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Data" sheetId="1" state="visible" r:id="rId1"/>
    <sheet xmlns:r="http://schemas.openxmlformats.org/officeDocument/2006/relationships" name="Drift" sheetId="2" state="visible" r:id="rId2"/>
    <sheet xmlns:r="http://schemas.openxmlformats.org/officeDocument/2006/relationships" name="YearlyStats" sheetId="3" state="visible" r:id="rId3"/>
    <sheet xmlns:r="http://schemas.openxmlformats.org/officeDocument/2006/relationships" name="Velocity" sheetId="4" state="visible" r:id="rId4"/>
    <sheet xmlns:r="http://schemas.openxmlformats.org/officeDocument/2006/relationships" name="Duration" sheetId="5" state="visible" r:id="rId5"/>
    <sheet xmlns:r="http://schemas.openxmlformats.org/officeDocument/2006/relationships" name="Parameters" sheetId="6" state="visible" r:id="rId6"/>
    <sheet xmlns:r="http://schemas.openxmlformats.org/officeDocument/2006/relationships" name="Simulation" sheetId="7" state="visible" r:id="rId7"/>
    <sheet xmlns:r="http://schemas.openxmlformats.org/officeDocument/2006/relationships" name="Summary_Python" sheetId="8" state="visible" r:id="rId8"/>
    <sheet xmlns:r="http://schemas.openxmlformats.org/officeDocument/2006/relationships" name="Comparis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</font>
    <font>
      <b val="1"/>
      <sz val="12"/>
    </font>
    <font>
      <b val="1"/>
      <color rgb="000000FF"/>
    </font>
    <font>
      <color rgb="00FF0000"/>
    </font>
    <font>
      <b val="1"/>
      <color rgb="00FF0000"/>
      <sz val="11"/>
    </font>
    <font>
      <color rgb="00808080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156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>
      <c r="A1" s="1" t="inlineStr">
        <is>
          <t>year</t>
        </is>
      </c>
      <c r="B1" s="1" t="inlineStr">
        <is>
          <t>corp_code</t>
        </is>
      </c>
      <c r="C1" s="1" t="inlineStr">
        <is>
          <t>corp_name</t>
        </is>
      </c>
      <c r="D1" s="1" t="inlineStr">
        <is>
          <t>DBO</t>
        </is>
      </c>
      <c r="E1" s="1" t="inlineStr">
        <is>
          <t>ServiceCost</t>
        </is>
      </c>
      <c r="F1" s="1" t="inlineStr">
        <is>
          <t>BenefitPayment</t>
        </is>
      </c>
      <c r="G1" s="1" t="inlineStr">
        <is>
          <t>InterestCost</t>
        </is>
      </c>
      <c r="H1" s="1" t="inlineStr">
        <is>
          <t>DiscountRate_Mid</t>
        </is>
      </c>
      <c r="I1" s="1" t="inlineStr">
        <is>
          <t>SalaryGrowth_Mid</t>
        </is>
      </c>
      <c r="J1" s="1" t="inlineStr">
        <is>
          <t>Duration_Mid</t>
        </is>
      </c>
      <c r="K1" s="1" t="inlineStr">
        <is>
          <t>SensitivityDR_1pct</t>
        </is>
      </c>
      <c r="L1" s="1" t="inlineStr">
        <is>
          <t>SensitivityDR_1pct_down</t>
        </is>
      </c>
      <c r="M1" s="1" t="inlineStr">
        <is>
          <t>SensitivitySG_1pct</t>
        </is>
      </c>
      <c r="N1" s="1" t="inlineStr">
        <is>
          <t>SensitivitySG_1pct_down</t>
        </is>
      </c>
      <c r="O1" s="1" t="inlineStr">
        <is>
          <t>DBO_prev</t>
        </is>
      </c>
      <c r="P1" s="1" t="inlineStr">
        <is>
          <t>drift(%)</t>
        </is>
      </c>
      <c r="Q1" s="1" t="inlineStr">
        <is>
          <t>할인율_prev</t>
        </is>
      </c>
      <c r="R1" s="1" t="inlineStr">
        <is>
          <t>임금상승률_prev</t>
        </is>
      </c>
      <c r="S1" s="1" t="inlineStr">
        <is>
          <t>d할인율</t>
        </is>
      </c>
      <c r="T1" s="1" t="inlineStr">
        <is>
          <t>d임금상승률</t>
        </is>
      </c>
      <c r="U1" s="1" t="inlineStr">
        <is>
          <t>유효듀레이션</t>
        </is>
      </c>
      <c r="V1" s="1" t="inlineStr">
        <is>
          <t>볼록성</t>
        </is>
      </c>
    </row>
    <row r="2">
      <c r="A2" t="n">
        <v>2015</v>
      </c>
      <c r="B2" t="inlineStr">
        <is>
          <t>00100601</t>
        </is>
      </c>
      <c r="C2" t="inlineStr">
        <is>
          <t>강원에너지</t>
        </is>
      </c>
      <c r="D2" t="n">
        <v>39219591</v>
      </c>
    </row>
    <row r="3">
      <c r="A3" t="n">
        <v>2016</v>
      </c>
      <c r="B3" t="inlineStr">
        <is>
          <t>00100601</t>
        </is>
      </c>
      <c r="C3" t="inlineStr">
        <is>
          <t>강원에너지</t>
        </is>
      </c>
      <c r="D3" t="n">
        <v>7708228</v>
      </c>
      <c r="F3" t="n">
        <v>50991596</v>
      </c>
      <c r="O3">
        <f>D2</f>
      </c>
    </row>
    <row r="4">
      <c r="A4" t="n">
        <v>2017</v>
      </c>
      <c r="B4" t="inlineStr">
        <is>
          <t>00100601</t>
        </is>
      </c>
      <c r="C4" t="inlineStr">
        <is>
          <t>강원에너지</t>
        </is>
      </c>
      <c r="D4" t="n">
        <v>21905195</v>
      </c>
      <c r="O4">
        <f>D3</f>
      </c>
    </row>
    <row r="5">
      <c r="A5" t="n">
        <v>2014</v>
      </c>
      <c r="B5" t="inlineStr">
        <is>
          <t>00100814</t>
        </is>
      </c>
      <c r="C5" t="inlineStr">
        <is>
          <t>포스코이앤씨</t>
        </is>
      </c>
      <c r="D5" t="n">
        <v>229104000000</v>
      </c>
      <c r="E5" t="n">
        <v>45628000000</v>
      </c>
      <c r="F5" t="n">
        <v>21359000000</v>
      </c>
      <c r="G5" t="n">
        <v>5178000000</v>
      </c>
      <c r="H5" t="n">
        <v>2.74</v>
      </c>
      <c r="I5" t="n">
        <v>3.965</v>
      </c>
      <c r="K5" t="n">
        <v>-17718000000</v>
      </c>
      <c r="L5" t="n">
        <v>19172000000</v>
      </c>
      <c r="M5" t="n">
        <v>19422000000</v>
      </c>
      <c r="N5" t="n">
        <v>-18138000000</v>
      </c>
      <c r="U5">
        <f>(L5-K5)/(2*D5*0.01)</f>
      </c>
      <c r="V5">
        <f>(L5+K5)/(D5*0.0001)</f>
      </c>
    </row>
    <row r="6">
      <c r="A6" t="n">
        <v>2015</v>
      </c>
      <c r="B6" t="inlineStr">
        <is>
          <t>00100814</t>
        </is>
      </c>
      <c r="C6" t="inlineStr">
        <is>
          <t>포스코이앤씨</t>
        </is>
      </c>
      <c r="D6" t="n">
        <v>260877000000</v>
      </c>
      <c r="E6" t="n">
        <v>48768000000</v>
      </c>
      <c r="F6" t="n">
        <v>23483000000</v>
      </c>
      <c r="G6" t="n">
        <v>5484000000</v>
      </c>
      <c r="H6" t="n">
        <v>2.72</v>
      </c>
      <c r="I6" t="n">
        <v>3.54</v>
      </c>
      <c r="K6" t="n">
        <v>-37100000000</v>
      </c>
      <c r="L6" t="n">
        <v>39964000000</v>
      </c>
      <c r="M6" t="n">
        <v>40332000000</v>
      </c>
      <c r="N6" t="n">
        <v>-37816000000</v>
      </c>
      <c r="O6">
        <f>D5</f>
      </c>
      <c r="P6">
        <f>(E6-F6+G6)/O6*100</f>
      </c>
      <c r="Q6">
        <f>H5</f>
      </c>
      <c r="R6">
        <f>I5</f>
      </c>
      <c r="S6">
        <f>H6-H5</f>
      </c>
      <c r="T6">
        <f>I6-I5</f>
      </c>
      <c r="U6">
        <f>(L6-K6)/(2*D6*0.01)</f>
      </c>
      <c r="V6">
        <f>(L6+K6)/(D6*0.0001)</f>
      </c>
    </row>
    <row r="7">
      <c r="A7" t="n">
        <v>2016</v>
      </c>
      <c r="B7" t="inlineStr">
        <is>
          <t>00100814</t>
        </is>
      </c>
      <c r="C7" t="inlineStr">
        <is>
          <t>포스코이앤씨</t>
        </is>
      </c>
      <c r="D7" t="n">
        <v>225482000000</v>
      </c>
      <c r="E7" t="n">
        <v>45983000000</v>
      </c>
      <c r="G7" t="n">
        <v>4958000000</v>
      </c>
      <c r="O7">
        <f>D6</f>
      </c>
    </row>
    <row r="8">
      <c r="A8" t="n">
        <v>2017</v>
      </c>
      <c r="B8" t="inlineStr">
        <is>
          <t>00100814</t>
        </is>
      </c>
      <c r="C8" t="inlineStr">
        <is>
          <t>포스코이앤씨</t>
        </is>
      </c>
      <c r="D8" t="n">
        <v>249111000000</v>
      </c>
      <c r="E8" t="n">
        <v>32611000000</v>
      </c>
      <c r="O8">
        <f>D7</f>
      </c>
    </row>
    <row r="9">
      <c r="A9" t="n">
        <v>2018</v>
      </c>
      <c r="B9" t="inlineStr">
        <is>
          <t>00100814</t>
        </is>
      </c>
      <c r="C9" t="inlineStr">
        <is>
          <t>포스코이앤씨</t>
        </is>
      </c>
      <c r="D9" t="n">
        <v>314326440000</v>
      </c>
      <c r="E9" t="n">
        <v>37891584000</v>
      </c>
      <c r="F9" t="n">
        <v>23719418000</v>
      </c>
      <c r="G9" t="n">
        <v>6871198000</v>
      </c>
      <c r="O9">
        <f>D8</f>
      </c>
      <c r="P9">
        <f>(E9-F9+G9)/O9*100</f>
      </c>
    </row>
    <row r="10">
      <c r="A10" t="n">
        <v>2019</v>
      </c>
      <c r="B10" t="inlineStr">
        <is>
          <t>00100814</t>
        </is>
      </c>
      <c r="C10" t="inlineStr">
        <is>
          <t>포스코이앤씨</t>
        </is>
      </c>
      <c r="D10" t="n">
        <v>404354054000</v>
      </c>
      <c r="E10" t="n">
        <v>44739086000</v>
      </c>
      <c r="F10" t="n">
        <v>23012313000</v>
      </c>
      <c r="G10" t="n">
        <v>6589738000</v>
      </c>
      <c r="O10">
        <f>D9</f>
      </c>
      <c r="P10">
        <f>(E10-F10+G10)/O10*100</f>
      </c>
    </row>
    <row r="11">
      <c r="A11" t="n">
        <v>2014</v>
      </c>
      <c r="B11" t="inlineStr">
        <is>
          <t>00100939</t>
        </is>
      </c>
      <c r="C11" t="inlineStr">
        <is>
          <t>강남제비스코</t>
        </is>
      </c>
      <c r="D11" t="n">
        <v>15915000000</v>
      </c>
      <c r="E11" t="n">
        <v>1985000000</v>
      </c>
      <c r="F11" t="n">
        <v>1890000000</v>
      </c>
      <c r="G11" t="n">
        <v>693000000</v>
      </c>
      <c r="H11" t="n">
        <v>3.91</v>
      </c>
      <c r="I11" t="n">
        <v>4.78</v>
      </c>
      <c r="J11" t="n">
        <v>12.92</v>
      </c>
      <c r="K11" t="n">
        <v>-1294725000</v>
      </c>
      <c r="L11" t="n">
        <v>1512425000</v>
      </c>
      <c r="M11" t="n">
        <v>1509735000</v>
      </c>
      <c r="N11" t="n">
        <v>-1317171000</v>
      </c>
      <c r="U11">
        <f>(L11-K11)/(2*D11*0.01)</f>
      </c>
      <c r="V11">
        <f>(L11+K11)/(D11*0.0001)</f>
      </c>
    </row>
    <row r="12">
      <c r="A12" t="n">
        <v>2015</v>
      </c>
      <c r="B12" t="inlineStr">
        <is>
          <t>00100939</t>
        </is>
      </c>
      <c r="C12" t="inlineStr">
        <is>
          <t>강남제비스코</t>
        </is>
      </c>
      <c r="D12" t="n">
        <v>18702000000</v>
      </c>
      <c r="E12" t="n">
        <v>2719000000</v>
      </c>
      <c r="F12" t="n">
        <v>1999000000</v>
      </c>
      <c r="G12" t="n">
        <v>602000000</v>
      </c>
      <c r="H12" t="n">
        <v>3.44</v>
      </c>
      <c r="I12" t="n">
        <v>4.85</v>
      </c>
      <c r="J12" t="n">
        <v>13.8</v>
      </c>
      <c r="K12" t="n">
        <v>-1535486000</v>
      </c>
      <c r="L12" t="n">
        <v>1785610000</v>
      </c>
      <c r="M12" t="n">
        <v>1770898000</v>
      </c>
      <c r="N12" t="n">
        <v>-1554384000</v>
      </c>
      <c r="O12">
        <f>D11</f>
      </c>
      <c r="P12">
        <f>(E12-F12+G12)/O12*100</f>
      </c>
      <c r="Q12">
        <f>H11</f>
      </c>
      <c r="R12">
        <f>I11</f>
      </c>
      <c r="S12">
        <f>H12-H11</f>
      </c>
      <c r="T12">
        <f>I12-I11</f>
      </c>
      <c r="U12">
        <f>(L12-K12)/(2*D12*0.01)</f>
      </c>
      <c r="V12">
        <f>(L12+K12)/(D12*0.0001)</f>
      </c>
    </row>
    <row r="13">
      <c r="A13" t="n">
        <v>2016</v>
      </c>
      <c r="B13" t="inlineStr">
        <is>
          <t>00100939</t>
        </is>
      </c>
      <c r="C13" t="inlineStr">
        <is>
          <t>강남제비스코</t>
        </is>
      </c>
      <c r="D13" t="n">
        <v>22872000000</v>
      </c>
      <c r="E13" t="n">
        <v>3136000000</v>
      </c>
      <c r="F13" t="n">
        <v>1506000000</v>
      </c>
      <c r="G13" t="n">
        <v>626000000</v>
      </c>
      <c r="H13" t="n">
        <v>3.52</v>
      </c>
      <c r="I13" t="n">
        <v>4.93</v>
      </c>
      <c r="K13" t="n">
        <v>-1816036800</v>
      </c>
      <c r="L13" t="n">
        <v>2108798400</v>
      </c>
      <c r="M13" t="n">
        <v>2111085599</v>
      </c>
      <c r="N13" t="n">
        <v>-1850344800</v>
      </c>
      <c r="O13">
        <f>D12</f>
      </c>
      <c r="P13">
        <f>(E13-F13+G13)/O13*100</f>
      </c>
      <c r="Q13">
        <f>H12</f>
      </c>
      <c r="R13">
        <f>I12</f>
      </c>
      <c r="S13">
        <f>H13-H12</f>
      </c>
      <c r="T13">
        <f>I13-I12</f>
      </c>
      <c r="U13">
        <f>(L13-K13)/(2*D13*0.01)</f>
      </c>
      <c r="V13">
        <f>(L13+K13)/(D13*0.0001)</f>
      </c>
    </row>
    <row r="14">
      <c r="A14" t="n">
        <v>2017</v>
      </c>
      <c r="B14" t="inlineStr">
        <is>
          <t>00100939</t>
        </is>
      </c>
      <c r="C14" t="inlineStr">
        <is>
          <t>강남제비스코</t>
        </is>
      </c>
      <c r="D14" t="n">
        <v>23399000000</v>
      </c>
      <c r="E14" t="n">
        <v>3669000000</v>
      </c>
      <c r="F14" t="n">
        <v>2848000000</v>
      </c>
      <c r="G14" t="n">
        <v>792000000</v>
      </c>
      <c r="H14" t="n">
        <v>4.11</v>
      </c>
      <c r="I14" t="n">
        <v>4.93</v>
      </c>
      <c r="J14" t="n">
        <v>10.92</v>
      </c>
      <c r="K14" t="n">
        <v>-1638070000</v>
      </c>
      <c r="L14" t="n">
        <v>1638070000</v>
      </c>
      <c r="M14" t="n">
        <v>2152770000</v>
      </c>
      <c r="N14" t="n">
        <v>-1890300000</v>
      </c>
      <c r="O14">
        <f>D13</f>
      </c>
      <c r="P14">
        <f>(E14-F14+G14)/O14*100</f>
      </c>
      <c r="Q14">
        <f>H13</f>
      </c>
      <c r="R14">
        <f>I13</f>
      </c>
      <c r="S14">
        <f>H14-H13</f>
      </c>
      <c r="T14">
        <f>I14-I13</f>
      </c>
      <c r="U14">
        <f>(L14-K14)/(2*D14*0.01)</f>
      </c>
    </row>
    <row r="15">
      <c r="A15" t="n">
        <v>2018</v>
      </c>
      <c r="B15" t="inlineStr">
        <is>
          <t>00100939</t>
        </is>
      </c>
      <c r="C15" t="inlineStr">
        <is>
          <t>강남제비스코</t>
        </is>
      </c>
      <c r="D15" t="n">
        <v>29228000000</v>
      </c>
      <c r="E15" t="n">
        <v>3916000000</v>
      </c>
      <c r="F15" t="n">
        <v>2626000000</v>
      </c>
      <c r="G15" t="n">
        <v>944000000</v>
      </c>
      <c r="H15" t="n">
        <v>3.365</v>
      </c>
      <c r="I15" t="n">
        <v>3.905</v>
      </c>
      <c r="J15" t="n">
        <v>8.390000000000001</v>
      </c>
      <c r="K15" t="n">
        <v>-2198355200</v>
      </c>
      <c r="L15" t="n">
        <v>8680000000</v>
      </c>
      <c r="M15" t="n">
        <v>8690000000</v>
      </c>
      <c r="N15" t="n">
        <v>-2241367600</v>
      </c>
      <c r="O15">
        <f>D14</f>
      </c>
      <c r="P15">
        <f>(E15-F15+G15)/O15*100</f>
      </c>
      <c r="Q15">
        <f>H14</f>
      </c>
      <c r="R15">
        <f>I14</f>
      </c>
      <c r="S15">
        <f>H15-H14</f>
      </c>
      <c r="T15">
        <f>I15-I14</f>
      </c>
      <c r="U15">
        <f>(L15-K15)/(2*D15*0.01)</f>
      </c>
    </row>
    <row r="16">
      <c r="A16" t="n">
        <v>2019</v>
      </c>
      <c r="B16" t="inlineStr">
        <is>
          <t>00100939</t>
        </is>
      </c>
      <c r="C16" t="inlineStr">
        <is>
          <t>강남제비스코</t>
        </is>
      </c>
      <c r="D16" t="n">
        <v>31073000000</v>
      </c>
      <c r="E16" t="n">
        <v>4042000000</v>
      </c>
      <c r="F16" t="n">
        <v>2708000000</v>
      </c>
      <c r="G16" t="n">
        <v>1013000000</v>
      </c>
      <c r="H16" t="n">
        <v>3.045</v>
      </c>
      <c r="I16" t="n">
        <v>3.905</v>
      </c>
      <c r="K16" t="n">
        <v>-2556450000</v>
      </c>
      <c r="L16" t="n">
        <v>2628950000</v>
      </c>
      <c r="M16" t="n">
        <v>2621350000</v>
      </c>
      <c r="N16" t="n">
        <v>-2320350000</v>
      </c>
      <c r="O16">
        <f>D15</f>
      </c>
      <c r="P16">
        <f>(E16-F16+G16)/O16*100</f>
      </c>
      <c r="Q16">
        <f>H15</f>
      </c>
      <c r="R16">
        <f>I15</f>
      </c>
      <c r="S16">
        <f>H16-H15</f>
      </c>
      <c r="T16">
        <f>I16-I15</f>
      </c>
      <c r="U16">
        <f>(L16-K16)/(2*D16*0.01)</f>
      </c>
      <c r="V16">
        <f>(L16+K16)/(D16*0.0001)</f>
      </c>
    </row>
    <row r="17">
      <c r="A17" t="n">
        <v>2020</v>
      </c>
      <c r="B17" t="inlineStr">
        <is>
          <t>00100939</t>
        </is>
      </c>
      <c r="C17" t="inlineStr">
        <is>
          <t>강남제비스코</t>
        </is>
      </c>
      <c r="D17" t="n">
        <v>33186000000</v>
      </c>
      <c r="E17" t="n">
        <v>4012000000</v>
      </c>
      <c r="F17" t="n">
        <v>2456000000</v>
      </c>
      <c r="G17" t="n">
        <v>957000000</v>
      </c>
      <c r="H17" t="n">
        <v>3.025</v>
      </c>
      <c r="I17" t="n">
        <v>3.925</v>
      </c>
      <c r="K17" t="n">
        <v>-2368029000</v>
      </c>
      <c r="L17" t="n">
        <v>2724891000</v>
      </c>
      <c r="M17" t="n">
        <v>2722746000</v>
      </c>
      <c r="N17" t="n">
        <v>-2411253000</v>
      </c>
      <c r="O17">
        <f>D16</f>
      </c>
      <c r="P17">
        <f>(E17-F17+G17)/O17*100</f>
      </c>
      <c r="Q17">
        <f>H16</f>
      </c>
      <c r="R17">
        <f>I16</f>
      </c>
      <c r="S17">
        <f>H17-H16</f>
      </c>
      <c r="T17">
        <f>I17-I16</f>
      </c>
      <c r="U17">
        <f>(L17-K17)/(2*D17*0.01)</f>
      </c>
      <c r="V17">
        <f>(L17+K17)/(D17*0.0001)</f>
      </c>
    </row>
    <row r="18">
      <c r="A18" t="n">
        <v>2021</v>
      </c>
      <c r="B18" t="inlineStr">
        <is>
          <t>00100939</t>
        </is>
      </c>
      <c r="C18" t="inlineStr">
        <is>
          <t>강남제비스코</t>
        </is>
      </c>
      <c r="D18" t="n">
        <v>55903000000</v>
      </c>
      <c r="E18" t="n">
        <v>6205000000</v>
      </c>
      <c r="F18" t="n">
        <v>4720000000</v>
      </c>
      <c r="G18" t="n">
        <v>1732000000</v>
      </c>
      <c r="H18" t="n">
        <v>3.69</v>
      </c>
      <c r="I18" t="n">
        <v>4.905</v>
      </c>
      <c r="K18" t="n">
        <v>-4420637000</v>
      </c>
      <c r="L18" t="n">
        <v>5126668000</v>
      </c>
      <c r="M18" t="n">
        <v>9110000000</v>
      </c>
      <c r="N18" t="n">
        <v>-4481558000</v>
      </c>
      <c r="O18">
        <f>D17</f>
      </c>
      <c r="P18">
        <f>(E18-F18+G18)/O18*100</f>
      </c>
      <c r="Q18">
        <f>H17</f>
      </c>
      <c r="R18">
        <f>I17</f>
      </c>
      <c r="S18">
        <f>H18-H17</f>
      </c>
      <c r="T18">
        <f>I18-I17</f>
      </c>
      <c r="U18">
        <f>(L18-K18)/(2*D18*0.01)</f>
      </c>
      <c r="V18">
        <f>(L18+K18)/(D18*0.0001)</f>
      </c>
    </row>
    <row r="19">
      <c r="A19" t="n">
        <v>2022</v>
      </c>
      <c r="B19" t="inlineStr">
        <is>
          <t>00100939</t>
        </is>
      </c>
      <c r="C19" t="inlineStr">
        <is>
          <t>강남제비스코</t>
        </is>
      </c>
      <c r="D19" t="n">
        <v>48995000000</v>
      </c>
      <c r="E19" t="n">
        <v>6286000000</v>
      </c>
      <c r="F19" t="n">
        <v>4290000000</v>
      </c>
      <c r="G19" t="n">
        <v>2100000000</v>
      </c>
      <c r="H19" t="n">
        <v>6.06</v>
      </c>
      <c r="I19" t="n">
        <v>4.92</v>
      </c>
      <c r="J19" t="n">
        <v>8.289999999999999</v>
      </c>
      <c r="K19" t="n">
        <v>-3840000000</v>
      </c>
      <c r="L19" t="n">
        <v>4430000000</v>
      </c>
      <c r="M19" t="n">
        <v>4564000000</v>
      </c>
      <c r="N19" t="n">
        <v>-4008000000</v>
      </c>
      <c r="O19">
        <f>D18</f>
      </c>
      <c r="P19">
        <f>(E19-F19+G19)/O19*100</f>
      </c>
      <c r="Q19">
        <f>H18</f>
      </c>
      <c r="R19">
        <f>I18</f>
      </c>
      <c r="S19">
        <f>H19-H18</f>
      </c>
      <c r="T19">
        <f>I19-I18</f>
      </c>
      <c r="U19">
        <f>(L19-K19)/(2*D19*0.01)</f>
      </c>
      <c r="V19">
        <f>(L19+K19)/(D19*0.0001)</f>
      </c>
    </row>
    <row r="20">
      <c r="A20" t="n">
        <v>2023</v>
      </c>
      <c r="B20" t="inlineStr">
        <is>
          <t>00100939</t>
        </is>
      </c>
      <c r="C20" t="inlineStr">
        <is>
          <t>강남제비스코</t>
        </is>
      </c>
      <c r="D20" t="n">
        <v>56942000000</v>
      </c>
      <c r="E20" t="n">
        <v>5370000000</v>
      </c>
      <c r="F20" t="n">
        <v>2621000000</v>
      </c>
      <c r="G20" t="n">
        <v>2970000000</v>
      </c>
      <c r="H20" t="n">
        <v>5.175</v>
      </c>
      <c r="I20" t="n">
        <v>4.905</v>
      </c>
      <c r="J20" t="n">
        <v>7.59</v>
      </c>
      <c r="K20" t="n">
        <v>-3838000000</v>
      </c>
      <c r="L20" t="n">
        <v>4395542400</v>
      </c>
      <c r="M20" t="n">
        <v>4445000000</v>
      </c>
      <c r="N20" t="n">
        <v>-3956819000</v>
      </c>
      <c r="O20">
        <f>D19</f>
      </c>
      <c r="P20">
        <f>(E20-F20+G20)/O20*100</f>
      </c>
      <c r="Q20">
        <f>H19</f>
      </c>
      <c r="R20">
        <f>I19</f>
      </c>
      <c r="S20">
        <f>H20-H19</f>
      </c>
      <c r="T20">
        <f>I20-I19</f>
      </c>
      <c r="U20">
        <f>(L20-K20)/(2*D20*0.01)</f>
      </c>
      <c r="V20">
        <f>(L20+K20)/(D20*0.0001)</f>
      </c>
    </row>
    <row r="21">
      <c r="A21" t="n">
        <v>2024</v>
      </c>
      <c r="B21" t="inlineStr">
        <is>
          <t>00100939</t>
        </is>
      </c>
      <c r="C21" t="inlineStr">
        <is>
          <t>강남제비스코</t>
        </is>
      </c>
      <c r="D21" t="n">
        <v>66870000000</v>
      </c>
      <c r="E21" t="n">
        <v>5773000000</v>
      </c>
      <c r="F21" t="n">
        <v>2722000000</v>
      </c>
      <c r="G21" t="n">
        <v>2940000000</v>
      </c>
      <c r="H21" t="n">
        <v>4.575</v>
      </c>
      <c r="I21" t="n">
        <v>5.505</v>
      </c>
      <c r="J21" t="n">
        <v>7.43</v>
      </c>
      <c r="K21" t="n">
        <v>-4426764000</v>
      </c>
      <c r="L21" t="n">
        <v>5073798000</v>
      </c>
      <c r="M21" t="n">
        <v>5119050000</v>
      </c>
      <c r="N21" t="n">
        <v>-4547760000</v>
      </c>
      <c r="O21">
        <f>D20</f>
      </c>
      <c r="P21">
        <f>(E21-F21+G21)/O21*100</f>
      </c>
      <c r="Q21">
        <f>H20</f>
      </c>
      <c r="R21">
        <f>I20</f>
      </c>
      <c r="S21">
        <f>H21-H20</f>
      </c>
      <c r="T21">
        <f>I21-I20</f>
      </c>
      <c r="U21">
        <f>(L21-K21)/(2*D21*0.01)</f>
      </c>
      <c r="V21">
        <f>(L21+K21)/(D21*0.0001)</f>
      </c>
    </row>
    <row r="22">
      <c r="A22" t="n">
        <v>2025</v>
      </c>
      <c r="B22" t="inlineStr">
        <is>
          <t>00100939</t>
        </is>
      </c>
      <c r="C22" t="inlineStr">
        <is>
          <t>강남제비스코</t>
        </is>
      </c>
      <c r="D22" t="n">
        <v>65142000000</v>
      </c>
      <c r="E22" t="n">
        <v>6276000000</v>
      </c>
      <c r="F22" t="n">
        <v>3780000000</v>
      </c>
      <c r="G22" t="n">
        <v>3069000000</v>
      </c>
      <c r="H22" t="n">
        <v>4.93</v>
      </c>
      <c r="I22" t="n">
        <v>4.825</v>
      </c>
      <c r="J22" t="n">
        <v>7.98</v>
      </c>
      <c r="K22" t="n">
        <v>-4415000000</v>
      </c>
      <c r="L22" t="n">
        <v>5026000000</v>
      </c>
      <c r="M22" t="n">
        <v>5210000000</v>
      </c>
      <c r="N22" t="n">
        <v>-4643000000</v>
      </c>
      <c r="O22">
        <f>D21</f>
      </c>
      <c r="P22">
        <f>(E22-F22+G22)/O22*100</f>
      </c>
      <c r="Q22">
        <f>H21</f>
      </c>
      <c r="R22">
        <f>I21</f>
      </c>
      <c r="S22">
        <f>H22-H21</f>
      </c>
      <c r="T22">
        <f>I22-I21</f>
      </c>
      <c r="U22">
        <f>(L22-K22)/(2*D22*0.01)</f>
      </c>
      <c r="V22">
        <f>(L22+K22)/(D22*0.0001)</f>
      </c>
    </row>
    <row r="23">
      <c r="A23" t="n">
        <v>2014</v>
      </c>
      <c r="B23" t="inlineStr">
        <is>
          <t>00101044</t>
        </is>
      </c>
      <c r="C23" t="inlineStr">
        <is>
          <t>에이프로젠바이오로직스</t>
        </is>
      </c>
      <c r="D23" t="n">
        <v>4902958000</v>
      </c>
      <c r="E23" t="n">
        <v>698568000</v>
      </c>
      <c r="F23" t="n">
        <v>316634000</v>
      </c>
      <c r="G23" t="n">
        <v>131666000</v>
      </c>
      <c r="H23" t="n">
        <v>2.685</v>
      </c>
      <c r="I23" t="n">
        <v>5.25</v>
      </c>
      <c r="K23" t="n">
        <v>-271879000</v>
      </c>
      <c r="L23" t="n">
        <v>308009000</v>
      </c>
      <c r="M23" t="n">
        <v>297317000</v>
      </c>
      <c r="N23" t="n">
        <v>-268268000</v>
      </c>
      <c r="U23">
        <f>(L23-K23)/(2*D23*0.01)</f>
      </c>
      <c r="V23">
        <f>(L23+K23)/(D23*0.0001)</f>
      </c>
    </row>
    <row r="24">
      <c r="A24" t="n">
        <v>2015</v>
      </c>
      <c r="B24" t="inlineStr">
        <is>
          <t>00101044</t>
        </is>
      </c>
      <c r="C24" t="inlineStr">
        <is>
          <t>에이프로젠바이오로직스</t>
        </is>
      </c>
      <c r="D24" t="n">
        <v>4692436000</v>
      </c>
      <c r="E24" t="n">
        <v>919637000</v>
      </c>
      <c r="F24" t="n">
        <v>835226000</v>
      </c>
      <c r="G24" t="n">
        <v>106200000</v>
      </c>
      <c r="H24" t="n">
        <v>2.305</v>
      </c>
      <c r="I24" t="n">
        <v>5</v>
      </c>
      <c r="K24" t="n">
        <v>-250749000</v>
      </c>
      <c r="L24" t="n">
        <v>284077000</v>
      </c>
      <c r="M24" t="n">
        <v>273865000</v>
      </c>
      <c r="N24" t="n">
        <v>-247135000</v>
      </c>
      <c r="O24">
        <f>D23</f>
      </c>
      <c r="P24">
        <f>(E24-F24+G24)/O24*100</f>
      </c>
      <c r="Q24">
        <f>H23</f>
      </c>
      <c r="R24">
        <f>I23</f>
      </c>
      <c r="S24">
        <f>H24-H23</f>
      </c>
      <c r="T24">
        <f>I24-I23</f>
      </c>
      <c r="U24">
        <f>(L24-K24)/(2*D24*0.01)</f>
      </c>
      <c r="V24">
        <f>(L24+K24)/(D24*0.0001)</f>
      </c>
    </row>
    <row r="25">
      <c r="A25" t="n">
        <v>2016</v>
      </c>
      <c r="B25" t="inlineStr">
        <is>
          <t>00101044</t>
        </is>
      </c>
      <c r="C25" t="inlineStr">
        <is>
          <t>에이프로젠바이오로직스</t>
        </is>
      </c>
      <c r="D25" t="n">
        <v>5373620000</v>
      </c>
      <c r="E25" t="n">
        <v>935288000</v>
      </c>
      <c r="F25" t="n">
        <v>1052055000</v>
      </c>
      <c r="G25" t="n">
        <v>85322000</v>
      </c>
      <c r="H25" t="n">
        <v>2.345</v>
      </c>
      <c r="I25" t="n">
        <v>5.2</v>
      </c>
      <c r="K25" t="n">
        <v>-292170000</v>
      </c>
      <c r="L25" t="n">
        <v>331161000</v>
      </c>
      <c r="M25" t="n">
        <v>318717000</v>
      </c>
      <c r="N25" t="n">
        <v>-287531000</v>
      </c>
      <c r="O25">
        <f>D24</f>
      </c>
      <c r="P25">
        <f>(E25-F25+G25)/O25*100</f>
      </c>
      <c r="Q25">
        <f>H24</f>
      </c>
      <c r="R25">
        <f>I24</f>
      </c>
      <c r="S25">
        <f>H25-H24</f>
      </c>
      <c r="T25">
        <f>I25-I24</f>
      </c>
      <c r="U25">
        <f>(L25-K25)/(2*D25*0.01)</f>
      </c>
      <c r="V25">
        <f>(L25+K25)/(D25*0.0001)</f>
      </c>
    </row>
    <row r="26">
      <c r="A26" t="n">
        <v>2017</v>
      </c>
      <c r="B26" t="inlineStr">
        <is>
          <t>00101044</t>
        </is>
      </c>
      <c r="C26" t="inlineStr">
        <is>
          <t>에이프로젠바이오로직스</t>
        </is>
      </c>
      <c r="D26" t="n">
        <v>5973217000</v>
      </c>
      <c r="E26" t="n">
        <v>1000944000</v>
      </c>
      <c r="F26" t="n">
        <v>192369000</v>
      </c>
      <c r="G26" t="n">
        <v>100458000</v>
      </c>
      <c r="H26" t="n">
        <v>2.77</v>
      </c>
      <c r="I26" t="n">
        <v>5.41</v>
      </c>
      <c r="K26" t="n">
        <v>-352840000</v>
      </c>
      <c r="L26" t="n">
        <v>404770000</v>
      </c>
      <c r="M26" t="n">
        <v>390233000</v>
      </c>
      <c r="N26" t="n">
        <v>-347852000</v>
      </c>
      <c r="O26">
        <f>D25</f>
      </c>
      <c r="P26">
        <f>(E26-F26+G26)/O26*100</f>
      </c>
      <c r="Q26">
        <f>H25</f>
      </c>
      <c r="R26">
        <f>I25</f>
      </c>
      <c r="S26">
        <f>H26-H25</f>
      </c>
      <c r="T26">
        <f>I26-I25</f>
      </c>
      <c r="U26">
        <f>(L26-K26)/(2*D26*0.01)</f>
      </c>
      <c r="V26">
        <f>(L26+K26)/(D26*0.0001)</f>
      </c>
    </row>
    <row r="27">
      <c r="A27" t="n">
        <v>2018</v>
      </c>
      <c r="B27" t="inlineStr">
        <is>
          <t>00101044</t>
        </is>
      </c>
      <c r="C27" t="inlineStr">
        <is>
          <t>에이프로젠바이오로직스</t>
        </is>
      </c>
      <c r="D27" t="n">
        <v>7126349000</v>
      </c>
      <c r="E27" t="n">
        <v>1036088000</v>
      </c>
      <c r="F27" t="n">
        <v>441286000</v>
      </c>
      <c r="G27" t="n">
        <v>126298000</v>
      </c>
      <c r="H27" t="n">
        <v>2.255</v>
      </c>
      <c r="I27" t="n">
        <v>5.22</v>
      </c>
      <c r="K27" t="n">
        <v>-417829000</v>
      </c>
      <c r="L27" t="n">
        <v>479310000</v>
      </c>
      <c r="M27" t="n">
        <v>460646000</v>
      </c>
      <c r="N27" t="n">
        <v>-410793000</v>
      </c>
      <c r="O27">
        <f>D26</f>
      </c>
      <c r="P27">
        <f>(E27-F27+G27)/O27*100</f>
      </c>
      <c r="Q27">
        <f>H26</f>
      </c>
      <c r="R27">
        <f>I26</f>
      </c>
      <c r="S27">
        <f>H27-H26</f>
      </c>
      <c r="T27">
        <f>I27-I26</f>
      </c>
      <c r="U27">
        <f>(L27-K27)/(2*D27*0.01)</f>
      </c>
      <c r="V27">
        <f>(L27+K27)/(D27*0.0001)</f>
      </c>
    </row>
    <row r="28">
      <c r="A28" t="n">
        <v>2019</v>
      </c>
      <c r="B28" t="inlineStr">
        <is>
          <t>00101044</t>
        </is>
      </c>
      <c r="C28" t="inlineStr">
        <is>
          <t>에이프로젠바이오로직스</t>
        </is>
      </c>
      <c r="D28" t="n">
        <v>9347250000</v>
      </c>
      <c r="E28" t="n">
        <v>1213619000</v>
      </c>
      <c r="F28" t="n">
        <v>403029000</v>
      </c>
      <c r="G28" t="n">
        <v>124921000</v>
      </c>
      <c r="H28" t="n">
        <v>1.94</v>
      </c>
      <c r="I28" t="n">
        <v>5.3</v>
      </c>
      <c r="J28" t="n">
        <v>7.05</v>
      </c>
      <c r="K28" t="n">
        <v>-630067000</v>
      </c>
      <c r="L28" t="n">
        <v>732443000</v>
      </c>
      <c r="M28" t="n">
        <v>700487000</v>
      </c>
      <c r="N28" t="n">
        <v>-617074000</v>
      </c>
      <c r="O28">
        <f>D27</f>
      </c>
      <c r="P28">
        <f>(E28-F28+G28)/O28*100</f>
      </c>
      <c r="Q28">
        <f>H27</f>
      </c>
      <c r="R28">
        <f>I27</f>
      </c>
      <c r="S28">
        <f>H28-H27</f>
      </c>
      <c r="T28">
        <f>I28-I27</f>
      </c>
      <c r="U28">
        <f>(L28-K28)/(2*D28*0.01)</f>
      </c>
      <c r="V28">
        <f>(L28+K28)/(D28*0.0001)</f>
      </c>
    </row>
    <row r="29">
      <c r="A29" t="n">
        <v>2020</v>
      </c>
      <c r="B29" t="inlineStr">
        <is>
          <t>00101044</t>
        </is>
      </c>
      <c r="C29" t="inlineStr">
        <is>
          <t>에이프로젠바이오로직스</t>
        </is>
      </c>
      <c r="D29" t="n">
        <v>9946133000</v>
      </c>
      <c r="E29" t="n">
        <v>1506376000</v>
      </c>
      <c r="F29" t="n">
        <v>577395000</v>
      </c>
      <c r="G29" t="n">
        <v>140672000</v>
      </c>
      <c r="H29" t="n">
        <v>1.815</v>
      </c>
      <c r="I29" t="n">
        <v>4.9</v>
      </c>
      <c r="J29" t="n">
        <v>7.51</v>
      </c>
      <c r="K29" t="n">
        <v>-509046000</v>
      </c>
      <c r="L29" t="n">
        <v>582992000</v>
      </c>
      <c r="M29" t="n">
        <v>557898000</v>
      </c>
      <c r="N29" t="n">
        <v>-498670000</v>
      </c>
      <c r="O29">
        <f>D28</f>
      </c>
      <c r="P29">
        <f>(E29-F29+G29)/O29*100</f>
      </c>
      <c r="Q29">
        <f>H28</f>
      </c>
      <c r="R29">
        <f>I28</f>
      </c>
      <c r="S29">
        <f>H29-H28</f>
      </c>
      <c r="T29">
        <f>I29-I28</f>
      </c>
      <c r="U29">
        <f>(L29-K29)/(2*D29*0.01)</f>
      </c>
      <c r="V29">
        <f>(L29+K29)/(D29*0.0001)</f>
      </c>
    </row>
    <row r="30">
      <c r="A30" t="n">
        <v>2021</v>
      </c>
      <c r="B30" t="inlineStr">
        <is>
          <t>00101044</t>
        </is>
      </c>
      <c r="C30" t="inlineStr">
        <is>
          <t>에이프로젠바이오로직스</t>
        </is>
      </c>
      <c r="D30" t="n">
        <v>9487019000</v>
      </c>
      <c r="E30" t="n">
        <v>1349281000</v>
      </c>
      <c r="F30" t="n">
        <v>763199000</v>
      </c>
      <c r="G30" t="n">
        <v>126449000</v>
      </c>
      <c r="H30" t="n">
        <v>2.4</v>
      </c>
      <c r="I30" t="n">
        <v>3.69</v>
      </c>
      <c r="J30" t="n">
        <v>5.985</v>
      </c>
      <c r="K30" t="n">
        <v>-431654000</v>
      </c>
      <c r="L30" t="n">
        <v>492198000</v>
      </c>
      <c r="M30" t="n">
        <v>476700000</v>
      </c>
      <c r="N30" t="n">
        <v>-427361000</v>
      </c>
      <c r="O30">
        <f>D29</f>
      </c>
      <c r="P30">
        <f>(E30-F30+G30)/O30*100</f>
      </c>
      <c r="Q30">
        <f>H29</f>
      </c>
      <c r="R30">
        <f>I29</f>
      </c>
      <c r="S30">
        <f>H30-H29</f>
      </c>
      <c r="T30">
        <f>I30-I29</f>
      </c>
      <c r="U30">
        <f>(L30-K30)/(2*D30*0.01)</f>
      </c>
      <c r="V30">
        <f>(L30+K30)/(D30*0.0001)</f>
      </c>
    </row>
    <row r="31">
      <c r="A31" t="n">
        <v>2022</v>
      </c>
      <c r="B31" t="inlineStr">
        <is>
          <t>00101044</t>
        </is>
      </c>
      <c r="C31" t="inlineStr">
        <is>
          <t>에이프로젠바이오로직스</t>
        </is>
      </c>
      <c r="D31" t="n">
        <v>11096013000</v>
      </c>
      <c r="E31" t="n">
        <v>1234175000</v>
      </c>
      <c r="F31" t="n">
        <v>1591298000</v>
      </c>
      <c r="G31" t="n">
        <v>151358000</v>
      </c>
      <c r="H31" t="n">
        <v>5.23</v>
      </c>
      <c r="I31" t="n">
        <v>4.895</v>
      </c>
      <c r="J31" t="n">
        <v>7.09</v>
      </c>
      <c r="K31" t="n">
        <v>-621157000</v>
      </c>
      <c r="L31" t="n">
        <v>733977000</v>
      </c>
      <c r="M31" t="n">
        <v>730743000</v>
      </c>
      <c r="N31" t="n">
        <v>-629475000</v>
      </c>
      <c r="O31">
        <f>D30</f>
      </c>
      <c r="P31">
        <f>(E31-F31+G31)/O31*100</f>
      </c>
      <c r="Q31">
        <f>H30</f>
      </c>
      <c r="R31">
        <f>I30</f>
      </c>
      <c r="S31">
        <f>H31-H30</f>
      </c>
      <c r="T31">
        <f>I31-I30</f>
      </c>
      <c r="U31">
        <f>(L31-K31)/(2*D31*0.01)</f>
      </c>
      <c r="V31">
        <f>(L31+K31)/(D31*0.0001)</f>
      </c>
    </row>
    <row r="32">
      <c r="A32" t="n">
        <v>2023</v>
      </c>
      <c r="B32" t="inlineStr">
        <is>
          <t>00101044</t>
        </is>
      </c>
      <c r="C32" t="inlineStr">
        <is>
          <t>에이프로젠바이오로직스</t>
        </is>
      </c>
      <c r="D32" t="n">
        <v>11693776000</v>
      </c>
      <c r="E32" t="n">
        <v>2219739000</v>
      </c>
      <c r="F32" t="n">
        <v>1492541000</v>
      </c>
      <c r="G32" t="n">
        <v>384674000</v>
      </c>
      <c r="H32" t="n">
        <v>4.125</v>
      </c>
      <c r="I32" t="n">
        <v>4.905</v>
      </c>
      <c r="J32" t="n">
        <v>8.595000000000001</v>
      </c>
      <c r="K32" t="n">
        <v>-615704000</v>
      </c>
      <c r="L32" t="n">
        <v>-621157000</v>
      </c>
      <c r="M32" t="n">
        <v>702244000</v>
      </c>
      <c r="N32" t="n">
        <v>730743000</v>
      </c>
      <c r="O32">
        <f>D31</f>
      </c>
      <c r="P32">
        <f>(E32-F32+G32)/O32*100</f>
      </c>
      <c r="Q32">
        <f>H31</f>
      </c>
      <c r="R32">
        <f>I31</f>
      </c>
      <c r="S32">
        <f>H32-H31</f>
      </c>
      <c r="T32">
        <f>I32-I31</f>
      </c>
    </row>
    <row r="33">
      <c r="A33" t="n">
        <v>2024</v>
      </c>
      <c r="B33" t="inlineStr">
        <is>
          <t>00101044</t>
        </is>
      </c>
      <c r="C33" t="inlineStr">
        <is>
          <t>에이프로젠바이오로직스</t>
        </is>
      </c>
      <c r="D33" t="n">
        <v>14042701000</v>
      </c>
      <c r="E33" t="n">
        <v>2196210000</v>
      </c>
      <c r="F33" t="n">
        <v>1266014000</v>
      </c>
      <c r="G33" t="n">
        <v>337542000</v>
      </c>
      <c r="H33" t="n">
        <v>3.595</v>
      </c>
      <c r="I33" t="n">
        <v>4.91</v>
      </c>
      <c r="J33" t="n">
        <v>8.335000000000001</v>
      </c>
      <c r="K33" t="n">
        <v>-1001800000</v>
      </c>
      <c r="L33" t="n">
        <v>1212950000</v>
      </c>
      <c r="M33" t="n">
        <v>1188254000</v>
      </c>
      <c r="N33" t="n">
        <v>-1001154000</v>
      </c>
      <c r="O33">
        <f>D32</f>
      </c>
      <c r="P33">
        <f>(E33-F33+G33)/O33*100</f>
      </c>
      <c r="Q33">
        <f>H32</f>
      </c>
      <c r="R33">
        <f>I32</f>
      </c>
      <c r="S33">
        <f>H33-H32</f>
      </c>
      <c r="T33">
        <f>I33-I32</f>
      </c>
      <c r="U33">
        <f>(L33-K33)/(2*D33*0.01)</f>
      </c>
      <c r="V33">
        <f>(L33+K33)/(D33*0.0001)</f>
      </c>
    </row>
    <row r="34">
      <c r="A34" t="n">
        <v>2025</v>
      </c>
      <c r="B34" t="inlineStr">
        <is>
          <t>00101044</t>
        </is>
      </c>
      <c r="C34" t="inlineStr">
        <is>
          <t>에이프로젠바이오로직스</t>
        </is>
      </c>
      <c r="D34" t="n">
        <v>15673830376</v>
      </c>
      <c r="E34" t="n">
        <v>2695163011</v>
      </c>
      <c r="F34" t="n">
        <v>2930175246</v>
      </c>
      <c r="G34" t="n">
        <v>384775683</v>
      </c>
      <c r="H34" t="n">
        <v>4.015</v>
      </c>
      <c r="I34" t="n">
        <v>4.75</v>
      </c>
      <c r="J34" t="n">
        <v>8.725</v>
      </c>
      <c r="K34" t="n">
        <v>-871138277</v>
      </c>
      <c r="L34" t="n">
        <v>1013431481</v>
      </c>
      <c r="M34" t="n">
        <v>995198460</v>
      </c>
      <c r="N34" t="n">
        <v>-872505023</v>
      </c>
      <c r="O34">
        <f>D33</f>
      </c>
      <c r="P34">
        <f>(E34-F34+G34)/O34*100</f>
      </c>
      <c r="Q34">
        <f>H33</f>
      </c>
      <c r="R34">
        <f>I33</f>
      </c>
      <c r="S34">
        <f>H34-H33</f>
      </c>
      <c r="T34">
        <f>I34-I33</f>
      </c>
      <c r="U34">
        <f>(L34-K34)/(2*D34*0.01)</f>
      </c>
      <c r="V34">
        <f>(L34+K34)/(D34*0.0001)</f>
      </c>
    </row>
    <row r="35">
      <c r="A35" t="n">
        <v>2014</v>
      </c>
      <c r="B35" t="inlineStr">
        <is>
          <t>00101220</t>
        </is>
      </c>
      <c r="C35" t="inlineStr">
        <is>
          <t>KG케미칼</t>
        </is>
      </c>
      <c r="D35" t="n">
        <v>16323881000</v>
      </c>
      <c r="E35" t="n">
        <v>4035787000</v>
      </c>
      <c r="F35" t="n">
        <v>1772451000</v>
      </c>
      <c r="H35" t="n">
        <v>3.08</v>
      </c>
      <c r="I35" t="n">
        <v>4.96</v>
      </c>
      <c r="J35" t="n">
        <v>10.38</v>
      </c>
      <c r="K35" t="n">
        <v>-1063767000</v>
      </c>
      <c r="L35" t="n">
        <v>1174527000</v>
      </c>
      <c r="M35" t="n">
        <v>1201877000</v>
      </c>
      <c r="N35" t="n">
        <v>-1003839000</v>
      </c>
      <c r="U35">
        <f>(L35-K35)/(2*D35*0.01)</f>
      </c>
      <c r="V35">
        <f>(L35+K35)/(D35*0.0001)</f>
      </c>
    </row>
    <row r="36">
      <c r="A36" t="n">
        <v>2015</v>
      </c>
      <c r="B36" t="inlineStr">
        <is>
          <t>00101220</t>
        </is>
      </c>
      <c r="C36" t="inlineStr">
        <is>
          <t>KG케미칼</t>
        </is>
      </c>
      <c r="D36" t="n">
        <v>19721674000</v>
      </c>
      <c r="E36" t="n">
        <v>4830208000</v>
      </c>
      <c r="F36" t="n">
        <v>2865813000</v>
      </c>
      <c r="H36" t="n">
        <v>2.625</v>
      </c>
      <c r="I36" t="n">
        <v>4.67</v>
      </c>
      <c r="K36" t="n">
        <v>-1184271000</v>
      </c>
      <c r="L36" t="n">
        <v>1333190000</v>
      </c>
      <c r="M36" t="n">
        <v>1319867000</v>
      </c>
      <c r="N36" t="n">
        <v>-1195273000</v>
      </c>
      <c r="O36">
        <f>D35</f>
      </c>
      <c r="Q36">
        <f>H35</f>
      </c>
      <c r="R36">
        <f>I35</f>
      </c>
      <c r="S36">
        <f>H36-H35</f>
      </c>
      <c r="T36">
        <f>I36-I35</f>
      </c>
      <c r="U36">
        <f>(L36-K36)/(2*D36*0.01)</f>
      </c>
      <c r="V36">
        <f>(L36+K36)/(D36*0.0001)</f>
      </c>
    </row>
    <row r="37">
      <c r="A37" t="n">
        <v>2016</v>
      </c>
      <c r="B37" t="inlineStr">
        <is>
          <t>00101220</t>
        </is>
      </c>
      <c r="C37" t="inlineStr">
        <is>
          <t>KG케미칼</t>
        </is>
      </c>
      <c r="D37" t="n">
        <v>22425287000</v>
      </c>
      <c r="E37" t="n">
        <v>4300860000</v>
      </c>
      <c r="F37" t="n">
        <v>3127592000</v>
      </c>
      <c r="G37" t="n">
        <v>546526000</v>
      </c>
      <c r="H37" t="n">
        <v>2.845</v>
      </c>
      <c r="I37" t="n">
        <v>4.07</v>
      </c>
      <c r="J37" t="n">
        <v>8.635</v>
      </c>
      <c r="K37" t="n">
        <v>-1146249000</v>
      </c>
      <c r="L37" t="n">
        <v>1298746000</v>
      </c>
      <c r="M37" t="n">
        <v>1290479000</v>
      </c>
      <c r="N37" t="n">
        <v>-1160532000</v>
      </c>
      <c r="O37">
        <f>D36</f>
      </c>
      <c r="P37">
        <f>(E37-F37+G37)/O37*100</f>
      </c>
      <c r="Q37">
        <f>H36</f>
      </c>
      <c r="R37">
        <f>I36</f>
      </c>
      <c r="S37">
        <f>H37-H36</f>
      </c>
      <c r="T37">
        <f>I37-I36</f>
      </c>
      <c r="U37">
        <f>(L37-K37)/(2*D37*0.01)</f>
      </c>
      <c r="V37">
        <f>(L37+K37)/(D37*0.0001)</f>
      </c>
    </row>
    <row r="38">
      <c r="A38" t="n">
        <v>2017</v>
      </c>
      <c r="B38" t="inlineStr">
        <is>
          <t>00101220</t>
        </is>
      </c>
      <c r="C38" t="inlineStr">
        <is>
          <t>KG케미칼</t>
        </is>
      </c>
      <c r="D38" t="n">
        <v>33329615000</v>
      </c>
      <c r="E38" t="n">
        <v>6100343000</v>
      </c>
      <c r="F38" t="n">
        <v>6428735000</v>
      </c>
      <c r="G38" t="n">
        <v>562014000</v>
      </c>
      <c r="H38" t="n">
        <v>3.285</v>
      </c>
      <c r="I38" t="n">
        <v>3</v>
      </c>
      <c r="J38" t="n">
        <v>7.62</v>
      </c>
      <c r="K38" t="n">
        <v>-1751729000</v>
      </c>
      <c r="L38" t="n">
        <v>1985889000</v>
      </c>
      <c r="M38" t="n">
        <v>1974716000</v>
      </c>
      <c r="N38" t="n">
        <v>-1769627000</v>
      </c>
      <c r="O38">
        <f>D37</f>
      </c>
      <c r="P38">
        <f>(E38-F38+G38)/O38*100</f>
      </c>
      <c r="Q38">
        <f>H37</f>
      </c>
      <c r="R38">
        <f>I37</f>
      </c>
      <c r="S38">
        <f>H38-H37</f>
      </c>
      <c r="T38">
        <f>I38-I37</f>
      </c>
      <c r="U38">
        <f>(L38-K38)/(2*D38*0.01)</f>
      </c>
      <c r="V38">
        <f>(L38+K38)/(D38*0.0001)</f>
      </c>
    </row>
    <row r="39">
      <c r="A39" t="n">
        <v>2018</v>
      </c>
      <c r="B39" t="inlineStr">
        <is>
          <t>00101220</t>
        </is>
      </c>
      <c r="C39" t="inlineStr">
        <is>
          <t>KG케미칼</t>
        </is>
      </c>
      <c r="D39" t="n">
        <v>37201863000</v>
      </c>
      <c r="E39" t="n">
        <v>6741870000</v>
      </c>
      <c r="F39" t="n">
        <v>6219048000</v>
      </c>
      <c r="G39" t="n">
        <v>765025000</v>
      </c>
      <c r="H39" t="n">
        <v>2.665</v>
      </c>
      <c r="I39" t="n">
        <v>3.43</v>
      </c>
      <c r="K39" t="n">
        <v>-1453092000</v>
      </c>
      <c r="L39" t="n">
        <v>2160830000</v>
      </c>
      <c r="M39" t="n">
        <v>2137202000</v>
      </c>
      <c r="N39" t="n">
        <v>-1464422000</v>
      </c>
      <c r="O39">
        <f>D38</f>
      </c>
      <c r="P39">
        <f>(E39-F39+G39)/O39*100</f>
      </c>
      <c r="Q39">
        <f>H38</f>
      </c>
      <c r="R39">
        <f>I38</f>
      </c>
      <c r="S39">
        <f>H39-H38</f>
      </c>
      <c r="T39">
        <f>I39-I38</f>
      </c>
      <c r="U39">
        <f>(L39-K39)/(2*D39*0.01)</f>
      </c>
      <c r="V39">
        <f>(L39+K39)/(D39*0.0001)</f>
      </c>
    </row>
    <row r="40">
      <c r="A40" t="n">
        <v>2019</v>
      </c>
      <c r="B40" t="inlineStr">
        <is>
          <t>00101220</t>
        </is>
      </c>
      <c r="C40" t="inlineStr">
        <is>
          <t>KG케미칼</t>
        </is>
      </c>
      <c r="D40" t="n">
        <v>142778647000</v>
      </c>
      <c r="E40" t="n">
        <v>9813536000</v>
      </c>
      <c r="F40" t="n">
        <v>9812639000</v>
      </c>
      <c r="G40" t="n">
        <v>1706278000</v>
      </c>
      <c r="H40" t="n">
        <v>2.445</v>
      </c>
      <c r="I40" t="n">
        <v>3.48</v>
      </c>
      <c r="K40" t="n">
        <v>-13417177000</v>
      </c>
      <c r="L40" t="n">
        <v>15843021000</v>
      </c>
      <c r="M40" t="n">
        <v>15477242000</v>
      </c>
      <c r="N40" t="n">
        <v>-13468543000</v>
      </c>
      <c r="O40">
        <f>D39</f>
      </c>
      <c r="P40">
        <f>(E40-F40+G40)/O40*100</f>
      </c>
      <c r="Q40">
        <f>H39</f>
      </c>
      <c r="R40">
        <f>I39</f>
      </c>
      <c r="S40">
        <f>H40-H39</f>
      </c>
      <c r="T40">
        <f>I40-I39</f>
      </c>
      <c r="U40">
        <f>(L40-K40)/(2*D40*0.01)</f>
      </c>
      <c r="V40">
        <f>(L40+K40)/(D40*0.0001)</f>
      </c>
    </row>
    <row r="41">
      <c r="A41" t="n">
        <v>2020</v>
      </c>
      <c r="B41" t="inlineStr">
        <is>
          <t>00101220</t>
        </is>
      </c>
      <c r="C41" t="inlineStr">
        <is>
          <t>KG케미칼</t>
        </is>
      </c>
      <c r="D41" t="n">
        <v>125663284000</v>
      </c>
      <c r="E41" t="n">
        <v>15846520000</v>
      </c>
      <c r="F41" t="n">
        <v>11005548000</v>
      </c>
      <c r="G41" t="n">
        <v>3570867000</v>
      </c>
      <c r="H41" t="n">
        <v>2.465</v>
      </c>
      <c r="I41" t="n">
        <v>3.47</v>
      </c>
      <c r="J41" t="n">
        <v>7.855</v>
      </c>
      <c r="K41" t="n">
        <v>-10854880000</v>
      </c>
      <c r="L41" t="n">
        <v>15843021000</v>
      </c>
      <c r="M41" t="n">
        <v>12648251000</v>
      </c>
      <c r="N41" t="n">
        <v>-13468543000</v>
      </c>
      <c r="O41">
        <f>D40</f>
      </c>
      <c r="P41">
        <f>(E41-F41+G41)/O41*100</f>
      </c>
      <c r="Q41">
        <f>H40</f>
      </c>
      <c r="R41">
        <f>I40</f>
      </c>
      <c r="S41">
        <f>H41-H40</f>
      </c>
      <c r="T41">
        <f>I41-I40</f>
      </c>
      <c r="U41">
        <f>(L41-K41)/(2*D41*0.01)</f>
      </c>
      <c r="V41">
        <f>(L41+K41)/(D41*0.0001)</f>
      </c>
    </row>
    <row r="42">
      <c r="A42" t="n">
        <v>2021</v>
      </c>
      <c r="B42" t="inlineStr">
        <is>
          <t>00101220</t>
        </is>
      </c>
      <c r="C42" t="inlineStr">
        <is>
          <t>KG케미칼</t>
        </is>
      </c>
      <c r="D42" t="n">
        <v>132621716000</v>
      </c>
      <c r="E42" t="n">
        <v>14048204000</v>
      </c>
      <c r="F42" t="n">
        <v>14323639000</v>
      </c>
      <c r="G42" t="n">
        <v>3348983000</v>
      </c>
      <c r="H42" t="n">
        <v>2.975</v>
      </c>
      <c r="I42" t="n">
        <v>2.62</v>
      </c>
      <c r="J42" t="n">
        <v>8.07</v>
      </c>
      <c r="K42" t="n">
        <v>-10577330000</v>
      </c>
      <c r="L42" t="n">
        <v>13160357000</v>
      </c>
      <c r="M42" t="n">
        <v>13103579000</v>
      </c>
      <c r="N42" t="n">
        <v>-10724522000</v>
      </c>
      <c r="O42">
        <f>D41</f>
      </c>
      <c r="P42">
        <f>(E42-F42+G42)/O42*100</f>
      </c>
      <c r="Q42">
        <f>H41</f>
      </c>
      <c r="R42">
        <f>I41</f>
      </c>
      <c r="S42">
        <f>H42-H41</f>
      </c>
      <c r="T42">
        <f>I42-I41</f>
      </c>
      <c r="U42">
        <f>(L42-K42)/(2*D42*0.01)</f>
      </c>
      <c r="V42">
        <f>(L42+K42)/(D42*0.0001)</f>
      </c>
    </row>
    <row r="43">
      <c r="A43" t="n">
        <v>2022</v>
      </c>
      <c r="B43" t="inlineStr">
        <is>
          <t>00101220</t>
        </is>
      </c>
      <c r="C43" t="inlineStr">
        <is>
          <t>KG케미칼</t>
        </is>
      </c>
      <c r="D43" t="n">
        <v>383941484000</v>
      </c>
      <c r="E43" t="n">
        <v>22212353000</v>
      </c>
      <c r="F43" t="n">
        <v>20055863000</v>
      </c>
      <c r="G43" t="n">
        <v>6843347000</v>
      </c>
      <c r="H43" t="n">
        <v>5.505</v>
      </c>
      <c r="I43" t="n">
        <v>3.615</v>
      </c>
      <c r="J43" t="n">
        <v>7.615</v>
      </c>
      <c r="K43" t="n">
        <v>-27404023000</v>
      </c>
      <c r="L43" t="n">
        <v>30860090000</v>
      </c>
      <c r="M43" t="n">
        <v>30994846000</v>
      </c>
      <c r="N43" t="n">
        <v>-27950122000</v>
      </c>
      <c r="O43">
        <f>D42</f>
      </c>
      <c r="P43">
        <f>(E43-F43+G43)/O43*100</f>
      </c>
      <c r="Q43">
        <f>H42</f>
      </c>
      <c r="R43">
        <f>I42</f>
      </c>
      <c r="S43">
        <f>H43-H42</f>
      </c>
      <c r="T43">
        <f>I43-I42</f>
      </c>
      <c r="U43">
        <f>(L43-K43)/(2*D43*0.01)</f>
      </c>
      <c r="V43">
        <f>(L43+K43)/(D43*0.0001)</f>
      </c>
    </row>
    <row r="44">
      <c r="A44" t="n">
        <v>2023</v>
      </c>
      <c r="B44" t="inlineStr">
        <is>
          <t>00101220</t>
        </is>
      </c>
      <c r="C44" t="inlineStr">
        <is>
          <t>KG케미칼</t>
        </is>
      </c>
      <c r="D44" t="n">
        <v>463052389000</v>
      </c>
      <c r="E44" t="n">
        <v>36167780000</v>
      </c>
      <c r="F44" t="n">
        <v>33460634000</v>
      </c>
      <c r="G44" t="n">
        <v>19620815000</v>
      </c>
      <c r="H44" t="n">
        <v>4.93</v>
      </c>
      <c r="I44" t="n">
        <v>3.785</v>
      </c>
      <c r="J44" t="n">
        <v>7.76</v>
      </c>
      <c r="K44" t="n">
        <v>-29833705000</v>
      </c>
      <c r="L44" t="n">
        <v>33410987000</v>
      </c>
      <c r="M44" t="n">
        <v>33285336000</v>
      </c>
      <c r="N44" t="n">
        <v>-30167157000</v>
      </c>
      <c r="O44">
        <f>D43</f>
      </c>
      <c r="P44">
        <f>(E44-F44+G44)/O44*100</f>
      </c>
      <c r="Q44">
        <f>H43</f>
      </c>
      <c r="R44">
        <f>I43</f>
      </c>
      <c r="S44">
        <f>H44-H43</f>
      </c>
      <c r="T44">
        <f>I44-I43</f>
      </c>
      <c r="U44">
        <f>(L44-K44)/(2*D44*0.01)</f>
      </c>
      <c r="V44">
        <f>(L44+K44)/(D44*0.0001)</f>
      </c>
    </row>
    <row r="45">
      <c r="A45" t="n">
        <v>2024</v>
      </c>
      <c r="B45" t="inlineStr">
        <is>
          <t>00101220</t>
        </is>
      </c>
      <c r="C45" t="inlineStr">
        <is>
          <t>KG케미칼</t>
        </is>
      </c>
      <c r="D45" t="n">
        <v>538661233000</v>
      </c>
      <c r="E45" t="n">
        <v>41489282000</v>
      </c>
      <c r="F45" t="n">
        <v>35475417000</v>
      </c>
      <c r="G45" t="n">
        <v>19396902000</v>
      </c>
      <c r="H45" t="n">
        <v>4.32</v>
      </c>
      <c r="I45" t="n">
        <v>3.985</v>
      </c>
      <c r="J45" t="n">
        <v>7.41</v>
      </c>
      <c r="K45" t="n">
        <v>-32658647000</v>
      </c>
      <c r="L45" t="n">
        <v>36848385000</v>
      </c>
      <c r="M45" t="n">
        <v>36234550000</v>
      </c>
      <c r="N45" t="n">
        <v>-32647695000</v>
      </c>
      <c r="O45">
        <f>D44</f>
      </c>
      <c r="P45">
        <f>(E45-F45+G45)/O45*100</f>
      </c>
      <c r="Q45">
        <f>H44</f>
      </c>
      <c r="R45">
        <f>I44</f>
      </c>
      <c r="S45">
        <f>H45-H44</f>
      </c>
      <c r="T45">
        <f>I45-I44</f>
      </c>
      <c r="U45">
        <f>(L45-K45)/(2*D45*0.01)</f>
      </c>
      <c r="V45">
        <f>(L45+K45)/(D45*0.0001)</f>
      </c>
    </row>
    <row r="46">
      <c r="A46" t="n">
        <v>2025</v>
      </c>
      <c r="B46" t="inlineStr">
        <is>
          <t>00101220</t>
        </is>
      </c>
      <c r="C46" t="inlineStr">
        <is>
          <t>KG케미칼</t>
        </is>
      </c>
      <c r="D46" t="n">
        <v>575867796000</v>
      </c>
      <c r="E46" t="n">
        <v>46401130000</v>
      </c>
      <c r="F46" t="n">
        <v>50216394000</v>
      </c>
      <c r="G46" t="n">
        <v>18847311000</v>
      </c>
      <c r="H46" t="n">
        <v>4.54</v>
      </c>
      <c r="I46" t="n">
        <v>3.8</v>
      </c>
      <c r="J46" t="n">
        <v>7.19</v>
      </c>
      <c r="K46" t="n">
        <v>-33134966000</v>
      </c>
      <c r="L46" t="n">
        <v>36875367000</v>
      </c>
      <c r="M46" t="n">
        <v>35937650000</v>
      </c>
      <c r="N46" t="n">
        <v>-32823936000</v>
      </c>
      <c r="O46">
        <f>D45</f>
      </c>
      <c r="P46">
        <f>(E46-F46+G46)/O46*100</f>
      </c>
      <c r="Q46">
        <f>H45</f>
      </c>
      <c r="R46">
        <f>I45</f>
      </c>
      <c r="S46">
        <f>H46-H45</f>
      </c>
      <c r="T46">
        <f>I46-I45</f>
      </c>
      <c r="U46">
        <f>(L46-K46)/(2*D46*0.01)</f>
      </c>
      <c r="V46">
        <f>(L46+K46)/(D46*0.0001)</f>
      </c>
    </row>
    <row r="47">
      <c r="A47" t="n">
        <v>2014</v>
      </c>
      <c r="B47" t="inlineStr">
        <is>
          <t>00101257</t>
        </is>
      </c>
      <c r="C47" t="inlineStr">
        <is>
          <t>경남기업</t>
        </is>
      </c>
      <c r="D47" t="n">
        <v>26172115000</v>
      </c>
      <c r="E47" t="n">
        <v>4350445000</v>
      </c>
      <c r="F47" t="n">
        <v>4331338000</v>
      </c>
      <c r="G47" t="n">
        <v>689386000</v>
      </c>
      <c r="H47" t="n">
        <v>2.72</v>
      </c>
      <c r="I47" t="n">
        <v>0</v>
      </c>
      <c r="K47" t="n">
        <v>-1055115000</v>
      </c>
      <c r="L47" t="n">
        <v>1152885000</v>
      </c>
      <c r="M47" t="n">
        <v>1174885000</v>
      </c>
      <c r="N47" t="n">
        <v>-1094115000</v>
      </c>
      <c r="U47">
        <f>(L47-K47)/(2*D47*0.01)</f>
      </c>
      <c r="V47">
        <f>(L47+K47)/(D47*0.0001)</f>
      </c>
    </row>
    <row r="48">
      <c r="A48" t="n">
        <v>2015</v>
      </c>
      <c r="B48" t="inlineStr">
        <is>
          <t>00101257</t>
        </is>
      </c>
      <c r="C48" t="inlineStr">
        <is>
          <t>경남기업</t>
        </is>
      </c>
      <c r="D48" t="n">
        <v>17695009000</v>
      </c>
      <c r="E48" t="n">
        <v>3982754000</v>
      </c>
      <c r="F48" t="n">
        <v>9776773000</v>
      </c>
      <c r="G48" t="n">
        <v>527848000</v>
      </c>
      <c r="O48">
        <f>D47</f>
      </c>
      <c r="P48">
        <f>(E48-F48+G48)/O48*100</f>
      </c>
    </row>
    <row r="49">
      <c r="A49" t="n">
        <v>2016</v>
      </c>
      <c r="B49" t="inlineStr">
        <is>
          <t>00101257</t>
        </is>
      </c>
      <c r="C49" t="inlineStr">
        <is>
          <t>경남기업</t>
        </is>
      </c>
      <c r="D49" t="n">
        <v>15639752000</v>
      </c>
      <c r="E49" t="n">
        <v>2547048000</v>
      </c>
      <c r="F49" t="n">
        <v>3403611000</v>
      </c>
      <c r="G49" t="n">
        <v>345393000</v>
      </c>
      <c r="O49">
        <f>D48</f>
      </c>
      <c r="P49">
        <f>(E49-F49+G49)/O49*100</f>
      </c>
    </row>
    <row r="50">
      <c r="A50" t="n">
        <v>2017</v>
      </c>
      <c r="B50" t="inlineStr">
        <is>
          <t>00101257</t>
        </is>
      </c>
      <c r="C50" t="inlineStr">
        <is>
          <t>경남기업</t>
        </is>
      </c>
      <c r="D50" t="n">
        <v>14340899000</v>
      </c>
      <c r="E50" t="n">
        <v>1941611000</v>
      </c>
      <c r="F50" t="n">
        <v>3266610000</v>
      </c>
      <c r="G50" t="n">
        <v>257568000</v>
      </c>
      <c r="H50" t="n">
        <v>3.24</v>
      </c>
      <c r="I50" t="n">
        <v>3.3</v>
      </c>
      <c r="J50" t="n">
        <v>9.800000000000001</v>
      </c>
      <c r="K50" t="n">
        <v>-614962000</v>
      </c>
      <c r="L50" t="n">
        <v>671047000</v>
      </c>
      <c r="M50" t="n">
        <v>675095000</v>
      </c>
      <c r="N50" t="n">
        <v>-629901000</v>
      </c>
      <c r="O50">
        <f>D49</f>
      </c>
      <c r="P50">
        <f>(E50-F50+G50)/O50*100</f>
      </c>
      <c r="U50">
        <f>(L50-K50)/(2*D50*0.01)</f>
      </c>
      <c r="V50">
        <f>(L50+K50)/(D50*0.0001)</f>
      </c>
    </row>
    <row r="51">
      <c r="A51" t="n">
        <v>2018</v>
      </c>
      <c r="B51" t="inlineStr">
        <is>
          <t>00101257</t>
        </is>
      </c>
      <c r="C51" t="inlineStr">
        <is>
          <t>경남기업</t>
        </is>
      </c>
      <c r="D51" t="n">
        <v>14543668000</v>
      </c>
      <c r="E51" t="n">
        <v>1640935000</v>
      </c>
      <c r="F51" t="n">
        <v>1923797000</v>
      </c>
      <c r="G51" t="n">
        <v>424785000</v>
      </c>
      <c r="H51" t="n">
        <v>2.77</v>
      </c>
      <c r="I51" t="n">
        <v>4.48</v>
      </c>
      <c r="J51" t="n">
        <v>3.9</v>
      </c>
      <c r="O51">
        <f>D50</f>
      </c>
      <c r="P51">
        <f>(E51-F51+G51)/O51*100</f>
      </c>
      <c r="Q51">
        <f>H50</f>
      </c>
      <c r="R51">
        <f>I50</f>
      </c>
      <c r="S51">
        <f>H51-H50</f>
      </c>
      <c r="T51">
        <f>I51-I50</f>
      </c>
    </row>
    <row r="52">
      <c r="A52" t="n">
        <v>2019</v>
      </c>
      <c r="B52" t="inlineStr">
        <is>
          <t>00101257</t>
        </is>
      </c>
      <c r="C52" t="inlineStr">
        <is>
          <t>경남기업</t>
        </is>
      </c>
      <c r="D52" t="n">
        <v>15932323000</v>
      </c>
      <c r="E52" t="n">
        <v>1589550000</v>
      </c>
      <c r="F52" t="n">
        <v>1775561000</v>
      </c>
      <c r="G52" t="n">
        <v>359059000</v>
      </c>
      <c r="H52" t="n">
        <v>2.45</v>
      </c>
      <c r="I52" t="n">
        <v>4.11</v>
      </c>
      <c r="J52" t="n">
        <v>4.4</v>
      </c>
      <c r="O52">
        <f>D51</f>
      </c>
      <c r="P52">
        <f>(E52-F52+G52)/O52*100</f>
      </c>
      <c r="Q52">
        <f>H51</f>
      </c>
      <c r="R52">
        <f>I51</f>
      </c>
      <c r="S52">
        <f>H52-H51</f>
      </c>
      <c r="T52">
        <f>I52-I51</f>
      </c>
    </row>
    <row r="53">
      <c r="A53" t="n">
        <v>2020</v>
      </c>
      <c r="B53" t="inlineStr">
        <is>
          <t>00101257</t>
        </is>
      </c>
      <c r="C53" t="inlineStr">
        <is>
          <t>경남기업</t>
        </is>
      </c>
      <c r="D53" t="n">
        <v>17506764000</v>
      </c>
      <c r="E53" t="n">
        <v>1532412000</v>
      </c>
      <c r="F53" t="n">
        <v>1304988000</v>
      </c>
      <c r="G53" t="n">
        <v>352566000</v>
      </c>
      <c r="H53" t="n">
        <v>2.53</v>
      </c>
      <c r="I53" t="n">
        <v>4.21</v>
      </c>
      <c r="J53" t="n">
        <v>5</v>
      </c>
      <c r="O53">
        <f>D52</f>
      </c>
      <c r="P53">
        <f>(E53-F53+G53)/O53*100</f>
      </c>
      <c r="Q53">
        <f>H52</f>
      </c>
      <c r="R53">
        <f>I52</f>
      </c>
      <c r="S53">
        <f>H53-H52</f>
      </c>
      <c r="T53">
        <f>I53-I52</f>
      </c>
    </row>
    <row r="54">
      <c r="A54" t="n">
        <v>2021</v>
      </c>
      <c r="B54" t="inlineStr">
        <is>
          <t>00101257</t>
        </is>
      </c>
      <c r="C54" t="inlineStr">
        <is>
          <t>경남기업</t>
        </is>
      </c>
      <c r="D54" t="n">
        <v>16581775000</v>
      </c>
      <c r="E54" t="n">
        <v>1887367000</v>
      </c>
      <c r="F54" t="n">
        <v>2362583000</v>
      </c>
      <c r="G54" t="n">
        <v>406871000</v>
      </c>
      <c r="H54" t="n">
        <v>3.14</v>
      </c>
      <c r="I54" t="n">
        <v>3.79</v>
      </c>
      <c r="J54" t="n">
        <v>5</v>
      </c>
      <c r="O54">
        <f>D53</f>
      </c>
      <c r="P54">
        <f>(E54-F54+G54)/O54*100</f>
      </c>
      <c r="Q54">
        <f>H53</f>
      </c>
      <c r="R54">
        <f>I53</f>
      </c>
      <c r="S54">
        <f>H54-H53</f>
      </c>
      <c r="T54">
        <f>I54-I53</f>
      </c>
    </row>
    <row r="55">
      <c r="A55" t="n">
        <v>2022</v>
      </c>
      <c r="B55" t="inlineStr">
        <is>
          <t>00101257</t>
        </is>
      </c>
      <c r="C55" t="inlineStr">
        <is>
          <t>경남기업</t>
        </is>
      </c>
      <c r="D55" t="n">
        <v>17532178000</v>
      </c>
      <c r="E55" t="n">
        <v>1517770000</v>
      </c>
      <c r="F55" t="n">
        <v>1652212000</v>
      </c>
      <c r="G55" t="n">
        <v>476923000</v>
      </c>
      <c r="H55" t="n">
        <v>5.72</v>
      </c>
      <c r="I55" t="n">
        <v>5.1</v>
      </c>
      <c r="J55" t="n">
        <v>5</v>
      </c>
      <c r="K55" t="n">
        <v>-711176000</v>
      </c>
      <c r="L55" t="n">
        <v>779610000</v>
      </c>
      <c r="M55" t="n">
        <v>787671000</v>
      </c>
      <c r="N55" t="n">
        <v>-725701000</v>
      </c>
      <c r="O55">
        <f>D54</f>
      </c>
      <c r="P55">
        <f>(E55-F55+G55)/O55*100</f>
      </c>
      <c r="Q55">
        <f>H54</f>
      </c>
      <c r="R55">
        <f>I54</f>
      </c>
      <c r="S55">
        <f>H55-H54</f>
      </c>
      <c r="T55">
        <f>I55-I54</f>
      </c>
      <c r="U55">
        <f>(L55-K55)/(2*D55*0.01)</f>
      </c>
      <c r="V55">
        <f>(L55+K55)/(D55*0.0001)</f>
      </c>
    </row>
    <row r="56">
      <c r="A56" t="n">
        <v>2023</v>
      </c>
      <c r="B56" t="inlineStr">
        <is>
          <t>00101257</t>
        </is>
      </c>
      <c r="C56" t="inlineStr">
        <is>
          <t>경남기업</t>
        </is>
      </c>
      <c r="D56" t="n">
        <v>20366362000</v>
      </c>
      <c r="E56" t="n">
        <v>1951909000</v>
      </c>
      <c r="F56" t="n">
        <v>2973178000</v>
      </c>
      <c r="G56" t="n">
        <v>876552000</v>
      </c>
      <c r="H56" t="n">
        <v>4.69</v>
      </c>
      <c r="I56" t="n">
        <v>5.52</v>
      </c>
      <c r="J56" t="n">
        <v>4.6</v>
      </c>
      <c r="K56" t="n">
        <v>-830970000</v>
      </c>
      <c r="L56" t="n">
        <v>903964000</v>
      </c>
      <c r="M56" t="n">
        <v>910727000</v>
      </c>
      <c r="N56" t="n">
        <v>-852121000</v>
      </c>
      <c r="O56">
        <f>D55</f>
      </c>
      <c r="P56">
        <f>(E56-F56+G56)/O56*100</f>
      </c>
      <c r="Q56">
        <f>H55</f>
      </c>
      <c r="R56">
        <f>I55</f>
      </c>
      <c r="S56">
        <f>H56-H55</f>
      </c>
      <c r="T56">
        <f>I56-I55</f>
      </c>
      <c r="U56">
        <f>(L56-K56)/(2*D56*0.01)</f>
      </c>
      <c r="V56">
        <f>(L56+K56)/(D56*0.0001)</f>
      </c>
    </row>
    <row r="57">
      <c r="A57" t="n">
        <v>2024</v>
      </c>
      <c r="B57" t="inlineStr">
        <is>
          <t>00101257</t>
        </is>
      </c>
      <c r="C57" t="inlineStr">
        <is>
          <t>경남기업</t>
        </is>
      </c>
      <c r="D57" t="n">
        <v>19408964000</v>
      </c>
      <c r="E57" t="n">
        <v>2231882000</v>
      </c>
      <c r="F57" t="n">
        <v>3513437000</v>
      </c>
      <c r="G57" t="n">
        <v>844508000</v>
      </c>
      <c r="H57" t="n">
        <v>4.1</v>
      </c>
      <c r="I57" t="n">
        <v>4.82</v>
      </c>
      <c r="J57" t="n">
        <v>4.7</v>
      </c>
      <c r="K57" t="n">
        <v>-780160000</v>
      </c>
      <c r="L57" t="n">
        <v>903964000</v>
      </c>
      <c r="M57" t="n">
        <v>856655000</v>
      </c>
      <c r="N57" t="n">
        <v>-852121000</v>
      </c>
      <c r="O57">
        <f>D56</f>
      </c>
      <c r="P57">
        <f>(E57-F57+G57)/O57*100</f>
      </c>
      <c r="Q57">
        <f>H56</f>
      </c>
      <c r="R57">
        <f>I56</f>
      </c>
      <c r="S57">
        <f>H57-H56</f>
      </c>
      <c r="T57">
        <f>I57-I56</f>
      </c>
      <c r="U57">
        <f>(L57-K57)/(2*D57*0.01)</f>
      </c>
      <c r="V57">
        <f>(L57+K57)/(D57*0.0001)</f>
      </c>
    </row>
    <row r="58">
      <c r="A58" t="n">
        <v>2018</v>
      </c>
      <c r="B58" t="inlineStr">
        <is>
          <t>00101433</t>
        </is>
      </c>
      <c r="C58" t="inlineStr">
        <is>
          <t>경농</t>
        </is>
      </c>
      <c r="D58" t="n">
        <v>5672010000</v>
      </c>
      <c r="E58" t="n">
        <v>569725000</v>
      </c>
      <c r="F58" t="n">
        <v>502394000</v>
      </c>
      <c r="G58" t="n">
        <v>128181000</v>
      </c>
    </row>
    <row r="59">
      <c r="A59" t="n">
        <v>2019</v>
      </c>
      <c r="B59" t="inlineStr">
        <is>
          <t>00101433</t>
        </is>
      </c>
      <c r="C59" t="inlineStr">
        <is>
          <t>경농</t>
        </is>
      </c>
      <c r="D59" t="n">
        <v>6430266000</v>
      </c>
      <c r="E59" t="n">
        <v>649599000</v>
      </c>
      <c r="F59" t="n">
        <v>546095000</v>
      </c>
      <c r="G59" t="n">
        <v>112257000</v>
      </c>
      <c r="O59">
        <f>D58</f>
      </c>
      <c r="P59">
        <f>(E59-F59+G59)/O59*100</f>
      </c>
    </row>
    <row r="60">
      <c r="A60" t="n">
        <v>2020</v>
      </c>
      <c r="B60" t="inlineStr">
        <is>
          <t>00101433</t>
        </is>
      </c>
      <c r="C60" t="inlineStr">
        <is>
          <t>경농</t>
        </is>
      </c>
      <c r="D60" t="n">
        <v>6716232000</v>
      </c>
      <c r="E60" t="n">
        <v>814170000</v>
      </c>
      <c r="F60" t="n">
        <v>431594000</v>
      </c>
      <c r="G60" t="n">
        <v>117413000</v>
      </c>
      <c r="O60">
        <f>D59</f>
      </c>
      <c r="P60">
        <f>(E60-F60+G60)/O60*100</f>
      </c>
    </row>
    <row r="61">
      <c r="A61" t="n">
        <v>2021</v>
      </c>
      <c r="B61" t="inlineStr">
        <is>
          <t>00101433</t>
        </is>
      </c>
      <c r="C61" t="inlineStr">
        <is>
          <t>경농</t>
        </is>
      </c>
      <c r="D61" t="n">
        <v>6446261000</v>
      </c>
      <c r="E61" t="n">
        <v>777721000</v>
      </c>
      <c r="F61" t="n">
        <v>982724000</v>
      </c>
      <c r="G61" t="n">
        <v>110697000</v>
      </c>
      <c r="O61">
        <f>D60</f>
      </c>
      <c r="P61">
        <f>(E61-F61+G61)/O61*100</f>
      </c>
    </row>
    <row r="62">
      <c r="A62" t="n">
        <v>2016</v>
      </c>
      <c r="B62" t="inlineStr">
        <is>
          <t>00101488</t>
        </is>
      </c>
      <c r="C62" t="inlineStr">
        <is>
          <t>경동나비엔</t>
        </is>
      </c>
      <c r="D62" t="n">
        <v>30442082000</v>
      </c>
      <c r="E62" t="n">
        <v>4148963000</v>
      </c>
      <c r="F62" t="n">
        <v>3110095000</v>
      </c>
      <c r="G62" t="n">
        <v>980797000</v>
      </c>
      <c r="H62" t="n">
        <v>3.98</v>
      </c>
      <c r="I62" t="n">
        <v>3.97</v>
      </c>
      <c r="K62" t="n">
        <v>-2303309000</v>
      </c>
      <c r="L62" t="n">
        <v>2667124000</v>
      </c>
      <c r="M62" t="n">
        <v>2684733000</v>
      </c>
      <c r="N62" t="n">
        <v>-2358966000</v>
      </c>
      <c r="U62">
        <f>(L62-K62)/(2*D62*0.01)</f>
      </c>
      <c r="V62">
        <f>(L62+K62)/(D62*0.0001)</f>
      </c>
    </row>
    <row r="63">
      <c r="A63" t="n">
        <v>2017</v>
      </c>
      <c r="B63" t="inlineStr">
        <is>
          <t>00101488</t>
        </is>
      </c>
      <c r="C63" t="inlineStr">
        <is>
          <t>경동나비엔</t>
        </is>
      </c>
      <c r="D63" t="n">
        <v>33890577000</v>
      </c>
      <c r="E63" t="n">
        <v>4757625000</v>
      </c>
      <c r="F63" t="n">
        <v>2908842000</v>
      </c>
      <c r="G63" t="n">
        <v>1076513000</v>
      </c>
      <c r="H63" t="n">
        <v>4.03</v>
      </c>
      <c r="I63" t="n">
        <v>4.06</v>
      </c>
      <c r="K63" t="n">
        <v>-2444506000</v>
      </c>
      <c r="L63" t="n">
        <v>2818349000</v>
      </c>
      <c r="M63" t="n">
        <v>2846500000</v>
      </c>
      <c r="N63" t="n">
        <v>-2511025000</v>
      </c>
      <c r="O63">
        <f>D62</f>
      </c>
      <c r="P63">
        <f>(E63-F63+G63)/O63*100</f>
      </c>
      <c r="Q63">
        <f>H62</f>
      </c>
      <c r="R63">
        <f>I62</f>
      </c>
      <c r="S63">
        <f>H63-H62</f>
      </c>
      <c r="T63">
        <f>I63-I62</f>
      </c>
      <c r="U63">
        <f>(L63-K63)/(2*D63*0.01)</f>
      </c>
      <c r="V63">
        <f>(L63+K63)/(D63*0.0001)</f>
      </c>
    </row>
    <row r="64">
      <c r="A64" t="n">
        <v>2018</v>
      </c>
      <c r="B64" t="inlineStr">
        <is>
          <t>00101488</t>
        </is>
      </c>
      <c r="C64" t="inlineStr">
        <is>
          <t>경동나비엔</t>
        </is>
      </c>
      <c r="D64" t="n">
        <v>39255456000</v>
      </c>
      <c r="E64" t="n">
        <v>5648556000</v>
      </c>
      <c r="F64" t="n">
        <v>2930956000</v>
      </c>
      <c r="G64" t="n">
        <v>1305446000</v>
      </c>
      <c r="H64" t="n">
        <v>3.52</v>
      </c>
      <c r="I64" t="n">
        <v>3.69</v>
      </c>
      <c r="K64" t="n">
        <v>-2698159000</v>
      </c>
      <c r="L64" t="n">
        <v>3119006000</v>
      </c>
      <c r="M64" t="n">
        <v>3142571000</v>
      </c>
      <c r="N64" t="n">
        <v>-2766234000</v>
      </c>
      <c r="O64">
        <f>D63</f>
      </c>
      <c r="P64">
        <f>(E64-F64+G64)/O64*100</f>
      </c>
      <c r="Q64">
        <f>H63</f>
      </c>
      <c r="R64">
        <f>I63</f>
      </c>
      <c r="S64">
        <f>H64-H63</f>
      </c>
      <c r="T64">
        <f>I64-I63</f>
      </c>
      <c r="U64">
        <f>(L64-K64)/(2*D64*0.01)</f>
      </c>
      <c r="V64">
        <f>(L64+K64)/(D64*0.0001)</f>
      </c>
    </row>
    <row r="65">
      <c r="A65" t="n">
        <v>2019</v>
      </c>
      <c r="B65" t="inlineStr">
        <is>
          <t>00101488</t>
        </is>
      </c>
      <c r="C65" t="inlineStr">
        <is>
          <t>경동나비엔</t>
        </is>
      </c>
      <c r="D65" t="n">
        <v>47829558000</v>
      </c>
      <c r="E65" t="n">
        <v>6109218000</v>
      </c>
      <c r="F65" t="n">
        <v>3176695000</v>
      </c>
      <c r="G65" t="n">
        <v>1313425000</v>
      </c>
      <c r="H65" t="n">
        <v>3.17</v>
      </c>
      <c r="I65" t="n">
        <v>3.89</v>
      </c>
      <c r="K65" t="n">
        <v>-2920487000</v>
      </c>
      <c r="L65" t="n">
        <v>3119006000</v>
      </c>
      <c r="M65" t="n">
        <v>3468189000</v>
      </c>
      <c r="N65" t="n">
        <v>-2766234000</v>
      </c>
      <c r="O65">
        <f>D64</f>
      </c>
      <c r="P65">
        <f>(E65-F65+G65)/O65*100</f>
      </c>
      <c r="Q65">
        <f>H64</f>
      </c>
      <c r="R65">
        <f>I64</f>
      </c>
      <c r="S65">
        <f>H65-H64</f>
      </c>
      <c r="T65">
        <f>I65-I64</f>
      </c>
      <c r="U65">
        <f>(L65-K65)/(2*D65*0.01)</f>
      </c>
      <c r="V65">
        <f>(L65+K65)/(D65*0.0001)</f>
      </c>
    </row>
    <row r="66">
      <c r="A66" t="n">
        <v>2020</v>
      </c>
      <c r="B66" t="inlineStr">
        <is>
          <t>00101488</t>
        </is>
      </c>
      <c r="C66" t="inlineStr">
        <is>
          <t>경동나비엔</t>
        </is>
      </c>
      <c r="D66" t="n">
        <v>57701498000</v>
      </c>
      <c r="E66" t="n">
        <v>7077093000</v>
      </c>
      <c r="F66" t="n">
        <v>4350649000</v>
      </c>
      <c r="G66" t="n">
        <v>1472060000</v>
      </c>
      <c r="H66" t="n">
        <v>3.185</v>
      </c>
      <c r="I66" t="n">
        <v>3.98</v>
      </c>
      <c r="K66" t="n">
        <v>-1232149000</v>
      </c>
      <c r="L66" t="n">
        <v>1423345000</v>
      </c>
      <c r="M66" t="n">
        <v>1502273000</v>
      </c>
      <c r="N66" t="n">
        <v>-1321808000</v>
      </c>
      <c r="O66">
        <f>D65</f>
      </c>
      <c r="P66">
        <f>(E66-F66+G66)/O66*100</f>
      </c>
      <c r="Q66">
        <f>H65</f>
      </c>
      <c r="R66">
        <f>I65</f>
      </c>
      <c r="S66">
        <f>H66-H65</f>
      </c>
      <c r="T66">
        <f>I66-I65</f>
      </c>
      <c r="U66">
        <f>(L66-K66)/(2*D66*0.01)</f>
      </c>
      <c r="V66">
        <f>(L66+K66)/(D66*0.0001)</f>
      </c>
    </row>
    <row r="67">
      <c r="A67" t="n">
        <v>2021</v>
      </c>
      <c r="B67" t="inlineStr">
        <is>
          <t>00101488</t>
        </is>
      </c>
      <c r="C67" t="inlineStr">
        <is>
          <t>경동나비엔</t>
        </is>
      </c>
      <c r="D67" t="n">
        <v>66116762000</v>
      </c>
      <c r="E67" t="n">
        <v>8876060000</v>
      </c>
      <c r="F67" t="n">
        <v>5307955000</v>
      </c>
      <c r="G67" t="n">
        <v>1849167000</v>
      </c>
      <c r="H67" t="n">
        <v>3.735</v>
      </c>
      <c r="I67" t="n">
        <v>3.85</v>
      </c>
      <c r="K67" t="n">
        <v>-4395316000</v>
      </c>
      <c r="L67" t="n">
        <v>-1232149000</v>
      </c>
      <c r="M67" t="n">
        <v>5063725000</v>
      </c>
      <c r="N67" t="n">
        <v>1502273000</v>
      </c>
      <c r="O67">
        <f>D66</f>
      </c>
      <c r="P67">
        <f>(E67-F67+G67)/O67*100</f>
      </c>
      <c r="Q67">
        <f>H66</f>
      </c>
      <c r="R67">
        <f>I66</f>
      </c>
      <c r="S67">
        <f>H67-H66</f>
      </c>
      <c r="T67">
        <f>I67-I66</f>
      </c>
      <c r="U67">
        <f>(L67-K67)/(2*D67*0.01)</f>
      </c>
    </row>
    <row r="68">
      <c r="A68" t="n">
        <v>2022</v>
      </c>
      <c r="B68" t="inlineStr">
        <is>
          <t>00101488</t>
        </is>
      </c>
      <c r="C68" t="inlineStr">
        <is>
          <t>경동나비엔</t>
        </is>
      </c>
      <c r="D68" t="n">
        <v>59304219000</v>
      </c>
      <c r="E68" t="n">
        <v>9632486000</v>
      </c>
      <c r="F68" t="n">
        <v>6323382000</v>
      </c>
      <c r="G68" t="n">
        <v>2393806000</v>
      </c>
      <c r="H68" t="n">
        <v>6.085</v>
      </c>
      <c r="I68" t="n">
        <v>3.98</v>
      </c>
      <c r="K68" t="n">
        <v>-3193279000</v>
      </c>
      <c r="L68" t="n">
        <v>3587452000</v>
      </c>
      <c r="M68" t="n">
        <v>3704892000</v>
      </c>
      <c r="N68" t="n">
        <v>-3346975000</v>
      </c>
      <c r="O68">
        <f>D67</f>
      </c>
      <c r="P68">
        <f>(E68-F68+G68)/O68*100</f>
      </c>
      <c r="Q68">
        <f>H67</f>
      </c>
      <c r="R68">
        <f>I67</f>
      </c>
      <c r="S68">
        <f>H68-H67</f>
      </c>
      <c r="T68">
        <f>I68-I67</f>
      </c>
      <c r="U68">
        <f>(L68-K68)/(2*D68*0.01)</f>
      </c>
      <c r="V68">
        <f>(L68+K68)/(D68*0.0001)</f>
      </c>
    </row>
    <row r="69">
      <c r="A69" t="n">
        <v>2023</v>
      </c>
      <c r="B69" t="inlineStr">
        <is>
          <t>00101488</t>
        </is>
      </c>
      <c r="C69" t="inlineStr">
        <is>
          <t>경동나비엔</t>
        </is>
      </c>
      <c r="D69" t="n">
        <v>67734017000</v>
      </c>
      <c r="E69" t="n">
        <v>8137436000</v>
      </c>
      <c r="F69" t="n">
        <v>7851191000</v>
      </c>
      <c r="G69" t="n">
        <v>3461104000</v>
      </c>
      <c r="H69" t="n">
        <v>5.375</v>
      </c>
      <c r="I69" t="n">
        <v>3.445</v>
      </c>
      <c r="K69" t="n">
        <v>-3854861000</v>
      </c>
      <c r="L69" t="n">
        <v>4241661000</v>
      </c>
      <c r="M69" t="n">
        <v>4443502000</v>
      </c>
      <c r="N69" t="n">
        <v>-3922807000</v>
      </c>
      <c r="O69">
        <f>D68</f>
      </c>
      <c r="P69">
        <f>(E69-F69+G69)/O69*100</f>
      </c>
      <c r="Q69">
        <f>H68</f>
      </c>
      <c r="R69">
        <f>I68</f>
      </c>
      <c r="S69">
        <f>H69-H68</f>
      </c>
      <c r="T69">
        <f>I69-I68</f>
      </c>
      <c r="U69">
        <f>(L69-K69)/(2*D69*0.01)</f>
      </c>
      <c r="V69">
        <f>(L69+K69)/(D69*0.0001)</f>
      </c>
    </row>
    <row r="70">
      <c r="A70" t="n">
        <v>2024</v>
      </c>
      <c r="B70" t="inlineStr">
        <is>
          <t>00101488</t>
        </is>
      </c>
      <c r="C70" t="inlineStr">
        <is>
          <t>경동나비엔</t>
        </is>
      </c>
      <c r="D70" t="n">
        <v>77922367000</v>
      </c>
      <c r="E70" t="n">
        <v>9554294000</v>
      </c>
      <c r="F70" t="n">
        <v>5725323000</v>
      </c>
      <c r="G70" t="n">
        <v>3419079000</v>
      </c>
      <c r="H70" t="n">
        <v>4.38</v>
      </c>
      <c r="I70" t="n">
        <v>3.885</v>
      </c>
      <c r="K70" t="n">
        <v>-4345783000</v>
      </c>
      <c r="L70" t="n">
        <v>4893579000</v>
      </c>
      <c r="M70" t="n">
        <v>4979626000</v>
      </c>
      <c r="N70" t="n">
        <v>-4495385000</v>
      </c>
      <c r="O70">
        <f>D69</f>
      </c>
      <c r="P70">
        <f>(E70-F70+G70)/O70*100</f>
      </c>
      <c r="Q70">
        <f>H69</f>
      </c>
      <c r="R70">
        <f>I69</f>
      </c>
      <c r="S70">
        <f>H70-H69</f>
      </c>
      <c r="T70">
        <f>I70-I69</f>
      </c>
      <c r="U70">
        <f>(L70-K70)/(2*D70*0.01)</f>
      </c>
      <c r="V70">
        <f>(L70+K70)/(D70*0.0001)</f>
      </c>
    </row>
    <row r="71">
      <c r="A71" t="n">
        <v>2025</v>
      </c>
      <c r="B71" t="inlineStr">
        <is>
          <t>00101488</t>
        </is>
      </c>
      <c r="C71" t="inlineStr">
        <is>
          <t>경동나비엔</t>
        </is>
      </c>
      <c r="D71" t="n">
        <v>86855222000</v>
      </c>
      <c r="E71" t="n">
        <v>11040788000</v>
      </c>
      <c r="F71" t="n">
        <v>8261109000</v>
      </c>
      <c r="G71" t="n">
        <v>3460873000</v>
      </c>
      <c r="H71" t="n">
        <v>4.725</v>
      </c>
      <c r="I71" t="n">
        <v>4.165</v>
      </c>
      <c r="K71" t="n">
        <v>-3911465000</v>
      </c>
      <c r="L71" t="n">
        <v>4129313000</v>
      </c>
      <c r="M71" t="n">
        <v>3961808000</v>
      </c>
      <c r="N71" t="n">
        <v>-4063313000</v>
      </c>
      <c r="O71">
        <f>D70</f>
      </c>
      <c r="P71">
        <f>(E71-F71+G71)/O71*100</f>
      </c>
      <c r="Q71">
        <f>H70</f>
      </c>
      <c r="R71">
        <f>I70</f>
      </c>
      <c r="S71">
        <f>H71-H70</f>
      </c>
      <c r="T71">
        <f>I71-I70</f>
      </c>
      <c r="U71">
        <f>(L71-K71)/(2*D71*0.01)</f>
      </c>
      <c r="V71">
        <f>(L71+K71)/(D71*0.0001)</f>
      </c>
    </row>
    <row r="72">
      <c r="A72" t="n">
        <v>2014</v>
      </c>
      <c r="B72" t="inlineStr">
        <is>
          <t>00101549</t>
        </is>
      </c>
      <c r="C72" t="inlineStr">
        <is>
          <t>경동제약</t>
        </is>
      </c>
      <c r="D72" t="n">
        <v>11310784000</v>
      </c>
      <c r="E72" t="n">
        <v>1909496000</v>
      </c>
      <c r="F72" t="n">
        <v>465729000</v>
      </c>
      <c r="G72" t="n">
        <v>331968000</v>
      </c>
      <c r="H72" t="n">
        <v>3.09</v>
      </c>
      <c r="I72" t="n">
        <v>3</v>
      </c>
      <c r="J72" t="n">
        <v>7.96</v>
      </c>
      <c r="K72" t="n">
        <v>-909752000</v>
      </c>
      <c r="L72" t="n">
        <v>1055426000</v>
      </c>
      <c r="M72" t="n">
        <v>1046797000</v>
      </c>
      <c r="N72" t="n">
        <v>-919775000</v>
      </c>
      <c r="U72">
        <f>(L72-K72)/(2*D72*0.01)</f>
      </c>
      <c r="V72">
        <f>(L72+K72)/(D72*0.0001)</f>
      </c>
    </row>
    <row r="73">
      <c r="A73" t="n">
        <v>2015</v>
      </c>
      <c r="B73" t="inlineStr">
        <is>
          <t>00101549</t>
        </is>
      </c>
      <c r="C73" t="inlineStr">
        <is>
          <t>경동제약</t>
        </is>
      </c>
      <c r="D73" t="n">
        <v>13913996000</v>
      </c>
      <c r="E73" t="n">
        <v>2293552000</v>
      </c>
      <c r="F73" t="n">
        <v>778296000</v>
      </c>
      <c r="G73" t="n">
        <v>330123000</v>
      </c>
      <c r="H73" t="n">
        <v>3.23</v>
      </c>
      <c r="I73" t="n">
        <v>3</v>
      </c>
      <c r="J73" t="n">
        <v>12.75</v>
      </c>
      <c r="K73" t="n">
        <v>-1633335000</v>
      </c>
      <c r="L73" t="n">
        <v>1957306000</v>
      </c>
      <c r="M73" t="n">
        <v>1942002000</v>
      </c>
      <c r="N73" t="n">
        <v>-1651740000</v>
      </c>
      <c r="O73">
        <f>D72</f>
      </c>
      <c r="P73">
        <f>(E73-F73+G73)/O73*100</f>
      </c>
      <c r="Q73">
        <f>H72</f>
      </c>
      <c r="R73">
        <f>I72</f>
      </c>
      <c r="S73">
        <f>H73-H72</f>
      </c>
      <c r="T73">
        <f>I73-I72</f>
      </c>
      <c r="U73">
        <f>(L73-K73)/(2*D73*0.01)</f>
      </c>
      <c r="V73">
        <f>(L73+K73)/(D73*0.0001)</f>
      </c>
    </row>
    <row r="74">
      <c r="A74" t="n">
        <v>2016</v>
      </c>
      <c r="B74" t="inlineStr">
        <is>
          <t>00101549</t>
        </is>
      </c>
      <c r="C74" t="inlineStr">
        <is>
          <t>경동제약</t>
        </is>
      </c>
      <c r="D74" t="n">
        <v>15552617000</v>
      </c>
      <c r="E74" t="n">
        <v>2529493000</v>
      </c>
      <c r="F74" t="n">
        <v>952310000</v>
      </c>
      <c r="G74" t="n">
        <v>435185000</v>
      </c>
      <c r="H74" t="n">
        <v>3.27</v>
      </c>
      <c r="I74" t="n">
        <v>2</v>
      </c>
      <c r="J74" t="n">
        <v>12</v>
      </c>
      <c r="K74" t="n">
        <v>-1513422000</v>
      </c>
      <c r="L74" t="n">
        <v>1796202000</v>
      </c>
      <c r="M74" t="n">
        <v>1801929000</v>
      </c>
      <c r="N74" t="n">
        <v>-1545035000</v>
      </c>
      <c r="O74">
        <f>D73</f>
      </c>
      <c r="P74">
        <f>(E74-F74+G74)/O74*100</f>
      </c>
      <c r="Q74">
        <f>H73</f>
      </c>
      <c r="R74">
        <f>I73</f>
      </c>
      <c r="S74">
        <f>H74-H73</f>
      </c>
      <c r="T74">
        <f>I74-I73</f>
      </c>
      <c r="U74">
        <f>(L74-K74)/(2*D74*0.01)</f>
      </c>
      <c r="V74">
        <f>(L74+K74)/(D74*0.0001)</f>
      </c>
    </row>
    <row r="75">
      <c r="A75" t="n">
        <v>2017</v>
      </c>
      <c r="B75" t="inlineStr">
        <is>
          <t>00101549</t>
        </is>
      </c>
      <c r="C75" t="inlineStr">
        <is>
          <t>경동제약</t>
        </is>
      </c>
      <c r="D75" t="n">
        <v>16495314000</v>
      </c>
      <c r="E75" t="n">
        <v>2519587000</v>
      </c>
      <c r="F75" t="n">
        <v>1525097000</v>
      </c>
      <c r="G75" t="n">
        <v>492051000</v>
      </c>
      <c r="H75" t="n">
        <v>3.57</v>
      </c>
      <c r="I75" t="n">
        <v>2</v>
      </c>
      <c r="J75" t="n">
        <v>11.49</v>
      </c>
      <c r="K75" t="n">
        <v>-1568206000</v>
      </c>
      <c r="L75" t="n">
        <v>1849630000</v>
      </c>
      <c r="M75" t="n">
        <v>1861468000</v>
      </c>
      <c r="N75" t="n">
        <v>-1605408000</v>
      </c>
      <c r="O75">
        <f>D74</f>
      </c>
      <c r="P75">
        <f>(E75-F75+G75)/O75*100</f>
      </c>
      <c r="Q75">
        <f>H74</f>
      </c>
      <c r="R75">
        <f>I74</f>
      </c>
      <c r="S75">
        <f>H75-H74</f>
      </c>
      <c r="T75">
        <f>I75-I74</f>
      </c>
      <c r="U75">
        <f>(L75-K75)/(2*D75*0.01)</f>
      </c>
      <c r="V75">
        <f>(L75+K75)/(D75*0.0001)</f>
      </c>
    </row>
    <row r="76">
      <c r="A76" t="n">
        <v>2018</v>
      </c>
      <c r="B76" t="inlineStr">
        <is>
          <t>00101549</t>
        </is>
      </c>
      <c r="C76" t="inlineStr">
        <is>
          <t>경동제약</t>
        </is>
      </c>
      <c r="D76" t="n">
        <v>18441832000</v>
      </c>
      <c r="E76" t="n">
        <v>2582764000</v>
      </c>
      <c r="F76" t="n">
        <v>1371830000</v>
      </c>
      <c r="G76" t="n">
        <v>568960000</v>
      </c>
      <c r="H76" t="n">
        <v>2.73</v>
      </c>
      <c r="I76" t="n">
        <v>3.83</v>
      </c>
      <c r="J76" t="n">
        <v>8.4</v>
      </c>
      <c r="K76" t="n">
        <v>-1341681000</v>
      </c>
      <c r="L76" t="n">
        <v>1542559000</v>
      </c>
      <c r="M76" t="n">
        <v>1534134000</v>
      </c>
      <c r="N76" t="n">
        <v>-1359456000</v>
      </c>
      <c r="O76">
        <f>D75</f>
      </c>
      <c r="P76">
        <f>(E76-F76+G76)/O76*100</f>
      </c>
      <c r="Q76">
        <f>H75</f>
      </c>
      <c r="R76">
        <f>I75</f>
      </c>
      <c r="S76">
        <f>H76-H75</f>
      </c>
      <c r="T76">
        <f>I76-I75</f>
      </c>
      <c r="U76">
        <f>(L76-K76)/(2*D76*0.01)</f>
      </c>
      <c r="V76">
        <f>(L76+K76)/(D76*0.0001)</f>
      </c>
    </row>
    <row r="77">
      <c r="A77" t="n">
        <v>2019</v>
      </c>
      <c r="B77" t="inlineStr">
        <is>
          <t>00101549</t>
        </is>
      </c>
      <c r="C77" t="inlineStr">
        <is>
          <t>경동제약</t>
        </is>
      </c>
      <c r="D77" t="n">
        <v>21240623000</v>
      </c>
      <c r="E77" t="n">
        <v>2581751000</v>
      </c>
      <c r="F77" t="n">
        <v>1763622000</v>
      </c>
      <c r="G77" t="n">
        <v>479239000</v>
      </c>
      <c r="H77" t="n">
        <v>2.98</v>
      </c>
      <c r="I77" t="n">
        <v>4.07</v>
      </c>
      <c r="O77">
        <f>D76</f>
      </c>
      <c r="P77">
        <f>(E77-F77+G77)/O77*100</f>
      </c>
      <c r="Q77">
        <f>H76</f>
      </c>
      <c r="R77">
        <f>I76</f>
      </c>
      <c r="S77">
        <f>H77-H76</f>
      </c>
      <c r="T77">
        <f>I77-I76</f>
      </c>
    </row>
    <row r="78">
      <c r="A78" t="n">
        <v>2020</v>
      </c>
      <c r="B78" t="inlineStr">
        <is>
          <t>00101549</t>
        </is>
      </c>
      <c r="C78" t="inlineStr">
        <is>
          <t>경동제약</t>
        </is>
      </c>
      <c r="D78" t="n">
        <v>22973447000</v>
      </c>
      <c r="E78" t="n">
        <v>2755182000</v>
      </c>
      <c r="F78" t="n">
        <v>1786497000</v>
      </c>
      <c r="G78" t="n">
        <v>611605000</v>
      </c>
      <c r="H78" t="n">
        <v>3.08</v>
      </c>
      <c r="I78" t="n">
        <v>4.08</v>
      </c>
      <c r="O78">
        <f>D77</f>
      </c>
      <c r="P78">
        <f>(E78-F78+G78)/O78*100</f>
      </c>
      <c r="Q78">
        <f>H77</f>
      </c>
      <c r="R78">
        <f>I77</f>
      </c>
      <c r="S78">
        <f>H78-H77</f>
      </c>
      <c r="T78">
        <f>I78-I77</f>
      </c>
    </row>
    <row r="79">
      <c r="A79" t="n">
        <v>2021</v>
      </c>
      <c r="B79" t="inlineStr">
        <is>
          <t>00101549</t>
        </is>
      </c>
      <c r="C79" t="inlineStr">
        <is>
          <t>경동제약</t>
        </is>
      </c>
      <c r="D79" t="n">
        <v>22169109000</v>
      </c>
      <c r="E79" t="n">
        <v>2916636000</v>
      </c>
      <c r="F79" t="n">
        <v>2507038000</v>
      </c>
      <c r="G79" t="n">
        <v>679260000</v>
      </c>
      <c r="H79" t="n">
        <v>3.39</v>
      </c>
      <c r="I79" t="n">
        <v>3.8</v>
      </c>
      <c r="O79">
        <f>D78</f>
      </c>
      <c r="P79">
        <f>(E79-F79+G79)/O79*100</f>
      </c>
      <c r="Q79">
        <f>H78</f>
      </c>
      <c r="R79">
        <f>I78</f>
      </c>
      <c r="S79">
        <f>H79-H78</f>
      </c>
      <c r="T79">
        <f>I79-I78</f>
      </c>
    </row>
    <row r="80">
      <c r="A80" t="n">
        <v>2022</v>
      </c>
      <c r="B80" t="inlineStr">
        <is>
          <t>00101549</t>
        </is>
      </c>
      <c r="C80" t="inlineStr">
        <is>
          <t>경동제약</t>
        </is>
      </c>
      <c r="D80" t="n">
        <v>19519047000</v>
      </c>
      <c r="E80" t="n">
        <v>2800950000</v>
      </c>
      <c r="F80" t="n">
        <v>2853256000</v>
      </c>
      <c r="G80" t="n">
        <v>714586000</v>
      </c>
      <c r="H80" t="n">
        <v>5.74</v>
      </c>
      <c r="I80" t="n">
        <v>3.53</v>
      </c>
      <c r="J80" t="n">
        <v>7.244</v>
      </c>
      <c r="K80" t="n">
        <v>-1471676000</v>
      </c>
      <c r="L80" t="n">
        <v>1180359000</v>
      </c>
      <c r="M80" t="n">
        <v>1233590000</v>
      </c>
      <c r="N80" t="n">
        <v>-1536981000</v>
      </c>
      <c r="O80">
        <f>D79</f>
      </c>
      <c r="P80">
        <f>(E80-F80+G80)/O80*100</f>
      </c>
      <c r="Q80">
        <f>H79</f>
      </c>
      <c r="R80">
        <f>I79</f>
      </c>
      <c r="S80">
        <f>H80-H79</f>
      </c>
      <c r="T80">
        <f>I80-I79</f>
      </c>
      <c r="U80">
        <f>(L80-K80)/(2*D80*0.01)</f>
      </c>
    </row>
    <row r="81">
      <c r="A81" t="n">
        <v>2023</v>
      </c>
      <c r="B81" t="inlineStr">
        <is>
          <t>00101549</t>
        </is>
      </c>
      <c r="C81" t="inlineStr">
        <is>
          <t>경동제약</t>
        </is>
      </c>
      <c r="D81" t="n">
        <v>14345307000</v>
      </c>
      <c r="E81" t="n">
        <v>2147368000</v>
      </c>
      <c r="F81" t="n">
        <v>10586063000</v>
      </c>
      <c r="G81" t="n">
        <v>1042229000</v>
      </c>
      <c r="H81" t="n">
        <v>4.91</v>
      </c>
      <c r="I81" t="n">
        <v>3.93</v>
      </c>
      <c r="J81" t="n">
        <v>7.213</v>
      </c>
      <c r="O81">
        <f>D80</f>
      </c>
      <c r="P81">
        <f>(E81-F81+G81)/O81*100</f>
      </c>
      <c r="Q81">
        <f>H80</f>
      </c>
      <c r="R81">
        <f>I80</f>
      </c>
      <c r="S81">
        <f>H81-H80</f>
      </c>
      <c r="T81">
        <f>I81-I80</f>
      </c>
    </row>
    <row r="82">
      <c r="A82" t="n">
        <v>2024</v>
      </c>
      <c r="B82" t="inlineStr">
        <is>
          <t>00101549</t>
        </is>
      </c>
      <c r="C82" t="inlineStr">
        <is>
          <t>경동제약</t>
        </is>
      </c>
      <c r="D82" t="n">
        <v>14872331000</v>
      </c>
      <c r="E82" t="n">
        <v>1700566000</v>
      </c>
      <c r="F82" t="n">
        <v>2560157000</v>
      </c>
      <c r="G82" t="n">
        <v>652584000</v>
      </c>
      <c r="H82" t="n">
        <v>3.97</v>
      </c>
      <c r="I82" t="n">
        <v>3.32</v>
      </c>
      <c r="J82" t="n">
        <v>4.46</v>
      </c>
      <c r="O82">
        <f>D81</f>
      </c>
      <c r="P82">
        <f>(E82-F82+G82)/O82*100</f>
      </c>
      <c r="Q82">
        <f>H81</f>
      </c>
      <c r="R82">
        <f>I81</f>
      </c>
      <c r="S82">
        <f>H82-H81</f>
      </c>
      <c r="T82">
        <f>I82-I81</f>
      </c>
    </row>
    <row r="83">
      <c r="A83" t="n">
        <v>2025</v>
      </c>
      <c r="B83" t="inlineStr">
        <is>
          <t>00101549</t>
        </is>
      </c>
      <c r="C83" t="inlineStr">
        <is>
          <t>경동제약</t>
        </is>
      </c>
      <c r="D83" t="n">
        <v>16080017000</v>
      </c>
      <c r="E83" t="n">
        <v>1646329000</v>
      </c>
      <c r="F83" t="n">
        <v>1347910000</v>
      </c>
      <c r="G83" t="n">
        <v>542095000</v>
      </c>
      <c r="H83" t="n">
        <v>4.36</v>
      </c>
      <c r="I83" t="n">
        <v>3.42</v>
      </c>
      <c r="J83" t="n">
        <v>4.977</v>
      </c>
      <c r="O83">
        <f>D82</f>
      </c>
      <c r="P83">
        <f>(E83-F83+G83)/O83*100</f>
      </c>
      <c r="Q83">
        <f>H82</f>
      </c>
      <c r="R83">
        <f>I82</f>
      </c>
      <c r="S83">
        <f>H83-H82</f>
      </c>
      <c r="T83">
        <f>I83-I82</f>
      </c>
    </row>
    <row r="84">
      <c r="A84" t="n">
        <v>2014</v>
      </c>
      <c r="B84" t="inlineStr">
        <is>
          <t>00101628</t>
        </is>
      </c>
      <c r="C84" t="inlineStr">
        <is>
          <t>경방</t>
        </is>
      </c>
      <c r="D84" t="n">
        <v>10153000000</v>
      </c>
      <c r="E84" t="n">
        <v>2102535000</v>
      </c>
      <c r="F84" t="n">
        <v>1422962000</v>
      </c>
      <c r="G84" t="n">
        <v>314725000</v>
      </c>
      <c r="H84" t="n">
        <v>2.82</v>
      </c>
      <c r="I84" t="n">
        <v>3</v>
      </c>
    </row>
    <row r="85">
      <c r="A85" t="n">
        <v>2015</v>
      </c>
      <c r="B85" t="inlineStr">
        <is>
          <t>00101628</t>
        </is>
      </c>
      <c r="C85" t="inlineStr">
        <is>
          <t>경방</t>
        </is>
      </c>
      <c r="D85" t="n">
        <v>858449000</v>
      </c>
      <c r="E85" t="n">
        <v>1143088000</v>
      </c>
      <c r="F85" t="n">
        <v>1962877000</v>
      </c>
      <c r="G85" t="n">
        <v>174780000</v>
      </c>
      <c r="H85" t="n">
        <v>2.22</v>
      </c>
      <c r="I85" t="n">
        <v>1</v>
      </c>
      <c r="O85">
        <f>D84</f>
      </c>
      <c r="P85">
        <f>(E85-F85+G85)/O85*100</f>
      </c>
      <c r="Q85">
        <f>H84</f>
      </c>
      <c r="R85">
        <f>I84</f>
      </c>
      <c r="S85">
        <f>H85-H84</f>
      </c>
      <c r="T85">
        <f>I85-I84</f>
      </c>
    </row>
    <row r="86">
      <c r="A86" t="n">
        <v>2016</v>
      </c>
      <c r="B86" t="inlineStr">
        <is>
          <t>00101628</t>
        </is>
      </c>
      <c r="C86" t="inlineStr">
        <is>
          <t>경방</t>
        </is>
      </c>
      <c r="D86" t="n">
        <v>867827000</v>
      </c>
      <c r="E86" t="n">
        <v>319659000</v>
      </c>
      <c r="F86" t="n">
        <v>349431000</v>
      </c>
      <c r="G86" t="n">
        <v>12777000</v>
      </c>
      <c r="H86" t="n">
        <v>2.08</v>
      </c>
      <c r="I86" t="n">
        <v>1</v>
      </c>
      <c r="O86">
        <f>D85</f>
      </c>
      <c r="P86">
        <f>(E86-F86+G86)/O86*100</f>
      </c>
      <c r="Q86">
        <f>H85</f>
      </c>
      <c r="R86">
        <f>I85</f>
      </c>
      <c r="S86">
        <f>H86-H85</f>
      </c>
      <c r="T86">
        <f>I86-I85</f>
      </c>
    </row>
    <row r="87">
      <c r="A87" t="n">
        <v>2017</v>
      </c>
      <c r="B87" t="inlineStr">
        <is>
          <t>00101628</t>
        </is>
      </c>
      <c r="C87" t="inlineStr">
        <is>
          <t>경방</t>
        </is>
      </c>
      <c r="D87" t="n">
        <v>714881000</v>
      </c>
      <c r="E87" t="n">
        <v>316780000</v>
      </c>
      <c r="F87" t="n">
        <v>515807000</v>
      </c>
      <c r="G87" t="n">
        <v>12438000</v>
      </c>
      <c r="H87" t="n">
        <v>2.51</v>
      </c>
      <c r="I87" t="n">
        <v>1</v>
      </c>
      <c r="O87">
        <f>D86</f>
      </c>
      <c r="P87">
        <f>(E87-F87+G87)/O87*100</f>
      </c>
      <c r="Q87">
        <f>H86</f>
      </c>
      <c r="R87">
        <f>I86</f>
      </c>
      <c r="S87">
        <f>H87-H86</f>
      </c>
      <c r="T87">
        <f>I87-I86</f>
      </c>
    </row>
    <row r="88">
      <c r="A88" t="n">
        <v>2018</v>
      </c>
      <c r="B88" t="inlineStr">
        <is>
          <t>00101628</t>
        </is>
      </c>
      <c r="C88" t="inlineStr">
        <is>
          <t>경방</t>
        </is>
      </c>
      <c r="D88" t="n">
        <v>669782000</v>
      </c>
      <c r="E88" t="n">
        <v>207456000</v>
      </c>
      <c r="F88" t="n">
        <v>295273000</v>
      </c>
      <c r="G88" t="n">
        <v>13528000</v>
      </c>
      <c r="H88" t="n">
        <v>2.23</v>
      </c>
      <c r="I88" t="n">
        <v>1</v>
      </c>
      <c r="O88">
        <f>D87</f>
      </c>
      <c r="P88">
        <f>(E88-F88+G88)/O88*100</f>
      </c>
      <c r="Q88">
        <f>H87</f>
      </c>
      <c r="R88">
        <f>I87</f>
      </c>
      <c r="S88">
        <f>H88-H87</f>
      </c>
      <c r="T88">
        <f>I88-I87</f>
      </c>
    </row>
    <row r="89">
      <c r="A89" t="n">
        <v>2019</v>
      </c>
      <c r="B89" t="inlineStr">
        <is>
          <t>00101628</t>
        </is>
      </c>
      <c r="C89" t="inlineStr">
        <is>
          <t>경방</t>
        </is>
      </c>
      <c r="D89" t="n">
        <v>543738000</v>
      </c>
      <c r="E89" t="n">
        <v>195743000</v>
      </c>
      <c r="F89" t="n">
        <v>380498000</v>
      </c>
      <c r="G89" t="n">
        <v>11658000</v>
      </c>
      <c r="H89" t="n">
        <v>1.75</v>
      </c>
      <c r="I89" t="n">
        <v>1</v>
      </c>
      <c r="O89">
        <f>D88</f>
      </c>
      <c r="P89">
        <f>(E89-F89+G89)/O89*100</f>
      </c>
      <c r="Q89">
        <f>H88</f>
      </c>
      <c r="R89">
        <f>I88</f>
      </c>
      <c r="S89">
        <f>H89-H88</f>
      </c>
      <c r="T89">
        <f>I89-I88</f>
      </c>
    </row>
    <row r="90">
      <c r="A90" t="n">
        <v>2020</v>
      </c>
      <c r="B90" t="inlineStr">
        <is>
          <t>00101628</t>
        </is>
      </c>
      <c r="C90" t="inlineStr">
        <is>
          <t>경방</t>
        </is>
      </c>
      <c r="D90" t="n">
        <v>657337000</v>
      </c>
      <c r="E90" t="n">
        <v>195750000</v>
      </c>
      <c r="F90" t="n">
        <v>129643000</v>
      </c>
      <c r="G90" t="n">
        <v>7811000</v>
      </c>
      <c r="H90" t="n">
        <v>2.69</v>
      </c>
      <c r="I90" t="n">
        <v>1</v>
      </c>
      <c r="O90">
        <f>D89</f>
      </c>
      <c r="P90">
        <f>(E90-F90+G90)/O90*100</f>
      </c>
      <c r="Q90">
        <f>H89</f>
      </c>
      <c r="R90">
        <f>I89</f>
      </c>
      <c r="S90">
        <f>H90-H89</f>
      </c>
      <c r="T90">
        <f>I90-I89</f>
      </c>
    </row>
    <row r="91">
      <c r="A91" t="n">
        <v>2021</v>
      </c>
      <c r="B91" t="inlineStr">
        <is>
          <t>00101628</t>
        </is>
      </c>
      <c r="C91" t="inlineStr">
        <is>
          <t>경방</t>
        </is>
      </c>
      <c r="D91" t="n">
        <v>605877000</v>
      </c>
      <c r="E91" t="n">
        <v>201526000</v>
      </c>
      <c r="F91" t="n">
        <v>191520000</v>
      </c>
      <c r="G91" t="n">
        <v>16749000</v>
      </c>
      <c r="H91" t="n">
        <v>3.23</v>
      </c>
      <c r="I91" t="n">
        <v>1</v>
      </c>
      <c r="O91">
        <f>D90</f>
      </c>
      <c r="P91">
        <f>(E91-F91+G91)/O91*100</f>
      </c>
      <c r="Q91">
        <f>H90</f>
      </c>
      <c r="R91">
        <f>I90</f>
      </c>
      <c r="S91">
        <f>H91-H90</f>
      </c>
      <c r="T91">
        <f>I91-I90</f>
      </c>
    </row>
    <row r="92">
      <c r="A92" t="n">
        <v>2024</v>
      </c>
      <c r="B92" t="inlineStr">
        <is>
          <t>00101628</t>
        </is>
      </c>
      <c r="C92" t="inlineStr">
        <is>
          <t>경방</t>
        </is>
      </c>
      <c r="D92" t="n">
        <v>693549000</v>
      </c>
      <c r="E92" t="n">
        <v>156112000</v>
      </c>
      <c r="F92" t="n">
        <v>193921000</v>
      </c>
      <c r="G92" t="n">
        <v>21518000</v>
      </c>
      <c r="H92" t="n">
        <v>4.3</v>
      </c>
      <c r="I92" t="n">
        <v>2</v>
      </c>
      <c r="J92" t="n">
        <v>4.97</v>
      </c>
    </row>
    <row r="93">
      <c r="A93" t="n">
        <v>2025</v>
      </c>
      <c r="B93" t="inlineStr">
        <is>
          <t>00101628</t>
        </is>
      </c>
      <c r="C93" t="inlineStr">
        <is>
          <t>경방</t>
        </is>
      </c>
      <c r="D93" t="n">
        <v>707592000</v>
      </c>
      <c r="E93" t="n">
        <v>175545000</v>
      </c>
      <c r="F93" t="n">
        <v>245862000</v>
      </c>
      <c r="G93" t="n">
        <v>23685000</v>
      </c>
      <c r="H93" t="n">
        <v>4.53</v>
      </c>
      <c r="I93" t="n">
        <v>4.96</v>
      </c>
      <c r="J93" t="n">
        <v>4.55</v>
      </c>
      <c r="O93">
        <f>D92</f>
      </c>
      <c r="P93">
        <f>(E93-F93+G93)/O93*100</f>
      </c>
      <c r="Q93">
        <f>H92</f>
      </c>
      <c r="R93">
        <f>I92</f>
      </c>
      <c r="S93">
        <f>H93-H92</f>
      </c>
      <c r="T93">
        <f>I93-I92</f>
      </c>
    </row>
    <row r="94">
      <c r="A94" t="n">
        <v>2015</v>
      </c>
      <c r="B94" t="inlineStr">
        <is>
          <t>00101664</t>
        </is>
      </c>
      <c r="C94" t="inlineStr">
        <is>
          <t>경보제약</t>
        </is>
      </c>
      <c r="D94" t="n">
        <v>12768539000</v>
      </c>
      <c r="E94" t="n">
        <v>1613663000</v>
      </c>
      <c r="F94" t="n">
        <v>616633000</v>
      </c>
      <c r="G94" t="n">
        <v>276555000</v>
      </c>
      <c r="H94" t="n">
        <v>2.53</v>
      </c>
      <c r="I94" t="n">
        <v>6.69</v>
      </c>
      <c r="J94" t="n">
        <v>8.196999999999999</v>
      </c>
      <c r="K94" t="n">
        <v>-943184000</v>
      </c>
      <c r="L94" t="n">
        <v>1081460000</v>
      </c>
      <c r="M94" t="n">
        <v>1045395000</v>
      </c>
      <c r="N94" t="n">
        <v>-932135000</v>
      </c>
      <c r="U94">
        <f>(L94-K94)/(2*D94*0.01)</f>
      </c>
      <c r="V94">
        <f>(L94+K94)/(D94*0.0001)</f>
      </c>
    </row>
    <row r="95">
      <c r="A95" t="n">
        <v>2016</v>
      </c>
      <c r="B95" t="inlineStr">
        <is>
          <t>00101664</t>
        </is>
      </c>
      <c r="C95" t="inlineStr">
        <is>
          <t>경보제약</t>
        </is>
      </c>
      <c r="D95" t="n">
        <v>13882446000</v>
      </c>
      <c r="E95" t="n">
        <v>2412955000</v>
      </c>
      <c r="F95" t="n">
        <v>674647000</v>
      </c>
      <c r="G95" t="n">
        <v>299428000</v>
      </c>
      <c r="H95" t="n">
        <v>2.57</v>
      </c>
      <c r="I95" t="n">
        <v>5.3</v>
      </c>
      <c r="J95" t="n">
        <v>8.153</v>
      </c>
      <c r="K95" t="n">
        <v>-933201000</v>
      </c>
      <c r="L95" t="n">
        <v>1062874000</v>
      </c>
      <c r="M95" t="n">
        <v>1042249000</v>
      </c>
      <c r="N95" t="n">
        <v>-934056000</v>
      </c>
      <c r="O95">
        <f>D94</f>
      </c>
      <c r="P95">
        <f>(E95-F95+G95)/O95*100</f>
      </c>
      <c r="Q95">
        <f>H94</f>
      </c>
      <c r="R95">
        <f>I94</f>
      </c>
      <c r="S95">
        <f>H95-H94</f>
      </c>
      <c r="T95">
        <f>I95-I94</f>
      </c>
      <c r="U95">
        <f>(L95-K95)/(2*D95*0.01)</f>
      </c>
      <c r="V95">
        <f>(L95+K95)/(D95*0.0001)</f>
      </c>
    </row>
    <row r="96">
      <c r="A96" t="n">
        <v>2017</v>
      </c>
      <c r="B96" t="inlineStr">
        <is>
          <t>00101664</t>
        </is>
      </c>
      <c r="C96" t="inlineStr">
        <is>
          <t>경보제약</t>
        </is>
      </c>
      <c r="D96" t="n">
        <v>8525347000</v>
      </c>
      <c r="E96" t="n">
        <v>1781137000</v>
      </c>
      <c r="F96" t="n">
        <v>428386000</v>
      </c>
      <c r="G96" t="n">
        <v>195569000</v>
      </c>
      <c r="H96" t="n">
        <v>3.15</v>
      </c>
      <c r="I96" t="n">
        <v>5.28</v>
      </c>
      <c r="O96">
        <f>D95</f>
      </c>
      <c r="P96">
        <f>(E96-F96+G96)/O96*100</f>
      </c>
      <c r="Q96">
        <f>H95</f>
      </c>
      <c r="R96">
        <f>I95</f>
      </c>
      <c r="S96">
        <f>H96-H95</f>
      </c>
      <c r="T96">
        <f>I96-I95</f>
      </c>
    </row>
    <row r="97">
      <c r="A97" t="n">
        <v>2018</v>
      </c>
      <c r="B97" t="inlineStr">
        <is>
          <t>00101664</t>
        </is>
      </c>
      <c r="C97" t="inlineStr">
        <is>
          <t>경보제약</t>
        </is>
      </c>
      <c r="D97" t="n">
        <v>8987710000</v>
      </c>
      <c r="E97" t="n">
        <v>1727546000</v>
      </c>
      <c r="F97" t="n">
        <v>528226000</v>
      </c>
      <c r="G97" t="n">
        <v>238448000</v>
      </c>
      <c r="H97" t="n">
        <v>2.67</v>
      </c>
      <c r="I97" t="n">
        <v>5.31</v>
      </c>
      <c r="K97" t="n">
        <v>-635772000</v>
      </c>
      <c r="L97" t="n">
        <v>735140000</v>
      </c>
      <c r="M97" t="n">
        <v>719952000</v>
      </c>
      <c r="N97" t="n">
        <v>-635704000</v>
      </c>
      <c r="O97">
        <f>D96</f>
      </c>
      <c r="P97">
        <f>(E97-F97+G97)/O97*100</f>
      </c>
      <c r="Q97">
        <f>H96</f>
      </c>
      <c r="R97">
        <f>I96</f>
      </c>
      <c r="S97">
        <f>H97-H96</f>
      </c>
      <c r="T97">
        <f>I97-I96</f>
      </c>
      <c r="U97">
        <f>(L97-K97)/(2*D97*0.01)</f>
      </c>
      <c r="V97">
        <f>(L97+K97)/(D97*0.0001)</f>
      </c>
    </row>
    <row r="98">
      <c r="A98" t="n">
        <v>2019</v>
      </c>
      <c r="B98" t="inlineStr">
        <is>
          <t>00101664</t>
        </is>
      </c>
      <c r="C98" t="inlineStr">
        <is>
          <t>경보제약</t>
        </is>
      </c>
      <c r="D98" t="n">
        <v>9421679000</v>
      </c>
      <c r="E98" t="n">
        <v>1552728000</v>
      </c>
      <c r="F98" t="n">
        <v>455611000</v>
      </c>
      <c r="G98" t="n">
        <v>204886000</v>
      </c>
      <c r="H98" t="n">
        <v>2.32</v>
      </c>
      <c r="I98" t="n">
        <v>5.03</v>
      </c>
      <c r="J98" t="n">
        <v>7.787</v>
      </c>
      <c r="K98" t="n">
        <v>-668008000</v>
      </c>
      <c r="L98" t="n">
        <v>772632000</v>
      </c>
      <c r="M98" t="n">
        <v>756085000</v>
      </c>
      <c r="N98" t="n">
        <v>-667524000</v>
      </c>
      <c r="O98">
        <f>D97</f>
      </c>
      <c r="P98">
        <f>(E98-F98+G98)/O98*100</f>
      </c>
      <c r="Q98">
        <f>H97</f>
      </c>
      <c r="R98">
        <f>I97</f>
      </c>
      <c r="S98">
        <f>H98-H97</f>
      </c>
      <c r="T98">
        <f>I98-I97</f>
      </c>
      <c r="U98">
        <f>(L98-K98)/(2*D98*0.01)</f>
      </c>
      <c r="V98">
        <f>(L98+K98)/(D98*0.0001)</f>
      </c>
    </row>
    <row r="99">
      <c r="A99" t="n">
        <v>2020</v>
      </c>
      <c r="B99" t="inlineStr">
        <is>
          <t>00101664</t>
        </is>
      </c>
      <c r="C99" t="inlineStr">
        <is>
          <t>경보제약</t>
        </is>
      </c>
      <c r="D99" t="n">
        <v>10091490000</v>
      </c>
      <c r="E99" t="n">
        <v>1668881000</v>
      </c>
      <c r="F99" t="n">
        <v>229598000</v>
      </c>
      <c r="G99" t="n">
        <v>172072000</v>
      </c>
      <c r="H99" t="n">
        <v>2.35</v>
      </c>
      <c r="I99" t="n">
        <v>4.91</v>
      </c>
      <c r="J99" t="n">
        <v>7.7048</v>
      </c>
      <c r="K99" t="n">
        <v>-708093000</v>
      </c>
      <c r="L99" t="n">
        <v>818193000</v>
      </c>
      <c r="M99" t="n">
        <v>801743000</v>
      </c>
      <c r="N99" t="n">
        <v>-708408000</v>
      </c>
      <c r="O99">
        <f>D98</f>
      </c>
      <c r="P99">
        <f>(E99-F99+G99)/O99*100</f>
      </c>
      <c r="Q99">
        <f>H98</f>
      </c>
      <c r="R99">
        <f>I98</f>
      </c>
      <c r="S99">
        <f>H99-H98</f>
      </c>
      <c r="T99">
        <f>I99-I98</f>
      </c>
      <c r="U99">
        <f>(L99-K99)/(2*D99*0.01)</f>
      </c>
      <c r="V99">
        <f>(L99+K99)/(D99*0.0001)</f>
      </c>
    </row>
    <row r="100">
      <c r="A100" t="n">
        <v>2021</v>
      </c>
      <c r="B100" t="inlineStr">
        <is>
          <t>00101664</t>
        </is>
      </c>
      <c r="C100" t="inlineStr">
        <is>
          <t>경보제약</t>
        </is>
      </c>
      <c r="D100" t="n">
        <v>10034180000</v>
      </c>
      <c r="E100" t="n">
        <v>1615760000</v>
      </c>
      <c r="F100" t="n">
        <v>411583000</v>
      </c>
      <c r="G100" t="n">
        <v>210989000</v>
      </c>
      <c r="H100" t="n">
        <v>2.85</v>
      </c>
      <c r="I100" t="n">
        <v>4.53</v>
      </c>
      <c r="J100" t="n">
        <v>6.5932</v>
      </c>
      <c r="K100" t="n">
        <v>-686820000</v>
      </c>
      <c r="L100" t="n">
        <v>604378000</v>
      </c>
      <c r="M100" t="n">
        <v>683628000</v>
      </c>
      <c r="N100" t="n">
        <v>-613056000</v>
      </c>
      <c r="O100">
        <f>D99</f>
      </c>
      <c r="P100">
        <f>(E100-F100+G100)/O100*100</f>
      </c>
      <c r="Q100">
        <f>H99</f>
      </c>
      <c r="R100">
        <f>I99</f>
      </c>
      <c r="S100">
        <f>H100-H99</f>
      </c>
      <c r="T100">
        <f>I100-I99</f>
      </c>
      <c r="U100">
        <f>(L100-K100)/(2*D100*0.01)</f>
      </c>
    </row>
    <row r="101">
      <c r="A101" t="n">
        <v>2022</v>
      </c>
      <c r="B101" t="inlineStr">
        <is>
          <t>00101664</t>
        </is>
      </c>
      <c r="C101" t="inlineStr">
        <is>
          <t>경보제약</t>
        </is>
      </c>
      <c r="D101" t="n">
        <v>9015248000</v>
      </c>
      <c r="E101" t="n">
        <v>1491293000</v>
      </c>
      <c r="F101" t="n">
        <v>663320000</v>
      </c>
      <c r="G101" t="n">
        <v>258692000</v>
      </c>
      <c r="H101" t="n">
        <v>5.3</v>
      </c>
      <c r="I101" t="n">
        <v>4.55</v>
      </c>
      <c r="J101" t="n">
        <v>5.764</v>
      </c>
      <c r="K101" t="n">
        <v>-466584000</v>
      </c>
      <c r="L101" t="n">
        <v>523266000</v>
      </c>
      <c r="M101" t="n">
        <v>533854000</v>
      </c>
      <c r="N101" t="n">
        <v>-483828000</v>
      </c>
      <c r="O101">
        <f>D100</f>
      </c>
      <c r="P101">
        <f>(E101-F101+G101)/O101*100</f>
      </c>
      <c r="Q101">
        <f>H100</f>
      </c>
      <c r="R101">
        <f>I100</f>
      </c>
      <c r="S101">
        <f>H101-H100</f>
      </c>
      <c r="T101">
        <f>I101-I100</f>
      </c>
      <c r="U101">
        <f>(L101-K101)/(2*D101*0.01)</f>
      </c>
      <c r="V101">
        <f>(L101+K101)/(D101*0.0001)</f>
      </c>
    </row>
    <row r="102">
      <c r="A102" t="n">
        <v>2023</v>
      </c>
      <c r="B102" t="inlineStr">
        <is>
          <t>00101664</t>
        </is>
      </c>
      <c r="C102" t="inlineStr">
        <is>
          <t>경보제약</t>
        </is>
      </c>
      <c r="D102" t="n">
        <v>9248304000</v>
      </c>
      <c r="E102" t="n">
        <v>1370497000</v>
      </c>
      <c r="F102" t="n">
        <v>399980000</v>
      </c>
      <c r="G102" t="n">
        <v>378780000</v>
      </c>
      <c r="H102" t="n">
        <v>4.41</v>
      </c>
      <c r="I102" t="n">
        <v>4.54</v>
      </c>
      <c r="J102" t="n">
        <v>6.021</v>
      </c>
      <c r="K102" t="n">
        <v>-503282000</v>
      </c>
      <c r="L102" t="n">
        <v>566782000</v>
      </c>
      <c r="M102" t="n">
        <v>573079000</v>
      </c>
      <c r="N102" t="n">
        <v>-517689000</v>
      </c>
      <c r="O102">
        <f>D101</f>
      </c>
      <c r="P102">
        <f>(E102-F102+G102)/O102*100</f>
      </c>
      <c r="Q102">
        <f>H101</f>
      </c>
      <c r="R102">
        <f>I101</f>
      </c>
      <c r="S102">
        <f>H102-H101</f>
      </c>
      <c r="T102">
        <f>I102-I101</f>
      </c>
      <c r="U102">
        <f>(L102-K102)/(2*D102*0.01)</f>
      </c>
      <c r="V102">
        <f>(L102+K102)/(D102*0.0001)</f>
      </c>
    </row>
    <row r="103">
      <c r="A103" t="n">
        <v>2024</v>
      </c>
      <c r="B103" t="inlineStr">
        <is>
          <t>00101664</t>
        </is>
      </c>
      <c r="C103" t="inlineStr">
        <is>
          <t>경보제약</t>
        </is>
      </c>
      <c r="D103" t="n">
        <v>11467074000</v>
      </c>
      <c r="E103" t="n">
        <v>1534589000</v>
      </c>
      <c r="F103" t="n">
        <v>653586000</v>
      </c>
      <c r="G103" t="n">
        <v>346843000</v>
      </c>
      <c r="H103" t="n">
        <v>4.22</v>
      </c>
      <c r="I103" t="n">
        <v>5.25</v>
      </c>
      <c r="K103" t="n">
        <v>-1189221000</v>
      </c>
      <c r="L103" t="n">
        <v>1424819000</v>
      </c>
      <c r="M103" t="n">
        <v>1427669000</v>
      </c>
      <c r="N103" t="n">
        <v>-1212513000</v>
      </c>
      <c r="O103">
        <f>D102</f>
      </c>
      <c r="P103">
        <f>(E103-F103+G103)/O103*100</f>
      </c>
      <c r="Q103">
        <f>H102</f>
      </c>
      <c r="R103">
        <f>I102</f>
      </c>
      <c r="S103">
        <f>H103-H102</f>
      </c>
      <c r="T103">
        <f>I103-I102</f>
      </c>
      <c r="U103">
        <f>(L103-K103)/(2*D103*0.01)</f>
      </c>
      <c r="V103">
        <f>(L103+K103)/(D103*0.0001)</f>
      </c>
    </row>
    <row r="104">
      <c r="A104" t="n">
        <v>2025</v>
      </c>
      <c r="B104" t="inlineStr">
        <is>
          <t>00101664</t>
        </is>
      </c>
      <c r="C104" t="inlineStr">
        <is>
          <t>경보제약</t>
        </is>
      </c>
      <c r="D104" t="n">
        <v>10783666000</v>
      </c>
      <c r="E104" t="n">
        <v>1791678000</v>
      </c>
      <c r="F104" t="n">
        <v>1575399000</v>
      </c>
      <c r="G104" t="n">
        <v>424976000</v>
      </c>
      <c r="H104" t="n">
        <v>4.65</v>
      </c>
      <c r="I104" t="n">
        <v>4.72</v>
      </c>
      <c r="J104" t="n">
        <v>11.061</v>
      </c>
      <c r="K104" t="n">
        <v>-1046452000</v>
      </c>
      <c r="L104" t="n">
        <v>1247158000</v>
      </c>
      <c r="M104" t="n">
        <v>1263645000</v>
      </c>
      <c r="N104" t="n">
        <v>-1077115000</v>
      </c>
      <c r="O104">
        <f>D103</f>
      </c>
      <c r="P104">
        <f>(E104-F104+G104)/O104*100</f>
      </c>
      <c r="Q104">
        <f>H103</f>
      </c>
      <c r="R104">
        <f>I103</f>
      </c>
      <c r="S104">
        <f>H104-H103</f>
      </c>
      <c r="T104">
        <f>I104-I103</f>
      </c>
      <c r="U104">
        <f>(L104-K104)/(2*D104*0.01)</f>
      </c>
      <c r="V104">
        <f>(L104+K104)/(D104*0.0001)</f>
      </c>
    </row>
    <row r="105">
      <c r="A105" t="n">
        <v>2014</v>
      </c>
      <c r="B105" t="inlineStr">
        <is>
          <t>00101752</t>
        </is>
      </c>
      <c r="C105" t="inlineStr">
        <is>
          <t>케이씨피드</t>
        </is>
      </c>
      <c r="D105" t="n">
        <v>2811055000</v>
      </c>
      <c r="E105" t="n">
        <v>575173000</v>
      </c>
      <c r="H105" t="n">
        <v>2.97</v>
      </c>
      <c r="I105" t="n">
        <v>3</v>
      </c>
    </row>
    <row r="106">
      <c r="A106" t="n">
        <v>2015</v>
      </c>
      <c r="B106" t="inlineStr">
        <is>
          <t>00101752</t>
        </is>
      </c>
      <c r="C106" t="inlineStr">
        <is>
          <t>케이씨피드</t>
        </is>
      </c>
      <c r="D106" t="n">
        <v>2723310000</v>
      </c>
      <c r="E106" t="n">
        <v>609075000</v>
      </c>
      <c r="H106" t="n">
        <v>2.59</v>
      </c>
      <c r="I106" t="n">
        <v>3</v>
      </c>
      <c r="K106" t="n">
        <v>-40250000</v>
      </c>
      <c r="L106" t="n">
        <v>40250000</v>
      </c>
      <c r="M106" t="n">
        <v>42800000</v>
      </c>
      <c r="N106" t="n">
        <v>-42800000</v>
      </c>
      <c r="O106">
        <f>D105</f>
      </c>
      <c r="Q106">
        <f>H105</f>
      </c>
      <c r="R106">
        <f>I105</f>
      </c>
      <c r="S106">
        <f>H106-H105</f>
      </c>
      <c r="T106">
        <f>I106-I105</f>
      </c>
      <c r="U106">
        <f>(L106-K106)/(2*D106*0.01)</f>
      </c>
    </row>
    <row r="107">
      <c r="A107" t="n">
        <v>2016</v>
      </c>
      <c r="B107" t="inlineStr">
        <is>
          <t>00101752</t>
        </is>
      </c>
      <c r="C107" t="inlineStr">
        <is>
          <t>케이씨피드</t>
        </is>
      </c>
      <c r="D107" t="n">
        <v>3452627000</v>
      </c>
      <c r="E107" t="n">
        <v>499548000</v>
      </c>
      <c r="H107" t="n">
        <v>2.74</v>
      </c>
      <c r="I107" t="n">
        <v>5.34</v>
      </c>
      <c r="K107" t="n">
        <v>-169070000</v>
      </c>
      <c r="L107" t="n">
        <v>193472000</v>
      </c>
      <c r="M107" t="n">
        <v>193472000</v>
      </c>
      <c r="N107" t="n">
        <v>-172550000</v>
      </c>
      <c r="O107">
        <f>D106</f>
      </c>
      <c r="Q107">
        <f>H106</f>
      </c>
      <c r="R107">
        <f>I106</f>
      </c>
      <c r="S107">
        <f>H107-H106</f>
      </c>
      <c r="T107">
        <f>I107-I106</f>
      </c>
      <c r="U107">
        <f>(L107-K107)/(2*D107*0.01)</f>
      </c>
      <c r="V107">
        <f>(L107+K107)/(D107*0.0001)</f>
      </c>
    </row>
    <row r="108">
      <c r="A108" t="n">
        <v>2017</v>
      </c>
      <c r="B108" t="inlineStr">
        <is>
          <t>00101752</t>
        </is>
      </c>
      <c r="C108" t="inlineStr">
        <is>
          <t>케이씨피드</t>
        </is>
      </c>
      <c r="D108" t="n">
        <v>3462915000</v>
      </c>
      <c r="E108" t="n">
        <v>715886000</v>
      </c>
      <c r="H108" t="n">
        <v>4.05</v>
      </c>
      <c r="I108" t="n">
        <v>4.47</v>
      </c>
      <c r="K108" t="n">
        <v>-173200000</v>
      </c>
      <c r="L108" t="n">
        <v>200400000</v>
      </c>
      <c r="M108" t="n">
        <v>200400000</v>
      </c>
      <c r="N108" t="n">
        <v>-176690000</v>
      </c>
      <c r="O108">
        <f>D107</f>
      </c>
      <c r="Q108">
        <f>H107</f>
      </c>
      <c r="R108">
        <f>I107</f>
      </c>
      <c r="S108">
        <f>H108-H107</f>
      </c>
      <c r="T108">
        <f>I108-I107</f>
      </c>
      <c r="U108">
        <f>(L108-K108)/(2*D108*0.01)</f>
      </c>
      <c r="V108">
        <f>(L108+K108)/(D108*0.0001)</f>
      </c>
    </row>
    <row r="109">
      <c r="A109" t="n">
        <v>2018</v>
      </c>
      <c r="B109" t="inlineStr">
        <is>
          <t>00101752</t>
        </is>
      </c>
      <c r="C109" t="inlineStr">
        <is>
          <t>케이씨피드</t>
        </is>
      </c>
      <c r="D109" t="n">
        <v>3918293000</v>
      </c>
      <c r="E109" t="n">
        <v>648035000</v>
      </c>
      <c r="H109" t="n">
        <v>3.66</v>
      </c>
      <c r="I109" t="n">
        <v>3.71</v>
      </c>
      <c r="K109" t="n">
        <v>-223380000</v>
      </c>
      <c r="L109" t="n">
        <v>262386000</v>
      </c>
      <c r="M109" t="n">
        <v>266664000</v>
      </c>
      <c r="N109" t="n">
        <v>-231102000</v>
      </c>
      <c r="O109">
        <f>D108</f>
      </c>
      <c r="Q109">
        <f>H108</f>
      </c>
      <c r="R109">
        <f>I108</f>
      </c>
      <c r="S109">
        <f>H109-H108</f>
      </c>
      <c r="T109">
        <f>I109-I108</f>
      </c>
      <c r="U109">
        <f>(L109-K109)/(2*D109*0.01)</f>
      </c>
      <c r="V109">
        <f>(L109+K109)/(D109*0.0001)</f>
      </c>
    </row>
    <row r="110">
      <c r="A110" t="n">
        <v>2020</v>
      </c>
      <c r="B110" t="inlineStr">
        <is>
          <t>00101752</t>
        </is>
      </c>
      <c r="C110" t="inlineStr">
        <is>
          <t>케이씨피드</t>
        </is>
      </c>
      <c r="D110" t="n">
        <v>4933763000</v>
      </c>
      <c r="E110" t="n">
        <v>561091000</v>
      </c>
      <c r="H110" t="n">
        <v>3.32</v>
      </c>
      <c r="I110" t="n">
        <v>3.61</v>
      </c>
      <c r="K110" t="n">
        <v>-256559884</v>
      </c>
      <c r="L110" t="n">
        <v>301039778</v>
      </c>
      <c r="M110" t="n">
        <v>301039778</v>
      </c>
      <c r="N110" t="n">
        <v>-261649379</v>
      </c>
      <c r="U110">
        <f>(L110-K110)/(2*D110*0.01)</f>
      </c>
      <c r="V110">
        <f>(L110+K110)/(D110*0.0001)</f>
      </c>
    </row>
    <row r="111">
      <c r="A111" t="n">
        <v>2021</v>
      </c>
      <c r="B111" t="inlineStr">
        <is>
          <t>00101752</t>
        </is>
      </c>
      <c r="C111" t="inlineStr">
        <is>
          <t>케이씨피드</t>
        </is>
      </c>
      <c r="D111" t="n">
        <v>4622925000</v>
      </c>
      <c r="E111" t="n">
        <v>566871000</v>
      </c>
      <c r="H111" t="n">
        <v>3.9</v>
      </c>
      <c r="I111" t="n">
        <v>3.66</v>
      </c>
      <c r="K111" t="n">
        <v>-226697475</v>
      </c>
      <c r="L111" t="n">
        <v>263726425</v>
      </c>
      <c r="M111" t="n">
        <v>263726425</v>
      </c>
      <c r="N111" t="n">
        <v>-231146250</v>
      </c>
      <c r="O111">
        <f>D110</f>
      </c>
      <c r="Q111">
        <f>H110</f>
      </c>
      <c r="R111">
        <f>I110</f>
      </c>
      <c r="S111">
        <f>H111-H110</f>
      </c>
      <c r="T111">
        <f>I111-I110</f>
      </c>
      <c r="U111">
        <f>(L111-K111)/(2*D111*0.01)</f>
      </c>
      <c r="V111">
        <f>(L111+K111)/(D111*0.0001)</f>
      </c>
    </row>
    <row r="112">
      <c r="A112" t="n">
        <v>2022</v>
      </c>
      <c r="B112" t="inlineStr">
        <is>
          <t>00101752</t>
        </is>
      </c>
      <c r="C112" t="inlineStr">
        <is>
          <t>케이씨피드</t>
        </is>
      </c>
      <c r="D112" t="n">
        <v>4759642000</v>
      </c>
      <c r="E112" t="n">
        <v>583766000</v>
      </c>
      <c r="H112" t="n">
        <v>6.25</v>
      </c>
      <c r="I112" t="n">
        <v>3.65</v>
      </c>
      <c r="K112" t="n">
        <v>-176058774</v>
      </c>
      <c r="L112" t="n">
        <v>204580204</v>
      </c>
      <c r="M112" t="n">
        <v>214184890</v>
      </c>
      <c r="N112" t="n">
        <v>-185640034</v>
      </c>
      <c r="O112">
        <f>D111</f>
      </c>
      <c r="Q112">
        <f>H111</f>
      </c>
      <c r="R112">
        <f>I111</f>
      </c>
      <c r="S112">
        <f>H112-H111</f>
      </c>
      <c r="T112">
        <f>I112-I111</f>
      </c>
      <c r="U112">
        <f>(L112-K112)/(2*D112*0.01)</f>
      </c>
      <c r="V112">
        <f>(L112+K112)/(D112*0.0001)</f>
      </c>
    </row>
    <row r="113">
      <c r="A113" t="n">
        <v>2023</v>
      </c>
      <c r="B113" t="inlineStr">
        <is>
          <t>00101752</t>
        </is>
      </c>
      <c r="C113" t="inlineStr">
        <is>
          <t>케이씨피드</t>
        </is>
      </c>
      <c r="D113" t="n">
        <v>5643625000</v>
      </c>
      <c r="E113" t="n">
        <v>598351000</v>
      </c>
      <c r="H113" t="n">
        <v>5.28</v>
      </c>
      <c r="I113" t="n">
        <v>4.21</v>
      </c>
      <c r="K113" t="n">
        <v>-281818125</v>
      </c>
      <c r="L113" t="n">
        <v>321324425</v>
      </c>
      <c r="M113" t="n">
        <v>332972775</v>
      </c>
      <c r="N113" t="n">
        <v>-293031700</v>
      </c>
      <c r="O113">
        <f>D112</f>
      </c>
      <c r="Q113">
        <f>H112</f>
      </c>
      <c r="R113">
        <f>I112</f>
      </c>
      <c r="S113">
        <f>H113-H112</f>
      </c>
      <c r="T113">
        <f>I113-I112</f>
      </c>
      <c r="U113">
        <f>(L113-K113)/(2*D113*0.01)</f>
      </c>
      <c r="V113">
        <f>(L113+K113)/(D113*0.0001)</f>
      </c>
    </row>
    <row r="114">
      <c r="A114" t="n">
        <v>2024</v>
      </c>
      <c r="B114" t="inlineStr">
        <is>
          <t>00101752</t>
        </is>
      </c>
      <c r="C114" t="inlineStr">
        <is>
          <t>케이씨피드</t>
        </is>
      </c>
      <c r="D114" t="n">
        <v>5310684000</v>
      </c>
      <c r="E114" t="n">
        <v>833721000</v>
      </c>
      <c r="H114" t="n">
        <v>4.91</v>
      </c>
      <c r="I114" t="n">
        <v>4.19</v>
      </c>
      <c r="O114">
        <f>D113</f>
      </c>
      <c r="Q114">
        <f>H113</f>
      </c>
      <c r="R114">
        <f>I113</f>
      </c>
      <c r="S114">
        <f>H114-H113</f>
      </c>
      <c r="T114">
        <f>I114-I113</f>
      </c>
    </row>
    <row r="115">
      <c r="A115" t="n">
        <v>2015</v>
      </c>
      <c r="B115" t="inlineStr">
        <is>
          <t>00102113</t>
        </is>
      </c>
      <c r="C115" t="inlineStr">
        <is>
          <t>경인양행</t>
        </is>
      </c>
      <c r="D115" t="n">
        <v>7686415000</v>
      </c>
      <c r="E115" t="n">
        <v>536381000</v>
      </c>
      <c r="F115" t="n">
        <v>13430000</v>
      </c>
      <c r="G115" t="n">
        <v>269939000</v>
      </c>
      <c r="H115" t="n">
        <v>3.97</v>
      </c>
      <c r="I115" t="n">
        <v>4.55</v>
      </c>
      <c r="K115" t="n">
        <v>-659986000</v>
      </c>
      <c r="L115" t="n">
        <v>763407000</v>
      </c>
      <c r="M115" t="n">
        <v>767715000</v>
      </c>
      <c r="N115" t="n">
        <v>-675253000</v>
      </c>
      <c r="U115">
        <f>(L115-K115)/(2*D115*0.01)</f>
      </c>
      <c r="V115">
        <f>(L115+K115)/(D115*0.0001)</f>
      </c>
    </row>
    <row r="116">
      <c r="A116" t="n">
        <v>2016</v>
      </c>
      <c r="B116" t="inlineStr">
        <is>
          <t>00102113</t>
        </is>
      </c>
      <c r="C116" t="inlineStr">
        <is>
          <t>경인양행</t>
        </is>
      </c>
      <c r="D116" t="n">
        <v>8562129000</v>
      </c>
      <c r="E116" t="n">
        <v>617263000</v>
      </c>
      <c r="F116" t="n">
        <v>294903000</v>
      </c>
      <c r="G116" t="n">
        <v>303220000</v>
      </c>
      <c r="H116" t="n">
        <v>3.97</v>
      </c>
      <c r="I116" t="n">
        <v>4.55</v>
      </c>
      <c r="K116" t="n">
        <v>-682504000</v>
      </c>
      <c r="L116" t="n">
        <v>789814000</v>
      </c>
      <c r="M116" t="n">
        <v>794645000</v>
      </c>
      <c r="N116" t="n">
        <v>-698576000</v>
      </c>
      <c r="O116">
        <f>D115</f>
      </c>
      <c r="P116">
        <f>(E116-F116+G116)/O116*100</f>
      </c>
      <c r="Q116">
        <f>H115</f>
      </c>
      <c r="R116">
        <f>I115</f>
      </c>
      <c r="S116">
        <f>H116-H115</f>
      </c>
      <c r="T116">
        <f>I116-I115</f>
      </c>
      <c r="U116">
        <f>(L116-K116)/(2*D116*0.01)</f>
      </c>
      <c r="V116">
        <f>(L116+K116)/(D116*0.0001)</f>
      </c>
    </row>
    <row r="117">
      <c r="A117" t="n">
        <v>2017</v>
      </c>
      <c r="B117" t="inlineStr">
        <is>
          <t>00102113</t>
        </is>
      </c>
      <c r="C117" t="inlineStr">
        <is>
          <t>경인양행</t>
        </is>
      </c>
      <c r="D117" t="n">
        <v>9586118000</v>
      </c>
      <c r="E117" t="n">
        <v>651356000</v>
      </c>
      <c r="F117" t="n">
        <v>53055000</v>
      </c>
      <c r="G117" t="n">
        <v>340837000</v>
      </c>
      <c r="H117" t="n">
        <v>4.01</v>
      </c>
      <c r="I117" t="n">
        <v>4.55</v>
      </c>
      <c r="K117" t="n">
        <v>-682504000</v>
      </c>
      <c r="L117" t="n">
        <v>789814000</v>
      </c>
      <c r="M117" t="n">
        <v>794645000</v>
      </c>
      <c r="N117" t="n">
        <v>-698576000</v>
      </c>
      <c r="O117">
        <f>D116</f>
      </c>
      <c r="P117">
        <f>(E117-F117+G117)/O117*100</f>
      </c>
      <c r="Q117">
        <f>H116</f>
      </c>
      <c r="R117">
        <f>I116</f>
      </c>
      <c r="S117">
        <f>H117-H116</f>
      </c>
      <c r="T117">
        <f>I117-I116</f>
      </c>
      <c r="U117">
        <f>(L117-K117)/(2*D117*0.01)</f>
      </c>
      <c r="V117">
        <f>(L117+K117)/(D117*0.0001)</f>
      </c>
    </row>
    <row r="118">
      <c r="A118" t="n">
        <v>2018</v>
      </c>
      <c r="B118" t="inlineStr">
        <is>
          <t>00102113</t>
        </is>
      </c>
      <c r="C118" t="inlineStr">
        <is>
          <t>경인양행</t>
        </is>
      </c>
      <c r="D118" t="n">
        <v>10343448000</v>
      </c>
      <c r="E118" t="n">
        <v>672812000</v>
      </c>
      <c r="F118" t="n">
        <v>9882000</v>
      </c>
      <c r="G118" t="n">
        <v>381761000</v>
      </c>
      <c r="H118" t="n">
        <v>3.23</v>
      </c>
      <c r="I118" t="n">
        <v>3.9</v>
      </c>
      <c r="K118" t="n">
        <v>-451235000</v>
      </c>
      <c r="L118" t="n">
        <v>504259000</v>
      </c>
      <c r="M118" t="n">
        <v>496245000</v>
      </c>
      <c r="N118" t="n">
        <v>-451944000</v>
      </c>
      <c r="O118">
        <f>D117</f>
      </c>
      <c r="P118">
        <f>(E118-F118+G118)/O118*100</f>
      </c>
      <c r="Q118">
        <f>H117</f>
      </c>
      <c r="R118">
        <f>I117</f>
      </c>
      <c r="S118">
        <f>H118-H117</f>
      </c>
      <c r="T118">
        <f>I118-I117</f>
      </c>
      <c r="U118">
        <f>(L118-K118)/(2*D118*0.01)</f>
      </c>
      <c r="V118">
        <f>(L118+K118)/(D118*0.0001)</f>
      </c>
    </row>
    <row r="119">
      <c r="A119" t="n">
        <v>2019</v>
      </c>
      <c r="B119" t="inlineStr">
        <is>
          <t>00102113</t>
        </is>
      </c>
      <c r="C119" t="inlineStr">
        <is>
          <t>경인양행</t>
        </is>
      </c>
      <c r="D119" t="n">
        <v>11033709000</v>
      </c>
      <c r="E119" t="n">
        <v>523019000</v>
      </c>
      <c r="F119" t="n">
        <v>734126000</v>
      </c>
      <c r="G119" t="n">
        <v>292315000</v>
      </c>
      <c r="H119" t="n">
        <v>2.93</v>
      </c>
      <c r="I119" t="n">
        <v>3.9</v>
      </c>
      <c r="K119" t="n">
        <v>-478251000</v>
      </c>
      <c r="L119" t="n">
        <v>539419000</v>
      </c>
      <c r="M119" t="n">
        <v>529127000</v>
      </c>
      <c r="N119" t="n">
        <v>-478707000</v>
      </c>
      <c r="O119">
        <f>D118</f>
      </c>
      <c r="P119">
        <f>(E119-F119+G119)/O119*100</f>
      </c>
      <c r="Q119">
        <f>H118</f>
      </c>
      <c r="R119">
        <f>I118</f>
      </c>
      <c r="S119">
        <f>H119-H118</f>
      </c>
      <c r="T119">
        <f>I119-I118</f>
      </c>
      <c r="U119">
        <f>(L119-K119)/(2*D119*0.01)</f>
      </c>
      <c r="V119">
        <f>(L119+K119)/(D119*0.0001)</f>
      </c>
    </row>
    <row r="120">
      <c r="A120" t="n">
        <v>2020</v>
      </c>
      <c r="B120" t="inlineStr">
        <is>
          <t>00102113</t>
        </is>
      </c>
      <c r="C120" t="inlineStr">
        <is>
          <t>경인양행</t>
        </is>
      </c>
      <c r="D120" t="n">
        <v>10190299000</v>
      </c>
      <c r="E120" t="n">
        <v>601872000</v>
      </c>
      <c r="F120" t="n">
        <v>2427817000</v>
      </c>
      <c r="G120" t="n">
        <v>240573000</v>
      </c>
      <c r="H120" t="n">
        <v>2.93</v>
      </c>
      <c r="I120" t="n">
        <v>3.9</v>
      </c>
      <c r="K120" t="n">
        <v>-478251000</v>
      </c>
      <c r="L120" t="n">
        <v>539419000</v>
      </c>
      <c r="M120" t="n">
        <v>529127000</v>
      </c>
      <c r="N120" t="n">
        <v>-478707000</v>
      </c>
      <c r="O120">
        <f>D119</f>
      </c>
      <c r="P120">
        <f>(E120-F120+G120)/O120*100</f>
      </c>
      <c r="Q120">
        <f>H119</f>
      </c>
      <c r="R120">
        <f>I119</f>
      </c>
      <c r="S120">
        <f>H120-H119</f>
      </c>
      <c r="T120">
        <f>I120-I119</f>
      </c>
      <c r="U120">
        <f>(L120-K120)/(2*D120*0.01)</f>
      </c>
      <c r="V120">
        <f>(L120+K120)/(D120*0.0001)</f>
      </c>
    </row>
    <row r="121">
      <c r="A121" t="n">
        <v>2021</v>
      </c>
      <c r="B121" t="inlineStr">
        <is>
          <t>00102113</t>
        </is>
      </c>
      <c r="C121" t="inlineStr">
        <is>
          <t>경인양행</t>
        </is>
      </c>
      <c r="D121" t="n">
        <v>9726914000</v>
      </c>
      <c r="E121" t="n">
        <v>642387000</v>
      </c>
      <c r="G121" t="n">
        <v>245267000</v>
      </c>
      <c r="H121" t="n">
        <v>3.53</v>
      </c>
      <c r="I121" t="n">
        <v>4</v>
      </c>
      <c r="K121" t="n">
        <v>-514762000</v>
      </c>
      <c r="L121" t="n">
        <v>580858000</v>
      </c>
      <c r="M121" t="n">
        <v>573801000</v>
      </c>
      <c r="N121" t="n">
        <v>-517657000</v>
      </c>
      <c r="O121">
        <f>D120</f>
      </c>
      <c r="Q121">
        <f>H120</f>
      </c>
      <c r="R121">
        <f>I120</f>
      </c>
      <c r="S121">
        <f>H121-H120</f>
      </c>
      <c r="T121">
        <f>I121-I120</f>
      </c>
      <c r="U121">
        <f>(L121-K121)/(2*D121*0.01)</f>
      </c>
      <c r="V121">
        <f>(L121+K121)/(D121*0.0001)</f>
      </c>
    </row>
    <row r="122">
      <c r="A122" t="n">
        <v>2022</v>
      </c>
      <c r="B122" t="inlineStr">
        <is>
          <t>00102113</t>
        </is>
      </c>
      <c r="C122" t="inlineStr">
        <is>
          <t>경인양행</t>
        </is>
      </c>
      <c r="D122" t="n">
        <v>7189062000</v>
      </c>
      <c r="E122" t="n">
        <v>661759000</v>
      </c>
      <c r="F122" t="n">
        <v>1962606000</v>
      </c>
      <c r="G122" t="n">
        <v>292426000</v>
      </c>
      <c r="H122" t="n">
        <v>3.53</v>
      </c>
      <c r="I122" t="n">
        <v>4</v>
      </c>
      <c r="K122" t="n">
        <v>-386395000</v>
      </c>
      <c r="L122" t="n">
        <v>430176393</v>
      </c>
      <c r="M122" t="n">
        <v>434843000</v>
      </c>
      <c r="N122" t="n">
        <v>-396454715</v>
      </c>
      <c r="O122">
        <f>D121</f>
      </c>
      <c r="P122">
        <f>(E122-F122+G122)/O122*100</f>
      </c>
      <c r="Q122">
        <f>H121</f>
      </c>
      <c r="R122">
        <f>I121</f>
      </c>
      <c r="S122">
        <f>H122-H121</f>
      </c>
      <c r="T122">
        <f>I122-I121</f>
      </c>
      <c r="U122">
        <f>(L122-K122)/(2*D122*0.01)</f>
      </c>
      <c r="V122">
        <f>(L122+K122)/(D122*0.0001)</f>
      </c>
    </row>
    <row r="123">
      <c r="A123" t="n">
        <v>2023</v>
      </c>
      <c r="B123" t="inlineStr">
        <is>
          <t>00102113</t>
        </is>
      </c>
      <c r="C123" t="inlineStr">
        <is>
          <t>경인양행</t>
        </is>
      </c>
      <c r="D123" t="n">
        <v>7600346000</v>
      </c>
      <c r="E123" t="n">
        <v>542318000</v>
      </c>
      <c r="F123" t="n">
        <v>420450000</v>
      </c>
      <c r="G123" t="n">
        <v>408109000</v>
      </c>
      <c r="H123" t="n">
        <v>5.02</v>
      </c>
      <c r="I123" t="n">
        <v>3</v>
      </c>
      <c r="K123" t="n">
        <v>-384446000</v>
      </c>
      <c r="L123" t="n">
        <v>429023000</v>
      </c>
      <c r="M123" t="n">
        <v>433774000</v>
      </c>
      <c r="N123" t="n">
        <v>-395440000</v>
      </c>
      <c r="O123">
        <f>D122</f>
      </c>
      <c r="P123">
        <f>(E123-F123+G123)/O123*100</f>
      </c>
      <c r="Q123">
        <f>H122</f>
      </c>
      <c r="R123">
        <f>I122</f>
      </c>
      <c r="S123">
        <f>H123-H122</f>
      </c>
      <c r="T123">
        <f>I123-I122</f>
      </c>
      <c r="U123">
        <f>(L123-K123)/(2*D123*0.01)</f>
      </c>
      <c r="V123">
        <f>(L123+K123)/(D123*0.0001)</f>
      </c>
    </row>
    <row r="124">
      <c r="A124" t="n">
        <v>2024</v>
      </c>
      <c r="B124" t="inlineStr">
        <is>
          <t>00102113</t>
        </is>
      </c>
      <c r="C124" t="inlineStr">
        <is>
          <t>경인양행</t>
        </is>
      </c>
      <c r="D124" t="n">
        <v>8303259000</v>
      </c>
      <c r="E124" t="n">
        <v>574486000</v>
      </c>
      <c r="F124" t="n">
        <v>760402000</v>
      </c>
      <c r="G124" t="n">
        <v>360838000</v>
      </c>
      <c r="H124" t="n">
        <v>4.47</v>
      </c>
      <c r="I124" t="n">
        <v>3</v>
      </c>
      <c r="K124" t="n">
        <v>-421936327</v>
      </c>
      <c r="L124" t="n">
        <v>471180978</v>
      </c>
      <c r="M124" t="n">
        <v>473829277</v>
      </c>
      <c r="N124" t="n">
        <v>-431863380</v>
      </c>
      <c r="O124">
        <f>D123</f>
      </c>
      <c r="P124">
        <f>(E124-F124+G124)/O124*100</f>
      </c>
      <c r="Q124">
        <f>H123</f>
      </c>
      <c r="R124">
        <f>I123</f>
      </c>
      <c r="S124">
        <f>H124-H123</f>
      </c>
      <c r="T124">
        <f>I124-I123</f>
      </c>
      <c r="U124">
        <f>(L124-K124)/(2*D124*0.01)</f>
      </c>
      <c r="V124">
        <f>(L124+K124)/(D124*0.0001)</f>
      </c>
    </row>
    <row r="125">
      <c r="A125" t="n">
        <v>2025</v>
      </c>
      <c r="B125" t="inlineStr">
        <is>
          <t>00102113</t>
        </is>
      </c>
      <c r="C125" t="inlineStr">
        <is>
          <t>경인양행</t>
        </is>
      </c>
      <c r="D125" t="n">
        <v>9805901519</v>
      </c>
      <c r="E125" t="n">
        <v>617104896</v>
      </c>
      <c r="F125" t="n">
        <v>1142096670</v>
      </c>
      <c r="G125" t="n">
        <v>351278088</v>
      </c>
      <c r="H125" t="n">
        <v>5.97</v>
      </c>
      <c r="I125" t="n">
        <v>4</v>
      </c>
      <c r="K125" t="n">
        <v>-2590001753</v>
      </c>
      <c r="L125" t="n">
        <v>1776578262</v>
      </c>
      <c r="M125" t="n">
        <v>1771781818</v>
      </c>
      <c r="N125" t="n">
        <v>-2600995856</v>
      </c>
      <c r="O125">
        <f>D124</f>
      </c>
      <c r="P125">
        <f>(E125-F125+G125)/O125*100</f>
      </c>
      <c r="Q125">
        <f>H124</f>
      </c>
      <c r="R125">
        <f>I124</f>
      </c>
      <c r="S125">
        <f>H125-H124</f>
      </c>
      <c r="T125">
        <f>I125-I124</f>
      </c>
      <c r="U125">
        <f>(L125-K125)/(2*D125*0.01)</f>
      </c>
    </row>
    <row r="126">
      <c r="A126" t="n">
        <v>2014</v>
      </c>
      <c r="B126" t="inlineStr">
        <is>
          <t>00102140</t>
        </is>
      </c>
      <c r="C126" t="inlineStr">
        <is>
          <t>경인전자</t>
        </is>
      </c>
      <c r="D126" t="n">
        <v>1780354000</v>
      </c>
      <c r="E126" t="n">
        <v>175902000</v>
      </c>
      <c r="F126" t="n">
        <v>23455000</v>
      </c>
      <c r="G126" t="n">
        <v>3715000</v>
      </c>
    </row>
    <row r="127">
      <c r="A127" t="n">
        <v>2015</v>
      </c>
      <c r="B127" t="inlineStr">
        <is>
          <t>00102140</t>
        </is>
      </c>
      <c r="C127" t="inlineStr">
        <is>
          <t>경인전자</t>
        </is>
      </c>
      <c r="D127" t="n">
        <v>1936784000</v>
      </c>
      <c r="E127" t="n">
        <v>99935000</v>
      </c>
      <c r="F127" t="n">
        <v>13178000</v>
      </c>
      <c r="G127" t="n">
        <v>3647000</v>
      </c>
      <c r="H127" t="n">
        <v>3</v>
      </c>
      <c r="I127" t="n">
        <v>5</v>
      </c>
      <c r="K127" t="n">
        <v>-12693000</v>
      </c>
      <c r="L127" t="n">
        <v>14566000</v>
      </c>
      <c r="M127" t="n">
        <v>14145000</v>
      </c>
      <c r="N127" t="n">
        <v>-12594000</v>
      </c>
      <c r="O127">
        <f>D126</f>
      </c>
      <c r="P127">
        <f>(E127-F127+G127)/O127*100</f>
      </c>
      <c r="U127">
        <f>(L127-K127)/(2*D127*0.01)</f>
      </c>
      <c r="V127">
        <f>(L127+K127)/(D127*0.0001)</f>
      </c>
    </row>
    <row r="128">
      <c r="A128" t="n">
        <v>2016</v>
      </c>
      <c r="B128" t="inlineStr">
        <is>
          <t>00102140</t>
        </is>
      </c>
      <c r="C128" t="inlineStr">
        <is>
          <t>경인전자</t>
        </is>
      </c>
      <c r="D128" t="n">
        <v>2032745000</v>
      </c>
      <c r="E128" t="n">
        <v>106228000</v>
      </c>
      <c r="F128" t="n">
        <v>6905000</v>
      </c>
      <c r="G128" t="n">
        <v>4978000</v>
      </c>
      <c r="H128" t="n">
        <v>2.91</v>
      </c>
      <c r="I128" t="n">
        <v>5</v>
      </c>
      <c r="K128" t="n">
        <v>-15065000</v>
      </c>
      <c r="L128" t="n">
        <v>17155000</v>
      </c>
      <c r="M128" t="n">
        <v>16647000</v>
      </c>
      <c r="N128" t="n">
        <v>-14935000</v>
      </c>
      <c r="O128">
        <f>D127</f>
      </c>
      <c r="P128">
        <f>(E128-F128+G128)/O128*100</f>
      </c>
      <c r="Q128">
        <f>H127</f>
      </c>
      <c r="R128">
        <f>I127</f>
      </c>
      <c r="S128">
        <f>H128-H127</f>
      </c>
      <c r="T128">
        <f>I128-I127</f>
      </c>
      <c r="U128">
        <f>(L128-K128)/(2*D128*0.01)</f>
      </c>
      <c r="V128">
        <f>(L128+K128)/(D128*0.0001)</f>
      </c>
    </row>
    <row r="129">
      <c r="A129" t="n">
        <v>2017</v>
      </c>
      <c r="B129" t="inlineStr">
        <is>
          <t>00102140</t>
        </is>
      </c>
      <c r="C129" t="inlineStr">
        <is>
          <t>경인전자</t>
        </is>
      </c>
      <c r="D129" t="n">
        <v>2189802000</v>
      </c>
      <c r="E129" t="n">
        <v>103289000</v>
      </c>
      <c r="F129" t="n">
        <v>23335000</v>
      </c>
      <c r="G129" t="n">
        <v>6089000</v>
      </c>
      <c r="H129" t="n">
        <v>3.18</v>
      </c>
      <c r="I129" t="n">
        <v>5</v>
      </c>
      <c r="K129" t="n">
        <v>-16701000</v>
      </c>
      <c r="L129" t="n">
        <v>18916000</v>
      </c>
      <c r="M129" t="n">
        <v>18411000</v>
      </c>
      <c r="N129" t="n">
        <v>-16599000</v>
      </c>
      <c r="O129">
        <f>D128</f>
      </c>
      <c r="P129">
        <f>(E129-F129+G129)/O129*100</f>
      </c>
      <c r="Q129">
        <f>H128</f>
      </c>
      <c r="R129">
        <f>I128</f>
      </c>
      <c r="S129">
        <f>H129-H128</f>
      </c>
      <c r="T129">
        <f>I129-I128</f>
      </c>
      <c r="U129">
        <f>(L129-K129)/(2*D129*0.01)</f>
      </c>
      <c r="V129">
        <f>(L129+K129)/(D129*0.0001)</f>
      </c>
    </row>
    <row r="130">
      <c r="A130" t="n">
        <v>2018</v>
      </c>
      <c r="B130" t="inlineStr">
        <is>
          <t>00102140</t>
        </is>
      </c>
      <c r="C130" t="inlineStr">
        <is>
          <t>경인전자</t>
        </is>
      </c>
      <c r="D130" t="n">
        <v>2300258000</v>
      </c>
      <c r="E130" t="n">
        <v>122588000</v>
      </c>
      <c r="F130" t="n">
        <v>20047000</v>
      </c>
      <c r="G130" t="n">
        <v>8003000</v>
      </c>
      <c r="H130" t="n">
        <v>2.68</v>
      </c>
      <c r="I130" t="n">
        <v>5</v>
      </c>
      <c r="K130" t="n">
        <v>-20508000</v>
      </c>
      <c r="L130" t="n">
        <v>23273000</v>
      </c>
      <c r="M130" t="n">
        <v>22533000</v>
      </c>
      <c r="N130" t="n">
        <v>-20290000</v>
      </c>
      <c r="O130">
        <f>D129</f>
      </c>
      <c r="P130">
        <f>(E130-F130+G130)/O130*100</f>
      </c>
      <c r="Q130">
        <f>H129</f>
      </c>
      <c r="R130">
        <f>I129</f>
      </c>
      <c r="S130">
        <f>H130-H129</f>
      </c>
      <c r="T130">
        <f>I130-I129</f>
      </c>
      <c r="U130">
        <f>(L130-K130)/(2*D130*0.01)</f>
      </c>
      <c r="V130">
        <f>(L130+K130)/(D130*0.0001)</f>
      </c>
    </row>
    <row r="131">
      <c r="A131" t="n">
        <v>2019</v>
      </c>
      <c r="B131" t="inlineStr">
        <is>
          <t>00102140</t>
        </is>
      </c>
      <c r="C131" t="inlineStr">
        <is>
          <t>경인전자</t>
        </is>
      </c>
      <c r="D131" t="n">
        <v>2680258000</v>
      </c>
      <c r="E131" t="n">
        <v>123111000</v>
      </c>
      <c r="F131" t="n">
        <v>43547000</v>
      </c>
      <c r="G131" t="n">
        <v>7781000</v>
      </c>
      <c r="H131" t="n">
        <v>2.57</v>
      </c>
      <c r="I131" t="n">
        <v>5</v>
      </c>
      <c r="K131" t="n">
        <v>-26718000</v>
      </c>
      <c r="L131" t="n">
        <v>30884000</v>
      </c>
      <c r="M131" t="n">
        <v>29843000</v>
      </c>
      <c r="N131" t="n">
        <v>-26398000</v>
      </c>
      <c r="O131">
        <f>D130</f>
      </c>
      <c r="P131">
        <f>(E131-F131+G131)/O131*100</f>
      </c>
      <c r="Q131">
        <f>H130</f>
      </c>
      <c r="R131">
        <f>I130</f>
      </c>
      <c r="S131">
        <f>H131-H130</f>
      </c>
      <c r="T131">
        <f>I131-I130</f>
      </c>
      <c r="U131">
        <f>(L131-K131)/(2*D131*0.01)</f>
      </c>
      <c r="V131">
        <f>(L131+K131)/(D131*0.0001)</f>
      </c>
    </row>
    <row r="132">
      <c r="A132" t="n">
        <v>2020</v>
      </c>
      <c r="B132" t="inlineStr">
        <is>
          <t>00102140</t>
        </is>
      </c>
      <c r="C132" t="inlineStr">
        <is>
          <t>경인전자</t>
        </is>
      </c>
      <c r="D132" t="n">
        <v>2732564000</v>
      </c>
      <c r="E132" t="n">
        <v>149363000</v>
      </c>
      <c r="F132" t="n">
        <v>77525000</v>
      </c>
      <c r="G132" t="n">
        <v>8228000</v>
      </c>
      <c r="H132" t="n">
        <v>2.57</v>
      </c>
      <c r="I132" t="n">
        <v>5</v>
      </c>
      <c r="K132" t="n">
        <v>-29487000</v>
      </c>
      <c r="L132" t="n">
        <v>29487000</v>
      </c>
      <c r="M132" t="n">
        <v>28491000</v>
      </c>
      <c r="N132" t="n">
        <v>-25151000</v>
      </c>
      <c r="O132">
        <f>D131</f>
      </c>
      <c r="P132">
        <f>(E132-F132+G132)/O132*100</f>
      </c>
      <c r="Q132">
        <f>H131</f>
      </c>
      <c r="R132">
        <f>I131</f>
      </c>
      <c r="S132">
        <f>H132-H131</f>
      </c>
      <c r="T132">
        <f>I132-I131</f>
      </c>
      <c r="U132">
        <f>(L132-K132)/(2*D132*0.01)</f>
      </c>
    </row>
    <row r="133">
      <c r="A133" t="n">
        <v>2021</v>
      </c>
      <c r="B133" t="inlineStr">
        <is>
          <t>00102140</t>
        </is>
      </c>
      <c r="C133" t="inlineStr">
        <is>
          <t>경인전자</t>
        </is>
      </c>
      <c r="D133" t="n">
        <v>2955674000</v>
      </c>
      <c r="E133" t="n">
        <v>156364000</v>
      </c>
      <c r="F133" t="n">
        <v>0</v>
      </c>
      <c r="G133" t="n">
        <v>7989000</v>
      </c>
      <c r="H133" t="n">
        <v>3.2</v>
      </c>
      <c r="I133" t="n">
        <v>5</v>
      </c>
      <c r="K133" t="n">
        <v>-29487000</v>
      </c>
      <c r="L133" t="n">
        <v>29487000</v>
      </c>
      <c r="M133" t="n">
        <v>32707000</v>
      </c>
      <c r="N133" t="n">
        <v>-28956000</v>
      </c>
      <c r="O133">
        <f>D132</f>
      </c>
      <c r="P133">
        <f>(E133-F133+G133)/O133*100</f>
      </c>
      <c r="Q133">
        <f>H132</f>
      </c>
      <c r="R133">
        <f>I132</f>
      </c>
      <c r="S133">
        <f>H133-H132</f>
      </c>
      <c r="T133">
        <f>I133-I132</f>
      </c>
      <c r="U133">
        <f>(L133-K133)/(2*D133*0.01)</f>
      </c>
    </row>
    <row r="134">
      <c r="A134" t="n">
        <v>2022</v>
      </c>
      <c r="B134" t="inlineStr">
        <is>
          <t>00102140</t>
        </is>
      </c>
      <c r="C134" t="inlineStr">
        <is>
          <t>경인전자</t>
        </is>
      </c>
      <c r="D134" t="n">
        <v>3187560000</v>
      </c>
      <c r="E134" t="n">
        <v>185292000</v>
      </c>
      <c r="F134" t="n">
        <v>0</v>
      </c>
      <c r="G134" t="n">
        <v>10418000</v>
      </c>
      <c r="O134">
        <f>D133</f>
      </c>
      <c r="P134">
        <f>(E134-F134+G134)/O134*100</f>
      </c>
    </row>
    <row r="135">
      <c r="A135" t="n">
        <v>2023</v>
      </c>
      <c r="B135" t="inlineStr">
        <is>
          <t>00102140</t>
        </is>
      </c>
      <c r="C135" t="inlineStr">
        <is>
          <t>경인전자</t>
        </is>
      </c>
      <c r="D135" t="n">
        <v>3408041000</v>
      </c>
      <c r="E135" t="n">
        <v>211244000</v>
      </c>
      <c r="F135" t="n">
        <v>158647000</v>
      </c>
      <c r="G135" t="n">
        <v>17637000</v>
      </c>
      <c r="O135">
        <f>D134</f>
      </c>
      <c r="P135">
        <f>(E135-F135+G135)/O135*100</f>
      </c>
    </row>
    <row r="136">
      <c r="A136" t="n">
        <v>2024</v>
      </c>
      <c r="B136" t="inlineStr">
        <is>
          <t>00102140</t>
        </is>
      </c>
      <c r="C136" t="inlineStr">
        <is>
          <t>경인전자</t>
        </is>
      </c>
      <c r="D136" t="n">
        <v>3701674000</v>
      </c>
      <c r="E136" t="n">
        <v>219539000</v>
      </c>
      <c r="F136" t="n">
        <v>76784000</v>
      </c>
      <c r="G136" t="n">
        <v>20352000</v>
      </c>
      <c r="O136">
        <f>D135</f>
      </c>
      <c r="P136">
        <f>(E136-F136+G136)/O136*100</f>
      </c>
    </row>
    <row r="137">
      <c r="A137" t="n">
        <v>2025</v>
      </c>
      <c r="B137" t="inlineStr">
        <is>
          <t>00102140</t>
        </is>
      </c>
      <c r="C137" t="inlineStr">
        <is>
          <t>경인전자</t>
        </is>
      </c>
      <c r="D137" t="n">
        <v>4108549000</v>
      </c>
      <c r="E137" t="n">
        <v>240990000</v>
      </c>
      <c r="F137" t="n">
        <v>0</v>
      </c>
      <c r="G137" t="n">
        <v>15601000</v>
      </c>
      <c r="O137">
        <f>D136</f>
      </c>
      <c r="P137">
        <f>(E137-F137+G137)/O137*100</f>
      </c>
    </row>
    <row r="138">
      <c r="A138" t="n">
        <v>2014</v>
      </c>
      <c r="B138" t="inlineStr">
        <is>
          <t>00102353</t>
        </is>
      </c>
      <c r="C138" t="inlineStr">
        <is>
          <t>경창산업</t>
        </is>
      </c>
      <c r="D138" t="n">
        <v>35844350000</v>
      </c>
      <c r="E138" t="n">
        <v>4770761000</v>
      </c>
      <c r="F138" t="n">
        <v>1186742000</v>
      </c>
      <c r="G138" t="n">
        <v>1096719000</v>
      </c>
      <c r="H138" t="n">
        <v>3.29</v>
      </c>
      <c r="I138" t="n">
        <v>3.9</v>
      </c>
      <c r="K138" t="n">
        <v>-3604358000</v>
      </c>
      <c r="L138" t="n">
        <v>4271120000</v>
      </c>
      <c r="M138" t="n">
        <v>-2382806000</v>
      </c>
      <c r="N138" t="n">
        <v>2782846000</v>
      </c>
      <c r="U138">
        <f>(L138-K138)/(2*D138*0.01)</f>
      </c>
      <c r="V138">
        <f>(L138+K138)/(D138*0.0001)</f>
      </c>
    </row>
    <row r="139">
      <c r="A139" t="n">
        <v>2015</v>
      </c>
      <c r="B139" t="inlineStr">
        <is>
          <t>00102353</t>
        </is>
      </c>
      <c r="C139" t="inlineStr">
        <is>
          <t>경창산업</t>
        </is>
      </c>
      <c r="D139" t="n">
        <v>53509239000</v>
      </c>
      <c r="E139" t="n">
        <v>7048376000</v>
      </c>
      <c r="F139" t="n">
        <v>3040200000</v>
      </c>
      <c r="G139" t="n">
        <v>1250215000</v>
      </c>
      <c r="H139" t="n">
        <v>2.8</v>
      </c>
      <c r="I139" t="n">
        <v>5.73</v>
      </c>
      <c r="K139" t="n">
        <v>-4784458000</v>
      </c>
      <c r="L139" t="n">
        <v>5683791000</v>
      </c>
      <c r="M139" t="n">
        <v>5539543000</v>
      </c>
      <c r="N139" t="n">
        <v>-4764815000</v>
      </c>
      <c r="O139">
        <f>D138</f>
      </c>
      <c r="P139">
        <f>(E139-F139+G139)/O139*100</f>
      </c>
      <c r="Q139">
        <f>H138</f>
      </c>
      <c r="R139">
        <f>I138</f>
      </c>
      <c r="S139">
        <f>H139-H138</f>
      </c>
      <c r="T139">
        <f>I139-I138</f>
      </c>
      <c r="U139">
        <f>(L139-K139)/(2*D139*0.01)</f>
      </c>
      <c r="V139">
        <f>(L139+K139)/(D139*0.0001)</f>
      </c>
    </row>
    <row r="140">
      <c r="A140" t="n">
        <v>2016</v>
      </c>
      <c r="B140" t="inlineStr">
        <is>
          <t>00102353</t>
        </is>
      </c>
      <c r="C140" t="inlineStr">
        <is>
          <t>경창산업</t>
        </is>
      </c>
      <c r="D140" t="n">
        <v>60470020000</v>
      </c>
      <c r="E140" t="n">
        <v>8375535000</v>
      </c>
      <c r="F140" t="n">
        <v>4413300000</v>
      </c>
      <c r="G140" t="n">
        <v>1414120000</v>
      </c>
      <c r="H140" t="n">
        <v>2.86</v>
      </c>
      <c r="I140" t="n">
        <v>4.36</v>
      </c>
      <c r="O140">
        <f>D139</f>
      </c>
      <c r="P140">
        <f>(E140-F140+G140)/O140*100</f>
      </c>
      <c r="Q140">
        <f>H139</f>
      </c>
      <c r="R140">
        <f>I139</f>
      </c>
      <c r="S140">
        <f>H140-H139</f>
      </c>
      <c r="T140">
        <f>I140-I139</f>
      </c>
    </row>
    <row r="141">
      <c r="A141" t="n">
        <v>2017</v>
      </c>
      <c r="B141" t="inlineStr">
        <is>
          <t>00102353</t>
        </is>
      </c>
      <c r="C141" t="inlineStr">
        <is>
          <t>경창산업</t>
        </is>
      </c>
      <c r="D141" t="n">
        <v>64666513000</v>
      </c>
      <c r="E141" t="n">
        <v>8797533000</v>
      </c>
      <c r="F141" t="n">
        <v>4526108000</v>
      </c>
      <c r="G141" t="n">
        <v>1640384000</v>
      </c>
      <c r="H141" t="n">
        <v>3.16</v>
      </c>
      <c r="I141" t="n">
        <v>4.19</v>
      </c>
      <c r="O141">
        <f>D140</f>
      </c>
      <c r="P141">
        <f>(E141-F141+G141)/O141*100</f>
      </c>
      <c r="Q141">
        <f>H140</f>
      </c>
      <c r="R141">
        <f>I140</f>
      </c>
      <c r="S141">
        <f>H141-H140</f>
      </c>
      <c r="T141">
        <f>I141-I140</f>
      </c>
    </row>
    <row r="142">
      <c r="A142" t="n">
        <v>2019</v>
      </c>
      <c r="B142" t="inlineStr">
        <is>
          <t>00102353</t>
        </is>
      </c>
      <c r="C142" t="inlineStr">
        <is>
          <t>경창산업</t>
        </is>
      </c>
      <c r="D142" t="n">
        <v>64532350000</v>
      </c>
      <c r="E142" t="n">
        <v>8526221000</v>
      </c>
      <c r="F142" t="n">
        <v>5959993000</v>
      </c>
      <c r="G142" t="n">
        <v>1615538000</v>
      </c>
      <c r="H142" t="n">
        <v>2.6</v>
      </c>
      <c r="I142" t="n">
        <v>4</v>
      </c>
      <c r="K142" t="n">
        <v>-5844767000</v>
      </c>
      <c r="L142" t="n">
        <v>6870697000</v>
      </c>
      <c r="M142" t="n">
        <v>6807103000</v>
      </c>
      <c r="N142" t="n">
        <v>-5759374000</v>
      </c>
      <c r="U142">
        <f>(L142-K142)/(2*D142*0.01)</f>
      </c>
      <c r="V142">
        <f>(L142+K142)/(D142*0.0001)</f>
      </c>
    </row>
    <row r="143">
      <c r="A143" t="n">
        <v>2020</v>
      </c>
      <c r="B143" t="inlineStr">
        <is>
          <t>00102353</t>
        </is>
      </c>
      <c r="C143" t="inlineStr">
        <is>
          <t>경창산업</t>
        </is>
      </c>
      <c r="D143" t="n">
        <v>57646107000</v>
      </c>
      <c r="E143" t="n">
        <v>7879476000</v>
      </c>
      <c r="F143" t="n">
        <v>14374393000</v>
      </c>
      <c r="G143" t="n">
        <v>1487980000</v>
      </c>
      <c r="H143" t="n">
        <v>2.245</v>
      </c>
      <c r="I143" t="n">
        <v>3.62</v>
      </c>
      <c r="K143" t="n">
        <v>-5589843000</v>
      </c>
      <c r="L143" t="n">
        <v>6870697000</v>
      </c>
      <c r="M143" t="n">
        <v>6455369000</v>
      </c>
      <c r="N143" t="n">
        <v>-5759374000</v>
      </c>
      <c r="O143">
        <f>D142</f>
      </c>
      <c r="P143">
        <f>(E143-F143+G143)/O143*100</f>
      </c>
      <c r="Q143">
        <f>H142</f>
      </c>
      <c r="R143">
        <f>I142</f>
      </c>
      <c r="S143">
        <f>H143-H142</f>
      </c>
      <c r="T143">
        <f>I143-I142</f>
      </c>
      <c r="U143">
        <f>(L143-K143)/(2*D143*0.01)</f>
      </c>
      <c r="V143">
        <f>(L143+K143)/(D143*0.0001)</f>
      </c>
    </row>
    <row r="144">
      <c r="A144" t="n">
        <v>2021</v>
      </c>
      <c r="B144" t="inlineStr">
        <is>
          <t>00102353</t>
        </is>
      </c>
      <c r="C144" t="inlineStr">
        <is>
          <t>경창산업</t>
        </is>
      </c>
      <c r="D144" t="n">
        <v>62981871000</v>
      </c>
      <c r="E144" t="n">
        <v>6670733000</v>
      </c>
      <c r="F144" t="n">
        <v>3679663000</v>
      </c>
      <c r="G144" t="n">
        <v>1376410000</v>
      </c>
      <c r="H144" t="n">
        <v>2.79</v>
      </c>
      <c r="I144" t="n">
        <v>3.6</v>
      </c>
      <c r="K144" t="n">
        <v>-5930634000</v>
      </c>
      <c r="L144" t="n">
        <v>6577688000</v>
      </c>
      <c r="M144" t="n">
        <v>6396053000</v>
      </c>
      <c r="N144" t="n">
        <v>-5600318000</v>
      </c>
      <c r="O144">
        <f>D143</f>
      </c>
      <c r="P144">
        <f>(E144-F144+G144)/O144*100</f>
      </c>
      <c r="Q144">
        <f>H143</f>
      </c>
      <c r="R144">
        <f>I143</f>
      </c>
      <c r="S144">
        <f>H144-H143</f>
      </c>
      <c r="T144">
        <f>I144-I143</f>
      </c>
      <c r="U144">
        <f>(L144-K144)/(2*D144*0.01)</f>
      </c>
      <c r="V144">
        <f>(L144+K144)/(D144*0.0001)</f>
      </c>
    </row>
    <row r="145">
      <c r="A145" t="n">
        <v>2022</v>
      </c>
      <c r="B145" t="inlineStr">
        <is>
          <t>00102353</t>
        </is>
      </c>
      <c r="C145" t="inlineStr">
        <is>
          <t>경창산업</t>
        </is>
      </c>
      <c r="D145" t="n">
        <v>57281198000</v>
      </c>
      <c r="E145" t="n">
        <v>8263824000</v>
      </c>
      <c r="F145" t="n">
        <v>5011454000</v>
      </c>
      <c r="G145" t="n">
        <v>1815377000</v>
      </c>
      <c r="H145" t="n">
        <v>5.255</v>
      </c>
      <c r="I145" t="n">
        <v>3.565</v>
      </c>
      <c r="K145" t="n">
        <v>-4436616000</v>
      </c>
      <c r="L145" t="n">
        <v>5115824000</v>
      </c>
      <c r="M145" t="n">
        <v>5173390000</v>
      </c>
      <c r="N145" t="n">
        <v>-4561129000</v>
      </c>
      <c r="O145">
        <f>D144</f>
      </c>
      <c r="P145">
        <f>(E145-F145+G145)/O145*100</f>
      </c>
      <c r="Q145">
        <f>H144</f>
      </c>
      <c r="R145">
        <f>I144</f>
      </c>
      <c r="S145">
        <f>H145-H144</f>
      </c>
      <c r="T145">
        <f>I145-I144</f>
      </c>
      <c r="U145">
        <f>(L145-K145)/(2*D145*0.01)</f>
      </c>
      <c r="V145">
        <f>(L145+K145)/(D145*0.0001)</f>
      </c>
    </row>
    <row r="146">
      <c r="A146" t="n">
        <v>2023</v>
      </c>
      <c r="B146" t="inlineStr">
        <is>
          <t>00102353</t>
        </is>
      </c>
      <c r="C146" t="inlineStr">
        <is>
          <t>경창산업</t>
        </is>
      </c>
      <c r="D146" t="n">
        <v>64201784000</v>
      </c>
      <c r="E146" t="n">
        <v>7168859000</v>
      </c>
      <c r="F146" t="n">
        <v>4742889000</v>
      </c>
      <c r="G146" t="n">
        <v>2957697000</v>
      </c>
      <c r="H146" t="n">
        <v>4.385</v>
      </c>
      <c r="I146" t="n">
        <v>3.29</v>
      </c>
      <c r="K146" t="n">
        <v>-5014299000</v>
      </c>
      <c r="L146" t="n">
        <v>5788183000</v>
      </c>
      <c r="M146" t="n">
        <v>5804932000</v>
      </c>
      <c r="N146" t="n">
        <v>-5118011000</v>
      </c>
      <c r="O146">
        <f>D145</f>
      </c>
      <c r="P146">
        <f>(E146-F146+G146)/O146*100</f>
      </c>
      <c r="Q146">
        <f>H145</f>
      </c>
      <c r="R146">
        <f>I145</f>
      </c>
      <c r="S146">
        <f>H146-H145</f>
      </c>
      <c r="T146">
        <f>I146-I145</f>
      </c>
      <c r="U146">
        <f>(L146-K146)/(2*D146*0.01)</f>
      </c>
      <c r="V146">
        <f>(L146+K146)/(D146*0.0001)</f>
      </c>
    </row>
    <row r="147">
      <c r="A147" t="n">
        <v>2024</v>
      </c>
      <c r="B147" t="inlineStr">
        <is>
          <t>00102353</t>
        </is>
      </c>
      <c r="C147" t="inlineStr">
        <is>
          <t>경창산업</t>
        </is>
      </c>
      <c r="D147" t="n">
        <v>73169738000</v>
      </c>
      <c r="E147" t="n">
        <v>7940054000</v>
      </c>
      <c r="F147" t="n">
        <v>6411551000</v>
      </c>
      <c r="G147" t="n">
        <v>2821709000</v>
      </c>
      <c r="H147" t="n">
        <v>3.89</v>
      </c>
      <c r="I147" t="n">
        <v>3.235</v>
      </c>
      <c r="K147" t="n">
        <v>-5742037000</v>
      </c>
      <c r="L147" t="n">
        <v>6636781000</v>
      </c>
      <c r="M147" t="n">
        <v>6617955000</v>
      </c>
      <c r="N147" t="n">
        <v>-5831781000</v>
      </c>
      <c r="O147">
        <f>D146</f>
      </c>
      <c r="P147">
        <f>(E147-F147+G147)/O147*100</f>
      </c>
      <c r="Q147">
        <f>H146</f>
      </c>
      <c r="R147">
        <f>I146</f>
      </c>
      <c r="S147">
        <f>H147-H146</f>
      </c>
      <c r="T147">
        <f>I147-I146</f>
      </c>
      <c r="U147">
        <f>(L147-K147)/(2*D147*0.01)</f>
      </c>
      <c r="V147">
        <f>(L147+K147)/(D147*0.0001)</f>
      </c>
    </row>
    <row r="148">
      <c r="A148" t="n">
        <v>2025</v>
      </c>
      <c r="B148" t="inlineStr">
        <is>
          <t>00102353</t>
        </is>
      </c>
      <c r="C148" t="inlineStr">
        <is>
          <t>경창산업</t>
        </is>
      </c>
      <c r="D148" t="n">
        <v>74742700000</v>
      </c>
      <c r="E148" t="n">
        <v>8104352000</v>
      </c>
      <c r="F148" t="n">
        <v>11068613000</v>
      </c>
      <c r="G148" t="n">
        <v>2816928000</v>
      </c>
      <c r="H148" t="n">
        <v>4.185</v>
      </c>
      <c r="I148" t="n">
        <v>3.68</v>
      </c>
      <c r="K148" t="n">
        <v>-5770960000</v>
      </c>
      <c r="L148" t="n">
        <v>6649401000</v>
      </c>
      <c r="M148" t="n">
        <v>6659151000</v>
      </c>
      <c r="N148" t="n">
        <v>-5883163000</v>
      </c>
      <c r="O148">
        <f>D147</f>
      </c>
      <c r="P148">
        <f>(E148-F148+G148)/O148*100</f>
      </c>
      <c r="Q148">
        <f>H147</f>
      </c>
      <c r="R148">
        <f>I147</f>
      </c>
      <c r="S148">
        <f>H148-H147</f>
      </c>
      <c r="T148">
        <f>I148-I147</f>
      </c>
      <c r="U148">
        <f>(L148-K148)/(2*D148*0.01)</f>
      </c>
      <c r="V148">
        <f>(L148+K148)/(D148*0.0001)</f>
      </c>
    </row>
    <row r="149">
      <c r="A149" t="n">
        <v>2014</v>
      </c>
      <c r="B149" t="inlineStr">
        <is>
          <t>00102432</t>
        </is>
      </c>
      <c r="C149" t="inlineStr">
        <is>
          <t>계룡건설산업</t>
        </is>
      </c>
      <c r="D149" t="n">
        <v>66642700000</v>
      </c>
      <c r="E149" t="n">
        <v>7852927000</v>
      </c>
      <c r="F149" t="n">
        <v>9444716000</v>
      </c>
      <c r="G149" t="n">
        <v>2344498000</v>
      </c>
      <c r="H149" t="n">
        <v>3.1</v>
      </c>
      <c r="I149" t="n">
        <v>2.995</v>
      </c>
      <c r="K149" t="n">
        <v>-4209260000</v>
      </c>
      <c r="L149" t="n">
        <v>4772223000</v>
      </c>
      <c r="M149" t="n">
        <v>4729673000</v>
      </c>
      <c r="N149" t="n">
        <v>-4252277000</v>
      </c>
      <c r="U149">
        <f>(L149-K149)/(2*D149*0.01)</f>
      </c>
      <c r="V149">
        <f>(L149+K149)/(D149*0.0001)</f>
      </c>
    </row>
    <row r="150">
      <c r="A150" t="n">
        <v>2015</v>
      </c>
      <c r="B150" t="inlineStr">
        <is>
          <t>00102432</t>
        </is>
      </c>
      <c r="C150" t="inlineStr">
        <is>
          <t>계룡건설산업</t>
        </is>
      </c>
      <c r="D150" t="n">
        <v>68656460000</v>
      </c>
      <c r="E150" t="n">
        <v>7859157000</v>
      </c>
      <c r="F150" t="n">
        <v>6622829000</v>
      </c>
      <c r="G150" t="n">
        <v>1751050000</v>
      </c>
      <c r="H150" t="n">
        <v>2.65</v>
      </c>
      <c r="I150" t="n">
        <v>2.965</v>
      </c>
      <c r="K150" t="n">
        <v>-4154533000</v>
      </c>
      <c r="L150" t="n">
        <v>4718360000</v>
      </c>
      <c r="M150" t="n">
        <v>4670515000</v>
      </c>
      <c r="N150" t="n">
        <v>-4193938000</v>
      </c>
      <c r="O150">
        <f>D149</f>
      </c>
      <c r="P150">
        <f>(E150-F150+G150)/O150*100</f>
      </c>
      <c r="Q150">
        <f>H149</f>
      </c>
      <c r="R150">
        <f>I149</f>
      </c>
      <c r="S150">
        <f>H150-H149</f>
      </c>
      <c r="T150">
        <f>I150-I149</f>
      </c>
      <c r="U150">
        <f>(L150-K150)/(2*D150*0.01)</f>
      </c>
      <c r="V150">
        <f>(L150+K150)/(D150*0.0001)</f>
      </c>
    </row>
    <row r="151">
      <c r="A151" t="n">
        <v>2016</v>
      </c>
      <c r="B151" t="inlineStr">
        <is>
          <t>00102432</t>
        </is>
      </c>
      <c r="C151" t="inlineStr">
        <is>
          <t>계룡건설산업</t>
        </is>
      </c>
      <c r="D151" t="n">
        <v>76916880000</v>
      </c>
      <c r="E151" t="n">
        <v>8509295000</v>
      </c>
      <c r="F151" t="n">
        <v>4537682000</v>
      </c>
      <c r="G151" t="n">
        <v>1635735000</v>
      </c>
      <c r="H151" t="n">
        <v>2.61</v>
      </c>
      <c r="I151" t="n">
        <v>2.48</v>
      </c>
      <c r="K151" t="n">
        <v>-4593117000</v>
      </c>
      <c r="L151" t="n">
        <v>5188637000</v>
      </c>
      <c r="M151" t="n">
        <v>5140760000</v>
      </c>
      <c r="N151" t="n">
        <v>-4639986000</v>
      </c>
      <c r="O151">
        <f>D150</f>
      </c>
      <c r="P151">
        <f>(E151-F151+G151)/O151*100</f>
      </c>
      <c r="Q151">
        <f>H150</f>
      </c>
      <c r="R151">
        <f>I150</f>
      </c>
      <c r="S151">
        <f>H151-H150</f>
      </c>
      <c r="T151">
        <f>I151-I150</f>
      </c>
      <c r="U151">
        <f>(L151-K151)/(2*D151*0.01)</f>
      </c>
      <c r="V151">
        <f>(L151+K151)/(D151*0.0001)</f>
      </c>
    </row>
    <row r="152">
      <c r="A152" t="n">
        <v>2017</v>
      </c>
      <c r="B152" t="inlineStr">
        <is>
          <t>00102432</t>
        </is>
      </c>
      <c r="C152" t="inlineStr">
        <is>
          <t>계룡건설산업</t>
        </is>
      </c>
      <c r="D152" t="n">
        <v>84035652000</v>
      </c>
      <c r="E152" t="n">
        <v>9816226000</v>
      </c>
      <c r="F152" t="n">
        <v>8768008000</v>
      </c>
      <c r="G152" t="n">
        <v>1652898000</v>
      </c>
      <c r="H152" t="n">
        <v>2.495</v>
      </c>
      <c r="I152" t="n">
        <v>2.48</v>
      </c>
      <c r="K152" t="n">
        <v>-6153645000</v>
      </c>
      <c r="L152" t="n">
        <v>7099214000</v>
      </c>
      <c r="M152" t="n">
        <v>7064487000</v>
      </c>
      <c r="N152" t="n">
        <v>-6240712000</v>
      </c>
      <c r="O152">
        <f>D151</f>
      </c>
      <c r="P152">
        <f>(E152-F152+G152)/O152*100</f>
      </c>
      <c r="Q152">
        <f>H151</f>
      </c>
      <c r="R152">
        <f>I151</f>
      </c>
      <c r="S152">
        <f>H152-H151</f>
      </c>
      <c r="T152">
        <f>I152-I151</f>
      </c>
      <c r="U152">
        <f>(L152-K152)/(2*D152*0.01)</f>
      </c>
      <c r="V152">
        <f>(L152+K152)/(D152*0.0001)</f>
      </c>
    </row>
    <row r="153">
      <c r="A153" t="n">
        <v>2018</v>
      </c>
      <c r="B153" t="inlineStr">
        <is>
          <t>00102432</t>
        </is>
      </c>
      <c r="C153" t="inlineStr">
        <is>
          <t>계룡건설산업</t>
        </is>
      </c>
      <c r="D153" t="n">
        <v>94651485000</v>
      </c>
      <c r="E153" t="n">
        <v>11115468000</v>
      </c>
      <c r="F153" t="n">
        <v>8933809000</v>
      </c>
      <c r="G153" t="n">
        <v>2262241000</v>
      </c>
      <c r="H153" t="n">
        <v>2.9</v>
      </c>
      <c r="I153" t="n">
        <v>2.48</v>
      </c>
      <c r="K153" t="n">
        <v>-7780546000</v>
      </c>
      <c r="L153" t="n">
        <v>9054164000</v>
      </c>
      <c r="M153" t="n">
        <v>8947406000</v>
      </c>
      <c r="N153" t="n">
        <v>-7841919000</v>
      </c>
      <c r="O153">
        <f>D152</f>
      </c>
      <c r="P153">
        <f>(E153-F153+G153)/O153*100</f>
      </c>
      <c r="Q153">
        <f>H152</f>
      </c>
      <c r="R153">
        <f>I152</f>
      </c>
      <c r="S153">
        <f>H153-H152</f>
      </c>
      <c r="T153">
        <f>I153-I152</f>
      </c>
      <c r="U153">
        <f>(L153-K153)/(2*D153*0.01)</f>
      </c>
      <c r="V153">
        <f>(L153+K153)/(D153*0.0001)</f>
      </c>
    </row>
    <row r="154">
      <c r="A154" t="n">
        <v>2019</v>
      </c>
      <c r="B154" t="inlineStr">
        <is>
          <t>00102432</t>
        </is>
      </c>
      <c r="C154" t="inlineStr">
        <is>
          <t>계룡건설산업</t>
        </is>
      </c>
      <c r="D154" t="n">
        <v>107092103000</v>
      </c>
      <c r="E154" t="n">
        <v>12512677000</v>
      </c>
      <c r="F154" t="n">
        <v>9235018000</v>
      </c>
      <c r="G154" t="n">
        <v>2237450000</v>
      </c>
      <c r="H154" t="n">
        <v>2.275</v>
      </c>
      <c r="I154" t="n">
        <v>2.75</v>
      </c>
      <c r="K154" t="n">
        <v>-7598915000</v>
      </c>
      <c r="L154" t="n">
        <v>8756163000</v>
      </c>
      <c r="M154" t="n">
        <v>8575403000</v>
      </c>
      <c r="N154" t="n">
        <v>-7600073000</v>
      </c>
      <c r="O154">
        <f>D153</f>
      </c>
      <c r="P154">
        <f>(E154-F154+G154)/O154*100</f>
      </c>
      <c r="Q154">
        <f>H153</f>
      </c>
      <c r="R154">
        <f>I153</f>
      </c>
      <c r="S154">
        <f>H154-H153</f>
      </c>
      <c r="T154">
        <f>I154-I153</f>
      </c>
      <c r="U154">
        <f>(L154-K154)/(2*D154*0.01)</f>
      </c>
      <c r="V154">
        <f>(L154+K154)/(D154*0.0001)</f>
      </c>
    </row>
    <row r="155">
      <c r="A155" t="n">
        <v>2020</v>
      </c>
      <c r="B155" t="inlineStr">
        <is>
          <t>00102432</t>
        </is>
      </c>
      <c r="C155" t="inlineStr">
        <is>
          <t>계룡건설산업</t>
        </is>
      </c>
      <c r="D155" t="n">
        <v>106689495000</v>
      </c>
      <c r="E155" t="n">
        <v>13951030000</v>
      </c>
      <c r="F155" t="n">
        <v>9899662000</v>
      </c>
      <c r="G155" t="n">
        <v>1977842000</v>
      </c>
      <c r="H155" t="n">
        <v>2.49</v>
      </c>
      <c r="I155" t="n">
        <v>2.75</v>
      </c>
      <c r="K155" t="n">
        <v>-7063557000</v>
      </c>
      <c r="L155" t="n">
        <v>8092898000</v>
      </c>
      <c r="M155" t="n">
        <v>7995587000</v>
      </c>
      <c r="N155" t="n">
        <v>-7117752000</v>
      </c>
      <c r="O155">
        <f>D154</f>
      </c>
      <c r="P155">
        <f>(E155-F155+G155)/O155*100</f>
      </c>
      <c r="Q155">
        <f>H154</f>
      </c>
      <c r="R155">
        <f>I154</f>
      </c>
      <c r="S155">
        <f>H155-H154</f>
      </c>
      <c r="T155">
        <f>I155-I154</f>
      </c>
      <c r="U155">
        <f>(L155-K155)/(2*D155*0.01)</f>
      </c>
      <c r="V155">
        <f>(L155+K155)/(D155*0.0001)</f>
      </c>
    </row>
    <row r="156">
      <c r="A156" t="n">
        <v>2021</v>
      </c>
      <c r="B156" t="inlineStr">
        <is>
          <t>00102432</t>
        </is>
      </c>
      <c r="C156" t="inlineStr">
        <is>
          <t>계룡건설산업</t>
        </is>
      </c>
      <c r="D156" t="n">
        <v>115618751000</v>
      </c>
      <c r="E156" t="n">
        <v>13826934000</v>
      </c>
      <c r="F156" t="n">
        <v>5250251000</v>
      </c>
      <c r="G156" t="n">
        <v>2326308000</v>
      </c>
      <c r="H156" t="n">
        <v>2.915</v>
      </c>
      <c r="I156" t="n">
        <v>2.75</v>
      </c>
      <c r="J156" t="n">
        <v>6.395</v>
      </c>
      <c r="K156" t="n">
        <v>-7296787000</v>
      </c>
      <c r="L156" t="n">
        <v>8327524000</v>
      </c>
      <c r="M156" t="n">
        <v>8277628000</v>
      </c>
      <c r="N156" t="n">
        <v>-7392065000</v>
      </c>
      <c r="O156">
        <f>D155</f>
      </c>
      <c r="P156">
        <f>(E156-F156+G156)/O156*100</f>
      </c>
      <c r="Q156">
        <f>H155</f>
      </c>
      <c r="R156">
        <f>I155</f>
      </c>
      <c r="S156">
        <f>H156-H155</f>
      </c>
      <c r="T156">
        <f>I156-I155</f>
      </c>
      <c r="U156">
        <f>(L156-K156)/(2*D156*0.01)</f>
      </c>
      <c r="V156">
        <f>(L156+K156)/(D156*0.0001)</f>
      </c>
    </row>
    <row r="157">
      <c r="A157" t="n">
        <v>2022</v>
      </c>
      <c r="B157" t="inlineStr">
        <is>
          <t>00102432</t>
        </is>
      </c>
      <c r="C157" t="inlineStr">
        <is>
          <t>계룡건설산업</t>
        </is>
      </c>
      <c r="D157" t="n">
        <v>121707502000</v>
      </c>
      <c r="E157" t="n">
        <v>14824809000</v>
      </c>
      <c r="F157" t="n">
        <v>14421126000</v>
      </c>
      <c r="G157" t="n">
        <v>3198300000</v>
      </c>
      <c r="H157" t="n">
        <v>5.475</v>
      </c>
      <c r="I157" t="n">
        <v>3.05</v>
      </c>
      <c r="J157" t="n">
        <v>6.18</v>
      </c>
      <c r="K157" t="n">
        <v>-6775416000</v>
      </c>
      <c r="L157" t="n">
        <v>7672366000</v>
      </c>
      <c r="M157" t="n">
        <v>7701704000</v>
      </c>
      <c r="N157" t="n">
        <v>-6923764000</v>
      </c>
      <c r="O157">
        <f>D156</f>
      </c>
      <c r="P157">
        <f>(E157-F157+G157)/O157*100</f>
      </c>
      <c r="Q157">
        <f>H156</f>
      </c>
      <c r="R157">
        <f>I156</f>
      </c>
      <c r="S157">
        <f>H157-H156</f>
      </c>
      <c r="T157">
        <f>I157-I156</f>
      </c>
      <c r="U157">
        <f>(L157-K157)/(2*D157*0.01)</f>
      </c>
      <c r="V157">
        <f>(L157+K157)/(D157*0.0001)</f>
      </c>
    </row>
    <row r="158">
      <c r="A158" t="n">
        <v>2023</v>
      </c>
      <c r="B158" t="inlineStr">
        <is>
          <t>00102432</t>
        </is>
      </c>
      <c r="C158" t="inlineStr">
        <is>
          <t>계룡건설산업</t>
        </is>
      </c>
      <c r="D158" t="n">
        <v>120756294000</v>
      </c>
      <c r="E158" t="n">
        <v>16630025000</v>
      </c>
      <c r="F158" t="n">
        <v>12725984000</v>
      </c>
      <c r="G158" t="n">
        <v>5847954000</v>
      </c>
      <c r="H158" t="n">
        <v>4.35</v>
      </c>
      <c r="I158" t="n">
        <v>1.35</v>
      </c>
      <c r="J158" t="n">
        <v>6.145</v>
      </c>
      <c r="K158" t="n">
        <v>-6302915000</v>
      </c>
      <c r="L158" t="n">
        <v>7040719000</v>
      </c>
      <c r="M158" t="n">
        <v>7237157000</v>
      </c>
      <c r="N158" t="n">
        <v>-6537558000</v>
      </c>
      <c r="O158">
        <f>D157</f>
      </c>
      <c r="P158">
        <f>(E158-F158+G158)/O158*100</f>
      </c>
      <c r="Q158">
        <f>H157</f>
      </c>
      <c r="R158">
        <f>I157</f>
      </c>
      <c r="S158">
        <f>H158-H157</f>
      </c>
      <c r="T158">
        <f>I158-I157</f>
      </c>
      <c r="U158">
        <f>(L158-K158)/(2*D158*0.01)</f>
      </c>
      <c r="V158">
        <f>(L158+K158)/(D158*0.0001)</f>
      </c>
    </row>
    <row r="159">
      <c r="A159" t="n">
        <v>2024</v>
      </c>
      <c r="B159" t="inlineStr">
        <is>
          <t>00102432</t>
        </is>
      </c>
      <c r="C159" t="inlineStr">
        <is>
          <t>계룡건설산업</t>
        </is>
      </c>
      <c r="D159" t="n">
        <v>124276291000</v>
      </c>
      <c r="E159" t="n">
        <v>15883066000</v>
      </c>
      <c r="F159" t="n">
        <v>13898122000</v>
      </c>
      <c r="G159" t="n">
        <v>4657711000</v>
      </c>
      <c r="H159" t="n">
        <v>3.805</v>
      </c>
      <c r="I159" t="n">
        <v>1.5</v>
      </c>
      <c r="J159" t="n">
        <v>5.31</v>
      </c>
      <c r="K159" t="n">
        <v>-6332460000</v>
      </c>
      <c r="L159" t="n">
        <v>7040719000</v>
      </c>
      <c r="M159" t="n">
        <v>7269190000</v>
      </c>
      <c r="N159" t="n">
        <v>-6537558000</v>
      </c>
      <c r="O159">
        <f>D158</f>
      </c>
      <c r="P159">
        <f>(E159-F159+G159)/O159*100</f>
      </c>
      <c r="Q159">
        <f>H158</f>
      </c>
      <c r="R159">
        <f>I158</f>
      </c>
      <c r="S159">
        <f>H159-H158</f>
      </c>
      <c r="T159">
        <f>I159-I158</f>
      </c>
      <c r="U159">
        <f>(L159-K159)/(2*D159*0.01)</f>
      </c>
      <c r="V159">
        <f>(L159+K159)/(D159*0.0001)</f>
      </c>
    </row>
    <row r="160">
      <c r="A160" t="n">
        <v>2025</v>
      </c>
      <c r="B160" t="inlineStr">
        <is>
          <t>00102432</t>
        </is>
      </c>
      <c r="C160" t="inlineStr">
        <is>
          <t>계룡건설산업</t>
        </is>
      </c>
      <c r="D160" t="n">
        <v>134889953000</v>
      </c>
      <c r="E160" t="n">
        <v>15488190000</v>
      </c>
      <c r="F160" t="n">
        <v>17824772000</v>
      </c>
      <c r="G160" t="n">
        <v>4278993000</v>
      </c>
      <c r="H160" t="n">
        <v>4.11</v>
      </c>
      <c r="I160" t="n">
        <v>2</v>
      </c>
      <c r="J160" t="n">
        <v>6.97</v>
      </c>
      <c r="K160" t="n">
        <v>-7185310000</v>
      </c>
      <c r="L160" t="n">
        <v>8118388000</v>
      </c>
      <c r="M160" t="n">
        <v>8251044000</v>
      </c>
      <c r="N160" t="n">
        <v>-7423014000</v>
      </c>
      <c r="O160">
        <f>D159</f>
      </c>
      <c r="P160">
        <f>(E160-F160+G160)/O160*100</f>
      </c>
      <c r="Q160">
        <f>H159</f>
      </c>
      <c r="R160">
        <f>I159</f>
      </c>
      <c r="S160">
        <f>H160-H159</f>
      </c>
      <c r="T160">
        <f>I160-I159</f>
      </c>
      <c r="U160">
        <f>(L160-K160)/(2*D160*0.01)</f>
      </c>
      <c r="V160">
        <f>(L160+K160)/(D160*0.0001)</f>
      </c>
    </row>
    <row r="161">
      <c r="A161" t="n">
        <v>2014</v>
      </c>
      <c r="B161" t="inlineStr">
        <is>
          <t>00102618</t>
        </is>
      </c>
      <c r="C161" t="inlineStr">
        <is>
          <t>계양전기</t>
        </is>
      </c>
      <c r="D161" t="n">
        <v>16141830000</v>
      </c>
      <c r="E161" t="n">
        <v>2940035000</v>
      </c>
      <c r="F161" t="n">
        <v>507590000</v>
      </c>
      <c r="G161" t="n">
        <v>469909000</v>
      </c>
      <c r="H161" t="n">
        <v>3.1</v>
      </c>
      <c r="I161" t="n">
        <v>4</v>
      </c>
      <c r="J161" t="n">
        <v>15.45</v>
      </c>
      <c r="K161" t="n">
        <v>-1664406000</v>
      </c>
      <c r="L161" t="n">
        <v>2003788000</v>
      </c>
      <c r="M161" t="n">
        <v>1950100000</v>
      </c>
      <c r="N161" t="n">
        <v>-1663265000</v>
      </c>
      <c r="U161">
        <f>(L161-K161)/(2*D161*0.01)</f>
      </c>
      <c r="V161">
        <f>(L161+K161)/(D161*0.0001)</f>
      </c>
    </row>
    <row r="162">
      <c r="A162" t="n">
        <v>2021</v>
      </c>
      <c r="B162" t="inlineStr">
        <is>
          <t>00102618</t>
        </is>
      </c>
      <c r="C162" t="inlineStr">
        <is>
          <t>계양전기</t>
        </is>
      </c>
      <c r="D162" t="n">
        <v>39932992000</v>
      </c>
      <c r="E162" t="n">
        <v>4741139000</v>
      </c>
      <c r="F162" t="n">
        <v>3059919000</v>
      </c>
      <c r="G162" t="n">
        <v>799081000</v>
      </c>
      <c r="H162" t="n">
        <v>2.6</v>
      </c>
      <c r="I162" t="n">
        <v>3.81</v>
      </c>
      <c r="J162" t="n">
        <v>7.92</v>
      </c>
      <c r="K162" t="n">
        <v>-2873280000</v>
      </c>
      <c r="L162" t="n">
        <v>3314318560</v>
      </c>
      <c r="M162" t="n">
        <v>3313440000</v>
      </c>
      <c r="N162" t="n">
        <v>-2914428760</v>
      </c>
      <c r="U162">
        <f>(L162-K162)/(2*D162*0.01)</f>
      </c>
      <c r="V162">
        <f>(L162+K162)/(D162*0.0001)</f>
      </c>
    </row>
    <row r="163">
      <c r="A163" t="n">
        <v>2022</v>
      </c>
      <c r="B163" t="inlineStr">
        <is>
          <t>00102618</t>
        </is>
      </c>
      <c r="C163" t="inlineStr">
        <is>
          <t>계양전기</t>
        </is>
      </c>
      <c r="D163" t="n">
        <v>31150496000</v>
      </c>
      <c r="E163" t="n">
        <v>4471557000</v>
      </c>
      <c r="F163" t="n">
        <v>8519835000</v>
      </c>
      <c r="G163" t="n">
        <v>935599000</v>
      </c>
      <c r="H163" t="n">
        <v>5.2</v>
      </c>
      <c r="I163" t="n">
        <v>3.8</v>
      </c>
      <c r="J163" t="n">
        <v>7.671</v>
      </c>
      <c r="K163" t="n">
        <v>-2149200000</v>
      </c>
      <c r="L163" t="n">
        <v>2427738848</v>
      </c>
      <c r="M163" t="n">
        <v>2494000000</v>
      </c>
      <c r="N163" t="n">
        <v>-2242435872</v>
      </c>
      <c r="O163">
        <f>D162</f>
      </c>
      <c r="P163">
        <f>(E163-F163+G163)/O163*100</f>
      </c>
      <c r="Q163">
        <f>H162</f>
      </c>
      <c r="R163">
        <f>I162</f>
      </c>
      <c r="S163">
        <f>H163-H162</f>
      </c>
      <c r="T163">
        <f>I163-I162</f>
      </c>
      <c r="U163">
        <f>(L163-K163)/(2*D163*0.01)</f>
      </c>
      <c r="V163">
        <f>(L163+K163)/(D163*0.0001)</f>
      </c>
    </row>
    <row r="164">
      <c r="A164" t="n">
        <v>2023</v>
      </c>
      <c r="B164" t="inlineStr">
        <is>
          <t>00102618</t>
        </is>
      </c>
      <c r="C164" t="inlineStr">
        <is>
          <t>계양전기</t>
        </is>
      </c>
      <c r="D164" t="n">
        <v>37731141000</v>
      </c>
      <c r="E164" t="n">
        <v>1155957000</v>
      </c>
      <c r="G164" t="n">
        <v>366966000</v>
      </c>
      <c r="O164">
        <f>D163</f>
      </c>
    </row>
    <row r="165">
      <c r="A165" t="n">
        <v>2024</v>
      </c>
      <c r="B165" t="inlineStr">
        <is>
          <t>00102618</t>
        </is>
      </c>
      <c r="C165" t="inlineStr">
        <is>
          <t>계양전기</t>
        </is>
      </c>
      <c r="D165" t="n">
        <v>42872590000</v>
      </c>
      <c r="E165" t="n">
        <v>4387523000</v>
      </c>
      <c r="F165" t="n">
        <v>3969347000</v>
      </c>
      <c r="G165" t="n">
        <v>1467866000</v>
      </c>
      <c r="H165" t="n">
        <v>3.6</v>
      </c>
      <c r="I165" t="n">
        <v>5.28</v>
      </c>
      <c r="J165" t="n">
        <v>7.102</v>
      </c>
      <c r="K165" t="n">
        <v>-2786704435</v>
      </c>
      <c r="L165" t="n">
        <v>3129579070</v>
      </c>
      <c r="M165" t="n">
        <v>3086646480</v>
      </c>
      <c r="N165" t="n">
        <v>-2786918350</v>
      </c>
      <c r="O165">
        <f>D164</f>
      </c>
      <c r="P165">
        <f>(E165-F165+G165)/O165*100</f>
      </c>
      <c r="U165">
        <f>(L165-K165)/(2*D165*0.01)</f>
      </c>
      <c r="V165">
        <f>(L165+K165)/(D165*0.0001)</f>
      </c>
    </row>
    <row r="166">
      <c r="A166" t="n">
        <v>2014</v>
      </c>
      <c r="B166" t="inlineStr">
        <is>
          <t>00102751</t>
        </is>
      </c>
      <c r="C166" t="inlineStr">
        <is>
          <t>고려산업</t>
        </is>
      </c>
      <c r="D166" t="n">
        <v>5059745000</v>
      </c>
      <c r="E166" t="n">
        <v>534582000</v>
      </c>
      <c r="F166" t="n">
        <v>178593000</v>
      </c>
      <c r="G166" t="n">
        <v>153498000</v>
      </c>
    </row>
    <row r="167">
      <c r="A167" t="n">
        <v>2015</v>
      </c>
      <c r="B167" t="inlineStr">
        <is>
          <t>00102751</t>
        </is>
      </c>
      <c r="C167" t="inlineStr">
        <is>
          <t>고려산업</t>
        </is>
      </c>
      <c r="D167" t="n">
        <v>3877730000</v>
      </c>
      <c r="E167" t="n">
        <v>521351000</v>
      </c>
      <c r="F167" t="n">
        <v>3108905000</v>
      </c>
      <c r="G167" t="n">
        <v>84015000</v>
      </c>
      <c r="H167" t="n">
        <v>2.46</v>
      </c>
      <c r="I167" t="n">
        <v>3</v>
      </c>
      <c r="O167">
        <f>D166</f>
      </c>
      <c r="P167">
        <f>(E167-F167+G167)/O167*100</f>
      </c>
    </row>
    <row r="168">
      <c r="A168" t="n">
        <v>2016</v>
      </c>
      <c r="B168" t="inlineStr">
        <is>
          <t>00102751</t>
        </is>
      </c>
      <c r="C168" t="inlineStr">
        <is>
          <t>고려산업</t>
        </is>
      </c>
      <c r="D168" t="n">
        <v>4758503000</v>
      </c>
      <c r="E168" t="n">
        <v>647100000</v>
      </c>
      <c r="F168" t="n">
        <v>340877000</v>
      </c>
      <c r="G168" t="n">
        <v>87173000</v>
      </c>
      <c r="O168">
        <f>D167</f>
      </c>
      <c r="P168">
        <f>(E168-F168+G168)/O168*100</f>
      </c>
    </row>
    <row r="169">
      <c r="A169" t="n">
        <v>2017</v>
      </c>
      <c r="B169" t="inlineStr">
        <is>
          <t>00102751</t>
        </is>
      </c>
      <c r="C169" t="inlineStr">
        <is>
          <t>고려산업</t>
        </is>
      </c>
      <c r="D169" t="n">
        <v>5190349000</v>
      </c>
      <c r="E169" t="n">
        <v>695278000</v>
      </c>
      <c r="F169" t="n">
        <v>413752000</v>
      </c>
      <c r="G169" t="n">
        <v>96197000</v>
      </c>
      <c r="O169">
        <f>D168</f>
      </c>
      <c r="P169">
        <f>(E169-F169+G169)/O169*100</f>
      </c>
    </row>
    <row r="170">
      <c r="A170" t="n">
        <v>2018</v>
      </c>
      <c r="B170" t="inlineStr">
        <is>
          <t>00102751</t>
        </is>
      </c>
      <c r="C170" t="inlineStr">
        <is>
          <t>고려산업</t>
        </is>
      </c>
      <c r="D170" t="n">
        <v>5344176000</v>
      </c>
      <c r="E170" t="n">
        <v>615578000</v>
      </c>
      <c r="F170" t="n">
        <v>467368000</v>
      </c>
      <c r="G170" t="n">
        <v>121198000</v>
      </c>
      <c r="O170">
        <f>D169</f>
      </c>
      <c r="P170">
        <f>(E170-F170+G170)/O170*100</f>
      </c>
    </row>
    <row r="171">
      <c r="A171" t="n">
        <v>2014</v>
      </c>
      <c r="B171" t="inlineStr">
        <is>
          <t>00102760</t>
        </is>
      </c>
      <c r="C171" t="inlineStr">
        <is>
          <t>두산건설</t>
        </is>
      </c>
      <c r="D171" t="n">
        <v>89535021000</v>
      </c>
      <c r="E171" t="n">
        <v>13040876000</v>
      </c>
      <c r="F171" t="n">
        <v>6039764000</v>
      </c>
      <c r="G171" t="n">
        <v>3538247000</v>
      </c>
      <c r="H171" t="n">
        <v>3.4</v>
      </c>
      <c r="I171" t="n">
        <v>3.2</v>
      </c>
    </row>
    <row r="172">
      <c r="A172" t="n">
        <v>2015</v>
      </c>
      <c r="B172" t="inlineStr">
        <is>
          <t>00102760</t>
        </is>
      </c>
      <c r="C172" t="inlineStr">
        <is>
          <t>두산건설</t>
        </is>
      </c>
      <c r="D172" t="n">
        <v>92634552000</v>
      </c>
      <c r="E172" t="n">
        <v>10334570000</v>
      </c>
      <c r="F172" t="n">
        <v>8098215000</v>
      </c>
      <c r="G172" t="n">
        <v>2927546000</v>
      </c>
      <c r="H172" t="n">
        <v>2.7</v>
      </c>
      <c r="I172" t="n">
        <v>2.9</v>
      </c>
      <c r="K172" t="n">
        <v>-4205032000</v>
      </c>
      <c r="L172" t="n">
        <v>4574165000</v>
      </c>
      <c r="M172" t="n">
        <v>4514385000</v>
      </c>
      <c r="N172" t="n">
        <v>-4232951000</v>
      </c>
      <c r="O172">
        <f>D171</f>
      </c>
      <c r="P172">
        <f>(E172-F172+G172)/O172*100</f>
      </c>
      <c r="Q172">
        <f>H171</f>
      </c>
      <c r="R172">
        <f>I171</f>
      </c>
      <c r="S172">
        <f>H172-H171</f>
      </c>
      <c r="T172">
        <f>I172-I171</f>
      </c>
      <c r="U172">
        <f>(L172-K172)/(2*D172*0.01)</f>
      </c>
      <c r="V172">
        <f>(L172+K172)/(D172*0.0001)</f>
      </c>
    </row>
    <row r="173">
      <c r="A173" t="n">
        <v>2016</v>
      </c>
      <c r="B173" t="inlineStr">
        <is>
          <t>00102760</t>
        </is>
      </c>
      <c r="C173" t="inlineStr">
        <is>
          <t>두산건설</t>
        </is>
      </c>
      <c r="D173" t="n">
        <v>64025644000</v>
      </c>
      <c r="E173" t="n">
        <v>7031491000</v>
      </c>
      <c r="F173" t="n">
        <v>5413788000</v>
      </c>
      <c r="G173" t="n">
        <v>2075881000</v>
      </c>
      <c r="H173" t="n">
        <v>2.6</v>
      </c>
      <c r="K173" t="n">
        <v>-2907988000</v>
      </c>
      <c r="L173" t="n">
        <v>3370949000</v>
      </c>
      <c r="M173" t="n">
        <v>3272189000</v>
      </c>
      <c r="N173" t="n">
        <v>-2880728000</v>
      </c>
      <c r="O173">
        <f>D172</f>
      </c>
      <c r="P173">
        <f>(E173-F173+G173)/O173*100</f>
      </c>
      <c r="Q173">
        <f>H172</f>
      </c>
      <c r="S173">
        <f>H173-H172</f>
      </c>
      <c r="U173">
        <f>(L173-K173)/(2*D173*0.01)</f>
      </c>
      <c r="V173">
        <f>(L173+K173)/(D173*0.0001)</f>
      </c>
    </row>
    <row r="174">
      <c r="A174" t="n">
        <v>2017</v>
      </c>
      <c r="B174" t="inlineStr">
        <is>
          <t>00102760</t>
        </is>
      </c>
      <c r="C174" t="inlineStr">
        <is>
          <t>두산건설</t>
        </is>
      </c>
      <c r="D174" t="n">
        <v>66138056000</v>
      </c>
      <c r="E174" t="n">
        <v>6579742000</v>
      </c>
      <c r="F174" t="n">
        <v>5275013000</v>
      </c>
      <c r="G174" t="n">
        <v>1581160000</v>
      </c>
      <c r="H174" t="n">
        <v>2.7</v>
      </c>
      <c r="I174" t="n">
        <v>2.7</v>
      </c>
      <c r="J174" t="n">
        <v>3.46</v>
      </c>
      <c r="K174" t="n">
        <v>-2133565000</v>
      </c>
      <c r="L174" t="n">
        <v>2315689000</v>
      </c>
      <c r="M174" t="n">
        <v>2288385000</v>
      </c>
      <c r="N174" t="n">
        <v>-2150416000</v>
      </c>
      <c r="O174">
        <f>D173</f>
      </c>
      <c r="P174">
        <f>(E174-F174+G174)/O174*100</f>
      </c>
      <c r="Q174">
        <f>H173</f>
      </c>
      <c r="S174">
        <f>H174-H173</f>
      </c>
      <c r="U174">
        <f>(L174-K174)/(2*D174*0.01)</f>
      </c>
      <c r="V174">
        <f>(L174+K174)/(D174*0.0001)</f>
      </c>
    </row>
    <row r="175">
      <c r="A175" t="n">
        <v>2018</v>
      </c>
      <c r="B175" t="inlineStr">
        <is>
          <t>00102760</t>
        </is>
      </c>
      <c r="C175" t="inlineStr">
        <is>
          <t>두산건설</t>
        </is>
      </c>
      <c r="D175" t="n">
        <v>71929605000</v>
      </c>
      <c r="E175" t="n">
        <v>6184652000</v>
      </c>
      <c r="F175" t="n">
        <v>3302170000</v>
      </c>
      <c r="G175" t="n">
        <v>1630371000</v>
      </c>
      <c r="H175" t="n">
        <v>2.5</v>
      </c>
      <c r="I175" t="n">
        <v>3.05</v>
      </c>
      <c r="J175" t="n">
        <v>3.53</v>
      </c>
      <c r="K175" t="n">
        <v>-2565703000</v>
      </c>
      <c r="L175" t="n">
        <v>2380523000</v>
      </c>
      <c r="M175" t="n">
        <v>2319272000</v>
      </c>
      <c r="N175" t="n">
        <v>-2557314000</v>
      </c>
      <c r="O175">
        <f>D174</f>
      </c>
      <c r="P175">
        <f>(E175-F175+G175)/O175*100</f>
      </c>
      <c r="Q175">
        <f>H174</f>
      </c>
      <c r="R175">
        <f>I174</f>
      </c>
      <c r="S175">
        <f>H175-H174</f>
      </c>
      <c r="T175">
        <f>I175-I174</f>
      </c>
      <c r="U175">
        <f>(L175-K175)/(2*D175*0.01)</f>
      </c>
    </row>
    <row r="176">
      <c r="A176" t="n">
        <v>2019</v>
      </c>
      <c r="B176" t="inlineStr">
        <is>
          <t>00102760</t>
        </is>
      </c>
      <c r="C176" t="inlineStr">
        <is>
          <t>두산건설</t>
        </is>
      </c>
      <c r="D176" t="n">
        <v>60880918000</v>
      </c>
      <c r="E176" t="n">
        <v>6348092000</v>
      </c>
      <c r="F176" t="n">
        <v>3912387000</v>
      </c>
      <c r="G176" t="n">
        <v>1438372000</v>
      </c>
      <c r="H176" t="n">
        <v>1.7</v>
      </c>
      <c r="I176" t="n">
        <v>3.15</v>
      </c>
      <c r="J176" t="n">
        <v>3.5</v>
      </c>
      <c r="K176" t="n">
        <v>-2147997000</v>
      </c>
      <c r="L176" t="n">
        <v>2034920000</v>
      </c>
      <c r="M176" t="n">
        <v>1965531000</v>
      </c>
      <c r="N176" t="n">
        <v>-2125653000</v>
      </c>
      <c r="O176">
        <f>D175</f>
      </c>
      <c r="P176">
        <f>(E176-F176+G176)/O176*100</f>
      </c>
      <c r="Q176">
        <f>H175</f>
      </c>
      <c r="R176">
        <f>I175</f>
      </c>
      <c r="S176">
        <f>H176-H175</f>
      </c>
      <c r="T176">
        <f>I176-I175</f>
      </c>
      <c r="U176">
        <f>(L176-K176)/(2*D176*0.01)</f>
      </c>
    </row>
    <row r="177">
      <c r="A177" t="n">
        <v>2020</v>
      </c>
      <c r="B177" t="inlineStr">
        <is>
          <t>00102760</t>
        </is>
      </c>
      <c r="C177" t="inlineStr">
        <is>
          <t>두산건설</t>
        </is>
      </c>
      <c r="D177" t="n">
        <v>60676818000</v>
      </c>
      <c r="E177" t="n">
        <v>5805030000</v>
      </c>
      <c r="F177" t="n">
        <v>8867208000</v>
      </c>
      <c r="G177" t="n">
        <v>943631000</v>
      </c>
      <c r="H177" t="n">
        <v>1.6</v>
      </c>
      <c r="I177" t="n">
        <v>2.45</v>
      </c>
      <c r="J177" t="n">
        <v>3.99</v>
      </c>
      <c r="K177" t="n">
        <v>-2419859000</v>
      </c>
      <c r="L177" t="n">
        <v>2345384000</v>
      </c>
      <c r="M177" t="n">
        <v>2272533000</v>
      </c>
      <c r="N177" t="n">
        <v>-2400417000</v>
      </c>
      <c r="O177">
        <f>D176</f>
      </c>
      <c r="P177">
        <f>(E177-F177+G177)/O177*100</f>
      </c>
      <c r="Q177">
        <f>H176</f>
      </c>
      <c r="R177">
        <f>I176</f>
      </c>
      <c r="S177">
        <f>H177-H176</f>
      </c>
      <c r="T177">
        <f>I177-I176</f>
      </c>
      <c r="U177">
        <f>(L177-K177)/(2*D177*0.01)</f>
      </c>
    </row>
    <row r="178">
      <c r="A178" t="n">
        <v>2021</v>
      </c>
      <c r="B178" t="inlineStr">
        <is>
          <t>00102760</t>
        </is>
      </c>
      <c r="C178" t="inlineStr">
        <is>
          <t>두산건설</t>
        </is>
      </c>
      <c r="D178" t="n">
        <v>53852402000</v>
      </c>
      <c r="E178" t="n">
        <v>5155880000</v>
      </c>
      <c r="F178" t="n">
        <v>9101075000</v>
      </c>
      <c r="G178" t="n">
        <v>883216000</v>
      </c>
      <c r="H178" t="n">
        <v>2.4</v>
      </c>
      <c r="I178" t="n">
        <v>2.15</v>
      </c>
      <c r="J178" t="n">
        <v>3.73</v>
      </c>
      <c r="K178" t="n">
        <v>-1983820000</v>
      </c>
      <c r="L178" t="n">
        <v>1941637000</v>
      </c>
      <c r="M178" t="n">
        <v>1896059000</v>
      </c>
      <c r="N178" t="n">
        <v>-1979964000</v>
      </c>
      <c r="O178">
        <f>D177</f>
      </c>
      <c r="P178">
        <f>(E178-F178+G178)/O178*100</f>
      </c>
      <c r="Q178">
        <f>H177</f>
      </c>
      <c r="R178">
        <f>I177</f>
      </c>
      <c r="S178">
        <f>H178-H177</f>
      </c>
      <c r="T178">
        <f>I178-I177</f>
      </c>
      <c r="U178">
        <f>(L178-K178)/(2*D178*0.01)</f>
      </c>
    </row>
    <row r="179">
      <c r="A179" t="n">
        <v>2022</v>
      </c>
      <c r="B179" t="inlineStr">
        <is>
          <t>00102760</t>
        </is>
      </c>
      <c r="C179" t="inlineStr">
        <is>
          <t>두산건설</t>
        </is>
      </c>
      <c r="D179" t="n">
        <v>55862541000</v>
      </c>
      <c r="E179" t="n">
        <v>5222178000</v>
      </c>
      <c r="F179" t="n">
        <v>9165628000</v>
      </c>
      <c r="G179" t="n">
        <v>1164552000</v>
      </c>
      <c r="H179" t="n">
        <v>5.2</v>
      </c>
      <c r="I179" t="n">
        <v>2.5</v>
      </c>
      <c r="J179" t="n">
        <v>3.33</v>
      </c>
      <c r="K179" t="n">
        <v>-1697581000</v>
      </c>
      <c r="L179" t="n">
        <v>1830847000</v>
      </c>
      <c r="M179" t="n">
        <v>1848121000</v>
      </c>
      <c r="N179" t="n">
        <v>-1744680000</v>
      </c>
      <c r="O179">
        <f>D178</f>
      </c>
      <c r="P179">
        <f>(E179-F179+G179)/O179*100</f>
      </c>
      <c r="Q179">
        <f>H178</f>
      </c>
      <c r="R179">
        <f>I178</f>
      </c>
      <c r="S179">
        <f>H179-H178</f>
      </c>
      <c r="T179">
        <f>I179-I178</f>
      </c>
      <c r="U179">
        <f>(L179-K179)/(2*D179*0.01)</f>
      </c>
      <c r="V179">
        <f>(L179+K179)/(D179*0.0001)</f>
      </c>
    </row>
    <row r="180">
      <c r="A180" t="n">
        <v>2023</v>
      </c>
      <c r="B180" t="inlineStr">
        <is>
          <t>00102760</t>
        </is>
      </c>
      <c r="C180" t="inlineStr">
        <is>
          <t>두산건설</t>
        </is>
      </c>
      <c r="D180" t="n">
        <v>60439812000</v>
      </c>
      <c r="E180" t="n">
        <v>5457448000</v>
      </c>
      <c r="F180" t="n">
        <v>9066880000</v>
      </c>
      <c r="G180" t="n">
        <v>2701992000</v>
      </c>
      <c r="H180" t="n">
        <v>3.9</v>
      </c>
      <c r="I180" t="n">
        <v>2.75</v>
      </c>
      <c r="J180" t="n">
        <v>3.3</v>
      </c>
      <c r="K180" t="n">
        <v>-1838246000</v>
      </c>
      <c r="L180" t="n">
        <v>1981625000</v>
      </c>
      <c r="M180" t="n">
        <v>1984279000</v>
      </c>
      <c r="N180" t="n">
        <v>-1875185000</v>
      </c>
      <c r="O180">
        <f>D179</f>
      </c>
      <c r="P180">
        <f>(E180-F180+G180)/O180*100</f>
      </c>
      <c r="Q180">
        <f>H179</f>
      </c>
      <c r="R180">
        <f>I179</f>
      </c>
      <c r="S180">
        <f>H180-H179</f>
      </c>
      <c r="T180">
        <f>I180-I179</f>
      </c>
      <c r="U180">
        <f>(L180-K180)/(2*D180*0.01)</f>
      </c>
      <c r="V180">
        <f>(L180+K180)/(D180*0.0001)</f>
      </c>
    </row>
    <row r="181">
      <c r="A181" t="n">
        <v>2024</v>
      </c>
      <c r="B181" t="inlineStr">
        <is>
          <t>00102760</t>
        </is>
      </c>
      <c r="C181" t="inlineStr">
        <is>
          <t>두산건설</t>
        </is>
      </c>
      <c r="D181" t="n">
        <v>72342309000</v>
      </c>
      <c r="E181" t="n">
        <v>5908240000</v>
      </c>
      <c r="F181" t="n">
        <v>3956404000</v>
      </c>
      <c r="G181" t="n">
        <v>2206779000</v>
      </c>
      <c r="H181" t="n">
        <v>3.3</v>
      </c>
      <c r="I181" t="n">
        <v>4</v>
      </c>
      <c r="J181" t="n">
        <v>3.54</v>
      </c>
      <c r="K181" t="n">
        <v>-2377109000</v>
      </c>
      <c r="L181" t="n">
        <v>2573026000</v>
      </c>
      <c r="M181" t="n">
        <v>2532611000</v>
      </c>
      <c r="N181" t="n">
        <v>-2386357000</v>
      </c>
      <c r="O181">
        <f>D180</f>
      </c>
      <c r="P181">
        <f>(E181-F181+G181)/O181*100</f>
      </c>
      <c r="Q181">
        <f>H180</f>
      </c>
      <c r="R181">
        <f>I180</f>
      </c>
      <c r="S181">
        <f>H181-H180</f>
      </c>
      <c r="T181">
        <f>I181-I180</f>
      </c>
      <c r="U181">
        <f>(L181-K181)/(2*D181*0.01)</f>
      </c>
      <c r="V181">
        <f>(L181+K181)/(D181*0.0001)</f>
      </c>
    </row>
    <row r="182">
      <c r="A182" t="n">
        <v>2014</v>
      </c>
      <c r="B182" t="inlineStr">
        <is>
          <t>00102858</t>
        </is>
      </c>
      <c r="C182" t="inlineStr">
        <is>
          <t>고려아연</t>
        </is>
      </c>
      <c r="D182" t="n">
        <v>86605013000</v>
      </c>
      <c r="E182" t="n">
        <v>8382841000</v>
      </c>
      <c r="F182" t="n">
        <v>2409757000</v>
      </c>
      <c r="G182" t="n">
        <v>2997045000</v>
      </c>
      <c r="H182" t="n">
        <v>3.2</v>
      </c>
      <c r="I182" t="n">
        <v>5.125</v>
      </c>
      <c r="J182" t="n">
        <v>9.42</v>
      </c>
      <c r="K182" t="n">
        <v>-7722361000</v>
      </c>
      <c r="L182" t="n">
        <v>8803772000</v>
      </c>
      <c r="M182" t="n">
        <v>9011945000</v>
      </c>
      <c r="N182" t="n">
        <v>-7719376000</v>
      </c>
      <c r="U182">
        <f>(L182-K182)/(2*D182*0.01)</f>
      </c>
      <c r="V182">
        <f>(L182+K182)/(D182*0.0001)</f>
      </c>
    </row>
    <row r="183">
      <c r="A183" t="n">
        <v>2015</v>
      </c>
      <c r="B183" t="inlineStr">
        <is>
          <t>00102858</t>
        </is>
      </c>
      <c r="C183" t="inlineStr">
        <is>
          <t>고려아연</t>
        </is>
      </c>
      <c r="D183" t="n">
        <v>101065535000</v>
      </c>
      <c r="E183" t="n">
        <v>10298828000</v>
      </c>
      <c r="F183" t="n">
        <v>902683000</v>
      </c>
      <c r="G183" t="n">
        <v>2637816000</v>
      </c>
      <c r="H183" t="n">
        <v>2.7</v>
      </c>
      <c r="I183" t="n">
        <v>5.135</v>
      </c>
      <c r="J183" t="n">
        <v>9.619999999999999</v>
      </c>
      <c r="K183" t="n">
        <v>-8922883000</v>
      </c>
      <c r="L183" t="n">
        <v>10526005000</v>
      </c>
      <c r="M183" t="n">
        <v>10162312000</v>
      </c>
      <c r="N183" t="n">
        <v>-8815506000</v>
      </c>
      <c r="O183">
        <f>D182</f>
      </c>
      <c r="P183">
        <f>(E183-F183+G183)/O183*100</f>
      </c>
      <c r="Q183">
        <f>H182</f>
      </c>
      <c r="R183">
        <f>I182</f>
      </c>
      <c r="S183">
        <f>H183-H182</f>
      </c>
      <c r="T183">
        <f>I183-I182</f>
      </c>
      <c r="U183">
        <f>(L183-K183)/(2*D183*0.01)</f>
      </c>
      <c r="V183">
        <f>(L183+K183)/(D183*0.0001)</f>
      </c>
    </row>
    <row r="184">
      <c r="A184" t="n">
        <v>2016</v>
      </c>
      <c r="B184" t="inlineStr">
        <is>
          <t>00102858</t>
        </is>
      </c>
      <c r="C184" t="inlineStr">
        <is>
          <t>고려아연</t>
        </is>
      </c>
      <c r="D184" t="n">
        <v>119811576000</v>
      </c>
      <c r="E184" t="n">
        <v>11996371000</v>
      </c>
      <c r="F184" t="n">
        <v>1176619000</v>
      </c>
      <c r="G184" t="n">
        <v>2827868000</v>
      </c>
      <c r="H184" t="n">
        <v>2.7</v>
      </c>
      <c r="I184" t="n">
        <v>5.135</v>
      </c>
      <c r="J184" t="n">
        <v>10.04</v>
      </c>
      <c r="K184" t="n">
        <v>-11028810000</v>
      </c>
      <c r="L184" t="n">
        <v>13026590000</v>
      </c>
      <c r="M184" t="n">
        <v>12580799000</v>
      </c>
      <c r="N184" t="n">
        <v>-10899779000</v>
      </c>
      <c r="O184">
        <f>D183</f>
      </c>
      <c r="P184">
        <f>(E184-F184+G184)/O184*100</f>
      </c>
      <c r="Q184">
        <f>H183</f>
      </c>
      <c r="R184">
        <f>I183</f>
      </c>
      <c r="S184">
        <f>H184-H183</f>
      </c>
      <c r="T184">
        <f>I184-I183</f>
      </c>
      <c r="U184">
        <f>(L184-K184)/(2*D184*0.01)</f>
      </c>
      <c r="V184">
        <f>(L184+K184)/(D184*0.0001)</f>
      </c>
    </row>
    <row r="185">
      <c r="A185" t="n">
        <v>2017</v>
      </c>
      <c r="B185" t="inlineStr">
        <is>
          <t>00102858</t>
        </is>
      </c>
      <c r="C185" t="inlineStr">
        <is>
          <t>고려아연</t>
        </is>
      </c>
      <c r="D185" t="n">
        <v>126929726000</v>
      </c>
      <c r="E185" t="n">
        <v>13547975000</v>
      </c>
      <c r="F185" t="n">
        <v>1536048000</v>
      </c>
      <c r="G185" t="n">
        <v>3421369000</v>
      </c>
      <c r="H185" t="n">
        <v>3.05</v>
      </c>
      <c r="I185" t="n">
        <v>4.88</v>
      </c>
      <c r="J185" t="n">
        <v>9.31</v>
      </c>
      <c r="K185" t="n">
        <v>-10854926000</v>
      </c>
      <c r="L185" t="n">
        <v>12767339000</v>
      </c>
      <c r="M185" t="n">
        <v>12718007000</v>
      </c>
      <c r="N185" t="n">
        <v>-11014621000</v>
      </c>
      <c r="O185">
        <f>D184</f>
      </c>
      <c r="P185">
        <f>(E185-F185+G185)/O185*100</f>
      </c>
      <c r="Q185">
        <f>H184</f>
      </c>
      <c r="R185">
        <f>I184</f>
      </c>
      <c r="S185">
        <f>H185-H184</f>
      </c>
      <c r="T185">
        <f>I185-I184</f>
      </c>
      <c r="U185">
        <f>(L185-K185)/(2*D185*0.01)</f>
      </c>
      <c r="V185">
        <f>(L185+K185)/(D185*0.0001)</f>
      </c>
    </row>
    <row r="186">
      <c r="A186" t="n">
        <v>2018</v>
      </c>
      <c r="B186" t="inlineStr">
        <is>
          <t>00102858</t>
        </is>
      </c>
      <c r="C186" t="inlineStr">
        <is>
          <t>고려아연</t>
        </is>
      </c>
      <c r="D186" t="n">
        <v>146748587000</v>
      </c>
      <c r="E186" t="n">
        <v>12865974000</v>
      </c>
      <c r="F186" t="n">
        <v>1324553000</v>
      </c>
      <c r="G186" t="n">
        <v>3998332000</v>
      </c>
      <c r="H186" t="n">
        <v>2.6</v>
      </c>
      <c r="I186" t="n">
        <v>4.86</v>
      </c>
      <c r="J186" t="n">
        <v>9.33</v>
      </c>
      <c r="K186" t="n">
        <v>-12570808000</v>
      </c>
      <c r="L186" t="n">
        <v>14823824000</v>
      </c>
      <c r="M186" t="n">
        <v>14689025000</v>
      </c>
      <c r="N186" t="n">
        <v>-12699472000</v>
      </c>
      <c r="O186">
        <f>D185</f>
      </c>
      <c r="P186">
        <f>(E186-F186+G186)/O186*100</f>
      </c>
      <c r="Q186">
        <f>H185</f>
      </c>
      <c r="R186">
        <f>I185</f>
      </c>
      <c r="S186">
        <f>H186-H185</f>
      </c>
      <c r="T186">
        <f>I186-I185</f>
      </c>
      <c r="U186">
        <f>(L186-K186)/(2*D186*0.01)</f>
      </c>
      <c r="V186">
        <f>(L186+K186)/(D186*0.0001)</f>
      </c>
    </row>
    <row r="187">
      <c r="A187" t="n">
        <v>2019</v>
      </c>
      <c r="B187" t="inlineStr">
        <is>
          <t>00102858</t>
        </is>
      </c>
      <c r="C187" t="inlineStr">
        <is>
          <t>고려아연</t>
        </is>
      </c>
      <c r="D187" t="n">
        <v>173115791000</v>
      </c>
      <c r="E187" t="n">
        <v>13909194000</v>
      </c>
      <c r="F187" t="n">
        <v>2347552000</v>
      </c>
      <c r="G187" t="n">
        <v>3903724000</v>
      </c>
      <c r="H187" t="n">
        <v>2.4</v>
      </c>
      <c r="I187" t="n">
        <v>4.75</v>
      </c>
      <c r="J187" t="n">
        <v>8.93</v>
      </c>
      <c r="K187" t="n">
        <v>-14190986000</v>
      </c>
      <c r="L187" t="n">
        <v>16723329000</v>
      </c>
      <c r="M187" t="n">
        <v>16929134000</v>
      </c>
      <c r="N187" t="n">
        <v>-14603775000</v>
      </c>
      <c r="O187">
        <f>D186</f>
      </c>
      <c r="P187">
        <f>(E187-F187+G187)/O187*100</f>
      </c>
      <c r="Q187">
        <f>H186</f>
      </c>
      <c r="R187">
        <f>I186</f>
      </c>
      <c r="S187">
        <f>H187-H186</f>
      </c>
      <c r="T187">
        <f>I187-I186</f>
      </c>
      <c r="U187">
        <f>(L187-K187)/(2*D187*0.01)</f>
      </c>
      <c r="V187">
        <f>(L187+K187)/(D187*0.0001)</f>
      </c>
    </row>
    <row r="188">
      <c r="A188" t="n">
        <v>2020</v>
      </c>
      <c r="B188" t="inlineStr">
        <is>
          <t>00102858</t>
        </is>
      </c>
      <c r="C188" t="inlineStr">
        <is>
          <t>고려아연</t>
        </is>
      </c>
      <c r="D188" t="n">
        <v>186405880000</v>
      </c>
      <c r="E188" t="n">
        <v>15371505000</v>
      </c>
      <c r="F188" t="n">
        <v>2930038000</v>
      </c>
      <c r="G188" t="n">
        <v>3936775000</v>
      </c>
      <c r="H188" t="n">
        <v>2.335</v>
      </c>
      <c r="I188" t="n">
        <v>4.5</v>
      </c>
      <c r="J188" t="n">
        <v>8.609999999999999</v>
      </c>
      <c r="K188" t="n">
        <v>-14755169000</v>
      </c>
      <c r="L188" t="n">
        <v>17353980000</v>
      </c>
      <c r="M188" t="n">
        <v>17598926000</v>
      </c>
      <c r="N188" t="n">
        <v>-15207938000</v>
      </c>
      <c r="O188">
        <f>D187</f>
      </c>
      <c r="P188">
        <f>(E188-F188+G188)/O188*100</f>
      </c>
      <c r="Q188">
        <f>H187</f>
      </c>
      <c r="R188">
        <f>I187</f>
      </c>
      <c r="S188">
        <f>H188-H187</f>
      </c>
      <c r="T188">
        <f>I188-I187</f>
      </c>
      <c r="U188">
        <f>(L188-K188)/(2*D188*0.01)</f>
      </c>
      <c r="V188">
        <f>(L188+K188)/(D188*0.0001)</f>
      </c>
    </row>
    <row r="189">
      <c r="A189" t="n">
        <v>2021</v>
      </c>
      <c r="B189" t="inlineStr">
        <is>
          <t>00102858</t>
        </is>
      </c>
      <c r="C189" t="inlineStr">
        <is>
          <t>고려아연</t>
        </is>
      </c>
      <c r="D189" t="n">
        <v>196619003000</v>
      </c>
      <c r="E189" t="n">
        <v>15844693000</v>
      </c>
      <c r="F189" t="n">
        <v>2461625000</v>
      </c>
      <c r="G189" t="n">
        <v>4482368000</v>
      </c>
      <c r="H189" t="n">
        <v>2.7</v>
      </c>
      <c r="I189" t="n">
        <v>4.82</v>
      </c>
      <c r="J189" t="n">
        <v>7.81</v>
      </c>
      <c r="K189" t="n">
        <v>-14155920000</v>
      </c>
      <c r="L189" t="n">
        <v>16544567000</v>
      </c>
      <c r="M189" t="n">
        <v>16535919000</v>
      </c>
      <c r="N189" t="n">
        <v>-14356955000</v>
      </c>
      <c r="O189">
        <f>D188</f>
      </c>
      <c r="P189">
        <f>(E189-F189+G189)/O189*100</f>
      </c>
      <c r="Q189">
        <f>H188</f>
      </c>
      <c r="R189">
        <f>I188</f>
      </c>
      <c r="S189">
        <f>H189-H188</f>
      </c>
      <c r="T189">
        <f>I189-I188</f>
      </c>
      <c r="U189">
        <f>(L189-K189)/(2*D189*0.01)</f>
      </c>
      <c r="V189">
        <f>(L189+K189)/(D189*0.0001)</f>
      </c>
    </row>
    <row r="190">
      <c r="A190" t="n">
        <v>2022</v>
      </c>
      <c r="B190" t="inlineStr">
        <is>
          <t>00102858</t>
        </is>
      </c>
      <c r="C190" t="inlineStr">
        <is>
          <t>고려아연</t>
        </is>
      </c>
      <c r="D190" t="n">
        <v>217092377000</v>
      </c>
      <c r="E190" t="n">
        <v>17333156000</v>
      </c>
      <c r="F190" t="n">
        <v>7553716000</v>
      </c>
      <c r="G190" t="n">
        <v>5720270000</v>
      </c>
      <c r="H190" t="n">
        <v>5.67</v>
      </c>
      <c r="I190" t="n">
        <v>4.815</v>
      </c>
      <c r="K190" t="n">
        <v>-15476641000</v>
      </c>
      <c r="L190" t="n">
        <v>18024537000</v>
      </c>
      <c r="M190" t="n">
        <v>18392767000</v>
      </c>
      <c r="N190" t="n">
        <v>-16037360000</v>
      </c>
      <c r="O190">
        <f>D189</f>
      </c>
      <c r="P190">
        <f>(E190-F190+G190)/O190*100</f>
      </c>
      <c r="Q190">
        <f>H189</f>
      </c>
      <c r="R190">
        <f>I189</f>
      </c>
      <c r="S190">
        <f>H190-H189</f>
      </c>
      <c r="T190">
        <f>I190-I189</f>
      </c>
      <c r="U190">
        <f>(L190-K190)/(2*D190*0.01)</f>
      </c>
      <c r="V190">
        <f>(L190+K190)/(D190*0.0001)</f>
      </c>
    </row>
    <row r="191">
      <c r="A191" t="n">
        <v>2023</v>
      </c>
      <c r="B191" t="inlineStr">
        <is>
          <t>00102858</t>
        </is>
      </c>
      <c r="C191" t="inlineStr">
        <is>
          <t>고려아연</t>
        </is>
      </c>
      <c r="D191" t="n">
        <v>315302568000</v>
      </c>
      <c r="E191" t="n">
        <v>18113268000</v>
      </c>
      <c r="F191" t="n">
        <v>4852460000</v>
      </c>
      <c r="G191" t="n">
        <v>11233206000</v>
      </c>
      <c r="H191" t="n">
        <v>2.735</v>
      </c>
      <c r="I191" t="n">
        <v>4.36</v>
      </c>
      <c r="J191" t="n">
        <v>7.06</v>
      </c>
      <c r="K191" t="n">
        <v>-22919445000</v>
      </c>
      <c r="L191" t="n">
        <v>26823062000</v>
      </c>
      <c r="M191" t="n">
        <v>26317387000</v>
      </c>
      <c r="N191" t="n">
        <v>-22957961000</v>
      </c>
      <c r="O191">
        <f>D190</f>
      </c>
      <c r="P191">
        <f>(E191-F191+G191)/O191*100</f>
      </c>
      <c r="Q191">
        <f>H190</f>
      </c>
      <c r="R191">
        <f>I190</f>
      </c>
      <c r="S191">
        <f>H191-H190</f>
      </c>
      <c r="T191">
        <f>I191-I190</f>
      </c>
      <c r="U191">
        <f>(L191-K191)/(2*D191*0.01)</f>
      </c>
      <c r="V191">
        <f>(L191+K191)/(D191*0.0001)</f>
      </c>
    </row>
    <row r="192">
      <c r="A192" t="n">
        <v>2024</v>
      </c>
      <c r="B192" t="inlineStr">
        <is>
          <t>00102858</t>
        </is>
      </c>
      <c r="C192" t="inlineStr">
        <is>
          <t>고려아연</t>
        </is>
      </c>
      <c r="D192" t="n">
        <v>381810344000</v>
      </c>
      <c r="E192" t="n">
        <v>26936078000</v>
      </c>
      <c r="F192" t="n">
        <v>8057454000</v>
      </c>
      <c r="G192" t="n">
        <v>14010412000</v>
      </c>
      <c r="H192" t="n">
        <v>4.075</v>
      </c>
      <c r="I192" t="n">
        <v>4.71</v>
      </c>
      <c r="J192" t="n">
        <v>6.34</v>
      </c>
      <c r="K192" t="n">
        <v>-28831269000</v>
      </c>
      <c r="L192" t="n">
        <v>33956958000</v>
      </c>
      <c r="M192" t="n">
        <v>33000666000</v>
      </c>
      <c r="N192" t="n">
        <v>-28646949000</v>
      </c>
      <c r="O192">
        <f>D191</f>
      </c>
      <c r="P192">
        <f>(E192-F192+G192)/O192*100</f>
      </c>
      <c r="Q192">
        <f>H191</f>
      </c>
      <c r="R192">
        <f>I191</f>
      </c>
      <c r="S192">
        <f>H192-H191</f>
      </c>
      <c r="T192">
        <f>I192-I191</f>
      </c>
      <c r="U192">
        <f>(L192-K192)/(2*D192*0.01)</f>
      </c>
      <c r="V192">
        <f>(L192+K192)/(D192*0.0001)</f>
      </c>
    </row>
    <row r="193">
      <c r="A193" t="n">
        <v>2025</v>
      </c>
      <c r="B193" t="inlineStr">
        <is>
          <t>00102858</t>
        </is>
      </c>
      <c r="C193" t="inlineStr">
        <is>
          <t>고려아연</t>
        </is>
      </c>
      <c r="D193" t="n">
        <v>404955666000</v>
      </c>
      <c r="E193" t="n">
        <v>32236604000</v>
      </c>
      <c r="F193" t="n">
        <v>8730902000</v>
      </c>
      <c r="G193" t="n">
        <v>15046112000</v>
      </c>
      <c r="H193" t="n">
        <v>4.335</v>
      </c>
      <c r="I193" t="n">
        <v>4.75</v>
      </c>
      <c r="J193" t="n">
        <v>5.275</v>
      </c>
      <c r="K193" t="n">
        <v>-27885938000</v>
      </c>
      <c r="L193" t="n">
        <v>32764647000</v>
      </c>
      <c r="M193" t="n">
        <v>31971003000</v>
      </c>
      <c r="N193" t="n">
        <v>-27801231000</v>
      </c>
      <c r="O193">
        <f>D192</f>
      </c>
      <c r="P193">
        <f>(E193-F193+G193)/O193*100</f>
      </c>
      <c r="Q193">
        <f>H192</f>
      </c>
      <c r="R193">
        <f>I192</f>
      </c>
      <c r="S193">
        <f>H193-H192</f>
      </c>
      <c r="T193">
        <f>I193-I192</f>
      </c>
      <c r="U193">
        <f>(L193-K193)/(2*D193*0.01)</f>
      </c>
      <c r="V193">
        <f>(L193+K193)/(D193*0.0001)</f>
      </c>
    </row>
    <row r="194">
      <c r="A194" t="n">
        <v>2014</v>
      </c>
      <c r="B194" t="inlineStr">
        <is>
          <t>00103006</t>
        </is>
      </c>
      <c r="C194" t="inlineStr">
        <is>
          <t>고려제강</t>
        </is>
      </c>
      <c r="D194" t="n">
        <v>38560000000</v>
      </c>
      <c r="E194" t="n">
        <v>7470000000</v>
      </c>
      <c r="F194" t="n">
        <v>3582000000</v>
      </c>
      <c r="G194" t="n">
        <v>904000000</v>
      </c>
      <c r="H194" t="n">
        <v>2.95</v>
      </c>
      <c r="I194" t="n">
        <v>5.45</v>
      </c>
      <c r="K194" t="n">
        <v>-2313600000</v>
      </c>
      <c r="L194" t="n">
        <v>2621680000</v>
      </c>
      <c r="M194" t="n">
        <v>2661240000</v>
      </c>
      <c r="N194" t="n">
        <v>-2390720000</v>
      </c>
      <c r="U194">
        <f>(L194-K194)/(2*D194*0.01)</f>
      </c>
      <c r="V194">
        <f>(L194+K194)/(D194*0.0001)</f>
      </c>
    </row>
    <row r="195">
      <c r="A195" t="n">
        <v>2015</v>
      </c>
      <c r="B195" t="inlineStr">
        <is>
          <t>00103006</t>
        </is>
      </c>
      <c r="C195" t="inlineStr">
        <is>
          <t>고려제강</t>
        </is>
      </c>
      <c r="D195" t="n">
        <v>49797000000</v>
      </c>
      <c r="E195" t="n">
        <v>6353000000</v>
      </c>
      <c r="F195" t="n">
        <v>2589000000</v>
      </c>
      <c r="G195" t="n">
        <v>1058000000</v>
      </c>
      <c r="H195" t="n">
        <v>3.4</v>
      </c>
      <c r="I195" t="n">
        <v>5.2</v>
      </c>
      <c r="K195" t="n">
        <v>-3181000000</v>
      </c>
      <c r="L195" t="n">
        <v>3092000000</v>
      </c>
      <c r="M195" t="n">
        <v>2987000000</v>
      </c>
      <c r="N195" t="n">
        <v>-3179000000</v>
      </c>
      <c r="O195">
        <f>D194</f>
      </c>
      <c r="P195">
        <f>(E195-F195+G195)/O195*100</f>
      </c>
      <c r="Q195">
        <f>H194</f>
      </c>
      <c r="R195">
        <f>I194</f>
      </c>
      <c r="S195">
        <f>H195-H194</f>
      </c>
      <c r="T195">
        <f>I195-I194</f>
      </c>
      <c r="U195">
        <f>(L195-K195)/(2*D195*0.01)</f>
      </c>
    </row>
    <row r="196">
      <c r="A196" t="n">
        <v>2016</v>
      </c>
      <c r="B196" t="inlineStr">
        <is>
          <t>00103006</t>
        </is>
      </c>
      <c r="C196" t="inlineStr">
        <is>
          <t>고려제강</t>
        </is>
      </c>
      <c r="D196" t="n">
        <v>55890000000</v>
      </c>
      <c r="E196" t="n">
        <v>7421000000</v>
      </c>
      <c r="F196" t="n">
        <v>3471000000</v>
      </c>
      <c r="G196" t="n">
        <v>1227000000</v>
      </c>
      <c r="H196" t="n">
        <v>2.65</v>
      </c>
      <c r="I196" t="n">
        <v>4.3</v>
      </c>
      <c r="K196" t="n">
        <v>-3574400000</v>
      </c>
      <c r="L196" t="n">
        <v>3998400000</v>
      </c>
      <c r="M196" t="n">
        <v>4189500000</v>
      </c>
      <c r="N196" t="n">
        <v>-3568800000</v>
      </c>
      <c r="O196">
        <f>D195</f>
      </c>
      <c r="P196">
        <f>(E196-F196+G196)/O196*100</f>
      </c>
      <c r="Q196">
        <f>H195</f>
      </c>
      <c r="R196">
        <f>I195</f>
      </c>
      <c r="S196">
        <f>H196-H195</f>
      </c>
      <c r="T196">
        <f>I196-I195</f>
      </c>
      <c r="U196">
        <f>(L196-K196)/(2*D196*0.01)</f>
      </c>
      <c r="V196">
        <f>(L196+K196)/(D196*0.0001)</f>
      </c>
    </row>
    <row r="197">
      <c r="A197" t="n">
        <v>2019</v>
      </c>
      <c r="B197" t="inlineStr">
        <is>
          <t>00103006</t>
        </is>
      </c>
      <c r="C197" t="inlineStr">
        <is>
          <t>고려제강</t>
        </is>
      </c>
      <c r="D197" t="n">
        <v>70078000000</v>
      </c>
      <c r="E197" t="n">
        <v>7661000000</v>
      </c>
      <c r="F197" t="n">
        <v>7881000000</v>
      </c>
      <c r="G197" t="n">
        <v>1732000000</v>
      </c>
      <c r="H197" t="n">
        <v>2.395</v>
      </c>
      <c r="I197" t="n">
        <v>3.985</v>
      </c>
      <c r="K197" t="n">
        <v>-5250000000</v>
      </c>
      <c r="L197" t="n">
        <v>6090000000</v>
      </c>
      <c r="M197" t="n">
        <v>5950000000</v>
      </c>
      <c r="N197" t="n">
        <v>-5180000000</v>
      </c>
      <c r="U197">
        <f>(L197-K197)/(2*D197*0.01)</f>
      </c>
      <c r="V197">
        <f>(L197+K197)/(D197*0.0001)</f>
      </c>
    </row>
    <row r="198">
      <c r="A198" t="n">
        <v>2020</v>
      </c>
      <c r="B198" t="inlineStr">
        <is>
          <t>00103006</t>
        </is>
      </c>
      <c r="C198" t="inlineStr">
        <is>
          <t>고려제강</t>
        </is>
      </c>
      <c r="D198" t="n">
        <v>73531000000</v>
      </c>
      <c r="E198" t="n">
        <v>8233000000</v>
      </c>
      <c r="F198" t="n">
        <v>5031000000</v>
      </c>
      <c r="G198" t="n">
        <v>1694000000</v>
      </c>
      <c r="H198" t="n">
        <v>2.395</v>
      </c>
      <c r="I198" t="n">
        <v>3.985</v>
      </c>
      <c r="K198" t="n">
        <v>-5684000000</v>
      </c>
      <c r="L198" t="n">
        <v>6654566000</v>
      </c>
      <c r="M198" t="n">
        <v>6634000000</v>
      </c>
      <c r="N198" t="n">
        <v>-5209045000</v>
      </c>
      <c r="O198">
        <f>D197</f>
      </c>
      <c r="P198">
        <f>(E198-F198+G198)/O198*100</f>
      </c>
      <c r="Q198">
        <f>H197</f>
      </c>
      <c r="R198">
        <f>I197</f>
      </c>
      <c r="S198">
        <f>H198-H197</f>
      </c>
      <c r="T198">
        <f>I198-I197</f>
      </c>
      <c r="U198">
        <f>(L198-K198)/(2*D198*0.01)</f>
      </c>
      <c r="V198">
        <f>(L198+K198)/(D198*0.0001)</f>
      </c>
    </row>
    <row r="199">
      <c r="A199" t="n">
        <v>2021</v>
      </c>
      <c r="B199" t="inlineStr">
        <is>
          <t>00103006</t>
        </is>
      </c>
      <c r="C199" t="inlineStr">
        <is>
          <t>고려제강</t>
        </is>
      </c>
      <c r="D199" t="n">
        <v>74686000000</v>
      </c>
      <c r="E199" t="n">
        <v>8235000000</v>
      </c>
      <c r="F199" t="n">
        <v>6204000000</v>
      </c>
      <c r="G199" t="n">
        <v>1533000000</v>
      </c>
      <c r="H199" t="n">
        <v>2.4</v>
      </c>
      <c r="I199" t="n">
        <v>3.6</v>
      </c>
      <c r="K199" t="n">
        <v>-5529612000</v>
      </c>
      <c r="L199" t="n">
        <v>6467793600</v>
      </c>
      <c r="M199" t="n">
        <v>6481826000</v>
      </c>
      <c r="N199" t="n">
        <v>-5694451800</v>
      </c>
      <c r="O199">
        <f>D198</f>
      </c>
      <c r="P199">
        <f>(E199-F199+G199)/O199*100</f>
      </c>
      <c r="Q199">
        <f>H198</f>
      </c>
      <c r="R199">
        <f>I198</f>
      </c>
      <c r="S199">
        <f>H199-H198</f>
      </c>
      <c r="T199">
        <f>I199-I198</f>
      </c>
      <c r="U199">
        <f>(L199-K199)/(2*D199*0.01)</f>
      </c>
      <c r="V199">
        <f>(L199+K199)/(D199*0.0001)</f>
      </c>
    </row>
    <row r="200">
      <c r="A200" t="n">
        <v>2022</v>
      </c>
      <c r="B200" t="inlineStr">
        <is>
          <t>00103006</t>
        </is>
      </c>
      <c r="C200" t="inlineStr">
        <is>
          <t>고려제강</t>
        </is>
      </c>
      <c r="D200" t="n">
        <v>69608000000</v>
      </c>
      <c r="E200" t="n">
        <v>8059000000</v>
      </c>
      <c r="F200" t="n">
        <v>7513000000</v>
      </c>
      <c r="G200" t="n">
        <v>1927000000</v>
      </c>
      <c r="H200" t="n">
        <v>3.8</v>
      </c>
      <c r="I200" t="n">
        <v>3.6</v>
      </c>
      <c r="K200" t="n">
        <v>-3893952000</v>
      </c>
      <c r="L200" t="n">
        <v>4412154400</v>
      </c>
      <c r="M200" t="n">
        <v>4589872000</v>
      </c>
      <c r="N200" t="n">
        <v>-4121289600</v>
      </c>
      <c r="O200">
        <f>D199</f>
      </c>
      <c r="P200">
        <f>(E200-F200+G200)/O200*100</f>
      </c>
      <c r="Q200">
        <f>H199</f>
      </c>
      <c r="R200">
        <f>I199</f>
      </c>
      <c r="S200">
        <f>H200-H199</f>
      </c>
      <c r="T200">
        <f>I200-I199</f>
      </c>
      <c r="U200">
        <f>(L200-K200)/(2*D200*0.01)</f>
      </c>
      <c r="V200">
        <f>(L200+K200)/(D200*0.0001)</f>
      </c>
    </row>
    <row r="201">
      <c r="A201" t="n">
        <v>2023</v>
      </c>
      <c r="B201" t="inlineStr">
        <is>
          <t>00103006</t>
        </is>
      </c>
      <c r="C201" t="inlineStr">
        <is>
          <t>고려제강</t>
        </is>
      </c>
      <c r="D201" t="n">
        <v>72256000000</v>
      </c>
      <c r="E201" t="n">
        <v>7312000000</v>
      </c>
      <c r="F201" t="n">
        <v>9129000000</v>
      </c>
      <c r="G201" t="n">
        <v>3326000000</v>
      </c>
      <c r="H201" t="n">
        <v>5.215</v>
      </c>
      <c r="I201" t="n">
        <v>3.5</v>
      </c>
      <c r="K201" t="n">
        <v>-4051956000</v>
      </c>
      <c r="L201" t="n">
        <v>4551470400</v>
      </c>
      <c r="M201" t="n">
        <v>4725505000</v>
      </c>
      <c r="N201" t="n">
        <v>-4263344000</v>
      </c>
      <c r="O201">
        <f>D200</f>
      </c>
      <c r="P201">
        <f>(E201-F201+G201)/O201*100</f>
      </c>
      <c r="Q201">
        <f>H200</f>
      </c>
      <c r="R201">
        <f>I200</f>
      </c>
      <c r="S201">
        <f>H201-H200</f>
      </c>
      <c r="T201">
        <f>I201-I200</f>
      </c>
      <c r="U201">
        <f>(L201-K201)/(2*D201*0.01)</f>
      </c>
      <c r="V201">
        <f>(L201+K201)/(D201*0.0001)</f>
      </c>
    </row>
    <row r="202">
      <c r="A202" t="n">
        <v>2024</v>
      </c>
      <c r="B202" t="inlineStr">
        <is>
          <t>00103006</t>
        </is>
      </c>
      <c r="C202" t="inlineStr">
        <is>
          <t>고려제강</t>
        </is>
      </c>
      <c r="D202" t="n">
        <v>73783000000</v>
      </c>
      <c r="E202" t="n">
        <v>7220000000</v>
      </c>
      <c r="F202" t="n">
        <v>11629000000</v>
      </c>
      <c r="G202" t="n">
        <v>3369000000</v>
      </c>
      <c r="H202" t="n">
        <v>4.23</v>
      </c>
      <c r="I202" t="n">
        <v>3.15</v>
      </c>
      <c r="K202" t="n">
        <v>-4208000000</v>
      </c>
      <c r="L202" t="n">
        <v>4757383500</v>
      </c>
      <c r="M202" t="n">
        <v>4935000000</v>
      </c>
      <c r="N202" t="n">
        <v>-4455857000</v>
      </c>
      <c r="O202">
        <f>D201</f>
      </c>
      <c r="P202">
        <f>(E202-F202+G202)/O202*100</f>
      </c>
      <c r="Q202">
        <f>H201</f>
      </c>
      <c r="R202">
        <f>I201</f>
      </c>
      <c r="S202">
        <f>H202-H201</f>
      </c>
      <c r="T202">
        <f>I202-I201</f>
      </c>
      <c r="U202">
        <f>(L202-K202)/(2*D202*0.01)</f>
      </c>
      <c r="V202">
        <f>(L202+K202)/(D202*0.0001)</f>
      </c>
    </row>
    <row r="203">
      <c r="A203" t="n">
        <v>2025</v>
      </c>
      <c r="B203" t="inlineStr">
        <is>
          <t>00103006</t>
        </is>
      </c>
      <c r="C203" t="inlineStr">
        <is>
          <t>고려제강</t>
        </is>
      </c>
      <c r="D203" t="n">
        <v>69736000000</v>
      </c>
      <c r="E203" t="n">
        <v>7188000000</v>
      </c>
      <c r="F203" t="n">
        <v>8771000000</v>
      </c>
      <c r="G203" t="n">
        <v>2903000000</v>
      </c>
      <c r="H203" t="n">
        <v>4.555</v>
      </c>
      <c r="I203" t="n">
        <v>2.5</v>
      </c>
      <c r="K203" t="n">
        <v>-3784640000</v>
      </c>
      <c r="L203" t="n">
        <v>4272990000</v>
      </c>
      <c r="M203" t="n">
        <v>4451840000</v>
      </c>
      <c r="N203" t="n">
        <v>-4024060000</v>
      </c>
      <c r="O203">
        <f>D202</f>
      </c>
      <c r="P203">
        <f>(E203-F203+G203)/O203*100</f>
      </c>
      <c r="Q203">
        <f>H202</f>
      </c>
      <c r="R203">
        <f>I202</f>
      </c>
      <c r="S203">
        <f>H203-H202</f>
      </c>
      <c r="T203">
        <f>I203-I202</f>
      </c>
      <c r="U203">
        <f>(L203-K203)/(2*D203*0.01)</f>
      </c>
      <c r="V203">
        <f>(L203+K203)/(D203*0.0001)</f>
      </c>
    </row>
    <row r="204">
      <c r="A204" t="n">
        <v>2014</v>
      </c>
      <c r="B204" t="inlineStr">
        <is>
          <t>00103015</t>
        </is>
      </c>
      <c r="C204" t="inlineStr">
        <is>
          <t>고려제약</t>
        </is>
      </c>
      <c r="D204" t="n">
        <v>7189044000</v>
      </c>
      <c r="E204" t="n">
        <v>790685000</v>
      </c>
      <c r="F204" t="n">
        <v>555163000</v>
      </c>
      <c r="G204" t="n">
        <v>274336000</v>
      </c>
      <c r="H204" t="n">
        <v>2.76</v>
      </c>
      <c r="I204" t="n">
        <v>3.28</v>
      </c>
      <c r="K204" t="n">
        <v>-368048000</v>
      </c>
      <c r="L204" t="n">
        <v>386817000</v>
      </c>
      <c r="M204" t="n">
        <v>412045000</v>
      </c>
      <c r="N204" t="n">
        <v>-341879000</v>
      </c>
      <c r="U204">
        <f>(L204-K204)/(2*D204*0.01)</f>
      </c>
      <c r="V204">
        <f>(L204+K204)/(D204*0.0001)</f>
      </c>
    </row>
    <row r="205">
      <c r="A205" t="n">
        <v>2015</v>
      </c>
      <c r="B205" t="inlineStr">
        <is>
          <t>00103015</t>
        </is>
      </c>
      <c r="C205" t="inlineStr">
        <is>
          <t>고려제약</t>
        </is>
      </c>
      <c r="D205" t="n">
        <v>7812655000</v>
      </c>
      <c r="E205" t="n">
        <v>843565000</v>
      </c>
      <c r="F205" t="n">
        <v>601491000</v>
      </c>
      <c r="G205" t="n">
        <v>213380000</v>
      </c>
      <c r="H205" t="n">
        <v>2.49</v>
      </c>
      <c r="I205" t="n">
        <v>2.74</v>
      </c>
      <c r="K205" t="n">
        <v>401415000</v>
      </c>
      <c r="L205" t="n">
        <v>456335000</v>
      </c>
      <c r="M205" t="n">
        <v>450916000</v>
      </c>
      <c r="N205" t="n">
        <v>404471000</v>
      </c>
      <c r="O205">
        <f>D204</f>
      </c>
      <c r="P205">
        <f>(E205-F205+G205)/O205*100</f>
      </c>
      <c r="Q205">
        <f>H204</f>
      </c>
      <c r="R205">
        <f>I204</f>
      </c>
      <c r="S205">
        <f>H205-H204</f>
      </c>
      <c r="T205">
        <f>I205-I204</f>
      </c>
      <c r="U205">
        <f>(L205-K205)/(2*D205*0.01)</f>
      </c>
    </row>
    <row r="206">
      <c r="A206" t="n">
        <v>2016</v>
      </c>
      <c r="B206" t="inlineStr">
        <is>
          <t>00103015</t>
        </is>
      </c>
      <c r="C206" t="inlineStr">
        <is>
          <t>고려제약</t>
        </is>
      </c>
      <c r="D206" t="n">
        <v>7716559000</v>
      </c>
      <c r="E206" t="n">
        <v>866934000</v>
      </c>
      <c r="F206" t="n">
        <v>1260491000</v>
      </c>
      <c r="G206" t="n">
        <v>204481000</v>
      </c>
      <c r="H206" t="n">
        <v>2.58</v>
      </c>
      <c r="I206" t="n">
        <v>2.44</v>
      </c>
      <c r="K206" t="n">
        <v>-432833000</v>
      </c>
      <c r="L206" t="n">
        <v>456335000</v>
      </c>
      <c r="M206" t="n">
        <v>429369000</v>
      </c>
      <c r="N206" t="n">
        <v>-404471000</v>
      </c>
      <c r="O206">
        <f>D205</f>
      </c>
      <c r="P206">
        <f>(E206-F206+G206)/O206*100</f>
      </c>
      <c r="Q206">
        <f>H205</f>
      </c>
      <c r="R206">
        <f>I205</f>
      </c>
      <c r="S206">
        <f>H206-H205</f>
      </c>
      <c r="T206">
        <f>I206-I205</f>
      </c>
      <c r="U206">
        <f>(L206-K206)/(2*D206*0.01)</f>
      </c>
      <c r="V206">
        <f>(L206+K206)/(D206*0.0001)</f>
      </c>
    </row>
    <row r="207">
      <c r="A207" t="n">
        <v>2017</v>
      </c>
      <c r="B207" t="inlineStr">
        <is>
          <t>00103015</t>
        </is>
      </c>
      <c r="C207" t="inlineStr">
        <is>
          <t>고려제약</t>
        </is>
      </c>
      <c r="D207" t="n">
        <v>8335736000</v>
      </c>
      <c r="E207" t="n">
        <v>872987000</v>
      </c>
      <c r="F207" t="n">
        <v>672190000</v>
      </c>
      <c r="G207" t="n">
        <v>190238000</v>
      </c>
      <c r="H207" t="n">
        <v>2.96</v>
      </c>
      <c r="I207" t="n">
        <v>2</v>
      </c>
      <c r="J207" t="n">
        <v>14.15</v>
      </c>
      <c r="K207" t="n">
        <v>-383171000</v>
      </c>
      <c r="L207" t="n">
        <v>433413000</v>
      </c>
      <c r="M207" t="n">
        <v>433595000</v>
      </c>
      <c r="N207" t="n">
        <v>-390356000</v>
      </c>
      <c r="O207">
        <f>D206</f>
      </c>
      <c r="P207">
        <f>(E207-F207+G207)/O207*100</f>
      </c>
      <c r="Q207">
        <f>H206</f>
      </c>
      <c r="R207">
        <f>I206</f>
      </c>
      <c r="S207">
        <f>H207-H206</f>
      </c>
      <c r="T207">
        <f>I207-I206</f>
      </c>
      <c r="U207">
        <f>(L207-K207)/(2*D207*0.01)</f>
      </c>
      <c r="V207">
        <f>(L207+K207)/(D207*0.0001)</f>
      </c>
    </row>
    <row r="208">
      <c r="A208" t="n">
        <v>2018</v>
      </c>
      <c r="B208" t="inlineStr">
        <is>
          <t>00103015</t>
        </is>
      </c>
      <c r="C208" t="inlineStr">
        <is>
          <t>고려제약</t>
        </is>
      </c>
      <c r="D208" t="n">
        <v>9559717000</v>
      </c>
      <c r="E208" t="n">
        <v>888195000</v>
      </c>
      <c r="F208" t="n">
        <v>373082000</v>
      </c>
      <c r="G208" t="n">
        <v>235559000</v>
      </c>
      <c r="H208" t="n">
        <v>2.46</v>
      </c>
      <c r="I208" t="n">
        <v>2</v>
      </c>
      <c r="O208">
        <f>D207</f>
      </c>
      <c r="P208">
        <f>(E208-F208+G208)/O208*100</f>
      </c>
      <c r="Q208">
        <f>H207</f>
      </c>
      <c r="R208">
        <f>I207</f>
      </c>
      <c r="S208">
        <f>H208-H207</f>
      </c>
      <c r="T208">
        <f>I208-I207</f>
      </c>
    </row>
    <row r="209">
      <c r="A209" t="n">
        <v>2019</v>
      </c>
      <c r="B209" t="inlineStr">
        <is>
          <t>00103015</t>
        </is>
      </c>
      <c r="C209" t="inlineStr">
        <is>
          <t>고려제약</t>
        </is>
      </c>
      <c r="D209" t="n">
        <v>10926830000</v>
      </c>
      <c r="E209" t="n">
        <v>924315000</v>
      </c>
      <c r="F209" t="n">
        <v>396987000</v>
      </c>
      <c r="G209" t="n">
        <v>223358000</v>
      </c>
      <c r="H209" t="n">
        <v>2.2</v>
      </c>
      <c r="I209" t="n">
        <v>2</v>
      </c>
      <c r="O209">
        <f>D208</f>
      </c>
      <c r="P209">
        <f>(E209-F209+G209)/O209*100</f>
      </c>
      <c r="Q209">
        <f>H208</f>
      </c>
      <c r="R209">
        <f>I208</f>
      </c>
      <c r="S209">
        <f>H209-H208</f>
      </c>
      <c r="T209">
        <f>I209-I208</f>
      </c>
    </row>
    <row r="210">
      <c r="A210" t="n">
        <v>2020</v>
      </c>
      <c r="B210" t="inlineStr">
        <is>
          <t>00103015</t>
        </is>
      </c>
      <c r="C210" t="inlineStr">
        <is>
          <t>고려제약</t>
        </is>
      </c>
      <c r="D210" t="n">
        <v>12472840000</v>
      </c>
      <c r="E210" t="n">
        <v>996908000</v>
      </c>
      <c r="F210" t="n">
        <v>330991000</v>
      </c>
      <c r="G210" t="n">
        <v>231576000</v>
      </c>
      <c r="H210" t="n">
        <v>2.21</v>
      </c>
      <c r="I210" t="n">
        <v>2</v>
      </c>
      <c r="K210" t="n">
        <v>-653488000</v>
      </c>
      <c r="L210" t="n">
        <v>749122000</v>
      </c>
      <c r="M210" t="n">
        <v>743360000</v>
      </c>
      <c r="N210" t="n">
        <v>-661084000</v>
      </c>
      <c r="O210">
        <f>D209</f>
      </c>
      <c r="P210">
        <f>(E210-F210+G210)/O210*100</f>
      </c>
      <c r="Q210">
        <f>H209</f>
      </c>
      <c r="R210">
        <f>I209</f>
      </c>
      <c r="S210">
        <f>H210-H209</f>
      </c>
      <c r="T210">
        <f>I210-I209</f>
      </c>
      <c r="U210">
        <f>(L210-K210)/(2*D210*0.01)</f>
      </c>
      <c r="V210">
        <f>(L210+K210)/(D210*0.0001)</f>
      </c>
    </row>
    <row r="211">
      <c r="A211" t="n">
        <v>2021</v>
      </c>
      <c r="B211" t="inlineStr">
        <is>
          <t>00103015</t>
        </is>
      </c>
      <c r="C211" t="inlineStr">
        <is>
          <t>고려제약</t>
        </is>
      </c>
      <c r="D211" t="n">
        <v>14192357000</v>
      </c>
      <c r="E211" t="n">
        <v>1066728000</v>
      </c>
      <c r="F211" t="n">
        <v>632703000</v>
      </c>
      <c r="G211" t="n">
        <v>265890000</v>
      </c>
      <c r="H211" t="n">
        <v>2.76</v>
      </c>
      <c r="I211" t="n">
        <v>2</v>
      </c>
      <c r="K211" t="n">
        <v>-679880000</v>
      </c>
      <c r="L211" t="n">
        <v>774970000</v>
      </c>
      <c r="M211" t="n">
        <v>773580000</v>
      </c>
      <c r="N211" t="n">
        <v>-691288000</v>
      </c>
      <c r="O211">
        <f>D210</f>
      </c>
      <c r="P211">
        <f>(E211-F211+G211)/O211*100</f>
      </c>
      <c r="Q211">
        <f>H210</f>
      </c>
      <c r="R211">
        <f>I210</f>
      </c>
      <c r="S211">
        <f>H211-H210</f>
      </c>
      <c r="T211">
        <f>I211-I210</f>
      </c>
      <c r="U211">
        <f>(L211-K211)/(2*D211*0.01)</f>
      </c>
      <c r="V211">
        <f>(L211+K211)/(D211*0.0001)</f>
      </c>
    </row>
    <row r="212">
      <c r="A212" t="n">
        <v>2022</v>
      </c>
      <c r="B212" t="inlineStr">
        <is>
          <t>00103015</t>
        </is>
      </c>
      <c r="C212" t="inlineStr">
        <is>
          <t>고려제약</t>
        </is>
      </c>
      <c r="D212" t="n">
        <v>16622056000</v>
      </c>
      <c r="E212" t="n">
        <v>1081583000</v>
      </c>
      <c r="F212" t="n">
        <v>1024190000</v>
      </c>
      <c r="G212" t="n">
        <v>377714000</v>
      </c>
      <c r="H212" t="n">
        <v>5.28</v>
      </c>
      <c r="I212" t="n">
        <v>5.46</v>
      </c>
      <c r="K212" t="n">
        <v>-820133000</v>
      </c>
      <c r="L212" t="n">
        <v>934165000</v>
      </c>
      <c r="M212" t="n">
        <v>924459000</v>
      </c>
      <c r="N212" t="n">
        <v>-827179000</v>
      </c>
      <c r="O212">
        <f>D211</f>
      </c>
      <c r="P212">
        <f>(E212-F212+G212)/O212*100</f>
      </c>
      <c r="Q212">
        <f>H211</f>
      </c>
      <c r="R212">
        <f>I211</f>
      </c>
      <c r="S212">
        <f>H212-H211</f>
      </c>
      <c r="T212">
        <f>I212-I211</f>
      </c>
      <c r="U212">
        <f>(L212-K212)/(2*D212*0.01)</f>
      </c>
      <c r="V212">
        <f>(L212+K212)/(D212*0.0001)</f>
      </c>
    </row>
    <row r="213">
      <c r="A213" t="n">
        <v>2023</v>
      </c>
      <c r="B213" t="inlineStr">
        <is>
          <t>00103015</t>
        </is>
      </c>
      <c r="C213" t="inlineStr">
        <is>
          <t>고려제약</t>
        </is>
      </c>
      <c r="D213" t="n">
        <v>18150162000</v>
      </c>
      <c r="E213" t="n">
        <v>1207465000</v>
      </c>
      <c r="F213" t="n">
        <v>1426999000</v>
      </c>
      <c r="G213" t="n">
        <v>771445000</v>
      </c>
      <c r="H213" t="n">
        <v>4.34</v>
      </c>
      <c r="I213" t="n">
        <v>5.44</v>
      </c>
      <c r="K213" t="n">
        <v>-925649000</v>
      </c>
      <c r="L213" t="n">
        <v>1058022000</v>
      </c>
      <c r="M213" t="n">
        <v>1037122000</v>
      </c>
      <c r="N213" t="n">
        <v>-925869000</v>
      </c>
      <c r="O213">
        <f>D212</f>
      </c>
      <c r="P213">
        <f>(E213-F213+G213)/O213*100</f>
      </c>
      <c r="Q213">
        <f>H212</f>
      </c>
      <c r="R213">
        <f>I212</f>
      </c>
      <c r="S213">
        <f>H213-H212</f>
      </c>
      <c r="T213">
        <f>I213-I212</f>
      </c>
      <c r="U213">
        <f>(L213-K213)/(2*D213*0.01)</f>
      </c>
      <c r="V213">
        <f>(L213+K213)/(D213*0.0001)</f>
      </c>
    </row>
    <row r="214">
      <c r="A214" t="n">
        <v>2024</v>
      </c>
      <c r="B214" t="inlineStr">
        <is>
          <t>00103015</t>
        </is>
      </c>
      <c r="C214" t="inlineStr">
        <is>
          <t>고려제약</t>
        </is>
      </c>
      <c r="D214" t="n">
        <v>17284909000</v>
      </c>
      <c r="E214" t="n">
        <v>1466773000</v>
      </c>
      <c r="F214" t="n">
        <v>3462476000</v>
      </c>
      <c r="G214" t="n">
        <v>559199000</v>
      </c>
      <c r="H214" t="n">
        <v>3.93</v>
      </c>
      <c r="I214" t="n">
        <v>5.64</v>
      </c>
      <c r="K214" t="n">
        <v>-765088000</v>
      </c>
      <c r="L214" t="n">
        <v>875972000</v>
      </c>
      <c r="M214" t="n">
        <v>853356000</v>
      </c>
      <c r="N214" t="n">
        <v>-761118000</v>
      </c>
      <c r="O214">
        <f>D213</f>
      </c>
      <c r="P214">
        <f>(E214-F214+G214)/O214*100</f>
      </c>
      <c r="Q214">
        <f>H213</f>
      </c>
      <c r="R214">
        <f>I213</f>
      </c>
      <c r="S214">
        <f>H214-H213</f>
      </c>
      <c r="T214">
        <f>I214-I213</f>
      </c>
      <c r="U214">
        <f>(L214-K214)/(2*D214*0.01)</f>
      </c>
      <c r="V214">
        <f>(L214+K214)/(D214*0.0001)</f>
      </c>
    </row>
    <row r="215">
      <c r="A215" t="n">
        <v>2025</v>
      </c>
      <c r="B215" t="inlineStr">
        <is>
          <t>00103015</t>
        </is>
      </c>
      <c r="C215" t="inlineStr">
        <is>
          <t>고려제약</t>
        </is>
      </c>
      <c r="D215" t="n">
        <v>17631156000</v>
      </c>
      <c r="E215" t="n">
        <v>1384526000</v>
      </c>
      <c r="F215" t="n">
        <v>1255012000</v>
      </c>
      <c r="G215" t="n">
        <v>410177000</v>
      </c>
      <c r="H215" t="n">
        <v>4.24</v>
      </c>
      <c r="I215" t="n">
        <v>4.29</v>
      </c>
      <c r="K215" t="n">
        <v>-619164000</v>
      </c>
      <c r="L215" t="n">
        <v>704315000</v>
      </c>
      <c r="M215" t="n">
        <v>697715000</v>
      </c>
      <c r="N215" t="n">
        <v>-625152000</v>
      </c>
      <c r="O215">
        <f>D214</f>
      </c>
      <c r="P215">
        <f>(E215-F215+G215)/O215*100</f>
      </c>
      <c r="Q215">
        <f>H214</f>
      </c>
      <c r="R215">
        <f>I214</f>
      </c>
      <c r="S215">
        <f>H215-H214</f>
      </c>
      <c r="T215">
        <f>I215-I214</f>
      </c>
      <c r="U215">
        <f>(L215-K215)/(2*D215*0.01)</f>
      </c>
      <c r="V215">
        <f>(L215+K215)/(D215*0.0001)</f>
      </c>
    </row>
    <row r="216">
      <c r="A216" t="n">
        <v>2014</v>
      </c>
      <c r="B216" t="inlineStr">
        <is>
          <t>00103042</t>
        </is>
      </c>
      <c r="C216" t="inlineStr">
        <is>
          <t>케이씨티시</t>
        </is>
      </c>
      <c r="D216" t="n">
        <v>18480509000</v>
      </c>
      <c r="E216" t="n">
        <v>2577336000</v>
      </c>
      <c r="F216" t="n">
        <v>3715280000</v>
      </c>
      <c r="G216" t="n">
        <v>549878000</v>
      </c>
      <c r="H216" t="n">
        <v>3.365</v>
      </c>
      <c r="I216" t="n">
        <v>3.125</v>
      </c>
      <c r="J216" t="n">
        <v>6</v>
      </c>
      <c r="K216" t="n">
        <v>-233000000</v>
      </c>
      <c r="L216" t="n">
        <v>267000000</v>
      </c>
      <c r="M216" t="n">
        <v>265000000</v>
      </c>
      <c r="N216" t="n">
        <v>-236000000</v>
      </c>
      <c r="U216">
        <f>(L216-K216)/(2*D216*0.01)</f>
      </c>
      <c r="V216">
        <f>(L216+K216)/(D216*0.0001)</f>
      </c>
    </row>
    <row r="217">
      <c r="A217" t="n">
        <v>2015</v>
      </c>
      <c r="B217" t="inlineStr">
        <is>
          <t>00103042</t>
        </is>
      </c>
      <c r="C217" t="inlineStr">
        <is>
          <t>케이씨티시</t>
        </is>
      </c>
      <c r="D217" t="n">
        <v>20955749000</v>
      </c>
      <c r="E217" t="n">
        <v>2600398000</v>
      </c>
      <c r="F217" t="n">
        <v>1237118000</v>
      </c>
      <c r="G217" t="n">
        <v>472622000</v>
      </c>
      <c r="H217" t="n">
        <v>2.66</v>
      </c>
      <c r="I217" t="n">
        <v>2.875</v>
      </c>
      <c r="J217" t="n">
        <v>6.5</v>
      </c>
      <c r="O217">
        <f>D216</f>
      </c>
      <c r="P217">
        <f>(E217-F217+G217)/O217*100</f>
      </c>
      <c r="Q217">
        <f>H216</f>
      </c>
      <c r="R217">
        <f>I216</f>
      </c>
      <c r="S217">
        <f>H217-H216</f>
      </c>
      <c r="T217">
        <f>I217-I216</f>
      </c>
    </row>
    <row r="218">
      <c r="A218" t="n">
        <v>2016</v>
      </c>
      <c r="B218" t="inlineStr">
        <is>
          <t>00103042</t>
        </is>
      </c>
      <c r="C218" t="inlineStr">
        <is>
          <t>케이씨티시</t>
        </is>
      </c>
      <c r="D218" t="n">
        <v>23382279000</v>
      </c>
      <c r="E218" t="n">
        <v>2614294000</v>
      </c>
      <c r="F218" t="n">
        <v>2683689000</v>
      </c>
      <c r="G218" t="n">
        <v>494328000</v>
      </c>
      <c r="H218" t="n">
        <v>2.67</v>
      </c>
      <c r="I218" t="n">
        <v>3</v>
      </c>
      <c r="J218" t="n">
        <v>5.87</v>
      </c>
      <c r="O218">
        <f>D217</f>
      </c>
      <c r="P218">
        <f>(E218-F218+G218)/O218*100</f>
      </c>
      <c r="Q218">
        <f>H217</f>
      </c>
      <c r="R218">
        <f>I217</f>
      </c>
      <c r="S218">
        <f>H218-H217</f>
      </c>
      <c r="T218">
        <f>I218-I217</f>
      </c>
    </row>
    <row r="219">
      <c r="A219" t="n">
        <v>2017</v>
      </c>
      <c r="B219" t="inlineStr">
        <is>
          <t>00103042</t>
        </is>
      </c>
      <c r="C219" t="inlineStr">
        <is>
          <t>케이씨티시</t>
        </is>
      </c>
      <c r="D219" t="n">
        <v>18730139000</v>
      </c>
      <c r="E219" t="n">
        <v>1720760000</v>
      </c>
      <c r="F219" t="n">
        <v>1080717000</v>
      </c>
      <c r="G219" t="n">
        <v>423289000</v>
      </c>
      <c r="H219" t="n">
        <v>3.24</v>
      </c>
      <c r="I219" t="n">
        <v>2.05</v>
      </c>
      <c r="J219" t="n">
        <v>6.1</v>
      </c>
      <c r="K219" t="n">
        <v>-690516710</v>
      </c>
      <c r="L219" t="n">
        <v>773399380</v>
      </c>
      <c r="M219" t="n">
        <v>774399860</v>
      </c>
      <c r="N219" t="n">
        <v>-703788040</v>
      </c>
      <c r="O219">
        <f>D218</f>
      </c>
      <c r="P219">
        <f>(E219-F219+G219)/O219*100</f>
      </c>
      <c r="Q219">
        <f>H218</f>
      </c>
      <c r="R219">
        <f>I218</f>
      </c>
      <c r="S219">
        <f>H219-H218</f>
      </c>
      <c r="T219">
        <f>I219-I218</f>
      </c>
      <c r="U219">
        <f>(L219-K219)/(2*D219*0.01)</f>
      </c>
      <c r="V219">
        <f>(L219+K219)/(D219*0.0001)</f>
      </c>
    </row>
    <row r="220">
      <c r="A220" t="n">
        <v>2018</v>
      </c>
      <c r="B220" t="inlineStr">
        <is>
          <t>00103042</t>
        </is>
      </c>
      <c r="C220" t="inlineStr">
        <is>
          <t>케이씨티시</t>
        </is>
      </c>
      <c r="D220" t="n">
        <v>24970597000</v>
      </c>
      <c r="E220" t="n">
        <v>2663766000</v>
      </c>
      <c r="F220" t="n">
        <v>1359621000</v>
      </c>
      <c r="G220" t="n">
        <v>710950000</v>
      </c>
      <c r="H220" t="n">
        <v>2.855</v>
      </c>
      <c r="I220" t="n">
        <v>4.055</v>
      </c>
      <c r="J220" t="n">
        <v>7.045</v>
      </c>
      <c r="O220">
        <f>D219</f>
      </c>
      <c r="P220">
        <f>(E220-F220+G220)/O220*100</f>
      </c>
      <c r="Q220">
        <f>H219</f>
      </c>
      <c r="R220">
        <f>I219</f>
      </c>
      <c r="S220">
        <f>H220-H219</f>
      </c>
      <c r="T220">
        <f>I220-I219</f>
      </c>
    </row>
    <row r="221">
      <c r="A221" t="n">
        <v>2019</v>
      </c>
      <c r="B221" t="inlineStr">
        <is>
          <t>00103042</t>
        </is>
      </c>
      <c r="C221" t="inlineStr">
        <is>
          <t>케이씨티시</t>
        </is>
      </c>
      <c r="D221" t="n">
        <v>27443802000</v>
      </c>
      <c r="E221" t="n">
        <v>2695138000</v>
      </c>
      <c r="F221" t="n">
        <v>2506674000</v>
      </c>
      <c r="G221" t="n">
        <v>747983000</v>
      </c>
      <c r="H221" t="n">
        <v>2.745</v>
      </c>
      <c r="I221" t="n">
        <v>4.385</v>
      </c>
      <c r="J221" t="n">
        <v>9.460000000000001</v>
      </c>
      <c r="K221" t="n">
        <v>-1667121900</v>
      </c>
      <c r="L221" t="n">
        <v>1521906400</v>
      </c>
      <c r="M221" t="n">
        <v>1654701600</v>
      </c>
      <c r="N221" t="n">
        <v>-1531857900</v>
      </c>
      <c r="O221">
        <f>D220</f>
      </c>
      <c r="P221">
        <f>(E221-F221+G221)/O221*100</f>
      </c>
      <c r="Q221">
        <f>H220</f>
      </c>
      <c r="R221">
        <f>I220</f>
      </c>
      <c r="S221">
        <f>H221-H220</f>
      </c>
      <c r="T221">
        <f>I221-I220</f>
      </c>
      <c r="U221">
        <f>(L221-K221)/(2*D221*0.01)</f>
      </c>
    </row>
    <row r="222">
      <c r="A222" t="n">
        <v>2020</v>
      </c>
      <c r="B222" t="inlineStr">
        <is>
          <t>00103042</t>
        </is>
      </c>
      <c r="C222" t="inlineStr">
        <is>
          <t>케이씨티시</t>
        </is>
      </c>
      <c r="D222" t="n">
        <v>23949047000</v>
      </c>
      <c r="E222" t="n">
        <v>2344471000</v>
      </c>
      <c r="F222" t="n">
        <v>910944000</v>
      </c>
      <c r="G222" t="n">
        <v>715495000</v>
      </c>
      <c r="H222" t="n">
        <v>3.29</v>
      </c>
      <c r="I222" t="n">
        <v>1.56</v>
      </c>
      <c r="J222" t="n">
        <v>8.800000000000001</v>
      </c>
      <c r="K222" t="n">
        <v>-1220070000</v>
      </c>
      <c r="L222" t="n">
        <v>1413293739</v>
      </c>
      <c r="M222" t="n">
        <v>1420725000</v>
      </c>
      <c r="N222" t="n">
        <v>-1252785560</v>
      </c>
      <c r="O222">
        <f>D221</f>
      </c>
      <c r="P222">
        <f>(E222-F222+G222)/O222*100</f>
      </c>
      <c r="Q222">
        <f>H221</f>
      </c>
      <c r="R222">
        <f>I221</f>
      </c>
      <c r="S222">
        <f>H222-H221</f>
      </c>
      <c r="T222">
        <f>I222-I221</f>
      </c>
      <c r="U222">
        <f>(L222-K222)/(2*D222*0.01)</f>
      </c>
      <c r="V222">
        <f>(L222+K222)/(D222*0.0001)</f>
      </c>
    </row>
    <row r="223">
      <c r="A223" t="n">
        <v>2021</v>
      </c>
      <c r="B223" t="inlineStr">
        <is>
          <t>00103042</t>
        </is>
      </c>
      <c r="C223" t="inlineStr">
        <is>
          <t>케이씨티시</t>
        </is>
      </c>
      <c r="D223" t="n">
        <v>32262914000</v>
      </c>
      <c r="E223" t="n">
        <v>2980657000</v>
      </c>
      <c r="F223" t="n">
        <v>1552941000</v>
      </c>
      <c r="G223" t="n">
        <v>904380000</v>
      </c>
      <c r="H223" t="n">
        <v>3.305</v>
      </c>
      <c r="I223" t="n">
        <v>3.005</v>
      </c>
      <c r="O223">
        <f>D222</f>
      </c>
      <c r="P223">
        <f>(E223-F223+G223)/O223*100</f>
      </c>
      <c r="Q223">
        <f>H222</f>
      </c>
      <c r="R223">
        <f>I222</f>
      </c>
      <c r="S223">
        <f>H223-H222</f>
      </c>
      <c r="T223">
        <f>I223-I222</f>
      </c>
    </row>
    <row r="224">
      <c r="A224" t="n">
        <v>2022</v>
      </c>
      <c r="B224" t="inlineStr">
        <is>
          <t>00103042</t>
        </is>
      </c>
      <c r="C224" t="inlineStr">
        <is>
          <t>케이씨티시</t>
        </is>
      </c>
      <c r="D224" t="n">
        <v>31631834000</v>
      </c>
      <c r="E224" t="n">
        <v>3313037000</v>
      </c>
      <c r="F224" t="n">
        <v>2363567000</v>
      </c>
      <c r="G224" t="n">
        <v>1151001000</v>
      </c>
      <c r="H224" t="n">
        <v>5.765</v>
      </c>
      <c r="I224" t="n">
        <v>3.025</v>
      </c>
      <c r="J224" t="n">
        <v>6.8</v>
      </c>
      <c r="K224" t="n">
        <v>-1448174000</v>
      </c>
      <c r="L224" t="n">
        <v>1450042394</v>
      </c>
      <c r="M224" t="n">
        <v>1336945000</v>
      </c>
      <c r="N224" t="n">
        <v>-1335833246</v>
      </c>
      <c r="O224">
        <f>D223</f>
      </c>
      <c r="P224">
        <f>(E224-F224+G224)/O224*100</f>
      </c>
      <c r="Q224">
        <f>H223</f>
      </c>
      <c r="R224">
        <f>I223</f>
      </c>
      <c r="S224">
        <f>H224-H223</f>
      </c>
      <c r="T224">
        <f>I224-I223</f>
      </c>
      <c r="U224">
        <f>(L224-K224)/(2*D224*0.01)</f>
      </c>
      <c r="V224">
        <f>(L224+K224)/(D224*0.0001)</f>
      </c>
    </row>
    <row r="225">
      <c r="A225" t="n">
        <v>2023</v>
      </c>
      <c r="B225" t="inlineStr">
        <is>
          <t>00103042</t>
        </is>
      </c>
      <c r="C225" t="inlineStr">
        <is>
          <t>케이씨티시</t>
        </is>
      </c>
      <c r="D225" t="n">
        <v>34554853000</v>
      </c>
      <c r="E225" t="n">
        <v>3653235000</v>
      </c>
      <c r="F225" t="n">
        <v>4391439000</v>
      </c>
      <c r="G225" t="n">
        <v>1158008000</v>
      </c>
      <c r="H225" t="n">
        <v>5.255</v>
      </c>
      <c r="I225" t="n">
        <v>3</v>
      </c>
      <c r="J225" t="n">
        <v>6.735</v>
      </c>
      <c r="K225" t="n">
        <v>-1813432000</v>
      </c>
      <c r="L225" t="n">
        <v>1821692114</v>
      </c>
      <c r="M225" t="n">
        <v>1853496000</v>
      </c>
      <c r="N225" t="n">
        <v>-1638760299</v>
      </c>
      <c r="O225">
        <f>D224</f>
      </c>
      <c r="P225">
        <f>(E225-F225+G225)/O225*100</f>
      </c>
      <c r="Q225">
        <f>H224</f>
      </c>
      <c r="R225">
        <f>I224</f>
      </c>
      <c r="S225">
        <f>H225-H224</f>
      </c>
      <c r="T225">
        <f>I225-I224</f>
      </c>
      <c r="U225">
        <f>(L225-K225)/(2*D225*0.01)</f>
      </c>
      <c r="V225">
        <f>(L225+K225)/(D225*0.0001)</f>
      </c>
    </row>
    <row r="226">
      <c r="A226" t="n">
        <v>2024</v>
      </c>
      <c r="B226" t="inlineStr">
        <is>
          <t>00103042</t>
        </is>
      </c>
      <c r="C226" t="inlineStr">
        <is>
          <t>케이씨티시</t>
        </is>
      </c>
      <c r="D226" t="n">
        <v>38398294000</v>
      </c>
      <c r="E226" t="n">
        <v>4028396000</v>
      </c>
      <c r="F226" t="n">
        <v>2952621000</v>
      </c>
      <c r="G226" t="n">
        <v>1135773000</v>
      </c>
      <c r="H226" t="n">
        <v>4.185</v>
      </c>
      <c r="I226" t="n">
        <v>2.93</v>
      </c>
      <c r="J226" t="n">
        <v>6.135</v>
      </c>
      <c r="K226" t="n">
        <v>-2067826241</v>
      </c>
      <c r="L226" t="n">
        <v>2070771621</v>
      </c>
      <c r="M226" t="n">
        <v>2286628661</v>
      </c>
      <c r="N226" t="n">
        <v>-2017460735</v>
      </c>
      <c r="O226">
        <f>D225</f>
      </c>
      <c r="P226">
        <f>(E226-F226+G226)/O226*100</f>
      </c>
      <c r="Q226">
        <f>H225</f>
      </c>
      <c r="R226">
        <f>I225</f>
      </c>
      <c r="S226">
        <f>H226-H225</f>
      </c>
      <c r="T226">
        <f>I226-I225</f>
      </c>
      <c r="U226">
        <f>(L226-K226)/(2*D226*0.01)</f>
      </c>
      <c r="V226">
        <f>(L226+K226)/(D226*0.0001)</f>
      </c>
    </row>
    <row r="227">
      <c r="A227" t="n">
        <v>2025</v>
      </c>
      <c r="B227" t="inlineStr">
        <is>
          <t>00103042</t>
        </is>
      </c>
      <c r="C227" t="inlineStr">
        <is>
          <t>케이씨티시</t>
        </is>
      </c>
      <c r="D227" t="n">
        <v>40216979000</v>
      </c>
      <c r="E227" t="n">
        <v>4020179000</v>
      </c>
      <c r="F227" t="n">
        <v>3744392000</v>
      </c>
      <c r="G227" t="n">
        <v>1631216000</v>
      </c>
      <c r="H227" t="n">
        <v>4.495</v>
      </c>
      <c r="I227" t="n">
        <v>2.93</v>
      </c>
      <c r="J227" t="n">
        <v>5.745</v>
      </c>
      <c r="K227" t="n">
        <v>-2364480000</v>
      </c>
      <c r="L227" t="n">
        <v>2114656000</v>
      </c>
      <c r="M227" t="n">
        <v>2335544000</v>
      </c>
      <c r="N227" t="n">
        <v>-2054584000</v>
      </c>
      <c r="O227">
        <f>D226</f>
      </c>
      <c r="P227">
        <f>(E227-F227+G227)/O227*100</f>
      </c>
      <c r="Q227">
        <f>H226</f>
      </c>
      <c r="R227">
        <f>I226</f>
      </c>
      <c r="S227">
        <f>H227-H226</f>
      </c>
      <c r="T227">
        <f>I227-I226</f>
      </c>
      <c r="U227">
        <f>(L227-K227)/(2*D227*0.01)</f>
      </c>
    </row>
    <row r="228">
      <c r="A228" t="n">
        <v>2014</v>
      </c>
      <c r="B228" t="inlineStr">
        <is>
          <t>00103130</t>
        </is>
      </c>
      <c r="C228" t="inlineStr">
        <is>
          <t>플레이그램</t>
        </is>
      </c>
      <c r="D228" t="n">
        <v>1031963000</v>
      </c>
      <c r="E228" t="n">
        <v>333318000</v>
      </c>
      <c r="F228" t="n">
        <v>102525000</v>
      </c>
      <c r="G228" t="n">
        <v>11859000</v>
      </c>
      <c r="H228" t="n">
        <v>3.78</v>
      </c>
      <c r="I228" t="n">
        <v>2.5</v>
      </c>
      <c r="K228" t="n">
        <v>-11128000</v>
      </c>
      <c r="L228" t="n">
        <v>13147000</v>
      </c>
      <c r="M228" t="n">
        <v>13410000</v>
      </c>
      <c r="N228" t="n">
        <v>-10410000</v>
      </c>
      <c r="U228">
        <f>(L228-K228)/(2*D228*0.01)</f>
      </c>
      <c r="V228">
        <f>(L228+K228)/(D228*0.0001)</f>
      </c>
    </row>
    <row r="229">
      <c r="A229" t="n">
        <v>2022</v>
      </c>
      <c r="B229" t="inlineStr">
        <is>
          <t>00103130</t>
        </is>
      </c>
      <c r="C229" t="inlineStr">
        <is>
          <t>플레이그램</t>
        </is>
      </c>
      <c r="D229" t="n">
        <v>7729538613</v>
      </c>
      <c r="E229" t="n">
        <v>1098160618</v>
      </c>
      <c r="F229" t="n">
        <v>3518606237</v>
      </c>
      <c r="G229" t="n">
        <v>370006482</v>
      </c>
    </row>
    <row r="230">
      <c r="A230" t="n">
        <v>2023</v>
      </c>
      <c r="B230" t="inlineStr">
        <is>
          <t>00103130</t>
        </is>
      </c>
      <c r="C230" t="inlineStr">
        <is>
          <t>플레이그램</t>
        </is>
      </c>
      <c r="D230" t="n">
        <v>10368332412</v>
      </c>
      <c r="E230" t="n">
        <v>1590676950</v>
      </c>
      <c r="F230" t="n">
        <v>778853171</v>
      </c>
      <c r="G230" t="n">
        <v>365185598</v>
      </c>
      <c r="O230">
        <f>D229</f>
      </c>
      <c r="P230">
        <f>(E230-F230+G230)/O230*100</f>
      </c>
    </row>
    <row r="231">
      <c r="A231" t="n">
        <v>2024</v>
      </c>
      <c r="B231" t="inlineStr">
        <is>
          <t>00103130</t>
        </is>
      </c>
      <c r="C231" t="inlineStr">
        <is>
          <t>플레이그램</t>
        </is>
      </c>
      <c r="D231" t="n">
        <v>13629781000</v>
      </c>
      <c r="E231" t="n">
        <v>1914356000</v>
      </c>
      <c r="F231" t="n">
        <v>1112531000</v>
      </c>
      <c r="G231" t="n">
        <v>414772000</v>
      </c>
      <c r="O231">
        <f>D230</f>
      </c>
      <c r="P231">
        <f>(E231-F231+G231)/O231*100</f>
      </c>
    </row>
    <row r="232">
      <c r="A232" t="n">
        <v>2025</v>
      </c>
      <c r="B232" t="inlineStr">
        <is>
          <t>00103130</t>
        </is>
      </c>
      <c r="C232" t="inlineStr">
        <is>
          <t>플레이그램</t>
        </is>
      </c>
      <c r="D232" t="n">
        <v>13395091000</v>
      </c>
      <c r="E232" t="n">
        <v>2177150000</v>
      </c>
      <c r="F232" t="n">
        <v>1062055000</v>
      </c>
      <c r="G232" t="n">
        <v>427075000</v>
      </c>
      <c r="O232">
        <f>D231</f>
      </c>
      <c r="P232">
        <f>(E232-F232+G232)/O232*100</f>
      </c>
    </row>
    <row r="233">
      <c r="A233" t="n">
        <v>2014</v>
      </c>
      <c r="B233" t="inlineStr">
        <is>
          <t>00103176</t>
        </is>
      </c>
      <c r="C233" t="inlineStr">
        <is>
          <t>흥국화재</t>
        </is>
      </c>
      <c r="D233" t="n">
        <v>763000000</v>
      </c>
      <c r="E233" t="n">
        <v>317000000</v>
      </c>
      <c r="F233" t="n">
        <v>182000000</v>
      </c>
      <c r="G233" t="n">
        <v>17000000</v>
      </c>
      <c r="H233" t="n">
        <v>2.4</v>
      </c>
      <c r="I233" t="n">
        <v>10</v>
      </c>
    </row>
    <row r="234">
      <c r="A234" t="n">
        <v>2015</v>
      </c>
      <c r="B234" t="inlineStr">
        <is>
          <t>00103176</t>
        </is>
      </c>
      <c r="C234" t="inlineStr">
        <is>
          <t>흥국화재</t>
        </is>
      </c>
      <c r="D234" t="n">
        <v>690000000</v>
      </c>
      <c r="E234" t="n">
        <v>417000000</v>
      </c>
      <c r="F234" t="n">
        <v>640000000</v>
      </c>
      <c r="G234" t="n">
        <v>14000000</v>
      </c>
      <c r="H234" t="n">
        <v>2.01</v>
      </c>
      <c r="I234" t="n">
        <v>10</v>
      </c>
      <c r="O234">
        <f>D233</f>
      </c>
      <c r="P234">
        <f>(E234-F234+G234)/O234*100</f>
      </c>
      <c r="Q234">
        <f>H233</f>
      </c>
      <c r="R234">
        <f>I233</f>
      </c>
      <c r="S234">
        <f>H234-H233</f>
      </c>
      <c r="T234">
        <f>I234-I233</f>
      </c>
    </row>
    <row r="235">
      <c r="A235" t="n">
        <v>2016</v>
      </c>
      <c r="B235" t="inlineStr">
        <is>
          <t>00103176</t>
        </is>
      </c>
      <c r="C235" t="inlineStr">
        <is>
          <t>흥국화재</t>
        </is>
      </c>
      <c r="D235" t="n">
        <v>881000000</v>
      </c>
      <c r="E235" t="n">
        <v>356000000</v>
      </c>
      <c r="F235" t="n">
        <v>496000000</v>
      </c>
      <c r="G235" t="n">
        <v>13000000</v>
      </c>
      <c r="H235" t="n">
        <v>1.98</v>
      </c>
      <c r="I235" t="n">
        <v>8</v>
      </c>
      <c r="O235">
        <f>D234</f>
      </c>
      <c r="P235">
        <f>(E235-F235+G235)/O235*100</f>
      </c>
      <c r="Q235">
        <f>H234</f>
      </c>
      <c r="R235">
        <f>I234</f>
      </c>
      <c r="S235">
        <f>H235-H234</f>
      </c>
      <c r="T235">
        <f>I235-I234</f>
      </c>
    </row>
    <row r="236">
      <c r="A236" t="n">
        <v>2017</v>
      </c>
      <c r="B236" t="inlineStr">
        <is>
          <t>00103176</t>
        </is>
      </c>
      <c r="C236" t="inlineStr">
        <is>
          <t>흥국화재</t>
        </is>
      </c>
      <c r="D236" t="n">
        <v>1019000000</v>
      </c>
      <c r="E236" t="n">
        <v>694000000</v>
      </c>
      <c r="F236" t="n">
        <v>366000000</v>
      </c>
      <c r="G236" t="n">
        <v>16000000</v>
      </c>
      <c r="H236" t="n">
        <v>2.44</v>
      </c>
      <c r="I236" t="n">
        <v>6</v>
      </c>
      <c r="O236">
        <f>D235</f>
      </c>
      <c r="P236">
        <f>(E236-F236+G236)/O236*100</f>
      </c>
      <c r="Q236">
        <f>H235</f>
      </c>
      <c r="R236">
        <f>I235</f>
      </c>
      <c r="S236">
        <f>H236-H235</f>
      </c>
      <c r="T236">
        <f>I236-I235</f>
      </c>
    </row>
    <row r="237">
      <c r="A237" t="n">
        <v>2018</v>
      </c>
      <c r="B237" t="inlineStr">
        <is>
          <t>00103176</t>
        </is>
      </c>
      <c r="C237" t="inlineStr">
        <is>
          <t>흥국화재</t>
        </is>
      </c>
      <c r="D237" t="n">
        <v>1400000000</v>
      </c>
      <c r="E237" t="n">
        <v>594000000</v>
      </c>
      <c r="F237" t="n">
        <v>173000000</v>
      </c>
      <c r="G237" t="n">
        <v>23000000</v>
      </c>
      <c r="O237">
        <f>D236</f>
      </c>
      <c r="P237">
        <f>(E237-F237+G237)/O237*100</f>
      </c>
    </row>
    <row r="238">
      <c r="A238" t="n">
        <v>2019</v>
      </c>
      <c r="B238" t="inlineStr">
        <is>
          <t>00103176</t>
        </is>
      </c>
      <c r="C238" t="inlineStr">
        <is>
          <t>흥국화재</t>
        </is>
      </c>
      <c r="D238" t="n">
        <v>2061000000</v>
      </c>
      <c r="E238" t="n">
        <v>560000000</v>
      </c>
      <c r="F238" t="n">
        <v>145000000</v>
      </c>
      <c r="G238" t="n">
        <v>29000000</v>
      </c>
      <c r="H238" t="n">
        <v>1.69</v>
      </c>
      <c r="I238" t="n">
        <v>2.72</v>
      </c>
      <c r="J238" t="n">
        <v>2.835</v>
      </c>
      <c r="K238" t="n">
        <v>-32000000</v>
      </c>
      <c r="L238" t="n">
        <v>34000000</v>
      </c>
      <c r="M238" t="n">
        <v>33000000</v>
      </c>
      <c r="N238" t="n">
        <v>-35000000</v>
      </c>
      <c r="O238">
        <f>D237</f>
      </c>
      <c r="P238">
        <f>(E238-F238+G238)/O238*100</f>
      </c>
      <c r="U238">
        <f>(L238-K238)/(2*D238*0.01)</f>
      </c>
      <c r="V238">
        <f>(L238+K238)/(D238*0.0001)</f>
      </c>
    </row>
    <row r="239">
      <c r="A239" t="n">
        <v>2020</v>
      </c>
      <c r="B239" t="inlineStr">
        <is>
          <t>00103176</t>
        </is>
      </c>
      <c r="C239" t="inlineStr">
        <is>
          <t>흥국화재</t>
        </is>
      </c>
      <c r="D239" t="n">
        <v>1776000000</v>
      </c>
      <c r="E239" t="n">
        <v>583000000</v>
      </c>
      <c r="F239" t="n">
        <v>556000000</v>
      </c>
      <c r="G239" t="n">
        <v>34000000</v>
      </c>
      <c r="H239" t="n">
        <v>1.52</v>
      </c>
      <c r="I239" t="n">
        <v>1.23</v>
      </c>
      <c r="J239" t="n">
        <v>4.401</v>
      </c>
      <c r="O239">
        <f>D238</f>
      </c>
      <c r="P239">
        <f>(E239-F239+G239)/O239*100</f>
      </c>
      <c r="Q239">
        <f>H238</f>
      </c>
      <c r="R239">
        <f>I238</f>
      </c>
      <c r="S239">
        <f>H239-H238</f>
      </c>
      <c r="T239">
        <f>I239-I238</f>
      </c>
    </row>
    <row r="240">
      <c r="A240" t="n">
        <v>2021</v>
      </c>
      <c r="B240" t="inlineStr">
        <is>
          <t>00103176</t>
        </is>
      </c>
      <c r="C240" t="inlineStr">
        <is>
          <t>흥국화재</t>
        </is>
      </c>
      <c r="D240" t="n">
        <v>2506000000</v>
      </c>
      <c r="E240" t="n">
        <v>425000000</v>
      </c>
      <c r="F240" t="n">
        <v>671000000</v>
      </c>
      <c r="G240" t="n">
        <v>26000000</v>
      </c>
      <c r="H240" t="n">
        <v>2.39</v>
      </c>
      <c r="I240" t="n">
        <v>6</v>
      </c>
      <c r="J240" t="n">
        <v>4.11</v>
      </c>
      <c r="K240" t="n">
        <v>-77000000</v>
      </c>
      <c r="L240" t="n">
        <v>82000000</v>
      </c>
      <c r="M240" t="n">
        <v>79000000</v>
      </c>
      <c r="N240" t="n">
        <v>-76000000</v>
      </c>
      <c r="O240">
        <f>D239</f>
      </c>
      <c r="P240">
        <f>(E240-F240+G240)/O240*100</f>
      </c>
      <c r="Q240">
        <f>H239</f>
      </c>
      <c r="R240">
        <f>I239</f>
      </c>
      <c r="S240">
        <f>H240-H239</f>
      </c>
      <c r="T240">
        <f>I240-I239</f>
      </c>
      <c r="U240">
        <f>(L240-K240)/(2*D240*0.01)</f>
      </c>
      <c r="V240">
        <f>(L240+K240)/(D240*0.0001)</f>
      </c>
    </row>
    <row r="241">
      <c r="A241" t="n">
        <v>2022</v>
      </c>
      <c r="B241" t="inlineStr">
        <is>
          <t>00103176</t>
        </is>
      </c>
      <c r="C241" t="inlineStr">
        <is>
          <t>흥국화재</t>
        </is>
      </c>
      <c r="D241" t="n">
        <v>632000000</v>
      </c>
      <c r="E241" t="n">
        <v>446000000</v>
      </c>
      <c r="F241" t="n">
        <v>1791000000</v>
      </c>
      <c r="G241" t="n">
        <v>37000000</v>
      </c>
      <c r="H241" t="n">
        <v>5.13</v>
      </c>
      <c r="I241" t="n">
        <v>6</v>
      </c>
      <c r="J241" t="n">
        <v>5.499</v>
      </c>
      <c r="K241" t="n">
        <v>-32000000</v>
      </c>
      <c r="L241" t="n">
        <v>35000000</v>
      </c>
      <c r="M241" t="n">
        <v>34000000</v>
      </c>
      <c r="N241" t="n">
        <v>-32000000</v>
      </c>
      <c r="O241">
        <f>D240</f>
      </c>
      <c r="P241">
        <f>(E241-F241+G241)/O241*100</f>
      </c>
      <c r="Q241">
        <f>H240</f>
      </c>
      <c r="R241">
        <f>I240</f>
      </c>
      <c r="S241">
        <f>H241-H240</f>
      </c>
      <c r="T241">
        <f>I241-I240</f>
      </c>
      <c r="U241">
        <f>(L241-K241)/(2*D241*0.01)</f>
      </c>
      <c r="V241">
        <f>(L241+K241)/(D241*0.0001)</f>
      </c>
    </row>
    <row r="242">
      <c r="A242" t="n">
        <v>2023</v>
      </c>
      <c r="B242" t="inlineStr">
        <is>
          <t>00103176</t>
        </is>
      </c>
      <c r="C242" t="inlineStr">
        <is>
          <t>흥국화재</t>
        </is>
      </c>
      <c r="D242" t="n">
        <v>1134000000</v>
      </c>
      <c r="E242" t="n">
        <v>361000000</v>
      </c>
      <c r="F242" t="n">
        <v>537000000</v>
      </c>
      <c r="G242" t="n">
        <v>30000000</v>
      </c>
      <c r="H242" t="n">
        <v>4.04</v>
      </c>
      <c r="I242" t="n">
        <v>7</v>
      </c>
      <c r="J242" t="n">
        <v>5.38</v>
      </c>
      <c r="K242" t="n">
        <v>-59000000</v>
      </c>
      <c r="L242" t="n">
        <v>64000000</v>
      </c>
      <c r="M242" t="n">
        <v>61000000</v>
      </c>
      <c r="N242" t="n">
        <v>-58000000</v>
      </c>
      <c r="O242">
        <f>D241</f>
      </c>
      <c r="P242">
        <f>(E242-F242+G242)/O242*100</f>
      </c>
      <c r="Q242">
        <f>H241</f>
      </c>
      <c r="R242">
        <f>I241</f>
      </c>
      <c r="S242">
        <f>H242-H241</f>
      </c>
      <c r="T242">
        <f>I242-I241</f>
      </c>
      <c r="U242">
        <f>(L242-K242)/(2*D242*0.01)</f>
      </c>
      <c r="V242">
        <f>(L242+K242)/(D242*0.0001)</f>
      </c>
    </row>
    <row r="243">
      <c r="A243" t="n">
        <v>2024</v>
      </c>
      <c r="B243" t="inlineStr">
        <is>
          <t>00103176</t>
        </is>
      </c>
      <c r="C243" t="inlineStr">
        <is>
          <t>흥국화재</t>
        </is>
      </c>
      <c r="D243" t="n">
        <v>1538000000</v>
      </c>
      <c r="E243" t="n">
        <v>435000000</v>
      </c>
      <c r="F243" t="n">
        <v>382000000</v>
      </c>
      <c r="G243" t="n">
        <v>43000000</v>
      </c>
      <c r="H243" t="n">
        <v>3.45</v>
      </c>
      <c r="I243" t="n">
        <v>8</v>
      </c>
      <c r="J243" t="n">
        <v>6.336</v>
      </c>
      <c r="K243" t="n">
        <v>-90000000</v>
      </c>
      <c r="L243" t="n">
        <v>99000000</v>
      </c>
      <c r="M243" t="n">
        <v>94000000</v>
      </c>
      <c r="N243" t="n">
        <v>-87000000</v>
      </c>
      <c r="O243">
        <f>D242</f>
      </c>
      <c r="P243">
        <f>(E243-F243+G243)/O243*100</f>
      </c>
      <c r="Q243">
        <f>H242</f>
      </c>
      <c r="R243">
        <f>I242</f>
      </c>
      <c r="S243">
        <f>H243-H242</f>
      </c>
      <c r="T243">
        <f>I243-I242</f>
      </c>
      <c r="U243">
        <f>(L243-K243)/(2*D243*0.01)</f>
      </c>
      <c r="V243">
        <f>(L243+K243)/(D243*0.0001)</f>
      </c>
    </row>
    <row r="244">
      <c r="A244" t="n">
        <v>2025</v>
      </c>
      <c r="B244" t="inlineStr">
        <is>
          <t>00103176</t>
        </is>
      </c>
      <c r="C244" t="inlineStr">
        <is>
          <t>흥국화재</t>
        </is>
      </c>
      <c r="D244" t="n">
        <v>1068000000</v>
      </c>
      <c r="E244" t="n">
        <v>571000000</v>
      </c>
      <c r="F244" t="n">
        <v>758000000</v>
      </c>
      <c r="G244" t="n">
        <v>51000000</v>
      </c>
      <c r="H244" t="n">
        <v>3.85</v>
      </c>
      <c r="I244" t="n">
        <v>9</v>
      </c>
      <c r="J244" t="n">
        <v>6.482</v>
      </c>
      <c r="K244" t="n">
        <v>-63000000</v>
      </c>
      <c r="L244" t="n">
        <v>70000000</v>
      </c>
      <c r="M244" t="n">
        <v>66000000</v>
      </c>
      <c r="N244" t="n">
        <v>-61000000</v>
      </c>
      <c r="O244">
        <f>D243</f>
      </c>
      <c r="P244">
        <f>(E244-F244+G244)/O244*100</f>
      </c>
      <c r="Q244">
        <f>H243</f>
      </c>
      <c r="R244">
        <f>I243</f>
      </c>
      <c r="S244">
        <f>H244-H243</f>
      </c>
      <c r="T244">
        <f>I244-I243</f>
      </c>
      <c r="U244">
        <f>(L244-K244)/(2*D244*0.01)</f>
      </c>
      <c r="V244">
        <f>(L244+K244)/(D244*0.0001)</f>
      </c>
    </row>
    <row r="245">
      <c r="A245" t="n">
        <v>2014</v>
      </c>
      <c r="B245" t="inlineStr">
        <is>
          <t>00103510</t>
        </is>
      </c>
      <c r="C245" t="inlineStr">
        <is>
          <t>인지컨트롤스</t>
        </is>
      </c>
      <c r="D245" t="n">
        <v>16561455000</v>
      </c>
      <c r="E245" t="n">
        <v>2022576000</v>
      </c>
      <c r="F245" t="n">
        <v>760338000</v>
      </c>
      <c r="G245" t="n">
        <v>441587000</v>
      </c>
      <c r="H245" t="n">
        <v>3.05</v>
      </c>
      <c r="I245" t="n">
        <v>4.56</v>
      </c>
      <c r="K245" t="n">
        <v>-868728000</v>
      </c>
      <c r="L245" t="n">
        <v>1001206000</v>
      </c>
      <c r="M245" t="n">
        <v>1985440000</v>
      </c>
      <c r="N245" t="n">
        <v>-1756004000</v>
      </c>
      <c r="U245">
        <f>(L245-K245)/(2*D245*0.01)</f>
      </c>
      <c r="V245">
        <f>(L245+K245)/(D245*0.0001)</f>
      </c>
    </row>
    <row r="246">
      <c r="A246" t="n">
        <v>2015</v>
      </c>
      <c r="B246" t="inlineStr">
        <is>
          <t>00103510</t>
        </is>
      </c>
      <c r="C246" t="inlineStr">
        <is>
          <t>인지컨트롤스</t>
        </is>
      </c>
      <c r="D246" t="n">
        <v>10842781000</v>
      </c>
      <c r="E246" t="n">
        <v>2786291000</v>
      </c>
      <c r="F246" t="n">
        <v>8288398000</v>
      </c>
      <c r="G246" t="n">
        <v>460410000</v>
      </c>
      <c r="H246" t="n">
        <v>2.71</v>
      </c>
      <c r="I246" t="n">
        <v>4.27</v>
      </c>
      <c r="K246" t="n">
        <v>-2108992000</v>
      </c>
      <c r="L246" t="n">
        <v>2082884000</v>
      </c>
      <c r="M246" t="n">
        <v>2108992000</v>
      </c>
      <c r="N246" t="n">
        <v>-1828320000</v>
      </c>
      <c r="O246">
        <f>D245</f>
      </c>
      <c r="P246">
        <f>(E246-F246+G246)/O246*100</f>
      </c>
      <c r="Q246">
        <f>H245</f>
      </c>
      <c r="R246">
        <f>I245</f>
      </c>
      <c r="S246">
        <f>H246-H245</f>
      </c>
      <c r="T246">
        <f>I246-I245</f>
      </c>
      <c r="U246">
        <f>(L246-K246)/(2*D246*0.01)</f>
      </c>
    </row>
    <row r="247">
      <c r="A247" t="n">
        <v>2016</v>
      </c>
      <c r="B247" t="inlineStr">
        <is>
          <t>00103510</t>
        </is>
      </c>
      <c r="C247" t="inlineStr">
        <is>
          <t>인지컨트롤스</t>
        </is>
      </c>
      <c r="D247" t="n">
        <v>13197868000</v>
      </c>
      <c r="E247" t="n">
        <v>2764467000</v>
      </c>
      <c r="F247" t="n">
        <v>941399000</v>
      </c>
      <c r="G247" t="n">
        <v>276891000</v>
      </c>
      <c r="H247" t="n">
        <v>2.68</v>
      </c>
      <c r="I247" t="n">
        <v>4.25</v>
      </c>
      <c r="K247" t="n">
        <v>-2161592000</v>
      </c>
      <c r="L247" t="n">
        <v>2508144000</v>
      </c>
      <c r="M247" t="n">
        <v>2476976000</v>
      </c>
      <c r="N247" t="n">
        <v>-2177056000</v>
      </c>
      <c r="O247">
        <f>D246</f>
      </c>
      <c r="P247">
        <f>(E247-F247+G247)/O247*100</f>
      </c>
      <c r="Q247">
        <f>H246</f>
      </c>
      <c r="R247">
        <f>I246</f>
      </c>
      <c r="S247">
        <f>H247-H246</f>
      </c>
      <c r="T247">
        <f>I247-I246</f>
      </c>
      <c r="U247">
        <f>(L247-K247)/(2*D247*0.01)</f>
      </c>
      <c r="V247">
        <f>(L247+K247)/(D247*0.0001)</f>
      </c>
    </row>
    <row r="248">
      <c r="A248" t="n">
        <v>2017</v>
      </c>
      <c r="B248" t="inlineStr">
        <is>
          <t>00103510</t>
        </is>
      </c>
      <c r="C248" t="inlineStr">
        <is>
          <t>인지컨트롤스</t>
        </is>
      </c>
      <c r="D248" t="n">
        <v>14071233000</v>
      </c>
      <c r="E248" t="n">
        <v>2596904000</v>
      </c>
      <c r="F248" t="n">
        <v>1351262000</v>
      </c>
      <c r="G248" t="n">
        <v>326386000</v>
      </c>
      <c r="H248" t="n">
        <v>3.18</v>
      </c>
      <c r="I248" t="n">
        <v>4.17</v>
      </c>
      <c r="K248" t="n">
        <v>-2607924000</v>
      </c>
      <c r="L248" t="n">
        <v>2607924000</v>
      </c>
      <c r="M248" t="n">
        <v>2600452000</v>
      </c>
      <c r="N248" t="n">
        <v>-2292384000</v>
      </c>
      <c r="O248">
        <f>D247</f>
      </c>
      <c r="P248">
        <f>(E248-F248+G248)/O248*100</f>
      </c>
      <c r="Q248">
        <f>H247</f>
      </c>
      <c r="R248">
        <f>I247</f>
      </c>
      <c r="S248">
        <f>H248-H247</f>
      </c>
      <c r="T248">
        <f>I248-I247</f>
      </c>
      <c r="U248">
        <f>(L248-K248)/(2*D248*0.01)</f>
      </c>
    </row>
    <row r="249">
      <c r="A249" t="n">
        <v>2018</v>
      </c>
      <c r="B249" t="inlineStr">
        <is>
          <t>00103510</t>
        </is>
      </c>
      <c r="C249" t="inlineStr">
        <is>
          <t>인지컨트롤스</t>
        </is>
      </c>
      <c r="D249" t="n">
        <v>16243677000</v>
      </c>
      <c r="E249" t="n">
        <v>2375607000</v>
      </c>
      <c r="F249" t="n">
        <v>1024282000</v>
      </c>
      <c r="G249" t="n">
        <v>413987000</v>
      </c>
      <c r="H249" t="n">
        <v>2.68</v>
      </c>
      <c r="I249" t="n">
        <v>4.17</v>
      </c>
      <c r="K249" t="n">
        <v>-2647272000</v>
      </c>
      <c r="L249" t="n">
        <v>3047272000</v>
      </c>
      <c r="M249" t="n">
        <v>3025252000</v>
      </c>
      <c r="N249" t="n">
        <v>-2672968000</v>
      </c>
      <c r="O249">
        <f>D248</f>
      </c>
      <c r="P249">
        <f>(E249-F249+G249)/O249*100</f>
      </c>
      <c r="Q249">
        <f>H248</f>
      </c>
      <c r="R249">
        <f>I248</f>
      </c>
      <c r="S249">
        <f>H249-H248</f>
      </c>
      <c r="T249">
        <f>I249-I248</f>
      </c>
      <c r="U249">
        <f>(L249-K249)/(2*D249*0.01)</f>
      </c>
      <c r="V249">
        <f>(L249+K249)/(D249*0.0001)</f>
      </c>
    </row>
    <row r="250">
      <c r="A250" t="n">
        <v>2019</v>
      </c>
      <c r="B250" t="inlineStr">
        <is>
          <t>00103510</t>
        </is>
      </c>
      <c r="C250" t="inlineStr">
        <is>
          <t>인지컨트롤스</t>
        </is>
      </c>
      <c r="D250" t="n">
        <v>15604922000</v>
      </c>
      <c r="E250" t="n">
        <v>3156911000</v>
      </c>
      <c r="F250" t="n">
        <v>4287861000</v>
      </c>
      <c r="G250" t="n">
        <v>408613000</v>
      </c>
      <c r="H250" t="n">
        <v>2.37</v>
      </c>
      <c r="I250" t="n">
        <v>3.87</v>
      </c>
      <c r="K250" t="n">
        <v>-2762588000</v>
      </c>
      <c r="L250" t="n">
        <v>3207472000</v>
      </c>
      <c r="M250" t="n">
        <v>3181036000</v>
      </c>
      <c r="N250" t="n">
        <v>-2790508000</v>
      </c>
      <c r="O250">
        <f>D249</f>
      </c>
      <c r="P250">
        <f>(E250-F250+G250)/O250*100</f>
      </c>
      <c r="Q250">
        <f>H249</f>
      </c>
      <c r="R250">
        <f>I249</f>
      </c>
      <c r="S250">
        <f>H250-H249</f>
      </c>
      <c r="T250">
        <f>I250-I249</f>
      </c>
      <c r="U250">
        <f>(L250-K250)/(2*D250*0.01)</f>
      </c>
      <c r="V250">
        <f>(L250+K250)/(D250*0.0001)</f>
      </c>
    </row>
    <row r="251">
      <c r="A251" t="n">
        <v>2020</v>
      </c>
      <c r="B251" t="inlineStr">
        <is>
          <t>00103510</t>
        </is>
      </c>
      <c r="C251" t="inlineStr">
        <is>
          <t>인지컨트롤스</t>
        </is>
      </c>
      <c r="D251" t="n">
        <v>16063134000</v>
      </c>
      <c r="E251" t="n">
        <v>2168814000</v>
      </c>
      <c r="F251" t="n">
        <v>2508917000</v>
      </c>
      <c r="G251" t="n">
        <v>352985000</v>
      </c>
      <c r="H251" t="n">
        <v>2.44</v>
      </c>
      <c r="I251" t="n">
        <v>4.21</v>
      </c>
      <c r="K251" t="n">
        <v>-1445764000</v>
      </c>
      <c r="L251" t="n">
        <v>1679440000</v>
      </c>
      <c r="M251" t="n">
        <v>1661379000</v>
      </c>
      <c r="N251" t="n">
        <v>-1458165000</v>
      </c>
      <c r="O251">
        <f>D250</f>
      </c>
      <c r="P251">
        <f>(E251-F251+G251)/O251*100</f>
      </c>
      <c r="Q251">
        <f>H250</f>
      </c>
      <c r="R251">
        <f>I250</f>
      </c>
      <c r="S251">
        <f>H251-H250</f>
      </c>
      <c r="T251">
        <f>I251-I250</f>
      </c>
      <c r="U251">
        <f>(L251-K251)/(2*D251*0.01)</f>
      </c>
      <c r="V251">
        <f>(L251+K251)/(D251*0.0001)</f>
      </c>
    </row>
    <row r="252">
      <c r="A252" t="n">
        <v>2021</v>
      </c>
      <c r="B252" t="inlineStr">
        <is>
          <t>00103510</t>
        </is>
      </c>
      <c r="C252" t="inlineStr">
        <is>
          <t>인지컨트롤스</t>
        </is>
      </c>
      <c r="D252" t="n">
        <v>15588484000</v>
      </c>
      <c r="E252" t="n">
        <v>2041405000</v>
      </c>
      <c r="F252" t="n">
        <v>3071140000</v>
      </c>
      <c r="G252" t="n">
        <v>377751000</v>
      </c>
      <c r="H252" t="n">
        <v>2.96</v>
      </c>
      <c r="I252" t="n">
        <v>4.26</v>
      </c>
      <c r="K252" t="n">
        <v>-1363688000</v>
      </c>
      <c r="L252" t="n">
        <v>1577336000</v>
      </c>
      <c r="M252" t="n">
        <v>1569447000</v>
      </c>
      <c r="N252" t="n">
        <v>-1382374000</v>
      </c>
      <c r="O252">
        <f>D251</f>
      </c>
      <c r="P252">
        <f>(E252-F252+G252)/O252*100</f>
      </c>
      <c r="Q252">
        <f>H251</f>
      </c>
      <c r="R252">
        <f>I251</f>
      </c>
      <c r="S252">
        <f>H252-H251</f>
      </c>
      <c r="T252">
        <f>I252-I251</f>
      </c>
      <c r="U252">
        <f>(L252-K252)/(2*D252*0.01)</f>
      </c>
      <c r="V252">
        <f>(L252+K252)/(D252*0.0001)</f>
      </c>
    </row>
    <row r="253">
      <c r="A253" t="n">
        <v>2022</v>
      </c>
      <c r="B253" t="inlineStr">
        <is>
          <t>00103510</t>
        </is>
      </c>
      <c r="C253" t="inlineStr">
        <is>
          <t>인지컨트롤스</t>
        </is>
      </c>
      <c r="D253" t="n">
        <v>13748346000</v>
      </c>
      <c r="E253" t="n">
        <v>1975279000</v>
      </c>
      <c r="F253" t="n">
        <v>1383570000</v>
      </c>
      <c r="G253" t="n">
        <v>444858000</v>
      </c>
      <c r="H253" t="n">
        <v>5.3</v>
      </c>
      <c r="I253" t="n">
        <v>4.18</v>
      </c>
      <c r="K253" t="n">
        <v>-840330000</v>
      </c>
      <c r="L253" t="n">
        <v>941157000</v>
      </c>
      <c r="M253" t="n">
        <v>940305000</v>
      </c>
      <c r="N253" t="n">
        <v>-871217000</v>
      </c>
      <c r="O253">
        <f>D252</f>
      </c>
      <c r="P253">
        <f>(E253-F253+G253)/O253*100</f>
      </c>
      <c r="Q253">
        <f>H252</f>
      </c>
      <c r="R253">
        <f>I252</f>
      </c>
      <c r="S253">
        <f>H253-H252</f>
      </c>
      <c r="T253">
        <f>I253-I252</f>
      </c>
      <c r="U253">
        <f>(L253-K253)/(2*D253*0.01)</f>
      </c>
      <c r="V253">
        <f>(L253+K253)/(D253*0.0001)</f>
      </c>
    </row>
    <row r="254">
      <c r="A254" t="n">
        <v>2023</v>
      </c>
      <c r="B254" t="inlineStr">
        <is>
          <t>00103510</t>
        </is>
      </c>
      <c r="C254" t="inlineStr">
        <is>
          <t>인지컨트롤스</t>
        </is>
      </c>
      <c r="D254" t="n">
        <v>16004240000</v>
      </c>
      <c r="E254" t="n">
        <v>1745012000</v>
      </c>
      <c r="F254" t="n">
        <v>1643417000</v>
      </c>
      <c r="G254" t="n">
        <v>682134000</v>
      </c>
      <c r="H254" t="n">
        <v>4.42</v>
      </c>
      <c r="I254" t="n">
        <v>4.23</v>
      </c>
      <c r="K254" t="n">
        <v>-997507000</v>
      </c>
      <c r="L254" t="n">
        <v>1118477000</v>
      </c>
      <c r="O254">
        <f>D253</f>
      </c>
      <c r="P254">
        <f>(E254-F254+G254)/O254*100</f>
      </c>
      <c r="Q254">
        <f>H253</f>
      </c>
      <c r="R254">
        <f>I253</f>
      </c>
      <c r="S254">
        <f>H254-H253</f>
      </c>
      <c r="T254">
        <f>I254-I253</f>
      </c>
      <c r="U254">
        <f>(L254-K254)/(2*D254*0.01)</f>
      </c>
      <c r="V254">
        <f>(L254+K254)/(D254*0.0001)</f>
      </c>
    </row>
    <row r="255">
      <c r="A255" t="n">
        <v>2024</v>
      </c>
      <c r="B255" t="inlineStr">
        <is>
          <t>00103510</t>
        </is>
      </c>
      <c r="C255" t="inlineStr">
        <is>
          <t>인지컨트롤스</t>
        </is>
      </c>
      <c r="D255" t="n">
        <v>18783410000</v>
      </c>
      <c r="E255" t="n">
        <v>2025867000</v>
      </c>
      <c r="F255" t="n">
        <v>1438225000</v>
      </c>
      <c r="G255" t="n">
        <v>665227000</v>
      </c>
      <c r="H255" t="n">
        <v>3.91</v>
      </c>
      <c r="I255" t="n">
        <v>4.2</v>
      </c>
      <c r="K255" t="n">
        <v>-1229864000</v>
      </c>
      <c r="L255" t="n">
        <v>1383649000</v>
      </c>
      <c r="O255">
        <f>D254</f>
      </c>
      <c r="P255">
        <f>(E255-F255+G255)/O255*100</f>
      </c>
      <c r="Q255">
        <f>H254</f>
      </c>
      <c r="R255">
        <f>I254</f>
      </c>
      <c r="S255">
        <f>H255-H254</f>
      </c>
      <c r="T255">
        <f>I255-I254</f>
      </c>
      <c r="U255">
        <f>(L255-K255)/(2*D255*0.01)</f>
      </c>
      <c r="V255">
        <f>(L255+K255)/(D255*0.0001)</f>
      </c>
    </row>
    <row r="256">
      <c r="A256" t="n">
        <v>2025</v>
      </c>
      <c r="B256" t="inlineStr">
        <is>
          <t>00103510</t>
        </is>
      </c>
      <c r="C256" t="inlineStr">
        <is>
          <t>인지컨트롤스</t>
        </is>
      </c>
      <c r="D256" t="n">
        <v>19686397000</v>
      </c>
      <c r="E256" t="n">
        <v>2135022000</v>
      </c>
      <c r="F256" t="n">
        <v>1621379000</v>
      </c>
      <c r="G256" t="n">
        <v>694169000</v>
      </c>
      <c r="H256" t="n">
        <v>4.3</v>
      </c>
      <c r="I256" t="n">
        <v>4.25</v>
      </c>
      <c r="J256" t="n">
        <v>7.75</v>
      </c>
      <c r="K256" t="n">
        <v>-1377421000</v>
      </c>
      <c r="L256" t="n">
        <v>1558929000</v>
      </c>
      <c r="M256" t="n">
        <v>1571382000</v>
      </c>
      <c r="N256" t="n">
        <v>-1412380000</v>
      </c>
      <c r="O256">
        <f>D255</f>
      </c>
      <c r="P256">
        <f>(E256-F256+G256)/O256*100</f>
      </c>
      <c r="Q256">
        <f>H255</f>
      </c>
      <c r="R256">
        <f>I255</f>
      </c>
      <c r="S256">
        <f>H256-H255</f>
      </c>
      <c r="T256">
        <f>I256-I255</f>
      </c>
      <c r="U256">
        <f>(L256-K256)/(2*D256*0.01)</f>
      </c>
      <c r="V256">
        <f>(L256+K256)/(D256*0.0001)</f>
      </c>
    </row>
    <row r="257">
      <c r="A257" t="n">
        <v>2014</v>
      </c>
      <c r="B257" t="inlineStr">
        <is>
          <t>00103547</t>
        </is>
      </c>
      <c r="C257" t="inlineStr">
        <is>
          <t>우진비앤지</t>
        </is>
      </c>
      <c r="D257" t="n">
        <v>2479558743</v>
      </c>
      <c r="E257" t="n">
        <v>280300443</v>
      </c>
      <c r="F257" t="n">
        <v>683081200</v>
      </c>
      <c r="G257" t="n">
        <v>101021434</v>
      </c>
      <c r="H257" t="n">
        <v>3.11</v>
      </c>
      <c r="I257" t="n">
        <v>3</v>
      </c>
      <c r="K257" t="n">
        <v>-116948635</v>
      </c>
      <c r="L257" t="n">
        <v>136615485</v>
      </c>
      <c r="M257" t="n">
        <v>135527209</v>
      </c>
      <c r="N257" t="n">
        <v>-118253985</v>
      </c>
      <c r="U257">
        <f>(L257-K257)/(2*D257*0.01)</f>
      </c>
      <c r="V257">
        <f>(L257+K257)/(D257*0.0001)</f>
      </c>
    </row>
    <row r="258">
      <c r="A258" t="n">
        <v>2015</v>
      </c>
      <c r="B258" t="inlineStr">
        <is>
          <t>00103547</t>
        </is>
      </c>
      <c r="C258" t="inlineStr">
        <is>
          <t>우진비앤지</t>
        </is>
      </c>
      <c r="D258" t="n">
        <v>2563400265</v>
      </c>
      <c r="E258" t="n">
        <v>312669601</v>
      </c>
      <c r="F258" t="n">
        <v>189366040</v>
      </c>
      <c r="G258" t="n">
        <v>75092671</v>
      </c>
      <c r="H258" t="n">
        <v>2.94</v>
      </c>
      <c r="I258" t="n">
        <v>5.37</v>
      </c>
      <c r="K258" t="n">
        <v>-158436041</v>
      </c>
      <c r="L258" t="n">
        <v>134771640</v>
      </c>
      <c r="M258" t="n">
        <v>136672392</v>
      </c>
      <c r="N258" t="n">
        <v>-157700938</v>
      </c>
      <c r="O258">
        <f>D257</f>
      </c>
      <c r="P258">
        <f>(E258-F258+G258)/O258*100</f>
      </c>
      <c r="Q258">
        <f>H257</f>
      </c>
      <c r="R258">
        <f>I257</f>
      </c>
      <c r="S258">
        <f>H258-H257</f>
      </c>
      <c r="T258">
        <f>I258-I257</f>
      </c>
      <c r="U258">
        <f>(L258-K258)/(2*D258*0.01)</f>
      </c>
    </row>
    <row r="259">
      <c r="A259" t="n">
        <v>2016</v>
      </c>
      <c r="B259" t="inlineStr">
        <is>
          <t>00103547</t>
        </is>
      </c>
      <c r="C259" t="inlineStr">
        <is>
          <t>우진비앤지</t>
        </is>
      </c>
      <c r="D259" t="n">
        <v>2777473145</v>
      </c>
      <c r="E259" t="n">
        <v>326734715</v>
      </c>
      <c r="F259" t="n">
        <v>81746240</v>
      </c>
      <c r="G259" t="n">
        <v>73630934</v>
      </c>
      <c r="H259" t="n">
        <v>2.96</v>
      </c>
      <c r="I259" t="n">
        <v>4.68</v>
      </c>
      <c r="K259" t="n">
        <v>-140770656</v>
      </c>
      <c r="L259" t="n">
        <v>164608302</v>
      </c>
      <c r="M259" t="n">
        <v>164727718</v>
      </c>
      <c r="N259" t="n">
        <v>-143425989</v>
      </c>
      <c r="O259">
        <f>D258</f>
      </c>
      <c r="P259">
        <f>(E259-F259+G259)/O259*100</f>
      </c>
      <c r="Q259">
        <f>H258</f>
      </c>
      <c r="R259">
        <f>I258</f>
      </c>
      <c r="S259">
        <f>H259-H258</f>
      </c>
      <c r="T259">
        <f>I259-I258</f>
      </c>
      <c r="U259">
        <f>(L259-K259)/(2*D259*0.01)</f>
      </c>
      <c r="V259">
        <f>(L259+K259)/(D259*0.0001)</f>
      </c>
    </row>
    <row r="260">
      <c r="A260" t="n">
        <v>2017</v>
      </c>
      <c r="B260" t="inlineStr">
        <is>
          <t>00103547</t>
        </is>
      </c>
      <c r="C260" t="inlineStr">
        <is>
          <t>우진비앤지</t>
        </is>
      </c>
      <c r="D260" t="n">
        <v>2972613662</v>
      </c>
      <c r="E260" t="n">
        <v>399189026</v>
      </c>
      <c r="F260" t="n">
        <v>230263540</v>
      </c>
      <c r="G260" t="n">
        <v>80199181</v>
      </c>
      <c r="H260" t="n">
        <v>3.28</v>
      </c>
      <c r="I260" t="n">
        <v>3.96</v>
      </c>
      <c r="K260" t="n">
        <v>-134697161</v>
      </c>
      <c r="L260" t="n">
        <v>157135066</v>
      </c>
      <c r="M260" t="n">
        <v>159444983</v>
      </c>
      <c r="N260" t="n">
        <v>-138899488</v>
      </c>
      <c r="O260">
        <f>D259</f>
      </c>
      <c r="P260">
        <f>(E260-F260+G260)/O260*100</f>
      </c>
      <c r="Q260">
        <f>H259</f>
      </c>
      <c r="R260">
        <f>I259</f>
      </c>
      <c r="S260">
        <f>H260-H259</f>
      </c>
      <c r="T260">
        <f>I260-I259</f>
      </c>
      <c r="U260">
        <f>(L260-K260)/(2*D260*0.01)</f>
      </c>
      <c r="V260">
        <f>(L260+K260)/(D260*0.0001)</f>
      </c>
    </row>
    <row r="261">
      <c r="A261" t="n">
        <v>2018</v>
      </c>
      <c r="B261" t="inlineStr">
        <is>
          <t>00103547</t>
        </is>
      </c>
      <c r="C261" t="inlineStr">
        <is>
          <t>우진비앤지</t>
        </is>
      </c>
      <c r="D261" t="n">
        <v>3023798773</v>
      </c>
      <c r="E261" t="n">
        <v>553033784</v>
      </c>
      <c r="F261" t="n">
        <v>204082220</v>
      </c>
      <c r="G261" t="n">
        <v>95035569</v>
      </c>
      <c r="H261" t="n">
        <v>2.86</v>
      </c>
      <c r="I261" t="n">
        <v>3.35</v>
      </c>
      <c r="K261" t="n">
        <v>-128757743</v>
      </c>
      <c r="L261" t="n">
        <v>149536674</v>
      </c>
      <c r="M261" t="n">
        <v>150862481</v>
      </c>
      <c r="N261" t="n">
        <v>-132130554</v>
      </c>
      <c r="O261">
        <f>D260</f>
      </c>
      <c r="P261">
        <f>(E261-F261+G261)/O261*100</f>
      </c>
      <c r="Q261">
        <f>H260</f>
      </c>
      <c r="R261">
        <f>I260</f>
      </c>
      <c r="S261">
        <f>H261-H260</f>
      </c>
      <c r="T261">
        <f>I261-I260</f>
      </c>
      <c r="U261">
        <f>(L261-K261)/(2*D261*0.01)</f>
      </c>
      <c r="V261">
        <f>(L261+K261)/(D261*0.0001)</f>
      </c>
    </row>
    <row r="262">
      <c r="A262" t="n">
        <v>2019</v>
      </c>
      <c r="B262" t="inlineStr">
        <is>
          <t>00103547</t>
        </is>
      </c>
      <c r="C262" t="inlineStr">
        <is>
          <t>우진비앤지</t>
        </is>
      </c>
      <c r="D262" t="n">
        <v>3163364265</v>
      </c>
      <c r="E262" t="n">
        <v>302151635</v>
      </c>
      <c r="F262" t="n">
        <v>492427010</v>
      </c>
      <c r="G262" t="n">
        <v>80593188</v>
      </c>
      <c r="H262" t="n">
        <v>2.925</v>
      </c>
      <c r="I262" t="n">
        <v>4.3</v>
      </c>
      <c r="K262" t="n">
        <v>-189847249</v>
      </c>
      <c r="L262" t="n">
        <v>224070899</v>
      </c>
      <c r="M262" t="n">
        <v>226431431</v>
      </c>
      <c r="N262" t="n">
        <v>-195046855</v>
      </c>
      <c r="O262">
        <f>D261</f>
      </c>
      <c r="P262">
        <f>(E262-F262+G262)/O262*100</f>
      </c>
      <c r="Q262">
        <f>H261</f>
      </c>
      <c r="R262">
        <f>I261</f>
      </c>
      <c r="S262">
        <f>H262-H261</f>
      </c>
      <c r="T262">
        <f>I262-I261</f>
      </c>
      <c r="U262">
        <f>(L262-K262)/(2*D262*0.01)</f>
      </c>
      <c r="V262">
        <f>(L262+K262)/(D262*0.0001)</f>
      </c>
    </row>
    <row r="263">
      <c r="A263" t="n">
        <v>2020</v>
      </c>
      <c r="B263" t="inlineStr">
        <is>
          <t>00103547</t>
        </is>
      </c>
      <c r="C263" t="inlineStr">
        <is>
          <t>우진비앤지</t>
        </is>
      </c>
      <c r="D263" t="n">
        <v>3122780355</v>
      </c>
      <c r="E263" t="n">
        <v>323480889</v>
      </c>
      <c r="F263" t="n">
        <v>393858895</v>
      </c>
      <c r="G263" t="n">
        <v>89965068</v>
      </c>
      <c r="H263" t="n">
        <v>2.99</v>
      </c>
      <c r="I263" t="n">
        <v>3.1</v>
      </c>
      <c r="K263" t="n">
        <v>-192562686</v>
      </c>
      <c r="L263" t="n">
        <v>226755782</v>
      </c>
      <c r="M263" t="n">
        <v>229303586</v>
      </c>
      <c r="N263" t="n">
        <v>-197960048</v>
      </c>
      <c r="O263">
        <f>D262</f>
      </c>
      <c r="P263">
        <f>(E263-F263+G263)/O263*100</f>
      </c>
      <c r="Q263">
        <f>H262</f>
      </c>
      <c r="R263">
        <f>I262</f>
      </c>
      <c r="S263">
        <f>H263-H262</f>
      </c>
      <c r="T263">
        <f>I263-I262</f>
      </c>
      <c r="U263">
        <f>(L263-K263)/(2*D263*0.01)</f>
      </c>
      <c r="V263">
        <f>(L263+K263)/(D263*0.0001)</f>
      </c>
    </row>
    <row r="264">
      <c r="A264" t="n">
        <v>2021</v>
      </c>
      <c r="B264" t="inlineStr">
        <is>
          <t>00103547</t>
        </is>
      </c>
      <c r="C264" t="inlineStr">
        <is>
          <t>우진비앤지</t>
        </is>
      </c>
      <c r="D264" t="n">
        <v>3517123391</v>
      </c>
      <c r="E264" t="n">
        <v>301526964</v>
      </c>
      <c r="F264" t="n">
        <v>120226214</v>
      </c>
      <c r="G264" t="n">
        <v>90620304</v>
      </c>
      <c r="H264" t="n">
        <v>3.5</v>
      </c>
      <c r="I264" t="n">
        <v>3.02</v>
      </c>
      <c r="K264" t="n">
        <v>-184842914</v>
      </c>
      <c r="L264" t="n">
        <v>216766935</v>
      </c>
      <c r="M264" t="n">
        <v>220388184</v>
      </c>
      <c r="N264" t="n">
        <v>-190911060</v>
      </c>
      <c r="O264">
        <f>D263</f>
      </c>
      <c r="P264">
        <f>(E264-F264+G264)/O264*100</f>
      </c>
      <c r="Q264">
        <f>H263</f>
      </c>
      <c r="R264">
        <f>I263</f>
      </c>
      <c r="S264">
        <f>H264-H263</f>
      </c>
      <c r="T264">
        <f>I264-I263</f>
      </c>
      <c r="U264">
        <f>(L264-K264)/(2*D264*0.01)</f>
      </c>
      <c r="V264">
        <f>(L264+K264)/(D264*0.0001)</f>
      </c>
    </row>
    <row r="265">
      <c r="A265" t="n">
        <v>2022</v>
      </c>
      <c r="B265" t="inlineStr">
        <is>
          <t>00103547</t>
        </is>
      </c>
      <c r="C265" t="inlineStr">
        <is>
          <t>우진비앤지</t>
        </is>
      </c>
      <c r="D265" t="n">
        <v>3355743395</v>
      </c>
      <c r="E265" t="n">
        <v>267745932</v>
      </c>
      <c r="F265" t="n">
        <v>187230778</v>
      </c>
      <c r="G265" t="n">
        <v>119703936</v>
      </c>
      <c r="H265" t="n">
        <v>5.82</v>
      </c>
      <c r="I265" t="n">
        <v>2.94</v>
      </c>
      <c r="K265" t="n">
        <v>-142841293</v>
      </c>
      <c r="L265" t="n">
        <v>164481641</v>
      </c>
      <c r="M265" t="n">
        <v>171270324</v>
      </c>
      <c r="N265" t="n">
        <v>-150666773</v>
      </c>
      <c r="O265">
        <f>D264</f>
      </c>
      <c r="P265">
        <f>(E265-F265+G265)/O265*100</f>
      </c>
      <c r="Q265">
        <f>H264</f>
      </c>
      <c r="R265">
        <f>I264</f>
      </c>
      <c r="S265">
        <f>H265-H264</f>
      </c>
      <c r="T265">
        <f>I265-I264</f>
      </c>
      <c r="U265">
        <f>(L265-K265)/(2*D265*0.01)</f>
      </c>
      <c r="V265">
        <f>(L265+K265)/(D265*0.0001)</f>
      </c>
    </row>
    <row r="266">
      <c r="A266" t="n">
        <v>2023</v>
      </c>
      <c r="B266" t="inlineStr">
        <is>
          <t>00103547</t>
        </is>
      </c>
      <c r="C266" t="inlineStr">
        <is>
          <t>우진비앤지</t>
        </is>
      </c>
      <c r="D266" t="n">
        <v>5178268635</v>
      </c>
      <c r="E266" t="n">
        <v>602673878</v>
      </c>
      <c r="F266" t="n">
        <v>656419412</v>
      </c>
      <c r="G266" t="n">
        <v>154353528</v>
      </c>
      <c r="H266" t="n">
        <v>4.7</v>
      </c>
      <c r="I266" t="n">
        <v>3.655</v>
      </c>
      <c r="K266" t="n">
        <v>-229621054</v>
      </c>
      <c r="L266" t="n">
        <v>263033507</v>
      </c>
      <c r="M266" t="n">
        <v>270567478</v>
      </c>
      <c r="N266" t="n">
        <v>-239662227</v>
      </c>
      <c r="O266">
        <f>D265</f>
      </c>
      <c r="P266">
        <f>(E266-F266+G266)/O266*100</f>
      </c>
      <c r="Q266">
        <f>H265</f>
      </c>
      <c r="R266">
        <f>I265</f>
      </c>
      <c r="S266">
        <f>H266-H265</f>
      </c>
      <c r="T266">
        <f>I266-I265</f>
      </c>
      <c r="U266">
        <f>(L266-K266)/(2*D266*0.01)</f>
      </c>
      <c r="V266">
        <f>(L266+K266)/(D266*0.0001)</f>
      </c>
    </row>
    <row r="267">
      <c r="A267" t="n">
        <v>2024</v>
      </c>
      <c r="B267" t="inlineStr">
        <is>
          <t>00103547</t>
        </is>
      </c>
      <c r="C267" t="inlineStr">
        <is>
          <t>우진비앤지</t>
        </is>
      </c>
      <c r="D267" t="n">
        <v>5436262374</v>
      </c>
      <c r="E267" t="n">
        <v>623210180</v>
      </c>
      <c r="F267" t="n">
        <v>755938042</v>
      </c>
      <c r="G267" t="n">
        <v>151620816</v>
      </c>
      <c r="H267" t="n">
        <v>4.22</v>
      </c>
      <c r="I267" t="n">
        <v>3.68</v>
      </c>
      <c r="K267" t="n">
        <v>-251622672</v>
      </c>
      <c r="L267" t="n">
        <v>289577184</v>
      </c>
      <c r="M267" t="n">
        <v>296248831</v>
      </c>
      <c r="N267" t="n">
        <v>-261350177</v>
      </c>
      <c r="O267">
        <f>D266</f>
      </c>
      <c r="P267">
        <f>(E267-F267+G267)/O267*100</f>
      </c>
      <c r="Q267">
        <f>H266</f>
      </c>
      <c r="R267">
        <f>I266</f>
      </c>
      <c r="S267">
        <f>H267-H266</f>
      </c>
      <c r="T267">
        <f>I267-I266</f>
      </c>
      <c r="U267">
        <f>(L267-K267)/(2*D267*0.01)</f>
      </c>
      <c r="V267">
        <f>(L267+K267)/(D267*0.0001)</f>
      </c>
    </row>
    <row r="268">
      <c r="A268" t="n">
        <v>2025</v>
      </c>
      <c r="B268" t="inlineStr">
        <is>
          <t>00103547</t>
        </is>
      </c>
      <c r="C268" t="inlineStr">
        <is>
          <t>우진비앤지</t>
        </is>
      </c>
      <c r="D268" t="n">
        <v>5690674969</v>
      </c>
      <c r="E268" t="n">
        <v>636466176</v>
      </c>
      <c r="F268" t="n">
        <v>437047345</v>
      </c>
      <c r="G268" t="n">
        <v>144536508</v>
      </c>
      <c r="H268" t="n">
        <v>4.58</v>
      </c>
      <c r="I268" t="n">
        <v>3.675</v>
      </c>
      <c r="K268" t="n">
        <v>-244630189</v>
      </c>
      <c r="L268" t="n">
        <v>280794339</v>
      </c>
      <c r="M268" t="n">
        <v>288384360</v>
      </c>
      <c r="N268" t="n">
        <v>-254971068</v>
      </c>
      <c r="O268">
        <f>D267</f>
      </c>
      <c r="P268">
        <f>(E268-F268+G268)/O268*100</f>
      </c>
      <c r="Q268">
        <f>H267</f>
      </c>
      <c r="R268">
        <f>I267</f>
      </c>
      <c r="S268">
        <f>H268-H267</f>
      </c>
      <c r="T268">
        <f>I268-I267</f>
      </c>
      <c r="U268">
        <f>(L268-K268)/(2*D268*0.01)</f>
      </c>
      <c r="V268">
        <f>(L268+K268)/(D268*0.0001)</f>
      </c>
    </row>
    <row r="269">
      <c r="A269" t="n">
        <v>2014</v>
      </c>
      <c r="B269" t="inlineStr">
        <is>
          <t>00103592</t>
        </is>
      </c>
      <c r="C269" t="inlineStr">
        <is>
          <t>광동제약</t>
        </is>
      </c>
      <c r="D269" t="n">
        <v>6339394000</v>
      </c>
      <c r="E269" t="n">
        <v>1214073000</v>
      </c>
      <c r="F269" t="n">
        <v>226390000</v>
      </c>
      <c r="G269" t="n">
        <v>192988000</v>
      </c>
      <c r="H269" t="n">
        <v>3.15</v>
      </c>
      <c r="I269" t="n">
        <v>3.5</v>
      </c>
      <c r="K269" t="n">
        <v>-756491000</v>
      </c>
      <c r="L269" t="n">
        <v>756491000</v>
      </c>
      <c r="M269" t="n">
        <v>746500000</v>
      </c>
      <c r="N269" t="n">
        <v>-644073000</v>
      </c>
      <c r="U269">
        <f>(L269-K269)/(2*D269*0.01)</f>
      </c>
    </row>
    <row r="270">
      <c r="A270" t="n">
        <v>2015</v>
      </c>
      <c r="B270" t="inlineStr">
        <is>
          <t>00103592</t>
        </is>
      </c>
      <c r="C270" t="inlineStr">
        <is>
          <t>광동제약</t>
        </is>
      </c>
      <c r="D270" t="n">
        <v>11953157000</v>
      </c>
      <c r="E270" t="n">
        <v>1529717000</v>
      </c>
      <c r="F270" t="n">
        <v>774998000</v>
      </c>
      <c r="G270" t="n">
        <v>470521000</v>
      </c>
      <c r="H270" t="n">
        <v>2.68</v>
      </c>
      <c r="I270" t="n">
        <v>3.63</v>
      </c>
      <c r="J270" t="n">
        <v>9.789999999999999</v>
      </c>
      <c r="K270" t="n">
        <v>-1079242000</v>
      </c>
      <c r="L270" t="n">
        <v>1266837000</v>
      </c>
      <c r="M270" t="n">
        <v>1206542000</v>
      </c>
      <c r="N270" t="n">
        <v>-1083683000</v>
      </c>
      <c r="O270">
        <f>D269</f>
      </c>
      <c r="P270">
        <f>(E270-F270+G270)/O270*100</f>
      </c>
      <c r="Q270">
        <f>H269</f>
      </c>
      <c r="R270">
        <f>I269</f>
      </c>
      <c r="S270">
        <f>H270-H269</f>
      </c>
      <c r="T270">
        <f>I270-I269</f>
      </c>
      <c r="U270">
        <f>(L270-K270)/(2*D270*0.01)</f>
      </c>
      <c r="V270">
        <f>(L270+K270)/(D270*0.0001)</f>
      </c>
    </row>
    <row r="271">
      <c r="A271" t="n">
        <v>2016</v>
      </c>
      <c r="B271" t="inlineStr">
        <is>
          <t>00103592</t>
        </is>
      </c>
      <c r="C271" t="inlineStr">
        <is>
          <t>광동제약</t>
        </is>
      </c>
      <c r="D271" t="n">
        <v>12778413000</v>
      </c>
      <c r="E271" t="n">
        <v>2053661000</v>
      </c>
      <c r="F271" t="n">
        <v>1374612000</v>
      </c>
      <c r="G271" t="n">
        <v>304073000</v>
      </c>
      <c r="H271" t="n">
        <v>2.67</v>
      </c>
      <c r="I271" t="n">
        <v>3.4</v>
      </c>
      <c r="J271" t="n">
        <v>8.84</v>
      </c>
      <c r="K271" t="n">
        <v>-1053718000</v>
      </c>
      <c r="L271" t="n">
        <v>1218266000</v>
      </c>
      <c r="M271" t="n">
        <v>1200913000</v>
      </c>
      <c r="N271" t="n">
        <v>-1059648000</v>
      </c>
      <c r="O271">
        <f>D270</f>
      </c>
      <c r="P271">
        <f>(E271-F271+G271)/O271*100</f>
      </c>
      <c r="Q271">
        <f>H270</f>
      </c>
      <c r="R271">
        <f>I270</f>
      </c>
      <c r="S271">
        <f>H271-H270</f>
      </c>
      <c r="T271">
        <f>I271-I270</f>
      </c>
      <c r="U271">
        <f>(L271-K271)/(2*D271*0.01)</f>
      </c>
      <c r="V271">
        <f>(L271+K271)/(D271*0.0001)</f>
      </c>
    </row>
    <row r="272">
      <c r="A272" t="n">
        <v>2017</v>
      </c>
      <c r="B272" t="inlineStr">
        <is>
          <t>00103592</t>
        </is>
      </c>
      <c r="C272" t="inlineStr">
        <is>
          <t>광동제약</t>
        </is>
      </c>
      <c r="D272" t="n">
        <v>13969523000</v>
      </c>
      <c r="E272" t="n">
        <v>1831187000</v>
      </c>
      <c r="F272" t="n">
        <v>977074000</v>
      </c>
      <c r="G272" t="n">
        <v>323828000</v>
      </c>
      <c r="H272" t="n">
        <v>3.02</v>
      </c>
      <c r="I272" t="n">
        <v>4.3</v>
      </c>
      <c r="J272" t="n">
        <v>8.699999999999999</v>
      </c>
      <c r="K272" t="n">
        <v>-1143638000</v>
      </c>
      <c r="L272" t="n">
        <v>1323403000</v>
      </c>
      <c r="M272" t="n">
        <v>1306721000</v>
      </c>
      <c r="N272" t="n">
        <v>-1151637000</v>
      </c>
      <c r="O272">
        <f>D271</f>
      </c>
      <c r="P272">
        <f>(E272-F272+G272)/O272*100</f>
      </c>
      <c r="Q272">
        <f>H271</f>
      </c>
      <c r="R272">
        <f>I271</f>
      </c>
      <c r="S272">
        <f>H272-H271</f>
      </c>
      <c r="T272">
        <f>I272-I271</f>
      </c>
      <c r="U272">
        <f>(L272-K272)/(2*D272*0.01)</f>
      </c>
      <c r="V272">
        <f>(L272+K272)/(D272*0.0001)</f>
      </c>
    </row>
    <row r="273">
      <c r="A273" t="n">
        <v>2018</v>
      </c>
      <c r="B273" t="inlineStr">
        <is>
          <t>00103592</t>
        </is>
      </c>
      <c r="C273" t="inlineStr">
        <is>
          <t>광동제약</t>
        </is>
      </c>
      <c r="D273" t="n">
        <v>15486836000</v>
      </c>
      <c r="E273" t="n">
        <v>1828310000</v>
      </c>
      <c r="F273" t="n">
        <v>809636000</v>
      </c>
      <c r="G273" t="n">
        <v>402455000</v>
      </c>
      <c r="H273" t="n">
        <v>2.52</v>
      </c>
      <c r="I273" t="n">
        <v>4.02</v>
      </c>
      <c r="J273" t="n">
        <v>8.9</v>
      </c>
      <c r="K273" t="n">
        <v>-1270275000</v>
      </c>
      <c r="L273" t="n">
        <v>1467737000</v>
      </c>
      <c r="M273" t="n">
        <v>1444662000</v>
      </c>
      <c r="N273" t="n">
        <v>-1275707000</v>
      </c>
      <c r="O273">
        <f>D272</f>
      </c>
      <c r="P273">
        <f>(E273-F273+G273)/O273*100</f>
      </c>
      <c r="Q273">
        <f>H272</f>
      </c>
      <c r="R273">
        <f>I272</f>
      </c>
      <c r="S273">
        <f>H273-H272</f>
      </c>
      <c r="T273">
        <f>I273-I272</f>
      </c>
      <c r="U273">
        <f>(L273-K273)/(2*D273*0.01)</f>
      </c>
      <c r="V273">
        <f>(L273+K273)/(D273*0.0001)</f>
      </c>
    </row>
    <row r="274">
      <c r="A274" t="n">
        <v>2019</v>
      </c>
      <c r="B274" t="inlineStr">
        <is>
          <t>00103592</t>
        </is>
      </c>
      <c r="C274" t="inlineStr">
        <is>
          <t>광동제약</t>
        </is>
      </c>
      <c r="D274" t="n">
        <v>17235033000</v>
      </c>
      <c r="E274" t="n">
        <v>1751410000</v>
      </c>
      <c r="F274" t="n">
        <v>616874000</v>
      </c>
      <c r="G274" t="n">
        <v>372479000</v>
      </c>
      <c r="H274" t="n">
        <v>2.355</v>
      </c>
      <c r="I274" t="n">
        <v>4.295</v>
      </c>
      <c r="J274" t="n">
        <v>8.33</v>
      </c>
      <c r="K274" t="n">
        <v>-1500830000</v>
      </c>
      <c r="L274" t="n">
        <v>1532589000</v>
      </c>
      <c r="M274" t="n">
        <v>1514251000</v>
      </c>
      <c r="N274" t="n">
        <v>-1514873000</v>
      </c>
      <c r="O274">
        <f>D273</f>
      </c>
      <c r="P274">
        <f>(E274-F274+G274)/O274*100</f>
      </c>
      <c r="Q274">
        <f>H273</f>
      </c>
      <c r="R274">
        <f>I273</f>
      </c>
      <c r="S274">
        <f>H274-H273</f>
      </c>
      <c r="T274">
        <f>I274-I273</f>
      </c>
      <c r="U274">
        <f>(L274-K274)/(2*D274*0.01)</f>
      </c>
      <c r="V274">
        <f>(L274+K274)/(D274*0.0001)</f>
      </c>
    </row>
    <row r="275">
      <c r="A275" t="n">
        <v>2020</v>
      </c>
      <c r="B275" t="inlineStr">
        <is>
          <t>00103592</t>
        </is>
      </c>
      <c r="C275" t="inlineStr">
        <is>
          <t>광동제약</t>
        </is>
      </c>
      <c r="D275" t="n">
        <v>17925356000</v>
      </c>
      <c r="E275" t="n">
        <v>1769438000</v>
      </c>
      <c r="F275" t="n">
        <v>741233000</v>
      </c>
      <c r="G275" t="n">
        <v>382765000</v>
      </c>
      <c r="H275" t="n">
        <v>2.325</v>
      </c>
      <c r="I275" t="n">
        <v>4.225</v>
      </c>
      <c r="J275" t="n">
        <v>8.16</v>
      </c>
      <c r="K275" t="n">
        <v>-1320515000</v>
      </c>
      <c r="L275" t="n">
        <v>1504380000</v>
      </c>
      <c r="M275" t="n">
        <v>1481717000</v>
      </c>
      <c r="N275" t="n">
        <v>-1326869000</v>
      </c>
      <c r="O275">
        <f>D274</f>
      </c>
      <c r="P275">
        <f>(E275-F275+G275)/O275*100</f>
      </c>
      <c r="Q275">
        <f>H274</f>
      </c>
      <c r="R275">
        <f>I274</f>
      </c>
      <c r="S275">
        <f>H275-H274</f>
      </c>
      <c r="T275">
        <f>I275-I274</f>
      </c>
      <c r="U275">
        <f>(L275-K275)/(2*D275*0.01)</f>
      </c>
      <c r="V275">
        <f>(L275+K275)/(D275*0.0001)</f>
      </c>
    </row>
    <row r="276">
      <c r="A276" t="n">
        <v>2021</v>
      </c>
      <c r="B276" t="inlineStr">
        <is>
          <t>00103592</t>
        </is>
      </c>
      <c r="C276" t="inlineStr">
        <is>
          <t>광동제약</t>
        </is>
      </c>
      <c r="D276" t="n">
        <v>17638132000</v>
      </c>
      <c r="E276" t="n">
        <v>1738364000</v>
      </c>
      <c r="F276" t="n">
        <v>1489813000</v>
      </c>
      <c r="G276" t="n">
        <v>391790000</v>
      </c>
      <c r="H276" t="n">
        <v>2.86</v>
      </c>
      <c r="I276" t="n">
        <v>4.085</v>
      </c>
      <c r="J276" t="n">
        <v>7.51</v>
      </c>
      <c r="K276" t="n">
        <v>-1194732000</v>
      </c>
      <c r="L276" t="n">
        <v>1352035000</v>
      </c>
      <c r="M276" t="n">
        <v>1339485000</v>
      </c>
      <c r="N276" t="n">
        <v>-1206661000</v>
      </c>
      <c r="O276">
        <f>D275</f>
      </c>
      <c r="P276">
        <f>(E276-F276+G276)/O276*100</f>
      </c>
      <c r="Q276">
        <f>H275</f>
      </c>
      <c r="R276">
        <f>I275</f>
      </c>
      <c r="S276">
        <f>H276-H275</f>
      </c>
      <c r="T276">
        <f>I276-I275</f>
      </c>
      <c r="U276">
        <f>(L276-K276)/(2*D276*0.01)</f>
      </c>
      <c r="V276">
        <f>(L276+K276)/(D276*0.0001)</f>
      </c>
    </row>
    <row r="277">
      <c r="A277" t="n">
        <v>2022</v>
      </c>
      <c r="B277" t="inlineStr">
        <is>
          <t>00103592</t>
        </is>
      </c>
      <c r="C277" t="inlineStr">
        <is>
          <t>광동제약</t>
        </is>
      </c>
      <c r="D277" t="n">
        <v>16017494000</v>
      </c>
      <c r="E277" t="n">
        <v>1560267000</v>
      </c>
      <c r="F277" t="n">
        <v>1935084000</v>
      </c>
      <c r="G277" t="n">
        <v>471640000</v>
      </c>
      <c r="H277" t="n">
        <v>5.3</v>
      </c>
      <c r="I277" t="n">
        <v>4.12</v>
      </c>
      <c r="J277" t="n">
        <v>6.64</v>
      </c>
      <c r="K277" t="n">
        <v>-956965000</v>
      </c>
      <c r="L277" t="n">
        <v>1069538000</v>
      </c>
      <c r="M277" t="n">
        <v>1085013000</v>
      </c>
      <c r="N277" t="n">
        <v>-987164000</v>
      </c>
      <c r="O277">
        <f>D276</f>
      </c>
      <c r="P277">
        <f>(E277-F277+G277)/O277*100</f>
      </c>
      <c r="Q277">
        <f>H276</f>
      </c>
      <c r="R277">
        <f>I276</f>
      </c>
      <c r="S277">
        <f>H277-H276</f>
      </c>
      <c r="T277">
        <f>I277-I276</f>
      </c>
      <c r="U277">
        <f>(L277-K277)/(2*D277*0.01)</f>
      </c>
      <c r="V277">
        <f>(L277+K277)/(D277*0.0001)</f>
      </c>
    </row>
    <row r="278">
      <c r="A278" t="n">
        <v>2023</v>
      </c>
      <c r="B278" t="inlineStr">
        <is>
          <t>00103592</t>
        </is>
      </c>
      <c r="C278" t="inlineStr">
        <is>
          <t>광동제약</t>
        </is>
      </c>
      <c r="D278" t="n">
        <v>22615510000</v>
      </c>
      <c r="E278" t="n">
        <v>1333630000</v>
      </c>
      <c r="F278" t="n">
        <v>888776000</v>
      </c>
      <c r="G278" t="n">
        <v>797606000</v>
      </c>
      <c r="H278" t="n">
        <v>4.92</v>
      </c>
      <c r="I278" t="n">
        <v>4.585</v>
      </c>
      <c r="J278" t="n">
        <v>8.35</v>
      </c>
      <c r="K278" t="n">
        <v>-1682299000</v>
      </c>
      <c r="L278" t="n">
        <v>1922645000</v>
      </c>
      <c r="M278" t="n">
        <v>1918161000</v>
      </c>
      <c r="N278" t="n">
        <v>-1709194000</v>
      </c>
      <c r="O278">
        <f>D277</f>
      </c>
      <c r="P278">
        <f>(E278-F278+G278)/O278*100</f>
      </c>
      <c r="Q278">
        <f>H277</f>
      </c>
      <c r="R278">
        <f>I277</f>
      </c>
      <c r="S278">
        <f>H278-H277</f>
      </c>
      <c r="T278">
        <f>I278-I277</f>
      </c>
      <c r="U278">
        <f>(L278-K278)/(2*D278*0.01)</f>
      </c>
      <c r="V278">
        <f>(L278+K278)/(D278*0.0001)</f>
      </c>
    </row>
    <row r="279">
      <c r="A279" t="n">
        <v>2024</v>
      </c>
      <c r="B279" t="inlineStr">
        <is>
          <t>00103592</t>
        </is>
      </c>
      <c r="C279" t="inlineStr">
        <is>
          <t>광동제약</t>
        </is>
      </c>
      <c r="D279" t="n">
        <v>25136841000</v>
      </c>
      <c r="E279" t="n">
        <v>2222280000</v>
      </c>
      <c r="F279" t="n">
        <v>1394970000</v>
      </c>
      <c r="G279" t="n">
        <v>973862000</v>
      </c>
      <c r="H279" t="n">
        <v>3.93</v>
      </c>
      <c r="I279" t="n">
        <v>4.895</v>
      </c>
      <c r="J279" t="n">
        <v>8.35</v>
      </c>
      <c r="K279" t="n">
        <v>-1203115000</v>
      </c>
      <c r="L279" t="n">
        <v>1455640000</v>
      </c>
      <c r="M279" t="n">
        <v>1445618000</v>
      </c>
      <c r="N279" t="n">
        <v>-1218543000</v>
      </c>
      <c r="O279">
        <f>D278</f>
      </c>
      <c r="P279">
        <f>(E279-F279+G279)/O279*100</f>
      </c>
      <c r="Q279">
        <f>H278</f>
      </c>
      <c r="R279">
        <f>I278</f>
      </c>
      <c r="S279">
        <f>H279-H278</f>
      </c>
      <c r="T279">
        <f>I279-I278</f>
      </c>
      <c r="U279">
        <f>(L279-K279)/(2*D279*0.01)</f>
      </c>
      <c r="V279">
        <f>(L279+K279)/(D279*0.0001)</f>
      </c>
    </row>
    <row r="280">
      <c r="A280" t="n">
        <v>2025</v>
      </c>
      <c r="B280" t="inlineStr">
        <is>
          <t>00103592</t>
        </is>
      </c>
      <c r="C280" t="inlineStr">
        <is>
          <t>광동제약</t>
        </is>
      </c>
      <c r="D280" t="n">
        <v>28475234000</v>
      </c>
      <c r="E280" t="n">
        <v>2378437000</v>
      </c>
      <c r="F280" t="n">
        <v>2618031000</v>
      </c>
      <c r="G280" t="n">
        <v>954076000</v>
      </c>
      <c r="H280" t="n">
        <v>4.22</v>
      </c>
      <c r="I280" t="n">
        <v>4.885</v>
      </c>
      <c r="J280" t="n">
        <v>7.82</v>
      </c>
      <c r="K280" t="n">
        <v>-1036546000</v>
      </c>
      <c r="L280" t="n">
        <v>1306429000</v>
      </c>
      <c r="M280" t="n">
        <v>1307371000</v>
      </c>
      <c r="N280" t="n">
        <v>-1059069000</v>
      </c>
      <c r="O280">
        <f>D279</f>
      </c>
      <c r="P280">
        <f>(E280-F280+G280)/O280*100</f>
      </c>
      <c r="Q280">
        <f>H279</f>
      </c>
      <c r="R280">
        <f>I279</f>
      </c>
      <c r="S280">
        <f>H280-H279</f>
      </c>
      <c r="T280">
        <f>I280-I279</f>
      </c>
      <c r="U280">
        <f>(L280-K280)/(2*D280*0.01)</f>
      </c>
      <c r="V280">
        <f>(L280+K280)/(D280*0.0001)</f>
      </c>
    </row>
    <row r="281">
      <c r="A281" t="n">
        <v>2014</v>
      </c>
      <c r="B281" t="inlineStr">
        <is>
          <t>00103626</t>
        </is>
      </c>
      <c r="C281" t="inlineStr">
        <is>
          <t>한솔피엔에스</t>
        </is>
      </c>
      <c r="D281" t="n">
        <v>8719134000</v>
      </c>
      <c r="E281" t="n">
        <v>989652000</v>
      </c>
      <c r="F281" t="n">
        <v>326943000</v>
      </c>
      <c r="G281" t="n">
        <v>267323000</v>
      </c>
      <c r="H281" t="n">
        <v>2.74</v>
      </c>
      <c r="I281" t="n">
        <v>4.69</v>
      </c>
      <c r="K281" t="n">
        <v>-538258000</v>
      </c>
      <c r="L281" t="n">
        <v>629015000</v>
      </c>
      <c r="M281" t="n">
        <v>611121000</v>
      </c>
      <c r="N281" t="n">
        <v>-534555000</v>
      </c>
      <c r="U281">
        <f>(L281-K281)/(2*D281*0.01)</f>
      </c>
      <c r="V281">
        <f>(L281+K281)/(D281*0.0001)</f>
      </c>
    </row>
    <row r="282">
      <c r="A282" t="n">
        <v>2015</v>
      </c>
      <c r="B282" t="inlineStr">
        <is>
          <t>00103626</t>
        </is>
      </c>
      <c r="C282" t="inlineStr">
        <is>
          <t>한솔피엔에스</t>
        </is>
      </c>
      <c r="D282" t="n">
        <v>9572357000</v>
      </c>
      <c r="E282" t="n">
        <v>1079689000</v>
      </c>
      <c r="F282" t="n">
        <v>661890000</v>
      </c>
      <c r="G282" t="n">
        <v>236036000</v>
      </c>
      <c r="H282" t="n">
        <v>2.515</v>
      </c>
      <c r="I282" t="n">
        <v>5.2</v>
      </c>
      <c r="K282" t="n">
        <v>-572063000</v>
      </c>
      <c r="L282" t="n">
        <v>-642961000</v>
      </c>
      <c r="M282" t="n">
        <v>624339000</v>
      </c>
      <c r="N282" t="n">
        <v>-567280000</v>
      </c>
      <c r="O282">
        <f>D281</f>
      </c>
      <c r="P282">
        <f>(E282-F282+G282)/O282*100</f>
      </c>
      <c r="Q282">
        <f>H281</f>
      </c>
      <c r="R282">
        <f>I281</f>
      </c>
      <c r="S282">
        <f>H282-H281</f>
      </c>
      <c r="T282">
        <f>I282-I281</f>
      </c>
    </row>
    <row r="283">
      <c r="A283" t="n">
        <v>2016</v>
      </c>
      <c r="B283" t="inlineStr">
        <is>
          <t>00103626</t>
        </is>
      </c>
      <c r="C283" t="inlineStr">
        <is>
          <t>한솔피엔에스</t>
        </is>
      </c>
      <c r="D283" t="n">
        <v>9965986000</v>
      </c>
      <c r="E283" t="n">
        <v>1167714000</v>
      </c>
      <c r="F283" t="n">
        <v>367491000</v>
      </c>
      <c r="G283" t="n">
        <v>213658000</v>
      </c>
      <c r="H283" t="n">
        <v>2.255</v>
      </c>
      <c r="I283" t="n">
        <v>4.225</v>
      </c>
      <c r="K283" t="n">
        <v>-549087000</v>
      </c>
      <c r="L283" t="n">
        <v>613793000</v>
      </c>
      <c r="M283" t="n">
        <v>602489000</v>
      </c>
      <c r="N283" t="n">
        <v>-549873000</v>
      </c>
      <c r="O283">
        <f>D282</f>
      </c>
      <c r="P283">
        <f>(E283-F283+G283)/O283*100</f>
      </c>
      <c r="Q283">
        <f>H282</f>
      </c>
      <c r="R283">
        <f>I282</f>
      </c>
      <c r="S283">
        <f>H283-H282</f>
      </c>
      <c r="T283">
        <f>I283-I282</f>
      </c>
      <c r="U283">
        <f>(L283-K283)/(2*D283*0.01)</f>
      </c>
      <c r="V283">
        <f>(L283+K283)/(D283*0.0001)</f>
      </c>
    </row>
    <row r="284">
      <c r="A284" t="n">
        <v>2017</v>
      </c>
      <c r="B284" t="inlineStr">
        <is>
          <t>00103626</t>
        </is>
      </c>
      <c r="C284" t="inlineStr">
        <is>
          <t>한솔피엔에스</t>
        </is>
      </c>
      <c r="D284" t="n">
        <v>7246772000</v>
      </c>
      <c r="E284" t="n">
        <v>1152505000</v>
      </c>
      <c r="F284" t="n">
        <v>3551822000</v>
      </c>
      <c r="G284" t="n">
        <v>209161000</v>
      </c>
      <c r="H284" t="n">
        <v>2.77</v>
      </c>
      <c r="I284" t="n">
        <v>4.345</v>
      </c>
      <c r="K284" t="n">
        <v>-515342000</v>
      </c>
      <c r="L284" t="n">
        <v>587308000</v>
      </c>
      <c r="M284" t="n">
        <v>579350000</v>
      </c>
      <c r="N284" t="n">
        <v>-518505000</v>
      </c>
      <c r="O284">
        <f>D283</f>
      </c>
      <c r="P284">
        <f>(E284-F284+G284)/O284*100</f>
      </c>
      <c r="Q284">
        <f>H283</f>
      </c>
      <c r="R284">
        <f>I283</f>
      </c>
      <c r="S284">
        <f>H284-H283</f>
      </c>
      <c r="T284">
        <f>I284-I283</f>
      </c>
      <c r="U284">
        <f>(L284-K284)/(2*D284*0.01)</f>
      </c>
      <c r="V284">
        <f>(L284+K284)/(D284*0.0001)</f>
      </c>
    </row>
    <row r="285">
      <c r="A285" t="n">
        <v>2018</v>
      </c>
      <c r="B285" t="inlineStr">
        <is>
          <t>00103626</t>
        </is>
      </c>
      <c r="C285" t="inlineStr">
        <is>
          <t>한솔피엔에스</t>
        </is>
      </c>
      <c r="D285" t="n">
        <v>7776903000</v>
      </c>
      <c r="E285" t="n">
        <v>983231000</v>
      </c>
      <c r="F285" t="n">
        <v>775507000</v>
      </c>
      <c r="G285" t="n">
        <v>189745000</v>
      </c>
      <c r="H285" t="n">
        <v>2.25</v>
      </c>
      <c r="I285" t="n">
        <v>4.13</v>
      </c>
      <c r="K285" t="n">
        <v>-571843000</v>
      </c>
      <c r="L285" t="n">
        <v>652594000</v>
      </c>
      <c r="M285" t="n">
        <v>641081000</v>
      </c>
      <c r="N285" t="n">
        <v>-573280000</v>
      </c>
      <c r="O285">
        <f>D284</f>
      </c>
      <c r="P285">
        <f>(E285-F285+G285)/O285*100</f>
      </c>
      <c r="Q285">
        <f>H284</f>
      </c>
      <c r="R285">
        <f>I284</f>
      </c>
      <c r="S285">
        <f>H285-H284</f>
      </c>
      <c r="T285">
        <f>I285-I284</f>
      </c>
      <c r="U285">
        <f>(L285-K285)/(2*D285*0.01)</f>
      </c>
      <c r="V285">
        <f>(L285+K285)/(D285*0.0001)</f>
      </c>
    </row>
    <row r="286">
      <c r="A286" t="n">
        <v>2019</v>
      </c>
      <c r="B286" t="inlineStr">
        <is>
          <t>00103626</t>
        </is>
      </c>
      <c r="C286" t="inlineStr">
        <is>
          <t>한솔피엔에스</t>
        </is>
      </c>
      <c r="D286" t="n">
        <v>8355480000</v>
      </c>
      <c r="E286" t="n">
        <v>1031348000</v>
      </c>
      <c r="F286" t="n">
        <v>810529000</v>
      </c>
      <c r="G286" t="n">
        <v>165666000</v>
      </c>
      <c r="H286" t="n">
        <v>1.975</v>
      </c>
      <c r="I286" t="n">
        <v>3.31</v>
      </c>
      <c r="K286" t="n">
        <v>-624967000</v>
      </c>
      <c r="L286" t="n">
        <v>714010000</v>
      </c>
      <c r="M286" t="n">
        <v>701362000</v>
      </c>
      <c r="N286" t="n">
        <v>-626496000</v>
      </c>
      <c r="O286">
        <f>D285</f>
      </c>
      <c r="P286">
        <f>(E286-F286+G286)/O286*100</f>
      </c>
      <c r="Q286">
        <f>H285</f>
      </c>
      <c r="R286">
        <f>I285</f>
      </c>
      <c r="S286">
        <f>H286-H285</f>
      </c>
      <c r="T286">
        <f>I286-I285</f>
      </c>
      <c r="U286">
        <f>(L286-K286)/(2*D286*0.01)</f>
      </c>
      <c r="V286">
        <f>(L286+K286)/(D286*0.0001)</f>
      </c>
    </row>
    <row r="287">
      <c r="A287" t="n">
        <v>2020</v>
      </c>
      <c r="B287" t="inlineStr">
        <is>
          <t>00103626</t>
        </is>
      </c>
      <c r="C287" t="inlineStr">
        <is>
          <t>한솔피엔에스</t>
        </is>
      </c>
      <c r="D287" t="n">
        <v>8613269000</v>
      </c>
      <c r="E287" t="n">
        <v>1123747000</v>
      </c>
      <c r="F287" t="n">
        <v>1288504000</v>
      </c>
      <c r="G287" t="n">
        <v>155878000</v>
      </c>
      <c r="H287" t="n">
        <v>1.75</v>
      </c>
      <c r="I287" t="n">
        <v>4.15</v>
      </c>
      <c r="J287" t="n">
        <v>7.585</v>
      </c>
      <c r="K287" t="n">
        <v>657676000</v>
      </c>
      <c r="L287" t="n">
        <v>657676000</v>
      </c>
      <c r="M287" t="n">
        <v>645470000</v>
      </c>
      <c r="N287" t="n">
        <v>-582609000</v>
      </c>
      <c r="O287">
        <f>D286</f>
      </c>
      <c r="P287">
        <f>(E287-F287+G287)/O287*100</f>
      </c>
      <c r="Q287">
        <f>H286</f>
      </c>
      <c r="R287">
        <f>I286</f>
      </c>
      <c r="S287">
        <f>H287-H286</f>
      </c>
      <c r="T287">
        <f>I287-I286</f>
      </c>
    </row>
    <row r="288">
      <c r="A288" t="n">
        <v>2021</v>
      </c>
      <c r="B288" t="inlineStr">
        <is>
          <t>00103626</t>
        </is>
      </c>
      <c r="C288" t="inlineStr">
        <is>
          <t>한솔피엔에스</t>
        </is>
      </c>
      <c r="D288" t="n">
        <v>9438189000</v>
      </c>
      <c r="E288" t="n">
        <v>1170378000</v>
      </c>
      <c r="F288" t="n">
        <v>1127504000</v>
      </c>
      <c r="G288" t="n">
        <v>147003000</v>
      </c>
      <c r="H288" t="n">
        <v>2.65</v>
      </c>
      <c r="I288" t="n">
        <v>4.8</v>
      </c>
      <c r="J288" t="n">
        <v>7.32</v>
      </c>
      <c r="K288" t="n">
        <v>-596012000</v>
      </c>
      <c r="L288" t="n">
        <v>672788000</v>
      </c>
      <c r="M288" t="n">
        <v>663608000</v>
      </c>
      <c r="N288" t="n">
        <v>-599435000</v>
      </c>
      <c r="O288">
        <f>D287</f>
      </c>
      <c r="P288">
        <f>(E288-F288+G288)/O288*100</f>
      </c>
      <c r="Q288">
        <f>H287</f>
      </c>
      <c r="R288">
        <f>I287</f>
      </c>
      <c r="S288">
        <f>H288-H287</f>
      </c>
      <c r="T288">
        <f>I288-I287</f>
      </c>
      <c r="U288">
        <f>(L288-K288)/(2*D288*0.01)</f>
      </c>
      <c r="V288">
        <f>(L288+K288)/(D288*0.0001)</f>
      </c>
    </row>
    <row r="289">
      <c r="A289" t="n">
        <v>2022</v>
      </c>
      <c r="B289" t="inlineStr">
        <is>
          <t>00103626</t>
        </is>
      </c>
      <c r="C289" t="inlineStr">
        <is>
          <t>한솔피엔에스</t>
        </is>
      </c>
      <c r="D289" t="n">
        <v>9602492000</v>
      </c>
      <c r="E289" t="n">
        <v>1433138000</v>
      </c>
      <c r="F289" t="n">
        <v>1539639000</v>
      </c>
      <c r="G289" t="n">
        <v>222396000</v>
      </c>
      <c r="H289" t="n">
        <v>5.2</v>
      </c>
      <c r="I289" t="n">
        <v>3.75</v>
      </c>
      <c r="J289" t="n">
        <v>7.845</v>
      </c>
      <c r="K289" t="n">
        <v>-550490000</v>
      </c>
      <c r="L289" t="n">
        <v>615585000</v>
      </c>
      <c r="M289" t="n">
        <v>618038000</v>
      </c>
      <c r="N289" t="n">
        <v>-562395000</v>
      </c>
      <c r="O289">
        <f>D288</f>
      </c>
      <c r="P289">
        <f>(E289-F289+G289)/O289*100</f>
      </c>
      <c r="Q289">
        <f>H288</f>
      </c>
      <c r="R289">
        <f>I288</f>
      </c>
      <c r="S289">
        <f>H289-H288</f>
      </c>
      <c r="T289">
        <f>I289-I288</f>
      </c>
      <c r="U289">
        <f>(L289-K289)/(2*D289*0.01)</f>
      </c>
      <c r="V289">
        <f>(L289+K289)/(D289*0.0001)</f>
      </c>
    </row>
    <row r="290">
      <c r="A290" t="n">
        <v>2023</v>
      </c>
      <c r="B290" t="inlineStr">
        <is>
          <t>00103626</t>
        </is>
      </c>
      <c r="C290" t="inlineStr">
        <is>
          <t>한솔피엔에스</t>
        </is>
      </c>
      <c r="D290" t="n">
        <v>10629123000</v>
      </c>
      <c r="E290" t="n">
        <v>1682349000</v>
      </c>
      <c r="F290" t="n">
        <v>1479993000</v>
      </c>
      <c r="G290" t="n">
        <v>467019000</v>
      </c>
      <c r="H290" t="n">
        <v>3.95</v>
      </c>
      <c r="I290" t="n">
        <v>3.55</v>
      </c>
      <c r="J290" t="n">
        <v>6.915</v>
      </c>
      <c r="K290" t="n">
        <v>-679219000</v>
      </c>
      <c r="L290" t="n">
        <v>770226000</v>
      </c>
      <c r="M290" t="n">
        <v>761615000</v>
      </c>
      <c r="N290" t="n">
        <v>-684697000</v>
      </c>
      <c r="O290">
        <f>D289</f>
      </c>
      <c r="P290">
        <f>(E290-F290+G290)/O290*100</f>
      </c>
      <c r="Q290">
        <f>H289</f>
      </c>
      <c r="R290">
        <f>I289</f>
      </c>
      <c r="S290">
        <f>H290-H289</f>
      </c>
      <c r="T290">
        <f>I290-I289</f>
      </c>
      <c r="U290">
        <f>(L290-K290)/(2*D290*0.01)</f>
      </c>
      <c r="V290">
        <f>(L290+K290)/(D290*0.0001)</f>
      </c>
    </row>
    <row r="291">
      <c r="A291" t="n">
        <v>2024</v>
      </c>
      <c r="B291" t="inlineStr">
        <is>
          <t>00103626</t>
        </is>
      </c>
      <c r="C291" t="inlineStr">
        <is>
          <t>한솔피엔에스</t>
        </is>
      </c>
      <c r="D291" t="n">
        <v>12063328000</v>
      </c>
      <c r="E291" t="n">
        <v>1840800000</v>
      </c>
      <c r="F291" t="n">
        <v>1740180000</v>
      </c>
      <c r="G291" t="n">
        <v>403723000</v>
      </c>
      <c r="H291" t="n">
        <v>3.335</v>
      </c>
      <c r="I291" t="n">
        <v>5.065</v>
      </c>
      <c r="J291" t="n">
        <v>7.255</v>
      </c>
      <c r="K291" t="n">
        <v>-791490000</v>
      </c>
      <c r="L291" t="n">
        <v>898918000</v>
      </c>
      <c r="M291" t="n">
        <v>882489000</v>
      </c>
      <c r="N291" t="n">
        <v>-792845000</v>
      </c>
      <c r="O291">
        <f>D290</f>
      </c>
      <c r="P291">
        <f>(E291-F291+G291)/O291*100</f>
      </c>
      <c r="Q291">
        <f>H290</f>
      </c>
      <c r="R291">
        <f>I290</f>
      </c>
      <c r="S291">
        <f>H291-H290</f>
      </c>
      <c r="T291">
        <f>I291-I290</f>
      </c>
      <c r="U291">
        <f>(L291-K291)/(2*D291*0.01)</f>
      </c>
      <c r="V291">
        <f>(L291+K291)/(D291*0.0001)</f>
      </c>
    </row>
    <row r="292">
      <c r="A292" t="n">
        <v>2025</v>
      </c>
      <c r="B292" t="inlineStr">
        <is>
          <t>00103626</t>
        </is>
      </c>
      <c r="C292" t="inlineStr">
        <is>
          <t>한솔피엔에스</t>
        </is>
      </c>
      <c r="D292" t="n">
        <v>12760551000</v>
      </c>
      <c r="E292" t="n">
        <v>1950225000</v>
      </c>
      <c r="F292" t="n">
        <v>957815000</v>
      </c>
      <c r="G292" t="n">
        <v>386870000</v>
      </c>
      <c r="H292" t="n">
        <v>3.635</v>
      </c>
      <c r="I292" t="n">
        <v>4.93</v>
      </c>
      <c r="J292" t="n">
        <v>6.925</v>
      </c>
      <c r="K292" t="n">
        <v>-790524000</v>
      </c>
      <c r="L292" t="n">
        <v>895096000</v>
      </c>
      <c r="M292" t="n">
        <v>884357000</v>
      </c>
      <c r="N292" t="n">
        <v>-796353000</v>
      </c>
      <c r="O292">
        <f>D291</f>
      </c>
      <c r="P292">
        <f>(E292-F292+G292)/O292*100</f>
      </c>
      <c r="Q292">
        <f>H291</f>
      </c>
      <c r="R292">
        <f>I291</f>
      </c>
      <c r="S292">
        <f>H292-H291</f>
      </c>
      <c r="T292">
        <f>I292-I291</f>
      </c>
      <c r="U292">
        <f>(L292-K292)/(2*D292*0.01)</f>
      </c>
      <c r="V292">
        <f>(L292+K292)/(D292*0.0001)</f>
      </c>
    </row>
    <row r="293">
      <c r="A293" t="n">
        <v>2014</v>
      </c>
      <c r="B293" t="inlineStr">
        <is>
          <t>00103635</t>
        </is>
      </c>
      <c r="C293" t="inlineStr">
        <is>
          <t>광림</t>
        </is>
      </c>
      <c r="D293" t="n">
        <v>8684956652</v>
      </c>
      <c r="E293" t="n">
        <v>1736806409</v>
      </c>
      <c r="F293" t="n">
        <v>631744410</v>
      </c>
      <c r="G293" t="n">
        <v>305921865</v>
      </c>
      <c r="H293" t="n">
        <v>2.79</v>
      </c>
      <c r="I293" t="n">
        <v>2.88</v>
      </c>
      <c r="K293" t="n">
        <v>-506964878</v>
      </c>
      <c r="L293" t="n">
        <v>571464123</v>
      </c>
      <c r="M293" t="n">
        <v>551846272</v>
      </c>
      <c r="N293" t="n">
        <v>-498610230</v>
      </c>
      <c r="U293">
        <f>(L293-K293)/(2*D293*0.01)</f>
      </c>
      <c r="V293">
        <f>(L293+K293)/(D293*0.0001)</f>
      </c>
    </row>
    <row r="294">
      <c r="A294" t="n">
        <v>2015</v>
      </c>
      <c r="B294" t="inlineStr">
        <is>
          <t>00103635</t>
        </is>
      </c>
      <c r="C294" t="inlineStr">
        <is>
          <t>광림</t>
        </is>
      </c>
      <c r="D294" t="n">
        <v>4914095390</v>
      </c>
      <c r="E294" t="n">
        <v>1759718459</v>
      </c>
      <c r="F294" t="n">
        <v>1521342310</v>
      </c>
      <c r="G294" t="n">
        <v>224919130</v>
      </c>
      <c r="H294" t="n">
        <v>2.43</v>
      </c>
      <c r="I294" t="n">
        <v>3.63</v>
      </c>
      <c r="K294" t="n">
        <v>-287465181</v>
      </c>
      <c r="L294" t="n">
        <v>321963188</v>
      </c>
      <c r="M294" t="n">
        <v>320568143</v>
      </c>
      <c r="N294" t="n">
        <v>-291646583</v>
      </c>
      <c r="O294">
        <f>D293</f>
      </c>
      <c r="P294">
        <f>(E294-F294+G294)/O294*100</f>
      </c>
      <c r="Q294">
        <f>H293</f>
      </c>
      <c r="R294">
        <f>I293</f>
      </c>
      <c r="S294">
        <f>H294-H293</f>
      </c>
      <c r="T294">
        <f>I294-I293</f>
      </c>
      <c r="U294">
        <f>(L294-K294)/(2*D294*0.01)</f>
      </c>
      <c r="V294">
        <f>(L294+K294)/(D294*0.0001)</f>
      </c>
    </row>
    <row r="295">
      <c r="A295" t="n">
        <v>2016</v>
      </c>
      <c r="B295" t="inlineStr">
        <is>
          <t>00103635</t>
        </is>
      </c>
      <c r="C295" t="inlineStr">
        <is>
          <t>광림</t>
        </is>
      </c>
      <c r="D295" t="n">
        <v>6026881539</v>
      </c>
      <c r="E295" t="n">
        <v>856077732</v>
      </c>
      <c r="F295" t="n">
        <v>327111530</v>
      </c>
      <c r="G295" t="n">
        <v>111707988</v>
      </c>
      <c r="H295" t="n">
        <v>2.43</v>
      </c>
      <c r="I295" t="n">
        <v>3.61</v>
      </c>
      <c r="K295" t="n">
        <v>-311540757</v>
      </c>
      <c r="L295" t="n">
        <v>348156184</v>
      </c>
      <c r="M295" t="n">
        <v>346671763</v>
      </c>
      <c r="N295" t="n">
        <v>-316093366</v>
      </c>
      <c r="O295">
        <f>D294</f>
      </c>
      <c r="P295">
        <f>(E295-F295+G295)/O295*100</f>
      </c>
      <c r="Q295">
        <f>H294</f>
      </c>
      <c r="R295">
        <f>I294</f>
      </c>
      <c r="S295">
        <f>H295-H294</f>
      </c>
      <c r="T295">
        <f>I295-I294</f>
      </c>
      <c r="U295">
        <f>(L295-K295)/(2*D295*0.01)</f>
      </c>
      <c r="V295">
        <f>(L295+K295)/(D295*0.0001)</f>
      </c>
    </row>
    <row r="296">
      <c r="A296" t="n">
        <v>2017</v>
      </c>
      <c r="B296" t="inlineStr">
        <is>
          <t>00103635</t>
        </is>
      </c>
      <c r="C296" t="inlineStr">
        <is>
          <t>광림</t>
        </is>
      </c>
      <c r="D296" t="n">
        <v>7027448377</v>
      </c>
      <c r="E296" t="n">
        <v>1505988378</v>
      </c>
      <c r="F296" t="n">
        <v>1770451458</v>
      </c>
      <c r="G296" t="n">
        <v>149679750</v>
      </c>
      <c r="H296" t="n">
        <v>2.79</v>
      </c>
      <c r="I296" t="n">
        <v>2.305</v>
      </c>
      <c r="K296" t="n">
        <v>-316695391</v>
      </c>
      <c r="L296" t="n">
        <v>343598072</v>
      </c>
      <c r="M296" t="n">
        <v>344501165</v>
      </c>
      <c r="N296" t="n">
        <v>-323299545</v>
      </c>
      <c r="O296">
        <f>D295</f>
      </c>
      <c r="P296">
        <f>(E296-F296+G296)/O296*100</f>
      </c>
      <c r="Q296">
        <f>H295</f>
      </c>
      <c r="R296">
        <f>I295</f>
      </c>
      <c r="S296">
        <f>H296-H295</f>
      </c>
      <c r="T296">
        <f>I296-I295</f>
      </c>
      <c r="U296">
        <f>(L296-K296)/(2*D296*0.01)</f>
      </c>
      <c r="V296">
        <f>(L296+K296)/(D296*0.0001)</f>
      </c>
    </row>
    <row r="297">
      <c r="A297" t="n">
        <v>2020</v>
      </c>
      <c r="B297" t="inlineStr">
        <is>
          <t>00103635</t>
        </is>
      </c>
      <c r="C297" t="inlineStr">
        <is>
          <t>광림</t>
        </is>
      </c>
      <c r="D297" t="n">
        <v>5742725536</v>
      </c>
      <c r="E297" t="n">
        <v>699725424</v>
      </c>
      <c r="F297" t="n">
        <v>772183230</v>
      </c>
      <c r="G297" t="n">
        <v>107352228</v>
      </c>
      <c r="H297" t="n">
        <v>1.92</v>
      </c>
      <c r="I297" t="n">
        <v>4.01</v>
      </c>
      <c r="K297" t="n">
        <v>-233348753</v>
      </c>
      <c r="L297" t="n">
        <v>254512669</v>
      </c>
      <c r="M297" t="n">
        <v>252326682</v>
      </c>
      <c r="N297" t="n">
        <v>-235820177</v>
      </c>
      <c r="U297">
        <f>(L297-K297)/(2*D297*0.01)</f>
      </c>
      <c r="V297">
        <f>(L297+K297)/(D297*0.0001)</f>
      </c>
    </row>
    <row r="298">
      <c r="A298" t="n">
        <v>2021</v>
      </c>
      <c r="B298" t="inlineStr">
        <is>
          <t>00103635</t>
        </is>
      </c>
      <c r="C298" t="inlineStr">
        <is>
          <t>광림</t>
        </is>
      </c>
      <c r="D298" t="n">
        <v>6188861024</v>
      </c>
      <c r="E298" t="n">
        <v>907646436</v>
      </c>
      <c r="F298" t="n">
        <v>1309859150</v>
      </c>
      <c r="G298" t="n">
        <v>121915560</v>
      </c>
      <c r="H298" t="n">
        <v>2.795</v>
      </c>
      <c r="I298" t="n">
        <v>3.605</v>
      </c>
      <c r="K298" t="n">
        <v>-280653606</v>
      </c>
      <c r="L298" t="n">
        <v>312294325</v>
      </c>
      <c r="M298" t="n">
        <v>312519653</v>
      </c>
      <c r="N298" t="n">
        <v>-285971898</v>
      </c>
      <c r="O298">
        <f>D297</f>
      </c>
      <c r="P298">
        <f>(E298-F298+G298)/O298*100</f>
      </c>
      <c r="Q298">
        <f>H297</f>
      </c>
      <c r="R298">
        <f>I297</f>
      </c>
      <c r="S298">
        <f>H298-H297</f>
      </c>
      <c r="T298">
        <f>I298-I297</f>
      </c>
      <c r="U298">
        <f>(L298-K298)/(2*D298*0.01)</f>
      </c>
      <c r="V298">
        <f>(L298+K298)/(D298*0.0001)</f>
      </c>
    </row>
    <row r="299">
      <c r="A299" t="n">
        <v>2022</v>
      </c>
      <c r="B299" t="inlineStr">
        <is>
          <t>00103635</t>
        </is>
      </c>
      <c r="C299" t="inlineStr">
        <is>
          <t>광림</t>
        </is>
      </c>
      <c r="D299" t="n">
        <v>5922088217</v>
      </c>
      <c r="E299" t="n">
        <v>846533220</v>
      </c>
      <c r="F299" t="n">
        <v>1008654365</v>
      </c>
      <c r="G299" t="n">
        <v>146740224</v>
      </c>
      <c r="H299" t="n">
        <v>5.27</v>
      </c>
      <c r="I299" t="n">
        <v>3.78</v>
      </c>
      <c r="K299" t="n">
        <v>-230773071</v>
      </c>
      <c r="L299" t="n">
        <v>253771691</v>
      </c>
      <c r="M299" t="n">
        <v>260168042</v>
      </c>
      <c r="N299" t="n">
        <v>-240429579</v>
      </c>
      <c r="O299">
        <f>D298</f>
      </c>
      <c r="P299">
        <f>(E299-F299+G299)/O299*100</f>
      </c>
      <c r="Q299">
        <f>H298</f>
      </c>
      <c r="R299">
        <f>I298</f>
      </c>
      <c r="S299">
        <f>H299-H298</f>
      </c>
      <c r="T299">
        <f>I299-I298</f>
      </c>
      <c r="U299">
        <f>(L299-K299)/(2*D299*0.01)</f>
      </c>
      <c r="V299">
        <f>(L299+K299)/(D299*0.0001)</f>
      </c>
    </row>
    <row r="300">
      <c r="A300" t="n">
        <v>2023</v>
      </c>
      <c r="B300" t="inlineStr">
        <is>
          <t>00103635</t>
        </is>
      </c>
      <c r="C300" t="inlineStr">
        <is>
          <t>광림</t>
        </is>
      </c>
      <c r="D300" t="n">
        <v>6471639658</v>
      </c>
      <c r="E300" t="n">
        <v>779619792</v>
      </c>
      <c r="F300" t="n">
        <v>887660403</v>
      </c>
      <c r="G300" t="n">
        <v>268947396</v>
      </c>
      <c r="H300" t="n">
        <v>4.32</v>
      </c>
      <c r="I300" t="n">
        <v>4.055</v>
      </c>
      <c r="K300" t="n">
        <v>-264163367</v>
      </c>
      <c r="L300" t="n">
        <v>290750710</v>
      </c>
      <c r="M300" t="n">
        <v>295118085</v>
      </c>
      <c r="N300" t="n">
        <v>-272712829</v>
      </c>
      <c r="O300">
        <f>D299</f>
      </c>
      <c r="P300">
        <f>(E300-F300+G300)/O300*100</f>
      </c>
      <c r="Q300">
        <f>H299</f>
      </c>
      <c r="R300">
        <f>I299</f>
      </c>
      <c r="S300">
        <f>H300-H299</f>
      </c>
      <c r="T300">
        <f>I300-I299</f>
      </c>
      <c r="U300">
        <f>(L300-K300)/(2*D300*0.01)</f>
      </c>
      <c r="V300">
        <f>(L300+K300)/(D300*0.0001)</f>
      </c>
    </row>
    <row r="301">
      <c r="A301" t="n">
        <v>2024</v>
      </c>
      <c r="B301" t="inlineStr">
        <is>
          <t>00103635</t>
        </is>
      </c>
      <c r="C301" t="inlineStr">
        <is>
          <t>광림</t>
        </is>
      </c>
      <c r="D301" t="n">
        <v>5607945918</v>
      </c>
      <c r="E301" t="n">
        <v>730877247</v>
      </c>
      <c r="F301" t="n">
        <v>1064339270</v>
      </c>
      <c r="G301" t="n">
        <v>230982321</v>
      </c>
      <c r="H301" t="n">
        <v>3.7</v>
      </c>
      <c r="I301" t="n">
        <v>4.03</v>
      </c>
      <c r="J301" t="n">
        <v>4.91</v>
      </c>
      <c r="K301" t="n">
        <v>-253777684</v>
      </c>
      <c r="L301" t="n">
        <v>278402640</v>
      </c>
      <c r="M301" t="n">
        <v>280939965</v>
      </c>
      <c r="N301" t="n">
        <v>-260651987</v>
      </c>
      <c r="O301">
        <f>D300</f>
      </c>
      <c r="P301">
        <f>(E301-F301+G301)/O301*100</f>
      </c>
      <c r="Q301">
        <f>H300</f>
      </c>
      <c r="R301">
        <f>I300</f>
      </c>
      <c r="S301">
        <f>H301-H300</f>
      </c>
      <c r="T301">
        <f>I301-I300</f>
      </c>
      <c r="U301">
        <f>(L301-K301)/(2*D301*0.01)</f>
      </c>
      <c r="V301">
        <f>(L301+K301)/(D301*0.0001)</f>
      </c>
    </row>
    <row r="302">
      <c r="A302" t="n">
        <v>2014</v>
      </c>
      <c r="B302" t="inlineStr">
        <is>
          <t>00103644</t>
        </is>
      </c>
      <c r="C302" t="inlineStr">
        <is>
          <t>비츠로테크</t>
        </is>
      </c>
      <c r="D302" t="n">
        <v>4905692000</v>
      </c>
      <c r="E302" t="n">
        <v>957681000</v>
      </c>
      <c r="F302" t="n">
        <v>677750000</v>
      </c>
      <c r="G302" t="n">
        <v>109163000</v>
      </c>
      <c r="H302" t="n">
        <v>3.49</v>
      </c>
      <c r="I302" t="n">
        <v>4.84</v>
      </c>
      <c r="K302" t="n">
        <v>-180400000</v>
      </c>
      <c r="L302" t="n">
        <v>199176000</v>
      </c>
      <c r="M302" t="n">
        <v>195400000</v>
      </c>
      <c r="N302" t="n">
        <v>-181025000</v>
      </c>
      <c r="U302">
        <f>(L302-K302)/(2*D302*0.01)</f>
      </c>
      <c r="V302">
        <f>(L302+K302)/(D302*0.0001)</f>
      </c>
    </row>
    <row r="303">
      <c r="A303" t="n">
        <v>2015</v>
      </c>
      <c r="B303" t="inlineStr">
        <is>
          <t>00103644</t>
        </is>
      </c>
      <c r="C303" t="inlineStr">
        <is>
          <t>비츠로테크</t>
        </is>
      </c>
      <c r="D303" t="n">
        <v>6445268000</v>
      </c>
      <c r="E303" t="n">
        <v>1111440000</v>
      </c>
      <c r="F303" t="n">
        <v>490634000</v>
      </c>
      <c r="G303" t="n">
        <v>135394000</v>
      </c>
      <c r="H303" t="n">
        <v>2.43</v>
      </c>
      <c r="I303" t="n">
        <v>4.83</v>
      </c>
      <c r="K303" t="n">
        <v>-251526000</v>
      </c>
      <c r="L303" t="n">
        <v>277025000</v>
      </c>
      <c r="M303" t="n">
        <v>266545000</v>
      </c>
      <c r="N303" t="n">
        <v>-246723000</v>
      </c>
      <c r="O303">
        <f>D302</f>
      </c>
      <c r="P303">
        <f>(E303-F303+G303)/O303*100</f>
      </c>
      <c r="Q303">
        <f>H302</f>
      </c>
      <c r="R303">
        <f>I302</f>
      </c>
      <c r="S303">
        <f>H303-H302</f>
      </c>
      <c r="T303">
        <f>I303-I302</f>
      </c>
      <c r="U303">
        <f>(L303-K303)/(2*D303*0.01)</f>
      </c>
      <c r="V303">
        <f>(L303+K303)/(D303*0.0001)</f>
      </c>
    </row>
    <row r="304">
      <c r="A304" t="n">
        <v>2016</v>
      </c>
      <c r="B304" t="inlineStr">
        <is>
          <t>00103644</t>
        </is>
      </c>
      <c r="C304" t="inlineStr">
        <is>
          <t>비츠로테크</t>
        </is>
      </c>
      <c r="D304" t="n">
        <v>7656804000</v>
      </c>
      <c r="E304" t="n">
        <v>1446345000</v>
      </c>
      <c r="F304" t="n">
        <v>532974000</v>
      </c>
      <c r="G304" t="n">
        <v>153459000</v>
      </c>
      <c r="H304" t="n">
        <v>1.92</v>
      </c>
      <c r="I304" t="n">
        <v>4.21</v>
      </c>
      <c r="K304" t="n">
        <v>-401873000</v>
      </c>
      <c r="L304" t="n">
        <v>451684000</v>
      </c>
      <c r="M304" t="n">
        <v>439153000</v>
      </c>
      <c r="N304" t="n">
        <v>-398566000</v>
      </c>
      <c r="O304">
        <f>D303</f>
      </c>
      <c r="P304">
        <f>(E304-F304+G304)/O304*100</f>
      </c>
      <c r="Q304">
        <f>H303</f>
      </c>
      <c r="R304">
        <f>I303</f>
      </c>
      <c r="S304">
        <f>H304-H303</f>
      </c>
      <c r="T304">
        <f>I304-I303</f>
      </c>
      <c r="U304">
        <f>(L304-K304)/(2*D304*0.01)</f>
      </c>
      <c r="V304">
        <f>(L304+K304)/(D304*0.0001)</f>
      </c>
    </row>
    <row r="305">
      <c r="A305" t="n">
        <v>2017</v>
      </c>
      <c r="B305" t="inlineStr">
        <is>
          <t>00103644</t>
        </is>
      </c>
      <c r="C305" t="inlineStr">
        <is>
          <t>비츠로테크</t>
        </is>
      </c>
      <c r="D305" t="n">
        <v>16346422000</v>
      </c>
      <c r="E305" t="n">
        <v>3147744000</v>
      </c>
      <c r="F305" t="n">
        <v>1772505000</v>
      </c>
      <c r="G305" t="n">
        <v>327770000</v>
      </c>
      <c r="H305" t="n">
        <v>2.6</v>
      </c>
      <c r="I305" t="n">
        <v>4.18</v>
      </c>
      <c r="O305">
        <f>D304</f>
      </c>
      <c r="P305">
        <f>(E305-F305+G305)/O305*100</f>
      </c>
      <c r="Q305">
        <f>H304</f>
      </c>
      <c r="R305">
        <f>I304</f>
      </c>
      <c r="S305">
        <f>H305-H304</f>
      </c>
      <c r="T305">
        <f>I305-I304</f>
      </c>
    </row>
    <row r="306">
      <c r="A306" t="n">
        <v>2018</v>
      </c>
      <c r="B306" t="inlineStr">
        <is>
          <t>00103644</t>
        </is>
      </c>
      <c r="C306" t="inlineStr">
        <is>
          <t>비츠로테크</t>
        </is>
      </c>
      <c r="D306" t="n">
        <v>18144331000</v>
      </c>
      <c r="E306" t="n">
        <v>2986810000</v>
      </c>
      <c r="F306" t="n">
        <v>2750551000</v>
      </c>
      <c r="G306" t="n">
        <v>453461000</v>
      </c>
      <c r="H306" t="n">
        <v>3.15</v>
      </c>
      <c r="I306" t="n">
        <v>3.9</v>
      </c>
      <c r="K306" t="n">
        <v>-67085000</v>
      </c>
      <c r="L306" t="n">
        <v>67085000</v>
      </c>
      <c r="M306" t="n">
        <v>78903000</v>
      </c>
      <c r="N306" t="n">
        <v>-78903000</v>
      </c>
      <c r="O306">
        <f>D305</f>
      </c>
      <c r="P306">
        <f>(E306-F306+G306)/O306*100</f>
      </c>
      <c r="Q306">
        <f>H305</f>
      </c>
      <c r="R306">
        <f>I305</f>
      </c>
      <c r="S306">
        <f>H306-H305</f>
      </c>
      <c r="T306">
        <f>I306-I305</f>
      </c>
      <c r="U306">
        <f>(L306-K306)/(2*D306*0.01)</f>
      </c>
    </row>
    <row r="307">
      <c r="A307" t="n">
        <v>2020</v>
      </c>
      <c r="B307" t="inlineStr">
        <is>
          <t>00103644</t>
        </is>
      </c>
      <c r="C307" t="inlineStr">
        <is>
          <t>비츠로테크</t>
        </is>
      </c>
      <c r="D307" t="n">
        <v>28412134000</v>
      </c>
      <c r="E307" t="n">
        <v>3858670000</v>
      </c>
      <c r="F307" t="n">
        <v>2189418000</v>
      </c>
      <c r="G307" t="n">
        <v>689548000</v>
      </c>
      <c r="H307" t="n">
        <v>2.81</v>
      </c>
      <c r="I307" t="n">
        <v>3.72</v>
      </c>
    </row>
    <row r="308">
      <c r="A308" t="n">
        <v>2021</v>
      </c>
      <c r="B308" t="inlineStr">
        <is>
          <t>00103644</t>
        </is>
      </c>
      <c r="C308" t="inlineStr">
        <is>
          <t>비츠로테크</t>
        </is>
      </c>
      <c r="D308" t="n">
        <v>29602071000</v>
      </c>
      <c r="E308" t="n">
        <v>4353289000</v>
      </c>
      <c r="F308" t="n">
        <v>2082668000</v>
      </c>
      <c r="G308" t="n">
        <v>820384000</v>
      </c>
      <c r="H308" t="n">
        <v>3.25</v>
      </c>
      <c r="I308" t="n">
        <v>3.72</v>
      </c>
      <c r="K308" t="n">
        <v>-2763835000</v>
      </c>
      <c r="L308" t="n">
        <v>3017954000</v>
      </c>
      <c r="M308" t="n">
        <v>3017717000</v>
      </c>
      <c r="N308" t="n">
        <v>-2761837000</v>
      </c>
      <c r="O308">
        <f>D307</f>
      </c>
      <c r="P308">
        <f>(E308-F308+G308)/O308*100</f>
      </c>
      <c r="Q308">
        <f>H307</f>
      </c>
      <c r="R308">
        <f>I307</f>
      </c>
      <c r="S308">
        <f>H308-H307</f>
      </c>
      <c r="T308">
        <f>I308-I307</f>
      </c>
      <c r="U308">
        <f>(L308-K308)/(2*D308*0.01)</f>
      </c>
      <c r="V308">
        <f>(L308+K308)/(D308*0.0001)</f>
      </c>
    </row>
    <row r="309">
      <c r="A309" t="n">
        <v>2022</v>
      </c>
      <c r="B309" t="inlineStr">
        <is>
          <t>00103644</t>
        </is>
      </c>
      <c r="C309" t="inlineStr">
        <is>
          <t>비츠로테크</t>
        </is>
      </c>
      <c r="D309" t="n">
        <v>26814829000</v>
      </c>
      <c r="E309" t="n">
        <v>4020435000</v>
      </c>
      <c r="F309" t="n">
        <v>3898230000</v>
      </c>
      <c r="G309" t="n">
        <v>988424000</v>
      </c>
      <c r="H309" t="n">
        <v>5.785</v>
      </c>
      <c r="I309" t="n">
        <v>3.9</v>
      </c>
      <c r="K309" t="n">
        <v>-1796689000</v>
      </c>
      <c r="L309" t="n">
        <v>1907318000</v>
      </c>
      <c r="M309" t="n">
        <v>1908771000</v>
      </c>
      <c r="N309" t="n">
        <v>-1794604000</v>
      </c>
      <c r="O309">
        <f>D308</f>
      </c>
      <c r="P309">
        <f>(E309-F309+G309)/O309*100</f>
      </c>
      <c r="Q309">
        <f>H308</f>
      </c>
      <c r="R309">
        <f>I308</f>
      </c>
      <c r="S309">
        <f>H309-H308</f>
      </c>
      <c r="T309">
        <f>I309-I308</f>
      </c>
      <c r="U309">
        <f>(L309-K309)/(2*D309*0.01)</f>
      </c>
      <c r="V309">
        <f>(L309+K309)/(D309*0.0001)</f>
      </c>
    </row>
    <row r="310">
      <c r="A310" t="n">
        <v>2023</v>
      </c>
      <c r="B310" t="inlineStr">
        <is>
          <t>00103644</t>
        </is>
      </c>
      <c r="C310" t="inlineStr">
        <is>
          <t>비츠로테크</t>
        </is>
      </c>
      <c r="D310" t="n">
        <v>30917642000</v>
      </c>
      <c r="E310" t="n">
        <v>3785331000</v>
      </c>
      <c r="F310" t="n">
        <v>3160959000</v>
      </c>
      <c r="G310" t="n">
        <v>1250498000</v>
      </c>
      <c r="H310" t="n">
        <v>5.385</v>
      </c>
      <c r="I310" t="n">
        <v>4.165</v>
      </c>
      <c r="J310" t="n">
        <v>8.35</v>
      </c>
      <c r="K310" t="n">
        <v>-1879723000</v>
      </c>
      <c r="L310" t="n">
        <v>2157587000</v>
      </c>
      <c r="M310" t="n">
        <v>2198510000</v>
      </c>
      <c r="N310" t="n">
        <v>-1945708000</v>
      </c>
      <c r="O310">
        <f>D309</f>
      </c>
      <c r="P310">
        <f>(E310-F310+G310)/O310*100</f>
      </c>
      <c r="Q310">
        <f>H309</f>
      </c>
      <c r="R310">
        <f>I309</f>
      </c>
      <c r="S310">
        <f>H310-H309</f>
      </c>
      <c r="T310">
        <f>I310-I309</f>
      </c>
      <c r="U310">
        <f>(L310-K310)/(2*D310*0.01)</f>
      </c>
      <c r="V310">
        <f>(L310+K310)/(D310*0.0001)</f>
      </c>
    </row>
    <row r="311">
      <c r="A311" t="n">
        <v>2024</v>
      </c>
      <c r="B311" t="inlineStr">
        <is>
          <t>00103644</t>
        </is>
      </c>
      <c r="C311" t="inlineStr">
        <is>
          <t>비츠로테크</t>
        </is>
      </c>
      <c r="D311" t="n">
        <v>34643208000</v>
      </c>
      <c r="E311" t="n">
        <v>4417608000</v>
      </c>
      <c r="F311" t="n">
        <v>2654234000</v>
      </c>
      <c r="G311" t="n">
        <v>1265276000</v>
      </c>
      <c r="H311" t="n">
        <v>4.39</v>
      </c>
      <c r="I311" t="n">
        <v>4.23</v>
      </c>
      <c r="J311" t="n">
        <v>6.4</v>
      </c>
      <c r="K311" t="n">
        <v>-2312037000</v>
      </c>
      <c r="L311" t="n">
        <v>2653565000</v>
      </c>
      <c r="M311" t="n">
        <v>2677302000</v>
      </c>
      <c r="N311" t="n">
        <v>-2372109000</v>
      </c>
      <c r="O311">
        <f>D310</f>
      </c>
      <c r="P311">
        <f>(E311-F311+G311)/O311*100</f>
      </c>
      <c r="Q311">
        <f>H310</f>
      </c>
      <c r="R311">
        <f>I310</f>
      </c>
      <c r="S311">
        <f>H311-H310</f>
      </c>
      <c r="T311">
        <f>I311-I310</f>
      </c>
      <c r="U311">
        <f>(L311-K311)/(2*D311*0.01)</f>
      </c>
      <c r="V311">
        <f>(L311+K311)/(D311*0.0001)</f>
      </c>
    </row>
    <row r="312">
      <c r="A312" t="n">
        <v>2025</v>
      </c>
      <c r="B312" t="inlineStr">
        <is>
          <t>00103644</t>
        </is>
      </c>
      <c r="C312" t="inlineStr">
        <is>
          <t>비츠로테크</t>
        </is>
      </c>
      <c r="D312" t="n">
        <v>38382281000</v>
      </c>
      <c r="E312" t="n">
        <v>4552495000</v>
      </c>
      <c r="F312" t="n">
        <v>2951388000</v>
      </c>
      <c r="G312" t="n">
        <v>1470223000</v>
      </c>
      <c r="H312" t="n">
        <v>4.65</v>
      </c>
      <c r="I312" t="n">
        <v>2.75</v>
      </c>
      <c r="J312" t="n">
        <v>6.95</v>
      </c>
      <c r="K312" t="n">
        <v>-2547083000</v>
      </c>
      <c r="L312" t="n">
        <v>2919878000</v>
      </c>
      <c r="M312" t="n">
        <v>2970755000</v>
      </c>
      <c r="N312" t="n">
        <v>-2632860000</v>
      </c>
      <c r="O312">
        <f>D311</f>
      </c>
      <c r="P312">
        <f>(E312-F312+G312)/O312*100</f>
      </c>
      <c r="Q312">
        <f>H311</f>
      </c>
      <c r="R312">
        <f>I311</f>
      </c>
      <c r="S312">
        <f>H312-H311</f>
      </c>
      <c r="T312">
        <f>I312-I311</f>
      </c>
      <c r="U312">
        <f>(L312-K312)/(2*D312*0.01)</f>
      </c>
      <c r="V312">
        <f>(L312+K312)/(D312*0.0001)</f>
      </c>
    </row>
    <row r="313">
      <c r="A313" t="n">
        <v>2014</v>
      </c>
      <c r="B313" t="inlineStr">
        <is>
          <t>00103662</t>
        </is>
      </c>
      <c r="C313" t="inlineStr">
        <is>
          <t>광명전기</t>
        </is>
      </c>
      <c r="D313" t="n">
        <v>7447537363</v>
      </c>
      <c r="E313" t="n">
        <v>964638249</v>
      </c>
      <c r="F313" t="n">
        <v>417366596</v>
      </c>
      <c r="G313" t="n">
        <v>223793598</v>
      </c>
      <c r="H313" t="n">
        <v>2.85</v>
      </c>
      <c r="K313" t="n">
        <v>-397124350</v>
      </c>
      <c r="L313" t="n">
        <v>442187133</v>
      </c>
      <c r="M313" t="n">
        <v>463733278</v>
      </c>
      <c r="N313" t="n">
        <v>-412025266</v>
      </c>
      <c r="U313">
        <f>(L313-K313)/(2*D313*0.01)</f>
      </c>
      <c r="V313">
        <f>(L313+K313)/(D313*0.0001)</f>
      </c>
    </row>
    <row r="314">
      <c r="A314" t="n">
        <v>2015</v>
      </c>
      <c r="B314" t="inlineStr">
        <is>
          <t>00103662</t>
        </is>
      </c>
      <c r="C314" t="inlineStr">
        <is>
          <t>광명전기</t>
        </is>
      </c>
      <c r="D314" t="n">
        <v>7655630785</v>
      </c>
      <c r="E314" t="n">
        <v>1134994491</v>
      </c>
      <c r="F314" t="n">
        <v>1043312211</v>
      </c>
      <c r="G314" t="n">
        <v>204457328</v>
      </c>
      <c r="H314" t="n">
        <v>2.75</v>
      </c>
      <c r="K314" t="n">
        <v>-453575896</v>
      </c>
      <c r="L314" t="n">
        <v>520642998</v>
      </c>
      <c r="M314" t="n">
        <v>511556828</v>
      </c>
      <c r="N314" t="n">
        <v>-454839992</v>
      </c>
      <c r="O314">
        <f>D313</f>
      </c>
      <c r="P314">
        <f>(E314-F314+G314)/O314*100</f>
      </c>
      <c r="Q314">
        <f>H313</f>
      </c>
      <c r="S314">
        <f>H314-H313</f>
      </c>
      <c r="U314">
        <f>(L314-K314)/(2*D314*0.01)</f>
      </c>
      <c r="V314">
        <f>(L314+K314)/(D314*0.0001)</f>
      </c>
    </row>
    <row r="315">
      <c r="A315" t="n">
        <v>2022</v>
      </c>
      <c r="B315" t="inlineStr">
        <is>
          <t>00103662</t>
        </is>
      </c>
      <c r="C315" t="inlineStr">
        <is>
          <t>광명전기</t>
        </is>
      </c>
      <c r="D315" t="n">
        <v>8435618615</v>
      </c>
      <c r="E315" t="n">
        <v>259269136</v>
      </c>
      <c r="F315" t="n">
        <v>318310212</v>
      </c>
      <c r="G315" t="n">
        <v>82697793</v>
      </c>
      <c r="H315" t="n">
        <v>5.74</v>
      </c>
      <c r="I315" t="n">
        <v>4.9</v>
      </c>
      <c r="K315" t="n">
        <v>-103998074</v>
      </c>
      <c r="L315" t="n">
        <v>117909677</v>
      </c>
      <c r="M315" t="n">
        <v>135223054</v>
      </c>
      <c r="N315" t="n">
        <v>-110735707</v>
      </c>
      <c r="U315">
        <f>(L315-K315)/(2*D315*0.01)</f>
      </c>
      <c r="V315">
        <f>(L315+K315)/(D315*0.0001)</f>
      </c>
    </row>
    <row r="316">
      <c r="A316" t="n">
        <v>2023</v>
      </c>
      <c r="B316" t="inlineStr">
        <is>
          <t>00103662</t>
        </is>
      </c>
      <c r="C316" t="inlineStr">
        <is>
          <t>광명전기</t>
        </is>
      </c>
      <c r="D316" t="n">
        <v>8316996231</v>
      </c>
      <c r="E316" t="n">
        <v>270043454</v>
      </c>
      <c r="F316" t="n">
        <v>1045188641</v>
      </c>
      <c r="G316" t="n">
        <v>78276462</v>
      </c>
      <c r="H316" t="n">
        <v>4.9</v>
      </c>
      <c r="I316" t="n">
        <v>4.9</v>
      </c>
      <c r="K316" t="n">
        <v>-119926297</v>
      </c>
      <c r="L316" t="n">
        <v>136436223</v>
      </c>
      <c r="M316" t="n">
        <v>142352251</v>
      </c>
      <c r="N316" t="n">
        <v>-126816035</v>
      </c>
      <c r="O316">
        <f>D315</f>
      </c>
      <c r="P316">
        <f>(E316-F316+G316)/O316*100</f>
      </c>
      <c r="Q316">
        <f>H315</f>
      </c>
      <c r="R316">
        <f>I315</f>
      </c>
      <c r="S316">
        <f>H316-H315</f>
      </c>
      <c r="T316">
        <f>I316-I315</f>
      </c>
      <c r="U316">
        <f>(L316-K316)/(2*D316*0.01)</f>
      </c>
      <c r="V316">
        <f>(L316+K316)/(D316*0.0001)</f>
      </c>
    </row>
    <row r="317">
      <c r="A317" t="n">
        <v>2024</v>
      </c>
      <c r="B317" t="inlineStr">
        <is>
          <t>00103662</t>
        </is>
      </c>
      <c r="C317" t="inlineStr">
        <is>
          <t>광명전기</t>
        </is>
      </c>
      <c r="D317" t="n">
        <v>8453750000</v>
      </c>
      <c r="E317" t="n">
        <v>548453000</v>
      </c>
      <c r="F317" t="n">
        <v>342235000</v>
      </c>
      <c r="G317" t="n">
        <v>77543000</v>
      </c>
      <c r="O317">
        <f>D316</f>
      </c>
      <c r="P317">
        <f>(E317-F317+G317)/O317*100</f>
      </c>
    </row>
    <row r="318">
      <c r="A318" t="n">
        <v>2014</v>
      </c>
      <c r="B318" t="inlineStr">
        <is>
          <t>00104069</t>
        </is>
      </c>
      <c r="C318" t="inlineStr">
        <is>
          <t>케이디비생명보험</t>
        </is>
      </c>
      <c r="D318" t="n">
        <v>20600000000</v>
      </c>
      <c r="E318" t="n">
        <v>5085000000</v>
      </c>
      <c r="F318" t="n">
        <v>1272000000</v>
      </c>
      <c r="G318" t="n">
        <v>479000000</v>
      </c>
    </row>
    <row r="319">
      <c r="A319" t="n">
        <v>2015</v>
      </c>
      <c r="B319" t="inlineStr">
        <is>
          <t>00104069</t>
        </is>
      </c>
      <c r="C319" t="inlineStr">
        <is>
          <t>케이디비생명보험</t>
        </is>
      </c>
      <c r="D319" t="n">
        <v>29753000000</v>
      </c>
      <c r="E319" t="n">
        <v>6076000000</v>
      </c>
      <c r="F319" t="n">
        <v>939000000</v>
      </c>
      <c r="G319" t="n">
        <v>603000000</v>
      </c>
      <c r="O319">
        <f>D318</f>
      </c>
      <c r="P319">
        <f>(E319-F319+G319)/O319*100</f>
      </c>
    </row>
    <row r="320">
      <c r="A320" t="n">
        <v>2016</v>
      </c>
      <c r="B320" t="inlineStr">
        <is>
          <t>00104069</t>
        </is>
      </c>
      <c r="C320" t="inlineStr">
        <is>
          <t>케이디비생명보험</t>
        </is>
      </c>
      <c r="D320" t="n">
        <v>33552000000</v>
      </c>
      <c r="E320" t="n">
        <v>6839000000</v>
      </c>
      <c r="F320" t="n">
        <v>3223000000</v>
      </c>
      <c r="G320" t="n">
        <v>778000000</v>
      </c>
      <c r="O320">
        <f>D319</f>
      </c>
      <c r="P320">
        <f>(E320-F320+G320)/O320*100</f>
      </c>
    </row>
    <row r="321">
      <c r="A321" t="n">
        <v>2017</v>
      </c>
      <c r="B321" t="inlineStr">
        <is>
          <t>00104069</t>
        </is>
      </c>
      <c r="C321" t="inlineStr">
        <is>
          <t>케이디비생명보험</t>
        </is>
      </c>
      <c r="D321" t="n">
        <v>24395000000</v>
      </c>
      <c r="E321" t="n">
        <v>5912000000</v>
      </c>
      <c r="F321" t="n">
        <v>11982000000</v>
      </c>
      <c r="G321" t="n">
        <v>969000000</v>
      </c>
      <c r="O321">
        <f>D320</f>
      </c>
      <c r="P321">
        <f>(E321-F321+G321)/O321*100</f>
      </c>
    </row>
    <row r="322">
      <c r="A322" t="n">
        <v>2018</v>
      </c>
      <c r="B322" t="inlineStr">
        <is>
          <t>00104069</t>
        </is>
      </c>
      <c r="C322" t="inlineStr">
        <is>
          <t>케이디비생명보험</t>
        </is>
      </c>
      <c r="D322" t="n">
        <v>27912000000</v>
      </c>
      <c r="E322" t="n">
        <v>3680000000</v>
      </c>
      <c r="F322" t="n">
        <v>3243000000</v>
      </c>
      <c r="G322" t="n">
        <v>684000000</v>
      </c>
      <c r="O322">
        <f>D321</f>
      </c>
      <c r="P322">
        <f>(E322-F322+G322)/O322*100</f>
      </c>
    </row>
    <row r="323">
      <c r="A323" t="n">
        <v>2014</v>
      </c>
      <c r="B323" t="inlineStr">
        <is>
          <t>00104102</t>
        </is>
      </c>
      <c r="C323" t="inlineStr">
        <is>
          <t>우리종합금융</t>
        </is>
      </c>
      <c r="D323" t="n">
        <v>973358000</v>
      </c>
      <c r="E323" t="n">
        <v>342890000</v>
      </c>
      <c r="F323" t="n">
        <v>333534000</v>
      </c>
      <c r="G323" t="n">
        <v>47464000</v>
      </c>
      <c r="H323" t="n">
        <v>3.84</v>
      </c>
      <c r="I323" t="n">
        <v>2.16</v>
      </c>
      <c r="K323" t="n">
        <v>-57684000</v>
      </c>
      <c r="L323" t="n">
        <v>65109000</v>
      </c>
      <c r="M323" t="n">
        <v>67101000</v>
      </c>
      <c r="U323">
        <f>(L323-K323)/(2*D323*0.01)</f>
      </c>
      <c r="V323">
        <f>(L323+K323)/(D323*0.0001)</f>
      </c>
    </row>
    <row r="324">
      <c r="A324" t="n">
        <v>2015</v>
      </c>
      <c r="B324" t="inlineStr">
        <is>
          <t>00104102</t>
        </is>
      </c>
      <c r="C324" t="inlineStr">
        <is>
          <t>우리종합금융</t>
        </is>
      </c>
      <c r="D324" t="n">
        <v>1352230000</v>
      </c>
      <c r="E324" t="n">
        <v>221337000</v>
      </c>
      <c r="F324" t="n">
        <v>82541000</v>
      </c>
      <c r="G324" t="n">
        <v>27895000</v>
      </c>
      <c r="H324" t="n">
        <v>2.56</v>
      </c>
      <c r="I324" t="n">
        <v>1.88</v>
      </c>
      <c r="K324" t="n">
        <v>-94179000</v>
      </c>
      <c r="L324" t="n">
        <v>107730000</v>
      </c>
      <c r="M324" t="n">
        <v>109571000</v>
      </c>
      <c r="O324">
        <f>D323</f>
      </c>
      <c r="P324">
        <f>(E324-F324+G324)/O324*100</f>
      </c>
      <c r="Q324">
        <f>H323</f>
      </c>
      <c r="R324">
        <f>I323</f>
      </c>
      <c r="S324">
        <f>H324-H323</f>
      </c>
      <c r="T324">
        <f>I324-I323</f>
      </c>
      <c r="U324">
        <f>(L324-K324)/(2*D324*0.01)</f>
      </c>
      <c r="V324">
        <f>(L324+K324)/(D324*0.0001)</f>
      </c>
    </row>
    <row r="325">
      <c r="A325" t="n">
        <v>2016</v>
      </c>
      <c r="B325" t="inlineStr">
        <is>
          <t>00104102</t>
        </is>
      </c>
      <c r="C325" t="inlineStr">
        <is>
          <t>우리종합금융</t>
        </is>
      </c>
      <c r="D325" t="n">
        <v>1713848000</v>
      </c>
      <c r="E325" t="n">
        <v>332849000</v>
      </c>
      <c r="F325" t="n">
        <v>63434000</v>
      </c>
      <c r="G325" t="n">
        <v>33040000</v>
      </c>
      <c r="H325" t="n">
        <v>2.59</v>
      </c>
      <c r="I325" t="n">
        <v>1.88</v>
      </c>
      <c r="K325" t="n">
        <v>-113621000</v>
      </c>
      <c r="L325" t="n">
        <v>129660000</v>
      </c>
      <c r="M325" t="n">
        <v>131912000</v>
      </c>
      <c r="O325">
        <f>D324</f>
      </c>
      <c r="P325">
        <f>(E325-F325+G325)/O325*100</f>
      </c>
      <c r="Q325">
        <f>H324</f>
      </c>
      <c r="R325">
        <f>I324</f>
      </c>
      <c r="S325">
        <f>H325-H324</f>
      </c>
      <c r="T325">
        <f>I325-I324</f>
      </c>
      <c r="U325">
        <f>(L325-K325)/(2*D325*0.01)</f>
      </c>
      <c r="V325">
        <f>(L325+K325)/(D325*0.0001)</f>
      </c>
    </row>
    <row r="326">
      <c r="A326" t="n">
        <v>2017</v>
      </c>
      <c r="B326" t="inlineStr">
        <is>
          <t>00104102</t>
        </is>
      </c>
      <c r="C326" t="inlineStr">
        <is>
          <t>우리종합금융</t>
        </is>
      </c>
      <c r="D326" t="n">
        <v>2606506000</v>
      </c>
      <c r="E326" t="n">
        <v>413042000</v>
      </c>
      <c r="F326" t="n">
        <v>254547000</v>
      </c>
      <c r="G326" t="n">
        <v>42272000</v>
      </c>
      <c r="H326" t="n">
        <v>2.96</v>
      </c>
      <c r="I326" t="n">
        <v>3.15</v>
      </c>
      <c r="K326" t="n">
        <v>-187908000</v>
      </c>
      <c r="L326" t="n">
        <v>215687000</v>
      </c>
      <c r="M326" t="n">
        <v>214103000</v>
      </c>
      <c r="N326" t="n">
        <v>-190128000</v>
      </c>
      <c r="O326">
        <f>D325</f>
      </c>
      <c r="P326">
        <f>(E326-F326+G326)/O326*100</f>
      </c>
      <c r="Q326">
        <f>H325</f>
      </c>
      <c r="R326">
        <f>I325</f>
      </c>
      <c r="S326">
        <f>H326-H325</f>
      </c>
      <c r="T326">
        <f>I326-I325</f>
      </c>
      <c r="U326">
        <f>(L326-K326)/(2*D326*0.01)</f>
      </c>
      <c r="V326">
        <f>(L326+K326)/(D326*0.0001)</f>
      </c>
    </row>
    <row r="327">
      <c r="A327" t="n">
        <v>2018</v>
      </c>
      <c r="B327" t="inlineStr">
        <is>
          <t>00104102</t>
        </is>
      </c>
      <c r="C327" t="inlineStr">
        <is>
          <t>우리종합금융</t>
        </is>
      </c>
      <c r="D327" t="n">
        <v>3569725000</v>
      </c>
      <c r="E327" t="n">
        <v>536165000</v>
      </c>
      <c r="F327" t="n">
        <v>178543000</v>
      </c>
      <c r="G327" t="n">
        <v>73765000</v>
      </c>
      <c r="H327" t="n">
        <v>2.48</v>
      </c>
      <c r="I327" t="n">
        <v>4.29</v>
      </c>
      <c r="K327" t="n">
        <v>-266784000</v>
      </c>
      <c r="L327" t="n">
        <v>306321000</v>
      </c>
      <c r="M327" t="n">
        <v>301892000</v>
      </c>
      <c r="N327" t="n">
        <v>-268209000</v>
      </c>
      <c r="O327">
        <f>D326</f>
      </c>
      <c r="P327">
        <f>(E327-F327+G327)/O327*100</f>
      </c>
      <c r="Q327">
        <f>H326</f>
      </c>
      <c r="R327">
        <f>I326</f>
      </c>
      <c r="S327">
        <f>H327-H326</f>
      </c>
      <c r="T327">
        <f>I327-I326</f>
      </c>
      <c r="U327">
        <f>(L327-K327)/(2*D327*0.01)</f>
      </c>
      <c r="V327">
        <f>(L327+K327)/(D327*0.0001)</f>
      </c>
    </row>
    <row r="328">
      <c r="A328" t="n">
        <v>2019</v>
      </c>
      <c r="B328" t="inlineStr">
        <is>
          <t>00104102</t>
        </is>
      </c>
      <c r="C328" t="inlineStr">
        <is>
          <t>우리종합금융</t>
        </is>
      </c>
      <c r="D328" t="n">
        <v>4505164000</v>
      </c>
      <c r="E328" t="n">
        <v>606802000</v>
      </c>
      <c r="F328" t="n">
        <v>562333000</v>
      </c>
      <c r="G328" t="n">
        <v>84804000</v>
      </c>
      <c r="H328" t="n">
        <v>2.39</v>
      </c>
      <c r="I328" t="n">
        <v>4.49</v>
      </c>
      <c r="K328" t="n">
        <v>-415984000</v>
      </c>
      <c r="L328" t="n">
        <v>487221000</v>
      </c>
      <c r="M328" t="n">
        <v>479482000</v>
      </c>
      <c r="N328" t="n">
        <v>-417746000</v>
      </c>
      <c r="O328">
        <f>D327</f>
      </c>
      <c r="P328">
        <f>(E328-F328+G328)/O328*100</f>
      </c>
      <c r="Q328">
        <f>H327</f>
      </c>
      <c r="R328">
        <f>I327</f>
      </c>
      <c r="S328">
        <f>H328-H327</f>
      </c>
      <c r="T328">
        <f>I328-I327</f>
      </c>
      <c r="U328">
        <f>(L328-K328)/(2*D328*0.01)</f>
      </c>
      <c r="V328">
        <f>(L328+K328)/(D328*0.0001)</f>
      </c>
    </row>
    <row r="329">
      <c r="A329" t="n">
        <v>2020</v>
      </c>
      <c r="B329" t="inlineStr">
        <is>
          <t>00104102</t>
        </is>
      </c>
      <c r="C329" t="inlineStr">
        <is>
          <t>우리종합금융</t>
        </is>
      </c>
      <c r="D329" t="n">
        <v>5867985000</v>
      </c>
      <c r="E329" t="n">
        <v>774202000</v>
      </c>
      <c r="F329" t="n">
        <v>296398000</v>
      </c>
      <c r="G329" t="n">
        <v>104177000</v>
      </c>
      <c r="H329" t="n">
        <v>2.45</v>
      </c>
      <c r="I329" t="n">
        <v>4.6</v>
      </c>
      <c r="K329" t="n">
        <v>-533860000</v>
      </c>
      <c r="L329" t="n">
        <v>625803000</v>
      </c>
      <c r="M329" t="n">
        <v>616301000</v>
      </c>
      <c r="N329" t="n">
        <v>-536450000</v>
      </c>
      <c r="O329">
        <f>D328</f>
      </c>
      <c r="P329">
        <f>(E329-F329+G329)/O329*100</f>
      </c>
      <c r="Q329">
        <f>H328</f>
      </c>
      <c r="R329">
        <f>I328</f>
      </c>
      <c r="S329">
        <f>H329-H328</f>
      </c>
      <c r="T329">
        <f>I329-I328</f>
      </c>
      <c r="U329">
        <f>(L329-K329)/(2*D329*0.01)</f>
      </c>
      <c r="V329">
        <f>(L329+K329)/(D329*0.0001)</f>
      </c>
    </row>
    <row r="330">
      <c r="A330" t="n">
        <v>2021</v>
      </c>
      <c r="B330" t="inlineStr">
        <is>
          <t>00104102</t>
        </is>
      </c>
      <c r="C330" t="inlineStr">
        <is>
          <t>우리종합금융</t>
        </is>
      </c>
      <c r="D330" t="n">
        <v>6763570000</v>
      </c>
      <c r="E330" t="n">
        <v>1203093000</v>
      </c>
      <c r="F330" t="n">
        <v>619344000</v>
      </c>
      <c r="G330" t="n">
        <v>139303000</v>
      </c>
      <c r="H330" t="n">
        <v>2.98</v>
      </c>
      <c r="I330" t="n">
        <v>4.71</v>
      </c>
      <c r="K330" t="n">
        <v>-598027000</v>
      </c>
      <c r="L330" t="n">
        <v>699273000</v>
      </c>
      <c r="M330" t="n">
        <v>692539000</v>
      </c>
      <c r="N330" t="n">
        <v>-603820000</v>
      </c>
      <c r="O330">
        <f>D329</f>
      </c>
      <c r="P330">
        <f>(E330-F330+G330)/O330*100</f>
      </c>
      <c r="Q330">
        <f>H329</f>
      </c>
      <c r="R330">
        <f>I329</f>
      </c>
      <c r="S330">
        <f>H330-H329</f>
      </c>
      <c r="T330">
        <f>I330-I329</f>
      </c>
      <c r="U330">
        <f>(L330-K330)/(2*D330*0.01)</f>
      </c>
      <c r="V330">
        <f>(L330+K330)/(D330*0.0001)</f>
      </c>
    </row>
    <row r="331">
      <c r="A331" t="n">
        <v>2022</v>
      </c>
      <c r="B331" t="inlineStr">
        <is>
          <t>00104102</t>
        </is>
      </c>
      <c r="C331" t="inlineStr">
        <is>
          <t>우리종합금융</t>
        </is>
      </c>
      <c r="D331" t="n">
        <v>7121041000</v>
      </c>
      <c r="E331" t="n">
        <v>1474042000</v>
      </c>
      <c r="F331" t="n">
        <v>380317000</v>
      </c>
      <c r="G331" t="n">
        <v>194947000</v>
      </c>
      <c r="H331" t="n">
        <v>5.34</v>
      </c>
      <c r="I331" t="n">
        <v>4.68</v>
      </c>
      <c r="K331" t="n">
        <v>-530496000</v>
      </c>
      <c r="L331" t="n">
        <v>611033000</v>
      </c>
      <c r="M331" t="n">
        <v>620212000</v>
      </c>
      <c r="N331" t="n">
        <v>-547172000</v>
      </c>
      <c r="O331">
        <f>D330</f>
      </c>
      <c r="P331">
        <f>(E331-F331+G331)/O331*100</f>
      </c>
      <c r="Q331">
        <f>H330</f>
      </c>
      <c r="R331">
        <f>I330</f>
      </c>
      <c r="S331">
        <f>H331-H330</f>
      </c>
      <c r="T331">
        <f>I331-I330</f>
      </c>
      <c r="U331">
        <f>(L331-K331)/(2*D331*0.01)</f>
      </c>
      <c r="V331">
        <f>(L331+K331)/(D331*0.0001)</f>
      </c>
    </row>
    <row r="332">
      <c r="A332" t="n">
        <v>2023</v>
      </c>
      <c r="B332" t="inlineStr">
        <is>
          <t>00104102</t>
        </is>
      </c>
      <c r="C332" t="inlineStr">
        <is>
          <t>우리종합금융</t>
        </is>
      </c>
      <c r="D332" t="n">
        <v>9129380000</v>
      </c>
      <c r="E332" t="n">
        <v>1521193000</v>
      </c>
      <c r="F332" t="n">
        <v>924053000</v>
      </c>
      <c r="G332" t="n">
        <v>364637000</v>
      </c>
      <c r="H332" t="n">
        <v>4.55</v>
      </c>
      <c r="I332" t="n">
        <v>3</v>
      </c>
      <c r="K332" t="n">
        <v>-722948000</v>
      </c>
      <c r="L332" t="n">
        <v>836523000</v>
      </c>
      <c r="M332" t="n">
        <v>842212000</v>
      </c>
      <c r="N332" t="n">
        <v>-740394000</v>
      </c>
      <c r="O332">
        <f>D331</f>
      </c>
      <c r="P332">
        <f>(E332-F332+G332)/O332*100</f>
      </c>
      <c r="Q332">
        <f>H331</f>
      </c>
      <c r="R332">
        <f>I331</f>
      </c>
      <c r="S332">
        <f>H332-H331</f>
      </c>
      <c r="T332">
        <f>I332-I331</f>
      </c>
      <c r="U332">
        <f>(L332-K332)/(2*D332*0.01)</f>
      </c>
      <c r="V332">
        <f>(L332+K332)/(D332*0.0001)</f>
      </c>
    </row>
    <row r="333">
      <c r="A333" t="n">
        <v>2014</v>
      </c>
      <c r="B333" t="inlineStr">
        <is>
          <t>00104120</t>
        </is>
      </c>
      <c r="C333" t="inlineStr">
        <is>
          <t>광진실업</t>
        </is>
      </c>
      <c r="D333" t="n">
        <v>1713023000</v>
      </c>
      <c r="E333" t="n">
        <v>330737000</v>
      </c>
      <c r="F333" t="n">
        <v>140570000</v>
      </c>
      <c r="G333" t="n">
        <v>47178000</v>
      </c>
      <c r="H333" t="n">
        <v>2.71</v>
      </c>
      <c r="I333" t="n">
        <v>4.5</v>
      </c>
      <c r="K333" t="n">
        <v>-121623000</v>
      </c>
      <c r="L333" t="n">
        <v>140196000</v>
      </c>
      <c r="M333" t="n">
        <v>136391000</v>
      </c>
      <c r="N333" t="n">
        <v>-122383000</v>
      </c>
      <c r="U333">
        <f>(L333-K333)/(2*D333*0.01)</f>
      </c>
      <c r="V333">
        <f>(L333+K333)/(D333*0.0001)</f>
      </c>
    </row>
    <row r="334">
      <c r="A334" t="n">
        <v>2015</v>
      </c>
      <c r="B334" t="inlineStr">
        <is>
          <t>00104120</t>
        </is>
      </c>
      <c r="C334" t="inlineStr">
        <is>
          <t>광진실업</t>
        </is>
      </c>
      <c r="D334" t="n">
        <v>2087449000</v>
      </c>
      <c r="E334" t="n">
        <v>357417000</v>
      </c>
      <c r="F334" t="n">
        <v>119290000</v>
      </c>
      <c r="G334" t="n">
        <v>44176000</v>
      </c>
      <c r="H334" t="n">
        <v>2.33</v>
      </c>
      <c r="I334" t="n">
        <v>4.98</v>
      </c>
      <c r="K334" t="n">
        <v>-159288000</v>
      </c>
      <c r="L334" t="n">
        <v>184084000</v>
      </c>
      <c r="M334" t="n">
        <v>181140000</v>
      </c>
      <c r="N334" t="n">
        <v>-159930000</v>
      </c>
      <c r="O334">
        <f>D333</f>
      </c>
      <c r="P334">
        <f>(E334-F334+G334)/O334*100</f>
      </c>
      <c r="Q334">
        <f>H333</f>
      </c>
      <c r="R334">
        <f>I333</f>
      </c>
      <c r="S334">
        <f>H334-H333</f>
      </c>
      <c r="T334">
        <f>I334-I333</f>
      </c>
      <c r="U334">
        <f>(L334-K334)/(2*D334*0.01)</f>
      </c>
      <c r="V334">
        <f>(L334+K334)/(D334*0.0001)</f>
      </c>
    </row>
    <row r="335">
      <c r="A335" t="n">
        <v>2016</v>
      </c>
      <c r="B335" t="inlineStr">
        <is>
          <t>00104120</t>
        </is>
      </c>
      <c r="C335" t="inlineStr">
        <is>
          <t>광진실업</t>
        </is>
      </c>
      <c r="D335" t="n">
        <v>2321895000</v>
      </c>
      <c r="E335" t="n">
        <v>402084000</v>
      </c>
      <c r="F335" t="n">
        <v>349991000</v>
      </c>
      <c r="G335" t="n">
        <v>46257000</v>
      </c>
      <c r="H335" t="n">
        <v>2.36</v>
      </c>
      <c r="I335" t="n">
        <v>4.98</v>
      </c>
      <c r="K335" t="n">
        <v>-164567000</v>
      </c>
      <c r="L335" t="n">
        <v>188800000</v>
      </c>
      <c r="M335" t="n">
        <v>185856000</v>
      </c>
      <c r="N335" t="n">
        <v>-165280000</v>
      </c>
      <c r="O335">
        <f>D334</f>
      </c>
      <c r="P335">
        <f>(E335-F335+G335)/O335*100</f>
      </c>
      <c r="Q335">
        <f>H334</f>
      </c>
      <c r="R335">
        <f>I334</f>
      </c>
      <c r="S335">
        <f>H335-H334</f>
      </c>
      <c r="T335">
        <f>I335-I334</f>
      </c>
      <c r="U335">
        <f>(L335-K335)/(2*D335*0.01)</f>
      </c>
      <c r="V335">
        <f>(L335+K335)/(D335*0.0001)</f>
      </c>
    </row>
    <row r="336">
      <c r="A336" t="n">
        <v>2017</v>
      </c>
      <c r="B336" t="inlineStr">
        <is>
          <t>00104120</t>
        </is>
      </c>
      <c r="C336" t="inlineStr">
        <is>
          <t>광진실업</t>
        </is>
      </c>
      <c r="D336" t="n">
        <v>2546100000</v>
      </c>
      <c r="E336" t="n">
        <v>366112000</v>
      </c>
      <c r="F336" t="n">
        <v>185353000</v>
      </c>
      <c r="G336" t="n">
        <v>51789000</v>
      </c>
      <c r="H336" t="n">
        <v>2.76</v>
      </c>
      <c r="I336" t="n">
        <v>4.98</v>
      </c>
      <c r="K336" t="n">
        <v>-167639000</v>
      </c>
      <c r="L336" t="n">
        <v>190875000</v>
      </c>
      <c r="M336" t="n">
        <v>188705000</v>
      </c>
      <c r="N336" t="n">
        <v>-168992000</v>
      </c>
      <c r="O336">
        <f>D335</f>
      </c>
      <c r="P336">
        <f>(E336-F336+G336)/O336*100</f>
      </c>
      <c r="Q336">
        <f>H335</f>
      </c>
      <c r="R336">
        <f>I335</f>
      </c>
      <c r="S336">
        <f>H336-H335</f>
      </c>
      <c r="T336">
        <f>I336-I335</f>
      </c>
      <c r="U336">
        <f>(L336-K336)/(2*D336*0.01)</f>
      </c>
      <c r="V336">
        <f>(L336+K336)/(D336*0.0001)</f>
      </c>
    </row>
    <row r="337">
      <c r="A337" t="n">
        <v>2018</v>
      </c>
      <c r="B337" t="inlineStr">
        <is>
          <t>00104120</t>
        </is>
      </c>
      <c r="C337" t="inlineStr">
        <is>
          <t>광진실업</t>
        </is>
      </c>
      <c r="D337" t="n">
        <v>2832207000</v>
      </c>
      <c r="E337" t="n">
        <v>390852000</v>
      </c>
      <c r="F337" t="n">
        <v>237388000</v>
      </c>
      <c r="G337" t="n">
        <v>66158000</v>
      </c>
      <c r="H337" t="n">
        <v>2.24</v>
      </c>
      <c r="I337" t="n">
        <v>4.98</v>
      </c>
      <c r="K337" t="n">
        <v>-182582000</v>
      </c>
      <c r="L337" t="n">
        <v>207983000</v>
      </c>
      <c r="M337" t="n">
        <v>204543000</v>
      </c>
      <c r="N337" t="n">
        <v>-183203000</v>
      </c>
      <c r="O337">
        <f>D336</f>
      </c>
      <c r="P337">
        <f>(E337-F337+G337)/O337*100</f>
      </c>
      <c r="Q337">
        <f>H336</f>
      </c>
      <c r="R337">
        <f>I336</f>
      </c>
      <c r="S337">
        <f>H337-H336</f>
      </c>
      <c r="T337">
        <f>I337-I336</f>
      </c>
      <c r="U337">
        <f>(L337-K337)/(2*D337*0.01)</f>
      </c>
      <c r="V337">
        <f>(L337+K337)/(D337*0.0001)</f>
      </c>
    </row>
    <row r="338">
      <c r="A338" t="n">
        <v>2019</v>
      </c>
      <c r="B338" t="inlineStr">
        <is>
          <t>00104120</t>
        </is>
      </c>
      <c r="C338" t="inlineStr">
        <is>
          <t>광진실업</t>
        </is>
      </c>
      <c r="D338" t="n">
        <v>2688218000</v>
      </c>
      <c r="E338" t="n">
        <v>412454000</v>
      </c>
      <c r="F338" t="n">
        <v>491234000</v>
      </c>
      <c r="G338" t="n">
        <v>59525000</v>
      </c>
      <c r="H338" t="n">
        <v>1.94</v>
      </c>
      <c r="I338" t="n">
        <v>5.52</v>
      </c>
      <c r="K338" t="n">
        <v>-219866000</v>
      </c>
      <c r="L338" t="n">
        <v>255608000</v>
      </c>
      <c r="M338" t="n">
        <v>250399000</v>
      </c>
      <c r="N338" t="n">
        <v>-219903000</v>
      </c>
      <c r="O338">
        <f>D337</f>
      </c>
      <c r="P338">
        <f>(E338-F338+G338)/O338*100</f>
      </c>
      <c r="Q338">
        <f>H337</f>
      </c>
      <c r="R338">
        <f>I337</f>
      </c>
      <c r="S338">
        <f>H338-H337</f>
      </c>
      <c r="T338">
        <f>I338-I337</f>
      </c>
      <c r="U338">
        <f>(L338-K338)/(2*D338*0.01)</f>
      </c>
      <c r="V338">
        <f>(L338+K338)/(D338*0.0001)</f>
      </c>
    </row>
    <row r="339">
      <c r="A339" t="n">
        <v>2020</v>
      </c>
      <c r="B339" t="inlineStr">
        <is>
          <t>00104120</t>
        </is>
      </c>
      <c r="C339" t="inlineStr">
        <is>
          <t>광진실업</t>
        </is>
      </c>
      <c r="D339" t="n">
        <v>2761664000</v>
      </c>
      <c r="E339" t="n">
        <v>484922000</v>
      </c>
      <c r="F339" t="n">
        <v>478043000</v>
      </c>
      <c r="G339" t="n">
        <v>50264000</v>
      </c>
      <c r="H339" t="n">
        <v>2.06</v>
      </c>
      <c r="I339" t="n">
        <v>5.52</v>
      </c>
      <c r="K339" t="n">
        <v>-232238000</v>
      </c>
      <c r="L339" t="n">
        <v>270406000</v>
      </c>
      <c r="M339" t="n">
        <v>265254000</v>
      </c>
      <c r="N339" t="n">
        <v>-232485000</v>
      </c>
      <c r="O339">
        <f>D338</f>
      </c>
      <c r="P339">
        <f>(E339-F339+G339)/O339*100</f>
      </c>
      <c r="Q339">
        <f>H338</f>
      </c>
      <c r="R339">
        <f>I338</f>
      </c>
      <c r="S339">
        <f>H339-H338</f>
      </c>
      <c r="T339">
        <f>I339-I338</f>
      </c>
      <c r="U339">
        <f>(L339-K339)/(2*D339*0.01)</f>
      </c>
      <c r="V339">
        <f>(L339+K339)/(D339*0.0001)</f>
      </c>
    </row>
    <row r="340">
      <c r="A340" t="n">
        <v>2021</v>
      </c>
      <c r="B340" t="inlineStr">
        <is>
          <t>00104120</t>
        </is>
      </c>
      <c r="C340" t="inlineStr">
        <is>
          <t>광진실업</t>
        </is>
      </c>
      <c r="D340" t="n">
        <v>2554124000</v>
      </c>
      <c r="E340" t="n">
        <v>494678000</v>
      </c>
      <c r="F340" t="n">
        <v>760155000</v>
      </c>
      <c r="G340" t="n">
        <v>54801000</v>
      </c>
      <c r="H340" t="n">
        <v>2.64</v>
      </c>
      <c r="I340" t="n">
        <v>5.52</v>
      </c>
      <c r="J340" t="n">
        <v>9.380000000000001</v>
      </c>
      <c r="K340" t="n">
        <v>-222544000</v>
      </c>
      <c r="L340" t="n">
        <v>259759000</v>
      </c>
      <c r="M340" t="n">
        <v>256359000</v>
      </c>
      <c r="N340" t="n">
        <v>-224018000</v>
      </c>
      <c r="O340">
        <f>D339</f>
      </c>
      <c r="P340">
        <f>(E340-F340+G340)/O340*100</f>
      </c>
      <c r="Q340">
        <f>H339</f>
      </c>
      <c r="R340">
        <f>I339</f>
      </c>
      <c r="S340">
        <f>H340-H339</f>
      </c>
      <c r="T340">
        <f>I340-I339</f>
      </c>
      <c r="U340">
        <f>(L340-K340)/(2*D340*0.01)</f>
      </c>
      <c r="V340">
        <f>(L340+K340)/(D340*0.0001)</f>
      </c>
    </row>
    <row r="341">
      <c r="A341" t="n">
        <v>2022</v>
      </c>
      <c r="B341" t="inlineStr">
        <is>
          <t>00104120</t>
        </is>
      </c>
      <c r="C341" t="inlineStr">
        <is>
          <t>광진실업</t>
        </is>
      </c>
      <c r="D341" t="n">
        <v>2334093000</v>
      </c>
      <c r="E341" t="n">
        <v>481494000</v>
      </c>
      <c r="F341" t="n">
        <v>279695000</v>
      </c>
      <c r="G341" t="n">
        <v>64724000</v>
      </c>
      <c r="H341" t="n">
        <v>5.185</v>
      </c>
      <c r="I341" t="n">
        <v>5.52</v>
      </c>
      <c r="J341" t="n">
        <v>8.289999999999999</v>
      </c>
      <c r="K341" t="n">
        <v>-154525000</v>
      </c>
      <c r="L341" t="n">
        <v>177565000</v>
      </c>
      <c r="M341" t="n">
        <v>179935000</v>
      </c>
      <c r="N341" t="n">
        <v>-159150000</v>
      </c>
      <c r="O341">
        <f>D340</f>
      </c>
      <c r="P341">
        <f>(E341-F341+G341)/O341*100</f>
      </c>
      <c r="Q341">
        <f>H340</f>
      </c>
      <c r="R341">
        <f>I340</f>
      </c>
      <c r="S341">
        <f>H341-H340</f>
      </c>
      <c r="T341">
        <f>I341-I340</f>
      </c>
      <c r="U341">
        <f>(L341-K341)/(2*D341*0.01)</f>
      </c>
      <c r="V341">
        <f>(L341+K341)/(D341*0.0001)</f>
      </c>
    </row>
    <row r="342">
      <c r="A342" t="n">
        <v>2023</v>
      </c>
      <c r="B342" t="inlineStr">
        <is>
          <t>00104120</t>
        </is>
      </c>
      <c r="C342" t="inlineStr">
        <is>
          <t>광진실업</t>
        </is>
      </c>
      <c r="D342" t="n">
        <v>2910608000</v>
      </c>
      <c r="E342" t="n">
        <v>489104000</v>
      </c>
      <c r="F342" t="n">
        <v>434606000</v>
      </c>
      <c r="G342" t="n">
        <v>104167000</v>
      </c>
      <c r="H342" t="n">
        <v>4.355</v>
      </c>
      <c r="I342" t="n">
        <v>5.52</v>
      </c>
      <c r="J342" t="n">
        <v>8.34</v>
      </c>
      <c r="K342" t="n">
        <v>-193701000</v>
      </c>
      <c r="L342" t="n">
        <v>222984000</v>
      </c>
      <c r="M342" t="n">
        <v>215353000</v>
      </c>
      <c r="N342" t="n">
        <v>-197917000</v>
      </c>
      <c r="O342">
        <f>D341</f>
      </c>
      <c r="P342">
        <f>(E342-F342+G342)/O342*100</f>
      </c>
      <c r="Q342">
        <f>H341</f>
      </c>
      <c r="R342">
        <f>I341</f>
      </c>
      <c r="S342">
        <f>H342-H341</f>
      </c>
      <c r="T342">
        <f>I342-I341</f>
      </c>
      <c r="U342">
        <f>(L342-K342)/(2*D342*0.01)</f>
      </c>
      <c r="V342">
        <f>(L342+K342)/(D342*0.0001)</f>
      </c>
    </row>
    <row r="343">
      <c r="A343" t="n">
        <v>2024</v>
      </c>
      <c r="B343" t="inlineStr">
        <is>
          <t>00104120</t>
        </is>
      </c>
      <c r="C343" t="inlineStr">
        <is>
          <t>광진실업</t>
        </is>
      </c>
      <c r="D343" t="n">
        <v>3310850000</v>
      </c>
      <c r="E343" t="n">
        <v>595088000</v>
      </c>
      <c r="F343" t="n">
        <v>418955000</v>
      </c>
      <c r="G343" t="n">
        <v>110151000</v>
      </c>
      <c r="H343" t="n">
        <v>3.785</v>
      </c>
      <c r="I343" t="n">
        <v>5.79</v>
      </c>
      <c r="J343" t="n">
        <v>8.550000000000001</v>
      </c>
      <c r="K343" t="n">
        <v>-230027000</v>
      </c>
      <c r="L343" t="n">
        <v>265350000</v>
      </c>
      <c r="M343" t="n">
        <v>264837000</v>
      </c>
      <c r="N343" t="n">
        <v>-233745000</v>
      </c>
      <c r="O343">
        <f>D342</f>
      </c>
      <c r="P343">
        <f>(E343-F343+G343)/O343*100</f>
      </c>
      <c r="Q343">
        <f>H342</f>
      </c>
      <c r="R343">
        <f>I342</f>
      </c>
      <c r="S343">
        <f>H343-H342</f>
      </c>
      <c r="T343">
        <f>I343-I342</f>
      </c>
      <c r="U343">
        <f>(L343-K343)/(2*D343*0.01)</f>
      </c>
      <c r="V343">
        <f>(L343+K343)/(D343*0.0001)</f>
      </c>
    </row>
    <row r="344">
      <c r="A344" t="n">
        <v>2025</v>
      </c>
      <c r="B344" t="inlineStr">
        <is>
          <t>00104120</t>
        </is>
      </c>
      <c r="C344" t="inlineStr">
        <is>
          <t>광진실업</t>
        </is>
      </c>
      <c r="D344" t="n">
        <v>3079160000</v>
      </c>
      <c r="E344" t="n">
        <v>588924000</v>
      </c>
      <c r="F344" t="n">
        <v>709353000</v>
      </c>
      <c r="G344" t="n">
        <v>107047000</v>
      </c>
      <c r="H344" t="n">
        <v>4.12</v>
      </c>
      <c r="I344" t="n">
        <v>5.79</v>
      </c>
      <c r="J344" t="n">
        <v>8.57</v>
      </c>
      <c r="K344" t="n">
        <v>-215448000</v>
      </c>
      <c r="L344" t="n">
        <v>247144000</v>
      </c>
      <c r="M344" t="n">
        <v>247576000</v>
      </c>
      <c r="N344" t="n">
        <v>-219626000</v>
      </c>
      <c r="O344">
        <f>D343</f>
      </c>
      <c r="P344">
        <f>(E344-F344+G344)/O344*100</f>
      </c>
      <c r="Q344">
        <f>H343</f>
      </c>
      <c r="R344">
        <f>I343</f>
      </c>
      <c r="S344">
        <f>H344-H343</f>
      </c>
      <c r="T344">
        <f>I344-I343</f>
      </c>
      <c r="U344">
        <f>(L344-K344)/(2*D344*0.01)</f>
      </c>
      <c r="V344">
        <f>(L344+K344)/(D344*0.0001)</f>
      </c>
    </row>
    <row r="345">
      <c r="A345" t="n">
        <v>2014</v>
      </c>
      <c r="B345" t="inlineStr">
        <is>
          <t>00104519</t>
        </is>
      </c>
      <c r="C345" t="inlineStr">
        <is>
          <t>국보</t>
        </is>
      </c>
      <c r="D345" t="n">
        <v>6522104000</v>
      </c>
      <c r="E345" t="n">
        <v>701292000</v>
      </c>
      <c r="F345" t="n">
        <v>422093000</v>
      </c>
      <c r="G345" t="n">
        <v>220507000</v>
      </c>
      <c r="H345" t="n">
        <v>2.88</v>
      </c>
      <c r="I345" t="n">
        <v>4.79</v>
      </c>
      <c r="J345" t="n">
        <v>7.7</v>
      </c>
      <c r="K345" t="n">
        <v>-417209000</v>
      </c>
      <c r="L345" t="n">
        <v>476328000</v>
      </c>
      <c r="M345" t="n">
        <v>472157000</v>
      </c>
      <c r="N345" t="n">
        <v>-421590000</v>
      </c>
      <c r="U345">
        <f>(L345-K345)/(2*D345*0.01)</f>
      </c>
      <c r="V345">
        <f>(L345+K345)/(D345*0.0001)</f>
      </c>
    </row>
    <row r="346">
      <c r="A346" t="n">
        <v>2015</v>
      </c>
      <c r="B346" t="inlineStr">
        <is>
          <t>00104519</t>
        </is>
      </c>
      <c r="C346" t="inlineStr">
        <is>
          <t>국보</t>
        </is>
      </c>
      <c r="D346" t="n">
        <v>7223157000</v>
      </c>
      <c r="E346" t="n">
        <v>727069000</v>
      </c>
      <c r="F346" t="n">
        <v>183773000</v>
      </c>
      <c r="G346" t="n">
        <v>154393000</v>
      </c>
      <c r="H346" t="n">
        <v>2.53</v>
      </c>
      <c r="I346" t="n">
        <v>4.39</v>
      </c>
      <c r="J346" t="n">
        <v>7.57</v>
      </c>
      <c r="K346" t="n">
        <v>-454411000</v>
      </c>
      <c r="L346" t="n">
        <v>518071000</v>
      </c>
      <c r="M346" t="n">
        <v>511648000</v>
      </c>
      <c r="N346" t="n">
        <v>-457695000</v>
      </c>
      <c r="O346">
        <f>D345</f>
      </c>
      <c r="P346">
        <f>(E346-F346+G346)/O346*100</f>
      </c>
      <c r="Q346">
        <f>H345</f>
      </c>
      <c r="R346">
        <f>I345</f>
      </c>
      <c r="S346">
        <f>H346-H345</f>
      </c>
      <c r="T346">
        <f>I346-I345</f>
      </c>
      <c r="U346">
        <f>(L346-K346)/(2*D346*0.01)</f>
      </c>
      <c r="V346">
        <f>(L346+K346)/(D346*0.0001)</f>
      </c>
    </row>
    <row r="347">
      <c r="A347" t="n">
        <v>2019</v>
      </c>
      <c r="B347" t="inlineStr">
        <is>
          <t>00104519</t>
        </is>
      </c>
      <c r="C347" t="inlineStr">
        <is>
          <t>국보</t>
        </is>
      </c>
      <c r="D347" t="n">
        <v>6733647000</v>
      </c>
      <c r="E347" t="n">
        <v>719750000</v>
      </c>
      <c r="F347" t="n">
        <v>1412192000</v>
      </c>
      <c r="G347" t="n">
        <v>132816000</v>
      </c>
      <c r="H347" t="n">
        <v>2.22</v>
      </c>
      <c r="I347" t="n">
        <v>2.86</v>
      </c>
      <c r="J347" t="n">
        <v>9.06</v>
      </c>
      <c r="K347" t="n">
        <v>-548218000</v>
      </c>
      <c r="L347" t="n">
        <v>632569000</v>
      </c>
      <c r="M347" t="n">
        <v>622411000</v>
      </c>
      <c r="N347" t="n">
        <v>-550409000</v>
      </c>
      <c r="U347">
        <f>(L347-K347)/(2*D347*0.01)</f>
      </c>
      <c r="V347">
        <f>(L347+K347)/(D347*0.0001)</f>
      </c>
    </row>
    <row r="348">
      <c r="A348" t="n">
        <v>2020</v>
      </c>
      <c r="B348" t="inlineStr">
        <is>
          <t>00104519</t>
        </is>
      </c>
      <c r="C348" t="inlineStr">
        <is>
          <t>국보</t>
        </is>
      </c>
      <c r="D348" t="n">
        <v>4684444000</v>
      </c>
      <c r="E348" t="n">
        <v>751887000</v>
      </c>
      <c r="F348" t="n">
        <v>2460993000</v>
      </c>
      <c r="G348" t="n">
        <v>139416000</v>
      </c>
      <c r="H348" t="n">
        <v>2.09</v>
      </c>
      <c r="I348" t="n">
        <v>2.58</v>
      </c>
      <c r="K348" t="n">
        <v>-372064000</v>
      </c>
      <c r="L348" t="n">
        <v>427888000</v>
      </c>
      <c r="M348" t="n">
        <v>421075000</v>
      </c>
      <c r="N348" t="n">
        <v>-373583000</v>
      </c>
      <c r="O348">
        <f>D347</f>
      </c>
      <c r="P348">
        <f>(E348-F348+G348)/O348*100</f>
      </c>
      <c r="Q348">
        <f>H347</f>
      </c>
      <c r="R348">
        <f>I347</f>
      </c>
      <c r="S348">
        <f>H348-H347</f>
      </c>
      <c r="T348">
        <f>I348-I347</f>
      </c>
      <c r="U348">
        <f>(L348-K348)/(2*D348*0.01)</f>
      </c>
      <c r="V348">
        <f>(L348+K348)/(D348*0.0001)</f>
      </c>
    </row>
    <row r="349">
      <c r="A349" t="n">
        <v>2023</v>
      </c>
      <c r="B349" t="inlineStr">
        <is>
          <t>00104519</t>
        </is>
      </c>
      <c r="C349" t="inlineStr">
        <is>
          <t>국보</t>
        </is>
      </c>
      <c r="D349" t="n">
        <v>4083306000</v>
      </c>
      <c r="E349" t="n">
        <v>405957000</v>
      </c>
      <c r="F349" t="n">
        <v>610192000</v>
      </c>
      <c r="G349" t="n">
        <v>188703000</v>
      </c>
      <c r="H349" t="n">
        <v>4.23</v>
      </c>
      <c r="I349" t="n">
        <v>2.3</v>
      </c>
      <c r="K349" t="n">
        <v>-263576000</v>
      </c>
      <c r="L349" t="n">
        <v>297025000</v>
      </c>
      <c r="M349" t="n">
        <v>300108000</v>
      </c>
      <c r="N349" t="n">
        <v>-270902000</v>
      </c>
      <c r="U349">
        <f>(L349-K349)/(2*D349*0.01)</f>
      </c>
      <c r="V349">
        <f>(L349+K349)/(D349*0.0001)</f>
      </c>
    </row>
    <row r="350">
      <c r="A350" t="n">
        <v>2024</v>
      </c>
      <c r="B350" t="inlineStr">
        <is>
          <t>00104519</t>
        </is>
      </c>
      <c r="C350" t="inlineStr">
        <is>
          <t>국보</t>
        </is>
      </c>
      <c r="D350" t="n">
        <v>3407144000</v>
      </c>
      <c r="E350" t="n">
        <v>463793000</v>
      </c>
      <c r="F350" t="n">
        <v>1776499000</v>
      </c>
      <c r="G350" t="n">
        <v>149699000</v>
      </c>
      <c r="H350" t="n">
        <v>3.58</v>
      </c>
      <c r="I350" t="n">
        <v>2.68</v>
      </c>
      <c r="K350" t="n">
        <v>-220215000</v>
      </c>
      <c r="L350" t="n">
        <v>248151000</v>
      </c>
      <c r="M350" t="n">
        <v>248126000</v>
      </c>
      <c r="N350" t="n">
        <v>-224243000</v>
      </c>
      <c r="O350">
        <f>D349</f>
      </c>
      <c r="P350">
        <f>(E350-F350+G350)/O350*100</f>
      </c>
      <c r="Q350">
        <f>H349</f>
      </c>
      <c r="R350">
        <f>I349</f>
      </c>
      <c r="S350">
        <f>H350-H349</f>
      </c>
      <c r="T350">
        <f>I350-I349</f>
      </c>
      <c r="U350">
        <f>(L350-K350)/(2*D350*0.01)</f>
      </c>
      <c r="V350">
        <f>(L350+K350)/(D350*0.0001)</f>
      </c>
    </row>
    <row r="351">
      <c r="A351" t="n">
        <v>2014</v>
      </c>
      <c r="B351" t="inlineStr">
        <is>
          <t>00104573</t>
        </is>
      </c>
      <c r="C351" t="inlineStr">
        <is>
          <t>국일제지</t>
        </is>
      </c>
      <c r="D351" t="n">
        <v>9202668000</v>
      </c>
      <c r="E351" t="n">
        <v>1074077000</v>
      </c>
      <c r="F351" t="n">
        <v>1279867000</v>
      </c>
      <c r="G351" t="n">
        <v>278766000</v>
      </c>
      <c r="H351" t="n">
        <v>2.79</v>
      </c>
      <c r="I351" t="n">
        <v>4.51</v>
      </c>
      <c r="K351" t="n">
        <v>-481038000</v>
      </c>
      <c r="L351" t="n">
        <v>535247000</v>
      </c>
      <c r="M351" t="n">
        <v>528850000</v>
      </c>
      <c r="N351" t="n">
        <v>-484638000</v>
      </c>
      <c r="U351">
        <f>(L351-K351)/(2*D351*0.01)</f>
      </c>
      <c r="V351">
        <f>(L351+K351)/(D351*0.0001)</f>
      </c>
    </row>
    <row r="352">
      <c r="A352" t="n">
        <v>2015</v>
      </c>
      <c r="B352" t="inlineStr">
        <is>
          <t>00104573</t>
        </is>
      </c>
      <c r="C352" t="inlineStr">
        <is>
          <t>국일제지</t>
        </is>
      </c>
      <c r="D352" t="n">
        <v>5320908000</v>
      </c>
      <c r="E352" t="n">
        <v>1049108000</v>
      </c>
      <c r="F352" t="n">
        <v>954337000</v>
      </c>
      <c r="G352" t="n">
        <v>201383000</v>
      </c>
      <c r="H352" t="n">
        <v>2.515</v>
      </c>
      <c r="I352" t="n">
        <v>4.305</v>
      </c>
      <c r="K352" t="n">
        <v>-270520000</v>
      </c>
      <c r="L352" t="n">
        <v>302728000</v>
      </c>
      <c r="M352" t="n">
        <v>298125000</v>
      </c>
      <c r="N352" t="n">
        <v>-271753000</v>
      </c>
      <c r="O352">
        <f>D351</f>
      </c>
      <c r="P352">
        <f>(E352-F352+G352)/O352*100</f>
      </c>
      <c r="Q352">
        <f>H351</f>
      </c>
      <c r="R352">
        <f>I351</f>
      </c>
      <c r="S352">
        <f>H352-H351</f>
      </c>
      <c r="T352">
        <f>I352-I351</f>
      </c>
      <c r="U352">
        <f>(L352-K352)/(2*D352*0.01)</f>
      </c>
      <c r="V352">
        <f>(L352+K352)/(D352*0.0001)</f>
      </c>
    </row>
    <row r="353">
      <c r="A353" t="n">
        <v>2016</v>
      </c>
      <c r="B353" t="inlineStr">
        <is>
          <t>00104573</t>
        </is>
      </c>
      <c r="C353" t="inlineStr">
        <is>
          <t>국일제지</t>
        </is>
      </c>
      <c r="D353" t="n">
        <v>5177271000</v>
      </c>
      <c r="E353" t="n">
        <v>737678000</v>
      </c>
      <c r="F353" t="n">
        <v>814507000</v>
      </c>
      <c r="G353" t="n">
        <v>116111000</v>
      </c>
      <c r="H353" t="n">
        <v>2.595</v>
      </c>
      <c r="I353" t="n">
        <v>3.62</v>
      </c>
      <c r="K353" t="n">
        <v>-1127779000</v>
      </c>
      <c r="L353" t="n">
        <v>488258000</v>
      </c>
      <c r="M353" t="n">
        <v>544944000</v>
      </c>
      <c r="N353" t="n">
        <v>-1070778000</v>
      </c>
      <c r="O353">
        <f>D352</f>
      </c>
      <c r="P353">
        <f>(E353-F353+G353)/O353*100</f>
      </c>
      <c r="Q353">
        <f>H352</f>
      </c>
      <c r="R353">
        <f>I352</f>
      </c>
      <c r="S353">
        <f>H353-H352</f>
      </c>
      <c r="T353">
        <f>I353-I352</f>
      </c>
      <c r="U353">
        <f>(L353-K353)/(2*D353*0.01)</f>
      </c>
    </row>
    <row r="354">
      <c r="A354" t="n">
        <v>2017</v>
      </c>
      <c r="B354" t="inlineStr">
        <is>
          <t>00104573</t>
        </is>
      </c>
      <c r="C354" t="inlineStr">
        <is>
          <t>국일제지</t>
        </is>
      </c>
      <c r="D354" t="n">
        <v>5039913000</v>
      </c>
      <c r="E354" t="n">
        <v>702948000</v>
      </c>
      <c r="F354" t="n">
        <v>816721000</v>
      </c>
      <c r="G354" t="n">
        <v>137641000</v>
      </c>
      <c r="H354" t="n">
        <v>3.009</v>
      </c>
      <c r="I354" t="n">
        <v>3.04</v>
      </c>
      <c r="K354" t="n">
        <v>-1132663000</v>
      </c>
      <c r="L354" t="n">
        <v>533635000</v>
      </c>
      <c r="M354" t="n">
        <v>591331000</v>
      </c>
      <c r="N354" t="n">
        <v>-1074105000</v>
      </c>
      <c r="O354">
        <f>D353</f>
      </c>
      <c r="P354">
        <f>(E354-F354+G354)/O354*100</f>
      </c>
      <c r="Q354">
        <f>H353</f>
      </c>
      <c r="R354">
        <f>I353</f>
      </c>
      <c r="S354">
        <f>H354-H353</f>
      </c>
      <c r="T354">
        <f>I354-I353</f>
      </c>
      <c r="U354">
        <f>(L354-K354)/(2*D354*0.01)</f>
      </c>
    </row>
    <row r="355">
      <c r="A355" t="n">
        <v>2019</v>
      </c>
      <c r="B355" t="inlineStr">
        <is>
          <t>00104573</t>
        </is>
      </c>
      <c r="C355" t="inlineStr">
        <is>
          <t>국일제지</t>
        </is>
      </c>
      <c r="D355" t="n">
        <v>139053000000</v>
      </c>
      <c r="E355" t="n">
        <v>8959000000</v>
      </c>
      <c r="F355" t="n">
        <v>6821000000</v>
      </c>
      <c r="G355" t="n">
        <v>5553000000</v>
      </c>
    </row>
    <row r="356">
      <c r="A356" t="n">
        <v>2020</v>
      </c>
      <c r="B356" t="inlineStr">
        <is>
          <t>00104573</t>
        </is>
      </c>
      <c r="C356" t="inlineStr">
        <is>
          <t>국일제지</t>
        </is>
      </c>
      <c r="D356" t="n">
        <v>10621271000</v>
      </c>
      <c r="E356" t="n">
        <v>287077000</v>
      </c>
      <c r="F356" t="n">
        <v>407960000</v>
      </c>
      <c r="G356" t="n">
        <v>46938000</v>
      </c>
      <c r="H356" t="n">
        <v>2.141</v>
      </c>
      <c r="I356" t="n">
        <v>3.4</v>
      </c>
      <c r="K356" t="n">
        <v>-529197000</v>
      </c>
      <c r="L356" t="n">
        <v>602133000</v>
      </c>
      <c r="M356" t="n">
        <v>596643000</v>
      </c>
      <c r="N356" t="n">
        <v>-534660000</v>
      </c>
      <c r="O356">
        <f>D355</f>
      </c>
      <c r="P356">
        <f>(E356-F356+G356)/O356*100</f>
      </c>
      <c r="U356">
        <f>(L356-K356)/(2*D356*0.01)</f>
      </c>
      <c r="V356">
        <f>(L356+K356)/(D356*0.0001)</f>
      </c>
    </row>
    <row r="357">
      <c r="A357" t="n">
        <v>2021</v>
      </c>
      <c r="B357" t="inlineStr">
        <is>
          <t>00104573</t>
        </is>
      </c>
      <c r="C357" t="inlineStr">
        <is>
          <t>국일제지</t>
        </is>
      </c>
      <c r="D357" t="n">
        <v>10377374000</v>
      </c>
      <c r="E357" t="n">
        <v>290197000</v>
      </c>
      <c r="F357" t="n">
        <v>416347000</v>
      </c>
      <c r="G357" t="n">
        <v>63438000</v>
      </c>
      <c r="H357" t="n">
        <v>3.45</v>
      </c>
      <c r="I357" t="n">
        <v>4.09</v>
      </c>
      <c r="K357" t="n">
        <v>-500344000</v>
      </c>
      <c r="L357" t="n">
        <v>566373000</v>
      </c>
      <c r="M357" t="n">
        <v>565494000</v>
      </c>
      <c r="N357" t="n">
        <v>-508862000</v>
      </c>
      <c r="O357">
        <f>D356</f>
      </c>
      <c r="P357">
        <f>(E357-F357+G357)/O357*100</f>
      </c>
      <c r="Q357">
        <f>H356</f>
      </c>
      <c r="R357">
        <f>I356</f>
      </c>
      <c r="S357">
        <f>H357-H356</f>
      </c>
      <c r="T357">
        <f>I357-I356</f>
      </c>
      <c r="U357">
        <f>(L357-K357)/(2*D357*0.01)</f>
      </c>
      <c r="V357">
        <f>(L357+K357)/(D357*0.0001)</f>
      </c>
    </row>
    <row r="358">
      <c r="A358" t="n">
        <v>2022</v>
      </c>
      <c r="B358" t="inlineStr">
        <is>
          <t>00104573</t>
        </is>
      </c>
      <c r="C358" t="inlineStr">
        <is>
          <t>국일제지</t>
        </is>
      </c>
      <c r="D358" t="n">
        <v>8791476000</v>
      </c>
      <c r="E358" t="n">
        <v>253407000</v>
      </c>
      <c r="F358" t="n">
        <v>1582697000</v>
      </c>
      <c r="G358" t="n">
        <v>113333000</v>
      </c>
      <c r="H358" t="n">
        <v>4.435</v>
      </c>
      <c r="I358" t="n">
        <v>5.33</v>
      </c>
      <c r="K358" t="n">
        <v>-569200000</v>
      </c>
      <c r="L358" t="n">
        <v>442415000</v>
      </c>
      <c r="M358" t="n">
        <v>439925000</v>
      </c>
      <c r="N358" t="n">
        <v>-575862000</v>
      </c>
      <c r="O358">
        <f>D357</f>
      </c>
      <c r="P358">
        <f>(E358-F358+G358)/O358*100</f>
      </c>
      <c r="Q358">
        <f>H357</f>
      </c>
      <c r="R358">
        <f>I357</f>
      </c>
      <c r="S358">
        <f>H358-H357</f>
      </c>
      <c r="T358">
        <f>I358-I357</f>
      </c>
      <c r="U358">
        <f>(L358-K358)/(2*D358*0.01)</f>
      </c>
    </row>
    <row r="359">
      <c r="A359" t="n">
        <v>2023</v>
      </c>
      <c r="B359" t="inlineStr">
        <is>
          <t>00104573</t>
        </is>
      </c>
      <c r="C359" t="inlineStr">
        <is>
          <t>국일제지</t>
        </is>
      </c>
      <c r="D359" t="n">
        <v>7786431000</v>
      </c>
      <c r="E359" t="n">
        <v>252681000</v>
      </c>
      <c r="F359" t="n">
        <v>693864000</v>
      </c>
      <c r="G359" t="n">
        <v>77629000</v>
      </c>
      <c r="H359" t="n">
        <v>4.136</v>
      </c>
      <c r="I359" t="n">
        <v>4.79</v>
      </c>
      <c r="J359" t="n">
        <v>6.4</v>
      </c>
      <c r="K359" t="n">
        <v>-504697000</v>
      </c>
      <c r="L359" t="n">
        <v>404655000</v>
      </c>
      <c r="M359" t="n">
        <v>403358000</v>
      </c>
      <c r="N359" t="n">
        <v>-511479000</v>
      </c>
      <c r="O359">
        <f>D358</f>
      </c>
      <c r="P359">
        <f>(E359-F359+G359)/O359*100</f>
      </c>
      <c r="Q359">
        <f>H358</f>
      </c>
      <c r="R359">
        <f>I358</f>
      </c>
      <c r="S359">
        <f>H359-H358</f>
      </c>
      <c r="T359">
        <f>I359-I358</f>
      </c>
      <c r="U359">
        <f>(L359-K359)/(2*D359*0.01)</f>
      </c>
    </row>
    <row r="360">
      <c r="A360" t="n">
        <v>2024</v>
      </c>
      <c r="B360" t="inlineStr">
        <is>
          <t>00104573</t>
        </is>
      </c>
      <c r="C360" t="inlineStr">
        <is>
          <t>국일제지</t>
        </is>
      </c>
      <c r="D360" t="n">
        <v>6376270000</v>
      </c>
      <c r="E360" t="n">
        <v>192845000</v>
      </c>
      <c r="F360" t="n">
        <v>298598000</v>
      </c>
      <c r="G360" t="n">
        <v>65839000</v>
      </c>
      <c r="H360" t="n">
        <v>4.06</v>
      </c>
      <c r="I360" t="n">
        <v>5.1</v>
      </c>
      <c r="J360" t="n">
        <v>7.6616</v>
      </c>
      <c r="K360" t="n">
        <v>-476995000</v>
      </c>
      <c r="L360" t="n">
        <v>459605000</v>
      </c>
      <c r="M360" t="n">
        <v>460079000</v>
      </c>
      <c r="N360" t="n">
        <v>-485388000</v>
      </c>
      <c r="O360">
        <f>D359</f>
      </c>
      <c r="P360">
        <f>(E360-F360+G360)/O360*100</f>
      </c>
      <c r="Q360">
        <f>H359</f>
      </c>
      <c r="R360">
        <f>I359</f>
      </c>
      <c r="S360">
        <f>H360-H359</f>
      </c>
      <c r="T360">
        <f>I360-I359</f>
      </c>
      <c r="U360">
        <f>(L360-K360)/(2*D360*0.01)</f>
      </c>
    </row>
    <row r="361">
      <c r="A361" t="n">
        <v>2025</v>
      </c>
      <c r="B361" t="inlineStr">
        <is>
          <t>00104573</t>
        </is>
      </c>
      <c r="C361" t="inlineStr">
        <is>
          <t>국일제지</t>
        </is>
      </c>
      <c r="D361" t="n">
        <v>6450236000</v>
      </c>
      <c r="E361" t="n">
        <v>795946000</v>
      </c>
      <c r="F361" t="n">
        <v>1468084000</v>
      </c>
      <c r="G361" t="n">
        <v>262670000</v>
      </c>
      <c r="H361" t="n">
        <v>4.55</v>
      </c>
      <c r="I361" t="n">
        <v>4.72</v>
      </c>
      <c r="J361" t="n">
        <v>6.391</v>
      </c>
      <c r="K361" t="n">
        <v>-674868000</v>
      </c>
      <c r="L361" t="n">
        <v>24901000</v>
      </c>
      <c r="M361" t="n">
        <v>28859000</v>
      </c>
      <c r="N361" t="n">
        <v>-684224000</v>
      </c>
      <c r="O361">
        <f>D360</f>
      </c>
      <c r="P361">
        <f>(E361-F361+G361)/O361*100</f>
      </c>
      <c r="Q361">
        <f>H360</f>
      </c>
      <c r="R361">
        <f>I360</f>
      </c>
      <c r="S361">
        <f>H361-H360</f>
      </c>
      <c r="T361">
        <f>I361-I360</f>
      </c>
      <c r="U361">
        <f>(L361-K361)/(2*D361*0.01)</f>
      </c>
    </row>
    <row r="362">
      <c r="A362" t="n">
        <v>2014</v>
      </c>
      <c r="B362" t="inlineStr">
        <is>
          <t>00104698</t>
        </is>
      </c>
      <c r="C362" t="inlineStr">
        <is>
          <t>LS네트웍스</t>
        </is>
      </c>
      <c r="D362" t="n">
        <v>18487519000</v>
      </c>
      <c r="E362" t="n">
        <v>3878679000</v>
      </c>
      <c r="F362" t="n">
        <v>2402829000</v>
      </c>
      <c r="G362" t="n">
        <v>600943000</v>
      </c>
      <c r="H362" t="n">
        <v>3.705</v>
      </c>
      <c r="I362" t="n">
        <v>4.5</v>
      </c>
      <c r="K362" t="n">
        <v>-1414613000</v>
      </c>
      <c r="L362" t="n">
        <v>1670864000</v>
      </c>
      <c r="M362" t="n">
        <v>1635764000</v>
      </c>
      <c r="N362" t="n">
        <v>-1398355000</v>
      </c>
      <c r="U362">
        <f>(L362-K362)/(2*D362*0.01)</f>
      </c>
      <c r="V362">
        <f>(L362+K362)/(D362*0.0001)</f>
      </c>
    </row>
    <row r="363">
      <c r="A363" t="n">
        <v>2015</v>
      </c>
      <c r="B363" t="inlineStr">
        <is>
          <t>00104698</t>
        </is>
      </c>
      <c r="C363" t="inlineStr">
        <is>
          <t>LS네트웍스</t>
        </is>
      </c>
      <c r="D363" t="n">
        <v>20028977000</v>
      </c>
      <c r="E363" t="n">
        <v>4448525000</v>
      </c>
      <c r="F363" t="n">
        <v>3068978000</v>
      </c>
      <c r="G363" t="n">
        <v>693337000</v>
      </c>
      <c r="H363" t="n">
        <v>3.235</v>
      </c>
      <c r="I363" t="n">
        <v>5.645</v>
      </c>
      <c r="K363" t="n">
        <v>-1419172000</v>
      </c>
      <c r="L363" t="n">
        <v>1619987000</v>
      </c>
      <c r="M363" t="n">
        <v>1616905000</v>
      </c>
      <c r="N363" t="n">
        <v>-1434715000</v>
      </c>
      <c r="O363">
        <f>D362</f>
      </c>
      <c r="P363">
        <f>(E363-F363+G363)/O363*100</f>
      </c>
      <c r="Q363">
        <f>H362</f>
      </c>
      <c r="R363">
        <f>I362</f>
      </c>
      <c r="S363">
        <f>H363-H362</f>
      </c>
      <c r="T363">
        <f>I363-I362</f>
      </c>
      <c r="U363">
        <f>(L363-K363)/(2*D363*0.01)</f>
      </c>
      <c r="V363">
        <f>(L363+K363)/(D363*0.0001)</f>
      </c>
    </row>
    <row r="364">
      <c r="A364" t="n">
        <v>2016</v>
      </c>
      <c r="B364" t="inlineStr">
        <is>
          <t>00104698</t>
        </is>
      </c>
      <c r="C364" t="inlineStr">
        <is>
          <t>LS네트웍스</t>
        </is>
      </c>
      <c r="D364" t="n">
        <v>11712844000</v>
      </c>
      <c r="E364" t="n">
        <v>2610460000</v>
      </c>
      <c r="F364" t="n">
        <v>10647679000</v>
      </c>
      <c r="G364" t="n">
        <v>519192000</v>
      </c>
      <c r="H364" t="n">
        <v>3.2</v>
      </c>
      <c r="I364" t="n">
        <v>5.26</v>
      </c>
      <c r="K364" t="n">
        <v>-548619000</v>
      </c>
      <c r="L364" t="n">
        <v>624311000</v>
      </c>
      <c r="M364" t="n">
        <v>517659000</v>
      </c>
      <c r="N364" t="n">
        <v>-666520000</v>
      </c>
      <c r="O364">
        <f>D363</f>
      </c>
      <c r="P364">
        <f>(E364-F364+G364)/O364*100</f>
      </c>
      <c r="Q364">
        <f>H363</f>
      </c>
      <c r="R364">
        <f>I363</f>
      </c>
      <c r="S364">
        <f>H364-H363</f>
      </c>
      <c r="T364">
        <f>I364-I363</f>
      </c>
      <c r="U364">
        <f>(L364-K364)/(2*D364*0.01)</f>
      </c>
      <c r="V364">
        <f>(L364+K364)/(D364*0.0001)</f>
      </c>
    </row>
    <row r="365">
      <c r="A365" t="n">
        <v>2017</v>
      </c>
      <c r="B365" t="inlineStr">
        <is>
          <t>00104698</t>
        </is>
      </c>
      <c r="C365" t="inlineStr">
        <is>
          <t>LS네트웍스</t>
        </is>
      </c>
      <c r="D365" t="n">
        <v>12067499000</v>
      </c>
      <c r="E365" t="n">
        <v>1768114000</v>
      </c>
      <c r="F365" t="n">
        <v>1830173000</v>
      </c>
      <c r="G365" t="n">
        <v>334410000</v>
      </c>
      <c r="H365" t="n">
        <v>3.65</v>
      </c>
      <c r="I365" t="n">
        <v>5.16</v>
      </c>
      <c r="K365" t="n">
        <v>-590389000</v>
      </c>
      <c r="L365" t="n">
        <v>571616000</v>
      </c>
      <c r="M365" t="n">
        <v>678663000</v>
      </c>
      <c r="N365" t="n">
        <v>-603089000</v>
      </c>
      <c r="O365">
        <f>D364</f>
      </c>
      <c r="P365">
        <f>(E365-F365+G365)/O365*100</f>
      </c>
      <c r="Q365">
        <f>H364</f>
      </c>
      <c r="R365">
        <f>I364</f>
      </c>
      <c r="S365">
        <f>H365-H364</f>
      </c>
      <c r="T365">
        <f>I365-I364</f>
      </c>
      <c r="U365">
        <f>(L365-K365)/(2*D365*0.01)</f>
      </c>
    </row>
    <row r="366">
      <c r="A366" t="n">
        <v>2018</v>
      </c>
      <c r="B366" t="inlineStr">
        <is>
          <t>00104698</t>
        </is>
      </c>
      <c r="C366" t="inlineStr">
        <is>
          <t>LS네트웍스</t>
        </is>
      </c>
      <c r="D366" t="n">
        <v>13032515000</v>
      </c>
      <c r="E366" t="n">
        <v>1883052000</v>
      </c>
      <c r="F366" t="n">
        <v>1401103000</v>
      </c>
      <c r="G366" t="n">
        <v>408502000</v>
      </c>
      <c r="H366" t="n">
        <v>3.15</v>
      </c>
      <c r="I366" t="n">
        <v>4.52</v>
      </c>
      <c r="K366" t="n">
        <v>-647196000</v>
      </c>
      <c r="L366" t="n">
        <v>740197000</v>
      </c>
      <c r="M366" t="n">
        <v>741988000</v>
      </c>
      <c r="N366" t="n">
        <v>-660471000</v>
      </c>
      <c r="O366">
        <f>D365</f>
      </c>
      <c r="P366">
        <f>(E366-F366+G366)/O366*100</f>
      </c>
      <c r="Q366">
        <f>H365</f>
      </c>
      <c r="R366">
        <f>I365</f>
      </c>
      <c r="S366">
        <f>H366-H365</f>
      </c>
      <c r="T366">
        <f>I366-I365</f>
      </c>
      <c r="U366">
        <f>(L366-K366)/(2*D366*0.01)</f>
      </c>
      <c r="V366">
        <f>(L366+K366)/(D366*0.0001)</f>
      </c>
    </row>
    <row r="367">
      <c r="A367" t="n">
        <v>2019</v>
      </c>
      <c r="B367" t="inlineStr">
        <is>
          <t>00104698</t>
        </is>
      </c>
      <c r="C367" t="inlineStr">
        <is>
          <t>LS네트웍스</t>
        </is>
      </c>
      <c r="D367" t="n">
        <v>14395065000</v>
      </c>
      <c r="E367" t="n">
        <v>1890843000</v>
      </c>
      <c r="F367" t="n">
        <v>965443000</v>
      </c>
      <c r="G367" t="n">
        <v>383033000</v>
      </c>
      <c r="H367" t="n">
        <v>2.97</v>
      </c>
      <c r="I367" t="n">
        <v>4.85</v>
      </c>
      <c r="K367" t="n">
        <v>-445762000</v>
      </c>
      <c r="L367" t="n">
        <v>1323994000</v>
      </c>
      <c r="M367" t="n">
        <v>1326445000</v>
      </c>
      <c r="N367" t="n">
        <v>-462694000</v>
      </c>
      <c r="O367">
        <f>D366</f>
      </c>
      <c r="P367">
        <f>(E367-F367+G367)/O367*100</f>
      </c>
      <c r="Q367">
        <f>H366</f>
      </c>
      <c r="R367">
        <f>I366</f>
      </c>
      <c r="S367">
        <f>H367-H366</f>
      </c>
      <c r="T367">
        <f>I367-I366</f>
      </c>
      <c r="U367">
        <f>(L367-K367)/(2*D367*0.01)</f>
      </c>
    </row>
    <row r="368">
      <c r="A368" t="n">
        <v>2020</v>
      </c>
      <c r="B368" t="inlineStr">
        <is>
          <t>00104698</t>
        </is>
      </c>
      <c r="C368" t="inlineStr">
        <is>
          <t>LS네트웍스</t>
        </is>
      </c>
      <c r="D368" t="n">
        <v>15505482000</v>
      </c>
      <c r="E368" t="n">
        <v>1966447000</v>
      </c>
      <c r="F368" t="n">
        <v>1124650000</v>
      </c>
      <c r="G368" t="n">
        <v>415261000</v>
      </c>
      <c r="H368" t="n">
        <v>3.295</v>
      </c>
      <c r="I368" t="n">
        <v>4.04</v>
      </c>
      <c r="J368" t="n">
        <v>8.199999999999999</v>
      </c>
      <c r="K368" t="n">
        <v>-919351000</v>
      </c>
      <c r="L368" t="n">
        <v>1054022000</v>
      </c>
      <c r="M368" t="n">
        <v>1056935000</v>
      </c>
      <c r="N368" t="n">
        <v>-938487000</v>
      </c>
      <c r="O368">
        <f>D367</f>
      </c>
      <c r="P368">
        <f>(E368-F368+G368)/O368*100</f>
      </c>
      <c r="Q368">
        <f>H367</f>
      </c>
      <c r="R368">
        <f>I367</f>
      </c>
      <c r="S368">
        <f>H368-H367</f>
      </c>
      <c r="T368">
        <f>I368-I367</f>
      </c>
      <c r="U368">
        <f>(L368-K368)/(2*D368*0.01)</f>
      </c>
      <c r="V368">
        <f>(L368+K368)/(D368*0.0001)</f>
      </c>
    </row>
    <row r="369">
      <c r="A369" t="n">
        <v>2021</v>
      </c>
      <c r="B369" t="inlineStr">
        <is>
          <t>00104698</t>
        </is>
      </c>
      <c r="C369" t="inlineStr">
        <is>
          <t>LS네트웍스</t>
        </is>
      </c>
      <c r="D369" t="n">
        <v>13910348000</v>
      </c>
      <c r="E369" t="n">
        <v>2085303000</v>
      </c>
      <c r="F369" t="n">
        <v>3500386000</v>
      </c>
      <c r="G369" t="n">
        <v>457698000</v>
      </c>
      <c r="H369" t="n">
        <v>3.835</v>
      </c>
      <c r="I369" t="n">
        <v>3.985</v>
      </c>
      <c r="J369" t="n">
        <v>8.6</v>
      </c>
      <c r="K369" t="n">
        <v>-908650000</v>
      </c>
      <c r="L369" t="n">
        <v>1039859000</v>
      </c>
      <c r="M369" t="n">
        <v>1048798000</v>
      </c>
      <c r="N369" t="n">
        <v>-932293000</v>
      </c>
      <c r="O369">
        <f>D368</f>
      </c>
      <c r="P369">
        <f>(E369-F369+G369)/O369*100</f>
      </c>
      <c r="Q369">
        <f>H368</f>
      </c>
      <c r="R369">
        <f>I368</f>
      </c>
      <c r="S369">
        <f>H369-H368</f>
      </c>
      <c r="T369">
        <f>I369-I368</f>
      </c>
      <c r="U369">
        <f>(L369-K369)/(2*D369*0.01)</f>
      </c>
      <c r="V369">
        <f>(L369+K369)/(D369*0.0001)</f>
      </c>
    </row>
    <row r="370">
      <c r="A370" t="n">
        <v>2022</v>
      </c>
      <c r="B370" t="inlineStr">
        <is>
          <t>00104698</t>
        </is>
      </c>
      <c r="C370" t="inlineStr">
        <is>
          <t>LS네트웍스</t>
        </is>
      </c>
      <c r="D370" t="n">
        <v>13487782000</v>
      </c>
      <c r="E370" t="n">
        <v>1876906000</v>
      </c>
      <c r="F370" t="n">
        <v>1766415000</v>
      </c>
      <c r="G370" t="n">
        <v>486572000</v>
      </c>
      <c r="H370" t="n">
        <v>6.195</v>
      </c>
      <c r="I370" t="n">
        <v>4.79</v>
      </c>
      <c r="J370" t="n">
        <v>7.3</v>
      </c>
      <c r="K370" t="n">
        <v>-778137000</v>
      </c>
      <c r="L370" t="n">
        <v>880044000</v>
      </c>
      <c r="M370" t="n">
        <v>896812000</v>
      </c>
      <c r="N370" t="n">
        <v>-805568000</v>
      </c>
      <c r="O370">
        <f>D369</f>
      </c>
      <c r="P370">
        <f>(E370-F370+G370)/O370*100</f>
      </c>
      <c r="Q370">
        <f>H369</f>
      </c>
      <c r="R370">
        <f>I369</f>
      </c>
      <c r="S370">
        <f>H370-H369</f>
      </c>
      <c r="T370">
        <f>I370-I369</f>
      </c>
      <c r="U370">
        <f>(L370-K370)/(2*D370*0.01)</f>
      </c>
      <c r="V370">
        <f>(L370+K370)/(D370*0.0001)</f>
      </c>
    </row>
    <row r="371">
      <c r="A371" t="n">
        <v>2023</v>
      </c>
      <c r="B371" t="inlineStr">
        <is>
          <t>00104698</t>
        </is>
      </c>
      <c r="C371" t="inlineStr">
        <is>
          <t>LS네트웍스</t>
        </is>
      </c>
      <c r="D371" t="n">
        <v>16211819000</v>
      </c>
      <c r="E371" t="n">
        <v>1755067000</v>
      </c>
      <c r="F371" t="n">
        <v>1026626000</v>
      </c>
      <c r="G371" t="n">
        <v>775870000</v>
      </c>
      <c r="H371" t="n">
        <v>5.36</v>
      </c>
      <c r="I371" t="n">
        <v>4.43</v>
      </c>
      <c r="J371" t="n">
        <v>7.42</v>
      </c>
      <c r="K371" t="n">
        <v>-964442000</v>
      </c>
      <c r="L371" t="n">
        <v>1096226000</v>
      </c>
      <c r="M371" t="n">
        <v>1108727000</v>
      </c>
      <c r="N371" t="n">
        <v>-991674000</v>
      </c>
      <c r="O371">
        <f>D370</f>
      </c>
      <c r="P371">
        <f>(E371-F371+G371)/O371*100</f>
      </c>
      <c r="Q371">
        <f>H370</f>
      </c>
      <c r="R371">
        <f>I370</f>
      </c>
      <c r="S371">
        <f>H371-H370</f>
      </c>
      <c r="T371">
        <f>I371-I370</f>
      </c>
      <c r="U371">
        <f>(L371-K371)/(2*D371*0.01)</f>
      </c>
      <c r="V371">
        <f>(L371+K371)/(D371*0.0001)</f>
      </c>
    </row>
    <row r="372">
      <c r="A372" t="n">
        <v>2024</v>
      </c>
      <c r="B372" t="inlineStr">
        <is>
          <t>00104698</t>
        </is>
      </c>
      <c r="C372" t="inlineStr">
        <is>
          <t>LS네트웍스</t>
        </is>
      </c>
      <c r="D372" t="n">
        <v>16367860000</v>
      </c>
      <c r="E372" t="n">
        <v>2046104000</v>
      </c>
      <c r="F372" t="n">
        <v>3622799000</v>
      </c>
      <c r="G372" t="n">
        <v>803395000</v>
      </c>
      <c r="H372" t="n">
        <v>4.91</v>
      </c>
      <c r="I372" t="n">
        <v>4.48</v>
      </c>
      <c r="J372" t="n">
        <v>7.92</v>
      </c>
      <c r="K372" t="n">
        <v>-989758000</v>
      </c>
      <c r="L372" t="n">
        <v>1128148000</v>
      </c>
      <c r="M372" t="n">
        <v>1135945000</v>
      </c>
      <c r="N372" t="n">
        <v>-1013741000</v>
      </c>
      <c r="O372">
        <f>D371</f>
      </c>
      <c r="P372">
        <f>(E372-F372+G372)/O372*100</f>
      </c>
      <c r="Q372">
        <f>H371</f>
      </c>
      <c r="R372">
        <f>I371</f>
      </c>
      <c r="S372">
        <f>H372-H371</f>
      </c>
      <c r="T372">
        <f>I372-I371</f>
      </c>
      <c r="U372">
        <f>(L372-K372)/(2*D372*0.01)</f>
      </c>
      <c r="V372">
        <f>(L372+K372)/(D372*0.0001)</f>
      </c>
    </row>
    <row r="373">
      <c r="A373" t="n">
        <v>2025</v>
      </c>
      <c r="B373" t="inlineStr">
        <is>
          <t>00104698</t>
        </is>
      </c>
      <c r="C373" t="inlineStr">
        <is>
          <t>LS네트웍스</t>
        </is>
      </c>
      <c r="D373" t="n">
        <v>16567625000</v>
      </c>
      <c r="E373" t="n">
        <v>2042389000</v>
      </c>
      <c r="F373" t="n">
        <v>1763273000</v>
      </c>
      <c r="G373" t="n">
        <v>731382000</v>
      </c>
      <c r="H373" t="n">
        <v>5.2</v>
      </c>
      <c r="I373" t="n">
        <v>4.48</v>
      </c>
      <c r="J373" t="n">
        <v>7.37</v>
      </c>
      <c r="K373" t="n">
        <v>-912242000</v>
      </c>
      <c r="L373" t="n">
        <v>1030326000</v>
      </c>
      <c r="M373" t="n">
        <v>1040146000</v>
      </c>
      <c r="N373" t="n">
        <v>-936631000</v>
      </c>
      <c r="O373">
        <f>D372</f>
      </c>
      <c r="P373">
        <f>(E373-F373+G373)/O373*100</f>
      </c>
      <c r="Q373">
        <f>H372</f>
      </c>
      <c r="R373">
        <f>I372</f>
      </c>
      <c r="S373">
        <f>H373-H372</f>
      </c>
      <c r="T373">
        <f>I373-I372</f>
      </c>
      <c r="U373">
        <f>(L373-K373)/(2*D373*0.01)</f>
      </c>
      <c r="V373">
        <f>(L373+K373)/(D373*0.0001)</f>
      </c>
    </row>
    <row r="374">
      <c r="A374" t="n">
        <v>2019</v>
      </c>
      <c r="B374" t="inlineStr">
        <is>
          <t>00104722</t>
        </is>
      </c>
      <c r="C374" t="inlineStr">
        <is>
          <t>국제약품</t>
        </is>
      </c>
      <c r="D374" t="n">
        <v>20106340000</v>
      </c>
      <c r="E374" t="n">
        <v>2017326000</v>
      </c>
      <c r="F374" t="n">
        <v>782286000</v>
      </c>
      <c r="G374" t="n">
        <v>453679000</v>
      </c>
      <c r="H374" t="n">
        <v>2.57</v>
      </c>
      <c r="I374" t="n">
        <v>4.08</v>
      </c>
      <c r="J374" t="n">
        <v>6.468</v>
      </c>
      <c r="K374" t="n">
        <v>-825160000</v>
      </c>
      <c r="L374" t="n">
        <v>925489000</v>
      </c>
      <c r="M374" t="n">
        <v>925489000</v>
      </c>
      <c r="N374" t="n">
        <v>-865680000</v>
      </c>
      <c r="U374">
        <f>(L374-K374)/(2*D374*0.01)</f>
      </c>
      <c r="V374">
        <f>(L374+K374)/(D374*0.0001)</f>
      </c>
    </row>
    <row r="375">
      <c r="A375" t="n">
        <v>2020</v>
      </c>
      <c r="B375" t="inlineStr">
        <is>
          <t>00104722</t>
        </is>
      </c>
      <c r="C375" t="inlineStr">
        <is>
          <t>국제약품</t>
        </is>
      </c>
      <c r="D375" t="n">
        <v>22553102000</v>
      </c>
      <c r="E375" t="n">
        <v>2422310000</v>
      </c>
      <c r="F375" t="n">
        <v>1005967000</v>
      </c>
      <c r="G375" t="n">
        <v>473964000</v>
      </c>
      <c r="H375" t="n">
        <v>2.45</v>
      </c>
      <c r="I375" t="n">
        <v>4</v>
      </c>
      <c r="J375" t="n">
        <v>5.5915</v>
      </c>
      <c r="K375" t="n">
        <v>-1173303534</v>
      </c>
      <c r="L375" t="n">
        <v>1306680116</v>
      </c>
      <c r="M375" t="n">
        <v>1308218676</v>
      </c>
      <c r="N375" t="n">
        <v>-1172761304</v>
      </c>
      <c r="O375">
        <f>D374</f>
      </c>
      <c r="P375">
        <f>(E375-F375+G375)/O375*100</f>
      </c>
      <c r="Q375">
        <f>H374</f>
      </c>
      <c r="R375">
        <f>I374</f>
      </c>
      <c r="S375">
        <f>H375-H374</f>
      </c>
      <c r="T375">
        <f>I375-I374</f>
      </c>
      <c r="U375">
        <f>(L375-K375)/(2*D375*0.01)</f>
      </c>
      <c r="V375">
        <f>(L375+K375)/(D375*0.0001)</f>
      </c>
    </row>
    <row r="376">
      <c r="A376" t="n">
        <v>2022</v>
      </c>
      <c r="B376" t="inlineStr">
        <is>
          <t>00104722</t>
        </is>
      </c>
      <c r="C376" t="inlineStr">
        <is>
          <t>국제약품</t>
        </is>
      </c>
      <c r="D376" t="n">
        <v>23307919000</v>
      </c>
      <c r="E376" t="n">
        <v>2350668000</v>
      </c>
      <c r="F376" t="n">
        <v>1849328000</v>
      </c>
      <c r="G376" t="n">
        <v>750997000</v>
      </c>
      <c r="H376" t="n">
        <v>5.7</v>
      </c>
      <c r="I376" t="n">
        <v>3.97</v>
      </c>
      <c r="J376" t="n">
        <v>5.9874</v>
      </c>
      <c r="K376" t="n">
        <v>-1235810000</v>
      </c>
      <c r="L376" t="n">
        <v>1398475140</v>
      </c>
      <c r="M376" t="n">
        <v>1445384000</v>
      </c>
      <c r="N376" t="n">
        <v>-1305043264</v>
      </c>
      <c r="U376">
        <f>(L376-K376)/(2*D376*0.01)</f>
      </c>
      <c r="V376">
        <f>(L376+K376)/(D376*0.0001)</f>
      </c>
    </row>
    <row r="377">
      <c r="A377" t="n">
        <v>2023</v>
      </c>
      <c r="B377" t="inlineStr">
        <is>
          <t>00104722</t>
        </is>
      </c>
      <c r="C377" t="inlineStr">
        <is>
          <t>국제약품</t>
        </is>
      </c>
      <c r="D377" t="n">
        <v>18512006000</v>
      </c>
      <c r="E377" t="n">
        <v>1875595000</v>
      </c>
      <c r="F377" t="n">
        <v>7956229000</v>
      </c>
      <c r="G377" t="n">
        <v>1144236000</v>
      </c>
      <c r="H377" t="n">
        <v>4.81</v>
      </c>
      <c r="I377" t="n">
        <v>3.96</v>
      </c>
      <c r="J377" t="n">
        <v>5.9599</v>
      </c>
      <c r="K377" t="n">
        <v>-998856000</v>
      </c>
      <c r="L377" t="n">
        <v>1129072366</v>
      </c>
      <c r="M377" t="n">
        <v>1128664000</v>
      </c>
      <c r="N377" t="n">
        <v>-1018160330</v>
      </c>
      <c r="O377">
        <f>D376</f>
      </c>
      <c r="P377">
        <f>(E377-F377+G377)/O377*100</f>
      </c>
      <c r="Q377">
        <f>H376</f>
      </c>
      <c r="R377">
        <f>I376</f>
      </c>
      <c r="S377">
        <f>H377-H376</f>
      </c>
      <c r="T377">
        <f>I377-I376</f>
      </c>
      <c r="U377">
        <f>(L377-K377)/(2*D377*0.01)</f>
      </c>
      <c r="V377">
        <f>(L377+K377)/(D377*0.0001)</f>
      </c>
    </row>
    <row r="378">
      <c r="A378" t="n">
        <v>2025</v>
      </c>
      <c r="B378" t="inlineStr">
        <is>
          <t>00104722</t>
        </is>
      </c>
      <c r="C378" t="inlineStr">
        <is>
          <t>국제약품</t>
        </is>
      </c>
      <c r="D378" t="n">
        <v>18364121000</v>
      </c>
      <c r="E378" t="n">
        <v>1702115000</v>
      </c>
      <c r="F378" t="n">
        <v>4715926000</v>
      </c>
      <c r="G378" t="n">
        <v>849709000</v>
      </c>
      <c r="H378" t="n">
        <v>4.64</v>
      </c>
      <c r="I378" t="n">
        <v>3.94</v>
      </c>
      <c r="J378" t="n">
        <v>6.509</v>
      </c>
      <c r="K378" t="n">
        <v>-1082286000</v>
      </c>
      <c r="L378" t="n">
        <v>1210968000</v>
      </c>
      <c r="M378" t="n">
        <v>1229884000</v>
      </c>
      <c r="N378" t="n">
        <v>-1100940000</v>
      </c>
      <c r="U378">
        <f>(L378-K378)/(2*D378*0.01)</f>
      </c>
      <c r="V378">
        <f>(L378+K378)/(D378*0.0001)</f>
      </c>
    </row>
    <row r="379">
      <c r="A379" t="n">
        <v>2014</v>
      </c>
      <c r="B379" t="inlineStr">
        <is>
          <t>00104768</t>
        </is>
      </c>
      <c r="C379" t="inlineStr">
        <is>
          <t>가온전선</t>
        </is>
      </c>
      <c r="D379" t="n">
        <v>12430815000</v>
      </c>
      <c r="E379" t="n">
        <v>5266539000</v>
      </c>
      <c r="F379" t="n">
        <v>6750522000</v>
      </c>
      <c r="G379" t="n">
        <v>669744000</v>
      </c>
      <c r="H379" t="n">
        <v>3.6</v>
      </c>
      <c r="I379" t="n">
        <v>4.75</v>
      </c>
      <c r="J379" t="n">
        <v>8.705</v>
      </c>
      <c r="K379" t="n">
        <v>-850000000</v>
      </c>
      <c r="L379" t="n">
        <v>988000000</v>
      </c>
      <c r="M379" t="n">
        <v>977000000</v>
      </c>
      <c r="N379" t="n">
        <v>-857000000</v>
      </c>
      <c r="U379">
        <f>(L379-K379)/(2*D379*0.01)</f>
      </c>
      <c r="V379">
        <f>(L379+K379)/(D379*0.0001)</f>
      </c>
    </row>
    <row r="380">
      <c r="A380" t="n">
        <v>2015</v>
      </c>
      <c r="B380" t="inlineStr">
        <is>
          <t>00104768</t>
        </is>
      </c>
      <c r="C380" t="inlineStr">
        <is>
          <t>가온전선</t>
        </is>
      </c>
      <c r="D380" t="n">
        <v>15254788000</v>
      </c>
      <c r="E380" t="n">
        <v>2048944000</v>
      </c>
      <c r="F380" t="n">
        <v>1288070000</v>
      </c>
      <c r="G380" t="n">
        <v>462637000</v>
      </c>
      <c r="H380" t="n">
        <v>3.25</v>
      </c>
      <c r="I380" t="n">
        <v>4.75</v>
      </c>
      <c r="J380" t="n">
        <v>8.08</v>
      </c>
      <c r="K380" t="n">
        <v>-1072000000</v>
      </c>
      <c r="L380" t="n">
        <v>1251000000</v>
      </c>
      <c r="M380" t="n">
        <v>1231000000</v>
      </c>
      <c r="N380" t="n">
        <v>-1078000000</v>
      </c>
      <c r="O380">
        <f>D379</f>
      </c>
      <c r="P380">
        <f>(E380-F380+G380)/O380*100</f>
      </c>
      <c r="Q380">
        <f>H379</f>
      </c>
      <c r="R380">
        <f>I379</f>
      </c>
      <c r="S380">
        <f>H380-H379</f>
      </c>
      <c r="T380">
        <f>I380-I379</f>
      </c>
      <c r="U380">
        <f>(L380-K380)/(2*D380*0.01)</f>
      </c>
      <c r="V380">
        <f>(L380+K380)/(D380*0.0001)</f>
      </c>
    </row>
    <row r="381">
      <c r="A381" t="n">
        <v>2016</v>
      </c>
      <c r="B381" t="inlineStr">
        <is>
          <t>00104768</t>
        </is>
      </c>
      <c r="C381" t="inlineStr">
        <is>
          <t>가온전선</t>
        </is>
      </c>
      <c r="D381" t="n">
        <v>16117029000</v>
      </c>
      <c r="E381" t="n">
        <v>2181622000</v>
      </c>
      <c r="F381" t="n">
        <v>2302681000</v>
      </c>
      <c r="G381" t="n">
        <v>477664000</v>
      </c>
      <c r="H381" t="n">
        <v>3.3</v>
      </c>
      <c r="I381" t="n">
        <v>4.5</v>
      </c>
      <c r="J381" t="n">
        <v>7.82</v>
      </c>
      <c r="K381" t="n">
        <v>-1106000000</v>
      </c>
      <c r="L381" t="n">
        <v>1282000000</v>
      </c>
      <c r="M381" t="n">
        <v>1263000000</v>
      </c>
      <c r="N381" t="n">
        <v>-1111000000</v>
      </c>
      <c r="O381">
        <f>D380</f>
      </c>
      <c r="P381">
        <f>(E381-F381+G381)/O381*100</f>
      </c>
      <c r="Q381">
        <f>H380</f>
      </c>
      <c r="R381">
        <f>I380</f>
      </c>
      <c r="S381">
        <f>H381-H380</f>
      </c>
      <c r="T381">
        <f>I381-I380</f>
      </c>
      <c r="U381">
        <f>(L381-K381)/(2*D381*0.01)</f>
      </c>
      <c r="V381">
        <f>(L381+K381)/(D381*0.0001)</f>
      </c>
    </row>
    <row r="382">
      <c r="A382" t="n">
        <v>2017</v>
      </c>
      <c r="B382" t="inlineStr">
        <is>
          <t>00104768</t>
        </is>
      </c>
      <c r="C382" t="inlineStr">
        <is>
          <t>가온전선</t>
        </is>
      </c>
      <c r="D382" t="n">
        <v>17454273000</v>
      </c>
      <c r="E382" t="n">
        <v>2236622000</v>
      </c>
      <c r="F382" t="n">
        <v>1956559000</v>
      </c>
      <c r="G382" t="n">
        <v>520526000</v>
      </c>
      <c r="H382" t="n">
        <v>3.5</v>
      </c>
      <c r="I382" t="n">
        <v>4.5</v>
      </c>
      <c r="J382" t="n">
        <v>7.74</v>
      </c>
      <c r="O382">
        <f>D381</f>
      </c>
      <c r="P382">
        <f>(E382-F382+G382)/O382*100</f>
      </c>
      <c r="Q382">
        <f>H381</f>
      </c>
      <c r="R382">
        <f>I381</f>
      </c>
      <c r="S382">
        <f>H382-H381</f>
      </c>
      <c r="T382">
        <f>I382-I381</f>
      </c>
    </row>
    <row r="383">
      <c r="A383" t="n">
        <v>2018</v>
      </c>
      <c r="B383" t="inlineStr">
        <is>
          <t>00104768</t>
        </is>
      </c>
      <c r="C383" t="inlineStr">
        <is>
          <t>가온전선</t>
        </is>
      </c>
      <c r="D383" t="n">
        <v>16554810000</v>
      </c>
      <c r="E383" t="n">
        <v>2214146000</v>
      </c>
      <c r="F383" t="n">
        <v>3533309000</v>
      </c>
      <c r="G383" t="n">
        <v>606736000</v>
      </c>
      <c r="H383" t="n">
        <v>3.25</v>
      </c>
      <c r="I383" t="n">
        <v>3.95</v>
      </c>
      <c r="J383" t="n">
        <v>8.275</v>
      </c>
      <c r="O383">
        <f>D382</f>
      </c>
      <c r="P383">
        <f>(E383-F383+G383)/O383*100</f>
      </c>
      <c r="Q383">
        <f>H382</f>
      </c>
      <c r="R383">
        <f>I382</f>
      </c>
      <c r="S383">
        <f>H383-H382</f>
      </c>
      <c r="T383">
        <f>I383-I382</f>
      </c>
    </row>
    <row r="384">
      <c r="A384" t="n">
        <v>2019</v>
      </c>
      <c r="B384" t="inlineStr">
        <is>
          <t>00104768</t>
        </is>
      </c>
      <c r="C384" t="inlineStr">
        <is>
          <t>가온전선</t>
        </is>
      </c>
      <c r="D384" t="n">
        <v>17697261000</v>
      </c>
      <c r="E384" t="n">
        <v>2066180000</v>
      </c>
      <c r="F384" t="n">
        <v>2477433000</v>
      </c>
      <c r="G384" t="n">
        <v>510677000</v>
      </c>
      <c r="H384" t="n">
        <v>2.815</v>
      </c>
      <c r="I384" t="n">
        <v>4.13</v>
      </c>
      <c r="J384" t="n">
        <v>8.34</v>
      </c>
      <c r="O384">
        <f>D383</f>
      </c>
      <c r="P384">
        <f>(E384-F384+G384)/O384*100</f>
      </c>
      <c r="Q384">
        <f>H383</f>
      </c>
      <c r="R384">
        <f>I383</f>
      </c>
      <c r="S384">
        <f>H384-H383</f>
      </c>
      <c r="T384">
        <f>I384-I383</f>
      </c>
    </row>
    <row r="385">
      <c r="A385" t="n">
        <v>2020</v>
      </c>
      <c r="B385" t="inlineStr">
        <is>
          <t>00104768</t>
        </is>
      </c>
      <c r="C385" t="inlineStr">
        <is>
          <t>가온전선</t>
        </is>
      </c>
      <c r="D385" t="n">
        <v>19596284000</v>
      </c>
      <c r="E385" t="n">
        <v>2555451000</v>
      </c>
      <c r="F385" t="n">
        <v>2266673000</v>
      </c>
      <c r="G385" t="n">
        <v>523873000</v>
      </c>
      <c r="H385" t="n">
        <v>3.355</v>
      </c>
      <c r="I385" t="n">
        <v>4.13</v>
      </c>
      <c r="J385" t="n">
        <v>9.1</v>
      </c>
      <c r="K385" t="n">
        <v>-1541885000</v>
      </c>
      <c r="L385" t="n">
        <v>1691563000</v>
      </c>
      <c r="M385" t="n">
        <v>1666386000</v>
      </c>
      <c r="N385" t="n">
        <v>-1549712000</v>
      </c>
      <c r="O385">
        <f>D384</f>
      </c>
      <c r="P385">
        <f>(E385-F385+G385)/O385*100</f>
      </c>
      <c r="Q385">
        <f>H384</f>
      </c>
      <c r="R385">
        <f>I384</f>
      </c>
      <c r="S385">
        <f>H385-H384</f>
      </c>
      <c r="T385">
        <f>I385-I384</f>
      </c>
      <c r="U385">
        <f>(L385-K385)/(2*D385*0.01)</f>
      </c>
      <c r="V385">
        <f>(L385+K385)/(D385*0.0001)</f>
      </c>
    </row>
    <row r="386">
      <c r="A386" t="n">
        <v>2021</v>
      </c>
      <c r="B386" t="inlineStr">
        <is>
          <t>00104768</t>
        </is>
      </c>
      <c r="C386" t="inlineStr">
        <is>
          <t>가온전선</t>
        </is>
      </c>
      <c r="D386" t="n">
        <v>20949748000</v>
      </c>
      <c r="E386" t="n">
        <v>2440312000</v>
      </c>
      <c r="F386" t="n">
        <v>2094720000</v>
      </c>
      <c r="G386" t="n">
        <v>647562000</v>
      </c>
      <c r="H386" t="n">
        <v>3.71</v>
      </c>
      <c r="I386" t="n">
        <v>3.465</v>
      </c>
      <c r="J386" t="n">
        <v>8.199999999999999</v>
      </c>
      <c r="K386" t="n">
        <v>-1518714000</v>
      </c>
      <c r="L386" t="n">
        <v>1749969000</v>
      </c>
      <c r="M386" t="n">
        <v>1733301000</v>
      </c>
      <c r="N386" t="n">
        <v>-1533320000</v>
      </c>
      <c r="O386">
        <f>D385</f>
      </c>
      <c r="P386">
        <f>(E386-F386+G386)/O386*100</f>
      </c>
      <c r="Q386">
        <f>H385</f>
      </c>
      <c r="R386">
        <f>I385</f>
      </c>
      <c r="S386">
        <f>H386-H385</f>
      </c>
      <c r="T386">
        <f>I386-I385</f>
      </c>
      <c r="U386">
        <f>(L386-K386)/(2*D386*0.01)</f>
      </c>
      <c r="V386">
        <f>(L386+K386)/(D386*0.0001)</f>
      </c>
    </row>
    <row r="387">
      <c r="A387" t="n">
        <v>2022</v>
      </c>
      <c r="B387" t="inlineStr">
        <is>
          <t>00104768</t>
        </is>
      </c>
      <c r="C387" t="inlineStr">
        <is>
          <t>가온전선</t>
        </is>
      </c>
      <c r="D387" t="n">
        <v>18729943000</v>
      </c>
      <c r="E387" t="n">
        <v>2534401000</v>
      </c>
      <c r="F387" t="n">
        <v>2658530000</v>
      </c>
      <c r="G387" t="n">
        <v>792951000</v>
      </c>
      <c r="H387" t="n">
        <v>6.12</v>
      </c>
      <c r="I387" t="n">
        <v>3.71</v>
      </c>
      <c r="J387" t="n">
        <v>7.55</v>
      </c>
      <c r="K387" t="n">
        <v>-1203062000</v>
      </c>
      <c r="L387" t="n">
        <v>1370991000</v>
      </c>
      <c r="M387" t="n">
        <v>1385407000</v>
      </c>
      <c r="N387" t="n">
        <v>-1236076000</v>
      </c>
      <c r="O387">
        <f>D386</f>
      </c>
      <c r="P387">
        <f>(E387-F387+G387)/O387*100</f>
      </c>
      <c r="Q387">
        <f>H386</f>
      </c>
      <c r="R387">
        <f>I386</f>
      </c>
      <c r="S387">
        <f>H387-H386</f>
      </c>
      <c r="T387">
        <f>I387-I386</f>
      </c>
      <c r="U387">
        <f>(L387-K387)/(2*D387*0.01)</f>
      </c>
      <c r="V387">
        <f>(L387+K387)/(D387*0.0001)</f>
      </c>
    </row>
    <row r="388">
      <c r="A388" t="n">
        <v>2023</v>
      </c>
      <c r="B388" t="inlineStr">
        <is>
          <t>00104768</t>
        </is>
      </c>
      <c r="C388" t="inlineStr">
        <is>
          <t>가온전선</t>
        </is>
      </c>
      <c r="D388" t="n">
        <v>22384987000</v>
      </c>
      <c r="E388" t="n">
        <v>2202102000</v>
      </c>
      <c r="F388" t="n">
        <v>3205128000</v>
      </c>
      <c r="G388" t="n">
        <v>1130142000</v>
      </c>
      <c r="H388" t="n">
        <v>3.755</v>
      </c>
      <c r="I388" t="n">
        <v>3.66</v>
      </c>
      <c r="J388" t="n">
        <v>6.77</v>
      </c>
      <c r="K388" t="n">
        <v>-1703575000</v>
      </c>
      <c r="L388" t="n">
        <v>1953782000</v>
      </c>
      <c r="M388" t="n">
        <v>1949741000</v>
      </c>
      <c r="N388" t="n">
        <v>-1731099000</v>
      </c>
      <c r="O388">
        <f>D387</f>
      </c>
      <c r="P388">
        <f>(E388-F388+G388)/O388*100</f>
      </c>
      <c r="Q388">
        <f>H387</f>
      </c>
      <c r="R388">
        <f>I387</f>
      </c>
      <c r="S388">
        <f>H388-H387</f>
      </c>
      <c r="T388">
        <f>I388-I387</f>
      </c>
      <c r="U388">
        <f>(L388-K388)/(2*D388*0.01)</f>
      </c>
      <c r="V388">
        <f>(L388+K388)/(D388*0.0001)</f>
      </c>
    </row>
    <row r="389">
      <c r="A389" t="n">
        <v>2024</v>
      </c>
      <c r="B389" t="inlineStr">
        <is>
          <t>00104768</t>
        </is>
      </c>
      <c r="C389" t="inlineStr">
        <is>
          <t>가온전선</t>
        </is>
      </c>
      <c r="D389" t="n">
        <v>20896092000</v>
      </c>
      <c r="E389" t="n">
        <v>2209936000</v>
      </c>
      <c r="F389" t="n">
        <v>1610280000</v>
      </c>
      <c r="G389" t="n">
        <v>991829000</v>
      </c>
      <c r="H389" t="n">
        <v>4.62</v>
      </c>
      <c r="I389" t="n">
        <v>4</v>
      </c>
      <c r="J389" t="n">
        <v>6.68</v>
      </c>
      <c r="K389" t="n">
        <v>-1237188000</v>
      </c>
      <c r="L389" t="n">
        <v>1391723000</v>
      </c>
      <c r="M389" t="n">
        <v>1387749000</v>
      </c>
      <c r="N389" t="n">
        <v>-1256495000</v>
      </c>
      <c r="O389">
        <f>D388</f>
      </c>
      <c r="P389">
        <f>(E389-F389+G389)/O389*100</f>
      </c>
      <c r="Q389">
        <f>H388</f>
      </c>
      <c r="R389">
        <f>I388</f>
      </c>
      <c r="S389">
        <f>H389-H388</f>
      </c>
      <c r="T389">
        <f>I389-I388</f>
      </c>
      <c r="U389">
        <f>(L389-K389)/(2*D389*0.01)</f>
      </c>
      <c r="V389">
        <f>(L389+K389)/(D389*0.0001)</f>
      </c>
    </row>
    <row r="390">
      <c r="A390" t="n">
        <v>2025</v>
      </c>
      <c r="B390" t="inlineStr">
        <is>
          <t>00104768</t>
        </is>
      </c>
      <c r="C390" t="inlineStr">
        <is>
          <t>가온전선</t>
        </is>
      </c>
      <c r="D390" t="n">
        <v>35683408000</v>
      </c>
      <c r="E390" t="n">
        <v>4405342000</v>
      </c>
      <c r="F390" t="n">
        <v>4091366000</v>
      </c>
      <c r="G390" t="n">
        <v>1478714000</v>
      </c>
      <c r="H390" t="n">
        <v>5.145</v>
      </c>
      <c r="I390" t="n">
        <v>4.98</v>
      </c>
      <c r="J390" t="n">
        <v>6.425</v>
      </c>
      <c r="K390" t="n">
        <v>-2095161000</v>
      </c>
      <c r="L390" t="n">
        <v>2354051000</v>
      </c>
      <c r="M390" t="n">
        <v>2363179000</v>
      </c>
      <c r="N390" t="n">
        <v>-2140738000</v>
      </c>
      <c r="O390">
        <f>D389</f>
      </c>
      <c r="P390">
        <f>(E390-F390+G390)/O390*100</f>
      </c>
      <c r="Q390">
        <f>H389</f>
      </c>
      <c r="R390">
        <f>I389</f>
      </c>
      <c r="S390">
        <f>H390-H389</f>
      </c>
      <c r="T390">
        <f>I390-I389</f>
      </c>
      <c r="U390">
        <f>(L390-K390)/(2*D390*0.01)</f>
      </c>
      <c r="V390">
        <f>(L390+K390)/(D390*0.0001)</f>
      </c>
    </row>
    <row r="391">
      <c r="A391" t="n">
        <v>2014</v>
      </c>
      <c r="B391" t="inlineStr">
        <is>
          <t>00104786</t>
        </is>
      </c>
      <c r="C391" t="inlineStr">
        <is>
          <t>미래아이앤지</t>
        </is>
      </c>
      <c r="D391" t="n">
        <v>737113000</v>
      </c>
      <c r="E391" t="n">
        <v>780335000</v>
      </c>
      <c r="F391" t="n">
        <v>973308000</v>
      </c>
      <c r="G391" t="n">
        <v>32821000</v>
      </c>
      <c r="H391" t="n">
        <v>2.45</v>
      </c>
      <c r="I391" t="n">
        <v>5</v>
      </c>
      <c r="K391" t="n">
        <v>-29366000</v>
      </c>
      <c r="L391" t="n">
        <v>30900000</v>
      </c>
      <c r="M391" t="n">
        <v>29909000</v>
      </c>
      <c r="N391" t="n">
        <v>-27909000</v>
      </c>
      <c r="U391">
        <f>(L391-K391)/(2*D391*0.01)</f>
      </c>
      <c r="V391">
        <f>(L391+K391)/(D391*0.0001)</f>
      </c>
    </row>
    <row r="392">
      <c r="A392" t="n">
        <v>2015</v>
      </c>
      <c r="B392" t="inlineStr">
        <is>
          <t>00104786</t>
        </is>
      </c>
      <c r="C392" t="inlineStr">
        <is>
          <t>미래아이앤지</t>
        </is>
      </c>
      <c r="D392" t="n">
        <v>818102000</v>
      </c>
      <c r="E392" t="n">
        <v>245795000</v>
      </c>
      <c r="F392" t="n">
        <v>233639000</v>
      </c>
      <c r="G392" t="n">
        <v>17723000</v>
      </c>
      <c r="H392" t="n">
        <v>2.38</v>
      </c>
      <c r="I392" t="n">
        <v>5</v>
      </c>
      <c r="K392" t="n">
        <v>-63398000</v>
      </c>
      <c r="L392" t="n">
        <v>72957000</v>
      </c>
      <c r="M392" t="n">
        <v>70363000</v>
      </c>
      <c r="N392" t="n">
        <v>-62529000</v>
      </c>
      <c r="O392">
        <f>D391</f>
      </c>
      <c r="P392">
        <f>(E392-F392+G392)/O392*100</f>
      </c>
      <c r="Q392">
        <f>H391</f>
      </c>
      <c r="R392">
        <f>I391</f>
      </c>
      <c r="S392">
        <f>H392-H391</f>
      </c>
      <c r="T392">
        <f>I392-I391</f>
      </c>
      <c r="U392">
        <f>(L392-K392)/(2*D392*0.01)</f>
      </c>
      <c r="V392">
        <f>(L392+K392)/(D392*0.0001)</f>
      </c>
    </row>
    <row r="393">
      <c r="A393" t="n">
        <v>2016</v>
      </c>
      <c r="B393" t="inlineStr">
        <is>
          <t>00104786</t>
        </is>
      </c>
      <c r="C393" t="inlineStr">
        <is>
          <t>미래아이앤지</t>
        </is>
      </c>
      <c r="D393" t="n">
        <v>873350000</v>
      </c>
      <c r="E393" t="n">
        <v>253843000</v>
      </c>
      <c r="F393" t="n">
        <v>137450000</v>
      </c>
      <c r="G393" t="n">
        <v>17130000</v>
      </c>
      <c r="H393" t="n">
        <v>2.4</v>
      </c>
      <c r="I393" t="n">
        <v>5</v>
      </c>
      <c r="K393" t="n">
        <v>-62638000</v>
      </c>
      <c r="L393" t="n">
        <v>71504000</v>
      </c>
      <c r="M393" t="n">
        <v>68987000</v>
      </c>
      <c r="N393" t="n">
        <v>-61788000</v>
      </c>
      <c r="O393">
        <f>D392</f>
      </c>
      <c r="P393">
        <f>(E393-F393+G393)/O393*100</f>
      </c>
      <c r="Q393">
        <f>H392</f>
      </c>
      <c r="R393">
        <f>I392</f>
      </c>
      <c r="S393">
        <f>H393-H392</f>
      </c>
      <c r="T393">
        <f>I393-I392</f>
      </c>
      <c r="U393">
        <f>(L393-K393)/(2*D393*0.01)</f>
      </c>
      <c r="V393">
        <f>(L393+K393)/(D393*0.0001)</f>
      </c>
    </row>
    <row r="394">
      <c r="A394" t="n">
        <v>2017</v>
      </c>
      <c r="B394" t="inlineStr">
        <is>
          <t>00104786</t>
        </is>
      </c>
      <c r="C394" t="inlineStr">
        <is>
          <t>미래아이앤지</t>
        </is>
      </c>
      <c r="D394" t="n">
        <v>965998000</v>
      </c>
      <c r="E394" t="n">
        <v>195878000</v>
      </c>
      <c r="F394" t="n">
        <v>78107000</v>
      </c>
      <c r="G394" t="n">
        <v>17708000</v>
      </c>
      <c r="H394" t="n">
        <v>2.78</v>
      </c>
      <c r="I394" t="n">
        <v>5</v>
      </c>
      <c r="K394" t="n">
        <v>-62105000</v>
      </c>
      <c r="L394" t="n">
        <v>71107000</v>
      </c>
      <c r="M394" t="n">
        <v>68889000</v>
      </c>
      <c r="N394" t="n">
        <v>-62256000</v>
      </c>
      <c r="O394">
        <f>D393</f>
      </c>
      <c r="P394">
        <f>(E394-F394+G394)/O394*100</f>
      </c>
      <c r="Q394">
        <f>H393</f>
      </c>
      <c r="R394">
        <f>I393</f>
      </c>
      <c r="S394">
        <f>H394-H393</f>
      </c>
      <c r="T394">
        <f>I394-I393</f>
      </c>
      <c r="U394">
        <f>(L394-K394)/(2*D394*0.01)</f>
      </c>
      <c r="V394">
        <f>(L394+K394)/(D394*0.0001)</f>
      </c>
    </row>
    <row r="395">
      <c r="A395" t="n">
        <v>2018</v>
      </c>
      <c r="B395" t="inlineStr">
        <is>
          <t>00104786</t>
        </is>
      </c>
      <c r="C395" t="inlineStr">
        <is>
          <t>미래아이앤지</t>
        </is>
      </c>
      <c r="D395" t="n">
        <v>1163495000</v>
      </c>
      <c r="E395" t="n">
        <v>172977000</v>
      </c>
      <c r="F395" t="n">
        <v>66255000</v>
      </c>
      <c r="G395" t="n">
        <v>22104000</v>
      </c>
      <c r="H395" t="n">
        <v>2.26</v>
      </c>
      <c r="I395" t="n">
        <v>5</v>
      </c>
      <c r="K395" t="n">
        <v>-82011000</v>
      </c>
      <c r="L395" t="n">
        <v>93886000</v>
      </c>
      <c r="M395" t="n">
        <v>90472000</v>
      </c>
      <c r="N395" t="n">
        <v>-80815000</v>
      </c>
      <c r="O395">
        <f>D394</f>
      </c>
      <c r="P395">
        <f>(E395-F395+G395)/O395*100</f>
      </c>
      <c r="Q395">
        <f>H394</f>
      </c>
      <c r="R395">
        <f>I394</f>
      </c>
      <c r="S395">
        <f>H395-H394</f>
      </c>
      <c r="T395">
        <f>I395-I394</f>
      </c>
      <c r="U395">
        <f>(L395-K395)/(2*D395*0.01)</f>
      </c>
      <c r="V395">
        <f>(L395+K395)/(D395*0.0001)</f>
      </c>
    </row>
    <row r="396">
      <c r="A396" t="n">
        <v>2019</v>
      </c>
      <c r="B396" t="inlineStr">
        <is>
          <t>00104786</t>
        </is>
      </c>
      <c r="C396" t="inlineStr">
        <is>
          <t>미래아이앤지</t>
        </is>
      </c>
      <c r="D396" t="n">
        <v>1144212000</v>
      </c>
      <c r="E396" t="n">
        <v>212617000</v>
      </c>
      <c r="F396" t="n">
        <v>274293000</v>
      </c>
      <c r="G396" t="n">
        <v>22006000</v>
      </c>
      <c r="H396" t="n">
        <v>1.98</v>
      </c>
      <c r="I396" t="n">
        <v>5</v>
      </c>
      <c r="K396" t="n">
        <v>-94382000</v>
      </c>
      <c r="L396" t="n">
        <v>110166000</v>
      </c>
      <c r="M396" t="n">
        <v>105764000</v>
      </c>
      <c r="N396" t="n">
        <v>-92752000</v>
      </c>
      <c r="O396">
        <f>D395</f>
      </c>
      <c r="P396">
        <f>(E396-F396+G396)/O396*100</f>
      </c>
      <c r="Q396">
        <f>H395</f>
      </c>
      <c r="R396">
        <f>I395</f>
      </c>
      <c r="S396">
        <f>H396-H395</f>
      </c>
      <c r="T396">
        <f>I396-I395</f>
      </c>
      <c r="U396">
        <f>(L396-K396)/(2*D396*0.01)</f>
      </c>
      <c r="V396">
        <f>(L396+K396)/(D396*0.0001)</f>
      </c>
    </row>
    <row r="397">
      <c r="A397" t="n">
        <v>2020</v>
      </c>
      <c r="B397" t="inlineStr">
        <is>
          <t>00104786</t>
        </is>
      </c>
      <c r="C397" t="inlineStr">
        <is>
          <t>미래아이앤지</t>
        </is>
      </c>
      <c r="D397" t="n">
        <v>1265102000</v>
      </c>
      <c r="E397" t="n">
        <v>188655000</v>
      </c>
      <c r="F397" t="n">
        <v>82695000</v>
      </c>
      <c r="G397" t="n">
        <v>18340000</v>
      </c>
      <c r="H397" t="n">
        <v>2.07</v>
      </c>
      <c r="I397" t="n">
        <v>5</v>
      </c>
      <c r="K397" t="n">
        <v>-98894000</v>
      </c>
      <c r="L397" t="n">
        <v>115036000</v>
      </c>
      <c r="M397" t="n">
        <v>110556000</v>
      </c>
      <c r="N397" t="n">
        <v>-97263000</v>
      </c>
      <c r="O397">
        <f>D396</f>
      </c>
      <c r="P397">
        <f>(E397-F397+G397)/O397*100</f>
      </c>
      <c r="Q397">
        <f>H396</f>
      </c>
      <c r="R397">
        <f>I396</f>
      </c>
      <c r="S397">
        <f>H397-H396</f>
      </c>
      <c r="T397">
        <f>I397-I396</f>
      </c>
      <c r="U397">
        <f>(L397-K397)/(2*D397*0.01)</f>
      </c>
      <c r="V397">
        <f>(L397+K397)/(D397*0.0001)</f>
      </c>
    </row>
    <row r="398">
      <c r="A398" t="n">
        <v>2021</v>
      </c>
      <c r="B398" t="inlineStr">
        <is>
          <t>00104786</t>
        </is>
      </c>
      <c r="C398" t="inlineStr">
        <is>
          <t>미래아이앤지</t>
        </is>
      </c>
      <c r="D398" t="n">
        <v>1370060000</v>
      </c>
      <c r="E398" t="n">
        <v>216931000</v>
      </c>
      <c r="F398" t="n">
        <v>52621000</v>
      </c>
      <c r="G398" t="n">
        <v>20848000</v>
      </c>
      <c r="H398" t="n">
        <v>2.52</v>
      </c>
      <c r="I398" t="n">
        <v>4</v>
      </c>
      <c r="K398" t="n">
        <v>-89841000</v>
      </c>
      <c r="L398" t="n">
        <v>103321000</v>
      </c>
      <c r="M398" t="n">
        <v>100796000</v>
      </c>
      <c r="N398" t="n">
        <v>-89511000</v>
      </c>
      <c r="O398">
        <f>D397</f>
      </c>
      <c r="P398">
        <f>(E398-F398+G398)/O398*100</f>
      </c>
      <c r="Q398">
        <f>H397</f>
      </c>
      <c r="R398">
        <f>I397</f>
      </c>
      <c r="S398">
        <f>H398-H397</f>
      </c>
      <c r="T398">
        <f>I398-I397</f>
      </c>
      <c r="U398">
        <f>(L398-K398)/(2*D398*0.01)</f>
      </c>
      <c r="V398">
        <f>(L398+K398)/(D398*0.0001)</f>
      </c>
    </row>
    <row r="399">
      <c r="A399" t="n">
        <v>2022</v>
      </c>
      <c r="B399" t="inlineStr">
        <is>
          <t>00104786</t>
        </is>
      </c>
      <c r="C399" t="inlineStr">
        <is>
          <t>미래아이앤지</t>
        </is>
      </c>
      <c r="D399" t="n">
        <v>1303838000</v>
      </c>
      <c r="E399" t="n">
        <v>213892000</v>
      </c>
      <c r="F399" t="n">
        <v>94572000</v>
      </c>
      <c r="G399" t="n">
        <v>45104000</v>
      </c>
      <c r="H399" t="n">
        <v>5.145</v>
      </c>
      <c r="I399" t="n">
        <v>4</v>
      </c>
      <c r="K399" t="n">
        <v>-101459000</v>
      </c>
      <c r="L399" t="n">
        <v>101459000</v>
      </c>
      <c r="M399" t="n">
        <v>101746000</v>
      </c>
      <c r="N399" t="n">
        <v>-91599000</v>
      </c>
      <c r="O399">
        <f>D398</f>
      </c>
      <c r="P399">
        <f>(E399-F399+G399)/O399*100</f>
      </c>
      <c r="Q399">
        <f>H398</f>
      </c>
      <c r="R399">
        <f>I398</f>
      </c>
      <c r="S399">
        <f>H399-H398</f>
      </c>
      <c r="T399">
        <f>I399-I398</f>
      </c>
      <c r="U399">
        <f>(L399-K399)/(2*D399*0.01)</f>
      </c>
    </row>
    <row r="400">
      <c r="A400" t="n">
        <v>2023</v>
      </c>
      <c r="B400" t="inlineStr">
        <is>
          <t>00104786</t>
        </is>
      </c>
      <c r="C400" t="inlineStr">
        <is>
          <t>미래아이앤지</t>
        </is>
      </c>
      <c r="D400" t="n">
        <v>1496052000</v>
      </c>
      <c r="E400" t="n">
        <v>193863000</v>
      </c>
      <c r="F400" t="n">
        <v>116836000</v>
      </c>
      <c r="G400" t="n">
        <v>62344000</v>
      </c>
      <c r="H400" t="n">
        <v>4.26</v>
      </c>
      <c r="I400" t="n">
        <v>4</v>
      </c>
      <c r="K400" t="n">
        <v>-106084000</v>
      </c>
      <c r="L400" t="n">
        <v>120435000</v>
      </c>
      <c r="M400" t="n">
        <v>119658000</v>
      </c>
      <c r="N400" t="n">
        <v>-107391000</v>
      </c>
      <c r="O400">
        <f>D399</f>
      </c>
      <c r="P400">
        <f>(E400-F400+G400)/O400*100</f>
      </c>
      <c r="Q400">
        <f>H399</f>
      </c>
      <c r="R400">
        <f>I399</f>
      </c>
      <c r="S400">
        <f>H400-H399</f>
      </c>
      <c r="T400">
        <f>I400-I399</f>
      </c>
      <c r="U400">
        <f>(L400-K400)/(2*D400*0.01)</f>
      </c>
      <c r="V400">
        <f>(L400+K400)/(D400*0.0001)</f>
      </c>
    </row>
    <row r="401">
      <c r="A401" t="n">
        <v>2024</v>
      </c>
      <c r="B401" t="inlineStr">
        <is>
          <t>00104786</t>
        </is>
      </c>
      <c r="C401" t="inlineStr">
        <is>
          <t>미래아이앤지</t>
        </is>
      </c>
      <c r="D401" t="n">
        <v>1803847000</v>
      </c>
      <c r="E401" t="n">
        <v>214807000</v>
      </c>
      <c r="F401" t="n">
        <v>24674000</v>
      </c>
      <c r="G401" t="n">
        <v>62704000</v>
      </c>
      <c r="H401" t="n">
        <v>3.64</v>
      </c>
      <c r="I401" t="n">
        <v>4</v>
      </c>
      <c r="K401" t="n">
        <v>-122068000</v>
      </c>
      <c r="L401" t="n">
        <v>138591000</v>
      </c>
      <c r="M401" t="n">
        <v>136815000</v>
      </c>
      <c r="N401" t="n">
        <v>-122875000</v>
      </c>
      <c r="O401">
        <f>D400</f>
      </c>
      <c r="P401">
        <f>(E401-F401+G401)/O401*100</f>
      </c>
      <c r="Q401">
        <f>H400</f>
      </c>
      <c r="R401">
        <f>I400</f>
      </c>
      <c r="S401">
        <f>H401-H400</f>
      </c>
      <c r="T401">
        <f>I401-I400</f>
      </c>
      <c r="U401">
        <f>(L401-K401)/(2*D401*0.01)</f>
      </c>
      <c r="V401">
        <f>(L401+K401)/(D401*0.0001)</f>
      </c>
    </row>
    <row r="402">
      <c r="A402" t="n">
        <v>2025</v>
      </c>
      <c r="B402" t="inlineStr">
        <is>
          <t>00104786</t>
        </is>
      </c>
      <c r="C402" t="inlineStr">
        <is>
          <t>미래아이앤지</t>
        </is>
      </c>
      <c r="D402" t="n">
        <v>1819670000</v>
      </c>
      <c r="E402" t="n">
        <v>223117000</v>
      </c>
      <c r="F402" t="n">
        <v>199993000</v>
      </c>
      <c r="G402" t="n">
        <v>61917000</v>
      </c>
      <c r="H402" t="n">
        <v>3.98</v>
      </c>
      <c r="I402" t="n">
        <v>4</v>
      </c>
      <c r="K402" t="n">
        <v>-116348000</v>
      </c>
      <c r="L402" t="n">
        <v>131721000</v>
      </c>
      <c r="M402" t="n">
        <v>130499000</v>
      </c>
      <c r="N402" t="n">
        <v>-117485000</v>
      </c>
      <c r="O402">
        <f>D401</f>
      </c>
      <c r="P402">
        <f>(E402-F402+G402)/O402*100</f>
      </c>
      <c r="Q402">
        <f>H401</f>
      </c>
      <c r="R402">
        <f>I401</f>
      </c>
      <c r="S402">
        <f>H402-H401</f>
      </c>
      <c r="T402">
        <f>I402-I401</f>
      </c>
      <c r="U402">
        <f>(L402-K402)/(2*D402*0.01)</f>
      </c>
      <c r="V402">
        <f>(L402+K402)/(D402*0.0001)</f>
      </c>
    </row>
    <row r="403">
      <c r="A403" t="n">
        <v>2014</v>
      </c>
      <c r="B403" t="inlineStr">
        <is>
          <t>00104810</t>
        </is>
      </c>
      <c r="C403" t="inlineStr">
        <is>
          <t>소노스퀘어</t>
        </is>
      </c>
      <c r="D403" t="n">
        <v>4456523000</v>
      </c>
      <c r="E403" t="n">
        <v>1088003000</v>
      </c>
      <c r="F403" t="n">
        <v>670869000</v>
      </c>
      <c r="G403" t="n">
        <v>116899000</v>
      </c>
      <c r="H403" t="n">
        <v>3.9</v>
      </c>
      <c r="I403" t="n">
        <v>4</v>
      </c>
      <c r="K403" t="n">
        <v>-286419690</v>
      </c>
      <c r="L403" t="n">
        <v>330324690</v>
      </c>
      <c r="M403" t="n">
        <v>325697190</v>
      </c>
      <c r="N403" t="n">
        <v>-285076390</v>
      </c>
      <c r="U403">
        <f>(L403-K403)/(2*D403*0.01)</f>
      </c>
      <c r="V403">
        <f>(L403+K403)/(D403*0.0001)</f>
      </c>
    </row>
    <row r="404">
      <c r="A404" t="n">
        <v>2015</v>
      </c>
      <c r="B404" t="inlineStr">
        <is>
          <t>00104810</t>
        </is>
      </c>
      <c r="C404" t="inlineStr">
        <is>
          <t>소노스퀘어</t>
        </is>
      </c>
      <c r="D404" t="n">
        <v>4949338000</v>
      </c>
      <c r="E404" t="n">
        <v>1184992000</v>
      </c>
      <c r="F404" t="n">
        <v>585712000</v>
      </c>
      <c r="G404" t="n">
        <v>121798000</v>
      </c>
      <c r="H404" t="n">
        <v>2.475</v>
      </c>
      <c r="I404" t="n">
        <v>3.83</v>
      </c>
      <c r="O404">
        <f>D403</f>
      </c>
      <c r="P404">
        <f>(E404-F404+G404)/O404*100</f>
      </c>
      <c r="Q404">
        <f>H403</f>
      </c>
      <c r="R404">
        <f>I403</f>
      </c>
      <c r="S404">
        <f>H404-H403</f>
      </c>
      <c r="T404">
        <f>I404-I403</f>
      </c>
    </row>
    <row r="405">
      <c r="A405" t="n">
        <v>2016</v>
      </c>
      <c r="B405" t="inlineStr">
        <is>
          <t>00104810</t>
        </is>
      </c>
      <c r="C405" t="inlineStr">
        <is>
          <t>소노스퀘어</t>
        </is>
      </c>
      <c r="D405" t="n">
        <v>5637358000000</v>
      </c>
      <c r="E405" t="n">
        <v>1226548000000</v>
      </c>
      <c r="F405" t="n">
        <v>1024781000000</v>
      </c>
      <c r="G405" t="n">
        <v>130321000000</v>
      </c>
      <c r="H405" t="n">
        <v>2.42</v>
      </c>
      <c r="I405" t="n">
        <v>3.775</v>
      </c>
      <c r="O405">
        <f>D404</f>
      </c>
      <c r="P405">
        <f>(E405-F405+G405)/O405*100</f>
      </c>
      <c r="Q405">
        <f>H404</f>
      </c>
      <c r="R405">
        <f>I404</f>
      </c>
      <c r="S405">
        <f>H405-H404</f>
      </c>
      <c r="T405">
        <f>I405-I404</f>
      </c>
    </row>
    <row r="406">
      <c r="A406" t="n">
        <v>2017</v>
      </c>
      <c r="B406" t="inlineStr">
        <is>
          <t>00104810</t>
        </is>
      </c>
      <c r="C406" t="inlineStr">
        <is>
          <t>소노스퀘어</t>
        </is>
      </c>
      <c r="D406" t="n">
        <v>8462393000</v>
      </c>
      <c r="E406" t="n">
        <v>1240771000</v>
      </c>
      <c r="F406" t="n">
        <v>630906000</v>
      </c>
      <c r="G406" t="n">
        <v>120872000</v>
      </c>
      <c r="H406" t="n">
        <v>3.01</v>
      </c>
      <c r="I406" t="n">
        <v>4.045</v>
      </c>
      <c r="K406" t="n">
        <v>-551448000</v>
      </c>
      <c r="L406" t="n">
        <v>633794000</v>
      </c>
      <c r="M406" t="n">
        <v>678842000</v>
      </c>
      <c r="N406" t="n">
        <v>-1682726000</v>
      </c>
      <c r="O406">
        <f>D405</f>
      </c>
      <c r="P406">
        <f>(E406-F406+G406)/O406*100</f>
      </c>
      <c r="Q406">
        <f>H405</f>
      </c>
      <c r="R406">
        <f>I405</f>
      </c>
      <c r="S406">
        <f>H406-H405</f>
      </c>
      <c r="T406">
        <f>I406-I405</f>
      </c>
      <c r="U406">
        <f>(L406-K406)/(2*D406*0.01)</f>
      </c>
      <c r="V406">
        <f>(L406+K406)/(D406*0.0001)</f>
      </c>
    </row>
    <row r="407">
      <c r="A407" t="n">
        <v>2018</v>
      </c>
      <c r="B407" t="inlineStr">
        <is>
          <t>00104810</t>
        </is>
      </c>
      <c r="C407" t="inlineStr">
        <is>
          <t>소노스퀘어</t>
        </is>
      </c>
      <c r="D407" t="n">
        <v>9008780000</v>
      </c>
      <c r="E407" t="n">
        <v>1734571000</v>
      </c>
      <c r="F407" t="n">
        <v>939298000</v>
      </c>
      <c r="G407" t="n">
        <v>228500000</v>
      </c>
      <c r="H407" t="n">
        <v>2.595</v>
      </c>
      <c r="I407" t="n">
        <v>3.88</v>
      </c>
      <c r="O407">
        <f>D406</f>
      </c>
      <c r="P407">
        <f>(E407-F407+G407)/O407*100</f>
      </c>
      <c r="Q407">
        <f>H406</f>
      </c>
      <c r="R407">
        <f>I406</f>
      </c>
      <c r="S407">
        <f>H407-H406</f>
      </c>
      <c r="T407">
        <f>I407-I406</f>
      </c>
    </row>
    <row r="408">
      <c r="A408" t="n">
        <v>2019</v>
      </c>
      <c r="B408" t="inlineStr">
        <is>
          <t>00104810</t>
        </is>
      </c>
      <c r="C408" t="inlineStr">
        <is>
          <t>소노스퀘어</t>
        </is>
      </c>
      <c r="D408" t="n">
        <v>6307784000</v>
      </c>
      <c r="E408" t="n">
        <v>1455885000</v>
      </c>
      <c r="F408" t="n">
        <v>1098988000</v>
      </c>
      <c r="G408" t="n">
        <v>134989000</v>
      </c>
      <c r="H408" t="n">
        <v>1.98</v>
      </c>
      <c r="I408" t="n">
        <v>2.49</v>
      </c>
      <c r="K408" t="n">
        <v>-428400000</v>
      </c>
      <c r="L408" t="n">
        <v>428400000</v>
      </c>
      <c r="M408" t="n">
        <v>422380000</v>
      </c>
      <c r="N408" t="n">
        <v>-385190000</v>
      </c>
      <c r="O408">
        <f>D407</f>
      </c>
      <c r="P408">
        <f>(E408-F408+G408)/O408*100</f>
      </c>
      <c r="Q408">
        <f>H407</f>
      </c>
      <c r="R408">
        <f>I407</f>
      </c>
      <c r="S408">
        <f>H408-H407</f>
      </c>
      <c r="T408">
        <f>I408-I407</f>
      </c>
      <c r="U408">
        <f>(L408-K408)/(2*D408*0.01)</f>
      </c>
    </row>
    <row r="409">
      <c r="A409" t="n">
        <v>2020</v>
      </c>
      <c r="B409" t="inlineStr">
        <is>
          <t>00104810</t>
        </is>
      </c>
      <c r="C409" t="inlineStr">
        <is>
          <t>소노스퀘어</t>
        </is>
      </c>
      <c r="D409" t="n">
        <v>4612118000</v>
      </c>
      <c r="E409" t="n">
        <v>983308000</v>
      </c>
      <c r="F409" t="n">
        <v>1111699000</v>
      </c>
      <c r="G409" t="n">
        <v>118523000</v>
      </c>
      <c r="H409" t="n">
        <v>1.94</v>
      </c>
      <c r="I409" t="n">
        <v>2.48</v>
      </c>
      <c r="O409">
        <f>D408</f>
      </c>
      <c r="P409">
        <f>(E409-F409+G409)/O409*100</f>
      </c>
      <c r="Q409">
        <f>H408</f>
      </c>
      <c r="R409">
        <f>I408</f>
      </c>
      <c r="S409">
        <f>H409-H408</f>
      </c>
      <c r="T409">
        <f>I409-I408</f>
      </c>
    </row>
    <row r="410">
      <c r="A410" t="n">
        <v>2021</v>
      </c>
      <c r="B410" t="inlineStr">
        <is>
          <t>00104810</t>
        </is>
      </c>
      <c r="C410" t="inlineStr">
        <is>
          <t>소노스퀘어</t>
        </is>
      </c>
      <c r="D410" t="n">
        <v>5570656000</v>
      </c>
      <c r="E410" t="n">
        <v>721833000</v>
      </c>
      <c r="F410" t="n">
        <v>401248000</v>
      </c>
      <c r="G410" t="n">
        <v>83484000</v>
      </c>
      <c r="H410" t="n">
        <v>2.35</v>
      </c>
      <c r="I410" t="n">
        <v>2.71</v>
      </c>
      <c r="K410" t="n">
        <v>-161670000</v>
      </c>
      <c r="L410" t="n">
        <v>172790528</v>
      </c>
      <c r="M410" t="n">
        <v>172570000</v>
      </c>
      <c r="N410" t="n">
        <v>-167119680</v>
      </c>
      <c r="O410">
        <f>D409</f>
      </c>
      <c r="P410">
        <f>(E410-F410+G410)/O410*100</f>
      </c>
      <c r="Q410">
        <f>H409</f>
      </c>
      <c r="R410">
        <f>I409</f>
      </c>
      <c r="S410">
        <f>H410-H409</f>
      </c>
      <c r="T410">
        <f>I410-I409</f>
      </c>
      <c r="U410">
        <f>(L410-K410)/(2*D410*0.01)</f>
      </c>
      <c r="V410">
        <f>(L410+K410)/(D410*0.0001)</f>
      </c>
    </row>
    <row r="411">
      <c r="A411" t="n">
        <v>2022</v>
      </c>
      <c r="B411" t="inlineStr">
        <is>
          <t>00104810</t>
        </is>
      </c>
      <c r="C411" t="inlineStr">
        <is>
          <t>소노스퀘어</t>
        </is>
      </c>
      <c r="D411" t="n">
        <v>5881582000</v>
      </c>
      <c r="E411" t="n">
        <v>773349000</v>
      </c>
      <c r="F411" t="n">
        <v>648877000</v>
      </c>
      <c r="G411" t="n">
        <v>106208000</v>
      </c>
      <c r="H411" t="n">
        <v>5.05</v>
      </c>
      <c r="I411" t="n">
        <v>3.87</v>
      </c>
      <c r="K411" t="n">
        <v>-158638000</v>
      </c>
      <c r="L411" t="n">
        <v>164684276</v>
      </c>
      <c r="M411" t="n">
        <v>170439000</v>
      </c>
      <c r="N411" t="n">
        <v>-164684276</v>
      </c>
      <c r="O411">
        <f>D410</f>
      </c>
      <c r="P411">
        <f>(E411-F411+G411)/O411*100</f>
      </c>
      <c r="Q411">
        <f>H410</f>
      </c>
      <c r="R411">
        <f>I410</f>
      </c>
      <c r="S411">
        <f>H411-H410</f>
      </c>
      <c r="T411">
        <f>I411-I410</f>
      </c>
      <c r="U411">
        <f>(L411-K411)/(2*D411*0.01)</f>
      </c>
      <c r="V411">
        <f>(L411+K411)/(D411*0.0001)</f>
      </c>
    </row>
    <row r="412">
      <c r="A412" t="n">
        <v>2023</v>
      </c>
      <c r="B412" t="inlineStr">
        <is>
          <t>00104810</t>
        </is>
      </c>
      <c r="C412" t="inlineStr">
        <is>
          <t>소노스퀘어</t>
        </is>
      </c>
      <c r="D412" t="n">
        <v>5712896000</v>
      </c>
      <c r="E412" t="n">
        <v>864462000</v>
      </c>
      <c r="F412" t="n">
        <v>1208213000</v>
      </c>
      <c r="G412" t="n">
        <v>235027000</v>
      </c>
      <c r="H412" t="n">
        <v>3.91</v>
      </c>
      <c r="I412" t="n">
        <v>4.3</v>
      </c>
      <c r="K412" t="n">
        <v>-160416000</v>
      </c>
      <c r="L412" t="n">
        <v>171386880</v>
      </c>
      <c r="M412" t="n">
        <v>171387000</v>
      </c>
      <c r="N412" t="n">
        <v>-160161088</v>
      </c>
      <c r="O412">
        <f>D411</f>
      </c>
      <c r="P412">
        <f>(E412-F412+G412)/O412*100</f>
      </c>
      <c r="Q412">
        <f>H411</f>
      </c>
      <c r="R412">
        <f>I411</f>
      </c>
      <c r="S412">
        <f>H412-H411</f>
      </c>
      <c r="T412">
        <f>I412-I411</f>
      </c>
      <c r="U412">
        <f>(L412-K412)/(2*D412*0.01)</f>
      </c>
      <c r="V412">
        <f>(L412+K412)/(D412*0.0001)</f>
      </c>
    </row>
    <row r="413">
      <c r="A413" t="n">
        <v>2024</v>
      </c>
      <c r="B413" t="inlineStr">
        <is>
          <t>00104810</t>
        </is>
      </c>
      <c r="C413" t="inlineStr">
        <is>
          <t>소노스퀘어</t>
        </is>
      </c>
      <c r="D413" t="n">
        <v>5878505000</v>
      </c>
      <c r="E413" t="n">
        <v>644390000</v>
      </c>
      <c r="F413" t="n">
        <v>339455000</v>
      </c>
      <c r="G413" t="n">
        <v>173281000</v>
      </c>
      <c r="H413" t="n">
        <v>3.5</v>
      </c>
      <c r="I413" t="n">
        <v>4.86</v>
      </c>
      <c r="K413" t="n">
        <v>-252540000</v>
      </c>
      <c r="L413" t="n">
        <v>282328240</v>
      </c>
      <c r="M413" t="n">
        <v>282384000</v>
      </c>
      <c r="N413" t="n">
        <v>-258694620</v>
      </c>
      <c r="O413">
        <f>D412</f>
      </c>
      <c r="P413">
        <f>(E413-F413+G413)/O413*100</f>
      </c>
      <c r="Q413">
        <f>H412</f>
      </c>
      <c r="R413">
        <f>I412</f>
      </c>
      <c r="S413">
        <f>H413-H412</f>
      </c>
      <c r="T413">
        <f>I413-I412</f>
      </c>
      <c r="U413">
        <f>(L413-K413)/(2*D413*0.01)</f>
      </c>
      <c r="V413">
        <f>(L413+K413)/(D413*0.0001)</f>
      </c>
    </row>
    <row r="414">
      <c r="A414" t="n">
        <v>2025</v>
      </c>
      <c r="B414" t="inlineStr">
        <is>
          <t>00104810</t>
        </is>
      </c>
      <c r="C414" t="inlineStr">
        <is>
          <t>소노스퀘어</t>
        </is>
      </c>
      <c r="D414" t="n">
        <v>6323943000</v>
      </c>
      <c r="E414" t="n">
        <v>772990000</v>
      </c>
      <c r="F414" t="n">
        <v>280182000</v>
      </c>
      <c r="G414" t="n">
        <v>183865000</v>
      </c>
      <c r="H414" t="n">
        <v>3.79</v>
      </c>
      <c r="I414" t="n">
        <v>4.85</v>
      </c>
      <c r="K414" t="n">
        <v>-265361000</v>
      </c>
      <c r="L414" t="n">
        <v>297281000</v>
      </c>
      <c r="M414" t="n">
        <v>290681000</v>
      </c>
      <c r="N414" t="n">
        <v>-272009000</v>
      </c>
      <c r="O414">
        <f>D413</f>
      </c>
      <c r="P414">
        <f>(E414-F414+G414)/O414*100</f>
      </c>
      <c r="Q414">
        <f>H413</f>
      </c>
      <c r="R414">
        <f>I413</f>
      </c>
      <c r="S414">
        <f>H414-H413</f>
      </c>
      <c r="T414">
        <f>I414-I413</f>
      </c>
      <c r="U414">
        <f>(L414-K414)/(2*D414*0.01)</f>
      </c>
      <c r="V414">
        <f>(L414+K414)/(D414*0.0001)</f>
      </c>
    </row>
    <row r="415">
      <c r="A415" t="n">
        <v>2014</v>
      </c>
      <c r="B415" t="inlineStr">
        <is>
          <t>00104856</t>
        </is>
      </c>
      <c r="C415" t="inlineStr">
        <is>
          <t>삼성증권</t>
        </is>
      </c>
      <c r="D415" t="n">
        <v>66446802000</v>
      </c>
      <c r="E415" t="n">
        <v>13131450000</v>
      </c>
      <c r="F415" t="n">
        <v>28193406000</v>
      </c>
      <c r="G415" t="n">
        <v>2511499000</v>
      </c>
      <c r="H415" t="n">
        <v>2.91</v>
      </c>
      <c r="I415" t="n">
        <v>5.515</v>
      </c>
      <c r="K415" t="n">
        <v>-3301164000</v>
      </c>
      <c r="L415" t="n">
        <v>3670114000</v>
      </c>
      <c r="M415" t="n">
        <v>3623251000</v>
      </c>
      <c r="N415" t="n">
        <v>-3323182000</v>
      </c>
      <c r="U415">
        <f>(L415-K415)/(2*D415*0.01)</f>
      </c>
      <c r="V415">
        <f>(L415+K415)/(D415*0.0001)</f>
      </c>
    </row>
    <row r="416">
      <c r="A416" t="n">
        <v>2015</v>
      </c>
      <c r="B416" t="inlineStr">
        <is>
          <t>00104856</t>
        </is>
      </c>
      <c r="C416" t="inlineStr">
        <is>
          <t>삼성증권</t>
        </is>
      </c>
      <c r="D416" t="n">
        <v>70183110000</v>
      </c>
      <c r="E416" t="n">
        <v>11418102000</v>
      </c>
      <c r="F416" t="n">
        <v>6672591000</v>
      </c>
      <c r="G416" t="n">
        <v>1634471000</v>
      </c>
      <c r="H416" t="n">
        <v>2.555</v>
      </c>
      <c r="I416" t="n">
        <v>4.385</v>
      </c>
      <c r="K416" t="n">
        <v>-3286513000</v>
      </c>
      <c r="L416" t="n">
        <v>3636503000</v>
      </c>
      <c r="M416" t="n">
        <v>3612317000</v>
      </c>
      <c r="N416" t="n">
        <v>-3327280000</v>
      </c>
      <c r="O416">
        <f>D415</f>
      </c>
      <c r="P416">
        <f>(E416-F416+G416)/O416*100</f>
      </c>
      <c r="Q416">
        <f>H415</f>
      </c>
      <c r="R416">
        <f>I415</f>
      </c>
      <c r="S416">
        <f>H416-H415</f>
      </c>
      <c r="T416">
        <f>I416-I415</f>
      </c>
      <c r="U416">
        <f>(L416-K416)/(2*D416*0.01)</f>
      </c>
      <c r="V416">
        <f>(L416+K416)/(D416*0.0001)</f>
      </c>
    </row>
    <row r="417">
      <c r="A417" t="n">
        <v>2016</v>
      </c>
      <c r="B417" t="inlineStr">
        <is>
          <t>00104856</t>
        </is>
      </c>
      <c r="C417" t="inlineStr">
        <is>
          <t>삼성증권</t>
        </is>
      </c>
      <c r="D417" t="n">
        <v>72545400000</v>
      </c>
      <c r="E417" t="n">
        <v>10652936000</v>
      </c>
      <c r="F417" t="n">
        <v>7155140000</v>
      </c>
      <c r="G417" t="n">
        <v>1429943000</v>
      </c>
      <c r="H417" t="n">
        <v>2.565</v>
      </c>
      <c r="I417" t="n">
        <v>3.72</v>
      </c>
      <c r="K417" t="n">
        <v>-3171846000</v>
      </c>
      <c r="L417" t="n">
        <v>3495898000</v>
      </c>
      <c r="M417" t="n">
        <v>3506486000</v>
      </c>
      <c r="N417" t="n">
        <v>-3240145000</v>
      </c>
      <c r="O417">
        <f>D416</f>
      </c>
      <c r="P417">
        <f>(E417-F417+G417)/O417*100</f>
      </c>
      <c r="Q417">
        <f>H416</f>
      </c>
      <c r="R417">
        <f>I416</f>
      </c>
      <c r="S417">
        <f>H417-H416</f>
      </c>
      <c r="T417">
        <f>I417-I416</f>
      </c>
      <c r="U417">
        <f>(L417-K417)/(2*D417*0.01)</f>
      </c>
      <c r="V417">
        <f>(L417+K417)/(D417*0.0001)</f>
      </c>
    </row>
    <row r="418">
      <c r="A418" t="n">
        <v>2017</v>
      </c>
      <c r="B418" t="inlineStr">
        <is>
          <t>00104856</t>
        </is>
      </c>
      <c r="C418" t="inlineStr">
        <is>
          <t>삼성증권</t>
        </is>
      </c>
      <c r="D418" t="n">
        <v>78373250000</v>
      </c>
      <c r="E418" t="n">
        <v>9981451000</v>
      </c>
      <c r="F418" t="n">
        <v>6903368000</v>
      </c>
      <c r="G418" t="n">
        <v>1471423000</v>
      </c>
      <c r="H418" t="n">
        <v>3.185</v>
      </c>
      <c r="I418" t="n">
        <v>3.81</v>
      </c>
      <c r="K418" t="n">
        <v>-4719059000</v>
      </c>
      <c r="L418" t="n">
        <v>5323761000</v>
      </c>
      <c r="M418" t="n">
        <v>5369222000</v>
      </c>
      <c r="N418" t="n">
        <v>-4843259000</v>
      </c>
      <c r="O418">
        <f>D417</f>
      </c>
      <c r="P418">
        <f>(E418-F418+G418)/O418*100</f>
      </c>
      <c r="Q418">
        <f>H417</f>
      </c>
      <c r="R418">
        <f>I417</f>
      </c>
      <c r="S418">
        <f>H418-H417</f>
      </c>
      <c r="T418">
        <f>I418-I417</f>
      </c>
      <c r="U418">
        <f>(L418-K418)/(2*D418*0.01)</f>
      </c>
      <c r="V418">
        <f>(L418+K418)/(D418*0.0001)</f>
      </c>
    </row>
    <row r="419">
      <c r="A419" t="n">
        <v>2018</v>
      </c>
      <c r="B419" t="inlineStr">
        <is>
          <t>00104856</t>
        </is>
      </c>
      <c r="C419" t="inlineStr">
        <is>
          <t>삼성증권</t>
        </is>
      </c>
      <c r="D419" t="n">
        <v>85262028000</v>
      </c>
      <c r="E419" t="n">
        <v>10782507000</v>
      </c>
      <c r="F419" t="n">
        <v>14728398000</v>
      </c>
      <c r="G419" t="n">
        <v>2128573000</v>
      </c>
      <c r="H419" t="n">
        <v>2.71</v>
      </c>
      <c r="I419" t="n">
        <v>3.92</v>
      </c>
      <c r="K419" t="n">
        <v>-5368377000</v>
      </c>
      <c r="L419" t="n">
        <v>5323761000</v>
      </c>
      <c r="M419" t="n">
        <v>5412361000</v>
      </c>
      <c r="N419" t="n">
        <v>-4880860000</v>
      </c>
      <c r="O419">
        <f>D418</f>
      </c>
      <c r="P419">
        <f>(E419-F419+G419)/O419*100</f>
      </c>
      <c r="Q419">
        <f>H418</f>
      </c>
      <c r="R419">
        <f>I418</f>
      </c>
      <c r="S419">
        <f>H419-H418</f>
      </c>
      <c r="T419">
        <f>I419-I418</f>
      </c>
      <c r="U419">
        <f>(L419-K419)/(2*D419*0.01)</f>
      </c>
    </row>
    <row r="420">
      <c r="A420" t="n">
        <v>2019</v>
      </c>
      <c r="B420" t="inlineStr">
        <is>
          <t>00104856</t>
        </is>
      </c>
      <c r="C420" t="inlineStr">
        <is>
          <t>삼성증권</t>
        </is>
      </c>
      <c r="D420" t="n">
        <v>104266063000</v>
      </c>
      <c r="E420" t="n">
        <v>11447002000</v>
      </c>
      <c r="F420" t="n">
        <v>6200678000</v>
      </c>
      <c r="G420" t="n">
        <v>1993906000</v>
      </c>
      <c r="H420" t="n">
        <v>2.445</v>
      </c>
      <c r="I420" t="n">
        <v>4.465</v>
      </c>
      <c r="K420" t="n">
        <v>-7169678000</v>
      </c>
      <c r="L420" t="n">
        <v>8162494000</v>
      </c>
      <c r="M420" t="n">
        <v>8084497000</v>
      </c>
      <c r="N420" t="n">
        <v>-7240231000</v>
      </c>
      <c r="O420">
        <f>D419</f>
      </c>
      <c r="P420">
        <f>(E420-F420+G420)/O420*100</f>
      </c>
      <c r="Q420">
        <f>H419</f>
      </c>
      <c r="R420">
        <f>I419</f>
      </c>
      <c r="S420">
        <f>H420-H419</f>
      </c>
      <c r="T420">
        <f>I420-I419</f>
      </c>
      <c r="U420">
        <f>(L420-K420)/(2*D420*0.01)</f>
      </c>
      <c r="V420">
        <f>(L420+K420)/(D420*0.0001)</f>
      </c>
    </row>
    <row r="421">
      <c r="A421" t="n">
        <v>2020</v>
      </c>
      <c r="B421" t="inlineStr">
        <is>
          <t>00104856</t>
        </is>
      </c>
      <c r="C421" t="inlineStr">
        <is>
          <t>삼성증권</t>
        </is>
      </c>
      <c r="D421" t="n">
        <v>110786333000</v>
      </c>
      <c r="E421" t="n">
        <v>13399949000</v>
      </c>
      <c r="F421" t="n">
        <v>10401782000</v>
      </c>
      <c r="G421" t="n">
        <v>2079318000</v>
      </c>
      <c r="H421" t="n">
        <v>2.455</v>
      </c>
      <c r="I421" t="n">
        <v>4.21</v>
      </c>
      <c r="K421" t="n">
        <v>-8231031500</v>
      </c>
      <c r="L421" t="n">
        <v>9231032000</v>
      </c>
      <c r="M421" t="n">
        <v>9155323000</v>
      </c>
      <c r="N421" t="n">
        <v>-8161217000</v>
      </c>
      <c r="O421">
        <f>D420</f>
      </c>
      <c r="P421">
        <f>(E421-F421+G421)/O421*100</f>
      </c>
      <c r="Q421">
        <f>H420</f>
      </c>
      <c r="R421">
        <f>I420</f>
      </c>
      <c r="S421">
        <f>H421-H420</f>
      </c>
      <c r="T421">
        <f>I421-I420</f>
      </c>
      <c r="U421">
        <f>(L421-K421)/(2*D421*0.01)</f>
      </c>
      <c r="V421">
        <f>(L421+K421)/(D421*0.0001)</f>
      </c>
    </row>
    <row r="422">
      <c r="A422" t="n">
        <v>2021</v>
      </c>
      <c r="B422" t="inlineStr">
        <is>
          <t>00104856</t>
        </is>
      </c>
      <c r="C422" t="inlineStr">
        <is>
          <t>삼성증권</t>
        </is>
      </c>
      <c r="D422" t="n">
        <v>117601427000</v>
      </c>
      <c r="E422" t="n">
        <v>13424023000</v>
      </c>
      <c r="F422" t="n">
        <v>9641575000</v>
      </c>
      <c r="G422" t="n">
        <v>2221713000</v>
      </c>
      <c r="H422" t="n">
        <v>3.015</v>
      </c>
      <c r="I422" t="n">
        <v>4.31</v>
      </c>
      <c r="K422" t="n">
        <v>-9623320000</v>
      </c>
      <c r="L422" t="n">
        <v>9623320000</v>
      </c>
      <c r="M422" t="n">
        <v>9573953000</v>
      </c>
      <c r="N422" t="n">
        <v>-8549974000</v>
      </c>
      <c r="O422">
        <f>D421</f>
      </c>
      <c r="P422">
        <f>(E422-F422+G422)/O422*100</f>
      </c>
      <c r="Q422">
        <f>H421</f>
      </c>
      <c r="R422">
        <f>I421</f>
      </c>
      <c r="S422">
        <f>H422-H421</f>
      </c>
      <c r="T422">
        <f>I422-I421</f>
      </c>
      <c r="U422">
        <f>(L422-K422)/(2*D422*0.01)</f>
      </c>
    </row>
    <row r="423">
      <c r="A423" t="n">
        <v>2022</v>
      </c>
      <c r="B423" t="inlineStr">
        <is>
          <t>00104856</t>
        </is>
      </c>
      <c r="C423" t="inlineStr">
        <is>
          <t>삼성증권</t>
        </is>
      </c>
      <c r="D423" t="n">
        <v>106417387000</v>
      </c>
      <c r="E423" t="n">
        <v>13489505000</v>
      </c>
      <c r="F423" t="n">
        <v>11886828000</v>
      </c>
      <c r="G423" t="n">
        <v>3062778000</v>
      </c>
      <c r="H423" t="n">
        <v>5.48</v>
      </c>
      <c r="I423" t="n">
        <v>4.5</v>
      </c>
      <c r="K423" t="n">
        <v>-6138836000</v>
      </c>
      <c r="L423" t="n">
        <v>9623320000</v>
      </c>
      <c r="M423" t="n">
        <v>7002716000</v>
      </c>
      <c r="N423" t="n">
        <v>-8549974000</v>
      </c>
      <c r="O423">
        <f>D422</f>
      </c>
      <c r="P423">
        <f>(E423-F423+G423)/O423*100</f>
      </c>
      <c r="Q423">
        <f>H422</f>
      </c>
      <c r="R423">
        <f>I422</f>
      </c>
      <c r="S423">
        <f>H423-H422</f>
      </c>
      <c r="T423">
        <f>I423-I422</f>
      </c>
      <c r="U423">
        <f>(L423-K423)/(2*D423*0.01)</f>
      </c>
      <c r="V423">
        <f>(L423+K423)/(D423*0.0001)</f>
      </c>
    </row>
    <row r="424">
      <c r="A424" t="n">
        <v>2023</v>
      </c>
      <c r="B424" t="inlineStr">
        <is>
          <t>00104856</t>
        </is>
      </c>
      <c r="C424" t="inlineStr">
        <is>
          <t>삼성증권</t>
        </is>
      </c>
      <c r="D424" t="n">
        <v>122201652000</v>
      </c>
      <c r="E424" t="n">
        <v>11939144000</v>
      </c>
      <c r="F424" t="n">
        <v>12664334000</v>
      </c>
      <c r="G424" t="n">
        <v>5341900000</v>
      </c>
      <c r="H424" t="n">
        <v>4.605</v>
      </c>
      <c r="I424" t="n">
        <v>4.505</v>
      </c>
      <c r="K424" t="n">
        <v>-7525079000</v>
      </c>
      <c r="L424" t="n">
        <v>8465952000</v>
      </c>
      <c r="M424" t="n">
        <v>8538130000</v>
      </c>
      <c r="N424" t="n">
        <v>-7721550000</v>
      </c>
      <c r="O424">
        <f>D423</f>
      </c>
      <c r="P424">
        <f>(E424-F424+G424)/O424*100</f>
      </c>
      <c r="Q424">
        <f>H423</f>
      </c>
      <c r="R424">
        <f>I423</f>
      </c>
      <c r="S424">
        <f>H424-H423</f>
      </c>
      <c r="T424">
        <f>I424-I423</f>
      </c>
      <c r="U424">
        <f>(L424-K424)/(2*D424*0.01)</f>
      </c>
      <c r="V424">
        <f>(L424+K424)/(D424*0.0001)</f>
      </c>
    </row>
    <row r="425">
      <c r="A425" t="n">
        <v>2024</v>
      </c>
      <c r="B425" t="inlineStr">
        <is>
          <t>00104856</t>
        </is>
      </c>
      <c r="C425" t="inlineStr">
        <is>
          <t>삼성증권</t>
        </is>
      </c>
      <c r="D425" t="n">
        <v>134426777000</v>
      </c>
      <c r="E425" t="n">
        <v>12948531000</v>
      </c>
      <c r="F425" t="n">
        <v>11610943000</v>
      </c>
      <c r="G425" t="n">
        <v>4885910000</v>
      </c>
      <c r="H425" t="n">
        <v>4.05</v>
      </c>
      <c r="I425" t="n">
        <v>4.73</v>
      </c>
      <c r="K425" t="n">
        <v>-9548729000</v>
      </c>
      <c r="L425" t="n">
        <v>10853764000</v>
      </c>
      <c r="M425" t="n">
        <v>10856874000</v>
      </c>
      <c r="N425" t="n">
        <v>-9726175000</v>
      </c>
      <c r="O425">
        <f>D424</f>
      </c>
      <c r="P425">
        <f>(E425-F425+G425)/O425*100</f>
      </c>
      <c r="Q425">
        <f>H424</f>
      </c>
      <c r="R425">
        <f>I424</f>
      </c>
      <c r="S425">
        <f>H425-H424</f>
      </c>
      <c r="T425">
        <f>I425-I424</f>
      </c>
      <c r="U425">
        <f>(L425-K425)/(2*D425*0.01)</f>
      </c>
      <c r="V425">
        <f>(L425+K425)/(D425*0.0001)</f>
      </c>
    </row>
    <row r="426">
      <c r="A426" t="n">
        <v>2025</v>
      </c>
      <c r="B426" t="inlineStr">
        <is>
          <t>00104856</t>
        </is>
      </c>
      <c r="C426" t="inlineStr">
        <is>
          <t>삼성증권</t>
        </is>
      </c>
      <c r="D426" t="n">
        <v>139530562000</v>
      </c>
      <c r="E426" t="n">
        <v>14404048000</v>
      </c>
      <c r="F426" t="n">
        <v>13307291000</v>
      </c>
      <c r="G426" t="n">
        <v>4846113000</v>
      </c>
      <c r="H426" t="n">
        <v>4.445</v>
      </c>
      <c r="I426" t="n">
        <v>4.85</v>
      </c>
      <c r="K426" t="n">
        <v>-9235107000</v>
      </c>
      <c r="L426" t="n">
        <v>10438610000</v>
      </c>
      <c r="M426" t="n">
        <v>10445323000</v>
      </c>
      <c r="N426" t="n">
        <v>-9409285000</v>
      </c>
      <c r="O426">
        <f>D425</f>
      </c>
      <c r="P426">
        <f>(E426-F426+G426)/O426*100</f>
      </c>
      <c r="Q426">
        <f>H425</f>
      </c>
      <c r="R426">
        <f>I425</f>
      </c>
      <c r="S426">
        <f>H426-H425</f>
      </c>
      <c r="T426">
        <f>I426-I425</f>
      </c>
      <c r="U426">
        <f>(L426-K426)/(2*D426*0.01)</f>
      </c>
      <c r="V426">
        <f>(L426+K426)/(D426*0.0001)</f>
      </c>
    </row>
    <row r="427">
      <c r="A427" t="n">
        <v>2014</v>
      </c>
      <c r="B427" t="inlineStr">
        <is>
          <t>00104999</t>
        </is>
      </c>
      <c r="C427" t="inlineStr">
        <is>
          <t>윌비스</t>
        </is>
      </c>
      <c r="D427" t="n">
        <v>4958133338</v>
      </c>
      <c r="E427" t="n">
        <v>950151929</v>
      </c>
      <c r="F427" t="n">
        <v>742796821</v>
      </c>
      <c r="H427" t="n">
        <v>3.265</v>
      </c>
      <c r="I427" t="n">
        <v>6.06</v>
      </c>
      <c r="K427" t="n">
        <v>-400317948</v>
      </c>
      <c r="L427" t="n">
        <v>400317948</v>
      </c>
      <c r="M427" t="n">
        <v>389618655</v>
      </c>
      <c r="N427" t="n">
        <v>-339167351</v>
      </c>
      <c r="U427">
        <f>(L427-K427)/(2*D427*0.01)</f>
      </c>
    </row>
    <row r="428">
      <c r="A428" t="n">
        <v>2015</v>
      </c>
      <c r="B428" t="inlineStr">
        <is>
          <t>00104999</t>
        </is>
      </c>
      <c r="C428" t="inlineStr">
        <is>
          <t>윌비스</t>
        </is>
      </c>
      <c r="D428" t="n">
        <v>5967347739</v>
      </c>
      <c r="E428" t="n">
        <v>1180391447</v>
      </c>
      <c r="F428" t="n">
        <v>430399942</v>
      </c>
      <c r="G428" t="n">
        <v>114848225</v>
      </c>
      <c r="H428" t="n">
        <v>2.925</v>
      </c>
      <c r="I428" t="n">
        <v>5.71</v>
      </c>
      <c r="K428" t="n">
        <v>-426830223</v>
      </c>
      <c r="L428" t="n">
        <v>499092552</v>
      </c>
      <c r="M428" t="n">
        <v>484348831</v>
      </c>
      <c r="N428" t="n">
        <v>-423403230</v>
      </c>
      <c r="O428">
        <f>D427</f>
      </c>
      <c r="P428">
        <f>(E428-F428+G428)/O428*100</f>
      </c>
      <c r="Q428">
        <f>H427</f>
      </c>
      <c r="R428">
        <f>I427</f>
      </c>
      <c r="S428">
        <f>H428-H427</f>
      </c>
      <c r="T428">
        <f>I428-I427</f>
      </c>
      <c r="U428">
        <f>(L428-K428)/(2*D428*0.01)</f>
      </c>
      <c r="V428">
        <f>(L428+K428)/(D428*0.0001)</f>
      </c>
    </row>
    <row r="429">
      <c r="A429" t="n">
        <v>2016</v>
      </c>
      <c r="B429" t="inlineStr">
        <is>
          <t>00104999</t>
        </is>
      </c>
      <c r="C429" t="inlineStr">
        <is>
          <t>윌비스</t>
        </is>
      </c>
      <c r="D429" t="n">
        <v>6657169213</v>
      </c>
      <c r="E429" t="n">
        <v>1173586499</v>
      </c>
      <c r="F429" t="n">
        <v>657806018</v>
      </c>
      <c r="H429" t="n">
        <v>2.935</v>
      </c>
      <c r="I429" t="n">
        <v>5.71</v>
      </c>
      <c r="K429" t="n">
        <v>-529097096</v>
      </c>
      <c r="L429" t="n">
        <v>529097096</v>
      </c>
      <c r="M429" t="n">
        <v>513956513</v>
      </c>
      <c r="N429" t="n">
        <v>-451228256</v>
      </c>
      <c r="O429">
        <f>D428</f>
      </c>
      <c r="Q429">
        <f>H428</f>
      </c>
      <c r="R429">
        <f>I428</f>
      </c>
      <c r="S429">
        <f>H429-H428</f>
      </c>
      <c r="T429">
        <f>I429-I428</f>
      </c>
      <c r="U429">
        <f>(L429-K429)/(2*D429*0.01)</f>
      </c>
    </row>
    <row r="430">
      <c r="A430" t="n">
        <v>2017</v>
      </c>
      <c r="B430" t="inlineStr">
        <is>
          <t>00104999</t>
        </is>
      </c>
      <c r="C430" t="inlineStr">
        <is>
          <t>윌비스</t>
        </is>
      </c>
      <c r="D430" t="n">
        <v>5861018408</v>
      </c>
      <c r="E430" t="n">
        <v>1317938324</v>
      </c>
      <c r="F430" t="n">
        <v>1829384950</v>
      </c>
      <c r="H430" t="n">
        <v>3.325</v>
      </c>
      <c r="I430" t="n">
        <v>5.455</v>
      </c>
      <c r="K430" t="n">
        <v>-438372238</v>
      </c>
      <c r="L430" t="n">
        <v>509401867</v>
      </c>
      <c r="M430" t="n">
        <v>496790032</v>
      </c>
      <c r="N430" t="n">
        <v>-436654868</v>
      </c>
      <c r="O430">
        <f>D429</f>
      </c>
      <c r="Q430">
        <f>H429</f>
      </c>
      <c r="R430">
        <f>I429</f>
      </c>
      <c r="S430">
        <f>H430-H429</f>
      </c>
      <c r="T430">
        <f>I430-I429</f>
      </c>
      <c r="U430">
        <f>(L430-K430)/(2*D430*0.01)</f>
      </c>
      <c r="V430">
        <f>(L430+K430)/(D430*0.0001)</f>
      </c>
    </row>
    <row r="431">
      <c r="A431" t="n">
        <v>2018</v>
      </c>
      <c r="B431" t="inlineStr">
        <is>
          <t>00104999</t>
        </is>
      </c>
      <c r="C431" t="inlineStr">
        <is>
          <t>윌비스</t>
        </is>
      </c>
      <c r="D431" t="n">
        <v>158104000000</v>
      </c>
      <c r="E431" t="n">
        <v>5897000000</v>
      </c>
      <c r="F431" t="n">
        <v>8437000000</v>
      </c>
      <c r="G431" t="n">
        <v>4732000000</v>
      </c>
      <c r="K431" t="n">
        <v>-13900000000</v>
      </c>
      <c r="L431" t="n">
        <v>15700000000</v>
      </c>
      <c r="M431" t="n">
        <v>1900000000</v>
      </c>
      <c r="N431" t="n">
        <v>-1900000000</v>
      </c>
      <c r="O431">
        <f>D430</f>
      </c>
      <c r="P431">
        <f>(E431-F431+G431)/O431*100</f>
      </c>
      <c r="U431">
        <f>(L431-K431)/(2*D431*0.01)</f>
      </c>
      <c r="V431">
        <f>(L431+K431)/(D431*0.0001)</f>
      </c>
    </row>
    <row r="432">
      <c r="A432" t="n">
        <v>2020</v>
      </c>
      <c r="B432" t="inlineStr">
        <is>
          <t>00104999</t>
        </is>
      </c>
      <c r="C432" t="inlineStr">
        <is>
          <t>윌비스</t>
        </is>
      </c>
      <c r="D432" t="n">
        <v>7393404143</v>
      </c>
      <c r="E432" t="n">
        <v>331775823</v>
      </c>
      <c r="F432" t="n">
        <v>72714750</v>
      </c>
      <c r="G432" t="n">
        <v>44279123</v>
      </c>
      <c r="H432" t="n">
        <v>3.005</v>
      </c>
      <c r="I432" t="n">
        <v>5.965</v>
      </c>
      <c r="K432" t="n">
        <v>-737290474</v>
      </c>
      <c r="M432" t="n">
        <v>717491819</v>
      </c>
    </row>
    <row r="433">
      <c r="A433" t="n">
        <v>2021</v>
      </c>
      <c r="B433" t="inlineStr">
        <is>
          <t>00104999</t>
        </is>
      </c>
      <c r="C433" t="inlineStr">
        <is>
          <t>윌비스</t>
        </is>
      </c>
      <c r="D433" t="n">
        <v>7472588578</v>
      </c>
      <c r="E433" t="n">
        <v>1352449464</v>
      </c>
      <c r="F433" t="n">
        <v>536267342</v>
      </c>
      <c r="H433" t="n">
        <v>3.445</v>
      </c>
      <c r="I433" t="n">
        <v>5.965</v>
      </c>
      <c r="K433" t="n">
        <v>-601930339</v>
      </c>
      <c r="L433" t="n">
        <v>703877174</v>
      </c>
      <c r="M433" t="n">
        <v>687073967</v>
      </c>
      <c r="N433" t="n">
        <v>-600120570</v>
      </c>
      <c r="O433">
        <f>D432</f>
      </c>
      <c r="Q433">
        <f>H432</f>
      </c>
      <c r="R433">
        <f>I432</f>
      </c>
      <c r="S433">
        <f>H433-H432</f>
      </c>
      <c r="T433">
        <f>I433-I432</f>
      </c>
      <c r="U433">
        <f>(L433-K433)/(2*D433*0.01)</f>
      </c>
      <c r="V433">
        <f>(L433+K433)/(D433*0.0001)</f>
      </c>
    </row>
    <row r="434">
      <c r="A434" t="n">
        <v>2022</v>
      </c>
      <c r="B434" t="inlineStr">
        <is>
          <t>00104999</t>
        </is>
      </c>
      <c r="C434" t="inlineStr">
        <is>
          <t>윌비스</t>
        </is>
      </c>
      <c r="D434" t="n">
        <v>6302833353</v>
      </c>
      <c r="E434" t="n">
        <v>1347063418</v>
      </c>
      <c r="F434" t="n">
        <v>760439925</v>
      </c>
      <c r="H434" t="n">
        <v>4.93</v>
      </c>
      <c r="I434" t="n">
        <v>3.48</v>
      </c>
      <c r="K434" t="n">
        <v>-400466690</v>
      </c>
      <c r="L434" t="n">
        <v>459230796</v>
      </c>
      <c r="M434" t="n">
        <v>462203221</v>
      </c>
      <c r="N434" t="n">
        <v>-410000758</v>
      </c>
      <c r="O434">
        <f>D433</f>
      </c>
      <c r="Q434">
        <f>H433</f>
      </c>
      <c r="R434">
        <f>I433</f>
      </c>
      <c r="S434">
        <f>H434-H433</f>
      </c>
      <c r="T434">
        <f>I434-I433</f>
      </c>
      <c r="U434">
        <f>(L434-K434)/(2*D434*0.01)</f>
      </c>
      <c r="V434">
        <f>(L434+K434)/(D434*0.0001)</f>
      </c>
    </row>
    <row r="435">
      <c r="A435" t="n">
        <v>2023</v>
      </c>
      <c r="B435" t="inlineStr">
        <is>
          <t>00104999</t>
        </is>
      </c>
      <c r="C435" t="inlineStr">
        <is>
          <t>윌비스</t>
        </is>
      </c>
      <c r="D435" t="n">
        <v>6557709929</v>
      </c>
      <c r="E435" t="n">
        <v>975841014</v>
      </c>
      <c r="F435" t="n">
        <v>914188324</v>
      </c>
      <c r="H435" t="n">
        <v>5</v>
      </c>
      <c r="I435" t="n">
        <v>3.56</v>
      </c>
      <c r="K435" t="n">
        <v>-463262705</v>
      </c>
      <c r="L435" t="n">
        <v>463262705</v>
      </c>
      <c r="M435" t="n">
        <v>463269284</v>
      </c>
      <c r="N435" t="n">
        <v>-411987615</v>
      </c>
      <c r="O435">
        <f>D434</f>
      </c>
      <c r="Q435">
        <f>H434</f>
      </c>
      <c r="R435">
        <f>I434</f>
      </c>
      <c r="S435">
        <f>H435-H434</f>
      </c>
      <c r="T435">
        <f>I435-I434</f>
      </c>
      <c r="U435">
        <f>(L435-K435)/(2*D435*0.01)</f>
      </c>
    </row>
    <row r="436">
      <c r="A436" t="n">
        <v>2024</v>
      </c>
      <c r="B436" t="inlineStr">
        <is>
          <t>00104999</t>
        </is>
      </c>
      <c r="C436" t="inlineStr">
        <is>
          <t>윌비스</t>
        </is>
      </c>
      <c r="D436" t="n">
        <v>7785702610</v>
      </c>
      <c r="E436" t="n">
        <v>897216353</v>
      </c>
      <c r="F436" t="n">
        <v>270799142</v>
      </c>
      <c r="H436" t="n">
        <v>3.965</v>
      </c>
      <c r="I436" t="n">
        <v>3.505</v>
      </c>
      <c r="K436" t="n">
        <v>-488964442</v>
      </c>
      <c r="L436" t="n">
        <v>558905990</v>
      </c>
      <c r="M436" t="n">
        <v>555605911</v>
      </c>
      <c r="N436" t="n">
        <v>-495277952</v>
      </c>
      <c r="O436">
        <f>D435</f>
      </c>
      <c r="Q436">
        <f>H435</f>
      </c>
      <c r="R436">
        <f>I435</f>
      </c>
      <c r="S436">
        <f>H436-H435</f>
      </c>
      <c r="T436">
        <f>I436-I435</f>
      </c>
      <c r="U436">
        <f>(L436-K436)/(2*D436*0.01)</f>
      </c>
      <c r="V436">
        <f>(L436+K436)/(D436*0.0001)</f>
      </c>
    </row>
    <row r="437">
      <c r="A437" t="n">
        <v>2025</v>
      </c>
      <c r="B437" t="inlineStr">
        <is>
          <t>00104999</t>
        </is>
      </c>
      <c r="C437" t="inlineStr">
        <is>
          <t>윌비스</t>
        </is>
      </c>
      <c r="D437" t="n">
        <v>7572892953</v>
      </c>
      <c r="E437" t="n">
        <v>954702206</v>
      </c>
      <c r="F437" t="n">
        <v>725132085</v>
      </c>
      <c r="H437" t="n">
        <v>4.245</v>
      </c>
      <c r="I437" t="n">
        <v>2.885</v>
      </c>
      <c r="K437" t="n">
        <v>-440511974</v>
      </c>
      <c r="L437" t="n">
        <v>501937476</v>
      </c>
      <c r="M437" t="n">
        <v>502195106</v>
      </c>
      <c r="N437" t="n">
        <v>-448749378</v>
      </c>
      <c r="O437">
        <f>D436</f>
      </c>
      <c r="Q437">
        <f>H436</f>
      </c>
      <c r="R437">
        <f>I436</f>
      </c>
      <c r="S437">
        <f>H437-H436</f>
      </c>
      <c r="T437">
        <f>I437-I436</f>
      </c>
      <c r="U437">
        <f>(L437-K437)/(2*D437*0.01)</f>
      </c>
      <c r="V437">
        <f>(L437+K437)/(D437*0.0001)</f>
      </c>
    </row>
    <row r="438">
      <c r="A438" t="n">
        <v>2014</v>
      </c>
      <c r="B438" t="inlineStr">
        <is>
          <t>00105040</t>
        </is>
      </c>
      <c r="C438" t="inlineStr">
        <is>
          <t>뉴인텍</t>
        </is>
      </c>
      <c r="D438" t="n">
        <v>3895075000</v>
      </c>
      <c r="E438" t="n">
        <v>559002000</v>
      </c>
      <c r="F438" t="n">
        <v>270978000</v>
      </c>
      <c r="G438" t="n">
        <v>66203000</v>
      </c>
      <c r="H438" t="n">
        <v>2.9</v>
      </c>
      <c r="I438" t="n">
        <v>4</v>
      </c>
      <c r="J438" t="n">
        <v>8.75</v>
      </c>
      <c r="K438" t="n">
        <v>-193657000</v>
      </c>
      <c r="L438" t="n">
        <v>225375000</v>
      </c>
      <c r="M438" t="n">
        <v>221294000</v>
      </c>
      <c r="N438" t="n">
        <v>-194131000</v>
      </c>
      <c r="U438">
        <f>(L438-K438)/(2*D438*0.01)</f>
      </c>
      <c r="V438">
        <f>(L438+K438)/(D438*0.0001)</f>
      </c>
    </row>
    <row r="439">
      <c r="A439" t="n">
        <v>2015</v>
      </c>
      <c r="B439" t="inlineStr">
        <is>
          <t>00105040</t>
        </is>
      </c>
      <c r="C439" t="inlineStr">
        <is>
          <t>뉴인텍</t>
        </is>
      </c>
      <c r="D439" t="n">
        <v>4172953000</v>
      </c>
      <c r="E439" t="n">
        <v>671752000</v>
      </c>
      <c r="F439" t="n">
        <v>196764000</v>
      </c>
      <c r="G439" t="n">
        <v>63888000</v>
      </c>
      <c r="H439" t="n">
        <v>2.53</v>
      </c>
      <c r="I439" t="n">
        <v>2.75</v>
      </c>
      <c r="J439" t="n">
        <v>8.630000000000001</v>
      </c>
      <c r="K439" t="n">
        <v>-196861000</v>
      </c>
      <c r="L439" t="n">
        <v>228397000</v>
      </c>
      <c r="M439" t="n">
        <v>228019000</v>
      </c>
      <c r="N439" t="n">
        <v>-200245000</v>
      </c>
      <c r="O439">
        <f>D438</f>
      </c>
      <c r="P439">
        <f>(E439-F439+G439)/O439*100</f>
      </c>
      <c r="Q439">
        <f>H438</f>
      </c>
      <c r="R439">
        <f>I438</f>
      </c>
      <c r="S439">
        <f>H439-H438</f>
      </c>
      <c r="T439">
        <f>I439-I438</f>
      </c>
      <c r="U439">
        <f>(L439-K439)/(2*D439*0.01)</f>
      </c>
      <c r="V439">
        <f>(L439+K439)/(D439*0.0001)</f>
      </c>
    </row>
    <row r="440">
      <c r="A440" t="n">
        <v>2016</v>
      </c>
      <c r="B440" t="inlineStr">
        <is>
          <t>00105040</t>
        </is>
      </c>
      <c r="C440" t="inlineStr">
        <is>
          <t>뉴인텍</t>
        </is>
      </c>
      <c r="D440" t="n">
        <v>3571812000</v>
      </c>
      <c r="E440" t="n">
        <v>604235000</v>
      </c>
      <c r="F440" t="n">
        <v>1399500000</v>
      </c>
      <c r="G440" t="n">
        <v>58391000</v>
      </c>
      <c r="H440" t="n">
        <v>2.61</v>
      </c>
      <c r="I440" t="n">
        <v>3</v>
      </c>
      <c r="J440" t="n">
        <v>8.42</v>
      </c>
      <c r="K440" t="n">
        <v>-194539000</v>
      </c>
      <c r="L440" t="n">
        <v>224459000</v>
      </c>
      <c r="M440" t="n">
        <v>221939000</v>
      </c>
      <c r="N440" t="n">
        <v>-196199000</v>
      </c>
      <c r="O440">
        <f>D439</f>
      </c>
      <c r="P440">
        <f>(E440-F440+G440)/O440*100</f>
      </c>
      <c r="Q440">
        <f>H439</f>
      </c>
      <c r="R440">
        <f>I439</f>
      </c>
      <c r="S440">
        <f>H440-H439</f>
      </c>
      <c r="T440">
        <f>I440-I439</f>
      </c>
      <c r="U440">
        <f>(L440-K440)/(2*D440*0.01)</f>
      </c>
      <c r="V440">
        <f>(L440+K440)/(D440*0.0001)</f>
      </c>
    </row>
    <row r="441">
      <c r="A441" t="n">
        <v>2017</v>
      </c>
      <c r="B441" t="inlineStr">
        <is>
          <t>00105040</t>
        </is>
      </c>
      <c r="C441" t="inlineStr">
        <is>
          <t>뉴인텍</t>
        </is>
      </c>
      <c r="D441" t="n">
        <v>4308041000</v>
      </c>
      <c r="E441" t="n">
        <v>502814000</v>
      </c>
      <c r="F441" t="n">
        <v>324472000</v>
      </c>
      <c r="G441" t="n">
        <v>61895000</v>
      </c>
      <c r="H441" t="n">
        <v>3.16</v>
      </c>
      <c r="I441" t="n">
        <v>4</v>
      </c>
      <c r="J441" t="n">
        <v>8.74</v>
      </c>
      <c r="K441" t="n">
        <v>-254019000</v>
      </c>
      <c r="L441" t="n">
        <v>292645000</v>
      </c>
      <c r="M441" t="n">
        <v>286045000</v>
      </c>
      <c r="N441" t="n">
        <v>-253521000</v>
      </c>
      <c r="O441">
        <f>D440</f>
      </c>
      <c r="P441">
        <f>(E441-F441+G441)/O441*100</f>
      </c>
      <c r="Q441">
        <f>H440</f>
      </c>
      <c r="R441">
        <f>I440</f>
      </c>
      <c r="S441">
        <f>H441-H440</f>
      </c>
      <c r="T441">
        <f>I441-I440</f>
      </c>
      <c r="U441">
        <f>(L441-K441)/(2*D441*0.01)</f>
      </c>
      <c r="V441">
        <f>(L441+K441)/(D441*0.0001)</f>
      </c>
    </row>
    <row r="442">
      <c r="A442" t="n">
        <v>2018</v>
      </c>
      <c r="B442" t="inlineStr">
        <is>
          <t>00105040</t>
        </is>
      </c>
      <c r="C442" t="inlineStr">
        <is>
          <t>뉴인텍</t>
        </is>
      </c>
      <c r="D442" t="n">
        <v>4116591000</v>
      </c>
      <c r="E442" t="n">
        <v>583537000</v>
      </c>
      <c r="F442" t="n">
        <v>340344000</v>
      </c>
      <c r="G442" t="n">
        <v>96509000</v>
      </c>
      <c r="H442" t="n">
        <v>2.64</v>
      </c>
      <c r="I442" t="n">
        <v>2.5</v>
      </c>
      <c r="J442" t="n">
        <v>7.86</v>
      </c>
      <c r="K442" t="n">
        <v>-212574000</v>
      </c>
      <c r="L442" t="n">
        <v>242987000</v>
      </c>
      <c r="M442" t="n">
        <v>241029000</v>
      </c>
      <c r="N442" t="n">
        <v>-214924000</v>
      </c>
      <c r="O442">
        <f>D441</f>
      </c>
      <c r="P442">
        <f>(E442-F442+G442)/O442*100</f>
      </c>
      <c r="Q442">
        <f>H441</f>
      </c>
      <c r="R442">
        <f>I441</f>
      </c>
      <c r="S442">
        <f>H442-H441</f>
      </c>
      <c r="T442">
        <f>I442-I441</f>
      </c>
      <c r="U442">
        <f>(L442-K442)/(2*D442*0.01)</f>
      </c>
      <c r="V442">
        <f>(L442+K442)/(D442*0.0001)</f>
      </c>
    </row>
    <row r="443">
      <c r="A443" t="n">
        <v>2019</v>
      </c>
      <c r="B443" t="inlineStr">
        <is>
          <t>00105040</t>
        </is>
      </c>
      <c r="C443" t="inlineStr">
        <is>
          <t>뉴인텍</t>
        </is>
      </c>
      <c r="D443" t="n">
        <v>4378768000</v>
      </c>
      <c r="E443" t="n">
        <v>490914000</v>
      </c>
      <c r="F443" t="n">
        <v>528509000</v>
      </c>
      <c r="G443" t="n">
        <v>74003000</v>
      </c>
      <c r="H443" t="n">
        <v>2.34</v>
      </c>
      <c r="I443" t="n">
        <v>3</v>
      </c>
      <c r="K443" t="n">
        <v>-259853000</v>
      </c>
      <c r="L443" t="n">
        <v>300699000</v>
      </c>
      <c r="M443" t="n">
        <v>295765000</v>
      </c>
      <c r="N443" t="n">
        <v>-260802000</v>
      </c>
      <c r="O443">
        <f>D442</f>
      </c>
      <c r="P443">
        <f>(E443-F443+G443)/O443*100</f>
      </c>
      <c r="Q443">
        <f>H442</f>
      </c>
      <c r="R443">
        <f>I442</f>
      </c>
      <c r="S443">
        <f>H443-H442</f>
      </c>
      <c r="T443">
        <f>I443-I442</f>
      </c>
      <c r="U443">
        <f>(L443-K443)/(2*D443*0.01)</f>
      </c>
      <c r="V443">
        <f>(L443+K443)/(D443*0.0001)</f>
      </c>
    </row>
    <row r="444">
      <c r="A444" t="n">
        <v>2020</v>
      </c>
      <c r="B444" t="inlineStr">
        <is>
          <t>00105040</t>
        </is>
      </c>
      <c r="C444" t="inlineStr">
        <is>
          <t>뉴인텍</t>
        </is>
      </c>
      <c r="D444" t="n">
        <v>4432860000</v>
      </c>
      <c r="E444" t="n">
        <v>499664000</v>
      </c>
      <c r="F444" t="n">
        <v>398660000</v>
      </c>
      <c r="G444" t="n">
        <v>70686000</v>
      </c>
      <c r="H444" t="n">
        <v>2.36</v>
      </c>
      <c r="I444" t="n">
        <v>2</v>
      </c>
      <c r="J444" t="n">
        <v>8.58</v>
      </c>
      <c r="K444" t="n">
        <v>-240029000</v>
      </c>
      <c r="L444" t="n">
        <v>276006000</v>
      </c>
      <c r="M444" t="n">
        <v>274305000</v>
      </c>
      <c r="N444" t="n">
        <v>-243113000</v>
      </c>
      <c r="O444">
        <f>D443</f>
      </c>
      <c r="P444">
        <f>(E444-F444+G444)/O444*100</f>
      </c>
      <c r="Q444">
        <f>H443</f>
      </c>
      <c r="R444">
        <f>I443</f>
      </c>
      <c r="S444">
        <f>H444-H443</f>
      </c>
      <c r="T444">
        <f>I444-I443</f>
      </c>
      <c r="U444">
        <f>(L444-K444)/(2*D444*0.01)</f>
      </c>
      <c r="V444">
        <f>(L444+K444)/(D444*0.0001)</f>
      </c>
    </row>
    <row r="445">
      <c r="A445" t="n">
        <v>2021</v>
      </c>
      <c r="B445" t="inlineStr">
        <is>
          <t>00105040</t>
        </is>
      </c>
      <c r="C445" t="inlineStr">
        <is>
          <t>뉴인텍</t>
        </is>
      </c>
      <c r="D445" t="n">
        <v>4907688000</v>
      </c>
      <c r="E445" t="n">
        <v>516889000</v>
      </c>
      <c r="F445" t="n">
        <v>384535000</v>
      </c>
      <c r="G445" t="n">
        <v>69090000</v>
      </c>
      <c r="H445" t="n">
        <v>2.87</v>
      </c>
      <c r="I445" t="n">
        <v>3</v>
      </c>
      <c r="J445" t="n">
        <v>6.48</v>
      </c>
      <c r="K445" t="n">
        <v>-289365000</v>
      </c>
      <c r="L445" t="n">
        <v>331584000</v>
      </c>
      <c r="M445" t="n">
        <v>328018000</v>
      </c>
      <c r="N445" t="n">
        <v>-291864000</v>
      </c>
      <c r="O445">
        <f>D444</f>
      </c>
      <c r="P445">
        <f>(E445-F445+G445)/O445*100</f>
      </c>
      <c r="Q445">
        <f>H444</f>
      </c>
      <c r="R445">
        <f>I444</f>
      </c>
      <c r="S445">
        <f>H445-H444</f>
      </c>
      <c r="T445">
        <f>I445-I444</f>
      </c>
      <c r="U445">
        <f>(L445-K445)/(2*D445*0.01)</f>
      </c>
      <c r="V445">
        <f>(L445+K445)/(D445*0.0001)</f>
      </c>
    </row>
    <row r="446">
      <c r="A446" t="n">
        <v>2022</v>
      </c>
      <c r="B446" t="inlineStr">
        <is>
          <t>00105040</t>
        </is>
      </c>
      <c r="C446" t="inlineStr">
        <is>
          <t>뉴인텍</t>
        </is>
      </c>
      <c r="D446" t="n">
        <v>5340872000</v>
      </c>
      <c r="E446" t="n">
        <v>626308000</v>
      </c>
      <c r="F446" t="n">
        <v>399471000</v>
      </c>
      <c r="G446" t="n">
        <v>132700000</v>
      </c>
      <c r="H446" t="n">
        <v>5.32</v>
      </c>
      <c r="I446" t="n">
        <v>5</v>
      </c>
      <c r="J446" t="n">
        <v>6.64</v>
      </c>
      <c r="K446" t="n">
        <v>-315628000</v>
      </c>
      <c r="L446" t="n">
        <v>360949000</v>
      </c>
      <c r="M446" t="n">
        <v>358938000</v>
      </c>
      <c r="N446" t="n">
        <v>-319718000</v>
      </c>
      <c r="O446">
        <f>D445</f>
      </c>
      <c r="P446">
        <f>(E446-F446+G446)/O446*100</f>
      </c>
      <c r="Q446">
        <f>H445</f>
      </c>
      <c r="R446">
        <f>I445</f>
      </c>
      <c r="S446">
        <f>H446-H445</f>
      </c>
      <c r="T446">
        <f>I446-I445</f>
      </c>
      <c r="U446">
        <f>(L446-K446)/(2*D446*0.01)</f>
      </c>
      <c r="V446">
        <f>(L446+K446)/(D446*0.0001)</f>
      </c>
    </row>
    <row r="447">
      <c r="A447" t="n">
        <v>2023</v>
      </c>
      <c r="B447" t="inlineStr">
        <is>
          <t>00105040</t>
        </is>
      </c>
      <c r="C447" t="inlineStr">
        <is>
          <t>뉴인텍</t>
        </is>
      </c>
      <c r="D447" t="n">
        <v>6185550000</v>
      </c>
      <c r="E447" t="n">
        <v>930440000</v>
      </c>
      <c r="F447" t="n">
        <v>285356000</v>
      </c>
      <c r="G447" t="n">
        <v>266622000</v>
      </c>
      <c r="H447" t="n">
        <v>4.5</v>
      </c>
      <c r="I447" t="n">
        <v>5</v>
      </c>
      <c r="J447" t="n">
        <v>6.79</v>
      </c>
      <c r="K447" t="n">
        <v>-375746000</v>
      </c>
      <c r="L447" t="n">
        <v>431438000</v>
      </c>
      <c r="M447" t="n">
        <v>425446000</v>
      </c>
      <c r="N447" t="n">
        <v>-377838000</v>
      </c>
      <c r="O447">
        <f>D446</f>
      </c>
      <c r="P447">
        <f>(E447-F447+G447)/O447*100</f>
      </c>
      <c r="Q447">
        <f>H446</f>
      </c>
      <c r="R447">
        <f>I446</f>
      </c>
      <c r="S447">
        <f>H447-H446</f>
      </c>
      <c r="T447">
        <f>I447-I446</f>
      </c>
      <c r="U447">
        <f>(L447-K447)/(2*D447*0.01)</f>
      </c>
      <c r="V447">
        <f>(L447+K447)/(D447*0.0001)</f>
      </c>
    </row>
    <row r="448">
      <c r="A448" t="n">
        <v>2024</v>
      </c>
      <c r="B448" t="inlineStr">
        <is>
          <t>00105040</t>
        </is>
      </c>
      <c r="C448" t="inlineStr">
        <is>
          <t>뉴인텍</t>
        </is>
      </c>
      <c r="D448" t="n">
        <v>6875298000</v>
      </c>
      <c r="E448" t="n">
        <v>1023391000</v>
      </c>
      <c r="F448" t="n">
        <v>642732000</v>
      </c>
      <c r="G448" t="n">
        <v>261372000</v>
      </c>
      <c r="H448" t="n">
        <v>3.96</v>
      </c>
      <c r="I448" t="n">
        <v>4.5</v>
      </c>
      <c r="J448" t="n">
        <v>7.18</v>
      </c>
      <c r="K448" t="n">
        <v>-444222000</v>
      </c>
      <c r="L448" t="n">
        <v>509376000</v>
      </c>
      <c r="M448" t="n">
        <v>502051000</v>
      </c>
      <c r="N448" t="n">
        <v>-446533000</v>
      </c>
      <c r="O448">
        <f>D447</f>
      </c>
      <c r="P448">
        <f>(E448-F448+G448)/O448*100</f>
      </c>
      <c r="Q448">
        <f>H447</f>
      </c>
      <c r="R448">
        <f>I447</f>
      </c>
      <c r="S448">
        <f>H448-H447</f>
      </c>
      <c r="T448">
        <f>I448-I447</f>
      </c>
      <c r="U448">
        <f>(L448-K448)/(2*D448*0.01)</f>
      </c>
      <c r="V448">
        <f>(L448+K448)/(D448*0.0001)</f>
      </c>
    </row>
    <row r="449">
      <c r="A449" t="n">
        <v>2025</v>
      </c>
      <c r="B449" t="inlineStr">
        <is>
          <t>00105040</t>
        </is>
      </c>
      <c r="C449" t="inlineStr">
        <is>
          <t>뉴인텍</t>
        </is>
      </c>
      <c r="D449" t="n">
        <v>7918256000</v>
      </c>
      <c r="E449" t="n">
        <v>1046619000</v>
      </c>
      <c r="F449" t="n">
        <v>136878000</v>
      </c>
      <c r="G449" t="n">
        <v>256031000</v>
      </c>
      <c r="H449" t="n">
        <v>4.4</v>
      </c>
      <c r="I449" t="n">
        <v>4.5</v>
      </c>
      <c r="J449" t="n">
        <v>8.26</v>
      </c>
      <c r="K449" t="n">
        <v>-475566000</v>
      </c>
      <c r="L449" t="n">
        <v>548417000</v>
      </c>
      <c r="M449" t="n">
        <v>542836000</v>
      </c>
      <c r="N449" t="n">
        <v>-479813000</v>
      </c>
      <c r="O449">
        <f>D448</f>
      </c>
      <c r="P449">
        <f>(E449-F449+G449)/O449*100</f>
      </c>
      <c r="Q449">
        <f>H448</f>
      </c>
      <c r="R449">
        <f>I448</f>
      </c>
      <c r="S449">
        <f>H449-H448</f>
      </c>
      <c r="T449">
        <f>I449-I448</f>
      </c>
      <c r="U449">
        <f>(L449-K449)/(2*D449*0.01)</f>
      </c>
      <c r="V449">
        <f>(L449+K449)/(D449*0.0001)</f>
      </c>
    </row>
    <row r="450">
      <c r="A450" t="n">
        <v>2014</v>
      </c>
      <c r="B450" t="inlineStr">
        <is>
          <t>00105101</t>
        </is>
      </c>
      <c r="C450" t="inlineStr">
        <is>
          <t>INVENI</t>
        </is>
      </c>
      <c r="D450" t="n">
        <v>26450521000</v>
      </c>
      <c r="E450" t="n">
        <v>3759425000</v>
      </c>
      <c r="F450" t="n">
        <v>1023690000</v>
      </c>
      <c r="G450" t="n">
        <v>1111273000</v>
      </c>
      <c r="H450" t="n">
        <v>4.5</v>
      </c>
      <c r="I450" t="n">
        <v>5</v>
      </c>
      <c r="J450" t="n">
        <v>13.8</v>
      </c>
      <c r="K450" t="n">
        <v>-2994017000</v>
      </c>
      <c r="L450" t="n">
        <v>3563619000</v>
      </c>
      <c r="M450" t="n">
        <v>3509321000</v>
      </c>
      <c r="N450" t="n">
        <v>-3007684000</v>
      </c>
      <c r="U450">
        <f>(L450-K450)/(2*D450*0.01)</f>
      </c>
      <c r="V450">
        <f>(L450+K450)/(D450*0.0001)</f>
      </c>
    </row>
    <row r="451">
      <c r="A451" t="n">
        <v>2015</v>
      </c>
      <c r="B451" t="inlineStr">
        <is>
          <t>00105101</t>
        </is>
      </c>
      <c r="C451" t="inlineStr">
        <is>
          <t>INVENI</t>
        </is>
      </c>
      <c r="D451" t="n">
        <v>38505435000</v>
      </c>
      <c r="E451" t="n">
        <v>5058102000</v>
      </c>
      <c r="F451" t="n">
        <v>4621323000</v>
      </c>
      <c r="G451" t="n">
        <v>1349854000</v>
      </c>
      <c r="H451" t="n">
        <v>3.3</v>
      </c>
      <c r="I451" t="n">
        <v>4.57</v>
      </c>
      <c r="K451" t="n">
        <v>-3633325000</v>
      </c>
      <c r="L451" t="n">
        <v>4273339000</v>
      </c>
      <c r="M451" t="n">
        <v>4190368000</v>
      </c>
      <c r="N451" t="n">
        <v>-3636257000</v>
      </c>
      <c r="O451">
        <f>D450</f>
      </c>
      <c r="P451">
        <f>(E451-F451+G451)/O451*100</f>
      </c>
      <c r="Q451">
        <f>H450</f>
      </c>
      <c r="R451">
        <f>I450</f>
      </c>
      <c r="S451">
        <f>H451-H450</f>
      </c>
      <c r="T451">
        <f>I451-I450</f>
      </c>
      <c r="U451">
        <f>(L451-K451)/(2*D451*0.01)</f>
      </c>
      <c r="V451">
        <f>(L451+K451)/(D451*0.0001)</f>
      </c>
    </row>
    <row r="452">
      <c r="A452" t="n">
        <v>2016</v>
      </c>
      <c r="B452" t="inlineStr">
        <is>
          <t>00105101</t>
        </is>
      </c>
      <c r="C452" t="inlineStr">
        <is>
          <t>INVENI</t>
        </is>
      </c>
      <c r="D452" t="n">
        <v>39209440000</v>
      </c>
      <c r="E452" t="n">
        <v>4784931000</v>
      </c>
      <c r="F452" t="n">
        <v>2883411000</v>
      </c>
      <c r="G452" t="n">
        <v>1420730000</v>
      </c>
      <c r="H452" t="n">
        <v>3.5</v>
      </c>
      <c r="I452" t="n">
        <v>4.24</v>
      </c>
      <c r="J452" t="n">
        <v>8.65</v>
      </c>
      <c r="K452" t="n">
        <v>-6738248000</v>
      </c>
      <c r="L452" t="n">
        <v>7498069000</v>
      </c>
      <c r="M452" t="n">
        <v>8430184000</v>
      </c>
      <c r="N452" t="n">
        <v>-7648863000</v>
      </c>
      <c r="O452">
        <f>D451</f>
      </c>
      <c r="P452">
        <f>(E452-F452+G452)/O452*100</f>
      </c>
      <c r="Q452">
        <f>H451</f>
      </c>
      <c r="R452">
        <f>I451</f>
      </c>
      <c r="S452">
        <f>H452-H451</f>
      </c>
      <c r="T452">
        <f>I452-I451</f>
      </c>
      <c r="U452">
        <f>(L452-K452)/(2*D452*0.01)</f>
      </c>
      <c r="V452">
        <f>(L452+K452)/(D452*0.0001)</f>
      </c>
    </row>
    <row r="453">
      <c r="A453" t="n">
        <v>2017</v>
      </c>
      <c r="B453" t="inlineStr">
        <is>
          <t>00105101</t>
        </is>
      </c>
      <c r="C453" t="inlineStr">
        <is>
          <t>INVENI</t>
        </is>
      </c>
      <c r="D453" t="n">
        <v>39257448000</v>
      </c>
      <c r="E453" t="n">
        <v>4868878000</v>
      </c>
      <c r="F453" t="n">
        <v>2341998000</v>
      </c>
      <c r="G453" t="n">
        <v>1451490000</v>
      </c>
      <c r="H453" t="n">
        <v>3.45</v>
      </c>
      <c r="I453" t="n">
        <v>4</v>
      </c>
      <c r="J453" t="n">
        <v>7.43</v>
      </c>
      <c r="K453" t="n">
        <v>-2832506000</v>
      </c>
      <c r="L453" t="n">
        <v>3231854000</v>
      </c>
      <c r="M453" t="n">
        <v>3196747000</v>
      </c>
      <c r="N453" t="n">
        <v>-2856431000</v>
      </c>
      <c r="O453">
        <f>D452</f>
      </c>
      <c r="P453">
        <f>(E453-F453+G453)/O453*100</f>
      </c>
      <c r="Q453">
        <f>H452</f>
      </c>
      <c r="R453">
        <f>I452</f>
      </c>
      <c r="S453">
        <f>H453-H452</f>
      </c>
      <c r="T453">
        <f>I453-I452</f>
      </c>
      <c r="U453">
        <f>(L453-K453)/(2*D453*0.01)</f>
      </c>
      <c r="V453">
        <f>(L453+K453)/(D453*0.0001)</f>
      </c>
    </row>
    <row r="454">
      <c r="A454" t="n">
        <v>2018</v>
      </c>
      <c r="B454" t="inlineStr">
        <is>
          <t>00105101</t>
        </is>
      </c>
      <c r="C454" t="inlineStr">
        <is>
          <t>INVENI</t>
        </is>
      </c>
      <c r="D454" t="n">
        <v>44056132000</v>
      </c>
      <c r="E454" t="n">
        <v>4347544000</v>
      </c>
      <c r="F454" t="n">
        <v>3880981000</v>
      </c>
      <c r="G454" t="n">
        <v>1494936000</v>
      </c>
      <c r="H454" t="n">
        <v>3.35</v>
      </c>
      <c r="I454" t="n">
        <v>4.55</v>
      </c>
      <c r="J454" t="n">
        <v>7.285</v>
      </c>
      <c r="K454" t="n">
        <v>-324473000</v>
      </c>
      <c r="L454" t="n">
        <v>486241000</v>
      </c>
      <c r="M454" t="n">
        <v>434796000</v>
      </c>
      <c r="N454" t="n">
        <v>-325777000</v>
      </c>
      <c r="O454">
        <f>D453</f>
      </c>
      <c r="P454">
        <f>(E454-F454+G454)/O454*100</f>
      </c>
      <c r="Q454">
        <f>H453</f>
      </c>
      <c r="R454">
        <f>I453</f>
      </c>
      <c r="S454">
        <f>H454-H453</f>
      </c>
      <c r="T454">
        <f>I454-I453</f>
      </c>
      <c r="U454">
        <f>(L454-K454)/(2*D454*0.01)</f>
      </c>
      <c r="V454">
        <f>(L454+K454)/(D454*0.0001)</f>
      </c>
    </row>
    <row r="455">
      <c r="A455" t="n">
        <v>2019</v>
      </c>
      <c r="B455" t="inlineStr">
        <is>
          <t>00105101</t>
        </is>
      </c>
      <c r="C455" t="inlineStr">
        <is>
          <t>INVENI</t>
        </is>
      </c>
      <c r="D455" t="n">
        <v>46853181000</v>
      </c>
      <c r="E455" t="n">
        <v>4995681000</v>
      </c>
      <c r="F455" t="n">
        <v>4989251000</v>
      </c>
      <c r="G455" t="n">
        <v>1157004000</v>
      </c>
      <c r="H455" t="n">
        <v>2.66</v>
      </c>
      <c r="I455" t="n">
        <v>4</v>
      </c>
      <c r="J455" t="n">
        <v>8.715</v>
      </c>
      <c r="K455" t="n">
        <v>-2830029000</v>
      </c>
      <c r="L455" t="n">
        <v>3184197000</v>
      </c>
      <c r="M455" t="n">
        <v>3114586000</v>
      </c>
      <c r="N455" t="n">
        <v>-2825159000</v>
      </c>
      <c r="O455">
        <f>D454</f>
      </c>
      <c r="P455">
        <f>(E455-F455+G455)/O455*100</f>
      </c>
      <c r="Q455">
        <f>H454</f>
      </c>
      <c r="R455">
        <f>I454</f>
      </c>
      <c r="S455">
        <f>H455-H454</f>
      </c>
      <c r="T455">
        <f>I455-I454</f>
      </c>
      <c r="U455">
        <f>(L455-K455)/(2*D455*0.01)</f>
      </c>
      <c r="V455">
        <f>(L455+K455)/(D455*0.0001)</f>
      </c>
    </row>
    <row r="456">
      <c r="A456" t="n">
        <v>2020</v>
      </c>
      <c r="B456" t="inlineStr">
        <is>
          <t>00105101</t>
        </is>
      </c>
      <c r="C456" t="inlineStr">
        <is>
          <t>INVENI</t>
        </is>
      </c>
      <c r="D456" t="n">
        <v>50110091000</v>
      </c>
      <c r="E456" t="n">
        <v>5066582000</v>
      </c>
      <c r="F456" t="n">
        <v>3846559000</v>
      </c>
      <c r="G456" t="n">
        <v>1133314000</v>
      </c>
      <c r="H456" t="n">
        <v>2.365</v>
      </c>
      <c r="I456" t="n">
        <v>3.83</v>
      </c>
      <c r="J456" t="n">
        <v>5.88</v>
      </c>
      <c r="K456" t="n">
        <v>-5280606000</v>
      </c>
      <c r="L456" t="n">
        <v>5670186000</v>
      </c>
      <c r="M456" t="n">
        <v>5669411000</v>
      </c>
      <c r="N456" t="n">
        <v>-5329903000</v>
      </c>
      <c r="O456">
        <f>D455</f>
      </c>
      <c r="P456">
        <f>(E456-F456+G456)/O456*100</f>
      </c>
      <c r="Q456">
        <f>H455</f>
      </c>
      <c r="R456">
        <f>I455</f>
      </c>
      <c r="S456">
        <f>H456-H455</f>
      </c>
      <c r="T456">
        <f>I456-I455</f>
      </c>
      <c r="U456">
        <f>(L456-K456)/(2*D456*0.01)</f>
      </c>
      <c r="V456">
        <f>(L456+K456)/(D456*0.0001)</f>
      </c>
    </row>
    <row r="457">
      <c r="A457" t="n">
        <v>2021</v>
      </c>
      <c r="B457" t="inlineStr">
        <is>
          <t>00105101</t>
        </is>
      </c>
      <c r="C457" t="inlineStr">
        <is>
          <t>INVENI</t>
        </is>
      </c>
      <c r="D457" t="n">
        <v>54647516000</v>
      </c>
      <c r="E457" t="n">
        <v>9365103000</v>
      </c>
      <c r="F457" t="n">
        <v>4035326000</v>
      </c>
      <c r="G457" t="n">
        <v>1292935000</v>
      </c>
      <c r="H457" t="n">
        <v>3.61</v>
      </c>
      <c r="I457" t="n">
        <v>3.57</v>
      </c>
      <c r="J457" t="n">
        <v>6.81</v>
      </c>
      <c r="K457" t="n">
        <v>-3042501000</v>
      </c>
      <c r="L457" t="n">
        <v>3382006000</v>
      </c>
      <c r="M457" t="n">
        <v>3396023000</v>
      </c>
      <c r="N457" t="n">
        <v>-3110592000</v>
      </c>
      <c r="O457">
        <f>D456</f>
      </c>
      <c r="P457">
        <f>(E457-F457+G457)/O457*100</f>
      </c>
      <c r="Q457">
        <f>H456</f>
      </c>
      <c r="R457">
        <f>I456</f>
      </c>
      <c r="S457">
        <f>H457-H456</f>
      </c>
      <c r="T457">
        <f>I457-I456</f>
      </c>
      <c r="U457">
        <f>(L457-K457)/(2*D457*0.01)</f>
      </c>
      <c r="V457">
        <f>(L457+K457)/(D457*0.0001)</f>
      </c>
    </row>
    <row r="458">
      <c r="A458" t="n">
        <v>2022</v>
      </c>
      <c r="B458" t="inlineStr">
        <is>
          <t>00105101</t>
        </is>
      </c>
      <c r="C458" t="inlineStr">
        <is>
          <t>INVENI</t>
        </is>
      </c>
      <c r="D458" t="n">
        <v>48016763000</v>
      </c>
      <c r="E458" t="n">
        <v>6115187000</v>
      </c>
      <c r="F458" t="n">
        <v>2098338000</v>
      </c>
      <c r="G458" t="n">
        <v>1660434000</v>
      </c>
      <c r="H458" t="n">
        <v>4.87</v>
      </c>
      <c r="I458" t="n">
        <v>4.385</v>
      </c>
      <c r="J458" t="n">
        <v>6.105</v>
      </c>
      <c r="K458" t="n">
        <v>-2179756000</v>
      </c>
      <c r="L458" t="n">
        <v>2390569000</v>
      </c>
      <c r="M458" t="n">
        <v>2460353000</v>
      </c>
      <c r="N458" t="n">
        <v>-2279398000</v>
      </c>
      <c r="O458">
        <f>D457</f>
      </c>
      <c r="P458">
        <f>(E458-F458+G458)/O458*100</f>
      </c>
      <c r="Q458">
        <f>H457</f>
      </c>
      <c r="R458">
        <f>I457</f>
      </c>
      <c r="S458">
        <f>H458-H457</f>
      </c>
      <c r="T458">
        <f>I458-I457</f>
      </c>
      <c r="U458">
        <f>(L458-K458)/(2*D458*0.01)</f>
      </c>
      <c r="V458">
        <f>(L458+K458)/(D458*0.0001)</f>
      </c>
    </row>
    <row r="459">
      <c r="A459" t="n">
        <v>2023</v>
      </c>
      <c r="B459" t="inlineStr">
        <is>
          <t>00105101</t>
        </is>
      </c>
      <c r="C459" t="inlineStr">
        <is>
          <t>INVENI</t>
        </is>
      </c>
      <c r="D459" t="n">
        <v>44857871000</v>
      </c>
      <c r="E459" t="n">
        <v>5706638000</v>
      </c>
      <c r="F459" t="n">
        <v>11260485000</v>
      </c>
      <c r="G459" t="n">
        <v>2539802000</v>
      </c>
      <c r="H459" t="n">
        <v>4.975</v>
      </c>
      <c r="I459" t="n">
        <v>3.95</v>
      </c>
      <c r="J459" t="n">
        <v>6.595</v>
      </c>
      <c r="K459" t="n">
        <v>-2581532000</v>
      </c>
      <c r="L459" t="n">
        <v>2861787000</v>
      </c>
      <c r="M459" t="n">
        <v>2918585000</v>
      </c>
      <c r="N459" t="n">
        <v>-2676790000</v>
      </c>
      <c r="O459">
        <f>D458</f>
      </c>
      <c r="P459">
        <f>(E459-F459+G459)/O459*100</f>
      </c>
      <c r="Q459">
        <f>H458</f>
      </c>
      <c r="R459">
        <f>I458</f>
      </c>
      <c r="S459">
        <f>H459-H458</f>
      </c>
      <c r="T459">
        <f>I459-I458</f>
      </c>
      <c r="U459">
        <f>(L459-K459)/(2*D459*0.01)</f>
      </c>
      <c r="V459">
        <f>(L459+K459)/(D459*0.0001)</f>
      </c>
    </row>
    <row r="460">
      <c r="A460" t="n">
        <v>2024</v>
      </c>
      <c r="B460" t="inlineStr">
        <is>
          <t>00105101</t>
        </is>
      </c>
      <c r="C460" t="inlineStr">
        <is>
          <t>INVENI</t>
        </is>
      </c>
      <c r="D460" t="n">
        <v>38657109000</v>
      </c>
      <c r="E460" t="n">
        <v>3959031000</v>
      </c>
      <c r="F460" t="n">
        <v>9045204000</v>
      </c>
      <c r="G460" t="n">
        <v>2026405000</v>
      </c>
      <c r="H460" t="n">
        <v>4.5</v>
      </c>
      <c r="I460" t="n">
        <v>3.545</v>
      </c>
      <c r="J460" t="n">
        <v>7.333</v>
      </c>
      <c r="K460" t="n">
        <v>-2290142000</v>
      </c>
      <c r="L460" t="n">
        <v>2540874000</v>
      </c>
      <c r="M460" t="n">
        <v>2572875000</v>
      </c>
      <c r="N460" t="n">
        <v>-2359429000</v>
      </c>
      <c r="O460">
        <f>D459</f>
      </c>
      <c r="P460">
        <f>(E460-F460+G460)/O460*100</f>
      </c>
      <c r="Q460">
        <f>H459</f>
      </c>
      <c r="R460">
        <f>I459</f>
      </c>
      <c r="S460">
        <f>H460-H459</f>
      </c>
      <c r="T460">
        <f>I460-I459</f>
      </c>
      <c r="U460">
        <f>(L460-K460)/(2*D460*0.01)</f>
      </c>
      <c r="V460">
        <f>(L460+K460)/(D460*0.0001)</f>
      </c>
    </row>
    <row r="461">
      <c r="A461" t="n">
        <v>2025</v>
      </c>
      <c r="B461" t="inlineStr">
        <is>
          <t>00105101</t>
        </is>
      </c>
      <c r="C461" t="inlineStr">
        <is>
          <t>INVENI</t>
        </is>
      </c>
      <c r="D461" t="n">
        <v>40404252000</v>
      </c>
      <c r="E461" t="n">
        <v>2985338000</v>
      </c>
      <c r="F461" t="n">
        <v>3598075000</v>
      </c>
      <c r="G461" t="n">
        <v>1609173000</v>
      </c>
      <c r="H461" t="n">
        <v>4.69</v>
      </c>
      <c r="I461" t="n">
        <v>4.105</v>
      </c>
      <c r="J461" t="n">
        <v>6.08</v>
      </c>
      <c r="K461" t="n">
        <v>-1864488000</v>
      </c>
      <c r="L461" t="n">
        <v>2050532000</v>
      </c>
      <c r="M461" t="n">
        <v>2080165000</v>
      </c>
      <c r="N461" t="n">
        <v>-1924181000</v>
      </c>
      <c r="O461">
        <f>D460</f>
      </c>
      <c r="P461">
        <f>(E461-F461+G461)/O461*100</f>
      </c>
      <c r="Q461">
        <f>H460</f>
      </c>
      <c r="R461">
        <f>I460</f>
      </c>
      <c r="S461">
        <f>H461-H460</f>
      </c>
      <c r="T461">
        <f>I461-I460</f>
      </c>
      <c r="U461">
        <f>(L461-K461)/(2*D461*0.01)</f>
      </c>
      <c r="V461">
        <f>(L461+K461)/(D461*0.0001)</f>
      </c>
    </row>
    <row r="462">
      <c r="A462" t="n">
        <v>2014</v>
      </c>
      <c r="B462" t="inlineStr">
        <is>
          <t>00105138</t>
        </is>
      </c>
      <c r="C462" t="inlineStr">
        <is>
          <t>파라텍</t>
        </is>
      </c>
      <c r="D462" t="n">
        <v>3106512000</v>
      </c>
      <c r="E462" t="n">
        <v>873461000</v>
      </c>
      <c r="F462" t="n">
        <v>951321000</v>
      </c>
      <c r="G462" t="n">
        <v>140138000</v>
      </c>
      <c r="H462" t="n">
        <v>2.9</v>
      </c>
      <c r="I462" t="n">
        <v>1.6</v>
      </c>
      <c r="K462" t="n">
        <v>-154415000</v>
      </c>
      <c r="L462" t="n">
        <v>174764000</v>
      </c>
      <c r="M462" t="n">
        <v>175503000</v>
      </c>
      <c r="N462" t="n">
        <v>-157859000</v>
      </c>
      <c r="U462">
        <f>(L462-K462)/(2*D462*0.01)</f>
      </c>
      <c r="V462">
        <f>(L462+K462)/(D462*0.0001)</f>
      </c>
    </row>
    <row r="463">
      <c r="A463" t="n">
        <v>2015</v>
      </c>
      <c r="B463" t="inlineStr">
        <is>
          <t>00105138</t>
        </is>
      </c>
      <c r="C463" t="inlineStr">
        <is>
          <t>파라텍</t>
        </is>
      </c>
      <c r="D463" t="n">
        <v>4132024000</v>
      </c>
      <c r="E463" t="n">
        <v>1118393000</v>
      </c>
      <c r="F463" t="n">
        <v>591218000</v>
      </c>
      <c r="G463" t="n">
        <v>85224000</v>
      </c>
      <c r="H463" t="n">
        <v>2.62</v>
      </c>
      <c r="I463" t="n">
        <v>2.43</v>
      </c>
      <c r="K463" t="n">
        <v>-183894000</v>
      </c>
      <c r="L463" t="n">
        <v>209515000</v>
      </c>
      <c r="M463" t="n">
        <v>208035000</v>
      </c>
      <c r="N463" t="n">
        <v>-186104000</v>
      </c>
      <c r="O463">
        <f>D462</f>
      </c>
      <c r="P463">
        <f>(E463-F463+G463)/O463*100</f>
      </c>
      <c r="Q463">
        <f>H462</f>
      </c>
      <c r="R463">
        <f>I462</f>
      </c>
      <c r="S463">
        <f>H463-H462</f>
      </c>
      <c r="T463">
        <f>I463-I462</f>
      </c>
      <c r="U463">
        <f>(L463-K463)/(2*D463*0.01)</f>
      </c>
      <c r="V463">
        <f>(L463+K463)/(D463*0.0001)</f>
      </c>
    </row>
    <row r="464">
      <c r="A464" t="n">
        <v>2016</v>
      </c>
      <c r="B464" t="inlineStr">
        <is>
          <t>00105138</t>
        </is>
      </c>
      <c r="C464" t="inlineStr">
        <is>
          <t>파라텍</t>
        </is>
      </c>
      <c r="D464" t="n">
        <v>4875019000</v>
      </c>
      <c r="E464" t="n">
        <v>1560509000</v>
      </c>
      <c r="F464" t="n">
        <v>1856927000</v>
      </c>
      <c r="G464" t="n">
        <v>71101000</v>
      </c>
      <c r="H464" t="n">
        <v>2.69</v>
      </c>
      <c r="I464" t="n">
        <v>2.43</v>
      </c>
      <c r="K464" t="n">
        <v>-258532000</v>
      </c>
      <c r="L464" t="n">
        <v>295053000</v>
      </c>
      <c r="M464" t="n">
        <v>293177000</v>
      </c>
      <c r="N464" t="n">
        <v>-261801000</v>
      </c>
      <c r="O464">
        <f>D463</f>
      </c>
      <c r="P464">
        <f>(E464-F464+G464)/O464*100</f>
      </c>
      <c r="Q464">
        <f>H463</f>
      </c>
      <c r="R464">
        <f>I463</f>
      </c>
      <c r="S464">
        <f>H464-H463</f>
      </c>
      <c r="T464">
        <f>I464-I463</f>
      </c>
      <c r="U464">
        <f>(L464-K464)/(2*D464*0.01)</f>
      </c>
      <c r="V464">
        <f>(L464+K464)/(D464*0.0001)</f>
      </c>
    </row>
    <row r="465">
      <c r="A465" t="n">
        <v>2017</v>
      </c>
      <c r="B465" t="inlineStr">
        <is>
          <t>00105138</t>
        </is>
      </c>
      <c r="C465" t="inlineStr">
        <is>
          <t>파라텍</t>
        </is>
      </c>
      <c r="D465" t="n">
        <v>4419735000</v>
      </c>
      <c r="E465" t="n">
        <v>1134719000</v>
      </c>
      <c r="F465" t="n">
        <v>1203711000</v>
      </c>
      <c r="G465" t="n">
        <v>90178000</v>
      </c>
      <c r="H465" t="n">
        <v>3.11</v>
      </c>
      <c r="I465" t="n">
        <v>3.36</v>
      </c>
      <c r="K465" t="n">
        <v>-185125000</v>
      </c>
      <c r="L465" t="n">
        <v>210796000</v>
      </c>
      <c r="M465" t="n">
        <v>210375000</v>
      </c>
      <c r="N465" t="n">
        <v>-188187000</v>
      </c>
      <c r="O465">
        <f>D464</f>
      </c>
      <c r="P465">
        <f>(E465-F465+G465)/O465*100</f>
      </c>
      <c r="Q465">
        <f>H464</f>
      </c>
      <c r="R465">
        <f>I464</f>
      </c>
      <c r="S465">
        <f>H465-H464</f>
      </c>
      <c r="T465">
        <f>I465-I464</f>
      </c>
      <c r="U465">
        <f>(L465-K465)/(2*D465*0.01)</f>
      </c>
      <c r="V465">
        <f>(L465+K465)/(D465*0.0001)</f>
      </c>
    </row>
    <row r="466">
      <c r="A466" t="n">
        <v>2018</v>
      </c>
      <c r="B466" t="inlineStr">
        <is>
          <t>00105138</t>
        </is>
      </c>
      <c r="C466" t="inlineStr">
        <is>
          <t>파라텍</t>
        </is>
      </c>
      <c r="D466" t="n">
        <v>5364333000</v>
      </c>
      <c r="E466" t="n">
        <v>912310000</v>
      </c>
      <c r="F466" t="n">
        <v>1294325000</v>
      </c>
      <c r="G466" t="n">
        <v>83787000</v>
      </c>
      <c r="H466" t="n">
        <v>2.59</v>
      </c>
      <c r="I466" t="n">
        <v>5.08</v>
      </c>
      <c r="K466" t="n">
        <v>-321589000</v>
      </c>
      <c r="L466" t="n">
        <v>371210000</v>
      </c>
      <c r="M466" t="n">
        <v>358748000</v>
      </c>
      <c r="N466" t="n">
        <v>-317777000</v>
      </c>
      <c r="O466">
        <f>D465</f>
      </c>
      <c r="P466">
        <f>(E466-F466+G466)/O466*100</f>
      </c>
      <c r="Q466">
        <f>H465</f>
      </c>
      <c r="R466">
        <f>I465</f>
      </c>
      <c r="S466">
        <f>H466-H465</f>
      </c>
      <c r="T466">
        <f>I466-I465</f>
      </c>
      <c r="U466">
        <f>(L466-K466)/(2*D466*0.01)</f>
      </c>
      <c r="V466">
        <f>(L466+K466)/(D466*0.0001)</f>
      </c>
    </row>
    <row r="467">
      <c r="A467" t="n">
        <v>2019</v>
      </c>
      <c r="B467" t="inlineStr">
        <is>
          <t>00105138</t>
        </is>
      </c>
      <c r="C467" t="inlineStr">
        <is>
          <t>파라텍</t>
        </is>
      </c>
      <c r="D467" t="n">
        <v>5328055000</v>
      </c>
      <c r="E467" t="n">
        <v>1166367000</v>
      </c>
      <c r="F467" t="n">
        <v>893999000</v>
      </c>
      <c r="G467" t="n">
        <v>109720000</v>
      </c>
      <c r="H467" t="n">
        <v>2.43</v>
      </c>
      <c r="I467" t="n">
        <v>3.18</v>
      </c>
      <c r="J467" t="n">
        <v>8.32</v>
      </c>
      <c r="K467" t="n">
        <v>-353310000</v>
      </c>
      <c r="L467" t="n">
        <v>411969000</v>
      </c>
      <c r="M467" t="n">
        <v>404900000</v>
      </c>
      <c r="N467" t="n">
        <v>-354395000</v>
      </c>
      <c r="O467">
        <f>D466</f>
      </c>
      <c r="P467">
        <f>(E467-F467+G467)/O467*100</f>
      </c>
      <c r="Q467">
        <f>H466</f>
      </c>
      <c r="R467">
        <f>I466</f>
      </c>
      <c r="S467">
        <f>H467-H466</f>
      </c>
      <c r="T467">
        <f>I467-I466</f>
      </c>
      <c r="U467">
        <f>(L467-K467)/(2*D467*0.01)</f>
      </c>
      <c r="V467">
        <f>(L467+K467)/(D467*0.0001)</f>
      </c>
    </row>
    <row r="468">
      <c r="A468" t="n">
        <v>2020</v>
      </c>
      <c r="B468" t="inlineStr">
        <is>
          <t>00105138</t>
        </is>
      </c>
      <c r="C468" t="inlineStr">
        <is>
          <t>파라텍</t>
        </is>
      </c>
      <c r="D468" t="n">
        <v>5694392000</v>
      </c>
      <c r="E468" t="n">
        <v>1142363000</v>
      </c>
      <c r="F468" t="n">
        <v>602906000</v>
      </c>
      <c r="G468" t="n">
        <v>100583000</v>
      </c>
      <c r="H468" t="n">
        <v>2.83</v>
      </c>
      <c r="I468" t="n">
        <v>3.06</v>
      </c>
      <c r="J468" t="n">
        <v>8.109999999999999</v>
      </c>
      <c r="K468" t="n">
        <v>-375203000</v>
      </c>
      <c r="L468" t="n">
        <v>437539000</v>
      </c>
      <c r="M468" t="n">
        <v>432399000</v>
      </c>
      <c r="N468" t="n">
        <v>-378140000</v>
      </c>
      <c r="O468">
        <f>D467</f>
      </c>
      <c r="P468">
        <f>(E468-F468+G468)/O468*100</f>
      </c>
      <c r="Q468">
        <f>H467</f>
      </c>
      <c r="R468">
        <f>I467</f>
      </c>
      <c r="S468">
        <f>H468-H467</f>
      </c>
      <c r="T468">
        <f>I468-I467</f>
      </c>
      <c r="U468">
        <f>(L468-K468)/(2*D468*0.01)</f>
      </c>
      <c r="V468">
        <f>(L468+K468)/(D468*0.0001)</f>
      </c>
    </row>
    <row r="469">
      <c r="A469" t="n">
        <v>2021</v>
      </c>
      <c r="B469" t="inlineStr">
        <is>
          <t>00105138</t>
        </is>
      </c>
      <c r="C469" t="inlineStr">
        <is>
          <t>파라텍</t>
        </is>
      </c>
      <c r="D469" t="n">
        <v>5529093000</v>
      </c>
      <c r="E469" t="n">
        <v>1308143000</v>
      </c>
      <c r="F469" t="n">
        <v>1439407000</v>
      </c>
      <c r="G469" t="n">
        <v>128288000</v>
      </c>
      <c r="H469" t="n">
        <v>3.38</v>
      </c>
      <c r="I469" t="n">
        <v>3.45</v>
      </c>
      <c r="J469" t="n">
        <v>7.9</v>
      </c>
      <c r="K469" t="n">
        <v>-360631000</v>
      </c>
      <c r="L469" t="n">
        <v>417159000</v>
      </c>
      <c r="M469" t="n">
        <v>413010000</v>
      </c>
      <c r="N469" t="n">
        <v>-363997000</v>
      </c>
      <c r="O469">
        <f>D468</f>
      </c>
      <c r="P469">
        <f>(E469-F469+G469)/O469*100</f>
      </c>
      <c r="Q469">
        <f>H468</f>
      </c>
      <c r="R469">
        <f>I468</f>
      </c>
      <c r="S469">
        <f>H469-H468</f>
      </c>
      <c r="T469">
        <f>I469-I468</f>
      </c>
      <c r="U469">
        <f>(L469-K469)/(2*D469*0.01)</f>
      </c>
      <c r="V469">
        <f>(L469+K469)/(D469*0.0001)</f>
      </c>
    </row>
    <row r="470">
      <c r="A470" t="n">
        <v>2022</v>
      </c>
      <c r="B470" t="inlineStr">
        <is>
          <t>00105138</t>
        </is>
      </c>
      <c r="C470" t="inlineStr">
        <is>
          <t>파라텍</t>
        </is>
      </c>
      <c r="D470" t="n">
        <v>5654017000</v>
      </c>
      <c r="E470" t="n">
        <v>1413854000</v>
      </c>
      <c r="F470" t="n">
        <v>1033127000</v>
      </c>
      <c r="G470" t="n">
        <v>159410000</v>
      </c>
      <c r="H470" t="n">
        <v>5.47</v>
      </c>
      <c r="I470" t="n">
        <v>5.555</v>
      </c>
      <c r="J470" t="n">
        <v>6.7</v>
      </c>
      <c r="K470" t="n">
        <v>-285263000</v>
      </c>
      <c r="L470" t="n">
        <v>325911000</v>
      </c>
      <c r="M470" t="n">
        <v>330876000</v>
      </c>
      <c r="N470" t="n">
        <v>-294339000</v>
      </c>
      <c r="O470">
        <f>D469</f>
      </c>
      <c r="P470">
        <f>(E470-F470+G470)/O470*100</f>
      </c>
      <c r="Q470">
        <f>H469</f>
      </c>
      <c r="R470">
        <f>I469</f>
      </c>
      <c r="S470">
        <f>H470-H469</f>
      </c>
      <c r="T470">
        <f>I470-I469</f>
      </c>
      <c r="U470">
        <f>(L470-K470)/(2*D470*0.01)</f>
      </c>
      <c r="V470">
        <f>(L470+K470)/(D470*0.0001)</f>
      </c>
    </row>
    <row r="471">
      <c r="A471" t="n">
        <v>2023</v>
      </c>
      <c r="B471" t="inlineStr">
        <is>
          <t>00105138</t>
        </is>
      </c>
      <c r="C471" t="inlineStr">
        <is>
          <t>파라텍</t>
        </is>
      </c>
      <c r="D471" t="n">
        <v>5810723000</v>
      </c>
      <c r="E471" t="n">
        <v>1509392000</v>
      </c>
      <c r="F471" t="n">
        <v>1272400000</v>
      </c>
      <c r="G471" t="n">
        <v>221648000</v>
      </c>
      <c r="H471" t="n">
        <v>4.765</v>
      </c>
      <c r="I471" t="n">
        <v>4.54</v>
      </c>
      <c r="J471" t="n">
        <v>7.4</v>
      </c>
      <c r="K471" t="n">
        <v>-280179000</v>
      </c>
      <c r="L471" t="n">
        <v>321127000</v>
      </c>
      <c r="M471" t="n">
        <v>326207000</v>
      </c>
      <c r="N471" t="n">
        <v>-289233000</v>
      </c>
      <c r="O471">
        <f>D470</f>
      </c>
      <c r="P471">
        <f>(E471-F471+G471)/O471*100</f>
      </c>
      <c r="Q471">
        <f>H470</f>
      </c>
      <c r="R471">
        <f>I470</f>
      </c>
      <c r="S471">
        <f>H471-H470</f>
      </c>
      <c r="T471">
        <f>I471-I470</f>
      </c>
      <c r="U471">
        <f>(L471-K471)/(2*D471*0.01)</f>
      </c>
      <c r="V471">
        <f>(L471+K471)/(D471*0.0001)</f>
      </c>
    </row>
    <row r="472">
      <c r="A472" t="n">
        <v>2024</v>
      </c>
      <c r="B472" t="inlineStr">
        <is>
          <t>00105138</t>
        </is>
      </c>
      <c r="C472" t="inlineStr">
        <is>
          <t>파라텍</t>
        </is>
      </c>
      <c r="D472" t="n">
        <v>6123641000</v>
      </c>
      <c r="E472" t="n">
        <v>1684595000</v>
      </c>
      <c r="F472" t="n">
        <v>1825883000</v>
      </c>
      <c r="G472" t="n">
        <v>191473000</v>
      </c>
      <c r="H472" t="n">
        <v>4.22</v>
      </c>
      <c r="I472" t="n">
        <v>4.495</v>
      </c>
      <c r="J472" t="n">
        <v>7.75</v>
      </c>
      <c r="K472" t="n">
        <v>-324619000</v>
      </c>
      <c r="L472" t="n">
        <v>373002000</v>
      </c>
      <c r="M472" t="n">
        <v>376595000</v>
      </c>
      <c r="N472" t="n">
        <v>-334264000</v>
      </c>
      <c r="O472">
        <f>D471</f>
      </c>
      <c r="P472">
        <f>(E472-F472+G472)/O472*100</f>
      </c>
      <c r="Q472">
        <f>H471</f>
      </c>
      <c r="R472">
        <f>I471</f>
      </c>
      <c r="S472">
        <f>H472-H471</f>
      </c>
      <c r="T472">
        <f>I472-I471</f>
      </c>
      <c r="U472">
        <f>(L472-K472)/(2*D472*0.01)</f>
      </c>
      <c r="V472">
        <f>(L472+K472)/(D472*0.0001)</f>
      </c>
    </row>
    <row r="473">
      <c r="A473" t="n">
        <v>2025</v>
      </c>
      <c r="B473" t="inlineStr">
        <is>
          <t>00105138</t>
        </is>
      </c>
      <c r="C473" t="inlineStr">
        <is>
          <t>파라텍</t>
        </is>
      </c>
      <c r="D473" t="n">
        <v>6406956000</v>
      </c>
      <c r="E473" t="n">
        <v>1671624000</v>
      </c>
      <c r="F473" t="n">
        <v>1170653000</v>
      </c>
      <c r="G473" t="n">
        <v>191864000</v>
      </c>
      <c r="H473" t="n">
        <v>4.545</v>
      </c>
      <c r="I473" t="n">
        <v>3.5</v>
      </c>
      <c r="J473" t="n">
        <v>6.85</v>
      </c>
      <c r="K473" t="n">
        <v>-330946000</v>
      </c>
      <c r="L473" t="n">
        <v>324619000</v>
      </c>
      <c r="M473" t="n">
        <v>385180000</v>
      </c>
      <c r="N473" t="n">
        <v>-376595000</v>
      </c>
      <c r="O473">
        <f>D472</f>
      </c>
      <c r="P473">
        <f>(E473-F473+G473)/O473*100</f>
      </c>
      <c r="Q473">
        <f>H472</f>
      </c>
      <c r="R473">
        <f>I472</f>
      </c>
      <c r="S473">
        <f>H473-H472</f>
      </c>
      <c r="T473">
        <f>I473-I472</f>
      </c>
      <c r="U473">
        <f>(L473-K473)/(2*D473*0.01)</f>
      </c>
    </row>
    <row r="474">
      <c r="A474" t="n">
        <v>2014</v>
      </c>
      <c r="B474" t="inlineStr">
        <is>
          <t>00105156</t>
        </is>
      </c>
      <c r="C474" t="inlineStr">
        <is>
          <t>극동유화</t>
        </is>
      </c>
      <c r="D474" t="n">
        <v>5363568000</v>
      </c>
      <c r="H474" t="n">
        <v>3.11</v>
      </c>
      <c r="I474" t="n">
        <v>5</v>
      </c>
      <c r="J474" t="n">
        <v>11.1</v>
      </c>
      <c r="K474" t="n">
        <v>-295461000</v>
      </c>
      <c r="L474" t="n">
        <v>336981000</v>
      </c>
      <c r="M474" t="n">
        <v>327686000</v>
      </c>
      <c r="N474" t="n">
        <v>-293458000</v>
      </c>
      <c r="U474">
        <f>(L474-K474)/(2*D474*0.01)</f>
      </c>
      <c r="V474">
        <f>(L474+K474)/(D474*0.0001)</f>
      </c>
    </row>
    <row r="475">
      <c r="A475" t="n">
        <v>2015</v>
      </c>
      <c r="B475" t="inlineStr">
        <is>
          <t>00105156</t>
        </is>
      </c>
      <c r="C475" t="inlineStr">
        <is>
          <t>극동유화</t>
        </is>
      </c>
      <c r="D475" t="n">
        <v>5938725000</v>
      </c>
      <c r="E475" t="n">
        <v>742771000</v>
      </c>
      <c r="F475" t="n">
        <v>663192000</v>
      </c>
      <c r="G475" t="n">
        <v>130489000</v>
      </c>
      <c r="H475" t="n">
        <v>2.83</v>
      </c>
      <c r="I475" t="n">
        <v>5</v>
      </c>
      <c r="J475" t="n">
        <v>11.8</v>
      </c>
      <c r="K475" t="n">
        <v>-331775000</v>
      </c>
      <c r="L475" t="n">
        <v>381437000</v>
      </c>
      <c r="M475" t="n">
        <v>369763000</v>
      </c>
      <c r="N475" t="n">
        <v>-328678000</v>
      </c>
      <c r="O475">
        <f>D474</f>
      </c>
      <c r="P475">
        <f>(E475-F475+G475)/O475*100</f>
      </c>
      <c r="Q475">
        <f>H474</f>
      </c>
      <c r="R475">
        <f>I474</f>
      </c>
      <c r="S475">
        <f>H475-H474</f>
      </c>
      <c r="T475">
        <f>I475-I474</f>
      </c>
      <c r="U475">
        <f>(L475-K475)/(2*D475*0.01)</f>
      </c>
      <c r="V475">
        <f>(L475+K475)/(D475*0.0001)</f>
      </c>
    </row>
    <row r="476">
      <c r="A476" t="n">
        <v>2016</v>
      </c>
      <c r="B476" t="inlineStr">
        <is>
          <t>00105156</t>
        </is>
      </c>
      <c r="C476" t="inlineStr">
        <is>
          <t>극동유화</t>
        </is>
      </c>
      <c r="D476" t="n">
        <v>6285171000</v>
      </c>
      <c r="E476" t="n">
        <v>730824000</v>
      </c>
      <c r="F476" t="n">
        <v>646400000</v>
      </c>
      <c r="G476" t="n">
        <v>124886000</v>
      </c>
      <c r="H476" t="n">
        <v>2.83</v>
      </c>
      <c r="I476" t="n">
        <v>5</v>
      </c>
      <c r="J476" t="n">
        <v>11.6</v>
      </c>
      <c r="K476" t="n">
        <v>-358363000</v>
      </c>
      <c r="L476" t="n">
        <v>411299000</v>
      </c>
      <c r="M476" t="n">
        <v>398743000</v>
      </c>
      <c r="N476" t="n">
        <v>-355033000</v>
      </c>
      <c r="O476">
        <f>D475</f>
      </c>
      <c r="P476">
        <f>(E476-F476+G476)/O476*100</f>
      </c>
      <c r="Q476">
        <f>H475</f>
      </c>
      <c r="R476">
        <f>I475</f>
      </c>
      <c r="S476">
        <f>H476-H475</f>
      </c>
      <c r="T476">
        <f>I476-I475</f>
      </c>
      <c r="U476">
        <f>(L476-K476)/(2*D476*0.01)</f>
      </c>
      <c r="V476">
        <f>(L476+K476)/(D476*0.0001)</f>
      </c>
    </row>
    <row r="477">
      <c r="A477" t="n">
        <v>2017</v>
      </c>
      <c r="B477" t="inlineStr">
        <is>
          <t>00105156</t>
        </is>
      </c>
      <c r="C477" t="inlineStr">
        <is>
          <t>극동유화</t>
        </is>
      </c>
      <c r="D477" t="n">
        <v>8100130000</v>
      </c>
      <c r="E477" t="n">
        <v>745648000</v>
      </c>
      <c r="F477" t="n">
        <v>924369000</v>
      </c>
      <c r="G477" t="n">
        <v>150748000</v>
      </c>
      <c r="H477" t="n">
        <v>3.25</v>
      </c>
      <c r="I477" t="n">
        <v>5</v>
      </c>
      <c r="J477" t="n">
        <v>11.7</v>
      </c>
      <c r="K477" t="n">
        <v>-385743000</v>
      </c>
      <c r="L477" t="n">
        <v>335915000</v>
      </c>
      <c r="M477" t="n">
        <v>375601000</v>
      </c>
      <c r="N477" t="n">
        <v>-334065000</v>
      </c>
      <c r="O477">
        <f>D476</f>
      </c>
      <c r="P477">
        <f>(E477-F477+G477)/O477*100</f>
      </c>
      <c r="Q477">
        <f>H476</f>
      </c>
      <c r="R477">
        <f>I476</f>
      </c>
      <c r="S477">
        <f>H477-H476</f>
      </c>
      <c r="T477">
        <f>I477-I476</f>
      </c>
      <c r="U477">
        <f>(L477-K477)/(2*D477*0.01)</f>
      </c>
    </row>
    <row r="478">
      <c r="A478" t="n">
        <v>2018</v>
      </c>
      <c r="B478" t="inlineStr">
        <is>
          <t>00105156</t>
        </is>
      </c>
      <c r="C478" t="inlineStr">
        <is>
          <t>극동유화</t>
        </is>
      </c>
      <c r="D478" t="n">
        <v>8169242000</v>
      </c>
      <c r="E478" t="n">
        <v>757129000</v>
      </c>
      <c r="F478" t="n">
        <v>1009669000</v>
      </c>
      <c r="G478" t="n">
        <v>155282000</v>
      </c>
      <c r="H478" t="n">
        <v>2.74</v>
      </c>
      <c r="I478" t="n">
        <v>5</v>
      </c>
      <c r="J478" t="n">
        <v>11.7</v>
      </c>
      <c r="K478" t="n">
        <v>-376346000</v>
      </c>
      <c r="L478" t="n">
        <v>433998000</v>
      </c>
      <c r="M478" t="n">
        <v>420299000</v>
      </c>
      <c r="N478" t="n">
        <v>-372535000</v>
      </c>
      <c r="O478">
        <f>D477</f>
      </c>
      <c r="P478">
        <f>(E478-F478+G478)/O478*100</f>
      </c>
      <c r="Q478">
        <f>H477</f>
      </c>
      <c r="R478">
        <f>I477</f>
      </c>
      <c r="S478">
        <f>H478-H477</f>
      </c>
      <c r="T478">
        <f>I478-I477</f>
      </c>
      <c r="U478">
        <f>(L478-K478)/(2*D478*0.01)</f>
      </c>
      <c r="V478">
        <f>(L478+K478)/(D478*0.0001)</f>
      </c>
    </row>
    <row r="479">
      <c r="A479" t="n">
        <v>2019</v>
      </c>
      <c r="B479" t="inlineStr">
        <is>
          <t>00105156</t>
        </is>
      </c>
      <c r="C479" t="inlineStr">
        <is>
          <t>극동유화</t>
        </is>
      </c>
      <c r="D479" t="n">
        <v>8419718000</v>
      </c>
      <c r="E479" t="n">
        <v>852124000</v>
      </c>
      <c r="F479" t="n">
        <v>848059000</v>
      </c>
      <c r="G479" t="n">
        <v>134513000</v>
      </c>
      <c r="H479" t="n">
        <v>2.6</v>
      </c>
      <c r="I479" t="n">
        <v>5</v>
      </c>
      <c r="J479" t="n">
        <v>8.6</v>
      </c>
      <c r="K479" t="n">
        <v>-512488000</v>
      </c>
      <c r="L479" t="n">
        <v>601308000</v>
      </c>
      <c r="M479" t="n">
        <v>581042000</v>
      </c>
      <c r="N479" t="n">
        <v>-506523000</v>
      </c>
      <c r="O479">
        <f>D478</f>
      </c>
      <c r="P479">
        <f>(E479-F479+G479)/O479*100</f>
      </c>
      <c r="Q479">
        <f>H478</f>
      </c>
      <c r="R479">
        <f>I478</f>
      </c>
      <c r="S479">
        <f>H479-H478</f>
      </c>
      <c r="T479">
        <f>I479-I478</f>
      </c>
      <c r="U479">
        <f>(L479-K479)/(2*D479*0.01)</f>
      </c>
      <c r="V479">
        <f>(L479+K479)/(D479*0.0001)</f>
      </c>
    </row>
    <row r="480">
      <c r="A480" t="n">
        <v>2020</v>
      </c>
      <c r="B480" t="inlineStr">
        <is>
          <t>00105156</t>
        </is>
      </c>
      <c r="C480" t="inlineStr">
        <is>
          <t>극동유화</t>
        </is>
      </c>
      <c r="D480" t="n">
        <v>9372670000</v>
      </c>
      <c r="E480" t="n">
        <v>971758000</v>
      </c>
      <c r="F480" t="n">
        <v>407422000</v>
      </c>
      <c r="G480" t="n">
        <v>146255000</v>
      </c>
      <c r="H480" t="n">
        <v>2.67</v>
      </c>
      <c r="I480" t="n">
        <v>5</v>
      </c>
      <c r="J480" t="n">
        <v>8.699999999999999</v>
      </c>
      <c r="K480" t="n">
        <v>-626458000</v>
      </c>
      <c r="L480" t="n">
        <v>626458000</v>
      </c>
      <c r="M480" t="n">
        <v>605816000</v>
      </c>
      <c r="N480" t="n">
        <v>-529060000</v>
      </c>
      <c r="O480">
        <f>D479</f>
      </c>
      <c r="P480">
        <f>(E480-F480+G480)/O480*100</f>
      </c>
      <c r="Q480">
        <f>H479</f>
      </c>
      <c r="R480">
        <f>I479</f>
      </c>
      <c r="S480">
        <f>H480-H479</f>
      </c>
      <c r="T480">
        <f>I480-I479</f>
      </c>
      <c r="U480">
        <f>(L480-K480)/(2*D480*0.01)</f>
      </c>
    </row>
    <row r="481">
      <c r="A481" t="n">
        <v>2021</v>
      </c>
      <c r="B481" t="inlineStr">
        <is>
          <t>00105156</t>
        </is>
      </c>
      <c r="C481" t="inlineStr">
        <is>
          <t>극동유화</t>
        </is>
      </c>
      <c r="D481" t="n">
        <v>8511192000</v>
      </c>
      <c r="E481" t="n">
        <v>991061000</v>
      </c>
      <c r="F481" t="n">
        <v>588427000</v>
      </c>
      <c r="G481" t="n">
        <v>157450000</v>
      </c>
      <c r="H481" t="n">
        <v>3.19</v>
      </c>
      <c r="I481" t="n">
        <v>2</v>
      </c>
      <c r="J481" t="n">
        <v>8.07</v>
      </c>
      <c r="K481" t="n">
        <v>-417920000</v>
      </c>
      <c r="L481" t="n">
        <v>417920000</v>
      </c>
      <c r="M481" t="n">
        <v>418994000</v>
      </c>
      <c r="N481" t="n">
        <v>-371425000</v>
      </c>
      <c r="O481">
        <f>D480</f>
      </c>
      <c r="P481">
        <f>(E481-F481+G481)/O481*100</f>
      </c>
      <c r="Q481">
        <f>H480</f>
      </c>
      <c r="R481">
        <f>I480</f>
      </c>
      <c r="S481">
        <f>H481-H480</f>
      </c>
      <c r="T481">
        <f>I481-I480</f>
      </c>
      <c r="U481">
        <f>(L481-K481)/(2*D481*0.01)</f>
      </c>
    </row>
    <row r="482">
      <c r="A482" t="n">
        <v>2022</v>
      </c>
      <c r="B482" t="inlineStr">
        <is>
          <t>00105156</t>
        </is>
      </c>
      <c r="C482" t="inlineStr">
        <is>
          <t>극동유화</t>
        </is>
      </c>
      <c r="D482" t="n">
        <v>9127184000</v>
      </c>
      <c r="E482" t="n">
        <v>980023000</v>
      </c>
      <c r="F482" t="n">
        <v>905686000</v>
      </c>
      <c r="G482" t="n">
        <v>184443000</v>
      </c>
      <c r="H482" t="n">
        <v>5.72</v>
      </c>
      <c r="I482" t="n">
        <v>2</v>
      </c>
      <c r="J482" t="n">
        <v>7.15</v>
      </c>
      <c r="K482" t="n">
        <v>-387636000</v>
      </c>
      <c r="L482" t="n">
        <v>387636000</v>
      </c>
      <c r="M482" t="n">
        <v>398491000</v>
      </c>
      <c r="N482" t="n">
        <v>-357720000</v>
      </c>
      <c r="O482">
        <f>D481</f>
      </c>
      <c r="P482">
        <f>(E482-F482+G482)/O482*100</f>
      </c>
      <c r="Q482">
        <f>H481</f>
      </c>
      <c r="R482">
        <f>I481</f>
      </c>
      <c r="S482">
        <f>H482-H481</f>
      </c>
      <c r="T482">
        <f>I482-I481</f>
      </c>
      <c r="U482">
        <f>(L482-K482)/(2*D482*0.01)</f>
      </c>
    </row>
    <row r="483">
      <c r="A483" t="n">
        <v>2023</v>
      </c>
      <c r="B483" t="inlineStr">
        <is>
          <t>00105156</t>
        </is>
      </c>
      <c r="C483" t="inlineStr">
        <is>
          <t>극동유화</t>
        </is>
      </c>
      <c r="D483" t="n">
        <v>10932854000</v>
      </c>
      <c r="E483" t="n">
        <v>946022000</v>
      </c>
      <c r="F483" t="n">
        <v>289282000</v>
      </c>
      <c r="G483" t="n">
        <v>297175000</v>
      </c>
      <c r="H483" t="n">
        <v>4.625</v>
      </c>
      <c r="I483" t="n">
        <v>3.465</v>
      </c>
      <c r="J483" t="n">
        <v>6.83</v>
      </c>
      <c r="K483" t="n">
        <v>-437880000</v>
      </c>
      <c r="L483" t="n">
        <v>497519000</v>
      </c>
      <c r="M483" t="n">
        <v>505073000</v>
      </c>
      <c r="N483" t="n">
        <v>-451855000</v>
      </c>
      <c r="O483">
        <f>D482</f>
      </c>
      <c r="P483">
        <f>(E483-F483+G483)/O483*100</f>
      </c>
      <c r="Q483">
        <f>H482</f>
      </c>
      <c r="R483">
        <f>I482</f>
      </c>
      <c r="S483">
        <f>H483-H482</f>
      </c>
      <c r="T483">
        <f>I483-I482</f>
      </c>
      <c r="U483">
        <f>(L483-K483)/(2*D483*0.01)</f>
      </c>
      <c r="V483">
        <f>(L483+K483)/(D483*0.0001)</f>
      </c>
    </row>
    <row r="484">
      <c r="A484" t="n">
        <v>2024</v>
      </c>
      <c r="B484" t="inlineStr">
        <is>
          <t>00105156</t>
        </is>
      </c>
      <c r="C484" t="inlineStr">
        <is>
          <t>극동유화</t>
        </is>
      </c>
      <c r="D484" t="n">
        <v>12056983000</v>
      </c>
      <c r="E484" t="n">
        <v>1061028000</v>
      </c>
      <c r="F484" t="n">
        <v>500178000</v>
      </c>
      <c r="G484" t="n">
        <v>312865000</v>
      </c>
      <c r="H484" t="n">
        <v>4.03</v>
      </c>
      <c r="I484" t="n">
        <v>2.955</v>
      </c>
      <c r="J484" t="n">
        <v>6.685</v>
      </c>
      <c r="K484" t="n">
        <v>-609931000</v>
      </c>
      <c r="L484" t="n">
        <v>609931000</v>
      </c>
      <c r="M484" t="n">
        <v>617512000</v>
      </c>
      <c r="N484" t="n">
        <v>-555178000</v>
      </c>
      <c r="O484">
        <f>D483</f>
      </c>
      <c r="P484">
        <f>(E484-F484+G484)/O484*100</f>
      </c>
      <c r="Q484">
        <f>H483</f>
      </c>
      <c r="R484">
        <f>I483</f>
      </c>
      <c r="S484">
        <f>H484-H483</f>
      </c>
      <c r="T484">
        <f>I484-I483</f>
      </c>
      <c r="U484">
        <f>(L484-K484)/(2*D484*0.01)</f>
      </c>
    </row>
    <row r="485">
      <c r="A485" t="n">
        <v>2025</v>
      </c>
      <c r="B485" t="inlineStr">
        <is>
          <t>00105156</t>
        </is>
      </c>
      <c r="C485" t="inlineStr">
        <is>
          <t>극동유화</t>
        </is>
      </c>
      <c r="D485" t="n">
        <v>13260895000</v>
      </c>
      <c r="E485" t="n">
        <v>1226264000</v>
      </c>
      <c r="F485" t="n">
        <v>488887000</v>
      </c>
      <c r="G485" t="n">
        <v>348238000</v>
      </c>
      <c r="H485" t="n">
        <v>4.385</v>
      </c>
      <c r="I485" t="n">
        <v>2.97</v>
      </c>
      <c r="J485" t="n">
        <v>6.635</v>
      </c>
      <c r="K485" t="n">
        <v>-635036000</v>
      </c>
      <c r="L485" t="n">
        <v>562438000</v>
      </c>
      <c r="M485" t="n">
        <v>645368000</v>
      </c>
      <c r="N485" t="n">
        <v>-581065000</v>
      </c>
      <c r="O485">
        <f>D484</f>
      </c>
      <c r="P485">
        <f>(E485-F485+G485)/O485*100</f>
      </c>
      <c r="Q485">
        <f>H484</f>
      </c>
      <c r="R485">
        <f>I484</f>
      </c>
      <c r="S485">
        <f>H485-H484</f>
      </c>
      <c r="T485">
        <f>I485-I484</f>
      </c>
      <c r="U485">
        <f>(L485-K485)/(2*D485*0.01)</f>
      </c>
    </row>
    <row r="486">
      <c r="A486" t="n">
        <v>2014</v>
      </c>
      <c r="B486" t="inlineStr">
        <is>
          <t>00105174</t>
        </is>
      </c>
      <c r="C486" t="inlineStr">
        <is>
          <t>에이치디현대오일뱅크</t>
        </is>
      </c>
      <c r="D486" t="n">
        <v>152960997000</v>
      </c>
      <c r="E486" t="n">
        <v>18499428000</v>
      </c>
      <c r="F486" t="n">
        <v>6876575000</v>
      </c>
      <c r="G486" t="n">
        <v>5187191000</v>
      </c>
      <c r="H486" t="n">
        <v>3.08</v>
      </c>
      <c r="I486" t="n">
        <v>3.475</v>
      </c>
      <c r="K486" t="n">
        <v>-15316779980</v>
      </c>
      <c r="L486" t="n">
        <v>18149827940</v>
      </c>
      <c r="M486" t="n">
        <v>17719129520</v>
      </c>
      <c r="N486" t="n">
        <v>-15350229810</v>
      </c>
      <c r="U486">
        <f>(L486-K486)/(2*D486*0.01)</f>
      </c>
      <c r="V486">
        <f>(L486+K486)/(D486*0.0001)</f>
      </c>
    </row>
    <row r="487">
      <c r="A487" t="n">
        <v>2015</v>
      </c>
      <c r="B487" t="inlineStr">
        <is>
          <t>00105174</t>
        </is>
      </c>
      <c r="C487" t="inlineStr">
        <is>
          <t>에이치디현대오일뱅크</t>
        </is>
      </c>
      <c r="D487" t="n">
        <v>193006659000</v>
      </c>
      <c r="E487" t="n">
        <v>20308159000</v>
      </c>
      <c r="F487" t="n">
        <v>5919441000</v>
      </c>
      <c r="G487" t="n">
        <v>4477250000</v>
      </c>
      <c r="H487" t="n">
        <v>2.66</v>
      </c>
      <c r="I487" t="n">
        <v>3.775</v>
      </c>
      <c r="K487" t="n">
        <v>-19468057594</v>
      </c>
      <c r="L487" t="n">
        <v>23793449988</v>
      </c>
      <c r="M487" t="n">
        <v>23141878453</v>
      </c>
      <c r="N487" t="n">
        <v>-19345699250</v>
      </c>
      <c r="O487">
        <f>D486</f>
      </c>
      <c r="P487">
        <f>(E487-F487+G487)/O487*100</f>
      </c>
      <c r="Q487">
        <f>H486</f>
      </c>
      <c r="R487">
        <f>I486</f>
      </c>
      <c r="S487">
        <f>H487-H486</f>
      </c>
      <c r="T487">
        <f>I487-I486</f>
      </c>
      <c r="U487">
        <f>(L487-K487)/(2*D487*0.01)</f>
      </c>
      <c r="V487">
        <f>(L487+K487)/(D487*0.0001)</f>
      </c>
    </row>
    <row r="488">
      <c r="A488" t="n">
        <v>2016</v>
      </c>
      <c r="B488" t="inlineStr">
        <is>
          <t>00105174</t>
        </is>
      </c>
      <c r="C488" t="inlineStr">
        <is>
          <t>에이치디현대오일뱅크</t>
        </is>
      </c>
      <c r="D488" t="n">
        <v>189007747000</v>
      </c>
      <c r="E488" t="n">
        <v>25178467000</v>
      </c>
      <c r="F488" t="n">
        <v>13055799000</v>
      </c>
      <c r="G488" t="n">
        <v>4913431000</v>
      </c>
      <c r="H488" t="n">
        <v>2.9</v>
      </c>
      <c r="I488" t="n">
        <v>3</v>
      </c>
      <c r="K488" t="n">
        <v>-20396000000</v>
      </c>
      <c r="L488" t="n">
        <v>24195000000</v>
      </c>
      <c r="M488" t="n">
        <v>23685000000</v>
      </c>
      <c r="N488" t="n">
        <v>-20521000000</v>
      </c>
      <c r="O488">
        <f>D487</f>
      </c>
      <c r="P488">
        <f>(E488-F488+G488)/O488*100</f>
      </c>
      <c r="Q488">
        <f>H487</f>
      </c>
      <c r="R488">
        <f>I487</f>
      </c>
      <c r="S488">
        <f>H488-H487</f>
      </c>
      <c r="T488">
        <f>I488-I487</f>
      </c>
      <c r="U488">
        <f>(L488-K488)/(2*D488*0.01)</f>
      </c>
      <c r="V488">
        <f>(L488+K488)/(D488*0.0001)</f>
      </c>
    </row>
    <row r="489">
      <c r="A489" t="n">
        <v>2017</v>
      </c>
      <c r="B489" t="inlineStr">
        <is>
          <t>00105174</t>
        </is>
      </c>
      <c r="C489" t="inlineStr">
        <is>
          <t>에이치디현대오일뱅크</t>
        </is>
      </c>
      <c r="D489" t="n">
        <v>195765320000</v>
      </c>
      <c r="E489" t="n">
        <v>26844901000</v>
      </c>
      <c r="F489" t="n">
        <v>11863940000</v>
      </c>
      <c r="G489" t="n">
        <v>5266098000</v>
      </c>
      <c r="H489" t="n">
        <v>3.19</v>
      </c>
      <c r="I489" t="n">
        <v>2.8</v>
      </c>
      <c r="K489" t="n">
        <v>-19787963600</v>
      </c>
      <c r="L489" t="n">
        <v>23177643600</v>
      </c>
      <c r="M489" t="n">
        <v>22874592240</v>
      </c>
      <c r="N489" t="n">
        <v>-19811587840</v>
      </c>
      <c r="O489">
        <f>D488</f>
      </c>
      <c r="P489">
        <f>(E489-F489+G489)/O489*100</f>
      </c>
      <c r="Q489">
        <f>H488</f>
      </c>
      <c r="R489">
        <f>I488</f>
      </c>
      <c r="S489">
        <f>H489-H488</f>
      </c>
      <c r="T489">
        <f>I489-I488</f>
      </c>
      <c r="U489">
        <f>(L489-K489)/(2*D489*0.01)</f>
      </c>
      <c r="V489">
        <f>(L489+K489)/(D489*0.0001)</f>
      </c>
    </row>
    <row r="490">
      <c r="A490" t="n">
        <v>2018</v>
      </c>
      <c r="B490" t="inlineStr">
        <is>
          <t>00105174</t>
        </is>
      </c>
      <c r="C490" t="inlineStr">
        <is>
          <t>에이치디현대오일뱅크</t>
        </is>
      </c>
      <c r="D490" t="n">
        <v>216798107000</v>
      </c>
      <c r="E490" t="n">
        <v>23194519000</v>
      </c>
      <c r="F490" t="n">
        <v>12227719000</v>
      </c>
      <c r="G490" t="n">
        <v>5854998000</v>
      </c>
      <c r="H490" t="n">
        <v>2.75</v>
      </c>
      <c r="I490" t="n">
        <v>2.665</v>
      </c>
      <c r="J490" t="n">
        <v>11.72</v>
      </c>
      <c r="K490" t="n">
        <v>-21395447000</v>
      </c>
      <c r="L490" t="n">
        <v>25212332000</v>
      </c>
      <c r="M490" t="n">
        <v>24873177000</v>
      </c>
      <c r="N490" t="n">
        <v>-21471883000</v>
      </c>
      <c r="O490">
        <f>D489</f>
      </c>
      <c r="P490">
        <f>(E490-F490+G490)/O490*100</f>
      </c>
      <c r="Q490">
        <f>H489</f>
      </c>
      <c r="R490">
        <f>I489</f>
      </c>
      <c r="S490">
        <f>H490-H489</f>
      </c>
      <c r="T490">
        <f>I490-I489</f>
      </c>
      <c r="U490">
        <f>(L490-K490)/(2*D490*0.01)</f>
      </c>
      <c r="V490">
        <f>(L490+K490)/(D490*0.0001)</f>
      </c>
    </row>
    <row r="491">
      <c r="A491" t="n">
        <v>2019</v>
      </c>
      <c r="B491" t="inlineStr">
        <is>
          <t>00105174</t>
        </is>
      </c>
      <c r="C491" t="inlineStr">
        <is>
          <t>에이치디현대오일뱅크</t>
        </is>
      </c>
      <c r="D491" t="n">
        <v>256891006000</v>
      </c>
      <c r="E491" t="n">
        <v>25725301000</v>
      </c>
      <c r="F491" t="n">
        <v>18210711000</v>
      </c>
      <c r="G491" t="n">
        <v>5383809000</v>
      </c>
      <c r="H491" t="n">
        <v>2.455</v>
      </c>
      <c r="I491" t="n">
        <v>2.5</v>
      </c>
      <c r="J491" t="n">
        <v>11.81</v>
      </c>
      <c r="K491" t="n">
        <v>-25936597000</v>
      </c>
      <c r="L491" t="n">
        <v>30851944000</v>
      </c>
      <c r="M491" t="n">
        <v>30127436000</v>
      </c>
      <c r="N491" t="n">
        <v>-25936597000</v>
      </c>
      <c r="O491">
        <f>D490</f>
      </c>
      <c r="P491">
        <f>(E491-F491+G491)/O491*100</f>
      </c>
      <c r="Q491">
        <f>H490</f>
      </c>
      <c r="R491">
        <f>I490</f>
      </c>
      <c r="S491">
        <f>H491-H490</f>
      </c>
      <c r="T491">
        <f>I491-I490</f>
      </c>
      <c r="U491">
        <f>(L491-K491)/(2*D491*0.01)</f>
      </c>
      <c r="V491">
        <f>(L491+K491)/(D491*0.0001)</f>
      </c>
    </row>
    <row r="492">
      <c r="A492" t="n">
        <v>2020</v>
      </c>
      <c r="B492" t="inlineStr">
        <is>
          <t>00105174</t>
        </is>
      </c>
      <c r="C492" t="inlineStr">
        <is>
          <t>에이치디현대오일뱅크</t>
        </is>
      </c>
      <c r="D492" t="n">
        <v>264030898000</v>
      </c>
      <c r="E492" t="n">
        <v>31825460000</v>
      </c>
      <c r="F492" t="n">
        <v>27659030000</v>
      </c>
      <c r="G492" t="n">
        <v>5732069000</v>
      </c>
      <c r="H492" t="n">
        <v>2.56</v>
      </c>
      <c r="I492" t="n">
        <v>2.275</v>
      </c>
      <c r="J492" t="n">
        <v>11.83</v>
      </c>
      <c r="K492" t="n">
        <v>-25914129480</v>
      </c>
      <c r="L492" t="n">
        <v>30769594470</v>
      </c>
      <c r="M492" t="n">
        <v>30287996871</v>
      </c>
      <c r="N492" t="n">
        <v>-26036818323</v>
      </c>
      <c r="O492">
        <f>D491</f>
      </c>
      <c r="P492">
        <f>(E492-F492+G492)/O492*100</f>
      </c>
      <c r="Q492">
        <f>H491</f>
      </c>
      <c r="R492">
        <f>I491</f>
      </c>
      <c r="S492">
        <f>H492-H491</f>
      </c>
      <c r="T492">
        <f>I492-I491</f>
      </c>
      <c r="U492">
        <f>(L492-K492)/(2*D492*0.01)</f>
      </c>
      <c r="V492">
        <f>(L492+K492)/(D492*0.0001)</f>
      </c>
    </row>
    <row r="493">
      <c r="A493" t="n">
        <v>2021</v>
      </c>
      <c r="B493" t="inlineStr">
        <is>
          <t>00105174</t>
        </is>
      </c>
      <c r="C493" t="inlineStr">
        <is>
          <t>에이치디현대오일뱅크</t>
        </is>
      </c>
      <c r="D493" t="n">
        <v>279001102000</v>
      </c>
      <c r="E493" t="n">
        <v>32560078000</v>
      </c>
      <c r="F493" t="n">
        <v>19973824000</v>
      </c>
      <c r="G493" t="n">
        <v>5990764000</v>
      </c>
      <c r="H493" t="n">
        <v>2.85</v>
      </c>
      <c r="I493" t="n">
        <v>2.025</v>
      </c>
      <c r="J493" t="n">
        <v>11.34</v>
      </c>
      <c r="K493" t="n">
        <v>-25598625000</v>
      </c>
      <c r="L493" t="n">
        <v>30197319164</v>
      </c>
      <c r="M493" t="n">
        <v>29855000000</v>
      </c>
      <c r="N493" t="n">
        <v>-25684596898</v>
      </c>
      <c r="O493">
        <f>D492</f>
      </c>
      <c r="P493">
        <f>(E493-F493+G493)/O493*100</f>
      </c>
      <c r="Q493">
        <f>H492</f>
      </c>
      <c r="R493">
        <f>I492</f>
      </c>
      <c r="S493">
        <f>H493-H492</f>
      </c>
      <c r="T493">
        <f>I493-I492</f>
      </c>
      <c r="U493">
        <f>(L493-K493)/(2*D493*0.01)</f>
      </c>
      <c r="V493">
        <f>(L493+K493)/(D493*0.0001)</f>
      </c>
    </row>
    <row r="494">
      <c r="A494" t="n">
        <v>2022</v>
      </c>
      <c r="B494" t="inlineStr">
        <is>
          <t>00105174</t>
        </is>
      </c>
      <c r="C494" t="inlineStr">
        <is>
          <t>에이치디현대오일뱅크</t>
        </is>
      </c>
      <c r="D494" t="n">
        <v>269606018000</v>
      </c>
      <c r="E494" t="n">
        <v>33143563000</v>
      </c>
      <c r="F494" t="n">
        <v>26080968000</v>
      </c>
      <c r="G494" t="n">
        <v>7220571000</v>
      </c>
      <c r="H494" t="n">
        <v>5.36</v>
      </c>
      <c r="I494" t="n">
        <v>2.445</v>
      </c>
      <c r="K494" t="n">
        <v>-21623100000</v>
      </c>
      <c r="L494" t="n">
        <v>25342166492</v>
      </c>
      <c r="M494" t="n">
        <v>25612720000</v>
      </c>
      <c r="N494" t="n">
        <v>-22335240755</v>
      </c>
      <c r="O494">
        <f>D493</f>
      </c>
      <c r="P494">
        <f>(E494-F494+G494)/O494*100</f>
      </c>
      <c r="Q494">
        <f>H493</f>
      </c>
      <c r="R494">
        <f>I493</f>
      </c>
      <c r="S494">
        <f>H494-H493</f>
      </c>
      <c r="T494">
        <f>I494-I493</f>
      </c>
      <c r="U494">
        <f>(L494-K494)/(2*D494*0.01)</f>
      </c>
      <c r="V494">
        <f>(L494+K494)/(D494*0.0001)</f>
      </c>
    </row>
    <row r="495">
      <c r="A495" t="n">
        <v>2023</v>
      </c>
      <c r="B495" t="inlineStr">
        <is>
          <t>00105174</t>
        </is>
      </c>
      <c r="C495" t="inlineStr">
        <is>
          <t>에이치디현대오일뱅크</t>
        </is>
      </c>
      <c r="D495" t="n">
        <v>331803342000</v>
      </c>
      <c r="E495" t="n">
        <v>27149504000</v>
      </c>
      <c r="F495" t="n">
        <v>31086122000</v>
      </c>
      <c r="G495" t="n">
        <v>13164799000</v>
      </c>
      <c r="H495" t="n">
        <v>4.575</v>
      </c>
      <c r="I495" t="n">
        <v>2.955</v>
      </c>
      <c r="K495" t="n">
        <v>-24945589540</v>
      </c>
      <c r="L495" t="n">
        <v>37799740447</v>
      </c>
      <c r="M495" t="n">
        <v>37620264832</v>
      </c>
      <c r="N495" t="n">
        <v>-25482415542</v>
      </c>
      <c r="O495">
        <f>D494</f>
      </c>
      <c r="P495">
        <f>(E495-F495+G495)/O495*100</f>
      </c>
      <c r="Q495">
        <f>H494</f>
      </c>
      <c r="R495">
        <f>I494</f>
      </c>
      <c r="S495">
        <f>H495-H494</f>
      </c>
      <c r="T495">
        <f>I495-I494</f>
      </c>
      <c r="U495">
        <f>(L495-K495)/(2*D495*0.01)</f>
      </c>
      <c r="V495">
        <f>(L495+K495)/(D495*0.0001)</f>
      </c>
    </row>
    <row r="496">
      <c r="A496" t="n">
        <v>2024</v>
      </c>
      <c r="B496" t="inlineStr">
        <is>
          <t>00105174</t>
        </is>
      </c>
      <c r="C496" t="inlineStr">
        <is>
          <t>에이치디현대오일뱅크</t>
        </is>
      </c>
      <c r="D496" t="n">
        <v>408119890000</v>
      </c>
      <c r="E496" t="n">
        <v>33150257000</v>
      </c>
      <c r="F496" t="n">
        <v>31463670000</v>
      </c>
      <c r="G496" t="n">
        <v>14112543000</v>
      </c>
      <c r="H496" t="n">
        <v>3.8</v>
      </c>
      <c r="I496" t="n">
        <v>3.07</v>
      </c>
      <c r="J496" t="n">
        <v>11</v>
      </c>
      <c r="K496" t="n">
        <v>-28868827000</v>
      </c>
      <c r="L496" t="n">
        <v>52892477000</v>
      </c>
      <c r="M496" t="n">
        <v>52390905000</v>
      </c>
      <c r="N496" t="n">
        <v>-29181596000</v>
      </c>
      <c r="O496">
        <f>D495</f>
      </c>
      <c r="P496">
        <f>(E496-F496+G496)/O496*100</f>
      </c>
      <c r="Q496">
        <f>H495</f>
      </c>
      <c r="R496">
        <f>I495</f>
      </c>
      <c r="S496">
        <f>H496-H495</f>
      </c>
      <c r="T496">
        <f>I496-I495</f>
      </c>
      <c r="U496">
        <f>(L496-K496)/(2*D496*0.01)</f>
      </c>
    </row>
    <row r="497">
      <c r="A497" t="n">
        <v>2014</v>
      </c>
      <c r="B497" t="inlineStr">
        <is>
          <t>00105271</t>
        </is>
      </c>
      <c r="C497" t="inlineStr">
        <is>
          <t>케이씨씨</t>
        </is>
      </c>
      <c r="D497" t="n">
        <v>226045528000</v>
      </c>
      <c r="E497" t="n">
        <v>28243673000</v>
      </c>
      <c r="F497" t="n">
        <v>9841626000</v>
      </c>
      <c r="G497" t="n">
        <v>6597698000</v>
      </c>
      <c r="H497" t="n">
        <v>2.905</v>
      </c>
      <c r="I497" t="n">
        <v>5.905</v>
      </c>
      <c r="K497" t="n">
        <v>-21676050000</v>
      </c>
      <c r="L497" t="n">
        <v>24900199000</v>
      </c>
      <c r="M497" t="n">
        <v>24430375000</v>
      </c>
      <c r="N497" t="n">
        <v>-21639743000</v>
      </c>
      <c r="U497">
        <f>(L497-K497)/(2*D497*0.01)</f>
      </c>
      <c r="V497">
        <f>(L497+K497)/(D497*0.0001)</f>
      </c>
    </row>
    <row r="498">
      <c r="A498" t="n">
        <v>2015</v>
      </c>
      <c r="B498" t="inlineStr">
        <is>
          <t>00105271</t>
        </is>
      </c>
      <c r="C498" t="inlineStr">
        <is>
          <t>케이씨씨</t>
        </is>
      </c>
      <c r="D498" t="n">
        <v>262409997000</v>
      </c>
      <c r="E498" t="n">
        <v>34841023000</v>
      </c>
      <c r="F498" t="n">
        <v>14413262000</v>
      </c>
      <c r="G498" t="n">
        <v>6732704000</v>
      </c>
      <c r="H498" t="n">
        <v>2.62</v>
      </c>
      <c r="I498" t="n">
        <v>6.5</v>
      </c>
      <c r="K498" t="n">
        <v>-20647029000</v>
      </c>
      <c r="L498" t="n">
        <v>23857615000</v>
      </c>
      <c r="M498" t="n">
        <v>23202097000</v>
      </c>
      <c r="N498" t="n">
        <v>-20518766000</v>
      </c>
      <c r="O498">
        <f>D497</f>
      </c>
      <c r="P498">
        <f>(E498-F498+G498)/O498*100</f>
      </c>
      <c r="Q498">
        <f>H497</f>
      </c>
      <c r="R498">
        <f>I497</f>
      </c>
      <c r="S498">
        <f>H498-H497</f>
      </c>
      <c r="T498">
        <f>I498-I497</f>
      </c>
      <c r="U498">
        <f>(L498-K498)/(2*D498*0.01)</f>
      </c>
      <c r="V498">
        <f>(L498+K498)/(D498*0.0001)</f>
      </c>
    </row>
    <row r="499">
      <c r="A499" t="n">
        <v>2016</v>
      </c>
      <c r="B499" t="inlineStr">
        <is>
          <t>00105271</t>
        </is>
      </c>
      <c r="C499" t="inlineStr">
        <is>
          <t>케이씨씨</t>
        </is>
      </c>
      <c r="D499" t="n">
        <v>265394711000</v>
      </c>
      <c r="E499" t="n">
        <v>37437787000</v>
      </c>
      <c r="F499" t="n">
        <v>18609825000</v>
      </c>
      <c r="G499" t="n">
        <v>6678358000</v>
      </c>
      <c r="H499" t="n">
        <v>2.69</v>
      </c>
      <c r="I499" t="n">
        <v>5.8</v>
      </c>
      <c r="K499" t="n">
        <v>-20843654000</v>
      </c>
      <c r="L499" t="n">
        <v>24069392000</v>
      </c>
      <c r="M499" t="n">
        <v>23567888000</v>
      </c>
      <c r="N499" t="n">
        <v>-20839002000</v>
      </c>
      <c r="O499">
        <f>D498</f>
      </c>
      <c r="P499">
        <f>(E499-F499+G499)/O499*100</f>
      </c>
      <c r="Q499">
        <f>H498</f>
      </c>
      <c r="R499">
        <f>I498</f>
      </c>
      <c r="S499">
        <f>H499-H498</f>
      </c>
      <c r="T499">
        <f>I499-I498</f>
      </c>
      <c r="U499">
        <f>(L499-K499)/(2*D499*0.01)</f>
      </c>
      <c r="V499">
        <f>(L499+K499)/(D499*0.0001)</f>
      </c>
    </row>
    <row r="500">
      <c r="A500" t="n">
        <v>2017</v>
      </c>
      <c r="B500" t="inlineStr">
        <is>
          <t>00105271</t>
        </is>
      </c>
      <c r="C500" t="inlineStr">
        <is>
          <t>케이씨씨</t>
        </is>
      </c>
      <c r="D500" t="n">
        <v>268792720000</v>
      </c>
      <c r="E500" t="n">
        <v>34485881000</v>
      </c>
      <c r="F500" t="n">
        <v>8925433000</v>
      </c>
      <c r="G500" t="n">
        <v>7042414000</v>
      </c>
      <c r="H500" t="n">
        <v>3.08</v>
      </c>
      <c r="I500" t="n">
        <v>5.3</v>
      </c>
      <c r="K500" t="n">
        <v>-21031836000</v>
      </c>
      <c r="L500" t="n">
        <v>24291556000</v>
      </c>
      <c r="M500" t="n">
        <v>24019975000</v>
      </c>
      <c r="N500" t="n">
        <v>-21207039000</v>
      </c>
      <c r="O500">
        <f>D499</f>
      </c>
      <c r="P500">
        <f>(E500-F500+G500)/O500*100</f>
      </c>
      <c r="Q500">
        <f>H499</f>
      </c>
      <c r="R500">
        <f>I499</f>
      </c>
      <c r="S500">
        <f>H500-H499</f>
      </c>
      <c r="T500">
        <f>I500-I499</f>
      </c>
      <c r="U500">
        <f>(L500-K500)/(2*D500*0.01)</f>
      </c>
      <c r="V500">
        <f>(L500+K500)/(D500*0.0001)</f>
      </c>
    </row>
    <row r="501">
      <c r="A501" t="n">
        <v>2018</v>
      </c>
      <c r="B501" t="inlineStr">
        <is>
          <t>00105271</t>
        </is>
      </c>
      <c r="C501" t="inlineStr">
        <is>
          <t>케이씨씨</t>
        </is>
      </c>
      <c r="D501" t="n">
        <v>286886652000</v>
      </c>
      <c r="E501" t="n">
        <v>32846203000</v>
      </c>
      <c r="F501" t="n">
        <v>8716942000</v>
      </c>
      <c r="G501" t="n">
        <v>8187857000</v>
      </c>
      <c r="H501" t="n">
        <v>2.57</v>
      </c>
      <c r="I501" t="n">
        <v>5</v>
      </c>
      <c r="K501" t="n">
        <v>-21985107000</v>
      </c>
      <c r="L501" t="n">
        <v>25356011000</v>
      </c>
      <c r="M501" t="n">
        <v>25053616000</v>
      </c>
      <c r="N501" t="n">
        <v>-22154460000</v>
      </c>
      <c r="O501">
        <f>D500</f>
      </c>
      <c r="P501">
        <f>(E501-F501+G501)/O501*100</f>
      </c>
      <c r="Q501">
        <f>H500</f>
      </c>
      <c r="R501">
        <f>I500</f>
      </c>
      <c r="S501">
        <f>H501-H500</f>
      </c>
      <c r="T501">
        <f>I501-I500</f>
      </c>
      <c r="U501">
        <f>(L501-K501)/(2*D501*0.01)</f>
      </c>
      <c r="V501">
        <f>(L501+K501)/(D501*0.0001)</f>
      </c>
    </row>
    <row r="502">
      <c r="A502" t="n">
        <v>2019</v>
      </c>
      <c r="B502" t="inlineStr">
        <is>
          <t>00105271</t>
        </is>
      </c>
      <c r="C502" t="inlineStr">
        <is>
          <t>케이씨씨</t>
        </is>
      </c>
      <c r="D502" t="n">
        <v>262039744000</v>
      </c>
      <c r="E502" t="n">
        <v>32225276000</v>
      </c>
      <c r="F502" t="n">
        <v>14041642000</v>
      </c>
      <c r="G502" t="n">
        <v>7293362000</v>
      </c>
      <c r="H502" t="n">
        <v>2.27</v>
      </c>
      <c r="I502" t="n">
        <v>4.69</v>
      </c>
      <c r="K502" t="n">
        <v>-21322431000</v>
      </c>
      <c r="L502" t="n">
        <v>24689971000</v>
      </c>
      <c r="M502" t="n">
        <v>24327706000</v>
      </c>
      <c r="N502" t="n">
        <v>-21433843000</v>
      </c>
      <c r="O502">
        <f>D501</f>
      </c>
      <c r="P502">
        <f>(E502-F502+G502)/O502*100</f>
      </c>
      <c r="Q502">
        <f>H501</f>
      </c>
      <c r="R502">
        <f>I501</f>
      </c>
      <c r="S502">
        <f>H502-H501</f>
      </c>
      <c r="T502">
        <f>I502-I501</f>
      </c>
      <c r="U502">
        <f>(L502-K502)/(2*D502*0.01)</f>
      </c>
      <c r="V502">
        <f>(L502+K502)/(D502*0.0001)</f>
      </c>
    </row>
    <row r="503">
      <c r="A503" t="n">
        <v>2020</v>
      </c>
      <c r="B503" t="inlineStr">
        <is>
          <t>00105271</t>
        </is>
      </c>
      <c r="C503" t="inlineStr">
        <is>
          <t>케이씨씨</t>
        </is>
      </c>
      <c r="D503" t="n">
        <v>879405122000</v>
      </c>
      <c r="E503" t="n">
        <v>45152489000</v>
      </c>
      <c r="F503" t="n">
        <v>41735822000</v>
      </c>
      <c r="G503" t="n">
        <v>17406512000</v>
      </c>
      <c r="H503" t="n">
        <v>2.18</v>
      </c>
      <c r="I503" t="n">
        <v>3.92</v>
      </c>
      <c r="O503">
        <f>D502</f>
      </c>
      <c r="P503">
        <f>(E503-F503+G503)/O503*100</f>
      </c>
      <c r="Q503">
        <f>H502</f>
      </c>
      <c r="R503">
        <f>I502</f>
      </c>
      <c r="S503">
        <f>H503-H502</f>
      </c>
      <c r="T503">
        <f>I503-I502</f>
      </c>
    </row>
    <row r="504">
      <c r="A504" t="n">
        <v>2021</v>
      </c>
      <c r="B504" t="inlineStr">
        <is>
          <t>00105271</t>
        </is>
      </c>
      <c r="C504" t="inlineStr">
        <is>
          <t>케이씨씨</t>
        </is>
      </c>
      <c r="D504" t="n">
        <v>883288494000</v>
      </c>
      <c r="E504" t="n">
        <v>42604049000</v>
      </c>
      <c r="F504" t="n">
        <v>43153823000</v>
      </c>
      <c r="G504" t="n">
        <v>13683667000</v>
      </c>
      <c r="H504" t="n">
        <v>2.65</v>
      </c>
      <c r="I504" t="n">
        <v>3.275</v>
      </c>
      <c r="O504">
        <f>D503</f>
      </c>
      <c r="P504">
        <f>(E504-F504+G504)/O504*100</f>
      </c>
      <c r="Q504">
        <f>H503</f>
      </c>
      <c r="R504">
        <f>I503</f>
      </c>
      <c r="S504">
        <f>H504-H503</f>
      </c>
      <c r="T504">
        <f>I504-I503</f>
      </c>
    </row>
    <row r="505">
      <c r="A505" t="n">
        <v>2022</v>
      </c>
      <c r="B505" t="inlineStr">
        <is>
          <t>00105271</t>
        </is>
      </c>
      <c r="C505" t="inlineStr">
        <is>
          <t>케이씨씨</t>
        </is>
      </c>
      <c r="D505" t="n">
        <v>687798219000</v>
      </c>
      <c r="E505" t="n">
        <v>39491269000</v>
      </c>
      <c r="F505" t="n">
        <v>35938307000</v>
      </c>
      <c r="G505" t="n">
        <v>19208333000</v>
      </c>
      <c r="H505" t="n">
        <v>4.78</v>
      </c>
      <c r="I505" t="n">
        <v>3.61</v>
      </c>
      <c r="K505" t="n">
        <v>-85619439000</v>
      </c>
      <c r="L505" t="n">
        <v>85619439000</v>
      </c>
      <c r="M505" t="n">
        <v>48093220000</v>
      </c>
      <c r="N505" t="n">
        <v>-48093220000</v>
      </c>
      <c r="O505">
        <f>D504</f>
      </c>
      <c r="P505">
        <f>(E505-F505+G505)/O505*100</f>
      </c>
      <c r="Q505">
        <f>H504</f>
      </c>
      <c r="R505">
        <f>I504</f>
      </c>
      <c r="S505">
        <f>H505-H504</f>
      </c>
      <c r="T505">
        <f>I505-I504</f>
      </c>
      <c r="U505">
        <f>(L505-K505)/(2*D505*0.01)</f>
      </c>
    </row>
    <row r="506">
      <c r="A506" t="n">
        <v>2023</v>
      </c>
      <c r="B506" t="inlineStr">
        <is>
          <t>00105271</t>
        </is>
      </c>
      <c r="C506" t="inlineStr">
        <is>
          <t>케이씨씨</t>
        </is>
      </c>
      <c r="D506" t="n">
        <v>805254534000</v>
      </c>
      <c r="E506" t="n">
        <v>30065867000</v>
      </c>
      <c r="F506" t="n">
        <v>31179061000</v>
      </c>
      <c r="G506" t="n">
        <v>31950147000</v>
      </c>
      <c r="H506" t="n">
        <v>5.625</v>
      </c>
      <c r="I506" t="n">
        <v>2.815</v>
      </c>
      <c r="K506" t="n">
        <v>-74181910000</v>
      </c>
      <c r="L506" t="n">
        <v>87207449000</v>
      </c>
      <c r="M506" t="n">
        <v>26835382000</v>
      </c>
      <c r="N506" t="n">
        <v>-24215542000</v>
      </c>
      <c r="O506">
        <f>D505</f>
      </c>
      <c r="P506">
        <f>(E506-F506+G506)/O506*100</f>
      </c>
      <c r="Q506">
        <f>H505</f>
      </c>
      <c r="R506">
        <f>I505</f>
      </c>
      <c r="S506">
        <f>H506-H505</f>
      </c>
      <c r="T506">
        <f>I506-I505</f>
      </c>
      <c r="U506">
        <f>(L506-K506)/(2*D506*0.01)</f>
      </c>
      <c r="V506">
        <f>(L506+K506)/(D506*0.0001)</f>
      </c>
    </row>
    <row r="507">
      <c r="A507" t="n">
        <v>2024</v>
      </c>
      <c r="B507" t="inlineStr">
        <is>
          <t>00105271</t>
        </is>
      </c>
      <c r="C507" t="inlineStr">
        <is>
          <t>케이씨씨</t>
        </is>
      </c>
      <c r="D507" t="n">
        <v>855111252000</v>
      </c>
      <c r="E507" t="n">
        <v>35581802000</v>
      </c>
      <c r="F507" t="n">
        <v>42023047000</v>
      </c>
      <c r="G507" t="n">
        <v>35111254000</v>
      </c>
      <c r="H507" t="n">
        <v>4.97</v>
      </c>
      <c r="I507" t="n">
        <v>4.54</v>
      </c>
      <c r="K507" t="n">
        <v>-101677217000</v>
      </c>
      <c r="L507" t="n">
        <v>101677217000</v>
      </c>
      <c r="M507" t="n">
        <v>29003700000</v>
      </c>
      <c r="N507" t="n">
        <v>-26422267000</v>
      </c>
      <c r="O507">
        <f>D506</f>
      </c>
      <c r="P507">
        <f>(E507-F507+G507)/O507*100</f>
      </c>
      <c r="Q507">
        <f>H506</f>
      </c>
      <c r="R507">
        <f>I506</f>
      </c>
      <c r="S507">
        <f>H507-H506</f>
      </c>
      <c r="T507">
        <f>I507-I506</f>
      </c>
      <c r="U507">
        <f>(L507-K507)/(2*D507*0.01)</f>
      </c>
    </row>
    <row r="508">
      <c r="A508" t="n">
        <v>2025</v>
      </c>
      <c r="B508" t="inlineStr">
        <is>
          <t>00105271</t>
        </is>
      </c>
      <c r="C508" t="inlineStr">
        <is>
          <t>케이씨씨</t>
        </is>
      </c>
      <c r="D508" t="n">
        <v>849894154000</v>
      </c>
      <c r="E508" t="n">
        <v>37244143000</v>
      </c>
      <c r="F508" t="n">
        <v>39773839000</v>
      </c>
      <c r="G508" t="n">
        <v>35419237000</v>
      </c>
      <c r="H508" t="n">
        <v>4.93</v>
      </c>
      <c r="I508" t="n">
        <v>4.495</v>
      </c>
      <c r="K508" t="n">
        <v>-91572900000</v>
      </c>
      <c r="L508" t="n">
        <v>81367551000</v>
      </c>
      <c r="M508" t="n">
        <v>25374708000</v>
      </c>
      <c r="N508" t="n">
        <v>-26235065000</v>
      </c>
      <c r="O508">
        <f>D507</f>
      </c>
      <c r="P508">
        <f>(E508-F508+G508)/O508*100</f>
      </c>
      <c r="Q508">
        <f>H507</f>
      </c>
      <c r="R508">
        <f>I507</f>
      </c>
      <c r="S508">
        <f>H508-H507</f>
      </c>
      <c r="T508">
        <f>I508-I507</f>
      </c>
      <c r="U508">
        <f>(L508-K508)/(2*D508*0.01)</f>
      </c>
    </row>
    <row r="509">
      <c r="A509" t="n">
        <v>2014</v>
      </c>
      <c r="B509" t="inlineStr">
        <is>
          <t>00105280</t>
        </is>
      </c>
      <c r="C509" t="inlineStr">
        <is>
          <t>현대지에프홀딩스</t>
        </is>
      </c>
      <c r="D509" t="n">
        <v>99409868000</v>
      </c>
      <c r="E509" t="n">
        <v>20581707000</v>
      </c>
      <c r="F509" t="n">
        <v>8775439000</v>
      </c>
      <c r="H509" t="n">
        <v>2.65</v>
      </c>
      <c r="I509" t="n">
        <v>2.85</v>
      </c>
      <c r="J509" t="n">
        <v>3.27</v>
      </c>
      <c r="K509" t="n">
        <v>-7959268000</v>
      </c>
      <c r="L509" t="n">
        <v>9430836000</v>
      </c>
      <c r="M509" t="n">
        <v>9390941000</v>
      </c>
      <c r="N509" t="n">
        <v>-8071296000</v>
      </c>
      <c r="U509">
        <f>(L509-K509)/(2*D509*0.01)</f>
      </c>
      <c r="V509">
        <f>(L509+K509)/(D509*0.0001)</f>
      </c>
    </row>
    <row r="510">
      <c r="A510" t="n">
        <v>2015</v>
      </c>
      <c r="B510" t="inlineStr">
        <is>
          <t>00105280</t>
        </is>
      </c>
      <c r="C510" t="inlineStr">
        <is>
          <t>현대지에프홀딩스</t>
        </is>
      </c>
      <c r="D510" t="n">
        <v>116421351000</v>
      </c>
      <c r="E510" t="n">
        <v>22486815000</v>
      </c>
      <c r="F510" t="n">
        <v>8798059000</v>
      </c>
      <c r="H510" t="n">
        <v>2.2</v>
      </c>
      <c r="I510" t="n">
        <v>3.5</v>
      </c>
      <c r="K510" t="n">
        <v>-7118370000</v>
      </c>
      <c r="L510" t="n">
        <v>8147498000</v>
      </c>
      <c r="M510" t="n">
        <v>8061386000</v>
      </c>
      <c r="N510" t="n">
        <v>-7179763000</v>
      </c>
      <c r="O510">
        <f>D509</f>
      </c>
      <c r="Q510">
        <f>H509</f>
      </c>
      <c r="R510">
        <f>I509</f>
      </c>
      <c r="S510">
        <f>H510-H509</f>
      </c>
      <c r="T510">
        <f>I510-I509</f>
      </c>
      <c r="U510">
        <f>(L510-K510)/(2*D510*0.01)</f>
      </c>
      <c r="V510">
        <f>(L510+K510)/(D510*0.0001)</f>
      </c>
    </row>
    <row r="511">
      <c r="A511" t="n">
        <v>2016</v>
      </c>
      <c r="B511" t="inlineStr">
        <is>
          <t>00105280</t>
        </is>
      </c>
      <c r="C511" t="inlineStr">
        <is>
          <t>현대지에프홀딩스</t>
        </is>
      </c>
      <c r="D511" t="n">
        <v>147082367000</v>
      </c>
      <c r="E511" t="n">
        <v>27879221000</v>
      </c>
      <c r="F511" t="n">
        <v>15060147000</v>
      </c>
      <c r="H511" t="n">
        <v>2.2</v>
      </c>
      <c r="I511" t="n">
        <v>3.55</v>
      </c>
      <c r="J511" t="n">
        <v>6.8</v>
      </c>
      <c r="K511" t="n">
        <v>-9407296000</v>
      </c>
      <c r="L511" t="n">
        <v>10838933000</v>
      </c>
      <c r="M511" t="n">
        <v>10715950000</v>
      </c>
      <c r="N511" t="n">
        <v>-9482635000</v>
      </c>
      <c r="O511">
        <f>D510</f>
      </c>
      <c r="Q511">
        <f>H510</f>
      </c>
      <c r="R511">
        <f>I510</f>
      </c>
      <c r="S511">
        <f>H511-H510</f>
      </c>
      <c r="T511">
        <f>I511-I510</f>
      </c>
      <c r="U511">
        <f>(L511-K511)/(2*D511*0.01)</f>
      </c>
      <c r="V511">
        <f>(L511+K511)/(D511*0.0001)</f>
      </c>
    </row>
    <row r="512">
      <c r="A512" t="n">
        <v>2017</v>
      </c>
      <c r="B512" t="inlineStr">
        <is>
          <t>00105280</t>
        </is>
      </c>
      <c r="C512" t="inlineStr">
        <is>
          <t>현대지에프홀딩스</t>
        </is>
      </c>
      <c r="D512" t="n">
        <v>174304956000</v>
      </c>
      <c r="E512" t="n">
        <v>28315204000</v>
      </c>
      <c r="F512" t="n">
        <v>14951323000</v>
      </c>
      <c r="H512" t="n">
        <v>3</v>
      </c>
      <c r="I512" t="n">
        <v>3.25</v>
      </c>
      <c r="J512" t="n">
        <v>5.7</v>
      </c>
      <c r="K512" t="n">
        <v>-9515507000</v>
      </c>
      <c r="L512" t="n">
        <v>11023306000</v>
      </c>
      <c r="M512" t="n">
        <v>10946595000</v>
      </c>
      <c r="N512" t="n">
        <v>-9628721000</v>
      </c>
      <c r="O512">
        <f>D511</f>
      </c>
      <c r="Q512">
        <f>H511</f>
      </c>
      <c r="R512">
        <f>I511</f>
      </c>
      <c r="S512">
        <f>H512-H511</f>
      </c>
      <c r="T512">
        <f>I512-I511</f>
      </c>
      <c r="U512">
        <f>(L512-K512)/(2*D512*0.01)</f>
      </c>
      <c r="V512">
        <f>(L512+K512)/(D512*0.0001)</f>
      </c>
    </row>
    <row r="513">
      <c r="A513" t="n">
        <v>2018</v>
      </c>
      <c r="B513" t="inlineStr">
        <is>
          <t>00105280</t>
        </is>
      </c>
      <c r="C513" t="inlineStr">
        <is>
          <t>현대지에프홀딩스</t>
        </is>
      </c>
      <c r="D513" t="n">
        <v>203303877000</v>
      </c>
      <c r="E513" t="n">
        <v>35029992000</v>
      </c>
      <c r="F513" t="n">
        <v>25811583000</v>
      </c>
      <c r="H513" t="n">
        <v>2.75</v>
      </c>
      <c r="I513" t="n">
        <v>4</v>
      </c>
      <c r="J513" t="n">
        <v>5.7</v>
      </c>
      <c r="K513" t="n">
        <v>-12007951000</v>
      </c>
      <c r="L513" t="n">
        <v>13878834000</v>
      </c>
      <c r="M513" t="n">
        <v>13694717000</v>
      </c>
      <c r="N513" t="n">
        <v>-12084778000</v>
      </c>
      <c r="O513">
        <f>D512</f>
      </c>
      <c r="Q513">
        <f>H512</f>
      </c>
      <c r="R513">
        <f>I512</f>
      </c>
      <c r="S513">
        <f>H513-H512</f>
      </c>
      <c r="T513">
        <f>I513-I512</f>
      </c>
      <c r="U513">
        <f>(L513-K513)/(2*D513*0.01)</f>
      </c>
      <c r="V513">
        <f>(L513+K513)/(D513*0.0001)</f>
      </c>
    </row>
    <row r="514">
      <c r="A514" t="n">
        <v>2019</v>
      </c>
      <c r="B514" t="inlineStr">
        <is>
          <t>00105280</t>
        </is>
      </c>
      <c r="C514" t="inlineStr">
        <is>
          <t>현대지에프홀딩스</t>
        </is>
      </c>
      <c r="D514" t="n">
        <v>234575513000</v>
      </c>
      <c r="E514" t="n">
        <v>34928853000</v>
      </c>
      <c r="F514" t="n">
        <v>23435194000</v>
      </c>
      <c r="H514" t="n">
        <v>2.35</v>
      </c>
      <c r="I514" t="n">
        <v>4</v>
      </c>
      <c r="J514" t="n">
        <v>8.699999999999999</v>
      </c>
      <c r="K514" t="n">
        <v>-15127724000</v>
      </c>
      <c r="L514" t="n">
        <v>17591503000</v>
      </c>
      <c r="M514" t="n">
        <v>17320764000</v>
      </c>
      <c r="N514" t="n">
        <v>-15197877000</v>
      </c>
      <c r="O514">
        <f>D513</f>
      </c>
      <c r="Q514">
        <f>H513</f>
      </c>
      <c r="R514">
        <f>I513</f>
      </c>
      <c r="S514">
        <f>H514-H513</f>
      </c>
      <c r="T514">
        <f>I514-I513</f>
      </c>
      <c r="U514">
        <f>(L514-K514)/(2*D514*0.01)</f>
      </c>
      <c r="V514">
        <f>(L514+K514)/(D514*0.0001)</f>
      </c>
    </row>
    <row r="515">
      <c r="A515" t="n">
        <v>2024</v>
      </c>
      <c r="B515" t="inlineStr">
        <is>
          <t>00105280</t>
        </is>
      </c>
      <c r="C515" t="inlineStr">
        <is>
          <t>현대지에프홀딩스</t>
        </is>
      </c>
      <c r="D515" t="n">
        <v>552620816000</v>
      </c>
      <c r="E515" t="n">
        <v>56172634000</v>
      </c>
      <c r="F515" t="n">
        <v>66354037000</v>
      </c>
      <c r="G515" t="n">
        <v>16477120000</v>
      </c>
      <c r="K515" t="n">
        <v>-36886650000</v>
      </c>
      <c r="L515" t="n">
        <v>42630403000</v>
      </c>
      <c r="M515" t="n">
        <v>42596446000</v>
      </c>
      <c r="N515" t="n">
        <v>-37528244000</v>
      </c>
      <c r="U515">
        <f>(L515-K515)/(2*D515*0.01)</f>
      </c>
      <c r="V515">
        <f>(L515+K515)/(D515*0.0001)</f>
      </c>
    </row>
    <row r="516">
      <c r="A516" t="n">
        <v>2025</v>
      </c>
      <c r="B516" t="inlineStr">
        <is>
          <t>00105280</t>
        </is>
      </c>
      <c r="C516" t="inlineStr">
        <is>
          <t>현대지에프홀딩스</t>
        </is>
      </c>
      <c r="D516" t="n">
        <v>579472827000</v>
      </c>
      <c r="E516" t="n">
        <v>67590644000</v>
      </c>
      <c r="F516" t="n">
        <v>48279149000</v>
      </c>
      <c r="G516" t="n">
        <v>20086935000</v>
      </c>
      <c r="H516" t="n">
        <v>4.15</v>
      </c>
      <c r="I516" t="n">
        <v>3.7</v>
      </c>
      <c r="J516" t="n">
        <v>6.9</v>
      </c>
      <c r="K516" t="n">
        <v>-38094189000</v>
      </c>
      <c r="L516" t="n">
        <v>44083529000</v>
      </c>
      <c r="M516" t="n">
        <v>44220173000</v>
      </c>
      <c r="N516" t="n">
        <v>-38887181000</v>
      </c>
      <c r="O516">
        <f>D515</f>
      </c>
      <c r="P516">
        <f>(E516-F516+G516)/O516*100</f>
      </c>
      <c r="U516">
        <f>(L516-K516)/(2*D516*0.01)</f>
      </c>
      <c r="V516">
        <f>(L516+K516)/(D516*0.0001)</f>
      </c>
    </row>
    <row r="517">
      <c r="A517" t="n">
        <v>2014</v>
      </c>
      <c r="B517" t="inlineStr">
        <is>
          <t>00105299</t>
        </is>
      </c>
      <c r="C517" t="inlineStr">
        <is>
          <t>금강공업</t>
        </is>
      </c>
      <c r="D517" t="n">
        <v>22859460000</v>
      </c>
      <c r="E517" t="n">
        <v>3252584000</v>
      </c>
      <c r="F517" t="n">
        <v>2154549000</v>
      </c>
      <c r="G517" t="n">
        <v>493807000</v>
      </c>
      <c r="H517" t="n">
        <v>2.83</v>
      </c>
      <c r="I517" t="n">
        <v>2</v>
      </c>
    </row>
    <row r="518">
      <c r="A518" t="n">
        <v>2015</v>
      </c>
      <c r="B518" t="inlineStr">
        <is>
          <t>00105299</t>
        </is>
      </c>
      <c r="C518" t="inlineStr">
        <is>
          <t>금강공업</t>
        </is>
      </c>
      <c r="D518" t="n">
        <v>18944301000</v>
      </c>
      <c r="E518" t="n">
        <v>2987248000</v>
      </c>
      <c r="F518" t="n">
        <v>7205329000</v>
      </c>
      <c r="G518" t="n">
        <v>465916000</v>
      </c>
      <c r="H518" t="n">
        <v>2.52</v>
      </c>
      <c r="I518" t="n">
        <v>4.43</v>
      </c>
      <c r="O518">
        <f>D517</f>
      </c>
      <c r="P518">
        <f>(E518-F518+G518)/O518*100</f>
      </c>
      <c r="Q518">
        <f>H517</f>
      </c>
      <c r="R518">
        <f>I517</f>
      </c>
      <c r="S518">
        <f>H518-H517</f>
      </c>
      <c r="T518">
        <f>I518-I517</f>
      </c>
    </row>
    <row r="519">
      <c r="A519" t="n">
        <v>2016</v>
      </c>
      <c r="B519" t="inlineStr">
        <is>
          <t>00105299</t>
        </is>
      </c>
      <c r="C519" t="inlineStr">
        <is>
          <t>금강공업</t>
        </is>
      </c>
      <c r="D519" t="n">
        <v>21076474000</v>
      </c>
      <c r="E519" t="n">
        <v>2843361000</v>
      </c>
      <c r="F519" t="n">
        <v>1553674000</v>
      </c>
      <c r="G519" t="n">
        <v>425452000</v>
      </c>
      <c r="H519" t="n">
        <v>2.4</v>
      </c>
      <c r="I519" t="n">
        <v>3.77</v>
      </c>
      <c r="O519">
        <f>D518</f>
      </c>
      <c r="P519">
        <f>(E519-F519+G519)/O519*100</f>
      </c>
      <c r="Q519">
        <f>H518</f>
      </c>
      <c r="R519">
        <f>I518</f>
      </c>
      <c r="S519">
        <f>H519-H518</f>
      </c>
      <c r="T519">
        <f>I519-I518</f>
      </c>
    </row>
    <row r="520">
      <c r="A520" t="n">
        <v>2017</v>
      </c>
      <c r="B520" t="inlineStr">
        <is>
          <t>00105299</t>
        </is>
      </c>
      <c r="C520" t="inlineStr">
        <is>
          <t>금강공업</t>
        </is>
      </c>
      <c r="D520" t="n">
        <v>25951520000</v>
      </c>
      <c r="E520" t="n">
        <v>2969734000</v>
      </c>
      <c r="F520" t="n">
        <v>1134988000</v>
      </c>
      <c r="G520" t="n">
        <v>444821000</v>
      </c>
      <c r="H520" t="n">
        <v>2.67</v>
      </c>
      <c r="I520" t="n">
        <v>3.96</v>
      </c>
      <c r="O520">
        <f>D519</f>
      </c>
      <c r="P520">
        <f>(E520-F520+G520)/O520*100</f>
      </c>
      <c r="Q520">
        <f>H519</f>
      </c>
      <c r="R520">
        <f>I519</f>
      </c>
      <c r="S520">
        <f>H520-H519</f>
      </c>
      <c r="T520">
        <f>I520-I519</f>
      </c>
    </row>
    <row r="521">
      <c r="A521" t="n">
        <v>2018</v>
      </c>
      <c r="B521" t="inlineStr">
        <is>
          <t>00105299</t>
        </is>
      </c>
      <c r="C521" t="inlineStr">
        <is>
          <t>금강공업</t>
        </is>
      </c>
      <c r="D521" t="n">
        <v>23576621000</v>
      </c>
      <c r="E521" t="n">
        <v>2530866000</v>
      </c>
      <c r="F521" t="n">
        <v>751605000</v>
      </c>
      <c r="G521" t="n">
        <v>518402000</v>
      </c>
      <c r="O521">
        <f>D520</f>
      </c>
      <c r="P521">
        <f>(E521-F521+G521)/O521*100</f>
      </c>
    </row>
    <row r="522">
      <c r="A522" t="n">
        <v>2020</v>
      </c>
      <c r="B522" t="inlineStr">
        <is>
          <t>00105299</t>
        </is>
      </c>
      <c r="C522" t="inlineStr">
        <is>
          <t>금강공업</t>
        </is>
      </c>
      <c r="D522" t="n">
        <v>33711942000</v>
      </c>
      <c r="E522" t="n">
        <v>4070862000</v>
      </c>
      <c r="F522" t="n">
        <v>4219767000</v>
      </c>
      <c r="G522" t="n">
        <v>529108000</v>
      </c>
      <c r="H522" t="n">
        <v>1.82</v>
      </c>
      <c r="I522" t="n">
        <v>4.05</v>
      </c>
      <c r="J522" t="n">
        <v>7.78</v>
      </c>
      <c r="K522" t="n">
        <v>-1917784000</v>
      </c>
      <c r="L522" t="n">
        <v>2186091000</v>
      </c>
      <c r="M522" t="n">
        <v>2190089000</v>
      </c>
      <c r="N522" t="n">
        <v>-1957403000</v>
      </c>
      <c r="U522">
        <f>(L522-K522)/(2*D522*0.01)</f>
      </c>
      <c r="V522">
        <f>(L522+K522)/(D522*0.0001)</f>
      </c>
    </row>
    <row r="523">
      <c r="A523" t="n">
        <v>2021</v>
      </c>
      <c r="B523" t="inlineStr">
        <is>
          <t>00105299</t>
        </is>
      </c>
      <c r="C523" t="inlineStr">
        <is>
          <t>금강공업</t>
        </is>
      </c>
      <c r="D523" t="n">
        <v>33895238000</v>
      </c>
      <c r="E523" t="n">
        <v>3553969000</v>
      </c>
      <c r="F523" t="n">
        <v>2098580000</v>
      </c>
      <c r="G523" t="n">
        <v>647781000</v>
      </c>
      <c r="H523" t="n">
        <v>2.54</v>
      </c>
      <c r="I523" t="n">
        <v>4.01</v>
      </c>
      <c r="J523" t="n">
        <v>5.61</v>
      </c>
      <c r="K523" t="n">
        <v>-1923986000</v>
      </c>
      <c r="L523" t="n">
        <v>2197854000</v>
      </c>
      <c r="M523" t="n">
        <v>2187335000</v>
      </c>
      <c r="N523" t="n">
        <v>-1951006000</v>
      </c>
      <c r="O523">
        <f>D522</f>
      </c>
      <c r="P523">
        <f>(E523-F523+G523)/O523*100</f>
      </c>
      <c r="Q523">
        <f>H522</f>
      </c>
      <c r="R523">
        <f>I522</f>
      </c>
      <c r="S523">
        <f>H523-H522</f>
      </c>
      <c r="T523">
        <f>I523-I522</f>
      </c>
      <c r="U523">
        <f>(L523-K523)/(2*D523*0.01)</f>
      </c>
      <c r="V523">
        <f>(L523+K523)/(D523*0.0001)</f>
      </c>
    </row>
    <row r="524">
      <c r="A524" t="n">
        <v>2022</v>
      </c>
      <c r="B524" t="inlineStr">
        <is>
          <t>00105299</t>
        </is>
      </c>
      <c r="C524" t="inlineStr">
        <is>
          <t>금강공업</t>
        </is>
      </c>
      <c r="D524" t="n">
        <v>40111655000</v>
      </c>
      <c r="E524" t="n">
        <v>3631225000</v>
      </c>
      <c r="F524" t="n">
        <v>2858011000</v>
      </c>
      <c r="G524" t="n">
        <v>1197843000</v>
      </c>
      <c r="H524" t="n">
        <v>5.655</v>
      </c>
      <c r="I524" t="n">
        <v>3.75</v>
      </c>
      <c r="O524">
        <f>D523</f>
      </c>
      <c r="P524">
        <f>(E524-F524+G524)/O524*100</f>
      </c>
      <c r="Q524">
        <f>H523</f>
      </c>
      <c r="R524">
        <f>I523</f>
      </c>
      <c r="S524">
        <f>H524-H523</f>
      </c>
      <c r="T524">
        <f>I524-I523</f>
      </c>
    </row>
    <row r="525">
      <c r="A525" t="n">
        <v>2023</v>
      </c>
      <c r="B525" t="inlineStr">
        <is>
          <t>00105299</t>
        </is>
      </c>
      <c r="C525" t="inlineStr">
        <is>
          <t>금강공업</t>
        </is>
      </c>
      <c r="D525" t="n">
        <v>45773007000</v>
      </c>
      <c r="E525" t="n">
        <v>4533382000</v>
      </c>
      <c r="F525" t="n">
        <v>4165377000</v>
      </c>
      <c r="G525" t="n">
        <v>1920096000</v>
      </c>
      <c r="H525" t="n">
        <v>5.655</v>
      </c>
      <c r="I525" t="n">
        <v>3.75</v>
      </c>
      <c r="O525">
        <f>D524</f>
      </c>
      <c r="P525">
        <f>(E525-F525+G525)/O525*100</f>
      </c>
      <c r="Q525">
        <f>H524</f>
      </c>
      <c r="R525">
        <f>I524</f>
      </c>
      <c r="S525">
        <f>H525-H524</f>
      </c>
      <c r="T525">
        <f>I525-I524</f>
      </c>
    </row>
    <row r="526">
      <c r="A526" t="n">
        <v>2024</v>
      </c>
      <c r="B526" t="inlineStr">
        <is>
          <t>00105299</t>
        </is>
      </c>
      <c r="C526" t="inlineStr">
        <is>
          <t>금강공업</t>
        </is>
      </c>
      <c r="D526" t="n">
        <v>50751866782</v>
      </c>
      <c r="E526" t="n">
        <v>5267746568</v>
      </c>
      <c r="F526" t="n">
        <v>4775694443</v>
      </c>
      <c r="G526" t="n">
        <v>1969166411</v>
      </c>
      <c r="H526" t="n">
        <v>4.115</v>
      </c>
      <c r="I526" t="n">
        <v>3.615</v>
      </c>
      <c r="J526" t="n">
        <v>6.042</v>
      </c>
      <c r="K526" t="n">
        <v>-2277895747</v>
      </c>
      <c r="L526" t="n">
        <v>2274618044</v>
      </c>
      <c r="M526" t="n">
        <v>2546498366</v>
      </c>
      <c r="N526" t="n">
        <v>-2083483935</v>
      </c>
      <c r="O526">
        <f>D525</f>
      </c>
      <c r="P526">
        <f>(E526-F526+G526)/O526*100</f>
      </c>
      <c r="Q526">
        <f>H525</f>
      </c>
      <c r="R526">
        <f>I525</f>
      </c>
      <c r="S526">
        <f>H526-H525</f>
      </c>
      <c r="T526">
        <f>I526-I525</f>
      </c>
      <c r="U526">
        <f>(L526-K526)/(2*D526*0.01)</f>
      </c>
    </row>
    <row r="527">
      <c r="A527" t="n">
        <v>2025</v>
      </c>
      <c r="B527" t="inlineStr">
        <is>
          <t>00105299</t>
        </is>
      </c>
      <c r="C527" t="inlineStr">
        <is>
          <t>금강공업</t>
        </is>
      </c>
      <c r="D527" t="n">
        <v>49541077165</v>
      </c>
      <c r="E527" t="n">
        <v>5461252676</v>
      </c>
      <c r="F527" t="n">
        <v>6285751058</v>
      </c>
      <c r="G527" t="n">
        <v>1734541229</v>
      </c>
      <c r="O527">
        <f>D526</f>
      </c>
      <c r="P527">
        <f>(E527-F527+G527)/O527*100</f>
      </c>
    </row>
    <row r="528">
      <c r="A528" t="n">
        <v>2014</v>
      </c>
      <c r="B528" t="inlineStr">
        <is>
          <t>00105466</t>
        </is>
      </c>
      <c r="C528" t="inlineStr">
        <is>
          <t>KCC건설</t>
        </is>
      </c>
      <c r="D528" t="n">
        <v>44789256000</v>
      </c>
      <c r="E528" t="n">
        <v>5491626000</v>
      </c>
      <c r="F528" t="n">
        <v>6539941000</v>
      </c>
      <c r="G528" t="n">
        <v>1542691000</v>
      </c>
      <c r="H528" t="n">
        <v>2.74</v>
      </c>
      <c r="I528" t="n">
        <v>5.76</v>
      </c>
      <c r="K528" t="n">
        <v>-2819882000</v>
      </c>
      <c r="L528" t="n">
        <v>3195101000</v>
      </c>
      <c r="M528" t="n">
        <v>3159602000</v>
      </c>
      <c r="N528" t="n">
        <v>-2843237000</v>
      </c>
      <c r="U528">
        <f>(L528-K528)/(2*D528*0.01)</f>
      </c>
      <c r="V528">
        <f>(L528+K528)/(D528*0.0001)</f>
      </c>
    </row>
    <row r="529">
      <c r="A529" t="n">
        <v>2015</v>
      </c>
      <c r="B529" t="inlineStr">
        <is>
          <t>00105466</t>
        </is>
      </c>
      <c r="C529" t="inlineStr">
        <is>
          <t>KCC건설</t>
        </is>
      </c>
      <c r="D529" t="n">
        <v>47726093000</v>
      </c>
      <c r="E529" t="n">
        <v>5305115000</v>
      </c>
      <c r="F529" t="n">
        <v>3979486000</v>
      </c>
      <c r="G529" t="n">
        <v>1172935000</v>
      </c>
      <c r="H529" t="n">
        <v>2.43</v>
      </c>
      <c r="I529" t="n">
        <v>5.08</v>
      </c>
      <c r="J529" t="n">
        <v>6.69</v>
      </c>
      <c r="K529" t="n">
        <v>-2906429000</v>
      </c>
      <c r="L529" t="n">
        <v>3279552000</v>
      </c>
      <c r="M529" t="n">
        <v>3248668000</v>
      </c>
      <c r="N529" t="n">
        <v>-2935262000</v>
      </c>
      <c r="O529">
        <f>D528</f>
      </c>
      <c r="P529">
        <f>(E529-F529+G529)/O529*100</f>
      </c>
      <c r="Q529">
        <f>H528</f>
      </c>
      <c r="R529">
        <f>I528</f>
      </c>
      <c r="S529">
        <f>H529-H528</f>
      </c>
      <c r="T529">
        <f>I529-I528</f>
      </c>
      <c r="U529">
        <f>(L529-K529)/(2*D529*0.01)</f>
      </c>
      <c r="V529">
        <f>(L529+K529)/(D529*0.0001)</f>
      </c>
    </row>
    <row r="530">
      <c r="A530" t="n">
        <v>2016</v>
      </c>
      <c r="B530" t="inlineStr">
        <is>
          <t>00105466</t>
        </is>
      </c>
      <c r="C530" t="inlineStr">
        <is>
          <t>KCC건설</t>
        </is>
      </c>
      <c r="D530" t="n">
        <v>57682353000</v>
      </c>
      <c r="E530" t="n">
        <v>5229726000</v>
      </c>
      <c r="F530" t="n">
        <v>4310888000</v>
      </c>
      <c r="G530" t="n">
        <v>1109502000</v>
      </c>
      <c r="H530" t="n">
        <v>2.44</v>
      </c>
      <c r="I530" t="n">
        <v>5.02</v>
      </c>
      <c r="J530" t="n">
        <v>6.64</v>
      </c>
      <c r="K530" t="n">
        <v>-3480668000</v>
      </c>
      <c r="L530" t="n">
        <v>3921840000</v>
      </c>
      <c r="M530" t="n">
        <v>3885399000</v>
      </c>
      <c r="N530" t="n">
        <v>-3515583000</v>
      </c>
      <c r="O530">
        <f>D529</f>
      </c>
      <c r="P530">
        <f>(E530-F530+G530)/O530*100</f>
      </c>
      <c r="Q530">
        <f>H529</f>
      </c>
      <c r="R530">
        <f>I529</f>
      </c>
      <c r="S530">
        <f>H530-H529</f>
      </c>
      <c r="T530">
        <f>I530-I529</f>
      </c>
      <c r="U530">
        <f>(L530-K530)/(2*D530*0.01)</f>
      </c>
      <c r="V530">
        <f>(L530+K530)/(D530*0.0001)</f>
      </c>
    </row>
    <row r="531">
      <c r="A531" t="n">
        <v>2017</v>
      </c>
      <c r="B531" t="inlineStr">
        <is>
          <t>00105466</t>
        </is>
      </c>
      <c r="C531" t="inlineStr">
        <is>
          <t>KCC건설</t>
        </is>
      </c>
      <c r="D531" t="n">
        <v>60299389000</v>
      </c>
      <c r="E531" t="n">
        <v>6142978000</v>
      </c>
      <c r="F531" t="n">
        <v>3170761000</v>
      </c>
      <c r="G531" t="n">
        <v>1346755000</v>
      </c>
      <c r="H531" t="n">
        <v>2.88</v>
      </c>
      <c r="I531" t="n">
        <v>4.84</v>
      </c>
      <c r="J531" t="n">
        <v>6.86</v>
      </c>
      <c r="K531" t="n">
        <v>-3675615000</v>
      </c>
      <c r="L531" t="n">
        <v>4141099000</v>
      </c>
      <c r="M531" t="n">
        <v>4129314000</v>
      </c>
      <c r="N531" t="n">
        <v>-3734036000</v>
      </c>
      <c r="O531">
        <f>D530</f>
      </c>
      <c r="P531">
        <f>(E531-F531+G531)/O531*100</f>
      </c>
      <c r="Q531">
        <f>H530</f>
      </c>
      <c r="R531">
        <f>I530</f>
      </c>
      <c r="S531">
        <f>H531-H530</f>
      </c>
      <c r="T531">
        <f>I531-I530</f>
      </c>
      <c r="U531">
        <f>(L531-K531)/(2*D531*0.01)</f>
      </c>
      <c r="V531">
        <f>(L531+K531)/(D531*0.0001)</f>
      </c>
    </row>
    <row r="532">
      <c r="A532" t="n">
        <v>2018</v>
      </c>
      <c r="B532" t="inlineStr">
        <is>
          <t>00105466</t>
        </is>
      </c>
      <c r="C532" t="inlineStr">
        <is>
          <t>KCC건설</t>
        </is>
      </c>
      <c r="D532" t="n">
        <v>67684917000</v>
      </c>
      <c r="E532" t="n">
        <v>6234861000</v>
      </c>
      <c r="F532" t="n">
        <v>3229805000</v>
      </c>
      <c r="G532" t="n">
        <v>1663998000</v>
      </c>
      <c r="H532" t="n">
        <v>2.37</v>
      </c>
      <c r="I532" t="n">
        <v>4.8</v>
      </c>
      <c r="J532" t="n">
        <v>6.71</v>
      </c>
      <c r="K532" t="n">
        <v>-3980979000</v>
      </c>
      <c r="L532" t="n">
        <v>4483443000</v>
      </c>
      <c r="M532" t="n">
        <v>4447126000</v>
      </c>
      <c r="N532" t="n">
        <v>-4025338000</v>
      </c>
      <c r="O532">
        <f>D531</f>
      </c>
      <c r="P532">
        <f>(E532-F532+G532)/O532*100</f>
      </c>
      <c r="Q532">
        <f>H531</f>
      </c>
      <c r="R532">
        <f>I531</f>
      </c>
      <c r="S532">
        <f>H532-H531</f>
      </c>
      <c r="T532">
        <f>I532-I531</f>
      </c>
      <c r="U532">
        <f>(L532-K532)/(2*D532*0.01)</f>
      </c>
      <c r="V532">
        <f>(L532+K532)/(D532*0.0001)</f>
      </c>
    </row>
    <row r="533">
      <c r="A533" t="n">
        <v>2019</v>
      </c>
      <c r="B533" t="inlineStr">
        <is>
          <t>00105466</t>
        </is>
      </c>
      <c r="C533" t="inlineStr">
        <is>
          <t>KCC건설</t>
        </is>
      </c>
      <c r="D533" t="n">
        <v>71371958000</v>
      </c>
      <c r="E533" t="n">
        <v>6543218000</v>
      </c>
      <c r="F533" t="n">
        <v>5200328000</v>
      </c>
      <c r="G533" t="n">
        <v>1539199000</v>
      </c>
      <c r="H533" t="n">
        <v>1.96</v>
      </c>
      <c r="I533" t="n">
        <v>4.79</v>
      </c>
      <c r="J533" t="n">
        <v>6.53</v>
      </c>
      <c r="K533" t="n">
        <v>-4172907000</v>
      </c>
      <c r="L533" t="n">
        <v>4696789000</v>
      </c>
      <c r="M533" t="n">
        <v>4638948000</v>
      </c>
      <c r="N533" t="n">
        <v>-4203469000</v>
      </c>
      <c r="O533">
        <f>D532</f>
      </c>
      <c r="P533">
        <f>(E533-F533+G533)/O533*100</f>
      </c>
      <c r="Q533">
        <f>H532</f>
      </c>
      <c r="R533">
        <f>I532</f>
      </c>
      <c r="S533">
        <f>H533-H532</f>
      </c>
      <c r="T533">
        <f>I533-I532</f>
      </c>
      <c r="U533">
        <f>(L533-K533)/(2*D533*0.01)</f>
      </c>
      <c r="V533">
        <f>(L533+K533)/(D533*0.0001)</f>
      </c>
    </row>
    <row r="534">
      <c r="A534" t="n">
        <v>2020</v>
      </c>
      <c r="B534" t="inlineStr">
        <is>
          <t>00105466</t>
        </is>
      </c>
      <c r="C534" t="inlineStr">
        <is>
          <t>KCC건설</t>
        </is>
      </c>
      <c r="D534" t="n">
        <v>75839928000</v>
      </c>
      <c r="E534" t="n">
        <v>6703864000</v>
      </c>
      <c r="F534" t="n">
        <v>4334019000</v>
      </c>
      <c r="G534" t="n">
        <v>1341057000</v>
      </c>
      <c r="H534" t="n">
        <v>1.98</v>
      </c>
      <c r="I534" t="n">
        <v>4.27</v>
      </c>
      <c r="J534" t="n">
        <v>7.7</v>
      </c>
      <c r="K534" t="n">
        <v>-4929984000</v>
      </c>
      <c r="L534" t="n">
        <v>5592509000</v>
      </c>
      <c r="M534" t="n">
        <v>5537860000</v>
      </c>
      <c r="N534" t="n">
        <v>-4977964000</v>
      </c>
      <c r="O534">
        <f>D533</f>
      </c>
      <c r="P534">
        <f>(E534-F534+G534)/O534*100</f>
      </c>
      <c r="Q534">
        <f>H533</f>
      </c>
      <c r="R534">
        <f>I533</f>
      </c>
      <c r="S534">
        <f>H534-H533</f>
      </c>
      <c r="T534">
        <f>I534-I533</f>
      </c>
      <c r="U534">
        <f>(L534-K534)/(2*D534*0.01)</f>
      </c>
      <c r="V534">
        <f>(L534+K534)/(D534*0.0001)</f>
      </c>
    </row>
    <row r="535">
      <c r="A535" t="n">
        <v>2021</v>
      </c>
      <c r="B535" t="inlineStr">
        <is>
          <t>00105466</t>
        </is>
      </c>
      <c r="C535" t="inlineStr">
        <is>
          <t>KCC건설</t>
        </is>
      </c>
      <c r="D535" t="n">
        <v>75620628000</v>
      </c>
      <c r="E535" t="n">
        <v>6884423000</v>
      </c>
      <c r="F535" t="n">
        <v>9917557000</v>
      </c>
      <c r="G535" t="n">
        <v>1462452000</v>
      </c>
      <c r="H535" t="n">
        <v>2.62</v>
      </c>
      <c r="I535" t="n">
        <v>4.25</v>
      </c>
      <c r="K535" t="n">
        <v>-4749850000</v>
      </c>
      <c r="L535" t="n">
        <v>5356911000</v>
      </c>
      <c r="M535" t="n">
        <v>5340301000</v>
      </c>
      <c r="N535" t="n">
        <v>-4824691000</v>
      </c>
      <c r="O535">
        <f>D534</f>
      </c>
      <c r="P535">
        <f>(E535-F535+G535)/O535*100</f>
      </c>
      <c r="Q535">
        <f>H534</f>
      </c>
      <c r="R535">
        <f>I534</f>
      </c>
      <c r="S535">
        <f>H535-H534</f>
      </c>
      <c r="T535">
        <f>I535-I534</f>
      </c>
      <c r="U535">
        <f>(L535-K535)/(2*D535*0.01)</f>
      </c>
      <c r="V535">
        <f>(L535+K535)/(D535*0.0001)</f>
      </c>
    </row>
    <row r="536">
      <c r="A536" t="n">
        <v>2022</v>
      </c>
      <c r="B536" t="inlineStr">
        <is>
          <t>00105466</t>
        </is>
      </c>
      <c r="C536" t="inlineStr">
        <is>
          <t>KCC건설</t>
        </is>
      </c>
      <c r="D536" t="n">
        <v>64810217000</v>
      </c>
      <c r="E536" t="n">
        <v>7618458000</v>
      </c>
      <c r="F536" t="n">
        <v>9716003000</v>
      </c>
      <c r="G536" t="n">
        <v>1923365000</v>
      </c>
      <c r="H536" t="n">
        <v>5.25</v>
      </c>
      <c r="I536" t="n">
        <v>4.32</v>
      </c>
      <c r="J536" t="n">
        <v>6.75</v>
      </c>
      <c r="K536" t="n">
        <v>-3767190000</v>
      </c>
      <c r="L536" t="n">
        <v>3767190000</v>
      </c>
      <c r="M536" t="n">
        <v>3857847000</v>
      </c>
      <c r="N536" t="n">
        <v>-3521076000</v>
      </c>
      <c r="O536">
        <f>D535</f>
      </c>
      <c r="P536">
        <f>(E536-F536+G536)/O536*100</f>
      </c>
      <c r="Q536">
        <f>H535</f>
      </c>
      <c r="R536">
        <f>I535</f>
      </c>
      <c r="S536">
        <f>H536-H535</f>
      </c>
      <c r="T536">
        <f>I536-I535</f>
      </c>
      <c r="U536">
        <f>(L536-K536)/(2*D536*0.01)</f>
      </c>
    </row>
    <row r="537">
      <c r="A537" t="n">
        <v>2023</v>
      </c>
      <c r="B537" t="inlineStr">
        <is>
          <t>00105466</t>
        </is>
      </c>
      <c r="C537" t="inlineStr">
        <is>
          <t>KCC건설</t>
        </is>
      </c>
      <c r="D537" t="n">
        <v>83663182000</v>
      </c>
      <c r="E537" t="n">
        <v>6847092000</v>
      </c>
      <c r="F537" t="n">
        <v>6180506000</v>
      </c>
      <c r="G537" t="n">
        <v>3282219000</v>
      </c>
      <c r="H537" t="n">
        <v>4</v>
      </c>
      <c r="I537" t="n">
        <v>5.19</v>
      </c>
      <c r="J537" t="n">
        <v>5.95</v>
      </c>
      <c r="K537" t="n">
        <v>-4127746000</v>
      </c>
      <c r="L537" t="n">
        <v>4577509000</v>
      </c>
      <c r="M537" t="n">
        <v>4569396000</v>
      </c>
      <c r="N537" t="n">
        <v>-4197242000</v>
      </c>
      <c r="O537">
        <f>D536</f>
      </c>
      <c r="P537">
        <f>(E537-F537+G537)/O537*100</f>
      </c>
      <c r="Q537">
        <f>H536</f>
      </c>
      <c r="R537">
        <f>I536</f>
      </c>
      <c r="S537">
        <f>H537-H536</f>
      </c>
      <c r="T537">
        <f>I537-I536</f>
      </c>
      <c r="U537">
        <f>(L537-K537)/(2*D537*0.01)</f>
      </c>
      <c r="V537">
        <f>(L537+K537)/(D537*0.0001)</f>
      </c>
    </row>
    <row r="538">
      <c r="A538" t="n">
        <v>2024</v>
      </c>
      <c r="B538" t="inlineStr">
        <is>
          <t>00105466</t>
        </is>
      </c>
      <c r="C538" t="inlineStr">
        <is>
          <t>KCC건설</t>
        </is>
      </c>
      <c r="D538" t="n">
        <v>79666233000</v>
      </c>
      <c r="E538" t="n">
        <v>8062438000</v>
      </c>
      <c r="F538" t="n">
        <v>10633019000</v>
      </c>
      <c r="G538" t="n">
        <v>3209356000</v>
      </c>
      <c r="H538" t="n">
        <v>3.79</v>
      </c>
      <c r="I538" t="n">
        <v>4.93</v>
      </c>
      <c r="J538" t="n">
        <v>5.69</v>
      </c>
      <c r="K538" t="n">
        <v>-4151860000</v>
      </c>
      <c r="L538" t="n">
        <v>4605709000</v>
      </c>
      <c r="M538" t="n">
        <v>4587830000</v>
      </c>
      <c r="N538" t="n">
        <v>-4213708000</v>
      </c>
      <c r="O538">
        <f>D537</f>
      </c>
      <c r="P538">
        <f>(E538-F538+G538)/O538*100</f>
      </c>
      <c r="Q538">
        <f>H537</f>
      </c>
      <c r="R538">
        <f>I537</f>
      </c>
      <c r="S538">
        <f>H538-H537</f>
      </c>
      <c r="T538">
        <f>I538-I537</f>
      </c>
      <c r="U538">
        <f>(L538-K538)/(2*D538*0.01)</f>
      </c>
      <c r="V538">
        <f>(L538+K538)/(D538*0.0001)</f>
      </c>
    </row>
    <row r="539">
      <c r="A539" t="n">
        <v>2025</v>
      </c>
      <c r="B539" t="inlineStr">
        <is>
          <t>00105466</t>
        </is>
      </c>
      <c r="C539" t="inlineStr">
        <is>
          <t>KCC건설</t>
        </is>
      </c>
      <c r="D539" t="n">
        <v>74487107000</v>
      </c>
      <c r="E539" t="n">
        <v>7767424000</v>
      </c>
      <c r="F539" t="n">
        <v>14244126000</v>
      </c>
      <c r="G539" t="n">
        <v>2850672000</v>
      </c>
      <c r="H539" t="n">
        <v>4.11</v>
      </c>
      <c r="I539" t="n">
        <v>4.89</v>
      </c>
      <c r="J539" t="n">
        <v>5.7</v>
      </c>
      <c r="K539" t="n">
        <v>-3874072000</v>
      </c>
      <c r="L539" t="n">
        <v>4294721000</v>
      </c>
      <c r="M539" t="n">
        <v>4292022000</v>
      </c>
      <c r="N539" t="n">
        <v>-3943362000</v>
      </c>
      <c r="O539">
        <f>D538</f>
      </c>
      <c r="P539">
        <f>(E539-F539+G539)/O539*100</f>
      </c>
      <c r="Q539">
        <f>H538</f>
      </c>
      <c r="R539">
        <f>I538</f>
      </c>
      <c r="S539">
        <f>H539-H538</f>
      </c>
      <c r="T539">
        <f>I539-I538</f>
      </c>
      <c r="U539">
        <f>(L539-K539)/(2*D539*0.01)</f>
      </c>
      <c r="V539">
        <f>(L539+K539)/(D539*0.0001)</f>
      </c>
    </row>
    <row r="540">
      <c r="A540" t="n">
        <v>2014</v>
      </c>
      <c r="B540" t="inlineStr">
        <is>
          <t>00105475</t>
        </is>
      </c>
      <c r="C540" t="inlineStr">
        <is>
          <t>금강철강</t>
        </is>
      </c>
      <c r="D540" t="n">
        <v>7503520590</v>
      </c>
      <c r="E540" t="n">
        <v>693117515</v>
      </c>
      <c r="F540" t="n">
        <v>142138210</v>
      </c>
      <c r="G540" t="n">
        <v>271685233</v>
      </c>
      <c r="H540" t="n">
        <v>2.64</v>
      </c>
      <c r="I540" t="n">
        <v>1.6</v>
      </c>
      <c r="K540" t="n">
        <v>-147359034</v>
      </c>
      <c r="L540" t="n">
        <v>165825961</v>
      </c>
      <c r="M540" t="n">
        <v>165067261</v>
      </c>
      <c r="N540" t="n">
        <v>-150222036</v>
      </c>
      <c r="U540">
        <f>(L540-K540)/(2*D540*0.01)</f>
      </c>
      <c r="V540">
        <f>(L540+K540)/(D540*0.0001)</f>
      </c>
    </row>
    <row r="541">
      <c r="A541" t="n">
        <v>2015</v>
      </c>
      <c r="B541" t="inlineStr">
        <is>
          <t>00105475</t>
        </is>
      </c>
      <c r="C541" t="inlineStr">
        <is>
          <t>금강철강</t>
        </is>
      </c>
      <c r="D541" t="n">
        <v>8278422918</v>
      </c>
      <c r="E541" t="n">
        <v>463758035</v>
      </c>
      <c r="F541" t="n">
        <v>55905830</v>
      </c>
      <c r="G541" t="n">
        <v>210157164</v>
      </c>
      <c r="H541" t="n">
        <v>2.31</v>
      </c>
      <c r="I541" t="n">
        <v>1.1</v>
      </c>
      <c r="K541" t="n">
        <v>-174693825</v>
      </c>
      <c r="L541" t="n">
        <v>185338419</v>
      </c>
      <c r="M541" t="n">
        <v>185917914</v>
      </c>
      <c r="N541" t="n">
        <v>-177228891</v>
      </c>
      <c r="O541">
        <f>D540</f>
      </c>
      <c r="P541">
        <f>(E541-F541+G541)/O541*100</f>
      </c>
      <c r="Q541">
        <f>H540</f>
      </c>
      <c r="R541">
        <f>I540</f>
      </c>
      <c r="S541">
        <f>H541-H540</f>
      </c>
      <c r="T541">
        <f>I541-I540</f>
      </c>
      <c r="U541">
        <f>(L541-K541)/(2*D541*0.01)</f>
      </c>
      <c r="V541">
        <f>(L541+K541)/(D541*0.0001)</f>
      </c>
    </row>
    <row r="542">
      <c r="A542" t="n">
        <v>2016</v>
      </c>
      <c r="B542" t="inlineStr">
        <is>
          <t>00105475</t>
        </is>
      </c>
      <c r="C542" t="inlineStr">
        <is>
          <t>금강철강</t>
        </is>
      </c>
      <c r="D542" t="n">
        <v>8976340462</v>
      </c>
      <c r="E542" t="n">
        <v>480071847</v>
      </c>
      <c r="F542" t="n">
        <v>193475034</v>
      </c>
      <c r="G542" t="n">
        <v>201944930</v>
      </c>
      <c r="H542" t="n">
        <v>2.33</v>
      </c>
      <c r="I542" t="n">
        <v>2</v>
      </c>
      <c r="K542" t="n">
        <v>-130197342</v>
      </c>
      <c r="L542" t="n">
        <v>120148360</v>
      </c>
      <c r="M542" t="n">
        <v>119343622</v>
      </c>
      <c r="N542" t="n">
        <v>-131725659</v>
      </c>
      <c r="O542">
        <f>D541</f>
      </c>
      <c r="P542">
        <f>(E542-F542+G542)/O542*100</f>
      </c>
      <c r="Q542">
        <f>H541</f>
      </c>
      <c r="R542">
        <f>I541</f>
      </c>
      <c r="S542">
        <f>H542-H541</f>
      </c>
      <c r="T542">
        <f>I542-I541</f>
      </c>
      <c r="U542">
        <f>(L542-K542)/(2*D542*0.01)</f>
      </c>
    </row>
    <row r="543">
      <c r="A543" t="n">
        <v>2017</v>
      </c>
      <c r="B543" t="inlineStr">
        <is>
          <t>00105475</t>
        </is>
      </c>
      <c r="C543" t="inlineStr">
        <is>
          <t>금강철강</t>
        </is>
      </c>
      <c r="D543" t="n">
        <v>10678572412</v>
      </c>
      <c r="E543" t="n">
        <v>531744652</v>
      </c>
      <c r="F543" t="n">
        <v>129672005</v>
      </c>
      <c r="G543" t="n">
        <v>34631765</v>
      </c>
      <c r="H543" t="n">
        <v>2.75</v>
      </c>
      <c r="I543" t="n">
        <v>4.07</v>
      </c>
      <c r="K543" t="n">
        <v>-255859681</v>
      </c>
      <c r="L543" t="n">
        <v>255469362</v>
      </c>
      <c r="M543" t="n">
        <v>254050669</v>
      </c>
      <c r="N543" t="n">
        <v>-259866943</v>
      </c>
      <c r="O543">
        <f>D542</f>
      </c>
      <c r="P543">
        <f>(E543-F543+G543)/O543*100</f>
      </c>
      <c r="Q543">
        <f>H542</f>
      </c>
      <c r="R543">
        <f>I542</f>
      </c>
      <c r="S543">
        <f>H543-H542</f>
      </c>
      <c r="T543">
        <f>I543-I542</f>
      </c>
      <c r="U543">
        <f>(L543-K543)/(2*D543*0.01)</f>
      </c>
    </row>
    <row r="544">
      <c r="A544" t="n">
        <v>2018</v>
      </c>
      <c r="B544" t="inlineStr">
        <is>
          <t>00105475</t>
        </is>
      </c>
      <c r="C544" t="inlineStr">
        <is>
          <t>금강철강</t>
        </is>
      </c>
      <c r="D544" t="n">
        <v>11819317282</v>
      </c>
      <c r="E544" t="n">
        <v>580077229</v>
      </c>
      <c r="F544" t="n">
        <v>58487200</v>
      </c>
      <c r="G544" t="n">
        <v>308709844</v>
      </c>
      <c r="H544" t="n">
        <v>2.25</v>
      </c>
      <c r="I544" t="n">
        <v>4.07</v>
      </c>
      <c r="K544" t="n">
        <v>-308903536</v>
      </c>
      <c r="L544" t="n">
        <v>286916638</v>
      </c>
      <c r="M544" t="n">
        <v>284739353</v>
      </c>
      <c r="N544" t="n">
        <v>-312410743</v>
      </c>
      <c r="O544">
        <f>D543</f>
      </c>
      <c r="P544">
        <f>(E544-F544+G544)/O544*100</f>
      </c>
      <c r="Q544">
        <f>H543</f>
      </c>
      <c r="R544">
        <f>I543</f>
      </c>
      <c r="S544">
        <f>H544-H543</f>
      </c>
      <c r="T544">
        <f>I544-I543</f>
      </c>
      <c r="U544">
        <f>(L544-K544)/(2*D544*0.01)</f>
      </c>
    </row>
    <row r="545">
      <c r="A545" t="n">
        <v>2019</v>
      </c>
      <c r="B545" t="inlineStr">
        <is>
          <t>00105475</t>
        </is>
      </c>
      <c r="C545" t="inlineStr">
        <is>
          <t>금강철강</t>
        </is>
      </c>
      <c r="D545" t="n">
        <v>13704282233</v>
      </c>
      <c r="E545" t="n">
        <v>614501446</v>
      </c>
      <c r="F545" t="n">
        <v>333481759</v>
      </c>
      <c r="G545" t="n">
        <v>278698986</v>
      </c>
      <c r="H545" t="n">
        <v>1.94</v>
      </c>
      <c r="I545" t="n">
        <v>4.82</v>
      </c>
      <c r="K545" t="n">
        <v>-246798794</v>
      </c>
      <c r="L545" t="n">
        <v>190905713</v>
      </c>
      <c r="M545" t="n">
        <v>188459307</v>
      </c>
      <c r="N545" t="n">
        <v>-248655429</v>
      </c>
      <c r="O545">
        <f>D544</f>
      </c>
      <c r="P545">
        <f>(E545-F545+G545)/O545*100</f>
      </c>
      <c r="Q545">
        <f>H544</f>
      </c>
      <c r="R545">
        <f>I544</f>
      </c>
      <c r="S545">
        <f>H545-H544</f>
      </c>
      <c r="T545">
        <f>I545-I544</f>
      </c>
      <c r="U545">
        <f>(L545-K545)/(2*D545*0.01)</f>
      </c>
    </row>
    <row r="546">
      <c r="A546" t="n">
        <v>2020</v>
      </c>
      <c r="B546" t="inlineStr">
        <is>
          <t>00105475</t>
        </is>
      </c>
      <c r="C546" t="inlineStr">
        <is>
          <t>금강철강</t>
        </is>
      </c>
      <c r="D546" t="n">
        <v>14636592467</v>
      </c>
      <c r="E546" t="n">
        <v>700723706</v>
      </c>
      <c r="F546" t="n">
        <v>176112520</v>
      </c>
      <c r="G546" t="n">
        <v>278294386</v>
      </c>
      <c r="H546" t="n">
        <v>1.75</v>
      </c>
      <c r="I546" t="n">
        <v>4.82</v>
      </c>
      <c r="K546" t="n">
        <v>-263280022</v>
      </c>
      <c r="L546" t="n">
        <v>176327216</v>
      </c>
      <c r="M546" t="n">
        <v>173492718</v>
      </c>
      <c r="N546" t="n">
        <v>-264772103</v>
      </c>
      <c r="O546">
        <f>D545</f>
      </c>
      <c r="P546">
        <f>(E546-F546+G546)/O546*100</f>
      </c>
      <c r="Q546">
        <f>H545</f>
      </c>
      <c r="R546">
        <f>I545</f>
      </c>
      <c r="S546">
        <f>H546-H545</f>
      </c>
      <c r="T546">
        <f>I546-I545</f>
      </c>
      <c r="U546">
        <f>(L546-K546)/(2*D546*0.01)</f>
      </c>
    </row>
    <row r="547">
      <c r="A547" t="n">
        <v>2021</v>
      </c>
      <c r="B547" t="inlineStr">
        <is>
          <t>00105475</t>
        </is>
      </c>
      <c r="C547" t="inlineStr">
        <is>
          <t>금강철강</t>
        </is>
      </c>
      <c r="D547" t="n">
        <v>15627832787</v>
      </c>
      <c r="E547" t="n">
        <v>1042413364</v>
      </c>
      <c r="F547" t="n">
        <v>555622820</v>
      </c>
      <c r="G547" t="n">
        <v>299602778</v>
      </c>
      <c r="H547" t="n">
        <v>2.53</v>
      </c>
      <c r="I547" t="n">
        <v>3.55</v>
      </c>
      <c r="K547" t="n">
        <v>-796890525</v>
      </c>
      <c r="L547" t="n">
        <v>741829573</v>
      </c>
      <c r="M547" t="n">
        <v>739716059</v>
      </c>
      <c r="N547" t="n">
        <v>-807749677</v>
      </c>
      <c r="O547">
        <f>D546</f>
      </c>
      <c r="P547">
        <f>(E547-F547+G547)/O547*100</f>
      </c>
      <c r="Q547">
        <f>H546</f>
      </c>
      <c r="R547">
        <f>I546</f>
      </c>
      <c r="S547">
        <f>H547-H546</f>
      </c>
      <c r="T547">
        <f>I547-I546</f>
      </c>
      <c r="U547">
        <f>(L547-K547)/(2*D547*0.01)</f>
      </c>
    </row>
    <row r="548">
      <c r="A548" t="n">
        <v>2022</v>
      </c>
      <c r="B548" t="inlineStr">
        <is>
          <t>00105475</t>
        </is>
      </c>
      <c r="C548" t="inlineStr">
        <is>
          <t>금강철강</t>
        </is>
      </c>
      <c r="D548" t="n">
        <v>15547319320</v>
      </c>
      <c r="E548" t="n">
        <v>1054958862</v>
      </c>
      <c r="F548" t="n">
        <v>183279090</v>
      </c>
      <c r="G548" t="n">
        <v>359832108</v>
      </c>
      <c r="H548" t="n">
        <v>5.09</v>
      </c>
      <c r="I548" t="n">
        <v>2.975</v>
      </c>
      <c r="J548" t="n">
        <v>3.805</v>
      </c>
      <c r="K548" t="n">
        <v>-605403472</v>
      </c>
      <c r="L548" t="n">
        <v>672116105</v>
      </c>
      <c r="M548" t="n">
        <v>687493346</v>
      </c>
      <c r="N548" t="n">
        <v>-629325892</v>
      </c>
      <c r="O548">
        <f>D547</f>
      </c>
      <c r="P548">
        <f>(E548-F548+G548)/O548*100</f>
      </c>
      <c r="Q548">
        <f>H547</f>
      </c>
      <c r="R548">
        <f>I547</f>
      </c>
      <c r="S548">
        <f>H548-H547</f>
      </c>
      <c r="T548">
        <f>I548-I547</f>
      </c>
      <c r="U548">
        <f>(L548-K548)/(2*D548*0.01)</f>
      </c>
      <c r="V548">
        <f>(L548+K548)/(D548*0.0001)</f>
      </c>
    </row>
    <row r="549">
      <c r="A549" t="n">
        <v>2023</v>
      </c>
      <c r="B549" t="inlineStr">
        <is>
          <t>00105475</t>
        </is>
      </c>
      <c r="C549" t="inlineStr">
        <is>
          <t>금강철강</t>
        </is>
      </c>
      <c r="D549" t="n">
        <v>18052048719</v>
      </c>
      <c r="E549" t="n">
        <v>708380848</v>
      </c>
      <c r="F549" t="n">
        <v>136364080</v>
      </c>
      <c r="G549" t="n">
        <v>719705772</v>
      </c>
      <c r="H549" t="n">
        <v>4.085</v>
      </c>
      <c r="I549" t="n">
        <v>2.785</v>
      </c>
      <c r="J549" t="n">
        <v>3.855</v>
      </c>
      <c r="K549" t="n">
        <v>-771316195</v>
      </c>
      <c r="L549" t="n">
        <v>860792665</v>
      </c>
      <c r="M549" t="n">
        <v>871911270</v>
      </c>
      <c r="N549" t="n">
        <v>-794702491</v>
      </c>
      <c r="O549">
        <f>D548</f>
      </c>
      <c r="P549">
        <f>(E549-F549+G549)/O549*100</f>
      </c>
      <c r="Q549">
        <f>H548</f>
      </c>
      <c r="R549">
        <f>I548</f>
      </c>
      <c r="S549">
        <f>H549-H548</f>
      </c>
      <c r="T549">
        <f>I549-I548</f>
      </c>
      <c r="U549">
        <f>(L549-K549)/(2*D549*0.01)</f>
      </c>
      <c r="V549">
        <f>(L549+K549)/(D549*0.0001)</f>
      </c>
    </row>
    <row r="550">
      <c r="A550" t="n">
        <v>2024</v>
      </c>
      <c r="B550" t="inlineStr">
        <is>
          <t>00105475</t>
        </is>
      </c>
      <c r="C550" t="inlineStr">
        <is>
          <t>금강철강</t>
        </is>
      </c>
      <c r="D550" t="n">
        <v>21510437961</v>
      </c>
      <c r="E550" t="n">
        <v>845043130</v>
      </c>
      <c r="F550" t="n">
        <v>141586820</v>
      </c>
      <c r="G550" t="n">
        <v>682377642</v>
      </c>
      <c r="H550" t="n">
        <v>3.635</v>
      </c>
      <c r="I550" t="n">
        <v>3.105</v>
      </c>
      <c r="J550" t="n">
        <v>3.875</v>
      </c>
      <c r="K550" t="n">
        <v>-909006192</v>
      </c>
      <c r="L550" t="n">
        <v>1013465742</v>
      </c>
      <c r="M550" t="n">
        <v>1020898960</v>
      </c>
      <c r="N550" t="n">
        <v>-931974551</v>
      </c>
      <c r="O550">
        <f>D549</f>
      </c>
      <c r="P550">
        <f>(E550-F550+G550)/O550*100</f>
      </c>
      <c r="Q550">
        <f>H549</f>
      </c>
      <c r="R550">
        <f>I549</f>
      </c>
      <c r="S550">
        <f>H550-H549</f>
      </c>
      <c r="T550">
        <f>I550-I549</f>
      </c>
      <c r="U550">
        <f>(L550-K550)/(2*D550*0.01)</f>
      </c>
      <c r="V550">
        <f>(L550+K550)/(D550*0.0001)</f>
      </c>
    </row>
    <row r="551">
      <c r="A551" t="n">
        <v>2025</v>
      </c>
      <c r="B551" t="inlineStr">
        <is>
          <t>00105475</t>
        </is>
      </c>
      <c r="C551" t="inlineStr">
        <is>
          <t>금강철강</t>
        </is>
      </c>
      <c r="D551" t="n">
        <v>18045440270</v>
      </c>
      <c r="E551" t="n">
        <v>1176418197</v>
      </c>
      <c r="F551" t="n">
        <v>2302072182</v>
      </c>
      <c r="G551" t="n">
        <v>682565257</v>
      </c>
      <c r="H551" t="n">
        <v>3.665</v>
      </c>
      <c r="I551" t="n">
        <v>3.075</v>
      </c>
      <c r="J551" t="n">
        <v>3.6685</v>
      </c>
      <c r="K551" t="n">
        <v>-745831102</v>
      </c>
      <c r="L551" t="n">
        <v>828149690</v>
      </c>
      <c r="M551" t="n">
        <v>836322294</v>
      </c>
      <c r="N551" t="n">
        <v>-766451053</v>
      </c>
      <c r="O551">
        <f>D550</f>
      </c>
      <c r="P551">
        <f>(E551-F551+G551)/O551*100</f>
      </c>
      <c r="Q551">
        <f>H550</f>
      </c>
      <c r="R551">
        <f>I550</f>
      </c>
      <c r="S551">
        <f>H551-H550</f>
      </c>
      <c r="T551">
        <f>I551-I550</f>
      </c>
      <c r="U551">
        <f>(L551-K551)/(2*D551*0.01)</f>
      </c>
      <c r="V551">
        <f>(L551+K551)/(D551*0.0001)</f>
      </c>
    </row>
    <row r="552">
      <c r="A552" t="n">
        <v>2015</v>
      </c>
      <c r="B552" t="inlineStr">
        <is>
          <t>00105606</t>
        </is>
      </c>
      <c r="C552" t="inlineStr">
        <is>
          <t>금호에이치티</t>
        </is>
      </c>
      <c r="D552" t="n">
        <v>7802630000</v>
      </c>
      <c r="E552" t="n">
        <v>1428010000</v>
      </c>
      <c r="F552" t="n">
        <v>904256000</v>
      </c>
      <c r="G552" t="n">
        <v>181714000</v>
      </c>
      <c r="H552" t="n">
        <v>2.84</v>
      </c>
      <c r="I552" t="n">
        <v>3</v>
      </c>
      <c r="J552" t="n">
        <v>13.731</v>
      </c>
      <c r="K552" t="n">
        <v>-620028000</v>
      </c>
      <c r="L552" t="n">
        <v>723017000</v>
      </c>
      <c r="M552" t="n">
        <v>714897000</v>
      </c>
      <c r="N552" t="n">
        <v>-625181000</v>
      </c>
      <c r="U552">
        <f>(L552-K552)/(2*D552*0.01)</f>
      </c>
      <c r="V552">
        <f>(L552+K552)/(D552*0.0001)</f>
      </c>
    </row>
    <row r="553">
      <c r="A553" t="n">
        <v>2016</v>
      </c>
      <c r="B553" t="inlineStr">
        <is>
          <t>00105606</t>
        </is>
      </c>
      <c r="C553" t="inlineStr">
        <is>
          <t>금호에이치티</t>
        </is>
      </c>
      <c r="D553" t="n">
        <v>10353420000</v>
      </c>
      <c r="E553" t="n">
        <v>1936522000</v>
      </c>
      <c r="F553" t="n">
        <v>951294000</v>
      </c>
      <c r="G553" t="n">
        <v>208066000</v>
      </c>
      <c r="H553" t="n">
        <v>2.88</v>
      </c>
      <c r="I553" t="n">
        <v>4.4</v>
      </c>
      <c r="J553" t="n">
        <v>14.12</v>
      </c>
      <c r="K553" t="n">
        <v>-858528000</v>
      </c>
      <c r="L553" t="n">
        <v>1003108000</v>
      </c>
      <c r="M553" t="n">
        <v>978098000</v>
      </c>
      <c r="N553" t="n">
        <v>-855196000</v>
      </c>
      <c r="O553">
        <f>D552</f>
      </c>
      <c r="P553">
        <f>(E553-F553+G553)/O553*100</f>
      </c>
      <c r="Q553">
        <f>H552</f>
      </c>
      <c r="R553">
        <f>I552</f>
      </c>
      <c r="S553">
        <f>H553-H552</f>
      </c>
      <c r="T553">
        <f>I553-I552</f>
      </c>
      <c r="U553">
        <f>(L553-K553)/(2*D553*0.01)</f>
      </c>
      <c r="V553">
        <f>(L553+K553)/(D553*0.0001)</f>
      </c>
    </row>
    <row r="554">
      <c r="A554" t="n">
        <v>2017</v>
      </c>
      <c r="B554" t="inlineStr">
        <is>
          <t>00105606</t>
        </is>
      </c>
      <c r="C554" t="inlineStr">
        <is>
          <t>금호에이치티</t>
        </is>
      </c>
      <c r="D554" t="n">
        <v>10742678000</v>
      </c>
      <c r="E554" t="n">
        <v>2127320000</v>
      </c>
      <c r="F554" t="n">
        <v>1261291000</v>
      </c>
      <c r="G554" t="n">
        <v>273754000</v>
      </c>
      <c r="H554" t="n">
        <v>2.96</v>
      </c>
      <c r="I554" t="n">
        <v>5</v>
      </c>
      <c r="K554" t="n">
        <v>-759240000</v>
      </c>
      <c r="L554" t="n">
        <v>667333000</v>
      </c>
      <c r="M554" t="n">
        <v>737207000</v>
      </c>
      <c r="N554" t="n">
        <v>-661986000</v>
      </c>
      <c r="O554">
        <f>D553</f>
      </c>
      <c r="P554">
        <f>(E554-F554+G554)/O554*100</f>
      </c>
      <c r="Q554">
        <f>H553</f>
      </c>
      <c r="R554">
        <f>I553</f>
      </c>
      <c r="S554">
        <f>H554-H553</f>
      </c>
      <c r="T554">
        <f>I554-I553</f>
      </c>
      <c r="U554">
        <f>(L554-K554)/(2*D554*0.01)</f>
      </c>
    </row>
    <row r="555">
      <c r="A555" t="n">
        <v>2022</v>
      </c>
      <c r="B555" t="inlineStr">
        <is>
          <t>00105606</t>
        </is>
      </c>
      <c r="C555" t="inlineStr">
        <is>
          <t>금호에이치티</t>
        </is>
      </c>
      <c r="D555" t="n">
        <v>14214098000</v>
      </c>
      <c r="E555" t="n">
        <v>2033462000</v>
      </c>
      <c r="F555" t="n">
        <v>799926000</v>
      </c>
      <c r="G555" t="n">
        <v>366073000</v>
      </c>
      <c r="H555" t="n">
        <v>5.64</v>
      </c>
      <c r="J555" t="n">
        <v>6.2084</v>
      </c>
      <c r="K555" t="n">
        <v>-687695000</v>
      </c>
      <c r="L555" t="n">
        <v>766865000</v>
      </c>
      <c r="M555" t="n">
        <v>765738000</v>
      </c>
      <c r="N555" t="n">
        <v>-699246000</v>
      </c>
      <c r="U555">
        <f>(L555-K555)/(2*D555*0.01)</f>
      </c>
      <c r="V555">
        <f>(L555+K555)/(D555*0.0001)</f>
      </c>
    </row>
    <row r="556">
      <c r="A556" t="n">
        <v>2023</v>
      </c>
      <c r="B556" t="inlineStr">
        <is>
          <t>00105606</t>
        </is>
      </c>
      <c r="C556" t="inlineStr">
        <is>
          <t>금호에이치티</t>
        </is>
      </c>
      <c r="D556" t="n">
        <v>15002120000</v>
      </c>
      <c r="E556" t="n">
        <v>1846765000</v>
      </c>
      <c r="F556" t="n">
        <v>1070884000</v>
      </c>
      <c r="G556" t="n">
        <v>671267000</v>
      </c>
      <c r="H556" t="n">
        <v>4.76</v>
      </c>
      <c r="I556" t="n">
        <v>2.5</v>
      </c>
      <c r="J556" t="n">
        <v>6.4558</v>
      </c>
      <c r="K556" t="n">
        <v>-754494000</v>
      </c>
      <c r="L556" t="n">
        <v>845212000</v>
      </c>
      <c r="M556" t="n">
        <v>857199000</v>
      </c>
      <c r="N556" t="n">
        <v>-778140000</v>
      </c>
      <c r="O556">
        <f>D555</f>
      </c>
      <c r="P556">
        <f>(E556-F556+G556)/O556*100</f>
      </c>
      <c r="Q556">
        <f>H555</f>
      </c>
      <c r="S556">
        <f>H556-H555</f>
      </c>
      <c r="U556">
        <f>(L556-K556)/(2*D556*0.01)</f>
      </c>
      <c r="V556">
        <f>(L556+K556)/(D556*0.0001)</f>
      </c>
    </row>
    <row r="557">
      <c r="A557" t="n">
        <v>2024</v>
      </c>
      <c r="B557" t="inlineStr">
        <is>
          <t>00105606</t>
        </is>
      </c>
      <c r="C557" t="inlineStr">
        <is>
          <t>금호에이치티</t>
        </is>
      </c>
      <c r="D557" t="n">
        <v>19179090000</v>
      </c>
      <c r="E557" t="n">
        <v>1802538000</v>
      </c>
      <c r="F557" t="n">
        <v>1950068000</v>
      </c>
      <c r="G557" t="n">
        <v>599857000</v>
      </c>
      <c r="H557" t="n">
        <v>4.36</v>
      </c>
      <c r="I557" t="n">
        <v>5.37</v>
      </c>
      <c r="J557" t="n">
        <v>8.0162</v>
      </c>
      <c r="K557" t="n">
        <v>-1207546000</v>
      </c>
      <c r="L557" t="n">
        <v>1376223000</v>
      </c>
      <c r="M557" t="n">
        <v>1350337000</v>
      </c>
      <c r="N557" t="n">
        <v>-1208892000</v>
      </c>
      <c r="O557">
        <f>D556</f>
      </c>
      <c r="P557">
        <f>(E557-F557+G557)/O557*100</f>
      </c>
      <c r="Q557">
        <f>H556</f>
      </c>
      <c r="R557">
        <f>I556</f>
      </c>
      <c r="S557">
        <f>H557-H556</f>
      </c>
      <c r="T557">
        <f>I557-I556</f>
      </c>
      <c r="U557">
        <f>(L557-K557)/(2*D557*0.01)</f>
      </c>
      <c r="V557">
        <f>(L557+K557)/(D557*0.0001)</f>
      </c>
    </row>
    <row r="558">
      <c r="A558" t="n">
        <v>2025</v>
      </c>
      <c r="B558" t="inlineStr">
        <is>
          <t>00105606</t>
        </is>
      </c>
      <c r="C558" t="inlineStr">
        <is>
          <t>금호에이치티</t>
        </is>
      </c>
      <c r="D558" t="n">
        <v>16625694000</v>
      </c>
      <c r="E558" t="n">
        <v>2188044000</v>
      </c>
      <c r="F558" t="n">
        <v>1807644000</v>
      </c>
      <c r="G558" t="n">
        <v>699227000</v>
      </c>
      <c r="H558" t="n">
        <v>4.6</v>
      </c>
      <c r="I558" t="n">
        <v>2.89</v>
      </c>
      <c r="J558" t="n">
        <v>6.6863</v>
      </c>
      <c r="K558" t="n">
        <v>-865694000</v>
      </c>
      <c r="L558" t="n">
        <v>971604000</v>
      </c>
      <c r="M558" t="n">
        <v>979785000</v>
      </c>
      <c r="N558" t="n">
        <v>-888247000</v>
      </c>
      <c r="O558">
        <f>D557</f>
      </c>
      <c r="P558">
        <f>(E558-F558+G558)/O558*100</f>
      </c>
      <c r="Q558">
        <f>H557</f>
      </c>
      <c r="R558">
        <f>I557</f>
      </c>
      <c r="S558">
        <f>H558-H557</f>
      </c>
      <c r="T558">
        <f>I558-I557</f>
      </c>
      <c r="U558">
        <f>(L558-K558)/(2*D558*0.01)</f>
      </c>
      <c r="V558">
        <f>(L558+K558)/(D558*0.0001)</f>
      </c>
    </row>
    <row r="559">
      <c r="A559" t="n">
        <v>2014</v>
      </c>
      <c r="B559" t="inlineStr">
        <is>
          <t>00105855</t>
        </is>
      </c>
      <c r="C559" t="inlineStr">
        <is>
          <t>엘에스일렉트릭</t>
        </is>
      </c>
      <c r="D559" t="n">
        <v>154595000000</v>
      </c>
      <c r="E559" t="n">
        <v>21850000000</v>
      </c>
      <c r="F559" t="n">
        <v>7817000000</v>
      </c>
      <c r="G559" t="n">
        <v>5855000000</v>
      </c>
      <c r="H559" t="n">
        <v>3.61</v>
      </c>
      <c r="I559" t="n">
        <v>4.46</v>
      </c>
      <c r="K559" t="n">
        <v>-12164000000</v>
      </c>
      <c r="L559" t="n">
        <v>14223000000</v>
      </c>
      <c r="M559" t="n">
        <v>24229000000</v>
      </c>
      <c r="N559" t="n">
        <v>-21300000000</v>
      </c>
      <c r="U559">
        <f>(L559-K559)/(2*D559*0.01)</f>
      </c>
      <c r="V559">
        <f>(L559+K559)/(D559*0.0001)</f>
      </c>
    </row>
    <row r="560">
      <c r="A560" t="n">
        <v>2015</v>
      </c>
      <c r="B560" t="inlineStr">
        <is>
          <t>00105855</t>
        </is>
      </c>
      <c r="C560" t="inlineStr">
        <is>
          <t>엘에스일렉트릭</t>
        </is>
      </c>
      <c r="D560" t="n">
        <v>181168000000</v>
      </c>
      <c r="E560" t="n">
        <v>21887000000</v>
      </c>
      <c r="F560" t="n">
        <v>10888000000</v>
      </c>
      <c r="G560" t="n">
        <v>5688000000</v>
      </c>
      <c r="H560" t="n">
        <v>3.46</v>
      </c>
      <c r="I560" t="n">
        <v>4.56</v>
      </c>
      <c r="K560" t="n">
        <v>-13932000000</v>
      </c>
      <c r="L560" t="n">
        <v>16024000000</v>
      </c>
      <c r="M560" t="n">
        <v>15875000000</v>
      </c>
      <c r="N560" t="n">
        <v>-14090000000</v>
      </c>
      <c r="O560">
        <f>D559</f>
      </c>
      <c r="P560">
        <f>(E560-F560+G560)/O560*100</f>
      </c>
      <c r="Q560">
        <f>H559</f>
      </c>
      <c r="R560">
        <f>I559</f>
      </c>
      <c r="S560">
        <f>H560-H559</f>
      </c>
      <c r="T560">
        <f>I560-I559</f>
      </c>
      <c r="U560">
        <f>(L560-K560)/(2*D560*0.01)</f>
      </c>
      <c r="V560">
        <f>(L560+K560)/(D560*0.0001)</f>
      </c>
    </row>
    <row r="561">
      <c r="A561" t="n">
        <v>2016</v>
      </c>
      <c r="B561" t="inlineStr">
        <is>
          <t>00105855</t>
        </is>
      </c>
      <c r="C561" t="inlineStr">
        <is>
          <t>엘에스일렉트릭</t>
        </is>
      </c>
      <c r="D561" t="n">
        <v>190235000000</v>
      </c>
      <c r="E561" t="n">
        <v>23557000000</v>
      </c>
      <c r="F561" t="n">
        <v>15347000000</v>
      </c>
      <c r="G561" t="n">
        <v>5610000000</v>
      </c>
      <c r="H561" t="n">
        <v>3.25</v>
      </c>
      <c r="I561" t="n">
        <v>4.555</v>
      </c>
      <c r="K561" t="n">
        <v>-12942000000</v>
      </c>
      <c r="L561" t="n">
        <v>14688000000</v>
      </c>
      <c r="M561" t="n">
        <v>14453000000</v>
      </c>
      <c r="N561" t="n">
        <v>-12991000000</v>
      </c>
      <c r="O561">
        <f>D560</f>
      </c>
      <c r="P561">
        <f>(E561-F561+G561)/O561*100</f>
      </c>
      <c r="Q561">
        <f>H560</f>
      </c>
      <c r="R561">
        <f>I560</f>
      </c>
      <c r="S561">
        <f>H561-H560</f>
      </c>
      <c r="T561">
        <f>I561-I560</f>
      </c>
      <c r="U561">
        <f>(L561-K561)/(2*D561*0.01)</f>
      </c>
      <c r="V561">
        <f>(L561+K561)/(D561*0.0001)</f>
      </c>
    </row>
    <row r="562">
      <c r="A562" t="n">
        <v>2017</v>
      </c>
      <c r="B562" t="inlineStr">
        <is>
          <t>00105855</t>
        </is>
      </c>
      <c r="C562" t="inlineStr">
        <is>
          <t>엘에스일렉트릭</t>
        </is>
      </c>
      <c r="D562" t="n">
        <v>189984000000</v>
      </c>
      <c r="E562" t="n">
        <v>23813000000</v>
      </c>
      <c r="F562" t="n">
        <v>21818000000</v>
      </c>
      <c r="G562" t="n">
        <v>5720000000</v>
      </c>
      <c r="H562" t="n">
        <v>3.35</v>
      </c>
      <c r="I562" t="n">
        <v>4.755</v>
      </c>
      <c r="K562" t="n">
        <v>-12759000000</v>
      </c>
      <c r="L562" t="n">
        <v>14448000000</v>
      </c>
      <c r="M562" t="n">
        <v>14281000000</v>
      </c>
      <c r="N562" t="n">
        <v>-12859000000</v>
      </c>
      <c r="O562">
        <f>D561</f>
      </c>
      <c r="P562">
        <f>(E562-F562+G562)/O562*100</f>
      </c>
      <c r="Q562">
        <f>H561</f>
      </c>
      <c r="R562">
        <f>I561</f>
      </c>
      <c r="S562">
        <f>H562-H561</f>
      </c>
      <c r="T562">
        <f>I562-I561</f>
      </c>
      <c r="U562">
        <f>(L562-K562)/(2*D562*0.01)</f>
      </c>
      <c r="V562">
        <f>(L562+K562)/(D562*0.0001)</f>
      </c>
    </row>
    <row r="563">
      <c r="A563" t="n">
        <v>2018</v>
      </c>
      <c r="B563" t="inlineStr">
        <is>
          <t>00105855</t>
        </is>
      </c>
      <c r="C563" t="inlineStr">
        <is>
          <t>엘에스일렉트릭</t>
        </is>
      </c>
      <c r="D563" t="n">
        <v>199605000000</v>
      </c>
      <c r="E563" t="n">
        <v>22001000000</v>
      </c>
      <c r="F563" t="n">
        <v>21315000000</v>
      </c>
      <c r="G563" t="n">
        <v>6272000000</v>
      </c>
      <c r="H563" t="n">
        <v>3.05</v>
      </c>
      <c r="I563" t="n">
        <v>4.325</v>
      </c>
      <c r="O563">
        <f>D562</f>
      </c>
      <c r="P563">
        <f>(E563-F563+G563)/O563*100</f>
      </c>
      <c r="Q563">
        <f>H562</f>
      </c>
      <c r="R563">
        <f>I562</f>
      </c>
      <c r="S563">
        <f>H563-H562</f>
      </c>
      <c r="T563">
        <f>I563-I562</f>
      </c>
    </row>
    <row r="564">
      <c r="A564" t="n">
        <v>2019</v>
      </c>
      <c r="B564" t="inlineStr">
        <is>
          <t>00105855</t>
        </is>
      </c>
      <c r="C564" t="inlineStr">
        <is>
          <t>엘에스일렉트릭</t>
        </is>
      </c>
      <c r="D564" t="n">
        <v>217964000000</v>
      </c>
      <c r="E564" t="n">
        <v>21442000000</v>
      </c>
      <c r="F564" t="n">
        <v>15234000000</v>
      </c>
      <c r="G564" t="n">
        <v>5792000000</v>
      </c>
      <c r="H564" t="n">
        <v>2.775</v>
      </c>
      <c r="I564" t="n">
        <v>4.32</v>
      </c>
      <c r="O564">
        <f>D563</f>
      </c>
      <c r="P564">
        <f>(E564-F564+G564)/O564*100</f>
      </c>
      <c r="Q564">
        <f>H563</f>
      </c>
      <c r="R564">
        <f>I563</f>
      </c>
      <c r="S564">
        <f>H564-H563</f>
      </c>
      <c r="T564">
        <f>I564-I563</f>
      </c>
    </row>
    <row r="565">
      <c r="A565" t="n">
        <v>2020</v>
      </c>
      <c r="B565" t="inlineStr">
        <is>
          <t>00105855</t>
        </is>
      </c>
      <c r="C565" t="inlineStr">
        <is>
          <t>엘에스일렉트릭</t>
        </is>
      </c>
      <c r="D565" t="n">
        <v>229796000000</v>
      </c>
      <c r="E565" t="n">
        <v>22502000000</v>
      </c>
      <c r="F565" t="n">
        <v>13063000000</v>
      </c>
      <c r="G565" t="n">
        <v>5524000000</v>
      </c>
      <c r="O565">
        <f>D564</f>
      </c>
      <c r="P565">
        <f>(E565-F565+G565)/O565*100</f>
      </c>
    </row>
    <row r="566">
      <c r="A566" t="n">
        <v>2021</v>
      </c>
      <c r="B566" t="inlineStr">
        <is>
          <t>00105855</t>
        </is>
      </c>
      <c r="C566" t="inlineStr">
        <is>
          <t>엘에스일렉트릭</t>
        </is>
      </c>
      <c r="D566" t="n">
        <v>236030000000</v>
      </c>
      <c r="E566" t="n">
        <v>24382000000</v>
      </c>
      <c r="F566" t="n">
        <v>24065000000</v>
      </c>
      <c r="G566" t="n">
        <v>6601000000</v>
      </c>
      <c r="O566">
        <f>D565</f>
      </c>
      <c r="P566">
        <f>(E566-F566+G566)/O566*100</f>
      </c>
    </row>
    <row r="567">
      <c r="A567" t="n">
        <v>2022</v>
      </c>
      <c r="B567" t="inlineStr">
        <is>
          <t>00105855</t>
        </is>
      </c>
      <c r="C567" t="inlineStr">
        <is>
          <t>엘에스일렉트릭</t>
        </is>
      </c>
      <c r="D567" t="n">
        <v>216325000000</v>
      </c>
      <c r="E567" t="n">
        <v>23628000000</v>
      </c>
      <c r="F567" t="n">
        <v>22499000000</v>
      </c>
      <c r="G567" t="n">
        <v>7560000000</v>
      </c>
      <c r="O567">
        <f>D566</f>
      </c>
      <c r="P567">
        <f>(E567-F567+G567)/O567*100</f>
      </c>
    </row>
    <row r="568">
      <c r="A568" t="n">
        <v>2023</v>
      </c>
      <c r="B568" t="inlineStr">
        <is>
          <t>00105855</t>
        </is>
      </c>
      <c r="C568" t="inlineStr">
        <is>
          <t>엘에스일렉트릭</t>
        </is>
      </c>
      <c r="D568" t="n">
        <v>238020000000</v>
      </c>
      <c r="E568" t="n">
        <v>22248000000</v>
      </c>
      <c r="F568" t="n">
        <v>27353000000</v>
      </c>
      <c r="G568" t="n">
        <v>11259000000</v>
      </c>
      <c r="H568" t="n">
        <v>5.19</v>
      </c>
      <c r="I568" t="n">
        <v>5</v>
      </c>
      <c r="K568" t="n">
        <v>13493000000</v>
      </c>
      <c r="L568" t="n">
        <v>13493000000</v>
      </c>
      <c r="M568" t="n">
        <v>13456000000</v>
      </c>
      <c r="N568" t="n">
        <v>-12255000000</v>
      </c>
      <c r="O568">
        <f>D567</f>
      </c>
      <c r="P568">
        <f>(E568-F568+G568)/O568*100</f>
      </c>
    </row>
    <row r="569">
      <c r="A569" t="n">
        <v>2014</v>
      </c>
      <c r="B569" t="inlineStr">
        <is>
          <t>00105873</t>
        </is>
      </c>
      <c r="C569" t="inlineStr">
        <is>
          <t>LG디스플레이</t>
        </is>
      </c>
      <c r="D569" t="n">
        <v>1114689000000</v>
      </c>
      <c r="E569" t="n">
        <v>159239000000</v>
      </c>
      <c r="F569" t="n">
        <v>54555000000</v>
      </c>
      <c r="G569" t="n">
        <v>34596000000</v>
      </c>
      <c r="H569" t="n">
        <v>3.5</v>
      </c>
      <c r="I569" t="n">
        <v>5.1</v>
      </c>
      <c r="J569" t="n">
        <v>13.7</v>
      </c>
      <c r="K569" t="n">
        <v>-132479000000</v>
      </c>
      <c r="L569" t="n">
        <v>162165000000</v>
      </c>
      <c r="M569" t="n">
        <v>157968000000</v>
      </c>
      <c r="N569" t="n">
        <v>-131892000000</v>
      </c>
      <c r="U569">
        <f>(L569-K569)/(2*D569*0.01)</f>
      </c>
      <c r="V569">
        <f>(L569+K569)/(D569*0.0001)</f>
      </c>
    </row>
    <row r="570">
      <c r="A570" t="n">
        <v>2015</v>
      </c>
      <c r="B570" t="inlineStr">
        <is>
          <t>00105873</t>
        </is>
      </c>
      <c r="C570" t="inlineStr">
        <is>
          <t>LG디스플레이</t>
        </is>
      </c>
      <c r="D570" t="n">
        <v>1381648000000</v>
      </c>
      <c r="E570" t="n">
        <v>187768000000</v>
      </c>
      <c r="F570" t="n">
        <v>66755000000</v>
      </c>
      <c r="G570" t="n">
        <v>38776000000</v>
      </c>
      <c r="H570" t="n">
        <v>2.9</v>
      </c>
      <c r="I570" t="n">
        <v>5.1</v>
      </c>
      <c r="J570" t="n">
        <v>14.5</v>
      </c>
      <c r="K570" t="n">
        <v>-174511000000</v>
      </c>
      <c r="L570" t="n">
        <v>212842000000</v>
      </c>
      <c r="M570" t="n">
        <v>206384000000</v>
      </c>
      <c r="N570" t="n">
        <v>-173120000000</v>
      </c>
      <c r="O570">
        <f>D569</f>
      </c>
      <c r="P570">
        <f>(E570-F570+G570)/O570*100</f>
      </c>
      <c r="Q570">
        <f>H569</f>
      </c>
      <c r="R570">
        <f>I569</f>
      </c>
      <c r="S570">
        <f>H570-H569</f>
      </c>
      <c r="T570">
        <f>I570-I569</f>
      </c>
      <c r="U570">
        <f>(L570-K570)/(2*D570*0.01)</f>
      </c>
      <c r="V570">
        <f>(L570+K570)/(D570*0.0001)</f>
      </c>
    </row>
    <row r="571">
      <c r="A571" t="n">
        <v>2016</v>
      </c>
      <c r="B571" t="inlineStr">
        <is>
          <t>00105873</t>
        </is>
      </c>
      <c r="C571" t="inlineStr">
        <is>
          <t>LG디스플레이</t>
        </is>
      </c>
      <c r="D571" t="n">
        <v>1401396000000</v>
      </c>
      <c r="E571" t="n">
        <v>210682000000</v>
      </c>
      <c r="F571" t="n">
        <v>65099000000</v>
      </c>
      <c r="G571" t="n">
        <v>39420000000</v>
      </c>
      <c r="H571" t="n">
        <v>3</v>
      </c>
      <c r="I571" t="n">
        <v>4.7</v>
      </c>
      <c r="J571" t="n">
        <v>14.3</v>
      </c>
      <c r="K571" t="n">
        <v>-174724000000</v>
      </c>
      <c r="L571" t="n">
        <v>212383000000</v>
      </c>
      <c r="M571" t="n">
        <v>206250000000</v>
      </c>
      <c r="N571" t="n">
        <v>-173543000000</v>
      </c>
      <c r="O571">
        <f>D570</f>
      </c>
      <c r="P571">
        <f>(E571-F571+G571)/O571*100</f>
      </c>
      <c r="Q571">
        <f>H570</f>
      </c>
      <c r="R571">
        <f>I570</f>
      </c>
      <c r="S571">
        <f>H571-H570</f>
      </c>
      <c r="T571">
        <f>I571-I570</f>
      </c>
      <c r="U571">
        <f>(L571-K571)/(2*D571*0.01)</f>
      </c>
      <c r="V571">
        <f>(L571+K571)/(D571*0.0001)</f>
      </c>
    </row>
    <row r="572">
      <c r="A572" t="n">
        <v>2017</v>
      </c>
      <c r="B572" t="inlineStr">
        <is>
          <t>00105873</t>
        </is>
      </c>
      <c r="C572" t="inlineStr">
        <is>
          <t>LG디스플레이</t>
        </is>
      </c>
      <c r="D572" t="n">
        <v>1562424000000</v>
      </c>
      <c r="E572" t="n">
        <v>195850000000</v>
      </c>
      <c r="F572" t="n">
        <v>76011000000</v>
      </c>
      <c r="G572" t="n">
        <v>40844000000</v>
      </c>
      <c r="H572" t="n">
        <v>3.2</v>
      </c>
      <c r="I572" t="n">
        <v>4.7</v>
      </c>
      <c r="J572" t="n">
        <v>14</v>
      </c>
      <c r="K572" t="n">
        <v>-190224000000</v>
      </c>
      <c r="L572" t="n">
        <v>229954000000</v>
      </c>
      <c r="M572" t="n">
        <v>224578000000</v>
      </c>
      <c r="N572" t="n">
        <v>-189818000000</v>
      </c>
      <c r="O572">
        <f>D571</f>
      </c>
      <c r="P572">
        <f>(E572-F572+G572)/O572*100</f>
      </c>
      <c r="Q572">
        <f>H571</f>
      </c>
      <c r="R572">
        <f>I571</f>
      </c>
      <c r="S572">
        <f>H572-H571</f>
      </c>
      <c r="T572">
        <f>I572-I571</f>
      </c>
      <c r="U572">
        <f>(L572-K572)/(2*D572*0.01)</f>
      </c>
      <c r="V572">
        <f>(L572+K572)/(D572*0.0001)</f>
      </c>
    </row>
    <row r="573">
      <c r="A573" t="n">
        <v>2018</v>
      </c>
      <c r="B573" t="inlineStr">
        <is>
          <t>00105873</t>
        </is>
      </c>
      <c r="C573" t="inlineStr">
        <is>
          <t>LG디스플레이</t>
        </is>
      </c>
      <c r="D573" t="n">
        <v>1595423000000</v>
      </c>
      <c r="E573" t="n">
        <v>204668000000</v>
      </c>
      <c r="F573" t="n">
        <v>88562000000</v>
      </c>
      <c r="G573" t="n">
        <v>49145000000</v>
      </c>
      <c r="H573" t="n">
        <v>2.8</v>
      </c>
      <c r="I573" t="n">
        <v>4.3</v>
      </c>
      <c r="J573" t="n">
        <v>14.4</v>
      </c>
      <c r="K573" t="n">
        <v>-199750000000</v>
      </c>
      <c r="L573" t="n">
        <v>241608000000</v>
      </c>
      <c r="M573" t="n">
        <v>236002000000</v>
      </c>
      <c r="N573" t="n">
        <v>-199363000000</v>
      </c>
      <c r="O573">
        <f>D572</f>
      </c>
      <c r="P573">
        <f>(E573-F573+G573)/O573*100</f>
      </c>
      <c r="Q573">
        <f>H572</f>
      </c>
      <c r="R573">
        <f>I572</f>
      </c>
      <c r="S573">
        <f>H573-H572</f>
      </c>
      <c r="T573">
        <f>I573-I572</f>
      </c>
      <c r="U573">
        <f>(L573-K573)/(2*D573*0.01)</f>
      </c>
      <c r="V573">
        <f>(L573+K573)/(D573*0.0001)</f>
      </c>
    </row>
    <row r="574">
      <c r="A574" t="n">
        <v>2019</v>
      </c>
      <c r="B574" t="inlineStr">
        <is>
          <t>00105873</t>
        </is>
      </c>
      <c r="C574" t="inlineStr">
        <is>
          <t>LG디스플레이</t>
        </is>
      </c>
      <c r="D574" t="n">
        <v>1481339000000</v>
      </c>
      <c r="E574" t="n">
        <v>194469000000</v>
      </c>
      <c r="F574" t="n">
        <v>95675000000</v>
      </c>
      <c r="G574" t="n">
        <v>42360000000</v>
      </c>
      <c r="H574" t="n">
        <v>2.4</v>
      </c>
      <c r="I574" t="n">
        <v>3.4</v>
      </c>
      <c r="J574" t="n">
        <v>15.1</v>
      </c>
      <c r="K574" t="n">
        <v>-194432000000</v>
      </c>
      <c r="L574" t="n">
        <v>237364000000</v>
      </c>
      <c r="M574" t="n">
        <v>233106000000</v>
      </c>
      <c r="N574" t="n">
        <v>-194965000000</v>
      </c>
      <c r="O574">
        <f>D573</f>
      </c>
      <c r="P574">
        <f>(E574-F574+G574)/O574*100</f>
      </c>
      <c r="Q574">
        <f>H573</f>
      </c>
      <c r="R574">
        <f>I573</f>
      </c>
      <c r="S574">
        <f>H574-H573</f>
      </c>
      <c r="T574">
        <f>I574-I573</f>
      </c>
      <c r="U574">
        <f>(L574-K574)/(2*D574*0.01)</f>
      </c>
      <c r="V574">
        <f>(L574+K574)/(D574*0.0001)</f>
      </c>
    </row>
    <row r="575">
      <c r="A575" t="n">
        <v>2020</v>
      </c>
      <c r="B575" t="inlineStr">
        <is>
          <t>00105873</t>
        </is>
      </c>
      <c r="C575" t="inlineStr">
        <is>
          <t>LG디스플레이</t>
        </is>
      </c>
      <c r="D575" t="n">
        <v>1397542000000</v>
      </c>
      <c r="E575" t="n">
        <v>163652000000</v>
      </c>
      <c r="F575" t="n">
        <v>124701000000</v>
      </c>
      <c r="G575" t="n">
        <v>35614000000</v>
      </c>
      <c r="H575" t="n">
        <v>2.6</v>
      </c>
      <c r="I575" t="n">
        <v>2.9</v>
      </c>
      <c r="J575" t="n">
        <v>15.06</v>
      </c>
      <c r="K575" t="n">
        <v>-182556000000</v>
      </c>
      <c r="L575" t="n">
        <v>221953000000</v>
      </c>
      <c r="M575" t="n">
        <v>218924000000</v>
      </c>
      <c r="N575" t="n">
        <v>-183720000000</v>
      </c>
      <c r="O575">
        <f>D574</f>
      </c>
      <c r="P575">
        <f>(E575-F575+G575)/O575*100</f>
      </c>
      <c r="Q575">
        <f>H574</f>
      </c>
      <c r="R575">
        <f>I574</f>
      </c>
      <c r="S575">
        <f>H575-H574</f>
      </c>
      <c r="T575">
        <f>I575-I574</f>
      </c>
      <c r="U575">
        <f>(L575-K575)/(2*D575*0.01)</f>
      </c>
      <c r="V575">
        <f>(L575+K575)/(D575*0.0001)</f>
      </c>
    </row>
    <row r="576">
      <c r="A576" t="n">
        <v>2021</v>
      </c>
      <c r="B576" t="inlineStr">
        <is>
          <t>00105873</t>
        </is>
      </c>
      <c r="C576" t="inlineStr">
        <is>
          <t>LG디스플레이</t>
        </is>
      </c>
      <c r="D576" t="n">
        <v>1684096000000</v>
      </c>
      <c r="E576" t="n">
        <v>150136000000</v>
      </c>
      <c r="F576" t="n">
        <v>101973000000</v>
      </c>
      <c r="G576" t="n">
        <v>35902000000</v>
      </c>
      <c r="H576" t="n">
        <v>3.1</v>
      </c>
      <c r="I576" t="n">
        <v>3.7</v>
      </c>
      <c r="J576" t="n">
        <v>15.63</v>
      </c>
      <c r="K576" t="n">
        <v>-226772000000</v>
      </c>
      <c r="L576" t="n">
        <v>275402000000</v>
      </c>
      <c r="M576" t="n">
        <v>270635000000</v>
      </c>
      <c r="N576" t="n">
        <v>-227488000000</v>
      </c>
      <c r="O576">
        <f>D575</f>
      </c>
      <c r="P576">
        <f>(E576-F576+G576)/O576*100</f>
      </c>
      <c r="Q576">
        <f>H575</f>
      </c>
      <c r="R576">
        <f>I575</f>
      </c>
      <c r="S576">
        <f>H576-H575</f>
      </c>
      <c r="T576">
        <f>I576-I575</f>
      </c>
      <c r="U576">
        <f>(L576-K576)/(2*D576*0.01)</f>
      </c>
      <c r="V576">
        <f>(L576+K576)/(D576*0.0001)</f>
      </c>
    </row>
    <row r="577">
      <c r="A577" t="n">
        <v>2022</v>
      </c>
      <c r="B577" t="inlineStr">
        <is>
          <t>00105873</t>
        </is>
      </c>
      <c r="C577" t="inlineStr">
        <is>
          <t>LG디스플레이</t>
        </is>
      </c>
      <c r="D577" t="n">
        <v>1602697000000</v>
      </c>
      <c r="E577" t="n">
        <v>173534000000</v>
      </c>
      <c r="F577" t="n">
        <v>116472000000</v>
      </c>
      <c r="G577" t="n">
        <v>59104000000</v>
      </c>
      <c r="H577" t="n">
        <v>5.4</v>
      </c>
      <c r="I577" t="n">
        <v>4.7</v>
      </c>
      <c r="J577" t="n">
        <v>12.95</v>
      </c>
      <c r="K577" t="n">
        <v>-178526000000</v>
      </c>
      <c r="L577" t="n">
        <v>211370000000</v>
      </c>
      <c r="M577" t="n">
        <v>220949000000</v>
      </c>
      <c r="N577" t="n">
        <v>-188732000000</v>
      </c>
      <c r="O577">
        <f>D576</f>
      </c>
      <c r="P577">
        <f>(E577-F577+G577)/O577*100</f>
      </c>
      <c r="Q577">
        <f>H576</f>
      </c>
      <c r="R577">
        <f>I576</f>
      </c>
      <c r="S577">
        <f>H577-H576</f>
      </c>
      <c r="T577">
        <f>I577-I576</f>
      </c>
      <c r="U577">
        <f>(L577-K577)/(2*D577*0.01)</f>
      </c>
      <c r="V577">
        <f>(L577+K577)/(D577*0.0001)</f>
      </c>
    </row>
    <row r="578">
      <c r="A578" t="n">
        <v>2023</v>
      </c>
      <c r="B578" t="inlineStr">
        <is>
          <t>00105873</t>
        </is>
      </c>
      <c r="C578" t="inlineStr">
        <is>
          <t>LG디스플레이</t>
        </is>
      </c>
      <c r="D578" t="n">
        <v>1491146000000</v>
      </c>
      <c r="E578" t="n">
        <v>173879000000</v>
      </c>
      <c r="F578" t="n">
        <v>287100000000</v>
      </c>
      <c r="G578" t="n">
        <v>83793000000</v>
      </c>
      <c r="H578" t="n">
        <v>4.6</v>
      </c>
      <c r="I578" t="n">
        <v>4</v>
      </c>
      <c r="J578" t="n">
        <v>12.2</v>
      </c>
      <c r="K578" t="n">
        <v>-157102000000</v>
      </c>
      <c r="L578" t="n">
        <v>184374000000</v>
      </c>
      <c r="M578" t="n">
        <v>192107000000</v>
      </c>
      <c r="N578" t="n">
        <v>-165703000000</v>
      </c>
      <c r="O578">
        <f>D577</f>
      </c>
      <c r="P578">
        <f>(E578-F578+G578)/O578*100</f>
      </c>
      <c r="Q578">
        <f>H577</f>
      </c>
      <c r="R578">
        <f>I577</f>
      </c>
      <c r="S578">
        <f>H578-H577</f>
      </c>
      <c r="T578">
        <f>I578-I577</f>
      </c>
      <c r="U578">
        <f>(L578-K578)/(2*D578*0.01)</f>
      </c>
      <c r="V578">
        <f>(L578+K578)/(D578*0.0001)</f>
      </c>
    </row>
    <row r="579">
      <c r="A579" t="n">
        <v>2014</v>
      </c>
      <c r="B579" t="inlineStr">
        <is>
          <t>00105952</t>
        </is>
      </c>
      <c r="C579" t="inlineStr">
        <is>
          <t>LS</t>
        </is>
      </c>
      <c r="D579" t="n">
        <v>590932000000</v>
      </c>
      <c r="E579" t="n">
        <v>56685000000</v>
      </c>
      <c r="F579" t="n">
        <v>42285000000</v>
      </c>
      <c r="G579" t="n">
        <v>22073000000</v>
      </c>
      <c r="H579" t="n">
        <v>3.52</v>
      </c>
      <c r="I579" t="n">
        <v>3.105</v>
      </c>
    </row>
    <row r="580">
      <c r="A580" t="n">
        <v>2015</v>
      </c>
      <c r="B580" t="inlineStr">
        <is>
          <t>00105952</t>
        </is>
      </c>
      <c r="C580" t="inlineStr">
        <is>
          <t>LS</t>
        </is>
      </c>
      <c r="D580" t="n">
        <v>613216000000</v>
      </c>
      <c r="E580" t="n">
        <v>52441000000</v>
      </c>
      <c r="F580" t="n">
        <v>58148000000</v>
      </c>
      <c r="G580" t="n">
        <v>21840000000</v>
      </c>
      <c r="H580" t="n">
        <v>3.2</v>
      </c>
      <c r="I580" t="n">
        <v>3.14</v>
      </c>
      <c r="O580">
        <f>D579</f>
      </c>
      <c r="P580">
        <f>(E580-F580+G580)/O580*100</f>
      </c>
      <c r="Q580">
        <f>H579</f>
      </c>
      <c r="R580">
        <f>I579</f>
      </c>
      <c r="S580">
        <f>H580-H579</f>
      </c>
      <c r="T580">
        <f>I580-I579</f>
      </c>
    </row>
    <row r="581">
      <c r="A581" t="n">
        <v>2016</v>
      </c>
      <c r="B581" t="inlineStr">
        <is>
          <t>00105952</t>
        </is>
      </c>
      <c r="C581" t="inlineStr">
        <is>
          <t>LS</t>
        </is>
      </c>
      <c r="D581" t="n">
        <v>643995000000</v>
      </c>
      <c r="E581" t="n">
        <v>54199000000</v>
      </c>
      <c r="F581" t="n">
        <v>46244000000</v>
      </c>
      <c r="G581" t="n">
        <v>21254000000</v>
      </c>
      <c r="O581">
        <f>D580</f>
      </c>
      <c r="P581">
        <f>(E581-F581+G581)/O581*100</f>
      </c>
    </row>
    <row r="582">
      <c r="A582" t="n">
        <v>2017</v>
      </c>
      <c r="B582" t="inlineStr">
        <is>
          <t>00105952</t>
        </is>
      </c>
      <c r="C582" t="inlineStr">
        <is>
          <t>LS</t>
        </is>
      </c>
      <c r="D582" t="n">
        <v>595791000000</v>
      </c>
      <c r="E582" t="n">
        <v>54671000000</v>
      </c>
      <c r="F582" t="n">
        <v>58509000000</v>
      </c>
      <c r="G582" t="n">
        <v>20898000000</v>
      </c>
      <c r="O582">
        <f>D581</f>
      </c>
      <c r="P582">
        <f>(E582-F582+G582)/O582*100</f>
      </c>
    </row>
    <row r="583">
      <c r="A583" t="n">
        <v>2018</v>
      </c>
      <c r="B583" t="inlineStr">
        <is>
          <t>00105952</t>
        </is>
      </c>
      <c r="C583" t="inlineStr">
        <is>
          <t>LS</t>
        </is>
      </c>
      <c r="D583" t="n">
        <v>609032000000</v>
      </c>
      <c r="O583">
        <f>D582</f>
      </c>
    </row>
    <row r="584">
      <c r="A584" t="n">
        <v>2019</v>
      </c>
      <c r="B584" t="inlineStr">
        <is>
          <t>00105952</t>
        </is>
      </c>
      <c r="C584" t="inlineStr">
        <is>
          <t>LS</t>
        </is>
      </c>
      <c r="D584" t="n">
        <v>679584000000</v>
      </c>
      <c r="E584" t="n">
        <v>47968000000</v>
      </c>
      <c r="F584" t="n">
        <v>43325000000</v>
      </c>
      <c r="G584" t="n">
        <v>19829000000</v>
      </c>
      <c r="H584" t="n">
        <v>3.18</v>
      </c>
      <c r="I584" t="n">
        <v>4.05</v>
      </c>
      <c r="K584" t="n">
        <v>-55055000000</v>
      </c>
      <c r="L584" t="n">
        <v>746000000</v>
      </c>
      <c r="M584" t="n">
        <v>722000000</v>
      </c>
      <c r="N584" t="n">
        <v>-644000000</v>
      </c>
      <c r="O584">
        <f>D583</f>
      </c>
      <c r="P584">
        <f>(E584-F584+G584)/O584*100</f>
      </c>
      <c r="U584">
        <f>(L584-K584)/(2*D584*0.01)</f>
      </c>
    </row>
    <row r="585">
      <c r="A585" t="n">
        <v>2020</v>
      </c>
      <c r="B585" t="inlineStr">
        <is>
          <t>00105952</t>
        </is>
      </c>
      <c r="C585" t="inlineStr">
        <is>
          <t>LS</t>
        </is>
      </c>
      <c r="D585" t="n">
        <v>698889000000</v>
      </c>
      <c r="O585">
        <f>D584</f>
      </c>
    </row>
    <row r="586">
      <c r="A586" t="n">
        <v>2021</v>
      </c>
      <c r="B586" t="inlineStr">
        <is>
          <t>00105952</t>
        </is>
      </c>
      <c r="C586" t="inlineStr">
        <is>
          <t>LS</t>
        </is>
      </c>
      <c r="D586" t="n">
        <v>713458000000</v>
      </c>
      <c r="O586">
        <f>D585</f>
      </c>
    </row>
    <row r="587">
      <c r="A587" t="n">
        <v>2022</v>
      </c>
      <c r="B587" t="inlineStr">
        <is>
          <t>00105952</t>
        </is>
      </c>
      <c r="C587" t="inlineStr">
        <is>
          <t>LS</t>
        </is>
      </c>
      <c r="D587" t="n">
        <v>699312000000</v>
      </c>
      <c r="O587">
        <f>D586</f>
      </c>
    </row>
    <row r="588">
      <c r="A588" t="n">
        <v>2023</v>
      </c>
      <c r="B588" t="inlineStr">
        <is>
          <t>00105952</t>
        </is>
      </c>
      <c r="C588" t="inlineStr">
        <is>
          <t>LS</t>
        </is>
      </c>
      <c r="D588" t="n">
        <v>789915000000</v>
      </c>
      <c r="O588">
        <f>D587</f>
      </c>
    </row>
    <row r="589">
      <c r="A589" t="n">
        <v>2024</v>
      </c>
      <c r="B589" t="inlineStr">
        <is>
          <t>00105952</t>
        </is>
      </c>
      <c r="C589" t="inlineStr">
        <is>
          <t>LS</t>
        </is>
      </c>
      <c r="D589" t="n">
        <v>834433000000</v>
      </c>
      <c r="E589" t="n">
        <v>58349000000</v>
      </c>
      <c r="F589" t="n">
        <v>79312000000</v>
      </c>
      <c r="G589" t="n">
        <v>33098000000</v>
      </c>
      <c r="H589" t="n">
        <v>4.47</v>
      </c>
      <c r="I589" t="n">
        <v>5.25</v>
      </c>
      <c r="K589" t="n">
        <v>-8344000000</v>
      </c>
      <c r="L589" t="n">
        <v>8344000000</v>
      </c>
      <c r="M589" t="n">
        <v>8344000000</v>
      </c>
      <c r="N589" t="n">
        <v>8344000000</v>
      </c>
      <c r="O589">
        <f>D588</f>
      </c>
      <c r="P589">
        <f>(E589-F589+G589)/O589*100</f>
      </c>
      <c r="U589">
        <f>(L589-K589)/(2*D589*0.01)</f>
      </c>
    </row>
    <row r="590">
      <c r="A590" t="n">
        <v>2014</v>
      </c>
      <c r="B590" t="inlineStr">
        <is>
          <t>00105961</t>
        </is>
      </c>
      <c r="C590" t="inlineStr">
        <is>
          <t>LG이노텍</t>
        </is>
      </c>
      <c r="D590" t="n">
        <v>264794000000</v>
      </c>
      <c r="E590" t="n">
        <v>44749000000</v>
      </c>
      <c r="F590" t="n">
        <v>15948000000</v>
      </c>
      <c r="G590" t="n">
        <v>8084000000</v>
      </c>
      <c r="H590" t="n">
        <v>3.1</v>
      </c>
      <c r="I590" t="n">
        <v>6.6</v>
      </c>
      <c r="J590" t="n">
        <v>9.800000000000001</v>
      </c>
      <c r="K590" t="n">
        <v>-22972000000</v>
      </c>
      <c r="L590" t="n">
        <v>26825000000</v>
      </c>
      <c r="M590" t="n">
        <v>25704000000</v>
      </c>
      <c r="N590" t="n">
        <v>-22540000000</v>
      </c>
      <c r="U590">
        <f>(L590-K590)/(2*D590*0.01)</f>
      </c>
      <c r="V590">
        <f>(L590+K590)/(D590*0.0001)</f>
      </c>
    </row>
    <row r="591">
      <c r="A591" t="n">
        <v>2015</v>
      </c>
      <c r="B591" t="inlineStr">
        <is>
          <t>00105961</t>
        </is>
      </c>
      <c r="C591" t="inlineStr">
        <is>
          <t>LG이노텍</t>
        </is>
      </c>
      <c r="D591" t="n">
        <v>331175000000</v>
      </c>
      <c r="E591" t="n">
        <v>50890000000</v>
      </c>
      <c r="F591" t="n">
        <v>16273000000</v>
      </c>
      <c r="G591" t="n">
        <v>8069000000</v>
      </c>
      <c r="H591" t="n">
        <v>2.7</v>
      </c>
      <c r="I591" t="n">
        <v>6.7</v>
      </c>
      <c r="J591" t="n">
        <v>10.37</v>
      </c>
      <c r="K591" t="n">
        <v>-30341000000</v>
      </c>
      <c r="L591" t="n">
        <v>35816000000</v>
      </c>
      <c r="M591" t="n">
        <v>34171000000</v>
      </c>
      <c r="N591" t="n">
        <v>-29656000000</v>
      </c>
      <c r="O591">
        <f>D590</f>
      </c>
      <c r="P591">
        <f>(E591-F591+G591)/O591*100</f>
      </c>
      <c r="Q591">
        <f>H590</f>
      </c>
      <c r="R591">
        <f>I590</f>
      </c>
      <c r="S591">
        <f>H591-H590</f>
      </c>
      <c r="T591">
        <f>I591-I590</f>
      </c>
      <c r="U591">
        <f>(L591-K591)/(2*D591*0.01)</f>
      </c>
      <c r="V591">
        <f>(L591+K591)/(D591*0.0001)</f>
      </c>
    </row>
    <row r="592">
      <c r="A592" t="n">
        <v>2016</v>
      </c>
      <c r="B592" t="inlineStr">
        <is>
          <t>00105961</t>
        </is>
      </c>
      <c r="C592" t="inlineStr">
        <is>
          <t>LG이노텍</t>
        </is>
      </c>
      <c r="D592" t="n">
        <v>339099000000</v>
      </c>
      <c r="E592" t="n">
        <v>56475000000</v>
      </c>
      <c r="F592" t="n">
        <v>24763000000</v>
      </c>
      <c r="G592" t="n">
        <v>8737000000</v>
      </c>
      <c r="H592" t="n">
        <v>2.8</v>
      </c>
      <c r="I592" t="n">
        <v>5.8</v>
      </c>
      <c r="J592" t="n">
        <v>10.4</v>
      </c>
      <c r="K592" t="n">
        <v>-30987000000</v>
      </c>
      <c r="L592" t="n">
        <v>36341000000</v>
      </c>
      <c r="M592" t="n">
        <v>34934000000</v>
      </c>
      <c r="N592" t="n">
        <v>-30494000000</v>
      </c>
      <c r="O592">
        <f>D591</f>
      </c>
      <c r="P592">
        <f>(E592-F592+G592)/O592*100</f>
      </c>
      <c r="Q592">
        <f>H591</f>
      </c>
      <c r="R592">
        <f>I591</f>
      </c>
      <c r="S592">
        <f>H592-H591</f>
      </c>
      <c r="T592">
        <f>I592-I591</f>
      </c>
      <c r="U592">
        <f>(L592-K592)/(2*D592*0.01)</f>
      </c>
      <c r="V592">
        <f>(L592+K592)/(D592*0.0001)</f>
      </c>
    </row>
    <row r="593">
      <c r="A593" t="n">
        <v>2017</v>
      </c>
      <c r="B593" t="inlineStr">
        <is>
          <t>00105961</t>
        </is>
      </c>
      <c r="C593" t="inlineStr">
        <is>
          <t>LG이노텍</t>
        </is>
      </c>
      <c r="D593" t="n">
        <v>338616000000</v>
      </c>
      <c r="E593" t="n">
        <v>52717000000</v>
      </c>
      <c r="F593" t="n">
        <v>20319000000</v>
      </c>
      <c r="G593" t="n">
        <v>9145000000</v>
      </c>
      <c r="H593" t="n">
        <v>3</v>
      </c>
      <c r="I593" t="n">
        <v>4.8</v>
      </c>
      <c r="J593" t="n">
        <v>9.23</v>
      </c>
      <c r="K593" t="n">
        <v>-27536000000</v>
      </c>
      <c r="L593" t="n">
        <v>31861000000</v>
      </c>
      <c r="M593" t="n">
        <v>31053000000</v>
      </c>
      <c r="N593" t="n">
        <v>-27418000000</v>
      </c>
      <c r="O593">
        <f>D592</f>
      </c>
      <c r="P593">
        <f>(E593-F593+G593)/O593*100</f>
      </c>
      <c r="Q593">
        <f>H592</f>
      </c>
      <c r="R593">
        <f>I592</f>
      </c>
      <c r="S593">
        <f>H593-H592</f>
      </c>
      <c r="T593">
        <f>I593-I592</f>
      </c>
      <c r="U593">
        <f>(L593-K593)/(2*D593*0.01)</f>
      </c>
      <c r="V593">
        <f>(L593+K593)/(D593*0.0001)</f>
      </c>
    </row>
    <row r="594">
      <c r="A594" t="n">
        <v>2018</v>
      </c>
      <c r="B594" t="inlineStr">
        <is>
          <t>00105961</t>
        </is>
      </c>
      <c r="C594" t="inlineStr">
        <is>
          <t>LG이노텍</t>
        </is>
      </c>
      <c r="D594" t="n">
        <v>359666000000</v>
      </c>
      <c r="E594" t="n">
        <v>46118000000</v>
      </c>
      <c r="F594" t="n">
        <v>25846000000</v>
      </c>
      <c r="G594" t="n">
        <v>10014000000</v>
      </c>
      <c r="H594" t="n">
        <v>2.6</v>
      </c>
      <c r="I594" t="n">
        <v>4.3</v>
      </c>
      <c r="J594" t="n">
        <v>9.300000000000001</v>
      </c>
      <c r="K594" t="n">
        <v>-29820000000</v>
      </c>
      <c r="L594" t="n">
        <v>34557000000</v>
      </c>
      <c r="M594" t="n">
        <v>33758000000</v>
      </c>
      <c r="N594" t="n">
        <v>-29751000000</v>
      </c>
      <c r="O594">
        <f>D593</f>
      </c>
      <c r="P594">
        <f>(E594-F594+G594)/O594*100</f>
      </c>
      <c r="Q594">
        <f>H593</f>
      </c>
      <c r="R594">
        <f>I593</f>
      </c>
      <c r="S594">
        <f>H594-H593</f>
      </c>
      <c r="T594">
        <f>I594-I593</f>
      </c>
      <c r="U594">
        <f>(L594-K594)/(2*D594*0.01)</f>
      </c>
      <c r="V594">
        <f>(L594+K594)/(D594*0.0001)</f>
      </c>
    </row>
    <row r="595">
      <c r="A595" t="n">
        <v>2019</v>
      </c>
      <c r="B595" t="inlineStr">
        <is>
          <t>00105961</t>
        </is>
      </c>
      <c r="C595" t="inlineStr">
        <is>
          <t>LG이노텍</t>
        </is>
      </c>
      <c r="D595" t="n">
        <v>401070000000</v>
      </c>
      <c r="E595" t="n">
        <v>44881000000</v>
      </c>
      <c r="F595" t="n">
        <v>30176000000</v>
      </c>
      <c r="G595" t="n">
        <v>8984000000</v>
      </c>
      <c r="H595" t="n">
        <v>2.3</v>
      </c>
      <c r="I595" t="n">
        <v>4.1</v>
      </c>
      <c r="J595" t="n">
        <v>10.5</v>
      </c>
      <c r="K595" t="n">
        <v>-37343000000</v>
      </c>
      <c r="L595" t="n">
        <v>43973000000</v>
      </c>
      <c r="M595" t="n">
        <v>42842000000</v>
      </c>
      <c r="N595" t="n">
        <v>-37181000000</v>
      </c>
      <c r="O595">
        <f>D594</f>
      </c>
      <c r="P595">
        <f>(E595-F595+G595)/O595*100</f>
      </c>
      <c r="Q595">
        <f>H594</f>
      </c>
      <c r="R595">
        <f>I594</f>
      </c>
      <c r="S595">
        <f>H595-H594</f>
      </c>
      <c r="T595">
        <f>I595-I594</f>
      </c>
      <c r="U595">
        <f>(L595-K595)/(2*D595*0.01)</f>
      </c>
      <c r="V595">
        <f>(L595+K595)/(D595*0.0001)</f>
      </c>
    </row>
    <row r="596">
      <c r="A596" t="n">
        <v>2020</v>
      </c>
      <c r="B596" t="inlineStr">
        <is>
          <t>00105961</t>
        </is>
      </c>
      <c r="C596" t="inlineStr">
        <is>
          <t>LG이노텍</t>
        </is>
      </c>
      <c r="D596" t="n">
        <v>432527000000</v>
      </c>
      <c r="E596" t="n">
        <v>48751000000</v>
      </c>
      <c r="F596" t="n">
        <v>22543000000</v>
      </c>
      <c r="G596" t="n">
        <v>8667000000</v>
      </c>
      <c r="H596" t="n">
        <v>2.3</v>
      </c>
      <c r="I596" t="n">
        <v>3.8</v>
      </c>
      <c r="J596" t="n">
        <v>10.5</v>
      </c>
      <c r="K596" t="n">
        <v>-39838000000</v>
      </c>
      <c r="L596" t="n">
        <v>46754000000</v>
      </c>
      <c r="M596" t="n">
        <v>45617000000</v>
      </c>
      <c r="N596" t="n">
        <v>-39713000000</v>
      </c>
      <c r="O596">
        <f>D595</f>
      </c>
      <c r="P596">
        <f>(E596-F596+G596)/O596*100</f>
      </c>
      <c r="Q596">
        <f>H595</f>
      </c>
      <c r="R596">
        <f>I595</f>
      </c>
      <c r="S596">
        <f>H596-H595</f>
      </c>
      <c r="T596">
        <f>I596-I595</f>
      </c>
      <c r="U596">
        <f>(L596-K596)/(2*D596*0.01)</f>
      </c>
      <c r="V596">
        <f>(L596+K596)/(D596*0.0001)</f>
      </c>
    </row>
    <row r="597">
      <c r="A597" t="n">
        <v>2021</v>
      </c>
      <c r="B597" t="inlineStr">
        <is>
          <t>00105961</t>
        </is>
      </c>
      <c r="C597" t="inlineStr">
        <is>
          <t>LG이노텍</t>
        </is>
      </c>
      <c r="D597" t="n">
        <v>538318000000</v>
      </c>
      <c r="E597" t="n">
        <v>54695000000</v>
      </c>
      <c r="F597" t="n">
        <v>19668000000</v>
      </c>
      <c r="G597" t="n">
        <v>9931000000</v>
      </c>
      <c r="H597" t="n">
        <v>2.9</v>
      </c>
      <c r="I597" t="n">
        <v>4.9</v>
      </c>
      <c r="J597" t="n">
        <v>11.3</v>
      </c>
      <c r="K597" t="n">
        <v>-53485000000</v>
      </c>
      <c r="L597" t="n">
        <v>63104000000</v>
      </c>
      <c r="M597" t="n">
        <v>61358000000</v>
      </c>
      <c r="N597" t="n">
        <v>-53157000000</v>
      </c>
      <c r="O597">
        <f>D596</f>
      </c>
      <c r="P597">
        <f>(E597-F597+G597)/O597*100</f>
      </c>
      <c r="Q597">
        <f>H596</f>
      </c>
      <c r="R597">
        <f>I596</f>
      </c>
      <c r="S597">
        <f>H597-H596</f>
      </c>
      <c r="T597">
        <f>I597-I596</f>
      </c>
      <c r="U597">
        <f>(L597-K597)/(2*D597*0.01)</f>
      </c>
      <c r="V597">
        <f>(L597+K597)/(D597*0.0001)</f>
      </c>
    </row>
    <row r="598">
      <c r="A598" t="n">
        <v>2022</v>
      </c>
      <c r="B598" t="inlineStr">
        <is>
          <t>00105961</t>
        </is>
      </c>
      <c r="C598" t="inlineStr">
        <is>
          <t>LG이노텍</t>
        </is>
      </c>
      <c r="D598" t="n">
        <v>583695000000</v>
      </c>
      <c r="E598" t="n">
        <v>76651000000</v>
      </c>
      <c r="F598" t="n">
        <v>30061000000</v>
      </c>
      <c r="G598" t="n">
        <v>15309000000</v>
      </c>
      <c r="H598" t="n">
        <v>5.3</v>
      </c>
      <c r="I598" t="n">
        <v>6.3</v>
      </c>
      <c r="J598" t="n">
        <v>11.96</v>
      </c>
      <c r="K598" t="n">
        <v>-59835000000</v>
      </c>
      <c r="L598" t="n">
        <v>70571000000</v>
      </c>
      <c r="M598" t="n">
        <v>73737000000</v>
      </c>
      <c r="N598" t="n">
        <v>-63229000000</v>
      </c>
      <c r="O598">
        <f>D597</f>
      </c>
      <c r="P598">
        <f>(E598-F598+G598)/O598*100</f>
      </c>
      <c r="Q598">
        <f>H597</f>
      </c>
      <c r="R598">
        <f>I597</f>
      </c>
      <c r="S598">
        <f>H598-H597</f>
      </c>
      <c r="T598">
        <f>I598-I597</f>
      </c>
      <c r="U598">
        <f>(L598-K598)/(2*D598*0.01)</f>
      </c>
      <c r="V598">
        <f>(L598+K598)/(D598*0.0001)</f>
      </c>
    </row>
    <row r="599">
      <c r="A599" t="n">
        <v>2024</v>
      </c>
      <c r="B599" t="inlineStr">
        <is>
          <t>00105961</t>
        </is>
      </c>
      <c r="C599" t="inlineStr">
        <is>
          <t>LG이노텍</t>
        </is>
      </c>
      <c r="D599" t="n">
        <v>659520000000</v>
      </c>
      <c r="E599" t="n">
        <v>86231000000</v>
      </c>
      <c r="F599" t="n">
        <v>73967000000</v>
      </c>
      <c r="G599" t="n">
        <v>32237000000</v>
      </c>
      <c r="H599" t="n">
        <v>4</v>
      </c>
      <c r="I599" t="n">
        <v>4.5</v>
      </c>
      <c r="J599" t="n">
        <v>11.97</v>
      </c>
      <c r="K599" t="n">
        <v>-68179000000</v>
      </c>
      <c r="L599" t="n">
        <v>80238000000</v>
      </c>
      <c r="M599" t="n">
        <v>82799000000</v>
      </c>
      <c r="N599" t="n">
        <v>-71305000000</v>
      </c>
      <c r="U599">
        <f>(L599-K599)/(2*D599*0.01)</f>
      </c>
      <c r="V599">
        <f>(L599+K599)/(D599*0.0001)</f>
      </c>
    </row>
    <row r="600">
      <c r="A600" t="n">
        <v>2025</v>
      </c>
      <c r="B600" t="inlineStr">
        <is>
          <t>00105961</t>
        </is>
      </c>
      <c r="C600" t="inlineStr">
        <is>
          <t>LG이노텍</t>
        </is>
      </c>
      <c r="D600" t="n">
        <v>653012000000</v>
      </c>
      <c r="E600" t="n">
        <v>76418000000</v>
      </c>
      <c r="F600" t="n">
        <v>66620000000</v>
      </c>
      <c r="G600" t="n">
        <v>27334000000</v>
      </c>
      <c r="H600" t="n">
        <v>5</v>
      </c>
      <c r="I600" t="n">
        <v>4.5</v>
      </c>
      <c r="J600" t="n">
        <v>11.52</v>
      </c>
      <c r="K600" t="n">
        <v>-68165000000</v>
      </c>
      <c r="L600" t="n">
        <v>80555000000</v>
      </c>
      <c r="M600" t="n">
        <v>80161000000</v>
      </c>
      <c r="N600" t="n">
        <v>-69026000000</v>
      </c>
      <c r="O600">
        <f>D599</f>
      </c>
      <c r="P600">
        <f>(E600-F600+G600)/O600*100</f>
      </c>
      <c r="Q600">
        <f>H599</f>
      </c>
      <c r="R600">
        <f>I599</f>
      </c>
      <c r="S600">
        <f>H600-H599</f>
      </c>
      <c r="T600">
        <f>I600-I599</f>
      </c>
      <c r="U600">
        <f>(L600-K600)/(2*D600*0.01)</f>
      </c>
      <c r="V600">
        <f>(L600+K600)/(D600*0.0001)</f>
      </c>
    </row>
    <row r="601">
      <c r="A601" t="n">
        <v>2014</v>
      </c>
      <c r="B601" t="inlineStr">
        <is>
          <t>00106119</t>
        </is>
      </c>
      <c r="C601" t="inlineStr">
        <is>
          <t>금양</t>
        </is>
      </c>
      <c r="D601" t="n">
        <v>2420266000</v>
      </c>
      <c r="E601" t="n">
        <v>474085000</v>
      </c>
      <c r="F601" t="n">
        <v>299980000</v>
      </c>
      <c r="G601" t="n">
        <v>73622000</v>
      </c>
      <c r="H601" t="n">
        <v>2.7</v>
      </c>
      <c r="I601" t="n">
        <v>6.21</v>
      </c>
      <c r="K601" t="n">
        <v>-163506000</v>
      </c>
      <c r="L601" t="n">
        <v>163506000</v>
      </c>
      <c r="M601" t="n">
        <v>156440000</v>
      </c>
      <c r="N601" t="n">
        <v>-140617000</v>
      </c>
      <c r="U601">
        <f>(L601-K601)/(2*D601*0.01)</f>
      </c>
    </row>
    <row r="602">
      <c r="A602" t="n">
        <v>2015</v>
      </c>
      <c r="B602" t="inlineStr">
        <is>
          <t>00106119</t>
        </is>
      </c>
      <c r="C602" t="inlineStr">
        <is>
          <t>금양</t>
        </is>
      </c>
      <c r="D602" t="n">
        <v>2668949000</v>
      </c>
      <c r="E602" t="n">
        <v>491629000</v>
      </c>
      <c r="F602" t="n">
        <v>419256000</v>
      </c>
      <c r="G602" t="n">
        <v>56297000</v>
      </c>
      <c r="H602" t="n">
        <v>2.33</v>
      </c>
      <c r="I602" t="n">
        <v>7.46</v>
      </c>
      <c r="K602" t="n">
        <v>-222447000</v>
      </c>
      <c r="L602" t="n">
        <v>222447000</v>
      </c>
      <c r="M602" t="n">
        <v>212413000</v>
      </c>
      <c r="N602" t="n">
        <v>-212413000</v>
      </c>
      <c r="O602">
        <f>D601</f>
      </c>
      <c r="P602">
        <f>(E602-F602+G602)/O602*100</f>
      </c>
      <c r="Q602">
        <f>H601</f>
      </c>
      <c r="R602">
        <f>I601</f>
      </c>
      <c r="S602">
        <f>H602-H601</f>
      </c>
      <c r="T602">
        <f>I602-I601</f>
      </c>
      <c r="U602">
        <f>(L602-K602)/(2*D602*0.01)</f>
      </c>
    </row>
    <row r="603">
      <c r="A603" t="n">
        <v>2016</v>
      </c>
      <c r="B603" t="inlineStr">
        <is>
          <t>00106119</t>
        </is>
      </c>
      <c r="C603" t="inlineStr">
        <is>
          <t>금양</t>
        </is>
      </c>
      <c r="D603" t="n">
        <v>3180653000</v>
      </c>
      <c r="E603" t="n">
        <v>564949000</v>
      </c>
      <c r="F603" t="n">
        <v>184427000</v>
      </c>
      <c r="G603" t="n">
        <v>53560000</v>
      </c>
      <c r="H603" t="n">
        <v>2.38</v>
      </c>
      <c r="I603" t="n">
        <v>7.14</v>
      </c>
      <c r="K603" t="n">
        <v>-262278000</v>
      </c>
      <c r="L603" t="n">
        <v>262278000</v>
      </c>
      <c r="M603" t="n">
        <v>251463000</v>
      </c>
      <c r="N603" t="n">
        <v>-221148000</v>
      </c>
      <c r="O603">
        <f>D602</f>
      </c>
      <c r="P603">
        <f>(E603-F603+G603)/O603*100</f>
      </c>
      <c r="Q603">
        <f>H602</f>
      </c>
      <c r="R603">
        <f>I602</f>
      </c>
      <c r="S603">
        <f>H603-H602</f>
      </c>
      <c r="T603">
        <f>I603-I602</f>
      </c>
      <c r="U603">
        <f>(L603-K603)/(2*D603*0.01)</f>
      </c>
    </row>
    <row r="604">
      <c r="A604" t="n">
        <v>2017</v>
      </c>
      <c r="B604" t="inlineStr">
        <is>
          <t>00106119</t>
        </is>
      </c>
      <c r="C604" t="inlineStr">
        <is>
          <t>금양</t>
        </is>
      </c>
      <c r="D604" t="n">
        <v>3523791000</v>
      </c>
      <c r="E604" t="n">
        <v>747090000</v>
      </c>
      <c r="F604" t="n">
        <v>159322000</v>
      </c>
      <c r="G604" t="n">
        <v>65235000</v>
      </c>
      <c r="H604" t="n">
        <v>2.79</v>
      </c>
      <c r="I604" t="n">
        <v>6.1</v>
      </c>
      <c r="K604" t="n">
        <v>-248346000</v>
      </c>
      <c r="L604" t="n">
        <v>289346000</v>
      </c>
      <c r="M604" t="n">
        <v>281153000</v>
      </c>
      <c r="N604" t="n">
        <v>-246580000</v>
      </c>
      <c r="O604">
        <f>D603</f>
      </c>
      <c r="P604">
        <f>(E604-F604+G604)/O604*100</f>
      </c>
      <c r="Q604">
        <f>H603</f>
      </c>
      <c r="R604">
        <f>I603</f>
      </c>
      <c r="S604">
        <f>H604-H603</f>
      </c>
      <c r="T604">
        <f>I604-I603</f>
      </c>
      <c r="U604">
        <f>(L604-K604)/(2*D604*0.01)</f>
      </c>
      <c r="V604">
        <f>(L604+K604)/(D604*0.0001)</f>
      </c>
    </row>
    <row r="605">
      <c r="A605" t="n">
        <v>2018</v>
      </c>
      <c r="B605" t="inlineStr">
        <is>
          <t>00106119</t>
        </is>
      </c>
      <c r="C605" t="inlineStr">
        <is>
          <t>금양</t>
        </is>
      </c>
      <c r="D605" t="n">
        <v>4253535000</v>
      </c>
      <c r="E605" t="n">
        <v>675945000</v>
      </c>
      <c r="F605" t="n">
        <v>210546000</v>
      </c>
      <c r="G605" t="n">
        <v>82736000</v>
      </c>
      <c r="H605" t="n">
        <v>2.37</v>
      </c>
      <c r="I605" t="n">
        <v>5.58</v>
      </c>
      <c r="K605" t="n">
        <v>-339968000</v>
      </c>
      <c r="L605" t="n">
        <v>339968000</v>
      </c>
      <c r="M605" t="n">
        <v>326038000</v>
      </c>
      <c r="N605" t="n">
        <v>-287487000</v>
      </c>
      <c r="O605">
        <f>D604</f>
      </c>
      <c r="P605">
        <f>(E605-F605+G605)/O605*100</f>
      </c>
      <c r="Q605">
        <f>H604</f>
      </c>
      <c r="R605">
        <f>I604</f>
      </c>
      <c r="S605">
        <f>H605-H604</f>
      </c>
      <c r="T605">
        <f>I605-I604</f>
      </c>
      <c r="U605">
        <f>(L605-K605)/(2*D605*0.01)</f>
      </c>
    </row>
    <row r="606">
      <c r="A606" t="n">
        <v>2019</v>
      </c>
      <c r="B606" t="inlineStr">
        <is>
          <t>00106119</t>
        </is>
      </c>
      <c r="C606" t="inlineStr">
        <is>
          <t>금양</t>
        </is>
      </c>
      <c r="D606" t="n">
        <v>4472703000</v>
      </c>
      <c r="E606" t="n">
        <v>725367000</v>
      </c>
      <c r="F606" t="n">
        <v>842226000</v>
      </c>
      <c r="G606" t="n">
        <v>74081000</v>
      </c>
      <c r="H606" t="n">
        <v>2.07</v>
      </c>
      <c r="I606" t="n">
        <v>5.66</v>
      </c>
      <c r="K606" t="n">
        <v>-444118000</v>
      </c>
      <c r="L606" t="n">
        <v>444118000</v>
      </c>
      <c r="M606" t="n">
        <v>423837000</v>
      </c>
      <c r="N606" t="n">
        <v>-367415000</v>
      </c>
      <c r="O606">
        <f>D605</f>
      </c>
      <c r="P606">
        <f>(E606-F606+G606)/O606*100</f>
      </c>
      <c r="Q606">
        <f>H605</f>
      </c>
      <c r="R606">
        <f>I605</f>
      </c>
      <c r="S606">
        <f>H606-H605</f>
      </c>
      <c r="T606">
        <f>I606-I605</f>
      </c>
      <c r="U606">
        <f>(L606-K606)/(2*D606*0.01)</f>
      </c>
    </row>
    <row r="607">
      <c r="A607" t="n">
        <v>2020</v>
      </c>
      <c r="B607" t="inlineStr">
        <is>
          <t>00106119</t>
        </is>
      </c>
      <c r="C607" t="inlineStr">
        <is>
          <t>금양</t>
        </is>
      </c>
      <c r="D607" t="n">
        <v>5775910000</v>
      </c>
      <c r="E607" t="n">
        <v>192649000</v>
      </c>
      <c r="F607" t="n">
        <v>21029000</v>
      </c>
      <c r="G607" t="n">
        <v>22064000</v>
      </c>
      <c r="H607" t="n">
        <v>2.41</v>
      </c>
      <c r="I607" t="n">
        <v>6.64</v>
      </c>
      <c r="K607" t="n">
        <v>-575000000</v>
      </c>
      <c r="M607" t="n">
        <v>545049000</v>
      </c>
      <c r="O607">
        <f>D606</f>
      </c>
      <c r="P607">
        <f>(E607-F607+G607)/O607*100</f>
      </c>
      <c r="Q607">
        <f>H606</f>
      </c>
      <c r="R607">
        <f>I606</f>
      </c>
      <c r="S607">
        <f>H607-H606</f>
      </c>
      <c r="T607">
        <f>I607-I606</f>
      </c>
    </row>
    <row r="608">
      <c r="A608" t="n">
        <v>2021</v>
      </c>
      <c r="B608" t="inlineStr">
        <is>
          <t>00106119</t>
        </is>
      </c>
      <c r="C608" t="inlineStr">
        <is>
          <t>금양</t>
        </is>
      </c>
      <c r="D608" t="n">
        <v>5097935000</v>
      </c>
      <c r="E608" t="n">
        <v>202794000</v>
      </c>
      <c r="F608" t="n">
        <v>350900000</v>
      </c>
      <c r="G608" t="n">
        <v>29958000</v>
      </c>
      <c r="H608" t="n">
        <v>3.32</v>
      </c>
      <c r="I608" t="n">
        <v>6.4</v>
      </c>
      <c r="K608" t="n">
        <v>-450503000</v>
      </c>
      <c r="M608" t="n">
        <v>432565000</v>
      </c>
      <c r="O608">
        <f>D607</f>
      </c>
      <c r="P608">
        <f>(E608-F608+G608)/O608*100</f>
      </c>
      <c r="Q608">
        <f>H607</f>
      </c>
      <c r="R608">
        <f>I607</f>
      </c>
      <c r="S608">
        <f>H608-H607</f>
      </c>
      <c r="T608">
        <f>I608-I607</f>
      </c>
    </row>
    <row r="609">
      <c r="A609" t="n">
        <v>2022</v>
      </c>
      <c r="B609" t="inlineStr">
        <is>
          <t>00106119</t>
        </is>
      </c>
      <c r="C609" t="inlineStr">
        <is>
          <t>금양</t>
        </is>
      </c>
      <c r="D609" t="n">
        <v>4183188000</v>
      </c>
      <c r="E609" t="n">
        <v>786273000</v>
      </c>
      <c r="F609" t="n">
        <v>1341703000</v>
      </c>
      <c r="G609" t="n">
        <v>151889000</v>
      </c>
      <c r="H609" t="n">
        <v>5.19</v>
      </c>
      <c r="I609" t="n">
        <v>6.4</v>
      </c>
      <c r="K609" t="n">
        <v>-298449000</v>
      </c>
      <c r="L609" t="n">
        <v>346550000</v>
      </c>
      <c r="M609" t="n">
        <v>339329000</v>
      </c>
      <c r="N609" t="n">
        <v>-298241000</v>
      </c>
      <c r="O609">
        <f>D608</f>
      </c>
      <c r="P609">
        <f>(E609-F609+G609)/O609*100</f>
      </c>
      <c r="Q609">
        <f>H608</f>
      </c>
      <c r="R609">
        <f>I608</f>
      </c>
      <c r="S609">
        <f>H609-H608</f>
      </c>
      <c r="T609">
        <f>I609-I608</f>
      </c>
      <c r="U609">
        <f>(L609-K609)/(2*D609*0.01)</f>
      </c>
      <c r="V609">
        <f>(L609+K609)/(D609*0.0001)</f>
      </c>
    </row>
    <row r="610">
      <c r="A610" t="n">
        <v>2023</v>
      </c>
      <c r="B610" t="inlineStr">
        <is>
          <t>00106119</t>
        </is>
      </c>
      <c r="C610" t="inlineStr">
        <is>
          <t>금양</t>
        </is>
      </c>
      <c r="D610" t="n">
        <v>5033171000</v>
      </c>
      <c r="E610" t="n">
        <v>927142000</v>
      </c>
      <c r="F610" t="n">
        <v>668641000</v>
      </c>
      <c r="G610" t="n">
        <v>185930000</v>
      </c>
      <c r="H610" t="n">
        <v>4.36</v>
      </c>
      <c r="I610" t="n">
        <v>6.38</v>
      </c>
      <c r="J610" t="n">
        <v>6.939</v>
      </c>
      <c r="K610" t="n">
        <v>-373537000</v>
      </c>
      <c r="L610" t="n">
        <v>435537000</v>
      </c>
      <c r="M610" t="n">
        <v>422868000</v>
      </c>
      <c r="N610" t="n">
        <v>-369889000</v>
      </c>
      <c r="O610">
        <f>D609</f>
      </c>
      <c r="P610">
        <f>(E610-F610+G610)/O610*100</f>
      </c>
      <c r="Q610">
        <f>H609</f>
      </c>
      <c r="R610">
        <f>I609</f>
      </c>
      <c r="S610">
        <f>H610-H609</f>
      </c>
      <c r="T610">
        <f>I610-I609</f>
      </c>
      <c r="U610">
        <f>(L610-K610)/(2*D610*0.01)</f>
      </c>
      <c r="V610">
        <f>(L610+K610)/(D610*0.0001)</f>
      </c>
    </row>
    <row r="611">
      <c r="A611" t="n">
        <v>2024</v>
      </c>
      <c r="B611" t="inlineStr">
        <is>
          <t>00106119</t>
        </is>
      </c>
      <c r="C611" t="inlineStr">
        <is>
          <t>금양</t>
        </is>
      </c>
      <c r="D611" t="n">
        <v>7195319000</v>
      </c>
      <c r="E611" t="n">
        <v>2216039000</v>
      </c>
      <c r="F611" t="n">
        <v>709727000</v>
      </c>
      <c r="G611" t="n">
        <v>201799000</v>
      </c>
      <c r="H611" t="n">
        <v>3.71</v>
      </c>
      <c r="I611" t="n">
        <v>6.49</v>
      </c>
      <c r="J611" t="n">
        <v>8.359999999999999</v>
      </c>
      <c r="K611" t="n">
        <v>-560823000</v>
      </c>
      <c r="L611" t="n">
        <v>560823000</v>
      </c>
      <c r="M611" t="n">
        <v>540686000</v>
      </c>
      <c r="N611" t="n">
        <v>-477312000</v>
      </c>
      <c r="O611">
        <f>D610</f>
      </c>
      <c r="P611">
        <f>(E611-F611+G611)/O611*100</f>
      </c>
      <c r="Q611">
        <f>H610</f>
      </c>
      <c r="R611">
        <f>I610</f>
      </c>
      <c r="S611">
        <f>H611-H610</f>
      </c>
      <c r="T611">
        <f>I611-I610</f>
      </c>
      <c r="U611">
        <f>(L611-K611)/(2*D611*0.01)</f>
      </c>
    </row>
    <row r="612">
      <c r="A612" t="n">
        <v>2025</v>
      </c>
      <c r="B612" t="inlineStr">
        <is>
          <t>00106119</t>
        </is>
      </c>
      <c r="C612" t="inlineStr">
        <is>
          <t>금양</t>
        </is>
      </c>
      <c r="D612" t="n">
        <v>3975909000</v>
      </c>
      <c r="E612" t="n">
        <v>2859709000</v>
      </c>
      <c r="F612" t="n">
        <v>3799678000</v>
      </c>
      <c r="G612" t="n">
        <v>212347000</v>
      </c>
      <c r="H612" t="n">
        <v>4.04</v>
      </c>
      <c r="I612" t="n">
        <v>5.29</v>
      </c>
      <c r="J612" t="n">
        <v>7.83</v>
      </c>
      <c r="K612" t="n">
        <v>-244490000</v>
      </c>
      <c r="L612" t="n">
        <v>289490000</v>
      </c>
      <c r="M612" t="n">
        <v>288422000</v>
      </c>
      <c r="N612" t="n">
        <v>-244647000</v>
      </c>
      <c r="O612">
        <f>D611</f>
      </c>
      <c r="P612">
        <f>(E612-F612+G612)/O612*100</f>
      </c>
      <c r="Q612">
        <f>H611</f>
      </c>
      <c r="R612">
        <f>I611</f>
      </c>
      <c r="S612">
        <f>H612-H611</f>
      </c>
      <c r="T612">
        <f>I612-I611</f>
      </c>
      <c r="U612">
        <f>(L612-K612)/(2*D612*0.01)</f>
      </c>
      <c r="V612">
        <f>(L612+K612)/(D612*0.0001)</f>
      </c>
    </row>
    <row r="613">
      <c r="A613" t="n">
        <v>2014</v>
      </c>
      <c r="B613" t="inlineStr">
        <is>
          <t>00106313</t>
        </is>
      </c>
      <c r="C613" t="inlineStr">
        <is>
          <t>금호건설</t>
        </is>
      </c>
      <c r="D613" t="n">
        <v>48692000000</v>
      </c>
      <c r="E613" t="n">
        <v>6416000000</v>
      </c>
      <c r="F613" t="n">
        <v>5664000000</v>
      </c>
      <c r="G613" t="n">
        <v>1659000000</v>
      </c>
      <c r="H613" t="n">
        <v>3.195</v>
      </c>
      <c r="I613" t="n">
        <v>4.25</v>
      </c>
      <c r="J613" t="n">
        <v>5.99</v>
      </c>
      <c r="K613" t="n">
        <v>-2475000000</v>
      </c>
      <c r="L613" t="n">
        <v>2759000000</v>
      </c>
      <c r="M613" t="n">
        <v>2736000000</v>
      </c>
      <c r="N613" t="n">
        <v>-2497000000</v>
      </c>
      <c r="U613">
        <f>(L613-K613)/(2*D613*0.01)</f>
      </c>
      <c r="V613">
        <f>(L613+K613)/(D613*0.0001)</f>
      </c>
    </row>
    <row r="614">
      <c r="A614" t="n">
        <v>2015</v>
      </c>
      <c r="B614" t="inlineStr">
        <is>
          <t>00106313</t>
        </is>
      </c>
      <c r="C614" t="inlineStr">
        <is>
          <t>금호건설</t>
        </is>
      </c>
      <c r="D614" t="n">
        <v>51576000000</v>
      </c>
      <c r="E614" t="n">
        <v>6073000000</v>
      </c>
      <c r="F614" t="n">
        <v>4504000000</v>
      </c>
      <c r="G614" t="n">
        <v>1331000000</v>
      </c>
      <c r="H614" t="n">
        <v>2.805</v>
      </c>
      <c r="I614" t="n">
        <v>3.74</v>
      </c>
      <c r="J614" t="n">
        <v>5.73</v>
      </c>
      <c r="K614" t="n">
        <v>-2536000000</v>
      </c>
      <c r="L614" t="n">
        <v>2828000000</v>
      </c>
      <c r="M614" t="n">
        <v>2849000000</v>
      </c>
      <c r="N614" t="n">
        <v>-2601000000</v>
      </c>
      <c r="O614">
        <f>D613</f>
      </c>
      <c r="P614">
        <f>(E614-F614+G614)/O614*100</f>
      </c>
      <c r="Q614">
        <f>H613</f>
      </c>
      <c r="R614">
        <f>I613</f>
      </c>
      <c r="S614">
        <f>H614-H613</f>
      </c>
      <c r="T614">
        <f>I614-I613</f>
      </c>
      <c r="U614">
        <f>(L614-K614)/(2*D614*0.01)</f>
      </c>
      <c r="V614">
        <f>(L614+K614)/(D614*0.0001)</f>
      </c>
    </row>
    <row r="615">
      <c r="A615" t="n">
        <v>2016</v>
      </c>
      <c r="B615" t="inlineStr">
        <is>
          <t>00106313</t>
        </is>
      </c>
      <c r="C615" t="inlineStr">
        <is>
          <t>금호건설</t>
        </is>
      </c>
      <c r="D615" t="n">
        <v>60569000000</v>
      </c>
      <c r="E615" t="n">
        <v>7107000000</v>
      </c>
      <c r="F615" t="n">
        <v>5313000000</v>
      </c>
      <c r="G615" t="n">
        <v>1255000000</v>
      </c>
      <c r="H615" t="n">
        <v>2.815</v>
      </c>
      <c r="I615" t="n">
        <v>3.975</v>
      </c>
      <c r="J615" t="n">
        <v>5.55</v>
      </c>
      <c r="K615" t="n">
        <v>-2880000000</v>
      </c>
      <c r="L615" t="n">
        <v>3206000000</v>
      </c>
      <c r="M615" t="n">
        <v>3214000000</v>
      </c>
      <c r="N615" t="n">
        <v>-2941000000</v>
      </c>
      <c r="O615">
        <f>D614</f>
      </c>
      <c r="P615">
        <f>(E615-F615+G615)/O615*100</f>
      </c>
      <c r="Q615">
        <f>H614</f>
      </c>
      <c r="R615">
        <f>I614</f>
      </c>
      <c r="S615">
        <f>H615-H614</f>
      </c>
      <c r="T615">
        <f>I615-I614</f>
      </c>
      <c r="U615">
        <f>(L615-K615)/(2*D615*0.01)</f>
      </c>
      <c r="V615">
        <f>(L615+K615)/(D615*0.0001)</f>
      </c>
    </row>
    <row r="616">
      <c r="A616" t="n">
        <v>2017</v>
      </c>
      <c r="B616" t="inlineStr">
        <is>
          <t>00106313</t>
        </is>
      </c>
      <c r="C616" t="inlineStr">
        <is>
          <t>금호건설</t>
        </is>
      </c>
      <c r="D616" t="n">
        <v>62888000000</v>
      </c>
      <c r="E616" t="n">
        <v>7206000000</v>
      </c>
      <c r="F616" t="n">
        <v>6829000000</v>
      </c>
      <c r="G616" t="n">
        <v>1490000000</v>
      </c>
      <c r="H616" t="n">
        <v>3.245</v>
      </c>
      <c r="I616" t="n">
        <v>3.95</v>
      </c>
      <c r="J616" t="n">
        <v>5.32</v>
      </c>
      <c r="K616" t="n">
        <v>-2819000000</v>
      </c>
      <c r="L616" t="n">
        <v>3129000000</v>
      </c>
      <c r="M616" t="n">
        <v>3151000000</v>
      </c>
      <c r="N616" t="n">
        <v>-2889000000</v>
      </c>
      <c r="O616">
        <f>D615</f>
      </c>
      <c r="P616">
        <f>(E616-F616+G616)/O616*100</f>
      </c>
      <c r="Q616">
        <f>H615</f>
      </c>
      <c r="R616">
        <f>I615</f>
      </c>
      <c r="S616">
        <f>H616-H615</f>
      </c>
      <c r="T616">
        <f>I616-I615</f>
      </c>
      <c r="U616">
        <f>(L616-K616)/(2*D616*0.01)</f>
      </c>
      <c r="V616">
        <f>(L616+K616)/(D616*0.0001)</f>
      </c>
    </row>
    <row r="617">
      <c r="A617" t="n">
        <v>2018</v>
      </c>
      <c r="B617" t="inlineStr">
        <is>
          <t>00106313</t>
        </is>
      </c>
      <c r="C617" t="inlineStr">
        <is>
          <t>금호건설</t>
        </is>
      </c>
      <c r="D617" t="n">
        <v>66601000000</v>
      </c>
      <c r="E617" t="n">
        <v>7033000000</v>
      </c>
      <c r="F617" t="n">
        <v>8660000000</v>
      </c>
      <c r="G617" t="n">
        <v>1754000000</v>
      </c>
      <c r="H617" t="n">
        <v>2.64</v>
      </c>
      <c r="I617" t="n">
        <v>3.73</v>
      </c>
      <c r="J617" t="n">
        <v>6.04</v>
      </c>
      <c r="K617" t="n">
        <v>-3439000000</v>
      </c>
      <c r="L617" t="n">
        <v>3854000000</v>
      </c>
      <c r="M617" t="n">
        <v>3844000000</v>
      </c>
      <c r="N617" t="n">
        <v>-3494000000</v>
      </c>
      <c r="O617">
        <f>D616</f>
      </c>
      <c r="P617">
        <f>(E617-F617+G617)/O617*100</f>
      </c>
      <c r="Q617">
        <f>H616</f>
      </c>
      <c r="R617">
        <f>I616</f>
      </c>
      <c r="S617">
        <f>H617-H616</f>
      </c>
      <c r="T617">
        <f>I617-I616</f>
      </c>
      <c r="U617">
        <f>(L617-K617)/(2*D617*0.01)</f>
      </c>
      <c r="V617">
        <f>(L617+K617)/(D617*0.0001)</f>
      </c>
    </row>
    <row r="618">
      <c r="A618" t="n">
        <v>2019</v>
      </c>
      <c r="B618" t="inlineStr">
        <is>
          <t>00106313</t>
        </is>
      </c>
      <c r="C618" t="inlineStr">
        <is>
          <t>금호건설</t>
        </is>
      </c>
      <c r="D618" t="n">
        <v>71875000000</v>
      </c>
      <c r="E618" t="n">
        <v>7557000000</v>
      </c>
      <c r="F618" t="n">
        <v>6576000000</v>
      </c>
      <c r="G618" t="n">
        <v>1665000000</v>
      </c>
      <c r="H618" t="n">
        <v>2.22</v>
      </c>
      <c r="I618" t="n">
        <v>3.63</v>
      </c>
      <c r="J618" t="n">
        <v>6.35</v>
      </c>
      <c r="K618" t="n">
        <v>-3662000000</v>
      </c>
      <c r="L618" t="n">
        <v>4106000000</v>
      </c>
      <c r="M618" t="n">
        <v>4078000000</v>
      </c>
      <c r="N618" t="n">
        <v>-3708000000</v>
      </c>
      <c r="O618">
        <f>D617</f>
      </c>
      <c r="P618">
        <f>(E618-F618+G618)/O618*100</f>
      </c>
      <c r="Q618">
        <f>H617</f>
      </c>
      <c r="R618">
        <f>I617</f>
      </c>
      <c r="S618">
        <f>H618-H617</f>
      </c>
      <c r="T618">
        <f>I618-I617</f>
      </c>
      <c r="U618">
        <f>(L618-K618)/(2*D618*0.01)</f>
      </c>
      <c r="V618">
        <f>(L618+K618)/(D618*0.0001)</f>
      </c>
    </row>
    <row r="619">
      <c r="A619" t="n">
        <v>2020</v>
      </c>
      <c r="B619" t="inlineStr">
        <is>
          <t>00106313</t>
        </is>
      </c>
      <c r="C619" t="inlineStr">
        <is>
          <t>금호건설</t>
        </is>
      </c>
      <c r="D619" t="n">
        <v>68493000000</v>
      </c>
      <c r="E619" t="n">
        <v>8058000000</v>
      </c>
      <c r="F619" t="n">
        <v>11763000000</v>
      </c>
      <c r="G619" t="n">
        <v>1508000000</v>
      </c>
      <c r="H619" t="n">
        <v>2.9</v>
      </c>
      <c r="I619" t="n">
        <v>3.64</v>
      </c>
      <c r="J619" t="n">
        <v>6.25</v>
      </c>
      <c r="K619" t="n">
        <v>-3586000000</v>
      </c>
      <c r="L619" t="n">
        <v>4019000000</v>
      </c>
      <c r="M619" t="n">
        <v>4015000000</v>
      </c>
      <c r="N619" t="n">
        <v>-3649000000</v>
      </c>
      <c r="O619">
        <f>D618</f>
      </c>
      <c r="P619">
        <f>(E619-F619+G619)/O619*100</f>
      </c>
      <c r="Q619">
        <f>H618</f>
      </c>
      <c r="R619">
        <f>I618</f>
      </c>
      <c r="S619">
        <f>H619-H618</f>
      </c>
      <c r="T619">
        <f>I619-I618</f>
      </c>
      <c r="U619">
        <f>(L619-K619)/(2*D619*0.01)</f>
      </c>
      <c r="V619">
        <f>(L619+K619)/(D619*0.0001)</f>
      </c>
    </row>
    <row r="620">
      <c r="A620" t="n">
        <v>2024</v>
      </c>
      <c r="B620" t="inlineStr">
        <is>
          <t>00106313</t>
        </is>
      </c>
      <c r="C620" t="inlineStr">
        <is>
          <t>금호건설</t>
        </is>
      </c>
      <c r="D620" t="n">
        <v>71483000000</v>
      </c>
      <c r="E620" t="n">
        <v>9582000000</v>
      </c>
      <c r="F620" t="n">
        <v>11985000000</v>
      </c>
      <c r="G620" t="n">
        <v>3440000000</v>
      </c>
      <c r="H620" t="n">
        <v>4.58</v>
      </c>
      <c r="I620" t="n">
        <v>3.34</v>
      </c>
      <c r="J620" t="n">
        <v>6.55</v>
      </c>
      <c r="K620" t="n">
        <v>-4574000000</v>
      </c>
      <c r="L620" t="n">
        <v>4340000000</v>
      </c>
      <c r="M620" t="n">
        <v>4351000000</v>
      </c>
      <c r="N620" t="n">
        <v>-4660000000</v>
      </c>
      <c r="U620">
        <f>(L620-K620)/(2*D620*0.01)</f>
      </c>
    </row>
    <row r="621">
      <c r="A621" t="n">
        <v>2025</v>
      </c>
      <c r="B621" t="inlineStr">
        <is>
          <t>00106313</t>
        </is>
      </c>
      <c r="C621" t="inlineStr">
        <is>
          <t>금호건설</t>
        </is>
      </c>
      <c r="D621" t="n">
        <v>76580000000</v>
      </c>
      <c r="E621" t="n">
        <v>10459000000</v>
      </c>
      <c r="F621" t="n">
        <v>7387000000</v>
      </c>
      <c r="G621" t="n">
        <v>3096000000</v>
      </c>
      <c r="H621" t="n">
        <v>4.88</v>
      </c>
      <c r="I621" t="n">
        <v>3.34</v>
      </c>
      <c r="J621" t="n">
        <v>6.12</v>
      </c>
      <c r="K621" t="n">
        <v>-4230000000</v>
      </c>
      <c r="L621" t="n">
        <v>4713000000</v>
      </c>
      <c r="M621" t="n">
        <v>4739000000</v>
      </c>
      <c r="N621" t="n">
        <v>-4328000000</v>
      </c>
      <c r="O621">
        <f>D620</f>
      </c>
      <c r="P621">
        <f>(E621-F621+G621)/O621*100</f>
      </c>
      <c r="Q621">
        <f>H620</f>
      </c>
      <c r="R621">
        <f>I620</f>
      </c>
      <c r="S621">
        <f>H621-H620</f>
      </c>
      <c r="T621">
        <f>I621-I620</f>
      </c>
      <c r="U621">
        <f>(L621-K621)/(2*D621*0.01)</f>
      </c>
      <c r="V621">
        <f>(L621+K621)/(D621*0.0001)</f>
      </c>
    </row>
    <row r="622">
      <c r="A622" t="n">
        <v>2014</v>
      </c>
      <c r="B622" t="inlineStr">
        <is>
          <t>00106368</t>
        </is>
      </c>
      <c r="C622" t="inlineStr">
        <is>
          <t>금호석유화학</t>
        </is>
      </c>
      <c r="D622" t="n">
        <v>138700000000</v>
      </c>
      <c r="E622" t="n">
        <v>14428000000</v>
      </c>
      <c r="F622" t="n">
        <v>7497000000</v>
      </c>
      <c r="G622" t="n">
        <v>4462000000</v>
      </c>
      <c r="H622" t="n">
        <v>3.065</v>
      </c>
      <c r="I622" t="n">
        <v>5.625</v>
      </c>
    </row>
    <row r="623">
      <c r="A623" t="n">
        <v>2015</v>
      </c>
      <c r="B623" t="inlineStr">
        <is>
          <t>00106368</t>
        </is>
      </c>
      <c r="C623" t="inlineStr">
        <is>
          <t>금호석유화학</t>
        </is>
      </c>
      <c r="D623" t="n">
        <v>169245000000</v>
      </c>
      <c r="E623" t="n">
        <v>16858000000</v>
      </c>
      <c r="F623" t="n">
        <v>8677000000</v>
      </c>
      <c r="G623" t="n">
        <v>4241000000</v>
      </c>
      <c r="H623" t="n">
        <v>2.66</v>
      </c>
      <c r="I623" t="n">
        <v>5.61</v>
      </c>
      <c r="O623">
        <f>D622</f>
      </c>
      <c r="P623">
        <f>(E623-F623+G623)/O623*100</f>
      </c>
      <c r="Q623">
        <f>H622</f>
      </c>
      <c r="R623">
        <f>I622</f>
      </c>
      <c r="S623">
        <f>H623-H622</f>
      </c>
      <c r="T623">
        <f>I623-I622</f>
      </c>
    </row>
    <row r="624">
      <c r="A624" t="n">
        <v>2016</v>
      </c>
      <c r="B624" t="inlineStr">
        <is>
          <t>00106368</t>
        </is>
      </c>
      <c r="C624" t="inlineStr">
        <is>
          <t>금호석유화학</t>
        </is>
      </c>
      <c r="D624" t="n">
        <v>171492000000</v>
      </c>
      <c r="E624" t="n">
        <v>18855000000</v>
      </c>
      <c r="F624" t="n">
        <v>6993000000</v>
      </c>
      <c r="G624" t="n">
        <v>3982000000</v>
      </c>
      <c r="H624" t="n">
        <v>2.71</v>
      </c>
      <c r="I624" t="n">
        <v>5.35</v>
      </c>
      <c r="K624" t="n">
        <v>-12099000000</v>
      </c>
      <c r="L624" t="n">
        <v>16748000000</v>
      </c>
      <c r="M624" t="n">
        <v>16599000000</v>
      </c>
      <c r="N624" t="n">
        <v>-12193000000</v>
      </c>
      <c r="O624">
        <f>D623</f>
      </c>
      <c r="P624">
        <f>(E624-F624+G624)/O624*100</f>
      </c>
      <c r="Q624">
        <f>H623</f>
      </c>
      <c r="R624">
        <f>I623</f>
      </c>
      <c r="S624">
        <f>H624-H623</f>
      </c>
      <c r="T624">
        <f>I624-I623</f>
      </c>
      <c r="U624">
        <f>(L624-K624)/(2*D624*0.01)</f>
      </c>
      <c r="V624">
        <f>(L624+K624)/(D624*0.0001)</f>
      </c>
    </row>
    <row r="625">
      <c r="A625" t="n">
        <v>2017</v>
      </c>
      <c r="B625" t="inlineStr">
        <is>
          <t>00106368</t>
        </is>
      </c>
      <c r="C625" t="inlineStr">
        <is>
          <t>금호석유화학</t>
        </is>
      </c>
      <c r="D625" t="n">
        <v>173041000000</v>
      </c>
      <c r="E625" t="n">
        <v>17525000000</v>
      </c>
      <c r="F625" t="n">
        <v>12780000000</v>
      </c>
      <c r="G625" t="n">
        <v>4849000000</v>
      </c>
      <c r="H625" t="n">
        <v>3.06</v>
      </c>
      <c r="I625" t="n">
        <v>4.815</v>
      </c>
      <c r="K625" t="n">
        <v>-11050000000</v>
      </c>
      <c r="L625" t="n">
        <v>15674000000</v>
      </c>
      <c r="M625" t="n">
        <v>15596000000</v>
      </c>
      <c r="N625" t="n">
        <v>-11191000000</v>
      </c>
      <c r="O625">
        <f>D624</f>
      </c>
      <c r="P625">
        <f>(E625-F625+G625)/O625*100</f>
      </c>
      <c r="Q625">
        <f>H624</f>
      </c>
      <c r="R625">
        <f>I624</f>
      </c>
      <c r="S625">
        <f>H625-H624</f>
      </c>
      <c r="T625">
        <f>I625-I624</f>
      </c>
      <c r="U625">
        <f>(L625-K625)/(2*D625*0.01)</f>
      </c>
      <c r="V625">
        <f>(L625+K625)/(D625*0.0001)</f>
      </c>
    </row>
    <row r="626">
      <c r="A626" t="n">
        <v>2018</v>
      </c>
      <c r="B626" t="inlineStr">
        <is>
          <t>00106368</t>
        </is>
      </c>
      <c r="C626" t="inlineStr">
        <is>
          <t>금호석유화학</t>
        </is>
      </c>
      <c r="D626" t="n">
        <v>198010000000</v>
      </c>
      <c r="E626" t="n">
        <v>17218000000</v>
      </c>
      <c r="F626" t="n">
        <v>11084000000</v>
      </c>
      <c r="G626" t="n">
        <v>5346000000</v>
      </c>
      <c r="H626" t="n">
        <v>2.68</v>
      </c>
      <c r="I626" t="n">
        <v>5</v>
      </c>
      <c r="J626" t="n">
        <v>8.295999999999999</v>
      </c>
      <c r="K626" t="n">
        <v>-13035000000</v>
      </c>
      <c r="L626" t="n">
        <v>18939000000</v>
      </c>
      <c r="M626" t="n">
        <v>18699000000</v>
      </c>
      <c r="N626" t="n">
        <v>-13092000000</v>
      </c>
      <c r="O626">
        <f>D625</f>
      </c>
      <c r="P626">
        <f>(E626-F626+G626)/O626*100</f>
      </c>
      <c r="Q626">
        <f>H625</f>
      </c>
      <c r="R626">
        <f>I625</f>
      </c>
      <c r="S626">
        <f>H626-H625</f>
      </c>
      <c r="T626">
        <f>I626-I625</f>
      </c>
      <c r="U626">
        <f>(L626-K626)/(2*D626*0.01)</f>
      </c>
      <c r="V626">
        <f>(L626+K626)/(D626*0.0001)</f>
      </c>
    </row>
    <row r="627">
      <c r="A627" t="n">
        <v>2019</v>
      </c>
      <c r="B627" t="inlineStr">
        <is>
          <t>00106368</t>
        </is>
      </c>
      <c r="C627" t="inlineStr">
        <is>
          <t>금호석유화학</t>
        </is>
      </c>
      <c r="D627" t="n">
        <v>199232000000</v>
      </c>
      <c r="E627" t="n">
        <v>19645000000</v>
      </c>
      <c r="F627" t="n">
        <v>16304000000</v>
      </c>
      <c r="G627" t="n">
        <v>4636000000</v>
      </c>
      <c r="H627" t="n">
        <v>2.325</v>
      </c>
      <c r="I627" t="n">
        <v>4.27</v>
      </c>
      <c r="J627" t="n">
        <v>8.012499999999999</v>
      </c>
      <c r="K627" t="n">
        <v>-14482000000</v>
      </c>
      <c r="L627" t="n">
        <v>16648000000</v>
      </c>
      <c r="M627" t="n">
        <v>16401000000</v>
      </c>
      <c r="N627" t="n">
        <v>-14536000000</v>
      </c>
      <c r="O627">
        <f>D626</f>
      </c>
      <c r="P627">
        <f>(E627-F627+G627)/O627*100</f>
      </c>
      <c r="Q627">
        <f>H626</f>
      </c>
      <c r="R627">
        <f>I626</f>
      </c>
      <c r="S627">
        <f>H627-H626</f>
      </c>
      <c r="T627">
        <f>I627-I626</f>
      </c>
      <c r="U627">
        <f>(L627-K627)/(2*D627*0.01)</f>
      </c>
      <c r="V627">
        <f>(L627+K627)/(D627*0.0001)</f>
      </c>
    </row>
    <row r="628">
      <c r="A628" t="n">
        <v>2020</v>
      </c>
      <c r="B628" t="inlineStr">
        <is>
          <t>00106368</t>
        </is>
      </c>
      <c r="C628" t="inlineStr">
        <is>
          <t>금호석유화학</t>
        </is>
      </c>
      <c r="D628" t="n">
        <v>211488000000</v>
      </c>
      <c r="E628" t="n">
        <v>19393000000</v>
      </c>
      <c r="F628" t="n">
        <v>13370000000</v>
      </c>
      <c r="G628" t="n">
        <v>4296000000</v>
      </c>
      <c r="H628" t="n">
        <v>2.41</v>
      </c>
      <c r="I628" t="n">
        <v>4.285</v>
      </c>
      <c r="J628" t="n">
        <v>8.6289</v>
      </c>
      <c r="K628" t="n">
        <v>-16037000000</v>
      </c>
      <c r="L628" t="n">
        <v>18391000000</v>
      </c>
      <c r="M628" t="n">
        <v>18149000000</v>
      </c>
      <c r="N628" t="n">
        <v>-16106000000</v>
      </c>
      <c r="O628">
        <f>D627</f>
      </c>
      <c r="P628">
        <f>(E628-F628+G628)/O628*100</f>
      </c>
      <c r="Q628">
        <f>H627</f>
      </c>
      <c r="R628">
        <f>I627</f>
      </c>
      <c r="S628">
        <f>H628-H627</f>
      </c>
      <c r="T628">
        <f>I628-I627</f>
      </c>
      <c r="U628">
        <f>(L628-K628)/(2*D628*0.01)</f>
      </c>
      <c r="V628">
        <f>(L628+K628)/(D628*0.0001)</f>
      </c>
    </row>
    <row r="629">
      <c r="A629" t="n">
        <v>2021</v>
      </c>
      <c r="B629" t="inlineStr">
        <is>
          <t>00106368</t>
        </is>
      </c>
      <c r="C629" t="inlineStr">
        <is>
          <t>금호석유화학</t>
        </is>
      </c>
      <c r="D629" t="n">
        <v>265177000000</v>
      </c>
      <c r="E629" t="n">
        <v>22211000000</v>
      </c>
      <c r="F629" t="n">
        <v>23559000000</v>
      </c>
      <c r="G629" t="n">
        <v>5977000000</v>
      </c>
      <c r="H629" t="n">
        <v>3.25</v>
      </c>
      <c r="I629" t="n">
        <v>4.605</v>
      </c>
      <c r="J629" t="n">
        <v>9.91</v>
      </c>
      <c r="K629" t="n">
        <v>-19765000000</v>
      </c>
      <c r="L629" t="n">
        <v>22765000000</v>
      </c>
      <c r="M629" t="n">
        <v>22511000000</v>
      </c>
      <c r="N629" t="n">
        <v>-19896000000</v>
      </c>
      <c r="O629">
        <f>D628</f>
      </c>
      <c r="P629">
        <f>(E629-F629+G629)/O629*100</f>
      </c>
      <c r="Q629">
        <f>H628</f>
      </c>
      <c r="R629">
        <f>I628</f>
      </c>
      <c r="S629">
        <f>H629-H628</f>
      </c>
      <c r="T629">
        <f>I629-I628</f>
      </c>
      <c r="U629">
        <f>(L629-K629)/(2*D629*0.01)</f>
      </c>
      <c r="V629">
        <f>(L629+K629)/(D629*0.0001)</f>
      </c>
    </row>
    <row r="630">
      <c r="A630" t="n">
        <v>2022</v>
      </c>
      <c r="B630" t="inlineStr">
        <is>
          <t>00106368</t>
        </is>
      </c>
      <c r="C630" t="inlineStr">
        <is>
          <t>금호석유화학</t>
        </is>
      </c>
      <c r="D630" t="n">
        <v>238130000000</v>
      </c>
      <c r="E630" t="n">
        <v>23700000000</v>
      </c>
      <c r="F630" t="n">
        <v>21438000000</v>
      </c>
      <c r="G630" t="n">
        <v>9469000000</v>
      </c>
      <c r="H630" t="n">
        <v>5.625</v>
      </c>
      <c r="I630" t="n">
        <v>4.855</v>
      </c>
      <c r="J630" t="n">
        <v>8.1</v>
      </c>
      <c r="K630" t="n">
        <v>-15993000000</v>
      </c>
      <c r="L630" t="n">
        <v>18292000000</v>
      </c>
      <c r="M630" t="n">
        <v>18471000000</v>
      </c>
      <c r="N630" t="n">
        <v>-16401000000</v>
      </c>
      <c r="O630">
        <f>D629</f>
      </c>
      <c r="P630">
        <f>(E630-F630+G630)/O630*100</f>
      </c>
      <c r="Q630">
        <f>H629</f>
      </c>
      <c r="R630">
        <f>I629</f>
      </c>
      <c r="S630">
        <f>H630-H629</f>
      </c>
      <c r="T630">
        <f>I630-I629</f>
      </c>
      <c r="U630">
        <f>(L630-K630)/(2*D630*0.01)</f>
      </c>
      <c r="V630">
        <f>(L630+K630)/(D630*0.0001)</f>
      </c>
    </row>
    <row r="631">
      <c r="A631" t="n">
        <v>2023</v>
      </c>
      <c r="B631" t="inlineStr">
        <is>
          <t>00106368</t>
        </is>
      </c>
      <c r="C631" t="inlineStr">
        <is>
          <t>금호석유화학</t>
        </is>
      </c>
      <c r="D631" t="n">
        <v>276764000000</v>
      </c>
      <c r="E631" t="n">
        <v>24032000000</v>
      </c>
      <c r="F631" t="n">
        <v>40920000000</v>
      </c>
      <c r="G631" t="n">
        <v>12009000000</v>
      </c>
      <c r="H631" t="n">
        <v>4.975</v>
      </c>
      <c r="I631" t="n">
        <v>5.625</v>
      </c>
      <c r="J631" t="n">
        <v>9.199999999999999</v>
      </c>
      <c r="K631" t="n">
        <v>-37595000000</v>
      </c>
      <c r="L631" t="n">
        <v>42331000000</v>
      </c>
      <c r="M631" t="n">
        <v>42236000000</v>
      </c>
      <c r="N631" t="n">
        <v>-37808000000</v>
      </c>
      <c r="O631">
        <f>D630</f>
      </c>
      <c r="P631">
        <f>(E631-F631+G631)/O631*100</f>
      </c>
      <c r="Q631">
        <f>H630</f>
      </c>
      <c r="R631">
        <f>I630</f>
      </c>
      <c r="S631">
        <f>H631-H630</f>
      </c>
      <c r="T631">
        <f>I631-I630</f>
      </c>
      <c r="U631">
        <f>(L631-K631)/(2*D631*0.01)</f>
      </c>
      <c r="V631">
        <f>(L631+K631)/(D631*0.0001)</f>
      </c>
    </row>
    <row r="632">
      <c r="A632" t="n">
        <v>2024</v>
      </c>
      <c r="B632" t="inlineStr">
        <is>
          <t>00106368</t>
        </is>
      </c>
      <c r="C632" t="inlineStr">
        <is>
          <t>금호석유화학</t>
        </is>
      </c>
      <c r="D632" t="n">
        <v>328276000000</v>
      </c>
      <c r="E632" t="n">
        <v>31981000000</v>
      </c>
      <c r="F632" t="n">
        <v>15791000000</v>
      </c>
      <c r="G632" t="n">
        <v>12513000000</v>
      </c>
      <c r="H632" t="n">
        <v>4.16</v>
      </c>
      <c r="I632" t="n">
        <v>5.62</v>
      </c>
      <c r="J632" t="n">
        <v>9.02</v>
      </c>
      <c r="K632" t="n">
        <v>-28281000000</v>
      </c>
      <c r="L632" t="n">
        <v>32399000000</v>
      </c>
      <c r="M632" t="n">
        <v>32076000000</v>
      </c>
      <c r="N632" t="n">
        <v>-28442000000</v>
      </c>
      <c r="O632">
        <f>D631</f>
      </c>
      <c r="P632">
        <f>(E632-F632+G632)/O632*100</f>
      </c>
      <c r="Q632">
        <f>H631</f>
      </c>
      <c r="R632">
        <f>I631</f>
      </c>
      <c r="S632">
        <f>H632-H631</f>
      </c>
      <c r="T632">
        <f>I632-I631</f>
      </c>
      <c r="U632">
        <f>(L632-K632)/(2*D632*0.01)</f>
      </c>
      <c r="V632">
        <f>(L632+K632)/(D632*0.0001)</f>
      </c>
    </row>
    <row r="633">
      <c r="A633" t="n">
        <v>2025</v>
      </c>
      <c r="B633" t="inlineStr">
        <is>
          <t>00106368</t>
        </is>
      </c>
      <c r="C633" t="inlineStr">
        <is>
          <t>금호석유화학</t>
        </is>
      </c>
      <c r="D633" t="n">
        <v>336931000000</v>
      </c>
      <c r="E633" t="n">
        <v>35007000000</v>
      </c>
      <c r="F633" t="n">
        <v>30430000000</v>
      </c>
      <c r="G633" t="n">
        <v>12332000000</v>
      </c>
      <c r="H633" t="n">
        <v>4.46</v>
      </c>
      <c r="I633" t="n">
        <v>5.895</v>
      </c>
      <c r="J633" t="n">
        <v>8.02</v>
      </c>
      <c r="K633" t="n">
        <v>-31286000000</v>
      </c>
      <c r="L633" t="n">
        <v>35867000000</v>
      </c>
      <c r="M633" t="n">
        <v>35574000000</v>
      </c>
      <c r="N633" t="n">
        <v>-31504000000</v>
      </c>
      <c r="O633">
        <f>D632</f>
      </c>
      <c r="P633">
        <f>(E633-F633+G633)/O633*100</f>
      </c>
      <c r="Q633">
        <f>H632</f>
      </c>
      <c r="R633">
        <f>I632</f>
      </c>
      <c r="S633">
        <f>H633-H632</f>
      </c>
      <c r="T633">
        <f>I633-I632</f>
      </c>
      <c r="U633">
        <f>(L633-K633)/(2*D633*0.01)</f>
      </c>
      <c r="V633">
        <f>(L633+K633)/(D633*0.0001)</f>
      </c>
    </row>
    <row r="634">
      <c r="A634" t="n">
        <v>2014</v>
      </c>
      <c r="B634" t="inlineStr">
        <is>
          <t>00106395</t>
        </is>
      </c>
      <c r="C634" t="inlineStr">
        <is>
          <t>금호전기</t>
        </is>
      </c>
      <c r="D634" t="n">
        <v>11739254000</v>
      </c>
      <c r="E634" t="n">
        <v>3831117000</v>
      </c>
      <c r="F634" t="n">
        <v>3712040000</v>
      </c>
      <c r="G634" t="n">
        <v>487131000</v>
      </c>
      <c r="H634" t="n">
        <v>2.785</v>
      </c>
      <c r="I634" t="n">
        <v>3.375</v>
      </c>
      <c r="K634" t="n">
        <v>-39113000</v>
      </c>
      <c r="L634" t="n">
        <v>45565000</v>
      </c>
      <c r="M634" t="n">
        <v>44623000</v>
      </c>
      <c r="N634" t="n">
        <v>-39105000</v>
      </c>
      <c r="U634">
        <f>(L634-K634)/(2*D634*0.01)</f>
      </c>
      <c r="V634">
        <f>(L634+K634)/(D634*0.0001)</f>
      </c>
    </row>
    <row r="635">
      <c r="A635" t="n">
        <v>2015</v>
      </c>
      <c r="B635" t="inlineStr">
        <is>
          <t>00106395</t>
        </is>
      </c>
      <c r="C635" t="inlineStr">
        <is>
          <t>금호전기</t>
        </is>
      </c>
      <c r="D635" t="n">
        <v>5330790000</v>
      </c>
      <c r="E635" t="n">
        <v>887833000</v>
      </c>
      <c r="F635" t="n">
        <v>1400467000</v>
      </c>
      <c r="G635" t="n">
        <v>67761000</v>
      </c>
      <c r="H635" t="n">
        <v>2.14</v>
      </c>
      <c r="I635" t="n">
        <v>5.37</v>
      </c>
      <c r="J635" t="n">
        <v>2.96</v>
      </c>
      <c r="K635" t="n">
        <v>-89553000</v>
      </c>
      <c r="L635" t="n">
        <v>95800000</v>
      </c>
      <c r="M635" t="n">
        <v>94941000</v>
      </c>
      <c r="N635" t="n">
        <v>-90452000</v>
      </c>
      <c r="O635">
        <f>D634</f>
      </c>
      <c r="P635">
        <f>(E635-F635+G635)/O635*100</f>
      </c>
      <c r="Q635">
        <f>H634</f>
      </c>
      <c r="R635">
        <f>I634</f>
      </c>
      <c r="S635">
        <f>H635-H634</f>
      </c>
      <c r="T635">
        <f>I635-I634</f>
      </c>
      <c r="U635">
        <f>(L635-K635)/(2*D635*0.01)</f>
      </c>
      <c r="V635">
        <f>(L635+K635)/(D635*0.0001)</f>
      </c>
    </row>
    <row r="636">
      <c r="A636" t="n">
        <v>2016</v>
      </c>
      <c r="B636" t="inlineStr">
        <is>
          <t>00106395</t>
        </is>
      </c>
      <c r="C636" t="inlineStr">
        <is>
          <t>금호전기</t>
        </is>
      </c>
      <c r="D636" t="n">
        <v>16671739000</v>
      </c>
      <c r="E636" t="n">
        <v>3027440000</v>
      </c>
      <c r="F636" t="n">
        <v>1892376000</v>
      </c>
      <c r="G636" t="n">
        <v>273551000</v>
      </c>
      <c r="H636" t="n">
        <v>2.48</v>
      </c>
      <c r="I636" t="n">
        <v>4.59</v>
      </c>
      <c r="K636" t="n">
        <v>-1327301000</v>
      </c>
      <c r="L636" t="n">
        <v>1555758000</v>
      </c>
      <c r="M636" t="n">
        <v>1529255000</v>
      </c>
      <c r="N636" t="n">
        <v>-1325480000</v>
      </c>
      <c r="O636">
        <f>D635</f>
      </c>
      <c r="P636">
        <f>(E636-F636+G636)/O636*100</f>
      </c>
      <c r="Q636">
        <f>H635</f>
      </c>
      <c r="R636">
        <f>I635</f>
      </c>
      <c r="S636">
        <f>H636-H635</f>
      </c>
      <c r="T636">
        <f>I636-I635</f>
      </c>
      <c r="U636">
        <f>(L636-K636)/(2*D636*0.01)</f>
      </c>
      <c r="V636">
        <f>(L636+K636)/(D636*0.0001)</f>
      </c>
    </row>
    <row r="637">
      <c r="A637" t="n">
        <v>2017</v>
      </c>
      <c r="B637" t="inlineStr">
        <is>
          <t>00106395</t>
        </is>
      </c>
      <c r="C637" t="inlineStr">
        <is>
          <t>금호전기</t>
        </is>
      </c>
      <c r="D637" t="n">
        <v>17219184000</v>
      </c>
      <c r="E637" t="n">
        <v>3122282000</v>
      </c>
      <c r="F637" t="n">
        <v>2016994000</v>
      </c>
      <c r="G637" t="n">
        <v>415432000</v>
      </c>
      <c r="H637" t="n">
        <v>3.005</v>
      </c>
      <c r="I637" t="n">
        <v>4.35</v>
      </c>
      <c r="K637" t="n">
        <v>-940565000</v>
      </c>
      <c r="L637" t="n">
        <v>1069979000</v>
      </c>
      <c r="M637" t="n">
        <v>433912000</v>
      </c>
      <c r="N637" t="n">
        <v>-388440000</v>
      </c>
      <c r="O637">
        <f>D636</f>
      </c>
      <c r="P637">
        <f>(E637-F637+G637)/O637*100</f>
      </c>
      <c r="Q637">
        <f>H636</f>
      </c>
      <c r="R637">
        <f>I636</f>
      </c>
      <c r="S637">
        <f>H637-H636</f>
      </c>
      <c r="T637">
        <f>I637-I636</f>
      </c>
      <c r="U637">
        <f>(L637-K637)/(2*D637*0.01)</f>
      </c>
      <c r="V637">
        <f>(L637+K637)/(D637*0.0001)</f>
      </c>
    </row>
    <row r="638">
      <c r="A638" t="n">
        <v>2018</v>
      </c>
      <c r="B638" t="inlineStr">
        <is>
          <t>00106395</t>
        </is>
      </c>
      <c r="C638" t="inlineStr">
        <is>
          <t>금호전기</t>
        </is>
      </c>
      <c r="D638" t="n">
        <v>6867917000</v>
      </c>
      <c r="E638" t="n">
        <v>2817570000</v>
      </c>
      <c r="F638" t="n">
        <v>2026284000</v>
      </c>
      <c r="G638" t="n">
        <v>342882000</v>
      </c>
      <c r="H638" t="n">
        <v>2.505</v>
      </c>
      <c r="O638">
        <f>D637</f>
      </c>
      <c r="P638">
        <f>(E638-F638+G638)/O638*100</f>
      </c>
      <c r="Q638">
        <f>H637</f>
      </c>
      <c r="S638">
        <f>H638-H637</f>
      </c>
    </row>
    <row r="639">
      <c r="A639" t="n">
        <v>2023</v>
      </c>
      <c r="B639" t="inlineStr">
        <is>
          <t>00106395</t>
        </is>
      </c>
      <c r="C639" t="inlineStr">
        <is>
          <t>금호전기</t>
        </is>
      </c>
      <c r="D639" t="n">
        <v>3567863000</v>
      </c>
      <c r="H639" t="n">
        <v>4.44</v>
      </c>
      <c r="I639" t="n">
        <v>3.9</v>
      </c>
      <c r="J639" t="n">
        <v>6.682</v>
      </c>
    </row>
    <row r="640">
      <c r="A640" t="n">
        <v>2024</v>
      </c>
      <c r="B640" t="inlineStr">
        <is>
          <t>00106395</t>
        </is>
      </c>
      <c r="C640" t="inlineStr">
        <is>
          <t>금호전기</t>
        </is>
      </c>
      <c r="D640" t="n">
        <v>4539577000</v>
      </c>
      <c r="E640" t="n">
        <v>696244000</v>
      </c>
      <c r="F640" t="n">
        <v>502362000</v>
      </c>
      <c r="G640" t="n">
        <v>149761000</v>
      </c>
      <c r="O640">
        <f>D639</f>
      </c>
      <c r="P640">
        <f>(E640-F640+G640)/O640*100</f>
      </c>
    </row>
    <row r="641">
      <c r="A641" t="n">
        <v>2025</v>
      </c>
      <c r="B641" t="inlineStr">
        <is>
          <t>00106395</t>
        </is>
      </c>
      <c r="C641" t="inlineStr">
        <is>
          <t>금호전기</t>
        </is>
      </c>
      <c r="D641" t="n">
        <v>4673606000</v>
      </c>
      <c r="E641" t="n">
        <v>798825000</v>
      </c>
      <c r="F641" t="n">
        <v>320946000</v>
      </c>
      <c r="G641" t="n">
        <v>168225000</v>
      </c>
      <c r="H641" t="n">
        <v>4.16</v>
      </c>
      <c r="I641" t="n">
        <v>5.06</v>
      </c>
      <c r="J641" t="n">
        <v>6.206</v>
      </c>
      <c r="K641" t="n">
        <v>-290080000</v>
      </c>
      <c r="L641" t="n">
        <v>329583000</v>
      </c>
      <c r="M641" t="n">
        <v>328283000</v>
      </c>
      <c r="N641" t="n">
        <v>-294356000</v>
      </c>
      <c r="O641">
        <f>D640</f>
      </c>
      <c r="P641">
        <f>(E641-F641+G641)/O641*100</f>
      </c>
      <c r="U641">
        <f>(L641-K641)/(2*D641*0.01)</f>
      </c>
      <c r="V641">
        <f>(L641+K641)/(D641*0.0001)</f>
      </c>
    </row>
    <row r="642">
      <c r="A642" t="n">
        <v>2014</v>
      </c>
      <c r="B642" t="inlineStr">
        <is>
          <t>00106614</t>
        </is>
      </c>
      <c r="C642" t="inlineStr">
        <is>
          <t>기신정기</t>
        </is>
      </c>
      <c r="D642" t="n">
        <v>7510605000</v>
      </c>
      <c r="E642" t="n">
        <v>2232664000</v>
      </c>
      <c r="F642" t="n">
        <v>552142000</v>
      </c>
      <c r="G642" t="n">
        <v>245095000</v>
      </c>
      <c r="H642" t="n">
        <v>4.4</v>
      </c>
      <c r="I642" t="n">
        <v>5</v>
      </c>
      <c r="K642" t="n">
        <v>-658304000</v>
      </c>
      <c r="L642" t="n">
        <v>780796000</v>
      </c>
      <c r="M642" t="n">
        <v>717585000</v>
      </c>
      <c r="N642" t="n">
        <v>-619002000</v>
      </c>
      <c r="U642">
        <f>(L642-K642)/(2*D642*0.01)</f>
      </c>
      <c r="V642">
        <f>(L642+K642)/(D642*0.0001)</f>
      </c>
    </row>
    <row r="643">
      <c r="A643" t="n">
        <v>2015</v>
      </c>
      <c r="B643" t="inlineStr">
        <is>
          <t>00106614</t>
        </is>
      </c>
      <c r="C643" t="inlineStr">
        <is>
          <t>기신정기</t>
        </is>
      </c>
      <c r="D643" t="n">
        <v>11854288000</v>
      </c>
      <c r="E643" t="n">
        <v>2191228000</v>
      </c>
      <c r="F643" t="n">
        <v>459566000</v>
      </c>
      <c r="G643" t="n">
        <v>334509000</v>
      </c>
      <c r="H643" t="n">
        <v>2.95</v>
      </c>
      <c r="I643" t="n">
        <v>5</v>
      </c>
      <c r="J643" t="n">
        <v>10.2</v>
      </c>
      <c r="K643" t="n">
        <v>-1191350000</v>
      </c>
      <c r="L643" t="n">
        <v>1430369000</v>
      </c>
      <c r="M643" t="n">
        <v>1273824000</v>
      </c>
      <c r="N643" t="n">
        <v>-1123260000</v>
      </c>
      <c r="O643">
        <f>D642</f>
      </c>
      <c r="P643">
        <f>(E643-F643+G643)/O643*100</f>
      </c>
      <c r="Q643">
        <f>H642</f>
      </c>
      <c r="R643">
        <f>I642</f>
      </c>
      <c r="S643">
        <f>H643-H642</f>
      </c>
      <c r="T643">
        <f>I643-I642</f>
      </c>
      <c r="U643">
        <f>(L643-K643)/(2*D643*0.01)</f>
      </c>
      <c r="V643">
        <f>(L643+K643)/(D643*0.0001)</f>
      </c>
    </row>
    <row r="644">
      <c r="A644" t="n">
        <v>2016</v>
      </c>
      <c r="B644" t="inlineStr">
        <is>
          <t>00106614</t>
        </is>
      </c>
      <c r="C644" t="inlineStr">
        <is>
          <t>기신정기</t>
        </is>
      </c>
      <c r="D644" t="n">
        <v>14250171000</v>
      </c>
      <c r="E644" t="n">
        <v>2805464000</v>
      </c>
      <c r="F644" t="n">
        <v>946570000</v>
      </c>
      <c r="G644" t="n">
        <v>369828000</v>
      </c>
      <c r="H644" t="n">
        <v>3.6</v>
      </c>
      <c r="I644" t="n">
        <v>5</v>
      </c>
      <c r="J644" t="n">
        <v>10.02</v>
      </c>
      <c r="K644" t="n">
        <v>-1455421542</v>
      </c>
      <c r="L644" t="n">
        <v>1743326382</v>
      </c>
      <c r="M644" t="n">
        <v>1713020520</v>
      </c>
      <c r="N644" t="n">
        <v>-1455221420</v>
      </c>
      <c r="O644">
        <f>D643</f>
      </c>
      <c r="P644">
        <f>(E644-F644+G644)/O644*100</f>
      </c>
      <c r="Q644">
        <f>H643</f>
      </c>
      <c r="R644">
        <f>I643</f>
      </c>
      <c r="S644">
        <f>H644-H643</f>
      </c>
      <c r="T644">
        <f>I644-I643</f>
      </c>
      <c r="U644">
        <f>(L644-K644)/(2*D644*0.01)</f>
      </c>
      <c r="V644">
        <f>(L644+K644)/(D644*0.0001)</f>
      </c>
    </row>
    <row r="645">
      <c r="A645" t="n">
        <v>2017</v>
      </c>
      <c r="B645" t="inlineStr">
        <is>
          <t>00106614</t>
        </is>
      </c>
      <c r="C645" t="inlineStr">
        <is>
          <t>기신정기</t>
        </is>
      </c>
      <c r="D645" t="n">
        <v>15370211000</v>
      </c>
      <c r="E645" t="n">
        <v>2889253000</v>
      </c>
      <c r="F645" t="n">
        <v>804451000</v>
      </c>
      <c r="G645" t="n">
        <v>420863000</v>
      </c>
      <c r="H645" t="n">
        <v>3.1</v>
      </c>
      <c r="I645" t="n">
        <v>5</v>
      </c>
      <c r="J645" t="n">
        <v>10.75</v>
      </c>
      <c r="K645" t="n">
        <v>-1520971000</v>
      </c>
      <c r="L645" t="n">
        <v>1814531000</v>
      </c>
      <c r="M645" t="n">
        <v>1781751000</v>
      </c>
      <c r="N645" t="n">
        <v>-1520971000</v>
      </c>
      <c r="O645">
        <f>D644</f>
      </c>
      <c r="P645">
        <f>(E645-F645+G645)/O645*100</f>
      </c>
      <c r="Q645">
        <f>H644</f>
      </c>
      <c r="R645">
        <f>I644</f>
      </c>
      <c r="S645">
        <f>H645-H644</f>
      </c>
      <c r="T645">
        <f>I645-I644</f>
      </c>
      <c r="U645">
        <f>(L645-K645)/(2*D645*0.01)</f>
      </c>
      <c r="V645">
        <f>(L645+K645)/(D645*0.0001)</f>
      </c>
    </row>
    <row r="646">
      <c r="A646" t="n">
        <v>2018</v>
      </c>
      <c r="B646" t="inlineStr">
        <is>
          <t>00106614</t>
        </is>
      </c>
      <c r="C646" t="inlineStr">
        <is>
          <t>기신정기</t>
        </is>
      </c>
      <c r="D646" t="n">
        <v>14845086000</v>
      </c>
      <c r="E646" t="n">
        <v>2703061000</v>
      </c>
      <c r="F646" t="n">
        <v>1262127000</v>
      </c>
      <c r="G646" t="n">
        <v>516596000</v>
      </c>
      <c r="H646" t="n">
        <v>3.35</v>
      </c>
      <c r="I646" t="n">
        <v>3.8</v>
      </c>
      <c r="J646" t="n">
        <v>8.98</v>
      </c>
      <c r="K646" t="n">
        <v>-1201610000</v>
      </c>
      <c r="L646" t="n">
        <v>1409265000</v>
      </c>
      <c r="M646" t="n">
        <v>1423870000</v>
      </c>
      <c r="N646" t="n">
        <v>-1247620000</v>
      </c>
      <c r="O646">
        <f>D645</f>
      </c>
      <c r="P646">
        <f>(E646-F646+G646)/O646*100</f>
      </c>
      <c r="Q646">
        <f>H645</f>
      </c>
      <c r="R646">
        <f>I645</f>
      </c>
      <c r="S646">
        <f>H646-H645</f>
      </c>
      <c r="T646">
        <f>I646-I645</f>
      </c>
      <c r="U646">
        <f>(L646-K646)/(2*D646*0.01)</f>
      </c>
      <c r="V646">
        <f>(L646+K646)/(D646*0.0001)</f>
      </c>
    </row>
    <row r="647">
      <c r="A647" t="n">
        <v>2019</v>
      </c>
      <c r="B647" t="inlineStr">
        <is>
          <t>00106614</t>
        </is>
      </c>
      <c r="C647" t="inlineStr">
        <is>
          <t>기신정기</t>
        </is>
      </c>
      <c r="D647" t="n">
        <v>18429787000</v>
      </c>
      <c r="E647" t="n">
        <v>2238436000</v>
      </c>
      <c r="F647" t="n">
        <v>1240838000</v>
      </c>
      <c r="G647" t="n">
        <v>520427000</v>
      </c>
      <c r="H647" t="n">
        <v>2.55</v>
      </c>
      <c r="I647" t="n">
        <v>4.25</v>
      </c>
      <c r="J647" t="n">
        <v>8.640000000000001</v>
      </c>
      <c r="K647" t="n">
        <v>-1545714912</v>
      </c>
      <c r="L647" t="n">
        <v>1805394828</v>
      </c>
      <c r="M647" t="n">
        <v>1806459726</v>
      </c>
      <c r="N647" t="n">
        <v>-1566121055</v>
      </c>
      <c r="O647">
        <f>D646</f>
      </c>
      <c r="P647">
        <f>(E647-F647+G647)/O647*100</f>
      </c>
      <c r="Q647">
        <f>H646</f>
      </c>
      <c r="R647">
        <f>I646</f>
      </c>
      <c r="S647">
        <f>H647-H646</f>
      </c>
      <c r="T647">
        <f>I647-I646</f>
      </c>
      <c r="U647">
        <f>(L647-K647)/(2*D647*0.01)</f>
      </c>
      <c r="V647">
        <f>(L647+K647)/(D647*0.0001)</f>
      </c>
    </row>
    <row r="648">
      <c r="A648" t="n">
        <v>2020</v>
      </c>
      <c r="B648" t="inlineStr">
        <is>
          <t>00106614</t>
        </is>
      </c>
      <c r="C648" t="inlineStr">
        <is>
          <t>기신정기</t>
        </is>
      </c>
      <c r="D648" t="n">
        <v>19013045000</v>
      </c>
      <c r="E648" t="n">
        <v>2616849000</v>
      </c>
      <c r="F648" t="n">
        <v>1021271000</v>
      </c>
      <c r="G648" t="n">
        <v>500976000</v>
      </c>
      <c r="H648" t="n">
        <v>2.15</v>
      </c>
      <c r="I648" t="n">
        <v>3.75</v>
      </c>
      <c r="J648" t="n">
        <v>8.039999999999999</v>
      </c>
      <c r="K648" t="n">
        <v>-1386740000</v>
      </c>
      <c r="L648" t="n">
        <v>1616111325</v>
      </c>
      <c r="M648" t="n">
        <v>1596720000</v>
      </c>
      <c r="N648" t="n">
        <v>-1407637330</v>
      </c>
      <c r="O648">
        <f>D647</f>
      </c>
      <c r="P648">
        <f>(E648-F648+G648)/O648*100</f>
      </c>
      <c r="Q648">
        <f>H647</f>
      </c>
      <c r="R648">
        <f>I647</f>
      </c>
      <c r="S648">
        <f>H648-H647</f>
      </c>
      <c r="T648">
        <f>I648-I647</f>
      </c>
      <c r="U648">
        <f>(L648-K648)/(2*D648*0.01)</f>
      </c>
      <c r="V648">
        <f>(L648+K648)/(D648*0.0001)</f>
      </c>
    </row>
    <row r="649">
      <c r="A649" t="n">
        <v>2021</v>
      </c>
      <c r="B649" t="inlineStr">
        <is>
          <t>00106614</t>
        </is>
      </c>
      <c r="C649" t="inlineStr">
        <is>
          <t>기신정기</t>
        </is>
      </c>
      <c r="D649" t="n">
        <v>20866828000</v>
      </c>
      <c r="E649" t="n">
        <v>2572550000</v>
      </c>
      <c r="F649" t="n">
        <v>2047462000</v>
      </c>
      <c r="G649" t="n">
        <v>432168000</v>
      </c>
      <c r="H649" t="n">
        <v>2.15</v>
      </c>
      <c r="I649" t="n">
        <v>3.5</v>
      </c>
      <c r="K649" t="n">
        <v>-1540804000</v>
      </c>
      <c r="L649" t="n">
        <v>1573680788</v>
      </c>
      <c r="M649" t="n">
        <v>1770590000</v>
      </c>
      <c r="N649" t="n">
        <v>-1564962100</v>
      </c>
      <c r="O649">
        <f>D648</f>
      </c>
      <c r="P649">
        <f>(E649-F649+G649)/O649*100</f>
      </c>
      <c r="Q649">
        <f>H648</f>
      </c>
      <c r="R649">
        <f>I648</f>
      </c>
      <c r="S649">
        <f>H649-H648</f>
      </c>
      <c r="T649">
        <f>I649-I648</f>
      </c>
      <c r="U649">
        <f>(L649-K649)/(2*D649*0.01)</f>
      </c>
      <c r="V649">
        <f>(L649+K649)/(D649*0.0001)</f>
      </c>
    </row>
    <row r="650">
      <c r="A650" t="n">
        <v>2023</v>
      </c>
      <c r="B650" t="inlineStr">
        <is>
          <t>00106614</t>
        </is>
      </c>
      <c r="C650" t="inlineStr">
        <is>
          <t>기신정기</t>
        </is>
      </c>
      <c r="D650" t="n">
        <v>19875708000</v>
      </c>
      <c r="E650" t="n">
        <v>2458592000</v>
      </c>
      <c r="F650" t="n">
        <v>3282987000</v>
      </c>
      <c r="G650" t="n">
        <v>696856000</v>
      </c>
      <c r="H650" t="n">
        <v>4.3</v>
      </c>
      <c r="I650" t="n">
        <v>3.75</v>
      </c>
      <c r="J650" t="n">
        <v>6.07</v>
      </c>
      <c r="K650" t="n">
        <v>-1092535000</v>
      </c>
      <c r="L650" t="n">
        <v>1213357788</v>
      </c>
      <c r="M650" t="n">
        <v>1235262000</v>
      </c>
      <c r="N650" t="n">
        <v>-1113039248</v>
      </c>
      <c r="U650">
        <f>(L650-K650)/(2*D650*0.01)</f>
      </c>
      <c r="V650">
        <f>(L650+K650)/(D650*0.0001)</f>
      </c>
    </row>
    <row r="651">
      <c r="A651" t="n">
        <v>2024</v>
      </c>
      <c r="B651" t="inlineStr">
        <is>
          <t>00106614</t>
        </is>
      </c>
      <c r="C651" t="inlineStr">
        <is>
          <t>기신정기</t>
        </is>
      </c>
      <c r="D651" t="n">
        <v>18683294000</v>
      </c>
      <c r="E651" t="n">
        <v>2279373000</v>
      </c>
      <c r="F651" t="n">
        <v>2443058000</v>
      </c>
      <c r="G651" t="n">
        <v>799090000</v>
      </c>
      <c r="H651" t="n">
        <v>4.945</v>
      </c>
      <c r="I651" t="n">
        <v>3.6</v>
      </c>
      <c r="J651" t="n">
        <v>4.42</v>
      </c>
      <c r="K651" t="n">
        <v>-953230000</v>
      </c>
      <c r="L651" t="n">
        <v>1065947758</v>
      </c>
      <c r="M651" t="n">
        <v>1084274000</v>
      </c>
      <c r="N651" t="n">
        <v>-972051288</v>
      </c>
      <c r="O651">
        <f>D650</f>
      </c>
      <c r="P651">
        <f>(E651-F651+G651)/O651*100</f>
      </c>
      <c r="Q651">
        <f>H650</f>
      </c>
      <c r="R651">
        <f>I650</f>
      </c>
      <c r="S651">
        <f>H651-H650</f>
      </c>
      <c r="T651">
        <f>I651-I650</f>
      </c>
      <c r="U651">
        <f>(L651-K651)/(2*D651*0.01)</f>
      </c>
      <c r="V651">
        <f>(L651+K651)/(D651*0.0001)</f>
      </c>
    </row>
    <row r="652">
      <c r="A652" t="n">
        <v>2015</v>
      </c>
      <c r="B652" t="inlineStr">
        <is>
          <t>00106623</t>
        </is>
      </c>
      <c r="C652" t="inlineStr">
        <is>
          <t>현대위아</t>
        </is>
      </c>
      <c r="D652" t="n">
        <v>148846146000</v>
      </c>
      <c r="E652" t="n">
        <v>25196170000</v>
      </c>
      <c r="F652" t="n">
        <v>5739963000</v>
      </c>
      <c r="G652" t="n">
        <v>4209094000</v>
      </c>
      <c r="H652" t="n">
        <v>2.88</v>
      </c>
      <c r="I652" t="n">
        <v>4.38</v>
      </c>
      <c r="K652" t="n">
        <v>-16465338000</v>
      </c>
      <c r="L652" t="n">
        <v>19963131000</v>
      </c>
      <c r="M652" t="n">
        <v>19882734000</v>
      </c>
      <c r="N652" t="n">
        <v>-16705165000</v>
      </c>
      <c r="U652">
        <f>(L652-K652)/(2*D652*0.01)</f>
      </c>
      <c r="V652">
        <f>(L652+K652)/(D652*0.0001)</f>
      </c>
    </row>
    <row r="653">
      <c r="A653" t="n">
        <v>2016</v>
      </c>
      <c r="B653" t="inlineStr">
        <is>
          <t>00106623</t>
        </is>
      </c>
      <c r="C653" t="inlineStr">
        <is>
          <t>현대위아</t>
        </is>
      </c>
      <c r="D653" t="n">
        <v>162789966000</v>
      </c>
      <c r="E653" t="n">
        <v>25855899000</v>
      </c>
      <c r="F653" t="n">
        <v>10576670000</v>
      </c>
      <c r="G653" t="n">
        <v>4199493000</v>
      </c>
      <c r="H653" t="n">
        <v>2.96</v>
      </c>
      <c r="I653" t="n">
        <v>4.4</v>
      </c>
      <c r="K653" t="n">
        <v>-17641211000</v>
      </c>
      <c r="L653" t="n">
        <v>21393538000</v>
      </c>
      <c r="M653" t="n">
        <v>21321885000</v>
      </c>
      <c r="N653" t="n">
        <v>-17907855000</v>
      </c>
      <c r="O653">
        <f>D652</f>
      </c>
      <c r="P653">
        <f>(E653-F653+G653)/O653*100</f>
      </c>
      <c r="Q653">
        <f>H652</f>
      </c>
      <c r="R653">
        <f>I652</f>
      </c>
      <c r="S653">
        <f>H653-H652</f>
      </c>
      <c r="T653">
        <f>I653-I652</f>
      </c>
      <c r="U653">
        <f>(L653-K653)/(2*D653*0.01)</f>
      </c>
      <c r="V653">
        <f>(L653+K653)/(D653*0.0001)</f>
      </c>
    </row>
    <row r="654">
      <c r="A654" t="n">
        <v>2017</v>
      </c>
      <c r="B654" t="inlineStr">
        <is>
          <t>00106623</t>
        </is>
      </c>
      <c r="C654" t="inlineStr">
        <is>
          <t>현대위아</t>
        </is>
      </c>
      <c r="D654" t="n">
        <v>174032988000</v>
      </c>
      <c r="E654" t="n">
        <v>25617057000</v>
      </c>
      <c r="F654" t="n">
        <v>12637023000</v>
      </c>
      <c r="G654" t="n">
        <v>4757258000</v>
      </c>
      <c r="H654" t="n">
        <v>2.565</v>
      </c>
      <c r="I654" t="n">
        <v>2.655</v>
      </c>
      <c r="K654" t="n">
        <v>-18459744000</v>
      </c>
      <c r="L654" t="n">
        <v>22255027000</v>
      </c>
      <c r="M654" t="n">
        <v>22248131000</v>
      </c>
      <c r="N654" t="n">
        <v>-18786954000</v>
      </c>
      <c r="O654">
        <f>D653</f>
      </c>
      <c r="P654">
        <f>(E654-F654+G654)/O654*100</f>
      </c>
      <c r="Q654">
        <f>H653</f>
      </c>
      <c r="R654">
        <f>I653</f>
      </c>
      <c r="S654">
        <f>H654-H653</f>
      </c>
      <c r="T654">
        <f>I654-I653</f>
      </c>
      <c r="U654">
        <f>(L654-K654)/(2*D654*0.01)</f>
      </c>
      <c r="V654">
        <f>(L654+K654)/(D654*0.0001)</f>
      </c>
    </row>
    <row r="655">
      <c r="A655" t="n">
        <v>2018</v>
      </c>
      <c r="B655" t="inlineStr">
        <is>
          <t>00106623</t>
        </is>
      </c>
      <c r="C655" t="inlineStr">
        <is>
          <t>현대위아</t>
        </is>
      </c>
      <c r="D655" t="n">
        <v>196328511000</v>
      </c>
      <c r="E655" t="n">
        <v>23901723000</v>
      </c>
      <c r="F655" t="n">
        <v>23734207000</v>
      </c>
      <c r="G655" t="n">
        <v>5537116000</v>
      </c>
      <c r="H655" t="n">
        <v>2.3</v>
      </c>
      <c r="I655" t="n">
        <v>2.675</v>
      </c>
      <c r="K655" t="n">
        <v>-20206717000</v>
      </c>
      <c r="L655" t="n">
        <v>24159421000</v>
      </c>
      <c r="M655" t="n">
        <v>24016500000</v>
      </c>
      <c r="N655" t="n">
        <v>-20469770000</v>
      </c>
      <c r="O655">
        <f>D654</f>
      </c>
      <c r="P655">
        <f>(E655-F655+G655)/O655*100</f>
      </c>
      <c r="Q655">
        <f>H654</f>
      </c>
      <c r="R655">
        <f>I654</f>
      </c>
      <c r="S655">
        <f>H655-H654</f>
      </c>
      <c r="T655">
        <f>I655-I654</f>
      </c>
      <c r="U655">
        <f>(L655-K655)/(2*D655*0.01)</f>
      </c>
      <c r="V655">
        <f>(L655+K655)/(D655*0.0001)</f>
      </c>
    </row>
    <row r="656">
      <c r="A656" t="n">
        <v>2019</v>
      </c>
      <c r="B656" t="inlineStr">
        <is>
          <t>00106623</t>
        </is>
      </c>
      <c r="C656" t="inlineStr">
        <is>
          <t>현대위아</t>
        </is>
      </c>
      <c r="D656" t="n">
        <v>216979000000</v>
      </c>
      <c r="E656" t="n">
        <v>25434000000</v>
      </c>
      <c r="F656" t="n">
        <v>16093000000</v>
      </c>
      <c r="G656" t="n">
        <v>5215000000</v>
      </c>
      <c r="H656" t="n">
        <v>5.01</v>
      </c>
      <c r="I656" t="n">
        <v>4.5</v>
      </c>
      <c r="K656" t="n">
        <v>-22815000000</v>
      </c>
      <c r="L656" t="n">
        <v>27245000000</v>
      </c>
      <c r="M656" t="n">
        <v>26880000000</v>
      </c>
      <c r="N656" t="n">
        <v>-23180000000</v>
      </c>
      <c r="O656">
        <f>D655</f>
      </c>
      <c r="P656">
        <f>(E656-F656+G656)/O656*100</f>
      </c>
      <c r="Q656">
        <f>H655</f>
      </c>
      <c r="R656">
        <f>I655</f>
      </c>
      <c r="S656">
        <f>H656-H655</f>
      </c>
      <c r="T656">
        <f>I656-I655</f>
      </c>
      <c r="U656">
        <f>(L656-K656)/(2*D656*0.01)</f>
      </c>
      <c r="V656">
        <f>(L656+K656)/(D656*0.0001)</f>
      </c>
    </row>
    <row r="657">
      <c r="A657" t="n">
        <v>2022</v>
      </c>
      <c r="B657" t="inlineStr">
        <is>
          <t>00106623</t>
        </is>
      </c>
      <c r="C657" t="inlineStr">
        <is>
          <t>현대위아</t>
        </is>
      </c>
      <c r="D657" t="n">
        <v>195970000000</v>
      </c>
      <c r="E657" t="n">
        <v>22510000000</v>
      </c>
      <c r="F657" t="n">
        <v>20011000000</v>
      </c>
      <c r="G657" t="n">
        <v>6247000000</v>
      </c>
      <c r="H657" t="n">
        <v>5.35</v>
      </c>
      <c r="I657" t="n">
        <v>4.09</v>
      </c>
      <c r="K657" t="n">
        <v>-16207000000</v>
      </c>
      <c r="L657" t="n">
        <v>21513000000</v>
      </c>
      <c r="M657" t="n">
        <v>16557000000</v>
      </c>
      <c r="N657" t="n">
        <v>-18764000000</v>
      </c>
      <c r="U657">
        <f>(L657-K657)/(2*D657*0.01)</f>
      </c>
      <c r="V657">
        <f>(L657+K657)/(D657*0.0001)</f>
      </c>
    </row>
    <row r="658">
      <c r="A658" t="n">
        <v>2023</v>
      </c>
      <c r="B658" t="inlineStr">
        <is>
          <t>00106623</t>
        </is>
      </c>
      <c r="C658" t="inlineStr">
        <is>
          <t>현대위아</t>
        </is>
      </c>
      <c r="D658" t="n">
        <v>226470000000</v>
      </c>
      <c r="E658" t="n">
        <v>20707000000</v>
      </c>
      <c r="F658" t="n">
        <v>18835000000</v>
      </c>
      <c r="G658" t="n">
        <v>9933000000</v>
      </c>
      <c r="H658" t="n">
        <v>4.55</v>
      </c>
      <c r="I658" t="n">
        <v>4.11</v>
      </c>
      <c r="K658" t="n">
        <v>-18494000000</v>
      </c>
      <c r="L658" t="n">
        <v>16207000000</v>
      </c>
      <c r="M658" t="n">
        <v>18054000000</v>
      </c>
      <c r="N658" t="n">
        <v>-14680000000</v>
      </c>
      <c r="O658">
        <f>D657</f>
      </c>
      <c r="P658">
        <f>(E658-F658+G658)/O658*100</f>
      </c>
      <c r="Q658">
        <f>H657</f>
      </c>
      <c r="R658">
        <f>I657</f>
      </c>
      <c r="S658">
        <f>H658-H657</f>
      </c>
      <c r="T658">
        <f>I658-I657</f>
      </c>
      <c r="U658">
        <f>(L658-K658)/(2*D658*0.01)</f>
      </c>
    </row>
    <row r="659">
      <c r="A659" t="n">
        <v>2024</v>
      </c>
      <c r="B659" t="inlineStr">
        <is>
          <t>00106623</t>
        </is>
      </c>
      <c r="C659" t="inlineStr">
        <is>
          <t>현대위아</t>
        </is>
      </c>
      <c r="D659" t="n">
        <v>230488000000</v>
      </c>
      <c r="E659" t="n">
        <v>32532000000</v>
      </c>
      <c r="F659" t="n">
        <v>29074000000</v>
      </c>
      <c r="G659" t="n">
        <v>9958000000</v>
      </c>
      <c r="H659" t="n">
        <v>4.03</v>
      </c>
      <c r="I659" t="n">
        <v>4.19</v>
      </c>
      <c r="J659" t="n">
        <v>8.75</v>
      </c>
      <c r="K659" t="n">
        <v>20008000000</v>
      </c>
      <c r="L659" t="n">
        <v>17798000000</v>
      </c>
      <c r="M659" t="n">
        <v>23169000000</v>
      </c>
      <c r="N659" t="n">
        <v>-19000000000</v>
      </c>
      <c r="O659">
        <f>D658</f>
      </c>
      <c r="P659">
        <f>(E659-F659+G659)/O659*100</f>
      </c>
      <c r="Q659">
        <f>H658</f>
      </c>
      <c r="R659">
        <f>I658</f>
      </c>
      <c r="S659">
        <f>H659-H658</f>
      </c>
      <c r="T659">
        <f>I659-I658</f>
      </c>
    </row>
    <row r="660">
      <c r="A660" t="n">
        <v>2025</v>
      </c>
      <c r="B660" t="inlineStr">
        <is>
          <t>00106623</t>
        </is>
      </c>
      <c r="C660" t="inlineStr">
        <is>
          <t>현대위아</t>
        </is>
      </c>
      <c r="D660" t="n">
        <v>267823000000</v>
      </c>
      <c r="E660" t="n">
        <v>35688000000</v>
      </c>
      <c r="F660" t="n">
        <v>43510000000</v>
      </c>
      <c r="G660" t="n">
        <v>9975000000</v>
      </c>
      <c r="H660" t="n">
        <v>4.43</v>
      </c>
      <c r="I660" t="n">
        <v>4.31</v>
      </c>
      <c r="J660" t="n">
        <v>8.35</v>
      </c>
      <c r="K660" t="n">
        <v>22899000000</v>
      </c>
      <c r="L660" t="n">
        <v>-19355000000</v>
      </c>
      <c r="M660" t="n">
        <v>23103000000</v>
      </c>
      <c r="N660" t="n">
        <v>-19859000000</v>
      </c>
      <c r="O660">
        <f>D659</f>
      </c>
      <c r="P660">
        <f>(E660-F660+G660)/O660*100</f>
      </c>
      <c r="Q660">
        <f>H659</f>
      </c>
      <c r="R660">
        <f>I659</f>
      </c>
      <c r="S660">
        <f>H660-H659</f>
      </c>
      <c r="T660">
        <f>I660-I659</f>
      </c>
      <c r="V660">
        <f>(L660+K660)/(D660*0.0001)</f>
      </c>
    </row>
    <row r="661">
      <c r="A661" t="n">
        <v>2014</v>
      </c>
      <c r="B661" t="inlineStr">
        <is>
          <t>00106641</t>
        </is>
      </c>
      <c r="C661" t="inlineStr">
        <is>
          <t>기아</t>
        </is>
      </c>
      <c r="D661" t="n">
        <v>1603218000000</v>
      </c>
      <c r="E661" t="n">
        <v>244958000000</v>
      </c>
      <c r="F661" t="n">
        <v>31935000000</v>
      </c>
      <c r="G661" t="n">
        <v>51721000000</v>
      </c>
      <c r="H661" t="n">
        <v>3.53</v>
      </c>
      <c r="I661" t="n">
        <v>5</v>
      </c>
      <c r="K661" t="n">
        <v>-198981000000</v>
      </c>
      <c r="L661" t="n">
        <v>273812000000</v>
      </c>
      <c r="M661" t="n">
        <v>139455000000</v>
      </c>
      <c r="N661" t="n">
        <v>-123965000000</v>
      </c>
      <c r="U661">
        <f>(L661-K661)/(2*D661*0.01)</f>
      </c>
      <c r="V661">
        <f>(L661+K661)/(D661*0.0001)</f>
      </c>
    </row>
    <row r="662">
      <c r="A662" t="n">
        <v>2015</v>
      </c>
      <c r="B662" t="inlineStr">
        <is>
          <t>00106641</t>
        </is>
      </c>
      <c r="C662" t="inlineStr">
        <is>
          <t>기아</t>
        </is>
      </c>
      <c r="D662" t="n">
        <v>1901868000000</v>
      </c>
      <c r="E662" t="n">
        <v>289706000000</v>
      </c>
      <c r="F662" t="n">
        <v>41023000000</v>
      </c>
      <c r="G662" t="n">
        <v>56350000000</v>
      </c>
      <c r="H662" t="n">
        <v>3.04</v>
      </c>
      <c r="I662" t="n">
        <v>4</v>
      </c>
      <c r="K662" t="n">
        <v>-228321000000</v>
      </c>
      <c r="L662" t="n">
        <v>272550000000</v>
      </c>
      <c r="M662" t="n">
        <v>271240000000</v>
      </c>
      <c r="N662" t="n">
        <v>-231499000000</v>
      </c>
      <c r="O662">
        <f>D661</f>
      </c>
      <c r="P662">
        <f>(E662-F662+G662)/O662*100</f>
      </c>
      <c r="Q662">
        <f>H661</f>
      </c>
      <c r="R662">
        <f>I661</f>
      </c>
      <c r="S662">
        <f>H662-H661</f>
      </c>
      <c r="T662">
        <f>I662-I661</f>
      </c>
      <c r="U662">
        <f>(L662-K662)/(2*D662*0.01)</f>
      </c>
      <c r="V662">
        <f>(L662+K662)/(D662*0.0001)</f>
      </c>
    </row>
    <row r="663">
      <c r="A663" t="n">
        <v>2019</v>
      </c>
      <c r="B663" t="inlineStr">
        <is>
          <t>00106641</t>
        </is>
      </c>
      <c r="C663" t="inlineStr">
        <is>
          <t>기아</t>
        </is>
      </c>
      <c r="D663" t="n">
        <v>2909777000000</v>
      </c>
      <c r="E663" t="n">
        <v>314144000000</v>
      </c>
      <c r="F663" t="n">
        <v>154940000000</v>
      </c>
      <c r="G663" t="n">
        <v>65561000000</v>
      </c>
      <c r="H663" t="n">
        <v>2.3</v>
      </c>
      <c r="I663" t="n">
        <v>4</v>
      </c>
      <c r="K663" t="n">
        <v>-270153000000</v>
      </c>
      <c r="L663" t="n">
        <v>315032000000</v>
      </c>
      <c r="M663" t="n">
        <v>311686000000</v>
      </c>
      <c r="N663" t="n">
        <v>-272570000000</v>
      </c>
      <c r="U663">
        <f>(L663-K663)/(2*D663*0.01)</f>
      </c>
      <c r="V663">
        <f>(L663+K663)/(D663*0.0001)</f>
      </c>
    </row>
    <row r="664">
      <c r="A664" t="n">
        <v>2020</v>
      </c>
      <c r="B664" t="inlineStr">
        <is>
          <t>00106641</t>
        </is>
      </c>
      <c r="C664" t="inlineStr">
        <is>
          <t>기아</t>
        </is>
      </c>
      <c r="D664" t="n">
        <v>2948860000000</v>
      </c>
      <c r="E664" t="n">
        <v>80964000000</v>
      </c>
      <c r="F664" t="n">
        <v>97127000000</v>
      </c>
      <c r="G664" t="n">
        <v>17154000000</v>
      </c>
      <c r="H664" t="n">
        <v>2.66</v>
      </c>
      <c r="I664" t="n">
        <v>4</v>
      </c>
      <c r="O664">
        <f>D663</f>
      </c>
      <c r="P664">
        <f>(E664-F664+G664)/O664*100</f>
      </c>
      <c r="Q664">
        <f>H663</f>
      </c>
      <c r="R664">
        <f>I663</f>
      </c>
      <c r="S664">
        <f>H664-H663</f>
      </c>
      <c r="T664">
        <f>I664-I663</f>
      </c>
    </row>
    <row r="665">
      <c r="A665" t="n">
        <v>2021</v>
      </c>
      <c r="B665" t="inlineStr">
        <is>
          <t>00106641</t>
        </is>
      </c>
      <c r="C665" t="inlineStr">
        <is>
          <t>기아</t>
        </is>
      </c>
      <c r="D665" t="n">
        <v>2917610000000</v>
      </c>
      <c r="E665" t="n">
        <v>76425000000</v>
      </c>
      <c r="F665" t="n">
        <v>122753000000</v>
      </c>
      <c r="G665" t="n">
        <v>21106000000</v>
      </c>
      <c r="H665" t="n">
        <v>3.62</v>
      </c>
      <c r="I665" t="n">
        <v>3.84</v>
      </c>
      <c r="O665">
        <f>D664</f>
      </c>
      <c r="P665">
        <f>(E665-F665+G665)/O665*100</f>
      </c>
      <c r="Q665">
        <f>H664</f>
      </c>
      <c r="R665">
        <f>I664</f>
      </c>
      <c r="S665">
        <f>H665-H664</f>
      </c>
      <c r="T665">
        <f>I665-I664</f>
      </c>
    </row>
    <row r="666">
      <c r="A666" t="n">
        <v>2022</v>
      </c>
      <c r="B666" t="inlineStr">
        <is>
          <t>00106641</t>
        </is>
      </c>
      <c r="C666" t="inlineStr">
        <is>
          <t>기아</t>
        </is>
      </c>
      <c r="D666" t="n">
        <v>2855963000000</v>
      </c>
      <c r="E666" t="n">
        <v>64520000000</v>
      </c>
      <c r="F666" t="n">
        <v>188956000000</v>
      </c>
      <c r="G666" t="n">
        <v>33067000000</v>
      </c>
      <c r="H666" t="n">
        <v>4.76</v>
      </c>
      <c r="I666" t="n">
        <v>3.8</v>
      </c>
      <c r="O666">
        <f>D665</f>
      </c>
      <c r="P666">
        <f>(E666-F666+G666)/O666*100</f>
      </c>
      <c r="Q666">
        <f>H665</f>
      </c>
      <c r="R666">
        <f>I665</f>
      </c>
      <c r="S666">
        <f>H666-H665</f>
      </c>
      <c r="T666">
        <f>I666-I665</f>
      </c>
    </row>
    <row r="667">
      <c r="A667" t="n">
        <v>2023</v>
      </c>
      <c r="B667" t="inlineStr">
        <is>
          <t>00106641</t>
        </is>
      </c>
      <c r="C667" t="inlineStr">
        <is>
          <t>기아</t>
        </is>
      </c>
      <c r="D667" t="n">
        <v>3127323000000</v>
      </c>
      <c r="E667" t="n">
        <v>259082000000</v>
      </c>
      <c r="F667" t="n">
        <v>228828000000</v>
      </c>
      <c r="G667" t="n">
        <v>129239000000</v>
      </c>
      <c r="H667" t="n">
        <v>6.945</v>
      </c>
      <c r="I667" t="n">
        <v>6.65</v>
      </c>
      <c r="J667" t="n">
        <v>7.25</v>
      </c>
      <c r="K667" t="n">
        <v>-198809000000</v>
      </c>
      <c r="L667" t="n">
        <v>225780000000</v>
      </c>
      <c r="M667" t="n">
        <v>229653000000</v>
      </c>
      <c r="N667" t="n">
        <v>-205547000000</v>
      </c>
      <c r="O667">
        <f>D666</f>
      </c>
      <c r="P667">
        <f>(E667-F667+G667)/O667*100</f>
      </c>
      <c r="Q667">
        <f>H666</f>
      </c>
      <c r="R667">
        <f>I666</f>
      </c>
      <c r="S667">
        <f>H667-H666</f>
      </c>
      <c r="T667">
        <f>I667-I666</f>
      </c>
      <c r="U667">
        <f>(L667-K667)/(2*D667*0.01)</f>
      </c>
      <c r="V667">
        <f>(L667+K667)/(D667*0.0001)</f>
      </c>
    </row>
    <row r="668">
      <c r="A668" t="n">
        <v>2024</v>
      </c>
      <c r="B668" t="inlineStr">
        <is>
          <t>00106641</t>
        </is>
      </c>
      <c r="C668" t="inlineStr">
        <is>
          <t>기아</t>
        </is>
      </c>
      <c r="D668" t="n">
        <v>3524741000000</v>
      </c>
      <c r="E668" t="n">
        <v>266969000000</v>
      </c>
      <c r="F668" t="n">
        <v>232280000000</v>
      </c>
      <c r="G668" t="n">
        <v>132521000000</v>
      </c>
      <c r="H668" t="n">
        <v>7.315</v>
      </c>
      <c r="I668" t="n">
        <v>6.66</v>
      </c>
      <c r="J668" t="n">
        <v>6.917</v>
      </c>
      <c r="K668" t="n">
        <v>-216160000000</v>
      </c>
      <c r="L668" t="n">
        <v>225780000000</v>
      </c>
      <c r="M668" t="n">
        <v>247393000000</v>
      </c>
      <c r="N668" t="n">
        <v>-205547000000</v>
      </c>
      <c r="O668">
        <f>D667</f>
      </c>
      <c r="P668">
        <f>(E668-F668+G668)/O668*100</f>
      </c>
      <c r="Q668">
        <f>H667</f>
      </c>
      <c r="R668">
        <f>I667</f>
      </c>
      <c r="S668">
        <f>H668-H667</f>
      </c>
      <c r="T668">
        <f>I668-I667</f>
      </c>
      <c r="U668">
        <f>(L668-K668)/(2*D668*0.01)</f>
      </c>
      <c r="V668">
        <f>(L668+K668)/(D668*0.0001)</f>
      </c>
    </row>
    <row r="669">
      <c r="A669" t="n">
        <v>2025</v>
      </c>
      <c r="B669" t="inlineStr">
        <is>
          <t>00106641</t>
        </is>
      </c>
      <c r="C669" t="inlineStr">
        <is>
          <t>기아</t>
        </is>
      </c>
      <c r="D669" t="n">
        <v>3647617000000</v>
      </c>
      <c r="E669" t="n">
        <v>284334000000</v>
      </c>
      <c r="F669" t="n">
        <v>295547000000</v>
      </c>
      <c r="G669" t="n">
        <v>121291000000</v>
      </c>
      <c r="H669" t="n">
        <v>6.985</v>
      </c>
      <c r="I669" t="n">
        <v>6.66</v>
      </c>
      <c r="J669" t="n">
        <v>6.562</v>
      </c>
      <c r="K669" t="n">
        <v>-210219000000</v>
      </c>
      <c r="L669" t="n">
        <v>237941000000</v>
      </c>
      <c r="M669" t="n">
        <v>240972000000</v>
      </c>
      <c r="N669" t="n">
        <v>-216532000000</v>
      </c>
      <c r="O669">
        <f>D668</f>
      </c>
      <c r="P669">
        <f>(E669-F669+G669)/O669*100</f>
      </c>
      <c r="Q669">
        <f>H668</f>
      </c>
      <c r="R669">
        <f>I668</f>
      </c>
      <c r="S669">
        <f>H669-H668</f>
      </c>
      <c r="T669">
        <f>I669-I668</f>
      </c>
      <c r="U669">
        <f>(L669-K669)/(2*D669*0.01)</f>
      </c>
      <c r="V669">
        <f>(L669+K669)/(D669*0.0001)</f>
      </c>
    </row>
    <row r="670">
      <c r="A670" t="n">
        <v>2014</v>
      </c>
      <c r="B670" t="inlineStr">
        <is>
          <t>00106669</t>
        </is>
      </c>
      <c r="C670" t="inlineStr">
        <is>
          <t>세아베스틸지주</t>
        </is>
      </c>
      <c r="D670" t="n">
        <v>109684185000</v>
      </c>
    </row>
    <row r="671">
      <c r="A671" t="n">
        <v>2015</v>
      </c>
      <c r="B671" t="inlineStr">
        <is>
          <t>00106669</t>
        </is>
      </c>
      <c r="C671" t="inlineStr">
        <is>
          <t>세아베스틸지주</t>
        </is>
      </c>
      <c r="D671" t="n">
        <v>183626011000</v>
      </c>
      <c r="O671">
        <f>D670</f>
      </c>
    </row>
    <row r="672">
      <c r="A672" t="n">
        <v>2016</v>
      </c>
      <c r="B672" t="inlineStr">
        <is>
          <t>00106669</t>
        </is>
      </c>
      <c r="C672" t="inlineStr">
        <is>
          <t>세아베스틸지주</t>
        </is>
      </c>
      <c r="D672" t="n">
        <v>178097340000</v>
      </c>
      <c r="O672">
        <f>D671</f>
      </c>
    </row>
    <row r="673">
      <c r="A673" t="n">
        <v>2017</v>
      </c>
      <c r="B673" t="inlineStr">
        <is>
          <t>00106669</t>
        </is>
      </c>
      <c r="C673" t="inlineStr">
        <is>
          <t>세아베스틸지주</t>
        </is>
      </c>
      <c r="D673" t="n">
        <v>185870430000</v>
      </c>
      <c r="O673">
        <f>D672</f>
      </c>
    </row>
    <row r="674">
      <c r="A674" t="n">
        <v>2018</v>
      </c>
      <c r="B674" t="inlineStr">
        <is>
          <t>00106669</t>
        </is>
      </c>
      <c r="C674" t="inlineStr">
        <is>
          <t>세아베스틸지주</t>
        </is>
      </c>
      <c r="D674" t="n">
        <v>192783270000</v>
      </c>
      <c r="O674">
        <f>D673</f>
      </c>
    </row>
    <row r="675">
      <c r="A675" t="n">
        <v>2014</v>
      </c>
      <c r="B675" t="inlineStr">
        <is>
          <t>00106881</t>
        </is>
      </c>
      <c r="C675" t="inlineStr">
        <is>
          <t>인디에프</t>
        </is>
      </c>
      <c r="D675" t="n">
        <v>9925151000</v>
      </c>
      <c r="E675" t="n">
        <v>1524884000</v>
      </c>
      <c r="F675" t="n">
        <v>1454114000</v>
      </c>
      <c r="G675" t="n">
        <v>278582000</v>
      </c>
      <c r="H675" t="n">
        <v>2.43</v>
      </c>
      <c r="I675" t="n">
        <v>5.275</v>
      </c>
      <c r="K675" t="n">
        <v>-298907000</v>
      </c>
      <c r="L675" t="n">
        <v>321794000</v>
      </c>
      <c r="M675" t="n">
        <v>316556000</v>
      </c>
      <c r="N675" t="n">
        <v>-297984000</v>
      </c>
      <c r="U675">
        <f>(L675-K675)/(2*D675*0.01)</f>
      </c>
      <c r="V675">
        <f>(L675+K675)/(D675*0.0001)</f>
      </c>
    </row>
    <row r="676">
      <c r="A676" t="n">
        <v>2015</v>
      </c>
      <c r="B676" t="inlineStr">
        <is>
          <t>00106881</t>
        </is>
      </c>
      <c r="C676" t="inlineStr">
        <is>
          <t>인디에프</t>
        </is>
      </c>
      <c r="D676" t="n">
        <v>7743460000</v>
      </c>
      <c r="E676" t="n">
        <v>1568902000</v>
      </c>
      <c r="F676" t="n">
        <v>4058380000</v>
      </c>
      <c r="G676" t="n">
        <v>181777000</v>
      </c>
      <c r="H676" t="n">
        <v>2.55</v>
      </c>
      <c r="I676" t="n">
        <v>5.09</v>
      </c>
      <c r="K676" t="n">
        <v>-377363000</v>
      </c>
      <c r="L676" t="n">
        <v>429357000</v>
      </c>
      <c r="M676" t="n">
        <v>421052000</v>
      </c>
      <c r="N676" t="n">
        <v>-377834000</v>
      </c>
      <c r="O676">
        <f>D675</f>
      </c>
      <c r="P676">
        <f>(E676-F676+G676)/O676*100</f>
      </c>
      <c r="Q676">
        <f>H675</f>
      </c>
      <c r="R676">
        <f>I675</f>
      </c>
      <c r="S676">
        <f>H676-H675</f>
      </c>
      <c r="T676">
        <f>I676-I675</f>
      </c>
      <c r="U676">
        <f>(L676-K676)/(2*D676*0.01)</f>
      </c>
      <c r="V676">
        <f>(L676+K676)/(D676*0.0001)</f>
      </c>
    </row>
    <row r="677">
      <c r="A677" t="n">
        <v>2016</v>
      </c>
      <c r="B677" t="inlineStr">
        <is>
          <t>00106881</t>
        </is>
      </c>
      <c r="C677" t="inlineStr">
        <is>
          <t>인디에프</t>
        </is>
      </c>
      <c r="D677" t="n">
        <v>7318691000</v>
      </c>
      <c r="E677" t="n">
        <v>1456165000</v>
      </c>
      <c r="F677" t="n">
        <v>2370826000</v>
      </c>
      <c r="G677" t="n">
        <v>151738000</v>
      </c>
      <c r="H677" t="n">
        <v>2.61</v>
      </c>
      <c r="I677" t="n">
        <v>4.31</v>
      </c>
      <c r="K677" t="n">
        <v>-348697000</v>
      </c>
      <c r="L677" t="n">
        <v>399232000</v>
      </c>
      <c r="M677" t="n">
        <v>393112000</v>
      </c>
      <c r="N677" t="n">
        <v>-350551000</v>
      </c>
      <c r="O677">
        <f>D676</f>
      </c>
      <c r="P677">
        <f>(E677-F677+G677)/O677*100</f>
      </c>
      <c r="Q677">
        <f>H676</f>
      </c>
      <c r="R677">
        <f>I676</f>
      </c>
      <c r="S677">
        <f>H677-H676</f>
      </c>
      <c r="T677">
        <f>I677-I676</f>
      </c>
      <c r="U677">
        <f>(L677-K677)/(2*D677*0.01)</f>
      </c>
      <c r="V677">
        <f>(L677+K677)/(D677*0.0001)</f>
      </c>
    </row>
    <row r="678">
      <c r="A678" t="n">
        <v>2017</v>
      </c>
      <c r="B678" t="inlineStr">
        <is>
          <t>00106881</t>
        </is>
      </c>
      <c r="C678" t="inlineStr">
        <is>
          <t>인디에프</t>
        </is>
      </c>
      <c r="D678" t="n">
        <v>7793906000</v>
      </c>
      <c r="E678" t="n">
        <v>1350957000</v>
      </c>
      <c r="F678" t="n">
        <v>946044000</v>
      </c>
      <c r="G678" t="n">
        <v>140623000</v>
      </c>
      <c r="H678" t="n">
        <v>3.46</v>
      </c>
      <c r="I678" t="n">
        <v>4.31</v>
      </c>
      <c r="K678" t="n">
        <v>-338531000</v>
      </c>
      <c r="L678" t="n">
        <v>384902000</v>
      </c>
      <c r="M678" t="n">
        <v>382476000</v>
      </c>
      <c r="N678" t="n">
        <v>-343045000</v>
      </c>
      <c r="O678">
        <f>D677</f>
      </c>
      <c r="P678">
        <f>(E678-F678+G678)/O678*100</f>
      </c>
      <c r="Q678">
        <f>H677</f>
      </c>
      <c r="R678">
        <f>I677</f>
      </c>
      <c r="S678">
        <f>H678-H677</f>
      </c>
      <c r="T678">
        <f>I678-I677</f>
      </c>
      <c r="U678">
        <f>(L678-K678)/(2*D678*0.01)</f>
      </c>
      <c r="V678">
        <f>(L678+K678)/(D678*0.0001)</f>
      </c>
    </row>
    <row r="679">
      <c r="A679" t="n">
        <v>2018</v>
      </c>
      <c r="B679" t="inlineStr">
        <is>
          <t>00106881</t>
        </is>
      </c>
      <c r="C679" t="inlineStr">
        <is>
          <t>인디에프</t>
        </is>
      </c>
      <c r="D679" t="n">
        <v>8365998000</v>
      </c>
      <c r="E679" t="n">
        <v>1235232000</v>
      </c>
      <c r="F679" t="n">
        <v>1498005000</v>
      </c>
      <c r="G679" t="n">
        <v>190221000</v>
      </c>
      <c r="H679" t="n">
        <v>3.12</v>
      </c>
      <c r="I679" t="n">
        <v>4.04</v>
      </c>
      <c r="K679" t="n">
        <v>-498933000</v>
      </c>
      <c r="L679" t="n">
        <v>574398000</v>
      </c>
      <c r="M679" t="n">
        <v>569585000</v>
      </c>
      <c r="N679" t="n">
        <v>-504244000</v>
      </c>
      <c r="O679">
        <f>D678</f>
      </c>
      <c r="P679">
        <f>(E679-F679+G679)/O679*100</f>
      </c>
      <c r="Q679">
        <f>H678</f>
      </c>
      <c r="R679">
        <f>I678</f>
      </c>
      <c r="S679">
        <f>H679-H678</f>
      </c>
      <c r="T679">
        <f>I679-I678</f>
      </c>
      <c r="U679">
        <f>(L679-K679)/(2*D679*0.01)</f>
      </c>
      <c r="V679">
        <f>(L679+K679)/(D679*0.0001)</f>
      </c>
    </row>
    <row r="680">
      <c r="A680" t="n">
        <v>2019</v>
      </c>
      <c r="B680" t="inlineStr">
        <is>
          <t>00106881</t>
        </is>
      </c>
      <c r="C680" t="inlineStr">
        <is>
          <t>인디에프</t>
        </is>
      </c>
      <c r="D680" t="n">
        <v>8595284000</v>
      </c>
      <c r="E680" t="n">
        <v>1367735000</v>
      </c>
      <c r="F680" t="n">
        <v>1829251000</v>
      </c>
      <c r="G680" t="n">
        <v>190867000</v>
      </c>
      <c r="H680" t="n">
        <v>2.89</v>
      </c>
      <c r="I680" t="n">
        <v>3.86</v>
      </c>
      <c r="K680" t="n">
        <v>-617583000</v>
      </c>
      <c r="L680" t="n">
        <v>723468000</v>
      </c>
      <c r="M680" t="n">
        <v>718889000</v>
      </c>
      <c r="N680" t="n">
        <v>-625317000</v>
      </c>
      <c r="O680">
        <f>D679</f>
      </c>
      <c r="P680">
        <f>(E680-F680+G680)/O680*100</f>
      </c>
      <c r="Q680">
        <f>H679</f>
      </c>
      <c r="R680">
        <f>I679</f>
      </c>
      <c r="S680">
        <f>H680-H679</f>
      </c>
      <c r="T680">
        <f>I680-I679</f>
      </c>
      <c r="U680">
        <f>(L680-K680)/(2*D680*0.01)</f>
      </c>
      <c r="V680">
        <f>(L680+K680)/(D680*0.0001)</f>
      </c>
    </row>
    <row r="681">
      <c r="A681" t="n">
        <v>2020</v>
      </c>
      <c r="B681" t="inlineStr">
        <is>
          <t>00106881</t>
        </is>
      </c>
      <c r="C681" t="inlineStr">
        <is>
          <t>인디에프</t>
        </is>
      </c>
      <c r="D681" t="n">
        <v>7821244000</v>
      </c>
      <c r="E681" t="n">
        <v>1337145000</v>
      </c>
      <c r="F681" t="n">
        <v>2050433000</v>
      </c>
      <c r="G681" t="n">
        <v>187442000</v>
      </c>
      <c r="H681" t="n">
        <v>2.95</v>
      </c>
      <c r="I681" t="n">
        <v>3.62</v>
      </c>
      <c r="J681" t="n">
        <v>9.971</v>
      </c>
      <c r="K681" t="n">
        <v>-528119000</v>
      </c>
      <c r="L681" t="n">
        <v>617761000</v>
      </c>
      <c r="M681" t="n">
        <v>615425000</v>
      </c>
      <c r="N681" t="n">
        <v>-535933000</v>
      </c>
      <c r="O681">
        <f>D680</f>
      </c>
      <c r="P681">
        <f>(E681-F681+G681)/O681*100</f>
      </c>
      <c r="Q681">
        <f>H680</f>
      </c>
      <c r="R681">
        <f>I680</f>
      </c>
      <c r="S681">
        <f>H681-H680</f>
      </c>
      <c r="T681">
        <f>I681-I680</f>
      </c>
      <c r="U681">
        <f>(L681-K681)/(2*D681*0.01)</f>
      </c>
      <c r="V681">
        <f>(L681+K681)/(D681*0.0001)</f>
      </c>
    </row>
    <row r="682">
      <c r="A682" t="n">
        <v>2021</v>
      </c>
      <c r="B682" t="inlineStr">
        <is>
          <t>00106881</t>
        </is>
      </c>
      <c r="C682" t="inlineStr">
        <is>
          <t>인디에프</t>
        </is>
      </c>
      <c r="D682" t="n">
        <v>6964697000</v>
      </c>
      <c r="E682" t="n">
        <v>1201929000</v>
      </c>
      <c r="F682" t="n">
        <v>1354553000</v>
      </c>
      <c r="G682" t="n">
        <v>166882000</v>
      </c>
      <c r="H682" t="n">
        <v>3.44</v>
      </c>
      <c r="I682" t="n">
        <v>3.58</v>
      </c>
      <c r="J682" t="n">
        <v>9.367000000000001</v>
      </c>
      <c r="K682" t="n">
        <v>-426414000</v>
      </c>
      <c r="L682" t="n">
        <v>495039000</v>
      </c>
      <c r="M682" t="n">
        <v>499057000</v>
      </c>
      <c r="N682" t="n">
        <v>-437257000</v>
      </c>
      <c r="O682">
        <f>D681</f>
      </c>
      <c r="P682">
        <f>(E682-F682+G682)/O682*100</f>
      </c>
      <c r="Q682">
        <f>H681</f>
      </c>
      <c r="R682">
        <f>I681</f>
      </c>
      <c r="S682">
        <f>H682-H681</f>
      </c>
      <c r="T682">
        <f>I682-I681</f>
      </c>
      <c r="U682">
        <f>(L682-K682)/(2*D682*0.01)</f>
      </c>
      <c r="V682">
        <f>(L682+K682)/(D682*0.0001)</f>
      </c>
    </row>
    <row r="683">
      <c r="A683" t="n">
        <v>2022</v>
      </c>
      <c r="B683" t="inlineStr">
        <is>
          <t>00106881</t>
        </is>
      </c>
      <c r="C683" t="inlineStr">
        <is>
          <t>인디에프</t>
        </is>
      </c>
      <c r="D683" t="n">
        <v>6027411000</v>
      </c>
      <c r="E683" t="n">
        <v>1033901000</v>
      </c>
      <c r="F683" t="n">
        <v>1321755000</v>
      </c>
      <c r="G683" t="n">
        <v>167537000</v>
      </c>
      <c r="H683" t="n">
        <v>5.78</v>
      </c>
      <c r="I683" t="n">
        <v>3.69</v>
      </c>
      <c r="J683" t="n">
        <v>8.06</v>
      </c>
      <c r="K683" t="n">
        <v>-415179000</v>
      </c>
      <c r="L683" t="n">
        <v>187110000</v>
      </c>
      <c r="M683" t="n">
        <v>197057000</v>
      </c>
      <c r="N683" t="n">
        <v>-428088000</v>
      </c>
      <c r="O683">
        <f>D682</f>
      </c>
      <c r="P683">
        <f>(E683-F683+G683)/O683*100</f>
      </c>
      <c r="Q683">
        <f>H682</f>
      </c>
      <c r="R683">
        <f>I682</f>
      </c>
      <c r="S683">
        <f>H683-H682</f>
      </c>
      <c r="T683">
        <f>I683-I682</f>
      </c>
      <c r="U683">
        <f>(L683-K683)/(2*D683*0.01)</f>
      </c>
    </row>
    <row r="684">
      <c r="A684" t="n">
        <v>2023</v>
      </c>
      <c r="B684" t="inlineStr">
        <is>
          <t>00106881</t>
        </is>
      </c>
      <c r="C684" t="inlineStr">
        <is>
          <t>인디에프</t>
        </is>
      </c>
      <c r="D684" t="n">
        <v>7232334000</v>
      </c>
      <c r="E684" t="n">
        <v>931098000</v>
      </c>
      <c r="F684" t="n">
        <v>525794000</v>
      </c>
      <c r="G684" t="n">
        <v>216294000</v>
      </c>
      <c r="H684" t="n">
        <v>4.93</v>
      </c>
      <c r="I684" t="n">
        <v>4.21</v>
      </c>
      <c r="J684" t="n">
        <v>8.140000000000001</v>
      </c>
      <c r="K684" t="n">
        <v>-478227000</v>
      </c>
      <c r="L684" t="n">
        <v>284480000</v>
      </c>
      <c r="M684" t="n">
        <v>293521000</v>
      </c>
      <c r="N684" t="n">
        <v>-491849000</v>
      </c>
      <c r="O684">
        <f>D683</f>
      </c>
      <c r="P684">
        <f>(E684-F684+G684)/O684*100</f>
      </c>
      <c r="Q684">
        <f>H683</f>
      </c>
      <c r="R684">
        <f>I683</f>
      </c>
      <c r="S684">
        <f>H684-H683</f>
      </c>
      <c r="T684">
        <f>I684-I683</f>
      </c>
      <c r="U684">
        <f>(L684-K684)/(2*D684*0.01)</f>
      </c>
    </row>
    <row r="685">
      <c r="A685" t="n">
        <v>2024</v>
      </c>
      <c r="B685" t="inlineStr">
        <is>
          <t>00106881</t>
        </is>
      </c>
      <c r="C685" t="inlineStr">
        <is>
          <t>인디에프</t>
        </is>
      </c>
      <c r="D685" t="n">
        <v>7776744000</v>
      </c>
      <c r="E685" t="n">
        <v>1009183000</v>
      </c>
      <c r="F685" t="n">
        <v>1040890000</v>
      </c>
      <c r="G685" t="n">
        <v>230943000</v>
      </c>
      <c r="H685" t="n">
        <v>4.38</v>
      </c>
      <c r="I685" t="n">
        <v>4.27</v>
      </c>
      <c r="J685" t="n">
        <v>6.2</v>
      </c>
      <c r="K685" t="n">
        <v>-572412000</v>
      </c>
      <c r="L685" t="n">
        <v>337328000</v>
      </c>
      <c r="M685" t="n">
        <v>344831000</v>
      </c>
      <c r="N685" t="n">
        <v>-586119000</v>
      </c>
      <c r="O685">
        <f>D684</f>
      </c>
      <c r="P685">
        <f>(E685-F685+G685)/O685*100</f>
      </c>
      <c r="Q685">
        <f>H684</f>
      </c>
      <c r="R685">
        <f>I684</f>
      </c>
      <c r="S685">
        <f>H685-H684</f>
      </c>
      <c r="T685">
        <f>I685-I684</f>
      </c>
      <c r="U685">
        <f>(L685-K685)/(2*D685*0.01)</f>
      </c>
    </row>
    <row r="686">
      <c r="A686" t="n">
        <v>2025</v>
      </c>
      <c r="B686" t="inlineStr">
        <is>
          <t>00106881</t>
        </is>
      </c>
      <c r="C686" t="inlineStr">
        <is>
          <t>인디에프</t>
        </is>
      </c>
      <c r="D686" t="n">
        <v>6950318000</v>
      </c>
      <c r="E686" t="n">
        <v>1060077000</v>
      </c>
      <c r="F686" t="n">
        <v>2158868000</v>
      </c>
      <c r="G686" t="n">
        <v>311707000</v>
      </c>
      <c r="H686" t="n">
        <v>4.75</v>
      </c>
      <c r="I686" t="n">
        <v>4.29</v>
      </c>
      <c r="J686" t="n">
        <v>6.1</v>
      </c>
      <c r="K686" t="n">
        <v>-412137000</v>
      </c>
      <c r="L686" t="n">
        <v>394222000</v>
      </c>
      <c r="M686" t="n">
        <v>402535000</v>
      </c>
      <c r="N686" t="n">
        <v>-425588000</v>
      </c>
      <c r="O686">
        <f>D685</f>
      </c>
      <c r="P686">
        <f>(E686-F686+G686)/O686*100</f>
      </c>
      <c r="Q686">
        <f>H685</f>
      </c>
      <c r="R686">
        <f>I685</f>
      </c>
      <c r="S686">
        <f>H686-H685</f>
      </c>
      <c r="T686">
        <f>I686-I685</f>
      </c>
      <c r="U686">
        <f>(L686-K686)/(2*D686*0.01)</f>
      </c>
    </row>
    <row r="687">
      <c r="A687" t="n">
        <v>2014</v>
      </c>
      <c r="B687" t="inlineStr">
        <is>
          <t>00107066</t>
        </is>
      </c>
      <c r="C687" t="inlineStr">
        <is>
          <t>남광토건</t>
        </is>
      </c>
      <c r="D687" t="n">
        <v>4401074000</v>
      </c>
      <c r="E687" t="n">
        <v>1831769000</v>
      </c>
      <c r="F687" t="n">
        <v>1128500000</v>
      </c>
      <c r="G687" t="n">
        <v>116043000</v>
      </c>
      <c r="H687" t="n">
        <v>2.5</v>
      </c>
      <c r="I687" t="n">
        <v>3.62</v>
      </c>
      <c r="K687" t="n">
        <v>-182224000</v>
      </c>
      <c r="L687" t="n">
        <v>199028000</v>
      </c>
      <c r="M687" t="n">
        <v>195527000</v>
      </c>
      <c r="N687" t="n">
        <v>-182598000</v>
      </c>
      <c r="U687">
        <f>(L687-K687)/(2*D687*0.01)</f>
      </c>
      <c r="V687">
        <f>(L687+K687)/(D687*0.0001)</f>
      </c>
    </row>
    <row r="688">
      <c r="A688" t="n">
        <v>2015</v>
      </c>
      <c r="B688" t="inlineStr">
        <is>
          <t>00107066</t>
        </is>
      </c>
      <c r="C688" t="inlineStr">
        <is>
          <t>남광토건</t>
        </is>
      </c>
      <c r="D688" t="n">
        <v>4708284000</v>
      </c>
      <c r="E688" t="n">
        <v>1547883000</v>
      </c>
      <c r="F688" t="n">
        <v>729748000</v>
      </c>
      <c r="G688" t="n">
        <v>99879000</v>
      </c>
      <c r="H688" t="n">
        <v>2.24</v>
      </c>
      <c r="I688" t="n">
        <v>1.9</v>
      </c>
      <c r="K688" t="n">
        <v>-173520000</v>
      </c>
      <c r="L688" t="n">
        <v>160893000</v>
      </c>
      <c r="M688" t="n">
        <v>172965000</v>
      </c>
      <c r="N688" t="n">
        <v>-163417000</v>
      </c>
      <c r="O688">
        <f>D687</f>
      </c>
      <c r="P688">
        <f>(E688-F688+G688)/O688*100</f>
      </c>
      <c r="Q688">
        <f>H687</f>
      </c>
      <c r="R688">
        <f>I687</f>
      </c>
      <c r="S688">
        <f>H688-H687</f>
      </c>
      <c r="T688">
        <f>I688-I687</f>
      </c>
      <c r="U688">
        <f>(L688-K688)/(2*D688*0.01)</f>
      </c>
    </row>
    <row r="689">
      <c r="A689" t="n">
        <v>2016</v>
      </c>
      <c r="B689" t="inlineStr">
        <is>
          <t>00107066</t>
        </is>
      </c>
      <c r="C689" t="inlineStr">
        <is>
          <t>남광토건</t>
        </is>
      </c>
      <c r="D689" t="n">
        <v>3262191000</v>
      </c>
      <c r="E689" t="n">
        <v>1276680000</v>
      </c>
      <c r="F689" t="n">
        <v>1998453000</v>
      </c>
      <c r="G689" t="n">
        <v>93262000</v>
      </c>
      <c r="H689" t="n">
        <v>2.03</v>
      </c>
      <c r="I689" t="n">
        <v>3.02</v>
      </c>
      <c r="J689" t="n">
        <v>3.27</v>
      </c>
      <c r="K689" t="n">
        <v>-86720000</v>
      </c>
      <c r="L689" t="n">
        <v>92217000</v>
      </c>
      <c r="M689" t="n">
        <v>93516000</v>
      </c>
      <c r="N689" t="n">
        <v>-89309000</v>
      </c>
      <c r="O689">
        <f>D688</f>
      </c>
      <c r="P689">
        <f>(E689-F689+G689)/O689*100</f>
      </c>
      <c r="Q689">
        <f>H688</f>
      </c>
      <c r="R689">
        <f>I688</f>
      </c>
      <c r="S689">
        <f>H689-H688</f>
      </c>
      <c r="T689">
        <f>I689-I688</f>
      </c>
      <c r="U689">
        <f>(L689-K689)/(2*D689*0.01)</f>
      </c>
      <c r="V689">
        <f>(L689+K689)/(D689*0.0001)</f>
      </c>
    </row>
    <row r="690">
      <c r="A690" t="n">
        <v>2017</v>
      </c>
      <c r="B690" t="inlineStr">
        <is>
          <t>00107066</t>
        </is>
      </c>
      <c r="C690" t="inlineStr">
        <is>
          <t>남광토건</t>
        </is>
      </c>
      <c r="D690" t="n">
        <v>2503192000</v>
      </c>
      <c r="E690" t="n">
        <v>756367000</v>
      </c>
      <c r="F690" t="n">
        <v>1233468000</v>
      </c>
      <c r="G690" t="n">
        <v>55654000</v>
      </c>
      <c r="H690" t="n">
        <v>2.46</v>
      </c>
      <c r="I690" t="n">
        <v>2.86</v>
      </c>
      <c r="J690" t="n">
        <v>3.05</v>
      </c>
      <c r="K690" t="n">
        <v>-58800000</v>
      </c>
      <c r="L690" t="n">
        <v>62500000</v>
      </c>
      <c r="M690" t="n">
        <v>63825000</v>
      </c>
      <c r="N690" t="n">
        <v>-61225000</v>
      </c>
      <c r="O690">
        <f>D689</f>
      </c>
      <c r="P690">
        <f>(E690-F690+G690)/O690*100</f>
      </c>
      <c r="Q690">
        <f>H689</f>
      </c>
      <c r="R690">
        <f>I689</f>
      </c>
      <c r="S690">
        <f>H690-H689</f>
      </c>
      <c r="T690">
        <f>I690-I689</f>
      </c>
      <c r="U690">
        <f>(L690-K690)/(2*D690*0.01)</f>
      </c>
      <c r="V690">
        <f>(L690+K690)/(D690*0.0001)</f>
      </c>
    </row>
    <row r="691">
      <c r="A691" t="n">
        <v>2018</v>
      </c>
      <c r="B691" t="inlineStr">
        <is>
          <t>00107066</t>
        </is>
      </c>
      <c r="C691" t="inlineStr">
        <is>
          <t>남광토건</t>
        </is>
      </c>
      <c r="D691" t="n">
        <v>188430000</v>
      </c>
      <c r="E691" t="n">
        <v>898931000</v>
      </c>
      <c r="F691" t="n">
        <v>3290291000</v>
      </c>
      <c r="G691" t="n">
        <v>25505000</v>
      </c>
      <c r="O691">
        <f>D690</f>
      </c>
      <c r="P691">
        <f>(E691-F691+G691)/O691*100</f>
      </c>
    </row>
    <row r="692">
      <c r="A692" t="n">
        <v>2024</v>
      </c>
      <c r="B692" t="inlineStr">
        <is>
          <t>00107066</t>
        </is>
      </c>
      <c r="C692" t="inlineStr">
        <is>
          <t>남광토건</t>
        </is>
      </c>
      <c r="D692" t="n">
        <v>257325000</v>
      </c>
      <c r="E692" t="n">
        <v>3215606000</v>
      </c>
      <c r="F692" t="n">
        <v>3279591000</v>
      </c>
    </row>
    <row r="693">
      <c r="A693" t="n">
        <v>2014</v>
      </c>
      <c r="B693" t="inlineStr">
        <is>
          <t>00107224</t>
        </is>
      </c>
      <c r="C693" t="inlineStr">
        <is>
          <t>남선알미늄</t>
        </is>
      </c>
      <c r="D693" t="n">
        <v>28226132000</v>
      </c>
      <c r="E693" t="n">
        <v>2758672000</v>
      </c>
      <c r="F693" t="n">
        <v>2930455000</v>
      </c>
      <c r="G693" t="n">
        <v>925906000</v>
      </c>
      <c r="H693" t="n">
        <v>3.1</v>
      </c>
      <c r="I693" t="n">
        <v>4.1</v>
      </c>
      <c r="K693" t="n">
        <v>-2283410000</v>
      </c>
      <c r="L693" t="n">
        <v>2619814000</v>
      </c>
      <c r="M693" t="n">
        <v>2619814000</v>
      </c>
      <c r="N693" t="n">
        <v>-2326379000</v>
      </c>
      <c r="U693">
        <f>(L693-K693)/(2*D693*0.01)</f>
      </c>
      <c r="V693">
        <f>(L693+K693)/(D693*0.0001)</f>
      </c>
    </row>
    <row r="694">
      <c r="A694" t="n">
        <v>2015</v>
      </c>
      <c r="B694" t="inlineStr">
        <is>
          <t>00107224</t>
        </is>
      </c>
      <c r="C694" t="inlineStr">
        <is>
          <t>남선알미늄</t>
        </is>
      </c>
      <c r="D694" t="n">
        <v>27684420000</v>
      </c>
      <c r="E694" t="n">
        <v>3297772000</v>
      </c>
      <c r="F694" t="n">
        <v>5114840000</v>
      </c>
      <c r="G694" t="n">
        <v>839471000</v>
      </c>
      <c r="H694" t="n">
        <v>2.65</v>
      </c>
      <c r="I694" t="n">
        <v>4.105</v>
      </c>
      <c r="K694" t="n">
        <v>-2259139000</v>
      </c>
      <c r="L694" t="n">
        <v>2596526000</v>
      </c>
      <c r="M694" t="n">
        <v>2596180000</v>
      </c>
      <c r="N694" t="n">
        <v>-2292864000</v>
      </c>
      <c r="O694">
        <f>D693</f>
      </c>
      <c r="P694">
        <f>(E694-F694+G694)/O694*100</f>
      </c>
      <c r="Q694">
        <f>H693</f>
      </c>
      <c r="R694">
        <f>I693</f>
      </c>
      <c r="S694">
        <f>H694-H693</f>
      </c>
      <c r="T694">
        <f>I694-I693</f>
      </c>
      <c r="U694">
        <f>(L694-K694)/(2*D694*0.01)</f>
      </c>
      <c r="V694">
        <f>(L694+K694)/(D694*0.0001)</f>
      </c>
    </row>
    <row r="695">
      <c r="A695" t="n">
        <v>2016</v>
      </c>
      <c r="B695" t="inlineStr">
        <is>
          <t>00107224</t>
        </is>
      </c>
      <c r="C695" t="inlineStr">
        <is>
          <t>남선알미늄</t>
        </is>
      </c>
      <c r="D695" t="n">
        <v>31760554000</v>
      </c>
      <c r="E695" t="n">
        <v>3201618000</v>
      </c>
      <c r="F695" t="n">
        <v>2424574000</v>
      </c>
      <c r="G695" t="n">
        <v>703508000</v>
      </c>
      <c r="H695" t="n">
        <v>2.59</v>
      </c>
      <c r="I695" t="n">
        <v>4.125</v>
      </c>
      <c r="K695" t="n">
        <v>-2431588000</v>
      </c>
      <c r="L695" t="n">
        <v>2784796000</v>
      </c>
      <c r="M695" t="n">
        <v>2772451000</v>
      </c>
      <c r="N695" t="n">
        <v>-2466493000</v>
      </c>
      <c r="O695">
        <f>D694</f>
      </c>
      <c r="P695">
        <f>(E695-F695+G695)/O695*100</f>
      </c>
      <c r="Q695">
        <f>H694</f>
      </c>
      <c r="R695">
        <f>I694</f>
      </c>
      <c r="S695">
        <f>H695-H694</f>
      </c>
      <c r="T695">
        <f>I695-I694</f>
      </c>
      <c r="U695">
        <f>(L695-K695)/(2*D695*0.01)</f>
      </c>
      <c r="V695">
        <f>(L695+K695)/(D695*0.0001)</f>
      </c>
    </row>
    <row r="696">
      <c r="A696" t="n">
        <v>2017</v>
      </c>
      <c r="B696" t="inlineStr">
        <is>
          <t>00107224</t>
        </is>
      </c>
      <c r="C696" t="inlineStr">
        <is>
          <t>남선알미늄</t>
        </is>
      </c>
      <c r="D696" t="n">
        <v>30225607000</v>
      </c>
      <c r="E696" t="n">
        <v>3626452000</v>
      </c>
      <c r="F696" t="n">
        <v>1714432000</v>
      </c>
      <c r="G696" t="n">
        <v>794335000</v>
      </c>
      <c r="H696" t="n">
        <v>2.94</v>
      </c>
      <c r="I696" t="n">
        <v>3.88</v>
      </c>
      <c r="K696" t="n">
        <v>-2418776000</v>
      </c>
      <c r="L696" t="n">
        <v>2418776000</v>
      </c>
      <c r="M696" t="n">
        <v>1466851000</v>
      </c>
      <c r="N696" t="n">
        <v>-1466851000</v>
      </c>
      <c r="O696">
        <f>D695</f>
      </c>
      <c r="P696">
        <f>(E696-F696+G696)/O696*100</f>
      </c>
      <c r="Q696">
        <f>H695</f>
      </c>
      <c r="R696">
        <f>I695</f>
      </c>
      <c r="S696">
        <f>H696-H695</f>
      </c>
      <c r="T696">
        <f>I696-I695</f>
      </c>
      <c r="U696">
        <f>(L696-K696)/(2*D696*0.01)</f>
      </c>
    </row>
    <row r="697">
      <c r="A697" t="n">
        <v>2018</v>
      </c>
      <c r="B697" t="inlineStr">
        <is>
          <t>00107224</t>
        </is>
      </c>
      <c r="C697" t="inlineStr">
        <is>
          <t>남선알미늄</t>
        </is>
      </c>
      <c r="D697" t="n">
        <v>32652815000</v>
      </c>
      <c r="E697" t="n">
        <v>3239596000</v>
      </c>
      <c r="F697" t="n">
        <v>2757746000</v>
      </c>
      <c r="G697" t="n">
        <v>842712000</v>
      </c>
      <c r="H697" t="n">
        <v>2.43</v>
      </c>
      <c r="I697" t="n">
        <v>3.865</v>
      </c>
      <c r="K697" t="n">
        <v>-2241328000</v>
      </c>
      <c r="L697" t="n">
        <v>2556870000</v>
      </c>
      <c r="M697" t="n">
        <v>2571063000</v>
      </c>
      <c r="N697" t="n">
        <v>-2271712000</v>
      </c>
      <c r="O697">
        <f>D696</f>
      </c>
      <c r="P697">
        <f>(E697-F697+G697)/O697*100</f>
      </c>
      <c r="Q697">
        <f>H696</f>
      </c>
      <c r="R697">
        <f>I696</f>
      </c>
      <c r="S697">
        <f>H697-H696</f>
      </c>
      <c r="T697">
        <f>I697-I696</f>
      </c>
      <c r="U697">
        <f>(L697-K697)/(2*D697*0.01)</f>
      </c>
      <c r="V697">
        <f>(L697+K697)/(D697*0.0001)</f>
      </c>
    </row>
    <row r="698">
      <c r="A698" t="n">
        <v>2019</v>
      </c>
      <c r="B698" t="inlineStr">
        <is>
          <t>00107224</t>
        </is>
      </c>
      <c r="C698" t="inlineStr">
        <is>
          <t>남선알미늄</t>
        </is>
      </c>
      <c r="D698" t="n">
        <v>33449604000</v>
      </c>
      <c r="E698" t="n">
        <v>3504848000</v>
      </c>
      <c r="F698" t="n">
        <v>4442174000</v>
      </c>
      <c r="G698" t="n">
        <v>674425000</v>
      </c>
      <c r="H698" t="n">
        <v>2.015</v>
      </c>
      <c r="I698" t="n">
        <v>4.095</v>
      </c>
      <c r="O698">
        <f>D697</f>
      </c>
      <c r="P698">
        <f>(E698-F698+G698)/O698*100</f>
      </c>
      <c r="Q698">
        <f>H697</f>
      </c>
      <c r="R698">
        <f>I697</f>
      </c>
      <c r="S698">
        <f>H698-H697</f>
      </c>
      <c r="T698">
        <f>I698-I697</f>
      </c>
    </row>
    <row r="699">
      <c r="A699" t="n">
        <v>2020</v>
      </c>
      <c r="B699" t="inlineStr">
        <is>
          <t>00107224</t>
        </is>
      </c>
      <c r="C699" t="inlineStr">
        <is>
          <t>남선알미늄</t>
        </is>
      </c>
      <c r="D699" t="n">
        <v>32970856000</v>
      </c>
      <c r="E699" t="n">
        <v>3515483000</v>
      </c>
      <c r="F699" t="n">
        <v>4474796000</v>
      </c>
      <c r="G699" t="n">
        <v>599065000</v>
      </c>
      <c r="H699" t="n">
        <v>1.895</v>
      </c>
      <c r="I699" t="n">
        <v>3.925</v>
      </c>
      <c r="O699">
        <f>D698</f>
      </c>
      <c r="P699">
        <f>(E699-F699+G699)/O699*100</f>
      </c>
      <c r="Q699">
        <f>H698</f>
      </c>
      <c r="R699">
        <f>I698</f>
      </c>
      <c r="S699">
        <f>H699-H698</f>
      </c>
      <c r="T699">
        <f>I699-I698</f>
      </c>
    </row>
    <row r="700">
      <c r="A700" t="n">
        <v>2021</v>
      </c>
      <c r="B700" t="inlineStr">
        <is>
          <t>00107224</t>
        </is>
      </c>
      <c r="C700" t="inlineStr">
        <is>
          <t>남선알미늄</t>
        </is>
      </c>
      <c r="D700" t="n">
        <v>32896097000</v>
      </c>
      <c r="E700" t="n">
        <v>3357330000</v>
      </c>
      <c r="F700" t="n">
        <v>2433629000</v>
      </c>
      <c r="G700" t="n">
        <v>639110000</v>
      </c>
      <c r="H700" t="n">
        <v>2.545</v>
      </c>
      <c r="I700" t="n">
        <v>4.05</v>
      </c>
      <c r="O700">
        <f>D699</f>
      </c>
      <c r="P700">
        <f>(E700-F700+G700)/O700*100</f>
      </c>
      <c r="Q700">
        <f>H699</f>
      </c>
      <c r="R700">
        <f>I699</f>
      </c>
      <c r="S700">
        <f>H700-H699</f>
      </c>
      <c r="T700">
        <f>I700-I699</f>
      </c>
    </row>
    <row r="701">
      <c r="A701" t="n">
        <v>2022</v>
      </c>
      <c r="B701" t="inlineStr">
        <is>
          <t>00107224</t>
        </is>
      </c>
      <c r="C701" t="inlineStr">
        <is>
          <t>남선알미늄</t>
        </is>
      </c>
      <c r="D701" t="n">
        <v>27104368000</v>
      </c>
      <c r="E701" t="n">
        <v>2876204000</v>
      </c>
      <c r="F701" t="n">
        <v>4584019000</v>
      </c>
      <c r="G701" t="n">
        <v>986736000</v>
      </c>
      <c r="H701" t="n">
        <v>5.21</v>
      </c>
      <c r="I701" t="n">
        <v>4.035</v>
      </c>
      <c r="O701">
        <f>D700</f>
      </c>
      <c r="P701">
        <f>(E701-F701+G701)/O701*100</f>
      </c>
      <c r="Q701">
        <f>H700</f>
      </c>
      <c r="R701">
        <f>I700</f>
      </c>
      <c r="S701">
        <f>H701-H700</f>
      </c>
      <c r="T701">
        <f>I701-I700</f>
      </c>
    </row>
    <row r="702">
      <c r="A702" t="n">
        <v>2023</v>
      </c>
      <c r="B702" t="inlineStr">
        <is>
          <t>00107224</t>
        </is>
      </c>
      <c r="C702" t="inlineStr">
        <is>
          <t>남선알미늄</t>
        </is>
      </c>
      <c r="D702" t="n">
        <v>31352429000</v>
      </c>
      <c r="E702" t="n">
        <v>2594191000</v>
      </c>
      <c r="F702" t="n">
        <v>6138788000</v>
      </c>
      <c r="G702" t="n">
        <v>1275153000</v>
      </c>
      <c r="H702" t="n">
        <v>3.665</v>
      </c>
      <c r="I702" t="n">
        <v>4.32</v>
      </c>
      <c r="K702" t="n">
        <v>-1765629000</v>
      </c>
      <c r="L702" t="n">
        <v>2004683000</v>
      </c>
      <c r="M702" t="n">
        <v>2017125000</v>
      </c>
      <c r="N702" t="n">
        <v>-1807722000</v>
      </c>
      <c r="O702">
        <f>D701</f>
      </c>
      <c r="P702">
        <f>(E702-F702+G702)/O702*100</f>
      </c>
      <c r="Q702">
        <f>H701</f>
      </c>
      <c r="R702">
        <f>I701</f>
      </c>
      <c r="S702">
        <f>H702-H701</f>
      </c>
      <c r="T702">
        <f>I702-I701</f>
      </c>
      <c r="U702">
        <f>(L702-K702)/(2*D702*0.01)</f>
      </c>
      <c r="V702">
        <f>(L702+K702)/(D702*0.0001)</f>
      </c>
    </row>
    <row r="703">
      <c r="A703" t="n">
        <v>2024</v>
      </c>
      <c r="B703" t="inlineStr">
        <is>
          <t>00107224</t>
        </is>
      </c>
      <c r="C703" t="inlineStr">
        <is>
          <t>남선알미늄</t>
        </is>
      </c>
      <c r="D703" t="n">
        <v>33617561000</v>
      </c>
      <c r="E703" t="n">
        <v>3028748000</v>
      </c>
      <c r="F703" t="n">
        <v>4454408000</v>
      </c>
      <c r="G703" t="n">
        <v>1153959000</v>
      </c>
      <c r="H703" t="n">
        <v>3.495</v>
      </c>
      <c r="I703" t="n">
        <v>4.83</v>
      </c>
      <c r="K703" t="n">
        <v>-2450129000</v>
      </c>
      <c r="L703" t="n">
        <v>2888801000</v>
      </c>
      <c r="M703" t="n">
        <v>2889520000</v>
      </c>
      <c r="N703" t="n">
        <v>-2438270000</v>
      </c>
      <c r="O703">
        <f>D702</f>
      </c>
      <c r="P703">
        <f>(E703-F703+G703)/O703*100</f>
      </c>
      <c r="Q703">
        <f>H702</f>
      </c>
      <c r="R703">
        <f>I702</f>
      </c>
      <c r="S703">
        <f>H703-H702</f>
      </c>
      <c r="T703">
        <f>I703-I702</f>
      </c>
      <c r="U703">
        <f>(L703-K703)/(2*D703*0.01)</f>
      </c>
      <c r="V703">
        <f>(L703+K703)/(D703*0.0001)</f>
      </c>
    </row>
    <row r="704">
      <c r="A704" t="n">
        <v>2025</v>
      </c>
      <c r="B704" t="inlineStr">
        <is>
          <t>00107224</t>
        </is>
      </c>
      <c r="C704" t="inlineStr">
        <is>
          <t>남선알미늄</t>
        </is>
      </c>
      <c r="D704" t="n">
        <v>29486486000</v>
      </c>
      <c r="E704" t="n">
        <v>3157751000</v>
      </c>
      <c r="F704" t="n">
        <v>6464293000</v>
      </c>
      <c r="G704" t="n">
        <v>1035552000</v>
      </c>
      <c r="H704" t="n">
        <v>3.825</v>
      </c>
      <c r="I704" t="n">
        <v>4.675</v>
      </c>
      <c r="K704" t="n">
        <v>-1872224000</v>
      </c>
      <c r="L704" t="n">
        <v>2145984000</v>
      </c>
      <c r="M704" t="n">
        <v>2147928000</v>
      </c>
      <c r="N704" t="n">
        <v>-1907530000</v>
      </c>
      <c r="O704">
        <f>D703</f>
      </c>
      <c r="P704">
        <f>(E704-F704+G704)/O704*100</f>
      </c>
      <c r="Q704">
        <f>H703</f>
      </c>
      <c r="R704">
        <f>I703</f>
      </c>
      <c r="S704">
        <f>H704-H703</f>
      </c>
      <c r="T704">
        <f>I704-I703</f>
      </c>
      <c r="U704">
        <f>(L704-K704)/(2*D704*0.01)</f>
      </c>
      <c r="V704">
        <f>(L704+K704)/(D704*0.0001)</f>
      </c>
    </row>
    <row r="705">
      <c r="A705" t="n">
        <v>2014</v>
      </c>
      <c r="B705" t="inlineStr">
        <is>
          <t>00107598</t>
        </is>
      </c>
      <c r="C705" t="inlineStr">
        <is>
          <t>남양유업</t>
        </is>
      </c>
      <c r="D705" t="n">
        <v>76582471000</v>
      </c>
      <c r="E705" t="n">
        <v>9596486000</v>
      </c>
      <c r="F705" t="n">
        <v>4861505000</v>
      </c>
      <c r="G705" t="n">
        <v>2696008000</v>
      </c>
      <c r="H705" t="n">
        <v>2.9</v>
      </c>
      <c r="I705" t="n">
        <v>4.11</v>
      </c>
      <c r="K705" t="n">
        <v>-4042060000</v>
      </c>
      <c r="L705" t="n">
        <v>4475733000</v>
      </c>
      <c r="M705" t="n">
        <v>4564506000</v>
      </c>
      <c r="N705" t="n">
        <v>-4192719000</v>
      </c>
      <c r="U705">
        <f>(L705-K705)/(2*D705*0.01)</f>
      </c>
      <c r="V705">
        <f>(L705+K705)/(D705*0.0001)</f>
      </c>
    </row>
    <row r="706">
      <c r="A706" t="n">
        <v>2015</v>
      </c>
      <c r="B706" t="inlineStr">
        <is>
          <t>00107598</t>
        </is>
      </c>
      <c r="C706" t="inlineStr">
        <is>
          <t>남양유업</t>
        </is>
      </c>
      <c r="D706" t="n">
        <v>82922441000</v>
      </c>
      <c r="E706" t="n">
        <v>9439496000</v>
      </c>
      <c r="F706" t="n">
        <v>5879643000</v>
      </c>
      <c r="G706" t="n">
        <v>2103310000</v>
      </c>
      <c r="H706" t="n">
        <v>2.6</v>
      </c>
      <c r="I706" t="n">
        <v>4.03</v>
      </c>
      <c r="O706">
        <f>D705</f>
      </c>
      <c r="P706">
        <f>(E706-F706+G706)/O706*100</f>
      </c>
      <c r="Q706">
        <f>H705</f>
      </c>
      <c r="R706">
        <f>I705</f>
      </c>
      <c r="S706">
        <f>H706-H705</f>
      </c>
      <c r="T706">
        <f>I706-I705</f>
      </c>
    </row>
    <row r="707">
      <c r="A707" t="n">
        <v>2016</v>
      </c>
      <c r="B707" t="inlineStr">
        <is>
          <t>00107598</t>
        </is>
      </c>
      <c r="C707" t="inlineStr">
        <is>
          <t>남양유업</t>
        </is>
      </c>
      <c r="D707" t="n">
        <v>83599106000</v>
      </c>
      <c r="E707" t="n">
        <v>9183617000</v>
      </c>
      <c r="F707" t="n">
        <v>5466312000</v>
      </c>
      <c r="G707" t="n">
        <v>2054270000</v>
      </c>
      <c r="H707" t="n">
        <v>2.6</v>
      </c>
      <c r="I707" t="n">
        <v>4.03</v>
      </c>
      <c r="K707" t="n">
        <v>4478951000</v>
      </c>
      <c r="L707" t="n">
        <v>-4045464000</v>
      </c>
      <c r="M707" t="n">
        <v>4372374000</v>
      </c>
      <c r="N707" t="n">
        <v>-4032207000</v>
      </c>
      <c r="O707">
        <f>D706</f>
      </c>
      <c r="P707">
        <f>(E707-F707+G707)/O707*100</f>
      </c>
      <c r="Q707">
        <f>H706</f>
      </c>
      <c r="R707">
        <f>I706</f>
      </c>
      <c r="S707">
        <f>H707-H706</f>
      </c>
      <c r="T707">
        <f>I707-I706</f>
      </c>
      <c r="V707">
        <f>(L707+K707)/(D707*0.0001)</f>
      </c>
    </row>
    <row r="708">
      <c r="A708" t="n">
        <v>2017</v>
      </c>
      <c r="B708" t="inlineStr">
        <is>
          <t>00107598</t>
        </is>
      </c>
      <c r="C708" t="inlineStr">
        <is>
          <t>남양유업</t>
        </is>
      </c>
      <c r="D708" t="n">
        <v>86167569000</v>
      </c>
      <c r="E708" t="n">
        <v>9049634000</v>
      </c>
      <c r="F708" t="n">
        <v>6148100000</v>
      </c>
      <c r="G708" t="n">
        <v>2071462000</v>
      </c>
      <c r="H708" t="n">
        <v>3.1</v>
      </c>
      <c r="I708" t="n">
        <v>3.05</v>
      </c>
      <c r="J708" t="n">
        <v>4.21</v>
      </c>
      <c r="K708" t="n">
        <v>-3419657000</v>
      </c>
      <c r="L708" t="n">
        <v>3804830000</v>
      </c>
      <c r="M708" t="n">
        <v>3766587000</v>
      </c>
      <c r="N708" t="n">
        <v>-3452139000</v>
      </c>
      <c r="O708">
        <f>D707</f>
      </c>
      <c r="P708">
        <f>(E708-F708+G708)/O708*100</f>
      </c>
      <c r="Q708">
        <f>H707</f>
      </c>
      <c r="R708">
        <f>I707</f>
      </c>
      <c r="S708">
        <f>H708-H707</f>
      </c>
      <c r="T708">
        <f>I708-I707</f>
      </c>
      <c r="U708">
        <f>(L708-K708)/(2*D708*0.01)</f>
      </c>
      <c r="V708">
        <f>(L708+K708)/(D708*0.0001)</f>
      </c>
    </row>
    <row r="709">
      <c r="A709" t="n">
        <v>2018</v>
      </c>
      <c r="B709" t="inlineStr">
        <is>
          <t>00107598</t>
        </is>
      </c>
      <c r="C709" t="inlineStr">
        <is>
          <t>남양유업</t>
        </is>
      </c>
      <c r="D709" t="n">
        <v>82992569000</v>
      </c>
      <c r="E709" t="n">
        <v>8141860000</v>
      </c>
      <c r="F709" t="n">
        <v>19287773000</v>
      </c>
      <c r="G709" t="n">
        <v>2394995000</v>
      </c>
      <c r="H709" t="n">
        <v>2.4</v>
      </c>
      <c r="I709" t="n">
        <v>3.05</v>
      </c>
      <c r="J709" t="n">
        <v>4.45</v>
      </c>
      <c r="K709" t="n">
        <v>-3460334000</v>
      </c>
      <c r="L709" t="n">
        <v>3872377000</v>
      </c>
      <c r="M709" t="n">
        <v>3804972000</v>
      </c>
      <c r="N709" t="n">
        <v>-3469922000</v>
      </c>
      <c r="O709">
        <f>D708</f>
      </c>
      <c r="P709">
        <f>(E709-F709+G709)/O709*100</f>
      </c>
      <c r="Q709">
        <f>H708</f>
      </c>
      <c r="R709">
        <f>I708</f>
      </c>
      <c r="S709">
        <f>H709-H708</f>
      </c>
      <c r="T709">
        <f>I709-I708</f>
      </c>
      <c r="U709">
        <f>(L709-K709)/(2*D709*0.01)</f>
      </c>
      <c r="V709">
        <f>(L709+K709)/(D709*0.0001)</f>
      </c>
    </row>
    <row r="710">
      <c r="A710" t="n">
        <v>2019</v>
      </c>
      <c r="B710" t="inlineStr">
        <is>
          <t>00107598</t>
        </is>
      </c>
      <c r="C710" t="inlineStr">
        <is>
          <t>남양유업</t>
        </is>
      </c>
      <c r="D710" t="n">
        <v>93107674000</v>
      </c>
      <c r="E710" t="n">
        <v>7680162000</v>
      </c>
      <c r="F710" t="n">
        <v>5808480000</v>
      </c>
      <c r="G710" t="n">
        <v>1812303000</v>
      </c>
      <c r="H710" t="n">
        <v>2.15</v>
      </c>
      <c r="I710" t="n">
        <v>3.51</v>
      </c>
      <c r="J710" t="n">
        <v>4.55</v>
      </c>
      <c r="K710" t="n">
        <v>-4433609000</v>
      </c>
      <c r="L710" t="n">
        <v>4946937000</v>
      </c>
      <c r="M710" t="n">
        <v>5046952000</v>
      </c>
      <c r="N710" t="n">
        <v>-4603025000</v>
      </c>
      <c r="O710">
        <f>D709</f>
      </c>
      <c r="P710">
        <f>(E710-F710+G710)/O710*100</f>
      </c>
      <c r="Q710">
        <f>H709</f>
      </c>
      <c r="R710">
        <f>I709</f>
      </c>
      <c r="S710">
        <f>H710-H709</f>
      </c>
      <c r="T710">
        <f>I710-I709</f>
      </c>
      <c r="U710">
        <f>(L710-K710)/(2*D710*0.01)</f>
      </c>
      <c r="V710">
        <f>(L710+K710)/(D710*0.0001)</f>
      </c>
    </row>
    <row r="711">
      <c r="A711" t="n">
        <v>2020</v>
      </c>
      <c r="B711" t="inlineStr">
        <is>
          <t>00107598</t>
        </is>
      </c>
      <c r="C711" t="inlineStr">
        <is>
          <t>남양유업</t>
        </is>
      </c>
      <c r="D711" t="n">
        <v>93239743000</v>
      </c>
      <c r="E711" t="n">
        <v>8999486000</v>
      </c>
      <c r="F711" t="n">
        <v>7130161000</v>
      </c>
      <c r="G711" t="n">
        <v>1588131000</v>
      </c>
      <c r="H711" t="n">
        <v>1.7</v>
      </c>
      <c r="I711" t="n">
        <v>3.355</v>
      </c>
      <c r="J711" t="n">
        <v>3.91</v>
      </c>
      <c r="K711" t="n">
        <v>-3902061000</v>
      </c>
      <c r="L711" t="n">
        <v>4311262000</v>
      </c>
      <c r="M711" t="n">
        <v>4355673000</v>
      </c>
      <c r="N711" t="n">
        <v>-4016571000</v>
      </c>
      <c r="O711">
        <f>D710</f>
      </c>
      <c r="P711">
        <f>(E711-F711+G711)/O711*100</f>
      </c>
      <c r="Q711">
        <f>H710</f>
      </c>
      <c r="R711">
        <f>I710</f>
      </c>
      <c r="S711">
        <f>H711-H710</f>
      </c>
      <c r="T711">
        <f>I711-I710</f>
      </c>
      <c r="U711">
        <f>(L711-K711)/(2*D711*0.01)</f>
      </c>
      <c r="V711">
        <f>(L711+K711)/(D711*0.0001)</f>
      </c>
    </row>
    <row r="712">
      <c r="A712" t="n">
        <v>2022</v>
      </c>
      <c r="B712" t="inlineStr">
        <is>
          <t>00107598</t>
        </is>
      </c>
      <c r="C712" t="inlineStr">
        <is>
          <t>남양유업</t>
        </is>
      </c>
      <c r="D712" t="n">
        <v>77253934000</v>
      </c>
      <c r="E712" t="n">
        <v>7474763000</v>
      </c>
      <c r="F712" t="n">
        <v>7228399000</v>
      </c>
      <c r="G712" t="n">
        <v>1732935000</v>
      </c>
      <c r="H712" t="n">
        <v>5.15</v>
      </c>
      <c r="I712" t="n">
        <v>3</v>
      </c>
      <c r="J712" t="n">
        <v>3.185</v>
      </c>
      <c r="K712" t="n">
        <v>-2760425000</v>
      </c>
      <c r="L712" t="n">
        <v>3006525000</v>
      </c>
      <c r="M712" t="n">
        <v>3104050000</v>
      </c>
      <c r="N712" t="n">
        <v>-2899609000</v>
      </c>
      <c r="U712">
        <f>(L712-K712)/(2*D712*0.01)</f>
      </c>
      <c r="V712">
        <f>(L712+K712)/(D712*0.0001)</f>
      </c>
    </row>
    <row r="713">
      <c r="A713" t="n">
        <v>2023</v>
      </c>
      <c r="B713" t="inlineStr">
        <is>
          <t>00107598</t>
        </is>
      </c>
      <c r="C713" t="inlineStr">
        <is>
          <t>남양유업</t>
        </is>
      </c>
      <c r="D713" t="n">
        <v>80258165000</v>
      </c>
      <c r="E713" t="n">
        <v>6888858000</v>
      </c>
      <c r="F713" t="n">
        <v>6214487000</v>
      </c>
      <c r="G713" t="n">
        <v>3524999000</v>
      </c>
      <c r="H713" t="n">
        <v>5.1</v>
      </c>
      <c r="I713" t="n">
        <v>3</v>
      </c>
      <c r="J713" t="n">
        <v>3.66</v>
      </c>
      <c r="K713" t="n">
        <v>-3433693000</v>
      </c>
      <c r="L713" t="n">
        <v>3796564000</v>
      </c>
      <c r="M713" t="n">
        <v>3978193000</v>
      </c>
      <c r="N713" t="n">
        <v>-3659040000</v>
      </c>
      <c r="O713">
        <f>D712</f>
      </c>
      <c r="P713">
        <f>(E713-F713+G713)/O713*100</f>
      </c>
      <c r="Q713">
        <f>H712</f>
      </c>
      <c r="R713">
        <f>I712</f>
      </c>
      <c r="S713">
        <f>H713-H712</f>
      </c>
      <c r="T713">
        <f>I713-I712</f>
      </c>
      <c r="U713">
        <f>(L713-K713)/(2*D713*0.01)</f>
      </c>
      <c r="V713">
        <f>(L713+K713)/(D713*0.0001)</f>
      </c>
    </row>
    <row r="714">
      <c r="A714" t="n">
        <v>2024</v>
      </c>
      <c r="B714" t="inlineStr">
        <is>
          <t>00107598</t>
        </is>
      </c>
      <c r="C714" t="inlineStr">
        <is>
          <t>남양유업</t>
        </is>
      </c>
      <c r="D714" t="n">
        <v>79690123000</v>
      </c>
      <c r="E714" t="n">
        <v>6995864000</v>
      </c>
      <c r="F714" t="n">
        <v>14138269000</v>
      </c>
      <c r="G714" t="n">
        <v>3557525000</v>
      </c>
      <c r="H714" t="n">
        <v>4.6</v>
      </c>
      <c r="I714" t="n">
        <v>3</v>
      </c>
      <c r="J714" t="n">
        <v>6.375</v>
      </c>
      <c r="K714" t="n">
        <v>-3440745000</v>
      </c>
      <c r="L714" t="n">
        <v>3815901000</v>
      </c>
      <c r="M714" t="n">
        <v>3824891000</v>
      </c>
      <c r="N714" t="n">
        <v>-3497339000</v>
      </c>
      <c r="O714">
        <f>D713</f>
      </c>
      <c r="P714">
        <f>(E714-F714+G714)/O714*100</f>
      </c>
      <c r="Q714">
        <f>H713</f>
      </c>
      <c r="R714">
        <f>I713</f>
      </c>
      <c r="S714">
        <f>H714-H713</f>
      </c>
      <c r="T714">
        <f>I714-I713</f>
      </c>
      <c r="U714">
        <f>(L714-K714)/(2*D714*0.01)</f>
      </c>
      <c r="V714">
        <f>(L714+K714)/(D714*0.0001)</f>
      </c>
    </row>
    <row r="715">
      <c r="A715" t="n">
        <v>2025</v>
      </c>
      <c r="B715" t="inlineStr">
        <is>
          <t>00107598</t>
        </is>
      </c>
      <c r="C715" t="inlineStr">
        <is>
          <t>남양유업</t>
        </is>
      </c>
      <c r="D715" t="n">
        <v>85350992000</v>
      </c>
      <c r="E715" t="n">
        <v>6222483000</v>
      </c>
      <c r="F715" t="n">
        <v>7060087000</v>
      </c>
      <c r="G715" t="n">
        <v>3034055000</v>
      </c>
      <c r="H715" t="n">
        <v>4.905</v>
      </c>
      <c r="I715" t="n">
        <v>3.96</v>
      </c>
      <c r="J715" t="n">
        <v>7.52</v>
      </c>
      <c r="K715" t="n">
        <v>-4662032000</v>
      </c>
      <c r="L715" t="n">
        <v>5273371000</v>
      </c>
      <c r="M715" t="n">
        <v>5309416000</v>
      </c>
      <c r="N715" t="n">
        <v>-4737715000</v>
      </c>
      <c r="O715">
        <f>D714</f>
      </c>
      <c r="P715">
        <f>(E715-F715+G715)/O715*100</f>
      </c>
      <c r="Q715">
        <f>H714</f>
      </c>
      <c r="R715">
        <f>I714</f>
      </c>
      <c r="S715">
        <f>H715-H714</f>
      </c>
      <c r="T715">
        <f>I715-I714</f>
      </c>
      <c r="U715">
        <f>(L715-K715)/(2*D715*0.01)</f>
      </c>
      <c r="V715">
        <f>(L715+K715)/(D715*0.0001)</f>
      </c>
    </row>
    <row r="716">
      <c r="A716" t="n">
        <v>2014</v>
      </c>
      <c r="B716" t="inlineStr">
        <is>
          <t>00107613</t>
        </is>
      </c>
      <c r="C716" t="inlineStr">
        <is>
          <t>이수페타시스</t>
        </is>
      </c>
      <c r="D716" t="n">
        <v>49568496000</v>
      </c>
      <c r="E716" t="n">
        <v>6173151000</v>
      </c>
      <c r="F716" t="n">
        <v>3038533000</v>
      </c>
      <c r="G716" t="n">
        <v>1329137000</v>
      </c>
      <c r="H716" t="n">
        <v>2.775</v>
      </c>
      <c r="I716" t="n">
        <v>5.5</v>
      </c>
      <c r="J716" t="n">
        <v>7.26</v>
      </c>
      <c r="K716" t="n">
        <v>-3692803000</v>
      </c>
      <c r="L716" t="n">
        <v>4231898000</v>
      </c>
      <c r="M716" t="n">
        <v>4112499000</v>
      </c>
      <c r="N716" t="n">
        <v>-3666903000</v>
      </c>
      <c r="U716">
        <f>(L716-K716)/(2*D716*0.01)</f>
      </c>
      <c r="V716">
        <f>(L716+K716)/(D716*0.0001)</f>
      </c>
    </row>
    <row r="717">
      <c r="A717" t="n">
        <v>2015</v>
      </c>
      <c r="B717" t="inlineStr">
        <is>
          <t>00107613</t>
        </is>
      </c>
      <c r="C717" t="inlineStr">
        <is>
          <t>이수페타시스</t>
        </is>
      </c>
      <c r="D717" t="n">
        <v>58471599000</v>
      </c>
      <c r="E717" t="n">
        <v>7173393000</v>
      </c>
      <c r="F717" t="n">
        <v>1575816000</v>
      </c>
      <c r="G717" t="n">
        <v>1268214000</v>
      </c>
      <c r="H717" t="n">
        <v>2.515</v>
      </c>
      <c r="I717" t="n">
        <v>4.5</v>
      </c>
      <c r="J717" t="n">
        <v>7.9</v>
      </c>
      <c r="K717" t="n">
        <v>-5043854000</v>
      </c>
      <c r="L717" t="n">
        <v>5826065000</v>
      </c>
      <c r="M717" t="n">
        <v>5643385000</v>
      </c>
      <c r="N717" t="n">
        <v>-4994527000</v>
      </c>
      <c r="O717">
        <f>D716</f>
      </c>
      <c r="P717">
        <f>(E717-F717+G717)/O717*100</f>
      </c>
      <c r="Q717">
        <f>H716</f>
      </c>
      <c r="R717">
        <f>I716</f>
      </c>
      <c r="S717">
        <f>H717-H716</f>
      </c>
      <c r="T717">
        <f>I717-I716</f>
      </c>
      <c r="U717">
        <f>(L717-K717)/(2*D717*0.01)</f>
      </c>
      <c r="V717">
        <f>(L717+K717)/(D717*0.0001)</f>
      </c>
    </row>
    <row r="718">
      <c r="A718" t="n">
        <v>2016</v>
      </c>
      <c r="B718" t="inlineStr">
        <is>
          <t>00107613</t>
        </is>
      </c>
      <c r="C718" t="inlineStr">
        <is>
          <t>이수페타시스</t>
        </is>
      </c>
      <c r="D718" t="n">
        <v>62249798000</v>
      </c>
      <c r="E718" t="n">
        <v>7987103000</v>
      </c>
      <c r="F718" t="n">
        <v>2407386000</v>
      </c>
      <c r="G718" t="n">
        <v>1371639000</v>
      </c>
      <c r="H718" t="n">
        <v>2.51</v>
      </c>
      <c r="I718" t="n">
        <v>5.5</v>
      </c>
      <c r="K718" t="n">
        <v>-5729754000</v>
      </c>
      <c r="L718" t="n">
        <v>5069411000</v>
      </c>
      <c r="M718" t="n">
        <v>5075469000</v>
      </c>
      <c r="N718" t="n">
        <v>-5857179000</v>
      </c>
      <c r="O718">
        <f>D717</f>
      </c>
      <c r="P718">
        <f>(E718-F718+G718)/O718*100</f>
      </c>
      <c r="Q718">
        <f>H717</f>
      </c>
      <c r="R718">
        <f>I717</f>
      </c>
      <c r="S718">
        <f>H718-H717</f>
      </c>
      <c r="T718">
        <f>I718-I717</f>
      </c>
      <c r="U718">
        <f>(L718-K718)/(2*D718*0.01)</f>
      </c>
    </row>
    <row r="719">
      <c r="A719" t="n">
        <v>2017</v>
      </c>
      <c r="B719" t="inlineStr">
        <is>
          <t>00107613</t>
        </is>
      </c>
      <c r="C719" t="inlineStr">
        <is>
          <t>이수페타시스</t>
        </is>
      </c>
      <c r="D719" t="n">
        <v>66673030000</v>
      </c>
      <c r="E719" t="n">
        <v>7754839000</v>
      </c>
      <c r="F719" t="n">
        <v>3031548000</v>
      </c>
      <c r="G719" t="n">
        <v>1451803000</v>
      </c>
      <c r="H719" t="n">
        <v>3.075</v>
      </c>
      <c r="I719" t="n">
        <v>5.5</v>
      </c>
      <c r="J719" t="n">
        <v>7.66</v>
      </c>
      <c r="K719" t="n">
        <v>-4726227000</v>
      </c>
      <c r="L719" t="n">
        <v>5377694000</v>
      </c>
      <c r="M719" t="n">
        <v>5270685000</v>
      </c>
      <c r="N719" t="n">
        <v>-4726780000</v>
      </c>
      <c r="O719">
        <f>D718</f>
      </c>
      <c r="P719">
        <f>(E719-F719+G719)/O719*100</f>
      </c>
      <c r="Q719">
        <f>H718</f>
      </c>
      <c r="R719">
        <f>I718</f>
      </c>
      <c r="S719">
        <f>H719-H718</f>
      </c>
      <c r="T719">
        <f>I719-I718</f>
      </c>
      <c r="U719">
        <f>(L719-K719)/(2*D719*0.01)</f>
      </c>
      <c r="V719">
        <f>(L719+K719)/(D719*0.0001)</f>
      </c>
    </row>
    <row r="720">
      <c r="A720" t="n">
        <v>2018</v>
      </c>
      <c r="B720" t="inlineStr">
        <is>
          <t>00107613</t>
        </is>
      </c>
      <c r="C720" t="inlineStr">
        <is>
          <t>이수페타시스</t>
        </is>
      </c>
      <c r="D720" t="n">
        <v>78147546000</v>
      </c>
      <c r="E720" t="n">
        <v>7944822000</v>
      </c>
      <c r="F720" t="n">
        <v>2392790000</v>
      </c>
      <c r="G720" t="n">
        <v>1760590000</v>
      </c>
      <c r="H720" t="n">
        <v>2.67</v>
      </c>
      <c r="I720" t="n">
        <v>5.5</v>
      </c>
      <c r="J720" t="n">
        <v>7.615</v>
      </c>
      <c r="K720" t="n">
        <v>-5604901000</v>
      </c>
      <c r="L720" t="n">
        <v>6227078000</v>
      </c>
      <c r="M720" t="n">
        <v>6110244000</v>
      </c>
      <c r="N720" t="n">
        <v>-5620036000</v>
      </c>
      <c r="O720">
        <f>D719</f>
      </c>
      <c r="P720">
        <f>(E720-F720+G720)/O720*100</f>
      </c>
      <c r="Q720">
        <f>H719</f>
      </c>
      <c r="R720">
        <f>I719</f>
      </c>
      <c r="S720">
        <f>H720-H719</f>
      </c>
      <c r="T720">
        <f>I720-I719</f>
      </c>
      <c r="U720">
        <f>(L720-K720)/(2*D720*0.01)</f>
      </c>
      <c r="V720">
        <f>(L720+K720)/(D720*0.0001)</f>
      </c>
    </row>
    <row r="721">
      <c r="A721" t="n">
        <v>2019</v>
      </c>
      <c r="B721" t="inlineStr">
        <is>
          <t>00107613</t>
        </is>
      </c>
      <c r="C721" t="inlineStr">
        <is>
          <t>이수페타시스</t>
        </is>
      </c>
      <c r="D721" t="n">
        <v>90257372000</v>
      </c>
      <c r="E721" t="n">
        <v>8958695000</v>
      </c>
      <c r="F721" t="n">
        <v>5493082000</v>
      </c>
      <c r="G721" t="n">
        <v>1783990000</v>
      </c>
      <c r="H721" t="n">
        <v>2.215</v>
      </c>
      <c r="I721" t="n">
        <v>3.4</v>
      </c>
      <c r="J721" t="n">
        <v>7.165</v>
      </c>
      <c r="K721" t="n">
        <v>-6048801000</v>
      </c>
      <c r="L721" t="n">
        <v>6848751000</v>
      </c>
      <c r="M721" t="n">
        <v>6669803000</v>
      </c>
      <c r="N721" t="n">
        <v>-6015582000</v>
      </c>
      <c r="O721">
        <f>D720</f>
      </c>
      <c r="P721">
        <f>(E721-F721+G721)/O721*100</f>
      </c>
      <c r="Q721">
        <f>H720</f>
      </c>
      <c r="R721">
        <f>I720</f>
      </c>
      <c r="S721">
        <f>H721-H720</f>
      </c>
      <c r="T721">
        <f>I721-I720</f>
      </c>
      <c r="U721">
        <f>(L721-K721)/(2*D721*0.01)</f>
      </c>
      <c r="V721">
        <f>(L721+K721)/(D721*0.0001)</f>
      </c>
    </row>
    <row r="722">
      <c r="A722" t="n">
        <v>2020</v>
      </c>
      <c r="B722" t="inlineStr">
        <is>
          <t>00107613</t>
        </is>
      </c>
      <c r="C722" t="inlineStr">
        <is>
          <t>이수페타시스</t>
        </is>
      </c>
      <c r="D722" t="n">
        <v>96282351000</v>
      </c>
      <c r="E722" t="n">
        <v>8979759000</v>
      </c>
      <c r="F722" t="n">
        <v>5301936000</v>
      </c>
      <c r="G722" t="n">
        <v>1737894000</v>
      </c>
      <c r="H722" t="n">
        <v>2.18</v>
      </c>
      <c r="I722" t="n">
        <v>3</v>
      </c>
      <c r="J722" t="n">
        <v>8.640000000000001</v>
      </c>
      <c r="O722">
        <f>D721</f>
      </c>
      <c r="P722">
        <f>(E722-F722+G722)/O722*100</f>
      </c>
      <c r="Q722">
        <f>H721</f>
      </c>
      <c r="R722">
        <f>I721</f>
      </c>
      <c r="S722">
        <f>H722-H721</f>
      </c>
      <c r="T722">
        <f>I722-I721</f>
      </c>
    </row>
    <row r="723">
      <c r="A723" t="n">
        <v>2021</v>
      </c>
      <c r="B723" t="inlineStr">
        <is>
          <t>00107613</t>
        </is>
      </c>
      <c r="C723" t="inlineStr">
        <is>
          <t>이수페타시스</t>
        </is>
      </c>
      <c r="D723" t="n">
        <v>92103952000</v>
      </c>
      <c r="E723" t="n">
        <v>8257034000</v>
      </c>
      <c r="F723" t="n">
        <v>10455186000</v>
      </c>
      <c r="G723" t="n">
        <v>1991762000</v>
      </c>
      <c r="H723" t="n">
        <v>2.9</v>
      </c>
      <c r="I723" t="n">
        <v>4</v>
      </c>
      <c r="J723" t="n">
        <v>8.57</v>
      </c>
      <c r="K723" t="n">
        <v>-7181386000</v>
      </c>
      <c r="L723" t="n">
        <v>8198543000</v>
      </c>
      <c r="M723" t="n">
        <v>8030947000</v>
      </c>
      <c r="N723" t="n">
        <v>-7180275000</v>
      </c>
      <c r="O723">
        <f>D722</f>
      </c>
      <c r="P723">
        <f>(E723-F723+G723)/O723*100</f>
      </c>
      <c r="Q723">
        <f>H722</f>
      </c>
      <c r="R723">
        <f>I722</f>
      </c>
      <c r="S723">
        <f>H723-H722</f>
      </c>
      <c r="T723">
        <f>I723-I722</f>
      </c>
      <c r="U723">
        <f>(L723-K723)/(2*D723*0.01)</f>
      </c>
      <c r="V723">
        <f>(L723+K723)/(D723*0.0001)</f>
      </c>
    </row>
    <row r="724">
      <c r="A724" t="n">
        <v>2022</v>
      </c>
      <c r="B724" t="inlineStr">
        <is>
          <t>00107613</t>
        </is>
      </c>
      <c r="C724" t="inlineStr">
        <is>
          <t>이수페타시스</t>
        </is>
      </c>
      <c r="D724" t="n">
        <v>103796997000</v>
      </c>
      <c r="E724" t="n">
        <v>6814859000</v>
      </c>
      <c r="F724" t="n">
        <v>4062330000</v>
      </c>
      <c r="G724" t="n">
        <v>2508380000</v>
      </c>
      <c r="H724" t="n">
        <v>5.34</v>
      </c>
      <c r="I724" t="n">
        <v>5.47</v>
      </c>
      <c r="J724" t="n">
        <v>9.25</v>
      </c>
      <c r="K724" t="n">
        <v>-8516273000</v>
      </c>
      <c r="L724" t="n">
        <v>9780234000</v>
      </c>
      <c r="M724" t="n">
        <v>9679995000</v>
      </c>
      <c r="N724" t="n">
        <v>-8591345000</v>
      </c>
      <c r="O724">
        <f>D723</f>
      </c>
      <c r="P724">
        <f>(E724-F724+G724)/O724*100</f>
      </c>
      <c r="Q724">
        <f>H723</f>
      </c>
      <c r="R724">
        <f>I723</f>
      </c>
      <c r="S724">
        <f>H724-H723</f>
      </c>
      <c r="T724">
        <f>I724-I723</f>
      </c>
      <c r="U724">
        <f>(L724-K724)/(2*D724*0.01)</f>
      </c>
      <c r="V724">
        <f>(L724+K724)/(D724*0.0001)</f>
      </c>
    </row>
    <row r="725">
      <c r="A725" t="n">
        <v>2023</v>
      </c>
      <c r="B725" t="inlineStr">
        <is>
          <t>00107613</t>
        </is>
      </c>
      <c r="C725" t="inlineStr">
        <is>
          <t>이수페타시스</t>
        </is>
      </c>
      <c r="D725" t="n">
        <v>117349219000</v>
      </c>
      <c r="E725" t="n">
        <v>7909586000</v>
      </c>
      <c r="F725" t="n">
        <v>2920900000</v>
      </c>
      <c r="G725" t="n">
        <v>5368311000</v>
      </c>
      <c r="H725" t="n">
        <v>4.54</v>
      </c>
      <c r="I725" t="n">
        <v>5.5</v>
      </c>
      <c r="J725" t="n">
        <v>9.09</v>
      </c>
      <c r="K725" t="n">
        <v>-9533676000</v>
      </c>
      <c r="L725" t="n">
        <v>10952956000</v>
      </c>
      <c r="M725" t="n">
        <v>10747796000</v>
      </c>
      <c r="N725" t="n">
        <v>-9545112000</v>
      </c>
      <c r="O725">
        <f>D724</f>
      </c>
      <c r="P725">
        <f>(E725-F725+G725)/O725*100</f>
      </c>
      <c r="Q725">
        <f>H724</f>
      </c>
      <c r="R725">
        <f>I724</f>
      </c>
      <c r="S725">
        <f>H725-H724</f>
      </c>
      <c r="T725">
        <f>I725-I724</f>
      </c>
      <c r="U725">
        <f>(L725-K725)/(2*D725*0.01)</f>
      </c>
      <c r="V725">
        <f>(L725+K725)/(D725*0.0001)</f>
      </c>
    </row>
    <row r="726">
      <c r="A726" t="n">
        <v>2024</v>
      </c>
      <c r="B726" t="inlineStr">
        <is>
          <t>00107613</t>
        </is>
      </c>
      <c r="C726" t="inlineStr">
        <is>
          <t>이수페타시스</t>
        </is>
      </c>
      <c r="D726" t="n">
        <v>136112479000</v>
      </c>
      <c r="E726" t="n">
        <v>10342007000</v>
      </c>
      <c r="F726" t="n">
        <v>6073304000</v>
      </c>
      <c r="G726" t="n">
        <v>5157562000</v>
      </c>
      <c r="H726" t="n">
        <v>4.02</v>
      </c>
      <c r="I726" t="n">
        <v>5.5</v>
      </c>
      <c r="J726" t="n">
        <v>9.279999999999999</v>
      </c>
      <c r="K726" t="n">
        <v>-11330615000</v>
      </c>
      <c r="L726" t="n">
        <v>13051111000</v>
      </c>
      <c r="M726" t="n">
        <v>12738730000</v>
      </c>
      <c r="N726" t="n">
        <v>-11291961000</v>
      </c>
      <c r="O726">
        <f>D725</f>
      </c>
      <c r="P726">
        <f>(E726-F726+G726)/O726*100</f>
      </c>
      <c r="Q726">
        <f>H725</f>
      </c>
      <c r="R726">
        <f>I725</f>
      </c>
      <c r="S726">
        <f>H726-H725</f>
      </c>
      <c r="T726">
        <f>I726-I725</f>
      </c>
      <c r="U726">
        <f>(L726-K726)/(2*D726*0.01)</f>
      </c>
      <c r="V726">
        <f>(L726+K726)/(D726*0.0001)</f>
      </c>
    </row>
    <row r="727">
      <c r="A727" t="n">
        <v>2025</v>
      </c>
      <c r="B727" t="inlineStr">
        <is>
          <t>00107613</t>
        </is>
      </c>
      <c r="C727" t="inlineStr">
        <is>
          <t>이수페타시스</t>
        </is>
      </c>
      <c r="D727" t="n">
        <v>153005713000</v>
      </c>
      <c r="E727" t="n">
        <v>12978031000</v>
      </c>
      <c r="F727" t="n">
        <v>3573409000</v>
      </c>
      <c r="G727" t="n">
        <v>5314734000</v>
      </c>
      <c r="H727" t="n">
        <v>4.38</v>
      </c>
      <c r="I727" t="n">
        <v>5.5</v>
      </c>
      <c r="J727" t="n">
        <v>8.890000000000001</v>
      </c>
      <c r="K727" t="n">
        <v>-12180510000</v>
      </c>
      <c r="L727" t="n">
        <v>13998922000</v>
      </c>
      <c r="M727" t="n">
        <v>13771909000</v>
      </c>
      <c r="N727" t="n">
        <v>-12223643000</v>
      </c>
      <c r="O727">
        <f>D726</f>
      </c>
      <c r="P727">
        <f>(E727-F727+G727)/O727*100</f>
      </c>
      <c r="Q727">
        <f>H726</f>
      </c>
      <c r="R727">
        <f>I726</f>
      </c>
      <c r="S727">
        <f>H727-H726</f>
      </c>
      <c r="T727">
        <f>I727-I726</f>
      </c>
      <c r="U727">
        <f>(L727-K727)/(2*D727*0.01)</f>
      </c>
      <c r="V727">
        <f>(L727+K727)/(D727*0.0001)</f>
      </c>
    </row>
    <row r="728">
      <c r="A728" t="n">
        <v>2014</v>
      </c>
      <c r="B728" t="inlineStr">
        <is>
          <t>00107677</t>
        </is>
      </c>
      <c r="C728" t="inlineStr">
        <is>
          <t>비비안</t>
        </is>
      </c>
      <c r="D728" t="n">
        <v>12345092751</v>
      </c>
      <c r="E728" t="n">
        <v>2057481294</v>
      </c>
      <c r="F728" t="n">
        <v>2548617743</v>
      </c>
      <c r="G728" t="n">
        <v>366168086</v>
      </c>
      <c r="H728" t="n">
        <v>2.39</v>
      </c>
      <c r="I728" t="n">
        <v>6.57</v>
      </c>
      <c r="K728" t="n">
        <v>-460931748</v>
      </c>
      <c r="L728" t="n">
        <v>517171792</v>
      </c>
      <c r="M728" t="n">
        <v>503579936</v>
      </c>
      <c r="N728" t="n">
        <v>-458367611</v>
      </c>
      <c r="U728">
        <f>(L728-K728)/(2*D728*0.01)</f>
      </c>
      <c r="V728">
        <f>(L728+K728)/(D728*0.0001)</f>
      </c>
    </row>
    <row r="729">
      <c r="A729" t="n">
        <v>2015</v>
      </c>
      <c r="B729" t="inlineStr">
        <is>
          <t>00107677</t>
        </is>
      </c>
      <c r="C729" t="inlineStr">
        <is>
          <t>비비안</t>
        </is>
      </c>
      <c r="D729" t="n">
        <v>10842386280</v>
      </c>
      <c r="E729" t="n">
        <v>2120931941</v>
      </c>
      <c r="F729" t="n">
        <v>3682704018</v>
      </c>
      <c r="G729" t="n">
        <v>264740095</v>
      </c>
      <c r="H729" t="n">
        <v>1.98</v>
      </c>
      <c r="I729" t="n">
        <v>6.63</v>
      </c>
      <c r="K729" t="n">
        <v>-377111002</v>
      </c>
      <c r="L729" t="n">
        <v>-460931748</v>
      </c>
      <c r="M729" t="n">
        <v>404809175</v>
      </c>
      <c r="N729" t="n">
        <v>503579936</v>
      </c>
      <c r="O729">
        <f>D728</f>
      </c>
      <c r="P729">
        <f>(E729-F729+G729)/O729*100</f>
      </c>
      <c r="Q729">
        <f>H728</f>
      </c>
      <c r="R729">
        <f>I728</f>
      </c>
      <c r="S729">
        <f>H729-H728</f>
      </c>
      <c r="T729">
        <f>I729-I728</f>
      </c>
    </row>
    <row r="730">
      <c r="A730" t="n">
        <v>2016</v>
      </c>
      <c r="B730" t="inlineStr">
        <is>
          <t>00107677</t>
        </is>
      </c>
      <c r="C730" t="inlineStr">
        <is>
          <t>비비안</t>
        </is>
      </c>
      <c r="D730" t="n">
        <v>9932203655</v>
      </c>
      <c r="E730" t="n">
        <v>1558934570</v>
      </c>
      <c r="F730" t="n">
        <v>2644767445</v>
      </c>
      <c r="G730" t="n">
        <v>190281614</v>
      </c>
      <c r="H730" t="n">
        <v>1.9</v>
      </c>
      <c r="I730" t="n">
        <v>6.38</v>
      </c>
      <c r="K730" t="n">
        <v>-284074402</v>
      </c>
      <c r="L730" t="n">
        <v>311047815</v>
      </c>
      <c r="M730" t="n">
        <v>301458455</v>
      </c>
      <c r="N730" t="n">
        <v>-281178197</v>
      </c>
      <c r="O730">
        <f>D729</f>
      </c>
      <c r="P730">
        <f>(E730-F730+G730)/O730*100</f>
      </c>
      <c r="Q730">
        <f>H729</f>
      </c>
      <c r="R730">
        <f>I729</f>
      </c>
      <c r="S730">
        <f>H730-H729</f>
      </c>
      <c r="T730">
        <f>I730-I729</f>
      </c>
      <c r="U730">
        <f>(L730-K730)/(2*D730*0.01)</f>
      </c>
      <c r="V730">
        <f>(L730+K730)/(D730*0.0001)</f>
      </c>
    </row>
    <row r="731">
      <c r="A731" t="n">
        <v>2017</v>
      </c>
      <c r="B731" t="inlineStr">
        <is>
          <t>00107677</t>
        </is>
      </c>
      <c r="C731" t="inlineStr">
        <is>
          <t>비비안</t>
        </is>
      </c>
      <c r="D731" t="n">
        <v>9419841127</v>
      </c>
      <c r="E731" t="n">
        <v>1209361120</v>
      </c>
      <c r="F731" t="n">
        <v>2035356551</v>
      </c>
      <c r="G731" t="n">
        <v>175894176</v>
      </c>
      <c r="H731" t="n">
        <v>2.39</v>
      </c>
      <c r="I731" t="n">
        <v>5.99</v>
      </c>
      <c r="K731" t="n">
        <v>-271361883</v>
      </c>
      <c r="L731" t="n">
        <v>294630740</v>
      </c>
      <c r="M731" t="n">
        <v>283327047</v>
      </c>
      <c r="N731" t="n">
        <v>-266390878</v>
      </c>
      <c r="O731">
        <f>D730</f>
      </c>
      <c r="P731">
        <f>(E731-F731+G731)/O731*100</f>
      </c>
      <c r="Q731">
        <f>H730</f>
      </c>
      <c r="R731">
        <f>I730</f>
      </c>
      <c r="S731">
        <f>H731-H730</f>
      </c>
      <c r="T731">
        <f>I731-I730</f>
      </c>
      <c r="U731">
        <f>(L731-K731)/(2*D731*0.01)</f>
      </c>
      <c r="V731">
        <f>(L731+K731)/(D731*0.0001)</f>
      </c>
    </row>
    <row r="732">
      <c r="A732" t="n">
        <v>2019</v>
      </c>
      <c r="B732" t="inlineStr">
        <is>
          <t>00107677</t>
        </is>
      </c>
      <c r="C732" t="inlineStr">
        <is>
          <t>비비안</t>
        </is>
      </c>
      <c r="D732" t="n">
        <v>10010694509</v>
      </c>
      <c r="E732" t="n">
        <v>954394658</v>
      </c>
      <c r="F732" t="n">
        <v>1076248833</v>
      </c>
      <c r="G732" t="n">
        <v>149128891</v>
      </c>
      <c r="H732" t="n">
        <v>1.94</v>
      </c>
      <c r="I732" t="n">
        <v>5.045</v>
      </c>
      <c r="J732" t="n">
        <v>6.245</v>
      </c>
      <c r="K732" t="n">
        <v>-288022764</v>
      </c>
      <c r="L732" t="n">
        <v>314601020</v>
      </c>
      <c r="M732" t="n">
        <v>301253143</v>
      </c>
      <c r="N732" t="n">
        <v>-281679802</v>
      </c>
      <c r="U732">
        <f>(L732-K732)/(2*D732*0.01)</f>
      </c>
      <c r="V732">
        <f>(L732+K732)/(D732*0.0001)</f>
      </c>
    </row>
    <row r="733">
      <c r="A733" t="n">
        <v>2020</v>
      </c>
      <c r="B733" t="inlineStr">
        <is>
          <t>00107677</t>
        </is>
      </c>
      <c r="C733" t="inlineStr">
        <is>
          <t>비비안</t>
        </is>
      </c>
      <c r="D733" t="n">
        <v>7676876492</v>
      </c>
      <c r="E733" t="n">
        <v>825422909</v>
      </c>
      <c r="F733" t="n">
        <v>3415097407</v>
      </c>
      <c r="G733" t="n">
        <v>107152347</v>
      </c>
      <c r="H733" t="n">
        <v>1.69</v>
      </c>
      <c r="I733" t="n">
        <v>5.92</v>
      </c>
      <c r="J733" t="n">
        <v>3.93</v>
      </c>
      <c r="K733" t="n">
        <v>-321460892</v>
      </c>
      <c r="L733" t="n">
        <v>351716060</v>
      </c>
      <c r="M733" t="n">
        <v>334840280</v>
      </c>
      <c r="N733" t="n">
        <v>-312850499</v>
      </c>
      <c r="O733">
        <f>D732</f>
      </c>
      <c r="P733">
        <f>(E733-F733+G733)/O733*100</f>
      </c>
      <c r="Q733">
        <f>H732</f>
      </c>
      <c r="R733">
        <f>I732</f>
      </c>
      <c r="S733">
        <f>H733-H732</f>
      </c>
      <c r="T733">
        <f>I733-I732</f>
      </c>
      <c r="U733">
        <f>(L733-K733)/(2*D733*0.01)</f>
      </c>
      <c r="V733">
        <f>(L733+K733)/(D733*0.0001)</f>
      </c>
    </row>
    <row r="734">
      <c r="A734" t="n">
        <v>2021</v>
      </c>
      <c r="B734" t="inlineStr">
        <is>
          <t>00107677</t>
        </is>
      </c>
      <c r="C734" t="inlineStr">
        <is>
          <t>비비안</t>
        </is>
      </c>
      <c r="D734" t="n">
        <v>6863536232</v>
      </c>
      <c r="E734" t="n">
        <v>922284674</v>
      </c>
      <c r="F734" t="n">
        <v>1327632287</v>
      </c>
      <c r="G734" t="n">
        <v>127677613</v>
      </c>
      <c r="H734" t="n">
        <v>2.725</v>
      </c>
      <c r="I734" t="n">
        <v>5.66</v>
      </c>
      <c r="J734" t="n">
        <v>6.245</v>
      </c>
      <c r="K734" t="n">
        <v>-306840440</v>
      </c>
      <c r="L734" t="n">
        <v>338743989</v>
      </c>
      <c r="M734" t="n">
        <v>325403415</v>
      </c>
      <c r="N734" t="n">
        <v>-301128086</v>
      </c>
      <c r="O734">
        <f>D733</f>
      </c>
      <c r="P734">
        <f>(E734-F734+G734)/O734*100</f>
      </c>
      <c r="Q734">
        <f>H733</f>
      </c>
      <c r="R734">
        <f>I733</f>
      </c>
      <c r="S734">
        <f>H734-H733</f>
      </c>
      <c r="T734">
        <f>I734-I733</f>
      </c>
      <c r="U734">
        <f>(L734-K734)/(2*D734*0.01)</f>
      </c>
      <c r="V734">
        <f>(L734+K734)/(D734*0.0001)</f>
      </c>
    </row>
    <row r="735">
      <c r="A735" t="n">
        <v>2022</v>
      </c>
      <c r="B735" t="inlineStr">
        <is>
          <t>00107677</t>
        </is>
      </c>
      <c r="C735" t="inlineStr">
        <is>
          <t>비비안</t>
        </is>
      </c>
      <c r="D735" t="n">
        <v>6437142343</v>
      </c>
      <c r="E735" t="n">
        <v>813065526</v>
      </c>
      <c r="F735" t="n">
        <v>496291583</v>
      </c>
      <c r="G735" t="n">
        <v>202507680</v>
      </c>
      <c r="H735" t="n">
        <v>5.25</v>
      </c>
      <c r="I735" t="n">
        <v>5.11</v>
      </c>
      <c r="J735" t="n">
        <v>6.245</v>
      </c>
      <c r="K735" t="n">
        <v>-360833227</v>
      </c>
      <c r="L735" t="n">
        <v>403186192</v>
      </c>
      <c r="M735" t="n">
        <v>400990016</v>
      </c>
      <c r="N735" t="n">
        <v>-365577441</v>
      </c>
      <c r="O735">
        <f>D734</f>
      </c>
      <c r="P735">
        <f>(E735-F735+G735)/O735*100</f>
      </c>
      <c r="Q735">
        <f>H734</f>
      </c>
      <c r="R735">
        <f>I734</f>
      </c>
      <c r="S735">
        <f>H735-H734</f>
      </c>
      <c r="T735">
        <f>I735-I734</f>
      </c>
      <c r="U735">
        <f>(L735-K735)/(2*D735*0.01)</f>
      </c>
      <c r="V735">
        <f>(L735+K735)/(D735*0.0001)</f>
      </c>
    </row>
    <row r="736">
      <c r="A736" t="n">
        <v>2023</v>
      </c>
      <c r="B736" t="inlineStr">
        <is>
          <t>00107677</t>
        </is>
      </c>
      <c r="C736" t="inlineStr">
        <is>
          <t>비비안</t>
        </is>
      </c>
      <c r="D736" t="n">
        <v>7484685003</v>
      </c>
      <c r="E736" t="n">
        <v>852037590</v>
      </c>
      <c r="F736" t="n">
        <v>769360346</v>
      </c>
      <c r="G736" t="n">
        <v>314034204</v>
      </c>
      <c r="H736" t="n">
        <v>4.355</v>
      </c>
      <c r="I736" t="n">
        <v>4.46</v>
      </c>
      <c r="J736" t="n">
        <v>7.555</v>
      </c>
      <c r="K736" t="n">
        <v>-419769364</v>
      </c>
      <c r="L736" t="n">
        <v>468685866</v>
      </c>
      <c r="M736" t="n">
        <v>464343768</v>
      </c>
      <c r="N736" t="n">
        <v>-423857508</v>
      </c>
      <c r="O736">
        <f>D735</f>
      </c>
      <c r="P736">
        <f>(E736-F736+G736)/O736*100</f>
      </c>
      <c r="Q736">
        <f>H735</f>
      </c>
      <c r="R736">
        <f>I735</f>
      </c>
      <c r="S736">
        <f>H736-H735</f>
      </c>
      <c r="T736">
        <f>I736-I735</f>
      </c>
      <c r="U736">
        <f>(L736-K736)/(2*D736*0.01)</f>
      </c>
      <c r="V736">
        <f>(L736+K736)/(D736*0.0001)</f>
      </c>
    </row>
    <row r="737">
      <c r="A737" t="n">
        <v>2024</v>
      </c>
      <c r="B737" t="inlineStr">
        <is>
          <t>00107677</t>
        </is>
      </c>
      <c r="C737" t="inlineStr">
        <is>
          <t>비비안</t>
        </is>
      </c>
      <c r="D737" t="n">
        <v>8494968529</v>
      </c>
      <c r="E737" t="n">
        <v>921015978</v>
      </c>
      <c r="F737" t="n">
        <v>660413313</v>
      </c>
      <c r="G737" t="n">
        <v>301143852</v>
      </c>
      <c r="H737" t="n">
        <v>4.35</v>
      </c>
      <c r="I737" t="n">
        <v>4.29</v>
      </c>
      <c r="J737" t="n">
        <v>7.555</v>
      </c>
      <c r="K737" t="n">
        <v>-487610368</v>
      </c>
      <c r="L737" t="n">
        <v>544867620</v>
      </c>
      <c r="M737" t="n">
        <v>535548335</v>
      </c>
      <c r="N737" t="n">
        <v>-488838472</v>
      </c>
      <c r="O737">
        <f>D736</f>
      </c>
      <c r="P737">
        <f>(E737-F737+G737)/O737*100</f>
      </c>
      <c r="Q737">
        <f>H736</f>
      </c>
      <c r="R737">
        <f>I736</f>
      </c>
      <c r="S737">
        <f>H737-H736</f>
      </c>
      <c r="T737">
        <f>I737-I736</f>
      </c>
      <c r="U737">
        <f>(L737-K737)/(2*D737*0.01)</f>
      </c>
      <c r="V737">
        <f>(L737+K737)/(D737*0.0001)</f>
      </c>
    </row>
    <row r="738">
      <c r="A738" t="n">
        <v>2025</v>
      </c>
      <c r="B738" t="inlineStr">
        <is>
          <t>00107677</t>
        </is>
      </c>
      <c r="C738" t="inlineStr">
        <is>
          <t>비비안</t>
        </is>
      </c>
      <c r="D738" t="n">
        <v>8777199366</v>
      </c>
      <c r="E738" t="n">
        <v>923520480</v>
      </c>
      <c r="F738" t="n">
        <v>392255745</v>
      </c>
      <c r="G738" t="n">
        <v>283982502</v>
      </c>
      <c r="H738" t="n">
        <v>4.16</v>
      </c>
      <c r="I738" t="n">
        <v>4.08</v>
      </c>
      <c r="J738" t="n">
        <v>7.685</v>
      </c>
      <c r="K738" t="n">
        <v>-547817671</v>
      </c>
      <c r="L738" t="n">
        <v>617424106</v>
      </c>
      <c r="M738" t="n">
        <v>612404686</v>
      </c>
      <c r="N738" t="n">
        <v>-553734327</v>
      </c>
      <c r="O738">
        <f>D737</f>
      </c>
      <c r="P738">
        <f>(E738-F738+G738)/O738*100</f>
      </c>
      <c r="Q738">
        <f>H737</f>
      </c>
      <c r="R738">
        <f>I737</f>
      </c>
      <c r="S738">
        <f>H738-H737</f>
      </c>
      <c r="T738">
        <f>I738-I737</f>
      </c>
      <c r="U738">
        <f>(L738-K738)/(2*D738*0.01)</f>
      </c>
      <c r="V738">
        <f>(L738+K738)/(D738*0.0001)</f>
      </c>
    </row>
    <row r="739">
      <c r="A739" t="n">
        <v>2014</v>
      </c>
      <c r="B739" t="inlineStr">
        <is>
          <t>00107987</t>
        </is>
      </c>
      <c r="C739" t="inlineStr">
        <is>
          <t>남해화학</t>
        </is>
      </c>
      <c r="D739" t="n">
        <v>13733410508</v>
      </c>
      <c r="E739" t="n">
        <v>1913525117</v>
      </c>
      <c r="F739" t="n">
        <v>1413931441</v>
      </c>
      <c r="G739" t="n">
        <v>58324591</v>
      </c>
      <c r="H739" t="n">
        <v>3.24</v>
      </c>
      <c r="I739" t="n">
        <v>1.72</v>
      </c>
      <c r="K739" t="n">
        <v>-1415863046</v>
      </c>
      <c r="L739" t="n">
        <v>1636560234</v>
      </c>
      <c r="M739" t="n">
        <v>1671916272</v>
      </c>
      <c r="N739" t="n">
        <v>-1470060943</v>
      </c>
      <c r="U739">
        <f>(L739-K739)/(2*D739*0.01)</f>
      </c>
      <c r="V739">
        <f>(L739+K739)/(D739*0.0001)</f>
      </c>
    </row>
    <row r="740">
      <c r="A740" t="n">
        <v>2015</v>
      </c>
      <c r="B740" t="inlineStr">
        <is>
          <t>00107987</t>
        </is>
      </c>
      <c r="C740" t="inlineStr">
        <is>
          <t>남해화학</t>
        </is>
      </c>
      <c r="D740" t="n">
        <v>16064183223</v>
      </c>
      <c r="E740" t="n">
        <v>2365954363</v>
      </c>
      <c r="F740" t="n">
        <v>1244675177</v>
      </c>
      <c r="G740" t="n">
        <v>431199948</v>
      </c>
      <c r="H740" t="n">
        <v>2.79</v>
      </c>
      <c r="I740" t="n">
        <v>1.62</v>
      </c>
      <c r="K740" t="n">
        <v>-1373860613</v>
      </c>
      <c r="L740" t="n">
        <v>1583980458</v>
      </c>
      <c r="M740" t="n">
        <v>1588149956</v>
      </c>
      <c r="N740" t="n">
        <v>-1402313753</v>
      </c>
      <c r="O740">
        <f>D739</f>
      </c>
      <c r="P740">
        <f>(E740-F740+G740)/O740*100</f>
      </c>
      <c r="Q740">
        <f>H739</f>
      </c>
      <c r="R740">
        <f>I739</f>
      </c>
      <c r="S740">
        <f>H740-H739</f>
      </c>
      <c r="T740">
        <f>I740-I739</f>
      </c>
      <c r="U740">
        <f>(L740-K740)/(2*D740*0.01)</f>
      </c>
      <c r="V740">
        <f>(L740+K740)/(D740*0.0001)</f>
      </c>
    </row>
    <row r="741">
      <c r="A741" t="n">
        <v>2016</v>
      </c>
      <c r="B741" t="inlineStr">
        <is>
          <t>00107987</t>
        </is>
      </c>
      <c r="C741" t="inlineStr">
        <is>
          <t>남해화학</t>
        </is>
      </c>
      <c r="D741" t="n">
        <v>17766085069</v>
      </c>
      <c r="E741" t="n">
        <v>2565400658</v>
      </c>
      <c r="F741" t="n">
        <v>1343249009</v>
      </c>
      <c r="G741" t="n">
        <v>438059469</v>
      </c>
      <c r="H741" t="n">
        <v>2.85</v>
      </c>
      <c r="I741" t="n">
        <v>1.52</v>
      </c>
      <c r="K741" t="n">
        <v>-1376770302</v>
      </c>
      <c r="L741" t="n">
        <v>1589643299</v>
      </c>
      <c r="M741" t="n">
        <v>1596836123</v>
      </c>
      <c r="N741" t="n">
        <v>-1407551418</v>
      </c>
      <c r="O741">
        <f>D740</f>
      </c>
      <c r="P741">
        <f>(E741-F741+G741)/O741*100</f>
      </c>
      <c r="Q741">
        <f>H740</f>
      </c>
      <c r="R741">
        <f>I740</f>
      </c>
      <c r="S741">
        <f>H741-H740</f>
      </c>
      <c r="T741">
        <f>I741-I740</f>
      </c>
      <c r="U741">
        <f>(L741-K741)/(2*D741*0.01)</f>
      </c>
      <c r="V741">
        <f>(L741+K741)/(D741*0.0001)</f>
      </c>
    </row>
    <row r="742">
      <c r="A742" t="n">
        <v>2017</v>
      </c>
      <c r="B742" t="inlineStr">
        <is>
          <t>00107987</t>
        </is>
      </c>
      <c r="C742" t="inlineStr">
        <is>
          <t>남해화학</t>
        </is>
      </c>
      <c r="D742" t="n">
        <v>21516196449</v>
      </c>
      <c r="E742" t="n">
        <v>2535472533</v>
      </c>
      <c r="F742" t="n">
        <v>440084320</v>
      </c>
      <c r="G742" t="n">
        <v>489642959</v>
      </c>
      <c r="H742" t="n">
        <v>3.17</v>
      </c>
      <c r="I742" t="n">
        <v>2.12</v>
      </c>
      <c r="K742" t="n">
        <v>-1604432980</v>
      </c>
      <c r="L742" t="n">
        <v>1861437284</v>
      </c>
      <c r="M742" t="n">
        <v>1864709579</v>
      </c>
      <c r="N742" t="n">
        <v>-1636188280</v>
      </c>
      <c r="O742">
        <f>D741</f>
      </c>
      <c r="P742">
        <f>(E742-F742+G742)/O742*100</f>
      </c>
      <c r="Q742">
        <f>H741</f>
      </c>
      <c r="R742">
        <f>I741</f>
      </c>
      <c r="S742">
        <f>H742-H741</f>
      </c>
      <c r="T742">
        <f>I742-I741</f>
      </c>
      <c r="U742">
        <f>(L742-K742)/(2*D742*0.01)</f>
      </c>
      <c r="V742">
        <f>(L742+K742)/(D742*0.0001)</f>
      </c>
    </row>
    <row r="743">
      <c r="A743" t="n">
        <v>2018</v>
      </c>
      <c r="B743" t="inlineStr">
        <is>
          <t>00107987</t>
        </is>
      </c>
      <c r="C743" t="inlineStr">
        <is>
          <t>남해화학</t>
        </is>
      </c>
      <c r="D743" t="n">
        <v>28759051480</v>
      </c>
      <c r="E743" t="n">
        <v>7580569227</v>
      </c>
      <c r="F743" t="n">
        <v>2731552103</v>
      </c>
      <c r="G743" t="n">
        <v>651407478</v>
      </c>
      <c r="H743" t="n">
        <v>2.64</v>
      </c>
      <c r="I743" t="n">
        <v>1.7</v>
      </c>
      <c r="K743" t="n">
        <v>-2106646338</v>
      </c>
      <c r="L743" t="n">
        <v>2428943363</v>
      </c>
      <c r="M743" t="n">
        <v>2425109938</v>
      </c>
      <c r="N743" t="n">
        <v>-2142021456</v>
      </c>
      <c r="O743">
        <f>D742</f>
      </c>
      <c r="P743">
        <f>(E743-F743+G743)/O743*100</f>
      </c>
      <c r="Q743">
        <f>H742</f>
      </c>
      <c r="R743">
        <f>I742</f>
      </c>
      <c r="S743">
        <f>H743-H742</f>
      </c>
      <c r="T743">
        <f>I743-I742</f>
      </c>
      <c r="U743">
        <f>(L743-K743)/(2*D743*0.01)</f>
      </c>
      <c r="V743">
        <f>(L743+K743)/(D743*0.0001)</f>
      </c>
    </row>
    <row r="744">
      <c r="A744" t="n">
        <v>2019</v>
      </c>
      <c r="B744" t="inlineStr">
        <is>
          <t>00107987</t>
        </is>
      </c>
      <c r="C744" t="inlineStr">
        <is>
          <t>남해화학</t>
        </is>
      </c>
      <c r="D744" t="n">
        <v>33589536115</v>
      </c>
      <c r="E744" t="n">
        <v>3122412298</v>
      </c>
      <c r="F744" t="n">
        <v>4874660981</v>
      </c>
      <c r="G744" t="n">
        <v>736321096</v>
      </c>
      <c r="H744" t="n">
        <v>2.06</v>
      </c>
      <c r="I744" t="n">
        <v>2</v>
      </c>
      <c r="K744" t="n">
        <v>-2552233732</v>
      </c>
      <c r="L744" t="n">
        <v>2969867429</v>
      </c>
      <c r="M744" t="n">
        <v>2938049744</v>
      </c>
      <c r="N744" t="n">
        <v>-2574390947</v>
      </c>
      <c r="O744">
        <f>D743</f>
      </c>
      <c r="P744">
        <f>(E744-F744+G744)/O744*100</f>
      </c>
      <c r="Q744">
        <f>H743</f>
      </c>
      <c r="R744">
        <f>I743</f>
      </c>
      <c r="S744">
        <f>H744-H743</f>
      </c>
      <c r="T744">
        <f>I744-I743</f>
      </c>
      <c r="U744">
        <f>(L744-K744)/(2*D744*0.01)</f>
      </c>
      <c r="V744">
        <f>(L744+K744)/(D744*0.0001)</f>
      </c>
    </row>
    <row r="745">
      <c r="A745" t="n">
        <v>2020</v>
      </c>
      <c r="B745" t="inlineStr">
        <is>
          <t>00107987</t>
        </is>
      </c>
      <c r="C745" t="inlineStr">
        <is>
          <t>남해화학</t>
        </is>
      </c>
      <c r="D745" t="n">
        <v>36083683624</v>
      </c>
      <c r="E745" t="n">
        <v>3580663325</v>
      </c>
      <c r="F745" t="n">
        <v>6061887782</v>
      </c>
      <c r="G745" t="n">
        <v>702195480</v>
      </c>
      <c r="H745" t="n">
        <v>2.28</v>
      </c>
      <c r="I745" t="n">
        <v>2</v>
      </c>
      <c r="K745" t="n">
        <v>-2716455507</v>
      </c>
      <c r="L745" t="n">
        <v>3163761072</v>
      </c>
      <c r="M745" t="n">
        <v>3137233580</v>
      </c>
      <c r="N745" t="n">
        <v>-2745604459</v>
      </c>
      <c r="O745">
        <f>D744</f>
      </c>
      <c r="P745">
        <f>(E745-F745+G745)/O745*100</f>
      </c>
      <c r="Q745">
        <f>H744</f>
      </c>
      <c r="R745">
        <f>I744</f>
      </c>
      <c r="S745">
        <f>H745-H744</f>
      </c>
      <c r="T745">
        <f>I745-I744</f>
      </c>
      <c r="U745">
        <f>(L745-K745)/(2*D745*0.01)</f>
      </c>
      <c r="V745">
        <f>(L745+K745)/(D745*0.0001)</f>
      </c>
    </row>
    <row r="746">
      <c r="A746" t="n">
        <v>2021</v>
      </c>
      <c r="B746" t="inlineStr">
        <is>
          <t>00107987</t>
        </is>
      </c>
      <c r="C746" t="inlineStr">
        <is>
          <t>남해화학</t>
        </is>
      </c>
      <c r="D746" t="n">
        <v>35779035117</v>
      </c>
      <c r="E746" t="n">
        <v>3860068990</v>
      </c>
      <c r="F746" t="n">
        <v>8547894652</v>
      </c>
      <c r="G746" t="n">
        <v>872762468</v>
      </c>
      <c r="H746" t="n">
        <v>2.87</v>
      </c>
      <c r="I746" t="n">
        <v>2</v>
      </c>
      <c r="K746" t="n">
        <v>-2947238522</v>
      </c>
      <c r="M746" t="n">
        <v>3820954938</v>
      </c>
      <c r="O746">
        <f>D745</f>
      </c>
      <c r="P746">
        <f>(E746-F746+G746)/O746*100</f>
      </c>
      <c r="Q746">
        <f>H745</f>
      </c>
      <c r="R746">
        <f>I745</f>
      </c>
      <c r="S746">
        <f>H746-H745</f>
      </c>
      <c r="T746">
        <f>I746-I745</f>
      </c>
    </row>
    <row r="747">
      <c r="A747" t="n">
        <v>2022</v>
      </c>
      <c r="B747" t="inlineStr">
        <is>
          <t>00107987</t>
        </is>
      </c>
      <c r="C747" t="inlineStr">
        <is>
          <t>남해화학</t>
        </is>
      </c>
      <c r="D747" t="n">
        <v>32275861672</v>
      </c>
      <c r="E747" t="n">
        <v>3400576944</v>
      </c>
      <c r="F747" t="n">
        <v>7487451626</v>
      </c>
      <c r="G747" t="n">
        <v>1237467799</v>
      </c>
      <c r="H747" t="n">
        <v>5.31</v>
      </c>
      <c r="I747" t="n">
        <v>2</v>
      </c>
      <c r="K747" t="n">
        <v>-2311873187</v>
      </c>
      <c r="L747" t="n">
        <v>2682605624</v>
      </c>
      <c r="M747" t="n">
        <v>2733359938</v>
      </c>
      <c r="N747" t="n">
        <v>-2399861663</v>
      </c>
      <c r="O747">
        <f>D746</f>
      </c>
      <c r="P747">
        <f>(E747-F747+G747)/O747*100</f>
      </c>
      <c r="Q747">
        <f>H746</f>
      </c>
      <c r="R747">
        <f>I746</f>
      </c>
      <c r="S747">
        <f>H747-H746</f>
      </c>
      <c r="T747">
        <f>I747-I746</f>
      </c>
      <c r="U747">
        <f>(L747-K747)/(2*D747*0.01)</f>
      </c>
      <c r="V747">
        <f>(L747+K747)/(D747*0.0001)</f>
      </c>
    </row>
    <row r="748">
      <c r="A748" t="n">
        <v>2023</v>
      </c>
      <c r="B748" t="inlineStr">
        <is>
          <t>00107987</t>
        </is>
      </c>
      <c r="C748" t="inlineStr">
        <is>
          <t>남해화학</t>
        </is>
      </c>
      <c r="D748" t="n">
        <v>36229098697</v>
      </c>
      <c r="E748" t="n">
        <v>3039299733</v>
      </c>
      <c r="F748" t="n">
        <v>11779613171</v>
      </c>
      <c r="G748" t="n">
        <v>1590751095</v>
      </c>
      <c r="H748" t="n">
        <v>4.425</v>
      </c>
      <c r="I748" t="n">
        <v>2</v>
      </c>
      <c r="K748" t="n">
        <v>-2178667985</v>
      </c>
      <c r="L748" t="n">
        <v>2500815357</v>
      </c>
      <c r="M748" t="n">
        <v>2560901599</v>
      </c>
      <c r="N748" t="n">
        <v>-2267837210</v>
      </c>
      <c r="O748">
        <f>D747</f>
      </c>
      <c r="P748">
        <f>(E748-F748+G748)/O748*100</f>
      </c>
      <c r="Q748">
        <f>H747</f>
      </c>
      <c r="R748">
        <f>I747</f>
      </c>
      <c r="S748">
        <f>H748-H747</f>
      </c>
      <c r="T748">
        <f>I748-I747</f>
      </c>
      <c r="U748">
        <f>(L748-K748)/(2*D748*0.01)</f>
      </c>
      <c r="V748">
        <f>(L748+K748)/(D748*0.0001)</f>
      </c>
    </row>
    <row r="749">
      <c r="A749" t="n">
        <v>2025</v>
      </c>
      <c r="B749" t="inlineStr">
        <is>
          <t>00107987</t>
        </is>
      </c>
      <c r="C749" t="inlineStr">
        <is>
          <t>남해화학</t>
        </is>
      </c>
      <c r="D749" t="n">
        <v>38780851285</v>
      </c>
      <c r="E749" t="n">
        <v>3972065089</v>
      </c>
      <c r="F749" t="n">
        <v>11134047837</v>
      </c>
      <c r="G749" t="n">
        <v>1338991763</v>
      </c>
      <c r="H749" t="n">
        <v>4.215</v>
      </c>
      <c r="I749" t="n">
        <v>2</v>
      </c>
      <c r="J749" t="n">
        <v>7.48</v>
      </c>
      <c r="K749" t="n">
        <v>-2561580663</v>
      </c>
      <c r="L749" t="n">
        <v>2972139314</v>
      </c>
      <c r="M749" t="n">
        <v>3034309520</v>
      </c>
      <c r="N749" t="n">
        <v>-2657780981</v>
      </c>
      <c r="U749">
        <f>(L749-K749)/(2*D749*0.01)</f>
      </c>
      <c r="V749">
        <f>(L749+K749)/(D749*0.0001)</f>
      </c>
    </row>
    <row r="750">
      <c r="A750" t="n">
        <v>2014</v>
      </c>
      <c r="B750" t="inlineStr">
        <is>
          <t>00108038</t>
        </is>
      </c>
      <c r="C750" t="inlineStr">
        <is>
          <t>엔피씨</t>
        </is>
      </c>
      <c r="D750" t="n">
        <v>431891000</v>
      </c>
      <c r="E750" t="n">
        <v>300447000</v>
      </c>
      <c r="F750" t="n">
        <v>69024000</v>
      </c>
      <c r="H750" t="n">
        <v>4.18</v>
      </c>
      <c r="I750" t="n">
        <v>4.5</v>
      </c>
      <c r="K750" t="n">
        <v>-12202000</v>
      </c>
      <c r="L750" t="n">
        <v>12202000</v>
      </c>
      <c r="M750" t="n">
        <v>12518000</v>
      </c>
      <c r="N750" t="n">
        <v>-12518000</v>
      </c>
      <c r="U750">
        <f>(L750-K750)/(2*D750*0.01)</f>
      </c>
    </row>
    <row r="751">
      <c r="A751" t="n">
        <v>2015</v>
      </c>
      <c r="B751" t="inlineStr">
        <is>
          <t>00108038</t>
        </is>
      </c>
      <c r="C751" t="inlineStr">
        <is>
          <t>엔피씨</t>
        </is>
      </c>
      <c r="D751" t="n">
        <v>334302000</v>
      </c>
      <c r="E751" t="n">
        <v>220369000</v>
      </c>
      <c r="F751" t="n">
        <v>317958000</v>
      </c>
      <c r="H751" t="n">
        <v>2.1</v>
      </c>
      <c r="I751" t="n">
        <v>7.1</v>
      </c>
      <c r="K751" t="n">
        <v>-9633000</v>
      </c>
      <c r="L751" t="n">
        <v>10018000</v>
      </c>
      <c r="M751" t="n">
        <v>9452000</v>
      </c>
      <c r="N751" t="n">
        <v>-9277000</v>
      </c>
      <c r="O751">
        <f>D750</f>
      </c>
      <c r="Q751">
        <f>H750</f>
      </c>
      <c r="R751">
        <f>I750</f>
      </c>
      <c r="S751">
        <f>H751-H750</f>
      </c>
      <c r="T751">
        <f>I751-I750</f>
      </c>
      <c r="U751">
        <f>(L751-K751)/(2*D751*0.01)</f>
      </c>
      <c r="V751">
        <f>(L751+K751)/(D751*0.0001)</f>
      </c>
    </row>
    <row r="752">
      <c r="A752" t="n">
        <v>2016</v>
      </c>
      <c r="B752" t="inlineStr">
        <is>
          <t>00108038</t>
        </is>
      </c>
      <c r="C752" t="inlineStr">
        <is>
          <t>엔피씨</t>
        </is>
      </c>
      <c r="D752" t="n">
        <v>349415000</v>
      </c>
      <c r="E752" t="n">
        <v>237441000</v>
      </c>
      <c r="F752" t="n">
        <v>222328000</v>
      </c>
      <c r="H752" t="n">
        <v>1.64</v>
      </c>
      <c r="I752" t="n">
        <v>3</v>
      </c>
      <c r="K752" t="n">
        <v>-10114000</v>
      </c>
      <c r="L752" t="n">
        <v>10520000</v>
      </c>
      <c r="M752" t="n">
        <v>10276000</v>
      </c>
      <c r="N752" t="n">
        <v>-10079000</v>
      </c>
      <c r="O752">
        <f>D751</f>
      </c>
      <c r="Q752">
        <f>H751</f>
      </c>
      <c r="R752">
        <f>I751</f>
      </c>
      <c r="S752">
        <f>H752-H751</f>
      </c>
      <c r="T752">
        <f>I752-I751</f>
      </c>
      <c r="U752">
        <f>(L752-K752)/(2*D752*0.01)</f>
      </c>
      <c r="V752">
        <f>(L752+K752)/(D752*0.0001)</f>
      </c>
    </row>
    <row r="753">
      <c r="A753" t="n">
        <v>2017</v>
      </c>
      <c r="B753" t="inlineStr">
        <is>
          <t>00108038</t>
        </is>
      </c>
      <c r="C753" t="inlineStr">
        <is>
          <t>엔피씨</t>
        </is>
      </c>
      <c r="D753" t="n">
        <v>423775000</v>
      </c>
      <c r="E753" t="n">
        <v>326117000</v>
      </c>
      <c r="F753" t="n">
        <v>251757000</v>
      </c>
      <c r="H753" t="n">
        <v>2.14</v>
      </c>
      <c r="I753" t="n">
        <v>7.3</v>
      </c>
      <c r="K753" t="n">
        <v>-12207000</v>
      </c>
      <c r="L753" t="n">
        <v>12695000</v>
      </c>
      <c r="M753" t="n">
        <v>11959000</v>
      </c>
      <c r="N753" t="n">
        <v>-11738000</v>
      </c>
      <c r="O753">
        <f>D752</f>
      </c>
      <c r="Q753">
        <f>H752</f>
      </c>
      <c r="R753">
        <f>I752</f>
      </c>
      <c r="S753">
        <f>H753-H752</f>
      </c>
      <c r="T753">
        <f>I753-I752</f>
      </c>
      <c r="U753">
        <f>(L753-K753)/(2*D753*0.01)</f>
      </c>
      <c r="V753">
        <f>(L753+K753)/(D753*0.0001)</f>
      </c>
    </row>
    <row r="754">
      <c r="A754" t="n">
        <v>2018</v>
      </c>
      <c r="B754" t="inlineStr">
        <is>
          <t>00108038</t>
        </is>
      </c>
      <c r="C754" t="inlineStr">
        <is>
          <t>엔피씨</t>
        </is>
      </c>
      <c r="D754" t="n">
        <v>342012000</v>
      </c>
      <c r="E754" t="n">
        <v>260580000</v>
      </c>
      <c r="F754" t="n">
        <v>305587000</v>
      </c>
      <c r="G754" t="n">
        <v>15784000</v>
      </c>
      <c r="H754" t="n">
        <v>2.81</v>
      </c>
      <c r="I754" t="n">
        <v>3.39</v>
      </c>
      <c r="K754" t="n">
        <v>-25108000</v>
      </c>
      <c r="L754" t="n">
        <v>29525000</v>
      </c>
      <c r="M754" t="n">
        <v>29601000</v>
      </c>
      <c r="N754" t="n">
        <v>-25611000</v>
      </c>
      <c r="O754">
        <f>D753</f>
      </c>
      <c r="P754">
        <f>(E754-F754+G754)/O754*100</f>
      </c>
      <c r="Q754">
        <f>H753</f>
      </c>
      <c r="R754">
        <f>I753</f>
      </c>
      <c r="S754">
        <f>H754-H753</f>
      </c>
      <c r="T754">
        <f>I754-I753</f>
      </c>
      <c r="U754">
        <f>(L754-K754)/(2*D754*0.01)</f>
      </c>
      <c r="V754">
        <f>(L754+K754)/(D754*0.0001)</f>
      </c>
    </row>
    <row r="755">
      <c r="A755" t="n">
        <v>2019</v>
      </c>
      <c r="B755" t="inlineStr">
        <is>
          <t>00108038</t>
        </is>
      </c>
      <c r="C755" t="inlineStr">
        <is>
          <t>엔피씨</t>
        </is>
      </c>
      <c r="D755" t="n">
        <v>341975000</v>
      </c>
      <c r="E755" t="n">
        <v>219362000</v>
      </c>
      <c r="F755" t="n">
        <v>239719000</v>
      </c>
      <c r="G755" t="n">
        <v>11639000</v>
      </c>
      <c r="H755" t="n">
        <v>2.61</v>
      </c>
      <c r="I755" t="n">
        <v>4.07</v>
      </c>
      <c r="K755" t="n">
        <v>-27651000</v>
      </c>
      <c r="L755" t="n">
        <v>33517000</v>
      </c>
      <c r="M755" t="n">
        <v>33631000</v>
      </c>
      <c r="N755" t="n">
        <v>-28221000</v>
      </c>
      <c r="O755">
        <f>D754</f>
      </c>
      <c r="P755">
        <f>(E755-F755+G755)/O755*100</f>
      </c>
      <c r="Q755">
        <f>H754</f>
      </c>
      <c r="R755">
        <f>I754</f>
      </c>
      <c r="S755">
        <f>H755-H754</f>
      </c>
      <c r="T755">
        <f>I755-I754</f>
      </c>
      <c r="U755">
        <f>(L755-K755)/(2*D755*0.01)</f>
      </c>
      <c r="V755">
        <f>(L755+K755)/(D755*0.0001)</f>
      </c>
    </row>
    <row r="756">
      <c r="A756" t="n">
        <v>2020</v>
      </c>
      <c r="B756" t="inlineStr">
        <is>
          <t>00108038</t>
        </is>
      </c>
      <c r="C756" t="inlineStr">
        <is>
          <t>엔피씨</t>
        </is>
      </c>
      <c r="D756" t="n">
        <v>162014000</v>
      </c>
      <c r="E756" t="n">
        <v>110258000</v>
      </c>
      <c r="F756" t="n">
        <v>258407000</v>
      </c>
      <c r="G756" t="n">
        <v>10400000</v>
      </c>
      <c r="H756" t="n">
        <v>1.25</v>
      </c>
      <c r="I756" t="n">
        <v>3.58</v>
      </c>
      <c r="O756">
        <f>D755</f>
      </c>
      <c r="P756">
        <f>(E756-F756+G756)/O756*100</f>
      </c>
      <c r="Q756">
        <f>H755</f>
      </c>
      <c r="R756">
        <f>I755</f>
      </c>
      <c r="S756">
        <f>H756-H755</f>
      </c>
      <c r="T756">
        <f>I756-I755</f>
      </c>
    </row>
    <row r="757">
      <c r="A757" t="n">
        <v>2021</v>
      </c>
      <c r="B757" t="inlineStr">
        <is>
          <t>00108038</t>
        </is>
      </c>
      <c r="C757" t="inlineStr">
        <is>
          <t>엔피씨</t>
        </is>
      </c>
      <c r="D757" t="n">
        <v>329226000</v>
      </c>
      <c r="E757" t="n">
        <v>175960000</v>
      </c>
      <c r="F757" t="n">
        <v>64905000</v>
      </c>
      <c r="G757" t="n">
        <v>1545000</v>
      </c>
      <c r="H757" t="n">
        <v>2.26</v>
      </c>
      <c r="I757" t="n">
        <v>4.985</v>
      </c>
      <c r="O757">
        <f>D756</f>
      </c>
      <c r="P757">
        <f>(E757-F757+G757)/O757*100</f>
      </c>
      <c r="Q757">
        <f>H756</f>
      </c>
      <c r="R757">
        <f>I756</f>
      </c>
      <c r="S757">
        <f>H757-H756</f>
      </c>
      <c r="T757">
        <f>I757-I756</f>
      </c>
    </row>
    <row r="758">
      <c r="A758" t="n">
        <v>2022</v>
      </c>
      <c r="B758" t="inlineStr">
        <is>
          <t>00108038</t>
        </is>
      </c>
      <c r="C758" t="inlineStr">
        <is>
          <t>엔피씨</t>
        </is>
      </c>
      <c r="D758" t="n">
        <v>546675000</v>
      </c>
      <c r="E758" t="n">
        <v>371183000</v>
      </c>
      <c r="F758" t="n">
        <v>242671000</v>
      </c>
      <c r="G758" t="n">
        <v>2545000</v>
      </c>
      <c r="H758" t="n">
        <v>5.12</v>
      </c>
      <c r="I758" t="n">
        <v>5.21</v>
      </c>
      <c r="K758" t="n">
        <v>-1298000</v>
      </c>
      <c r="M758" t="n">
        <v>1369000</v>
      </c>
      <c r="O758">
        <f>D757</f>
      </c>
      <c r="P758">
        <f>(E758-F758+G758)/O758*100</f>
      </c>
      <c r="Q758">
        <f>H757</f>
      </c>
      <c r="R758">
        <f>I757</f>
      </c>
      <c r="S758">
        <f>H758-H757</f>
      </c>
      <c r="T758">
        <f>I758-I757</f>
      </c>
    </row>
    <row r="759">
      <c r="A759" t="n">
        <v>2023</v>
      </c>
      <c r="B759" t="inlineStr">
        <is>
          <t>00108038</t>
        </is>
      </c>
      <c r="C759" t="inlineStr">
        <is>
          <t>엔피씨</t>
        </is>
      </c>
      <c r="D759" t="n">
        <v>647574000</v>
      </c>
      <c r="E759" t="n">
        <v>400670000</v>
      </c>
      <c r="F759" t="n">
        <v>292679000</v>
      </c>
      <c r="G759" t="n">
        <v>3365000</v>
      </c>
      <c r="H759" t="n">
        <v>3.82</v>
      </c>
      <c r="I759" t="n">
        <v>6.27</v>
      </c>
      <c r="O759">
        <f>D758</f>
      </c>
      <c r="P759">
        <f>(E759-F759+G759)/O759*100</f>
      </c>
      <c r="Q759">
        <f>H758</f>
      </c>
      <c r="R759">
        <f>I758</f>
      </c>
      <c r="S759">
        <f>H759-H758</f>
      </c>
      <c r="T759">
        <f>I759-I758</f>
      </c>
    </row>
    <row r="760">
      <c r="A760" t="n">
        <v>2024</v>
      </c>
      <c r="B760" t="inlineStr">
        <is>
          <t>00108038</t>
        </is>
      </c>
      <c r="C760" t="inlineStr">
        <is>
          <t>엔피씨</t>
        </is>
      </c>
      <c r="D760" t="n">
        <v>877729000</v>
      </c>
      <c r="E760" t="n">
        <v>510846000</v>
      </c>
      <c r="F760" t="n">
        <v>278140000</v>
      </c>
      <c r="G760" t="n">
        <v>1213000</v>
      </c>
      <c r="H760" t="n">
        <v>3.21</v>
      </c>
      <c r="I760" t="n">
        <v>6.48</v>
      </c>
      <c r="K760" t="n">
        <v>-3502000</v>
      </c>
      <c r="M760" t="n">
        <v>3641000</v>
      </c>
      <c r="O760">
        <f>D759</f>
      </c>
      <c r="P760">
        <f>(E760-F760+G760)/O760*100</f>
      </c>
      <c r="Q760">
        <f>H759</f>
      </c>
      <c r="R760">
        <f>I759</f>
      </c>
      <c r="S760">
        <f>H760-H759</f>
      </c>
      <c r="T760">
        <f>I760-I759</f>
      </c>
    </row>
    <row r="761">
      <c r="A761" t="n">
        <v>2025</v>
      </c>
      <c r="B761" t="inlineStr">
        <is>
          <t>00108038</t>
        </is>
      </c>
      <c r="C761" t="inlineStr">
        <is>
          <t>엔피씨</t>
        </is>
      </c>
      <c r="D761" t="n">
        <v>919496000</v>
      </c>
      <c r="E761" t="n">
        <v>573490000</v>
      </c>
      <c r="F761" t="n">
        <v>546062000</v>
      </c>
      <c r="G761" t="n">
        <v>1163000</v>
      </c>
      <c r="H761" t="n">
        <v>3.21</v>
      </c>
      <c r="I761" t="n">
        <v>5.45</v>
      </c>
      <c r="J761" t="n">
        <v>1.4</v>
      </c>
      <c r="K761" t="n">
        <v>-3729000</v>
      </c>
      <c r="L761" t="n">
        <v>3866000</v>
      </c>
      <c r="M761" t="n">
        <v>3878000</v>
      </c>
      <c r="N761" t="n">
        <v>-3813000</v>
      </c>
      <c r="O761">
        <f>D760</f>
      </c>
      <c r="P761">
        <f>(E761-F761+G761)/O761*100</f>
      </c>
      <c r="Q761">
        <f>H760</f>
      </c>
      <c r="R761">
        <f>I760</f>
      </c>
      <c r="S761">
        <f>H761-H760</f>
      </c>
      <c r="T761">
        <f>I761-I760</f>
      </c>
      <c r="U761">
        <f>(L761-K761)/(2*D761*0.01)</f>
      </c>
      <c r="V761">
        <f>(L761+K761)/(D761*0.0001)</f>
      </c>
    </row>
    <row r="762">
      <c r="A762" t="n">
        <v>2014</v>
      </c>
      <c r="B762" t="inlineStr">
        <is>
          <t>00108065</t>
        </is>
      </c>
      <c r="C762" t="inlineStr">
        <is>
          <t>에코바이브</t>
        </is>
      </c>
      <c r="D762" t="n">
        <v>302155000</v>
      </c>
      <c r="E762" t="n">
        <v>268446000</v>
      </c>
      <c r="F762" t="n">
        <v>164441000</v>
      </c>
      <c r="G762" t="n">
        <v>5234000</v>
      </c>
      <c r="H762" t="n">
        <v>3.43</v>
      </c>
      <c r="I762" t="n">
        <v>5</v>
      </c>
      <c r="K762" t="n">
        <v>-14646000</v>
      </c>
      <c r="L762" t="n">
        <v>15646000</v>
      </c>
      <c r="M762" t="n">
        <v>15646000</v>
      </c>
      <c r="N762" t="n">
        <v>-13423000</v>
      </c>
      <c r="U762">
        <f>(L762-K762)/(2*D762*0.01)</f>
      </c>
      <c r="V762">
        <f>(L762+K762)/(D762*0.0001)</f>
      </c>
    </row>
    <row r="763">
      <c r="A763" t="n">
        <v>2015</v>
      </c>
      <c r="B763" t="inlineStr">
        <is>
          <t>00108065</t>
        </is>
      </c>
      <c r="C763" t="inlineStr">
        <is>
          <t>에코바이브</t>
        </is>
      </c>
      <c r="D763" t="n">
        <v>228051000</v>
      </c>
      <c r="E763" t="n">
        <v>208858000</v>
      </c>
      <c r="F763" t="n">
        <v>243987000</v>
      </c>
      <c r="G763" t="n">
        <v>4650000</v>
      </c>
      <c r="H763" t="n">
        <v>2.76</v>
      </c>
      <c r="I763" t="n">
        <v>5</v>
      </c>
      <c r="K763" t="n">
        <v>-13365000</v>
      </c>
      <c r="L763" t="n">
        <v>15548000</v>
      </c>
      <c r="M763" t="n">
        <v>15183000</v>
      </c>
      <c r="N763" t="n">
        <v>-14548000</v>
      </c>
      <c r="O763">
        <f>D762</f>
      </c>
      <c r="P763">
        <f>(E763-F763+G763)/O763*100</f>
      </c>
      <c r="Q763">
        <f>H762</f>
      </c>
      <c r="R763">
        <f>I762</f>
      </c>
      <c r="S763">
        <f>H763-H762</f>
      </c>
      <c r="T763">
        <f>I763-I762</f>
      </c>
      <c r="U763">
        <f>(L763-K763)/(2*D763*0.01)</f>
      </c>
      <c r="V763">
        <f>(L763+K763)/(D763*0.0001)</f>
      </c>
    </row>
    <row r="764">
      <c r="A764" t="n">
        <v>2016</v>
      </c>
      <c r="B764" t="inlineStr">
        <is>
          <t>00108065</t>
        </is>
      </c>
      <c r="C764" t="inlineStr">
        <is>
          <t>에코바이브</t>
        </is>
      </c>
      <c r="D764" t="n">
        <v>220086000</v>
      </c>
      <c r="E764" t="n">
        <v>119474000</v>
      </c>
      <c r="F764" t="n">
        <v>147379000</v>
      </c>
      <c r="G764" t="n">
        <v>4296000</v>
      </c>
      <c r="H764" t="n">
        <v>2.86</v>
      </c>
      <c r="I764" t="n">
        <v>5</v>
      </c>
      <c r="O764">
        <f>D763</f>
      </c>
      <c r="P764">
        <f>(E764-F764+G764)/O764*100</f>
      </c>
      <c r="Q764">
        <f>H763</f>
      </c>
      <c r="R764">
        <f>I763</f>
      </c>
      <c r="S764">
        <f>H764-H763</f>
      </c>
      <c r="T764">
        <f>I764-I763</f>
      </c>
    </row>
    <row r="765">
      <c r="A765" t="n">
        <v>2017</v>
      </c>
      <c r="B765" t="inlineStr">
        <is>
          <t>00108065</t>
        </is>
      </c>
      <c r="C765" t="inlineStr">
        <is>
          <t>에코바이브</t>
        </is>
      </c>
      <c r="D765" t="n">
        <v>356103000</v>
      </c>
      <c r="E765" t="n">
        <v>78489000</v>
      </c>
      <c r="F765" t="n">
        <v>71408000</v>
      </c>
      <c r="G765" t="n">
        <v>4044000</v>
      </c>
      <c r="H765" t="n">
        <v>3.27</v>
      </c>
      <c r="I765" t="n">
        <v>5</v>
      </c>
      <c r="O765">
        <f>D764</f>
      </c>
      <c r="P765">
        <f>(E765-F765+G765)/O765*100</f>
      </c>
      <c r="Q765">
        <f>H764</f>
      </c>
      <c r="R765">
        <f>I764</f>
      </c>
      <c r="S765">
        <f>H765-H764</f>
      </c>
      <c r="T765">
        <f>I765-I764</f>
      </c>
    </row>
    <row r="766">
      <c r="A766" t="n">
        <v>2018</v>
      </c>
      <c r="B766" t="inlineStr">
        <is>
          <t>00108065</t>
        </is>
      </c>
      <c r="C766" t="inlineStr">
        <is>
          <t>에코바이브</t>
        </is>
      </c>
      <c r="D766" t="n">
        <v>517667000</v>
      </c>
      <c r="E766" t="n">
        <v>315586000</v>
      </c>
      <c r="F766" t="n">
        <v>112221000</v>
      </c>
      <c r="G766" t="n">
        <v>9510000</v>
      </c>
      <c r="H766" t="n">
        <v>2.74</v>
      </c>
      <c r="I766" t="n">
        <v>5</v>
      </c>
      <c r="J766" t="n">
        <v>8.52</v>
      </c>
      <c r="O766">
        <f>D765</f>
      </c>
      <c r="P766">
        <f>(E766-F766+G766)/O766*100</f>
      </c>
      <c r="Q766">
        <f>H765</f>
      </c>
      <c r="R766">
        <f>I765</f>
      </c>
      <c r="S766">
        <f>H766-H765</f>
      </c>
      <c r="T766">
        <f>I766-I765</f>
      </c>
    </row>
    <row r="767">
      <c r="A767" t="n">
        <v>2020</v>
      </c>
      <c r="B767" t="inlineStr">
        <is>
          <t>00108065</t>
        </is>
      </c>
      <c r="C767" t="inlineStr">
        <is>
          <t>에코바이브</t>
        </is>
      </c>
      <c r="D767" t="n">
        <v>357298000</v>
      </c>
      <c r="E767" t="n">
        <v>245264000</v>
      </c>
      <c r="F767" t="n">
        <v>456212000</v>
      </c>
      <c r="G767" t="n">
        <v>10773000</v>
      </c>
      <c r="H767" t="n">
        <v>2.74</v>
      </c>
      <c r="I767" t="n">
        <v>5</v>
      </c>
      <c r="J767" t="n">
        <v>8.039999999999999</v>
      </c>
    </row>
    <row r="768">
      <c r="A768" t="n">
        <v>2021</v>
      </c>
      <c r="B768" t="inlineStr">
        <is>
          <t>00108065</t>
        </is>
      </c>
      <c r="C768" t="inlineStr">
        <is>
          <t>에코바이브</t>
        </is>
      </c>
      <c r="D768" t="n">
        <v>277733000</v>
      </c>
      <c r="E768" t="n">
        <v>206288000</v>
      </c>
      <c r="F768" t="n">
        <v>142339000</v>
      </c>
      <c r="G768" t="n">
        <v>6780000</v>
      </c>
      <c r="H768" t="n">
        <v>3.215</v>
      </c>
      <c r="I768" t="n">
        <v>5</v>
      </c>
      <c r="J768" t="n">
        <v>7.24</v>
      </c>
      <c r="O768">
        <f>D767</f>
      </c>
      <c r="P768">
        <f>(E768-F768+G768)/O768*100</f>
      </c>
      <c r="Q768">
        <f>H767</f>
      </c>
      <c r="R768">
        <f>I767</f>
      </c>
      <c r="S768">
        <f>H768-H767</f>
      </c>
      <c r="T768">
        <f>I768-I767</f>
      </c>
    </row>
    <row r="769">
      <c r="A769" t="n">
        <v>2022</v>
      </c>
      <c r="B769" t="inlineStr">
        <is>
          <t>00108065</t>
        </is>
      </c>
      <c r="C769" t="inlineStr">
        <is>
          <t>에코바이브</t>
        </is>
      </c>
      <c r="D769" t="n">
        <v>199439000</v>
      </c>
      <c r="E769" t="n">
        <v>36915000</v>
      </c>
      <c r="F769" t="n">
        <v>42716000</v>
      </c>
      <c r="G769" t="n">
        <v>5972000</v>
      </c>
      <c r="H769" t="n">
        <v>5.81</v>
      </c>
      <c r="I769" t="n">
        <v>5</v>
      </c>
      <c r="J769" t="n">
        <v>9.460000000000001</v>
      </c>
      <c r="O769">
        <f>D768</f>
      </c>
      <c r="P769">
        <f>(E769-F769+G769)/O769*100</f>
      </c>
      <c r="Q769">
        <f>H768</f>
      </c>
      <c r="R769">
        <f>I768</f>
      </c>
      <c r="S769">
        <f>H769-H768</f>
      </c>
      <c r="T769">
        <f>I769-I768</f>
      </c>
    </row>
    <row r="770">
      <c r="A770" t="n">
        <v>2023</v>
      </c>
      <c r="B770" t="inlineStr">
        <is>
          <t>00108065</t>
        </is>
      </c>
      <c r="C770" t="inlineStr">
        <is>
          <t>에코바이브</t>
        </is>
      </c>
      <c r="D770" t="n">
        <v>185435000</v>
      </c>
      <c r="E770" t="n">
        <v>34324000</v>
      </c>
      <c r="F770" t="n">
        <v>70560000</v>
      </c>
      <c r="G770" t="n">
        <v>5445000</v>
      </c>
      <c r="H770" t="n">
        <v>4.794</v>
      </c>
      <c r="I770" t="n">
        <v>5</v>
      </c>
      <c r="J770" t="n">
        <v>7.83</v>
      </c>
      <c r="O770">
        <f>D769</f>
      </c>
      <c r="P770">
        <f>(E770-F770+G770)/O770*100</f>
      </c>
      <c r="Q770">
        <f>H769</f>
      </c>
      <c r="R770">
        <f>I769</f>
      </c>
      <c r="S770">
        <f>H770-H769</f>
      </c>
      <c r="T770">
        <f>I770-I769</f>
      </c>
    </row>
    <row r="771">
      <c r="A771" t="n">
        <v>2024</v>
      </c>
      <c r="B771" t="inlineStr">
        <is>
          <t>00108065</t>
        </is>
      </c>
      <c r="C771" t="inlineStr">
        <is>
          <t>에코바이브</t>
        </is>
      </c>
      <c r="D771" t="n">
        <v>141617000</v>
      </c>
      <c r="E771" t="n">
        <v>24161000</v>
      </c>
      <c r="F771" t="n">
        <v>0</v>
      </c>
      <c r="G771" t="n">
        <v>3098000</v>
      </c>
      <c r="H771" t="n">
        <v>4.065</v>
      </c>
      <c r="I771" t="n">
        <v>5</v>
      </c>
      <c r="J771" t="n">
        <v>7.35</v>
      </c>
      <c r="O771">
        <f>D770</f>
      </c>
      <c r="P771">
        <f>(E771-F771+G771)/O771*100</f>
      </c>
      <c r="Q771">
        <f>H770</f>
      </c>
      <c r="R771">
        <f>I770</f>
      </c>
      <c r="S771">
        <f>H771-H770</f>
      </c>
      <c r="T771">
        <f>I771-I770</f>
      </c>
    </row>
    <row r="772">
      <c r="A772" t="n">
        <v>2014</v>
      </c>
      <c r="B772" t="inlineStr">
        <is>
          <t>00108135</t>
        </is>
      </c>
      <c r="C772" t="inlineStr">
        <is>
          <t>녹십자홀딩스</t>
        </is>
      </c>
      <c r="D772" t="n">
        <v>81906000000</v>
      </c>
      <c r="E772" t="n">
        <v>13272000000</v>
      </c>
      <c r="F772" t="n">
        <v>5247000000</v>
      </c>
      <c r="G772" t="n">
        <v>2751000000</v>
      </c>
      <c r="H772" t="n">
        <v>3.025</v>
      </c>
      <c r="I772" t="n">
        <v>5.73</v>
      </c>
      <c r="K772" t="n">
        <v>-8147000000</v>
      </c>
      <c r="L772" t="n">
        <v>9822000000</v>
      </c>
      <c r="M772" t="n">
        <v>9715000000</v>
      </c>
      <c r="N772" t="n">
        <v>-7536000000</v>
      </c>
      <c r="U772">
        <f>(L772-K772)/(2*D772*0.01)</f>
      </c>
      <c r="V772">
        <f>(L772+K772)/(D772*0.0001)</f>
      </c>
    </row>
    <row r="773">
      <c r="A773" t="n">
        <v>2015</v>
      </c>
      <c r="B773" t="inlineStr">
        <is>
          <t>00108135</t>
        </is>
      </c>
      <c r="C773" t="inlineStr">
        <is>
          <t>녹십자홀딩스</t>
        </is>
      </c>
      <c r="D773" t="n">
        <v>92754000000</v>
      </c>
      <c r="E773" t="n">
        <v>14698000000</v>
      </c>
      <c r="F773" t="n">
        <v>6535000000</v>
      </c>
      <c r="G773" t="n">
        <v>2493000000</v>
      </c>
      <c r="H773" t="n">
        <v>2.65</v>
      </c>
      <c r="I773" t="n">
        <v>5.36</v>
      </c>
      <c r="K773" t="n">
        <v>-8147000000</v>
      </c>
      <c r="L773" t="n">
        <v>9822000000</v>
      </c>
      <c r="M773" t="n">
        <v>9715000000</v>
      </c>
      <c r="N773" t="n">
        <v>-7536000000</v>
      </c>
      <c r="O773">
        <f>D772</f>
      </c>
      <c r="P773">
        <f>(E773-F773+G773)/O773*100</f>
      </c>
      <c r="Q773">
        <f>H772</f>
      </c>
      <c r="R773">
        <f>I772</f>
      </c>
      <c r="S773">
        <f>H773-H772</f>
      </c>
      <c r="T773">
        <f>I773-I772</f>
      </c>
      <c r="U773">
        <f>(L773-K773)/(2*D773*0.01)</f>
      </c>
      <c r="V773">
        <f>(L773+K773)/(D773*0.0001)</f>
      </c>
    </row>
    <row r="774">
      <c r="A774" t="n">
        <v>2016</v>
      </c>
      <c r="B774" t="inlineStr">
        <is>
          <t>00108135</t>
        </is>
      </c>
      <c r="C774" t="inlineStr">
        <is>
          <t>녹십자홀딩스</t>
        </is>
      </c>
      <c r="D774" t="n">
        <v>105196000000</v>
      </c>
      <c r="E774" t="n">
        <v>16348000000</v>
      </c>
      <c r="F774" t="n">
        <v>148000000</v>
      </c>
      <c r="G774" t="n">
        <v>2541000000</v>
      </c>
      <c r="H774" t="n">
        <v>2.645</v>
      </c>
      <c r="I774" t="n">
        <v>5.315</v>
      </c>
      <c r="J774" t="n">
        <v>11.6</v>
      </c>
      <c r="K774" t="n">
        <v>-8937000000</v>
      </c>
      <c r="L774" t="n">
        <v>10583000000</v>
      </c>
      <c r="M774" t="n">
        <v>10559000000</v>
      </c>
      <c r="N774" t="n">
        <v>-9085000000</v>
      </c>
      <c r="O774">
        <f>D773</f>
      </c>
      <c r="P774">
        <f>(E774-F774+G774)/O774*100</f>
      </c>
      <c r="Q774">
        <f>H773</f>
      </c>
      <c r="R774">
        <f>I773</f>
      </c>
      <c r="S774">
        <f>H774-H773</f>
      </c>
      <c r="T774">
        <f>I774-I773</f>
      </c>
      <c r="U774">
        <f>(L774-K774)/(2*D774*0.01)</f>
      </c>
      <c r="V774">
        <f>(L774+K774)/(D774*0.0001)</f>
      </c>
    </row>
    <row r="775">
      <c r="A775" t="n">
        <v>2017</v>
      </c>
      <c r="B775" t="inlineStr">
        <is>
          <t>00108135</t>
        </is>
      </c>
      <c r="C775" t="inlineStr">
        <is>
          <t>녹십자홀딩스</t>
        </is>
      </c>
      <c r="D775" t="n">
        <v>113362000000</v>
      </c>
      <c r="E775" t="n">
        <v>17898000000</v>
      </c>
      <c r="F775" t="n">
        <v>1453000000</v>
      </c>
      <c r="G775" t="n">
        <v>2870000000</v>
      </c>
      <c r="H775" t="n">
        <v>2.975</v>
      </c>
      <c r="I775" t="n">
        <v>5.125</v>
      </c>
      <c r="J775" t="n">
        <v>11.1</v>
      </c>
      <c r="K775" t="n">
        <v>-8981000000</v>
      </c>
      <c r="L775" t="n">
        <v>10555000000</v>
      </c>
      <c r="M775" t="n">
        <v>10542000000</v>
      </c>
      <c r="N775" t="n">
        <v>-9132000000</v>
      </c>
      <c r="O775">
        <f>D774</f>
      </c>
      <c r="P775">
        <f>(E775-F775+G775)/O775*100</f>
      </c>
      <c r="Q775">
        <f>H774</f>
      </c>
      <c r="R775">
        <f>I774</f>
      </c>
      <c r="S775">
        <f>H775-H774</f>
      </c>
      <c r="T775">
        <f>I775-I774</f>
      </c>
      <c r="U775">
        <f>(L775-K775)/(2*D775*0.01)</f>
      </c>
      <c r="V775">
        <f>(L775+K775)/(D775*0.0001)</f>
      </c>
    </row>
    <row r="776">
      <c r="A776" t="n">
        <v>2018</v>
      </c>
      <c r="B776" t="inlineStr">
        <is>
          <t>00108135</t>
        </is>
      </c>
      <c r="C776" t="inlineStr">
        <is>
          <t>녹십자홀딩스</t>
        </is>
      </c>
      <c r="D776" t="n">
        <v>132836000000</v>
      </c>
      <c r="E776" t="n">
        <v>18036000000</v>
      </c>
      <c r="F776" t="n">
        <v>214000000</v>
      </c>
      <c r="G776" t="n">
        <v>3407000000</v>
      </c>
      <c r="H776" t="n">
        <v>2.46</v>
      </c>
      <c r="I776" t="n">
        <v>5.03</v>
      </c>
      <c r="J776" t="n">
        <v>8.635</v>
      </c>
      <c r="K776" t="n">
        <v>-10902000000</v>
      </c>
      <c r="L776" t="n">
        <v>12842000000</v>
      </c>
      <c r="M776" t="n">
        <v>12796000000</v>
      </c>
      <c r="N776" t="n">
        <v>-11067000000</v>
      </c>
      <c r="O776">
        <f>D775</f>
      </c>
      <c r="P776">
        <f>(E776-F776+G776)/O776*100</f>
      </c>
      <c r="Q776">
        <f>H775</f>
      </c>
      <c r="R776">
        <f>I775</f>
      </c>
      <c r="S776">
        <f>H776-H775</f>
      </c>
      <c r="T776">
        <f>I776-I775</f>
      </c>
      <c r="U776">
        <f>(L776-K776)/(2*D776*0.01)</f>
      </c>
      <c r="V776">
        <f>(L776+K776)/(D776*0.0001)</f>
      </c>
    </row>
    <row r="777">
      <c r="A777" t="n">
        <v>2019</v>
      </c>
      <c r="B777" t="inlineStr">
        <is>
          <t>00108135</t>
        </is>
      </c>
      <c r="C777" t="inlineStr">
        <is>
          <t>녹십자홀딩스</t>
        </is>
      </c>
      <c r="D777" t="n">
        <v>155883000000</v>
      </c>
      <c r="E777" t="n">
        <v>20679000000</v>
      </c>
      <c r="F777" t="n">
        <v>709000000</v>
      </c>
      <c r="G777" t="n">
        <v>3361000000</v>
      </c>
      <c r="H777" t="n">
        <v>2.13</v>
      </c>
      <c r="I777" t="n">
        <v>5.385</v>
      </c>
      <c r="J777" t="n">
        <v>8.425000000000001</v>
      </c>
      <c r="K777" t="n">
        <v>-12694000000</v>
      </c>
      <c r="L777" t="n">
        <v>14894000000</v>
      </c>
      <c r="M777" t="n">
        <v>14785000000</v>
      </c>
      <c r="N777" t="n">
        <v>-12848000000</v>
      </c>
      <c r="O777">
        <f>D776</f>
      </c>
      <c r="P777">
        <f>(E777-F777+G777)/O777*100</f>
      </c>
      <c r="Q777">
        <f>H776</f>
      </c>
      <c r="R777">
        <f>I776</f>
      </c>
      <c r="S777">
        <f>H777-H776</f>
      </c>
      <c r="T777">
        <f>I777-I776</f>
      </c>
      <c r="U777">
        <f>(L777-K777)/(2*D777*0.01)</f>
      </c>
      <c r="V777">
        <f>(L777+K777)/(D777*0.0001)</f>
      </c>
    </row>
    <row r="778">
      <c r="A778" t="n">
        <v>2020</v>
      </c>
      <c r="B778" t="inlineStr">
        <is>
          <t>00108135</t>
        </is>
      </c>
      <c r="C778" t="inlineStr">
        <is>
          <t>녹십자홀딩스</t>
        </is>
      </c>
      <c r="D778" t="n">
        <v>171550000000</v>
      </c>
      <c r="E778" t="n">
        <v>23786000000</v>
      </c>
      <c r="F778" t="n">
        <v>709000000</v>
      </c>
      <c r="G778" t="n">
        <v>3504000000</v>
      </c>
      <c r="H778" t="n">
        <v>2.11</v>
      </c>
      <c r="I778" t="n">
        <v>4.42</v>
      </c>
      <c r="K778" t="n">
        <v>-14382000000</v>
      </c>
      <c r="L778" t="n">
        <v>14382000000</v>
      </c>
      <c r="M778" t="n">
        <v>14194000000</v>
      </c>
      <c r="N778" t="n">
        <v>-12483000000</v>
      </c>
      <c r="O778">
        <f>D777</f>
      </c>
      <c r="P778">
        <f>(E778-F778+G778)/O778*100</f>
      </c>
      <c r="Q778">
        <f>H777</f>
      </c>
      <c r="R778">
        <f>I777</f>
      </c>
      <c r="S778">
        <f>H778-H777</f>
      </c>
      <c r="T778">
        <f>I778-I777</f>
      </c>
      <c r="U778">
        <f>(L778-K778)/(2*D778*0.01)</f>
      </c>
    </row>
    <row r="779">
      <c r="A779" t="n">
        <v>2021</v>
      </c>
      <c r="B779" t="inlineStr">
        <is>
          <t>00108135</t>
        </is>
      </c>
      <c r="C779" t="inlineStr">
        <is>
          <t>녹십자홀딩스</t>
        </is>
      </c>
      <c r="D779" t="n">
        <v>194496000000</v>
      </c>
      <c r="E779" t="n">
        <v>23618000000</v>
      </c>
      <c r="F779" t="n">
        <v>476000000</v>
      </c>
      <c r="G779" t="n">
        <v>3752000000</v>
      </c>
      <c r="H779" t="n">
        <v>2.82</v>
      </c>
      <c r="I779" t="n">
        <v>4.415</v>
      </c>
      <c r="K779" t="n">
        <v>-15571000000</v>
      </c>
      <c r="L779" t="n">
        <v>15571000000</v>
      </c>
      <c r="M779" t="n">
        <v>15427000000</v>
      </c>
      <c r="N779" t="n">
        <v>-13616000000</v>
      </c>
      <c r="O779">
        <f>D778</f>
      </c>
      <c r="P779">
        <f>(E779-F779+G779)/O779*100</f>
      </c>
      <c r="Q779">
        <f>H778</f>
      </c>
      <c r="R779">
        <f>I778</f>
      </c>
      <c r="S779">
        <f>H779-H778</f>
      </c>
      <c r="T779">
        <f>I779-I778</f>
      </c>
      <c r="U779">
        <f>(L779-K779)/(2*D779*0.01)</f>
      </c>
    </row>
    <row r="780">
      <c r="A780" t="n">
        <v>2022</v>
      </c>
      <c r="B780" t="inlineStr">
        <is>
          <t>00108135</t>
        </is>
      </c>
      <c r="C780" t="inlineStr">
        <is>
          <t>녹십자홀딩스</t>
        </is>
      </c>
      <c r="D780" t="n">
        <v>213859000000</v>
      </c>
      <c r="E780" t="n">
        <v>29579000000</v>
      </c>
      <c r="F780" t="n">
        <v>2481000000</v>
      </c>
      <c r="G780" t="n">
        <v>5447000000</v>
      </c>
      <c r="H780" t="n">
        <v>5.265</v>
      </c>
      <c r="I780" t="n">
        <v>5.16</v>
      </c>
      <c r="J780" t="n">
        <v>8.359999999999999</v>
      </c>
      <c r="K780" t="n">
        <v>-16854000000</v>
      </c>
      <c r="L780" t="n">
        <v>16854000000</v>
      </c>
      <c r="M780" t="n">
        <v>16708000000</v>
      </c>
      <c r="N780" t="n">
        <v>-14759000000</v>
      </c>
      <c r="O780">
        <f>D779</f>
      </c>
      <c r="P780">
        <f>(E780-F780+G780)/O780*100</f>
      </c>
      <c r="Q780">
        <f>H779</f>
      </c>
      <c r="R780">
        <f>I779</f>
      </c>
      <c r="S780">
        <f>H780-H779</f>
      </c>
      <c r="T780">
        <f>I780-I779</f>
      </c>
      <c r="U780">
        <f>(L780-K780)/(2*D780*0.01)</f>
      </c>
    </row>
    <row r="781">
      <c r="A781" t="n">
        <v>2023</v>
      </c>
      <c r="B781" t="inlineStr">
        <is>
          <t>00108135</t>
        </is>
      </c>
      <c r="C781" t="inlineStr">
        <is>
          <t>녹십자홀딩스</t>
        </is>
      </c>
      <c r="D781" t="n">
        <v>214090000000</v>
      </c>
      <c r="E781" t="n">
        <v>29471000000</v>
      </c>
      <c r="F781" t="n">
        <v>22371000000</v>
      </c>
      <c r="G781" t="n">
        <v>11004000000</v>
      </c>
      <c r="H781" t="n">
        <v>4.425</v>
      </c>
      <c r="I781" t="n">
        <v>4.655</v>
      </c>
      <c r="J781" t="n">
        <v>8.435</v>
      </c>
      <c r="K781" t="n">
        <v>-13797000000</v>
      </c>
      <c r="L781" t="n">
        <v>19443000000</v>
      </c>
      <c r="M781" t="n">
        <v>14305000000</v>
      </c>
      <c r="N781" t="n">
        <v>-16675000000</v>
      </c>
      <c r="O781">
        <f>D780</f>
      </c>
      <c r="P781">
        <f>(E781-F781+G781)/O781*100</f>
      </c>
      <c r="Q781">
        <f>H780</f>
      </c>
      <c r="R781">
        <f>I780</f>
      </c>
      <c r="S781">
        <f>H781-H780</f>
      </c>
      <c r="T781">
        <f>I781-I780</f>
      </c>
      <c r="U781">
        <f>(L781-K781)/(2*D781*0.01)</f>
      </c>
      <c r="V781">
        <f>(L781+K781)/(D781*0.0001)</f>
      </c>
    </row>
    <row r="782">
      <c r="A782" t="n">
        <v>2024</v>
      </c>
      <c r="B782" t="inlineStr">
        <is>
          <t>00108135</t>
        </is>
      </c>
      <c r="C782" t="inlineStr">
        <is>
          <t>녹십자홀딩스</t>
        </is>
      </c>
      <c r="D782" t="n">
        <v>251856000000</v>
      </c>
      <c r="E782" t="n">
        <v>30242000000</v>
      </c>
      <c r="F782" t="n">
        <v>25049000000</v>
      </c>
      <c r="G782" t="n">
        <v>9282000000</v>
      </c>
      <c r="H782" t="n">
        <v>3.835</v>
      </c>
      <c r="I782" t="n">
        <v>4.875</v>
      </c>
      <c r="J782" t="n">
        <v>7.655</v>
      </c>
      <c r="K782" t="n">
        <v>-20695000000</v>
      </c>
      <c r="L782" t="n">
        <v>-18047000000</v>
      </c>
      <c r="M782" t="n">
        <v>20498000000</v>
      </c>
      <c r="N782" t="n">
        <v>20498000000</v>
      </c>
      <c r="O782">
        <f>D781</f>
      </c>
      <c r="P782">
        <f>(E782-F782+G782)/O782*100</f>
      </c>
      <c r="Q782">
        <f>H781</f>
      </c>
      <c r="R782">
        <f>I781</f>
      </c>
      <c r="S782">
        <f>H782-H781</f>
      </c>
      <c r="T782">
        <f>I782-I781</f>
      </c>
      <c r="U782">
        <f>(L782-K782)/(2*D782*0.01)</f>
      </c>
    </row>
    <row r="783">
      <c r="A783" t="n">
        <v>2025</v>
      </c>
      <c r="B783" t="inlineStr">
        <is>
          <t>00108135</t>
        </is>
      </c>
      <c r="C783" t="inlineStr">
        <is>
          <t>녹십자홀딩스</t>
        </is>
      </c>
      <c r="D783" t="n">
        <v>255871000000</v>
      </c>
      <c r="E783" t="n">
        <v>32009000000</v>
      </c>
      <c r="F783" t="n">
        <v>24788000000</v>
      </c>
      <c r="G783" t="n">
        <v>9341000000</v>
      </c>
      <c r="H783" t="n">
        <v>4.185</v>
      </c>
      <c r="I783" t="n">
        <v>4.905</v>
      </c>
      <c r="J783" t="n">
        <v>7.43</v>
      </c>
      <c r="K783" t="n">
        <v>19254000000</v>
      </c>
      <c r="L783" t="n">
        <v>-16883000000</v>
      </c>
      <c r="M783" t="n">
        <v>-17077000000</v>
      </c>
      <c r="N783" t="n">
        <v>19102000000</v>
      </c>
      <c r="O783">
        <f>D782</f>
      </c>
      <c r="P783">
        <f>(E783-F783+G783)/O783*100</f>
      </c>
      <c r="Q783">
        <f>H782</f>
      </c>
      <c r="R783">
        <f>I782</f>
      </c>
      <c r="S783">
        <f>H783-H782</f>
      </c>
      <c r="T783">
        <f>I783-I782</f>
      </c>
      <c r="V783">
        <f>(L783+K783)/(D783*0.0001)</f>
      </c>
    </row>
    <row r="784">
      <c r="A784" t="n">
        <v>2014</v>
      </c>
      <c r="B784" t="inlineStr">
        <is>
          <t>00108241</t>
        </is>
      </c>
      <c r="C784" t="inlineStr">
        <is>
          <t>농심</t>
        </is>
      </c>
      <c r="D784" t="n">
        <v>181618877000</v>
      </c>
      <c r="E784" t="n">
        <v>20188362000</v>
      </c>
      <c r="F784" t="n">
        <v>26705337000</v>
      </c>
      <c r="G784" t="n">
        <v>7171866000</v>
      </c>
      <c r="H784" t="n">
        <v>3.2</v>
      </c>
      <c r="I784" t="n">
        <v>4.73</v>
      </c>
      <c r="K784" t="n">
        <v>-10917764000</v>
      </c>
      <c r="L784" t="n">
        <v>12412084000</v>
      </c>
      <c r="M784" t="n">
        <v>12759056000</v>
      </c>
      <c r="N784" t="n">
        <v>-11395659000</v>
      </c>
      <c r="U784">
        <f>(L784-K784)/(2*D784*0.01)</f>
      </c>
      <c r="V784">
        <f>(L784+K784)/(D784*0.0001)</f>
      </c>
    </row>
    <row r="785">
      <c r="A785" t="n">
        <v>2015</v>
      </c>
      <c r="B785" t="inlineStr">
        <is>
          <t>00108241</t>
        </is>
      </c>
      <c r="C785" t="inlineStr">
        <is>
          <t>농심</t>
        </is>
      </c>
      <c r="D785" t="n">
        <v>187894338000</v>
      </c>
      <c r="E785" t="n">
        <v>21595041000</v>
      </c>
      <c r="F785" t="n">
        <v>22236030000</v>
      </c>
      <c r="G785" t="n">
        <v>5866925000</v>
      </c>
      <c r="H785" t="n">
        <v>2.905</v>
      </c>
      <c r="I785" t="n">
        <v>5.235</v>
      </c>
      <c r="K785" t="n">
        <v>-11746584000</v>
      </c>
      <c r="L785" t="n">
        <v>13402091000</v>
      </c>
      <c r="M785" t="n">
        <v>13326953000</v>
      </c>
      <c r="N785" t="n">
        <v>-11903623000</v>
      </c>
      <c r="O785">
        <f>D784</f>
      </c>
      <c r="P785">
        <f>(E785-F785+G785)/O785*100</f>
      </c>
      <c r="Q785">
        <f>H784</f>
      </c>
      <c r="R785">
        <f>I784</f>
      </c>
      <c r="S785">
        <f>H785-H784</f>
      </c>
      <c r="T785">
        <f>I785-I784</f>
      </c>
      <c r="U785">
        <f>(L785-K785)/(2*D785*0.01)</f>
      </c>
      <c r="V785">
        <f>(L785+K785)/(D785*0.0001)</f>
      </c>
    </row>
    <row r="786">
      <c r="A786" t="n">
        <v>2016</v>
      </c>
      <c r="B786" t="inlineStr">
        <is>
          <t>00108241</t>
        </is>
      </c>
      <c r="C786" t="inlineStr">
        <is>
          <t>농심</t>
        </is>
      </c>
      <c r="D786" t="n">
        <v>210788480000</v>
      </c>
      <c r="E786" t="n">
        <v>21363080000</v>
      </c>
      <c r="F786" t="n">
        <v>19221980000</v>
      </c>
      <c r="G786" t="n">
        <v>5353799000</v>
      </c>
      <c r="H786" t="n">
        <v>2.685</v>
      </c>
      <c r="I786" t="n">
        <v>5.215</v>
      </c>
      <c r="K786" t="n">
        <v>-18510107000</v>
      </c>
      <c r="L786" t="n">
        <v>10951594000</v>
      </c>
      <c r="M786" t="n">
        <v>10974852000</v>
      </c>
      <c r="N786" t="n">
        <v>-18782371000</v>
      </c>
      <c r="O786">
        <f>D785</f>
      </c>
      <c r="P786">
        <f>(E786-F786+G786)/O786*100</f>
      </c>
      <c r="Q786">
        <f>H785</f>
      </c>
      <c r="R786">
        <f>I785</f>
      </c>
      <c r="S786">
        <f>H786-H785</f>
      </c>
      <c r="T786">
        <f>I786-I785</f>
      </c>
      <c r="U786">
        <f>(L786-K786)/(2*D786*0.01)</f>
      </c>
    </row>
    <row r="787">
      <c r="A787" t="n">
        <v>2017</v>
      </c>
      <c r="B787" t="inlineStr">
        <is>
          <t>00108241</t>
        </is>
      </c>
      <c r="C787" t="inlineStr">
        <is>
          <t>농심</t>
        </is>
      </c>
      <c r="D787" t="n">
        <v>214091848000</v>
      </c>
      <c r="E787" t="n">
        <v>22768059000</v>
      </c>
      <c r="F787" t="n">
        <v>25171666000</v>
      </c>
      <c r="G787" t="n">
        <v>5903124000</v>
      </c>
      <c r="H787" t="n">
        <v>3.03</v>
      </c>
      <c r="I787" t="n">
        <v>5</v>
      </c>
      <c r="K787" t="n">
        <v>-12993649000</v>
      </c>
      <c r="L787" t="n">
        <v>14756499000</v>
      </c>
      <c r="M787" t="n">
        <v>15103608000</v>
      </c>
      <c r="N787" t="n">
        <v>-13511841000</v>
      </c>
      <c r="O787">
        <f>D786</f>
      </c>
      <c r="P787">
        <f>(E787-F787+G787)/O787*100</f>
      </c>
      <c r="Q787">
        <f>H786</f>
      </c>
      <c r="R787">
        <f>I786</f>
      </c>
      <c r="S787">
        <f>H787-H786</f>
      </c>
      <c r="T787">
        <f>I787-I786</f>
      </c>
      <c r="U787">
        <f>(L787-K787)/(2*D787*0.01)</f>
      </c>
      <c r="V787">
        <f>(L787+K787)/(D787*0.0001)</f>
      </c>
    </row>
    <row r="788">
      <c r="A788" t="n">
        <v>2018</v>
      </c>
      <c r="B788" t="inlineStr">
        <is>
          <t>00108241</t>
        </is>
      </c>
      <c r="C788" t="inlineStr">
        <is>
          <t>농심</t>
        </is>
      </c>
      <c r="D788" t="n">
        <v>15895976000</v>
      </c>
      <c r="E788" t="n">
        <v>1760133000</v>
      </c>
      <c r="F788" t="n">
        <v>1879834000</v>
      </c>
      <c r="H788" t="n">
        <v>2.535</v>
      </c>
      <c r="I788" t="n">
        <v>5.775</v>
      </c>
      <c r="O788">
        <f>D787</f>
      </c>
      <c r="Q788">
        <f>H787</f>
      </c>
      <c r="R788">
        <f>I787</f>
      </c>
      <c r="S788">
        <f>H788-H787</f>
      </c>
      <c r="T788">
        <f>I788-I787</f>
      </c>
    </row>
    <row r="789">
      <c r="A789" t="n">
        <v>2020</v>
      </c>
      <c r="B789" t="inlineStr">
        <is>
          <t>00108241</t>
        </is>
      </c>
      <c r="C789" t="inlineStr">
        <is>
          <t>농심</t>
        </is>
      </c>
      <c r="D789" t="n">
        <v>247778408000</v>
      </c>
      <c r="E789" t="n">
        <v>23826363000</v>
      </c>
      <c r="F789" t="n">
        <v>18496173000</v>
      </c>
      <c r="G789" t="n">
        <v>5188855000</v>
      </c>
      <c r="H789" t="n">
        <v>2.115</v>
      </c>
      <c r="I789" t="n">
        <v>4.95</v>
      </c>
      <c r="K789" t="n">
        <v>-16194781000</v>
      </c>
      <c r="L789" t="n">
        <v>18603152000</v>
      </c>
      <c r="M789" t="n">
        <v>18872161000</v>
      </c>
      <c r="N789" t="n">
        <v>-16705441000</v>
      </c>
      <c r="U789">
        <f>(L789-K789)/(2*D789*0.01)</f>
      </c>
      <c r="V789">
        <f>(L789+K789)/(D789*0.0001)</f>
      </c>
    </row>
    <row r="790">
      <c r="A790" t="n">
        <v>2021</v>
      </c>
      <c r="B790" t="inlineStr">
        <is>
          <t>00108241</t>
        </is>
      </c>
      <c r="C790" t="inlineStr">
        <is>
          <t>농심</t>
        </is>
      </c>
      <c r="D790" t="n">
        <v>233261029000</v>
      </c>
      <c r="E790" t="n">
        <v>25137050000</v>
      </c>
      <c r="F790" t="n">
        <v>37133454000</v>
      </c>
      <c r="G790" t="n">
        <v>5369254000</v>
      </c>
      <c r="H790" t="n">
        <v>2.705</v>
      </c>
      <c r="I790" t="n">
        <v>5.13</v>
      </c>
      <c r="K790" t="n">
        <v>-13766148000</v>
      </c>
      <c r="L790" t="n">
        <v>15983005000</v>
      </c>
      <c r="M790" t="n">
        <v>16310425000</v>
      </c>
      <c r="N790" t="n">
        <v>-14285743000</v>
      </c>
      <c r="O790">
        <f>D789</f>
      </c>
      <c r="P790">
        <f>(E790-F790+G790)/O790*100</f>
      </c>
      <c r="Q790">
        <f>H789</f>
      </c>
      <c r="R790">
        <f>I789</f>
      </c>
      <c r="S790">
        <f>H790-H789</f>
      </c>
      <c r="T790">
        <f>I790-I789</f>
      </c>
      <c r="U790">
        <f>(L790-K790)/(2*D790*0.01)</f>
      </c>
      <c r="V790">
        <f>(L790+K790)/(D790*0.0001)</f>
      </c>
    </row>
    <row r="791">
      <c r="A791" t="n">
        <v>2022</v>
      </c>
      <c r="B791" t="inlineStr">
        <is>
          <t>00108241</t>
        </is>
      </c>
      <c r="C791" t="inlineStr">
        <is>
          <t>농심</t>
        </is>
      </c>
      <c r="D791" t="n">
        <v>212422948000</v>
      </c>
      <c r="E791" t="n">
        <v>23847181000</v>
      </c>
      <c r="F791" t="n">
        <v>25651566000</v>
      </c>
      <c r="G791" t="n">
        <v>6149084000</v>
      </c>
      <c r="H791" t="n">
        <v>5.325</v>
      </c>
      <c r="I791" t="n">
        <v>5.125</v>
      </c>
      <c r="J791" t="n">
        <v>5.225</v>
      </c>
      <c r="K791" t="n">
        <v>-10668066000</v>
      </c>
      <c r="L791" t="n">
        <v>11924415000</v>
      </c>
      <c r="M791" t="n">
        <v>12479731000</v>
      </c>
      <c r="N791" t="n">
        <v>-11320394000</v>
      </c>
      <c r="O791">
        <f>D790</f>
      </c>
      <c r="P791">
        <f>(E791-F791+G791)/O791*100</f>
      </c>
      <c r="Q791">
        <f>H790</f>
      </c>
      <c r="R791">
        <f>I790</f>
      </c>
      <c r="S791">
        <f>H791-H790</f>
      </c>
      <c r="T791">
        <f>I791-I790</f>
      </c>
      <c r="U791">
        <f>(L791-K791)/(2*D791*0.01)</f>
      </c>
      <c r="V791">
        <f>(L791+K791)/(D791*0.0001)</f>
      </c>
    </row>
    <row r="792">
      <c r="A792" t="n">
        <v>2023</v>
      </c>
      <c r="B792" t="inlineStr">
        <is>
          <t>00108241</t>
        </is>
      </c>
      <c r="C792" t="inlineStr">
        <is>
          <t>농심</t>
        </is>
      </c>
      <c r="D792" t="n">
        <v>241079201000</v>
      </c>
      <c r="E792" t="n">
        <v>20797031000</v>
      </c>
      <c r="F792" t="n">
        <v>30562749000</v>
      </c>
      <c r="G792" t="n">
        <v>10416696000</v>
      </c>
      <c r="H792" t="n">
        <v>4.29</v>
      </c>
      <c r="I792" t="n">
        <v>6.86</v>
      </c>
      <c r="J792" t="n">
        <v>6.25</v>
      </c>
      <c r="K792" t="n">
        <v>-13381044000</v>
      </c>
      <c r="L792" t="n">
        <v>15048212000</v>
      </c>
      <c r="M792" t="n">
        <v>15595642000</v>
      </c>
      <c r="N792" t="n">
        <v>-14073736000</v>
      </c>
      <c r="O792">
        <f>D791</f>
      </c>
      <c r="P792">
        <f>(E792-F792+G792)/O792*100</f>
      </c>
      <c r="Q792">
        <f>H791</f>
      </c>
      <c r="R792">
        <f>I791</f>
      </c>
      <c r="S792">
        <f>H792-H791</f>
      </c>
      <c r="T792">
        <f>I792-I791</f>
      </c>
      <c r="U792">
        <f>(L792-K792)/(2*D792*0.01)</f>
      </c>
      <c r="V792">
        <f>(L792+K792)/(D792*0.0001)</f>
      </c>
    </row>
    <row r="793">
      <c r="A793" t="n">
        <v>2024</v>
      </c>
      <c r="B793" t="inlineStr">
        <is>
          <t>00108241</t>
        </is>
      </c>
      <c r="C793" t="inlineStr">
        <is>
          <t>농심</t>
        </is>
      </c>
      <c r="D793" t="n">
        <v>256013176000</v>
      </c>
      <c r="E793" t="n">
        <v>24176649000</v>
      </c>
      <c r="F793" t="n">
        <v>32770795000</v>
      </c>
      <c r="G793" t="n">
        <v>9508636000</v>
      </c>
      <c r="H793" t="n">
        <v>3.66</v>
      </c>
      <c r="I793" t="n">
        <v>6.77</v>
      </c>
      <c r="J793" t="n">
        <v>6.3</v>
      </c>
      <c r="K793" t="n">
        <v>-14609795000</v>
      </c>
      <c r="L793" t="n">
        <v>16426264000</v>
      </c>
      <c r="M793" t="n">
        <v>16914083000</v>
      </c>
      <c r="N793" t="n">
        <v>-15278460000</v>
      </c>
      <c r="O793">
        <f>D792</f>
      </c>
      <c r="P793">
        <f>(E793-F793+G793)/O793*100</f>
      </c>
      <c r="Q793">
        <f>H792</f>
      </c>
      <c r="R793">
        <f>I792</f>
      </c>
      <c r="S793">
        <f>H793-H792</f>
      </c>
      <c r="T793">
        <f>I793-I792</f>
      </c>
      <c r="U793">
        <f>(L793-K793)/(2*D793*0.01)</f>
      </c>
      <c r="V793">
        <f>(L793+K793)/(D793*0.0001)</f>
      </c>
    </row>
    <row r="794">
      <c r="A794" t="n">
        <v>2025</v>
      </c>
      <c r="B794" t="inlineStr">
        <is>
          <t>00108241</t>
        </is>
      </c>
      <c r="C794" t="inlineStr">
        <is>
          <t>농심</t>
        </is>
      </c>
      <c r="D794" t="n">
        <v>261854265000</v>
      </c>
      <c r="E794" t="n">
        <v>26259859000</v>
      </c>
      <c r="F794" t="n">
        <v>31254735000</v>
      </c>
      <c r="G794" t="n">
        <v>8744364000</v>
      </c>
      <c r="H794" t="n">
        <v>3.95</v>
      </c>
      <c r="I794" t="n">
        <v>7.09</v>
      </c>
      <c r="J794" t="n">
        <v>6.27</v>
      </c>
      <c r="K794" t="n">
        <v>-14819120000</v>
      </c>
      <c r="L794" t="n">
        <v>16628537000</v>
      </c>
      <c r="M794" t="n">
        <v>17174202000</v>
      </c>
      <c r="N794" t="n">
        <v>-15540227000</v>
      </c>
      <c r="O794">
        <f>D793</f>
      </c>
      <c r="P794">
        <f>(E794-F794+G794)/O794*100</f>
      </c>
      <c r="Q794">
        <f>H793</f>
      </c>
      <c r="R794">
        <f>I793</f>
      </c>
      <c r="S794">
        <f>H794-H793</f>
      </c>
      <c r="T794">
        <f>I794-I793</f>
      </c>
      <c r="U794">
        <f>(L794-K794)/(2*D794*0.01)</f>
      </c>
      <c r="V794">
        <f>(L794+K794)/(D794*0.0001)</f>
      </c>
    </row>
    <row r="795">
      <c r="A795" t="n">
        <v>2016</v>
      </c>
      <c r="B795" t="inlineStr">
        <is>
          <t>00108490</t>
        </is>
      </c>
      <c r="C795" t="inlineStr">
        <is>
          <t>엔피케이</t>
        </is>
      </c>
      <c r="D795" t="n">
        <v>8040665000</v>
      </c>
      <c r="E795" t="n">
        <v>1065941000</v>
      </c>
      <c r="F795" t="n">
        <v>508129000</v>
      </c>
      <c r="G795" t="n">
        <v>122971000</v>
      </c>
      <c r="H795" t="n">
        <v>3.099</v>
      </c>
      <c r="I795" t="n">
        <v>4.08</v>
      </c>
      <c r="K795" t="n">
        <v>-384302000</v>
      </c>
      <c r="L795" t="n">
        <v>443904000</v>
      </c>
      <c r="M795" t="n">
        <v>444904000</v>
      </c>
      <c r="N795" t="n">
        <v>-392097000</v>
      </c>
      <c r="U795">
        <f>(L795-K795)/(2*D795*0.01)</f>
      </c>
      <c r="V795">
        <f>(L795+K795)/(D795*0.0001)</f>
      </c>
    </row>
    <row r="796">
      <c r="A796" t="n">
        <v>2018</v>
      </c>
      <c r="B796" t="inlineStr">
        <is>
          <t>00108490</t>
        </is>
      </c>
      <c r="C796" t="inlineStr">
        <is>
          <t>엔피케이</t>
        </is>
      </c>
      <c r="D796" t="n">
        <v>11294882000</v>
      </c>
      <c r="E796" t="n">
        <v>1534827000</v>
      </c>
      <c r="F796" t="n">
        <v>886108000</v>
      </c>
      <c r="G796" t="n">
        <v>260150000</v>
      </c>
      <c r="H796" t="n">
        <v>2.88</v>
      </c>
      <c r="I796" t="n">
        <v>3.465</v>
      </c>
      <c r="K796" t="n">
        <v>-693752000</v>
      </c>
      <c r="L796" t="n">
        <v>803787000</v>
      </c>
      <c r="M796" t="n">
        <v>805618000</v>
      </c>
      <c r="N796" t="n">
        <v>-707810000</v>
      </c>
      <c r="U796">
        <f>(L796-K796)/(2*D796*0.01)</f>
      </c>
      <c r="V796">
        <f>(L796+K796)/(D796*0.0001)</f>
      </c>
    </row>
    <row r="797">
      <c r="A797" t="n">
        <v>2019</v>
      </c>
      <c r="B797" t="inlineStr">
        <is>
          <t>00108490</t>
        </is>
      </c>
      <c r="C797" t="inlineStr">
        <is>
          <t>엔피케이</t>
        </is>
      </c>
      <c r="D797" t="n">
        <v>10893022000</v>
      </c>
      <c r="E797" t="n">
        <v>1353499000</v>
      </c>
      <c r="F797" t="n">
        <v>677612000</v>
      </c>
      <c r="G797" t="n">
        <v>274515000</v>
      </c>
      <c r="H797" t="n">
        <v>2.85</v>
      </c>
      <c r="I797" t="n">
        <v>2.73</v>
      </c>
      <c r="K797" t="n">
        <v>-654835000</v>
      </c>
      <c r="L797" t="n">
        <v>757597000</v>
      </c>
      <c r="M797" t="n">
        <v>751167000</v>
      </c>
      <c r="N797" t="n">
        <v>-661860000</v>
      </c>
      <c r="O797">
        <f>D796</f>
      </c>
      <c r="P797">
        <f>(E797-F797+G797)/O797*100</f>
      </c>
      <c r="Q797">
        <f>H796</f>
      </c>
      <c r="R797">
        <f>I796</f>
      </c>
      <c r="S797">
        <f>H797-H796</f>
      </c>
      <c r="T797">
        <f>I797-I796</f>
      </c>
      <c r="U797">
        <f>(L797-K797)/(2*D797*0.01)</f>
      </c>
      <c r="V797">
        <f>(L797+K797)/(D797*0.0001)</f>
      </c>
    </row>
    <row r="798">
      <c r="A798" t="n">
        <v>2020</v>
      </c>
      <c r="B798" t="inlineStr">
        <is>
          <t>00108490</t>
        </is>
      </c>
      <c r="C798" t="inlineStr">
        <is>
          <t>엔피케이</t>
        </is>
      </c>
      <c r="D798" t="n">
        <v>11210012000</v>
      </c>
      <c r="E798" t="n">
        <v>1190613000</v>
      </c>
      <c r="F798" t="n">
        <v>1702978000</v>
      </c>
      <c r="G798" t="n">
        <v>250470000</v>
      </c>
      <c r="H798" t="n">
        <v>2.92</v>
      </c>
      <c r="I798" t="n">
        <v>2.73</v>
      </c>
      <c r="K798" t="n">
        <v>-728045000</v>
      </c>
      <c r="L798" t="n">
        <v>842847000</v>
      </c>
      <c r="M798" t="n">
        <v>836288000</v>
      </c>
      <c r="N798" t="n">
        <v>-736309000</v>
      </c>
      <c r="O798">
        <f>D797</f>
      </c>
      <c r="P798">
        <f>(E798-F798+G798)/O798*100</f>
      </c>
      <c r="Q798">
        <f>H797</f>
      </c>
      <c r="R798">
        <f>I797</f>
      </c>
      <c r="S798">
        <f>H798-H797</f>
      </c>
      <c r="T798">
        <f>I798-I797</f>
      </c>
      <c r="U798">
        <f>(L798-K798)/(2*D798*0.01)</f>
      </c>
      <c r="V798">
        <f>(L798+K798)/(D798*0.0001)</f>
      </c>
    </row>
    <row r="799">
      <c r="A799" t="n">
        <v>2021</v>
      </c>
      <c r="B799" t="inlineStr">
        <is>
          <t>00108490</t>
        </is>
      </c>
      <c r="C799" t="inlineStr">
        <is>
          <t>엔피케이</t>
        </is>
      </c>
      <c r="D799" t="n">
        <v>11411834000</v>
      </c>
      <c r="E799" t="n">
        <v>1238821000</v>
      </c>
      <c r="F799" t="n">
        <v>920556000</v>
      </c>
      <c r="G799" t="n">
        <v>293375000</v>
      </c>
      <c r="H799" t="n">
        <v>3.43</v>
      </c>
      <c r="I799" t="n">
        <v>2.73</v>
      </c>
      <c r="K799" t="n">
        <v>-716878000</v>
      </c>
      <c r="L799" t="n">
        <v>825746000</v>
      </c>
      <c r="M799" t="n">
        <v>823752000</v>
      </c>
      <c r="N799" t="n">
        <v>-728420000</v>
      </c>
      <c r="O799">
        <f>D798</f>
      </c>
      <c r="P799">
        <f>(E799-F799+G799)/O799*100</f>
      </c>
      <c r="Q799">
        <f>H798</f>
      </c>
      <c r="R799">
        <f>I798</f>
      </c>
      <c r="S799">
        <f>H799-H798</f>
      </c>
      <c r="T799">
        <f>I799-I798</f>
      </c>
      <c r="U799">
        <f>(L799-K799)/(2*D799*0.01)</f>
      </c>
      <c r="V799">
        <f>(L799+K799)/(D799*0.0001)</f>
      </c>
    </row>
    <row r="800">
      <c r="A800" t="n">
        <v>2022</v>
      </c>
      <c r="B800" t="inlineStr">
        <is>
          <t>00108490</t>
        </is>
      </c>
      <c r="C800" t="inlineStr">
        <is>
          <t>엔피케이</t>
        </is>
      </c>
      <c r="D800" t="n">
        <v>11712736000</v>
      </c>
      <c r="E800" t="n">
        <v>1162991000</v>
      </c>
      <c r="F800" t="n">
        <v>928924000</v>
      </c>
      <c r="G800" t="n">
        <v>392833000</v>
      </c>
      <c r="H800" t="n">
        <v>5.5</v>
      </c>
      <c r="I800" t="n">
        <v>2.73</v>
      </c>
      <c r="K800" t="n">
        <v>-419715000</v>
      </c>
      <c r="L800" t="n">
        <v>457665000</v>
      </c>
      <c r="M800" t="n">
        <v>466422000</v>
      </c>
      <c r="N800" t="n">
        <v>-434989000</v>
      </c>
      <c r="O800">
        <f>D799</f>
      </c>
      <c r="P800">
        <f>(E800-F800+G800)/O800*100</f>
      </c>
      <c r="Q800">
        <f>H799</f>
      </c>
      <c r="R800">
        <f>I799</f>
      </c>
      <c r="S800">
        <f>H800-H799</f>
      </c>
      <c r="T800">
        <f>I800-I799</f>
      </c>
      <c r="U800">
        <f>(L800-K800)/(2*D800*0.01)</f>
      </c>
      <c r="V800">
        <f>(L800+K800)/(D800*0.0001)</f>
      </c>
    </row>
    <row r="801">
      <c r="A801" t="n">
        <v>2023</v>
      </c>
      <c r="B801" t="inlineStr">
        <is>
          <t>00108490</t>
        </is>
      </c>
      <c r="C801" t="inlineStr">
        <is>
          <t>엔피케이</t>
        </is>
      </c>
      <c r="D801" t="n">
        <v>12544182000</v>
      </c>
      <c r="E801" t="n">
        <v>1123945000</v>
      </c>
      <c r="F801" t="n">
        <v>1424401000</v>
      </c>
      <c r="G801" t="n">
        <v>567871000</v>
      </c>
      <c r="H801" t="n">
        <v>4.53</v>
      </c>
      <c r="I801" t="n">
        <v>2.73</v>
      </c>
      <c r="K801" t="n">
        <v>-489054000</v>
      </c>
      <c r="L801" t="n">
        <v>535166000</v>
      </c>
      <c r="M801" t="n">
        <v>540161000</v>
      </c>
      <c r="N801" t="n">
        <v>-502362000</v>
      </c>
      <c r="O801">
        <f>D800</f>
      </c>
      <c r="P801">
        <f>(E801-F801+G801)/O801*100</f>
      </c>
      <c r="Q801">
        <f>H800</f>
      </c>
      <c r="R801">
        <f>I800</f>
      </c>
      <c r="S801">
        <f>H801-H800</f>
      </c>
      <c r="T801">
        <f>I801-I800</f>
      </c>
      <c r="U801">
        <f>(L801-K801)/(2*D801*0.01)</f>
      </c>
      <c r="V801">
        <f>(L801+K801)/(D801*0.0001)</f>
      </c>
    </row>
    <row r="802">
      <c r="A802" t="n">
        <v>2024</v>
      </c>
      <c r="B802" t="inlineStr">
        <is>
          <t>00108490</t>
        </is>
      </c>
      <c r="C802" t="inlineStr">
        <is>
          <t>엔피케이</t>
        </is>
      </c>
      <c r="D802" t="n">
        <v>13558452000</v>
      </c>
      <c r="E802" t="n">
        <v>1221250000</v>
      </c>
      <c r="F802" t="n">
        <v>1474107000</v>
      </c>
      <c r="G802" t="n">
        <v>519816000</v>
      </c>
      <c r="H802" t="n">
        <v>4</v>
      </c>
      <c r="I802" t="n">
        <v>3</v>
      </c>
      <c r="K802" t="n">
        <v>-552349000</v>
      </c>
      <c r="L802" t="n">
        <v>605422000</v>
      </c>
      <c r="M802" t="n">
        <v>606166000</v>
      </c>
      <c r="N802" t="n">
        <v>-563195000</v>
      </c>
      <c r="O802">
        <f>D801</f>
      </c>
      <c r="P802">
        <f>(E802-F802+G802)/O802*100</f>
      </c>
      <c r="Q802">
        <f>H801</f>
      </c>
      <c r="R802">
        <f>I801</f>
      </c>
      <c r="S802">
        <f>H802-H801</f>
      </c>
      <c r="T802">
        <f>I802-I801</f>
      </c>
      <c r="U802">
        <f>(L802-K802)/(2*D802*0.01)</f>
      </c>
      <c r="V802">
        <f>(L802+K802)/(D802*0.0001)</f>
      </c>
    </row>
    <row r="803">
      <c r="A803" t="n">
        <v>2025</v>
      </c>
      <c r="B803" t="inlineStr">
        <is>
          <t>00108490</t>
        </is>
      </c>
      <c r="C803" t="inlineStr">
        <is>
          <t>엔피케이</t>
        </is>
      </c>
      <c r="D803" t="n">
        <v>14261006000</v>
      </c>
      <c r="E803" t="n">
        <v>1251621000</v>
      </c>
      <c r="F803" t="n">
        <v>1964823000</v>
      </c>
      <c r="G803" t="n">
        <v>497584000</v>
      </c>
      <c r="H803" t="n">
        <v>4.07</v>
      </c>
      <c r="I803" t="n">
        <v>3</v>
      </c>
      <c r="K803" t="n">
        <v>-466294000</v>
      </c>
      <c r="L803" t="n">
        <v>504391000</v>
      </c>
      <c r="M803" t="n">
        <v>505663000</v>
      </c>
      <c r="N803" t="n">
        <v>-476027000</v>
      </c>
      <c r="O803">
        <f>D802</f>
      </c>
      <c r="P803">
        <f>(E803-F803+G803)/O803*100</f>
      </c>
      <c r="Q803">
        <f>H802</f>
      </c>
      <c r="R803">
        <f>I802</f>
      </c>
      <c r="S803">
        <f>H803-H802</f>
      </c>
      <c r="T803">
        <f>I803-I802</f>
      </c>
      <c r="U803">
        <f>(L803-K803)/(2*D803*0.01)</f>
      </c>
      <c r="V803">
        <f>(L803+K803)/(D803*0.0001)</f>
      </c>
    </row>
    <row r="804">
      <c r="A804" t="n">
        <v>2023</v>
      </c>
      <c r="B804" t="inlineStr">
        <is>
          <t>00108612</t>
        </is>
      </c>
      <c r="C804" t="inlineStr">
        <is>
          <t>DS단석</t>
        </is>
      </c>
      <c r="D804" t="n">
        <v>8139817322</v>
      </c>
      <c r="E804" t="n">
        <v>1591411860</v>
      </c>
      <c r="F804" t="n">
        <v>1199648587</v>
      </c>
      <c r="G804" t="n">
        <v>274176636</v>
      </c>
      <c r="H804" t="n">
        <v>4.365</v>
      </c>
      <c r="I804" t="n">
        <v>4.22</v>
      </c>
      <c r="J804" t="n">
        <v>10.3</v>
      </c>
    </row>
    <row r="805">
      <c r="A805" t="n">
        <v>2024</v>
      </c>
      <c r="B805" t="inlineStr">
        <is>
          <t>00108612</t>
        </is>
      </c>
      <c r="C805" t="inlineStr">
        <is>
          <t>DS단석</t>
        </is>
      </c>
      <c r="D805" t="n">
        <v>8776359655</v>
      </c>
      <c r="E805" t="n">
        <v>2072107830</v>
      </c>
      <c r="F805" t="n">
        <v>2143149323</v>
      </c>
      <c r="G805" t="n">
        <v>304859060</v>
      </c>
      <c r="H805" t="n">
        <v>3.87</v>
      </c>
      <c r="I805" t="n">
        <v>4.32</v>
      </c>
      <c r="J805" t="n">
        <v>4.2137</v>
      </c>
      <c r="K805" t="n">
        <v>-656851556</v>
      </c>
      <c r="L805" t="n">
        <v>778651410</v>
      </c>
      <c r="M805" t="n">
        <v>403480686</v>
      </c>
      <c r="N805" t="n">
        <v>-351401360</v>
      </c>
      <c r="O805">
        <f>D804</f>
      </c>
      <c r="P805">
        <f>(E805-F805+G805)/O805*100</f>
      </c>
      <c r="Q805">
        <f>H804</f>
      </c>
      <c r="R805">
        <f>I804</f>
      </c>
      <c r="S805">
        <f>H805-H804</f>
      </c>
      <c r="T805">
        <f>I805-I804</f>
      </c>
      <c r="U805">
        <f>(L805-K805)/(2*D805*0.01)</f>
      </c>
      <c r="V805">
        <f>(L805+K805)/(D805*0.0001)</f>
      </c>
    </row>
    <row r="806">
      <c r="A806" t="n">
        <v>2025</v>
      </c>
      <c r="B806" t="inlineStr">
        <is>
          <t>00108612</t>
        </is>
      </c>
      <c r="C806" t="inlineStr">
        <is>
          <t>DS단석</t>
        </is>
      </c>
      <c r="D806" t="n">
        <v>9619821730</v>
      </c>
      <c r="E806" t="n">
        <v>2088369924</v>
      </c>
      <c r="F806" t="n">
        <v>1133197371</v>
      </c>
      <c r="G806" t="n">
        <v>291803808</v>
      </c>
      <c r="H806" t="n">
        <v>3.745</v>
      </c>
      <c r="I806" t="n">
        <v>4.025</v>
      </c>
      <c r="J806" t="n">
        <v>6.15</v>
      </c>
      <c r="K806" t="n">
        <v>-408225406</v>
      </c>
      <c r="L806" t="n">
        <v>450850519</v>
      </c>
      <c r="M806" t="n">
        <v>454310904</v>
      </c>
      <c r="N806" t="n">
        <v>-418595247</v>
      </c>
      <c r="O806">
        <f>D805</f>
      </c>
      <c r="P806">
        <f>(E806-F806+G806)/O806*100</f>
      </c>
      <c r="Q806">
        <f>H805</f>
      </c>
      <c r="R806">
        <f>I805</f>
      </c>
      <c r="S806">
        <f>H806-H805</f>
      </c>
      <c r="T806">
        <f>I806-I805</f>
      </c>
      <c r="U806">
        <f>(L806-K806)/(2*D806*0.01)</f>
      </c>
      <c r="V806">
        <f>(L806+K806)/(D806*0.0001)</f>
      </c>
    </row>
    <row r="807">
      <c r="A807" t="n">
        <v>2014</v>
      </c>
      <c r="B807" t="inlineStr">
        <is>
          <t>00108649</t>
        </is>
      </c>
      <c r="C807" t="inlineStr">
        <is>
          <t>TPC</t>
        </is>
      </c>
      <c r="D807" t="n">
        <v>7696554000</v>
      </c>
      <c r="E807" t="n">
        <v>1212242000</v>
      </c>
      <c r="F807" t="n">
        <v>448835000</v>
      </c>
      <c r="G807" t="n">
        <v>304481000</v>
      </c>
      <c r="H807" t="n">
        <v>3</v>
      </c>
      <c r="I807" t="n">
        <v>5.64</v>
      </c>
      <c r="K807" t="n">
        <v>-529686000</v>
      </c>
      <c r="L807" t="n">
        <v>610101000</v>
      </c>
      <c r="M807" t="n">
        <v>603024000</v>
      </c>
      <c r="N807" t="n">
        <v>-533918000</v>
      </c>
      <c r="U807">
        <f>(L807-K807)/(2*D807*0.01)</f>
      </c>
      <c r="V807">
        <f>(L807+K807)/(D807*0.0001)</f>
      </c>
    </row>
    <row r="808">
      <c r="A808" t="n">
        <v>2015</v>
      </c>
      <c r="B808" t="inlineStr">
        <is>
          <t>00108649</t>
        </is>
      </c>
      <c r="C808" t="inlineStr">
        <is>
          <t>TPC</t>
        </is>
      </c>
      <c r="D808" t="n">
        <v>8087961000</v>
      </c>
      <c r="E808" t="n">
        <v>1170418000</v>
      </c>
      <c r="F808" t="n">
        <v>738571000</v>
      </c>
      <c r="G808" t="n">
        <v>218213000</v>
      </c>
      <c r="H808" t="n">
        <v>2.61</v>
      </c>
      <c r="I808" t="n">
        <v>5.06</v>
      </c>
      <c r="K808" t="n">
        <v>-508401000</v>
      </c>
      <c r="L808" t="n">
        <v>508401000</v>
      </c>
      <c r="M808" t="n">
        <v>-448105000</v>
      </c>
      <c r="N808" t="n">
        <v>448105000</v>
      </c>
      <c r="O808">
        <f>D807</f>
      </c>
      <c r="P808">
        <f>(E808-F808+G808)/O808*100</f>
      </c>
      <c r="Q808">
        <f>H807</f>
      </c>
      <c r="R808">
        <f>I807</f>
      </c>
      <c r="S808">
        <f>H808-H807</f>
      </c>
      <c r="T808">
        <f>I808-I807</f>
      </c>
      <c r="U808">
        <f>(L808-K808)/(2*D808*0.01)</f>
      </c>
    </row>
    <row r="809">
      <c r="A809" t="n">
        <v>2017</v>
      </c>
      <c r="B809" t="inlineStr">
        <is>
          <t>00108649</t>
        </is>
      </c>
      <c r="C809" t="inlineStr">
        <is>
          <t>TPC</t>
        </is>
      </c>
      <c r="D809" t="n">
        <v>9171737000</v>
      </c>
      <c r="E809" t="n">
        <v>1305638000</v>
      </c>
      <c r="F809" t="n">
        <v>597176000</v>
      </c>
      <c r="G809" t="n">
        <v>218179000</v>
      </c>
      <c r="H809" t="n">
        <v>2.59</v>
      </c>
      <c r="I809" t="n">
        <v>3.9</v>
      </c>
      <c r="K809" t="n">
        <v>-474669000</v>
      </c>
      <c r="L809" t="n">
        <v>532153000</v>
      </c>
      <c r="M809" t="n">
        <v>538699000</v>
      </c>
      <c r="N809" t="n">
        <v>-474669000</v>
      </c>
      <c r="U809">
        <f>(L809-K809)/(2*D809*0.01)</f>
      </c>
      <c r="V809">
        <f>(L809+K809)/(D809*0.0001)</f>
      </c>
    </row>
    <row r="810">
      <c r="A810" t="n">
        <v>2018</v>
      </c>
      <c r="B810" t="inlineStr">
        <is>
          <t>00108649</t>
        </is>
      </c>
      <c r="C810" t="inlineStr">
        <is>
          <t>TPC</t>
        </is>
      </c>
      <c r="D810" t="n">
        <v>10948786000</v>
      </c>
      <c r="E810" t="n">
        <v>1129910000</v>
      </c>
      <c r="F810" t="n">
        <v>583552000</v>
      </c>
      <c r="G810" t="n">
        <v>251473000</v>
      </c>
      <c r="H810" t="n">
        <v>2.57</v>
      </c>
      <c r="I810" t="n">
        <v>3.9</v>
      </c>
      <c r="K810" t="n">
        <v>-570045000</v>
      </c>
      <c r="L810" t="n">
        <v>738478000</v>
      </c>
      <c r="M810" t="n">
        <v>644124000</v>
      </c>
      <c r="N810" t="n">
        <v>-584454000</v>
      </c>
      <c r="O810">
        <f>D809</f>
      </c>
      <c r="P810">
        <f>(E810-F810+G810)/O810*100</f>
      </c>
      <c r="Q810">
        <f>H809</f>
      </c>
      <c r="R810">
        <f>I809</f>
      </c>
      <c r="S810">
        <f>H810-H809</f>
      </c>
      <c r="T810">
        <f>I810-I809</f>
      </c>
      <c r="U810">
        <f>(L810-K810)/(2*D810*0.01)</f>
      </c>
      <c r="V810">
        <f>(L810+K810)/(D810*0.0001)</f>
      </c>
    </row>
    <row r="811">
      <c r="A811" t="n">
        <v>2019</v>
      </c>
      <c r="B811" t="inlineStr">
        <is>
          <t>00108649</t>
        </is>
      </c>
      <c r="C811" t="inlineStr">
        <is>
          <t>TPC</t>
        </is>
      </c>
      <c r="D811" t="n">
        <v>11811219000</v>
      </c>
      <c r="E811" t="n">
        <v>1206579000</v>
      </c>
      <c r="F811" t="n">
        <v>960914000</v>
      </c>
      <c r="G811" t="n">
        <v>253770000</v>
      </c>
      <c r="H811" t="n">
        <v>2.14</v>
      </c>
      <c r="I811" t="n">
        <v>3.81</v>
      </c>
      <c r="K811" t="n">
        <v>-631092000</v>
      </c>
      <c r="L811" t="n">
        <v>708444000</v>
      </c>
      <c r="M811" t="n">
        <v>710398000</v>
      </c>
      <c r="N811" t="n">
        <v>-644463000</v>
      </c>
      <c r="O811">
        <f>D810</f>
      </c>
      <c r="P811">
        <f>(E811-F811+G811)/O811*100</f>
      </c>
      <c r="Q811">
        <f>H810</f>
      </c>
      <c r="R811">
        <f>I810</f>
      </c>
      <c r="S811">
        <f>H811-H810</f>
      </c>
      <c r="T811">
        <f>I811-I810</f>
      </c>
      <c r="U811">
        <f>(L811-K811)/(2*D811*0.01)</f>
      </c>
      <c r="V811">
        <f>(L811+K811)/(D811*0.0001)</f>
      </c>
    </row>
    <row r="812">
      <c r="A812" t="n">
        <v>2020</v>
      </c>
      <c r="B812" t="inlineStr">
        <is>
          <t>00108649</t>
        </is>
      </c>
      <c r="C812" t="inlineStr">
        <is>
          <t>TPC</t>
        </is>
      </c>
      <c r="D812" t="n">
        <v>11868112000</v>
      </c>
      <c r="E812" t="n">
        <v>1263865000</v>
      </c>
      <c r="F812" t="n">
        <v>1320961000</v>
      </c>
      <c r="G812" t="n">
        <v>228956000</v>
      </c>
      <c r="H812" t="n">
        <v>2.29</v>
      </c>
      <c r="I812" t="n">
        <v>3.61</v>
      </c>
      <c r="K812" t="n">
        <v>-750728000</v>
      </c>
      <c r="L812" t="n">
        <v>854850000</v>
      </c>
      <c r="M812" t="n">
        <v>858346000</v>
      </c>
      <c r="N812" t="n">
        <v>-767425000</v>
      </c>
      <c r="O812">
        <f>D811</f>
      </c>
      <c r="P812">
        <f>(E812-F812+G812)/O812*100</f>
      </c>
      <c r="Q812">
        <f>H811</f>
      </c>
      <c r="R812">
        <f>I811</f>
      </c>
      <c r="S812">
        <f>H812-H811</f>
      </c>
      <c r="T812">
        <f>I812-I811</f>
      </c>
      <c r="U812">
        <f>(L812-K812)/(2*D812*0.01)</f>
      </c>
      <c r="V812">
        <f>(L812+K812)/(D812*0.0001)</f>
      </c>
    </row>
    <row r="813">
      <c r="A813" t="n">
        <v>2021</v>
      </c>
      <c r="B813" t="inlineStr">
        <is>
          <t>00108649</t>
        </is>
      </c>
      <c r="C813" t="inlineStr">
        <is>
          <t>TPC</t>
        </is>
      </c>
      <c r="D813" t="n">
        <v>12594206000</v>
      </c>
      <c r="E813" t="n">
        <v>1238785000</v>
      </c>
      <c r="F813" t="n">
        <v>843944000</v>
      </c>
      <c r="G813" t="n">
        <v>247802000</v>
      </c>
      <c r="H813" t="n">
        <v>2.89</v>
      </c>
      <c r="I813" t="n">
        <v>3.74</v>
      </c>
      <c r="K813" t="n">
        <v>-756501000</v>
      </c>
      <c r="L813" t="n">
        <v>857905000</v>
      </c>
      <c r="M813" t="n">
        <v>865059000</v>
      </c>
      <c r="N813" t="n">
        <v>-776218000</v>
      </c>
      <c r="O813">
        <f>D812</f>
      </c>
      <c r="P813">
        <f>(E813-F813+G813)/O813*100</f>
      </c>
      <c r="Q813">
        <f>H812</f>
      </c>
      <c r="R813">
        <f>I812</f>
      </c>
      <c r="S813">
        <f>H813-H812</f>
      </c>
      <c r="T813">
        <f>I813-I812</f>
      </c>
      <c r="U813">
        <f>(L813-K813)/(2*D813*0.01)</f>
      </c>
      <c r="V813">
        <f>(L813+K813)/(D813*0.0001)</f>
      </c>
    </row>
    <row r="814">
      <c r="A814" t="n">
        <v>2022</v>
      </c>
      <c r="B814" t="inlineStr">
        <is>
          <t>00108649</t>
        </is>
      </c>
      <c r="C814" t="inlineStr">
        <is>
          <t>TPC</t>
        </is>
      </c>
      <c r="D814" t="n">
        <v>12334982000</v>
      </c>
      <c r="E814" t="n">
        <v>1358112000</v>
      </c>
      <c r="F814" t="n">
        <v>1399653000</v>
      </c>
      <c r="G814" t="n">
        <v>329164000</v>
      </c>
      <c r="H814" t="n">
        <v>5.47</v>
      </c>
      <c r="I814" t="n">
        <v>4.8</v>
      </c>
      <c r="K814" t="n">
        <v>-674261000</v>
      </c>
      <c r="L814" t="n">
        <v>757106000</v>
      </c>
      <c r="M814" t="n">
        <v>755778000</v>
      </c>
      <c r="N814" t="n">
        <v>-685361000</v>
      </c>
      <c r="O814">
        <f>D813</f>
      </c>
      <c r="P814">
        <f>(E814-F814+G814)/O814*100</f>
      </c>
      <c r="Q814">
        <f>H813</f>
      </c>
      <c r="R814">
        <f>I813</f>
      </c>
      <c r="S814">
        <f>H814-H813</f>
      </c>
      <c r="T814">
        <f>I814-I813</f>
      </c>
      <c r="U814">
        <f>(L814-K814)/(2*D814*0.01)</f>
      </c>
      <c r="V814">
        <f>(L814+K814)/(D814*0.0001)</f>
      </c>
    </row>
    <row r="815">
      <c r="A815" t="n">
        <v>2023</v>
      </c>
      <c r="B815" t="inlineStr">
        <is>
          <t>00108649</t>
        </is>
      </c>
      <c r="C815" t="inlineStr">
        <is>
          <t>TPC</t>
        </is>
      </c>
      <c r="D815" t="n">
        <v>13060869000</v>
      </c>
      <c r="E815" t="n">
        <v>1257849000</v>
      </c>
      <c r="F815" t="n">
        <v>987458000</v>
      </c>
      <c r="G815" t="n">
        <v>602021000</v>
      </c>
      <c r="H815" t="n">
        <v>5.46</v>
      </c>
      <c r="I815" t="n">
        <v>2</v>
      </c>
      <c r="K815" t="n">
        <v>-877169000</v>
      </c>
      <c r="L815" t="n">
        <v>1007679000</v>
      </c>
      <c r="M815" t="n">
        <v>1034370000</v>
      </c>
      <c r="N815" t="n">
        <v>-913796000</v>
      </c>
      <c r="O815">
        <f>D814</f>
      </c>
      <c r="P815">
        <f>(E815-F815+G815)/O815*100</f>
      </c>
      <c r="Q815">
        <f>H814</f>
      </c>
      <c r="R815">
        <f>I814</f>
      </c>
      <c r="S815">
        <f>H815-H814</f>
      </c>
      <c r="T815">
        <f>I815-I814</f>
      </c>
      <c r="U815">
        <f>(L815-K815)/(2*D815*0.01)</f>
      </c>
      <c r="V815">
        <f>(L815+K815)/(D815*0.0001)</f>
      </c>
    </row>
    <row r="816">
      <c r="A816" t="n">
        <v>2024</v>
      </c>
      <c r="B816" t="inlineStr">
        <is>
          <t>00108649</t>
        </is>
      </c>
      <c r="C816" t="inlineStr">
        <is>
          <t>TPC</t>
        </is>
      </c>
      <c r="D816" t="n">
        <v>14428978000</v>
      </c>
      <c r="E816" t="n">
        <v>1198490000</v>
      </c>
      <c r="F816" t="n">
        <v>759791000</v>
      </c>
      <c r="G816" t="n">
        <v>646390000</v>
      </c>
      <c r="H816" t="n">
        <v>4.86</v>
      </c>
      <c r="I816" t="n">
        <v>2</v>
      </c>
      <c r="K816" t="n">
        <v>-979302000</v>
      </c>
      <c r="L816" t="n">
        <v>1122954000</v>
      </c>
      <c r="M816" t="n">
        <v>1145610000</v>
      </c>
      <c r="N816" t="n">
        <v>-1014800000</v>
      </c>
      <c r="O816">
        <f>D815</f>
      </c>
      <c r="P816">
        <f>(E816-F816+G816)/O816*100</f>
      </c>
      <c r="Q816">
        <f>H815</f>
      </c>
      <c r="R816">
        <f>I815</f>
      </c>
      <c r="S816">
        <f>H816-H815</f>
      </c>
      <c r="T816">
        <f>I816-I815</f>
      </c>
      <c r="U816">
        <f>(L816-K816)/(2*D816*0.01)</f>
      </c>
      <c r="V816">
        <f>(L816+K816)/(D816*0.0001)</f>
      </c>
    </row>
    <row r="817">
      <c r="A817" t="n">
        <v>2025</v>
      </c>
      <c r="B817" t="inlineStr">
        <is>
          <t>00108649</t>
        </is>
      </c>
      <c r="C817" t="inlineStr">
        <is>
          <t>TPC</t>
        </is>
      </c>
      <c r="D817" t="n">
        <v>13308404000</v>
      </c>
      <c r="E817" t="n">
        <v>1319042000</v>
      </c>
      <c r="F817" t="n">
        <v>2427715000</v>
      </c>
      <c r="G817" t="n">
        <v>637079000</v>
      </c>
      <c r="H817" t="n">
        <v>5.2</v>
      </c>
      <c r="I817" t="n">
        <v>2</v>
      </c>
      <c r="K817" t="n">
        <v>-862153000</v>
      </c>
      <c r="L817" t="n">
        <v>984160000</v>
      </c>
      <c r="M817" t="n">
        <v>1007460000</v>
      </c>
      <c r="N817" t="n">
        <v>-896181000</v>
      </c>
      <c r="O817">
        <f>D816</f>
      </c>
      <c r="P817">
        <f>(E817-F817+G817)/O817*100</f>
      </c>
      <c r="Q817">
        <f>H816</f>
      </c>
      <c r="R817">
        <f>I816</f>
      </c>
      <c r="S817">
        <f>H817-H816</f>
      </c>
      <c r="T817">
        <f>I817-I816</f>
      </c>
      <c r="U817">
        <f>(L817-K817)/(2*D817*0.01)</f>
      </c>
      <c r="V817">
        <f>(L817+K817)/(D817*0.0001)</f>
      </c>
    </row>
    <row r="818">
      <c r="A818" t="n">
        <v>2014</v>
      </c>
      <c r="B818" t="inlineStr">
        <is>
          <t>00108746</t>
        </is>
      </c>
      <c r="C818" t="inlineStr">
        <is>
          <t>DKME</t>
        </is>
      </c>
      <c r="D818" t="n">
        <v>15658231770</v>
      </c>
      <c r="E818" t="n">
        <v>2100346882</v>
      </c>
      <c r="F818" t="n">
        <v>1083624569</v>
      </c>
      <c r="G818" t="n">
        <v>438587923</v>
      </c>
      <c r="H818" t="n">
        <v>3.1</v>
      </c>
      <c r="I818" t="n">
        <v>3.17</v>
      </c>
      <c r="K818" t="n">
        <v>-1287808888</v>
      </c>
      <c r="L818" t="n">
        <v>1504486701</v>
      </c>
      <c r="M818" t="n">
        <v>1489386453</v>
      </c>
      <c r="N818" t="n">
        <v>-1299805642</v>
      </c>
      <c r="U818">
        <f>(L818-K818)/(2*D818*0.01)</f>
      </c>
      <c r="V818">
        <f>(L818+K818)/(D818*0.0001)</f>
      </c>
    </row>
    <row r="819">
      <c r="A819" t="n">
        <v>2015</v>
      </c>
      <c r="B819" t="inlineStr">
        <is>
          <t>00108746</t>
        </is>
      </c>
      <c r="C819" t="inlineStr">
        <is>
          <t>DKME</t>
        </is>
      </c>
      <c r="D819" t="n">
        <v>15841152788</v>
      </c>
      <c r="E819" t="n">
        <v>2490292608</v>
      </c>
      <c r="F819" t="n">
        <v>1136524460</v>
      </c>
      <c r="G819" t="n">
        <v>453039477</v>
      </c>
      <c r="H819" t="n">
        <v>2.65</v>
      </c>
      <c r="I819" t="n">
        <v>2.17</v>
      </c>
      <c r="K819" t="n">
        <v>-1286721419</v>
      </c>
      <c r="L819" t="n">
        <v>1496712683</v>
      </c>
      <c r="M819" t="n">
        <v>1484120226</v>
      </c>
      <c r="N819" t="n">
        <v>-1299534913</v>
      </c>
      <c r="O819">
        <f>D818</f>
      </c>
      <c r="P819">
        <f>(E819-F819+G819)/O819*100</f>
      </c>
      <c r="Q819">
        <f>H818</f>
      </c>
      <c r="R819">
        <f>I818</f>
      </c>
      <c r="S819">
        <f>H819-H818</f>
      </c>
      <c r="T819">
        <f>I819-I818</f>
      </c>
      <c r="U819">
        <f>(L819-K819)/(2*D819*0.01)</f>
      </c>
      <c r="V819">
        <f>(L819+K819)/(D819*0.0001)</f>
      </c>
    </row>
    <row r="820">
      <c r="A820" t="n">
        <v>2016</v>
      </c>
      <c r="B820" t="inlineStr">
        <is>
          <t>00108746</t>
        </is>
      </c>
      <c r="C820" t="inlineStr">
        <is>
          <t>DKME</t>
        </is>
      </c>
      <c r="D820" t="n">
        <v>17177374938</v>
      </c>
      <c r="E820" t="n">
        <v>2223191012</v>
      </c>
      <c r="F820" t="n">
        <v>1533322730</v>
      </c>
      <c r="G820" t="n">
        <v>403203732</v>
      </c>
      <c r="H820" t="n">
        <v>2.65</v>
      </c>
      <c r="I820" t="n">
        <v>2</v>
      </c>
      <c r="K820" t="n">
        <v>-1457549367</v>
      </c>
      <c r="L820" t="n">
        <v>1700590149</v>
      </c>
      <c r="M820" t="n">
        <v>1696085404</v>
      </c>
      <c r="N820" t="n">
        <v>-1480795095</v>
      </c>
      <c r="O820">
        <f>D819</f>
      </c>
      <c r="P820">
        <f>(E820-F820+G820)/O820*100</f>
      </c>
      <c r="Q820">
        <f>H819</f>
      </c>
      <c r="R820">
        <f>I819</f>
      </c>
      <c r="S820">
        <f>H820-H819</f>
      </c>
      <c r="T820">
        <f>I820-I819</f>
      </c>
      <c r="U820">
        <f>(L820-K820)/(2*D820*0.01)</f>
      </c>
      <c r="V820">
        <f>(L820+K820)/(D820*0.0001)</f>
      </c>
    </row>
    <row r="821">
      <c r="A821" t="n">
        <v>2017</v>
      </c>
      <c r="B821" t="inlineStr">
        <is>
          <t>00108746</t>
        </is>
      </c>
      <c r="C821" t="inlineStr">
        <is>
          <t>DKME</t>
        </is>
      </c>
      <c r="D821" t="n">
        <v>9484262090</v>
      </c>
      <c r="E821" t="n">
        <v>1752836993</v>
      </c>
      <c r="F821" t="n">
        <v>6840272060</v>
      </c>
      <c r="G821" t="n">
        <v>509275238</v>
      </c>
      <c r="H821" t="n">
        <v>3.01</v>
      </c>
      <c r="I821" t="n">
        <v>2</v>
      </c>
      <c r="K821" t="n">
        <v>-694712699</v>
      </c>
      <c r="L821" t="n">
        <v>799822183</v>
      </c>
      <c r="M821" t="n">
        <v>800725700</v>
      </c>
      <c r="N821" t="n">
        <v>-708122272</v>
      </c>
      <c r="O821">
        <f>D820</f>
      </c>
      <c r="P821">
        <f>(E821-F821+G821)/O821*100</f>
      </c>
      <c r="Q821">
        <f>H820</f>
      </c>
      <c r="R821">
        <f>I820</f>
      </c>
      <c r="S821">
        <f>H821-H820</f>
      </c>
      <c r="T821">
        <f>I821-I820</f>
      </c>
      <c r="U821">
        <f>(L821-K821)/(2*D821*0.01)</f>
      </c>
      <c r="V821">
        <f>(L821+K821)/(D821*0.0001)</f>
      </c>
    </row>
    <row r="822">
      <c r="A822" t="n">
        <v>2018</v>
      </c>
      <c r="B822" t="inlineStr">
        <is>
          <t>00108746</t>
        </is>
      </c>
      <c r="C822" t="inlineStr">
        <is>
          <t>DKME</t>
        </is>
      </c>
      <c r="D822" t="n">
        <v>9574340572</v>
      </c>
      <c r="E822" t="n">
        <v>1156255373</v>
      </c>
      <c r="F822" t="n">
        <v>1342985380</v>
      </c>
      <c r="G822" t="n">
        <v>256172352</v>
      </c>
      <c r="H822" t="n">
        <v>2.48</v>
      </c>
      <c r="I822" t="n">
        <v>2</v>
      </c>
      <c r="K822" t="n">
        <v>-704235034</v>
      </c>
      <c r="L822" t="n">
        <v>809222827</v>
      </c>
      <c r="M822" t="n">
        <v>805818366</v>
      </c>
      <c r="N822" t="n">
        <v>-714474912</v>
      </c>
      <c r="O822">
        <f>D821</f>
      </c>
      <c r="P822">
        <f>(E822-F822+G822)/O822*100</f>
      </c>
      <c r="Q822">
        <f>H821</f>
      </c>
      <c r="R822">
        <f>I821</f>
      </c>
      <c r="S822">
        <f>H822-H821</f>
      </c>
      <c r="T822">
        <f>I822-I821</f>
      </c>
      <c r="U822">
        <f>(L822-K822)/(2*D822*0.01)</f>
      </c>
      <c r="V822">
        <f>(L822+K822)/(D822*0.0001)</f>
      </c>
    </row>
    <row r="823">
      <c r="A823" t="n">
        <v>2019</v>
      </c>
      <c r="B823" t="inlineStr">
        <is>
          <t>00108746</t>
        </is>
      </c>
      <c r="C823" t="inlineStr">
        <is>
          <t>DKME</t>
        </is>
      </c>
      <c r="D823" t="n">
        <v>10320109236</v>
      </c>
      <c r="E823" t="n">
        <v>1065950115</v>
      </c>
      <c r="F823" t="n">
        <v>2900525600</v>
      </c>
      <c r="G823" t="n">
        <v>214924158</v>
      </c>
      <c r="H823" t="n">
        <v>2.23</v>
      </c>
      <c r="I823" t="n">
        <v>2</v>
      </c>
      <c r="K823" t="n">
        <v>-896442082</v>
      </c>
      <c r="L823" t="n">
        <v>1048559032</v>
      </c>
      <c r="M823" t="n">
        <v>1040956335</v>
      </c>
      <c r="N823" t="n">
        <v>-907061661</v>
      </c>
      <c r="O823">
        <f>D822</f>
      </c>
      <c r="P823">
        <f>(E823-F823+G823)/O823*100</f>
      </c>
      <c r="Q823">
        <f>H822</f>
      </c>
      <c r="R823">
        <f>I822</f>
      </c>
      <c r="S823">
        <f>H823-H822</f>
      </c>
      <c r="T823">
        <f>I823-I822</f>
      </c>
      <c r="U823">
        <f>(L823-K823)/(2*D823*0.01)</f>
      </c>
      <c r="V823">
        <f>(L823+K823)/(D823*0.0001)</f>
      </c>
    </row>
    <row r="824">
      <c r="A824" t="n">
        <v>2020</v>
      </c>
      <c r="B824" t="inlineStr">
        <is>
          <t>00108746</t>
        </is>
      </c>
      <c r="C824" t="inlineStr">
        <is>
          <t>DKME</t>
        </is>
      </c>
      <c r="D824" t="n">
        <v>8868894676</v>
      </c>
      <c r="E824" t="n">
        <v>225515658</v>
      </c>
      <c r="F824" t="n">
        <v>318702530</v>
      </c>
      <c r="G824" t="n">
        <v>49803495</v>
      </c>
      <c r="O824">
        <f>D823</f>
      </c>
      <c r="P824">
        <f>(E824-F824+G824)/O824*100</f>
      </c>
    </row>
    <row r="825">
      <c r="A825" t="n">
        <v>2021</v>
      </c>
      <c r="B825" t="inlineStr">
        <is>
          <t>00108746</t>
        </is>
      </c>
      <c r="C825" t="inlineStr">
        <is>
          <t>DKME</t>
        </is>
      </c>
      <c r="D825" t="n">
        <v>8037623787</v>
      </c>
      <c r="E825" t="n">
        <v>203884207</v>
      </c>
      <c r="F825" t="n">
        <v>657915270</v>
      </c>
      <c r="G825" t="n">
        <v>56735604</v>
      </c>
      <c r="O825">
        <f>D824</f>
      </c>
      <c r="P825">
        <f>(E825-F825+G825)/O825*100</f>
      </c>
    </row>
    <row r="826">
      <c r="A826" t="n">
        <v>2022</v>
      </c>
      <c r="B826" t="inlineStr">
        <is>
          <t>00108746</t>
        </is>
      </c>
      <c r="C826" t="inlineStr">
        <is>
          <t>DKME</t>
        </is>
      </c>
      <c r="D826" t="n">
        <v>7593087228</v>
      </c>
      <c r="E826" t="n">
        <v>179565997</v>
      </c>
      <c r="F826" t="n">
        <v>52223210</v>
      </c>
      <c r="G826" t="n">
        <v>80196273</v>
      </c>
      <c r="O826">
        <f>D825</f>
      </c>
      <c r="P826">
        <f>(E826-F826+G826)/O826*100</f>
      </c>
    </row>
    <row r="827">
      <c r="A827" t="n">
        <v>2023</v>
      </c>
      <c r="B827" t="inlineStr">
        <is>
          <t>00108746</t>
        </is>
      </c>
      <c r="C827" t="inlineStr">
        <is>
          <t>DKME</t>
        </is>
      </c>
      <c r="D827" t="n">
        <v>8204940517</v>
      </c>
      <c r="E827" t="n">
        <v>208042676</v>
      </c>
      <c r="F827" t="n">
        <v>116207150</v>
      </c>
      <c r="G827" t="n">
        <v>82621895</v>
      </c>
      <c r="O827">
        <f>D826</f>
      </c>
      <c r="P827">
        <f>(E827-F827+G827)/O827*100</f>
      </c>
    </row>
    <row r="828">
      <c r="A828" t="n">
        <v>2024</v>
      </c>
      <c r="B828" t="inlineStr">
        <is>
          <t>00108746</t>
        </is>
      </c>
      <c r="C828" t="inlineStr">
        <is>
          <t>DKME</t>
        </is>
      </c>
      <c r="D828" t="n">
        <v>9898612028</v>
      </c>
      <c r="E828" t="n">
        <v>247612273</v>
      </c>
      <c r="F828" t="n">
        <v>427439610</v>
      </c>
      <c r="G828" t="n">
        <v>90960010</v>
      </c>
      <c r="O828">
        <f>D827</f>
      </c>
      <c r="P828">
        <f>(E828-F828+G828)/O828*100</f>
      </c>
    </row>
    <row r="829">
      <c r="A829" t="n">
        <v>2025</v>
      </c>
      <c r="B829" t="inlineStr">
        <is>
          <t>00108746</t>
        </is>
      </c>
      <c r="C829" t="inlineStr">
        <is>
          <t>DKME</t>
        </is>
      </c>
      <c r="D829" t="n">
        <v>10589457857</v>
      </c>
      <c r="E829" t="n">
        <v>990449090</v>
      </c>
      <c r="F829" t="n">
        <v>738090700</v>
      </c>
      <c r="G829" t="n">
        <v>363840039</v>
      </c>
      <c r="H829" t="n">
        <v>4.27</v>
      </c>
      <c r="I829" t="n">
        <v>2</v>
      </c>
      <c r="J829" t="n">
        <v>7.97</v>
      </c>
      <c r="K829" t="n">
        <v>-705883003</v>
      </c>
      <c r="L829" t="n">
        <v>797368274</v>
      </c>
      <c r="M829" t="n">
        <v>808842634</v>
      </c>
      <c r="N829" t="n">
        <v>-727754261</v>
      </c>
      <c r="O829">
        <f>D828</f>
      </c>
      <c r="P829">
        <f>(E829-F829+G829)/O829*100</f>
      </c>
      <c r="U829">
        <f>(L829-K829)/(2*D829*0.01)</f>
      </c>
      <c r="V829">
        <f>(L829+K829)/(D829*0.0001)</f>
      </c>
    </row>
    <row r="830">
      <c r="A830" t="n">
        <v>2014</v>
      </c>
      <c r="B830" t="inlineStr">
        <is>
          <t>00108913</t>
        </is>
      </c>
      <c r="C830" t="inlineStr">
        <is>
          <t>대교</t>
        </is>
      </c>
      <c r="D830" t="n">
        <v>51327000000</v>
      </c>
      <c r="E830" t="n">
        <v>8626000000</v>
      </c>
      <c r="F830" t="n">
        <v>8114000000</v>
      </c>
      <c r="G830" t="n">
        <v>1611000000</v>
      </c>
      <c r="H830" t="n">
        <v>3.335</v>
      </c>
      <c r="I830" t="n">
        <v>3.24</v>
      </c>
      <c r="J830" t="n">
        <v>5.55</v>
      </c>
    </row>
    <row r="831">
      <c r="A831" t="n">
        <v>2015</v>
      </c>
      <c r="B831" t="inlineStr">
        <is>
          <t>00108913</t>
        </is>
      </c>
      <c r="C831" t="inlineStr">
        <is>
          <t>대교</t>
        </is>
      </c>
      <c r="D831" t="n">
        <v>53731000000</v>
      </c>
      <c r="E831" t="n">
        <v>8475000000</v>
      </c>
      <c r="F831" t="n">
        <v>7434000000</v>
      </c>
      <c r="G831" t="n">
        <v>1207000000</v>
      </c>
      <c r="H831" t="n">
        <v>2.1</v>
      </c>
      <c r="I831" t="n">
        <v>3.155</v>
      </c>
      <c r="J831" t="n">
        <v>6.06</v>
      </c>
      <c r="O831">
        <f>D830</f>
      </c>
      <c r="P831">
        <f>(E831-F831+G831)/O831*100</f>
      </c>
      <c r="Q831">
        <f>H830</f>
      </c>
      <c r="R831">
        <f>I830</f>
      </c>
      <c r="S831">
        <f>H831-H830</f>
      </c>
      <c r="T831">
        <f>I831-I830</f>
      </c>
    </row>
    <row r="832">
      <c r="A832" t="n">
        <v>2016</v>
      </c>
      <c r="B832" t="inlineStr">
        <is>
          <t>00108913</t>
        </is>
      </c>
      <c r="C832" t="inlineStr">
        <is>
          <t>대교</t>
        </is>
      </c>
      <c r="D832" t="n">
        <v>59637000000</v>
      </c>
      <c r="E832" t="n">
        <v>8275000000</v>
      </c>
      <c r="F832" t="n">
        <v>6743000000</v>
      </c>
      <c r="G832" t="n">
        <v>1169000000</v>
      </c>
      <c r="H832" t="n">
        <v>2.335</v>
      </c>
      <c r="I832" t="n">
        <v>3.07</v>
      </c>
      <c r="J832" t="n">
        <v>6.1</v>
      </c>
      <c r="O832">
        <f>D831</f>
      </c>
      <c r="P832">
        <f>(E832-F832+G832)/O832*100</f>
      </c>
      <c r="Q832">
        <f>H831</f>
      </c>
      <c r="R832">
        <f>I831</f>
      </c>
      <c r="S832">
        <f>H832-H831</f>
      </c>
      <c r="T832">
        <f>I832-I831</f>
      </c>
    </row>
    <row r="833">
      <c r="A833" t="n">
        <v>2017</v>
      </c>
      <c r="B833" t="inlineStr">
        <is>
          <t>00108913</t>
        </is>
      </c>
      <c r="C833" t="inlineStr">
        <is>
          <t>대교</t>
        </is>
      </c>
      <c r="D833" t="n">
        <v>60784000000</v>
      </c>
      <c r="E833" t="n">
        <v>8561000000</v>
      </c>
      <c r="F833" t="n">
        <v>7386000000</v>
      </c>
      <c r="G833" t="n">
        <v>1297000000</v>
      </c>
      <c r="H833" t="n">
        <v>2.975</v>
      </c>
      <c r="I833" t="n">
        <v>3.635</v>
      </c>
      <c r="J833" t="n">
        <v>6.1</v>
      </c>
      <c r="O833">
        <f>D832</f>
      </c>
      <c r="P833">
        <f>(E833-F833+G833)/O833*100</f>
      </c>
      <c r="Q833">
        <f>H832</f>
      </c>
      <c r="R833">
        <f>I832</f>
      </c>
      <c r="S833">
        <f>H833-H832</f>
      </c>
      <c r="T833">
        <f>I833-I832</f>
      </c>
    </row>
    <row r="834">
      <c r="A834" t="n">
        <v>2018</v>
      </c>
      <c r="B834" t="inlineStr">
        <is>
          <t>00108913</t>
        </is>
      </c>
      <c r="C834" t="inlineStr">
        <is>
          <t>대교</t>
        </is>
      </c>
      <c r="D834" t="n">
        <v>66128000000</v>
      </c>
      <c r="E834" t="n">
        <v>8517000000</v>
      </c>
      <c r="F834" t="n">
        <v>7547000000</v>
      </c>
      <c r="G834" t="n">
        <v>1640000000</v>
      </c>
      <c r="H834" t="n">
        <v>3.1</v>
      </c>
      <c r="I834" t="n">
        <v>3.325</v>
      </c>
      <c r="J834" t="n">
        <v>7.4</v>
      </c>
      <c r="K834" t="n">
        <v>-3968000000</v>
      </c>
      <c r="L834" t="n">
        <v>4254000000</v>
      </c>
      <c r="M834" t="n">
        <v>4294000000</v>
      </c>
      <c r="N834" t="n">
        <v>-4040000000</v>
      </c>
      <c r="O834">
        <f>D833</f>
      </c>
      <c r="P834">
        <f>(E834-F834+G834)/O834*100</f>
      </c>
      <c r="Q834">
        <f>H833</f>
      </c>
      <c r="R834">
        <f>I833</f>
      </c>
      <c r="S834">
        <f>H834-H833</f>
      </c>
      <c r="T834">
        <f>I834-I833</f>
      </c>
      <c r="U834">
        <f>(L834-K834)/(2*D834*0.01)</f>
      </c>
      <c r="V834">
        <f>(L834+K834)/(D834*0.0001)</f>
      </c>
    </row>
    <row r="835">
      <c r="A835" t="n">
        <v>2019</v>
      </c>
      <c r="B835" t="inlineStr">
        <is>
          <t>00108913</t>
        </is>
      </c>
      <c r="C835" t="inlineStr">
        <is>
          <t>대교</t>
        </is>
      </c>
      <c r="D835" t="n">
        <v>73771000000</v>
      </c>
      <c r="E835" t="n">
        <v>9027000000</v>
      </c>
      <c r="F835" t="n">
        <v>5915000000</v>
      </c>
      <c r="G835" t="n">
        <v>1569000000</v>
      </c>
      <c r="H835" t="n">
        <v>2.615</v>
      </c>
      <c r="I835" t="n">
        <v>3.365</v>
      </c>
      <c r="J835" t="n">
        <v>7.5</v>
      </c>
      <c r="O835">
        <f>D834</f>
      </c>
      <c r="P835">
        <f>(E835-F835+G835)/O835*100</f>
      </c>
      <c r="Q835">
        <f>H834</f>
      </c>
      <c r="R835">
        <f>I834</f>
      </c>
      <c r="S835">
        <f>H835-H834</f>
      </c>
      <c r="T835">
        <f>I835-I834</f>
      </c>
    </row>
    <row r="836">
      <c r="A836" t="n">
        <v>2024</v>
      </c>
      <c r="B836" t="inlineStr">
        <is>
          <t>00108913</t>
        </is>
      </c>
      <c r="C836" t="inlineStr">
        <is>
          <t>대교</t>
        </is>
      </c>
      <c r="D836" t="n">
        <v>65897000000</v>
      </c>
      <c r="E836" t="n">
        <v>8111000000</v>
      </c>
      <c r="F836" t="n">
        <v>12035000000</v>
      </c>
      <c r="G836" t="n">
        <v>2641000000</v>
      </c>
      <c r="H836" t="n">
        <v>4.065</v>
      </c>
      <c r="I836" t="n">
        <v>3.34</v>
      </c>
      <c r="J836" t="n">
        <v>6</v>
      </c>
      <c r="K836" t="n">
        <v>-3822426000</v>
      </c>
      <c r="L836" t="n">
        <v>3950982000</v>
      </c>
      <c r="M836" t="n">
        <v>4085614000</v>
      </c>
      <c r="N836" t="n">
        <v>-3953782000</v>
      </c>
      <c r="U836">
        <f>(L836-K836)/(2*D836*0.01)</f>
      </c>
      <c r="V836">
        <f>(L836+K836)/(D836*0.0001)</f>
      </c>
    </row>
    <row r="837">
      <c r="A837" t="n">
        <v>2025</v>
      </c>
      <c r="B837" t="inlineStr">
        <is>
          <t>00108913</t>
        </is>
      </c>
      <c r="C837" t="inlineStr">
        <is>
          <t>대교</t>
        </is>
      </c>
      <c r="D837" t="n">
        <v>67825000000</v>
      </c>
      <c r="E837" t="n">
        <v>7741000000</v>
      </c>
      <c r="F837" t="n">
        <v>9287000000</v>
      </c>
      <c r="G837" t="n">
        <v>2264000000</v>
      </c>
      <c r="H837" t="n">
        <v>4.245</v>
      </c>
      <c r="I837" t="n">
        <v>3.595</v>
      </c>
      <c r="J837" t="n">
        <v>5.7</v>
      </c>
      <c r="K837" t="n">
        <v>-3780000000</v>
      </c>
      <c r="L837" t="n">
        <v>3982000000</v>
      </c>
      <c r="M837" t="n">
        <v>4124000000</v>
      </c>
      <c r="N837" t="n">
        <v>-3932000000</v>
      </c>
      <c r="O837">
        <f>D836</f>
      </c>
      <c r="P837">
        <f>(E837-F837+G837)/O837*100</f>
      </c>
      <c r="Q837">
        <f>H836</f>
      </c>
      <c r="R837">
        <f>I836</f>
      </c>
      <c r="S837">
        <f>H837-H836</f>
      </c>
      <c r="T837">
        <f>I837-I836</f>
      </c>
      <c r="U837">
        <f>(L837-K837)/(2*D837*0.01)</f>
      </c>
      <c r="V837">
        <f>(L837+K837)/(D837*0.0001)</f>
      </c>
    </row>
    <row r="838">
      <c r="A838" t="n">
        <v>2014</v>
      </c>
      <c r="B838" t="inlineStr">
        <is>
          <t>00108940</t>
        </is>
      </c>
      <c r="C838" t="inlineStr">
        <is>
          <t>대성홀딩스</t>
        </is>
      </c>
      <c r="D838" t="n">
        <v>3274601000</v>
      </c>
      <c r="E838" t="n">
        <v>394220000</v>
      </c>
      <c r="F838" t="n">
        <v>86732000</v>
      </c>
      <c r="G838" t="n">
        <v>121483000</v>
      </c>
      <c r="H838" t="n">
        <v>3.25</v>
      </c>
      <c r="I838" t="n">
        <v>4.06</v>
      </c>
      <c r="K838" t="n">
        <v>-18000000</v>
      </c>
      <c r="L838" t="n">
        <v>20000000</v>
      </c>
      <c r="M838" t="n">
        <v>20000000</v>
      </c>
      <c r="N838" t="n">
        <v>-19000000</v>
      </c>
      <c r="U838">
        <f>(L838-K838)/(2*D838*0.01)</f>
      </c>
      <c r="V838">
        <f>(L838+K838)/(D838*0.0001)</f>
      </c>
    </row>
    <row r="839">
      <c r="A839" t="n">
        <v>2015</v>
      </c>
      <c r="B839" t="inlineStr">
        <is>
          <t>00108940</t>
        </is>
      </c>
      <c r="C839" t="inlineStr">
        <is>
          <t>대성홀딩스</t>
        </is>
      </c>
      <c r="D839" t="n">
        <v>3670565000</v>
      </c>
      <c r="E839" t="n">
        <v>408008000</v>
      </c>
      <c r="F839" t="n">
        <v>211865000</v>
      </c>
      <c r="G839" t="n">
        <v>86700000</v>
      </c>
      <c r="H839" t="n">
        <v>3.07</v>
      </c>
      <c r="I839" t="n">
        <v>4.06</v>
      </c>
      <c r="J839" t="n">
        <v>5.27</v>
      </c>
      <c r="K839" t="n">
        <v>-70858000</v>
      </c>
      <c r="L839" t="n">
        <v>78981000</v>
      </c>
      <c r="M839" t="n">
        <v>79223000</v>
      </c>
      <c r="N839" t="n">
        <v>-72374000</v>
      </c>
      <c r="O839">
        <f>D838</f>
      </c>
      <c r="P839">
        <f>(E839-F839+G839)/O839*100</f>
      </c>
      <c r="Q839">
        <f>H838</f>
      </c>
      <c r="R839">
        <f>I838</f>
      </c>
      <c r="S839">
        <f>H839-H838</f>
      </c>
      <c r="T839">
        <f>I839-I838</f>
      </c>
      <c r="U839">
        <f>(L839-K839)/(2*D839*0.01)</f>
      </c>
      <c r="V839">
        <f>(L839+K839)/(D839*0.0001)</f>
      </c>
    </row>
    <row r="840">
      <c r="A840" t="n">
        <v>2016</v>
      </c>
      <c r="B840" t="inlineStr">
        <is>
          <t>00108940</t>
        </is>
      </c>
      <c r="C840" t="inlineStr">
        <is>
          <t>대성홀딩스</t>
        </is>
      </c>
      <c r="D840" t="n">
        <v>6099119000</v>
      </c>
      <c r="E840" t="n">
        <v>409601000</v>
      </c>
      <c r="F840" t="n">
        <v>406173000</v>
      </c>
      <c r="G840" t="n">
        <v>109309000</v>
      </c>
      <c r="H840" t="n">
        <v>3.15</v>
      </c>
      <c r="I840" t="n">
        <v>4.06</v>
      </c>
      <c r="J840" t="n">
        <v>5.21</v>
      </c>
      <c r="K840" t="n">
        <v>-73781000</v>
      </c>
      <c r="L840" t="n">
        <v>81903000</v>
      </c>
      <c r="M840" t="n">
        <v>82216000</v>
      </c>
      <c r="N840" t="n">
        <v>-75414000</v>
      </c>
      <c r="O840">
        <f>D839</f>
      </c>
      <c r="P840">
        <f>(E840-F840+G840)/O840*100</f>
      </c>
      <c r="Q840">
        <f>H839</f>
      </c>
      <c r="R840">
        <f>I839</f>
      </c>
      <c r="S840">
        <f>H840-H839</f>
      </c>
      <c r="T840">
        <f>I840-I839</f>
      </c>
      <c r="U840">
        <f>(L840-K840)/(2*D840*0.01)</f>
      </c>
      <c r="V840">
        <f>(L840+K840)/(D840*0.0001)</f>
      </c>
    </row>
    <row r="841">
      <c r="A841" t="n">
        <v>2017</v>
      </c>
      <c r="B841" t="inlineStr">
        <is>
          <t>00108940</t>
        </is>
      </c>
      <c r="C841" t="inlineStr">
        <is>
          <t>대성홀딩스</t>
        </is>
      </c>
      <c r="D841" t="n">
        <v>7248366000</v>
      </c>
      <c r="E841" t="n">
        <v>456272000</v>
      </c>
      <c r="F841" t="n">
        <v>87269000</v>
      </c>
      <c r="G841" t="n">
        <v>188223000</v>
      </c>
      <c r="H841" t="n">
        <v>3.88</v>
      </c>
      <c r="I841" t="n">
        <v>4.06</v>
      </c>
      <c r="J841" t="n">
        <v>6.84</v>
      </c>
      <c r="K841" t="n">
        <v>-105320000</v>
      </c>
      <c r="L841" t="n">
        <v>118174000</v>
      </c>
      <c r="M841" t="n">
        <v>119399000</v>
      </c>
      <c r="N841" t="n">
        <v>-108266000</v>
      </c>
      <c r="O841">
        <f>D840</f>
      </c>
      <c r="P841">
        <f>(E841-F841+G841)/O841*100</f>
      </c>
      <c r="Q841">
        <f>H840</f>
      </c>
      <c r="R841">
        <f>I840</f>
      </c>
      <c r="S841">
        <f>H841-H840</f>
      </c>
      <c r="T841">
        <f>I841-I840</f>
      </c>
      <c r="U841">
        <f>(L841-K841)/(2*D841*0.01)</f>
      </c>
      <c r="V841">
        <f>(L841+K841)/(D841*0.0001)</f>
      </c>
    </row>
    <row r="842">
      <c r="A842" t="n">
        <v>2018</v>
      </c>
      <c r="B842" t="inlineStr">
        <is>
          <t>00108940</t>
        </is>
      </c>
      <c r="C842" t="inlineStr">
        <is>
          <t>대성홀딩스</t>
        </is>
      </c>
      <c r="D842" t="n">
        <v>8053067000</v>
      </c>
      <c r="E842" t="n">
        <v>409452000</v>
      </c>
      <c r="F842" t="n">
        <v>325542000</v>
      </c>
      <c r="G842" t="n">
        <v>278392000</v>
      </c>
      <c r="H842" t="n">
        <v>3.65</v>
      </c>
      <c r="I842" t="n">
        <v>4.06</v>
      </c>
      <c r="J842" t="n">
        <v>6.31</v>
      </c>
      <c r="K842" t="n">
        <v>-101128000</v>
      </c>
      <c r="L842" t="n">
        <v>112713000</v>
      </c>
      <c r="M842" t="n">
        <v>113603000</v>
      </c>
      <c r="N842" t="n">
        <v>-103741000</v>
      </c>
      <c r="O842">
        <f>D841</f>
      </c>
      <c r="P842">
        <f>(E842-F842+G842)/O842*100</f>
      </c>
      <c r="Q842">
        <f>H841</f>
      </c>
      <c r="R842">
        <f>I841</f>
      </c>
      <c r="S842">
        <f>H842-H841</f>
      </c>
      <c r="T842">
        <f>I842-I841</f>
      </c>
      <c r="U842">
        <f>(L842-K842)/(2*D842*0.01)</f>
      </c>
      <c r="V842">
        <f>(L842+K842)/(D842*0.0001)</f>
      </c>
    </row>
    <row r="843">
      <c r="A843" t="n">
        <v>2019</v>
      </c>
      <c r="B843" t="inlineStr">
        <is>
          <t>00108940</t>
        </is>
      </c>
      <c r="C843" t="inlineStr">
        <is>
          <t>대성홀딩스</t>
        </is>
      </c>
      <c r="D843" t="n">
        <v>9223750000</v>
      </c>
      <c r="E843" t="n">
        <v>402853000</v>
      </c>
      <c r="F843" t="n">
        <v>341173000</v>
      </c>
      <c r="G843" t="n">
        <v>290833000</v>
      </c>
      <c r="H843" t="n">
        <v>3.23</v>
      </c>
      <c r="I843" t="n">
        <v>2</v>
      </c>
      <c r="J843" t="n">
        <v>6.4</v>
      </c>
      <c r="K843" t="n">
        <v>-106066000</v>
      </c>
      <c r="L843" t="n">
        <v>118424000</v>
      </c>
      <c r="M843" t="n">
        <v>118784000</v>
      </c>
      <c r="N843" t="n">
        <v>-108336000</v>
      </c>
      <c r="O843">
        <f>D842</f>
      </c>
      <c r="P843">
        <f>(E843-F843+G843)/O843*100</f>
      </c>
      <c r="Q843">
        <f>H842</f>
      </c>
      <c r="R843">
        <f>I842</f>
      </c>
      <c r="S843">
        <f>H843-H842</f>
      </c>
      <c r="T843">
        <f>I843-I842</f>
      </c>
      <c r="U843">
        <f>(L843-K843)/(2*D843*0.01)</f>
      </c>
      <c r="V843">
        <f>(L843+K843)/(D843*0.0001)</f>
      </c>
    </row>
    <row r="844">
      <c r="A844" t="n">
        <v>2020</v>
      </c>
      <c r="B844" t="inlineStr">
        <is>
          <t>00108940</t>
        </is>
      </c>
      <c r="C844" t="inlineStr">
        <is>
          <t>대성홀딩스</t>
        </is>
      </c>
      <c r="D844" t="n">
        <v>10101352000</v>
      </c>
      <c r="E844" t="n">
        <v>417937000</v>
      </c>
      <c r="F844" t="n">
        <v>50828000</v>
      </c>
      <c r="G844" t="n">
        <v>295397000</v>
      </c>
      <c r="H844" t="n">
        <v>2.47</v>
      </c>
      <c r="I844" t="n">
        <v>3.53</v>
      </c>
      <c r="J844" t="n">
        <v>6.3</v>
      </c>
      <c r="K844" t="n">
        <v>-122114000</v>
      </c>
      <c r="L844" t="n">
        <v>136599000</v>
      </c>
      <c r="M844" t="n">
        <v>135955000</v>
      </c>
      <c r="N844" t="n">
        <v>-123864000</v>
      </c>
      <c r="O844">
        <f>D843</f>
      </c>
      <c r="P844">
        <f>(E844-F844+G844)/O844*100</f>
      </c>
      <c r="Q844">
        <f>H843</f>
      </c>
      <c r="R844">
        <f>I843</f>
      </c>
      <c r="S844">
        <f>H844-H843</f>
      </c>
      <c r="T844">
        <f>I844-I843</f>
      </c>
      <c r="U844">
        <f>(L844-K844)/(2*D844*0.01)</f>
      </c>
      <c r="V844">
        <f>(L844+K844)/(D844*0.0001)</f>
      </c>
    </row>
    <row r="845">
      <c r="A845" t="n">
        <v>2021</v>
      </c>
      <c r="B845" t="inlineStr">
        <is>
          <t>00108940</t>
        </is>
      </c>
      <c r="C845" t="inlineStr">
        <is>
          <t>대성홀딩스</t>
        </is>
      </c>
      <c r="D845" t="n">
        <v>62137103000</v>
      </c>
      <c r="E845" t="n">
        <v>6397516000</v>
      </c>
      <c r="F845" t="n">
        <v>3555914000</v>
      </c>
      <c r="G845" t="n">
        <v>1385430000</v>
      </c>
      <c r="H845" t="n">
        <v>3</v>
      </c>
      <c r="I845" t="n">
        <v>3.13</v>
      </c>
      <c r="K845" t="n">
        <v>-3082571000</v>
      </c>
      <c r="L845" t="n">
        <v>3503526000</v>
      </c>
      <c r="M845" t="n">
        <v>3454024000</v>
      </c>
      <c r="N845" t="n">
        <v>-3098316000</v>
      </c>
      <c r="O845">
        <f>D844</f>
      </c>
      <c r="P845">
        <f>(E845-F845+G845)/O845*100</f>
      </c>
      <c r="Q845">
        <f>H844</f>
      </c>
      <c r="R845">
        <f>I844</f>
      </c>
      <c r="S845">
        <f>H845-H844</f>
      </c>
      <c r="T845">
        <f>I845-I844</f>
      </c>
      <c r="U845">
        <f>(L845-K845)/(2*D845*0.01)</f>
      </c>
      <c r="V845">
        <f>(L845+K845)/(D845*0.0001)</f>
      </c>
    </row>
    <row r="846">
      <c r="A846" t="n">
        <v>2022</v>
      </c>
      <c r="B846" t="inlineStr">
        <is>
          <t>00108940</t>
        </is>
      </c>
      <c r="C846" t="inlineStr">
        <is>
          <t>대성홀딩스</t>
        </is>
      </c>
      <c r="D846" t="n">
        <v>60255287000</v>
      </c>
      <c r="E846" t="n">
        <v>6943078000</v>
      </c>
      <c r="F846" t="n">
        <v>4176509000</v>
      </c>
      <c r="G846" t="n">
        <v>1521789000</v>
      </c>
      <c r="H846" t="n">
        <v>5.6</v>
      </c>
      <c r="I846" t="n">
        <v>3.465</v>
      </c>
      <c r="J846" t="n">
        <v>6.98</v>
      </c>
      <c r="K846" t="n">
        <v>-2399335000</v>
      </c>
      <c r="L846" t="n">
        <v>2690490000</v>
      </c>
      <c r="M846" t="n">
        <v>2715192000</v>
      </c>
      <c r="N846" t="n">
        <v>-2462043000</v>
      </c>
      <c r="O846">
        <f>D845</f>
      </c>
      <c r="P846">
        <f>(E846-F846+G846)/O846*100</f>
      </c>
      <c r="Q846">
        <f>H845</f>
      </c>
      <c r="R846">
        <f>I845</f>
      </c>
      <c r="S846">
        <f>H846-H845</f>
      </c>
      <c r="T846">
        <f>I846-I845</f>
      </c>
      <c r="U846">
        <f>(L846-K846)/(2*D846*0.01)</f>
      </c>
      <c r="V846">
        <f>(L846+K846)/(D846*0.0001)</f>
      </c>
    </row>
    <row r="847">
      <c r="A847" t="n">
        <v>2023</v>
      </c>
      <c r="B847" t="inlineStr">
        <is>
          <t>00108940</t>
        </is>
      </c>
      <c r="C847" t="inlineStr">
        <is>
          <t>대성홀딩스</t>
        </is>
      </c>
      <c r="D847" t="n">
        <v>75334019000</v>
      </c>
      <c r="E847" t="n">
        <v>14156530000</v>
      </c>
      <c r="F847" t="n">
        <v>5297666000</v>
      </c>
      <c r="G847" t="n">
        <v>2653376000</v>
      </c>
      <c r="H847" t="n">
        <v>4.65</v>
      </c>
      <c r="I847" t="n">
        <v>3.27</v>
      </c>
      <c r="J847" t="n">
        <v>6.39</v>
      </c>
      <c r="K847" t="n">
        <v>-2940411000</v>
      </c>
      <c r="L847" t="n">
        <v>2834118000</v>
      </c>
      <c r="M847" t="n">
        <v>3329056000</v>
      </c>
      <c r="N847" t="n">
        <v>-2523079000</v>
      </c>
      <c r="O847">
        <f>D846</f>
      </c>
      <c r="P847">
        <f>(E847-F847+G847)/O847*100</f>
      </c>
      <c r="Q847">
        <f>H846</f>
      </c>
      <c r="R847">
        <f>I846</f>
      </c>
      <c r="S847">
        <f>H847-H846</f>
      </c>
      <c r="T847">
        <f>I847-I846</f>
      </c>
      <c r="U847">
        <f>(L847-K847)/(2*D847*0.01)</f>
      </c>
    </row>
    <row r="848">
      <c r="A848" t="n">
        <v>2024</v>
      </c>
      <c r="B848" t="inlineStr">
        <is>
          <t>00108940</t>
        </is>
      </c>
      <c r="C848" t="inlineStr">
        <is>
          <t>대성홀딩스</t>
        </is>
      </c>
      <c r="D848" t="n">
        <v>80709374000</v>
      </c>
      <c r="E848" t="n">
        <v>7041590000</v>
      </c>
      <c r="F848" t="n">
        <v>5886946000</v>
      </c>
      <c r="G848" t="n">
        <v>2320139000</v>
      </c>
      <c r="H848" t="n">
        <v>4.07</v>
      </c>
      <c r="I848" t="n">
        <v>3.23</v>
      </c>
      <c r="J848" t="n">
        <v>6.26</v>
      </c>
      <c r="K848" t="n">
        <v>-3346873000</v>
      </c>
      <c r="L848" t="n">
        <v>3768883000</v>
      </c>
      <c r="M848" t="n">
        <v>3766052000</v>
      </c>
      <c r="N848" t="n">
        <v>-3404306000</v>
      </c>
      <c r="O848">
        <f>D847</f>
      </c>
      <c r="P848">
        <f>(E848-F848+G848)/O848*100</f>
      </c>
      <c r="Q848">
        <f>H847</f>
      </c>
      <c r="R848">
        <f>I847</f>
      </c>
      <c r="S848">
        <f>H848-H847</f>
      </c>
      <c r="T848">
        <f>I848-I847</f>
      </c>
      <c r="U848">
        <f>(L848-K848)/(2*D848*0.01)</f>
      </c>
      <c r="V848">
        <f>(L848+K848)/(D848*0.0001)</f>
      </c>
    </row>
    <row r="849">
      <c r="A849" t="n">
        <v>2014</v>
      </c>
      <c r="B849" t="inlineStr">
        <is>
          <t>00108977</t>
        </is>
      </c>
      <c r="C849" t="inlineStr">
        <is>
          <t>대구백화점</t>
        </is>
      </c>
      <c r="D849" t="n">
        <v>16403394000</v>
      </c>
      <c r="E849" t="n">
        <v>1791268000</v>
      </c>
      <c r="F849" t="n">
        <v>1007881000</v>
      </c>
      <c r="G849" t="n">
        <v>333348000</v>
      </c>
      <c r="H849" t="n">
        <v>3.39</v>
      </c>
      <c r="I849" t="n">
        <v>4.725</v>
      </c>
      <c r="K849" t="n">
        <v>-883265000</v>
      </c>
      <c r="L849" t="n">
        <v>875676000</v>
      </c>
      <c r="M849" t="n">
        <v>708360000</v>
      </c>
      <c r="N849" t="n">
        <v>-645461000</v>
      </c>
      <c r="U849">
        <f>(L849-K849)/(2*D849*0.01)</f>
      </c>
    </row>
    <row r="850">
      <c r="A850" t="n">
        <v>2015</v>
      </c>
      <c r="B850" t="inlineStr">
        <is>
          <t>00108977</t>
        </is>
      </c>
      <c r="C850" t="inlineStr">
        <is>
          <t>대구백화점</t>
        </is>
      </c>
      <c r="D850" t="n">
        <v>16545218000</v>
      </c>
      <c r="E850" t="n">
        <v>1755227000</v>
      </c>
      <c r="F850" t="n">
        <v>2493472000</v>
      </c>
      <c r="G850" t="n">
        <v>603845000</v>
      </c>
      <c r="O850">
        <f>D849</f>
      </c>
      <c r="P850">
        <f>(E850-F850+G850)/O850*100</f>
      </c>
    </row>
    <row r="851">
      <c r="A851" t="n">
        <v>2016</v>
      </c>
      <c r="B851" t="inlineStr">
        <is>
          <t>00108977</t>
        </is>
      </c>
      <c r="C851" t="inlineStr">
        <is>
          <t>대구백화점</t>
        </is>
      </c>
      <c r="D851" t="n">
        <v>13579203000</v>
      </c>
      <c r="E851" t="n">
        <v>1962731000</v>
      </c>
      <c r="F851" t="n">
        <v>5265844000</v>
      </c>
      <c r="G851" t="n">
        <v>247977000</v>
      </c>
      <c r="O851">
        <f>D850</f>
      </c>
      <c r="P851">
        <f>(E851-F851+G851)/O851*100</f>
      </c>
    </row>
    <row r="852">
      <c r="A852" t="n">
        <v>2017</v>
      </c>
      <c r="B852" t="inlineStr">
        <is>
          <t>00108977</t>
        </is>
      </c>
      <c r="C852" t="inlineStr">
        <is>
          <t>대구백화점</t>
        </is>
      </c>
      <c r="D852" t="n">
        <v>11798419000</v>
      </c>
      <c r="E852" t="n">
        <v>1718743000</v>
      </c>
      <c r="F852" t="n">
        <v>3811638000</v>
      </c>
      <c r="G852" t="n">
        <v>266859000</v>
      </c>
      <c r="O852">
        <f>D851</f>
      </c>
      <c r="P852">
        <f>(E852-F852+G852)/O852*100</f>
      </c>
    </row>
    <row r="853">
      <c r="A853" t="n">
        <v>2018</v>
      </c>
      <c r="B853" t="inlineStr">
        <is>
          <t>00108977</t>
        </is>
      </c>
      <c r="C853" t="inlineStr">
        <is>
          <t>대구백화점</t>
        </is>
      </c>
      <c r="D853" t="n">
        <v>10806722000</v>
      </c>
      <c r="E853" t="n">
        <v>1318121000</v>
      </c>
      <c r="F853" t="n">
        <v>1962447000</v>
      </c>
      <c r="G853" t="n">
        <v>266623000</v>
      </c>
      <c r="H853" t="n">
        <v>2.56</v>
      </c>
      <c r="I853" t="n">
        <v>3.56</v>
      </c>
      <c r="O853">
        <f>D852</f>
      </c>
      <c r="P853">
        <f>(E853-F853+G853)/O853*100</f>
      </c>
    </row>
    <row r="854">
      <c r="A854" t="n">
        <v>2019</v>
      </c>
      <c r="B854" t="inlineStr">
        <is>
          <t>00108977</t>
        </is>
      </c>
      <c r="C854" t="inlineStr">
        <is>
          <t>대구백화점</t>
        </is>
      </c>
      <c r="D854" t="n">
        <v>9221583000</v>
      </c>
      <c r="E854" t="n">
        <v>1106036000</v>
      </c>
      <c r="F854" t="n">
        <v>2447522000</v>
      </c>
      <c r="G854" t="n">
        <v>221324000</v>
      </c>
      <c r="H854" t="n">
        <v>2.0855</v>
      </c>
      <c r="I854" t="n">
        <v>2.635</v>
      </c>
      <c r="O854">
        <f>D853</f>
      </c>
      <c r="P854">
        <f>(E854-F854+G854)/O854*100</f>
      </c>
      <c r="Q854">
        <f>H853</f>
      </c>
      <c r="R854">
        <f>I853</f>
      </c>
      <c r="S854">
        <f>H854-H853</f>
      </c>
      <c r="T854">
        <f>I854-I853</f>
      </c>
    </row>
    <row r="855">
      <c r="A855" t="n">
        <v>2020</v>
      </c>
      <c r="B855" t="inlineStr">
        <is>
          <t>00108977</t>
        </is>
      </c>
      <c r="C855" t="inlineStr">
        <is>
          <t>대구백화점</t>
        </is>
      </c>
      <c r="D855" t="n">
        <v>8832443000</v>
      </c>
      <c r="E855" t="n">
        <v>863890000</v>
      </c>
      <c r="F855" t="n">
        <v>618036000</v>
      </c>
      <c r="G855" t="n">
        <v>181528000</v>
      </c>
      <c r="H855" t="n">
        <v>2.135</v>
      </c>
      <c r="I855" t="n">
        <v>2.595</v>
      </c>
      <c r="O855">
        <f>D854</f>
      </c>
      <c r="P855">
        <f>(E855-F855+G855)/O855*100</f>
      </c>
      <c r="Q855">
        <f>H854</f>
      </c>
      <c r="R855">
        <f>I854</f>
      </c>
      <c r="S855">
        <f>H855-H854</f>
      </c>
      <c r="T855">
        <f>I855-I854</f>
      </c>
    </row>
    <row r="856">
      <c r="A856" t="n">
        <v>2021</v>
      </c>
      <c r="B856" t="inlineStr">
        <is>
          <t>00108977</t>
        </is>
      </c>
      <c r="C856" t="inlineStr">
        <is>
          <t>대구백화점</t>
        </is>
      </c>
      <c r="D856" t="n">
        <v>8356633000</v>
      </c>
      <c r="E856" t="n">
        <v>851001000</v>
      </c>
      <c r="F856" t="n">
        <v>1309860000</v>
      </c>
      <c r="G856" t="n">
        <v>210635000</v>
      </c>
      <c r="H856" t="n">
        <v>2.74</v>
      </c>
      <c r="I856" t="n">
        <v>2.56</v>
      </c>
      <c r="K856" t="n">
        <v>-376500000</v>
      </c>
      <c r="L856" t="n">
        <v>396000000</v>
      </c>
      <c r="M856" t="n">
        <v>393000000</v>
      </c>
      <c r="N856" t="n">
        <v>-359500000</v>
      </c>
      <c r="O856">
        <f>D855</f>
      </c>
      <c r="P856">
        <f>(E856-F856+G856)/O856*100</f>
      </c>
      <c r="Q856">
        <f>H855</f>
      </c>
      <c r="R856">
        <f>I855</f>
      </c>
      <c r="S856">
        <f>H856-H855</f>
      </c>
      <c r="T856">
        <f>I856-I855</f>
      </c>
      <c r="U856">
        <f>(L856-K856)/(2*D856*0.01)</f>
      </c>
      <c r="V856">
        <f>(L856+K856)/(D856*0.0001)</f>
      </c>
    </row>
    <row r="857">
      <c r="A857" t="n">
        <v>2022</v>
      </c>
      <c r="B857" t="inlineStr">
        <is>
          <t>00108977</t>
        </is>
      </c>
      <c r="C857" t="inlineStr">
        <is>
          <t>대구백화점</t>
        </is>
      </c>
      <c r="D857" t="n">
        <v>6836880000</v>
      </c>
      <c r="E857" t="n">
        <v>676338000</v>
      </c>
      <c r="F857" t="n">
        <v>1918593000</v>
      </c>
      <c r="G857" t="n">
        <v>307034000</v>
      </c>
      <c r="H857" t="n">
        <v>5.26</v>
      </c>
      <c r="I857" t="n">
        <v>2.455</v>
      </c>
      <c r="O857">
        <f>D856</f>
      </c>
      <c r="P857">
        <f>(E857-F857+G857)/O857*100</f>
      </c>
      <c r="Q857">
        <f>H856</f>
      </c>
      <c r="R857">
        <f>I856</f>
      </c>
      <c r="S857">
        <f>H857-H856</f>
      </c>
      <c r="T857">
        <f>I857-I856</f>
      </c>
    </row>
    <row r="858">
      <c r="A858" t="n">
        <v>2023</v>
      </c>
      <c r="B858" t="inlineStr">
        <is>
          <t>00108977</t>
        </is>
      </c>
      <c r="C858" t="inlineStr">
        <is>
          <t>대구백화점</t>
        </is>
      </c>
      <c r="D858" t="n">
        <v>7850548000</v>
      </c>
      <c r="E858" t="n">
        <v>552173000</v>
      </c>
      <c r="F858" t="n">
        <v>289939000</v>
      </c>
      <c r="G858" t="n">
        <v>343405000</v>
      </c>
      <c r="H858" t="n">
        <v>4.939</v>
      </c>
      <c r="I858" t="n">
        <v>4.6</v>
      </c>
      <c r="O858">
        <f>D857</f>
      </c>
      <c r="P858">
        <f>(E858-F858+G858)/O858*100</f>
      </c>
      <c r="Q858">
        <f>H857</f>
      </c>
      <c r="R858">
        <f>I857</f>
      </c>
      <c r="S858">
        <f>H858-H857</f>
      </c>
      <c r="T858">
        <f>I858-I857</f>
      </c>
    </row>
    <row r="859">
      <c r="A859" t="n">
        <v>2024</v>
      </c>
      <c r="B859" t="inlineStr">
        <is>
          <t>00108977</t>
        </is>
      </c>
      <c r="C859" t="inlineStr">
        <is>
          <t>대구백화점</t>
        </is>
      </c>
      <c r="D859" t="n">
        <v>8577575000</v>
      </c>
      <c r="E859" t="n">
        <v>586789000</v>
      </c>
      <c r="F859" t="n">
        <v>845431000</v>
      </c>
      <c r="G859" t="n">
        <v>321967000</v>
      </c>
      <c r="H859" t="n">
        <v>3.478</v>
      </c>
      <c r="I859" t="n">
        <v>3.165</v>
      </c>
      <c r="K859" t="n">
        <v>-531900375</v>
      </c>
      <c r="L859" t="n">
        <v>565252825</v>
      </c>
      <c r="M859" t="n">
        <v>566210400</v>
      </c>
      <c r="N859" t="n">
        <v>-548403200</v>
      </c>
      <c r="O859">
        <f>D858</f>
      </c>
      <c r="P859">
        <f>(E859-F859+G859)/O859*100</f>
      </c>
      <c r="Q859">
        <f>H858</f>
      </c>
      <c r="R859">
        <f>I858</f>
      </c>
      <c r="S859">
        <f>H859-H858</f>
      </c>
      <c r="T859">
        <f>I859-I858</f>
      </c>
      <c r="U859">
        <f>(L859-K859)/(2*D859*0.01)</f>
      </c>
      <c r="V859">
        <f>(L859+K859)/(D859*0.0001)</f>
      </c>
    </row>
    <row r="860">
      <c r="A860" t="n">
        <v>2025</v>
      </c>
      <c r="B860" t="inlineStr">
        <is>
          <t>00108977</t>
        </is>
      </c>
      <c r="C860" t="inlineStr">
        <is>
          <t>대구백화점</t>
        </is>
      </c>
      <c r="D860" t="n">
        <v>8672694000</v>
      </c>
      <c r="E860" t="n">
        <v>605960000</v>
      </c>
      <c r="F860" t="n">
        <v>457809000</v>
      </c>
      <c r="G860" t="n">
        <v>293308000</v>
      </c>
      <c r="H860" t="n">
        <v>3.914</v>
      </c>
      <c r="I860" t="n">
        <v>3.14</v>
      </c>
      <c r="O860">
        <f>D859</f>
      </c>
      <c r="P860">
        <f>(E860-F860+G860)/O860*100</f>
      </c>
      <c r="Q860">
        <f>H859</f>
      </c>
      <c r="R860">
        <f>I859</f>
      </c>
      <c r="S860">
        <f>H860-H859</f>
      </c>
      <c r="T860">
        <f>I860-I859</f>
      </c>
    </row>
    <row r="861">
      <c r="A861" t="n">
        <v>2014</v>
      </c>
      <c r="B861" t="inlineStr">
        <is>
          <t>00109019</t>
        </is>
      </c>
      <c r="C861" t="inlineStr">
        <is>
          <t>아이엠뱅크</t>
        </is>
      </c>
      <c r="D861" t="n">
        <v>127519000000</v>
      </c>
      <c r="E861" t="n">
        <v>19733000000</v>
      </c>
      <c r="F861" t="n">
        <v>6225000000</v>
      </c>
      <c r="G861" t="n">
        <v>4454000000</v>
      </c>
      <c r="H861" t="n">
        <v>3.7</v>
      </c>
      <c r="J861" t="n">
        <v>12.25</v>
      </c>
      <c r="K861" t="n">
        <v>-11942000000</v>
      </c>
      <c r="L861" t="n">
        <v>13945000000</v>
      </c>
      <c r="M861" t="n">
        <v>14127000000</v>
      </c>
      <c r="N861" t="n">
        <v>-12297000000</v>
      </c>
      <c r="U861">
        <f>(L861-K861)/(2*D861*0.01)</f>
      </c>
      <c r="V861">
        <f>(L861+K861)/(D861*0.0001)</f>
      </c>
    </row>
    <row r="862">
      <c r="A862" t="n">
        <v>2015</v>
      </c>
      <c r="B862" t="inlineStr">
        <is>
          <t>00109019</t>
        </is>
      </c>
      <c r="C862" t="inlineStr">
        <is>
          <t>아이엠뱅크</t>
        </is>
      </c>
      <c r="D862" t="n">
        <v>157783000000</v>
      </c>
      <c r="E862" t="n">
        <v>25019000000</v>
      </c>
      <c r="F862" t="n">
        <v>8234000000</v>
      </c>
      <c r="G862" t="n">
        <v>4580000000</v>
      </c>
      <c r="H862" t="n">
        <v>3.34</v>
      </c>
      <c r="J862" t="n">
        <v>13.21</v>
      </c>
      <c r="K862" t="n">
        <v>-14662000000</v>
      </c>
      <c r="L862" t="n">
        <v>19881000000</v>
      </c>
      <c r="M862" t="n">
        <v>20012000000</v>
      </c>
      <c r="N862" t="n">
        <v>-15047000000</v>
      </c>
      <c r="O862">
        <f>D861</f>
      </c>
      <c r="P862">
        <f>(E862-F862+G862)/O862*100</f>
      </c>
      <c r="Q862">
        <f>H861</f>
      </c>
      <c r="S862">
        <f>H862-H861</f>
      </c>
      <c r="U862">
        <f>(L862-K862)/(2*D862*0.01)</f>
      </c>
      <c r="V862">
        <f>(L862+K862)/(D862*0.0001)</f>
      </c>
    </row>
    <row r="863">
      <c r="A863" t="n">
        <v>2016</v>
      </c>
      <c r="B863" t="inlineStr">
        <is>
          <t>00109019</t>
        </is>
      </c>
      <c r="C863" t="inlineStr">
        <is>
          <t>아이엠뱅크</t>
        </is>
      </c>
      <c r="D863" t="n">
        <v>189073000000</v>
      </c>
      <c r="E863" t="n">
        <v>25704000000</v>
      </c>
      <c r="F863" t="n">
        <v>12341000000</v>
      </c>
      <c r="G863" t="n">
        <v>5122000000</v>
      </c>
      <c r="H863" t="n">
        <v>3.41</v>
      </c>
      <c r="J863" t="n">
        <v>13.3</v>
      </c>
      <c r="K863" t="n">
        <v>-18938000000</v>
      </c>
      <c r="L863" t="n">
        <v>22269000000</v>
      </c>
      <c r="M863" t="n">
        <v>22390000000</v>
      </c>
      <c r="N863" t="n">
        <v>-19370000000</v>
      </c>
      <c r="O863">
        <f>D862</f>
      </c>
      <c r="P863">
        <f>(E863-F863+G863)/O863*100</f>
      </c>
      <c r="Q863">
        <f>H862</f>
      </c>
      <c r="S863">
        <f>H863-H862</f>
      </c>
      <c r="U863">
        <f>(L863-K863)/(2*D863*0.01)</f>
      </c>
      <c r="V863">
        <f>(L863+K863)/(D863*0.0001)</f>
      </c>
    </row>
    <row r="864">
      <c r="A864" t="n">
        <v>2017</v>
      </c>
      <c r="B864" t="inlineStr">
        <is>
          <t>00109019</t>
        </is>
      </c>
      <c r="C864" t="inlineStr">
        <is>
          <t>아이엠뱅크</t>
        </is>
      </c>
      <c r="D864" t="n">
        <v>207851000000</v>
      </c>
      <c r="E864" t="n">
        <v>27566000000</v>
      </c>
      <c r="F864" t="n">
        <v>17786000000</v>
      </c>
      <c r="G864" t="n">
        <v>6303000000</v>
      </c>
      <c r="H864" t="n">
        <v>3.72</v>
      </c>
      <c r="J864" t="n">
        <v>10.38</v>
      </c>
      <c r="K864" t="n">
        <v>-19125000000</v>
      </c>
      <c r="L864" t="n">
        <v>22328000000</v>
      </c>
      <c r="M864" t="n">
        <v>22407000000</v>
      </c>
      <c r="N864" t="n">
        <v>-19530000000</v>
      </c>
      <c r="O864">
        <f>D863</f>
      </c>
      <c r="P864">
        <f>(E864-F864+G864)/O864*100</f>
      </c>
      <c r="Q864">
        <f>H863</f>
      </c>
      <c r="S864">
        <f>H864-H863</f>
      </c>
      <c r="U864">
        <f>(L864-K864)/(2*D864*0.01)</f>
      </c>
      <c r="V864">
        <f>(L864+K864)/(D864*0.0001)</f>
      </c>
    </row>
    <row r="865">
      <c r="A865" t="n">
        <v>2018</v>
      </c>
      <c r="B865" t="inlineStr">
        <is>
          <t>00109019</t>
        </is>
      </c>
      <c r="C865" t="inlineStr">
        <is>
          <t>아이엠뱅크</t>
        </is>
      </c>
      <c r="D865" t="n">
        <v>259100000000</v>
      </c>
      <c r="E865" t="n">
        <v>27330000000</v>
      </c>
      <c r="F865" t="n">
        <v>17580000000</v>
      </c>
      <c r="G865" t="n">
        <v>7486000000</v>
      </c>
      <c r="H865" t="n">
        <v>3.24</v>
      </c>
      <c r="K865" t="n">
        <v>-25189000000</v>
      </c>
      <c r="L865" t="n">
        <v>29591000000</v>
      </c>
      <c r="M865" t="n">
        <v>29390000000</v>
      </c>
      <c r="N865" t="n">
        <v>-25495000000</v>
      </c>
      <c r="O865">
        <f>D864</f>
      </c>
      <c r="P865">
        <f>(E865-F865+G865)/O865*100</f>
      </c>
      <c r="Q865">
        <f>H864</f>
      </c>
      <c r="S865">
        <f>H865-H864</f>
      </c>
      <c r="U865">
        <f>(L865-K865)/(2*D865*0.01)</f>
      </c>
      <c r="V865">
        <f>(L865+K865)/(D865*0.0001)</f>
      </c>
    </row>
    <row r="866">
      <c r="A866" t="n">
        <v>2019</v>
      </c>
      <c r="B866" t="inlineStr">
        <is>
          <t>00109019</t>
        </is>
      </c>
      <c r="C866" t="inlineStr">
        <is>
          <t>아이엠뱅크</t>
        </is>
      </c>
      <c r="D866" t="n">
        <v>295705000000</v>
      </c>
      <c r="E866" t="n">
        <v>31340000000</v>
      </c>
      <c r="F866" t="n">
        <v>4469000000</v>
      </c>
      <c r="G866" t="n">
        <v>8188000000</v>
      </c>
      <c r="H866" t="n">
        <v>2.89</v>
      </c>
      <c r="K866" t="n">
        <v>-27626000000</v>
      </c>
      <c r="L866" t="n">
        <v>32470000000</v>
      </c>
      <c r="M866" t="n">
        <v>32298000000</v>
      </c>
      <c r="N866" t="n">
        <v>-27998000000</v>
      </c>
      <c r="O866">
        <f>D865</f>
      </c>
      <c r="P866">
        <f>(E866-F866+G866)/O866*100</f>
      </c>
      <c r="Q866">
        <f>H865</f>
      </c>
      <c r="S866">
        <f>H866-H865</f>
      </c>
      <c r="U866">
        <f>(L866-K866)/(2*D866*0.01)</f>
      </c>
      <c r="V866">
        <f>(L866+K866)/(D866*0.0001)</f>
      </c>
    </row>
    <row r="867">
      <c r="A867" t="n">
        <v>2020</v>
      </c>
      <c r="B867" t="inlineStr">
        <is>
          <t>00109019</t>
        </is>
      </c>
      <c r="C867" t="inlineStr">
        <is>
          <t>아이엠뱅크</t>
        </is>
      </c>
      <c r="D867" t="n">
        <v>329162000000</v>
      </c>
      <c r="E867" t="n">
        <v>33165000000</v>
      </c>
      <c r="F867" t="n">
        <v>9737000000</v>
      </c>
      <c r="G867" t="n">
        <v>8275000000</v>
      </c>
      <c r="H867" t="n">
        <v>2.97</v>
      </c>
      <c r="K867" t="n">
        <v>-30351000000</v>
      </c>
      <c r="L867" t="n">
        <v>35729000000</v>
      </c>
      <c r="M867" t="n">
        <v>35570000000</v>
      </c>
      <c r="N867" t="n">
        <v>-30782000000</v>
      </c>
      <c r="O867">
        <f>D866</f>
      </c>
      <c r="P867">
        <f>(E867-F867+G867)/O867*100</f>
      </c>
      <c r="Q867">
        <f>H866</f>
      </c>
      <c r="S867">
        <f>H867-H866</f>
      </c>
      <c r="U867">
        <f>(L867-K867)/(2*D867*0.01)</f>
      </c>
      <c r="V867">
        <f>(L867+K867)/(D867*0.0001)</f>
      </c>
    </row>
    <row r="868">
      <c r="A868" t="n">
        <v>2021</v>
      </c>
      <c r="B868" t="inlineStr">
        <is>
          <t>00109019</t>
        </is>
      </c>
      <c r="C868" t="inlineStr">
        <is>
          <t>아이엠뱅크</t>
        </is>
      </c>
      <c r="D868" t="n">
        <v>342745000000</v>
      </c>
      <c r="E868" t="n">
        <v>34278000000</v>
      </c>
      <c r="F868" t="n">
        <v>16224000000</v>
      </c>
      <c r="G868" t="n">
        <v>9434000000</v>
      </c>
      <c r="H868" t="n">
        <v>3.49</v>
      </c>
      <c r="K868" t="n">
        <v>-29907000000</v>
      </c>
      <c r="L868" t="n">
        <v>35075000000</v>
      </c>
      <c r="M868" t="n">
        <v>35112000000</v>
      </c>
      <c r="N868" t="n">
        <v>-30476000000</v>
      </c>
      <c r="O868">
        <f>D867</f>
      </c>
      <c r="P868">
        <f>(E868-F868+G868)/O868*100</f>
      </c>
      <c r="Q868">
        <f>H867</f>
      </c>
      <c r="S868">
        <f>H868-H867</f>
      </c>
      <c r="U868">
        <f>(L868-K868)/(2*D868*0.01)</f>
      </c>
      <c r="V868">
        <f>(L868+K868)/(D868*0.0001)</f>
      </c>
    </row>
    <row r="869">
      <c r="A869" t="n">
        <v>2022</v>
      </c>
      <c r="B869" t="inlineStr">
        <is>
          <t>00109019</t>
        </is>
      </c>
      <c r="C869" t="inlineStr">
        <is>
          <t>아이엠뱅크</t>
        </is>
      </c>
      <c r="D869" t="n">
        <v>302014000000</v>
      </c>
      <c r="E869" t="n">
        <v>33102000000</v>
      </c>
      <c r="F869" t="n">
        <v>21213000000</v>
      </c>
      <c r="G869" t="n">
        <v>11458000000</v>
      </c>
      <c r="H869" t="n">
        <v>5.83</v>
      </c>
      <c r="K869" t="n">
        <v>-22396000000</v>
      </c>
      <c r="L869" t="n">
        <v>25875000000</v>
      </c>
      <c r="M869" t="n">
        <v>26406000000</v>
      </c>
      <c r="N869" t="n">
        <v>-23206000000</v>
      </c>
      <c r="O869">
        <f>D868</f>
      </c>
      <c r="P869">
        <f>(E869-F869+G869)/O869*100</f>
      </c>
      <c r="Q869">
        <f>H868</f>
      </c>
      <c r="S869">
        <f>H869-H868</f>
      </c>
      <c r="U869">
        <f>(L869-K869)/(2*D869*0.01)</f>
      </c>
      <c r="V869">
        <f>(L869+K869)/(D869*0.0001)</f>
      </c>
    </row>
    <row r="870">
      <c r="A870" t="n">
        <v>2023</v>
      </c>
      <c r="B870" t="inlineStr">
        <is>
          <t>00109019</t>
        </is>
      </c>
      <c r="C870" t="inlineStr">
        <is>
          <t>아이엠뱅크</t>
        </is>
      </c>
      <c r="D870" t="n">
        <v>339750000000</v>
      </c>
      <c r="E870" t="n">
        <v>27529000000</v>
      </c>
      <c r="F870" t="n">
        <v>20207000000</v>
      </c>
      <c r="G870" t="n">
        <v>16686000000</v>
      </c>
      <c r="H870" t="n">
        <v>5.05</v>
      </c>
      <c r="K870" t="n">
        <v>-26836000000</v>
      </c>
      <c r="L870" t="n">
        <v>31129000000</v>
      </c>
      <c r="M870" t="n">
        <v>31513000000</v>
      </c>
      <c r="N870" t="n">
        <v>-27611000000</v>
      </c>
      <c r="O870">
        <f>D869</f>
      </c>
      <c r="P870">
        <f>(E870-F870+G870)/O870*100</f>
      </c>
      <c r="Q870">
        <f>H869</f>
      </c>
      <c r="S870">
        <f>H870-H869</f>
      </c>
      <c r="U870">
        <f>(L870-K870)/(2*D870*0.01)</f>
      </c>
      <c r="V870">
        <f>(L870+K870)/(D870*0.0001)</f>
      </c>
    </row>
    <row r="871">
      <c r="A871" t="n">
        <v>2024</v>
      </c>
      <c r="B871" t="inlineStr">
        <is>
          <t>00109019</t>
        </is>
      </c>
      <c r="C871" t="inlineStr">
        <is>
          <t>아이엠뱅크</t>
        </is>
      </c>
      <c r="D871" t="n">
        <v>364757000000</v>
      </c>
      <c r="E871" t="n">
        <v>28819000000</v>
      </c>
      <c r="F871" t="n">
        <v>26486000000</v>
      </c>
      <c r="G871" t="n">
        <v>16422000000</v>
      </c>
      <c r="H871" t="n">
        <v>4.56</v>
      </c>
      <c r="K871" t="n">
        <v>-29955000000</v>
      </c>
      <c r="L871" t="n">
        <v>34823000000</v>
      </c>
      <c r="M871" t="n">
        <v>35072000000</v>
      </c>
      <c r="N871" t="n">
        <v>-30683000000</v>
      </c>
      <c r="O871">
        <f>D870</f>
      </c>
      <c r="P871">
        <f>(E871-F871+G871)/O871*100</f>
      </c>
      <c r="Q871">
        <f>H870</f>
      </c>
      <c r="S871">
        <f>H871-H870</f>
      </c>
      <c r="U871">
        <f>(L871-K871)/(2*D871*0.01)</f>
      </c>
      <c r="V871">
        <f>(L871+K871)/(D871*0.0001)</f>
      </c>
    </row>
    <row r="872">
      <c r="A872" t="n">
        <v>2025</v>
      </c>
      <c r="B872" t="inlineStr">
        <is>
          <t>00109019</t>
        </is>
      </c>
      <c r="C872" t="inlineStr">
        <is>
          <t>아이엠뱅크</t>
        </is>
      </c>
      <c r="D872" t="n">
        <v>379762000000</v>
      </c>
      <c r="E872" t="n">
        <v>40998000000</v>
      </c>
      <c r="F872" t="n">
        <v>29985000000</v>
      </c>
      <c r="G872" t="n">
        <v>15971000000</v>
      </c>
      <c r="H872" t="n">
        <v>4.93</v>
      </c>
      <c r="K872" t="n">
        <v>-30015000000</v>
      </c>
      <c r="L872" t="n">
        <v>34718000000</v>
      </c>
      <c r="M872" t="n">
        <v>35105000000</v>
      </c>
      <c r="N872" t="n">
        <v>-30852000000</v>
      </c>
      <c r="O872">
        <f>D871</f>
      </c>
      <c r="P872">
        <f>(E872-F872+G872)/O872*100</f>
      </c>
      <c r="Q872">
        <f>H871</f>
      </c>
      <c r="S872">
        <f>H872-H871</f>
      </c>
      <c r="U872">
        <f>(L872-K872)/(2*D872*0.01)</f>
      </c>
      <c r="V872">
        <f>(L872+K872)/(D872*0.0001)</f>
      </c>
    </row>
    <row r="873">
      <c r="A873" t="n">
        <v>2014</v>
      </c>
      <c r="B873" t="inlineStr">
        <is>
          <t>00109107</t>
        </is>
      </c>
      <c r="C873" t="inlineStr">
        <is>
          <t>대농</t>
        </is>
      </c>
      <c r="D873" t="n">
        <v>4843015000</v>
      </c>
      <c r="F873" t="n">
        <v>679414000</v>
      </c>
    </row>
    <row r="874">
      <c r="A874" t="n">
        <v>2015</v>
      </c>
      <c r="B874" t="inlineStr">
        <is>
          <t>00109107</t>
        </is>
      </c>
      <c r="C874" t="inlineStr">
        <is>
          <t>대농</t>
        </is>
      </c>
      <c r="D874" t="n">
        <v>4853847000</v>
      </c>
      <c r="F874" t="n">
        <v>717442000</v>
      </c>
      <c r="O874">
        <f>D873</f>
      </c>
    </row>
    <row r="875">
      <c r="A875" t="n">
        <v>2016</v>
      </c>
      <c r="B875" t="inlineStr">
        <is>
          <t>00109107</t>
        </is>
      </c>
      <c r="C875" t="inlineStr">
        <is>
          <t>대농</t>
        </is>
      </c>
      <c r="D875" t="n">
        <v>5771159000</v>
      </c>
      <c r="F875" t="n">
        <v>680718000</v>
      </c>
      <c r="O875">
        <f>D874</f>
      </c>
    </row>
    <row r="876">
      <c r="A876" t="n">
        <v>2017</v>
      </c>
      <c r="B876" t="inlineStr">
        <is>
          <t>00109107</t>
        </is>
      </c>
      <c r="C876" t="inlineStr">
        <is>
          <t>대농</t>
        </is>
      </c>
      <c r="D876" t="n">
        <v>48957000000</v>
      </c>
      <c r="E876" t="n">
        <v>1834000000</v>
      </c>
      <c r="F876" t="n">
        <v>2625000000</v>
      </c>
      <c r="G876" t="n">
        <v>1469000000</v>
      </c>
      <c r="K876" t="n">
        <v>-4174000000</v>
      </c>
      <c r="L876" t="n">
        <v>4854000000</v>
      </c>
      <c r="M876" t="n">
        <v>4427000000</v>
      </c>
      <c r="N876" t="n">
        <v>-3951000000</v>
      </c>
      <c r="O876">
        <f>D875</f>
      </c>
      <c r="P876">
        <f>(E876-F876+G876)/O876*100</f>
      </c>
      <c r="U876">
        <f>(L876-K876)/(2*D876*0.01)</f>
      </c>
      <c r="V876">
        <f>(L876+K876)/(D876*0.0001)</f>
      </c>
    </row>
    <row r="877">
      <c r="A877" t="n">
        <v>2019</v>
      </c>
      <c r="B877" t="inlineStr">
        <is>
          <t>00109107</t>
        </is>
      </c>
      <c r="C877" t="inlineStr">
        <is>
          <t>대농</t>
        </is>
      </c>
      <c r="D877" t="n">
        <v>21449000000</v>
      </c>
      <c r="E877" t="n">
        <v>1316000000</v>
      </c>
      <c r="F877" t="n">
        <v>2026000000</v>
      </c>
      <c r="G877" t="n">
        <v>857000000</v>
      </c>
    </row>
    <row r="878">
      <c r="A878" t="n">
        <v>2020</v>
      </c>
      <c r="B878" t="inlineStr">
        <is>
          <t>00109107</t>
        </is>
      </c>
      <c r="C878" t="inlineStr">
        <is>
          <t>대농</t>
        </is>
      </c>
      <c r="D878" t="n">
        <v>6849000000</v>
      </c>
      <c r="E878" t="n">
        <v>432000000</v>
      </c>
      <c r="F878" t="n">
        <v>324000000</v>
      </c>
      <c r="G878" t="n">
        <v>246000000</v>
      </c>
      <c r="K878" t="n">
        <v>-681000000</v>
      </c>
      <c r="M878" t="n">
        <v>547000000</v>
      </c>
      <c r="O878">
        <f>D877</f>
      </c>
      <c r="P878">
        <f>(E878-F878+G878)/O878*100</f>
      </c>
    </row>
    <row r="879">
      <c r="A879" t="n">
        <v>2014</v>
      </c>
      <c r="B879" t="inlineStr">
        <is>
          <t>00109161</t>
        </is>
      </c>
      <c r="C879" t="inlineStr">
        <is>
          <t>태경케미컬</t>
        </is>
      </c>
      <c r="D879" t="n">
        <v>3865270000</v>
      </c>
      <c r="E879" t="n">
        <v>444342000</v>
      </c>
      <c r="F879" t="n">
        <v>552135000</v>
      </c>
      <c r="G879" t="n">
        <v>103937000</v>
      </c>
    </row>
    <row r="880">
      <c r="A880" t="n">
        <v>2015</v>
      </c>
      <c r="B880" t="inlineStr">
        <is>
          <t>00109161</t>
        </is>
      </c>
      <c r="C880" t="inlineStr">
        <is>
          <t>태경케미컬</t>
        </is>
      </c>
      <c r="D880" t="n">
        <v>4703555000</v>
      </c>
      <c r="E880" t="n">
        <v>503984000</v>
      </c>
      <c r="F880" t="n">
        <v>289164000</v>
      </c>
      <c r="G880" t="n">
        <v>53425000</v>
      </c>
      <c r="O880">
        <f>D879</f>
      </c>
      <c r="P880">
        <f>(E880-F880+G880)/O880*100</f>
      </c>
    </row>
    <row r="881">
      <c r="A881" t="n">
        <v>2016</v>
      </c>
      <c r="B881" t="inlineStr">
        <is>
          <t>00109161</t>
        </is>
      </c>
      <c r="C881" t="inlineStr">
        <is>
          <t>태경케미컬</t>
        </is>
      </c>
      <c r="D881" t="n">
        <v>5169599000</v>
      </c>
      <c r="E881" t="n">
        <v>566172000</v>
      </c>
      <c r="F881" t="n">
        <v>485218000</v>
      </c>
      <c r="G881" t="n">
        <v>57626000</v>
      </c>
      <c r="O881">
        <f>D880</f>
      </c>
      <c r="P881">
        <f>(E881-F881+G881)/O881*100</f>
      </c>
    </row>
    <row r="882">
      <c r="A882" t="n">
        <v>2017</v>
      </c>
      <c r="B882" t="inlineStr">
        <is>
          <t>00109161</t>
        </is>
      </c>
      <c r="C882" t="inlineStr">
        <is>
          <t>태경케미컬</t>
        </is>
      </c>
      <c r="D882" t="n">
        <v>5335772000</v>
      </c>
      <c r="E882" t="n">
        <v>641158000</v>
      </c>
      <c r="F882" t="n">
        <v>79469000</v>
      </c>
      <c r="G882" t="n">
        <v>69823000</v>
      </c>
      <c r="O882">
        <f>D881</f>
      </c>
      <c r="P882">
        <f>(E882-F882+G882)/O882*100</f>
      </c>
    </row>
    <row r="883">
      <c r="A883" t="n">
        <v>2018</v>
      </c>
      <c r="B883" t="inlineStr">
        <is>
          <t>00109161</t>
        </is>
      </c>
      <c r="C883" t="inlineStr">
        <is>
          <t>태경케미컬</t>
        </is>
      </c>
      <c r="D883" t="n">
        <v>5463260000</v>
      </c>
      <c r="E883" t="n">
        <v>611687000</v>
      </c>
      <c r="F883" t="n">
        <v>917790000</v>
      </c>
      <c r="G883" t="n">
        <v>165534000</v>
      </c>
      <c r="J883" t="n">
        <v>6.615</v>
      </c>
      <c r="O883">
        <f>D882</f>
      </c>
      <c r="P883">
        <f>(E883-F883+G883)/O883*100</f>
      </c>
    </row>
    <row r="884">
      <c r="A884" t="n">
        <v>2019</v>
      </c>
      <c r="B884" t="inlineStr">
        <is>
          <t>00109161</t>
        </is>
      </c>
      <c r="C884" t="inlineStr">
        <is>
          <t>태경케미컬</t>
        </is>
      </c>
      <c r="D884" t="n">
        <v>6049326000</v>
      </c>
      <c r="E884" t="n">
        <v>785266000</v>
      </c>
      <c r="F884" t="n">
        <v>373560000</v>
      </c>
      <c r="G884" t="n">
        <v>140860000</v>
      </c>
      <c r="H884" t="n">
        <v>2.35</v>
      </c>
      <c r="I884" t="n">
        <v>3.24</v>
      </c>
      <c r="J884" t="n">
        <v>7.58</v>
      </c>
      <c r="O884">
        <f>D883</f>
      </c>
      <c r="P884">
        <f>(E884-F884+G884)/O884*100</f>
      </c>
    </row>
    <row r="885">
      <c r="A885" t="n">
        <v>2021</v>
      </c>
      <c r="B885" t="inlineStr">
        <is>
          <t>00109161</t>
        </is>
      </c>
      <c r="C885" t="inlineStr">
        <is>
          <t>태경케미컬</t>
        </is>
      </c>
      <c r="D885" t="n">
        <v>6826959000</v>
      </c>
      <c r="E885" t="n">
        <v>545684000</v>
      </c>
      <c r="F885" t="n">
        <v>561191000</v>
      </c>
      <c r="G885" t="n">
        <v>147836000</v>
      </c>
      <c r="J885" t="n">
        <v>7.76</v>
      </c>
    </row>
    <row r="886">
      <c r="A886" t="n">
        <v>2023</v>
      </c>
      <c r="B886" t="inlineStr">
        <is>
          <t>00109161</t>
        </is>
      </c>
      <c r="C886" t="inlineStr">
        <is>
          <t>태경케미컬</t>
        </is>
      </c>
      <c r="D886" t="n">
        <v>8783533000</v>
      </c>
      <c r="E886" t="n">
        <v>654026000</v>
      </c>
      <c r="F886" t="n">
        <v>344445000</v>
      </c>
      <c r="G886" t="n">
        <v>241417000</v>
      </c>
      <c r="J886" t="n">
        <v>5.68</v>
      </c>
    </row>
    <row r="887">
      <c r="A887" t="n">
        <v>2024</v>
      </c>
      <c r="B887" t="inlineStr">
        <is>
          <t>00109161</t>
        </is>
      </c>
      <c r="C887" t="inlineStr">
        <is>
          <t>태경케미컬</t>
        </is>
      </c>
      <c r="D887" t="n">
        <v>9305511000</v>
      </c>
      <c r="E887" t="n">
        <v>834650000</v>
      </c>
      <c r="F887" t="n">
        <v>701595000</v>
      </c>
      <c r="G887" t="n">
        <v>249092000</v>
      </c>
      <c r="H887" t="n">
        <v>3.415</v>
      </c>
      <c r="I887" t="n">
        <v>4.54</v>
      </c>
      <c r="J887" t="n">
        <v>5.45</v>
      </c>
      <c r="K887" t="n">
        <v>-342539000</v>
      </c>
      <c r="L887" t="n">
        <v>384165000</v>
      </c>
      <c r="M887" t="n">
        <v>376077000</v>
      </c>
      <c r="N887" t="n">
        <v>-342200000</v>
      </c>
      <c r="O887">
        <f>D886</f>
      </c>
      <c r="P887">
        <f>(E887-F887+G887)/O887*100</f>
      </c>
      <c r="U887">
        <f>(L887-K887)/(2*D887*0.01)</f>
      </c>
      <c r="V887">
        <f>(L887+K887)/(D887*0.0001)</f>
      </c>
    </row>
    <row r="888">
      <c r="A888" t="n">
        <v>2025</v>
      </c>
      <c r="B888" t="inlineStr">
        <is>
          <t>00109161</t>
        </is>
      </c>
      <c r="C888" t="inlineStr">
        <is>
          <t>태경케미컬</t>
        </is>
      </c>
      <c r="D888" t="n">
        <v>10024580232</v>
      </c>
      <c r="E888" t="n">
        <v>749422974</v>
      </c>
      <c r="F888" t="n">
        <v>539089950</v>
      </c>
      <c r="G888" t="n">
        <v>222331108</v>
      </c>
      <c r="H888" t="n">
        <v>3.68</v>
      </c>
      <c r="I888" t="n">
        <v>4.56</v>
      </c>
      <c r="J888" t="n">
        <v>5.54</v>
      </c>
      <c r="K888" t="n">
        <v>-374920356</v>
      </c>
      <c r="L888" t="n">
        <v>419788556</v>
      </c>
      <c r="M888" t="n">
        <v>412129524</v>
      </c>
      <c r="N888" t="n">
        <v>-375498740</v>
      </c>
      <c r="O888">
        <f>D887</f>
      </c>
      <c r="P888">
        <f>(E888-F888+G888)/O888*100</f>
      </c>
      <c r="Q888">
        <f>H887</f>
      </c>
      <c r="R888">
        <f>I887</f>
      </c>
      <c r="S888">
        <f>H888-H887</f>
      </c>
      <c r="T888">
        <f>I888-I887</f>
      </c>
      <c r="U888">
        <f>(L888-K888)/(2*D888*0.01)</f>
      </c>
      <c r="V888">
        <f>(L888+K888)/(D888*0.0001)</f>
      </c>
    </row>
    <row r="889">
      <c r="A889" t="n">
        <v>2014</v>
      </c>
      <c r="B889" t="inlineStr">
        <is>
          <t>00109189</t>
        </is>
      </c>
      <c r="C889" t="inlineStr">
        <is>
          <t>대덕</t>
        </is>
      </c>
      <c r="D889" t="n">
        <v>48979329000</v>
      </c>
      <c r="E889" t="n">
        <v>5400678000</v>
      </c>
      <c r="F889" t="n">
        <v>12827444000</v>
      </c>
      <c r="G889" t="n">
        <v>1904063000</v>
      </c>
      <c r="H889" t="n">
        <v>2.7</v>
      </c>
      <c r="I889" t="n">
        <v>4.5</v>
      </c>
      <c r="K889" t="n">
        <v>-2184140000</v>
      </c>
      <c r="L889" t="n">
        <v>2525691000</v>
      </c>
      <c r="M889" t="n">
        <v>2477697000</v>
      </c>
      <c r="N889" t="n">
        <v>-2194355000</v>
      </c>
      <c r="U889">
        <f>(L889-K889)/(2*D889*0.01)</f>
      </c>
      <c r="V889">
        <f>(L889+K889)/(D889*0.0001)</f>
      </c>
    </row>
    <row r="890">
      <c r="A890" t="n">
        <v>2015</v>
      </c>
      <c r="B890" t="inlineStr">
        <is>
          <t>00109189</t>
        </is>
      </c>
      <c r="C890" t="inlineStr">
        <is>
          <t>대덕</t>
        </is>
      </c>
      <c r="D890" t="n">
        <v>43774343000</v>
      </c>
      <c r="E890" t="n">
        <v>5804448000</v>
      </c>
      <c r="F890" t="n">
        <v>8083112000</v>
      </c>
      <c r="G890" t="n">
        <v>1273075000</v>
      </c>
      <c r="H890" t="n">
        <v>2.5</v>
      </c>
      <c r="I890" t="n">
        <v>2.5</v>
      </c>
      <c r="O890">
        <f>D889</f>
      </c>
      <c r="P890">
        <f>(E890-F890+G890)/O890*100</f>
      </c>
      <c r="Q890">
        <f>H889</f>
      </c>
      <c r="R890">
        <f>I889</f>
      </c>
      <c r="S890">
        <f>H890-H889</f>
      </c>
      <c r="T890">
        <f>I890-I889</f>
      </c>
    </row>
    <row r="891">
      <c r="A891" t="n">
        <v>2016</v>
      </c>
      <c r="B891" t="inlineStr">
        <is>
          <t>00109189</t>
        </is>
      </c>
      <c r="C891" t="inlineStr">
        <is>
          <t>대덕</t>
        </is>
      </c>
      <c r="D891" t="n">
        <v>50367182000</v>
      </c>
      <c r="E891" t="n">
        <v>4786133000</v>
      </c>
      <c r="F891" t="n">
        <v>4467995000</v>
      </c>
      <c r="G891" t="n">
        <v>708982000</v>
      </c>
      <c r="H891" t="n">
        <v>2.4</v>
      </c>
      <c r="I891" t="n">
        <v>2.5</v>
      </c>
      <c r="O891">
        <f>D890</f>
      </c>
      <c r="P891">
        <f>(E891-F891+G891)/O891*100</f>
      </c>
      <c r="Q891">
        <f>H890</f>
      </c>
      <c r="R891">
        <f>I890</f>
      </c>
      <c r="S891">
        <f>H891-H890</f>
      </c>
      <c r="T891">
        <f>I891-I890</f>
      </c>
    </row>
    <row r="892">
      <c r="A892" t="n">
        <v>2019</v>
      </c>
      <c r="B892" t="inlineStr">
        <is>
          <t>00109189</t>
        </is>
      </c>
      <c r="C892" t="inlineStr">
        <is>
          <t>대덕</t>
        </is>
      </c>
      <c r="D892" t="n">
        <v>81318777000</v>
      </c>
      <c r="E892" t="n">
        <v>9492451000</v>
      </c>
      <c r="F892" t="n">
        <v>5846537000</v>
      </c>
      <c r="G892" t="n">
        <v>1384341000</v>
      </c>
      <c r="H892" t="n">
        <v>1.9</v>
      </c>
      <c r="I892" t="n">
        <v>2.5</v>
      </c>
      <c r="K892" t="n">
        <v>-4760155000</v>
      </c>
      <c r="L892" t="n">
        <v>5434946000</v>
      </c>
      <c r="M892" t="n">
        <v>5373744000</v>
      </c>
      <c r="N892" t="n">
        <v>-4801502000</v>
      </c>
      <c r="U892">
        <f>(L892-K892)/(2*D892*0.01)</f>
      </c>
      <c r="V892">
        <f>(L892+K892)/(D892*0.0001)</f>
      </c>
    </row>
    <row r="893">
      <c r="A893" t="n">
        <v>2020</v>
      </c>
      <c r="B893" t="inlineStr">
        <is>
          <t>00109189</t>
        </is>
      </c>
      <c r="C893" t="inlineStr">
        <is>
          <t>대덕</t>
        </is>
      </c>
      <c r="D893" t="n">
        <v>88653568000</v>
      </c>
      <c r="E893" t="n">
        <v>3750125000</v>
      </c>
      <c r="F893" t="n">
        <v>4223586000</v>
      </c>
      <c r="G893" t="n">
        <v>468489000</v>
      </c>
      <c r="H893" t="n">
        <v>1.72</v>
      </c>
      <c r="I893" t="n">
        <v>3.26</v>
      </c>
      <c r="J893" t="n">
        <v>7.08</v>
      </c>
      <c r="K893" t="n">
        <v>-7321454000</v>
      </c>
      <c r="L893" t="n">
        <v>8515066000</v>
      </c>
      <c r="M893" t="n">
        <v>8455593000</v>
      </c>
      <c r="N893" t="n">
        <v>-7398434000</v>
      </c>
      <c r="O893">
        <f>D892</f>
      </c>
      <c r="P893">
        <f>(E893-F893+G893)/O893*100</f>
      </c>
      <c r="Q893">
        <f>H892</f>
      </c>
      <c r="R893">
        <f>I892</f>
      </c>
      <c r="S893">
        <f>H893-H892</f>
      </c>
      <c r="T893">
        <f>I893-I892</f>
      </c>
      <c r="U893">
        <f>(L893-K893)/(2*D893*0.01)</f>
      </c>
      <c r="V893">
        <f>(L893+K893)/(D893*0.0001)</f>
      </c>
    </row>
    <row r="894">
      <c r="A894" t="n">
        <v>2021</v>
      </c>
      <c r="B894" t="inlineStr">
        <is>
          <t>00109189</t>
        </is>
      </c>
      <c r="C894" t="inlineStr">
        <is>
          <t>대덕</t>
        </is>
      </c>
      <c r="D894" t="n">
        <v>105139109000</v>
      </c>
      <c r="E894" t="n">
        <v>11573511000</v>
      </c>
      <c r="F894" t="n">
        <v>8048430000</v>
      </c>
      <c r="G894" t="n">
        <v>1711087000</v>
      </c>
      <c r="H894" t="n">
        <v>2.4</v>
      </c>
      <c r="I894" t="n">
        <v>3</v>
      </c>
      <c r="J894" t="n">
        <v>8.56</v>
      </c>
      <c r="K894" t="n">
        <v>-8115427000</v>
      </c>
      <c r="L894" t="n">
        <v>9420698000</v>
      </c>
      <c r="M894" t="n">
        <v>9260189000</v>
      </c>
      <c r="N894" t="n">
        <v>-8133600000</v>
      </c>
      <c r="O894">
        <f>D893</f>
      </c>
      <c r="P894">
        <f>(E894-F894+G894)/O894*100</f>
      </c>
      <c r="Q894">
        <f>H893</f>
      </c>
      <c r="R894">
        <f>I893</f>
      </c>
      <c r="S894">
        <f>H894-H893</f>
      </c>
      <c r="T894">
        <f>I894-I893</f>
      </c>
      <c r="U894">
        <f>(L894-K894)/(2*D894*0.01)</f>
      </c>
      <c r="V894">
        <f>(L894+K894)/(D894*0.0001)</f>
      </c>
    </row>
    <row r="895">
      <c r="A895" t="n">
        <v>2022</v>
      </c>
      <c r="B895" t="inlineStr">
        <is>
          <t>00109189</t>
        </is>
      </c>
      <c r="C895" t="inlineStr">
        <is>
          <t>대덕</t>
        </is>
      </c>
      <c r="D895" t="n">
        <v>111445509000</v>
      </c>
      <c r="E895" t="n">
        <v>13301998000</v>
      </c>
      <c r="F895" t="n">
        <v>10276783000</v>
      </c>
      <c r="G895" t="n">
        <v>2597266000</v>
      </c>
      <c r="H895" t="n">
        <v>5.05</v>
      </c>
      <c r="I895" t="n">
        <v>3.7</v>
      </c>
      <c r="J895" t="n">
        <v>7.55</v>
      </c>
      <c r="K895" t="n">
        <v>8324277000</v>
      </c>
      <c r="L895" t="n">
        <v>9420698000</v>
      </c>
      <c r="M895" t="n">
        <v>8322241000</v>
      </c>
      <c r="N895" t="n">
        <v>-8133600000</v>
      </c>
      <c r="O895">
        <f>D894</f>
      </c>
      <c r="P895">
        <f>(E895-F895+G895)/O895*100</f>
      </c>
      <c r="Q895">
        <f>H894</f>
      </c>
      <c r="R895">
        <f>I894</f>
      </c>
      <c r="S895">
        <f>H895-H894</f>
      </c>
      <c r="T895">
        <f>I895-I894</f>
      </c>
      <c r="U895">
        <f>(L895-K895)/(2*D895*0.01)</f>
      </c>
    </row>
    <row r="896">
      <c r="A896" t="n">
        <v>2023</v>
      </c>
      <c r="B896" t="inlineStr">
        <is>
          <t>00109189</t>
        </is>
      </c>
      <c r="C896" t="inlineStr">
        <is>
          <t>대덕</t>
        </is>
      </c>
      <c r="D896" t="n">
        <v>111205527000</v>
      </c>
      <c r="E896" t="n">
        <v>13880290000</v>
      </c>
      <c r="F896" t="n">
        <v>7496462000</v>
      </c>
      <c r="G896" t="n">
        <v>5455223000</v>
      </c>
      <c r="H896" t="n">
        <v>4.25</v>
      </c>
      <c r="I896" t="n">
        <v>4</v>
      </c>
      <c r="J896" t="n">
        <v>5.57</v>
      </c>
      <c r="O896">
        <f>D895</f>
      </c>
      <c r="P896">
        <f>(E896-F896+G896)/O896*100</f>
      </c>
      <c r="Q896">
        <f>H895</f>
      </c>
      <c r="R896">
        <f>I895</f>
      </c>
      <c r="S896">
        <f>H896-H895</f>
      </c>
      <c r="T896">
        <f>I896-I895</f>
      </c>
    </row>
    <row r="897">
      <c r="A897" t="n">
        <v>2024</v>
      </c>
      <c r="B897" t="inlineStr">
        <is>
          <t>00109189</t>
        </is>
      </c>
      <c r="C897" t="inlineStr">
        <is>
          <t>대덕</t>
        </is>
      </c>
      <c r="D897" t="n">
        <v>124007700636</v>
      </c>
      <c r="E897" t="n">
        <v>12232187879</v>
      </c>
      <c r="F897" t="n">
        <v>8906446861</v>
      </c>
      <c r="G897" t="n">
        <v>4469332346</v>
      </c>
      <c r="H897" t="n">
        <v>3.8</v>
      </c>
      <c r="I897" t="n">
        <v>4</v>
      </c>
      <c r="J897" t="n">
        <v>5.525</v>
      </c>
      <c r="K897" t="n">
        <v>-9067288229</v>
      </c>
      <c r="L897" t="n">
        <v>10492488507</v>
      </c>
      <c r="M897" t="n">
        <v>10420107861</v>
      </c>
      <c r="N897" t="n">
        <v>-9170161752</v>
      </c>
      <c r="O897">
        <f>D896</f>
      </c>
      <c r="P897">
        <f>(E897-F897+G897)/O897*100</f>
      </c>
      <c r="Q897">
        <f>H896</f>
      </c>
      <c r="R897">
        <f>I896</f>
      </c>
      <c r="S897">
        <f>H897-H896</f>
      </c>
      <c r="T897">
        <f>I897-I896</f>
      </c>
      <c r="U897">
        <f>(L897-K897)/(2*D897*0.01)</f>
      </c>
      <c r="V897">
        <f>(L897+K897)/(D897*0.0001)</f>
      </c>
    </row>
    <row r="898">
      <c r="A898" t="n">
        <v>2025</v>
      </c>
      <c r="B898" t="inlineStr">
        <is>
          <t>00109189</t>
        </is>
      </c>
      <c r="C898" t="inlineStr">
        <is>
          <t>대덕</t>
        </is>
      </c>
      <c r="D898" t="n">
        <v>139149938774</v>
      </c>
      <c r="E898" t="n">
        <v>14283015676</v>
      </c>
      <c r="F898" t="n">
        <v>9492249047</v>
      </c>
      <c r="G898" t="n">
        <v>4471682388</v>
      </c>
      <c r="H898" t="n">
        <v>3.95</v>
      </c>
      <c r="I898" t="n">
        <v>4</v>
      </c>
      <c r="J898" t="n">
        <v>5.215</v>
      </c>
      <c r="K898" t="n">
        <v>-9717402982</v>
      </c>
      <c r="L898" t="n">
        <v>11178033941</v>
      </c>
      <c r="M898" t="n">
        <v>11181979388</v>
      </c>
      <c r="N898" t="n">
        <v>-9892265003</v>
      </c>
      <c r="O898">
        <f>D897</f>
      </c>
      <c r="P898">
        <f>(E898-F898+G898)/O898*100</f>
      </c>
      <c r="Q898">
        <f>H897</f>
      </c>
      <c r="R898">
        <f>I897</f>
      </c>
      <c r="S898">
        <f>H898-H897</f>
      </c>
      <c r="T898">
        <f>I898-I897</f>
      </c>
      <c r="U898">
        <f>(L898-K898)/(2*D898*0.01)</f>
      </c>
      <c r="V898">
        <f>(L898+K898)/(D898*0.0001)</f>
      </c>
    </row>
    <row r="899">
      <c r="A899" t="n">
        <v>2014</v>
      </c>
      <c r="B899" t="inlineStr">
        <is>
          <t>00109268</t>
        </is>
      </c>
      <c r="C899" t="inlineStr">
        <is>
          <t>대동스틸</t>
        </is>
      </c>
      <c r="D899" t="n">
        <v>1444014681</v>
      </c>
      <c r="E899" t="n">
        <v>144961547</v>
      </c>
      <c r="F899" t="n">
        <v>275257858</v>
      </c>
      <c r="G899" t="n">
        <v>45171165</v>
      </c>
      <c r="H899" t="n">
        <v>2.88</v>
      </c>
      <c r="I899" t="n">
        <v>3.04</v>
      </c>
      <c r="J899" t="n">
        <v>7.26</v>
      </c>
      <c r="K899" t="n">
        <v>-64185464</v>
      </c>
      <c r="L899" t="n">
        <v>72480634</v>
      </c>
      <c r="M899" t="n">
        <v>71707260</v>
      </c>
      <c r="N899" t="n">
        <v>-64739249</v>
      </c>
      <c r="U899">
        <f>(L899-K899)/(2*D899*0.01)</f>
      </c>
      <c r="V899">
        <f>(L899+K899)/(D899*0.0001)</f>
      </c>
    </row>
    <row r="900">
      <c r="A900" t="n">
        <v>2015</v>
      </c>
      <c r="B900" t="inlineStr">
        <is>
          <t>00109268</t>
        </is>
      </c>
      <c r="C900" t="inlineStr">
        <is>
          <t>대동스틸</t>
        </is>
      </c>
      <c r="D900" t="n">
        <v>1005906599</v>
      </c>
      <c r="E900" t="n">
        <v>166170082</v>
      </c>
      <c r="F900" t="n">
        <v>484865035</v>
      </c>
      <c r="G900" t="n">
        <v>39926091</v>
      </c>
      <c r="H900" t="n">
        <v>2.61</v>
      </c>
      <c r="I900" t="n">
        <v>2.6</v>
      </c>
      <c r="J900" t="n">
        <v>9.34</v>
      </c>
      <c r="K900" t="n">
        <v>-55687849</v>
      </c>
      <c r="L900" t="n">
        <v>63135322</v>
      </c>
      <c r="M900" t="n">
        <v>62557437</v>
      </c>
      <c r="N900" t="n">
        <v>-56247756</v>
      </c>
      <c r="O900">
        <f>D899</f>
      </c>
      <c r="P900">
        <f>(E900-F900+G900)/O900*100</f>
      </c>
      <c r="Q900">
        <f>H899</f>
      </c>
      <c r="R900">
        <f>I899</f>
      </c>
      <c r="S900">
        <f>H900-H899</f>
      </c>
      <c r="T900">
        <f>I900-I899</f>
      </c>
      <c r="U900">
        <f>(L900-K900)/(2*D900*0.01)</f>
      </c>
      <c r="V900">
        <f>(L900+K900)/(D900*0.0001)</f>
      </c>
    </row>
    <row r="901">
      <c r="A901" t="n">
        <v>2016</v>
      </c>
      <c r="B901" t="inlineStr">
        <is>
          <t>00109268</t>
        </is>
      </c>
      <c r="C901" t="inlineStr">
        <is>
          <t>대동스틸</t>
        </is>
      </c>
      <c r="D901" t="n">
        <v>909130291</v>
      </c>
      <c r="E901" t="n">
        <v>136048570</v>
      </c>
      <c r="F901" t="n">
        <v>308082001</v>
      </c>
      <c r="G901" t="n">
        <v>25034387</v>
      </c>
      <c r="H901" t="n">
        <v>2.63</v>
      </c>
      <c r="I901" t="n">
        <v>2.2</v>
      </c>
      <c r="J901" t="n">
        <v>8.94</v>
      </c>
      <c r="K901" t="n">
        <v>-49009018</v>
      </c>
      <c r="L901" t="n">
        <v>56087730</v>
      </c>
      <c r="M901" t="n">
        <v>55804154</v>
      </c>
      <c r="N901" t="n">
        <v>-49683873</v>
      </c>
      <c r="O901">
        <f>D900</f>
      </c>
      <c r="P901">
        <f>(E901-F901+G901)/O901*100</f>
      </c>
      <c r="Q901">
        <f>H900</f>
      </c>
      <c r="R901">
        <f>I900</f>
      </c>
      <c r="S901">
        <f>H901-H900</f>
      </c>
      <c r="T901">
        <f>I901-I900</f>
      </c>
      <c r="U901">
        <f>(L901-K901)/(2*D901*0.01)</f>
      </c>
      <c r="V901">
        <f>(L901+K901)/(D901*0.0001)</f>
      </c>
    </row>
    <row r="902">
      <c r="A902" t="n">
        <v>2017</v>
      </c>
      <c r="B902" t="inlineStr">
        <is>
          <t>00109268</t>
        </is>
      </c>
      <c r="C902" t="inlineStr">
        <is>
          <t>대동스틸</t>
        </is>
      </c>
      <c r="D902" t="n">
        <v>1224138485</v>
      </c>
      <c r="E902" t="n">
        <v>139384527</v>
      </c>
      <c r="F902" t="n">
        <v>128818915</v>
      </c>
      <c r="G902" t="n">
        <v>22843014</v>
      </c>
      <c r="H902" t="n">
        <v>2.99</v>
      </c>
      <c r="I902" t="n">
        <v>1.8</v>
      </c>
      <c r="J902" t="n">
        <v>8.73</v>
      </c>
      <c r="K902" t="n">
        <v>-48138945</v>
      </c>
      <c r="L902" t="n">
        <v>54942892</v>
      </c>
      <c r="M902" t="n">
        <v>55094184</v>
      </c>
      <c r="N902" t="n">
        <v>-49139868</v>
      </c>
      <c r="O902">
        <f>D901</f>
      </c>
      <c r="P902">
        <f>(E902-F902+G902)/O902*100</f>
      </c>
      <c r="Q902">
        <f>H901</f>
      </c>
      <c r="R902">
        <f>I901</f>
      </c>
      <c r="S902">
        <f>H902-H901</f>
      </c>
      <c r="T902">
        <f>I902-I901</f>
      </c>
      <c r="U902">
        <f>(L902-K902)/(2*D902*0.01)</f>
      </c>
      <c r="V902">
        <f>(L902+K902)/(D902*0.0001)</f>
      </c>
    </row>
    <row r="903">
      <c r="A903" t="n">
        <v>2018</v>
      </c>
      <c r="B903" t="inlineStr">
        <is>
          <t>00109268</t>
        </is>
      </c>
      <c r="C903" t="inlineStr">
        <is>
          <t>대동스틸</t>
        </is>
      </c>
      <c r="D903" t="n">
        <v>1615403096</v>
      </c>
      <c r="E903" t="n">
        <v>179235804</v>
      </c>
      <c r="F903" t="n">
        <v>6928423</v>
      </c>
      <c r="G903" t="n">
        <v>35077703</v>
      </c>
      <c r="H903" t="n">
        <v>2.5</v>
      </c>
      <c r="I903" t="n">
        <v>3.44</v>
      </c>
      <c r="J903" t="n">
        <v>8.890000000000001</v>
      </c>
      <c r="K903" t="n">
        <v>-68035334</v>
      </c>
      <c r="L903" t="n">
        <v>78403323</v>
      </c>
      <c r="M903" t="n">
        <v>76925795</v>
      </c>
      <c r="N903" t="n">
        <v>-68128645</v>
      </c>
      <c r="O903">
        <f>D902</f>
      </c>
      <c r="P903">
        <f>(E903-F903+G903)/O903*100</f>
      </c>
      <c r="Q903">
        <f>H902</f>
      </c>
      <c r="R903">
        <f>I902</f>
      </c>
      <c r="S903">
        <f>H903-H902</f>
      </c>
      <c r="T903">
        <f>I903-I902</f>
      </c>
      <c r="U903">
        <f>(L903-K903)/(2*D903*0.01)</f>
      </c>
      <c r="V903">
        <f>(L903+K903)/(D903*0.0001)</f>
      </c>
    </row>
    <row r="904">
      <c r="A904" t="n">
        <v>2019</v>
      </c>
      <c r="B904" t="inlineStr">
        <is>
          <t>00109268</t>
        </is>
      </c>
      <c r="C904" t="inlineStr">
        <is>
          <t>대동스틸</t>
        </is>
      </c>
      <c r="D904" t="n">
        <v>2091502719</v>
      </c>
      <c r="E904" t="n">
        <v>221427900</v>
      </c>
      <c r="F904" t="n">
        <v>26201371</v>
      </c>
      <c r="G904" t="n">
        <v>38840928</v>
      </c>
      <c r="H904" t="n">
        <v>2.2</v>
      </c>
      <c r="I904" t="n">
        <v>4.73</v>
      </c>
      <c r="J904" t="n">
        <v>8.789999999999999</v>
      </c>
      <c r="K904" t="n">
        <v>-118375627</v>
      </c>
      <c r="L904" t="n">
        <v>139538624</v>
      </c>
      <c r="M904" t="n">
        <v>134619104</v>
      </c>
      <c r="N904" t="n">
        <v>-116853489</v>
      </c>
      <c r="O904">
        <f>D903</f>
      </c>
      <c r="P904">
        <f>(E904-F904+G904)/O904*100</f>
      </c>
      <c r="Q904">
        <f>H903</f>
      </c>
      <c r="R904">
        <f>I903</f>
      </c>
      <c r="S904">
        <f>H904-H903</f>
      </c>
      <c r="T904">
        <f>I904-I903</f>
      </c>
      <c r="U904">
        <f>(L904-K904)/(2*D904*0.01)</f>
      </c>
      <c r="V904">
        <f>(L904+K904)/(D904*0.0001)</f>
      </c>
    </row>
    <row r="905">
      <c r="A905" t="n">
        <v>2020</v>
      </c>
      <c r="B905" t="inlineStr">
        <is>
          <t>00109268</t>
        </is>
      </c>
      <c r="C905" t="inlineStr">
        <is>
          <t>대동스틸</t>
        </is>
      </c>
      <c r="D905" t="n">
        <v>1745562028</v>
      </c>
      <c r="E905" t="n">
        <v>47103431</v>
      </c>
      <c r="F905" t="n">
        <v>31653260</v>
      </c>
      <c r="G905" t="n">
        <v>7121089</v>
      </c>
      <c r="O905">
        <f>D904</f>
      </c>
      <c r="P905">
        <f>(E905-F905+G905)/O905*100</f>
      </c>
    </row>
    <row r="906">
      <c r="A906" t="n">
        <v>2021</v>
      </c>
      <c r="B906" t="inlineStr">
        <is>
          <t>00109268</t>
        </is>
      </c>
      <c r="C906" t="inlineStr">
        <is>
          <t>대동스틸</t>
        </is>
      </c>
      <c r="D906" t="n">
        <v>2543736265</v>
      </c>
      <c r="E906" t="n">
        <v>48007728</v>
      </c>
      <c r="F906" t="n">
        <v>24161967</v>
      </c>
      <c r="G906" t="n">
        <v>6216795</v>
      </c>
      <c r="O906">
        <f>D905</f>
      </c>
      <c r="P906">
        <f>(E906-F906+G906)/O906*100</f>
      </c>
    </row>
    <row r="907">
      <c r="A907" t="n">
        <v>2022</v>
      </c>
      <c r="B907" t="inlineStr">
        <is>
          <t>00109268</t>
        </is>
      </c>
      <c r="C907" t="inlineStr">
        <is>
          <t>대동스틸</t>
        </is>
      </c>
      <c r="D907" t="n">
        <v>4845480483</v>
      </c>
      <c r="E907" t="n">
        <v>101342597</v>
      </c>
      <c r="F907" t="n">
        <v>102174439</v>
      </c>
      <c r="G907" t="n">
        <v>12260371</v>
      </c>
      <c r="O907">
        <f>D906</f>
      </c>
      <c r="P907">
        <f>(E907-F907+G907)/O907*100</f>
      </c>
    </row>
    <row r="908">
      <c r="A908" t="n">
        <v>2023</v>
      </c>
      <c r="B908" t="inlineStr">
        <is>
          <t>00109268</t>
        </is>
      </c>
      <c r="C908" t="inlineStr">
        <is>
          <t>대동스틸</t>
        </is>
      </c>
      <c r="D908" t="n">
        <v>5672623615</v>
      </c>
      <c r="E908" t="n">
        <v>141993295</v>
      </c>
      <c r="F908" t="n">
        <v>31191736</v>
      </c>
      <c r="G908" t="n">
        <v>10999373</v>
      </c>
      <c r="O908">
        <f>D907</f>
      </c>
      <c r="P908">
        <f>(E908-F908+G908)/O908*100</f>
      </c>
    </row>
    <row r="909">
      <c r="A909" t="n">
        <v>2024</v>
      </c>
      <c r="B909" t="inlineStr">
        <is>
          <t>00109268</t>
        </is>
      </c>
      <c r="C909" t="inlineStr">
        <is>
          <t>대동스틸</t>
        </is>
      </c>
      <c r="D909" t="n">
        <v>5250918127</v>
      </c>
      <c r="E909" t="n">
        <v>567973181</v>
      </c>
      <c r="F909" t="n">
        <v>461593404</v>
      </c>
      <c r="G909" t="n">
        <v>43997491</v>
      </c>
      <c r="H909" t="n">
        <v>3.97</v>
      </c>
      <c r="I909" t="n">
        <v>2.78</v>
      </c>
      <c r="J909" t="n">
        <v>7.46</v>
      </c>
      <c r="K909" t="n">
        <v>-67566199</v>
      </c>
      <c r="L909" t="n">
        <v>77562184</v>
      </c>
      <c r="M909" t="n">
        <v>77775543</v>
      </c>
      <c r="N909" t="n">
        <v>-68959059</v>
      </c>
      <c r="O909">
        <f>D908</f>
      </c>
      <c r="P909">
        <f>(E909-F909+G909)/O909*100</f>
      </c>
      <c r="U909">
        <f>(L909-K909)/(2*D909*0.01)</f>
      </c>
      <c r="V909">
        <f>(L909+K909)/(D909*0.0001)</f>
      </c>
    </row>
    <row r="910">
      <c r="A910" t="n">
        <v>2025</v>
      </c>
      <c r="B910" t="inlineStr">
        <is>
          <t>00109268</t>
        </is>
      </c>
      <c r="C910" t="inlineStr">
        <is>
          <t>대동스틸</t>
        </is>
      </c>
      <c r="D910" t="n">
        <v>4928048402</v>
      </c>
      <c r="E910" t="n">
        <v>591078560</v>
      </c>
      <c r="F910" t="n">
        <v>97679321</v>
      </c>
      <c r="G910" t="n">
        <v>36870227</v>
      </c>
      <c r="H910" t="n">
        <v>4.31</v>
      </c>
      <c r="I910" t="n">
        <v>2.78</v>
      </c>
      <c r="J910" t="n">
        <v>6.87</v>
      </c>
      <c r="K910" t="n">
        <v>-64543974</v>
      </c>
      <c r="L910" t="n">
        <v>77562184</v>
      </c>
      <c r="M910" t="n">
        <v>74249007</v>
      </c>
      <c r="N910" t="n">
        <v>-66076471</v>
      </c>
      <c r="O910">
        <f>D909</f>
      </c>
      <c r="P910">
        <f>(E910-F910+G910)/O910*100</f>
      </c>
      <c r="Q910">
        <f>H909</f>
      </c>
      <c r="R910">
        <f>I909</f>
      </c>
      <c r="S910">
        <f>H910-H909</f>
      </c>
      <c r="T910">
        <f>I910-I909</f>
      </c>
      <c r="U910">
        <f>(L910-K910)/(2*D910*0.01)</f>
      </c>
      <c r="V910">
        <f>(L910+K910)/(D910*0.0001)</f>
      </c>
    </row>
    <row r="911">
      <c r="A911" t="n">
        <v>2015</v>
      </c>
      <c r="B911" t="inlineStr">
        <is>
          <t>00109286</t>
        </is>
      </c>
      <c r="C911" t="inlineStr">
        <is>
          <t>대동</t>
        </is>
      </c>
      <c r="D911" t="n">
        <v>37531071000</v>
      </c>
    </row>
    <row r="912">
      <c r="A912" t="n">
        <v>2016</v>
      </c>
      <c r="B912" t="inlineStr">
        <is>
          <t>00109286</t>
        </is>
      </c>
      <c r="C912" t="inlineStr">
        <is>
          <t>대동</t>
        </is>
      </c>
      <c r="D912" t="n">
        <v>36603657000</v>
      </c>
      <c r="O912">
        <f>D911</f>
      </c>
    </row>
    <row r="913">
      <c r="A913" t="n">
        <v>2017</v>
      </c>
      <c r="B913" t="inlineStr">
        <is>
          <t>00109286</t>
        </is>
      </c>
      <c r="C913" t="inlineStr">
        <is>
          <t>대동</t>
        </is>
      </c>
      <c r="D913" t="n">
        <v>40010163000</v>
      </c>
      <c r="O913">
        <f>D912</f>
      </c>
    </row>
    <row r="914">
      <c r="A914" t="n">
        <v>2018</v>
      </c>
      <c r="B914" t="inlineStr">
        <is>
          <t>00109286</t>
        </is>
      </c>
      <c r="C914" t="inlineStr">
        <is>
          <t>대동</t>
        </is>
      </c>
      <c r="D914" t="n">
        <v>43474347000</v>
      </c>
      <c r="O914">
        <f>D913</f>
      </c>
    </row>
    <row r="915">
      <c r="A915" t="n">
        <v>2014</v>
      </c>
      <c r="B915" t="inlineStr">
        <is>
          <t>00109310</t>
        </is>
      </c>
      <c r="C915" t="inlineStr">
        <is>
          <t>대동기어</t>
        </is>
      </c>
      <c r="D915" t="n">
        <v>7490093000</v>
      </c>
      <c r="E915" t="n">
        <v>862974000</v>
      </c>
      <c r="F915" t="n">
        <v>985570000</v>
      </c>
      <c r="G915" t="n">
        <v>299399000</v>
      </c>
      <c r="H915" t="n">
        <v>3.09</v>
      </c>
      <c r="I915" t="n">
        <v>4.18</v>
      </c>
      <c r="K915" t="n">
        <v>-443897000</v>
      </c>
      <c r="L915" t="n">
        <v>506494000</v>
      </c>
      <c r="M915" t="n">
        <v>458249000</v>
      </c>
      <c r="N915" t="n">
        <v>-410588000</v>
      </c>
      <c r="U915">
        <f>(L915-K915)/(2*D915*0.01)</f>
      </c>
      <c r="V915">
        <f>(L915+K915)/(D915*0.0001)</f>
      </c>
    </row>
    <row r="916">
      <c r="A916" t="n">
        <v>2015</v>
      </c>
      <c r="B916" t="inlineStr">
        <is>
          <t>00109310</t>
        </is>
      </c>
      <c r="C916" t="inlineStr">
        <is>
          <t>대동기어</t>
        </is>
      </c>
      <c r="D916" t="n">
        <v>8181471000</v>
      </c>
      <c r="E916" t="n">
        <v>1064689000</v>
      </c>
      <c r="F916" t="n">
        <v>120711000</v>
      </c>
      <c r="G916" t="n">
        <v>209448000</v>
      </c>
      <c r="H916" t="n">
        <v>2.78</v>
      </c>
      <c r="I916" t="n">
        <v>3.21</v>
      </c>
      <c r="K916" t="n">
        <v>-449107000</v>
      </c>
      <c r="L916" t="n">
        <v>511261000</v>
      </c>
      <c r="M916" t="n">
        <v>456874000</v>
      </c>
      <c r="N916" t="n">
        <v>-410402000</v>
      </c>
      <c r="O916">
        <f>D915</f>
      </c>
      <c r="P916">
        <f>(E916-F916+G916)/O916*100</f>
      </c>
      <c r="Q916">
        <f>H915</f>
      </c>
      <c r="R916">
        <f>I915</f>
      </c>
      <c r="S916">
        <f>H916-H915</f>
      </c>
      <c r="T916">
        <f>I916-I915</f>
      </c>
      <c r="U916">
        <f>(L916-K916)/(2*D916*0.01)</f>
      </c>
      <c r="V916">
        <f>(L916+K916)/(D916*0.0001)</f>
      </c>
    </row>
    <row r="917">
      <c r="A917" t="n">
        <v>2016</v>
      </c>
      <c r="B917" t="inlineStr">
        <is>
          <t>00109310</t>
        </is>
      </c>
      <c r="C917" t="inlineStr">
        <is>
          <t>대동기어</t>
        </is>
      </c>
      <c r="D917" t="n">
        <v>8957822000</v>
      </c>
      <c r="E917" t="n">
        <v>948818000</v>
      </c>
      <c r="F917" t="n">
        <v>1060131000</v>
      </c>
      <c r="G917" t="n">
        <v>196931000</v>
      </c>
      <c r="H917" t="n">
        <v>2.82</v>
      </c>
      <c r="I917" t="n">
        <v>3.22</v>
      </c>
      <c r="K917" t="n">
        <v>-453641000</v>
      </c>
      <c r="L917" t="n">
        <v>514766000</v>
      </c>
      <c r="M917" t="n">
        <v>464318000</v>
      </c>
      <c r="N917" t="n">
        <v>-418535000</v>
      </c>
      <c r="O917">
        <f>D916</f>
      </c>
      <c r="P917">
        <f>(E917-F917+G917)/O917*100</f>
      </c>
      <c r="Q917">
        <f>H916</f>
      </c>
      <c r="R917">
        <f>I916</f>
      </c>
      <c r="S917">
        <f>H917-H916</f>
      </c>
      <c r="T917">
        <f>I917-I916</f>
      </c>
      <c r="U917">
        <f>(L917-K917)/(2*D917*0.01)</f>
      </c>
      <c r="V917">
        <f>(L917+K917)/(D917*0.0001)</f>
      </c>
    </row>
    <row r="918">
      <c r="A918" t="n">
        <v>2017</v>
      </c>
      <c r="B918" t="inlineStr">
        <is>
          <t>00109310</t>
        </is>
      </c>
      <c r="C918" t="inlineStr">
        <is>
          <t>대동기어</t>
        </is>
      </c>
      <c r="D918" t="n">
        <v>8503338000</v>
      </c>
      <c r="E918" t="n">
        <v>959844000</v>
      </c>
      <c r="F918" t="n">
        <v>1210203000</v>
      </c>
      <c r="G918" t="n">
        <v>214048000</v>
      </c>
      <c r="H918" t="n">
        <v>3.8</v>
      </c>
      <c r="I918" t="n">
        <v>3.19</v>
      </c>
      <c r="K918" t="n">
        <v>-406029000</v>
      </c>
      <c r="L918" t="n">
        <v>459193000</v>
      </c>
      <c r="M918" t="n">
        <v>417424000</v>
      </c>
      <c r="N918" t="n">
        <v>-377013000</v>
      </c>
      <c r="O918">
        <f>D917</f>
      </c>
      <c r="P918">
        <f>(E918-F918+G918)/O918*100</f>
      </c>
      <c r="Q918">
        <f>H917</f>
      </c>
      <c r="R918">
        <f>I917</f>
      </c>
      <c r="S918">
        <f>H918-H917</f>
      </c>
      <c r="T918">
        <f>I918-I917</f>
      </c>
      <c r="U918">
        <f>(L918-K918)/(2*D918*0.01)</f>
      </c>
      <c r="V918">
        <f>(L918+K918)/(D918*0.0001)</f>
      </c>
    </row>
    <row r="919">
      <c r="A919" t="n">
        <v>2018</v>
      </c>
      <c r="B919" t="inlineStr">
        <is>
          <t>00109310</t>
        </is>
      </c>
      <c r="C919" t="inlineStr">
        <is>
          <t>대동기어</t>
        </is>
      </c>
      <c r="D919" t="n">
        <v>9798780000</v>
      </c>
      <c r="E919" t="n">
        <v>796810000</v>
      </c>
      <c r="F919" t="n">
        <v>850785000</v>
      </c>
      <c r="G919" t="n">
        <v>266156000</v>
      </c>
      <c r="H919" t="n">
        <v>3.34</v>
      </c>
      <c r="I919" t="n">
        <v>3.32</v>
      </c>
      <c r="K919" t="n">
        <v>-478986000</v>
      </c>
      <c r="L919" t="n">
        <v>541652000</v>
      </c>
      <c r="M919" t="n">
        <v>489146000</v>
      </c>
      <c r="N919" t="n">
        <v>-442008000</v>
      </c>
      <c r="O919">
        <f>D918</f>
      </c>
      <c r="P919">
        <f>(E919-F919+G919)/O919*100</f>
      </c>
      <c r="Q919">
        <f>H918</f>
      </c>
      <c r="R919">
        <f>I918</f>
      </c>
      <c r="S919">
        <f>H919-H918</f>
      </c>
      <c r="T919">
        <f>I919-I918</f>
      </c>
      <c r="U919">
        <f>(L919-K919)/(2*D919*0.01)</f>
      </c>
      <c r="V919">
        <f>(L919+K919)/(D919*0.0001)</f>
      </c>
    </row>
    <row r="920">
      <c r="A920" t="n">
        <v>2019</v>
      </c>
      <c r="B920" t="inlineStr">
        <is>
          <t>00109310</t>
        </is>
      </c>
      <c r="C920" t="inlineStr">
        <is>
          <t>대동기어</t>
        </is>
      </c>
      <c r="D920" t="n">
        <v>11275278000</v>
      </c>
      <c r="E920" t="n">
        <v>899715000</v>
      </c>
      <c r="F920" t="n">
        <v>778931000</v>
      </c>
      <c r="G920" t="n">
        <v>274571000</v>
      </c>
      <c r="H920" t="n">
        <v>3.13</v>
      </c>
      <c r="I920" t="n">
        <v>3.33</v>
      </c>
      <c r="K920" t="n">
        <v>-731408000</v>
      </c>
      <c r="L920" t="n">
        <v>841172000</v>
      </c>
      <c r="M920" t="n">
        <v>755819000</v>
      </c>
      <c r="N920" t="n">
        <v>-671273000</v>
      </c>
      <c r="O920">
        <f>D919</f>
      </c>
      <c r="P920">
        <f>(E920-F920+G920)/O920*100</f>
      </c>
      <c r="Q920">
        <f>H919</f>
      </c>
      <c r="R920">
        <f>I919</f>
      </c>
      <c r="S920">
        <f>H920-H919</f>
      </c>
      <c r="T920">
        <f>I920-I919</f>
      </c>
      <c r="U920">
        <f>(L920-K920)/(2*D920*0.01)</f>
      </c>
      <c r="V920">
        <f>(L920+K920)/(D920*0.0001)</f>
      </c>
    </row>
    <row r="921">
      <c r="A921" t="n">
        <v>2020</v>
      </c>
      <c r="B921" t="inlineStr">
        <is>
          <t>00109310</t>
        </is>
      </c>
      <c r="C921" t="inlineStr">
        <is>
          <t>대동기어</t>
        </is>
      </c>
      <c r="D921" t="n">
        <v>11836991000</v>
      </c>
      <c r="E921" t="n">
        <v>1070776000</v>
      </c>
      <c r="F921" t="n">
        <v>976763000</v>
      </c>
      <c r="G921" t="n">
        <v>328664000</v>
      </c>
      <c r="H921" t="n">
        <v>2.97</v>
      </c>
      <c r="I921" t="n">
        <v>2</v>
      </c>
      <c r="K921" t="n">
        <v>-700575000</v>
      </c>
      <c r="L921" t="n">
        <v>841172000</v>
      </c>
      <c r="M921" t="n">
        <v>803575000</v>
      </c>
      <c r="N921" t="n">
        <v>-671273000</v>
      </c>
      <c r="O921">
        <f>D920</f>
      </c>
      <c r="P921">
        <f>(E921-F921+G921)/O921*100</f>
      </c>
      <c r="Q921">
        <f>H920</f>
      </c>
      <c r="R921">
        <f>I920</f>
      </c>
      <c r="S921">
        <f>H921-H920</f>
      </c>
      <c r="T921">
        <f>I921-I920</f>
      </c>
      <c r="U921">
        <f>(L921-K921)/(2*D921*0.01)</f>
      </c>
      <c r="V921">
        <f>(L921+K921)/(D921*0.0001)</f>
      </c>
    </row>
    <row r="922">
      <c r="A922" t="n">
        <v>2021</v>
      </c>
      <c r="B922" t="inlineStr">
        <is>
          <t>00109310</t>
        </is>
      </c>
      <c r="C922" t="inlineStr">
        <is>
          <t>대동기어</t>
        </is>
      </c>
      <c r="D922" t="n">
        <v>12053125000</v>
      </c>
      <c r="E922" t="n">
        <v>1415144000</v>
      </c>
      <c r="F922" t="n">
        <v>2009465000</v>
      </c>
      <c r="G922" t="n">
        <v>309984000</v>
      </c>
      <c r="H922" t="n">
        <v>3.49</v>
      </c>
      <c r="I922" t="n">
        <v>2</v>
      </c>
      <c r="K922" t="n">
        <v>-642832000</v>
      </c>
      <c r="L922" t="n">
        <v>731723000</v>
      </c>
      <c r="M922" t="n">
        <v>726320000</v>
      </c>
      <c r="N922" t="n">
        <v>-649226000</v>
      </c>
      <c r="O922">
        <f>D921</f>
      </c>
      <c r="P922">
        <f>(E922-F922+G922)/O922*100</f>
      </c>
      <c r="Q922">
        <f>H921</f>
      </c>
      <c r="R922">
        <f>I921</f>
      </c>
      <c r="S922">
        <f>H922-H921</f>
      </c>
      <c r="T922">
        <f>I922-I921</f>
      </c>
      <c r="U922">
        <f>(L922-K922)/(2*D922*0.01)</f>
      </c>
      <c r="V922">
        <f>(L922+K922)/(D922*0.0001)</f>
      </c>
    </row>
    <row r="923">
      <c r="A923" t="n">
        <v>2022</v>
      </c>
      <c r="B923" t="inlineStr">
        <is>
          <t>00109310</t>
        </is>
      </c>
      <c r="C923" t="inlineStr">
        <is>
          <t>대동기어</t>
        </is>
      </c>
      <c r="D923" t="n">
        <v>11641547000</v>
      </c>
      <c r="E923" t="n">
        <v>1644179000</v>
      </c>
      <c r="F923" t="n">
        <v>1537403000</v>
      </c>
      <c r="G923" t="n">
        <v>368326000</v>
      </c>
      <c r="H923" t="n">
        <v>5.89</v>
      </c>
      <c r="I923" t="n">
        <v>2</v>
      </c>
      <c r="K923" t="n">
        <v>-518380000</v>
      </c>
      <c r="L923" t="n">
        <v>582244000</v>
      </c>
      <c r="M923" t="n">
        <v>600179000</v>
      </c>
      <c r="N923" t="n">
        <v>-542404000</v>
      </c>
      <c r="O923">
        <f>D922</f>
      </c>
      <c r="P923">
        <f>(E923-F923+G923)/O923*100</f>
      </c>
      <c r="Q923">
        <f>H922</f>
      </c>
      <c r="R923">
        <f>I922</f>
      </c>
      <c r="S923">
        <f>H923-H922</f>
      </c>
      <c r="T923">
        <f>I923-I922</f>
      </c>
      <c r="U923">
        <f>(L923-K923)/(2*D923*0.01)</f>
      </c>
      <c r="V923">
        <f>(L923+K923)/(D923*0.0001)</f>
      </c>
    </row>
    <row r="924">
      <c r="A924" t="n">
        <v>2023</v>
      </c>
      <c r="B924" t="inlineStr">
        <is>
          <t>00109310</t>
        </is>
      </c>
      <c r="C924" t="inlineStr">
        <is>
          <t>대동기어</t>
        </is>
      </c>
      <c r="D924" t="n">
        <v>11724048000</v>
      </c>
      <c r="E924" t="n">
        <v>1534777000</v>
      </c>
      <c r="F924" t="n">
        <v>1714761000</v>
      </c>
      <c r="G924" t="n">
        <v>592117000</v>
      </c>
      <c r="H924" t="n">
        <v>5.03</v>
      </c>
      <c r="I924" t="n">
        <v>2</v>
      </c>
      <c r="K924" t="n">
        <v>-594953000</v>
      </c>
      <c r="L924" t="n">
        <v>673215000</v>
      </c>
      <c r="M924" t="n">
        <v>677123000</v>
      </c>
      <c r="N924" t="n">
        <v>-607794000</v>
      </c>
      <c r="O924">
        <f>D923</f>
      </c>
      <c r="P924">
        <f>(E924-F924+G924)/O924*100</f>
      </c>
      <c r="Q924">
        <f>H923</f>
      </c>
      <c r="R924">
        <f>I923</f>
      </c>
      <c r="S924">
        <f>H924-H923</f>
      </c>
      <c r="T924">
        <f>I924-I923</f>
      </c>
      <c r="U924">
        <f>(L924-K924)/(2*D924*0.01)</f>
      </c>
      <c r="V924">
        <f>(L924+K924)/(D924*0.0001)</f>
      </c>
    </row>
    <row r="925">
      <c r="A925" t="n">
        <v>2024</v>
      </c>
      <c r="B925" t="inlineStr">
        <is>
          <t>00109310</t>
        </is>
      </c>
      <c r="C925" t="inlineStr">
        <is>
          <t>대동기어</t>
        </is>
      </c>
      <c r="D925" t="n">
        <v>12728756000</v>
      </c>
      <c r="E925" t="n">
        <v>1824356000</v>
      </c>
      <c r="F925" t="n">
        <v>3047164000</v>
      </c>
      <c r="G925" t="n">
        <v>488675000</v>
      </c>
      <c r="H925" t="n">
        <v>4.5</v>
      </c>
      <c r="I925" t="n">
        <v>2</v>
      </c>
      <c r="J925" t="n">
        <v>6.852</v>
      </c>
      <c r="K925" t="n">
        <v>-716069000</v>
      </c>
      <c r="L925" t="n">
        <v>1528999000</v>
      </c>
      <c r="M925" t="n">
        <v>813360000</v>
      </c>
      <c r="N925" t="n">
        <v>-728110000</v>
      </c>
      <c r="O925">
        <f>D924</f>
      </c>
      <c r="P925">
        <f>(E925-F925+G925)/O925*100</f>
      </c>
      <c r="Q925">
        <f>H924</f>
      </c>
      <c r="R925">
        <f>I924</f>
      </c>
      <c r="S925">
        <f>H925-H924</f>
      </c>
      <c r="T925">
        <f>I925-I924</f>
      </c>
      <c r="U925">
        <f>(L925-K925)/(2*D925*0.01)</f>
      </c>
    </row>
    <row r="926">
      <c r="A926" t="n">
        <v>2025</v>
      </c>
      <c r="B926" t="inlineStr">
        <is>
          <t>00109310</t>
        </is>
      </c>
      <c r="C926" t="inlineStr">
        <is>
          <t>대동기어</t>
        </is>
      </c>
      <c r="D926" t="n">
        <v>12048549851</v>
      </c>
      <c r="E926" t="n">
        <v>1621422642</v>
      </c>
      <c r="F926" t="n">
        <v>4280036482</v>
      </c>
      <c r="G926" t="n">
        <v>494059605</v>
      </c>
      <c r="H926" t="n">
        <v>4.82</v>
      </c>
      <c r="I926" t="n">
        <v>2</v>
      </c>
      <c r="J926" t="n">
        <v>7.012</v>
      </c>
      <c r="K926" t="n">
        <v>-749640188</v>
      </c>
      <c r="L926" t="n">
        <v>850199849</v>
      </c>
      <c r="M926" t="n">
        <v>853481439</v>
      </c>
      <c r="N926" t="n">
        <v>-764509285</v>
      </c>
      <c r="O926">
        <f>D925</f>
      </c>
      <c r="P926">
        <f>(E926-F926+G926)/O926*100</f>
      </c>
      <c r="Q926">
        <f>H925</f>
      </c>
      <c r="R926">
        <f>I925</f>
      </c>
      <c r="S926">
        <f>H926-H925</f>
      </c>
      <c r="T926">
        <f>I926-I925</f>
      </c>
      <c r="U926">
        <f>(L926-K926)/(2*D926*0.01)</f>
      </c>
      <c r="V926">
        <f>(L926+K926)/(D926*0.0001)</f>
      </c>
    </row>
    <row r="927">
      <c r="A927" t="n">
        <v>2014</v>
      </c>
      <c r="B927" t="inlineStr">
        <is>
          <t>00109453</t>
        </is>
      </c>
      <c r="C927" t="inlineStr">
        <is>
          <t>케이조선</t>
        </is>
      </c>
      <c r="D927" t="n">
        <v>55896000000</v>
      </c>
      <c r="E927" t="n">
        <v>5555000000</v>
      </c>
      <c r="F927" t="n">
        <v>1401000000</v>
      </c>
      <c r="G927" t="n">
        <v>1550000000</v>
      </c>
    </row>
    <row r="928">
      <c r="A928" t="n">
        <v>2017</v>
      </c>
      <c r="B928" t="inlineStr">
        <is>
          <t>00109453</t>
        </is>
      </c>
      <c r="C928" t="inlineStr">
        <is>
          <t>케이조선</t>
        </is>
      </c>
      <c r="D928" t="n">
        <v>22900000000</v>
      </c>
      <c r="E928" t="n">
        <v>3066000000</v>
      </c>
      <c r="F928" t="n">
        <v>310000000</v>
      </c>
      <c r="G928" t="n">
        <v>560000000</v>
      </c>
      <c r="H928" t="n">
        <v>3.15</v>
      </c>
      <c r="I928" t="n">
        <v>3</v>
      </c>
      <c r="J928" t="n">
        <v>11.8</v>
      </c>
      <c r="K928" t="n">
        <v>-2125000000</v>
      </c>
      <c r="L928" t="n">
        <v>2476000000</v>
      </c>
      <c r="M928" t="n">
        <v>2455000000</v>
      </c>
      <c r="N928" t="n">
        <v>-2147000000</v>
      </c>
      <c r="U928">
        <f>(L928-K928)/(2*D928*0.01)</f>
      </c>
      <c r="V928">
        <f>(L928+K928)/(D928*0.0001)</f>
      </c>
    </row>
    <row r="929">
      <c r="A929" t="n">
        <v>2018</v>
      </c>
      <c r="B929" t="inlineStr">
        <is>
          <t>00109453</t>
        </is>
      </c>
      <c r="C929" t="inlineStr">
        <is>
          <t>케이조선</t>
        </is>
      </c>
      <c r="D929" t="n">
        <v>15624000000</v>
      </c>
      <c r="E929" t="n">
        <v>2907000000</v>
      </c>
      <c r="F929" t="n">
        <v>7797000000</v>
      </c>
      <c r="G929" t="n">
        <v>675000000</v>
      </c>
      <c r="H929" t="n">
        <v>2.29</v>
      </c>
      <c r="I929" t="n">
        <v>3</v>
      </c>
      <c r="J929" t="n">
        <v>4.9</v>
      </c>
      <c r="K929" t="n">
        <v>-737000000</v>
      </c>
      <c r="L929" t="n">
        <v>810000000</v>
      </c>
      <c r="M929" t="n">
        <v>798000000</v>
      </c>
      <c r="N929" t="n">
        <v>-740000000</v>
      </c>
      <c r="O929">
        <f>D928</f>
      </c>
      <c r="P929">
        <f>(E929-F929+G929)/O929*100</f>
      </c>
      <c r="Q929">
        <f>H928</f>
      </c>
      <c r="R929">
        <f>I928</f>
      </c>
      <c r="S929">
        <f>H929-H928</f>
      </c>
      <c r="T929">
        <f>I929-I928</f>
      </c>
      <c r="U929">
        <f>(L929-K929)/(2*D929*0.01)</f>
      </c>
      <c r="V929">
        <f>(L929+K929)/(D929*0.0001)</f>
      </c>
    </row>
    <row r="930">
      <c r="A930" t="n">
        <v>2019</v>
      </c>
      <c r="B930" t="inlineStr">
        <is>
          <t>00109453</t>
        </is>
      </c>
      <c r="C930" t="inlineStr">
        <is>
          <t>케이조선</t>
        </is>
      </c>
      <c r="D930" t="n">
        <v>16987000000</v>
      </c>
      <c r="E930" t="n">
        <v>1737000000</v>
      </c>
      <c r="F930" t="n">
        <v>52000000</v>
      </c>
      <c r="G930" t="n">
        <v>329000000</v>
      </c>
      <c r="H930" t="n">
        <v>1.99</v>
      </c>
      <c r="I930" t="n">
        <v>3</v>
      </c>
      <c r="J930" t="n">
        <v>6.81</v>
      </c>
      <c r="K930" t="n">
        <v>-1126000000</v>
      </c>
      <c r="L930" t="n">
        <v>1267000000</v>
      </c>
      <c r="M930" t="n">
        <v>1244000000</v>
      </c>
      <c r="N930" t="n">
        <v>-1127000000</v>
      </c>
      <c r="O930">
        <f>D929</f>
      </c>
      <c r="P930">
        <f>(E930-F930+G930)/O930*100</f>
      </c>
      <c r="Q930">
        <f>H929</f>
      </c>
      <c r="R930">
        <f>I929</f>
      </c>
      <c r="S930">
        <f>H930-H929</f>
      </c>
      <c r="T930">
        <f>I930-I929</f>
      </c>
      <c r="U930">
        <f>(L930-K930)/(2*D930*0.01)</f>
      </c>
      <c r="V930">
        <f>(L930+K930)/(D930*0.0001)</f>
      </c>
    </row>
    <row r="931">
      <c r="A931" t="n">
        <v>2020</v>
      </c>
      <c r="B931" t="inlineStr">
        <is>
          <t>00109453</t>
        </is>
      </c>
      <c r="C931" t="inlineStr">
        <is>
          <t>케이조선</t>
        </is>
      </c>
      <c r="D931" t="n">
        <v>17658000000</v>
      </c>
      <c r="E931" t="n">
        <v>1724000000</v>
      </c>
      <c r="F931" t="n">
        <v>3484000000</v>
      </c>
      <c r="G931" t="n">
        <v>323000000</v>
      </c>
      <c r="H931" t="n">
        <v>2.12</v>
      </c>
      <c r="I931" t="n">
        <v>3</v>
      </c>
      <c r="J931" t="n">
        <v>6.31</v>
      </c>
      <c r="K931" t="n">
        <v>-1060000000</v>
      </c>
      <c r="L931" t="n">
        <v>1185000000</v>
      </c>
      <c r="M931" t="n">
        <v>1164000000</v>
      </c>
      <c r="N931" t="n">
        <v>-1063000000</v>
      </c>
      <c r="O931">
        <f>D930</f>
      </c>
      <c r="P931">
        <f>(E931-F931+G931)/O931*100</f>
      </c>
      <c r="Q931">
        <f>H930</f>
      </c>
      <c r="R931">
        <f>I930</f>
      </c>
      <c r="S931">
        <f>H931-H930</f>
      </c>
      <c r="T931">
        <f>I931-I930</f>
      </c>
      <c r="U931">
        <f>(L931-K931)/(2*D931*0.01)</f>
      </c>
      <c r="V931">
        <f>(L931+K931)/(D931*0.0001)</f>
      </c>
    </row>
    <row r="932">
      <c r="A932" t="n">
        <v>2021</v>
      </c>
      <c r="B932" t="inlineStr">
        <is>
          <t>00109453</t>
        </is>
      </c>
      <c r="C932" t="inlineStr">
        <is>
          <t>케이조선</t>
        </is>
      </c>
      <c r="D932" t="n">
        <v>18643000000</v>
      </c>
      <c r="E932" t="n">
        <v>1783000000</v>
      </c>
      <c r="F932" t="n">
        <v>446000000</v>
      </c>
      <c r="G932" t="n">
        <v>354000000</v>
      </c>
      <c r="H932" t="n">
        <v>2.84</v>
      </c>
      <c r="I932" t="n">
        <v>3</v>
      </c>
      <c r="J932" t="n">
        <v>8.1</v>
      </c>
      <c r="K932" t="n">
        <v>-1377000000</v>
      </c>
      <c r="L932" t="n">
        <v>1558000000</v>
      </c>
      <c r="M932" t="n">
        <v>1541000000</v>
      </c>
      <c r="N932" t="n">
        <v>-1389000000</v>
      </c>
      <c r="O932">
        <f>D931</f>
      </c>
      <c r="P932">
        <f>(E932-F932+G932)/O932*100</f>
      </c>
      <c r="Q932">
        <f>H931</f>
      </c>
      <c r="R932">
        <f>I931</f>
      </c>
      <c r="S932">
        <f>H932-H931</f>
      </c>
      <c r="T932">
        <f>I932-I931</f>
      </c>
      <c r="U932">
        <f>(L932-K932)/(2*D932*0.01)</f>
      </c>
      <c r="V932">
        <f>(L932+K932)/(D932*0.0001)</f>
      </c>
    </row>
    <row r="933">
      <c r="A933" t="n">
        <v>2022</v>
      </c>
      <c r="B933" t="inlineStr">
        <is>
          <t>00109453</t>
        </is>
      </c>
      <c r="C933" t="inlineStr">
        <is>
          <t>케이조선</t>
        </is>
      </c>
      <c r="D933" t="n">
        <v>22451000000</v>
      </c>
      <c r="E933" t="n">
        <v>1851000000</v>
      </c>
      <c r="F933" t="n">
        <v>484000000</v>
      </c>
      <c r="G933" t="n">
        <v>513000000</v>
      </c>
      <c r="H933" t="n">
        <v>5.29</v>
      </c>
      <c r="I933" t="n">
        <v>3</v>
      </c>
      <c r="J933" t="n">
        <v>8.1</v>
      </c>
      <c r="K933" t="n">
        <v>-1377000000</v>
      </c>
      <c r="L933" t="n">
        <v>1558000000</v>
      </c>
      <c r="M933" t="n">
        <v>1541000000</v>
      </c>
      <c r="N933" t="n">
        <v>-1389000000</v>
      </c>
      <c r="O933">
        <f>D932</f>
      </c>
      <c r="P933">
        <f>(E933-F933+G933)/O933*100</f>
      </c>
      <c r="Q933">
        <f>H932</f>
      </c>
      <c r="R933">
        <f>I932</f>
      </c>
      <c r="S933">
        <f>H933-H932</f>
      </c>
      <c r="T933">
        <f>I933-I932</f>
      </c>
      <c r="U933">
        <f>(L933-K933)/(2*D933*0.01)</f>
      </c>
      <c r="V933">
        <f>(L933+K933)/(D933*0.0001)</f>
      </c>
    </row>
    <row r="934">
      <c r="A934" t="n">
        <v>2023</v>
      </c>
      <c r="B934" t="inlineStr">
        <is>
          <t>00109453</t>
        </is>
      </c>
      <c r="C934" t="inlineStr">
        <is>
          <t>케이조선</t>
        </is>
      </c>
      <c r="D934" t="n">
        <v>30305000000</v>
      </c>
      <c r="E934" t="n">
        <v>1852000000</v>
      </c>
      <c r="F934" t="n">
        <v>1194000000</v>
      </c>
      <c r="G934" t="n">
        <v>1125000000</v>
      </c>
      <c r="H934" t="n">
        <v>4.36</v>
      </c>
      <c r="I934" t="n">
        <v>3</v>
      </c>
      <c r="J934" t="n">
        <v>6.58</v>
      </c>
      <c r="K934" t="n">
        <v>-1742000000</v>
      </c>
      <c r="L934" t="n">
        <v>1940000000</v>
      </c>
      <c r="M934" t="n">
        <v>1949000000</v>
      </c>
      <c r="N934" t="n">
        <v>-1782000000</v>
      </c>
      <c r="O934">
        <f>D933</f>
      </c>
      <c r="P934">
        <f>(E934-F934+G934)/O934*100</f>
      </c>
      <c r="Q934">
        <f>H933</f>
      </c>
      <c r="R934">
        <f>I933</f>
      </c>
      <c r="S934">
        <f>H934-H933</f>
      </c>
      <c r="T934">
        <f>I934-I933</f>
      </c>
      <c r="U934">
        <f>(L934-K934)/(2*D934*0.01)</f>
      </c>
      <c r="V934">
        <f>(L934+K934)/(D934*0.0001)</f>
      </c>
    </row>
    <row r="935">
      <c r="A935" t="n">
        <v>2024</v>
      </c>
      <c r="B935" t="inlineStr">
        <is>
          <t>00109453</t>
        </is>
      </c>
      <c r="C935" t="inlineStr">
        <is>
          <t>케이조선</t>
        </is>
      </c>
      <c r="D935" t="n">
        <v>33422000000</v>
      </c>
      <c r="E935" t="n">
        <v>2423000000</v>
      </c>
      <c r="F935" t="n">
        <v>2486000000</v>
      </c>
      <c r="G935" t="n">
        <v>1231000000</v>
      </c>
      <c r="H935" t="n">
        <v>3.87</v>
      </c>
      <c r="I935" t="n">
        <v>3</v>
      </c>
      <c r="J935" t="n">
        <v>7.93</v>
      </c>
      <c r="K935" t="n">
        <v>-2340000000</v>
      </c>
      <c r="L935" t="n">
        <v>2636000000</v>
      </c>
      <c r="M935" t="n">
        <v>2634000000</v>
      </c>
      <c r="N935" t="n">
        <v>-2381000000</v>
      </c>
      <c r="O935">
        <f>D934</f>
      </c>
      <c r="P935">
        <f>(E935-F935+G935)/O935*100</f>
      </c>
      <c r="Q935">
        <f>H934</f>
      </c>
      <c r="R935">
        <f>I934</f>
      </c>
      <c r="S935">
        <f>H935-H934</f>
      </c>
      <c r="T935">
        <f>I935-I934</f>
      </c>
      <c r="U935">
        <f>(L935-K935)/(2*D935*0.01)</f>
      </c>
      <c r="V935">
        <f>(L935+K935)/(D935*0.0001)</f>
      </c>
    </row>
    <row r="936">
      <c r="A936" t="n">
        <v>2014</v>
      </c>
      <c r="B936" t="inlineStr">
        <is>
          <t>00109514</t>
        </is>
      </c>
      <c r="C936" t="inlineStr">
        <is>
          <t>티웨이홀딩스</t>
        </is>
      </c>
      <c r="D936" t="n">
        <v>504580000</v>
      </c>
      <c r="E936" t="n">
        <v>141840000</v>
      </c>
      <c r="F936" t="n">
        <v>61738000</v>
      </c>
      <c r="G936" t="n">
        <v>12887000</v>
      </c>
      <c r="H936" t="n">
        <v>2.76</v>
      </c>
      <c r="I936" t="n">
        <v>4.39</v>
      </c>
      <c r="K936" t="n">
        <v>-26872000</v>
      </c>
      <c r="L936" t="n">
        <v>30491000</v>
      </c>
      <c r="M936" t="n">
        <v>30103000</v>
      </c>
      <c r="N936" t="n">
        <v>-27060000</v>
      </c>
      <c r="U936">
        <f>(L936-K936)/(2*D936*0.01)</f>
      </c>
      <c r="V936">
        <f>(L936+K936)/(D936*0.0001)</f>
      </c>
    </row>
    <row r="937">
      <c r="A937" t="n">
        <v>2015</v>
      </c>
      <c r="B937" t="inlineStr">
        <is>
          <t>00109514</t>
        </is>
      </c>
      <c r="C937" t="inlineStr">
        <is>
          <t>티웨이홀딩스</t>
        </is>
      </c>
      <c r="D937" t="n">
        <v>8806678000</v>
      </c>
      <c r="E937" t="n">
        <v>2695427000</v>
      </c>
      <c r="F937" t="n">
        <v>1189508000</v>
      </c>
      <c r="G937" t="n">
        <v>216783000</v>
      </c>
      <c r="H937" t="n">
        <v>2.54</v>
      </c>
      <c r="I937" t="n">
        <v>4.475</v>
      </c>
      <c r="O937">
        <f>D936</f>
      </c>
      <c r="P937">
        <f>(E937-F937+G937)/O937*100</f>
      </c>
      <c r="Q937">
        <f>H936</f>
      </c>
      <c r="R937">
        <f>I936</f>
      </c>
      <c r="S937">
        <f>H937-H936</f>
      </c>
      <c r="T937">
        <f>I937-I936</f>
      </c>
    </row>
    <row r="938">
      <c r="A938" t="n">
        <v>2016</v>
      </c>
      <c r="B938" t="inlineStr">
        <is>
          <t>00109514</t>
        </is>
      </c>
      <c r="C938" t="inlineStr">
        <is>
          <t>티웨이홀딩스</t>
        </is>
      </c>
      <c r="D938" t="n">
        <v>12908825000</v>
      </c>
      <c r="E938" t="n">
        <v>3380329000</v>
      </c>
      <c r="F938" t="n">
        <v>1140630000</v>
      </c>
      <c r="G938" t="n">
        <v>266803000</v>
      </c>
      <c r="H938" t="n">
        <v>2.9</v>
      </c>
      <c r="I938" t="n">
        <v>4.505</v>
      </c>
      <c r="K938" t="n">
        <v>-791859000</v>
      </c>
      <c r="L938" t="n">
        <v>902262000</v>
      </c>
      <c r="M938" t="n">
        <v>903650000</v>
      </c>
      <c r="N938" t="n">
        <v>-807624000</v>
      </c>
      <c r="O938">
        <f>D937</f>
      </c>
      <c r="P938">
        <f>(E938-F938+G938)/O938*100</f>
      </c>
      <c r="Q938">
        <f>H937</f>
      </c>
      <c r="R938">
        <f>I937</f>
      </c>
      <c r="S938">
        <f>H938-H937</f>
      </c>
      <c r="T938">
        <f>I938-I937</f>
      </c>
      <c r="U938">
        <f>(L938-K938)/(2*D938*0.01)</f>
      </c>
      <c r="V938">
        <f>(L938+K938)/(D938*0.0001)</f>
      </c>
    </row>
    <row r="939">
      <c r="A939" t="n">
        <v>2017</v>
      </c>
      <c r="B939" t="inlineStr">
        <is>
          <t>00109514</t>
        </is>
      </c>
      <c r="C939" t="inlineStr">
        <is>
          <t>티웨이홀딩스</t>
        </is>
      </c>
      <c r="D939" t="n">
        <v>18098190000</v>
      </c>
      <c r="E939" t="n">
        <v>4882597000</v>
      </c>
      <c r="F939" t="n">
        <v>1584041000</v>
      </c>
      <c r="G939" t="n">
        <v>396689000</v>
      </c>
      <c r="H939" t="n">
        <v>3.23</v>
      </c>
      <c r="I939" t="n">
        <v>4.545</v>
      </c>
      <c r="K939" t="n">
        <v>-1023595000</v>
      </c>
      <c r="L939" t="n">
        <v>1170426000</v>
      </c>
      <c r="M939" t="n">
        <v>1182291000</v>
      </c>
      <c r="N939" t="n">
        <v>-1052089000</v>
      </c>
      <c r="O939">
        <f>D938</f>
      </c>
      <c r="P939">
        <f>(E939-F939+G939)/O939*100</f>
      </c>
      <c r="Q939">
        <f>H938</f>
      </c>
      <c r="R939">
        <f>I938</f>
      </c>
      <c r="S939">
        <f>H939-H938</f>
      </c>
      <c r="T939">
        <f>I939-I938</f>
      </c>
      <c r="U939">
        <f>(L939-K939)/(2*D939*0.01)</f>
      </c>
      <c r="V939">
        <f>(L939+K939)/(D939*0.0001)</f>
      </c>
    </row>
    <row r="940">
      <c r="A940" t="n">
        <v>2018</v>
      </c>
      <c r="B940" t="inlineStr">
        <is>
          <t>00109514</t>
        </is>
      </c>
      <c r="C940" t="inlineStr">
        <is>
          <t>티웨이홀딩스</t>
        </is>
      </c>
      <c r="D940" t="n">
        <v>28185199000</v>
      </c>
      <c r="E940" t="n">
        <v>7201979000</v>
      </c>
      <c r="F940" t="n">
        <v>2760996000</v>
      </c>
      <c r="G940" t="n">
        <v>682478000</v>
      </c>
      <c r="H940" t="n">
        <v>3.235</v>
      </c>
      <c r="I940" t="n">
        <v>3.9</v>
      </c>
      <c r="K940" t="n">
        <v>-1727224000</v>
      </c>
      <c r="L940" t="n">
        <v>1969189000</v>
      </c>
      <c r="M940" t="n">
        <v>1980357000</v>
      </c>
      <c r="N940" t="n">
        <v>-1767867000</v>
      </c>
      <c r="O940">
        <f>D939</f>
      </c>
      <c r="P940">
        <f>(E940-F940+G940)/O940*100</f>
      </c>
      <c r="Q940">
        <f>H939</f>
      </c>
      <c r="R940">
        <f>I939</f>
      </c>
      <c r="S940">
        <f>H940-H939</f>
      </c>
      <c r="T940">
        <f>I940-I939</f>
      </c>
      <c r="U940">
        <f>(L940-K940)/(2*D940*0.01)</f>
      </c>
      <c r="V940">
        <f>(L940+K940)/(D940*0.0001)</f>
      </c>
    </row>
    <row r="941">
      <c r="A941" t="n">
        <v>2019</v>
      </c>
      <c r="B941" t="inlineStr">
        <is>
          <t>00109514</t>
        </is>
      </c>
      <c r="C941" t="inlineStr">
        <is>
          <t>티웨이홀딩스</t>
        </is>
      </c>
      <c r="D941" t="n">
        <v>39657911000</v>
      </c>
      <c r="E941" t="n">
        <v>9841602000</v>
      </c>
      <c r="F941" t="n">
        <v>2925762000</v>
      </c>
      <c r="G941" t="n">
        <v>936779000</v>
      </c>
      <c r="H941" t="n">
        <v>3.015</v>
      </c>
      <c r="I941" t="n">
        <v>3.94</v>
      </c>
      <c r="K941" t="n">
        <v>-1135306000</v>
      </c>
      <c r="L941" t="n">
        <v>1376886000</v>
      </c>
      <c r="M941" t="n">
        <v>1509730000</v>
      </c>
      <c r="N941" t="n">
        <v>-1264335000</v>
      </c>
      <c r="O941">
        <f>D940</f>
      </c>
      <c r="P941">
        <f>(E941-F941+G941)/O941*100</f>
      </c>
      <c r="Q941">
        <f>H940</f>
      </c>
      <c r="R941">
        <f>I940</f>
      </c>
      <c r="S941">
        <f>H941-H940</f>
      </c>
      <c r="T941">
        <f>I941-I940</f>
      </c>
      <c r="U941">
        <f>(L941-K941)/(2*D941*0.01)</f>
      </c>
      <c r="V941">
        <f>(L941+K941)/(D941*0.0001)</f>
      </c>
    </row>
    <row r="942">
      <c r="A942" t="n">
        <v>2021</v>
      </c>
      <c r="B942" t="inlineStr">
        <is>
          <t>00109514</t>
        </is>
      </c>
      <c r="C942" t="inlineStr">
        <is>
          <t>티웨이홀딩스</t>
        </is>
      </c>
      <c r="D942" t="n">
        <v>49840524000</v>
      </c>
      <c r="E942" t="n">
        <v>12393817000</v>
      </c>
      <c r="F942" t="n">
        <v>6330836000</v>
      </c>
      <c r="G942" t="n">
        <v>1766585000</v>
      </c>
      <c r="H942" t="n">
        <v>3.54</v>
      </c>
      <c r="I942" t="n">
        <v>3.685</v>
      </c>
      <c r="J942" t="n">
        <v>10.37</v>
      </c>
      <c r="K942" t="n">
        <v>-1019453000</v>
      </c>
      <c r="L942" t="n">
        <v>1219480000</v>
      </c>
      <c r="M942" t="n">
        <v>1340767000</v>
      </c>
      <c r="N942" t="n">
        <v>-1135788000</v>
      </c>
      <c r="U942">
        <f>(L942-K942)/(2*D942*0.01)</f>
      </c>
      <c r="V942">
        <f>(L942+K942)/(D942*0.0001)</f>
      </c>
    </row>
    <row r="943">
      <c r="A943" t="n">
        <v>2022</v>
      </c>
      <c r="B943" t="inlineStr">
        <is>
          <t>00109514</t>
        </is>
      </c>
      <c r="C943" t="inlineStr">
        <is>
          <t>티웨이홀딩스</t>
        </is>
      </c>
      <c r="D943" t="n">
        <v>977846000</v>
      </c>
      <c r="E943" t="n">
        <v>2622501000</v>
      </c>
      <c r="F943" t="n">
        <v>1112645000</v>
      </c>
      <c r="G943" t="n">
        <v>511469000</v>
      </c>
      <c r="H943" t="n">
        <v>5.54</v>
      </c>
      <c r="I943" t="n">
        <v>3.08</v>
      </c>
      <c r="J943" t="n">
        <v>2.84</v>
      </c>
      <c r="K943" t="n">
        <v>-27783000</v>
      </c>
      <c r="L943" t="n">
        <v>27783000</v>
      </c>
      <c r="M943" t="n">
        <v>28529000</v>
      </c>
      <c r="N943" t="n">
        <v>-26285000</v>
      </c>
      <c r="O943">
        <f>D942</f>
      </c>
      <c r="P943">
        <f>(E943-F943+G943)/O943*100</f>
      </c>
      <c r="Q943">
        <f>H942</f>
      </c>
      <c r="R943">
        <f>I942</f>
      </c>
      <c r="S943">
        <f>H943-H942</f>
      </c>
      <c r="T943">
        <f>I943-I942</f>
      </c>
      <c r="U943">
        <f>(L943-K943)/(2*D943*0.01)</f>
      </c>
    </row>
    <row r="944">
      <c r="A944" t="n">
        <v>2023</v>
      </c>
      <c r="B944" t="inlineStr">
        <is>
          <t>00109514</t>
        </is>
      </c>
      <c r="C944" t="inlineStr">
        <is>
          <t>티웨이홀딩스</t>
        </is>
      </c>
      <c r="D944" t="n">
        <v>1140285000</v>
      </c>
      <c r="E944" t="n">
        <v>106700000</v>
      </c>
      <c r="F944" t="n">
        <v>4517000</v>
      </c>
      <c r="G944" t="n">
        <v>52170000</v>
      </c>
      <c r="H944" t="n">
        <v>4.68</v>
      </c>
      <c r="I944" t="n">
        <v>2.38</v>
      </c>
      <c r="J944" t="n">
        <v>2.96</v>
      </c>
      <c r="K944" t="n">
        <v>-30438000</v>
      </c>
      <c r="L944" t="n">
        <v>33769000</v>
      </c>
      <c r="M944" t="n">
        <v>34379000</v>
      </c>
      <c r="N944" t="n">
        <v>-31510000</v>
      </c>
      <c r="O944">
        <f>D943</f>
      </c>
      <c r="P944">
        <f>(E944-F944+G944)/O944*100</f>
      </c>
      <c r="Q944">
        <f>H943</f>
      </c>
      <c r="R944">
        <f>I943</f>
      </c>
      <c r="S944">
        <f>H944-H943</f>
      </c>
      <c r="T944">
        <f>I944-I943</f>
      </c>
      <c r="U944">
        <f>(L944-K944)/(2*D944*0.01)</f>
      </c>
      <c r="V944">
        <f>(L944+K944)/(D944*0.0001)</f>
      </c>
    </row>
    <row r="945">
      <c r="A945" t="n">
        <v>2024</v>
      </c>
      <c r="B945" t="inlineStr">
        <is>
          <t>00109514</t>
        </is>
      </c>
      <c r="C945" t="inlineStr">
        <is>
          <t>티웨이홀딩스</t>
        </is>
      </c>
      <c r="D945" t="n">
        <v>1339837000</v>
      </c>
      <c r="E945" t="n">
        <v>193760000</v>
      </c>
      <c r="F945" t="n">
        <v>57941000</v>
      </c>
      <c r="G945" t="n">
        <v>51432000</v>
      </c>
      <c r="H945" t="n">
        <v>4.07</v>
      </c>
      <c r="I945" t="n">
        <v>3.69</v>
      </c>
      <c r="J945" t="n">
        <v>3.29</v>
      </c>
      <c r="K945" t="n">
        <v>-40220000</v>
      </c>
      <c r="L945" t="n">
        <v>44707000</v>
      </c>
      <c r="M945" t="n">
        <v>45235000</v>
      </c>
      <c r="N945" t="n">
        <v>-41405000</v>
      </c>
      <c r="O945">
        <f>D944</f>
      </c>
      <c r="P945">
        <f>(E945-F945+G945)/O945*100</f>
      </c>
      <c r="Q945">
        <f>H944</f>
      </c>
      <c r="R945">
        <f>I944</f>
      </c>
      <c r="S945">
        <f>H945-H944</f>
      </c>
      <c r="T945">
        <f>I945-I944</f>
      </c>
      <c r="U945">
        <f>(L945-K945)/(2*D945*0.01)</f>
      </c>
      <c r="V945">
        <f>(L945+K945)/(D945*0.0001)</f>
      </c>
    </row>
    <row r="946">
      <c r="A946" t="n">
        <v>2025</v>
      </c>
      <c r="B946" t="inlineStr">
        <is>
          <t>00109514</t>
        </is>
      </c>
      <c r="C946" t="inlineStr">
        <is>
          <t>티웨이홀딩스</t>
        </is>
      </c>
      <c r="D946" t="n">
        <v>729116000</v>
      </c>
      <c r="E946" t="n">
        <v>104659000</v>
      </c>
      <c r="F946" t="n">
        <v>1398952000</v>
      </c>
      <c r="G946" t="n">
        <v>48849000</v>
      </c>
      <c r="H946" t="n">
        <v>4.89</v>
      </c>
      <c r="I946" t="n">
        <v>4.72</v>
      </c>
      <c r="J946" t="n">
        <v>9.02</v>
      </c>
      <c r="K946" t="n">
        <v>-34969000</v>
      </c>
      <c r="L946" t="n">
        <v>40251000</v>
      </c>
      <c r="M946" t="n">
        <v>41088000</v>
      </c>
      <c r="N946" t="n">
        <v>-36250000</v>
      </c>
      <c r="O946">
        <f>D945</f>
      </c>
      <c r="P946">
        <f>(E946-F946+G946)/O946*100</f>
      </c>
      <c r="Q946">
        <f>H945</f>
      </c>
      <c r="R946">
        <f>I945</f>
      </c>
      <c r="S946">
        <f>H946-H945</f>
      </c>
      <c r="T946">
        <f>I946-I945</f>
      </c>
      <c r="U946">
        <f>(L946-K946)/(2*D946*0.01)</f>
      </c>
      <c r="V946">
        <f>(L946+K946)/(D946*0.0001)</f>
      </c>
    </row>
    <row r="947">
      <c r="A947" t="n">
        <v>2014</v>
      </c>
      <c r="B947" t="inlineStr">
        <is>
          <t>00109587</t>
        </is>
      </c>
      <c r="C947" t="inlineStr">
        <is>
          <t>대륙제관</t>
        </is>
      </c>
      <c r="D947" t="n">
        <v>7321672000</v>
      </c>
      <c r="E947" t="n">
        <v>1054954000</v>
      </c>
      <c r="F947" t="n">
        <v>643017000</v>
      </c>
      <c r="G947" t="n">
        <v>189430000</v>
      </c>
    </row>
    <row r="948">
      <c r="A948" t="n">
        <v>2015</v>
      </c>
      <c r="B948" t="inlineStr">
        <is>
          <t>00109587</t>
        </is>
      </c>
      <c r="C948" t="inlineStr">
        <is>
          <t>대륙제관</t>
        </is>
      </c>
      <c r="D948" t="n">
        <v>8881274000</v>
      </c>
      <c r="E948" t="n">
        <v>1270534000</v>
      </c>
      <c r="F948" t="n">
        <v>436269000</v>
      </c>
      <c r="G948" t="n">
        <v>168442000</v>
      </c>
      <c r="O948">
        <f>D947</f>
      </c>
      <c r="P948">
        <f>(E948-F948+G948)/O948*100</f>
      </c>
    </row>
    <row r="949">
      <c r="A949" t="n">
        <v>2016</v>
      </c>
      <c r="B949" t="inlineStr">
        <is>
          <t>00109587</t>
        </is>
      </c>
      <c r="C949" t="inlineStr">
        <is>
          <t>대륙제관</t>
        </is>
      </c>
      <c r="D949" t="n">
        <v>8890435000</v>
      </c>
      <c r="E949" t="n">
        <v>1431936000</v>
      </c>
      <c r="F949" t="n">
        <v>1295774000</v>
      </c>
      <c r="G949" t="n">
        <v>151068000</v>
      </c>
      <c r="O949">
        <f>D948</f>
      </c>
      <c r="P949">
        <f>(E949-F949+G949)/O949*100</f>
      </c>
    </row>
    <row r="950">
      <c r="A950" t="n">
        <v>2017</v>
      </c>
      <c r="B950" t="inlineStr">
        <is>
          <t>00109587</t>
        </is>
      </c>
      <c r="C950" t="inlineStr">
        <is>
          <t>대륙제관</t>
        </is>
      </c>
      <c r="D950" t="n">
        <v>10661856000</v>
      </c>
      <c r="E950" t="n">
        <v>1378532000</v>
      </c>
      <c r="F950" t="n">
        <v>805644000</v>
      </c>
      <c r="G950" t="n">
        <v>150740000</v>
      </c>
      <c r="O950">
        <f>D949</f>
      </c>
      <c r="P950">
        <f>(E950-F950+G950)/O950*100</f>
      </c>
    </row>
    <row r="951">
      <c r="A951" t="n">
        <v>2018</v>
      </c>
      <c r="B951" t="inlineStr">
        <is>
          <t>00109587</t>
        </is>
      </c>
      <c r="C951" t="inlineStr">
        <is>
          <t>대륙제관</t>
        </is>
      </c>
      <c r="D951" t="n">
        <v>11250122000</v>
      </c>
      <c r="E951" t="n">
        <v>1683986000</v>
      </c>
      <c r="F951" t="n">
        <v>924267000</v>
      </c>
      <c r="G951" t="n">
        <v>229811000</v>
      </c>
      <c r="O951">
        <f>D950</f>
      </c>
      <c r="P951">
        <f>(E951-F951+G951)/O951*100</f>
      </c>
    </row>
    <row r="952">
      <c r="A952" t="n">
        <v>2019</v>
      </c>
      <c r="B952" t="inlineStr">
        <is>
          <t>00109587</t>
        </is>
      </c>
      <c r="C952" t="inlineStr">
        <is>
          <t>대륙제관</t>
        </is>
      </c>
      <c r="D952" t="n">
        <v>12755152000</v>
      </c>
      <c r="E952" t="n">
        <v>1531732000</v>
      </c>
      <c r="F952" t="n">
        <v>1434812000</v>
      </c>
      <c r="G952" t="n">
        <v>200362000</v>
      </c>
      <c r="O952">
        <f>D951</f>
      </c>
      <c r="P952">
        <f>(E952-F952+G952)/O952*100</f>
      </c>
    </row>
    <row r="953">
      <c r="A953" t="n">
        <v>2020</v>
      </c>
      <c r="B953" t="inlineStr">
        <is>
          <t>00109587</t>
        </is>
      </c>
      <c r="C953" t="inlineStr">
        <is>
          <t>대륙제관</t>
        </is>
      </c>
      <c r="D953" t="n">
        <v>14835238000</v>
      </c>
      <c r="E953" t="n">
        <v>1647507000</v>
      </c>
      <c r="F953" t="n">
        <v>795570000</v>
      </c>
      <c r="G953" t="n">
        <v>179696000</v>
      </c>
      <c r="O953">
        <f>D952</f>
      </c>
      <c r="P953">
        <f>(E953-F953+G953)/O953*100</f>
      </c>
    </row>
    <row r="954">
      <c r="A954" t="n">
        <v>2021</v>
      </c>
      <c r="B954" t="inlineStr">
        <is>
          <t>00109587</t>
        </is>
      </c>
      <c r="C954" t="inlineStr">
        <is>
          <t>대륙제관</t>
        </is>
      </c>
      <c r="D954" t="n">
        <v>15001549000</v>
      </c>
      <c r="E954" t="n">
        <v>1975730000</v>
      </c>
      <c r="F954" t="n">
        <v>2023949000</v>
      </c>
      <c r="G954" t="n">
        <v>216853000</v>
      </c>
      <c r="H954" t="n">
        <v>2.15</v>
      </c>
      <c r="I954" t="n">
        <v>5.3</v>
      </c>
      <c r="K954" t="n">
        <v>894209000</v>
      </c>
      <c r="L954" t="n">
        <v>894209000</v>
      </c>
      <c r="M954" t="n">
        <v>860455000</v>
      </c>
      <c r="N954" t="n">
        <v>-785560000</v>
      </c>
      <c r="O954">
        <f>D953</f>
      </c>
      <c r="P954">
        <f>(E954-F954+G954)/O954*100</f>
      </c>
    </row>
    <row r="955">
      <c r="A955" t="n">
        <v>2022</v>
      </c>
      <c r="B955" t="inlineStr">
        <is>
          <t>00109587</t>
        </is>
      </c>
      <c r="C955" t="inlineStr">
        <is>
          <t>대륙제관</t>
        </is>
      </c>
      <c r="D955" t="n">
        <v>15043297000</v>
      </c>
      <c r="E955" t="n">
        <v>1987611000</v>
      </c>
      <c r="F955" t="n">
        <v>1505812000</v>
      </c>
      <c r="G955" t="n">
        <v>303514000</v>
      </c>
      <c r="H955" t="n">
        <v>3.74</v>
      </c>
      <c r="I955" t="n">
        <v>5.7</v>
      </c>
      <c r="K955" t="n">
        <v>-747529000</v>
      </c>
      <c r="L955" t="n">
        <v>830847000</v>
      </c>
      <c r="M955" t="n">
        <v>809437000</v>
      </c>
      <c r="N955" t="n">
        <v>-743505000</v>
      </c>
      <c r="O955">
        <f>D954</f>
      </c>
      <c r="P955">
        <f>(E955-F955+G955)/O955*100</f>
      </c>
      <c r="Q955">
        <f>H954</f>
      </c>
      <c r="R955">
        <f>I954</f>
      </c>
      <c r="S955">
        <f>H955-H954</f>
      </c>
      <c r="T955">
        <f>I955-I954</f>
      </c>
      <c r="U955">
        <f>(L955-K955)/(2*D955*0.01)</f>
      </c>
      <c r="V955">
        <f>(L955+K955)/(D955*0.0001)</f>
      </c>
    </row>
    <row r="956">
      <c r="A956" t="n">
        <v>2023</v>
      </c>
      <c r="B956" t="inlineStr">
        <is>
          <t>00109587</t>
        </is>
      </c>
      <c r="C956" t="inlineStr">
        <is>
          <t>대륙제관</t>
        </is>
      </c>
      <c r="D956" t="n">
        <v>15554200000</v>
      </c>
      <c r="E956" t="n">
        <v>1985103000</v>
      </c>
      <c r="F956" t="n">
        <v>2370762000</v>
      </c>
      <c r="G956" t="n">
        <v>529150000</v>
      </c>
      <c r="H956" t="n">
        <v>3.16</v>
      </c>
      <c r="I956" t="n">
        <v>6</v>
      </c>
      <c r="K956" t="n">
        <v>-880499000</v>
      </c>
      <c r="L956" t="n">
        <v>880499000</v>
      </c>
      <c r="M956" t="n">
        <v>850957000</v>
      </c>
      <c r="N956" t="n">
        <v>-781499000</v>
      </c>
      <c r="O956">
        <f>D955</f>
      </c>
      <c r="P956">
        <f>(E956-F956+G956)/O956*100</f>
      </c>
      <c r="Q956">
        <f>H955</f>
      </c>
      <c r="R956">
        <f>I955</f>
      </c>
      <c r="S956">
        <f>H956-H955</f>
      </c>
      <c r="T956">
        <f>I956-I955</f>
      </c>
      <c r="U956">
        <f>(L956-K956)/(2*D956*0.01)</f>
      </c>
    </row>
    <row r="957">
      <c r="A957" t="n">
        <v>2024</v>
      </c>
      <c r="B957" t="inlineStr">
        <is>
          <t>00109587</t>
        </is>
      </c>
      <c r="C957" t="inlineStr">
        <is>
          <t>대륙제관</t>
        </is>
      </c>
      <c r="D957" t="n">
        <v>17162234000</v>
      </c>
      <c r="E957" t="n">
        <v>2042038000</v>
      </c>
      <c r="F957" t="n">
        <v>1940599000</v>
      </c>
      <c r="G957" t="n">
        <v>464762000</v>
      </c>
      <c r="H957" t="n">
        <v>2.88</v>
      </c>
      <c r="I957" t="n">
        <v>6</v>
      </c>
      <c r="K957" t="n">
        <v>-1018315000</v>
      </c>
      <c r="L957" t="n">
        <v>1018315000</v>
      </c>
      <c r="M957" t="n">
        <v>980466000</v>
      </c>
      <c r="N957" t="n">
        <v>-895741000</v>
      </c>
      <c r="O957">
        <f>D956</f>
      </c>
      <c r="P957">
        <f>(E957-F957+G957)/O957*100</f>
      </c>
      <c r="Q957">
        <f>H956</f>
      </c>
      <c r="R957">
        <f>I956</f>
      </c>
      <c r="S957">
        <f>H957-H956</f>
      </c>
      <c r="T957">
        <f>I957-I956</f>
      </c>
      <c r="U957">
        <f>(L957-K957)/(2*D957*0.01)</f>
      </c>
    </row>
    <row r="958">
      <c r="A958" t="n">
        <v>2025</v>
      </c>
      <c r="B958" t="inlineStr">
        <is>
          <t>00109587</t>
        </is>
      </c>
      <c r="C958" t="inlineStr">
        <is>
          <t>대륙제관</t>
        </is>
      </c>
      <c r="D958" t="n">
        <v>17619654000</v>
      </c>
      <c r="E958" t="n">
        <v>2201656000</v>
      </c>
      <c r="F958" t="n">
        <v>2526815000</v>
      </c>
      <c r="G958" t="n">
        <v>454765000</v>
      </c>
      <c r="H958" t="n">
        <v>3.32</v>
      </c>
      <c r="I958" t="n">
        <v>6</v>
      </c>
      <c r="K958" t="n">
        <v>-911083000</v>
      </c>
      <c r="L958" t="n">
        <v>1017028000</v>
      </c>
      <c r="M958" t="n">
        <v>983763000</v>
      </c>
      <c r="N958" t="n">
        <v>-900388000</v>
      </c>
      <c r="O958">
        <f>D957</f>
      </c>
      <c r="P958">
        <f>(E958-F958+G958)/O958*100</f>
      </c>
      <c r="Q958">
        <f>H957</f>
      </c>
      <c r="R958">
        <f>I957</f>
      </c>
      <c r="S958">
        <f>H958-H957</f>
      </c>
      <c r="T958">
        <f>I958-I957</f>
      </c>
      <c r="U958">
        <f>(L958-K958)/(2*D958*0.01)</f>
      </c>
      <c r="V958">
        <f>(L958+K958)/(D958*0.0001)</f>
      </c>
    </row>
    <row r="959">
      <c r="A959" t="n">
        <v>2014</v>
      </c>
      <c r="B959" t="inlineStr">
        <is>
          <t>00109693</t>
        </is>
      </c>
      <c r="C959" t="inlineStr">
        <is>
          <t>DL</t>
        </is>
      </c>
      <c r="D959" t="n">
        <v>198547000000</v>
      </c>
      <c r="E959" t="n">
        <v>35412000000</v>
      </c>
      <c r="F959" t="n">
        <v>26601000000</v>
      </c>
      <c r="G959" t="n">
        <v>6962000000</v>
      </c>
    </row>
    <row r="960">
      <c r="A960" t="n">
        <v>2015</v>
      </c>
      <c r="B960" t="inlineStr">
        <is>
          <t>00109693</t>
        </is>
      </c>
      <c r="C960" t="inlineStr">
        <is>
          <t>DL</t>
        </is>
      </c>
      <c r="D960" t="n">
        <v>245694000000</v>
      </c>
      <c r="E960" t="n">
        <v>43770000000</v>
      </c>
      <c r="F960" t="n">
        <v>26670000000</v>
      </c>
      <c r="G960" t="n">
        <v>6825000000</v>
      </c>
      <c r="O960">
        <f>D959</f>
      </c>
      <c r="P960">
        <f>(E960-F960+G960)/O960*100</f>
      </c>
    </row>
    <row r="961">
      <c r="A961" t="n">
        <v>2016</v>
      </c>
      <c r="B961" t="inlineStr">
        <is>
          <t>00109693</t>
        </is>
      </c>
      <c r="C961" t="inlineStr">
        <is>
          <t>DL</t>
        </is>
      </c>
      <c r="D961" t="n">
        <v>260325000000</v>
      </c>
      <c r="O961">
        <f>D960</f>
      </c>
    </row>
    <row r="962">
      <c r="A962" t="n">
        <v>2017</v>
      </c>
      <c r="B962" t="inlineStr">
        <is>
          <t>00109693</t>
        </is>
      </c>
      <c r="C962" t="inlineStr">
        <is>
          <t>DL</t>
        </is>
      </c>
      <c r="D962" t="n">
        <v>230885000000</v>
      </c>
      <c r="O962">
        <f>D961</f>
      </c>
    </row>
    <row r="963">
      <c r="A963" t="n">
        <v>2018</v>
      </c>
      <c r="B963" t="inlineStr">
        <is>
          <t>00109693</t>
        </is>
      </c>
      <c r="C963" t="inlineStr">
        <is>
          <t>DL</t>
        </is>
      </c>
      <c r="D963" t="n">
        <v>261074000000</v>
      </c>
      <c r="O963">
        <f>D962</f>
      </c>
    </row>
    <row r="964">
      <c r="A964" t="n">
        <v>2020</v>
      </c>
      <c r="B964" t="inlineStr">
        <is>
          <t>00109693</t>
        </is>
      </c>
      <c r="C964" t="inlineStr">
        <is>
          <t>DL</t>
        </is>
      </c>
      <c r="D964" t="n">
        <v>43069000000</v>
      </c>
    </row>
    <row r="965">
      <c r="A965" t="n">
        <v>2021</v>
      </c>
      <c r="B965" t="inlineStr">
        <is>
          <t>00109693</t>
        </is>
      </c>
      <c r="C965" t="inlineStr">
        <is>
          <t>DL</t>
        </is>
      </c>
      <c r="D965" t="n">
        <v>83873000000</v>
      </c>
      <c r="O965">
        <f>D964</f>
      </c>
    </row>
    <row r="966">
      <c r="A966" t="n">
        <v>2022</v>
      </c>
      <c r="B966" t="inlineStr">
        <is>
          <t>00109693</t>
        </is>
      </c>
      <c r="C966" t="inlineStr">
        <is>
          <t>DL</t>
        </is>
      </c>
      <c r="D966" t="n">
        <v>442226000000</v>
      </c>
      <c r="O966">
        <f>D965</f>
      </c>
    </row>
    <row r="967">
      <c r="A967" t="n">
        <v>2023</v>
      </c>
      <c r="B967" t="inlineStr">
        <is>
          <t>00109693</t>
        </is>
      </c>
      <c r="C967" t="inlineStr">
        <is>
          <t>DL</t>
        </is>
      </c>
      <c r="D967" t="n">
        <v>478126000000</v>
      </c>
      <c r="E967" t="n">
        <v>7376000000</v>
      </c>
      <c r="F967" t="n">
        <v>16470000000</v>
      </c>
      <c r="G967" t="n">
        <v>13923000000</v>
      </c>
      <c r="H967" t="n">
        <v>5.24</v>
      </c>
      <c r="I967" t="n">
        <v>4.3</v>
      </c>
      <c r="J967" t="n">
        <v>11.26</v>
      </c>
      <c r="K967" t="n">
        <v>-121416000000</v>
      </c>
      <c r="L967" t="n">
        <v>186343000000</v>
      </c>
      <c r="M967" t="n">
        <v>165292000000</v>
      </c>
      <c r="N967" t="n">
        <v>-161520000000</v>
      </c>
      <c r="O967">
        <f>D966</f>
      </c>
      <c r="P967">
        <f>(E967-F967+G967)/O967*100</f>
      </c>
    </row>
    <row r="968">
      <c r="A968" t="n">
        <v>2024</v>
      </c>
      <c r="B968" t="inlineStr">
        <is>
          <t>00109693</t>
        </is>
      </c>
      <c r="C968" t="inlineStr">
        <is>
          <t>DL</t>
        </is>
      </c>
      <c r="D968" t="n">
        <v>509259000000</v>
      </c>
      <c r="O968">
        <f>D967</f>
      </c>
    </row>
    <row r="969">
      <c r="A969" t="n">
        <v>2015</v>
      </c>
      <c r="B969" t="inlineStr">
        <is>
          <t>00109718</t>
        </is>
      </c>
      <c r="C969" t="inlineStr">
        <is>
          <t>사조대림</t>
        </is>
      </c>
      <c r="D969" t="n">
        <v>20895434000</v>
      </c>
      <c r="E969" t="n">
        <v>2480655000</v>
      </c>
      <c r="F969" t="n">
        <v>903277000</v>
      </c>
      <c r="G969" t="n">
        <v>411444000</v>
      </c>
    </row>
    <row r="970">
      <c r="A970" t="n">
        <v>2016</v>
      </c>
      <c r="B970" t="inlineStr">
        <is>
          <t>00109718</t>
        </is>
      </c>
      <c r="C970" t="inlineStr">
        <is>
          <t>사조대림</t>
        </is>
      </c>
      <c r="D970" t="n">
        <v>37618608000</v>
      </c>
      <c r="E970" t="n">
        <v>6919472000</v>
      </c>
      <c r="F970" t="n">
        <v>4149934000</v>
      </c>
      <c r="G970" t="n">
        <v>762171000</v>
      </c>
      <c r="H970" t="n">
        <v>2.44</v>
      </c>
      <c r="I970" t="n">
        <v>4.3</v>
      </c>
      <c r="K970" t="n">
        <v>-2229454000</v>
      </c>
      <c r="L970" t="n">
        <v>2534216000</v>
      </c>
      <c r="M970" t="n">
        <v>2461039000</v>
      </c>
      <c r="N970" t="n">
        <v>-2191015000</v>
      </c>
      <c r="O970">
        <f>D969</f>
      </c>
      <c r="P970">
        <f>(E970-F970+G970)/O970*100</f>
      </c>
      <c r="U970">
        <f>(L970-K970)/(2*D970*0.01)</f>
      </c>
      <c r="V970">
        <f>(L970+K970)/(D970*0.0001)</f>
      </c>
    </row>
    <row r="971">
      <c r="A971" t="n">
        <v>2017</v>
      </c>
      <c r="B971" t="inlineStr">
        <is>
          <t>00109718</t>
        </is>
      </c>
      <c r="C971" t="inlineStr">
        <is>
          <t>사조대림</t>
        </is>
      </c>
      <c r="D971" t="n">
        <v>39540515000</v>
      </c>
      <c r="E971" t="n">
        <v>6757781000</v>
      </c>
      <c r="F971" t="n">
        <v>5167504000</v>
      </c>
      <c r="G971" t="n">
        <v>783634000</v>
      </c>
      <c r="H971" t="n">
        <v>2.96</v>
      </c>
      <c r="I971" t="n">
        <v>4.05</v>
      </c>
      <c r="K971" t="n">
        <v>-2361339000</v>
      </c>
      <c r="L971" t="n">
        <v>2698187000</v>
      </c>
      <c r="M971" t="n">
        <v>2619750000</v>
      </c>
      <c r="N971" t="n">
        <v>-2381073000</v>
      </c>
      <c r="O971">
        <f>D970</f>
      </c>
      <c r="P971">
        <f>(E971-F971+G971)/O971*100</f>
      </c>
      <c r="Q971">
        <f>H970</f>
      </c>
      <c r="R971">
        <f>I970</f>
      </c>
      <c r="S971">
        <f>H971-H970</f>
      </c>
      <c r="T971">
        <f>I971-I970</f>
      </c>
      <c r="U971">
        <f>(L971-K971)/(2*D971*0.01)</f>
      </c>
      <c r="V971">
        <f>(L971+K971)/(D971*0.0001)</f>
      </c>
    </row>
    <row r="972">
      <c r="A972" t="n">
        <v>2018</v>
      </c>
      <c r="B972" t="inlineStr">
        <is>
          <t>00109718</t>
        </is>
      </c>
      <c r="C972" t="inlineStr">
        <is>
          <t>사조대림</t>
        </is>
      </c>
      <c r="D972" t="n">
        <v>41854003000</v>
      </c>
      <c r="E972" t="n">
        <v>7066446000</v>
      </c>
      <c r="F972" t="n">
        <v>4934304000</v>
      </c>
      <c r="G972" t="n">
        <v>1076976000</v>
      </c>
      <c r="H972" t="n">
        <v>2.67</v>
      </c>
      <c r="I972" t="n">
        <v>4.06</v>
      </c>
      <c r="J972" t="n">
        <v>5.98</v>
      </c>
      <c r="K972" t="n">
        <v>-2203496000</v>
      </c>
      <c r="L972" t="n">
        <v>2490337000</v>
      </c>
      <c r="M972" t="n">
        <v>2434488000</v>
      </c>
      <c r="N972" t="n">
        <v>-2198901000</v>
      </c>
      <c r="O972">
        <f>D971</f>
      </c>
      <c r="P972">
        <f>(E972-F972+G972)/O972*100</f>
      </c>
      <c r="Q972">
        <f>H971</f>
      </c>
      <c r="R972">
        <f>I971</f>
      </c>
      <c r="S972">
        <f>H972-H971</f>
      </c>
      <c r="T972">
        <f>I972-I971</f>
      </c>
      <c r="U972">
        <f>(L972-K972)/(2*D972*0.01)</f>
      </c>
      <c r="V972">
        <f>(L972+K972)/(D972*0.0001)</f>
      </c>
    </row>
    <row r="973">
      <c r="A973" t="n">
        <v>2019</v>
      </c>
      <c r="B973" t="inlineStr">
        <is>
          <t>00109718</t>
        </is>
      </c>
      <c r="C973" t="inlineStr">
        <is>
          <t>사조대림</t>
        </is>
      </c>
      <c r="D973" t="n">
        <v>68716984000</v>
      </c>
      <c r="E973" t="n">
        <v>9380739000</v>
      </c>
      <c r="F973" t="n">
        <v>8361556000</v>
      </c>
      <c r="G973" t="n">
        <v>1244500000</v>
      </c>
      <c r="O973">
        <f>D972</f>
      </c>
      <c r="P973">
        <f>(E973-F973+G973)/O973*100</f>
      </c>
    </row>
    <row r="974">
      <c r="A974" t="n">
        <v>2020</v>
      </c>
      <c r="B974" t="inlineStr">
        <is>
          <t>00109718</t>
        </is>
      </c>
      <c r="C974" t="inlineStr">
        <is>
          <t>사조대림</t>
        </is>
      </c>
      <c r="D974" t="n">
        <v>71297597000</v>
      </c>
      <c r="E974" t="n">
        <v>11327931000</v>
      </c>
      <c r="F974" t="n">
        <v>11578654000</v>
      </c>
      <c r="G974" t="n">
        <v>1507928000</v>
      </c>
      <c r="H974" t="n">
        <v>2.455</v>
      </c>
      <c r="I974" t="n">
        <v>3.645</v>
      </c>
      <c r="K974" t="n">
        <v>-4573682000</v>
      </c>
      <c r="L974" t="n">
        <v>5234328000</v>
      </c>
      <c r="M974" t="n">
        <v>5144043000</v>
      </c>
      <c r="N974" t="n">
        <v>-4587713000</v>
      </c>
      <c r="O974">
        <f>D973</f>
      </c>
      <c r="P974">
        <f>(E974-F974+G974)/O974*100</f>
      </c>
      <c r="U974">
        <f>(L974-K974)/(2*D974*0.01)</f>
      </c>
      <c r="V974">
        <f>(L974+K974)/(D974*0.0001)</f>
      </c>
    </row>
    <row r="975">
      <c r="A975" t="n">
        <v>2021</v>
      </c>
      <c r="B975" t="inlineStr">
        <is>
          <t>00109718</t>
        </is>
      </c>
      <c r="C975" t="inlineStr">
        <is>
          <t>사조대림</t>
        </is>
      </c>
      <c r="D975" t="n">
        <v>72327239000</v>
      </c>
      <c r="E975" t="n">
        <v>10958380000</v>
      </c>
      <c r="F975" t="n">
        <v>10110055000</v>
      </c>
      <c r="G975" t="n">
        <v>1723534000</v>
      </c>
      <c r="O975">
        <f>D974</f>
      </c>
      <c r="P975">
        <f>(E975-F975+G975)/O975*100</f>
      </c>
    </row>
    <row r="976">
      <c r="A976" t="n">
        <v>2022</v>
      </c>
      <c r="B976" t="inlineStr">
        <is>
          <t>00109718</t>
        </is>
      </c>
      <c r="C976" t="inlineStr">
        <is>
          <t>사조대림</t>
        </is>
      </c>
      <c r="D976" t="n">
        <v>63424339000</v>
      </c>
      <c r="O976">
        <f>D975</f>
      </c>
    </row>
    <row r="977">
      <c r="A977" t="n">
        <v>2023</v>
      </c>
      <c r="B977" t="inlineStr">
        <is>
          <t>00109718</t>
        </is>
      </c>
      <c r="C977" t="inlineStr">
        <is>
          <t>사조대림</t>
        </is>
      </c>
      <c r="D977" t="n">
        <v>75732493000</v>
      </c>
      <c r="O977">
        <f>D976</f>
      </c>
    </row>
    <row r="978">
      <c r="A978" t="n">
        <v>2024</v>
      </c>
      <c r="B978" t="inlineStr">
        <is>
          <t>00109718</t>
        </is>
      </c>
      <c r="C978" t="inlineStr">
        <is>
          <t>사조대림</t>
        </is>
      </c>
      <c r="D978" t="n">
        <v>136965335000</v>
      </c>
      <c r="O978">
        <f>D977</f>
      </c>
    </row>
    <row r="979">
      <c r="A979" t="n">
        <v>2014</v>
      </c>
      <c r="B979" t="inlineStr">
        <is>
          <t>00109754</t>
        </is>
      </c>
      <c r="C979" t="inlineStr">
        <is>
          <t>대림바스</t>
        </is>
      </c>
      <c r="D979" t="n">
        <v>18812010000</v>
      </c>
      <c r="E979" t="n">
        <v>2495544000</v>
      </c>
      <c r="F979" t="n">
        <v>1222529000</v>
      </c>
      <c r="G979" t="n">
        <v>563898000</v>
      </c>
    </row>
    <row r="980">
      <c r="A980" t="n">
        <v>2015</v>
      </c>
      <c r="B980" t="inlineStr">
        <is>
          <t>00109754</t>
        </is>
      </c>
      <c r="C980" t="inlineStr">
        <is>
          <t>대림바스</t>
        </is>
      </c>
      <c r="D980" t="n">
        <v>22902954000</v>
      </c>
      <c r="E980" t="n">
        <v>2926500000</v>
      </c>
      <c r="F980" t="n">
        <v>1656870000</v>
      </c>
      <c r="G980" t="n">
        <v>499038000</v>
      </c>
      <c r="O980">
        <f>D979</f>
      </c>
      <c r="P980">
        <f>(E980-F980+G980)/O980*100</f>
      </c>
    </row>
    <row r="981">
      <c r="A981" t="n">
        <v>2016</v>
      </c>
      <c r="B981" t="inlineStr">
        <is>
          <t>00109754</t>
        </is>
      </c>
      <c r="C981" t="inlineStr">
        <is>
          <t>대림바스</t>
        </is>
      </c>
      <c r="D981" t="n">
        <v>24728504000</v>
      </c>
      <c r="E981" t="n">
        <v>3429281000</v>
      </c>
      <c r="F981" t="n">
        <v>1899996000</v>
      </c>
      <c r="G981" t="n">
        <v>567271000</v>
      </c>
      <c r="O981">
        <f>D980</f>
      </c>
      <c r="P981">
        <f>(E981-F981+G981)/O981*100</f>
      </c>
    </row>
    <row r="982">
      <c r="A982" t="n">
        <v>2017</v>
      </c>
      <c r="B982" t="inlineStr">
        <is>
          <t>00109754</t>
        </is>
      </c>
      <c r="C982" t="inlineStr">
        <is>
          <t>대림바스</t>
        </is>
      </c>
      <c r="D982" t="n">
        <v>25573687000</v>
      </c>
      <c r="E982" t="n">
        <v>3703830000</v>
      </c>
      <c r="F982" t="n">
        <v>2791266000</v>
      </c>
      <c r="G982" t="n">
        <v>591915000</v>
      </c>
      <c r="O982">
        <f>D981</f>
      </c>
      <c r="P982">
        <f>(E982-F982+G982)/O982*100</f>
      </c>
    </row>
    <row r="983">
      <c r="A983" t="n">
        <v>2018</v>
      </c>
      <c r="B983" t="inlineStr">
        <is>
          <t>00109754</t>
        </is>
      </c>
      <c r="C983" t="inlineStr">
        <is>
          <t>대림바스</t>
        </is>
      </c>
      <c r="D983" t="n">
        <v>25130688000</v>
      </c>
      <c r="E983" t="n">
        <v>3916963000</v>
      </c>
      <c r="F983" t="n">
        <v>5324334000</v>
      </c>
      <c r="G983" t="n">
        <v>692955000</v>
      </c>
      <c r="K983" t="n">
        <v>-1845174000</v>
      </c>
      <c r="L983" t="n">
        <v>2107155000</v>
      </c>
      <c r="M983" t="n">
        <v>2071733000</v>
      </c>
      <c r="N983" t="n">
        <v>-1851197000</v>
      </c>
      <c r="O983">
        <f>D982</f>
      </c>
      <c r="P983">
        <f>(E983-F983+G983)/O983*100</f>
      </c>
      <c r="U983">
        <f>(L983-K983)/(2*D983*0.01)</f>
      </c>
      <c r="V983">
        <f>(L983+K983)/(D983*0.0001)</f>
      </c>
    </row>
    <row r="984">
      <c r="A984" t="n">
        <v>2019</v>
      </c>
      <c r="B984" t="inlineStr">
        <is>
          <t>00109754</t>
        </is>
      </c>
      <c r="C984" t="inlineStr">
        <is>
          <t>대림바스</t>
        </is>
      </c>
      <c r="D984" t="n">
        <v>27162801000</v>
      </c>
      <c r="E984" t="n">
        <v>4203242000</v>
      </c>
      <c r="F984" t="n">
        <v>2835173000</v>
      </c>
      <c r="G984" t="n">
        <v>606773000</v>
      </c>
      <c r="H984" t="n">
        <v>2.29</v>
      </c>
      <c r="I984" t="n">
        <v>3.03</v>
      </c>
      <c r="K984" t="n">
        <v>-1935782000</v>
      </c>
      <c r="L984" t="n">
        <v>2205140000</v>
      </c>
      <c r="M984" t="n">
        <v>2167333000</v>
      </c>
      <c r="N984" t="n">
        <v>-1941518000</v>
      </c>
      <c r="O984">
        <f>D983</f>
      </c>
      <c r="P984">
        <f>(E984-F984+G984)/O984*100</f>
      </c>
      <c r="U984">
        <f>(L984-K984)/(2*D984*0.01)</f>
      </c>
      <c r="V984">
        <f>(L984+K984)/(D984*0.0001)</f>
      </c>
    </row>
    <row r="985">
      <c r="A985" t="n">
        <v>2020</v>
      </c>
      <c r="B985" t="inlineStr">
        <is>
          <t>00109754</t>
        </is>
      </c>
      <c r="C985" t="inlineStr">
        <is>
          <t>대림바스</t>
        </is>
      </c>
      <c r="D985" t="n">
        <v>29179627000</v>
      </c>
      <c r="E985" t="n">
        <v>4046956000</v>
      </c>
      <c r="F985" t="n">
        <v>882170000</v>
      </c>
      <c r="G985" t="n">
        <v>564709000</v>
      </c>
      <c r="H985" t="n">
        <v>2.3</v>
      </c>
      <c r="I985" t="n">
        <v>3</v>
      </c>
      <c r="K985" t="n">
        <v>-1953946000</v>
      </c>
      <c r="L985" t="n">
        <v>2219224000</v>
      </c>
      <c r="M985" t="n">
        <v>2181719000</v>
      </c>
      <c r="N985" t="n">
        <v>-1960186000</v>
      </c>
      <c r="O985">
        <f>D984</f>
      </c>
      <c r="P985">
        <f>(E985-F985+G985)/O985*100</f>
      </c>
      <c r="Q985">
        <f>H984</f>
      </c>
      <c r="R985">
        <f>I984</f>
      </c>
      <c r="S985">
        <f>H985-H984</f>
      </c>
      <c r="T985">
        <f>I985-I984</f>
      </c>
      <c r="U985">
        <f>(L985-K985)/(2*D985*0.01)</f>
      </c>
      <c r="V985">
        <f>(L985+K985)/(D985*0.0001)</f>
      </c>
    </row>
    <row r="986">
      <c r="A986" t="n">
        <v>2021</v>
      </c>
      <c r="B986" t="inlineStr">
        <is>
          <t>00109754</t>
        </is>
      </c>
      <c r="C986" t="inlineStr">
        <is>
          <t>대림바스</t>
        </is>
      </c>
      <c r="D986" t="n">
        <v>31182193000</v>
      </c>
      <c r="E986" t="n">
        <v>3672352000</v>
      </c>
      <c r="F986" t="n">
        <v>2988255000</v>
      </c>
      <c r="G986" t="n">
        <v>593626000</v>
      </c>
      <c r="H986" t="n">
        <v>2.85</v>
      </c>
      <c r="I986" t="n">
        <v>2.54</v>
      </c>
      <c r="K986" t="n">
        <v>-2125240000</v>
      </c>
      <c r="L986" t="n">
        <v>-1953946000</v>
      </c>
      <c r="M986" t="n">
        <v>2379381000</v>
      </c>
      <c r="N986" t="n">
        <v>2181719000</v>
      </c>
      <c r="O986">
        <f>D985</f>
      </c>
      <c r="P986">
        <f>(E986-F986+G986)/O986*100</f>
      </c>
      <c r="Q986">
        <f>H985</f>
      </c>
      <c r="R986">
        <f>I985</f>
      </c>
      <c r="S986">
        <f>H986-H985</f>
      </c>
      <c r="T986">
        <f>I986-I985</f>
      </c>
      <c r="U986">
        <f>(L986-K986)/(2*D986*0.01)</f>
      </c>
    </row>
    <row r="987">
      <c r="A987" t="n">
        <v>2022</v>
      </c>
      <c r="B987" t="inlineStr">
        <is>
          <t>00109754</t>
        </is>
      </c>
      <c r="C987" t="inlineStr">
        <is>
          <t>대림바스</t>
        </is>
      </c>
      <c r="D987" t="n">
        <v>30480954000</v>
      </c>
      <c r="E987" t="n">
        <v>4360790000</v>
      </c>
      <c r="F987" t="n">
        <v>3839752000</v>
      </c>
      <c r="G987" t="n">
        <v>178464000</v>
      </c>
      <c r="H987" t="n">
        <v>5.3</v>
      </c>
      <c r="I987" t="n">
        <v>3.7</v>
      </c>
      <c r="K987" t="n">
        <v>-1940843000</v>
      </c>
      <c r="L987" t="n">
        <v>2175891000</v>
      </c>
      <c r="M987" t="n">
        <v>2180690000</v>
      </c>
      <c r="N987" t="n">
        <v>-1980100000</v>
      </c>
      <c r="O987">
        <f>D986</f>
      </c>
      <c r="P987">
        <f>(E987-F987+G987)/O987*100</f>
      </c>
      <c r="Q987">
        <f>H986</f>
      </c>
      <c r="R987">
        <f>I986</f>
      </c>
      <c r="S987">
        <f>H987-H986</f>
      </c>
      <c r="T987">
        <f>I987-I986</f>
      </c>
      <c r="U987">
        <f>(L987-K987)/(2*D987*0.01)</f>
      </c>
      <c r="V987">
        <f>(L987+K987)/(D987*0.0001)</f>
      </c>
    </row>
    <row r="988">
      <c r="A988" t="n">
        <v>2023</v>
      </c>
      <c r="B988" t="inlineStr">
        <is>
          <t>00109754</t>
        </is>
      </c>
      <c r="C988" t="inlineStr">
        <is>
          <t>대림바스</t>
        </is>
      </c>
      <c r="D988" t="n">
        <v>32412176000</v>
      </c>
      <c r="E988" t="n">
        <v>3456369000</v>
      </c>
      <c r="F988" t="n">
        <v>3632050000</v>
      </c>
      <c r="G988" t="n">
        <v>1542928000</v>
      </c>
      <c r="H988" t="n">
        <v>4.38</v>
      </c>
      <c r="I988" t="n">
        <v>4.3</v>
      </c>
      <c r="K988" t="n">
        <v>-1926942000</v>
      </c>
      <c r="L988" t="n">
        <v>2149016000</v>
      </c>
      <c r="M988" t="n">
        <v>2131406000</v>
      </c>
      <c r="N988" t="n">
        <v>-1947764000</v>
      </c>
      <c r="O988">
        <f>D987</f>
      </c>
      <c r="P988">
        <f>(E988-F988+G988)/O988*100</f>
      </c>
      <c r="Q988">
        <f>H987</f>
      </c>
      <c r="R988">
        <f>I987</f>
      </c>
      <c r="S988">
        <f>H988-H987</f>
      </c>
      <c r="T988">
        <f>I988-I987</f>
      </c>
      <c r="U988">
        <f>(L988-K988)/(2*D988*0.01)</f>
      </c>
      <c r="V988">
        <f>(L988+K988)/(D988*0.0001)</f>
      </c>
    </row>
    <row r="989">
      <c r="A989" t="n">
        <v>2024</v>
      </c>
      <c r="B989" t="inlineStr">
        <is>
          <t>00109754</t>
        </is>
      </c>
      <c r="C989" t="inlineStr">
        <is>
          <t>대림바스</t>
        </is>
      </c>
      <c r="D989" t="n">
        <v>37120965000</v>
      </c>
      <c r="E989" t="n">
        <v>3603104000</v>
      </c>
      <c r="F989" t="n">
        <v>4928382000</v>
      </c>
      <c r="G989" t="n">
        <v>1365235000</v>
      </c>
      <c r="H989" t="n">
        <v>3.82</v>
      </c>
      <c r="I989" t="n">
        <v>4.3</v>
      </c>
      <c r="J989" t="n">
        <v>6.46</v>
      </c>
      <c r="K989" t="n">
        <v>-2186661310</v>
      </c>
      <c r="L989" t="n">
        <v>2434527264</v>
      </c>
      <c r="M989" t="n">
        <v>2401838810</v>
      </c>
      <c r="N989" t="n">
        <v>-2199120928</v>
      </c>
      <c r="O989">
        <f>D988</f>
      </c>
      <c r="P989">
        <f>(E989-F989+G989)/O989*100</f>
      </c>
      <c r="Q989">
        <f>H988</f>
      </c>
      <c r="R989">
        <f>I988</f>
      </c>
      <c r="S989">
        <f>H989-H988</f>
      </c>
      <c r="T989">
        <f>I989-I988</f>
      </c>
      <c r="U989">
        <f>(L989-K989)/(2*D989*0.01)</f>
      </c>
      <c r="V989">
        <f>(L989+K989)/(D989*0.0001)</f>
      </c>
    </row>
    <row r="990">
      <c r="A990" t="n">
        <v>2025</v>
      </c>
      <c r="B990" t="inlineStr">
        <is>
          <t>00109754</t>
        </is>
      </c>
      <c r="C990" t="inlineStr">
        <is>
          <t>대림바스</t>
        </is>
      </c>
      <c r="D990" t="n">
        <v>35618882000</v>
      </c>
      <c r="E990" t="n">
        <v>3912701000</v>
      </c>
      <c r="F990" t="n">
        <v>4640179000</v>
      </c>
      <c r="G990" t="n">
        <v>1362617000</v>
      </c>
      <c r="H990" t="n">
        <v>4.1</v>
      </c>
      <c r="I990" t="n">
        <v>4.5</v>
      </c>
      <c r="J990" t="n">
        <v>6.25</v>
      </c>
      <c r="K990" t="n">
        <v>-2024522000</v>
      </c>
      <c r="L990" t="n">
        <v>2248840000</v>
      </c>
      <c r="M990" t="n">
        <v>2252792000</v>
      </c>
      <c r="N990" t="n">
        <v>-2065017000</v>
      </c>
      <c r="O990">
        <f>D989</f>
      </c>
      <c r="P990">
        <f>(E990-F990+G990)/O990*100</f>
      </c>
      <c r="Q990">
        <f>H989</f>
      </c>
      <c r="R990">
        <f>I989</f>
      </c>
      <c r="S990">
        <f>H990-H989</f>
      </c>
      <c r="T990">
        <f>I990-I989</f>
      </c>
      <c r="U990">
        <f>(L990-K990)/(2*D990*0.01)</f>
      </c>
      <c r="V990">
        <f>(L990+K990)/(D990*0.0001)</f>
      </c>
    </row>
    <row r="991">
      <c r="A991" t="n">
        <v>2014</v>
      </c>
      <c r="B991" t="inlineStr">
        <is>
          <t>00109781</t>
        </is>
      </c>
      <c r="C991" t="inlineStr">
        <is>
          <t>대림제지</t>
        </is>
      </c>
      <c r="D991" t="n">
        <v>3163559000</v>
      </c>
      <c r="E991" t="n">
        <v>351641000</v>
      </c>
      <c r="F991" t="n">
        <v>149444000</v>
      </c>
      <c r="G991" t="n">
        <v>95540000</v>
      </c>
      <c r="H991" t="n">
        <v>2.78</v>
      </c>
      <c r="K991" t="n">
        <v>-160520000</v>
      </c>
      <c r="L991" t="n">
        <v>182428000</v>
      </c>
      <c r="M991" t="n">
        <v>185653000</v>
      </c>
      <c r="N991" t="n">
        <v>-186653000</v>
      </c>
      <c r="U991">
        <f>(L991-K991)/(2*D991*0.01)</f>
      </c>
      <c r="V991">
        <f>(L991+K991)/(D991*0.0001)</f>
      </c>
    </row>
    <row r="992">
      <c r="A992" t="n">
        <v>2015</v>
      </c>
      <c r="B992" t="inlineStr">
        <is>
          <t>00109781</t>
        </is>
      </c>
      <c r="C992" t="inlineStr">
        <is>
          <t>대림제지</t>
        </is>
      </c>
      <c r="D992" t="n">
        <v>3429079000</v>
      </c>
      <c r="E992" t="n">
        <v>383493000</v>
      </c>
      <c r="F992" t="n">
        <v>197660000</v>
      </c>
      <c r="G992" t="n">
        <v>84083000</v>
      </c>
      <c r="H992" t="n">
        <v>2.59</v>
      </c>
      <c r="K992" t="n">
        <v>-165435000</v>
      </c>
      <c r="L992" t="n">
        <v>185232000</v>
      </c>
      <c r="M992" t="n">
        <v>188646000</v>
      </c>
      <c r="N992" t="n">
        <v>-188646000</v>
      </c>
      <c r="O992">
        <f>D991</f>
      </c>
      <c r="P992">
        <f>(E992-F992+G992)/O992*100</f>
      </c>
      <c r="Q992">
        <f>H991</f>
      </c>
      <c r="S992">
        <f>H992-H991</f>
      </c>
      <c r="U992">
        <f>(L992-K992)/(2*D992*0.01)</f>
      </c>
      <c r="V992">
        <f>(L992+K992)/(D992*0.0001)</f>
      </c>
    </row>
    <row r="993">
      <c r="A993" t="n">
        <v>2016</v>
      </c>
      <c r="B993" t="inlineStr">
        <is>
          <t>00109781</t>
        </is>
      </c>
      <c r="C993" t="inlineStr">
        <is>
          <t>대림제지</t>
        </is>
      </c>
      <c r="D993" t="n">
        <v>3013010000</v>
      </c>
      <c r="E993" t="n">
        <v>387734000</v>
      </c>
      <c r="F993" t="n">
        <v>764814000</v>
      </c>
      <c r="G993" t="n">
        <v>84967000</v>
      </c>
      <c r="H993" t="n">
        <v>2.65</v>
      </c>
      <c r="K993" t="n">
        <v>-152230000</v>
      </c>
      <c r="L993" t="n">
        <v>170091000</v>
      </c>
      <c r="M993" t="n">
        <v>173397000</v>
      </c>
      <c r="N993" t="n">
        <v>-173397000</v>
      </c>
      <c r="O993">
        <f>D992</f>
      </c>
      <c r="P993">
        <f>(E993-F993+G993)/O993*100</f>
      </c>
      <c r="Q993">
        <f>H992</f>
      </c>
      <c r="S993">
        <f>H993-H992</f>
      </c>
      <c r="U993">
        <f>(L993-K993)/(2*D993*0.01)</f>
      </c>
      <c r="V993">
        <f>(L993+K993)/(D993*0.0001)</f>
      </c>
    </row>
    <row r="994">
      <c r="A994" t="n">
        <v>2017</v>
      </c>
      <c r="B994" t="inlineStr">
        <is>
          <t>00109781</t>
        </is>
      </c>
      <c r="C994" t="inlineStr">
        <is>
          <t>대림제지</t>
        </is>
      </c>
      <c r="D994" t="n">
        <v>5701537000</v>
      </c>
      <c r="E994" t="n">
        <v>567434000</v>
      </c>
      <c r="F994" t="n">
        <v>459601000</v>
      </c>
      <c r="G994" t="n">
        <v>84088000</v>
      </c>
      <c r="H994" t="n">
        <v>2.895</v>
      </c>
      <c r="I994" t="n">
        <v>4.17</v>
      </c>
      <c r="K994" t="n">
        <v>-217007000</v>
      </c>
      <c r="L994" t="n">
        <v>220463000</v>
      </c>
      <c r="M994" t="n">
        <v>225521000</v>
      </c>
      <c r="N994" t="n">
        <v>-225522000</v>
      </c>
      <c r="O994">
        <f>D993</f>
      </c>
      <c r="P994">
        <f>(E994-F994+G994)/O994*100</f>
      </c>
      <c r="Q994">
        <f>H993</f>
      </c>
      <c r="S994">
        <f>H994-H993</f>
      </c>
      <c r="U994">
        <f>(L994-K994)/(2*D994*0.01)</f>
      </c>
      <c r="V994">
        <f>(L994+K994)/(D994*0.0001)</f>
      </c>
    </row>
    <row r="995">
      <c r="A995" t="n">
        <v>2018</v>
      </c>
      <c r="B995" t="inlineStr">
        <is>
          <t>00109781</t>
        </is>
      </c>
      <c r="C995" t="inlineStr">
        <is>
          <t>대림제지</t>
        </is>
      </c>
      <c r="D995" t="n">
        <v>82635000000</v>
      </c>
      <c r="E995" t="n">
        <v>3827000000</v>
      </c>
      <c r="F995" t="n">
        <v>2626000000</v>
      </c>
      <c r="G995" t="n">
        <v>2635000000</v>
      </c>
      <c r="H995" t="n">
        <v>3.2</v>
      </c>
      <c r="I995" t="n">
        <v>3.5</v>
      </c>
      <c r="J995" t="n">
        <v>11.2</v>
      </c>
      <c r="K995" t="n">
        <v>-5124000000</v>
      </c>
      <c r="L995" t="n">
        <v>5628000000</v>
      </c>
      <c r="M995" t="n">
        <v>1648000000</v>
      </c>
      <c r="N995" t="n">
        <v>-1555000000</v>
      </c>
      <c r="O995">
        <f>D994</f>
      </c>
      <c r="P995">
        <f>(E995-F995+G995)/O995*100</f>
      </c>
      <c r="Q995">
        <f>H994</f>
      </c>
      <c r="R995">
        <f>I994</f>
      </c>
      <c r="S995">
        <f>H995-H994</f>
      </c>
      <c r="T995">
        <f>I995-I994</f>
      </c>
      <c r="U995">
        <f>(L995-K995)/(2*D995*0.01)</f>
      </c>
      <c r="V995">
        <f>(L995+K995)/(D995*0.0001)</f>
      </c>
    </row>
    <row r="996">
      <c r="A996" t="n">
        <v>2021</v>
      </c>
      <c r="B996" t="inlineStr">
        <is>
          <t>00109781</t>
        </is>
      </c>
      <c r="C996" t="inlineStr">
        <is>
          <t>대림제지</t>
        </is>
      </c>
      <c r="D996" t="n">
        <v>42841000000</v>
      </c>
      <c r="E996" t="n">
        <v>1547000000</v>
      </c>
      <c r="F996" t="n">
        <v>2123000000</v>
      </c>
      <c r="G996" t="n">
        <v>1284000000</v>
      </c>
      <c r="K996" t="n">
        <v>-2695000000</v>
      </c>
      <c r="M996" t="n">
        <v>1968000000</v>
      </c>
    </row>
    <row r="997">
      <c r="A997" t="n">
        <v>2022</v>
      </c>
      <c r="B997" t="inlineStr">
        <is>
          <t>00109781</t>
        </is>
      </c>
      <c r="C997" t="inlineStr">
        <is>
          <t>대림제지</t>
        </is>
      </c>
      <c r="D997" t="n">
        <v>9942601000</v>
      </c>
      <c r="E997" t="n">
        <v>984092000</v>
      </c>
      <c r="F997" t="n">
        <v>597748000</v>
      </c>
      <c r="G997" t="n">
        <v>192218000</v>
      </c>
      <c r="H997" t="n">
        <v>5.67</v>
      </c>
      <c r="I997" t="n">
        <v>5</v>
      </c>
      <c r="K997" t="n">
        <v>-273772000</v>
      </c>
      <c r="M997" t="n">
        <v>307449000</v>
      </c>
      <c r="O997">
        <f>D996</f>
      </c>
      <c r="P997">
        <f>(E997-F997+G997)/O997*100</f>
      </c>
    </row>
    <row r="998">
      <c r="A998" t="n">
        <v>2023</v>
      </c>
      <c r="B998" t="inlineStr">
        <is>
          <t>00109781</t>
        </is>
      </c>
      <c r="C998" t="inlineStr">
        <is>
          <t>대림제지</t>
        </is>
      </c>
      <c r="D998" t="n">
        <v>11584433000</v>
      </c>
      <c r="E998" t="n">
        <v>1058742000</v>
      </c>
      <c r="F998" t="n">
        <v>386698000</v>
      </c>
      <c r="G998" t="n">
        <v>271824000</v>
      </c>
      <c r="H998" t="n">
        <v>4.7</v>
      </c>
      <c r="I998" t="n">
        <v>5</v>
      </c>
      <c r="K998" t="n">
        <v>-1227408000</v>
      </c>
      <c r="M998" t="n">
        <v>639442000</v>
      </c>
      <c r="O998">
        <f>D997</f>
      </c>
      <c r="P998">
        <f>(E998-F998+G998)/O998*100</f>
      </c>
      <c r="Q998">
        <f>H997</f>
      </c>
      <c r="R998">
        <f>I997</f>
      </c>
      <c r="S998">
        <f>H998-H997</f>
      </c>
      <c r="T998">
        <f>I998-I997</f>
      </c>
    </row>
    <row r="999">
      <c r="A999" t="n">
        <v>2024</v>
      </c>
      <c r="B999" t="inlineStr">
        <is>
          <t>00109781</t>
        </is>
      </c>
      <c r="C999" t="inlineStr">
        <is>
          <t>대림제지</t>
        </is>
      </c>
      <c r="D999" t="n">
        <v>12932493000</v>
      </c>
      <c r="E999" t="n">
        <v>1188249000</v>
      </c>
      <c r="F999" t="n">
        <v>376531000</v>
      </c>
      <c r="G999" t="n">
        <v>512007000</v>
      </c>
      <c r="H999" t="n">
        <v>4.14</v>
      </c>
      <c r="I999" t="n">
        <v>5</v>
      </c>
      <c r="K999" t="n">
        <v>-635090000</v>
      </c>
      <c r="L999" t="n">
        <v>707176000</v>
      </c>
      <c r="M999" t="n">
        <v>695125000</v>
      </c>
      <c r="N999" t="n">
        <v>-636513000</v>
      </c>
      <c r="O999">
        <f>D998</f>
      </c>
      <c r="P999">
        <f>(E999-F999+G999)/O999*100</f>
      </c>
      <c r="Q999">
        <f>H998</f>
      </c>
      <c r="R999">
        <f>I998</f>
      </c>
      <c r="S999">
        <f>H999-H998</f>
      </c>
      <c r="T999">
        <f>I999-I998</f>
      </c>
      <c r="U999">
        <f>(L999-K999)/(2*D999*0.01)</f>
      </c>
      <c r="V999">
        <f>(L999+K999)/(D999*0.0001)</f>
      </c>
    </row>
    <row r="1000">
      <c r="A1000" t="n">
        <v>2025</v>
      </c>
      <c r="B1000" t="inlineStr">
        <is>
          <t>00109781</t>
        </is>
      </c>
      <c r="C1000" t="inlineStr">
        <is>
          <t>대림제지</t>
        </is>
      </c>
      <c r="D1000" t="n">
        <v>13001343000</v>
      </c>
      <c r="E1000" t="n">
        <v>1285373000</v>
      </c>
      <c r="F1000" t="n">
        <v>868524000</v>
      </c>
      <c r="G1000" t="n">
        <v>498623000</v>
      </c>
      <c r="H1000" t="n">
        <v>4.38</v>
      </c>
      <c r="I1000" t="n">
        <v>3.8</v>
      </c>
      <c r="J1000" t="n">
        <v>5</v>
      </c>
      <c r="K1000" t="n">
        <v>-591100000</v>
      </c>
      <c r="L1000" t="n">
        <v>654100000</v>
      </c>
      <c r="M1000" t="n">
        <v>652208000</v>
      </c>
      <c r="N1000" t="n">
        <v>-600358000</v>
      </c>
      <c r="O1000">
        <f>D999</f>
      </c>
      <c r="P1000">
        <f>(E1000-F1000+G1000)/O1000*100</f>
      </c>
      <c r="Q1000">
        <f>H999</f>
      </c>
      <c r="R1000">
        <f>I999</f>
      </c>
      <c r="S1000">
        <f>H1000-H999</f>
      </c>
      <c r="T1000">
        <f>I1000-I999</f>
      </c>
      <c r="U1000">
        <f>(L1000-K1000)/(2*D1000*0.01)</f>
      </c>
      <c r="V1000">
        <f>(L1000+K1000)/(D1000*0.0001)</f>
      </c>
    </row>
    <row r="1001">
      <c r="A1001" t="n">
        <v>2016</v>
      </c>
      <c r="B1001" t="inlineStr">
        <is>
          <t>00109806</t>
        </is>
      </c>
      <c r="C1001" t="inlineStr">
        <is>
          <t>삼일씨엔에스</t>
        </is>
      </c>
      <c r="D1001" t="n">
        <v>8286088000</v>
      </c>
    </row>
    <row r="1002">
      <c r="A1002" t="n">
        <v>2017</v>
      </c>
      <c r="B1002" t="inlineStr">
        <is>
          <t>00109806</t>
        </is>
      </c>
      <c r="C1002" t="inlineStr">
        <is>
          <t>삼일씨엔에스</t>
        </is>
      </c>
      <c r="D1002" t="n">
        <v>8459841000</v>
      </c>
      <c r="O1002">
        <f>D1001</f>
      </c>
    </row>
    <row r="1003">
      <c r="A1003" t="n">
        <v>2018</v>
      </c>
      <c r="B1003" t="inlineStr">
        <is>
          <t>00109806</t>
        </is>
      </c>
      <c r="C1003" t="inlineStr">
        <is>
          <t>삼일씨엔에스</t>
        </is>
      </c>
      <c r="D1003" t="n">
        <v>8945910000</v>
      </c>
      <c r="E1003" t="n">
        <v>1157947000</v>
      </c>
      <c r="F1003" t="n">
        <v>1452392000</v>
      </c>
      <c r="G1003" t="n">
        <v>248069000</v>
      </c>
      <c r="O1003">
        <f>D1002</f>
      </c>
      <c r="P1003">
        <f>(E1003-F1003+G1003)/O1003*100</f>
      </c>
    </row>
    <row r="1004">
      <c r="A1004" t="n">
        <v>2019</v>
      </c>
      <c r="B1004" t="inlineStr">
        <is>
          <t>00109806</t>
        </is>
      </c>
      <c r="C1004" t="inlineStr">
        <is>
          <t>삼일씨엔에스</t>
        </is>
      </c>
      <c r="D1004" t="n">
        <v>10454312000</v>
      </c>
      <c r="E1004" t="n">
        <v>1124120000</v>
      </c>
      <c r="F1004" t="n">
        <v>322769000</v>
      </c>
      <c r="G1004" t="n">
        <v>212996000</v>
      </c>
      <c r="O1004">
        <f>D1003</f>
      </c>
      <c r="P1004">
        <f>(E1004-F1004+G1004)/O1004*100</f>
      </c>
    </row>
    <row r="1005">
      <c r="A1005" t="n">
        <v>2014</v>
      </c>
      <c r="B1005" t="inlineStr">
        <is>
          <t>00109824</t>
        </is>
      </c>
      <c r="C1005" t="inlineStr">
        <is>
          <t>대림통상</t>
        </is>
      </c>
      <c r="D1005" t="n">
        <v>8495105000</v>
      </c>
      <c r="E1005" t="n">
        <v>1439924000</v>
      </c>
      <c r="F1005" t="n">
        <v>2826277000</v>
      </c>
      <c r="G1005" t="n">
        <v>276749000</v>
      </c>
      <c r="H1005" t="n">
        <v>2.89</v>
      </c>
      <c r="I1005" t="n">
        <v>2.8</v>
      </c>
      <c r="K1005" t="n">
        <v>-63900000</v>
      </c>
      <c r="L1005" t="n">
        <v>72700000</v>
      </c>
      <c r="M1005" t="n">
        <v>72100000</v>
      </c>
      <c r="N1005" t="n">
        <v>-64600000</v>
      </c>
      <c r="U1005">
        <f>(L1005-K1005)/(2*D1005*0.01)</f>
      </c>
      <c r="V1005">
        <f>(L1005+K1005)/(D1005*0.0001)</f>
      </c>
    </row>
    <row r="1006">
      <c r="A1006" t="n">
        <v>2015</v>
      </c>
      <c r="B1006" t="inlineStr">
        <is>
          <t>00109824</t>
        </is>
      </c>
      <c r="C1006" t="inlineStr">
        <is>
          <t>대림통상</t>
        </is>
      </c>
      <c r="D1006" t="n">
        <v>11163775000</v>
      </c>
      <c r="E1006" t="n">
        <v>1684986000</v>
      </c>
      <c r="F1006" t="n">
        <v>1032927000</v>
      </c>
      <c r="G1006" t="n">
        <v>321159000</v>
      </c>
      <c r="H1006" t="n">
        <v>2.49</v>
      </c>
      <c r="I1006" t="n">
        <v>4.68</v>
      </c>
      <c r="K1006" t="n">
        <v>-721839735</v>
      </c>
      <c r="L1006" t="n">
        <v>732000000</v>
      </c>
      <c r="M1006" t="n">
        <v>723000000</v>
      </c>
      <c r="N1006" t="n">
        <v>-848000000</v>
      </c>
      <c r="O1006">
        <f>D1005</f>
      </c>
      <c r="P1006">
        <f>(E1006-F1006+G1006)/O1006*100</f>
      </c>
      <c r="Q1006">
        <f>H1005</f>
      </c>
      <c r="R1006">
        <f>I1005</f>
      </c>
      <c r="S1006">
        <f>H1006-H1005</f>
      </c>
      <c r="T1006">
        <f>I1006-I1005</f>
      </c>
      <c r="U1006">
        <f>(L1006-K1006)/(2*D1006*0.01)</f>
      </c>
      <c r="V1006">
        <f>(L1006+K1006)/(D1006*0.0001)</f>
      </c>
    </row>
    <row r="1007">
      <c r="A1007" t="n">
        <v>2016</v>
      </c>
      <c r="B1007" t="inlineStr">
        <is>
          <t>00109824</t>
        </is>
      </c>
      <c r="C1007" t="inlineStr">
        <is>
          <t>대림통상</t>
        </is>
      </c>
      <c r="D1007" t="n">
        <v>12757821000</v>
      </c>
      <c r="E1007" t="n">
        <v>1818946000</v>
      </c>
      <c r="F1007" t="n">
        <v>431681000</v>
      </c>
      <c r="G1007" t="n">
        <v>204055000</v>
      </c>
      <c r="H1007" t="n">
        <v>2.55</v>
      </c>
      <c r="I1007" t="n">
        <v>4.05</v>
      </c>
      <c r="K1007" t="n">
        <v>-793400000</v>
      </c>
      <c r="L1007" t="n">
        <v>893900000</v>
      </c>
      <c r="M1007" t="n">
        <v>893900000</v>
      </c>
      <c r="N1007" t="n">
        <v>-793400000</v>
      </c>
      <c r="O1007">
        <f>D1006</f>
      </c>
      <c r="P1007">
        <f>(E1007-F1007+G1007)/O1007*100</f>
      </c>
      <c r="Q1007">
        <f>H1006</f>
      </c>
      <c r="R1007">
        <f>I1006</f>
      </c>
      <c r="S1007">
        <f>H1007-H1006</f>
      </c>
      <c r="T1007">
        <f>I1007-I1006</f>
      </c>
      <c r="U1007">
        <f>(L1007-K1007)/(2*D1007*0.01)</f>
      </c>
      <c r="V1007">
        <f>(L1007+K1007)/(D1007*0.0001)</f>
      </c>
    </row>
    <row r="1008">
      <c r="A1008" t="n">
        <v>2017</v>
      </c>
      <c r="B1008" t="inlineStr">
        <is>
          <t>00109824</t>
        </is>
      </c>
      <c r="C1008" t="inlineStr">
        <is>
          <t>대림통상</t>
        </is>
      </c>
      <c r="D1008" t="n">
        <v>14703984000</v>
      </c>
      <c r="E1008" t="n">
        <v>1958392000</v>
      </c>
      <c r="F1008" t="n">
        <v>398170000</v>
      </c>
      <c r="G1008" t="n">
        <v>233994000</v>
      </c>
      <c r="H1008" t="n">
        <v>2.93</v>
      </c>
      <c r="I1008" t="n">
        <v>4.04</v>
      </c>
      <c r="J1008" t="n">
        <v>7.7</v>
      </c>
      <c r="K1008" t="n">
        <v>-843720576</v>
      </c>
      <c r="L1008" t="n">
        <v>958693408</v>
      </c>
      <c r="M1008" t="n">
        <v>953889216</v>
      </c>
      <c r="N1008" t="n">
        <v>-855382848</v>
      </c>
      <c r="O1008">
        <f>D1007</f>
      </c>
      <c r="P1008">
        <f>(E1008-F1008+G1008)/O1008*100</f>
      </c>
      <c r="Q1008">
        <f>H1007</f>
      </c>
      <c r="R1008">
        <f>I1007</f>
      </c>
      <c r="S1008">
        <f>H1008-H1007</f>
      </c>
      <c r="T1008">
        <f>I1008-I1007</f>
      </c>
      <c r="U1008">
        <f>(L1008-K1008)/(2*D1008*0.01)</f>
      </c>
      <c r="V1008">
        <f>(L1008+K1008)/(D1008*0.0001)</f>
      </c>
    </row>
    <row r="1009">
      <c r="A1009" t="n">
        <v>2018</v>
      </c>
      <c r="B1009" t="inlineStr">
        <is>
          <t>00109824</t>
        </is>
      </c>
      <c r="C1009" t="inlineStr">
        <is>
          <t>대림통상</t>
        </is>
      </c>
      <c r="D1009" t="n">
        <v>16453627000</v>
      </c>
      <c r="E1009" t="n">
        <v>2309874000</v>
      </c>
      <c r="F1009" t="n">
        <v>1203420000</v>
      </c>
      <c r="G1009" t="n">
        <v>312290000</v>
      </c>
      <c r="H1009" t="n">
        <v>2.71</v>
      </c>
      <c r="I1009" t="n">
        <v>3.78</v>
      </c>
      <c r="J1009" t="n">
        <v>9.6</v>
      </c>
      <c r="K1009" t="n">
        <v>-1283481306</v>
      </c>
      <c r="L1009" t="n">
        <v>1497279627</v>
      </c>
      <c r="M1009" t="n">
        <v>1497179857</v>
      </c>
      <c r="N1009" t="n">
        <v>-1299736533</v>
      </c>
      <c r="O1009">
        <f>D1008</f>
      </c>
      <c r="P1009">
        <f>(E1009-F1009+G1009)/O1009*100</f>
      </c>
      <c r="Q1009">
        <f>H1008</f>
      </c>
      <c r="R1009">
        <f>I1008</f>
      </c>
      <c r="S1009">
        <f>H1009-H1008</f>
      </c>
      <c r="T1009">
        <f>I1009-I1008</f>
      </c>
      <c r="U1009">
        <f>(L1009-K1009)/(2*D1009*0.01)</f>
      </c>
      <c r="V1009">
        <f>(L1009+K1009)/(D1009*0.0001)</f>
      </c>
    </row>
    <row r="1010">
      <c r="A1010" t="n">
        <v>2019</v>
      </c>
      <c r="B1010" t="inlineStr">
        <is>
          <t>00109824</t>
        </is>
      </c>
      <c r="C1010" t="inlineStr">
        <is>
          <t>대림통상</t>
        </is>
      </c>
      <c r="D1010" t="n">
        <v>18555141000</v>
      </c>
      <c r="E1010" t="n">
        <v>2381032000</v>
      </c>
      <c r="F1010" t="n">
        <v>1364828000</v>
      </c>
      <c r="G1010" t="n">
        <v>320886000</v>
      </c>
      <c r="H1010" t="n">
        <v>2.36</v>
      </c>
      <c r="I1010" t="n">
        <v>3.32</v>
      </c>
      <c r="J1010" t="n">
        <v>9.199999999999999</v>
      </c>
      <c r="K1010" t="n">
        <v>-760000000</v>
      </c>
      <c r="L1010" t="n">
        <v>1651507449</v>
      </c>
      <c r="M1010" t="n">
        <v>1632852408</v>
      </c>
      <c r="N1010" t="n">
        <v>-770000000</v>
      </c>
      <c r="O1010">
        <f>D1009</f>
      </c>
      <c r="P1010">
        <f>(E1010-F1010+G1010)/O1010*100</f>
      </c>
      <c r="Q1010">
        <f>H1009</f>
      </c>
      <c r="R1010">
        <f>I1009</f>
      </c>
      <c r="S1010">
        <f>H1010-H1009</f>
      </c>
      <c r="T1010">
        <f>I1010-I1009</f>
      </c>
      <c r="U1010">
        <f>(L1010-K1010)/(2*D1010*0.01)</f>
      </c>
      <c r="V1010">
        <f>(L1010+K1010)/(D1010*0.0001)</f>
      </c>
    </row>
    <row r="1011">
      <c r="A1011" t="n">
        <v>2020</v>
      </c>
      <c r="B1011" t="inlineStr">
        <is>
          <t>00109824</t>
        </is>
      </c>
      <c r="C1011" t="inlineStr">
        <is>
          <t>대림통상</t>
        </is>
      </c>
      <c r="D1011" t="n">
        <v>18978171000</v>
      </c>
      <c r="E1011" t="n">
        <v>1893900000</v>
      </c>
      <c r="F1011" t="n">
        <v>2648985000</v>
      </c>
      <c r="G1011" t="n">
        <v>311295000</v>
      </c>
      <c r="H1011" t="n">
        <v>2.2</v>
      </c>
      <c r="I1011" t="n">
        <v>3.99</v>
      </c>
      <c r="J1011" t="n">
        <v>6.4</v>
      </c>
      <c r="K1011" t="n">
        <v>-1005345093</v>
      </c>
      <c r="L1011" t="n">
        <v>1138690260</v>
      </c>
      <c r="M1011" t="n">
        <v>1138690260</v>
      </c>
      <c r="N1011" t="n">
        <v>-1024821294</v>
      </c>
      <c r="O1011">
        <f>D1010</f>
      </c>
      <c r="P1011">
        <f>(E1011-F1011+G1011)/O1011*100</f>
      </c>
      <c r="Q1011">
        <f>H1010</f>
      </c>
      <c r="R1011">
        <f>I1010</f>
      </c>
      <c r="S1011">
        <f>H1011-H1010</f>
      </c>
      <c r="T1011">
        <f>I1011-I1010</f>
      </c>
      <c r="U1011">
        <f>(L1011-K1011)/(2*D1011*0.01)</f>
      </c>
      <c r="V1011">
        <f>(L1011+K1011)/(D1011*0.0001)</f>
      </c>
    </row>
    <row r="1012">
      <c r="A1012" t="n">
        <v>2021</v>
      </c>
      <c r="B1012" t="inlineStr">
        <is>
          <t>00109824</t>
        </is>
      </c>
      <c r="C1012" t="inlineStr">
        <is>
          <t>대림통상</t>
        </is>
      </c>
      <c r="D1012" t="n">
        <v>18022793000</v>
      </c>
      <c r="E1012" t="n">
        <v>2000857000</v>
      </c>
      <c r="F1012" t="n">
        <v>1675356000</v>
      </c>
      <c r="G1012" t="n">
        <v>281461000</v>
      </c>
      <c r="H1012" t="n">
        <v>2.8</v>
      </c>
      <c r="I1012" t="n">
        <v>3.46</v>
      </c>
      <c r="O1012">
        <f>D1011</f>
      </c>
      <c r="P1012">
        <f>(E1012-F1012+G1012)/O1012*100</f>
      </c>
      <c r="Q1012">
        <f>H1011</f>
      </c>
      <c r="R1012">
        <f>I1011</f>
      </c>
      <c r="S1012">
        <f>H1012-H1011</f>
      </c>
      <c r="T1012">
        <f>I1012-I1011</f>
      </c>
    </row>
    <row r="1013">
      <c r="A1013" t="n">
        <v>2022</v>
      </c>
      <c r="B1013" t="inlineStr">
        <is>
          <t>00109824</t>
        </is>
      </c>
      <c r="C1013" t="inlineStr">
        <is>
          <t>대림통상</t>
        </is>
      </c>
      <c r="D1013" t="n">
        <v>16835394000</v>
      </c>
      <c r="E1013" t="n">
        <v>2732190000</v>
      </c>
      <c r="F1013" t="n">
        <v>3690236000</v>
      </c>
      <c r="G1013" t="n">
        <v>299957000</v>
      </c>
      <c r="H1013" t="n">
        <v>5.28</v>
      </c>
      <c r="I1013" t="n">
        <v>3.38</v>
      </c>
      <c r="K1013" t="n">
        <v>-707891328</v>
      </c>
      <c r="L1013" t="n">
        <v>791524278</v>
      </c>
      <c r="M1013" t="n">
        <v>809129920</v>
      </c>
      <c r="N1013" t="n">
        <v>-724201822</v>
      </c>
      <c r="O1013">
        <f>D1012</f>
      </c>
      <c r="P1013">
        <f>(E1013-F1013+G1013)/O1013*100</f>
      </c>
      <c r="Q1013">
        <f>H1012</f>
      </c>
      <c r="R1013">
        <f>I1012</f>
      </c>
      <c r="S1013">
        <f>H1013-H1012</f>
      </c>
      <c r="T1013">
        <f>I1013-I1012</f>
      </c>
      <c r="U1013">
        <f>(L1013-K1013)/(2*D1013*0.01)</f>
      </c>
      <c r="V1013">
        <f>(L1013+K1013)/(D1013*0.0001)</f>
      </c>
    </row>
    <row r="1014">
      <c r="A1014" t="n">
        <v>2023</v>
      </c>
      <c r="B1014" t="inlineStr">
        <is>
          <t>00109824</t>
        </is>
      </c>
      <c r="C1014" t="inlineStr">
        <is>
          <t>대림통상</t>
        </is>
      </c>
      <c r="D1014" t="n">
        <v>18042595000</v>
      </c>
      <c r="E1014" t="n">
        <v>2044849000</v>
      </c>
      <c r="F1014" t="n">
        <v>2376569000</v>
      </c>
      <c r="G1014" t="n">
        <v>524101000</v>
      </c>
      <c r="H1014" t="n">
        <v>4.48</v>
      </c>
      <c r="I1014" t="n">
        <v>3.13</v>
      </c>
      <c r="K1014" t="n">
        <v>-1010625280</v>
      </c>
      <c r="L1014" t="n">
        <v>1155526080</v>
      </c>
      <c r="M1014" t="n">
        <v>1172768675</v>
      </c>
      <c r="N1014" t="n">
        <v>-1046430410</v>
      </c>
      <c r="O1014">
        <f>D1013</f>
      </c>
      <c r="P1014">
        <f>(E1014-F1014+G1014)/O1014*100</f>
      </c>
      <c r="Q1014">
        <f>H1013</f>
      </c>
      <c r="R1014">
        <f>I1013</f>
      </c>
      <c r="S1014">
        <f>H1014-H1013</f>
      </c>
      <c r="T1014">
        <f>I1014-I1013</f>
      </c>
      <c r="U1014">
        <f>(L1014-K1014)/(2*D1014*0.01)</f>
      </c>
      <c r="V1014">
        <f>(L1014+K1014)/(D1014*0.0001)</f>
      </c>
    </row>
    <row r="1015">
      <c r="A1015" t="n">
        <v>2024</v>
      </c>
      <c r="B1015" t="inlineStr">
        <is>
          <t>00109824</t>
        </is>
      </c>
      <c r="C1015" t="inlineStr">
        <is>
          <t>대림통상</t>
        </is>
      </c>
      <c r="D1015" t="n">
        <v>18182820000</v>
      </c>
      <c r="E1015" t="n">
        <v>1810201000</v>
      </c>
      <c r="F1015" t="n">
        <v>3549864000</v>
      </c>
      <c r="G1015" t="n">
        <v>499131000</v>
      </c>
      <c r="H1015" t="n">
        <v>3.8</v>
      </c>
      <c r="I1015" t="n">
        <v>3.01</v>
      </c>
      <c r="J1015" t="n">
        <v>5.64</v>
      </c>
      <c r="K1015" t="n">
        <v>-928200000</v>
      </c>
      <c r="L1015" t="n">
        <v>-1017818120</v>
      </c>
      <c r="M1015" t="n">
        <v>1054400000</v>
      </c>
      <c r="N1015" t="n">
        <v>1181883300</v>
      </c>
      <c r="O1015">
        <f>D1014</f>
      </c>
      <c r="P1015">
        <f>(E1015-F1015+G1015)/O1015*100</f>
      </c>
      <c r="Q1015">
        <f>H1014</f>
      </c>
      <c r="R1015">
        <f>I1014</f>
      </c>
      <c r="S1015">
        <f>H1015-H1014</f>
      </c>
      <c r="T1015">
        <f>I1015-I1014</f>
      </c>
    </row>
    <row r="1016">
      <c r="A1016" t="n">
        <v>2025</v>
      </c>
      <c r="B1016" t="inlineStr">
        <is>
          <t>00109824</t>
        </is>
      </c>
      <c r="C1016" t="inlineStr">
        <is>
          <t>대림통상</t>
        </is>
      </c>
      <c r="D1016" t="n">
        <v>20167136000</v>
      </c>
      <c r="E1016" t="n">
        <v>1709615000</v>
      </c>
      <c r="F1016" t="n">
        <v>2630786000</v>
      </c>
      <c r="G1016" t="n">
        <v>494271000</v>
      </c>
      <c r="H1016" t="n">
        <v>3.99</v>
      </c>
      <c r="I1016" t="n">
        <v>2.9</v>
      </c>
      <c r="J1016" t="n">
        <v>4.28</v>
      </c>
      <c r="K1016" t="n">
        <v>-790000000</v>
      </c>
      <c r="L1016" t="n">
        <v>860000000</v>
      </c>
      <c r="M1016" t="n">
        <v>880000000</v>
      </c>
      <c r="N1016" t="n">
        <v>-820000000</v>
      </c>
      <c r="O1016">
        <f>D1015</f>
      </c>
      <c r="P1016">
        <f>(E1016-F1016+G1016)/O1016*100</f>
      </c>
      <c r="Q1016">
        <f>H1015</f>
      </c>
      <c r="R1016">
        <f>I1015</f>
      </c>
      <c r="S1016">
        <f>H1016-H1015</f>
      </c>
      <c r="T1016">
        <f>I1016-I1015</f>
      </c>
      <c r="U1016">
        <f>(L1016-K1016)/(2*D1016*0.01)</f>
      </c>
      <c r="V1016">
        <f>(L1016+K1016)/(D1016*0.0001)</f>
      </c>
    </row>
    <row r="1017">
      <c r="A1017" t="n">
        <v>2014</v>
      </c>
      <c r="B1017" t="inlineStr">
        <is>
          <t>00110051</t>
        </is>
      </c>
      <c r="C1017" t="inlineStr">
        <is>
          <t>에스케이머티리얼즈</t>
        </is>
      </c>
      <c r="D1017" t="n">
        <v>9680358000</v>
      </c>
      <c r="E1017" t="n">
        <v>1494904000</v>
      </c>
      <c r="F1017" t="n">
        <v>2153966000</v>
      </c>
      <c r="G1017" t="n">
        <v>213584000</v>
      </c>
      <c r="H1017" t="n">
        <v>3.2</v>
      </c>
      <c r="I1017" t="n">
        <v>3.5</v>
      </c>
      <c r="K1017" t="n">
        <v>-863399000</v>
      </c>
      <c r="L1017" t="n">
        <v>1027709000</v>
      </c>
      <c r="M1017" t="n">
        <v>1015647000</v>
      </c>
      <c r="N1017" t="n">
        <v>-870295000</v>
      </c>
      <c r="U1017">
        <f>(L1017-K1017)/(2*D1017*0.01)</f>
      </c>
      <c r="V1017">
        <f>(L1017+K1017)/(D1017*0.0001)</f>
      </c>
    </row>
    <row r="1018">
      <c r="A1018" t="n">
        <v>2015</v>
      </c>
      <c r="B1018" t="inlineStr">
        <is>
          <t>00110051</t>
        </is>
      </c>
      <c r="C1018" t="inlineStr">
        <is>
          <t>에스케이머티리얼즈</t>
        </is>
      </c>
      <c r="D1018" t="n">
        <v>14892963000</v>
      </c>
      <c r="E1018" t="n">
        <v>1851274000</v>
      </c>
      <c r="F1018" t="n">
        <v>651722000</v>
      </c>
      <c r="G1018" t="n">
        <v>254424000</v>
      </c>
      <c r="H1018" t="n">
        <v>2.77</v>
      </c>
      <c r="I1018" t="n">
        <v>4.5</v>
      </c>
      <c r="K1018" t="n">
        <v>-145823700</v>
      </c>
      <c r="L1018" t="n">
        <v>174172700</v>
      </c>
      <c r="M1018" t="n">
        <v>169554600</v>
      </c>
      <c r="N1018" t="n">
        <v>-145115500</v>
      </c>
      <c r="O1018">
        <f>D1017</f>
      </c>
      <c r="P1018">
        <f>(E1018-F1018+G1018)/O1018*100</f>
      </c>
      <c r="Q1018">
        <f>H1017</f>
      </c>
      <c r="R1018">
        <f>I1017</f>
      </c>
      <c r="S1018">
        <f>H1018-H1017</f>
      </c>
      <c r="T1018">
        <f>I1018-I1017</f>
      </c>
      <c r="U1018">
        <f>(L1018-K1018)/(2*D1018*0.01)</f>
      </c>
      <c r="V1018">
        <f>(L1018+K1018)/(D1018*0.0001)</f>
      </c>
    </row>
    <row r="1019">
      <c r="A1019" t="n">
        <v>2016</v>
      </c>
      <c r="B1019" t="inlineStr">
        <is>
          <t>00110051</t>
        </is>
      </c>
      <c r="C1019" t="inlineStr">
        <is>
          <t>에스케이머티리얼즈</t>
        </is>
      </c>
      <c r="D1019" t="n">
        <v>20187792000</v>
      </c>
      <c r="E1019" t="n">
        <v>3844551000</v>
      </c>
      <c r="F1019" t="n">
        <v>681891000</v>
      </c>
      <c r="G1019" t="n">
        <v>388624000</v>
      </c>
      <c r="H1019" t="n">
        <v>2.76</v>
      </c>
      <c r="I1019" t="n">
        <v>3.36</v>
      </c>
      <c r="K1019" t="n">
        <v>-1872316000</v>
      </c>
      <c r="L1019" t="n">
        <v>2214213000</v>
      </c>
      <c r="M1019" t="n">
        <v>2159950000</v>
      </c>
      <c r="N1019" t="n">
        <v>-1865152000</v>
      </c>
      <c r="O1019">
        <f>D1018</f>
      </c>
      <c r="P1019">
        <f>(E1019-F1019+G1019)/O1019*100</f>
      </c>
      <c r="Q1019">
        <f>H1018</f>
      </c>
      <c r="R1019">
        <f>I1018</f>
      </c>
      <c r="S1019">
        <f>H1019-H1018</f>
      </c>
      <c r="T1019">
        <f>I1019-I1018</f>
      </c>
      <c r="U1019">
        <f>(L1019-K1019)/(2*D1019*0.01)</f>
      </c>
      <c r="V1019">
        <f>(L1019+K1019)/(D1019*0.0001)</f>
      </c>
    </row>
    <row r="1020">
      <c r="A1020" t="n">
        <v>2017</v>
      </c>
      <c r="B1020" t="inlineStr">
        <is>
          <t>00110051</t>
        </is>
      </c>
      <c r="C1020" t="inlineStr">
        <is>
          <t>에스케이머티리얼즈</t>
        </is>
      </c>
      <c r="D1020" t="n">
        <v>25410400000</v>
      </c>
      <c r="O1020">
        <f>D1019</f>
      </c>
    </row>
    <row r="1021">
      <c r="A1021" t="n">
        <v>2018</v>
      </c>
      <c r="B1021" t="inlineStr">
        <is>
          <t>00110051</t>
        </is>
      </c>
      <c r="C1021" t="inlineStr">
        <is>
          <t>에스케이머티리얼즈</t>
        </is>
      </c>
      <c r="D1021" t="n">
        <v>32635125000</v>
      </c>
      <c r="E1021" t="n">
        <v>4752374000</v>
      </c>
      <c r="F1021" t="n">
        <v>1228768000</v>
      </c>
      <c r="G1021" t="n">
        <v>720502000</v>
      </c>
      <c r="H1021" t="n">
        <v>2.645</v>
      </c>
      <c r="I1021" t="n">
        <v>3.6</v>
      </c>
      <c r="J1021" t="n">
        <v>11.525</v>
      </c>
      <c r="K1021" t="n">
        <v>-3423975000</v>
      </c>
      <c r="L1021" t="n">
        <v>4149375000</v>
      </c>
      <c r="M1021" t="n">
        <v>4023129000</v>
      </c>
      <c r="N1021" t="n">
        <v>-3454155000</v>
      </c>
      <c r="O1021">
        <f>D1020</f>
      </c>
      <c r="P1021">
        <f>(E1021-F1021+G1021)/O1021*100</f>
      </c>
      <c r="U1021">
        <f>(L1021-K1021)/(2*D1021*0.01)</f>
      </c>
      <c r="V1021">
        <f>(L1021+K1021)/(D1021*0.0001)</f>
      </c>
    </row>
    <row r="1022">
      <c r="A1022" t="n">
        <v>2019</v>
      </c>
      <c r="B1022" t="inlineStr">
        <is>
          <t>00110051</t>
        </is>
      </c>
      <c r="C1022" t="inlineStr">
        <is>
          <t>에스케이머티리얼즈</t>
        </is>
      </c>
      <c r="D1022" t="n">
        <v>36000485000</v>
      </c>
      <c r="E1022" t="n">
        <v>5694837000</v>
      </c>
      <c r="F1022" t="n">
        <v>2649392000</v>
      </c>
      <c r="G1022" t="n">
        <v>784970000</v>
      </c>
      <c r="H1022" t="n">
        <v>2.41</v>
      </c>
      <c r="I1022" t="n">
        <v>3.535</v>
      </c>
      <c r="J1022" t="n">
        <v>11.235</v>
      </c>
      <c r="K1022" t="n">
        <v>-3656680000</v>
      </c>
      <c r="L1022" t="n">
        <v>4322040000</v>
      </c>
      <c r="M1022" t="n">
        <v>4257720000</v>
      </c>
      <c r="N1022" t="n">
        <v>-3675200000</v>
      </c>
      <c r="O1022">
        <f>D1021</f>
      </c>
      <c r="P1022">
        <f>(E1022-F1022+G1022)/O1022*100</f>
      </c>
      <c r="Q1022">
        <f>H1021</f>
      </c>
      <c r="R1022">
        <f>I1021</f>
      </c>
      <c r="S1022">
        <f>H1022-H1021</f>
      </c>
      <c r="T1022">
        <f>I1022-I1021</f>
      </c>
      <c r="U1022">
        <f>(L1022-K1022)/(2*D1022*0.01)</f>
      </c>
      <c r="V1022">
        <f>(L1022+K1022)/(D1022*0.0001)</f>
      </c>
    </row>
    <row r="1023">
      <c r="A1023" t="n">
        <v>2020</v>
      </c>
      <c r="B1023" t="inlineStr">
        <is>
          <t>00110051</t>
        </is>
      </c>
      <c r="C1023" t="inlineStr">
        <is>
          <t>에스케이머티리얼즈</t>
        </is>
      </c>
      <c r="D1023" t="n">
        <v>41366569000</v>
      </c>
      <c r="E1023" t="n">
        <v>5845321000</v>
      </c>
      <c r="F1023" t="n">
        <v>3157610000</v>
      </c>
      <c r="G1023" t="n">
        <v>818761000</v>
      </c>
      <c r="H1023" t="n">
        <v>2.43</v>
      </c>
      <c r="I1023" t="n">
        <v>3.54</v>
      </c>
      <c r="J1023" t="n">
        <v>11.105</v>
      </c>
      <c r="K1023" t="n">
        <v>-4038610000</v>
      </c>
      <c r="L1023" t="n">
        <v>4797996000</v>
      </c>
      <c r="M1023" t="n">
        <v>4738010000</v>
      </c>
      <c r="N1023" t="n">
        <v>-4066851000</v>
      </c>
      <c r="O1023">
        <f>D1022</f>
      </c>
      <c r="P1023">
        <f>(E1023-F1023+G1023)/O1023*100</f>
      </c>
      <c r="Q1023">
        <f>H1022</f>
      </c>
      <c r="R1023">
        <f>I1022</f>
      </c>
      <c r="S1023">
        <f>H1023-H1022</f>
      </c>
      <c r="T1023">
        <f>I1023-I1022</f>
      </c>
      <c r="U1023">
        <f>(L1023-K1023)/(2*D1023*0.01)</f>
      </c>
      <c r="V1023">
        <f>(L1023+K1023)/(D1023*0.0001)</f>
      </c>
    </row>
    <row r="1024">
      <c r="A1024" t="n">
        <v>2016</v>
      </c>
      <c r="B1024" t="inlineStr">
        <is>
          <t>00110060</t>
        </is>
      </c>
      <c r="C1024" t="inlineStr">
        <is>
          <t>대백저축은행</t>
        </is>
      </c>
      <c r="D1024" t="n">
        <v>1220920000</v>
      </c>
      <c r="F1024" t="n">
        <v>61272000</v>
      </c>
    </row>
    <row r="1025">
      <c r="A1025" t="n">
        <v>2014</v>
      </c>
      <c r="B1025" t="inlineStr">
        <is>
          <t>00110307</t>
        </is>
      </c>
      <c r="C1025" t="inlineStr">
        <is>
          <t>대선조선</t>
        </is>
      </c>
      <c r="D1025" t="n">
        <v>12139224000</v>
      </c>
      <c r="F1025" t="n">
        <v>1749712000</v>
      </c>
    </row>
    <row r="1026">
      <c r="A1026" t="n">
        <v>2021</v>
      </c>
      <c r="B1026" t="inlineStr">
        <is>
          <t>00110307</t>
        </is>
      </c>
      <c r="C1026" t="inlineStr">
        <is>
          <t>대선조선</t>
        </is>
      </c>
      <c r="D1026" t="n">
        <v>16062471000</v>
      </c>
      <c r="E1026" t="n">
        <v>1742467000</v>
      </c>
      <c r="F1026" t="n">
        <v>1769207000</v>
      </c>
      <c r="G1026" t="n">
        <v>334936000</v>
      </c>
      <c r="H1026" t="n">
        <v>2.92</v>
      </c>
      <c r="I1026" t="n">
        <v>1</v>
      </c>
      <c r="J1026" t="n">
        <v>8.960000000000001</v>
      </c>
      <c r="K1026" t="n">
        <v>-1143744530</v>
      </c>
      <c r="L1026" t="n">
        <v>1309601265</v>
      </c>
      <c r="M1026" t="n">
        <v>1323529100</v>
      </c>
      <c r="N1026" t="n">
        <v>-1175378241</v>
      </c>
      <c r="U1026">
        <f>(L1026-K1026)/(2*D1026*0.01)</f>
      </c>
      <c r="V1026">
        <f>(L1026+K1026)/(D1026*0.0001)</f>
      </c>
    </row>
    <row r="1027">
      <c r="A1027" t="n">
        <v>2022</v>
      </c>
      <c r="B1027" t="inlineStr">
        <is>
          <t>00110307</t>
        </is>
      </c>
      <c r="C1027" t="inlineStr">
        <is>
          <t>대선조선</t>
        </is>
      </c>
      <c r="D1027" t="n">
        <v>14762994000</v>
      </c>
      <c r="E1027" t="n">
        <v>1689803000</v>
      </c>
      <c r="F1027" t="n">
        <v>1735535000</v>
      </c>
      <c r="G1027" t="n">
        <v>405669000</v>
      </c>
      <c r="H1027" t="n">
        <v>5.32</v>
      </c>
      <c r="I1027" t="n">
        <v>1</v>
      </c>
      <c r="J1027" t="n">
        <v>8.460000000000001</v>
      </c>
      <c r="K1027" t="n">
        <v>-875982000</v>
      </c>
      <c r="L1027" t="n">
        <v>989754000</v>
      </c>
      <c r="M1027" t="n">
        <v>1024561000</v>
      </c>
      <c r="N1027" t="n">
        <v>-920013000</v>
      </c>
      <c r="O1027">
        <f>D1026</f>
      </c>
      <c r="P1027">
        <f>(E1027-F1027+G1027)/O1027*100</f>
      </c>
      <c r="Q1027">
        <f>H1026</f>
      </c>
      <c r="R1027">
        <f>I1026</f>
      </c>
      <c r="S1027">
        <f>H1027-H1026</f>
      </c>
      <c r="T1027">
        <f>I1027-I1026</f>
      </c>
      <c r="U1027">
        <f>(L1027-K1027)/(2*D1027*0.01)</f>
      </c>
      <c r="V1027">
        <f>(L1027+K1027)/(D1027*0.0001)</f>
      </c>
    </row>
    <row r="1028">
      <c r="A1028" t="n">
        <v>2023</v>
      </c>
      <c r="B1028" t="inlineStr">
        <is>
          <t>00110307</t>
        </is>
      </c>
      <c r="C1028" t="inlineStr">
        <is>
          <t>대선조선</t>
        </is>
      </c>
      <c r="D1028" t="n">
        <v>14594891000</v>
      </c>
      <c r="E1028" t="n">
        <v>1698867000</v>
      </c>
      <c r="F1028" t="n">
        <v>3170665000</v>
      </c>
      <c r="G1028" t="n">
        <v>642444000</v>
      </c>
      <c r="H1028" t="n">
        <v>4.34</v>
      </c>
      <c r="I1028" t="n">
        <v>1</v>
      </c>
      <c r="J1028" t="n">
        <v>6.29</v>
      </c>
      <c r="K1028" t="n">
        <v>-706133000</v>
      </c>
      <c r="L1028" t="n">
        <v>-875982000</v>
      </c>
      <c r="M1028" t="n">
        <v>801411000</v>
      </c>
      <c r="N1028" t="n">
        <v>-1024561000</v>
      </c>
      <c r="O1028">
        <f>D1027</f>
      </c>
      <c r="P1028">
        <f>(E1028-F1028+G1028)/O1028*100</f>
      </c>
      <c r="Q1028">
        <f>H1027</f>
      </c>
      <c r="R1028">
        <f>I1027</f>
      </c>
      <c r="S1028">
        <f>H1028-H1027</f>
      </c>
      <c r="T1028">
        <f>I1028-I1027</f>
      </c>
    </row>
    <row r="1029">
      <c r="A1029" t="n">
        <v>2024</v>
      </c>
      <c r="B1029" t="inlineStr">
        <is>
          <t>00110307</t>
        </is>
      </c>
      <c r="C1029" t="inlineStr">
        <is>
          <t>대선조선</t>
        </is>
      </c>
      <c r="D1029" t="n">
        <v>14473949000</v>
      </c>
      <c r="E1029" t="n">
        <v>1791594000</v>
      </c>
      <c r="F1029" t="n">
        <v>3965448000</v>
      </c>
      <c r="G1029" t="n">
        <v>536440000</v>
      </c>
      <c r="H1029" t="n">
        <v>3.73</v>
      </c>
      <c r="I1029" t="n">
        <v>1</v>
      </c>
      <c r="J1029" t="n">
        <v>5.98</v>
      </c>
      <c r="K1029" t="n">
        <v>-691848000</v>
      </c>
      <c r="L1029" t="n">
        <v>765639521</v>
      </c>
      <c r="M1029" t="n">
        <v>779058000</v>
      </c>
      <c r="N1029" t="n">
        <v>-718055504</v>
      </c>
      <c r="O1029">
        <f>D1028</f>
      </c>
      <c r="P1029">
        <f>(E1029-F1029+G1029)/O1029*100</f>
      </c>
      <c r="Q1029">
        <f>H1028</f>
      </c>
      <c r="R1029">
        <f>I1028</f>
      </c>
      <c r="S1029">
        <f>H1029-H1028</f>
      </c>
      <c r="T1029">
        <f>I1029-I1028</f>
      </c>
      <c r="U1029">
        <f>(L1029-K1029)/(2*D1029*0.01)</f>
      </c>
      <c r="V1029">
        <f>(L1029+K1029)/(D1029*0.0001)</f>
      </c>
    </row>
    <row r="1030">
      <c r="A1030" t="n">
        <v>2014</v>
      </c>
      <c r="B1030" t="inlineStr">
        <is>
          <t>00110431</t>
        </is>
      </c>
      <c r="C1030" t="inlineStr">
        <is>
          <t>JW신약</t>
        </is>
      </c>
      <c r="D1030" t="n">
        <v>8743097000</v>
      </c>
      <c r="E1030" t="n">
        <v>1073974000</v>
      </c>
      <c r="F1030" t="n">
        <v>700714000</v>
      </c>
      <c r="G1030" t="n">
        <v>278941000</v>
      </c>
      <c r="H1030" t="n">
        <v>3.1</v>
      </c>
      <c r="I1030" t="n">
        <v>2.86</v>
      </c>
      <c r="J1030" t="n">
        <v>6.85</v>
      </c>
      <c r="K1030" t="n">
        <v>-562510000</v>
      </c>
      <c r="L1030" t="n">
        <v>635916000</v>
      </c>
      <c r="M1030" t="n">
        <v>629204000</v>
      </c>
      <c r="N1030" t="n">
        <v>-567456000</v>
      </c>
      <c r="U1030">
        <f>(L1030-K1030)/(2*D1030*0.01)</f>
      </c>
      <c r="V1030">
        <f>(L1030+K1030)/(D1030*0.0001)</f>
      </c>
    </row>
    <row r="1031">
      <c r="A1031" t="n">
        <v>2015</v>
      </c>
      <c r="B1031" t="inlineStr">
        <is>
          <t>00110431</t>
        </is>
      </c>
      <c r="C1031" t="inlineStr">
        <is>
          <t>JW신약</t>
        </is>
      </c>
      <c r="D1031" t="n">
        <v>10655022000</v>
      </c>
      <c r="E1031" t="n">
        <v>1257138000</v>
      </c>
      <c r="F1031" t="n">
        <v>1648786000</v>
      </c>
      <c r="G1031" t="n">
        <v>265673000</v>
      </c>
      <c r="H1031" t="n">
        <v>2.4</v>
      </c>
      <c r="I1031" t="n">
        <v>2.74</v>
      </c>
      <c r="K1031" t="n">
        <v>-479381000</v>
      </c>
      <c r="L1031" t="n">
        <v>525801000</v>
      </c>
      <c r="M1031" t="n">
        <v>519034000</v>
      </c>
      <c r="N1031" t="n">
        <v>-482639000</v>
      </c>
      <c r="O1031">
        <f>D1030</f>
      </c>
      <c r="P1031">
        <f>(E1031-F1031+G1031)/O1031*100</f>
      </c>
      <c r="Q1031">
        <f>H1030</f>
      </c>
      <c r="R1031">
        <f>I1030</f>
      </c>
      <c r="S1031">
        <f>H1031-H1030</f>
      </c>
      <c r="T1031">
        <f>I1031-I1030</f>
      </c>
      <c r="U1031">
        <f>(L1031-K1031)/(2*D1031*0.01)</f>
      </c>
      <c r="V1031">
        <f>(L1031+K1031)/(D1031*0.0001)</f>
      </c>
    </row>
    <row r="1032">
      <c r="A1032" t="n">
        <v>2016</v>
      </c>
      <c r="B1032" t="inlineStr">
        <is>
          <t>00110431</t>
        </is>
      </c>
      <c r="C1032" t="inlineStr">
        <is>
          <t>JW신약</t>
        </is>
      </c>
      <c r="D1032" t="n">
        <v>9049911000</v>
      </c>
      <c r="E1032" t="n">
        <v>1220681000</v>
      </c>
      <c r="F1032" t="n">
        <v>3721100000</v>
      </c>
      <c r="G1032" t="n">
        <v>239579000</v>
      </c>
      <c r="H1032" t="n">
        <v>2.75</v>
      </c>
      <c r="I1032" t="n">
        <v>3.265</v>
      </c>
      <c r="K1032" t="n">
        <v>-426256000</v>
      </c>
      <c r="L1032" t="n">
        <v>467986000</v>
      </c>
      <c r="M1032" t="n">
        <v>458503000</v>
      </c>
      <c r="N1032" t="n">
        <v>-426156000</v>
      </c>
      <c r="O1032">
        <f>D1031</f>
      </c>
      <c r="P1032">
        <f>(E1032-F1032+G1032)/O1032*100</f>
      </c>
      <c r="Q1032">
        <f>H1031</f>
      </c>
      <c r="R1032">
        <f>I1031</f>
      </c>
      <c r="S1032">
        <f>H1032-H1031</f>
      </c>
      <c r="T1032">
        <f>I1032-I1031</f>
      </c>
      <c r="U1032">
        <f>(L1032-K1032)/(2*D1032*0.01)</f>
      </c>
      <c r="V1032">
        <f>(L1032+K1032)/(D1032*0.0001)</f>
      </c>
    </row>
    <row r="1033">
      <c r="A1033" t="n">
        <v>2017</v>
      </c>
      <c r="B1033" t="inlineStr">
        <is>
          <t>00110431</t>
        </is>
      </c>
      <c r="C1033" t="inlineStr">
        <is>
          <t>JW신약</t>
        </is>
      </c>
      <c r="D1033" t="n">
        <v>7122649000</v>
      </c>
      <c r="E1033" t="n">
        <v>1274193000</v>
      </c>
      <c r="F1033" t="n">
        <v>3691836000</v>
      </c>
      <c r="G1033" t="n">
        <v>197964000</v>
      </c>
      <c r="H1033" t="n">
        <v>3.15</v>
      </c>
      <c r="I1033" t="n">
        <v>3.405</v>
      </c>
      <c r="K1033" t="n">
        <v>-340747000</v>
      </c>
      <c r="L1033" t="n">
        <v>379427000</v>
      </c>
      <c r="M1033" t="n">
        <v>372145000</v>
      </c>
      <c r="N1033" t="n">
        <v>-340931000</v>
      </c>
      <c r="O1033">
        <f>D1032</f>
      </c>
      <c r="P1033">
        <f>(E1033-F1033+G1033)/O1033*100</f>
      </c>
      <c r="Q1033">
        <f>H1032</f>
      </c>
      <c r="R1033">
        <f>I1032</f>
      </c>
      <c r="S1033">
        <f>H1033-H1032</f>
      </c>
      <c r="T1033">
        <f>I1033-I1032</f>
      </c>
      <c r="U1033">
        <f>(L1033-K1033)/(2*D1033*0.01)</f>
      </c>
      <c r="V1033">
        <f>(L1033+K1033)/(D1033*0.0001)</f>
      </c>
    </row>
    <row r="1034">
      <c r="A1034" t="n">
        <v>2018</v>
      </c>
      <c r="B1034" t="inlineStr">
        <is>
          <t>00110431</t>
        </is>
      </c>
      <c r="C1034" t="inlineStr">
        <is>
          <t>JW신약</t>
        </is>
      </c>
      <c r="D1034" t="n">
        <v>7808309000</v>
      </c>
      <c r="E1034" t="n">
        <v>1550106000</v>
      </c>
      <c r="F1034" t="n">
        <v>1359972000</v>
      </c>
      <c r="G1034" t="n">
        <v>186827000</v>
      </c>
      <c r="H1034" t="n">
        <v>2.6</v>
      </c>
      <c r="I1034" t="n">
        <v>3.84</v>
      </c>
      <c r="K1034" t="n">
        <v>-382547000</v>
      </c>
      <c r="L1034" t="n">
        <v>427843000</v>
      </c>
      <c r="M1034" t="n">
        <v>414882000</v>
      </c>
      <c r="N1034" t="n">
        <v>-378970000</v>
      </c>
      <c r="O1034">
        <f>D1033</f>
      </c>
      <c r="P1034">
        <f>(E1034-F1034+G1034)/O1034*100</f>
      </c>
      <c r="Q1034">
        <f>H1033</f>
      </c>
      <c r="R1034">
        <f>I1033</f>
      </c>
      <c r="S1034">
        <f>H1034-H1033</f>
      </c>
      <c r="T1034">
        <f>I1034-I1033</f>
      </c>
      <c r="U1034">
        <f>(L1034-K1034)/(2*D1034*0.01)</f>
      </c>
      <c r="V1034">
        <f>(L1034+K1034)/(D1034*0.0001)</f>
      </c>
    </row>
    <row r="1035">
      <c r="A1035" t="n">
        <v>2019</v>
      </c>
      <c r="B1035" t="inlineStr">
        <is>
          <t>00110431</t>
        </is>
      </c>
      <c r="C1035" t="inlineStr">
        <is>
          <t>JW신약</t>
        </is>
      </c>
      <c r="D1035" t="n">
        <v>8940760000</v>
      </c>
      <c r="E1035" t="n">
        <v>1302668000</v>
      </c>
      <c r="F1035" t="n">
        <v>1095255000</v>
      </c>
      <c r="G1035" t="n">
        <v>182096000</v>
      </c>
      <c r="H1035" t="n">
        <v>2.5</v>
      </c>
      <c r="I1035" t="n">
        <v>3.84</v>
      </c>
      <c r="J1035" t="n">
        <v>5.07</v>
      </c>
      <c r="K1035" t="n">
        <v>-396578000</v>
      </c>
      <c r="L1035" t="n">
        <v>442873000</v>
      </c>
      <c r="M1035" t="n">
        <v>447978000</v>
      </c>
      <c r="N1035" t="n">
        <v>-408321000</v>
      </c>
      <c r="O1035">
        <f>D1034</f>
      </c>
      <c r="P1035">
        <f>(E1035-F1035+G1035)/O1035*100</f>
      </c>
      <c r="Q1035">
        <f>H1034</f>
      </c>
      <c r="R1035">
        <f>I1034</f>
      </c>
      <c r="S1035">
        <f>H1035-H1034</f>
      </c>
      <c r="T1035">
        <f>I1035-I1034</f>
      </c>
      <c r="U1035">
        <f>(L1035-K1035)/(2*D1035*0.01)</f>
      </c>
      <c r="V1035">
        <f>(L1035+K1035)/(D1035*0.0001)</f>
      </c>
    </row>
    <row r="1036">
      <c r="A1036" t="n">
        <v>2020</v>
      </c>
      <c r="B1036" t="inlineStr">
        <is>
          <t>00110431</t>
        </is>
      </c>
      <c r="C1036" t="inlineStr">
        <is>
          <t>JW신약</t>
        </is>
      </c>
      <c r="D1036" t="n">
        <v>8971014000</v>
      </c>
      <c r="E1036" t="n">
        <v>1418849000</v>
      </c>
      <c r="F1036" t="n">
        <v>1035016000</v>
      </c>
      <c r="G1036" t="n">
        <v>160307000</v>
      </c>
      <c r="H1036" t="n">
        <v>3.04</v>
      </c>
      <c r="I1036" t="n">
        <v>4.89</v>
      </c>
      <c r="K1036" t="n">
        <v>-532449000</v>
      </c>
      <c r="L1036" t="n">
        <v>603006000</v>
      </c>
      <c r="M1036" t="n">
        <v>595435000</v>
      </c>
      <c r="N1036" t="n">
        <v>-536218000</v>
      </c>
      <c r="O1036">
        <f>D1035</f>
      </c>
      <c r="P1036">
        <f>(E1036-F1036+G1036)/O1036*100</f>
      </c>
      <c r="Q1036">
        <f>H1035</f>
      </c>
      <c r="R1036">
        <f>I1035</f>
      </c>
      <c r="S1036">
        <f>H1036-H1035</f>
      </c>
      <c r="T1036">
        <f>I1036-I1035</f>
      </c>
      <c r="U1036">
        <f>(L1036-K1036)/(2*D1036*0.01)</f>
      </c>
      <c r="V1036">
        <f>(L1036+K1036)/(D1036*0.0001)</f>
      </c>
    </row>
    <row r="1037">
      <c r="A1037" t="n">
        <v>2021</v>
      </c>
      <c r="B1037" t="inlineStr">
        <is>
          <t>00110431</t>
        </is>
      </c>
      <c r="C1037" t="inlineStr">
        <is>
          <t>JW신약</t>
        </is>
      </c>
      <c r="D1037" t="n">
        <v>9750630000</v>
      </c>
      <c r="E1037" t="n">
        <v>1568969000</v>
      </c>
      <c r="F1037" t="n">
        <v>1220279000</v>
      </c>
      <c r="G1037" t="n">
        <v>271276000</v>
      </c>
      <c r="H1037" t="n">
        <v>3.58</v>
      </c>
      <c r="I1037" t="n">
        <v>4.5</v>
      </c>
      <c r="K1037" t="n">
        <v>-513861000</v>
      </c>
      <c r="L1037" t="n">
        <v>575431000</v>
      </c>
      <c r="M1037" t="n">
        <v>566953000</v>
      </c>
      <c r="N1037" t="n">
        <v>-516330000</v>
      </c>
      <c r="O1037">
        <f>D1036</f>
      </c>
      <c r="P1037">
        <f>(E1037-F1037+G1037)/O1037*100</f>
      </c>
      <c r="Q1037">
        <f>H1036</f>
      </c>
      <c r="R1037">
        <f>I1036</f>
      </c>
      <c r="S1037">
        <f>H1037-H1036</f>
      </c>
      <c r="T1037">
        <f>I1037-I1036</f>
      </c>
      <c r="U1037">
        <f>(L1037-K1037)/(2*D1037*0.01)</f>
      </c>
      <c r="V1037">
        <f>(L1037+K1037)/(D1037*0.0001)</f>
      </c>
    </row>
    <row r="1038">
      <c r="A1038" t="n">
        <v>2022</v>
      </c>
      <c r="B1038" t="inlineStr">
        <is>
          <t>00110431</t>
        </is>
      </c>
      <c r="C1038" t="inlineStr">
        <is>
          <t>JW신약</t>
        </is>
      </c>
      <c r="D1038" t="n">
        <v>8682289000</v>
      </c>
      <c r="E1038" t="n">
        <v>1523375000</v>
      </c>
      <c r="F1038" t="n">
        <v>1998841000</v>
      </c>
      <c r="G1038" t="n">
        <v>310065000</v>
      </c>
      <c r="H1038" t="n">
        <v>6.015</v>
      </c>
      <c r="I1038" t="n">
        <v>4.5</v>
      </c>
      <c r="J1038" t="n">
        <v>4.965</v>
      </c>
      <c r="K1038" t="n">
        <v>-390502000</v>
      </c>
      <c r="L1038" t="n">
        <v>431955000</v>
      </c>
      <c r="M1038" t="n">
        <v>436549000</v>
      </c>
      <c r="N1038" t="n">
        <v>-401452000</v>
      </c>
      <c r="O1038">
        <f>D1037</f>
      </c>
      <c r="P1038">
        <f>(E1038-F1038+G1038)/O1038*100</f>
      </c>
      <c r="Q1038">
        <f>H1037</f>
      </c>
      <c r="R1038">
        <f>I1037</f>
      </c>
      <c r="S1038">
        <f>H1038-H1037</f>
      </c>
      <c r="T1038">
        <f>I1038-I1037</f>
      </c>
      <c r="U1038">
        <f>(L1038-K1038)/(2*D1038*0.01)</f>
      </c>
      <c r="V1038">
        <f>(L1038+K1038)/(D1038*0.0001)</f>
      </c>
    </row>
    <row r="1039">
      <c r="A1039" t="n">
        <v>2023</v>
      </c>
      <c r="B1039" t="inlineStr">
        <is>
          <t>00110431</t>
        </is>
      </c>
      <c r="C1039" t="inlineStr">
        <is>
          <t>JW신약</t>
        </is>
      </c>
      <c r="D1039" t="n">
        <v>8052844000</v>
      </c>
      <c r="E1039" t="n">
        <v>1316578000</v>
      </c>
      <c r="F1039" t="n">
        <v>2616670000</v>
      </c>
      <c r="G1039" t="n">
        <v>462352000</v>
      </c>
      <c r="H1039" t="n">
        <v>5.77</v>
      </c>
      <c r="I1039" t="n">
        <v>4.5</v>
      </c>
      <c r="J1039" t="n">
        <v>8.199999999999999</v>
      </c>
      <c r="K1039" t="n">
        <v>-585037000</v>
      </c>
      <c r="L1039" t="n">
        <v>668815000</v>
      </c>
      <c r="M1039" t="n">
        <v>672271000</v>
      </c>
      <c r="N1039" t="n">
        <v>-598308000</v>
      </c>
      <c r="O1039">
        <f>D1038</f>
      </c>
      <c r="P1039">
        <f>(E1039-F1039+G1039)/O1039*100</f>
      </c>
      <c r="Q1039">
        <f>H1038</f>
      </c>
      <c r="R1039">
        <f>I1038</f>
      </c>
      <c r="S1039">
        <f>H1039-H1038</f>
      </c>
      <c r="T1039">
        <f>I1039-I1038</f>
      </c>
      <c r="U1039">
        <f>(L1039-K1039)/(2*D1039*0.01)</f>
      </c>
      <c r="V1039">
        <f>(L1039+K1039)/(D1039*0.0001)</f>
      </c>
    </row>
    <row r="1040">
      <c r="A1040" t="n">
        <v>2024</v>
      </c>
      <c r="B1040" t="inlineStr">
        <is>
          <t>00110431</t>
        </is>
      </c>
      <c r="C1040" t="inlineStr">
        <is>
          <t>JW신약</t>
        </is>
      </c>
      <c r="D1040" t="n">
        <v>7905832000</v>
      </c>
      <c r="E1040" t="n">
        <v>1141590000</v>
      </c>
      <c r="F1040" t="n">
        <v>1827561000</v>
      </c>
      <c r="G1040" t="n">
        <v>413059000</v>
      </c>
      <c r="H1040" t="n">
        <v>4.93</v>
      </c>
      <c r="I1040" t="n">
        <v>4</v>
      </c>
      <c r="J1040" t="n">
        <v>5.04</v>
      </c>
      <c r="K1040" t="n">
        <v>-608244000</v>
      </c>
      <c r="L1040" t="n">
        <v>696954000</v>
      </c>
      <c r="M1040" t="n">
        <v>697070000</v>
      </c>
      <c r="N1040" t="n">
        <v>-619322000</v>
      </c>
      <c r="O1040">
        <f>D1039</f>
      </c>
      <c r="P1040">
        <f>(E1040-F1040+G1040)/O1040*100</f>
      </c>
      <c r="Q1040">
        <f>H1039</f>
      </c>
      <c r="R1040">
        <f>I1039</f>
      </c>
      <c r="S1040">
        <f>H1040-H1039</f>
      </c>
      <c r="T1040">
        <f>I1040-I1039</f>
      </c>
      <c r="U1040">
        <f>(L1040-K1040)/(2*D1040*0.01)</f>
      </c>
      <c r="V1040">
        <f>(L1040+K1040)/(D1040*0.0001)</f>
      </c>
    </row>
    <row r="1041">
      <c r="A1041" t="n">
        <v>2025</v>
      </c>
      <c r="B1041" t="inlineStr">
        <is>
          <t>00110431</t>
        </is>
      </c>
      <c r="C1041" t="inlineStr">
        <is>
          <t>JW신약</t>
        </is>
      </c>
      <c r="D1041" t="n">
        <v>7038276000</v>
      </c>
      <c r="E1041" t="n">
        <v>1047848000</v>
      </c>
      <c r="F1041" t="n">
        <v>2116559000</v>
      </c>
      <c r="G1041" t="n">
        <v>370377000</v>
      </c>
      <c r="H1041" t="n">
        <v>5.33</v>
      </c>
      <c r="I1041" t="n">
        <v>4</v>
      </c>
      <c r="J1041" t="n">
        <v>8.48</v>
      </c>
      <c r="K1041" t="n">
        <v>-528506000</v>
      </c>
      <c r="L1041" t="n">
        <v>604592000</v>
      </c>
      <c r="M1041" t="n">
        <v>607198000</v>
      </c>
      <c r="N1041" t="n">
        <v>-540083000</v>
      </c>
      <c r="O1041">
        <f>D1040</f>
      </c>
      <c r="P1041">
        <f>(E1041-F1041+G1041)/O1041*100</f>
      </c>
      <c r="Q1041">
        <f>H1040</f>
      </c>
      <c r="R1041">
        <f>I1040</f>
      </c>
      <c r="S1041">
        <f>H1041-H1040</f>
      </c>
      <c r="T1041">
        <f>I1041-I1040</f>
      </c>
      <c r="U1041">
        <f>(L1041-K1041)/(2*D1041*0.01)</f>
      </c>
      <c r="V1041">
        <f>(L1041+K1041)/(D1041*0.0001)</f>
      </c>
    </row>
    <row r="1042">
      <c r="A1042" t="n">
        <v>2014</v>
      </c>
      <c r="B1042" t="inlineStr">
        <is>
          <t>00110583</t>
        </is>
      </c>
      <c r="C1042" t="inlineStr">
        <is>
          <t>DH오토웨어</t>
        </is>
      </c>
      <c r="D1042" t="n">
        <v>7052175000</v>
      </c>
      <c r="E1042" t="n">
        <v>1373536000</v>
      </c>
      <c r="F1042" t="n">
        <v>1384438000</v>
      </c>
      <c r="G1042" t="n">
        <v>284761000</v>
      </c>
      <c r="H1042" t="n">
        <v>3.15</v>
      </c>
      <c r="I1042" t="n">
        <v>2</v>
      </c>
      <c r="J1042" t="n">
        <v>12.23</v>
      </c>
      <c r="K1042" t="n">
        <v>-531000000</v>
      </c>
      <c r="L1042" t="n">
        <v>597499000</v>
      </c>
      <c r="M1042" t="n">
        <v>597049000</v>
      </c>
      <c r="N1042" t="n">
        <v>-577000000</v>
      </c>
      <c r="U1042">
        <f>(L1042-K1042)/(2*D1042*0.01)</f>
      </c>
      <c r="V1042">
        <f>(L1042+K1042)/(D1042*0.0001)</f>
      </c>
    </row>
    <row r="1043">
      <c r="A1043" t="n">
        <v>2015</v>
      </c>
      <c r="B1043" t="inlineStr">
        <is>
          <t>00110583</t>
        </is>
      </c>
      <c r="C1043" t="inlineStr">
        <is>
          <t>DH오토웨어</t>
        </is>
      </c>
      <c r="D1043" t="n">
        <v>8165986000</v>
      </c>
      <c r="E1043" t="n">
        <v>1357946000</v>
      </c>
      <c r="F1043" t="n">
        <v>505956000</v>
      </c>
      <c r="G1043" t="n">
        <v>220496000</v>
      </c>
      <c r="H1043" t="n">
        <v>2.88</v>
      </c>
      <c r="I1043" t="n">
        <v>2</v>
      </c>
      <c r="J1043" t="n">
        <v>13.12</v>
      </c>
      <c r="K1043" t="n">
        <v>-648865000</v>
      </c>
      <c r="L1043" t="n">
        <v>748602000</v>
      </c>
      <c r="M1043" t="n">
        <v>748662000</v>
      </c>
      <c r="N1043" t="n">
        <v>-660804000</v>
      </c>
      <c r="O1043">
        <f>D1042</f>
      </c>
      <c r="P1043">
        <f>(E1043-F1043+G1043)/O1043*100</f>
      </c>
      <c r="Q1043">
        <f>H1042</f>
      </c>
      <c r="R1043">
        <f>I1042</f>
      </c>
      <c r="S1043">
        <f>H1043-H1042</f>
      </c>
      <c r="T1043">
        <f>I1043-I1042</f>
      </c>
      <c r="U1043">
        <f>(L1043-K1043)/(2*D1043*0.01)</f>
      </c>
      <c r="V1043">
        <f>(L1043+K1043)/(D1043*0.0001)</f>
      </c>
    </row>
    <row r="1044">
      <c r="A1044" t="n">
        <v>2016</v>
      </c>
      <c r="B1044" t="inlineStr">
        <is>
          <t>00110583</t>
        </is>
      </c>
      <c r="C1044" t="inlineStr">
        <is>
          <t>DH오토웨어</t>
        </is>
      </c>
      <c r="D1044" t="n">
        <v>9044344000</v>
      </c>
      <c r="E1044" t="n">
        <v>1421621000</v>
      </c>
      <c r="F1044" t="n">
        <v>761934000</v>
      </c>
      <c r="G1044" t="n">
        <v>235180000</v>
      </c>
      <c r="H1044" t="n">
        <v>2.91</v>
      </c>
      <c r="I1044" t="n">
        <v>2</v>
      </c>
      <c r="J1044" t="n">
        <v>13.26</v>
      </c>
      <c r="K1044" t="n">
        <v>-699295000</v>
      </c>
      <c r="L1044" t="n">
        <v>804419000</v>
      </c>
      <c r="M1044" t="n">
        <v>804755000</v>
      </c>
      <c r="N1044" t="n">
        <v>-712387000</v>
      </c>
      <c r="O1044">
        <f>D1043</f>
      </c>
      <c r="P1044">
        <f>(E1044-F1044+G1044)/O1044*100</f>
      </c>
      <c r="Q1044">
        <f>H1043</f>
      </c>
      <c r="R1044">
        <f>I1043</f>
      </c>
      <c r="S1044">
        <f>H1044-H1043</f>
      </c>
      <c r="T1044">
        <f>I1044-I1043</f>
      </c>
      <c r="U1044">
        <f>(L1044-K1044)/(2*D1044*0.01)</f>
      </c>
      <c r="V1044">
        <f>(L1044+K1044)/(D1044*0.0001)</f>
      </c>
    </row>
    <row r="1045">
      <c r="A1045" t="n">
        <v>2017</v>
      </c>
      <c r="B1045" t="inlineStr">
        <is>
          <t>00110583</t>
        </is>
      </c>
      <c r="C1045" t="inlineStr">
        <is>
          <t>DH오토웨어</t>
        </is>
      </c>
      <c r="D1045" t="n">
        <v>8883640000</v>
      </c>
      <c r="E1045" t="n">
        <v>1513879000</v>
      </c>
      <c r="F1045" t="n">
        <v>425380000</v>
      </c>
      <c r="G1045" t="n">
        <v>263190000</v>
      </c>
      <c r="H1045" t="n">
        <v>3.22</v>
      </c>
      <c r="I1045" t="n">
        <v>2</v>
      </c>
      <c r="J1045" t="n">
        <v>7.65</v>
      </c>
      <c r="K1045" t="n">
        <v>-699295000</v>
      </c>
      <c r="L1045" t="n">
        <v>804419000</v>
      </c>
      <c r="M1045" t="n">
        <v>804755000</v>
      </c>
      <c r="N1045" t="n">
        <v>-712387000</v>
      </c>
      <c r="O1045">
        <f>D1044</f>
      </c>
      <c r="P1045">
        <f>(E1045-F1045+G1045)/O1045*100</f>
      </c>
      <c r="Q1045">
        <f>H1044</f>
      </c>
      <c r="R1045">
        <f>I1044</f>
      </c>
      <c r="S1045">
        <f>H1045-H1044</f>
      </c>
      <c r="T1045">
        <f>I1045-I1044</f>
      </c>
      <c r="U1045">
        <f>(L1045-K1045)/(2*D1045*0.01)</f>
      </c>
      <c r="V1045">
        <f>(L1045+K1045)/(D1045*0.0001)</f>
      </c>
    </row>
    <row r="1046">
      <c r="A1046" t="n">
        <v>2018</v>
      </c>
      <c r="B1046" t="inlineStr">
        <is>
          <t>00110583</t>
        </is>
      </c>
      <c r="C1046" t="inlineStr">
        <is>
          <t>DH오토웨어</t>
        </is>
      </c>
      <c r="D1046" t="n">
        <v>10686322000</v>
      </c>
      <c r="E1046" t="n">
        <v>1380070000</v>
      </c>
      <c r="F1046" t="n">
        <v>1932909000</v>
      </c>
      <c r="G1046" t="n">
        <v>275793000</v>
      </c>
      <c r="H1046" t="n">
        <v>2.69</v>
      </c>
      <c r="I1046" t="n">
        <v>2.45</v>
      </c>
      <c r="K1046" t="n">
        <v>-772574000</v>
      </c>
      <c r="L1046" t="n">
        <v>884509000</v>
      </c>
      <c r="M1046" t="n">
        <v>878968000</v>
      </c>
      <c r="N1046" t="n">
        <v>-782398000</v>
      </c>
      <c r="O1046">
        <f>D1045</f>
      </c>
      <c r="P1046">
        <f>(E1046-F1046+G1046)/O1046*100</f>
      </c>
      <c r="Q1046">
        <f>H1045</f>
      </c>
      <c r="R1046">
        <f>I1045</f>
      </c>
      <c r="S1046">
        <f>H1046-H1045</f>
      </c>
      <c r="T1046">
        <f>I1046-I1045</f>
      </c>
      <c r="U1046">
        <f>(L1046-K1046)/(2*D1046*0.01)</f>
      </c>
      <c r="V1046">
        <f>(L1046+K1046)/(D1046*0.0001)</f>
      </c>
    </row>
    <row r="1047">
      <c r="A1047" t="n">
        <v>2019</v>
      </c>
      <c r="B1047" t="inlineStr">
        <is>
          <t>00110583</t>
        </is>
      </c>
      <c r="C1047" t="inlineStr">
        <is>
          <t>DH오토웨어</t>
        </is>
      </c>
      <c r="D1047" t="n">
        <v>11013331000</v>
      </c>
      <c r="E1047" t="n">
        <v>1588615000</v>
      </c>
      <c r="F1047" t="n">
        <v>1421508000</v>
      </c>
      <c r="G1047" t="n">
        <v>269002000</v>
      </c>
      <c r="H1047" t="n">
        <v>2.88</v>
      </c>
      <c r="I1047" t="n">
        <v>2.15</v>
      </c>
      <c r="K1047" t="n">
        <v>-1134504000</v>
      </c>
      <c r="L1047" t="n">
        <v>1346238000</v>
      </c>
      <c r="M1047" t="n">
        <v>1344126000</v>
      </c>
      <c r="N1047" t="n">
        <v>-1153484000</v>
      </c>
      <c r="O1047">
        <f>D1046</f>
      </c>
      <c r="P1047">
        <f>(E1047-F1047+G1047)/O1047*100</f>
      </c>
      <c r="Q1047">
        <f>H1046</f>
      </c>
      <c r="R1047">
        <f>I1046</f>
      </c>
      <c r="S1047">
        <f>H1047-H1046</f>
      </c>
      <c r="T1047">
        <f>I1047-I1046</f>
      </c>
      <c r="U1047">
        <f>(L1047-K1047)/(2*D1047*0.01)</f>
      </c>
      <c r="V1047">
        <f>(L1047+K1047)/(D1047*0.0001)</f>
      </c>
    </row>
    <row r="1048">
      <c r="A1048" t="n">
        <v>2020</v>
      </c>
      <c r="B1048" t="inlineStr">
        <is>
          <t>00110583</t>
        </is>
      </c>
      <c r="C1048" t="inlineStr">
        <is>
          <t>DH오토웨어</t>
        </is>
      </c>
      <c r="D1048" t="n">
        <v>10825087000</v>
      </c>
      <c r="E1048" t="n">
        <v>1601698000</v>
      </c>
      <c r="F1048" t="n">
        <v>1404515000</v>
      </c>
      <c r="G1048" t="n">
        <v>305293000</v>
      </c>
      <c r="H1048" t="n">
        <v>2.31</v>
      </c>
      <c r="I1048" t="n">
        <v>2.16</v>
      </c>
      <c r="J1048" t="n">
        <v>5.21</v>
      </c>
      <c r="K1048" t="n">
        <v>-521451000</v>
      </c>
      <c r="L1048" t="n">
        <v>577982000</v>
      </c>
      <c r="M1048" t="n">
        <v>574125000</v>
      </c>
      <c r="N1048" t="n">
        <v>-527927000</v>
      </c>
      <c r="O1048">
        <f>D1047</f>
      </c>
      <c r="P1048">
        <f>(E1048-F1048+G1048)/O1048*100</f>
      </c>
      <c r="Q1048">
        <f>H1047</f>
      </c>
      <c r="R1048">
        <f>I1047</f>
      </c>
      <c r="S1048">
        <f>H1048-H1047</f>
      </c>
      <c r="T1048">
        <f>I1048-I1047</f>
      </c>
      <c r="U1048">
        <f>(L1048-K1048)/(2*D1048*0.01)</f>
      </c>
      <c r="V1048">
        <f>(L1048+K1048)/(D1048*0.0001)</f>
      </c>
    </row>
    <row r="1049">
      <c r="A1049" t="n">
        <v>2021</v>
      </c>
      <c r="B1049" t="inlineStr">
        <is>
          <t>00110583</t>
        </is>
      </c>
      <c r="C1049" t="inlineStr">
        <is>
          <t>DH오토웨어</t>
        </is>
      </c>
      <c r="D1049" t="n">
        <v>10407121000</v>
      </c>
      <c r="E1049" t="n">
        <v>1332750000</v>
      </c>
      <c r="F1049" t="n">
        <v>1600035000</v>
      </c>
      <c r="G1049" t="n">
        <v>222741000</v>
      </c>
      <c r="H1049" t="n">
        <v>2.94</v>
      </c>
      <c r="I1049" t="n">
        <v>1.76</v>
      </c>
      <c r="J1049" t="n">
        <v>5.25</v>
      </c>
      <c r="K1049" t="n">
        <v>-479453000</v>
      </c>
      <c r="L1049" t="n">
        <v>529568000</v>
      </c>
      <c r="M1049" t="n">
        <v>531684000</v>
      </c>
      <c r="N1049" t="n">
        <v>-490157000</v>
      </c>
      <c r="O1049">
        <f>D1048</f>
      </c>
      <c r="P1049">
        <f>(E1049-F1049+G1049)/O1049*100</f>
      </c>
      <c r="Q1049">
        <f>H1048</f>
      </c>
      <c r="R1049">
        <f>I1048</f>
      </c>
      <c r="S1049">
        <f>H1049-H1048</f>
      </c>
      <c r="T1049">
        <f>I1049-I1048</f>
      </c>
      <c r="U1049">
        <f>(L1049-K1049)/(2*D1049*0.01)</f>
      </c>
      <c r="V1049">
        <f>(L1049+K1049)/(D1049*0.0001)</f>
      </c>
    </row>
    <row r="1050">
      <c r="A1050" t="n">
        <v>2022</v>
      </c>
      <c r="B1050" t="inlineStr">
        <is>
          <t>00110583</t>
        </is>
      </c>
      <c r="C1050" t="inlineStr">
        <is>
          <t>DH오토웨어</t>
        </is>
      </c>
      <c r="D1050" t="n">
        <v>8433073000</v>
      </c>
      <c r="E1050" t="n">
        <v>1226408000</v>
      </c>
      <c r="F1050" t="n">
        <v>3057526000</v>
      </c>
      <c r="G1050" t="n">
        <v>271165000</v>
      </c>
      <c r="H1050" t="n">
        <v>5.46</v>
      </c>
      <c r="I1050" t="n">
        <v>4.58</v>
      </c>
      <c r="J1050" t="n">
        <v>5.13</v>
      </c>
      <c r="K1050" t="n">
        <v>-346845000</v>
      </c>
      <c r="L1050" t="n">
        <v>403394000</v>
      </c>
      <c r="M1050" t="n">
        <v>410137000</v>
      </c>
      <c r="N1050" t="n">
        <v>-359154000</v>
      </c>
      <c r="O1050">
        <f>D1049</f>
      </c>
      <c r="P1050">
        <f>(E1050-F1050+G1050)/O1050*100</f>
      </c>
      <c r="Q1050">
        <f>H1049</f>
      </c>
      <c r="R1050">
        <f>I1049</f>
      </c>
      <c r="S1050">
        <f>H1050-H1049</f>
      </c>
      <c r="T1050">
        <f>I1050-I1049</f>
      </c>
      <c r="U1050">
        <f>(L1050-K1050)/(2*D1050*0.01)</f>
      </c>
      <c r="V1050">
        <f>(L1050+K1050)/(D1050*0.0001)</f>
      </c>
    </row>
    <row r="1051">
      <c r="A1051" t="n">
        <v>2023</v>
      </c>
      <c r="B1051" t="inlineStr">
        <is>
          <t>00110583</t>
        </is>
      </c>
      <c r="C1051" t="inlineStr">
        <is>
          <t>DH오토웨어</t>
        </is>
      </c>
      <c r="D1051" t="n">
        <v>6200873000</v>
      </c>
      <c r="E1051" t="n">
        <v>944470000</v>
      </c>
      <c r="F1051" t="n">
        <v>2511444000</v>
      </c>
      <c r="G1051" t="n">
        <v>411399000</v>
      </c>
      <c r="H1051" t="n">
        <v>4.625</v>
      </c>
      <c r="I1051" t="n">
        <v>2.75</v>
      </c>
      <c r="J1051" t="n">
        <v>8.859999999999999</v>
      </c>
      <c r="K1051" t="n">
        <v>-368706000</v>
      </c>
      <c r="L1051" t="n">
        <v>415654000</v>
      </c>
      <c r="M1051" t="n">
        <v>425259000</v>
      </c>
      <c r="N1051" t="n">
        <v>-383276000</v>
      </c>
      <c r="O1051">
        <f>D1050</f>
      </c>
      <c r="P1051">
        <f>(E1051-F1051+G1051)/O1051*100</f>
      </c>
      <c r="Q1051">
        <f>H1050</f>
      </c>
      <c r="R1051">
        <f>I1050</f>
      </c>
      <c r="S1051">
        <f>H1051-H1050</f>
      </c>
      <c r="T1051">
        <f>I1051-I1050</f>
      </c>
      <c r="U1051">
        <f>(L1051-K1051)/(2*D1051*0.01)</f>
      </c>
      <c r="V1051">
        <f>(L1051+K1051)/(D1051*0.0001)</f>
      </c>
    </row>
    <row r="1052">
      <c r="A1052" t="n">
        <v>2024</v>
      </c>
      <c r="B1052" t="inlineStr">
        <is>
          <t>00110583</t>
        </is>
      </c>
      <c r="C1052" t="inlineStr">
        <is>
          <t>DH오토웨어</t>
        </is>
      </c>
      <c r="D1052" t="n">
        <v>4863041000</v>
      </c>
      <c r="E1052" t="n">
        <v>784070000</v>
      </c>
      <c r="F1052" t="n">
        <v>3209713000</v>
      </c>
      <c r="G1052" t="n">
        <v>289600000</v>
      </c>
      <c r="H1052" t="n">
        <v>4.1</v>
      </c>
      <c r="I1052" t="n">
        <v>2.75</v>
      </c>
      <c r="J1052" t="n">
        <v>7.205</v>
      </c>
      <c r="K1052" t="n">
        <v>-308377000</v>
      </c>
      <c r="L1052" t="n">
        <v>348473000</v>
      </c>
      <c r="M1052" t="n">
        <v>355097000</v>
      </c>
      <c r="N1052" t="n">
        <v>-319347000</v>
      </c>
      <c r="O1052">
        <f>D1051</f>
      </c>
      <c r="P1052">
        <f>(E1052-F1052+G1052)/O1052*100</f>
      </c>
      <c r="Q1052">
        <f>H1051</f>
      </c>
      <c r="R1052">
        <f>I1051</f>
      </c>
      <c r="S1052">
        <f>H1052-H1051</f>
      </c>
      <c r="T1052">
        <f>I1052-I1051</f>
      </c>
      <c r="U1052">
        <f>(L1052-K1052)/(2*D1052*0.01)</f>
      </c>
      <c r="V1052">
        <f>(L1052+K1052)/(D1052*0.0001)</f>
      </c>
    </row>
    <row r="1053">
      <c r="A1053" t="n">
        <v>2014</v>
      </c>
      <c r="B1053" t="inlineStr">
        <is>
          <t>00110608</t>
        </is>
      </c>
      <c r="C1053" t="inlineStr">
        <is>
          <t>DSR</t>
        </is>
      </c>
      <c r="D1053" t="n">
        <v>4661924000</v>
      </c>
      <c r="E1053" t="n">
        <v>773278000</v>
      </c>
      <c r="F1053" t="n">
        <v>568641000</v>
      </c>
      <c r="G1053" t="n">
        <v>151852000</v>
      </c>
      <c r="H1053" t="n">
        <v>2.7</v>
      </c>
      <c r="I1053" t="n">
        <v>3.5</v>
      </c>
      <c r="J1053" t="n">
        <v>6.23</v>
      </c>
      <c r="K1053" t="n">
        <v>-286000000</v>
      </c>
      <c r="L1053" t="n">
        <v>322000000</v>
      </c>
      <c r="M1053" t="n">
        <v>310000000</v>
      </c>
      <c r="N1053" t="n">
        <v>-286000000</v>
      </c>
      <c r="U1053">
        <f>(L1053-K1053)/(2*D1053*0.01)</f>
      </c>
      <c r="V1053">
        <f>(L1053+K1053)/(D1053*0.0001)</f>
      </c>
    </row>
    <row r="1054">
      <c r="A1054" t="n">
        <v>2015</v>
      </c>
      <c r="B1054" t="inlineStr">
        <is>
          <t>00110608</t>
        </is>
      </c>
      <c r="C1054" t="inlineStr">
        <is>
          <t>DSR</t>
        </is>
      </c>
      <c r="D1054" t="n">
        <v>5189246000</v>
      </c>
      <c r="E1054" t="n">
        <v>734607000</v>
      </c>
      <c r="F1054" t="n">
        <v>498420000</v>
      </c>
      <c r="G1054" t="n">
        <v>115648000</v>
      </c>
      <c r="H1054" t="n">
        <v>2.4</v>
      </c>
      <c r="I1054" t="n">
        <v>3.5</v>
      </c>
      <c r="J1054" t="n">
        <v>5.83</v>
      </c>
      <c r="K1054" t="n">
        <v>-305391000</v>
      </c>
      <c r="L1054" t="n">
        <v>345643000</v>
      </c>
      <c r="M1054" t="n">
        <v>341098000</v>
      </c>
      <c r="N1054" t="n">
        <v>-308391000</v>
      </c>
      <c r="O1054">
        <f>D1053</f>
      </c>
      <c r="P1054">
        <f>(E1054-F1054+G1054)/O1054*100</f>
      </c>
      <c r="Q1054">
        <f>H1053</f>
      </c>
      <c r="R1054">
        <f>I1053</f>
      </c>
      <c r="S1054">
        <f>H1054-H1053</f>
      </c>
      <c r="T1054">
        <f>I1054-I1053</f>
      </c>
      <c r="U1054">
        <f>(L1054-K1054)/(2*D1054*0.01)</f>
      </c>
      <c r="V1054">
        <f>(L1054+K1054)/(D1054*0.0001)</f>
      </c>
    </row>
    <row r="1055">
      <c r="A1055" t="n">
        <v>2016</v>
      </c>
      <c r="B1055" t="inlineStr">
        <is>
          <t>00110608</t>
        </is>
      </c>
      <c r="C1055" t="inlineStr">
        <is>
          <t>DSR</t>
        </is>
      </c>
      <c r="D1055" t="n">
        <v>5564849000</v>
      </c>
      <c r="E1055" t="n">
        <v>733608000</v>
      </c>
      <c r="F1055" t="n">
        <v>446603000</v>
      </c>
      <c r="G1055" t="n">
        <v>112765000</v>
      </c>
      <c r="H1055" t="n">
        <v>2.5</v>
      </c>
      <c r="I1055" t="n">
        <v>3</v>
      </c>
      <c r="J1055" t="n">
        <v>6.46</v>
      </c>
      <c r="K1055" t="n">
        <v>-350107200</v>
      </c>
      <c r="L1055" t="n">
        <v>395703100</v>
      </c>
      <c r="M1055" t="n">
        <v>398701400</v>
      </c>
      <c r="N1055" t="n">
        <v>-359858800</v>
      </c>
      <c r="O1055">
        <f>D1054</f>
      </c>
      <c r="P1055">
        <f>(E1055-F1055+G1055)/O1055*100</f>
      </c>
      <c r="Q1055">
        <f>H1054</f>
      </c>
      <c r="R1055">
        <f>I1054</f>
      </c>
      <c r="S1055">
        <f>H1055-H1054</f>
      </c>
      <c r="T1055">
        <f>I1055-I1054</f>
      </c>
      <c r="U1055">
        <f>(L1055-K1055)/(2*D1055*0.01)</f>
      </c>
      <c r="V1055">
        <f>(L1055+K1055)/(D1055*0.0001)</f>
      </c>
    </row>
    <row r="1056">
      <c r="A1056" t="n">
        <v>2017</v>
      </c>
      <c r="B1056" t="inlineStr">
        <is>
          <t>00110608</t>
        </is>
      </c>
      <c r="C1056" t="inlineStr">
        <is>
          <t>DSR</t>
        </is>
      </c>
      <c r="D1056" t="n">
        <v>6428959000</v>
      </c>
      <c r="E1056" t="n">
        <v>752524000</v>
      </c>
      <c r="F1056" t="n">
        <v>465442000</v>
      </c>
      <c r="G1056" t="n">
        <v>131891000</v>
      </c>
      <c r="H1056" t="n">
        <v>2.8</v>
      </c>
      <c r="I1056" t="n">
        <v>3</v>
      </c>
      <c r="J1056" t="n">
        <v>7.24</v>
      </c>
      <c r="K1056" t="n">
        <v>-435936000</v>
      </c>
      <c r="L1056" t="n">
        <v>491904000</v>
      </c>
      <c r="M1056" t="n">
        <v>498949000</v>
      </c>
      <c r="N1056" t="n">
        <v>-449800000</v>
      </c>
      <c r="O1056">
        <f>D1055</f>
      </c>
      <c r="P1056">
        <f>(E1056-F1056+G1056)/O1056*100</f>
      </c>
      <c r="Q1056">
        <f>H1055</f>
      </c>
      <c r="R1056">
        <f>I1055</f>
      </c>
      <c r="S1056">
        <f>H1056-H1055</f>
      </c>
      <c r="T1056">
        <f>I1056-I1055</f>
      </c>
      <c r="U1056">
        <f>(L1056-K1056)/(2*D1056*0.01)</f>
      </c>
      <c r="V1056">
        <f>(L1056+K1056)/(D1056*0.0001)</f>
      </c>
    </row>
    <row r="1057">
      <c r="A1057" t="n">
        <v>2018</v>
      </c>
      <c r="B1057" t="inlineStr">
        <is>
          <t>00110608</t>
        </is>
      </c>
      <c r="C1057" t="inlineStr">
        <is>
          <t>DSR</t>
        </is>
      </c>
      <c r="D1057" t="n">
        <v>7247750000</v>
      </c>
      <c r="E1057" t="n">
        <v>859220000</v>
      </c>
      <c r="F1057" t="n">
        <v>299246000</v>
      </c>
      <c r="G1057" t="n">
        <v>170675000</v>
      </c>
      <c r="H1057" t="n">
        <v>2.3</v>
      </c>
      <c r="I1057" t="n">
        <v>3</v>
      </c>
      <c r="J1057" t="n">
        <v>6.95</v>
      </c>
      <c r="K1057" t="n">
        <v>-479487000</v>
      </c>
      <c r="L1057" t="n">
        <v>541637000</v>
      </c>
      <c r="M1057" t="n">
        <v>548577000</v>
      </c>
      <c r="N1057" t="n">
        <v>-494484000</v>
      </c>
      <c r="O1057">
        <f>D1056</f>
      </c>
      <c r="P1057">
        <f>(E1057-F1057+G1057)/O1057*100</f>
      </c>
      <c r="Q1057">
        <f>H1056</f>
      </c>
      <c r="R1057">
        <f>I1056</f>
      </c>
      <c r="S1057">
        <f>H1057-H1056</f>
      </c>
      <c r="T1057">
        <f>I1057-I1056</f>
      </c>
      <c r="U1057">
        <f>(L1057-K1057)/(2*D1057*0.01)</f>
      </c>
      <c r="V1057">
        <f>(L1057+K1057)/(D1057*0.0001)</f>
      </c>
    </row>
    <row r="1058">
      <c r="A1058" t="n">
        <v>2019</v>
      </c>
      <c r="B1058" t="inlineStr">
        <is>
          <t>00110608</t>
        </is>
      </c>
      <c r="C1058" t="inlineStr">
        <is>
          <t>DSR</t>
        </is>
      </c>
      <c r="D1058" t="n">
        <v>8666208000</v>
      </c>
      <c r="E1058" t="n">
        <v>861290000</v>
      </c>
      <c r="F1058" t="n">
        <v>292872000</v>
      </c>
      <c r="G1058" t="n">
        <v>158640000</v>
      </c>
      <c r="H1058" t="n">
        <v>1.9</v>
      </c>
      <c r="I1058" t="n">
        <v>3</v>
      </c>
      <c r="J1058" t="n">
        <v>6.63</v>
      </c>
      <c r="K1058" t="n">
        <v>-587259000</v>
      </c>
      <c r="L1058" t="n">
        <v>553069000</v>
      </c>
      <c r="M1058" t="n">
        <v>571494000</v>
      </c>
      <c r="N1058" t="n">
        <v>-630744000</v>
      </c>
      <c r="O1058">
        <f>D1057</f>
      </c>
      <c r="P1058">
        <f>(E1058-F1058+G1058)/O1058*100</f>
      </c>
      <c r="Q1058">
        <f>H1057</f>
      </c>
      <c r="R1058">
        <f>I1057</f>
      </c>
      <c r="S1058">
        <f>H1058-H1057</f>
      </c>
      <c r="T1058">
        <f>I1058-I1057</f>
      </c>
      <c r="U1058">
        <f>(L1058-K1058)/(2*D1058*0.01)</f>
      </c>
    </row>
    <row r="1059">
      <c r="A1059" t="n">
        <v>2020</v>
      </c>
      <c r="B1059" t="inlineStr">
        <is>
          <t>00110608</t>
        </is>
      </c>
      <c r="C1059" t="inlineStr">
        <is>
          <t>DSR</t>
        </is>
      </c>
      <c r="D1059" t="n">
        <v>9545283000</v>
      </c>
      <c r="E1059" t="n">
        <v>919304000</v>
      </c>
      <c r="F1059" t="n">
        <v>358149000</v>
      </c>
      <c r="G1059" t="n">
        <v>155585000</v>
      </c>
      <c r="H1059" t="n">
        <v>1.7</v>
      </c>
      <c r="I1059" t="n">
        <v>3.47</v>
      </c>
      <c r="J1059" t="n">
        <v>5.87</v>
      </c>
      <c r="K1059" t="n">
        <v>-552841770</v>
      </c>
      <c r="L1059" t="n">
        <v>686939837</v>
      </c>
      <c r="M1059" t="n">
        <v>618768840</v>
      </c>
      <c r="N1059" t="n">
        <v>-568198257</v>
      </c>
      <c r="O1059">
        <f>D1058</f>
      </c>
      <c r="P1059">
        <f>(E1059-F1059+G1059)/O1059*100</f>
      </c>
      <c r="Q1059">
        <f>H1058</f>
      </c>
      <c r="R1059">
        <f>I1058</f>
      </c>
      <c r="S1059">
        <f>H1059-H1058</f>
      </c>
      <c r="T1059">
        <f>I1059-I1058</f>
      </c>
      <c r="U1059">
        <f>(L1059-K1059)/(2*D1059*0.01)</f>
      </c>
      <c r="V1059">
        <f>(L1059+K1059)/(D1059*0.0001)</f>
      </c>
    </row>
    <row r="1060">
      <c r="A1060" t="n">
        <v>2021</v>
      </c>
      <c r="B1060" t="inlineStr">
        <is>
          <t>00110608</t>
        </is>
      </c>
      <c r="C1060" t="inlineStr">
        <is>
          <t>DSR</t>
        </is>
      </c>
      <c r="D1060" t="n">
        <v>10487726000</v>
      </c>
      <c r="E1060" t="n">
        <v>943528000</v>
      </c>
      <c r="F1060" t="n">
        <v>235864000</v>
      </c>
      <c r="G1060" t="n">
        <v>155073000</v>
      </c>
      <c r="H1060" t="n">
        <v>2.4</v>
      </c>
      <c r="I1060" t="n">
        <v>3.5</v>
      </c>
      <c r="J1060" t="n">
        <v>5.87</v>
      </c>
      <c r="K1060" t="n">
        <v>-555494000</v>
      </c>
      <c r="L1060" t="n">
        <v>675181654</v>
      </c>
      <c r="M1060" t="n">
        <v>624090000</v>
      </c>
      <c r="N1060" t="n">
        <v>-624016307</v>
      </c>
      <c r="O1060">
        <f>D1059</f>
      </c>
      <c r="P1060">
        <f>(E1060-F1060+G1060)/O1060*100</f>
      </c>
      <c r="Q1060">
        <f>H1059</f>
      </c>
      <c r="R1060">
        <f>I1059</f>
      </c>
      <c r="S1060">
        <f>H1060-H1059</f>
      </c>
      <c r="T1060">
        <f>I1060-I1059</f>
      </c>
      <c r="U1060">
        <f>(L1060-K1060)/(2*D1060*0.01)</f>
      </c>
      <c r="V1060">
        <f>(L1060+K1060)/(D1060*0.0001)</f>
      </c>
    </row>
    <row r="1061">
      <c r="A1061" t="n">
        <v>2022</v>
      </c>
      <c r="B1061" t="inlineStr">
        <is>
          <t>00110608</t>
        </is>
      </c>
      <c r="C1061" t="inlineStr">
        <is>
          <t>DSR</t>
        </is>
      </c>
      <c r="D1061" t="n">
        <v>10457866000</v>
      </c>
      <c r="E1061" t="n">
        <v>997020000</v>
      </c>
      <c r="F1061" t="n">
        <v>306774000</v>
      </c>
      <c r="G1061" t="n">
        <v>235931000</v>
      </c>
      <c r="H1061" t="n">
        <v>5.2</v>
      </c>
      <c r="I1061" t="n">
        <v>4</v>
      </c>
      <c r="J1061" t="n">
        <v>5.25</v>
      </c>
      <c r="K1061" t="n">
        <v>-486600000</v>
      </c>
      <c r="L1061" t="n">
        <v>535336000</v>
      </c>
      <c r="M1061" t="n">
        <v>536000000</v>
      </c>
      <c r="N1061" t="n">
        <v>-520783000</v>
      </c>
      <c r="O1061">
        <f>D1060</f>
      </c>
      <c r="P1061">
        <f>(E1061-F1061+G1061)/O1061*100</f>
      </c>
      <c r="Q1061">
        <f>H1060</f>
      </c>
      <c r="R1061">
        <f>I1060</f>
      </c>
      <c r="S1061">
        <f>H1061-H1060</f>
      </c>
      <c r="T1061">
        <f>I1061-I1060</f>
      </c>
      <c r="U1061">
        <f>(L1061-K1061)/(2*D1061*0.01)</f>
      </c>
      <c r="V1061">
        <f>(L1061+K1061)/(D1061*0.0001)</f>
      </c>
    </row>
    <row r="1062">
      <c r="A1062" t="n">
        <v>2023</v>
      </c>
      <c r="B1062" t="inlineStr">
        <is>
          <t>00110608</t>
        </is>
      </c>
      <c r="C1062" t="inlineStr">
        <is>
          <t>DSR</t>
        </is>
      </c>
      <c r="D1062" t="n">
        <v>11787862000</v>
      </c>
      <c r="E1062" t="n">
        <v>955717000</v>
      </c>
      <c r="F1062" t="n">
        <v>783902000</v>
      </c>
      <c r="G1062" t="n">
        <v>498040000</v>
      </c>
      <c r="H1062" t="n">
        <v>4.33</v>
      </c>
      <c r="I1062" t="n">
        <v>4</v>
      </c>
      <c r="J1062" t="n">
        <v>5.32</v>
      </c>
      <c r="K1062" t="n">
        <v>-551040000</v>
      </c>
      <c r="L1062" t="n">
        <v>613768864</v>
      </c>
      <c r="M1062" t="n">
        <v>631016400</v>
      </c>
      <c r="N1062" t="n">
        <v>-576597241</v>
      </c>
      <c r="O1062">
        <f>D1061</f>
      </c>
      <c r="P1062">
        <f>(E1062-F1062+G1062)/O1062*100</f>
      </c>
      <c r="Q1062">
        <f>H1061</f>
      </c>
      <c r="R1062">
        <f>I1061</f>
      </c>
      <c r="S1062">
        <f>H1062-H1061</f>
      </c>
      <c r="T1062">
        <f>I1062-I1061</f>
      </c>
      <c r="U1062">
        <f>(L1062-K1062)/(2*D1062*0.01)</f>
      </c>
      <c r="V1062">
        <f>(L1062+K1062)/(D1062*0.0001)</f>
      </c>
    </row>
    <row r="1063">
      <c r="A1063" t="n">
        <v>2024</v>
      </c>
      <c r="B1063" t="inlineStr">
        <is>
          <t>00110608</t>
        </is>
      </c>
      <c r="C1063" t="inlineStr">
        <is>
          <t>DSR</t>
        </is>
      </c>
      <c r="D1063" t="n">
        <v>13880400000</v>
      </c>
      <c r="E1063" t="n">
        <v>995045000</v>
      </c>
      <c r="F1063" t="n">
        <v>491893000</v>
      </c>
      <c r="G1063" t="n">
        <v>469876000</v>
      </c>
      <c r="H1063" t="n">
        <v>3.74</v>
      </c>
      <c r="I1063" t="n">
        <v>4</v>
      </c>
      <c r="J1063" t="n">
        <v>5.29</v>
      </c>
      <c r="K1063" t="n">
        <v>-614416000</v>
      </c>
      <c r="L1063" t="n">
        <v>686589920</v>
      </c>
      <c r="M1063" t="n">
        <v>706226000</v>
      </c>
      <c r="N1063" t="n">
        <v>-645747360</v>
      </c>
      <c r="O1063">
        <f>D1062</f>
      </c>
      <c r="P1063">
        <f>(E1063-F1063+G1063)/O1063*100</f>
      </c>
      <c r="Q1063">
        <f>H1062</f>
      </c>
      <c r="R1063">
        <f>I1062</f>
      </c>
      <c r="S1063">
        <f>H1063-H1062</f>
      </c>
      <c r="T1063">
        <f>I1063-I1062</f>
      </c>
      <c r="U1063">
        <f>(L1063-K1063)/(2*D1063*0.01)</f>
      </c>
      <c r="V1063">
        <f>(L1063+K1063)/(D1063*0.0001)</f>
      </c>
    </row>
    <row r="1064">
      <c r="A1064" t="n">
        <v>2025</v>
      </c>
      <c r="B1064" t="inlineStr">
        <is>
          <t>00110608</t>
        </is>
      </c>
      <c r="C1064" t="inlineStr">
        <is>
          <t>DSR</t>
        </is>
      </c>
      <c r="D1064" t="n">
        <v>12972275000</v>
      </c>
      <c r="E1064" t="n">
        <v>1119786000</v>
      </c>
      <c r="F1064" t="n">
        <v>1893283000</v>
      </c>
      <c r="G1064" t="n">
        <v>471577000</v>
      </c>
      <c r="H1064" t="n">
        <v>4.09</v>
      </c>
      <c r="I1064" t="n">
        <v>4</v>
      </c>
      <c r="J1064" t="n">
        <v>5.25</v>
      </c>
      <c r="K1064" t="n">
        <v>-566741000</v>
      </c>
      <c r="L1064" t="n">
        <v>632976000</v>
      </c>
      <c r="M1064" t="n">
        <v>653601000</v>
      </c>
      <c r="N1064" t="n">
        <v>-596160000</v>
      </c>
      <c r="O1064">
        <f>D1063</f>
      </c>
      <c r="P1064">
        <f>(E1064-F1064+G1064)/O1064*100</f>
      </c>
      <c r="Q1064">
        <f>H1063</f>
      </c>
      <c r="R1064">
        <f>I1063</f>
      </c>
      <c r="S1064">
        <f>H1064-H1063</f>
      </c>
      <c r="T1064">
        <f>I1064-I1063</f>
      </c>
      <c r="U1064">
        <f>(L1064-K1064)/(2*D1064*0.01)</f>
      </c>
      <c r="V1064">
        <f>(L1064+K1064)/(D1064*0.0001)</f>
      </c>
    </row>
    <row r="1065">
      <c r="A1065" t="n">
        <v>2014</v>
      </c>
      <c r="B1065" t="inlineStr">
        <is>
          <t>00110750</t>
        </is>
      </c>
      <c r="C1065" t="inlineStr">
        <is>
          <t>플루토스</t>
        </is>
      </c>
      <c r="D1065" t="n">
        <v>183415000</v>
      </c>
      <c r="E1065" t="n">
        <v>57392000</v>
      </c>
      <c r="F1065" t="n">
        <v>5249000</v>
      </c>
      <c r="G1065" t="n">
        <v>4216000</v>
      </c>
      <c r="H1065" t="n">
        <v>3.58</v>
      </c>
      <c r="I1065" t="n">
        <v>0</v>
      </c>
      <c r="K1065" t="n">
        <v>-1568000</v>
      </c>
      <c r="L1065" t="n">
        <v>13064000</v>
      </c>
      <c r="M1065" t="n">
        <v>13290000</v>
      </c>
      <c r="N1065" t="n">
        <v>-13160000</v>
      </c>
      <c r="U1065">
        <f>(L1065-K1065)/(2*D1065*0.01)</f>
      </c>
    </row>
    <row r="1066">
      <c r="A1066" t="n">
        <v>2014</v>
      </c>
      <c r="B1066" t="inlineStr">
        <is>
          <t>00110884</t>
        </is>
      </c>
      <c r="C1066" t="inlineStr">
        <is>
          <t>엠젠솔루션</t>
        </is>
      </c>
      <c r="D1066" t="n">
        <v>890874712</v>
      </c>
      <c r="E1066" t="n">
        <v>376212141</v>
      </c>
      <c r="F1066" t="n">
        <v>171151613</v>
      </c>
      <c r="G1066" t="n">
        <v>24597736</v>
      </c>
      <c r="H1066" t="n">
        <v>2.86</v>
      </c>
      <c r="I1066" t="n">
        <v>5.43</v>
      </c>
    </row>
    <row r="1067">
      <c r="A1067" t="n">
        <v>2015</v>
      </c>
      <c r="B1067" t="inlineStr">
        <is>
          <t>00110884</t>
        </is>
      </c>
      <c r="C1067" t="inlineStr">
        <is>
          <t>엠젠솔루션</t>
        </is>
      </c>
      <c r="D1067" t="n">
        <v>705406786</v>
      </c>
      <c r="E1067" t="n">
        <v>579043559</v>
      </c>
      <c r="F1067" t="n">
        <v>693667316</v>
      </c>
      <c r="G1067" t="n">
        <v>27329613</v>
      </c>
      <c r="H1067" t="n">
        <v>2.77</v>
      </c>
      <c r="I1067" t="n">
        <v>5.39</v>
      </c>
      <c r="K1067" t="n">
        <v>-265297656</v>
      </c>
      <c r="L1067" t="n">
        <v>309632984</v>
      </c>
      <c r="M1067" t="n">
        <v>310106730</v>
      </c>
      <c r="N1067" t="n">
        <v>-264542792</v>
      </c>
      <c r="O1067">
        <f>D1066</f>
      </c>
      <c r="P1067">
        <f>(E1067-F1067+G1067)/O1067*100</f>
      </c>
      <c r="Q1067">
        <f>H1066</f>
      </c>
      <c r="R1067">
        <f>I1066</f>
      </c>
      <c r="S1067">
        <f>H1067-H1066</f>
      </c>
      <c r="T1067">
        <f>I1067-I1066</f>
      </c>
    </row>
    <row r="1068">
      <c r="A1068" t="n">
        <v>2016</v>
      </c>
      <c r="B1068" t="inlineStr">
        <is>
          <t>00110884</t>
        </is>
      </c>
      <c r="C1068" t="inlineStr">
        <is>
          <t>엠젠솔루션</t>
        </is>
      </c>
      <c r="D1068" t="n">
        <v>870236946</v>
      </c>
      <c r="E1068" t="n">
        <v>332457321</v>
      </c>
      <c r="F1068" t="n">
        <v>278696676</v>
      </c>
      <c r="G1068" t="n">
        <v>17621336</v>
      </c>
      <c r="H1068" t="n">
        <v>2.82</v>
      </c>
      <c r="I1068" t="n">
        <v>5.9</v>
      </c>
      <c r="K1068" t="n">
        <v>-397854114</v>
      </c>
      <c r="L1068" t="n">
        <v>460402061</v>
      </c>
      <c r="M1068" t="n">
        <v>459461164</v>
      </c>
      <c r="N1068" t="n">
        <v>-398056325</v>
      </c>
      <c r="O1068">
        <f>D1067</f>
      </c>
      <c r="P1068">
        <f>(E1068-F1068+G1068)/O1068*100</f>
      </c>
      <c r="Q1068">
        <f>H1067</f>
      </c>
      <c r="R1068">
        <f>I1067</f>
      </c>
      <c r="S1068">
        <f>H1068-H1067</f>
      </c>
      <c r="T1068">
        <f>I1068-I1067</f>
      </c>
    </row>
    <row r="1069">
      <c r="A1069" t="n">
        <v>2017</v>
      </c>
      <c r="B1069" t="inlineStr">
        <is>
          <t>00110884</t>
        </is>
      </c>
      <c r="C1069" t="inlineStr">
        <is>
          <t>엠젠솔루션</t>
        </is>
      </c>
      <c r="D1069" t="n">
        <v>469356268</v>
      </c>
      <c r="E1069" t="n">
        <v>261987166</v>
      </c>
      <c r="F1069" t="n">
        <v>249755738</v>
      </c>
      <c r="G1069" t="n">
        <v>14071719</v>
      </c>
      <c r="O1069">
        <f>D1068</f>
      </c>
      <c r="P1069">
        <f>(E1069-F1069+G1069)/O1069*100</f>
      </c>
    </row>
    <row r="1070">
      <c r="A1070" t="n">
        <v>2018</v>
      </c>
      <c r="B1070" t="inlineStr">
        <is>
          <t>00110884</t>
        </is>
      </c>
      <c r="C1070" t="inlineStr">
        <is>
          <t>엠젠솔루션</t>
        </is>
      </c>
      <c r="D1070" t="n">
        <v>855834638</v>
      </c>
      <c r="E1070" t="n">
        <v>262902357</v>
      </c>
      <c r="F1070" t="n">
        <v>69132557</v>
      </c>
      <c r="G1070" t="n">
        <v>18956025</v>
      </c>
      <c r="H1070" t="n">
        <v>6.38</v>
      </c>
      <c r="I1070" t="n">
        <v>2.67</v>
      </c>
      <c r="J1070" t="n">
        <v>8.4</v>
      </c>
      <c r="O1070">
        <f>D1069</f>
      </c>
      <c r="P1070">
        <f>(E1070-F1070+G1070)/O1070*100</f>
      </c>
    </row>
    <row r="1071">
      <c r="A1071" t="n">
        <v>2019</v>
      </c>
      <c r="B1071" t="inlineStr">
        <is>
          <t>00110884</t>
        </is>
      </c>
      <c r="C1071" t="inlineStr">
        <is>
          <t>엠젠솔루션</t>
        </is>
      </c>
      <c r="D1071" t="n">
        <v>763373935</v>
      </c>
      <c r="E1071" t="n">
        <v>354416426</v>
      </c>
      <c r="F1071" t="n">
        <v>208082797</v>
      </c>
      <c r="G1071" t="n">
        <v>22802278</v>
      </c>
      <c r="H1071" t="n">
        <v>3.17</v>
      </c>
      <c r="I1071" t="n">
        <v>4.18</v>
      </c>
      <c r="J1071" t="n">
        <v>9.1</v>
      </c>
      <c r="K1071" t="n">
        <v>-66978410</v>
      </c>
      <c r="L1071" t="n">
        <v>78653756</v>
      </c>
      <c r="M1071" t="n">
        <v>80089116</v>
      </c>
      <c r="N1071" t="n">
        <v>-70088518</v>
      </c>
      <c r="O1071">
        <f>D1070</f>
      </c>
      <c r="P1071">
        <f>(E1071-F1071+G1071)/O1071*100</f>
      </c>
      <c r="Q1071">
        <f>H1070</f>
      </c>
      <c r="R1071">
        <f>I1070</f>
      </c>
      <c r="S1071">
        <f>H1071-H1070</f>
      </c>
      <c r="T1071">
        <f>I1071-I1070</f>
      </c>
      <c r="U1071">
        <f>(L1071-K1071)/(2*D1071*0.01)</f>
      </c>
      <c r="V1071">
        <f>(L1071+K1071)/(D1071*0.0001)</f>
      </c>
    </row>
    <row r="1072">
      <c r="A1072" t="n">
        <v>2020</v>
      </c>
      <c r="B1072" t="inlineStr">
        <is>
          <t>00110884</t>
        </is>
      </c>
      <c r="C1072" t="inlineStr">
        <is>
          <t>엠젠솔루션</t>
        </is>
      </c>
      <c r="D1072" t="n">
        <v>676882055</v>
      </c>
      <c r="E1072" t="n">
        <v>344927741</v>
      </c>
      <c r="F1072" t="n">
        <v>387243087</v>
      </c>
      <c r="G1072" t="n">
        <v>22378718</v>
      </c>
      <c r="H1072" t="n">
        <v>3.235</v>
      </c>
      <c r="I1072" t="n">
        <v>4.165</v>
      </c>
      <c r="J1072" t="n">
        <v>8.5</v>
      </c>
      <c r="K1072" t="n">
        <v>-16814544</v>
      </c>
      <c r="L1072" t="n">
        <v>26155743</v>
      </c>
      <c r="M1072" t="n">
        <v>28283287</v>
      </c>
      <c r="N1072" t="n">
        <v>-19484483</v>
      </c>
      <c r="O1072">
        <f>D1071</f>
      </c>
      <c r="P1072">
        <f>(E1072-F1072+G1072)/O1072*100</f>
      </c>
      <c r="Q1072">
        <f>H1071</f>
      </c>
      <c r="R1072">
        <f>I1071</f>
      </c>
      <c r="S1072">
        <f>H1072-H1071</f>
      </c>
      <c r="T1072">
        <f>I1072-I1071</f>
      </c>
      <c r="U1072">
        <f>(L1072-K1072)/(2*D1072*0.01)</f>
      </c>
      <c r="V1072">
        <f>(L1072+K1072)/(D1072*0.0001)</f>
      </c>
    </row>
    <row r="1073">
      <c r="A1073" t="n">
        <v>2021</v>
      </c>
      <c r="B1073" t="inlineStr">
        <is>
          <t>00110884</t>
        </is>
      </c>
      <c r="C1073" t="inlineStr">
        <is>
          <t>엠젠솔루션</t>
        </is>
      </c>
      <c r="D1073" t="n">
        <v>497881054</v>
      </c>
      <c r="E1073" t="n">
        <v>150875884</v>
      </c>
      <c r="F1073" t="n">
        <v>275737577</v>
      </c>
      <c r="G1073" t="n">
        <v>13488708</v>
      </c>
      <c r="H1073" t="n">
        <v>3.54</v>
      </c>
      <c r="I1073" t="n">
        <v>5</v>
      </c>
      <c r="J1073" t="n">
        <v>10.46</v>
      </c>
      <c r="K1073" t="n">
        <v>-43436053</v>
      </c>
      <c r="L1073" t="n">
        <v>51225886</v>
      </c>
      <c r="M1073" t="n">
        <v>52683262</v>
      </c>
      <c r="N1073" t="n">
        <v>-45302715</v>
      </c>
      <c r="O1073">
        <f>D1072</f>
      </c>
      <c r="P1073">
        <f>(E1073-F1073+G1073)/O1073*100</f>
      </c>
      <c r="Q1073">
        <f>H1072</f>
      </c>
      <c r="R1073">
        <f>I1072</f>
      </c>
      <c r="S1073">
        <f>H1073-H1072</f>
      </c>
      <c r="T1073">
        <f>I1073-I1072</f>
      </c>
      <c r="U1073">
        <f>(L1073-K1073)/(2*D1073*0.01)</f>
      </c>
      <c r="V1073">
        <f>(L1073+K1073)/(D1073*0.0001)</f>
      </c>
    </row>
    <row r="1074">
      <c r="A1074" t="n">
        <v>2022</v>
      </c>
      <c r="B1074" t="inlineStr">
        <is>
          <t>00110884</t>
        </is>
      </c>
      <c r="C1074" t="inlineStr">
        <is>
          <t>엠젠솔루션</t>
        </is>
      </c>
      <c r="D1074" t="n">
        <v>481372617</v>
      </c>
      <c r="E1074" t="n">
        <v>200357640</v>
      </c>
      <c r="F1074" t="n">
        <v>98495055</v>
      </c>
      <c r="G1074" t="n">
        <v>16893336</v>
      </c>
      <c r="H1074" t="n">
        <v>5.84</v>
      </c>
      <c r="I1074" t="n">
        <v>5</v>
      </c>
      <c r="J1074" t="n">
        <v>8.904</v>
      </c>
      <c r="K1074" t="n">
        <v>-38493073</v>
      </c>
      <c r="L1074" t="n">
        <v>38493073</v>
      </c>
      <c r="M1074" t="n">
        <v>40532332</v>
      </c>
      <c r="N1074" t="n">
        <v>-35502882</v>
      </c>
      <c r="O1074">
        <f>D1073</f>
      </c>
      <c r="P1074">
        <f>(E1074-F1074+G1074)/O1074*100</f>
      </c>
      <c r="Q1074">
        <f>H1073</f>
      </c>
      <c r="R1074">
        <f>I1073</f>
      </c>
      <c r="S1074">
        <f>H1074-H1073</f>
      </c>
      <c r="T1074">
        <f>I1074-I1073</f>
      </c>
      <c r="U1074">
        <f>(L1074-K1074)/(2*D1074*0.01)</f>
      </c>
    </row>
    <row r="1075">
      <c r="A1075" t="n">
        <v>2023</v>
      </c>
      <c r="B1075" t="inlineStr">
        <is>
          <t>00110884</t>
        </is>
      </c>
      <c r="C1075" t="inlineStr">
        <is>
          <t>엠젠솔루션</t>
        </is>
      </c>
      <c r="D1075" t="n">
        <v>865972366</v>
      </c>
      <c r="E1075" t="n">
        <v>241609263</v>
      </c>
      <c r="F1075" t="n">
        <v>56163206</v>
      </c>
      <c r="G1075" t="n">
        <v>26296074</v>
      </c>
      <c r="H1075" t="n">
        <v>5.03</v>
      </c>
      <c r="I1075" t="n">
        <v>5</v>
      </c>
      <c r="J1075" t="n">
        <v>8.66</v>
      </c>
      <c r="K1075" t="n">
        <v>-48307922</v>
      </c>
      <c r="L1075" t="n">
        <v>55759643</v>
      </c>
      <c r="M1075" t="n">
        <v>58231775</v>
      </c>
      <c r="N1075" t="n">
        <v>-51089184</v>
      </c>
      <c r="O1075">
        <f>D1074</f>
      </c>
      <c r="P1075">
        <f>(E1075-F1075+G1075)/O1075*100</f>
      </c>
      <c r="Q1075">
        <f>H1074</f>
      </c>
      <c r="R1075">
        <f>I1074</f>
      </c>
      <c r="S1075">
        <f>H1075-H1074</f>
      </c>
      <c r="T1075">
        <f>I1075-I1074</f>
      </c>
      <c r="U1075">
        <f>(L1075-K1075)/(2*D1075*0.01)</f>
      </c>
      <c r="V1075">
        <f>(L1075+K1075)/(D1075*0.0001)</f>
      </c>
    </row>
    <row r="1076">
      <c r="A1076" t="n">
        <v>2024</v>
      </c>
      <c r="B1076" t="inlineStr">
        <is>
          <t>00110884</t>
        </is>
      </c>
      <c r="C1076" t="inlineStr">
        <is>
          <t>엠젠솔루션</t>
        </is>
      </c>
      <c r="D1076" t="n">
        <v>624662357</v>
      </c>
      <c r="E1076" t="n">
        <v>291438654</v>
      </c>
      <c r="F1076" t="n">
        <v>435647601</v>
      </c>
      <c r="G1076" t="n">
        <v>29974128</v>
      </c>
      <c r="H1076" t="n">
        <v>4.33</v>
      </c>
      <c r="I1076" t="n">
        <v>3</v>
      </c>
      <c r="J1076" t="n">
        <v>6.3</v>
      </c>
      <c r="K1076" t="n">
        <v>-26729174</v>
      </c>
      <c r="L1076" t="n">
        <v>30193761</v>
      </c>
      <c r="M1076" t="n">
        <v>31178797</v>
      </c>
      <c r="N1076" t="n">
        <v>-28010391</v>
      </c>
      <c r="O1076">
        <f>D1075</f>
      </c>
      <c r="P1076">
        <f>(E1076-F1076+G1076)/O1076*100</f>
      </c>
      <c r="Q1076">
        <f>H1075</f>
      </c>
      <c r="R1076">
        <f>I1075</f>
      </c>
      <c r="S1076">
        <f>H1076-H1075</f>
      </c>
      <c r="T1076">
        <f>I1076-I1075</f>
      </c>
      <c r="U1076">
        <f>(L1076-K1076)/(2*D1076*0.01)</f>
      </c>
      <c r="V1076">
        <f>(L1076+K1076)/(D1076*0.0001)</f>
      </c>
    </row>
    <row r="1077">
      <c r="A1077" t="n">
        <v>2025</v>
      </c>
      <c r="B1077" t="inlineStr">
        <is>
          <t>00110884</t>
        </is>
      </c>
      <c r="C1077" t="inlineStr">
        <is>
          <t>엠젠솔루션</t>
        </is>
      </c>
      <c r="D1077" t="n">
        <v>699587631</v>
      </c>
      <c r="E1077" t="n">
        <v>204530556</v>
      </c>
      <c r="F1077" t="n">
        <v>219692758</v>
      </c>
      <c r="G1077" t="n">
        <v>20667720</v>
      </c>
      <c r="H1077" t="n">
        <v>4.545</v>
      </c>
      <c r="I1077" t="n">
        <v>3.47</v>
      </c>
      <c r="J1077" t="n">
        <v>5.93</v>
      </c>
      <c r="K1077" t="n">
        <v>-20279086</v>
      </c>
      <c r="L1077" t="n">
        <v>23119818</v>
      </c>
      <c r="M1077" t="n">
        <v>24050312</v>
      </c>
      <c r="N1077" t="n">
        <v>-21384616</v>
      </c>
      <c r="O1077">
        <f>D1076</f>
      </c>
      <c r="P1077">
        <f>(E1077-F1077+G1077)/O1077*100</f>
      </c>
      <c r="Q1077">
        <f>H1076</f>
      </c>
      <c r="R1077">
        <f>I1076</f>
      </c>
      <c r="S1077">
        <f>H1077-H1076</f>
      </c>
      <c r="T1077">
        <f>I1077-I1076</f>
      </c>
      <c r="U1077">
        <f>(L1077-K1077)/(2*D1077*0.01)</f>
      </c>
      <c r="V1077">
        <f>(L1077+K1077)/(D1077*0.0001)</f>
      </c>
    </row>
    <row r="1078">
      <c r="A1078" t="n">
        <v>2015</v>
      </c>
      <c r="B1078" t="inlineStr">
        <is>
          <t>00110893</t>
        </is>
      </c>
      <c r="C1078" t="inlineStr">
        <is>
          <t>대신증권</t>
        </is>
      </c>
      <c r="D1078" t="n">
        <v>14270987000</v>
      </c>
      <c r="K1078" t="n">
        <v>-624304000</v>
      </c>
      <c r="L1078" t="n">
        <v>698184000</v>
      </c>
      <c r="M1078" t="n">
        <v>685409000</v>
      </c>
      <c r="N1078" t="n">
        <v>-626611000</v>
      </c>
      <c r="U1078">
        <f>(L1078-K1078)/(2*D1078*0.01)</f>
      </c>
      <c r="V1078">
        <f>(L1078+K1078)/(D1078*0.0001)</f>
      </c>
    </row>
    <row r="1079">
      <c r="A1079" t="n">
        <v>2016</v>
      </c>
      <c r="B1079" t="inlineStr">
        <is>
          <t>00110893</t>
        </is>
      </c>
      <c r="C1079" t="inlineStr">
        <is>
          <t>대신증권</t>
        </is>
      </c>
      <c r="D1079" t="n">
        <v>16505188000</v>
      </c>
      <c r="K1079" t="n">
        <v>-1023759000</v>
      </c>
      <c r="L1079" t="n">
        <v>559160000</v>
      </c>
      <c r="M1079" t="n">
        <v>542480000</v>
      </c>
      <c r="N1079" t="n">
        <v>-1025299000</v>
      </c>
      <c r="O1079">
        <f>D1078</f>
      </c>
      <c r="U1079">
        <f>(L1079-K1079)/(2*D1079*0.01)</f>
      </c>
    </row>
    <row r="1080">
      <c r="A1080" t="n">
        <v>2017</v>
      </c>
      <c r="B1080" t="inlineStr">
        <is>
          <t>00110893</t>
        </is>
      </c>
      <c r="C1080" t="inlineStr">
        <is>
          <t>대신증권</t>
        </is>
      </c>
      <c r="D1080" t="n">
        <v>17158596000</v>
      </c>
      <c r="K1080" t="n">
        <v>-1255500000</v>
      </c>
      <c r="L1080" t="n">
        <v>682921000</v>
      </c>
      <c r="M1080" t="n">
        <v>650863000</v>
      </c>
      <c r="N1080" t="n">
        <v>-246314000</v>
      </c>
      <c r="O1080">
        <f>D1079</f>
      </c>
      <c r="U1080">
        <f>(L1080-K1080)/(2*D1080*0.01)</f>
      </c>
    </row>
    <row r="1081">
      <c r="A1081" t="n">
        <v>2018</v>
      </c>
      <c r="B1081" t="inlineStr">
        <is>
          <t>00110893</t>
        </is>
      </c>
      <c r="C1081" t="inlineStr">
        <is>
          <t>대신증권</t>
        </is>
      </c>
      <c r="D1081" t="n">
        <v>19060264000</v>
      </c>
      <c r="K1081" t="n">
        <v>-975639000</v>
      </c>
      <c r="L1081" t="n">
        <v>1082706000</v>
      </c>
      <c r="M1081" t="n">
        <v>1047049000</v>
      </c>
      <c r="N1081" t="n">
        <v>-963947000</v>
      </c>
      <c r="O1081">
        <f>D1080</f>
      </c>
      <c r="U1081">
        <f>(L1081-K1081)/(2*D1081*0.01)</f>
      </c>
      <c r="V1081">
        <f>(L1081+K1081)/(D1081*0.0001)</f>
      </c>
    </row>
    <row r="1082">
      <c r="A1082" t="n">
        <v>2021</v>
      </c>
      <c r="B1082" t="inlineStr">
        <is>
          <t>00110893</t>
        </is>
      </c>
      <c r="C1082" t="inlineStr">
        <is>
          <t>대신증권</t>
        </is>
      </c>
      <c r="D1082" t="n">
        <v>5918492000</v>
      </c>
      <c r="E1082" t="n">
        <v>362664000</v>
      </c>
      <c r="F1082" t="n">
        <v>714826000</v>
      </c>
      <c r="G1082" t="n">
        <v>122638000</v>
      </c>
      <c r="H1082" t="n">
        <v>2.96</v>
      </c>
    </row>
    <row r="1083">
      <c r="A1083" t="n">
        <v>2023</v>
      </c>
      <c r="B1083" t="inlineStr">
        <is>
          <t>00110893</t>
        </is>
      </c>
      <c r="C1083" t="inlineStr">
        <is>
          <t>대신증권</t>
        </is>
      </c>
      <c r="D1083" t="n">
        <v>27219084000</v>
      </c>
      <c r="E1083" t="n">
        <v>1077189000</v>
      </c>
      <c r="F1083" t="n">
        <v>1206447000</v>
      </c>
      <c r="G1083" t="n">
        <v>241404000</v>
      </c>
    </row>
    <row r="1084">
      <c r="A1084" t="n">
        <v>2024</v>
      </c>
      <c r="B1084" t="inlineStr">
        <is>
          <t>00110893</t>
        </is>
      </c>
      <c r="C1084" t="inlineStr">
        <is>
          <t>대신증권</t>
        </is>
      </c>
      <c r="D1084" t="n">
        <v>28630696000</v>
      </c>
      <c r="E1084" t="n">
        <v>866426000</v>
      </c>
      <c r="F1084" t="n">
        <v>782755000</v>
      </c>
      <c r="G1084" t="n">
        <v>250776000</v>
      </c>
      <c r="O1084">
        <f>D1083</f>
      </c>
      <c r="P1084">
        <f>(E1084-F1084+G1084)/O1084*100</f>
      </c>
    </row>
    <row r="1085">
      <c r="A1085" t="n">
        <v>2025</v>
      </c>
      <c r="B1085" t="inlineStr">
        <is>
          <t>00110893</t>
        </is>
      </c>
      <c r="C1085" t="inlineStr">
        <is>
          <t>대신증권</t>
        </is>
      </c>
      <c r="D1085" t="n">
        <v>32460444000</v>
      </c>
      <c r="E1085" t="n">
        <v>3739792000</v>
      </c>
      <c r="F1085" t="n">
        <v>2112842000</v>
      </c>
      <c r="G1085" t="n">
        <v>1049141000</v>
      </c>
      <c r="H1085" t="n">
        <v>4.1</v>
      </c>
      <c r="I1085" t="n">
        <v>4.38</v>
      </c>
      <c r="J1085" t="n">
        <v>7.22</v>
      </c>
      <c r="K1085" t="n">
        <v>-3379436000</v>
      </c>
      <c r="L1085" t="n">
        <v>1798409000</v>
      </c>
      <c r="M1085" t="n">
        <v>1759225000</v>
      </c>
      <c r="N1085" t="n">
        <v>-1553000000</v>
      </c>
      <c r="O1085">
        <f>D1084</f>
      </c>
      <c r="P1085">
        <f>(E1085-F1085+G1085)/O1085*100</f>
      </c>
      <c r="U1085">
        <f>(L1085-K1085)/(2*D1085*0.01)</f>
      </c>
    </row>
    <row r="1086">
      <c r="A1086" t="n">
        <v>2014</v>
      </c>
      <c r="B1086" t="inlineStr">
        <is>
          <t>00111111</t>
        </is>
      </c>
      <c r="C1086" t="inlineStr">
        <is>
          <t>대양금속</t>
        </is>
      </c>
      <c r="D1086" t="n">
        <v>3108512000</v>
      </c>
      <c r="E1086" t="n">
        <v>567616000</v>
      </c>
      <c r="F1086" t="n">
        <v>480805000</v>
      </c>
      <c r="G1086" t="n">
        <v>90285000</v>
      </c>
      <c r="H1086" t="n">
        <v>2.67</v>
      </c>
      <c r="K1086" t="n">
        <v>-175652000</v>
      </c>
      <c r="L1086" t="n">
        <v>198215000</v>
      </c>
      <c r="M1086" t="n">
        <v>198974000</v>
      </c>
      <c r="N1086" t="n">
        <v>-179514000</v>
      </c>
      <c r="U1086">
        <f>(L1086-K1086)/(2*D1086*0.01)</f>
      </c>
      <c r="V1086">
        <f>(L1086+K1086)/(D1086*0.0001)</f>
      </c>
    </row>
    <row r="1087">
      <c r="A1087" t="n">
        <v>2015</v>
      </c>
      <c r="B1087" t="inlineStr">
        <is>
          <t>00111111</t>
        </is>
      </c>
      <c r="C1087" t="inlineStr">
        <is>
          <t>대양금속</t>
        </is>
      </c>
      <c r="D1087" t="n">
        <v>3662664000</v>
      </c>
      <c r="E1087" t="n">
        <v>653261000</v>
      </c>
      <c r="F1087" t="n">
        <v>393272000</v>
      </c>
      <c r="G1087" t="n">
        <v>93238000</v>
      </c>
      <c r="H1087" t="n">
        <v>2.01</v>
      </c>
      <c r="J1087" t="n">
        <v>3.58</v>
      </c>
      <c r="K1087" t="n">
        <v>-133162000</v>
      </c>
      <c r="L1087" t="n">
        <v>144459000</v>
      </c>
      <c r="M1087" t="n">
        <v>144129000</v>
      </c>
      <c r="N1087" t="n">
        <v>-135379000</v>
      </c>
      <c r="O1087">
        <f>D1086</f>
      </c>
      <c r="P1087">
        <f>(E1087-F1087+G1087)/O1087*100</f>
      </c>
      <c r="Q1087">
        <f>H1086</f>
      </c>
      <c r="S1087">
        <f>H1087-H1086</f>
      </c>
      <c r="U1087">
        <f>(L1087-K1087)/(2*D1087*0.01)</f>
      </c>
      <c r="V1087">
        <f>(L1087+K1087)/(D1087*0.0001)</f>
      </c>
    </row>
    <row r="1088">
      <c r="A1088" t="n">
        <v>2016</v>
      </c>
      <c r="B1088" t="inlineStr">
        <is>
          <t>00111111</t>
        </is>
      </c>
      <c r="C1088" t="inlineStr">
        <is>
          <t>대양금속</t>
        </is>
      </c>
      <c r="D1088" t="n">
        <v>3899495000</v>
      </c>
      <c r="E1088" t="n">
        <v>625767000</v>
      </c>
      <c r="F1088" t="n">
        <v>699535000</v>
      </c>
      <c r="G1088" t="n">
        <v>75557000</v>
      </c>
      <c r="H1088" t="n">
        <v>1.96</v>
      </c>
      <c r="K1088" t="n">
        <v>-141840000</v>
      </c>
      <c r="L1088" t="n">
        <v>154013000</v>
      </c>
      <c r="M1088" t="n">
        <v>153575000</v>
      </c>
      <c r="N1088" t="n">
        <v>-144126000</v>
      </c>
      <c r="O1088">
        <f>D1087</f>
      </c>
      <c r="P1088">
        <f>(E1088-F1088+G1088)/O1088*100</f>
      </c>
      <c r="Q1088">
        <f>H1087</f>
      </c>
      <c r="S1088">
        <f>H1088-H1087</f>
      </c>
      <c r="U1088">
        <f>(L1088-K1088)/(2*D1088*0.01)</f>
      </c>
      <c r="V1088">
        <f>(L1088+K1088)/(D1088*0.0001)</f>
      </c>
    </row>
    <row r="1089">
      <c r="A1089" t="n">
        <v>2017</v>
      </c>
      <c r="B1089" t="inlineStr">
        <is>
          <t>00111111</t>
        </is>
      </c>
      <c r="C1089" t="inlineStr">
        <is>
          <t>대양금속</t>
        </is>
      </c>
      <c r="D1089" t="n">
        <v>4673715000</v>
      </c>
      <c r="E1089" t="n">
        <v>651069000</v>
      </c>
      <c r="F1089" t="n">
        <v>353639000</v>
      </c>
      <c r="G1089" t="n">
        <v>78099000</v>
      </c>
      <c r="H1089" t="n">
        <v>2.46</v>
      </c>
      <c r="K1089" t="n">
        <v>-159332000</v>
      </c>
      <c r="L1089" t="n">
        <v>172447000</v>
      </c>
      <c r="M1089" t="n">
        <v>172847000</v>
      </c>
      <c r="N1089" t="n">
        <v>-162675000</v>
      </c>
      <c r="O1089">
        <f>D1088</f>
      </c>
      <c r="P1089">
        <f>(E1089-F1089+G1089)/O1089*100</f>
      </c>
      <c r="Q1089">
        <f>H1088</f>
      </c>
      <c r="S1089">
        <f>H1089-H1088</f>
      </c>
      <c r="U1089">
        <f>(L1089-K1089)/(2*D1089*0.01)</f>
      </c>
      <c r="V1089">
        <f>(L1089+K1089)/(D1089*0.0001)</f>
      </c>
    </row>
    <row r="1090">
      <c r="A1090" t="n">
        <v>2018</v>
      </c>
      <c r="B1090" t="inlineStr">
        <is>
          <t>00111111</t>
        </is>
      </c>
      <c r="C1090" t="inlineStr">
        <is>
          <t>대양금속</t>
        </is>
      </c>
      <c r="D1090" t="n">
        <v>5197890000</v>
      </c>
      <c r="E1090" t="n">
        <v>714329000</v>
      </c>
      <c r="F1090" t="n">
        <v>463844000</v>
      </c>
      <c r="G1090" t="n">
        <v>115458000</v>
      </c>
      <c r="H1090" t="n">
        <v>2.18</v>
      </c>
      <c r="K1090" t="n">
        <v>-166677000</v>
      </c>
      <c r="L1090" t="n">
        <v>180219000</v>
      </c>
      <c r="M1090" t="n">
        <v>180125000</v>
      </c>
      <c r="N1090" t="n">
        <v>-169708000</v>
      </c>
      <c r="O1090">
        <f>D1089</f>
      </c>
      <c r="P1090">
        <f>(E1090-F1090+G1090)/O1090*100</f>
      </c>
      <c r="Q1090">
        <f>H1089</f>
      </c>
      <c r="S1090">
        <f>H1090-H1089</f>
      </c>
      <c r="U1090">
        <f>(L1090-K1090)/(2*D1090*0.01)</f>
      </c>
      <c r="V1090">
        <f>(L1090+K1090)/(D1090*0.0001)</f>
      </c>
    </row>
    <row r="1091">
      <c r="A1091" t="n">
        <v>2019</v>
      </c>
      <c r="B1091" t="inlineStr">
        <is>
          <t>00111111</t>
        </is>
      </c>
      <c r="C1091" t="inlineStr">
        <is>
          <t>대양금속</t>
        </is>
      </c>
      <c r="D1091" t="n">
        <v>6009198000</v>
      </c>
      <c r="E1091" t="n">
        <v>715390000</v>
      </c>
      <c r="F1091" t="n">
        <v>550368000</v>
      </c>
      <c r="G1091" t="n">
        <v>111947000</v>
      </c>
      <c r="H1091" t="n">
        <v>1.72</v>
      </c>
      <c r="K1091" t="n">
        <v>-184489000</v>
      </c>
      <c r="L1091" t="n">
        <v>199520000</v>
      </c>
      <c r="M1091" t="n">
        <v>198532000</v>
      </c>
      <c r="N1091" t="n">
        <v>-187100000</v>
      </c>
      <c r="O1091">
        <f>D1090</f>
      </c>
      <c r="P1091">
        <f>(E1091-F1091+G1091)/O1091*100</f>
      </c>
      <c r="Q1091">
        <f>H1090</f>
      </c>
      <c r="S1091">
        <f>H1091-H1090</f>
      </c>
      <c r="U1091">
        <f>(L1091-K1091)/(2*D1091*0.01)</f>
      </c>
      <c r="V1091">
        <f>(L1091+K1091)/(D1091*0.0001)</f>
      </c>
    </row>
    <row r="1092">
      <c r="A1092" t="n">
        <v>2020</v>
      </c>
      <c r="B1092" t="inlineStr">
        <is>
          <t>00111111</t>
        </is>
      </c>
      <c r="C1092" t="inlineStr">
        <is>
          <t>대양금속</t>
        </is>
      </c>
      <c r="D1092" t="n">
        <v>6343942000</v>
      </c>
      <c r="E1092" t="n">
        <v>824022000</v>
      </c>
      <c r="F1092" t="n">
        <v>1181543000</v>
      </c>
      <c r="G1092" t="n">
        <v>103257000</v>
      </c>
      <c r="H1092" t="n">
        <v>1.32</v>
      </c>
      <c r="K1092" t="n">
        <v>-211257000</v>
      </c>
      <c r="L1092" t="n">
        <v>229314000</v>
      </c>
      <c r="M1092" t="n">
        <v>227203000</v>
      </c>
      <c r="N1092" t="n">
        <v>-213427000</v>
      </c>
      <c r="O1092">
        <f>D1091</f>
      </c>
      <c r="P1092">
        <f>(E1092-F1092+G1092)/O1092*100</f>
      </c>
      <c r="Q1092">
        <f>H1091</f>
      </c>
      <c r="S1092">
        <f>H1092-H1091</f>
      </c>
      <c r="U1092">
        <f>(L1092-K1092)/(2*D1092*0.01)</f>
      </c>
      <c r="V1092">
        <f>(L1092+K1092)/(D1092*0.0001)</f>
      </c>
    </row>
    <row r="1093">
      <c r="A1093" t="n">
        <v>2021</v>
      </c>
      <c r="B1093" t="inlineStr">
        <is>
          <t>00111111</t>
        </is>
      </c>
      <c r="C1093" t="inlineStr">
        <is>
          <t>대양금속</t>
        </is>
      </c>
      <c r="D1093" t="n">
        <v>5317375000</v>
      </c>
      <c r="E1093" t="n">
        <v>857342000</v>
      </c>
      <c r="F1093" t="n">
        <v>1856835000</v>
      </c>
      <c r="G1093" t="n">
        <v>84806000</v>
      </c>
      <c r="H1093" t="n">
        <v>2.31</v>
      </c>
      <c r="I1093" t="n">
        <v>4.04</v>
      </c>
      <c r="J1093" t="n">
        <v>3.56</v>
      </c>
      <c r="K1093" t="n">
        <v>-186150000</v>
      </c>
      <c r="L1093" t="n">
        <v>201750000</v>
      </c>
      <c r="M1093" t="n">
        <v>201978000</v>
      </c>
      <c r="N1093" t="n">
        <v>-189847000</v>
      </c>
      <c r="O1093">
        <f>D1092</f>
      </c>
      <c r="P1093">
        <f>(E1093-F1093+G1093)/O1093*100</f>
      </c>
      <c r="Q1093">
        <f>H1092</f>
      </c>
      <c r="S1093">
        <f>H1093-H1092</f>
      </c>
      <c r="U1093">
        <f>(L1093-K1093)/(2*D1093*0.01)</f>
      </c>
      <c r="V1093">
        <f>(L1093+K1093)/(D1093*0.0001)</f>
      </c>
    </row>
    <row r="1094">
      <c r="A1094" t="n">
        <v>2022</v>
      </c>
      <c r="B1094" t="inlineStr">
        <is>
          <t>00111111</t>
        </is>
      </c>
      <c r="C1094" t="inlineStr">
        <is>
          <t>대양금속</t>
        </is>
      </c>
      <c r="D1094" t="n">
        <v>9112323000</v>
      </c>
      <c r="E1094" t="n">
        <v>961227000</v>
      </c>
      <c r="F1094" t="n">
        <v>1216310000</v>
      </c>
      <c r="G1094" t="n">
        <v>145531000</v>
      </c>
      <c r="H1094" t="n">
        <v>5.39</v>
      </c>
      <c r="I1094" t="n">
        <v>3.87</v>
      </c>
      <c r="J1094" t="n">
        <v>4.43</v>
      </c>
      <c r="K1094" t="n">
        <v>-346743000</v>
      </c>
      <c r="L1094" t="n">
        <v>380521000</v>
      </c>
      <c r="M1094" t="n">
        <v>383592000</v>
      </c>
      <c r="N1094" t="n">
        <v>-355778000</v>
      </c>
      <c r="O1094">
        <f>D1093</f>
      </c>
      <c r="P1094">
        <f>(E1094-F1094+G1094)/O1094*100</f>
      </c>
      <c r="Q1094">
        <f>H1093</f>
      </c>
      <c r="R1094">
        <f>I1093</f>
      </c>
      <c r="S1094">
        <f>H1094-H1093</f>
      </c>
      <c r="T1094">
        <f>I1094-I1093</f>
      </c>
      <c r="U1094">
        <f>(L1094-K1094)/(2*D1094*0.01)</f>
      </c>
      <c r="V1094">
        <f>(L1094+K1094)/(D1094*0.0001)</f>
      </c>
    </row>
    <row r="1095">
      <c r="A1095" t="n">
        <v>2023</v>
      </c>
      <c r="B1095" t="inlineStr">
        <is>
          <t>00111111</t>
        </is>
      </c>
      <c r="C1095" t="inlineStr">
        <is>
          <t>대양금속</t>
        </is>
      </c>
      <c r="D1095" t="n">
        <v>7606570000</v>
      </c>
      <c r="E1095" t="n">
        <v>1685126000</v>
      </c>
      <c r="F1095" t="n">
        <v>1513129000</v>
      </c>
      <c r="G1095" t="n">
        <v>372058000</v>
      </c>
      <c r="H1095" t="n">
        <v>4.12</v>
      </c>
      <c r="I1095" t="n">
        <v>4.04</v>
      </c>
      <c r="J1095" t="n">
        <v>3.87</v>
      </c>
      <c r="K1095" t="n">
        <v>-252177000</v>
      </c>
      <c r="L1095" t="n">
        <v>380521000</v>
      </c>
      <c r="M1095" t="n">
        <v>270857000</v>
      </c>
      <c r="N1095" t="n">
        <v>-355778000</v>
      </c>
      <c r="O1095">
        <f>D1094</f>
      </c>
      <c r="P1095">
        <f>(E1095-F1095+G1095)/O1095*100</f>
      </c>
      <c r="Q1095">
        <f>H1094</f>
      </c>
      <c r="R1095">
        <f>I1094</f>
      </c>
      <c r="S1095">
        <f>H1095-H1094</f>
      </c>
      <c r="T1095">
        <f>I1095-I1094</f>
      </c>
      <c r="U1095">
        <f>(L1095-K1095)/(2*D1095*0.01)</f>
      </c>
      <c r="V1095">
        <f>(L1095+K1095)/(D1095*0.0001)</f>
      </c>
    </row>
    <row r="1096">
      <c r="A1096" t="n">
        <v>2024</v>
      </c>
      <c r="B1096" t="inlineStr">
        <is>
          <t>00111111</t>
        </is>
      </c>
      <c r="C1096" t="inlineStr">
        <is>
          <t>대양금속</t>
        </is>
      </c>
      <c r="D1096" t="n">
        <v>8300751000</v>
      </c>
      <c r="E1096" t="n">
        <v>1338101000</v>
      </c>
      <c r="F1096" t="n">
        <v>1140329000</v>
      </c>
      <c r="G1096" t="n">
        <v>251417000</v>
      </c>
      <c r="H1096" t="n">
        <v>3.5</v>
      </c>
      <c r="I1096" t="n">
        <v>3.5</v>
      </c>
      <c r="J1096" t="n">
        <v>5.06</v>
      </c>
      <c r="K1096" t="n">
        <v>-372134000</v>
      </c>
      <c r="L1096" t="n">
        <v>414109000</v>
      </c>
      <c r="M1096" t="n">
        <v>410811000</v>
      </c>
      <c r="N1096" t="n">
        <v>-376249000</v>
      </c>
      <c r="O1096">
        <f>D1095</f>
      </c>
      <c r="P1096">
        <f>(E1096-F1096+G1096)/O1096*100</f>
      </c>
      <c r="Q1096">
        <f>H1095</f>
      </c>
      <c r="R1096">
        <f>I1095</f>
      </c>
      <c r="S1096">
        <f>H1096-H1095</f>
      </c>
      <c r="T1096">
        <f>I1096-I1095</f>
      </c>
      <c r="U1096">
        <f>(L1096-K1096)/(2*D1096*0.01)</f>
      </c>
      <c r="V1096">
        <f>(L1096+K1096)/(D1096*0.0001)</f>
      </c>
    </row>
    <row r="1097">
      <c r="A1097" t="n">
        <v>2025</v>
      </c>
      <c r="B1097" t="inlineStr">
        <is>
          <t>00111111</t>
        </is>
      </c>
      <c r="C1097" t="inlineStr">
        <is>
          <t>대양금속</t>
        </is>
      </c>
      <c r="D1097" t="n">
        <v>9914618000</v>
      </c>
      <c r="E1097" t="n">
        <v>1758549000</v>
      </c>
      <c r="F1097" t="n">
        <v>1116716000</v>
      </c>
      <c r="G1097" t="n">
        <v>248877000</v>
      </c>
      <c r="H1097" t="n">
        <v>3.807</v>
      </c>
      <c r="I1097" t="n">
        <v>3.66</v>
      </c>
      <c r="J1097" t="n">
        <v>5.8</v>
      </c>
      <c r="K1097" t="n">
        <v>-420760000</v>
      </c>
      <c r="L1097" t="n">
        <v>467568000</v>
      </c>
      <c r="M1097" t="n">
        <v>464586000</v>
      </c>
      <c r="N1097" t="n">
        <v>-426013000</v>
      </c>
      <c r="O1097">
        <f>D1096</f>
      </c>
      <c r="P1097">
        <f>(E1097-F1097+G1097)/O1097*100</f>
      </c>
      <c r="Q1097">
        <f>H1096</f>
      </c>
      <c r="R1097">
        <f>I1096</f>
      </c>
      <c r="S1097">
        <f>H1097-H1096</f>
      </c>
      <c r="T1097">
        <f>I1097-I1096</f>
      </c>
      <c r="U1097">
        <f>(L1097-K1097)/(2*D1097*0.01)</f>
      </c>
      <c r="V1097">
        <f>(L1097+K1097)/(D1097*0.0001)</f>
      </c>
    </row>
    <row r="1098">
      <c r="A1098" t="n">
        <v>2014</v>
      </c>
      <c r="B1098" t="inlineStr">
        <is>
          <t>00111193</t>
        </is>
      </c>
      <c r="C1098" t="inlineStr">
        <is>
          <t>대양전기공업</t>
        </is>
      </c>
      <c r="D1098" t="n">
        <v>1145669000</v>
      </c>
    </row>
    <row r="1099">
      <c r="A1099" t="n">
        <v>2015</v>
      </c>
      <c r="B1099" t="inlineStr">
        <is>
          <t>00111193</t>
        </is>
      </c>
      <c r="C1099" t="inlineStr">
        <is>
          <t>대양전기공업</t>
        </is>
      </c>
      <c r="D1099" t="n">
        <v>1424282000</v>
      </c>
      <c r="E1099" t="n">
        <v>13461000</v>
      </c>
      <c r="F1099" t="n">
        <v>13184000</v>
      </c>
      <c r="G1099" t="n">
        <v>3769000</v>
      </c>
      <c r="O1099">
        <f>D1098</f>
      </c>
      <c r="P1099">
        <f>(E1099-F1099+G1099)/O1099*100</f>
      </c>
    </row>
    <row r="1100">
      <c r="A1100" t="n">
        <v>2016</v>
      </c>
      <c r="B1100" t="inlineStr">
        <is>
          <t>00111193</t>
        </is>
      </c>
      <c r="C1100" t="inlineStr">
        <is>
          <t>대양전기공업</t>
        </is>
      </c>
      <c r="D1100" t="n">
        <v>1541886000</v>
      </c>
      <c r="E1100" t="n">
        <v>15369000</v>
      </c>
      <c r="F1100" t="n">
        <v>22792000</v>
      </c>
      <c r="G1100" t="n">
        <v>5985000</v>
      </c>
      <c r="O1100">
        <f>D1099</f>
      </c>
      <c r="P1100">
        <f>(E1100-F1100+G1100)/O1100*100</f>
      </c>
    </row>
    <row r="1101">
      <c r="A1101" t="n">
        <v>2017</v>
      </c>
      <c r="B1101" t="inlineStr">
        <is>
          <t>00111193</t>
        </is>
      </c>
      <c r="C1101" t="inlineStr">
        <is>
          <t>대양전기공업</t>
        </is>
      </c>
      <c r="D1101" t="n">
        <v>1888115000</v>
      </c>
      <c r="E1101" t="n">
        <v>14804000</v>
      </c>
      <c r="F1101" t="n">
        <v>18224000</v>
      </c>
      <c r="G1101" t="n">
        <v>5390000</v>
      </c>
      <c r="O1101">
        <f>D1100</f>
      </c>
      <c r="P1101">
        <f>(E1101-F1101+G1101)/O1101*100</f>
      </c>
    </row>
    <row r="1102">
      <c r="A1102" t="n">
        <v>2018</v>
      </c>
      <c r="B1102" t="inlineStr">
        <is>
          <t>00111193</t>
        </is>
      </c>
      <c r="C1102" t="inlineStr">
        <is>
          <t>대양전기공업</t>
        </is>
      </c>
      <c r="D1102" t="n">
        <v>204366000</v>
      </c>
      <c r="E1102" t="n">
        <v>12562000</v>
      </c>
      <c r="F1102" t="n">
        <v>46088000</v>
      </c>
      <c r="G1102" t="n">
        <v>5711000</v>
      </c>
      <c r="O1102">
        <f>D1101</f>
      </c>
      <c r="P1102">
        <f>(E1102-F1102+G1102)/O1102*100</f>
      </c>
    </row>
    <row r="1103">
      <c r="A1103" t="n">
        <v>2021</v>
      </c>
      <c r="B1103" t="inlineStr">
        <is>
          <t>00111193</t>
        </is>
      </c>
      <c r="C1103" t="inlineStr">
        <is>
          <t>대양전기공업</t>
        </is>
      </c>
      <c r="D1103" t="n">
        <v>312181000</v>
      </c>
      <c r="E1103" t="n">
        <v>18694000</v>
      </c>
      <c r="F1103" t="n">
        <v>71690000</v>
      </c>
      <c r="G1103" t="n">
        <v>5985000</v>
      </c>
    </row>
    <row r="1104">
      <c r="A1104" t="n">
        <v>2022</v>
      </c>
      <c r="B1104" t="inlineStr">
        <is>
          <t>00111193</t>
        </is>
      </c>
      <c r="C1104" t="inlineStr">
        <is>
          <t>대양전기공업</t>
        </is>
      </c>
      <c r="D1104" t="n">
        <v>2759899000</v>
      </c>
      <c r="E1104" t="n">
        <v>18548000</v>
      </c>
      <c r="F1104" t="n">
        <v>79841000</v>
      </c>
      <c r="G1104" t="n">
        <v>8200000</v>
      </c>
      <c r="O1104">
        <f>D1103</f>
      </c>
      <c r="P1104">
        <f>(E1104-F1104+G1104)/O1104*100</f>
      </c>
    </row>
    <row r="1105">
      <c r="A1105" t="n">
        <v>2023</v>
      </c>
      <c r="B1105" t="inlineStr">
        <is>
          <t>00111193</t>
        </is>
      </c>
      <c r="C1105" t="inlineStr">
        <is>
          <t>대양전기공업</t>
        </is>
      </c>
      <c r="D1105" t="n">
        <v>3061668000</v>
      </c>
      <c r="E1105" t="n">
        <v>15614000</v>
      </c>
      <c r="F1105" t="n">
        <v>33829000</v>
      </c>
      <c r="G1105" t="n">
        <v>12953000</v>
      </c>
      <c r="O1105">
        <f>D1104</f>
      </c>
      <c r="P1105">
        <f>(E1105-F1105+G1105)/O1105*100</f>
      </c>
    </row>
    <row r="1106">
      <c r="A1106" t="n">
        <v>2024</v>
      </c>
      <c r="B1106" t="inlineStr">
        <is>
          <t>00111193</t>
        </is>
      </c>
      <c r="C1106" t="inlineStr">
        <is>
          <t>대양전기공업</t>
        </is>
      </c>
      <c r="D1106" t="n">
        <v>3370378000</v>
      </c>
      <c r="E1106" t="n">
        <v>283814000</v>
      </c>
      <c r="F1106" t="n">
        <v>165596000</v>
      </c>
      <c r="G1106" t="n">
        <v>129283000</v>
      </c>
      <c r="O1106">
        <f>D1105</f>
      </c>
      <c r="P1106">
        <f>(E1106-F1106+G1106)/O1106*100</f>
      </c>
    </row>
    <row r="1107">
      <c r="A1107" t="n">
        <v>2025</v>
      </c>
      <c r="B1107" t="inlineStr">
        <is>
          <t>00111193</t>
        </is>
      </c>
      <c r="C1107" t="inlineStr">
        <is>
          <t>대양전기공업</t>
        </is>
      </c>
      <c r="D1107" t="n">
        <v>3990203000</v>
      </c>
      <c r="E1107" t="n">
        <v>134961000</v>
      </c>
      <c r="F1107" t="n">
        <v>151237000</v>
      </c>
      <c r="G1107" t="n">
        <v>34602000</v>
      </c>
      <c r="O1107">
        <f>D1106</f>
      </c>
      <c r="P1107">
        <f>(E1107-F1107+G1107)/O1107*100</f>
      </c>
    </row>
    <row r="1108">
      <c r="A1108" t="n">
        <v>2015</v>
      </c>
      <c r="B1108" t="inlineStr">
        <is>
          <t>00111218</t>
        </is>
      </c>
      <c r="C1108" t="inlineStr">
        <is>
          <t>KD</t>
        </is>
      </c>
      <c r="D1108" t="n">
        <v>190395000</v>
      </c>
      <c r="E1108" t="n">
        <v>168372000</v>
      </c>
      <c r="F1108" t="n">
        <v>223324000</v>
      </c>
      <c r="G1108" t="n">
        <v>7466000</v>
      </c>
      <c r="H1108" t="n">
        <v>2.85</v>
      </c>
      <c r="I1108" t="n">
        <v>3.97</v>
      </c>
    </row>
    <row r="1109">
      <c r="A1109" t="n">
        <v>2016</v>
      </c>
      <c r="B1109" t="inlineStr">
        <is>
          <t>00111218</t>
        </is>
      </c>
      <c r="C1109" t="inlineStr">
        <is>
          <t>KD</t>
        </is>
      </c>
      <c r="D1109" t="n">
        <v>320044000</v>
      </c>
      <c r="E1109" t="n">
        <v>146580000</v>
      </c>
      <c r="F1109" t="n">
        <v>66782000</v>
      </c>
      <c r="G1109" t="n">
        <v>2250000</v>
      </c>
      <c r="H1109" t="n">
        <v>3.11</v>
      </c>
      <c r="I1109" t="n">
        <v>3.81</v>
      </c>
      <c r="O1109">
        <f>D1108</f>
      </c>
      <c r="P1109">
        <f>(E1109-F1109+G1109)/O1109*100</f>
      </c>
      <c r="Q1109">
        <f>H1108</f>
      </c>
      <c r="R1109">
        <f>I1108</f>
      </c>
      <c r="S1109">
        <f>H1109-H1108</f>
      </c>
      <c r="T1109">
        <f>I1109-I1108</f>
      </c>
    </row>
    <row r="1110">
      <c r="A1110" t="n">
        <v>2017</v>
      </c>
      <c r="B1110" t="inlineStr">
        <is>
          <t>00111218</t>
        </is>
      </c>
      <c r="C1110" t="inlineStr">
        <is>
          <t>KD</t>
        </is>
      </c>
      <c r="D1110" t="n">
        <v>452721000</v>
      </c>
      <c r="E1110" t="n">
        <v>256013000</v>
      </c>
      <c r="F1110" t="n">
        <v>171335000</v>
      </c>
      <c r="G1110" t="n">
        <v>9950000</v>
      </c>
      <c r="H1110" t="n">
        <v>3.1</v>
      </c>
      <c r="I1110" t="n">
        <v>3.76</v>
      </c>
      <c r="J1110" t="n">
        <v>6.755</v>
      </c>
      <c r="K1110" t="n">
        <v>-30535000</v>
      </c>
      <c r="L1110" t="n">
        <v>35196000</v>
      </c>
      <c r="M1110" t="n">
        <v>35072000</v>
      </c>
      <c r="N1110" t="n">
        <v>-31030000</v>
      </c>
      <c r="O1110">
        <f>D1109</f>
      </c>
      <c r="P1110">
        <f>(E1110-F1110+G1110)/O1110*100</f>
      </c>
      <c r="Q1110">
        <f>H1109</f>
      </c>
      <c r="R1110">
        <f>I1109</f>
      </c>
      <c r="S1110">
        <f>H1110-H1109</f>
      </c>
      <c r="T1110">
        <f>I1110-I1109</f>
      </c>
      <c r="U1110">
        <f>(L1110-K1110)/(2*D1110*0.01)</f>
      </c>
      <c r="V1110">
        <f>(L1110+K1110)/(D1110*0.0001)</f>
      </c>
    </row>
    <row r="1111">
      <c r="A1111" t="n">
        <v>2018</v>
      </c>
      <c r="B1111" t="inlineStr">
        <is>
          <t>00111218</t>
        </is>
      </c>
      <c r="C1111" t="inlineStr">
        <is>
          <t>KD</t>
        </is>
      </c>
      <c r="D1111" t="n">
        <v>727261000</v>
      </c>
      <c r="E1111" t="n">
        <v>408216000</v>
      </c>
      <c r="F1111" t="n">
        <v>306550000</v>
      </c>
      <c r="G1111" t="n">
        <v>5276000</v>
      </c>
      <c r="H1111" t="n">
        <v>3.33</v>
      </c>
      <c r="I1111" t="n">
        <v>3.14</v>
      </c>
      <c r="J1111" t="n">
        <v>7.93</v>
      </c>
      <c r="K1111" t="n">
        <v>-38475000</v>
      </c>
      <c r="L1111" t="n">
        <v>44562000</v>
      </c>
      <c r="M1111" t="n">
        <v>41690000</v>
      </c>
      <c r="N1111" t="n">
        <v>-40939000</v>
      </c>
      <c r="O1111">
        <f>D1110</f>
      </c>
      <c r="P1111">
        <f>(E1111-F1111+G1111)/O1111*100</f>
      </c>
      <c r="Q1111">
        <f>H1110</f>
      </c>
      <c r="R1111">
        <f>I1110</f>
      </c>
      <c r="S1111">
        <f>H1111-H1110</f>
      </c>
      <c r="T1111">
        <f>I1111-I1110</f>
      </c>
      <c r="U1111">
        <f>(L1111-K1111)/(2*D1111*0.01)</f>
      </c>
      <c r="V1111">
        <f>(L1111+K1111)/(D1111*0.0001)</f>
      </c>
    </row>
    <row r="1112">
      <c r="A1112" t="n">
        <v>2020</v>
      </c>
      <c r="B1112" t="inlineStr">
        <is>
          <t>00111218</t>
        </is>
      </c>
      <c r="C1112" t="inlineStr">
        <is>
          <t>KD</t>
        </is>
      </c>
      <c r="D1112" t="n">
        <v>710282000</v>
      </c>
      <c r="E1112" t="n">
        <v>286019000</v>
      </c>
      <c r="F1112" t="n">
        <v>240098000</v>
      </c>
      <c r="G1112" t="n">
        <v>9637000</v>
      </c>
      <c r="H1112" t="n">
        <v>2.978</v>
      </c>
      <c r="I1112" t="n">
        <v>2.58</v>
      </c>
      <c r="J1112" t="n">
        <v>8.417999999999999</v>
      </c>
      <c r="K1112" t="n">
        <v>-22921000</v>
      </c>
      <c r="L1112" t="n">
        <v>29237000</v>
      </c>
      <c r="M1112" t="n">
        <v>28421000</v>
      </c>
      <c r="N1112" t="n">
        <v>-24520000</v>
      </c>
      <c r="U1112">
        <f>(L1112-K1112)/(2*D1112*0.01)</f>
      </c>
      <c r="V1112">
        <f>(L1112+K1112)/(D1112*0.0001)</f>
      </c>
    </row>
    <row r="1113">
      <c r="A1113" t="n">
        <v>2021</v>
      </c>
      <c r="B1113" t="inlineStr">
        <is>
          <t>00111218</t>
        </is>
      </c>
      <c r="C1113" t="inlineStr">
        <is>
          <t>KD</t>
        </is>
      </c>
      <c r="D1113" t="n">
        <v>879497000</v>
      </c>
      <c r="E1113" t="n">
        <v>367405000</v>
      </c>
      <c r="F1113" t="n">
        <v>154016000</v>
      </c>
      <c r="G1113" t="n">
        <v>12195000</v>
      </c>
      <c r="H1113" t="n">
        <v>3.49</v>
      </c>
      <c r="I1113" t="n">
        <v>2.575</v>
      </c>
      <c r="J1113" t="n">
        <v>8.577400000000001</v>
      </c>
      <c r="K1113" t="n">
        <v>-30856000</v>
      </c>
      <c r="L1113" t="n">
        <v>28920000</v>
      </c>
      <c r="M1113" t="n">
        <v>32718000</v>
      </c>
      <c r="N1113" t="n">
        <v>-28165000</v>
      </c>
      <c r="O1113">
        <f>D1112</f>
      </c>
      <c r="P1113">
        <f>(E1113-F1113+G1113)/O1113*100</f>
      </c>
      <c r="Q1113">
        <f>H1112</f>
      </c>
      <c r="R1113">
        <f>I1112</f>
      </c>
      <c r="S1113">
        <f>H1113-H1112</f>
      </c>
      <c r="T1113">
        <f>I1113-I1112</f>
      </c>
      <c r="U1113">
        <f>(L1113-K1113)/(2*D1113*0.01)</f>
      </c>
    </row>
    <row r="1114">
      <c r="A1114" t="n">
        <v>2022</v>
      </c>
      <c r="B1114" t="inlineStr">
        <is>
          <t>00111218</t>
        </is>
      </c>
      <c r="C1114" t="inlineStr">
        <is>
          <t>KD</t>
        </is>
      </c>
      <c r="D1114" t="n">
        <v>1022302000</v>
      </c>
      <c r="E1114" t="n">
        <v>927584000</v>
      </c>
      <c r="F1114" t="n">
        <v>422221000</v>
      </c>
      <c r="G1114" t="n">
        <v>2380000</v>
      </c>
      <c r="H1114" t="n">
        <v>5.5</v>
      </c>
      <c r="I1114" t="n">
        <v>1.5</v>
      </c>
      <c r="J1114" t="n">
        <v>8.300000000000001</v>
      </c>
      <c r="K1114" t="n">
        <v>-47676000</v>
      </c>
      <c r="L1114" t="n">
        <v>54959000</v>
      </c>
      <c r="M1114" t="n">
        <v>32718000</v>
      </c>
      <c r="N1114" t="n">
        <v>-28165000</v>
      </c>
      <c r="O1114">
        <f>D1113</f>
      </c>
      <c r="P1114">
        <f>(E1114-F1114+G1114)/O1114*100</f>
      </c>
      <c r="Q1114">
        <f>H1113</f>
      </c>
      <c r="R1114">
        <f>I1113</f>
      </c>
      <c r="S1114">
        <f>H1114-H1113</f>
      </c>
      <c r="T1114">
        <f>I1114-I1113</f>
      </c>
      <c r="U1114">
        <f>(L1114-K1114)/(2*D1114*0.01)</f>
      </c>
      <c r="V1114">
        <f>(L1114+K1114)/(D1114*0.0001)</f>
      </c>
    </row>
    <row r="1115">
      <c r="A1115" t="n">
        <v>2023</v>
      </c>
      <c r="B1115" t="inlineStr">
        <is>
          <t>00111218</t>
        </is>
      </c>
      <c r="C1115" t="inlineStr">
        <is>
          <t>KD</t>
        </is>
      </c>
      <c r="D1115" t="n">
        <v>664529000</v>
      </c>
      <c r="E1115" t="n">
        <v>392997000</v>
      </c>
      <c r="F1115" t="n">
        <v>641232000</v>
      </c>
      <c r="G1115" t="n">
        <v>26957000</v>
      </c>
      <c r="O1115">
        <f>D1114</f>
      </c>
      <c r="P1115">
        <f>(E1115-F1115+G1115)/O1115*100</f>
      </c>
    </row>
    <row r="1116">
      <c r="A1116" t="n">
        <v>2024</v>
      </c>
      <c r="B1116" t="inlineStr">
        <is>
          <t>00111218</t>
        </is>
      </c>
      <c r="C1116" t="inlineStr">
        <is>
          <t>KD</t>
        </is>
      </c>
      <c r="D1116" t="n">
        <v>764082000</v>
      </c>
      <c r="E1116" t="n">
        <v>254527000</v>
      </c>
      <c r="F1116" t="n">
        <v>103199000</v>
      </c>
      <c r="G1116" t="n">
        <v>8198000</v>
      </c>
      <c r="O1116">
        <f>D1115</f>
      </c>
      <c r="P1116">
        <f>(E1116-F1116+G1116)/O1116*100</f>
      </c>
    </row>
    <row r="1117">
      <c r="A1117" t="n">
        <v>2025</v>
      </c>
      <c r="B1117" t="inlineStr">
        <is>
          <t>00111218</t>
        </is>
      </c>
      <c r="C1117" t="inlineStr">
        <is>
          <t>KD</t>
        </is>
      </c>
      <c r="D1117" t="n">
        <v>874143000</v>
      </c>
      <c r="E1117" t="n">
        <v>302336000</v>
      </c>
      <c r="F1117" t="n">
        <v>75390000</v>
      </c>
      <c r="G1117" t="n">
        <v>10925000</v>
      </c>
      <c r="O1117">
        <f>D1116</f>
      </c>
      <c r="P1117">
        <f>(E1117-F1117+G1117)/O1117*100</f>
      </c>
    </row>
    <row r="1118">
      <c r="A1118" t="n">
        <v>2014</v>
      </c>
      <c r="B1118" t="inlineStr">
        <is>
          <t>00111227</t>
        </is>
      </c>
      <c r="C1118" t="inlineStr">
        <is>
          <t>대양제지공업</t>
        </is>
      </c>
      <c r="D1118" t="n">
        <v>4442616000</v>
      </c>
      <c r="E1118" t="n">
        <v>1036751000</v>
      </c>
      <c r="F1118" t="n">
        <v>489787000</v>
      </c>
      <c r="G1118" t="n">
        <v>118212000</v>
      </c>
      <c r="H1118" t="n">
        <v>2.825</v>
      </c>
      <c r="I1118" t="n">
        <v>6</v>
      </c>
      <c r="K1118" t="n">
        <v>-239278464</v>
      </c>
      <c r="L1118" t="n">
        <v>271062864</v>
      </c>
      <c r="M1118" t="n">
        <v>275388992</v>
      </c>
      <c r="N1118" t="n">
        <v>-248862272</v>
      </c>
      <c r="U1118">
        <f>(L1118-K1118)/(2*D1118*0.01)</f>
      </c>
      <c r="V1118">
        <f>(L1118+K1118)/(D1118*0.0001)</f>
      </c>
    </row>
    <row r="1119">
      <c r="A1119" t="n">
        <v>2015</v>
      </c>
      <c r="B1119" t="inlineStr">
        <is>
          <t>00111227</t>
        </is>
      </c>
      <c r="C1119" t="inlineStr">
        <is>
          <t>대양제지공업</t>
        </is>
      </c>
      <c r="D1119" t="n">
        <v>5202417000</v>
      </c>
      <c r="E1119" t="n">
        <v>1181837000</v>
      </c>
      <c r="F1119" t="n">
        <v>1016307000</v>
      </c>
      <c r="G1119" t="n">
        <v>120020000</v>
      </c>
      <c r="H1119" t="n">
        <v>2.63</v>
      </c>
      <c r="I1119" t="n">
        <v>6.25</v>
      </c>
      <c r="J1119" t="n">
        <v>6.45</v>
      </c>
      <c r="K1119" t="n">
        <v>-301540000</v>
      </c>
      <c r="L1119" t="n">
        <v>337890000</v>
      </c>
      <c r="M1119" t="n">
        <v>338290000</v>
      </c>
      <c r="N1119" t="n">
        <v>-301540000</v>
      </c>
      <c r="O1119">
        <f>D1118</f>
      </c>
      <c r="P1119">
        <f>(E1119-F1119+G1119)/O1119*100</f>
      </c>
      <c r="Q1119">
        <f>H1118</f>
      </c>
      <c r="R1119">
        <f>I1118</f>
      </c>
      <c r="S1119">
        <f>H1119-H1118</f>
      </c>
      <c r="T1119">
        <f>I1119-I1118</f>
      </c>
      <c r="U1119">
        <f>(L1119-K1119)/(2*D1119*0.01)</f>
      </c>
      <c r="V1119">
        <f>(L1119+K1119)/(D1119*0.0001)</f>
      </c>
    </row>
    <row r="1120">
      <c r="A1120" t="n">
        <v>2016</v>
      </c>
      <c r="B1120" t="inlineStr">
        <is>
          <t>00111227</t>
        </is>
      </c>
      <c r="C1120" t="inlineStr">
        <is>
          <t>대양제지공업</t>
        </is>
      </c>
      <c r="D1120" t="n">
        <v>5098960000</v>
      </c>
      <c r="E1120" t="n">
        <v>1291407000</v>
      </c>
      <c r="F1120" t="n">
        <v>1193989000</v>
      </c>
      <c r="G1120" t="n">
        <v>131508000</v>
      </c>
      <c r="H1120" t="n">
        <v>2.69</v>
      </c>
      <c r="I1120" t="n">
        <v>3.85</v>
      </c>
      <c r="J1120" t="n">
        <v>6.29</v>
      </c>
      <c r="K1120" t="n">
        <v>-270248680</v>
      </c>
      <c r="L1120" t="n">
        <v>305937600</v>
      </c>
      <c r="M1120" t="n">
        <v>300998640</v>
      </c>
      <c r="N1120" t="n">
        <v>-270248680</v>
      </c>
      <c r="O1120">
        <f>D1119</f>
      </c>
      <c r="P1120">
        <f>(E1120-F1120+G1120)/O1120*100</f>
      </c>
      <c r="Q1120">
        <f>H1119</f>
      </c>
      <c r="R1120">
        <f>I1119</f>
      </c>
      <c r="S1120">
        <f>H1120-H1119</f>
      </c>
      <c r="T1120">
        <f>I1120-I1119</f>
      </c>
      <c r="U1120">
        <f>(L1120-K1120)/(2*D1120*0.01)</f>
      </c>
      <c r="V1120">
        <f>(L1120+K1120)/(D1120*0.0001)</f>
      </c>
    </row>
    <row r="1121">
      <c r="A1121" t="n">
        <v>2017</v>
      </c>
      <c r="B1121" t="inlineStr">
        <is>
          <t>00111227</t>
        </is>
      </c>
      <c r="C1121" t="inlineStr">
        <is>
          <t>대양제지공업</t>
        </is>
      </c>
      <c r="D1121" t="n">
        <v>6393424000</v>
      </c>
      <c r="E1121" t="n">
        <v>1324934000</v>
      </c>
      <c r="F1121" t="n">
        <v>673663000</v>
      </c>
      <c r="G1121" t="n">
        <v>131930000</v>
      </c>
      <c r="H1121" t="n">
        <v>3.155</v>
      </c>
      <c r="I1121" t="n">
        <v>4.74</v>
      </c>
      <c r="J1121" t="n">
        <v>6.72</v>
      </c>
      <c r="K1121" t="n">
        <v>-332698624</v>
      </c>
      <c r="L1121" t="n">
        <v>383605440</v>
      </c>
      <c r="M1121" t="n">
        <v>370758592</v>
      </c>
      <c r="N1121" t="n">
        <v>-338811792</v>
      </c>
      <c r="O1121">
        <f>D1120</f>
      </c>
      <c r="P1121">
        <f>(E1121-F1121+G1121)/O1121*100</f>
      </c>
      <c r="Q1121">
        <f>H1120</f>
      </c>
      <c r="R1121">
        <f>I1120</f>
      </c>
      <c r="S1121">
        <f>H1121-H1120</f>
      </c>
      <c r="T1121">
        <f>I1121-I1120</f>
      </c>
      <c r="U1121">
        <f>(L1121-K1121)/(2*D1121*0.01)</f>
      </c>
      <c r="V1121">
        <f>(L1121+K1121)/(D1121*0.0001)</f>
      </c>
    </row>
    <row r="1122">
      <c r="A1122" t="n">
        <v>2019</v>
      </c>
      <c r="B1122" t="inlineStr">
        <is>
          <t>00111227</t>
        </is>
      </c>
      <c r="C1122" t="inlineStr">
        <is>
          <t>대양제지공업</t>
        </is>
      </c>
      <c r="D1122" t="n">
        <v>9190636000</v>
      </c>
      <c r="E1122" t="n">
        <v>1979566000</v>
      </c>
      <c r="F1122" t="n">
        <v>423457000</v>
      </c>
      <c r="G1122" t="n">
        <v>144145000</v>
      </c>
      <c r="H1122" t="n">
        <v>2.395</v>
      </c>
      <c r="I1122" t="n">
        <v>7.61</v>
      </c>
      <c r="J1122" t="n">
        <v>8.18</v>
      </c>
      <c r="K1122" t="n">
        <v>-652535000</v>
      </c>
      <c r="L1122" t="n">
        <v>752630000</v>
      </c>
      <c r="M1122" t="n">
        <v>726140000</v>
      </c>
      <c r="N1122" t="n">
        <v>-643700000</v>
      </c>
      <c r="U1122">
        <f>(L1122-K1122)/(2*D1122*0.01)</f>
      </c>
      <c r="V1122">
        <f>(L1122+K1122)/(D1122*0.0001)</f>
      </c>
    </row>
    <row r="1123">
      <c r="A1123" t="n">
        <v>2020</v>
      </c>
      <c r="B1123" t="inlineStr">
        <is>
          <t>00111227</t>
        </is>
      </c>
      <c r="C1123" t="inlineStr">
        <is>
          <t>대양제지공업</t>
        </is>
      </c>
      <c r="D1123" t="n">
        <v>10631833000</v>
      </c>
      <c r="E1123" t="n">
        <v>2212396000</v>
      </c>
      <c r="F1123" t="n">
        <v>136939000</v>
      </c>
      <c r="G1123" t="n">
        <v>174550000</v>
      </c>
      <c r="H1123" t="n">
        <v>2.82</v>
      </c>
      <c r="I1123" t="n">
        <v>6.95</v>
      </c>
      <c r="J1123" t="n">
        <v>7.69</v>
      </c>
      <c r="O1123">
        <f>D1122</f>
      </c>
      <c r="P1123">
        <f>(E1123-F1123+G1123)/O1123*100</f>
      </c>
      <c r="Q1123">
        <f>H1122</f>
      </c>
      <c r="R1123">
        <f>I1122</f>
      </c>
      <c r="S1123">
        <f>H1123-H1122</f>
      </c>
      <c r="T1123">
        <f>I1123-I1122</f>
      </c>
    </row>
    <row r="1124">
      <c r="A1124" t="n">
        <v>2021</v>
      </c>
      <c r="B1124" t="inlineStr">
        <is>
          <t>00111227</t>
        </is>
      </c>
      <c r="C1124" t="inlineStr">
        <is>
          <t>대양제지공업</t>
        </is>
      </c>
      <c r="D1124" t="n">
        <v>7546206000</v>
      </c>
      <c r="E1124" t="n">
        <v>2053614000</v>
      </c>
      <c r="F1124" t="n">
        <v>5394925000</v>
      </c>
      <c r="G1124" t="n">
        <v>222331000</v>
      </c>
      <c r="H1124" t="n">
        <v>3.345</v>
      </c>
      <c r="I1124" t="n">
        <v>7.005</v>
      </c>
      <c r="J1124" t="n">
        <v>7.91</v>
      </c>
      <c r="K1124" t="n">
        <v>-452757360</v>
      </c>
      <c r="L1124" t="n">
        <v>528434420</v>
      </c>
      <c r="M1124" t="n">
        <v>513052480</v>
      </c>
      <c r="N1124" t="n">
        <v>-452772360</v>
      </c>
      <c r="O1124">
        <f>D1123</f>
      </c>
      <c r="P1124">
        <f>(E1124-F1124+G1124)/O1124*100</f>
      </c>
      <c r="Q1124">
        <f>H1123</f>
      </c>
      <c r="R1124">
        <f>I1123</f>
      </c>
      <c r="S1124">
        <f>H1124-H1123</f>
      </c>
      <c r="T1124">
        <f>I1124-I1123</f>
      </c>
      <c r="U1124">
        <f>(L1124-K1124)/(2*D1124*0.01)</f>
      </c>
      <c r="V1124">
        <f>(L1124+K1124)/(D1124*0.0001)</f>
      </c>
    </row>
    <row r="1125">
      <c r="A1125" t="n">
        <v>2022</v>
      </c>
      <c r="B1125" t="inlineStr">
        <is>
          <t>00111227</t>
        </is>
      </c>
      <c r="C1125" t="inlineStr">
        <is>
          <t>대양제지공업</t>
        </is>
      </c>
      <c r="D1125" t="n">
        <v>8066801000</v>
      </c>
      <c r="E1125" t="n">
        <v>973291000</v>
      </c>
      <c r="F1125" t="n">
        <v>480126000</v>
      </c>
      <c r="G1125" t="n">
        <v>177768000</v>
      </c>
      <c r="H1125" t="n">
        <v>5.54</v>
      </c>
      <c r="I1125" t="n">
        <v>5.745</v>
      </c>
      <c r="K1125" t="n">
        <v>-395432895</v>
      </c>
      <c r="L1125" t="n">
        <v>443674055</v>
      </c>
      <c r="M1125" t="n">
        <v>451625256</v>
      </c>
      <c r="N1125" t="n">
        <v>-403340050</v>
      </c>
      <c r="O1125">
        <f>D1124</f>
      </c>
      <c r="P1125">
        <f>(E1125-F1125+G1125)/O1125*100</f>
      </c>
      <c r="Q1125">
        <f>H1124</f>
      </c>
      <c r="R1125">
        <f>I1124</f>
      </c>
      <c r="S1125">
        <f>H1125-H1124</f>
      </c>
      <c r="T1125">
        <f>I1125-I1124</f>
      </c>
      <c r="U1125">
        <f>(L1125-K1125)/(2*D1125*0.01)</f>
      </c>
      <c r="V1125">
        <f>(L1125+K1125)/(D1125*0.0001)</f>
      </c>
    </row>
    <row r="1126">
      <c r="A1126" t="n">
        <v>2023</v>
      </c>
      <c r="B1126" t="inlineStr">
        <is>
          <t>00111227</t>
        </is>
      </c>
      <c r="C1126" t="inlineStr">
        <is>
          <t>대양제지공업</t>
        </is>
      </c>
      <c r="D1126" t="n">
        <v>8110800000</v>
      </c>
      <c r="E1126" t="n">
        <v>1113821000</v>
      </c>
      <c r="F1126" t="n">
        <v>2058740000</v>
      </c>
      <c r="G1126" t="n">
        <v>315442000</v>
      </c>
      <c r="H1126" t="n">
        <v>4.675</v>
      </c>
      <c r="I1126" t="n">
        <v>6</v>
      </c>
      <c r="K1126" t="n">
        <v>-438228000</v>
      </c>
      <c r="L1126" t="n">
        <v>494621800</v>
      </c>
      <c r="M1126" t="n">
        <v>494571000</v>
      </c>
      <c r="N1126" t="n">
        <v>-437583200</v>
      </c>
      <c r="O1126">
        <f>D1125</f>
      </c>
      <c r="P1126">
        <f>(E1126-F1126+G1126)/O1126*100</f>
      </c>
      <c r="Q1126">
        <f>H1125</f>
      </c>
      <c r="R1126">
        <f>I1125</f>
      </c>
      <c r="S1126">
        <f>H1126-H1125</f>
      </c>
      <c r="T1126">
        <f>I1126-I1125</f>
      </c>
      <c r="U1126">
        <f>(L1126-K1126)/(2*D1126*0.01)</f>
      </c>
      <c r="V1126">
        <f>(L1126+K1126)/(D1126*0.0001)</f>
      </c>
    </row>
    <row r="1127">
      <c r="A1127" t="n">
        <v>2024</v>
      </c>
      <c r="B1127" t="inlineStr">
        <is>
          <t>00111227</t>
        </is>
      </c>
      <c r="C1127" t="inlineStr">
        <is>
          <t>대양제지공업</t>
        </is>
      </c>
      <c r="D1127" t="n">
        <v>9957129000</v>
      </c>
      <c r="E1127" t="n">
        <v>1637726000</v>
      </c>
      <c r="F1127" t="n">
        <v>814883000</v>
      </c>
      <c r="G1127" t="n">
        <v>291141000</v>
      </c>
      <c r="H1127" t="n">
        <v>4.125</v>
      </c>
      <c r="I1127" t="n">
        <v>6.015</v>
      </c>
      <c r="K1127" t="n">
        <v>-547643100</v>
      </c>
      <c r="L1127" t="n">
        <v>627699027</v>
      </c>
      <c r="M1127" t="n">
        <v>618417100</v>
      </c>
      <c r="N1127" t="n">
        <v>-557998224</v>
      </c>
      <c r="O1127">
        <f>D1126</f>
      </c>
      <c r="P1127">
        <f>(E1127-F1127+G1127)/O1127*100</f>
      </c>
      <c r="Q1127">
        <f>H1126</f>
      </c>
      <c r="R1127">
        <f>I1126</f>
      </c>
      <c r="S1127">
        <f>H1127-H1126</f>
      </c>
      <c r="T1127">
        <f>I1127-I1126</f>
      </c>
      <c r="U1127">
        <f>(L1127-K1127)/(2*D1127*0.01)</f>
      </c>
      <c r="V1127">
        <f>(L1127+K1127)/(D1127*0.0001)</f>
      </c>
    </row>
    <row r="1128">
      <c r="A1128" t="n">
        <v>2014</v>
      </c>
      <c r="B1128" t="inlineStr">
        <is>
          <t>00111421</t>
        </is>
      </c>
      <c r="C1128" t="inlineStr">
        <is>
          <t>휴니드테크놀러지스</t>
        </is>
      </c>
      <c r="D1128" t="n">
        <v>2193879000</v>
      </c>
      <c r="E1128" t="n">
        <v>555538000</v>
      </c>
      <c r="F1128" t="n">
        <v>407117000</v>
      </c>
      <c r="G1128" t="n">
        <v>63627000</v>
      </c>
      <c r="H1128" t="n">
        <v>2.693</v>
      </c>
      <c r="K1128" t="n">
        <v>-120826000</v>
      </c>
      <c r="L1128" t="n">
        <v>136909000</v>
      </c>
      <c r="M1128" t="n">
        <v>138586000</v>
      </c>
      <c r="N1128" t="n">
        <v>-124415000</v>
      </c>
      <c r="U1128">
        <f>(L1128-K1128)/(2*D1128*0.01)</f>
      </c>
      <c r="V1128">
        <f>(L1128+K1128)/(D1128*0.0001)</f>
      </c>
    </row>
    <row r="1129">
      <c r="A1129" t="n">
        <v>2015</v>
      </c>
      <c r="B1129" t="inlineStr">
        <is>
          <t>00111421</t>
        </is>
      </c>
      <c r="C1129" t="inlineStr">
        <is>
          <t>휴니드테크놀러지스</t>
        </is>
      </c>
      <c r="D1129" t="n">
        <v>3226176000</v>
      </c>
      <c r="E1129" t="n">
        <v>591205000</v>
      </c>
      <c r="F1129" t="n">
        <v>341070000</v>
      </c>
      <c r="G1129" t="n">
        <v>45329000</v>
      </c>
      <c r="H1129" t="n">
        <v>2.288</v>
      </c>
      <c r="I1129" t="n">
        <v>4.59</v>
      </c>
      <c r="K1129" t="n">
        <v>-170478000</v>
      </c>
      <c r="L1129" t="n">
        <v>194670000</v>
      </c>
      <c r="M1129" t="n">
        <v>193432000</v>
      </c>
      <c r="N1129" t="n">
        <v>-172657000</v>
      </c>
      <c r="O1129">
        <f>D1128</f>
      </c>
      <c r="P1129">
        <f>(E1129-F1129+G1129)/O1129*100</f>
      </c>
      <c r="Q1129">
        <f>H1128</f>
      </c>
      <c r="S1129">
        <f>H1129-H1128</f>
      </c>
      <c r="U1129">
        <f>(L1129-K1129)/(2*D1129*0.01)</f>
      </c>
      <c r="V1129">
        <f>(L1129+K1129)/(D1129*0.0001)</f>
      </c>
    </row>
    <row r="1130">
      <c r="A1130" t="n">
        <v>2016</v>
      </c>
      <c r="B1130" t="inlineStr">
        <is>
          <t>00111421</t>
        </is>
      </c>
      <c r="C1130" t="inlineStr">
        <is>
          <t>휴니드테크놀러지스</t>
        </is>
      </c>
      <c r="D1130" t="n">
        <v>3959002000</v>
      </c>
      <c r="E1130" t="n">
        <v>914532000</v>
      </c>
      <c r="F1130" t="n">
        <v>630769000</v>
      </c>
      <c r="G1130" t="n">
        <v>51267000</v>
      </c>
      <c r="H1130" t="n">
        <v>2.362</v>
      </c>
      <c r="I1130" t="n">
        <v>4.67</v>
      </c>
      <c r="K1130" t="n">
        <v>-222992000</v>
      </c>
      <c r="L1130" t="n">
        <v>255721000</v>
      </c>
      <c r="M1130" t="n">
        <v>253873000</v>
      </c>
      <c r="N1130" t="n">
        <v>-225665000</v>
      </c>
      <c r="O1130">
        <f>D1129</f>
      </c>
      <c r="P1130">
        <f>(E1130-F1130+G1130)/O1130*100</f>
      </c>
      <c r="Q1130">
        <f>H1129</f>
      </c>
      <c r="R1130">
        <f>I1129</f>
      </c>
      <c r="S1130">
        <f>H1130-H1129</f>
      </c>
      <c r="T1130">
        <f>I1130-I1129</f>
      </c>
      <c r="U1130">
        <f>(L1130-K1130)/(2*D1130*0.01)</f>
      </c>
      <c r="V1130">
        <f>(L1130+K1130)/(D1130*0.0001)</f>
      </c>
    </row>
    <row r="1131">
      <c r="A1131" t="n">
        <v>2017</v>
      </c>
      <c r="B1131" t="inlineStr">
        <is>
          <t>00111421</t>
        </is>
      </c>
      <c r="C1131" t="inlineStr">
        <is>
          <t>휴니드테크놀러지스</t>
        </is>
      </c>
      <c r="D1131" t="n">
        <v>6248353000</v>
      </c>
      <c r="E1131" t="n">
        <v>1224632000</v>
      </c>
      <c r="F1131" t="n">
        <v>424049000</v>
      </c>
      <c r="G1131" t="n">
        <v>69997000</v>
      </c>
      <c r="H1131" t="n">
        <v>2.685</v>
      </c>
      <c r="I1131" t="n">
        <v>6.33</v>
      </c>
      <c r="J1131" t="n">
        <v>6.157</v>
      </c>
      <c r="K1131" t="n">
        <v>-311402000</v>
      </c>
      <c r="L1131" t="n">
        <v>355071000</v>
      </c>
      <c r="M1131" t="n">
        <v>350708000</v>
      </c>
      <c r="N1131" t="n">
        <v>-313678000</v>
      </c>
      <c r="O1131">
        <f>D1130</f>
      </c>
      <c r="P1131">
        <f>(E1131-F1131+G1131)/O1131*100</f>
      </c>
      <c r="Q1131">
        <f>H1130</f>
      </c>
      <c r="R1131">
        <f>I1130</f>
      </c>
      <c r="S1131">
        <f>H1131-H1130</f>
      </c>
      <c r="T1131">
        <f>I1131-I1130</f>
      </c>
      <c r="U1131">
        <f>(L1131-K1131)/(2*D1131*0.01)</f>
      </c>
      <c r="V1131">
        <f>(L1131+K1131)/(D1131*0.0001)</f>
      </c>
    </row>
    <row r="1132">
      <c r="A1132" t="n">
        <v>2018</v>
      </c>
      <c r="B1132" t="inlineStr">
        <is>
          <t>00111421</t>
        </is>
      </c>
      <c r="C1132" t="inlineStr">
        <is>
          <t>휴니드테크놀러지스</t>
        </is>
      </c>
      <c r="D1132" t="n">
        <v>7639901000</v>
      </c>
      <c r="F1132" t="n">
        <v>652999000</v>
      </c>
      <c r="H1132" t="n">
        <v>2.358</v>
      </c>
      <c r="I1132" t="n">
        <v>4.67</v>
      </c>
      <c r="J1132" t="n">
        <v>8.239000000000001</v>
      </c>
      <c r="K1132" t="n">
        <v>-413150000</v>
      </c>
      <c r="L1132" t="n">
        <v>482769000</v>
      </c>
      <c r="M1132" t="n">
        <v>471978000</v>
      </c>
      <c r="N1132" t="n">
        <v>-412823000</v>
      </c>
      <c r="O1132">
        <f>D1131</f>
      </c>
      <c r="Q1132">
        <f>H1131</f>
      </c>
      <c r="R1132">
        <f>I1131</f>
      </c>
      <c r="S1132">
        <f>H1132-H1131</f>
      </c>
      <c r="T1132">
        <f>I1132-I1131</f>
      </c>
      <c r="U1132">
        <f>(L1132-K1132)/(2*D1132*0.01)</f>
      </c>
      <c r="V1132">
        <f>(L1132+K1132)/(D1132*0.0001)</f>
      </c>
    </row>
    <row r="1133">
      <c r="A1133" t="n">
        <v>2019</v>
      </c>
      <c r="B1133" t="inlineStr">
        <is>
          <t>00111421</t>
        </is>
      </c>
      <c r="C1133" t="inlineStr">
        <is>
          <t>휴니드테크놀러지스</t>
        </is>
      </c>
      <c r="D1133" t="n">
        <v>10200094000</v>
      </c>
      <c r="F1133" t="n">
        <v>507677000</v>
      </c>
      <c r="H1133" t="n">
        <v>2.03</v>
      </c>
      <c r="I1133" t="n">
        <v>5.52</v>
      </c>
      <c r="J1133" t="n">
        <v>8.866</v>
      </c>
      <c r="K1133" t="n">
        <v>-617137000</v>
      </c>
      <c r="L1133" t="n">
        <v>728664000</v>
      </c>
      <c r="M1133" t="n">
        <v>703123000</v>
      </c>
      <c r="N1133" t="n">
        <v>-609867000</v>
      </c>
      <c r="O1133">
        <f>D1132</f>
      </c>
      <c r="Q1133">
        <f>H1132</f>
      </c>
      <c r="R1133">
        <f>I1132</f>
      </c>
      <c r="S1133">
        <f>H1133-H1132</f>
      </c>
      <c r="T1133">
        <f>I1133-I1132</f>
      </c>
      <c r="U1133">
        <f>(L1133-K1133)/(2*D1133*0.01)</f>
      </c>
      <c r="V1133">
        <f>(L1133+K1133)/(D1133*0.0001)</f>
      </c>
    </row>
    <row r="1134">
      <c r="A1134" t="n">
        <v>2020</v>
      </c>
      <c r="B1134" t="inlineStr">
        <is>
          <t>00111421</t>
        </is>
      </c>
      <c r="C1134" t="inlineStr">
        <is>
          <t>휴니드테크놀러지스</t>
        </is>
      </c>
      <c r="D1134" t="n">
        <v>11697412000</v>
      </c>
      <c r="F1134" t="n">
        <v>1105411000</v>
      </c>
      <c r="H1134" t="n">
        <v>2.04</v>
      </c>
      <c r="I1134" t="n">
        <v>5.73</v>
      </c>
      <c r="J1134" t="n">
        <v>9.010999999999999</v>
      </c>
      <c r="K1134" t="n">
        <v>-717557000</v>
      </c>
      <c r="L1134" t="n">
        <v>847998000</v>
      </c>
      <c r="M1134" t="n">
        <v>814860000</v>
      </c>
      <c r="N1134" t="n">
        <v>-706537000</v>
      </c>
      <c r="O1134">
        <f>D1133</f>
      </c>
      <c r="Q1134">
        <f>H1133</f>
      </c>
      <c r="R1134">
        <f>I1133</f>
      </c>
      <c r="S1134">
        <f>H1134-H1133</f>
      </c>
      <c r="T1134">
        <f>I1134-I1133</f>
      </c>
      <c r="U1134">
        <f>(L1134-K1134)/(2*D1134*0.01)</f>
      </c>
      <c r="V1134">
        <f>(L1134+K1134)/(D1134*0.0001)</f>
      </c>
    </row>
    <row r="1135">
      <c r="A1135" t="n">
        <v>2021</v>
      </c>
      <c r="B1135" t="inlineStr">
        <is>
          <t>00111421</t>
        </is>
      </c>
      <c r="C1135" t="inlineStr">
        <is>
          <t>휴니드테크놀러지스</t>
        </is>
      </c>
      <c r="D1135" t="n">
        <v>12820527000</v>
      </c>
      <c r="F1135" t="n">
        <v>813045000</v>
      </c>
      <c r="H1135" t="n">
        <v>2.63</v>
      </c>
      <c r="I1135" t="n">
        <v>5.26</v>
      </c>
      <c r="J1135" t="n">
        <v>9.521000000000001</v>
      </c>
      <c r="K1135" t="n">
        <v>-1097668000</v>
      </c>
      <c r="L1135" t="n">
        <v>1295846000</v>
      </c>
      <c r="M1135" t="n">
        <v>1261536000</v>
      </c>
      <c r="N1135" t="n">
        <v>-1092751000</v>
      </c>
      <c r="O1135">
        <f>D1134</f>
      </c>
      <c r="Q1135">
        <f>H1134</f>
      </c>
      <c r="R1135">
        <f>I1134</f>
      </c>
      <c r="S1135">
        <f>H1135-H1134</f>
      </c>
      <c r="T1135">
        <f>I1135-I1134</f>
      </c>
      <c r="U1135">
        <f>(L1135-K1135)/(2*D1135*0.01)</f>
      </c>
      <c r="V1135">
        <f>(L1135+K1135)/(D1135*0.0001)</f>
      </c>
    </row>
    <row r="1136">
      <c r="A1136" t="n">
        <v>2022</v>
      </c>
      <c r="B1136" t="inlineStr">
        <is>
          <t>00111421</t>
        </is>
      </c>
      <c r="C1136" t="inlineStr">
        <is>
          <t>휴니드테크놀러지스</t>
        </is>
      </c>
      <c r="D1136" t="n">
        <v>10645421000</v>
      </c>
      <c r="F1136" t="n">
        <v>2039809000</v>
      </c>
      <c r="H1136" t="n">
        <v>5.14</v>
      </c>
      <c r="I1136" t="n">
        <v>4.59</v>
      </c>
      <c r="J1136" t="n">
        <v>5.407</v>
      </c>
      <c r="O1136">
        <f>D1135</f>
      </c>
      <c r="Q1136">
        <f>H1135</f>
      </c>
      <c r="R1136">
        <f>I1135</f>
      </c>
      <c r="S1136">
        <f>H1136-H1135</f>
      </c>
      <c r="T1136">
        <f>I1136-I1135</f>
      </c>
    </row>
    <row r="1137">
      <c r="A1137" t="n">
        <v>2023</v>
      </c>
      <c r="B1137" t="inlineStr">
        <is>
          <t>00111421</t>
        </is>
      </c>
      <c r="C1137" t="inlineStr">
        <is>
          <t>휴니드테크놀러지스</t>
        </is>
      </c>
      <c r="D1137" t="n">
        <v>12701869000</v>
      </c>
      <c r="F1137" t="n">
        <v>1027180000</v>
      </c>
      <c r="H1137" t="n">
        <v>4.11</v>
      </c>
      <c r="I1137" t="n">
        <v>4.55</v>
      </c>
      <c r="J1137" t="n">
        <v>5.422</v>
      </c>
      <c r="K1137" t="n">
        <v>-629410000</v>
      </c>
      <c r="L1137" t="n">
        <v>696913000</v>
      </c>
      <c r="M1137" t="n">
        <v>706274000</v>
      </c>
      <c r="N1137" t="n">
        <v>-648902000</v>
      </c>
      <c r="O1137">
        <f>D1136</f>
      </c>
      <c r="Q1137">
        <f>H1136</f>
      </c>
      <c r="R1137">
        <f>I1136</f>
      </c>
      <c r="S1137">
        <f>H1137-H1136</f>
      </c>
      <c r="T1137">
        <f>I1137-I1136</f>
      </c>
      <c r="U1137">
        <f>(L1137-K1137)/(2*D1137*0.01)</f>
      </c>
      <c r="V1137">
        <f>(L1137+K1137)/(D1137*0.0001)</f>
      </c>
    </row>
    <row r="1138">
      <c r="A1138" t="n">
        <v>2024</v>
      </c>
      <c r="B1138" t="inlineStr">
        <is>
          <t>00111421</t>
        </is>
      </c>
      <c r="C1138" t="inlineStr">
        <is>
          <t>휴니드테크놀러지스</t>
        </is>
      </c>
      <c r="D1138" t="n">
        <v>14338348000</v>
      </c>
      <c r="F1138" t="n">
        <v>1296105000</v>
      </c>
      <c r="H1138" t="n">
        <v>3.51</v>
      </c>
      <c r="I1138" t="n">
        <v>4.52</v>
      </c>
      <c r="J1138" t="n">
        <v>5.381</v>
      </c>
      <c r="K1138" t="n">
        <v>-708705000</v>
      </c>
      <c r="L1138" t="n">
        <v>785905000</v>
      </c>
      <c r="M1138" t="n">
        <v>791562000</v>
      </c>
      <c r="N1138" t="n">
        <v>-726587000</v>
      </c>
      <c r="O1138">
        <f>D1137</f>
      </c>
      <c r="Q1138">
        <f>H1137</f>
      </c>
      <c r="R1138">
        <f>I1137</f>
      </c>
      <c r="S1138">
        <f>H1138-H1137</f>
      </c>
      <c r="T1138">
        <f>I1138-I1137</f>
      </c>
      <c r="U1138">
        <f>(L1138-K1138)/(2*D1138*0.01)</f>
      </c>
      <c r="V1138">
        <f>(L1138+K1138)/(D1138*0.0001)</f>
      </c>
    </row>
    <row r="1139">
      <c r="A1139" t="n">
        <v>2025</v>
      </c>
      <c r="B1139" t="inlineStr">
        <is>
          <t>00111421</t>
        </is>
      </c>
      <c r="C1139" t="inlineStr">
        <is>
          <t>휴니드테크놀러지스</t>
        </is>
      </c>
      <c r="D1139" t="n">
        <v>8480919000</v>
      </c>
      <c r="E1139" t="n">
        <v>1986450000</v>
      </c>
      <c r="F1139" t="n">
        <v>7723383000</v>
      </c>
      <c r="G1139" t="n">
        <v>457854000</v>
      </c>
      <c r="H1139" t="n">
        <v>3.92</v>
      </c>
      <c r="I1139" t="n">
        <v>4.56</v>
      </c>
      <c r="J1139" t="n">
        <v>5.935</v>
      </c>
      <c r="K1139" t="n">
        <v>-457329000</v>
      </c>
      <c r="L1139" t="n">
        <v>514534000</v>
      </c>
      <c r="M1139" t="n">
        <v>520430000</v>
      </c>
      <c r="N1139" t="n">
        <v>-470532000</v>
      </c>
      <c r="O1139">
        <f>D1138</f>
      </c>
      <c r="P1139">
        <f>(E1139-F1139+G1139)/O1139*100</f>
      </c>
      <c r="Q1139">
        <f>H1138</f>
      </c>
      <c r="R1139">
        <f>I1138</f>
      </c>
      <c r="S1139">
        <f>H1139-H1138</f>
      </c>
      <c r="T1139">
        <f>I1139-I1138</f>
      </c>
      <c r="U1139">
        <f>(L1139-K1139)/(2*D1139*0.01)</f>
      </c>
      <c r="V1139">
        <f>(L1139+K1139)/(D1139*0.0001)</f>
      </c>
    </row>
    <row r="1140">
      <c r="A1140" t="n">
        <v>2015</v>
      </c>
      <c r="B1140" t="inlineStr">
        <is>
          <t>00111458</t>
        </is>
      </c>
      <c r="C1140" t="inlineStr">
        <is>
          <t>대영포장</t>
        </is>
      </c>
      <c r="D1140" t="n">
        <v>6259723000</v>
      </c>
      <c r="E1140" t="n">
        <v>1381545000</v>
      </c>
      <c r="F1140" t="n">
        <v>328971000</v>
      </c>
      <c r="G1140" t="n">
        <v>138409000</v>
      </c>
      <c r="H1140" t="n">
        <v>2.45</v>
      </c>
      <c r="I1140" t="n">
        <v>2.45</v>
      </c>
      <c r="J1140" t="n">
        <v>5.52</v>
      </c>
      <c r="K1140" t="n">
        <v>-284500000</v>
      </c>
      <c r="L1140" t="n">
        <v>328500000</v>
      </c>
      <c r="M1140" t="n">
        <v>255000000</v>
      </c>
      <c r="N1140" t="n">
        <v>-287875258</v>
      </c>
      <c r="U1140">
        <f>(L1140-K1140)/(2*D1140*0.01)</f>
      </c>
      <c r="V1140">
        <f>(L1140+K1140)/(D1140*0.0001)</f>
      </c>
    </row>
    <row r="1141">
      <c r="A1141" t="n">
        <v>2016</v>
      </c>
      <c r="B1141" t="inlineStr">
        <is>
          <t>00111458</t>
        </is>
      </c>
      <c r="C1141" t="inlineStr">
        <is>
          <t>대영포장</t>
        </is>
      </c>
      <c r="D1141" t="n">
        <v>7224284000</v>
      </c>
      <c r="E1141" t="n">
        <v>1761892000</v>
      </c>
      <c r="F1141" t="n">
        <v>951643000</v>
      </c>
      <c r="G1141" t="n">
        <v>143695000</v>
      </c>
      <c r="H1141" t="n">
        <v>2.5</v>
      </c>
      <c r="I1141" t="n">
        <v>2.5</v>
      </c>
      <c r="J1141" t="n">
        <v>6.49</v>
      </c>
      <c r="K1141" t="n">
        <v>-375360000</v>
      </c>
      <c r="L1141" t="n">
        <v>419160000</v>
      </c>
      <c r="M1141" t="n">
        <v>426378000</v>
      </c>
      <c r="N1141" t="n">
        <v>-389880000</v>
      </c>
      <c r="O1141">
        <f>D1140</f>
      </c>
      <c r="P1141">
        <f>(E1141-F1141+G1141)/O1141*100</f>
      </c>
      <c r="Q1141">
        <f>H1140</f>
      </c>
      <c r="R1141">
        <f>I1140</f>
      </c>
      <c r="S1141">
        <f>H1141-H1140</f>
      </c>
      <c r="T1141">
        <f>I1141-I1140</f>
      </c>
      <c r="U1141">
        <f>(L1141-K1141)/(2*D1141*0.01)</f>
      </c>
      <c r="V1141">
        <f>(L1141+K1141)/(D1141*0.0001)</f>
      </c>
    </row>
    <row r="1142">
      <c r="A1142" t="n">
        <v>2017</v>
      </c>
      <c r="B1142" t="inlineStr">
        <is>
          <t>00111458</t>
        </is>
      </c>
      <c r="C1142" t="inlineStr">
        <is>
          <t>대영포장</t>
        </is>
      </c>
      <c r="D1142" t="n">
        <v>8266766000</v>
      </c>
      <c r="E1142" t="n">
        <v>1814511000</v>
      </c>
      <c r="F1142" t="n">
        <v>1489661000</v>
      </c>
      <c r="G1142" t="n">
        <v>171743000</v>
      </c>
      <c r="H1142" t="n">
        <v>2.84</v>
      </c>
      <c r="I1142" t="n">
        <v>5.3</v>
      </c>
      <c r="J1142" t="n">
        <v>5.66</v>
      </c>
      <c r="K1142" t="n">
        <v>-330000000</v>
      </c>
      <c r="L1142" t="n">
        <v>372305000</v>
      </c>
      <c r="M1142" t="n">
        <v>380281000</v>
      </c>
      <c r="N1142" t="n">
        <v>-347205000</v>
      </c>
      <c r="O1142">
        <f>D1141</f>
      </c>
      <c r="P1142">
        <f>(E1142-F1142+G1142)/O1142*100</f>
      </c>
      <c r="Q1142">
        <f>H1141</f>
      </c>
      <c r="R1142">
        <f>I1141</f>
      </c>
      <c r="S1142">
        <f>H1142-H1141</f>
      </c>
      <c r="T1142">
        <f>I1142-I1141</f>
      </c>
      <c r="U1142">
        <f>(L1142-K1142)/(2*D1142*0.01)</f>
      </c>
      <c r="V1142">
        <f>(L1142+K1142)/(D1142*0.0001)</f>
      </c>
    </row>
    <row r="1143">
      <c r="A1143" t="n">
        <v>2018</v>
      </c>
      <c r="B1143" t="inlineStr">
        <is>
          <t>00111458</t>
        </is>
      </c>
      <c r="C1143" t="inlineStr">
        <is>
          <t>대영포장</t>
        </is>
      </c>
      <c r="D1143" t="n">
        <v>8953638000</v>
      </c>
      <c r="E1143" t="n">
        <v>1826250000</v>
      </c>
      <c r="F1143" t="n">
        <v>1720522000</v>
      </c>
      <c r="G1143" t="n">
        <v>222621000</v>
      </c>
      <c r="H1143" t="n">
        <v>2.33</v>
      </c>
      <c r="I1143" t="n">
        <v>5.28</v>
      </c>
      <c r="J1143" t="n">
        <v>4.58</v>
      </c>
      <c r="K1143" t="n">
        <v>-295440000</v>
      </c>
      <c r="L1143" t="n">
        <v>322560000</v>
      </c>
      <c r="M1143" t="n">
        <v>313440000</v>
      </c>
      <c r="N1143" t="n">
        <v>-286560000</v>
      </c>
      <c r="O1143">
        <f>D1142</f>
      </c>
      <c r="P1143">
        <f>(E1143-F1143+G1143)/O1143*100</f>
      </c>
      <c r="Q1143">
        <f>H1142</f>
      </c>
      <c r="R1143">
        <f>I1142</f>
      </c>
      <c r="S1143">
        <f>H1143-H1142</f>
      </c>
      <c r="T1143">
        <f>I1143-I1142</f>
      </c>
      <c r="U1143">
        <f>(L1143-K1143)/(2*D1143*0.01)</f>
      </c>
      <c r="V1143">
        <f>(L1143+K1143)/(D1143*0.0001)</f>
      </c>
    </row>
    <row r="1144">
      <c r="A1144" t="n">
        <v>2019</v>
      </c>
      <c r="B1144" t="inlineStr">
        <is>
          <t>00111458</t>
        </is>
      </c>
      <c r="C1144" t="inlineStr">
        <is>
          <t>대영포장</t>
        </is>
      </c>
      <c r="D1144" t="n">
        <v>10863999000</v>
      </c>
      <c r="E1144" t="n">
        <v>1711126000</v>
      </c>
      <c r="F1144" t="n">
        <v>533081000</v>
      </c>
      <c r="G1144" t="n">
        <v>142361000</v>
      </c>
      <c r="H1144" t="n">
        <v>1.85</v>
      </c>
      <c r="I1144" t="n">
        <v>5.25</v>
      </c>
      <c r="O1144">
        <f>D1143</f>
      </c>
      <c r="P1144">
        <f>(E1144-F1144+G1144)/O1144*100</f>
      </c>
      <c r="Q1144">
        <f>H1143</f>
      </c>
      <c r="R1144">
        <f>I1143</f>
      </c>
      <c r="S1144">
        <f>H1144-H1143</f>
      </c>
      <c r="T1144">
        <f>I1144-I1143</f>
      </c>
    </row>
    <row r="1145">
      <c r="A1145" t="n">
        <v>2020</v>
      </c>
      <c r="B1145" t="inlineStr">
        <is>
          <t>00111458</t>
        </is>
      </c>
      <c r="C1145" t="inlineStr">
        <is>
          <t>대영포장</t>
        </is>
      </c>
      <c r="D1145" t="n">
        <v>12706550000</v>
      </c>
      <c r="E1145" t="n">
        <v>2063915000</v>
      </c>
      <c r="F1145" t="n">
        <v>416401000</v>
      </c>
      <c r="G1145" t="n">
        <v>134072000</v>
      </c>
      <c r="H1145" t="n">
        <v>2.4</v>
      </c>
      <c r="I1145" t="n">
        <v>4.98</v>
      </c>
      <c r="O1145">
        <f>D1144</f>
      </c>
      <c r="P1145">
        <f>(E1145-F1145+G1145)/O1145*100</f>
      </c>
      <c r="Q1145">
        <f>H1144</f>
      </c>
      <c r="R1145">
        <f>I1144</f>
      </c>
      <c r="S1145">
        <f>H1145-H1144</f>
      </c>
      <c r="T1145">
        <f>I1145-I1144</f>
      </c>
    </row>
    <row r="1146">
      <c r="A1146" t="n">
        <v>2021</v>
      </c>
      <c r="B1146" t="inlineStr">
        <is>
          <t>00111458</t>
        </is>
      </c>
      <c r="C1146" t="inlineStr">
        <is>
          <t>대영포장</t>
        </is>
      </c>
      <c r="D1146" t="n">
        <v>14354826000</v>
      </c>
      <c r="E1146" t="n">
        <v>2045048000</v>
      </c>
      <c r="F1146" t="n">
        <v>867444000</v>
      </c>
      <c r="G1146" t="n">
        <v>198454000</v>
      </c>
      <c r="H1146" t="n">
        <v>3.03</v>
      </c>
      <c r="I1146" t="n">
        <v>5.06</v>
      </c>
      <c r="O1146">
        <f>D1145</f>
      </c>
      <c r="P1146">
        <f>(E1146-F1146+G1146)/O1146*100</f>
      </c>
      <c r="Q1146">
        <f>H1145</f>
      </c>
      <c r="R1146">
        <f>I1145</f>
      </c>
      <c r="S1146">
        <f>H1146-H1145</f>
      </c>
      <c r="T1146">
        <f>I1146-I1145</f>
      </c>
    </row>
    <row r="1147">
      <c r="A1147" t="n">
        <v>2022</v>
      </c>
      <c r="B1147" t="inlineStr">
        <is>
          <t>00111458</t>
        </is>
      </c>
      <c r="C1147" t="inlineStr">
        <is>
          <t>대영포장</t>
        </is>
      </c>
      <c r="D1147" t="n">
        <v>13943708000</v>
      </c>
      <c r="E1147" t="n">
        <v>2281564000</v>
      </c>
      <c r="F1147" t="n">
        <v>884413000</v>
      </c>
      <c r="G1147" t="n">
        <v>269453000</v>
      </c>
      <c r="H1147" t="n">
        <v>5.53</v>
      </c>
      <c r="I1147" t="n">
        <v>5.18</v>
      </c>
      <c r="O1147">
        <f>D1146</f>
      </c>
      <c r="P1147">
        <f>(E1147-F1147+G1147)/O1147*100</f>
      </c>
      <c r="Q1147">
        <f>H1146</f>
      </c>
      <c r="R1147">
        <f>I1146</f>
      </c>
      <c r="S1147">
        <f>H1147-H1146</f>
      </c>
      <c r="T1147">
        <f>I1147-I1146</f>
      </c>
    </row>
    <row r="1148">
      <c r="A1148" t="n">
        <v>2023</v>
      </c>
      <c r="B1148" t="inlineStr">
        <is>
          <t>00111458</t>
        </is>
      </c>
      <c r="C1148" t="inlineStr">
        <is>
          <t>대영포장</t>
        </is>
      </c>
      <c r="D1148" t="n">
        <v>16559505000</v>
      </c>
      <c r="E1148" t="n">
        <v>2046462000</v>
      </c>
      <c r="F1148" t="n">
        <v>447197000</v>
      </c>
      <c r="G1148" t="n">
        <v>418812000</v>
      </c>
      <c r="H1148" t="n">
        <v>4.7</v>
      </c>
      <c r="I1148" t="n">
        <v>4.68</v>
      </c>
      <c r="O1148">
        <f>D1147</f>
      </c>
      <c r="P1148">
        <f>(E1148-F1148+G1148)/O1148*100</f>
      </c>
      <c r="Q1148">
        <f>H1147</f>
      </c>
      <c r="R1148">
        <f>I1147</f>
      </c>
      <c r="S1148">
        <f>H1148-H1147</f>
      </c>
      <c r="T1148">
        <f>I1148-I1147</f>
      </c>
    </row>
    <row r="1149">
      <c r="A1149" t="n">
        <v>2024</v>
      </c>
      <c r="B1149" t="inlineStr">
        <is>
          <t>00111458</t>
        </is>
      </c>
      <c r="C1149" t="inlineStr">
        <is>
          <t>대영포장</t>
        </is>
      </c>
      <c r="D1149" t="n">
        <v>18624048000</v>
      </c>
      <c r="E1149" t="n">
        <v>2171491000</v>
      </c>
      <c r="F1149" t="n">
        <v>1272205000</v>
      </c>
      <c r="G1149" t="n">
        <v>499079000</v>
      </c>
      <c r="H1149" t="n">
        <v>4.14</v>
      </c>
      <c r="I1149" t="n">
        <v>4.95</v>
      </c>
      <c r="O1149">
        <f>D1148</f>
      </c>
      <c r="P1149">
        <f>(E1149-F1149+G1149)/O1149*100</f>
      </c>
      <c r="Q1149">
        <f>H1148</f>
      </c>
      <c r="R1149">
        <f>I1148</f>
      </c>
      <c r="S1149">
        <f>H1149-H1148</f>
      </c>
      <c r="T1149">
        <f>I1149-I1148</f>
      </c>
    </row>
    <row r="1150">
      <c r="A1150" t="n">
        <v>2025</v>
      </c>
      <c r="B1150" t="inlineStr">
        <is>
          <t>00111458</t>
        </is>
      </c>
      <c r="C1150" t="inlineStr">
        <is>
          <t>대영포장</t>
        </is>
      </c>
      <c r="D1150" t="n">
        <v>19632404940</v>
      </c>
      <c r="E1150" t="n">
        <v>2273657495</v>
      </c>
      <c r="F1150" t="n">
        <v>1422078860</v>
      </c>
      <c r="G1150" t="n">
        <v>488595415</v>
      </c>
      <c r="H1150" t="n">
        <v>4.44</v>
      </c>
      <c r="I1150" t="n">
        <v>4.75</v>
      </c>
      <c r="O1150">
        <f>D1149</f>
      </c>
      <c r="P1150">
        <f>(E1150-F1150+G1150)/O1150*100</f>
      </c>
      <c r="Q1150">
        <f>H1149</f>
      </c>
      <c r="R1150">
        <f>I1149</f>
      </c>
      <c r="S1150">
        <f>H1150-H1149</f>
      </c>
      <c r="T1150">
        <f>I1150-I1149</f>
      </c>
    </row>
    <row r="1151">
      <c r="A1151" t="n">
        <v>2015</v>
      </c>
      <c r="B1151" t="inlineStr">
        <is>
          <t>00111689</t>
        </is>
      </c>
      <c r="C1151" t="inlineStr">
        <is>
          <t>아진전자부품</t>
        </is>
      </c>
      <c r="D1151" t="n">
        <v>2414285000</v>
      </c>
      <c r="E1151" t="n">
        <v>587788000</v>
      </c>
      <c r="F1151" t="n">
        <v>113257000</v>
      </c>
      <c r="G1151" t="n">
        <v>47796000</v>
      </c>
      <c r="H1151" t="n">
        <v>2.76</v>
      </c>
      <c r="I1151" t="n">
        <v>5.18</v>
      </c>
      <c r="K1151" t="n">
        <v>-179413000</v>
      </c>
      <c r="L1151" t="n">
        <v>207690000</v>
      </c>
      <c r="M1151" t="n">
        <v>205266000</v>
      </c>
      <c r="N1151" t="n">
        <v>-180829000</v>
      </c>
      <c r="U1151">
        <f>(L1151-K1151)/(2*D1151*0.01)</f>
      </c>
      <c r="V1151">
        <f>(L1151+K1151)/(D1151*0.0001)</f>
      </c>
    </row>
    <row r="1152">
      <c r="A1152" t="n">
        <v>2016</v>
      </c>
      <c r="B1152" t="inlineStr">
        <is>
          <t>00111689</t>
        </is>
      </c>
      <c r="C1152" t="inlineStr">
        <is>
          <t>아진전자부품</t>
        </is>
      </c>
      <c r="D1152" t="n">
        <v>124500000000</v>
      </c>
      <c r="E1152" t="n">
        <v>8100000000</v>
      </c>
      <c r="F1152" t="n">
        <v>6800000000</v>
      </c>
      <c r="G1152" t="n">
        <v>4200000000</v>
      </c>
      <c r="K1152" t="n">
        <v>-8900000000</v>
      </c>
      <c r="L1152" t="n">
        <v>9800000000</v>
      </c>
      <c r="M1152" t="n">
        <v>6200000000</v>
      </c>
      <c r="N1152" t="n">
        <v>-5800000000</v>
      </c>
      <c r="O1152">
        <f>D1151</f>
      </c>
      <c r="P1152">
        <f>(E1152-F1152+G1152)/O1152*100</f>
      </c>
      <c r="U1152">
        <f>(L1152-K1152)/(2*D1152*0.01)</f>
      </c>
      <c r="V1152">
        <f>(L1152+K1152)/(D1152*0.0001)</f>
      </c>
    </row>
    <row r="1153">
      <c r="A1153" t="n">
        <v>2017</v>
      </c>
      <c r="B1153" t="inlineStr">
        <is>
          <t>00111689</t>
        </is>
      </c>
      <c r="C1153" t="inlineStr">
        <is>
          <t>아진전자부품</t>
        </is>
      </c>
      <c r="D1153" t="n">
        <v>3900114000</v>
      </c>
      <c r="E1153" t="n">
        <v>909029000</v>
      </c>
      <c r="F1153" t="n">
        <v>187595000</v>
      </c>
      <c r="G1153" t="n">
        <v>84837000</v>
      </c>
      <c r="H1153" t="n">
        <v>3.19</v>
      </c>
      <c r="I1153" t="n">
        <v>5.08</v>
      </c>
      <c r="K1153" t="n">
        <v>-253912000</v>
      </c>
      <c r="L1153" t="n">
        <v>292381000</v>
      </c>
      <c r="M1153" t="n">
        <v>290283000</v>
      </c>
      <c r="N1153" t="n">
        <v>-256926000</v>
      </c>
      <c r="O1153">
        <f>D1152</f>
      </c>
      <c r="P1153">
        <f>(E1153-F1153+G1153)/O1153*100</f>
      </c>
      <c r="U1153">
        <f>(L1153-K1153)/(2*D1153*0.01)</f>
      </c>
      <c r="V1153">
        <f>(L1153+K1153)/(D1153*0.0001)</f>
      </c>
    </row>
    <row r="1154">
      <c r="A1154" t="n">
        <v>2018</v>
      </c>
      <c r="B1154" t="inlineStr">
        <is>
          <t>00111689</t>
        </is>
      </c>
      <c r="C1154" t="inlineStr">
        <is>
          <t>아진전자부품</t>
        </is>
      </c>
      <c r="D1154" t="n">
        <v>4350942000</v>
      </c>
      <c r="E1154" t="n">
        <v>994864000</v>
      </c>
      <c r="F1154" t="n">
        <v>286715000</v>
      </c>
      <c r="G1154" t="n">
        <v>118062000</v>
      </c>
      <c r="H1154" t="n">
        <v>2.66</v>
      </c>
      <c r="I1154" t="n">
        <v>3</v>
      </c>
      <c r="K1154" t="n">
        <v>-256141000</v>
      </c>
      <c r="L1154" t="n">
        <v>292330000</v>
      </c>
      <c r="M1154" t="n">
        <v>288548000</v>
      </c>
      <c r="N1154" t="n">
        <v>-257847000</v>
      </c>
      <c r="O1154">
        <f>D1153</f>
      </c>
      <c r="P1154">
        <f>(E1154-F1154+G1154)/O1154*100</f>
      </c>
      <c r="Q1154">
        <f>H1153</f>
      </c>
      <c r="R1154">
        <f>I1153</f>
      </c>
      <c r="S1154">
        <f>H1154-H1153</f>
      </c>
      <c r="T1154">
        <f>I1154-I1153</f>
      </c>
      <c r="U1154">
        <f>(L1154-K1154)/(2*D1154*0.01)</f>
      </c>
      <c r="V1154">
        <f>(L1154+K1154)/(D1154*0.0001)</f>
      </c>
    </row>
    <row r="1155">
      <c r="A1155" t="n">
        <v>2019</v>
      </c>
      <c r="B1155" t="inlineStr">
        <is>
          <t>00111689</t>
        </is>
      </c>
      <c r="C1155" t="inlineStr">
        <is>
          <t>아진전자부품</t>
        </is>
      </c>
      <c r="D1155" t="n">
        <v>4601610000</v>
      </c>
      <c r="E1155" t="n">
        <v>1010965000</v>
      </c>
      <c r="F1155" t="n">
        <v>741268000</v>
      </c>
      <c r="G1155" t="n">
        <v>109231000</v>
      </c>
      <c r="H1155" t="n">
        <v>2.78</v>
      </c>
      <c r="I1155" t="n">
        <v>2.96</v>
      </c>
      <c r="K1155" t="n">
        <v>-288607000</v>
      </c>
      <c r="L1155" t="n">
        <v>332046000</v>
      </c>
      <c r="M1155" t="n">
        <v>338538000</v>
      </c>
      <c r="N1155" t="n">
        <v>-298989000</v>
      </c>
      <c r="O1155">
        <f>D1154</f>
      </c>
      <c r="P1155">
        <f>(E1155-F1155+G1155)/O1155*100</f>
      </c>
      <c r="Q1155">
        <f>H1154</f>
      </c>
      <c r="R1155">
        <f>I1154</f>
      </c>
      <c r="S1155">
        <f>H1155-H1154</f>
      </c>
      <c r="T1155">
        <f>I1155-I1154</f>
      </c>
      <c r="U1155">
        <f>(L1155-K1155)/(2*D1155*0.01)</f>
      </c>
      <c r="V1155">
        <f>(L1155+K1155)/(D1155*0.0001)</f>
      </c>
    </row>
    <row r="1156">
      <c r="A1156" t="n">
        <v>2020</v>
      </c>
      <c r="B1156" t="inlineStr">
        <is>
          <t>00111689</t>
        </is>
      </c>
      <c r="C1156" t="inlineStr">
        <is>
          <t>아진전자부품</t>
        </is>
      </c>
      <c r="D1156" t="n">
        <v>5411458000</v>
      </c>
      <c r="E1156" t="n">
        <v>984371000</v>
      </c>
      <c r="F1156" t="n">
        <v>453108000</v>
      </c>
      <c r="G1156" t="n">
        <v>120908000</v>
      </c>
      <c r="H1156" t="n">
        <v>2.78</v>
      </c>
      <c r="I1156" t="n">
        <v>3</v>
      </c>
      <c r="K1156" t="n">
        <v>-328075000</v>
      </c>
      <c r="L1156" t="n">
        <v>376179000</v>
      </c>
      <c r="M1156" t="n">
        <v>383559000</v>
      </c>
      <c r="N1156" t="n">
        <v>-339925000</v>
      </c>
      <c r="O1156">
        <f>D1155</f>
      </c>
      <c r="P1156">
        <f>(E1156-F1156+G1156)/O1156*100</f>
      </c>
      <c r="Q1156">
        <f>H1155</f>
      </c>
      <c r="R1156">
        <f>I1155</f>
      </c>
      <c r="S1156">
        <f>H1156-H1155</f>
      </c>
      <c r="T1156">
        <f>I1156-I1155</f>
      </c>
      <c r="U1156">
        <f>(L1156-K1156)/(2*D1156*0.01)</f>
      </c>
      <c r="V1156">
        <f>(L1156+K1156)/(D1156*0.0001)</f>
      </c>
    </row>
    <row r="1157">
      <c r="A1157" t="n">
        <v>2021</v>
      </c>
      <c r="B1157" t="inlineStr">
        <is>
          <t>00111689</t>
        </is>
      </c>
      <c r="C1157" t="inlineStr">
        <is>
          <t>아진전자부품</t>
        </is>
      </c>
      <c r="D1157" t="n">
        <v>5939493000</v>
      </c>
      <c r="E1157" t="n">
        <v>996973000</v>
      </c>
      <c r="F1157" t="n">
        <v>548930000</v>
      </c>
      <c r="G1157" t="n">
        <v>145046000</v>
      </c>
      <c r="H1157" t="n">
        <v>3.34</v>
      </c>
      <c r="I1157" t="n">
        <v>4.11</v>
      </c>
      <c r="K1157" t="n">
        <v>-339037000</v>
      </c>
      <c r="L1157" t="n">
        <v>388413000</v>
      </c>
      <c r="M1157" t="n">
        <v>390123000</v>
      </c>
      <c r="N1157" t="n">
        <v>-346613000</v>
      </c>
      <c r="O1157">
        <f>D1156</f>
      </c>
      <c r="P1157">
        <f>(E1157-F1157+G1157)/O1157*100</f>
      </c>
      <c r="Q1157">
        <f>H1156</f>
      </c>
      <c r="R1157">
        <f>I1156</f>
      </c>
      <c r="S1157">
        <f>H1157-H1156</f>
      </c>
      <c r="T1157">
        <f>I1157-I1156</f>
      </c>
      <c r="U1157">
        <f>(L1157-K1157)/(2*D1157*0.01)</f>
      </c>
      <c r="V1157">
        <f>(L1157+K1157)/(D1157*0.0001)</f>
      </c>
    </row>
    <row r="1158">
      <c r="A1158" t="n">
        <v>2022</v>
      </c>
      <c r="B1158" t="inlineStr">
        <is>
          <t>00111689</t>
        </is>
      </c>
      <c r="C1158" t="inlineStr">
        <is>
          <t>아진전자부품</t>
        </is>
      </c>
      <c r="D1158" t="n">
        <v>6871509000</v>
      </c>
      <c r="E1158" t="n">
        <v>1151439000</v>
      </c>
      <c r="F1158" t="n">
        <v>964315000</v>
      </c>
      <c r="G1158" t="n">
        <v>152554000</v>
      </c>
      <c r="H1158" t="n">
        <v>5.73</v>
      </c>
      <c r="I1158" t="n">
        <v>4.02</v>
      </c>
      <c r="K1158" t="n">
        <v>-326670000</v>
      </c>
      <c r="L1158" t="n">
        <v>369594000</v>
      </c>
      <c r="M1158" t="n">
        <v>380408000</v>
      </c>
      <c r="N1158" t="n">
        <v>-341293000</v>
      </c>
      <c r="O1158">
        <f>D1157</f>
      </c>
      <c r="P1158">
        <f>(E1158-F1158+G1158)/O1158*100</f>
      </c>
      <c r="Q1158">
        <f>H1157</f>
      </c>
      <c r="R1158">
        <f>I1157</f>
      </c>
      <c r="S1158">
        <f>H1158-H1157</f>
      </c>
      <c r="T1158">
        <f>I1158-I1157</f>
      </c>
      <c r="U1158">
        <f>(L1158-K1158)/(2*D1158*0.01)</f>
      </c>
      <c r="V1158">
        <f>(L1158+K1158)/(D1158*0.0001)</f>
      </c>
    </row>
    <row r="1159">
      <c r="A1159" t="n">
        <v>2023</v>
      </c>
      <c r="B1159" t="inlineStr">
        <is>
          <t>00111689</t>
        </is>
      </c>
      <c r="C1159" t="inlineStr">
        <is>
          <t>아진전자부품</t>
        </is>
      </c>
      <c r="D1159" t="n">
        <v>8350661000</v>
      </c>
      <c r="E1159" t="n">
        <v>1222650000</v>
      </c>
      <c r="F1159" t="n">
        <v>792770000</v>
      </c>
      <c r="G1159" t="n">
        <v>281786000</v>
      </c>
      <c r="H1159" t="n">
        <v>4.83</v>
      </c>
      <c r="I1159" t="n">
        <v>4.49</v>
      </c>
      <c r="K1159" t="n">
        <v>-413842000</v>
      </c>
      <c r="L1159" t="n">
        <v>467080000</v>
      </c>
      <c r="M1159" t="n">
        <v>476382000</v>
      </c>
      <c r="N1159" t="n">
        <v>-428940000</v>
      </c>
      <c r="O1159">
        <f>D1158</f>
      </c>
      <c r="P1159">
        <f>(E1159-F1159+G1159)/O1159*100</f>
      </c>
      <c r="Q1159">
        <f>H1158</f>
      </c>
      <c r="R1159">
        <f>I1158</f>
      </c>
      <c r="S1159">
        <f>H1159-H1158</f>
      </c>
      <c r="T1159">
        <f>I1159-I1158</f>
      </c>
      <c r="U1159">
        <f>(L1159-K1159)/(2*D1159*0.01)</f>
      </c>
      <c r="V1159">
        <f>(L1159+K1159)/(D1159*0.0001)</f>
      </c>
    </row>
    <row r="1160">
      <c r="A1160" t="n">
        <v>2024</v>
      </c>
      <c r="B1160" t="inlineStr">
        <is>
          <t>00111689</t>
        </is>
      </c>
      <c r="C1160" t="inlineStr">
        <is>
          <t>아진전자부품</t>
        </is>
      </c>
      <c r="D1160" t="n">
        <v>9654713000</v>
      </c>
      <c r="E1160" t="n">
        <v>1344926000</v>
      </c>
      <c r="F1160" t="n">
        <v>970623000</v>
      </c>
      <c r="G1160" t="n">
        <v>316746000</v>
      </c>
      <c r="H1160" t="n">
        <v>4.3</v>
      </c>
      <c r="I1160" t="n">
        <v>4.53</v>
      </c>
      <c r="K1160" t="n">
        <v>-503485000</v>
      </c>
      <c r="L1160" t="n">
        <v>569294000</v>
      </c>
      <c r="M1160" t="n">
        <v>577521000</v>
      </c>
      <c r="N1160" t="n">
        <v>-519356000</v>
      </c>
      <c r="O1160">
        <f>D1159</f>
      </c>
      <c r="P1160">
        <f>(E1160-F1160+G1160)/O1160*100</f>
      </c>
      <c r="Q1160">
        <f>H1159</f>
      </c>
      <c r="R1160">
        <f>I1159</f>
      </c>
      <c r="S1160">
        <f>H1160-H1159</f>
      </c>
      <c r="T1160">
        <f>I1160-I1159</f>
      </c>
      <c r="U1160">
        <f>(L1160-K1160)/(2*D1160*0.01)</f>
      </c>
      <c r="V1160">
        <f>(L1160+K1160)/(D1160*0.0001)</f>
      </c>
    </row>
    <row r="1161">
      <c r="A1161" t="n">
        <v>2025</v>
      </c>
      <c r="B1161" t="inlineStr">
        <is>
          <t>00111689</t>
        </is>
      </c>
      <c r="C1161" t="inlineStr">
        <is>
          <t>아진전자부품</t>
        </is>
      </c>
      <c r="D1161" t="n">
        <v>10951354000</v>
      </c>
      <c r="E1161" t="n">
        <v>1608761000</v>
      </c>
      <c r="F1161" t="n">
        <v>600414000</v>
      </c>
      <c r="G1161" t="n">
        <v>343422000</v>
      </c>
      <c r="H1161" t="n">
        <v>4.61</v>
      </c>
      <c r="I1161" t="n">
        <v>4.65</v>
      </c>
      <c r="K1161" t="n">
        <v>-537884000</v>
      </c>
      <c r="L1161" t="n">
        <v>605543000</v>
      </c>
      <c r="M1161" t="n">
        <v>605544000</v>
      </c>
      <c r="N1161" t="n">
        <v>-547676000</v>
      </c>
      <c r="O1161">
        <f>D1160</f>
      </c>
      <c r="P1161">
        <f>(E1161-F1161+G1161)/O1161*100</f>
      </c>
      <c r="Q1161">
        <f>H1160</f>
      </c>
      <c r="R1161">
        <f>I1160</f>
      </c>
      <c r="S1161">
        <f>H1161-H1160</f>
      </c>
      <c r="T1161">
        <f>I1161-I1160</f>
      </c>
      <c r="U1161">
        <f>(L1161-K1161)/(2*D1161*0.01)</f>
      </c>
      <c r="V1161">
        <f>(L1161+K1161)/(D1161*0.0001)</f>
      </c>
    </row>
    <row r="1162">
      <c r="A1162" t="n">
        <v>2014</v>
      </c>
      <c r="B1162" t="inlineStr">
        <is>
          <t>00111704</t>
        </is>
      </c>
      <c r="C1162" t="inlineStr">
        <is>
          <t>한화오션</t>
        </is>
      </c>
      <c r="D1162" t="n">
        <v>472711000000</v>
      </c>
      <c r="E1162" t="n">
        <v>88974000000</v>
      </c>
      <c r="F1162" t="n">
        <v>44032000000</v>
      </c>
      <c r="G1162" t="n">
        <v>18198000000</v>
      </c>
      <c r="H1162" t="n">
        <v>3.45</v>
      </c>
      <c r="I1162" t="n">
        <v>3.75</v>
      </c>
      <c r="K1162" t="n">
        <v>-53657000000</v>
      </c>
      <c r="L1162" t="n">
        <v>67770000000</v>
      </c>
      <c r="M1162" t="n">
        <v>66268000000</v>
      </c>
      <c r="N1162" t="n">
        <v>-55504000000</v>
      </c>
      <c r="U1162">
        <f>(L1162-K1162)/(2*D1162*0.01)</f>
      </c>
      <c r="V1162">
        <f>(L1162+K1162)/(D1162*0.0001)</f>
      </c>
    </row>
    <row r="1163">
      <c r="A1163" t="n">
        <v>2015</v>
      </c>
      <c r="B1163" t="inlineStr">
        <is>
          <t>00111704</t>
        </is>
      </c>
      <c r="C1163" t="inlineStr">
        <is>
          <t>한화오션</t>
        </is>
      </c>
      <c r="D1163" t="n">
        <v>531108000000</v>
      </c>
      <c r="E1163" t="n">
        <v>80282000000</v>
      </c>
      <c r="F1163" t="n">
        <v>66134000000</v>
      </c>
      <c r="G1163" t="n">
        <v>14490000000</v>
      </c>
      <c r="H1163" t="n">
        <v>2.65</v>
      </c>
      <c r="I1163" t="n">
        <v>3.1</v>
      </c>
      <c r="K1163" t="n">
        <v>-48420000000</v>
      </c>
      <c r="L1163" t="n">
        <v>57298000000</v>
      </c>
      <c r="M1163" t="n">
        <v>56648000000</v>
      </c>
      <c r="N1163" t="n">
        <v>-48801000000</v>
      </c>
      <c r="O1163">
        <f>D1162</f>
      </c>
      <c r="P1163">
        <f>(E1163-F1163+G1163)/O1163*100</f>
      </c>
      <c r="Q1163">
        <f>H1162</f>
      </c>
      <c r="R1163">
        <f>I1162</f>
      </c>
      <c r="S1163">
        <f>H1163-H1162</f>
      </c>
      <c r="T1163">
        <f>I1163-I1162</f>
      </c>
      <c r="U1163">
        <f>(L1163-K1163)/(2*D1163*0.01)</f>
      </c>
      <c r="V1163">
        <f>(L1163+K1163)/(D1163*0.0001)</f>
      </c>
    </row>
    <row r="1164">
      <c r="A1164" t="n">
        <v>2016</v>
      </c>
      <c r="B1164" t="inlineStr">
        <is>
          <t>00111704</t>
        </is>
      </c>
      <c r="C1164" t="inlineStr">
        <is>
          <t>한화오션</t>
        </is>
      </c>
      <c r="D1164" t="n">
        <v>428386000000</v>
      </c>
      <c r="E1164" t="n">
        <v>79902000000</v>
      </c>
      <c r="F1164" t="n">
        <v>123357000000</v>
      </c>
      <c r="G1164" t="n">
        <v>14931000000</v>
      </c>
      <c r="H1164" t="n">
        <v>2.65</v>
      </c>
      <c r="I1164" t="n">
        <v>2.5</v>
      </c>
      <c r="K1164" t="n">
        <v>-40438000000</v>
      </c>
      <c r="L1164" t="n">
        <v>48562000000</v>
      </c>
      <c r="M1164" t="n">
        <v>48415000000</v>
      </c>
      <c r="N1164" t="n">
        <v>-41049000000</v>
      </c>
      <c r="O1164">
        <f>D1163</f>
      </c>
      <c r="P1164">
        <f>(E1164-F1164+G1164)/O1164*100</f>
      </c>
      <c r="Q1164">
        <f>H1163</f>
      </c>
      <c r="R1164">
        <f>I1163</f>
      </c>
      <c r="S1164">
        <f>H1164-H1163</f>
      </c>
      <c r="T1164">
        <f>I1164-I1163</f>
      </c>
      <c r="U1164">
        <f>(L1164-K1164)/(2*D1164*0.01)</f>
      </c>
      <c r="V1164">
        <f>(L1164+K1164)/(D1164*0.0001)</f>
      </c>
    </row>
    <row r="1165">
      <c r="A1165" t="n">
        <v>2017</v>
      </c>
      <c r="B1165" t="inlineStr">
        <is>
          <t>00111704</t>
        </is>
      </c>
      <c r="C1165" t="inlineStr">
        <is>
          <t>한화오션</t>
        </is>
      </c>
      <c r="D1165" t="n">
        <v>389625000000</v>
      </c>
      <c r="E1165" t="n">
        <v>55315000000</v>
      </c>
      <c r="F1165" t="n">
        <v>72004000000</v>
      </c>
      <c r="G1165" t="n">
        <v>10843000000</v>
      </c>
      <c r="H1165" t="n">
        <v>2.8</v>
      </c>
      <c r="I1165" t="n">
        <v>2.6</v>
      </c>
      <c r="J1165" t="n">
        <v>9.609999999999999</v>
      </c>
      <c r="K1165" t="n">
        <v>38785000000</v>
      </c>
      <c r="L1165" t="n">
        <v>-32949000000</v>
      </c>
      <c r="M1165" t="n">
        <v>39126000000</v>
      </c>
      <c r="N1165" t="n">
        <v>-33845000000</v>
      </c>
      <c r="O1165">
        <f>D1164</f>
      </c>
      <c r="P1165">
        <f>(E1165-F1165+G1165)/O1165*100</f>
      </c>
      <c r="Q1165">
        <f>H1164</f>
      </c>
      <c r="R1165">
        <f>I1164</f>
      </c>
      <c r="S1165">
        <f>H1165-H1164</f>
      </c>
      <c r="T1165">
        <f>I1165-I1164</f>
      </c>
      <c r="V1165">
        <f>(L1165+K1165)/(D1165*0.0001)</f>
      </c>
    </row>
    <row r="1166">
      <c r="A1166" t="n">
        <v>2018</v>
      </c>
      <c r="B1166" t="inlineStr">
        <is>
          <t>00111704</t>
        </is>
      </c>
      <c r="C1166" t="inlineStr">
        <is>
          <t>한화오션</t>
        </is>
      </c>
      <c r="D1166" t="n">
        <v>419793000000</v>
      </c>
      <c r="E1166" t="n">
        <v>48316000000</v>
      </c>
      <c r="F1166" t="n">
        <v>66116000000</v>
      </c>
      <c r="G1166" t="n">
        <v>11045000000</v>
      </c>
      <c r="H1166" t="n">
        <v>2.4</v>
      </c>
      <c r="I1166" t="n">
        <v>2</v>
      </c>
      <c r="J1166" t="n">
        <v>9.76</v>
      </c>
      <c r="K1166" t="n">
        <v>-35498000000</v>
      </c>
      <c r="L1166" t="n">
        <v>41847000000</v>
      </c>
      <c r="M1166" t="n">
        <v>42173000000</v>
      </c>
      <c r="N1166" t="n">
        <v>-36379000000</v>
      </c>
      <c r="O1166">
        <f>D1165</f>
      </c>
      <c r="P1166">
        <f>(E1166-F1166+G1166)/O1166*100</f>
      </c>
      <c r="Q1166">
        <f>H1165</f>
      </c>
      <c r="R1166">
        <f>I1165</f>
      </c>
      <c r="S1166">
        <f>H1166-H1165</f>
      </c>
      <c r="T1166">
        <f>I1166-I1165</f>
      </c>
      <c r="U1166">
        <f>(L1166-K1166)/(2*D1166*0.01)</f>
      </c>
      <c r="V1166">
        <f>(L1166+K1166)/(D1166*0.0001)</f>
      </c>
    </row>
    <row r="1167">
      <c r="A1167" t="n">
        <v>2019</v>
      </c>
      <c r="B1167" t="inlineStr">
        <is>
          <t>00111704</t>
        </is>
      </c>
      <c r="C1167" t="inlineStr">
        <is>
          <t>한화오션</t>
        </is>
      </c>
      <c r="D1167" t="n">
        <v>454077000000</v>
      </c>
      <c r="E1167" t="n">
        <v>52232000000</v>
      </c>
      <c r="F1167" t="n">
        <v>71761000000</v>
      </c>
      <c r="G1167" t="n">
        <v>9809000000</v>
      </c>
      <c r="H1167" t="n">
        <v>2.06</v>
      </c>
      <c r="I1167" t="n">
        <v>2.13</v>
      </c>
      <c r="J1167" t="n">
        <v>10.12</v>
      </c>
      <c r="K1167" t="n">
        <v>-39406000000</v>
      </c>
      <c r="L1167" t="n">
        <v>46520000000</v>
      </c>
      <c r="M1167" t="n">
        <v>46216000000</v>
      </c>
      <c r="N1167" t="n">
        <v>-39902000000</v>
      </c>
      <c r="O1167">
        <f>D1166</f>
      </c>
      <c r="P1167">
        <f>(E1167-F1167+G1167)/O1167*100</f>
      </c>
      <c r="Q1167">
        <f>H1166</f>
      </c>
      <c r="R1167">
        <f>I1166</f>
      </c>
      <c r="S1167">
        <f>H1167-H1166</f>
      </c>
      <c r="T1167">
        <f>I1167-I1166</f>
      </c>
      <c r="U1167">
        <f>(L1167-K1167)/(2*D1167*0.01)</f>
      </c>
      <c r="V1167">
        <f>(L1167+K1167)/(D1167*0.0001)</f>
      </c>
    </row>
    <row r="1168">
      <c r="A1168" t="n">
        <v>2020</v>
      </c>
      <c r="B1168" t="inlineStr">
        <is>
          <t>00111704</t>
        </is>
      </c>
      <c r="C1168" t="inlineStr">
        <is>
          <t>한화오션</t>
        </is>
      </c>
      <c r="D1168" t="n">
        <v>420179000000</v>
      </c>
      <c r="E1168" t="n">
        <v>56031000000</v>
      </c>
      <c r="F1168" t="n">
        <v>76016000000</v>
      </c>
      <c r="G1168" t="n">
        <v>9067000000</v>
      </c>
      <c r="H1168" t="n">
        <v>2.09</v>
      </c>
      <c r="I1168" t="n">
        <v>2.2</v>
      </c>
      <c r="J1168" t="n">
        <v>10.01</v>
      </c>
      <c r="K1168" t="n">
        <v>-44102000000</v>
      </c>
      <c r="L1168" t="n">
        <v>44102000000</v>
      </c>
      <c r="M1168" t="n">
        <v>43599000000</v>
      </c>
      <c r="N1168" t="n">
        <v>-37720000000</v>
      </c>
      <c r="O1168">
        <f>D1167</f>
      </c>
      <c r="P1168">
        <f>(E1168-F1168+G1168)/O1168*100</f>
      </c>
      <c r="Q1168">
        <f>H1167</f>
      </c>
      <c r="R1168">
        <f>I1167</f>
      </c>
      <c r="S1168">
        <f>H1168-H1167</f>
      </c>
      <c r="T1168">
        <f>I1168-I1167</f>
      </c>
      <c r="U1168">
        <f>(L1168-K1168)/(2*D1168*0.01)</f>
      </c>
    </row>
    <row r="1169">
      <c r="A1169" t="n">
        <v>2021</v>
      </c>
      <c r="B1169" t="inlineStr">
        <is>
          <t>00111704</t>
        </is>
      </c>
      <c r="C1169" t="inlineStr">
        <is>
          <t>한화오션</t>
        </is>
      </c>
      <c r="D1169" t="n">
        <v>419203000000</v>
      </c>
      <c r="E1169" t="n">
        <v>47876000000</v>
      </c>
      <c r="F1169" t="n">
        <v>37006000000</v>
      </c>
      <c r="G1169" t="n">
        <v>7975000000</v>
      </c>
      <c r="H1169" t="n">
        <v>2.64</v>
      </c>
      <c r="I1169" t="n">
        <v>2.7</v>
      </c>
      <c r="J1169" t="n">
        <v>10.32</v>
      </c>
      <c r="K1169" t="n">
        <v>-37494000000</v>
      </c>
      <c r="L1169" t="n">
        <v>44044000000</v>
      </c>
      <c r="M1169" t="n">
        <v>43572000000</v>
      </c>
      <c r="N1169" t="n">
        <v>-37823000000</v>
      </c>
      <c r="O1169">
        <f>D1168</f>
      </c>
      <c r="P1169">
        <f>(E1169-F1169+G1169)/O1169*100</f>
      </c>
      <c r="Q1169">
        <f>H1168</f>
      </c>
      <c r="R1169">
        <f>I1168</f>
      </c>
      <c r="S1169">
        <f>H1169-H1168</f>
      </c>
      <c r="T1169">
        <f>I1169-I1168</f>
      </c>
      <c r="U1169">
        <f>(L1169-K1169)/(2*D1169*0.01)</f>
      </c>
      <c r="V1169">
        <f>(L1169+K1169)/(D1169*0.0001)</f>
      </c>
    </row>
    <row r="1170">
      <c r="A1170" t="n">
        <v>2022</v>
      </c>
      <c r="B1170" t="inlineStr">
        <is>
          <t>00111704</t>
        </is>
      </c>
      <c r="C1170" t="inlineStr">
        <is>
          <t>한화오션</t>
        </is>
      </c>
      <c r="D1170" t="n">
        <v>415514000000</v>
      </c>
      <c r="E1170" t="n">
        <v>44443000000</v>
      </c>
      <c r="F1170" t="n">
        <v>47552000000</v>
      </c>
      <c r="G1170" t="n">
        <v>10038000000</v>
      </c>
      <c r="H1170" t="n">
        <v>5.18</v>
      </c>
      <c r="I1170" t="n">
        <v>3.2</v>
      </c>
      <c r="J1170" t="n">
        <v>9.24</v>
      </c>
      <c r="K1170" t="n">
        <v>-31839000000</v>
      </c>
      <c r="L1170" t="n">
        <v>36809000000</v>
      </c>
      <c r="M1170" t="n">
        <v>35512000000</v>
      </c>
      <c r="N1170" t="n">
        <v>-31256000000</v>
      </c>
      <c r="O1170">
        <f>D1169</f>
      </c>
      <c r="P1170">
        <f>(E1170-F1170+G1170)/O1170*100</f>
      </c>
      <c r="Q1170">
        <f>H1169</f>
      </c>
      <c r="R1170">
        <f>I1169</f>
      </c>
      <c r="S1170">
        <f>H1170-H1169</f>
      </c>
      <c r="T1170">
        <f>I1170-I1169</f>
      </c>
      <c r="U1170">
        <f>(L1170-K1170)/(2*D1170*0.01)</f>
      </c>
      <c r="V1170">
        <f>(L1170+K1170)/(D1170*0.0001)</f>
      </c>
    </row>
    <row r="1171">
      <c r="A1171" t="n">
        <v>2023</v>
      </c>
      <c r="B1171" t="inlineStr">
        <is>
          <t>00111704</t>
        </is>
      </c>
      <c r="C1171" t="inlineStr">
        <is>
          <t>한화오션</t>
        </is>
      </c>
      <c r="D1171" t="n">
        <v>653784000000</v>
      </c>
      <c r="E1171" t="n">
        <v>45790000000</v>
      </c>
      <c r="F1171" t="n">
        <v>46036000000</v>
      </c>
      <c r="G1171" t="n">
        <v>19656000000</v>
      </c>
      <c r="H1171" t="n">
        <v>4.41</v>
      </c>
      <c r="I1171" t="n">
        <v>4.7</v>
      </c>
      <c r="J1171" t="n">
        <v>9.970000000000001</v>
      </c>
      <c r="K1171" t="n">
        <v>-55293000000</v>
      </c>
      <c r="L1171" t="n">
        <v>64602000000</v>
      </c>
      <c r="M1171" t="n">
        <v>63212000000</v>
      </c>
      <c r="N1171" t="n">
        <v>-55231000000</v>
      </c>
      <c r="O1171">
        <f>D1170</f>
      </c>
      <c r="P1171">
        <f>(E1171-F1171+G1171)/O1171*100</f>
      </c>
      <c r="Q1171">
        <f>H1170</f>
      </c>
      <c r="R1171">
        <f>I1170</f>
      </c>
      <c r="S1171">
        <f>H1171-H1170</f>
      </c>
      <c r="T1171">
        <f>I1171-I1170</f>
      </c>
      <c r="U1171">
        <f>(L1171-K1171)/(2*D1171*0.01)</f>
      </c>
      <c r="V1171">
        <f>(L1171+K1171)/(D1171*0.0001)</f>
      </c>
    </row>
    <row r="1172">
      <c r="A1172" t="n">
        <v>2024</v>
      </c>
      <c r="B1172" t="inlineStr">
        <is>
          <t>00111704</t>
        </is>
      </c>
      <c r="C1172" t="inlineStr">
        <is>
          <t>한화오션</t>
        </is>
      </c>
      <c r="D1172" t="n">
        <v>839451000000</v>
      </c>
      <c r="E1172" t="n">
        <v>70238000000</v>
      </c>
      <c r="F1172" t="n">
        <v>49571000000</v>
      </c>
      <c r="G1172" t="n">
        <v>26692000000</v>
      </c>
      <c r="H1172" t="n">
        <v>3.79</v>
      </c>
      <c r="I1172" t="n">
        <v>3.35</v>
      </c>
      <c r="J1172" t="n">
        <v>9.916667</v>
      </c>
      <c r="K1172" t="n">
        <v>-68822000000</v>
      </c>
      <c r="L1172" t="n">
        <v>80421000000</v>
      </c>
      <c r="M1172" t="n">
        <v>78198000000</v>
      </c>
      <c r="N1172" t="n">
        <v>-68387000000</v>
      </c>
      <c r="O1172">
        <f>D1171</f>
      </c>
      <c r="P1172">
        <f>(E1172-F1172+G1172)/O1172*100</f>
      </c>
      <c r="Q1172">
        <f>H1171</f>
      </c>
      <c r="R1172">
        <f>I1171</f>
      </c>
      <c r="S1172">
        <f>H1172-H1171</f>
      </c>
      <c r="T1172">
        <f>I1172-I1171</f>
      </c>
      <c r="U1172">
        <f>(L1172-K1172)/(2*D1172*0.01)</f>
      </c>
      <c r="V1172">
        <f>(L1172+K1172)/(D1172*0.0001)</f>
      </c>
    </row>
    <row r="1173">
      <c r="A1173" t="n">
        <v>2025</v>
      </c>
      <c r="B1173" t="inlineStr">
        <is>
          <t>00111704</t>
        </is>
      </c>
      <c r="C1173" t="inlineStr">
        <is>
          <t>한화오션</t>
        </is>
      </c>
      <c r="D1173" t="n">
        <v>788373000000</v>
      </c>
      <c r="E1173" t="n">
        <v>85932000000</v>
      </c>
      <c r="F1173" t="n">
        <v>52541000000</v>
      </c>
      <c r="G1173" t="n">
        <v>27415000000</v>
      </c>
      <c r="H1173" t="n">
        <v>4.135</v>
      </c>
      <c r="I1173" t="n">
        <v>3.97</v>
      </c>
      <c r="J1173" t="n">
        <v>9.02</v>
      </c>
      <c r="K1173" t="n">
        <v>69512000000</v>
      </c>
      <c r="L1173" t="n">
        <v>-60151000000</v>
      </c>
      <c r="M1173" t="n">
        <v>68757000000</v>
      </c>
      <c r="N1173" t="n">
        <v>-60659000000</v>
      </c>
      <c r="O1173">
        <f>D1172</f>
      </c>
      <c r="P1173">
        <f>(E1173-F1173+G1173)/O1173*100</f>
      </c>
      <c r="Q1173">
        <f>H1172</f>
      </c>
      <c r="R1173">
        <f>I1172</f>
      </c>
      <c r="S1173">
        <f>H1173-H1172</f>
      </c>
      <c r="T1173">
        <f>I1173-I1172</f>
      </c>
      <c r="V1173">
        <f>(L1173+K1173)/(D1173*0.0001)</f>
      </c>
    </row>
    <row r="1174">
      <c r="A1174" t="n">
        <v>2014</v>
      </c>
      <c r="B1174" t="inlineStr">
        <is>
          <t>00111722</t>
        </is>
      </c>
      <c r="C1174" t="inlineStr">
        <is>
          <t>미래에셋증권</t>
        </is>
      </c>
      <c r="D1174" t="n">
        <v>4387000000</v>
      </c>
      <c r="E1174" t="n">
        <v>23598000000</v>
      </c>
      <c r="F1174" t="n">
        <v>19582000000</v>
      </c>
      <c r="G1174" t="n">
        <v>7095000000</v>
      </c>
      <c r="H1174" t="n">
        <v>4.11</v>
      </c>
    </row>
    <row r="1175">
      <c r="A1175" t="n">
        <v>2015</v>
      </c>
      <c r="B1175" t="inlineStr">
        <is>
          <t>00111722</t>
        </is>
      </c>
      <c r="C1175" t="inlineStr">
        <is>
          <t>미래에셋증권</t>
        </is>
      </c>
      <c r="D1175" t="n">
        <v>5290000000</v>
      </c>
      <c r="E1175" t="n">
        <v>1469000000</v>
      </c>
      <c r="F1175" t="n">
        <v>558000000</v>
      </c>
      <c r="O1175">
        <f>D1174</f>
      </c>
    </row>
    <row r="1176">
      <c r="A1176" t="n">
        <v>2017</v>
      </c>
      <c r="B1176" t="inlineStr">
        <is>
          <t>00111722</t>
        </is>
      </c>
      <c r="C1176" t="inlineStr">
        <is>
          <t>미래에셋증권</t>
        </is>
      </c>
      <c r="D1176" t="n">
        <v>15235000000</v>
      </c>
      <c r="E1176" t="n">
        <v>1121000000</v>
      </c>
      <c r="F1176" t="n">
        <v>2149000000</v>
      </c>
      <c r="G1176" t="n">
        <v>670000000</v>
      </c>
      <c r="K1176" t="n">
        <v>-1236000000</v>
      </c>
      <c r="L1176" t="n">
        <v>1415000000</v>
      </c>
      <c r="M1176" t="n">
        <v>1065000000</v>
      </c>
      <c r="N1176" t="n">
        <v>-929000000</v>
      </c>
      <c r="U1176">
        <f>(L1176-K1176)/(2*D1176*0.01)</f>
      </c>
      <c r="V1176">
        <f>(L1176+K1176)/(D1176*0.0001)</f>
      </c>
    </row>
    <row r="1177">
      <c r="A1177" t="n">
        <v>2014</v>
      </c>
      <c r="B1177" t="inlineStr">
        <is>
          <t>00111810</t>
        </is>
      </c>
      <c r="C1177" t="inlineStr">
        <is>
          <t>대웅</t>
        </is>
      </c>
      <c r="D1177" t="n">
        <v>92362941000</v>
      </c>
      <c r="E1177" t="n">
        <v>13042738000</v>
      </c>
      <c r="F1177" t="n">
        <v>6884720000</v>
      </c>
      <c r="G1177" t="n">
        <v>2828764000</v>
      </c>
      <c r="H1177" t="n">
        <v>3.27</v>
      </c>
      <c r="I1177" t="n">
        <v>5.445</v>
      </c>
      <c r="K1177" t="n">
        <v>-5914253000</v>
      </c>
      <c r="L1177" t="n">
        <v>6269771000</v>
      </c>
      <c r="M1177" t="n">
        <v>6125496000</v>
      </c>
      <c r="N1177" t="n">
        <v>-5997591000</v>
      </c>
      <c r="U1177">
        <f>(L1177-K1177)/(2*D1177*0.01)</f>
      </c>
      <c r="V1177">
        <f>(L1177+K1177)/(D1177*0.0001)</f>
      </c>
    </row>
    <row r="1178">
      <c r="A1178" t="n">
        <v>2015</v>
      </c>
      <c r="B1178" t="inlineStr">
        <is>
          <t>00111810</t>
        </is>
      </c>
      <c r="C1178" t="inlineStr">
        <is>
          <t>대웅</t>
        </is>
      </c>
      <c r="D1178" t="n">
        <v>94228151000</v>
      </c>
      <c r="E1178" t="n">
        <v>16072751000</v>
      </c>
      <c r="F1178" t="n">
        <v>11159093000</v>
      </c>
      <c r="G1178" t="n">
        <v>2384629000</v>
      </c>
      <c r="H1178" t="n">
        <v>2.76</v>
      </c>
      <c r="I1178" t="n">
        <v>2.93</v>
      </c>
      <c r="K1178" t="n">
        <v>-5294787000</v>
      </c>
      <c r="L1178" t="n">
        <v>6014424000</v>
      </c>
      <c r="M1178" t="n">
        <v>5990562000</v>
      </c>
      <c r="N1178" t="n">
        <v>-5372765000</v>
      </c>
      <c r="O1178">
        <f>D1177</f>
      </c>
      <c r="P1178">
        <f>(E1178-F1178+G1178)/O1178*100</f>
      </c>
      <c r="Q1178">
        <f>H1177</f>
      </c>
      <c r="R1178">
        <f>I1177</f>
      </c>
      <c r="S1178">
        <f>H1178-H1177</f>
      </c>
      <c r="T1178">
        <f>I1178-I1177</f>
      </c>
      <c r="U1178">
        <f>(L1178-K1178)/(2*D1178*0.01)</f>
      </c>
      <c r="V1178">
        <f>(L1178+K1178)/(D1178*0.0001)</f>
      </c>
    </row>
    <row r="1179">
      <c r="A1179" t="n">
        <v>2016</v>
      </c>
      <c r="B1179" t="inlineStr">
        <is>
          <t>00111810</t>
        </is>
      </c>
      <c r="C1179" t="inlineStr">
        <is>
          <t>대웅</t>
        </is>
      </c>
      <c r="D1179" t="n">
        <v>29087981000</v>
      </c>
      <c r="E1179" t="n">
        <v>5052096000</v>
      </c>
      <c r="F1179" t="n">
        <v>5098475000</v>
      </c>
      <c r="G1179" t="n">
        <v>559779000</v>
      </c>
      <c r="H1179" t="n">
        <v>2.705</v>
      </c>
      <c r="I1179" t="n">
        <v>2.35</v>
      </c>
      <c r="K1179" t="n">
        <v>-1530134000</v>
      </c>
      <c r="L1179" t="n">
        <v>1728149000</v>
      </c>
      <c r="M1179" t="n">
        <v>1723568000</v>
      </c>
      <c r="N1179" t="n">
        <v>-1554613000</v>
      </c>
      <c r="O1179">
        <f>D1178</f>
      </c>
      <c r="P1179">
        <f>(E1179-F1179+G1179)/O1179*100</f>
      </c>
      <c r="Q1179">
        <f>H1178</f>
      </c>
      <c r="R1179">
        <f>I1178</f>
      </c>
      <c r="S1179">
        <f>H1179-H1178</f>
      </c>
      <c r="T1179">
        <f>I1179-I1178</f>
      </c>
      <c r="U1179">
        <f>(L1179-K1179)/(2*D1179*0.01)</f>
      </c>
      <c r="V1179">
        <f>(L1179+K1179)/(D1179*0.0001)</f>
      </c>
    </row>
    <row r="1180">
      <c r="A1180" t="n">
        <v>2017</v>
      </c>
      <c r="B1180" t="inlineStr">
        <is>
          <t>00111810</t>
        </is>
      </c>
      <c r="C1180" t="inlineStr">
        <is>
          <t>대웅</t>
        </is>
      </c>
      <c r="D1180" t="n">
        <v>29973528000</v>
      </c>
      <c r="E1180" t="n">
        <v>4859140000</v>
      </c>
      <c r="F1180" t="n">
        <v>3780676000</v>
      </c>
      <c r="G1180" t="n">
        <v>592649000</v>
      </c>
      <c r="H1180" t="n">
        <v>3.115</v>
      </c>
      <c r="I1180" t="n">
        <v>3.815</v>
      </c>
      <c r="K1180" t="n">
        <v>-1806426000</v>
      </c>
      <c r="L1180" t="n">
        <v>2058409000</v>
      </c>
      <c r="M1180" t="n">
        <v>2057142000</v>
      </c>
      <c r="N1180" t="n">
        <v>-1838294000</v>
      </c>
      <c r="O1180">
        <f>D1179</f>
      </c>
      <c r="P1180">
        <f>(E1180-F1180+G1180)/O1180*100</f>
      </c>
      <c r="Q1180">
        <f>H1179</f>
      </c>
      <c r="R1180">
        <f>I1179</f>
      </c>
      <c r="S1180">
        <f>H1180-H1179</f>
      </c>
      <c r="T1180">
        <f>I1180-I1179</f>
      </c>
      <c r="U1180">
        <f>(L1180-K1180)/(2*D1180*0.01)</f>
      </c>
      <c r="V1180">
        <f>(L1180+K1180)/(D1180*0.0001)</f>
      </c>
    </row>
    <row r="1181">
      <c r="A1181" t="n">
        <v>2018</v>
      </c>
      <c r="B1181" t="inlineStr">
        <is>
          <t>00111810</t>
        </is>
      </c>
      <c r="C1181" t="inlineStr">
        <is>
          <t>대웅</t>
        </is>
      </c>
      <c r="D1181" t="n">
        <v>32906356000</v>
      </c>
      <c r="E1181" t="n">
        <v>4916523000</v>
      </c>
      <c r="F1181" t="n">
        <v>3019934000</v>
      </c>
      <c r="G1181" t="n">
        <v>894146000</v>
      </c>
      <c r="H1181" t="n">
        <v>3.265</v>
      </c>
      <c r="I1181" t="n">
        <v>1.755</v>
      </c>
      <c r="K1181" t="n">
        <v>-2532637000</v>
      </c>
      <c r="L1181" t="n">
        <v>2914269000</v>
      </c>
      <c r="M1181" t="n">
        <v>2928453000</v>
      </c>
      <c r="N1181" t="n">
        <v>-2588738000</v>
      </c>
      <c r="O1181">
        <f>D1180</f>
      </c>
      <c r="P1181">
        <f>(E1181-F1181+G1181)/O1181*100</f>
      </c>
      <c r="Q1181">
        <f>H1180</f>
      </c>
      <c r="R1181">
        <f>I1180</f>
      </c>
      <c r="S1181">
        <f>H1181-H1180</f>
      </c>
      <c r="T1181">
        <f>I1181-I1180</f>
      </c>
      <c r="U1181">
        <f>(L1181-K1181)/(2*D1181*0.01)</f>
      </c>
      <c r="V1181">
        <f>(L1181+K1181)/(D1181*0.0001)</f>
      </c>
    </row>
    <row r="1182">
      <c r="A1182" t="n">
        <v>2019</v>
      </c>
      <c r="B1182" t="inlineStr">
        <is>
          <t>00111810</t>
        </is>
      </c>
      <c r="C1182" t="inlineStr">
        <is>
          <t>대웅</t>
        </is>
      </c>
      <c r="D1182" t="n">
        <v>22018841000</v>
      </c>
      <c r="E1182" t="n">
        <v>4477842000</v>
      </c>
      <c r="F1182" t="n">
        <v>5217235000</v>
      </c>
      <c r="G1182" t="n">
        <v>849009000</v>
      </c>
      <c r="H1182" t="n">
        <v>2.78</v>
      </c>
      <c r="I1182" t="n">
        <v>1.755</v>
      </c>
      <c r="K1182" t="n">
        <v>-1688327000</v>
      </c>
      <c r="L1182" t="n">
        <v>1934430000</v>
      </c>
      <c r="M1182" t="n">
        <v>1919737000</v>
      </c>
      <c r="N1182" t="n">
        <v>-1707568000</v>
      </c>
      <c r="O1182">
        <f>D1181</f>
      </c>
      <c r="P1182">
        <f>(E1182-F1182+G1182)/O1182*100</f>
      </c>
      <c r="Q1182">
        <f>H1181</f>
      </c>
      <c r="R1182">
        <f>I1181</f>
      </c>
      <c r="S1182">
        <f>H1182-H1181</f>
      </c>
      <c r="T1182">
        <f>I1182-I1181</f>
      </c>
      <c r="U1182">
        <f>(L1182-K1182)/(2*D1182*0.01)</f>
      </c>
      <c r="V1182">
        <f>(L1182+K1182)/(D1182*0.0001)</f>
      </c>
    </row>
    <row r="1183">
      <c r="A1183" t="n">
        <v>2020</v>
      </c>
      <c r="B1183" t="inlineStr">
        <is>
          <t>00111810</t>
        </is>
      </c>
      <c r="C1183" t="inlineStr">
        <is>
          <t>대웅</t>
        </is>
      </c>
      <c r="D1183" t="n">
        <v>22612814000</v>
      </c>
      <c r="E1183" t="n">
        <v>2665124000</v>
      </c>
      <c r="F1183" t="n">
        <v>2540306000</v>
      </c>
      <c r="G1183" t="n">
        <v>451862000</v>
      </c>
      <c r="H1183" t="n">
        <v>2.515</v>
      </c>
      <c r="I1183" t="n">
        <v>1.755</v>
      </c>
      <c r="K1183" t="n">
        <v>-1822460000</v>
      </c>
      <c r="L1183" t="n">
        <v>2105632000</v>
      </c>
      <c r="M1183" t="n">
        <v>2101656000</v>
      </c>
      <c r="N1183" t="n">
        <v>-1852981000</v>
      </c>
      <c r="O1183">
        <f>D1182</f>
      </c>
      <c r="P1183">
        <f>(E1183-F1183+G1183)/O1183*100</f>
      </c>
      <c r="Q1183">
        <f>H1182</f>
      </c>
      <c r="R1183">
        <f>I1182</f>
      </c>
      <c r="S1183">
        <f>H1183-H1182</f>
      </c>
      <c r="T1183">
        <f>I1183-I1182</f>
      </c>
      <c r="U1183">
        <f>(L1183-K1183)/(2*D1183*0.01)</f>
      </c>
      <c r="V1183">
        <f>(L1183+K1183)/(D1183*0.0001)</f>
      </c>
    </row>
    <row r="1184">
      <c r="A1184" t="n">
        <v>2021</v>
      </c>
      <c r="B1184" t="inlineStr">
        <is>
          <t>00111810</t>
        </is>
      </c>
      <c r="C1184" t="inlineStr">
        <is>
          <t>대웅</t>
        </is>
      </c>
      <c r="D1184" t="n">
        <v>23591034000</v>
      </c>
      <c r="E1184" t="n">
        <v>2534211000</v>
      </c>
      <c r="F1184" t="n">
        <v>1747323000</v>
      </c>
      <c r="G1184" t="n">
        <v>487321000</v>
      </c>
      <c r="H1184" t="n">
        <v>3.04</v>
      </c>
      <c r="I1184" t="n">
        <v>1.755</v>
      </c>
      <c r="K1184" t="n">
        <v>-1810841000</v>
      </c>
      <c r="L1184" t="n">
        <v>2076111000</v>
      </c>
      <c r="M1184" t="n">
        <v>2084693000</v>
      </c>
      <c r="N1184" t="n">
        <v>-1850930000</v>
      </c>
      <c r="O1184">
        <f>D1183</f>
      </c>
      <c r="P1184">
        <f>(E1184-F1184+G1184)/O1184*100</f>
      </c>
      <c r="Q1184">
        <f>H1183</f>
      </c>
      <c r="R1184">
        <f>I1183</f>
      </c>
      <c r="S1184">
        <f>H1184-H1183</f>
      </c>
      <c r="T1184">
        <f>I1184-I1183</f>
      </c>
      <c r="U1184">
        <f>(L1184-K1184)/(2*D1184*0.01)</f>
      </c>
      <c r="V1184">
        <f>(L1184+K1184)/(D1184*0.0001)</f>
      </c>
    </row>
    <row r="1185">
      <c r="A1185" t="n">
        <v>2022</v>
      </c>
      <c r="B1185" t="inlineStr">
        <is>
          <t>00111810</t>
        </is>
      </c>
      <c r="C1185" t="inlineStr">
        <is>
          <t>대웅</t>
        </is>
      </c>
      <c r="D1185" t="n">
        <v>21606091000</v>
      </c>
      <c r="E1185" t="n">
        <v>2844905000</v>
      </c>
      <c r="F1185" t="n">
        <v>1626275000</v>
      </c>
      <c r="G1185" t="n">
        <v>648682000</v>
      </c>
      <c r="H1185" t="n">
        <v>5.57</v>
      </c>
      <c r="I1185" t="n">
        <v>1.755</v>
      </c>
      <c r="K1185" t="n">
        <v>-1394425000</v>
      </c>
      <c r="L1185" t="n">
        <v>1575102000</v>
      </c>
      <c r="M1185" t="n">
        <v>1624861000</v>
      </c>
      <c r="N1185" t="n">
        <v>-1459885000</v>
      </c>
      <c r="O1185">
        <f>D1184</f>
      </c>
      <c r="P1185">
        <f>(E1185-F1185+G1185)/O1185*100</f>
      </c>
      <c r="Q1185">
        <f>H1184</f>
      </c>
      <c r="R1185">
        <f>I1184</f>
      </c>
      <c r="S1185">
        <f>H1185-H1184</f>
      </c>
      <c r="T1185">
        <f>I1185-I1184</f>
      </c>
      <c r="U1185">
        <f>(L1185-K1185)/(2*D1185*0.01)</f>
      </c>
      <c r="V1185">
        <f>(L1185+K1185)/(D1185*0.0001)</f>
      </c>
    </row>
    <row r="1186">
      <c r="A1186" t="n">
        <v>2023</v>
      </c>
      <c r="B1186" t="inlineStr">
        <is>
          <t>00111810</t>
        </is>
      </c>
      <c r="C1186" t="inlineStr">
        <is>
          <t>대웅</t>
        </is>
      </c>
      <c r="D1186" t="n">
        <v>23089026000</v>
      </c>
      <c r="E1186" t="n">
        <v>2514272000</v>
      </c>
      <c r="F1186" t="n">
        <v>4531193000</v>
      </c>
      <c r="G1186" t="n">
        <v>1134733000</v>
      </c>
      <c r="H1186" t="n">
        <v>4.59</v>
      </c>
      <c r="I1186" t="n">
        <v>1.755</v>
      </c>
      <c r="K1186" t="n">
        <v>-1611690000</v>
      </c>
      <c r="L1186" t="n">
        <v>1825626000</v>
      </c>
      <c r="M1186" t="n">
        <v>1861310000</v>
      </c>
      <c r="N1186" t="n">
        <v>-1669830000</v>
      </c>
      <c r="O1186">
        <f>D1185</f>
      </c>
      <c r="P1186">
        <f>(E1186-F1186+G1186)/O1186*100</f>
      </c>
      <c r="Q1186">
        <f>H1185</f>
      </c>
      <c r="R1186">
        <f>I1185</f>
      </c>
      <c r="S1186">
        <f>H1186-H1185</f>
      </c>
      <c r="T1186">
        <f>I1186-I1185</f>
      </c>
      <c r="U1186">
        <f>(L1186-K1186)/(2*D1186*0.01)</f>
      </c>
      <c r="V1186">
        <f>(L1186+K1186)/(D1186*0.0001)</f>
      </c>
    </row>
    <row r="1187">
      <c r="A1187" t="n">
        <v>2024</v>
      </c>
      <c r="B1187" t="inlineStr">
        <is>
          <t>00111810</t>
        </is>
      </c>
      <c r="C1187" t="inlineStr">
        <is>
          <t>대웅</t>
        </is>
      </c>
      <c r="D1187" t="n">
        <v>27838281000</v>
      </c>
      <c r="E1187" t="n">
        <v>2626390000</v>
      </c>
      <c r="F1187" t="n">
        <v>2682672000</v>
      </c>
      <c r="G1187" t="n">
        <v>995790000</v>
      </c>
      <c r="H1187" t="n">
        <v>5.23</v>
      </c>
      <c r="I1187" t="n">
        <v>3.5</v>
      </c>
      <c r="K1187" t="n">
        <v>-1989211000</v>
      </c>
      <c r="L1187" t="n">
        <v>2233080000</v>
      </c>
      <c r="M1187" t="n">
        <v>2245478000</v>
      </c>
      <c r="N1187" t="n">
        <v>-2013222000</v>
      </c>
      <c r="O1187">
        <f>D1186</f>
      </c>
      <c r="P1187">
        <f>(E1187-F1187+G1187)/O1187*100</f>
      </c>
      <c r="Q1187">
        <f>H1186</f>
      </c>
      <c r="R1187">
        <f>I1186</f>
      </c>
      <c r="S1187">
        <f>H1187-H1186</f>
      </c>
      <c r="T1187">
        <f>I1187-I1186</f>
      </c>
      <c r="U1187">
        <f>(L1187-K1187)/(2*D1187*0.01)</f>
      </c>
      <c r="V1187">
        <f>(L1187+K1187)/(D1187*0.0001)</f>
      </c>
    </row>
    <row r="1188">
      <c r="A1188" t="n">
        <v>2025</v>
      </c>
      <c r="B1188" t="inlineStr">
        <is>
          <t>00111810</t>
        </is>
      </c>
      <c r="C1188" t="inlineStr">
        <is>
          <t>대웅</t>
        </is>
      </c>
      <c r="D1188" t="n">
        <v>28501596000</v>
      </c>
      <c r="E1188" t="n">
        <v>2968790000</v>
      </c>
      <c r="F1188" t="n">
        <v>3183465000</v>
      </c>
      <c r="G1188" t="n">
        <v>995567000</v>
      </c>
      <c r="H1188" t="n">
        <v>4.27</v>
      </c>
      <c r="I1188" t="n">
        <v>2.4</v>
      </c>
      <c r="K1188" t="n">
        <v>-2117115000</v>
      </c>
      <c r="L1188" t="n">
        <v>2380742000</v>
      </c>
      <c r="M1188" t="n">
        <v>2306973000</v>
      </c>
      <c r="N1188" t="n">
        <v>-2249266000</v>
      </c>
      <c r="O1188">
        <f>D1187</f>
      </c>
      <c r="P1188">
        <f>(E1188-F1188+G1188)/O1188*100</f>
      </c>
      <c r="Q1188">
        <f>H1187</f>
      </c>
      <c r="R1188">
        <f>I1187</f>
      </c>
      <c r="S1188">
        <f>H1188-H1187</f>
      </c>
      <c r="T1188">
        <f>I1188-I1187</f>
      </c>
      <c r="U1188">
        <f>(L1188-K1188)/(2*D1188*0.01)</f>
      </c>
      <c r="V1188">
        <f>(L1188+K1188)/(D1188*0.0001)</f>
      </c>
    </row>
    <row r="1189">
      <c r="A1189" t="n">
        <v>2017</v>
      </c>
      <c r="B1189" t="inlineStr">
        <is>
          <t>00111838</t>
        </is>
      </c>
      <c r="C1189" t="inlineStr">
        <is>
          <t>대원</t>
        </is>
      </c>
      <c r="D1189" t="n">
        <v>5445722000</v>
      </c>
      <c r="E1189" t="n">
        <v>851025000</v>
      </c>
      <c r="F1189" t="n">
        <v>930555000</v>
      </c>
      <c r="G1189" t="n">
        <v>92961000</v>
      </c>
      <c r="H1189" t="n">
        <v>2.95</v>
      </c>
      <c r="I1189" t="n">
        <v>4</v>
      </c>
      <c r="K1189" t="n">
        <v>-285277000</v>
      </c>
      <c r="L1189" t="n">
        <v>321299000</v>
      </c>
      <c r="M1189" t="n">
        <v>314954000</v>
      </c>
      <c r="N1189" t="n">
        <v>-285364000</v>
      </c>
      <c r="U1189">
        <f>(L1189-K1189)/(2*D1189*0.01)</f>
      </c>
      <c r="V1189">
        <f>(L1189+K1189)/(D1189*0.0001)</f>
      </c>
    </row>
    <row r="1190">
      <c r="A1190" t="n">
        <v>2018</v>
      </c>
      <c r="B1190" t="inlineStr">
        <is>
          <t>00111838</t>
        </is>
      </c>
      <c r="C1190" t="inlineStr">
        <is>
          <t>대원</t>
        </is>
      </c>
      <c r="D1190" t="n">
        <v>6173321000</v>
      </c>
      <c r="E1190" t="n">
        <v>860810000</v>
      </c>
      <c r="F1190" t="n">
        <v>740041000</v>
      </c>
      <c r="G1190" t="n">
        <v>119578000</v>
      </c>
      <c r="H1190" t="n">
        <v>2.44</v>
      </c>
      <c r="I1190" t="n">
        <v>4</v>
      </c>
      <c r="K1190" t="n">
        <v>-345175000</v>
      </c>
      <c r="L1190" t="n">
        <v>389394000</v>
      </c>
      <c r="M1190" t="n">
        <v>379682000</v>
      </c>
      <c r="N1190" t="n">
        <v>-343661000</v>
      </c>
      <c r="O1190">
        <f>D1189</f>
      </c>
      <c r="P1190">
        <f>(E1190-F1190+G1190)/O1190*100</f>
      </c>
      <c r="Q1190">
        <f>H1189</f>
      </c>
      <c r="R1190">
        <f>I1189</f>
      </c>
      <c r="S1190">
        <f>H1190-H1189</f>
      </c>
      <c r="T1190">
        <f>I1190-I1189</f>
      </c>
      <c r="U1190">
        <f>(L1190-K1190)/(2*D1190*0.01)</f>
      </c>
      <c r="V1190">
        <f>(L1190+K1190)/(D1190*0.0001)</f>
      </c>
    </row>
    <row r="1191">
      <c r="A1191" t="n">
        <v>2019</v>
      </c>
      <c r="B1191" t="inlineStr">
        <is>
          <t>00111838</t>
        </is>
      </c>
      <c r="C1191" t="inlineStr">
        <is>
          <t>대원</t>
        </is>
      </c>
      <c r="D1191" t="n">
        <v>8721550000</v>
      </c>
      <c r="E1191" t="n">
        <v>1183658000</v>
      </c>
      <c r="F1191" t="n">
        <v>1127861000</v>
      </c>
      <c r="G1191" t="n">
        <v>131065000</v>
      </c>
      <c r="H1191" t="n">
        <v>2.115</v>
      </c>
      <c r="I1191" t="n">
        <v>4.55</v>
      </c>
      <c r="K1191" t="n">
        <v>-509470000</v>
      </c>
      <c r="L1191" t="n">
        <v>584676000</v>
      </c>
      <c r="M1191" t="n">
        <v>566785000</v>
      </c>
      <c r="N1191" t="n">
        <v>-500629000</v>
      </c>
      <c r="O1191">
        <f>D1190</f>
      </c>
      <c r="P1191">
        <f>(E1191-F1191+G1191)/O1191*100</f>
      </c>
      <c r="Q1191">
        <f>H1190</f>
      </c>
      <c r="R1191">
        <f>I1190</f>
      </c>
      <c r="S1191">
        <f>H1191-H1190</f>
      </c>
      <c r="T1191">
        <f>I1191-I1190</f>
      </c>
      <c r="U1191">
        <f>(L1191-K1191)/(2*D1191*0.01)</f>
      </c>
      <c r="V1191">
        <f>(L1191+K1191)/(D1191*0.0001)</f>
      </c>
    </row>
    <row r="1192">
      <c r="A1192" t="n">
        <v>2020</v>
      </c>
      <c r="B1192" t="inlineStr">
        <is>
          <t>00111838</t>
        </is>
      </c>
      <c r="C1192" t="inlineStr">
        <is>
          <t>대원</t>
        </is>
      </c>
      <c r="D1192" t="n">
        <v>9176811000</v>
      </c>
      <c r="E1192" t="n">
        <v>1206671000</v>
      </c>
      <c r="F1192" t="n">
        <v>436919000</v>
      </c>
      <c r="G1192" t="n">
        <v>141405000</v>
      </c>
      <c r="H1192" t="n">
        <v>2.33</v>
      </c>
      <c r="I1192" t="n">
        <v>6.55</v>
      </c>
      <c r="K1192" t="n">
        <v>-616426000</v>
      </c>
      <c r="L1192" t="n">
        <v>703628000</v>
      </c>
      <c r="M1192" t="n">
        <v>667764000</v>
      </c>
      <c r="N1192" t="n">
        <v>-599214000</v>
      </c>
      <c r="O1192">
        <f>D1191</f>
      </c>
      <c r="P1192">
        <f>(E1192-F1192+G1192)/O1192*100</f>
      </c>
      <c r="Q1192">
        <f>H1191</f>
      </c>
      <c r="R1192">
        <f>I1191</f>
      </c>
      <c r="S1192">
        <f>H1192-H1191</f>
      </c>
      <c r="T1192">
        <f>I1192-I1191</f>
      </c>
      <c r="U1192">
        <f>(L1192-K1192)/(2*D1192*0.01)</f>
      </c>
      <c r="V1192">
        <f>(L1192+K1192)/(D1192*0.0001)</f>
      </c>
    </row>
    <row r="1193">
      <c r="A1193" t="n">
        <v>2021</v>
      </c>
      <c r="B1193" t="inlineStr">
        <is>
          <t>00111838</t>
        </is>
      </c>
      <c r="C1193" t="inlineStr">
        <is>
          <t>대원</t>
        </is>
      </c>
      <c r="D1193" t="n">
        <v>12803149000</v>
      </c>
      <c r="E1193" t="n">
        <v>1613656000</v>
      </c>
      <c r="F1193" t="n">
        <v>1084599000</v>
      </c>
      <c r="G1193" t="n">
        <v>203302000</v>
      </c>
      <c r="H1193" t="n">
        <v>2.845</v>
      </c>
      <c r="I1193" t="n">
        <v>4.9</v>
      </c>
      <c r="K1193" t="n">
        <v>-940332000</v>
      </c>
      <c r="L1193" t="n">
        <v>1092552000</v>
      </c>
      <c r="M1193" t="n">
        <v>1045522000</v>
      </c>
      <c r="N1193" t="n">
        <v>-921342000</v>
      </c>
      <c r="O1193">
        <f>D1192</f>
      </c>
      <c r="P1193">
        <f>(E1193-F1193+G1193)/O1193*100</f>
      </c>
      <c r="Q1193">
        <f>H1192</f>
      </c>
      <c r="R1193">
        <f>I1192</f>
      </c>
      <c r="S1193">
        <f>H1193-H1192</f>
      </c>
      <c r="T1193">
        <f>I1193-I1192</f>
      </c>
      <c r="U1193">
        <f>(L1193-K1193)/(2*D1193*0.01)</f>
      </c>
      <c r="V1193">
        <f>(L1193+K1193)/(D1193*0.0001)</f>
      </c>
    </row>
    <row r="1194">
      <c r="A1194" t="n">
        <v>2022</v>
      </c>
      <c r="B1194" t="inlineStr">
        <is>
          <t>00111838</t>
        </is>
      </c>
      <c r="C1194" t="inlineStr">
        <is>
          <t>대원</t>
        </is>
      </c>
      <c r="D1194" t="n">
        <v>11373542000</v>
      </c>
      <c r="E1194" t="n">
        <v>1809973000</v>
      </c>
      <c r="F1194" t="n">
        <v>1488838000</v>
      </c>
      <c r="G1194" t="n">
        <v>299981000</v>
      </c>
      <c r="H1194" t="n">
        <v>5.2905</v>
      </c>
      <c r="I1194" t="n">
        <v>5.2</v>
      </c>
      <c r="K1194" t="n">
        <v>-700840000</v>
      </c>
      <c r="L1194" t="n">
        <v>800908000</v>
      </c>
      <c r="M1194" t="n">
        <v>782736000</v>
      </c>
      <c r="N1194" t="n">
        <v>-699117000</v>
      </c>
      <c r="O1194">
        <f>D1193</f>
      </c>
      <c r="P1194">
        <f>(E1194-F1194+G1194)/O1194*100</f>
      </c>
      <c r="Q1194">
        <f>H1193</f>
      </c>
      <c r="R1194">
        <f>I1193</f>
      </c>
      <c r="S1194">
        <f>H1194-H1193</f>
      </c>
      <c r="T1194">
        <f>I1194-I1193</f>
      </c>
      <c r="U1194">
        <f>(L1194-K1194)/(2*D1194*0.01)</f>
      </c>
      <c r="V1194">
        <f>(L1194+K1194)/(D1194*0.0001)</f>
      </c>
    </row>
    <row r="1195">
      <c r="A1195" t="n">
        <v>2023</v>
      </c>
      <c r="B1195" t="inlineStr">
        <is>
          <t>00111838</t>
        </is>
      </c>
      <c r="C1195" t="inlineStr">
        <is>
          <t>대원</t>
        </is>
      </c>
      <c r="D1195" t="n">
        <v>13516251000</v>
      </c>
      <c r="E1195" t="n">
        <v>1645204000</v>
      </c>
      <c r="F1195" t="n">
        <v>1590996000</v>
      </c>
      <c r="G1195" t="n">
        <v>467837000</v>
      </c>
      <c r="H1195" t="n">
        <v>4.4405</v>
      </c>
      <c r="I1195" t="n">
        <v>5.535</v>
      </c>
      <c r="K1195" t="n">
        <v>-928899000</v>
      </c>
      <c r="L1195" t="n">
        <v>1066517000</v>
      </c>
      <c r="M1195" t="n">
        <v>1027479000</v>
      </c>
      <c r="N1195" t="n">
        <v>-915075000</v>
      </c>
      <c r="O1195">
        <f>D1194</f>
      </c>
      <c r="P1195">
        <f>(E1195-F1195+G1195)/O1195*100</f>
      </c>
      <c r="Q1195">
        <f>H1194</f>
      </c>
      <c r="R1195">
        <f>I1194</f>
      </c>
      <c r="S1195">
        <f>H1195-H1194</f>
      </c>
      <c r="T1195">
        <f>I1195-I1194</f>
      </c>
      <c r="U1195">
        <f>(L1195-K1195)/(2*D1195*0.01)</f>
      </c>
      <c r="V1195">
        <f>(L1195+K1195)/(D1195*0.0001)</f>
      </c>
    </row>
    <row r="1196">
      <c r="A1196" t="n">
        <v>2024</v>
      </c>
      <c r="B1196" t="inlineStr">
        <is>
          <t>00111838</t>
        </is>
      </c>
      <c r="C1196" t="inlineStr">
        <is>
          <t>대원</t>
        </is>
      </c>
      <c r="D1196" t="n">
        <v>12330464000</v>
      </c>
      <c r="E1196" t="n">
        <v>1705237000</v>
      </c>
      <c r="F1196" t="n">
        <v>3136187000</v>
      </c>
      <c r="G1196" t="n">
        <v>498666000</v>
      </c>
      <c r="H1196" t="n">
        <v>3.825</v>
      </c>
      <c r="I1196" t="n">
        <v>5.415</v>
      </c>
      <c r="K1196" t="n">
        <v>-885296000</v>
      </c>
      <c r="L1196" t="n">
        <v>1016229000</v>
      </c>
      <c r="M1196" t="n">
        <v>973608000</v>
      </c>
      <c r="N1196" t="n">
        <v>-867880000</v>
      </c>
      <c r="O1196">
        <f>D1195</f>
      </c>
      <c r="P1196">
        <f>(E1196-F1196+G1196)/O1196*100</f>
      </c>
      <c r="Q1196">
        <f>H1195</f>
      </c>
      <c r="R1196">
        <f>I1195</f>
      </c>
      <c r="S1196">
        <f>H1196-H1195</f>
      </c>
      <c r="T1196">
        <f>I1196-I1195</f>
      </c>
      <c r="U1196">
        <f>(L1196-K1196)/(2*D1196*0.01)</f>
      </c>
      <c r="V1196">
        <f>(L1196+K1196)/(D1196*0.0001)</f>
      </c>
    </row>
    <row r="1197">
      <c r="A1197" t="n">
        <v>2025</v>
      </c>
      <c r="B1197" t="inlineStr">
        <is>
          <t>00111838</t>
        </is>
      </c>
      <c r="C1197" t="inlineStr">
        <is>
          <t>대원</t>
        </is>
      </c>
      <c r="D1197" t="n">
        <v>9633975000</v>
      </c>
      <c r="E1197" t="n">
        <v>1459501000</v>
      </c>
      <c r="F1197" t="n">
        <v>2409520000</v>
      </c>
      <c r="G1197" t="n">
        <v>417335000</v>
      </c>
      <c r="H1197" t="n">
        <v>4.187</v>
      </c>
      <c r="I1197" t="n">
        <v>4.845</v>
      </c>
      <c r="K1197" t="n">
        <v>-634761000</v>
      </c>
      <c r="L1197" t="n">
        <v>721352000</v>
      </c>
      <c r="M1197" t="n">
        <v>700021000</v>
      </c>
      <c r="N1197" t="n">
        <v>-629203000</v>
      </c>
      <c r="O1197">
        <f>D1196</f>
      </c>
      <c r="P1197">
        <f>(E1197-F1197+G1197)/O1197*100</f>
      </c>
      <c r="Q1197">
        <f>H1196</f>
      </c>
      <c r="R1197">
        <f>I1196</f>
      </c>
      <c r="S1197">
        <f>H1197-H1196</f>
      </c>
      <c r="T1197">
        <f>I1197-I1196</f>
      </c>
      <c r="U1197">
        <f>(L1197-K1197)/(2*D1197*0.01)</f>
      </c>
      <c r="V1197">
        <f>(L1197+K1197)/(D1197*0.0001)</f>
      </c>
    </row>
    <row r="1198">
      <c r="A1198" t="n">
        <v>2014</v>
      </c>
      <c r="B1198" t="inlineStr">
        <is>
          <t>00111847</t>
        </is>
      </c>
      <c r="C1198" t="inlineStr">
        <is>
          <t>대원강업</t>
        </is>
      </c>
      <c r="D1198" t="n">
        <v>92461016000</v>
      </c>
      <c r="E1198" t="n">
        <v>10393649000</v>
      </c>
      <c r="F1198" t="n">
        <v>5519465000</v>
      </c>
      <c r="G1198" t="n">
        <v>3127915000</v>
      </c>
      <c r="H1198" t="n">
        <v>3.76</v>
      </c>
      <c r="I1198" t="n">
        <v>5.2</v>
      </c>
      <c r="J1198" t="n">
        <v>11</v>
      </c>
      <c r="K1198" t="n">
        <v>-6480000000</v>
      </c>
      <c r="L1198" t="n">
        <v>6934576200</v>
      </c>
      <c r="M1198" t="n">
        <v>7368000000</v>
      </c>
      <c r="N1198" t="n">
        <v>-6382000000</v>
      </c>
      <c r="U1198">
        <f>(L1198-K1198)/(2*D1198*0.01)</f>
      </c>
      <c r="V1198">
        <f>(L1198+K1198)/(D1198*0.0001)</f>
      </c>
    </row>
    <row r="1199">
      <c r="A1199" t="n">
        <v>2015</v>
      </c>
      <c r="B1199" t="inlineStr">
        <is>
          <t>00111847</t>
        </is>
      </c>
      <c r="C1199" t="inlineStr">
        <is>
          <t>대원강업</t>
        </is>
      </c>
      <c r="D1199" t="n">
        <v>105350244000</v>
      </c>
      <c r="E1199" t="n">
        <v>11366354000</v>
      </c>
      <c r="F1199" t="n">
        <v>6746732000</v>
      </c>
      <c r="G1199" t="n">
        <v>2825907000</v>
      </c>
      <c r="H1199" t="n">
        <v>2.82</v>
      </c>
      <c r="I1199" t="n">
        <v>5.19</v>
      </c>
      <c r="J1199" t="n">
        <v>12</v>
      </c>
      <c r="K1199" t="n">
        <v>-6864523000</v>
      </c>
      <c r="L1199" t="n">
        <v>8121660000</v>
      </c>
      <c r="M1199" t="n">
        <v>7794354000</v>
      </c>
      <c r="N1199" t="n">
        <v>-6860800000</v>
      </c>
      <c r="O1199">
        <f>D1198</f>
      </c>
      <c r="P1199">
        <f>(E1199-F1199+G1199)/O1199*100</f>
      </c>
      <c r="Q1199">
        <f>H1198</f>
      </c>
      <c r="R1199">
        <f>I1198</f>
      </c>
      <c r="S1199">
        <f>H1199-H1198</f>
      </c>
      <c r="T1199">
        <f>I1199-I1198</f>
      </c>
      <c r="U1199">
        <f>(L1199-K1199)/(2*D1199*0.01)</f>
      </c>
      <c r="V1199">
        <f>(L1199+K1199)/(D1199*0.0001)</f>
      </c>
    </row>
    <row r="1200">
      <c r="A1200" t="n">
        <v>2016</v>
      </c>
      <c r="B1200" t="inlineStr">
        <is>
          <t>00111847</t>
        </is>
      </c>
      <c r="C1200" t="inlineStr">
        <is>
          <t>대원강업</t>
        </is>
      </c>
      <c r="D1200" t="n">
        <v>112268650000</v>
      </c>
      <c r="E1200" t="n">
        <v>12176238000</v>
      </c>
      <c r="F1200" t="n">
        <v>11662266000</v>
      </c>
      <c r="G1200" t="n">
        <v>2809694000</v>
      </c>
      <c r="H1200" t="n">
        <v>3.08</v>
      </c>
      <c r="I1200" t="n">
        <v>5.72</v>
      </c>
      <c r="K1200" t="n">
        <v>-7402440000</v>
      </c>
      <c r="L1200" t="n">
        <v>8768520000</v>
      </c>
      <c r="M1200" t="n">
        <v>8543680000</v>
      </c>
      <c r="N1200" t="n">
        <v>-7408320000</v>
      </c>
      <c r="O1200">
        <f>D1199</f>
      </c>
      <c r="P1200">
        <f>(E1200-F1200+G1200)/O1200*100</f>
      </c>
      <c r="Q1200">
        <f>H1199</f>
      </c>
      <c r="R1200">
        <f>I1199</f>
      </c>
      <c r="S1200">
        <f>H1200-H1199</f>
      </c>
      <c r="T1200">
        <f>I1200-I1199</f>
      </c>
      <c r="U1200">
        <f>(L1200-K1200)/(2*D1200*0.01)</f>
      </c>
      <c r="V1200">
        <f>(L1200+K1200)/(D1200*0.0001)</f>
      </c>
    </row>
    <row r="1201">
      <c r="A1201" t="n">
        <v>2017</v>
      </c>
      <c r="B1201" t="inlineStr">
        <is>
          <t>00111847</t>
        </is>
      </c>
      <c r="C1201" t="inlineStr">
        <is>
          <t>대원강업</t>
        </is>
      </c>
      <c r="D1201" t="n">
        <v>118758328000</v>
      </c>
      <c r="E1201" t="n">
        <v>12439135000</v>
      </c>
      <c r="F1201" t="n">
        <v>5819911000</v>
      </c>
      <c r="G1201" t="n">
        <v>3034958000</v>
      </c>
      <c r="H1201" t="n">
        <v>3.205</v>
      </c>
      <c r="I1201" t="n">
        <v>5.34</v>
      </c>
      <c r="O1201">
        <f>D1200</f>
      </c>
      <c r="P1201">
        <f>(E1201-F1201+G1201)/O1201*100</f>
      </c>
      <c r="Q1201">
        <f>H1200</f>
      </c>
      <c r="R1201">
        <f>I1200</f>
      </c>
      <c r="S1201">
        <f>H1201-H1200</f>
      </c>
      <c r="T1201">
        <f>I1201-I1200</f>
      </c>
    </row>
    <row r="1202">
      <c r="A1202" t="n">
        <v>2018</v>
      </c>
      <c r="B1202" t="inlineStr">
        <is>
          <t>00111847</t>
        </is>
      </c>
      <c r="C1202" t="inlineStr">
        <is>
          <t>대원강업</t>
        </is>
      </c>
      <c r="D1202" t="n">
        <v>119530143000</v>
      </c>
      <c r="E1202" t="n">
        <v>11686239000</v>
      </c>
      <c r="F1202" t="n">
        <v>10648918000</v>
      </c>
      <c r="G1202" t="n">
        <v>3606550000</v>
      </c>
      <c r="H1202" t="n">
        <v>2.72</v>
      </c>
      <c r="I1202" t="n">
        <v>4.79</v>
      </c>
      <c r="K1202" t="n">
        <v>-11618643000</v>
      </c>
      <c r="L1202" t="n">
        <v>13697400000</v>
      </c>
      <c r="M1202" t="n">
        <v>13217333000</v>
      </c>
      <c r="N1202" t="n">
        <v>-11517448000</v>
      </c>
      <c r="O1202">
        <f>D1201</f>
      </c>
      <c r="P1202">
        <f>(E1202-F1202+G1202)/O1202*100</f>
      </c>
      <c r="Q1202">
        <f>H1201</f>
      </c>
      <c r="R1202">
        <f>I1201</f>
      </c>
      <c r="S1202">
        <f>H1202-H1201</f>
      </c>
      <c r="T1202">
        <f>I1202-I1201</f>
      </c>
      <c r="U1202">
        <f>(L1202-K1202)/(2*D1202*0.01)</f>
      </c>
      <c r="V1202">
        <f>(L1202+K1202)/(D1202*0.0001)</f>
      </c>
    </row>
    <row r="1203">
      <c r="A1203" t="n">
        <v>2019</v>
      </c>
      <c r="B1203" t="inlineStr">
        <is>
          <t>00111847</t>
        </is>
      </c>
      <c r="C1203" t="inlineStr">
        <is>
          <t>대원강업</t>
        </is>
      </c>
      <c r="D1203" t="n">
        <v>120253170000000</v>
      </c>
      <c r="E1203" t="n">
        <v>11259051000000</v>
      </c>
      <c r="F1203" t="n">
        <v>9551682000000</v>
      </c>
      <c r="G1203" t="n">
        <v>2470299000000</v>
      </c>
      <c r="H1203" t="n">
        <v>2.375</v>
      </c>
      <c r="I1203" t="n">
        <v>3.855</v>
      </c>
      <c r="J1203" t="n">
        <v>9.34</v>
      </c>
      <c r="O1203">
        <f>D1202</f>
      </c>
      <c r="P1203">
        <f>(E1203-F1203+G1203)/O1203*100</f>
      </c>
      <c r="Q1203">
        <f>H1202</f>
      </c>
      <c r="R1203">
        <f>I1202</f>
      </c>
      <c r="S1203">
        <f>H1203-H1202</f>
      </c>
      <c r="T1203">
        <f>I1203-I1202</f>
      </c>
    </row>
    <row r="1204">
      <c r="A1204" t="n">
        <v>2024</v>
      </c>
      <c r="B1204" t="inlineStr">
        <is>
          <t>00111847</t>
        </is>
      </c>
      <c r="C1204" t="inlineStr">
        <is>
          <t>대원강업</t>
        </is>
      </c>
      <c r="D1204" t="n">
        <v>106618017000</v>
      </c>
      <c r="E1204" t="n">
        <v>9038238000</v>
      </c>
      <c r="F1204" t="n">
        <v>14601354000</v>
      </c>
      <c r="G1204" t="n">
        <v>4306761000</v>
      </c>
      <c r="H1204" t="n">
        <v>0.04</v>
      </c>
      <c r="I1204" t="n">
        <v>0.045</v>
      </c>
      <c r="J1204" t="n">
        <v>8.33</v>
      </c>
      <c r="K1204" t="n">
        <v>-746326100</v>
      </c>
      <c r="L1204" t="n">
        <v>852944100</v>
      </c>
      <c r="M1204" t="n">
        <v>852944100</v>
      </c>
      <c r="N1204" t="n">
        <v>-746326100</v>
      </c>
      <c r="U1204">
        <f>(L1204-K1204)/(2*D1204*0.01)</f>
      </c>
      <c r="V1204">
        <f>(L1204+K1204)/(D1204*0.0001)</f>
      </c>
    </row>
    <row r="1205">
      <c r="A1205" t="n">
        <v>2025</v>
      </c>
      <c r="B1205" t="inlineStr">
        <is>
          <t>00111847</t>
        </is>
      </c>
      <c r="C1205" t="inlineStr">
        <is>
          <t>대원강업</t>
        </is>
      </c>
      <c r="D1205" t="n">
        <v>102290230000</v>
      </c>
      <c r="E1205" t="n">
        <v>13752180000</v>
      </c>
      <c r="F1205" t="n">
        <v>14066067000</v>
      </c>
      <c r="G1205" t="n">
        <v>4009744000</v>
      </c>
      <c r="H1205" t="n">
        <v>4.36</v>
      </c>
      <c r="I1205" t="n">
        <v>4.555</v>
      </c>
      <c r="J1205" t="n">
        <v>8.16</v>
      </c>
      <c r="K1205" t="n">
        <v>-7332907000</v>
      </c>
      <c r="L1205" t="n">
        <v>8485607000</v>
      </c>
      <c r="M1205" t="n">
        <v>8557968000</v>
      </c>
      <c r="N1205" t="n">
        <v>-7599156000</v>
      </c>
      <c r="O1205">
        <f>D1204</f>
      </c>
      <c r="P1205">
        <f>(E1205-F1205+G1205)/O1205*100</f>
      </c>
      <c r="Q1205">
        <f>H1204</f>
      </c>
      <c r="R1205">
        <f>I1204</f>
      </c>
      <c r="S1205">
        <f>H1205-H1204</f>
      </c>
      <c r="T1205">
        <f>I1205-I1204</f>
      </c>
      <c r="U1205">
        <f>(L1205-K1205)/(2*D1205*0.01)</f>
      </c>
      <c r="V1205">
        <f>(L1205+K1205)/(D1205*0.0001)</f>
      </c>
    </row>
    <row r="1206">
      <c r="A1206" t="n">
        <v>2014</v>
      </c>
      <c r="B1206" t="inlineStr">
        <is>
          <t>00111874</t>
        </is>
      </c>
      <c r="C1206" t="inlineStr">
        <is>
          <t>대원산업</t>
        </is>
      </c>
      <c r="D1206" t="n">
        <v>22184987000</v>
      </c>
    </row>
    <row r="1207">
      <c r="A1207" t="n">
        <v>2015</v>
      </c>
      <c r="B1207" t="inlineStr">
        <is>
          <t>00111874</t>
        </is>
      </c>
      <c r="C1207" t="inlineStr">
        <is>
          <t>대원산업</t>
        </is>
      </c>
      <c r="D1207" t="n">
        <v>25152463000</v>
      </c>
      <c r="E1207" t="n">
        <v>4746838000</v>
      </c>
      <c r="F1207" t="n">
        <v>4033009000</v>
      </c>
      <c r="G1207" t="n">
        <v>641737000</v>
      </c>
      <c r="O1207">
        <f>D1206</f>
      </c>
      <c r="P1207">
        <f>(E1207-F1207+G1207)/O1207*100</f>
      </c>
    </row>
    <row r="1208">
      <c r="A1208" t="n">
        <v>2016</v>
      </c>
      <c r="B1208" t="inlineStr">
        <is>
          <t>00111874</t>
        </is>
      </c>
      <c r="C1208" t="inlineStr">
        <is>
          <t>대원산업</t>
        </is>
      </c>
      <c r="D1208" t="n">
        <v>27971643000</v>
      </c>
      <c r="E1208" t="n">
        <v>5608211000</v>
      </c>
      <c r="F1208" t="n">
        <v>2297443000</v>
      </c>
      <c r="G1208" t="n">
        <v>629318000</v>
      </c>
      <c r="O1208">
        <f>D1207</f>
      </c>
      <c r="P1208">
        <f>(E1208-F1208+G1208)/O1208*100</f>
      </c>
    </row>
    <row r="1209">
      <c r="A1209" t="n">
        <v>2017</v>
      </c>
      <c r="B1209" t="inlineStr">
        <is>
          <t>00111874</t>
        </is>
      </c>
      <c r="C1209" t="inlineStr">
        <is>
          <t>대원산업</t>
        </is>
      </c>
      <c r="D1209" t="n">
        <v>29289950000</v>
      </c>
      <c r="E1209" t="n">
        <v>5444015000</v>
      </c>
      <c r="F1209" t="n">
        <v>2258424000</v>
      </c>
      <c r="G1209" t="n">
        <v>699255000</v>
      </c>
      <c r="H1209" t="n">
        <v>2.9</v>
      </c>
      <c r="I1209" t="n">
        <v>7.01</v>
      </c>
      <c r="K1209" t="n">
        <v>-2815376000</v>
      </c>
      <c r="L1209" t="n">
        <v>3401088000</v>
      </c>
      <c r="M1209" t="n">
        <v>3285583000</v>
      </c>
      <c r="N1209" t="n">
        <v>-2783182000</v>
      </c>
      <c r="O1209">
        <f>D1208</f>
      </c>
      <c r="P1209">
        <f>(E1209-F1209+G1209)/O1209*100</f>
      </c>
      <c r="U1209">
        <f>(L1209-K1209)/(2*D1209*0.01)</f>
      </c>
      <c r="V1209">
        <f>(L1209+K1209)/(D1209*0.0001)</f>
      </c>
    </row>
    <row r="1210">
      <c r="A1210" t="n">
        <v>2018</v>
      </c>
      <c r="B1210" t="inlineStr">
        <is>
          <t>00111874</t>
        </is>
      </c>
      <c r="C1210" t="inlineStr">
        <is>
          <t>대원산업</t>
        </is>
      </c>
      <c r="D1210" t="n">
        <v>34233479000</v>
      </c>
      <c r="E1210" t="n">
        <v>5417216000</v>
      </c>
      <c r="F1210" t="n">
        <v>2647375000</v>
      </c>
      <c r="G1210" t="n">
        <v>832701000</v>
      </c>
      <c r="H1210" t="n">
        <v>2.41</v>
      </c>
      <c r="I1210" t="n">
        <v>7.01</v>
      </c>
      <c r="K1210" t="n">
        <v>-3329782000</v>
      </c>
      <c r="L1210" t="n">
        <v>4042628000</v>
      </c>
      <c r="M1210" t="n">
        <v>3884995000</v>
      </c>
      <c r="N1210" t="n">
        <v>-3278029000</v>
      </c>
      <c r="O1210">
        <f>D1209</f>
      </c>
      <c r="P1210">
        <f>(E1210-F1210+G1210)/O1210*100</f>
      </c>
      <c r="Q1210">
        <f>H1209</f>
      </c>
      <c r="R1210">
        <f>I1209</f>
      </c>
      <c r="S1210">
        <f>H1210-H1209</f>
      </c>
      <c r="T1210">
        <f>I1210-I1209</f>
      </c>
      <c r="U1210">
        <f>(L1210-K1210)/(2*D1210*0.01)</f>
      </c>
      <c r="V1210">
        <f>(L1210+K1210)/(D1210*0.0001)</f>
      </c>
    </row>
    <row r="1211">
      <c r="A1211" t="n">
        <v>2019</v>
      </c>
      <c r="B1211" t="inlineStr">
        <is>
          <t>00111874</t>
        </is>
      </c>
      <c r="C1211" t="inlineStr">
        <is>
          <t>대원산업</t>
        </is>
      </c>
      <c r="D1211" t="n">
        <v>40679889000</v>
      </c>
      <c r="E1211" t="n">
        <v>6073859000</v>
      </c>
      <c r="F1211" t="n">
        <v>2973990000</v>
      </c>
      <c r="G1211" t="n">
        <v>809644000</v>
      </c>
      <c r="H1211" t="n">
        <v>2.1</v>
      </c>
      <c r="I1211" t="n">
        <v>7.04</v>
      </c>
      <c r="K1211" t="n">
        <v>-4286513000</v>
      </c>
      <c r="L1211" t="n">
        <v>5261375000</v>
      </c>
      <c r="M1211" t="n">
        <v>5038366000</v>
      </c>
      <c r="N1211" t="n">
        <v>-4208563000</v>
      </c>
      <c r="O1211">
        <f>D1210</f>
      </c>
      <c r="P1211">
        <f>(E1211-F1211+G1211)/O1211*100</f>
      </c>
      <c r="Q1211">
        <f>H1210</f>
      </c>
      <c r="R1211">
        <f>I1210</f>
      </c>
      <c r="S1211">
        <f>H1211-H1210</f>
      </c>
      <c r="T1211">
        <f>I1211-I1210</f>
      </c>
      <c r="U1211">
        <f>(L1211-K1211)/(2*D1211*0.01)</f>
      </c>
      <c r="V1211">
        <f>(L1211+K1211)/(D1211*0.0001)</f>
      </c>
    </row>
    <row r="1212">
      <c r="A1212" t="n">
        <v>2020</v>
      </c>
      <c r="B1212" t="inlineStr">
        <is>
          <t>00111874</t>
        </is>
      </c>
      <c r="C1212" t="inlineStr">
        <is>
          <t>대원산업</t>
        </is>
      </c>
      <c r="D1212" t="n">
        <v>46752110000</v>
      </c>
      <c r="E1212" t="n">
        <v>6729590000</v>
      </c>
      <c r="F1212" t="n">
        <v>2629857000</v>
      </c>
      <c r="G1212" t="n">
        <v>822499000</v>
      </c>
      <c r="H1212" t="n">
        <v>2.16</v>
      </c>
      <c r="I1212" t="n">
        <v>7.03</v>
      </c>
      <c r="K1212" t="n">
        <v>-4911156000</v>
      </c>
      <c r="L1212" t="n">
        <v>6020272000</v>
      </c>
      <c r="M1212" t="n">
        <v>5768007000</v>
      </c>
      <c r="N1212" t="n">
        <v>-4823532000</v>
      </c>
      <c r="O1212">
        <f>D1211</f>
      </c>
      <c r="P1212">
        <f>(E1212-F1212+G1212)/O1212*100</f>
      </c>
      <c r="Q1212">
        <f>H1211</f>
      </c>
      <c r="R1212">
        <f>I1211</f>
      </c>
      <c r="S1212">
        <f>H1212-H1211</f>
      </c>
      <c r="T1212">
        <f>I1212-I1211</f>
      </c>
      <c r="U1212">
        <f>(L1212-K1212)/(2*D1212*0.01)</f>
      </c>
      <c r="V1212">
        <f>(L1212+K1212)/(D1212*0.0001)</f>
      </c>
    </row>
    <row r="1213">
      <c r="A1213" t="n">
        <v>2021</v>
      </c>
      <c r="B1213" t="inlineStr">
        <is>
          <t>00111874</t>
        </is>
      </c>
      <c r="C1213" t="inlineStr">
        <is>
          <t>대원산업</t>
        </is>
      </c>
      <c r="D1213" t="n">
        <v>47898640000</v>
      </c>
      <c r="E1213" t="n">
        <v>7072414000</v>
      </c>
      <c r="F1213" t="n">
        <v>3728166000</v>
      </c>
      <c r="G1213" t="n">
        <v>983847000</v>
      </c>
      <c r="H1213" t="n">
        <v>2.7</v>
      </c>
      <c r="I1213" t="n">
        <v>6.97</v>
      </c>
      <c r="K1213" t="n">
        <v>-4878980000</v>
      </c>
      <c r="L1213" t="n">
        <v>5945834000</v>
      </c>
      <c r="M1213" t="n">
        <v>5730242000</v>
      </c>
      <c r="N1213" t="n">
        <v>-4814331000</v>
      </c>
      <c r="O1213">
        <f>D1212</f>
      </c>
      <c r="P1213">
        <f>(E1213-F1213+G1213)/O1213*100</f>
      </c>
      <c r="Q1213">
        <f>H1212</f>
      </c>
      <c r="R1213">
        <f>I1212</f>
      </c>
      <c r="S1213">
        <f>H1213-H1212</f>
      </c>
      <c r="T1213">
        <f>I1213-I1212</f>
      </c>
      <c r="U1213">
        <f>(L1213-K1213)/(2*D1213*0.01)</f>
      </c>
      <c r="V1213">
        <f>(L1213+K1213)/(D1213*0.0001)</f>
      </c>
    </row>
    <row r="1214">
      <c r="A1214" t="n">
        <v>2022</v>
      </c>
      <c r="B1214" t="inlineStr">
        <is>
          <t>00111874</t>
        </is>
      </c>
      <c r="C1214" t="inlineStr">
        <is>
          <t>대원산업</t>
        </is>
      </c>
      <c r="D1214" t="n">
        <v>43728704000</v>
      </c>
      <c r="E1214" t="n">
        <v>6532749000</v>
      </c>
      <c r="F1214" t="n">
        <v>3573689000</v>
      </c>
      <c r="G1214" t="n">
        <v>1258550000</v>
      </c>
      <c r="H1214" t="n">
        <v>5.19</v>
      </c>
      <c r="I1214" t="n">
        <v>6.85</v>
      </c>
      <c r="K1214" t="n">
        <v>-4057052000</v>
      </c>
      <c r="L1214" t="n">
        <v>4890428000</v>
      </c>
      <c r="M1214" t="n">
        <v>4837749000</v>
      </c>
      <c r="N1214" t="n">
        <v>-4089793000</v>
      </c>
      <c r="O1214">
        <f>D1213</f>
      </c>
      <c r="P1214">
        <f>(E1214-F1214+G1214)/O1214*100</f>
      </c>
      <c r="Q1214">
        <f>H1213</f>
      </c>
      <c r="R1214">
        <f>I1213</f>
      </c>
      <c r="S1214">
        <f>H1214-H1213</f>
      </c>
      <c r="T1214">
        <f>I1214-I1213</f>
      </c>
      <c r="U1214">
        <f>(L1214-K1214)/(2*D1214*0.01)</f>
      </c>
      <c r="V1214">
        <f>(L1214+K1214)/(D1214*0.0001)</f>
      </c>
    </row>
    <row r="1215">
      <c r="A1215" t="n">
        <v>2023</v>
      </c>
      <c r="B1215" t="inlineStr">
        <is>
          <t>00111874</t>
        </is>
      </c>
      <c r="C1215" t="inlineStr">
        <is>
          <t>대원산업</t>
        </is>
      </c>
      <c r="D1215" t="n">
        <v>51231717000</v>
      </c>
      <c r="E1215" t="n">
        <v>5407372000</v>
      </c>
      <c r="F1215" t="n">
        <v>3610900000</v>
      </c>
      <c r="G1215" t="n">
        <v>2209385000</v>
      </c>
      <c r="H1215" t="n">
        <v>4.42</v>
      </c>
      <c r="I1215" t="n">
        <v>6.85</v>
      </c>
      <c r="K1215" t="n">
        <v>-4970686000</v>
      </c>
      <c r="L1215" t="n">
        <v>6009531000</v>
      </c>
      <c r="M1215" t="n">
        <v>5896986000</v>
      </c>
      <c r="N1215" t="n">
        <v>-4977424000</v>
      </c>
      <c r="O1215">
        <f>D1214</f>
      </c>
      <c r="P1215">
        <f>(E1215-F1215+G1215)/O1215*100</f>
      </c>
      <c r="Q1215">
        <f>H1214</f>
      </c>
      <c r="R1215">
        <f>I1214</f>
      </c>
      <c r="S1215">
        <f>H1215-H1214</f>
      </c>
      <c r="T1215">
        <f>I1215-I1214</f>
      </c>
      <c r="U1215">
        <f>(L1215-K1215)/(2*D1215*0.01)</f>
      </c>
      <c r="V1215">
        <f>(L1215+K1215)/(D1215*0.0001)</f>
      </c>
    </row>
    <row r="1216">
      <c r="A1216" t="n">
        <v>2024</v>
      </c>
      <c r="B1216" t="inlineStr">
        <is>
          <t>00111874</t>
        </is>
      </c>
      <c r="C1216" t="inlineStr">
        <is>
          <t>대원산업</t>
        </is>
      </c>
      <c r="D1216" t="n">
        <v>62774598000</v>
      </c>
      <c r="E1216" t="n">
        <v>6204778000</v>
      </c>
      <c r="F1216" t="n">
        <v>3855482000</v>
      </c>
      <c r="G1216" t="n">
        <v>2221789000</v>
      </c>
      <c r="H1216" t="n">
        <v>3.85</v>
      </c>
      <c r="I1216" t="n">
        <v>6.89</v>
      </c>
      <c r="K1216" t="n">
        <v>-6392165000</v>
      </c>
      <c r="L1216" t="n">
        <v>7754552000</v>
      </c>
      <c r="M1216" t="n">
        <v>7564147000</v>
      </c>
      <c r="N1216" t="n">
        <v>-6369745000</v>
      </c>
      <c r="O1216">
        <f>D1215</f>
      </c>
      <c r="P1216">
        <f>(E1216-F1216+G1216)/O1216*100</f>
      </c>
      <c r="Q1216">
        <f>H1215</f>
      </c>
      <c r="R1216">
        <f>I1215</f>
      </c>
      <c r="S1216">
        <f>H1216-H1215</f>
      </c>
      <c r="T1216">
        <f>I1216-I1215</f>
      </c>
      <c r="U1216">
        <f>(L1216-K1216)/(2*D1216*0.01)</f>
      </c>
      <c r="V1216">
        <f>(L1216+K1216)/(D1216*0.0001)</f>
      </c>
    </row>
    <row r="1217">
      <c r="A1217" t="n">
        <v>2025</v>
      </c>
      <c r="B1217" t="inlineStr">
        <is>
          <t>00111874</t>
        </is>
      </c>
      <c r="C1217" t="inlineStr">
        <is>
          <t>대원산업</t>
        </is>
      </c>
      <c r="D1217" t="n">
        <v>75903990042</v>
      </c>
      <c r="E1217" t="n">
        <v>7522211364</v>
      </c>
      <c r="F1217" t="n">
        <v>4869482640</v>
      </c>
      <c r="G1217" t="n">
        <v>2334777600</v>
      </c>
      <c r="H1217" t="n">
        <v>4.25</v>
      </c>
      <c r="I1217" t="n">
        <v>7.5</v>
      </c>
      <c r="K1217" t="n">
        <v>-7244245688</v>
      </c>
      <c r="L1217" t="n">
        <v>8721109992</v>
      </c>
      <c r="M1217" t="n">
        <v>8488501348</v>
      </c>
      <c r="N1217" t="n">
        <v>-7203988589</v>
      </c>
      <c r="O1217">
        <f>D1216</f>
      </c>
      <c r="P1217">
        <f>(E1217-F1217+G1217)/O1217*100</f>
      </c>
      <c r="Q1217">
        <f>H1216</f>
      </c>
      <c r="R1217">
        <f>I1216</f>
      </c>
      <c r="S1217">
        <f>H1217-H1216</f>
      </c>
      <c r="T1217">
        <f>I1217-I1216</f>
      </c>
      <c r="U1217">
        <f>(L1217-K1217)/(2*D1217*0.01)</f>
      </c>
      <c r="V1217">
        <f>(L1217+K1217)/(D1217*0.0001)</f>
      </c>
    </row>
    <row r="1218">
      <c r="A1218" t="n">
        <v>2014</v>
      </c>
      <c r="B1218" t="inlineStr">
        <is>
          <t>00111999</t>
        </is>
      </c>
      <c r="C1218" t="inlineStr">
        <is>
          <t>대원제약</t>
        </is>
      </c>
      <c r="D1218" t="n">
        <v>29489599067</v>
      </c>
      <c r="E1218" t="n">
        <v>3390608599</v>
      </c>
      <c r="F1218" t="n">
        <v>2038963000</v>
      </c>
      <c r="G1218" t="n">
        <v>954073994</v>
      </c>
      <c r="H1218" t="n">
        <v>3.31</v>
      </c>
      <c r="I1218" t="n">
        <v>6</v>
      </c>
      <c r="J1218" t="n">
        <v>9.19</v>
      </c>
      <c r="K1218" t="n">
        <v>-2238030883</v>
      </c>
      <c r="L1218" t="n">
        <v>2640850251</v>
      </c>
      <c r="M1218" t="n">
        <v>2633329750</v>
      </c>
      <c r="N1218" t="n">
        <v>-2273033396</v>
      </c>
      <c r="U1218">
        <f>(L1218-K1218)/(2*D1218*0.01)</f>
      </c>
      <c r="V1218">
        <f>(L1218+K1218)/(D1218*0.0001)</f>
      </c>
    </row>
    <row r="1219">
      <c r="A1219" t="n">
        <v>2015</v>
      </c>
      <c r="B1219" t="inlineStr">
        <is>
          <t>00111999</t>
        </is>
      </c>
      <c r="C1219" t="inlineStr">
        <is>
          <t>대원제약</t>
        </is>
      </c>
      <c r="D1219" t="n">
        <v>33510438353</v>
      </c>
      <c r="E1219" t="n">
        <v>4212896466</v>
      </c>
      <c r="F1219" t="n">
        <v>2246023401</v>
      </c>
      <c r="G1219" t="n">
        <v>934579065</v>
      </c>
      <c r="H1219" t="n">
        <v>2.87</v>
      </c>
      <c r="I1219" t="n">
        <v>6.23</v>
      </c>
      <c r="J1219" t="n">
        <v>8.85</v>
      </c>
      <c r="K1219" t="n">
        <v>-2396614240</v>
      </c>
      <c r="L1219" t="n">
        <v>2781151441</v>
      </c>
      <c r="M1219" t="n">
        <v>2751977024</v>
      </c>
      <c r="N1219" t="n">
        <v>-2418116688</v>
      </c>
      <c r="O1219">
        <f>D1218</f>
      </c>
      <c r="P1219">
        <f>(E1219-F1219+G1219)/O1219*100</f>
      </c>
      <c r="Q1219">
        <f>H1218</f>
      </c>
      <c r="R1219">
        <f>I1218</f>
      </c>
      <c r="S1219">
        <f>H1219-H1218</f>
      </c>
      <c r="T1219">
        <f>I1219-I1218</f>
      </c>
      <c r="U1219">
        <f>(L1219-K1219)/(2*D1219*0.01)</f>
      </c>
      <c r="V1219">
        <f>(L1219+K1219)/(D1219*0.0001)</f>
      </c>
    </row>
    <row r="1220">
      <c r="A1220" t="n">
        <v>2016</v>
      </c>
      <c r="B1220" t="inlineStr">
        <is>
          <t>00111999</t>
        </is>
      </c>
      <c r="C1220" t="inlineStr">
        <is>
          <t>대원제약</t>
        </is>
      </c>
      <c r="D1220" t="n">
        <v>36233041000</v>
      </c>
      <c r="E1220" t="n">
        <v>4920501000</v>
      </c>
      <c r="F1220" t="n">
        <v>3881227000</v>
      </c>
      <c r="G1220" t="n">
        <v>923944000</v>
      </c>
      <c r="H1220" t="n">
        <v>2.86</v>
      </c>
      <c r="I1220" t="n">
        <v>6.31</v>
      </c>
      <c r="J1220" t="n">
        <v>8.44</v>
      </c>
      <c r="K1220" t="n">
        <v>-2504388000</v>
      </c>
      <c r="L1220" t="n">
        <v>2899067000</v>
      </c>
      <c r="M1220" t="n">
        <v>2881406000</v>
      </c>
      <c r="N1220" t="n">
        <v>-2522704000</v>
      </c>
      <c r="O1220">
        <f>D1219</f>
      </c>
      <c r="P1220">
        <f>(E1220-F1220+G1220)/O1220*100</f>
      </c>
      <c r="Q1220">
        <f>H1219</f>
      </c>
      <c r="R1220">
        <f>I1219</f>
      </c>
      <c r="S1220">
        <f>H1220-H1219</f>
      </c>
      <c r="T1220">
        <f>I1220-I1219</f>
      </c>
      <c r="U1220">
        <f>(L1220-K1220)/(2*D1220*0.01)</f>
      </c>
      <c r="V1220">
        <f>(L1220+K1220)/(D1220*0.0001)</f>
      </c>
    </row>
    <row r="1221">
      <c r="A1221" t="n">
        <v>2017</v>
      </c>
      <c r="B1221" t="inlineStr">
        <is>
          <t>00111999</t>
        </is>
      </c>
      <c r="C1221" t="inlineStr">
        <is>
          <t>대원제약</t>
        </is>
      </c>
      <c r="D1221" t="n">
        <v>38203793000</v>
      </c>
      <c r="E1221" t="n">
        <v>5545358000</v>
      </c>
      <c r="F1221" t="n">
        <v>3813869000</v>
      </c>
      <c r="G1221" t="n">
        <v>994746000</v>
      </c>
      <c r="H1221" t="n">
        <v>3.19</v>
      </c>
      <c r="I1221" t="n">
        <v>6.27</v>
      </c>
      <c r="J1221" t="n">
        <v>8.44</v>
      </c>
      <c r="K1221" t="n">
        <v>-2543831000</v>
      </c>
      <c r="L1221" t="n">
        <v>2935062000</v>
      </c>
      <c r="M1221" t="n">
        <v>2909122000</v>
      </c>
      <c r="N1221" t="n">
        <v>-2570196000</v>
      </c>
      <c r="O1221">
        <f>D1220</f>
      </c>
      <c r="P1221">
        <f>(E1221-F1221+G1221)/O1221*100</f>
      </c>
      <c r="Q1221">
        <f>H1220</f>
      </c>
      <c r="R1221">
        <f>I1220</f>
      </c>
      <c r="S1221">
        <f>H1221-H1220</f>
      </c>
      <c r="T1221">
        <f>I1221-I1220</f>
      </c>
      <c r="U1221">
        <f>(L1221-K1221)/(2*D1221*0.01)</f>
      </c>
      <c r="V1221">
        <f>(L1221+K1221)/(D1221*0.0001)</f>
      </c>
    </row>
    <row r="1222">
      <c r="A1222" t="n">
        <v>2018</v>
      </c>
      <c r="B1222" t="inlineStr">
        <is>
          <t>00111999</t>
        </is>
      </c>
      <c r="C1222" t="inlineStr">
        <is>
          <t>대원제약</t>
        </is>
      </c>
      <c r="D1222" t="n">
        <v>44840778000</v>
      </c>
      <c r="E1222" t="n">
        <v>5685418000</v>
      </c>
      <c r="F1222" t="n">
        <v>3294116000</v>
      </c>
      <c r="G1222" t="n">
        <v>1166751000</v>
      </c>
      <c r="H1222" t="n">
        <v>2.72</v>
      </c>
      <c r="I1222" t="n">
        <v>6.25</v>
      </c>
      <c r="J1222" t="n">
        <v>7.7</v>
      </c>
      <c r="K1222" t="n">
        <v>-3317254000</v>
      </c>
      <c r="L1222" t="n">
        <v>3280903000</v>
      </c>
      <c r="M1222" t="n">
        <v>3231343000</v>
      </c>
      <c r="N1222" t="n">
        <v>-3335098000</v>
      </c>
      <c r="O1222">
        <f>D1221</f>
      </c>
      <c r="P1222">
        <f>(E1222-F1222+G1222)/O1222*100</f>
      </c>
      <c r="Q1222">
        <f>H1221</f>
      </c>
      <c r="R1222">
        <f>I1221</f>
      </c>
      <c r="S1222">
        <f>H1222-H1221</f>
      </c>
      <c r="T1222">
        <f>I1222-I1221</f>
      </c>
      <c r="U1222">
        <f>(L1222-K1222)/(2*D1222*0.01)</f>
      </c>
    </row>
    <row r="1223">
      <c r="A1223" t="n">
        <v>2019</v>
      </c>
      <c r="B1223" t="inlineStr">
        <is>
          <t>00111999</t>
        </is>
      </c>
      <c r="C1223" t="inlineStr">
        <is>
          <t>대원제약</t>
        </is>
      </c>
      <c r="D1223" t="n">
        <v>51681486000</v>
      </c>
      <c r="E1223" t="n">
        <v>6565123000</v>
      </c>
      <c r="F1223" t="n">
        <v>1927615000</v>
      </c>
      <c r="G1223" t="n">
        <v>1163307000</v>
      </c>
      <c r="H1223" t="n">
        <v>2.47</v>
      </c>
      <c r="I1223" t="n">
        <v>6.05</v>
      </c>
      <c r="O1223">
        <f>D1222</f>
      </c>
      <c r="P1223">
        <f>(E1223-F1223+G1223)/O1223*100</f>
      </c>
      <c r="Q1223">
        <f>H1222</f>
      </c>
      <c r="R1223">
        <f>I1222</f>
      </c>
      <c r="S1223">
        <f>H1223-H1222</f>
      </c>
      <c r="T1223">
        <f>I1223-I1222</f>
      </c>
    </row>
    <row r="1224">
      <c r="A1224" t="n">
        <v>2020</v>
      </c>
      <c r="B1224" t="inlineStr">
        <is>
          <t>00111999</t>
        </is>
      </c>
      <c r="C1224" t="inlineStr">
        <is>
          <t>대원제약</t>
        </is>
      </c>
      <c r="D1224" t="n">
        <v>57682204000</v>
      </c>
      <c r="E1224" t="n">
        <v>7528425000</v>
      </c>
      <c r="F1224" t="n">
        <v>3185278000</v>
      </c>
      <c r="G1224" t="n">
        <v>1230685000</v>
      </c>
      <c r="H1224" t="n">
        <v>2.48</v>
      </c>
      <c r="I1224" t="n">
        <v>6.01</v>
      </c>
      <c r="J1224" t="n">
        <v>8.710000000000001</v>
      </c>
      <c r="K1224" t="n">
        <v>-62739000</v>
      </c>
      <c r="L1224" t="n">
        <v>62739000</v>
      </c>
      <c r="M1224" t="n">
        <v>62635000</v>
      </c>
      <c r="N1224" t="n">
        <v>-52956000</v>
      </c>
      <c r="O1224">
        <f>D1223</f>
      </c>
      <c r="P1224">
        <f>(E1224-F1224+G1224)/O1224*100</f>
      </c>
      <c r="Q1224">
        <f>H1223</f>
      </c>
      <c r="R1224">
        <f>I1223</f>
      </c>
      <c r="S1224">
        <f>H1224-H1223</f>
      </c>
      <c r="T1224">
        <f>I1224-I1223</f>
      </c>
      <c r="U1224">
        <f>(L1224-K1224)/(2*D1224*0.01)</f>
      </c>
    </row>
    <row r="1225">
      <c r="A1225" t="n">
        <v>2021</v>
      </c>
      <c r="B1225" t="inlineStr">
        <is>
          <t>00111999</t>
        </is>
      </c>
      <c r="C1225" t="inlineStr">
        <is>
          <t>대원제약</t>
        </is>
      </c>
      <c r="D1225" t="n">
        <v>62466311000</v>
      </c>
      <c r="E1225" t="n">
        <v>8160699000</v>
      </c>
      <c r="F1225" t="n">
        <v>5481095000</v>
      </c>
      <c r="G1225" t="n">
        <v>1376747000</v>
      </c>
      <c r="H1225" t="n">
        <v>3.315</v>
      </c>
      <c r="I1225" t="n">
        <v>5.59</v>
      </c>
      <c r="K1225" t="n">
        <v>-5464910000</v>
      </c>
      <c r="L1225" t="n">
        <v>5464910000</v>
      </c>
      <c r="M1225" t="n">
        <v>5248895000</v>
      </c>
      <c r="N1225" t="n">
        <v>-4615268000</v>
      </c>
      <c r="O1225">
        <f>D1224</f>
      </c>
      <c r="P1225">
        <f>(E1225-F1225+G1225)/O1225*100</f>
      </c>
      <c r="Q1225">
        <f>H1224</f>
      </c>
      <c r="R1225">
        <f>I1224</f>
      </c>
      <c r="S1225">
        <f>H1225-H1224</f>
      </c>
      <c r="T1225">
        <f>I1225-I1224</f>
      </c>
      <c r="U1225">
        <f>(L1225-K1225)/(2*D1225*0.01)</f>
      </c>
    </row>
    <row r="1226">
      <c r="A1226" t="n">
        <v>2022</v>
      </c>
      <c r="B1226" t="inlineStr">
        <is>
          <t>00111999</t>
        </is>
      </c>
      <c r="C1226" t="inlineStr">
        <is>
          <t>대원제약</t>
        </is>
      </c>
      <c r="D1226" t="n">
        <v>54845711000</v>
      </c>
      <c r="E1226" t="n">
        <v>8459511000</v>
      </c>
      <c r="F1226" t="n">
        <v>6025081000</v>
      </c>
      <c r="G1226" t="n">
        <v>1838763000</v>
      </c>
      <c r="H1226" t="n">
        <v>5.895</v>
      </c>
      <c r="I1226" t="n">
        <v>4.35</v>
      </c>
      <c r="J1226" t="n">
        <v>8.51</v>
      </c>
      <c r="K1226" t="n">
        <v>-4360482000</v>
      </c>
      <c r="L1226" t="n">
        <v>4992282000</v>
      </c>
      <c r="M1226" t="n">
        <v>4951508000</v>
      </c>
      <c r="N1226" t="n">
        <v>-4386695000</v>
      </c>
      <c r="O1226">
        <f>D1225</f>
      </c>
      <c r="P1226">
        <f>(E1226-F1226+G1226)/O1226*100</f>
      </c>
      <c r="Q1226">
        <f>H1225</f>
      </c>
      <c r="R1226">
        <f>I1225</f>
      </c>
      <c r="S1226">
        <f>H1226-H1225</f>
      </c>
      <c r="T1226">
        <f>I1226-I1225</f>
      </c>
      <c r="U1226">
        <f>(L1226-K1226)/(2*D1226*0.01)</f>
      </c>
      <c r="V1226">
        <f>(L1226+K1226)/(D1226*0.0001)</f>
      </c>
    </row>
    <row r="1227">
      <c r="A1227" t="n">
        <v>2023</v>
      </c>
      <c r="B1227" t="inlineStr">
        <is>
          <t>00111999</t>
        </is>
      </c>
      <c r="C1227" t="inlineStr">
        <is>
          <t>대원제약</t>
        </is>
      </c>
      <c r="D1227" t="n">
        <v>63634857000</v>
      </c>
      <c r="E1227" t="n">
        <v>7305766000</v>
      </c>
      <c r="F1227" t="n">
        <v>4578629000</v>
      </c>
      <c r="G1227" t="n">
        <v>3093612000</v>
      </c>
      <c r="H1227" t="n">
        <v>5.005</v>
      </c>
      <c r="I1227" t="n">
        <v>3.865</v>
      </c>
      <c r="J1227" t="n">
        <v>8.51</v>
      </c>
      <c r="K1227" t="n">
        <v>-4049981000</v>
      </c>
      <c r="L1227" t="n">
        <v>4643987000</v>
      </c>
      <c r="M1227" t="n">
        <v>4576751000</v>
      </c>
      <c r="N1227" t="n">
        <v>-4070300000</v>
      </c>
      <c r="O1227">
        <f>D1226</f>
      </c>
      <c r="P1227">
        <f>(E1227-F1227+G1227)/O1227*100</f>
      </c>
      <c r="Q1227">
        <f>H1226</f>
      </c>
      <c r="R1227">
        <f>I1226</f>
      </c>
      <c r="S1227">
        <f>H1227-H1226</f>
      </c>
      <c r="T1227">
        <f>I1227-I1226</f>
      </c>
      <c r="U1227">
        <f>(L1227-K1227)/(2*D1227*0.01)</f>
      </c>
      <c r="V1227">
        <f>(L1227+K1227)/(D1227*0.0001)</f>
      </c>
    </row>
    <row r="1228">
      <c r="A1228" t="n">
        <v>2024</v>
      </c>
      <c r="B1228" t="inlineStr">
        <is>
          <t>00111999</t>
        </is>
      </c>
      <c r="C1228" t="inlineStr">
        <is>
          <t>대원제약</t>
        </is>
      </c>
      <c r="D1228" t="n">
        <v>72728632000</v>
      </c>
      <c r="E1228" t="n">
        <v>8289193000</v>
      </c>
      <c r="F1228" t="n">
        <v>3474150000</v>
      </c>
      <c r="G1228" t="n">
        <v>3051595000</v>
      </c>
      <c r="H1228" t="n">
        <v>4.44</v>
      </c>
      <c r="I1228" t="n">
        <v>3.655</v>
      </c>
      <c r="J1228" t="n">
        <v>7.94</v>
      </c>
      <c r="K1228" t="n">
        <v>-4318698000</v>
      </c>
      <c r="L1228" t="n">
        <v>5010314000</v>
      </c>
      <c r="M1228" t="n">
        <v>4838197000</v>
      </c>
      <c r="N1228" t="n">
        <v>-4431170000</v>
      </c>
      <c r="O1228">
        <f>D1227</f>
      </c>
      <c r="P1228">
        <f>(E1228-F1228+G1228)/O1228*100</f>
      </c>
      <c r="Q1228">
        <f>H1227</f>
      </c>
      <c r="R1228">
        <f>I1227</f>
      </c>
      <c r="S1228">
        <f>H1228-H1227</f>
      </c>
      <c r="T1228">
        <f>I1228-I1227</f>
      </c>
      <c r="U1228">
        <f>(L1228-K1228)/(2*D1228*0.01)</f>
      </c>
      <c r="V1228">
        <f>(L1228+K1228)/(D1228*0.0001)</f>
      </c>
    </row>
    <row r="1229">
      <c r="A1229" t="n">
        <v>2025</v>
      </c>
      <c r="B1229" t="inlineStr">
        <is>
          <t>00111999</t>
        </is>
      </c>
      <c r="C1229" t="inlineStr">
        <is>
          <t>대원제약</t>
        </is>
      </c>
      <c r="D1229" t="n">
        <v>83091260000</v>
      </c>
      <c r="E1229" t="n">
        <v>9076874000</v>
      </c>
      <c r="F1229" t="n">
        <v>3647921000</v>
      </c>
      <c r="G1229" t="n">
        <v>3065246000</v>
      </c>
      <c r="H1229" t="n">
        <v>4.855</v>
      </c>
      <c r="I1229" t="n">
        <v>4.015</v>
      </c>
      <c r="J1229" t="n">
        <v>7.17</v>
      </c>
      <c r="K1229" t="n">
        <v>-4547940000</v>
      </c>
      <c r="L1229" t="n">
        <v>5164933000</v>
      </c>
      <c r="M1229" t="n">
        <v>5105438000</v>
      </c>
      <c r="N1229" t="n">
        <v>-4582651000</v>
      </c>
      <c r="O1229">
        <f>D1228</f>
      </c>
      <c r="P1229">
        <f>(E1229-F1229+G1229)/O1229*100</f>
      </c>
      <c r="Q1229">
        <f>H1228</f>
      </c>
      <c r="R1229">
        <f>I1228</f>
      </c>
      <c r="S1229">
        <f>H1229-H1228</f>
      </c>
      <c r="T1229">
        <f>I1229-I1228</f>
      </c>
      <c r="U1229">
        <f>(L1229-K1229)/(2*D1229*0.01)</f>
      </c>
      <c r="V1229">
        <f>(L1229+K1229)/(D1229*0.0001)</f>
      </c>
    </row>
    <row r="1230">
      <c r="A1230" t="n">
        <v>2014</v>
      </c>
      <c r="B1230" t="inlineStr">
        <is>
          <t>00112004</t>
        </is>
      </c>
      <c r="C1230" t="inlineStr">
        <is>
          <t>알바이오</t>
        </is>
      </c>
      <c r="D1230" t="n">
        <v>1529140000</v>
      </c>
      <c r="F1230" t="n">
        <v>1011305000</v>
      </c>
    </row>
    <row r="1231">
      <c r="A1231" t="n">
        <v>2015</v>
      </c>
      <c r="B1231" t="inlineStr">
        <is>
          <t>00112004</t>
        </is>
      </c>
      <c r="C1231" t="inlineStr">
        <is>
          <t>알바이오</t>
        </is>
      </c>
      <c r="D1231" t="n">
        <v>1398159000</v>
      </c>
      <c r="F1231" t="n">
        <v>415558000</v>
      </c>
      <c r="O1231">
        <f>D1230</f>
      </c>
    </row>
    <row r="1232">
      <c r="A1232" t="n">
        <v>2016</v>
      </c>
      <c r="B1232" t="inlineStr">
        <is>
          <t>00112004</t>
        </is>
      </c>
      <c r="C1232" t="inlineStr">
        <is>
          <t>알바이오</t>
        </is>
      </c>
      <c r="D1232" t="n">
        <v>1645309000</v>
      </c>
      <c r="F1232" t="n">
        <v>306197000</v>
      </c>
      <c r="O1232">
        <f>D1231</f>
      </c>
    </row>
    <row r="1233">
      <c r="A1233" t="n">
        <v>2017</v>
      </c>
      <c r="B1233" t="inlineStr">
        <is>
          <t>00112004</t>
        </is>
      </c>
      <c r="C1233" t="inlineStr">
        <is>
          <t>알바이오</t>
        </is>
      </c>
      <c r="D1233" t="n">
        <v>1185664000</v>
      </c>
      <c r="F1233" t="n">
        <v>296326000</v>
      </c>
      <c r="O1233">
        <f>D1232</f>
      </c>
    </row>
    <row r="1234">
      <c r="A1234" t="n">
        <v>2018</v>
      </c>
      <c r="B1234" t="inlineStr">
        <is>
          <t>00112004</t>
        </is>
      </c>
      <c r="C1234" t="inlineStr">
        <is>
          <t>알바이오</t>
        </is>
      </c>
      <c r="D1234" t="n">
        <v>1112910000</v>
      </c>
      <c r="F1234" t="n">
        <v>560834000</v>
      </c>
      <c r="O1234">
        <f>D1233</f>
      </c>
    </row>
    <row r="1235">
      <c r="A1235" t="n">
        <v>2014</v>
      </c>
      <c r="B1235" t="inlineStr">
        <is>
          <t>00112022</t>
        </is>
      </c>
      <c r="C1235" t="inlineStr">
        <is>
          <t>대원화성</t>
        </is>
      </c>
      <c r="D1235" t="n">
        <v>2870893000</v>
      </c>
      <c r="E1235" t="n">
        <v>626950000</v>
      </c>
      <c r="F1235" t="n">
        <v>546693000</v>
      </c>
      <c r="G1235" t="n">
        <v>89573000</v>
      </c>
      <c r="H1235" t="n">
        <v>2.85</v>
      </c>
      <c r="I1235" t="n">
        <v>5.26</v>
      </c>
      <c r="J1235" t="n">
        <v>7.88</v>
      </c>
    </row>
    <row r="1236">
      <c r="A1236" t="n">
        <v>2015</v>
      </c>
      <c r="B1236" t="inlineStr">
        <is>
          <t>00112022</t>
        </is>
      </c>
      <c r="C1236" t="inlineStr">
        <is>
          <t>대원화성</t>
        </is>
      </c>
      <c r="D1236" t="n">
        <v>3486486000</v>
      </c>
      <c r="E1236" t="n">
        <v>704710000</v>
      </c>
      <c r="F1236" t="n">
        <v>267382000</v>
      </c>
      <c r="G1236" t="n">
        <v>78117000</v>
      </c>
      <c r="H1236" t="n">
        <v>2.54</v>
      </c>
      <c r="I1236" t="n">
        <v>5.08</v>
      </c>
      <c r="J1236" t="n">
        <v>8.32</v>
      </c>
      <c r="O1236">
        <f>D1235</f>
      </c>
      <c r="P1236">
        <f>(E1236-F1236+G1236)/O1236*100</f>
      </c>
      <c r="Q1236">
        <f>H1235</f>
      </c>
      <c r="R1236">
        <f>I1235</f>
      </c>
      <c r="S1236">
        <f>H1236-H1235</f>
      </c>
      <c r="T1236">
        <f>I1236-I1235</f>
      </c>
    </row>
    <row r="1237">
      <c r="A1237" t="n">
        <v>2016</v>
      </c>
      <c r="B1237" t="inlineStr">
        <is>
          <t>00112022</t>
        </is>
      </c>
      <c r="C1237" t="inlineStr">
        <is>
          <t>대원화성</t>
        </is>
      </c>
      <c r="D1237" t="n">
        <v>4097030000</v>
      </c>
      <c r="E1237" t="n">
        <v>764325000</v>
      </c>
      <c r="F1237" t="n">
        <v>651445000</v>
      </c>
      <c r="G1237" t="n">
        <v>85144000</v>
      </c>
      <c r="H1237" t="n">
        <v>2.58</v>
      </c>
      <c r="I1237" t="n">
        <v>5.61</v>
      </c>
      <c r="J1237" t="n">
        <v>8.220000000000001</v>
      </c>
      <c r="K1237" t="n">
        <v>-240148000</v>
      </c>
      <c r="L1237" t="n">
        <v>274822000</v>
      </c>
      <c r="M1237" t="n">
        <v>268132000</v>
      </c>
      <c r="N1237" t="n">
        <v>-239011000</v>
      </c>
      <c r="O1237">
        <f>D1236</f>
      </c>
      <c r="P1237">
        <f>(E1237-F1237+G1237)/O1237*100</f>
      </c>
      <c r="Q1237">
        <f>H1236</f>
      </c>
      <c r="R1237">
        <f>I1236</f>
      </c>
      <c r="S1237">
        <f>H1237-H1236</f>
      </c>
      <c r="T1237">
        <f>I1237-I1236</f>
      </c>
      <c r="U1237">
        <f>(L1237-K1237)/(2*D1237*0.01)</f>
      </c>
      <c r="V1237">
        <f>(L1237+K1237)/(D1237*0.0001)</f>
      </c>
    </row>
    <row r="1238">
      <c r="A1238" t="n">
        <v>2017</v>
      </c>
      <c r="B1238" t="inlineStr">
        <is>
          <t>00112022</t>
        </is>
      </c>
      <c r="C1238" t="inlineStr">
        <is>
          <t>대원화성</t>
        </is>
      </c>
      <c r="D1238" t="n">
        <v>4333527000</v>
      </c>
      <c r="E1238" t="n">
        <v>805252000</v>
      </c>
      <c r="F1238" t="n">
        <v>465126000</v>
      </c>
      <c r="G1238" t="n">
        <v>97182000</v>
      </c>
      <c r="H1238" t="n">
        <v>2.93</v>
      </c>
      <c r="I1238" t="n">
        <v>5.96</v>
      </c>
      <c r="J1238" t="n">
        <v>7.69</v>
      </c>
      <c r="K1238" t="n">
        <v>-262000000</v>
      </c>
      <c r="L1238" t="n">
        <v>300300000</v>
      </c>
      <c r="M1238" t="n">
        <v>292600000</v>
      </c>
      <c r="N1238" t="n">
        <v>-260700000</v>
      </c>
      <c r="O1238">
        <f>D1237</f>
      </c>
      <c r="P1238">
        <f>(E1238-F1238+G1238)/O1238*100</f>
      </c>
      <c r="Q1238">
        <f>H1237</f>
      </c>
      <c r="R1238">
        <f>I1237</f>
      </c>
      <c r="S1238">
        <f>H1238-H1237</f>
      </c>
      <c r="T1238">
        <f>I1238-I1237</f>
      </c>
      <c r="U1238">
        <f>(L1238-K1238)/(2*D1238*0.01)</f>
      </c>
      <c r="V1238">
        <f>(L1238+K1238)/(D1238*0.0001)</f>
      </c>
    </row>
    <row r="1239">
      <c r="A1239" t="n">
        <v>2018</v>
      </c>
      <c r="B1239" t="inlineStr">
        <is>
          <t>00112022</t>
        </is>
      </c>
      <c r="C1239" t="inlineStr">
        <is>
          <t>대원화성</t>
        </is>
      </c>
      <c r="D1239" t="n">
        <v>4333434000</v>
      </c>
      <c r="E1239" t="n">
        <v>750316000</v>
      </c>
      <c r="F1239" t="n">
        <v>742388000</v>
      </c>
      <c r="G1239" t="n">
        <v>121184000</v>
      </c>
      <c r="H1239" t="n">
        <v>2.41</v>
      </c>
      <c r="I1239" t="n">
        <v>5.82</v>
      </c>
      <c r="J1239" t="n">
        <v>7.43</v>
      </c>
      <c r="K1239" t="n">
        <v>-267461000</v>
      </c>
      <c r="L1239" t="n">
        <v>305090000</v>
      </c>
      <c r="M1239" t="n">
        <v>296946000</v>
      </c>
      <c r="N1239" t="n">
        <v>-265153000</v>
      </c>
      <c r="O1239">
        <f>D1238</f>
      </c>
      <c r="P1239">
        <f>(E1239-F1239+G1239)/O1239*100</f>
      </c>
      <c r="Q1239">
        <f>H1238</f>
      </c>
      <c r="R1239">
        <f>I1238</f>
      </c>
      <c r="S1239">
        <f>H1239-H1238</f>
      </c>
      <c r="T1239">
        <f>I1239-I1238</f>
      </c>
      <c r="U1239">
        <f>(L1239-K1239)/(2*D1239*0.01)</f>
      </c>
      <c r="V1239">
        <f>(L1239+K1239)/(D1239*0.0001)</f>
      </c>
    </row>
    <row r="1240">
      <c r="A1240" t="n">
        <v>2019</v>
      </c>
      <c r="B1240" t="inlineStr">
        <is>
          <t>00112022</t>
        </is>
      </c>
      <c r="C1240" t="inlineStr">
        <is>
          <t>대원화성</t>
        </is>
      </c>
      <c r="D1240" t="n">
        <v>4416671000</v>
      </c>
      <c r="E1240" t="n">
        <v>725203000</v>
      </c>
      <c r="F1240" t="n">
        <v>932212000</v>
      </c>
      <c r="G1240" t="n">
        <v>99779000</v>
      </c>
      <c r="O1240">
        <f>D1239</f>
      </c>
      <c r="P1240">
        <f>(E1240-F1240+G1240)/O1240*100</f>
      </c>
    </row>
    <row r="1241">
      <c r="A1241" t="n">
        <v>2020</v>
      </c>
      <c r="B1241" t="inlineStr">
        <is>
          <t>00112022</t>
        </is>
      </c>
      <c r="C1241" t="inlineStr">
        <is>
          <t>대원화성</t>
        </is>
      </c>
      <c r="D1241" t="n">
        <v>2934282000</v>
      </c>
      <c r="E1241" t="n">
        <v>795175000</v>
      </c>
      <c r="F1241" t="n">
        <v>1075544000</v>
      </c>
      <c r="G1241" t="n">
        <v>100712000</v>
      </c>
      <c r="O1241">
        <f>D1240</f>
      </c>
      <c r="P1241">
        <f>(E1241-F1241+G1241)/O1241*100</f>
      </c>
    </row>
    <row r="1242">
      <c r="A1242" t="n">
        <v>2022</v>
      </c>
      <c r="B1242" t="inlineStr">
        <is>
          <t>00112022</t>
        </is>
      </c>
      <c r="C1242" t="inlineStr">
        <is>
          <t>대원화성</t>
        </is>
      </c>
      <c r="D1242" t="n">
        <v>2338375000</v>
      </c>
      <c r="E1242" t="n">
        <v>463001000</v>
      </c>
      <c r="F1242" t="n">
        <v>471068000</v>
      </c>
      <c r="G1242" t="n">
        <v>70483000</v>
      </c>
    </row>
    <row r="1243">
      <c r="A1243" t="n">
        <v>2023</v>
      </c>
      <c r="B1243" t="inlineStr">
        <is>
          <t>00112022</t>
        </is>
      </c>
      <c r="C1243" t="inlineStr">
        <is>
          <t>대원화성</t>
        </is>
      </c>
      <c r="D1243" t="n">
        <v>1215430000</v>
      </c>
      <c r="E1243" t="n">
        <v>382696000</v>
      </c>
      <c r="F1243" t="n">
        <v>1812458000</v>
      </c>
      <c r="G1243" t="n">
        <v>115890000</v>
      </c>
      <c r="O1243">
        <f>D1242</f>
      </c>
      <c r="P1243">
        <f>(E1243-F1243+G1243)/O1243*100</f>
      </c>
    </row>
    <row r="1244">
      <c r="A1244" t="n">
        <v>2024</v>
      </c>
      <c r="B1244" t="inlineStr">
        <is>
          <t>00112022</t>
        </is>
      </c>
      <c r="C1244" t="inlineStr">
        <is>
          <t>대원화성</t>
        </is>
      </c>
      <c r="D1244" t="n">
        <v>1265124000</v>
      </c>
      <c r="E1244" t="n">
        <v>251541000</v>
      </c>
      <c r="F1244" t="n">
        <v>303402000</v>
      </c>
      <c r="G1244" t="n">
        <v>48839000</v>
      </c>
      <c r="O1244">
        <f>D1243</f>
      </c>
      <c r="P1244">
        <f>(E1244-F1244+G1244)/O1244*100</f>
      </c>
    </row>
    <row r="1245">
      <c r="A1245" t="n">
        <v>2025</v>
      </c>
      <c r="B1245" t="inlineStr">
        <is>
          <t>00112022</t>
        </is>
      </c>
      <c r="C1245" t="inlineStr">
        <is>
          <t>대원화성</t>
        </is>
      </c>
      <c r="D1245" t="n">
        <v>2228731000</v>
      </c>
      <c r="E1245" t="n">
        <v>278176000</v>
      </c>
      <c r="F1245" t="n">
        <v>126605000</v>
      </c>
      <c r="G1245" t="n">
        <v>43011000</v>
      </c>
      <c r="O1245">
        <f>D1244</f>
      </c>
      <c r="P1245">
        <f>(E1245-F1245+G1245)/O1245*100</f>
      </c>
    </row>
    <row r="1246">
      <c r="A1246" t="n">
        <v>2014</v>
      </c>
      <c r="B1246" t="inlineStr">
        <is>
          <t>00112059</t>
        </is>
      </c>
      <c r="C1246" t="inlineStr">
        <is>
          <t>상상인증권</t>
        </is>
      </c>
      <c r="D1246" t="n">
        <v>2643863000</v>
      </c>
      <c r="E1246" t="n">
        <v>1064232000</v>
      </c>
      <c r="F1246" t="n">
        <v>430089000</v>
      </c>
      <c r="G1246" t="n">
        <v>47149000</v>
      </c>
      <c r="H1246" t="n">
        <v>2.73</v>
      </c>
      <c r="I1246" t="n">
        <v>3.62</v>
      </c>
      <c r="K1246" t="n">
        <v>-62623000</v>
      </c>
      <c r="L1246" t="n">
        <v>71722000</v>
      </c>
      <c r="M1246" t="n">
        <v>69628000</v>
      </c>
      <c r="N1246" t="n">
        <v>-61809000</v>
      </c>
      <c r="U1246">
        <f>(L1246-K1246)/(2*D1246*0.01)</f>
      </c>
      <c r="V1246">
        <f>(L1246+K1246)/(D1246*0.0001)</f>
      </c>
    </row>
    <row r="1247">
      <c r="A1247" t="n">
        <v>2015</v>
      </c>
      <c r="B1247" t="inlineStr">
        <is>
          <t>00112059</t>
        </is>
      </c>
      <c r="C1247" t="inlineStr">
        <is>
          <t>상상인증권</t>
        </is>
      </c>
      <c r="D1247" t="n">
        <v>3324264000</v>
      </c>
      <c r="E1247" t="n">
        <v>790498000</v>
      </c>
      <c r="F1247" t="n">
        <v>1120708000</v>
      </c>
      <c r="G1247" t="n">
        <v>27756000</v>
      </c>
      <c r="H1247" t="n">
        <v>2.32</v>
      </c>
      <c r="I1247" t="n">
        <v>3.69</v>
      </c>
      <c r="K1247" t="n">
        <v>-89515000</v>
      </c>
      <c r="L1247" t="n">
        <v>101452000</v>
      </c>
      <c r="M1247" t="n">
        <v>98879000</v>
      </c>
      <c r="N1247" t="n">
        <v>-88854000</v>
      </c>
      <c r="O1247">
        <f>D1246</f>
      </c>
      <c r="P1247">
        <f>(E1247-F1247+G1247)/O1247*100</f>
      </c>
      <c r="Q1247">
        <f>H1246</f>
      </c>
      <c r="R1247">
        <f>I1246</f>
      </c>
      <c r="S1247">
        <f>H1247-H1246</f>
      </c>
      <c r="T1247">
        <f>I1247-I1246</f>
      </c>
      <c r="U1247">
        <f>(L1247-K1247)/(2*D1247*0.01)</f>
      </c>
      <c r="V1247">
        <f>(L1247+K1247)/(D1247*0.0001)</f>
      </c>
    </row>
    <row r="1248">
      <c r="A1248" t="n">
        <v>2016</v>
      </c>
      <c r="B1248" t="inlineStr">
        <is>
          <t>00112059</t>
        </is>
      </c>
      <c r="C1248" t="inlineStr">
        <is>
          <t>상상인증권</t>
        </is>
      </c>
      <c r="D1248" t="n">
        <v>3299322000</v>
      </c>
      <c r="E1248" t="n">
        <v>1004906000</v>
      </c>
      <c r="F1248" t="n">
        <v>887276000</v>
      </c>
      <c r="G1248" t="n">
        <v>35341000</v>
      </c>
      <c r="H1248" t="n">
        <v>2.37</v>
      </c>
      <c r="I1248" t="n">
        <v>3.64</v>
      </c>
      <c r="K1248" t="n">
        <v>-92918000</v>
      </c>
      <c r="L1248" t="n">
        <v>104760000</v>
      </c>
      <c r="M1248" t="n">
        <v>100937000</v>
      </c>
      <c r="N1248" t="n">
        <v>-91115000</v>
      </c>
      <c r="O1248">
        <f>D1247</f>
      </c>
      <c r="P1248">
        <f>(E1248-F1248+G1248)/O1248*100</f>
      </c>
      <c r="Q1248">
        <f>H1247</f>
      </c>
      <c r="R1248">
        <f>I1247</f>
      </c>
      <c r="S1248">
        <f>H1248-H1247</f>
      </c>
      <c r="T1248">
        <f>I1248-I1247</f>
      </c>
      <c r="U1248">
        <f>(L1248-K1248)/(2*D1248*0.01)</f>
      </c>
      <c r="V1248">
        <f>(L1248+K1248)/(D1248*0.0001)</f>
      </c>
    </row>
    <row r="1249">
      <c r="A1249" t="n">
        <v>2017</v>
      </c>
      <c r="B1249" t="inlineStr">
        <is>
          <t>00112059</t>
        </is>
      </c>
      <c r="C1249" t="inlineStr">
        <is>
          <t>상상인증권</t>
        </is>
      </c>
      <c r="D1249" t="n">
        <v>3550518000</v>
      </c>
      <c r="E1249" t="n">
        <v>1063863000</v>
      </c>
      <c r="F1249" t="n">
        <v>311347000</v>
      </c>
      <c r="G1249" t="n">
        <v>38028000</v>
      </c>
      <c r="H1249" t="n">
        <v>2.76</v>
      </c>
      <c r="I1249" t="n">
        <v>3.64</v>
      </c>
      <c r="K1249" t="n">
        <v>-119953000</v>
      </c>
      <c r="L1249" t="n">
        <v>135976000</v>
      </c>
      <c r="M1249" t="n">
        <v>134940000</v>
      </c>
      <c r="N1249" t="n">
        <v>-121352000</v>
      </c>
      <c r="O1249">
        <f>D1248</f>
      </c>
      <c r="P1249">
        <f>(E1249-F1249+G1249)/O1249*100</f>
      </c>
      <c r="Q1249">
        <f>H1248</f>
      </c>
      <c r="R1249">
        <f>I1248</f>
      </c>
      <c r="S1249">
        <f>H1249-H1248</f>
      </c>
      <c r="T1249">
        <f>I1249-I1248</f>
      </c>
      <c r="U1249">
        <f>(L1249-K1249)/(2*D1249*0.01)</f>
      </c>
      <c r="V1249">
        <f>(L1249+K1249)/(D1249*0.0001)</f>
      </c>
    </row>
    <row r="1250">
      <c r="A1250" t="n">
        <v>2018</v>
      </c>
      <c r="B1250" t="inlineStr">
        <is>
          <t>00112059</t>
        </is>
      </c>
      <c r="C1250" t="inlineStr">
        <is>
          <t>상상인증권</t>
        </is>
      </c>
      <c r="D1250" t="n">
        <v>3618658000</v>
      </c>
      <c r="E1250" t="n">
        <v>906323000</v>
      </c>
      <c r="F1250" t="n">
        <v>544058000</v>
      </c>
      <c r="G1250" t="n">
        <v>53606000</v>
      </c>
      <c r="H1250" t="n">
        <v>2.24</v>
      </c>
      <c r="I1250" t="n">
        <v>3.34</v>
      </c>
      <c r="K1250" t="n">
        <v>-183139000</v>
      </c>
      <c r="L1250" t="n">
        <v>205102000</v>
      </c>
      <c r="M1250" t="n">
        <v>202521000</v>
      </c>
      <c r="N1250" t="n">
        <v>-184390000</v>
      </c>
      <c r="O1250">
        <f>D1249</f>
      </c>
      <c r="P1250">
        <f>(E1250-F1250+G1250)/O1250*100</f>
      </c>
      <c r="Q1250">
        <f>H1249</f>
      </c>
      <c r="R1250">
        <f>I1249</f>
      </c>
      <c r="S1250">
        <f>H1250-H1249</f>
      </c>
      <c r="T1250">
        <f>I1250-I1249</f>
      </c>
      <c r="U1250">
        <f>(L1250-K1250)/(2*D1250*0.01)</f>
      </c>
      <c r="V1250">
        <f>(L1250+K1250)/(D1250*0.0001)</f>
      </c>
    </row>
    <row r="1251">
      <c r="A1251" t="n">
        <v>2014</v>
      </c>
      <c r="B1251" t="inlineStr">
        <is>
          <t>00112165</t>
        </is>
      </c>
      <c r="C1251" t="inlineStr">
        <is>
          <t>디아이씨</t>
        </is>
      </c>
      <c r="D1251" t="n">
        <v>39951667000</v>
      </c>
      <c r="E1251" t="n">
        <v>3913207000</v>
      </c>
      <c r="F1251" t="n">
        <v>2518991000</v>
      </c>
      <c r="G1251" t="n">
        <v>1433310000</v>
      </c>
    </row>
    <row r="1252">
      <c r="A1252" t="n">
        <v>2015</v>
      </c>
      <c r="B1252" t="inlineStr">
        <is>
          <t>00112165</t>
        </is>
      </c>
      <c r="C1252" t="inlineStr">
        <is>
          <t>디아이씨</t>
        </is>
      </c>
      <c r="D1252" t="n">
        <v>44948690000</v>
      </c>
      <c r="E1252" t="n">
        <v>4461988000</v>
      </c>
      <c r="F1252" t="n">
        <v>2460720000</v>
      </c>
      <c r="G1252" t="n">
        <v>1017732000</v>
      </c>
      <c r="O1252">
        <f>D1251</f>
      </c>
      <c r="P1252">
        <f>(E1252-F1252+G1252)/O1252*100</f>
      </c>
    </row>
    <row r="1253">
      <c r="A1253" t="n">
        <v>2016</v>
      </c>
      <c r="B1253" t="inlineStr">
        <is>
          <t>00112165</t>
        </is>
      </c>
      <c r="C1253" t="inlineStr">
        <is>
          <t>디아이씨</t>
        </is>
      </c>
      <c r="D1253" t="n">
        <v>51543387000</v>
      </c>
      <c r="E1253" t="n">
        <v>4722653000</v>
      </c>
      <c r="F1253" t="n">
        <v>1815911000</v>
      </c>
      <c r="G1253" t="n">
        <v>994396000</v>
      </c>
      <c r="O1253">
        <f>D1252</f>
      </c>
      <c r="P1253">
        <f>(E1253-F1253+G1253)/O1253*100</f>
      </c>
    </row>
    <row r="1254">
      <c r="A1254" t="n">
        <v>2017</v>
      </c>
      <c r="B1254" t="inlineStr">
        <is>
          <t>00112165</t>
        </is>
      </c>
      <c r="C1254" t="inlineStr">
        <is>
          <t>디아이씨</t>
        </is>
      </c>
      <c r="D1254" t="n">
        <v>52063169000</v>
      </c>
      <c r="E1254" t="n">
        <v>5171876000</v>
      </c>
      <c r="F1254" t="n">
        <v>3633122000</v>
      </c>
      <c r="G1254" t="n">
        <v>1212832000</v>
      </c>
      <c r="O1254">
        <f>D1253</f>
      </c>
      <c r="P1254">
        <f>(E1254-F1254+G1254)/O1254*100</f>
      </c>
    </row>
    <row r="1255">
      <c r="A1255" t="n">
        <v>2018</v>
      </c>
      <c r="B1255" t="inlineStr">
        <is>
          <t>00112165</t>
        </is>
      </c>
      <c r="C1255" t="inlineStr">
        <is>
          <t>디아이씨</t>
        </is>
      </c>
      <c r="D1255" t="n">
        <v>52837880000</v>
      </c>
      <c r="E1255" t="n">
        <v>4516376000</v>
      </c>
      <c r="F1255" t="n">
        <v>2188589000</v>
      </c>
      <c r="G1255" t="n">
        <v>1296670000</v>
      </c>
      <c r="O1255">
        <f>D1254</f>
      </c>
      <c r="P1255">
        <f>(E1255-F1255+G1255)/O1255*100</f>
      </c>
    </row>
    <row r="1256">
      <c r="A1256" t="n">
        <v>2019</v>
      </c>
      <c r="B1256" t="inlineStr">
        <is>
          <t>00112165</t>
        </is>
      </c>
      <c r="C1256" t="inlineStr">
        <is>
          <t>디아이씨</t>
        </is>
      </c>
      <c r="D1256" t="n">
        <v>58342323000</v>
      </c>
      <c r="E1256" t="n">
        <v>4817368000</v>
      </c>
      <c r="F1256" t="n">
        <v>2795962000</v>
      </c>
      <c r="G1256" t="n">
        <v>1158259000</v>
      </c>
      <c r="H1256" t="n">
        <v>2.105</v>
      </c>
      <c r="I1256" t="n">
        <v>3.25</v>
      </c>
      <c r="J1256" t="n">
        <v>10.57</v>
      </c>
      <c r="K1256" t="n">
        <v>-5041961000</v>
      </c>
      <c r="L1256" t="n">
        <v>5905768000</v>
      </c>
      <c r="M1256" t="n">
        <v>5843272000</v>
      </c>
      <c r="N1256" t="n">
        <v>-5087209000</v>
      </c>
      <c r="O1256">
        <f>D1255</f>
      </c>
      <c r="P1256">
        <f>(E1256-F1256+G1256)/O1256*100</f>
      </c>
      <c r="U1256">
        <f>(L1256-K1256)/(2*D1256*0.01)</f>
      </c>
      <c r="V1256">
        <f>(L1256+K1256)/(D1256*0.0001)</f>
      </c>
    </row>
    <row r="1257">
      <c r="A1257" t="n">
        <v>2020</v>
      </c>
      <c r="B1257" t="inlineStr">
        <is>
          <t>00112165</t>
        </is>
      </c>
      <c r="C1257" t="inlineStr">
        <is>
          <t>디아이씨</t>
        </is>
      </c>
      <c r="D1257" t="n">
        <v>57084935000</v>
      </c>
      <c r="E1257" t="n">
        <v>4961836000</v>
      </c>
      <c r="F1257" t="n">
        <v>4172956000</v>
      </c>
      <c r="G1257" t="n">
        <v>1136601000</v>
      </c>
      <c r="H1257" t="n">
        <v>2.13</v>
      </c>
      <c r="I1257" t="n">
        <v>2.5</v>
      </c>
      <c r="K1257" t="n">
        <v>5753919000</v>
      </c>
      <c r="L1257" t="n">
        <v>5753919000</v>
      </c>
      <c r="M1257" t="n">
        <v>5690978000</v>
      </c>
      <c r="N1257" t="n">
        <v>-4984213000</v>
      </c>
      <c r="O1257">
        <f>D1256</f>
      </c>
      <c r="P1257">
        <f>(E1257-F1257+G1257)/O1257*100</f>
      </c>
      <c r="Q1257">
        <f>H1256</f>
      </c>
      <c r="R1257">
        <f>I1256</f>
      </c>
      <c r="S1257">
        <f>H1257-H1256</f>
      </c>
      <c r="T1257">
        <f>I1257-I1256</f>
      </c>
    </row>
    <row r="1258">
      <c r="A1258" t="n">
        <v>2021</v>
      </c>
      <c r="B1258" t="inlineStr">
        <is>
          <t>00112165</t>
        </is>
      </c>
      <c r="C1258" t="inlineStr">
        <is>
          <t>디아이씨</t>
        </is>
      </c>
      <c r="D1258" t="n">
        <v>54437716000</v>
      </c>
      <c r="E1258" t="n">
        <v>4459768000</v>
      </c>
      <c r="F1258" t="n">
        <v>5083136000</v>
      </c>
      <c r="G1258" t="n">
        <v>1115976000</v>
      </c>
      <c r="H1258" t="n">
        <v>2.66</v>
      </c>
      <c r="I1258" t="n">
        <v>2.5</v>
      </c>
      <c r="O1258">
        <f>D1257</f>
      </c>
      <c r="P1258">
        <f>(E1258-F1258+G1258)/O1258*100</f>
      </c>
      <c r="Q1258">
        <f>H1257</f>
      </c>
      <c r="R1258">
        <f>I1257</f>
      </c>
      <c r="S1258">
        <f>H1258-H1257</f>
      </c>
      <c r="T1258">
        <f>I1258-I1257</f>
      </c>
    </row>
    <row r="1259">
      <c r="A1259" t="n">
        <v>2022</v>
      </c>
      <c r="B1259" t="inlineStr">
        <is>
          <t>00112165</t>
        </is>
      </c>
      <c r="C1259" t="inlineStr">
        <is>
          <t>디아이씨</t>
        </is>
      </c>
      <c r="D1259" t="n">
        <v>45512939000</v>
      </c>
      <c r="E1259" t="n">
        <v>4050844000</v>
      </c>
      <c r="F1259" t="n">
        <v>5760652000</v>
      </c>
      <c r="G1259" t="n">
        <v>1322661000</v>
      </c>
      <c r="H1259" t="n">
        <v>5.235</v>
      </c>
      <c r="I1259" t="n">
        <v>2.5</v>
      </c>
      <c r="O1259">
        <f>D1258</f>
      </c>
      <c r="P1259">
        <f>(E1259-F1259+G1259)/O1259*100</f>
      </c>
      <c r="Q1259">
        <f>H1258</f>
      </c>
      <c r="R1259">
        <f>I1258</f>
      </c>
      <c r="S1259">
        <f>H1259-H1258</f>
      </c>
      <c r="T1259">
        <f>I1259-I1258</f>
      </c>
    </row>
    <row r="1260">
      <c r="A1260" t="n">
        <v>2023</v>
      </c>
      <c r="B1260" t="inlineStr">
        <is>
          <t>00112165</t>
        </is>
      </c>
      <c r="C1260" t="inlineStr">
        <is>
          <t>디아이씨</t>
        </is>
      </c>
      <c r="D1260" t="n">
        <v>53460091000</v>
      </c>
      <c r="E1260" t="n">
        <v>3362998000</v>
      </c>
      <c r="F1260" t="n">
        <v>3264699000</v>
      </c>
      <c r="G1260" t="n">
        <v>2145237000</v>
      </c>
      <c r="H1260" t="n">
        <v>4.325</v>
      </c>
      <c r="I1260" t="n">
        <v>2.5</v>
      </c>
      <c r="O1260">
        <f>D1259</f>
      </c>
      <c r="P1260">
        <f>(E1260-F1260+G1260)/O1260*100</f>
      </c>
      <c r="Q1260">
        <f>H1259</f>
      </c>
      <c r="R1260">
        <f>I1259</f>
      </c>
      <c r="S1260">
        <f>H1260-H1259</f>
      </c>
      <c r="T1260">
        <f>I1260-I1259</f>
      </c>
    </row>
    <row r="1261">
      <c r="A1261" t="n">
        <v>2024</v>
      </c>
      <c r="B1261" t="inlineStr">
        <is>
          <t>00112165</t>
        </is>
      </c>
      <c r="C1261" t="inlineStr">
        <is>
          <t>디아이씨</t>
        </is>
      </c>
      <c r="D1261" t="n">
        <v>58727071000</v>
      </c>
      <c r="E1261" t="n">
        <v>3981507000</v>
      </c>
      <c r="F1261" t="n">
        <v>4361368000</v>
      </c>
      <c r="G1261" t="n">
        <v>2087772000</v>
      </c>
      <c r="H1261" t="n">
        <v>3.68</v>
      </c>
      <c r="I1261" t="n">
        <v>3</v>
      </c>
      <c r="K1261" t="n">
        <v>4614523000</v>
      </c>
      <c r="L1261" t="n">
        <v>4614523000</v>
      </c>
      <c r="M1261" t="n">
        <v>4605342000</v>
      </c>
      <c r="N1261" t="n">
        <v>-3963928000</v>
      </c>
      <c r="O1261">
        <f>D1260</f>
      </c>
      <c r="P1261">
        <f>(E1261-F1261+G1261)/O1261*100</f>
      </c>
      <c r="Q1261">
        <f>H1260</f>
      </c>
      <c r="R1261">
        <f>I1260</f>
      </c>
      <c r="S1261">
        <f>H1261-H1260</f>
      </c>
      <c r="T1261">
        <f>I1261-I1260</f>
      </c>
    </row>
    <row r="1262">
      <c r="A1262" t="n">
        <v>2025</v>
      </c>
      <c r="B1262" t="inlineStr">
        <is>
          <t>00112165</t>
        </is>
      </c>
      <c r="C1262" t="inlineStr">
        <is>
          <t>디아이씨</t>
        </is>
      </c>
      <c r="D1262" t="n">
        <v>62499672664</v>
      </c>
      <c r="E1262" t="n">
        <v>7767577259</v>
      </c>
      <c r="F1262" t="n">
        <v>4863254639</v>
      </c>
      <c r="G1262" t="n">
        <v>2011787396</v>
      </c>
      <c r="O1262">
        <f>D1261</f>
      </c>
      <c r="P1262">
        <f>(E1262-F1262+G1262)/O1262*100</f>
      </c>
    </row>
    <row r="1263">
      <c r="A1263" t="n">
        <v>2014</v>
      </c>
      <c r="B1263" t="inlineStr">
        <is>
          <t>00112332</t>
        </is>
      </c>
      <c r="C1263" t="inlineStr">
        <is>
          <t>미래에셋생명</t>
        </is>
      </c>
      <c r="D1263" t="n">
        <v>19032000000</v>
      </c>
      <c r="E1263" t="n">
        <v>2137000000</v>
      </c>
      <c r="F1263" t="n">
        <v>1581000000</v>
      </c>
      <c r="G1263" t="n">
        <v>478000000</v>
      </c>
      <c r="H1263" t="n">
        <v>2.79</v>
      </c>
      <c r="I1263" t="n">
        <v>3.8</v>
      </c>
      <c r="J1263" t="n">
        <v>11.09</v>
      </c>
    </row>
    <row r="1264">
      <c r="A1264" t="n">
        <v>2015</v>
      </c>
      <c r="B1264" t="inlineStr">
        <is>
          <t>00112332</t>
        </is>
      </c>
      <c r="C1264" t="inlineStr">
        <is>
          <t>미래에셋생명</t>
        </is>
      </c>
      <c r="D1264" t="n">
        <v>22301000000</v>
      </c>
      <c r="E1264" t="n">
        <v>2244000000</v>
      </c>
      <c r="F1264" t="n">
        <v>1349000000</v>
      </c>
      <c r="G1264" t="n">
        <v>532000000</v>
      </c>
      <c r="H1264" t="n">
        <v>2.47</v>
      </c>
      <c r="I1264" t="n">
        <v>3.51</v>
      </c>
      <c r="J1264" t="n">
        <v>11.12</v>
      </c>
      <c r="O1264">
        <f>D1263</f>
      </c>
      <c r="P1264">
        <f>(E1264-F1264+G1264)/O1264*100</f>
      </c>
      <c r="Q1264">
        <f>H1263</f>
      </c>
      <c r="R1264">
        <f>I1263</f>
      </c>
      <c r="S1264">
        <f>H1264-H1263</f>
      </c>
      <c r="T1264">
        <f>I1264-I1263</f>
      </c>
    </row>
    <row r="1265">
      <c r="A1265" t="n">
        <v>2016</v>
      </c>
      <c r="B1265" t="inlineStr">
        <is>
          <t>00112332</t>
        </is>
      </c>
      <c r="C1265" t="inlineStr">
        <is>
          <t>미래에셋생명</t>
        </is>
      </c>
      <c r="D1265" t="n">
        <v>19258000000</v>
      </c>
      <c r="E1265" t="n">
        <v>2288000000</v>
      </c>
      <c r="F1265" t="n">
        <v>931000000</v>
      </c>
      <c r="G1265" t="n">
        <v>445000000</v>
      </c>
      <c r="H1265" t="n">
        <v>2.43</v>
      </c>
      <c r="I1265" t="n">
        <v>3.91</v>
      </c>
      <c r="K1265" t="n">
        <v>-1736000000</v>
      </c>
      <c r="L1265" t="n">
        <v>1896000000</v>
      </c>
      <c r="M1265" t="n">
        <v>1918000000</v>
      </c>
      <c r="N1265" t="n">
        <v>-1704000000</v>
      </c>
      <c r="O1265">
        <f>D1264</f>
      </c>
      <c r="P1265">
        <f>(E1265-F1265+G1265)/O1265*100</f>
      </c>
      <c r="Q1265">
        <f>H1264</f>
      </c>
      <c r="R1265">
        <f>I1264</f>
      </c>
      <c r="S1265">
        <f>H1265-H1264</f>
      </c>
      <c r="T1265">
        <f>I1265-I1264</f>
      </c>
      <c r="U1265">
        <f>(L1265-K1265)/(2*D1265*0.01)</f>
      </c>
      <c r="V1265">
        <f>(L1265+K1265)/(D1265*0.0001)</f>
      </c>
    </row>
    <row r="1266">
      <c r="A1266" t="n">
        <v>2017</v>
      </c>
      <c r="B1266" t="inlineStr">
        <is>
          <t>00112332</t>
        </is>
      </c>
      <c r="C1266" t="inlineStr">
        <is>
          <t>미래에셋생명</t>
        </is>
      </c>
      <c r="D1266" t="n">
        <v>20442000000</v>
      </c>
      <c r="E1266" t="n">
        <v>1882000000</v>
      </c>
      <c r="F1266" t="n">
        <v>190000000</v>
      </c>
      <c r="G1266" t="n">
        <v>477000000</v>
      </c>
      <c r="H1266" t="n">
        <v>2.76</v>
      </c>
      <c r="I1266" t="n">
        <v>3.87</v>
      </c>
      <c r="K1266" t="n">
        <v>-1434000000</v>
      </c>
      <c r="L1266" t="n">
        <v>1618000000</v>
      </c>
      <c r="M1266" t="n">
        <v>1640000000</v>
      </c>
      <c r="N1266" t="n">
        <v>-1480000000</v>
      </c>
      <c r="O1266">
        <f>D1265</f>
      </c>
      <c r="P1266">
        <f>(E1266-F1266+G1266)/O1266*100</f>
      </c>
      <c r="Q1266">
        <f>H1265</f>
      </c>
      <c r="R1266">
        <f>I1265</f>
      </c>
      <c r="S1266">
        <f>H1266-H1265</f>
      </c>
      <c r="T1266">
        <f>I1266-I1265</f>
      </c>
      <c r="U1266">
        <f>(L1266-K1266)/(2*D1266*0.01)</f>
      </c>
      <c r="V1266">
        <f>(L1266+K1266)/(D1266*0.0001)</f>
      </c>
    </row>
    <row r="1267">
      <c r="A1267" t="n">
        <v>2019</v>
      </c>
      <c r="B1267" t="inlineStr">
        <is>
          <t>00112332</t>
        </is>
      </c>
      <c r="C1267" t="inlineStr">
        <is>
          <t>미래에셋생명</t>
        </is>
      </c>
      <c r="D1267" t="n">
        <v>23679000000</v>
      </c>
      <c r="E1267" t="n">
        <v>1877000000</v>
      </c>
      <c r="F1267" t="n">
        <v>1154000000</v>
      </c>
      <c r="G1267" t="n">
        <v>431000000</v>
      </c>
      <c r="H1267" t="n">
        <v>1.87</v>
      </c>
      <c r="I1267" t="n">
        <v>4.02</v>
      </c>
    </row>
    <row r="1268">
      <c r="A1268" t="n">
        <v>2020</v>
      </c>
      <c r="B1268" t="inlineStr">
        <is>
          <t>00112332</t>
        </is>
      </c>
      <c r="C1268" t="inlineStr">
        <is>
          <t>미래에셋생명</t>
        </is>
      </c>
      <c r="D1268" t="n">
        <v>24307000000</v>
      </c>
      <c r="E1268" t="n">
        <v>490000000</v>
      </c>
      <c r="F1268" t="n">
        <v>1125000000</v>
      </c>
      <c r="G1268" t="n">
        <v>118000000</v>
      </c>
      <c r="O1268">
        <f>D1267</f>
      </c>
      <c r="P1268">
        <f>(E1268-F1268+G1268)/O1268*100</f>
      </c>
    </row>
    <row r="1269">
      <c r="A1269" t="n">
        <v>2021</v>
      </c>
      <c r="B1269" t="inlineStr">
        <is>
          <t>00112332</t>
        </is>
      </c>
      <c r="C1269" t="inlineStr">
        <is>
          <t>미래에셋생명</t>
        </is>
      </c>
      <c r="D1269" t="n">
        <v>23178000000</v>
      </c>
      <c r="E1269" t="n">
        <v>1758000000</v>
      </c>
      <c r="F1269" t="n">
        <v>2016000000</v>
      </c>
      <c r="G1269" t="n">
        <v>497000000</v>
      </c>
      <c r="H1269" t="n">
        <v>2.48</v>
      </c>
      <c r="I1269" t="n">
        <v>4</v>
      </c>
      <c r="J1269" t="n">
        <v>7.44</v>
      </c>
      <c r="K1269" t="n">
        <v>-1584261000</v>
      </c>
      <c r="L1269" t="n">
        <v>1781391000</v>
      </c>
      <c r="M1269" t="n">
        <v>1730461000</v>
      </c>
      <c r="N1269" t="n">
        <v>-1579991000</v>
      </c>
      <c r="O1269">
        <f>D1268</f>
      </c>
      <c r="P1269">
        <f>(E1269-F1269+G1269)/O1269*100</f>
      </c>
      <c r="U1269">
        <f>(L1269-K1269)/(2*D1269*0.01)</f>
      </c>
      <c r="V1269">
        <f>(L1269+K1269)/(D1269*0.0001)</f>
      </c>
    </row>
    <row r="1270">
      <c r="A1270" t="n">
        <v>2022</v>
      </c>
      <c r="B1270" t="inlineStr">
        <is>
          <t>00112332</t>
        </is>
      </c>
      <c r="C1270" t="inlineStr">
        <is>
          <t>미래에셋생명</t>
        </is>
      </c>
      <c r="D1270" t="n">
        <v>17957000000</v>
      </c>
      <c r="E1270" t="n">
        <v>1396000000</v>
      </c>
      <c r="F1270" t="n">
        <v>1572000000</v>
      </c>
      <c r="G1270" t="n">
        <v>725000000</v>
      </c>
      <c r="H1270" t="n">
        <v>5.08</v>
      </c>
      <c r="I1270" t="n">
        <v>4</v>
      </c>
      <c r="J1270" t="n">
        <v>4.95</v>
      </c>
      <c r="K1270" t="n">
        <v>-810450000</v>
      </c>
      <c r="L1270" t="n">
        <v>882938000</v>
      </c>
      <c r="M1270" t="n">
        <v>880410000</v>
      </c>
      <c r="N1270" t="n">
        <v>-821606000</v>
      </c>
      <c r="O1270">
        <f>D1269</f>
      </c>
      <c r="P1270">
        <f>(E1270-F1270+G1270)/O1270*100</f>
      </c>
      <c r="Q1270">
        <f>H1269</f>
      </c>
      <c r="R1270">
        <f>I1269</f>
      </c>
      <c r="S1270">
        <f>H1270-H1269</f>
      </c>
      <c r="T1270">
        <f>I1270-I1269</f>
      </c>
      <c r="U1270">
        <f>(L1270-K1270)/(2*D1270*0.01)</f>
      </c>
      <c r="V1270">
        <f>(L1270+K1270)/(D1270*0.0001)</f>
      </c>
    </row>
    <row r="1271">
      <c r="A1271" t="n">
        <v>2023</v>
      </c>
      <c r="B1271" t="inlineStr">
        <is>
          <t>00112332</t>
        </is>
      </c>
      <c r="C1271" t="inlineStr">
        <is>
          <t>미래에셋생명</t>
        </is>
      </c>
      <c r="D1271" t="n">
        <v>23473000000</v>
      </c>
      <c r="E1271" t="n">
        <v>1328000000</v>
      </c>
      <c r="F1271" t="n">
        <v>1013000000</v>
      </c>
      <c r="G1271" t="n">
        <v>904000000</v>
      </c>
      <c r="H1271" t="n">
        <v>3.77</v>
      </c>
      <c r="I1271" t="n">
        <v>4</v>
      </c>
      <c r="J1271" t="n">
        <v>5.51</v>
      </c>
      <c r="K1271" t="n">
        <v>-1280000000</v>
      </c>
      <c r="L1271" t="n">
        <v>1308406100</v>
      </c>
      <c r="M1271" t="n">
        <v>1290000000</v>
      </c>
      <c r="N1271" t="n">
        <v>-1194821700</v>
      </c>
      <c r="O1271">
        <f>D1270</f>
      </c>
      <c r="P1271">
        <f>(E1271-F1271+G1271)/O1271*100</f>
      </c>
      <c r="Q1271">
        <f>H1270</f>
      </c>
      <c r="R1271">
        <f>I1270</f>
      </c>
      <c r="S1271">
        <f>H1271-H1270</f>
      </c>
      <c r="T1271">
        <f>I1271-I1270</f>
      </c>
      <c r="U1271">
        <f>(L1271-K1271)/(2*D1271*0.01)</f>
      </c>
      <c r="V1271">
        <f>(L1271+K1271)/(D1271*0.0001)</f>
      </c>
    </row>
    <row r="1272">
      <c r="A1272" t="n">
        <v>2024</v>
      </c>
      <c r="B1272" t="inlineStr">
        <is>
          <t>00112332</t>
        </is>
      </c>
      <c r="C1272" t="inlineStr">
        <is>
          <t>미래에셋생명</t>
        </is>
      </c>
      <c r="D1272" t="n">
        <v>25016000000</v>
      </c>
      <c r="E1272" t="n">
        <v>1402000000</v>
      </c>
      <c r="F1272" t="n">
        <v>552000000</v>
      </c>
      <c r="G1272" t="n">
        <v>797000000</v>
      </c>
      <c r="H1272" t="n">
        <v>3.23</v>
      </c>
      <c r="I1272" t="n">
        <v>4</v>
      </c>
      <c r="J1272" t="n">
        <v>5.36</v>
      </c>
      <c r="K1272" t="n">
        <v>-1240400000</v>
      </c>
      <c r="L1272" t="n">
        <v>1361000000</v>
      </c>
      <c r="M1272" t="n">
        <v>1333200000</v>
      </c>
      <c r="N1272" t="n">
        <v>-1239000000</v>
      </c>
      <c r="O1272">
        <f>D1271</f>
      </c>
      <c r="P1272">
        <f>(E1272-F1272+G1272)/O1272*100</f>
      </c>
      <c r="Q1272">
        <f>H1271</f>
      </c>
      <c r="R1272">
        <f>I1271</f>
      </c>
      <c r="S1272">
        <f>H1272-H1271</f>
      </c>
      <c r="T1272">
        <f>I1272-I1271</f>
      </c>
      <c r="U1272">
        <f>(L1272-K1272)/(2*D1272*0.01)</f>
      </c>
      <c r="V1272">
        <f>(L1272+K1272)/(D1272*0.0001)</f>
      </c>
    </row>
    <row r="1273">
      <c r="A1273" t="n">
        <v>2025</v>
      </c>
      <c r="B1273" t="inlineStr">
        <is>
          <t>00112332</t>
        </is>
      </c>
      <c r="C1273" t="inlineStr">
        <is>
          <t>미래에셋생명</t>
        </is>
      </c>
      <c r="D1273" t="n">
        <v>18692000000</v>
      </c>
      <c r="E1273" t="n">
        <v>1425000000</v>
      </c>
      <c r="F1273" t="n">
        <v>920000000</v>
      </c>
      <c r="G1273" t="n">
        <v>717000000</v>
      </c>
      <c r="O1273">
        <f>D1272</f>
      </c>
      <c r="P1273">
        <f>(E1273-F1273+G1273)/O1273*100</f>
      </c>
    </row>
    <row r="1274">
      <c r="A1274" t="n">
        <v>2014</v>
      </c>
      <c r="B1274" t="inlineStr">
        <is>
          <t>00112378</t>
        </is>
      </c>
      <c r="C1274" t="inlineStr">
        <is>
          <t>KR모터스</t>
        </is>
      </c>
      <c r="D1274" t="n">
        <v>7505403000</v>
      </c>
    </row>
    <row r="1275">
      <c r="A1275" t="n">
        <v>2015</v>
      </c>
      <c r="B1275" t="inlineStr">
        <is>
          <t>00112378</t>
        </is>
      </c>
      <c r="C1275" t="inlineStr">
        <is>
          <t>KR모터스</t>
        </is>
      </c>
      <c r="D1275" t="n">
        <v>6959865000</v>
      </c>
      <c r="O1275">
        <f>D1274</f>
      </c>
    </row>
    <row r="1276">
      <c r="A1276" t="n">
        <v>2016</v>
      </c>
      <c r="B1276" t="inlineStr">
        <is>
          <t>00112378</t>
        </is>
      </c>
      <c r="C1276" t="inlineStr">
        <is>
          <t>KR모터스</t>
        </is>
      </c>
      <c r="D1276" t="n">
        <v>7416836000</v>
      </c>
      <c r="O1276">
        <f>D1275</f>
      </c>
    </row>
    <row r="1277">
      <c r="A1277" t="n">
        <v>2017</v>
      </c>
      <c r="B1277" t="inlineStr">
        <is>
          <t>00112378</t>
        </is>
      </c>
      <c r="C1277" t="inlineStr">
        <is>
          <t>KR모터스</t>
        </is>
      </c>
      <c r="D1277" t="n">
        <v>4929316000</v>
      </c>
      <c r="O1277">
        <f>D1276</f>
      </c>
    </row>
    <row r="1278">
      <c r="A1278" t="n">
        <v>2018</v>
      </c>
      <c r="B1278" t="inlineStr">
        <is>
          <t>00112378</t>
        </is>
      </c>
      <c r="C1278" t="inlineStr">
        <is>
          <t>KR모터스</t>
        </is>
      </c>
      <c r="D1278" t="n">
        <v>5422138000</v>
      </c>
      <c r="O1278">
        <f>D1277</f>
      </c>
    </row>
    <row r="1279">
      <c r="A1279" t="n">
        <v>2014</v>
      </c>
      <c r="B1279" t="inlineStr">
        <is>
          <t>00112457</t>
        </is>
      </c>
      <c r="C1279" t="inlineStr">
        <is>
          <t>대주산업</t>
        </is>
      </c>
      <c r="D1279" t="n">
        <v>2670982000</v>
      </c>
      <c r="E1279" t="n">
        <v>295722000</v>
      </c>
      <c r="F1279" t="n">
        <v>223656000</v>
      </c>
      <c r="G1279" t="n">
        <v>52850000</v>
      </c>
      <c r="H1279" t="n">
        <v>2.7</v>
      </c>
      <c r="I1279" t="n">
        <v>2</v>
      </c>
      <c r="K1279" t="n">
        <v>-90278000</v>
      </c>
      <c r="L1279" t="n">
        <v>100890000</v>
      </c>
      <c r="M1279" t="n">
        <v>100884000</v>
      </c>
      <c r="N1279" t="n">
        <v>-91977000</v>
      </c>
      <c r="U1279">
        <f>(L1279-K1279)/(2*D1279*0.01)</f>
      </c>
      <c r="V1279">
        <f>(L1279+K1279)/(D1279*0.0001)</f>
      </c>
    </row>
    <row r="1280">
      <c r="A1280" t="n">
        <v>2015</v>
      </c>
      <c r="B1280" t="inlineStr">
        <is>
          <t>00112457</t>
        </is>
      </c>
      <c r="C1280" t="inlineStr">
        <is>
          <t>대주산업</t>
        </is>
      </c>
      <c r="D1280" t="n">
        <v>3553555000</v>
      </c>
      <c r="E1280" t="n">
        <v>372053000</v>
      </c>
      <c r="F1280" t="n">
        <v>182612000</v>
      </c>
      <c r="G1280" t="n">
        <v>43659000</v>
      </c>
      <c r="H1280" t="n">
        <v>2.42</v>
      </c>
      <c r="I1280" t="n">
        <v>5</v>
      </c>
      <c r="O1280">
        <f>D1279</f>
      </c>
      <c r="P1280">
        <f>(E1280-F1280+G1280)/O1280*100</f>
      </c>
      <c r="Q1280">
        <f>H1279</f>
      </c>
      <c r="R1280">
        <f>I1279</f>
      </c>
      <c r="S1280">
        <f>H1280-H1279</f>
      </c>
      <c r="T1280">
        <f>I1280-I1279</f>
      </c>
    </row>
    <row r="1281">
      <c r="A1281" t="n">
        <v>2016</v>
      </c>
      <c r="B1281" t="inlineStr">
        <is>
          <t>00112457</t>
        </is>
      </c>
      <c r="C1281" t="inlineStr">
        <is>
          <t>대주산업</t>
        </is>
      </c>
      <c r="D1281" t="n">
        <v>4233076000</v>
      </c>
      <c r="E1281" t="n">
        <v>498062000</v>
      </c>
      <c r="F1281" t="n">
        <v>376738000</v>
      </c>
      <c r="G1281" t="n">
        <v>55024000</v>
      </c>
      <c r="H1281" t="n">
        <v>2.42</v>
      </c>
      <c r="I1281" t="n">
        <v>7</v>
      </c>
      <c r="O1281">
        <f>D1280</f>
      </c>
      <c r="P1281">
        <f>(E1281-F1281+G1281)/O1281*100</f>
      </c>
      <c r="Q1281">
        <f>H1280</f>
      </c>
      <c r="R1281">
        <f>I1280</f>
      </c>
      <c r="S1281">
        <f>H1281-H1280</f>
      </c>
      <c r="T1281">
        <f>I1281-I1280</f>
      </c>
    </row>
    <row r="1282">
      <c r="A1282" t="n">
        <v>2017</v>
      </c>
      <c r="B1282" t="inlineStr">
        <is>
          <t>00112457</t>
        </is>
      </c>
      <c r="C1282" t="inlineStr">
        <is>
          <t>대주산업</t>
        </is>
      </c>
      <c r="D1282" t="n">
        <v>4286572000</v>
      </c>
      <c r="E1282" t="n">
        <v>611228000</v>
      </c>
      <c r="F1282" t="n">
        <v>362972000</v>
      </c>
      <c r="G1282" t="n">
        <v>70718000</v>
      </c>
      <c r="H1282" t="n">
        <v>3.07</v>
      </c>
      <c r="I1282" t="n">
        <v>5</v>
      </c>
      <c r="O1282">
        <f>D1281</f>
      </c>
      <c r="P1282">
        <f>(E1282-F1282+G1282)/O1282*100</f>
      </c>
      <c r="Q1282">
        <f>H1281</f>
      </c>
      <c r="R1282">
        <f>I1281</f>
      </c>
      <c r="S1282">
        <f>H1282-H1281</f>
      </c>
      <c r="T1282">
        <f>I1282-I1281</f>
      </c>
    </row>
    <row r="1283">
      <c r="A1283" t="n">
        <v>2018</v>
      </c>
      <c r="B1283" t="inlineStr">
        <is>
          <t>00112457</t>
        </is>
      </c>
      <c r="C1283" t="inlineStr">
        <is>
          <t>대주산업</t>
        </is>
      </c>
      <c r="D1283" t="n">
        <v>4914126000</v>
      </c>
      <c r="E1283" t="n">
        <v>596146000</v>
      </c>
      <c r="F1283" t="n">
        <v>201232000</v>
      </c>
      <c r="G1283" t="n">
        <v>101732000</v>
      </c>
      <c r="H1283" t="n">
        <v>2.61</v>
      </c>
      <c r="I1283" t="n">
        <v>5</v>
      </c>
      <c r="O1283">
        <f>D1282</f>
      </c>
      <c r="P1283">
        <f>(E1283-F1283+G1283)/O1283*100</f>
      </c>
      <c r="Q1283">
        <f>H1282</f>
      </c>
      <c r="R1283">
        <f>I1282</f>
      </c>
      <c r="S1283">
        <f>H1283-H1282</f>
      </c>
      <c r="T1283">
        <f>I1283-I1282</f>
      </c>
    </row>
    <row r="1284">
      <c r="A1284" t="n">
        <v>2019</v>
      </c>
      <c r="B1284" t="inlineStr">
        <is>
          <t>00112457</t>
        </is>
      </c>
      <c r="C1284" t="inlineStr">
        <is>
          <t>대주산업</t>
        </is>
      </c>
      <c r="D1284" t="n">
        <v>4662195000</v>
      </c>
      <c r="E1284" t="n">
        <v>657549000</v>
      </c>
      <c r="F1284" t="n">
        <v>397540000</v>
      </c>
      <c r="G1284" t="n">
        <v>89248000</v>
      </c>
      <c r="H1284" t="n">
        <v>2.28</v>
      </c>
      <c r="I1284" t="n">
        <v>3</v>
      </c>
      <c r="K1284" t="n">
        <v>-229967000</v>
      </c>
      <c r="L1284" t="n">
        <v>263073000</v>
      </c>
      <c r="M1284" t="n">
        <v>258619000</v>
      </c>
      <c r="N1284" t="n">
        <v>-230683000</v>
      </c>
      <c r="O1284">
        <f>D1283</f>
      </c>
      <c r="P1284">
        <f>(E1284-F1284+G1284)/O1284*100</f>
      </c>
      <c r="Q1284">
        <f>H1283</f>
      </c>
      <c r="R1284">
        <f>I1283</f>
      </c>
      <c r="S1284">
        <f>H1284-H1283</f>
      </c>
      <c r="T1284">
        <f>I1284-I1283</f>
      </c>
      <c r="U1284">
        <f>(L1284-K1284)/(2*D1284*0.01)</f>
      </c>
      <c r="V1284">
        <f>(L1284+K1284)/(D1284*0.0001)</f>
      </c>
    </row>
    <row r="1285">
      <c r="A1285" t="n">
        <v>2020</v>
      </c>
      <c r="B1285" t="inlineStr">
        <is>
          <t>00112457</t>
        </is>
      </c>
      <c r="C1285" t="inlineStr">
        <is>
          <t>대주산업</t>
        </is>
      </c>
      <c r="D1285" t="n">
        <v>4592874000</v>
      </c>
      <c r="E1285" t="n">
        <v>603789000</v>
      </c>
      <c r="F1285" t="n">
        <v>1213882000</v>
      </c>
      <c r="G1285" t="n">
        <v>69327000</v>
      </c>
      <c r="H1285" t="n">
        <v>2.28</v>
      </c>
      <c r="I1285" t="n">
        <v>3</v>
      </c>
      <c r="O1285">
        <f>D1284</f>
      </c>
      <c r="P1285">
        <f>(E1285-F1285+G1285)/O1285*100</f>
      </c>
      <c r="Q1285">
        <f>H1284</f>
      </c>
      <c r="R1285">
        <f>I1284</f>
      </c>
      <c r="S1285">
        <f>H1285-H1284</f>
      </c>
      <c r="T1285">
        <f>I1285-I1284</f>
      </c>
    </row>
    <row r="1286">
      <c r="A1286" t="n">
        <v>2021</v>
      </c>
      <c r="B1286" t="inlineStr">
        <is>
          <t>00112457</t>
        </is>
      </c>
      <c r="C1286" t="inlineStr">
        <is>
          <t>대주산업</t>
        </is>
      </c>
      <c r="D1286" t="n">
        <v>3804267000</v>
      </c>
      <c r="E1286" t="n">
        <v>669355000</v>
      </c>
      <c r="F1286" t="n">
        <v>814336000</v>
      </c>
      <c r="G1286" t="n">
        <v>85623000</v>
      </c>
      <c r="H1286" t="n">
        <v>2.82</v>
      </c>
      <c r="I1286" t="n">
        <v>3</v>
      </c>
      <c r="O1286">
        <f>D1285</f>
      </c>
      <c r="P1286">
        <f>(E1286-F1286+G1286)/O1286*100</f>
      </c>
      <c r="Q1286">
        <f>H1285</f>
      </c>
      <c r="R1286">
        <f>I1285</f>
      </c>
      <c r="S1286">
        <f>H1286-H1285</f>
      </c>
      <c r="T1286">
        <f>I1286-I1285</f>
      </c>
    </row>
    <row r="1287">
      <c r="A1287" t="n">
        <v>2022</v>
      </c>
      <c r="B1287" t="inlineStr">
        <is>
          <t>00112457</t>
        </is>
      </c>
      <c r="C1287" t="inlineStr">
        <is>
          <t>대주산업</t>
        </is>
      </c>
      <c r="D1287" t="n">
        <v>4608616000</v>
      </c>
      <c r="E1287" t="n">
        <v>580009000</v>
      </c>
      <c r="F1287" t="n">
        <v>731022000</v>
      </c>
      <c r="G1287" t="n">
        <v>101505000</v>
      </c>
      <c r="H1287" t="n">
        <v>5.31</v>
      </c>
      <c r="I1287" t="n">
        <v>5.52</v>
      </c>
      <c r="O1287">
        <f>D1286</f>
      </c>
      <c r="P1287">
        <f>(E1287-F1287+G1287)/O1287*100</f>
      </c>
      <c r="Q1287">
        <f>H1286</f>
      </c>
      <c r="R1287">
        <f>I1286</f>
      </c>
      <c r="S1287">
        <f>H1287-H1286</f>
      </c>
      <c r="T1287">
        <f>I1287-I1286</f>
      </c>
    </row>
    <row r="1288">
      <c r="A1288" t="n">
        <v>2023</v>
      </c>
      <c r="B1288" t="inlineStr">
        <is>
          <t>00112457</t>
        </is>
      </c>
      <c r="C1288" t="inlineStr">
        <is>
          <t>대주산업</t>
        </is>
      </c>
      <c r="D1288" t="n">
        <v>5022284000</v>
      </c>
      <c r="E1288" t="n">
        <v>694258000</v>
      </c>
      <c r="F1288" t="n">
        <v>830444000</v>
      </c>
      <c r="G1288" t="n">
        <v>193646000</v>
      </c>
      <c r="H1288" t="n">
        <v>4.49</v>
      </c>
      <c r="I1288" t="n">
        <v>5.26</v>
      </c>
      <c r="K1288" t="n">
        <v>-314269000</v>
      </c>
      <c r="L1288" t="n">
        <v>356666000</v>
      </c>
      <c r="M1288" t="n">
        <v>355933000</v>
      </c>
      <c r="N1288" t="n">
        <v>-314564000</v>
      </c>
      <c r="O1288">
        <f>D1287</f>
      </c>
      <c r="P1288">
        <f>(E1288-F1288+G1288)/O1288*100</f>
      </c>
      <c r="Q1288">
        <f>H1287</f>
      </c>
      <c r="R1288">
        <f>I1287</f>
      </c>
      <c r="S1288">
        <f>H1288-H1287</f>
      </c>
      <c r="T1288">
        <f>I1288-I1287</f>
      </c>
      <c r="U1288">
        <f>(L1288-K1288)/(2*D1288*0.01)</f>
      </c>
      <c r="V1288">
        <f>(L1288+K1288)/(D1288*0.0001)</f>
      </c>
    </row>
    <row r="1289">
      <c r="A1289" t="n">
        <v>2025</v>
      </c>
      <c r="B1289" t="inlineStr">
        <is>
          <t>00112457</t>
        </is>
      </c>
      <c r="C1289" t="inlineStr">
        <is>
          <t>대주산업</t>
        </is>
      </c>
      <c r="D1289" t="n">
        <v>5833627571</v>
      </c>
      <c r="E1289" t="n">
        <v>823699896</v>
      </c>
      <c r="F1289" t="n">
        <v>534936044</v>
      </c>
      <c r="G1289" t="n">
        <v>179312292</v>
      </c>
      <c r="H1289" t="n">
        <v>4.26</v>
      </c>
      <c r="I1289" t="n">
        <v>2</v>
      </c>
      <c r="J1289" t="n">
        <v>6.005</v>
      </c>
      <c r="K1289" t="n">
        <v>-298379566</v>
      </c>
      <c r="L1289" t="n">
        <v>337838090</v>
      </c>
      <c r="M1289" t="n">
        <v>342592564</v>
      </c>
      <c r="N1289" t="n">
        <v>-307664329</v>
      </c>
      <c r="U1289">
        <f>(L1289-K1289)/(2*D1289*0.01)</f>
      </c>
      <c r="V1289">
        <f>(L1289+K1289)/(D1289*0.0001)</f>
      </c>
    </row>
    <row r="1290">
      <c r="A1290" t="n">
        <v>2015</v>
      </c>
      <c r="B1290" t="inlineStr">
        <is>
          <t>00112651</t>
        </is>
      </c>
      <c r="C1290" t="inlineStr">
        <is>
          <t>대창</t>
        </is>
      </c>
      <c r="D1290" t="n">
        <v>7284662000</v>
      </c>
      <c r="E1290" t="n">
        <v>1925068000</v>
      </c>
      <c r="F1290" t="n">
        <v>7194647000</v>
      </c>
      <c r="G1290" t="n">
        <v>137709000</v>
      </c>
      <c r="H1290" t="n">
        <v>2.93</v>
      </c>
      <c r="I1290" t="n">
        <v>4.78</v>
      </c>
    </row>
    <row r="1291">
      <c r="A1291" t="n">
        <v>2016</v>
      </c>
      <c r="B1291" t="inlineStr">
        <is>
          <t>00112651</t>
        </is>
      </c>
      <c r="C1291" t="inlineStr">
        <is>
          <t>대창</t>
        </is>
      </c>
      <c r="D1291" t="n">
        <v>9375957000</v>
      </c>
      <c r="E1291" t="n">
        <v>1804402000</v>
      </c>
      <c r="F1291" t="n">
        <v>432657000</v>
      </c>
      <c r="G1291" t="n">
        <v>168201000</v>
      </c>
      <c r="H1291" t="n">
        <v>2.52</v>
      </c>
      <c r="I1291" t="n">
        <v>3.28</v>
      </c>
      <c r="O1291">
        <f>D1290</f>
      </c>
      <c r="P1291">
        <f>(E1291-F1291+G1291)/O1291*100</f>
      </c>
      <c r="Q1291">
        <f>H1290</f>
      </c>
      <c r="R1291">
        <f>I1290</f>
      </c>
      <c r="S1291">
        <f>H1291-H1290</f>
      </c>
      <c r="T1291">
        <f>I1291-I1290</f>
      </c>
    </row>
    <row r="1292">
      <c r="A1292" t="n">
        <v>2017</v>
      </c>
      <c r="B1292" t="inlineStr">
        <is>
          <t>00112651</t>
        </is>
      </c>
      <c r="C1292" t="inlineStr">
        <is>
          <t>대창</t>
        </is>
      </c>
      <c r="D1292" t="n">
        <v>10210243000</v>
      </c>
      <c r="E1292" t="n">
        <v>1863399000</v>
      </c>
      <c r="F1292" t="n">
        <v>534345000</v>
      </c>
      <c r="G1292" t="n">
        <v>265781000</v>
      </c>
      <c r="H1292" t="n">
        <v>2.75</v>
      </c>
      <c r="I1292" t="n">
        <v>3.28</v>
      </c>
      <c r="O1292">
        <f>D1291</f>
      </c>
      <c r="P1292">
        <f>(E1292-F1292+G1292)/O1292*100</f>
      </c>
      <c r="Q1292">
        <f>H1291</f>
      </c>
      <c r="R1292">
        <f>I1291</f>
      </c>
      <c r="S1292">
        <f>H1292-H1291</f>
      </c>
      <c r="T1292">
        <f>I1292-I1291</f>
      </c>
    </row>
    <row r="1293">
      <c r="A1293" t="n">
        <v>2018</v>
      </c>
      <c r="B1293" t="inlineStr">
        <is>
          <t>00112651</t>
        </is>
      </c>
      <c r="C1293" t="inlineStr">
        <is>
          <t>대창</t>
        </is>
      </c>
      <c r="D1293" t="n">
        <v>10390310000</v>
      </c>
      <c r="E1293" t="n">
        <v>1880279000</v>
      </c>
      <c r="F1293" t="n">
        <v>1443123000</v>
      </c>
      <c r="G1293" t="n">
        <v>278499000</v>
      </c>
      <c r="H1293" t="n">
        <v>2.53</v>
      </c>
      <c r="I1293" t="n">
        <v>2.75</v>
      </c>
      <c r="O1293">
        <f>D1292</f>
      </c>
      <c r="P1293">
        <f>(E1293-F1293+G1293)/O1293*100</f>
      </c>
      <c r="Q1293">
        <f>H1292</f>
      </c>
      <c r="R1293">
        <f>I1292</f>
      </c>
      <c r="S1293">
        <f>H1293-H1292</f>
      </c>
      <c r="T1293">
        <f>I1293-I1292</f>
      </c>
    </row>
    <row r="1294">
      <c r="A1294" t="n">
        <v>2019</v>
      </c>
      <c r="B1294" t="inlineStr">
        <is>
          <t>00112651</t>
        </is>
      </c>
      <c r="C1294" t="inlineStr">
        <is>
          <t>대창</t>
        </is>
      </c>
      <c r="D1294" t="n">
        <v>12908175000</v>
      </c>
      <c r="E1294" t="n">
        <v>1708548000</v>
      </c>
      <c r="F1294" t="n">
        <v>861073000</v>
      </c>
      <c r="G1294" t="n">
        <v>233801000</v>
      </c>
      <c r="H1294" t="n">
        <v>2.32</v>
      </c>
      <c r="I1294" t="n">
        <v>3.25</v>
      </c>
      <c r="K1294" t="n">
        <v>-1162281000</v>
      </c>
      <c r="L1294" t="n">
        <v>1252746000</v>
      </c>
      <c r="M1294" t="n">
        <v>1264627000</v>
      </c>
      <c r="N1294" t="n">
        <v>-1191510000</v>
      </c>
      <c r="O1294">
        <f>D1293</f>
      </c>
      <c r="P1294">
        <f>(E1294-F1294+G1294)/O1294*100</f>
      </c>
      <c r="Q1294">
        <f>H1293</f>
      </c>
      <c r="R1294">
        <f>I1293</f>
      </c>
      <c r="S1294">
        <f>H1294-H1293</f>
      </c>
      <c r="T1294">
        <f>I1294-I1293</f>
      </c>
      <c r="U1294">
        <f>(L1294-K1294)/(2*D1294*0.01)</f>
      </c>
      <c r="V1294">
        <f>(L1294+K1294)/(D1294*0.0001)</f>
      </c>
    </row>
    <row r="1295">
      <c r="A1295" t="n">
        <v>2020</v>
      </c>
      <c r="B1295" t="inlineStr">
        <is>
          <t>00112651</t>
        </is>
      </c>
      <c r="C1295" t="inlineStr">
        <is>
          <t>대창</t>
        </is>
      </c>
      <c r="D1295" t="n">
        <v>14091329000</v>
      </c>
      <c r="E1295" t="n">
        <v>1904669000</v>
      </c>
      <c r="F1295" t="n">
        <v>714625000</v>
      </c>
      <c r="G1295" t="n">
        <v>260761000</v>
      </c>
      <c r="H1295" t="n">
        <v>2.385</v>
      </c>
      <c r="I1295" t="n">
        <v>3</v>
      </c>
      <c r="K1295" t="n">
        <v>-1053718000</v>
      </c>
      <c r="L1295" t="n">
        <v>1215105000</v>
      </c>
      <c r="M1295" t="n">
        <v>1225440000</v>
      </c>
      <c r="N1295" t="n">
        <v>-1081141000</v>
      </c>
      <c r="O1295">
        <f>D1294</f>
      </c>
      <c r="P1295">
        <f>(E1295-F1295+G1295)/O1295*100</f>
      </c>
      <c r="Q1295">
        <f>H1294</f>
      </c>
      <c r="R1295">
        <f>I1294</f>
      </c>
      <c r="S1295">
        <f>H1295-H1294</f>
      </c>
      <c r="T1295">
        <f>I1295-I1294</f>
      </c>
      <c r="U1295">
        <f>(L1295-K1295)/(2*D1295*0.01)</f>
      </c>
      <c r="V1295">
        <f>(L1295+K1295)/(D1295*0.0001)</f>
      </c>
    </row>
    <row r="1296">
      <c r="A1296" t="n">
        <v>2021</v>
      </c>
      <c r="B1296" t="inlineStr">
        <is>
          <t>00112651</t>
        </is>
      </c>
      <c r="C1296" t="inlineStr">
        <is>
          <t>대창</t>
        </is>
      </c>
      <c r="D1296" t="n">
        <v>16068910000</v>
      </c>
      <c r="E1296" t="n">
        <v>1748222000</v>
      </c>
      <c r="F1296" t="n">
        <v>337750000</v>
      </c>
      <c r="G1296" t="n">
        <v>283204000</v>
      </c>
      <c r="H1296" t="n">
        <v>2.745</v>
      </c>
      <c r="I1296" t="n">
        <v>3</v>
      </c>
      <c r="K1296" t="n">
        <v>-1175975000</v>
      </c>
      <c r="L1296" t="n">
        <v>1356573000</v>
      </c>
      <c r="M1296" t="n">
        <v>1376831000</v>
      </c>
      <c r="N1296" t="n">
        <v>-1213195000</v>
      </c>
      <c r="O1296">
        <f>D1295</f>
      </c>
      <c r="P1296">
        <f>(E1296-F1296+G1296)/O1296*100</f>
      </c>
      <c r="Q1296">
        <f>H1295</f>
      </c>
      <c r="R1296">
        <f>I1295</f>
      </c>
      <c r="S1296">
        <f>H1296-H1295</f>
      </c>
      <c r="T1296">
        <f>I1296-I1295</f>
      </c>
      <c r="U1296">
        <f>(L1296-K1296)/(2*D1296*0.01)</f>
      </c>
      <c r="V1296">
        <f>(L1296+K1296)/(D1296*0.0001)</f>
      </c>
    </row>
    <row r="1297">
      <c r="A1297" t="n">
        <v>2022</v>
      </c>
      <c r="B1297" t="inlineStr">
        <is>
          <t>00112651</t>
        </is>
      </c>
      <c r="C1297" t="inlineStr">
        <is>
          <t>대창</t>
        </is>
      </c>
      <c r="D1297" t="n">
        <v>14725229000</v>
      </c>
      <c r="E1297" t="n">
        <v>1918107000</v>
      </c>
      <c r="F1297" t="n">
        <v>882558000</v>
      </c>
      <c r="G1297" t="n">
        <v>404955000</v>
      </c>
      <c r="H1297" t="n">
        <v>5.465</v>
      </c>
      <c r="I1297" t="n">
        <v>3</v>
      </c>
      <c r="K1297" t="n">
        <v>-880958000</v>
      </c>
      <c r="L1297" t="n">
        <v>1001605000</v>
      </c>
      <c r="M1297" t="n">
        <v>1043017000</v>
      </c>
      <c r="N1297" t="n">
        <v>-929731000</v>
      </c>
      <c r="O1297">
        <f>D1296</f>
      </c>
      <c r="P1297">
        <f>(E1297-F1297+G1297)/O1297*100</f>
      </c>
      <c r="Q1297">
        <f>H1296</f>
      </c>
      <c r="R1297">
        <f>I1296</f>
      </c>
      <c r="S1297">
        <f>H1297-H1296</f>
      </c>
      <c r="T1297">
        <f>I1297-I1296</f>
      </c>
      <c r="U1297">
        <f>(L1297-K1297)/(2*D1297*0.01)</f>
      </c>
      <c r="V1297">
        <f>(L1297+K1297)/(D1297*0.0001)</f>
      </c>
    </row>
    <row r="1298">
      <c r="A1298" t="n">
        <v>2023</v>
      </c>
      <c r="B1298" t="inlineStr">
        <is>
          <t>00112651</t>
        </is>
      </c>
      <c r="C1298" t="inlineStr">
        <is>
          <t>대창</t>
        </is>
      </c>
      <c r="D1298" t="n">
        <v>14934002000</v>
      </c>
      <c r="E1298" t="n">
        <v>1637301000</v>
      </c>
      <c r="F1298" t="n">
        <v>2528902000</v>
      </c>
      <c r="G1298" t="n">
        <v>699313000</v>
      </c>
      <c r="H1298" t="n">
        <v>4.555</v>
      </c>
      <c r="I1298" t="n">
        <v>2.5</v>
      </c>
      <c r="K1298" t="n">
        <v>-882400000</v>
      </c>
      <c r="L1298" t="n">
        <v>999488000</v>
      </c>
      <c r="M1298" t="n">
        <v>1012873000</v>
      </c>
      <c r="N1298" t="n">
        <v>-909184000</v>
      </c>
      <c r="O1298">
        <f>D1297</f>
      </c>
      <c r="P1298">
        <f>(E1298-F1298+G1298)/O1298*100</f>
      </c>
      <c r="Q1298">
        <f>H1297</f>
      </c>
      <c r="R1298">
        <f>I1297</f>
      </c>
      <c r="S1298">
        <f>H1298-H1297</f>
      </c>
      <c r="T1298">
        <f>I1298-I1297</f>
      </c>
      <c r="U1298">
        <f>(L1298-K1298)/(2*D1298*0.01)</f>
      </c>
      <c r="V1298">
        <f>(L1298+K1298)/(D1298*0.0001)</f>
      </c>
    </row>
    <row r="1299">
      <c r="A1299" t="n">
        <v>2024</v>
      </c>
      <c r="B1299" t="inlineStr">
        <is>
          <t>00112651</t>
        </is>
      </c>
      <c r="C1299" t="inlineStr">
        <is>
          <t>대창</t>
        </is>
      </c>
      <c r="D1299" t="n">
        <v>16780678000</v>
      </c>
      <c r="E1299" t="n">
        <v>1547077000</v>
      </c>
      <c r="F1299" t="n">
        <v>2033068000</v>
      </c>
      <c r="G1299" t="n">
        <v>593207000</v>
      </c>
      <c r="H1299" t="n">
        <v>3.97</v>
      </c>
      <c r="I1299" t="n">
        <v>2.6</v>
      </c>
      <c r="K1299" t="n">
        <v>-1058756000</v>
      </c>
      <c r="L1299" t="n">
        <v>1199011000</v>
      </c>
      <c r="M1299" t="n">
        <v>1229118000</v>
      </c>
      <c r="N1299" t="n">
        <v>-1064122000</v>
      </c>
      <c r="O1299">
        <f>D1298</f>
      </c>
      <c r="P1299">
        <f>(E1299-F1299+G1299)/O1299*100</f>
      </c>
      <c r="Q1299">
        <f>H1298</f>
      </c>
      <c r="R1299">
        <f>I1298</f>
      </c>
      <c r="S1299">
        <f>H1299-H1298</f>
      </c>
      <c r="T1299">
        <f>I1299-I1298</f>
      </c>
      <c r="U1299">
        <f>(L1299-K1299)/(2*D1299*0.01)</f>
      </c>
      <c r="V1299">
        <f>(L1299+K1299)/(D1299*0.0001)</f>
      </c>
    </row>
    <row r="1300">
      <c r="A1300" t="n">
        <v>2014</v>
      </c>
      <c r="B1300" t="inlineStr">
        <is>
          <t>00112679</t>
        </is>
      </c>
      <c r="C1300" t="inlineStr">
        <is>
          <t>대창단조</t>
        </is>
      </c>
      <c r="D1300" t="n">
        <v>4850878000</v>
      </c>
      <c r="F1300" t="n">
        <v>179483000</v>
      </c>
    </row>
    <row r="1301">
      <c r="A1301" t="n">
        <v>2015</v>
      </c>
      <c r="B1301" t="inlineStr">
        <is>
          <t>00112679</t>
        </is>
      </c>
      <c r="C1301" t="inlineStr">
        <is>
          <t>대창단조</t>
        </is>
      </c>
      <c r="D1301" t="n">
        <v>6609203000</v>
      </c>
      <c r="F1301" t="n">
        <v>486536000</v>
      </c>
      <c r="O1301">
        <f>D1300</f>
      </c>
    </row>
    <row r="1302">
      <c r="A1302" t="n">
        <v>2016</v>
      </c>
      <c r="B1302" t="inlineStr">
        <is>
          <t>00112679</t>
        </is>
      </c>
      <c r="C1302" t="inlineStr">
        <is>
          <t>대창단조</t>
        </is>
      </c>
      <c r="D1302" t="n">
        <v>7426035000</v>
      </c>
      <c r="F1302" t="n">
        <v>362587000</v>
      </c>
      <c r="O1302">
        <f>D1301</f>
      </c>
    </row>
    <row r="1303">
      <c r="A1303" t="n">
        <v>2017</v>
      </c>
      <c r="B1303" t="inlineStr">
        <is>
          <t>00112679</t>
        </is>
      </c>
      <c r="C1303" t="inlineStr">
        <is>
          <t>대창단조</t>
        </is>
      </c>
      <c r="D1303" t="n">
        <v>7629365000</v>
      </c>
      <c r="E1303" t="n">
        <v>1210516000</v>
      </c>
      <c r="F1303" t="n">
        <v>578986000</v>
      </c>
      <c r="G1303" t="n">
        <v>121059000</v>
      </c>
      <c r="O1303">
        <f>D1302</f>
      </c>
      <c r="P1303">
        <f>(E1303-F1303+G1303)/O1303*100</f>
      </c>
    </row>
    <row r="1304">
      <c r="A1304" t="n">
        <v>2018</v>
      </c>
      <c r="B1304" t="inlineStr">
        <is>
          <t>00112679</t>
        </is>
      </c>
      <c r="C1304" t="inlineStr">
        <is>
          <t>대창단조</t>
        </is>
      </c>
      <c r="D1304" t="n">
        <v>8161276000</v>
      </c>
      <c r="E1304" t="n">
        <v>1065235000</v>
      </c>
      <c r="F1304" t="n">
        <v>532842000</v>
      </c>
      <c r="G1304" t="n">
        <v>146759000</v>
      </c>
      <c r="O1304">
        <f>D1303</f>
      </c>
      <c r="P1304">
        <f>(E1304-F1304+G1304)/O1304*100</f>
      </c>
    </row>
    <row r="1305">
      <c r="A1305" t="n">
        <v>2019</v>
      </c>
      <c r="B1305" t="inlineStr">
        <is>
          <t>00112679</t>
        </is>
      </c>
      <c r="C1305" t="inlineStr">
        <is>
          <t>대창단조</t>
        </is>
      </c>
      <c r="D1305" t="n">
        <v>9411664000</v>
      </c>
      <c r="E1305" t="n">
        <v>1089903000</v>
      </c>
      <c r="F1305" t="n">
        <v>612374000</v>
      </c>
      <c r="G1305" t="n">
        <v>125909000</v>
      </c>
      <c r="O1305">
        <f>D1304</f>
      </c>
      <c r="P1305">
        <f>(E1305-F1305+G1305)/O1305*100</f>
      </c>
    </row>
    <row r="1306">
      <c r="A1306" t="n">
        <v>2020</v>
      </c>
      <c r="B1306" t="inlineStr">
        <is>
          <t>00112679</t>
        </is>
      </c>
      <c r="C1306" t="inlineStr">
        <is>
          <t>대창단조</t>
        </is>
      </c>
      <c r="D1306" t="n">
        <v>9686178000</v>
      </c>
      <c r="E1306" t="n">
        <v>1130702000</v>
      </c>
      <c r="F1306" t="n">
        <v>735627000</v>
      </c>
      <c r="G1306" t="n">
        <v>124806000</v>
      </c>
      <c r="H1306" t="n">
        <v>1.705</v>
      </c>
      <c r="I1306" t="n">
        <v>7.1</v>
      </c>
      <c r="J1306" t="n">
        <v>8.800000000000001</v>
      </c>
      <c r="K1306" t="n">
        <v>-667343000</v>
      </c>
      <c r="L1306" t="n">
        <v>782227000</v>
      </c>
      <c r="M1306" t="n">
        <v>753404000</v>
      </c>
      <c r="N1306" t="n">
        <v>-657814000</v>
      </c>
      <c r="O1306">
        <f>D1305</f>
      </c>
      <c r="P1306">
        <f>(E1306-F1306+G1306)/O1306*100</f>
      </c>
      <c r="U1306">
        <f>(L1306-K1306)/(2*D1306*0.01)</f>
      </c>
      <c r="V1306">
        <f>(L1306+K1306)/(D1306*0.0001)</f>
      </c>
    </row>
    <row r="1307">
      <c r="A1307" t="n">
        <v>2021</v>
      </c>
      <c r="B1307" t="inlineStr">
        <is>
          <t>00112679</t>
        </is>
      </c>
      <c r="C1307" t="inlineStr">
        <is>
          <t>대창단조</t>
        </is>
      </c>
      <c r="D1307" t="n">
        <v>11119823000</v>
      </c>
      <c r="E1307" t="n">
        <v>274883000</v>
      </c>
      <c r="F1307" t="n">
        <v>468851000</v>
      </c>
      <c r="G1307" t="n">
        <v>37180000</v>
      </c>
      <c r="H1307" t="n">
        <v>2.965</v>
      </c>
      <c r="I1307" t="n">
        <v>4.25</v>
      </c>
      <c r="J1307" t="n">
        <v>9.92</v>
      </c>
      <c r="K1307" t="n">
        <v>-558401000</v>
      </c>
      <c r="L1307" t="n">
        <v>645665000</v>
      </c>
      <c r="M1307" t="n">
        <v>631543000</v>
      </c>
      <c r="N1307" t="n">
        <v>-557666000</v>
      </c>
      <c r="O1307">
        <f>D1306</f>
      </c>
      <c r="P1307">
        <f>(E1307-F1307+G1307)/O1307*100</f>
      </c>
      <c r="Q1307">
        <f>H1306</f>
      </c>
      <c r="R1307">
        <f>I1306</f>
      </c>
      <c r="S1307">
        <f>H1307-H1306</f>
      </c>
      <c r="T1307">
        <f>I1307-I1306</f>
      </c>
      <c r="U1307">
        <f>(L1307-K1307)/(2*D1307*0.01)</f>
      </c>
      <c r="V1307">
        <f>(L1307+K1307)/(D1307*0.0001)</f>
      </c>
    </row>
    <row r="1308">
      <c r="A1308" t="n">
        <v>2022</v>
      </c>
      <c r="B1308" t="inlineStr">
        <is>
          <t>00112679</t>
        </is>
      </c>
      <c r="C1308" t="inlineStr">
        <is>
          <t>대창단조</t>
        </is>
      </c>
      <c r="D1308" t="n">
        <v>11208542000</v>
      </c>
      <c r="E1308" t="n">
        <v>245123000</v>
      </c>
      <c r="F1308" t="n">
        <v>727291000</v>
      </c>
      <c r="G1308" t="n">
        <v>66869000</v>
      </c>
      <c r="H1308" t="n">
        <v>3.37</v>
      </c>
      <c r="I1308" t="n">
        <v>5.53</v>
      </c>
      <c r="J1308" t="n">
        <v>9.94</v>
      </c>
      <c r="K1308" t="n">
        <v>-538157000</v>
      </c>
      <c r="L1308" t="n">
        <v>619614000</v>
      </c>
      <c r="M1308" t="n">
        <v>608911000</v>
      </c>
      <c r="N1308" t="n">
        <v>-539622000</v>
      </c>
      <c r="O1308">
        <f>D1307</f>
      </c>
      <c r="P1308">
        <f>(E1308-F1308+G1308)/O1308*100</f>
      </c>
      <c r="Q1308">
        <f>H1307</f>
      </c>
      <c r="R1308">
        <f>I1307</f>
      </c>
      <c r="S1308">
        <f>H1308-H1307</f>
      </c>
      <c r="T1308">
        <f>I1308-I1307</f>
      </c>
      <c r="U1308">
        <f>(L1308-K1308)/(2*D1308*0.01)</f>
      </c>
      <c r="V1308">
        <f>(L1308+K1308)/(D1308*0.0001)</f>
      </c>
    </row>
    <row r="1309">
      <c r="A1309" t="n">
        <v>2023</v>
      </c>
      <c r="B1309" t="inlineStr">
        <is>
          <t>00112679</t>
        </is>
      </c>
      <c r="C1309" t="inlineStr">
        <is>
          <t>대창단조</t>
        </is>
      </c>
      <c r="D1309" t="n">
        <v>10437827000</v>
      </c>
      <c r="E1309" t="n">
        <v>214237000</v>
      </c>
      <c r="F1309" t="n">
        <v>478212000</v>
      </c>
      <c r="G1309" t="n">
        <v>39927000</v>
      </c>
      <c r="H1309" t="n">
        <v>3.41</v>
      </c>
      <c r="I1309" t="n">
        <v>7</v>
      </c>
      <c r="J1309" t="n">
        <v>8.904999999999999</v>
      </c>
      <c r="K1309" t="n">
        <v>-509341000</v>
      </c>
      <c r="L1309" t="n">
        <v>585084000</v>
      </c>
      <c r="M1309" t="n">
        <v>575404000</v>
      </c>
      <c r="N1309" t="n">
        <v>-511057000</v>
      </c>
      <c r="O1309">
        <f>D1308</f>
      </c>
      <c r="P1309">
        <f>(E1309-F1309+G1309)/O1309*100</f>
      </c>
      <c r="Q1309">
        <f>H1308</f>
      </c>
      <c r="R1309">
        <f>I1308</f>
      </c>
      <c r="S1309">
        <f>H1309-H1308</f>
      </c>
      <c r="T1309">
        <f>I1309-I1308</f>
      </c>
      <c r="U1309">
        <f>(L1309-K1309)/(2*D1309*0.01)</f>
      </c>
      <c r="V1309">
        <f>(L1309+K1309)/(D1309*0.0001)</f>
      </c>
    </row>
    <row r="1310">
      <c r="A1310" t="n">
        <v>2024</v>
      </c>
      <c r="B1310" t="inlineStr">
        <is>
          <t>00112679</t>
        </is>
      </c>
      <c r="C1310" t="inlineStr">
        <is>
          <t>대창단조</t>
        </is>
      </c>
      <c r="D1310" t="n">
        <v>10713483000</v>
      </c>
      <c r="E1310" t="n">
        <v>867718000</v>
      </c>
      <c r="F1310" t="n">
        <v>512432000</v>
      </c>
      <c r="G1310" t="n">
        <v>154666000</v>
      </c>
      <c r="H1310" t="n">
        <v>2.915</v>
      </c>
      <c r="I1310" t="n">
        <v>6.77</v>
      </c>
      <c r="J1310" t="n">
        <v>8.81</v>
      </c>
      <c r="K1310" t="n">
        <v>-530301000</v>
      </c>
      <c r="L1310" t="n">
        <v>609848000</v>
      </c>
      <c r="M1310" t="n">
        <v>597855000</v>
      </c>
      <c r="N1310" t="n">
        <v>-530635000</v>
      </c>
      <c r="O1310">
        <f>D1309</f>
      </c>
      <c r="P1310">
        <f>(E1310-F1310+G1310)/O1310*100</f>
      </c>
      <c r="Q1310">
        <f>H1309</f>
      </c>
      <c r="R1310">
        <f>I1309</f>
      </c>
      <c r="S1310">
        <f>H1310-H1309</f>
      </c>
      <c r="T1310">
        <f>I1310-I1309</f>
      </c>
      <c r="U1310">
        <f>(L1310-K1310)/(2*D1310*0.01)</f>
      </c>
      <c r="V1310">
        <f>(L1310+K1310)/(D1310*0.0001)</f>
      </c>
    </row>
    <row r="1311">
      <c r="A1311" t="n">
        <v>2025</v>
      </c>
      <c r="B1311" t="inlineStr">
        <is>
          <t>00112679</t>
        </is>
      </c>
      <c r="C1311" t="inlineStr">
        <is>
          <t>대창단조</t>
        </is>
      </c>
      <c r="D1311" t="n">
        <v>10761642800</v>
      </c>
      <c r="E1311" t="n">
        <v>913714162</v>
      </c>
      <c r="F1311" t="n">
        <v>733242480</v>
      </c>
      <c r="G1311" t="n">
        <v>205903823</v>
      </c>
      <c r="H1311" t="n">
        <v>5.22</v>
      </c>
      <c r="I1311" t="n">
        <v>7</v>
      </c>
      <c r="J1311" t="n">
        <v>9.795</v>
      </c>
      <c r="K1311" t="n">
        <v>-478044321</v>
      </c>
      <c r="L1311" t="n">
        <v>546474891</v>
      </c>
      <c r="M1311" t="n">
        <v>541994900</v>
      </c>
      <c r="N1311" t="n">
        <v>-483209991</v>
      </c>
      <c r="O1311">
        <f>D1310</f>
      </c>
      <c r="P1311">
        <f>(E1311-F1311+G1311)/O1311*100</f>
      </c>
      <c r="Q1311">
        <f>H1310</f>
      </c>
      <c r="R1311">
        <f>I1310</f>
      </c>
      <c r="S1311">
        <f>H1311-H1310</f>
      </c>
      <c r="T1311">
        <f>I1311-I1310</f>
      </c>
      <c r="U1311">
        <f>(L1311-K1311)/(2*D1311*0.01)</f>
      </c>
      <c r="V1311">
        <f>(L1311+K1311)/(D1311*0.0001)</f>
      </c>
    </row>
    <row r="1312">
      <c r="A1312" t="n">
        <v>2014</v>
      </c>
      <c r="B1312" t="inlineStr">
        <is>
          <t>00112819</t>
        </is>
      </c>
      <c r="C1312" t="inlineStr">
        <is>
          <t>데코앤에프</t>
        </is>
      </c>
      <c r="D1312" t="n">
        <v>1059567000</v>
      </c>
      <c r="E1312" t="n">
        <v>495629000</v>
      </c>
      <c r="F1312" t="n">
        <v>1097128000</v>
      </c>
      <c r="G1312" t="n">
        <v>35628000</v>
      </c>
      <c r="H1312" t="n">
        <v>2.3</v>
      </c>
      <c r="I1312" t="n">
        <v>5.6</v>
      </c>
      <c r="K1312" t="n">
        <v>-24370000</v>
      </c>
      <c r="L1312" t="n">
        <v>26475000</v>
      </c>
      <c r="M1312" t="n">
        <v>26475000</v>
      </c>
      <c r="N1312" t="n">
        <v>-25416000</v>
      </c>
      <c r="U1312">
        <f>(L1312-K1312)/(2*D1312*0.01)</f>
      </c>
      <c r="V1312">
        <f>(L1312+K1312)/(D1312*0.0001)</f>
      </c>
    </row>
    <row r="1313">
      <c r="A1313" t="n">
        <v>2015</v>
      </c>
      <c r="B1313" t="inlineStr">
        <is>
          <t>00112819</t>
        </is>
      </c>
      <c r="C1313" t="inlineStr">
        <is>
          <t>데코앤에프</t>
        </is>
      </c>
      <c r="D1313" t="n">
        <v>964926000</v>
      </c>
      <c r="E1313" t="n">
        <v>429908000</v>
      </c>
      <c r="F1313" t="n">
        <v>485990000</v>
      </c>
      <c r="G1313" t="n">
        <v>19126000</v>
      </c>
      <c r="H1313" t="n">
        <v>2</v>
      </c>
      <c r="I1313" t="n">
        <v>2</v>
      </c>
      <c r="K1313" t="n">
        <v>-15000000</v>
      </c>
      <c r="L1313" t="n">
        <v>16000000</v>
      </c>
      <c r="M1313" t="n">
        <v>16000000</v>
      </c>
      <c r="N1313" t="n">
        <v>-15000000</v>
      </c>
      <c r="O1313">
        <f>D1312</f>
      </c>
      <c r="P1313">
        <f>(E1313-F1313+G1313)/O1313*100</f>
      </c>
      <c r="Q1313">
        <f>H1312</f>
      </c>
      <c r="R1313">
        <f>I1312</f>
      </c>
      <c r="S1313">
        <f>H1313-H1312</f>
      </c>
      <c r="T1313">
        <f>I1313-I1312</f>
      </c>
      <c r="U1313">
        <f>(L1313-K1313)/(2*D1313*0.01)</f>
      </c>
      <c r="V1313">
        <f>(L1313+K1313)/(D1313*0.0001)</f>
      </c>
    </row>
    <row r="1314">
      <c r="A1314" t="n">
        <v>2016</v>
      </c>
      <c r="B1314" t="inlineStr">
        <is>
          <t>00112819</t>
        </is>
      </c>
      <c r="C1314" t="inlineStr">
        <is>
          <t>데코앤에프</t>
        </is>
      </c>
      <c r="D1314" t="n">
        <v>1250532000</v>
      </c>
      <c r="E1314" t="n">
        <v>363763000</v>
      </c>
      <c r="F1314" t="n">
        <v>296697000</v>
      </c>
      <c r="G1314" t="n">
        <v>13908000</v>
      </c>
      <c r="H1314" t="n">
        <v>1.8</v>
      </c>
      <c r="K1314" t="n">
        <v>-16250000</v>
      </c>
      <c r="L1314" t="n">
        <v>18750000</v>
      </c>
      <c r="M1314" t="n">
        <v>17500000</v>
      </c>
      <c r="N1314" t="n">
        <v>-17500000</v>
      </c>
      <c r="O1314">
        <f>D1313</f>
      </c>
      <c r="P1314">
        <f>(E1314-F1314+G1314)/O1314*100</f>
      </c>
      <c r="Q1314">
        <f>H1313</f>
      </c>
      <c r="S1314">
        <f>H1314-H1313</f>
      </c>
      <c r="U1314">
        <f>(L1314-K1314)/(2*D1314*0.01)</f>
      </c>
      <c r="V1314">
        <f>(L1314+K1314)/(D1314*0.0001)</f>
      </c>
    </row>
    <row r="1315">
      <c r="A1315" t="n">
        <v>2017</v>
      </c>
      <c r="B1315" t="inlineStr">
        <is>
          <t>00112819</t>
        </is>
      </c>
      <c r="C1315" t="inlineStr">
        <is>
          <t>데코앤에프</t>
        </is>
      </c>
      <c r="D1315" t="n">
        <v>674000000</v>
      </c>
      <c r="E1315" t="n">
        <v>245500000</v>
      </c>
      <c r="F1315" t="n">
        <v>484217000</v>
      </c>
      <c r="G1315" t="n">
        <v>8333000</v>
      </c>
      <c r="H1315" t="n">
        <v>2.2</v>
      </c>
      <c r="K1315" t="n">
        <v>-9436000</v>
      </c>
      <c r="L1315" t="n">
        <v>9436000</v>
      </c>
      <c r="M1315" t="n">
        <v>9436000</v>
      </c>
      <c r="N1315" t="n">
        <v>-9436000</v>
      </c>
      <c r="O1315">
        <f>D1314</f>
      </c>
      <c r="P1315">
        <f>(E1315-F1315+G1315)/O1315*100</f>
      </c>
      <c r="Q1315">
        <f>H1314</f>
      </c>
      <c r="S1315">
        <f>H1315-H1314</f>
      </c>
      <c r="U1315">
        <f>(L1315-K1315)/(2*D1315*0.01)</f>
      </c>
    </row>
    <row r="1316">
      <c r="A1316" t="n">
        <v>2018</v>
      </c>
      <c r="B1316" t="inlineStr">
        <is>
          <t>00112819</t>
        </is>
      </c>
      <c r="C1316" t="inlineStr">
        <is>
          <t>데코앤에프</t>
        </is>
      </c>
      <c r="D1316" t="n">
        <v>1217325000</v>
      </c>
      <c r="E1316" t="n">
        <v>430063000</v>
      </c>
      <c r="F1316" t="n">
        <v>533336000</v>
      </c>
      <c r="G1316" t="n">
        <v>21928000</v>
      </c>
      <c r="H1316" t="n">
        <v>2.41</v>
      </c>
      <c r="J1316" t="n">
        <v>25.2</v>
      </c>
      <c r="O1316">
        <f>D1315</f>
      </c>
      <c r="P1316">
        <f>(E1316-F1316+G1316)/O1316*100</f>
      </c>
      <c r="Q1316">
        <f>H1315</f>
      </c>
      <c r="S1316">
        <f>H1316-H1315</f>
      </c>
    </row>
    <row r="1317">
      <c r="A1317" t="n">
        <v>2019</v>
      </c>
      <c r="B1317" t="inlineStr">
        <is>
          <t>00112819</t>
        </is>
      </c>
      <c r="C1317" t="inlineStr">
        <is>
          <t>데코앤에프</t>
        </is>
      </c>
      <c r="D1317" t="n">
        <v>574292000</v>
      </c>
      <c r="E1317" t="n">
        <v>352160000</v>
      </c>
      <c r="F1317" t="n">
        <v>622642000</v>
      </c>
      <c r="G1317" t="n">
        <v>17226000</v>
      </c>
      <c r="H1317" t="n">
        <v>1.91</v>
      </c>
      <c r="J1317" t="n">
        <v>25.2</v>
      </c>
      <c r="K1317" t="n">
        <v>-13789408</v>
      </c>
      <c r="L1317" t="n">
        <v>13789408</v>
      </c>
      <c r="M1317" t="n">
        <v>13776768</v>
      </c>
      <c r="N1317" t="n">
        <v>-13776768</v>
      </c>
      <c r="O1317">
        <f>D1316</f>
      </c>
      <c r="P1317">
        <f>(E1317-F1317+G1317)/O1317*100</f>
      </c>
      <c r="Q1317">
        <f>H1316</f>
      </c>
      <c r="S1317">
        <f>H1317-H1316</f>
      </c>
      <c r="U1317">
        <f>(L1317-K1317)/(2*D1317*0.01)</f>
      </c>
    </row>
    <row r="1318">
      <c r="A1318" t="n">
        <v>2021</v>
      </c>
      <c r="B1318" t="inlineStr">
        <is>
          <t>00112819</t>
        </is>
      </c>
      <c r="C1318" t="inlineStr">
        <is>
          <t>데코앤에프</t>
        </is>
      </c>
      <c r="D1318" t="n">
        <v>249541000</v>
      </c>
      <c r="E1318" t="n">
        <v>215114000</v>
      </c>
      <c r="F1318" t="n">
        <v>391518000</v>
      </c>
      <c r="G1318" t="n">
        <v>7695000</v>
      </c>
      <c r="H1318" t="n">
        <v>2.31</v>
      </c>
      <c r="J1318" t="n">
        <v>2.86</v>
      </c>
      <c r="K1318" t="n">
        <v>-6596000</v>
      </c>
      <c r="L1318" t="n">
        <v>7056000</v>
      </c>
      <c r="M1318" t="n">
        <v>7036000</v>
      </c>
      <c r="N1318" t="n">
        <v>-6700000</v>
      </c>
      <c r="U1318">
        <f>(L1318-K1318)/(2*D1318*0.01)</f>
      </c>
      <c r="V1318">
        <f>(L1318+K1318)/(D1318*0.0001)</f>
      </c>
    </row>
    <row r="1319">
      <c r="A1319" t="n">
        <v>2022</v>
      </c>
      <c r="B1319" t="inlineStr">
        <is>
          <t>00112819</t>
        </is>
      </c>
      <c r="C1319" t="inlineStr">
        <is>
          <t>데코앤에프</t>
        </is>
      </c>
      <c r="D1319" t="n">
        <v>201101000</v>
      </c>
      <c r="E1319" t="n">
        <v>99277000</v>
      </c>
      <c r="F1319" t="n">
        <v>132734000</v>
      </c>
      <c r="G1319" t="n">
        <v>6871000</v>
      </c>
      <c r="H1319" t="n">
        <v>5.08</v>
      </c>
      <c r="I1319" t="n">
        <v>2</v>
      </c>
      <c r="J1319" t="n">
        <v>2.86</v>
      </c>
      <c r="K1319" t="n">
        <v>-5012000</v>
      </c>
      <c r="L1319" t="n">
        <v>5334000</v>
      </c>
      <c r="M1319" t="n">
        <v>5470000</v>
      </c>
      <c r="N1319" t="n">
        <v>-5227000</v>
      </c>
      <c r="O1319">
        <f>D1318</f>
      </c>
      <c r="P1319">
        <f>(E1319-F1319+G1319)/O1319*100</f>
      </c>
      <c r="Q1319">
        <f>H1318</f>
      </c>
      <c r="S1319">
        <f>H1319-H1318</f>
      </c>
      <c r="U1319">
        <f>(L1319-K1319)/(2*D1319*0.01)</f>
      </c>
      <c r="V1319">
        <f>(L1319+K1319)/(D1319*0.0001)</f>
      </c>
    </row>
    <row r="1320">
      <c r="A1320" t="n">
        <v>2018</v>
      </c>
      <c r="B1320" t="inlineStr">
        <is>
          <t>00112873</t>
        </is>
      </c>
      <c r="C1320" t="inlineStr">
        <is>
          <t>미래엔</t>
        </is>
      </c>
      <c r="D1320" t="n">
        <v>727642000</v>
      </c>
      <c r="F1320" t="n">
        <v>3888721000</v>
      </c>
    </row>
    <row r="1321">
      <c r="A1321" t="n">
        <v>2014</v>
      </c>
      <c r="B1321" t="inlineStr">
        <is>
          <t>00112882</t>
        </is>
      </c>
      <c r="C1321" t="inlineStr">
        <is>
          <t>교보생명보험</t>
        </is>
      </c>
      <c r="D1321" t="n">
        <v>253648000000</v>
      </c>
      <c r="E1321" t="n">
        <v>42899000000</v>
      </c>
      <c r="F1321" t="n">
        <v>46344000000</v>
      </c>
      <c r="G1321" t="n">
        <v>8820000000</v>
      </c>
      <c r="H1321" t="n">
        <v>3.1</v>
      </c>
      <c r="I1321" t="n">
        <v>3.25</v>
      </c>
      <c r="K1321" t="n">
        <v>-25980000000</v>
      </c>
      <c r="L1321" t="n">
        <v>31770000000</v>
      </c>
      <c r="M1321" t="n">
        <v>30401000000</v>
      </c>
      <c r="N1321" t="n">
        <v>-26128000000</v>
      </c>
      <c r="U1321">
        <f>(L1321-K1321)/(2*D1321*0.01)</f>
      </c>
      <c r="V1321">
        <f>(L1321+K1321)/(D1321*0.0001)</f>
      </c>
    </row>
    <row r="1322">
      <c r="A1322" t="n">
        <v>2015</v>
      </c>
      <c r="B1322" t="inlineStr">
        <is>
          <t>00112882</t>
        </is>
      </c>
      <c r="C1322" t="inlineStr">
        <is>
          <t>교보생명보험</t>
        </is>
      </c>
      <c r="D1322" t="n">
        <v>279289000000</v>
      </c>
      <c r="E1322" t="n">
        <v>41761000000</v>
      </c>
      <c r="F1322" t="n">
        <v>23189000000</v>
      </c>
      <c r="G1322" t="n">
        <v>7437000000</v>
      </c>
      <c r="H1322" t="n">
        <v>2.6</v>
      </c>
      <c r="I1322" t="n">
        <v>4</v>
      </c>
      <c r="K1322" t="n">
        <v>-28936000000</v>
      </c>
      <c r="L1322" t="n">
        <v>33669000000</v>
      </c>
      <c r="M1322" t="n">
        <v>33194000000</v>
      </c>
      <c r="N1322" t="n">
        <v>-29772000000</v>
      </c>
      <c r="O1322">
        <f>D1321</f>
      </c>
      <c r="P1322">
        <f>(E1322-F1322+G1322)/O1322*100</f>
      </c>
      <c r="Q1322">
        <f>H1321</f>
      </c>
      <c r="R1322">
        <f>I1321</f>
      </c>
      <c r="S1322">
        <f>H1322-H1321</f>
      </c>
      <c r="T1322">
        <f>I1322-I1321</f>
      </c>
      <c r="U1322">
        <f>(L1322-K1322)/(2*D1322*0.01)</f>
      </c>
      <c r="V1322">
        <f>(L1322+K1322)/(D1322*0.0001)</f>
      </c>
    </row>
    <row r="1323">
      <c r="A1323" t="n">
        <v>2016</v>
      </c>
      <c r="B1323" t="inlineStr">
        <is>
          <t>00112882</t>
        </is>
      </c>
      <c r="C1323" t="inlineStr">
        <is>
          <t>교보생명보험</t>
        </is>
      </c>
      <c r="D1323" t="n">
        <v>272262000000</v>
      </c>
      <c r="E1323" t="n">
        <v>41805000000</v>
      </c>
      <c r="F1323" t="n">
        <v>19978000000</v>
      </c>
      <c r="G1323" t="n">
        <v>6818000000</v>
      </c>
      <c r="H1323" t="n">
        <v>2.5</v>
      </c>
      <c r="I1323" t="n">
        <v>3.9</v>
      </c>
      <c r="K1323" t="n">
        <v>-49403000000</v>
      </c>
      <c r="L1323" t="n">
        <v>57673000000</v>
      </c>
      <c r="M1323" t="n">
        <v>56516000000</v>
      </c>
      <c r="N1323" t="n">
        <v>-49783000000</v>
      </c>
      <c r="O1323">
        <f>D1322</f>
      </c>
      <c r="P1323">
        <f>(E1323-F1323+G1323)/O1323*100</f>
      </c>
      <c r="Q1323">
        <f>H1322</f>
      </c>
      <c r="R1323">
        <f>I1322</f>
      </c>
      <c r="S1323">
        <f>H1323-H1322</f>
      </c>
      <c r="T1323">
        <f>I1323-I1322</f>
      </c>
      <c r="U1323">
        <f>(L1323-K1323)/(2*D1323*0.01)</f>
      </c>
      <c r="V1323">
        <f>(L1323+K1323)/(D1323*0.0001)</f>
      </c>
    </row>
    <row r="1324">
      <c r="A1324" t="n">
        <v>2017</v>
      </c>
      <c r="B1324" t="inlineStr">
        <is>
          <t>00112882</t>
        </is>
      </c>
      <c r="C1324" t="inlineStr">
        <is>
          <t>교보생명보험</t>
        </is>
      </c>
      <c r="D1324" t="n">
        <v>312364000000</v>
      </c>
      <c r="E1324" t="n">
        <v>38276000000</v>
      </c>
      <c r="F1324" t="n">
        <v>16971000000</v>
      </c>
      <c r="G1324" t="n">
        <v>6805000000</v>
      </c>
      <c r="H1324" t="n">
        <v>2.85</v>
      </c>
      <c r="I1324" t="n">
        <v>3.9</v>
      </c>
      <c r="K1324" t="n">
        <v>-40550000000</v>
      </c>
      <c r="L1324" t="n">
        <v>49779000000</v>
      </c>
      <c r="M1324" t="n">
        <v>48452000000</v>
      </c>
      <c r="N1324" t="n">
        <v>-39844000000</v>
      </c>
      <c r="O1324">
        <f>D1323</f>
      </c>
      <c r="P1324">
        <f>(E1324-F1324+G1324)/O1324*100</f>
      </c>
      <c r="Q1324">
        <f>H1323</f>
      </c>
      <c r="R1324">
        <f>I1323</f>
      </c>
      <c r="S1324">
        <f>H1324-H1323</f>
      </c>
      <c r="T1324">
        <f>I1324-I1323</f>
      </c>
      <c r="U1324">
        <f>(L1324-K1324)/(2*D1324*0.01)</f>
      </c>
      <c r="V1324">
        <f>(L1324+K1324)/(D1324*0.0001)</f>
      </c>
    </row>
    <row r="1325">
      <c r="A1325" t="n">
        <v>2018</v>
      </c>
      <c r="B1325" t="inlineStr">
        <is>
          <t>00112882</t>
        </is>
      </c>
      <c r="C1325" t="inlineStr">
        <is>
          <t>교보생명보험</t>
        </is>
      </c>
      <c r="D1325" t="n">
        <v>346245000000</v>
      </c>
      <c r="E1325" t="n">
        <v>48734000000</v>
      </c>
      <c r="F1325" t="n">
        <v>26860000000</v>
      </c>
      <c r="G1325" t="n">
        <v>9150000000</v>
      </c>
      <c r="H1325" t="n">
        <v>2.7</v>
      </c>
      <c r="I1325" t="n">
        <v>3.5</v>
      </c>
      <c r="K1325" t="n">
        <v>-9450000000</v>
      </c>
      <c r="L1325" t="n">
        <v>54221000000</v>
      </c>
      <c r="M1325" t="n">
        <v>52901000000</v>
      </c>
      <c r="N1325" t="n">
        <v>-8908000000</v>
      </c>
      <c r="O1325">
        <f>D1324</f>
      </c>
      <c r="P1325">
        <f>(E1325-F1325+G1325)/O1325*100</f>
      </c>
      <c r="Q1325">
        <f>H1324</f>
      </c>
      <c r="R1325">
        <f>I1324</f>
      </c>
      <c r="S1325">
        <f>H1325-H1324</f>
      </c>
      <c r="T1325">
        <f>I1325-I1324</f>
      </c>
      <c r="U1325">
        <f>(L1325-K1325)/(2*D1325*0.01)</f>
      </c>
    </row>
    <row r="1326">
      <c r="A1326" t="n">
        <v>2019</v>
      </c>
      <c r="B1326" t="inlineStr">
        <is>
          <t>00112882</t>
        </is>
      </c>
      <c r="C1326" t="inlineStr">
        <is>
          <t>교보생명보험</t>
        </is>
      </c>
      <c r="D1326" t="n">
        <v>391337000000</v>
      </c>
      <c r="E1326" t="n">
        <v>53827000000</v>
      </c>
      <c r="F1326" t="n">
        <v>33918000000</v>
      </c>
      <c r="G1326" t="n">
        <v>8341000000</v>
      </c>
      <c r="H1326" t="n">
        <v>2.3</v>
      </c>
      <c r="I1326" t="n">
        <v>3.6</v>
      </c>
      <c r="J1326" t="n">
        <v>8.960000000000001</v>
      </c>
      <c r="K1326" t="n">
        <v>-48978000000</v>
      </c>
      <c r="L1326" t="n">
        <v>58446000000</v>
      </c>
      <c r="M1326" t="n">
        <v>59215000000</v>
      </c>
      <c r="N1326" t="n">
        <v>-50204000000</v>
      </c>
      <c r="O1326">
        <f>D1325</f>
      </c>
      <c r="P1326">
        <f>(E1326-F1326+G1326)/O1326*100</f>
      </c>
      <c r="Q1326">
        <f>H1325</f>
      </c>
      <c r="R1326">
        <f>I1325</f>
      </c>
      <c r="S1326">
        <f>H1326-H1325</f>
      </c>
      <c r="T1326">
        <f>I1326-I1325</f>
      </c>
      <c r="U1326">
        <f>(L1326-K1326)/(2*D1326*0.01)</f>
      </c>
      <c r="V1326">
        <f>(L1326+K1326)/(D1326*0.0001)</f>
      </c>
    </row>
    <row r="1327">
      <c r="A1327" t="n">
        <v>2020</v>
      </c>
      <c r="B1327" t="inlineStr">
        <is>
          <t>00112882</t>
        </is>
      </c>
      <c r="C1327" t="inlineStr">
        <is>
          <t>교보생명보험</t>
        </is>
      </c>
      <c r="D1327" t="n">
        <v>397317000000</v>
      </c>
      <c r="E1327" t="n">
        <v>60364000000</v>
      </c>
      <c r="F1327" t="n">
        <v>46009000000</v>
      </c>
      <c r="G1327" t="n">
        <v>7929000000</v>
      </c>
      <c r="H1327" t="n">
        <v>1.85</v>
      </c>
      <c r="I1327" t="n">
        <v>3.25</v>
      </c>
      <c r="J1327" t="n">
        <v>7.1</v>
      </c>
      <c r="K1327" t="n">
        <v>-26476000000</v>
      </c>
      <c r="L1327" t="n">
        <v>30073000000</v>
      </c>
      <c r="M1327" t="n">
        <v>30116000000</v>
      </c>
      <c r="N1327" t="n">
        <v>-27053000000</v>
      </c>
      <c r="O1327">
        <f>D1326</f>
      </c>
      <c r="P1327">
        <f>(E1327-F1327+G1327)/O1327*100</f>
      </c>
      <c r="Q1327">
        <f>H1326</f>
      </c>
      <c r="R1327">
        <f>I1326</f>
      </c>
      <c r="S1327">
        <f>H1327-H1326</f>
      </c>
      <c r="T1327">
        <f>I1327-I1326</f>
      </c>
      <c r="U1327">
        <f>(L1327-K1327)/(2*D1327*0.01)</f>
      </c>
      <c r="V1327">
        <f>(L1327+K1327)/(D1327*0.0001)</f>
      </c>
    </row>
    <row r="1328">
      <c r="A1328" t="n">
        <v>2021</v>
      </c>
      <c r="B1328" t="inlineStr">
        <is>
          <t>00112882</t>
        </is>
      </c>
      <c r="C1328" t="inlineStr">
        <is>
          <t>교보생명보험</t>
        </is>
      </c>
      <c r="D1328" t="n">
        <v>367337000000</v>
      </c>
      <c r="E1328" t="n">
        <v>64438000000</v>
      </c>
      <c r="F1328" t="n">
        <v>73364000000</v>
      </c>
      <c r="G1328" t="n">
        <v>6631000000</v>
      </c>
      <c r="H1328" t="n">
        <v>1.315</v>
      </c>
      <c r="I1328" t="n">
        <v>3.515</v>
      </c>
      <c r="J1328" t="n">
        <v>7.675</v>
      </c>
      <c r="K1328" t="n">
        <v>-23340000000</v>
      </c>
      <c r="L1328" t="n">
        <v>26488000000</v>
      </c>
      <c r="M1328" t="n">
        <v>26830000000</v>
      </c>
      <c r="N1328" t="n">
        <v>-24096000000</v>
      </c>
      <c r="O1328">
        <f>D1327</f>
      </c>
      <c r="P1328">
        <f>(E1328-F1328+G1328)/O1328*100</f>
      </c>
      <c r="Q1328">
        <f>H1327</f>
      </c>
      <c r="R1328">
        <f>I1327</f>
      </c>
      <c r="S1328">
        <f>H1328-H1327</f>
      </c>
      <c r="T1328">
        <f>I1328-I1327</f>
      </c>
      <c r="U1328">
        <f>(L1328-K1328)/(2*D1328*0.01)</f>
      </c>
      <c r="V1328">
        <f>(L1328+K1328)/(D1328*0.0001)</f>
      </c>
    </row>
    <row r="1329">
      <c r="A1329" t="n">
        <v>2022</v>
      </c>
      <c r="B1329" t="inlineStr">
        <is>
          <t>00112882</t>
        </is>
      </c>
      <c r="C1329" t="inlineStr">
        <is>
          <t>교보생명보험</t>
        </is>
      </c>
      <c r="D1329" t="n">
        <v>353042000000</v>
      </c>
      <c r="E1329" t="n">
        <v>62644000000</v>
      </c>
      <c r="F1329" t="n">
        <v>35984000000</v>
      </c>
      <c r="G1329" t="n">
        <v>8704000000</v>
      </c>
      <c r="H1329" t="n">
        <v>4.13</v>
      </c>
      <c r="I1329" t="n">
        <v>4.6</v>
      </c>
      <c r="J1329" t="n">
        <v>8.08</v>
      </c>
      <c r="K1329" t="n">
        <v>-18123000000</v>
      </c>
      <c r="L1329" t="n">
        <v>20196000000</v>
      </c>
      <c r="M1329" t="n">
        <v>21105000000</v>
      </c>
      <c r="N1329" t="n">
        <v>-19266000000</v>
      </c>
      <c r="O1329">
        <f>D1328</f>
      </c>
      <c r="P1329">
        <f>(E1329-F1329+G1329)/O1329*100</f>
      </c>
      <c r="Q1329">
        <f>H1328</f>
      </c>
      <c r="R1329">
        <f>I1328</f>
      </c>
      <c r="S1329">
        <f>H1329-H1328</f>
      </c>
      <c r="T1329">
        <f>I1329-I1328</f>
      </c>
      <c r="U1329">
        <f>(L1329-K1329)/(2*D1329*0.01)</f>
      </c>
      <c r="V1329">
        <f>(L1329+K1329)/(D1329*0.0001)</f>
      </c>
    </row>
    <row r="1330">
      <c r="A1330" t="n">
        <v>2023</v>
      </c>
      <c r="B1330" t="inlineStr">
        <is>
          <t>00112882</t>
        </is>
      </c>
      <c r="C1330" t="inlineStr">
        <is>
          <t>교보생명보험</t>
        </is>
      </c>
      <c r="D1330" t="n">
        <v>397022000000</v>
      </c>
      <c r="E1330" t="n">
        <v>67694000000</v>
      </c>
      <c r="F1330" t="n">
        <v>56809000000</v>
      </c>
      <c r="G1330" t="n">
        <v>16337000000</v>
      </c>
      <c r="H1330" t="n">
        <v>4.765</v>
      </c>
      <c r="I1330" t="n">
        <v>4.5</v>
      </c>
      <c r="J1330" t="n">
        <v>7.57</v>
      </c>
      <c r="K1330" t="n">
        <v>-14585000000</v>
      </c>
      <c r="L1330" t="n">
        <v>33199000000</v>
      </c>
      <c r="M1330" t="n">
        <v>34514000000</v>
      </c>
      <c r="N1330" t="n">
        <v>-16142000000</v>
      </c>
      <c r="O1330">
        <f>D1329</f>
      </c>
      <c r="P1330">
        <f>(E1330-F1330+G1330)/O1330*100</f>
      </c>
      <c r="Q1330">
        <f>H1329</f>
      </c>
      <c r="R1330">
        <f>I1329</f>
      </c>
      <c r="S1330">
        <f>H1330-H1329</f>
      </c>
      <c r="T1330">
        <f>I1330-I1329</f>
      </c>
      <c r="U1330">
        <f>(L1330-K1330)/(2*D1330*0.01)</f>
      </c>
      <c r="V1330">
        <f>(L1330+K1330)/(D1330*0.0001)</f>
      </c>
    </row>
    <row r="1331">
      <c r="A1331" t="n">
        <v>2024</v>
      </c>
      <c r="B1331" t="inlineStr">
        <is>
          <t>00112882</t>
        </is>
      </c>
      <c r="C1331" t="inlineStr">
        <is>
          <t>교보생명보험</t>
        </is>
      </c>
      <c r="D1331" t="n">
        <v>414268000000</v>
      </c>
      <c r="E1331" t="n">
        <v>73109000000</v>
      </c>
      <c r="F1331" t="n">
        <v>70450000000</v>
      </c>
      <c r="G1331" t="n">
        <v>16737000000</v>
      </c>
      <c r="H1331" t="n">
        <v>4.25</v>
      </c>
      <c r="I1331" t="n">
        <v>4</v>
      </c>
      <c r="J1331" t="n">
        <v>7.96</v>
      </c>
      <c r="K1331" t="n">
        <v>-24373000000</v>
      </c>
      <c r="L1331" t="n">
        <v>27703000000</v>
      </c>
      <c r="M1331" t="n">
        <v>28605000000</v>
      </c>
      <c r="N1331" t="n">
        <v>-25589000000</v>
      </c>
      <c r="O1331">
        <f>D1330</f>
      </c>
      <c r="P1331">
        <f>(E1331-F1331+G1331)/O1331*100</f>
      </c>
      <c r="Q1331">
        <f>H1330</f>
      </c>
      <c r="R1331">
        <f>I1330</f>
      </c>
      <c r="S1331">
        <f>H1331-H1330</f>
      </c>
      <c r="T1331">
        <f>I1331-I1330</f>
      </c>
      <c r="U1331">
        <f>(L1331-K1331)/(2*D1331*0.01)</f>
      </c>
      <c r="V1331">
        <f>(L1331+K1331)/(D1331*0.0001)</f>
      </c>
    </row>
    <row r="1332">
      <c r="A1332" t="n">
        <v>2014</v>
      </c>
      <c r="B1332" t="inlineStr">
        <is>
          <t>00112970</t>
        </is>
      </c>
      <c r="C1332" t="inlineStr">
        <is>
          <t>대한방직</t>
        </is>
      </c>
      <c r="D1332" t="n">
        <v>12570272686</v>
      </c>
      <c r="E1332" t="n">
        <v>1967350590</v>
      </c>
      <c r="F1332" t="n">
        <v>1584658690</v>
      </c>
      <c r="G1332" t="n">
        <v>425626998</v>
      </c>
      <c r="H1332" t="n">
        <v>2.74</v>
      </c>
      <c r="I1332" t="n">
        <v>5.2</v>
      </c>
      <c r="K1332" t="n">
        <v>-827046070</v>
      </c>
      <c r="L1332" t="n">
        <v>939152555</v>
      </c>
      <c r="M1332" t="n">
        <v>939152555</v>
      </c>
      <c r="N1332" t="n">
        <v>-827046070</v>
      </c>
      <c r="U1332">
        <f>(L1332-K1332)/(2*D1332*0.01)</f>
      </c>
      <c r="V1332">
        <f>(L1332+K1332)/(D1332*0.0001)</f>
      </c>
    </row>
    <row r="1333">
      <c r="A1333" t="n">
        <v>2015</v>
      </c>
      <c r="B1333" t="inlineStr">
        <is>
          <t>00112970</t>
        </is>
      </c>
      <c r="C1333" t="inlineStr">
        <is>
          <t>대한방직</t>
        </is>
      </c>
      <c r="D1333" t="n">
        <v>12678280463</v>
      </c>
      <c r="E1333" t="n">
        <v>2048634720</v>
      </c>
      <c r="F1333" t="n">
        <v>2421277170</v>
      </c>
      <c r="G1333" t="n">
        <v>333335028</v>
      </c>
      <c r="H1333" t="n">
        <v>2.2</v>
      </c>
      <c r="I1333" t="n">
        <v>5.04</v>
      </c>
      <c r="K1333" t="n">
        <v>-675356009</v>
      </c>
      <c r="L1333" t="n">
        <v>754295258</v>
      </c>
      <c r="M1333" t="n">
        <v>740631368</v>
      </c>
      <c r="N1333" t="n">
        <v>-676620395</v>
      </c>
      <c r="O1333">
        <f>D1332</f>
      </c>
      <c r="P1333">
        <f>(E1333-F1333+G1333)/O1333*100</f>
      </c>
      <c r="Q1333">
        <f>H1332</f>
      </c>
      <c r="R1333">
        <f>I1332</f>
      </c>
      <c r="S1333">
        <f>H1333-H1332</f>
      </c>
      <c r="T1333">
        <f>I1333-I1332</f>
      </c>
      <c r="U1333">
        <f>(L1333-K1333)/(2*D1333*0.01)</f>
      </c>
      <c r="V1333">
        <f>(L1333+K1333)/(D1333*0.0001)</f>
      </c>
    </row>
    <row r="1334">
      <c r="A1334" t="n">
        <v>2016</v>
      </c>
      <c r="B1334" t="inlineStr">
        <is>
          <t>00112970</t>
        </is>
      </c>
      <c r="C1334" t="inlineStr">
        <is>
          <t>대한방직</t>
        </is>
      </c>
      <c r="D1334" t="n">
        <v>12867998975</v>
      </c>
      <c r="E1334" t="n">
        <v>1856207041</v>
      </c>
      <c r="F1334" t="n">
        <v>1809870880</v>
      </c>
      <c r="G1334" t="n">
        <v>264026705</v>
      </c>
      <c r="H1334" t="n">
        <v>2.17</v>
      </c>
      <c r="I1334" t="n">
        <v>4.96</v>
      </c>
      <c r="O1334">
        <f>D1333</f>
      </c>
      <c r="P1334">
        <f>(E1334-F1334+G1334)/O1334*100</f>
      </c>
      <c r="Q1334">
        <f>H1333</f>
      </c>
      <c r="R1334">
        <f>I1333</f>
      </c>
      <c r="S1334">
        <f>H1334-H1333</f>
      </c>
      <c r="T1334">
        <f>I1334-I1333</f>
      </c>
    </row>
    <row r="1335">
      <c r="A1335" t="n">
        <v>2017</v>
      </c>
      <c r="B1335" t="inlineStr">
        <is>
          <t>00112970</t>
        </is>
      </c>
      <c r="C1335" t="inlineStr">
        <is>
          <t>대한방직</t>
        </is>
      </c>
      <c r="D1335" t="n">
        <v>13393918247</v>
      </c>
      <c r="E1335" t="n">
        <v>1813382913</v>
      </c>
      <c r="F1335" t="n">
        <v>1025777250</v>
      </c>
      <c r="G1335" t="n">
        <v>260857410</v>
      </c>
      <c r="H1335" t="n">
        <v>2.65</v>
      </c>
      <c r="I1335" t="n">
        <v>5.42</v>
      </c>
      <c r="O1335">
        <f>D1334</f>
      </c>
      <c r="P1335">
        <f>(E1335-F1335+G1335)/O1335*100</f>
      </c>
      <c r="Q1335">
        <f>H1334</f>
      </c>
      <c r="R1335">
        <f>I1334</f>
      </c>
      <c r="S1335">
        <f>H1335-H1334</f>
      </c>
      <c r="T1335">
        <f>I1335-I1334</f>
      </c>
    </row>
    <row r="1336">
      <c r="A1336" t="n">
        <v>2018</v>
      </c>
      <c r="B1336" t="inlineStr">
        <is>
          <t>00112970</t>
        </is>
      </c>
      <c r="C1336" t="inlineStr">
        <is>
          <t>대한방직</t>
        </is>
      </c>
      <c r="D1336" t="n">
        <v>10211337192</v>
      </c>
      <c r="E1336" t="n">
        <v>1618050258</v>
      </c>
      <c r="F1336" t="n">
        <v>5125088790</v>
      </c>
      <c r="G1336" t="n">
        <v>319802987</v>
      </c>
      <c r="H1336" t="n">
        <v>2.19</v>
      </c>
      <c r="I1336" t="n">
        <v>4</v>
      </c>
      <c r="O1336">
        <f>D1335</f>
      </c>
      <c r="P1336">
        <f>(E1336-F1336+G1336)/O1336*100</f>
      </c>
      <c r="Q1336">
        <f>H1335</f>
      </c>
      <c r="R1336">
        <f>I1335</f>
      </c>
      <c r="S1336">
        <f>H1336-H1335</f>
      </c>
      <c r="T1336">
        <f>I1336-I1335</f>
      </c>
    </row>
    <row r="1337">
      <c r="A1337" t="n">
        <v>2019</v>
      </c>
      <c r="B1337" t="inlineStr">
        <is>
          <t>00112970</t>
        </is>
      </c>
      <c r="C1337" t="inlineStr">
        <is>
          <t>대한방직</t>
        </is>
      </c>
      <c r="D1337" t="n">
        <v>9840512776</v>
      </c>
      <c r="E1337" t="n">
        <v>1234257000</v>
      </c>
      <c r="F1337" t="n">
        <v>3458016910</v>
      </c>
      <c r="G1337" t="n">
        <v>170226521</v>
      </c>
      <c r="H1337" t="n">
        <v>1.74</v>
      </c>
      <c r="I1337" t="n">
        <v>4</v>
      </c>
      <c r="O1337">
        <f>D1336</f>
      </c>
      <c r="P1337">
        <f>(E1337-F1337+G1337)/O1337*100</f>
      </c>
      <c r="Q1337">
        <f>H1336</f>
      </c>
      <c r="R1337">
        <f>I1336</f>
      </c>
      <c r="S1337">
        <f>H1337-H1336</f>
      </c>
      <c r="T1337">
        <f>I1337-I1336</f>
      </c>
    </row>
    <row r="1338">
      <c r="A1338" t="n">
        <v>2020</v>
      </c>
      <c r="B1338" t="inlineStr">
        <is>
          <t>00112970</t>
        </is>
      </c>
      <c r="C1338" t="inlineStr">
        <is>
          <t>대한방직</t>
        </is>
      </c>
      <c r="D1338" t="n">
        <v>11454474303</v>
      </c>
      <c r="E1338" t="n">
        <v>1389948897</v>
      </c>
      <c r="F1338" t="n">
        <v>896648150</v>
      </c>
      <c r="G1338" t="n">
        <v>151873259</v>
      </c>
      <c r="H1338" t="n">
        <v>1.4</v>
      </c>
      <c r="I1338" t="n">
        <v>4</v>
      </c>
      <c r="K1338" t="n">
        <v>-434848621</v>
      </c>
      <c r="L1338" t="n">
        <v>473048909</v>
      </c>
      <c r="M1338" t="n">
        <v>457223026</v>
      </c>
      <c r="N1338" t="n">
        <v>-429153150</v>
      </c>
      <c r="O1338">
        <f>D1337</f>
      </c>
      <c r="P1338">
        <f>(E1338-F1338+G1338)/O1338*100</f>
      </c>
      <c r="Q1338">
        <f>H1337</f>
      </c>
      <c r="R1338">
        <f>I1337</f>
      </c>
      <c r="S1338">
        <f>H1338-H1337</f>
      </c>
      <c r="T1338">
        <f>I1338-I1337</f>
      </c>
      <c r="U1338">
        <f>(L1338-K1338)/(2*D1338*0.01)</f>
      </c>
      <c r="V1338">
        <f>(L1338+K1338)/(D1338*0.0001)</f>
      </c>
    </row>
    <row r="1339">
      <c r="A1339" t="n">
        <v>2021</v>
      </c>
      <c r="B1339" t="inlineStr">
        <is>
          <t>00112970</t>
        </is>
      </c>
      <c r="C1339" t="inlineStr">
        <is>
          <t>대한방직</t>
        </is>
      </c>
      <c r="D1339" t="n">
        <v>11377940256</v>
      </c>
      <c r="E1339" t="n">
        <v>1492156546</v>
      </c>
      <c r="F1339" t="n">
        <v>1053388150</v>
      </c>
      <c r="G1339" t="n">
        <v>143801753</v>
      </c>
      <c r="H1339" t="n">
        <v>2.41</v>
      </c>
      <c r="I1339" t="n">
        <v>3.94</v>
      </c>
      <c r="K1339" t="n">
        <v>-517497256</v>
      </c>
      <c r="L1339" t="n">
        <v>571763574</v>
      </c>
      <c r="M1339" t="n">
        <v>558247201</v>
      </c>
      <c r="N1339" t="n">
        <v>-515654846</v>
      </c>
      <c r="O1339">
        <f>D1338</f>
      </c>
      <c r="P1339">
        <f>(E1339-F1339+G1339)/O1339*100</f>
      </c>
      <c r="Q1339">
        <f>H1338</f>
      </c>
      <c r="R1339">
        <f>I1338</f>
      </c>
      <c r="S1339">
        <f>H1339-H1338</f>
      </c>
      <c r="T1339">
        <f>I1339-I1338</f>
      </c>
      <c r="U1339">
        <f>(L1339-K1339)/(2*D1339*0.01)</f>
      </c>
      <c r="V1339">
        <f>(L1339+K1339)/(D1339*0.0001)</f>
      </c>
    </row>
    <row r="1340">
      <c r="A1340" t="n">
        <v>2022</v>
      </c>
      <c r="B1340" t="inlineStr">
        <is>
          <t>00112970</t>
        </is>
      </c>
      <c r="C1340" t="inlineStr">
        <is>
          <t>대한방직</t>
        </is>
      </c>
      <c r="D1340" t="n">
        <v>10618093914</v>
      </c>
      <c r="E1340" t="n">
        <v>1454134206</v>
      </c>
      <c r="F1340" t="n">
        <v>963768580</v>
      </c>
      <c r="G1340" t="n">
        <v>250903354</v>
      </c>
      <c r="H1340" t="n">
        <v>5.05</v>
      </c>
      <c r="I1340" t="n">
        <v>4</v>
      </c>
      <c r="J1340" t="n">
        <v>4.31</v>
      </c>
      <c r="K1340" t="n">
        <v>-417349202</v>
      </c>
      <c r="L1340" t="n">
        <v>455943778</v>
      </c>
      <c r="M1340" t="n">
        <v>457124910</v>
      </c>
      <c r="N1340" t="n">
        <v>-425993370</v>
      </c>
      <c r="O1340">
        <f>D1339</f>
      </c>
      <c r="P1340">
        <f>(E1340-F1340+G1340)/O1340*100</f>
      </c>
      <c r="Q1340">
        <f>H1339</f>
      </c>
      <c r="R1340">
        <f>I1339</f>
      </c>
      <c r="S1340">
        <f>H1340-H1339</f>
      </c>
      <c r="T1340">
        <f>I1340-I1339</f>
      </c>
      <c r="U1340">
        <f>(L1340-K1340)/(2*D1340*0.01)</f>
      </c>
      <c r="V1340">
        <f>(L1340+K1340)/(D1340*0.0001)</f>
      </c>
    </row>
    <row r="1341">
      <c r="A1341" t="n">
        <v>2023</v>
      </c>
      <c r="B1341" t="inlineStr">
        <is>
          <t>00112970</t>
        </is>
      </c>
      <c r="C1341" t="inlineStr">
        <is>
          <t>대한방직</t>
        </is>
      </c>
      <c r="D1341" t="n">
        <v>12161310018</v>
      </c>
      <c r="E1341" t="n">
        <v>1269088382</v>
      </c>
      <c r="F1341" t="n">
        <v>824308020</v>
      </c>
      <c r="G1341" t="n">
        <v>480852466</v>
      </c>
      <c r="H1341" t="n">
        <v>3.7</v>
      </c>
      <c r="I1341" t="n">
        <v>3.56</v>
      </c>
      <c r="J1341" t="n">
        <v>4.34</v>
      </c>
      <c r="K1341" t="n">
        <v>-486749380</v>
      </c>
      <c r="L1341" t="n">
        <v>532841380</v>
      </c>
      <c r="M1341" t="n">
        <v>529234363</v>
      </c>
      <c r="N1341" t="n">
        <v>-492616583</v>
      </c>
      <c r="O1341">
        <f>D1340</f>
      </c>
      <c r="P1341">
        <f>(E1341-F1341+G1341)/O1341*100</f>
      </c>
      <c r="Q1341">
        <f>H1340</f>
      </c>
      <c r="R1341">
        <f>I1340</f>
      </c>
      <c r="S1341">
        <f>H1341-H1340</f>
      </c>
      <c r="T1341">
        <f>I1341-I1340</f>
      </c>
      <c r="U1341">
        <f>(L1341-K1341)/(2*D1341*0.01)</f>
      </c>
      <c r="V1341">
        <f>(L1341+K1341)/(D1341*0.0001)</f>
      </c>
    </row>
    <row r="1342">
      <c r="A1342" t="n">
        <v>2024</v>
      </c>
      <c r="B1342" t="inlineStr">
        <is>
          <t>00112970</t>
        </is>
      </c>
      <c r="C1342" t="inlineStr">
        <is>
          <t>대한방직</t>
        </is>
      </c>
      <c r="D1342" t="n">
        <v>12509827330</v>
      </c>
      <c r="E1342" t="n">
        <v>1225071718</v>
      </c>
      <c r="F1342" t="n">
        <v>1463382780</v>
      </c>
      <c r="G1342" t="n">
        <v>401813122</v>
      </c>
      <c r="H1342" t="n">
        <v>3.27</v>
      </c>
      <c r="I1342" t="n">
        <v>3.24</v>
      </c>
      <c r="J1342" t="n">
        <v>6.19</v>
      </c>
      <c r="K1342" t="n">
        <v>-709029943</v>
      </c>
      <c r="L1342" t="n">
        <v>795877490</v>
      </c>
      <c r="M1342" t="n">
        <v>788719588</v>
      </c>
      <c r="N1342" t="n">
        <v>-716235659</v>
      </c>
      <c r="O1342">
        <f>D1341</f>
      </c>
      <c r="P1342">
        <f>(E1342-F1342+G1342)/O1342*100</f>
      </c>
      <c r="Q1342">
        <f>H1341</f>
      </c>
      <c r="R1342">
        <f>I1341</f>
      </c>
      <c r="S1342">
        <f>H1342-H1341</f>
      </c>
      <c r="T1342">
        <f>I1342-I1341</f>
      </c>
      <c r="U1342">
        <f>(L1342-K1342)/(2*D1342*0.01)</f>
      </c>
      <c r="V1342">
        <f>(L1342+K1342)/(D1342*0.0001)</f>
      </c>
    </row>
    <row r="1343">
      <c r="A1343" t="n">
        <v>2025</v>
      </c>
      <c r="B1343" t="inlineStr">
        <is>
          <t>00112970</t>
        </is>
      </c>
      <c r="C1343" t="inlineStr">
        <is>
          <t>대한방직</t>
        </is>
      </c>
      <c r="D1343" t="n">
        <v>13716779469</v>
      </c>
      <c r="E1343" t="n">
        <v>1331527508</v>
      </c>
      <c r="F1343" t="n">
        <v>909098260</v>
      </c>
      <c r="G1343" t="n">
        <v>390052888</v>
      </c>
      <c r="H1343" t="n">
        <v>3.59</v>
      </c>
      <c r="I1343" t="n">
        <v>3</v>
      </c>
      <c r="J1343" t="n">
        <v>5.73</v>
      </c>
      <c r="K1343" t="n">
        <v>-718790014</v>
      </c>
      <c r="L1343" t="n">
        <v>801800314</v>
      </c>
      <c r="M1343" t="n">
        <v>799144611</v>
      </c>
      <c r="N1343" t="n">
        <v>-729848463</v>
      </c>
      <c r="O1343">
        <f>D1342</f>
      </c>
      <c r="P1343">
        <f>(E1343-F1343+G1343)/O1343*100</f>
      </c>
      <c r="Q1343">
        <f>H1342</f>
      </c>
      <c r="R1343">
        <f>I1342</f>
      </c>
      <c r="S1343">
        <f>H1343-H1342</f>
      </c>
      <c r="T1343">
        <f>I1343-I1342</f>
      </c>
      <c r="U1343">
        <f>(L1343-K1343)/(2*D1343*0.01)</f>
      </c>
      <c r="V1343">
        <f>(L1343+K1343)/(D1343*0.0001)</f>
      </c>
    </row>
    <row r="1344">
      <c r="A1344" t="n">
        <v>2024</v>
      </c>
      <c r="B1344" t="inlineStr">
        <is>
          <t>00112998</t>
        </is>
      </c>
      <c r="C1344" t="inlineStr">
        <is>
          <t>서울보증보험</t>
        </is>
      </c>
      <c r="D1344" t="n">
        <v>146183961000</v>
      </c>
      <c r="E1344" t="n">
        <v>11104155000</v>
      </c>
      <c r="F1344" t="n">
        <v>12818257000</v>
      </c>
      <c r="G1344" t="n">
        <v>6000249000</v>
      </c>
      <c r="H1344" t="n">
        <v>4.279</v>
      </c>
      <c r="I1344" t="n">
        <v>3.54</v>
      </c>
      <c r="K1344" t="n">
        <v>-12892381000</v>
      </c>
      <c r="L1344" t="n">
        <v>15016013000</v>
      </c>
      <c r="M1344" t="n">
        <v>15049760000</v>
      </c>
      <c r="N1344" t="n">
        <v>-13146864000</v>
      </c>
      <c r="U1344">
        <f>(L1344-K1344)/(2*D1344*0.01)</f>
      </c>
      <c r="V1344">
        <f>(L1344+K1344)/(D1344*0.0001)</f>
      </c>
    </row>
    <row r="1345">
      <c r="A1345" t="n">
        <v>2025</v>
      </c>
      <c r="B1345" t="inlineStr">
        <is>
          <t>00112998</t>
        </is>
      </c>
      <c r="C1345" t="inlineStr">
        <is>
          <t>서울보증보험</t>
        </is>
      </c>
      <c r="D1345" t="n">
        <v>155704450000</v>
      </c>
      <c r="E1345" t="n">
        <v>12728707000</v>
      </c>
      <c r="F1345" t="n">
        <v>15313717000</v>
      </c>
      <c r="G1345" t="n">
        <v>6412859000</v>
      </c>
      <c r="H1345" t="n">
        <v>4.6135</v>
      </c>
      <c r="I1345" t="n">
        <v>3.54</v>
      </c>
      <c r="J1345" t="n">
        <v>9.491</v>
      </c>
      <c r="K1345" t="n">
        <v>-13427470000</v>
      </c>
      <c r="L1345" t="n">
        <v>15588164000</v>
      </c>
      <c r="M1345" t="n">
        <v>15677510000</v>
      </c>
      <c r="N1345" t="n">
        <v>-13734006000</v>
      </c>
      <c r="O1345">
        <f>D1344</f>
      </c>
      <c r="P1345">
        <f>(E1345-F1345+G1345)/O1345*100</f>
      </c>
      <c r="Q1345">
        <f>H1344</f>
      </c>
      <c r="R1345">
        <f>I1344</f>
      </c>
      <c r="S1345">
        <f>H1345-H1344</f>
      </c>
      <c r="T1345">
        <f>I1345-I1344</f>
      </c>
      <c r="U1345">
        <f>(L1345-K1345)/(2*D1345*0.01)</f>
      </c>
      <c r="V1345">
        <f>(L1345+K1345)/(D1345*0.0001)</f>
      </c>
    </row>
    <row r="1346">
      <c r="A1346" t="n">
        <v>2014</v>
      </c>
      <c r="B1346" t="inlineStr">
        <is>
          <t>00113058</t>
        </is>
      </c>
      <c r="C1346" t="inlineStr">
        <is>
          <t>한화생명</t>
        </is>
      </c>
      <c r="D1346" t="n">
        <v>399650000000</v>
      </c>
      <c r="E1346" t="n">
        <v>42407000000</v>
      </c>
      <c r="F1346" t="n">
        <v>108617000000</v>
      </c>
      <c r="G1346" t="n">
        <v>22224000000</v>
      </c>
      <c r="H1346" t="n">
        <v>4.055</v>
      </c>
      <c r="I1346" t="n">
        <v>4.965</v>
      </c>
      <c r="K1346" t="n">
        <v>-48236000000</v>
      </c>
      <c r="L1346" t="n">
        <v>57470000000</v>
      </c>
      <c r="M1346" t="n">
        <v>58587000000</v>
      </c>
      <c r="N1346" t="n">
        <v>-49932000000</v>
      </c>
      <c r="U1346">
        <f>(L1346-K1346)/(2*D1346*0.01)</f>
      </c>
      <c r="V1346">
        <f>(L1346+K1346)/(D1346*0.0001)</f>
      </c>
    </row>
    <row r="1347">
      <c r="A1347" t="n">
        <v>2015</v>
      </c>
      <c r="B1347" t="inlineStr">
        <is>
          <t>00113058</t>
        </is>
      </c>
      <c r="C1347" t="inlineStr">
        <is>
          <t>한화생명</t>
        </is>
      </c>
      <c r="D1347" t="n">
        <v>379236000000</v>
      </c>
      <c r="E1347" t="n">
        <v>39507000000</v>
      </c>
      <c r="F1347" t="n">
        <v>139813000000</v>
      </c>
      <c r="G1347" t="n">
        <v>16935000000</v>
      </c>
      <c r="H1347" t="n">
        <v>3.64</v>
      </c>
      <c r="I1347" t="n">
        <v>4.59</v>
      </c>
      <c r="K1347" t="n">
        <v>-36028000000</v>
      </c>
      <c r="L1347" t="n">
        <v>42630000000</v>
      </c>
      <c r="M1347" t="n">
        <v>42829000000</v>
      </c>
      <c r="N1347" t="n">
        <v>-36843000000</v>
      </c>
      <c r="O1347">
        <f>D1346</f>
      </c>
      <c r="P1347">
        <f>(E1347-F1347+G1347)/O1347*100</f>
      </c>
      <c r="Q1347">
        <f>H1346</f>
      </c>
      <c r="R1347">
        <f>I1346</f>
      </c>
      <c r="S1347">
        <f>H1347-H1346</f>
      </c>
      <c r="T1347">
        <f>I1347-I1346</f>
      </c>
      <c r="U1347">
        <f>(L1347-K1347)/(2*D1347*0.01)</f>
      </c>
      <c r="V1347">
        <f>(L1347+K1347)/(D1347*0.0001)</f>
      </c>
    </row>
    <row r="1348">
      <c r="A1348" t="n">
        <v>2016</v>
      </c>
      <c r="B1348" t="inlineStr">
        <is>
          <t>00113058</t>
        </is>
      </c>
      <c r="C1348" t="inlineStr">
        <is>
          <t>한화생명</t>
        </is>
      </c>
      <c r="D1348" t="n">
        <v>509184000000</v>
      </c>
      <c r="E1348" t="n">
        <v>46593000000</v>
      </c>
      <c r="F1348" t="n">
        <v>50685000000</v>
      </c>
      <c r="G1348" t="n">
        <v>15803000000</v>
      </c>
      <c r="H1348" t="n">
        <v>3.135</v>
      </c>
      <c r="I1348" t="n">
        <v>4.675</v>
      </c>
      <c r="J1348" t="n">
        <v>10.615</v>
      </c>
      <c r="K1348" t="n">
        <v>-40453000000</v>
      </c>
      <c r="L1348" t="n">
        <v>46460000000</v>
      </c>
      <c r="M1348" t="n">
        <v>46608000000</v>
      </c>
      <c r="N1348" t="n">
        <v>-41316000000</v>
      </c>
      <c r="O1348">
        <f>D1347</f>
      </c>
      <c r="P1348">
        <f>(E1348-F1348+G1348)/O1348*100</f>
      </c>
      <c r="Q1348">
        <f>H1347</f>
      </c>
      <c r="R1348">
        <f>I1347</f>
      </c>
      <c r="S1348">
        <f>H1348-H1347</f>
      </c>
      <c r="T1348">
        <f>I1348-I1347</f>
      </c>
      <c r="U1348">
        <f>(L1348-K1348)/(2*D1348*0.01)</f>
      </c>
      <c r="V1348">
        <f>(L1348+K1348)/(D1348*0.0001)</f>
      </c>
    </row>
    <row r="1349">
      <c r="A1349" t="n">
        <v>2017</v>
      </c>
      <c r="B1349" t="inlineStr">
        <is>
          <t>00113058</t>
        </is>
      </c>
      <c r="C1349" t="inlineStr">
        <is>
          <t>한화생명</t>
        </is>
      </c>
      <c r="D1349" t="n">
        <v>316670000000</v>
      </c>
      <c r="E1349" t="n">
        <v>27187000000</v>
      </c>
      <c r="F1349" t="n">
        <v>39366000000</v>
      </c>
      <c r="G1349" t="n">
        <v>11837000000</v>
      </c>
      <c r="H1349" t="n">
        <v>4.06</v>
      </c>
      <c r="I1349" t="n">
        <v>4.52</v>
      </c>
      <c r="J1349" t="n">
        <v>10.21</v>
      </c>
      <c r="K1349" t="n">
        <v>-24922000000</v>
      </c>
      <c r="L1349" t="n">
        <v>28442000000</v>
      </c>
      <c r="M1349" t="n">
        <v>28611000000</v>
      </c>
      <c r="N1349" t="n">
        <v>-25514000000</v>
      </c>
      <c r="O1349">
        <f>D1348</f>
      </c>
      <c r="P1349">
        <f>(E1349-F1349+G1349)/O1349*100</f>
      </c>
      <c r="Q1349">
        <f>H1348</f>
      </c>
      <c r="R1349">
        <f>I1348</f>
      </c>
      <c r="S1349">
        <f>H1349-H1348</f>
      </c>
      <c r="T1349">
        <f>I1349-I1348</f>
      </c>
      <c r="U1349">
        <f>(L1349-K1349)/(2*D1349*0.01)</f>
      </c>
      <c r="V1349">
        <f>(L1349+K1349)/(D1349*0.0001)</f>
      </c>
    </row>
    <row r="1350">
      <c r="A1350" t="n">
        <v>2018</v>
      </c>
      <c r="B1350" t="inlineStr">
        <is>
          <t>00113058</t>
        </is>
      </c>
      <c r="C1350" t="inlineStr">
        <is>
          <t>한화생명</t>
        </is>
      </c>
      <c r="D1350" t="n">
        <v>507408000000</v>
      </c>
      <c r="E1350" t="n">
        <v>52918000000</v>
      </c>
      <c r="F1350" t="n">
        <v>61482000000</v>
      </c>
      <c r="G1350" t="n">
        <v>19579000000</v>
      </c>
      <c r="H1350" t="n">
        <v>3.675</v>
      </c>
      <c r="I1350" t="n">
        <v>4.34</v>
      </c>
      <c r="J1350" t="n">
        <v>8.75</v>
      </c>
      <c r="K1350" t="n">
        <v>-28373000000</v>
      </c>
      <c r="L1350" t="n">
        <v>32471000000</v>
      </c>
      <c r="M1350" t="n">
        <v>32517000000</v>
      </c>
      <c r="N1350" t="n">
        <v>-28928000000</v>
      </c>
      <c r="O1350">
        <f>D1349</f>
      </c>
      <c r="P1350">
        <f>(E1350-F1350+G1350)/O1350*100</f>
      </c>
      <c r="Q1350">
        <f>H1349</f>
      </c>
      <c r="R1350">
        <f>I1349</f>
      </c>
      <c r="S1350">
        <f>H1350-H1349</f>
      </c>
      <c r="T1350">
        <f>I1350-I1349</f>
      </c>
      <c r="U1350">
        <f>(L1350-K1350)/(2*D1350*0.01)</f>
      </c>
      <c r="V1350">
        <f>(L1350+K1350)/(D1350*0.0001)</f>
      </c>
    </row>
    <row r="1351">
      <c r="A1351" t="n">
        <v>2019</v>
      </c>
      <c r="B1351" t="inlineStr">
        <is>
          <t>00113058</t>
        </is>
      </c>
      <c r="C1351" t="inlineStr">
        <is>
          <t>한화생명</t>
        </is>
      </c>
      <c r="D1351" t="n">
        <v>512590000000</v>
      </c>
      <c r="E1351" t="n">
        <v>50423000000</v>
      </c>
      <c r="F1351" t="n">
        <v>59099000000</v>
      </c>
      <c r="G1351" t="n">
        <v>16822000000</v>
      </c>
      <c r="H1351" t="n">
        <v>2.98</v>
      </c>
      <c r="I1351" t="n">
        <v>4.245</v>
      </c>
      <c r="J1351" t="n">
        <v>6.765</v>
      </c>
      <c r="K1351" t="n">
        <v>-30126000000</v>
      </c>
      <c r="L1351" t="n">
        <v>33783000000</v>
      </c>
      <c r="M1351" t="n">
        <v>33789000000</v>
      </c>
      <c r="N1351" t="n">
        <v>-30689000000</v>
      </c>
      <c r="O1351">
        <f>D1350</f>
      </c>
      <c r="P1351">
        <f>(E1351-F1351+G1351)/O1351*100</f>
      </c>
      <c r="Q1351">
        <f>H1350</f>
      </c>
      <c r="R1351">
        <f>I1350</f>
      </c>
      <c r="S1351">
        <f>H1351-H1350</f>
      </c>
      <c r="T1351">
        <f>I1351-I1350</f>
      </c>
      <c r="U1351">
        <f>(L1351-K1351)/(2*D1351*0.01)</f>
      </c>
      <c r="V1351">
        <f>(L1351+K1351)/(D1351*0.0001)</f>
      </c>
    </row>
    <row r="1352">
      <c r="A1352" t="n">
        <v>2020</v>
      </c>
      <c r="B1352" t="inlineStr">
        <is>
          <t>00113058</t>
        </is>
      </c>
      <c r="C1352" t="inlineStr">
        <is>
          <t>한화생명</t>
        </is>
      </c>
      <c r="D1352" t="n">
        <v>503651000000</v>
      </c>
      <c r="E1352" t="n">
        <v>48871000000</v>
      </c>
      <c r="F1352" t="n">
        <v>65361000000</v>
      </c>
      <c r="G1352" t="n">
        <v>14222000000</v>
      </c>
      <c r="H1352" t="n">
        <v>3.15</v>
      </c>
      <c r="I1352" t="n">
        <v>3.86</v>
      </c>
      <c r="J1352" t="n">
        <v>8.115</v>
      </c>
      <c r="K1352" t="n">
        <v>-29855000000</v>
      </c>
      <c r="L1352" t="n">
        <v>33465000000</v>
      </c>
      <c r="M1352" t="n">
        <v>33467000000</v>
      </c>
      <c r="N1352" t="n">
        <v>-30410000000</v>
      </c>
      <c r="O1352">
        <f>D1351</f>
      </c>
      <c r="P1352">
        <f>(E1352-F1352+G1352)/O1352*100</f>
      </c>
      <c r="Q1352">
        <f>H1351</f>
      </c>
      <c r="R1352">
        <f>I1351</f>
      </c>
      <c r="S1352">
        <f>H1352-H1351</f>
      </c>
      <c r="T1352">
        <f>I1352-I1351</f>
      </c>
      <c r="U1352">
        <f>(L1352-K1352)/(2*D1352*0.01)</f>
      </c>
      <c r="V1352">
        <f>(L1352+K1352)/(D1352*0.0001)</f>
      </c>
    </row>
    <row r="1353">
      <c r="A1353" t="n">
        <v>2021</v>
      </c>
      <c r="B1353" t="inlineStr">
        <is>
          <t>00113058</t>
        </is>
      </c>
      <c r="C1353" t="inlineStr">
        <is>
          <t>한화생명</t>
        </is>
      </c>
      <c r="D1353" t="n">
        <v>513160000000</v>
      </c>
      <c r="E1353" t="n">
        <v>42032000000</v>
      </c>
      <c r="F1353" t="n">
        <v>63084000000</v>
      </c>
      <c r="G1353" t="n">
        <v>14848000000</v>
      </c>
      <c r="H1353" t="n">
        <v>3.565</v>
      </c>
      <c r="I1353" t="n">
        <v>3.385</v>
      </c>
      <c r="J1353" t="n">
        <v>8.19</v>
      </c>
      <c r="K1353" t="n">
        <v>-30101000000</v>
      </c>
      <c r="L1353" t="n">
        <v>33837000000</v>
      </c>
      <c r="M1353" t="n">
        <v>34152000000</v>
      </c>
      <c r="N1353" t="n">
        <v>-30912000000</v>
      </c>
      <c r="O1353">
        <f>D1352</f>
      </c>
      <c r="P1353">
        <f>(E1353-F1353+G1353)/O1353*100</f>
      </c>
      <c r="Q1353">
        <f>H1352</f>
      </c>
      <c r="R1353">
        <f>I1352</f>
      </c>
      <c r="S1353">
        <f>H1353-H1352</f>
      </c>
      <c r="T1353">
        <f>I1353-I1352</f>
      </c>
      <c r="U1353">
        <f>(L1353-K1353)/(2*D1353*0.01)</f>
      </c>
      <c r="V1353">
        <f>(L1353+K1353)/(D1353*0.0001)</f>
      </c>
    </row>
    <row r="1354">
      <c r="A1354" t="n">
        <v>2022</v>
      </c>
      <c r="B1354" t="inlineStr">
        <is>
          <t>00113058</t>
        </is>
      </c>
      <c r="C1354" t="inlineStr">
        <is>
          <t>한화생명</t>
        </is>
      </c>
      <c r="D1354" t="n">
        <v>480441000000</v>
      </c>
      <c r="E1354" t="n">
        <v>50785000000</v>
      </c>
      <c r="F1354" t="n">
        <v>65806000000</v>
      </c>
      <c r="G1354" t="n">
        <v>17471000000</v>
      </c>
      <c r="O1354">
        <f>D1353</f>
      </c>
      <c r="P1354">
        <f>(E1354-F1354+G1354)/O1354*100</f>
      </c>
    </row>
    <row r="1355">
      <c r="A1355" t="n">
        <v>2014</v>
      </c>
      <c r="B1355" t="inlineStr">
        <is>
          <t>00113128</t>
        </is>
      </c>
      <c r="C1355" t="inlineStr">
        <is>
          <t>대한약품</t>
        </is>
      </c>
      <c r="D1355" t="n">
        <v>15538989905</v>
      </c>
      <c r="E1355" t="n">
        <v>1731558374</v>
      </c>
      <c r="F1355" t="n">
        <v>1030695150</v>
      </c>
      <c r="G1355" t="n">
        <v>599483731</v>
      </c>
    </row>
    <row r="1356">
      <c r="A1356" t="n">
        <v>2018</v>
      </c>
      <c r="B1356" t="inlineStr">
        <is>
          <t>00113128</t>
        </is>
      </c>
      <c r="C1356" t="inlineStr">
        <is>
          <t>대한약품</t>
        </is>
      </c>
      <c r="D1356" t="n">
        <v>25094379839</v>
      </c>
      <c r="E1356" t="n">
        <v>2567794649</v>
      </c>
      <c r="F1356" t="n">
        <v>2120079780</v>
      </c>
      <c r="G1356" t="n">
        <v>845078577</v>
      </c>
    </row>
    <row r="1357">
      <c r="A1357" t="n">
        <v>2019</v>
      </c>
      <c r="B1357" t="inlineStr">
        <is>
          <t>00113128</t>
        </is>
      </c>
      <c r="C1357" t="inlineStr">
        <is>
          <t>대한약품</t>
        </is>
      </c>
      <c r="D1357" t="n">
        <v>27301990899</v>
      </c>
      <c r="E1357" t="n">
        <v>2848129128</v>
      </c>
      <c r="F1357" t="n">
        <v>1373312750</v>
      </c>
      <c r="G1357" t="n">
        <v>897062475</v>
      </c>
      <c r="O1357">
        <f>D1356</f>
      </c>
      <c r="P1357">
        <f>(E1357-F1357+G1357)/O1357*100</f>
      </c>
    </row>
    <row r="1358">
      <c r="A1358" t="n">
        <v>2020</v>
      </c>
      <c r="B1358" t="inlineStr">
        <is>
          <t>00113128</t>
        </is>
      </c>
      <c r="C1358" t="inlineStr">
        <is>
          <t>대한약품</t>
        </is>
      </c>
      <c r="D1358" t="n">
        <v>29087770621</v>
      </c>
      <c r="E1358" t="n">
        <v>2943258444</v>
      </c>
      <c r="F1358" t="n">
        <v>1936545080</v>
      </c>
      <c r="G1358" t="n">
        <v>892469064</v>
      </c>
      <c r="O1358">
        <f>D1357</f>
      </c>
      <c r="P1358">
        <f>(E1358-F1358+G1358)/O1358*100</f>
      </c>
    </row>
    <row r="1359">
      <c r="A1359" t="n">
        <v>2021</v>
      </c>
      <c r="B1359" t="inlineStr">
        <is>
          <t>00113128</t>
        </is>
      </c>
      <c r="C1359" t="inlineStr">
        <is>
          <t>대한약품</t>
        </is>
      </c>
      <c r="D1359" t="n">
        <v>30437511898</v>
      </c>
      <c r="E1359" t="n">
        <v>3025080468</v>
      </c>
      <c r="F1359" t="n">
        <v>1815270280</v>
      </c>
      <c r="G1359" t="n">
        <v>969139704</v>
      </c>
      <c r="O1359">
        <f>D1358</f>
      </c>
      <c r="P1359">
        <f>(E1359-F1359+G1359)/O1359*100</f>
      </c>
    </row>
    <row r="1360">
      <c r="A1360" t="n">
        <v>2022</v>
      </c>
      <c r="B1360" t="inlineStr">
        <is>
          <t>00113128</t>
        </is>
      </c>
      <c r="C1360" t="inlineStr">
        <is>
          <t>대한약품</t>
        </is>
      </c>
      <c r="D1360" t="n">
        <v>27532601432</v>
      </c>
      <c r="E1360" t="n">
        <v>2960710368</v>
      </c>
      <c r="F1360" t="n">
        <v>2422507630</v>
      </c>
      <c r="G1360" t="n">
        <v>1154791476</v>
      </c>
      <c r="O1360">
        <f>D1359</f>
      </c>
      <c r="P1360">
        <f>(E1360-F1360+G1360)/O1360*100</f>
      </c>
    </row>
    <row r="1361">
      <c r="A1361" t="n">
        <v>2023</v>
      </c>
      <c r="B1361" t="inlineStr">
        <is>
          <t>00113128</t>
        </is>
      </c>
      <c r="C1361" t="inlineStr">
        <is>
          <t>대한약품</t>
        </is>
      </c>
      <c r="D1361" t="n">
        <v>31047734379</v>
      </c>
      <c r="E1361" t="n">
        <v>2607886452</v>
      </c>
      <c r="F1361" t="n">
        <v>2938724570</v>
      </c>
      <c r="G1361" t="n">
        <v>1592001420</v>
      </c>
      <c r="O1361">
        <f>D1360</f>
      </c>
      <c r="P1361">
        <f>(E1361-F1361+G1361)/O1361*100</f>
      </c>
    </row>
    <row r="1362">
      <c r="A1362" t="n">
        <v>2024</v>
      </c>
      <c r="B1362" t="inlineStr">
        <is>
          <t>00113128</t>
        </is>
      </c>
      <c r="C1362" t="inlineStr">
        <is>
          <t>대한약품</t>
        </is>
      </c>
      <c r="D1362" t="n">
        <v>34115384561</v>
      </c>
      <c r="E1362" t="n">
        <v>2957421528</v>
      </c>
      <c r="F1362" t="n">
        <v>2815780200</v>
      </c>
      <c r="G1362" t="n">
        <v>1543564440</v>
      </c>
      <c r="O1362">
        <f>D1361</f>
      </c>
      <c r="P1362">
        <f>(E1362-F1362+G1362)/O1362*100</f>
      </c>
    </row>
    <row r="1363">
      <c r="A1363" t="n">
        <v>2025</v>
      </c>
      <c r="B1363" t="inlineStr">
        <is>
          <t>00113128</t>
        </is>
      </c>
      <c r="C1363" t="inlineStr">
        <is>
          <t>대한약품</t>
        </is>
      </c>
      <c r="D1363" t="n">
        <v>34470999449</v>
      </c>
      <c r="E1363" t="n">
        <v>3273316632</v>
      </c>
      <c r="F1363" t="n">
        <v>3040541320</v>
      </c>
      <c r="G1363" t="n">
        <v>1558010808</v>
      </c>
      <c r="O1363">
        <f>D1362</f>
      </c>
      <c r="P1363">
        <f>(E1363-F1363+G1363)/O1363*100</f>
      </c>
    </row>
    <row r="1364">
      <c r="A1364" t="n">
        <v>2014</v>
      </c>
      <c r="B1364" t="inlineStr">
        <is>
          <t>00113191</t>
        </is>
      </c>
      <c r="C1364" t="inlineStr">
        <is>
          <t>코리안리</t>
        </is>
      </c>
      <c r="D1364" t="n">
        <v>9200000000</v>
      </c>
      <c r="E1364" t="n">
        <v>1334000000</v>
      </c>
      <c r="F1364" t="n">
        <v>697000000</v>
      </c>
      <c r="G1364" t="n">
        <v>375000000</v>
      </c>
      <c r="H1364" t="n">
        <v>2.79</v>
      </c>
      <c r="J1364" t="n">
        <v>11.51</v>
      </c>
      <c r="K1364" t="n">
        <v>-586000000</v>
      </c>
      <c r="L1364" t="n">
        <v>669000000</v>
      </c>
      <c r="M1364" t="n">
        <v>678000000</v>
      </c>
      <c r="N1364" t="n">
        <v>-604000000</v>
      </c>
      <c r="U1364">
        <f>(L1364-K1364)/(2*D1364*0.01)</f>
      </c>
      <c r="V1364">
        <f>(L1364+K1364)/(D1364*0.0001)</f>
      </c>
    </row>
    <row r="1365">
      <c r="A1365" t="n">
        <v>2015</v>
      </c>
      <c r="B1365" t="inlineStr">
        <is>
          <t>00113191</t>
        </is>
      </c>
      <c r="C1365" t="inlineStr">
        <is>
          <t>코리안리</t>
        </is>
      </c>
      <c r="D1365" t="n">
        <v>17406000000</v>
      </c>
      <c r="E1365" t="n">
        <v>6994000000</v>
      </c>
      <c r="F1365" t="n">
        <v>1735000000</v>
      </c>
      <c r="G1365" t="n">
        <v>211000000</v>
      </c>
      <c r="H1365" t="n">
        <v>2.37</v>
      </c>
      <c r="J1365" t="n">
        <v>13.32</v>
      </c>
      <c r="K1365" t="n">
        <v>-1662000000</v>
      </c>
      <c r="L1365" t="n">
        <v>1955000000</v>
      </c>
      <c r="M1365" t="n">
        <v>1928000000</v>
      </c>
      <c r="N1365" t="n">
        <v>-1673000000</v>
      </c>
      <c r="O1365">
        <f>D1364</f>
      </c>
      <c r="P1365">
        <f>(E1365-F1365+G1365)/O1365*100</f>
      </c>
      <c r="Q1365">
        <f>H1364</f>
      </c>
      <c r="S1365">
        <f>H1365-H1364</f>
      </c>
      <c r="U1365">
        <f>(L1365-K1365)/(2*D1365*0.01)</f>
      </c>
      <c r="V1365">
        <f>(L1365+K1365)/(D1365*0.0001)</f>
      </c>
    </row>
    <row r="1366">
      <c r="A1366" t="n">
        <v>2016</v>
      </c>
      <c r="B1366" t="inlineStr">
        <is>
          <t>00113191</t>
        </is>
      </c>
      <c r="C1366" t="inlineStr">
        <is>
          <t>코리안리</t>
        </is>
      </c>
      <c r="D1366" t="n">
        <v>52263000000</v>
      </c>
      <c r="E1366" t="n">
        <v>1999000000</v>
      </c>
      <c r="F1366" t="n">
        <v>4094000000</v>
      </c>
      <c r="H1366" t="n">
        <v>2.56</v>
      </c>
      <c r="I1366" t="n">
        <v>2.8</v>
      </c>
      <c r="J1366" t="n">
        <v>13.22</v>
      </c>
      <c r="K1366" t="n">
        <v>-1474000000</v>
      </c>
      <c r="L1366" t="n">
        <v>1727000000</v>
      </c>
      <c r="M1366" t="n">
        <v>1717000000</v>
      </c>
      <c r="N1366" t="n">
        <v>-1493000000</v>
      </c>
      <c r="O1366">
        <f>D1365</f>
      </c>
      <c r="Q1366">
        <f>H1365</f>
      </c>
      <c r="S1366">
        <f>H1366-H1365</f>
      </c>
      <c r="U1366">
        <f>(L1366-K1366)/(2*D1366*0.01)</f>
      </c>
      <c r="V1366">
        <f>(L1366+K1366)/(D1366*0.0001)</f>
      </c>
    </row>
    <row r="1367">
      <c r="A1367" t="n">
        <v>2017</v>
      </c>
      <c r="B1367" t="inlineStr">
        <is>
          <t>00113191</t>
        </is>
      </c>
      <c r="C1367" t="inlineStr">
        <is>
          <t>코리안리</t>
        </is>
      </c>
      <c r="D1367" t="n">
        <v>11441000</v>
      </c>
      <c r="E1367" t="n">
        <v>1310000</v>
      </c>
      <c r="G1367" t="n">
        <v>338000</v>
      </c>
      <c r="H1367" t="n">
        <v>2.93</v>
      </c>
      <c r="J1367" t="n">
        <v>17.82</v>
      </c>
      <c r="K1367" t="n">
        <v>-1254000</v>
      </c>
      <c r="L1367" t="n">
        <v>1478000</v>
      </c>
      <c r="M1367" t="n">
        <v>1473000</v>
      </c>
      <c r="N1367" t="n">
        <v>-1274000</v>
      </c>
      <c r="O1367">
        <f>D1366</f>
      </c>
      <c r="Q1367">
        <f>H1366</f>
      </c>
      <c r="S1367">
        <f>H1367-H1366</f>
      </c>
      <c r="U1367">
        <f>(L1367-K1367)/(2*D1367*0.01)</f>
      </c>
      <c r="V1367">
        <f>(L1367+K1367)/(D1367*0.0001)</f>
      </c>
    </row>
    <row r="1368">
      <c r="A1368" t="n">
        <v>2018</v>
      </c>
      <c r="B1368" t="inlineStr">
        <is>
          <t>00113191</t>
        </is>
      </c>
      <c r="C1368" t="inlineStr">
        <is>
          <t>코리안리</t>
        </is>
      </c>
      <c r="D1368" t="n">
        <v>13293000000</v>
      </c>
      <c r="E1368" t="n">
        <v>1064000000</v>
      </c>
      <c r="F1368" t="n">
        <v>5000000</v>
      </c>
      <c r="G1368" t="n">
        <v>319000000</v>
      </c>
      <c r="H1368" t="n">
        <v>2.45</v>
      </c>
      <c r="J1368" t="n">
        <v>16.35</v>
      </c>
      <c r="K1368" t="n">
        <v>-1422000000</v>
      </c>
      <c r="L1368" t="n">
        <v>1636000000</v>
      </c>
      <c r="M1368" t="n">
        <v>1626000000</v>
      </c>
      <c r="N1368" t="n">
        <v>-1441000000</v>
      </c>
      <c r="O1368">
        <f>D1367</f>
      </c>
      <c r="P1368">
        <f>(E1368-F1368+G1368)/O1368*100</f>
      </c>
      <c r="Q1368">
        <f>H1367</f>
      </c>
      <c r="S1368">
        <f>H1368-H1367</f>
      </c>
      <c r="U1368">
        <f>(L1368-K1368)/(2*D1368*0.01)</f>
      </c>
      <c r="V1368">
        <f>(L1368+K1368)/(D1368*0.0001)</f>
      </c>
    </row>
    <row r="1369">
      <c r="A1369" t="n">
        <v>2019</v>
      </c>
      <c r="B1369" t="inlineStr">
        <is>
          <t>00113191</t>
        </is>
      </c>
      <c r="C1369" t="inlineStr">
        <is>
          <t>코리안리</t>
        </is>
      </c>
      <c r="D1369" t="n">
        <v>16449000000</v>
      </c>
      <c r="E1369" t="n">
        <v>1266000000</v>
      </c>
      <c r="F1369" t="n">
        <v>3000000</v>
      </c>
      <c r="G1369" t="n">
        <v>316000000</v>
      </c>
      <c r="H1369" t="n">
        <v>2.136</v>
      </c>
      <c r="J1369" t="n">
        <v>16.52</v>
      </c>
      <c r="K1369" t="n">
        <v>-118000000</v>
      </c>
      <c r="L1369" t="n">
        <v>134000000</v>
      </c>
      <c r="M1369" t="n">
        <v>329000000</v>
      </c>
      <c r="N1369" t="n">
        <v>-280000000</v>
      </c>
      <c r="O1369">
        <f>D1368</f>
      </c>
      <c r="P1369">
        <f>(E1369-F1369+G1369)/O1369*100</f>
      </c>
      <c r="Q1369">
        <f>H1368</f>
      </c>
      <c r="S1369">
        <f>H1369-H1368</f>
      </c>
      <c r="U1369">
        <f>(L1369-K1369)/(2*D1369*0.01)</f>
      </c>
      <c r="V1369">
        <f>(L1369+K1369)/(D1369*0.0001)</f>
      </c>
    </row>
    <row r="1370">
      <c r="A1370" t="n">
        <v>2020</v>
      </c>
      <c r="B1370" t="inlineStr">
        <is>
          <t>00113191</t>
        </is>
      </c>
      <c r="C1370" t="inlineStr">
        <is>
          <t>코리안리</t>
        </is>
      </c>
      <c r="D1370" t="n">
        <v>28452000000</v>
      </c>
      <c r="E1370" t="n">
        <v>1707000000</v>
      </c>
      <c r="F1370" t="n">
        <v>4000000</v>
      </c>
      <c r="G1370" t="n">
        <v>338000000</v>
      </c>
      <c r="H1370" t="n">
        <v>2.21</v>
      </c>
      <c r="I1370" t="n">
        <v>1.7</v>
      </c>
      <c r="J1370" t="n">
        <v>10.4</v>
      </c>
      <c r="K1370" t="n">
        <v>-2719000000</v>
      </c>
      <c r="L1370" t="n">
        <v>3097000000</v>
      </c>
      <c r="M1370" t="n">
        <v>3060000000</v>
      </c>
      <c r="N1370" t="n">
        <v>-2740000000</v>
      </c>
      <c r="O1370">
        <f>D1369</f>
      </c>
      <c r="P1370">
        <f>(E1370-F1370+G1370)/O1370*100</f>
      </c>
      <c r="Q1370">
        <f>H1369</f>
      </c>
      <c r="S1370">
        <f>H1370-H1369</f>
      </c>
      <c r="U1370">
        <f>(L1370-K1370)/(2*D1370*0.01)</f>
      </c>
      <c r="V1370">
        <f>(L1370+K1370)/(D1370*0.0001)</f>
      </c>
    </row>
    <row r="1371">
      <c r="A1371" t="n">
        <v>2021</v>
      </c>
      <c r="B1371" t="inlineStr">
        <is>
          <t>00113191</t>
        </is>
      </c>
      <c r="C1371" t="inlineStr">
        <is>
          <t>코리안리</t>
        </is>
      </c>
      <c r="D1371" t="n">
        <v>30878000000</v>
      </c>
      <c r="E1371" t="n">
        <v>10612000000</v>
      </c>
      <c r="F1371" t="n">
        <v>4000000</v>
      </c>
      <c r="G1371" t="n">
        <v>579000000</v>
      </c>
      <c r="H1371" t="n">
        <v>2.69</v>
      </c>
      <c r="I1371" t="n">
        <v>2.2</v>
      </c>
      <c r="J1371" t="n">
        <v>10.26</v>
      </c>
      <c r="K1371" t="n">
        <v>-2903000000</v>
      </c>
      <c r="L1371" t="n">
        <v>3294000000</v>
      </c>
      <c r="M1371" t="n">
        <v>3257000000</v>
      </c>
      <c r="N1371" t="n">
        <v>-2925000000</v>
      </c>
      <c r="O1371">
        <f>D1370</f>
      </c>
      <c r="P1371">
        <f>(E1371-F1371+G1371)/O1371*100</f>
      </c>
      <c r="Q1371">
        <f>H1370</f>
      </c>
      <c r="R1371">
        <f>I1370</f>
      </c>
      <c r="S1371">
        <f>H1371-H1370</f>
      </c>
      <c r="T1371">
        <f>I1371-I1370</f>
      </c>
      <c r="U1371">
        <f>(L1371-K1371)/(2*D1371*0.01)</f>
      </c>
      <c r="V1371">
        <f>(L1371+K1371)/(D1371*0.0001)</f>
      </c>
    </row>
    <row r="1372">
      <c r="A1372" t="n">
        <v>2022</v>
      </c>
      <c r="B1372" t="inlineStr">
        <is>
          <t>00113191</t>
        </is>
      </c>
      <c r="C1372" t="inlineStr">
        <is>
          <t>코리안리</t>
        </is>
      </c>
      <c r="D1372" t="n">
        <v>27861000000</v>
      </c>
      <c r="E1372" t="n">
        <v>3053000000</v>
      </c>
      <c r="F1372" t="n">
        <v>3000000</v>
      </c>
      <c r="G1372" t="n">
        <v>789000000</v>
      </c>
      <c r="H1372" t="n">
        <v>5.21</v>
      </c>
      <c r="I1372" t="n">
        <v>2.6</v>
      </c>
      <c r="J1372" t="n">
        <v>9.31</v>
      </c>
      <c r="K1372" t="n">
        <v>-2342000000</v>
      </c>
      <c r="L1372" t="n">
        <v>2601000000</v>
      </c>
      <c r="M1372" t="n">
        <v>2629000000</v>
      </c>
      <c r="N1372" t="n">
        <v>-2405000000</v>
      </c>
      <c r="O1372">
        <f>D1371</f>
      </c>
      <c r="P1372">
        <f>(E1372-F1372+G1372)/O1372*100</f>
      </c>
      <c r="Q1372">
        <f>H1371</f>
      </c>
      <c r="R1372">
        <f>I1371</f>
      </c>
      <c r="S1372">
        <f>H1372-H1371</f>
      </c>
      <c r="T1372">
        <f>I1372-I1371</f>
      </c>
      <c r="U1372">
        <f>(L1372-K1372)/(2*D1372*0.01)</f>
      </c>
      <c r="V1372">
        <f>(L1372+K1372)/(D1372*0.0001)</f>
      </c>
    </row>
    <row r="1373">
      <c r="A1373" t="n">
        <v>2023</v>
      </c>
      <c r="B1373" t="inlineStr">
        <is>
          <t>00113191</t>
        </is>
      </c>
      <c r="C1373" t="inlineStr">
        <is>
          <t>코리안리</t>
        </is>
      </c>
      <c r="D1373" t="n">
        <v>34194000000</v>
      </c>
      <c r="E1373" t="n">
        <v>2637000000</v>
      </c>
      <c r="F1373" t="n">
        <v>9000000</v>
      </c>
      <c r="G1373" t="n">
        <v>1389000000</v>
      </c>
      <c r="H1373" t="n">
        <v>4.43</v>
      </c>
      <c r="I1373" t="n">
        <v>3</v>
      </c>
      <c r="J1373" t="n">
        <v>9.41</v>
      </c>
      <c r="K1373" t="n">
        <v>-2922000000</v>
      </c>
      <c r="L1373" t="n">
        <v>3264000000</v>
      </c>
      <c r="M1373" t="n">
        <v>3255000000</v>
      </c>
      <c r="N1373" t="n">
        <v>-2966000000</v>
      </c>
      <c r="O1373">
        <f>D1372</f>
      </c>
      <c r="P1373">
        <f>(E1373-F1373+G1373)/O1373*100</f>
      </c>
      <c r="Q1373">
        <f>H1372</f>
      </c>
      <c r="R1373">
        <f>I1372</f>
      </c>
      <c r="S1373">
        <f>H1373-H1372</f>
      </c>
      <c r="T1373">
        <f>I1373-I1372</f>
      </c>
      <c r="U1373">
        <f>(L1373-K1373)/(2*D1373*0.01)</f>
      </c>
      <c r="V1373">
        <f>(L1373+K1373)/(D1373*0.0001)</f>
      </c>
    </row>
    <row r="1374">
      <c r="A1374" t="n">
        <v>2025</v>
      </c>
      <c r="B1374" t="inlineStr">
        <is>
          <t>00113191</t>
        </is>
      </c>
      <c r="C1374" t="inlineStr">
        <is>
          <t>코리안리</t>
        </is>
      </c>
      <c r="D1374" t="n">
        <v>43099000000</v>
      </c>
      <c r="E1374" t="n">
        <v>3938000000</v>
      </c>
      <c r="F1374" t="n">
        <v>3356000000</v>
      </c>
      <c r="G1374" t="n">
        <v>1518000000</v>
      </c>
      <c r="H1374" t="n">
        <v>4.21</v>
      </c>
      <c r="I1374" t="n">
        <v>3.93</v>
      </c>
      <c r="J1374" t="n">
        <v>9.58</v>
      </c>
      <c r="K1374" t="n">
        <v>-3758000000</v>
      </c>
      <c r="L1374" t="n">
        <v>4194000000</v>
      </c>
      <c r="M1374" t="n">
        <v>4136000000</v>
      </c>
      <c r="N1374" t="n">
        <v>-3778000000</v>
      </c>
      <c r="U1374">
        <f>(L1374-K1374)/(2*D1374*0.01)</f>
      </c>
      <c r="V1374">
        <f>(L1374+K1374)/(D1374*0.0001)</f>
      </c>
    </row>
    <row r="1375">
      <c r="A1375" t="n">
        <v>2014</v>
      </c>
      <c r="B1375" t="inlineStr">
        <is>
          <t>00113207</t>
        </is>
      </c>
      <c r="C1375" t="inlineStr">
        <is>
          <t>대한전선</t>
        </is>
      </c>
      <c r="D1375" t="n">
        <v>35075000000</v>
      </c>
      <c r="E1375" t="n">
        <v>5956000000</v>
      </c>
      <c r="F1375" t="n">
        <v>4233000000</v>
      </c>
      <c r="G1375" t="n">
        <v>949000000</v>
      </c>
      <c r="H1375" t="n">
        <v>3</v>
      </c>
      <c r="I1375" t="n">
        <v>3.58</v>
      </c>
      <c r="K1375" t="n">
        <v>-270300000</v>
      </c>
      <c r="L1375" t="n">
        <v>315100000</v>
      </c>
      <c r="M1375" t="n">
        <v>310700000</v>
      </c>
      <c r="N1375" t="n">
        <v>-272000000</v>
      </c>
      <c r="U1375">
        <f>(L1375-K1375)/(2*D1375*0.01)</f>
      </c>
      <c r="V1375">
        <f>(L1375+K1375)/(D1375*0.0001)</f>
      </c>
    </row>
    <row r="1376">
      <c r="A1376" t="n">
        <v>2015</v>
      </c>
      <c r="B1376" t="inlineStr">
        <is>
          <t>00113207</t>
        </is>
      </c>
      <c r="C1376" t="inlineStr">
        <is>
          <t>대한전선</t>
        </is>
      </c>
      <c r="D1376" t="n">
        <v>36144000000</v>
      </c>
      <c r="E1376" t="n">
        <v>6682000000</v>
      </c>
      <c r="F1376" t="n">
        <v>4327000000</v>
      </c>
      <c r="G1376" t="n">
        <v>956000000</v>
      </c>
      <c r="O1376">
        <f>D1375</f>
      </c>
      <c r="P1376">
        <f>(E1376-F1376+G1376)/O1376*100</f>
      </c>
    </row>
    <row r="1377">
      <c r="A1377" t="n">
        <v>2016</v>
      </c>
      <c r="B1377" t="inlineStr">
        <is>
          <t>00113207</t>
        </is>
      </c>
      <c r="C1377" t="inlineStr">
        <is>
          <t>대한전선</t>
        </is>
      </c>
      <c r="D1377" t="n">
        <v>24403000000</v>
      </c>
      <c r="E1377" t="n">
        <v>4687000000</v>
      </c>
      <c r="F1377" t="n">
        <v>2912000000</v>
      </c>
      <c r="G1377" t="n">
        <v>642000000</v>
      </c>
      <c r="O1377">
        <f>D1376</f>
      </c>
      <c r="P1377">
        <f>(E1377-F1377+G1377)/O1377*100</f>
      </c>
    </row>
    <row r="1378">
      <c r="A1378" t="n">
        <v>2017</v>
      </c>
      <c r="B1378" t="inlineStr">
        <is>
          <t>00113207</t>
        </is>
      </c>
      <c r="C1378" t="inlineStr">
        <is>
          <t>대한전선</t>
        </is>
      </c>
      <c r="D1378" t="n">
        <v>28365000000</v>
      </c>
      <c r="E1378" t="n">
        <v>4093000000</v>
      </c>
      <c r="F1378" t="n">
        <v>1942000000</v>
      </c>
      <c r="G1378" t="n">
        <v>514000000</v>
      </c>
      <c r="O1378">
        <f>D1377</f>
      </c>
      <c r="P1378">
        <f>(E1378-F1378+G1378)/O1378*100</f>
      </c>
    </row>
    <row r="1379">
      <c r="A1379" t="n">
        <v>2018</v>
      </c>
      <c r="B1379" t="inlineStr">
        <is>
          <t>00113207</t>
        </is>
      </c>
      <c r="C1379" t="inlineStr">
        <is>
          <t>대한전선</t>
        </is>
      </c>
      <c r="D1379" t="n">
        <v>31596000000</v>
      </c>
      <c r="E1379" t="n">
        <v>4337000000</v>
      </c>
      <c r="F1379" t="n">
        <v>2676000000</v>
      </c>
      <c r="G1379" t="n">
        <v>778000000</v>
      </c>
      <c r="H1379" t="n">
        <v>2.7</v>
      </c>
      <c r="I1379" t="n">
        <v>4.7</v>
      </c>
      <c r="K1379" t="n">
        <v>-2526000000</v>
      </c>
      <c r="L1379" t="n">
        <v>2944000000</v>
      </c>
      <c r="M1379" t="n">
        <v>2848000000</v>
      </c>
      <c r="N1379" t="n">
        <v>-2493000000</v>
      </c>
      <c r="O1379">
        <f>D1378</f>
      </c>
      <c r="P1379">
        <f>(E1379-F1379+G1379)/O1379*100</f>
      </c>
      <c r="U1379">
        <f>(L1379-K1379)/(2*D1379*0.01)</f>
      </c>
      <c r="V1379">
        <f>(L1379+K1379)/(D1379*0.0001)</f>
      </c>
    </row>
    <row r="1380">
      <c r="A1380" t="n">
        <v>2019</v>
      </c>
      <c r="B1380" t="inlineStr">
        <is>
          <t>00113207</t>
        </is>
      </c>
      <c r="C1380" t="inlineStr">
        <is>
          <t>대한전선</t>
        </is>
      </c>
      <c r="D1380" t="n">
        <v>38561000000</v>
      </c>
      <c r="E1380" t="n">
        <v>4673000000</v>
      </c>
      <c r="F1380" t="n">
        <v>2342000000</v>
      </c>
      <c r="G1380" t="n">
        <v>752000000</v>
      </c>
      <c r="H1380" t="n">
        <v>2.4</v>
      </c>
      <c r="I1380" t="n">
        <v>4.9</v>
      </c>
      <c r="K1380" t="n">
        <v>-3210000000</v>
      </c>
      <c r="L1380" t="n">
        <v>3751000000</v>
      </c>
      <c r="M1380" t="n">
        <v>3619000000</v>
      </c>
      <c r="N1380" t="n">
        <v>-3188000000</v>
      </c>
      <c r="O1380">
        <f>D1379</f>
      </c>
      <c r="P1380">
        <f>(E1380-F1380+G1380)/O1380*100</f>
      </c>
      <c r="Q1380">
        <f>H1379</f>
      </c>
      <c r="R1380">
        <f>I1379</f>
      </c>
      <c r="S1380">
        <f>H1380-H1379</f>
      </c>
      <c r="T1380">
        <f>I1380-I1379</f>
      </c>
      <c r="U1380">
        <f>(L1380-K1380)/(2*D1380*0.01)</f>
      </c>
      <c r="V1380">
        <f>(L1380+K1380)/(D1380*0.0001)</f>
      </c>
    </row>
    <row r="1381">
      <c r="A1381" t="n">
        <v>2020</v>
      </c>
      <c r="B1381" t="inlineStr">
        <is>
          <t>00113207</t>
        </is>
      </c>
      <c r="C1381" t="inlineStr">
        <is>
          <t>대한전선</t>
        </is>
      </c>
      <c r="D1381" t="n">
        <v>41890000000</v>
      </c>
      <c r="E1381" t="n">
        <v>5178000000</v>
      </c>
      <c r="F1381" t="n">
        <v>1830000000</v>
      </c>
      <c r="G1381" t="n">
        <v>816000000</v>
      </c>
      <c r="H1381" t="n">
        <v>2.4</v>
      </c>
      <c r="I1381" t="n">
        <v>4.9</v>
      </c>
      <c r="K1381" t="n">
        <v>-3650000000</v>
      </c>
      <c r="L1381" t="n">
        <v>4258000000</v>
      </c>
      <c r="M1381" t="n">
        <v>4110000000</v>
      </c>
      <c r="N1381" t="n">
        <v>-3603000000</v>
      </c>
      <c r="O1381">
        <f>D1380</f>
      </c>
      <c r="P1381">
        <f>(E1381-F1381+G1381)/O1381*100</f>
      </c>
      <c r="Q1381">
        <f>H1380</f>
      </c>
      <c r="R1381">
        <f>I1380</f>
      </c>
      <c r="S1381">
        <f>H1381-H1380</f>
      </c>
      <c r="T1381">
        <f>I1381-I1380</f>
      </c>
      <c r="U1381">
        <f>(L1381-K1381)/(2*D1381*0.01)</f>
      </c>
      <c r="V1381">
        <f>(L1381+K1381)/(D1381*0.0001)</f>
      </c>
    </row>
    <row r="1382">
      <c r="A1382" t="n">
        <v>2021</v>
      </c>
      <c r="B1382" t="inlineStr">
        <is>
          <t>00113207</t>
        </is>
      </c>
      <c r="C1382" t="inlineStr">
        <is>
          <t>대한전선</t>
        </is>
      </c>
      <c r="D1382" t="n">
        <v>44216000000</v>
      </c>
      <c r="E1382" t="n">
        <v>5135000000</v>
      </c>
      <c r="F1382" t="n">
        <v>1551000000</v>
      </c>
      <c r="G1382" t="n">
        <v>994000000</v>
      </c>
      <c r="H1382" t="n">
        <v>2.95</v>
      </c>
      <c r="I1382" t="n">
        <v>4.5</v>
      </c>
      <c r="K1382" t="n">
        <v>-3554000000</v>
      </c>
      <c r="L1382" t="n">
        <v>4116000000</v>
      </c>
      <c r="M1382" t="n">
        <v>4010000000</v>
      </c>
      <c r="N1382" t="n">
        <v>-3537000000</v>
      </c>
      <c r="O1382">
        <f>D1381</f>
      </c>
      <c r="P1382">
        <f>(E1382-F1382+G1382)/O1382*100</f>
      </c>
      <c r="Q1382">
        <f>H1381</f>
      </c>
      <c r="R1382">
        <f>I1381</f>
      </c>
      <c r="S1382">
        <f>H1382-H1381</f>
      </c>
      <c r="T1382">
        <f>I1382-I1381</f>
      </c>
      <c r="U1382">
        <f>(L1382-K1382)/(2*D1382*0.01)</f>
      </c>
      <c r="V1382">
        <f>(L1382+K1382)/(D1382*0.0001)</f>
      </c>
    </row>
    <row r="1383">
      <c r="A1383" t="n">
        <v>2022</v>
      </c>
      <c r="B1383" t="inlineStr">
        <is>
          <t>00113207</t>
        </is>
      </c>
      <c r="C1383" t="inlineStr">
        <is>
          <t>대한전선</t>
        </is>
      </c>
      <c r="D1383" t="n">
        <v>40577000000</v>
      </c>
      <c r="E1383" t="n">
        <v>5081000000</v>
      </c>
      <c r="F1383" t="n">
        <v>3418000000</v>
      </c>
      <c r="G1383" t="n">
        <v>1269000000</v>
      </c>
      <c r="H1383" t="n">
        <v>5.35</v>
      </c>
      <c r="I1383" t="n">
        <v>4.98</v>
      </c>
      <c r="K1383" t="n">
        <v>-3229000000</v>
      </c>
      <c r="L1383" t="n">
        <v>3733000000</v>
      </c>
      <c r="M1383" t="n">
        <v>3712000000</v>
      </c>
      <c r="N1383" t="n">
        <v>-3270000000</v>
      </c>
      <c r="O1383">
        <f>D1382</f>
      </c>
      <c r="P1383">
        <f>(E1383-F1383+G1383)/O1383*100</f>
      </c>
      <c r="Q1383">
        <f>H1382</f>
      </c>
      <c r="R1383">
        <f>I1382</f>
      </c>
      <c r="S1383">
        <f>H1383-H1382</f>
      </c>
      <c r="T1383">
        <f>I1383-I1382</f>
      </c>
      <c r="U1383">
        <f>(L1383-K1383)/(2*D1383*0.01)</f>
      </c>
      <c r="V1383">
        <f>(L1383+K1383)/(D1383*0.0001)</f>
      </c>
    </row>
    <row r="1384">
      <c r="A1384" t="n">
        <v>2023</v>
      </c>
      <c r="B1384" t="inlineStr">
        <is>
          <t>00113207</t>
        </is>
      </c>
      <c r="C1384" t="inlineStr">
        <is>
          <t>대한전선</t>
        </is>
      </c>
      <c r="D1384" t="n">
        <v>45553000000</v>
      </c>
      <c r="E1384" t="n">
        <v>4555000000</v>
      </c>
      <c r="F1384" t="n">
        <v>4743000000</v>
      </c>
      <c r="G1384" t="n">
        <v>2117000000</v>
      </c>
      <c r="H1384" t="n">
        <v>4.7</v>
      </c>
      <c r="I1384" t="n">
        <v>5</v>
      </c>
      <c r="J1384" t="n">
        <v>7.14</v>
      </c>
      <c r="K1384" t="n">
        <v>-2826000000</v>
      </c>
      <c r="L1384" t="n">
        <v>3399000000</v>
      </c>
      <c r="M1384" t="n">
        <v>3354000000</v>
      </c>
      <c r="N1384" t="n">
        <v>-2844000000</v>
      </c>
      <c r="O1384">
        <f>D1383</f>
      </c>
      <c r="P1384">
        <f>(E1384-F1384+G1384)/O1384*100</f>
      </c>
      <c r="Q1384">
        <f>H1383</f>
      </c>
      <c r="R1384">
        <f>I1383</f>
      </c>
      <c r="S1384">
        <f>H1384-H1383</f>
      </c>
      <c r="T1384">
        <f>I1384-I1383</f>
      </c>
      <c r="U1384">
        <f>(L1384-K1384)/(2*D1384*0.01)</f>
      </c>
      <c r="V1384">
        <f>(L1384+K1384)/(D1384*0.0001)</f>
      </c>
    </row>
    <row r="1385">
      <c r="A1385" t="n">
        <v>2024</v>
      </c>
      <c r="B1385" t="inlineStr">
        <is>
          <t>00113207</t>
        </is>
      </c>
      <c r="C1385" t="inlineStr">
        <is>
          <t>대한전선</t>
        </is>
      </c>
      <c r="D1385" t="n">
        <v>28748000000</v>
      </c>
      <c r="E1385" t="n">
        <v>2662000000</v>
      </c>
      <c r="F1385" t="n">
        <v>22909000000</v>
      </c>
      <c r="G1385" t="n">
        <v>1171000000</v>
      </c>
      <c r="H1385" t="n">
        <v>4.22</v>
      </c>
      <c r="I1385" t="n">
        <v>5</v>
      </c>
      <c r="J1385" t="n">
        <v>13.17</v>
      </c>
      <c r="K1385" t="n">
        <v>-3297000000</v>
      </c>
      <c r="L1385" t="n">
        <v>3399000000</v>
      </c>
      <c r="M1385" t="n">
        <v>3892000000</v>
      </c>
      <c r="N1385" t="n">
        <v>-2844000000</v>
      </c>
      <c r="O1385">
        <f>D1384</f>
      </c>
      <c r="P1385">
        <f>(E1385-F1385+G1385)/O1385*100</f>
      </c>
      <c r="Q1385">
        <f>H1384</f>
      </c>
      <c r="R1385">
        <f>I1384</f>
      </c>
      <c r="S1385">
        <f>H1385-H1384</f>
      </c>
      <c r="T1385">
        <f>I1385-I1384</f>
      </c>
      <c r="U1385">
        <f>(L1385-K1385)/(2*D1385*0.01)</f>
      </c>
      <c r="V1385">
        <f>(L1385+K1385)/(D1385*0.0001)</f>
      </c>
    </row>
    <row r="1386">
      <c r="A1386" t="n">
        <v>2025</v>
      </c>
      <c r="B1386" t="inlineStr">
        <is>
          <t>00113207</t>
        </is>
      </c>
      <c r="C1386" t="inlineStr">
        <is>
          <t>대한전선</t>
        </is>
      </c>
      <c r="D1386" t="n">
        <v>29889853000</v>
      </c>
      <c r="E1386" t="n">
        <v>2685943000</v>
      </c>
      <c r="F1386" t="n">
        <v>2661073000</v>
      </c>
      <c r="G1386" t="n">
        <v>1195300000</v>
      </c>
      <c r="H1386" t="n">
        <v>4.49</v>
      </c>
      <c r="I1386" t="n">
        <v>5</v>
      </c>
      <c r="J1386" t="n">
        <v>9.619999999999999</v>
      </c>
      <c r="K1386" t="n">
        <v>-2517332000</v>
      </c>
      <c r="L1386" t="n">
        <v>2930773000</v>
      </c>
      <c r="M1386" t="n">
        <v>2887372000</v>
      </c>
      <c r="N1386" t="n">
        <v>-2529517000</v>
      </c>
      <c r="O1386">
        <f>D1385</f>
      </c>
      <c r="P1386">
        <f>(E1386-F1386+G1386)/O1386*100</f>
      </c>
      <c r="Q1386">
        <f>H1385</f>
      </c>
      <c r="R1386">
        <f>I1385</f>
      </c>
      <c r="S1386">
        <f>H1386-H1385</f>
      </c>
      <c r="T1386">
        <f>I1386-I1385</f>
      </c>
      <c r="U1386">
        <f>(L1386-K1386)/(2*D1386*0.01)</f>
      </c>
      <c r="V1386">
        <f>(L1386+K1386)/(D1386*0.0001)</f>
      </c>
    </row>
    <row r="1387">
      <c r="A1387" t="n">
        <v>2014</v>
      </c>
      <c r="B1387" t="inlineStr">
        <is>
          <t>00113225</t>
        </is>
      </c>
      <c r="C1387" t="inlineStr">
        <is>
          <t>대한제강</t>
        </is>
      </c>
      <c r="D1387" t="n">
        <v>16457046000</v>
      </c>
      <c r="E1387" t="n">
        <v>3140756000</v>
      </c>
      <c r="F1387" t="n">
        <v>996837000</v>
      </c>
      <c r="G1387" t="n">
        <v>295491000</v>
      </c>
      <c r="H1387" t="n">
        <v>2.5</v>
      </c>
      <c r="I1387" t="n">
        <v>2.95</v>
      </c>
      <c r="J1387" t="n">
        <v>6.21</v>
      </c>
      <c r="K1387" t="n">
        <v>-1059357318</v>
      </c>
      <c r="L1387" t="n">
        <v>1243597485</v>
      </c>
      <c r="M1387" t="n">
        <v>1220018537</v>
      </c>
      <c r="N1387" t="n">
        <v>-1059357318</v>
      </c>
      <c r="U1387">
        <f>(L1387-K1387)/(2*D1387*0.01)</f>
      </c>
      <c r="V1387">
        <f>(L1387+K1387)/(D1387*0.0001)</f>
      </c>
    </row>
    <row r="1388">
      <c r="A1388" t="n">
        <v>2015</v>
      </c>
      <c r="B1388" t="inlineStr">
        <is>
          <t>00113225</t>
        </is>
      </c>
      <c r="C1388" t="inlineStr">
        <is>
          <t>대한제강</t>
        </is>
      </c>
      <c r="D1388" t="n">
        <v>15914563000</v>
      </c>
      <c r="E1388" t="n">
        <v>3058522000</v>
      </c>
      <c r="F1388" t="n">
        <v>4278523000</v>
      </c>
      <c r="G1388" t="n">
        <v>373570000</v>
      </c>
      <c r="H1388" t="n">
        <v>2.4</v>
      </c>
      <c r="I1388" t="n">
        <v>3.25</v>
      </c>
      <c r="J1388" t="n">
        <v>6.76</v>
      </c>
      <c r="K1388" t="n">
        <v>-1304394360</v>
      </c>
      <c r="L1388" t="n">
        <v>1551246396</v>
      </c>
      <c r="M1388" t="n">
        <v>1441828578</v>
      </c>
      <c r="N1388" t="n">
        <v>-1241877844</v>
      </c>
      <c r="O1388">
        <f>D1387</f>
      </c>
      <c r="P1388">
        <f>(E1388-F1388+G1388)/O1388*100</f>
      </c>
      <c r="Q1388">
        <f>H1387</f>
      </c>
      <c r="R1388">
        <f>I1387</f>
      </c>
      <c r="S1388">
        <f>H1388-H1387</f>
      </c>
      <c r="T1388">
        <f>I1388-I1387</f>
      </c>
      <c r="U1388">
        <f>(L1388-K1388)/(2*D1388*0.01)</f>
      </c>
      <c r="V1388">
        <f>(L1388+K1388)/(D1388*0.0001)</f>
      </c>
    </row>
    <row r="1389">
      <c r="A1389" t="n">
        <v>2016</v>
      </c>
      <c r="B1389" t="inlineStr">
        <is>
          <t>00113225</t>
        </is>
      </c>
      <c r="C1389" t="inlineStr">
        <is>
          <t>대한제강</t>
        </is>
      </c>
      <c r="D1389" t="n">
        <v>17926371000</v>
      </c>
      <c r="E1389" t="n">
        <v>3102936000</v>
      </c>
      <c r="F1389" t="n">
        <v>1514137000</v>
      </c>
      <c r="G1389" t="n">
        <v>363375000</v>
      </c>
      <c r="H1389" t="n">
        <v>2.45</v>
      </c>
      <c r="I1389" t="n">
        <v>2.9</v>
      </c>
      <c r="J1389" t="n">
        <v>6.84</v>
      </c>
      <c r="K1389" t="n">
        <v>-1496857650</v>
      </c>
      <c r="L1389" t="n">
        <v>1777657680</v>
      </c>
      <c r="M1389" t="n">
        <v>1655555604</v>
      </c>
      <c r="N1389" t="n">
        <v>-1425892720</v>
      </c>
      <c r="O1389">
        <f>D1388</f>
      </c>
      <c r="P1389">
        <f>(E1389-F1389+G1389)/O1389*100</f>
      </c>
      <c r="Q1389">
        <f>H1388</f>
      </c>
      <c r="R1389">
        <f>I1388</f>
      </c>
      <c r="S1389">
        <f>H1389-H1388</f>
      </c>
      <c r="T1389">
        <f>I1389-I1388</f>
      </c>
      <c r="U1389">
        <f>(L1389-K1389)/(2*D1389*0.01)</f>
      </c>
      <c r="V1389">
        <f>(L1389+K1389)/(D1389*0.0001)</f>
      </c>
    </row>
    <row r="1390">
      <c r="A1390" t="n">
        <v>2017</v>
      </c>
      <c r="B1390" t="inlineStr">
        <is>
          <t>00113225</t>
        </is>
      </c>
      <c r="C1390" t="inlineStr">
        <is>
          <t>대한제강</t>
        </is>
      </c>
      <c r="D1390" t="n">
        <v>20846294000</v>
      </c>
      <c r="E1390" t="n">
        <v>3066535000</v>
      </c>
      <c r="F1390" t="n">
        <v>1121950000</v>
      </c>
      <c r="G1390" t="n">
        <v>444263000</v>
      </c>
      <c r="H1390" t="n">
        <v>2.8</v>
      </c>
      <c r="I1390" t="n">
        <v>3.5</v>
      </c>
      <c r="J1390" t="n">
        <v>8.565</v>
      </c>
      <c r="K1390" t="n">
        <v>-1945373538</v>
      </c>
      <c r="L1390" t="n">
        <v>2329063624</v>
      </c>
      <c r="M1390" t="n">
        <v>2193530488</v>
      </c>
      <c r="N1390" t="n">
        <v>-1878263512</v>
      </c>
      <c r="O1390">
        <f>D1389</f>
      </c>
      <c r="P1390">
        <f>(E1390-F1390+G1390)/O1390*100</f>
      </c>
      <c r="Q1390">
        <f>H1389</f>
      </c>
      <c r="R1390">
        <f>I1389</f>
      </c>
      <c r="S1390">
        <f>H1390-H1389</f>
      </c>
      <c r="T1390">
        <f>I1390-I1389</f>
      </c>
      <c r="U1390">
        <f>(L1390-K1390)/(2*D1390*0.01)</f>
      </c>
      <c r="V1390">
        <f>(L1390+K1390)/(D1390*0.0001)</f>
      </c>
    </row>
    <row r="1391">
      <c r="A1391" t="n">
        <v>2018</v>
      </c>
      <c r="B1391" t="inlineStr">
        <is>
          <t>00113225</t>
        </is>
      </c>
      <c r="C1391" t="inlineStr">
        <is>
          <t>대한제강</t>
        </is>
      </c>
      <c r="D1391" t="n">
        <v>21180514000</v>
      </c>
      <c r="E1391" t="n">
        <v>3156912000</v>
      </c>
      <c r="F1391" t="n">
        <v>4389925000</v>
      </c>
      <c r="G1391" t="n">
        <v>584795000</v>
      </c>
      <c r="H1391" t="n">
        <v>2.65</v>
      </c>
      <c r="I1391" t="n">
        <v>3.5</v>
      </c>
      <c r="J1391" t="n">
        <v>9.484999999999999</v>
      </c>
      <c r="K1391" t="n">
        <v>-2087589239</v>
      </c>
      <c r="L1391" t="n">
        <v>2515884291</v>
      </c>
      <c r="M1391" t="n">
        <v>2359699782</v>
      </c>
      <c r="N1391" t="n">
        <v>-2008194479</v>
      </c>
      <c r="O1391">
        <f>D1390</f>
      </c>
      <c r="P1391">
        <f>(E1391-F1391+G1391)/O1391*100</f>
      </c>
      <c r="Q1391">
        <f>H1390</f>
      </c>
      <c r="R1391">
        <f>I1390</f>
      </c>
      <c r="S1391">
        <f>H1391-H1390</f>
      </c>
      <c r="T1391">
        <f>I1391-I1390</f>
      </c>
      <c r="U1391">
        <f>(L1391-K1391)/(2*D1391*0.01)</f>
      </c>
      <c r="V1391">
        <f>(L1391+K1391)/(D1391*0.0001)</f>
      </c>
    </row>
    <row r="1392">
      <c r="A1392" t="n">
        <v>2019</v>
      </c>
      <c r="B1392" t="inlineStr">
        <is>
          <t>00113225</t>
        </is>
      </c>
      <c r="C1392" t="inlineStr">
        <is>
          <t>대한제강</t>
        </is>
      </c>
      <c r="D1392" t="n">
        <v>22659114000</v>
      </c>
      <c r="E1392" t="n">
        <v>2977888000</v>
      </c>
      <c r="F1392" t="n">
        <v>2700285000</v>
      </c>
      <c r="G1392" t="n">
        <v>465461000</v>
      </c>
      <c r="H1392" t="n">
        <v>2.15</v>
      </c>
      <c r="I1392" t="n">
        <v>3.5</v>
      </c>
      <c r="J1392" t="n">
        <v>10.04</v>
      </c>
      <c r="K1392" t="n">
        <v>-2291516868</v>
      </c>
      <c r="L1392" t="n">
        <v>2747548686</v>
      </c>
      <c r="M1392" t="n">
        <v>2764652754</v>
      </c>
      <c r="N1392" t="n">
        <v>-2349844292</v>
      </c>
      <c r="O1392">
        <f>D1391</f>
      </c>
      <c r="P1392">
        <f>(E1392-F1392+G1392)/O1392*100</f>
      </c>
      <c r="Q1392">
        <f>H1391</f>
      </c>
      <c r="R1392">
        <f>I1391</f>
      </c>
      <c r="S1392">
        <f>H1392-H1391</f>
      </c>
      <c r="T1392">
        <f>I1392-I1391</f>
      </c>
      <c r="U1392">
        <f>(L1392-K1392)/(2*D1392*0.01)</f>
      </c>
      <c r="V1392">
        <f>(L1392+K1392)/(D1392*0.0001)</f>
      </c>
    </row>
    <row r="1393">
      <c r="A1393" t="n">
        <v>2020</v>
      </c>
      <c r="B1393" t="inlineStr">
        <is>
          <t>00113225</t>
        </is>
      </c>
      <c r="C1393" t="inlineStr">
        <is>
          <t>대한제강</t>
        </is>
      </c>
      <c r="D1393" t="n">
        <v>46371573000</v>
      </c>
      <c r="E1393" t="n">
        <v>3697579000</v>
      </c>
      <c r="F1393" t="n">
        <v>2842590000</v>
      </c>
      <c r="G1393" t="n">
        <v>643557000</v>
      </c>
      <c r="H1393" t="n">
        <v>2.15</v>
      </c>
      <c r="I1393" t="n">
        <v>3.185</v>
      </c>
      <c r="J1393" t="n">
        <v>9.09</v>
      </c>
      <c r="K1393" t="n">
        <v>-4108962758</v>
      </c>
      <c r="L1393" t="n">
        <v>4800159274</v>
      </c>
      <c r="M1393" t="n">
        <v>4825246794</v>
      </c>
      <c r="N1393" t="n">
        <v>-4214261295</v>
      </c>
      <c r="O1393">
        <f>D1392</f>
      </c>
      <c r="P1393">
        <f>(E1393-F1393+G1393)/O1393*100</f>
      </c>
      <c r="Q1393">
        <f>H1392</f>
      </c>
      <c r="R1393">
        <f>I1392</f>
      </c>
      <c r="S1393">
        <f>H1393-H1392</f>
      </c>
      <c r="T1393">
        <f>I1393-I1392</f>
      </c>
      <c r="U1393">
        <f>(L1393-K1393)/(2*D1393*0.01)</f>
      </c>
      <c r="V1393">
        <f>(L1393+K1393)/(D1393*0.0001)</f>
      </c>
    </row>
    <row r="1394">
      <c r="A1394" t="n">
        <v>2021</v>
      </c>
      <c r="B1394" t="inlineStr">
        <is>
          <t>00113225</t>
        </is>
      </c>
      <c r="C1394" t="inlineStr">
        <is>
          <t>대한제강</t>
        </is>
      </c>
      <c r="D1394" t="n">
        <v>49600706000</v>
      </c>
      <c r="E1394" t="n">
        <v>4952769000</v>
      </c>
      <c r="F1394" t="n">
        <v>2839489000</v>
      </c>
      <c r="G1394" t="n">
        <v>948852000</v>
      </c>
      <c r="H1394" t="n">
        <v>2.75</v>
      </c>
      <c r="I1394" t="n">
        <v>3.265</v>
      </c>
      <c r="J1394" t="n">
        <v>9.109999999999999</v>
      </c>
      <c r="K1394" t="n">
        <v>-4122857800</v>
      </c>
      <c r="L1394" t="n">
        <v>4784905000</v>
      </c>
      <c r="M1394" t="n">
        <v>4823271400</v>
      </c>
      <c r="N1394" t="n">
        <v>-4232573000</v>
      </c>
      <c r="O1394">
        <f>D1393</f>
      </c>
      <c r="P1394">
        <f>(E1394-F1394+G1394)/O1394*100</f>
      </c>
      <c r="Q1394">
        <f>H1393</f>
      </c>
      <c r="R1394">
        <f>I1393</f>
      </c>
      <c r="S1394">
        <f>H1394-H1393</f>
      </c>
      <c r="T1394">
        <f>I1394-I1393</f>
      </c>
      <c r="U1394">
        <f>(L1394-K1394)/(2*D1394*0.01)</f>
      </c>
      <c r="V1394">
        <f>(L1394+K1394)/(D1394*0.0001)</f>
      </c>
    </row>
    <row r="1395">
      <c r="A1395" t="n">
        <v>2022</v>
      </c>
      <c r="B1395" t="inlineStr">
        <is>
          <t>00113225</t>
        </is>
      </c>
      <c r="C1395" t="inlineStr">
        <is>
          <t>대한제강</t>
        </is>
      </c>
      <c r="D1395" t="n">
        <v>42072689000</v>
      </c>
      <c r="E1395" t="n">
        <v>4895716000</v>
      </c>
      <c r="F1395" t="n">
        <v>2699674000</v>
      </c>
      <c r="G1395" t="n">
        <v>1285494000</v>
      </c>
      <c r="H1395" t="n">
        <v>5.35</v>
      </c>
      <c r="I1395" t="n">
        <v>3.705</v>
      </c>
      <c r="J1395" t="n">
        <v>7.925</v>
      </c>
      <c r="K1395" t="n">
        <v>-2705000000</v>
      </c>
      <c r="L1395" t="n">
        <v>3025109191</v>
      </c>
      <c r="M1395" t="n">
        <v>3204000000</v>
      </c>
      <c r="N1395" t="n">
        <v>-2894413976</v>
      </c>
      <c r="O1395">
        <f>D1394</f>
      </c>
      <c r="P1395">
        <f>(E1395-F1395+G1395)/O1395*100</f>
      </c>
      <c r="Q1395">
        <f>H1394</f>
      </c>
      <c r="R1395">
        <f>I1394</f>
      </c>
      <c r="S1395">
        <f>H1395-H1394</f>
      </c>
      <c r="T1395">
        <f>I1395-I1394</f>
      </c>
      <c r="U1395">
        <f>(L1395-K1395)/(2*D1395*0.01)</f>
      </c>
      <c r="V1395">
        <f>(L1395+K1395)/(D1395*0.0001)</f>
      </c>
    </row>
    <row r="1396">
      <c r="A1396" t="n">
        <v>2023</v>
      </c>
      <c r="B1396" t="inlineStr">
        <is>
          <t>00113225</t>
        </is>
      </c>
      <c r="C1396" t="inlineStr">
        <is>
          <t>대한제강</t>
        </is>
      </c>
      <c r="D1396" t="n">
        <v>43308959000</v>
      </c>
      <c r="E1396" t="n">
        <v>3923954000</v>
      </c>
      <c r="F1396" t="n">
        <v>4619299000</v>
      </c>
      <c r="G1396" t="n">
        <v>2022836000</v>
      </c>
      <c r="H1396" t="n">
        <v>5.09</v>
      </c>
      <c r="I1396" t="n">
        <v>3.545</v>
      </c>
      <c r="J1396" t="n">
        <v>8.19</v>
      </c>
      <c r="K1396" t="n">
        <v>-3194246000</v>
      </c>
      <c r="L1396" t="n">
        <v>3639840000</v>
      </c>
      <c r="M1396" t="n">
        <v>3823044000</v>
      </c>
      <c r="N1396" t="n">
        <v>-3408063000</v>
      </c>
      <c r="O1396">
        <f>D1395</f>
      </c>
      <c r="P1396">
        <f>(E1396-F1396+G1396)/O1396*100</f>
      </c>
      <c r="Q1396">
        <f>H1395</f>
      </c>
      <c r="R1396">
        <f>I1395</f>
      </c>
      <c r="S1396">
        <f>H1396-H1395</f>
      </c>
      <c r="T1396">
        <f>I1396-I1395</f>
      </c>
      <c r="U1396">
        <f>(L1396-K1396)/(2*D1396*0.01)</f>
      </c>
      <c r="V1396">
        <f>(L1396+K1396)/(D1396*0.0001)</f>
      </c>
    </row>
    <row r="1397">
      <c r="A1397" t="n">
        <v>2024</v>
      </c>
      <c r="B1397" t="inlineStr">
        <is>
          <t>00113225</t>
        </is>
      </c>
      <c r="C1397" t="inlineStr">
        <is>
          <t>대한제강</t>
        </is>
      </c>
      <c r="D1397" t="n">
        <v>49772043000</v>
      </c>
      <c r="E1397" t="n">
        <v>3885554000</v>
      </c>
      <c r="F1397" t="n">
        <v>2291352000</v>
      </c>
      <c r="G1397" t="n">
        <v>1974740000</v>
      </c>
      <c r="H1397" t="n">
        <v>4.45</v>
      </c>
      <c r="I1397" t="n">
        <v>2.5</v>
      </c>
      <c r="J1397" t="n">
        <v>8</v>
      </c>
      <c r="O1397">
        <f>D1396</f>
      </c>
      <c r="P1397">
        <f>(E1397-F1397+G1397)/O1397*100</f>
      </c>
      <c r="Q1397">
        <f>H1396</f>
      </c>
      <c r="R1397">
        <f>I1396</f>
      </c>
      <c r="S1397">
        <f>H1397-H1396</f>
      </c>
      <c r="T1397">
        <f>I1397-I1396</f>
      </c>
    </row>
    <row r="1398">
      <c r="A1398" t="n">
        <v>2025</v>
      </c>
      <c r="B1398" t="inlineStr">
        <is>
          <t>00113225</t>
        </is>
      </c>
      <c r="C1398" t="inlineStr">
        <is>
          <t>대한제강</t>
        </is>
      </c>
      <c r="D1398" t="n">
        <v>55891475871</v>
      </c>
      <c r="E1398" t="n">
        <v>4392139323</v>
      </c>
      <c r="F1398" t="n">
        <v>3984885713</v>
      </c>
      <c r="G1398" t="n">
        <v>1942820217</v>
      </c>
      <c r="H1398" t="n">
        <v>4.09</v>
      </c>
      <c r="I1398" t="n">
        <v>2.81</v>
      </c>
      <c r="J1398" t="n">
        <v>8.08</v>
      </c>
      <c r="K1398" t="n">
        <v>-3393023173</v>
      </c>
      <c r="L1398" t="n">
        <v>3834839511</v>
      </c>
      <c r="M1398" t="n">
        <v>4054747662</v>
      </c>
      <c r="N1398" t="n">
        <v>-3644545747</v>
      </c>
      <c r="O1398">
        <f>D1397</f>
      </c>
      <c r="P1398">
        <f>(E1398-F1398+G1398)/O1398*100</f>
      </c>
      <c r="Q1398">
        <f>H1397</f>
      </c>
      <c r="R1398">
        <f>I1397</f>
      </c>
      <c r="S1398">
        <f>H1398-H1397</f>
      </c>
      <c r="T1398">
        <f>I1398-I1397</f>
      </c>
      <c r="U1398">
        <f>(L1398-K1398)/(2*D1398*0.01)</f>
      </c>
      <c r="V1398">
        <f>(L1398+K1398)/(D1398*0.0001)</f>
      </c>
    </row>
    <row r="1399">
      <c r="A1399" t="n">
        <v>2014</v>
      </c>
      <c r="B1399" t="inlineStr">
        <is>
          <t>00113234</t>
        </is>
      </c>
      <c r="C1399" t="inlineStr">
        <is>
          <t>대한제당</t>
        </is>
      </c>
      <c r="D1399" t="n">
        <v>57446141000</v>
      </c>
      <c r="E1399" t="n">
        <v>5775011000</v>
      </c>
      <c r="F1399" t="n">
        <v>7374983000</v>
      </c>
      <c r="G1399" t="n">
        <v>1942726000</v>
      </c>
      <c r="H1399" t="n">
        <v>2.51</v>
      </c>
      <c r="I1399" t="n">
        <v>3.95</v>
      </c>
      <c r="K1399" t="n">
        <v>-3470858000</v>
      </c>
      <c r="L1399" t="n">
        <v>3910033000</v>
      </c>
      <c r="M1399" t="n">
        <v>3833957000</v>
      </c>
      <c r="N1399" t="n">
        <v>-3472642000</v>
      </c>
      <c r="U1399">
        <f>(L1399-K1399)/(2*D1399*0.01)</f>
      </c>
      <c r="V1399">
        <f>(L1399+K1399)/(D1399*0.0001)</f>
      </c>
    </row>
    <row r="1400">
      <c r="A1400" t="n">
        <v>2015</v>
      </c>
      <c r="B1400" t="inlineStr">
        <is>
          <t>00113234</t>
        </is>
      </c>
      <c r="C1400" t="inlineStr">
        <is>
          <t>대한제당</t>
        </is>
      </c>
      <c r="D1400" t="n">
        <v>60654221000</v>
      </c>
      <c r="E1400" t="n">
        <v>5783164000</v>
      </c>
      <c r="F1400" t="n">
        <v>5502209000</v>
      </c>
      <c r="G1400" t="n">
        <v>1606240000</v>
      </c>
      <c r="H1400" t="n">
        <v>2.13</v>
      </c>
      <c r="I1400" t="n">
        <v>3.95</v>
      </c>
      <c r="K1400" t="n">
        <v>-3777790000</v>
      </c>
      <c r="L1400" t="n">
        <v>3819958000</v>
      </c>
      <c r="M1400" t="n">
        <v>3733033000</v>
      </c>
      <c r="N1400" t="n">
        <v>-3773030000</v>
      </c>
      <c r="O1400">
        <f>D1399</f>
      </c>
      <c r="P1400">
        <f>(E1400-F1400+G1400)/O1400*100</f>
      </c>
      <c r="Q1400">
        <f>H1399</f>
      </c>
      <c r="R1400">
        <f>I1399</f>
      </c>
      <c r="S1400">
        <f>H1400-H1399</f>
      </c>
      <c r="T1400">
        <f>I1400-I1399</f>
      </c>
      <c r="U1400">
        <f>(L1400-K1400)/(2*D1400*0.01)</f>
      </c>
      <c r="V1400">
        <f>(L1400+K1400)/(D1400*0.0001)</f>
      </c>
    </row>
    <row r="1401">
      <c r="A1401" t="n">
        <v>2016</v>
      </c>
      <c r="B1401" t="inlineStr">
        <is>
          <t>00113234</t>
        </is>
      </c>
      <c r="C1401" t="inlineStr">
        <is>
          <t>대한제당</t>
        </is>
      </c>
      <c r="D1401" t="n">
        <v>58785388000</v>
      </c>
      <c r="E1401" t="n">
        <v>6590041000</v>
      </c>
      <c r="F1401" t="n">
        <v>8891823000</v>
      </c>
      <c r="G1401" t="n">
        <v>1258460000</v>
      </c>
      <c r="H1401" t="n">
        <v>2.195</v>
      </c>
      <c r="I1401" t="n">
        <v>3.82</v>
      </c>
      <c r="K1401" t="n">
        <v>-4389054000</v>
      </c>
      <c r="L1401" t="n">
        <v>4419260000</v>
      </c>
      <c r="M1401" t="n">
        <v>4349021000</v>
      </c>
      <c r="N1401" t="n">
        <v>-4323540000</v>
      </c>
      <c r="O1401">
        <f>D1400</f>
      </c>
      <c r="P1401">
        <f>(E1401-F1401+G1401)/O1401*100</f>
      </c>
      <c r="Q1401">
        <f>H1400</f>
      </c>
      <c r="R1401">
        <f>I1400</f>
      </c>
      <c r="S1401">
        <f>H1401-H1400</f>
      </c>
      <c r="T1401">
        <f>I1401-I1400</f>
      </c>
      <c r="U1401">
        <f>(L1401-K1401)/(2*D1401*0.01)</f>
      </c>
      <c r="V1401">
        <f>(L1401+K1401)/(D1401*0.0001)</f>
      </c>
    </row>
    <row r="1402">
      <c r="A1402" t="n">
        <v>2017</v>
      </c>
      <c r="B1402" t="inlineStr">
        <is>
          <t>00113234</t>
        </is>
      </c>
      <c r="C1402" t="inlineStr">
        <is>
          <t>대한제당</t>
        </is>
      </c>
      <c r="D1402" t="n">
        <v>59933655000</v>
      </c>
      <c r="E1402" t="n">
        <v>6055939000</v>
      </c>
      <c r="F1402" t="n">
        <v>7757934000</v>
      </c>
      <c r="G1402" t="n">
        <v>1505309000</v>
      </c>
      <c r="H1402" t="n">
        <v>2.555</v>
      </c>
      <c r="I1402" t="n">
        <v>5.12</v>
      </c>
      <c r="K1402" t="n">
        <v>-3632735000</v>
      </c>
      <c r="L1402" t="n">
        <v>4178809000</v>
      </c>
      <c r="M1402" t="n">
        <v>4138366000</v>
      </c>
      <c r="N1402" t="n">
        <v>-3666405000</v>
      </c>
      <c r="O1402">
        <f>D1401</f>
      </c>
      <c r="P1402">
        <f>(E1402-F1402+G1402)/O1402*100</f>
      </c>
      <c r="Q1402">
        <f>H1401</f>
      </c>
      <c r="R1402">
        <f>I1401</f>
      </c>
      <c r="S1402">
        <f>H1402-H1401</f>
      </c>
      <c r="T1402">
        <f>I1402-I1401</f>
      </c>
      <c r="U1402">
        <f>(L1402-K1402)/(2*D1402*0.01)</f>
      </c>
      <c r="V1402">
        <f>(L1402+K1402)/(D1402*0.0001)</f>
      </c>
    </row>
    <row r="1403">
      <c r="A1403" t="n">
        <v>2018</v>
      </c>
      <c r="B1403" t="inlineStr">
        <is>
          <t>00113234</t>
        </is>
      </c>
      <c r="C1403" t="inlineStr">
        <is>
          <t>대한제당</t>
        </is>
      </c>
      <c r="D1403" t="n">
        <v>51940533000</v>
      </c>
      <c r="E1403" t="n">
        <v>3681827000</v>
      </c>
      <c r="F1403" t="n">
        <v>3551313000</v>
      </c>
      <c r="G1403" t="n">
        <v>1471496000</v>
      </c>
      <c r="H1403" t="n">
        <v>2.36</v>
      </c>
      <c r="I1403" t="n">
        <v>2.84</v>
      </c>
      <c r="K1403" t="n">
        <v>-3944928000</v>
      </c>
      <c r="L1403" t="n">
        <v>4562679000</v>
      </c>
      <c r="M1403" t="n">
        <v>4483846000</v>
      </c>
      <c r="N1403" t="n">
        <v>-3957346000</v>
      </c>
      <c r="O1403">
        <f>D1402</f>
      </c>
      <c r="P1403">
        <f>(E1403-F1403+G1403)/O1403*100</f>
      </c>
      <c r="Q1403">
        <f>H1402</f>
      </c>
      <c r="R1403">
        <f>I1402</f>
      </c>
      <c r="S1403">
        <f>H1403-H1402</f>
      </c>
      <c r="T1403">
        <f>I1403-I1402</f>
      </c>
      <c r="U1403">
        <f>(L1403-K1403)/(2*D1403*0.01)</f>
      </c>
      <c r="V1403">
        <f>(L1403+K1403)/(D1403*0.0001)</f>
      </c>
    </row>
    <row r="1404">
      <c r="A1404" t="n">
        <v>2019</v>
      </c>
      <c r="B1404" t="inlineStr">
        <is>
          <t>00113234</t>
        </is>
      </c>
      <c r="C1404" t="inlineStr">
        <is>
          <t>대한제당</t>
        </is>
      </c>
      <c r="D1404" t="n">
        <v>59268943000</v>
      </c>
      <c r="E1404" t="n">
        <v>5492123000</v>
      </c>
      <c r="F1404" t="n">
        <v>6646406000</v>
      </c>
      <c r="G1404" t="n">
        <v>1384356000</v>
      </c>
      <c r="H1404" t="n">
        <v>1.955</v>
      </c>
      <c r="I1404" t="n">
        <v>3.695</v>
      </c>
      <c r="K1404" t="n">
        <v>-4293014000</v>
      </c>
      <c r="L1404" t="n">
        <v>4966428000</v>
      </c>
      <c r="M1404" t="n">
        <v>4874749000</v>
      </c>
      <c r="N1404" t="n">
        <v>-4299374000</v>
      </c>
      <c r="O1404">
        <f>D1403</f>
      </c>
      <c r="P1404">
        <f>(E1404-F1404+G1404)/O1404*100</f>
      </c>
      <c r="Q1404">
        <f>H1403</f>
      </c>
      <c r="R1404">
        <f>I1403</f>
      </c>
      <c r="S1404">
        <f>H1404-H1403</f>
      </c>
      <c r="T1404">
        <f>I1404-I1403</f>
      </c>
      <c r="U1404">
        <f>(L1404-K1404)/(2*D1404*0.01)</f>
      </c>
      <c r="V1404">
        <f>(L1404+K1404)/(D1404*0.0001)</f>
      </c>
    </row>
    <row r="1405">
      <c r="A1405" t="n">
        <v>2020</v>
      </c>
      <c r="B1405" t="inlineStr">
        <is>
          <t>00113234</t>
        </is>
      </c>
      <c r="C1405" t="inlineStr">
        <is>
          <t>대한제당</t>
        </is>
      </c>
      <c r="D1405" t="n">
        <v>56886478000</v>
      </c>
      <c r="E1405" t="n">
        <v>4901095000</v>
      </c>
      <c r="F1405" t="n">
        <v>8398641000</v>
      </c>
      <c r="G1405" t="n">
        <v>1068975000</v>
      </c>
      <c r="H1405" t="n">
        <v>1.56</v>
      </c>
      <c r="I1405" t="n">
        <v>3.835</v>
      </c>
      <c r="K1405" t="n">
        <v>-3804470000</v>
      </c>
      <c r="L1405" t="n">
        <v>4340959000</v>
      </c>
      <c r="M1405" t="n">
        <v>4269897000</v>
      </c>
      <c r="N1405" t="n">
        <v>-3815986000</v>
      </c>
      <c r="O1405">
        <f>D1404</f>
      </c>
      <c r="P1405">
        <f>(E1405-F1405+G1405)/O1405*100</f>
      </c>
      <c r="Q1405">
        <f>H1404</f>
      </c>
      <c r="R1405">
        <f>I1404</f>
      </c>
      <c r="S1405">
        <f>H1405-H1404</f>
      </c>
      <c r="T1405">
        <f>I1405-I1404</f>
      </c>
      <c r="U1405">
        <f>(L1405-K1405)/(2*D1405*0.01)</f>
      </c>
      <c r="V1405">
        <f>(L1405+K1405)/(D1405*0.0001)</f>
      </c>
    </row>
    <row r="1406">
      <c r="A1406" t="n">
        <v>2021</v>
      </c>
      <c r="B1406" t="inlineStr">
        <is>
          <t>00113234</t>
        </is>
      </c>
      <c r="C1406" t="inlineStr">
        <is>
          <t>대한제당</t>
        </is>
      </c>
      <c r="D1406" t="n">
        <v>55852748000</v>
      </c>
      <c r="E1406" t="n">
        <v>4912932000</v>
      </c>
      <c r="F1406" t="n">
        <v>4720826000</v>
      </c>
      <c r="G1406" t="n">
        <v>1075793000</v>
      </c>
      <c r="H1406" t="n">
        <v>2.435</v>
      </c>
      <c r="I1406" t="n">
        <v>3.575</v>
      </c>
      <c r="K1406" t="n">
        <v>-3680060000</v>
      </c>
      <c r="L1406" t="n">
        <v>3680060000</v>
      </c>
      <c r="M1406" t="n">
        <v>3652526000</v>
      </c>
      <c r="N1406" t="n">
        <v>-3423442000</v>
      </c>
      <c r="O1406">
        <f>D1405</f>
      </c>
      <c r="P1406">
        <f>(E1406-F1406+G1406)/O1406*100</f>
      </c>
      <c r="Q1406">
        <f>H1405</f>
      </c>
      <c r="R1406">
        <f>I1405</f>
      </c>
      <c r="S1406">
        <f>H1406-H1405</f>
      </c>
      <c r="T1406">
        <f>I1406-I1405</f>
      </c>
      <c r="U1406">
        <f>(L1406-K1406)/(2*D1406*0.01)</f>
      </c>
    </row>
    <row r="1407">
      <c r="A1407" t="n">
        <v>2022</v>
      </c>
      <c r="B1407" t="inlineStr">
        <is>
          <t>00113234</t>
        </is>
      </c>
      <c r="C1407" t="inlineStr">
        <is>
          <t>대한제당</t>
        </is>
      </c>
      <c r="D1407" t="n">
        <v>52409506000</v>
      </c>
      <c r="E1407" t="n">
        <v>4703838000</v>
      </c>
      <c r="F1407" t="n">
        <v>4695085000</v>
      </c>
      <c r="G1407" t="n">
        <v>1327718000</v>
      </c>
      <c r="H1407" t="n">
        <v>5.09</v>
      </c>
      <c r="I1407" t="n">
        <v>4.2</v>
      </c>
      <c r="K1407" t="n">
        <v>-2631536000</v>
      </c>
      <c r="L1407" t="n">
        <v>2941098000</v>
      </c>
      <c r="M1407" t="n">
        <v>2977661000</v>
      </c>
      <c r="N1407" t="n">
        <v>-2708365000</v>
      </c>
      <c r="O1407">
        <f>D1406</f>
      </c>
      <c r="P1407">
        <f>(E1407-F1407+G1407)/O1407*100</f>
      </c>
      <c r="Q1407">
        <f>H1406</f>
      </c>
      <c r="R1407">
        <f>I1406</f>
      </c>
      <c r="S1407">
        <f>H1407-H1406</f>
      </c>
      <c r="T1407">
        <f>I1407-I1406</f>
      </c>
      <c r="U1407">
        <f>(L1407-K1407)/(2*D1407*0.01)</f>
      </c>
      <c r="V1407">
        <f>(L1407+K1407)/(D1407*0.0001)</f>
      </c>
    </row>
    <row r="1408">
      <c r="A1408" t="n">
        <v>2023</v>
      </c>
      <c r="B1408" t="inlineStr">
        <is>
          <t>00113234</t>
        </is>
      </c>
      <c r="C1408" t="inlineStr">
        <is>
          <t>대한제당</t>
        </is>
      </c>
      <c r="D1408" t="n">
        <v>55641860000</v>
      </c>
      <c r="E1408" t="n">
        <v>4310844000</v>
      </c>
      <c r="F1408" t="n">
        <v>6283448000</v>
      </c>
      <c r="G1408" t="n">
        <v>2498212000</v>
      </c>
      <c r="H1408" t="n">
        <v>4.17</v>
      </c>
      <c r="I1408" t="n">
        <v>3.95</v>
      </c>
      <c r="J1408" t="n">
        <v>6.17</v>
      </c>
      <c r="K1408" t="n">
        <v>-2845677000</v>
      </c>
      <c r="L1408" t="n">
        <v>3186531000</v>
      </c>
      <c r="M1408" t="n">
        <v>3200750000</v>
      </c>
      <c r="N1408" t="n">
        <v>-2908728000</v>
      </c>
      <c r="O1408">
        <f>D1407</f>
      </c>
      <c r="P1408">
        <f>(E1408-F1408+G1408)/O1408*100</f>
      </c>
      <c r="Q1408">
        <f>H1407</f>
      </c>
      <c r="R1408">
        <f>I1407</f>
      </c>
      <c r="S1408">
        <f>H1408-H1407</f>
      </c>
      <c r="T1408">
        <f>I1408-I1407</f>
      </c>
      <c r="U1408">
        <f>(L1408-K1408)/(2*D1408*0.01)</f>
      </c>
      <c r="V1408">
        <f>(L1408+K1408)/(D1408*0.0001)</f>
      </c>
    </row>
    <row r="1409">
      <c r="A1409" t="n">
        <v>2024</v>
      </c>
      <c r="B1409" t="inlineStr">
        <is>
          <t>00113234</t>
        </is>
      </c>
      <c r="C1409" t="inlineStr">
        <is>
          <t>대한제당</t>
        </is>
      </c>
      <c r="D1409" t="n">
        <v>58657421000</v>
      </c>
      <c r="E1409" t="n">
        <v>4977525000</v>
      </c>
      <c r="F1409" t="n">
        <v>7378669000</v>
      </c>
      <c r="G1409" t="n">
        <v>2151572000</v>
      </c>
      <c r="H1409" t="n">
        <v>3.94</v>
      </c>
      <c r="I1409" t="n">
        <v>3.21</v>
      </c>
      <c r="J1409" t="n">
        <v>6.015</v>
      </c>
      <c r="K1409" t="n">
        <v>-2418262000</v>
      </c>
      <c r="L1409" t="n">
        <v>3827592000</v>
      </c>
      <c r="M1409" t="n">
        <v>3824013000</v>
      </c>
      <c r="N1409" t="n">
        <v>-2468533000</v>
      </c>
      <c r="O1409">
        <f>D1408</f>
      </c>
      <c r="P1409">
        <f>(E1409-F1409+G1409)/O1409*100</f>
      </c>
      <c r="Q1409">
        <f>H1408</f>
      </c>
      <c r="R1409">
        <f>I1408</f>
      </c>
      <c r="S1409">
        <f>H1409-H1408</f>
      </c>
      <c r="T1409">
        <f>I1409-I1408</f>
      </c>
      <c r="U1409">
        <f>(L1409-K1409)/(2*D1409*0.01)</f>
      </c>
      <c r="V1409">
        <f>(L1409+K1409)/(D1409*0.0001)</f>
      </c>
    </row>
    <row r="1410">
      <c r="A1410" t="n">
        <v>2025</v>
      </c>
      <c r="B1410" t="inlineStr">
        <is>
          <t>00113234</t>
        </is>
      </c>
      <c r="C1410" t="inlineStr">
        <is>
          <t>대한제당</t>
        </is>
      </c>
      <c r="D1410" t="n">
        <v>54830583000</v>
      </c>
      <c r="E1410" t="n">
        <v>4922465000</v>
      </c>
      <c r="F1410" t="n">
        <v>10895734000</v>
      </c>
      <c r="G1410" t="n">
        <v>1842435000</v>
      </c>
      <c r="H1410" t="n">
        <v>4.22</v>
      </c>
      <c r="I1410" t="n">
        <v>3.61</v>
      </c>
      <c r="J1410" t="n">
        <v>5.755</v>
      </c>
      <c r="K1410" t="n">
        <v>-2819145000</v>
      </c>
      <c r="L1410" t="n">
        <v>3169719000</v>
      </c>
      <c r="M1410" t="n">
        <v>3167890000</v>
      </c>
      <c r="N1410" t="n">
        <v>-2868393000</v>
      </c>
      <c r="O1410">
        <f>D1409</f>
      </c>
      <c r="P1410">
        <f>(E1410-F1410+G1410)/O1410*100</f>
      </c>
      <c r="Q1410">
        <f>H1409</f>
      </c>
      <c r="R1410">
        <f>I1409</f>
      </c>
      <c r="S1410">
        <f>H1410-H1409</f>
      </c>
      <c r="T1410">
        <f>I1410-I1409</f>
      </c>
      <c r="U1410">
        <f>(L1410-K1410)/(2*D1410*0.01)</f>
      </c>
      <c r="V1410">
        <f>(L1410+K1410)/(D1410*0.0001)</f>
      </c>
    </row>
    <row r="1411">
      <c r="A1411" t="n">
        <v>2014</v>
      </c>
      <c r="B1411" t="inlineStr">
        <is>
          <t>00113243</t>
        </is>
      </c>
      <c r="C1411" t="inlineStr">
        <is>
          <t>대한제분</t>
        </is>
      </c>
      <c r="D1411" t="n">
        <v>51566147000</v>
      </c>
      <c r="E1411" t="n">
        <v>5679941000</v>
      </c>
      <c r="F1411" t="n">
        <v>2349313000</v>
      </c>
      <c r="G1411" t="n">
        <v>1571632000</v>
      </c>
      <c r="H1411" t="n">
        <v>2.84</v>
      </c>
      <c r="I1411" t="n">
        <v>5</v>
      </c>
      <c r="K1411" t="n">
        <v>-3080456000</v>
      </c>
      <c r="L1411" t="n">
        <v>3597818000</v>
      </c>
      <c r="M1411" t="n">
        <v>2058645880</v>
      </c>
      <c r="N1411" t="n">
        <v>-3078503000</v>
      </c>
      <c r="U1411">
        <f>(L1411-K1411)/(2*D1411*0.01)</f>
      </c>
      <c r="V1411">
        <f>(L1411+K1411)/(D1411*0.0001)</f>
      </c>
    </row>
    <row r="1412">
      <c r="A1412" t="n">
        <v>2015</v>
      </c>
      <c r="B1412" t="inlineStr">
        <is>
          <t>00113243</t>
        </is>
      </c>
      <c r="C1412" t="inlineStr">
        <is>
          <t>대한제분</t>
        </is>
      </c>
      <c r="D1412" t="n">
        <v>56386662000</v>
      </c>
      <c r="E1412" t="n">
        <v>6144402000</v>
      </c>
      <c r="F1412" t="n">
        <v>5920518000</v>
      </c>
      <c r="G1412" t="n">
        <v>1388802000</v>
      </c>
      <c r="H1412" t="n">
        <v>2.5</v>
      </c>
      <c r="I1412" t="n">
        <v>5</v>
      </c>
      <c r="K1412" t="n">
        <v>-3618132000</v>
      </c>
      <c r="L1412" t="n">
        <v>4204860000</v>
      </c>
      <c r="M1412" t="n">
        <v>4066302000</v>
      </c>
      <c r="N1412" t="n">
        <v>-3571377000</v>
      </c>
      <c r="O1412">
        <f>D1411</f>
      </c>
      <c r="P1412">
        <f>(E1412-F1412+G1412)/O1412*100</f>
      </c>
      <c r="Q1412">
        <f>H1411</f>
      </c>
      <c r="R1412">
        <f>I1411</f>
      </c>
      <c r="S1412">
        <f>H1412-H1411</f>
      </c>
      <c r="T1412">
        <f>I1412-I1411</f>
      </c>
      <c r="U1412">
        <f>(L1412-K1412)/(2*D1412*0.01)</f>
      </c>
      <c r="V1412">
        <f>(L1412+K1412)/(D1412*0.0001)</f>
      </c>
    </row>
    <row r="1413">
      <c r="A1413" t="n">
        <v>2016</v>
      </c>
      <c r="B1413" t="inlineStr">
        <is>
          <t>00113243</t>
        </is>
      </c>
      <c r="C1413" t="inlineStr">
        <is>
          <t>대한제분</t>
        </is>
      </c>
      <c r="D1413" t="n">
        <v>60873723000</v>
      </c>
      <c r="E1413" t="n">
        <v>6719175000</v>
      </c>
      <c r="F1413" t="n">
        <v>4007629000</v>
      </c>
      <c r="G1413" t="n">
        <v>1284759000</v>
      </c>
      <c r="H1413" t="n">
        <v>2.56</v>
      </c>
      <c r="I1413" t="n">
        <v>3.5</v>
      </c>
      <c r="K1413" t="n">
        <v>-3693044000</v>
      </c>
      <c r="L1413" t="n">
        <v>4286859000</v>
      </c>
      <c r="M1413" t="n">
        <v>29611635000</v>
      </c>
      <c r="N1413" t="n">
        <v>-706105000</v>
      </c>
      <c r="O1413">
        <f>D1412</f>
      </c>
      <c r="P1413">
        <f>(E1413-F1413+G1413)/O1413*100</f>
      </c>
      <c r="Q1413">
        <f>H1412</f>
      </c>
      <c r="R1413">
        <f>I1412</f>
      </c>
      <c r="S1413">
        <f>H1413-H1412</f>
      </c>
      <c r="T1413">
        <f>I1413-I1412</f>
      </c>
      <c r="U1413">
        <f>(L1413-K1413)/(2*D1413*0.01)</f>
      </c>
      <c r="V1413">
        <f>(L1413+K1413)/(D1413*0.0001)</f>
      </c>
    </row>
    <row r="1414">
      <c r="A1414" t="n">
        <v>2017</v>
      </c>
      <c r="B1414" t="inlineStr">
        <is>
          <t>00113243</t>
        </is>
      </c>
      <c r="C1414" t="inlineStr">
        <is>
          <t>대한제분</t>
        </is>
      </c>
      <c r="D1414" t="n">
        <v>64482295000</v>
      </c>
      <c r="E1414" t="n">
        <v>8026082000</v>
      </c>
      <c r="F1414" t="n">
        <v>5082811000</v>
      </c>
      <c r="G1414" t="n">
        <v>1543492000</v>
      </c>
      <c r="H1414" t="n">
        <v>2.79</v>
      </c>
      <c r="I1414" t="n">
        <v>4.545</v>
      </c>
      <c r="K1414" t="n">
        <v>-4562880000</v>
      </c>
      <c r="L1414" t="n">
        <v>5387015000</v>
      </c>
      <c r="M1414" t="n">
        <v>5297404000</v>
      </c>
      <c r="N1414" t="n">
        <v>-4577545000</v>
      </c>
      <c r="O1414">
        <f>D1413</f>
      </c>
      <c r="P1414">
        <f>(E1414-F1414+G1414)/O1414*100</f>
      </c>
      <c r="Q1414">
        <f>H1413</f>
      </c>
      <c r="R1414">
        <f>I1413</f>
      </c>
      <c r="S1414">
        <f>H1414-H1413</f>
      </c>
      <c r="T1414">
        <f>I1414-I1413</f>
      </c>
      <c r="U1414">
        <f>(L1414-K1414)/(2*D1414*0.01)</f>
      </c>
      <c r="V1414">
        <f>(L1414+K1414)/(D1414*0.0001)</f>
      </c>
    </row>
    <row r="1415">
      <c r="A1415" t="n">
        <v>2019</v>
      </c>
      <c r="B1415" t="inlineStr">
        <is>
          <t>00113243</t>
        </is>
      </c>
      <c r="C1415" t="inlineStr">
        <is>
          <t>대한제분</t>
        </is>
      </c>
      <c r="D1415" t="n">
        <v>55197167000</v>
      </c>
      <c r="E1415" t="n">
        <v>6716096000</v>
      </c>
      <c r="F1415" t="n">
        <v>7162122000</v>
      </c>
      <c r="G1415" t="n">
        <v>1286354000</v>
      </c>
      <c r="H1415" t="n">
        <v>2.75</v>
      </c>
      <c r="I1415" t="n">
        <v>4.265</v>
      </c>
      <c r="K1415" t="n">
        <v>-4265259000</v>
      </c>
      <c r="L1415" t="n">
        <v>5056830000</v>
      </c>
      <c r="M1415" t="n">
        <v>4942298000</v>
      </c>
      <c r="N1415" t="n">
        <v>-4254963000</v>
      </c>
      <c r="U1415">
        <f>(L1415-K1415)/(2*D1415*0.01)</f>
      </c>
      <c r="V1415">
        <f>(L1415+K1415)/(D1415*0.0001)</f>
      </c>
    </row>
    <row r="1416">
      <c r="A1416" t="n">
        <v>2014</v>
      </c>
      <c r="B1416" t="inlineStr">
        <is>
          <t>00113261</t>
        </is>
      </c>
      <c r="C1416" t="inlineStr">
        <is>
          <t>대한광통신</t>
        </is>
      </c>
      <c r="D1416" t="n">
        <v>3139369000</v>
      </c>
      <c r="E1416" t="n">
        <v>804354000</v>
      </c>
      <c r="F1416" t="n">
        <v>267371000</v>
      </c>
      <c r="G1416" t="n">
        <v>89737000</v>
      </c>
      <c r="H1416" t="n">
        <v>2.89</v>
      </c>
      <c r="I1416" t="n">
        <v>3</v>
      </c>
      <c r="K1416" t="n">
        <v>-233381000</v>
      </c>
      <c r="L1416" t="n">
        <v>271870000</v>
      </c>
      <c r="M1416" t="n">
        <v>269099000</v>
      </c>
      <c r="N1416" t="n">
        <v>-235526000</v>
      </c>
      <c r="U1416">
        <f>(L1416-K1416)/(2*D1416*0.01)</f>
      </c>
      <c r="V1416">
        <f>(L1416+K1416)/(D1416*0.0001)</f>
      </c>
    </row>
    <row r="1417">
      <c r="A1417" t="n">
        <v>2015</v>
      </c>
      <c r="B1417" t="inlineStr">
        <is>
          <t>00113261</t>
        </is>
      </c>
      <c r="C1417" t="inlineStr">
        <is>
          <t>대한광통신</t>
        </is>
      </c>
      <c r="D1417" t="n">
        <v>3862547000</v>
      </c>
      <c r="E1417" t="n">
        <v>926836000</v>
      </c>
      <c r="F1417" t="n">
        <v>190089000</v>
      </c>
      <c r="G1417" t="n">
        <v>85994000</v>
      </c>
      <c r="H1417" t="n">
        <v>2.56</v>
      </c>
      <c r="I1417" t="n">
        <v>3</v>
      </c>
      <c r="J1417" t="n">
        <v>7.72</v>
      </c>
      <c r="K1417" t="n">
        <v>-295097000</v>
      </c>
      <c r="L1417" t="n">
        <v>344193000</v>
      </c>
      <c r="M1417" t="n">
        <v>339483000</v>
      </c>
      <c r="N1417" t="n">
        <v>-296904000</v>
      </c>
      <c r="O1417">
        <f>D1416</f>
      </c>
      <c r="P1417">
        <f>(E1417-F1417+G1417)/O1417*100</f>
      </c>
      <c r="Q1417">
        <f>H1416</f>
      </c>
      <c r="R1417">
        <f>I1416</f>
      </c>
      <c r="S1417">
        <f>H1417-H1416</f>
      </c>
      <c r="T1417">
        <f>I1417-I1416</f>
      </c>
      <c r="U1417">
        <f>(L1417-K1417)/(2*D1417*0.01)</f>
      </c>
      <c r="V1417">
        <f>(L1417+K1417)/(D1417*0.0001)</f>
      </c>
    </row>
    <row r="1418">
      <c r="A1418" t="n">
        <v>2016</v>
      </c>
      <c r="B1418" t="inlineStr">
        <is>
          <t>00113261</t>
        </is>
      </c>
      <c r="C1418" t="inlineStr">
        <is>
          <t>대한광통신</t>
        </is>
      </c>
      <c r="D1418" t="n">
        <v>4461695000</v>
      </c>
      <c r="E1418" t="n">
        <v>967205000</v>
      </c>
      <c r="F1418" t="n">
        <v>365508000</v>
      </c>
      <c r="G1418" t="n">
        <v>90439000</v>
      </c>
      <c r="H1418" t="n">
        <v>2.61</v>
      </c>
      <c r="I1418" t="n">
        <v>3</v>
      </c>
      <c r="J1418" t="n">
        <v>8.16</v>
      </c>
      <c r="K1418" t="n">
        <v>-395342000</v>
      </c>
      <c r="L1418" t="n">
        <v>339969000</v>
      </c>
      <c r="M1418" t="n">
        <v>390147000</v>
      </c>
      <c r="N1418" t="n">
        <v>-342206000</v>
      </c>
      <c r="O1418">
        <f>D1417</f>
      </c>
      <c r="P1418">
        <f>(E1418-F1418+G1418)/O1418*100</f>
      </c>
      <c r="Q1418">
        <f>H1417</f>
      </c>
      <c r="R1418">
        <f>I1417</f>
      </c>
      <c r="S1418">
        <f>H1418-H1417</f>
      </c>
      <c r="T1418">
        <f>I1418-I1417</f>
      </c>
      <c r="U1418">
        <f>(L1418-K1418)/(2*D1418*0.01)</f>
      </c>
    </row>
    <row r="1419">
      <c r="A1419" t="n">
        <v>2017</v>
      </c>
      <c r="B1419" t="inlineStr">
        <is>
          <t>00113261</t>
        </is>
      </c>
      <c r="C1419" t="inlineStr">
        <is>
          <t>대한광통신</t>
        </is>
      </c>
      <c r="D1419" t="n">
        <v>5254271000</v>
      </c>
      <c r="E1419" t="n">
        <v>1001198000</v>
      </c>
      <c r="F1419" t="n">
        <v>463519000</v>
      </c>
      <c r="G1419" t="n">
        <v>105667000</v>
      </c>
      <c r="H1419" t="n">
        <v>2.98</v>
      </c>
      <c r="I1419" t="n">
        <v>3</v>
      </c>
      <c r="J1419" t="n">
        <v>8.130000000000001</v>
      </c>
      <c r="K1419" t="n">
        <v>-445924000</v>
      </c>
      <c r="L1419" t="n">
        <v>384609000</v>
      </c>
      <c r="M1419" t="n">
        <v>441798000</v>
      </c>
      <c r="N1419" t="n">
        <v>-388450000</v>
      </c>
      <c r="O1419">
        <f>D1418</f>
      </c>
      <c r="P1419">
        <f>(E1419-F1419+G1419)/O1419*100</f>
      </c>
      <c r="Q1419">
        <f>H1418</f>
      </c>
      <c r="R1419">
        <f>I1418</f>
      </c>
      <c r="S1419">
        <f>H1419-H1418</f>
      </c>
      <c r="T1419">
        <f>I1419-I1418</f>
      </c>
      <c r="U1419">
        <f>(L1419-K1419)/(2*D1419*0.01)</f>
      </c>
    </row>
    <row r="1420">
      <c r="A1420" t="n">
        <v>2018</v>
      </c>
      <c r="B1420" t="inlineStr">
        <is>
          <t>00113261</t>
        </is>
      </c>
      <c r="C1420" t="inlineStr">
        <is>
          <t>대한광통신</t>
        </is>
      </c>
      <c r="D1420" t="n">
        <v>7026008000</v>
      </c>
      <c r="E1420" t="n">
        <v>1208900000</v>
      </c>
      <c r="F1420" t="n">
        <v>492814000</v>
      </c>
      <c r="G1420" t="n">
        <v>139450000</v>
      </c>
      <c r="H1420" t="n">
        <v>2.455</v>
      </c>
      <c r="I1420" t="n">
        <v>2.975</v>
      </c>
      <c r="J1420" t="n">
        <v>7.89</v>
      </c>
      <c r="K1420" t="n">
        <v>-639830000</v>
      </c>
      <c r="L1420" t="n">
        <v>491747000</v>
      </c>
      <c r="M1420" t="n">
        <v>482930000</v>
      </c>
      <c r="N1420" t="n">
        <v>-642648000</v>
      </c>
      <c r="O1420">
        <f>D1419</f>
      </c>
      <c r="P1420">
        <f>(E1420-F1420+G1420)/O1420*100</f>
      </c>
      <c r="Q1420">
        <f>H1419</f>
      </c>
      <c r="R1420">
        <f>I1419</f>
      </c>
      <c r="S1420">
        <f>H1420-H1419</f>
      </c>
      <c r="T1420">
        <f>I1420-I1419</f>
      </c>
      <c r="U1420">
        <f>(L1420-K1420)/(2*D1420*0.01)</f>
      </c>
    </row>
    <row r="1421">
      <c r="A1421" t="n">
        <v>2019</v>
      </c>
      <c r="B1421" t="inlineStr">
        <is>
          <t>00113261</t>
        </is>
      </c>
      <c r="C1421" t="inlineStr">
        <is>
          <t>대한광통신</t>
        </is>
      </c>
      <c r="D1421" t="n">
        <v>5453132000</v>
      </c>
      <c r="E1421" t="n">
        <v>1651557000</v>
      </c>
      <c r="F1421" t="n">
        <v>3234457000</v>
      </c>
      <c r="G1421" t="n">
        <v>154769000</v>
      </c>
      <c r="H1421" t="n">
        <v>2.225</v>
      </c>
      <c r="I1421" t="n">
        <v>2.55</v>
      </c>
      <c r="J1421" t="n">
        <v>9.69</v>
      </c>
      <c r="K1421" t="n">
        <v>-497169000</v>
      </c>
      <c r="L1421" t="n">
        <v>594975000</v>
      </c>
      <c r="M1421" t="n">
        <v>586801000</v>
      </c>
      <c r="N1421" t="n">
        <v>-500279000</v>
      </c>
      <c r="O1421">
        <f>D1420</f>
      </c>
      <c r="P1421">
        <f>(E1421-F1421+G1421)/O1421*100</f>
      </c>
      <c r="Q1421">
        <f>H1420</f>
      </c>
      <c r="R1421">
        <f>I1420</f>
      </c>
      <c r="S1421">
        <f>H1421-H1420</f>
      </c>
      <c r="T1421">
        <f>I1421-I1420</f>
      </c>
      <c r="U1421">
        <f>(L1421-K1421)/(2*D1421*0.01)</f>
      </c>
      <c r="V1421">
        <f>(L1421+K1421)/(D1421*0.0001)</f>
      </c>
    </row>
    <row r="1422">
      <c r="A1422" t="n">
        <v>2020</v>
      </c>
      <c r="B1422" t="inlineStr">
        <is>
          <t>00113261</t>
        </is>
      </c>
      <c r="C1422" t="inlineStr">
        <is>
          <t>대한광통신</t>
        </is>
      </c>
      <c r="D1422" t="n">
        <v>5167206000</v>
      </c>
      <c r="E1422" t="n">
        <v>1988193000</v>
      </c>
      <c r="F1422" t="n">
        <v>1875390000</v>
      </c>
      <c r="G1422" t="n">
        <v>104906000</v>
      </c>
      <c r="H1422" t="n">
        <v>2.415</v>
      </c>
      <c r="I1422" t="n">
        <v>2.285</v>
      </c>
      <c r="J1422" t="n">
        <v>9.6</v>
      </c>
      <c r="K1422" t="n">
        <v>-444092000</v>
      </c>
      <c r="L1422" t="n">
        <v>540834000</v>
      </c>
      <c r="M1422" t="n">
        <v>537641000</v>
      </c>
      <c r="N1422" t="n">
        <v>-449921000</v>
      </c>
      <c r="O1422">
        <f>D1421</f>
      </c>
      <c r="P1422">
        <f>(E1422-F1422+G1422)/O1422*100</f>
      </c>
      <c r="Q1422">
        <f>H1421</f>
      </c>
      <c r="R1422">
        <f>I1421</f>
      </c>
      <c r="S1422">
        <f>H1422-H1421</f>
      </c>
      <c r="T1422">
        <f>I1422-I1421</f>
      </c>
      <c r="U1422">
        <f>(L1422-K1422)/(2*D1422*0.01)</f>
      </c>
      <c r="V1422">
        <f>(L1422+K1422)/(D1422*0.0001)</f>
      </c>
    </row>
    <row r="1423">
      <c r="A1423" t="n">
        <v>2021</v>
      </c>
      <c r="B1423" t="inlineStr">
        <is>
          <t>00113261</t>
        </is>
      </c>
      <c r="C1423" t="inlineStr">
        <is>
          <t>대한광통신</t>
        </is>
      </c>
      <c r="D1423" t="n">
        <v>5301833000</v>
      </c>
      <c r="E1423" t="n">
        <v>1440134000</v>
      </c>
      <c r="F1423" t="n">
        <v>1659940000</v>
      </c>
      <c r="G1423" t="n">
        <v>109224000</v>
      </c>
      <c r="H1423" t="n">
        <v>2.97</v>
      </c>
      <c r="I1423" t="n">
        <v>3.2</v>
      </c>
      <c r="J1423" t="n">
        <v>9.779999999999999</v>
      </c>
      <c r="K1423" t="n">
        <v>-450548000</v>
      </c>
      <c r="L1423" t="n">
        <v>550698000</v>
      </c>
      <c r="M1423" t="n">
        <v>544444000</v>
      </c>
      <c r="N1423" t="n">
        <v>-454234000</v>
      </c>
      <c r="O1423">
        <f>D1422</f>
      </c>
      <c r="P1423">
        <f>(E1423-F1423+G1423)/O1423*100</f>
      </c>
      <c r="Q1423">
        <f>H1422</f>
      </c>
      <c r="R1423">
        <f>I1422</f>
      </c>
      <c r="S1423">
        <f>H1423-H1422</f>
      </c>
      <c r="T1423">
        <f>I1423-I1422</f>
      </c>
      <c r="U1423">
        <f>(L1423-K1423)/(2*D1423*0.01)</f>
      </c>
      <c r="V1423">
        <f>(L1423+K1423)/(D1423*0.0001)</f>
      </c>
    </row>
    <row r="1424">
      <c r="A1424" t="n">
        <v>2022</v>
      </c>
      <c r="B1424" t="inlineStr">
        <is>
          <t>00113261</t>
        </is>
      </c>
      <c r="C1424" t="inlineStr">
        <is>
          <t>대한광통신</t>
        </is>
      </c>
      <c r="D1424" t="n">
        <v>5271840000</v>
      </c>
      <c r="E1424" t="n">
        <v>1578785000</v>
      </c>
      <c r="F1424" t="n">
        <v>868465000</v>
      </c>
      <c r="G1424" t="n">
        <v>134027000</v>
      </c>
      <c r="H1424" t="n">
        <v>5.345</v>
      </c>
      <c r="I1424" t="n">
        <v>3.8</v>
      </c>
      <c r="J1424" t="n">
        <v>9.615</v>
      </c>
      <c r="K1424" t="n">
        <v>-392960000</v>
      </c>
      <c r="L1424" t="n">
        <v>460674000</v>
      </c>
      <c r="M1424" t="n">
        <v>725717000</v>
      </c>
      <c r="N1424" t="n">
        <v>-402414000</v>
      </c>
      <c r="O1424">
        <f>D1423</f>
      </c>
      <c r="P1424">
        <f>(E1424-F1424+G1424)/O1424*100</f>
      </c>
      <c r="Q1424">
        <f>H1423</f>
      </c>
      <c r="R1424">
        <f>I1423</f>
      </c>
      <c r="S1424">
        <f>H1424-H1423</f>
      </c>
      <c r="T1424">
        <f>I1424-I1423</f>
      </c>
      <c r="U1424">
        <f>(L1424-K1424)/(2*D1424*0.01)</f>
      </c>
      <c r="V1424">
        <f>(L1424+K1424)/(D1424*0.0001)</f>
      </c>
    </row>
    <row r="1425">
      <c r="A1425" t="n">
        <v>2023</v>
      </c>
      <c r="B1425" t="inlineStr">
        <is>
          <t>00113261</t>
        </is>
      </c>
      <c r="C1425" t="inlineStr">
        <is>
          <t>대한광통신</t>
        </is>
      </c>
      <c r="D1425" t="n">
        <v>6049680000</v>
      </c>
      <c r="E1425" t="n">
        <v>1483668000</v>
      </c>
      <c r="F1425" t="n">
        <v>1462765000</v>
      </c>
      <c r="G1425" t="n">
        <v>230419000</v>
      </c>
      <c r="H1425" t="n">
        <v>4.545</v>
      </c>
      <c r="I1425" t="n">
        <v>3.545</v>
      </c>
      <c r="J1425" t="n">
        <v>9.315</v>
      </c>
      <c r="K1425" t="n">
        <v>-423598000</v>
      </c>
      <c r="L1425" t="n">
        <v>517543000</v>
      </c>
      <c r="M1425" t="n">
        <v>521672000</v>
      </c>
      <c r="N1425" t="n">
        <v>-431926000</v>
      </c>
      <c r="O1425">
        <f>D1424</f>
      </c>
      <c r="P1425">
        <f>(E1425-F1425+G1425)/O1425*100</f>
      </c>
      <c r="Q1425">
        <f>H1424</f>
      </c>
      <c r="R1425">
        <f>I1424</f>
      </c>
      <c r="S1425">
        <f>H1425-H1424</f>
      </c>
      <c r="T1425">
        <f>I1425-I1424</f>
      </c>
      <c r="U1425">
        <f>(L1425-K1425)/(2*D1425*0.01)</f>
      </c>
      <c r="V1425">
        <f>(L1425+K1425)/(D1425*0.0001)</f>
      </c>
    </row>
    <row r="1426">
      <c r="A1426" t="n">
        <v>2024</v>
      </c>
      <c r="B1426" t="inlineStr">
        <is>
          <t>00113261</t>
        </is>
      </c>
      <c r="C1426" t="inlineStr">
        <is>
          <t>대한광통신</t>
        </is>
      </c>
      <c r="D1426" t="n">
        <v>5313310000</v>
      </c>
      <c r="E1426" t="n">
        <v>1549886000</v>
      </c>
      <c r="F1426" t="n">
        <v>3654937000</v>
      </c>
      <c r="G1426" t="n">
        <v>220428000</v>
      </c>
      <c r="H1426" t="n">
        <v>3.96</v>
      </c>
      <c r="I1426" t="n">
        <v>3</v>
      </c>
      <c r="J1426" t="n">
        <v>8.949999999999999</v>
      </c>
      <c r="K1426" t="n">
        <v>-369730000</v>
      </c>
      <c r="L1426" t="n">
        <v>435682000</v>
      </c>
      <c r="M1426" t="n">
        <v>436204000</v>
      </c>
      <c r="N1426" t="n">
        <v>-376863000</v>
      </c>
      <c r="O1426">
        <f>D1425</f>
      </c>
      <c r="P1426">
        <f>(E1426-F1426+G1426)/O1426*100</f>
      </c>
      <c r="Q1426">
        <f>H1425</f>
      </c>
      <c r="R1426">
        <f>I1425</f>
      </c>
      <c r="S1426">
        <f>H1426-H1425</f>
      </c>
      <c r="T1426">
        <f>I1426-I1425</f>
      </c>
      <c r="U1426">
        <f>(L1426-K1426)/(2*D1426*0.01)</f>
      </c>
      <c r="V1426">
        <f>(L1426+K1426)/(D1426*0.0001)</f>
      </c>
    </row>
    <row r="1427">
      <c r="A1427" t="n">
        <v>2025</v>
      </c>
      <c r="B1427" t="inlineStr">
        <is>
          <t>00113261</t>
        </is>
      </c>
      <c r="C1427" t="inlineStr">
        <is>
          <t>대한광통신</t>
        </is>
      </c>
      <c r="D1427" t="n">
        <v>6821953000</v>
      </c>
      <c r="E1427" t="n">
        <v>2432863000</v>
      </c>
      <c r="F1427" t="n">
        <v>1066144000</v>
      </c>
      <c r="G1427" t="n">
        <v>168802000</v>
      </c>
      <c r="H1427" t="n">
        <v>4.29</v>
      </c>
      <c r="I1427" t="n">
        <v>3</v>
      </c>
      <c r="J1427" t="n">
        <v>8.449999999999999</v>
      </c>
      <c r="K1427" t="n">
        <v>-448433000</v>
      </c>
      <c r="L1427" t="n">
        <v>537831000</v>
      </c>
      <c r="M1427" t="n">
        <v>540284000</v>
      </c>
      <c r="N1427" t="n">
        <v>-458621000</v>
      </c>
      <c r="O1427">
        <f>D1426</f>
      </c>
      <c r="P1427">
        <f>(E1427-F1427+G1427)/O1427*100</f>
      </c>
      <c r="Q1427">
        <f>H1426</f>
      </c>
      <c r="R1427">
        <f>I1426</f>
      </c>
      <c r="S1427">
        <f>H1427-H1426</f>
      </c>
      <c r="T1427">
        <f>I1427-I1426</f>
      </c>
      <c r="U1427">
        <f>(L1427-K1427)/(2*D1427*0.01)</f>
      </c>
      <c r="V1427">
        <f>(L1427+K1427)/(D1427*0.0001)</f>
      </c>
    </row>
    <row r="1428">
      <c r="A1428" t="n">
        <v>2014</v>
      </c>
      <c r="B1428" t="inlineStr">
        <is>
          <t>00113359</t>
        </is>
      </c>
      <c r="C1428" t="inlineStr">
        <is>
          <t>교보증권</t>
        </is>
      </c>
      <c r="D1428" t="n">
        <v>22383557000</v>
      </c>
      <c r="E1428" t="n">
        <v>4491885000</v>
      </c>
      <c r="F1428" t="n">
        <v>1576803000</v>
      </c>
      <c r="G1428" t="n">
        <v>639233000</v>
      </c>
      <c r="H1428" t="n">
        <v>3</v>
      </c>
      <c r="I1428" t="n">
        <v>4</v>
      </c>
      <c r="K1428" t="n">
        <v>-1698797000</v>
      </c>
      <c r="L1428" t="n">
        <v>1964739000</v>
      </c>
      <c r="M1428" t="n">
        <v>1924501000</v>
      </c>
      <c r="N1428" t="n">
        <v>-1698797000</v>
      </c>
      <c r="U1428">
        <f>(L1428-K1428)/(2*D1428*0.01)</f>
      </c>
      <c r="V1428">
        <f>(L1428+K1428)/(D1428*0.0001)</f>
      </c>
    </row>
    <row r="1429">
      <c r="A1429" t="n">
        <v>2015</v>
      </c>
      <c r="B1429" t="inlineStr">
        <is>
          <t>00113359</t>
        </is>
      </c>
      <c r="C1429" t="inlineStr">
        <is>
          <t>교보증권</t>
        </is>
      </c>
      <c r="D1429" t="n">
        <v>27820281000</v>
      </c>
      <c r="E1429" t="n">
        <v>4709652000</v>
      </c>
      <c r="F1429" t="n">
        <v>1505796000</v>
      </c>
      <c r="G1429" t="n">
        <v>645151000</v>
      </c>
      <c r="H1429" t="n">
        <v>2.5</v>
      </c>
      <c r="I1429" t="n">
        <v>4</v>
      </c>
      <c r="K1429" t="n">
        <v>-2079903000</v>
      </c>
      <c r="L1429" t="n">
        <v>2398623000</v>
      </c>
      <c r="M1429" t="n">
        <v>2370187000</v>
      </c>
      <c r="N1429" t="n">
        <v>-2096992000</v>
      </c>
      <c r="O1429">
        <f>D1428</f>
      </c>
      <c r="P1429">
        <f>(E1429-F1429+G1429)/O1429*100</f>
      </c>
      <c r="Q1429">
        <f>H1428</f>
      </c>
      <c r="R1429">
        <f>I1428</f>
      </c>
      <c r="S1429">
        <f>H1429-H1428</f>
      </c>
      <c r="T1429">
        <f>I1429-I1428</f>
      </c>
      <c r="U1429">
        <f>(L1429-K1429)/(2*D1429*0.01)</f>
      </c>
      <c r="V1429">
        <f>(L1429+K1429)/(D1429*0.0001)</f>
      </c>
    </row>
    <row r="1430">
      <c r="A1430" t="n">
        <v>2016</v>
      </c>
      <c r="B1430" t="inlineStr">
        <is>
          <t>00113359</t>
        </is>
      </c>
      <c r="C1430" t="inlineStr">
        <is>
          <t>교보증권</t>
        </is>
      </c>
      <c r="D1430" t="n">
        <v>30458251000</v>
      </c>
      <c r="E1430" t="n">
        <v>4980095000</v>
      </c>
      <c r="F1430" t="n">
        <v>2911019000</v>
      </c>
      <c r="G1430" t="n">
        <v>665730000</v>
      </c>
      <c r="H1430" t="n">
        <v>2.5</v>
      </c>
      <c r="I1430" t="n">
        <v>4</v>
      </c>
      <c r="K1430" t="n">
        <v>-2236923000</v>
      </c>
      <c r="L1430" t="n">
        <v>2574207000</v>
      </c>
      <c r="M1430" t="n">
        <v>2542964000</v>
      </c>
      <c r="N1430" t="n">
        <v>-2254343000</v>
      </c>
      <c r="O1430">
        <f>D1429</f>
      </c>
      <c r="P1430">
        <f>(E1430-F1430+G1430)/O1430*100</f>
      </c>
      <c r="Q1430">
        <f>H1429</f>
      </c>
      <c r="R1430">
        <f>I1429</f>
      </c>
      <c r="S1430">
        <f>H1430-H1429</f>
      </c>
      <c r="T1430">
        <f>I1430-I1429</f>
      </c>
      <c r="U1430">
        <f>(L1430-K1430)/(2*D1430*0.01)</f>
      </c>
      <c r="V1430">
        <f>(L1430+K1430)/(D1430*0.0001)</f>
      </c>
    </row>
    <row r="1431">
      <c r="A1431" t="n">
        <v>2017</v>
      </c>
      <c r="B1431" t="inlineStr">
        <is>
          <t>00113359</t>
        </is>
      </c>
      <c r="C1431" t="inlineStr">
        <is>
          <t>교보증권</t>
        </is>
      </c>
      <c r="D1431" t="n">
        <v>33260188000</v>
      </c>
      <c r="E1431" t="n">
        <v>4677508000</v>
      </c>
      <c r="F1431" t="n">
        <v>2213714000</v>
      </c>
      <c r="G1431" t="n">
        <v>712543000</v>
      </c>
      <c r="H1431" t="n">
        <v>2.8</v>
      </c>
      <c r="I1431" t="n">
        <v>3.5</v>
      </c>
      <c r="K1431" t="n">
        <v>-2177035000</v>
      </c>
      <c r="L1431" t="n">
        <v>2476957000</v>
      </c>
      <c r="M1431" t="n">
        <v>2450516000</v>
      </c>
      <c r="N1431" t="n">
        <v>-2196610000</v>
      </c>
      <c r="O1431">
        <f>D1430</f>
      </c>
      <c r="P1431">
        <f>(E1431-F1431+G1431)/O1431*100</f>
      </c>
      <c r="Q1431">
        <f>H1430</f>
      </c>
      <c r="R1431">
        <f>I1430</f>
      </c>
      <c r="S1431">
        <f>H1431-H1430</f>
      </c>
      <c r="T1431">
        <f>I1431-I1430</f>
      </c>
      <c r="U1431">
        <f>(L1431-K1431)/(2*D1431*0.01)</f>
      </c>
      <c r="V1431">
        <f>(L1431+K1431)/(D1431*0.0001)</f>
      </c>
    </row>
    <row r="1432">
      <c r="A1432" t="n">
        <v>2018</v>
      </c>
      <c r="B1432" t="inlineStr">
        <is>
          <t>00113359</t>
        </is>
      </c>
      <c r="C1432" t="inlineStr">
        <is>
          <t>교보증권</t>
        </is>
      </c>
      <c r="D1432" t="n">
        <v>40156194000</v>
      </c>
      <c r="E1432" t="n">
        <v>4542575000</v>
      </c>
      <c r="F1432" t="n">
        <v>2308662000</v>
      </c>
      <c r="G1432" t="n">
        <v>877071000</v>
      </c>
      <c r="H1432" t="n">
        <v>2.3</v>
      </c>
      <c r="I1432" t="n">
        <v>4</v>
      </c>
      <c r="K1432" t="n">
        <v>-2654147000</v>
      </c>
      <c r="L1432" t="n">
        <v>3025184000</v>
      </c>
      <c r="M1432" t="n">
        <v>2965842000</v>
      </c>
      <c r="N1432" t="n">
        <v>-2657076000</v>
      </c>
      <c r="O1432">
        <f>D1431</f>
      </c>
      <c r="P1432">
        <f>(E1432-F1432+G1432)/O1432*100</f>
      </c>
      <c r="Q1432">
        <f>H1431</f>
      </c>
      <c r="R1432">
        <f>I1431</f>
      </c>
      <c r="S1432">
        <f>H1432-H1431</f>
      </c>
      <c r="T1432">
        <f>I1432-I1431</f>
      </c>
      <c r="U1432">
        <f>(L1432-K1432)/(2*D1432*0.01)</f>
      </c>
      <c r="V1432">
        <f>(L1432+K1432)/(D1432*0.0001)</f>
      </c>
    </row>
    <row r="1433">
      <c r="A1433" t="n">
        <v>2019</v>
      </c>
      <c r="B1433" t="inlineStr">
        <is>
          <t>00113359</t>
        </is>
      </c>
      <c r="C1433" t="inlineStr">
        <is>
          <t>교보증권</t>
        </is>
      </c>
      <c r="D1433" t="n">
        <v>42506208000</v>
      </c>
      <c r="E1433" t="n">
        <v>4967924000</v>
      </c>
      <c r="F1433" t="n">
        <v>3200529000</v>
      </c>
      <c r="G1433" t="n">
        <v>871935000</v>
      </c>
      <c r="H1433" t="n">
        <v>1.9</v>
      </c>
      <c r="I1433" t="n">
        <v>3</v>
      </c>
      <c r="K1433" t="n">
        <v>-2648742000</v>
      </c>
      <c r="L1433" t="n">
        <v>3003624000</v>
      </c>
      <c r="M1433" t="n">
        <v>2965626000</v>
      </c>
      <c r="N1433" t="n">
        <v>-2668985000</v>
      </c>
      <c r="O1433">
        <f>D1432</f>
      </c>
      <c r="P1433">
        <f>(E1433-F1433+G1433)/O1433*100</f>
      </c>
      <c r="Q1433">
        <f>H1432</f>
      </c>
      <c r="R1433">
        <f>I1432</f>
      </c>
      <c r="S1433">
        <f>H1433-H1432</f>
      </c>
      <c r="T1433">
        <f>I1433-I1432</f>
      </c>
      <c r="U1433">
        <f>(L1433-K1433)/(2*D1433*0.01)</f>
      </c>
      <c r="V1433">
        <f>(L1433+K1433)/(D1433*0.0001)</f>
      </c>
    </row>
    <row r="1434">
      <c r="A1434" t="n">
        <v>2020</v>
      </c>
      <c r="B1434" t="inlineStr">
        <is>
          <t>00113359</t>
        </is>
      </c>
      <c r="C1434" t="inlineStr">
        <is>
          <t>교보증권</t>
        </is>
      </c>
      <c r="D1434" t="n">
        <v>41124943000</v>
      </c>
      <c r="E1434" t="n">
        <v>4121744000</v>
      </c>
      <c r="F1434" t="n">
        <v>6731053000</v>
      </c>
      <c r="G1434" t="n">
        <v>674767000</v>
      </c>
      <c r="H1434" t="n">
        <v>1.9</v>
      </c>
      <c r="I1434" t="n">
        <v>3</v>
      </c>
      <c r="J1434" t="n">
        <v>7.79</v>
      </c>
      <c r="K1434" t="n">
        <v>-3202306000</v>
      </c>
      <c r="L1434" t="n">
        <v>3681435000</v>
      </c>
      <c r="M1434" t="n">
        <v>3631854000</v>
      </c>
      <c r="N1434" t="n">
        <v>-3223374000</v>
      </c>
      <c r="O1434">
        <f>D1433</f>
      </c>
      <c r="P1434">
        <f>(E1434-F1434+G1434)/O1434*100</f>
      </c>
      <c r="Q1434">
        <f>H1433</f>
      </c>
      <c r="R1434">
        <f>I1433</f>
      </c>
      <c r="S1434">
        <f>H1434-H1433</f>
      </c>
      <c r="T1434">
        <f>I1434-I1433</f>
      </c>
      <c r="U1434">
        <f>(L1434-K1434)/(2*D1434*0.01)</f>
      </c>
      <c r="V1434">
        <f>(L1434+K1434)/(D1434*0.0001)</f>
      </c>
    </row>
    <row r="1435">
      <c r="A1435" t="n">
        <v>2021</v>
      </c>
      <c r="B1435" t="inlineStr">
        <is>
          <t>00113359</t>
        </is>
      </c>
      <c r="C1435" t="inlineStr">
        <is>
          <t>교보증권</t>
        </is>
      </c>
      <c r="D1435" t="n">
        <v>40821198000</v>
      </c>
      <c r="E1435" t="n">
        <v>4095951000</v>
      </c>
      <c r="F1435" t="n">
        <v>2425769000</v>
      </c>
      <c r="G1435" t="n">
        <v>749820000</v>
      </c>
      <c r="H1435" t="n">
        <v>2.88</v>
      </c>
      <c r="I1435" t="n">
        <v>3</v>
      </c>
      <c r="J1435" t="n">
        <v>11.46</v>
      </c>
      <c r="K1435" t="n">
        <v>-4194434000</v>
      </c>
      <c r="L1435" t="n">
        <v>4937117000</v>
      </c>
      <c r="M1435" t="n">
        <v>4881825000</v>
      </c>
      <c r="N1435" t="n">
        <v>-4229215000</v>
      </c>
      <c r="O1435">
        <f>D1434</f>
      </c>
      <c r="P1435">
        <f>(E1435-F1435+G1435)/O1435*100</f>
      </c>
      <c r="Q1435">
        <f>H1434</f>
      </c>
      <c r="R1435">
        <f>I1434</f>
      </c>
      <c r="S1435">
        <f>H1435-H1434</f>
      </c>
      <c r="T1435">
        <f>I1435-I1434</f>
      </c>
      <c r="U1435">
        <f>(L1435-K1435)/(2*D1435*0.01)</f>
      </c>
      <c r="V1435">
        <f>(L1435+K1435)/(D1435*0.0001)</f>
      </c>
    </row>
    <row r="1436">
      <c r="A1436" t="n">
        <v>2022</v>
      </c>
      <c r="B1436" t="inlineStr">
        <is>
          <t>00113359</t>
        </is>
      </c>
      <c r="C1436" t="inlineStr">
        <is>
          <t>교보증권</t>
        </is>
      </c>
      <c r="D1436" t="n">
        <v>35408189000</v>
      </c>
      <c r="E1436" t="n">
        <v>3877105000</v>
      </c>
      <c r="F1436" t="n">
        <v>2190089000</v>
      </c>
      <c r="G1436" t="n">
        <v>1151740000</v>
      </c>
      <c r="H1436" t="n">
        <v>5.3</v>
      </c>
      <c r="I1436" t="n">
        <v>3</v>
      </c>
      <c r="J1436" t="n">
        <v>12.78</v>
      </c>
      <c r="K1436" t="n">
        <v>-3158378000</v>
      </c>
      <c r="L1436" t="n">
        <v>3660514000</v>
      </c>
      <c r="M1436" t="n">
        <v>3711822000</v>
      </c>
      <c r="N1436" t="n">
        <v>-3254360000</v>
      </c>
      <c r="O1436">
        <f>D1435</f>
      </c>
      <c r="P1436">
        <f>(E1436-F1436+G1436)/O1436*100</f>
      </c>
      <c r="Q1436">
        <f>H1435</f>
      </c>
      <c r="R1436">
        <f>I1435</f>
      </c>
      <c r="S1436">
        <f>H1436-H1435</f>
      </c>
      <c r="T1436">
        <f>I1436-I1435</f>
      </c>
      <c r="U1436">
        <f>(L1436-K1436)/(2*D1436*0.01)</f>
      </c>
      <c r="V1436">
        <f>(L1436+K1436)/(D1436*0.0001)</f>
      </c>
    </row>
    <row r="1437">
      <c r="A1437" t="n">
        <v>2024</v>
      </c>
      <c r="B1437" t="inlineStr">
        <is>
          <t>00113359</t>
        </is>
      </c>
      <c r="C1437" t="inlineStr">
        <is>
          <t>교보증권</t>
        </is>
      </c>
      <c r="D1437" t="n">
        <v>49040389000</v>
      </c>
      <c r="E1437" t="n">
        <v>3387318000</v>
      </c>
      <c r="F1437" t="n">
        <v>4068867000</v>
      </c>
      <c r="G1437" t="n">
        <v>1778900000</v>
      </c>
      <c r="H1437" t="n">
        <v>3.67</v>
      </c>
      <c r="I1437" t="n">
        <v>3.7</v>
      </c>
      <c r="J1437" t="n">
        <v>10.42</v>
      </c>
      <c r="K1437" t="n">
        <v>-3854841000</v>
      </c>
      <c r="L1437" t="n">
        <v>4432317000</v>
      </c>
      <c r="M1437" t="n">
        <v>4389953000</v>
      </c>
      <c r="N1437" t="n">
        <v>-3891724000</v>
      </c>
      <c r="U1437">
        <f>(L1437-K1437)/(2*D1437*0.01)</f>
      </c>
      <c r="V1437">
        <f>(L1437+K1437)/(D1437*0.0001)</f>
      </c>
    </row>
    <row r="1438">
      <c r="A1438" t="n">
        <v>2025</v>
      </c>
      <c r="B1438" t="inlineStr">
        <is>
          <t>00113359</t>
        </is>
      </c>
      <c r="C1438" t="inlineStr">
        <is>
          <t>교보증권</t>
        </is>
      </c>
      <c r="D1438" t="n">
        <v>49930408000</v>
      </c>
      <c r="E1438" t="n">
        <v>3725078000</v>
      </c>
      <c r="F1438" t="n">
        <v>4808351000</v>
      </c>
      <c r="G1438" t="n">
        <v>1738418000</v>
      </c>
      <c r="H1438" t="n">
        <v>3.97</v>
      </c>
      <c r="I1438" t="n">
        <v>4</v>
      </c>
      <c r="J1438" t="n">
        <v>10.08</v>
      </c>
      <c r="K1438" t="n">
        <v>-3792727000</v>
      </c>
      <c r="L1438" t="n">
        <v>4352061000</v>
      </c>
      <c r="M1438" t="n">
        <v>4311079000</v>
      </c>
      <c r="N1438" t="n">
        <v>-3829319000</v>
      </c>
      <c r="O1438">
        <f>D1437</f>
      </c>
      <c r="P1438">
        <f>(E1438-F1438+G1438)/O1438*100</f>
      </c>
      <c r="Q1438">
        <f>H1437</f>
      </c>
      <c r="R1438">
        <f>I1437</f>
      </c>
      <c r="S1438">
        <f>H1438-H1437</f>
      </c>
      <c r="T1438">
        <f>I1438-I1437</f>
      </c>
      <c r="U1438">
        <f>(L1438-K1438)/(2*D1438*0.01)</f>
      </c>
      <c r="V1438">
        <f>(L1438+K1438)/(D1438*0.0001)</f>
      </c>
    </row>
    <row r="1439">
      <c r="A1439" t="n">
        <v>2016</v>
      </c>
      <c r="B1439" t="inlineStr">
        <is>
          <t>00113410</t>
        </is>
      </c>
      <c r="C1439" t="inlineStr">
        <is>
          <t>CJ대한통운</t>
        </is>
      </c>
      <c r="D1439" t="n">
        <v>161646064000</v>
      </c>
      <c r="E1439" t="n">
        <v>25549760000</v>
      </c>
      <c r="F1439" t="n">
        <v>9506026000</v>
      </c>
      <c r="G1439" t="n">
        <v>4251040000</v>
      </c>
      <c r="H1439" t="n">
        <v>5.75</v>
      </c>
      <c r="I1439" t="n">
        <v>6.26</v>
      </c>
      <c r="K1439" t="n">
        <v>-13093547000</v>
      </c>
      <c r="L1439" t="n">
        <v>9760777000</v>
      </c>
      <c r="M1439" t="n">
        <v>9740802000</v>
      </c>
      <c r="N1439" t="n">
        <v>-13275277000</v>
      </c>
      <c r="U1439">
        <f>(L1439-K1439)/(2*D1439*0.01)</f>
      </c>
    </row>
    <row r="1440">
      <c r="A1440" t="n">
        <v>2017</v>
      </c>
      <c r="B1440" t="inlineStr">
        <is>
          <t>00113410</t>
        </is>
      </c>
      <c r="C1440" t="inlineStr">
        <is>
          <t>CJ대한통운</t>
        </is>
      </c>
      <c r="D1440" t="n">
        <v>179870991000</v>
      </c>
      <c r="E1440" t="n">
        <v>28877945000</v>
      </c>
      <c r="F1440" t="n">
        <v>13211534000</v>
      </c>
      <c r="G1440" t="n">
        <v>4879495000</v>
      </c>
      <c r="H1440" t="n">
        <v>5.75</v>
      </c>
      <c r="I1440" t="n">
        <v>4</v>
      </c>
      <c r="K1440" t="n">
        <v>-19543870000</v>
      </c>
      <c r="L1440" t="n">
        <v>8839321000</v>
      </c>
      <c r="M1440" t="n">
        <v>8887228000</v>
      </c>
      <c r="N1440" t="n">
        <v>-19822991000</v>
      </c>
      <c r="O1440">
        <f>D1439</f>
      </c>
      <c r="P1440">
        <f>(E1440-F1440+G1440)/O1440*100</f>
      </c>
      <c r="Q1440">
        <f>H1439</f>
      </c>
      <c r="R1440">
        <f>I1439</f>
      </c>
      <c r="S1440">
        <f>H1440-H1439</f>
      </c>
      <c r="T1440">
        <f>I1440-I1439</f>
      </c>
      <c r="U1440">
        <f>(L1440-K1440)/(2*D1440*0.01)</f>
      </c>
    </row>
    <row r="1441">
      <c r="A1441" t="n">
        <v>2018</v>
      </c>
      <c r="B1441" t="inlineStr">
        <is>
          <t>00113410</t>
        </is>
      </c>
      <c r="C1441" t="inlineStr">
        <is>
          <t>CJ대한통운</t>
        </is>
      </c>
      <c r="D1441" t="n">
        <v>221907331000</v>
      </c>
      <c r="E1441" t="n">
        <v>35144402000</v>
      </c>
      <c r="F1441" t="n">
        <v>29280012000</v>
      </c>
      <c r="G1441" t="n">
        <v>6506460000</v>
      </c>
      <c r="H1441" t="n">
        <v>5.875</v>
      </c>
      <c r="I1441" t="n">
        <v>7.155</v>
      </c>
      <c r="K1441" t="n">
        <v>-16058615000</v>
      </c>
      <c r="L1441" t="n">
        <v>18440223000</v>
      </c>
      <c r="M1441" t="n">
        <v>18424812000</v>
      </c>
      <c r="N1441" t="n">
        <v>-16340973000</v>
      </c>
      <c r="O1441">
        <f>D1440</f>
      </c>
      <c r="P1441">
        <f>(E1441-F1441+G1441)/O1441*100</f>
      </c>
      <c r="Q1441">
        <f>H1440</f>
      </c>
      <c r="R1441">
        <f>I1440</f>
      </c>
      <c r="S1441">
        <f>H1441-H1440</f>
      </c>
      <c r="T1441">
        <f>I1441-I1440</f>
      </c>
      <c r="U1441">
        <f>(L1441-K1441)/(2*D1441*0.01)</f>
      </c>
      <c r="V1441">
        <f>(L1441+K1441)/(D1441*0.0001)</f>
      </c>
    </row>
    <row r="1442">
      <c r="A1442" t="n">
        <v>2019</v>
      </c>
      <c r="B1442" t="inlineStr">
        <is>
          <t>00113410</t>
        </is>
      </c>
      <c r="C1442" t="inlineStr">
        <is>
          <t>CJ대한통운</t>
        </is>
      </c>
      <c r="D1442" t="n">
        <v>253008437000</v>
      </c>
      <c r="E1442" t="n">
        <v>37732423000</v>
      </c>
      <c r="F1442" t="n">
        <v>20913884000</v>
      </c>
      <c r="G1442" t="n">
        <v>6269615000</v>
      </c>
      <c r="H1442" t="n">
        <v>5.48</v>
      </c>
      <c r="I1442" t="n">
        <v>6.57</v>
      </c>
      <c r="J1442" t="n">
        <v>12.35</v>
      </c>
      <c r="K1442" t="n">
        <v>-21172599000</v>
      </c>
      <c r="L1442" t="n">
        <v>17667225000</v>
      </c>
      <c r="M1442" t="n">
        <v>17667100000</v>
      </c>
      <c r="N1442" t="n">
        <v>-21503206000</v>
      </c>
      <c r="O1442">
        <f>D1441</f>
      </c>
      <c r="P1442">
        <f>(E1442-F1442+G1442)/O1442*100</f>
      </c>
      <c r="Q1442">
        <f>H1441</f>
      </c>
      <c r="R1442">
        <f>I1441</f>
      </c>
      <c r="S1442">
        <f>H1442-H1441</f>
      </c>
      <c r="T1442">
        <f>I1442-I1441</f>
      </c>
      <c r="U1442">
        <f>(L1442-K1442)/(2*D1442*0.01)</f>
      </c>
    </row>
    <row r="1443">
      <c r="A1443" t="n">
        <v>2020</v>
      </c>
      <c r="B1443" t="inlineStr">
        <is>
          <t>00113410</t>
        </is>
      </c>
      <c r="C1443" t="inlineStr">
        <is>
          <t>CJ대한통운</t>
        </is>
      </c>
      <c r="D1443" t="n">
        <v>270557350000</v>
      </c>
      <c r="E1443" t="n">
        <v>39638622000</v>
      </c>
      <c r="F1443" t="n">
        <v>29368502000</v>
      </c>
      <c r="G1443" t="n">
        <v>7451391000</v>
      </c>
      <c r="H1443" t="n">
        <v>4.95</v>
      </c>
      <c r="I1443" t="n">
        <v>6.42</v>
      </c>
      <c r="O1443">
        <f>D1442</f>
      </c>
      <c r="P1443">
        <f>(E1443-F1443+G1443)/O1443*100</f>
      </c>
      <c r="Q1443">
        <f>H1442</f>
      </c>
      <c r="R1443">
        <f>I1442</f>
      </c>
      <c r="S1443">
        <f>H1443-H1442</f>
      </c>
      <c r="T1443">
        <f>I1443-I1442</f>
      </c>
    </row>
    <row r="1444">
      <c r="A1444" t="n">
        <v>2021</v>
      </c>
      <c r="B1444" t="inlineStr">
        <is>
          <t>00113410</t>
        </is>
      </c>
      <c r="C1444" t="inlineStr">
        <is>
          <t>CJ대한통운</t>
        </is>
      </c>
      <c r="D1444" t="n">
        <v>295011314000</v>
      </c>
      <c r="E1444" t="n">
        <v>38028600000</v>
      </c>
      <c r="F1444" t="n">
        <v>23818474000</v>
      </c>
      <c r="G1444" t="n">
        <v>7465958000</v>
      </c>
      <c r="H1444" t="n">
        <v>5.485</v>
      </c>
      <c r="I1444" t="n">
        <v>6.37</v>
      </c>
      <c r="O1444">
        <f>D1443</f>
      </c>
      <c r="P1444">
        <f>(E1444-F1444+G1444)/O1444*100</f>
      </c>
      <c r="Q1444">
        <f>H1443</f>
      </c>
      <c r="R1444">
        <f>I1443</f>
      </c>
      <c r="S1444">
        <f>H1444-H1443</f>
      </c>
      <c r="T1444">
        <f>I1444-I1443</f>
      </c>
    </row>
    <row r="1445">
      <c r="A1445" t="n">
        <v>2022</v>
      </c>
      <c r="B1445" t="inlineStr">
        <is>
          <t>00113410</t>
        </is>
      </c>
      <c r="C1445" t="inlineStr">
        <is>
          <t>CJ대한통운</t>
        </is>
      </c>
      <c r="D1445" t="n">
        <v>286859631000</v>
      </c>
      <c r="E1445" t="n">
        <v>38482770000</v>
      </c>
      <c r="F1445" t="n">
        <v>29845267000</v>
      </c>
      <c r="G1445" t="n">
        <v>9621306000</v>
      </c>
      <c r="O1445">
        <f>D1444</f>
      </c>
      <c r="P1445">
        <f>(E1445-F1445+G1445)/O1445*100</f>
      </c>
    </row>
    <row r="1446">
      <c r="A1446" t="n">
        <v>2023</v>
      </c>
      <c r="B1446" t="inlineStr">
        <is>
          <t>00113410</t>
        </is>
      </c>
      <c r="C1446" t="inlineStr">
        <is>
          <t>CJ대한통운</t>
        </is>
      </c>
      <c r="D1446" t="n">
        <v>323225833000</v>
      </c>
      <c r="E1446" t="n">
        <v>37017432000</v>
      </c>
      <c r="F1446" t="n">
        <v>19288173000</v>
      </c>
      <c r="G1446" t="n">
        <v>15421910000</v>
      </c>
      <c r="H1446" t="n">
        <v>5.96</v>
      </c>
      <c r="I1446" t="n">
        <v>5.055</v>
      </c>
      <c r="J1446" t="n">
        <v>7.12</v>
      </c>
      <c r="K1446" t="n">
        <v>-22091254000</v>
      </c>
      <c r="L1446" t="n">
        <v>16702796000</v>
      </c>
      <c r="M1446" t="n">
        <v>17248376000</v>
      </c>
      <c r="N1446" t="n">
        <v>-22869000000</v>
      </c>
      <c r="O1446">
        <f>D1445</f>
      </c>
      <c r="P1446">
        <f>(E1446-F1446+G1446)/O1446*100</f>
      </c>
      <c r="U1446">
        <f>(L1446-K1446)/(2*D1446*0.01)</f>
      </c>
    </row>
    <row r="1447">
      <c r="A1447" t="n">
        <v>2025</v>
      </c>
      <c r="B1447" t="inlineStr">
        <is>
          <t>00113410</t>
        </is>
      </c>
      <c r="C1447" t="inlineStr">
        <is>
          <t>CJ대한통운</t>
        </is>
      </c>
      <c r="D1447" t="n">
        <v>395717682000</v>
      </c>
      <c r="E1447" t="n">
        <v>40888604000</v>
      </c>
      <c r="F1447" t="n">
        <v>26297893000</v>
      </c>
      <c r="G1447" t="n">
        <v>15633486000</v>
      </c>
      <c r="H1447" t="n">
        <v>5.545</v>
      </c>
      <c r="I1447" t="n">
        <v>4.05</v>
      </c>
      <c r="K1447" t="n">
        <v>-29682992000</v>
      </c>
      <c r="L1447" t="n">
        <v>17575215000</v>
      </c>
      <c r="M1447" t="n">
        <v>18166115000</v>
      </c>
      <c r="N1447" t="n">
        <v>-30570458000</v>
      </c>
      <c r="U1447">
        <f>(L1447-K1447)/(2*D1447*0.01)</f>
      </c>
    </row>
    <row r="1448">
      <c r="A1448" t="n">
        <v>2015</v>
      </c>
      <c r="B1448" t="inlineStr">
        <is>
          <t>00113465</t>
        </is>
      </c>
      <c r="C1448" t="inlineStr">
        <is>
          <t>하나증권</t>
        </is>
      </c>
      <c r="D1448" t="n">
        <v>14906251000</v>
      </c>
      <c r="E1448" t="n">
        <v>7997296000</v>
      </c>
      <c r="F1448" t="n">
        <v>2225543000</v>
      </c>
      <c r="G1448" t="n">
        <v>194208000</v>
      </c>
      <c r="H1448" t="n">
        <v>2.3</v>
      </c>
      <c r="I1448" t="n">
        <v>4.05</v>
      </c>
      <c r="J1448" t="n">
        <v>6.9</v>
      </c>
      <c r="K1448" t="n">
        <v>-950794000</v>
      </c>
      <c r="L1448" t="n">
        <v>1070653000</v>
      </c>
      <c r="M1448" t="n">
        <v>910868000</v>
      </c>
      <c r="N1448" t="n">
        <v>-815751000</v>
      </c>
      <c r="U1448">
        <f>(L1448-K1448)/(2*D1448*0.01)</f>
      </c>
      <c r="V1448">
        <f>(L1448+K1448)/(D1448*0.0001)</f>
      </c>
    </row>
    <row r="1449">
      <c r="A1449" t="n">
        <v>2016</v>
      </c>
      <c r="B1449" t="inlineStr">
        <is>
          <t>00113465</t>
        </is>
      </c>
      <c r="C1449" t="inlineStr">
        <is>
          <t>하나증권</t>
        </is>
      </c>
      <c r="D1449" t="n">
        <v>23054926000</v>
      </c>
      <c r="E1449" t="n">
        <v>8333803000</v>
      </c>
      <c r="F1449" t="n">
        <v>1869014000</v>
      </c>
      <c r="G1449" t="n">
        <v>324815000</v>
      </c>
      <c r="H1449" t="n">
        <v>2.3</v>
      </c>
      <c r="I1449" t="n">
        <v>6.85</v>
      </c>
      <c r="J1449" t="n">
        <v>6.8</v>
      </c>
      <c r="K1449" t="n">
        <v>-1435372000</v>
      </c>
      <c r="L1449" t="n">
        <v>1616396000</v>
      </c>
      <c r="M1449" t="n">
        <v>1476975000</v>
      </c>
      <c r="N1449" t="n">
        <v>-1329258000</v>
      </c>
      <c r="O1449">
        <f>D1448</f>
      </c>
      <c r="P1449">
        <f>(E1449-F1449+G1449)/O1449*100</f>
      </c>
      <c r="Q1449">
        <f>H1448</f>
      </c>
      <c r="R1449">
        <f>I1448</f>
      </c>
      <c r="S1449">
        <f>H1449-H1448</f>
      </c>
      <c r="T1449">
        <f>I1449-I1448</f>
      </c>
      <c r="U1449">
        <f>(L1449-K1449)/(2*D1449*0.01)</f>
      </c>
      <c r="V1449">
        <f>(L1449+K1449)/(D1449*0.0001)</f>
      </c>
    </row>
    <row r="1450">
      <c r="A1450" t="n">
        <v>2017</v>
      </c>
      <c r="B1450" t="inlineStr">
        <is>
          <t>00113465</t>
        </is>
      </c>
      <c r="C1450" t="inlineStr">
        <is>
          <t>하나증권</t>
        </is>
      </c>
      <c r="D1450" t="n">
        <v>28946282000</v>
      </c>
      <c r="E1450" t="n">
        <v>8842953000</v>
      </c>
      <c r="F1450" t="n">
        <v>3035715000</v>
      </c>
      <c r="G1450" t="n">
        <v>499888000</v>
      </c>
      <c r="H1450" t="n">
        <v>2.7</v>
      </c>
      <c r="I1450" t="n">
        <v>6.85</v>
      </c>
      <c r="J1450" t="n">
        <v>6.4</v>
      </c>
      <c r="K1450" t="n">
        <v>-1545849000</v>
      </c>
      <c r="L1450" t="n">
        <v>1721677000</v>
      </c>
      <c r="M1450" t="n">
        <v>1670830000</v>
      </c>
      <c r="N1450" t="n">
        <v>-1526152000</v>
      </c>
      <c r="O1450">
        <f>D1449</f>
      </c>
      <c r="P1450">
        <f>(E1450-F1450+G1450)/O1450*100</f>
      </c>
      <c r="Q1450">
        <f>H1449</f>
      </c>
      <c r="R1450">
        <f>I1449</f>
      </c>
      <c r="S1450">
        <f>H1450-H1449</f>
      </c>
      <c r="T1450">
        <f>I1450-I1449</f>
      </c>
      <c r="U1450">
        <f>(L1450-K1450)/(2*D1450*0.01)</f>
      </c>
      <c r="V1450">
        <f>(L1450+K1450)/(D1450*0.0001)</f>
      </c>
    </row>
    <row r="1451">
      <c r="A1451" t="n">
        <v>2018</v>
      </c>
      <c r="B1451" t="inlineStr">
        <is>
          <t>00113465</t>
        </is>
      </c>
      <c r="C1451" t="inlineStr">
        <is>
          <t>하나증권</t>
        </is>
      </c>
      <c r="D1451" t="n">
        <v>39091859000</v>
      </c>
      <c r="E1451" t="n">
        <v>9040523000</v>
      </c>
      <c r="F1451" t="n">
        <v>3282889000</v>
      </c>
      <c r="G1451" t="n">
        <v>738361000</v>
      </c>
      <c r="H1451" t="n">
        <v>2.2</v>
      </c>
      <c r="I1451" t="n">
        <v>6.85</v>
      </c>
      <c r="J1451" t="n">
        <v>7.1</v>
      </c>
      <c r="K1451" t="n">
        <v>-2433353000</v>
      </c>
      <c r="L1451" t="n">
        <v>2750520000</v>
      </c>
      <c r="M1451" t="n">
        <v>2693008000</v>
      </c>
      <c r="N1451" t="n">
        <v>-2426426000</v>
      </c>
      <c r="O1451">
        <f>D1450</f>
      </c>
      <c r="P1451">
        <f>(E1451-F1451+G1451)/O1451*100</f>
      </c>
      <c r="Q1451">
        <f>H1450</f>
      </c>
      <c r="R1451">
        <f>I1450</f>
      </c>
      <c r="S1451">
        <f>H1451-H1450</f>
      </c>
      <c r="T1451">
        <f>I1451-I1450</f>
      </c>
      <c r="U1451">
        <f>(L1451-K1451)/(2*D1451*0.01)</f>
      </c>
      <c r="V1451">
        <f>(L1451+K1451)/(D1451*0.0001)</f>
      </c>
    </row>
    <row r="1452">
      <c r="A1452" t="n">
        <v>2019</v>
      </c>
      <c r="B1452" t="inlineStr">
        <is>
          <t>00113465</t>
        </is>
      </c>
      <c r="C1452" t="inlineStr">
        <is>
          <t>하나증권</t>
        </is>
      </c>
      <c r="D1452" t="n">
        <v>49917636000</v>
      </c>
      <c r="E1452" t="n">
        <v>10241780000</v>
      </c>
      <c r="F1452" t="n">
        <v>4820266000</v>
      </c>
      <c r="G1452" t="n">
        <v>803035000</v>
      </c>
      <c r="H1452" t="n">
        <v>1.9</v>
      </c>
      <c r="I1452" t="n">
        <v>85</v>
      </c>
      <c r="J1452" t="n">
        <v>7</v>
      </c>
      <c r="K1452" t="n">
        <v>-3191667000</v>
      </c>
      <c r="L1452" t="n">
        <v>3599744000</v>
      </c>
      <c r="M1452" t="n">
        <v>3458461000</v>
      </c>
      <c r="N1452" t="n">
        <v>-3109743000</v>
      </c>
      <c r="O1452">
        <f>D1451</f>
      </c>
      <c r="P1452">
        <f>(E1452-F1452+G1452)/O1452*100</f>
      </c>
      <c r="Q1452">
        <f>H1451</f>
      </c>
      <c r="R1452">
        <f>I1451</f>
      </c>
      <c r="S1452">
        <f>H1452-H1451</f>
      </c>
      <c r="T1452">
        <f>I1452-I1451</f>
      </c>
      <c r="U1452">
        <f>(L1452-K1452)/(2*D1452*0.01)</f>
      </c>
      <c r="V1452">
        <f>(L1452+K1452)/(D1452*0.0001)</f>
      </c>
    </row>
    <row r="1453">
      <c r="A1453" t="n">
        <v>2020</v>
      </c>
      <c r="B1453" t="inlineStr">
        <is>
          <t>00113465</t>
        </is>
      </c>
      <c r="C1453" t="inlineStr">
        <is>
          <t>하나증권</t>
        </is>
      </c>
      <c r="D1453" t="n">
        <v>57588421000</v>
      </c>
      <c r="E1453" t="n">
        <v>11850654000</v>
      </c>
      <c r="F1453" t="n">
        <v>5318568000</v>
      </c>
      <c r="G1453" t="n">
        <v>906375000</v>
      </c>
      <c r="H1453" t="n">
        <v>1.7</v>
      </c>
      <c r="I1453" t="n">
        <v>0.75</v>
      </c>
      <c r="J1453" t="n">
        <v>6.8</v>
      </c>
      <c r="K1453" t="n">
        <v>-3590635000</v>
      </c>
      <c r="L1453" t="n">
        <v>4048503000</v>
      </c>
      <c r="M1453" t="n">
        <v>3875176000</v>
      </c>
      <c r="N1453" t="n">
        <v>-3507409000</v>
      </c>
      <c r="O1453">
        <f>D1452</f>
      </c>
      <c r="P1453">
        <f>(E1453-F1453+G1453)/O1453*100</f>
      </c>
      <c r="Q1453">
        <f>H1452</f>
      </c>
      <c r="R1453">
        <f>I1452</f>
      </c>
      <c r="S1453">
        <f>H1453-H1452</f>
      </c>
      <c r="T1453">
        <f>I1453-I1452</f>
      </c>
      <c r="U1453">
        <f>(L1453-K1453)/(2*D1453*0.01)</f>
      </c>
      <c r="V1453">
        <f>(L1453+K1453)/(D1453*0.0001)</f>
      </c>
    </row>
    <row r="1454">
      <c r="A1454" t="n">
        <v>2021</v>
      </c>
      <c r="B1454" t="inlineStr">
        <is>
          <t>00113465</t>
        </is>
      </c>
      <c r="C1454" t="inlineStr">
        <is>
          <t>하나증권</t>
        </is>
      </c>
      <c r="D1454" t="n">
        <v>69351786000</v>
      </c>
      <c r="E1454" t="n">
        <v>12280909000</v>
      </c>
      <c r="F1454" t="n">
        <v>6635721000</v>
      </c>
      <c r="G1454" t="n">
        <v>935291000</v>
      </c>
      <c r="H1454" t="n">
        <v>2.4</v>
      </c>
      <c r="I1454" t="n">
        <v>2.815</v>
      </c>
      <c r="J1454" t="n">
        <v>7.3</v>
      </c>
      <c r="K1454" t="n">
        <v>-4562356000</v>
      </c>
      <c r="L1454" t="n">
        <v>5167266000</v>
      </c>
      <c r="M1454" t="n">
        <v>4954824000</v>
      </c>
      <c r="N1454" t="n">
        <v>-4468599000</v>
      </c>
      <c r="O1454">
        <f>D1453</f>
      </c>
      <c r="P1454">
        <f>(E1454-F1454+G1454)/O1454*100</f>
      </c>
      <c r="Q1454">
        <f>H1453</f>
      </c>
      <c r="R1454">
        <f>I1453</f>
      </c>
      <c r="S1454">
        <f>H1454-H1453</f>
      </c>
      <c r="T1454">
        <f>I1454-I1453</f>
      </c>
      <c r="U1454">
        <f>(L1454-K1454)/(2*D1454*0.01)</f>
      </c>
      <c r="V1454">
        <f>(L1454+K1454)/(D1454*0.0001)</f>
      </c>
    </row>
    <row r="1455">
      <c r="A1455" t="n">
        <v>2022</v>
      </c>
      <c r="B1455" t="inlineStr">
        <is>
          <t>00113465</t>
        </is>
      </c>
      <c r="C1455" t="inlineStr">
        <is>
          <t>하나증권</t>
        </is>
      </c>
      <c r="D1455" t="n">
        <v>67330565000</v>
      </c>
      <c r="E1455" t="n">
        <v>12899139000</v>
      </c>
      <c r="F1455" t="n">
        <v>7623117000</v>
      </c>
      <c r="G1455" t="n">
        <v>1588507000</v>
      </c>
      <c r="H1455" t="n">
        <v>5.1</v>
      </c>
      <c r="I1455" t="n">
        <v>4.185</v>
      </c>
      <c r="J1455" t="n">
        <v>6.2</v>
      </c>
      <c r="K1455" t="n">
        <v>-3721722000</v>
      </c>
      <c r="L1455" t="n">
        <v>4207298000</v>
      </c>
      <c r="M1455" t="n">
        <v>4124351000</v>
      </c>
      <c r="N1455" t="n">
        <v>-3761085000</v>
      </c>
      <c r="O1455">
        <f>D1454</f>
      </c>
      <c r="P1455">
        <f>(E1455-F1455+G1455)/O1455*100</f>
      </c>
      <c r="Q1455">
        <f>H1454</f>
      </c>
      <c r="R1455">
        <f>I1454</f>
      </c>
      <c r="S1455">
        <f>H1455-H1454</f>
      </c>
      <c r="T1455">
        <f>I1455-I1454</f>
      </c>
      <c r="U1455">
        <f>(L1455-K1455)/(2*D1455*0.01)</f>
      </c>
      <c r="V1455">
        <f>(L1455+K1455)/(D1455*0.0001)</f>
      </c>
    </row>
    <row r="1456">
      <c r="A1456" t="n">
        <v>2023</v>
      </c>
      <c r="B1456" t="inlineStr">
        <is>
          <t>00113465</t>
        </is>
      </c>
      <c r="C1456" t="inlineStr">
        <is>
          <t>하나증권</t>
        </is>
      </c>
      <c r="D1456" t="n">
        <v>74758545000</v>
      </c>
      <c r="E1456" t="n">
        <v>11214728000</v>
      </c>
      <c r="F1456" t="n">
        <v>10268479000</v>
      </c>
      <c r="G1456" t="n">
        <v>3255890000</v>
      </c>
      <c r="H1456" t="n">
        <v>3.9</v>
      </c>
      <c r="I1456" t="n">
        <v>2.4095</v>
      </c>
      <c r="J1456" t="n">
        <v>6.4</v>
      </c>
      <c r="K1456" t="n">
        <v>-4362759000</v>
      </c>
      <c r="L1456" t="n">
        <v>4794530000</v>
      </c>
      <c r="M1456" t="n">
        <v>4724166000</v>
      </c>
      <c r="N1456" t="n">
        <v>-4385756000</v>
      </c>
      <c r="O1456">
        <f>D1455</f>
      </c>
      <c r="P1456">
        <f>(E1456-F1456+G1456)/O1456*100</f>
      </c>
      <c r="Q1456">
        <f>H1455</f>
      </c>
      <c r="R1456">
        <f>I1455</f>
      </c>
      <c r="S1456">
        <f>H1456-H1455</f>
      </c>
      <c r="T1456">
        <f>I1456-I1455</f>
      </c>
      <c r="U1456">
        <f>(L1456-K1456)/(2*D1456*0.01)</f>
      </c>
      <c r="V1456">
        <f>(L1456+K1456)/(D1456*0.0001)</f>
      </c>
    </row>
    <row r="1457">
      <c r="A1457" t="n">
        <v>2024</v>
      </c>
      <c r="B1457" t="inlineStr">
        <is>
          <t>00113465</t>
        </is>
      </c>
      <c r="C1457" t="inlineStr">
        <is>
          <t>하나증권</t>
        </is>
      </c>
      <c r="D1457" t="n">
        <v>84924296000</v>
      </c>
      <c r="E1457" t="n">
        <v>13138163000</v>
      </c>
      <c r="F1457" t="n">
        <v>11187540000</v>
      </c>
      <c r="G1457" t="n">
        <v>2790737000</v>
      </c>
      <c r="H1457" t="n">
        <v>3.3</v>
      </c>
      <c r="I1457" t="n">
        <v>1.25</v>
      </c>
      <c r="J1457" t="n">
        <v>6.7</v>
      </c>
      <c r="K1457" t="n">
        <v>-5196187000</v>
      </c>
      <c r="L1457" t="n">
        <v>5841100000</v>
      </c>
      <c r="M1457" t="n">
        <v>5715877000</v>
      </c>
      <c r="N1457" t="n">
        <v>-5191319000</v>
      </c>
      <c r="O1457">
        <f>D1456</f>
      </c>
      <c r="P1457">
        <f>(E1457-F1457+G1457)/O1457*100</f>
      </c>
      <c r="Q1457">
        <f>H1456</f>
      </c>
      <c r="R1457">
        <f>I1456</f>
      </c>
      <c r="S1457">
        <f>H1457-H1456</f>
      </c>
      <c r="T1457">
        <f>I1457-I1456</f>
      </c>
      <c r="U1457">
        <f>(L1457-K1457)/(2*D1457*0.01)</f>
      </c>
      <c r="V1457">
        <f>(L1457+K1457)/(D1457*0.0001)</f>
      </c>
    </row>
    <row r="1458">
      <c r="A1458" t="n">
        <v>2025</v>
      </c>
      <c r="B1458" t="inlineStr">
        <is>
          <t>00113465</t>
        </is>
      </c>
      <c r="C1458" t="inlineStr">
        <is>
          <t>하나증권</t>
        </is>
      </c>
      <c r="D1458" t="n">
        <v>86291553000</v>
      </c>
      <c r="E1458" t="n">
        <v>12561327000</v>
      </c>
      <c r="F1458" t="n">
        <v>11508003000</v>
      </c>
      <c r="G1458" t="n">
        <v>2690029000</v>
      </c>
      <c r="H1458" t="n">
        <v>3.9</v>
      </c>
      <c r="I1458" t="n">
        <v>2.4</v>
      </c>
      <c r="J1458" t="n">
        <v>5.8</v>
      </c>
      <c r="K1458" t="n">
        <v>-4529122000</v>
      </c>
      <c r="L1458" t="n">
        <v>5058007000</v>
      </c>
      <c r="M1458" t="n">
        <v>5074926000</v>
      </c>
      <c r="N1458" t="n">
        <v>-4625882000</v>
      </c>
      <c r="O1458">
        <f>D1457</f>
      </c>
      <c r="P1458">
        <f>(E1458-F1458+G1458)/O1458*100</f>
      </c>
      <c r="Q1458">
        <f>H1457</f>
      </c>
      <c r="R1458">
        <f>I1457</f>
      </c>
      <c r="S1458">
        <f>H1458-H1457</f>
      </c>
      <c r="T1458">
        <f>I1458-I1457</f>
      </c>
      <c r="U1458">
        <f>(L1458-K1458)/(2*D1458*0.01)</f>
      </c>
      <c r="V1458">
        <f>(L1458+K1458)/(D1458*0.0001)</f>
      </c>
    </row>
    <row r="1459">
      <c r="A1459" t="n">
        <v>2014</v>
      </c>
      <c r="B1459" t="inlineStr">
        <is>
          <t>00113492</t>
        </is>
      </c>
      <c r="C1459" t="inlineStr">
        <is>
          <t>깨끗한나라</t>
        </is>
      </c>
      <c r="D1459" t="n">
        <v>52737924000</v>
      </c>
      <c r="E1459" t="n">
        <v>3854039000</v>
      </c>
      <c r="F1459" t="n">
        <v>2440750000</v>
      </c>
      <c r="G1459" t="n">
        <v>2087249000</v>
      </c>
      <c r="H1459" t="n">
        <v>4.35</v>
      </c>
      <c r="I1459" t="n">
        <v>5.38</v>
      </c>
    </row>
    <row r="1460">
      <c r="A1460" t="n">
        <v>2015</v>
      </c>
      <c r="B1460" t="inlineStr">
        <is>
          <t>00113492</t>
        </is>
      </c>
      <c r="C1460" t="inlineStr">
        <is>
          <t>깨끗한나라</t>
        </is>
      </c>
      <c r="D1460" t="n">
        <v>56765700000</v>
      </c>
      <c r="E1460" t="n">
        <v>4222043000</v>
      </c>
      <c r="F1460" t="n">
        <v>3426449000</v>
      </c>
      <c r="G1460" t="n">
        <v>2257851000</v>
      </c>
      <c r="H1460" t="n">
        <v>3.87</v>
      </c>
      <c r="I1460" t="n">
        <v>5.4</v>
      </c>
      <c r="O1460">
        <f>D1459</f>
      </c>
      <c r="P1460">
        <f>(E1460-F1460+G1460)/O1460*100</f>
      </c>
      <c r="Q1460">
        <f>H1459</f>
      </c>
      <c r="R1460">
        <f>I1459</f>
      </c>
      <c r="S1460">
        <f>H1460-H1459</f>
      </c>
      <c r="T1460">
        <f>I1460-I1459</f>
      </c>
    </row>
    <row r="1461">
      <c r="A1461" t="n">
        <v>2016</v>
      </c>
      <c r="B1461" t="inlineStr">
        <is>
          <t>00113492</t>
        </is>
      </c>
      <c r="C1461" t="inlineStr">
        <is>
          <t>깨끗한나라</t>
        </is>
      </c>
      <c r="D1461" t="n">
        <v>57910642000</v>
      </c>
      <c r="E1461" t="n">
        <v>4656261000</v>
      </c>
      <c r="F1461" t="n">
        <v>4851298000</v>
      </c>
      <c r="G1461" t="n">
        <v>2156962000</v>
      </c>
      <c r="H1461" t="n">
        <v>3.75</v>
      </c>
      <c r="I1461" t="n">
        <v>5.55</v>
      </c>
      <c r="K1461" t="n">
        <v>-52600000</v>
      </c>
      <c r="L1461" t="n">
        <v>63965000</v>
      </c>
      <c r="M1461" t="n">
        <v>63951000</v>
      </c>
      <c r="N1461" t="n">
        <v>-52514000</v>
      </c>
      <c r="O1461">
        <f>D1460</f>
      </c>
      <c r="P1461">
        <f>(E1461-F1461+G1461)/O1461*100</f>
      </c>
      <c r="Q1461">
        <f>H1460</f>
      </c>
      <c r="R1461">
        <f>I1460</f>
      </c>
      <c r="S1461">
        <f>H1461-H1460</f>
      </c>
      <c r="T1461">
        <f>I1461-I1460</f>
      </c>
      <c r="U1461">
        <f>(L1461-K1461)/(2*D1461*0.01)</f>
      </c>
      <c r="V1461">
        <f>(L1461+K1461)/(D1461*0.0001)</f>
      </c>
    </row>
    <row r="1462">
      <c r="A1462" t="n">
        <v>2017</v>
      </c>
      <c r="B1462" t="inlineStr">
        <is>
          <t>00113492</t>
        </is>
      </c>
      <c r="C1462" t="inlineStr">
        <is>
          <t>깨끗한나라</t>
        </is>
      </c>
      <c r="D1462" t="n">
        <v>59836975000</v>
      </c>
      <c r="E1462" t="n">
        <v>4528967000</v>
      </c>
      <c r="F1462" t="n">
        <v>3106830000</v>
      </c>
      <c r="G1462" t="n">
        <v>2131289000</v>
      </c>
      <c r="H1462" t="n">
        <v>4.04</v>
      </c>
      <c r="I1462" t="n">
        <v>5.5</v>
      </c>
      <c r="O1462">
        <f>D1461</f>
      </c>
      <c r="P1462">
        <f>(E1462-F1462+G1462)/O1462*100</f>
      </c>
      <c r="Q1462">
        <f>H1461</f>
      </c>
      <c r="R1462">
        <f>I1461</f>
      </c>
      <c r="S1462">
        <f>H1462-H1461</f>
      </c>
      <c r="T1462">
        <f>I1462-I1461</f>
      </c>
    </row>
    <row r="1463">
      <c r="A1463" t="n">
        <v>2018</v>
      </c>
      <c r="B1463" t="inlineStr">
        <is>
          <t>00113492</t>
        </is>
      </c>
      <c r="C1463" t="inlineStr">
        <is>
          <t>깨끗한나라</t>
        </is>
      </c>
      <c r="D1463" t="n">
        <v>54321908000</v>
      </c>
      <c r="E1463" t="n">
        <v>4490879000</v>
      </c>
      <c r="F1463" t="n">
        <v>11667668000</v>
      </c>
      <c r="G1463" t="n">
        <v>2368617000</v>
      </c>
      <c r="H1463" t="n">
        <v>3.14</v>
      </c>
      <c r="I1463" t="n">
        <v>5.5</v>
      </c>
      <c r="K1463" t="n">
        <v>-3813000000</v>
      </c>
      <c r="L1463" t="n">
        <v>4335000000</v>
      </c>
      <c r="M1463" t="n">
        <v>4302000000</v>
      </c>
      <c r="N1463" t="n">
        <v>-3857000000</v>
      </c>
      <c r="O1463">
        <f>D1462</f>
      </c>
      <c r="P1463">
        <f>(E1463-F1463+G1463)/O1463*100</f>
      </c>
      <c r="Q1463">
        <f>H1462</f>
      </c>
      <c r="R1463">
        <f>I1462</f>
      </c>
      <c r="S1463">
        <f>H1463-H1462</f>
      </c>
      <c r="T1463">
        <f>I1463-I1462</f>
      </c>
      <c r="U1463">
        <f>(L1463-K1463)/(2*D1463*0.01)</f>
      </c>
      <c r="V1463">
        <f>(L1463+K1463)/(D1463*0.0001)</f>
      </c>
    </row>
    <row r="1464">
      <c r="A1464" t="n">
        <v>2019</v>
      </c>
      <c r="B1464" t="inlineStr">
        <is>
          <t>00113492</t>
        </is>
      </c>
      <c r="C1464" t="inlineStr">
        <is>
          <t>깨끗한나라</t>
        </is>
      </c>
      <c r="D1464" t="n">
        <v>54422050000</v>
      </c>
      <c r="E1464" t="n">
        <v>4143392000</v>
      </c>
      <c r="F1464" t="n">
        <v>5913260000</v>
      </c>
      <c r="G1464" t="n">
        <v>1640537000</v>
      </c>
      <c r="H1464" t="n">
        <v>2.69</v>
      </c>
      <c r="I1464" t="n">
        <v>5.6</v>
      </c>
      <c r="K1464" t="n">
        <v>-3771000</v>
      </c>
      <c r="L1464" t="n">
        <v>4279000</v>
      </c>
      <c r="M1464" t="n">
        <v>4226000</v>
      </c>
      <c r="N1464" t="n">
        <v>-3798000</v>
      </c>
      <c r="O1464">
        <f>D1463</f>
      </c>
      <c r="P1464">
        <f>(E1464-F1464+G1464)/O1464*100</f>
      </c>
      <c r="Q1464">
        <f>H1463</f>
      </c>
      <c r="R1464">
        <f>I1463</f>
      </c>
      <c r="S1464">
        <f>H1464-H1463</f>
      </c>
      <c r="T1464">
        <f>I1464-I1463</f>
      </c>
      <c r="U1464">
        <f>(L1464-K1464)/(2*D1464*0.01)</f>
      </c>
      <c r="V1464">
        <f>(L1464+K1464)/(D1464*0.0001)</f>
      </c>
    </row>
    <row r="1465">
      <c r="A1465" t="n">
        <v>2020</v>
      </c>
      <c r="B1465" t="inlineStr">
        <is>
          <t>00113492</t>
        </is>
      </c>
      <c r="C1465" t="inlineStr">
        <is>
          <t>깨끗한나라</t>
        </is>
      </c>
      <c r="D1465" t="n">
        <v>58815459000</v>
      </c>
      <c r="E1465" t="n">
        <v>4265772000</v>
      </c>
      <c r="F1465" t="n">
        <v>1793910000</v>
      </c>
      <c r="G1465" t="n">
        <v>1400454000</v>
      </c>
      <c r="H1465" t="n">
        <v>2.75</v>
      </c>
      <c r="I1465" t="n">
        <v>4.965</v>
      </c>
      <c r="K1465" t="n">
        <v>-4395000000</v>
      </c>
      <c r="L1465" t="n">
        <v>4395000000</v>
      </c>
      <c r="M1465" t="n">
        <v>4378000000</v>
      </c>
      <c r="N1465" t="n">
        <v>-3937000000</v>
      </c>
      <c r="O1465">
        <f>D1464</f>
      </c>
      <c r="P1465">
        <f>(E1465-F1465+G1465)/O1465*100</f>
      </c>
      <c r="Q1465">
        <f>H1464</f>
      </c>
      <c r="R1465">
        <f>I1464</f>
      </c>
      <c r="S1465">
        <f>H1465-H1464</f>
      </c>
      <c r="T1465">
        <f>I1465-I1464</f>
      </c>
      <c r="U1465">
        <f>(L1465-K1465)/(2*D1465*0.01)</f>
      </c>
    </row>
    <row r="1466">
      <c r="A1466" t="n">
        <v>2022</v>
      </c>
      <c r="B1466" t="inlineStr">
        <is>
          <t>00113492</t>
        </is>
      </c>
      <c r="C1466" t="inlineStr">
        <is>
          <t>깨끗한나라</t>
        </is>
      </c>
      <c r="D1466" t="n">
        <v>50759138000</v>
      </c>
      <c r="E1466" t="n">
        <v>4851337000</v>
      </c>
      <c r="F1466" t="n">
        <v>6097975000</v>
      </c>
      <c r="G1466" t="n">
        <v>1934353000</v>
      </c>
      <c r="H1466" t="n">
        <v>5.665</v>
      </c>
      <c r="I1466" t="n">
        <v>4.97</v>
      </c>
      <c r="J1466" t="n">
        <v>7.5655</v>
      </c>
      <c r="K1466" t="n">
        <v>-2730000000</v>
      </c>
      <c r="L1466" t="n">
        <v>3046000000</v>
      </c>
      <c r="M1466" t="n">
        <v>3127000000</v>
      </c>
      <c r="N1466" t="n">
        <v>-2847000000</v>
      </c>
      <c r="U1466">
        <f>(L1466-K1466)/(2*D1466*0.01)</f>
      </c>
      <c r="V1466">
        <f>(L1466+K1466)/(D1466*0.0001)</f>
      </c>
    </row>
    <row r="1467">
      <c r="A1467" t="n">
        <v>2023</v>
      </c>
      <c r="B1467" t="inlineStr">
        <is>
          <t>00113492</t>
        </is>
      </c>
      <c r="C1467" t="inlineStr">
        <is>
          <t>깨끗한나라</t>
        </is>
      </c>
      <c r="D1467" t="n">
        <v>51771156000</v>
      </c>
      <c r="E1467" t="n">
        <v>4213637000</v>
      </c>
      <c r="F1467" t="n">
        <v>4387217000</v>
      </c>
      <c r="G1467" t="n">
        <v>2810361000</v>
      </c>
      <c r="H1467" t="n">
        <v>4.945</v>
      </c>
      <c r="I1467" t="n">
        <v>4.88</v>
      </c>
      <c r="J1467" t="n">
        <v>8.800000000000001</v>
      </c>
      <c r="K1467" t="n">
        <v>4412000000</v>
      </c>
      <c r="L1467" t="n">
        <v>4412000000</v>
      </c>
      <c r="M1467" t="n">
        <v>4497000000</v>
      </c>
      <c r="N1467" t="n">
        <v>-4012000000</v>
      </c>
      <c r="O1467">
        <f>D1466</f>
      </c>
      <c r="P1467">
        <f>(E1467-F1467+G1467)/O1467*100</f>
      </c>
      <c r="Q1467">
        <f>H1466</f>
      </c>
      <c r="R1467">
        <f>I1466</f>
      </c>
      <c r="S1467">
        <f>H1467-H1466</f>
      </c>
      <c r="T1467">
        <f>I1467-I1466</f>
      </c>
    </row>
    <row r="1468">
      <c r="A1468" t="n">
        <v>2024</v>
      </c>
      <c r="B1468" t="inlineStr">
        <is>
          <t>00113492</t>
        </is>
      </c>
      <c r="C1468" t="inlineStr">
        <is>
          <t>깨끗한나라</t>
        </is>
      </c>
      <c r="D1468" t="n">
        <v>58103053000</v>
      </c>
      <c r="E1468" t="n">
        <v>4154771000</v>
      </c>
      <c r="F1468" t="n">
        <v>4655686000</v>
      </c>
      <c r="G1468" t="n">
        <v>2622833000</v>
      </c>
      <c r="H1468" t="n">
        <v>4.365</v>
      </c>
      <c r="I1468" t="n">
        <v>4.885</v>
      </c>
      <c r="J1468" t="n">
        <v>8.4</v>
      </c>
      <c r="K1468" t="n">
        <v>-4220000000</v>
      </c>
      <c r="L1468" t="n">
        <v>4220000000</v>
      </c>
      <c r="M1468" t="n">
        <v>4271000000</v>
      </c>
      <c r="N1468" t="n">
        <v>-3842000000</v>
      </c>
      <c r="O1468">
        <f>D1467</f>
      </c>
      <c r="P1468">
        <f>(E1468-F1468+G1468)/O1468*100</f>
      </c>
      <c r="Q1468">
        <f>H1467</f>
      </c>
      <c r="R1468">
        <f>I1467</f>
      </c>
      <c r="S1468">
        <f>H1468-H1467</f>
      </c>
      <c r="T1468">
        <f>I1468-I1467</f>
      </c>
      <c r="U1468">
        <f>(L1468-K1468)/(2*D1468*0.01)</f>
      </c>
    </row>
    <row r="1469">
      <c r="A1469" t="n">
        <v>2025</v>
      </c>
      <c r="B1469" t="inlineStr">
        <is>
          <t>00113492</t>
        </is>
      </c>
      <c r="C1469" t="inlineStr">
        <is>
          <t>깨끗한나라</t>
        </is>
      </c>
      <c r="D1469" t="n">
        <v>62976812000</v>
      </c>
      <c r="E1469" t="n">
        <v>4489084000</v>
      </c>
      <c r="F1469" t="n">
        <v>6337411000</v>
      </c>
      <c r="G1469" t="n">
        <v>2568372000</v>
      </c>
      <c r="H1469" t="n">
        <v>4.72</v>
      </c>
      <c r="I1469" t="n">
        <v>4.88</v>
      </c>
      <c r="J1469" t="n">
        <v>8.029999999999999</v>
      </c>
      <c r="K1469" t="n">
        <v>-3900000000</v>
      </c>
      <c r="L1469" t="n">
        <v>4400000000</v>
      </c>
      <c r="M1469" t="n">
        <v>4469000000</v>
      </c>
      <c r="N1469" t="n">
        <v>-4028000000</v>
      </c>
      <c r="O1469">
        <f>D1468</f>
      </c>
      <c r="P1469">
        <f>(E1469-F1469+G1469)/O1469*100</f>
      </c>
      <c r="Q1469">
        <f>H1468</f>
      </c>
      <c r="R1469">
        <f>I1468</f>
      </c>
      <c r="S1469">
        <f>H1469-H1468</f>
      </c>
      <c r="T1469">
        <f>I1469-I1468</f>
      </c>
      <c r="U1469">
        <f>(L1469-K1469)/(2*D1469*0.01)</f>
      </c>
      <c r="V1469">
        <f>(L1469+K1469)/(D1469*0.0001)</f>
      </c>
    </row>
    <row r="1470">
      <c r="A1470" t="n">
        <v>2014</v>
      </c>
      <c r="B1470" t="inlineStr">
        <is>
          <t>00113508</t>
        </is>
      </c>
      <c r="C1470" t="inlineStr">
        <is>
          <t>노루홀딩스</t>
        </is>
      </c>
      <c r="D1470" t="n">
        <v>33293071000</v>
      </c>
      <c r="E1470" t="n">
        <v>3743616000</v>
      </c>
      <c r="F1470" t="n">
        <v>2976112000</v>
      </c>
      <c r="G1470" t="n">
        <v>999207000</v>
      </c>
      <c r="H1470" t="n">
        <v>2.95</v>
      </c>
      <c r="I1470" t="n">
        <v>5</v>
      </c>
      <c r="K1470" t="n">
        <v>-1412079000</v>
      </c>
      <c r="L1470" t="n">
        <v>1559702000</v>
      </c>
      <c r="M1470" t="n">
        <v>1523951000</v>
      </c>
      <c r="N1470" t="n">
        <v>-1407287000</v>
      </c>
      <c r="U1470">
        <f>(L1470-K1470)/(2*D1470*0.01)</f>
      </c>
      <c r="V1470">
        <f>(L1470+K1470)/(D1470*0.0001)</f>
      </c>
    </row>
    <row r="1471">
      <c r="A1471" t="n">
        <v>2015</v>
      </c>
      <c r="B1471" t="inlineStr">
        <is>
          <t>00113508</t>
        </is>
      </c>
      <c r="C1471" t="inlineStr">
        <is>
          <t>노루홀딩스</t>
        </is>
      </c>
      <c r="D1471" t="n">
        <v>35857921000</v>
      </c>
      <c r="E1471" t="n">
        <v>5249376000</v>
      </c>
      <c r="F1471" t="n">
        <v>4331316000</v>
      </c>
      <c r="G1471" t="n">
        <v>802743000</v>
      </c>
      <c r="O1471">
        <f>D1470</f>
      </c>
      <c r="P1471">
        <f>(E1471-F1471+G1471)/O1471*100</f>
      </c>
    </row>
    <row r="1472">
      <c r="A1472" t="n">
        <v>2016</v>
      </c>
      <c r="B1472" t="inlineStr">
        <is>
          <t>00113508</t>
        </is>
      </c>
      <c r="C1472" t="inlineStr">
        <is>
          <t>노루홀딩스</t>
        </is>
      </c>
      <c r="D1472" t="n">
        <v>36288714000</v>
      </c>
      <c r="O1472">
        <f>D1471</f>
      </c>
    </row>
    <row r="1473">
      <c r="A1473" t="n">
        <v>2017</v>
      </c>
      <c r="B1473" t="inlineStr">
        <is>
          <t>00113508</t>
        </is>
      </c>
      <c r="C1473" t="inlineStr">
        <is>
          <t>노루홀딩스</t>
        </is>
      </c>
      <c r="D1473" t="n">
        <v>37225910000</v>
      </c>
      <c r="E1473" t="n">
        <v>6113783000</v>
      </c>
      <c r="F1473" t="n">
        <v>5417140000</v>
      </c>
      <c r="G1473" t="n">
        <v>752719000</v>
      </c>
      <c r="O1473">
        <f>D1472</f>
      </c>
      <c r="P1473">
        <f>(E1473-F1473+G1473)/O1473*100</f>
      </c>
    </row>
    <row r="1474">
      <c r="A1474" t="n">
        <v>2018</v>
      </c>
      <c r="B1474" t="inlineStr">
        <is>
          <t>00113508</t>
        </is>
      </c>
      <c r="C1474" t="inlineStr">
        <is>
          <t>노루홀딩스</t>
        </is>
      </c>
      <c r="D1474" t="n">
        <v>40152210000</v>
      </c>
      <c r="O1474">
        <f>D1473</f>
      </c>
    </row>
    <row r="1475">
      <c r="A1475" t="n">
        <v>2020</v>
      </c>
      <c r="B1475" t="inlineStr">
        <is>
          <t>00113508</t>
        </is>
      </c>
      <c r="C1475" t="inlineStr">
        <is>
          <t>노루홀딩스</t>
        </is>
      </c>
      <c r="D1475" t="n">
        <v>47345032000</v>
      </c>
    </row>
    <row r="1476">
      <c r="A1476" t="n">
        <v>2021</v>
      </c>
      <c r="B1476" t="inlineStr">
        <is>
          <t>00113508</t>
        </is>
      </c>
      <c r="C1476" t="inlineStr">
        <is>
          <t>노루홀딩스</t>
        </is>
      </c>
      <c r="D1476" t="n">
        <v>48930171000</v>
      </c>
      <c r="O1476">
        <f>D1475</f>
      </c>
    </row>
    <row r="1477">
      <c r="A1477" t="n">
        <v>2022</v>
      </c>
      <c r="B1477" t="inlineStr">
        <is>
          <t>00113508</t>
        </is>
      </c>
      <c r="C1477" t="inlineStr">
        <is>
          <t>노루홀딩스</t>
        </is>
      </c>
      <c r="D1477" t="n">
        <v>47958382000</v>
      </c>
      <c r="O1477">
        <f>D1476</f>
      </c>
    </row>
    <row r="1478">
      <c r="A1478" t="n">
        <v>2023</v>
      </c>
      <c r="B1478" t="inlineStr">
        <is>
          <t>00113508</t>
        </is>
      </c>
      <c r="C1478" t="inlineStr">
        <is>
          <t>노루홀딩스</t>
        </is>
      </c>
      <c r="D1478" t="n">
        <v>55279400000</v>
      </c>
      <c r="O1478">
        <f>D1477</f>
      </c>
    </row>
    <row r="1479">
      <c r="A1479" t="n">
        <v>2024</v>
      </c>
      <c r="B1479" t="inlineStr">
        <is>
          <t>00113508</t>
        </is>
      </c>
      <c r="C1479" t="inlineStr">
        <is>
          <t>노루홀딩스</t>
        </is>
      </c>
      <c r="D1479" t="n">
        <v>60637325000</v>
      </c>
      <c r="O1479">
        <f>D1478</f>
      </c>
    </row>
    <row r="1480">
      <c r="A1480" t="n">
        <v>2025</v>
      </c>
      <c r="B1480" t="inlineStr">
        <is>
          <t>00113508</t>
        </is>
      </c>
      <c r="C1480" t="inlineStr">
        <is>
          <t>노루홀딩스</t>
        </is>
      </c>
      <c r="D1480" t="n">
        <v>64056789000</v>
      </c>
      <c r="E1480" t="n">
        <v>7583427000</v>
      </c>
      <c r="F1480" t="n">
        <v>3420767000</v>
      </c>
      <c r="G1480" t="n">
        <v>2142126000</v>
      </c>
      <c r="H1480" t="n">
        <v>3.985</v>
      </c>
      <c r="I1480" t="n">
        <v>4.195</v>
      </c>
      <c r="K1480" t="n">
        <v>-3439520000</v>
      </c>
      <c r="L1480" t="n">
        <v>3903658000</v>
      </c>
      <c r="M1480" t="n">
        <v>4059735000</v>
      </c>
      <c r="N1480" t="n">
        <v>-3650639000</v>
      </c>
      <c r="O1480">
        <f>D1479</f>
      </c>
      <c r="P1480">
        <f>(E1480-F1480+G1480)/O1480*100</f>
      </c>
      <c r="U1480">
        <f>(L1480-K1480)/(2*D1480*0.01)</f>
      </c>
      <c r="V1480">
        <f>(L1480+K1480)/(D1480*0.0001)</f>
      </c>
    </row>
    <row r="1481">
      <c r="A1481" t="n">
        <v>2014</v>
      </c>
      <c r="B1481" t="inlineStr">
        <is>
          <t>00113526</t>
        </is>
      </c>
      <c r="C1481" t="inlineStr">
        <is>
          <t>대한항공</t>
        </is>
      </c>
      <c r="D1481" t="n">
        <v>1188147553000</v>
      </c>
      <c r="E1481" t="n">
        <v>122969513000</v>
      </c>
      <c r="F1481" t="n">
        <v>76085010000</v>
      </c>
      <c r="G1481" t="n">
        <v>45593854000</v>
      </c>
      <c r="H1481" t="n">
        <v>2.765</v>
      </c>
      <c r="I1481" t="n">
        <v>3.22</v>
      </c>
      <c r="K1481" t="n">
        <v>-88639571000</v>
      </c>
      <c r="L1481" t="n">
        <v>117080949000</v>
      </c>
      <c r="M1481" t="n">
        <v>118599077000</v>
      </c>
      <c r="N1481" t="n">
        <v>-91727563000</v>
      </c>
      <c r="U1481">
        <f>(L1481-K1481)/(2*D1481*0.01)</f>
      </c>
      <c r="V1481">
        <f>(L1481+K1481)/(D1481*0.0001)</f>
      </c>
    </row>
    <row r="1482">
      <c r="A1482" t="n">
        <v>2015</v>
      </c>
      <c r="B1482" t="inlineStr">
        <is>
          <t>00113526</t>
        </is>
      </c>
      <c r="C1482" t="inlineStr">
        <is>
          <t>대한항공</t>
        </is>
      </c>
      <c r="D1482" t="n">
        <v>1187339847000</v>
      </c>
      <c r="E1482" t="n">
        <v>122042910000</v>
      </c>
      <c r="F1482" t="n">
        <v>76609766000</v>
      </c>
      <c r="G1482" t="n">
        <v>30455227000</v>
      </c>
      <c r="H1482" t="n">
        <v>2.5</v>
      </c>
      <c r="I1482" t="n">
        <v>1.8</v>
      </c>
      <c r="K1482" t="n">
        <v>-101735244000</v>
      </c>
      <c r="L1482" t="n">
        <v>118897700000</v>
      </c>
      <c r="M1482" t="n">
        <v>118589152000</v>
      </c>
      <c r="N1482" t="n">
        <v>-103353963000</v>
      </c>
      <c r="O1482">
        <f>D1481</f>
      </c>
      <c r="P1482">
        <f>(E1482-F1482+G1482)/O1482*100</f>
      </c>
      <c r="Q1482">
        <f>H1481</f>
      </c>
      <c r="R1482">
        <f>I1481</f>
      </c>
      <c r="S1482">
        <f>H1482-H1481</f>
      </c>
      <c r="T1482">
        <f>I1482-I1481</f>
      </c>
      <c r="U1482">
        <f>(L1482-K1482)/(2*D1482*0.01)</f>
      </c>
      <c r="V1482">
        <f>(L1482+K1482)/(D1482*0.0001)</f>
      </c>
    </row>
    <row r="1483">
      <c r="A1483" t="n">
        <v>2016</v>
      </c>
      <c r="B1483" t="inlineStr">
        <is>
          <t>00113526</t>
        </is>
      </c>
      <c r="C1483" t="inlineStr">
        <is>
          <t>대한항공</t>
        </is>
      </c>
      <c r="D1483" t="n">
        <v>1477734272000</v>
      </c>
      <c r="E1483" t="n">
        <v>128550468000</v>
      </c>
      <c r="F1483" t="n">
        <v>99092012000</v>
      </c>
      <c r="G1483" t="n">
        <v>32094399000</v>
      </c>
      <c r="H1483" t="n">
        <v>2.245</v>
      </c>
      <c r="I1483" t="n">
        <v>5.405</v>
      </c>
      <c r="K1483" t="n">
        <v>-110845025000</v>
      </c>
      <c r="L1483" t="n">
        <v>127868263000</v>
      </c>
      <c r="M1483" t="n">
        <v>127275275000</v>
      </c>
      <c r="N1483" t="n">
        <v>-112419970000</v>
      </c>
      <c r="O1483">
        <f>D1482</f>
      </c>
      <c r="P1483">
        <f>(E1483-F1483+G1483)/O1483*100</f>
      </c>
      <c r="Q1483">
        <f>H1482</f>
      </c>
      <c r="R1483">
        <f>I1482</f>
      </c>
      <c r="S1483">
        <f>H1483-H1482</f>
      </c>
      <c r="T1483">
        <f>I1483-I1482</f>
      </c>
      <c r="U1483">
        <f>(L1483-K1483)/(2*D1483*0.01)</f>
      </c>
      <c r="V1483">
        <f>(L1483+K1483)/(D1483*0.0001)</f>
      </c>
    </row>
    <row r="1484">
      <c r="A1484" t="n">
        <v>2017</v>
      </c>
      <c r="B1484" t="inlineStr">
        <is>
          <t>00113526</t>
        </is>
      </c>
      <c r="C1484" t="inlineStr">
        <is>
          <t>대한항공</t>
        </is>
      </c>
      <c r="D1484" t="n">
        <v>1494398041000</v>
      </c>
      <c r="E1484" t="n">
        <v>130038872000</v>
      </c>
      <c r="F1484" t="n">
        <v>135653172000</v>
      </c>
      <c r="G1484" t="n">
        <v>33461280000</v>
      </c>
      <c r="H1484" t="n">
        <v>2.71</v>
      </c>
      <c r="I1484" t="n">
        <v>5</v>
      </c>
      <c r="K1484" t="n">
        <v>-111332833000</v>
      </c>
      <c r="L1484" t="n">
        <v>128007692000</v>
      </c>
      <c r="M1484" t="n">
        <v>127946340000</v>
      </c>
      <c r="N1484" t="n">
        <v>-113330908000</v>
      </c>
      <c r="O1484">
        <f>D1483</f>
      </c>
      <c r="P1484">
        <f>(E1484-F1484+G1484)/O1484*100</f>
      </c>
      <c r="Q1484">
        <f>H1483</f>
      </c>
      <c r="R1484">
        <f>I1483</f>
      </c>
      <c r="S1484">
        <f>H1484-H1483</f>
      </c>
      <c r="T1484">
        <f>I1484-I1483</f>
      </c>
      <c r="U1484">
        <f>(L1484-K1484)/(2*D1484*0.01)</f>
      </c>
      <c r="V1484">
        <f>(L1484+K1484)/(D1484*0.0001)</f>
      </c>
    </row>
    <row r="1485">
      <c r="A1485" t="n">
        <v>2018</v>
      </c>
      <c r="B1485" t="inlineStr">
        <is>
          <t>00113526</t>
        </is>
      </c>
      <c r="C1485" t="inlineStr">
        <is>
          <t>대한항공</t>
        </is>
      </c>
      <c r="D1485" t="n">
        <v>1838885534000</v>
      </c>
      <c r="E1485" t="n">
        <v>130284064000</v>
      </c>
      <c r="F1485" t="n">
        <v>125132208000</v>
      </c>
      <c r="G1485" t="n">
        <v>39810772000</v>
      </c>
      <c r="H1485" t="n">
        <v>2.2</v>
      </c>
      <c r="I1485" t="n">
        <v>4.865</v>
      </c>
      <c r="J1485" t="n">
        <v>8.93</v>
      </c>
      <c r="K1485" t="n">
        <v>-173220517000</v>
      </c>
      <c r="L1485" t="n">
        <v>149477754000</v>
      </c>
      <c r="M1485" t="n">
        <v>170245570000</v>
      </c>
      <c r="N1485" t="n">
        <v>-149934018000</v>
      </c>
      <c r="O1485">
        <f>D1484</f>
      </c>
      <c r="P1485">
        <f>(E1485-F1485+G1485)/O1485*100</f>
      </c>
      <c r="Q1485">
        <f>H1484</f>
      </c>
      <c r="R1485">
        <f>I1484</f>
      </c>
      <c r="S1485">
        <f>H1485-H1484</f>
      </c>
      <c r="T1485">
        <f>I1485-I1484</f>
      </c>
      <c r="U1485">
        <f>(L1485-K1485)/(2*D1485*0.01)</f>
      </c>
    </row>
    <row r="1486">
      <c r="A1486" t="n">
        <v>2019</v>
      </c>
      <c r="B1486" t="inlineStr">
        <is>
          <t>00113526</t>
        </is>
      </c>
      <c r="C1486" t="inlineStr">
        <is>
          <t>대한항공</t>
        </is>
      </c>
      <c r="D1486" t="n">
        <v>1944170108000</v>
      </c>
      <c r="E1486" t="n">
        <v>161669056000</v>
      </c>
      <c r="F1486" t="n">
        <v>196564733000</v>
      </c>
      <c r="G1486" t="n">
        <v>39231777000</v>
      </c>
      <c r="H1486" t="n">
        <v>1.815</v>
      </c>
      <c r="I1486" t="n">
        <v>4.895</v>
      </c>
      <c r="J1486" t="n">
        <v>9.41</v>
      </c>
      <c r="K1486" t="n">
        <v>-166708692000</v>
      </c>
      <c r="L1486" t="n">
        <v>193841538000</v>
      </c>
      <c r="M1486" t="n">
        <v>189969120000</v>
      </c>
      <c r="N1486" t="n">
        <v>-166813598000</v>
      </c>
      <c r="O1486">
        <f>D1485</f>
      </c>
      <c r="P1486">
        <f>(E1486-F1486+G1486)/O1486*100</f>
      </c>
      <c r="Q1486">
        <f>H1485</f>
      </c>
      <c r="R1486">
        <f>I1485</f>
      </c>
      <c r="S1486">
        <f>H1486-H1485</f>
      </c>
      <c r="T1486">
        <f>I1486-I1485</f>
      </c>
      <c r="U1486">
        <f>(L1486-K1486)/(2*D1486*0.01)</f>
      </c>
      <c r="V1486">
        <f>(L1486+K1486)/(D1486*0.0001)</f>
      </c>
    </row>
    <row r="1487">
      <c r="A1487" t="n">
        <v>2020</v>
      </c>
      <c r="B1487" t="inlineStr">
        <is>
          <t>00113526</t>
        </is>
      </c>
      <c r="C1487" t="inlineStr">
        <is>
          <t>대한항공</t>
        </is>
      </c>
      <c r="D1487" t="n">
        <v>1921246234000</v>
      </c>
      <c r="E1487" t="n">
        <v>167979908000</v>
      </c>
      <c r="F1487" t="n">
        <v>120143376000</v>
      </c>
      <c r="G1487" t="n">
        <v>36790158000</v>
      </c>
      <c r="H1487" t="n">
        <v>1.81</v>
      </c>
      <c r="I1487" t="n">
        <v>2.78</v>
      </c>
      <c r="J1487" t="n">
        <v>9.390000000000001</v>
      </c>
      <c r="K1487" t="n">
        <v>-160553806000</v>
      </c>
      <c r="L1487" t="n">
        <v>193841538000</v>
      </c>
      <c r="M1487" t="n">
        <v>183470356000</v>
      </c>
      <c r="N1487" t="n">
        <v>-166813598000</v>
      </c>
      <c r="O1487">
        <f>D1486</f>
      </c>
      <c r="P1487">
        <f>(E1487-F1487+G1487)/O1487*100</f>
      </c>
      <c r="Q1487">
        <f>H1486</f>
      </c>
      <c r="R1487">
        <f>I1486</f>
      </c>
      <c r="S1487">
        <f>H1487-H1486</f>
      </c>
      <c r="T1487">
        <f>I1487-I1486</f>
      </c>
      <c r="U1487">
        <f>(L1487-K1487)/(2*D1487*0.01)</f>
      </c>
      <c r="V1487">
        <f>(L1487+K1487)/(D1487*0.0001)</f>
      </c>
    </row>
    <row r="1488">
      <c r="A1488" t="n">
        <v>2022</v>
      </c>
      <c r="B1488" t="inlineStr">
        <is>
          <t>00113526</t>
        </is>
      </c>
      <c r="C1488" t="inlineStr">
        <is>
          <t>대한항공</t>
        </is>
      </c>
      <c r="D1488" t="n">
        <v>1792742046000</v>
      </c>
      <c r="E1488" t="n">
        <v>159993082000</v>
      </c>
      <c r="F1488" t="n">
        <v>145100967000</v>
      </c>
      <c r="G1488" t="n">
        <v>48081809000</v>
      </c>
      <c r="H1488" t="n">
        <v>4.005</v>
      </c>
      <c r="I1488" t="n">
        <v>3.865</v>
      </c>
      <c r="K1488" t="n">
        <v>-144096427000</v>
      </c>
      <c r="L1488" t="n">
        <v>144096427000</v>
      </c>
      <c r="M1488" t="n">
        <v>145751600000</v>
      </c>
      <c r="N1488" t="n">
        <v>-129334813000</v>
      </c>
      <c r="U1488">
        <f>(L1488-K1488)/(2*D1488*0.01)</f>
      </c>
    </row>
    <row r="1489">
      <c r="A1489" t="n">
        <v>2023</v>
      </c>
      <c r="B1489" t="inlineStr">
        <is>
          <t>00113526</t>
        </is>
      </c>
      <c r="C1489" t="inlineStr">
        <is>
          <t>대한항공</t>
        </is>
      </c>
      <c r="D1489" t="n">
        <v>2185138593000</v>
      </c>
      <c r="E1489" t="n">
        <v>144451069000</v>
      </c>
      <c r="F1489" t="n">
        <v>180878678000</v>
      </c>
      <c r="G1489" t="n">
        <v>89445363000</v>
      </c>
      <c r="H1489" t="n">
        <v>4</v>
      </c>
      <c r="I1489" t="n">
        <v>4.595</v>
      </c>
      <c r="J1489" t="n">
        <v>7.91</v>
      </c>
      <c r="K1489" t="n">
        <v>-155301761000</v>
      </c>
      <c r="L1489" t="n">
        <v>178131136000</v>
      </c>
      <c r="M1489" t="n">
        <v>178009327000</v>
      </c>
      <c r="N1489" t="n">
        <v>-158034968000</v>
      </c>
      <c r="O1489">
        <f>D1488</f>
      </c>
      <c r="P1489">
        <f>(E1489-F1489+G1489)/O1489*100</f>
      </c>
      <c r="Q1489">
        <f>H1488</f>
      </c>
      <c r="R1489">
        <f>I1488</f>
      </c>
      <c r="S1489">
        <f>H1489-H1488</f>
      </c>
      <c r="T1489">
        <f>I1489-I1488</f>
      </c>
      <c r="U1489">
        <f>(L1489-K1489)/(2*D1489*0.01)</f>
      </c>
      <c r="V1489">
        <f>(L1489+K1489)/(D1489*0.0001)</f>
      </c>
    </row>
    <row r="1490">
      <c r="A1490" t="n">
        <v>2024</v>
      </c>
      <c r="B1490" t="inlineStr">
        <is>
          <t>00113526</t>
        </is>
      </c>
      <c r="C1490" t="inlineStr">
        <is>
          <t>대한항공</t>
        </is>
      </c>
      <c r="D1490" t="n">
        <v>3254665000000</v>
      </c>
      <c r="E1490" t="n">
        <v>181782000000</v>
      </c>
      <c r="F1490" t="n">
        <v>200464000000</v>
      </c>
      <c r="G1490" t="n">
        <v>85227000000</v>
      </c>
      <c r="H1490" t="n">
        <v>4.125</v>
      </c>
      <c r="I1490" t="n">
        <v>4.595</v>
      </c>
      <c r="K1490" t="n">
        <v>-272672000000</v>
      </c>
      <c r="L1490" t="n">
        <v>272672000000</v>
      </c>
      <c r="M1490" t="n">
        <v>248805000000</v>
      </c>
      <c r="N1490" t="n">
        <v>-227029000000</v>
      </c>
      <c r="O1490">
        <f>D1489</f>
      </c>
      <c r="P1490">
        <f>(E1490-F1490+G1490)/O1490*100</f>
      </c>
      <c r="Q1490">
        <f>H1489</f>
      </c>
      <c r="R1490">
        <f>I1489</f>
      </c>
      <c r="S1490">
        <f>H1490-H1489</f>
      </c>
      <c r="T1490">
        <f>I1490-I1489</f>
      </c>
      <c r="U1490">
        <f>(L1490-K1490)/(2*D1490*0.01)</f>
      </c>
    </row>
    <row r="1491">
      <c r="A1491" t="n">
        <v>2025</v>
      </c>
      <c r="B1491" t="inlineStr">
        <is>
          <t>00113526</t>
        </is>
      </c>
      <c r="C1491" t="inlineStr">
        <is>
          <t>대한항공</t>
        </is>
      </c>
      <c r="D1491" t="n">
        <v>3500112000000</v>
      </c>
      <c r="E1491" t="n">
        <v>301762000000</v>
      </c>
      <c r="F1491" t="n">
        <v>307951000000</v>
      </c>
      <c r="G1491" t="n">
        <v>120456000000</v>
      </c>
      <c r="H1491" t="n">
        <v>4.325</v>
      </c>
      <c r="I1491" t="n">
        <v>4.64</v>
      </c>
      <c r="J1491" t="n">
        <v>7.92</v>
      </c>
      <c r="K1491" t="n">
        <v>-240475000000</v>
      </c>
      <c r="L1491" t="n">
        <v>274816000000</v>
      </c>
      <c r="M1491" t="n">
        <v>274524000000</v>
      </c>
      <c r="N1491" t="n">
        <v>-250630000000</v>
      </c>
      <c r="O1491">
        <f>D1490</f>
      </c>
      <c r="P1491">
        <f>(E1491-F1491+G1491)/O1491*100</f>
      </c>
      <c r="Q1491">
        <f>H1490</f>
      </c>
      <c r="R1491">
        <f>I1490</f>
      </c>
      <c r="S1491">
        <f>H1491-H1490</f>
      </c>
      <c r="T1491">
        <f>I1491-I1490</f>
      </c>
      <c r="U1491">
        <f>(L1491-K1491)/(2*D1491*0.01)</f>
      </c>
      <c r="V1491">
        <f>(L1491+K1491)/(D1491*0.0001)</f>
      </c>
    </row>
    <row r="1492">
      <c r="A1492" t="n">
        <v>2014</v>
      </c>
      <c r="B1492" t="inlineStr">
        <is>
          <t>00113535</t>
        </is>
      </c>
      <c r="C1492" t="inlineStr">
        <is>
          <t>대한해운</t>
        </is>
      </c>
      <c r="D1492" t="n">
        <v>11337831000</v>
      </c>
      <c r="E1492" t="n">
        <v>1321255000</v>
      </c>
      <c r="F1492" t="n">
        <v>1314981000</v>
      </c>
      <c r="G1492" t="n">
        <v>385753000</v>
      </c>
      <c r="H1492" t="n">
        <v>2.55</v>
      </c>
      <c r="I1492" t="n">
        <v>2.7</v>
      </c>
    </row>
    <row r="1493">
      <c r="A1493" t="n">
        <v>2015</v>
      </c>
      <c r="B1493" t="inlineStr">
        <is>
          <t>00113535</t>
        </is>
      </c>
      <c r="C1493" t="inlineStr">
        <is>
          <t>대한해운</t>
        </is>
      </c>
      <c r="D1493" t="n">
        <v>12479960000</v>
      </c>
      <c r="E1493" t="n">
        <v>1844407000</v>
      </c>
      <c r="F1493" t="n">
        <v>1710916000</v>
      </c>
      <c r="G1493" t="n">
        <v>261607000</v>
      </c>
      <c r="H1493" t="n">
        <v>2.25</v>
      </c>
      <c r="I1493" t="n">
        <v>2.5</v>
      </c>
      <c r="O1493">
        <f>D1492</f>
      </c>
      <c r="P1493">
        <f>(E1493-F1493+G1493)/O1493*100</f>
      </c>
      <c r="Q1493">
        <f>H1492</f>
      </c>
      <c r="R1493">
        <f>I1492</f>
      </c>
      <c r="S1493">
        <f>H1493-H1492</f>
      </c>
      <c r="T1493">
        <f>I1493-I1492</f>
      </c>
    </row>
    <row r="1494">
      <c r="A1494" t="n">
        <v>2016</v>
      </c>
      <c r="B1494" t="inlineStr">
        <is>
          <t>00113535</t>
        </is>
      </c>
      <c r="C1494" t="inlineStr">
        <is>
          <t>대한해운</t>
        </is>
      </c>
      <c r="D1494" t="n">
        <v>14676074000</v>
      </c>
      <c r="E1494" t="n">
        <v>1821415000</v>
      </c>
      <c r="F1494" t="n">
        <v>1280909000</v>
      </c>
      <c r="G1494" t="n">
        <v>241808000</v>
      </c>
      <c r="H1494" t="n">
        <v>2.25</v>
      </c>
      <c r="I1494" t="n">
        <v>2.5</v>
      </c>
      <c r="O1494">
        <f>D1493</f>
      </c>
      <c r="P1494">
        <f>(E1494-F1494+G1494)/O1494*100</f>
      </c>
      <c r="Q1494">
        <f>H1493</f>
      </c>
      <c r="R1494">
        <f>I1493</f>
      </c>
      <c r="S1494">
        <f>H1494-H1493</f>
      </c>
      <c r="T1494">
        <f>I1494-I1493</f>
      </c>
    </row>
    <row r="1495">
      <c r="A1495" t="n">
        <v>2017</v>
      </c>
      <c r="B1495" t="inlineStr">
        <is>
          <t>00113535</t>
        </is>
      </c>
      <c r="C1495" t="inlineStr">
        <is>
          <t>대한해운</t>
        </is>
      </c>
      <c r="D1495" t="n">
        <v>15357212000</v>
      </c>
      <c r="E1495" t="n">
        <v>2695396000</v>
      </c>
      <c r="F1495" t="n">
        <v>2383121000</v>
      </c>
      <c r="G1495" t="n">
        <v>305678000</v>
      </c>
      <c r="H1495" t="n">
        <v>2.75</v>
      </c>
      <c r="I1495" t="n">
        <v>2.5</v>
      </c>
      <c r="O1495">
        <f>D1494</f>
      </c>
      <c r="P1495">
        <f>(E1495-F1495+G1495)/O1495*100</f>
      </c>
      <c r="Q1495">
        <f>H1494</f>
      </c>
      <c r="R1495">
        <f>I1494</f>
      </c>
      <c r="S1495">
        <f>H1495-H1494</f>
      </c>
      <c r="T1495">
        <f>I1495-I1494</f>
      </c>
    </row>
    <row r="1496">
      <c r="A1496" t="n">
        <v>2018</v>
      </c>
      <c r="B1496" t="inlineStr">
        <is>
          <t>00113535</t>
        </is>
      </c>
      <c r="C1496" t="inlineStr">
        <is>
          <t>대한해운</t>
        </is>
      </c>
      <c r="D1496" t="n">
        <v>15585003000</v>
      </c>
      <c r="E1496" t="n">
        <v>3046698000</v>
      </c>
      <c r="F1496" t="n">
        <v>5065549000</v>
      </c>
      <c r="G1496" t="n">
        <v>383345000</v>
      </c>
      <c r="H1496" t="n">
        <v>2.32</v>
      </c>
      <c r="I1496" t="n">
        <v>2.5</v>
      </c>
      <c r="K1496" t="n">
        <v>-758382000</v>
      </c>
      <c r="L1496" t="n">
        <v>839787000</v>
      </c>
      <c r="M1496" t="n">
        <v>849273000</v>
      </c>
      <c r="N1496" t="n">
        <v>-752193000</v>
      </c>
      <c r="O1496">
        <f>D1495</f>
      </c>
      <c r="P1496">
        <f>(E1496-F1496+G1496)/O1496*100</f>
      </c>
      <c r="Q1496">
        <f>H1495</f>
      </c>
      <c r="R1496">
        <f>I1495</f>
      </c>
      <c r="S1496">
        <f>H1496-H1495</f>
      </c>
      <c r="T1496">
        <f>I1496-I1495</f>
      </c>
      <c r="U1496">
        <f>(L1496-K1496)/(2*D1496*0.01)</f>
      </c>
      <c r="V1496">
        <f>(L1496+K1496)/(D1496*0.0001)</f>
      </c>
    </row>
    <row r="1497">
      <c r="A1497" t="n">
        <v>2019</v>
      </c>
      <c r="B1497" t="inlineStr">
        <is>
          <t>00113535</t>
        </is>
      </c>
      <c r="C1497" t="inlineStr">
        <is>
          <t>대한해운</t>
        </is>
      </c>
      <c r="D1497" t="n">
        <v>15597077000</v>
      </c>
      <c r="E1497" t="n">
        <v>2902382000</v>
      </c>
      <c r="F1497" t="n">
        <v>4318846000</v>
      </c>
      <c r="G1497" t="n">
        <v>327975000</v>
      </c>
      <c r="H1497" t="n">
        <v>1.86</v>
      </c>
      <c r="I1497" t="n">
        <v>2.5</v>
      </c>
      <c r="K1497" t="n">
        <v>-833339000</v>
      </c>
      <c r="L1497" t="n">
        <v>941714000</v>
      </c>
      <c r="M1497" t="n">
        <v>925069000</v>
      </c>
      <c r="N1497" t="n">
        <v>-835428000</v>
      </c>
      <c r="O1497">
        <f>D1496</f>
      </c>
      <c r="P1497">
        <f>(E1497-F1497+G1497)/O1497*100</f>
      </c>
      <c r="Q1497">
        <f>H1496</f>
      </c>
      <c r="R1497">
        <f>I1496</f>
      </c>
      <c r="S1497">
        <f>H1497-H1496</f>
      </c>
      <c r="T1497">
        <f>I1497-I1496</f>
      </c>
      <c r="U1497">
        <f>(L1497-K1497)/(2*D1497*0.01)</f>
      </c>
      <c r="V1497">
        <f>(L1497+K1497)/(D1497*0.0001)</f>
      </c>
    </row>
    <row r="1498">
      <c r="A1498" t="n">
        <v>2020</v>
      </c>
      <c r="B1498" t="inlineStr">
        <is>
          <t>00113535</t>
        </is>
      </c>
      <c r="C1498" t="inlineStr">
        <is>
          <t>대한해운</t>
        </is>
      </c>
      <c r="D1498" t="n">
        <v>17163922000</v>
      </c>
      <c r="E1498" t="n">
        <v>3178884000</v>
      </c>
      <c r="F1498" t="n">
        <v>3146578000</v>
      </c>
      <c r="G1498" t="n">
        <v>264782000</v>
      </c>
      <c r="H1498" t="n">
        <v>1.75</v>
      </c>
      <c r="I1498" t="n">
        <v>2.5</v>
      </c>
      <c r="K1498" t="n">
        <v>-936534000</v>
      </c>
      <c r="L1498" t="n">
        <v>1060632000</v>
      </c>
      <c r="M1498" t="n">
        <v>1040355000</v>
      </c>
      <c r="N1498" t="n">
        <v>-937635000</v>
      </c>
      <c r="O1498">
        <f>D1497</f>
      </c>
      <c r="P1498">
        <f>(E1498-F1498+G1498)/O1498*100</f>
      </c>
      <c r="Q1498">
        <f>H1497</f>
      </c>
      <c r="R1498">
        <f>I1497</f>
      </c>
      <c r="S1498">
        <f>H1498-H1497</f>
      </c>
      <c r="T1498">
        <f>I1498-I1497</f>
      </c>
      <c r="U1498">
        <f>(L1498-K1498)/(2*D1498*0.01)</f>
      </c>
      <c r="V1498">
        <f>(L1498+K1498)/(D1498*0.0001)</f>
      </c>
    </row>
    <row r="1499">
      <c r="A1499" t="n">
        <v>2021</v>
      </c>
      <c r="B1499" t="inlineStr">
        <is>
          <t>00113535</t>
        </is>
      </c>
      <c r="C1499" t="inlineStr">
        <is>
          <t>대한해운</t>
        </is>
      </c>
      <c r="D1499" t="n">
        <v>20916531000</v>
      </c>
      <c r="E1499" t="n">
        <v>3464862000</v>
      </c>
      <c r="F1499" t="n">
        <v>2551726000</v>
      </c>
      <c r="G1499" t="n">
        <v>284487000</v>
      </c>
      <c r="H1499" t="n">
        <v>2.5</v>
      </c>
      <c r="I1499" t="n">
        <v>3.5</v>
      </c>
      <c r="K1499" t="n">
        <v>-1309384000</v>
      </c>
      <c r="L1499" t="n">
        <v>1179848000</v>
      </c>
      <c r="M1499" t="n">
        <v>1334488000</v>
      </c>
      <c r="N1499" t="n">
        <v>1334268000</v>
      </c>
      <c r="O1499">
        <f>D1498</f>
      </c>
      <c r="P1499">
        <f>(E1499-F1499+G1499)/O1499*100</f>
      </c>
      <c r="Q1499">
        <f>H1498</f>
      </c>
      <c r="R1499">
        <f>I1498</f>
      </c>
      <c r="S1499">
        <f>H1499-H1498</f>
      </c>
      <c r="T1499">
        <f>I1499-I1498</f>
      </c>
      <c r="U1499">
        <f>(L1499-K1499)/(2*D1499*0.01)</f>
      </c>
    </row>
    <row r="1500">
      <c r="A1500" t="n">
        <v>2022</v>
      </c>
      <c r="B1500" t="inlineStr">
        <is>
          <t>00113535</t>
        </is>
      </c>
      <c r="C1500" t="inlineStr">
        <is>
          <t>대한해운</t>
        </is>
      </c>
      <c r="D1500" t="n">
        <v>21705795000</v>
      </c>
      <c r="E1500" t="n">
        <v>3965528000</v>
      </c>
      <c r="F1500" t="n">
        <v>3053020000</v>
      </c>
      <c r="G1500" t="n">
        <v>453637000</v>
      </c>
      <c r="H1500" t="n">
        <v>5.24</v>
      </c>
      <c r="I1500" t="n">
        <v>3.5</v>
      </c>
      <c r="J1500" t="n">
        <v>7.6</v>
      </c>
      <c r="O1500">
        <f>D1499</f>
      </c>
      <c r="P1500">
        <f>(E1500-F1500+G1500)/O1500*100</f>
      </c>
      <c r="Q1500">
        <f>H1499</f>
      </c>
      <c r="R1500">
        <f>I1499</f>
      </c>
      <c r="S1500">
        <f>H1500-H1499</f>
      </c>
      <c r="T1500">
        <f>I1500-I1499</f>
      </c>
    </row>
    <row r="1501">
      <c r="A1501" t="n">
        <v>2023</v>
      </c>
      <c r="B1501" t="inlineStr">
        <is>
          <t>00113535</t>
        </is>
      </c>
      <c r="C1501" t="inlineStr">
        <is>
          <t>대한해운</t>
        </is>
      </c>
      <c r="D1501" t="n">
        <v>26941591000</v>
      </c>
      <c r="E1501" t="n">
        <v>4381872000</v>
      </c>
      <c r="F1501" t="n">
        <v>5316379000</v>
      </c>
      <c r="G1501" t="n">
        <v>951394000</v>
      </c>
      <c r="H1501" t="n">
        <v>4.11</v>
      </c>
      <c r="I1501" t="n">
        <v>4.36</v>
      </c>
      <c r="J1501" t="n">
        <v>7.47</v>
      </c>
      <c r="O1501">
        <f>D1500</f>
      </c>
      <c r="P1501">
        <f>(E1501-F1501+G1501)/O1501*100</f>
      </c>
      <c r="Q1501">
        <f>H1500</f>
      </c>
      <c r="R1501">
        <f>I1500</f>
      </c>
      <c r="S1501">
        <f>H1501-H1500</f>
      </c>
      <c r="T1501">
        <f>I1501-I1500</f>
      </c>
    </row>
    <row r="1502">
      <c r="A1502" t="n">
        <v>2024</v>
      </c>
      <c r="B1502" t="inlineStr">
        <is>
          <t>00113535</t>
        </is>
      </c>
      <c r="C1502" t="inlineStr">
        <is>
          <t>대한해운</t>
        </is>
      </c>
      <c r="D1502" t="n">
        <v>28997785000</v>
      </c>
      <c r="E1502" t="n">
        <v>5594923000</v>
      </c>
      <c r="F1502" t="n">
        <v>5535580000</v>
      </c>
      <c r="G1502" t="n">
        <v>937457000</v>
      </c>
      <c r="H1502" t="n">
        <v>3.58</v>
      </c>
      <c r="I1502" t="n">
        <v>3.3</v>
      </c>
      <c r="J1502" t="n">
        <v>7.96</v>
      </c>
      <c r="K1502" t="n">
        <v>-1825769000</v>
      </c>
      <c r="L1502" t="n">
        <v>2090783000</v>
      </c>
      <c r="M1502" t="n">
        <v>2065771000</v>
      </c>
      <c r="N1502" t="n">
        <v>-1839266000</v>
      </c>
      <c r="O1502">
        <f>D1501</f>
      </c>
      <c r="P1502">
        <f>(E1502-F1502+G1502)/O1502*100</f>
      </c>
      <c r="Q1502">
        <f>H1501</f>
      </c>
      <c r="R1502">
        <f>I1501</f>
      </c>
      <c r="S1502">
        <f>H1502-H1501</f>
      </c>
      <c r="T1502">
        <f>I1502-I1501</f>
      </c>
      <c r="U1502">
        <f>(L1502-K1502)/(2*D1502*0.01)</f>
      </c>
      <c r="V1502">
        <f>(L1502+K1502)/(D1502*0.0001)</f>
      </c>
    </row>
    <row r="1503">
      <c r="A1503" t="n">
        <v>2025</v>
      </c>
      <c r="B1503" t="inlineStr">
        <is>
          <t>00113535</t>
        </is>
      </c>
      <c r="C1503" t="inlineStr">
        <is>
          <t>대한해운</t>
        </is>
      </c>
      <c r="D1503" t="n">
        <v>31731232000</v>
      </c>
      <c r="E1503" t="n">
        <v>5152297000</v>
      </c>
      <c r="F1503" t="n">
        <v>3546272000</v>
      </c>
      <c r="G1503" t="n">
        <v>860191000</v>
      </c>
      <c r="H1503" t="n">
        <v>3.85</v>
      </c>
      <c r="I1503" t="n">
        <v>3.3</v>
      </c>
      <c r="J1503" t="n">
        <v>7.72</v>
      </c>
      <c r="K1503" t="n">
        <v>-1732563000</v>
      </c>
      <c r="L1503" t="n">
        <v>1927157000</v>
      </c>
      <c r="M1503" t="n">
        <v>1925059000</v>
      </c>
      <c r="N1503" t="n">
        <v>-1735661000</v>
      </c>
      <c r="O1503">
        <f>D1502</f>
      </c>
      <c r="P1503">
        <f>(E1503-F1503+G1503)/O1503*100</f>
      </c>
      <c r="Q1503">
        <f>H1502</f>
      </c>
      <c r="R1503">
        <f>I1502</f>
      </c>
      <c r="S1503">
        <f>H1503-H1502</f>
      </c>
      <c r="T1503">
        <f>I1503-I1502</f>
      </c>
      <c r="U1503">
        <f>(L1503-K1503)/(2*D1503*0.01)</f>
      </c>
      <c r="V1503">
        <f>(L1503+K1503)/(D1503*0.0001)</f>
      </c>
    </row>
    <row r="1504">
      <c r="A1504" t="n">
        <v>2014</v>
      </c>
      <c r="B1504" t="inlineStr">
        <is>
          <t>00113544</t>
        </is>
      </c>
      <c r="C1504" t="inlineStr">
        <is>
          <t>대한화섬</t>
        </is>
      </c>
      <c r="D1504" t="n">
        <v>2885192000</v>
      </c>
      <c r="E1504" t="n">
        <v>634324000</v>
      </c>
      <c r="F1504" t="n">
        <v>669166000</v>
      </c>
      <c r="G1504" t="n">
        <v>72197000</v>
      </c>
    </row>
    <row r="1505">
      <c r="A1505" t="n">
        <v>2015</v>
      </c>
      <c r="B1505" t="inlineStr">
        <is>
          <t>00113544</t>
        </is>
      </c>
      <c r="C1505" t="inlineStr">
        <is>
          <t>대한화섬</t>
        </is>
      </c>
      <c r="D1505" t="n">
        <v>2360281000</v>
      </c>
      <c r="E1505" t="n">
        <v>679414000</v>
      </c>
      <c r="F1505" t="n">
        <v>845613000</v>
      </c>
      <c r="G1505" t="n">
        <v>71842000</v>
      </c>
      <c r="H1505" t="n">
        <v>2.24</v>
      </c>
      <c r="I1505" t="n">
        <v>3.7</v>
      </c>
      <c r="J1505" t="n">
        <v>6.59</v>
      </c>
      <c r="K1505" t="n">
        <v>-126129000</v>
      </c>
      <c r="L1505" t="n">
        <v>140984000</v>
      </c>
      <c r="M1505" t="n">
        <v>137617000</v>
      </c>
      <c r="N1505" t="n">
        <v>-125687000</v>
      </c>
      <c r="O1505">
        <f>D1504</f>
      </c>
      <c r="P1505">
        <f>(E1505-F1505+G1505)/O1505*100</f>
      </c>
      <c r="U1505">
        <f>(L1505-K1505)/(2*D1505*0.01)</f>
      </c>
      <c r="V1505">
        <f>(L1505+K1505)/(D1505*0.0001)</f>
      </c>
    </row>
    <row r="1506">
      <c r="A1506" t="n">
        <v>2016</v>
      </c>
      <c r="B1506" t="inlineStr">
        <is>
          <t>00113544</t>
        </is>
      </c>
      <c r="C1506" t="inlineStr">
        <is>
          <t>대한화섬</t>
        </is>
      </c>
      <c r="D1506" t="n">
        <v>2945002000</v>
      </c>
      <c r="E1506" t="n">
        <v>440761000</v>
      </c>
      <c r="F1506" t="n">
        <v>145366000</v>
      </c>
      <c r="G1506" t="n">
        <v>47311000</v>
      </c>
      <c r="H1506" t="n">
        <v>2.31</v>
      </c>
      <c r="I1506" t="n">
        <v>3.26</v>
      </c>
      <c r="J1506" t="n">
        <v>6.52</v>
      </c>
      <c r="K1506" t="n">
        <v>-165145000</v>
      </c>
      <c r="L1506" t="n">
        <v>185825000</v>
      </c>
      <c r="M1506" t="n">
        <v>182360000</v>
      </c>
      <c r="N1506" t="n">
        <v>-165368000</v>
      </c>
      <c r="O1506">
        <f>D1505</f>
      </c>
      <c r="P1506">
        <f>(E1506-F1506+G1506)/O1506*100</f>
      </c>
      <c r="Q1506">
        <f>H1505</f>
      </c>
      <c r="R1506">
        <f>I1505</f>
      </c>
      <c r="S1506">
        <f>H1506-H1505</f>
      </c>
      <c r="T1506">
        <f>I1506-I1505</f>
      </c>
      <c r="U1506">
        <f>(L1506-K1506)/(2*D1506*0.01)</f>
      </c>
      <c r="V1506">
        <f>(L1506+K1506)/(D1506*0.0001)</f>
      </c>
    </row>
    <row r="1507">
      <c r="A1507" t="n">
        <v>2017</v>
      </c>
      <c r="B1507" t="inlineStr">
        <is>
          <t>00113544</t>
        </is>
      </c>
      <c r="C1507" t="inlineStr">
        <is>
          <t>대한화섬</t>
        </is>
      </c>
      <c r="D1507" t="n">
        <v>3476071000</v>
      </c>
      <c r="E1507" t="n">
        <v>509590000</v>
      </c>
      <c r="F1507" t="n">
        <v>94726000</v>
      </c>
      <c r="G1507" t="n">
        <v>64807000</v>
      </c>
      <c r="H1507" t="n">
        <v>2.71</v>
      </c>
      <c r="I1507" t="n">
        <v>2.92</v>
      </c>
      <c r="J1507" t="n">
        <v>6.2</v>
      </c>
      <c r="K1507" t="n">
        <v>-179562000</v>
      </c>
      <c r="L1507" t="n">
        <v>200891000</v>
      </c>
      <c r="M1507" t="n">
        <v>198652000</v>
      </c>
      <c r="N1507" t="n">
        <v>-181030000</v>
      </c>
      <c r="O1507">
        <f>D1506</f>
      </c>
      <c r="P1507">
        <f>(E1507-F1507+G1507)/O1507*100</f>
      </c>
      <c r="Q1507">
        <f>H1506</f>
      </c>
      <c r="R1507">
        <f>I1506</f>
      </c>
      <c r="S1507">
        <f>H1507-H1506</f>
      </c>
      <c r="T1507">
        <f>I1507-I1506</f>
      </c>
      <c r="U1507">
        <f>(L1507-K1507)/(2*D1507*0.01)</f>
      </c>
      <c r="V1507">
        <f>(L1507+K1507)/(D1507*0.0001)</f>
      </c>
    </row>
    <row r="1508">
      <c r="A1508" t="n">
        <v>2018</v>
      </c>
      <c r="B1508" t="inlineStr">
        <is>
          <t>00113544</t>
        </is>
      </c>
      <c r="C1508" t="inlineStr">
        <is>
          <t>대한화섬</t>
        </is>
      </c>
      <c r="D1508" t="n">
        <v>1148657000</v>
      </c>
      <c r="E1508" t="n">
        <v>348270000</v>
      </c>
      <c r="F1508" t="n">
        <v>408179000</v>
      </c>
      <c r="G1508" t="n">
        <v>63094000</v>
      </c>
      <c r="H1508" t="n">
        <v>2.33</v>
      </c>
      <c r="I1508" t="n">
        <v>3.15</v>
      </c>
      <c r="J1508" t="n">
        <v>6.85</v>
      </c>
      <c r="K1508" t="n">
        <v>-69222000</v>
      </c>
      <c r="L1508" t="n">
        <v>78878000</v>
      </c>
      <c r="M1508" t="n">
        <v>77494000</v>
      </c>
      <c r="N1508" t="n">
        <v>-69393000</v>
      </c>
      <c r="O1508">
        <f>D1507</f>
      </c>
      <c r="P1508">
        <f>(E1508-F1508+G1508)/O1508*100</f>
      </c>
      <c r="Q1508">
        <f>H1507</f>
      </c>
      <c r="R1508">
        <f>I1507</f>
      </c>
      <c r="S1508">
        <f>H1508-H1507</f>
      </c>
      <c r="T1508">
        <f>I1508-I1507</f>
      </c>
      <c r="U1508">
        <f>(L1508-K1508)/(2*D1508*0.01)</f>
      </c>
      <c r="V1508">
        <f>(L1508+K1508)/(D1508*0.0001)</f>
      </c>
    </row>
    <row r="1509">
      <c r="A1509" t="n">
        <v>2019</v>
      </c>
      <c r="B1509" t="inlineStr">
        <is>
          <t>00113544</t>
        </is>
      </c>
      <c r="C1509" t="inlineStr">
        <is>
          <t>대한화섬</t>
        </is>
      </c>
      <c r="D1509" t="n">
        <v>1408254000</v>
      </c>
      <c r="E1509" t="n">
        <v>227127000</v>
      </c>
      <c r="F1509" t="n">
        <v>46802000</v>
      </c>
      <c r="G1509" t="n">
        <v>25419000</v>
      </c>
      <c r="H1509" t="n">
        <v>2</v>
      </c>
      <c r="I1509" t="n">
        <v>2.8</v>
      </c>
      <c r="J1509" t="n">
        <v>7.85</v>
      </c>
      <c r="K1509" t="n">
        <v>-97999000</v>
      </c>
      <c r="L1509" t="n">
        <v>113073000</v>
      </c>
      <c r="M1509" t="n">
        <v>111049000</v>
      </c>
      <c r="N1509" t="n">
        <v>-98229000</v>
      </c>
      <c r="O1509">
        <f>D1508</f>
      </c>
      <c r="P1509">
        <f>(E1509-F1509+G1509)/O1509*100</f>
      </c>
      <c r="Q1509">
        <f>H1508</f>
      </c>
      <c r="R1509">
        <f>I1508</f>
      </c>
      <c r="S1509">
        <f>H1509-H1508</f>
      </c>
      <c r="T1509">
        <f>I1509-I1508</f>
      </c>
      <c r="U1509">
        <f>(L1509-K1509)/(2*D1509*0.01)</f>
      </c>
      <c r="V1509">
        <f>(L1509+K1509)/(D1509*0.0001)</f>
      </c>
    </row>
    <row r="1510">
      <c r="A1510" t="n">
        <v>2022</v>
      </c>
      <c r="B1510" t="inlineStr">
        <is>
          <t>00113544</t>
        </is>
      </c>
      <c r="C1510" t="inlineStr">
        <is>
          <t>대한화섬</t>
        </is>
      </c>
      <c r="D1510" t="n">
        <v>1583894000</v>
      </c>
      <c r="E1510" t="n">
        <v>310273000</v>
      </c>
      <c r="F1510" t="n">
        <v>186657000</v>
      </c>
      <c r="G1510" t="n">
        <v>46467000</v>
      </c>
      <c r="H1510" t="n">
        <v>5.15</v>
      </c>
      <c r="I1510" t="n">
        <v>1.25</v>
      </c>
      <c r="J1510" t="n">
        <v>6.37</v>
      </c>
      <c r="K1510" t="n">
        <v>-90002000</v>
      </c>
      <c r="L1510" t="n">
        <v>102531000</v>
      </c>
      <c r="M1510" t="n">
        <v>105738000</v>
      </c>
      <c r="N1510" t="n">
        <v>-94179000</v>
      </c>
      <c r="U1510">
        <f>(L1510-K1510)/(2*D1510*0.01)</f>
      </c>
      <c r="V1510">
        <f>(L1510+K1510)/(D1510*0.0001)</f>
      </c>
    </row>
    <row r="1511">
      <c r="A1511" t="n">
        <v>2023</v>
      </c>
      <c r="B1511" t="inlineStr">
        <is>
          <t>00113544</t>
        </is>
      </c>
      <c r="C1511" t="inlineStr">
        <is>
          <t>대한화섬</t>
        </is>
      </c>
      <c r="D1511" t="n">
        <v>1968547000</v>
      </c>
      <c r="E1511" t="n">
        <v>256673000</v>
      </c>
      <c r="F1511" t="n">
        <v>303671000</v>
      </c>
      <c r="G1511" t="n">
        <v>76797000</v>
      </c>
      <c r="H1511" t="n">
        <v>4.26</v>
      </c>
      <c r="I1511" t="n">
        <v>1.15</v>
      </c>
      <c r="J1511" t="n">
        <v>7.44</v>
      </c>
      <c r="K1511" t="n">
        <v>-127892000</v>
      </c>
      <c r="L1511" t="n">
        <v>147035000</v>
      </c>
      <c r="M1511" t="n">
        <v>150436000</v>
      </c>
      <c r="N1511" t="n">
        <v>-132871000</v>
      </c>
      <c r="O1511">
        <f>D1510</f>
      </c>
      <c r="P1511">
        <f>(E1511-F1511+G1511)/O1511*100</f>
      </c>
      <c r="Q1511">
        <f>H1510</f>
      </c>
      <c r="R1511">
        <f>I1510</f>
      </c>
      <c r="S1511">
        <f>H1511-H1510</f>
      </c>
      <c r="T1511">
        <f>I1511-I1510</f>
      </c>
      <c r="U1511">
        <f>(L1511-K1511)/(2*D1511*0.01)</f>
      </c>
      <c r="V1511">
        <f>(L1511+K1511)/(D1511*0.0001)</f>
      </c>
    </row>
    <row r="1512">
      <c r="A1512" t="n">
        <v>2024</v>
      </c>
      <c r="B1512" t="inlineStr">
        <is>
          <t>00113544</t>
        </is>
      </c>
      <c r="C1512" t="inlineStr">
        <is>
          <t>대한화섬</t>
        </is>
      </c>
      <c r="D1512" t="n">
        <v>1791318156</v>
      </c>
      <c r="E1512" t="n">
        <v>315104267</v>
      </c>
      <c r="F1512" t="n">
        <v>583032381</v>
      </c>
      <c r="G1512" t="n">
        <v>79465896</v>
      </c>
      <c r="H1512" t="n">
        <v>3.66</v>
      </c>
      <c r="I1512" t="n">
        <v>1.4</v>
      </c>
      <c r="J1512" t="n">
        <v>8.08</v>
      </c>
      <c r="K1512" t="n">
        <v>-129439093</v>
      </c>
      <c r="L1512" t="n">
        <v>149598858</v>
      </c>
      <c r="M1512" t="n">
        <v>151715109</v>
      </c>
      <c r="N1512" t="n">
        <v>-133435374</v>
      </c>
      <c r="O1512">
        <f>D1511</f>
      </c>
      <c r="P1512">
        <f>(E1512-F1512+G1512)/O1512*100</f>
      </c>
      <c r="Q1512">
        <f>H1511</f>
      </c>
      <c r="R1512">
        <f>I1511</f>
      </c>
      <c r="S1512">
        <f>H1512-H1511</f>
      </c>
      <c r="T1512">
        <f>I1512-I1511</f>
      </c>
      <c r="U1512">
        <f>(L1512-K1512)/(2*D1512*0.01)</f>
      </c>
      <c r="V1512">
        <f>(L1512+K1512)/(D1512*0.0001)</f>
      </c>
    </row>
    <row r="1513">
      <c r="A1513" t="n">
        <v>2025</v>
      </c>
      <c r="B1513" t="inlineStr">
        <is>
          <t>00113544</t>
        </is>
      </c>
      <c r="C1513" t="inlineStr">
        <is>
          <t>대한화섬</t>
        </is>
      </c>
      <c r="D1513" t="n">
        <v>2474442271</v>
      </c>
      <c r="E1513" t="n">
        <v>292974720</v>
      </c>
      <c r="F1513" t="n">
        <v>334840613</v>
      </c>
      <c r="G1513" t="n">
        <v>62520408</v>
      </c>
      <c r="H1513" t="n">
        <v>4.05</v>
      </c>
      <c r="I1513" t="n">
        <v>2.26</v>
      </c>
      <c r="J1513" t="n">
        <v>8.151</v>
      </c>
      <c r="K1513" t="n">
        <v>-180515372</v>
      </c>
      <c r="L1513" t="n">
        <v>208943487</v>
      </c>
      <c r="M1513" t="n">
        <v>210880520</v>
      </c>
      <c r="N1513" t="n">
        <v>-185287828</v>
      </c>
      <c r="O1513">
        <f>D1512</f>
      </c>
      <c r="P1513">
        <f>(E1513-F1513+G1513)/O1513*100</f>
      </c>
      <c r="Q1513">
        <f>H1512</f>
      </c>
      <c r="R1513">
        <f>I1512</f>
      </c>
      <c r="S1513">
        <f>H1513-H1512</f>
      </c>
      <c r="T1513">
        <f>I1513-I1512</f>
      </c>
      <c r="U1513">
        <f>(L1513-K1513)/(2*D1513*0.01)</f>
      </c>
      <c r="V1513">
        <f>(L1513+K1513)/(D1513*0.0001)</f>
      </c>
    </row>
    <row r="1514">
      <c r="A1514" t="n">
        <v>2014</v>
      </c>
      <c r="B1514" t="inlineStr">
        <is>
          <t>00113562</t>
        </is>
      </c>
      <c r="C1514" t="inlineStr">
        <is>
          <t>롯데손해보험</t>
        </is>
      </c>
      <c r="D1514" t="n">
        <v>38444637000</v>
      </c>
      <c r="E1514" t="n">
        <v>7743220000</v>
      </c>
      <c r="F1514" t="n">
        <v>3514514000</v>
      </c>
      <c r="G1514" t="n">
        <v>1481605000</v>
      </c>
      <c r="H1514" t="n">
        <v>3.19</v>
      </c>
      <c r="I1514" t="n">
        <v>3</v>
      </c>
      <c r="K1514" t="n">
        <v>-2774472000</v>
      </c>
      <c r="L1514" t="n">
        <v>3210560000</v>
      </c>
      <c r="M1514" t="n">
        <v>3188877000</v>
      </c>
      <c r="N1514" t="n">
        <v>-2808334000</v>
      </c>
      <c r="U1514">
        <f>(L1514-K1514)/(2*D1514*0.01)</f>
      </c>
      <c r="V1514">
        <f>(L1514+K1514)/(D1514*0.0001)</f>
      </c>
    </row>
    <row r="1515">
      <c r="A1515" t="n">
        <v>2015</v>
      </c>
      <c r="B1515" t="inlineStr">
        <is>
          <t>00113562</t>
        </is>
      </c>
      <c r="C1515" t="inlineStr">
        <is>
          <t>롯데손해보험</t>
        </is>
      </c>
      <c r="D1515" t="n">
        <v>45416121000</v>
      </c>
      <c r="E1515" t="n">
        <v>8412896000</v>
      </c>
      <c r="F1515" t="n">
        <v>4881210000</v>
      </c>
      <c r="G1515" t="n">
        <v>1409548000</v>
      </c>
      <c r="H1515" t="n">
        <v>2.75</v>
      </c>
      <c r="I1515" t="n">
        <v>3</v>
      </c>
      <c r="K1515" t="n">
        <v>-3088028000</v>
      </c>
      <c r="L1515" t="n">
        <v>3570956000</v>
      </c>
      <c r="M1515" t="n">
        <v>3530515000</v>
      </c>
      <c r="N1515" t="n">
        <v>-3113358000</v>
      </c>
      <c r="O1515">
        <f>D1514</f>
      </c>
      <c r="P1515">
        <f>(E1515-F1515+G1515)/O1515*100</f>
      </c>
      <c r="Q1515">
        <f>H1514</f>
      </c>
      <c r="R1515">
        <f>I1514</f>
      </c>
      <c r="S1515">
        <f>H1515-H1514</f>
      </c>
      <c r="T1515">
        <f>I1515-I1514</f>
      </c>
      <c r="U1515">
        <f>(L1515-K1515)/(2*D1515*0.01)</f>
      </c>
      <c r="V1515">
        <f>(L1515+K1515)/(D1515*0.0001)</f>
      </c>
    </row>
    <row r="1516">
      <c r="A1516" t="n">
        <v>2017</v>
      </c>
      <c r="B1516" t="inlineStr">
        <is>
          <t>00113562</t>
        </is>
      </c>
      <c r="C1516" t="inlineStr">
        <is>
          <t>롯데손해보험</t>
        </is>
      </c>
      <c r="D1516" t="n">
        <v>56086000000</v>
      </c>
      <c r="E1516" t="n">
        <v>8900000000</v>
      </c>
      <c r="F1516" t="n">
        <v>4348000000</v>
      </c>
      <c r="G1516" t="n">
        <v>1484000000</v>
      </c>
      <c r="H1516" t="n">
        <v>3.15</v>
      </c>
      <c r="I1516" t="n">
        <v>3.07</v>
      </c>
      <c r="K1516" t="n">
        <v>-3439000000</v>
      </c>
      <c r="L1516" t="n">
        <v>3928000000</v>
      </c>
      <c r="M1516" t="n">
        <v>3896000000</v>
      </c>
      <c r="N1516" t="n">
        <v>-3477000000</v>
      </c>
      <c r="U1516">
        <f>(L1516-K1516)/(2*D1516*0.01)</f>
      </c>
      <c r="V1516">
        <f>(L1516+K1516)/(D1516*0.0001)</f>
      </c>
    </row>
    <row r="1517">
      <c r="A1517" t="n">
        <v>2018</v>
      </c>
      <c r="B1517" t="inlineStr">
        <is>
          <t>00113562</t>
        </is>
      </c>
      <c r="C1517" t="inlineStr">
        <is>
          <t>롯데손해보험</t>
        </is>
      </c>
      <c r="D1517" t="n">
        <v>66637000000</v>
      </c>
      <c r="E1517" t="n">
        <v>9225000000</v>
      </c>
      <c r="F1517" t="n">
        <v>3697000000</v>
      </c>
      <c r="G1517" t="n">
        <v>1468000000</v>
      </c>
      <c r="H1517" t="n">
        <v>3.15</v>
      </c>
      <c r="I1517" t="n">
        <v>3.35</v>
      </c>
      <c r="K1517" t="n">
        <v>-4540000000</v>
      </c>
      <c r="L1517" t="n">
        <v>5231000000</v>
      </c>
      <c r="M1517" t="n">
        <v>5173000000</v>
      </c>
      <c r="N1517" t="n">
        <v>-4578000000</v>
      </c>
      <c r="O1517">
        <f>D1516</f>
      </c>
      <c r="P1517">
        <f>(E1517-F1517+G1517)/O1517*100</f>
      </c>
      <c r="Q1517">
        <f>H1516</f>
      </c>
      <c r="R1517">
        <f>I1516</f>
      </c>
      <c r="S1517">
        <f>H1517-H1516</f>
      </c>
      <c r="T1517">
        <f>I1517-I1516</f>
      </c>
      <c r="U1517">
        <f>(L1517-K1517)/(2*D1517*0.01)</f>
      </c>
      <c r="V1517">
        <f>(L1517+K1517)/(D1517*0.0001)</f>
      </c>
    </row>
    <row r="1518">
      <c r="A1518" t="n">
        <v>2019</v>
      </c>
      <c r="B1518" t="inlineStr">
        <is>
          <t>00113562</t>
        </is>
      </c>
      <c r="C1518" t="inlineStr">
        <is>
          <t>롯데손해보험</t>
        </is>
      </c>
      <c r="D1518" t="n">
        <v>43849000000</v>
      </c>
      <c r="E1518" t="n">
        <v>10334000000</v>
      </c>
      <c r="F1518" t="n">
        <v>6002000000</v>
      </c>
      <c r="G1518" t="n">
        <v>1749000000</v>
      </c>
      <c r="H1518" t="n">
        <v>2.7</v>
      </c>
      <c r="I1518" t="n">
        <v>2.68</v>
      </c>
      <c r="J1518" t="n">
        <v>8.66</v>
      </c>
      <c r="K1518" t="n">
        <v>-2685000000</v>
      </c>
      <c r="L1518" t="n">
        <v>3055000000</v>
      </c>
      <c r="M1518" t="n">
        <v>3029000000</v>
      </c>
      <c r="N1518" t="n">
        <v>-2715000000</v>
      </c>
      <c r="O1518">
        <f>D1517</f>
      </c>
      <c r="P1518">
        <f>(E1518-F1518+G1518)/O1518*100</f>
      </c>
      <c r="Q1518">
        <f>H1517</f>
      </c>
      <c r="R1518">
        <f>I1517</f>
      </c>
      <c r="S1518">
        <f>H1518-H1517</f>
      </c>
      <c r="T1518">
        <f>I1518-I1517</f>
      </c>
      <c r="U1518">
        <f>(L1518-K1518)/(2*D1518*0.01)</f>
      </c>
      <c r="V1518">
        <f>(L1518+K1518)/(D1518*0.0001)</f>
      </c>
    </row>
    <row r="1519">
      <c r="A1519" t="n">
        <v>2020</v>
      </c>
      <c r="B1519" t="inlineStr">
        <is>
          <t>00113562</t>
        </is>
      </c>
      <c r="C1519" t="inlineStr">
        <is>
          <t>롯데손해보험</t>
        </is>
      </c>
      <c r="D1519" t="n">
        <v>46465000000</v>
      </c>
      <c r="E1519" t="n">
        <v>7224000000</v>
      </c>
      <c r="F1519" t="n">
        <v>4878000000</v>
      </c>
      <c r="G1519" t="n">
        <v>979000000</v>
      </c>
      <c r="H1519" t="n">
        <v>2.68</v>
      </c>
      <c r="I1519" t="n">
        <v>2.54</v>
      </c>
      <c r="J1519" t="n">
        <v>7.38</v>
      </c>
      <c r="K1519" t="n">
        <v>-2871000000</v>
      </c>
      <c r="L1519" t="n">
        <v>3256000000</v>
      </c>
      <c r="M1519" t="n">
        <v>3232000000</v>
      </c>
      <c r="N1519" t="n">
        <v>-2905000000</v>
      </c>
      <c r="O1519">
        <f>D1518</f>
      </c>
      <c r="P1519">
        <f>(E1519-F1519+G1519)/O1519*100</f>
      </c>
      <c r="Q1519">
        <f>H1518</f>
      </c>
      <c r="R1519">
        <f>I1518</f>
      </c>
      <c r="S1519">
        <f>H1519-H1518</f>
      </c>
      <c r="T1519">
        <f>I1519-I1518</f>
      </c>
      <c r="U1519">
        <f>(L1519-K1519)/(2*D1519*0.01)</f>
      </c>
      <c r="V1519">
        <f>(L1519+K1519)/(D1519*0.0001)</f>
      </c>
    </row>
    <row r="1520">
      <c r="A1520" t="n">
        <v>2021</v>
      </c>
      <c r="B1520" t="inlineStr">
        <is>
          <t>00113562</t>
        </is>
      </c>
      <c r="C1520" t="inlineStr">
        <is>
          <t>롯데손해보험</t>
        </is>
      </c>
      <c r="D1520" t="n">
        <v>46717000000</v>
      </c>
      <c r="E1520" t="n">
        <v>7115000000</v>
      </c>
      <c r="F1520" t="n">
        <v>2534000000</v>
      </c>
      <c r="G1520" t="n">
        <v>1079000000</v>
      </c>
      <c r="H1520" t="n">
        <v>3.31</v>
      </c>
      <c r="I1520" t="n">
        <v>1.72</v>
      </c>
      <c r="J1520" t="n">
        <v>7.66</v>
      </c>
      <c r="K1520" t="n">
        <v>-3316000000</v>
      </c>
      <c r="L1520" t="n">
        <v>3316000000</v>
      </c>
      <c r="M1520" t="n">
        <v>3341000000</v>
      </c>
      <c r="N1520" t="n">
        <v>-2989000000</v>
      </c>
      <c r="O1520">
        <f>D1519</f>
      </c>
      <c r="P1520">
        <f>(E1520-F1520+G1520)/O1520*100</f>
      </c>
      <c r="Q1520">
        <f>H1519</f>
      </c>
      <c r="R1520">
        <f>I1519</f>
      </c>
      <c r="S1520">
        <f>H1520-H1519</f>
      </c>
      <c r="T1520">
        <f>I1520-I1519</f>
      </c>
      <c r="U1520">
        <f>(L1520-K1520)/(2*D1520*0.01)</f>
      </c>
    </row>
    <row r="1521">
      <c r="A1521" t="n">
        <v>2022</v>
      </c>
      <c r="B1521" t="inlineStr">
        <is>
          <t>00113562</t>
        </is>
      </c>
      <c r="C1521" t="inlineStr">
        <is>
          <t>롯데손해보험</t>
        </is>
      </c>
      <c r="D1521" t="n">
        <v>42519000000</v>
      </c>
      <c r="E1521" t="n">
        <v>7021000000</v>
      </c>
      <c r="F1521" t="n">
        <v>8140000000</v>
      </c>
      <c r="G1521" t="n">
        <v>1311000000</v>
      </c>
      <c r="H1521" t="n">
        <v>5.74</v>
      </c>
      <c r="I1521" t="n">
        <v>1.94</v>
      </c>
      <c r="J1521" t="n">
        <v>7.3</v>
      </c>
      <c r="K1521" t="n">
        <v>-2459000000</v>
      </c>
      <c r="L1521" t="n">
        <v>2779000000</v>
      </c>
      <c r="M1521" t="n">
        <v>2863000000</v>
      </c>
      <c r="N1521" t="n">
        <v>-2571000000</v>
      </c>
      <c r="O1521">
        <f>D1520</f>
      </c>
      <c r="P1521">
        <f>(E1521-F1521+G1521)/O1521*100</f>
      </c>
      <c r="Q1521">
        <f>H1520</f>
      </c>
      <c r="R1521">
        <f>I1520</f>
      </c>
      <c r="S1521">
        <f>H1521-H1520</f>
      </c>
      <c r="T1521">
        <f>I1521-I1520</f>
      </c>
      <c r="U1521">
        <f>(L1521-K1521)/(2*D1521*0.01)</f>
      </c>
      <c r="V1521">
        <f>(L1521+K1521)/(D1521*0.0001)</f>
      </c>
    </row>
    <row r="1522">
      <c r="A1522" t="n">
        <v>2023</v>
      </c>
      <c r="B1522" t="inlineStr">
        <is>
          <t>00113562</t>
        </is>
      </c>
      <c r="C1522" t="inlineStr">
        <is>
          <t>롯데손해보험</t>
        </is>
      </c>
      <c r="D1522" t="n">
        <v>48330000000</v>
      </c>
      <c r="E1522" t="n">
        <v>6189000000</v>
      </c>
      <c r="F1522" t="n">
        <v>4196000000</v>
      </c>
      <c r="G1522" t="n">
        <v>2039000000</v>
      </c>
      <c r="H1522" t="n">
        <v>4.84</v>
      </c>
      <c r="I1522" t="n">
        <v>1.92</v>
      </c>
      <c r="J1522" t="n">
        <v>7</v>
      </c>
      <c r="K1522" t="n">
        <v>-2701000000</v>
      </c>
      <c r="L1522" t="n">
        <v>3042000000</v>
      </c>
      <c r="M1522" t="n">
        <v>3106000000</v>
      </c>
      <c r="N1522" t="n">
        <v>-2803000000</v>
      </c>
      <c r="O1522">
        <f>D1521</f>
      </c>
      <c r="P1522">
        <f>(E1522-F1522+G1522)/O1522*100</f>
      </c>
      <c r="Q1522">
        <f>H1521</f>
      </c>
      <c r="R1522">
        <f>I1521</f>
      </c>
      <c r="S1522">
        <f>H1522-H1521</f>
      </c>
      <c r="T1522">
        <f>I1522-I1521</f>
      </c>
      <c r="U1522">
        <f>(L1522-K1522)/(2*D1522*0.01)</f>
      </c>
      <c r="V1522">
        <f>(L1522+K1522)/(D1522*0.0001)</f>
      </c>
    </row>
    <row r="1523">
      <c r="A1523" t="n">
        <v>2024</v>
      </c>
      <c r="B1523" t="inlineStr">
        <is>
          <t>00113562</t>
        </is>
      </c>
      <c r="C1523" t="inlineStr">
        <is>
          <t>롯데손해보험</t>
        </is>
      </c>
      <c r="D1523" t="n">
        <v>53284000000</v>
      </c>
      <c r="E1523" t="n">
        <v>6749000000</v>
      </c>
      <c r="F1523" t="n">
        <v>4068000000</v>
      </c>
      <c r="G1523" t="n">
        <v>1941000000</v>
      </c>
      <c r="H1523" t="n">
        <v>4.21</v>
      </c>
      <c r="I1523" t="n">
        <v>1.61</v>
      </c>
      <c r="J1523" t="n">
        <v>6.3</v>
      </c>
      <c r="K1523" t="n">
        <v>-2709000000</v>
      </c>
      <c r="L1523" t="n">
        <v>3028000000</v>
      </c>
      <c r="M1523" t="n">
        <v>3082000000</v>
      </c>
      <c r="N1523" t="n">
        <v>-2804000000</v>
      </c>
      <c r="O1523">
        <f>D1522</f>
      </c>
      <c r="P1523">
        <f>(E1523-F1523+G1523)/O1523*100</f>
      </c>
      <c r="Q1523">
        <f>H1522</f>
      </c>
      <c r="R1523">
        <f>I1522</f>
      </c>
      <c r="S1523">
        <f>H1523-H1522</f>
      </c>
      <c r="T1523">
        <f>I1523-I1522</f>
      </c>
      <c r="U1523">
        <f>(L1523-K1523)/(2*D1523*0.01)</f>
      </c>
      <c r="V1523">
        <f>(L1523+K1523)/(D1523*0.0001)</f>
      </c>
    </row>
    <row r="1524">
      <c r="A1524" t="n">
        <v>2025</v>
      </c>
      <c r="B1524" t="inlineStr">
        <is>
          <t>00113562</t>
        </is>
      </c>
      <c r="C1524" t="inlineStr">
        <is>
          <t>롯데손해보험</t>
        </is>
      </c>
      <c r="D1524" t="n">
        <v>57812000000</v>
      </c>
      <c r="E1524" t="n">
        <v>6943000000</v>
      </c>
      <c r="F1524" t="n">
        <v>4681000000</v>
      </c>
      <c r="G1524" t="n">
        <v>1852000000</v>
      </c>
      <c r="H1524" t="n">
        <v>4.48</v>
      </c>
      <c r="I1524" t="n">
        <v>2.01</v>
      </c>
      <c r="J1524" t="n">
        <v>5.83</v>
      </c>
      <c r="K1524" t="n">
        <v>-3062000000</v>
      </c>
      <c r="L1524" t="n">
        <v>3403000000</v>
      </c>
      <c r="M1524" t="n">
        <v>3288000000</v>
      </c>
      <c r="N1524" t="n">
        <v>-3004000000</v>
      </c>
      <c r="O1524">
        <f>D1523</f>
      </c>
      <c r="P1524">
        <f>(E1524-F1524+G1524)/O1524*100</f>
      </c>
      <c r="Q1524">
        <f>H1523</f>
      </c>
      <c r="R1524">
        <f>I1523</f>
      </c>
      <c r="S1524">
        <f>H1524-H1523</f>
      </c>
      <c r="T1524">
        <f>I1524-I1523</f>
      </c>
      <c r="U1524">
        <f>(L1524-K1524)/(2*D1524*0.01)</f>
      </c>
      <c r="V1524">
        <f>(L1524+K1524)/(D1524*0.0001)</f>
      </c>
    </row>
    <row r="1525">
      <c r="A1525" t="n">
        <v>2014</v>
      </c>
      <c r="B1525" t="inlineStr">
        <is>
          <t>00113614</t>
        </is>
      </c>
      <c r="C1525" t="inlineStr">
        <is>
          <t>대현</t>
        </is>
      </c>
      <c r="D1525" t="n">
        <v>20842747000</v>
      </c>
      <c r="E1525" t="n">
        <v>2362765000</v>
      </c>
      <c r="F1525" t="n">
        <v>1092287000</v>
      </c>
      <c r="G1525" t="n">
        <v>534095000</v>
      </c>
      <c r="H1525" t="n">
        <v>2.52</v>
      </c>
      <c r="I1525" t="n">
        <v>6.38</v>
      </c>
      <c r="K1525" t="n">
        <v>-982430000</v>
      </c>
      <c r="L1525" t="n">
        <v>1106092000</v>
      </c>
      <c r="M1525" t="n">
        <v>1077482000</v>
      </c>
      <c r="N1525" t="n">
        <v>-976185000</v>
      </c>
      <c r="U1525">
        <f>(L1525-K1525)/(2*D1525*0.01)</f>
      </c>
      <c r="V1525">
        <f>(L1525+K1525)/(D1525*0.0001)</f>
      </c>
    </row>
    <row r="1526">
      <c r="A1526" t="n">
        <v>2015</v>
      </c>
      <c r="B1526" t="inlineStr">
        <is>
          <t>00113614</t>
        </is>
      </c>
      <c r="C1526" t="inlineStr">
        <is>
          <t>대현</t>
        </is>
      </c>
      <c r="D1526" t="n">
        <v>21958590000</v>
      </c>
      <c r="E1526" t="n">
        <v>2539470000</v>
      </c>
      <c r="F1526" t="n">
        <v>2002826000</v>
      </c>
      <c r="G1526" t="n">
        <v>459439000</v>
      </c>
      <c r="H1526" t="n">
        <v>2.37</v>
      </c>
      <c r="I1526" t="n">
        <v>5.67</v>
      </c>
      <c r="K1526" t="n">
        <v>-1250443000</v>
      </c>
      <c r="L1526" t="n">
        <v>1431518000</v>
      </c>
      <c r="M1526" t="n">
        <v>1403390000</v>
      </c>
      <c r="N1526" t="n">
        <v>-1249918000</v>
      </c>
      <c r="O1526">
        <f>D1525</f>
      </c>
      <c r="P1526">
        <f>(E1526-F1526+G1526)/O1526*100</f>
      </c>
      <c r="Q1526">
        <f>H1525</f>
      </c>
      <c r="R1526">
        <f>I1525</f>
      </c>
      <c r="S1526">
        <f>H1526-H1525</f>
      </c>
      <c r="T1526">
        <f>I1526-I1525</f>
      </c>
      <c r="U1526">
        <f>(L1526-K1526)/(2*D1526*0.01)</f>
      </c>
      <c r="V1526">
        <f>(L1526+K1526)/(D1526*0.0001)</f>
      </c>
    </row>
    <row r="1527">
      <c r="A1527" t="n">
        <v>2016</v>
      </c>
      <c r="B1527" t="inlineStr">
        <is>
          <t>00113614</t>
        </is>
      </c>
      <c r="C1527" t="inlineStr">
        <is>
          <t>대현</t>
        </is>
      </c>
      <c r="D1527" t="n">
        <v>24209871000</v>
      </c>
      <c r="E1527" t="n">
        <v>2627089000</v>
      </c>
      <c r="F1527" t="n">
        <v>819517000</v>
      </c>
      <c r="G1527" t="n">
        <v>433814000</v>
      </c>
      <c r="H1527" t="n">
        <v>2.33</v>
      </c>
      <c r="I1527" t="n">
        <v>5.33</v>
      </c>
      <c r="K1527" t="n">
        <v>-1340328000</v>
      </c>
      <c r="L1527" t="n">
        <v>1526378000</v>
      </c>
      <c r="M1527" t="n">
        <v>1500261000</v>
      </c>
      <c r="N1527" t="n">
        <v>-1342761000</v>
      </c>
      <c r="O1527">
        <f>D1526</f>
      </c>
      <c r="P1527">
        <f>(E1527-F1527+G1527)/O1527*100</f>
      </c>
      <c r="Q1527">
        <f>H1526</f>
      </c>
      <c r="R1527">
        <f>I1526</f>
      </c>
      <c r="S1527">
        <f>H1527-H1526</f>
      </c>
      <c r="T1527">
        <f>I1527-I1526</f>
      </c>
      <c r="U1527">
        <f>(L1527-K1527)/(2*D1527*0.01)</f>
      </c>
      <c r="V1527">
        <f>(L1527+K1527)/(D1527*0.0001)</f>
      </c>
    </row>
    <row r="1528">
      <c r="A1528" t="n">
        <v>2017</v>
      </c>
      <c r="B1528" t="inlineStr">
        <is>
          <t>00113614</t>
        </is>
      </c>
      <c r="C1528" t="inlineStr">
        <is>
          <t>대현</t>
        </is>
      </c>
      <c r="D1528" t="n">
        <v>26079821000</v>
      </c>
      <c r="E1528" t="n">
        <v>2635172000</v>
      </c>
      <c r="F1528" t="n">
        <v>1126818000</v>
      </c>
      <c r="G1528" t="n">
        <v>536911000</v>
      </c>
      <c r="H1528" t="n">
        <v>2.86</v>
      </c>
      <c r="I1528" t="n">
        <v>5.22</v>
      </c>
      <c r="K1528" t="n">
        <v>-1513725000</v>
      </c>
      <c r="L1528" t="n">
        <v>1740412000</v>
      </c>
      <c r="M1528" t="n">
        <v>1723038000</v>
      </c>
      <c r="N1528" t="n">
        <v>-1526528000</v>
      </c>
      <c r="O1528">
        <f>D1527</f>
      </c>
      <c r="P1528">
        <f>(E1528-F1528+G1528)/O1528*100</f>
      </c>
      <c r="Q1528">
        <f>H1527</f>
      </c>
      <c r="R1528">
        <f>I1527</f>
      </c>
      <c r="S1528">
        <f>H1528-H1527</f>
      </c>
      <c r="T1528">
        <f>I1528-I1527</f>
      </c>
      <c r="U1528">
        <f>(L1528-K1528)/(2*D1528*0.01)</f>
      </c>
      <c r="V1528">
        <f>(L1528+K1528)/(D1528*0.0001)</f>
      </c>
    </row>
    <row r="1529">
      <c r="A1529" t="n">
        <v>2019</v>
      </c>
      <c r="B1529" t="inlineStr">
        <is>
          <t>00113614</t>
        </is>
      </c>
      <c r="C1529" t="inlineStr">
        <is>
          <t>대현</t>
        </is>
      </c>
      <c r="D1529" t="n">
        <v>28422651000</v>
      </c>
      <c r="E1529" t="n">
        <v>2711029000</v>
      </c>
      <c r="F1529" t="n">
        <v>2811883000</v>
      </c>
      <c r="G1529" t="n">
        <v>644876000</v>
      </c>
      <c r="H1529" t="n">
        <v>2.268</v>
      </c>
      <c r="I1529" t="n">
        <v>4.42</v>
      </c>
      <c r="K1529" t="n">
        <v>-1418461000</v>
      </c>
      <c r="L1529" t="n">
        <v>1627512000</v>
      </c>
      <c r="M1529" t="n">
        <v>1619290000</v>
      </c>
      <c r="N1529" t="n">
        <v>-1436599000</v>
      </c>
      <c r="U1529">
        <f>(L1529-K1529)/(2*D1529*0.01)</f>
      </c>
      <c r="V1529">
        <f>(L1529+K1529)/(D1529*0.0001)</f>
      </c>
    </row>
    <row r="1530">
      <c r="A1530" t="n">
        <v>2020</v>
      </c>
      <c r="B1530" t="inlineStr">
        <is>
          <t>00113614</t>
        </is>
      </c>
      <c r="C1530" t="inlineStr">
        <is>
          <t>대현</t>
        </is>
      </c>
      <c r="D1530" t="n">
        <v>24346068000</v>
      </c>
      <c r="E1530" t="n">
        <v>2417193000</v>
      </c>
      <c r="F1530" t="n">
        <v>7226828000</v>
      </c>
      <c r="G1530" t="n">
        <v>562529000</v>
      </c>
      <c r="H1530" t="n">
        <v>2.23</v>
      </c>
      <c r="I1530" t="n">
        <v>3.94</v>
      </c>
      <c r="K1530" t="n">
        <v>-1263682000</v>
      </c>
      <c r="L1530" t="n">
        <v>1442163000</v>
      </c>
      <c r="M1530" t="n">
        <v>1437257000</v>
      </c>
      <c r="N1530" t="n">
        <v>-1282159000</v>
      </c>
      <c r="O1530">
        <f>D1529</f>
      </c>
      <c r="P1530">
        <f>(E1530-F1530+G1530)/O1530*100</f>
      </c>
      <c r="Q1530">
        <f>H1529</f>
      </c>
      <c r="R1530">
        <f>I1529</f>
      </c>
      <c r="S1530">
        <f>H1530-H1529</f>
      </c>
      <c r="T1530">
        <f>I1530-I1529</f>
      </c>
      <c r="U1530">
        <f>(L1530-K1530)/(2*D1530*0.01)</f>
      </c>
      <c r="V1530">
        <f>(L1530+K1530)/(D1530*0.0001)</f>
      </c>
    </row>
    <row r="1531">
      <c r="A1531" t="n">
        <v>2021</v>
      </c>
      <c r="B1531" t="inlineStr">
        <is>
          <t>00113614</t>
        </is>
      </c>
      <c r="C1531" t="inlineStr">
        <is>
          <t>대현</t>
        </is>
      </c>
      <c r="D1531" t="n">
        <v>23958245000</v>
      </c>
      <c r="E1531" t="n">
        <v>2234670000</v>
      </c>
      <c r="F1531" t="n">
        <v>2607162000</v>
      </c>
      <c r="G1531" t="n">
        <v>523388000</v>
      </c>
      <c r="H1531" t="n">
        <v>2.74</v>
      </c>
      <c r="I1531" t="n">
        <v>3.79</v>
      </c>
      <c r="K1531" t="n">
        <v>-1008464000</v>
      </c>
      <c r="L1531" t="n">
        <v>1128351000</v>
      </c>
      <c r="M1531" t="n">
        <v>1127424000</v>
      </c>
      <c r="N1531" t="n">
        <v>-1025759000</v>
      </c>
      <c r="O1531">
        <f>D1530</f>
      </c>
      <c r="P1531">
        <f>(E1531-F1531+G1531)/O1531*100</f>
      </c>
      <c r="Q1531">
        <f>H1530</f>
      </c>
      <c r="R1531">
        <f>I1530</f>
      </c>
      <c r="S1531">
        <f>H1531-H1530</f>
      </c>
      <c r="T1531">
        <f>I1531-I1530</f>
      </c>
      <c r="U1531">
        <f>(L1531-K1531)/(2*D1531*0.01)</f>
      </c>
      <c r="V1531">
        <f>(L1531+K1531)/(D1531*0.0001)</f>
      </c>
    </row>
    <row r="1532">
      <c r="A1532" t="n">
        <v>2022</v>
      </c>
      <c r="B1532" t="inlineStr">
        <is>
          <t>00113614</t>
        </is>
      </c>
      <c r="C1532" t="inlineStr">
        <is>
          <t>대현</t>
        </is>
      </c>
      <c r="D1532" t="n">
        <v>21838435000</v>
      </c>
      <c r="E1532" t="n">
        <v>2065288000</v>
      </c>
      <c r="F1532" t="n">
        <v>3039656000</v>
      </c>
      <c r="G1532" t="n">
        <v>722759000</v>
      </c>
      <c r="H1532" t="n">
        <v>5.24</v>
      </c>
      <c r="I1532" t="n">
        <v>3.58</v>
      </c>
      <c r="K1532" t="n">
        <v>-747070000</v>
      </c>
      <c r="L1532" t="n">
        <v>819972000</v>
      </c>
      <c r="M1532" t="n">
        <v>839813000</v>
      </c>
      <c r="N1532" t="n">
        <v>-777366000</v>
      </c>
      <c r="O1532">
        <f>D1531</f>
      </c>
      <c r="P1532">
        <f>(E1532-F1532+G1532)/O1532*100</f>
      </c>
      <c r="Q1532">
        <f>H1531</f>
      </c>
      <c r="R1532">
        <f>I1531</f>
      </c>
      <c r="S1532">
        <f>H1532-H1531</f>
      </c>
      <c r="T1532">
        <f>I1532-I1531</f>
      </c>
      <c r="U1532">
        <f>(L1532-K1532)/(2*D1532*0.01)</f>
      </c>
      <c r="V1532">
        <f>(L1532+K1532)/(D1532*0.0001)</f>
      </c>
    </row>
    <row r="1533">
      <c r="A1533" t="n">
        <v>2023</v>
      </c>
      <c r="B1533" t="inlineStr">
        <is>
          <t>00113614</t>
        </is>
      </c>
      <c r="C1533" t="inlineStr">
        <is>
          <t>대현</t>
        </is>
      </c>
      <c r="D1533" t="n">
        <v>23100246000</v>
      </c>
      <c r="E1533" t="n">
        <v>1848432000</v>
      </c>
      <c r="F1533" t="n">
        <v>3937589000</v>
      </c>
      <c r="G1533" t="n">
        <v>955325000</v>
      </c>
      <c r="H1533" t="n">
        <v>4.25</v>
      </c>
      <c r="I1533" t="n">
        <v>3.84</v>
      </c>
      <c r="K1533" t="n">
        <v>-769164000</v>
      </c>
      <c r="L1533" t="n">
        <v>841735000</v>
      </c>
      <c r="M1533" t="n">
        <v>850887000</v>
      </c>
      <c r="N1533" t="n">
        <v>-790921000</v>
      </c>
      <c r="O1533">
        <f>D1532</f>
      </c>
      <c r="P1533">
        <f>(E1533-F1533+G1533)/O1533*100</f>
      </c>
      <c r="Q1533">
        <f>H1532</f>
      </c>
      <c r="R1533">
        <f>I1532</f>
      </c>
      <c r="S1533">
        <f>H1533-H1532</f>
      </c>
      <c r="T1533">
        <f>I1533-I1532</f>
      </c>
      <c r="U1533">
        <f>(L1533-K1533)/(2*D1533*0.01)</f>
      </c>
      <c r="V1533">
        <f>(L1533+K1533)/(D1533*0.0001)</f>
      </c>
    </row>
    <row r="1534">
      <c r="A1534" t="n">
        <v>2024</v>
      </c>
      <c r="B1534" t="inlineStr">
        <is>
          <t>00113614</t>
        </is>
      </c>
      <c r="C1534" t="inlineStr">
        <is>
          <t>대현</t>
        </is>
      </c>
      <c r="D1534" t="n">
        <v>23451445000</v>
      </c>
      <c r="E1534" t="n">
        <v>2013583000</v>
      </c>
      <c r="F1534" t="n">
        <v>5008691000</v>
      </c>
      <c r="G1534" t="n">
        <v>874028000</v>
      </c>
      <c r="H1534" t="n">
        <v>3.66</v>
      </c>
      <c r="I1534" t="n">
        <v>3.69</v>
      </c>
      <c r="J1534" t="n">
        <v>3.98</v>
      </c>
      <c r="K1534" t="n">
        <v>-861194000</v>
      </c>
      <c r="L1534" t="n">
        <v>943772000</v>
      </c>
      <c r="M1534" t="n">
        <v>944498000</v>
      </c>
      <c r="N1534" t="n">
        <v>-877521000</v>
      </c>
      <c r="O1534">
        <f>D1533</f>
      </c>
      <c r="P1534">
        <f>(E1534-F1534+G1534)/O1534*100</f>
      </c>
      <c r="Q1534">
        <f>H1533</f>
      </c>
      <c r="R1534">
        <f>I1533</f>
      </c>
      <c r="S1534">
        <f>H1534-H1533</f>
      </c>
      <c r="T1534">
        <f>I1534-I1533</f>
      </c>
      <c r="U1534">
        <f>(L1534-K1534)/(2*D1534*0.01)</f>
      </c>
      <c r="V1534">
        <f>(L1534+K1534)/(D1534*0.0001)</f>
      </c>
    </row>
    <row r="1535">
      <c r="A1535" t="n">
        <v>2025</v>
      </c>
      <c r="B1535" t="inlineStr">
        <is>
          <t>00113614</t>
        </is>
      </c>
      <c r="C1535" t="inlineStr">
        <is>
          <t>대현</t>
        </is>
      </c>
      <c r="D1535" t="n">
        <v>17868419000</v>
      </c>
      <c r="E1535" t="n">
        <v>1967689000</v>
      </c>
      <c r="F1535" t="n">
        <v>7943334000</v>
      </c>
      <c r="G1535" t="n">
        <v>670826000</v>
      </c>
      <c r="H1535" t="n">
        <v>4.01</v>
      </c>
      <c r="I1535" t="n">
        <v>3.95</v>
      </c>
      <c r="J1535" t="n">
        <v>5.08</v>
      </c>
      <c r="K1535" t="n">
        <v>-833259000</v>
      </c>
      <c r="L1535" t="n">
        <v>914896000</v>
      </c>
      <c r="M1535" t="n">
        <v>916821000</v>
      </c>
      <c r="N1535" t="n">
        <v>-850135000</v>
      </c>
      <c r="O1535">
        <f>D1534</f>
      </c>
      <c r="P1535">
        <f>(E1535-F1535+G1535)/O1535*100</f>
      </c>
      <c r="Q1535">
        <f>H1534</f>
      </c>
      <c r="R1535">
        <f>I1534</f>
      </c>
      <c r="S1535">
        <f>H1535-H1534</f>
      </c>
      <c r="T1535">
        <f>I1535-I1534</f>
      </c>
      <c r="U1535">
        <f>(L1535-K1535)/(2*D1535*0.01)</f>
      </c>
      <c r="V1535">
        <f>(L1535+K1535)/(D1535*0.0001)</f>
      </c>
    </row>
    <row r="1536">
      <c r="A1536" t="n">
        <v>2014</v>
      </c>
      <c r="B1536" t="inlineStr">
        <is>
          <t>00113997</t>
        </is>
      </c>
      <c r="C1536" t="inlineStr">
        <is>
          <t>롯데에너지머티리얼즈</t>
        </is>
      </c>
      <c r="D1536" t="n">
        <v>17908380000</v>
      </c>
      <c r="E1536" t="n">
        <v>4223911000</v>
      </c>
      <c r="F1536" t="n">
        <v>2162054000</v>
      </c>
      <c r="G1536" t="n">
        <v>592890000</v>
      </c>
      <c r="H1536" t="n">
        <v>2.955</v>
      </c>
      <c r="I1536" t="n">
        <v>4.6</v>
      </c>
      <c r="J1536" t="n">
        <v>7.72</v>
      </c>
    </row>
    <row r="1537">
      <c r="A1537" t="n">
        <v>2015</v>
      </c>
      <c r="B1537" t="inlineStr">
        <is>
          <t>00113997</t>
        </is>
      </c>
      <c r="C1537" t="inlineStr">
        <is>
          <t>롯데에너지머티리얼즈</t>
        </is>
      </c>
      <c r="D1537" t="n">
        <v>18828697000</v>
      </c>
      <c r="E1537" t="n">
        <v>4592592000</v>
      </c>
      <c r="F1537" t="n">
        <v>3821358000</v>
      </c>
      <c r="G1537" t="n">
        <v>511796000</v>
      </c>
      <c r="H1537" t="n">
        <v>2.7</v>
      </c>
      <c r="I1537" t="n">
        <v>4</v>
      </c>
      <c r="J1537" t="n">
        <v>7.93</v>
      </c>
      <c r="K1537" t="n">
        <v>-1376574000</v>
      </c>
      <c r="L1537" t="n">
        <v>1592860000</v>
      </c>
      <c r="M1537" t="n">
        <v>1584816000</v>
      </c>
      <c r="N1537" t="n">
        <v>-1420596000</v>
      </c>
      <c r="O1537">
        <f>D1536</f>
      </c>
      <c r="P1537">
        <f>(E1537-F1537+G1537)/O1537*100</f>
      </c>
      <c r="Q1537">
        <f>H1536</f>
      </c>
      <c r="R1537">
        <f>I1536</f>
      </c>
      <c r="S1537">
        <f>H1537-H1536</f>
      </c>
      <c r="T1537">
        <f>I1537-I1536</f>
      </c>
      <c r="U1537">
        <f>(L1537-K1537)/(2*D1537*0.01)</f>
      </c>
      <c r="V1537">
        <f>(L1537+K1537)/(D1537*0.0001)</f>
      </c>
    </row>
    <row r="1538">
      <c r="A1538" t="n">
        <v>2016</v>
      </c>
      <c r="B1538" t="inlineStr">
        <is>
          <t>00113997</t>
        </is>
      </c>
      <c r="C1538" t="inlineStr">
        <is>
          <t>롯데에너지머티리얼즈</t>
        </is>
      </c>
      <c r="D1538" t="n">
        <v>17652092000</v>
      </c>
      <c r="E1538" t="n">
        <v>2679482000</v>
      </c>
      <c r="F1538" t="n">
        <v>1789368000</v>
      </c>
      <c r="G1538" t="n">
        <v>370387000</v>
      </c>
      <c r="H1538" t="n">
        <v>2.9</v>
      </c>
      <c r="I1538" t="n">
        <v>4</v>
      </c>
      <c r="J1538" t="n">
        <v>8.69</v>
      </c>
      <c r="K1538" t="n">
        <v>-1241308000</v>
      </c>
      <c r="L1538" t="n">
        <v>1441488000</v>
      </c>
      <c r="M1538" t="n">
        <v>1400062000</v>
      </c>
      <c r="N1538" t="n">
        <v>-1233042000</v>
      </c>
      <c r="O1538">
        <f>D1537</f>
      </c>
      <c r="P1538">
        <f>(E1538-F1538+G1538)/O1538*100</f>
      </c>
      <c r="Q1538">
        <f>H1537</f>
      </c>
      <c r="R1538">
        <f>I1537</f>
      </c>
      <c r="S1538">
        <f>H1538-H1537</f>
      </c>
      <c r="T1538">
        <f>I1538-I1537</f>
      </c>
      <c r="U1538">
        <f>(L1538-K1538)/(2*D1538*0.01)</f>
      </c>
      <c r="V1538">
        <f>(L1538+K1538)/(D1538*0.0001)</f>
      </c>
    </row>
    <row r="1539">
      <c r="A1539" t="n">
        <v>2017</v>
      </c>
      <c r="B1539" t="inlineStr">
        <is>
          <t>00113997</t>
        </is>
      </c>
      <c r="C1539" t="inlineStr">
        <is>
          <t>롯데에너지머티리얼즈</t>
        </is>
      </c>
      <c r="D1539" t="n">
        <v>19406087000</v>
      </c>
      <c r="E1539" t="n">
        <v>2901365000</v>
      </c>
      <c r="F1539" t="n">
        <v>1810601000</v>
      </c>
      <c r="G1539" t="n">
        <v>439085000</v>
      </c>
      <c r="H1539" t="n">
        <v>3.25</v>
      </c>
      <c r="I1539" t="n">
        <v>4</v>
      </c>
      <c r="J1539" t="n">
        <v>8.609999999999999</v>
      </c>
      <c r="K1539" t="n">
        <v>-1598122207</v>
      </c>
      <c r="L1539" t="n">
        <v>1598122207</v>
      </c>
      <c r="M1539" t="n">
        <v>1557168831</v>
      </c>
      <c r="N1539" t="n">
        <v>-1377431213</v>
      </c>
      <c r="O1539">
        <f>D1538</f>
      </c>
      <c r="P1539">
        <f>(E1539-F1539+G1539)/O1539*100</f>
      </c>
      <c r="Q1539">
        <f>H1538</f>
      </c>
      <c r="R1539">
        <f>I1538</f>
      </c>
      <c r="S1539">
        <f>H1539-H1538</f>
      </c>
      <c r="T1539">
        <f>I1539-I1538</f>
      </c>
      <c r="U1539">
        <f>(L1539-K1539)/(2*D1539*0.01)</f>
      </c>
    </row>
    <row r="1540">
      <c r="A1540" t="n">
        <v>2018</v>
      </c>
      <c r="B1540" t="inlineStr">
        <is>
          <t>00113997</t>
        </is>
      </c>
      <c r="C1540" t="inlineStr">
        <is>
          <t>롯데에너지머티리얼즈</t>
        </is>
      </c>
      <c r="D1540" t="n">
        <v>21708053000</v>
      </c>
      <c r="E1540" t="n">
        <v>3094896000</v>
      </c>
      <c r="F1540" t="n">
        <v>2190536000</v>
      </c>
      <c r="G1540" t="n">
        <v>544832000</v>
      </c>
      <c r="H1540" t="n">
        <v>2.75</v>
      </c>
      <c r="I1540" t="n">
        <v>4</v>
      </c>
      <c r="J1540" t="n">
        <v>8.18</v>
      </c>
      <c r="K1540" t="n">
        <v>-154098000</v>
      </c>
      <c r="L1540" t="n">
        <v>176798000</v>
      </c>
      <c r="M1540" t="n">
        <v>173292000</v>
      </c>
      <c r="N1540" t="n">
        <v>-153946000</v>
      </c>
      <c r="O1540">
        <f>D1539</f>
      </c>
      <c r="P1540">
        <f>(E1540-F1540+G1540)/O1540*100</f>
      </c>
      <c r="Q1540">
        <f>H1539</f>
      </c>
      <c r="R1540">
        <f>I1539</f>
      </c>
      <c r="S1540">
        <f>H1540-H1539</f>
      </c>
      <c r="T1540">
        <f>I1540-I1539</f>
      </c>
      <c r="U1540">
        <f>(L1540-K1540)/(2*D1540*0.01)</f>
      </c>
      <c r="V1540">
        <f>(L1540+K1540)/(D1540*0.0001)</f>
      </c>
    </row>
    <row r="1541">
      <c r="A1541" t="n">
        <v>2019</v>
      </c>
      <c r="B1541" t="inlineStr">
        <is>
          <t>00113997</t>
        </is>
      </c>
      <c r="C1541" t="inlineStr">
        <is>
          <t>롯데에너지머티리얼즈</t>
        </is>
      </c>
      <c r="D1541" t="n">
        <v>27342442000</v>
      </c>
      <c r="E1541" t="n">
        <v>3237100000</v>
      </c>
      <c r="F1541" t="n">
        <v>1376590000</v>
      </c>
      <c r="G1541" t="n">
        <v>497993000</v>
      </c>
      <c r="H1541" t="n">
        <v>2.685</v>
      </c>
      <c r="I1541" t="n">
        <v>4.06</v>
      </c>
      <c r="J1541" t="n">
        <v>9.02</v>
      </c>
      <c r="K1541" t="n">
        <v>-2674554000</v>
      </c>
      <c r="L1541" t="n">
        <v>2969476000</v>
      </c>
      <c r="M1541" t="n">
        <v>2652480000</v>
      </c>
      <c r="N1541" t="n">
        <v>-2876256000</v>
      </c>
      <c r="O1541">
        <f>D1540</f>
      </c>
      <c r="P1541">
        <f>(E1541-F1541+G1541)/O1541*100</f>
      </c>
      <c r="Q1541">
        <f>H1540</f>
      </c>
      <c r="R1541">
        <f>I1540</f>
      </c>
      <c r="S1541">
        <f>H1541-H1540</f>
      </c>
      <c r="T1541">
        <f>I1541-I1540</f>
      </c>
      <c r="U1541">
        <f>(L1541-K1541)/(2*D1541*0.01)</f>
      </c>
      <c r="V1541">
        <f>(L1541+K1541)/(D1541*0.0001)</f>
      </c>
    </row>
    <row r="1542">
      <c r="A1542" t="n">
        <v>2020</v>
      </c>
      <c r="B1542" t="inlineStr">
        <is>
          <t>00113997</t>
        </is>
      </c>
      <c r="C1542" t="inlineStr">
        <is>
          <t>롯데에너지머티리얼즈</t>
        </is>
      </c>
      <c r="D1542" t="n">
        <v>32147263000</v>
      </c>
      <c r="E1542" t="n">
        <v>4330165000</v>
      </c>
      <c r="F1542" t="n">
        <v>1562225000</v>
      </c>
      <c r="G1542" t="n">
        <v>671306000</v>
      </c>
      <c r="H1542" t="n">
        <v>2.63</v>
      </c>
      <c r="I1542" t="n">
        <v>4.29</v>
      </c>
      <c r="J1542" t="n">
        <v>9.92</v>
      </c>
      <c r="K1542" t="n">
        <v>-3020686000</v>
      </c>
      <c r="L1542" t="n">
        <v>3278441857</v>
      </c>
      <c r="M1542" t="n">
        <v>3157693000</v>
      </c>
      <c r="N1542" t="n">
        <v>-2988583967</v>
      </c>
      <c r="O1542">
        <f>D1541</f>
      </c>
      <c r="P1542">
        <f>(E1542-F1542+G1542)/O1542*100</f>
      </c>
      <c r="Q1542">
        <f>H1541</f>
      </c>
      <c r="R1542">
        <f>I1541</f>
      </c>
      <c r="S1542">
        <f>H1542-H1541</f>
      </c>
      <c r="T1542">
        <f>I1542-I1541</f>
      </c>
      <c r="U1542">
        <f>(L1542-K1542)/(2*D1542*0.01)</f>
      </c>
      <c r="V1542">
        <f>(L1542+K1542)/(D1542*0.0001)</f>
      </c>
    </row>
    <row r="1543">
      <c r="A1543" t="n">
        <v>2021</v>
      </c>
      <c r="B1543" t="inlineStr">
        <is>
          <t>00113997</t>
        </is>
      </c>
      <c r="C1543" t="inlineStr">
        <is>
          <t>롯데에너지머티리얼즈</t>
        </is>
      </c>
      <c r="D1543" t="n">
        <v>34558164000</v>
      </c>
      <c r="E1543" t="n">
        <v>4445179000</v>
      </c>
      <c r="F1543" t="n">
        <v>2213401000</v>
      </c>
      <c r="G1543" t="n">
        <v>809894000</v>
      </c>
      <c r="H1543" t="n">
        <v>2.99</v>
      </c>
      <c r="I1543" t="n">
        <v>4.45</v>
      </c>
      <c r="J1543" t="n">
        <v>8.975</v>
      </c>
      <c r="K1543" t="n">
        <v>-3434928256</v>
      </c>
      <c r="L1543" t="n">
        <v>4034618496</v>
      </c>
      <c r="M1543" t="n">
        <v>3913603152</v>
      </c>
      <c r="N1543" t="n">
        <v>-3408048464</v>
      </c>
      <c r="O1543">
        <f>D1542</f>
      </c>
      <c r="P1543">
        <f>(E1543-F1543+G1543)/O1543*100</f>
      </c>
      <c r="Q1543">
        <f>H1542</f>
      </c>
      <c r="R1543">
        <f>I1542</f>
      </c>
      <c r="S1543">
        <f>H1543-H1542</f>
      </c>
      <c r="T1543">
        <f>I1543-I1542</f>
      </c>
      <c r="U1543">
        <f>(L1543-K1543)/(2*D1543*0.01)</f>
      </c>
      <c r="V1543">
        <f>(L1543+K1543)/(D1543*0.0001)</f>
      </c>
    </row>
    <row r="1544">
      <c r="A1544" t="n">
        <v>2022</v>
      </c>
      <c r="B1544" t="inlineStr">
        <is>
          <t>00113997</t>
        </is>
      </c>
      <c r="C1544" t="inlineStr">
        <is>
          <t>롯데에너지머티리얼즈</t>
        </is>
      </c>
      <c r="D1544" t="n">
        <v>28979982000</v>
      </c>
      <c r="E1544" t="n">
        <v>4882841000</v>
      </c>
      <c r="F1544" t="n">
        <v>2745172000</v>
      </c>
      <c r="G1544" t="n">
        <v>1093815000</v>
      </c>
      <c r="H1544" t="n">
        <v>5.575</v>
      </c>
      <c r="I1544" t="n">
        <v>3.89</v>
      </c>
      <c r="J1544" t="n">
        <v>5.98</v>
      </c>
      <c r="K1544" t="n">
        <v>-2202640000</v>
      </c>
      <c r="L1544" t="n">
        <v>2646323546</v>
      </c>
      <c r="M1544" t="n">
        <v>2559504000</v>
      </c>
      <c r="N1544" t="n">
        <v>-2251879454</v>
      </c>
      <c r="O1544">
        <f>D1543</f>
      </c>
      <c r="P1544">
        <f>(E1544-F1544+G1544)/O1544*100</f>
      </c>
      <c r="Q1544">
        <f>H1543</f>
      </c>
      <c r="R1544">
        <f>I1543</f>
      </c>
      <c r="S1544">
        <f>H1544-H1543</f>
      </c>
      <c r="T1544">
        <f>I1544-I1543</f>
      </c>
      <c r="U1544">
        <f>(L1544-K1544)/(2*D1544*0.01)</f>
      </c>
      <c r="V1544">
        <f>(L1544+K1544)/(D1544*0.0001)</f>
      </c>
    </row>
    <row r="1545">
      <c r="A1545" t="n">
        <v>2023</v>
      </c>
      <c r="B1545" t="inlineStr">
        <is>
          <t>00113997</t>
        </is>
      </c>
      <c r="C1545" t="inlineStr">
        <is>
          <t>롯데에너지머티리얼즈</t>
        </is>
      </c>
      <c r="D1545" t="n">
        <v>34313386000</v>
      </c>
      <c r="E1545" t="n">
        <v>3904502000</v>
      </c>
      <c r="F1545" t="n">
        <v>9220880000</v>
      </c>
      <c r="G1545" t="n">
        <v>1594840000</v>
      </c>
      <c r="H1545" t="n">
        <v>4.785</v>
      </c>
      <c r="I1545" t="n">
        <v>4.645</v>
      </c>
      <c r="J1545" t="n">
        <v>7.005</v>
      </c>
      <c r="K1545" t="n">
        <v>-2718835000</v>
      </c>
      <c r="L1545" t="n">
        <v>3118585288</v>
      </c>
      <c r="M1545" t="n">
        <v>3091029000</v>
      </c>
      <c r="N1545" t="n">
        <v>-2755079928</v>
      </c>
      <c r="O1545">
        <f>D1544</f>
      </c>
      <c r="P1545">
        <f>(E1545-F1545+G1545)/O1545*100</f>
      </c>
      <c r="Q1545">
        <f>H1544</f>
      </c>
      <c r="R1545">
        <f>I1544</f>
      </c>
      <c r="S1545">
        <f>H1545-H1544</f>
      </c>
      <c r="T1545">
        <f>I1545-I1544</f>
      </c>
      <c r="U1545">
        <f>(L1545-K1545)/(2*D1545*0.01)</f>
      </c>
      <c r="V1545">
        <f>(L1545+K1545)/(D1545*0.0001)</f>
      </c>
    </row>
    <row r="1546">
      <c r="A1546" t="n">
        <v>2024</v>
      </c>
      <c r="B1546" t="inlineStr">
        <is>
          <t>00113997</t>
        </is>
      </c>
      <c r="C1546" t="inlineStr">
        <is>
          <t>롯데에너지머티리얼즈</t>
        </is>
      </c>
      <c r="D1546" t="n">
        <v>44321490000</v>
      </c>
      <c r="E1546" t="n">
        <v>4550144000</v>
      </c>
      <c r="F1546" t="n">
        <v>3716543000</v>
      </c>
      <c r="G1546" t="n">
        <v>1513778000</v>
      </c>
      <c r="H1546" t="n">
        <v>3.915</v>
      </c>
      <c r="I1546" t="n">
        <v>5.165</v>
      </c>
      <c r="J1546" t="n">
        <v>4.8625</v>
      </c>
      <c r="K1546" t="n">
        <v>-3728819000</v>
      </c>
      <c r="L1546" t="n">
        <v>4208641550</v>
      </c>
      <c r="M1546" t="n">
        <v>4170641000</v>
      </c>
      <c r="N1546" t="n">
        <v>-3773566479</v>
      </c>
      <c r="O1546">
        <f>D1545</f>
      </c>
      <c r="P1546">
        <f>(E1546-F1546+G1546)/O1546*100</f>
      </c>
      <c r="Q1546">
        <f>H1545</f>
      </c>
      <c r="R1546">
        <f>I1545</f>
      </c>
      <c r="S1546">
        <f>H1546-H1545</f>
      </c>
      <c r="T1546">
        <f>I1546-I1545</f>
      </c>
      <c r="U1546">
        <f>(L1546-K1546)/(2*D1546*0.01)</f>
      </c>
      <c r="V1546">
        <f>(L1546+K1546)/(D1546*0.0001)</f>
      </c>
    </row>
    <row r="1547">
      <c r="A1547" t="n">
        <v>2025</v>
      </c>
      <c r="B1547" t="inlineStr">
        <is>
          <t>00113997</t>
        </is>
      </c>
      <c r="C1547" t="inlineStr">
        <is>
          <t>롯데에너지머티리얼즈</t>
        </is>
      </c>
      <c r="D1547" t="n">
        <v>40182302000</v>
      </c>
      <c r="E1547" t="n">
        <v>5573470000</v>
      </c>
      <c r="F1547" t="n">
        <v>6217736000</v>
      </c>
      <c r="G1547" t="n">
        <v>1931861000</v>
      </c>
      <c r="H1547" t="n">
        <v>4.385</v>
      </c>
      <c r="I1547" t="n">
        <v>5.23</v>
      </c>
      <c r="J1547" t="n">
        <v>8.958</v>
      </c>
      <c r="K1547" t="n">
        <v>-3261210000</v>
      </c>
      <c r="L1547" t="n">
        <v>3636120000</v>
      </c>
      <c r="M1547" t="n">
        <v>3624000000</v>
      </c>
      <c r="N1547" t="n">
        <v>-3308000000</v>
      </c>
      <c r="O1547">
        <f>D1546</f>
      </c>
      <c r="P1547">
        <f>(E1547-F1547+G1547)/O1547*100</f>
      </c>
      <c r="Q1547">
        <f>H1546</f>
      </c>
      <c r="R1547">
        <f>I1546</f>
      </c>
      <c r="S1547">
        <f>H1547-H1546</f>
      </c>
      <c r="T1547">
        <f>I1547-I1546</f>
      </c>
      <c r="U1547">
        <f>(L1547-K1547)/(2*D1547*0.01)</f>
      </c>
      <c r="V1547">
        <f>(L1547+K1547)/(D1547*0.0001)</f>
      </c>
    </row>
    <row r="1548">
      <c r="A1548" t="n">
        <v>2014</v>
      </c>
      <c r="B1548" t="inlineStr">
        <is>
          <t>00114093</t>
        </is>
      </c>
      <c r="C1548" t="inlineStr">
        <is>
          <t>덕성</t>
        </is>
      </c>
      <c r="D1548" t="n">
        <v>2720783000</v>
      </c>
      <c r="E1548" t="n">
        <v>598473000</v>
      </c>
      <c r="F1548" t="n">
        <v>254418000</v>
      </c>
      <c r="G1548" t="n">
        <v>88233000</v>
      </c>
      <c r="H1548" t="n">
        <v>3.07</v>
      </c>
      <c r="I1548" t="n">
        <v>5.85</v>
      </c>
      <c r="K1548" t="n">
        <v>-225817000</v>
      </c>
      <c r="L1548" t="n">
        <v>261778000</v>
      </c>
      <c r="M1548" t="n">
        <v>267992000</v>
      </c>
      <c r="N1548" t="n">
        <v>-234731000</v>
      </c>
      <c r="U1548">
        <f>(L1548-K1548)/(2*D1548*0.01)</f>
      </c>
      <c r="V1548">
        <f>(L1548+K1548)/(D1548*0.0001)</f>
      </c>
    </row>
    <row r="1549">
      <c r="A1549" t="n">
        <v>2015</v>
      </c>
      <c r="B1549" t="inlineStr">
        <is>
          <t>00114093</t>
        </is>
      </c>
      <c r="C1549" t="inlineStr">
        <is>
          <t>덕성</t>
        </is>
      </c>
      <c r="D1549" t="n">
        <v>2880428000</v>
      </c>
      <c r="E1549" t="n">
        <v>629572000</v>
      </c>
      <c r="F1549" t="n">
        <v>291819000</v>
      </c>
      <c r="G1549" t="n">
        <v>80154000</v>
      </c>
      <c r="H1549" t="n">
        <v>2.73</v>
      </c>
      <c r="I1549" t="n">
        <v>6.17</v>
      </c>
      <c r="K1549" t="n">
        <v>-271869000</v>
      </c>
      <c r="L1549" t="n">
        <v>235220000</v>
      </c>
      <c r="M1549" t="n">
        <v>277300000</v>
      </c>
      <c r="N1549" t="n">
        <v>-243745000</v>
      </c>
      <c r="O1549">
        <f>D1548</f>
      </c>
      <c r="P1549">
        <f>(E1549-F1549+G1549)/O1549*100</f>
      </c>
      <c r="Q1549">
        <f>H1548</f>
      </c>
      <c r="R1549">
        <f>I1548</f>
      </c>
      <c r="S1549">
        <f>H1549-H1548</f>
      </c>
      <c r="T1549">
        <f>I1549-I1548</f>
      </c>
      <c r="U1549">
        <f>(L1549-K1549)/(2*D1549*0.01)</f>
      </c>
    </row>
    <row r="1550">
      <c r="A1550" t="n">
        <v>2016</v>
      </c>
      <c r="B1550" t="inlineStr">
        <is>
          <t>00114093</t>
        </is>
      </c>
      <c r="C1550" t="inlineStr">
        <is>
          <t>덕성</t>
        </is>
      </c>
      <c r="D1550" t="n">
        <v>3184444000</v>
      </c>
      <c r="E1550" t="n">
        <v>580329000</v>
      </c>
      <c r="F1550" t="n">
        <v>226518000</v>
      </c>
      <c r="G1550" t="n">
        <v>75524000</v>
      </c>
      <c r="H1550" t="n">
        <v>2.77</v>
      </c>
      <c r="I1550" t="n">
        <v>4.93</v>
      </c>
      <c r="K1550" t="n">
        <v>-241396000</v>
      </c>
      <c r="L1550" t="n">
        <v>277069000</v>
      </c>
      <c r="M1550" t="n">
        <v>273909000</v>
      </c>
      <c r="N1550" t="n">
        <v>-243341000</v>
      </c>
      <c r="O1550">
        <f>D1549</f>
      </c>
      <c r="P1550">
        <f>(E1550-F1550+G1550)/O1550*100</f>
      </c>
      <c r="Q1550">
        <f>H1549</f>
      </c>
      <c r="R1550">
        <f>I1549</f>
      </c>
      <c r="S1550">
        <f>H1550-H1549</f>
      </c>
      <c r="T1550">
        <f>I1550-I1549</f>
      </c>
      <c r="U1550">
        <f>(L1550-K1550)/(2*D1550*0.01)</f>
      </c>
      <c r="V1550">
        <f>(L1550+K1550)/(D1550*0.0001)</f>
      </c>
    </row>
    <row r="1551">
      <c r="A1551" t="n">
        <v>2017</v>
      </c>
      <c r="B1551" t="inlineStr">
        <is>
          <t>00114093</t>
        </is>
      </c>
      <c r="C1551" t="inlineStr">
        <is>
          <t>덕성</t>
        </is>
      </c>
      <c r="D1551" t="n">
        <v>3477017000</v>
      </c>
      <c r="E1551" t="n">
        <v>598995000</v>
      </c>
      <c r="F1551" t="n">
        <v>146096000</v>
      </c>
      <c r="G1551" t="n">
        <v>84295000</v>
      </c>
      <c r="H1551" t="n">
        <v>3.13</v>
      </c>
      <c r="I1551" t="n">
        <v>4.93</v>
      </c>
      <c r="K1551" t="n">
        <v>-246793000</v>
      </c>
      <c r="L1551" t="n">
        <v>281372000</v>
      </c>
      <c r="M1551" t="n">
        <v>279233000</v>
      </c>
      <c r="N1551" t="n">
        <v>-249616000</v>
      </c>
      <c r="O1551">
        <f>D1550</f>
      </c>
      <c r="P1551">
        <f>(E1551-F1551+G1551)/O1551*100</f>
      </c>
      <c r="Q1551">
        <f>H1550</f>
      </c>
      <c r="R1551">
        <f>I1550</f>
      </c>
      <c r="S1551">
        <f>H1551-H1550</f>
      </c>
      <c r="T1551">
        <f>I1551-I1550</f>
      </c>
      <c r="U1551">
        <f>(L1551-K1551)/(2*D1551*0.01)</f>
      </c>
      <c r="V1551">
        <f>(L1551+K1551)/(D1551*0.0001)</f>
      </c>
    </row>
    <row r="1552">
      <c r="A1552" t="n">
        <v>2018</v>
      </c>
      <c r="B1552" t="inlineStr">
        <is>
          <t>00114093</t>
        </is>
      </c>
      <c r="C1552" t="inlineStr">
        <is>
          <t>덕성</t>
        </is>
      </c>
      <c r="D1552" t="n">
        <v>3828345000</v>
      </c>
      <c r="E1552" t="n">
        <v>590684000</v>
      </c>
      <c r="F1552" t="n">
        <v>339204000</v>
      </c>
      <c r="G1552" t="n">
        <v>103589000</v>
      </c>
      <c r="H1552" t="n">
        <v>2.56</v>
      </c>
      <c r="I1552" t="n">
        <v>4.23</v>
      </c>
      <c r="K1552" t="n">
        <v>-272308000</v>
      </c>
      <c r="L1552" t="n">
        <v>310813000</v>
      </c>
      <c r="M1552" t="n">
        <v>306617000</v>
      </c>
      <c r="N1552" t="n">
        <v>-273987000</v>
      </c>
      <c r="O1552">
        <f>D1551</f>
      </c>
      <c r="P1552">
        <f>(E1552-F1552+G1552)/O1552*100</f>
      </c>
      <c r="Q1552">
        <f>H1551</f>
      </c>
      <c r="R1552">
        <f>I1551</f>
      </c>
      <c r="S1552">
        <f>H1552-H1551</f>
      </c>
      <c r="T1552">
        <f>I1552-I1551</f>
      </c>
      <c r="U1552">
        <f>(L1552-K1552)/(2*D1552*0.01)</f>
      </c>
      <c r="V1552">
        <f>(L1552+K1552)/(D1552*0.0001)</f>
      </c>
    </row>
    <row r="1553">
      <c r="A1553" t="n">
        <v>2019</v>
      </c>
      <c r="B1553" t="inlineStr">
        <is>
          <t>00114093</t>
        </is>
      </c>
      <c r="C1553" t="inlineStr">
        <is>
          <t>덕성</t>
        </is>
      </c>
      <c r="D1553" t="n">
        <v>3740395000</v>
      </c>
      <c r="E1553" t="n">
        <v>593035000</v>
      </c>
      <c r="F1553" t="n">
        <v>390406000</v>
      </c>
      <c r="G1553" t="n">
        <v>93096000</v>
      </c>
      <c r="H1553" t="n">
        <v>2.65</v>
      </c>
      <c r="I1553" t="n">
        <v>2.94</v>
      </c>
      <c r="K1553" t="n">
        <v>-251778000</v>
      </c>
      <c r="L1553" t="n">
        <v>285013000</v>
      </c>
      <c r="M1553" t="n">
        <v>290197000</v>
      </c>
      <c r="N1553" t="n">
        <v>-260633000</v>
      </c>
      <c r="O1553">
        <f>D1552</f>
      </c>
      <c r="P1553">
        <f>(E1553-F1553+G1553)/O1553*100</f>
      </c>
      <c r="Q1553">
        <f>H1552</f>
      </c>
      <c r="R1553">
        <f>I1552</f>
      </c>
      <c r="S1553">
        <f>H1553-H1552</f>
      </c>
      <c r="T1553">
        <f>I1553-I1552</f>
      </c>
      <c r="U1553">
        <f>(L1553-K1553)/(2*D1553*0.01)</f>
      </c>
      <c r="V1553">
        <f>(L1553+K1553)/(D1553*0.0001)</f>
      </c>
    </row>
    <row r="1554">
      <c r="A1554" t="n">
        <v>2020</v>
      </c>
      <c r="B1554" t="inlineStr">
        <is>
          <t>00114093</t>
        </is>
      </c>
      <c r="C1554" t="inlineStr">
        <is>
          <t>덕성</t>
        </is>
      </c>
      <c r="D1554" t="n">
        <v>4138304000</v>
      </c>
      <c r="E1554" t="n">
        <v>547214000</v>
      </c>
      <c r="F1554" t="n">
        <v>221329000</v>
      </c>
      <c r="G1554" t="n">
        <v>93844000</v>
      </c>
      <c r="H1554" t="n">
        <v>2.56</v>
      </c>
      <c r="I1554" t="n">
        <v>3</v>
      </c>
      <c r="K1554" t="n">
        <v>-253095000</v>
      </c>
      <c r="L1554" t="n">
        <v>284209000</v>
      </c>
      <c r="M1554" t="n">
        <v>289106000</v>
      </c>
      <c r="N1554" t="n">
        <v>-261828000</v>
      </c>
      <c r="O1554">
        <f>D1553</f>
      </c>
      <c r="P1554">
        <f>(E1554-F1554+G1554)/O1554*100</f>
      </c>
      <c r="Q1554">
        <f>H1553</f>
      </c>
      <c r="R1554">
        <f>I1553</f>
      </c>
      <c r="S1554">
        <f>H1554-H1553</f>
      </c>
      <c r="T1554">
        <f>I1554-I1553</f>
      </c>
      <c r="U1554">
        <f>(L1554-K1554)/(2*D1554*0.01)</f>
      </c>
      <c r="V1554">
        <f>(L1554+K1554)/(D1554*0.0001)</f>
      </c>
    </row>
    <row r="1555">
      <c r="A1555" t="n">
        <v>2021</v>
      </c>
      <c r="B1555" t="inlineStr">
        <is>
          <t>00114093</t>
        </is>
      </c>
      <c r="C1555" t="inlineStr">
        <is>
          <t>덕성</t>
        </is>
      </c>
      <c r="D1555" t="n">
        <v>4344210000</v>
      </c>
      <c r="E1555" t="n">
        <v>566618000</v>
      </c>
      <c r="F1555" t="n">
        <v>243355000</v>
      </c>
      <c r="G1555" t="n">
        <v>100235000</v>
      </c>
      <c r="H1555" t="n">
        <v>3.19</v>
      </c>
      <c r="I1555" t="n">
        <v>3</v>
      </c>
      <c r="K1555" t="n">
        <v>-250765000</v>
      </c>
      <c r="L1555" t="n">
        <v>282922000</v>
      </c>
      <c r="M1555" t="n">
        <v>289739000</v>
      </c>
      <c r="N1555" t="n">
        <v>-260927000</v>
      </c>
      <c r="O1555">
        <f>D1554</f>
      </c>
      <c r="P1555">
        <f>(E1555-F1555+G1555)/O1555*100</f>
      </c>
      <c r="Q1555">
        <f>H1554</f>
      </c>
      <c r="R1555">
        <f>I1554</f>
      </c>
      <c r="S1555">
        <f>H1555-H1554</f>
      </c>
      <c r="T1555">
        <f>I1555-I1554</f>
      </c>
      <c r="U1555">
        <f>(L1555-K1555)/(2*D1555*0.01)</f>
      </c>
      <c r="V1555">
        <f>(L1555+K1555)/(D1555*0.0001)</f>
      </c>
    </row>
    <row r="1556">
      <c r="A1556" t="n">
        <v>2022</v>
      </c>
      <c r="B1556" t="inlineStr">
        <is>
          <t>00114093</t>
        </is>
      </c>
      <c r="C1556" t="inlineStr">
        <is>
          <t>덕성</t>
        </is>
      </c>
      <c r="D1556" t="n">
        <v>4549805000</v>
      </c>
      <c r="E1556" t="n">
        <v>515556000</v>
      </c>
      <c r="F1556" t="n">
        <v>555159000</v>
      </c>
      <c r="G1556" t="n">
        <v>128726000</v>
      </c>
      <c r="H1556" t="n">
        <v>5.7</v>
      </c>
      <c r="I1556" t="n">
        <v>5</v>
      </c>
      <c r="K1556" t="n">
        <v>-219248000</v>
      </c>
      <c r="L1556" t="n">
        <v>345468000</v>
      </c>
      <c r="M1556" t="n">
        <v>287178000</v>
      </c>
      <c r="N1556" t="n">
        <v>-253974000</v>
      </c>
      <c r="O1556">
        <f>D1555</f>
      </c>
      <c r="P1556">
        <f>(E1556-F1556+G1556)/O1556*100</f>
      </c>
      <c r="Q1556">
        <f>H1555</f>
      </c>
      <c r="R1556">
        <f>I1555</f>
      </c>
      <c r="S1556">
        <f>H1556-H1555</f>
      </c>
      <c r="T1556">
        <f>I1556-I1555</f>
      </c>
      <c r="U1556">
        <f>(L1556-K1556)/(2*D1556*0.01)</f>
      </c>
      <c r="V1556">
        <f>(L1556+K1556)/(D1556*0.0001)</f>
      </c>
    </row>
    <row r="1557">
      <c r="A1557" t="n">
        <v>2023</v>
      </c>
      <c r="B1557" t="inlineStr">
        <is>
          <t>00114093</t>
        </is>
      </c>
      <c r="C1557" t="inlineStr">
        <is>
          <t>덕성</t>
        </is>
      </c>
      <c r="D1557" t="n">
        <v>5107917000</v>
      </c>
      <c r="E1557" t="n">
        <v>527306000</v>
      </c>
      <c r="F1557" t="n">
        <v>498377000</v>
      </c>
      <c r="G1557" t="n">
        <v>247127000</v>
      </c>
      <c r="H1557" t="n">
        <v>4.82</v>
      </c>
      <c r="I1557" t="n">
        <v>5.2</v>
      </c>
      <c r="K1557" t="n">
        <v>-246733000</v>
      </c>
      <c r="L1557" t="n">
        <v>372862000</v>
      </c>
      <c r="M1557" t="n">
        <v>326930000</v>
      </c>
      <c r="N1557" t="n">
        <v>-286401000</v>
      </c>
      <c r="O1557">
        <f>D1556</f>
      </c>
      <c r="P1557">
        <f>(E1557-F1557+G1557)/O1557*100</f>
      </c>
      <c r="Q1557">
        <f>H1556</f>
      </c>
      <c r="R1557">
        <f>I1556</f>
      </c>
      <c r="S1557">
        <f>H1557-H1556</f>
      </c>
      <c r="T1557">
        <f>I1557-I1556</f>
      </c>
      <c r="U1557">
        <f>(L1557-K1557)/(2*D1557*0.01)</f>
      </c>
      <c r="V1557">
        <f>(L1557+K1557)/(D1557*0.0001)</f>
      </c>
    </row>
    <row r="1558">
      <c r="A1558" t="n">
        <v>2024</v>
      </c>
      <c r="B1558" t="inlineStr">
        <is>
          <t>00114093</t>
        </is>
      </c>
      <c r="C1558" t="inlineStr">
        <is>
          <t>덕성</t>
        </is>
      </c>
      <c r="D1558" t="n">
        <v>5318843000</v>
      </c>
      <c r="E1558" t="n">
        <v>602641000</v>
      </c>
      <c r="F1558" t="n">
        <v>1065494000</v>
      </c>
      <c r="G1558" t="n">
        <v>235551000</v>
      </c>
      <c r="H1558" t="n">
        <v>4.19</v>
      </c>
      <c r="I1558" t="n">
        <v>5.35</v>
      </c>
      <c r="K1558" t="n">
        <v>-305761000</v>
      </c>
      <c r="L1558" t="n">
        <v>341880000</v>
      </c>
      <c r="M1558" t="n">
        <v>353640000</v>
      </c>
      <c r="N1558" t="n">
        <v>-321126000</v>
      </c>
      <c r="O1558">
        <f>D1557</f>
      </c>
      <c r="P1558">
        <f>(E1558-F1558+G1558)/O1558*100</f>
      </c>
      <c r="Q1558">
        <f>H1557</f>
      </c>
      <c r="R1558">
        <f>I1557</f>
      </c>
      <c r="S1558">
        <f>H1558-H1557</f>
      </c>
      <c r="T1558">
        <f>I1558-I1557</f>
      </c>
      <c r="U1558">
        <f>(L1558-K1558)/(2*D1558*0.01)</f>
      </c>
      <c r="V1558">
        <f>(L1558+K1558)/(D1558*0.0001)</f>
      </c>
    </row>
    <row r="1559">
      <c r="A1559" t="n">
        <v>2025</v>
      </c>
      <c r="B1559" t="inlineStr">
        <is>
          <t>00114093</t>
        </is>
      </c>
      <c r="C1559" t="inlineStr">
        <is>
          <t>덕성</t>
        </is>
      </c>
      <c r="D1559" t="n">
        <v>5193303000</v>
      </c>
      <c r="E1559" t="n">
        <v>582480000</v>
      </c>
      <c r="F1559" t="n">
        <v>718272000</v>
      </c>
      <c r="G1559" t="n">
        <v>212860000</v>
      </c>
      <c r="H1559" t="n">
        <v>4.67</v>
      </c>
      <c r="I1559" t="n">
        <v>6.53</v>
      </c>
      <c r="K1559" t="n">
        <v>-335763000</v>
      </c>
      <c r="L1559" t="n">
        <v>380124000</v>
      </c>
      <c r="M1559" t="n">
        <v>395509000</v>
      </c>
      <c r="N1559" t="n">
        <v>-354278000</v>
      </c>
      <c r="O1559">
        <f>D1558</f>
      </c>
      <c r="P1559">
        <f>(E1559-F1559+G1559)/O1559*100</f>
      </c>
      <c r="Q1559">
        <f>H1558</f>
      </c>
      <c r="R1559">
        <f>I1558</f>
      </c>
      <c r="S1559">
        <f>H1559-H1558</f>
      </c>
      <c r="T1559">
        <f>I1559-I1558</f>
      </c>
      <c r="U1559">
        <f>(L1559-K1559)/(2*D1559*0.01)</f>
      </c>
      <c r="V1559">
        <f>(L1559+K1559)/(D1559*0.0001)</f>
      </c>
    </row>
    <row r="1560">
      <c r="A1560" t="n">
        <v>2014</v>
      </c>
      <c r="B1560" t="inlineStr">
        <is>
          <t>00114154</t>
        </is>
      </c>
      <c r="C1560" t="inlineStr">
        <is>
          <t>디와이덕양</t>
        </is>
      </c>
      <c r="D1560" t="n">
        <v>22002000000</v>
      </c>
      <c r="E1560" t="n">
        <v>3216000000</v>
      </c>
      <c r="F1560" t="n">
        <v>565000000</v>
      </c>
      <c r="G1560" t="n">
        <v>835000000</v>
      </c>
      <c r="H1560" t="n">
        <v>4.2</v>
      </c>
      <c r="I1560" t="n">
        <v>3.5</v>
      </c>
      <c r="K1560" t="n">
        <v>-2100000000</v>
      </c>
      <c r="L1560" t="n">
        <v>2452000000</v>
      </c>
      <c r="M1560" t="n">
        <v>2445000000</v>
      </c>
      <c r="N1560" t="n">
        <v>-2133000000</v>
      </c>
      <c r="U1560">
        <f>(L1560-K1560)/(2*D1560*0.01)</f>
      </c>
      <c r="V1560">
        <f>(L1560+K1560)/(D1560*0.0001)</f>
      </c>
    </row>
    <row r="1561">
      <c r="A1561" t="n">
        <v>2015</v>
      </c>
      <c r="B1561" t="inlineStr">
        <is>
          <t>00114154</t>
        </is>
      </c>
      <c r="C1561" t="inlineStr">
        <is>
          <t>디와이덕양</t>
        </is>
      </c>
      <c r="D1561" t="n">
        <v>26342000000</v>
      </c>
      <c r="E1561" t="n">
        <v>3464000000</v>
      </c>
      <c r="F1561" t="n">
        <v>773000000</v>
      </c>
      <c r="G1561" t="n">
        <v>895000000</v>
      </c>
      <c r="H1561" t="n">
        <v>3.8</v>
      </c>
      <c r="I1561" t="n">
        <v>3.5</v>
      </c>
      <c r="K1561" t="n">
        <v>-2598000000</v>
      </c>
      <c r="L1561" t="n">
        <v>3035000000</v>
      </c>
      <c r="M1561" t="n">
        <v>3014000000</v>
      </c>
      <c r="N1561" t="n">
        <v>-2628000000</v>
      </c>
      <c r="O1561">
        <f>D1560</f>
      </c>
      <c r="P1561">
        <f>(E1561-F1561+G1561)/O1561*100</f>
      </c>
      <c r="Q1561">
        <f>H1560</f>
      </c>
      <c r="R1561">
        <f>I1560</f>
      </c>
      <c r="S1561">
        <f>H1561-H1560</f>
      </c>
      <c r="T1561">
        <f>I1561-I1560</f>
      </c>
      <c r="U1561">
        <f>(L1561-K1561)/(2*D1561*0.01)</f>
      </c>
      <c r="V1561">
        <f>(L1561+K1561)/(D1561*0.0001)</f>
      </c>
    </row>
    <row r="1562">
      <c r="A1562" t="n">
        <v>2016</v>
      </c>
      <c r="B1562" t="inlineStr">
        <is>
          <t>00114154</t>
        </is>
      </c>
      <c r="C1562" t="inlineStr">
        <is>
          <t>디와이덕양</t>
        </is>
      </c>
      <c r="D1562" t="n">
        <v>28294000000</v>
      </c>
      <c r="E1562" t="n">
        <v>3853000000</v>
      </c>
      <c r="F1562" t="n">
        <v>2177000000</v>
      </c>
      <c r="G1562" t="n">
        <v>986000000</v>
      </c>
      <c r="H1562" t="n">
        <v>3.8</v>
      </c>
      <c r="I1562" t="n">
        <v>3.5</v>
      </c>
      <c r="K1562" t="n">
        <v>-2810000000</v>
      </c>
      <c r="L1562" t="n">
        <v>3272000000</v>
      </c>
      <c r="M1562" t="n">
        <v>3248000000</v>
      </c>
      <c r="N1562" t="n">
        <v>-2843000000</v>
      </c>
      <c r="O1562">
        <f>D1561</f>
      </c>
      <c r="P1562">
        <f>(E1562-F1562+G1562)/O1562*100</f>
      </c>
      <c r="Q1562">
        <f>H1561</f>
      </c>
      <c r="R1562">
        <f>I1561</f>
      </c>
      <c r="S1562">
        <f>H1562-H1561</f>
      </c>
      <c r="T1562">
        <f>I1562-I1561</f>
      </c>
      <c r="U1562">
        <f>(L1562-K1562)/(2*D1562*0.01)</f>
      </c>
      <c r="V1562">
        <f>(L1562+K1562)/(D1562*0.0001)</f>
      </c>
    </row>
    <row r="1563">
      <c r="A1563" t="n">
        <v>2017</v>
      </c>
      <c r="B1563" t="inlineStr">
        <is>
          <t>00114154</t>
        </is>
      </c>
      <c r="C1563" t="inlineStr">
        <is>
          <t>디와이덕양</t>
        </is>
      </c>
      <c r="D1563" t="n">
        <v>31607000000</v>
      </c>
      <c r="E1563" t="n">
        <v>3866000000</v>
      </c>
      <c r="F1563" t="n">
        <v>1605000000</v>
      </c>
      <c r="G1563" t="n">
        <v>1061000000</v>
      </c>
      <c r="H1563" t="n">
        <v>4</v>
      </c>
      <c r="I1563" t="n">
        <v>3.5</v>
      </c>
      <c r="J1563" t="n">
        <v>10.12</v>
      </c>
      <c r="K1563" t="n">
        <v>-2965000000</v>
      </c>
      <c r="L1563" t="n">
        <v>3434000000</v>
      </c>
      <c r="M1563" t="n">
        <v>3417000000</v>
      </c>
      <c r="N1563" t="n">
        <v>-3005000000</v>
      </c>
      <c r="O1563">
        <f>D1562</f>
      </c>
      <c r="P1563">
        <f>(E1563-F1563+G1563)/O1563*100</f>
      </c>
      <c r="Q1563">
        <f>H1562</f>
      </c>
      <c r="R1563">
        <f>I1562</f>
      </c>
      <c r="S1563">
        <f>H1563-H1562</f>
      </c>
      <c r="T1563">
        <f>I1563-I1562</f>
      </c>
      <c r="U1563">
        <f>(L1563-K1563)/(2*D1563*0.01)</f>
      </c>
      <c r="V1563">
        <f>(L1563+K1563)/(D1563*0.0001)</f>
      </c>
    </row>
    <row r="1564">
      <c r="A1564" t="n">
        <v>2018</v>
      </c>
      <c r="B1564" t="inlineStr">
        <is>
          <t>00114154</t>
        </is>
      </c>
      <c r="C1564" t="inlineStr">
        <is>
          <t>디와이덕양</t>
        </is>
      </c>
      <c r="D1564" t="n">
        <v>35744000000</v>
      </c>
      <c r="E1564" t="n">
        <v>3946000000</v>
      </c>
      <c r="F1564" t="n">
        <v>2453000000</v>
      </c>
      <c r="G1564" t="n">
        <v>1246000000</v>
      </c>
      <c r="H1564" t="n">
        <v>3.5</v>
      </c>
      <c r="I1564" t="n">
        <v>3.5</v>
      </c>
      <c r="J1564" t="n">
        <v>9.35</v>
      </c>
      <c r="K1564" t="n">
        <v>-3107000000</v>
      </c>
      <c r="L1564" t="n">
        <v>3578000000</v>
      </c>
      <c r="M1564" t="n">
        <v>3541000000</v>
      </c>
      <c r="N1564" t="n">
        <v>-3135000000</v>
      </c>
      <c r="O1564">
        <f>D1563</f>
      </c>
      <c r="P1564">
        <f>(E1564-F1564+G1564)/O1564*100</f>
      </c>
      <c r="Q1564">
        <f>H1563</f>
      </c>
      <c r="R1564">
        <f>I1563</f>
      </c>
      <c r="S1564">
        <f>H1564-H1563</f>
      </c>
      <c r="T1564">
        <f>I1564-I1563</f>
      </c>
      <c r="U1564">
        <f>(L1564-K1564)/(2*D1564*0.01)</f>
      </c>
      <c r="V1564">
        <f>(L1564+K1564)/(D1564*0.0001)</f>
      </c>
    </row>
    <row r="1565">
      <c r="A1565" t="n">
        <v>2019</v>
      </c>
      <c r="B1565" t="inlineStr">
        <is>
          <t>00114154</t>
        </is>
      </c>
      <c r="C1565" t="inlineStr">
        <is>
          <t>디와이덕양</t>
        </is>
      </c>
      <c r="D1565" t="n">
        <v>37331000000</v>
      </c>
      <c r="E1565" t="n">
        <v>4175000000</v>
      </c>
      <c r="F1565" t="n">
        <v>4783000000</v>
      </c>
      <c r="G1565" t="n">
        <v>1230000000</v>
      </c>
      <c r="H1565" t="n">
        <v>3.1</v>
      </c>
      <c r="I1565" t="n">
        <v>3.5</v>
      </c>
      <c r="J1565" t="n">
        <v>9.300000000000001</v>
      </c>
      <c r="K1565" t="n">
        <v>-3267000000</v>
      </c>
      <c r="L1565" t="n">
        <v>3717000000</v>
      </c>
      <c r="M1565" t="n">
        <v>3660000000</v>
      </c>
      <c r="N1565" t="n">
        <v>-3244000000</v>
      </c>
      <c r="O1565">
        <f>D1564</f>
      </c>
      <c r="P1565">
        <f>(E1565-F1565+G1565)/O1565*100</f>
      </c>
      <c r="Q1565">
        <f>H1564</f>
      </c>
      <c r="R1565">
        <f>I1564</f>
      </c>
      <c r="S1565">
        <f>H1565-H1564</f>
      </c>
      <c r="T1565">
        <f>I1565-I1564</f>
      </c>
      <c r="U1565">
        <f>(L1565-K1565)/(2*D1565*0.01)</f>
      </c>
      <c r="V1565">
        <f>(L1565+K1565)/(D1565*0.0001)</f>
      </c>
    </row>
    <row r="1566">
      <c r="A1566" t="n">
        <v>2020</v>
      </c>
      <c r="B1566" t="inlineStr">
        <is>
          <t>00114154</t>
        </is>
      </c>
      <c r="C1566" t="inlineStr">
        <is>
          <t>디와이덕양</t>
        </is>
      </c>
      <c r="D1566" t="n">
        <v>38837000000</v>
      </c>
      <c r="E1566" t="n">
        <v>4301000000</v>
      </c>
      <c r="F1566" t="n">
        <v>1673000000</v>
      </c>
      <c r="G1566" t="n">
        <v>1138000000</v>
      </c>
      <c r="H1566" t="n">
        <v>3.27</v>
      </c>
      <c r="I1566" t="n">
        <v>3.5</v>
      </c>
      <c r="J1566" t="n">
        <v>8.699999999999999</v>
      </c>
      <c r="K1566" t="n">
        <v>-3153000000</v>
      </c>
      <c r="L1566" t="n">
        <v>3611000000</v>
      </c>
      <c r="M1566" t="n">
        <v>3566000000</v>
      </c>
      <c r="N1566" t="n">
        <v>-3175000000</v>
      </c>
      <c r="O1566">
        <f>D1565</f>
      </c>
      <c r="P1566">
        <f>(E1566-F1566+G1566)/O1566*100</f>
      </c>
      <c r="Q1566">
        <f>H1565</f>
      </c>
      <c r="R1566">
        <f>I1565</f>
      </c>
      <c r="S1566">
        <f>H1566-H1565</f>
      </c>
      <c r="T1566">
        <f>I1566-I1565</f>
      </c>
      <c r="U1566">
        <f>(L1566-K1566)/(2*D1566*0.01)</f>
      </c>
      <c r="V1566">
        <f>(L1566+K1566)/(D1566*0.0001)</f>
      </c>
    </row>
    <row r="1567">
      <c r="A1567" t="n">
        <v>2021</v>
      </c>
      <c r="B1567" t="inlineStr">
        <is>
          <t>00114154</t>
        </is>
      </c>
      <c r="C1567" t="inlineStr">
        <is>
          <t>디와이덕양</t>
        </is>
      </c>
      <c r="D1567" t="n">
        <v>40479000000</v>
      </c>
      <c r="E1567" t="n">
        <v>4191000000</v>
      </c>
      <c r="F1567" t="n">
        <v>2540000000</v>
      </c>
      <c r="G1567" t="n">
        <v>1225000000</v>
      </c>
      <c r="H1567" t="n">
        <v>3.74</v>
      </c>
      <c r="I1567" t="n">
        <v>3.5</v>
      </c>
      <c r="J1567" t="n">
        <v>8.18</v>
      </c>
      <c r="K1567" t="n">
        <v>-3098000000</v>
      </c>
      <c r="L1567" t="n">
        <v>3523000000</v>
      </c>
      <c r="M1567" t="n">
        <v>3626000000</v>
      </c>
      <c r="N1567" t="n">
        <v>-3236000000</v>
      </c>
      <c r="O1567">
        <f>D1566</f>
      </c>
      <c r="P1567">
        <f>(E1567-F1567+G1567)/O1567*100</f>
      </c>
      <c r="Q1567">
        <f>H1566</f>
      </c>
      <c r="R1567">
        <f>I1566</f>
      </c>
      <c r="S1567">
        <f>H1567-H1566</f>
      </c>
      <c r="T1567">
        <f>I1567-I1566</f>
      </c>
      <c r="U1567">
        <f>(L1567-K1567)/(2*D1567*0.01)</f>
      </c>
      <c r="V1567">
        <f>(L1567+K1567)/(D1567*0.0001)</f>
      </c>
    </row>
    <row r="1568">
      <c r="A1568" t="n">
        <v>2022</v>
      </c>
      <c r="B1568" t="inlineStr">
        <is>
          <t>00114154</t>
        </is>
      </c>
      <c r="C1568" t="inlineStr">
        <is>
          <t>디와이덕양</t>
        </is>
      </c>
      <c r="D1568" t="n">
        <v>39621000000</v>
      </c>
      <c r="E1568" t="n">
        <v>4177000000</v>
      </c>
      <c r="F1568" t="n">
        <v>1602000000</v>
      </c>
      <c r="G1568" t="n">
        <v>1456000000</v>
      </c>
      <c r="H1568" t="n">
        <v>6.09</v>
      </c>
      <c r="I1568" t="n">
        <v>3.5</v>
      </c>
      <c r="J1568" t="n">
        <v>6.9</v>
      </c>
      <c r="K1568" t="n">
        <v>-2578000000</v>
      </c>
      <c r="L1568" t="n">
        <v>2892000000</v>
      </c>
      <c r="M1568" t="n">
        <v>3047000000</v>
      </c>
      <c r="N1568" t="n">
        <v>-2571000000</v>
      </c>
      <c r="O1568">
        <f>D1567</f>
      </c>
      <c r="P1568">
        <f>(E1568-F1568+G1568)/O1568*100</f>
      </c>
      <c r="Q1568">
        <f>H1567</f>
      </c>
      <c r="R1568">
        <f>I1567</f>
      </c>
      <c r="S1568">
        <f>H1568-H1567</f>
      </c>
      <c r="T1568">
        <f>I1568-I1567</f>
      </c>
      <c r="U1568">
        <f>(L1568-K1568)/(2*D1568*0.01)</f>
      </c>
      <c r="V1568">
        <f>(L1568+K1568)/(D1568*0.0001)</f>
      </c>
    </row>
    <row r="1569">
      <c r="A1569" t="n">
        <v>2023</v>
      </c>
      <c r="B1569" t="inlineStr">
        <is>
          <t>00114154</t>
        </is>
      </c>
      <c r="C1569" t="inlineStr">
        <is>
          <t>디와이덕양</t>
        </is>
      </c>
      <c r="D1569" t="n">
        <v>43888000000</v>
      </c>
      <c r="E1569" t="n">
        <v>3966000000</v>
      </c>
      <c r="F1569" t="n">
        <v>4835000000</v>
      </c>
      <c r="G1569" t="n">
        <v>2300000000</v>
      </c>
      <c r="H1569" t="n">
        <v>5.2</v>
      </c>
      <c r="I1569" t="n">
        <v>3.5</v>
      </c>
      <c r="J1569" t="n">
        <v>7</v>
      </c>
      <c r="K1569" t="n">
        <v>-2896000000</v>
      </c>
      <c r="L1569" t="n">
        <v>3252000000</v>
      </c>
      <c r="M1569" t="n">
        <v>3275000000</v>
      </c>
      <c r="N1569" t="n">
        <v>-2968000000</v>
      </c>
      <c r="O1569">
        <f>D1568</f>
      </c>
      <c r="P1569">
        <f>(E1569-F1569+G1569)/O1569*100</f>
      </c>
      <c r="Q1569">
        <f>H1568</f>
      </c>
      <c r="R1569">
        <f>I1568</f>
      </c>
      <c r="S1569">
        <f>H1569-H1568</f>
      </c>
      <c r="T1569">
        <f>I1569-I1568</f>
      </c>
      <c r="U1569">
        <f>(L1569-K1569)/(2*D1569*0.01)</f>
      </c>
      <c r="V1569">
        <f>(L1569+K1569)/(D1569*0.0001)</f>
      </c>
    </row>
    <row r="1570">
      <c r="A1570" t="n">
        <v>2024</v>
      </c>
      <c r="B1570" t="inlineStr">
        <is>
          <t>00114154</t>
        </is>
      </c>
      <c r="C1570" t="inlineStr">
        <is>
          <t>디와이덕양</t>
        </is>
      </c>
      <c r="D1570" t="n">
        <v>50781000000</v>
      </c>
      <c r="E1570" t="n">
        <v>4200000000</v>
      </c>
      <c r="F1570" t="n">
        <v>3953000000</v>
      </c>
      <c r="G1570" t="n">
        <v>2179000000</v>
      </c>
      <c r="H1570" t="n">
        <v>4.62</v>
      </c>
      <c r="I1570" t="n">
        <v>3.5</v>
      </c>
      <c r="J1570" t="n">
        <v>7.48</v>
      </c>
      <c r="K1570" t="n">
        <v>-3575000000</v>
      </c>
      <c r="L1570" t="n">
        <v>4021000000</v>
      </c>
      <c r="M1570" t="n">
        <v>4026000000</v>
      </c>
      <c r="N1570" t="n">
        <v>-3645000000</v>
      </c>
      <c r="O1570">
        <f>D1569</f>
      </c>
      <c r="P1570">
        <f>(E1570-F1570+G1570)/O1570*100</f>
      </c>
      <c r="Q1570">
        <f>H1569</f>
      </c>
      <c r="R1570">
        <f>I1569</f>
      </c>
      <c r="S1570">
        <f>H1570-H1569</f>
      </c>
      <c r="T1570">
        <f>I1570-I1569</f>
      </c>
      <c r="U1570">
        <f>(L1570-K1570)/(2*D1570*0.01)</f>
      </c>
      <c r="V1570">
        <f>(L1570+K1570)/(D1570*0.0001)</f>
      </c>
    </row>
    <row r="1571">
      <c r="A1571" t="n">
        <v>2025</v>
      </c>
      <c r="B1571" t="inlineStr">
        <is>
          <t>00114154</t>
        </is>
      </c>
      <c r="C1571" t="inlineStr">
        <is>
          <t>디와이덕양</t>
        </is>
      </c>
      <c r="D1571" t="n">
        <v>53358000000</v>
      </c>
      <c r="E1571" t="n">
        <v>4812000000</v>
      </c>
      <c r="F1571" t="n">
        <v>3785000000</v>
      </c>
      <c r="G1571" t="n">
        <v>2276000000</v>
      </c>
      <c r="H1571" t="n">
        <v>4.91</v>
      </c>
      <c r="I1571" t="n">
        <v>3.5</v>
      </c>
      <c r="J1571" t="n">
        <v>7.09</v>
      </c>
      <c r="K1571" t="n">
        <v>-3570000000</v>
      </c>
      <c r="L1571" t="n">
        <v>4000000000</v>
      </c>
      <c r="M1571" t="n">
        <v>4017000000</v>
      </c>
      <c r="N1571" t="n">
        <v>-3649000000</v>
      </c>
      <c r="O1571">
        <f>D1570</f>
      </c>
      <c r="P1571">
        <f>(E1571-F1571+G1571)/O1571*100</f>
      </c>
      <c r="Q1571">
        <f>H1570</f>
      </c>
      <c r="R1571">
        <f>I1570</f>
      </c>
      <c r="S1571">
        <f>H1571-H1570</f>
      </c>
      <c r="T1571">
        <f>I1571-I1570</f>
      </c>
      <c r="U1571">
        <f>(L1571-K1571)/(2*D1571*0.01)</f>
      </c>
      <c r="V1571">
        <f>(L1571+K1571)/(D1571*0.0001)</f>
      </c>
    </row>
    <row r="1572">
      <c r="A1572" t="n">
        <v>2014</v>
      </c>
      <c r="B1572" t="inlineStr">
        <is>
          <t>00114552</t>
        </is>
      </c>
      <c r="C1572" t="inlineStr">
        <is>
          <t>도화엔지니어링</t>
        </is>
      </c>
      <c r="D1572" t="n">
        <v>19583857000</v>
      </c>
      <c r="H1572" t="n">
        <v>3.42</v>
      </c>
      <c r="I1572" t="n">
        <v>4.65</v>
      </c>
    </row>
    <row r="1573">
      <c r="A1573" t="n">
        <v>2015</v>
      </c>
      <c r="B1573" t="inlineStr">
        <is>
          <t>00114552</t>
        </is>
      </c>
      <c r="C1573" t="inlineStr">
        <is>
          <t>도화엔지니어링</t>
        </is>
      </c>
      <c r="D1573" t="n">
        <v>22986875000</v>
      </c>
      <c r="H1573" t="n">
        <v>3.05</v>
      </c>
      <c r="I1573" t="n">
        <v>5.2</v>
      </c>
      <c r="O1573">
        <f>D1572</f>
      </c>
      <c r="Q1573">
        <f>H1572</f>
      </c>
      <c r="R1573">
        <f>I1572</f>
      </c>
      <c r="S1573">
        <f>H1573-H1572</f>
      </c>
      <c r="T1573">
        <f>I1573-I1572</f>
      </c>
    </row>
    <row r="1574">
      <c r="A1574" t="n">
        <v>2016</v>
      </c>
      <c r="B1574" t="inlineStr">
        <is>
          <t>00114552</t>
        </is>
      </c>
      <c r="C1574" t="inlineStr">
        <is>
          <t>도화엔지니어링</t>
        </is>
      </c>
      <c r="D1574" t="n">
        <v>25354150000</v>
      </c>
      <c r="H1574" t="n">
        <v>3.16</v>
      </c>
      <c r="I1574" t="n">
        <v>5.13</v>
      </c>
      <c r="O1574">
        <f>D1573</f>
      </c>
      <c r="Q1574">
        <f>H1573</f>
      </c>
      <c r="R1574">
        <f>I1573</f>
      </c>
      <c r="S1574">
        <f>H1574-H1573</f>
      </c>
      <c r="T1574">
        <f>I1574-I1573</f>
      </c>
    </row>
    <row r="1575">
      <c r="A1575" t="n">
        <v>2017</v>
      </c>
      <c r="B1575" t="inlineStr">
        <is>
          <t>00114552</t>
        </is>
      </c>
      <c r="C1575" t="inlineStr">
        <is>
          <t>도화엔지니어링</t>
        </is>
      </c>
      <c r="D1575" t="n">
        <v>27854804000</v>
      </c>
      <c r="E1575" t="n">
        <v>4602525000</v>
      </c>
      <c r="F1575" t="n">
        <v>1759538000</v>
      </c>
      <c r="G1575" t="n">
        <v>776473000</v>
      </c>
      <c r="O1575">
        <f>D1574</f>
      </c>
      <c r="P1575">
        <f>(E1575-F1575+G1575)/O1575*100</f>
      </c>
    </row>
    <row r="1576">
      <c r="A1576" t="n">
        <v>2018</v>
      </c>
      <c r="B1576" t="inlineStr">
        <is>
          <t>00114552</t>
        </is>
      </c>
      <c r="C1576" t="inlineStr">
        <is>
          <t>도화엔지니어링</t>
        </is>
      </c>
      <c r="D1576" t="n">
        <v>32154985000</v>
      </c>
      <c r="E1576" t="n">
        <v>4744585000</v>
      </c>
      <c r="F1576" t="n">
        <v>1976614000</v>
      </c>
      <c r="G1576" t="n">
        <v>944254000</v>
      </c>
      <c r="O1576">
        <f>D1575</f>
      </c>
      <c r="P1576">
        <f>(E1576-F1576+G1576)/O1576*100</f>
      </c>
    </row>
    <row r="1577">
      <c r="A1577" t="n">
        <v>2019</v>
      </c>
      <c r="B1577" t="inlineStr">
        <is>
          <t>00114552</t>
        </is>
      </c>
      <c r="C1577" t="inlineStr">
        <is>
          <t>도화엔지니어링</t>
        </is>
      </c>
      <c r="D1577" t="n">
        <v>39305484000</v>
      </c>
      <c r="E1577" t="n">
        <v>5183944000</v>
      </c>
      <c r="F1577" t="n">
        <v>1986032000</v>
      </c>
      <c r="G1577" t="n">
        <v>1020609000</v>
      </c>
      <c r="O1577">
        <f>D1576</f>
      </c>
      <c r="P1577">
        <f>(E1577-F1577+G1577)/O1577*100</f>
      </c>
    </row>
    <row r="1578">
      <c r="A1578" t="n">
        <v>2020</v>
      </c>
      <c r="B1578" t="inlineStr">
        <is>
          <t>00114552</t>
        </is>
      </c>
      <c r="C1578" t="inlineStr">
        <is>
          <t>도화엔지니어링</t>
        </is>
      </c>
      <c r="D1578" t="n">
        <v>43872954000</v>
      </c>
      <c r="E1578" t="n">
        <v>6254541000</v>
      </c>
      <c r="F1578" t="n">
        <v>3017169000</v>
      </c>
      <c r="G1578" t="n">
        <v>1125338000</v>
      </c>
      <c r="H1578" t="n">
        <v>3</v>
      </c>
      <c r="I1578" t="n">
        <v>5.27</v>
      </c>
      <c r="K1578" t="n">
        <v>-4335160000</v>
      </c>
      <c r="L1578" t="n">
        <v>5064471000</v>
      </c>
      <c r="M1578" t="n">
        <v>5017284000</v>
      </c>
      <c r="N1578" t="n">
        <v>-4378183000</v>
      </c>
      <c r="O1578">
        <f>D1577</f>
      </c>
      <c r="P1578">
        <f>(E1578-F1578+G1578)/O1578*100</f>
      </c>
      <c r="U1578">
        <f>(L1578-K1578)/(2*D1578*0.01)</f>
      </c>
      <c r="V1578">
        <f>(L1578+K1578)/(D1578*0.0001)</f>
      </c>
    </row>
    <row r="1579">
      <c r="A1579" t="n">
        <v>2021</v>
      </c>
      <c r="B1579" t="inlineStr">
        <is>
          <t>00114552</t>
        </is>
      </c>
      <c r="C1579" t="inlineStr">
        <is>
          <t>도화엔지니어링</t>
        </is>
      </c>
      <c r="D1579" t="n">
        <v>46653794000</v>
      </c>
      <c r="E1579" t="n">
        <v>6876010000</v>
      </c>
      <c r="F1579" t="n">
        <v>3735652000</v>
      </c>
      <c r="G1579" t="n">
        <v>1284224000</v>
      </c>
      <c r="H1579" t="n">
        <v>3.58</v>
      </c>
      <c r="I1579" t="n">
        <v>5.12</v>
      </c>
      <c r="K1579" t="n">
        <v>-4852770000</v>
      </c>
      <c r="L1579" t="n">
        <v>5715661000</v>
      </c>
      <c r="M1579" t="n">
        <v>5694683000</v>
      </c>
      <c r="N1579" t="n">
        <v>-4924838000</v>
      </c>
      <c r="O1579">
        <f>D1578</f>
      </c>
      <c r="P1579">
        <f>(E1579-F1579+G1579)/O1579*100</f>
      </c>
      <c r="Q1579">
        <f>H1578</f>
      </c>
      <c r="R1579">
        <f>I1578</f>
      </c>
      <c r="S1579">
        <f>H1579-H1578</f>
      </c>
      <c r="T1579">
        <f>I1579-I1578</f>
      </c>
      <c r="U1579">
        <f>(L1579-K1579)/(2*D1579*0.01)</f>
      </c>
      <c r="V1579">
        <f>(L1579+K1579)/(D1579*0.0001)</f>
      </c>
    </row>
    <row r="1580">
      <c r="A1580" t="n">
        <v>2022</v>
      </c>
      <c r="B1580" t="inlineStr">
        <is>
          <t>00114552</t>
        </is>
      </c>
      <c r="C1580" t="inlineStr">
        <is>
          <t>도화엔지니어링</t>
        </is>
      </c>
      <c r="D1580" t="n">
        <v>40506589000</v>
      </c>
      <c r="O1580">
        <f>D1579</f>
      </c>
    </row>
    <row r="1581">
      <c r="A1581" t="n">
        <v>2023</v>
      </c>
      <c r="B1581" t="inlineStr">
        <is>
          <t>00114552</t>
        </is>
      </c>
      <c r="C1581" t="inlineStr">
        <is>
          <t>도화엔지니어링</t>
        </is>
      </c>
      <c r="D1581" t="n">
        <v>47354029000</v>
      </c>
      <c r="O1581">
        <f>D1580</f>
      </c>
    </row>
    <row r="1582">
      <c r="A1582" t="n">
        <v>2024</v>
      </c>
      <c r="B1582" t="inlineStr">
        <is>
          <t>00114552</t>
        </is>
      </c>
      <c r="C1582" t="inlineStr">
        <is>
          <t>도화엔지니어링</t>
        </is>
      </c>
      <c r="D1582" t="n">
        <v>53690542000</v>
      </c>
      <c r="E1582" t="n">
        <v>7100979000</v>
      </c>
      <c r="F1582" t="n">
        <v>6615738000</v>
      </c>
      <c r="G1582" t="n">
        <v>2368402000</v>
      </c>
      <c r="H1582" t="n">
        <v>4.57</v>
      </c>
      <c r="I1582" t="n">
        <v>5.19</v>
      </c>
      <c r="J1582" t="n">
        <v>9.75</v>
      </c>
      <c r="K1582" t="n">
        <v>-4658065000</v>
      </c>
      <c r="L1582" t="n">
        <v>5280810000</v>
      </c>
      <c r="M1582" t="n">
        <v>5436822000</v>
      </c>
      <c r="N1582" t="n">
        <v>-4655229000</v>
      </c>
      <c r="O1582">
        <f>D1581</f>
      </c>
      <c r="P1582">
        <f>(E1582-F1582+G1582)/O1582*100</f>
      </c>
      <c r="U1582">
        <f>(L1582-K1582)/(2*D1582*0.01)</f>
      </c>
      <c r="V1582">
        <f>(L1582+K1582)/(D1582*0.0001)</f>
      </c>
    </row>
    <row r="1583">
      <c r="A1583" t="n">
        <v>2017</v>
      </c>
      <c r="B1583" t="inlineStr">
        <is>
          <t>00114686</t>
        </is>
      </c>
      <c r="C1583" t="inlineStr">
        <is>
          <t>동구바이오제약</t>
        </is>
      </c>
      <c r="D1583" t="n">
        <v>3410656000</v>
      </c>
      <c r="E1583" t="n">
        <v>879962000</v>
      </c>
      <c r="F1583" t="n">
        <v>368810000</v>
      </c>
      <c r="G1583" t="n">
        <v>75755000</v>
      </c>
      <c r="H1583" t="n">
        <v>3.27</v>
      </c>
      <c r="I1583" t="n">
        <v>6.32</v>
      </c>
      <c r="J1583" t="n">
        <v>8.67</v>
      </c>
      <c r="K1583" t="n">
        <v>-278466000</v>
      </c>
      <c r="L1583" t="n">
        <v>328762000</v>
      </c>
      <c r="M1583" t="n">
        <v>320059000</v>
      </c>
      <c r="N1583" t="n">
        <v>-277015000</v>
      </c>
      <c r="U1583">
        <f>(L1583-K1583)/(2*D1583*0.01)</f>
      </c>
      <c r="V1583">
        <f>(L1583+K1583)/(D1583*0.0001)</f>
      </c>
    </row>
    <row r="1584">
      <c r="A1584" t="n">
        <v>2018</v>
      </c>
      <c r="B1584" t="inlineStr">
        <is>
          <t>00114686</t>
        </is>
      </c>
      <c r="C1584" t="inlineStr">
        <is>
          <t>동구바이오제약</t>
        </is>
      </c>
      <c r="D1584" t="n">
        <v>4807400000</v>
      </c>
      <c r="E1584" t="n">
        <v>898025000</v>
      </c>
      <c r="F1584" t="n">
        <v>409853000</v>
      </c>
      <c r="G1584" t="n">
        <v>106952000</v>
      </c>
      <c r="H1584" t="n">
        <v>2.73</v>
      </c>
      <c r="I1584" t="n">
        <v>5.94</v>
      </c>
      <c r="J1584" t="n">
        <v>8.390000000000001</v>
      </c>
      <c r="K1584" t="n">
        <v>-407887000</v>
      </c>
      <c r="L1584" t="n">
        <v>481682000</v>
      </c>
      <c r="M1584" t="n">
        <v>465936000</v>
      </c>
      <c r="N1584" t="n">
        <v>-403554000</v>
      </c>
      <c r="O1584">
        <f>D1583</f>
      </c>
      <c r="P1584">
        <f>(E1584-F1584+G1584)/O1584*100</f>
      </c>
      <c r="Q1584">
        <f>H1583</f>
      </c>
      <c r="R1584">
        <f>I1583</f>
      </c>
      <c r="S1584">
        <f>H1584-H1583</f>
      </c>
      <c r="T1584">
        <f>I1584-I1583</f>
      </c>
      <c r="U1584">
        <f>(L1584-K1584)/(2*D1584*0.01)</f>
      </c>
      <c r="V1584">
        <f>(L1584+K1584)/(D1584*0.0001)</f>
      </c>
    </row>
    <row r="1585">
      <c r="A1585" t="n">
        <v>2019</v>
      </c>
      <c r="B1585" t="inlineStr">
        <is>
          <t>00114686</t>
        </is>
      </c>
      <c r="C1585" t="inlineStr">
        <is>
          <t>동구바이오제약</t>
        </is>
      </c>
      <c r="D1585" t="n">
        <v>5474999000000</v>
      </c>
      <c r="E1585" t="n">
        <v>1393645000000</v>
      </c>
      <c r="F1585" t="n">
        <v>271518000000</v>
      </c>
      <c r="G1585" t="n">
        <v>124419000000</v>
      </c>
      <c r="H1585" t="n">
        <v>2.93</v>
      </c>
      <c r="I1585" t="n">
        <v>4.5</v>
      </c>
      <c r="J1585" t="n">
        <v>9.9</v>
      </c>
      <c r="K1585" t="n">
        <v>-467446000000</v>
      </c>
      <c r="L1585" t="n">
        <v>555667000000</v>
      </c>
      <c r="M1585" t="n">
        <v>567808000000</v>
      </c>
      <c r="N1585" t="n">
        <v>-484787000000</v>
      </c>
      <c r="O1585">
        <f>D1584</f>
      </c>
      <c r="P1585">
        <f>(E1585-F1585+G1585)/O1585*100</f>
      </c>
      <c r="Q1585">
        <f>H1584</f>
      </c>
      <c r="R1585">
        <f>I1584</f>
      </c>
      <c r="S1585">
        <f>H1585-H1584</f>
      </c>
      <c r="T1585">
        <f>I1585-I1584</f>
      </c>
      <c r="U1585">
        <f>(L1585-K1585)/(2*D1585*0.01)</f>
      </c>
      <c r="V1585">
        <f>(L1585+K1585)/(D1585*0.0001)</f>
      </c>
    </row>
    <row r="1586">
      <c r="A1586" t="n">
        <v>2020</v>
      </c>
      <c r="B1586" t="inlineStr">
        <is>
          <t>00114686</t>
        </is>
      </c>
      <c r="C1586" t="inlineStr">
        <is>
          <t>동구바이오제약</t>
        </is>
      </c>
      <c r="D1586" t="n">
        <v>5904915000</v>
      </c>
      <c r="E1586" t="n">
        <v>1434998000</v>
      </c>
      <c r="F1586" t="n">
        <v>380118000</v>
      </c>
      <c r="G1586" t="n">
        <v>153801000</v>
      </c>
      <c r="H1586" t="n">
        <v>2.95</v>
      </c>
      <c r="I1586" t="n">
        <v>3</v>
      </c>
      <c r="J1586" t="n">
        <v>9.6</v>
      </c>
      <c r="K1586" t="n">
        <v>-509688000</v>
      </c>
      <c r="L1586" t="n">
        <v>600309000</v>
      </c>
      <c r="M1586" t="n">
        <v>594021000</v>
      </c>
      <c r="N1586" t="n">
        <v>-514252000</v>
      </c>
      <c r="O1586">
        <f>D1585</f>
      </c>
      <c r="P1586">
        <f>(E1586-F1586+G1586)/O1586*100</f>
      </c>
      <c r="Q1586">
        <f>H1585</f>
      </c>
      <c r="R1586">
        <f>I1585</f>
      </c>
      <c r="S1586">
        <f>H1586-H1585</f>
      </c>
      <c r="T1586">
        <f>I1586-I1585</f>
      </c>
      <c r="U1586">
        <f>(L1586-K1586)/(2*D1586*0.01)</f>
      </c>
      <c r="V1586">
        <f>(L1586+K1586)/(D1586*0.0001)</f>
      </c>
    </row>
    <row r="1587">
      <c r="A1587" t="n">
        <v>2022</v>
      </c>
      <c r="B1587" t="inlineStr">
        <is>
          <t>00114686</t>
        </is>
      </c>
      <c r="C1587" t="inlineStr">
        <is>
          <t>동구바이오제약</t>
        </is>
      </c>
      <c r="D1587" t="n">
        <v>6478707000</v>
      </c>
      <c r="E1587" t="n">
        <v>1623870000</v>
      </c>
      <c r="F1587" t="n">
        <v>1399787000</v>
      </c>
      <c r="G1587" t="n">
        <v>242601000</v>
      </c>
      <c r="H1587" t="n">
        <v>5.875</v>
      </c>
      <c r="I1587" t="n">
        <v>4.595</v>
      </c>
      <c r="J1587" t="n">
        <v>9.105</v>
      </c>
      <c r="K1587" t="n">
        <v>-470003000</v>
      </c>
      <c r="L1587" t="n">
        <v>547405000</v>
      </c>
      <c r="M1587" t="n">
        <v>547057000</v>
      </c>
      <c r="N1587" t="n">
        <v>-478116000</v>
      </c>
      <c r="U1587">
        <f>(L1587-K1587)/(2*D1587*0.01)</f>
      </c>
      <c r="V1587">
        <f>(L1587+K1587)/(D1587*0.0001)</f>
      </c>
    </row>
    <row r="1588">
      <c r="A1588" t="n">
        <v>2023</v>
      </c>
      <c r="B1588" t="inlineStr">
        <is>
          <t>00114686</t>
        </is>
      </c>
      <c r="C1588" t="inlineStr">
        <is>
          <t>동구바이오제약</t>
        </is>
      </c>
      <c r="D1588" t="n">
        <v>7908783000</v>
      </c>
      <c r="E1588" t="n">
        <v>1249366000</v>
      </c>
      <c r="F1588" t="n">
        <v>1063561000</v>
      </c>
      <c r="G1588" t="n">
        <v>362619000</v>
      </c>
      <c r="H1588" t="n">
        <v>4.97</v>
      </c>
      <c r="I1588" t="n">
        <v>4.755</v>
      </c>
      <c r="J1588" t="n">
        <v>7.85</v>
      </c>
      <c r="K1588" t="n">
        <v>-430917000</v>
      </c>
      <c r="L1588" t="n">
        <v>486319000</v>
      </c>
      <c r="M1588" t="n">
        <v>481880000</v>
      </c>
      <c r="N1588" t="n">
        <v>-435109000</v>
      </c>
      <c r="O1588">
        <f>D1587</f>
      </c>
      <c r="P1588">
        <f>(E1588-F1588+G1588)/O1588*100</f>
      </c>
      <c r="Q1588">
        <f>H1587</f>
      </c>
      <c r="R1588">
        <f>I1587</f>
      </c>
      <c r="S1588">
        <f>H1588-H1587</f>
      </c>
      <c r="T1588">
        <f>I1588-I1587</f>
      </c>
      <c r="U1588">
        <f>(L1588-K1588)/(2*D1588*0.01)</f>
      </c>
      <c r="V1588">
        <f>(L1588+K1588)/(D1588*0.0001)</f>
      </c>
    </row>
    <row r="1589">
      <c r="A1589" t="n">
        <v>2024</v>
      </c>
      <c r="B1589" t="inlineStr">
        <is>
          <t>00114686</t>
        </is>
      </c>
      <c r="C1589" t="inlineStr">
        <is>
          <t>동구바이오제약</t>
        </is>
      </c>
      <c r="D1589" t="n">
        <v>8720734000</v>
      </c>
      <c r="E1589" t="n">
        <v>1278659000</v>
      </c>
      <c r="F1589" t="n">
        <v>2219596000</v>
      </c>
      <c r="G1589" t="n">
        <v>417833000</v>
      </c>
      <c r="H1589" t="n">
        <v>4.44</v>
      </c>
      <c r="I1589" t="n">
        <v>4.77</v>
      </c>
      <c r="J1589" t="n">
        <v>6.95</v>
      </c>
      <c r="K1589" t="n">
        <v>-475755000</v>
      </c>
      <c r="L1589" t="n">
        <v>537560000</v>
      </c>
      <c r="M1589" t="n">
        <v>420774000</v>
      </c>
      <c r="N1589" t="n">
        <v>-539775000</v>
      </c>
      <c r="O1589">
        <f>D1588</f>
      </c>
      <c r="P1589">
        <f>(E1589-F1589+G1589)/O1589*100</f>
      </c>
      <c r="Q1589">
        <f>H1588</f>
      </c>
      <c r="R1589">
        <f>I1588</f>
      </c>
      <c r="S1589">
        <f>H1589-H1588</f>
      </c>
      <c r="T1589">
        <f>I1589-I1588</f>
      </c>
      <c r="U1589">
        <f>(L1589-K1589)/(2*D1589*0.01)</f>
      </c>
      <c r="V1589">
        <f>(L1589+K1589)/(D1589*0.0001)</f>
      </c>
    </row>
    <row r="1590">
      <c r="A1590" t="n">
        <v>2025</v>
      </c>
      <c r="B1590" t="inlineStr">
        <is>
          <t>00114686</t>
        </is>
      </c>
      <c r="C1590" t="inlineStr">
        <is>
          <t>동구바이오제약</t>
        </is>
      </c>
      <c r="D1590" t="n">
        <v>9645756000</v>
      </c>
      <c r="E1590" t="n">
        <v>1258458000</v>
      </c>
      <c r="F1590" t="n">
        <v>939283000</v>
      </c>
      <c r="G1590" t="n">
        <v>337487000</v>
      </c>
      <c r="H1590" t="n">
        <v>4.61</v>
      </c>
      <c r="I1590" t="n">
        <v>5</v>
      </c>
      <c r="J1590" t="n">
        <v>5.5</v>
      </c>
      <c r="K1590" t="n">
        <v>-479991000</v>
      </c>
      <c r="L1590" t="n">
        <v>540730000</v>
      </c>
      <c r="M1590" t="n">
        <v>533902000</v>
      </c>
      <c r="N1590" t="n">
        <v>-483187000</v>
      </c>
      <c r="O1590">
        <f>D1589</f>
      </c>
      <c r="P1590">
        <f>(E1590-F1590+G1590)/O1590*100</f>
      </c>
      <c r="Q1590">
        <f>H1589</f>
      </c>
      <c r="R1590">
        <f>I1589</f>
      </c>
      <c r="S1590">
        <f>H1590-H1589</f>
      </c>
      <c r="T1590">
        <f>I1590-I1589</f>
      </c>
      <c r="U1590">
        <f>(L1590-K1590)/(2*D1590*0.01)</f>
      </c>
      <c r="V1590">
        <f>(L1590+K1590)/(D1590*0.0001)</f>
      </c>
    </row>
    <row r="1591">
      <c r="A1591" t="n">
        <v>2022</v>
      </c>
      <c r="B1591" t="inlineStr">
        <is>
          <t>00114765</t>
        </is>
      </c>
      <c r="C1591" t="inlineStr">
        <is>
          <t>케이비아이동국실업</t>
        </is>
      </c>
      <c r="D1591" t="n">
        <v>17085081000</v>
      </c>
      <c r="E1591" t="n">
        <v>2131031000</v>
      </c>
      <c r="F1591" t="n">
        <v>2332401000</v>
      </c>
      <c r="G1591" t="n">
        <v>343375000</v>
      </c>
      <c r="H1591" t="n">
        <v>5.25</v>
      </c>
      <c r="I1591" t="n">
        <v>1.35</v>
      </c>
      <c r="K1591" t="n">
        <v>-822936000</v>
      </c>
      <c r="L1591" t="n">
        <v>1164670000</v>
      </c>
      <c r="M1591" t="n">
        <v>962101000</v>
      </c>
      <c r="N1591" t="n">
        <v>-1039049000</v>
      </c>
      <c r="U1591">
        <f>(L1591-K1591)/(2*D1591*0.01)</f>
      </c>
      <c r="V1591">
        <f>(L1591+K1591)/(D1591*0.0001)</f>
      </c>
    </row>
    <row r="1592">
      <c r="A1592" t="n">
        <v>2023</v>
      </c>
      <c r="B1592" t="inlineStr">
        <is>
          <t>00114765</t>
        </is>
      </c>
      <c r="C1592" t="inlineStr">
        <is>
          <t>케이비아이동국실업</t>
        </is>
      </c>
      <c r="D1592" t="n">
        <v>19426566000</v>
      </c>
      <c r="E1592" t="n">
        <v>2155348000</v>
      </c>
      <c r="F1592" t="n">
        <v>2819579000</v>
      </c>
      <c r="G1592" t="n">
        <v>626572000</v>
      </c>
      <c r="H1592" t="n">
        <v>4.19</v>
      </c>
      <c r="I1592" t="n">
        <v>1.99</v>
      </c>
      <c r="K1592" t="n">
        <v>-989085000</v>
      </c>
      <c r="L1592" t="n">
        <v>1123502000</v>
      </c>
      <c r="M1592" t="n">
        <v>1138791000</v>
      </c>
      <c r="N1592" t="n">
        <v>-1019351000</v>
      </c>
      <c r="O1592">
        <f>D1591</f>
      </c>
      <c r="P1592">
        <f>(E1592-F1592+G1592)/O1592*100</f>
      </c>
      <c r="Q1592">
        <f>H1591</f>
      </c>
      <c r="R1592">
        <f>I1591</f>
      </c>
      <c r="S1592">
        <f>H1592-H1591</f>
      </c>
      <c r="T1592">
        <f>I1592-I1591</f>
      </c>
      <c r="U1592">
        <f>(L1592-K1592)/(2*D1592*0.01)</f>
      </c>
      <c r="V1592">
        <f>(L1592+K1592)/(D1592*0.0001)</f>
      </c>
    </row>
    <row r="1593">
      <c r="A1593" t="n">
        <v>2024</v>
      </c>
      <c r="B1593" t="inlineStr">
        <is>
          <t>00114765</t>
        </is>
      </c>
      <c r="C1593" t="inlineStr">
        <is>
          <t>케이비아이동국실업</t>
        </is>
      </c>
      <c r="D1593" t="n">
        <v>23909956000</v>
      </c>
      <c r="E1593" t="n">
        <v>2600444000</v>
      </c>
      <c r="F1593" t="n">
        <v>2169549000</v>
      </c>
      <c r="G1593" t="n">
        <v>573466000</v>
      </c>
      <c r="H1593" t="n">
        <v>3.46</v>
      </c>
      <c r="I1593" t="n">
        <v>2.77</v>
      </c>
      <c r="J1593" t="n">
        <v>7.7</v>
      </c>
      <c r="K1593" t="n">
        <v>-1505741000</v>
      </c>
      <c r="L1593" t="n">
        <v>1716070000</v>
      </c>
      <c r="M1593" t="n">
        <v>1712723000</v>
      </c>
      <c r="N1593" t="n">
        <v>-1530661000</v>
      </c>
      <c r="O1593">
        <f>D1592</f>
      </c>
      <c r="P1593">
        <f>(E1593-F1593+G1593)/O1593*100</f>
      </c>
      <c r="Q1593">
        <f>H1592</f>
      </c>
      <c r="R1593">
        <f>I1592</f>
      </c>
      <c r="S1593">
        <f>H1593-H1592</f>
      </c>
      <c r="T1593">
        <f>I1593-I1592</f>
      </c>
      <c r="U1593">
        <f>(L1593-K1593)/(2*D1593*0.01)</f>
      </c>
      <c r="V1593">
        <f>(L1593+K1593)/(D1593*0.0001)</f>
      </c>
    </row>
    <row r="1594">
      <c r="A1594" t="n">
        <v>2025</v>
      </c>
      <c r="B1594" t="inlineStr">
        <is>
          <t>00114765</t>
        </is>
      </c>
      <c r="C1594" t="inlineStr">
        <is>
          <t>케이비아이동국실업</t>
        </is>
      </c>
      <c r="D1594" t="n">
        <v>27694539000</v>
      </c>
      <c r="E1594" t="n">
        <v>3270380000</v>
      </c>
      <c r="F1594" t="n">
        <v>2146034000</v>
      </c>
      <c r="G1594" t="n">
        <v>678548000</v>
      </c>
      <c r="H1594" t="n">
        <v>3.73</v>
      </c>
      <c r="I1594" t="n">
        <v>3.17</v>
      </c>
      <c r="J1594" t="n">
        <v>7.9</v>
      </c>
      <c r="K1594" t="n">
        <v>-1486422000</v>
      </c>
      <c r="L1594" t="n">
        <v>1694244000</v>
      </c>
      <c r="M1594" t="n">
        <v>1688952000</v>
      </c>
      <c r="N1594" t="n">
        <v>-1509377000</v>
      </c>
      <c r="O1594">
        <f>D1593</f>
      </c>
      <c r="P1594">
        <f>(E1594-F1594+G1594)/O1594*100</f>
      </c>
      <c r="Q1594">
        <f>H1593</f>
      </c>
      <c r="R1594">
        <f>I1593</f>
      </c>
      <c r="S1594">
        <f>H1594-H1593</f>
      </c>
      <c r="T1594">
        <f>I1594-I1593</f>
      </c>
      <c r="U1594">
        <f>(L1594-K1594)/(2*D1594*0.01)</f>
      </c>
      <c r="V1594">
        <f>(L1594+K1594)/(D1594*0.0001)</f>
      </c>
    </row>
    <row r="1595">
      <c r="A1595" t="n">
        <v>2014</v>
      </c>
      <c r="B1595" t="inlineStr">
        <is>
          <t>00114792</t>
        </is>
      </c>
      <c r="C1595" t="inlineStr">
        <is>
          <t>동국홀딩스</t>
        </is>
      </c>
      <c r="D1595" t="n">
        <v>90483000000</v>
      </c>
      <c r="E1595" t="n">
        <v>9091000000</v>
      </c>
      <c r="F1595" t="n">
        <v>11778000000</v>
      </c>
      <c r="G1595" t="n">
        <v>2426000000</v>
      </c>
      <c r="H1595" t="n">
        <v>3.05</v>
      </c>
      <c r="I1595" t="n">
        <v>2.5</v>
      </c>
      <c r="J1595" t="n">
        <v>7.73</v>
      </c>
      <c r="K1595" t="n">
        <v>-4719000000</v>
      </c>
      <c r="L1595" t="n">
        <v>5377000000</v>
      </c>
      <c r="M1595" t="n">
        <v>5365000000</v>
      </c>
      <c r="N1595" t="n">
        <v>-4797000000</v>
      </c>
      <c r="U1595">
        <f>(L1595-K1595)/(2*D1595*0.01)</f>
      </c>
      <c r="V1595">
        <f>(L1595+K1595)/(D1595*0.0001)</f>
      </c>
    </row>
    <row r="1596">
      <c r="A1596" t="n">
        <v>2021</v>
      </c>
      <c r="B1596" t="inlineStr">
        <is>
          <t>00114792</t>
        </is>
      </c>
      <c r="C1596" t="inlineStr">
        <is>
          <t>동국홀딩스</t>
        </is>
      </c>
      <c r="D1596" t="n">
        <v>270441000000</v>
      </c>
      <c r="E1596" t="n">
        <v>20447000000</v>
      </c>
      <c r="F1596" t="n">
        <v>7379000000</v>
      </c>
      <c r="G1596" t="n">
        <v>4228000000</v>
      </c>
      <c r="H1596" t="n">
        <v>2.89</v>
      </c>
      <c r="I1596" t="n">
        <v>4.95</v>
      </c>
      <c r="J1596" t="n">
        <v>6.55</v>
      </c>
      <c r="K1596" t="n">
        <v>-16716000000</v>
      </c>
      <c r="L1596" t="n">
        <v>19233000000</v>
      </c>
      <c r="M1596" t="n">
        <v>19023000000</v>
      </c>
      <c r="N1596" t="n">
        <v>-16857000000</v>
      </c>
      <c r="U1596">
        <f>(L1596-K1596)/(2*D1596*0.01)</f>
      </c>
      <c r="V1596">
        <f>(L1596+K1596)/(D1596*0.0001)</f>
      </c>
    </row>
    <row r="1597">
      <c r="A1597" t="n">
        <v>2022</v>
      </c>
      <c r="B1597" t="inlineStr">
        <is>
          <t>00114792</t>
        </is>
      </c>
      <c r="C1597" t="inlineStr">
        <is>
          <t>동국홀딩스</t>
        </is>
      </c>
      <c r="D1597" t="n">
        <v>283452000000</v>
      </c>
      <c r="E1597" t="n">
        <v>24456000000</v>
      </c>
      <c r="F1597" t="n">
        <v>24906000000</v>
      </c>
      <c r="G1597" t="n">
        <v>7773000000</v>
      </c>
      <c r="H1597" t="n">
        <v>5.235</v>
      </c>
      <c r="I1597" t="n">
        <v>4.175</v>
      </c>
      <c r="J1597" t="n">
        <v>7.23</v>
      </c>
      <c r="K1597" t="n">
        <v>-18159000000</v>
      </c>
      <c r="L1597" t="n">
        <v>20836000000</v>
      </c>
      <c r="M1597" t="n">
        <v>21112000000</v>
      </c>
      <c r="N1597" t="n">
        <v>-18702000000</v>
      </c>
      <c r="O1597">
        <f>D1596</f>
      </c>
      <c r="P1597">
        <f>(E1597-F1597+G1597)/O1597*100</f>
      </c>
      <c r="Q1597">
        <f>H1596</f>
      </c>
      <c r="R1597">
        <f>I1596</f>
      </c>
      <c r="S1597">
        <f>H1597-H1596</f>
      </c>
      <c r="T1597">
        <f>I1597-I1596</f>
      </c>
      <c r="U1597">
        <f>(L1597-K1597)/(2*D1597*0.01)</f>
      </c>
      <c r="V1597">
        <f>(L1597+K1597)/(D1597*0.0001)</f>
      </c>
    </row>
    <row r="1598">
      <c r="A1598" t="n">
        <v>2023</v>
      </c>
      <c r="B1598" t="inlineStr">
        <is>
          <t>00114792</t>
        </is>
      </c>
      <c r="C1598" t="inlineStr">
        <is>
          <t>동국홀딩스</t>
        </is>
      </c>
      <c r="D1598" t="n">
        <v>109877000000</v>
      </c>
      <c r="E1598" t="n">
        <v>13133000000</v>
      </c>
      <c r="F1598" t="n">
        <v>8601000000</v>
      </c>
      <c r="G1598" t="n">
        <v>8363000000</v>
      </c>
      <c r="H1598" t="n">
        <v>4.11</v>
      </c>
      <c r="I1598" t="n">
        <v>4.5</v>
      </c>
      <c r="J1598" t="n">
        <v>5.62</v>
      </c>
      <c r="K1598" t="n">
        <v>4548000000</v>
      </c>
      <c r="L1598" t="n">
        <v>5067000000</v>
      </c>
      <c r="M1598" t="n">
        <v>-5074000000</v>
      </c>
      <c r="N1598" t="n">
        <v>-4637000000</v>
      </c>
      <c r="O1598">
        <f>D1597</f>
      </c>
      <c r="P1598">
        <f>(E1598-F1598+G1598)/O1598*100</f>
      </c>
      <c r="Q1598">
        <f>H1597</f>
      </c>
      <c r="R1598">
        <f>I1597</f>
      </c>
      <c r="S1598">
        <f>H1598-H1597</f>
      </c>
      <c r="T1598">
        <f>I1598-I1597</f>
      </c>
      <c r="U1598">
        <f>(L1598-K1598)/(2*D1598*0.01)</f>
      </c>
    </row>
    <row r="1599">
      <c r="A1599" t="n">
        <v>2024</v>
      </c>
      <c r="B1599" t="inlineStr">
        <is>
          <t>00114792</t>
        </is>
      </c>
      <c r="C1599" t="inlineStr">
        <is>
          <t>동국홀딩스</t>
        </is>
      </c>
      <c r="D1599" t="n">
        <v>124364000000</v>
      </c>
      <c r="E1599" t="n">
        <v>7091000000</v>
      </c>
      <c r="F1599" t="n">
        <v>3824000000</v>
      </c>
      <c r="G1599" t="n">
        <v>3924000000</v>
      </c>
      <c r="H1599" t="n">
        <v>5.285</v>
      </c>
      <c r="I1599" t="n">
        <v>6.235</v>
      </c>
      <c r="J1599" t="n">
        <v>5.41</v>
      </c>
      <c r="K1599" t="n">
        <v>-5243000000</v>
      </c>
      <c r="L1599" t="n">
        <v>5841000000</v>
      </c>
      <c r="M1599" t="n">
        <v>5820000000</v>
      </c>
      <c r="N1599" t="n">
        <v>-5321000000</v>
      </c>
      <c r="O1599">
        <f>D1598</f>
      </c>
      <c r="P1599">
        <f>(E1599-F1599+G1599)/O1599*100</f>
      </c>
      <c r="Q1599">
        <f>H1598</f>
      </c>
      <c r="R1599">
        <f>I1598</f>
      </c>
      <c r="S1599">
        <f>H1599-H1598</f>
      </c>
      <c r="T1599">
        <f>I1599-I1598</f>
      </c>
      <c r="U1599">
        <f>(L1599-K1599)/(2*D1599*0.01)</f>
      </c>
      <c r="V1599">
        <f>(L1599+K1599)/(D1599*0.0001)</f>
      </c>
    </row>
    <row r="1600">
      <c r="A1600" t="n">
        <v>2025</v>
      </c>
      <c r="B1600" t="inlineStr">
        <is>
          <t>00114792</t>
        </is>
      </c>
      <c r="C1600" t="inlineStr">
        <is>
          <t>동국홀딩스</t>
        </is>
      </c>
      <c r="D1600" t="n">
        <v>128424000000</v>
      </c>
      <c r="E1600" t="n">
        <v>7948000000</v>
      </c>
      <c r="F1600" t="n">
        <v>4725000000</v>
      </c>
      <c r="G1600" t="n">
        <v>3845000000</v>
      </c>
      <c r="H1600" t="n">
        <v>5.245</v>
      </c>
      <c r="I1600" t="n">
        <v>6.415</v>
      </c>
      <c r="J1600" t="n">
        <v>5.285</v>
      </c>
      <c r="K1600" t="n">
        <v>-5279000000</v>
      </c>
      <c r="L1600" t="n">
        <v>5867000000</v>
      </c>
      <c r="M1600" t="n">
        <v>5860000000</v>
      </c>
      <c r="N1600" t="n">
        <v>-5369000000</v>
      </c>
      <c r="O1600">
        <f>D1599</f>
      </c>
      <c r="P1600">
        <f>(E1600-F1600+G1600)/O1600*100</f>
      </c>
      <c r="Q1600">
        <f>H1599</f>
      </c>
      <c r="R1600">
        <f>I1599</f>
      </c>
      <c r="S1600">
        <f>H1600-H1599</f>
      </c>
      <c r="T1600">
        <f>I1600-I1599</f>
      </c>
      <c r="U1600">
        <f>(L1600-K1600)/(2*D1600*0.01)</f>
      </c>
      <c r="V1600">
        <f>(L1600+K1600)/(D1600*0.0001)</f>
      </c>
    </row>
    <row r="1601">
      <c r="A1601" t="n">
        <v>2014</v>
      </c>
      <c r="B1601" t="inlineStr">
        <is>
          <t>00114808</t>
        </is>
      </c>
      <c r="C1601" t="inlineStr">
        <is>
          <t>동국제약</t>
        </is>
      </c>
      <c r="D1601" t="n">
        <v>21614569000</v>
      </c>
      <c r="E1601" t="n">
        <v>3217072000</v>
      </c>
      <c r="F1601" t="n">
        <v>1300552000</v>
      </c>
      <c r="G1601" t="n">
        <v>721595000</v>
      </c>
      <c r="H1601" t="n">
        <v>3.095</v>
      </c>
      <c r="I1601" t="n">
        <v>3.6</v>
      </c>
      <c r="K1601" t="n">
        <v>-1657423000</v>
      </c>
      <c r="L1601" t="n">
        <v>1916257000</v>
      </c>
      <c r="M1601" t="n">
        <v>1886612000</v>
      </c>
      <c r="N1601" t="n">
        <v>-1664766000</v>
      </c>
      <c r="U1601">
        <f>(L1601-K1601)/(2*D1601*0.01)</f>
      </c>
      <c r="V1601">
        <f>(L1601+K1601)/(D1601*0.0001)</f>
      </c>
    </row>
    <row r="1602">
      <c r="A1602" t="n">
        <v>2015</v>
      </c>
      <c r="B1602" t="inlineStr">
        <is>
          <t>00114808</t>
        </is>
      </c>
      <c r="C1602" t="inlineStr">
        <is>
          <t>동국제약</t>
        </is>
      </c>
      <c r="D1602" t="n">
        <v>24670888000</v>
      </c>
      <c r="E1602" t="n">
        <v>3382304000</v>
      </c>
      <c r="F1602" t="n">
        <v>2495249000</v>
      </c>
      <c r="G1602" t="n">
        <v>620227000</v>
      </c>
      <c r="H1602" t="n">
        <v>2.705</v>
      </c>
      <c r="I1602" t="n">
        <v>3.6</v>
      </c>
      <c r="K1602" t="n">
        <v>-1656512000</v>
      </c>
      <c r="L1602" t="n">
        <v>1897063000</v>
      </c>
      <c r="M1602" t="n">
        <v>1658083000</v>
      </c>
      <c r="N1602" t="n">
        <v>-1655591000</v>
      </c>
      <c r="O1602">
        <f>D1601</f>
      </c>
      <c r="P1602">
        <f>(E1602-F1602+G1602)/O1602*100</f>
      </c>
      <c r="Q1602">
        <f>H1601</f>
      </c>
      <c r="R1602">
        <f>I1601</f>
      </c>
      <c r="S1602">
        <f>H1602-H1601</f>
      </c>
      <c r="T1602">
        <f>I1602-I1601</f>
      </c>
      <c r="U1602">
        <f>(L1602-K1602)/(2*D1602*0.01)</f>
      </c>
      <c r="V1602">
        <f>(L1602+K1602)/(D1602*0.0001)</f>
      </c>
    </row>
    <row r="1603">
      <c r="A1603" t="n">
        <v>2016</v>
      </c>
      <c r="B1603" t="inlineStr">
        <is>
          <t>00114808</t>
        </is>
      </c>
      <c r="C1603" t="inlineStr">
        <is>
          <t>동국제약</t>
        </is>
      </c>
      <c r="D1603" t="n">
        <v>26726160000</v>
      </c>
      <c r="E1603" t="n">
        <v>3633524000</v>
      </c>
      <c r="F1603" t="n">
        <v>2871748000</v>
      </c>
      <c r="G1603" t="n">
        <v>590544000</v>
      </c>
      <c r="H1603" t="n">
        <v>2.75</v>
      </c>
      <c r="I1603" t="n">
        <v>3.6</v>
      </c>
      <c r="K1603" t="n">
        <v>-2061285000</v>
      </c>
      <c r="L1603" t="n">
        <v>1810693000</v>
      </c>
      <c r="M1603" t="n">
        <v>1810907000</v>
      </c>
      <c r="N1603" t="n">
        <v>-2020016000</v>
      </c>
      <c r="O1603">
        <f>D1602</f>
      </c>
      <c r="P1603">
        <f>(E1603-F1603+G1603)/O1603*100</f>
      </c>
      <c r="Q1603">
        <f>H1602</f>
      </c>
      <c r="R1603">
        <f>I1602</f>
      </c>
      <c r="S1603">
        <f>H1603-H1602</f>
      </c>
      <c r="T1603">
        <f>I1603-I1602</f>
      </c>
      <c r="U1603">
        <f>(L1603-K1603)/(2*D1603*0.01)</f>
      </c>
    </row>
    <row r="1604">
      <c r="A1604" t="n">
        <v>2017</v>
      </c>
      <c r="B1604" t="inlineStr">
        <is>
          <t>00114808</t>
        </is>
      </c>
      <c r="C1604" t="inlineStr">
        <is>
          <t>동국제약</t>
        </is>
      </c>
      <c r="D1604" t="n">
        <v>31447674000</v>
      </c>
      <c r="E1604" t="n">
        <v>4088155000</v>
      </c>
      <c r="F1604" t="n">
        <v>2632308000</v>
      </c>
      <c r="G1604" t="n">
        <v>688981000</v>
      </c>
      <c r="H1604" t="n">
        <v>2.8</v>
      </c>
      <c r="I1604" t="n">
        <v>3.6</v>
      </c>
      <c r="K1604" t="n">
        <v>-2111270000</v>
      </c>
      <c r="L1604" t="n">
        <v>2310168000</v>
      </c>
      <c r="M1604" t="n">
        <v>2314217000</v>
      </c>
      <c r="N1604" t="n">
        <v>-2077131000</v>
      </c>
      <c r="O1604">
        <f>D1603</f>
      </c>
      <c r="P1604">
        <f>(E1604-F1604+G1604)/O1604*100</f>
      </c>
      <c r="Q1604">
        <f>H1603</f>
      </c>
      <c r="R1604">
        <f>I1603</f>
      </c>
      <c r="S1604">
        <f>H1604-H1603</f>
      </c>
      <c r="T1604">
        <f>I1604-I1603</f>
      </c>
      <c r="U1604">
        <f>(L1604-K1604)/(2*D1604*0.01)</f>
      </c>
      <c r="V1604">
        <f>(L1604+K1604)/(D1604*0.0001)</f>
      </c>
    </row>
    <row r="1605">
      <c r="A1605" t="n">
        <v>2018</v>
      </c>
      <c r="B1605" t="inlineStr">
        <is>
          <t>00114808</t>
        </is>
      </c>
      <c r="C1605" t="inlineStr">
        <is>
          <t>동국제약</t>
        </is>
      </c>
      <c r="D1605" t="n">
        <v>36632088000</v>
      </c>
      <c r="E1605" t="n">
        <v>4520898000</v>
      </c>
      <c r="F1605" t="n">
        <v>1944652000</v>
      </c>
      <c r="G1605" t="n">
        <v>917314000</v>
      </c>
      <c r="H1605" t="n">
        <v>2.55</v>
      </c>
      <c r="I1605" t="n">
        <v>3.6</v>
      </c>
      <c r="J1605" t="n">
        <v>7.11</v>
      </c>
      <c r="K1605" t="n">
        <v>-2433913000</v>
      </c>
      <c r="L1605" t="n">
        <v>2776059000</v>
      </c>
      <c r="M1605" t="n">
        <v>2719394000</v>
      </c>
      <c r="N1605" t="n">
        <v>-2433913000</v>
      </c>
      <c r="O1605">
        <f>D1604</f>
      </c>
      <c r="P1605">
        <f>(E1605-F1605+G1605)/O1605*100</f>
      </c>
      <c r="Q1605">
        <f>H1604</f>
      </c>
      <c r="R1605">
        <f>I1604</f>
      </c>
      <c r="S1605">
        <f>H1605-H1604</f>
      </c>
      <c r="T1605">
        <f>I1605-I1604</f>
      </c>
      <c r="U1605">
        <f>(L1605-K1605)/(2*D1605*0.01)</f>
      </c>
      <c r="V1605">
        <f>(L1605+K1605)/(D1605*0.0001)</f>
      </c>
    </row>
    <row r="1606">
      <c r="A1606" t="n">
        <v>2019</v>
      </c>
      <c r="B1606" t="inlineStr">
        <is>
          <t>00114808</t>
        </is>
      </c>
      <c r="C1606" t="inlineStr">
        <is>
          <t>동국제약</t>
        </is>
      </c>
      <c r="D1606" t="n">
        <v>39933740000</v>
      </c>
      <c r="E1606" t="n">
        <v>4887479000</v>
      </c>
      <c r="F1606" t="n">
        <v>4460148000</v>
      </c>
      <c r="G1606" t="n">
        <v>901815000</v>
      </c>
      <c r="H1606" t="n">
        <v>2.65</v>
      </c>
      <c r="I1606" t="n">
        <v>3.6</v>
      </c>
      <c r="K1606" t="n">
        <v>-3017035000</v>
      </c>
      <c r="L1606" t="n">
        <v>2752121000</v>
      </c>
      <c r="M1606" t="n">
        <v>2736922000</v>
      </c>
      <c r="N1606" t="n">
        <v>-2956825000</v>
      </c>
      <c r="O1606">
        <f>D1605</f>
      </c>
      <c r="P1606">
        <f>(E1606-F1606+G1606)/O1606*100</f>
      </c>
      <c r="Q1606">
        <f>H1605</f>
      </c>
      <c r="R1606">
        <f>I1605</f>
      </c>
      <c r="S1606">
        <f>H1606-H1605</f>
      </c>
      <c r="T1606">
        <f>I1606-I1605</f>
      </c>
      <c r="U1606">
        <f>(L1606-K1606)/(2*D1606*0.01)</f>
      </c>
    </row>
    <row r="1607">
      <c r="A1607" t="n">
        <v>2020</v>
      </c>
      <c r="B1607" t="inlineStr">
        <is>
          <t>00114808</t>
        </is>
      </c>
      <c r="C1607" t="inlineStr">
        <is>
          <t>동국제약</t>
        </is>
      </c>
      <c r="D1607" t="n">
        <v>44639791000</v>
      </c>
      <c r="E1607" t="n">
        <v>5521099000</v>
      </c>
      <c r="F1607" t="n">
        <v>2200687000</v>
      </c>
      <c r="G1607" t="n">
        <v>902250000</v>
      </c>
      <c r="H1607" t="n">
        <v>2.65</v>
      </c>
      <c r="I1607" t="n">
        <v>3.6</v>
      </c>
      <c r="K1607" t="n">
        <v>-2992275000</v>
      </c>
      <c r="L1607" t="n">
        <v>3409027000</v>
      </c>
      <c r="M1607" t="n">
        <v>3331508000</v>
      </c>
      <c r="N1607" t="n">
        <v>-2985985000</v>
      </c>
      <c r="O1607">
        <f>D1606</f>
      </c>
      <c r="P1607">
        <f>(E1607-F1607+G1607)/O1607*100</f>
      </c>
      <c r="Q1607">
        <f>H1606</f>
      </c>
      <c r="R1607">
        <f>I1606</f>
      </c>
      <c r="S1607">
        <f>H1607-H1606</f>
      </c>
      <c r="T1607">
        <f>I1607-I1606</f>
      </c>
      <c r="U1607">
        <f>(L1607-K1607)/(2*D1607*0.01)</f>
      </c>
      <c r="V1607">
        <f>(L1607+K1607)/(D1607*0.0001)</f>
      </c>
    </row>
    <row r="1608">
      <c r="A1608" t="n">
        <v>2021</v>
      </c>
      <c r="B1608" t="inlineStr">
        <is>
          <t>00114808</t>
        </is>
      </c>
      <c r="C1608" t="inlineStr">
        <is>
          <t>동국제약</t>
        </is>
      </c>
      <c r="D1608" t="n">
        <v>45866684000</v>
      </c>
      <c r="E1608" t="n">
        <v>6115657000</v>
      </c>
      <c r="F1608" t="n">
        <v>4611992000</v>
      </c>
      <c r="G1608" t="n">
        <v>968620000</v>
      </c>
      <c r="H1608" t="n">
        <v>3.235</v>
      </c>
      <c r="I1608" t="n">
        <v>3.6</v>
      </c>
      <c r="K1608" t="n">
        <v>-3151037000</v>
      </c>
      <c r="L1608" t="n">
        <v>3151037000</v>
      </c>
      <c r="M1608" t="n">
        <v>3104360000</v>
      </c>
      <c r="N1608" t="n">
        <v>-2806572000</v>
      </c>
      <c r="O1608">
        <f>D1607</f>
      </c>
      <c r="P1608">
        <f>(E1608-F1608+G1608)/O1608*100</f>
      </c>
      <c r="Q1608">
        <f>H1607</f>
      </c>
      <c r="R1608">
        <f>I1607</f>
      </c>
      <c r="S1608">
        <f>H1608-H1607</f>
      </c>
      <c r="T1608">
        <f>I1608-I1607</f>
      </c>
      <c r="U1608">
        <f>(L1608-K1608)/(2*D1608*0.01)</f>
      </c>
    </row>
    <row r="1609">
      <c r="A1609" t="n">
        <v>2022</v>
      </c>
      <c r="B1609" t="inlineStr">
        <is>
          <t>00114808</t>
        </is>
      </c>
      <c r="C1609" t="inlineStr">
        <is>
          <t>동국제약</t>
        </is>
      </c>
      <c r="D1609" t="n">
        <v>41451405000</v>
      </c>
      <c r="E1609" t="n">
        <v>6106392000</v>
      </c>
      <c r="F1609" t="n">
        <v>6658964000</v>
      </c>
      <c r="G1609" t="n">
        <v>1348805000</v>
      </c>
      <c r="H1609" t="n">
        <v>5.66</v>
      </c>
      <c r="I1609" t="n">
        <v>3.6</v>
      </c>
      <c r="K1609" t="n">
        <v>-2207888000</v>
      </c>
      <c r="L1609" t="n">
        <v>2462244000</v>
      </c>
      <c r="M1609" t="n">
        <v>2488778000</v>
      </c>
      <c r="N1609" t="n">
        <v>-2270276000</v>
      </c>
      <c r="O1609">
        <f>D1608</f>
      </c>
      <c r="P1609">
        <f>(E1609-F1609+G1609)/O1609*100</f>
      </c>
      <c r="Q1609">
        <f>H1608</f>
      </c>
      <c r="R1609">
        <f>I1608</f>
      </c>
      <c r="S1609">
        <f>H1609-H1608</f>
      </c>
      <c r="T1609">
        <f>I1609-I1608</f>
      </c>
      <c r="U1609">
        <f>(L1609-K1609)/(2*D1609*0.01)</f>
      </c>
      <c r="V1609">
        <f>(L1609+K1609)/(D1609*0.0001)</f>
      </c>
    </row>
    <row r="1610">
      <c r="A1610" t="n">
        <v>2023</v>
      </c>
      <c r="B1610" t="inlineStr">
        <is>
          <t>00114808</t>
        </is>
      </c>
      <c r="C1610" t="inlineStr">
        <is>
          <t>동국제약</t>
        </is>
      </c>
      <c r="D1610" t="n">
        <v>47868517000</v>
      </c>
      <c r="E1610" t="n">
        <v>5577430000</v>
      </c>
      <c r="F1610" t="n">
        <v>5177634000</v>
      </c>
      <c r="G1610" t="n">
        <v>2102277000</v>
      </c>
      <c r="H1610" t="n">
        <v>4.76</v>
      </c>
      <c r="I1610" t="n">
        <v>3.6</v>
      </c>
      <c r="K1610" t="n">
        <v>-2609131000</v>
      </c>
      <c r="L1610" t="n">
        <v>2916149000</v>
      </c>
      <c r="M1610" t="n">
        <v>2920809000</v>
      </c>
      <c r="N1610" t="n">
        <v>-2660975000</v>
      </c>
      <c r="O1610">
        <f>D1609</f>
      </c>
      <c r="P1610">
        <f>(E1610-F1610+G1610)/O1610*100</f>
      </c>
      <c r="Q1610">
        <f>H1609</f>
      </c>
      <c r="R1610">
        <f>I1609</f>
      </c>
      <c r="S1610">
        <f>H1610-H1609</f>
      </c>
      <c r="T1610">
        <f>I1610-I1609</f>
      </c>
      <c r="U1610">
        <f>(L1610-K1610)/(2*D1610*0.01)</f>
      </c>
      <c r="V1610">
        <f>(L1610+K1610)/(D1610*0.0001)</f>
      </c>
    </row>
    <row r="1611">
      <c r="A1611" t="n">
        <v>2024</v>
      </c>
      <c r="B1611" t="inlineStr">
        <is>
          <t>00114808</t>
        </is>
      </c>
      <c r="C1611" t="inlineStr">
        <is>
          <t>동국제약</t>
        </is>
      </c>
      <c r="D1611" t="n">
        <v>53082772000</v>
      </c>
      <c r="E1611" t="n">
        <v>6446366000</v>
      </c>
      <c r="F1611" t="n">
        <v>6382305000</v>
      </c>
      <c r="G1611" t="n">
        <v>2046862000</v>
      </c>
      <c r="H1611" t="n">
        <v>5.66</v>
      </c>
      <c r="I1611" t="n">
        <v>3.6</v>
      </c>
      <c r="K1611" t="n">
        <v>-3266592000</v>
      </c>
      <c r="L1611" t="n">
        <v>3266592000</v>
      </c>
      <c r="M1611" t="n">
        <v>3252245000</v>
      </c>
      <c r="N1611" t="n">
        <v>-2964733000</v>
      </c>
      <c r="O1611">
        <f>D1610</f>
      </c>
      <c r="P1611">
        <f>(E1611-F1611+G1611)/O1611*100</f>
      </c>
      <c r="Q1611">
        <f>H1610</f>
      </c>
      <c r="R1611">
        <f>I1610</f>
      </c>
      <c r="S1611">
        <f>H1611-H1610</f>
      </c>
      <c r="T1611">
        <f>I1611-I1610</f>
      </c>
      <c r="U1611">
        <f>(L1611-K1611)/(2*D1611*0.01)</f>
      </c>
    </row>
    <row r="1612">
      <c r="A1612" t="n">
        <v>2025</v>
      </c>
      <c r="B1612" t="inlineStr">
        <is>
          <t>00114808</t>
        </is>
      </c>
      <c r="C1612" t="inlineStr">
        <is>
          <t>동국제약</t>
        </is>
      </c>
      <c r="D1612" t="n">
        <v>59206290000</v>
      </c>
      <c r="E1612" t="n">
        <v>7148469000</v>
      </c>
      <c r="F1612" t="n">
        <v>5956182000</v>
      </c>
      <c r="G1612" t="n">
        <v>1985437000</v>
      </c>
      <c r="H1612" t="n">
        <v>4.435</v>
      </c>
      <c r="I1612" t="n">
        <v>3.6</v>
      </c>
      <c r="K1612" t="n">
        <v>-3267262000</v>
      </c>
      <c r="L1612" t="n">
        <v>3380069000</v>
      </c>
      <c r="M1612" t="n">
        <v>3380302000</v>
      </c>
      <c r="N1612" t="n">
        <v>-3325005000</v>
      </c>
      <c r="O1612">
        <f>D1611</f>
      </c>
      <c r="P1612">
        <f>(E1612-F1612+G1612)/O1612*100</f>
      </c>
      <c r="Q1612">
        <f>H1611</f>
      </c>
      <c r="R1612">
        <f>I1611</f>
      </c>
      <c r="S1612">
        <f>H1612-H1611</f>
      </c>
      <c r="T1612">
        <f>I1612-I1611</f>
      </c>
      <c r="U1612">
        <f>(L1612-K1612)/(2*D1612*0.01)</f>
      </c>
      <c r="V1612">
        <f>(L1612+K1612)/(D1612*0.0001)</f>
      </c>
    </row>
    <row r="1613">
      <c r="A1613" t="n">
        <v>2014</v>
      </c>
      <c r="B1613" t="inlineStr">
        <is>
          <t>00115065</t>
        </is>
      </c>
      <c r="C1613" t="inlineStr">
        <is>
          <t>동남합성</t>
        </is>
      </c>
      <c r="D1613" t="n">
        <v>1956783000</v>
      </c>
      <c r="E1613" t="n">
        <v>271124000</v>
      </c>
      <c r="F1613" t="n">
        <v>130514000</v>
      </c>
      <c r="G1613" t="n">
        <v>52824000</v>
      </c>
      <c r="H1613" t="n">
        <v>3</v>
      </c>
      <c r="I1613" t="n">
        <v>7.41</v>
      </c>
      <c r="K1613" t="n">
        <v>-139401000</v>
      </c>
      <c r="L1613" t="n">
        <v>161760000</v>
      </c>
      <c r="M1613" t="n">
        <v>165220000</v>
      </c>
      <c r="N1613" t="n">
        <v>-144622000</v>
      </c>
      <c r="U1613">
        <f>(L1613-K1613)/(2*D1613*0.01)</f>
      </c>
      <c r="V1613">
        <f>(L1613+K1613)/(D1613*0.0001)</f>
      </c>
    </row>
    <row r="1614">
      <c r="A1614" t="n">
        <v>2016</v>
      </c>
      <c r="B1614" t="inlineStr">
        <is>
          <t>00115065</t>
        </is>
      </c>
      <c r="C1614" t="inlineStr">
        <is>
          <t>동남합성</t>
        </is>
      </c>
      <c r="D1614" t="n">
        <v>2636859000</v>
      </c>
      <c r="E1614" t="n">
        <v>570857000</v>
      </c>
      <c r="F1614" t="n">
        <v>175690000</v>
      </c>
      <c r="G1614" t="n">
        <v>64842000</v>
      </c>
      <c r="H1614" t="n">
        <v>3</v>
      </c>
      <c r="I1614" t="n">
        <v>4.94</v>
      </c>
      <c r="J1614" t="n">
        <v>8.09</v>
      </c>
      <c r="K1614" t="n">
        <v>-197021000</v>
      </c>
      <c r="L1614" t="n">
        <v>229629000</v>
      </c>
      <c r="M1614" t="n">
        <v>222758000</v>
      </c>
      <c r="N1614" t="n">
        <v>-195386000</v>
      </c>
      <c r="U1614">
        <f>(L1614-K1614)/(2*D1614*0.01)</f>
      </c>
      <c r="V1614">
        <f>(L1614+K1614)/(D1614*0.0001)</f>
      </c>
    </row>
    <row r="1615">
      <c r="A1615" t="n">
        <v>2017</v>
      </c>
      <c r="B1615" t="inlineStr">
        <is>
          <t>00115065</t>
        </is>
      </c>
      <c r="C1615" t="inlineStr">
        <is>
          <t>동남합성</t>
        </is>
      </c>
      <c r="D1615" t="n">
        <v>2485747000</v>
      </c>
      <c r="E1615" t="n">
        <v>628878000</v>
      </c>
      <c r="F1615" t="n">
        <v>598896000</v>
      </c>
      <c r="G1615" t="n">
        <v>76397000</v>
      </c>
      <c r="H1615" t="n">
        <v>3.4</v>
      </c>
      <c r="I1615" t="n">
        <v>4.82</v>
      </c>
      <c r="J1615" t="n">
        <v>9.06</v>
      </c>
      <c r="K1615" t="n">
        <v>-207966000</v>
      </c>
      <c r="L1615" t="n">
        <v>242537000</v>
      </c>
      <c r="M1615" t="n">
        <v>236527000</v>
      </c>
      <c r="N1615" t="n">
        <v>-207181000</v>
      </c>
      <c r="O1615">
        <f>D1614</f>
      </c>
      <c r="P1615">
        <f>(E1615-F1615+G1615)/O1615*100</f>
      </c>
      <c r="Q1615">
        <f>H1614</f>
      </c>
      <c r="R1615">
        <f>I1614</f>
      </c>
      <c r="S1615">
        <f>H1615-H1614</f>
      </c>
      <c r="T1615">
        <f>I1615-I1614</f>
      </c>
      <c r="U1615">
        <f>(L1615-K1615)/(2*D1615*0.01)</f>
      </c>
      <c r="V1615">
        <f>(L1615+K1615)/(D1615*0.0001)</f>
      </c>
    </row>
    <row r="1616">
      <c r="A1616" t="n">
        <v>2018</v>
      </c>
      <c r="B1616" t="inlineStr">
        <is>
          <t>00115065</t>
        </is>
      </c>
      <c r="C1616" t="inlineStr">
        <is>
          <t>동남합성</t>
        </is>
      </c>
      <c r="D1616" t="n">
        <v>2871215000</v>
      </c>
      <c r="E1616" t="n">
        <v>601828000</v>
      </c>
      <c r="F1616" t="n">
        <v>468880000</v>
      </c>
      <c r="G1616" t="n">
        <v>81600000</v>
      </c>
      <c r="H1616" t="n">
        <v>3.2</v>
      </c>
      <c r="I1616" t="n">
        <v>4.82</v>
      </c>
      <c r="K1616" t="n">
        <v>-269216000</v>
      </c>
      <c r="L1616" t="n">
        <v>317988000</v>
      </c>
      <c r="M1616" t="n">
        <v>309359000</v>
      </c>
      <c r="N1616" t="n">
        <v>-267686000</v>
      </c>
      <c r="O1616">
        <f>D1615</f>
      </c>
      <c r="P1616">
        <f>(E1616-F1616+G1616)/O1616*100</f>
      </c>
      <c r="Q1616">
        <f>H1615</f>
      </c>
      <c r="R1616">
        <f>I1615</f>
      </c>
      <c r="S1616">
        <f>H1616-H1615</f>
      </c>
      <c r="T1616">
        <f>I1616-I1615</f>
      </c>
      <c r="U1616">
        <f>(L1616-K1616)/(2*D1616*0.01)</f>
      </c>
      <c r="V1616">
        <f>(L1616+K1616)/(D1616*0.0001)</f>
      </c>
    </row>
    <row r="1617">
      <c r="A1617" t="n">
        <v>2019</v>
      </c>
      <c r="B1617" t="inlineStr">
        <is>
          <t>00115065</t>
        </is>
      </c>
      <c r="C1617" t="inlineStr">
        <is>
          <t>동남합성</t>
        </is>
      </c>
      <c r="D1617" t="n">
        <v>3556193000</v>
      </c>
      <c r="E1617" t="n">
        <v>627282000</v>
      </c>
      <c r="F1617" t="n">
        <v>150309000</v>
      </c>
      <c r="G1617" t="n">
        <v>89382000</v>
      </c>
      <c r="H1617" t="n">
        <v>2.84</v>
      </c>
      <c r="I1617" t="n">
        <v>4.92</v>
      </c>
      <c r="O1617">
        <f>D1616</f>
      </c>
      <c r="P1617">
        <f>(E1617-F1617+G1617)/O1617*100</f>
      </c>
      <c r="Q1617">
        <f>H1616</f>
      </c>
      <c r="R1617">
        <f>I1616</f>
      </c>
      <c r="S1617">
        <f>H1617-H1616</f>
      </c>
      <c r="T1617">
        <f>I1617-I1616</f>
      </c>
    </row>
    <row r="1618">
      <c r="A1618" t="n">
        <v>2020</v>
      </c>
      <c r="B1618" t="inlineStr">
        <is>
          <t>00115065</t>
        </is>
      </c>
      <c r="C1618" t="inlineStr">
        <is>
          <t>동남합성</t>
        </is>
      </c>
      <c r="D1618" t="n">
        <v>2720471000</v>
      </c>
      <c r="E1618" t="n">
        <v>676968000</v>
      </c>
      <c r="F1618" t="n">
        <v>1398049000</v>
      </c>
      <c r="G1618" t="n">
        <v>93102000</v>
      </c>
      <c r="H1618" t="n">
        <v>3.05</v>
      </c>
      <c r="I1618" t="n">
        <v>4.59</v>
      </c>
      <c r="O1618">
        <f>D1617</f>
      </c>
      <c r="P1618">
        <f>(E1618-F1618+G1618)/O1618*100</f>
      </c>
      <c r="Q1618">
        <f>H1617</f>
      </c>
      <c r="R1618">
        <f>I1617</f>
      </c>
      <c r="S1618">
        <f>H1618-H1617</f>
      </c>
      <c r="T1618">
        <f>I1618-I1617</f>
      </c>
    </row>
    <row r="1619">
      <c r="A1619" t="n">
        <v>2021</v>
      </c>
      <c r="B1619" t="inlineStr">
        <is>
          <t>00115065</t>
        </is>
      </c>
      <c r="C1619" t="inlineStr">
        <is>
          <t>동남합성</t>
        </is>
      </c>
      <c r="D1619" t="n">
        <v>2927373000</v>
      </c>
      <c r="E1619" t="n">
        <v>665674000</v>
      </c>
      <c r="F1619" t="n">
        <v>290949000</v>
      </c>
      <c r="G1619" t="n">
        <v>74806000</v>
      </c>
      <c r="H1619" t="n">
        <v>3.48</v>
      </c>
      <c r="I1619" t="n">
        <v>3.74</v>
      </c>
      <c r="J1619" t="n">
        <v>9.699999999999999</v>
      </c>
      <c r="O1619">
        <f>D1618</f>
      </c>
      <c r="P1619">
        <f>(E1619-F1619+G1619)/O1619*100</f>
      </c>
      <c r="Q1619">
        <f>H1618</f>
      </c>
      <c r="R1619">
        <f>I1618</f>
      </c>
      <c r="S1619">
        <f>H1619-H1618</f>
      </c>
      <c r="T1619">
        <f>I1619-I1618</f>
      </c>
    </row>
    <row r="1620">
      <c r="A1620" t="n">
        <v>2022</v>
      </c>
      <c r="B1620" t="inlineStr">
        <is>
          <t>00115065</t>
        </is>
      </c>
      <c r="C1620" t="inlineStr">
        <is>
          <t>동남합성</t>
        </is>
      </c>
      <c r="D1620" t="n">
        <v>2954202000</v>
      </c>
      <c r="E1620" t="n">
        <v>684588000</v>
      </c>
      <c r="F1620" t="n">
        <v>447912000</v>
      </c>
      <c r="G1620" t="n">
        <v>84178000</v>
      </c>
      <c r="H1620" t="n">
        <v>5.85</v>
      </c>
      <c r="I1620" t="n">
        <v>4.84</v>
      </c>
      <c r="J1620" t="n">
        <v>9.699999999999999</v>
      </c>
      <c r="O1620">
        <f>D1619</f>
      </c>
      <c r="P1620">
        <f>(E1620-F1620+G1620)/O1620*100</f>
      </c>
      <c r="Q1620">
        <f>H1619</f>
      </c>
      <c r="R1620">
        <f>I1619</f>
      </c>
      <c r="S1620">
        <f>H1620-H1619</f>
      </c>
      <c r="T1620">
        <f>I1620-I1619</f>
      </c>
    </row>
    <row r="1621">
      <c r="A1621" t="n">
        <v>2023</v>
      </c>
      <c r="B1621" t="inlineStr">
        <is>
          <t>00115065</t>
        </is>
      </c>
      <c r="C1621" t="inlineStr">
        <is>
          <t>동남합성</t>
        </is>
      </c>
      <c r="D1621" t="n">
        <v>3553962000</v>
      </c>
      <c r="E1621" t="n">
        <v>649565000</v>
      </c>
      <c r="F1621" t="n">
        <v>561845000</v>
      </c>
      <c r="G1621" t="n">
        <v>148519000</v>
      </c>
      <c r="H1621" t="n">
        <v>5.1</v>
      </c>
      <c r="I1621" t="n">
        <v>4.78</v>
      </c>
      <c r="J1621" t="n">
        <v>10</v>
      </c>
      <c r="K1621" t="n">
        <v>-328997460</v>
      </c>
      <c r="L1621" t="n">
        <v>383227776</v>
      </c>
      <c r="M1621" t="n">
        <v>383227776</v>
      </c>
      <c r="N1621" t="n">
        <v>-328997460</v>
      </c>
      <c r="O1621">
        <f>D1620</f>
      </c>
      <c r="P1621">
        <f>(E1621-F1621+G1621)/O1621*100</f>
      </c>
      <c r="Q1621">
        <f>H1620</f>
      </c>
      <c r="R1621">
        <f>I1620</f>
      </c>
      <c r="S1621">
        <f>H1621-H1620</f>
      </c>
      <c r="T1621">
        <f>I1621-I1620</f>
      </c>
      <c r="U1621">
        <f>(L1621-K1621)/(2*D1621*0.01)</f>
      </c>
      <c r="V1621">
        <f>(L1621+K1621)/(D1621*0.0001)</f>
      </c>
    </row>
    <row r="1622">
      <c r="A1622" t="n">
        <v>2024</v>
      </c>
      <c r="B1622" t="inlineStr">
        <is>
          <t>00115065</t>
        </is>
      </c>
      <c r="C1622" t="inlineStr">
        <is>
          <t>동남합성</t>
        </is>
      </c>
      <c r="D1622" t="n">
        <v>4361264000</v>
      </c>
      <c r="E1622" t="n">
        <v>744857000</v>
      </c>
      <c r="F1622" t="n">
        <v>549942000</v>
      </c>
      <c r="G1622" t="n">
        <v>145426000</v>
      </c>
      <c r="H1622" t="n">
        <v>4.63</v>
      </c>
      <c r="I1622" t="n">
        <v>5.59</v>
      </c>
      <c r="J1622" t="n">
        <v>10.18</v>
      </c>
      <c r="K1622" t="n">
        <v>-375549440</v>
      </c>
      <c r="L1622" t="n">
        <v>478025232</v>
      </c>
      <c r="M1622" t="n">
        <v>412267484</v>
      </c>
      <c r="N1622" t="n">
        <v>-399980192</v>
      </c>
      <c r="O1622">
        <f>D1621</f>
      </c>
      <c r="P1622">
        <f>(E1622-F1622+G1622)/O1622*100</f>
      </c>
      <c r="Q1622">
        <f>H1621</f>
      </c>
      <c r="R1622">
        <f>I1621</f>
      </c>
      <c r="S1622">
        <f>H1622-H1621</f>
      </c>
      <c r="T1622">
        <f>I1622-I1621</f>
      </c>
      <c r="U1622">
        <f>(L1622-K1622)/(2*D1622*0.01)</f>
      </c>
      <c r="V1622">
        <f>(L1622+K1622)/(D1622*0.0001)</f>
      </c>
    </row>
    <row r="1623">
      <c r="A1623" t="n">
        <v>2025</v>
      </c>
      <c r="B1623" t="inlineStr">
        <is>
          <t>00115065</t>
        </is>
      </c>
      <c r="C1623" t="inlineStr">
        <is>
          <t>동남합성</t>
        </is>
      </c>
      <c r="D1623" t="n">
        <v>4748318000</v>
      </c>
      <c r="E1623" t="n">
        <v>946964000</v>
      </c>
      <c r="F1623" t="n">
        <v>735902000</v>
      </c>
      <c r="G1623" t="n">
        <v>170522000</v>
      </c>
      <c r="O1623">
        <f>D1622</f>
      </c>
      <c r="P1623">
        <f>(E1623-F1623+G1623)/O1623*100</f>
      </c>
    </row>
    <row r="1624">
      <c r="A1624" t="n">
        <v>2014</v>
      </c>
      <c r="B1624" t="inlineStr">
        <is>
          <t>00115287</t>
        </is>
      </c>
      <c r="C1624" t="inlineStr">
        <is>
          <t>동방</t>
        </is>
      </c>
      <c r="D1624" t="n">
        <v>46860679000</v>
      </c>
      <c r="E1624" t="n">
        <v>6297845000</v>
      </c>
      <c r="F1624" t="n">
        <v>7219413000</v>
      </c>
      <c r="G1624" t="n">
        <v>1693239000</v>
      </c>
      <c r="H1624" t="n">
        <v>3.36</v>
      </c>
      <c r="I1624" t="n">
        <v>3.84</v>
      </c>
    </row>
    <row r="1625">
      <c r="A1625" t="n">
        <v>2015</v>
      </c>
      <c r="B1625" t="inlineStr">
        <is>
          <t>00115287</t>
        </is>
      </c>
      <c r="C1625" t="inlineStr">
        <is>
          <t>동방</t>
        </is>
      </c>
      <c r="D1625" t="n">
        <v>49133833000</v>
      </c>
      <c r="E1625" t="n">
        <v>6009118000</v>
      </c>
      <c r="F1625" t="n">
        <v>5069102000</v>
      </c>
      <c r="G1625" t="n">
        <v>1473786000</v>
      </c>
      <c r="H1625" t="n">
        <v>2.69</v>
      </c>
      <c r="I1625" t="n">
        <v>3.5</v>
      </c>
      <c r="K1625" t="n">
        <v>-3132508000</v>
      </c>
      <c r="L1625" t="n">
        <v>3512614000</v>
      </c>
      <c r="M1625" t="n">
        <v>3508614000</v>
      </c>
      <c r="N1625" t="n">
        <v>-3127750000</v>
      </c>
      <c r="O1625">
        <f>D1624</f>
      </c>
      <c r="P1625">
        <f>(E1625-F1625+G1625)/O1625*100</f>
      </c>
      <c r="Q1625">
        <f>H1624</f>
      </c>
      <c r="R1625">
        <f>I1624</f>
      </c>
      <c r="S1625">
        <f>H1625-H1624</f>
      </c>
      <c r="T1625">
        <f>I1625-I1624</f>
      </c>
      <c r="U1625">
        <f>(L1625-K1625)/(2*D1625*0.01)</f>
      </c>
      <c r="V1625">
        <f>(L1625+K1625)/(D1625*0.0001)</f>
      </c>
    </row>
    <row r="1626">
      <c r="A1626" t="n">
        <v>2016</v>
      </c>
      <c r="B1626" t="inlineStr">
        <is>
          <t>00115287</t>
        </is>
      </c>
      <c r="C1626" t="inlineStr">
        <is>
          <t>동방</t>
        </is>
      </c>
      <c r="D1626" t="n">
        <v>49815626000</v>
      </c>
      <c r="E1626" t="n">
        <v>6113078000</v>
      </c>
      <c r="F1626" t="n">
        <v>5592551000</v>
      </c>
      <c r="G1626" t="n">
        <v>1342560000</v>
      </c>
      <c r="H1626" t="n">
        <v>2.67</v>
      </c>
      <c r="I1626" t="n">
        <v>3.94</v>
      </c>
      <c r="K1626" t="n">
        <v>-2881653000</v>
      </c>
      <c r="L1626" t="n">
        <v>3286837000</v>
      </c>
      <c r="M1626" t="n">
        <v>3275922000</v>
      </c>
      <c r="N1626" t="n">
        <v>-2924547000</v>
      </c>
      <c r="O1626">
        <f>D1625</f>
      </c>
      <c r="P1626">
        <f>(E1626-F1626+G1626)/O1626*100</f>
      </c>
      <c r="Q1626">
        <f>H1625</f>
      </c>
      <c r="R1626">
        <f>I1625</f>
      </c>
      <c r="S1626">
        <f>H1626-H1625</f>
      </c>
      <c r="T1626">
        <f>I1626-I1625</f>
      </c>
      <c r="U1626">
        <f>(L1626-K1626)/(2*D1626*0.01)</f>
      </c>
      <c r="V1626">
        <f>(L1626+K1626)/(D1626*0.0001)</f>
      </c>
    </row>
    <row r="1627">
      <c r="A1627" t="n">
        <v>2017</v>
      </c>
      <c r="B1627" t="inlineStr">
        <is>
          <t>00115287</t>
        </is>
      </c>
      <c r="C1627" t="inlineStr">
        <is>
          <t>동방</t>
        </is>
      </c>
      <c r="D1627" t="n">
        <v>48462902000</v>
      </c>
      <c r="E1627" t="n">
        <v>5623249000</v>
      </c>
      <c r="F1627" t="n">
        <v>7295177000</v>
      </c>
      <c r="G1627" t="n">
        <v>1352706000</v>
      </c>
      <c r="H1627" t="n">
        <v>3.245</v>
      </c>
      <c r="I1627" t="n">
        <v>2.69</v>
      </c>
      <c r="J1627" t="n">
        <v>7.13</v>
      </c>
      <c r="K1627" t="n">
        <v>-2748785000</v>
      </c>
      <c r="L1627" t="n">
        <v>3127809000</v>
      </c>
      <c r="M1627" t="n">
        <v>3137614000</v>
      </c>
      <c r="N1627" t="n">
        <v>-2806767000</v>
      </c>
      <c r="O1627">
        <f>D1626</f>
      </c>
      <c r="P1627">
        <f>(E1627-F1627+G1627)/O1627*100</f>
      </c>
      <c r="Q1627">
        <f>H1626</f>
      </c>
      <c r="R1627">
        <f>I1626</f>
      </c>
      <c r="S1627">
        <f>H1627-H1626</f>
      </c>
      <c r="T1627">
        <f>I1627-I1626</f>
      </c>
      <c r="U1627">
        <f>(L1627-K1627)/(2*D1627*0.01)</f>
      </c>
      <c r="V1627">
        <f>(L1627+K1627)/(D1627*0.0001)</f>
      </c>
    </row>
    <row r="1628">
      <c r="A1628" t="n">
        <v>2018</v>
      </c>
      <c r="B1628" t="inlineStr">
        <is>
          <t>00115287</t>
        </is>
      </c>
      <c r="C1628" t="inlineStr">
        <is>
          <t>동방</t>
        </is>
      </c>
      <c r="D1628" t="n">
        <v>52190322000</v>
      </c>
      <c r="E1628" t="n">
        <v>5556706000</v>
      </c>
      <c r="F1628" t="n">
        <v>4795068000</v>
      </c>
      <c r="G1628" t="n">
        <v>1474171000</v>
      </c>
      <c r="H1628" t="n">
        <v>2.56</v>
      </c>
      <c r="I1628" t="n">
        <v>2.245</v>
      </c>
      <c r="J1628" t="n">
        <v>7.11</v>
      </c>
      <c r="K1628" t="n">
        <v>-2847625000</v>
      </c>
      <c r="L1628" t="n">
        <v>3243313000</v>
      </c>
      <c r="M1628" t="n">
        <v>3239240000</v>
      </c>
      <c r="N1628" t="n">
        <v>-2896590000</v>
      </c>
      <c r="O1628">
        <f>D1627</f>
      </c>
      <c r="P1628">
        <f>(E1628-F1628+G1628)/O1628*100</f>
      </c>
      <c r="Q1628">
        <f>H1627</f>
      </c>
      <c r="R1628">
        <f>I1627</f>
      </c>
      <c r="S1628">
        <f>H1628-H1627</f>
      </c>
      <c r="T1628">
        <f>I1628-I1627</f>
      </c>
      <c r="U1628">
        <f>(L1628-K1628)/(2*D1628*0.01)</f>
      </c>
      <c r="V1628">
        <f>(L1628+K1628)/(D1628*0.0001)</f>
      </c>
    </row>
    <row r="1629">
      <c r="A1629" t="n">
        <v>2019</v>
      </c>
      <c r="B1629" t="inlineStr">
        <is>
          <t>00115287</t>
        </is>
      </c>
      <c r="C1629" t="inlineStr">
        <is>
          <t>동방</t>
        </is>
      </c>
      <c r="D1629" t="n">
        <v>55755523000</v>
      </c>
      <c r="E1629" t="n">
        <v>6094514000</v>
      </c>
      <c r="F1629" t="n">
        <v>6482028000</v>
      </c>
      <c r="G1629" t="n">
        <v>1375901000</v>
      </c>
      <c r="H1629" t="n">
        <v>2.68</v>
      </c>
      <c r="I1629" t="n">
        <v>3.165</v>
      </c>
      <c r="J1629" t="n">
        <v>7.19</v>
      </c>
      <c r="K1629" t="n">
        <v>-3475522000</v>
      </c>
      <c r="L1629" t="n">
        <v>4011059000</v>
      </c>
      <c r="M1629" t="n">
        <v>4012195000</v>
      </c>
      <c r="N1629" t="n">
        <v>-3540450000</v>
      </c>
      <c r="O1629">
        <f>D1628</f>
      </c>
      <c r="P1629">
        <f>(E1629-F1629+G1629)/O1629*100</f>
      </c>
      <c r="Q1629">
        <f>H1628</f>
      </c>
      <c r="R1629">
        <f>I1628</f>
      </c>
      <c r="S1629">
        <f>H1629-H1628</f>
      </c>
      <c r="T1629">
        <f>I1629-I1628</f>
      </c>
      <c r="U1629">
        <f>(L1629-K1629)/(2*D1629*0.01)</f>
      </c>
      <c r="V1629">
        <f>(L1629+K1629)/(D1629*0.0001)</f>
      </c>
    </row>
    <row r="1630">
      <c r="A1630" t="n">
        <v>2020</v>
      </c>
      <c r="B1630" t="inlineStr">
        <is>
          <t>00115287</t>
        </is>
      </c>
      <c r="C1630" t="inlineStr">
        <is>
          <t>동방</t>
        </is>
      </c>
      <c r="D1630" t="n">
        <v>45234220000</v>
      </c>
      <c r="E1630" t="n">
        <v>4750090000</v>
      </c>
      <c r="F1630" t="n">
        <v>11075712000</v>
      </c>
      <c r="G1630" t="n">
        <v>1344571000</v>
      </c>
      <c r="H1630" t="n">
        <v>2.27</v>
      </c>
      <c r="I1630" t="n">
        <v>4.07</v>
      </c>
      <c r="J1630" t="n">
        <v>8.08</v>
      </c>
      <c r="K1630" t="n">
        <v>-2865120000</v>
      </c>
      <c r="L1630" t="n">
        <v>3287534000</v>
      </c>
      <c r="M1630" t="n">
        <v>3274996000</v>
      </c>
      <c r="N1630" t="n">
        <v>-2908224000</v>
      </c>
      <c r="O1630">
        <f>D1629</f>
      </c>
      <c r="P1630">
        <f>(E1630-F1630+G1630)/O1630*100</f>
      </c>
      <c r="Q1630">
        <f>H1629</f>
      </c>
      <c r="R1630">
        <f>I1629</f>
      </c>
      <c r="S1630">
        <f>H1630-H1629</f>
      </c>
      <c r="T1630">
        <f>I1630-I1629</f>
      </c>
      <c r="U1630">
        <f>(L1630-K1630)/(2*D1630*0.01)</f>
      </c>
      <c r="V1630">
        <f>(L1630+K1630)/(D1630*0.0001)</f>
      </c>
    </row>
    <row r="1631">
      <c r="A1631" t="n">
        <v>2021</v>
      </c>
      <c r="B1631" t="inlineStr">
        <is>
          <t>00115287</t>
        </is>
      </c>
      <c r="C1631" t="inlineStr">
        <is>
          <t>동방</t>
        </is>
      </c>
      <c r="D1631" t="n">
        <v>48176575000</v>
      </c>
      <c r="E1631" t="n">
        <v>4826044000</v>
      </c>
      <c r="F1631" t="n">
        <v>4784830000</v>
      </c>
      <c r="G1631" t="n">
        <v>875597000</v>
      </c>
      <c r="H1631" t="n">
        <v>2.85</v>
      </c>
      <c r="I1631" t="n">
        <v>1.58</v>
      </c>
      <c r="J1631" t="n">
        <v>8.08</v>
      </c>
      <c r="K1631" t="n">
        <v>-2970755000</v>
      </c>
      <c r="L1631" t="n">
        <v>3399157000</v>
      </c>
      <c r="M1631" t="n">
        <v>3411459000</v>
      </c>
      <c r="N1631" t="n">
        <v>-3035125000</v>
      </c>
      <c r="O1631">
        <f>D1630</f>
      </c>
      <c r="P1631">
        <f>(E1631-F1631+G1631)/O1631*100</f>
      </c>
      <c r="Q1631">
        <f>H1630</f>
      </c>
      <c r="R1631">
        <f>I1630</f>
      </c>
      <c r="S1631">
        <f>H1631-H1630</f>
      </c>
      <c r="T1631">
        <f>I1631-I1630</f>
      </c>
      <c r="U1631">
        <f>(L1631-K1631)/(2*D1631*0.01)</f>
      </c>
      <c r="V1631">
        <f>(L1631+K1631)/(D1631*0.0001)</f>
      </c>
    </row>
    <row r="1632">
      <c r="A1632" t="n">
        <v>2022</v>
      </c>
      <c r="B1632" t="inlineStr">
        <is>
          <t>00115287</t>
        </is>
      </c>
      <c r="C1632" t="inlineStr">
        <is>
          <t>동방</t>
        </is>
      </c>
      <c r="D1632" t="n">
        <v>48266505000</v>
      </c>
      <c r="E1632" t="n">
        <v>5041813000</v>
      </c>
      <c r="F1632" t="n">
        <v>5500464000</v>
      </c>
      <c r="G1632" t="n">
        <v>1167669000</v>
      </c>
      <c r="H1632" t="n">
        <v>5.4</v>
      </c>
      <c r="I1632" t="n">
        <v>2.915</v>
      </c>
      <c r="J1632" t="n">
        <v>8.08</v>
      </c>
      <c r="K1632" t="n">
        <v>-2538305000</v>
      </c>
      <c r="L1632" t="n">
        <v>2868903000</v>
      </c>
      <c r="M1632" t="n">
        <v>2948502000</v>
      </c>
      <c r="N1632" t="n">
        <v>-2648482000</v>
      </c>
      <c r="O1632">
        <f>D1631</f>
      </c>
      <c r="P1632">
        <f>(E1632-F1632+G1632)/O1632*100</f>
      </c>
      <c r="Q1632">
        <f>H1631</f>
      </c>
      <c r="R1632">
        <f>I1631</f>
      </c>
      <c r="S1632">
        <f>H1632-H1631</f>
      </c>
      <c r="T1632">
        <f>I1632-I1631</f>
      </c>
      <c r="U1632">
        <f>(L1632-K1632)/(2*D1632*0.01)</f>
      </c>
      <c r="V1632">
        <f>(L1632+K1632)/(D1632*0.0001)</f>
      </c>
    </row>
    <row r="1633">
      <c r="A1633" t="n">
        <v>2023</v>
      </c>
      <c r="B1633" t="inlineStr">
        <is>
          <t>00115287</t>
        </is>
      </c>
      <c r="C1633" t="inlineStr">
        <is>
          <t>동방</t>
        </is>
      </c>
      <c r="D1633" t="n">
        <v>52129840000</v>
      </c>
      <c r="E1633" t="n">
        <v>4558418000</v>
      </c>
      <c r="F1633" t="n">
        <v>5869990000</v>
      </c>
      <c r="G1633" t="n">
        <v>2152602000</v>
      </c>
      <c r="H1633" t="n">
        <v>4.41</v>
      </c>
      <c r="I1633" t="n">
        <v>2.815</v>
      </c>
      <c r="J1633" t="n">
        <v>9.380000000000001</v>
      </c>
      <c r="K1633" t="n">
        <v>-3470008000</v>
      </c>
      <c r="L1633" t="n">
        <v>3988281000</v>
      </c>
      <c r="M1633" t="n">
        <v>4031961000</v>
      </c>
      <c r="N1633" t="n">
        <v>-3567002000</v>
      </c>
      <c r="O1633">
        <f>D1632</f>
      </c>
      <c r="P1633">
        <f>(E1633-F1633+G1633)/O1633*100</f>
      </c>
      <c r="Q1633">
        <f>H1632</f>
      </c>
      <c r="R1633">
        <f>I1632</f>
      </c>
      <c r="S1633">
        <f>H1633-H1632</f>
      </c>
      <c r="T1633">
        <f>I1633-I1632</f>
      </c>
      <c r="U1633">
        <f>(L1633-K1633)/(2*D1633*0.01)</f>
      </c>
      <c r="V1633">
        <f>(L1633+K1633)/(D1633*0.0001)</f>
      </c>
    </row>
    <row r="1634">
      <c r="A1634" t="n">
        <v>2024</v>
      </c>
      <c r="B1634" t="inlineStr">
        <is>
          <t>00115287</t>
        </is>
      </c>
      <c r="C1634" t="inlineStr">
        <is>
          <t>동방</t>
        </is>
      </c>
      <c r="D1634" t="n">
        <v>58525712000</v>
      </c>
      <c r="E1634" t="n">
        <v>5259351000</v>
      </c>
      <c r="F1634" t="n">
        <v>5776964000</v>
      </c>
      <c r="G1634" t="n">
        <v>2033507000</v>
      </c>
      <c r="H1634" t="n">
        <v>4.06</v>
      </c>
      <c r="I1634" t="n">
        <v>2.95</v>
      </c>
      <c r="J1634" t="n">
        <v>10.45</v>
      </c>
      <c r="K1634" t="n">
        <v>-4077397000</v>
      </c>
      <c r="L1634" t="n">
        <v>4711256000</v>
      </c>
      <c r="M1634" t="n">
        <v>4724369000</v>
      </c>
      <c r="N1634" t="n">
        <v>-4161625000</v>
      </c>
      <c r="O1634">
        <f>D1633</f>
      </c>
      <c r="P1634">
        <f>(E1634-F1634+G1634)/O1634*100</f>
      </c>
      <c r="Q1634">
        <f>H1633</f>
      </c>
      <c r="R1634">
        <f>I1633</f>
      </c>
      <c r="S1634">
        <f>H1634-H1633</f>
      </c>
      <c r="T1634">
        <f>I1634-I1633</f>
      </c>
      <c r="U1634">
        <f>(L1634-K1634)/(2*D1634*0.01)</f>
      </c>
      <c r="V1634">
        <f>(L1634+K1634)/(D1634*0.0001)</f>
      </c>
    </row>
    <row r="1635">
      <c r="A1635" t="n">
        <v>2025</v>
      </c>
      <c r="B1635" t="inlineStr">
        <is>
          <t>00115287</t>
        </is>
      </c>
      <c r="C1635" t="inlineStr">
        <is>
          <t>동방</t>
        </is>
      </c>
      <c r="D1635" t="n">
        <v>55051893000</v>
      </c>
      <c r="E1635" t="n">
        <v>5979807000</v>
      </c>
      <c r="F1635" t="n">
        <v>9799308000</v>
      </c>
      <c r="G1635" t="n">
        <v>1985872000</v>
      </c>
      <c r="H1635" t="n">
        <v>4.35</v>
      </c>
      <c r="I1635" t="n">
        <v>3.05</v>
      </c>
      <c r="J1635" t="n">
        <v>10.55</v>
      </c>
      <c r="K1635" t="n">
        <v>-4134935000</v>
      </c>
      <c r="L1635" t="n">
        <v>4800525000</v>
      </c>
      <c r="M1635" t="n">
        <v>4804799000</v>
      </c>
      <c r="N1635" t="n">
        <v>-4212813000</v>
      </c>
      <c r="O1635">
        <f>D1634</f>
      </c>
      <c r="P1635">
        <f>(E1635-F1635+G1635)/O1635*100</f>
      </c>
      <c r="Q1635">
        <f>H1634</f>
      </c>
      <c r="R1635">
        <f>I1634</f>
      </c>
      <c r="S1635">
        <f>H1635-H1634</f>
      </c>
      <c r="T1635">
        <f>I1635-I1634</f>
      </c>
      <c r="U1635">
        <f>(L1635-K1635)/(2*D1635*0.01)</f>
      </c>
      <c r="V1635">
        <f>(L1635+K1635)/(D1635*0.0001)</f>
      </c>
    </row>
    <row r="1636">
      <c r="A1636" t="n">
        <v>2014</v>
      </c>
      <c r="B1636" t="inlineStr">
        <is>
          <t>00115472</t>
        </is>
      </c>
      <c r="C1636" t="inlineStr">
        <is>
          <t>미주제강</t>
        </is>
      </c>
      <c r="D1636" t="n">
        <v>3263290000</v>
      </c>
      <c r="F1636" t="n">
        <v>258450000</v>
      </c>
    </row>
    <row r="1637">
      <c r="A1637" t="n">
        <v>2014</v>
      </c>
      <c r="B1637" t="inlineStr">
        <is>
          <t>00115612</t>
        </is>
      </c>
      <c r="C1637" t="inlineStr">
        <is>
          <t>동부건설</t>
        </is>
      </c>
      <c r="D1637" t="n">
        <v>41775000000</v>
      </c>
      <c r="E1637" t="n">
        <v>23028000000</v>
      </c>
      <c r="F1637" t="n">
        <v>54927000000</v>
      </c>
      <c r="G1637" t="n">
        <v>905000000</v>
      </c>
      <c r="H1637" t="n">
        <v>3.9</v>
      </c>
      <c r="I1637" t="n">
        <v>2.85</v>
      </c>
    </row>
    <row r="1638">
      <c r="A1638" t="n">
        <v>2015</v>
      </c>
      <c r="B1638" t="inlineStr">
        <is>
          <t>00115612</t>
        </is>
      </c>
      <c r="C1638" t="inlineStr">
        <is>
          <t>동부건설</t>
        </is>
      </c>
      <c r="D1638" t="n">
        <v>39523000000</v>
      </c>
      <c r="E1638" t="n">
        <v>4429000000</v>
      </c>
      <c r="F1638" t="n">
        <v>7350000000</v>
      </c>
      <c r="G1638" t="n">
        <v>603000000</v>
      </c>
      <c r="H1638" t="n">
        <v>2.27</v>
      </c>
      <c r="I1638" t="n">
        <v>1</v>
      </c>
      <c r="K1638" t="n">
        <v>-979000000</v>
      </c>
      <c r="L1638" t="n">
        <v>1064000000</v>
      </c>
      <c r="M1638" t="n">
        <v>1069000000</v>
      </c>
      <c r="N1638" t="n">
        <v>-1002000000</v>
      </c>
      <c r="O1638">
        <f>D1637</f>
      </c>
      <c r="P1638">
        <f>(E1638-F1638+G1638)/O1638*100</f>
      </c>
      <c r="Q1638">
        <f>H1637</f>
      </c>
      <c r="R1638">
        <f>I1637</f>
      </c>
      <c r="S1638">
        <f>H1638-H1637</f>
      </c>
      <c r="T1638">
        <f>I1638-I1637</f>
      </c>
      <c r="U1638">
        <f>(L1638-K1638)/(2*D1638*0.01)</f>
      </c>
      <c r="V1638">
        <f>(L1638+K1638)/(D1638*0.0001)</f>
      </c>
    </row>
    <row r="1639">
      <c r="A1639" t="n">
        <v>2016</v>
      </c>
      <c r="B1639" t="inlineStr">
        <is>
          <t>00115612</t>
        </is>
      </c>
      <c r="C1639" t="inlineStr">
        <is>
          <t>동부건설</t>
        </is>
      </c>
      <c r="D1639" t="n">
        <v>39820000000</v>
      </c>
      <c r="E1639" t="n">
        <v>4120000000</v>
      </c>
      <c r="F1639" t="n">
        <v>5632000000</v>
      </c>
      <c r="G1639" t="n">
        <v>811000000</v>
      </c>
      <c r="H1639" t="n">
        <v>2.375</v>
      </c>
      <c r="K1639" t="n">
        <v>-1664000000</v>
      </c>
      <c r="L1639" t="n">
        <v>1840000000</v>
      </c>
      <c r="M1639" t="n">
        <v>1858000000</v>
      </c>
      <c r="N1639" t="n">
        <v>-1709000000</v>
      </c>
      <c r="O1639">
        <f>D1638</f>
      </c>
      <c r="P1639">
        <f>(E1639-F1639+G1639)/O1639*100</f>
      </c>
      <c r="Q1639">
        <f>H1638</f>
      </c>
      <c r="S1639">
        <f>H1639-H1638</f>
      </c>
      <c r="U1639">
        <f>(L1639-K1639)/(2*D1639*0.01)</f>
      </c>
      <c r="V1639">
        <f>(L1639+K1639)/(D1639*0.0001)</f>
      </c>
    </row>
    <row r="1640">
      <c r="A1640" t="n">
        <v>2017</v>
      </c>
      <c r="B1640" t="inlineStr">
        <is>
          <t>00115612</t>
        </is>
      </c>
      <c r="C1640" t="inlineStr">
        <is>
          <t>동부건설</t>
        </is>
      </c>
      <c r="D1640" t="n">
        <v>43359000000</v>
      </c>
      <c r="E1640" t="n">
        <v>4799000000</v>
      </c>
      <c r="F1640" t="n">
        <v>3143000000</v>
      </c>
      <c r="G1640" t="n">
        <v>854000000</v>
      </c>
      <c r="H1640" t="n">
        <v>2.705</v>
      </c>
      <c r="I1640" t="n">
        <v>1.985</v>
      </c>
      <c r="O1640">
        <f>D1639</f>
      </c>
      <c r="P1640">
        <f>(E1640-F1640+G1640)/O1640*100</f>
      </c>
      <c r="Q1640">
        <f>H1639</f>
      </c>
      <c r="S1640">
        <f>H1640-H1639</f>
      </c>
    </row>
    <row r="1641">
      <c r="A1641" t="n">
        <v>2018</v>
      </c>
      <c r="B1641" t="inlineStr">
        <is>
          <t>00115612</t>
        </is>
      </c>
      <c r="C1641" t="inlineStr">
        <is>
          <t>동부건설</t>
        </is>
      </c>
      <c r="D1641" t="n">
        <v>45915000000</v>
      </c>
      <c r="E1641" t="n">
        <v>4982000000</v>
      </c>
      <c r="F1641" t="n">
        <v>3759000000</v>
      </c>
      <c r="G1641" t="n">
        <v>1059000000</v>
      </c>
      <c r="H1641" t="n">
        <v>2.305</v>
      </c>
      <c r="I1641" t="n">
        <v>3.5</v>
      </c>
      <c r="K1641" t="n">
        <v>-2055000000</v>
      </c>
      <c r="L1641" t="n">
        <v>2270000000</v>
      </c>
      <c r="M1641" t="n">
        <v>2287000000</v>
      </c>
      <c r="N1641" t="n">
        <v>-2107000000</v>
      </c>
      <c r="O1641">
        <f>D1640</f>
      </c>
      <c r="P1641">
        <f>(E1641-F1641+G1641)/O1641*100</f>
      </c>
      <c r="Q1641">
        <f>H1640</f>
      </c>
      <c r="R1641">
        <f>I1640</f>
      </c>
      <c r="S1641">
        <f>H1641-H1640</f>
      </c>
      <c r="T1641">
        <f>I1641-I1640</f>
      </c>
      <c r="U1641">
        <f>(L1641-K1641)/(2*D1641*0.01)</f>
      </c>
      <c r="V1641">
        <f>(L1641+K1641)/(D1641*0.0001)</f>
      </c>
    </row>
    <row r="1642">
      <c r="A1642" t="n">
        <v>2019</v>
      </c>
      <c r="B1642" t="inlineStr">
        <is>
          <t>00115612</t>
        </is>
      </c>
      <c r="C1642" t="inlineStr">
        <is>
          <t>동부건설</t>
        </is>
      </c>
      <c r="D1642" t="n">
        <v>50976000000</v>
      </c>
      <c r="E1642" t="n">
        <v>5387000000</v>
      </c>
      <c r="F1642" t="n">
        <v>4018000000</v>
      </c>
      <c r="G1642" t="n">
        <v>908000000</v>
      </c>
      <c r="H1642" t="n">
        <v>2.02</v>
      </c>
      <c r="I1642" t="n">
        <v>3.215</v>
      </c>
      <c r="K1642" t="n">
        <v>-2680000000</v>
      </c>
      <c r="L1642" t="n">
        <v>2993000000</v>
      </c>
      <c r="M1642" t="n">
        <v>2983000000</v>
      </c>
      <c r="N1642" t="n">
        <v>-2721000000</v>
      </c>
      <c r="O1642">
        <f>D1641</f>
      </c>
      <c r="P1642">
        <f>(E1642-F1642+G1642)/O1642*100</f>
      </c>
      <c r="Q1642">
        <f>H1641</f>
      </c>
      <c r="R1642">
        <f>I1641</f>
      </c>
      <c r="S1642">
        <f>H1642-H1641</f>
      </c>
      <c r="T1642">
        <f>I1642-I1641</f>
      </c>
      <c r="U1642">
        <f>(L1642-K1642)/(2*D1642*0.01)</f>
      </c>
      <c r="V1642">
        <f>(L1642+K1642)/(D1642*0.0001)</f>
      </c>
    </row>
    <row r="1643">
      <c r="A1643" t="n">
        <v>2020</v>
      </c>
      <c r="B1643" t="inlineStr">
        <is>
          <t>00115612</t>
        </is>
      </c>
      <c r="C1643" t="inlineStr">
        <is>
          <t>동부건설</t>
        </is>
      </c>
      <c r="D1643" t="n">
        <v>36897000000</v>
      </c>
      <c r="E1643" t="n">
        <v>3775000000</v>
      </c>
      <c r="F1643" t="n">
        <v>1520000000</v>
      </c>
      <c r="G1643" t="n">
        <v>511000000</v>
      </c>
      <c r="H1643" t="n">
        <v>1.34</v>
      </c>
      <c r="I1643" t="n">
        <v>4.11</v>
      </c>
      <c r="K1643" t="n">
        <v>-1597000000</v>
      </c>
      <c r="L1643" t="n">
        <v>1748000000</v>
      </c>
      <c r="M1643" t="n">
        <v>1731000000</v>
      </c>
      <c r="N1643" t="n">
        <v>-1612000000</v>
      </c>
      <c r="O1643">
        <f>D1642</f>
      </c>
      <c r="P1643">
        <f>(E1643-F1643+G1643)/O1643*100</f>
      </c>
      <c r="Q1643">
        <f>H1642</f>
      </c>
      <c r="R1643">
        <f>I1642</f>
      </c>
      <c r="S1643">
        <f>H1643-H1642</f>
      </c>
      <c r="T1643">
        <f>I1643-I1642</f>
      </c>
      <c r="U1643">
        <f>(L1643-K1643)/(2*D1643*0.01)</f>
      </c>
      <c r="V1643">
        <f>(L1643+K1643)/(D1643*0.0001)</f>
      </c>
    </row>
    <row r="1644">
      <c r="A1644" t="n">
        <v>2021</v>
      </c>
      <c r="B1644" t="inlineStr">
        <is>
          <t>00115612</t>
        </is>
      </c>
      <c r="C1644" t="inlineStr">
        <is>
          <t>동부건설</t>
        </is>
      </c>
      <c r="D1644" t="n">
        <v>49390000000</v>
      </c>
      <c r="E1644" t="n">
        <v>6295000000</v>
      </c>
      <c r="F1644" t="n">
        <v>8699000000</v>
      </c>
      <c r="G1644" t="n">
        <v>844000000</v>
      </c>
      <c r="H1644" t="n">
        <v>2.92</v>
      </c>
      <c r="I1644" t="n">
        <v>3.805</v>
      </c>
      <c r="K1644" t="n">
        <v>-2071000000</v>
      </c>
      <c r="L1644" t="n">
        <v>2269000000</v>
      </c>
      <c r="M1644" t="n">
        <v>2269000000</v>
      </c>
      <c r="N1644" t="n">
        <v>-2110000000</v>
      </c>
      <c r="O1644">
        <f>D1643</f>
      </c>
      <c r="P1644">
        <f>(E1644-F1644+G1644)/O1644*100</f>
      </c>
      <c r="Q1644">
        <f>H1643</f>
      </c>
      <c r="R1644">
        <f>I1643</f>
      </c>
      <c r="S1644">
        <f>H1644-H1643</f>
      </c>
      <c r="T1644">
        <f>I1644-I1643</f>
      </c>
      <c r="U1644">
        <f>(L1644-K1644)/(2*D1644*0.01)</f>
      </c>
      <c r="V1644">
        <f>(L1644+K1644)/(D1644*0.0001)</f>
      </c>
    </row>
    <row r="1645">
      <c r="A1645" t="n">
        <v>2022</v>
      </c>
      <c r="B1645" t="inlineStr">
        <is>
          <t>00115612</t>
        </is>
      </c>
      <c r="C1645" t="inlineStr">
        <is>
          <t>동부건설</t>
        </is>
      </c>
      <c r="D1645" t="n">
        <v>48374000000</v>
      </c>
      <c r="E1645" t="n">
        <v>6531000000</v>
      </c>
      <c r="F1645" t="n">
        <v>5485000000</v>
      </c>
      <c r="G1645" t="n">
        <v>1536000000</v>
      </c>
      <c r="H1645" t="n">
        <v>5.445</v>
      </c>
      <c r="I1645" t="n">
        <v>4.255</v>
      </c>
      <c r="K1645" t="n">
        <v>-1884000000</v>
      </c>
      <c r="L1645" t="n">
        <v>2052000000</v>
      </c>
      <c r="M1645" t="n">
        <v>2108000000</v>
      </c>
      <c r="N1645" t="n">
        <v>-1967000000</v>
      </c>
      <c r="O1645">
        <f>D1644</f>
      </c>
      <c r="P1645">
        <f>(E1645-F1645+G1645)/O1645*100</f>
      </c>
      <c r="Q1645">
        <f>H1644</f>
      </c>
      <c r="R1645">
        <f>I1644</f>
      </c>
      <c r="S1645">
        <f>H1645-H1644</f>
      </c>
      <c r="T1645">
        <f>I1645-I1644</f>
      </c>
      <c r="U1645">
        <f>(L1645-K1645)/(2*D1645*0.01)</f>
      </c>
      <c r="V1645">
        <f>(L1645+K1645)/(D1645*0.0001)</f>
      </c>
    </row>
    <row r="1646">
      <c r="A1646" t="n">
        <v>2023</v>
      </c>
      <c r="B1646" t="inlineStr">
        <is>
          <t>00115612</t>
        </is>
      </c>
      <c r="C1646" t="inlineStr">
        <is>
          <t>동부건설</t>
        </is>
      </c>
      <c r="D1646" t="n">
        <v>51135000000</v>
      </c>
      <c r="E1646" t="n">
        <v>6862000000</v>
      </c>
      <c r="F1646" t="n">
        <v>10006000000</v>
      </c>
      <c r="G1646" t="n">
        <v>2115000000</v>
      </c>
      <c r="H1646" t="n">
        <v>4.365</v>
      </c>
      <c r="I1646" t="n">
        <v>5.105</v>
      </c>
      <c r="K1646" t="n">
        <v>-2313000000</v>
      </c>
      <c r="L1646" t="n">
        <v>2559000000</v>
      </c>
      <c r="M1646" t="n">
        <v>2571000000</v>
      </c>
      <c r="N1646" t="n">
        <v>-2365000000</v>
      </c>
      <c r="O1646">
        <f>D1645</f>
      </c>
      <c r="P1646">
        <f>(E1646-F1646+G1646)/O1646*100</f>
      </c>
      <c r="Q1646">
        <f>H1645</f>
      </c>
      <c r="R1646">
        <f>I1645</f>
      </c>
      <c r="S1646">
        <f>H1646-H1645</f>
      </c>
      <c r="T1646">
        <f>I1646-I1645</f>
      </c>
      <c r="U1646">
        <f>(L1646-K1646)/(2*D1646*0.01)</f>
      </c>
      <c r="V1646">
        <f>(L1646+K1646)/(D1646*0.0001)</f>
      </c>
    </row>
    <row r="1647">
      <c r="A1647" t="n">
        <v>2024</v>
      </c>
      <c r="B1647" t="inlineStr">
        <is>
          <t>00115612</t>
        </is>
      </c>
      <c r="C1647" t="inlineStr">
        <is>
          <t>동부건설</t>
        </is>
      </c>
      <c r="D1647" t="n">
        <v>50214000000</v>
      </c>
      <c r="E1647" t="n">
        <v>6621000000</v>
      </c>
      <c r="F1647" t="n">
        <v>4383000000</v>
      </c>
      <c r="G1647" t="n">
        <v>1773000000</v>
      </c>
      <c r="H1647" t="n">
        <v>4.405</v>
      </c>
      <c r="I1647" t="n">
        <v>5.055</v>
      </c>
      <c r="K1647" t="n">
        <v>-2570000000</v>
      </c>
      <c r="L1647" t="n">
        <v>2846000000</v>
      </c>
      <c r="M1647" t="n">
        <v>2844000000</v>
      </c>
      <c r="N1647" t="n">
        <v>-2616000000</v>
      </c>
      <c r="O1647">
        <f>D1646</f>
      </c>
      <c r="P1647">
        <f>(E1647-F1647+G1647)/O1647*100</f>
      </c>
      <c r="Q1647">
        <f>H1646</f>
      </c>
      <c r="R1647">
        <f>I1646</f>
      </c>
      <c r="S1647">
        <f>H1647-H1646</f>
      </c>
      <c r="T1647">
        <f>I1647-I1646</f>
      </c>
      <c r="U1647">
        <f>(L1647-K1647)/(2*D1647*0.01)</f>
      </c>
      <c r="V1647">
        <f>(L1647+K1647)/(D1647*0.0001)</f>
      </c>
    </row>
    <row r="1648">
      <c r="A1648" t="n">
        <v>2025</v>
      </c>
      <c r="B1648" t="inlineStr">
        <is>
          <t>00115612</t>
        </is>
      </c>
      <c r="C1648" t="inlineStr">
        <is>
          <t>동부건설</t>
        </is>
      </c>
      <c r="D1648" t="n">
        <v>61239000000</v>
      </c>
      <c r="E1648" t="n">
        <v>7130000000</v>
      </c>
      <c r="F1648" t="n">
        <v>4878000000</v>
      </c>
      <c r="G1648" t="n">
        <v>1700000000</v>
      </c>
      <c r="H1648" t="n">
        <v>4.18</v>
      </c>
      <c r="I1648" t="n">
        <v>5.01</v>
      </c>
      <c r="K1648" t="n">
        <v>-2680000000</v>
      </c>
      <c r="L1648" t="n">
        <v>2963000000</v>
      </c>
      <c r="M1648" t="n">
        <v>2970000000</v>
      </c>
      <c r="N1648" t="n">
        <v>-2735000000</v>
      </c>
      <c r="O1648">
        <f>D1647</f>
      </c>
      <c r="P1648">
        <f>(E1648-F1648+G1648)/O1648*100</f>
      </c>
      <c r="Q1648">
        <f>H1647</f>
      </c>
      <c r="R1648">
        <f>I1647</f>
      </c>
      <c r="S1648">
        <f>H1648-H1647</f>
      </c>
      <c r="T1648">
        <f>I1648-I1647</f>
      </c>
      <c r="U1648">
        <f>(L1648-K1648)/(2*D1648*0.01)</f>
      </c>
      <c r="V1648">
        <f>(L1648+K1648)/(D1648*0.0001)</f>
      </c>
    </row>
    <row r="1649">
      <c r="A1649" t="n">
        <v>2014</v>
      </c>
      <c r="B1649" t="inlineStr">
        <is>
          <t>00115676</t>
        </is>
      </c>
      <c r="C1649" t="inlineStr">
        <is>
          <t>KG스틸</t>
        </is>
      </c>
      <c r="D1649" t="n">
        <v>59173000000</v>
      </c>
      <c r="E1649" t="n">
        <v>8426000000</v>
      </c>
      <c r="F1649" t="n">
        <v>4257000000</v>
      </c>
      <c r="G1649" t="n">
        <v>2367000000</v>
      </c>
      <c r="H1649" t="n">
        <v>3.72</v>
      </c>
      <c r="I1649" t="n">
        <v>4</v>
      </c>
      <c r="K1649" t="n">
        <v>-5917000000</v>
      </c>
      <c r="L1649" t="n">
        <v>7000000000</v>
      </c>
      <c r="M1649" t="n">
        <v>6911000000</v>
      </c>
      <c r="N1649" t="n">
        <v>-5955000000</v>
      </c>
      <c r="U1649">
        <f>(L1649-K1649)/(2*D1649*0.01)</f>
      </c>
      <c r="V1649">
        <f>(L1649+K1649)/(D1649*0.0001)</f>
      </c>
    </row>
    <row r="1650">
      <c r="A1650" t="n">
        <v>2015</v>
      </c>
      <c r="B1650" t="inlineStr">
        <is>
          <t>00115676</t>
        </is>
      </c>
      <c r="C1650" t="inlineStr">
        <is>
          <t>KG스틸</t>
        </is>
      </c>
      <c r="D1650" t="n">
        <v>61284000000</v>
      </c>
      <c r="E1650" t="n">
        <v>6987000000</v>
      </c>
      <c r="F1650" t="n">
        <v>9557000000</v>
      </c>
      <c r="G1650" t="n">
        <v>1855000000</v>
      </c>
      <c r="H1650" t="n">
        <v>3.29</v>
      </c>
      <c r="I1650" t="n">
        <v>4</v>
      </c>
      <c r="K1650" t="n">
        <v>-5914000000</v>
      </c>
      <c r="L1650" t="n">
        <v>7000000000</v>
      </c>
      <c r="M1650" t="n">
        <v>6911000000</v>
      </c>
      <c r="N1650" t="n">
        <v>-5955000000</v>
      </c>
      <c r="O1650">
        <f>D1649</f>
      </c>
      <c r="P1650">
        <f>(E1650-F1650+G1650)/O1650*100</f>
      </c>
      <c r="Q1650">
        <f>H1649</f>
      </c>
      <c r="R1650">
        <f>I1649</f>
      </c>
      <c r="S1650">
        <f>H1650-H1649</f>
      </c>
      <c r="T1650">
        <f>I1650-I1649</f>
      </c>
      <c r="U1650">
        <f>(L1650-K1650)/(2*D1650*0.01)</f>
      </c>
      <c r="V1650">
        <f>(L1650+K1650)/(D1650*0.0001)</f>
      </c>
    </row>
    <row r="1651">
      <c r="A1651" t="n">
        <v>2016</v>
      </c>
      <c r="B1651" t="inlineStr">
        <is>
          <t>00115676</t>
        </is>
      </c>
      <c r="C1651" t="inlineStr">
        <is>
          <t>KG스틸</t>
        </is>
      </c>
      <c r="D1651" t="n">
        <v>69474000000</v>
      </c>
      <c r="E1651" t="n">
        <v>7145000000</v>
      </c>
      <c r="F1651" t="n">
        <v>1514000000</v>
      </c>
      <c r="G1651" t="n">
        <v>1960000000</v>
      </c>
      <c r="H1651" t="n">
        <v>3.31</v>
      </c>
      <c r="I1651" t="n">
        <v>4</v>
      </c>
      <c r="K1651" t="n">
        <v>-7784000000</v>
      </c>
      <c r="L1651" t="n">
        <v>8657000000</v>
      </c>
      <c r="M1651" t="n">
        <v>8510000000</v>
      </c>
      <c r="N1651" t="n">
        <v>-7811000000</v>
      </c>
      <c r="O1651">
        <f>D1650</f>
      </c>
      <c r="P1651">
        <f>(E1651-F1651+G1651)/O1651*100</f>
      </c>
      <c r="Q1651">
        <f>H1650</f>
      </c>
      <c r="R1651">
        <f>I1650</f>
      </c>
      <c r="S1651">
        <f>H1651-H1650</f>
      </c>
      <c r="T1651">
        <f>I1651-I1650</f>
      </c>
      <c r="U1651">
        <f>(L1651-K1651)/(2*D1651*0.01)</f>
      </c>
      <c r="V1651">
        <f>(L1651+K1651)/(D1651*0.0001)</f>
      </c>
    </row>
    <row r="1652">
      <c r="A1652" t="n">
        <v>2017</v>
      </c>
      <c r="B1652" t="inlineStr">
        <is>
          <t>00115676</t>
        </is>
      </c>
      <c r="C1652" t="inlineStr">
        <is>
          <t>KG스틸</t>
        </is>
      </c>
      <c r="D1652" t="n">
        <v>80934000000</v>
      </c>
      <c r="E1652" t="n">
        <v>7443000000</v>
      </c>
      <c r="F1652" t="n">
        <v>2822000000</v>
      </c>
      <c r="G1652" t="n">
        <v>2307000000</v>
      </c>
      <c r="H1652" t="n">
        <v>3.79</v>
      </c>
      <c r="I1652" t="n">
        <v>4</v>
      </c>
      <c r="K1652" t="n">
        <v>-9195000000</v>
      </c>
      <c r="L1652" t="n">
        <v>10998000000</v>
      </c>
      <c r="M1652" t="n">
        <v>10864000000</v>
      </c>
      <c r="N1652" t="n">
        <v>-9263000000</v>
      </c>
      <c r="O1652">
        <f>D1651</f>
      </c>
      <c r="P1652">
        <f>(E1652-F1652+G1652)/O1652*100</f>
      </c>
      <c r="Q1652">
        <f>H1651</f>
      </c>
      <c r="R1652">
        <f>I1651</f>
      </c>
      <c r="S1652">
        <f>H1652-H1651</f>
      </c>
      <c r="T1652">
        <f>I1652-I1651</f>
      </c>
      <c r="U1652">
        <f>(L1652-K1652)/(2*D1652*0.01)</f>
      </c>
      <c r="V1652">
        <f>(L1652+K1652)/(D1652*0.0001)</f>
      </c>
    </row>
    <row r="1653">
      <c r="A1653" t="n">
        <v>2018</v>
      </c>
      <c r="B1653" t="inlineStr">
        <is>
          <t>00115676</t>
        </is>
      </c>
      <c r="C1653" t="inlineStr">
        <is>
          <t>KG스틸</t>
        </is>
      </c>
      <c r="D1653" t="n">
        <v>94607000000</v>
      </c>
      <c r="E1653" t="n">
        <v>7928000000</v>
      </c>
      <c r="F1653" t="n">
        <v>2673000000</v>
      </c>
      <c r="G1653" t="n">
        <v>2994000000</v>
      </c>
      <c r="H1653" t="n">
        <v>3.185</v>
      </c>
      <c r="I1653" t="n">
        <v>4</v>
      </c>
      <c r="K1653" t="n">
        <v>-10780000000</v>
      </c>
      <c r="L1653" t="n">
        <v>12854000000</v>
      </c>
      <c r="M1653" t="n">
        <v>12628000000</v>
      </c>
      <c r="N1653" t="n">
        <v>-10809000000</v>
      </c>
      <c r="O1653">
        <f>D1652</f>
      </c>
      <c r="P1653">
        <f>(E1653-F1653+G1653)/O1653*100</f>
      </c>
      <c r="Q1653">
        <f>H1652</f>
      </c>
      <c r="R1653">
        <f>I1652</f>
      </c>
      <c r="S1653">
        <f>H1653-H1652</f>
      </c>
      <c r="T1653">
        <f>I1653-I1652</f>
      </c>
      <c r="U1653">
        <f>(L1653-K1653)/(2*D1653*0.01)</f>
      </c>
      <c r="V1653">
        <f>(L1653+K1653)/(D1653*0.0001)</f>
      </c>
    </row>
    <row r="1654">
      <c r="A1654" t="n">
        <v>2019</v>
      </c>
      <c r="B1654" t="inlineStr">
        <is>
          <t>00115676</t>
        </is>
      </c>
      <c r="C1654" t="inlineStr">
        <is>
          <t>KG스틸</t>
        </is>
      </c>
      <c r="D1654" t="n">
        <v>102824000000</v>
      </c>
      <c r="E1654" t="n">
        <v>8648000000</v>
      </c>
      <c r="F1654" t="n">
        <v>5050000000</v>
      </c>
      <c r="G1654" t="n">
        <v>3026000000</v>
      </c>
      <c r="H1654" t="n">
        <v>2.82</v>
      </c>
      <c r="I1654" t="n">
        <v>4</v>
      </c>
      <c r="K1654" t="n">
        <v>-10899000000</v>
      </c>
      <c r="L1654" t="n">
        <v>12920000000</v>
      </c>
      <c r="M1654" t="n">
        <v>12637000000</v>
      </c>
      <c r="N1654" t="n">
        <v>-10888000000</v>
      </c>
      <c r="O1654">
        <f>D1653</f>
      </c>
      <c r="P1654">
        <f>(E1654-F1654+G1654)/O1654*100</f>
      </c>
      <c r="Q1654">
        <f>H1653</f>
      </c>
      <c r="R1654">
        <f>I1653</f>
      </c>
      <c r="S1654">
        <f>H1654-H1653</f>
      </c>
      <c r="T1654">
        <f>I1654-I1653</f>
      </c>
      <c r="U1654">
        <f>(L1654-K1654)/(2*D1654*0.01)</f>
      </c>
      <c r="V1654">
        <f>(L1654+K1654)/(D1654*0.0001)</f>
      </c>
    </row>
    <row r="1655">
      <c r="A1655" t="n">
        <v>2020</v>
      </c>
      <c r="B1655" t="inlineStr">
        <is>
          <t>00115676</t>
        </is>
      </c>
      <c r="C1655" t="inlineStr">
        <is>
          <t>KG스틸</t>
        </is>
      </c>
      <c r="D1655" t="n">
        <v>85650000000</v>
      </c>
      <c r="E1655" t="n">
        <v>8648000000</v>
      </c>
      <c r="F1655" t="n">
        <v>4147000000</v>
      </c>
      <c r="G1655" t="n">
        <v>2900000000</v>
      </c>
      <c r="H1655" t="n">
        <v>2.86</v>
      </c>
      <c r="I1655" t="n">
        <v>3.15</v>
      </c>
      <c r="K1655" t="n">
        <v>-8307000000</v>
      </c>
      <c r="L1655" t="n">
        <v>9718000000</v>
      </c>
      <c r="M1655" t="n">
        <v>9677000000</v>
      </c>
      <c r="N1655" t="n">
        <v>-8428000000</v>
      </c>
      <c r="O1655">
        <f>D1654</f>
      </c>
      <c r="P1655">
        <f>(E1655-F1655+G1655)/O1655*100</f>
      </c>
      <c r="Q1655">
        <f>H1654</f>
      </c>
      <c r="R1655">
        <f>I1654</f>
      </c>
      <c r="S1655">
        <f>H1655-H1654</f>
      </c>
      <c r="T1655">
        <f>I1655-I1654</f>
      </c>
      <c r="U1655">
        <f>(L1655-K1655)/(2*D1655*0.01)</f>
      </c>
      <c r="V1655">
        <f>(L1655+K1655)/(D1655*0.0001)</f>
      </c>
    </row>
    <row r="1656">
      <c r="A1656" t="n">
        <v>2021</v>
      </c>
      <c r="B1656" t="inlineStr">
        <is>
          <t>00115676</t>
        </is>
      </c>
      <c r="C1656" t="inlineStr">
        <is>
          <t>KG스틸</t>
        </is>
      </c>
      <c r="D1656" t="n">
        <v>91146000000</v>
      </c>
      <c r="E1656" t="n">
        <v>6994000000</v>
      </c>
      <c r="F1656" t="n">
        <v>7069000000</v>
      </c>
      <c r="G1656" t="n">
        <v>2705000000</v>
      </c>
      <c r="H1656" t="n">
        <v>3.395</v>
      </c>
      <c r="I1656" t="n">
        <v>3.435</v>
      </c>
      <c r="K1656" t="n">
        <v>-8584000000</v>
      </c>
      <c r="L1656" t="n">
        <v>9990000000</v>
      </c>
      <c r="M1656" t="n">
        <v>9942000000</v>
      </c>
      <c r="N1656" t="n">
        <v>-8705000000</v>
      </c>
      <c r="O1656">
        <f>D1655</f>
      </c>
      <c r="P1656">
        <f>(E1656-F1656+G1656)/O1656*100</f>
      </c>
      <c r="Q1656">
        <f>H1655</f>
      </c>
      <c r="R1656">
        <f>I1655</f>
      </c>
      <c r="S1656">
        <f>H1656-H1655</f>
      </c>
      <c r="T1656">
        <f>I1656-I1655</f>
      </c>
      <c r="U1656">
        <f>(L1656-K1656)/(2*D1656*0.01)</f>
      </c>
      <c r="V1656">
        <f>(L1656+K1656)/(D1656*0.0001)</f>
      </c>
    </row>
    <row r="1657">
      <c r="A1657" t="n">
        <v>2022</v>
      </c>
      <c r="B1657" t="inlineStr">
        <is>
          <t>00115676</t>
        </is>
      </c>
      <c r="C1657" t="inlineStr">
        <is>
          <t>KG스틸</t>
        </is>
      </c>
      <c r="D1657" t="n">
        <v>75600000000</v>
      </c>
      <c r="E1657" t="n">
        <v>6968000000</v>
      </c>
      <c r="F1657" t="n">
        <v>7493000000</v>
      </c>
      <c r="G1657" t="n">
        <v>3510000000</v>
      </c>
      <c r="H1657" t="n">
        <v>5.765</v>
      </c>
      <c r="I1657" t="n">
        <v>4.095</v>
      </c>
      <c r="K1657" t="n">
        <v>-6284000000</v>
      </c>
      <c r="L1657" t="n">
        <v>7214000000</v>
      </c>
      <c r="M1657" t="n">
        <v>7351000000</v>
      </c>
      <c r="N1657" t="n">
        <v>-6506000000</v>
      </c>
      <c r="O1657">
        <f>D1656</f>
      </c>
      <c r="P1657">
        <f>(E1657-F1657+G1657)/O1657*100</f>
      </c>
      <c r="Q1657">
        <f>H1656</f>
      </c>
      <c r="R1657">
        <f>I1656</f>
      </c>
      <c r="S1657">
        <f>H1657-H1656</f>
      </c>
      <c r="T1657">
        <f>I1657-I1656</f>
      </c>
      <c r="U1657">
        <f>(L1657-K1657)/(2*D1657*0.01)</f>
      </c>
      <c r="V1657">
        <f>(L1657+K1657)/(D1657*0.0001)</f>
      </c>
    </row>
    <row r="1658">
      <c r="A1658" t="n">
        <v>2024</v>
      </c>
      <c r="B1658" t="inlineStr">
        <is>
          <t>00115676</t>
        </is>
      </c>
      <c r="C1658" t="inlineStr">
        <is>
          <t>KG스틸</t>
        </is>
      </c>
      <c r="D1658" t="n">
        <v>108732000000</v>
      </c>
      <c r="E1658" t="n">
        <v>9442000000</v>
      </c>
      <c r="F1658" t="n">
        <v>6961000000</v>
      </c>
      <c r="G1658" t="n">
        <v>4377000000</v>
      </c>
      <c r="H1658" t="n">
        <v>4.3</v>
      </c>
      <c r="I1658" t="n">
        <v>4.185</v>
      </c>
      <c r="K1658" t="n">
        <v>-8034000000</v>
      </c>
      <c r="L1658" t="n">
        <v>9512000000</v>
      </c>
      <c r="M1658" t="n">
        <v>9498000000</v>
      </c>
      <c r="N1658" t="n">
        <v>-8172000000</v>
      </c>
      <c r="U1658">
        <f>(L1658-K1658)/(2*D1658*0.01)</f>
      </c>
      <c r="V1658">
        <f>(L1658+K1658)/(D1658*0.0001)</f>
      </c>
    </row>
    <row r="1659">
      <c r="A1659" t="n">
        <v>2025</v>
      </c>
      <c r="B1659" t="inlineStr">
        <is>
          <t>00115676</t>
        </is>
      </c>
      <c r="C1659" t="inlineStr">
        <is>
          <t>KG스틸</t>
        </is>
      </c>
      <c r="D1659" t="n">
        <v>131595000000</v>
      </c>
      <c r="E1659" t="n">
        <v>11285000000</v>
      </c>
      <c r="F1659" t="n">
        <v>5947000000</v>
      </c>
      <c r="G1659" t="n">
        <v>4641000000</v>
      </c>
      <c r="H1659" t="n">
        <v>4.56</v>
      </c>
      <c r="I1659" t="n">
        <v>4.2</v>
      </c>
      <c r="K1659" t="n">
        <v>-9401000000</v>
      </c>
      <c r="L1659" t="n">
        <v>10637000000</v>
      </c>
      <c r="M1659" t="n">
        <v>10635000000</v>
      </c>
      <c r="N1659" t="n">
        <v>-9570000000</v>
      </c>
      <c r="O1659">
        <f>D1658</f>
      </c>
      <c r="P1659">
        <f>(E1659-F1659+G1659)/O1659*100</f>
      </c>
      <c r="Q1659">
        <f>H1658</f>
      </c>
      <c r="R1659">
        <f>I1658</f>
      </c>
      <c r="S1659">
        <f>H1659-H1658</f>
      </c>
      <c r="T1659">
        <f>I1659-I1658</f>
      </c>
      <c r="U1659">
        <f>(L1659-K1659)/(2*D1659*0.01)</f>
      </c>
      <c r="V1659">
        <f>(L1659+K1659)/(D1659*0.0001)</f>
      </c>
    </row>
    <row r="1660">
      <c r="A1660" t="n">
        <v>2014</v>
      </c>
      <c r="B1660" t="inlineStr">
        <is>
          <t>00115694</t>
        </is>
      </c>
      <c r="C1660" t="inlineStr">
        <is>
          <t>DB증권</t>
        </is>
      </c>
      <c r="D1660" t="n">
        <v>20516302000</v>
      </c>
    </row>
    <row r="1661">
      <c r="A1661" t="n">
        <v>2015</v>
      </c>
      <c r="B1661" t="inlineStr">
        <is>
          <t>00115694</t>
        </is>
      </c>
      <c r="C1661" t="inlineStr">
        <is>
          <t>DB증권</t>
        </is>
      </c>
      <c r="D1661" t="n">
        <v>22246125000</v>
      </c>
      <c r="O1661">
        <f>D1660</f>
      </c>
    </row>
    <row r="1662">
      <c r="A1662" t="n">
        <v>2016</v>
      </c>
      <c r="B1662" t="inlineStr">
        <is>
          <t>00115694</t>
        </is>
      </c>
      <c r="C1662" t="inlineStr">
        <is>
          <t>DB증권</t>
        </is>
      </c>
      <c r="D1662" t="n">
        <v>21617106000</v>
      </c>
      <c r="O1662">
        <f>D1661</f>
      </c>
    </row>
    <row r="1663">
      <c r="A1663" t="n">
        <v>2017</v>
      </c>
      <c r="B1663" t="inlineStr">
        <is>
          <t>00115694</t>
        </is>
      </c>
      <c r="C1663" t="inlineStr">
        <is>
          <t>DB증권</t>
        </is>
      </c>
      <c r="D1663" t="n">
        <v>22538996000</v>
      </c>
      <c r="O1663">
        <f>D1662</f>
      </c>
    </row>
    <row r="1664">
      <c r="A1664" t="n">
        <v>2018</v>
      </c>
      <c r="B1664" t="inlineStr">
        <is>
          <t>00115694</t>
        </is>
      </c>
      <c r="C1664" t="inlineStr">
        <is>
          <t>DB증권</t>
        </is>
      </c>
      <c r="D1664" t="n">
        <v>29029054000</v>
      </c>
      <c r="O1664">
        <f>D1663</f>
      </c>
    </row>
    <row r="1665">
      <c r="A1665" t="n">
        <v>2014</v>
      </c>
      <c r="B1665" t="inlineStr">
        <is>
          <t>00115931</t>
        </is>
      </c>
      <c r="C1665" t="inlineStr">
        <is>
          <t>디오</t>
        </is>
      </c>
      <c r="D1665" t="n">
        <v>3689658000</v>
      </c>
      <c r="E1665" t="n">
        <v>1081146000</v>
      </c>
      <c r="F1665" t="n">
        <v>753385000</v>
      </c>
      <c r="G1665" t="n">
        <v>149646000</v>
      </c>
      <c r="H1665" t="n">
        <v>3.26</v>
      </c>
      <c r="I1665" t="n">
        <v>2</v>
      </c>
      <c r="K1665" t="n">
        <v>-239369000</v>
      </c>
      <c r="L1665" t="n">
        <v>280179000</v>
      </c>
      <c r="M1665" t="n">
        <v>281289000</v>
      </c>
      <c r="N1665" t="n">
        <v>-244553000</v>
      </c>
      <c r="U1665">
        <f>(L1665-K1665)/(2*D1665*0.01)</f>
      </c>
      <c r="V1665">
        <f>(L1665+K1665)/(D1665*0.0001)</f>
      </c>
    </row>
    <row r="1666">
      <c r="A1666" t="n">
        <v>2015</v>
      </c>
      <c r="B1666" t="inlineStr">
        <is>
          <t>00115931</t>
        </is>
      </c>
      <c r="C1666" t="inlineStr">
        <is>
          <t>디오</t>
        </is>
      </c>
      <c r="D1666" t="n">
        <v>4310412000</v>
      </c>
      <c r="E1666" t="n">
        <v>743080000</v>
      </c>
      <c r="F1666" t="n">
        <v>307747000</v>
      </c>
      <c r="G1666" t="n">
        <v>124958000</v>
      </c>
      <c r="H1666" t="n">
        <v>2.53</v>
      </c>
      <c r="K1666" t="n">
        <v>-235735000</v>
      </c>
      <c r="L1666" t="n">
        <v>267704000</v>
      </c>
      <c r="O1666">
        <f>D1665</f>
      </c>
      <c r="P1666">
        <f>(E1666-F1666+G1666)/O1666*100</f>
      </c>
      <c r="Q1666">
        <f>H1665</f>
      </c>
      <c r="S1666">
        <f>H1666-H1665</f>
      </c>
      <c r="U1666">
        <f>(L1666-K1666)/(2*D1666*0.01)</f>
      </c>
      <c r="V1666">
        <f>(L1666+K1666)/(D1666*0.0001)</f>
      </c>
    </row>
    <row r="1667">
      <c r="A1667" t="n">
        <v>2016</v>
      </c>
      <c r="B1667" t="inlineStr">
        <is>
          <t>00115931</t>
        </is>
      </c>
      <c r="C1667" t="inlineStr">
        <is>
          <t>디오</t>
        </is>
      </c>
      <c r="D1667" t="n">
        <v>5727236000</v>
      </c>
      <c r="E1667" t="n">
        <v>752572000</v>
      </c>
      <c r="F1667" t="n">
        <v>238503000</v>
      </c>
      <c r="G1667" t="n">
        <v>115351000</v>
      </c>
      <c r="H1667" t="n">
        <v>2.53</v>
      </c>
      <c r="K1667" t="n">
        <v>-266916000</v>
      </c>
      <c r="L1667" t="n">
        <v>303055000</v>
      </c>
      <c r="M1667" t="n">
        <v>302088000</v>
      </c>
      <c r="N1667" t="n">
        <v>-271076000</v>
      </c>
      <c r="O1667">
        <f>D1666</f>
      </c>
      <c r="P1667">
        <f>(E1667-F1667+G1667)/O1667*100</f>
      </c>
      <c r="Q1667">
        <f>H1666</f>
      </c>
      <c r="S1667">
        <f>H1667-H1666</f>
      </c>
      <c r="U1667">
        <f>(L1667-K1667)/(2*D1667*0.01)</f>
      </c>
      <c r="V1667">
        <f>(L1667+K1667)/(D1667*0.0001)</f>
      </c>
    </row>
    <row r="1668">
      <c r="A1668" t="n">
        <v>2017</v>
      </c>
      <c r="B1668" t="inlineStr">
        <is>
          <t>00115931</t>
        </is>
      </c>
      <c r="C1668" t="inlineStr">
        <is>
          <t>디오</t>
        </is>
      </c>
      <c r="D1668" t="n">
        <v>6591525000</v>
      </c>
      <c r="E1668" t="n">
        <v>1021862000</v>
      </c>
      <c r="F1668" t="n">
        <v>563277000</v>
      </c>
      <c r="G1668" t="n">
        <v>143948000</v>
      </c>
      <c r="H1668" t="n">
        <v>2.94</v>
      </c>
      <c r="I1668" t="n">
        <v>2</v>
      </c>
      <c r="K1668" t="n">
        <v>-303203000</v>
      </c>
      <c r="L1668" t="n">
        <v>343285000</v>
      </c>
      <c r="M1668" t="n">
        <v>343667000</v>
      </c>
      <c r="N1668" t="n">
        <v>-309106000</v>
      </c>
      <c r="O1668">
        <f>D1667</f>
      </c>
      <c r="P1668">
        <f>(E1668-F1668+G1668)/O1668*100</f>
      </c>
      <c r="Q1668">
        <f>H1667</f>
      </c>
      <c r="S1668">
        <f>H1668-H1667</f>
      </c>
      <c r="U1668">
        <f>(L1668-K1668)/(2*D1668*0.01)</f>
      </c>
      <c r="V1668">
        <f>(L1668+K1668)/(D1668*0.0001)</f>
      </c>
    </row>
    <row r="1669">
      <c r="A1669" t="n">
        <v>2018</v>
      </c>
      <c r="B1669" t="inlineStr">
        <is>
          <t>00115931</t>
        </is>
      </c>
      <c r="C1669" t="inlineStr">
        <is>
          <t>디오</t>
        </is>
      </c>
      <c r="D1669" t="n">
        <v>7954608000</v>
      </c>
      <c r="E1669" t="n">
        <v>1616756000</v>
      </c>
      <c r="F1669" t="n">
        <v>725945000</v>
      </c>
      <c r="G1669" t="n">
        <v>196793000</v>
      </c>
      <c r="H1669" t="n">
        <v>2.45</v>
      </c>
      <c r="I1669" t="n">
        <v>2</v>
      </c>
      <c r="K1669" t="n">
        <v>-580024000</v>
      </c>
      <c r="L1669" t="n">
        <v>238325000</v>
      </c>
      <c r="M1669" t="n">
        <v>237578000</v>
      </c>
      <c r="N1669" t="n">
        <v>-585717000</v>
      </c>
      <c r="O1669">
        <f>D1668</f>
      </c>
      <c r="P1669">
        <f>(E1669-F1669+G1669)/O1669*100</f>
      </c>
      <c r="Q1669">
        <f>H1668</f>
      </c>
      <c r="R1669">
        <f>I1668</f>
      </c>
      <c r="S1669">
        <f>H1669-H1668</f>
      </c>
      <c r="T1669">
        <f>I1669-I1668</f>
      </c>
      <c r="U1669">
        <f>(L1669-K1669)/(2*D1669*0.01)</f>
      </c>
    </row>
    <row r="1670">
      <c r="A1670" t="n">
        <v>2019</v>
      </c>
      <c r="B1670" t="inlineStr">
        <is>
          <t>00115931</t>
        </is>
      </c>
      <c r="C1670" t="inlineStr">
        <is>
          <t>디오</t>
        </is>
      </c>
      <c r="D1670" t="n">
        <v>9877782000</v>
      </c>
      <c r="E1670" t="n">
        <v>1500634000</v>
      </c>
      <c r="F1670" t="n">
        <v>626473000</v>
      </c>
      <c r="G1670" t="n">
        <v>196079000</v>
      </c>
      <c r="O1670">
        <f>D1669</f>
      </c>
      <c r="P1670">
        <f>(E1670-F1670+G1670)/O1670*100</f>
      </c>
    </row>
    <row r="1671">
      <c r="A1671" t="n">
        <v>2020</v>
      </c>
      <c r="B1671" t="inlineStr">
        <is>
          <t>00115931</t>
        </is>
      </c>
      <c r="C1671" t="inlineStr">
        <is>
          <t>디오</t>
        </is>
      </c>
      <c r="D1671" t="n">
        <v>12482105000</v>
      </c>
      <c r="E1671" t="n">
        <v>1841430000</v>
      </c>
      <c r="F1671" t="n">
        <v>737203000</v>
      </c>
      <c r="G1671" t="n">
        <v>187118000</v>
      </c>
      <c r="H1671" t="n">
        <v>1.73</v>
      </c>
      <c r="I1671" t="n">
        <v>2</v>
      </c>
      <c r="O1671">
        <f>D1670</f>
      </c>
      <c r="P1671">
        <f>(E1671-F1671+G1671)/O1671*100</f>
      </c>
    </row>
    <row r="1672">
      <c r="A1672" t="n">
        <v>2021</v>
      </c>
      <c r="B1672" t="inlineStr">
        <is>
          <t>00115931</t>
        </is>
      </c>
      <c r="C1672" t="inlineStr">
        <is>
          <t>디오</t>
        </is>
      </c>
      <c r="D1672" t="n">
        <v>13974443000</v>
      </c>
      <c r="E1672" t="n">
        <v>2192631000</v>
      </c>
      <c r="F1672" t="n">
        <v>1560602000</v>
      </c>
      <c r="G1672" t="n">
        <v>203576000</v>
      </c>
      <c r="H1672" t="n">
        <v>2.51</v>
      </c>
      <c r="I1672" t="n">
        <v>2</v>
      </c>
      <c r="K1672" t="n">
        <v>-573003000</v>
      </c>
      <c r="L1672" t="n">
        <v>645364000</v>
      </c>
      <c r="M1672" t="n">
        <v>643088000</v>
      </c>
      <c r="N1672" t="n">
        <v>-581799000</v>
      </c>
      <c r="O1672">
        <f>D1671</f>
      </c>
      <c r="P1672">
        <f>(E1672-F1672+G1672)/O1672*100</f>
      </c>
      <c r="Q1672">
        <f>H1671</f>
      </c>
      <c r="R1672">
        <f>I1671</f>
      </c>
      <c r="S1672">
        <f>H1672-H1671</f>
      </c>
      <c r="T1672">
        <f>I1672-I1671</f>
      </c>
      <c r="U1672">
        <f>(L1672-K1672)/(2*D1672*0.01)</f>
      </c>
      <c r="V1672">
        <f>(L1672+K1672)/(D1672*0.0001)</f>
      </c>
    </row>
    <row r="1673">
      <c r="A1673" t="n">
        <v>2022</v>
      </c>
      <c r="B1673" t="inlineStr">
        <is>
          <t>00115931</t>
        </is>
      </c>
      <c r="C1673" t="inlineStr">
        <is>
          <t>디오</t>
        </is>
      </c>
      <c r="D1673" t="n">
        <v>14204495000</v>
      </c>
      <c r="E1673" t="n">
        <v>2242761000</v>
      </c>
      <c r="F1673" t="n">
        <v>1439106000</v>
      </c>
      <c r="G1673" t="n">
        <v>331089000</v>
      </c>
      <c r="H1673" t="n">
        <v>5.26</v>
      </c>
      <c r="I1673" t="n">
        <v>3</v>
      </c>
      <c r="K1673" t="n">
        <v>-506023000</v>
      </c>
      <c r="L1673" t="n">
        <v>562220000</v>
      </c>
      <c r="M1673" t="n">
        <v>571507000</v>
      </c>
      <c r="N1673" t="n">
        <v>-521794000</v>
      </c>
      <c r="O1673">
        <f>D1672</f>
      </c>
      <c r="P1673">
        <f>(E1673-F1673+G1673)/O1673*100</f>
      </c>
      <c r="Q1673">
        <f>H1672</f>
      </c>
      <c r="R1673">
        <f>I1672</f>
      </c>
      <c r="S1673">
        <f>H1673-H1672</f>
      </c>
      <c r="T1673">
        <f>I1673-I1672</f>
      </c>
      <c r="U1673">
        <f>(L1673-K1673)/(2*D1673*0.01)</f>
      </c>
      <c r="V1673">
        <f>(L1673+K1673)/(D1673*0.0001)</f>
      </c>
    </row>
    <row r="1674">
      <c r="A1674" t="n">
        <v>2023</v>
      </c>
      <c r="B1674" t="inlineStr">
        <is>
          <t>00115931</t>
        </is>
      </c>
      <c r="C1674" t="inlineStr">
        <is>
          <t>디오</t>
        </is>
      </c>
      <c r="D1674" t="n">
        <v>15592484000</v>
      </c>
      <c r="O1674">
        <f>D1673</f>
      </c>
    </row>
    <row r="1675">
      <c r="A1675" t="n">
        <v>2024</v>
      </c>
      <c r="B1675" t="inlineStr">
        <is>
          <t>00115931</t>
        </is>
      </c>
      <c r="C1675" t="inlineStr">
        <is>
          <t>디오</t>
        </is>
      </c>
      <c r="D1675" t="n">
        <v>11382321000</v>
      </c>
      <c r="O1675">
        <f>D1674</f>
      </c>
    </row>
    <row r="1676">
      <c r="A1676" t="n">
        <v>2014</v>
      </c>
      <c r="B1676" t="inlineStr">
        <is>
          <t>00115977</t>
        </is>
      </c>
      <c r="C1676" t="inlineStr">
        <is>
          <t>아이에스동서</t>
        </is>
      </c>
      <c r="D1676" t="n">
        <v>33161492000</v>
      </c>
      <c r="E1676" t="n">
        <v>4649315000</v>
      </c>
      <c r="F1676" t="n">
        <v>2447287000</v>
      </c>
      <c r="G1676" t="n">
        <v>962162000</v>
      </c>
      <c r="H1676" t="n">
        <v>3.42</v>
      </c>
      <c r="I1676" t="n">
        <v>4</v>
      </c>
      <c r="K1676" t="n">
        <v>-2194695000</v>
      </c>
      <c r="L1676" t="n">
        <v>2488410000</v>
      </c>
      <c r="M1676" t="n">
        <v>2489431000</v>
      </c>
      <c r="N1676" t="n">
        <v>-2235982000</v>
      </c>
      <c r="U1676">
        <f>(L1676-K1676)/(2*D1676*0.01)</f>
      </c>
      <c r="V1676">
        <f>(L1676+K1676)/(D1676*0.0001)</f>
      </c>
    </row>
    <row r="1677">
      <c r="A1677" t="n">
        <v>2016</v>
      </c>
      <c r="B1677" t="inlineStr">
        <is>
          <t>00115977</t>
        </is>
      </c>
      <c r="C1677" t="inlineStr">
        <is>
          <t>아이에스동서</t>
        </is>
      </c>
      <c r="D1677" t="n">
        <v>44229534000</v>
      </c>
      <c r="E1677" t="n">
        <v>7067670000</v>
      </c>
      <c r="F1677" t="n">
        <v>3260775000</v>
      </c>
      <c r="G1677" t="n">
        <v>925925000</v>
      </c>
      <c r="H1677" t="n">
        <v>2.66</v>
      </c>
      <c r="I1677" t="n">
        <v>4.07</v>
      </c>
      <c r="K1677" t="n">
        <v>-3049333000</v>
      </c>
      <c r="L1677" t="n">
        <v>3482522000</v>
      </c>
      <c r="M1677" t="n">
        <v>3480050000</v>
      </c>
      <c r="N1677" t="n">
        <v>-3097695000</v>
      </c>
      <c r="U1677">
        <f>(L1677-K1677)/(2*D1677*0.01)</f>
      </c>
      <c r="V1677">
        <f>(L1677+K1677)/(D1677*0.0001)</f>
      </c>
    </row>
    <row r="1678">
      <c r="A1678" t="n">
        <v>2017</v>
      </c>
      <c r="B1678" t="inlineStr">
        <is>
          <t>00115977</t>
        </is>
      </c>
      <c r="C1678" t="inlineStr">
        <is>
          <t>아이에스동서</t>
        </is>
      </c>
      <c r="D1678" t="n">
        <v>51013968000</v>
      </c>
      <c r="E1678" t="n">
        <v>7745326000</v>
      </c>
      <c r="F1678" t="n">
        <v>3345590000</v>
      </c>
      <c r="G1678" t="n">
        <v>1080918000</v>
      </c>
      <c r="H1678" t="n">
        <v>2.96</v>
      </c>
      <c r="I1678" t="n">
        <v>4.61</v>
      </c>
      <c r="K1678" t="n">
        <v>-3584234000</v>
      </c>
      <c r="L1678" t="n">
        <v>4140495000</v>
      </c>
      <c r="M1678" t="n">
        <v>4149809000</v>
      </c>
      <c r="N1678" t="n">
        <v>-3651642000</v>
      </c>
      <c r="O1678">
        <f>D1677</f>
      </c>
      <c r="P1678">
        <f>(E1678-F1678+G1678)/O1678*100</f>
      </c>
      <c r="Q1678">
        <f>H1677</f>
      </c>
      <c r="R1678">
        <f>I1677</f>
      </c>
      <c r="S1678">
        <f>H1678-H1677</f>
      </c>
      <c r="T1678">
        <f>I1678-I1677</f>
      </c>
      <c r="U1678">
        <f>(L1678-K1678)/(2*D1678*0.01)</f>
      </c>
      <c r="V1678">
        <f>(L1678+K1678)/(D1678*0.0001)</f>
      </c>
    </row>
    <row r="1679">
      <c r="A1679" t="n">
        <v>2018</v>
      </c>
      <c r="B1679" t="inlineStr">
        <is>
          <t>00115977</t>
        </is>
      </c>
      <c r="C1679" t="inlineStr">
        <is>
          <t>아이에스동서</t>
        </is>
      </c>
      <c r="D1679" t="n">
        <v>47522560000</v>
      </c>
      <c r="E1679" t="n">
        <v>8107337000</v>
      </c>
      <c r="F1679" t="n">
        <v>14556782000</v>
      </c>
      <c r="G1679" t="n">
        <v>1437002000</v>
      </c>
      <c r="H1679" t="n">
        <v>2.96</v>
      </c>
      <c r="I1679" t="n">
        <v>4.61</v>
      </c>
      <c r="K1679" t="n">
        <v>-3537934000</v>
      </c>
      <c r="L1679" t="n">
        <v>4062083000</v>
      </c>
      <c r="M1679" t="n">
        <v>4051648000</v>
      </c>
      <c r="N1679" t="n">
        <v>-3594828000</v>
      </c>
      <c r="O1679">
        <f>D1678</f>
      </c>
      <c r="P1679">
        <f>(E1679-F1679+G1679)/O1679*100</f>
      </c>
      <c r="Q1679">
        <f>H1678</f>
      </c>
      <c r="R1679">
        <f>I1678</f>
      </c>
      <c r="S1679">
        <f>H1679-H1678</f>
      </c>
      <c r="T1679">
        <f>I1679-I1678</f>
      </c>
      <c r="U1679">
        <f>(L1679-K1679)/(2*D1679*0.01)</f>
      </c>
      <c r="V1679">
        <f>(L1679+K1679)/(D1679*0.0001)</f>
      </c>
    </row>
    <row r="1680">
      <c r="A1680" t="n">
        <v>2019</v>
      </c>
      <c r="B1680" t="inlineStr">
        <is>
          <t>00115977</t>
        </is>
      </c>
      <c r="C1680" t="inlineStr">
        <is>
          <t>아이에스동서</t>
        </is>
      </c>
      <c r="D1680" t="n">
        <v>50531589000</v>
      </c>
      <c r="E1680" t="n">
        <v>7994648000</v>
      </c>
      <c r="F1680" t="n">
        <v>6070243000</v>
      </c>
      <c r="G1680" t="n">
        <v>988055000</v>
      </c>
      <c r="H1680" t="n">
        <v>3.385</v>
      </c>
      <c r="I1680" t="n">
        <v>3.195</v>
      </c>
      <c r="K1680" t="n">
        <v>-2993658000</v>
      </c>
      <c r="L1680" t="n">
        <v>3387631000</v>
      </c>
      <c r="M1680" t="n">
        <v>3355567000</v>
      </c>
      <c r="N1680" t="n">
        <v>-3023578000</v>
      </c>
      <c r="O1680">
        <f>D1679</f>
      </c>
      <c r="P1680">
        <f>(E1680-F1680+G1680)/O1680*100</f>
      </c>
      <c r="Q1680">
        <f>H1679</f>
      </c>
      <c r="R1680">
        <f>I1679</f>
      </c>
      <c r="S1680">
        <f>H1680-H1679</f>
      </c>
      <c r="T1680">
        <f>I1680-I1679</f>
      </c>
      <c r="U1680">
        <f>(L1680-K1680)/(2*D1680*0.01)</f>
      </c>
      <c r="V1680">
        <f>(L1680+K1680)/(D1680*0.0001)</f>
      </c>
    </row>
    <row r="1681">
      <c r="A1681" t="n">
        <v>2020</v>
      </c>
      <c r="B1681" t="inlineStr">
        <is>
          <t>00115977</t>
        </is>
      </c>
      <c r="C1681" t="inlineStr">
        <is>
          <t>아이에스동서</t>
        </is>
      </c>
      <c r="D1681" t="n">
        <v>37723179000</v>
      </c>
      <c r="E1681" t="n">
        <v>8097530000</v>
      </c>
      <c r="F1681" t="n">
        <v>3636699000</v>
      </c>
      <c r="G1681" t="n">
        <v>879257000</v>
      </c>
      <c r="H1681" t="n">
        <v>1.91</v>
      </c>
      <c r="I1681" t="n">
        <v>3.88</v>
      </c>
      <c r="K1681" t="n">
        <v>-1939432000</v>
      </c>
      <c r="L1681" t="n">
        <v>2191033000</v>
      </c>
      <c r="M1681" t="n">
        <v>2175822000</v>
      </c>
      <c r="N1681" t="n">
        <v>-1963183000</v>
      </c>
      <c r="O1681">
        <f>D1680</f>
      </c>
      <c r="P1681">
        <f>(E1681-F1681+G1681)/O1681*100</f>
      </c>
      <c r="Q1681">
        <f>H1680</f>
      </c>
      <c r="R1681">
        <f>I1680</f>
      </c>
      <c r="S1681">
        <f>H1681-H1680</f>
      </c>
      <c r="T1681">
        <f>I1681-I1680</f>
      </c>
      <c r="U1681">
        <f>(L1681-K1681)/(2*D1681*0.01)</f>
      </c>
      <c r="V1681">
        <f>(L1681+K1681)/(D1681*0.0001)</f>
      </c>
    </row>
    <row r="1682">
      <c r="A1682" t="n">
        <v>2021</v>
      </c>
      <c r="B1682" t="inlineStr">
        <is>
          <t>00115977</t>
        </is>
      </c>
      <c r="C1682" t="inlineStr">
        <is>
          <t>아이에스동서</t>
        </is>
      </c>
      <c r="D1682" t="n">
        <v>47932862000</v>
      </c>
      <c r="E1682" t="n">
        <v>6114717000</v>
      </c>
      <c r="F1682" t="n">
        <v>2855371000</v>
      </c>
      <c r="G1682" t="n">
        <v>757896000</v>
      </c>
      <c r="H1682" t="n">
        <v>2.62</v>
      </c>
      <c r="I1682" t="n">
        <v>3.07</v>
      </c>
      <c r="K1682" t="n">
        <v>-2543544000</v>
      </c>
      <c r="L1682" t="n">
        <v>2875294000</v>
      </c>
      <c r="M1682" t="n">
        <v>2857818000</v>
      </c>
      <c r="N1682" t="n">
        <v>-2575815000</v>
      </c>
      <c r="O1682">
        <f>D1681</f>
      </c>
      <c r="P1682">
        <f>(E1682-F1682+G1682)/O1682*100</f>
      </c>
      <c r="Q1682">
        <f>H1681</f>
      </c>
      <c r="R1682">
        <f>I1681</f>
      </c>
      <c r="S1682">
        <f>H1682-H1681</f>
      </c>
      <c r="T1682">
        <f>I1682-I1681</f>
      </c>
      <c r="U1682">
        <f>(L1682-K1682)/(2*D1682*0.01)</f>
      </c>
      <c r="V1682">
        <f>(L1682+K1682)/(D1682*0.0001)</f>
      </c>
    </row>
    <row r="1683">
      <c r="A1683" t="n">
        <v>2022</v>
      </c>
      <c r="B1683" t="inlineStr">
        <is>
          <t>00115977</t>
        </is>
      </c>
      <c r="C1683" t="inlineStr">
        <is>
          <t>아이에스동서</t>
        </is>
      </c>
      <c r="D1683" t="n">
        <v>64656045000</v>
      </c>
      <c r="E1683" t="n">
        <v>9924721000</v>
      </c>
      <c r="F1683" t="n">
        <v>5950310000</v>
      </c>
      <c r="G1683" t="n">
        <v>1309987000</v>
      </c>
      <c r="H1683" t="n">
        <v>5.445</v>
      </c>
      <c r="I1683" t="n">
        <v>3.875</v>
      </c>
      <c r="K1683" t="n">
        <v>-3172189000</v>
      </c>
      <c r="L1683" t="n">
        <v>3539395000</v>
      </c>
      <c r="M1683" t="n">
        <v>3605593000</v>
      </c>
      <c r="N1683" t="n">
        <v>-3268651000</v>
      </c>
      <c r="O1683">
        <f>D1682</f>
      </c>
      <c r="P1683">
        <f>(E1683-F1683+G1683)/O1683*100</f>
      </c>
      <c r="Q1683">
        <f>H1682</f>
      </c>
      <c r="R1683">
        <f>I1682</f>
      </c>
      <c r="S1683">
        <f>H1683-H1682</f>
      </c>
      <c r="T1683">
        <f>I1683-I1682</f>
      </c>
      <c r="U1683">
        <f>(L1683-K1683)/(2*D1683*0.01)</f>
      </c>
      <c r="V1683">
        <f>(L1683+K1683)/(D1683*0.0001)</f>
      </c>
    </row>
    <row r="1684">
      <c r="A1684" t="n">
        <v>2023</v>
      </c>
      <c r="B1684" t="inlineStr">
        <is>
          <t>00115977</t>
        </is>
      </c>
      <c r="C1684" t="inlineStr">
        <is>
          <t>아이에스동서</t>
        </is>
      </c>
      <c r="D1684" t="n">
        <v>72312792000</v>
      </c>
      <c r="E1684" t="n">
        <v>9923992000</v>
      </c>
      <c r="F1684" t="n">
        <v>7787929000</v>
      </c>
      <c r="G1684" t="n">
        <v>2122126000</v>
      </c>
      <c r="H1684" t="n">
        <v>4.82</v>
      </c>
      <c r="I1684" t="n">
        <v>3.5</v>
      </c>
      <c r="K1684" t="n">
        <v>-3792567000</v>
      </c>
      <c r="L1684" t="n">
        <v>4246176000</v>
      </c>
      <c r="M1684" t="n">
        <v>4268107000</v>
      </c>
      <c r="N1684" t="n">
        <v>-3878983000</v>
      </c>
      <c r="O1684">
        <f>D1683</f>
      </c>
      <c r="P1684">
        <f>(E1684-F1684+G1684)/O1684*100</f>
      </c>
      <c r="Q1684">
        <f>H1683</f>
      </c>
      <c r="R1684">
        <f>I1683</f>
      </c>
      <c r="S1684">
        <f>H1684-H1683</f>
      </c>
      <c r="T1684">
        <f>I1684-I1683</f>
      </c>
      <c r="U1684">
        <f>(L1684-K1684)/(2*D1684*0.01)</f>
      </c>
      <c r="V1684">
        <f>(L1684+K1684)/(D1684*0.0001)</f>
      </c>
    </row>
    <row r="1685">
      <c r="A1685" t="n">
        <v>2024</v>
      </c>
      <c r="B1685" t="inlineStr">
        <is>
          <t>00115977</t>
        </is>
      </c>
      <c r="C1685" t="inlineStr">
        <is>
          <t>아이에스동서</t>
        </is>
      </c>
      <c r="D1685" t="n">
        <v>64138157000</v>
      </c>
      <c r="E1685" t="n">
        <v>10505792000</v>
      </c>
      <c r="F1685" t="n">
        <v>21399063000</v>
      </c>
      <c r="G1685" t="n">
        <v>1996542000</v>
      </c>
      <c r="H1685" t="n">
        <v>3.945</v>
      </c>
      <c r="I1685" t="n">
        <v>3.585</v>
      </c>
      <c r="K1685" t="n">
        <v>-2658707000</v>
      </c>
      <c r="L1685" t="n">
        <v>3011163000</v>
      </c>
      <c r="M1685" t="n">
        <v>3007652000</v>
      </c>
      <c r="N1685" t="n">
        <v>-2704539000</v>
      </c>
      <c r="O1685">
        <f>D1684</f>
      </c>
      <c r="P1685">
        <f>(E1685-F1685+G1685)/O1685*100</f>
      </c>
      <c r="Q1685">
        <f>H1684</f>
      </c>
      <c r="R1685">
        <f>I1684</f>
      </c>
      <c r="S1685">
        <f>H1685-H1684</f>
      </c>
      <c r="T1685">
        <f>I1685-I1684</f>
      </c>
      <c r="U1685">
        <f>(L1685-K1685)/(2*D1685*0.01)</f>
      </c>
      <c r="V1685">
        <f>(L1685+K1685)/(D1685*0.0001)</f>
      </c>
    </row>
    <row r="1686">
      <c r="A1686" t="n">
        <v>2025</v>
      </c>
      <c r="B1686" t="inlineStr">
        <is>
          <t>00115977</t>
        </is>
      </c>
      <c r="C1686" t="inlineStr">
        <is>
          <t>아이에스동서</t>
        </is>
      </c>
      <c r="D1686" t="n">
        <v>62781266000</v>
      </c>
      <c r="E1686" t="n">
        <v>9133609000</v>
      </c>
      <c r="F1686" t="n">
        <v>13189160000</v>
      </c>
      <c r="G1686" t="n">
        <v>1650726000</v>
      </c>
      <c r="H1686" t="n">
        <v>4.105</v>
      </c>
      <c r="I1686" t="n">
        <v>3.585</v>
      </c>
      <c r="J1686" t="n">
        <v>6.2534</v>
      </c>
      <c r="K1686" t="n">
        <v>-2364135000</v>
      </c>
      <c r="L1686" t="n">
        <v>2663391000</v>
      </c>
      <c r="M1686" t="n">
        <v>2676167000</v>
      </c>
      <c r="N1686" t="n">
        <v>-2417629000</v>
      </c>
      <c r="O1686">
        <f>D1685</f>
      </c>
      <c r="P1686">
        <f>(E1686-F1686+G1686)/O1686*100</f>
      </c>
      <c r="Q1686">
        <f>H1685</f>
      </c>
      <c r="R1686">
        <f>I1685</f>
      </c>
      <c r="S1686">
        <f>H1686-H1685</f>
      </c>
      <c r="T1686">
        <f>I1686-I1685</f>
      </c>
      <c r="U1686">
        <f>(L1686-K1686)/(2*D1686*0.01)</f>
      </c>
      <c r="V1686">
        <f>(L1686+K1686)/(D1686*0.0001)</f>
      </c>
    </row>
    <row r="1687">
      <c r="A1687" t="n">
        <v>2014</v>
      </c>
      <c r="B1687" t="inlineStr">
        <is>
          <t>00116268</t>
        </is>
      </c>
      <c r="C1687" t="inlineStr">
        <is>
          <t>동성제약</t>
        </is>
      </c>
      <c r="D1687" t="n">
        <v>8648930000</v>
      </c>
      <c r="E1687" t="n">
        <v>932233000</v>
      </c>
      <c r="F1687" t="n">
        <v>626759000</v>
      </c>
      <c r="G1687" t="n">
        <v>289345000</v>
      </c>
      <c r="H1687" t="n">
        <v>2.85</v>
      </c>
      <c r="I1687" t="n">
        <v>2.5</v>
      </c>
      <c r="K1687" t="n">
        <v>-465809000</v>
      </c>
      <c r="L1687" t="n">
        <v>527677000</v>
      </c>
      <c r="M1687" t="n">
        <v>524688000</v>
      </c>
      <c r="N1687" t="n">
        <v>-472019000</v>
      </c>
      <c r="U1687">
        <f>(L1687-K1687)/(2*D1687*0.01)</f>
      </c>
      <c r="V1687">
        <f>(L1687+K1687)/(D1687*0.0001)</f>
      </c>
    </row>
    <row r="1688">
      <c r="A1688" t="n">
        <v>2015</v>
      </c>
      <c r="B1688" t="inlineStr">
        <is>
          <t>00116268</t>
        </is>
      </c>
      <c r="C1688" t="inlineStr">
        <is>
          <t>동성제약</t>
        </is>
      </c>
      <c r="D1688" t="n">
        <v>8081883000</v>
      </c>
      <c r="E1688" t="n">
        <v>975984000</v>
      </c>
      <c r="F1688" t="n">
        <v>1483991000</v>
      </c>
      <c r="G1688" t="n">
        <v>233645000</v>
      </c>
      <c r="H1688" t="n">
        <v>2.56</v>
      </c>
      <c r="I1688" t="n">
        <v>3.38</v>
      </c>
      <c r="K1688" t="n">
        <v>-436710000</v>
      </c>
      <c r="L1688" t="n">
        <v>494352000</v>
      </c>
      <c r="M1688" t="n">
        <v>494197000</v>
      </c>
      <c r="N1688" t="n">
        <v>-444685000</v>
      </c>
      <c r="O1688">
        <f>D1687</f>
      </c>
      <c r="P1688">
        <f>(E1688-F1688+G1688)/O1688*100</f>
      </c>
      <c r="Q1688">
        <f>H1687</f>
      </c>
      <c r="R1688">
        <f>I1687</f>
      </c>
      <c r="S1688">
        <f>H1688-H1687</f>
      </c>
      <c r="T1688">
        <f>I1688-I1687</f>
      </c>
      <c r="U1688">
        <f>(L1688-K1688)/(2*D1688*0.01)</f>
      </c>
      <c r="V1688">
        <f>(L1688+K1688)/(D1688*0.0001)</f>
      </c>
    </row>
    <row r="1689">
      <c r="A1689" t="n">
        <v>2016</v>
      </c>
      <c r="B1689" t="inlineStr">
        <is>
          <t>00116268</t>
        </is>
      </c>
      <c r="C1689" t="inlineStr">
        <is>
          <t>동성제약</t>
        </is>
      </c>
      <c r="D1689" t="n">
        <v>9119253000</v>
      </c>
      <c r="E1689" t="n">
        <v>1162455000</v>
      </c>
      <c r="F1689" t="n">
        <v>834982000</v>
      </c>
      <c r="G1689" t="n">
        <v>199035000</v>
      </c>
      <c r="H1689" t="n">
        <v>2.57</v>
      </c>
      <c r="I1689" t="n">
        <v>3.78</v>
      </c>
      <c r="K1689" t="n">
        <v>-477856000</v>
      </c>
      <c r="L1689" t="n">
        <v>541495000</v>
      </c>
      <c r="M1689" t="n">
        <v>541411000</v>
      </c>
      <c r="N1689" t="n">
        <v>-486650000</v>
      </c>
      <c r="O1689">
        <f>D1688</f>
      </c>
      <c r="P1689">
        <f>(E1689-F1689+G1689)/O1689*100</f>
      </c>
      <c r="Q1689">
        <f>H1688</f>
      </c>
      <c r="R1689">
        <f>I1688</f>
      </c>
      <c r="S1689">
        <f>H1689-H1688</f>
      </c>
      <c r="T1689">
        <f>I1689-I1688</f>
      </c>
      <c r="U1689">
        <f>(L1689-K1689)/(2*D1689*0.01)</f>
      </c>
      <c r="V1689">
        <f>(L1689+K1689)/(D1689*0.0001)</f>
      </c>
    </row>
    <row r="1690">
      <c r="A1690" t="n">
        <v>2017</v>
      </c>
      <c r="B1690" t="inlineStr">
        <is>
          <t>00116268</t>
        </is>
      </c>
      <c r="C1690" t="inlineStr">
        <is>
          <t>동성제약</t>
        </is>
      </c>
      <c r="D1690" t="n">
        <v>9763422000</v>
      </c>
      <c r="E1690" t="n">
        <v>1214023000</v>
      </c>
      <c r="F1690" t="n">
        <v>631689000</v>
      </c>
      <c r="G1690" t="n">
        <v>174881000</v>
      </c>
      <c r="H1690" t="n">
        <v>2.94</v>
      </c>
      <c r="I1690" t="n">
        <v>1.75</v>
      </c>
      <c r="K1690" t="n">
        <v>-569508000</v>
      </c>
      <c r="L1690" t="n">
        <v>464523000</v>
      </c>
      <c r="M1690" t="n">
        <v>466270000</v>
      </c>
      <c r="N1690" t="n">
        <v>-579930000</v>
      </c>
      <c r="O1690">
        <f>D1689</f>
      </c>
      <c r="P1690">
        <f>(E1690-F1690+G1690)/O1690*100</f>
      </c>
      <c r="Q1690">
        <f>H1689</f>
      </c>
      <c r="R1690">
        <f>I1689</f>
      </c>
      <c r="S1690">
        <f>H1690-H1689</f>
      </c>
      <c r="T1690">
        <f>I1690-I1689</f>
      </c>
      <c r="U1690">
        <f>(L1690-K1690)/(2*D1690*0.01)</f>
      </c>
    </row>
    <row r="1691">
      <c r="A1691" t="n">
        <v>2018</v>
      </c>
      <c r="B1691" t="inlineStr">
        <is>
          <t>00116268</t>
        </is>
      </c>
      <c r="C1691" t="inlineStr">
        <is>
          <t>동성제약</t>
        </is>
      </c>
      <c r="D1691" t="n">
        <v>11342631000</v>
      </c>
      <c r="E1691" t="n">
        <v>1148698000</v>
      </c>
      <c r="F1691" t="n">
        <v>1028427000</v>
      </c>
      <c r="G1691" t="n">
        <v>219173000</v>
      </c>
      <c r="H1691" t="n">
        <v>2.43</v>
      </c>
      <c r="I1691" t="n">
        <v>1.75</v>
      </c>
      <c r="K1691" t="n">
        <v>-567641000</v>
      </c>
      <c r="L1691" t="n">
        <v>642346000</v>
      </c>
      <c r="M1691" t="n">
        <v>640788000</v>
      </c>
      <c r="N1691" t="n">
        <v>-576926000</v>
      </c>
      <c r="O1691">
        <f>D1690</f>
      </c>
      <c r="P1691">
        <f>(E1691-F1691+G1691)/O1691*100</f>
      </c>
      <c r="Q1691">
        <f>H1690</f>
      </c>
      <c r="R1691">
        <f>I1690</f>
      </c>
      <c r="S1691">
        <f>H1691-H1690</f>
      </c>
      <c r="T1691">
        <f>I1691-I1690</f>
      </c>
      <c r="U1691">
        <f>(L1691-K1691)/(2*D1691*0.01)</f>
      </c>
      <c r="V1691">
        <f>(L1691+K1691)/(D1691*0.0001)</f>
      </c>
    </row>
    <row r="1692">
      <c r="A1692" t="n">
        <v>2019</v>
      </c>
      <c r="B1692" t="inlineStr">
        <is>
          <t>00116268</t>
        </is>
      </c>
      <c r="C1692" t="inlineStr">
        <is>
          <t>동성제약</t>
        </is>
      </c>
      <c r="D1692" t="n">
        <v>11851210000</v>
      </c>
      <c r="E1692" t="n">
        <v>1317350000</v>
      </c>
      <c r="F1692" t="n">
        <v>812771000</v>
      </c>
      <c r="G1692" t="n">
        <v>207646000</v>
      </c>
      <c r="H1692" t="n">
        <v>1.95</v>
      </c>
      <c r="I1692" t="n">
        <v>1.75</v>
      </c>
      <c r="K1692" t="n">
        <v>-570057000</v>
      </c>
      <c r="L1692" t="n">
        <v>640594000</v>
      </c>
      <c r="M1692" t="n">
        <v>635786000</v>
      </c>
      <c r="N1692" t="n">
        <v>-576794000</v>
      </c>
      <c r="O1692">
        <f>D1691</f>
      </c>
      <c r="P1692">
        <f>(E1692-F1692+G1692)/O1692*100</f>
      </c>
      <c r="Q1692">
        <f>H1691</f>
      </c>
      <c r="R1692">
        <f>I1691</f>
      </c>
      <c r="S1692">
        <f>H1692-H1691</f>
      </c>
      <c r="T1692">
        <f>I1692-I1691</f>
      </c>
      <c r="U1692">
        <f>(L1692-K1692)/(2*D1692*0.01)</f>
      </c>
      <c r="V1692">
        <f>(L1692+K1692)/(D1692*0.0001)</f>
      </c>
    </row>
    <row r="1693">
      <c r="A1693" t="n">
        <v>2020</v>
      </c>
      <c r="B1693" t="inlineStr">
        <is>
          <t>00116268</t>
        </is>
      </c>
      <c r="C1693" t="inlineStr">
        <is>
          <t>동성제약</t>
        </is>
      </c>
      <c r="D1693" t="n">
        <v>12095488000</v>
      </c>
      <c r="E1693" t="n">
        <v>1219887000</v>
      </c>
      <c r="F1693" t="n">
        <v>716056000</v>
      </c>
      <c r="G1693" t="n">
        <v>172764000</v>
      </c>
      <c r="H1693" t="n">
        <v>2.02</v>
      </c>
      <c r="I1693" t="n">
        <v>1.75</v>
      </c>
      <c r="K1693" t="n">
        <v>-683424000</v>
      </c>
      <c r="L1693" t="n">
        <v>780437000</v>
      </c>
      <c r="M1693" t="n">
        <v>775255000</v>
      </c>
      <c r="N1693" t="n">
        <v>-691969000</v>
      </c>
      <c r="O1693">
        <f>D1692</f>
      </c>
      <c r="P1693">
        <f>(E1693-F1693+G1693)/O1693*100</f>
      </c>
      <c r="Q1693">
        <f>H1692</f>
      </c>
      <c r="R1693">
        <f>I1692</f>
      </c>
      <c r="S1693">
        <f>H1693-H1692</f>
      </c>
      <c r="T1693">
        <f>I1693-I1692</f>
      </c>
      <c r="U1693">
        <f>(L1693-K1693)/(2*D1693*0.01)</f>
      </c>
      <c r="V1693">
        <f>(L1693+K1693)/(D1693*0.0001)</f>
      </c>
    </row>
    <row r="1694">
      <c r="A1694" t="n">
        <v>2021</v>
      </c>
      <c r="B1694" t="inlineStr">
        <is>
          <t>00116268</t>
        </is>
      </c>
      <c r="C1694" t="inlineStr">
        <is>
          <t>동성제약</t>
        </is>
      </c>
      <c r="D1694" t="n">
        <v>13509467000</v>
      </c>
      <c r="E1694" t="n">
        <v>1216551000</v>
      </c>
      <c r="F1694" t="n">
        <v>1228314000</v>
      </c>
      <c r="G1694" t="n">
        <v>180757000</v>
      </c>
      <c r="H1694" t="n">
        <v>2.65</v>
      </c>
      <c r="I1694" t="n">
        <v>1.75</v>
      </c>
      <c r="K1694" t="n">
        <v>-739455000</v>
      </c>
      <c r="L1694" t="n">
        <v>842578000</v>
      </c>
      <c r="M1694" t="n">
        <v>842610000</v>
      </c>
      <c r="N1694" t="n">
        <v>-753108000</v>
      </c>
      <c r="O1694">
        <f>D1693</f>
      </c>
      <c r="P1694">
        <f>(E1694-F1694+G1694)/O1694*100</f>
      </c>
      <c r="Q1694">
        <f>H1693</f>
      </c>
      <c r="R1694">
        <f>I1693</f>
      </c>
      <c r="S1694">
        <f>H1694-H1693</f>
      </c>
      <c r="T1694">
        <f>I1694-I1693</f>
      </c>
      <c r="U1694">
        <f>(L1694-K1694)/(2*D1694*0.01)</f>
      </c>
      <c r="V1694">
        <f>(L1694+K1694)/(D1694*0.0001)</f>
      </c>
    </row>
    <row r="1695">
      <c r="A1695" t="n">
        <v>2022</v>
      </c>
      <c r="B1695" t="inlineStr">
        <is>
          <t>00116268</t>
        </is>
      </c>
      <c r="C1695" t="inlineStr">
        <is>
          <t>동성제약</t>
        </is>
      </c>
      <c r="D1695" t="n">
        <v>12280484000</v>
      </c>
      <c r="E1695" t="n">
        <v>1523120000</v>
      </c>
      <c r="F1695" t="n">
        <v>2257639000</v>
      </c>
      <c r="G1695" t="n">
        <v>261172000</v>
      </c>
      <c r="H1695" t="n">
        <v>5.25</v>
      </c>
      <c r="I1695" t="n">
        <v>3</v>
      </c>
      <c r="K1695" t="n">
        <v>-617501000</v>
      </c>
      <c r="L1695" t="n">
        <v>697155000</v>
      </c>
      <c r="M1695" t="n">
        <v>707144000</v>
      </c>
      <c r="N1695" t="n">
        <v>-636766000</v>
      </c>
      <c r="O1695">
        <f>D1694</f>
      </c>
      <c r="P1695">
        <f>(E1695-F1695+G1695)/O1695*100</f>
      </c>
      <c r="Q1695">
        <f>H1694</f>
      </c>
      <c r="R1695">
        <f>I1694</f>
      </c>
      <c r="S1695">
        <f>H1695-H1694</f>
      </c>
      <c r="T1695">
        <f>I1695-I1694</f>
      </c>
      <c r="U1695">
        <f>(L1695-K1695)/(2*D1695*0.01)</f>
      </c>
      <c r="V1695">
        <f>(L1695+K1695)/(D1695*0.0001)</f>
      </c>
    </row>
    <row r="1696">
      <c r="A1696" t="n">
        <v>2023</v>
      </c>
      <c r="B1696" t="inlineStr">
        <is>
          <t>00116268</t>
        </is>
      </c>
      <c r="C1696" t="inlineStr">
        <is>
          <t>동성제약</t>
        </is>
      </c>
      <c r="D1696" t="n">
        <v>13267196000</v>
      </c>
      <c r="E1696" t="n">
        <v>1235305000</v>
      </c>
      <c r="F1696" t="n">
        <v>1799798000</v>
      </c>
      <c r="G1696" t="n">
        <v>470361000</v>
      </c>
      <c r="H1696" t="n">
        <v>4.15</v>
      </c>
      <c r="I1696" t="n">
        <v>3</v>
      </c>
      <c r="K1696" t="n">
        <v>-676177000</v>
      </c>
      <c r="L1696" t="n">
        <v>765681000</v>
      </c>
      <c r="M1696" t="n">
        <v>768034000</v>
      </c>
      <c r="N1696" t="n">
        <v>-690411000</v>
      </c>
      <c r="O1696">
        <f>D1695</f>
      </c>
      <c r="P1696">
        <f>(E1696-F1696+G1696)/O1696*100</f>
      </c>
      <c r="Q1696">
        <f>H1695</f>
      </c>
      <c r="R1696">
        <f>I1695</f>
      </c>
      <c r="S1696">
        <f>H1696-H1695</f>
      </c>
      <c r="T1696">
        <f>I1696-I1695</f>
      </c>
      <c r="U1696">
        <f>(L1696-K1696)/(2*D1696*0.01)</f>
      </c>
      <c r="V1696">
        <f>(L1696+K1696)/(D1696*0.0001)</f>
      </c>
    </row>
    <row r="1697">
      <c r="A1697" t="n">
        <v>2024</v>
      </c>
      <c r="B1697" t="inlineStr">
        <is>
          <t>00116268</t>
        </is>
      </c>
      <c r="C1697" t="inlineStr">
        <is>
          <t>동성제약</t>
        </is>
      </c>
      <c r="D1697" t="n">
        <v>13285749000</v>
      </c>
      <c r="E1697" t="n">
        <v>1322174000</v>
      </c>
      <c r="F1697" t="n">
        <v>1749540000</v>
      </c>
      <c r="G1697" t="n">
        <v>405213000</v>
      </c>
      <c r="H1697" t="n">
        <v>3.82</v>
      </c>
      <c r="I1697" t="n">
        <v>3</v>
      </c>
      <c r="K1697" t="n">
        <v>-580092000</v>
      </c>
      <c r="L1697" t="n">
        <v>647033000</v>
      </c>
      <c r="M1697" t="n">
        <v>644040000</v>
      </c>
      <c r="N1697" t="n">
        <v>-588325000</v>
      </c>
      <c r="O1697">
        <f>D1696</f>
      </c>
      <c r="P1697">
        <f>(E1697-F1697+G1697)/O1697*100</f>
      </c>
      <c r="Q1697">
        <f>H1696</f>
      </c>
      <c r="R1697">
        <f>I1696</f>
      </c>
      <c r="S1697">
        <f>H1697-H1696</f>
      </c>
      <c r="T1697">
        <f>I1697-I1696</f>
      </c>
      <c r="U1697">
        <f>(L1697-K1697)/(2*D1697*0.01)</f>
      </c>
      <c r="V1697">
        <f>(L1697+K1697)/(D1697*0.0001)</f>
      </c>
    </row>
    <row r="1698">
      <c r="A1698" t="n">
        <v>2014</v>
      </c>
      <c r="B1698" t="inlineStr">
        <is>
          <t>00116301</t>
        </is>
      </c>
      <c r="C1698" t="inlineStr">
        <is>
          <t>NI스틸</t>
        </is>
      </c>
      <c r="D1698" t="n">
        <v>4367900000</v>
      </c>
      <c r="E1698" t="n">
        <v>998824000</v>
      </c>
      <c r="F1698" t="n">
        <v>769631000</v>
      </c>
      <c r="G1698" t="n">
        <v>85818000</v>
      </c>
      <c r="H1698" t="n">
        <v>2.75</v>
      </c>
      <c r="I1698" t="n">
        <v>3.8</v>
      </c>
      <c r="K1698" t="n">
        <v>-281533000</v>
      </c>
      <c r="L1698" t="n">
        <v>281533000</v>
      </c>
      <c r="M1698" t="n">
        <v>276012000</v>
      </c>
      <c r="N1698" t="n">
        <v>-248271000</v>
      </c>
      <c r="U1698">
        <f>(L1698-K1698)/(2*D1698*0.01)</f>
      </c>
    </row>
    <row r="1699">
      <c r="A1699" t="n">
        <v>2015</v>
      </c>
      <c r="B1699" t="inlineStr">
        <is>
          <t>00116301</t>
        </is>
      </c>
      <c r="C1699" t="inlineStr">
        <is>
          <t>NI스틸</t>
        </is>
      </c>
      <c r="D1699" t="n">
        <v>4017983000</v>
      </c>
      <c r="E1699" t="n">
        <v>654359000</v>
      </c>
      <c r="F1699" t="n">
        <v>564618000</v>
      </c>
      <c r="G1699" t="n">
        <v>112460000</v>
      </c>
      <c r="H1699" t="n">
        <v>2.35</v>
      </c>
      <c r="I1699" t="n">
        <v>3.3</v>
      </c>
      <c r="K1699" t="n">
        <v>-281940000</v>
      </c>
      <c r="L1699" t="n">
        <v>320521000</v>
      </c>
      <c r="M1699" t="n">
        <v>321245000</v>
      </c>
      <c r="N1699" t="n">
        <v>-288185000</v>
      </c>
      <c r="O1699">
        <f>D1698</f>
      </c>
      <c r="P1699">
        <f>(E1699-F1699+G1699)/O1699*100</f>
      </c>
      <c r="Q1699">
        <f>H1698</f>
      </c>
      <c r="R1699">
        <f>I1698</f>
      </c>
      <c r="S1699">
        <f>H1699-H1698</f>
      </c>
      <c r="T1699">
        <f>I1699-I1698</f>
      </c>
      <c r="U1699">
        <f>(L1699-K1699)/(2*D1699*0.01)</f>
      </c>
      <c r="V1699">
        <f>(L1699+K1699)/(D1699*0.0001)</f>
      </c>
    </row>
    <row r="1700">
      <c r="A1700" t="n">
        <v>2016</v>
      </c>
      <c r="B1700" t="inlineStr">
        <is>
          <t>00116301</t>
        </is>
      </c>
      <c r="C1700" t="inlineStr">
        <is>
          <t>NI스틸</t>
        </is>
      </c>
      <c r="D1700" t="n">
        <v>4570639000</v>
      </c>
      <c r="E1700" t="n">
        <v>634780000</v>
      </c>
      <c r="F1700" t="n">
        <v>515020000</v>
      </c>
      <c r="G1700" t="n">
        <v>88261000</v>
      </c>
      <c r="H1700" t="n">
        <v>2.23</v>
      </c>
      <c r="I1700" t="n">
        <v>3</v>
      </c>
      <c r="K1700" t="n">
        <v>-262275000</v>
      </c>
      <c r="L1700" t="n">
        <v>296244000</v>
      </c>
      <c r="M1700" t="n">
        <v>291207000</v>
      </c>
      <c r="N1700" t="n">
        <v>-263040000</v>
      </c>
      <c r="O1700">
        <f>D1699</f>
      </c>
      <c r="P1700">
        <f>(E1700-F1700+G1700)/O1700*100</f>
      </c>
      <c r="Q1700">
        <f>H1699</f>
      </c>
      <c r="R1700">
        <f>I1699</f>
      </c>
      <c r="S1700">
        <f>H1700-H1699</f>
      </c>
      <c r="T1700">
        <f>I1700-I1699</f>
      </c>
      <c r="U1700">
        <f>(L1700-K1700)/(2*D1700*0.01)</f>
      </c>
      <c r="V1700">
        <f>(L1700+K1700)/(D1700*0.0001)</f>
      </c>
    </row>
    <row r="1701">
      <c r="A1701" t="n">
        <v>2018</v>
      </c>
      <c r="B1701" t="inlineStr">
        <is>
          <t>00116301</t>
        </is>
      </c>
      <c r="C1701" t="inlineStr">
        <is>
          <t>NI스틸</t>
        </is>
      </c>
      <c r="D1701" t="n">
        <v>5798592000</v>
      </c>
      <c r="E1701" t="n">
        <v>806843000</v>
      </c>
      <c r="F1701" t="n">
        <v>157001000</v>
      </c>
      <c r="G1701" t="n">
        <v>121862000</v>
      </c>
      <c r="H1701" t="n">
        <v>2.24</v>
      </c>
      <c r="I1701" t="n">
        <v>3</v>
      </c>
      <c r="K1701" t="n">
        <v>-373943000</v>
      </c>
      <c r="L1701" t="n">
        <v>430677000</v>
      </c>
      <c r="M1701" t="n">
        <v>-423182000</v>
      </c>
      <c r="N1701" t="n">
        <v>374972000</v>
      </c>
      <c r="U1701">
        <f>(L1701-K1701)/(2*D1701*0.01)</f>
      </c>
      <c r="V1701">
        <f>(L1701+K1701)/(D1701*0.0001)</f>
      </c>
    </row>
    <row r="1702">
      <c r="A1702" t="n">
        <v>2019</v>
      </c>
      <c r="B1702" t="inlineStr">
        <is>
          <t>00116301</t>
        </is>
      </c>
      <c r="C1702" t="inlineStr">
        <is>
          <t>NI스틸</t>
        </is>
      </c>
      <c r="D1702" t="n">
        <v>6600257000</v>
      </c>
      <c r="E1702" t="n">
        <v>865497000</v>
      </c>
      <c r="F1702" t="n">
        <v>400789000</v>
      </c>
      <c r="G1702" t="n">
        <v>123193000</v>
      </c>
      <c r="H1702" t="n">
        <v>2.05</v>
      </c>
      <c r="I1702" t="n">
        <v>3</v>
      </c>
      <c r="K1702" t="n">
        <v>472413000</v>
      </c>
      <c r="L1702" t="n">
        <v>-546231000</v>
      </c>
      <c r="M1702" t="n">
        <v>-552769000</v>
      </c>
      <c r="N1702" t="n">
        <v>486198000</v>
      </c>
      <c r="O1702">
        <f>D1701</f>
      </c>
      <c r="P1702">
        <f>(E1702-F1702+G1702)/O1702*100</f>
      </c>
      <c r="Q1702">
        <f>H1701</f>
      </c>
      <c r="R1702">
        <f>I1701</f>
      </c>
      <c r="S1702">
        <f>H1702-H1701</f>
      </c>
      <c r="T1702">
        <f>I1702-I1701</f>
      </c>
    </row>
    <row r="1703">
      <c r="A1703" t="n">
        <v>2020</v>
      </c>
      <c r="B1703" t="inlineStr">
        <is>
          <t>00116301</t>
        </is>
      </c>
      <c r="C1703" t="inlineStr">
        <is>
          <t>NI스틸</t>
        </is>
      </c>
      <c r="D1703" t="n">
        <v>7357224000</v>
      </c>
      <c r="E1703" t="n">
        <v>921312000</v>
      </c>
      <c r="F1703" t="n">
        <v>475884000</v>
      </c>
      <c r="G1703" t="n">
        <v>121904000</v>
      </c>
      <c r="H1703" t="n">
        <v>2.04</v>
      </c>
      <c r="I1703" t="n">
        <v>3</v>
      </c>
      <c r="K1703" t="n">
        <v>-510289000</v>
      </c>
      <c r="L1703" t="n">
        <v>589393000</v>
      </c>
      <c r="M1703" t="n">
        <v>596379000</v>
      </c>
      <c r="N1703" t="n">
        <v>-525137000</v>
      </c>
      <c r="O1703">
        <f>D1702</f>
      </c>
      <c r="P1703">
        <f>(E1703-F1703+G1703)/O1703*100</f>
      </c>
      <c r="Q1703">
        <f>H1702</f>
      </c>
      <c r="R1703">
        <f>I1702</f>
      </c>
      <c r="S1703">
        <f>H1703-H1702</f>
      </c>
      <c r="T1703">
        <f>I1703-I1702</f>
      </c>
      <c r="U1703">
        <f>(L1703-K1703)/(2*D1703*0.01)</f>
      </c>
      <c r="V1703">
        <f>(L1703+K1703)/(D1703*0.0001)</f>
      </c>
    </row>
    <row r="1704">
      <c r="A1704" t="n">
        <v>2021</v>
      </c>
      <c r="B1704" t="inlineStr">
        <is>
          <t>00116301</t>
        </is>
      </c>
      <c r="C1704" t="inlineStr">
        <is>
          <t>NI스틸</t>
        </is>
      </c>
      <c r="D1704" t="n">
        <v>8166684000</v>
      </c>
      <c r="E1704" t="n">
        <v>1001403000</v>
      </c>
      <c r="F1704" t="n">
        <v>573891000</v>
      </c>
      <c r="G1704" t="n">
        <v>135308000</v>
      </c>
      <c r="H1704" t="n">
        <v>2.62</v>
      </c>
      <c r="I1704" t="n">
        <v>3</v>
      </c>
      <c r="K1704" t="n">
        <v>-596394000</v>
      </c>
      <c r="L1704" t="n">
        <v>596394000</v>
      </c>
      <c r="M1704" t="n">
        <v>588410000</v>
      </c>
      <c r="N1704" t="n">
        <v>-523373000</v>
      </c>
      <c r="O1704">
        <f>D1703</f>
      </c>
      <c r="P1704">
        <f>(E1704-F1704+G1704)/O1704*100</f>
      </c>
      <c r="Q1704">
        <f>H1703</f>
      </c>
      <c r="R1704">
        <f>I1703</f>
      </c>
      <c r="S1704">
        <f>H1704-H1703</f>
      </c>
      <c r="T1704">
        <f>I1704-I1703</f>
      </c>
      <c r="U1704">
        <f>(L1704-K1704)/(2*D1704*0.01)</f>
      </c>
    </row>
    <row r="1705">
      <c r="A1705" t="n">
        <v>2022</v>
      </c>
      <c r="B1705" t="inlineStr">
        <is>
          <t>00116301</t>
        </is>
      </c>
      <c r="C1705" t="inlineStr">
        <is>
          <t>NI스틸</t>
        </is>
      </c>
      <c r="D1705" t="n">
        <v>8530833000</v>
      </c>
      <c r="E1705" t="n">
        <v>1068889000</v>
      </c>
      <c r="F1705" t="n">
        <v>2263239000</v>
      </c>
      <c r="G1705" t="n">
        <v>200992000</v>
      </c>
      <c r="H1705" t="n">
        <v>5.17</v>
      </c>
      <c r="I1705" t="n">
        <v>5.18</v>
      </c>
      <c r="K1705" t="n">
        <v>-481735000</v>
      </c>
      <c r="L1705" t="n">
        <v>555241000</v>
      </c>
      <c r="M1705" t="n">
        <v>550272000</v>
      </c>
      <c r="N1705" t="n">
        <v>-486512000</v>
      </c>
      <c r="O1705">
        <f>D1704</f>
      </c>
      <c r="P1705">
        <f>(E1705-F1705+G1705)/O1705*100</f>
      </c>
      <c r="Q1705">
        <f>H1704</f>
      </c>
      <c r="R1705">
        <f>I1704</f>
      </c>
      <c r="S1705">
        <f>H1705-H1704</f>
      </c>
      <c r="T1705">
        <f>I1705-I1704</f>
      </c>
      <c r="U1705">
        <f>(L1705-K1705)/(2*D1705*0.01)</f>
      </c>
      <c r="V1705">
        <f>(L1705+K1705)/(D1705*0.0001)</f>
      </c>
    </row>
    <row r="1706">
      <c r="A1706" t="n">
        <v>2023</v>
      </c>
      <c r="B1706" t="inlineStr">
        <is>
          <t>00116301</t>
        </is>
      </c>
      <c r="C1706" t="inlineStr">
        <is>
          <t>NI스틸</t>
        </is>
      </c>
      <c r="D1706" t="n">
        <v>10890812000</v>
      </c>
      <c r="E1706" t="n">
        <v>1073200000</v>
      </c>
      <c r="F1706" t="n">
        <v>836717000</v>
      </c>
      <c r="G1706" t="n">
        <v>316356000</v>
      </c>
      <c r="H1706" t="n">
        <v>4.31</v>
      </c>
      <c r="I1706" t="n">
        <v>4.84</v>
      </c>
      <c r="K1706" t="n">
        <v>-591884000</v>
      </c>
      <c r="L1706" t="n">
        <v>686234000</v>
      </c>
      <c r="M1706" t="n">
        <v>676330000</v>
      </c>
      <c r="N1706" t="n">
        <v>-594928000</v>
      </c>
      <c r="O1706">
        <f>D1705</f>
      </c>
      <c r="P1706">
        <f>(E1706-F1706+G1706)/O1706*100</f>
      </c>
      <c r="Q1706">
        <f>H1705</f>
      </c>
      <c r="R1706">
        <f>I1705</f>
      </c>
      <c r="S1706">
        <f>H1706-H1705</f>
      </c>
      <c r="T1706">
        <f>I1706-I1705</f>
      </c>
      <c r="U1706">
        <f>(L1706-K1706)/(2*D1706*0.01)</f>
      </c>
      <c r="V1706">
        <f>(L1706+K1706)/(D1706*0.0001)</f>
      </c>
    </row>
    <row r="1707">
      <c r="A1707" t="n">
        <v>2024</v>
      </c>
      <c r="B1707" t="inlineStr">
        <is>
          <t>00116301</t>
        </is>
      </c>
      <c r="C1707" t="inlineStr">
        <is>
          <t>NI스틸</t>
        </is>
      </c>
      <c r="D1707" t="n">
        <v>12418105000</v>
      </c>
      <c r="E1707" t="n">
        <v>1443792000</v>
      </c>
      <c r="F1707" t="n">
        <v>673444000</v>
      </c>
      <c r="G1707" t="n">
        <v>309903000</v>
      </c>
      <c r="H1707" t="n">
        <v>3.71</v>
      </c>
      <c r="I1707" t="n">
        <v>5.38</v>
      </c>
      <c r="K1707" t="n">
        <v>-745993000</v>
      </c>
      <c r="L1707" t="n">
        <v>870570000</v>
      </c>
      <c r="M1707" t="n">
        <v>847996000</v>
      </c>
      <c r="N1707" t="n">
        <v>-742274000</v>
      </c>
      <c r="O1707">
        <f>D1706</f>
      </c>
      <c r="P1707">
        <f>(E1707-F1707+G1707)/O1707*100</f>
      </c>
      <c r="Q1707">
        <f>H1706</f>
      </c>
      <c r="R1707">
        <f>I1706</f>
      </c>
      <c r="S1707">
        <f>H1707-H1706</f>
      </c>
      <c r="T1707">
        <f>I1707-I1706</f>
      </c>
      <c r="U1707">
        <f>(L1707-K1707)/(2*D1707*0.01)</f>
      </c>
      <c r="V1707">
        <f>(L1707+K1707)/(D1707*0.0001)</f>
      </c>
    </row>
    <row r="1708">
      <c r="A1708" t="n">
        <v>2025</v>
      </c>
      <c r="B1708" t="inlineStr">
        <is>
          <t>00116301</t>
        </is>
      </c>
      <c r="C1708" t="inlineStr">
        <is>
          <t>NI스틸</t>
        </is>
      </c>
      <c r="D1708" t="n">
        <v>13509971000</v>
      </c>
      <c r="E1708" t="n">
        <v>1633477000</v>
      </c>
      <c r="F1708" t="n">
        <v>1154720000</v>
      </c>
      <c r="G1708" t="n">
        <v>310577000</v>
      </c>
      <c r="H1708" t="n">
        <v>4.07</v>
      </c>
      <c r="I1708" t="n">
        <v>5.38</v>
      </c>
      <c r="K1708" t="n">
        <v>-915836000</v>
      </c>
      <c r="L1708" t="n">
        <v>915836000</v>
      </c>
      <c r="M1708" t="n">
        <v>895505000</v>
      </c>
      <c r="N1708" t="n">
        <v>-785413000</v>
      </c>
      <c r="O1708">
        <f>D1707</f>
      </c>
      <c r="P1708">
        <f>(E1708-F1708+G1708)/O1708*100</f>
      </c>
      <c r="Q1708">
        <f>H1707</f>
      </c>
      <c r="R1708">
        <f>I1707</f>
      </c>
      <c r="S1708">
        <f>H1708-H1707</f>
      </c>
      <c r="T1708">
        <f>I1708-I1707</f>
      </c>
      <c r="U1708">
        <f>(L1708-K1708)/(2*D1708*0.01)</f>
      </c>
    </row>
    <row r="1709">
      <c r="A1709" t="n">
        <v>2014</v>
      </c>
      <c r="B1709" t="inlineStr">
        <is>
          <t>00116356</t>
        </is>
      </c>
      <c r="C1709" t="inlineStr">
        <is>
          <t>동성화학</t>
        </is>
      </c>
      <c r="D1709" t="n">
        <v>7800203282</v>
      </c>
      <c r="E1709" t="n">
        <v>1382312153</v>
      </c>
      <c r="F1709" t="n">
        <v>86324834</v>
      </c>
      <c r="G1709" t="n">
        <v>272311173</v>
      </c>
      <c r="H1709" t="n">
        <v>2.77</v>
      </c>
      <c r="I1709" t="n">
        <v>6.03</v>
      </c>
    </row>
    <row r="1710">
      <c r="A1710" t="n">
        <v>2015</v>
      </c>
      <c r="B1710" t="inlineStr">
        <is>
          <t>00116356</t>
        </is>
      </c>
      <c r="C1710" t="inlineStr">
        <is>
          <t>동성화학</t>
        </is>
      </c>
      <c r="D1710" t="n">
        <v>6515907213</v>
      </c>
      <c r="E1710" t="n">
        <v>1305232323</v>
      </c>
      <c r="F1710" t="n">
        <v>2285913385</v>
      </c>
      <c r="G1710" t="n">
        <v>207723720</v>
      </c>
      <c r="H1710" t="n">
        <v>2.45</v>
      </c>
      <c r="I1710" t="n">
        <v>6.06</v>
      </c>
      <c r="O1710">
        <f>D1709</f>
      </c>
      <c r="P1710">
        <f>(E1710-F1710+G1710)/O1710*100</f>
      </c>
      <c r="Q1710">
        <f>H1709</f>
      </c>
      <c r="R1710">
        <f>I1709</f>
      </c>
      <c r="S1710">
        <f>H1710-H1709</f>
      </c>
      <c r="T1710">
        <f>I1710-I1709</f>
      </c>
    </row>
    <row r="1711">
      <c r="A1711" t="n">
        <v>2016</v>
      </c>
      <c r="B1711" t="inlineStr">
        <is>
          <t>00116356</t>
        </is>
      </c>
      <c r="C1711" t="inlineStr">
        <is>
          <t>동성화학</t>
        </is>
      </c>
      <c r="D1711" t="n">
        <v>6260139304</v>
      </c>
      <c r="E1711" t="n">
        <v>1132924352</v>
      </c>
      <c r="F1711" t="n">
        <v>787592367</v>
      </c>
      <c r="G1711" t="n">
        <v>150086352</v>
      </c>
      <c r="H1711" t="n">
        <v>2.52</v>
      </c>
      <c r="I1711" t="n">
        <v>4.54</v>
      </c>
      <c r="O1711">
        <f>D1710</f>
      </c>
      <c r="P1711">
        <f>(E1711-F1711+G1711)/O1711*100</f>
      </c>
      <c r="Q1711">
        <f>H1710</f>
      </c>
      <c r="R1711">
        <f>I1710</f>
      </c>
      <c r="S1711">
        <f>H1711-H1710</f>
      </c>
      <c r="T1711">
        <f>I1711-I1710</f>
      </c>
    </row>
    <row r="1712">
      <c r="A1712" t="n">
        <v>2017</v>
      </c>
      <c r="B1712" t="inlineStr">
        <is>
          <t>00116356</t>
        </is>
      </c>
      <c r="C1712" t="inlineStr">
        <is>
          <t>동성화학</t>
        </is>
      </c>
      <c r="D1712" t="n">
        <v>7416912271</v>
      </c>
      <c r="E1712" t="n">
        <v>1004418035</v>
      </c>
      <c r="F1712" t="n">
        <v>290403240</v>
      </c>
      <c r="G1712" t="n">
        <v>145037623</v>
      </c>
      <c r="H1712" t="n">
        <v>2.92</v>
      </c>
      <c r="I1712" t="n">
        <v>4.38</v>
      </c>
      <c r="O1712">
        <f>D1711</f>
      </c>
      <c r="P1712">
        <f>(E1712-F1712+G1712)/O1712*100</f>
      </c>
      <c r="Q1712">
        <f>H1711</f>
      </c>
      <c r="R1712">
        <f>I1711</f>
      </c>
      <c r="S1712">
        <f>H1712-H1711</f>
      </c>
      <c r="T1712">
        <f>I1712-I1711</f>
      </c>
    </row>
    <row r="1713">
      <c r="A1713" t="n">
        <v>2018</v>
      </c>
      <c r="B1713" t="inlineStr">
        <is>
          <t>00116356</t>
        </is>
      </c>
      <c r="C1713" t="inlineStr">
        <is>
          <t>동성화학</t>
        </is>
      </c>
      <c r="D1713" t="n">
        <v>8183024405</v>
      </c>
      <c r="E1713" t="n">
        <v>1002705499</v>
      </c>
      <c r="F1713" t="n">
        <v>311214030</v>
      </c>
      <c r="G1713" t="n">
        <v>198698827</v>
      </c>
      <c r="H1713" t="n">
        <v>2.42</v>
      </c>
      <c r="I1713" t="n">
        <v>3.97</v>
      </c>
      <c r="K1713" t="n">
        <v>-451621151</v>
      </c>
      <c r="L1713" t="n">
        <v>515242586</v>
      </c>
      <c r="M1713" t="n">
        <v>-415443417</v>
      </c>
      <c r="N1713" t="n">
        <v>471672908</v>
      </c>
      <c r="O1713">
        <f>D1712</f>
      </c>
      <c r="P1713">
        <f>(E1713-F1713+G1713)/O1713*100</f>
      </c>
      <c r="Q1713">
        <f>H1712</f>
      </c>
      <c r="R1713">
        <f>I1712</f>
      </c>
      <c r="S1713">
        <f>H1713-H1712</f>
      </c>
      <c r="T1713">
        <f>I1713-I1712</f>
      </c>
      <c r="U1713">
        <f>(L1713-K1713)/(2*D1713*0.01)</f>
      </c>
      <c r="V1713">
        <f>(L1713+K1713)/(D1713*0.0001)</f>
      </c>
    </row>
    <row r="1714">
      <c r="A1714" t="n">
        <v>2019</v>
      </c>
      <c r="B1714" t="inlineStr">
        <is>
          <t>00116356</t>
        </is>
      </c>
      <c r="C1714" t="inlineStr">
        <is>
          <t>동성화학</t>
        </is>
      </c>
      <c r="D1714" t="n">
        <v>9346961363</v>
      </c>
      <c r="E1714" t="n">
        <v>1017308574</v>
      </c>
      <c r="F1714" t="n">
        <v>102636913</v>
      </c>
      <c r="G1714" t="n">
        <v>182381461</v>
      </c>
      <c r="H1714" t="n">
        <v>2.13</v>
      </c>
      <c r="I1714" t="n">
        <v>4.05</v>
      </c>
      <c r="K1714" t="n">
        <v>-581514880</v>
      </c>
      <c r="L1714" t="n">
        <v>672256851</v>
      </c>
      <c r="M1714" t="n">
        <v>-451621151</v>
      </c>
      <c r="N1714" t="n">
        <v>515242586</v>
      </c>
      <c r="O1714">
        <f>D1713</f>
      </c>
      <c r="P1714">
        <f>(E1714-F1714+G1714)/O1714*100</f>
      </c>
      <c r="Q1714">
        <f>H1713</f>
      </c>
      <c r="R1714">
        <f>I1713</f>
      </c>
      <c r="S1714">
        <f>H1714-H1713</f>
      </c>
      <c r="T1714">
        <f>I1714-I1713</f>
      </c>
      <c r="U1714">
        <f>(L1714-K1714)/(2*D1714*0.01)</f>
      </c>
      <c r="V1714">
        <f>(L1714+K1714)/(D1714*0.0001)</f>
      </c>
    </row>
    <row r="1715">
      <c r="A1715" t="n">
        <v>2020</v>
      </c>
      <c r="B1715" t="inlineStr">
        <is>
          <t>00116356</t>
        </is>
      </c>
      <c r="C1715" t="inlineStr">
        <is>
          <t>동성화학</t>
        </is>
      </c>
      <c r="D1715" t="n">
        <v>10613788553</v>
      </c>
      <c r="E1715" t="n">
        <v>1125708401</v>
      </c>
      <c r="F1715" t="n">
        <v>318351435</v>
      </c>
      <c r="G1715" t="n">
        <v>186548459</v>
      </c>
      <c r="H1715" t="n">
        <v>2.27</v>
      </c>
      <c r="I1715" t="n">
        <v>2.3</v>
      </c>
      <c r="K1715" t="n">
        <v>-589316497</v>
      </c>
      <c r="L1715" t="n">
        <v>674194814</v>
      </c>
      <c r="M1715" t="n">
        <v>667422309</v>
      </c>
      <c r="N1715" t="n">
        <v>-594852715</v>
      </c>
      <c r="O1715">
        <f>D1714</f>
      </c>
      <c r="P1715">
        <f>(E1715-F1715+G1715)/O1715*100</f>
      </c>
      <c r="Q1715">
        <f>H1714</f>
      </c>
      <c r="R1715">
        <f>I1714</f>
      </c>
      <c r="S1715">
        <f>H1715-H1714</f>
      </c>
      <c r="T1715">
        <f>I1715-I1714</f>
      </c>
      <c r="U1715">
        <f>(L1715-K1715)/(2*D1715*0.01)</f>
      </c>
      <c r="V1715">
        <f>(L1715+K1715)/(D1715*0.0001)</f>
      </c>
    </row>
    <row r="1716">
      <c r="A1716" t="n">
        <v>2016</v>
      </c>
      <c r="B1716" t="inlineStr">
        <is>
          <t>00116408</t>
        </is>
      </c>
      <c r="C1716" t="inlineStr">
        <is>
          <t>동신건설</t>
        </is>
      </c>
      <c r="D1716" t="n">
        <v>352315000</v>
      </c>
      <c r="E1716" t="n">
        <v>56531000</v>
      </c>
      <c r="F1716" t="n">
        <v>23371000</v>
      </c>
      <c r="G1716" t="n">
        <v>5412000</v>
      </c>
      <c r="H1716" t="n">
        <v>2.002</v>
      </c>
      <c r="I1716" t="n">
        <v>2.89</v>
      </c>
      <c r="K1716" t="n">
        <v>-7611000</v>
      </c>
      <c r="L1716" t="n">
        <v>7891000</v>
      </c>
      <c r="M1716" t="n">
        <v>7826000</v>
      </c>
      <c r="N1716" t="n">
        <v>-7695000</v>
      </c>
      <c r="U1716">
        <f>(L1716-K1716)/(2*D1716*0.01)</f>
      </c>
      <c r="V1716">
        <f>(L1716+K1716)/(D1716*0.0001)</f>
      </c>
    </row>
    <row r="1717">
      <c r="A1717" t="n">
        <v>2014</v>
      </c>
      <c r="B1717" t="inlineStr">
        <is>
          <t>00116426</t>
        </is>
      </c>
      <c r="C1717" t="inlineStr">
        <is>
          <t>이렘</t>
        </is>
      </c>
      <c r="D1717" t="n">
        <v>1412289000</v>
      </c>
      <c r="E1717" t="n">
        <v>223109000</v>
      </c>
      <c r="F1717" t="n">
        <v>142555000</v>
      </c>
      <c r="G1717" t="n">
        <v>34798000</v>
      </c>
      <c r="H1717" t="n">
        <v>2.94</v>
      </c>
      <c r="I1717" t="n">
        <v>3</v>
      </c>
      <c r="K1717" t="n">
        <v>-131869570</v>
      </c>
      <c r="L1717" t="n">
        <v>152816829</v>
      </c>
      <c r="M1717" t="n">
        <v>152651484</v>
      </c>
      <c r="N1717" t="n">
        <v>-130869483</v>
      </c>
      <c r="U1717">
        <f>(L1717-K1717)/(2*D1717*0.01)</f>
      </c>
      <c r="V1717">
        <f>(L1717+K1717)/(D1717*0.0001)</f>
      </c>
    </row>
    <row r="1718">
      <c r="A1718" t="n">
        <v>2015</v>
      </c>
      <c r="B1718" t="inlineStr">
        <is>
          <t>00116426</t>
        </is>
      </c>
      <c r="C1718" t="inlineStr">
        <is>
          <t>이렘</t>
        </is>
      </c>
      <c r="D1718" t="n">
        <v>1664062000</v>
      </c>
      <c r="E1718" t="n">
        <v>249692000</v>
      </c>
      <c r="F1718" t="n">
        <v>217844000</v>
      </c>
      <c r="G1718" t="n">
        <v>39717000</v>
      </c>
      <c r="H1718" t="n">
        <v>2.81</v>
      </c>
      <c r="I1718" t="n">
        <v>4</v>
      </c>
      <c r="K1718" t="n">
        <v>-108738228</v>
      </c>
      <c r="L1718" t="n">
        <v>180557568</v>
      </c>
      <c r="M1718" t="n">
        <v>143556632</v>
      </c>
      <c r="N1718" t="n">
        <v>-126574368</v>
      </c>
      <c r="O1718">
        <f>D1717</f>
      </c>
      <c r="P1718">
        <f>(E1718-F1718+G1718)/O1718*100</f>
      </c>
      <c r="Q1718">
        <f>H1717</f>
      </c>
      <c r="R1718">
        <f>I1717</f>
      </c>
      <c r="S1718">
        <f>H1718-H1717</f>
      </c>
      <c r="T1718">
        <f>I1718-I1717</f>
      </c>
      <c r="U1718">
        <f>(L1718-K1718)/(2*D1718*0.01)</f>
      </c>
      <c r="V1718">
        <f>(L1718+K1718)/(D1718*0.0001)</f>
      </c>
    </row>
    <row r="1719">
      <c r="A1719" t="n">
        <v>2016</v>
      </c>
      <c r="B1719" t="inlineStr">
        <is>
          <t>00116426</t>
        </is>
      </c>
      <c r="C1719" t="inlineStr">
        <is>
          <t>이렘</t>
        </is>
      </c>
      <c r="D1719" t="n">
        <v>1693516000</v>
      </c>
      <c r="E1719" t="n">
        <v>283909000</v>
      </c>
      <c r="F1719" t="n">
        <v>304747000</v>
      </c>
      <c r="G1719" t="n">
        <v>44944000</v>
      </c>
      <c r="H1719" t="n">
        <v>2.86</v>
      </c>
      <c r="I1719" t="n">
        <v>3</v>
      </c>
      <c r="K1719" t="n">
        <v>-105883440</v>
      </c>
      <c r="L1719" t="n">
        <v>181623040</v>
      </c>
      <c r="M1719" t="n">
        <v>128291120</v>
      </c>
      <c r="N1719" t="n">
        <v>-115468512</v>
      </c>
      <c r="O1719">
        <f>D1718</f>
      </c>
      <c r="P1719">
        <f>(E1719-F1719+G1719)/O1719*100</f>
      </c>
      <c r="Q1719">
        <f>H1718</f>
      </c>
      <c r="R1719">
        <f>I1718</f>
      </c>
      <c r="S1719">
        <f>H1719-H1718</f>
      </c>
      <c r="T1719">
        <f>I1719-I1718</f>
      </c>
      <c r="U1719">
        <f>(L1719-K1719)/(2*D1719*0.01)</f>
      </c>
      <c r="V1719">
        <f>(L1719+K1719)/(D1719*0.0001)</f>
      </c>
    </row>
    <row r="1720">
      <c r="A1720" t="n">
        <v>2017</v>
      </c>
      <c r="B1720" t="inlineStr">
        <is>
          <t>00116426</t>
        </is>
      </c>
      <c r="C1720" t="inlineStr">
        <is>
          <t>이렘</t>
        </is>
      </c>
      <c r="D1720" t="n">
        <v>1761222000</v>
      </c>
      <c r="E1720" t="n">
        <v>291320000</v>
      </c>
      <c r="F1720" t="n">
        <v>302476000</v>
      </c>
      <c r="G1720" t="n">
        <v>46480000</v>
      </c>
      <c r="H1720" t="n">
        <v>3.2</v>
      </c>
      <c r="I1720" t="n">
        <v>3.5</v>
      </c>
      <c r="K1720" t="n">
        <v>-104446928</v>
      </c>
      <c r="L1720" t="n">
        <v>104683808</v>
      </c>
      <c r="M1720" t="n">
        <v>117879870</v>
      </c>
      <c r="N1720" t="n">
        <v>-102096414</v>
      </c>
      <c r="O1720">
        <f>D1719</f>
      </c>
      <c r="P1720">
        <f>(E1720-F1720+G1720)/O1720*100</f>
      </c>
      <c r="Q1720">
        <f>H1719</f>
      </c>
      <c r="R1720">
        <f>I1719</f>
      </c>
      <c r="S1720">
        <f>H1720-H1719</f>
      </c>
      <c r="T1720">
        <f>I1720-I1719</f>
      </c>
      <c r="U1720">
        <f>(L1720-K1720)/(2*D1720*0.01)</f>
      </c>
      <c r="V1720">
        <f>(L1720+K1720)/(D1720*0.0001)</f>
      </c>
    </row>
    <row r="1721">
      <c r="A1721" t="n">
        <v>2019</v>
      </c>
      <c r="B1721" t="inlineStr">
        <is>
          <t>00116426</t>
        </is>
      </c>
      <c r="C1721" t="inlineStr">
        <is>
          <t>이렘</t>
        </is>
      </c>
      <c r="D1721" t="n">
        <v>1827360000</v>
      </c>
      <c r="E1721" t="n">
        <v>326637000</v>
      </c>
      <c r="F1721" t="n">
        <v>442729000</v>
      </c>
      <c r="G1721" t="n">
        <v>48410000</v>
      </c>
      <c r="H1721" t="n">
        <v>2.67</v>
      </c>
      <c r="I1721" t="n">
        <v>3</v>
      </c>
      <c r="K1721" t="n">
        <v>-104887680</v>
      </c>
      <c r="L1721" t="n">
        <v>193580160</v>
      </c>
      <c r="M1721" t="n">
        <v>107545140</v>
      </c>
      <c r="N1721" t="n">
        <v>-104887680</v>
      </c>
      <c r="U1721">
        <f>(L1721-K1721)/(2*D1721*0.01)</f>
      </c>
      <c r="V1721">
        <f>(L1721+K1721)/(D1721*0.0001)</f>
      </c>
    </row>
    <row r="1722">
      <c r="A1722" t="n">
        <v>2020</v>
      </c>
      <c r="B1722" t="inlineStr">
        <is>
          <t>00116426</t>
        </is>
      </c>
      <c r="C1722" t="inlineStr">
        <is>
          <t>이렘</t>
        </is>
      </c>
      <c r="D1722" t="n">
        <v>1741911000</v>
      </c>
      <c r="E1722" t="n">
        <v>335129000</v>
      </c>
      <c r="F1722" t="n">
        <v>364257000</v>
      </c>
      <c r="G1722" t="n">
        <v>49096000</v>
      </c>
      <c r="H1722" t="n">
        <v>2.83</v>
      </c>
      <c r="I1722" t="n">
        <v>3</v>
      </c>
      <c r="K1722" t="n">
        <v>120196000</v>
      </c>
      <c r="L1722" t="n">
        <v>-138135000</v>
      </c>
      <c r="M1722" t="n">
        <v>-136567000</v>
      </c>
      <c r="N1722" t="n">
        <v>121170000</v>
      </c>
      <c r="O1722">
        <f>D1721</f>
      </c>
      <c r="P1722">
        <f>(E1722-F1722+G1722)/O1722*100</f>
      </c>
      <c r="Q1722">
        <f>H1721</f>
      </c>
      <c r="R1722">
        <f>I1721</f>
      </c>
      <c r="S1722">
        <f>H1722-H1721</f>
      </c>
      <c r="T1722">
        <f>I1722-I1721</f>
      </c>
    </row>
    <row r="1723">
      <c r="A1723" t="n">
        <v>2021</v>
      </c>
      <c r="B1723" t="inlineStr">
        <is>
          <t>00116426</t>
        </is>
      </c>
      <c r="C1723" t="inlineStr">
        <is>
          <t>이렘</t>
        </is>
      </c>
      <c r="D1723" t="n">
        <v>2118001000</v>
      </c>
      <c r="E1723" t="n">
        <v>274535000</v>
      </c>
      <c r="F1723" t="n">
        <v>79320000</v>
      </c>
      <c r="G1723" t="n">
        <v>47579000</v>
      </c>
      <c r="H1723" t="n">
        <v>3.32</v>
      </c>
      <c r="I1723" t="n">
        <v>3</v>
      </c>
      <c r="K1723" t="n">
        <v>-137960000</v>
      </c>
      <c r="L1723" t="n">
        <v>157283000</v>
      </c>
      <c r="M1723" t="n">
        <v>161284000</v>
      </c>
      <c r="N1723" t="n">
        <v>-143673000</v>
      </c>
      <c r="O1723">
        <f>D1722</f>
      </c>
      <c r="P1723">
        <f>(E1723-F1723+G1723)/O1723*100</f>
      </c>
      <c r="Q1723">
        <f>H1722</f>
      </c>
      <c r="R1723">
        <f>I1722</f>
      </c>
      <c r="S1723">
        <f>H1723-H1722</f>
      </c>
      <c r="T1723">
        <f>I1723-I1722</f>
      </c>
      <c r="U1723">
        <f>(L1723-K1723)/(2*D1723*0.01)</f>
      </c>
      <c r="V1723">
        <f>(L1723+K1723)/(D1723*0.0001)</f>
      </c>
    </row>
    <row r="1724">
      <c r="A1724" t="n">
        <v>2022</v>
      </c>
      <c r="B1724" t="inlineStr">
        <is>
          <t>00116426</t>
        </is>
      </c>
      <c r="C1724" t="inlineStr">
        <is>
          <t>이렘</t>
        </is>
      </c>
      <c r="D1724" t="n">
        <v>2524827000</v>
      </c>
      <c r="E1724" t="n">
        <v>287882000</v>
      </c>
      <c r="F1724" t="n">
        <v>211513000</v>
      </c>
      <c r="G1724" t="n">
        <v>67948000</v>
      </c>
      <c r="H1724" t="n">
        <v>5.73</v>
      </c>
      <c r="I1724" t="n">
        <v>5</v>
      </c>
      <c r="K1724" t="n">
        <v>-152927000</v>
      </c>
      <c r="L1724" t="n">
        <v>172714000</v>
      </c>
      <c r="M1724" t="n">
        <v>181579000</v>
      </c>
      <c r="N1724" t="n">
        <v>-162849000</v>
      </c>
      <c r="O1724">
        <f>D1723</f>
      </c>
      <c r="P1724">
        <f>(E1724-F1724+G1724)/O1724*100</f>
      </c>
      <c r="Q1724">
        <f>H1723</f>
      </c>
      <c r="R1724">
        <f>I1723</f>
      </c>
      <c r="S1724">
        <f>H1724-H1723</f>
      </c>
      <c r="T1724">
        <f>I1724-I1723</f>
      </c>
      <c r="U1724">
        <f>(L1724-K1724)/(2*D1724*0.01)</f>
      </c>
      <c r="V1724">
        <f>(L1724+K1724)/(D1724*0.0001)</f>
      </c>
    </row>
    <row r="1725">
      <c r="A1725" t="n">
        <v>2023</v>
      </c>
      <c r="B1725" t="inlineStr">
        <is>
          <t>00116426</t>
        </is>
      </c>
      <c r="C1725" t="inlineStr">
        <is>
          <t>이렘</t>
        </is>
      </c>
      <c r="D1725" t="n">
        <v>2287859000</v>
      </c>
      <c r="E1725" t="n">
        <v>349311000</v>
      </c>
      <c r="F1725" t="n">
        <v>572575000</v>
      </c>
      <c r="G1725" t="n">
        <v>139215000</v>
      </c>
      <c r="H1725" t="n">
        <v>4.83</v>
      </c>
      <c r="I1725" t="n">
        <v>3</v>
      </c>
      <c r="K1725" t="n">
        <v>-155634000</v>
      </c>
      <c r="L1725" t="n">
        <v>152927000</v>
      </c>
      <c r="M1725" t="n">
        <v>-145857000</v>
      </c>
      <c r="N1725" t="n">
        <v>-181579000</v>
      </c>
      <c r="O1725">
        <f>D1724</f>
      </c>
      <c r="P1725">
        <f>(E1725-F1725+G1725)/O1725*100</f>
      </c>
      <c r="Q1725">
        <f>H1724</f>
      </c>
      <c r="R1725">
        <f>I1724</f>
      </c>
      <c r="S1725">
        <f>H1725-H1724</f>
      </c>
      <c r="T1725">
        <f>I1725-I1724</f>
      </c>
      <c r="U1725">
        <f>(L1725-K1725)/(2*D1725*0.01)</f>
      </c>
    </row>
    <row r="1726">
      <c r="A1726" t="n">
        <v>2024</v>
      </c>
      <c r="B1726" t="inlineStr">
        <is>
          <t>00116426</t>
        </is>
      </c>
      <c r="C1726" t="inlineStr">
        <is>
          <t>이렘</t>
        </is>
      </c>
      <c r="D1726" t="n">
        <v>3612910000</v>
      </c>
      <c r="E1726" t="n">
        <v>403031000</v>
      </c>
      <c r="F1726" t="n">
        <v>264675000</v>
      </c>
      <c r="G1726" t="n">
        <v>95794000</v>
      </c>
      <c r="H1726" t="n">
        <v>4.28</v>
      </c>
      <c r="I1726" t="n">
        <v>2.98</v>
      </c>
      <c r="K1726" t="n">
        <v>-227043000</v>
      </c>
      <c r="L1726" t="n">
        <v>227043000</v>
      </c>
      <c r="M1726" t="n">
        <v>235095000</v>
      </c>
      <c r="N1726" t="n">
        <v>-211573000</v>
      </c>
      <c r="O1726">
        <f>D1725</f>
      </c>
      <c r="P1726">
        <f>(E1726-F1726+G1726)/O1726*100</f>
      </c>
      <c r="Q1726">
        <f>H1725</f>
      </c>
      <c r="R1726">
        <f>I1725</f>
      </c>
      <c r="S1726">
        <f>H1726-H1725</f>
      </c>
      <c r="T1726">
        <f>I1726-I1725</f>
      </c>
      <c r="U1726">
        <f>(L1726-K1726)/(2*D1726*0.01)</f>
      </c>
    </row>
    <row r="1727">
      <c r="A1727" t="n">
        <v>2025</v>
      </c>
      <c r="B1727" t="inlineStr">
        <is>
          <t>00116426</t>
        </is>
      </c>
      <c r="C1727" t="inlineStr">
        <is>
          <t>이렘</t>
        </is>
      </c>
      <c r="D1727" t="n">
        <v>3415242000</v>
      </c>
      <c r="E1727" t="n">
        <v>634313000</v>
      </c>
      <c r="F1727" t="n">
        <v>881244000</v>
      </c>
      <c r="G1727" t="n">
        <v>128528000</v>
      </c>
      <c r="H1727" t="n">
        <v>4.6</v>
      </c>
      <c r="I1727" t="n">
        <v>2.95</v>
      </c>
      <c r="J1727" t="n">
        <v>6.911</v>
      </c>
      <c r="K1727" t="n">
        <v>-214698000</v>
      </c>
      <c r="L1727" t="n">
        <v>214698000</v>
      </c>
      <c r="M1727" t="n">
        <v>223032000</v>
      </c>
      <c r="N1727" t="n">
        <v>-201376000</v>
      </c>
      <c r="O1727">
        <f>D1726</f>
      </c>
      <c r="P1727">
        <f>(E1727-F1727+G1727)/O1727*100</f>
      </c>
      <c r="Q1727">
        <f>H1726</f>
      </c>
      <c r="R1727">
        <f>I1726</f>
      </c>
      <c r="S1727">
        <f>H1727-H1726</f>
      </c>
      <c r="T1727">
        <f>I1727-I1726</f>
      </c>
      <c r="U1727">
        <f>(L1727-K1727)/(2*D1727*0.01)</f>
      </c>
    </row>
    <row r="1728">
      <c r="A1728" t="n">
        <v>2014</v>
      </c>
      <c r="B1728" t="inlineStr">
        <is>
          <t>00116806</t>
        </is>
      </c>
      <c r="C1728" t="inlineStr">
        <is>
          <t>하스코</t>
        </is>
      </c>
      <c r="D1728" t="n">
        <v>1006288000</v>
      </c>
      <c r="F1728" t="n">
        <v>393447000</v>
      </c>
    </row>
    <row r="1729">
      <c r="A1729" t="n">
        <v>2015</v>
      </c>
      <c r="B1729" t="inlineStr">
        <is>
          <t>00116806</t>
        </is>
      </c>
      <c r="C1729" t="inlineStr">
        <is>
          <t>하스코</t>
        </is>
      </c>
      <c r="D1729" t="n">
        <v>1047389000</v>
      </c>
      <c r="F1729" t="n">
        <v>412464000</v>
      </c>
      <c r="O1729">
        <f>D1728</f>
      </c>
    </row>
    <row r="1730">
      <c r="A1730" t="n">
        <v>2016</v>
      </c>
      <c r="B1730" t="inlineStr">
        <is>
          <t>00116806</t>
        </is>
      </c>
      <c r="C1730" t="inlineStr">
        <is>
          <t>하스코</t>
        </is>
      </c>
      <c r="D1730" t="n">
        <v>875769000</v>
      </c>
      <c r="F1730" t="n">
        <v>428049000</v>
      </c>
      <c r="O1730">
        <f>D1729</f>
      </c>
    </row>
    <row r="1731">
      <c r="A1731" t="n">
        <v>2017</v>
      </c>
      <c r="B1731" t="inlineStr">
        <is>
          <t>00116806</t>
        </is>
      </c>
      <c r="C1731" t="inlineStr">
        <is>
          <t>하스코</t>
        </is>
      </c>
      <c r="D1731" t="n">
        <v>684141000</v>
      </c>
      <c r="F1731" t="n">
        <v>376009000</v>
      </c>
      <c r="O1731">
        <f>D1730</f>
      </c>
    </row>
    <row r="1732">
      <c r="A1732" t="n">
        <v>2018</v>
      </c>
      <c r="B1732" t="inlineStr">
        <is>
          <t>00116806</t>
        </is>
      </c>
      <c r="C1732" t="inlineStr">
        <is>
          <t>하스코</t>
        </is>
      </c>
      <c r="D1732" t="n">
        <v>723870000</v>
      </c>
      <c r="F1732" t="n">
        <v>252880000</v>
      </c>
      <c r="O1732">
        <f>D1731</f>
      </c>
    </row>
    <row r="1733">
      <c r="A1733" t="n">
        <v>2014</v>
      </c>
      <c r="B1733" t="inlineStr">
        <is>
          <t>00116824</t>
        </is>
      </c>
      <c r="C1733" t="inlineStr">
        <is>
          <t>동아쏘시오홀딩스</t>
        </is>
      </c>
      <c r="D1733" t="n">
        <v>80175877000</v>
      </c>
      <c r="E1733" t="n">
        <v>11307590000</v>
      </c>
      <c r="F1733" t="n">
        <v>7180864000</v>
      </c>
      <c r="G1733" t="n">
        <v>2243263000</v>
      </c>
      <c r="H1733" t="n">
        <v>3.375</v>
      </c>
      <c r="I1733" t="n">
        <v>5</v>
      </c>
      <c r="J1733" t="n">
        <v>11.5</v>
      </c>
      <c r="K1733" t="n">
        <v>-9210608000</v>
      </c>
      <c r="L1733" t="n">
        <v>10832048000</v>
      </c>
      <c r="M1733" t="n">
        <v>10790388000</v>
      </c>
      <c r="N1733" t="n">
        <v>-8091803000</v>
      </c>
      <c r="U1733">
        <f>(L1733-K1733)/(2*D1733*0.01)</f>
      </c>
      <c r="V1733">
        <f>(L1733+K1733)/(D1733*0.0001)</f>
      </c>
    </row>
    <row r="1734">
      <c r="A1734" t="n">
        <v>2015</v>
      </c>
      <c r="B1734" t="inlineStr">
        <is>
          <t>00116824</t>
        </is>
      </c>
      <c r="C1734" t="inlineStr">
        <is>
          <t>동아쏘시오홀딩스</t>
        </is>
      </c>
      <c r="D1734" t="n">
        <v>86739916000</v>
      </c>
      <c r="E1734" t="n">
        <v>10493441000</v>
      </c>
      <c r="F1734" t="n">
        <v>12367165000</v>
      </c>
      <c r="G1734" t="n">
        <v>2284998000</v>
      </c>
      <c r="H1734" t="n">
        <v>2.845</v>
      </c>
      <c r="I1734" t="n">
        <v>4.135</v>
      </c>
      <c r="J1734" t="n">
        <v>14</v>
      </c>
      <c r="K1734" t="n">
        <v>-6012998000</v>
      </c>
      <c r="L1734" t="n">
        <v>6955940000</v>
      </c>
      <c r="M1734" t="n">
        <v>6492945000</v>
      </c>
      <c r="N1734" t="n">
        <v>-6445299000</v>
      </c>
      <c r="O1734">
        <f>D1733</f>
      </c>
      <c r="P1734">
        <f>(E1734-F1734+G1734)/O1734*100</f>
      </c>
      <c r="Q1734">
        <f>H1733</f>
      </c>
      <c r="R1734">
        <f>I1733</f>
      </c>
      <c r="S1734">
        <f>H1734-H1733</f>
      </c>
      <c r="T1734">
        <f>I1734-I1733</f>
      </c>
      <c r="U1734">
        <f>(L1734-K1734)/(2*D1734*0.01)</f>
      </c>
      <c r="V1734">
        <f>(L1734+K1734)/(D1734*0.0001)</f>
      </c>
    </row>
    <row r="1735">
      <c r="A1735" t="n">
        <v>2016</v>
      </c>
      <c r="B1735" t="inlineStr">
        <is>
          <t>00116824</t>
        </is>
      </c>
      <c r="C1735" t="inlineStr">
        <is>
          <t>동아쏘시오홀딩스</t>
        </is>
      </c>
      <c r="D1735" t="n">
        <v>84728957000</v>
      </c>
      <c r="E1735" t="n">
        <v>10276518000</v>
      </c>
      <c r="F1735" t="n">
        <v>7597320000</v>
      </c>
      <c r="G1735" t="n">
        <v>1971422000</v>
      </c>
      <c r="H1735" t="n">
        <v>2.41</v>
      </c>
      <c r="I1735" t="n">
        <v>3.55</v>
      </c>
      <c r="O1735">
        <f>D1734</f>
      </c>
      <c r="P1735">
        <f>(E1735-F1735+G1735)/O1735*100</f>
      </c>
      <c r="Q1735">
        <f>H1734</f>
      </c>
      <c r="R1735">
        <f>I1734</f>
      </c>
      <c r="S1735">
        <f>H1735-H1734</f>
      </c>
      <c r="T1735">
        <f>I1735-I1734</f>
      </c>
    </row>
    <row r="1736">
      <c r="A1736" t="n">
        <v>2017</v>
      </c>
      <c r="B1736" t="inlineStr">
        <is>
          <t>00116824</t>
        </is>
      </c>
      <c r="C1736" t="inlineStr">
        <is>
          <t>동아쏘시오홀딩스</t>
        </is>
      </c>
      <c r="D1736" t="n">
        <v>90730280000</v>
      </c>
      <c r="E1736" t="n">
        <v>9810133000</v>
      </c>
      <c r="F1736" t="n">
        <v>12721314000</v>
      </c>
      <c r="G1736" t="n">
        <v>1971075000</v>
      </c>
      <c r="H1736" t="n">
        <v>2.605</v>
      </c>
      <c r="I1736" t="n">
        <v>3.55</v>
      </c>
      <c r="O1736">
        <f>D1735</f>
      </c>
      <c r="P1736">
        <f>(E1736-F1736+G1736)/O1736*100</f>
      </c>
      <c r="Q1736">
        <f>H1735</f>
      </c>
      <c r="R1736">
        <f>I1735</f>
      </c>
      <c r="S1736">
        <f>H1736-H1735</f>
      </c>
      <c r="T1736">
        <f>I1736-I1735</f>
      </c>
    </row>
    <row r="1737">
      <c r="A1737" t="n">
        <v>2018</v>
      </c>
      <c r="B1737" t="inlineStr">
        <is>
          <t>00116824</t>
        </is>
      </c>
      <c r="C1737" t="inlineStr">
        <is>
          <t>동아쏘시오홀딩스</t>
        </is>
      </c>
      <c r="D1737" t="n">
        <v>105308000000</v>
      </c>
      <c r="E1737" t="n">
        <v>10260615000</v>
      </c>
      <c r="F1737" t="n">
        <v>5316719000</v>
      </c>
      <c r="G1737" t="n">
        <v>2367454000</v>
      </c>
      <c r="H1737" t="n">
        <v>2.165</v>
      </c>
      <c r="I1737" t="n">
        <v>3.535</v>
      </c>
      <c r="K1737" t="n">
        <v>-47044151000</v>
      </c>
      <c r="L1737" t="n">
        <v>56458031000</v>
      </c>
      <c r="M1737" t="n">
        <v>56362510000</v>
      </c>
      <c r="N1737" t="n">
        <v>-47016432000</v>
      </c>
      <c r="O1737">
        <f>D1736</f>
      </c>
      <c r="P1737">
        <f>(E1737-F1737+G1737)/O1737*100</f>
      </c>
      <c r="Q1737">
        <f>H1736</f>
      </c>
      <c r="R1737">
        <f>I1736</f>
      </c>
      <c r="S1737">
        <f>H1737-H1736</f>
      </c>
      <c r="T1737">
        <f>I1737-I1736</f>
      </c>
    </row>
    <row r="1738">
      <c r="A1738" t="n">
        <v>2019</v>
      </c>
      <c r="B1738" t="inlineStr">
        <is>
          <t>00116824</t>
        </is>
      </c>
      <c r="C1738" t="inlineStr">
        <is>
          <t>동아쏘시오홀딩스</t>
        </is>
      </c>
      <c r="D1738" t="n">
        <v>101118670000</v>
      </c>
      <c r="E1738" t="n">
        <v>11302884000</v>
      </c>
      <c r="F1738" t="n">
        <v>21176337000</v>
      </c>
      <c r="G1738" t="n">
        <v>2246198000</v>
      </c>
      <c r="H1738" t="n">
        <v>2.065</v>
      </c>
      <c r="I1738" t="n">
        <v>3.55</v>
      </c>
      <c r="K1738" t="n">
        <v>-50296930000</v>
      </c>
      <c r="L1738" t="n">
        <v>61317877000</v>
      </c>
      <c r="M1738" t="n">
        <v>60005283000</v>
      </c>
      <c r="N1738" t="n">
        <v>-50992797000</v>
      </c>
      <c r="O1738">
        <f>D1737</f>
      </c>
      <c r="P1738">
        <f>(E1738-F1738+G1738)/O1738*100</f>
      </c>
      <c r="Q1738">
        <f>H1737</f>
      </c>
      <c r="R1738">
        <f>I1737</f>
      </c>
      <c r="S1738">
        <f>H1738-H1737</f>
      </c>
      <c r="T1738">
        <f>I1738-I1737</f>
      </c>
    </row>
    <row r="1739">
      <c r="A1739" t="n">
        <v>2020</v>
      </c>
      <c r="B1739" t="inlineStr">
        <is>
          <t>00116824</t>
        </is>
      </c>
      <c r="C1739" t="inlineStr">
        <is>
          <t>동아쏘시오홀딩스</t>
        </is>
      </c>
      <c r="D1739" t="n">
        <v>106798705000</v>
      </c>
      <c r="E1739" t="n">
        <v>10996383000</v>
      </c>
      <c r="F1739" t="n">
        <v>6378007000</v>
      </c>
      <c r="G1739" t="n">
        <v>1864735000</v>
      </c>
      <c r="H1739" t="n">
        <v>1.92</v>
      </c>
      <c r="I1739" t="n">
        <v>3.715</v>
      </c>
      <c r="K1739" t="n">
        <v>-8892056000</v>
      </c>
      <c r="L1739" t="n">
        <v>10354714000</v>
      </c>
      <c r="M1739" t="n">
        <v>8859646000</v>
      </c>
      <c r="N1739" t="n">
        <v>-7862130000</v>
      </c>
      <c r="O1739">
        <f>D1738</f>
      </c>
      <c r="P1739">
        <f>(E1739-F1739+G1739)/O1739*100</f>
      </c>
      <c r="Q1739">
        <f>H1738</f>
      </c>
      <c r="R1739">
        <f>I1738</f>
      </c>
      <c r="S1739">
        <f>H1739-H1738</f>
      </c>
      <c r="T1739">
        <f>I1739-I1738</f>
      </c>
      <c r="U1739">
        <f>(L1739-K1739)/(2*D1739*0.01)</f>
      </c>
      <c r="V1739">
        <f>(L1739+K1739)/(D1739*0.0001)</f>
      </c>
    </row>
    <row r="1740">
      <c r="A1740" t="n">
        <v>2021</v>
      </c>
      <c r="B1740" t="inlineStr">
        <is>
          <t>00116824</t>
        </is>
      </c>
      <c r="C1740" t="inlineStr">
        <is>
          <t>동아쏘시오홀딩스</t>
        </is>
      </c>
      <c r="D1740" t="n">
        <v>109474789000</v>
      </c>
      <c r="E1740" t="n">
        <v>12067678000</v>
      </c>
      <c r="F1740" t="n">
        <v>11521407000</v>
      </c>
      <c r="G1740" t="n">
        <v>1931517000</v>
      </c>
      <c r="H1740" t="n">
        <v>2.205</v>
      </c>
      <c r="I1740" t="n">
        <v>3.255</v>
      </c>
      <c r="K1740" t="n">
        <v>-10030487000</v>
      </c>
      <c r="L1740" t="n">
        <v>10030487000</v>
      </c>
      <c r="M1740" t="n">
        <v>8763437000</v>
      </c>
      <c r="N1740" t="n">
        <v>-7785004000</v>
      </c>
      <c r="O1740">
        <f>D1739</f>
      </c>
      <c r="P1740">
        <f>(E1740-F1740+G1740)/O1740*100</f>
      </c>
      <c r="Q1740">
        <f>H1739</f>
      </c>
      <c r="R1740">
        <f>I1739</f>
      </c>
      <c r="S1740">
        <f>H1740-H1739</f>
      </c>
      <c r="T1740">
        <f>I1740-I1739</f>
      </c>
      <c r="U1740">
        <f>(L1740-K1740)/(2*D1740*0.01)</f>
      </c>
    </row>
    <row r="1741">
      <c r="A1741" t="n">
        <v>2022</v>
      </c>
      <c r="B1741" t="inlineStr">
        <is>
          <t>00116824</t>
        </is>
      </c>
      <c r="C1741" t="inlineStr">
        <is>
          <t>동아쏘시오홀딩스</t>
        </is>
      </c>
      <c r="D1741" t="n">
        <v>98308754000</v>
      </c>
      <c r="E1741" t="n">
        <v>12041893000</v>
      </c>
      <c r="F1741" t="n">
        <v>14009211000</v>
      </c>
      <c r="G1741" t="n">
        <v>2598915000</v>
      </c>
      <c r="H1741" t="n">
        <v>5.13</v>
      </c>
      <c r="I1741" t="n">
        <v>3.55</v>
      </c>
      <c r="K1741" t="n">
        <v>-8287118000</v>
      </c>
      <c r="L1741" t="n">
        <v>9248216000</v>
      </c>
      <c r="M1741" t="n">
        <v>8758036000</v>
      </c>
      <c r="N1741" t="n">
        <v>-7981964000</v>
      </c>
      <c r="O1741">
        <f>D1740</f>
      </c>
      <c r="P1741">
        <f>(E1741-F1741+G1741)/O1741*100</f>
      </c>
      <c r="Q1741">
        <f>H1740</f>
      </c>
      <c r="R1741">
        <f>I1740</f>
      </c>
      <c r="S1741">
        <f>H1741-H1740</f>
      </c>
      <c r="T1741">
        <f>I1741-I1740</f>
      </c>
      <c r="U1741">
        <f>(L1741-K1741)/(2*D1741*0.01)</f>
      </c>
      <c r="V1741">
        <f>(L1741+K1741)/(D1741*0.0001)</f>
      </c>
    </row>
    <row r="1742">
      <c r="A1742" t="n">
        <v>2023</v>
      </c>
      <c r="B1742" t="inlineStr">
        <is>
          <t>00116824</t>
        </is>
      </c>
      <c r="C1742" t="inlineStr">
        <is>
          <t>동아쏘시오홀딩스</t>
        </is>
      </c>
      <c r="D1742" t="n">
        <v>116609917000</v>
      </c>
      <c r="E1742" t="n">
        <v>11198373000</v>
      </c>
      <c r="F1742" t="n">
        <v>13737359000</v>
      </c>
      <c r="G1742" t="n">
        <v>4709164000</v>
      </c>
      <c r="H1742" t="n">
        <v>4.47</v>
      </c>
      <c r="I1742" t="n">
        <v>3.675</v>
      </c>
      <c r="K1742" t="n">
        <v>-9829202000</v>
      </c>
      <c r="L1742" t="n">
        <v>14808019000</v>
      </c>
      <c r="M1742" t="n">
        <v>14827899000</v>
      </c>
      <c r="N1742" t="n">
        <v>-9800204000</v>
      </c>
      <c r="O1742">
        <f>D1741</f>
      </c>
      <c r="P1742">
        <f>(E1742-F1742+G1742)/O1742*100</f>
      </c>
      <c r="Q1742">
        <f>H1741</f>
      </c>
      <c r="R1742">
        <f>I1741</f>
      </c>
      <c r="S1742">
        <f>H1742-H1741</f>
      </c>
      <c r="T1742">
        <f>I1742-I1741</f>
      </c>
      <c r="U1742">
        <f>(L1742-K1742)/(2*D1742*0.01)</f>
      </c>
      <c r="V1742">
        <f>(L1742+K1742)/(D1742*0.0001)</f>
      </c>
    </row>
    <row r="1743">
      <c r="A1743" t="n">
        <v>2024</v>
      </c>
      <c r="B1743" t="inlineStr">
        <is>
          <t>00116824</t>
        </is>
      </c>
      <c r="C1743" t="inlineStr">
        <is>
          <t>동아쏘시오홀딩스</t>
        </is>
      </c>
      <c r="D1743" t="n">
        <v>133079358000</v>
      </c>
      <c r="E1743" t="n">
        <v>14929121000</v>
      </c>
      <c r="F1743" t="n">
        <v>13891411000</v>
      </c>
      <c r="G1743" t="n">
        <v>4364757000</v>
      </c>
      <c r="H1743" t="n">
        <v>3.65</v>
      </c>
      <c r="I1743" t="n">
        <v>3.625</v>
      </c>
      <c r="J1743" t="n">
        <v>7.417</v>
      </c>
      <c r="K1743" t="n">
        <v>-13656676000</v>
      </c>
      <c r="M1743" t="n">
        <v>15271614000</v>
      </c>
      <c r="O1743">
        <f>D1742</f>
      </c>
      <c r="P1743">
        <f>(E1743-F1743+G1743)/O1743*100</f>
      </c>
      <c r="Q1743">
        <f>H1742</f>
      </c>
      <c r="R1743">
        <f>I1742</f>
      </c>
      <c r="S1743">
        <f>H1743-H1742</f>
      </c>
      <c r="T1743">
        <f>I1743-I1742</f>
      </c>
    </row>
    <row r="1744">
      <c r="A1744" t="n">
        <v>2025</v>
      </c>
      <c r="B1744" t="inlineStr">
        <is>
          <t>00116824</t>
        </is>
      </c>
      <c r="C1744" t="inlineStr">
        <is>
          <t>동아쏘시오홀딩스</t>
        </is>
      </c>
      <c r="D1744" t="n">
        <v>139118241000</v>
      </c>
      <c r="E1744" t="n">
        <v>16762172000</v>
      </c>
      <c r="F1744" t="n">
        <v>13279213000</v>
      </c>
      <c r="G1744" t="n">
        <v>4216838000</v>
      </c>
      <c r="H1744" t="n">
        <v>3.79</v>
      </c>
      <c r="I1744" t="n">
        <v>3.83</v>
      </c>
      <c r="J1744" t="n">
        <v>7</v>
      </c>
      <c r="K1744" t="n">
        <v>-8771829000</v>
      </c>
      <c r="L1744" t="n">
        <v>10021298000</v>
      </c>
      <c r="M1744" t="n">
        <v>9833553000</v>
      </c>
      <c r="N1744" t="n">
        <v>-8784119000</v>
      </c>
      <c r="O1744">
        <f>D1743</f>
      </c>
      <c r="P1744">
        <f>(E1744-F1744+G1744)/O1744*100</f>
      </c>
      <c r="Q1744">
        <f>H1743</f>
      </c>
      <c r="R1744">
        <f>I1743</f>
      </c>
      <c r="S1744">
        <f>H1744-H1743</f>
      </c>
      <c r="T1744">
        <f>I1744-I1743</f>
      </c>
      <c r="U1744">
        <f>(L1744-K1744)/(2*D1744*0.01)</f>
      </c>
      <c r="V1744">
        <f>(L1744+K1744)/(D1744*0.0001)</f>
      </c>
    </row>
    <row r="1745">
      <c r="A1745" t="n">
        <v>2014</v>
      </c>
      <c r="B1745" t="inlineStr">
        <is>
          <t>00116949</t>
        </is>
      </c>
      <c r="C1745" t="inlineStr">
        <is>
          <t>DN오토모티브</t>
        </is>
      </c>
      <c r="D1745" t="n">
        <v>18525547000</v>
      </c>
      <c r="E1745" t="n">
        <v>3402902000</v>
      </c>
      <c r="F1745" t="n">
        <v>2178864000</v>
      </c>
      <c r="G1745" t="n">
        <v>350778000</v>
      </c>
      <c r="H1745" t="n">
        <v>2.57</v>
      </c>
      <c r="I1745" t="n">
        <v>3</v>
      </c>
      <c r="K1745" t="n">
        <v>-809106000</v>
      </c>
      <c r="L1745" t="n">
        <v>905750000</v>
      </c>
      <c r="M1745" t="n">
        <v>893756000</v>
      </c>
      <c r="N1745" t="n">
        <v>-814258000</v>
      </c>
      <c r="U1745">
        <f>(L1745-K1745)/(2*D1745*0.01)</f>
      </c>
      <c r="V1745">
        <f>(L1745+K1745)/(D1745*0.0001)</f>
      </c>
    </row>
    <row r="1746">
      <c r="A1746" t="n">
        <v>2015</v>
      </c>
      <c r="B1746" t="inlineStr">
        <is>
          <t>00116949</t>
        </is>
      </c>
      <c r="C1746" t="inlineStr">
        <is>
          <t>DN오토모티브</t>
        </is>
      </c>
      <c r="D1746" t="n">
        <v>36545857000</v>
      </c>
      <c r="E1746" t="n">
        <v>7528800000</v>
      </c>
      <c r="F1746" t="n">
        <v>5355535000</v>
      </c>
      <c r="G1746" t="n">
        <v>740684000</v>
      </c>
      <c r="H1746" t="n">
        <v>1.86</v>
      </c>
      <c r="I1746" t="n">
        <v>3.15</v>
      </c>
      <c r="K1746" t="n">
        <v>-1662643000</v>
      </c>
      <c r="L1746" t="n">
        <v>1867440000</v>
      </c>
      <c r="M1746" t="n">
        <v>1648347000</v>
      </c>
      <c r="N1746" t="n">
        <v>-1488178000</v>
      </c>
      <c r="O1746">
        <f>D1745</f>
      </c>
      <c r="P1746">
        <f>(E1746-F1746+G1746)/O1746*100</f>
      </c>
      <c r="Q1746">
        <f>H1745</f>
      </c>
      <c r="R1746">
        <f>I1745</f>
      </c>
      <c r="S1746">
        <f>H1746-H1745</f>
      </c>
      <c r="T1746">
        <f>I1746-I1745</f>
      </c>
      <c r="U1746">
        <f>(L1746-K1746)/(2*D1746*0.01)</f>
      </c>
      <c r="V1746">
        <f>(L1746+K1746)/(D1746*0.0001)</f>
      </c>
    </row>
    <row r="1747">
      <c r="A1747" t="n">
        <v>2016</v>
      </c>
      <c r="B1747" t="inlineStr">
        <is>
          <t>00116949</t>
        </is>
      </c>
      <c r="C1747" t="inlineStr">
        <is>
          <t>DN오토모티브</t>
        </is>
      </c>
      <c r="D1747" t="n">
        <v>39500519000</v>
      </c>
      <c r="E1747" t="n">
        <v>7859777000</v>
      </c>
      <c r="F1747" t="n">
        <v>7334095000</v>
      </c>
      <c r="G1747" t="n">
        <v>727035000</v>
      </c>
      <c r="O1747">
        <f>D1746</f>
      </c>
      <c r="P1747">
        <f>(E1747-F1747+G1747)/O1747*100</f>
      </c>
    </row>
    <row r="1748">
      <c r="A1748" t="n">
        <v>2017</v>
      </c>
      <c r="B1748" t="inlineStr">
        <is>
          <t>00116949</t>
        </is>
      </c>
      <c r="C1748" t="inlineStr">
        <is>
          <t>DN오토모티브</t>
        </is>
      </c>
      <c r="D1748" t="n">
        <v>28498915000</v>
      </c>
      <c r="E1748" t="n">
        <v>7717812000</v>
      </c>
      <c r="F1748" t="n">
        <v>4675054000</v>
      </c>
      <c r="G1748" t="n">
        <v>744170000</v>
      </c>
      <c r="O1748">
        <f>D1747</f>
      </c>
      <c r="P1748">
        <f>(E1748-F1748+G1748)/O1748*100</f>
      </c>
    </row>
    <row r="1749">
      <c r="A1749" t="n">
        <v>2018</v>
      </c>
      <c r="B1749" t="inlineStr">
        <is>
          <t>00116949</t>
        </is>
      </c>
      <c r="C1749" t="inlineStr">
        <is>
          <t>DN오토모티브</t>
        </is>
      </c>
      <c r="D1749" t="n">
        <v>32851243000</v>
      </c>
      <c r="E1749" t="n">
        <v>6243423000</v>
      </c>
      <c r="F1749" t="n">
        <v>4988278000</v>
      </c>
      <c r="G1749" t="n">
        <v>665919000</v>
      </c>
      <c r="O1749">
        <f>D1748</f>
      </c>
      <c r="P1749">
        <f>(E1749-F1749+G1749)/O1749*100</f>
      </c>
    </row>
    <row r="1750">
      <c r="A1750" t="n">
        <v>2019</v>
      </c>
      <c r="B1750" t="inlineStr">
        <is>
          <t>00116949</t>
        </is>
      </c>
      <c r="C1750" t="inlineStr">
        <is>
          <t>DN오토모티브</t>
        </is>
      </c>
      <c r="D1750" t="n">
        <v>38203794000</v>
      </c>
      <c r="E1750" t="n">
        <v>7036720000</v>
      </c>
      <c r="F1750" t="n">
        <v>4352687000</v>
      </c>
      <c r="G1750" t="n">
        <v>674060000</v>
      </c>
      <c r="H1750" t="n">
        <v>2.17</v>
      </c>
      <c r="I1750" t="n">
        <v>1.9</v>
      </c>
      <c r="K1750" t="n">
        <v>-1778428000</v>
      </c>
      <c r="L1750" t="n">
        <v>2010367000</v>
      </c>
      <c r="M1750" t="n">
        <v>1835222000</v>
      </c>
      <c r="N1750" t="n">
        <v>-1648241000</v>
      </c>
      <c r="O1750">
        <f>D1749</f>
      </c>
      <c r="P1750">
        <f>(E1750-F1750+G1750)/O1750*100</f>
      </c>
      <c r="U1750">
        <f>(L1750-K1750)/(2*D1750*0.01)</f>
      </c>
      <c r="V1750">
        <f>(L1750+K1750)/(D1750*0.0001)</f>
      </c>
    </row>
    <row r="1751">
      <c r="A1751" t="n">
        <v>2020</v>
      </c>
      <c r="B1751" t="inlineStr">
        <is>
          <t>00116949</t>
        </is>
      </c>
      <c r="C1751" t="inlineStr">
        <is>
          <t>DN오토모티브</t>
        </is>
      </c>
      <c r="D1751" t="n">
        <v>36991920000</v>
      </c>
      <c r="E1751" t="n">
        <v>7431237000</v>
      </c>
      <c r="F1751" t="n">
        <v>8838536000</v>
      </c>
      <c r="G1751" t="n">
        <v>651237000</v>
      </c>
      <c r="H1751" t="n">
        <v>2.375</v>
      </c>
      <c r="I1751" t="n">
        <v>3</v>
      </c>
      <c r="K1751" t="n">
        <v>-1811898000</v>
      </c>
      <c r="L1751" t="n">
        <v>2038935000</v>
      </c>
      <c r="M1751" t="n">
        <v>1834044000</v>
      </c>
      <c r="N1751" t="n">
        <v>-1655067000</v>
      </c>
      <c r="O1751">
        <f>D1750</f>
      </c>
      <c r="P1751">
        <f>(E1751-F1751+G1751)/O1751*100</f>
      </c>
      <c r="Q1751">
        <f>H1750</f>
      </c>
      <c r="R1751">
        <f>I1750</f>
      </c>
      <c r="S1751">
        <f>H1751-H1750</f>
      </c>
      <c r="T1751">
        <f>I1751-I1750</f>
      </c>
      <c r="U1751">
        <f>(L1751-K1751)/(2*D1751*0.01)</f>
      </c>
      <c r="V1751">
        <f>(L1751+K1751)/(D1751*0.0001)</f>
      </c>
    </row>
    <row r="1752">
      <c r="A1752" t="n">
        <v>2021</v>
      </c>
      <c r="B1752" t="inlineStr">
        <is>
          <t>00116949</t>
        </is>
      </c>
      <c r="C1752" t="inlineStr">
        <is>
          <t>DN오토모티브</t>
        </is>
      </c>
      <c r="D1752" t="n">
        <v>36862591000</v>
      </c>
      <c r="E1752" t="n">
        <v>6777264000</v>
      </c>
      <c r="F1752" t="n">
        <v>8118403000</v>
      </c>
      <c r="G1752" t="n">
        <v>590792000</v>
      </c>
      <c r="H1752" t="n">
        <v>2.635</v>
      </c>
      <c r="I1752" t="n">
        <v>1.75</v>
      </c>
      <c r="K1752" t="n">
        <v>-1714301000</v>
      </c>
      <c r="L1752" t="n">
        <v>1920024000</v>
      </c>
      <c r="M1752" t="n">
        <v>1801341000</v>
      </c>
      <c r="N1752" t="n">
        <v>-1632346000</v>
      </c>
      <c r="O1752">
        <f>D1751</f>
      </c>
      <c r="P1752">
        <f>(E1752-F1752+G1752)/O1752*100</f>
      </c>
      <c r="Q1752">
        <f>H1751</f>
      </c>
      <c r="R1752">
        <f>I1751</f>
      </c>
      <c r="S1752">
        <f>H1752-H1751</f>
      </c>
      <c r="T1752">
        <f>I1752-I1751</f>
      </c>
      <c r="U1752">
        <f>(L1752-K1752)/(2*D1752*0.01)</f>
      </c>
      <c r="V1752">
        <f>(L1752+K1752)/(D1752*0.0001)</f>
      </c>
    </row>
    <row r="1753">
      <c r="A1753" t="n">
        <v>2022</v>
      </c>
      <c r="B1753" t="inlineStr">
        <is>
          <t>00116949</t>
        </is>
      </c>
      <c r="C1753" t="inlineStr">
        <is>
          <t>DN오토모티브</t>
        </is>
      </c>
      <c r="D1753" t="n">
        <v>138323242000</v>
      </c>
      <c r="E1753" t="n">
        <v>15299312000</v>
      </c>
      <c r="F1753" t="n">
        <v>23942714000</v>
      </c>
      <c r="G1753" t="n">
        <v>4100907000</v>
      </c>
      <c r="H1753" t="n">
        <v>5.31</v>
      </c>
      <c r="I1753" t="n">
        <v>2.615</v>
      </c>
      <c r="K1753" t="n">
        <v>-8749188000</v>
      </c>
      <c r="L1753" t="n">
        <v>9971451000</v>
      </c>
      <c r="M1753" t="n">
        <v>10263149000</v>
      </c>
      <c r="N1753" t="n">
        <v>-9030284000</v>
      </c>
      <c r="O1753">
        <f>D1752</f>
      </c>
      <c r="P1753">
        <f>(E1753-F1753+G1753)/O1753*100</f>
      </c>
      <c r="Q1753">
        <f>H1752</f>
      </c>
      <c r="R1753">
        <f>I1752</f>
      </c>
      <c r="S1753">
        <f>H1753-H1752</f>
      </c>
      <c r="T1753">
        <f>I1753-I1752</f>
      </c>
      <c r="U1753">
        <f>(L1753-K1753)/(2*D1753*0.01)</f>
      </c>
      <c r="V1753">
        <f>(L1753+K1753)/(D1753*0.0001)</f>
      </c>
    </row>
    <row r="1754">
      <c r="A1754" t="n">
        <v>2023</v>
      </c>
      <c r="B1754" t="inlineStr">
        <is>
          <t>00116949</t>
        </is>
      </c>
      <c r="C1754" t="inlineStr">
        <is>
          <t>DN오토모티브</t>
        </is>
      </c>
      <c r="D1754" t="n">
        <v>157241427000</v>
      </c>
      <c r="E1754" t="n">
        <v>15589032000</v>
      </c>
      <c r="F1754" t="n">
        <v>17206464000</v>
      </c>
      <c r="G1754" t="n">
        <v>6583445000</v>
      </c>
      <c r="O1754">
        <f>D1753</f>
      </c>
      <c r="P1754">
        <f>(E1754-F1754+G1754)/O1754*100</f>
      </c>
    </row>
    <row r="1755">
      <c r="A1755" t="n">
        <v>2024</v>
      </c>
      <c r="B1755" t="inlineStr">
        <is>
          <t>00116949</t>
        </is>
      </c>
      <c r="C1755" t="inlineStr">
        <is>
          <t>DN오토모티브</t>
        </is>
      </c>
      <c r="D1755" t="n">
        <v>199184376000</v>
      </c>
      <c r="E1755" t="n">
        <v>18826245000</v>
      </c>
      <c r="F1755" t="n">
        <v>17624051000</v>
      </c>
      <c r="G1755" t="n">
        <v>7270449000</v>
      </c>
      <c r="O1755">
        <f>D1754</f>
      </c>
      <c r="P1755">
        <f>(E1755-F1755+G1755)/O1755*100</f>
      </c>
    </row>
    <row r="1756">
      <c r="A1756" t="n">
        <v>2025</v>
      </c>
      <c r="B1756" t="inlineStr">
        <is>
          <t>00116949</t>
        </is>
      </c>
      <c r="C1756" t="inlineStr">
        <is>
          <t>DN오토모티브</t>
        </is>
      </c>
      <c r="D1756" t="n">
        <v>205013894000</v>
      </c>
      <c r="E1756" t="n">
        <v>22519608000</v>
      </c>
      <c r="F1756" t="n">
        <v>23868351000</v>
      </c>
      <c r="G1756" t="n">
        <v>7581874000</v>
      </c>
      <c r="H1756" t="n">
        <v>4.48</v>
      </c>
      <c r="I1756" t="n">
        <v>2</v>
      </c>
      <c r="J1756" t="n">
        <v>9.331</v>
      </c>
      <c r="K1756" t="n">
        <v>-13675946000</v>
      </c>
      <c r="L1756" t="n">
        <v>15872436000</v>
      </c>
      <c r="M1756" t="n">
        <v>16121398000</v>
      </c>
      <c r="N1756" t="n">
        <v>-14096495000</v>
      </c>
      <c r="O1756">
        <f>D1755</f>
      </c>
      <c r="P1756">
        <f>(E1756-F1756+G1756)/O1756*100</f>
      </c>
      <c r="U1756">
        <f>(L1756-K1756)/(2*D1756*0.01)</f>
      </c>
      <c r="V1756">
        <f>(L1756+K1756)/(D1756*0.0001)</f>
      </c>
    </row>
    <row r="1757">
      <c r="A1757" t="n">
        <v>2014</v>
      </c>
      <c r="B1757" t="inlineStr">
        <is>
          <t>00117027</t>
        </is>
      </c>
      <c r="C1757" t="inlineStr">
        <is>
          <t>알루코</t>
        </is>
      </c>
      <c r="D1757" t="n">
        <v>15839600218</v>
      </c>
      <c r="E1757" t="n">
        <v>1029048435</v>
      </c>
      <c r="F1757" t="n">
        <v>1064774190</v>
      </c>
      <c r="G1757" t="n">
        <v>348422215</v>
      </c>
      <c r="H1757" t="n">
        <v>2.83</v>
      </c>
      <c r="I1757" t="n">
        <v>5.01</v>
      </c>
      <c r="K1757" t="n">
        <v>-906692113</v>
      </c>
      <c r="L1757" t="n">
        <v>1015099609</v>
      </c>
      <c r="M1757" t="n">
        <v>984461434</v>
      </c>
      <c r="N1757" t="n">
        <v>-898298206</v>
      </c>
      <c r="U1757">
        <f>(L1757-K1757)/(2*D1757*0.01)</f>
      </c>
      <c r="V1757">
        <f>(L1757+K1757)/(D1757*0.0001)</f>
      </c>
    </row>
    <row r="1758">
      <c r="A1758" t="n">
        <v>2017</v>
      </c>
      <c r="B1758" t="inlineStr">
        <is>
          <t>00117027</t>
        </is>
      </c>
      <c r="C1758" t="inlineStr">
        <is>
          <t>알루코</t>
        </is>
      </c>
      <c r="D1758" t="n">
        <v>23322964124</v>
      </c>
      <c r="E1758" t="n">
        <v>2865824473</v>
      </c>
      <c r="F1758" t="n">
        <v>2261204095</v>
      </c>
      <c r="G1758" t="n">
        <v>596360023</v>
      </c>
      <c r="H1758" t="n">
        <v>3.03</v>
      </c>
      <c r="I1758" t="n">
        <v>3.875</v>
      </c>
      <c r="K1758" t="n">
        <v>-2379198083</v>
      </c>
      <c r="L1758" t="n">
        <v>2379198083</v>
      </c>
      <c r="M1758" t="n">
        <v>-22873223</v>
      </c>
      <c r="N1758" t="n">
        <v>22873223</v>
      </c>
      <c r="U1758">
        <f>(L1758-K1758)/(2*D1758*0.01)</f>
      </c>
    </row>
    <row r="1759">
      <c r="A1759" t="n">
        <v>2018</v>
      </c>
      <c r="B1759" t="inlineStr">
        <is>
          <t>00117027</t>
        </is>
      </c>
      <c r="C1759" t="inlineStr">
        <is>
          <t>알루코</t>
        </is>
      </c>
      <c r="D1759" t="n">
        <v>22446610458</v>
      </c>
      <c r="E1759" t="n">
        <v>2820995245</v>
      </c>
      <c r="F1759" t="n">
        <v>4986206072</v>
      </c>
      <c r="G1759" t="n">
        <v>643418925</v>
      </c>
      <c r="H1759" t="n">
        <v>2.5285</v>
      </c>
      <c r="I1759" t="n">
        <v>4.025</v>
      </c>
      <c r="K1759" t="n">
        <v>-1184278734</v>
      </c>
      <c r="L1759" t="n">
        <v>1331560534</v>
      </c>
      <c r="M1759" t="n">
        <v>1299181713</v>
      </c>
      <c r="N1759" t="n">
        <v>-1179877525</v>
      </c>
      <c r="O1759">
        <f>D1758</f>
      </c>
      <c r="P1759">
        <f>(E1759-F1759+G1759)/O1759*100</f>
      </c>
      <c r="Q1759">
        <f>H1758</f>
      </c>
      <c r="R1759">
        <f>I1758</f>
      </c>
      <c r="S1759">
        <f>H1759-H1758</f>
      </c>
      <c r="T1759">
        <f>I1759-I1758</f>
      </c>
      <c r="U1759">
        <f>(L1759-K1759)/(2*D1759*0.01)</f>
      </c>
      <c r="V1759">
        <f>(L1759+K1759)/(D1759*0.0001)</f>
      </c>
    </row>
    <row r="1760">
      <c r="A1760" t="n">
        <v>2019</v>
      </c>
      <c r="B1760" t="inlineStr">
        <is>
          <t>00117027</t>
        </is>
      </c>
      <c r="C1760" t="inlineStr">
        <is>
          <t>알루코</t>
        </is>
      </c>
      <c r="D1760" t="n">
        <v>13212719688</v>
      </c>
      <c r="E1760" t="n">
        <v>1523102316</v>
      </c>
      <c r="F1760" t="n">
        <v>2337173980</v>
      </c>
      <c r="G1760" t="n">
        <v>348459540</v>
      </c>
      <c r="H1760" t="n">
        <v>2.47</v>
      </c>
      <c r="I1760" t="n">
        <v>4.5</v>
      </c>
      <c r="K1760" t="n">
        <v>-878428936</v>
      </c>
      <c r="L1760" t="n">
        <v>1002873260</v>
      </c>
      <c r="M1760" t="n">
        <v>971337577</v>
      </c>
      <c r="N1760" t="n">
        <v>-866322295</v>
      </c>
      <c r="O1760">
        <f>D1759</f>
      </c>
      <c r="P1760">
        <f>(E1760-F1760+G1760)/O1760*100</f>
      </c>
      <c r="Q1760">
        <f>H1759</f>
      </c>
      <c r="R1760">
        <f>I1759</f>
      </c>
      <c r="S1760">
        <f>H1760-H1759</f>
      </c>
      <c r="T1760">
        <f>I1760-I1759</f>
      </c>
      <c r="U1760">
        <f>(L1760-K1760)/(2*D1760*0.01)</f>
      </c>
      <c r="V1760">
        <f>(L1760+K1760)/(D1760*0.0001)</f>
      </c>
    </row>
    <row r="1761">
      <c r="A1761" t="n">
        <v>2020</v>
      </c>
      <c r="B1761" t="inlineStr">
        <is>
          <t>00117027</t>
        </is>
      </c>
      <c r="C1761" t="inlineStr">
        <is>
          <t>알루코</t>
        </is>
      </c>
      <c r="D1761" t="n">
        <v>15060406137</v>
      </c>
      <c r="E1761" t="n">
        <v>2769141650</v>
      </c>
      <c r="F1761" t="n">
        <v>3875635729</v>
      </c>
      <c r="G1761" t="n">
        <v>356289908</v>
      </c>
      <c r="H1761" t="n">
        <v>2.38</v>
      </c>
      <c r="I1761" t="n">
        <v>3.535</v>
      </c>
      <c r="K1761" t="n">
        <v>-2420997564</v>
      </c>
      <c r="L1761" t="n">
        <v>4708858958</v>
      </c>
      <c r="M1761" t="n">
        <v>4681947340</v>
      </c>
      <c r="N1761" t="n">
        <v>-2280298255</v>
      </c>
      <c r="O1761">
        <f>D1760</f>
      </c>
      <c r="P1761">
        <f>(E1761-F1761+G1761)/O1761*100</f>
      </c>
      <c r="Q1761">
        <f>H1760</f>
      </c>
      <c r="R1761">
        <f>I1760</f>
      </c>
      <c r="S1761">
        <f>H1761-H1760</f>
      </c>
      <c r="T1761">
        <f>I1761-I1760</f>
      </c>
      <c r="U1761">
        <f>(L1761-K1761)/(2*D1761*0.01)</f>
      </c>
    </row>
    <row r="1762">
      <c r="A1762" t="n">
        <v>2021</v>
      </c>
      <c r="B1762" t="inlineStr">
        <is>
          <t>00117027</t>
        </is>
      </c>
      <c r="C1762" t="inlineStr">
        <is>
          <t>알루코</t>
        </is>
      </c>
      <c r="D1762" t="n">
        <v>14492245372</v>
      </c>
      <c r="E1762" t="n">
        <v>2067077063</v>
      </c>
      <c r="F1762" t="n">
        <v>1979211706</v>
      </c>
      <c r="G1762" t="n">
        <v>377223361</v>
      </c>
      <c r="H1762" t="n">
        <v>3.275</v>
      </c>
      <c r="I1762" t="n">
        <v>3.67</v>
      </c>
      <c r="K1762" t="n">
        <v>-1653413412</v>
      </c>
      <c r="L1762" t="n">
        <v>209499670</v>
      </c>
      <c r="M1762" t="n">
        <v>191501272</v>
      </c>
      <c r="N1762" t="n">
        <v>-1653925296</v>
      </c>
      <c r="O1762">
        <f>D1761</f>
      </c>
      <c r="P1762">
        <f>(E1762-F1762+G1762)/O1762*100</f>
      </c>
      <c r="Q1762">
        <f>H1761</f>
      </c>
      <c r="R1762">
        <f>I1761</f>
      </c>
      <c r="S1762">
        <f>H1762-H1761</f>
      </c>
      <c r="T1762">
        <f>I1762-I1761</f>
      </c>
      <c r="U1762">
        <f>(L1762-K1762)/(2*D1762*0.01)</f>
      </c>
    </row>
    <row r="1763">
      <c r="A1763" t="n">
        <v>2022</v>
      </c>
      <c r="B1763" t="inlineStr">
        <is>
          <t>00117027</t>
        </is>
      </c>
      <c r="C1763" t="inlineStr">
        <is>
          <t>알루코</t>
        </is>
      </c>
      <c r="D1763" t="n">
        <v>13666335538</v>
      </c>
      <c r="E1763" t="n">
        <v>2181055957</v>
      </c>
      <c r="F1763" t="n">
        <v>1897730864</v>
      </c>
      <c r="G1763" t="n">
        <v>391767641</v>
      </c>
      <c r="H1763" t="n">
        <v>5.81</v>
      </c>
      <c r="I1763" t="n">
        <v>4.32</v>
      </c>
      <c r="K1763" t="n">
        <v>-1642485575</v>
      </c>
      <c r="L1763" t="n">
        <v>130916218</v>
      </c>
      <c r="M1763" t="n">
        <v>-126275132</v>
      </c>
      <c r="N1763" t="n">
        <v>1658783706</v>
      </c>
      <c r="O1763">
        <f>D1762</f>
      </c>
      <c r="P1763">
        <f>(E1763-F1763+G1763)/O1763*100</f>
      </c>
      <c r="Q1763">
        <f>H1762</f>
      </c>
      <c r="R1763">
        <f>I1762</f>
      </c>
      <c r="S1763">
        <f>H1763-H1762</f>
      </c>
      <c r="T1763">
        <f>I1763-I1762</f>
      </c>
      <c r="U1763">
        <f>(L1763-K1763)/(2*D1763*0.01)</f>
      </c>
    </row>
    <row r="1764">
      <c r="A1764" t="n">
        <v>2023</v>
      </c>
      <c r="B1764" t="inlineStr">
        <is>
          <t>00117027</t>
        </is>
      </c>
      <c r="C1764" t="inlineStr">
        <is>
          <t>알루코</t>
        </is>
      </c>
      <c r="D1764" t="n">
        <v>15090182764</v>
      </c>
      <c r="E1764" t="n">
        <v>1888624778</v>
      </c>
      <c r="F1764" t="n">
        <v>2000948983</v>
      </c>
      <c r="G1764" t="n">
        <v>642700836</v>
      </c>
      <c r="H1764" t="n">
        <v>5.03</v>
      </c>
      <c r="I1764" t="n">
        <v>4.5</v>
      </c>
      <c r="K1764" t="n">
        <v>-1955369860</v>
      </c>
      <c r="L1764" t="n">
        <v>-176543269</v>
      </c>
      <c r="M1764" t="n">
        <v>-179597839</v>
      </c>
      <c r="N1764" t="n">
        <v>-1967592204</v>
      </c>
      <c r="O1764">
        <f>D1763</f>
      </c>
      <c r="P1764">
        <f>(E1764-F1764+G1764)/O1764*100</f>
      </c>
      <c r="Q1764">
        <f>H1763</f>
      </c>
      <c r="R1764">
        <f>I1763</f>
      </c>
      <c r="S1764">
        <f>H1764-H1763</f>
      </c>
      <c r="T1764">
        <f>I1764-I1763</f>
      </c>
      <c r="U1764">
        <f>(L1764-K1764)/(2*D1764*0.01)</f>
      </c>
    </row>
    <row r="1765">
      <c r="A1765" t="n">
        <v>2024</v>
      </c>
      <c r="B1765" t="inlineStr">
        <is>
          <t>00117027</t>
        </is>
      </c>
      <c r="C1765" t="inlineStr">
        <is>
          <t>알루코</t>
        </is>
      </c>
      <c r="D1765" t="n">
        <v>14463016589</v>
      </c>
      <c r="E1765" t="n">
        <v>1723716954</v>
      </c>
      <c r="F1765" t="n">
        <v>2076539645</v>
      </c>
      <c r="G1765" t="n">
        <v>617857671</v>
      </c>
      <c r="H1765" t="n">
        <v>4.715</v>
      </c>
      <c r="I1765" t="n">
        <v>4.845</v>
      </c>
      <c r="K1765" t="n">
        <v>-142284866</v>
      </c>
      <c r="L1765" t="n">
        <v>250975679</v>
      </c>
      <c r="M1765" t="n">
        <v>237282451</v>
      </c>
      <c r="N1765" t="n">
        <v>-144370461</v>
      </c>
      <c r="O1765">
        <f>D1764</f>
      </c>
      <c r="P1765">
        <f>(E1765-F1765+G1765)/O1765*100</f>
      </c>
      <c r="Q1765">
        <f>H1764</f>
      </c>
      <c r="R1765">
        <f>I1764</f>
      </c>
      <c r="S1765">
        <f>H1765-H1764</f>
      </c>
      <c r="T1765">
        <f>I1765-I1764</f>
      </c>
      <c r="U1765">
        <f>(L1765-K1765)/(2*D1765*0.01)</f>
      </c>
      <c r="V1765">
        <f>(L1765+K1765)/(D1765*0.0001)</f>
      </c>
    </row>
    <row r="1766">
      <c r="A1766" t="n">
        <v>2025</v>
      </c>
      <c r="B1766" t="inlineStr">
        <is>
          <t>00117027</t>
        </is>
      </c>
      <c r="C1766" t="inlineStr">
        <is>
          <t>알루코</t>
        </is>
      </c>
      <c r="D1766" t="n">
        <v>13316163971</v>
      </c>
      <c r="E1766" t="n">
        <v>2123672361</v>
      </c>
      <c r="F1766" t="n">
        <v>2200601158</v>
      </c>
      <c r="G1766" t="n">
        <v>506121303</v>
      </c>
      <c r="H1766" t="n">
        <v>4.7</v>
      </c>
      <c r="I1766" t="n">
        <v>4.5</v>
      </c>
      <c r="K1766" t="n">
        <v>-726141939</v>
      </c>
      <c r="L1766" t="n">
        <v>825058011</v>
      </c>
      <c r="M1766" t="n">
        <v>819950280</v>
      </c>
      <c r="N1766" t="n">
        <v>-738782401</v>
      </c>
      <c r="O1766">
        <f>D1765</f>
      </c>
      <c r="P1766">
        <f>(E1766-F1766+G1766)/O1766*100</f>
      </c>
      <c r="Q1766">
        <f>H1765</f>
      </c>
      <c r="R1766">
        <f>I1765</f>
      </c>
      <c r="S1766">
        <f>H1766-H1765</f>
      </c>
      <c r="T1766">
        <f>I1766-I1765</f>
      </c>
      <c r="U1766">
        <f>(L1766-K1766)/(2*D1766*0.01)</f>
      </c>
      <c r="V1766">
        <f>(L1766+K1766)/(D1766*0.0001)</f>
      </c>
    </row>
    <row r="1767">
      <c r="A1767" t="n">
        <v>2014</v>
      </c>
      <c r="B1767" t="inlineStr">
        <is>
          <t>00117072</t>
        </is>
      </c>
      <c r="C1767" t="inlineStr">
        <is>
          <t>동양건설산업</t>
        </is>
      </c>
      <c r="D1767" t="n">
        <v>931627000</v>
      </c>
      <c r="E1767" t="n">
        <v>1162328000</v>
      </c>
      <c r="F1767" t="n">
        <v>7281505000</v>
      </c>
      <c r="G1767" t="n">
        <v>307765000</v>
      </c>
      <c r="H1767" t="n">
        <v>3.17</v>
      </c>
      <c r="I1767" t="n">
        <v>5.18</v>
      </c>
      <c r="K1767" t="n">
        <v>-417196000</v>
      </c>
      <c r="L1767" t="n">
        <v>474397000</v>
      </c>
      <c r="M1767" t="n">
        <v>470903000</v>
      </c>
      <c r="N1767" t="n">
        <v>-422062000</v>
      </c>
    </row>
    <row r="1768">
      <c r="A1768" t="n">
        <v>2015</v>
      </c>
      <c r="B1768" t="inlineStr">
        <is>
          <t>00117072</t>
        </is>
      </c>
      <c r="C1768" t="inlineStr">
        <is>
          <t>동양건설산업</t>
        </is>
      </c>
      <c r="D1768" t="n">
        <v>1398739000</v>
      </c>
      <c r="E1768" t="n">
        <v>684423000</v>
      </c>
      <c r="F1768" t="n">
        <v>276731000</v>
      </c>
      <c r="G1768" t="n">
        <v>167350000</v>
      </c>
      <c r="H1768" t="n">
        <v>2.81</v>
      </c>
      <c r="I1768" t="n">
        <v>5.02</v>
      </c>
      <c r="J1768" t="n">
        <v>8.31</v>
      </c>
      <c r="K1768" t="n">
        <v>-381873000</v>
      </c>
      <c r="L1768" t="n">
        <v>434137000</v>
      </c>
      <c r="M1768" t="n">
        <v>428803000</v>
      </c>
      <c r="N1768" t="n">
        <v>-384889000</v>
      </c>
      <c r="O1768">
        <f>D1767</f>
      </c>
      <c r="P1768">
        <f>(E1768-F1768+G1768)/O1768*100</f>
      </c>
      <c r="Q1768">
        <f>H1767</f>
      </c>
      <c r="R1768">
        <f>I1767</f>
      </c>
      <c r="S1768">
        <f>H1768-H1767</f>
      </c>
      <c r="T1768">
        <f>I1768-I1767</f>
      </c>
      <c r="U1768">
        <f>(L1768-K1768)/(2*D1768*0.01)</f>
      </c>
      <c r="V1768">
        <f>(L1768+K1768)/(D1768*0.0001)</f>
      </c>
    </row>
    <row r="1769">
      <c r="A1769" t="n">
        <v>2016</v>
      </c>
      <c r="B1769" t="inlineStr">
        <is>
          <t>00117072</t>
        </is>
      </c>
      <c r="C1769" t="inlineStr">
        <is>
          <t>동양건설산업</t>
        </is>
      </c>
      <c r="D1769" t="n">
        <v>2579338000</v>
      </c>
      <c r="E1769" t="n">
        <v>668243000</v>
      </c>
      <c r="F1769" t="n">
        <v>209860000</v>
      </c>
      <c r="G1769" t="n">
        <v>28991000</v>
      </c>
      <c r="H1769" t="n">
        <v>2.86</v>
      </c>
      <c r="I1769" t="n">
        <v>5.02</v>
      </c>
      <c r="J1769" t="n">
        <v>8.130000000000001</v>
      </c>
      <c r="K1769" t="n">
        <v>-455409586</v>
      </c>
      <c r="L1769" t="n">
        <v>516539388</v>
      </c>
      <c r="M1769" t="n">
        <v>511467042</v>
      </c>
      <c r="N1769" t="n">
        <v>-458740026</v>
      </c>
      <c r="O1769">
        <f>D1768</f>
      </c>
      <c r="P1769">
        <f>(E1769-F1769+G1769)/O1769*100</f>
      </c>
      <c r="Q1769">
        <f>H1768</f>
      </c>
      <c r="R1769">
        <f>I1768</f>
      </c>
      <c r="S1769">
        <f>H1769-H1768</f>
      </c>
      <c r="T1769">
        <f>I1769-I1768</f>
      </c>
      <c r="U1769">
        <f>(L1769-K1769)/(2*D1769*0.01)</f>
      </c>
      <c r="V1769">
        <f>(L1769+K1769)/(D1769*0.0001)</f>
      </c>
    </row>
    <row r="1770">
      <c r="A1770" t="n">
        <v>2017</v>
      </c>
      <c r="B1770" t="inlineStr">
        <is>
          <t>00117072</t>
        </is>
      </c>
      <c r="C1770" t="inlineStr">
        <is>
          <t>동양건설산업</t>
        </is>
      </c>
      <c r="D1770" t="n">
        <v>3637972000</v>
      </c>
      <c r="F1770" t="n">
        <v>227670000</v>
      </c>
      <c r="O1770">
        <f>D1769</f>
      </c>
    </row>
    <row r="1771">
      <c r="A1771" t="n">
        <v>2014</v>
      </c>
      <c r="B1771" t="inlineStr">
        <is>
          <t>00117179</t>
        </is>
      </c>
      <c r="C1771" t="inlineStr">
        <is>
          <t>디와이</t>
        </is>
      </c>
      <c r="D1771" t="n">
        <v>25000299000</v>
      </c>
      <c r="E1771" t="n">
        <v>6094888000</v>
      </c>
      <c r="F1771" t="n">
        <v>1343940000</v>
      </c>
      <c r="G1771" t="n">
        <v>1182082000</v>
      </c>
      <c r="H1771" t="n">
        <v>3.3</v>
      </c>
      <c r="I1771" t="n">
        <v>4.24</v>
      </c>
      <c r="K1771" t="n">
        <v>-2333295000</v>
      </c>
      <c r="L1771" t="n">
        <v>2787675000</v>
      </c>
      <c r="M1771" t="n">
        <v>2812213000</v>
      </c>
      <c r="N1771" t="n">
        <v>-2390854000</v>
      </c>
      <c r="U1771">
        <f>(L1771-K1771)/(2*D1771*0.01)</f>
      </c>
      <c r="V1771">
        <f>(L1771+K1771)/(D1771*0.0001)</f>
      </c>
    </row>
    <row r="1772">
      <c r="A1772" t="n">
        <v>2016</v>
      </c>
      <c r="B1772" t="inlineStr">
        <is>
          <t>00117179</t>
        </is>
      </c>
      <c r="C1772" t="inlineStr">
        <is>
          <t>디와이</t>
        </is>
      </c>
      <c r="D1772" t="n">
        <v>47973244000</v>
      </c>
      <c r="E1772" t="n">
        <v>6622046000</v>
      </c>
      <c r="F1772" t="n">
        <v>4085881000</v>
      </c>
      <c r="G1772" t="n">
        <v>1328324000</v>
      </c>
      <c r="H1772" t="n">
        <v>2.875</v>
      </c>
      <c r="I1772" t="n">
        <v>4.31</v>
      </c>
      <c r="K1772" t="n">
        <v>-4772320000</v>
      </c>
      <c r="L1772" t="n">
        <v>5713859000</v>
      </c>
      <c r="M1772" t="n">
        <v>5741831000</v>
      </c>
      <c r="N1772" t="n">
        <v>-4806259000</v>
      </c>
      <c r="U1772">
        <f>(L1772-K1772)/(2*D1772*0.01)</f>
      </c>
      <c r="V1772">
        <f>(L1772+K1772)/(D1772*0.0001)</f>
      </c>
    </row>
    <row r="1773">
      <c r="A1773" t="n">
        <v>2017</v>
      </c>
      <c r="B1773" t="inlineStr">
        <is>
          <t>00117179</t>
        </is>
      </c>
      <c r="C1773" t="inlineStr">
        <is>
          <t>디와이</t>
        </is>
      </c>
      <c r="D1773" t="n">
        <v>51747690000</v>
      </c>
      <c r="E1773" t="n">
        <v>6906255000</v>
      </c>
      <c r="F1773" t="n">
        <v>2143770000</v>
      </c>
      <c r="G1773" t="n">
        <v>1429124000</v>
      </c>
      <c r="H1773" t="n">
        <v>3.12</v>
      </c>
      <c r="I1773" t="n">
        <v>4.48</v>
      </c>
      <c r="K1773" t="n">
        <v>-4299039000</v>
      </c>
      <c r="L1773" t="n">
        <v>5003241000</v>
      </c>
      <c r="M1773" t="n">
        <v>5128498000</v>
      </c>
      <c r="N1773" t="n">
        <v>-4472492000</v>
      </c>
      <c r="O1773">
        <f>D1772</f>
      </c>
      <c r="P1773">
        <f>(E1773-F1773+G1773)/O1773*100</f>
      </c>
      <c r="Q1773">
        <f>H1772</f>
      </c>
      <c r="R1773">
        <f>I1772</f>
      </c>
      <c r="S1773">
        <f>H1773-H1772</f>
      </c>
      <c r="T1773">
        <f>I1773-I1772</f>
      </c>
      <c r="U1773">
        <f>(L1773-K1773)/(2*D1773*0.01)</f>
      </c>
      <c r="V1773">
        <f>(L1773+K1773)/(D1773*0.0001)</f>
      </c>
    </row>
    <row r="1774">
      <c r="A1774" t="n">
        <v>2018</v>
      </c>
      <c r="B1774" t="inlineStr">
        <is>
          <t>00117179</t>
        </is>
      </c>
      <c r="C1774" t="inlineStr">
        <is>
          <t>디와이</t>
        </is>
      </c>
      <c r="D1774" t="n">
        <v>60087766000</v>
      </c>
      <c r="E1774" t="n">
        <v>6934683000</v>
      </c>
      <c r="F1774" t="n">
        <v>3777415000</v>
      </c>
      <c r="G1774" t="n">
        <v>1653866000</v>
      </c>
      <c r="H1774" t="n">
        <v>2.725</v>
      </c>
      <c r="I1774" t="n">
        <v>4.47</v>
      </c>
      <c r="K1774" t="n">
        <v>-5844904000</v>
      </c>
      <c r="L1774" t="n">
        <v>5844904000</v>
      </c>
      <c r="M1774" t="n">
        <v>5865777000</v>
      </c>
      <c r="N1774" t="n">
        <v>-5173243000</v>
      </c>
      <c r="O1774">
        <f>D1773</f>
      </c>
      <c r="P1774">
        <f>(E1774-F1774+G1774)/O1774*100</f>
      </c>
      <c r="Q1774">
        <f>H1773</f>
      </c>
      <c r="R1774">
        <f>I1773</f>
      </c>
      <c r="S1774">
        <f>H1774-H1773</f>
      </c>
      <c r="T1774">
        <f>I1774-I1773</f>
      </c>
      <c r="U1774">
        <f>(L1774-K1774)/(2*D1774*0.01)</f>
      </c>
    </row>
    <row r="1775">
      <c r="A1775" t="n">
        <v>2019</v>
      </c>
      <c r="B1775" t="inlineStr">
        <is>
          <t>00117179</t>
        </is>
      </c>
      <c r="C1775" t="inlineStr">
        <is>
          <t>디와이</t>
        </is>
      </c>
      <c r="D1775" t="n">
        <v>62988411000</v>
      </c>
      <c r="E1775" t="n">
        <v>7585928000</v>
      </c>
      <c r="F1775" t="n">
        <v>7018656000</v>
      </c>
      <c r="G1775" t="n">
        <v>1635720000</v>
      </c>
      <c r="H1775" t="n">
        <v>2.435</v>
      </c>
      <c r="I1775" t="n">
        <v>4</v>
      </c>
      <c r="J1775" t="n">
        <v>7.905</v>
      </c>
      <c r="K1775" t="n">
        <v>-5021092000</v>
      </c>
      <c r="L1775" t="n">
        <v>5779771000</v>
      </c>
      <c r="M1775" t="n">
        <v>5854508000</v>
      </c>
      <c r="N1775" t="n">
        <v>-5183016000</v>
      </c>
      <c r="O1775">
        <f>D1774</f>
      </c>
      <c r="P1775">
        <f>(E1775-F1775+G1775)/O1775*100</f>
      </c>
      <c r="Q1775">
        <f>H1774</f>
      </c>
      <c r="R1775">
        <f>I1774</f>
      </c>
      <c r="S1775">
        <f>H1775-H1774</f>
      </c>
      <c r="T1775">
        <f>I1775-I1774</f>
      </c>
      <c r="U1775">
        <f>(L1775-K1775)/(2*D1775*0.01)</f>
      </c>
      <c r="V1775">
        <f>(L1775+K1775)/(D1775*0.0001)</f>
      </c>
    </row>
    <row r="1776">
      <c r="A1776" t="n">
        <v>2020</v>
      </c>
      <c r="B1776" t="inlineStr">
        <is>
          <t>00117179</t>
        </is>
      </c>
      <c r="C1776" t="inlineStr">
        <is>
          <t>디와이</t>
        </is>
      </c>
      <c r="D1776" t="n">
        <v>68228613000</v>
      </c>
      <c r="E1776" t="n">
        <v>7312089000</v>
      </c>
      <c r="F1776" t="n">
        <v>2992654000</v>
      </c>
      <c r="G1776" t="n">
        <v>1439843000</v>
      </c>
      <c r="H1776" t="n">
        <v>1.95</v>
      </c>
      <c r="I1776" t="n">
        <v>2.75</v>
      </c>
      <c r="J1776" t="n">
        <v>6.74</v>
      </c>
      <c r="K1776" t="n">
        <v>6194010000</v>
      </c>
      <c r="L1776" t="n">
        <v>6194010000</v>
      </c>
      <c r="M1776" t="n">
        <v>6311087000</v>
      </c>
      <c r="N1776" t="n">
        <v>-4310912000</v>
      </c>
      <c r="O1776">
        <f>D1775</f>
      </c>
      <c r="P1776">
        <f>(E1776-F1776+G1776)/O1776*100</f>
      </c>
      <c r="Q1776">
        <f>H1775</f>
      </c>
      <c r="R1776">
        <f>I1775</f>
      </c>
      <c r="S1776">
        <f>H1776-H1775</f>
      </c>
      <c r="T1776">
        <f>I1776-I1775</f>
      </c>
    </row>
    <row r="1777">
      <c r="A1777" t="n">
        <v>2021</v>
      </c>
      <c r="B1777" t="inlineStr">
        <is>
          <t>00117179</t>
        </is>
      </c>
      <c r="C1777" t="inlineStr">
        <is>
          <t>디와이</t>
        </is>
      </c>
      <c r="D1777" t="n">
        <v>67713365000</v>
      </c>
      <c r="E1777" t="n">
        <v>6868294000</v>
      </c>
      <c r="F1777" t="n">
        <v>4842818000</v>
      </c>
      <c r="G1777" t="n">
        <v>1455677000</v>
      </c>
      <c r="H1777" t="n">
        <v>2.5</v>
      </c>
      <c r="I1777" t="n">
        <v>2.85</v>
      </c>
      <c r="J1777" t="n">
        <v>6.44</v>
      </c>
      <c r="K1777" t="n">
        <v>-4801944000</v>
      </c>
      <c r="L1777" t="n">
        <v>6194010000</v>
      </c>
      <c r="M1777" t="n">
        <v>5613187000</v>
      </c>
      <c r="N1777" t="n">
        <v>-4310912000</v>
      </c>
      <c r="O1777">
        <f>D1776</f>
      </c>
      <c r="P1777">
        <f>(E1777-F1777+G1777)/O1777*100</f>
      </c>
      <c r="Q1777">
        <f>H1776</f>
      </c>
      <c r="R1777">
        <f>I1776</f>
      </c>
      <c r="S1777">
        <f>H1777-H1776</f>
      </c>
      <c r="T1777">
        <f>I1777-I1776</f>
      </c>
      <c r="U1777">
        <f>(L1777-K1777)/(2*D1777*0.01)</f>
      </c>
      <c r="V1777">
        <f>(L1777+K1777)/(D1777*0.0001)</f>
      </c>
    </row>
    <row r="1778">
      <c r="A1778" t="n">
        <v>2022</v>
      </c>
      <c r="B1778" t="inlineStr">
        <is>
          <t>00117179</t>
        </is>
      </c>
      <c r="C1778" t="inlineStr">
        <is>
          <t>디와이</t>
        </is>
      </c>
      <c r="D1778" t="n">
        <v>61669092000</v>
      </c>
      <c r="E1778" t="n">
        <v>6772121000</v>
      </c>
      <c r="F1778" t="n">
        <v>5314548000</v>
      </c>
      <c r="G1778" t="n">
        <v>1809701000</v>
      </c>
      <c r="H1778" t="n">
        <v>5.26</v>
      </c>
      <c r="I1778" t="n">
        <v>3</v>
      </c>
      <c r="J1778" t="n">
        <v>5.48</v>
      </c>
      <c r="K1778" t="n">
        <v>-3551692000</v>
      </c>
      <c r="L1778" t="n">
        <v>3988119000</v>
      </c>
      <c r="M1778" t="n">
        <v>4043581000</v>
      </c>
      <c r="N1778" t="n">
        <v>-3682806000</v>
      </c>
      <c r="O1778">
        <f>D1777</f>
      </c>
      <c r="P1778">
        <f>(E1778-F1778+G1778)/O1778*100</f>
      </c>
      <c r="Q1778">
        <f>H1777</f>
      </c>
      <c r="R1778">
        <f>I1777</f>
      </c>
      <c r="S1778">
        <f>H1778-H1777</f>
      </c>
      <c r="T1778">
        <f>I1778-I1777</f>
      </c>
      <c r="U1778">
        <f>(L1778-K1778)/(2*D1778*0.01)</f>
      </c>
      <c r="V1778">
        <f>(L1778+K1778)/(D1778*0.0001)</f>
      </c>
    </row>
    <row r="1779">
      <c r="A1779" t="n">
        <v>2023</v>
      </c>
      <c r="B1779" t="inlineStr">
        <is>
          <t>00117179</t>
        </is>
      </c>
      <c r="C1779" t="inlineStr">
        <is>
          <t>디와이</t>
        </is>
      </c>
      <c r="D1779" t="n">
        <v>67978577000</v>
      </c>
      <c r="E1779" t="n">
        <v>6293038000</v>
      </c>
      <c r="F1779" t="n">
        <v>7505973000</v>
      </c>
      <c r="G1779" t="n">
        <v>3133141000</v>
      </c>
      <c r="H1779" t="n">
        <v>4.395</v>
      </c>
      <c r="I1779" t="n">
        <v>2.5</v>
      </c>
      <c r="J1779" t="n">
        <v>5.785</v>
      </c>
      <c r="K1779" t="n">
        <v>-4087753000</v>
      </c>
      <c r="L1779" t="n">
        <v>4556512000</v>
      </c>
      <c r="M1779" t="n">
        <v>4567823000</v>
      </c>
      <c r="N1779" t="n">
        <v>-4170843000</v>
      </c>
      <c r="O1779">
        <f>D1778</f>
      </c>
      <c r="P1779">
        <f>(E1779-F1779+G1779)/O1779*100</f>
      </c>
      <c r="Q1779">
        <f>H1778</f>
      </c>
      <c r="R1779">
        <f>I1778</f>
      </c>
      <c r="S1779">
        <f>H1779-H1778</f>
      </c>
      <c r="T1779">
        <f>I1779-I1778</f>
      </c>
      <c r="U1779">
        <f>(L1779-K1779)/(2*D1779*0.01)</f>
      </c>
      <c r="V1779">
        <f>(L1779+K1779)/(D1779*0.0001)</f>
      </c>
    </row>
    <row r="1780">
      <c r="A1780" t="n">
        <v>2024</v>
      </c>
      <c r="B1780" t="inlineStr">
        <is>
          <t>00117179</t>
        </is>
      </c>
      <c r="C1780" t="inlineStr">
        <is>
          <t>디와이</t>
        </is>
      </c>
      <c r="D1780" t="n">
        <v>71651922000</v>
      </c>
      <c r="E1780" t="n">
        <v>6941619000</v>
      </c>
      <c r="F1780" t="n">
        <v>6059632000</v>
      </c>
      <c r="G1780" t="n">
        <v>2721359000</v>
      </c>
      <c r="H1780" t="n">
        <v>3.845</v>
      </c>
      <c r="I1780" t="n">
        <v>2.85</v>
      </c>
      <c r="J1780" t="n">
        <v>5.71</v>
      </c>
      <c r="K1780" t="n">
        <v>-4168697000</v>
      </c>
      <c r="L1780" t="n">
        <v>4556512000</v>
      </c>
      <c r="M1780" t="n">
        <v>4637569000</v>
      </c>
      <c r="N1780" t="n">
        <v>-4170843000</v>
      </c>
      <c r="O1780">
        <f>D1779</f>
      </c>
      <c r="P1780">
        <f>(E1780-F1780+G1780)/O1780*100</f>
      </c>
      <c r="Q1780">
        <f>H1779</f>
      </c>
      <c r="R1780">
        <f>I1779</f>
      </c>
      <c r="S1780">
        <f>H1780-H1779</f>
      </c>
      <c r="T1780">
        <f>I1780-I1779</f>
      </c>
      <c r="U1780">
        <f>(L1780-K1780)/(2*D1780*0.01)</f>
      </c>
      <c r="V1780">
        <f>(L1780+K1780)/(D1780*0.0001)</f>
      </c>
    </row>
    <row r="1781">
      <c r="A1781" t="n">
        <v>2025</v>
      </c>
      <c r="B1781" t="inlineStr">
        <is>
          <t>00117179</t>
        </is>
      </c>
      <c r="C1781" t="inlineStr">
        <is>
          <t>디와이</t>
        </is>
      </c>
      <c r="D1781" t="n">
        <v>77209549000</v>
      </c>
      <c r="E1781" t="n">
        <v>7321556000</v>
      </c>
      <c r="F1781" t="n">
        <v>6025231000</v>
      </c>
      <c r="G1781" t="n">
        <v>2409766000</v>
      </c>
      <c r="H1781" t="n">
        <v>4.125</v>
      </c>
      <c r="I1781" t="n">
        <v>2.85</v>
      </c>
      <c r="J1781" t="n">
        <v>6.71</v>
      </c>
      <c r="K1781" t="n">
        <v>-4398815000</v>
      </c>
      <c r="L1781" t="n">
        <v>4913105000</v>
      </c>
      <c r="M1781" t="n">
        <v>4896842000</v>
      </c>
      <c r="N1781" t="n">
        <v>-4466643000</v>
      </c>
      <c r="O1781">
        <f>D1780</f>
      </c>
      <c r="P1781">
        <f>(E1781-F1781+G1781)/O1781*100</f>
      </c>
      <c r="Q1781">
        <f>H1780</f>
      </c>
      <c r="R1781">
        <f>I1780</f>
      </c>
      <c r="S1781">
        <f>H1781-H1780</f>
      </c>
      <c r="T1781">
        <f>I1781-I1780</f>
      </c>
      <c r="U1781">
        <f>(L1781-K1781)/(2*D1781*0.01)</f>
      </c>
      <c r="V1781">
        <f>(L1781+K1781)/(D1781*0.0001)</f>
      </c>
    </row>
    <row r="1782">
      <c r="A1782" t="n">
        <v>2014</v>
      </c>
      <c r="B1782" t="inlineStr">
        <is>
          <t>00117188</t>
        </is>
      </c>
      <c r="C1782" t="inlineStr">
        <is>
          <t>효성</t>
        </is>
      </c>
      <c r="D1782" t="n">
        <v>318690000000</v>
      </c>
      <c r="E1782" t="n">
        <v>50098000000</v>
      </c>
      <c r="F1782" t="n">
        <v>23034000000</v>
      </c>
      <c r="G1782" t="n">
        <v>9850000000</v>
      </c>
      <c r="H1782" t="n">
        <v>3.19</v>
      </c>
      <c r="I1782" t="n">
        <v>2.6</v>
      </c>
      <c r="K1782" t="n">
        <v>-25775400000</v>
      </c>
      <c r="L1782" t="n">
        <v>30534000000</v>
      </c>
      <c r="M1782" t="n">
        <v>30518400000</v>
      </c>
      <c r="N1782" t="n">
        <v>-26387400000</v>
      </c>
      <c r="U1782">
        <f>(L1782-K1782)/(2*D1782*0.01)</f>
      </c>
      <c r="V1782">
        <f>(L1782+K1782)/(D1782*0.0001)</f>
      </c>
    </row>
    <row r="1783">
      <c r="A1783" t="n">
        <v>2015</v>
      </c>
      <c r="B1783" t="inlineStr">
        <is>
          <t>00117188</t>
        </is>
      </c>
      <c r="C1783" t="inlineStr">
        <is>
          <t>효성</t>
        </is>
      </c>
      <c r="D1783" t="n">
        <v>394832000000</v>
      </c>
      <c r="E1783" t="n">
        <v>57743000000</v>
      </c>
      <c r="F1783" t="n">
        <v>37163000000</v>
      </c>
      <c r="G1783" t="n">
        <v>8410000000</v>
      </c>
      <c r="H1783" t="n">
        <v>2.76</v>
      </c>
      <c r="I1783" t="n">
        <v>2.65</v>
      </c>
      <c r="K1783" t="n">
        <v>-33264000000</v>
      </c>
      <c r="L1783" t="n">
        <v>39600000000</v>
      </c>
      <c r="M1783" t="n">
        <v>39064000000</v>
      </c>
      <c r="N1783" t="n">
        <v>-33523000000</v>
      </c>
      <c r="O1783">
        <f>D1782</f>
      </c>
      <c r="P1783">
        <f>(E1783-F1783+G1783)/O1783*100</f>
      </c>
      <c r="Q1783">
        <f>H1782</f>
      </c>
      <c r="R1783">
        <f>I1782</f>
      </c>
      <c r="S1783">
        <f>H1783-H1782</f>
      </c>
      <c r="T1783">
        <f>I1783-I1782</f>
      </c>
      <c r="U1783">
        <f>(L1783-K1783)/(2*D1783*0.01)</f>
      </c>
      <c r="V1783">
        <f>(L1783+K1783)/(D1783*0.0001)</f>
      </c>
    </row>
    <row r="1784">
      <c r="A1784" t="n">
        <v>2016</v>
      </c>
      <c r="B1784" t="inlineStr">
        <is>
          <t>00117188</t>
        </is>
      </c>
      <c r="C1784" t="inlineStr">
        <is>
          <t>효성</t>
        </is>
      </c>
      <c r="D1784" t="n">
        <v>437373000000</v>
      </c>
      <c r="E1784" t="n">
        <v>60836000000</v>
      </c>
      <c r="F1784" t="n">
        <v>26689000000</v>
      </c>
      <c r="G1784" t="n">
        <v>8537000000</v>
      </c>
      <c r="H1784" t="n">
        <v>2.82</v>
      </c>
      <c r="I1784" t="n">
        <v>2.67</v>
      </c>
      <c r="K1784" t="n">
        <v>-35792460000</v>
      </c>
      <c r="L1784" t="n">
        <v>42804540000</v>
      </c>
      <c r="M1784" t="n">
        <v>42388810000</v>
      </c>
      <c r="N1784" t="n">
        <v>-36317590000</v>
      </c>
      <c r="O1784">
        <f>D1783</f>
      </c>
      <c r="P1784">
        <f>(E1784-F1784+G1784)/O1784*100</f>
      </c>
      <c r="Q1784">
        <f>H1783</f>
      </c>
      <c r="R1784">
        <f>I1783</f>
      </c>
      <c r="S1784">
        <f>H1784-H1783</f>
      </c>
      <c r="T1784">
        <f>I1784-I1783</f>
      </c>
      <c r="U1784">
        <f>(L1784-K1784)/(2*D1784*0.01)</f>
      </c>
      <c r="V1784">
        <f>(L1784+K1784)/(D1784*0.0001)</f>
      </c>
    </row>
    <row r="1785">
      <c r="A1785" t="n">
        <v>2017</v>
      </c>
      <c r="B1785" t="inlineStr">
        <is>
          <t>00117188</t>
        </is>
      </c>
      <c r="C1785" t="inlineStr">
        <is>
          <t>효성</t>
        </is>
      </c>
      <c r="D1785" t="n">
        <v>456270000000</v>
      </c>
      <c r="E1785" t="n">
        <v>60780000000</v>
      </c>
      <c r="F1785" t="n">
        <v>26423000000</v>
      </c>
      <c r="G1785" t="n">
        <v>9723000000</v>
      </c>
      <c r="H1785" t="n">
        <v>1.845</v>
      </c>
      <c r="I1785" t="n">
        <v>2.795</v>
      </c>
      <c r="J1785" t="n">
        <v>6.075</v>
      </c>
      <c r="O1785">
        <f>D1784</f>
      </c>
      <c r="P1785">
        <f>(E1785-F1785+G1785)/O1785*100</f>
      </c>
      <c r="Q1785">
        <f>H1784</f>
      </c>
      <c r="R1785">
        <f>I1784</f>
      </c>
      <c r="S1785">
        <f>H1785-H1784</f>
      </c>
      <c r="T1785">
        <f>I1785-I1784</f>
      </c>
    </row>
    <row r="1786">
      <c r="A1786" t="n">
        <v>2018</v>
      </c>
      <c r="B1786" t="inlineStr">
        <is>
          <t>00117188</t>
        </is>
      </c>
      <c r="C1786" t="inlineStr">
        <is>
          <t>효성</t>
        </is>
      </c>
      <c r="D1786" t="n">
        <v>168557000000</v>
      </c>
      <c r="E1786" t="n">
        <v>35062000000</v>
      </c>
      <c r="F1786" t="n">
        <v>25285000000</v>
      </c>
      <c r="G1786" t="n">
        <v>6507000000</v>
      </c>
      <c r="H1786" t="n">
        <v>1.55</v>
      </c>
      <c r="I1786" t="n">
        <v>2.18</v>
      </c>
      <c r="J1786" t="n">
        <v>6.36</v>
      </c>
      <c r="O1786">
        <f>D1785</f>
      </c>
      <c r="P1786">
        <f>(E1786-F1786+G1786)/O1786*100</f>
      </c>
      <c r="Q1786">
        <f>H1785</f>
      </c>
      <c r="R1786">
        <f>I1785</f>
      </c>
      <c r="S1786">
        <f>H1786-H1785</f>
      </c>
      <c r="T1786">
        <f>I1786-I1785</f>
      </c>
    </row>
    <row r="1787">
      <c r="A1787" t="n">
        <v>2019</v>
      </c>
      <c r="B1787" t="inlineStr">
        <is>
          <t>00117188</t>
        </is>
      </c>
      <c r="C1787" t="inlineStr">
        <is>
          <t>효성</t>
        </is>
      </c>
      <c r="D1787" t="n">
        <v>192664000000</v>
      </c>
      <c r="E1787" t="n">
        <v>18382000000</v>
      </c>
      <c r="F1787" t="n">
        <v>8319000000</v>
      </c>
      <c r="G1787" t="n">
        <v>2728000000</v>
      </c>
      <c r="H1787" t="n">
        <v>2.14</v>
      </c>
      <c r="I1787" t="n">
        <v>3.11</v>
      </c>
      <c r="J1787" t="n">
        <v>6.465</v>
      </c>
      <c r="O1787">
        <f>D1786</f>
      </c>
      <c r="P1787">
        <f>(E1787-F1787+G1787)/O1787*100</f>
      </c>
      <c r="Q1787">
        <f>H1786</f>
      </c>
      <c r="R1787">
        <f>I1786</f>
      </c>
      <c r="S1787">
        <f>H1787-H1786</f>
      </c>
      <c r="T1787">
        <f>I1787-I1786</f>
      </c>
    </row>
    <row r="1788">
      <c r="A1788" t="n">
        <v>2020</v>
      </c>
      <c r="B1788" t="inlineStr">
        <is>
          <t>00117188</t>
        </is>
      </c>
      <c r="C1788" t="inlineStr">
        <is>
          <t>효성</t>
        </is>
      </c>
      <c r="D1788" t="n">
        <v>166588000000</v>
      </c>
      <c r="E1788" t="n">
        <v>18672000000</v>
      </c>
      <c r="F1788" t="n">
        <v>36036000000</v>
      </c>
      <c r="G1788" t="n">
        <v>2672000000</v>
      </c>
      <c r="H1788" t="n">
        <v>1.935</v>
      </c>
      <c r="I1788" t="n">
        <v>2.87</v>
      </c>
      <c r="K1788" t="n">
        <v>-4936000000</v>
      </c>
      <c r="L1788" t="n">
        <v>5765000000</v>
      </c>
      <c r="M1788" t="n">
        <v>5690000000</v>
      </c>
      <c r="N1788" t="n">
        <v>-4970000000</v>
      </c>
      <c r="O1788">
        <f>D1787</f>
      </c>
      <c r="P1788">
        <f>(E1788-F1788+G1788)/O1788*100</f>
      </c>
      <c r="Q1788">
        <f>H1787</f>
      </c>
      <c r="R1788">
        <f>I1787</f>
      </c>
      <c r="S1788">
        <f>H1788-H1787</f>
      </c>
      <c r="T1788">
        <f>I1788-I1787</f>
      </c>
      <c r="U1788">
        <f>(L1788-K1788)/(2*D1788*0.01)</f>
      </c>
      <c r="V1788">
        <f>(L1788+K1788)/(D1788*0.0001)</f>
      </c>
    </row>
    <row r="1789">
      <c r="A1789" t="n">
        <v>2021</v>
      </c>
      <c r="B1789" t="inlineStr">
        <is>
          <t>00117188</t>
        </is>
      </c>
      <c r="C1789" t="inlineStr">
        <is>
          <t>효성</t>
        </is>
      </c>
      <c r="D1789" t="n">
        <v>196603000000</v>
      </c>
      <c r="E1789" t="n">
        <v>18607000000</v>
      </c>
      <c r="F1789" t="n">
        <v>12072000000</v>
      </c>
      <c r="G1789" t="n">
        <v>2909000000</v>
      </c>
      <c r="H1789" t="n">
        <v>2.425</v>
      </c>
      <c r="I1789" t="n">
        <v>2.875</v>
      </c>
      <c r="K1789" t="n">
        <v>-10584000000</v>
      </c>
      <c r="L1789" t="n">
        <v>12199000000</v>
      </c>
      <c r="M1789" t="n">
        <v>12141000000</v>
      </c>
      <c r="N1789" t="n">
        <v>-10733000000</v>
      </c>
      <c r="O1789">
        <f>D1788</f>
      </c>
      <c r="P1789">
        <f>(E1789-F1789+G1789)/O1789*100</f>
      </c>
      <c r="Q1789">
        <f>H1788</f>
      </c>
      <c r="R1789">
        <f>I1788</f>
      </c>
      <c r="S1789">
        <f>H1789-H1788</f>
      </c>
      <c r="T1789">
        <f>I1789-I1788</f>
      </c>
      <c r="U1789">
        <f>(L1789-K1789)/(2*D1789*0.01)</f>
      </c>
      <c r="V1789">
        <f>(L1789+K1789)/(D1789*0.0001)</f>
      </c>
    </row>
    <row r="1790">
      <c r="A1790" t="n">
        <v>2022</v>
      </c>
      <c r="B1790" t="inlineStr">
        <is>
          <t>00117188</t>
        </is>
      </c>
      <c r="C1790" t="inlineStr">
        <is>
          <t>효성</t>
        </is>
      </c>
      <c r="D1790" t="n">
        <v>191347000000</v>
      </c>
      <c r="E1790" t="n">
        <v>20766000000</v>
      </c>
      <c r="F1790" t="n">
        <v>9055000000</v>
      </c>
      <c r="G1790" t="n">
        <v>3688000000</v>
      </c>
      <c r="H1790" t="n">
        <v>3.795</v>
      </c>
      <c r="I1790" t="n">
        <v>2.875</v>
      </c>
      <c r="J1790" t="n">
        <v>7.24</v>
      </c>
      <c r="K1790" t="n">
        <v>-8819000000</v>
      </c>
      <c r="L1790" t="n">
        <v>10057000000</v>
      </c>
      <c r="M1790" t="n">
        <v>10177000000</v>
      </c>
      <c r="N1790" t="n">
        <v>-9075000000</v>
      </c>
      <c r="O1790">
        <f>D1789</f>
      </c>
      <c r="P1790">
        <f>(E1790-F1790+G1790)/O1790*100</f>
      </c>
      <c r="Q1790">
        <f>H1789</f>
      </c>
      <c r="R1790">
        <f>I1789</f>
      </c>
      <c r="S1790">
        <f>H1790-H1789</f>
      </c>
      <c r="T1790">
        <f>I1790-I1789</f>
      </c>
      <c r="U1790">
        <f>(L1790-K1790)/(2*D1790*0.01)</f>
      </c>
      <c r="V1790">
        <f>(L1790+K1790)/(D1790*0.0001)</f>
      </c>
    </row>
    <row r="1791">
      <c r="A1791" t="n">
        <v>2023</v>
      </c>
      <c r="B1791" t="inlineStr">
        <is>
          <t>00117188</t>
        </is>
      </c>
      <c r="C1791" t="inlineStr">
        <is>
          <t>효성</t>
        </is>
      </c>
      <c r="D1791" t="n">
        <v>209011000000</v>
      </c>
      <c r="E1791" t="n">
        <v>21141000000</v>
      </c>
      <c r="F1791" t="n">
        <v>14580000000</v>
      </c>
      <c r="G1791" t="n">
        <v>6114000000</v>
      </c>
      <c r="H1791" t="n">
        <v>3.39</v>
      </c>
      <c r="I1791" t="n">
        <v>3.065</v>
      </c>
      <c r="J1791" t="n">
        <v>7.075</v>
      </c>
      <c r="K1791" t="n">
        <v>-9388000000</v>
      </c>
      <c r="L1791" t="n">
        <v>10686000000</v>
      </c>
      <c r="M1791" t="n">
        <v>10733000000</v>
      </c>
      <c r="N1791" t="n">
        <v>-9598000000</v>
      </c>
      <c r="O1791">
        <f>D1790</f>
      </c>
      <c r="P1791">
        <f>(E1791-F1791+G1791)/O1791*100</f>
      </c>
      <c r="Q1791">
        <f>H1790</f>
      </c>
      <c r="R1791">
        <f>I1790</f>
      </c>
      <c r="S1791">
        <f>H1791-H1790</f>
      </c>
      <c r="T1791">
        <f>I1791-I1790</f>
      </c>
      <c r="U1791">
        <f>(L1791-K1791)/(2*D1791*0.01)</f>
      </c>
      <c r="V1791">
        <f>(L1791+K1791)/(D1791*0.0001)</f>
      </c>
    </row>
    <row r="1792">
      <c r="A1792" t="n">
        <v>2024</v>
      </c>
      <c r="B1792" t="inlineStr">
        <is>
          <t>00117188</t>
        </is>
      </c>
      <c r="C1792" t="inlineStr">
        <is>
          <t>효성</t>
        </is>
      </c>
      <c r="D1792" t="n">
        <v>202514000000</v>
      </c>
      <c r="E1792" t="n">
        <v>21122000000</v>
      </c>
      <c r="F1792" t="n">
        <v>38638000000</v>
      </c>
      <c r="G1792" t="n">
        <v>5570000000</v>
      </c>
      <c r="H1792" t="n">
        <v>3.86</v>
      </c>
      <c r="I1792" t="n">
        <v>2.6</v>
      </c>
      <c r="J1792" t="n">
        <v>6.94</v>
      </c>
      <c r="K1792" t="n">
        <v>-9298000000</v>
      </c>
      <c r="L1792" t="n">
        <v>10560000000</v>
      </c>
      <c r="M1792" t="n">
        <v>10550000000</v>
      </c>
      <c r="N1792" t="n">
        <v>-9469000000</v>
      </c>
      <c r="O1792">
        <f>D1791</f>
      </c>
      <c r="P1792">
        <f>(E1792-F1792+G1792)/O1792*100</f>
      </c>
      <c r="Q1792">
        <f>H1791</f>
      </c>
      <c r="R1792">
        <f>I1791</f>
      </c>
      <c r="S1792">
        <f>H1792-H1791</f>
      </c>
      <c r="T1792">
        <f>I1792-I1791</f>
      </c>
      <c r="U1792">
        <f>(L1792-K1792)/(2*D1792*0.01)</f>
      </c>
      <c r="V1792">
        <f>(L1792+K1792)/(D1792*0.0001)</f>
      </c>
    </row>
    <row r="1793">
      <c r="A1793" t="n">
        <v>2025</v>
      </c>
      <c r="B1793" t="inlineStr">
        <is>
          <t>00117188</t>
        </is>
      </c>
      <c r="C1793" t="inlineStr">
        <is>
          <t>효성</t>
        </is>
      </c>
      <c r="D1793" t="n">
        <v>199777000000</v>
      </c>
      <c r="E1793" t="n">
        <v>20749000000</v>
      </c>
      <c r="F1793" t="n">
        <v>23590000000</v>
      </c>
      <c r="G1793" t="n">
        <v>5012000000</v>
      </c>
      <c r="H1793" t="n">
        <v>3.83</v>
      </c>
      <c r="I1793" t="n">
        <v>3.39</v>
      </c>
      <c r="J1793" t="n">
        <v>6.725</v>
      </c>
      <c r="K1793" t="n">
        <v>-9583000000</v>
      </c>
      <c r="L1793" t="n">
        <v>10891000000</v>
      </c>
      <c r="M1793" t="n">
        <v>10908000000</v>
      </c>
      <c r="N1793" t="n">
        <v>-9772000000</v>
      </c>
      <c r="O1793">
        <f>D1792</f>
      </c>
      <c r="P1793">
        <f>(E1793-F1793+G1793)/O1793*100</f>
      </c>
      <c r="Q1793">
        <f>H1792</f>
      </c>
      <c r="R1793">
        <f>I1792</f>
      </c>
      <c r="S1793">
        <f>H1793-H1792</f>
      </c>
      <c r="T1793">
        <f>I1793-I1792</f>
      </c>
      <c r="U1793">
        <f>(L1793-K1793)/(2*D1793*0.01)</f>
      </c>
      <c r="V1793">
        <f>(L1793+K1793)/(D1793*0.0001)</f>
      </c>
    </row>
    <row r="1794">
      <c r="A1794" t="n">
        <v>2014</v>
      </c>
      <c r="B1794" t="inlineStr">
        <is>
          <t>00117212</t>
        </is>
      </c>
      <c r="C1794" t="inlineStr">
        <is>
          <t>두산</t>
        </is>
      </c>
      <c r="D1794" t="n">
        <v>2606142000000</v>
      </c>
      <c r="E1794" t="n">
        <v>139540000000</v>
      </c>
      <c r="F1794" t="n">
        <v>155988000000</v>
      </c>
      <c r="G1794" t="n">
        <v>101014000000</v>
      </c>
    </row>
    <row r="1795">
      <c r="A1795" t="n">
        <v>2015</v>
      </c>
      <c r="B1795" t="inlineStr">
        <is>
          <t>00117212</t>
        </is>
      </c>
      <c r="C1795" t="inlineStr">
        <is>
          <t>두산</t>
        </is>
      </c>
      <c r="D1795" t="n">
        <v>2538128000000</v>
      </c>
      <c r="E1795" t="n">
        <v>133028000000</v>
      </c>
      <c r="F1795" t="n">
        <v>266152000000</v>
      </c>
      <c r="G1795" t="n">
        <v>90769000000</v>
      </c>
      <c r="H1795" t="n">
        <v>4.515</v>
      </c>
      <c r="I1795" t="n">
        <v>5.3</v>
      </c>
      <c r="K1795" t="n">
        <v>-198937000000</v>
      </c>
      <c r="L1795" t="n">
        <v>237249000000</v>
      </c>
      <c r="M1795" t="n">
        <v>57825000000</v>
      </c>
      <c r="N1795" t="n">
        <v>-52725000000</v>
      </c>
      <c r="O1795">
        <f>D1794</f>
      </c>
      <c r="P1795">
        <f>(E1795-F1795+G1795)/O1795*100</f>
      </c>
      <c r="U1795">
        <f>(L1795-K1795)/(2*D1795*0.01)</f>
      </c>
      <c r="V1795">
        <f>(L1795+K1795)/(D1795*0.0001)</f>
      </c>
    </row>
    <row r="1796">
      <c r="A1796" t="n">
        <v>2016</v>
      </c>
      <c r="B1796" t="inlineStr">
        <is>
          <t>00117212</t>
        </is>
      </c>
      <c r="C1796" t="inlineStr">
        <is>
          <t>두산</t>
        </is>
      </c>
      <c r="D1796" t="n">
        <v>2577100000000</v>
      </c>
      <c r="E1796" t="n">
        <v>118779000000</v>
      </c>
      <c r="F1796" t="n">
        <v>125207000000</v>
      </c>
      <c r="G1796" t="n">
        <v>83219000000</v>
      </c>
      <c r="H1796" t="n">
        <v>4.46</v>
      </c>
      <c r="I1796" t="n">
        <v>5</v>
      </c>
      <c r="K1796" t="n">
        <v>-273796000000</v>
      </c>
      <c r="L1796" t="n">
        <v>63257000000</v>
      </c>
      <c r="M1796" t="n">
        <v>342157000000</v>
      </c>
      <c r="N1796" t="n">
        <v>-57111000000</v>
      </c>
      <c r="O1796">
        <f>D1795</f>
      </c>
      <c r="P1796">
        <f>(E1796-F1796+G1796)/O1796*100</f>
      </c>
      <c r="Q1796">
        <f>H1795</f>
      </c>
      <c r="R1796">
        <f>I1795</f>
      </c>
      <c r="S1796">
        <f>H1796-H1795</f>
      </c>
      <c r="T1796">
        <f>I1796-I1795</f>
      </c>
      <c r="U1796">
        <f>(L1796-K1796)/(2*D1796*0.01)</f>
      </c>
    </row>
    <row r="1797">
      <c r="A1797" t="n">
        <v>2020</v>
      </c>
      <c r="B1797" t="inlineStr">
        <is>
          <t>00117212</t>
        </is>
      </c>
      <c r="C1797" t="inlineStr">
        <is>
          <t>두산</t>
        </is>
      </c>
      <c r="D1797" t="n">
        <v>2544596000000</v>
      </c>
      <c r="E1797" t="n">
        <v>114220000000</v>
      </c>
    </row>
    <row r="1798">
      <c r="A1798" t="n">
        <v>2021</v>
      </c>
      <c r="B1798" t="inlineStr">
        <is>
          <t>00117212</t>
        </is>
      </c>
      <c r="C1798" t="inlineStr">
        <is>
          <t>두산</t>
        </is>
      </c>
      <c r="D1798" t="n">
        <v>165807000000</v>
      </c>
      <c r="E1798" t="n">
        <v>15326000000</v>
      </c>
      <c r="F1798" t="n">
        <v>15890000000</v>
      </c>
      <c r="G1798" t="n">
        <v>3461000000</v>
      </c>
      <c r="H1798" t="n">
        <v>2.78</v>
      </c>
      <c r="I1798" t="n">
        <v>2.7</v>
      </c>
      <c r="J1798" t="n">
        <v>7.4</v>
      </c>
      <c r="K1798" t="n">
        <v>-11091000000</v>
      </c>
      <c r="L1798" t="n">
        <v>12690000000</v>
      </c>
      <c r="M1798" t="n">
        <v>12382000000</v>
      </c>
      <c r="N1798" t="n">
        <v>-11053000000</v>
      </c>
      <c r="O1798">
        <f>D1797</f>
      </c>
      <c r="P1798">
        <f>(E1798-F1798+G1798)/O1798*100</f>
      </c>
      <c r="U1798">
        <f>(L1798-K1798)/(2*D1798*0.01)</f>
      </c>
      <c r="V1798">
        <f>(L1798+K1798)/(D1798*0.0001)</f>
      </c>
    </row>
    <row r="1799">
      <c r="A1799" t="n">
        <v>2022</v>
      </c>
      <c r="B1799" t="inlineStr">
        <is>
          <t>00117212</t>
        </is>
      </c>
      <c r="C1799" t="inlineStr">
        <is>
          <t>두산</t>
        </is>
      </c>
      <c r="D1799" t="n">
        <v>1746782000000</v>
      </c>
      <c r="O1799">
        <f>D1798</f>
      </c>
    </row>
    <row r="1800">
      <c r="A1800" t="n">
        <v>2023</v>
      </c>
      <c r="B1800" t="inlineStr">
        <is>
          <t>00117212</t>
        </is>
      </c>
      <c r="C1800" t="inlineStr">
        <is>
          <t>두산</t>
        </is>
      </c>
      <c r="D1800" t="n">
        <v>1896520000000</v>
      </c>
      <c r="O1800">
        <f>D1799</f>
      </c>
    </row>
    <row r="1801">
      <c r="A1801" t="n">
        <v>2024</v>
      </c>
      <c r="B1801" t="inlineStr">
        <is>
          <t>00117212</t>
        </is>
      </c>
      <c r="C1801" t="inlineStr">
        <is>
          <t>두산</t>
        </is>
      </c>
      <c r="D1801" t="n">
        <v>2088702000000</v>
      </c>
      <c r="E1801" t="n">
        <v>87925000000</v>
      </c>
      <c r="F1801" t="n">
        <v>116766000000</v>
      </c>
      <c r="G1801" t="n">
        <v>85200000000</v>
      </c>
      <c r="H1801" t="n">
        <v>4.93</v>
      </c>
      <c r="I1801" t="n">
        <v>4.375</v>
      </c>
      <c r="J1801" t="n">
        <v>9.33</v>
      </c>
      <c r="K1801" t="n">
        <v>-176189000000</v>
      </c>
      <c r="L1801" t="n">
        <v>200114000000</v>
      </c>
      <c r="M1801" t="n">
        <v>144569000000</v>
      </c>
      <c r="N1801" t="n">
        <v>-139344000000</v>
      </c>
      <c r="O1801">
        <f>D1800</f>
      </c>
      <c r="P1801">
        <f>(E1801-F1801+G1801)/O1801*100</f>
      </c>
      <c r="U1801">
        <f>(L1801-K1801)/(2*D1801*0.01)</f>
      </c>
      <c r="V1801">
        <f>(L1801+K1801)/(D1801*0.0001)</f>
      </c>
    </row>
    <row r="1802">
      <c r="A1802" t="n">
        <v>2014</v>
      </c>
      <c r="B1802" t="inlineStr">
        <is>
          <t>00117230</t>
        </is>
      </c>
      <c r="C1802" t="inlineStr">
        <is>
          <t>TYM</t>
        </is>
      </c>
      <c r="D1802" t="n">
        <v>34473048000</v>
      </c>
    </row>
    <row r="1803">
      <c r="A1803" t="n">
        <v>2015</v>
      </c>
      <c r="B1803" t="inlineStr">
        <is>
          <t>00117230</t>
        </is>
      </c>
      <c r="C1803" t="inlineStr">
        <is>
          <t>TYM</t>
        </is>
      </c>
      <c r="D1803" t="n">
        <v>35868380000</v>
      </c>
      <c r="O1803">
        <f>D1802</f>
      </c>
    </row>
    <row r="1804">
      <c r="A1804" t="n">
        <v>2016</v>
      </c>
      <c r="B1804" t="inlineStr">
        <is>
          <t>00117230</t>
        </is>
      </c>
      <c r="C1804" t="inlineStr">
        <is>
          <t>TYM</t>
        </is>
      </c>
      <c r="D1804" t="n">
        <v>37007137000</v>
      </c>
      <c r="O1804">
        <f>D1803</f>
      </c>
    </row>
    <row r="1805">
      <c r="A1805" t="n">
        <v>2017</v>
      </c>
      <c r="B1805" t="inlineStr">
        <is>
          <t>00117230</t>
        </is>
      </c>
      <c r="C1805" t="inlineStr">
        <is>
          <t>TYM</t>
        </is>
      </c>
      <c r="D1805" t="n">
        <v>61610971000</v>
      </c>
      <c r="O1805">
        <f>D1804</f>
      </c>
    </row>
    <row r="1806">
      <c r="A1806" t="n">
        <v>2019</v>
      </c>
      <c r="B1806" t="inlineStr">
        <is>
          <t>00117230</t>
        </is>
      </c>
      <c r="C1806" t="inlineStr">
        <is>
          <t>TYM</t>
        </is>
      </c>
      <c r="D1806" t="n">
        <v>67973912000</v>
      </c>
      <c r="E1806" t="n">
        <v>6334442000</v>
      </c>
      <c r="F1806" t="n">
        <v>6605841000</v>
      </c>
      <c r="G1806" t="n">
        <v>1442457000</v>
      </c>
      <c r="H1806" t="n">
        <v>2.53</v>
      </c>
      <c r="I1806" t="n">
        <v>4.475</v>
      </c>
      <c r="K1806" t="n">
        <v>-4781130000</v>
      </c>
      <c r="L1806" t="n">
        <v>5542211000</v>
      </c>
      <c r="M1806" t="n">
        <v>5360531000</v>
      </c>
      <c r="N1806" t="n">
        <v>-4728213000</v>
      </c>
      <c r="U1806">
        <f>(L1806-K1806)/(2*D1806*0.01)</f>
      </c>
      <c r="V1806">
        <f>(L1806+K1806)/(D1806*0.0001)</f>
      </c>
    </row>
    <row r="1807">
      <c r="A1807" t="n">
        <v>2020</v>
      </c>
      <c r="B1807" t="inlineStr">
        <is>
          <t>00117230</t>
        </is>
      </c>
      <c r="C1807" t="inlineStr">
        <is>
          <t>TYM</t>
        </is>
      </c>
      <c r="D1807" t="n">
        <v>60791221000</v>
      </c>
      <c r="E1807" t="n">
        <v>6884829000</v>
      </c>
      <c r="F1807" t="n">
        <v>14991646000</v>
      </c>
      <c r="G1807" t="n">
        <v>1516515000</v>
      </c>
      <c r="H1807" t="n">
        <v>2.6</v>
      </c>
      <c r="I1807" t="n">
        <v>4.435</v>
      </c>
      <c r="K1807" t="n">
        <v>-4673323000</v>
      </c>
      <c r="L1807" t="n">
        <v>5461624000</v>
      </c>
      <c r="M1807" t="n">
        <v>5389049000</v>
      </c>
      <c r="N1807" t="n">
        <v>-4699165000</v>
      </c>
      <c r="O1807">
        <f>D1806</f>
      </c>
      <c r="P1807">
        <f>(E1807-F1807+G1807)/O1807*100</f>
      </c>
      <c r="Q1807">
        <f>H1806</f>
      </c>
      <c r="R1807">
        <f>I1806</f>
      </c>
      <c r="S1807">
        <f>H1807-H1806</f>
      </c>
      <c r="T1807">
        <f>I1807-I1806</f>
      </c>
      <c r="U1807">
        <f>(L1807-K1807)/(2*D1807*0.01)</f>
      </c>
      <c r="V1807">
        <f>(L1807+K1807)/(D1807*0.0001)</f>
      </c>
    </row>
    <row r="1808">
      <c r="A1808" t="n">
        <v>2021</v>
      </c>
      <c r="B1808" t="inlineStr">
        <is>
          <t>00117230</t>
        </is>
      </c>
      <c r="C1808" t="inlineStr">
        <is>
          <t>TYM</t>
        </is>
      </c>
      <c r="D1808" t="n">
        <v>60261795000</v>
      </c>
      <c r="E1808" t="n">
        <v>6070813000</v>
      </c>
      <c r="F1808" t="n">
        <v>8800926000</v>
      </c>
      <c r="G1808" t="n">
        <v>1512102000</v>
      </c>
      <c r="H1808" t="n">
        <v>2.6</v>
      </c>
      <c r="I1808" t="n">
        <v>4.435</v>
      </c>
      <c r="K1808" t="n">
        <v>-1977157000</v>
      </c>
      <c r="L1808" t="n">
        <v>2326595000</v>
      </c>
      <c r="M1808" t="n">
        <v>2327451000</v>
      </c>
      <c r="N1808" t="n">
        <v>-2010574000</v>
      </c>
      <c r="O1808">
        <f>D1807</f>
      </c>
      <c r="P1808">
        <f>(E1808-F1808+G1808)/O1808*100</f>
      </c>
      <c r="Q1808">
        <f>H1807</f>
      </c>
      <c r="R1808">
        <f>I1807</f>
      </c>
      <c r="S1808">
        <f>H1808-H1807</f>
      </c>
      <c r="T1808">
        <f>I1808-I1807</f>
      </c>
      <c r="U1808">
        <f>(L1808-K1808)/(2*D1808*0.01)</f>
      </c>
      <c r="V1808">
        <f>(L1808+K1808)/(D1808*0.0001)</f>
      </c>
    </row>
    <row r="1809">
      <c r="A1809" t="n">
        <v>2022</v>
      </c>
      <c r="B1809" t="inlineStr">
        <is>
          <t>00117230</t>
        </is>
      </c>
      <c r="C1809" t="inlineStr">
        <is>
          <t>TYM</t>
        </is>
      </c>
      <c r="D1809" t="n">
        <v>71480325000</v>
      </c>
      <c r="E1809" t="n">
        <v>6900715000</v>
      </c>
      <c r="F1809" t="n">
        <v>5871832000</v>
      </c>
      <c r="G1809" t="n">
        <v>1706714000</v>
      </c>
      <c r="H1809" t="n">
        <v>5.535</v>
      </c>
      <c r="I1809" t="n">
        <v>5.955</v>
      </c>
      <c r="K1809" t="n">
        <v>-4013785000</v>
      </c>
      <c r="L1809" t="n">
        <v>4591202000</v>
      </c>
      <c r="M1809" t="n">
        <v>4458970000</v>
      </c>
      <c r="N1809" t="n">
        <v>-3980797000</v>
      </c>
      <c r="O1809">
        <f>D1808</f>
      </c>
      <c r="P1809">
        <f>(E1809-F1809+G1809)/O1809*100</f>
      </c>
      <c r="Q1809">
        <f>H1808</f>
      </c>
      <c r="R1809">
        <f>I1808</f>
      </c>
      <c r="S1809">
        <f>H1809-H1808</f>
      </c>
      <c r="T1809">
        <f>I1809-I1808</f>
      </c>
      <c r="U1809">
        <f>(L1809-K1809)/(2*D1809*0.01)</f>
      </c>
      <c r="V1809">
        <f>(L1809+K1809)/(D1809*0.0001)</f>
      </c>
    </row>
    <row r="1810">
      <c r="A1810" t="n">
        <v>2023</v>
      </c>
      <c r="B1810" t="inlineStr">
        <is>
          <t>00117230</t>
        </is>
      </c>
      <c r="C1810" t="inlineStr">
        <is>
          <t>TYM</t>
        </is>
      </c>
      <c r="D1810" t="n">
        <v>72057964000</v>
      </c>
      <c r="E1810" t="n">
        <v>7610222000</v>
      </c>
      <c r="F1810" t="n">
        <v>9764290000</v>
      </c>
      <c r="G1810" t="n">
        <v>3383868000</v>
      </c>
      <c r="H1810" t="n">
        <v>4.705</v>
      </c>
      <c r="I1810" t="n">
        <v>4.335</v>
      </c>
      <c r="K1810" t="n">
        <v>-4263201000</v>
      </c>
      <c r="L1810" t="n">
        <v>4885113000</v>
      </c>
      <c r="M1810" t="n">
        <v>4854274000</v>
      </c>
      <c r="N1810" t="n">
        <v>-4315857000</v>
      </c>
      <c r="O1810">
        <f>D1809</f>
      </c>
      <c r="P1810">
        <f>(E1810-F1810+G1810)/O1810*100</f>
      </c>
      <c r="Q1810">
        <f>H1809</f>
      </c>
      <c r="R1810">
        <f>I1809</f>
      </c>
      <c r="S1810">
        <f>H1810-H1809</f>
      </c>
      <c r="T1810">
        <f>I1810-I1809</f>
      </c>
      <c r="U1810">
        <f>(L1810-K1810)/(2*D1810*0.01)</f>
      </c>
      <c r="V1810">
        <f>(L1810+K1810)/(D1810*0.0001)</f>
      </c>
    </row>
    <row r="1811">
      <c r="A1811" t="n">
        <v>2024</v>
      </c>
      <c r="B1811" t="inlineStr">
        <is>
          <t>00117230</t>
        </is>
      </c>
      <c r="C1811" t="inlineStr">
        <is>
          <t>TYM</t>
        </is>
      </c>
      <c r="D1811" t="n">
        <v>66868506000</v>
      </c>
      <c r="E1811" t="n">
        <v>7234856000</v>
      </c>
      <c r="F1811" t="n">
        <v>7343952000</v>
      </c>
      <c r="G1811" t="n">
        <v>2920456000</v>
      </c>
      <c r="H1811" t="n">
        <v>3.985</v>
      </c>
      <c r="I1811" t="n">
        <v>4.1</v>
      </c>
      <c r="J1811" t="n">
        <v>6.855</v>
      </c>
      <c r="K1811" t="n">
        <v>-3009944000</v>
      </c>
      <c r="L1811" t="n">
        <v>3332137000</v>
      </c>
      <c r="M1811" t="n">
        <v>3360299000</v>
      </c>
      <c r="N1811" t="n">
        <v>-3089244000</v>
      </c>
      <c r="O1811">
        <f>D1810</f>
      </c>
      <c r="P1811">
        <f>(E1811-F1811+G1811)/O1811*100</f>
      </c>
      <c r="Q1811">
        <f>H1810</f>
      </c>
      <c r="R1811">
        <f>I1810</f>
      </c>
      <c r="S1811">
        <f>H1811-H1810</f>
      </c>
      <c r="T1811">
        <f>I1811-I1810</f>
      </c>
      <c r="U1811">
        <f>(L1811-K1811)/(2*D1811*0.01)</f>
      </c>
      <c r="V1811">
        <f>(L1811+K1811)/(D1811*0.0001)</f>
      </c>
    </row>
    <row r="1812">
      <c r="A1812" t="n">
        <v>2025</v>
      </c>
      <c r="B1812" t="inlineStr">
        <is>
          <t>00117230</t>
        </is>
      </c>
      <c r="C1812" t="inlineStr">
        <is>
          <t>TYM</t>
        </is>
      </c>
      <c r="D1812" t="n">
        <v>74838321000</v>
      </c>
      <c r="E1812" t="n">
        <v>6821914000</v>
      </c>
      <c r="F1812" t="n">
        <v>6020866000</v>
      </c>
      <c r="G1812" t="n">
        <v>2452387000</v>
      </c>
      <c r="H1812" t="n">
        <v>4.335</v>
      </c>
      <c r="I1812" t="n">
        <v>4.18</v>
      </c>
      <c r="J1812" t="n">
        <v>6.855</v>
      </c>
      <c r="K1812" t="n">
        <v>-3591751000</v>
      </c>
      <c r="L1812" t="n">
        <v>4000367000</v>
      </c>
      <c r="M1812" t="n">
        <v>4049360000</v>
      </c>
      <c r="N1812" t="n">
        <v>-3698554000</v>
      </c>
      <c r="O1812">
        <f>D1811</f>
      </c>
      <c r="P1812">
        <f>(E1812-F1812+G1812)/O1812*100</f>
      </c>
      <c r="Q1812">
        <f>H1811</f>
      </c>
      <c r="R1812">
        <f>I1811</f>
      </c>
      <c r="S1812">
        <f>H1812-H1811</f>
      </c>
      <c r="T1812">
        <f>I1812-I1811</f>
      </c>
      <c r="U1812">
        <f>(L1812-K1812)/(2*D1812*0.01)</f>
      </c>
      <c r="V1812">
        <f>(L1812+K1812)/(D1812*0.0001)</f>
      </c>
    </row>
    <row r="1813">
      <c r="A1813" t="n">
        <v>2014</v>
      </c>
      <c r="B1813" t="inlineStr">
        <is>
          <t>00117258</t>
        </is>
      </c>
      <c r="C1813" t="inlineStr">
        <is>
          <t>한화갤러리아타임월드</t>
        </is>
      </c>
      <c r="D1813" t="n">
        <v>12546802273</v>
      </c>
      <c r="E1813" t="n">
        <v>1252136858</v>
      </c>
      <c r="F1813" t="n">
        <v>254335030</v>
      </c>
      <c r="G1813" t="n">
        <v>389488529</v>
      </c>
      <c r="H1813" t="n">
        <v>4.02</v>
      </c>
      <c r="I1813" t="n">
        <v>5.43</v>
      </c>
      <c r="K1813" t="n">
        <v>-1208372124</v>
      </c>
      <c r="L1813" t="n">
        <v>1425683932</v>
      </c>
      <c r="M1813" t="n">
        <v>1425982018</v>
      </c>
      <c r="N1813" t="n">
        <v>-1230391747</v>
      </c>
      <c r="U1813">
        <f>(L1813-K1813)/(2*D1813*0.01)</f>
      </c>
      <c r="V1813">
        <f>(L1813+K1813)/(D1813*0.0001)</f>
      </c>
    </row>
    <row r="1814">
      <c r="A1814" t="n">
        <v>2015</v>
      </c>
      <c r="B1814" t="inlineStr">
        <is>
          <t>00117258</t>
        </is>
      </c>
      <c r="C1814" t="inlineStr">
        <is>
          <t>한화갤러리아타임월드</t>
        </is>
      </c>
      <c r="D1814" t="n">
        <v>14913186405</v>
      </c>
      <c r="E1814" t="n">
        <v>1723961254</v>
      </c>
      <c r="F1814" t="n">
        <v>1254805840</v>
      </c>
      <c r="G1814" t="n">
        <v>491512404</v>
      </c>
      <c r="H1814" t="n">
        <v>3.6</v>
      </c>
      <c r="I1814" t="n">
        <v>4.42</v>
      </c>
      <c r="K1814" t="n">
        <v>-1472325406</v>
      </c>
      <c r="L1814" t="n">
        <v>1735868855</v>
      </c>
      <c r="M1814" t="n">
        <v>1746863545</v>
      </c>
      <c r="N1814" t="n">
        <v>-1507195468</v>
      </c>
      <c r="O1814">
        <f>D1813</f>
      </c>
      <c r="P1814">
        <f>(E1814-F1814+G1814)/O1814*100</f>
      </c>
      <c r="Q1814">
        <f>H1813</f>
      </c>
      <c r="R1814">
        <f>I1813</f>
      </c>
      <c r="S1814">
        <f>H1814-H1813</f>
      </c>
      <c r="T1814">
        <f>I1814-I1813</f>
      </c>
      <c r="U1814">
        <f>(L1814-K1814)/(2*D1814*0.01)</f>
      </c>
      <c r="V1814">
        <f>(L1814+K1814)/(D1814*0.0001)</f>
      </c>
    </row>
    <row r="1815">
      <c r="A1815" t="n">
        <v>2020</v>
      </c>
      <c r="B1815" t="inlineStr">
        <is>
          <t>00117258</t>
        </is>
      </c>
      <c r="C1815" t="inlineStr">
        <is>
          <t>한화갤러리아타임월드</t>
        </is>
      </c>
      <c r="D1815" t="n">
        <v>12891438831</v>
      </c>
      <c r="E1815" t="n">
        <v>1204624663</v>
      </c>
      <c r="F1815" t="n">
        <v>1519283056</v>
      </c>
      <c r="G1815" t="n">
        <v>369927461</v>
      </c>
      <c r="H1815" t="n">
        <v>2.91</v>
      </c>
      <c r="I1815" t="n">
        <v>3.36</v>
      </c>
      <c r="J1815" t="n">
        <v>6.69</v>
      </c>
      <c r="K1815" t="n">
        <v>-793567544</v>
      </c>
      <c r="L1815" t="n">
        <v>886325427</v>
      </c>
      <c r="M1815" t="n">
        <v>885957937</v>
      </c>
      <c r="N1815" t="n">
        <v>-808075336</v>
      </c>
      <c r="U1815">
        <f>(L1815-K1815)/(2*D1815*0.01)</f>
      </c>
      <c r="V1815">
        <f>(L1815+K1815)/(D1815*0.0001)</f>
      </c>
    </row>
    <row r="1816">
      <c r="A1816" t="n">
        <v>2014</v>
      </c>
      <c r="B1816" t="inlineStr">
        <is>
          <t>00117267</t>
        </is>
      </c>
      <c r="C1816" t="inlineStr">
        <is>
          <t>동양생명</t>
        </is>
      </c>
      <c r="D1816" t="n">
        <v>30512000000</v>
      </c>
      <c r="E1816" t="n">
        <v>4022000000</v>
      </c>
      <c r="F1816" t="n">
        <v>1368000000</v>
      </c>
      <c r="G1816" t="n">
        <v>929000000</v>
      </c>
      <c r="H1816" t="n">
        <v>2.95</v>
      </c>
      <c r="I1816" t="n">
        <v>5.86</v>
      </c>
      <c r="K1816" t="n">
        <v>-2959000000</v>
      </c>
      <c r="L1816" t="n">
        <v>3552000000</v>
      </c>
      <c r="M1816" t="n">
        <v>3588000000</v>
      </c>
      <c r="N1816" t="n">
        <v>-3038000000</v>
      </c>
      <c r="U1816">
        <f>(L1816-K1816)/(2*D1816*0.01)</f>
      </c>
      <c r="V1816">
        <f>(L1816+K1816)/(D1816*0.0001)</f>
      </c>
    </row>
    <row r="1817">
      <c r="A1817" t="n">
        <v>2015</v>
      </c>
      <c r="B1817" t="inlineStr">
        <is>
          <t>00117267</t>
        </is>
      </c>
      <c r="C1817" t="inlineStr">
        <is>
          <t>동양생명</t>
        </is>
      </c>
      <c r="D1817" t="n">
        <v>35460000000</v>
      </c>
      <c r="E1817" t="n">
        <v>4690000000</v>
      </c>
      <c r="F1817" t="n">
        <v>2775000000</v>
      </c>
      <c r="G1817" t="n">
        <v>879000000</v>
      </c>
      <c r="H1817" t="n">
        <v>2.48</v>
      </c>
      <c r="I1817" t="n">
        <v>5.49</v>
      </c>
      <c r="K1817" t="n">
        <v>-3170000000</v>
      </c>
      <c r="L1817" t="n">
        <v>3705000000</v>
      </c>
      <c r="M1817" t="n">
        <v>3744000000</v>
      </c>
      <c r="N1817" t="n">
        <v>-3165000000</v>
      </c>
      <c r="O1817">
        <f>D1816</f>
      </c>
      <c r="P1817">
        <f>(E1817-F1817+G1817)/O1817*100</f>
      </c>
      <c r="Q1817">
        <f>H1816</f>
      </c>
      <c r="R1817">
        <f>I1816</f>
      </c>
      <c r="S1817">
        <f>H1817-H1816</f>
      </c>
      <c r="T1817">
        <f>I1817-I1816</f>
      </c>
      <c r="U1817">
        <f>(L1817-K1817)/(2*D1817*0.01)</f>
      </c>
      <c r="V1817">
        <f>(L1817+K1817)/(D1817*0.0001)</f>
      </c>
    </row>
    <row r="1818">
      <c r="A1818" t="n">
        <v>2016</v>
      </c>
      <c r="B1818" t="inlineStr">
        <is>
          <t>00117267</t>
        </is>
      </c>
      <c r="C1818" t="inlineStr">
        <is>
          <t>동양생명</t>
        </is>
      </c>
      <c r="D1818" t="n">
        <v>42000000000</v>
      </c>
      <c r="E1818" t="n">
        <v>5376000000</v>
      </c>
      <c r="F1818" t="n">
        <v>2461000000</v>
      </c>
      <c r="G1818" t="n">
        <v>860000000</v>
      </c>
      <c r="H1818" t="n">
        <v>2.56</v>
      </c>
      <c r="I1818" t="n">
        <v>5.71</v>
      </c>
      <c r="K1818" t="n">
        <v>-4188000000</v>
      </c>
      <c r="L1818" t="n">
        <v>4954000000</v>
      </c>
      <c r="M1818" t="n">
        <v>4983000000</v>
      </c>
      <c r="N1818" t="n">
        <v>-4286000000</v>
      </c>
      <c r="O1818">
        <f>D1817</f>
      </c>
      <c r="P1818">
        <f>(E1818-F1818+G1818)/O1818*100</f>
      </c>
      <c r="Q1818">
        <f>H1817</f>
      </c>
      <c r="R1818">
        <f>I1817</f>
      </c>
      <c r="S1818">
        <f>H1818-H1817</f>
      </c>
      <c r="T1818">
        <f>I1818-I1817</f>
      </c>
      <c r="U1818">
        <f>(L1818-K1818)/(2*D1818*0.01)</f>
      </c>
      <c r="V1818">
        <f>(L1818+K1818)/(D1818*0.0001)</f>
      </c>
    </row>
    <row r="1819">
      <c r="A1819" t="n">
        <v>2017</v>
      </c>
      <c r="B1819" t="inlineStr">
        <is>
          <t>00117267</t>
        </is>
      </c>
      <c r="C1819" t="inlineStr">
        <is>
          <t>동양생명</t>
        </is>
      </c>
      <c r="D1819" t="n">
        <v>44971000000</v>
      </c>
      <c r="E1819" t="n">
        <v>5835000000</v>
      </c>
      <c r="F1819" t="n">
        <v>2961000000</v>
      </c>
      <c r="G1819" t="n">
        <v>1054000000</v>
      </c>
      <c r="H1819" t="n">
        <v>2.56</v>
      </c>
      <c r="I1819" t="n">
        <v>5.67</v>
      </c>
      <c r="K1819" t="n">
        <v>-4011000000</v>
      </c>
      <c r="L1819" t="n">
        <v>4670000000</v>
      </c>
      <c r="M1819" t="n">
        <v>4713000000</v>
      </c>
      <c r="N1819" t="n">
        <v>-4117000000</v>
      </c>
      <c r="O1819">
        <f>D1818</f>
      </c>
      <c r="P1819">
        <f>(E1819-F1819+G1819)/O1819*100</f>
      </c>
      <c r="Q1819">
        <f>H1818</f>
      </c>
      <c r="R1819">
        <f>I1818</f>
      </c>
      <c r="S1819">
        <f>H1819-H1818</f>
      </c>
      <c r="T1819">
        <f>I1819-I1818</f>
      </c>
      <c r="U1819">
        <f>(L1819-K1819)/(2*D1819*0.01)</f>
      </c>
      <c r="V1819">
        <f>(L1819+K1819)/(D1819*0.0001)</f>
      </c>
    </row>
    <row r="1820">
      <c r="A1820" t="n">
        <v>2018</v>
      </c>
      <c r="B1820" t="inlineStr">
        <is>
          <t>00117267</t>
        </is>
      </c>
      <c r="C1820" t="inlineStr">
        <is>
          <t>동양생명</t>
        </is>
      </c>
      <c r="D1820" t="n">
        <v>51365000000</v>
      </c>
      <c r="E1820" t="n">
        <v>5806000000</v>
      </c>
      <c r="F1820" t="n">
        <v>3268000000</v>
      </c>
      <c r="G1820" t="n">
        <v>1263000000</v>
      </c>
      <c r="H1820" t="n">
        <v>2.87</v>
      </c>
      <c r="I1820" t="n">
        <v>5.41</v>
      </c>
      <c r="K1820" t="n">
        <v>-4717000000</v>
      </c>
      <c r="L1820" t="n">
        <v>5495000000</v>
      </c>
      <c r="M1820" t="n">
        <v>5514000000</v>
      </c>
      <c r="N1820" t="n">
        <v>-4819000000</v>
      </c>
      <c r="O1820">
        <f>D1819</f>
      </c>
      <c r="P1820">
        <f>(E1820-F1820+G1820)/O1820*100</f>
      </c>
      <c r="Q1820">
        <f>H1819</f>
      </c>
      <c r="R1820">
        <f>I1819</f>
      </c>
      <c r="S1820">
        <f>H1820-H1819</f>
      </c>
      <c r="T1820">
        <f>I1820-I1819</f>
      </c>
      <c r="U1820">
        <f>(L1820-K1820)/(2*D1820*0.01)</f>
      </c>
      <c r="V1820">
        <f>(L1820+K1820)/(D1820*0.0001)</f>
      </c>
    </row>
    <row r="1821">
      <c r="A1821" t="n">
        <v>2019</v>
      </c>
      <c r="B1821" t="inlineStr">
        <is>
          <t>00117267</t>
        </is>
      </c>
      <c r="C1821" t="inlineStr">
        <is>
          <t>동양생명</t>
        </is>
      </c>
      <c r="D1821" t="n">
        <v>58230000000</v>
      </c>
      <c r="E1821" t="n">
        <v>6081000000</v>
      </c>
      <c r="F1821" t="n">
        <v>2981000000</v>
      </c>
      <c r="G1821" t="n">
        <v>1163000000</v>
      </c>
      <c r="H1821" t="n">
        <v>2.32</v>
      </c>
      <c r="I1821" t="n">
        <v>5.78</v>
      </c>
      <c r="K1821" t="n">
        <v>-5491000000</v>
      </c>
      <c r="L1821" t="n">
        <v>6397000000</v>
      </c>
      <c r="M1821" t="n">
        <v>6403000000</v>
      </c>
      <c r="N1821" t="n">
        <v>-5597000000</v>
      </c>
      <c r="O1821">
        <f>D1820</f>
      </c>
      <c r="P1821">
        <f>(E1821-F1821+G1821)/O1821*100</f>
      </c>
      <c r="Q1821">
        <f>H1820</f>
      </c>
      <c r="R1821">
        <f>I1820</f>
      </c>
      <c r="S1821">
        <f>H1821-H1820</f>
      </c>
      <c r="T1821">
        <f>I1821-I1820</f>
      </c>
      <c r="U1821">
        <f>(L1821-K1821)/(2*D1821*0.01)</f>
      </c>
      <c r="V1821">
        <f>(L1821+K1821)/(D1821*0.0001)</f>
      </c>
    </row>
    <row r="1822">
      <c r="A1822" t="n">
        <v>2021</v>
      </c>
      <c r="B1822" t="inlineStr">
        <is>
          <t>00117267</t>
        </is>
      </c>
      <c r="C1822" t="inlineStr">
        <is>
          <t>동양생명</t>
        </is>
      </c>
      <c r="D1822" t="n">
        <v>81672000000</v>
      </c>
      <c r="E1822" t="n">
        <v>23297000000</v>
      </c>
      <c r="F1822" t="n">
        <v>2260000000</v>
      </c>
      <c r="G1822" t="n">
        <v>1280000000</v>
      </c>
      <c r="H1822" t="n">
        <v>2.58</v>
      </c>
      <c r="I1822" t="n">
        <v>5.47</v>
      </c>
      <c r="K1822" t="n">
        <v>-6593000000</v>
      </c>
      <c r="L1822" t="n">
        <v>7579000000</v>
      </c>
      <c r="M1822" t="n">
        <v>7596000000</v>
      </c>
      <c r="N1822" t="n">
        <v>-6728000000</v>
      </c>
      <c r="U1822">
        <f>(L1822-K1822)/(2*D1822*0.01)</f>
      </c>
      <c r="V1822">
        <f>(L1822+K1822)/(D1822*0.0001)</f>
      </c>
    </row>
    <row r="1823">
      <c r="A1823" t="n">
        <v>2022</v>
      </c>
      <c r="B1823" t="inlineStr">
        <is>
          <t>00117267</t>
        </is>
      </c>
      <c r="C1823" t="inlineStr">
        <is>
          <t>동양생명</t>
        </is>
      </c>
      <c r="D1823" t="n">
        <v>73603000000</v>
      </c>
      <c r="E1823" t="n">
        <v>8231000000</v>
      </c>
      <c r="F1823" t="n">
        <v>9983000000</v>
      </c>
      <c r="G1823" t="n">
        <v>2132000000</v>
      </c>
      <c r="H1823" t="n">
        <v>2.58</v>
      </c>
      <c r="I1823" t="n">
        <v>5.645</v>
      </c>
      <c r="K1823" t="n">
        <v>-5122000000</v>
      </c>
      <c r="L1823" t="n">
        <v>5823000000</v>
      </c>
      <c r="M1823" t="n">
        <v>5917000000</v>
      </c>
      <c r="N1823" t="n">
        <v>-5290000000</v>
      </c>
      <c r="O1823">
        <f>D1822</f>
      </c>
      <c r="P1823">
        <f>(E1823-F1823+G1823)/O1823*100</f>
      </c>
      <c r="Q1823">
        <f>H1822</f>
      </c>
      <c r="R1823">
        <f>I1822</f>
      </c>
      <c r="S1823">
        <f>H1823-H1822</f>
      </c>
      <c r="T1823">
        <f>I1823-I1822</f>
      </c>
      <c r="U1823">
        <f>(L1823-K1823)/(2*D1823*0.01)</f>
      </c>
      <c r="V1823">
        <f>(L1823+K1823)/(D1823*0.0001)</f>
      </c>
    </row>
    <row r="1824">
      <c r="A1824" t="n">
        <v>2023</v>
      </c>
      <c r="B1824" t="inlineStr">
        <is>
          <t>00117267</t>
        </is>
      </c>
      <c r="C1824" t="inlineStr">
        <is>
          <t>동양생명</t>
        </is>
      </c>
      <c r="D1824" t="n">
        <v>82579000000</v>
      </c>
      <c r="E1824" t="n">
        <v>6481000000</v>
      </c>
      <c r="F1824" t="n">
        <v>9565000000</v>
      </c>
      <c r="G1824" t="n">
        <v>3612000000</v>
      </c>
      <c r="H1824" t="n">
        <v>4.635</v>
      </c>
      <c r="I1824" t="n">
        <v>4.85</v>
      </c>
      <c r="K1824" t="n">
        <v>-5814000000</v>
      </c>
      <c r="L1824" t="n">
        <v>6612000000</v>
      </c>
      <c r="M1824" t="n">
        <v>6649000000</v>
      </c>
      <c r="N1824" t="n">
        <v>-5949000000</v>
      </c>
      <c r="O1824">
        <f>D1823</f>
      </c>
      <c r="P1824">
        <f>(E1824-F1824+G1824)/O1824*100</f>
      </c>
      <c r="Q1824">
        <f>H1823</f>
      </c>
      <c r="R1824">
        <f>I1823</f>
      </c>
      <c r="S1824">
        <f>H1824-H1823</f>
      </c>
      <c r="T1824">
        <f>I1824-I1823</f>
      </c>
      <c r="U1824">
        <f>(L1824-K1824)/(2*D1824*0.01)</f>
      </c>
      <c r="V1824">
        <f>(L1824+K1824)/(D1824*0.0001)</f>
      </c>
    </row>
    <row r="1825">
      <c r="A1825" t="n">
        <v>2024</v>
      </c>
      <c r="B1825" t="inlineStr">
        <is>
          <t>00117267</t>
        </is>
      </c>
      <c r="C1825" t="inlineStr">
        <is>
          <t>동양생명</t>
        </is>
      </c>
      <c r="D1825" t="n">
        <v>97244000000</v>
      </c>
      <c r="E1825" t="n">
        <v>7230000000</v>
      </c>
      <c r="F1825" t="n">
        <v>8980000000</v>
      </c>
      <c r="G1825" t="n">
        <v>3378000000</v>
      </c>
      <c r="H1825" t="n">
        <v>3.455</v>
      </c>
      <c r="I1825" t="n">
        <v>6.78</v>
      </c>
      <c r="K1825" t="n">
        <v>-6829000000</v>
      </c>
      <c r="L1825" t="n">
        <v>7750000000</v>
      </c>
      <c r="M1825" t="n">
        <v>6944000000</v>
      </c>
      <c r="N1825" t="n">
        <v>-6221000000</v>
      </c>
      <c r="O1825">
        <f>D1824</f>
      </c>
      <c r="P1825">
        <f>(E1825-F1825+G1825)/O1825*100</f>
      </c>
      <c r="Q1825">
        <f>H1824</f>
      </c>
      <c r="R1825">
        <f>I1824</f>
      </c>
      <c r="S1825">
        <f>H1825-H1824</f>
      </c>
      <c r="T1825">
        <f>I1825-I1824</f>
      </c>
      <c r="U1825">
        <f>(L1825-K1825)/(2*D1825*0.01)</f>
      </c>
      <c r="V1825">
        <f>(L1825+K1825)/(D1825*0.0001)</f>
      </c>
    </row>
    <row r="1826">
      <c r="A1826" t="n">
        <v>2025</v>
      </c>
      <c r="B1826" t="inlineStr">
        <is>
          <t>00117267</t>
        </is>
      </c>
      <c r="C1826" t="inlineStr">
        <is>
          <t>동양생명</t>
        </is>
      </c>
      <c r="D1826" t="n">
        <v>88547000000</v>
      </c>
      <c r="E1826" t="n">
        <v>8904000000</v>
      </c>
      <c r="F1826" t="n">
        <v>10354000000</v>
      </c>
      <c r="G1826" t="n">
        <v>3257000000</v>
      </c>
      <c r="H1826" t="n">
        <v>3.76</v>
      </c>
      <c r="I1826" t="n">
        <v>5.88</v>
      </c>
      <c r="J1826" t="n">
        <v>7.795</v>
      </c>
      <c r="K1826" t="n">
        <v>-5867000000</v>
      </c>
      <c r="L1826" t="n">
        <v>6604000000</v>
      </c>
      <c r="M1826" t="n">
        <v>6072000000</v>
      </c>
      <c r="N1826" t="n">
        <v>-5498000000</v>
      </c>
      <c r="O1826">
        <f>D1825</f>
      </c>
      <c r="P1826">
        <f>(E1826-F1826+G1826)/O1826*100</f>
      </c>
      <c r="Q1826">
        <f>H1825</f>
      </c>
      <c r="R1826">
        <f>I1825</f>
      </c>
      <c r="S1826">
        <f>H1826-H1825</f>
      </c>
      <c r="T1826">
        <f>I1826-I1825</f>
      </c>
      <c r="U1826">
        <f>(L1826-K1826)/(2*D1826*0.01)</f>
      </c>
      <c r="V1826">
        <f>(L1826+K1826)/(D1826*0.0001)</f>
      </c>
    </row>
    <row r="1827">
      <c r="A1827" t="n">
        <v>2014</v>
      </c>
      <c r="B1827" t="inlineStr">
        <is>
          <t>00117276</t>
        </is>
      </c>
      <c r="C1827" t="inlineStr">
        <is>
          <t>네이처셀</t>
        </is>
      </c>
      <c r="D1827" t="n">
        <v>703530897</v>
      </c>
      <c r="E1827" t="n">
        <v>142677463</v>
      </c>
      <c r="F1827" t="n">
        <v>97365691</v>
      </c>
      <c r="G1827" t="n">
        <v>19003154</v>
      </c>
      <c r="H1827" t="n">
        <v>2.65</v>
      </c>
      <c r="I1827" t="n">
        <v>3.3</v>
      </c>
      <c r="K1827" t="n">
        <v>-20865620</v>
      </c>
      <c r="L1827" t="n">
        <v>24230127</v>
      </c>
      <c r="M1827" t="n">
        <v>23198702</v>
      </c>
      <c r="N1827" t="n">
        <v>-21315283</v>
      </c>
      <c r="U1827">
        <f>(L1827-K1827)/(2*D1827*0.01)</f>
      </c>
      <c r="V1827">
        <f>(L1827+K1827)/(D1827*0.0001)</f>
      </c>
    </row>
    <row r="1828">
      <c r="A1828" t="n">
        <v>2015</v>
      </c>
      <c r="B1828" t="inlineStr">
        <is>
          <t>00117276</t>
        </is>
      </c>
      <c r="C1828" t="inlineStr">
        <is>
          <t>네이처셀</t>
        </is>
      </c>
      <c r="D1828" t="n">
        <v>941395000</v>
      </c>
      <c r="E1828" t="n">
        <v>190839000</v>
      </c>
      <c r="F1828" t="n">
        <v>182613000</v>
      </c>
      <c r="G1828" t="n">
        <v>10007000</v>
      </c>
      <c r="H1828" t="n">
        <v>2.3</v>
      </c>
      <c r="I1828" t="n">
        <v>3.3</v>
      </c>
      <c r="K1828" t="n">
        <v>-33098000</v>
      </c>
      <c r="L1828" t="n">
        <v>37735000</v>
      </c>
      <c r="M1828" t="n">
        <v>37094000</v>
      </c>
      <c r="N1828" t="n">
        <v>-33148000</v>
      </c>
      <c r="O1828">
        <f>D1827</f>
      </c>
      <c r="P1828">
        <f>(E1828-F1828+G1828)/O1828*100</f>
      </c>
      <c r="Q1828">
        <f>H1827</f>
      </c>
      <c r="R1828">
        <f>I1827</f>
      </c>
      <c r="S1828">
        <f>H1828-H1827</f>
      </c>
      <c r="T1828">
        <f>I1828-I1827</f>
      </c>
      <c r="U1828">
        <f>(L1828-K1828)/(2*D1828*0.01)</f>
      </c>
      <c r="V1828">
        <f>(L1828+K1828)/(D1828*0.0001)</f>
      </c>
    </row>
    <row r="1829">
      <c r="A1829" t="n">
        <v>2016</v>
      </c>
      <c r="B1829" t="inlineStr">
        <is>
          <t>00117276</t>
        </is>
      </c>
      <c r="C1829" t="inlineStr">
        <is>
          <t>네이처셀</t>
        </is>
      </c>
      <c r="D1829" t="n">
        <v>1212801000</v>
      </c>
      <c r="E1829" t="n">
        <v>237752000</v>
      </c>
      <c r="F1829" t="n">
        <v>167473000</v>
      </c>
      <c r="G1829" t="n">
        <v>10537000</v>
      </c>
      <c r="H1829" t="n">
        <v>2.31</v>
      </c>
      <c r="I1829" t="n">
        <v>3</v>
      </c>
      <c r="K1829" t="n">
        <v>-40046000</v>
      </c>
      <c r="L1829" t="n">
        <v>47102000</v>
      </c>
      <c r="M1829" t="n">
        <v>46342000</v>
      </c>
      <c r="N1829" t="n">
        <v>-40190000</v>
      </c>
      <c r="O1829">
        <f>D1828</f>
      </c>
      <c r="P1829">
        <f>(E1829-F1829+G1829)/O1829*100</f>
      </c>
      <c r="Q1829">
        <f>H1828</f>
      </c>
      <c r="R1829">
        <f>I1828</f>
      </c>
      <c r="S1829">
        <f>H1829-H1828</f>
      </c>
      <c r="T1829">
        <f>I1829-I1828</f>
      </c>
      <c r="U1829">
        <f>(L1829-K1829)/(2*D1829*0.01)</f>
      </c>
      <c r="V1829">
        <f>(L1829+K1829)/(D1829*0.0001)</f>
      </c>
    </row>
    <row r="1830">
      <c r="A1830" t="n">
        <v>2017</v>
      </c>
      <c r="B1830" t="inlineStr">
        <is>
          <t>00117276</t>
        </is>
      </c>
      <c r="C1830" t="inlineStr">
        <is>
          <t>네이처셀</t>
        </is>
      </c>
      <c r="D1830" t="n">
        <v>1033744000</v>
      </c>
      <c r="E1830" t="n">
        <v>313412000</v>
      </c>
      <c r="F1830" t="n">
        <v>312567000</v>
      </c>
      <c r="G1830" t="n">
        <v>14982000</v>
      </c>
      <c r="H1830" t="n">
        <v>2.69</v>
      </c>
      <c r="I1830" t="n">
        <v>1.98</v>
      </c>
      <c r="K1830" t="n">
        <v>-43567000</v>
      </c>
      <c r="L1830" t="n">
        <v>42102000</v>
      </c>
      <c r="M1830" t="n">
        <v>41986000</v>
      </c>
      <c r="N1830" t="n">
        <v>-44226000</v>
      </c>
      <c r="O1830">
        <f>D1829</f>
      </c>
      <c r="P1830">
        <f>(E1830-F1830+G1830)/O1830*100</f>
      </c>
      <c r="Q1830">
        <f>H1829</f>
      </c>
      <c r="R1830">
        <f>I1829</f>
      </c>
      <c r="S1830">
        <f>H1830-H1829</f>
      </c>
      <c r="T1830">
        <f>I1830-I1829</f>
      </c>
      <c r="U1830">
        <f>(L1830-K1830)/(2*D1830*0.01)</f>
      </c>
    </row>
    <row r="1831">
      <c r="A1831" t="n">
        <v>2018</v>
      </c>
      <c r="B1831" t="inlineStr">
        <is>
          <t>00117276</t>
        </is>
      </c>
      <c r="C1831" t="inlineStr">
        <is>
          <t>네이처셀</t>
        </is>
      </c>
      <c r="D1831" t="n">
        <v>1005454000</v>
      </c>
      <c r="E1831" t="n">
        <v>231041000</v>
      </c>
      <c r="F1831" t="n">
        <v>534330000</v>
      </c>
      <c r="G1831" t="n">
        <v>18135000</v>
      </c>
      <c r="H1831" t="n">
        <v>2.34</v>
      </c>
      <c r="I1831" t="n">
        <v>2.32</v>
      </c>
      <c r="O1831">
        <f>D1830</f>
      </c>
      <c r="P1831">
        <f>(E1831-F1831+G1831)/O1831*100</f>
      </c>
      <c r="Q1831">
        <f>H1830</f>
      </c>
      <c r="R1831">
        <f>I1830</f>
      </c>
      <c r="S1831">
        <f>H1831-H1830</f>
      </c>
      <c r="T1831">
        <f>I1831-I1830</f>
      </c>
    </row>
    <row r="1832">
      <c r="A1832" t="n">
        <v>2019</v>
      </c>
      <c r="B1832" t="inlineStr">
        <is>
          <t>00117276</t>
        </is>
      </c>
      <c r="C1832" t="inlineStr">
        <is>
          <t>네이처셀</t>
        </is>
      </c>
      <c r="D1832" t="n">
        <v>1124854000</v>
      </c>
      <c r="E1832" t="n">
        <v>291426000</v>
      </c>
      <c r="F1832" t="n">
        <v>420450000</v>
      </c>
      <c r="G1832" t="n">
        <v>16728000</v>
      </c>
      <c r="H1832" t="n">
        <v>2.04</v>
      </c>
      <c r="I1832" t="n">
        <v>1.86</v>
      </c>
      <c r="O1832">
        <f>D1831</f>
      </c>
      <c r="P1832">
        <f>(E1832-F1832+G1832)/O1832*100</f>
      </c>
      <c r="Q1832">
        <f>H1831</f>
      </c>
      <c r="R1832">
        <f>I1831</f>
      </c>
      <c r="S1832">
        <f>H1832-H1831</f>
      </c>
      <c r="T1832">
        <f>I1832-I1831</f>
      </c>
    </row>
    <row r="1833">
      <c r="A1833" t="n">
        <v>2020</v>
      </c>
      <c r="B1833" t="inlineStr">
        <is>
          <t>00117276</t>
        </is>
      </c>
      <c r="C1833" t="inlineStr">
        <is>
          <t>네이처셀</t>
        </is>
      </c>
      <c r="D1833" t="n">
        <v>1992971000</v>
      </c>
      <c r="E1833" t="n">
        <v>348321000</v>
      </c>
      <c r="F1833" t="n">
        <v>230283000</v>
      </c>
      <c r="G1833" t="n">
        <v>19165000</v>
      </c>
      <c r="H1833" t="n">
        <v>2.09</v>
      </c>
      <c r="I1833" t="n">
        <v>4.2</v>
      </c>
      <c r="K1833" t="n">
        <v>-154558000</v>
      </c>
      <c r="L1833" t="n">
        <v>181718000</v>
      </c>
      <c r="M1833" t="n">
        <v>176053000</v>
      </c>
      <c r="N1833" t="n">
        <v>-153124000</v>
      </c>
      <c r="O1833">
        <f>D1832</f>
      </c>
      <c r="P1833">
        <f>(E1833-F1833+G1833)/O1833*100</f>
      </c>
      <c r="Q1833">
        <f>H1832</f>
      </c>
      <c r="R1833">
        <f>I1832</f>
      </c>
      <c r="S1833">
        <f>H1833-H1832</f>
      </c>
      <c r="T1833">
        <f>I1833-I1832</f>
      </c>
      <c r="U1833">
        <f>(L1833-K1833)/(2*D1833*0.01)</f>
      </c>
      <c r="V1833">
        <f>(L1833+K1833)/(D1833*0.0001)</f>
      </c>
    </row>
    <row r="1834">
      <c r="A1834" t="n">
        <v>2021</v>
      </c>
      <c r="B1834" t="inlineStr">
        <is>
          <t>00117276</t>
        </is>
      </c>
      <c r="C1834" t="inlineStr">
        <is>
          <t>네이처셀</t>
        </is>
      </c>
      <c r="D1834" t="n">
        <v>2967866000</v>
      </c>
      <c r="E1834" t="n">
        <v>469758000</v>
      </c>
      <c r="F1834" t="n">
        <v>143170000</v>
      </c>
      <c r="G1834" t="n">
        <v>41841000</v>
      </c>
      <c r="H1834" t="n">
        <v>2.66</v>
      </c>
      <c r="I1834" t="n">
        <v>6.8</v>
      </c>
      <c r="K1834" t="n">
        <v>-245817000</v>
      </c>
      <c r="L1834" t="n">
        <v>290795000</v>
      </c>
      <c r="M1834" t="n">
        <v>276087000</v>
      </c>
      <c r="N1834" t="n">
        <v>-239324000</v>
      </c>
      <c r="O1834">
        <f>D1833</f>
      </c>
      <c r="P1834">
        <f>(E1834-F1834+G1834)/O1834*100</f>
      </c>
      <c r="Q1834">
        <f>H1833</f>
      </c>
      <c r="R1834">
        <f>I1833</f>
      </c>
      <c r="S1834">
        <f>H1834-H1833</f>
      </c>
      <c r="T1834">
        <f>I1834-I1833</f>
      </c>
      <c r="U1834">
        <f>(L1834-K1834)/(2*D1834*0.01)</f>
      </c>
      <c r="V1834">
        <f>(L1834+K1834)/(D1834*0.0001)</f>
      </c>
    </row>
    <row r="1835">
      <c r="A1835" t="n">
        <v>2022</v>
      </c>
      <c r="B1835" t="inlineStr">
        <is>
          <t>00117276</t>
        </is>
      </c>
      <c r="C1835" t="inlineStr">
        <is>
          <t>네이처셀</t>
        </is>
      </c>
      <c r="D1835" t="n">
        <v>2616243000</v>
      </c>
      <c r="E1835" t="n">
        <v>571934000</v>
      </c>
      <c r="F1835" t="n">
        <v>224272000</v>
      </c>
      <c r="G1835" t="n">
        <v>82996000</v>
      </c>
      <c r="H1835" t="n">
        <v>5.19</v>
      </c>
      <c r="I1835" t="n">
        <v>7.92</v>
      </c>
      <c r="K1835" t="n">
        <v>-163819000</v>
      </c>
      <c r="L1835" t="n">
        <v>191971000</v>
      </c>
      <c r="M1835" t="n">
        <v>185148000</v>
      </c>
      <c r="N1835" t="n">
        <v>-161579000</v>
      </c>
      <c r="O1835">
        <f>D1834</f>
      </c>
      <c r="P1835">
        <f>(E1835-F1835+G1835)/O1835*100</f>
      </c>
      <c r="Q1835">
        <f>H1834</f>
      </c>
      <c r="R1835">
        <f>I1834</f>
      </c>
      <c r="S1835">
        <f>H1835-H1834</f>
      </c>
      <c r="T1835">
        <f>I1835-I1834</f>
      </c>
      <c r="U1835">
        <f>(L1835-K1835)/(2*D1835*0.01)</f>
      </c>
      <c r="V1835">
        <f>(L1835+K1835)/(D1835*0.0001)</f>
      </c>
    </row>
    <row r="1836">
      <c r="A1836" t="n">
        <v>2023</v>
      </c>
      <c r="B1836" t="inlineStr">
        <is>
          <t>00117276</t>
        </is>
      </c>
      <c r="C1836" t="inlineStr">
        <is>
          <t>네이처셀</t>
        </is>
      </c>
      <c r="D1836" t="n">
        <v>2784212000</v>
      </c>
      <c r="E1836" t="n">
        <v>485620000</v>
      </c>
      <c r="F1836" t="n">
        <v>216441000</v>
      </c>
      <c r="G1836" t="n">
        <v>86559000</v>
      </c>
      <c r="H1836" t="n">
        <v>4.33</v>
      </c>
      <c r="I1836" t="n">
        <v>8.76</v>
      </c>
      <c r="K1836" t="n">
        <v>-201425000</v>
      </c>
      <c r="L1836" t="n">
        <v>201425000</v>
      </c>
      <c r="M1836" t="n">
        <v>190982000</v>
      </c>
      <c r="N1836" t="n">
        <v>-166997000</v>
      </c>
      <c r="O1836">
        <f>D1835</f>
      </c>
      <c r="P1836">
        <f>(E1836-F1836+G1836)/O1836*100</f>
      </c>
      <c r="Q1836">
        <f>H1835</f>
      </c>
      <c r="R1836">
        <f>I1835</f>
      </c>
      <c r="S1836">
        <f>H1836-H1835</f>
      </c>
      <c r="T1836">
        <f>I1836-I1835</f>
      </c>
      <c r="U1836">
        <f>(L1836-K1836)/(2*D1836*0.01)</f>
      </c>
    </row>
    <row r="1837">
      <c r="A1837" t="n">
        <v>2024</v>
      </c>
      <c r="B1837" t="inlineStr">
        <is>
          <t>00117276</t>
        </is>
      </c>
      <c r="C1837" t="inlineStr">
        <is>
          <t>네이처셀</t>
        </is>
      </c>
      <c r="D1837" t="n">
        <v>3362147000</v>
      </c>
      <c r="E1837" t="n">
        <v>508595000</v>
      </c>
      <c r="F1837" t="n">
        <v>151943000</v>
      </c>
      <c r="G1837" t="n">
        <v>85265000</v>
      </c>
      <c r="H1837" t="n">
        <v>3.73</v>
      </c>
      <c r="I1837" t="n">
        <v>8.93</v>
      </c>
      <c r="K1837" t="n">
        <v>-202958000</v>
      </c>
      <c r="L1837" t="n">
        <v>237826000</v>
      </c>
      <c r="M1837" t="n">
        <v>223734000</v>
      </c>
      <c r="N1837" t="n">
        <v>-195924000</v>
      </c>
      <c r="O1837">
        <f>D1836</f>
      </c>
      <c r="P1837">
        <f>(E1837-F1837+G1837)/O1837*100</f>
      </c>
      <c r="Q1837">
        <f>H1836</f>
      </c>
      <c r="R1837">
        <f>I1836</f>
      </c>
      <c r="S1837">
        <f>H1837-H1836</f>
      </c>
      <c r="T1837">
        <f>I1837-I1836</f>
      </c>
      <c r="U1837">
        <f>(L1837-K1837)/(2*D1837*0.01)</f>
      </c>
      <c r="V1837">
        <f>(L1837+K1837)/(D1837*0.0001)</f>
      </c>
    </row>
    <row r="1838">
      <c r="A1838" t="n">
        <v>2025</v>
      </c>
      <c r="B1838" t="inlineStr">
        <is>
          <t>00117276</t>
        </is>
      </c>
      <c r="C1838" t="inlineStr">
        <is>
          <t>네이처셀</t>
        </is>
      </c>
      <c r="D1838" t="n">
        <v>2994019000</v>
      </c>
      <c r="E1838" t="n">
        <v>524384000</v>
      </c>
      <c r="F1838" t="n">
        <v>207622000</v>
      </c>
      <c r="G1838" t="n">
        <v>92347000</v>
      </c>
      <c r="H1838" t="n">
        <v>4.02</v>
      </c>
      <c r="I1838" t="n">
        <v>4.9</v>
      </c>
      <c r="K1838" t="n">
        <v>-129731000</v>
      </c>
      <c r="L1838" t="n">
        <v>148974000</v>
      </c>
      <c r="M1838" t="n">
        <v>146322000</v>
      </c>
      <c r="N1838" t="n">
        <v>-130003000</v>
      </c>
      <c r="O1838">
        <f>D1837</f>
      </c>
      <c r="P1838">
        <f>(E1838-F1838+G1838)/O1838*100</f>
      </c>
      <c r="Q1838">
        <f>H1837</f>
      </c>
      <c r="R1838">
        <f>I1837</f>
      </c>
      <c r="S1838">
        <f>H1838-H1837</f>
      </c>
      <c r="T1838">
        <f>I1838-I1837</f>
      </c>
      <c r="U1838">
        <f>(L1838-K1838)/(2*D1838*0.01)</f>
      </c>
      <c r="V1838">
        <f>(L1838+K1838)/(D1838*0.0001)</f>
      </c>
    </row>
    <row r="1839">
      <c r="A1839" t="n">
        <v>2017</v>
      </c>
      <c r="B1839" t="inlineStr">
        <is>
          <t>00117300</t>
        </is>
      </c>
      <c r="C1839" t="inlineStr">
        <is>
          <t>TCC스틸</t>
        </is>
      </c>
      <c r="D1839" t="n">
        <v>32214167267</v>
      </c>
      <c r="E1839" t="n">
        <v>2958354758</v>
      </c>
      <c r="F1839" t="n">
        <v>1756287183</v>
      </c>
      <c r="G1839" t="n">
        <v>813109765</v>
      </c>
      <c r="H1839" t="n">
        <v>3.58</v>
      </c>
      <c r="I1839" t="n">
        <v>3.13</v>
      </c>
      <c r="K1839" t="n">
        <v>-1931356229</v>
      </c>
      <c r="L1839" t="n">
        <v>2190007451</v>
      </c>
      <c r="M1839" t="n">
        <v>2165026822</v>
      </c>
      <c r="N1839" t="n">
        <v>-1947523911</v>
      </c>
      <c r="U1839">
        <f>(L1839-K1839)/(2*D1839*0.01)</f>
      </c>
      <c r="V1839">
        <f>(L1839+K1839)/(D1839*0.0001)</f>
      </c>
    </row>
    <row r="1840">
      <c r="A1840" t="n">
        <v>2019</v>
      </c>
      <c r="B1840" t="inlineStr">
        <is>
          <t>00117300</t>
        </is>
      </c>
      <c r="C1840" t="inlineStr">
        <is>
          <t>TCC스틸</t>
        </is>
      </c>
      <c r="D1840" t="n">
        <v>52435000000</v>
      </c>
      <c r="E1840" t="n">
        <v>2248000000</v>
      </c>
      <c r="F1840" t="n">
        <v>2821000000</v>
      </c>
      <c r="G1840" t="n">
        <v>1571000000</v>
      </c>
      <c r="H1840" t="n">
        <v>2.5</v>
      </c>
      <c r="I1840" t="n">
        <v>2.5</v>
      </c>
    </row>
    <row r="1841">
      <c r="A1841" t="n">
        <v>2014</v>
      </c>
      <c r="B1841" t="inlineStr">
        <is>
          <t>00117337</t>
        </is>
      </c>
      <c r="C1841" t="inlineStr">
        <is>
          <t>동양</t>
        </is>
      </c>
      <c r="D1841" t="n">
        <v>17157000000</v>
      </c>
      <c r="E1841" t="n">
        <v>3739000000</v>
      </c>
      <c r="F1841" t="n">
        <v>5691000000</v>
      </c>
      <c r="G1841" t="n">
        <v>172000000</v>
      </c>
      <c r="H1841" t="n">
        <v>2.675</v>
      </c>
      <c r="I1841" t="n">
        <v>5.475</v>
      </c>
      <c r="K1841" t="n">
        <v>-961000000</v>
      </c>
      <c r="L1841" t="n">
        <v>1088000000</v>
      </c>
      <c r="M1841" t="n">
        <v>1088000000</v>
      </c>
      <c r="N1841" t="n">
        <v>-979000000</v>
      </c>
      <c r="U1841">
        <f>(L1841-K1841)/(2*D1841*0.01)</f>
      </c>
      <c r="V1841">
        <f>(L1841+K1841)/(D1841*0.0001)</f>
      </c>
    </row>
    <row r="1842">
      <c r="A1842" t="n">
        <v>2015</v>
      </c>
      <c r="B1842" t="inlineStr">
        <is>
          <t>00117337</t>
        </is>
      </c>
      <c r="C1842" t="inlineStr">
        <is>
          <t>동양</t>
        </is>
      </c>
      <c r="D1842" t="n">
        <v>23071000000</v>
      </c>
      <c r="E1842" t="n">
        <v>5744000000</v>
      </c>
      <c r="F1842" t="n">
        <v>1067000000</v>
      </c>
      <c r="G1842" t="n">
        <v>383000000</v>
      </c>
      <c r="H1842" t="n">
        <v>2.295</v>
      </c>
      <c r="I1842" t="n">
        <v>5.34</v>
      </c>
      <c r="K1842" t="n">
        <v>-1085000000</v>
      </c>
      <c r="L1842" t="n">
        <v>1226000000</v>
      </c>
      <c r="M1842" t="n">
        <v>1219000000</v>
      </c>
      <c r="N1842" t="n">
        <v>-1100000000</v>
      </c>
      <c r="O1842">
        <f>D1841</f>
      </c>
      <c r="P1842">
        <f>(E1842-F1842+G1842)/O1842*100</f>
      </c>
      <c r="Q1842">
        <f>H1841</f>
      </c>
      <c r="R1842">
        <f>I1841</f>
      </c>
      <c r="S1842">
        <f>H1842-H1841</f>
      </c>
      <c r="T1842">
        <f>I1842-I1841</f>
      </c>
      <c r="U1842">
        <f>(L1842-K1842)/(2*D1842*0.01)</f>
      </c>
      <c r="V1842">
        <f>(L1842+K1842)/(D1842*0.0001)</f>
      </c>
    </row>
    <row r="1843">
      <c r="A1843" t="n">
        <v>2016</v>
      </c>
      <c r="B1843" t="inlineStr">
        <is>
          <t>00117337</t>
        </is>
      </c>
      <c r="C1843" t="inlineStr">
        <is>
          <t>동양</t>
        </is>
      </c>
      <c r="D1843" t="n">
        <v>24802000000</v>
      </c>
      <c r="E1843" t="n">
        <v>2725000000</v>
      </c>
      <c r="F1843" t="n">
        <v>633000000</v>
      </c>
      <c r="G1843" t="n">
        <v>376000000</v>
      </c>
      <c r="H1843" t="n">
        <v>2.395</v>
      </c>
      <c r="I1843" t="n">
        <v>5.42</v>
      </c>
      <c r="K1843" t="n">
        <v>-1633000000</v>
      </c>
      <c r="L1843" t="n">
        <v>1857000000</v>
      </c>
      <c r="M1843" t="n">
        <v>1839000000</v>
      </c>
      <c r="N1843" t="n">
        <v>-1649000000</v>
      </c>
      <c r="O1843">
        <f>D1842</f>
      </c>
      <c r="P1843">
        <f>(E1843-F1843+G1843)/O1843*100</f>
      </c>
      <c r="Q1843">
        <f>H1842</f>
      </c>
      <c r="R1843">
        <f>I1842</f>
      </c>
      <c r="S1843">
        <f>H1843-H1842</f>
      </c>
      <c r="T1843">
        <f>I1843-I1842</f>
      </c>
      <c r="U1843">
        <f>(L1843-K1843)/(2*D1843*0.01)</f>
      </c>
      <c r="V1843">
        <f>(L1843+K1843)/(D1843*0.0001)</f>
      </c>
    </row>
    <row r="1844">
      <c r="A1844" t="n">
        <v>2017</v>
      </c>
      <c r="B1844" t="inlineStr">
        <is>
          <t>00117337</t>
        </is>
      </c>
      <c r="C1844" t="inlineStr">
        <is>
          <t>동양</t>
        </is>
      </c>
      <c r="D1844" t="n">
        <v>28587000000</v>
      </c>
      <c r="E1844" t="n">
        <v>3185000000</v>
      </c>
      <c r="F1844" t="n">
        <v>1121000000</v>
      </c>
      <c r="G1844" t="n">
        <v>549000000</v>
      </c>
      <c r="H1844" t="n">
        <v>2.775</v>
      </c>
      <c r="I1844" t="n">
        <v>3</v>
      </c>
      <c r="K1844" t="n">
        <v>-1849000000</v>
      </c>
      <c r="L1844" t="n">
        <v>2118000000</v>
      </c>
      <c r="M1844" t="n">
        <v>2094000000</v>
      </c>
      <c r="N1844" t="n">
        <v>-1864000000</v>
      </c>
      <c r="O1844">
        <f>D1843</f>
      </c>
      <c r="P1844">
        <f>(E1844-F1844+G1844)/O1844*100</f>
      </c>
      <c r="Q1844">
        <f>H1843</f>
      </c>
      <c r="R1844">
        <f>I1843</f>
      </c>
      <c r="S1844">
        <f>H1844-H1843</f>
      </c>
      <c r="T1844">
        <f>I1844-I1843</f>
      </c>
      <c r="U1844">
        <f>(L1844-K1844)/(2*D1844*0.01)</f>
      </c>
      <c r="V1844">
        <f>(L1844+K1844)/(D1844*0.0001)</f>
      </c>
    </row>
    <row r="1845">
      <c r="A1845" t="n">
        <v>2018</v>
      </c>
      <c r="B1845" t="inlineStr">
        <is>
          <t>00117337</t>
        </is>
      </c>
      <c r="C1845" t="inlineStr">
        <is>
          <t>동양</t>
        </is>
      </c>
      <c r="D1845" t="n">
        <v>37764000000</v>
      </c>
      <c r="E1845" t="n">
        <v>4136000000</v>
      </c>
      <c r="F1845" t="n">
        <v>428000000</v>
      </c>
      <c r="G1845" t="n">
        <v>755000000</v>
      </c>
      <c r="H1845" t="n">
        <v>3.2</v>
      </c>
      <c r="I1845" t="n">
        <v>2.365</v>
      </c>
      <c r="K1845" t="n">
        <v>-2466000000</v>
      </c>
      <c r="L1845" t="n">
        <v>2840000000</v>
      </c>
      <c r="M1845" t="n">
        <v>2791000000</v>
      </c>
      <c r="N1845" t="n">
        <v>-2474000000</v>
      </c>
      <c r="O1845">
        <f>D1844</f>
      </c>
      <c r="P1845">
        <f>(E1845-F1845+G1845)/O1845*100</f>
      </c>
      <c r="Q1845">
        <f>H1844</f>
      </c>
      <c r="R1845">
        <f>I1844</f>
      </c>
      <c r="S1845">
        <f>H1845-H1844</f>
      </c>
      <c r="T1845">
        <f>I1845-I1844</f>
      </c>
      <c r="U1845">
        <f>(L1845-K1845)/(2*D1845*0.01)</f>
      </c>
      <c r="V1845">
        <f>(L1845+K1845)/(D1845*0.0001)</f>
      </c>
    </row>
    <row r="1846">
      <c r="A1846" t="n">
        <v>2019</v>
      </c>
      <c r="B1846" t="inlineStr">
        <is>
          <t>00117337</t>
        </is>
      </c>
      <c r="C1846" t="inlineStr">
        <is>
          <t>동양</t>
        </is>
      </c>
      <c r="D1846" t="n">
        <v>43435000000</v>
      </c>
      <c r="E1846" t="n">
        <v>4962000000</v>
      </c>
      <c r="F1846" t="n">
        <v>2721000000</v>
      </c>
      <c r="G1846" t="n">
        <v>731000000</v>
      </c>
      <c r="H1846" t="n">
        <v>2.425</v>
      </c>
      <c r="I1846" t="n">
        <v>3.51</v>
      </c>
      <c r="K1846" t="n">
        <v>-3712000000</v>
      </c>
      <c r="L1846" t="n">
        <v>4354000000</v>
      </c>
      <c r="M1846" t="n">
        <v>4252000000</v>
      </c>
      <c r="N1846" t="n">
        <v>-3703000000</v>
      </c>
      <c r="O1846">
        <f>D1845</f>
      </c>
      <c r="P1846">
        <f>(E1846-F1846+G1846)/O1846*100</f>
      </c>
      <c r="Q1846">
        <f>H1845</f>
      </c>
      <c r="R1846">
        <f>I1845</f>
      </c>
      <c r="S1846">
        <f>H1846-H1845</f>
      </c>
      <c r="T1846">
        <f>I1846-I1845</f>
      </c>
      <c r="U1846">
        <f>(L1846-K1846)/(2*D1846*0.01)</f>
      </c>
      <c r="V1846">
        <f>(L1846+K1846)/(D1846*0.0001)</f>
      </c>
    </row>
    <row r="1847">
      <c r="A1847" t="n">
        <v>2020</v>
      </c>
      <c r="B1847" t="inlineStr">
        <is>
          <t>00117337</t>
        </is>
      </c>
      <c r="C1847" t="inlineStr">
        <is>
          <t>동양</t>
        </is>
      </c>
      <c r="D1847" t="n">
        <v>44762000000</v>
      </c>
      <c r="E1847" t="n">
        <v>5457000000</v>
      </c>
      <c r="F1847" t="n">
        <v>2408000000</v>
      </c>
      <c r="G1847" t="n">
        <v>825000000</v>
      </c>
      <c r="H1847" t="n">
        <v>2.465</v>
      </c>
      <c r="I1847" t="n">
        <v>3.53</v>
      </c>
      <c r="J1847" t="n">
        <v>10</v>
      </c>
      <c r="K1847" t="n">
        <v>-3560000000</v>
      </c>
      <c r="L1847" t="n">
        <v>4147000000</v>
      </c>
      <c r="M1847" t="n">
        <v>4073000000</v>
      </c>
      <c r="N1847" t="n">
        <v>-3569000000</v>
      </c>
      <c r="O1847">
        <f>D1846</f>
      </c>
      <c r="P1847">
        <f>(E1847-F1847+G1847)/O1847*100</f>
      </c>
      <c r="Q1847">
        <f>H1846</f>
      </c>
      <c r="R1847">
        <f>I1846</f>
      </c>
      <c r="S1847">
        <f>H1847-H1846</f>
      </c>
      <c r="T1847">
        <f>I1847-I1846</f>
      </c>
      <c r="U1847">
        <f>(L1847-K1847)/(2*D1847*0.01)</f>
      </c>
      <c r="V1847">
        <f>(L1847+K1847)/(D1847*0.0001)</f>
      </c>
    </row>
    <row r="1848">
      <c r="A1848" t="n">
        <v>2021</v>
      </c>
      <c r="B1848" t="inlineStr">
        <is>
          <t>00117337</t>
        </is>
      </c>
      <c r="C1848" t="inlineStr">
        <is>
          <t>동양</t>
        </is>
      </c>
      <c r="D1848" t="n">
        <v>44723000000</v>
      </c>
      <c r="E1848" t="n">
        <v>5254000000</v>
      </c>
      <c r="F1848" t="n">
        <v>2571000000</v>
      </c>
      <c r="G1848" t="n">
        <v>856000000</v>
      </c>
      <c r="H1848" t="n">
        <v>3.05</v>
      </c>
      <c r="I1848" t="n">
        <v>4</v>
      </c>
      <c r="J1848" t="n">
        <v>9.026</v>
      </c>
      <c r="K1848" t="n">
        <v>-3343000000</v>
      </c>
      <c r="L1848" t="n">
        <v>3864000000</v>
      </c>
      <c r="M1848" t="n">
        <v>3826000000</v>
      </c>
      <c r="N1848" t="n">
        <v>-3375000000</v>
      </c>
      <c r="O1848">
        <f>D1847</f>
      </c>
      <c r="P1848">
        <f>(E1848-F1848+G1848)/O1848*100</f>
      </c>
      <c r="Q1848">
        <f>H1847</f>
      </c>
      <c r="R1848">
        <f>I1847</f>
      </c>
      <c r="S1848">
        <f>H1848-H1847</f>
      </c>
      <c r="T1848">
        <f>I1848-I1847</f>
      </c>
      <c r="U1848">
        <f>(L1848-K1848)/(2*D1848*0.01)</f>
      </c>
      <c r="V1848">
        <f>(L1848+K1848)/(D1848*0.0001)</f>
      </c>
    </row>
    <row r="1849">
      <c r="A1849" t="n">
        <v>2022</v>
      </c>
      <c r="B1849" t="inlineStr">
        <is>
          <t>00117337</t>
        </is>
      </c>
      <c r="C1849" t="inlineStr">
        <is>
          <t>동양</t>
        </is>
      </c>
      <c r="D1849" t="n">
        <v>39034000000</v>
      </c>
      <c r="E1849" t="n">
        <v>5260000000</v>
      </c>
      <c r="F1849" t="n">
        <v>4592000000</v>
      </c>
      <c r="G1849" t="n">
        <v>1083000000</v>
      </c>
      <c r="H1849" t="n">
        <v>5.505</v>
      </c>
      <c r="I1849" t="n">
        <v>4</v>
      </c>
      <c r="J1849" t="n">
        <v>7.666</v>
      </c>
      <c r="K1849" t="n">
        <v>-2501000000</v>
      </c>
      <c r="L1849" t="n">
        <v>2847000000</v>
      </c>
      <c r="M1849" t="n">
        <v>2893000000</v>
      </c>
      <c r="N1849" t="n">
        <v>-2583000000</v>
      </c>
      <c r="O1849">
        <f>D1848</f>
      </c>
      <c r="P1849">
        <f>(E1849-F1849+G1849)/O1849*100</f>
      </c>
      <c r="Q1849">
        <f>H1848</f>
      </c>
      <c r="R1849">
        <f>I1848</f>
      </c>
      <c r="S1849">
        <f>H1849-H1848</f>
      </c>
      <c r="T1849">
        <f>I1849-I1848</f>
      </c>
      <c r="U1849">
        <f>(L1849-K1849)/(2*D1849*0.01)</f>
      </c>
      <c r="V1849">
        <f>(L1849+K1849)/(D1849*0.0001)</f>
      </c>
    </row>
    <row r="1850">
      <c r="A1850" t="n">
        <v>2023</v>
      </c>
      <c r="B1850" t="inlineStr">
        <is>
          <t>00117337</t>
        </is>
      </c>
      <c r="C1850" t="inlineStr">
        <is>
          <t>동양</t>
        </is>
      </c>
      <c r="D1850" t="n">
        <v>44851000000</v>
      </c>
      <c r="E1850" t="n">
        <v>4466000000</v>
      </c>
      <c r="F1850" t="n">
        <v>4646000000</v>
      </c>
      <c r="G1850" t="n">
        <v>1809000000</v>
      </c>
      <c r="H1850" t="n">
        <v>4.7</v>
      </c>
      <c r="I1850" t="n">
        <v>4</v>
      </c>
      <c r="J1850" t="n">
        <v>7.521</v>
      </c>
      <c r="K1850" t="n">
        <v>-2920000000</v>
      </c>
      <c r="L1850" t="n">
        <v>3330000000</v>
      </c>
      <c r="M1850" t="n">
        <v>3356000000</v>
      </c>
      <c r="N1850" t="n">
        <v>-2995000000</v>
      </c>
      <c r="O1850">
        <f>D1849</f>
      </c>
      <c r="P1850">
        <f>(E1850-F1850+G1850)/O1850*100</f>
      </c>
      <c r="Q1850">
        <f>H1849</f>
      </c>
      <c r="R1850">
        <f>I1849</f>
      </c>
      <c r="S1850">
        <f>H1850-H1849</f>
      </c>
      <c r="T1850">
        <f>I1850-I1849</f>
      </c>
      <c r="U1850">
        <f>(L1850-K1850)/(2*D1850*0.01)</f>
      </c>
      <c r="V1850">
        <f>(L1850+K1850)/(D1850*0.0001)</f>
      </c>
    </row>
    <row r="1851">
      <c r="A1851" t="n">
        <v>2024</v>
      </c>
      <c r="B1851" t="inlineStr">
        <is>
          <t>00117337</t>
        </is>
      </c>
      <c r="C1851" t="inlineStr">
        <is>
          <t>동양</t>
        </is>
      </c>
      <c r="D1851" t="n">
        <v>50996000000</v>
      </c>
      <c r="E1851" t="n">
        <v>5295000000</v>
      </c>
      <c r="F1851" t="n">
        <v>3846000000</v>
      </c>
      <c r="G1851" t="n">
        <v>1714000000</v>
      </c>
      <c r="H1851" t="n">
        <v>4.07</v>
      </c>
      <c r="I1851" t="n">
        <v>4</v>
      </c>
      <c r="J1851" t="n">
        <v>7.458</v>
      </c>
      <c r="K1851" t="n">
        <v>-3358000000</v>
      </c>
      <c r="L1851" t="n">
        <v>3835000000</v>
      </c>
      <c r="M1851" t="n">
        <v>3840000000</v>
      </c>
      <c r="N1851" t="n">
        <v>-3423000000</v>
      </c>
      <c r="O1851">
        <f>D1850</f>
      </c>
      <c r="P1851">
        <f>(E1851-F1851+G1851)/O1851*100</f>
      </c>
      <c r="Q1851">
        <f>H1850</f>
      </c>
      <c r="R1851">
        <f>I1850</f>
      </c>
      <c r="S1851">
        <f>H1851-H1850</f>
      </c>
      <c r="T1851">
        <f>I1851-I1850</f>
      </c>
      <c r="U1851">
        <f>(L1851-K1851)/(2*D1851*0.01)</f>
      </c>
      <c r="V1851">
        <f>(L1851+K1851)/(D1851*0.0001)</f>
      </c>
    </row>
    <row r="1852">
      <c r="A1852" t="n">
        <v>2025</v>
      </c>
      <c r="B1852" t="inlineStr">
        <is>
          <t>00117337</t>
        </is>
      </c>
      <c r="C1852" t="inlineStr">
        <is>
          <t>동양</t>
        </is>
      </c>
      <c r="D1852" t="n">
        <v>49456000000</v>
      </c>
      <c r="E1852" t="n">
        <v>5475000000</v>
      </c>
      <c r="F1852" t="n">
        <v>6093000000</v>
      </c>
      <c r="G1852" t="n">
        <v>1659000000</v>
      </c>
      <c r="H1852" t="n">
        <v>4.45</v>
      </c>
      <c r="I1852" t="n">
        <v>4.465</v>
      </c>
      <c r="J1852" t="n">
        <v>7.051</v>
      </c>
      <c r="K1852" t="n">
        <v>-3064000000</v>
      </c>
      <c r="L1852" t="n">
        <v>3483000000</v>
      </c>
      <c r="M1852" t="n">
        <v>3520000000</v>
      </c>
      <c r="N1852" t="n">
        <v>-3150000000</v>
      </c>
      <c r="O1852">
        <f>D1851</f>
      </c>
      <c r="P1852">
        <f>(E1852-F1852+G1852)/O1852*100</f>
      </c>
      <c r="Q1852">
        <f>H1851</f>
      </c>
      <c r="R1852">
        <f>I1851</f>
      </c>
      <c r="S1852">
        <f>H1852-H1851</f>
      </c>
      <c r="T1852">
        <f>I1852-I1851</f>
      </c>
      <c r="U1852">
        <f>(L1852-K1852)/(2*D1852*0.01)</f>
      </c>
      <c r="V1852">
        <f>(L1852+K1852)/(D1852*0.0001)</f>
      </c>
    </row>
    <row r="1853">
      <c r="A1853" t="n">
        <v>2014</v>
      </c>
      <c r="B1853" t="inlineStr">
        <is>
          <t>00117498</t>
        </is>
      </c>
      <c r="C1853" t="inlineStr">
        <is>
          <t>스틱인베스트먼트</t>
        </is>
      </c>
      <c r="D1853" t="n">
        <v>2845484000</v>
      </c>
      <c r="E1853" t="n">
        <v>443278000</v>
      </c>
      <c r="F1853" t="n">
        <v>287589000</v>
      </c>
      <c r="G1853" t="n">
        <v>98569000</v>
      </c>
      <c r="H1853" t="n">
        <v>2.905</v>
      </c>
      <c r="I1853" t="n">
        <v>4.365</v>
      </c>
      <c r="K1853" t="n">
        <v>-108220000</v>
      </c>
      <c r="L1853" t="n">
        <v>125024000</v>
      </c>
      <c r="M1853" t="n">
        <v>122454000</v>
      </c>
      <c r="N1853" t="n">
        <v>-108146000</v>
      </c>
      <c r="U1853">
        <f>(L1853-K1853)/(2*D1853*0.01)</f>
      </c>
      <c r="V1853">
        <f>(L1853+K1853)/(D1853*0.0001)</f>
      </c>
    </row>
    <row r="1854">
      <c r="A1854" t="n">
        <v>2015</v>
      </c>
      <c r="B1854" t="inlineStr">
        <is>
          <t>00117498</t>
        </is>
      </c>
      <c r="C1854" t="inlineStr">
        <is>
          <t>스틱인베스트먼트</t>
        </is>
      </c>
      <c r="D1854" t="n">
        <v>2493448000</v>
      </c>
      <c r="E1854" t="n">
        <v>465632000</v>
      </c>
      <c r="F1854" t="n">
        <v>625338000</v>
      </c>
      <c r="G1854" t="n">
        <v>81484000</v>
      </c>
      <c r="H1854" t="n">
        <v>2.56</v>
      </c>
      <c r="I1854" t="n">
        <v>3.045</v>
      </c>
      <c r="K1854" t="n">
        <v>-102100000</v>
      </c>
      <c r="L1854" t="n">
        <v>117091968</v>
      </c>
      <c r="M1854" t="n">
        <v>117100000</v>
      </c>
      <c r="N1854" t="n">
        <v>-105000000</v>
      </c>
      <c r="O1854">
        <f>D1853</f>
      </c>
      <c r="P1854">
        <f>(E1854-F1854+G1854)/O1854*100</f>
      </c>
      <c r="Q1854">
        <f>H1853</f>
      </c>
      <c r="R1854">
        <f>I1853</f>
      </c>
      <c r="S1854">
        <f>H1854-H1853</f>
      </c>
      <c r="T1854">
        <f>I1854-I1853</f>
      </c>
      <c r="U1854">
        <f>(L1854-K1854)/(2*D1854*0.01)</f>
      </c>
      <c r="V1854">
        <f>(L1854+K1854)/(D1854*0.0001)</f>
      </c>
    </row>
    <row r="1855">
      <c r="A1855" t="n">
        <v>2016</v>
      </c>
      <c r="B1855" t="inlineStr">
        <is>
          <t>00117498</t>
        </is>
      </c>
      <c r="C1855" t="inlineStr">
        <is>
          <t>스틱인베스트먼트</t>
        </is>
      </c>
      <c r="D1855" t="n">
        <v>2685205000</v>
      </c>
      <c r="E1855" t="n">
        <v>384060000</v>
      </c>
      <c r="F1855" t="n">
        <v>276670000</v>
      </c>
      <c r="G1855" t="n">
        <v>62484000</v>
      </c>
      <c r="H1855" t="n">
        <v>2.6</v>
      </c>
      <c r="I1855" t="n">
        <v>2.87</v>
      </c>
      <c r="J1855" t="n">
        <v>4.08</v>
      </c>
      <c r="K1855" t="n">
        <v>-102046000</v>
      </c>
      <c r="L1855" t="n">
        <v>118148000</v>
      </c>
      <c r="M1855" t="n">
        <v>118148000</v>
      </c>
      <c r="N1855" t="n">
        <v>-104835000</v>
      </c>
      <c r="O1855">
        <f>D1854</f>
      </c>
      <c r="P1855">
        <f>(E1855-F1855+G1855)/O1855*100</f>
      </c>
      <c r="Q1855">
        <f>H1854</f>
      </c>
      <c r="R1855">
        <f>I1854</f>
      </c>
      <c r="S1855">
        <f>H1855-H1854</f>
      </c>
      <c r="T1855">
        <f>I1855-I1854</f>
      </c>
      <c r="U1855">
        <f>(L1855-K1855)/(2*D1855*0.01)</f>
      </c>
      <c r="V1855">
        <f>(L1855+K1855)/(D1855*0.0001)</f>
      </c>
    </row>
    <row r="1856">
      <c r="A1856" t="n">
        <v>2017</v>
      </c>
      <c r="B1856" t="inlineStr">
        <is>
          <t>00117498</t>
        </is>
      </c>
      <c r="C1856" t="inlineStr">
        <is>
          <t>스틱인베스트먼트</t>
        </is>
      </c>
      <c r="D1856" t="n">
        <v>2265009000</v>
      </c>
      <c r="E1856" t="n">
        <v>342815000</v>
      </c>
      <c r="F1856" t="n">
        <v>406161000</v>
      </c>
      <c r="G1856" t="n">
        <v>64582000</v>
      </c>
      <c r="H1856" t="n">
        <v>3</v>
      </c>
      <c r="I1856" t="n">
        <v>2.46</v>
      </c>
      <c r="J1856" t="n">
        <v>3.76</v>
      </c>
      <c r="K1856" t="n">
        <v>-79275315</v>
      </c>
      <c r="L1856" t="n">
        <v>90600360</v>
      </c>
      <c r="M1856" t="n">
        <v>90600360</v>
      </c>
      <c r="N1856" t="n">
        <v>-81540324</v>
      </c>
      <c r="O1856">
        <f>D1855</f>
      </c>
      <c r="P1856">
        <f>(E1856-F1856+G1856)/O1856*100</f>
      </c>
      <c r="Q1856">
        <f>H1855</f>
      </c>
      <c r="R1856">
        <f>I1855</f>
      </c>
      <c r="S1856">
        <f>H1856-H1855</f>
      </c>
      <c r="T1856">
        <f>I1856-I1855</f>
      </c>
      <c r="U1856">
        <f>(L1856-K1856)/(2*D1856*0.01)</f>
      </c>
      <c r="V1856">
        <f>(L1856+K1856)/(D1856*0.0001)</f>
      </c>
    </row>
    <row r="1857">
      <c r="A1857" t="n">
        <v>2018</v>
      </c>
      <c r="B1857" t="inlineStr">
        <is>
          <t>00117498</t>
        </is>
      </c>
      <c r="C1857" t="inlineStr">
        <is>
          <t>스틱인베스트먼트</t>
        </is>
      </c>
      <c r="D1857" t="n">
        <v>2700767000</v>
      </c>
      <c r="E1857" t="n">
        <v>286426000</v>
      </c>
      <c r="F1857" t="n">
        <v>76860000</v>
      </c>
      <c r="G1857" t="n">
        <v>66221000</v>
      </c>
      <c r="H1857" t="n">
        <v>2.48</v>
      </c>
      <c r="I1857" t="n">
        <v>2.44</v>
      </c>
      <c r="J1857" t="n">
        <v>3.51</v>
      </c>
      <c r="K1857" t="n">
        <v>-89100000</v>
      </c>
      <c r="L1857" t="n">
        <v>99900000</v>
      </c>
      <c r="M1857" t="n">
        <v>99900000</v>
      </c>
      <c r="N1857" t="n">
        <v>-91800000</v>
      </c>
      <c r="O1857">
        <f>D1856</f>
      </c>
      <c r="P1857">
        <f>(E1857-F1857+G1857)/O1857*100</f>
      </c>
      <c r="Q1857">
        <f>H1856</f>
      </c>
      <c r="R1857">
        <f>I1856</f>
      </c>
      <c r="S1857">
        <f>H1857-H1856</f>
      </c>
      <c r="T1857">
        <f>I1857-I1856</f>
      </c>
      <c r="U1857">
        <f>(L1857-K1857)/(2*D1857*0.01)</f>
      </c>
      <c r="V1857">
        <f>(L1857+K1857)/(D1857*0.0001)</f>
      </c>
    </row>
    <row r="1858">
      <c r="A1858" t="n">
        <v>2019</v>
      </c>
      <c r="B1858" t="inlineStr">
        <is>
          <t>00117498</t>
        </is>
      </c>
      <c r="C1858" t="inlineStr">
        <is>
          <t>스틱인베스트먼트</t>
        </is>
      </c>
      <c r="D1858" t="n">
        <v>2763406000</v>
      </c>
      <c r="E1858" t="n">
        <v>309463000</v>
      </c>
      <c r="F1858" t="n">
        <v>408191000</v>
      </c>
      <c r="G1858" t="n">
        <v>65416000</v>
      </c>
      <c r="H1858" t="n">
        <v>2.34</v>
      </c>
      <c r="I1858" t="n">
        <v>2.35</v>
      </c>
      <c r="J1858" t="n">
        <v>4.62</v>
      </c>
      <c r="K1858" t="n">
        <v>-119090000</v>
      </c>
      <c r="L1858" t="n">
        <v>138270000</v>
      </c>
      <c r="M1858" t="n">
        <v>138340000</v>
      </c>
      <c r="N1858" t="n">
        <v>-121560000</v>
      </c>
      <c r="O1858">
        <f>D1857</f>
      </c>
      <c r="P1858">
        <f>(E1858-F1858+G1858)/O1858*100</f>
      </c>
      <c r="Q1858">
        <f>H1857</f>
      </c>
      <c r="R1858">
        <f>I1857</f>
      </c>
      <c r="S1858">
        <f>H1858-H1857</f>
      </c>
      <c r="T1858">
        <f>I1858-I1857</f>
      </c>
      <c r="U1858">
        <f>(L1858-K1858)/(2*D1858*0.01)</f>
      </c>
      <c r="V1858">
        <f>(L1858+K1858)/(D1858*0.0001)</f>
      </c>
    </row>
    <row r="1859">
      <c r="A1859" t="n">
        <v>2020</v>
      </c>
      <c r="B1859" t="inlineStr">
        <is>
          <t>00117498</t>
        </is>
      </c>
      <c r="C1859" t="inlineStr">
        <is>
          <t>스틱인베스트먼트</t>
        </is>
      </c>
      <c r="D1859" t="n">
        <v>2779721000</v>
      </c>
      <c r="E1859" t="n">
        <v>277472000</v>
      </c>
      <c r="F1859" t="n">
        <v>406531000</v>
      </c>
      <c r="G1859" t="n">
        <v>63259000</v>
      </c>
      <c r="H1859" t="n">
        <v>2.37</v>
      </c>
      <c r="I1859" t="n">
        <v>2.68</v>
      </c>
      <c r="J1859" t="n">
        <v>4.87</v>
      </c>
      <c r="K1859" t="n">
        <v>-125055000</v>
      </c>
      <c r="L1859" t="n">
        <v>144545492</v>
      </c>
      <c r="M1859" t="n">
        <v>144662000</v>
      </c>
      <c r="N1859" t="n">
        <v>-127887266</v>
      </c>
      <c r="O1859">
        <f>D1858</f>
      </c>
      <c r="P1859">
        <f>(E1859-F1859+G1859)/O1859*100</f>
      </c>
      <c r="Q1859">
        <f>H1858</f>
      </c>
      <c r="R1859">
        <f>I1858</f>
      </c>
      <c r="S1859">
        <f>H1859-H1858</f>
      </c>
      <c r="T1859">
        <f>I1859-I1858</f>
      </c>
      <c r="U1859">
        <f>(L1859-K1859)/(2*D1859*0.01)</f>
      </c>
      <c r="V1859">
        <f>(L1859+K1859)/(D1859*0.0001)</f>
      </c>
    </row>
    <row r="1860">
      <c r="A1860" t="n">
        <v>2021</v>
      </c>
      <c r="B1860" t="inlineStr">
        <is>
          <t>00117498</t>
        </is>
      </c>
      <c r="C1860" t="inlineStr">
        <is>
          <t>스틱인베스트먼트</t>
        </is>
      </c>
      <c r="D1860" t="n">
        <v>2873408000</v>
      </c>
      <c r="E1860" t="n">
        <v>312245000</v>
      </c>
      <c r="F1860" t="n">
        <v>206123000</v>
      </c>
      <c r="G1860" t="n">
        <v>64484000</v>
      </c>
      <c r="H1860" t="n">
        <v>2.92</v>
      </c>
      <c r="I1860" t="n">
        <v>2.9</v>
      </c>
      <c r="J1860" t="n">
        <v>4.4</v>
      </c>
      <c r="K1860" t="n">
        <v>-117533000</v>
      </c>
      <c r="L1860" t="n">
        <v>135029176</v>
      </c>
      <c r="M1860" t="n">
        <v>137760000</v>
      </c>
      <c r="N1860" t="n">
        <v>-120722736</v>
      </c>
      <c r="O1860">
        <f>D1859</f>
      </c>
      <c r="P1860">
        <f>(E1860-F1860+G1860)/O1860*100</f>
      </c>
      <c r="Q1860">
        <f>H1859</f>
      </c>
      <c r="R1860">
        <f>I1859</f>
      </c>
      <c r="S1860">
        <f>H1860-H1859</f>
      </c>
      <c r="T1860">
        <f>I1860-I1859</f>
      </c>
      <c r="U1860">
        <f>(L1860-K1860)/(2*D1860*0.01)</f>
      </c>
      <c r="V1860">
        <f>(L1860+K1860)/(D1860*0.0001)</f>
      </c>
    </row>
    <row r="1861">
      <c r="A1861" t="n">
        <v>2014</v>
      </c>
      <c r="B1861" t="inlineStr">
        <is>
          <t>00117577</t>
        </is>
      </c>
      <c r="C1861" t="inlineStr">
        <is>
          <t>오리온홀딩스</t>
        </is>
      </c>
      <c r="D1861" t="n">
        <v>64534960000</v>
      </c>
      <c r="E1861" t="n">
        <v>8716785000</v>
      </c>
      <c r="F1861" t="n">
        <v>9510597000</v>
      </c>
      <c r="G1861" t="n">
        <v>2023218000</v>
      </c>
      <c r="H1861" t="n">
        <v>2.845</v>
      </c>
      <c r="I1861" t="n">
        <v>4.69</v>
      </c>
      <c r="K1861" t="n">
        <v>-3886160000</v>
      </c>
      <c r="L1861" t="n">
        <v>4383551000</v>
      </c>
      <c r="M1861" t="n">
        <v>4325633000</v>
      </c>
      <c r="N1861" t="n">
        <v>-3909926000</v>
      </c>
      <c r="U1861">
        <f>(L1861-K1861)/(2*D1861*0.01)</f>
      </c>
      <c r="V1861">
        <f>(L1861+K1861)/(D1861*0.0001)</f>
      </c>
    </row>
    <row r="1862">
      <c r="A1862" t="n">
        <v>2015</v>
      </c>
      <c r="B1862" t="inlineStr">
        <is>
          <t>00117577</t>
        </is>
      </c>
      <c r="C1862" t="inlineStr">
        <is>
          <t>오리온홀딩스</t>
        </is>
      </c>
      <c r="D1862" t="n">
        <v>69243109000</v>
      </c>
      <c r="E1862" t="n">
        <v>12253040000</v>
      </c>
      <c r="F1862" t="n">
        <v>10901530000</v>
      </c>
      <c r="G1862" t="n">
        <v>1692893000</v>
      </c>
      <c r="H1862" t="n">
        <v>2.49</v>
      </c>
      <c r="I1862" t="n">
        <v>4.5</v>
      </c>
      <c r="J1862" t="n">
        <v>6.37</v>
      </c>
      <c r="K1862" t="n">
        <v>-3850962000</v>
      </c>
      <c r="L1862" t="n">
        <v>4327001000</v>
      </c>
      <c r="M1862" t="n">
        <v>4232548000</v>
      </c>
      <c r="N1862" t="n">
        <v>-3845063000</v>
      </c>
      <c r="O1862">
        <f>D1861</f>
      </c>
      <c r="P1862">
        <f>(E1862-F1862+G1862)/O1862*100</f>
      </c>
      <c r="Q1862">
        <f>H1861</f>
      </c>
      <c r="R1862">
        <f>I1861</f>
      </c>
      <c r="S1862">
        <f>H1862-H1861</f>
      </c>
      <c r="T1862">
        <f>I1862-I1861</f>
      </c>
      <c r="U1862">
        <f>(L1862-K1862)/(2*D1862*0.01)</f>
      </c>
      <c r="V1862">
        <f>(L1862+K1862)/(D1862*0.0001)</f>
      </c>
    </row>
    <row r="1863">
      <c r="A1863" t="n">
        <v>2016</v>
      </c>
      <c r="B1863" t="inlineStr">
        <is>
          <t>00117577</t>
        </is>
      </c>
      <c r="C1863" t="inlineStr">
        <is>
          <t>오리온홀딩스</t>
        </is>
      </c>
      <c r="D1863" t="n">
        <v>71650982000</v>
      </c>
      <c r="E1863" t="n">
        <v>13352756000</v>
      </c>
      <c r="F1863" t="n">
        <v>10277673000</v>
      </c>
      <c r="G1863" t="n">
        <v>1397877000</v>
      </c>
      <c r="H1863" t="n">
        <v>2.505</v>
      </c>
      <c r="I1863" t="n">
        <v>5.085</v>
      </c>
      <c r="J1863" t="n">
        <v>7.62</v>
      </c>
      <c r="K1863" t="n">
        <v>-3447974000</v>
      </c>
      <c r="L1863" t="n">
        <v>3872234000</v>
      </c>
      <c r="M1863" t="n">
        <v>3781522000</v>
      </c>
      <c r="N1863" t="n">
        <v>-3437930000</v>
      </c>
      <c r="O1863">
        <f>D1862</f>
      </c>
      <c r="P1863">
        <f>(E1863-F1863+G1863)/O1863*100</f>
      </c>
      <c r="Q1863">
        <f>H1862</f>
      </c>
      <c r="R1863">
        <f>I1862</f>
      </c>
      <c r="S1863">
        <f>H1863-H1862</f>
      </c>
      <c r="T1863">
        <f>I1863-I1862</f>
      </c>
      <c r="U1863">
        <f>(L1863-K1863)/(2*D1863*0.01)</f>
      </c>
      <c r="V1863">
        <f>(L1863+K1863)/(D1863*0.0001)</f>
      </c>
    </row>
    <row r="1864">
      <c r="A1864" t="n">
        <v>2017</v>
      </c>
      <c r="B1864" t="inlineStr">
        <is>
          <t>00117577</t>
        </is>
      </c>
      <c r="C1864" t="inlineStr">
        <is>
          <t>오리온홀딩스</t>
        </is>
      </c>
      <c r="D1864" t="n">
        <v>75011439000</v>
      </c>
      <c r="E1864" t="n">
        <v>2436092000</v>
      </c>
      <c r="F1864" t="n">
        <v>5198438000</v>
      </c>
      <c r="G1864" t="n">
        <v>15620000</v>
      </c>
      <c r="H1864" t="n">
        <v>2.96</v>
      </c>
      <c r="I1864" t="n">
        <v>4.66</v>
      </c>
      <c r="K1864" t="n">
        <v>-4703224000</v>
      </c>
      <c r="L1864" t="n">
        <v>3112151000</v>
      </c>
      <c r="M1864" t="n">
        <v>3028952000</v>
      </c>
      <c r="N1864" t="n">
        <v>-4702632000</v>
      </c>
      <c r="O1864">
        <f>D1863</f>
      </c>
      <c r="P1864">
        <f>(E1864-F1864+G1864)/O1864*100</f>
      </c>
      <c r="Q1864">
        <f>H1863</f>
      </c>
      <c r="R1864">
        <f>I1863</f>
      </c>
      <c r="S1864">
        <f>H1864-H1863</f>
      </c>
      <c r="T1864">
        <f>I1864-I1863</f>
      </c>
      <c r="U1864">
        <f>(L1864-K1864)/(2*D1864*0.01)</f>
      </c>
    </row>
    <row r="1865">
      <c r="A1865" t="n">
        <v>2018</v>
      </c>
      <c r="B1865" t="inlineStr">
        <is>
          <t>00117577</t>
        </is>
      </c>
      <c r="C1865" t="inlineStr">
        <is>
          <t>오리온홀딩스</t>
        </is>
      </c>
      <c r="D1865" t="n">
        <v>84645930000</v>
      </c>
      <c r="E1865" t="n">
        <v>12424649000</v>
      </c>
      <c r="F1865" t="n">
        <v>8919633000</v>
      </c>
      <c r="G1865" t="n">
        <v>2041813000</v>
      </c>
      <c r="H1865" t="n">
        <v>2.465</v>
      </c>
      <c r="I1865" t="n">
        <v>5.215</v>
      </c>
      <c r="J1865" t="n">
        <v>6.615</v>
      </c>
      <c r="K1865" t="n">
        <v>-4251126000</v>
      </c>
      <c r="L1865" t="n">
        <v>4750617000</v>
      </c>
      <c r="M1865" t="n">
        <v>4643018000</v>
      </c>
      <c r="N1865" t="n">
        <v>-4241798000</v>
      </c>
      <c r="O1865">
        <f>D1864</f>
      </c>
      <c r="P1865">
        <f>(E1865-F1865+G1865)/O1865*100</f>
      </c>
      <c r="Q1865">
        <f>H1864</f>
      </c>
      <c r="R1865">
        <f>I1864</f>
      </c>
      <c r="S1865">
        <f>H1865-H1864</f>
      </c>
      <c r="T1865">
        <f>I1865-I1864</f>
      </c>
      <c r="U1865">
        <f>(L1865-K1865)/(2*D1865*0.01)</f>
      </c>
      <c r="V1865">
        <f>(L1865+K1865)/(D1865*0.0001)</f>
      </c>
    </row>
    <row r="1866">
      <c r="A1866" t="n">
        <v>2019</v>
      </c>
      <c r="B1866" t="inlineStr">
        <is>
          <t>00117577</t>
        </is>
      </c>
      <c r="C1866" t="inlineStr">
        <is>
          <t>오리온홀딩스</t>
        </is>
      </c>
      <c r="D1866" t="n">
        <v>97538324000</v>
      </c>
      <c r="E1866" t="n">
        <v>12001322000</v>
      </c>
      <c r="F1866" t="n">
        <v>7525290000</v>
      </c>
      <c r="G1866" t="n">
        <v>1835516000</v>
      </c>
      <c r="H1866" t="n">
        <v>2.15</v>
      </c>
      <c r="I1866" t="n">
        <v>5.03</v>
      </c>
      <c r="J1866" t="n">
        <v>6.9075</v>
      </c>
      <c r="K1866" t="n">
        <v>-5346926000</v>
      </c>
      <c r="L1866" t="n">
        <v>6026710000</v>
      </c>
      <c r="M1866" t="n">
        <v>5875540000</v>
      </c>
      <c r="N1866" t="n">
        <v>-5323668000</v>
      </c>
      <c r="O1866">
        <f>D1865</f>
      </c>
      <c r="P1866">
        <f>(E1866-F1866+G1866)/O1866*100</f>
      </c>
      <c r="Q1866">
        <f>H1865</f>
      </c>
      <c r="R1866">
        <f>I1865</f>
      </c>
      <c r="S1866">
        <f>H1866-H1865</f>
      </c>
      <c r="T1866">
        <f>I1866-I1865</f>
      </c>
      <c r="U1866">
        <f>(L1866-K1866)/(2*D1866*0.01)</f>
      </c>
      <c r="V1866">
        <f>(L1866+K1866)/(D1866*0.0001)</f>
      </c>
    </row>
    <row r="1867">
      <c r="A1867" t="n">
        <v>2020</v>
      </c>
      <c r="B1867" t="inlineStr">
        <is>
          <t>00117577</t>
        </is>
      </c>
      <c r="C1867" t="inlineStr">
        <is>
          <t>오리온홀딩스</t>
        </is>
      </c>
      <c r="D1867" t="n">
        <v>106258891000</v>
      </c>
      <c r="E1867" t="n">
        <v>14427695000</v>
      </c>
      <c r="F1867" t="n">
        <v>7645139000</v>
      </c>
      <c r="G1867" t="n">
        <v>1783807000</v>
      </c>
      <c r="H1867" t="n">
        <v>2.09</v>
      </c>
      <c r="I1867" t="n">
        <v>5.615</v>
      </c>
      <c r="J1867" t="n">
        <v>7.047</v>
      </c>
      <c r="K1867" t="n">
        <v>-5484025000</v>
      </c>
      <c r="L1867" t="n">
        <v>5484025000</v>
      </c>
      <c r="M1867" t="n">
        <v>5315322000</v>
      </c>
      <c r="N1867" t="n">
        <v>-4833931000</v>
      </c>
      <c r="O1867">
        <f>D1866</f>
      </c>
      <c r="P1867">
        <f>(E1867-F1867+G1867)/O1867*100</f>
      </c>
      <c r="Q1867">
        <f>H1866</f>
      </c>
      <c r="R1867">
        <f>I1866</f>
      </c>
      <c r="S1867">
        <f>H1867-H1866</f>
      </c>
      <c r="T1867">
        <f>I1867-I1866</f>
      </c>
      <c r="U1867">
        <f>(L1867-K1867)/(2*D1867*0.01)</f>
      </c>
    </row>
    <row r="1868">
      <c r="A1868" t="n">
        <v>2021</v>
      </c>
      <c r="B1868" t="inlineStr">
        <is>
          <t>00117577</t>
        </is>
      </c>
      <c r="C1868" t="inlineStr">
        <is>
          <t>오리온홀딩스</t>
        </is>
      </c>
      <c r="D1868" t="n">
        <v>109827026000</v>
      </c>
      <c r="E1868" t="n">
        <v>13624638000</v>
      </c>
      <c r="F1868" t="n">
        <v>16244238000</v>
      </c>
      <c r="G1868" t="n">
        <v>2145000000</v>
      </c>
      <c r="H1868" t="n">
        <v>2.715</v>
      </c>
      <c r="I1868" t="n">
        <v>5.98</v>
      </c>
      <c r="J1868" t="n">
        <v>6.9535</v>
      </c>
      <c r="K1868" t="n">
        <v>-6757820000</v>
      </c>
      <c r="L1868" t="n">
        <v>7714760000</v>
      </c>
      <c r="M1868" t="n">
        <v>7543819000</v>
      </c>
      <c r="N1868" t="n">
        <v>-6837512000</v>
      </c>
      <c r="O1868">
        <f>D1867</f>
      </c>
      <c r="P1868">
        <f>(E1868-F1868+G1868)/O1868*100</f>
      </c>
      <c r="Q1868">
        <f>H1867</f>
      </c>
      <c r="R1868">
        <f>I1867</f>
      </c>
      <c r="S1868">
        <f>H1868-H1867</f>
      </c>
      <c r="T1868">
        <f>I1868-I1867</f>
      </c>
      <c r="U1868">
        <f>(L1868-K1868)/(2*D1868*0.01)</f>
      </c>
      <c r="V1868">
        <f>(L1868+K1868)/(D1868*0.0001)</f>
      </c>
    </row>
    <row r="1869">
      <c r="A1869" t="n">
        <v>2022</v>
      </c>
      <c r="B1869" t="inlineStr">
        <is>
          <t>00117577</t>
        </is>
      </c>
      <c r="C1869" t="inlineStr">
        <is>
          <t>오리온홀딩스</t>
        </is>
      </c>
      <c r="D1869" t="n">
        <v>105740676000</v>
      </c>
      <c r="E1869" t="n">
        <v>13840084000</v>
      </c>
      <c r="F1869" t="n">
        <v>8171338000</v>
      </c>
      <c r="G1869" t="n">
        <v>1908831000</v>
      </c>
      <c r="H1869" t="n">
        <v>5.225</v>
      </c>
      <c r="I1869" t="n">
        <v>5.485</v>
      </c>
      <c r="J1869" t="n">
        <v>6.9</v>
      </c>
      <c r="K1869" t="n">
        <v>-5693156000</v>
      </c>
      <c r="L1869" t="n">
        <v>6409049000</v>
      </c>
      <c r="M1869" t="n">
        <v>6392415000</v>
      </c>
      <c r="N1869" t="n">
        <v>-5785490000</v>
      </c>
      <c r="O1869">
        <f>D1868</f>
      </c>
      <c r="P1869">
        <f>(E1869-F1869+G1869)/O1869*100</f>
      </c>
      <c r="Q1869">
        <f>H1868</f>
      </c>
      <c r="R1869">
        <f>I1868</f>
      </c>
      <c r="S1869">
        <f>H1869-H1868</f>
      </c>
      <c r="T1869">
        <f>I1869-I1868</f>
      </c>
      <c r="U1869">
        <f>(L1869-K1869)/(2*D1869*0.01)</f>
      </c>
      <c r="V1869">
        <f>(L1869+K1869)/(D1869*0.0001)</f>
      </c>
    </row>
    <row r="1870">
      <c r="A1870" t="n">
        <v>2023</v>
      </c>
      <c r="B1870" t="inlineStr">
        <is>
          <t>00117577</t>
        </is>
      </c>
      <c r="C1870" t="inlineStr">
        <is>
          <t>오리온홀딩스</t>
        </is>
      </c>
      <c r="D1870" t="n">
        <v>115375605000</v>
      </c>
      <c r="E1870" t="n">
        <v>13855758000</v>
      </c>
      <c r="F1870" t="n">
        <v>8247608000</v>
      </c>
      <c r="G1870" t="n">
        <v>4795054000</v>
      </c>
      <c r="H1870" t="n">
        <v>4.215</v>
      </c>
      <c r="I1870" t="n">
        <v>3.895</v>
      </c>
      <c r="J1870" t="n">
        <v>6.91</v>
      </c>
      <c r="K1870" t="n">
        <v>-5741115000</v>
      </c>
      <c r="L1870" t="n">
        <v>6474268000</v>
      </c>
      <c r="M1870" t="n">
        <v>6490335000</v>
      </c>
      <c r="N1870" t="n">
        <v>-5860936000</v>
      </c>
      <c r="O1870">
        <f>D1869</f>
      </c>
      <c r="P1870">
        <f>(E1870-F1870+G1870)/O1870*100</f>
      </c>
      <c r="Q1870">
        <f>H1869</f>
      </c>
      <c r="R1870">
        <f>I1869</f>
      </c>
      <c r="S1870">
        <f>H1870-H1869</f>
      </c>
      <c r="T1870">
        <f>I1870-I1869</f>
      </c>
      <c r="U1870">
        <f>(L1870-K1870)/(2*D1870*0.01)</f>
      </c>
      <c r="V1870">
        <f>(L1870+K1870)/(D1870*0.0001)</f>
      </c>
    </row>
    <row r="1871">
      <c r="A1871" t="n">
        <v>2024</v>
      </c>
      <c r="B1871" t="inlineStr">
        <is>
          <t>00117577</t>
        </is>
      </c>
      <c r="C1871" t="inlineStr">
        <is>
          <t>오리온홀딩스</t>
        </is>
      </c>
      <c r="D1871" t="n">
        <v>130358784000</v>
      </c>
      <c r="E1871" t="n">
        <v>14435682000</v>
      </c>
      <c r="F1871" t="n">
        <v>6956908000</v>
      </c>
      <c r="G1871" t="n">
        <v>4033349000</v>
      </c>
      <c r="H1871" t="n">
        <v>3.675</v>
      </c>
      <c r="I1871" t="n">
        <v>3.915</v>
      </c>
      <c r="J1871" t="n">
        <v>6.94</v>
      </c>
      <c r="K1871" t="n">
        <v>-6553722000</v>
      </c>
      <c r="L1871" t="n">
        <v>7427446000</v>
      </c>
      <c r="M1871" t="n">
        <v>7398426000</v>
      </c>
      <c r="N1871" t="n">
        <v>-6652838000</v>
      </c>
      <c r="O1871">
        <f>D1870</f>
      </c>
      <c r="P1871">
        <f>(E1871-F1871+G1871)/O1871*100</f>
      </c>
      <c r="Q1871">
        <f>H1870</f>
      </c>
      <c r="R1871">
        <f>I1870</f>
      </c>
      <c r="S1871">
        <f>H1871-H1870</f>
      </c>
      <c r="T1871">
        <f>I1871-I1870</f>
      </c>
      <c r="U1871">
        <f>(L1871-K1871)/(2*D1871*0.01)</f>
      </c>
      <c r="V1871">
        <f>(L1871+K1871)/(D1871*0.0001)</f>
      </c>
    </row>
    <row r="1872">
      <c r="A1872" t="n">
        <v>2025</v>
      </c>
      <c r="B1872" t="inlineStr">
        <is>
          <t>00117577</t>
        </is>
      </c>
      <c r="C1872" t="inlineStr">
        <is>
          <t>오리온홀딩스</t>
        </is>
      </c>
      <c r="D1872" t="n">
        <v>136645435000</v>
      </c>
      <c r="E1872" t="n">
        <v>16859210000</v>
      </c>
      <c r="F1872" t="n">
        <v>14191501000</v>
      </c>
      <c r="G1872" t="n">
        <v>3834603000</v>
      </c>
      <c r="H1872" t="n">
        <v>3.89</v>
      </c>
      <c r="I1872" t="n">
        <v>3.915</v>
      </c>
      <c r="J1872" t="n">
        <v>6.315</v>
      </c>
      <c r="K1872" t="n">
        <v>-7358894000</v>
      </c>
      <c r="L1872" t="n">
        <v>8374864000</v>
      </c>
      <c r="M1872" t="n">
        <v>8365664000</v>
      </c>
      <c r="N1872" t="n">
        <v>-7487906000</v>
      </c>
      <c r="O1872">
        <f>D1871</f>
      </c>
      <c r="P1872">
        <f>(E1872-F1872+G1872)/O1872*100</f>
      </c>
      <c r="Q1872">
        <f>H1871</f>
      </c>
      <c r="R1872">
        <f>I1871</f>
      </c>
      <c r="S1872">
        <f>H1872-H1871</f>
      </c>
      <c r="T1872">
        <f>I1872-I1871</f>
      </c>
      <c r="U1872">
        <f>(L1872-K1872)/(2*D1872*0.01)</f>
      </c>
      <c r="V1872">
        <f>(L1872+K1872)/(D1872*0.0001)</f>
      </c>
    </row>
    <row r="1873">
      <c r="A1873" t="n">
        <v>2014</v>
      </c>
      <c r="B1873" t="inlineStr">
        <is>
          <t>00117601</t>
        </is>
      </c>
      <c r="C1873" t="inlineStr">
        <is>
          <t>유안타증권</t>
        </is>
      </c>
      <c r="D1873" t="n">
        <v>49602535000</v>
      </c>
      <c r="E1873" t="n">
        <v>11687020000</v>
      </c>
      <c r="F1873" t="n">
        <v>9385174000</v>
      </c>
      <c r="G1873" t="n">
        <v>1593399000</v>
      </c>
      <c r="H1873" t="n">
        <v>2.695</v>
      </c>
      <c r="I1873" t="n">
        <v>6.475</v>
      </c>
    </row>
    <row r="1874">
      <c r="A1874" t="n">
        <v>2015</v>
      </c>
      <c r="B1874" t="inlineStr">
        <is>
          <t>00117601</t>
        </is>
      </c>
      <c r="C1874" t="inlineStr">
        <is>
          <t>유안타증권</t>
        </is>
      </c>
      <c r="D1874" t="n">
        <v>53592815000</v>
      </c>
      <c r="E1874" t="n">
        <v>9629711000</v>
      </c>
      <c r="F1874" t="n">
        <v>2481395000</v>
      </c>
      <c r="G1874" t="n">
        <v>1101302000</v>
      </c>
      <c r="H1874" t="n">
        <v>2.695</v>
      </c>
      <c r="I1874" t="n">
        <v>6.21</v>
      </c>
      <c r="J1874" t="n">
        <v>13.02</v>
      </c>
      <c r="O1874">
        <f>D1873</f>
      </c>
      <c r="P1874">
        <f>(E1874-F1874+G1874)/O1874*100</f>
      </c>
      <c r="Q1874">
        <f>H1873</f>
      </c>
      <c r="R1874">
        <f>I1873</f>
      </c>
      <c r="S1874">
        <f>H1874-H1873</f>
      </c>
      <c r="T1874">
        <f>I1874-I1873</f>
      </c>
    </row>
    <row r="1875">
      <c r="A1875" t="n">
        <v>2016</v>
      </c>
      <c r="B1875" t="inlineStr">
        <is>
          <t>00117601</t>
        </is>
      </c>
      <c r="C1875" t="inlineStr">
        <is>
          <t>유안타증권</t>
        </is>
      </c>
      <c r="D1875" t="n">
        <v>65698691000</v>
      </c>
      <c r="E1875" t="n">
        <v>10656563000</v>
      </c>
      <c r="F1875" t="n">
        <v>3744081000</v>
      </c>
      <c r="G1875" t="n">
        <v>1242943000</v>
      </c>
      <c r="H1875" t="n">
        <v>2.43</v>
      </c>
      <c r="I1875" t="n">
        <v>5.925</v>
      </c>
      <c r="J1875" t="n">
        <v>14.41</v>
      </c>
      <c r="O1875">
        <f>D1874</f>
      </c>
      <c r="P1875">
        <f>(E1875-F1875+G1875)/O1875*100</f>
      </c>
      <c r="Q1875">
        <f>H1874</f>
      </c>
      <c r="R1875">
        <f>I1874</f>
      </c>
      <c r="S1875">
        <f>H1875-H1874</f>
      </c>
      <c r="T1875">
        <f>I1875-I1874</f>
      </c>
    </row>
    <row r="1876">
      <c r="A1876" t="n">
        <v>2017</v>
      </c>
      <c r="B1876" t="inlineStr">
        <is>
          <t>00117601</t>
        </is>
      </c>
      <c r="C1876" t="inlineStr">
        <is>
          <t>유안타증권</t>
        </is>
      </c>
      <c r="D1876" t="n">
        <v>73690322000</v>
      </c>
      <c r="E1876" t="n">
        <v>11498073000</v>
      </c>
      <c r="F1876" t="n">
        <v>3179041000</v>
      </c>
      <c r="G1876" t="n">
        <v>1615255000</v>
      </c>
      <c r="H1876" t="n">
        <v>2.615</v>
      </c>
      <c r="I1876" t="n">
        <v>5.745</v>
      </c>
      <c r="J1876" t="n">
        <v>13.77</v>
      </c>
      <c r="O1876">
        <f>D1875</f>
      </c>
      <c r="P1876">
        <f>(E1876-F1876+G1876)/O1876*100</f>
      </c>
      <c r="Q1876">
        <f>H1875</f>
      </c>
      <c r="R1876">
        <f>I1875</f>
      </c>
      <c r="S1876">
        <f>H1876-H1875</f>
      </c>
      <c r="T1876">
        <f>I1876-I1875</f>
      </c>
    </row>
    <row r="1877">
      <c r="A1877" t="n">
        <v>2018</v>
      </c>
      <c r="B1877" t="inlineStr">
        <is>
          <t>00117601</t>
        </is>
      </c>
      <c r="C1877" t="inlineStr">
        <is>
          <t>유안타증권</t>
        </is>
      </c>
      <c r="D1877" t="n">
        <v>91313994000</v>
      </c>
      <c r="E1877" t="n">
        <v>13868575000</v>
      </c>
      <c r="F1877" t="n">
        <v>4390627000</v>
      </c>
      <c r="G1877" t="n">
        <v>2085240000</v>
      </c>
      <c r="H1877" t="n">
        <v>2.61</v>
      </c>
      <c r="I1877" t="n">
        <v>5.755</v>
      </c>
      <c r="J1877" t="n">
        <v>13.64</v>
      </c>
      <c r="O1877">
        <f>D1876</f>
      </c>
      <c r="P1877">
        <f>(E1877-F1877+G1877)/O1877*100</f>
      </c>
      <c r="Q1877">
        <f>H1876</f>
      </c>
      <c r="R1877">
        <f>I1876</f>
      </c>
      <c r="S1877">
        <f>H1877-H1876</f>
      </c>
      <c r="T1877">
        <f>I1877-I1876</f>
      </c>
    </row>
    <row r="1878">
      <c r="A1878" t="n">
        <v>2019</v>
      </c>
      <c r="B1878" t="inlineStr">
        <is>
          <t>00117601</t>
        </is>
      </c>
      <c r="C1878" t="inlineStr">
        <is>
          <t>유안타증권</t>
        </is>
      </c>
      <c r="D1878" t="n">
        <v>105319210000</v>
      </c>
      <c r="E1878" t="n">
        <v>13012170000</v>
      </c>
      <c r="F1878" t="n">
        <v>5979374000</v>
      </c>
      <c r="G1878" t="n">
        <v>2170410000</v>
      </c>
      <c r="H1878" t="n">
        <v>2.02</v>
      </c>
      <c r="I1878" t="n">
        <v>5.91</v>
      </c>
      <c r="O1878">
        <f>D1877</f>
      </c>
      <c r="P1878">
        <f>(E1878-F1878+G1878)/O1878*100</f>
      </c>
      <c r="Q1878">
        <f>H1877</f>
      </c>
      <c r="R1878">
        <f>I1877</f>
      </c>
      <c r="S1878">
        <f>H1878-H1877</f>
      </c>
      <c r="T1878">
        <f>I1878-I1877</f>
      </c>
    </row>
    <row r="1879">
      <c r="A1879" t="n">
        <v>2020</v>
      </c>
      <c r="B1879" t="inlineStr">
        <is>
          <t>00117601</t>
        </is>
      </c>
      <c r="C1879" t="inlineStr">
        <is>
          <t>유안타증권</t>
        </is>
      </c>
      <c r="D1879" t="n">
        <v>108393552000</v>
      </c>
      <c r="E1879" t="n">
        <v>14342038000</v>
      </c>
      <c r="F1879" t="n">
        <v>11115025000</v>
      </c>
      <c r="G1879" t="n">
        <v>2145919000</v>
      </c>
      <c r="H1879" t="n">
        <v>1.985</v>
      </c>
      <c r="I1879" t="n">
        <v>3.56</v>
      </c>
      <c r="J1879" t="n">
        <v>9.7127</v>
      </c>
      <c r="O1879">
        <f>D1878</f>
      </c>
      <c r="P1879">
        <f>(E1879-F1879+G1879)/O1879*100</f>
      </c>
      <c r="Q1879">
        <f>H1878</f>
      </c>
      <c r="R1879">
        <f>I1878</f>
      </c>
      <c r="S1879">
        <f>H1879-H1878</f>
      </c>
      <c r="T1879">
        <f>I1879-I1878</f>
      </c>
    </row>
    <row r="1880">
      <c r="A1880" t="n">
        <v>2021</v>
      </c>
      <c r="B1880" t="inlineStr">
        <is>
          <t>00117601</t>
        </is>
      </c>
      <c r="C1880" t="inlineStr">
        <is>
          <t>유안타증권</t>
        </is>
      </c>
      <c r="D1880" t="n">
        <v>118000785000</v>
      </c>
      <c r="E1880" t="n">
        <v>13707336000</v>
      </c>
      <c r="F1880" t="n">
        <v>5021255000</v>
      </c>
      <c r="G1880" t="n">
        <v>2172695000</v>
      </c>
      <c r="H1880" t="n">
        <v>2.56</v>
      </c>
      <c r="I1880" t="n">
        <v>3.52</v>
      </c>
      <c r="J1880" t="n">
        <v>10.52035</v>
      </c>
      <c r="O1880">
        <f>D1879</f>
      </c>
      <c r="P1880">
        <f>(E1880-F1880+G1880)/O1880*100</f>
      </c>
      <c r="Q1880">
        <f>H1879</f>
      </c>
      <c r="R1880">
        <f>I1879</f>
      </c>
      <c r="S1880">
        <f>H1880-H1879</f>
      </c>
      <c r="T1880">
        <f>I1880-I1879</f>
      </c>
    </row>
    <row r="1881">
      <c r="A1881" t="n">
        <v>2022</v>
      </c>
      <c r="B1881" t="inlineStr">
        <is>
          <t>00117601</t>
        </is>
      </c>
      <c r="C1881" t="inlineStr">
        <is>
          <t>유안타증권</t>
        </is>
      </c>
      <c r="D1881" t="n">
        <v>117417813000</v>
      </c>
      <c r="E1881" t="n">
        <v>13805710000</v>
      </c>
      <c r="F1881" t="n">
        <v>7935236000</v>
      </c>
      <c r="G1881" t="n">
        <v>2968894000</v>
      </c>
      <c r="H1881" t="n">
        <v>5.175</v>
      </c>
      <c r="I1881" t="n">
        <v>4.015</v>
      </c>
      <c r="J1881" t="n">
        <v>10.45</v>
      </c>
      <c r="K1881" t="n">
        <v>-10445019774</v>
      </c>
      <c r="L1881" t="n">
        <v>9158694214</v>
      </c>
      <c r="M1881" t="n">
        <v>10567603170</v>
      </c>
      <c r="N1881" t="n">
        <v>-9393425040</v>
      </c>
      <c r="O1881">
        <f>D1880</f>
      </c>
      <c r="P1881">
        <f>(E1881-F1881+G1881)/O1881*100</f>
      </c>
      <c r="Q1881">
        <f>H1880</f>
      </c>
      <c r="R1881">
        <f>I1880</f>
      </c>
      <c r="S1881">
        <f>H1881-H1880</f>
      </c>
      <c r="T1881">
        <f>I1881-I1880</f>
      </c>
      <c r="U1881">
        <f>(L1881-K1881)/(2*D1881*0.01)</f>
      </c>
    </row>
    <row r="1882">
      <c r="A1882" t="n">
        <v>2023</v>
      </c>
      <c r="B1882" t="inlineStr">
        <is>
          <t>00117601</t>
        </is>
      </c>
      <c r="C1882" t="inlineStr">
        <is>
          <t>유안타증권</t>
        </is>
      </c>
      <c r="D1882" t="n">
        <v>137328854000</v>
      </c>
      <c r="E1882" t="n">
        <v>13116437000</v>
      </c>
      <c r="F1882" t="n">
        <v>7171165000</v>
      </c>
      <c r="G1882" t="n">
        <v>5870285000</v>
      </c>
      <c r="H1882" t="n">
        <v>4.295</v>
      </c>
      <c r="I1882" t="n">
        <v>4.94</v>
      </c>
      <c r="J1882" t="n">
        <v>10.22</v>
      </c>
      <c r="O1882">
        <f>D1881</f>
      </c>
      <c r="P1882">
        <f>(E1882-F1882+G1882)/O1882*100</f>
      </c>
      <c r="Q1882">
        <f>H1881</f>
      </c>
      <c r="R1882">
        <f>I1881</f>
      </c>
      <c r="S1882">
        <f>H1882-H1881</f>
      </c>
      <c r="T1882">
        <f>I1882-I1881</f>
      </c>
    </row>
    <row r="1883">
      <c r="A1883" t="n">
        <v>2024</v>
      </c>
      <c r="B1883" t="inlineStr">
        <is>
          <t>00117601</t>
        </is>
      </c>
      <c r="C1883" t="inlineStr">
        <is>
          <t>유안타증권</t>
        </is>
      </c>
      <c r="D1883" t="n">
        <v>148787859000</v>
      </c>
      <c r="E1883" t="n">
        <v>14584585000</v>
      </c>
      <c r="F1883" t="n">
        <v>9919298000</v>
      </c>
      <c r="G1883" t="n">
        <v>5881672000</v>
      </c>
      <c r="H1883" t="n">
        <v>3.6</v>
      </c>
      <c r="I1883" t="n">
        <v>4.095</v>
      </c>
      <c r="J1883" t="n">
        <v>9.48</v>
      </c>
      <c r="K1883" t="n">
        <v>-10869000000</v>
      </c>
      <c r="L1883" t="n">
        <v>11159139425</v>
      </c>
      <c r="M1883" t="n">
        <v>10755000000</v>
      </c>
      <c r="N1883" t="n">
        <v>-11307477044</v>
      </c>
      <c r="O1883">
        <f>D1882</f>
      </c>
      <c r="P1883">
        <f>(E1883-F1883+G1883)/O1883*100</f>
      </c>
      <c r="Q1883">
        <f>H1882</f>
      </c>
      <c r="R1883">
        <f>I1882</f>
      </c>
      <c r="S1883">
        <f>H1883-H1882</f>
      </c>
      <c r="T1883">
        <f>I1883-I1882</f>
      </c>
      <c r="U1883">
        <f>(L1883-K1883)/(2*D1883*0.01)</f>
      </c>
      <c r="V1883">
        <f>(L1883+K1883)/(D1883*0.0001)</f>
      </c>
    </row>
    <row r="1884">
      <c r="A1884" t="n">
        <v>2025</v>
      </c>
      <c r="B1884" t="inlineStr">
        <is>
          <t>00117601</t>
        </is>
      </c>
      <c r="C1884" t="inlineStr">
        <is>
          <t>유안타증권</t>
        </is>
      </c>
      <c r="D1884" t="n">
        <v>153518719000</v>
      </c>
      <c r="E1884" t="n">
        <v>15766334000</v>
      </c>
      <c r="F1884" t="n">
        <v>15549768000</v>
      </c>
      <c r="G1884" t="n">
        <v>5306187000</v>
      </c>
      <c r="H1884" t="n">
        <v>3.94</v>
      </c>
      <c r="I1884" t="n">
        <v>4.29</v>
      </c>
      <c r="J1884" t="n">
        <v>9.210000000000001</v>
      </c>
      <c r="K1884" t="n">
        <v>-1239900000</v>
      </c>
      <c r="L1884" t="n">
        <v>1101600000</v>
      </c>
      <c r="M1884" t="n">
        <v>1239900000</v>
      </c>
      <c r="N1884" t="n">
        <v>-1111900000</v>
      </c>
      <c r="O1884">
        <f>D1883</f>
      </c>
      <c r="P1884">
        <f>(E1884-F1884+G1884)/O1884*100</f>
      </c>
      <c r="Q1884">
        <f>H1883</f>
      </c>
      <c r="R1884">
        <f>I1883</f>
      </c>
      <c r="S1884">
        <f>H1884-H1883</f>
      </c>
      <c r="T1884">
        <f>I1884-I1883</f>
      </c>
      <c r="U1884">
        <f>(L1884-K1884)/(2*D1884*0.01)</f>
      </c>
    </row>
    <row r="1885">
      <c r="A1885" t="n">
        <v>2014</v>
      </c>
      <c r="B1885" t="inlineStr">
        <is>
          <t>00117629</t>
        </is>
      </c>
      <c r="C1885" t="inlineStr">
        <is>
          <t>KBI동양철관</t>
        </is>
      </c>
      <c r="D1885" t="n">
        <v>6552736000</v>
      </c>
      <c r="E1885" t="n">
        <v>1070468000</v>
      </c>
      <c r="F1885" t="n">
        <v>1032181000</v>
      </c>
      <c r="G1885" t="n">
        <v>251022000</v>
      </c>
      <c r="H1885" t="n">
        <v>3.05</v>
      </c>
      <c r="I1885" t="n">
        <v>4</v>
      </c>
      <c r="J1885" t="n">
        <v>6.98</v>
      </c>
      <c r="K1885" t="n">
        <v>-383408000</v>
      </c>
      <c r="L1885" t="n">
        <v>438917000</v>
      </c>
      <c r="M1885" t="n">
        <v>435542000</v>
      </c>
      <c r="N1885" t="n">
        <v>-387767000</v>
      </c>
      <c r="U1885">
        <f>(L1885-K1885)/(2*D1885*0.01)</f>
      </c>
      <c r="V1885">
        <f>(L1885+K1885)/(D1885*0.0001)</f>
      </c>
    </row>
    <row r="1886">
      <c r="A1886" t="n">
        <v>2015</v>
      </c>
      <c r="B1886" t="inlineStr">
        <is>
          <t>00117629</t>
        </is>
      </c>
      <c r="C1886" t="inlineStr">
        <is>
          <t>KBI동양철관</t>
        </is>
      </c>
      <c r="D1886" t="n">
        <v>7677076000</v>
      </c>
      <c r="E1886" t="n">
        <v>1192901000</v>
      </c>
      <c r="F1886" t="n">
        <v>609837000</v>
      </c>
      <c r="G1886" t="n">
        <v>164604000</v>
      </c>
      <c r="H1886" t="n">
        <v>2.73</v>
      </c>
      <c r="I1886" t="n">
        <v>3.75</v>
      </c>
      <c r="J1886" t="n">
        <v>7.25</v>
      </c>
      <c r="K1886" t="n">
        <v>-462172000</v>
      </c>
      <c r="L1886" t="n">
        <v>530574000</v>
      </c>
      <c r="M1886" t="n">
        <v>525293000</v>
      </c>
      <c r="N1886" t="n">
        <v>-466514000</v>
      </c>
      <c r="O1886">
        <f>D1885</f>
      </c>
      <c r="P1886">
        <f>(E1886-F1886+G1886)/O1886*100</f>
      </c>
      <c r="Q1886">
        <f>H1885</f>
      </c>
      <c r="R1886">
        <f>I1885</f>
      </c>
      <c r="S1886">
        <f>H1886-H1885</f>
      </c>
      <c r="T1886">
        <f>I1886-I1885</f>
      </c>
      <c r="U1886">
        <f>(L1886-K1886)/(2*D1886*0.01)</f>
      </c>
      <c r="V1886">
        <f>(L1886+K1886)/(D1886*0.0001)</f>
      </c>
    </row>
    <row r="1887">
      <c r="A1887" t="n">
        <v>2016</v>
      </c>
      <c r="B1887" t="inlineStr">
        <is>
          <t>00117629</t>
        </is>
      </c>
      <c r="C1887" t="inlineStr">
        <is>
          <t>KBI동양철관</t>
        </is>
      </c>
      <c r="D1887" t="n">
        <v>7548056000</v>
      </c>
      <c r="E1887" t="n">
        <v>1188694000</v>
      </c>
      <c r="F1887" t="n">
        <v>926383000</v>
      </c>
      <c r="G1887" t="n">
        <v>174991000</v>
      </c>
      <c r="H1887" t="n">
        <v>2.735</v>
      </c>
      <c r="I1887" t="n">
        <v>3.5</v>
      </c>
      <c r="J1887" t="n">
        <v>7.21</v>
      </c>
      <c r="K1887" t="n">
        <v>-450623000</v>
      </c>
      <c r="L1887" t="n">
        <v>514840000</v>
      </c>
      <c r="M1887" t="n">
        <v>511558000</v>
      </c>
      <c r="N1887" t="n">
        <v>-456296000</v>
      </c>
      <c r="O1887">
        <f>D1886</f>
      </c>
      <c r="P1887">
        <f>(E1887-F1887+G1887)/O1887*100</f>
      </c>
      <c r="Q1887">
        <f>H1886</f>
      </c>
      <c r="R1887">
        <f>I1886</f>
      </c>
      <c r="S1887">
        <f>H1887-H1886</f>
      </c>
      <c r="T1887">
        <f>I1887-I1886</f>
      </c>
      <c r="U1887">
        <f>(L1887-K1887)/(2*D1887*0.01)</f>
      </c>
      <c r="V1887">
        <f>(L1887+K1887)/(D1887*0.0001)</f>
      </c>
    </row>
    <row r="1888">
      <c r="A1888" t="n">
        <v>2017</v>
      </c>
      <c r="B1888" t="inlineStr">
        <is>
          <t>00117629</t>
        </is>
      </c>
      <c r="C1888" t="inlineStr">
        <is>
          <t>KBI동양철관</t>
        </is>
      </c>
      <c r="D1888" t="n">
        <v>7835468000</v>
      </c>
      <c r="E1888" t="n">
        <v>1176590000</v>
      </c>
      <c r="F1888" t="n">
        <v>202054000</v>
      </c>
      <c r="G1888" t="n">
        <v>177031000</v>
      </c>
      <c r="H1888" t="n">
        <v>3.125</v>
      </c>
      <c r="I1888" t="n">
        <v>3.5</v>
      </c>
      <c r="J1888" t="n">
        <v>7.4</v>
      </c>
      <c r="K1888" t="n">
        <v>-457537000</v>
      </c>
      <c r="L1888" t="n">
        <v>523020000</v>
      </c>
      <c r="M1888" t="n">
        <v>521788000</v>
      </c>
      <c r="N1888" t="n">
        <v>-464912000</v>
      </c>
      <c r="O1888">
        <f>D1887</f>
      </c>
      <c r="P1888">
        <f>(E1888-F1888+G1888)/O1888*100</f>
      </c>
      <c r="Q1888">
        <f>H1887</f>
      </c>
      <c r="R1888">
        <f>I1887</f>
      </c>
      <c r="S1888">
        <f>H1888-H1887</f>
      </c>
      <c r="T1888">
        <f>I1888-I1887</f>
      </c>
      <c r="U1888">
        <f>(L1888-K1888)/(2*D1888*0.01)</f>
      </c>
      <c r="V1888">
        <f>(L1888+K1888)/(D1888*0.0001)</f>
      </c>
    </row>
    <row r="1889">
      <c r="A1889" t="n">
        <v>2018</v>
      </c>
      <c r="B1889" t="inlineStr">
        <is>
          <t>00117629</t>
        </is>
      </c>
      <c r="C1889" t="inlineStr">
        <is>
          <t>KBI동양철관</t>
        </is>
      </c>
      <c r="D1889" t="n">
        <v>9193391000</v>
      </c>
      <c r="E1889" t="n">
        <v>1053862000</v>
      </c>
      <c r="F1889" t="n">
        <v>623437000</v>
      </c>
      <c r="G1889" t="n">
        <v>203471000</v>
      </c>
      <c r="H1889" t="n">
        <v>2.635</v>
      </c>
      <c r="I1889" t="n">
        <v>2.35</v>
      </c>
      <c r="J1889" t="n">
        <v>7.03</v>
      </c>
      <c r="K1889" t="n">
        <v>-551545000</v>
      </c>
      <c r="L1889" t="n">
        <v>630854000</v>
      </c>
      <c r="M1889" t="n">
        <v>628414000</v>
      </c>
      <c r="N1889" t="n">
        <v>-559764000</v>
      </c>
      <c r="O1889">
        <f>D1888</f>
      </c>
      <c r="P1889">
        <f>(E1889-F1889+G1889)/O1889*100</f>
      </c>
      <c r="Q1889">
        <f>H1888</f>
      </c>
      <c r="R1889">
        <f>I1888</f>
      </c>
      <c r="S1889">
        <f>H1889-H1888</f>
      </c>
      <c r="T1889">
        <f>I1889-I1888</f>
      </c>
      <c r="U1889">
        <f>(L1889-K1889)/(2*D1889*0.01)</f>
      </c>
      <c r="V1889">
        <f>(L1889+K1889)/(D1889*0.0001)</f>
      </c>
    </row>
    <row r="1890">
      <c r="A1890" t="n">
        <v>2019</v>
      </c>
      <c r="B1890" t="inlineStr">
        <is>
          <t>00117629</t>
        </is>
      </c>
      <c r="C1890" t="inlineStr">
        <is>
          <t>KBI동양철관</t>
        </is>
      </c>
      <c r="D1890" t="n">
        <v>11081277000</v>
      </c>
      <c r="E1890" t="n">
        <v>1244944000</v>
      </c>
      <c r="F1890" t="n">
        <v>453384000</v>
      </c>
      <c r="G1890" t="n">
        <v>208118000</v>
      </c>
      <c r="H1890" t="n">
        <v>2.42</v>
      </c>
      <c r="I1890" t="n">
        <v>2.17</v>
      </c>
      <c r="J1890" t="n">
        <v>8.34</v>
      </c>
      <c r="K1890" t="n">
        <v>-767566000</v>
      </c>
      <c r="L1890" t="n">
        <v>893817000</v>
      </c>
      <c r="M1890" t="n">
        <v>888778000</v>
      </c>
      <c r="N1890" t="n">
        <v>-777791000</v>
      </c>
      <c r="O1890">
        <f>D1889</f>
      </c>
      <c r="P1890">
        <f>(E1890-F1890+G1890)/O1890*100</f>
      </c>
      <c r="Q1890">
        <f>H1889</f>
      </c>
      <c r="R1890">
        <f>I1889</f>
      </c>
      <c r="S1890">
        <f>H1890-H1889</f>
      </c>
      <c r="T1890">
        <f>I1890-I1889</f>
      </c>
      <c r="U1890">
        <f>(L1890-K1890)/(2*D1890*0.01)</f>
      </c>
      <c r="V1890">
        <f>(L1890+K1890)/(D1890*0.0001)</f>
      </c>
    </row>
    <row r="1891">
      <c r="A1891" t="n">
        <v>2020</v>
      </c>
      <c r="B1891" t="inlineStr">
        <is>
          <t>00117629</t>
        </is>
      </c>
      <c r="C1891" t="inlineStr">
        <is>
          <t>KBI동양철관</t>
        </is>
      </c>
      <c r="D1891" t="n">
        <v>10912979000</v>
      </c>
      <c r="E1891" t="n">
        <v>1408850000</v>
      </c>
      <c r="F1891" t="n">
        <v>560499000</v>
      </c>
      <c r="G1891" t="n">
        <v>228292000</v>
      </c>
      <c r="H1891" t="n">
        <v>2.835</v>
      </c>
      <c r="I1891" t="n">
        <v>2.225</v>
      </c>
      <c r="J1891" t="n">
        <v>8.17</v>
      </c>
      <c r="K1891" t="n">
        <v>-723374000</v>
      </c>
      <c r="L1891" t="n">
        <v>841579000</v>
      </c>
      <c r="M1891" t="n">
        <v>839622000</v>
      </c>
      <c r="N1891" t="n">
        <v>-735101000</v>
      </c>
      <c r="O1891">
        <f>D1890</f>
      </c>
      <c r="P1891">
        <f>(E1891-F1891+G1891)/O1891*100</f>
      </c>
      <c r="Q1891">
        <f>H1890</f>
      </c>
      <c r="R1891">
        <f>I1890</f>
      </c>
      <c r="S1891">
        <f>H1891-H1890</f>
      </c>
      <c r="T1891">
        <f>I1891-I1890</f>
      </c>
      <c r="U1891">
        <f>(L1891-K1891)/(2*D1891*0.01)</f>
      </c>
      <c r="V1891">
        <f>(L1891+K1891)/(D1891*0.0001)</f>
      </c>
    </row>
    <row r="1892">
      <c r="A1892" t="n">
        <v>2021</v>
      </c>
      <c r="B1892" t="inlineStr">
        <is>
          <t>00117629</t>
        </is>
      </c>
      <c r="C1892" t="inlineStr">
        <is>
          <t>KBI동양철관</t>
        </is>
      </c>
      <c r="D1892" t="n">
        <v>10453545000</v>
      </c>
      <c r="E1892" t="n">
        <v>1319346000</v>
      </c>
      <c r="F1892" t="n">
        <v>796474000</v>
      </c>
      <c r="G1892" t="n">
        <v>254969000</v>
      </c>
      <c r="H1892" t="n">
        <v>3.36</v>
      </c>
      <c r="I1892" t="n">
        <v>1.875</v>
      </c>
      <c r="K1892" t="n">
        <v>-782098000</v>
      </c>
      <c r="L1892" t="n">
        <v>782098000</v>
      </c>
      <c r="M1892" t="n">
        <v>786265000</v>
      </c>
      <c r="N1892" t="n">
        <v>-691180000</v>
      </c>
      <c r="O1892">
        <f>D1891</f>
      </c>
      <c r="P1892">
        <f>(E1892-F1892+G1892)/O1892*100</f>
      </c>
      <c r="Q1892">
        <f>H1891</f>
      </c>
      <c r="R1892">
        <f>I1891</f>
      </c>
      <c r="S1892">
        <f>H1892-H1891</f>
      </c>
      <c r="T1892">
        <f>I1892-I1891</f>
      </c>
      <c r="U1892">
        <f>(L1892-K1892)/(2*D1892*0.01)</f>
      </c>
    </row>
    <row r="1893">
      <c r="A1893" t="n">
        <v>2022</v>
      </c>
      <c r="B1893" t="inlineStr">
        <is>
          <t>00117629</t>
        </is>
      </c>
      <c r="C1893" t="inlineStr">
        <is>
          <t>KBI동양철관</t>
        </is>
      </c>
      <c r="D1893" t="n">
        <v>10307494000</v>
      </c>
      <c r="E1893" t="n">
        <v>1262167000</v>
      </c>
      <c r="F1893" t="n">
        <v>834029000</v>
      </c>
      <c r="G1893" t="n">
        <v>283137000</v>
      </c>
      <c r="H1893" t="n">
        <v>5.735</v>
      </c>
      <c r="I1893" t="n">
        <v>2.16</v>
      </c>
      <c r="J1893" t="n">
        <v>8.49</v>
      </c>
      <c r="K1893" t="n">
        <v>-622366000</v>
      </c>
      <c r="L1893" t="n">
        <v>622366000</v>
      </c>
      <c r="M1893" t="n">
        <v>638255000</v>
      </c>
      <c r="N1893" t="n">
        <v>-566303000</v>
      </c>
      <c r="O1893">
        <f>D1892</f>
      </c>
      <c r="P1893">
        <f>(E1893-F1893+G1893)/O1893*100</f>
      </c>
      <c r="Q1893">
        <f>H1892</f>
      </c>
      <c r="R1893">
        <f>I1892</f>
      </c>
      <c r="S1893">
        <f>H1893-H1892</f>
      </c>
      <c r="T1893">
        <f>I1893-I1892</f>
      </c>
      <c r="U1893">
        <f>(L1893-K1893)/(2*D1893*0.01)</f>
      </c>
    </row>
    <row r="1894">
      <c r="A1894" t="n">
        <v>2023</v>
      </c>
      <c r="B1894" t="inlineStr">
        <is>
          <t>00117629</t>
        </is>
      </c>
      <c r="C1894" t="inlineStr">
        <is>
          <t>KBI동양철관</t>
        </is>
      </c>
      <c r="D1894" t="n">
        <v>10250122000</v>
      </c>
      <c r="E1894" t="n">
        <v>1233892000</v>
      </c>
      <c r="F1894" t="n">
        <v>477512000</v>
      </c>
      <c r="G1894" t="n">
        <v>439579000</v>
      </c>
      <c r="H1894" t="n">
        <v>4.965</v>
      </c>
      <c r="I1894" t="n">
        <v>2.815</v>
      </c>
      <c r="J1894" t="n">
        <v>8.449999999999999</v>
      </c>
      <c r="K1894" t="n">
        <v>-669390000</v>
      </c>
      <c r="L1894" t="n">
        <v>669390000</v>
      </c>
      <c r="M1894" t="n">
        <v>678424000</v>
      </c>
      <c r="N1894" t="n">
        <v>-599288000</v>
      </c>
      <c r="O1894">
        <f>D1893</f>
      </c>
      <c r="P1894">
        <f>(E1894-F1894+G1894)/O1894*100</f>
      </c>
      <c r="Q1894">
        <f>H1893</f>
      </c>
      <c r="R1894">
        <f>I1893</f>
      </c>
      <c r="S1894">
        <f>H1894-H1893</f>
      </c>
      <c r="T1894">
        <f>I1894-I1893</f>
      </c>
      <c r="U1894">
        <f>(L1894-K1894)/(2*D1894*0.01)</f>
      </c>
    </row>
    <row r="1895">
      <c r="A1895" t="n">
        <v>2024</v>
      </c>
      <c r="B1895" t="inlineStr">
        <is>
          <t>00117629</t>
        </is>
      </c>
      <c r="C1895" t="inlineStr">
        <is>
          <t>KBI동양철관</t>
        </is>
      </c>
      <c r="D1895" t="n">
        <v>12491263000</v>
      </c>
      <c r="E1895" t="n">
        <v>1227675000</v>
      </c>
      <c r="F1895" t="n">
        <v>951338000</v>
      </c>
      <c r="G1895" t="n">
        <v>377634000</v>
      </c>
      <c r="H1895" t="n">
        <v>4.425</v>
      </c>
      <c r="I1895" t="n">
        <v>3.185</v>
      </c>
      <c r="J1895" t="n">
        <v>7.94</v>
      </c>
      <c r="K1895" t="n">
        <v>-732984000</v>
      </c>
      <c r="L1895" t="n">
        <v>845327000</v>
      </c>
      <c r="M1895" t="n">
        <v>848604000</v>
      </c>
      <c r="N1895" t="n">
        <v>-748819000</v>
      </c>
      <c r="O1895">
        <f>D1894</f>
      </c>
      <c r="P1895">
        <f>(E1895-F1895+G1895)/O1895*100</f>
      </c>
      <c r="Q1895">
        <f>H1894</f>
      </c>
      <c r="R1895">
        <f>I1894</f>
      </c>
      <c r="S1895">
        <f>H1895-H1894</f>
      </c>
      <c r="T1895">
        <f>I1895-I1894</f>
      </c>
      <c r="U1895">
        <f>(L1895-K1895)/(2*D1895*0.01)</f>
      </c>
      <c r="V1895">
        <f>(L1895+K1895)/(D1895*0.0001)</f>
      </c>
    </row>
    <row r="1896">
      <c r="A1896" t="n">
        <v>2025</v>
      </c>
      <c r="B1896" t="inlineStr">
        <is>
          <t>00117629</t>
        </is>
      </c>
      <c r="C1896" t="inlineStr">
        <is>
          <t>KBI동양철관</t>
        </is>
      </c>
      <c r="D1896" t="n">
        <v>14734310000</v>
      </c>
      <c r="E1896" t="n">
        <v>1414507000</v>
      </c>
      <c r="F1896" t="n">
        <v>787576000</v>
      </c>
      <c r="G1896" t="n">
        <v>417046000</v>
      </c>
      <c r="H1896" t="n">
        <v>4.795</v>
      </c>
      <c r="I1896" t="n">
        <v>3.7</v>
      </c>
      <c r="J1896" t="n">
        <v>8.145</v>
      </c>
      <c r="K1896" t="n">
        <v>-736069000</v>
      </c>
      <c r="L1896" t="n">
        <v>1115333000</v>
      </c>
      <c r="M1896" t="n">
        <v>1298452000</v>
      </c>
      <c r="N1896" t="n">
        <v>-613302000</v>
      </c>
      <c r="O1896">
        <f>D1895</f>
      </c>
      <c r="P1896">
        <f>(E1896-F1896+G1896)/O1896*100</f>
      </c>
      <c r="Q1896">
        <f>H1895</f>
      </c>
      <c r="R1896">
        <f>I1895</f>
      </c>
      <c r="S1896">
        <f>H1896-H1895</f>
      </c>
      <c r="T1896">
        <f>I1896-I1895</f>
      </c>
      <c r="U1896">
        <f>(L1896-K1896)/(2*D1896*0.01)</f>
      </c>
      <c r="V1896">
        <f>(L1896+K1896)/(D1896*0.0001)</f>
      </c>
    </row>
    <row r="1897">
      <c r="A1897" t="n">
        <v>2014</v>
      </c>
      <c r="B1897" t="inlineStr">
        <is>
          <t>00117708</t>
        </is>
      </c>
      <c r="C1897" t="inlineStr">
        <is>
          <t>리드코프</t>
        </is>
      </c>
      <c r="D1897" t="n">
        <v>7599254000</v>
      </c>
      <c r="E1897" t="n">
        <v>1314262000</v>
      </c>
      <c r="F1897" t="n">
        <v>529499000</v>
      </c>
      <c r="G1897" t="n">
        <v>167080000</v>
      </c>
      <c r="H1897" t="n">
        <v>3.335</v>
      </c>
      <c r="I1897" t="n">
        <v>3.74</v>
      </c>
      <c r="J1897" t="n">
        <v>13.54</v>
      </c>
      <c r="K1897" t="n">
        <v>-599087552</v>
      </c>
      <c r="L1897" t="n">
        <v>715595014</v>
      </c>
      <c r="M1897" t="n">
        <v>704247976</v>
      </c>
      <c r="N1897" t="n">
        <v>-601556854</v>
      </c>
      <c r="U1897">
        <f>(L1897-K1897)/(2*D1897*0.01)</f>
      </c>
      <c r="V1897">
        <f>(L1897+K1897)/(D1897*0.0001)</f>
      </c>
    </row>
    <row r="1898">
      <c r="A1898" t="n">
        <v>2015</v>
      </c>
      <c r="B1898" t="inlineStr">
        <is>
          <t>00117708</t>
        </is>
      </c>
      <c r="C1898" t="inlineStr">
        <is>
          <t>리드코프</t>
        </is>
      </c>
      <c r="D1898" t="n">
        <v>9136390000</v>
      </c>
      <c r="E1898" t="n">
        <v>1749188000</v>
      </c>
      <c r="F1898" t="n">
        <v>452708000</v>
      </c>
      <c r="G1898" t="n">
        <v>227817000</v>
      </c>
      <c r="H1898" t="n">
        <v>2.68</v>
      </c>
      <c r="I1898" t="n">
        <v>3.9</v>
      </c>
      <c r="J1898" t="n">
        <v>7.59</v>
      </c>
      <c r="K1898" t="n">
        <v>-438254672</v>
      </c>
      <c r="L1898" t="n">
        <v>515874000</v>
      </c>
      <c r="M1898" t="n">
        <v>504667680</v>
      </c>
      <c r="N1898" t="n">
        <v>-438254672</v>
      </c>
      <c r="O1898">
        <f>D1897</f>
      </c>
      <c r="P1898">
        <f>(E1898-F1898+G1898)/O1898*100</f>
      </c>
      <c r="Q1898">
        <f>H1897</f>
      </c>
      <c r="R1898">
        <f>I1897</f>
      </c>
      <c r="S1898">
        <f>H1898-H1897</f>
      </c>
      <c r="T1898">
        <f>I1898-I1897</f>
      </c>
      <c r="U1898">
        <f>(L1898-K1898)/(2*D1898*0.01)</f>
      </c>
      <c r="V1898">
        <f>(L1898+K1898)/(D1898*0.0001)</f>
      </c>
    </row>
    <row r="1899">
      <c r="A1899" t="n">
        <v>2016</v>
      </c>
      <c r="B1899" t="inlineStr">
        <is>
          <t>00117708</t>
        </is>
      </c>
      <c r="C1899" t="inlineStr">
        <is>
          <t>리드코프</t>
        </is>
      </c>
      <c r="D1899" t="n">
        <v>10556709000</v>
      </c>
      <c r="E1899" t="n">
        <v>1795722000</v>
      </c>
      <c r="F1899" t="n">
        <v>453732000</v>
      </c>
      <c r="G1899" t="n">
        <v>134615000</v>
      </c>
      <c r="H1899" t="n">
        <v>2.735</v>
      </c>
      <c r="I1899" t="n">
        <v>3.52</v>
      </c>
      <c r="J1899" t="n">
        <v>7.67</v>
      </c>
      <c r="K1899" t="n">
        <v>-482593000</v>
      </c>
      <c r="L1899" t="n">
        <v>566544000</v>
      </c>
      <c r="M1899" t="n">
        <v>555444000</v>
      </c>
      <c r="N1899" t="n">
        <v>-482654000</v>
      </c>
      <c r="O1899">
        <f>D1898</f>
      </c>
      <c r="P1899">
        <f>(E1899-F1899+G1899)/O1899*100</f>
      </c>
      <c r="Q1899">
        <f>H1898</f>
      </c>
      <c r="R1899">
        <f>I1898</f>
      </c>
      <c r="S1899">
        <f>H1899-H1898</f>
      </c>
      <c r="T1899">
        <f>I1899-I1898</f>
      </c>
      <c r="U1899">
        <f>(L1899-K1899)/(2*D1899*0.01)</f>
      </c>
      <c r="V1899">
        <f>(L1899+K1899)/(D1899*0.0001)</f>
      </c>
    </row>
    <row r="1900">
      <c r="A1900" t="n">
        <v>2017</v>
      </c>
      <c r="B1900" t="inlineStr">
        <is>
          <t>00117708</t>
        </is>
      </c>
      <c r="C1900" t="inlineStr">
        <is>
          <t>리드코프</t>
        </is>
      </c>
      <c r="D1900" t="n">
        <v>10885356000</v>
      </c>
      <c r="E1900" t="n">
        <v>1791059000</v>
      </c>
      <c r="F1900" t="n">
        <v>1108525000</v>
      </c>
      <c r="G1900" t="n">
        <v>156671000</v>
      </c>
      <c r="H1900" t="n">
        <v>3.415</v>
      </c>
      <c r="I1900" t="n">
        <v>3.46</v>
      </c>
      <c r="J1900" t="n">
        <v>7.99</v>
      </c>
      <c r="K1900" t="n">
        <v>-481924820</v>
      </c>
      <c r="L1900" t="n">
        <v>567319260</v>
      </c>
      <c r="M1900" t="n">
        <v>557223832</v>
      </c>
      <c r="N1900" t="n">
        <v>-492637540</v>
      </c>
      <c r="O1900">
        <f>D1899</f>
      </c>
      <c r="P1900">
        <f>(E1900-F1900+G1900)/O1900*100</f>
      </c>
      <c r="Q1900">
        <f>H1899</f>
      </c>
      <c r="R1900">
        <f>I1899</f>
      </c>
      <c r="S1900">
        <f>H1900-H1899</f>
      </c>
      <c r="T1900">
        <f>I1900-I1899</f>
      </c>
      <c r="U1900">
        <f>(L1900-K1900)/(2*D1900*0.01)</f>
      </c>
      <c r="V1900">
        <f>(L1900+K1900)/(D1900*0.0001)</f>
      </c>
    </row>
    <row r="1901">
      <c r="A1901" t="n">
        <v>2022</v>
      </c>
      <c r="B1901" t="inlineStr">
        <is>
          <t>00117708</t>
        </is>
      </c>
      <c r="C1901" t="inlineStr">
        <is>
          <t>리드코프</t>
        </is>
      </c>
      <c r="D1901" t="n">
        <v>12404807000</v>
      </c>
      <c r="E1901" t="n">
        <v>2485195000</v>
      </c>
      <c r="F1901" t="n">
        <v>523240000</v>
      </c>
      <c r="G1901" t="n">
        <v>575450000</v>
      </c>
      <c r="H1901" t="n">
        <v>5.445</v>
      </c>
      <c r="I1901" t="n">
        <v>3.515</v>
      </c>
      <c r="K1901" t="n">
        <v>-595804000</v>
      </c>
      <c r="L1901" t="n">
        <v>675566914</v>
      </c>
      <c r="M1901" t="n">
        <v>669667000</v>
      </c>
      <c r="N1901" t="n">
        <v>-611212105</v>
      </c>
      <c r="U1901">
        <f>(L1901-K1901)/(2*D1901*0.01)</f>
      </c>
      <c r="V1901">
        <f>(L1901+K1901)/(D1901*0.0001)</f>
      </c>
    </row>
    <row r="1902">
      <c r="A1902" t="n">
        <v>2023</v>
      </c>
      <c r="B1902" t="inlineStr">
        <is>
          <t>00117708</t>
        </is>
      </c>
      <c r="C1902" t="inlineStr">
        <is>
          <t>리드코프</t>
        </is>
      </c>
      <c r="D1902" t="n">
        <v>7557301000</v>
      </c>
      <c r="E1902" t="n">
        <v>1851903000</v>
      </c>
      <c r="F1902" t="n">
        <v>6887772000</v>
      </c>
      <c r="G1902" t="n">
        <v>839984000</v>
      </c>
      <c r="H1902" t="n">
        <v>5.445</v>
      </c>
      <c r="I1902" t="n">
        <v>3.515</v>
      </c>
      <c r="K1902" t="n">
        <v>-271992600</v>
      </c>
      <c r="L1902" t="n">
        <v>302292040</v>
      </c>
      <c r="M1902" t="n">
        <v>302280400</v>
      </c>
      <c r="N1902" t="n">
        <v>-276098665</v>
      </c>
      <c r="O1902">
        <f>D1901</f>
      </c>
      <c r="P1902">
        <f>(E1902-F1902+G1902)/O1902*100</f>
      </c>
      <c r="Q1902">
        <f>H1901</f>
      </c>
      <c r="R1902">
        <f>I1901</f>
      </c>
      <c r="S1902">
        <f>H1902-H1901</f>
      </c>
      <c r="T1902">
        <f>I1902-I1901</f>
      </c>
      <c r="U1902">
        <f>(L1902-K1902)/(2*D1902*0.01)</f>
      </c>
      <c r="V1902">
        <f>(L1902+K1902)/(D1902*0.0001)</f>
      </c>
    </row>
    <row r="1903">
      <c r="A1903" t="n">
        <v>2024</v>
      </c>
      <c r="B1903" t="inlineStr">
        <is>
          <t>00117708</t>
        </is>
      </c>
      <c r="C1903" t="inlineStr">
        <is>
          <t>리드코프</t>
        </is>
      </c>
      <c r="D1903" t="n">
        <v>17956468000</v>
      </c>
      <c r="E1903" t="n">
        <v>1587936000</v>
      </c>
      <c r="F1903" t="n">
        <v>699096000</v>
      </c>
      <c r="G1903" t="n">
        <v>625081000</v>
      </c>
      <c r="H1903" t="n">
        <v>4.01</v>
      </c>
      <c r="I1903" t="n">
        <v>3.55</v>
      </c>
      <c r="K1903" t="n">
        <v>-703705000</v>
      </c>
      <c r="L1903" t="n">
        <v>784837316</v>
      </c>
      <c r="M1903" t="n">
        <v>781670000</v>
      </c>
      <c r="N1903" t="n">
        <v>-710896608</v>
      </c>
      <c r="O1903">
        <f>D1902</f>
      </c>
      <c r="P1903">
        <f>(E1903-F1903+G1903)/O1903*100</f>
      </c>
      <c r="Q1903">
        <f>H1902</f>
      </c>
      <c r="R1903">
        <f>I1902</f>
      </c>
      <c r="S1903">
        <f>H1903-H1902</f>
      </c>
      <c r="T1903">
        <f>I1903-I1902</f>
      </c>
      <c r="U1903">
        <f>(L1903-K1903)/(2*D1903*0.01)</f>
      </c>
      <c r="V1903">
        <f>(L1903+K1903)/(D1903*0.0001)</f>
      </c>
    </row>
    <row r="1904">
      <c r="A1904" t="n">
        <v>2025</v>
      </c>
      <c r="B1904" t="inlineStr">
        <is>
          <t>00117708</t>
        </is>
      </c>
      <c r="C1904" t="inlineStr">
        <is>
          <t>리드코프</t>
        </is>
      </c>
      <c r="D1904" t="n">
        <v>21423247000</v>
      </c>
      <c r="E1904" t="n">
        <v>1855190000</v>
      </c>
      <c r="F1904" t="n">
        <v>1543693000</v>
      </c>
      <c r="G1904" t="n">
        <v>662713000</v>
      </c>
      <c r="H1904" t="n">
        <v>4.145</v>
      </c>
      <c r="I1904" t="n">
        <v>2.95</v>
      </c>
      <c r="K1904" t="n">
        <v>-958476176</v>
      </c>
      <c r="L1904" t="n">
        <v>1063213479</v>
      </c>
      <c r="M1904" t="n">
        <v>1057826165</v>
      </c>
      <c r="N1904" t="n">
        <v>-972666075</v>
      </c>
      <c r="O1904">
        <f>D1903</f>
      </c>
      <c r="P1904">
        <f>(E1904-F1904+G1904)/O1904*100</f>
      </c>
      <c r="Q1904">
        <f>H1903</f>
      </c>
      <c r="R1904">
        <f>I1903</f>
      </c>
      <c r="S1904">
        <f>H1904-H1903</f>
      </c>
      <c r="T1904">
        <f>I1904-I1903</f>
      </c>
      <c r="U1904">
        <f>(L1904-K1904)/(2*D1904*0.01)</f>
      </c>
      <c r="V1904">
        <f>(L1904+K1904)/(D1904*0.0001)</f>
      </c>
    </row>
    <row r="1905">
      <c r="A1905" t="n">
        <v>2017</v>
      </c>
      <c r="B1905" t="inlineStr">
        <is>
          <t>00117726</t>
        </is>
      </c>
      <c r="C1905" t="inlineStr">
        <is>
          <t>DYP</t>
        </is>
      </c>
      <c r="D1905" t="n">
        <v>31558409000</v>
      </c>
      <c r="E1905" t="n">
        <v>4328605000</v>
      </c>
      <c r="F1905" t="n">
        <v>2382196000</v>
      </c>
      <c r="G1905" t="n">
        <v>947660000</v>
      </c>
      <c r="H1905" t="n">
        <v>3.16</v>
      </c>
      <c r="I1905" t="n">
        <v>4.52</v>
      </c>
      <c r="J1905" t="n">
        <v>9.154999999999999</v>
      </c>
      <c r="K1905" t="n">
        <v>-2380777000</v>
      </c>
      <c r="L1905" t="n">
        <v>2748412000</v>
      </c>
      <c r="M1905" t="n">
        <v>2700525000</v>
      </c>
      <c r="N1905" t="n">
        <v>-2387319000</v>
      </c>
      <c r="U1905">
        <f>(L1905-K1905)/(2*D1905*0.01)</f>
      </c>
      <c r="V1905">
        <f>(L1905+K1905)/(D1905*0.0001)</f>
      </c>
    </row>
    <row r="1906">
      <c r="A1906" t="n">
        <v>2018</v>
      </c>
      <c r="B1906" t="inlineStr">
        <is>
          <t>00117726</t>
        </is>
      </c>
      <c r="C1906" t="inlineStr">
        <is>
          <t>DYP</t>
        </is>
      </c>
      <c r="D1906" t="n">
        <v>34499255000</v>
      </c>
      <c r="E1906" t="n">
        <v>3858812000</v>
      </c>
      <c r="F1906" t="n">
        <v>3833783000</v>
      </c>
      <c r="G1906" t="n">
        <v>1002365000</v>
      </c>
      <c r="H1906" t="n">
        <v>2.51</v>
      </c>
      <c r="I1906" t="n">
        <v>5.02</v>
      </c>
      <c r="J1906" t="n">
        <v>7.43</v>
      </c>
      <c r="K1906" t="n">
        <v>-1972912000</v>
      </c>
      <c r="L1906" t="n">
        <v>2236036000</v>
      </c>
      <c r="M1906" t="n">
        <v>2202844000</v>
      </c>
      <c r="N1906" t="n">
        <v>-1982443000</v>
      </c>
      <c r="O1906">
        <f>D1905</f>
      </c>
      <c r="P1906">
        <f>(E1906-F1906+G1906)/O1906*100</f>
      </c>
      <c r="Q1906">
        <f>H1905</f>
      </c>
      <c r="R1906">
        <f>I1905</f>
      </c>
      <c r="S1906">
        <f>H1906-H1905</f>
      </c>
      <c r="T1906">
        <f>I1906-I1905</f>
      </c>
      <c r="U1906">
        <f>(L1906-K1906)/(2*D1906*0.01)</f>
      </c>
      <c r="V1906">
        <f>(L1906+K1906)/(D1906*0.0001)</f>
      </c>
    </row>
    <row r="1907">
      <c r="A1907" t="n">
        <v>2019</v>
      </c>
      <c r="B1907" t="inlineStr">
        <is>
          <t>00117726</t>
        </is>
      </c>
      <c r="C1907" t="inlineStr">
        <is>
          <t>DYP</t>
        </is>
      </c>
      <c r="D1907" t="n">
        <v>33474127000</v>
      </c>
      <c r="E1907" t="n">
        <v>4278061000</v>
      </c>
      <c r="F1907" t="n">
        <v>3835714000</v>
      </c>
      <c r="G1907" t="n">
        <v>845588000</v>
      </c>
      <c r="H1907" t="n">
        <v>2.425</v>
      </c>
      <c r="I1907" t="n">
        <v>3.5</v>
      </c>
      <c r="J1907" t="n">
        <v>8.244999999999999</v>
      </c>
      <c r="K1907" t="n">
        <v>-2136896000</v>
      </c>
      <c r="L1907" t="n">
        <v>2446392000</v>
      </c>
      <c r="M1907" t="n">
        <v>2491709000</v>
      </c>
      <c r="N1907" t="n">
        <v>-2211829000</v>
      </c>
      <c r="O1907">
        <f>D1906</f>
      </c>
      <c r="P1907">
        <f>(E1907-F1907+G1907)/O1907*100</f>
      </c>
      <c r="Q1907">
        <f>H1906</f>
      </c>
      <c r="R1907">
        <f>I1906</f>
      </c>
      <c r="S1907">
        <f>H1907-H1906</f>
      </c>
      <c r="T1907">
        <f>I1907-I1906</f>
      </c>
      <c r="U1907">
        <f>(L1907-K1907)/(2*D1907*0.01)</f>
      </c>
      <c r="V1907">
        <f>(L1907+K1907)/(D1907*0.0001)</f>
      </c>
    </row>
    <row r="1908">
      <c r="A1908" t="n">
        <v>2020</v>
      </c>
      <c r="B1908" t="inlineStr">
        <is>
          <t>00117726</t>
        </is>
      </c>
      <c r="C1908" t="inlineStr">
        <is>
          <t>DYP</t>
        </is>
      </c>
      <c r="D1908" t="n">
        <v>36045595000</v>
      </c>
      <c r="E1908" t="n">
        <v>4084839000</v>
      </c>
      <c r="F1908" t="n">
        <v>1234238000</v>
      </c>
      <c r="G1908" t="n">
        <v>878574000</v>
      </c>
      <c r="H1908" t="n">
        <v>2.55</v>
      </c>
      <c r="I1908" t="n">
        <v>3.5</v>
      </c>
      <c r="O1908">
        <f>D1907</f>
      </c>
      <c r="P1908">
        <f>(E1908-F1908+G1908)/O1908*100</f>
      </c>
      <c r="Q1908">
        <f>H1907</f>
      </c>
      <c r="R1908">
        <f>I1907</f>
      </c>
      <c r="S1908">
        <f>H1908-H1907</f>
      </c>
      <c r="T1908">
        <f>I1908-I1907</f>
      </c>
    </row>
    <row r="1909">
      <c r="A1909" t="n">
        <v>2021</v>
      </c>
      <c r="B1909" t="inlineStr">
        <is>
          <t>00117726</t>
        </is>
      </c>
      <c r="C1909" t="inlineStr">
        <is>
          <t>DYP</t>
        </is>
      </c>
      <c r="D1909" t="n">
        <v>36393785000</v>
      </c>
      <c r="E1909" t="n">
        <v>4103817000</v>
      </c>
      <c r="F1909" t="n">
        <v>3677448000</v>
      </c>
      <c r="G1909" t="n">
        <v>855413000</v>
      </c>
      <c r="H1909" t="n">
        <v>3.15</v>
      </c>
      <c r="I1909" t="n">
        <v>3.5</v>
      </c>
      <c r="K1909" t="n">
        <v>-2718992000</v>
      </c>
      <c r="L1909" t="n">
        <v>3160803000</v>
      </c>
      <c r="M1909" t="n">
        <v>3244772000</v>
      </c>
      <c r="N1909" t="n">
        <v>-2832318000</v>
      </c>
      <c r="O1909">
        <f>D1908</f>
      </c>
      <c r="P1909">
        <f>(E1909-F1909+G1909)/O1909*100</f>
      </c>
      <c r="Q1909">
        <f>H1908</f>
      </c>
      <c r="R1909">
        <f>I1908</f>
      </c>
      <c r="S1909">
        <f>H1909-H1908</f>
      </c>
      <c r="T1909">
        <f>I1909-I1908</f>
      </c>
      <c r="U1909">
        <f>(L1909-K1909)/(2*D1909*0.01)</f>
      </c>
      <c r="V1909">
        <f>(L1909+K1909)/(D1909*0.0001)</f>
      </c>
    </row>
    <row r="1910">
      <c r="A1910" t="n">
        <v>2022</v>
      </c>
      <c r="B1910" t="inlineStr">
        <is>
          <t>00117726</t>
        </is>
      </c>
      <c r="C1910" t="inlineStr">
        <is>
          <t>DYP</t>
        </is>
      </c>
      <c r="D1910" t="n">
        <v>30028450000</v>
      </c>
      <c r="E1910" t="n">
        <v>3875644000</v>
      </c>
      <c r="F1910" t="n">
        <v>3725910000</v>
      </c>
      <c r="G1910" t="n">
        <v>1051344000</v>
      </c>
      <c r="H1910" t="n">
        <v>5.565</v>
      </c>
      <c r="I1910" t="n">
        <v>3</v>
      </c>
      <c r="J1910" t="n">
        <v>7.7</v>
      </c>
      <c r="K1910" t="n">
        <v>-1908718000</v>
      </c>
      <c r="L1910" t="n">
        <v>2192122000</v>
      </c>
      <c r="M1910" t="n">
        <v>2304500000</v>
      </c>
      <c r="N1910" t="n">
        <v>-2030344000</v>
      </c>
      <c r="O1910">
        <f>D1909</f>
      </c>
      <c r="P1910">
        <f>(E1910-F1910+G1910)/O1910*100</f>
      </c>
      <c r="Q1910">
        <f>H1909</f>
      </c>
      <c r="R1910">
        <f>I1909</f>
      </c>
      <c r="S1910">
        <f>H1910-H1909</f>
      </c>
      <c r="T1910">
        <f>I1910-I1909</f>
      </c>
      <c r="U1910">
        <f>(L1910-K1910)/(2*D1910*0.01)</f>
      </c>
      <c r="V1910">
        <f>(L1910+K1910)/(D1910*0.0001)</f>
      </c>
    </row>
    <row r="1911">
      <c r="A1911" t="n">
        <v>2023</v>
      </c>
      <c r="B1911" t="inlineStr">
        <is>
          <t>00117726</t>
        </is>
      </c>
      <c r="C1911" t="inlineStr">
        <is>
          <t>DYP</t>
        </is>
      </c>
      <c r="D1911" t="n">
        <v>34735385000</v>
      </c>
      <c r="E1911" t="n">
        <v>3219144000</v>
      </c>
      <c r="F1911" t="n">
        <v>4079074000</v>
      </c>
      <c r="G1911" t="n">
        <v>1362191000</v>
      </c>
      <c r="H1911" t="n">
        <v>4.655</v>
      </c>
      <c r="I1911" t="n">
        <v>3</v>
      </c>
      <c r="J1911" t="n">
        <v>7.5</v>
      </c>
      <c r="K1911" t="n">
        <v>-2219447000</v>
      </c>
      <c r="L1911" t="n">
        <v>2549669000</v>
      </c>
      <c r="M1911" t="n">
        <v>2658537000</v>
      </c>
      <c r="N1911" t="n">
        <v>-2344116000</v>
      </c>
      <c r="O1911">
        <f>D1910</f>
      </c>
      <c r="P1911">
        <f>(E1911-F1911+G1911)/O1911*100</f>
      </c>
      <c r="Q1911">
        <f>H1910</f>
      </c>
      <c r="R1911">
        <f>I1910</f>
      </c>
      <c r="S1911">
        <f>H1911-H1910</f>
      </c>
      <c r="T1911">
        <f>I1911-I1910</f>
      </c>
      <c r="U1911">
        <f>(L1911-K1911)/(2*D1911*0.01)</f>
      </c>
      <c r="V1911">
        <f>(L1911+K1911)/(D1911*0.0001)</f>
      </c>
    </row>
    <row r="1912">
      <c r="A1912" t="n">
        <v>2024</v>
      </c>
      <c r="B1912" t="inlineStr">
        <is>
          <t>00117726</t>
        </is>
      </c>
      <c r="C1912" t="inlineStr">
        <is>
          <t>DYP</t>
        </is>
      </c>
      <c r="D1912" t="n">
        <v>38938365000</v>
      </c>
      <c r="E1912" t="n">
        <v>4205507000</v>
      </c>
      <c r="F1912" t="n">
        <v>4541053000</v>
      </c>
      <c r="G1912" t="n">
        <v>1340017000</v>
      </c>
      <c r="H1912" t="n">
        <v>4.13</v>
      </c>
      <c r="I1912" t="n">
        <v>3</v>
      </c>
      <c r="J1912" t="n">
        <v>7.6</v>
      </c>
      <c r="K1912" t="n">
        <v>-2617741000</v>
      </c>
      <c r="L1912" t="n">
        <v>3007645000</v>
      </c>
      <c r="M1912" t="n">
        <v>3119920000</v>
      </c>
      <c r="N1912" t="n">
        <v>-2752480000</v>
      </c>
      <c r="O1912">
        <f>D1911</f>
      </c>
      <c r="P1912">
        <f>(E1912-F1912+G1912)/O1912*100</f>
      </c>
      <c r="Q1912">
        <f>H1911</f>
      </c>
      <c r="R1912">
        <f>I1911</f>
      </c>
      <c r="S1912">
        <f>H1912-H1911</f>
      </c>
      <c r="T1912">
        <f>I1912-I1911</f>
      </c>
      <c r="U1912">
        <f>(L1912-K1912)/(2*D1912*0.01)</f>
      </c>
      <c r="V1912">
        <f>(L1912+K1912)/(D1912*0.0001)</f>
      </c>
    </row>
    <row r="1913">
      <c r="A1913" t="n">
        <v>2025</v>
      </c>
      <c r="B1913" t="inlineStr">
        <is>
          <t>00117726</t>
        </is>
      </c>
      <c r="C1913" t="inlineStr">
        <is>
          <t>DYP</t>
        </is>
      </c>
      <c r="D1913" t="n">
        <v>39716469000</v>
      </c>
      <c r="E1913" t="n">
        <v>4369413000</v>
      </c>
      <c r="F1913" t="n">
        <v>3860772000</v>
      </c>
      <c r="G1913" t="n">
        <v>1389016000</v>
      </c>
      <c r="H1913" t="n">
        <v>4.485</v>
      </c>
      <c r="I1913" t="n">
        <v>3</v>
      </c>
      <c r="J1913" t="n">
        <v>7.5</v>
      </c>
      <c r="K1913" t="n">
        <v>-2543545000</v>
      </c>
      <c r="L1913" t="n">
        <v>2909765000</v>
      </c>
      <c r="M1913" t="n">
        <v>3026897000</v>
      </c>
      <c r="N1913" t="n">
        <v>-2681504000</v>
      </c>
      <c r="O1913">
        <f>D1912</f>
      </c>
      <c r="P1913">
        <f>(E1913-F1913+G1913)/O1913*100</f>
      </c>
      <c r="Q1913">
        <f>H1912</f>
      </c>
      <c r="R1913">
        <f>I1912</f>
      </c>
      <c r="S1913">
        <f>H1913-H1912</f>
      </c>
      <c r="T1913">
        <f>I1913-I1912</f>
      </c>
      <c r="U1913">
        <f>(L1913-K1913)/(2*D1913*0.01)</f>
      </c>
      <c r="V1913">
        <f>(L1913+K1913)/(D1913*0.0001)</f>
      </c>
    </row>
    <row r="1914">
      <c r="A1914" t="n">
        <v>2014</v>
      </c>
      <c r="B1914" t="inlineStr">
        <is>
          <t>00117744</t>
        </is>
      </c>
      <c r="C1914" t="inlineStr">
        <is>
          <t>메리츠화재해상보험</t>
        </is>
      </c>
      <c r="D1914" t="n">
        <v>64533000000000</v>
      </c>
      <c r="E1914" t="n">
        <v>13191000000000</v>
      </c>
      <c r="F1914" t="n">
        <v>3738000000000</v>
      </c>
      <c r="G1914" t="n">
        <v>2239000000000</v>
      </c>
      <c r="H1914" t="n">
        <v>3.97</v>
      </c>
      <c r="K1914" t="n">
        <v>-6267000000000</v>
      </c>
      <c r="L1914" t="n">
        <v>7395000000</v>
      </c>
      <c r="M1914" t="n">
        <v>7369000000</v>
      </c>
      <c r="N1914" t="n">
        <v>-8361000000</v>
      </c>
      <c r="U1914">
        <f>(L1914-K1914)/(2*D1914*0.01)</f>
      </c>
    </row>
    <row r="1915">
      <c r="A1915" t="n">
        <v>2015</v>
      </c>
      <c r="B1915" t="inlineStr">
        <is>
          <t>00117744</t>
        </is>
      </c>
      <c r="C1915" t="inlineStr">
        <is>
          <t>메리츠화재해상보험</t>
        </is>
      </c>
      <c r="D1915" t="n">
        <v>66190000000</v>
      </c>
      <c r="E1915" t="n">
        <v>13632000000</v>
      </c>
      <c r="F1915" t="n">
        <v>17100000000</v>
      </c>
      <c r="G1915" t="n">
        <v>2058000000</v>
      </c>
      <c r="H1915" t="n">
        <v>2.91</v>
      </c>
      <c r="K1915" t="n">
        <v>-7294000000</v>
      </c>
      <c r="L1915" t="n">
        <v>8813000000</v>
      </c>
      <c r="M1915" t="n">
        <v>8752000000</v>
      </c>
      <c r="N1915" t="n">
        <v>-7380000000</v>
      </c>
      <c r="O1915">
        <f>D1914</f>
      </c>
      <c r="P1915">
        <f>(E1915-F1915+G1915)/O1915*100</f>
      </c>
      <c r="Q1915">
        <f>H1914</f>
      </c>
      <c r="S1915">
        <f>H1915-H1914</f>
      </c>
      <c r="U1915">
        <f>(L1915-K1915)/(2*D1915*0.01)</f>
      </c>
      <c r="V1915">
        <f>(L1915+K1915)/(D1915*0.0001)</f>
      </c>
    </row>
    <row r="1916">
      <c r="A1916" t="n">
        <v>2016</v>
      </c>
      <c r="B1916" t="inlineStr">
        <is>
          <t>00117744</t>
        </is>
      </c>
      <c r="C1916" t="inlineStr">
        <is>
          <t>메리츠화재해상보험</t>
        </is>
      </c>
      <c r="D1916" t="n">
        <v>57889000000</v>
      </c>
      <c r="E1916" t="n">
        <v>12946000000</v>
      </c>
      <c r="F1916" t="n">
        <v>13436000000</v>
      </c>
      <c r="G1916" t="n">
        <v>2142000000</v>
      </c>
      <c r="H1916" t="n">
        <v>3.02</v>
      </c>
      <c r="K1916" t="n">
        <v>-6168000000</v>
      </c>
      <c r="L1916" t="n">
        <v>7333000000</v>
      </c>
      <c r="M1916" t="n">
        <v>7330000000</v>
      </c>
      <c r="N1916" t="n">
        <v>-6276000000</v>
      </c>
      <c r="O1916">
        <f>D1915</f>
      </c>
      <c r="P1916">
        <f>(E1916-F1916+G1916)/O1916*100</f>
      </c>
      <c r="Q1916">
        <f>H1915</f>
      </c>
      <c r="S1916">
        <f>H1916-H1915</f>
      </c>
      <c r="U1916">
        <f>(L1916-K1916)/(2*D1916*0.01)</f>
      </c>
      <c r="V1916">
        <f>(L1916+K1916)/(D1916*0.0001)</f>
      </c>
    </row>
    <row r="1917">
      <c r="A1917" t="n">
        <v>2017</v>
      </c>
      <c r="B1917" t="inlineStr">
        <is>
          <t>00117744</t>
        </is>
      </c>
      <c r="C1917" t="inlineStr">
        <is>
          <t>메리츠화재해상보험</t>
        </is>
      </c>
      <c r="D1917" t="n">
        <v>59677000000</v>
      </c>
      <c r="E1917" t="n">
        <v>10825000000</v>
      </c>
      <c r="F1917" t="n">
        <v>4881000000</v>
      </c>
      <c r="G1917" t="n">
        <v>2101000000</v>
      </c>
      <c r="H1917" t="n">
        <v>4.13</v>
      </c>
      <c r="K1917" t="n">
        <v>-6184000000</v>
      </c>
      <c r="L1917" t="n">
        <v>7311000000</v>
      </c>
      <c r="M1917" t="n">
        <v>7330000000</v>
      </c>
      <c r="N1917" t="n">
        <v>-6309000000</v>
      </c>
      <c r="O1917">
        <f>D1916</f>
      </c>
      <c r="P1917">
        <f>(E1917-F1917+G1917)/O1917*100</f>
      </c>
      <c r="Q1917">
        <f>H1916</f>
      </c>
      <c r="S1917">
        <f>H1917-H1916</f>
      </c>
      <c r="U1917">
        <f>(L1917-K1917)/(2*D1917*0.01)</f>
      </c>
      <c r="V1917">
        <f>(L1917+K1917)/(D1917*0.0001)</f>
      </c>
    </row>
    <row r="1918">
      <c r="A1918" t="n">
        <v>2018</v>
      </c>
      <c r="B1918" t="inlineStr">
        <is>
          <t>00117744</t>
        </is>
      </c>
      <c r="C1918" t="inlineStr">
        <is>
          <t>메리츠화재해상보험</t>
        </is>
      </c>
      <c r="D1918" t="n">
        <v>73719000000</v>
      </c>
      <c r="E1918" t="n">
        <v>9987000000</v>
      </c>
      <c r="F1918" t="n">
        <v>4124000000</v>
      </c>
      <c r="G1918" t="n">
        <v>2384000000</v>
      </c>
      <c r="H1918" t="n">
        <v>3.62</v>
      </c>
      <c r="J1918" t="n">
        <v>7.48</v>
      </c>
      <c r="K1918" t="n">
        <v>-7459000000</v>
      </c>
      <c r="L1918" t="n">
        <v>8794000000</v>
      </c>
      <c r="M1918" t="n">
        <v>8771000000</v>
      </c>
      <c r="N1918" t="n">
        <v>-7576000000</v>
      </c>
      <c r="O1918">
        <f>D1917</f>
      </c>
      <c r="P1918">
        <f>(E1918-F1918+G1918)/O1918*100</f>
      </c>
      <c r="Q1918">
        <f>H1917</f>
      </c>
      <c r="S1918">
        <f>H1918-H1917</f>
      </c>
      <c r="U1918">
        <f>(L1918-K1918)/(2*D1918*0.01)</f>
      </c>
      <c r="V1918">
        <f>(L1918+K1918)/(D1918*0.0001)</f>
      </c>
    </row>
    <row r="1919">
      <c r="A1919" t="n">
        <v>2019</v>
      </c>
      <c r="B1919" t="inlineStr">
        <is>
          <t>00117744</t>
        </is>
      </c>
      <c r="C1919" t="inlineStr">
        <is>
          <t>메리츠화재해상보험</t>
        </is>
      </c>
      <c r="D1919" t="n">
        <v>87616000000</v>
      </c>
      <c r="E1919" t="n">
        <v>11347000000</v>
      </c>
      <c r="F1919" t="n">
        <v>4005000000</v>
      </c>
      <c r="G1919" t="n">
        <v>2580000000</v>
      </c>
      <c r="H1919" t="n">
        <v>3.62</v>
      </c>
      <c r="J1919" t="n">
        <v>15.51</v>
      </c>
      <c r="K1919" t="n">
        <v>-11820000000</v>
      </c>
      <c r="L1919" t="n">
        <v>14585000000</v>
      </c>
      <c r="M1919" t="n">
        <v>14544000000</v>
      </c>
      <c r="N1919" t="n">
        <v>-12001000000</v>
      </c>
      <c r="O1919">
        <f>D1918</f>
      </c>
      <c r="P1919">
        <f>(E1919-F1919+G1919)/O1919*100</f>
      </c>
      <c r="Q1919">
        <f>H1918</f>
      </c>
      <c r="S1919">
        <f>H1919-H1918</f>
      </c>
      <c r="U1919">
        <f>(L1919-K1919)/(2*D1919*0.01)</f>
      </c>
      <c r="V1919">
        <f>(L1919+K1919)/(D1919*0.0001)</f>
      </c>
    </row>
    <row r="1920">
      <c r="A1920" t="n">
        <v>2020</v>
      </c>
      <c r="B1920" t="inlineStr">
        <is>
          <t>00117744</t>
        </is>
      </c>
      <c r="C1920" t="inlineStr">
        <is>
          <t>메리츠화재해상보험</t>
        </is>
      </c>
      <c r="D1920" t="n">
        <v>93530000000</v>
      </c>
      <c r="E1920" t="n">
        <v>12913000000</v>
      </c>
      <c r="F1920" t="n">
        <v>5454000000</v>
      </c>
      <c r="G1920" t="n">
        <v>3160000000</v>
      </c>
      <c r="H1920" t="n">
        <v>3.84</v>
      </c>
      <c r="J1920" t="n">
        <v>15.1</v>
      </c>
      <c r="K1920" t="n">
        <v>-12261000000</v>
      </c>
      <c r="L1920" t="n">
        <v>15047000000</v>
      </c>
      <c r="M1920" t="n">
        <v>15026000000</v>
      </c>
      <c r="N1920" t="n">
        <v>-12465000000</v>
      </c>
      <c r="O1920">
        <f>D1919</f>
      </c>
      <c r="P1920">
        <f>(E1920-F1920+G1920)/O1920*100</f>
      </c>
      <c r="Q1920">
        <f>H1919</f>
      </c>
      <c r="S1920">
        <f>H1920-H1919</f>
      </c>
      <c r="U1920">
        <f>(L1920-K1920)/(2*D1920*0.01)</f>
      </c>
      <c r="V1920">
        <f>(L1920+K1920)/(D1920*0.0001)</f>
      </c>
    </row>
    <row r="1921">
      <c r="A1921" t="n">
        <v>2021</v>
      </c>
      <c r="B1921" t="inlineStr">
        <is>
          <t>00117744</t>
        </is>
      </c>
      <c r="C1921" t="inlineStr">
        <is>
          <t>메리츠화재해상보험</t>
        </is>
      </c>
      <c r="D1921" t="n">
        <v>92726000000</v>
      </c>
      <c r="E1921" t="n">
        <v>12521000000</v>
      </c>
      <c r="F1921" t="n">
        <v>8050000000</v>
      </c>
      <c r="G1921" t="n">
        <v>3492000000</v>
      </c>
      <c r="H1921" t="n">
        <v>4.3</v>
      </c>
      <c r="J1921" t="n">
        <v>14.4</v>
      </c>
      <c r="K1921" t="n">
        <v>-11787000000</v>
      </c>
      <c r="L1921" t="n">
        <v>14000000000</v>
      </c>
      <c r="M1921" t="n">
        <v>14050000000</v>
      </c>
      <c r="N1921" t="n">
        <v>-12028000000</v>
      </c>
      <c r="O1921">
        <f>D1920</f>
      </c>
      <c r="P1921">
        <f>(E1921-F1921+G1921)/O1921*100</f>
      </c>
      <c r="Q1921">
        <f>H1920</f>
      </c>
      <c r="S1921">
        <f>H1921-H1920</f>
      </c>
      <c r="U1921">
        <f>(L1921-K1921)/(2*D1921*0.01)</f>
      </c>
      <c r="V1921">
        <f>(L1921+K1921)/(D1921*0.0001)</f>
      </c>
    </row>
    <row r="1922">
      <c r="A1922" t="n">
        <v>2022</v>
      </c>
      <c r="B1922" t="inlineStr">
        <is>
          <t>00117744</t>
        </is>
      </c>
      <c r="C1922" t="inlineStr">
        <is>
          <t>메리츠화재해상보험</t>
        </is>
      </c>
      <c r="D1922" t="n">
        <v>78893000000</v>
      </c>
      <c r="E1922" t="n">
        <v>11774000000</v>
      </c>
      <c r="F1922" t="n">
        <v>9193000000</v>
      </c>
      <c r="G1922" t="n">
        <v>3868000000</v>
      </c>
      <c r="H1922" t="n">
        <v>6.35</v>
      </c>
      <c r="J1922" t="n">
        <v>9.52</v>
      </c>
      <c r="K1922" t="n">
        <v>-6560000000</v>
      </c>
      <c r="L1922" t="n">
        <v>7606000000</v>
      </c>
      <c r="M1922" t="n">
        <v>7802000000</v>
      </c>
      <c r="N1922" t="n">
        <v>-6827000000</v>
      </c>
      <c r="O1922">
        <f>D1921</f>
      </c>
      <c r="P1922">
        <f>(E1922-F1922+G1922)/O1922*100</f>
      </c>
      <c r="Q1922">
        <f>H1921</f>
      </c>
      <c r="S1922">
        <f>H1922-H1921</f>
      </c>
      <c r="U1922">
        <f>(L1922-K1922)/(2*D1922*0.01)</f>
      </c>
      <c r="V1922">
        <f>(L1922+K1922)/(D1922*0.0001)</f>
      </c>
    </row>
    <row r="1923">
      <c r="A1923" t="n">
        <v>2023</v>
      </c>
      <c r="B1923" t="inlineStr">
        <is>
          <t>00117744</t>
        </is>
      </c>
      <c r="C1923" t="inlineStr">
        <is>
          <t>메리츠화재해상보험</t>
        </is>
      </c>
      <c r="D1923" t="n">
        <v>95221000000</v>
      </c>
      <c r="E1923" t="n">
        <v>9701000000</v>
      </c>
      <c r="F1923" t="n">
        <v>8273000000</v>
      </c>
      <c r="G1923" t="n">
        <v>4767000000</v>
      </c>
      <c r="H1923" t="n">
        <v>5.6</v>
      </c>
      <c r="J1923" t="n">
        <v>9.82</v>
      </c>
      <c r="K1923" t="n">
        <v>-8217000000</v>
      </c>
      <c r="L1923" t="n">
        <v>9552000000</v>
      </c>
      <c r="M1923" t="n">
        <v>9698000000</v>
      </c>
      <c r="N1923" t="n">
        <v>-8475000000</v>
      </c>
      <c r="O1923">
        <f>D1922</f>
      </c>
      <c r="P1923">
        <f>(E1923-F1923+G1923)/O1923*100</f>
      </c>
      <c r="Q1923">
        <f>H1922</f>
      </c>
      <c r="S1923">
        <f>H1923-H1922</f>
      </c>
      <c r="U1923">
        <f>(L1923-K1923)/(2*D1923*0.01)</f>
      </c>
      <c r="V1923">
        <f>(L1923+K1923)/(D1923*0.0001)</f>
      </c>
    </row>
    <row r="1924">
      <c r="A1924" t="n">
        <v>2024</v>
      </c>
      <c r="B1924" t="inlineStr">
        <is>
          <t>00117744</t>
        </is>
      </c>
      <c r="C1924" t="inlineStr">
        <is>
          <t>메리츠화재해상보험</t>
        </is>
      </c>
      <c r="D1924" t="n">
        <v>104715000000</v>
      </c>
      <c r="E1924" t="n">
        <v>11483000000</v>
      </c>
      <c r="F1924" t="n">
        <v>16339000000</v>
      </c>
      <c r="G1924" t="n">
        <v>5098000000</v>
      </c>
      <c r="H1924" t="n">
        <v>4.66</v>
      </c>
      <c r="J1924" t="n">
        <v>6.59</v>
      </c>
      <c r="K1924" t="n">
        <v>-6486000000</v>
      </c>
      <c r="L1924" t="n">
        <v>7313000000</v>
      </c>
      <c r="M1924" t="n">
        <v>7110000000</v>
      </c>
      <c r="N1924" t="n">
        <v>-6439000000</v>
      </c>
      <c r="O1924">
        <f>D1923</f>
      </c>
      <c r="P1924">
        <f>(E1924-F1924+G1924)/O1924*100</f>
      </c>
      <c r="Q1924">
        <f>H1923</f>
      </c>
      <c r="S1924">
        <f>H1924-H1923</f>
      </c>
      <c r="U1924">
        <f>(L1924-K1924)/(2*D1924*0.01)</f>
      </c>
      <c r="V1924">
        <f>(L1924+K1924)/(D1924*0.0001)</f>
      </c>
    </row>
    <row r="1925">
      <c r="A1925" t="n">
        <v>2014</v>
      </c>
      <c r="B1925" t="inlineStr">
        <is>
          <t>00118008</t>
        </is>
      </c>
      <c r="C1925" t="inlineStr">
        <is>
          <t>동원금속</t>
        </is>
      </c>
      <c r="D1925" t="n">
        <v>21852845000</v>
      </c>
      <c r="E1925" t="n">
        <v>4007997000</v>
      </c>
      <c r="F1925" t="n">
        <v>1141465000</v>
      </c>
      <c r="G1925" t="n">
        <v>593602000</v>
      </c>
      <c r="H1925" t="n">
        <v>4.095</v>
      </c>
      <c r="I1925" t="n">
        <v>4.385</v>
      </c>
      <c r="K1925" t="n">
        <v>-625403000</v>
      </c>
      <c r="L1925" t="n">
        <v>663708000</v>
      </c>
      <c r="M1925" t="n">
        <v>660245000</v>
      </c>
      <c r="N1925" t="n">
        <v>-628099000</v>
      </c>
      <c r="U1925">
        <f>(L1925-K1925)/(2*D1925*0.01)</f>
      </c>
      <c r="V1925">
        <f>(L1925+K1925)/(D1925*0.0001)</f>
      </c>
    </row>
    <row r="1926">
      <c r="A1926" t="n">
        <v>2015</v>
      </c>
      <c r="B1926" t="inlineStr">
        <is>
          <t>00118008</t>
        </is>
      </c>
      <c r="C1926" t="inlineStr">
        <is>
          <t>동원금속</t>
        </is>
      </c>
      <c r="D1926" t="n">
        <v>25992262000</v>
      </c>
      <c r="E1926" t="n">
        <v>4772650000</v>
      </c>
      <c r="F1926" t="n">
        <v>2218938000</v>
      </c>
      <c r="G1926" t="n">
        <v>779460000</v>
      </c>
      <c r="H1926" t="n">
        <v>2.91</v>
      </c>
      <c r="I1926" t="n">
        <v>4.635</v>
      </c>
      <c r="K1926" t="n">
        <v>-796092000</v>
      </c>
      <c r="L1926" t="n">
        <v>846394000</v>
      </c>
      <c r="M1926" t="n">
        <v>833506000</v>
      </c>
      <c r="N1926" t="n">
        <v>-791980000</v>
      </c>
      <c r="O1926">
        <f>D1925</f>
      </c>
      <c r="P1926">
        <f>(E1926-F1926+G1926)/O1926*100</f>
      </c>
      <c r="Q1926">
        <f>H1925</f>
      </c>
      <c r="R1926">
        <f>I1925</f>
      </c>
      <c r="S1926">
        <f>H1926-H1925</f>
      </c>
      <c r="T1926">
        <f>I1926-I1925</f>
      </c>
      <c r="U1926">
        <f>(L1926-K1926)/(2*D1926*0.01)</f>
      </c>
      <c r="V1926">
        <f>(L1926+K1926)/(D1926*0.0001)</f>
      </c>
    </row>
    <row r="1927">
      <c r="A1927" t="n">
        <v>2020</v>
      </c>
      <c r="B1927" t="inlineStr">
        <is>
          <t>00118008</t>
        </is>
      </c>
      <c r="C1927" t="inlineStr">
        <is>
          <t>동원금속</t>
        </is>
      </c>
      <c r="D1927" t="n">
        <v>383947000000</v>
      </c>
      <c r="E1927" t="n">
        <v>18289000000</v>
      </c>
      <c r="F1927" t="n">
        <v>16934000000</v>
      </c>
      <c r="G1927" t="n">
        <v>10627000000</v>
      </c>
      <c r="H1927" t="n">
        <v>2.27</v>
      </c>
      <c r="I1927" t="n">
        <v>3.13</v>
      </c>
      <c r="J1927" t="n">
        <v>10.2</v>
      </c>
      <c r="K1927" t="n">
        <v>-26100000000</v>
      </c>
      <c r="L1927" t="n">
        <v>29400000000</v>
      </c>
      <c r="M1927" t="n">
        <v>3600000000</v>
      </c>
      <c r="N1927" t="n">
        <v>-3300000000</v>
      </c>
      <c r="U1927">
        <f>(L1927-K1927)/(2*D1927*0.01)</f>
      </c>
      <c r="V1927">
        <f>(L1927+K1927)/(D1927*0.0001)</f>
      </c>
    </row>
    <row r="1928">
      <c r="A1928" t="n">
        <v>2021</v>
      </c>
      <c r="B1928" t="inlineStr">
        <is>
          <t>00118008</t>
        </is>
      </c>
      <c r="C1928" t="inlineStr">
        <is>
          <t>동원금속</t>
        </is>
      </c>
      <c r="D1928" t="n">
        <v>31969700000</v>
      </c>
      <c r="E1928" t="n">
        <v>4156623000</v>
      </c>
      <c r="F1928" t="n">
        <v>2316278000</v>
      </c>
      <c r="G1928" t="n">
        <v>775177000</v>
      </c>
      <c r="H1928" t="n">
        <v>2.82</v>
      </c>
      <c r="I1928" t="n">
        <v>3.49</v>
      </c>
      <c r="K1928" t="n">
        <v>-1190412000</v>
      </c>
      <c r="M1928" t="n">
        <v>1270040000</v>
      </c>
      <c r="O1928">
        <f>D1927</f>
      </c>
      <c r="P1928">
        <f>(E1928-F1928+G1928)/O1928*100</f>
      </c>
      <c r="Q1928">
        <f>H1927</f>
      </c>
      <c r="R1928">
        <f>I1927</f>
      </c>
      <c r="S1928">
        <f>H1928-H1927</f>
      </c>
      <c r="T1928">
        <f>I1928-I1927</f>
      </c>
    </row>
    <row r="1929">
      <c r="A1929" t="n">
        <v>2025</v>
      </c>
      <c r="B1929" t="inlineStr">
        <is>
          <t>00118008</t>
        </is>
      </c>
      <c r="C1929" t="inlineStr">
        <is>
          <t>동원금속</t>
        </is>
      </c>
      <c r="D1929" t="n">
        <v>39932888000</v>
      </c>
      <c r="E1929" t="n">
        <v>2813955000</v>
      </c>
      <c r="F1929" t="n">
        <v>4033481000</v>
      </c>
      <c r="G1929" t="n">
        <v>1212687000</v>
      </c>
      <c r="H1929" t="n">
        <v>4.105</v>
      </c>
      <c r="I1929" t="n">
        <v>3.82</v>
      </c>
      <c r="K1929" t="n">
        <v>-1556028000</v>
      </c>
      <c r="L1929" t="n">
        <v>1656756000</v>
      </c>
      <c r="M1929" t="n">
        <v>1675502000</v>
      </c>
      <c r="N1929" t="n">
        <v>-1587462000</v>
      </c>
      <c r="U1929">
        <f>(L1929-K1929)/(2*D1929*0.01)</f>
      </c>
      <c r="V1929">
        <f>(L1929+K1929)/(D1929*0.0001)</f>
      </c>
    </row>
    <row r="1930">
      <c r="A1930" t="n">
        <v>2014</v>
      </c>
      <c r="B1930" t="inlineStr">
        <is>
          <t>00118026</t>
        </is>
      </c>
      <c r="C1930" t="inlineStr">
        <is>
          <t>동원산업</t>
        </is>
      </c>
      <c r="D1930" t="n">
        <v>15714469000</v>
      </c>
      <c r="E1930" t="n">
        <v>3533351000</v>
      </c>
      <c r="F1930" t="n">
        <v>2392337000</v>
      </c>
      <c r="G1930" t="n">
        <v>173274000</v>
      </c>
      <c r="H1930" t="n">
        <v>5.55</v>
      </c>
      <c r="I1930" t="n">
        <v>4.04</v>
      </c>
      <c r="K1930" t="n">
        <v>-477205000</v>
      </c>
      <c r="L1930" t="n">
        <v>540670000</v>
      </c>
      <c r="M1930" t="n">
        <v>537660000</v>
      </c>
      <c r="N1930" t="n">
        <v>-483491000</v>
      </c>
      <c r="U1930">
        <f>(L1930-K1930)/(2*D1930*0.01)</f>
      </c>
      <c r="V1930">
        <f>(L1930+K1930)/(D1930*0.0001)</f>
      </c>
    </row>
    <row r="1931">
      <c r="A1931" t="n">
        <v>2015</v>
      </c>
      <c r="B1931" t="inlineStr">
        <is>
          <t>00118026</t>
        </is>
      </c>
      <c r="C1931" t="inlineStr">
        <is>
          <t>동원산업</t>
        </is>
      </c>
      <c r="D1931" t="n">
        <v>11296798000</v>
      </c>
      <c r="E1931" t="n">
        <v>2656170000</v>
      </c>
      <c r="F1931" t="n">
        <v>2623187000</v>
      </c>
      <c r="G1931" t="n">
        <v>227888000</v>
      </c>
      <c r="H1931" t="n">
        <v>2.06</v>
      </c>
      <c r="I1931" t="n">
        <v>4.77</v>
      </c>
      <c r="J1931" t="n">
        <v>7.42</v>
      </c>
      <c r="K1931" t="n">
        <v>-553626000</v>
      </c>
      <c r="L1931" t="n">
        <v>628132000</v>
      </c>
      <c r="M1931" t="n">
        <v>622315000</v>
      </c>
      <c r="N1931" t="n">
        <v>-559094000</v>
      </c>
      <c r="O1931">
        <f>D1930</f>
      </c>
      <c r="P1931">
        <f>(E1931-F1931+G1931)/O1931*100</f>
      </c>
      <c r="Q1931">
        <f>H1930</f>
      </c>
      <c r="R1931">
        <f>I1930</f>
      </c>
      <c r="S1931">
        <f>H1931-H1930</f>
      </c>
      <c r="T1931">
        <f>I1931-I1930</f>
      </c>
      <c r="U1931">
        <f>(L1931-K1931)/(2*D1931*0.01)</f>
      </c>
      <c r="V1931">
        <f>(L1931+K1931)/(D1931*0.0001)</f>
      </c>
    </row>
    <row r="1932">
      <c r="A1932" t="n">
        <v>2016</v>
      </c>
      <c r="B1932" t="inlineStr">
        <is>
          <t>00118026</t>
        </is>
      </c>
      <c r="C1932" t="inlineStr">
        <is>
          <t>동원산업</t>
        </is>
      </c>
      <c r="D1932" t="n">
        <v>19329005000</v>
      </c>
      <c r="E1932" t="n">
        <v>3405318000</v>
      </c>
      <c r="F1932" t="n">
        <v>2590938000</v>
      </c>
      <c r="G1932" t="n">
        <v>272906000</v>
      </c>
      <c r="H1932" t="n">
        <v>5.115</v>
      </c>
      <c r="I1932" t="n">
        <v>4.435</v>
      </c>
      <c r="K1932" t="n">
        <v>-569278000</v>
      </c>
      <c r="L1932" t="n">
        <v>644340000</v>
      </c>
      <c r="M1932" t="n">
        <v>638053000</v>
      </c>
      <c r="N1932" t="n">
        <v>-574626000</v>
      </c>
      <c r="O1932">
        <f>D1931</f>
      </c>
      <c r="P1932">
        <f>(E1932-F1932+G1932)/O1932*100</f>
      </c>
      <c r="Q1932">
        <f>H1931</f>
      </c>
      <c r="R1932">
        <f>I1931</f>
      </c>
      <c r="S1932">
        <f>H1932-H1931</f>
      </c>
      <c r="T1932">
        <f>I1932-I1931</f>
      </c>
      <c r="U1932">
        <f>(L1932-K1932)/(2*D1932*0.01)</f>
      </c>
      <c r="V1932">
        <f>(L1932+K1932)/(D1932*0.0001)</f>
      </c>
    </row>
    <row r="1933">
      <c r="A1933" t="n">
        <v>2017</v>
      </c>
      <c r="B1933" t="inlineStr">
        <is>
          <t>00118026</t>
        </is>
      </c>
      <c r="C1933" t="inlineStr">
        <is>
          <t>동원산업</t>
        </is>
      </c>
      <c r="D1933" t="n">
        <v>52230693000</v>
      </c>
      <c r="E1933" t="n">
        <v>6882330000</v>
      </c>
      <c r="F1933" t="n">
        <v>6526118000</v>
      </c>
      <c r="G1933" t="n">
        <v>903863000</v>
      </c>
      <c r="H1933" t="n">
        <v>2.55</v>
      </c>
      <c r="I1933" t="n">
        <v>2</v>
      </c>
      <c r="K1933" t="n">
        <v>-2412594000</v>
      </c>
      <c r="L1933" t="n">
        <v>2706879000</v>
      </c>
      <c r="M1933" t="n">
        <v>2723945000</v>
      </c>
      <c r="N1933" t="n">
        <v>-2471041000</v>
      </c>
      <c r="O1933">
        <f>D1932</f>
      </c>
      <c r="P1933">
        <f>(E1933-F1933+G1933)/O1933*100</f>
      </c>
      <c r="Q1933">
        <f>H1932</f>
      </c>
      <c r="R1933">
        <f>I1932</f>
      </c>
      <c r="S1933">
        <f>H1933-H1932</f>
      </c>
      <c r="T1933">
        <f>I1933-I1932</f>
      </c>
      <c r="U1933">
        <f>(L1933-K1933)/(2*D1933*0.01)</f>
      </c>
      <c r="V1933">
        <f>(L1933+K1933)/(D1933*0.0001)</f>
      </c>
    </row>
    <row r="1934">
      <c r="A1934" t="n">
        <v>2018</v>
      </c>
      <c r="B1934" t="inlineStr">
        <is>
          <t>00118026</t>
        </is>
      </c>
      <c r="C1934" t="inlineStr">
        <is>
          <t>동원산업</t>
        </is>
      </c>
      <c r="D1934" t="n">
        <v>52769871000</v>
      </c>
      <c r="E1934" t="n">
        <v>6898564000</v>
      </c>
      <c r="F1934" t="n">
        <v>10461098000</v>
      </c>
      <c r="G1934" t="n">
        <v>1184927000</v>
      </c>
      <c r="H1934" t="n">
        <v>2.4</v>
      </c>
      <c r="I1934" t="n">
        <v>2.27</v>
      </c>
      <c r="K1934" t="n">
        <v>-2443076000</v>
      </c>
      <c r="L1934" t="n">
        <v>2742835000</v>
      </c>
      <c r="M1934" t="n">
        <v>2741925000</v>
      </c>
      <c r="N1934" t="n">
        <v>-2487439000</v>
      </c>
      <c r="O1934">
        <f>D1933</f>
      </c>
      <c r="P1934">
        <f>(E1934-F1934+G1934)/O1934*100</f>
      </c>
      <c r="Q1934">
        <f>H1933</f>
      </c>
      <c r="R1934">
        <f>I1933</f>
      </c>
      <c r="S1934">
        <f>H1934-H1933</f>
      </c>
      <c r="T1934">
        <f>I1934-I1933</f>
      </c>
      <c r="U1934">
        <f>(L1934-K1934)/(2*D1934*0.01)</f>
      </c>
      <c r="V1934">
        <f>(L1934+K1934)/(D1934*0.0001)</f>
      </c>
    </row>
    <row r="1935">
      <c r="A1935" t="n">
        <v>2019</v>
      </c>
      <c r="B1935" t="inlineStr">
        <is>
          <t>00118026</t>
        </is>
      </c>
      <c r="C1935" t="inlineStr">
        <is>
          <t>동원산업</t>
        </is>
      </c>
      <c r="D1935" t="n">
        <v>49323778000</v>
      </c>
      <c r="E1935" t="n">
        <v>8591251000</v>
      </c>
      <c r="F1935" t="n">
        <v>7547643000</v>
      </c>
      <c r="G1935" t="n">
        <v>1187391000</v>
      </c>
      <c r="H1935" t="n">
        <v>4.9</v>
      </c>
      <c r="I1935" t="n">
        <v>3.94</v>
      </c>
      <c r="K1935" t="n">
        <v>-2893403000</v>
      </c>
      <c r="L1935" t="n">
        <v>3283843000</v>
      </c>
      <c r="M1935" t="n">
        <v>3251998000</v>
      </c>
      <c r="N1935" t="n">
        <v>-2921261000</v>
      </c>
      <c r="O1935">
        <f>D1934</f>
      </c>
      <c r="P1935">
        <f>(E1935-F1935+G1935)/O1935*100</f>
      </c>
      <c r="Q1935">
        <f>H1934</f>
      </c>
      <c r="R1935">
        <f>I1934</f>
      </c>
      <c r="S1935">
        <f>H1935-H1934</f>
      </c>
      <c r="T1935">
        <f>I1935-I1934</f>
      </c>
      <c r="U1935">
        <f>(L1935-K1935)/(2*D1935*0.01)</f>
      </c>
      <c r="V1935">
        <f>(L1935+K1935)/(D1935*0.0001)</f>
      </c>
    </row>
    <row r="1936">
      <c r="A1936" t="n">
        <v>2020</v>
      </c>
      <c r="B1936" t="inlineStr">
        <is>
          <t>00118026</t>
        </is>
      </c>
      <c r="C1936" t="inlineStr">
        <is>
          <t>동원산업</t>
        </is>
      </c>
      <c r="D1936" t="n">
        <v>64160001000</v>
      </c>
      <c r="E1936" t="n">
        <v>9219666000</v>
      </c>
      <c r="F1936" t="n">
        <v>7620836000</v>
      </c>
      <c r="G1936" t="n">
        <v>895618000</v>
      </c>
      <c r="H1936" t="n">
        <v>4.585</v>
      </c>
      <c r="I1936" t="n">
        <v>3.94</v>
      </c>
      <c r="K1936" t="n">
        <v>-3399044000</v>
      </c>
      <c r="L1936" t="n">
        <v>3873464000</v>
      </c>
      <c r="M1936" t="n">
        <v>3841989000</v>
      </c>
      <c r="N1936" t="n">
        <v>-3436126000</v>
      </c>
      <c r="O1936">
        <f>D1935</f>
      </c>
      <c r="P1936">
        <f>(E1936-F1936+G1936)/O1936*100</f>
      </c>
      <c r="Q1936">
        <f>H1935</f>
      </c>
      <c r="R1936">
        <f>I1935</f>
      </c>
      <c r="S1936">
        <f>H1936-H1935</f>
      </c>
      <c r="T1936">
        <f>I1936-I1935</f>
      </c>
      <c r="U1936">
        <f>(L1936-K1936)/(2*D1936*0.01)</f>
      </c>
      <c r="V1936">
        <f>(L1936+K1936)/(D1936*0.0001)</f>
      </c>
    </row>
    <row r="1937">
      <c r="A1937" t="n">
        <v>2021</v>
      </c>
      <c r="B1937" t="inlineStr">
        <is>
          <t>00118026</t>
        </is>
      </c>
      <c r="C1937" t="inlineStr">
        <is>
          <t>동원산업</t>
        </is>
      </c>
      <c r="D1937" t="n">
        <v>53547335000</v>
      </c>
      <c r="E1937" t="n">
        <v>8165229000</v>
      </c>
      <c r="F1937" t="n">
        <v>7817267000</v>
      </c>
      <c r="G1937" t="n">
        <v>837021000</v>
      </c>
      <c r="H1937" t="n">
        <v>4.91</v>
      </c>
      <c r="I1937" t="n">
        <v>2.565</v>
      </c>
      <c r="K1937" t="n">
        <v>-2563430000</v>
      </c>
      <c r="L1937" t="n">
        <v>2923574000</v>
      </c>
      <c r="M1937" t="n">
        <v>2897021000</v>
      </c>
      <c r="N1937" t="n">
        <v>-2588249000</v>
      </c>
      <c r="O1937">
        <f>D1936</f>
      </c>
      <c r="P1937">
        <f>(E1937-F1937+G1937)/O1937*100</f>
      </c>
      <c r="Q1937">
        <f>H1936</f>
      </c>
      <c r="R1937">
        <f>I1936</f>
      </c>
      <c r="S1937">
        <f>H1937-H1936</f>
      </c>
      <c r="T1937">
        <f>I1937-I1936</f>
      </c>
      <c r="U1937">
        <f>(L1937-K1937)/(2*D1937*0.01)</f>
      </c>
      <c r="V1937">
        <f>(L1937+K1937)/(D1937*0.0001)</f>
      </c>
    </row>
    <row r="1938">
      <c r="A1938" t="n">
        <v>2022</v>
      </c>
      <c r="B1938" t="inlineStr">
        <is>
          <t>00118026</t>
        </is>
      </c>
      <c r="C1938" t="inlineStr">
        <is>
          <t>동원산업</t>
        </is>
      </c>
      <c r="D1938" t="n">
        <v>264332887000</v>
      </c>
      <c r="E1938" t="n">
        <v>38450840000</v>
      </c>
      <c r="F1938" t="n">
        <v>32477182000</v>
      </c>
      <c r="G1938" t="n">
        <v>6224873000</v>
      </c>
      <c r="H1938" t="n">
        <v>5.325</v>
      </c>
      <c r="I1938" t="n">
        <v>3.815</v>
      </c>
      <c r="K1938" t="n">
        <v>-10427470000</v>
      </c>
      <c r="L1938" t="n">
        <v>11572788000</v>
      </c>
      <c r="M1938" t="n">
        <v>11758928000</v>
      </c>
      <c r="N1938" t="n">
        <v>-10810821000</v>
      </c>
      <c r="O1938">
        <f>D1937</f>
      </c>
      <c r="P1938">
        <f>(E1938-F1938+G1938)/O1938*100</f>
      </c>
      <c r="Q1938">
        <f>H1937</f>
      </c>
      <c r="R1938">
        <f>I1937</f>
      </c>
      <c r="S1938">
        <f>H1938-H1937</f>
      </c>
      <c r="T1938">
        <f>I1938-I1937</f>
      </c>
      <c r="U1938">
        <f>(L1938-K1938)/(2*D1938*0.01)</f>
      </c>
      <c r="V1938">
        <f>(L1938+K1938)/(D1938*0.0001)</f>
      </c>
    </row>
    <row r="1939">
      <c r="A1939" t="n">
        <v>2023</v>
      </c>
      <c r="B1939" t="inlineStr">
        <is>
          <t>00118026</t>
        </is>
      </c>
      <c r="C1939" t="inlineStr">
        <is>
          <t>동원산업</t>
        </is>
      </c>
      <c r="D1939" t="n">
        <v>296055976000</v>
      </c>
      <c r="E1939" t="n">
        <v>37462824000</v>
      </c>
      <c r="F1939" t="n">
        <v>38235682000</v>
      </c>
      <c r="G1939" t="n">
        <v>10956192000</v>
      </c>
      <c r="H1939" t="n">
        <v>4.35</v>
      </c>
      <c r="I1939" t="n">
        <v>4.17</v>
      </c>
      <c r="J1939" t="n">
        <v>5.29</v>
      </c>
      <c r="K1939" t="n">
        <v>-13539659000</v>
      </c>
      <c r="L1939" t="n">
        <v>14701877000</v>
      </c>
      <c r="M1939" t="n">
        <v>15113096000</v>
      </c>
      <c r="N1939" t="n">
        <v>-13478298000</v>
      </c>
      <c r="O1939">
        <f>D1938</f>
      </c>
      <c r="P1939">
        <f>(E1939-F1939+G1939)/O1939*100</f>
      </c>
      <c r="Q1939">
        <f>H1938</f>
      </c>
      <c r="R1939">
        <f>I1938</f>
      </c>
      <c r="S1939">
        <f>H1939-H1938</f>
      </c>
      <c r="T1939">
        <f>I1939-I1938</f>
      </c>
      <c r="U1939">
        <f>(L1939-K1939)/(2*D1939*0.01)</f>
      </c>
      <c r="V1939">
        <f>(L1939+K1939)/(D1939*0.0001)</f>
      </c>
    </row>
    <row r="1940">
      <c r="A1940" t="n">
        <v>2024</v>
      </c>
      <c r="B1940" t="inlineStr">
        <is>
          <t>00118026</t>
        </is>
      </c>
      <c r="C1940" t="inlineStr">
        <is>
          <t>동원산업</t>
        </is>
      </c>
      <c r="D1940" t="n">
        <v>313777269000</v>
      </c>
      <c r="E1940" t="n">
        <v>46747618000</v>
      </c>
      <c r="F1940" t="n">
        <v>55206114000</v>
      </c>
      <c r="G1940" t="n">
        <v>10588289000</v>
      </c>
      <c r="H1940" t="n">
        <v>5.345</v>
      </c>
      <c r="I1940" t="n">
        <v>4.365</v>
      </c>
      <c r="J1940" t="n">
        <v>7.42</v>
      </c>
      <c r="K1940" t="n">
        <v>-15089547000</v>
      </c>
      <c r="L1940" t="n">
        <v>16923563000</v>
      </c>
      <c r="M1940" t="n">
        <v>16894642000</v>
      </c>
      <c r="N1940" t="n">
        <v>-15339390000</v>
      </c>
      <c r="O1940">
        <f>D1939</f>
      </c>
      <c r="P1940">
        <f>(E1940-F1940+G1940)/O1940*100</f>
      </c>
      <c r="Q1940">
        <f>H1939</f>
      </c>
      <c r="R1940">
        <f>I1939</f>
      </c>
      <c r="S1940">
        <f>H1940-H1939</f>
      </c>
      <c r="T1940">
        <f>I1940-I1939</f>
      </c>
      <c r="U1940">
        <f>(L1940-K1940)/(2*D1940*0.01)</f>
      </c>
      <c r="V1940">
        <f>(L1940+K1940)/(D1940*0.0001)</f>
      </c>
    </row>
    <row r="1941">
      <c r="A1941" t="n">
        <v>2025</v>
      </c>
      <c r="B1941" t="inlineStr">
        <is>
          <t>00118026</t>
        </is>
      </c>
      <c r="C1941" t="inlineStr">
        <is>
          <t>동원산업</t>
        </is>
      </c>
      <c r="D1941" t="n">
        <v>332219247000</v>
      </c>
      <c r="E1941" t="n">
        <v>48926722000</v>
      </c>
      <c r="F1941" t="n">
        <v>44278435000</v>
      </c>
      <c r="G1941" t="n">
        <v>10844355000</v>
      </c>
      <c r="H1941" t="n">
        <v>5.995</v>
      </c>
      <c r="I1941" t="n">
        <v>3.85</v>
      </c>
      <c r="J1941" t="n">
        <v>6.595</v>
      </c>
      <c r="K1941" t="n">
        <v>-15443060000</v>
      </c>
      <c r="L1941" t="n">
        <v>17289249000</v>
      </c>
      <c r="M1941" t="n">
        <v>17275129000</v>
      </c>
      <c r="N1941" t="n">
        <v>-15818386000</v>
      </c>
      <c r="O1941">
        <f>D1940</f>
      </c>
      <c r="P1941">
        <f>(E1941-F1941+G1941)/O1941*100</f>
      </c>
      <c r="Q1941">
        <f>H1940</f>
      </c>
      <c r="R1941">
        <f>I1940</f>
      </c>
      <c r="S1941">
        <f>H1941-H1940</f>
      </c>
      <c r="T1941">
        <f>I1941-I1940</f>
      </c>
      <c r="U1941">
        <f>(L1941-K1941)/(2*D1941*0.01)</f>
      </c>
      <c r="V1941">
        <f>(L1941+K1941)/(D1941*0.0001)</f>
      </c>
    </row>
    <row r="1942">
      <c r="A1942" t="n">
        <v>2014</v>
      </c>
      <c r="B1942" t="inlineStr">
        <is>
          <t>00118044</t>
        </is>
      </c>
      <c r="C1942" t="inlineStr">
        <is>
          <t>동원수산</t>
        </is>
      </c>
      <c r="D1942" t="n">
        <v>3795187000</v>
      </c>
      <c r="E1942" t="n">
        <v>1137575000</v>
      </c>
      <c r="F1942" t="n">
        <v>626186000</v>
      </c>
      <c r="G1942" t="n">
        <v>133930000</v>
      </c>
      <c r="H1942" t="n">
        <v>3.35</v>
      </c>
      <c r="I1942" t="n">
        <v>6.17</v>
      </c>
      <c r="K1942" t="n">
        <v>-157287000</v>
      </c>
      <c r="L1942" t="n">
        <v>181422000</v>
      </c>
      <c r="M1942" t="n">
        <v>176876000</v>
      </c>
      <c r="N1942" t="n">
        <v>-156611000</v>
      </c>
      <c r="U1942">
        <f>(L1942-K1942)/(2*D1942*0.01)</f>
      </c>
      <c r="V1942">
        <f>(L1942+K1942)/(D1942*0.0001)</f>
      </c>
    </row>
    <row r="1943">
      <c r="A1943" t="n">
        <v>2015</v>
      </c>
      <c r="B1943" t="inlineStr">
        <is>
          <t>00118044</t>
        </is>
      </c>
      <c r="C1943" t="inlineStr">
        <is>
          <t>동원수산</t>
        </is>
      </c>
      <c r="D1943" t="n">
        <v>4255463000</v>
      </c>
      <c r="E1943" t="n">
        <v>1077092000</v>
      </c>
      <c r="F1943" t="n">
        <v>703270000</v>
      </c>
      <c r="G1943" t="n">
        <v>122127000</v>
      </c>
      <c r="H1943" t="n">
        <v>2.98</v>
      </c>
      <c r="I1943" t="n">
        <v>5.27</v>
      </c>
      <c r="K1943" t="n">
        <v>-163542000</v>
      </c>
      <c r="L1943" t="n">
        <v>187828000</v>
      </c>
      <c r="M1943" t="n">
        <v>184269000</v>
      </c>
      <c r="N1943" t="n">
        <v>-163742000</v>
      </c>
      <c r="O1943">
        <f>D1942</f>
      </c>
      <c r="P1943">
        <f>(E1943-F1943+G1943)/O1943*100</f>
      </c>
      <c r="Q1943">
        <f>H1942</f>
      </c>
      <c r="R1943">
        <f>I1942</f>
      </c>
      <c r="S1943">
        <f>H1943-H1942</f>
      </c>
      <c r="T1943">
        <f>I1943-I1942</f>
      </c>
      <c r="U1943">
        <f>(L1943-K1943)/(2*D1943*0.01)</f>
      </c>
      <c r="V1943">
        <f>(L1943+K1943)/(D1943*0.0001)</f>
      </c>
    </row>
    <row r="1944">
      <c r="A1944" t="n">
        <v>2016</v>
      </c>
      <c r="B1944" t="inlineStr">
        <is>
          <t>00118044</t>
        </is>
      </c>
      <c r="C1944" t="inlineStr">
        <is>
          <t>동원수산</t>
        </is>
      </c>
      <c r="D1944" t="n">
        <v>4968877000</v>
      </c>
      <c r="E1944" t="n">
        <v>1029130000</v>
      </c>
      <c r="F1944" t="n">
        <v>867975000</v>
      </c>
      <c r="G1944" t="n">
        <v>121074000</v>
      </c>
      <c r="H1944" t="n">
        <v>2.98</v>
      </c>
      <c r="I1944" t="n">
        <v>5.32</v>
      </c>
      <c r="K1944" t="n">
        <v>-176761000</v>
      </c>
      <c r="L1944" t="n">
        <v>198299000</v>
      </c>
      <c r="M1944" t="n">
        <v>198299000</v>
      </c>
      <c r="N1944" t="n">
        <v>-176761000</v>
      </c>
      <c r="O1944">
        <f>D1943</f>
      </c>
      <c r="P1944">
        <f>(E1944-F1944+G1944)/O1944*100</f>
      </c>
      <c r="Q1944">
        <f>H1943</f>
      </c>
      <c r="R1944">
        <f>I1943</f>
      </c>
      <c r="S1944">
        <f>H1944-H1943</f>
      </c>
      <c r="T1944">
        <f>I1944-I1943</f>
      </c>
      <c r="U1944">
        <f>(L1944-K1944)/(2*D1944*0.01)</f>
      </c>
      <c r="V1944">
        <f>(L1944+K1944)/(D1944*0.0001)</f>
      </c>
    </row>
    <row r="1945">
      <c r="A1945" t="n">
        <v>2017</v>
      </c>
      <c r="B1945" t="inlineStr">
        <is>
          <t>00118044</t>
        </is>
      </c>
      <c r="C1945" t="inlineStr">
        <is>
          <t>동원수산</t>
        </is>
      </c>
      <c r="D1945" t="n">
        <v>5001305000</v>
      </c>
      <c r="E1945" t="n">
        <v>970252000</v>
      </c>
      <c r="F1945" t="n">
        <v>1260494000</v>
      </c>
      <c r="G1945" t="n">
        <v>141037000</v>
      </c>
      <c r="H1945" t="n">
        <v>3.9</v>
      </c>
      <c r="I1945" t="n">
        <v>5.3</v>
      </c>
      <c r="K1945" t="n">
        <v>-171565000</v>
      </c>
      <c r="L1945" t="n">
        <v>195648000</v>
      </c>
      <c r="M1945" t="n">
        <v>193801000</v>
      </c>
      <c r="N1945" t="n">
        <v>-173224000</v>
      </c>
      <c r="O1945">
        <f>D1944</f>
      </c>
      <c r="P1945">
        <f>(E1945-F1945+G1945)/O1945*100</f>
      </c>
      <c r="Q1945">
        <f>H1944</f>
      </c>
      <c r="R1945">
        <f>I1944</f>
      </c>
      <c r="S1945">
        <f>H1945-H1944</f>
      </c>
      <c r="T1945">
        <f>I1945-I1944</f>
      </c>
      <c r="U1945">
        <f>(L1945-K1945)/(2*D1945*0.01)</f>
      </c>
      <c r="V1945">
        <f>(L1945+K1945)/(D1945*0.0001)</f>
      </c>
    </row>
    <row r="1946">
      <c r="A1946" t="n">
        <v>2018</v>
      </c>
      <c r="B1946" t="inlineStr">
        <is>
          <t>00118044</t>
        </is>
      </c>
      <c r="C1946" t="inlineStr">
        <is>
          <t>동원수산</t>
        </is>
      </c>
      <c r="D1946" t="n">
        <v>5546070000</v>
      </c>
      <c r="E1946" t="n">
        <v>960961000</v>
      </c>
      <c r="F1946" t="n">
        <v>586355000</v>
      </c>
      <c r="G1946" t="n">
        <v>184136000</v>
      </c>
      <c r="H1946" t="n">
        <v>3.38</v>
      </c>
      <c r="I1946" t="n">
        <v>4.21</v>
      </c>
      <c r="K1946" t="n">
        <v>-175460000</v>
      </c>
      <c r="L1946" t="n">
        <v>199524000</v>
      </c>
      <c r="M1946" t="n">
        <v>198634000</v>
      </c>
      <c r="N1946" t="n">
        <v>-177965000</v>
      </c>
      <c r="O1946">
        <f>D1945</f>
      </c>
      <c r="P1946">
        <f>(E1946-F1946+G1946)/O1946*100</f>
      </c>
      <c r="Q1946">
        <f>H1945</f>
      </c>
      <c r="R1946">
        <f>I1945</f>
      </c>
      <c r="S1946">
        <f>H1946-H1945</f>
      </c>
      <c r="T1946">
        <f>I1946-I1945</f>
      </c>
      <c r="U1946">
        <f>(L1946-K1946)/(2*D1946*0.01)</f>
      </c>
      <c r="V1946">
        <f>(L1946+K1946)/(D1946*0.0001)</f>
      </c>
    </row>
    <row r="1947">
      <c r="A1947" t="n">
        <v>2020</v>
      </c>
      <c r="B1947" t="inlineStr">
        <is>
          <t>00118044</t>
        </is>
      </c>
      <c r="C1947" t="inlineStr">
        <is>
          <t>동원수산</t>
        </is>
      </c>
      <c r="D1947" t="n">
        <v>8076509000</v>
      </c>
      <c r="E1947" t="n">
        <v>1637760000</v>
      </c>
      <c r="F1947" t="n">
        <v>987121000</v>
      </c>
      <c r="G1947" t="n">
        <v>200801000</v>
      </c>
      <c r="H1947" t="n">
        <v>2.765</v>
      </c>
      <c r="I1947" t="n">
        <v>3.58</v>
      </c>
      <c r="K1947" t="n">
        <v>-234826000</v>
      </c>
      <c r="L1947" t="n">
        <v>281197000</v>
      </c>
      <c r="M1947" t="n">
        <v>280682000</v>
      </c>
      <c r="N1947" t="n">
        <v>-247905000</v>
      </c>
      <c r="U1947">
        <f>(L1947-K1947)/(2*D1947*0.01)</f>
      </c>
      <c r="V1947">
        <f>(L1947+K1947)/(D1947*0.0001)</f>
      </c>
    </row>
    <row r="1948">
      <c r="A1948" t="n">
        <v>2021</v>
      </c>
      <c r="B1948" t="inlineStr">
        <is>
          <t>00118044</t>
        </is>
      </c>
      <c r="C1948" t="inlineStr">
        <is>
          <t>동원수산</t>
        </is>
      </c>
      <c r="D1948" t="n">
        <v>8376300000</v>
      </c>
      <c r="E1948" t="n">
        <v>1308224000</v>
      </c>
      <c r="F1948" t="n">
        <v>1099860000</v>
      </c>
      <c r="G1948" t="n">
        <v>219455000</v>
      </c>
      <c r="H1948" t="n">
        <v>3.28</v>
      </c>
      <c r="I1948" t="n">
        <v>3.19</v>
      </c>
      <c r="K1948" t="n">
        <v>-212360000</v>
      </c>
      <c r="L1948" t="n">
        <v>242948000</v>
      </c>
      <c r="M1948" t="n">
        <v>244331000</v>
      </c>
      <c r="N1948" t="n">
        <v>-217342000</v>
      </c>
      <c r="O1948">
        <f>D1947</f>
      </c>
      <c r="P1948">
        <f>(E1948-F1948+G1948)/O1948*100</f>
      </c>
      <c r="Q1948">
        <f>H1947</f>
      </c>
      <c r="R1948">
        <f>I1947</f>
      </c>
      <c r="S1948">
        <f>H1948-H1947</f>
      </c>
      <c r="T1948">
        <f>I1948-I1947</f>
      </c>
      <c r="U1948">
        <f>(L1948-K1948)/(2*D1948*0.01)</f>
      </c>
      <c r="V1948">
        <f>(L1948+K1948)/(D1948*0.0001)</f>
      </c>
    </row>
    <row r="1949">
      <c r="A1949" t="n">
        <v>2022</v>
      </c>
      <c r="B1949" t="inlineStr">
        <is>
          <t>00118044</t>
        </is>
      </c>
      <c r="C1949" t="inlineStr">
        <is>
          <t>동원수산</t>
        </is>
      </c>
      <c r="D1949" t="n">
        <v>8653330000</v>
      </c>
      <c r="E1949" t="n">
        <v>1263176000</v>
      </c>
      <c r="F1949" t="n">
        <v>1250906000</v>
      </c>
      <c r="G1949" t="n">
        <v>260712000</v>
      </c>
      <c r="H1949" t="n">
        <v>5.67</v>
      </c>
      <c r="I1949" t="n">
        <v>2.92</v>
      </c>
      <c r="K1949" t="n">
        <v>-150151000</v>
      </c>
      <c r="L1949" t="n">
        <v>169033000</v>
      </c>
      <c r="M1949" t="n">
        <v>174355000</v>
      </c>
      <c r="N1949" t="n">
        <v>-157191000</v>
      </c>
      <c r="O1949">
        <f>D1948</f>
      </c>
      <c r="P1949">
        <f>(E1949-F1949+G1949)/O1949*100</f>
      </c>
      <c r="Q1949">
        <f>H1948</f>
      </c>
      <c r="R1949">
        <f>I1948</f>
      </c>
      <c r="S1949">
        <f>H1949-H1948</f>
      </c>
      <c r="T1949">
        <f>I1949-I1948</f>
      </c>
      <c r="U1949">
        <f>(L1949-K1949)/(2*D1949*0.01)</f>
      </c>
      <c r="V1949">
        <f>(L1949+K1949)/(D1949*0.0001)</f>
      </c>
    </row>
    <row r="1950">
      <c r="A1950" t="n">
        <v>2023</v>
      </c>
      <c r="B1950" t="inlineStr">
        <is>
          <t>00118044</t>
        </is>
      </c>
      <c r="C1950" t="inlineStr">
        <is>
          <t>동원수산</t>
        </is>
      </c>
      <c r="D1950" t="n">
        <v>9298300000</v>
      </c>
      <c r="E1950" t="n">
        <v>1483715000</v>
      </c>
      <c r="F1950" t="n">
        <v>2281828000</v>
      </c>
      <c r="G1950" t="n">
        <v>148795000</v>
      </c>
      <c r="H1950" t="n">
        <v>4.81</v>
      </c>
      <c r="I1950" t="n">
        <v>3.835</v>
      </c>
      <c r="K1950" t="n">
        <v>-184473000</v>
      </c>
      <c r="L1950" t="n">
        <v>208581000</v>
      </c>
      <c r="M1950" t="n">
        <v>213347000</v>
      </c>
      <c r="N1950" t="n">
        <v>-191671000</v>
      </c>
      <c r="O1950">
        <f>D1949</f>
      </c>
      <c r="P1950">
        <f>(E1950-F1950+G1950)/O1950*100</f>
      </c>
      <c r="Q1950">
        <f>H1949</f>
      </c>
      <c r="R1950">
        <f>I1949</f>
      </c>
      <c r="S1950">
        <f>H1950-H1949</f>
      </c>
      <c r="T1950">
        <f>I1950-I1949</f>
      </c>
      <c r="U1950">
        <f>(L1950-K1950)/(2*D1950*0.01)</f>
      </c>
      <c r="V1950">
        <f>(L1950+K1950)/(D1950*0.0001)</f>
      </c>
    </row>
    <row r="1951">
      <c r="A1951" t="n">
        <v>2024</v>
      </c>
      <c r="B1951" t="inlineStr">
        <is>
          <t>00118044</t>
        </is>
      </c>
      <c r="C1951" t="inlineStr">
        <is>
          <t>동원수산</t>
        </is>
      </c>
      <c r="D1951" t="n">
        <v>9293130000</v>
      </c>
      <c r="E1951" t="n">
        <v>1473155000</v>
      </c>
      <c r="F1951" t="n">
        <v>1837599000</v>
      </c>
      <c r="G1951" t="n">
        <v>156462000</v>
      </c>
      <c r="H1951" t="n">
        <v>4.255</v>
      </c>
      <c r="I1951" t="n">
        <v>3.87</v>
      </c>
      <c r="K1951" t="n">
        <v>-170564000</v>
      </c>
      <c r="L1951" t="n">
        <v>192604000</v>
      </c>
      <c r="M1951" t="n">
        <v>195883000</v>
      </c>
      <c r="N1951" t="n">
        <v>-176335000</v>
      </c>
      <c r="O1951">
        <f>D1950</f>
      </c>
      <c r="P1951">
        <f>(E1951-F1951+G1951)/O1951*100</f>
      </c>
      <c r="Q1951">
        <f>H1950</f>
      </c>
      <c r="R1951">
        <f>I1950</f>
      </c>
      <c r="S1951">
        <f>H1951-H1950</f>
      </c>
      <c r="T1951">
        <f>I1951-I1950</f>
      </c>
      <c r="U1951">
        <f>(L1951-K1951)/(2*D1951*0.01)</f>
      </c>
      <c r="V1951">
        <f>(L1951+K1951)/(D1951*0.0001)</f>
      </c>
    </row>
    <row r="1952">
      <c r="A1952" t="n">
        <v>2025</v>
      </c>
      <c r="B1952" t="inlineStr">
        <is>
          <t>00118044</t>
        </is>
      </c>
      <c r="C1952" t="inlineStr">
        <is>
          <t>동원수산</t>
        </is>
      </c>
      <c r="D1952" t="n">
        <v>10388029000</v>
      </c>
      <c r="E1952" t="n">
        <v>1479768000</v>
      </c>
      <c r="F1952" t="n">
        <v>1086437000</v>
      </c>
      <c r="G1952" t="n">
        <v>137030000</v>
      </c>
      <c r="H1952" t="n">
        <v>4.585</v>
      </c>
      <c r="I1952" t="n">
        <v>4.03</v>
      </c>
      <c r="K1952" t="n">
        <v>-185946000</v>
      </c>
      <c r="L1952" t="n">
        <v>210033000</v>
      </c>
      <c r="M1952" t="n">
        <v>214200000</v>
      </c>
      <c r="N1952" t="n">
        <v>-192706000</v>
      </c>
      <c r="O1952">
        <f>D1951</f>
      </c>
      <c r="P1952">
        <f>(E1952-F1952+G1952)/O1952*100</f>
      </c>
      <c r="Q1952">
        <f>H1951</f>
      </c>
      <c r="R1952">
        <f>I1951</f>
      </c>
      <c r="S1952">
        <f>H1952-H1951</f>
      </c>
      <c r="T1952">
        <f>I1952-I1951</f>
      </c>
      <c r="U1952">
        <f>(L1952-K1952)/(2*D1952*0.01)</f>
      </c>
      <c r="V1952">
        <f>(L1952+K1952)/(D1952*0.0001)</f>
      </c>
    </row>
    <row r="1953">
      <c r="A1953" t="n">
        <v>2014</v>
      </c>
      <c r="B1953" t="inlineStr">
        <is>
          <t>00118266</t>
        </is>
      </c>
      <c r="C1953" t="inlineStr">
        <is>
          <t>DRB동일</t>
        </is>
      </c>
      <c r="D1953" t="n">
        <v>21103460000</v>
      </c>
      <c r="E1953" t="n">
        <v>2401982000</v>
      </c>
      <c r="F1953" t="n">
        <v>879767000</v>
      </c>
      <c r="G1953" t="n">
        <v>747635000</v>
      </c>
      <c r="H1953" t="n">
        <v>3.1</v>
      </c>
      <c r="I1953" t="n">
        <v>5.91</v>
      </c>
      <c r="K1953" t="n">
        <v>-1759677000</v>
      </c>
      <c r="L1953" t="n">
        <v>2046554000</v>
      </c>
      <c r="M1953" t="n">
        <v>2091440000</v>
      </c>
      <c r="N1953" t="n">
        <v>-1826277000</v>
      </c>
      <c r="U1953">
        <f>(L1953-K1953)/(2*D1953*0.01)</f>
      </c>
      <c r="V1953">
        <f>(L1953+K1953)/(D1953*0.0001)</f>
      </c>
    </row>
    <row r="1954">
      <c r="A1954" t="n">
        <v>2016</v>
      </c>
      <c r="B1954" t="inlineStr">
        <is>
          <t>00118266</t>
        </is>
      </c>
      <c r="C1954" t="inlineStr">
        <is>
          <t>DRB동일</t>
        </is>
      </c>
      <c r="D1954" t="n">
        <v>23533804000</v>
      </c>
      <c r="E1954" t="n">
        <v>2728483000</v>
      </c>
      <c r="F1954" t="n">
        <v>42605000</v>
      </c>
      <c r="G1954" t="n">
        <v>578735000</v>
      </c>
      <c r="H1954" t="n">
        <v>2.65</v>
      </c>
      <c r="I1954" t="n">
        <v>5.15</v>
      </c>
      <c r="K1954" t="n">
        <v>-1754641000</v>
      </c>
      <c r="L1954" t="n">
        <v>2047297000</v>
      </c>
      <c r="M1954" t="n">
        <v>1968936000</v>
      </c>
      <c r="N1954" t="n">
        <v>-1728022000</v>
      </c>
      <c r="U1954">
        <f>(L1954-K1954)/(2*D1954*0.01)</f>
      </c>
      <c r="V1954">
        <f>(L1954+K1954)/(D1954*0.0001)</f>
      </c>
    </row>
    <row r="1955">
      <c r="A1955" t="n">
        <v>2017</v>
      </c>
      <c r="B1955" t="inlineStr">
        <is>
          <t>00118266</t>
        </is>
      </c>
      <c r="C1955" t="inlineStr">
        <is>
          <t>DRB동일</t>
        </is>
      </c>
      <c r="D1955" t="n">
        <v>26418216000</v>
      </c>
      <c r="E1955" t="n">
        <v>3104284000</v>
      </c>
      <c r="F1955" t="n">
        <v>636981000</v>
      </c>
      <c r="G1955" t="n">
        <v>717600000</v>
      </c>
      <c r="H1955" t="n">
        <v>3.15</v>
      </c>
      <c r="I1955" t="n">
        <v>5.15</v>
      </c>
      <c r="K1955" t="n">
        <v>-2287780000</v>
      </c>
      <c r="L1955" t="n">
        <v>2712858000</v>
      </c>
      <c r="M1955" t="n">
        <v>-915476000</v>
      </c>
      <c r="N1955" t="n">
        <v>-4612434000</v>
      </c>
      <c r="O1955">
        <f>D1954</f>
      </c>
      <c r="P1955">
        <f>(E1955-F1955+G1955)/O1955*100</f>
      </c>
      <c r="Q1955">
        <f>H1954</f>
      </c>
      <c r="R1955">
        <f>I1954</f>
      </c>
      <c r="S1955">
        <f>H1955-H1954</f>
      </c>
      <c r="T1955">
        <f>I1955-I1954</f>
      </c>
      <c r="U1955">
        <f>(L1955-K1955)/(2*D1955*0.01)</f>
      </c>
      <c r="V1955">
        <f>(L1955+K1955)/(D1955*0.0001)</f>
      </c>
    </row>
    <row r="1956">
      <c r="A1956" t="n">
        <v>2018</v>
      </c>
      <c r="B1956" t="inlineStr">
        <is>
          <t>00118266</t>
        </is>
      </c>
      <c r="C1956" t="inlineStr">
        <is>
          <t>DRB동일</t>
        </is>
      </c>
      <c r="D1956" t="n">
        <v>22110876000</v>
      </c>
      <c r="E1956" t="n">
        <v>2980579000</v>
      </c>
      <c r="F1956" t="n">
        <v>865888000</v>
      </c>
      <c r="G1956" t="n">
        <v>820637000</v>
      </c>
      <c r="O1956">
        <f>D1955</f>
      </c>
      <c r="P1956">
        <f>(E1956-F1956+G1956)/O1956*100</f>
      </c>
    </row>
    <row r="1957">
      <c r="A1957" t="n">
        <v>2019</v>
      </c>
      <c r="B1957" t="inlineStr">
        <is>
          <t>00118266</t>
        </is>
      </c>
      <c r="C1957" t="inlineStr">
        <is>
          <t>DRB동일</t>
        </is>
      </c>
      <c r="D1957" t="n">
        <v>25073963000</v>
      </c>
      <c r="E1957" t="n">
        <v>2586911000</v>
      </c>
      <c r="F1957" t="n">
        <v>628584000</v>
      </c>
      <c r="G1957" t="n">
        <v>593760000</v>
      </c>
      <c r="O1957">
        <f>D1956</f>
      </c>
      <c r="P1957">
        <f>(E1957-F1957+G1957)/O1957*100</f>
      </c>
    </row>
    <row r="1958">
      <c r="A1958" t="n">
        <v>2020</v>
      </c>
      <c r="B1958" t="inlineStr">
        <is>
          <t>00118275</t>
        </is>
      </c>
      <c r="C1958" t="inlineStr">
        <is>
          <t>디아이</t>
        </is>
      </c>
      <c r="D1958" t="n">
        <v>11719830000</v>
      </c>
      <c r="E1958" t="n">
        <v>1736444000</v>
      </c>
      <c r="F1958" t="n">
        <v>542996000</v>
      </c>
      <c r="G1958" t="n">
        <v>224620000</v>
      </c>
      <c r="H1958" t="n">
        <v>2.39</v>
      </c>
      <c r="I1958" t="n">
        <v>5.04</v>
      </c>
      <c r="K1958" t="n">
        <v>-1110884000</v>
      </c>
      <c r="L1958" t="n">
        <v>1312281000</v>
      </c>
      <c r="M1958" t="n">
        <v>1267465000</v>
      </c>
      <c r="N1958" t="n">
        <v>-1097846000</v>
      </c>
      <c r="U1958">
        <f>(L1958-K1958)/(2*D1958*0.01)</f>
      </c>
      <c r="V1958">
        <f>(L1958+K1958)/(D1958*0.0001)</f>
      </c>
    </row>
    <row r="1959">
      <c r="A1959" t="n">
        <v>2021</v>
      </c>
      <c r="B1959" t="inlineStr">
        <is>
          <t>00118275</t>
        </is>
      </c>
      <c r="C1959" t="inlineStr">
        <is>
          <t>디아이</t>
        </is>
      </c>
      <c r="D1959" t="n">
        <v>12307444000</v>
      </c>
      <c r="E1959" t="n">
        <v>1911165000</v>
      </c>
      <c r="F1959" t="n">
        <v>687541000</v>
      </c>
      <c r="G1959" t="n">
        <v>252446000</v>
      </c>
      <c r="H1959" t="n">
        <v>2.64</v>
      </c>
      <c r="I1959" t="n">
        <v>4.76</v>
      </c>
      <c r="K1959" t="n">
        <v>-1097896000</v>
      </c>
      <c r="L1959" t="n">
        <v>1288758000</v>
      </c>
      <c r="M1959" t="n">
        <v>1272098000</v>
      </c>
      <c r="N1959" t="n">
        <v>-1105905000</v>
      </c>
      <c r="O1959">
        <f>D1958</f>
      </c>
      <c r="P1959">
        <f>(E1959-F1959+G1959)/O1959*100</f>
      </c>
      <c r="Q1959">
        <f>H1958</f>
      </c>
      <c r="R1959">
        <f>I1958</f>
      </c>
      <c r="S1959">
        <f>H1959-H1958</f>
      </c>
      <c r="T1959">
        <f>I1959-I1958</f>
      </c>
      <c r="U1959">
        <f>(L1959-K1959)/(2*D1959*0.01)</f>
      </c>
      <c r="V1959">
        <f>(L1959+K1959)/(D1959*0.0001)</f>
      </c>
    </row>
    <row r="1960">
      <c r="A1960" t="n">
        <v>2022</v>
      </c>
      <c r="B1960" t="inlineStr">
        <is>
          <t>00118275</t>
        </is>
      </c>
      <c r="C1960" t="inlineStr">
        <is>
          <t>디아이</t>
        </is>
      </c>
      <c r="D1960" t="n">
        <v>12557140000</v>
      </c>
      <c r="E1960" t="n">
        <v>1944793000</v>
      </c>
      <c r="F1960" t="n">
        <v>1168318000</v>
      </c>
      <c r="G1960" t="n">
        <v>300841000</v>
      </c>
      <c r="H1960" t="n">
        <v>5.183</v>
      </c>
      <c r="I1960" t="n">
        <v>4.93</v>
      </c>
      <c r="K1960" t="n">
        <v>-989775000</v>
      </c>
      <c r="L1960" t="n">
        <v>1146846000</v>
      </c>
      <c r="M1960" t="n">
        <v>1133462000</v>
      </c>
      <c r="N1960" t="n">
        <v>-997164000</v>
      </c>
      <c r="O1960">
        <f>D1959</f>
      </c>
      <c r="P1960">
        <f>(E1960-F1960+G1960)/O1960*100</f>
      </c>
      <c r="Q1960">
        <f>H1959</f>
      </c>
      <c r="R1960">
        <f>I1959</f>
      </c>
      <c r="S1960">
        <f>H1960-H1959</f>
      </c>
      <c r="T1960">
        <f>I1960-I1959</f>
      </c>
      <c r="U1960">
        <f>(L1960-K1960)/(2*D1960*0.01)</f>
      </c>
      <c r="V1960">
        <f>(L1960+K1960)/(D1960*0.0001)</f>
      </c>
    </row>
    <row r="1961">
      <c r="A1961" t="n">
        <v>2023</v>
      </c>
      <c r="B1961" t="inlineStr">
        <is>
          <t>00118275</t>
        </is>
      </c>
      <c r="C1961" t="inlineStr">
        <is>
          <t>디아이</t>
        </is>
      </c>
      <c r="D1961" t="n">
        <v>13785819000</v>
      </c>
      <c r="E1961" t="n">
        <v>1686112000</v>
      </c>
      <c r="F1961" t="n">
        <v>2047182000</v>
      </c>
      <c r="G1961" t="n">
        <v>587734000</v>
      </c>
      <c r="H1961" t="n">
        <v>4.338</v>
      </c>
      <c r="I1961" t="n">
        <v>5.015</v>
      </c>
      <c r="K1961" t="n">
        <v>-1154937000</v>
      </c>
      <c r="L1961" t="n">
        <v>1345225000</v>
      </c>
      <c r="M1961" t="n">
        <v>1315311000</v>
      </c>
      <c r="N1961" t="n">
        <v>-1152832000</v>
      </c>
      <c r="O1961">
        <f>D1960</f>
      </c>
      <c r="P1961">
        <f>(E1961-F1961+G1961)/O1961*100</f>
      </c>
      <c r="Q1961">
        <f>H1960</f>
      </c>
      <c r="R1961">
        <f>I1960</f>
      </c>
      <c r="S1961">
        <f>H1961-H1960</f>
      </c>
      <c r="T1961">
        <f>I1961-I1960</f>
      </c>
      <c r="U1961">
        <f>(L1961-K1961)/(2*D1961*0.01)</f>
      </c>
      <c r="V1961">
        <f>(L1961+K1961)/(D1961*0.0001)</f>
      </c>
    </row>
    <row r="1962">
      <c r="A1962" t="n">
        <v>2024</v>
      </c>
      <c r="B1962" t="inlineStr">
        <is>
          <t>00118275</t>
        </is>
      </c>
      <c r="C1962" t="inlineStr">
        <is>
          <t>디아이</t>
        </is>
      </c>
      <c r="D1962" t="n">
        <v>14485492000</v>
      </c>
      <c r="E1962" t="n">
        <v>2394271000</v>
      </c>
      <c r="F1962" t="n">
        <v>2542989000</v>
      </c>
      <c r="G1962" t="n">
        <v>550366000</v>
      </c>
      <c r="H1962" t="n">
        <v>3.7255</v>
      </c>
      <c r="I1962" t="n">
        <v>5.255</v>
      </c>
      <c r="K1962" t="n">
        <v>-1181163000</v>
      </c>
      <c r="L1962" t="n">
        <v>1379121000</v>
      </c>
      <c r="M1962" t="n">
        <v>1452899000</v>
      </c>
      <c r="N1962" t="n">
        <v>-1091528000</v>
      </c>
      <c r="O1962">
        <f>D1961</f>
      </c>
      <c r="P1962">
        <f>(E1962-F1962+G1962)/O1962*100</f>
      </c>
      <c r="Q1962">
        <f>H1961</f>
      </c>
      <c r="R1962">
        <f>I1961</f>
      </c>
      <c r="S1962">
        <f>H1962-H1961</f>
      </c>
      <c r="T1962">
        <f>I1962-I1961</f>
      </c>
      <c r="U1962">
        <f>(L1962-K1962)/(2*D1962*0.01)</f>
      </c>
      <c r="V1962">
        <f>(L1962+K1962)/(D1962*0.0001)</f>
      </c>
    </row>
    <row r="1963">
      <c r="A1963" t="n">
        <v>2025</v>
      </c>
      <c r="B1963" t="inlineStr">
        <is>
          <t>00118275</t>
        </is>
      </c>
      <c r="C1963" t="inlineStr">
        <is>
          <t>디아이</t>
        </is>
      </c>
      <c r="D1963" t="n">
        <v>13786659000</v>
      </c>
      <c r="E1963" t="n">
        <v>2056408000</v>
      </c>
      <c r="F1963" t="n">
        <v>1963434000</v>
      </c>
      <c r="G1963" t="n">
        <v>479843000</v>
      </c>
      <c r="H1963" t="n">
        <v>4.075</v>
      </c>
      <c r="I1963" t="n">
        <v>5.09</v>
      </c>
      <c r="J1963" t="n">
        <v>9.26</v>
      </c>
      <c r="K1963" t="n">
        <v>-1094277000</v>
      </c>
      <c r="L1963" t="n">
        <v>1268365000</v>
      </c>
      <c r="M1963" t="n">
        <v>1245468000</v>
      </c>
      <c r="N1963" t="n">
        <v>-1096520000</v>
      </c>
      <c r="O1963">
        <f>D1962</f>
      </c>
      <c r="P1963">
        <f>(E1963-F1963+G1963)/O1963*100</f>
      </c>
      <c r="Q1963">
        <f>H1962</f>
      </c>
      <c r="R1963">
        <f>I1962</f>
      </c>
      <c r="S1963">
        <f>H1963-H1962</f>
      </c>
      <c r="T1963">
        <f>I1963-I1962</f>
      </c>
      <c r="U1963">
        <f>(L1963-K1963)/(2*D1963*0.01)</f>
      </c>
      <c r="V1963">
        <f>(L1963+K1963)/(D1963*0.0001)</f>
      </c>
    </row>
    <row r="1964">
      <c r="A1964" t="n">
        <v>2014</v>
      </c>
      <c r="B1964" t="inlineStr">
        <is>
          <t>00118284</t>
        </is>
      </c>
      <c r="C1964" t="inlineStr">
        <is>
          <t>동일금속</t>
        </is>
      </c>
      <c r="D1964" t="n">
        <v>1995435000</v>
      </c>
      <c r="E1964" t="n">
        <v>363619000</v>
      </c>
      <c r="F1964" t="n">
        <v>181809000</v>
      </c>
      <c r="G1964" t="n">
        <v>74657000</v>
      </c>
      <c r="H1964" t="n">
        <v>2.92</v>
      </c>
      <c r="I1964" t="n">
        <v>3</v>
      </c>
    </row>
    <row r="1965">
      <c r="A1965" t="n">
        <v>2015</v>
      </c>
      <c r="B1965" t="inlineStr">
        <is>
          <t>00118284</t>
        </is>
      </c>
      <c r="C1965" t="inlineStr">
        <is>
          <t>동일금속</t>
        </is>
      </c>
      <c r="D1965" t="n">
        <v>2278619000</v>
      </c>
      <c r="E1965" t="n">
        <v>380409000</v>
      </c>
      <c r="F1965" t="n">
        <v>160126000</v>
      </c>
      <c r="G1965" t="n">
        <v>29994000</v>
      </c>
      <c r="H1965" t="n">
        <v>2.57</v>
      </c>
      <c r="I1965" t="n">
        <v>3</v>
      </c>
      <c r="O1965">
        <f>D1964</f>
      </c>
      <c r="P1965">
        <f>(E1965-F1965+G1965)/O1965*100</f>
      </c>
      <c r="Q1965">
        <f>H1964</f>
      </c>
      <c r="R1965">
        <f>I1964</f>
      </c>
      <c r="S1965">
        <f>H1965-H1964</f>
      </c>
      <c r="T1965">
        <f>I1965-I1964</f>
      </c>
    </row>
    <row r="1966">
      <c r="A1966" t="n">
        <v>2016</v>
      </c>
      <c r="B1966" t="inlineStr">
        <is>
          <t>00118284</t>
        </is>
      </c>
      <c r="C1966" t="inlineStr">
        <is>
          <t>동일금속</t>
        </is>
      </c>
      <c r="D1966" t="n">
        <v>2519027602</v>
      </c>
      <c r="E1966" t="n">
        <v>440566144</v>
      </c>
      <c r="F1966" t="n">
        <v>225399820</v>
      </c>
      <c r="G1966" t="n">
        <v>30341292</v>
      </c>
      <c r="H1966" t="n">
        <v>2.64</v>
      </c>
      <c r="I1966" t="n">
        <v>4.36</v>
      </c>
      <c r="J1966" t="n">
        <v>8.970000000000001</v>
      </c>
      <c r="K1966" t="n">
        <v>-109787503</v>
      </c>
      <c r="L1966" t="n">
        <v>127997318</v>
      </c>
      <c r="M1966" t="n">
        <v>126341059</v>
      </c>
      <c r="N1966" t="n">
        <v>-110530603</v>
      </c>
      <c r="O1966">
        <f>D1965</f>
      </c>
      <c r="P1966">
        <f>(E1966-F1966+G1966)/O1966*100</f>
      </c>
      <c r="Q1966">
        <f>H1965</f>
      </c>
      <c r="R1966">
        <f>I1965</f>
      </c>
      <c r="S1966">
        <f>H1966-H1965</f>
      </c>
      <c r="T1966">
        <f>I1966-I1965</f>
      </c>
      <c r="U1966">
        <f>(L1966-K1966)/(2*D1966*0.01)</f>
      </c>
      <c r="V1966">
        <f>(L1966+K1966)/(D1966*0.0001)</f>
      </c>
    </row>
    <row r="1967">
      <c r="A1967" t="n">
        <v>2017</v>
      </c>
      <c r="B1967" t="inlineStr">
        <is>
          <t>00118284</t>
        </is>
      </c>
      <c r="C1967" t="inlineStr">
        <is>
          <t>동일금속</t>
        </is>
      </c>
      <c r="D1967" t="n">
        <v>2644909339</v>
      </c>
      <c r="E1967" t="n">
        <v>397523230</v>
      </c>
      <c r="F1967" t="n">
        <v>172814839</v>
      </c>
      <c r="G1967" t="n">
        <v>32873268</v>
      </c>
      <c r="H1967" t="n">
        <v>3.16</v>
      </c>
      <c r="I1967" t="n">
        <v>4.23</v>
      </c>
      <c r="J1967" t="n">
        <v>8.779999999999999</v>
      </c>
      <c r="K1967" t="n">
        <v>-104418128</v>
      </c>
      <c r="L1967" t="n">
        <v>120770378</v>
      </c>
      <c r="M1967" t="n">
        <v>119870706</v>
      </c>
      <c r="N1967" t="n">
        <v>-105626152</v>
      </c>
      <c r="O1967">
        <f>D1966</f>
      </c>
      <c r="P1967">
        <f>(E1967-F1967+G1967)/O1967*100</f>
      </c>
      <c r="Q1967">
        <f>H1966</f>
      </c>
      <c r="R1967">
        <f>I1966</f>
      </c>
      <c r="S1967">
        <f>H1967-H1966</f>
      </c>
      <c r="T1967">
        <f>I1967-I1966</f>
      </c>
      <c r="U1967">
        <f>(L1967-K1967)/(2*D1967*0.01)</f>
      </c>
      <c r="V1967">
        <f>(L1967+K1967)/(D1967*0.0001)</f>
      </c>
    </row>
    <row r="1968">
      <c r="A1968" t="n">
        <v>2018</v>
      </c>
      <c r="B1968" t="inlineStr">
        <is>
          <t>00118284</t>
        </is>
      </c>
      <c r="C1968" t="inlineStr">
        <is>
          <t>동일금속</t>
        </is>
      </c>
      <c r="D1968" t="n">
        <v>3042283171</v>
      </c>
      <c r="E1968" t="n">
        <v>375261991</v>
      </c>
      <c r="F1968" t="n">
        <v>107861560</v>
      </c>
      <c r="G1968" t="n">
        <v>39655812</v>
      </c>
      <c r="H1968" t="n">
        <v>2.72</v>
      </c>
      <c r="I1968" t="n">
        <v>3.48</v>
      </c>
      <c r="J1968" t="n">
        <v>9.98</v>
      </c>
      <c r="K1968" t="n">
        <v>-144459456</v>
      </c>
      <c r="L1968" t="n">
        <v>169177108</v>
      </c>
      <c r="M1968" t="n">
        <v>168810371</v>
      </c>
      <c r="N1968" t="n">
        <v>-146819322</v>
      </c>
      <c r="O1968">
        <f>D1967</f>
      </c>
      <c r="P1968">
        <f>(E1968-F1968+G1968)/O1968*100</f>
      </c>
      <c r="Q1968">
        <f>H1967</f>
      </c>
      <c r="R1968">
        <f>I1967</f>
      </c>
      <c r="S1968">
        <f>H1968-H1967</f>
      </c>
      <c r="T1968">
        <f>I1968-I1967</f>
      </c>
      <c r="U1968">
        <f>(L1968-K1968)/(2*D1968*0.01)</f>
      </c>
      <c r="V1968">
        <f>(L1968+K1968)/(D1968*0.0001)</f>
      </c>
    </row>
    <row r="1969">
      <c r="A1969" t="n">
        <v>2019</v>
      </c>
      <c r="B1969" t="inlineStr">
        <is>
          <t>00118284</t>
        </is>
      </c>
      <c r="C1969" t="inlineStr">
        <is>
          <t>동일금속</t>
        </is>
      </c>
      <c r="D1969" t="n">
        <v>2968357322</v>
      </c>
      <c r="E1969" t="n">
        <v>433216066</v>
      </c>
      <c r="F1969" t="n">
        <v>764349900</v>
      </c>
      <c r="G1969" t="n">
        <v>42010116</v>
      </c>
      <c r="H1969" t="n">
        <v>2.38</v>
      </c>
      <c r="I1969" t="n">
        <v>3.45</v>
      </c>
      <c r="J1969" t="n">
        <v>10.14</v>
      </c>
      <c r="K1969" t="n">
        <v>-109221384</v>
      </c>
      <c r="L1969" t="n">
        <v>128030779</v>
      </c>
      <c r="M1969" t="n">
        <v>124150785</v>
      </c>
      <c r="N1969" t="n">
        <v>-107915248</v>
      </c>
      <c r="O1969">
        <f>D1968</f>
      </c>
      <c r="P1969">
        <f>(E1969-F1969+G1969)/O1969*100</f>
      </c>
      <c r="Q1969">
        <f>H1968</f>
      </c>
      <c r="R1969">
        <f>I1968</f>
      </c>
      <c r="S1969">
        <f>H1969-H1968</f>
      </c>
      <c r="T1969">
        <f>I1969-I1968</f>
      </c>
      <c r="U1969">
        <f>(L1969-K1969)/(2*D1969*0.01)</f>
      </c>
      <c r="V1969">
        <f>(L1969+K1969)/(D1969*0.0001)</f>
      </c>
    </row>
    <row r="1970">
      <c r="A1970" t="n">
        <v>2020</v>
      </c>
      <c r="B1970" t="inlineStr">
        <is>
          <t>00118284</t>
        </is>
      </c>
      <c r="C1970" t="inlineStr">
        <is>
          <t>동일금속</t>
        </is>
      </c>
      <c r="D1970" t="n">
        <v>3279471767</v>
      </c>
      <c r="E1970" t="n">
        <v>509007973</v>
      </c>
      <c r="F1970" t="n">
        <v>243326249</v>
      </c>
      <c r="G1970" t="n">
        <v>27343092</v>
      </c>
      <c r="H1970" t="n">
        <v>2.24</v>
      </c>
      <c r="I1970" t="n">
        <v>3.31</v>
      </c>
      <c r="J1970" t="n">
        <v>5.27</v>
      </c>
      <c r="K1970" t="n">
        <v>-141177146</v>
      </c>
      <c r="L1970" t="n">
        <v>162121026</v>
      </c>
      <c r="M1970" t="n">
        <v>160976923</v>
      </c>
      <c r="N1970" t="n">
        <v>-142887633</v>
      </c>
      <c r="O1970">
        <f>D1969</f>
      </c>
      <c r="P1970">
        <f>(E1970-F1970+G1970)/O1970*100</f>
      </c>
      <c r="Q1970">
        <f>H1969</f>
      </c>
      <c r="R1970">
        <f>I1969</f>
      </c>
      <c r="S1970">
        <f>H1970-H1969</f>
      </c>
      <c r="T1970">
        <f>I1970-I1969</f>
      </c>
      <c r="U1970">
        <f>(L1970-K1970)/(2*D1970*0.01)</f>
      </c>
      <c r="V1970">
        <f>(L1970+K1970)/(D1970*0.0001)</f>
      </c>
    </row>
    <row r="1971">
      <c r="A1971" t="n">
        <v>2021</v>
      </c>
      <c r="B1971" t="inlineStr">
        <is>
          <t>00118284</t>
        </is>
      </c>
      <c r="C1971" t="inlineStr">
        <is>
          <t>동일금속</t>
        </is>
      </c>
      <c r="D1971" t="n">
        <v>3683621440</v>
      </c>
      <c r="E1971" t="n">
        <v>486434833</v>
      </c>
      <c r="F1971" t="n">
        <v>278212468</v>
      </c>
      <c r="G1971" t="n">
        <v>61137456</v>
      </c>
      <c r="H1971" t="n">
        <v>2.82</v>
      </c>
      <c r="I1971" t="n">
        <v>3.26</v>
      </c>
      <c r="J1971" t="n">
        <v>4.37</v>
      </c>
      <c r="K1971" t="n">
        <v>-129345258</v>
      </c>
      <c r="L1971" t="n">
        <v>147700233</v>
      </c>
      <c r="M1971" t="n">
        <v>147551544</v>
      </c>
      <c r="N1971" t="n">
        <v>-131611191</v>
      </c>
      <c r="O1971">
        <f>D1970</f>
      </c>
      <c r="P1971">
        <f>(E1971-F1971+G1971)/O1971*100</f>
      </c>
      <c r="Q1971">
        <f>H1970</f>
      </c>
      <c r="R1971">
        <f>I1970</f>
      </c>
      <c r="S1971">
        <f>H1971-H1970</f>
      </c>
      <c r="T1971">
        <f>I1971-I1970</f>
      </c>
      <c r="U1971">
        <f>(L1971-K1971)/(2*D1971*0.01)</f>
      </c>
      <c r="V1971">
        <f>(L1971+K1971)/(D1971*0.0001)</f>
      </c>
    </row>
    <row r="1972">
      <c r="A1972" t="n">
        <v>2022</v>
      </c>
      <c r="B1972" t="inlineStr">
        <is>
          <t>00118284</t>
        </is>
      </c>
      <c r="C1972" t="inlineStr">
        <is>
          <t>동일금속</t>
        </is>
      </c>
      <c r="D1972" t="n">
        <v>3901202530</v>
      </c>
      <c r="E1972" t="n">
        <v>503117785</v>
      </c>
      <c r="F1972" t="n">
        <v>114328848</v>
      </c>
      <c r="G1972" t="n">
        <v>84679860</v>
      </c>
      <c r="H1972" t="n">
        <v>5.27</v>
      </c>
      <c r="I1972" t="n">
        <v>3.23</v>
      </c>
      <c r="J1972" t="n">
        <v>3.63</v>
      </c>
      <c r="K1972" t="n">
        <v>-108355832</v>
      </c>
      <c r="L1972" t="n">
        <v>121327639</v>
      </c>
      <c r="M1972" t="n">
        <v>124292564</v>
      </c>
      <c r="N1972" t="n">
        <v>-112766790</v>
      </c>
      <c r="O1972">
        <f>D1971</f>
      </c>
      <c r="P1972">
        <f>(E1972-F1972+G1972)/O1972*100</f>
      </c>
      <c r="Q1972">
        <f>H1971</f>
      </c>
      <c r="R1972">
        <f>I1971</f>
      </c>
      <c r="S1972">
        <f>H1972-H1971</f>
      </c>
      <c r="T1972">
        <f>I1972-I1971</f>
      </c>
      <c r="U1972">
        <f>(L1972-K1972)/(2*D1972*0.01)</f>
      </c>
      <c r="V1972">
        <f>(L1972+K1972)/(D1972*0.0001)</f>
      </c>
    </row>
    <row r="1973">
      <c r="A1973" t="n">
        <v>2024</v>
      </c>
      <c r="B1973" t="inlineStr">
        <is>
          <t>00118284</t>
        </is>
      </c>
      <c r="C1973" t="inlineStr">
        <is>
          <t>동일금속</t>
        </is>
      </c>
      <c r="D1973" t="n">
        <v>4765638576</v>
      </c>
      <c r="E1973" t="n">
        <v>555356895</v>
      </c>
      <c r="F1973" t="n">
        <v>927242309</v>
      </c>
      <c r="G1973" t="n">
        <v>166404894</v>
      </c>
      <c r="H1973" t="n">
        <v>3.835</v>
      </c>
      <c r="I1973" t="n">
        <v>3.855</v>
      </c>
      <c r="J1973" t="n">
        <v>3.984</v>
      </c>
      <c r="K1973" t="n">
        <v>-165374688</v>
      </c>
      <c r="L1973" t="n">
        <v>185215154</v>
      </c>
      <c r="M1973" t="n">
        <v>187043707</v>
      </c>
      <c r="N1973" t="n">
        <v>-169927870</v>
      </c>
      <c r="U1973">
        <f>(L1973-K1973)/(2*D1973*0.01)</f>
      </c>
      <c r="V1973">
        <f>(L1973+K1973)/(D1973*0.0001)</f>
      </c>
    </row>
    <row r="1974">
      <c r="A1974" t="n">
        <v>2025</v>
      </c>
      <c r="B1974" t="inlineStr">
        <is>
          <t>00118284</t>
        </is>
      </c>
      <c r="C1974" t="inlineStr">
        <is>
          <t>동일금속</t>
        </is>
      </c>
      <c r="D1974" t="n">
        <v>4670596595</v>
      </c>
      <c r="E1974" t="n">
        <v>620660268</v>
      </c>
      <c r="F1974" t="n">
        <v>912515565</v>
      </c>
      <c r="G1974" t="n">
        <v>159785628</v>
      </c>
      <c r="H1974" t="n">
        <v>4.15</v>
      </c>
      <c r="I1974" t="n">
        <v>3.845</v>
      </c>
      <c r="J1974" t="n">
        <v>4.373</v>
      </c>
      <c r="K1974" t="n">
        <v>-176962191</v>
      </c>
      <c r="L1974" t="n">
        <v>198472817</v>
      </c>
      <c r="M1974" t="n">
        <v>201097771</v>
      </c>
      <c r="N1974" t="n">
        <v>-182367273</v>
      </c>
      <c r="O1974">
        <f>D1973</f>
      </c>
      <c r="P1974">
        <f>(E1974-F1974+G1974)/O1974*100</f>
      </c>
      <c r="Q1974">
        <f>H1973</f>
      </c>
      <c r="R1974">
        <f>I1973</f>
      </c>
      <c r="S1974">
        <f>H1974-H1973</f>
      </c>
      <c r="T1974">
        <f>I1974-I1973</f>
      </c>
      <c r="U1974">
        <f>(L1974-K1974)/(2*D1974*0.01)</f>
      </c>
      <c r="V1974">
        <f>(L1974+K1974)/(D1974*0.0001)</f>
      </c>
    </row>
    <row r="1975">
      <c r="A1975" t="n">
        <v>2014</v>
      </c>
      <c r="B1975" t="inlineStr">
        <is>
          <t>00118345</t>
        </is>
      </c>
      <c r="C1975" t="inlineStr">
        <is>
          <t>디아이동일</t>
        </is>
      </c>
      <c r="D1975" t="n">
        <v>29048409000</v>
      </c>
      <c r="E1975" t="n">
        <v>4326742000</v>
      </c>
      <c r="F1975" t="n">
        <v>5268091000</v>
      </c>
      <c r="G1975" t="n">
        <v>983218000</v>
      </c>
      <c r="H1975" t="n">
        <v>2.3</v>
      </c>
      <c r="I1975" t="n">
        <v>5</v>
      </c>
    </row>
    <row r="1976">
      <c r="A1976" t="n">
        <v>2015</v>
      </c>
      <c r="B1976" t="inlineStr">
        <is>
          <t>00118345</t>
        </is>
      </c>
      <c r="C1976" t="inlineStr">
        <is>
          <t>디아이동일</t>
        </is>
      </c>
      <c r="D1976" t="n">
        <v>29079961000</v>
      </c>
      <c r="E1976" t="n">
        <v>4413534000</v>
      </c>
      <c r="F1976" t="n">
        <v>5055812000</v>
      </c>
      <c r="G1976" t="n">
        <v>651748000</v>
      </c>
      <c r="H1976" t="n">
        <v>2.1</v>
      </c>
      <c r="I1976" t="n">
        <v>5</v>
      </c>
      <c r="K1976" t="n">
        <v>-447702000</v>
      </c>
      <c r="L1976" t="n">
        <v>536677000</v>
      </c>
      <c r="M1976" t="n">
        <v>529838000</v>
      </c>
      <c r="N1976" t="n">
        <v>-451256000</v>
      </c>
      <c r="O1976">
        <f>D1975</f>
      </c>
      <c r="P1976">
        <f>(E1976-F1976+G1976)/O1976*100</f>
      </c>
      <c r="Q1976">
        <f>H1975</f>
      </c>
      <c r="R1976">
        <f>I1975</f>
      </c>
      <c r="S1976">
        <f>H1976-H1975</f>
      </c>
      <c r="T1976">
        <f>I1976-I1975</f>
      </c>
      <c r="U1976">
        <f>(L1976-K1976)/(2*D1976*0.01)</f>
      </c>
      <c r="V1976">
        <f>(L1976+K1976)/(D1976*0.0001)</f>
      </c>
    </row>
    <row r="1977">
      <c r="A1977" t="n">
        <v>2016</v>
      </c>
      <c r="B1977" t="inlineStr">
        <is>
          <t>00118345</t>
        </is>
      </c>
      <c r="C1977" t="inlineStr">
        <is>
          <t>디아이동일</t>
        </is>
      </c>
      <c r="D1977" t="n">
        <v>28461000000</v>
      </c>
      <c r="E1977" t="n">
        <v>1547000000</v>
      </c>
      <c r="F1977" t="n">
        <v>2064000000</v>
      </c>
      <c r="G1977" t="n">
        <v>1135000000</v>
      </c>
      <c r="H1977" t="n">
        <v>3.5</v>
      </c>
      <c r="I1977" t="n">
        <v>4</v>
      </c>
      <c r="J1977" t="n">
        <v>13</v>
      </c>
      <c r="K1977" t="n">
        <v>-2180000000</v>
      </c>
      <c r="L1977" t="n">
        <v>2460000000</v>
      </c>
      <c r="M1977" t="n">
        <v>1560000000</v>
      </c>
      <c r="N1977" t="n">
        <v>-1450000000</v>
      </c>
      <c r="O1977">
        <f>D1976</f>
      </c>
      <c r="P1977">
        <f>(E1977-F1977+G1977)/O1977*100</f>
      </c>
      <c r="Q1977">
        <f>H1976</f>
      </c>
      <c r="R1977">
        <f>I1976</f>
      </c>
      <c r="S1977">
        <f>H1977-H1976</f>
      </c>
      <c r="T1977">
        <f>I1977-I1976</f>
      </c>
      <c r="U1977">
        <f>(L1977-K1977)/(2*D1977*0.01)</f>
      </c>
      <c r="V1977">
        <f>(L1977+K1977)/(D1977*0.0001)</f>
      </c>
    </row>
    <row r="1978">
      <c r="A1978" t="n">
        <v>2023</v>
      </c>
      <c r="B1978" t="inlineStr">
        <is>
          <t>00118345</t>
        </is>
      </c>
      <c r="C1978" t="inlineStr">
        <is>
          <t>디아이동일</t>
        </is>
      </c>
      <c r="D1978" t="n">
        <v>6335991000</v>
      </c>
      <c r="E1978" t="n">
        <v>1006849000</v>
      </c>
      <c r="F1978" t="n">
        <v>678614000</v>
      </c>
      <c r="G1978" t="n">
        <v>274358000</v>
      </c>
      <c r="H1978" t="n">
        <v>4.855</v>
      </c>
      <c r="I1978" t="n">
        <v>5.635</v>
      </c>
      <c r="K1978" t="n">
        <v>-488249000</v>
      </c>
      <c r="L1978" t="n">
        <v>563909000</v>
      </c>
      <c r="M1978" t="n">
        <v>564228000</v>
      </c>
      <c r="N1978" t="n">
        <v>-497357000</v>
      </c>
      <c r="U1978">
        <f>(L1978-K1978)/(2*D1978*0.01)</f>
      </c>
      <c r="V1978">
        <f>(L1978+K1978)/(D1978*0.0001)</f>
      </c>
    </row>
    <row r="1979">
      <c r="A1979" t="n">
        <v>2024</v>
      </c>
      <c r="B1979" t="inlineStr">
        <is>
          <t>00118345</t>
        </is>
      </c>
      <c r="C1979" t="inlineStr">
        <is>
          <t>디아이동일</t>
        </is>
      </c>
      <c r="D1979" t="n">
        <v>7932566000</v>
      </c>
      <c r="E1979" t="n">
        <v>1138997000</v>
      </c>
      <c r="F1979" t="n">
        <v>520674000</v>
      </c>
      <c r="G1979" t="n">
        <v>269641000</v>
      </c>
      <c r="H1979" t="n">
        <v>4.325</v>
      </c>
      <c r="I1979" t="n">
        <v>4.93</v>
      </c>
      <c r="K1979" t="n">
        <v>-607454000</v>
      </c>
      <c r="L1979" t="n">
        <v>700482000</v>
      </c>
      <c r="M1979" t="n">
        <v>697669000</v>
      </c>
      <c r="N1979" t="n">
        <v>-616322000</v>
      </c>
      <c r="O1979">
        <f>D1978</f>
      </c>
      <c r="P1979">
        <f>(E1979-F1979+G1979)/O1979*100</f>
      </c>
      <c r="Q1979">
        <f>H1978</f>
      </c>
      <c r="R1979">
        <f>I1978</f>
      </c>
      <c r="S1979">
        <f>H1979-H1978</f>
      </c>
      <c r="T1979">
        <f>I1979-I1978</f>
      </c>
      <c r="U1979">
        <f>(L1979-K1979)/(2*D1979*0.01)</f>
      </c>
      <c r="V1979">
        <f>(L1979+K1979)/(D1979*0.0001)</f>
      </c>
    </row>
    <row r="1980">
      <c r="A1980" t="n">
        <v>2015</v>
      </c>
      <c r="B1980" t="inlineStr">
        <is>
          <t>00118451</t>
        </is>
      </c>
      <c r="C1980" t="inlineStr">
        <is>
          <t>동일제강</t>
        </is>
      </c>
      <c r="D1980" t="n">
        <v>1846687000</v>
      </c>
      <c r="E1980" t="n">
        <v>301930000</v>
      </c>
      <c r="F1980" t="n">
        <v>178485000</v>
      </c>
      <c r="G1980" t="n">
        <v>41773000</v>
      </c>
      <c r="H1980" t="n">
        <v>2.7</v>
      </c>
      <c r="I1980" t="n">
        <v>5.4</v>
      </c>
      <c r="K1980" t="n">
        <v>-111954000</v>
      </c>
      <c r="L1980" t="n">
        <v>127969000</v>
      </c>
      <c r="M1980" t="n">
        <v>123365000</v>
      </c>
      <c r="N1980" t="n">
        <v>-110354000</v>
      </c>
      <c r="U1980">
        <f>(L1980-K1980)/(2*D1980*0.01)</f>
      </c>
      <c r="V1980">
        <f>(L1980+K1980)/(D1980*0.0001)</f>
      </c>
    </row>
    <row r="1981">
      <c r="A1981" t="n">
        <v>2018</v>
      </c>
      <c r="B1981" t="inlineStr">
        <is>
          <t>00118451</t>
        </is>
      </c>
      <c r="C1981" t="inlineStr">
        <is>
          <t>동일제강</t>
        </is>
      </c>
      <c r="D1981" t="n">
        <v>2986691000</v>
      </c>
      <c r="E1981" t="n">
        <v>512581000</v>
      </c>
      <c r="F1981" t="n">
        <v>370972000</v>
      </c>
      <c r="G1981" t="n">
        <v>81374000</v>
      </c>
      <c r="H1981" t="n">
        <v>3.04</v>
      </c>
      <c r="I1981" t="n">
        <v>2.92</v>
      </c>
      <c r="K1981" t="n">
        <v>-155591000</v>
      </c>
      <c r="L1981" t="n">
        <v>-135747000</v>
      </c>
      <c r="M1981" t="n">
        <v>203057000</v>
      </c>
      <c r="N1981" t="n">
        <v>151306000</v>
      </c>
      <c r="U1981">
        <f>(L1981-K1981)/(2*D1981*0.01)</f>
      </c>
    </row>
    <row r="1982">
      <c r="A1982" t="n">
        <v>2019</v>
      </c>
      <c r="B1982" t="inlineStr">
        <is>
          <t>00118451</t>
        </is>
      </c>
      <c r="C1982" t="inlineStr">
        <is>
          <t>동일제강</t>
        </is>
      </c>
      <c r="D1982" t="n">
        <v>3282210000</v>
      </c>
      <c r="E1982" t="n">
        <v>586328000</v>
      </c>
      <c r="F1982" t="n">
        <v>459507000</v>
      </c>
      <c r="G1982" t="n">
        <v>62361000</v>
      </c>
      <c r="H1982" t="n">
        <v>2.82</v>
      </c>
      <c r="I1982" t="n">
        <v>2.46</v>
      </c>
      <c r="K1982" t="n">
        <v>-184014000</v>
      </c>
      <c r="L1982" t="n">
        <v>213780000</v>
      </c>
      <c r="M1982" t="n">
        <v>212539000</v>
      </c>
      <c r="N1982" t="n">
        <v>-186429000</v>
      </c>
      <c r="O1982">
        <f>D1981</f>
      </c>
      <c r="P1982">
        <f>(E1982-F1982+G1982)/O1982*100</f>
      </c>
      <c r="Q1982">
        <f>H1981</f>
      </c>
      <c r="R1982">
        <f>I1981</f>
      </c>
      <c r="S1982">
        <f>H1982-H1981</f>
      </c>
      <c r="T1982">
        <f>I1982-I1981</f>
      </c>
      <c r="U1982">
        <f>(L1982-K1982)/(2*D1982*0.01)</f>
      </c>
      <c r="V1982">
        <f>(L1982+K1982)/(D1982*0.0001)</f>
      </c>
    </row>
    <row r="1983">
      <c r="A1983" t="n">
        <v>2020</v>
      </c>
      <c r="B1983" t="inlineStr">
        <is>
          <t>00118451</t>
        </is>
      </c>
      <c r="C1983" t="inlineStr">
        <is>
          <t>동일제강</t>
        </is>
      </c>
      <c r="D1983" t="n">
        <v>3495508000</v>
      </c>
      <c r="E1983" t="n">
        <v>617542000</v>
      </c>
      <c r="F1983" t="n">
        <v>433185000</v>
      </c>
      <c r="G1983" t="n">
        <v>60260000</v>
      </c>
      <c r="H1983" t="n">
        <v>2.89</v>
      </c>
      <c r="I1983" t="n">
        <v>2.05</v>
      </c>
      <c r="J1983" t="n">
        <v>9.471</v>
      </c>
      <c r="K1983" t="n">
        <v>-228057000</v>
      </c>
      <c r="L1983" t="n">
        <v>228057000</v>
      </c>
      <c r="M1983" t="n">
        <v>227876000</v>
      </c>
      <c r="N1983" t="n">
        <v>-199580000</v>
      </c>
      <c r="O1983">
        <f>D1982</f>
      </c>
      <c r="P1983">
        <f>(E1983-F1983+G1983)/O1983*100</f>
      </c>
      <c r="Q1983">
        <f>H1982</f>
      </c>
      <c r="R1983">
        <f>I1982</f>
      </c>
      <c r="S1983">
        <f>H1983-H1982</f>
      </c>
      <c r="T1983">
        <f>I1983-I1982</f>
      </c>
      <c r="U1983">
        <f>(L1983-K1983)/(2*D1983*0.01)</f>
      </c>
    </row>
    <row r="1984">
      <c r="A1984" t="n">
        <v>2021</v>
      </c>
      <c r="B1984" t="inlineStr">
        <is>
          <t>00118451</t>
        </is>
      </c>
      <c r="C1984" t="inlineStr">
        <is>
          <t>동일제강</t>
        </is>
      </c>
      <c r="D1984" t="n">
        <v>3397466000</v>
      </c>
      <c r="E1984" t="n">
        <v>606198000</v>
      </c>
      <c r="F1984" t="n">
        <v>839051000</v>
      </c>
      <c r="G1984" t="n">
        <v>63799000</v>
      </c>
      <c r="H1984" t="n">
        <v>3.43</v>
      </c>
      <c r="I1984" t="n">
        <v>2.42</v>
      </c>
      <c r="J1984" t="n">
        <v>9.177</v>
      </c>
      <c r="K1984" t="n">
        <v>-184132000</v>
      </c>
      <c r="L1984" t="n">
        <v>228057000</v>
      </c>
      <c r="M1984" t="n">
        <v>213890000</v>
      </c>
      <c r="N1984" t="n">
        <v>-199580000</v>
      </c>
      <c r="O1984">
        <f>D1983</f>
      </c>
      <c r="P1984">
        <f>(E1984-F1984+G1984)/O1984*100</f>
      </c>
      <c r="Q1984">
        <f>H1983</f>
      </c>
      <c r="R1984">
        <f>I1983</f>
      </c>
      <c r="S1984">
        <f>H1984-H1983</f>
      </c>
      <c r="T1984">
        <f>I1984-I1983</f>
      </c>
      <c r="U1984">
        <f>(L1984-K1984)/(2*D1984*0.01)</f>
      </c>
      <c r="V1984">
        <f>(L1984+K1984)/(D1984*0.0001)</f>
      </c>
    </row>
    <row r="1985">
      <c r="A1985" t="n">
        <v>2022</v>
      </c>
      <c r="B1985" t="inlineStr">
        <is>
          <t>00118451</t>
        </is>
      </c>
      <c r="C1985" t="inlineStr">
        <is>
          <t>동일제강</t>
        </is>
      </c>
      <c r="D1985" t="n">
        <v>3814519000</v>
      </c>
      <c r="E1985" t="n">
        <v>610671000</v>
      </c>
      <c r="F1985" t="n">
        <v>130302000</v>
      </c>
      <c r="G1985" t="n">
        <v>73390000</v>
      </c>
      <c r="H1985" t="n">
        <v>5.8</v>
      </c>
      <c r="I1985" t="n">
        <v>3.32</v>
      </c>
      <c r="J1985" t="n">
        <v>8.545999999999999</v>
      </c>
      <c r="K1985" t="n">
        <v>-207917000</v>
      </c>
      <c r="L1985" t="n">
        <v>213671000</v>
      </c>
      <c r="M1985" t="n">
        <v>211344000</v>
      </c>
      <c r="N1985" t="n">
        <v>-187654000</v>
      </c>
      <c r="O1985">
        <f>D1984</f>
      </c>
      <c r="P1985">
        <f>(E1985-F1985+G1985)/O1985*100</f>
      </c>
      <c r="Q1985">
        <f>H1984</f>
      </c>
      <c r="R1985">
        <f>I1984</f>
      </c>
      <c r="S1985">
        <f>H1985-H1984</f>
      </c>
      <c r="T1985">
        <f>I1985-I1984</f>
      </c>
      <c r="U1985">
        <f>(L1985-K1985)/(2*D1985*0.01)</f>
      </c>
      <c r="V1985">
        <f>(L1985+K1985)/(D1985*0.0001)</f>
      </c>
    </row>
    <row r="1986">
      <c r="A1986" t="n">
        <v>2023</v>
      </c>
      <c r="B1986" t="inlineStr">
        <is>
          <t>00118451</t>
        </is>
      </c>
      <c r="C1986" t="inlineStr">
        <is>
          <t>동일제강</t>
        </is>
      </c>
      <c r="D1986" t="n">
        <v>4530768000</v>
      </c>
      <c r="E1986" t="n">
        <v>625104000</v>
      </c>
      <c r="F1986" t="n">
        <v>320118000</v>
      </c>
      <c r="G1986" t="n">
        <v>132926000</v>
      </c>
      <c r="H1986" t="n">
        <v>5.07</v>
      </c>
      <c r="I1986" t="n">
        <v>4.78</v>
      </c>
      <c r="J1986" t="n">
        <v>9.679</v>
      </c>
      <c r="K1986" t="n">
        <v>-308884000</v>
      </c>
      <c r="L1986" t="n">
        <v>308884000</v>
      </c>
      <c r="M1986" t="n">
        <v>307103000</v>
      </c>
      <c r="N1986" t="n">
        <v>-269537000</v>
      </c>
      <c r="O1986">
        <f>D1985</f>
      </c>
      <c r="P1986">
        <f>(E1986-F1986+G1986)/O1986*100</f>
      </c>
      <c r="Q1986">
        <f>H1985</f>
      </c>
      <c r="R1986">
        <f>I1985</f>
      </c>
      <c r="S1986">
        <f>H1986-H1985</f>
      </c>
      <c r="T1986">
        <f>I1986-I1985</f>
      </c>
      <c r="U1986">
        <f>(L1986-K1986)/(2*D1986*0.01)</f>
      </c>
    </row>
    <row r="1987">
      <c r="A1987" t="n">
        <v>2024</v>
      </c>
      <c r="B1987" t="inlineStr">
        <is>
          <t>00118451</t>
        </is>
      </c>
      <c r="C1987" t="inlineStr">
        <is>
          <t>동일제강</t>
        </is>
      </c>
      <c r="D1987" t="n">
        <v>5318769000</v>
      </c>
      <c r="E1987" t="n">
        <v>754018000</v>
      </c>
      <c r="F1987" t="n">
        <v>253570000</v>
      </c>
      <c r="G1987" t="n">
        <v>151654000</v>
      </c>
      <c r="H1987" t="n">
        <v>4.51</v>
      </c>
      <c r="I1987" t="n">
        <v>5.09</v>
      </c>
      <c r="J1987" t="n">
        <v>9.724</v>
      </c>
      <c r="K1987" t="n">
        <v>-324304000</v>
      </c>
      <c r="L1987" t="n">
        <v>376361000</v>
      </c>
      <c r="M1987" t="n">
        <v>370882000</v>
      </c>
      <c r="N1987" t="n">
        <v>-325940000</v>
      </c>
      <c r="O1987">
        <f>D1986</f>
      </c>
      <c r="P1987">
        <f>(E1987-F1987+G1987)/O1987*100</f>
      </c>
      <c r="Q1987">
        <f>H1986</f>
      </c>
      <c r="R1987">
        <f>I1986</f>
      </c>
      <c r="S1987">
        <f>H1987-H1986</f>
      </c>
      <c r="T1987">
        <f>I1987-I1986</f>
      </c>
      <c r="U1987">
        <f>(L1987-K1987)/(2*D1987*0.01)</f>
      </c>
      <c r="V1987">
        <f>(L1987+K1987)/(D1987*0.0001)</f>
      </c>
    </row>
    <row r="1988">
      <c r="A1988" t="n">
        <v>2025</v>
      </c>
      <c r="B1988" t="inlineStr">
        <is>
          <t>00118451</t>
        </is>
      </c>
      <c r="C1988" t="inlineStr">
        <is>
          <t>동일제강</t>
        </is>
      </c>
      <c r="D1988" t="n">
        <v>4165109000</v>
      </c>
      <c r="E1988" t="n">
        <v>790450000</v>
      </c>
      <c r="F1988" t="n">
        <v>1004576000</v>
      </c>
      <c r="G1988" t="n">
        <v>163392000</v>
      </c>
      <c r="H1988" t="n">
        <v>4.81</v>
      </c>
      <c r="I1988" t="n">
        <v>4.86</v>
      </c>
      <c r="J1988" t="n">
        <v>8.33</v>
      </c>
      <c r="K1988" t="n">
        <v>-179848000</v>
      </c>
      <c r="L1988" t="n">
        <v>205716000</v>
      </c>
      <c r="M1988" t="n">
        <v>203780000</v>
      </c>
      <c r="N1988" t="n">
        <v>-181565000</v>
      </c>
      <c r="O1988">
        <f>D1987</f>
      </c>
      <c r="P1988">
        <f>(E1988-F1988+G1988)/O1988*100</f>
      </c>
      <c r="Q1988">
        <f>H1987</f>
      </c>
      <c r="R1988">
        <f>I1987</f>
      </c>
      <c r="S1988">
        <f>H1988-H1987</f>
      </c>
      <c r="T1988">
        <f>I1988-I1987</f>
      </c>
      <c r="U1988">
        <f>(L1988-K1988)/(2*D1988*0.01)</f>
      </c>
      <c r="V1988">
        <f>(L1988+K1988)/(D1988*0.0001)</f>
      </c>
    </row>
    <row r="1989">
      <c r="A1989" t="n">
        <v>2014</v>
      </c>
      <c r="B1989" t="inlineStr">
        <is>
          <t>00118460</t>
        </is>
      </c>
      <c r="C1989" t="inlineStr">
        <is>
          <t>태림페이퍼</t>
        </is>
      </c>
      <c r="D1989" t="n">
        <v>27082957000</v>
      </c>
      <c r="E1989" t="n">
        <v>2885513000</v>
      </c>
      <c r="F1989" t="n">
        <v>1003575000</v>
      </c>
      <c r="G1989" t="n">
        <v>753290000</v>
      </c>
      <c r="H1989" t="n">
        <v>2.86</v>
      </c>
      <c r="I1989" t="n">
        <v>2.76</v>
      </c>
      <c r="K1989" t="n">
        <v>-715607000</v>
      </c>
      <c r="L1989" t="n">
        <v>811063000</v>
      </c>
      <c r="M1989" t="n">
        <v>807337000</v>
      </c>
      <c r="N1989" t="n">
        <v>-725718000</v>
      </c>
      <c r="U1989">
        <f>(L1989-K1989)/(2*D1989*0.01)</f>
      </c>
      <c r="V1989">
        <f>(L1989+K1989)/(D1989*0.0001)</f>
      </c>
    </row>
    <row r="1990">
      <c r="A1990" t="n">
        <v>2015</v>
      </c>
      <c r="B1990" t="inlineStr">
        <is>
          <t>00118460</t>
        </is>
      </c>
      <c r="C1990" t="inlineStr">
        <is>
          <t>태림페이퍼</t>
        </is>
      </c>
      <c r="D1990" t="n">
        <v>13556654000</v>
      </c>
      <c r="E1990" t="n">
        <v>3169446000</v>
      </c>
      <c r="F1990" t="n">
        <v>16719316000</v>
      </c>
      <c r="G1990" t="n">
        <v>747509000</v>
      </c>
      <c r="H1990" t="n">
        <v>2.51</v>
      </c>
      <c r="I1990" t="n">
        <v>3.08</v>
      </c>
      <c r="K1990" t="n">
        <v>-880635000</v>
      </c>
      <c r="L1990" t="n">
        <v>988694000</v>
      </c>
      <c r="M1990" t="n">
        <v>984549000</v>
      </c>
      <c r="N1990" t="n">
        <v>-867872000</v>
      </c>
      <c r="O1990">
        <f>D1989</f>
      </c>
      <c r="P1990">
        <f>(E1990-F1990+G1990)/O1990*100</f>
      </c>
      <c r="Q1990">
        <f>H1989</f>
      </c>
      <c r="R1990">
        <f>I1989</f>
      </c>
      <c r="S1990">
        <f>H1990-H1989</f>
      </c>
      <c r="T1990">
        <f>I1990-I1989</f>
      </c>
      <c r="U1990">
        <f>(L1990-K1990)/(2*D1990*0.01)</f>
      </c>
      <c r="V1990">
        <f>(L1990+K1990)/(D1990*0.0001)</f>
      </c>
    </row>
    <row r="1991">
      <c r="A1991" t="n">
        <v>2016</v>
      </c>
      <c r="B1991" t="inlineStr">
        <is>
          <t>00118460</t>
        </is>
      </c>
      <c r="C1991" t="inlineStr">
        <is>
          <t>태림페이퍼</t>
        </is>
      </c>
      <c r="D1991" t="n">
        <v>10376690000</v>
      </c>
      <c r="E1991" t="n">
        <v>2939390000</v>
      </c>
      <c r="F1991" t="n">
        <v>2221616000</v>
      </c>
      <c r="G1991" t="n">
        <v>306739000</v>
      </c>
      <c r="H1991" t="n">
        <v>2.565</v>
      </c>
      <c r="I1991" t="n">
        <v>3.08</v>
      </c>
      <c r="K1991" t="n">
        <v>-1047601000</v>
      </c>
      <c r="L1991" t="n">
        <v>937737000</v>
      </c>
      <c r="M1991" t="n">
        <v>923708000</v>
      </c>
      <c r="N1991" t="n">
        <v>-1051438000</v>
      </c>
      <c r="O1991">
        <f>D1990</f>
      </c>
      <c r="P1991">
        <f>(E1991-F1991+G1991)/O1991*100</f>
      </c>
      <c r="Q1991">
        <f>H1990</f>
      </c>
      <c r="R1991">
        <f>I1990</f>
      </c>
      <c r="S1991">
        <f>H1991-H1990</f>
      </c>
      <c r="T1991">
        <f>I1991-I1990</f>
      </c>
      <c r="U1991">
        <f>(L1991-K1991)/(2*D1991*0.01)</f>
      </c>
    </row>
    <row r="1992">
      <c r="A1992" t="n">
        <v>2017</v>
      </c>
      <c r="B1992" t="inlineStr">
        <is>
          <t>00118460</t>
        </is>
      </c>
      <c r="C1992" t="inlineStr">
        <is>
          <t>태림페이퍼</t>
        </is>
      </c>
      <c r="D1992" t="n">
        <v>10524641000</v>
      </c>
      <c r="E1992" t="n">
        <v>1430386000</v>
      </c>
      <c r="F1992" t="n">
        <v>1805547000</v>
      </c>
      <c r="G1992" t="n">
        <v>236287000</v>
      </c>
      <c r="H1992" t="n">
        <v>2.91</v>
      </c>
      <c r="I1992" t="n">
        <v>4.06</v>
      </c>
      <c r="J1992" t="n">
        <v>6.85</v>
      </c>
      <c r="K1992" t="n">
        <v>-756859000</v>
      </c>
      <c r="L1992" t="n">
        <v>678912000</v>
      </c>
      <c r="M1992" t="n">
        <v>666878000</v>
      </c>
      <c r="N1992" t="n">
        <v>-757208000</v>
      </c>
      <c r="O1992">
        <f>D1991</f>
      </c>
      <c r="P1992">
        <f>(E1992-F1992+G1992)/O1992*100</f>
      </c>
      <c r="Q1992">
        <f>H1991</f>
      </c>
      <c r="R1992">
        <f>I1991</f>
      </c>
      <c r="S1992">
        <f>H1992-H1991</f>
      </c>
      <c r="T1992">
        <f>I1992-I1991</f>
      </c>
      <c r="U1992">
        <f>(L1992-K1992)/(2*D1992*0.01)</f>
      </c>
    </row>
    <row r="1993">
      <c r="A1993" t="n">
        <v>2018</v>
      </c>
      <c r="B1993" t="inlineStr">
        <is>
          <t>00118460</t>
        </is>
      </c>
      <c r="C1993" t="inlineStr">
        <is>
          <t>태림페이퍼</t>
        </is>
      </c>
      <c r="D1993" t="n">
        <v>11882747000</v>
      </c>
      <c r="E1993" t="n">
        <v>1659320000</v>
      </c>
      <c r="F1993" t="n">
        <v>1517743000</v>
      </c>
      <c r="G1993" t="n">
        <v>277372000</v>
      </c>
      <c r="H1993" t="n">
        <v>2.375</v>
      </c>
      <c r="I1993" t="n">
        <v>4.12</v>
      </c>
      <c r="J1993" t="n">
        <v>6.9</v>
      </c>
      <c r="K1993" t="n">
        <v>-857419000</v>
      </c>
      <c r="L1993" t="n">
        <v>767491000</v>
      </c>
      <c r="M1993" t="n">
        <v>-756909000</v>
      </c>
      <c r="N1993" t="n">
        <v>861635000</v>
      </c>
      <c r="O1993">
        <f>D1992</f>
      </c>
      <c r="P1993">
        <f>(E1993-F1993+G1993)/O1993*100</f>
      </c>
      <c r="Q1993">
        <f>H1992</f>
      </c>
      <c r="R1993">
        <f>I1992</f>
      </c>
      <c r="S1993">
        <f>H1993-H1992</f>
      </c>
      <c r="T1993">
        <f>I1993-I1992</f>
      </c>
      <c r="U1993">
        <f>(L1993-K1993)/(2*D1993*0.01)</f>
      </c>
    </row>
    <row r="1994">
      <c r="A1994" t="n">
        <v>2019</v>
      </c>
      <c r="B1994" t="inlineStr">
        <is>
          <t>00118460</t>
        </is>
      </c>
      <c r="C1994" t="inlineStr">
        <is>
          <t>태림페이퍼</t>
        </is>
      </c>
      <c r="D1994" t="n">
        <v>14867396000</v>
      </c>
      <c r="E1994" t="n">
        <v>1940662000</v>
      </c>
      <c r="F1994" t="n">
        <v>674220000</v>
      </c>
      <c r="G1994" t="n">
        <v>249966000</v>
      </c>
      <c r="H1994" t="n">
        <v>2.185</v>
      </c>
      <c r="I1994" t="n">
        <v>4.73</v>
      </c>
      <c r="J1994" t="n">
        <v>8.27</v>
      </c>
      <c r="K1994" t="n">
        <v>-1083618000</v>
      </c>
      <c r="L1994" t="n">
        <v>1249741000</v>
      </c>
      <c r="M1994" t="n">
        <v>1239046000</v>
      </c>
      <c r="N1994" t="n">
        <v>-1095189000</v>
      </c>
      <c r="O1994">
        <f>D1993</f>
      </c>
      <c r="P1994">
        <f>(E1994-F1994+G1994)/O1994*100</f>
      </c>
      <c r="Q1994">
        <f>H1993</f>
      </c>
      <c r="R1994">
        <f>I1993</f>
      </c>
      <c r="S1994">
        <f>H1994-H1993</f>
      </c>
      <c r="T1994">
        <f>I1994-I1993</f>
      </c>
      <c r="U1994">
        <f>(L1994-K1994)/(2*D1994*0.01)</f>
      </c>
      <c r="V1994">
        <f>(L1994+K1994)/(D1994*0.0001)</f>
      </c>
    </row>
    <row r="1995">
      <c r="A1995" t="n">
        <v>2020</v>
      </c>
      <c r="B1995" t="inlineStr">
        <is>
          <t>00118460</t>
        </is>
      </c>
      <c r="C1995" t="inlineStr">
        <is>
          <t>태림페이퍼</t>
        </is>
      </c>
      <c r="D1995" t="n">
        <v>41408214000</v>
      </c>
      <c r="E1995" t="n">
        <v>6978967000</v>
      </c>
      <c r="F1995" t="n">
        <v>5236700000</v>
      </c>
      <c r="G1995" t="n">
        <v>729406000</v>
      </c>
      <c r="H1995" t="n">
        <v>2.445</v>
      </c>
      <c r="I1995" t="n">
        <v>4.75</v>
      </c>
      <c r="J1995" t="n">
        <v>7.61</v>
      </c>
      <c r="K1995" t="n">
        <v>-2552928000</v>
      </c>
      <c r="L1995" t="n">
        <v>2552928000</v>
      </c>
      <c r="M1995" t="n">
        <v>2842025000</v>
      </c>
      <c r="N1995" t="n">
        <v>-2900964000</v>
      </c>
      <c r="O1995">
        <f>D1994</f>
      </c>
      <c r="P1995">
        <f>(E1995-F1995+G1995)/O1995*100</f>
      </c>
      <c r="Q1995">
        <f>H1994</f>
      </c>
      <c r="R1995">
        <f>I1994</f>
      </c>
      <c r="S1995">
        <f>H1995-H1994</f>
      </c>
      <c r="T1995">
        <f>I1995-I1994</f>
      </c>
      <c r="U1995">
        <f>(L1995-K1995)/(2*D1995*0.01)</f>
      </c>
    </row>
    <row r="1996">
      <c r="A1996" t="n">
        <v>2014</v>
      </c>
      <c r="B1996" t="inlineStr">
        <is>
          <t>00118521</t>
        </is>
      </c>
      <c r="C1996" t="inlineStr">
        <is>
          <t>진원생명과학</t>
        </is>
      </c>
      <c r="D1996" t="n">
        <v>1964061753</v>
      </c>
      <c r="E1996" t="n">
        <v>304088958</v>
      </c>
      <c r="F1996" t="n">
        <v>37797790</v>
      </c>
      <c r="G1996" t="n">
        <v>12469811</v>
      </c>
      <c r="H1996" t="n">
        <v>2.86</v>
      </c>
      <c r="I1996" t="n">
        <v>3.9</v>
      </c>
      <c r="K1996" t="n">
        <v>-29963627</v>
      </c>
      <c r="L1996" t="n">
        <v>30472951</v>
      </c>
      <c r="M1996" t="n">
        <v>29963197</v>
      </c>
      <c r="N1996" t="n">
        <v>-30472951</v>
      </c>
      <c r="U1996">
        <f>(L1996-K1996)/(2*D1996*0.01)</f>
      </c>
      <c r="V1996">
        <f>(L1996+K1996)/(D1996*0.0001)</f>
      </c>
    </row>
    <row r="1997">
      <c r="A1997" t="n">
        <v>2015</v>
      </c>
      <c r="B1997" t="inlineStr">
        <is>
          <t>00118521</t>
        </is>
      </c>
      <c r="C1997" t="inlineStr">
        <is>
          <t>진원생명과학</t>
        </is>
      </c>
      <c r="D1997" t="n">
        <v>2513517038</v>
      </c>
      <c r="E1997" t="n">
        <v>376798034</v>
      </c>
      <c r="G1997" t="n">
        <v>9955087</v>
      </c>
      <c r="H1997" t="n">
        <v>2.53</v>
      </c>
      <c r="I1997" t="n">
        <v>4.5</v>
      </c>
      <c r="K1997" t="n">
        <v>-42569643</v>
      </c>
      <c r="L1997" t="n">
        <v>-42569643</v>
      </c>
      <c r="M1997" t="n">
        <v>-42636872</v>
      </c>
      <c r="N1997" t="n">
        <v>48865838</v>
      </c>
      <c r="O1997">
        <f>D1996</f>
      </c>
      <c r="Q1997">
        <f>H1996</f>
      </c>
      <c r="R1997">
        <f>I1996</f>
      </c>
      <c r="S1997">
        <f>H1997-H1996</f>
      </c>
      <c r="T1997">
        <f>I1997-I1996</f>
      </c>
    </row>
    <row r="1998">
      <c r="A1998" t="n">
        <v>2016</v>
      </c>
      <c r="B1998" t="inlineStr">
        <is>
          <t>00118521</t>
        </is>
      </c>
      <c r="C1998" t="inlineStr">
        <is>
          <t>진원생명과학</t>
        </is>
      </c>
      <c r="D1998" t="n">
        <v>3180298278</v>
      </c>
      <c r="E1998" t="n">
        <v>392381970</v>
      </c>
      <c r="F1998" t="n">
        <v>0</v>
      </c>
      <c r="G1998" t="n">
        <v>13361662</v>
      </c>
      <c r="H1998" t="n">
        <v>2.56</v>
      </c>
      <c r="I1998" t="n">
        <v>4.5</v>
      </c>
      <c r="K1998" t="n">
        <v>-49104442</v>
      </c>
      <c r="L1998" t="n">
        <v>56215082</v>
      </c>
      <c r="M1998" t="n">
        <v>54879932</v>
      </c>
      <c r="N1998" t="n">
        <v>-49104442</v>
      </c>
      <c r="O1998">
        <f>D1997</f>
      </c>
      <c r="P1998">
        <f>(E1998-F1998+G1998)/O1998*100</f>
      </c>
      <c r="Q1998">
        <f>H1997</f>
      </c>
      <c r="R1998">
        <f>I1997</f>
      </c>
      <c r="S1998">
        <f>H1998-H1997</f>
      </c>
      <c r="T1998">
        <f>I1998-I1997</f>
      </c>
      <c r="U1998">
        <f>(L1998-K1998)/(2*D1998*0.01)</f>
      </c>
      <c r="V1998">
        <f>(L1998+K1998)/(D1998*0.0001)</f>
      </c>
    </row>
    <row r="1999">
      <c r="A1999" t="n">
        <v>2017</v>
      </c>
      <c r="B1999" t="inlineStr">
        <is>
          <t>00118521</t>
        </is>
      </c>
      <c r="C1999" t="inlineStr">
        <is>
          <t>진원생명과학</t>
        </is>
      </c>
      <c r="D1999" t="n">
        <v>3848395178</v>
      </c>
      <c r="E1999" t="n">
        <v>425240943</v>
      </c>
      <c r="F1999" t="n">
        <v>0</v>
      </c>
      <c r="G1999" t="n">
        <v>16267183</v>
      </c>
      <c r="H1999" t="n">
        <v>3.14</v>
      </c>
      <c r="I1999" t="n">
        <v>3.67</v>
      </c>
      <c r="K1999" t="n">
        <v>-55864666</v>
      </c>
      <c r="L1999" t="n">
        <v>55865834</v>
      </c>
      <c r="M1999" t="n">
        <v>62733293</v>
      </c>
      <c r="N1999" t="n">
        <v>-63733293</v>
      </c>
      <c r="O1999">
        <f>D1998</f>
      </c>
      <c r="P1999">
        <f>(E1999-F1999+G1999)/O1999*100</f>
      </c>
      <c r="Q1999">
        <f>H1998</f>
      </c>
      <c r="R1999">
        <f>I1998</f>
      </c>
      <c r="S1999">
        <f>H1999-H1998</f>
      </c>
      <c r="T1999">
        <f>I1999-I1998</f>
      </c>
      <c r="U1999">
        <f>(L1999-K1999)/(2*D1999*0.01)</f>
      </c>
      <c r="V1999">
        <f>(L1999+K1999)/(D1999*0.0001)</f>
      </c>
    </row>
    <row r="2000">
      <c r="A2000" t="n">
        <v>2018</v>
      </c>
      <c r="B2000" t="inlineStr">
        <is>
          <t>00118521</t>
        </is>
      </c>
      <c r="C2000" t="inlineStr">
        <is>
          <t>진원생명과학</t>
        </is>
      </c>
      <c r="D2000" t="n">
        <v>4541001008</v>
      </c>
      <c r="E2000" t="n">
        <v>442872024</v>
      </c>
      <c r="F2000" t="n">
        <v>154437446</v>
      </c>
      <c r="G2000" t="n">
        <v>21961692</v>
      </c>
      <c r="H2000" t="n">
        <v>2.67</v>
      </c>
      <c r="I2000" t="n">
        <v>4.67</v>
      </c>
      <c r="K2000" t="n">
        <v>-60041827</v>
      </c>
      <c r="L2000" t="n">
        <v>60148816</v>
      </c>
      <c r="M2000" t="n">
        <v>-60171124</v>
      </c>
      <c r="N2000" t="n">
        <v>69148816</v>
      </c>
      <c r="O2000">
        <f>D1999</f>
      </c>
      <c r="P2000">
        <f>(E2000-F2000+G2000)/O2000*100</f>
      </c>
      <c r="Q2000">
        <f>H1999</f>
      </c>
      <c r="R2000">
        <f>I1999</f>
      </c>
      <c r="S2000">
        <f>H2000-H1999</f>
      </c>
      <c r="T2000">
        <f>I2000-I1999</f>
      </c>
      <c r="U2000">
        <f>(L2000-K2000)/(2*D2000*0.01)</f>
      </c>
      <c r="V2000">
        <f>(L2000+K2000)/(D2000*0.0001)</f>
      </c>
    </row>
    <row r="2001">
      <c r="A2001" t="n">
        <v>2019</v>
      </c>
      <c r="B2001" t="inlineStr">
        <is>
          <t>00118521</t>
        </is>
      </c>
      <c r="C2001" t="inlineStr">
        <is>
          <t>진원생명과학</t>
        </is>
      </c>
      <c r="D2001" t="n">
        <v>5622664641</v>
      </c>
      <c r="E2001" t="n">
        <v>480457392</v>
      </c>
      <c r="F2001" t="n">
        <v>368346488</v>
      </c>
      <c r="G2001" t="n">
        <v>18940800</v>
      </c>
      <c r="H2001" t="n">
        <v>2.67</v>
      </c>
      <c r="I2001" t="n">
        <v>4</v>
      </c>
      <c r="K2001" t="n">
        <v>-50961486</v>
      </c>
      <c r="L2001" t="n">
        <v>50960514</v>
      </c>
      <c r="M2001" t="n">
        <v>58656210</v>
      </c>
      <c r="N2001" t="n">
        <v>-58656068</v>
      </c>
      <c r="O2001">
        <f>D2000</f>
      </c>
      <c r="P2001">
        <f>(E2001-F2001+G2001)/O2001*100</f>
      </c>
      <c r="Q2001">
        <f>H2000</f>
      </c>
      <c r="R2001">
        <f>I2000</f>
      </c>
      <c r="S2001">
        <f>H2001-H2000</f>
      </c>
      <c r="T2001">
        <f>I2001-I2000</f>
      </c>
      <c r="U2001">
        <f>(L2001-K2001)/(2*D2001*0.01)</f>
      </c>
    </row>
    <row r="2002">
      <c r="A2002" t="n">
        <v>2020</v>
      </c>
      <c r="B2002" t="inlineStr">
        <is>
          <t>00118521</t>
        </is>
      </c>
      <c r="C2002" t="inlineStr">
        <is>
          <t>진원생명과학</t>
        </is>
      </c>
      <c r="D2002" t="n">
        <v>7065286005</v>
      </c>
      <c r="E2002" t="n">
        <v>169482771</v>
      </c>
      <c r="F2002" t="n">
        <v>0</v>
      </c>
      <c r="G2002" t="n">
        <v>4135407</v>
      </c>
      <c r="H2002" t="n">
        <v>2.47</v>
      </c>
      <c r="I2002" t="n">
        <v>4.38</v>
      </c>
      <c r="O2002">
        <f>D2001</f>
      </c>
      <c r="P2002">
        <f>(E2002-F2002+G2002)/O2002*100</f>
      </c>
      <c r="Q2002">
        <f>H2001</f>
      </c>
      <c r="R2002">
        <f>I2001</f>
      </c>
      <c r="S2002">
        <f>H2002-H2001</f>
      </c>
      <c r="T2002">
        <f>I2002-I2001</f>
      </c>
    </row>
    <row r="2003">
      <c r="A2003" t="n">
        <v>2022</v>
      </c>
      <c r="B2003" t="inlineStr">
        <is>
          <t>00118521</t>
        </is>
      </c>
      <c r="C2003" t="inlineStr">
        <is>
          <t>진원생명과학</t>
        </is>
      </c>
      <c r="D2003" t="n">
        <v>11023738488</v>
      </c>
      <c r="E2003" t="n">
        <v>225937395</v>
      </c>
      <c r="F2003" t="n">
        <v>12609700</v>
      </c>
      <c r="G2003" t="n">
        <v>124641672</v>
      </c>
    </row>
    <row r="2004">
      <c r="A2004" t="n">
        <v>2023</v>
      </c>
      <c r="B2004" t="inlineStr">
        <is>
          <t>00118521</t>
        </is>
      </c>
      <c r="C2004" t="inlineStr">
        <is>
          <t>진원생명과학</t>
        </is>
      </c>
      <c r="D2004" t="n">
        <v>13414720816</v>
      </c>
      <c r="E2004" t="n">
        <v>138156561</v>
      </c>
      <c r="F2004" t="n">
        <v>7673700</v>
      </c>
      <c r="G2004" t="n">
        <v>45675570</v>
      </c>
      <c r="O2004">
        <f>D2003</f>
      </c>
      <c r="P2004">
        <f>(E2004-F2004+G2004)/O2004*100</f>
      </c>
    </row>
    <row r="2005">
      <c r="A2005" t="n">
        <v>2014</v>
      </c>
      <c r="B2005" t="inlineStr">
        <is>
          <t>00118804</t>
        </is>
      </c>
      <c r="C2005" t="inlineStr">
        <is>
          <t>동진쎄미켐</t>
        </is>
      </c>
      <c r="D2005" t="n">
        <v>29600740000</v>
      </c>
      <c r="E2005" t="n">
        <v>4387049000</v>
      </c>
      <c r="F2005" t="n">
        <v>1703066000</v>
      </c>
      <c r="G2005" t="n">
        <v>697534000</v>
      </c>
      <c r="H2005" t="n">
        <v>2.898</v>
      </c>
      <c r="I2005" t="n">
        <v>4.855</v>
      </c>
      <c r="K2005" t="n">
        <v>-2152040000</v>
      </c>
      <c r="L2005" t="n">
        <v>2547359000</v>
      </c>
      <c r="M2005" t="n">
        <v>2526767000</v>
      </c>
      <c r="N2005" t="n">
        <v>-2176301000</v>
      </c>
      <c r="U2005">
        <f>(L2005-K2005)/(2*D2005*0.01)</f>
      </c>
      <c r="V2005">
        <f>(L2005+K2005)/(D2005*0.0001)</f>
      </c>
    </row>
    <row r="2006">
      <c r="A2006" t="n">
        <v>2015</v>
      </c>
      <c r="B2006" t="inlineStr">
        <is>
          <t>00118804</t>
        </is>
      </c>
      <c r="C2006" t="inlineStr">
        <is>
          <t>동진쎄미켐</t>
        </is>
      </c>
      <c r="D2006" t="n">
        <v>38169572000</v>
      </c>
      <c r="E2006" t="n">
        <v>4692427000</v>
      </c>
      <c r="F2006" t="n">
        <v>2333864000</v>
      </c>
      <c r="G2006" t="n">
        <v>668470000</v>
      </c>
      <c r="H2006" t="n">
        <v>2.5235</v>
      </c>
      <c r="I2006" t="n">
        <v>5.595</v>
      </c>
      <c r="K2006" t="n">
        <v>-3105587000</v>
      </c>
      <c r="L2006" t="n">
        <v>3697394000</v>
      </c>
      <c r="M2006" t="n">
        <v>3577386000</v>
      </c>
      <c r="N2006" t="n">
        <v>-3074410000</v>
      </c>
      <c r="O2006">
        <f>D2005</f>
      </c>
      <c r="P2006">
        <f>(E2006-F2006+G2006)/O2006*100</f>
      </c>
      <c r="Q2006">
        <f>H2005</f>
      </c>
      <c r="R2006">
        <f>I2005</f>
      </c>
      <c r="S2006">
        <f>H2006-H2005</f>
      </c>
      <c r="T2006">
        <f>I2006-I2005</f>
      </c>
      <c r="U2006">
        <f>(L2006-K2006)/(2*D2006*0.01)</f>
      </c>
      <c r="V2006">
        <f>(L2006+K2006)/(D2006*0.0001)</f>
      </c>
    </row>
    <row r="2007">
      <c r="A2007" t="n">
        <v>2017</v>
      </c>
      <c r="B2007" t="inlineStr">
        <is>
          <t>00118804</t>
        </is>
      </c>
      <c r="C2007" t="inlineStr">
        <is>
          <t>동진쎄미켐</t>
        </is>
      </c>
      <c r="D2007" t="n">
        <v>39253933000</v>
      </c>
      <c r="E2007" t="n">
        <v>5597446000</v>
      </c>
      <c r="F2007" t="n">
        <v>2627125000</v>
      </c>
      <c r="G2007" t="n">
        <v>815045000</v>
      </c>
      <c r="H2007" t="n">
        <v>2.98</v>
      </c>
      <c r="I2007" t="n">
        <v>3.79</v>
      </c>
      <c r="K2007" t="n">
        <v>-2735612000</v>
      </c>
      <c r="L2007" t="n">
        <v>3173638000</v>
      </c>
      <c r="M2007" t="n">
        <v>3120954000</v>
      </c>
      <c r="N2007" t="n">
        <v>-2744827000</v>
      </c>
      <c r="U2007">
        <f>(L2007-K2007)/(2*D2007*0.01)</f>
      </c>
      <c r="V2007">
        <f>(L2007+K2007)/(D2007*0.0001)</f>
      </c>
    </row>
    <row r="2008">
      <c r="A2008" t="n">
        <v>2018</v>
      </c>
      <c r="B2008" t="inlineStr">
        <is>
          <t>00118804</t>
        </is>
      </c>
      <c r="C2008" t="inlineStr">
        <is>
          <t>동진쎄미켐</t>
        </is>
      </c>
      <c r="D2008" t="n">
        <v>47632833000</v>
      </c>
      <c r="E2008" t="n">
        <v>5209664000</v>
      </c>
      <c r="F2008" t="n">
        <v>3425103000</v>
      </c>
      <c r="G2008" t="n">
        <v>989405000</v>
      </c>
      <c r="H2008" t="n">
        <v>2.535</v>
      </c>
      <c r="I2008" t="n">
        <v>3.705</v>
      </c>
      <c r="K2008" t="n">
        <v>-3115586000</v>
      </c>
      <c r="L2008" t="n">
        <v>3610195000</v>
      </c>
      <c r="M2008" t="n">
        <v>3534780000</v>
      </c>
      <c r="N2008" t="n">
        <v>-3114388000</v>
      </c>
      <c r="O2008">
        <f>D2007</f>
      </c>
      <c r="P2008">
        <f>(E2008-F2008+G2008)/O2008*100</f>
      </c>
      <c r="Q2008">
        <f>H2007</f>
      </c>
      <c r="R2008">
        <f>I2007</f>
      </c>
      <c r="S2008">
        <f>H2008-H2007</f>
      </c>
      <c r="T2008">
        <f>I2008-I2007</f>
      </c>
      <c r="U2008">
        <f>(L2008-K2008)/(2*D2008*0.01)</f>
      </c>
      <c r="V2008">
        <f>(L2008+K2008)/(D2008*0.0001)</f>
      </c>
    </row>
    <row r="2009">
      <c r="A2009" t="n">
        <v>2021</v>
      </c>
      <c r="B2009" t="inlineStr">
        <is>
          <t>00118804</t>
        </is>
      </c>
      <c r="C2009" t="inlineStr">
        <is>
          <t>동진쎄미켐</t>
        </is>
      </c>
      <c r="D2009" t="n">
        <v>60134654000</v>
      </c>
      <c r="E2009" t="n">
        <v>5869910000</v>
      </c>
      <c r="F2009" t="n">
        <v>5256396000</v>
      </c>
      <c r="G2009" t="n">
        <v>1144385000</v>
      </c>
      <c r="H2009" t="n">
        <v>2.769</v>
      </c>
      <c r="I2009" t="n">
        <v>2.94</v>
      </c>
      <c r="J2009" t="n">
        <v>9.02</v>
      </c>
      <c r="K2009" t="n">
        <v>-4254718000</v>
      </c>
      <c r="L2009" t="n">
        <v>4933338000</v>
      </c>
      <c r="M2009" t="n">
        <v>4854734000</v>
      </c>
      <c r="N2009" t="n">
        <v>-4272137000</v>
      </c>
      <c r="U2009">
        <f>(L2009-K2009)/(2*D2009*0.01)</f>
      </c>
      <c r="V2009">
        <f>(L2009+K2009)/(D2009*0.0001)</f>
      </c>
    </row>
    <row r="2010">
      <c r="A2010" t="n">
        <v>2022</v>
      </c>
      <c r="B2010" t="inlineStr">
        <is>
          <t>00118804</t>
        </is>
      </c>
      <c r="C2010" t="inlineStr">
        <is>
          <t>동진쎄미켐</t>
        </is>
      </c>
      <c r="D2010" t="n">
        <v>64554599000</v>
      </c>
      <c r="E2010" t="n">
        <v>6520759000</v>
      </c>
      <c r="F2010" t="n">
        <v>3825732000</v>
      </c>
      <c r="G2010" t="n">
        <v>1462284000</v>
      </c>
      <c r="H2010" t="n">
        <v>5.25</v>
      </c>
      <c r="I2010" t="n">
        <v>4.675</v>
      </c>
      <c r="J2010" t="n">
        <v>8.49</v>
      </c>
      <c r="K2010" t="n">
        <v>-4208972000</v>
      </c>
      <c r="L2010" t="n">
        <v>4842967000</v>
      </c>
      <c r="M2010" t="n">
        <v>4813239000</v>
      </c>
      <c r="N2010" t="n">
        <v>-4262246000</v>
      </c>
      <c r="O2010">
        <f>D2009</f>
      </c>
      <c r="P2010">
        <f>(E2010-F2010+G2010)/O2010*100</f>
      </c>
      <c r="Q2010">
        <f>H2009</f>
      </c>
      <c r="R2010">
        <f>I2009</f>
      </c>
      <c r="S2010">
        <f>H2010-H2009</f>
      </c>
      <c r="T2010">
        <f>I2010-I2009</f>
      </c>
      <c r="U2010">
        <f>(L2010-K2010)/(2*D2010*0.01)</f>
      </c>
      <c r="V2010">
        <f>(L2010+K2010)/(D2010*0.0001)</f>
      </c>
    </row>
    <row r="2011">
      <c r="A2011" t="n">
        <v>2023</v>
      </c>
      <c r="B2011" t="inlineStr">
        <is>
          <t>00118804</t>
        </is>
      </c>
      <c r="C2011" t="inlineStr">
        <is>
          <t>동진쎄미켐</t>
        </is>
      </c>
      <c r="D2011" t="n">
        <v>86062694000</v>
      </c>
      <c r="E2011" t="n">
        <v>7019808000</v>
      </c>
      <c r="F2011" t="n">
        <v>3856820000</v>
      </c>
      <c r="G2011" t="n">
        <v>2847866000</v>
      </c>
      <c r="H2011" t="n">
        <v>4.43</v>
      </c>
      <c r="I2011" t="n">
        <v>5.525</v>
      </c>
      <c r="K2011" t="n">
        <v>-5624551000</v>
      </c>
      <c r="L2011" t="n">
        <v>6512969000</v>
      </c>
      <c r="M2011" t="n">
        <v>6398205000</v>
      </c>
      <c r="N2011" t="n">
        <v>-5638944000</v>
      </c>
      <c r="O2011">
        <f>D2010</f>
      </c>
      <c r="P2011">
        <f>(E2011-F2011+G2011)/O2011*100</f>
      </c>
      <c r="Q2011">
        <f>H2010</f>
      </c>
      <c r="R2011">
        <f>I2010</f>
      </c>
      <c r="S2011">
        <f>H2011-H2010</f>
      </c>
      <c r="T2011">
        <f>I2011-I2010</f>
      </c>
      <c r="U2011">
        <f>(L2011-K2011)/(2*D2011*0.01)</f>
      </c>
      <c r="V2011">
        <f>(L2011+K2011)/(D2011*0.0001)</f>
      </c>
    </row>
    <row r="2012">
      <c r="A2012" t="n">
        <v>2024</v>
      </c>
      <c r="B2012" t="inlineStr">
        <is>
          <t>00118804</t>
        </is>
      </c>
      <c r="C2012" t="inlineStr">
        <is>
          <t>동진쎄미켐</t>
        </is>
      </c>
      <c r="D2012" t="n">
        <v>94053512000</v>
      </c>
      <c r="E2012" t="n">
        <v>9023505000</v>
      </c>
      <c r="F2012" t="n">
        <v>5801851000</v>
      </c>
      <c r="G2012" t="n">
        <v>3103139000</v>
      </c>
      <c r="H2012" t="n">
        <v>3.87</v>
      </c>
      <c r="I2012" t="n">
        <v>5.315</v>
      </c>
      <c r="J2012" t="n">
        <v>8.9</v>
      </c>
      <c r="K2012" t="n">
        <v>-6011663000</v>
      </c>
      <c r="L2012" t="n">
        <v>6945264000</v>
      </c>
      <c r="M2012" t="n">
        <v>6841981000</v>
      </c>
      <c r="N2012" t="n">
        <v>-6041356000</v>
      </c>
      <c r="O2012">
        <f>D2011</f>
      </c>
      <c r="P2012">
        <f>(E2012-F2012+G2012)/O2012*100</f>
      </c>
      <c r="Q2012">
        <f>H2011</f>
      </c>
      <c r="R2012">
        <f>I2011</f>
      </c>
      <c r="S2012">
        <f>H2012-H2011</f>
      </c>
      <c r="T2012">
        <f>I2012-I2011</f>
      </c>
      <c r="U2012">
        <f>(L2012-K2012)/(2*D2012*0.01)</f>
      </c>
      <c r="V2012">
        <f>(L2012+K2012)/(D2012*0.0001)</f>
      </c>
    </row>
    <row r="2013">
      <c r="A2013" t="n">
        <v>2025</v>
      </c>
      <c r="B2013" t="inlineStr">
        <is>
          <t>00118804</t>
        </is>
      </c>
      <c r="C2013" t="inlineStr">
        <is>
          <t>동진쎄미켐</t>
        </is>
      </c>
      <c r="D2013" t="n">
        <v>90802393000</v>
      </c>
      <c r="E2013" t="n">
        <v>10927023000</v>
      </c>
      <c r="F2013" t="n">
        <v>19156502000</v>
      </c>
      <c r="G2013" t="n">
        <v>2815087000</v>
      </c>
      <c r="H2013" t="n">
        <v>4.235</v>
      </c>
      <c r="I2013" t="n">
        <v>5.965</v>
      </c>
      <c r="K2013" t="n">
        <v>-6561625000</v>
      </c>
      <c r="L2013" t="n">
        <v>7561803000</v>
      </c>
      <c r="M2013" t="n">
        <v>7455827000</v>
      </c>
      <c r="N2013" t="n">
        <v>-6598848000</v>
      </c>
      <c r="O2013">
        <f>D2012</f>
      </c>
      <c r="P2013">
        <f>(E2013-F2013+G2013)/O2013*100</f>
      </c>
      <c r="Q2013">
        <f>H2012</f>
      </c>
      <c r="R2013">
        <f>I2012</f>
      </c>
      <c r="S2013">
        <f>H2013-H2012</f>
      </c>
      <c r="T2013">
        <f>I2013-I2012</f>
      </c>
      <c r="U2013">
        <f>(L2013-K2013)/(2*D2013*0.01)</f>
      </c>
      <c r="V2013">
        <f>(L2013+K2013)/(D2013*0.0001)</f>
      </c>
    </row>
    <row r="2014">
      <c r="A2014" t="n">
        <v>2017</v>
      </c>
      <c r="B2014" t="inlineStr">
        <is>
          <t>00118965</t>
        </is>
      </c>
      <c r="C2014" t="inlineStr">
        <is>
          <t>티에이치엔</t>
        </is>
      </c>
      <c r="D2014" t="n">
        <v>14051923000</v>
      </c>
      <c r="E2014" t="n">
        <v>1990076000</v>
      </c>
      <c r="F2014" t="n">
        <v>2201213000</v>
      </c>
      <c r="G2014" t="n">
        <v>363705000</v>
      </c>
      <c r="H2014" t="n">
        <v>3.9</v>
      </c>
      <c r="I2014" t="n">
        <v>5</v>
      </c>
      <c r="J2014" t="n">
        <v>7.65</v>
      </c>
      <c r="K2014" t="n">
        <v>-914500000</v>
      </c>
      <c r="L2014" t="n">
        <v>1054250000</v>
      </c>
      <c r="M2014" t="n">
        <v>1054250000</v>
      </c>
      <c r="N2014" t="n">
        <v>-927600000</v>
      </c>
      <c r="U2014">
        <f>(L2014-K2014)/(2*D2014*0.01)</f>
      </c>
      <c r="V2014">
        <f>(L2014+K2014)/(D2014*0.0001)</f>
      </c>
    </row>
    <row r="2015">
      <c r="A2015" t="n">
        <v>2018</v>
      </c>
      <c r="B2015" t="inlineStr">
        <is>
          <t>00118965</t>
        </is>
      </c>
      <c r="C2015" t="inlineStr">
        <is>
          <t>티에이치엔</t>
        </is>
      </c>
      <c r="D2015" t="n">
        <v>14397173000</v>
      </c>
      <c r="E2015" t="n">
        <v>2379553000</v>
      </c>
      <c r="F2015" t="n">
        <v>3223299000</v>
      </c>
      <c r="G2015" t="n">
        <v>529697000</v>
      </c>
      <c r="H2015" t="n">
        <v>3.53</v>
      </c>
      <c r="I2015" t="n">
        <v>5</v>
      </c>
      <c r="J2015" t="n">
        <v>8.48</v>
      </c>
      <c r="K2015" t="n">
        <v>-1080750000</v>
      </c>
      <c r="L2015" t="n">
        <v>1237620000</v>
      </c>
      <c r="M2015" t="n">
        <v>1237620000</v>
      </c>
      <c r="N2015" t="n">
        <v>-1092360000</v>
      </c>
      <c r="O2015">
        <f>D2014</f>
      </c>
      <c r="P2015">
        <f>(E2015-F2015+G2015)/O2015*100</f>
      </c>
      <c r="Q2015">
        <f>H2014</f>
      </c>
      <c r="R2015">
        <f>I2014</f>
      </c>
      <c r="S2015">
        <f>H2015-H2014</f>
      </c>
      <c r="T2015">
        <f>I2015-I2014</f>
      </c>
      <c r="U2015">
        <f>(L2015-K2015)/(2*D2015*0.01)</f>
      </c>
      <c r="V2015">
        <f>(L2015+K2015)/(D2015*0.0001)</f>
      </c>
    </row>
    <row r="2016">
      <c r="A2016" t="n">
        <v>2019</v>
      </c>
      <c r="B2016" t="inlineStr">
        <is>
          <t>00118965</t>
        </is>
      </c>
      <c r="C2016" t="inlineStr">
        <is>
          <t>티에이치엔</t>
        </is>
      </c>
      <c r="D2016" t="n">
        <v>18823668000</v>
      </c>
      <c r="E2016" t="n">
        <v>2583387000</v>
      </c>
      <c r="F2016" t="n">
        <v>1286570000</v>
      </c>
      <c r="G2016" t="n">
        <v>486242000</v>
      </c>
      <c r="H2016" t="n">
        <v>3.39</v>
      </c>
      <c r="I2016" t="n">
        <v>5</v>
      </c>
      <c r="J2016" t="n">
        <v>10.32</v>
      </c>
      <c r="K2016" t="n">
        <v>-1730836000</v>
      </c>
      <c r="L2016" t="n">
        <v>2033904000</v>
      </c>
      <c r="M2016" t="n">
        <v>2015301000</v>
      </c>
      <c r="N2016" t="n">
        <v>-1750414000</v>
      </c>
      <c r="O2016">
        <f>D2015</f>
      </c>
      <c r="P2016">
        <f>(E2016-F2016+G2016)/O2016*100</f>
      </c>
      <c r="Q2016">
        <f>H2015</f>
      </c>
      <c r="R2016">
        <f>I2015</f>
      </c>
      <c r="S2016">
        <f>H2016-H2015</f>
      </c>
      <c r="T2016">
        <f>I2016-I2015</f>
      </c>
      <c r="U2016">
        <f>(L2016-K2016)/(2*D2016*0.01)</f>
      </c>
      <c r="V2016">
        <f>(L2016+K2016)/(D2016*0.0001)</f>
      </c>
    </row>
    <row r="2017">
      <c r="A2017" t="n">
        <v>2020</v>
      </c>
      <c r="B2017" t="inlineStr">
        <is>
          <t>00118965</t>
        </is>
      </c>
      <c r="C2017" t="inlineStr">
        <is>
          <t>티에이치엔</t>
        </is>
      </c>
      <c r="D2017" t="n">
        <v>17079383000</v>
      </c>
      <c r="E2017" t="n">
        <v>3126803000</v>
      </c>
      <c r="F2017" t="n">
        <v>931480000</v>
      </c>
      <c r="G2017" t="n">
        <v>618602000</v>
      </c>
      <c r="H2017" t="n">
        <v>3.42</v>
      </c>
      <c r="I2017" t="n">
        <v>4</v>
      </c>
      <c r="J2017" t="n">
        <v>9.5</v>
      </c>
      <c r="K2017" t="n">
        <v>-1452551550</v>
      </c>
      <c r="L2017" t="n">
        <v>1691869417</v>
      </c>
      <c r="M2017" t="n">
        <v>1701700000</v>
      </c>
      <c r="N2017" t="n">
        <v>-1485886101</v>
      </c>
      <c r="O2017">
        <f>D2016</f>
      </c>
      <c r="P2017">
        <f>(E2017-F2017+G2017)/O2017*100</f>
      </c>
      <c r="Q2017">
        <f>H2016</f>
      </c>
      <c r="R2017">
        <f>I2016</f>
      </c>
      <c r="S2017">
        <f>H2017-H2016</f>
      </c>
      <c r="T2017">
        <f>I2017-I2016</f>
      </c>
      <c r="U2017">
        <f>(L2017-K2017)/(2*D2017*0.01)</f>
      </c>
      <c r="V2017">
        <f>(L2017+K2017)/(D2017*0.0001)</f>
      </c>
    </row>
    <row r="2018">
      <c r="A2018" t="n">
        <v>2021</v>
      </c>
      <c r="B2018" t="inlineStr">
        <is>
          <t>00118965</t>
        </is>
      </c>
      <c r="C2018" t="inlineStr">
        <is>
          <t>티에이치엔</t>
        </is>
      </c>
      <c r="D2018" t="n">
        <v>18993151000</v>
      </c>
      <c r="E2018" t="n">
        <v>2479119000</v>
      </c>
      <c r="F2018" t="n">
        <v>1473628000</v>
      </c>
      <c r="G2018" t="n">
        <v>563143000</v>
      </c>
      <c r="H2018" t="n">
        <v>3.93</v>
      </c>
      <c r="I2018" t="n">
        <v>4.03</v>
      </c>
      <c r="J2018" t="n">
        <v>9.1</v>
      </c>
      <c r="K2018" t="n">
        <v>-1538563000</v>
      </c>
      <c r="L2018" t="n">
        <v>1785476394</v>
      </c>
      <c r="M2018" t="n">
        <v>1804685000</v>
      </c>
      <c r="N2018" t="n">
        <v>-1576350733</v>
      </c>
      <c r="O2018">
        <f>D2017</f>
      </c>
      <c r="P2018">
        <f>(E2018-F2018+G2018)/O2018*100</f>
      </c>
      <c r="Q2018">
        <f>H2017</f>
      </c>
      <c r="R2018">
        <f>I2017</f>
      </c>
      <c r="S2018">
        <f>H2018-H2017</f>
      </c>
      <c r="T2018">
        <f>I2018-I2017</f>
      </c>
      <c r="U2018">
        <f>(L2018-K2018)/(2*D2018*0.01)</f>
      </c>
      <c r="V2018">
        <f>(L2018+K2018)/(D2018*0.0001)</f>
      </c>
    </row>
    <row r="2019">
      <c r="A2019" t="n">
        <v>2022</v>
      </c>
      <c r="B2019" t="inlineStr">
        <is>
          <t>00118965</t>
        </is>
      </c>
      <c r="C2019" t="inlineStr">
        <is>
          <t>티에이치엔</t>
        </is>
      </c>
      <c r="D2019" t="n">
        <v>17556647000</v>
      </c>
      <c r="E2019" t="n">
        <v>2656472000</v>
      </c>
      <c r="F2019" t="n">
        <v>1536502000</v>
      </c>
      <c r="G2019" t="n">
        <v>710396000</v>
      </c>
      <c r="H2019" t="n">
        <v>6.31</v>
      </c>
      <c r="I2019" t="n">
        <v>4.3</v>
      </c>
      <c r="J2019" t="n">
        <v>8.5</v>
      </c>
      <c r="K2019" t="n">
        <v>-1300088000</v>
      </c>
      <c r="L2019" t="n">
        <v>1492314795</v>
      </c>
      <c r="M2019" t="n">
        <v>1548497000</v>
      </c>
      <c r="N2019" t="n">
        <v>-1369319266</v>
      </c>
      <c r="O2019">
        <f>D2018</f>
      </c>
      <c r="P2019">
        <f>(E2019-F2019+G2019)/O2019*100</f>
      </c>
      <c r="Q2019">
        <f>H2018</f>
      </c>
      <c r="R2019">
        <f>I2018</f>
      </c>
      <c r="S2019">
        <f>H2019-H2018</f>
      </c>
      <c r="T2019">
        <f>I2019-I2018</f>
      </c>
      <c r="U2019">
        <f>(L2019-K2019)/(2*D2019*0.01)</f>
      </c>
      <c r="V2019">
        <f>(L2019+K2019)/(D2019*0.0001)</f>
      </c>
    </row>
    <row r="2020">
      <c r="A2020" t="n">
        <v>2023</v>
      </c>
      <c r="B2020" t="inlineStr">
        <is>
          <t>00118965</t>
        </is>
      </c>
      <c r="C2020" t="inlineStr">
        <is>
          <t>티에이치엔</t>
        </is>
      </c>
      <c r="D2020" t="n">
        <v>21917606000</v>
      </c>
      <c r="E2020" t="n">
        <v>2385018000</v>
      </c>
      <c r="F2020" t="n">
        <v>2480973000</v>
      </c>
      <c r="G2020" t="n">
        <v>1044123000</v>
      </c>
      <c r="H2020" t="n">
        <v>5.5</v>
      </c>
      <c r="I2020" t="n">
        <v>4.3</v>
      </c>
      <c r="J2020" t="n">
        <v>8.699999999999999</v>
      </c>
      <c r="K2020" t="n">
        <v>-1668707000</v>
      </c>
      <c r="L2020" t="n">
        <v>1932589728</v>
      </c>
      <c r="M2020" t="n">
        <v>1971705000</v>
      </c>
      <c r="N2020" t="n">
        <v>-1734431074</v>
      </c>
      <c r="O2020">
        <f>D2019</f>
      </c>
      <c r="P2020">
        <f>(E2020-F2020+G2020)/O2020*100</f>
      </c>
      <c r="Q2020">
        <f>H2019</f>
      </c>
      <c r="R2020">
        <f>I2019</f>
      </c>
      <c r="S2020">
        <f>H2020-H2019</f>
      </c>
      <c r="T2020">
        <f>I2020-I2019</f>
      </c>
      <c r="U2020">
        <f>(L2020-K2020)/(2*D2020*0.01)</f>
      </c>
      <c r="V2020">
        <f>(L2020+K2020)/(D2020*0.0001)</f>
      </c>
    </row>
    <row r="2021">
      <c r="A2021" t="n">
        <v>2024</v>
      </c>
      <c r="B2021" t="inlineStr">
        <is>
          <t>00118965</t>
        </is>
      </c>
      <c r="C2021" t="inlineStr">
        <is>
          <t>티에이치엔</t>
        </is>
      </c>
      <c r="D2021" t="n">
        <v>26059718000</v>
      </c>
      <c r="E2021" t="n">
        <v>3036882000</v>
      </c>
      <c r="F2021" t="n">
        <v>1954714000</v>
      </c>
      <c r="G2021" t="n">
        <v>1095504000</v>
      </c>
      <c r="H2021" t="n">
        <v>4.91</v>
      </c>
      <c r="I2021" t="n">
        <v>4.3</v>
      </c>
      <c r="J2021" t="n">
        <v>8.9</v>
      </c>
      <c r="K2021" t="n">
        <v>-2031531444</v>
      </c>
      <c r="L2021" t="n">
        <v>2345374620</v>
      </c>
      <c r="M2021" t="n">
        <v>2399235200</v>
      </c>
      <c r="N2021" t="n">
        <v>-2108844974</v>
      </c>
      <c r="O2021">
        <f>D2020</f>
      </c>
      <c r="P2021">
        <f>(E2021-F2021+G2021)/O2021*100</f>
      </c>
      <c r="Q2021">
        <f>H2020</f>
      </c>
      <c r="R2021">
        <f>I2020</f>
      </c>
      <c r="S2021">
        <f>H2021-H2020</f>
      </c>
      <c r="T2021">
        <f>I2021-I2020</f>
      </c>
      <c r="U2021">
        <f>(L2021-K2021)/(2*D2021*0.01)</f>
      </c>
      <c r="V2021">
        <f>(L2021+K2021)/(D2021*0.0001)</f>
      </c>
    </row>
    <row r="2022">
      <c r="A2022" t="n">
        <v>2025</v>
      </c>
      <c r="B2022" t="inlineStr">
        <is>
          <t>00118965</t>
        </is>
      </c>
      <c r="C2022" t="inlineStr">
        <is>
          <t>티에이치엔</t>
        </is>
      </c>
      <c r="D2022" t="n">
        <v>32521034348</v>
      </c>
      <c r="E2022" t="n">
        <v>3864191934</v>
      </c>
      <c r="F2022" t="n">
        <v>5176311600</v>
      </c>
      <c r="G2022" t="n">
        <v>1220825448</v>
      </c>
      <c r="H2022" t="n">
        <v>5.56</v>
      </c>
      <c r="I2022" t="n">
        <v>4.25</v>
      </c>
      <c r="J2022" t="n">
        <v>10</v>
      </c>
      <c r="K2022" t="n">
        <v>-2772500000</v>
      </c>
      <c r="L2022" t="n">
        <v>3258000000</v>
      </c>
      <c r="M2022" t="n">
        <v>3323800000</v>
      </c>
      <c r="N2022" t="n">
        <v>-2897600000</v>
      </c>
      <c r="O2022">
        <f>D2021</f>
      </c>
      <c r="P2022">
        <f>(E2022-F2022+G2022)/O2022*100</f>
      </c>
      <c r="Q2022">
        <f>H2021</f>
      </c>
      <c r="R2022">
        <f>I2021</f>
      </c>
      <c r="S2022">
        <f>H2022-H2021</f>
      </c>
      <c r="T2022">
        <f>I2022-I2021</f>
      </c>
      <c r="U2022">
        <f>(L2022-K2022)/(2*D2022*0.01)</f>
      </c>
      <c r="V2022">
        <f>(L2022+K2022)/(D2022*0.0001)</f>
      </c>
    </row>
    <row r="2023">
      <c r="A2023" t="n">
        <v>2014</v>
      </c>
      <c r="B2023" t="inlineStr">
        <is>
          <t>00119007</t>
        </is>
      </c>
      <c r="C2023" t="inlineStr">
        <is>
          <t>무림P&amp;P</t>
        </is>
      </c>
      <c r="D2023" t="n">
        <v>38809827000</v>
      </c>
      <c r="E2023" t="n">
        <v>3883019000</v>
      </c>
      <c r="F2023" t="n">
        <v>4155239000</v>
      </c>
      <c r="G2023" t="n">
        <v>1367819000</v>
      </c>
      <c r="H2023" t="n">
        <v>3.05</v>
      </c>
      <c r="I2023" t="n">
        <v>5.26</v>
      </c>
      <c r="K2023" t="n">
        <v>-4041813991</v>
      </c>
      <c r="L2023" t="n">
        <v>4790376075</v>
      </c>
      <c r="M2023" t="n">
        <v>4748703275</v>
      </c>
      <c r="N2023" t="n">
        <v>-4078369627</v>
      </c>
      <c r="U2023">
        <f>(L2023-K2023)/(2*D2023*0.01)</f>
      </c>
      <c r="V2023">
        <f>(L2023+K2023)/(D2023*0.0001)</f>
      </c>
    </row>
    <row r="2024">
      <c r="A2024" t="n">
        <v>2015</v>
      </c>
      <c r="B2024" t="inlineStr">
        <is>
          <t>00119007</t>
        </is>
      </c>
      <c r="C2024" t="inlineStr">
        <is>
          <t>무림P&amp;P</t>
        </is>
      </c>
      <c r="D2024" t="n">
        <v>40505077000</v>
      </c>
      <c r="E2024" t="n">
        <v>4232596000</v>
      </c>
      <c r="F2024" t="n">
        <v>5843534000</v>
      </c>
      <c r="G2024" t="n">
        <v>1158079000</v>
      </c>
      <c r="H2024" t="n">
        <v>2.51</v>
      </c>
      <c r="I2024" t="n">
        <v>5.74</v>
      </c>
      <c r="J2024" t="n">
        <v>10.71</v>
      </c>
      <c r="K2024" t="n">
        <v>-4144218881</v>
      </c>
      <c r="L2024" t="n">
        <v>4910118261</v>
      </c>
      <c r="M2024" t="n">
        <v>4829306346</v>
      </c>
      <c r="N2024" t="n">
        <v>-4158607450</v>
      </c>
      <c r="O2024">
        <f>D2023</f>
      </c>
      <c r="P2024">
        <f>(E2024-F2024+G2024)/O2024*100</f>
      </c>
      <c r="Q2024">
        <f>H2023</f>
      </c>
      <c r="R2024">
        <f>I2023</f>
      </c>
      <c r="S2024">
        <f>H2024-H2023</f>
      </c>
      <c r="T2024">
        <f>I2024-I2023</f>
      </c>
      <c r="U2024">
        <f>(L2024-K2024)/(2*D2024*0.01)</f>
      </c>
      <c r="V2024">
        <f>(L2024+K2024)/(D2024*0.0001)</f>
      </c>
    </row>
    <row r="2025">
      <c r="A2025" t="n">
        <v>2016</v>
      </c>
      <c r="B2025" t="inlineStr">
        <is>
          <t>00119007</t>
        </is>
      </c>
      <c r="C2025" t="inlineStr">
        <is>
          <t>무림P&amp;P</t>
        </is>
      </c>
      <c r="D2025" t="n">
        <v>43828637000</v>
      </c>
      <c r="E2025" t="n">
        <v>4763185000</v>
      </c>
      <c r="F2025" t="n">
        <v>2079405000</v>
      </c>
      <c r="G2025" t="n">
        <v>995136000</v>
      </c>
      <c r="H2025" t="n">
        <v>2.57</v>
      </c>
      <c r="I2025" t="n">
        <v>5.8</v>
      </c>
      <c r="J2025" t="n">
        <v>10.59</v>
      </c>
      <c r="K2025" t="n">
        <v>-4412222000</v>
      </c>
      <c r="L2025" t="n">
        <v>5237358000</v>
      </c>
      <c r="M2025" t="n">
        <v>5144518000</v>
      </c>
      <c r="N2025" t="n">
        <v>-4428535000</v>
      </c>
      <c r="O2025">
        <f>D2024</f>
      </c>
      <c r="P2025">
        <f>(E2025-F2025+G2025)/O2025*100</f>
      </c>
      <c r="Q2025">
        <f>H2024</f>
      </c>
      <c r="R2025">
        <f>I2024</f>
      </c>
      <c r="S2025">
        <f>H2025-H2024</f>
      </c>
      <c r="T2025">
        <f>I2025-I2024</f>
      </c>
      <c r="U2025">
        <f>(L2025-K2025)/(2*D2025*0.01)</f>
      </c>
      <c r="V2025">
        <f>(L2025+K2025)/(D2025*0.0001)</f>
      </c>
    </row>
    <row r="2026">
      <c r="A2026" t="n">
        <v>2017</v>
      </c>
      <c r="B2026" t="inlineStr">
        <is>
          <t>00119007</t>
        </is>
      </c>
      <c r="C2026" t="inlineStr">
        <is>
          <t>무림P&amp;P</t>
        </is>
      </c>
      <c r="D2026" t="n">
        <v>46301088000</v>
      </c>
      <c r="E2026" t="n">
        <v>4776770000</v>
      </c>
      <c r="F2026" t="n">
        <v>615880000</v>
      </c>
      <c r="G2026" t="n">
        <v>1094625000</v>
      </c>
      <c r="H2026" t="n">
        <v>2.87</v>
      </c>
      <c r="I2026" t="n">
        <v>5.37</v>
      </c>
      <c r="J2026" t="n">
        <v>9.970000000000001</v>
      </c>
      <c r="K2026" t="n">
        <v>-4281619232</v>
      </c>
      <c r="L2026" t="n">
        <v>5036919120</v>
      </c>
      <c r="M2026" t="n">
        <v>4990517504</v>
      </c>
      <c r="N2026" t="n">
        <v>-4315800704</v>
      </c>
      <c r="O2026">
        <f>D2025</f>
      </c>
      <c r="P2026">
        <f>(E2026-F2026+G2026)/O2026*100</f>
      </c>
      <c r="Q2026">
        <f>H2025</f>
      </c>
      <c r="R2026">
        <f>I2025</f>
      </c>
      <c r="S2026">
        <f>H2026-H2025</f>
      </c>
      <c r="T2026">
        <f>I2026-I2025</f>
      </c>
      <c r="U2026">
        <f>(L2026-K2026)/(2*D2026*0.01)</f>
      </c>
      <c r="V2026">
        <f>(L2026+K2026)/(D2026*0.0001)</f>
      </c>
    </row>
    <row r="2027">
      <c r="A2027" t="n">
        <v>2018</v>
      </c>
      <c r="B2027" t="inlineStr">
        <is>
          <t>00119007</t>
        </is>
      </c>
      <c r="C2027" t="inlineStr">
        <is>
          <t>무림P&amp;P</t>
        </is>
      </c>
      <c r="D2027" t="n">
        <v>54248786000</v>
      </c>
      <c r="E2027" t="n">
        <v>4683200000</v>
      </c>
      <c r="F2027" t="n">
        <v>2868407000</v>
      </c>
      <c r="G2027" t="n">
        <v>1276295000</v>
      </c>
      <c r="H2027" t="n">
        <v>2.49</v>
      </c>
      <c r="I2027" t="n">
        <v>4.115</v>
      </c>
      <c r="J2027" t="n">
        <v>10.6</v>
      </c>
      <c r="K2027" t="n">
        <v>-5344087776</v>
      </c>
      <c r="L2027" t="n">
        <v>6271835536</v>
      </c>
      <c r="M2027" t="n">
        <v>6170999632</v>
      </c>
      <c r="N2027" t="n">
        <v>-5356063168</v>
      </c>
      <c r="O2027">
        <f>D2026</f>
      </c>
      <c r="P2027">
        <f>(E2027-F2027+G2027)/O2027*100</f>
      </c>
      <c r="Q2027">
        <f>H2026</f>
      </c>
      <c r="R2027">
        <f>I2026</f>
      </c>
      <c r="S2027">
        <f>H2027-H2026</f>
      </c>
      <c r="T2027">
        <f>I2027-I2026</f>
      </c>
      <c r="U2027">
        <f>(L2027-K2027)/(2*D2027*0.01)</f>
      </c>
      <c r="V2027">
        <f>(L2027+K2027)/(D2027*0.0001)</f>
      </c>
    </row>
    <row r="2028">
      <c r="A2028" t="n">
        <v>2019</v>
      </c>
      <c r="B2028" t="inlineStr">
        <is>
          <t>00119007</t>
        </is>
      </c>
      <c r="C2028" t="inlineStr">
        <is>
          <t>무림P&amp;P</t>
        </is>
      </c>
      <c r="D2028" t="n">
        <v>56701702000</v>
      </c>
      <c r="E2028" t="n">
        <v>5452410000</v>
      </c>
      <c r="F2028" t="n">
        <v>3173830000</v>
      </c>
      <c r="G2028" t="n">
        <v>1228701000</v>
      </c>
      <c r="H2028" t="n">
        <v>2.21</v>
      </c>
      <c r="I2028" t="n">
        <v>3.95</v>
      </c>
      <c r="J2028" t="n">
        <v>10.44</v>
      </c>
      <c r="K2028" t="n">
        <v>-5488325000</v>
      </c>
      <c r="L2028" t="n">
        <v>6443473000</v>
      </c>
      <c r="M2028" t="n">
        <v>6333410000</v>
      </c>
      <c r="N2028" t="n">
        <v>-5514529000</v>
      </c>
      <c r="O2028">
        <f>D2027</f>
      </c>
      <c r="P2028">
        <f>(E2028-F2028+G2028)/O2028*100</f>
      </c>
      <c r="Q2028">
        <f>H2027</f>
      </c>
      <c r="R2028">
        <f>I2027</f>
      </c>
      <c r="S2028">
        <f>H2028-H2027</f>
      </c>
      <c r="T2028">
        <f>I2028-I2027</f>
      </c>
      <c r="U2028">
        <f>(L2028-K2028)/(2*D2028*0.01)</f>
      </c>
      <c r="V2028">
        <f>(L2028+K2028)/(D2028*0.0001)</f>
      </c>
    </row>
    <row r="2029">
      <c r="A2029" t="n">
        <v>2020</v>
      </c>
      <c r="B2029" t="inlineStr">
        <is>
          <t>00119007</t>
        </is>
      </c>
      <c r="C2029" t="inlineStr">
        <is>
          <t>무림P&amp;P</t>
        </is>
      </c>
      <c r="D2029" t="n">
        <v>60045828000</v>
      </c>
      <c r="E2029" t="n">
        <v>5444692000</v>
      </c>
      <c r="F2029" t="n">
        <v>2399056000</v>
      </c>
      <c r="G2029" t="n">
        <v>1103267000</v>
      </c>
      <c r="H2029" t="n">
        <v>2.27</v>
      </c>
      <c r="I2029" t="n">
        <v>3.95</v>
      </c>
      <c r="J2029" t="n">
        <v>9.970000000000001</v>
      </c>
      <c r="K2029" t="n">
        <v>-5630495000</v>
      </c>
      <c r="L2029" t="n">
        <v>6599050428</v>
      </c>
      <c r="M2029" t="n">
        <v>6481668000</v>
      </c>
      <c r="N2029" t="n">
        <v>-5640247147</v>
      </c>
      <c r="O2029">
        <f>D2028</f>
      </c>
      <c r="P2029">
        <f>(E2029-F2029+G2029)/O2029*100</f>
      </c>
      <c r="Q2029">
        <f>H2028</f>
      </c>
      <c r="R2029">
        <f>I2028</f>
      </c>
      <c r="S2029">
        <f>H2029-H2028</f>
      </c>
      <c r="T2029">
        <f>I2029-I2028</f>
      </c>
      <c r="U2029">
        <f>(L2029-K2029)/(2*D2029*0.01)</f>
      </c>
      <c r="V2029">
        <f>(L2029+K2029)/(D2029*0.0001)</f>
      </c>
    </row>
    <row r="2030">
      <c r="A2030" t="n">
        <v>2021</v>
      </c>
      <c r="B2030" t="inlineStr">
        <is>
          <t>00119007</t>
        </is>
      </c>
      <c r="C2030" t="inlineStr">
        <is>
          <t>무림P&amp;P</t>
        </is>
      </c>
      <c r="D2030" t="n">
        <v>57501492000</v>
      </c>
      <c r="E2030" t="n">
        <v>5380476000</v>
      </c>
      <c r="F2030" t="n">
        <v>2950663000</v>
      </c>
      <c r="G2030" t="n">
        <v>1209612000</v>
      </c>
      <c r="H2030" t="n">
        <v>2.8</v>
      </c>
      <c r="I2030" t="n">
        <v>3.72</v>
      </c>
      <c r="J2030" t="n">
        <v>8.69</v>
      </c>
      <c r="K2030" t="n">
        <v>-4661670648</v>
      </c>
      <c r="L2030" t="n">
        <v>5341338256</v>
      </c>
      <c r="M2030" t="n">
        <v>5308637896</v>
      </c>
      <c r="N2030" t="n">
        <v>-4713571668</v>
      </c>
      <c r="O2030">
        <f>D2029</f>
      </c>
      <c r="P2030">
        <f>(E2030-F2030+G2030)/O2030*100</f>
      </c>
      <c r="Q2030">
        <f>H2029</f>
      </c>
      <c r="R2030">
        <f>I2029</f>
      </c>
      <c r="S2030">
        <f>H2030-H2029</f>
      </c>
      <c r="T2030">
        <f>I2030-I2029</f>
      </c>
      <c r="U2030">
        <f>(L2030-K2030)/(2*D2030*0.01)</f>
      </c>
      <c r="V2030">
        <f>(L2030+K2030)/(D2030*0.0001)</f>
      </c>
    </row>
    <row r="2031">
      <c r="A2031" t="n">
        <v>2022</v>
      </c>
      <c r="B2031" t="inlineStr">
        <is>
          <t>00119007</t>
        </is>
      </c>
      <c r="C2031" t="inlineStr">
        <is>
          <t>무림P&amp;P</t>
        </is>
      </c>
      <c r="D2031" t="n">
        <v>52257095000</v>
      </c>
      <c r="E2031" t="n">
        <v>5016461000</v>
      </c>
      <c r="F2031" t="n">
        <v>3513434000</v>
      </c>
      <c r="G2031" t="n">
        <v>1431194000</v>
      </c>
      <c r="H2031" t="n">
        <v>5.265</v>
      </c>
      <c r="I2031" t="n">
        <v>5.11</v>
      </c>
      <c r="J2031" t="n">
        <v>8.69</v>
      </c>
      <c r="K2031" t="n">
        <v>-3583635285</v>
      </c>
      <c r="L2031" t="n">
        <v>4111851435</v>
      </c>
      <c r="M2031" t="n">
        <v>4180569600</v>
      </c>
      <c r="N2031" t="n">
        <v>-3700537684</v>
      </c>
      <c r="O2031">
        <f>D2030</f>
      </c>
      <c r="P2031">
        <f>(E2031-F2031+G2031)/O2031*100</f>
      </c>
      <c r="Q2031">
        <f>H2030</f>
      </c>
      <c r="R2031">
        <f>I2030</f>
      </c>
      <c r="S2031">
        <f>H2031-H2030</f>
      </c>
      <c r="T2031">
        <f>I2031-I2030</f>
      </c>
      <c r="U2031">
        <f>(L2031-K2031)/(2*D2031*0.01)</f>
      </c>
      <c r="V2031">
        <f>(L2031+K2031)/(D2031*0.0001)</f>
      </c>
    </row>
    <row r="2032">
      <c r="A2032" t="n">
        <v>2023</v>
      </c>
      <c r="B2032" t="inlineStr">
        <is>
          <t>00119007</t>
        </is>
      </c>
      <c r="C2032" t="inlineStr">
        <is>
          <t>무림P&amp;P</t>
        </is>
      </c>
      <c r="D2032" t="n">
        <v>56853037000</v>
      </c>
      <c r="E2032" t="n">
        <v>4134873000</v>
      </c>
      <c r="F2032" t="n">
        <v>4759368000</v>
      </c>
      <c r="G2032" t="n">
        <v>2537743000</v>
      </c>
      <c r="H2032" t="n">
        <v>4.44</v>
      </c>
      <c r="I2032" t="n">
        <v>4.69</v>
      </c>
      <c r="K2032" t="n">
        <v>-3944355506</v>
      </c>
      <c r="L2032" t="n">
        <v>4548242960</v>
      </c>
      <c r="M2032" t="n">
        <v>4577835702</v>
      </c>
      <c r="N2032" t="n">
        <v>-4036115626</v>
      </c>
      <c r="O2032">
        <f>D2031</f>
      </c>
      <c r="P2032">
        <f>(E2032-F2032+G2032)/O2032*100</f>
      </c>
      <c r="Q2032">
        <f>H2031</f>
      </c>
      <c r="R2032">
        <f>I2031</f>
      </c>
      <c r="S2032">
        <f>H2032-H2031</f>
      </c>
      <c r="T2032">
        <f>I2032-I2031</f>
      </c>
      <c r="U2032">
        <f>(L2032-K2032)/(2*D2032*0.01)</f>
      </c>
      <c r="V2032">
        <f>(L2032+K2032)/(D2032*0.0001)</f>
      </c>
    </row>
    <row r="2033">
      <c r="A2033" t="n">
        <v>2016</v>
      </c>
      <c r="B2033" t="inlineStr">
        <is>
          <t>00119140</t>
        </is>
      </c>
      <c r="C2033" t="inlineStr">
        <is>
          <t>핸즈코퍼레이션</t>
        </is>
      </c>
      <c r="D2033" t="n">
        <v>44143462000</v>
      </c>
    </row>
    <row r="2034">
      <c r="A2034" t="n">
        <v>2017</v>
      </c>
      <c r="B2034" t="inlineStr">
        <is>
          <t>00119140</t>
        </is>
      </c>
      <c r="C2034" t="inlineStr">
        <is>
          <t>핸즈코퍼레이션</t>
        </is>
      </c>
      <c r="D2034" t="n">
        <v>49925316000</v>
      </c>
      <c r="E2034" t="n">
        <v>8890486000</v>
      </c>
      <c r="F2034" t="n">
        <v>2223106000</v>
      </c>
      <c r="G2034" t="n">
        <v>1226512000</v>
      </c>
      <c r="O2034">
        <f>D2033</f>
      </c>
      <c r="P2034">
        <f>(E2034-F2034+G2034)/O2034*100</f>
      </c>
    </row>
    <row r="2035">
      <c r="A2035" t="n">
        <v>2018</v>
      </c>
      <c r="B2035" t="inlineStr">
        <is>
          <t>00119140</t>
        </is>
      </c>
      <c r="C2035" t="inlineStr">
        <is>
          <t>핸즈코퍼레이션</t>
        </is>
      </c>
      <c r="D2035" t="n">
        <v>54825953000</v>
      </c>
      <c r="E2035" t="n">
        <v>9661820000</v>
      </c>
      <c r="F2035" t="n">
        <v>4392775000</v>
      </c>
      <c r="G2035" t="n">
        <v>1536828000</v>
      </c>
      <c r="O2035">
        <f>D2034</f>
      </c>
      <c r="P2035">
        <f>(E2035-F2035+G2035)/O2035*100</f>
      </c>
    </row>
    <row r="2036">
      <c r="A2036" t="n">
        <v>2019</v>
      </c>
      <c r="B2036" t="inlineStr">
        <is>
          <t>00119140</t>
        </is>
      </c>
      <c r="C2036" t="inlineStr">
        <is>
          <t>핸즈코퍼레이션</t>
        </is>
      </c>
      <c r="D2036" t="n">
        <v>62094638000</v>
      </c>
      <c r="E2036" t="n">
        <v>9130968000</v>
      </c>
      <c r="F2036" t="n">
        <v>4971214000</v>
      </c>
      <c r="G2036" t="n">
        <v>1406679000</v>
      </c>
      <c r="H2036" t="n">
        <v>2.08</v>
      </c>
      <c r="I2036" t="n">
        <v>3.65</v>
      </c>
      <c r="K2036" t="n">
        <v>-4554128000</v>
      </c>
      <c r="L2036" t="n">
        <v>5227678000</v>
      </c>
      <c r="M2036" t="n">
        <v>5099934000</v>
      </c>
      <c r="N2036" t="n">
        <v>-4536755000</v>
      </c>
      <c r="O2036">
        <f>D2035</f>
      </c>
      <c r="P2036">
        <f>(E2036-F2036+G2036)/O2036*100</f>
      </c>
      <c r="U2036">
        <f>(L2036-K2036)/(2*D2036*0.01)</f>
      </c>
      <c r="V2036">
        <f>(L2036+K2036)/(D2036*0.0001)</f>
      </c>
    </row>
    <row r="2037">
      <c r="A2037" t="n">
        <v>2020</v>
      </c>
      <c r="B2037" t="inlineStr">
        <is>
          <t>00119140</t>
        </is>
      </c>
      <c r="C2037" t="inlineStr">
        <is>
          <t>핸즈코퍼레이션</t>
        </is>
      </c>
      <c r="D2037" t="n">
        <v>69294816000</v>
      </c>
      <c r="E2037" t="n">
        <v>9264780000</v>
      </c>
      <c r="F2037" t="n">
        <v>4313896000</v>
      </c>
      <c r="G2037" t="n">
        <v>1314762000</v>
      </c>
      <c r="H2037" t="n">
        <v>2.205</v>
      </c>
      <c r="I2037" t="n">
        <v>3.305</v>
      </c>
      <c r="K2037" t="n">
        <v>-5212301000</v>
      </c>
      <c r="L2037" t="n">
        <v>5997844000</v>
      </c>
      <c r="M2037" t="n">
        <v>5872540000</v>
      </c>
      <c r="N2037" t="n">
        <v>-5209244000</v>
      </c>
      <c r="O2037">
        <f>D2036</f>
      </c>
      <c r="P2037">
        <f>(E2037-F2037+G2037)/O2037*100</f>
      </c>
      <c r="Q2037">
        <f>H2036</f>
      </c>
      <c r="R2037">
        <f>I2036</f>
      </c>
      <c r="S2037">
        <f>H2037-H2036</f>
      </c>
      <c r="T2037">
        <f>I2037-I2036</f>
      </c>
      <c r="U2037">
        <f>(L2037-K2037)/(2*D2037*0.01)</f>
      </c>
      <c r="V2037">
        <f>(L2037+K2037)/(D2037*0.0001)</f>
      </c>
    </row>
    <row r="2038">
      <c r="A2038" t="n">
        <v>2021</v>
      </c>
      <c r="B2038" t="inlineStr">
        <is>
          <t>00119140</t>
        </is>
      </c>
      <c r="C2038" t="inlineStr">
        <is>
          <t>핸즈코퍼레이션</t>
        </is>
      </c>
      <c r="D2038" t="n">
        <v>65216340000</v>
      </c>
      <c r="E2038" t="n">
        <v>9176865000</v>
      </c>
      <c r="F2038" t="n">
        <v>6394478000</v>
      </c>
      <c r="G2038" t="n">
        <v>1522831000</v>
      </c>
      <c r="H2038" t="n">
        <v>2.925</v>
      </c>
      <c r="I2038" t="n">
        <v>3.05</v>
      </c>
      <c r="K2038" t="n">
        <v>-4573505000</v>
      </c>
      <c r="L2038" t="n">
        <v>5222247000</v>
      </c>
      <c r="M2038" t="n">
        <v>5157309000</v>
      </c>
      <c r="N2038" t="n">
        <v>-4605055000</v>
      </c>
      <c r="O2038">
        <f>D2037</f>
      </c>
      <c r="P2038">
        <f>(E2038-F2038+G2038)/O2038*100</f>
      </c>
      <c r="Q2038">
        <f>H2037</f>
      </c>
      <c r="R2038">
        <f>I2037</f>
      </c>
      <c r="S2038">
        <f>H2038-H2037</f>
      </c>
      <c r="T2038">
        <f>I2038-I2037</f>
      </c>
      <c r="U2038">
        <f>(L2038-K2038)/(2*D2038*0.01)</f>
      </c>
      <c r="V2038">
        <f>(L2038+K2038)/(D2038*0.0001)</f>
      </c>
    </row>
    <row r="2039">
      <c r="A2039" t="n">
        <v>2022</v>
      </c>
      <c r="B2039" t="inlineStr">
        <is>
          <t>00119140</t>
        </is>
      </c>
      <c r="C2039" t="inlineStr">
        <is>
          <t>핸즈코퍼레이션</t>
        </is>
      </c>
      <c r="D2039" t="n">
        <v>53395845000</v>
      </c>
      <c r="E2039" t="n">
        <v>7961577000</v>
      </c>
      <c r="F2039" t="n">
        <v>13650708000</v>
      </c>
      <c r="G2039" t="n">
        <v>1795351000</v>
      </c>
      <c r="H2039" t="n">
        <v>5.4</v>
      </c>
      <c r="I2039" t="n">
        <v>3.01</v>
      </c>
      <c r="K2039" t="n">
        <v>-2620144000</v>
      </c>
      <c r="L2039" t="n">
        <v>2895192000</v>
      </c>
      <c r="M2039" t="n">
        <v>2935760000</v>
      </c>
      <c r="N2039" t="n">
        <v>-2701943000</v>
      </c>
      <c r="O2039">
        <f>D2038</f>
      </c>
      <c r="P2039">
        <f>(E2039-F2039+G2039)/O2039*100</f>
      </c>
      <c r="Q2039">
        <f>H2038</f>
      </c>
      <c r="R2039">
        <f>I2038</f>
      </c>
      <c r="S2039">
        <f>H2039-H2038</f>
      </c>
      <c r="T2039">
        <f>I2039-I2038</f>
      </c>
      <c r="U2039">
        <f>(L2039-K2039)/(2*D2039*0.01)</f>
      </c>
      <c r="V2039">
        <f>(L2039+K2039)/(D2039*0.0001)</f>
      </c>
    </row>
    <row r="2040">
      <c r="A2040" t="n">
        <v>2023</v>
      </c>
      <c r="B2040" t="inlineStr">
        <is>
          <t>00119140</t>
        </is>
      </c>
      <c r="C2040" t="inlineStr">
        <is>
          <t>핸즈코퍼레이션</t>
        </is>
      </c>
      <c r="D2040" t="n">
        <v>61259711000</v>
      </c>
      <c r="E2040" t="n">
        <v>6027978000</v>
      </c>
      <c r="F2040" t="n">
        <v>6306687000</v>
      </c>
      <c r="G2040" t="n">
        <v>2619815000</v>
      </c>
      <c r="H2040" t="n">
        <v>5.4</v>
      </c>
      <c r="I2040" t="n">
        <v>3.01</v>
      </c>
      <c r="K2040" t="n">
        <v>-3012617000</v>
      </c>
      <c r="L2040" t="n">
        <v>3333320000</v>
      </c>
      <c r="M2040" t="n">
        <v>3354585000</v>
      </c>
      <c r="N2040" t="n">
        <v>-3085582000</v>
      </c>
      <c r="O2040">
        <f>D2039</f>
      </c>
      <c r="P2040">
        <f>(E2040-F2040+G2040)/O2040*100</f>
      </c>
      <c r="Q2040">
        <f>H2039</f>
      </c>
      <c r="R2040">
        <f>I2039</f>
      </c>
      <c r="S2040">
        <f>H2040-H2039</f>
      </c>
      <c r="T2040">
        <f>I2040-I2039</f>
      </c>
      <c r="U2040">
        <f>(L2040-K2040)/(2*D2040*0.01)</f>
      </c>
      <c r="V2040">
        <f>(L2040+K2040)/(D2040*0.0001)</f>
      </c>
    </row>
    <row r="2041">
      <c r="A2041" t="n">
        <v>2024</v>
      </c>
      <c r="B2041" t="inlineStr">
        <is>
          <t>00119140</t>
        </is>
      </c>
      <c r="C2041" t="inlineStr">
        <is>
          <t>핸즈코퍼레이션</t>
        </is>
      </c>
      <c r="D2041" t="n">
        <v>68234539000</v>
      </c>
      <c r="E2041" t="n">
        <v>6328060000</v>
      </c>
      <c r="F2041" t="n">
        <v>5374370000</v>
      </c>
      <c r="G2041" t="n">
        <v>2383882000</v>
      </c>
      <c r="H2041" t="n">
        <v>3.835</v>
      </c>
      <c r="I2041" t="n">
        <v>2.81</v>
      </c>
      <c r="K2041" t="n">
        <v>-3334331000</v>
      </c>
      <c r="L2041" t="n">
        <v>3685692000</v>
      </c>
      <c r="M2041" t="n">
        <v>3685483000</v>
      </c>
      <c r="N2041" t="n">
        <v>-3395137000</v>
      </c>
      <c r="O2041">
        <f>D2040</f>
      </c>
      <c r="P2041">
        <f>(E2041-F2041+G2041)/O2041*100</f>
      </c>
      <c r="Q2041">
        <f>H2040</f>
      </c>
      <c r="R2041">
        <f>I2040</f>
      </c>
      <c r="S2041">
        <f>H2041-H2040</f>
      </c>
      <c r="T2041">
        <f>I2041-I2040</f>
      </c>
      <c r="U2041">
        <f>(L2041-K2041)/(2*D2041*0.01)</f>
      </c>
      <c r="V2041">
        <f>(L2041+K2041)/(D2041*0.0001)</f>
      </c>
    </row>
    <row r="2042">
      <c r="A2042" t="n">
        <v>2014</v>
      </c>
      <c r="B2042" t="inlineStr">
        <is>
          <t>00119195</t>
        </is>
      </c>
      <c r="C2042" t="inlineStr">
        <is>
          <t>동화약품</t>
        </is>
      </c>
      <c r="D2042" t="n">
        <v>34199259000</v>
      </c>
      <c r="E2042" t="n">
        <v>4480273000</v>
      </c>
      <c r="F2042" t="n">
        <v>2393135000</v>
      </c>
      <c r="G2042" t="n">
        <v>1143028000</v>
      </c>
      <c r="H2042" t="n">
        <v>2.9</v>
      </c>
      <c r="I2042" t="n">
        <v>4.6</v>
      </c>
      <c r="K2042" t="n">
        <v>-2983512000</v>
      </c>
      <c r="L2042" t="n">
        <v>3535527000</v>
      </c>
      <c r="M2042" t="n">
        <v>3441119000</v>
      </c>
      <c r="N2042" t="n">
        <v>-2967564000</v>
      </c>
      <c r="U2042">
        <f>(L2042-K2042)/(2*D2042*0.01)</f>
      </c>
      <c r="V2042">
        <f>(L2042+K2042)/(D2042*0.0001)</f>
      </c>
    </row>
    <row r="2043">
      <c r="A2043" t="n">
        <v>2015</v>
      </c>
      <c r="B2043" t="inlineStr">
        <is>
          <t>00119195</t>
        </is>
      </c>
      <c r="C2043" t="inlineStr">
        <is>
          <t>동화약품</t>
        </is>
      </c>
      <c r="D2043" t="n">
        <v>40419377000</v>
      </c>
      <c r="E2043" t="n">
        <v>4444645000</v>
      </c>
      <c r="F2043" t="n">
        <v>2003301000</v>
      </c>
      <c r="G2043" t="n">
        <v>962364000</v>
      </c>
      <c r="H2043" t="n">
        <v>2.5</v>
      </c>
      <c r="I2043" t="n">
        <v>4.6</v>
      </c>
      <c r="K2043" t="n">
        <v>-3601406000</v>
      </c>
      <c r="L2043" t="n">
        <v>4266663000</v>
      </c>
      <c r="M2043" t="n">
        <v>4135121000</v>
      </c>
      <c r="N2043" t="n">
        <v>-3569257000</v>
      </c>
      <c r="O2043">
        <f>D2042</f>
      </c>
      <c r="P2043">
        <f>(E2043-F2043+G2043)/O2043*100</f>
      </c>
      <c r="Q2043">
        <f>H2042</f>
      </c>
      <c r="R2043">
        <f>I2042</f>
      </c>
      <c r="S2043">
        <f>H2043-H2042</f>
      </c>
      <c r="T2043">
        <f>I2043-I2042</f>
      </c>
      <c r="U2043">
        <f>(L2043-K2043)/(2*D2043*0.01)</f>
      </c>
      <c r="V2043">
        <f>(L2043+K2043)/(D2043*0.0001)</f>
      </c>
    </row>
    <row r="2044">
      <c r="A2044" t="n">
        <v>2016</v>
      </c>
      <c r="B2044" t="inlineStr">
        <is>
          <t>00119195</t>
        </is>
      </c>
      <c r="C2044" t="inlineStr">
        <is>
          <t>동화약품</t>
        </is>
      </c>
      <c r="D2044" t="n">
        <v>44513137000</v>
      </c>
      <c r="E2044" t="n">
        <v>4640706000</v>
      </c>
      <c r="F2044" t="n">
        <v>2715007000</v>
      </c>
      <c r="G2044" t="n">
        <v>982766000</v>
      </c>
      <c r="H2044" t="n">
        <v>2.5</v>
      </c>
      <c r="I2044" t="n">
        <v>4.15</v>
      </c>
      <c r="K2044" t="n">
        <v>-3982257000</v>
      </c>
      <c r="L2044" t="n">
        <v>4716100000</v>
      </c>
      <c r="M2044" t="n">
        <v>4797190000</v>
      </c>
      <c r="N2044" t="n">
        <v>-4114512000</v>
      </c>
      <c r="O2044">
        <f>D2043</f>
      </c>
      <c r="P2044">
        <f>(E2044-F2044+G2044)/O2044*100</f>
      </c>
      <c r="Q2044">
        <f>H2043</f>
      </c>
      <c r="R2044">
        <f>I2043</f>
      </c>
      <c r="S2044">
        <f>H2044-H2043</f>
      </c>
      <c r="T2044">
        <f>I2044-I2043</f>
      </c>
      <c r="U2044">
        <f>(L2044-K2044)/(2*D2044*0.01)</f>
      </c>
      <c r="V2044">
        <f>(L2044+K2044)/(D2044*0.0001)</f>
      </c>
    </row>
    <row r="2045">
      <c r="A2045" t="n">
        <v>2017</v>
      </c>
      <c r="B2045" t="inlineStr">
        <is>
          <t>00119195</t>
        </is>
      </c>
      <c r="C2045" t="inlineStr">
        <is>
          <t>동화약품</t>
        </is>
      </c>
      <c r="D2045" t="n">
        <v>49084621000</v>
      </c>
      <c r="E2045" t="n">
        <v>4680734000</v>
      </c>
      <c r="F2045" t="n">
        <v>2521762000</v>
      </c>
      <c r="G2045" t="n">
        <v>1082714000</v>
      </c>
      <c r="O2045">
        <f>D2044</f>
      </c>
      <c r="P2045">
        <f>(E2045-F2045+G2045)/O2045*100</f>
      </c>
    </row>
    <row r="2046">
      <c r="A2046" t="n">
        <v>2018</v>
      </c>
      <c r="B2046" t="inlineStr">
        <is>
          <t>00119195</t>
        </is>
      </c>
      <c r="C2046" t="inlineStr">
        <is>
          <t>동화약품</t>
        </is>
      </c>
      <c r="D2046" t="n">
        <v>56174564000</v>
      </c>
      <c r="O2046">
        <f>D2045</f>
      </c>
    </row>
    <row r="2047">
      <c r="A2047" t="n">
        <v>2025</v>
      </c>
      <c r="B2047" t="inlineStr">
        <is>
          <t>00119195</t>
        </is>
      </c>
      <c r="C2047" t="inlineStr">
        <is>
          <t>동화약품</t>
        </is>
      </c>
      <c r="D2047" t="n">
        <v>76922670000</v>
      </c>
      <c r="E2047" t="n">
        <v>6916003000</v>
      </c>
      <c r="F2047" t="n">
        <v>11858054000</v>
      </c>
      <c r="G2047" t="n">
        <v>2753216000</v>
      </c>
    </row>
    <row r="2048">
      <c r="A2048" t="n">
        <v>2016</v>
      </c>
      <c r="B2048" t="inlineStr">
        <is>
          <t>00119672</t>
        </is>
      </c>
      <c r="C2048" t="inlineStr">
        <is>
          <t>두올</t>
        </is>
      </c>
      <c r="D2048" t="n">
        <v>13838484000</v>
      </c>
      <c r="E2048" t="n">
        <v>2279456000</v>
      </c>
      <c r="F2048" t="n">
        <v>2788456000</v>
      </c>
      <c r="G2048" t="n">
        <v>238080000</v>
      </c>
      <c r="H2048" t="n">
        <v>2.32</v>
      </c>
      <c r="K2048" t="n">
        <v>-611090000</v>
      </c>
      <c r="L2048" t="n">
        <v>675477000</v>
      </c>
      <c r="M2048" t="n">
        <v>649320000</v>
      </c>
      <c r="N2048" t="n">
        <v>-600276000</v>
      </c>
      <c r="U2048">
        <f>(L2048-K2048)/(2*D2048*0.01)</f>
      </c>
      <c r="V2048">
        <f>(L2048+K2048)/(D2048*0.0001)</f>
      </c>
    </row>
    <row r="2049">
      <c r="A2049" t="n">
        <v>2017</v>
      </c>
      <c r="B2049" t="inlineStr">
        <is>
          <t>00119672</t>
        </is>
      </c>
      <c r="C2049" t="inlineStr">
        <is>
          <t>두올</t>
        </is>
      </c>
      <c r="D2049" t="n">
        <v>12245947000</v>
      </c>
      <c r="E2049" t="n">
        <v>2522816000</v>
      </c>
      <c r="F2049" t="n">
        <v>644523000</v>
      </c>
      <c r="G2049" t="n">
        <v>257534000</v>
      </c>
      <c r="H2049" t="n">
        <v>7.32</v>
      </c>
      <c r="J2049" t="n">
        <v>4.59</v>
      </c>
      <c r="K2049" t="n">
        <v>-526838000</v>
      </c>
      <c r="L2049" t="n">
        <v>579459000</v>
      </c>
      <c r="M2049" t="n">
        <v>574439000</v>
      </c>
      <c r="N2049" t="n">
        <v>-531868000</v>
      </c>
      <c r="O2049">
        <f>D2048</f>
      </c>
      <c r="P2049">
        <f>(E2049-F2049+G2049)/O2049*100</f>
      </c>
      <c r="Q2049">
        <f>H2048</f>
      </c>
      <c r="S2049">
        <f>H2049-H2048</f>
      </c>
      <c r="U2049">
        <f>(L2049-K2049)/(2*D2049*0.01)</f>
      </c>
      <c r="V2049">
        <f>(L2049+K2049)/(D2049*0.0001)</f>
      </c>
    </row>
    <row r="2050">
      <c r="A2050" t="n">
        <v>2018</v>
      </c>
      <c r="B2050" t="inlineStr">
        <is>
          <t>00119672</t>
        </is>
      </c>
      <c r="C2050" t="inlineStr">
        <is>
          <t>두올</t>
        </is>
      </c>
      <c r="D2050" t="n">
        <v>15731315000</v>
      </c>
      <c r="E2050" t="n">
        <v>1913718000</v>
      </c>
      <c r="F2050" t="n">
        <v>742728000</v>
      </c>
      <c r="G2050" t="n">
        <v>316192000</v>
      </c>
      <c r="H2050" t="n">
        <v>2.56</v>
      </c>
      <c r="J2050" t="n">
        <v>7.18</v>
      </c>
      <c r="K2050" t="n">
        <v>-830277000</v>
      </c>
      <c r="L2050" t="n">
        <v>950793000</v>
      </c>
      <c r="M2050" t="n">
        <v>950916000</v>
      </c>
      <c r="N2050" t="n">
        <v>-845441000</v>
      </c>
      <c r="O2050">
        <f>D2049</f>
      </c>
      <c r="P2050">
        <f>(E2050-F2050+G2050)/O2050*100</f>
      </c>
      <c r="Q2050">
        <f>H2049</f>
      </c>
      <c r="S2050">
        <f>H2050-H2049</f>
      </c>
      <c r="U2050">
        <f>(L2050-K2050)/(2*D2050*0.01)</f>
      </c>
      <c r="V2050">
        <f>(L2050+K2050)/(D2050*0.0001)</f>
      </c>
    </row>
    <row r="2051">
      <c r="A2051" t="n">
        <v>2019</v>
      </c>
      <c r="B2051" t="inlineStr">
        <is>
          <t>00119672</t>
        </is>
      </c>
      <c r="C2051" t="inlineStr">
        <is>
          <t>두올</t>
        </is>
      </c>
      <c r="D2051" t="n">
        <v>17996997000</v>
      </c>
      <c r="E2051" t="n">
        <v>2506156000</v>
      </c>
      <c r="F2051" t="n">
        <v>2200914000</v>
      </c>
      <c r="G2051" t="n">
        <v>365265000</v>
      </c>
      <c r="H2051" t="n">
        <v>2.19</v>
      </c>
      <c r="J2051" t="n">
        <v>7.33</v>
      </c>
      <c r="K2051" t="n">
        <v>-780960000</v>
      </c>
      <c r="L2051" t="n">
        <v>872283000</v>
      </c>
      <c r="M2051" t="n">
        <v>857266000</v>
      </c>
      <c r="N2051" t="n">
        <v>-783065000</v>
      </c>
      <c r="O2051">
        <f>D2050</f>
      </c>
      <c r="P2051">
        <f>(E2051-F2051+G2051)/O2051*100</f>
      </c>
      <c r="Q2051">
        <f>H2050</f>
      </c>
      <c r="S2051">
        <f>H2051-H2050</f>
      </c>
      <c r="U2051">
        <f>(L2051-K2051)/(2*D2051*0.01)</f>
      </c>
      <c r="V2051">
        <f>(L2051+K2051)/(D2051*0.0001)</f>
      </c>
    </row>
    <row r="2052">
      <c r="A2052" t="n">
        <v>2020</v>
      </c>
      <c r="B2052" t="inlineStr">
        <is>
          <t>00119672</t>
        </is>
      </c>
      <c r="C2052" t="inlineStr">
        <is>
          <t>두올</t>
        </is>
      </c>
      <c r="D2052" t="n">
        <v>19270301000</v>
      </c>
      <c r="E2052" t="n">
        <v>2376890000</v>
      </c>
      <c r="F2052" t="n">
        <v>1586457000</v>
      </c>
      <c r="G2052" t="n">
        <v>378668000</v>
      </c>
      <c r="H2052" t="n">
        <v>1.9</v>
      </c>
      <c r="J2052" t="n">
        <v>6.13</v>
      </c>
      <c r="K2052" t="n">
        <v>-854973000</v>
      </c>
      <c r="L2052" t="n">
        <v>791840000</v>
      </c>
      <c r="M2052" t="n">
        <v>774549000</v>
      </c>
      <c r="N2052" t="n">
        <v>-855151000</v>
      </c>
      <c r="O2052">
        <f>D2051</f>
      </c>
      <c r="P2052">
        <f>(E2052-F2052+G2052)/O2052*100</f>
      </c>
      <c r="Q2052">
        <f>H2051</f>
      </c>
      <c r="S2052">
        <f>H2052-H2051</f>
      </c>
      <c r="U2052">
        <f>(L2052-K2052)/(2*D2052*0.01)</f>
      </c>
    </row>
    <row r="2053">
      <c r="A2053" t="n">
        <v>2021</v>
      </c>
      <c r="B2053" t="inlineStr">
        <is>
          <t>00119672</t>
        </is>
      </c>
      <c r="C2053" t="inlineStr">
        <is>
          <t>두올</t>
        </is>
      </c>
      <c r="D2053" t="n">
        <v>21611397000</v>
      </c>
      <c r="E2053" t="n">
        <v>2640968000</v>
      </c>
      <c r="F2053" t="n">
        <v>1663129000</v>
      </c>
      <c r="G2053" t="n">
        <v>336481000</v>
      </c>
      <c r="H2053" t="n">
        <v>2.66</v>
      </c>
      <c r="J2053" t="n">
        <v>6.55</v>
      </c>
      <c r="K2053" t="n">
        <v>-952152000</v>
      </c>
      <c r="L2053" t="n">
        <v>1069828000</v>
      </c>
      <c r="M2053" t="n">
        <v>1041567000</v>
      </c>
      <c r="N2053" t="n">
        <v>-946577000</v>
      </c>
      <c r="O2053">
        <f>D2052</f>
      </c>
      <c r="P2053">
        <f>(E2053-F2053+G2053)/O2053*100</f>
      </c>
      <c r="Q2053">
        <f>H2052</f>
      </c>
      <c r="S2053">
        <f>H2053-H2052</f>
      </c>
      <c r="U2053">
        <f>(L2053-K2053)/(2*D2053*0.01)</f>
      </c>
      <c r="V2053">
        <f>(L2053+K2053)/(D2053*0.0001)</f>
      </c>
    </row>
    <row r="2054">
      <c r="A2054" t="n">
        <v>2022</v>
      </c>
      <c r="B2054" t="inlineStr">
        <is>
          <t>00119672</t>
        </is>
      </c>
      <c r="C2054" t="inlineStr">
        <is>
          <t>두올</t>
        </is>
      </c>
      <c r="D2054" t="n">
        <v>24551523000</v>
      </c>
      <c r="E2054" t="n">
        <v>2786828000</v>
      </c>
      <c r="F2054" t="n">
        <v>2331590000</v>
      </c>
      <c r="G2054" t="n">
        <v>530271000</v>
      </c>
      <c r="H2054" t="n">
        <v>5.24</v>
      </c>
      <c r="J2054" t="n">
        <v>5.58</v>
      </c>
      <c r="K2054" t="n">
        <v>-796916000</v>
      </c>
      <c r="L2054" t="n">
        <v>885469000</v>
      </c>
      <c r="M2054" t="n">
        <v>885443000</v>
      </c>
      <c r="N2054" t="n">
        <v>-811408000</v>
      </c>
      <c r="O2054">
        <f>D2053</f>
      </c>
      <c r="P2054">
        <f>(E2054-F2054+G2054)/O2054*100</f>
      </c>
      <c r="Q2054">
        <f>H2053</f>
      </c>
      <c r="S2054">
        <f>H2054-H2053</f>
      </c>
      <c r="U2054">
        <f>(L2054-K2054)/(2*D2054*0.01)</f>
      </c>
      <c r="V2054">
        <f>(L2054+K2054)/(D2054*0.0001)</f>
      </c>
    </row>
    <row r="2055">
      <c r="A2055" t="n">
        <v>2023</v>
      </c>
      <c r="B2055" t="inlineStr">
        <is>
          <t>00119672</t>
        </is>
      </c>
      <c r="C2055" t="inlineStr">
        <is>
          <t>두올</t>
        </is>
      </c>
      <c r="D2055" t="n">
        <v>30285484000</v>
      </c>
      <c r="E2055" t="n">
        <v>3254860000</v>
      </c>
      <c r="F2055" t="n">
        <v>2427940000</v>
      </c>
      <c r="G2055" t="n">
        <v>933663000</v>
      </c>
      <c r="H2055" t="n">
        <v>4.18</v>
      </c>
      <c r="J2055" t="n">
        <v>7.36</v>
      </c>
      <c r="K2055" t="n">
        <v>-1050414000</v>
      </c>
      <c r="L2055" t="n">
        <v>1190034000</v>
      </c>
      <c r="M2055" t="n">
        <v>1174120000</v>
      </c>
      <c r="N2055" t="n">
        <v>-1056765000</v>
      </c>
      <c r="O2055">
        <f>D2054</f>
      </c>
      <c r="P2055">
        <f>(E2055-F2055+G2055)/O2055*100</f>
      </c>
      <c r="Q2055">
        <f>H2054</f>
      </c>
      <c r="S2055">
        <f>H2055-H2054</f>
      </c>
      <c r="U2055">
        <f>(L2055-K2055)/(2*D2055*0.01)</f>
      </c>
      <c r="V2055">
        <f>(L2055+K2055)/(D2055*0.0001)</f>
      </c>
    </row>
    <row r="2056">
      <c r="A2056" t="n">
        <v>2024</v>
      </c>
      <c r="B2056" t="inlineStr">
        <is>
          <t>00119672</t>
        </is>
      </c>
      <c r="C2056" t="inlineStr">
        <is>
          <t>두올</t>
        </is>
      </c>
      <c r="D2056" t="n">
        <v>29391821000</v>
      </c>
      <c r="E2056" t="n">
        <v>3603636000</v>
      </c>
      <c r="F2056" t="n">
        <v>2359768000</v>
      </c>
      <c r="G2056" t="n">
        <v>967013000</v>
      </c>
      <c r="H2056" t="n">
        <v>4.36</v>
      </c>
      <c r="J2056" t="n">
        <v>7.18</v>
      </c>
      <c r="K2056" t="n">
        <v>-1313260000</v>
      </c>
      <c r="L2056" t="n">
        <v>1501941000</v>
      </c>
      <c r="M2056" t="n">
        <v>1492851000</v>
      </c>
      <c r="N2056" t="n">
        <v>-1328674000</v>
      </c>
      <c r="O2056">
        <f>D2055</f>
      </c>
      <c r="P2056">
        <f>(E2056-F2056+G2056)/O2056*100</f>
      </c>
      <c r="Q2056">
        <f>H2055</f>
      </c>
      <c r="S2056">
        <f>H2056-H2055</f>
      </c>
      <c r="U2056">
        <f>(L2056-K2056)/(2*D2056*0.01)</f>
      </c>
      <c r="V2056">
        <f>(L2056+K2056)/(D2056*0.0001)</f>
      </c>
    </row>
    <row r="2057">
      <c r="A2057" t="n">
        <v>2025</v>
      </c>
      <c r="B2057" t="inlineStr">
        <is>
          <t>00119672</t>
        </is>
      </c>
      <c r="C2057" t="inlineStr">
        <is>
          <t>두올</t>
        </is>
      </c>
      <c r="D2057" t="n">
        <v>31026824000</v>
      </c>
      <c r="E2057" t="n">
        <v>3821218000</v>
      </c>
      <c r="F2057" t="n">
        <v>3596466000</v>
      </c>
      <c r="G2057" t="n">
        <v>1182313000</v>
      </c>
      <c r="H2057" t="n">
        <v>4.67</v>
      </c>
      <c r="I2057" t="n">
        <v>3.53</v>
      </c>
      <c r="J2057" t="n">
        <v>6.69</v>
      </c>
      <c r="K2057" t="n">
        <v>-1232671000</v>
      </c>
      <c r="L2057" t="n">
        <v>1397167000</v>
      </c>
      <c r="M2057" t="n">
        <v>1401658000</v>
      </c>
      <c r="N2057" t="n">
        <v>-1257372000</v>
      </c>
      <c r="O2057">
        <f>D2056</f>
      </c>
      <c r="P2057">
        <f>(E2057-F2057+G2057)/O2057*100</f>
      </c>
      <c r="Q2057">
        <f>H2056</f>
      </c>
      <c r="S2057">
        <f>H2057-H2056</f>
      </c>
      <c r="U2057">
        <f>(L2057-K2057)/(2*D2057*0.01)</f>
      </c>
      <c r="V2057">
        <f>(L2057+K2057)/(D2057*0.0001)</f>
      </c>
    </row>
    <row r="2058">
      <c r="A2058" t="n">
        <v>2014</v>
      </c>
      <c r="B2058" t="inlineStr">
        <is>
          <t>00119724</t>
        </is>
      </c>
      <c r="C2058" t="inlineStr">
        <is>
          <t>두원중공업</t>
        </is>
      </c>
      <c r="D2058" t="n">
        <v>9459973000</v>
      </c>
      <c r="F2058" t="n">
        <v>517062000</v>
      </c>
    </row>
    <row r="2059">
      <c r="A2059" t="n">
        <v>2015</v>
      </c>
      <c r="B2059" t="inlineStr">
        <is>
          <t>00119724</t>
        </is>
      </c>
      <c r="C2059" t="inlineStr">
        <is>
          <t>두원중공업</t>
        </is>
      </c>
      <c r="D2059" t="n">
        <v>12214619000</v>
      </c>
      <c r="F2059" t="n">
        <v>511681000</v>
      </c>
      <c r="O2059">
        <f>D2058</f>
      </c>
    </row>
    <row r="2060">
      <c r="A2060" t="n">
        <v>2016</v>
      </c>
      <c r="B2060" t="inlineStr">
        <is>
          <t>00119724</t>
        </is>
      </c>
      <c r="C2060" t="inlineStr">
        <is>
          <t>두원중공업</t>
        </is>
      </c>
      <c r="D2060" t="n">
        <v>13981617000</v>
      </c>
      <c r="F2060" t="n">
        <v>1309847000</v>
      </c>
      <c r="O2060">
        <f>D2059</f>
      </c>
    </row>
    <row r="2061">
      <c r="A2061" t="n">
        <v>2017</v>
      </c>
      <c r="B2061" t="inlineStr">
        <is>
          <t>00119724</t>
        </is>
      </c>
      <c r="C2061" t="inlineStr">
        <is>
          <t>두원중공업</t>
        </is>
      </c>
      <c r="D2061" t="n">
        <v>16713590000</v>
      </c>
      <c r="F2061" t="n">
        <v>686956000</v>
      </c>
      <c r="O2061">
        <f>D2060</f>
      </c>
    </row>
    <row r="2062">
      <c r="A2062" t="n">
        <v>2018</v>
      </c>
      <c r="B2062" t="inlineStr">
        <is>
          <t>00119724</t>
        </is>
      </c>
      <c r="C2062" t="inlineStr">
        <is>
          <t>두원중공업</t>
        </is>
      </c>
      <c r="D2062" t="n">
        <v>18211256000</v>
      </c>
      <c r="F2062" t="n">
        <v>803399000</v>
      </c>
      <c r="O2062">
        <f>D2061</f>
      </c>
    </row>
    <row r="2063">
      <c r="A2063" t="n">
        <v>2014</v>
      </c>
      <c r="B2063" t="inlineStr">
        <is>
          <t>00120021</t>
        </is>
      </c>
      <c r="C2063" t="inlineStr">
        <is>
          <t>LG</t>
        </is>
      </c>
      <c r="D2063" t="n">
        <v>290416000000</v>
      </c>
      <c r="E2063" t="n">
        <v>42280000000</v>
      </c>
      <c r="F2063" t="n">
        <v>20962000000</v>
      </c>
      <c r="G2063" t="n">
        <v>9068000000</v>
      </c>
      <c r="H2063" t="n">
        <v>5.23</v>
      </c>
      <c r="I2063" t="n">
        <v>6.72</v>
      </c>
    </row>
    <row r="2064">
      <c r="A2064" t="n">
        <v>2015</v>
      </c>
      <c r="B2064" t="inlineStr">
        <is>
          <t>00120021</t>
        </is>
      </c>
      <c r="C2064" t="inlineStr">
        <is>
          <t>LG</t>
        </is>
      </c>
      <c r="D2064" t="n">
        <v>312507000000</v>
      </c>
      <c r="E2064" t="n">
        <v>45470000000</v>
      </c>
      <c r="F2064" t="n">
        <v>23624000000</v>
      </c>
      <c r="G2064" t="n">
        <v>8945000000</v>
      </c>
      <c r="H2064" t="n">
        <v>4.91</v>
      </c>
      <c r="I2064" t="n">
        <v>6.62</v>
      </c>
      <c r="O2064">
        <f>D2063</f>
      </c>
      <c r="P2064">
        <f>(E2064-F2064+G2064)/O2064*100</f>
      </c>
      <c r="Q2064">
        <f>H2063</f>
      </c>
      <c r="R2064">
        <f>I2063</f>
      </c>
      <c r="S2064">
        <f>H2064-H2063</f>
      </c>
      <c r="T2064">
        <f>I2064-I2063</f>
      </c>
    </row>
    <row r="2065">
      <c r="A2065" t="n">
        <v>2016</v>
      </c>
      <c r="B2065" t="inlineStr">
        <is>
          <t>00120021</t>
        </is>
      </c>
      <c r="C2065" t="inlineStr">
        <is>
          <t>LG</t>
        </is>
      </c>
      <c r="D2065" t="n">
        <v>319853000000</v>
      </c>
      <c r="E2065" t="n">
        <v>45194000000</v>
      </c>
      <c r="F2065" t="n">
        <v>27313000000</v>
      </c>
      <c r="G2065" t="n">
        <v>7912000000</v>
      </c>
      <c r="H2065" t="n">
        <v>4.325</v>
      </c>
      <c r="I2065" t="n">
        <v>6.435</v>
      </c>
      <c r="O2065">
        <f>D2064</f>
      </c>
      <c r="P2065">
        <f>(E2065-F2065+G2065)/O2065*100</f>
      </c>
      <c r="Q2065">
        <f>H2064</f>
      </c>
      <c r="R2065">
        <f>I2064</f>
      </c>
      <c r="S2065">
        <f>H2065-H2064</f>
      </c>
      <c r="T2065">
        <f>I2065-I2064</f>
      </c>
    </row>
    <row r="2066">
      <c r="A2066" t="n">
        <v>2017</v>
      </c>
      <c r="B2066" t="inlineStr">
        <is>
          <t>00120021</t>
        </is>
      </c>
      <c r="C2066" t="inlineStr">
        <is>
          <t>LG</t>
        </is>
      </c>
      <c r="D2066" t="n">
        <v>209355000000</v>
      </c>
      <c r="E2066" t="n">
        <v>38815000000</v>
      </c>
      <c r="F2066" t="n">
        <v>31215000000</v>
      </c>
      <c r="G2066" t="n">
        <v>7138000000</v>
      </c>
      <c r="H2066" t="n">
        <v>4.655</v>
      </c>
      <c r="I2066" t="n">
        <v>6.65</v>
      </c>
      <c r="O2066">
        <f>D2065</f>
      </c>
      <c r="P2066">
        <f>(E2066-F2066+G2066)/O2066*100</f>
      </c>
      <c r="Q2066">
        <f>H2065</f>
      </c>
      <c r="R2066">
        <f>I2065</f>
      </c>
      <c r="S2066">
        <f>H2066-H2065</f>
      </c>
      <c r="T2066">
        <f>I2066-I2065</f>
      </c>
    </row>
    <row r="2067">
      <c r="A2067" t="n">
        <v>2018</v>
      </c>
      <c r="B2067" t="inlineStr">
        <is>
          <t>00120021</t>
        </is>
      </c>
      <c r="C2067" t="inlineStr">
        <is>
          <t>LG</t>
        </is>
      </c>
      <c r="D2067" t="n">
        <v>192693000000</v>
      </c>
      <c r="O2067">
        <f>D2066</f>
      </c>
    </row>
    <row r="2068">
      <c r="A2068" t="n">
        <v>2021</v>
      </c>
      <c r="B2068" t="inlineStr">
        <is>
          <t>00120021</t>
        </is>
      </c>
      <c r="C2068" t="inlineStr">
        <is>
          <t>LG</t>
        </is>
      </c>
      <c r="D2068" t="n">
        <v>132026000000</v>
      </c>
      <c r="E2068" t="n">
        <v>26120000000</v>
      </c>
      <c r="F2068" t="n">
        <v>11662000000</v>
      </c>
      <c r="G2068" t="n">
        <v>3831000000</v>
      </c>
      <c r="H2068" t="n">
        <v>4.295</v>
      </c>
      <c r="I2068" t="n">
        <v>6.395</v>
      </c>
    </row>
    <row r="2069">
      <c r="A2069" t="n">
        <v>2014</v>
      </c>
      <c r="B2069" t="inlineStr">
        <is>
          <t>00120030</t>
        </is>
      </c>
      <c r="C2069" t="inlineStr">
        <is>
          <t>GS건설</t>
        </is>
      </c>
      <c r="D2069" t="n">
        <v>340943000000</v>
      </c>
      <c r="E2069" t="n">
        <v>47333000000</v>
      </c>
      <c r="F2069" t="n">
        <v>38033000000</v>
      </c>
      <c r="G2069" t="n">
        <v>10313000000</v>
      </c>
      <c r="H2069" t="n">
        <v>3.03</v>
      </c>
      <c r="I2069" t="n">
        <v>3.69</v>
      </c>
      <c r="K2069" t="n">
        <v>-24934000000</v>
      </c>
      <c r="L2069" t="n">
        <v>28691000000</v>
      </c>
      <c r="M2069" t="n">
        <v>28500000000</v>
      </c>
      <c r="N2069" t="n">
        <v>-25246000000</v>
      </c>
      <c r="U2069">
        <f>(L2069-K2069)/(2*D2069*0.01)</f>
      </c>
      <c r="V2069">
        <f>(L2069+K2069)/(D2069*0.0001)</f>
      </c>
    </row>
    <row r="2070">
      <c r="A2070" t="n">
        <v>2015</v>
      </c>
      <c r="B2070" t="inlineStr">
        <is>
          <t>00120030</t>
        </is>
      </c>
      <c r="C2070" t="inlineStr">
        <is>
          <t>GS건설</t>
        </is>
      </c>
      <c r="D2070" t="n">
        <v>380012000000</v>
      </c>
      <c r="E2070" t="n">
        <v>57129000000</v>
      </c>
      <c r="F2070" t="n">
        <v>29094000000</v>
      </c>
      <c r="G2070" t="n">
        <v>9847000000</v>
      </c>
      <c r="H2070" t="n">
        <v>2.46</v>
      </c>
      <c r="I2070" t="n">
        <v>3</v>
      </c>
      <c r="K2070" t="n">
        <v>-26955000000</v>
      </c>
      <c r="L2070" t="n">
        <v>30918000000</v>
      </c>
      <c r="M2070" t="n">
        <v>30523000000</v>
      </c>
      <c r="N2070" t="n">
        <v>-27145000000</v>
      </c>
      <c r="O2070">
        <f>D2069</f>
      </c>
      <c r="P2070">
        <f>(E2070-F2070+G2070)/O2070*100</f>
      </c>
      <c r="Q2070">
        <f>H2069</f>
      </c>
      <c r="R2070">
        <f>I2069</f>
      </c>
      <c r="S2070">
        <f>H2070-H2069</f>
      </c>
      <c r="T2070">
        <f>I2070-I2069</f>
      </c>
      <c r="U2070">
        <f>(L2070-K2070)/(2*D2070*0.01)</f>
      </c>
      <c r="V2070">
        <f>(L2070+K2070)/(D2070*0.0001)</f>
      </c>
    </row>
    <row r="2071">
      <c r="A2071" t="n">
        <v>2017</v>
      </c>
      <c r="B2071" t="inlineStr">
        <is>
          <t>00120030</t>
        </is>
      </c>
      <c r="C2071" t="inlineStr">
        <is>
          <t>GS건설</t>
        </is>
      </c>
      <c r="D2071" t="n">
        <v>421701000000</v>
      </c>
      <c r="E2071" t="n">
        <v>57968000000</v>
      </c>
      <c r="F2071" t="n">
        <v>39522000000</v>
      </c>
      <c r="G2071" t="n">
        <v>9236000000</v>
      </c>
    </row>
    <row r="2072">
      <c r="A2072" t="n">
        <v>2018</v>
      </c>
      <c r="B2072" t="inlineStr">
        <is>
          <t>00120030</t>
        </is>
      </c>
      <c r="C2072" t="inlineStr">
        <is>
          <t>GS건설</t>
        </is>
      </c>
      <c r="D2072" t="n">
        <v>460767000000</v>
      </c>
      <c r="O2072">
        <f>D2071</f>
      </c>
    </row>
    <row r="2073">
      <c r="A2073" t="n">
        <v>2020</v>
      </c>
      <c r="B2073" t="inlineStr">
        <is>
          <t>00120030</t>
        </is>
      </c>
      <c r="C2073" t="inlineStr">
        <is>
          <t>GS건설</t>
        </is>
      </c>
      <c r="D2073" t="n">
        <v>500432000000</v>
      </c>
    </row>
    <row r="2074">
      <c r="A2074" t="n">
        <v>2021</v>
      </c>
      <c r="B2074" t="inlineStr">
        <is>
          <t>00120030</t>
        </is>
      </c>
      <c r="C2074" t="inlineStr">
        <is>
          <t>GS건설</t>
        </is>
      </c>
      <c r="D2074" t="n">
        <v>440734000000</v>
      </c>
      <c r="E2074" t="n">
        <v>63237000000</v>
      </c>
      <c r="F2074" t="n">
        <v>102593000000</v>
      </c>
      <c r="G2074" t="n">
        <v>7697000000</v>
      </c>
      <c r="O2074">
        <f>D2073</f>
      </c>
      <c r="P2074">
        <f>(E2074-F2074+G2074)/O2074*100</f>
      </c>
    </row>
    <row r="2075">
      <c r="A2075" t="n">
        <v>2022</v>
      </c>
      <c r="B2075" t="inlineStr">
        <is>
          <t>00120030</t>
        </is>
      </c>
      <c r="C2075" t="inlineStr">
        <is>
          <t>GS건설</t>
        </is>
      </c>
      <c r="D2075" t="n">
        <v>446025000000</v>
      </c>
      <c r="O2075">
        <f>D2074</f>
      </c>
    </row>
    <row r="2076">
      <c r="A2076" t="n">
        <v>2023</v>
      </c>
      <c r="B2076" t="inlineStr">
        <is>
          <t>00120030</t>
        </is>
      </c>
      <c r="C2076" t="inlineStr">
        <is>
          <t>GS건설</t>
        </is>
      </c>
      <c r="D2076" t="n">
        <v>500582000000</v>
      </c>
      <c r="E2076" t="n">
        <v>60115000000</v>
      </c>
      <c r="F2076" t="n">
        <v>59153000000</v>
      </c>
      <c r="G2076" t="n">
        <v>19830000000</v>
      </c>
      <c r="H2076" t="n">
        <v>4.47</v>
      </c>
      <c r="I2076" t="n">
        <v>3.82</v>
      </c>
      <c r="J2076" t="n">
        <v>7.84</v>
      </c>
      <c r="K2076" t="n">
        <v>-21167000000</v>
      </c>
      <c r="L2076" t="n">
        <v>23198000000</v>
      </c>
      <c r="M2076" t="n">
        <v>23318000000</v>
      </c>
      <c r="N2076" t="n">
        <v>-21664000000</v>
      </c>
      <c r="O2076">
        <f>D2075</f>
      </c>
      <c r="P2076">
        <f>(E2076-F2076+G2076)/O2076*100</f>
      </c>
      <c r="U2076">
        <f>(L2076-K2076)/(2*D2076*0.01)</f>
      </c>
      <c r="V2076">
        <f>(L2076+K2076)/(D2076*0.0001)</f>
      </c>
    </row>
    <row r="2077">
      <c r="A2077" t="n">
        <v>2024</v>
      </c>
      <c r="B2077" t="inlineStr">
        <is>
          <t>00120030</t>
        </is>
      </c>
      <c r="C2077" t="inlineStr">
        <is>
          <t>GS건설</t>
        </is>
      </c>
      <c r="D2077" t="n">
        <v>539491000000</v>
      </c>
      <c r="E2077" t="n">
        <v>67089000000</v>
      </c>
      <c r="F2077" t="n">
        <v>74816000000</v>
      </c>
      <c r="G2077" t="n">
        <v>17785000000</v>
      </c>
      <c r="H2077" t="n">
        <v>3.9</v>
      </c>
      <c r="I2077" t="n">
        <v>4.25</v>
      </c>
      <c r="J2077" t="n">
        <v>6.435</v>
      </c>
      <c r="K2077" t="n">
        <v>-22691000000</v>
      </c>
      <c r="L2077" t="n">
        <v>24979000000</v>
      </c>
      <c r="M2077" t="n">
        <v>25891000000</v>
      </c>
      <c r="N2077" t="n">
        <v>-23039000000</v>
      </c>
      <c r="O2077">
        <f>D2076</f>
      </c>
      <c r="P2077">
        <f>(E2077-F2077+G2077)/O2077*100</f>
      </c>
      <c r="Q2077">
        <f>H2076</f>
      </c>
      <c r="R2077">
        <f>I2076</f>
      </c>
      <c r="S2077">
        <f>H2077-H2076</f>
      </c>
      <c r="T2077">
        <f>I2077-I2076</f>
      </c>
      <c r="U2077">
        <f>(L2077-K2077)/(2*D2077*0.01)</f>
      </c>
      <c r="V2077">
        <f>(L2077+K2077)/(D2077*0.0001)</f>
      </c>
    </row>
    <row r="2078">
      <c r="A2078" t="n">
        <v>2014</v>
      </c>
      <c r="B2078" t="inlineStr">
        <is>
          <t>00120076</t>
        </is>
      </c>
      <c r="C2078" t="inlineStr">
        <is>
          <t>LX인터내셔널</t>
        </is>
      </c>
      <c r="D2078" t="n">
        <v>41463000000</v>
      </c>
      <c r="E2078" t="n">
        <v>7248000000</v>
      </c>
      <c r="F2078" t="n">
        <v>9388000000</v>
      </c>
      <c r="G2078" t="n">
        <v>1676000000</v>
      </c>
      <c r="H2078" t="n">
        <v>3.14</v>
      </c>
      <c r="I2078" t="n">
        <v>6.81</v>
      </c>
      <c r="K2078" t="n">
        <v>-3438000000</v>
      </c>
      <c r="L2078" t="n">
        <v>4050000000</v>
      </c>
      <c r="M2078" t="n">
        <v>3889000000</v>
      </c>
      <c r="N2078" t="n">
        <v>-3386000000</v>
      </c>
      <c r="U2078">
        <f>(L2078-K2078)/(2*D2078*0.01)</f>
      </c>
      <c r="V2078">
        <f>(L2078+K2078)/(D2078*0.0001)</f>
      </c>
    </row>
    <row r="2079">
      <c r="A2079" t="n">
        <v>2015</v>
      </c>
      <c r="B2079" t="inlineStr">
        <is>
          <t>00120076</t>
        </is>
      </c>
      <c r="C2079" t="inlineStr">
        <is>
          <t>LX인터내셔널</t>
        </is>
      </c>
      <c r="D2079" t="n">
        <v>93513000000</v>
      </c>
      <c r="E2079" t="n">
        <v>10955000000</v>
      </c>
      <c r="F2079" t="n">
        <v>14217000000</v>
      </c>
      <c r="G2079" t="n">
        <v>1951000000</v>
      </c>
      <c r="H2079" t="n">
        <v>2.58</v>
      </c>
      <c r="I2079" t="n">
        <v>5.595</v>
      </c>
      <c r="K2079" t="n">
        <v>-7185000000</v>
      </c>
      <c r="L2079" t="n">
        <v>8310000000</v>
      </c>
      <c r="M2079" t="n">
        <v>8044000000</v>
      </c>
      <c r="N2079" t="n">
        <v>-7116000000</v>
      </c>
      <c r="O2079">
        <f>D2078</f>
      </c>
      <c r="P2079">
        <f>(E2079-F2079+G2079)/O2079*100</f>
      </c>
      <c r="Q2079">
        <f>H2078</f>
      </c>
      <c r="R2079">
        <f>I2078</f>
      </c>
      <c r="S2079">
        <f>H2079-H2078</f>
      </c>
      <c r="T2079">
        <f>I2079-I2078</f>
      </c>
      <c r="U2079">
        <f>(L2079-K2079)/(2*D2079*0.01)</f>
      </c>
      <c r="V2079">
        <f>(L2079+K2079)/(D2079*0.0001)</f>
      </c>
    </row>
    <row r="2080">
      <c r="A2080" t="n">
        <v>2016</v>
      </c>
      <c r="B2080" t="inlineStr">
        <is>
          <t>00120076</t>
        </is>
      </c>
      <c r="C2080" t="inlineStr">
        <is>
          <t>LX인터내셔널</t>
        </is>
      </c>
      <c r="D2080" t="n">
        <v>91586000000</v>
      </c>
      <c r="E2080" t="n">
        <v>14534000000</v>
      </c>
      <c r="F2080" t="n">
        <v>13019000000</v>
      </c>
      <c r="G2080" t="n">
        <v>2051000000</v>
      </c>
      <c r="H2080" t="n">
        <v>2.59</v>
      </c>
      <c r="I2080" t="n">
        <v>5.475</v>
      </c>
      <c r="K2080" t="n">
        <v>-6855000000</v>
      </c>
      <c r="L2080" t="n">
        <v>7861000000</v>
      </c>
      <c r="M2080" t="n">
        <v>7607000000</v>
      </c>
      <c r="N2080" t="n">
        <v>-6786000000</v>
      </c>
      <c r="O2080">
        <f>D2079</f>
      </c>
      <c r="P2080">
        <f>(E2080-F2080+G2080)/O2080*100</f>
      </c>
      <c r="Q2080">
        <f>H2079</f>
      </c>
      <c r="R2080">
        <f>I2079</f>
      </c>
      <c r="S2080">
        <f>H2080-H2079</f>
      </c>
      <c r="T2080">
        <f>I2080-I2079</f>
      </c>
      <c r="U2080">
        <f>(L2080-K2080)/(2*D2080*0.01)</f>
      </c>
      <c r="V2080">
        <f>(L2080+K2080)/(D2080*0.0001)</f>
      </c>
    </row>
    <row r="2081">
      <c r="A2081" t="n">
        <v>2017</v>
      </c>
      <c r="B2081" t="inlineStr">
        <is>
          <t>00120076</t>
        </is>
      </c>
      <c r="C2081" t="inlineStr">
        <is>
          <t>LX인터내셔널</t>
        </is>
      </c>
      <c r="D2081" t="n">
        <v>98091000000</v>
      </c>
      <c r="E2081" t="n">
        <v>14127000000</v>
      </c>
      <c r="F2081" t="n">
        <v>8755000000</v>
      </c>
      <c r="G2081" t="n">
        <v>2151000000</v>
      </c>
      <c r="H2081" t="n">
        <v>2.925</v>
      </c>
      <c r="I2081" t="n">
        <v>5.335</v>
      </c>
      <c r="K2081" t="n">
        <v>-7185000000</v>
      </c>
      <c r="L2081" t="n">
        <v>8232000000</v>
      </c>
      <c r="M2081" t="n">
        <v>7988000000</v>
      </c>
      <c r="N2081" t="n">
        <v>-7132000000</v>
      </c>
      <c r="O2081">
        <f>D2080</f>
      </c>
      <c r="P2081">
        <f>(E2081-F2081+G2081)/O2081*100</f>
      </c>
      <c r="Q2081">
        <f>H2080</f>
      </c>
      <c r="R2081">
        <f>I2080</f>
      </c>
      <c r="S2081">
        <f>H2081-H2080</f>
      </c>
      <c r="T2081">
        <f>I2081-I2080</f>
      </c>
      <c r="U2081">
        <f>(L2081-K2081)/(2*D2081*0.01)</f>
      </c>
      <c r="V2081">
        <f>(L2081+K2081)/(D2081*0.0001)</f>
      </c>
    </row>
    <row r="2082">
      <c r="A2082" t="n">
        <v>2018</v>
      </c>
      <c r="B2082" t="inlineStr">
        <is>
          <t>00120076</t>
        </is>
      </c>
      <c r="C2082" t="inlineStr">
        <is>
          <t>LX인터내셔널</t>
        </is>
      </c>
      <c r="D2082" t="n">
        <v>114563000000</v>
      </c>
      <c r="E2082" t="n">
        <v>14524000000</v>
      </c>
      <c r="F2082" t="n">
        <v>8027000000</v>
      </c>
      <c r="G2082" t="n">
        <v>2589000000</v>
      </c>
      <c r="H2082" t="n">
        <v>2.47</v>
      </c>
      <c r="I2082" t="n">
        <v>5.545</v>
      </c>
      <c r="K2082" t="n">
        <v>-8384000000</v>
      </c>
      <c r="L2082" t="n">
        <v>9600000000</v>
      </c>
      <c r="M2082" t="n">
        <v>9272000000</v>
      </c>
      <c r="N2082" t="n">
        <v>-8288000000</v>
      </c>
      <c r="O2082">
        <f>D2081</f>
      </c>
      <c r="P2082">
        <f>(E2082-F2082+G2082)/O2082*100</f>
      </c>
      <c r="Q2082">
        <f>H2081</f>
      </c>
      <c r="R2082">
        <f>I2081</f>
      </c>
      <c r="S2082">
        <f>H2082-H2081</f>
      </c>
      <c r="T2082">
        <f>I2082-I2081</f>
      </c>
      <c r="U2082">
        <f>(L2082-K2082)/(2*D2082*0.01)</f>
      </c>
      <c r="V2082">
        <f>(L2082+K2082)/(D2082*0.0001)</f>
      </c>
    </row>
    <row r="2083">
      <c r="A2083" t="n">
        <v>2019</v>
      </c>
      <c r="B2083" t="inlineStr">
        <is>
          <t>00120076</t>
        </is>
      </c>
      <c r="C2083" t="inlineStr">
        <is>
          <t>LX인터내셔널</t>
        </is>
      </c>
      <c r="D2083" t="n">
        <v>127118000000</v>
      </c>
      <c r="E2083" t="n">
        <v>15920000000</v>
      </c>
      <c r="F2083" t="n">
        <v>11912000000</v>
      </c>
      <c r="G2083" t="n">
        <v>2583000000</v>
      </c>
      <c r="H2083" t="n">
        <v>2.105</v>
      </c>
      <c r="I2083" t="n">
        <v>5.395</v>
      </c>
      <c r="K2083" t="n">
        <v>-14153000000</v>
      </c>
      <c r="L2083" t="n">
        <v>5390000000</v>
      </c>
      <c r="M2083" t="n">
        <v>5025000000</v>
      </c>
      <c r="N2083" t="n">
        <v>-14044000000</v>
      </c>
      <c r="O2083">
        <f>D2082</f>
      </c>
      <c r="P2083">
        <f>(E2083-F2083+G2083)/O2083*100</f>
      </c>
      <c r="Q2083">
        <f>H2082</f>
      </c>
      <c r="R2083">
        <f>I2082</f>
      </c>
      <c r="S2083">
        <f>H2083-H2082</f>
      </c>
      <c r="T2083">
        <f>I2083-I2082</f>
      </c>
      <c r="U2083">
        <f>(L2083-K2083)/(2*D2083*0.01)</f>
      </c>
    </row>
    <row r="2084">
      <c r="A2084" t="n">
        <v>2020</v>
      </c>
      <c r="B2084" t="inlineStr">
        <is>
          <t>00120076</t>
        </is>
      </c>
      <c r="C2084" t="inlineStr">
        <is>
          <t>LX인터내셔널</t>
        </is>
      </c>
      <c r="D2084" t="n">
        <v>135298000000</v>
      </c>
      <c r="E2084" t="n">
        <v>18278000000</v>
      </c>
      <c r="F2084" t="n">
        <v>8472000000</v>
      </c>
      <c r="G2084" t="n">
        <v>2489000000</v>
      </c>
      <c r="H2084" t="n">
        <v>2</v>
      </c>
      <c r="I2084" t="n">
        <v>5</v>
      </c>
      <c r="K2084" t="n">
        <v>-10221000000</v>
      </c>
      <c r="L2084" t="n">
        <v>11754000000</v>
      </c>
      <c r="M2084" t="n">
        <v>11358000000</v>
      </c>
      <c r="N2084" t="n">
        <v>-10107000000</v>
      </c>
      <c r="O2084">
        <f>D2083</f>
      </c>
      <c r="P2084">
        <f>(E2084-F2084+G2084)/O2084*100</f>
      </c>
      <c r="Q2084">
        <f>H2083</f>
      </c>
      <c r="R2084">
        <f>I2083</f>
      </c>
      <c r="S2084">
        <f>H2084-H2083</f>
      </c>
      <c r="T2084">
        <f>I2084-I2083</f>
      </c>
      <c r="U2084">
        <f>(L2084-K2084)/(2*D2084*0.01)</f>
      </c>
      <c r="V2084">
        <f>(L2084+K2084)/(D2084*0.0001)</f>
      </c>
    </row>
    <row r="2085">
      <c r="A2085" t="n">
        <v>2021</v>
      </c>
      <c r="B2085" t="inlineStr">
        <is>
          <t>00120076</t>
        </is>
      </c>
      <c r="C2085" t="inlineStr">
        <is>
          <t>LX인터내셔널</t>
        </is>
      </c>
      <c r="D2085" t="n">
        <v>148578000000</v>
      </c>
      <c r="E2085" t="n">
        <v>18645000000</v>
      </c>
      <c r="F2085" t="n">
        <v>8516000000</v>
      </c>
      <c r="G2085" t="n">
        <v>2592000000</v>
      </c>
      <c r="H2085" t="n">
        <v>2.275</v>
      </c>
      <c r="I2085" t="n">
        <v>5</v>
      </c>
      <c r="K2085" t="n">
        <v>-11058000000</v>
      </c>
      <c r="L2085" t="n">
        <v>12694000000</v>
      </c>
      <c r="M2085" t="n">
        <v>12361000000</v>
      </c>
      <c r="N2085" t="n">
        <v>-11009000000</v>
      </c>
      <c r="O2085">
        <f>D2084</f>
      </c>
      <c r="P2085">
        <f>(E2085-F2085+G2085)/O2085*100</f>
      </c>
      <c r="Q2085">
        <f>H2084</f>
      </c>
      <c r="R2085">
        <f>I2084</f>
      </c>
      <c r="S2085">
        <f>H2085-H2084</f>
      </c>
      <c r="T2085">
        <f>I2085-I2084</f>
      </c>
      <c r="U2085">
        <f>(L2085-K2085)/(2*D2085*0.01)</f>
      </c>
      <c r="V2085">
        <f>(L2085+K2085)/(D2085*0.0001)</f>
      </c>
    </row>
    <row r="2086">
      <c r="A2086" t="n">
        <v>2022</v>
      </c>
      <c r="B2086" t="inlineStr">
        <is>
          <t>00120076</t>
        </is>
      </c>
      <c r="C2086" t="inlineStr">
        <is>
          <t>LX인터내셔널</t>
        </is>
      </c>
      <c r="D2086" t="n">
        <v>135535000000</v>
      </c>
      <c r="E2086" t="n">
        <v>20375000000</v>
      </c>
      <c r="F2086" t="n">
        <v>13425000000</v>
      </c>
      <c r="G2086" t="n">
        <v>3660000000</v>
      </c>
      <c r="H2086" t="n">
        <v>5.25</v>
      </c>
      <c r="I2086" t="n">
        <v>4.815</v>
      </c>
      <c r="K2086" t="n">
        <v>-8993000000</v>
      </c>
      <c r="L2086" t="n">
        <v>10218000000</v>
      </c>
      <c r="M2086" t="n">
        <v>10669000000</v>
      </c>
      <c r="N2086" t="n">
        <v>-9523000000</v>
      </c>
      <c r="O2086">
        <f>D2085</f>
      </c>
      <c r="P2086">
        <f>(E2086-F2086+G2086)/O2086*100</f>
      </c>
      <c r="Q2086">
        <f>H2085</f>
      </c>
      <c r="R2086">
        <f>I2085</f>
      </c>
      <c r="S2086">
        <f>H2086-H2085</f>
      </c>
      <c r="T2086">
        <f>I2086-I2085</f>
      </c>
      <c r="U2086">
        <f>(L2086-K2086)/(2*D2086*0.01)</f>
      </c>
      <c r="V2086">
        <f>(L2086+K2086)/(D2086*0.0001)</f>
      </c>
    </row>
    <row r="2087">
      <c r="A2087" t="n">
        <v>2023</v>
      </c>
      <c r="B2087" t="inlineStr">
        <is>
          <t>00120076</t>
        </is>
      </c>
      <c r="C2087" t="inlineStr">
        <is>
          <t>LX인터내셔널</t>
        </is>
      </c>
      <c r="D2087" t="n">
        <v>184275000000</v>
      </c>
      <c r="E2087" t="n">
        <v>23048000000</v>
      </c>
      <c r="F2087" t="n">
        <v>14028000000</v>
      </c>
      <c r="G2087" t="n">
        <v>6343000000</v>
      </c>
      <c r="H2087" t="n">
        <v>4.64</v>
      </c>
      <c r="I2087" t="n">
        <v>3.705</v>
      </c>
      <c r="K2087" t="n">
        <v>-13610000000</v>
      </c>
      <c r="L2087" t="n">
        <v>13265000000</v>
      </c>
      <c r="M2087" t="n">
        <v>13950000000</v>
      </c>
      <c r="N2087" t="n">
        <v>-12413000000</v>
      </c>
      <c r="O2087">
        <f>D2086</f>
      </c>
      <c r="P2087">
        <f>(E2087-F2087+G2087)/O2087*100</f>
      </c>
      <c r="Q2087">
        <f>H2086</f>
      </c>
      <c r="R2087">
        <f>I2086</f>
      </c>
      <c r="S2087">
        <f>H2087-H2086</f>
      </c>
      <c r="T2087">
        <f>I2087-I2086</f>
      </c>
      <c r="U2087">
        <f>(L2087-K2087)/(2*D2087*0.01)</f>
      </c>
    </row>
    <row r="2088">
      <c r="A2088" t="n">
        <v>2024</v>
      </c>
      <c r="B2088" t="inlineStr">
        <is>
          <t>00120076</t>
        </is>
      </c>
      <c r="C2088" t="inlineStr">
        <is>
          <t>LX인터내셔널</t>
        </is>
      </c>
      <c r="D2088" t="n">
        <v>195372000000</v>
      </c>
      <c r="E2088" t="n">
        <v>25178000000</v>
      </c>
      <c r="F2088" t="n">
        <v>20773000000</v>
      </c>
      <c r="G2088" t="n">
        <v>7246000000</v>
      </c>
      <c r="H2088" t="n">
        <v>3.645</v>
      </c>
      <c r="I2088" t="n">
        <v>3.705</v>
      </c>
      <c r="K2088" t="n">
        <v>-9681000000</v>
      </c>
      <c r="L2088" t="n">
        <v>11538000000</v>
      </c>
      <c r="M2088" t="n">
        <v>11923000000</v>
      </c>
      <c r="N2088" t="n">
        <v>-10156000000</v>
      </c>
      <c r="O2088">
        <f>D2087</f>
      </c>
      <c r="P2088">
        <f>(E2088-F2088+G2088)/O2088*100</f>
      </c>
      <c r="Q2088">
        <f>H2087</f>
      </c>
      <c r="R2088">
        <f>I2087</f>
      </c>
      <c r="S2088">
        <f>H2088-H2087</f>
      </c>
      <c r="T2088">
        <f>I2088-I2087</f>
      </c>
      <c r="U2088">
        <f>(L2088-K2088)/(2*D2088*0.01)</f>
      </c>
      <c r="V2088">
        <f>(L2088+K2088)/(D2088*0.0001)</f>
      </c>
    </row>
    <row r="2089">
      <c r="A2089" t="n">
        <v>2025</v>
      </c>
      <c r="B2089" t="inlineStr">
        <is>
          <t>00120076</t>
        </is>
      </c>
      <c r="C2089" t="inlineStr">
        <is>
          <t>LX인터내셔널</t>
        </is>
      </c>
      <c r="D2089" t="n">
        <v>202320000000</v>
      </c>
      <c r="E2089" t="n">
        <v>24745000000</v>
      </c>
      <c r="F2089" t="n">
        <v>23498000000</v>
      </c>
      <c r="G2089" t="n">
        <v>6430000000</v>
      </c>
      <c r="H2089" t="n">
        <v>3.93</v>
      </c>
      <c r="I2089" t="n">
        <v>3.545</v>
      </c>
      <c r="K2089" t="n">
        <v>-13167000000</v>
      </c>
      <c r="L2089" t="n">
        <v>14956000000</v>
      </c>
      <c r="M2089" t="n">
        <v>15403000000</v>
      </c>
      <c r="N2089" t="n">
        <v>-13776000000</v>
      </c>
      <c r="O2089">
        <f>D2088</f>
      </c>
      <c r="P2089">
        <f>(E2089-F2089+G2089)/O2089*100</f>
      </c>
      <c r="Q2089">
        <f>H2088</f>
      </c>
      <c r="R2089">
        <f>I2088</f>
      </c>
      <c r="S2089">
        <f>H2089-H2088</f>
      </c>
      <c r="T2089">
        <f>I2089-I2088</f>
      </c>
      <c r="U2089">
        <f>(L2089-K2089)/(2*D2089*0.01)</f>
      </c>
      <c r="V2089">
        <f>(L2089+K2089)/(D2089*0.0001)</f>
      </c>
    </row>
    <row r="2090">
      <c r="A2090" t="n">
        <v>2014</v>
      </c>
      <c r="B2090" t="inlineStr">
        <is>
          <t>00120182</t>
        </is>
      </c>
      <c r="C2090" t="inlineStr">
        <is>
          <t>NH투자증권</t>
        </is>
      </c>
      <c r="D2090" t="n">
        <v>76593000000</v>
      </c>
      <c r="E2090" t="n">
        <v>13855000000</v>
      </c>
      <c r="F2090" t="n">
        <v>15781000000</v>
      </c>
      <c r="G2090" t="n">
        <v>2602000000</v>
      </c>
      <c r="H2090" t="n">
        <v>2.77</v>
      </c>
      <c r="I2090" t="n">
        <v>4.41</v>
      </c>
      <c r="K2090" t="n">
        <v>-5283000000</v>
      </c>
      <c r="L2090" t="n">
        <v>5994000000</v>
      </c>
      <c r="M2090" t="n">
        <v>6032000000</v>
      </c>
      <c r="N2090" t="n">
        <v>-5411000000</v>
      </c>
      <c r="U2090">
        <f>(L2090-K2090)/(2*D2090*0.01)</f>
      </c>
      <c r="V2090">
        <f>(L2090+K2090)/(D2090*0.0001)</f>
      </c>
    </row>
    <row r="2091">
      <c r="A2091" t="n">
        <v>2015</v>
      </c>
      <c r="B2091" t="inlineStr">
        <is>
          <t>00120182</t>
        </is>
      </c>
      <c r="C2091" t="inlineStr">
        <is>
          <t>NH투자증권</t>
        </is>
      </c>
      <c r="D2091" t="n">
        <v>98592000000</v>
      </c>
      <c r="E2091" t="n">
        <v>24613000000</v>
      </c>
      <c r="F2091" t="n">
        <v>5524000000</v>
      </c>
      <c r="G2091" t="n">
        <v>2490000000</v>
      </c>
      <c r="H2091" t="n">
        <v>2.44</v>
      </c>
      <c r="I2091" t="n">
        <v>3.81</v>
      </c>
      <c r="J2091" t="n">
        <v>10.22</v>
      </c>
      <c r="O2091">
        <f>D2090</f>
      </c>
      <c r="P2091">
        <f>(E2091-F2091+G2091)/O2091*100</f>
      </c>
      <c r="Q2091">
        <f>H2090</f>
      </c>
      <c r="R2091">
        <f>I2090</f>
      </c>
      <c r="S2091">
        <f>H2091-H2090</f>
      </c>
      <c r="T2091">
        <f>I2091-I2090</f>
      </c>
    </row>
    <row r="2092">
      <c r="A2092" t="n">
        <v>2016</v>
      </c>
      <c r="B2092" t="inlineStr">
        <is>
          <t>00120182</t>
        </is>
      </c>
      <c r="C2092" t="inlineStr">
        <is>
          <t>NH투자증권</t>
        </is>
      </c>
      <c r="D2092" t="n">
        <v>113924000000</v>
      </c>
      <c r="E2092" t="n">
        <v>24703000000</v>
      </c>
      <c r="F2092" t="n">
        <v>12591000000</v>
      </c>
      <c r="G2092" t="n">
        <v>2525000000</v>
      </c>
      <c r="H2092" t="n">
        <v>2.46</v>
      </c>
      <c r="I2092" t="n">
        <v>3.39</v>
      </c>
      <c r="J2092" t="n">
        <v>9.92</v>
      </c>
      <c r="O2092">
        <f>D2091</f>
      </c>
      <c r="P2092">
        <f>(E2092-F2092+G2092)/O2092*100</f>
      </c>
      <c r="Q2092">
        <f>H2091</f>
      </c>
      <c r="R2092">
        <f>I2091</f>
      </c>
      <c r="S2092">
        <f>H2092-H2091</f>
      </c>
      <c r="T2092">
        <f>I2092-I2091</f>
      </c>
    </row>
    <row r="2093">
      <c r="A2093" t="n">
        <v>2017</v>
      </c>
      <c r="B2093" t="inlineStr">
        <is>
          <t>00120182</t>
        </is>
      </c>
      <c r="C2093" t="inlineStr">
        <is>
          <t>NH투자증권</t>
        </is>
      </c>
      <c r="D2093" t="n">
        <v>141410000000</v>
      </c>
      <c r="E2093" t="n">
        <v>21347000000</v>
      </c>
      <c r="F2093" t="n">
        <v>4320000000</v>
      </c>
      <c r="G2093" t="n">
        <v>3081000000</v>
      </c>
      <c r="H2093" t="n">
        <v>2.85</v>
      </c>
      <c r="I2093" t="n">
        <v>4.35</v>
      </c>
      <c r="J2093" t="n">
        <v>9.76</v>
      </c>
      <c r="O2093">
        <f>D2092</f>
      </c>
      <c r="P2093">
        <f>(E2093-F2093+G2093)/O2093*100</f>
      </c>
      <c r="Q2093">
        <f>H2092</f>
      </c>
      <c r="R2093">
        <f>I2092</f>
      </c>
      <c r="S2093">
        <f>H2093-H2092</f>
      </c>
      <c r="T2093">
        <f>I2093-I2092</f>
      </c>
    </row>
    <row r="2094">
      <c r="A2094" t="n">
        <v>2018</v>
      </c>
      <c r="B2094" t="inlineStr">
        <is>
          <t>00120182</t>
        </is>
      </c>
      <c r="C2094" t="inlineStr">
        <is>
          <t>NH투자증권</t>
        </is>
      </c>
      <c r="D2094" t="n">
        <v>150177000000</v>
      </c>
      <c r="E2094" t="n">
        <v>18863000000</v>
      </c>
      <c r="F2094" t="n">
        <v>17638000000</v>
      </c>
      <c r="G2094" t="n">
        <v>4324000000</v>
      </c>
      <c r="H2094" t="n">
        <v>2.36</v>
      </c>
      <c r="I2094" t="n">
        <v>3.86</v>
      </c>
      <c r="J2094" t="n">
        <v>9.890000000000001</v>
      </c>
      <c r="O2094">
        <f>D2093</f>
      </c>
      <c r="P2094">
        <f>(E2094-F2094+G2094)/O2094*100</f>
      </c>
      <c r="Q2094">
        <f>H2093</f>
      </c>
      <c r="R2094">
        <f>I2093</f>
      </c>
      <c r="S2094">
        <f>H2094-H2093</f>
      </c>
      <c r="T2094">
        <f>I2094-I2093</f>
      </c>
    </row>
    <row r="2095">
      <c r="A2095" t="n">
        <v>2019</v>
      </c>
      <c r="B2095" t="inlineStr">
        <is>
          <t>00120182</t>
        </is>
      </c>
      <c r="C2095" t="inlineStr">
        <is>
          <t>NH투자증권</t>
        </is>
      </c>
      <c r="D2095" t="n">
        <v>176578000000</v>
      </c>
      <c r="E2095" t="n">
        <v>18533000000</v>
      </c>
      <c r="F2095" t="n">
        <v>8146000000</v>
      </c>
      <c r="G2095" t="n">
        <v>3759000000</v>
      </c>
      <c r="H2095" t="n">
        <v>1.94</v>
      </c>
      <c r="I2095" t="n">
        <v>2.89</v>
      </c>
      <c r="J2095" t="n">
        <v>9.5</v>
      </c>
      <c r="O2095">
        <f>D2094</f>
      </c>
      <c r="P2095">
        <f>(E2095-F2095+G2095)/O2095*100</f>
      </c>
      <c r="Q2095">
        <f>H2094</f>
      </c>
      <c r="R2095">
        <f>I2094</f>
      </c>
      <c r="S2095">
        <f>H2095-H2094</f>
      </c>
      <c r="T2095">
        <f>I2095-I2094</f>
      </c>
    </row>
    <row r="2096">
      <c r="A2096" t="n">
        <v>2020</v>
      </c>
      <c r="B2096" t="inlineStr">
        <is>
          <t>00120182</t>
        </is>
      </c>
      <c r="C2096" t="inlineStr">
        <is>
          <t>NH투자증권</t>
        </is>
      </c>
      <c r="D2096" t="n">
        <v>199955000000</v>
      </c>
      <c r="E2096" t="n">
        <v>19337000000</v>
      </c>
      <c r="F2096" t="n">
        <v>16225000000</v>
      </c>
      <c r="G2096" t="n">
        <v>3515000000</v>
      </c>
      <c r="H2096" t="n">
        <v>2.47</v>
      </c>
      <c r="I2096" t="n">
        <v>2.17</v>
      </c>
      <c r="J2096" t="n">
        <v>8.970000000000001</v>
      </c>
      <c r="O2096">
        <f>D2095</f>
      </c>
      <c r="P2096">
        <f>(E2096-F2096+G2096)/O2096*100</f>
      </c>
      <c r="Q2096">
        <f>H2095</f>
      </c>
      <c r="R2096">
        <f>I2095</f>
      </c>
      <c r="S2096">
        <f>H2096-H2095</f>
      </c>
      <c r="T2096">
        <f>I2096-I2095</f>
      </c>
    </row>
    <row r="2097">
      <c r="A2097" t="n">
        <v>2021</v>
      </c>
      <c r="B2097" t="inlineStr">
        <is>
          <t>00120182</t>
        </is>
      </c>
      <c r="C2097" t="inlineStr">
        <is>
          <t>NH투자증권</t>
        </is>
      </c>
      <c r="D2097" t="n">
        <v>236745000000</v>
      </c>
      <c r="E2097" t="n">
        <v>20908000000</v>
      </c>
      <c r="F2097" t="n">
        <v>20333000000</v>
      </c>
      <c r="G2097" t="n">
        <v>4140000000</v>
      </c>
      <c r="H2097" t="n">
        <v>2.77</v>
      </c>
      <c r="I2097" t="n">
        <v>2.445</v>
      </c>
      <c r="J2097" t="n">
        <v>8.68</v>
      </c>
      <c r="O2097">
        <f>D2096</f>
      </c>
      <c r="P2097">
        <f>(E2097-F2097+G2097)/O2097*100</f>
      </c>
      <c r="Q2097">
        <f>H2096</f>
      </c>
      <c r="R2097">
        <f>I2096</f>
      </c>
      <c r="S2097">
        <f>H2097-H2096</f>
      </c>
      <c r="T2097">
        <f>I2097-I2096</f>
      </c>
    </row>
    <row r="2098">
      <c r="A2098" t="n">
        <v>2022</v>
      </c>
      <c r="B2098" t="inlineStr">
        <is>
          <t>00120182</t>
        </is>
      </c>
      <c r="C2098" t="inlineStr">
        <is>
          <t>NH투자증권</t>
        </is>
      </c>
      <c r="D2098" t="n">
        <v>225771000000</v>
      </c>
      <c r="E2098" t="n">
        <v>22502000000</v>
      </c>
      <c r="F2098" t="n">
        <v>24931000000</v>
      </c>
      <c r="G2098" t="n">
        <v>5998000000</v>
      </c>
      <c r="H2098" t="n">
        <v>5.285</v>
      </c>
      <c r="I2098" t="n">
        <v>2.62</v>
      </c>
      <c r="J2098" t="n">
        <v>8.42</v>
      </c>
      <c r="O2098">
        <f>D2097</f>
      </c>
      <c r="P2098">
        <f>(E2098-F2098+G2098)/O2098*100</f>
      </c>
      <c r="Q2098">
        <f>H2097</f>
      </c>
      <c r="R2098">
        <f>I2097</f>
      </c>
      <c r="S2098">
        <f>H2098-H2097</f>
      </c>
      <c r="T2098">
        <f>I2098-I2097</f>
      </c>
    </row>
    <row r="2099">
      <c r="A2099" t="n">
        <v>2023</v>
      </c>
      <c r="B2099" t="inlineStr">
        <is>
          <t>00120182</t>
        </is>
      </c>
      <c r="C2099" t="inlineStr">
        <is>
          <t>NH투자증권</t>
        </is>
      </c>
      <c r="D2099" t="n">
        <v>275863000000</v>
      </c>
      <c r="E2099" t="n">
        <v>20306000000</v>
      </c>
      <c r="F2099" t="n">
        <v>24079000000</v>
      </c>
      <c r="G2099" t="n">
        <v>10980000000</v>
      </c>
      <c r="H2099" t="n">
        <v>4.425</v>
      </c>
      <c r="I2099" t="n">
        <v>2.915</v>
      </c>
      <c r="J2099" t="n">
        <v>8.33</v>
      </c>
      <c r="K2099" t="n">
        <v>-19813000000</v>
      </c>
      <c r="L2099" t="n">
        <v>22272000000</v>
      </c>
      <c r="M2099" t="n">
        <v>22034000000</v>
      </c>
      <c r="N2099" t="n">
        <v>-19660000000</v>
      </c>
      <c r="O2099">
        <f>D2098</f>
      </c>
      <c r="P2099">
        <f>(E2099-F2099+G2099)/O2099*100</f>
      </c>
      <c r="Q2099">
        <f>H2098</f>
      </c>
      <c r="R2099">
        <f>I2098</f>
      </c>
      <c r="S2099">
        <f>H2099-H2098</f>
      </c>
      <c r="T2099">
        <f>I2099-I2098</f>
      </c>
      <c r="U2099">
        <f>(L2099-K2099)/(2*D2099*0.01)</f>
      </c>
      <c r="V2099">
        <f>(L2099+K2099)/(D2099*0.0001)</f>
      </c>
    </row>
    <row r="2100">
      <c r="A2100" t="n">
        <v>2024</v>
      </c>
      <c r="B2100" t="inlineStr">
        <is>
          <t>00120182</t>
        </is>
      </c>
      <c r="C2100" t="inlineStr">
        <is>
          <t>NH투자증권</t>
        </is>
      </c>
      <c r="D2100" t="n">
        <v>329692000000</v>
      </c>
      <c r="E2100" t="n">
        <v>22604000000</v>
      </c>
      <c r="F2100" t="n">
        <v>40058000000</v>
      </c>
      <c r="G2100" t="n">
        <v>11205000000</v>
      </c>
      <c r="H2100" t="n">
        <v>3.76</v>
      </c>
      <c r="I2100" t="n">
        <v>3.745</v>
      </c>
      <c r="J2100" t="n">
        <v>8.09</v>
      </c>
      <c r="O2100">
        <f>D2099</f>
      </c>
      <c r="P2100">
        <f>(E2100-F2100+G2100)/O2100*100</f>
      </c>
      <c r="Q2100">
        <f>H2099</f>
      </c>
      <c r="R2100">
        <f>I2099</f>
      </c>
      <c r="S2100">
        <f>H2100-H2099</f>
      </c>
      <c r="T2100">
        <f>I2100-I2099</f>
      </c>
    </row>
    <row r="2101">
      <c r="A2101" t="n">
        <v>2025</v>
      </c>
      <c r="B2101" t="inlineStr">
        <is>
          <t>00120182</t>
        </is>
      </c>
      <c r="C2101" t="inlineStr">
        <is>
          <t>NH투자증권</t>
        </is>
      </c>
      <c r="D2101" t="n">
        <v>392602000000</v>
      </c>
      <c r="E2101" t="n">
        <v>25580000000</v>
      </c>
      <c r="F2101" t="n">
        <v>34855000000</v>
      </c>
      <c r="G2101" t="n">
        <v>11244000000</v>
      </c>
      <c r="H2101" t="n">
        <v>3.995</v>
      </c>
      <c r="I2101" t="n">
        <v>3.325</v>
      </c>
      <c r="J2101" t="n">
        <v>7.22</v>
      </c>
      <c r="K2101" t="n">
        <v>-368090000000</v>
      </c>
      <c r="L2101" t="n">
        <v>423557000000</v>
      </c>
      <c r="M2101" t="n">
        <v>30112000000</v>
      </c>
      <c r="N2101" t="n">
        <v>-30112000000</v>
      </c>
      <c r="O2101">
        <f>D2100</f>
      </c>
      <c r="P2101">
        <f>(E2101-F2101+G2101)/O2101*100</f>
      </c>
      <c r="Q2101">
        <f>H2100</f>
      </c>
      <c r="R2101">
        <f>I2100</f>
      </c>
      <c r="S2101">
        <f>H2101-H2100</f>
      </c>
      <c r="T2101">
        <f>I2101-I2100</f>
      </c>
    </row>
    <row r="2102">
      <c r="A2102" t="n">
        <v>2014</v>
      </c>
      <c r="B2102" t="inlineStr">
        <is>
          <t>00120216</t>
        </is>
      </c>
      <c r="C2102" t="inlineStr">
        <is>
          <t>KB손해보험</t>
        </is>
      </c>
      <c r="D2102" t="n">
        <v>243651000000</v>
      </c>
      <c r="E2102" t="n">
        <v>26426000000</v>
      </c>
      <c r="F2102" t="n">
        <v>13931000000</v>
      </c>
      <c r="G2102" t="n">
        <v>10316000000</v>
      </c>
      <c r="H2102" t="n">
        <v>3.11</v>
      </c>
      <c r="I2102" t="n">
        <v>5.8</v>
      </c>
      <c r="J2102" t="n">
        <v>17.02</v>
      </c>
      <c r="K2102" t="n">
        <v>-34136000000</v>
      </c>
      <c r="L2102" t="n">
        <v>41879000000</v>
      </c>
      <c r="M2102" t="n">
        <v>40291000000</v>
      </c>
      <c r="N2102" t="n">
        <v>-33645000000</v>
      </c>
      <c r="U2102">
        <f>(L2102-K2102)/(2*D2102*0.01)</f>
      </c>
      <c r="V2102">
        <f>(L2102+K2102)/(D2102*0.0001)</f>
      </c>
    </row>
    <row r="2103">
      <c r="A2103" t="n">
        <v>2015</v>
      </c>
      <c r="B2103" t="inlineStr">
        <is>
          <t>00120216</t>
        </is>
      </c>
      <c r="C2103" t="inlineStr">
        <is>
          <t>KB손해보험</t>
        </is>
      </c>
      <c r="D2103" t="n">
        <v>269391000000</v>
      </c>
      <c r="E2103" t="n">
        <v>27344000000</v>
      </c>
      <c r="F2103" t="n">
        <v>12142000000</v>
      </c>
      <c r="G2103" t="n">
        <v>7234000000</v>
      </c>
      <c r="H2103" t="n">
        <v>2.6</v>
      </c>
      <c r="I2103" t="n">
        <v>5.2</v>
      </c>
      <c r="J2103" t="n">
        <v>15.32</v>
      </c>
      <c r="K2103" t="n">
        <v>-36054000000</v>
      </c>
      <c r="L2103" t="n">
        <v>44432000000</v>
      </c>
      <c r="M2103" t="n">
        <v>43052000000</v>
      </c>
      <c r="N2103" t="n">
        <v>-35230000000</v>
      </c>
      <c r="O2103">
        <f>D2102</f>
      </c>
      <c r="P2103">
        <f>(E2103-F2103+G2103)/O2103*100</f>
      </c>
      <c r="Q2103">
        <f>H2102</f>
      </c>
      <c r="R2103">
        <f>I2102</f>
      </c>
      <c r="S2103">
        <f>H2103-H2102</f>
      </c>
      <c r="T2103">
        <f>I2103-I2102</f>
      </c>
      <c r="U2103">
        <f>(L2103-K2103)/(2*D2103*0.01)</f>
      </c>
      <c r="V2103">
        <f>(L2103+K2103)/(D2103*0.0001)</f>
      </c>
    </row>
    <row r="2104">
      <c r="A2104" t="n">
        <v>2016</v>
      </c>
      <c r="B2104" t="inlineStr">
        <is>
          <t>00120216</t>
        </is>
      </c>
      <c r="C2104" t="inlineStr">
        <is>
          <t>KB손해보험</t>
        </is>
      </c>
      <c r="D2104" t="n">
        <v>280615000000</v>
      </c>
      <c r="E2104" t="n">
        <v>27908000000</v>
      </c>
      <c r="F2104" t="n">
        <v>8600000000</v>
      </c>
      <c r="G2104" t="n">
        <v>6927000000</v>
      </c>
      <c r="H2104" t="n">
        <v>2.6</v>
      </c>
      <c r="I2104" t="n">
        <v>5</v>
      </c>
      <c r="J2104" t="n">
        <v>14.91</v>
      </c>
      <c r="K2104" t="n">
        <v>-38782000000</v>
      </c>
      <c r="L2104" t="n">
        <v>42692000000</v>
      </c>
      <c r="O2104">
        <f>D2103</f>
      </c>
      <c r="P2104">
        <f>(E2104-F2104+G2104)/O2104*100</f>
      </c>
      <c r="Q2104">
        <f>H2103</f>
      </c>
      <c r="R2104">
        <f>I2103</f>
      </c>
      <c r="S2104">
        <f>H2104-H2103</f>
      </c>
      <c r="T2104">
        <f>I2104-I2103</f>
      </c>
      <c r="U2104">
        <f>(L2104-K2104)/(2*D2104*0.01)</f>
      </c>
      <c r="V2104">
        <f>(L2104+K2104)/(D2104*0.0001)</f>
      </c>
    </row>
    <row r="2105">
      <c r="A2105" t="n">
        <v>2017</v>
      </c>
      <c r="B2105" t="inlineStr">
        <is>
          <t>00120216</t>
        </is>
      </c>
      <c r="C2105" t="inlineStr">
        <is>
          <t>KB손해보험</t>
        </is>
      </c>
      <c r="D2105" t="n">
        <v>304285000000</v>
      </c>
      <c r="E2105" t="n">
        <v>28533000000</v>
      </c>
      <c r="F2105" t="n">
        <v>19013000000</v>
      </c>
      <c r="G2105" t="n">
        <v>7451000000</v>
      </c>
      <c r="H2105" t="n">
        <v>2.8</v>
      </c>
      <c r="I2105" t="n">
        <v>4.3</v>
      </c>
      <c r="J2105" t="n">
        <v>9.65</v>
      </c>
      <c r="K2105" t="n">
        <v>-59566000000</v>
      </c>
      <c r="L2105" t="n">
        <v>59876000000</v>
      </c>
      <c r="M2105" t="n">
        <v>28476000000</v>
      </c>
      <c r="N2105" t="n">
        <v>-28476000000</v>
      </c>
      <c r="O2105">
        <f>D2104</f>
      </c>
      <c r="P2105">
        <f>(E2105-F2105+G2105)/O2105*100</f>
      </c>
      <c r="Q2105">
        <f>H2104</f>
      </c>
      <c r="R2105">
        <f>I2104</f>
      </c>
      <c r="S2105">
        <f>H2105-H2104</f>
      </c>
      <c r="T2105">
        <f>I2105-I2104</f>
      </c>
      <c r="U2105">
        <f>(L2105-K2105)/(2*D2105*0.01)</f>
      </c>
      <c r="V2105">
        <f>(L2105+K2105)/(D2105*0.0001)</f>
      </c>
    </row>
    <row r="2106">
      <c r="A2106" t="n">
        <v>2021</v>
      </c>
      <c r="B2106" t="inlineStr">
        <is>
          <t>00120216</t>
        </is>
      </c>
      <c r="C2106" t="inlineStr">
        <is>
          <t>KB손해보험</t>
        </is>
      </c>
      <c r="D2106" t="n">
        <v>307835000000</v>
      </c>
      <c r="E2106" t="n">
        <v>30893000000</v>
      </c>
      <c r="F2106" t="n">
        <v>32361000000</v>
      </c>
      <c r="G2106" t="n">
        <v>6132000000</v>
      </c>
      <c r="H2106" t="n">
        <v>2.6</v>
      </c>
      <c r="I2106" t="n">
        <v>3.9</v>
      </c>
      <c r="J2106" t="n">
        <v>7.83</v>
      </c>
      <c r="K2106" t="n">
        <v>-23558000000</v>
      </c>
      <c r="L2106" t="n">
        <v>23394000000</v>
      </c>
      <c r="M2106" t="n">
        <v>11422000000</v>
      </c>
      <c r="N2106" t="n">
        <v>-23270000000</v>
      </c>
      <c r="U2106">
        <f>(L2106-K2106)/(2*D2106*0.01)</f>
      </c>
    </row>
    <row r="2107">
      <c r="A2107" t="n">
        <v>2022</v>
      </c>
      <c r="B2107" t="inlineStr">
        <is>
          <t>00120216</t>
        </is>
      </c>
      <c r="C2107" t="inlineStr">
        <is>
          <t>KB손해보험</t>
        </is>
      </c>
      <c r="D2107" t="n">
        <v>282155000000</v>
      </c>
      <c r="E2107" t="n">
        <v>27601000000</v>
      </c>
      <c r="F2107" t="n">
        <v>19049000000</v>
      </c>
      <c r="G2107" t="n">
        <v>7765000000</v>
      </c>
      <c r="H2107" t="n">
        <v>5.2</v>
      </c>
      <c r="I2107" t="n">
        <v>3.9</v>
      </c>
      <c r="K2107" t="n">
        <v>-18207000000</v>
      </c>
      <c r="L2107" t="n">
        <v>19032000000</v>
      </c>
      <c r="M2107" t="n">
        <v>9032000000</v>
      </c>
      <c r="N2107" t="n">
        <v>-9032000000</v>
      </c>
      <c r="O2107">
        <f>D2106</f>
      </c>
      <c r="P2107">
        <f>(E2107-F2107+G2107)/O2107*100</f>
      </c>
      <c r="Q2107">
        <f>H2106</f>
      </c>
      <c r="R2107">
        <f>I2106</f>
      </c>
      <c r="S2107">
        <f>H2107-H2106</f>
      </c>
      <c r="T2107">
        <f>I2107-I2106</f>
      </c>
      <c r="U2107">
        <f>(L2107-K2107)/(2*D2107*0.01)</f>
      </c>
      <c r="V2107">
        <f>(L2107+K2107)/(D2107*0.0001)</f>
      </c>
    </row>
    <row r="2108">
      <c r="A2108" t="n">
        <v>2023</v>
      </c>
      <c r="B2108" t="inlineStr">
        <is>
          <t>00120216</t>
        </is>
      </c>
      <c r="C2108" t="inlineStr">
        <is>
          <t>KB손해보험</t>
        </is>
      </c>
      <c r="D2108" t="n">
        <v>291743000000</v>
      </c>
      <c r="E2108" t="n">
        <v>24250000000</v>
      </c>
      <c r="F2108" t="n">
        <v>29138000000</v>
      </c>
      <c r="G2108" t="n">
        <v>13792000000</v>
      </c>
      <c r="H2108" t="n">
        <v>4.2</v>
      </c>
      <c r="I2108" t="n">
        <v>3.8</v>
      </c>
      <c r="K2108" t="n">
        <v>-20485000000</v>
      </c>
      <c r="L2108" t="n">
        <v>20530000000</v>
      </c>
      <c r="O2108">
        <f>D2107</f>
      </c>
      <c r="P2108">
        <f>(E2108-F2108+G2108)/O2108*100</f>
      </c>
      <c r="Q2108">
        <f>H2107</f>
      </c>
      <c r="R2108">
        <f>I2107</f>
      </c>
      <c r="S2108">
        <f>H2108-H2107</f>
      </c>
      <c r="T2108">
        <f>I2108-I2107</f>
      </c>
      <c r="U2108">
        <f>(L2108-K2108)/(2*D2108*0.01)</f>
      </c>
      <c r="V2108">
        <f>(L2108+K2108)/(D2108*0.0001)</f>
      </c>
    </row>
    <row r="2109">
      <c r="A2109" t="n">
        <v>2024</v>
      </c>
      <c r="B2109" t="inlineStr">
        <is>
          <t>00120216</t>
        </is>
      </c>
      <c r="C2109" t="inlineStr">
        <is>
          <t>KB손해보험</t>
        </is>
      </c>
      <c r="D2109" t="n">
        <v>318369000000</v>
      </c>
      <c r="E2109" t="n">
        <v>24628000000</v>
      </c>
      <c r="F2109" t="n">
        <v>43149000000</v>
      </c>
      <c r="G2109" t="n">
        <v>11426000000</v>
      </c>
      <c r="H2109" t="n">
        <v>3.6</v>
      </c>
      <c r="I2109" t="n">
        <v>4.8</v>
      </c>
      <c r="K2109" t="n">
        <v>-24404000000</v>
      </c>
      <c r="L2109" t="n">
        <v>24160000000</v>
      </c>
      <c r="O2109">
        <f>D2108</f>
      </c>
      <c r="P2109">
        <f>(E2109-F2109+G2109)/O2109*100</f>
      </c>
      <c r="Q2109">
        <f>H2108</f>
      </c>
      <c r="R2109">
        <f>I2108</f>
      </c>
      <c r="S2109">
        <f>H2109-H2108</f>
      </c>
      <c r="T2109">
        <f>I2109-I2108</f>
      </c>
      <c r="U2109">
        <f>(L2109-K2109)/(2*D2109*0.01)</f>
      </c>
    </row>
    <row r="2110">
      <c r="A2110" t="n">
        <v>2025</v>
      </c>
      <c r="B2110" t="inlineStr">
        <is>
          <t>00120216</t>
        </is>
      </c>
      <c r="C2110" t="inlineStr">
        <is>
          <t>KB손해보험</t>
        </is>
      </c>
      <c r="D2110" t="n">
        <v>299838000000</v>
      </c>
      <c r="E2110" t="n">
        <v>27350000000</v>
      </c>
      <c r="F2110" t="n">
        <v>36568000000</v>
      </c>
      <c r="G2110" t="n">
        <v>10649000000</v>
      </c>
      <c r="H2110" t="n">
        <v>4</v>
      </c>
      <c r="I2110" t="n">
        <v>4.8</v>
      </c>
      <c r="K2110" t="n">
        <v>-45916000000</v>
      </c>
      <c r="L2110" t="n">
        <v>44618000000</v>
      </c>
      <c r="M2110" t="n">
        <v>44436000000</v>
      </c>
      <c r="N2110" t="n">
        <v>-44436000000</v>
      </c>
      <c r="O2110">
        <f>D2109</f>
      </c>
      <c r="P2110">
        <f>(E2110-F2110+G2110)/O2110*100</f>
      </c>
      <c r="Q2110">
        <f>H2109</f>
      </c>
      <c r="R2110">
        <f>I2109</f>
      </c>
      <c r="S2110">
        <f>H2110-H2109</f>
      </c>
      <c r="T2110">
        <f>I2110-I2109</f>
      </c>
      <c r="U2110">
        <f>(L2110-K2110)/(2*D2110*0.01)</f>
      </c>
    </row>
    <row r="2111">
      <c r="A2111" t="n">
        <v>2014</v>
      </c>
      <c r="B2111" t="inlineStr">
        <is>
          <t>00120438</t>
        </is>
      </c>
      <c r="C2111" t="inlineStr">
        <is>
          <t>롯데건설</t>
        </is>
      </c>
      <c r="D2111" t="n">
        <v>98930000000</v>
      </c>
      <c r="F2111" t="n">
        <v>11798000000</v>
      </c>
    </row>
    <row r="2112">
      <c r="A2112" t="n">
        <v>2015</v>
      </c>
      <c r="B2112" t="inlineStr">
        <is>
          <t>00120438</t>
        </is>
      </c>
      <c r="C2112" t="inlineStr">
        <is>
          <t>롯데건설</t>
        </is>
      </c>
      <c r="D2112" t="n">
        <v>111606000000</v>
      </c>
      <c r="F2112" t="n">
        <v>11147000000</v>
      </c>
      <c r="O2112">
        <f>D2111</f>
      </c>
    </row>
    <row r="2113">
      <c r="A2113" t="n">
        <v>2016</v>
      </c>
      <c r="B2113" t="inlineStr">
        <is>
          <t>00120438</t>
        </is>
      </c>
      <c r="C2113" t="inlineStr">
        <is>
          <t>롯데건설</t>
        </is>
      </c>
      <c r="D2113" t="n">
        <v>123430000000</v>
      </c>
      <c r="F2113" t="n">
        <v>9063000000</v>
      </c>
      <c r="O2113">
        <f>D2112</f>
      </c>
    </row>
    <row r="2114">
      <c r="A2114" t="n">
        <v>2017</v>
      </c>
      <c r="B2114" t="inlineStr">
        <is>
          <t>00120438</t>
        </is>
      </c>
      <c r="C2114" t="inlineStr">
        <is>
          <t>롯데건설</t>
        </is>
      </c>
      <c r="D2114" t="n">
        <v>139756000000</v>
      </c>
      <c r="F2114" t="n">
        <v>10607000000</v>
      </c>
      <c r="O2114">
        <f>D2113</f>
      </c>
    </row>
    <row r="2115">
      <c r="A2115" t="n">
        <v>2018</v>
      </c>
      <c r="B2115" t="inlineStr">
        <is>
          <t>00120438</t>
        </is>
      </c>
      <c r="C2115" t="inlineStr">
        <is>
          <t>롯데건설</t>
        </is>
      </c>
      <c r="D2115" t="n">
        <v>156193000000</v>
      </c>
      <c r="F2115" t="n">
        <v>11798000000</v>
      </c>
      <c r="O2115">
        <f>D2114</f>
      </c>
    </row>
    <row r="2116">
      <c r="A2116" t="n">
        <v>2022</v>
      </c>
      <c r="B2116" t="inlineStr">
        <is>
          <t>00120438</t>
        </is>
      </c>
      <c r="C2116" t="inlineStr">
        <is>
          <t>롯데건설</t>
        </is>
      </c>
      <c r="D2116" t="n">
        <v>203220000000</v>
      </c>
      <c r="E2116" t="n">
        <v>25449000000</v>
      </c>
      <c r="F2116" t="n">
        <v>21764000000</v>
      </c>
      <c r="G2116" t="n">
        <v>7245000000</v>
      </c>
      <c r="H2116" t="n">
        <v>5.74</v>
      </c>
      <c r="I2116" t="n">
        <v>2.7</v>
      </c>
      <c r="J2116" t="n">
        <v>7.53</v>
      </c>
      <c r="K2116" t="n">
        <v>-13641060000</v>
      </c>
      <c r="L2116" t="n">
        <v>15444720000</v>
      </c>
      <c r="M2116" t="n">
        <v>15681290000</v>
      </c>
      <c r="N2116" t="n">
        <v>-14225400000</v>
      </c>
      <c r="U2116">
        <f>(L2116-K2116)/(2*D2116*0.01)</f>
      </c>
      <c r="V2116">
        <f>(L2116+K2116)/(D2116*0.0001)</f>
      </c>
    </row>
    <row r="2117">
      <c r="A2117" t="n">
        <v>2023</v>
      </c>
      <c r="B2117" t="inlineStr">
        <is>
          <t>00120438</t>
        </is>
      </c>
      <c r="C2117" t="inlineStr">
        <is>
          <t>롯데건설</t>
        </is>
      </c>
      <c r="D2117" t="n">
        <v>260699000000</v>
      </c>
      <c r="E2117" t="n">
        <v>19788000000</v>
      </c>
      <c r="F2117" t="n">
        <v>16898000000</v>
      </c>
      <c r="G2117" t="n">
        <v>11048000000</v>
      </c>
      <c r="H2117" t="n">
        <v>4.93</v>
      </c>
      <c r="I2117" t="n">
        <v>3.73</v>
      </c>
      <c r="J2117" t="n">
        <v>8.039999999999999</v>
      </c>
      <c r="K2117" t="n">
        <v>-18796000000</v>
      </c>
      <c r="L2117" t="n">
        <v>21312000000</v>
      </c>
      <c r="M2117" t="n">
        <v>21358000000</v>
      </c>
      <c r="N2117" t="n">
        <v>-19174000000</v>
      </c>
      <c r="O2117">
        <f>D2116</f>
      </c>
      <c r="P2117">
        <f>(E2117-F2117+G2117)/O2117*100</f>
      </c>
      <c r="Q2117">
        <f>H2116</f>
      </c>
      <c r="R2117">
        <f>I2116</f>
      </c>
      <c r="S2117">
        <f>H2117-H2116</f>
      </c>
      <c r="T2117">
        <f>I2117-I2116</f>
      </c>
      <c r="U2117">
        <f>(L2117-K2117)/(2*D2117*0.01)</f>
      </c>
      <c r="V2117">
        <f>(L2117+K2117)/(D2117*0.0001)</f>
      </c>
    </row>
    <row r="2118">
      <c r="A2118" t="n">
        <v>2024</v>
      </c>
      <c r="B2118" t="inlineStr">
        <is>
          <t>00120438</t>
        </is>
      </c>
      <c r="C2118" t="inlineStr">
        <is>
          <t>롯데건설</t>
        </is>
      </c>
      <c r="D2118" t="n">
        <v>254142000000</v>
      </c>
      <c r="E2118" t="n">
        <v>30487000000</v>
      </c>
      <c r="F2118" t="n">
        <v>18494000000</v>
      </c>
      <c r="G2118" t="n">
        <v>12333000000</v>
      </c>
      <c r="H2118" t="n">
        <v>4.31</v>
      </c>
      <c r="I2118" t="n">
        <v>2.23</v>
      </c>
      <c r="J2118" t="n">
        <v>7.4046</v>
      </c>
      <c r="K2118" t="n">
        <v>-17021000000</v>
      </c>
      <c r="L2118" t="n">
        <v>19171000000</v>
      </c>
      <c r="M2118" t="n">
        <v>19382000000</v>
      </c>
      <c r="N2118" t="n">
        <v>-17504000000</v>
      </c>
      <c r="O2118">
        <f>D2117</f>
      </c>
      <c r="P2118">
        <f>(E2118-F2118+G2118)/O2118*100</f>
      </c>
      <c r="Q2118">
        <f>H2117</f>
      </c>
      <c r="R2118">
        <f>I2117</f>
      </c>
      <c r="S2118">
        <f>H2118-H2117</f>
      </c>
      <c r="T2118">
        <f>I2118-I2117</f>
      </c>
      <c r="U2118">
        <f>(L2118-K2118)/(2*D2118*0.01)</f>
      </c>
      <c r="V2118">
        <f>(L2118+K2118)/(D2118*0.0001)</f>
      </c>
    </row>
    <row r="2119">
      <c r="A2119" t="n">
        <v>2014</v>
      </c>
      <c r="B2119" t="inlineStr">
        <is>
          <t>00120483</t>
        </is>
      </c>
      <c r="C2119" t="inlineStr">
        <is>
          <t>롯데물산</t>
        </is>
      </c>
      <c r="D2119" t="n">
        <v>3212000000</v>
      </c>
      <c r="E2119" t="n">
        <v>402000000</v>
      </c>
      <c r="F2119" t="n">
        <v>14000000</v>
      </c>
      <c r="G2119" t="n">
        <v>119000000</v>
      </c>
      <c r="H2119" t="n">
        <v>3.16</v>
      </c>
      <c r="I2119" t="n">
        <v>3.32</v>
      </c>
      <c r="J2119" t="n">
        <v>7.7</v>
      </c>
      <c r="K2119" t="n">
        <v>-75907200</v>
      </c>
      <c r="L2119" t="n">
        <v>87621600</v>
      </c>
      <c r="M2119" t="n">
        <v>86724000</v>
      </c>
      <c r="N2119" t="n">
        <v>-76569600</v>
      </c>
      <c r="U2119">
        <f>(L2119-K2119)/(2*D2119*0.01)</f>
      </c>
      <c r="V2119">
        <f>(L2119+K2119)/(D2119*0.0001)</f>
      </c>
    </row>
    <row r="2120">
      <c r="A2120" t="n">
        <v>2015</v>
      </c>
      <c r="B2120" t="inlineStr">
        <is>
          <t>00120483</t>
        </is>
      </c>
      <c r="C2120" t="inlineStr">
        <is>
          <t>롯데물산</t>
        </is>
      </c>
      <c r="D2120" t="n">
        <v>5573000000</v>
      </c>
      <c r="E2120" t="n">
        <v>828000000</v>
      </c>
      <c r="F2120" t="n">
        <v>249000000</v>
      </c>
      <c r="G2120" t="n">
        <v>114000000</v>
      </c>
      <c r="H2120" t="n">
        <v>2.88</v>
      </c>
      <c r="I2120" t="n">
        <v>3.32</v>
      </c>
      <c r="J2120" t="n">
        <v>8.1</v>
      </c>
      <c r="K2120" t="n">
        <v>-106270000</v>
      </c>
      <c r="L2120" t="n">
        <v>123892000</v>
      </c>
      <c r="M2120" t="n">
        <v>122067000</v>
      </c>
      <c r="N2120" t="n">
        <v>-106752000</v>
      </c>
      <c r="O2120">
        <f>D2119</f>
      </c>
      <c r="P2120">
        <f>(E2120-F2120+G2120)/O2120*100</f>
      </c>
      <c r="Q2120">
        <f>H2119</f>
      </c>
      <c r="R2120">
        <f>I2119</f>
      </c>
      <c r="S2120">
        <f>H2120-H2119</f>
      </c>
      <c r="T2120">
        <f>I2120-I2119</f>
      </c>
      <c r="U2120">
        <f>(L2120-K2120)/(2*D2120*0.01)</f>
      </c>
      <c r="V2120">
        <f>(L2120+K2120)/(D2120*0.0001)</f>
      </c>
    </row>
    <row r="2121">
      <c r="A2121" t="n">
        <v>2020</v>
      </c>
      <c r="B2121" t="inlineStr">
        <is>
          <t>00120483</t>
        </is>
      </c>
      <c r="C2121" t="inlineStr">
        <is>
          <t>롯데물산</t>
        </is>
      </c>
      <c r="D2121" t="n">
        <v>5763000000</v>
      </c>
      <c r="E2121" t="n">
        <v>1071000000</v>
      </c>
      <c r="F2121" t="n">
        <v>634000000</v>
      </c>
      <c r="G2121" t="n">
        <v>85000000</v>
      </c>
      <c r="H2121" t="n">
        <v>2.81</v>
      </c>
      <c r="I2121" t="n">
        <v>1.89</v>
      </c>
      <c r="J2121" t="n">
        <v>9.92</v>
      </c>
      <c r="K2121" t="n">
        <v>-409629000</v>
      </c>
      <c r="L2121" t="n">
        <v>472716000</v>
      </c>
      <c r="M2121" t="n">
        <v>472716000</v>
      </c>
      <c r="N2121" t="n">
        <v>-415176000</v>
      </c>
      <c r="U2121">
        <f>(L2121-K2121)/(2*D2121*0.01)</f>
      </c>
      <c r="V2121">
        <f>(L2121+K2121)/(D2121*0.0001)</f>
      </c>
    </row>
    <row r="2122">
      <c r="A2122" t="n">
        <v>2021</v>
      </c>
      <c r="B2122" t="inlineStr">
        <is>
          <t>00120483</t>
        </is>
      </c>
      <c r="C2122" t="inlineStr">
        <is>
          <t>롯데물산</t>
        </is>
      </c>
      <c r="D2122" t="n">
        <v>8134000000</v>
      </c>
      <c r="E2122" t="n">
        <v>1229000000</v>
      </c>
      <c r="F2122" t="n">
        <v>1060000000</v>
      </c>
      <c r="G2122" t="n">
        <v>150000000</v>
      </c>
      <c r="H2122" t="n">
        <v>3.4</v>
      </c>
      <c r="I2122" t="n">
        <v>2.43</v>
      </c>
      <c r="J2122" t="n">
        <v>7.38</v>
      </c>
      <c r="K2122" t="n">
        <v>-544698000</v>
      </c>
      <c r="L2122" t="n">
        <v>626318000</v>
      </c>
      <c r="M2122" t="n">
        <v>626138000</v>
      </c>
      <c r="N2122" t="n">
        <v>-553112000</v>
      </c>
      <c r="O2122">
        <f>D2121</f>
      </c>
      <c r="P2122">
        <f>(E2122-F2122+G2122)/O2122*100</f>
      </c>
      <c r="Q2122">
        <f>H2121</f>
      </c>
      <c r="R2122">
        <f>I2121</f>
      </c>
      <c r="S2122">
        <f>H2122-H2121</f>
      </c>
      <c r="T2122">
        <f>I2122-I2121</f>
      </c>
      <c r="U2122">
        <f>(L2122-K2122)/(2*D2122*0.01)</f>
      </c>
      <c r="V2122">
        <f>(L2122+K2122)/(D2122*0.0001)</f>
      </c>
    </row>
    <row r="2123">
      <c r="A2123" t="n">
        <v>2022</v>
      </c>
      <c r="B2123" t="inlineStr">
        <is>
          <t>00120483</t>
        </is>
      </c>
      <c r="C2123" t="inlineStr">
        <is>
          <t>롯데물산</t>
        </is>
      </c>
      <c r="D2123" t="n">
        <v>8883000000</v>
      </c>
      <c r="E2123" t="n">
        <v>1554000000</v>
      </c>
      <c r="F2123" t="n">
        <v>342000000</v>
      </c>
      <c r="G2123" t="n">
        <v>247000000</v>
      </c>
      <c r="H2123" t="n">
        <v>5.78</v>
      </c>
      <c r="I2123" t="n">
        <v>3.83</v>
      </c>
      <c r="J2123" t="n">
        <v>6.773</v>
      </c>
      <c r="K2123" t="n">
        <v>-533000000</v>
      </c>
      <c r="L2123" t="n">
        <v>612717000</v>
      </c>
      <c r="M2123" t="n">
        <v>612000000</v>
      </c>
      <c r="N2123" t="n">
        <v>-550346000</v>
      </c>
      <c r="O2123">
        <f>D2122</f>
      </c>
      <c r="P2123">
        <f>(E2123-F2123+G2123)/O2123*100</f>
      </c>
      <c r="Q2123">
        <f>H2122</f>
      </c>
      <c r="R2123">
        <f>I2122</f>
      </c>
      <c r="S2123">
        <f>H2123-H2122</f>
      </c>
      <c r="T2123">
        <f>I2123-I2122</f>
      </c>
      <c r="U2123">
        <f>(L2123-K2123)/(2*D2123*0.01)</f>
      </c>
      <c r="V2123">
        <f>(L2123+K2123)/(D2123*0.0001)</f>
      </c>
    </row>
    <row r="2124">
      <c r="A2124" t="n">
        <v>2023</v>
      </c>
      <c r="B2124" t="inlineStr">
        <is>
          <t>00120483</t>
        </is>
      </c>
      <c r="C2124" t="inlineStr">
        <is>
          <t>롯데물산</t>
        </is>
      </c>
      <c r="D2124" t="n">
        <v>10382000000</v>
      </c>
      <c r="E2124" t="n">
        <v>1588000000</v>
      </c>
      <c r="F2124" t="n">
        <v>2258000000</v>
      </c>
      <c r="G2124" t="n">
        <v>454000000</v>
      </c>
      <c r="H2124" t="n">
        <v>5.07</v>
      </c>
      <c r="I2124" t="n">
        <v>5.2</v>
      </c>
      <c r="J2124" t="n">
        <v>8.890000000000001</v>
      </c>
      <c r="K2124" t="n">
        <v>-821956000</v>
      </c>
      <c r="L2124" t="n">
        <v>944782000</v>
      </c>
      <c r="M2124" t="n">
        <v>934420000</v>
      </c>
      <c r="N2124" t="n">
        <v>-820678000</v>
      </c>
      <c r="O2124">
        <f>D2123</f>
      </c>
      <c r="P2124">
        <f>(E2124-F2124+G2124)/O2124*100</f>
      </c>
      <c r="Q2124">
        <f>H2123</f>
      </c>
      <c r="R2124">
        <f>I2123</f>
      </c>
      <c r="S2124">
        <f>H2124-H2123</f>
      </c>
      <c r="T2124">
        <f>I2124-I2123</f>
      </c>
      <c r="U2124">
        <f>(L2124-K2124)/(2*D2124*0.01)</f>
      </c>
      <c r="V2124">
        <f>(L2124+K2124)/(D2124*0.0001)</f>
      </c>
    </row>
    <row r="2125">
      <c r="A2125" t="n">
        <v>2024</v>
      </c>
      <c r="B2125" t="inlineStr">
        <is>
          <t>00120483</t>
        </is>
      </c>
      <c r="C2125" t="inlineStr">
        <is>
          <t>롯데물산</t>
        </is>
      </c>
      <c r="D2125" t="n">
        <v>13294000000</v>
      </c>
      <c r="E2125" t="n">
        <v>1989000000</v>
      </c>
      <c r="F2125" t="n">
        <v>297000000</v>
      </c>
      <c r="G2125" t="n">
        <v>499000000</v>
      </c>
      <c r="H2125" t="n">
        <v>4.53</v>
      </c>
      <c r="I2125" t="n">
        <v>4.7</v>
      </c>
      <c r="J2125" t="n">
        <v>8.369999999999999</v>
      </c>
      <c r="K2125" t="n">
        <v>-997050000</v>
      </c>
      <c r="L2125" t="n">
        <v>1129890000</v>
      </c>
      <c r="M2125" t="n">
        <v>1129900000</v>
      </c>
      <c r="N2125" t="n">
        <v>-1010024000</v>
      </c>
      <c r="O2125">
        <f>D2124</f>
      </c>
      <c r="P2125">
        <f>(E2125-F2125+G2125)/O2125*100</f>
      </c>
      <c r="Q2125">
        <f>H2124</f>
      </c>
      <c r="R2125">
        <f>I2124</f>
      </c>
      <c r="S2125">
        <f>H2125-H2124</f>
      </c>
      <c r="T2125">
        <f>I2125-I2124</f>
      </c>
      <c r="U2125">
        <f>(L2125-K2125)/(2*D2125*0.01)</f>
      </c>
      <c r="V2125">
        <f>(L2125+K2125)/(D2125*0.0001)</f>
      </c>
    </row>
    <row r="2126">
      <c r="A2126" t="n">
        <v>2014</v>
      </c>
      <c r="B2126" t="inlineStr">
        <is>
          <t>00120508</t>
        </is>
      </c>
      <c r="C2126" t="inlineStr">
        <is>
          <t>롯데푸드</t>
        </is>
      </c>
      <c r="D2126" t="n">
        <v>18934484000</v>
      </c>
      <c r="E2126" t="n">
        <v>5345079000</v>
      </c>
      <c r="F2126" t="n">
        <v>2713474000</v>
      </c>
      <c r="G2126" t="n">
        <v>728887000</v>
      </c>
      <c r="H2126" t="n">
        <v>3.19</v>
      </c>
      <c r="I2126" t="n">
        <v>2.5</v>
      </c>
      <c r="J2126" t="n">
        <v>8.5</v>
      </c>
      <c r="K2126" t="n">
        <v>-1364640000</v>
      </c>
      <c r="L2126" t="n">
        <v>1564620000</v>
      </c>
      <c r="M2126" t="n">
        <v>1562640000</v>
      </c>
      <c r="N2126" t="n">
        <v>-1385040000</v>
      </c>
      <c r="U2126">
        <f>(L2126-K2126)/(2*D2126*0.01)</f>
      </c>
      <c r="V2126">
        <f>(L2126+K2126)/(D2126*0.0001)</f>
      </c>
    </row>
    <row r="2127">
      <c r="A2127" t="n">
        <v>2015</v>
      </c>
      <c r="B2127" t="inlineStr">
        <is>
          <t>00120508</t>
        </is>
      </c>
      <c r="C2127" t="inlineStr">
        <is>
          <t>롯데푸드</t>
        </is>
      </c>
      <c r="D2127" t="n">
        <v>25206600000</v>
      </c>
      <c r="E2127" t="n">
        <v>6525480000</v>
      </c>
      <c r="F2127" t="n">
        <v>2218204000</v>
      </c>
      <c r="G2127" t="n">
        <v>779628000</v>
      </c>
      <c r="H2127" t="n">
        <v>2.85</v>
      </c>
      <c r="I2127" t="n">
        <v>2.5</v>
      </c>
      <c r="J2127" t="n">
        <v>7.23</v>
      </c>
      <c r="K2127" t="n">
        <v>-1748646240</v>
      </c>
      <c r="L2127" t="n">
        <v>2007827600</v>
      </c>
      <c r="M2127" t="n">
        <v>1997835200</v>
      </c>
      <c r="N2127" t="n">
        <v>-1773501600</v>
      </c>
      <c r="O2127">
        <f>D2126</f>
      </c>
      <c r="P2127">
        <f>(E2127-F2127+G2127)/O2127*100</f>
      </c>
      <c r="Q2127">
        <f>H2126</f>
      </c>
      <c r="R2127">
        <f>I2126</f>
      </c>
      <c r="S2127">
        <f>H2127-H2126</f>
      </c>
      <c r="T2127">
        <f>I2127-I2126</f>
      </c>
      <c r="U2127">
        <f>(L2127-K2127)/(2*D2127*0.01)</f>
      </c>
      <c r="V2127">
        <f>(L2127+K2127)/(D2127*0.0001)</f>
      </c>
    </row>
    <row r="2128">
      <c r="A2128" t="n">
        <v>2016</v>
      </c>
      <c r="B2128" t="inlineStr">
        <is>
          <t>00120508</t>
        </is>
      </c>
      <c r="C2128" t="inlineStr">
        <is>
          <t>롯데푸드</t>
        </is>
      </c>
      <c r="D2128" t="n">
        <v>30820829000</v>
      </c>
      <c r="E2128" t="n">
        <v>6509406000</v>
      </c>
      <c r="F2128" t="n">
        <v>1646101000</v>
      </c>
      <c r="G2128" t="n">
        <v>875921000</v>
      </c>
      <c r="H2128" t="n">
        <v>2.9</v>
      </c>
      <c r="I2128" t="n">
        <v>2.5</v>
      </c>
      <c r="J2128" t="n">
        <v>7.13</v>
      </c>
      <c r="K2128" t="n">
        <v>-2112415000</v>
      </c>
      <c r="L2128" t="n">
        <v>2427198000</v>
      </c>
      <c r="M2128" t="n">
        <v>2413744000</v>
      </c>
      <c r="N2128" t="n">
        <v>-2143362000</v>
      </c>
      <c r="O2128">
        <f>D2127</f>
      </c>
      <c r="P2128">
        <f>(E2128-F2128+G2128)/O2128*100</f>
      </c>
      <c r="Q2128">
        <f>H2127</f>
      </c>
      <c r="R2128">
        <f>I2127</f>
      </c>
      <c r="S2128">
        <f>H2128-H2127</f>
      </c>
      <c r="T2128">
        <f>I2128-I2127</f>
      </c>
      <c r="U2128">
        <f>(L2128-K2128)/(2*D2128*0.01)</f>
      </c>
      <c r="V2128">
        <f>(L2128+K2128)/(D2128*0.0001)</f>
      </c>
    </row>
    <row r="2129">
      <c r="A2129" t="n">
        <v>2017</v>
      </c>
      <c r="B2129" t="inlineStr">
        <is>
          <t>00120508</t>
        </is>
      </c>
      <c r="C2129" t="inlineStr">
        <is>
          <t>롯데푸드</t>
        </is>
      </c>
      <c r="D2129" t="n">
        <v>36971769000</v>
      </c>
      <c r="E2129" t="n">
        <v>6817733000</v>
      </c>
      <c r="F2129" t="n">
        <v>2347783000</v>
      </c>
      <c r="G2129" t="n">
        <v>1045706000</v>
      </c>
      <c r="H2129" t="n">
        <v>3.32</v>
      </c>
      <c r="I2129" t="n">
        <v>2.5</v>
      </c>
      <c r="J2129" t="n">
        <v>7.25</v>
      </c>
      <c r="K2129" t="n">
        <v>-2536205415</v>
      </c>
      <c r="L2129" t="n">
        <v>2907204570</v>
      </c>
      <c r="M2129" t="n">
        <v>2905260665</v>
      </c>
      <c r="N2129" t="n">
        <v>-2579482709</v>
      </c>
      <c r="O2129">
        <f>D2128</f>
      </c>
      <c r="P2129">
        <f>(E2129-F2129+G2129)/O2129*100</f>
      </c>
      <c r="Q2129">
        <f>H2128</f>
      </c>
      <c r="R2129">
        <f>I2128</f>
      </c>
      <c r="S2129">
        <f>H2129-H2128</f>
      </c>
      <c r="T2129">
        <f>I2129-I2128</f>
      </c>
      <c r="U2129">
        <f>(L2129-K2129)/(2*D2129*0.01)</f>
      </c>
      <c r="V2129">
        <f>(L2129+K2129)/(D2129*0.0001)</f>
      </c>
    </row>
    <row r="2130">
      <c r="A2130" t="n">
        <v>2018</v>
      </c>
      <c r="B2130" t="inlineStr">
        <is>
          <t>00120508</t>
        </is>
      </c>
      <c r="C2130" t="inlineStr">
        <is>
          <t>롯데푸드</t>
        </is>
      </c>
      <c r="D2130" t="n">
        <v>39991170000</v>
      </c>
      <c r="E2130" t="n">
        <v>7051680000</v>
      </c>
      <c r="F2130" t="n">
        <v>5928496000</v>
      </c>
      <c r="G2130" t="n">
        <v>1027591000</v>
      </c>
      <c r="H2130" t="n">
        <v>3.06</v>
      </c>
      <c r="I2130" t="n">
        <v>2.5</v>
      </c>
      <c r="K2130" t="n">
        <v>-2639402820</v>
      </c>
      <c r="L2130" t="n">
        <v>2999337750</v>
      </c>
      <c r="M2130" t="n">
        <v>2999337750</v>
      </c>
      <c r="N2130" t="n">
        <v>-2679348390</v>
      </c>
      <c r="O2130">
        <f>D2129</f>
      </c>
      <c r="P2130">
        <f>(E2130-F2130+G2130)/O2130*100</f>
      </c>
      <c r="Q2130">
        <f>H2129</f>
      </c>
      <c r="R2130">
        <f>I2129</f>
      </c>
      <c r="S2130">
        <f>H2130-H2129</f>
      </c>
      <c r="T2130">
        <f>I2130-I2129</f>
      </c>
      <c r="U2130">
        <f>(L2130-K2130)/(2*D2130*0.01)</f>
      </c>
      <c r="V2130">
        <f>(L2130+K2130)/(D2130*0.0001)</f>
      </c>
    </row>
    <row r="2131">
      <c r="A2131" t="n">
        <v>2019</v>
      </c>
      <c r="B2131" t="inlineStr">
        <is>
          <t>00120508</t>
        </is>
      </c>
      <c r="C2131" t="inlineStr">
        <is>
          <t>롯데푸드</t>
        </is>
      </c>
      <c r="D2131" t="n">
        <v>45687000000</v>
      </c>
      <c r="E2131" t="n">
        <v>7375000000</v>
      </c>
      <c r="F2131" t="n">
        <v>4099000000</v>
      </c>
      <c r="G2131" t="n">
        <v>1064000000</v>
      </c>
      <c r="H2131" t="n">
        <v>2.7</v>
      </c>
      <c r="I2131" t="n">
        <v>2.5</v>
      </c>
      <c r="J2131" t="n">
        <v>7.87</v>
      </c>
      <c r="K2131" t="n">
        <v>-2965005000</v>
      </c>
      <c r="L2131" t="n">
        <v>3368418000</v>
      </c>
      <c r="M2131" t="n">
        <v>3378018000</v>
      </c>
      <c r="N2131" t="n">
        <v>-3007380000</v>
      </c>
      <c r="O2131">
        <f>D2130</f>
      </c>
      <c r="P2131">
        <f>(E2131-F2131+G2131)/O2131*100</f>
      </c>
      <c r="Q2131">
        <f>H2130</f>
      </c>
      <c r="R2131">
        <f>I2130</f>
      </c>
      <c r="S2131">
        <f>H2131-H2130</f>
      </c>
      <c r="T2131">
        <f>I2131-I2130</f>
      </c>
      <c r="U2131">
        <f>(L2131-K2131)/(2*D2131*0.01)</f>
      </c>
      <c r="V2131">
        <f>(L2131+K2131)/(D2131*0.0001)</f>
      </c>
    </row>
    <row r="2132">
      <c r="A2132" t="n">
        <v>2020</v>
      </c>
      <c r="B2132" t="inlineStr">
        <is>
          <t>00120508</t>
        </is>
      </c>
      <c r="C2132" t="inlineStr">
        <is>
          <t>롯데푸드</t>
        </is>
      </c>
      <c r="D2132" t="n">
        <v>51957000000</v>
      </c>
      <c r="E2132" t="n">
        <v>7301000000</v>
      </c>
      <c r="F2132" t="n">
        <v>3019000000</v>
      </c>
      <c r="G2132" t="n">
        <v>1070000000</v>
      </c>
      <c r="H2132" t="n">
        <v>2.69</v>
      </c>
      <c r="I2132" t="n">
        <v>2.5</v>
      </c>
      <c r="J2132" t="n">
        <v>7.62</v>
      </c>
      <c r="K2132" t="n">
        <v>-3649900000</v>
      </c>
      <c r="L2132" t="n">
        <v>4104600000</v>
      </c>
      <c r="M2132" t="n">
        <v>4103100000</v>
      </c>
      <c r="N2132" t="n">
        <v>-3637000000</v>
      </c>
      <c r="O2132">
        <f>D2131</f>
      </c>
      <c r="P2132">
        <f>(E2132-F2132+G2132)/O2132*100</f>
      </c>
      <c r="Q2132">
        <f>H2131</f>
      </c>
      <c r="R2132">
        <f>I2131</f>
      </c>
      <c r="S2132">
        <f>H2132-H2131</f>
      </c>
      <c r="T2132">
        <f>I2132-I2131</f>
      </c>
      <c r="U2132">
        <f>(L2132-K2132)/(2*D2132*0.01)</f>
      </c>
      <c r="V2132">
        <f>(L2132+K2132)/(D2132*0.0001)</f>
      </c>
    </row>
    <row r="2133">
      <c r="A2133" t="n">
        <v>2021</v>
      </c>
      <c r="B2133" t="inlineStr">
        <is>
          <t>00120508</t>
        </is>
      </c>
      <c r="C2133" t="inlineStr">
        <is>
          <t>롯데푸드</t>
        </is>
      </c>
      <c r="D2133" t="n">
        <v>52873000000</v>
      </c>
      <c r="E2133" t="n">
        <v>8429000000</v>
      </c>
      <c r="F2133" t="n">
        <v>5549000000</v>
      </c>
      <c r="G2133" t="n">
        <v>1424000000</v>
      </c>
      <c r="H2133" t="n">
        <v>3.33</v>
      </c>
      <c r="I2133" t="n">
        <v>2.62</v>
      </c>
      <c r="J2133" t="n">
        <v>8.19</v>
      </c>
      <c r="K2133" t="n">
        <v>-3900620000</v>
      </c>
      <c r="L2133" t="n">
        <v>4494205000</v>
      </c>
      <c r="M2133" t="n">
        <v>4488205000</v>
      </c>
      <c r="N2133" t="n">
        <v>-3965475000</v>
      </c>
      <c r="O2133">
        <f>D2132</f>
      </c>
      <c r="P2133">
        <f>(E2133-F2133+G2133)/O2133*100</f>
      </c>
      <c r="Q2133">
        <f>H2132</f>
      </c>
      <c r="R2133">
        <f>I2132</f>
      </c>
      <c r="S2133">
        <f>H2133-H2132</f>
      </c>
      <c r="T2133">
        <f>I2133-I2132</f>
      </c>
      <c r="U2133">
        <f>(L2133-K2133)/(2*D2133*0.01)</f>
      </c>
      <c r="V2133">
        <f>(L2133+K2133)/(D2133*0.0001)</f>
      </c>
    </row>
    <row r="2134">
      <c r="A2134" t="n">
        <v>2014</v>
      </c>
      <c r="B2134" t="inlineStr">
        <is>
          <t>00120526</t>
        </is>
      </c>
      <c r="C2134" t="inlineStr">
        <is>
          <t>롯데쇼핑</t>
        </is>
      </c>
      <c r="D2134" t="n">
        <v>373495741000</v>
      </c>
      <c r="E2134" t="n">
        <v>65288617000</v>
      </c>
      <c r="F2134" t="n">
        <v>39621503000</v>
      </c>
      <c r="G2134" t="n">
        <v>15741409000</v>
      </c>
      <c r="H2134" t="n">
        <v>3.08</v>
      </c>
      <c r="I2134" t="n">
        <v>3.65</v>
      </c>
      <c r="K2134" t="n">
        <v>-28587486000</v>
      </c>
      <c r="L2134" t="n">
        <v>33428132000</v>
      </c>
      <c r="M2134" t="n">
        <v>33314506000</v>
      </c>
      <c r="N2134" t="n">
        <v>-29006060000</v>
      </c>
      <c r="U2134">
        <f>(L2134-K2134)/(2*D2134*0.01)</f>
      </c>
      <c r="V2134">
        <f>(L2134+K2134)/(D2134*0.0001)</f>
      </c>
    </row>
    <row r="2135">
      <c r="A2135" t="n">
        <v>2015</v>
      </c>
      <c r="B2135" t="inlineStr">
        <is>
          <t>00120526</t>
        </is>
      </c>
      <c r="C2135" t="inlineStr">
        <is>
          <t>롯데쇼핑</t>
        </is>
      </c>
      <c r="D2135" t="n">
        <v>640057892000</v>
      </c>
      <c r="E2135" t="n">
        <v>109805442000</v>
      </c>
      <c r="F2135" t="n">
        <v>50054114000</v>
      </c>
      <c r="G2135" t="n">
        <v>21168245000</v>
      </c>
      <c r="H2135" t="n">
        <v>5.585</v>
      </c>
      <c r="I2135" t="n">
        <v>2.72</v>
      </c>
      <c r="K2135" t="n">
        <v>-52998413000</v>
      </c>
      <c r="L2135" t="n">
        <v>62102361000</v>
      </c>
      <c r="M2135" t="n">
        <v>55740338000</v>
      </c>
      <c r="N2135" t="n">
        <v>-47880240000</v>
      </c>
      <c r="O2135">
        <f>D2134</f>
      </c>
      <c r="P2135">
        <f>(E2135-F2135+G2135)/O2135*100</f>
      </c>
      <c r="Q2135">
        <f>H2134</f>
      </c>
      <c r="R2135">
        <f>I2134</f>
      </c>
      <c r="S2135">
        <f>H2135-H2134</f>
      </c>
      <c r="T2135">
        <f>I2135-I2134</f>
      </c>
      <c r="U2135">
        <f>(L2135-K2135)/(2*D2135*0.01)</f>
      </c>
      <c r="V2135">
        <f>(L2135+K2135)/(D2135*0.0001)</f>
      </c>
    </row>
    <row r="2136">
      <c r="A2136" t="n">
        <v>2016</v>
      </c>
      <c r="B2136" t="inlineStr">
        <is>
          <t>00120526</t>
        </is>
      </c>
      <c r="C2136" t="inlineStr">
        <is>
          <t>롯데쇼핑</t>
        </is>
      </c>
      <c r="D2136" t="n">
        <v>719220696000</v>
      </c>
      <c r="E2136" t="n">
        <v>118846763000</v>
      </c>
      <c r="F2136" t="n">
        <v>48388976000</v>
      </c>
      <c r="G2136" t="n">
        <v>21760653000</v>
      </c>
      <c r="H2136" t="n">
        <v>4.985</v>
      </c>
      <c r="I2136" t="n">
        <v>4.5</v>
      </c>
      <c r="K2136" t="n">
        <v>-58724681000</v>
      </c>
      <c r="L2136" t="n">
        <v>70110780000</v>
      </c>
      <c r="M2136" t="n">
        <v>57555298000</v>
      </c>
      <c r="N2136" t="n">
        <v>-49899218000</v>
      </c>
      <c r="O2136">
        <f>D2135</f>
      </c>
      <c r="P2136">
        <f>(E2136-F2136+G2136)/O2136*100</f>
      </c>
      <c r="Q2136">
        <f>H2135</f>
      </c>
      <c r="R2136">
        <f>I2135</f>
      </c>
      <c r="S2136">
        <f>H2136-H2135</f>
      </c>
      <c r="T2136">
        <f>I2136-I2135</f>
      </c>
      <c r="U2136">
        <f>(L2136-K2136)/(2*D2136*0.01)</f>
      </c>
      <c r="V2136">
        <f>(L2136+K2136)/(D2136*0.0001)</f>
      </c>
    </row>
    <row r="2137">
      <c r="A2137" t="n">
        <v>2017</v>
      </c>
      <c r="B2137" t="inlineStr">
        <is>
          <t>00120526</t>
        </is>
      </c>
      <c r="C2137" t="inlineStr">
        <is>
          <t>롯데쇼핑</t>
        </is>
      </c>
      <c r="D2137" t="n">
        <v>640841246000</v>
      </c>
      <c r="E2137" t="n">
        <v>116092963000</v>
      </c>
      <c r="F2137" t="n">
        <v>64299912000</v>
      </c>
      <c r="G2137" t="n">
        <v>23305216000</v>
      </c>
      <c r="H2137" t="n">
        <v>4.705</v>
      </c>
      <c r="I2137" t="n">
        <v>4.65</v>
      </c>
      <c r="J2137" t="n">
        <v>15.3</v>
      </c>
      <c r="K2137" t="n">
        <v>-64917096000</v>
      </c>
      <c r="L2137" t="n">
        <v>77782456000</v>
      </c>
      <c r="M2137" t="n">
        <v>64280681000</v>
      </c>
      <c r="N2137" t="n">
        <v>-55259836000</v>
      </c>
      <c r="O2137">
        <f>D2136</f>
      </c>
      <c r="P2137">
        <f>(E2137-F2137+G2137)/O2137*100</f>
      </c>
      <c r="Q2137">
        <f>H2136</f>
      </c>
      <c r="R2137">
        <f>I2136</f>
      </c>
      <c r="S2137">
        <f>H2137-H2136</f>
      </c>
      <c r="T2137">
        <f>I2137-I2136</f>
      </c>
      <c r="U2137">
        <f>(L2137-K2137)/(2*D2137*0.01)</f>
      </c>
      <c r="V2137">
        <f>(L2137+K2137)/(D2137*0.0001)</f>
      </c>
    </row>
    <row r="2138">
      <c r="A2138" t="n">
        <v>2018</v>
      </c>
      <c r="B2138" t="inlineStr">
        <is>
          <t>00120526</t>
        </is>
      </c>
      <c r="C2138" t="inlineStr">
        <is>
          <t>롯데쇼핑</t>
        </is>
      </c>
      <c r="D2138" t="n">
        <v>762292496000</v>
      </c>
      <c r="E2138" t="n">
        <v>99302889000</v>
      </c>
      <c r="F2138" t="n">
        <v>51379647000</v>
      </c>
      <c r="G2138" t="n">
        <v>19631864000</v>
      </c>
      <c r="H2138" t="n">
        <v>5.25</v>
      </c>
      <c r="I2138" t="n">
        <v>5.93</v>
      </c>
      <c r="J2138" t="n">
        <v>10.04</v>
      </c>
      <c r="K2138" t="n">
        <v>-58737081000</v>
      </c>
      <c r="L2138" t="n">
        <v>76994021000</v>
      </c>
      <c r="M2138" t="n">
        <v>66588702000</v>
      </c>
      <c r="N2138" t="n">
        <v>-56317150000</v>
      </c>
      <c r="O2138">
        <f>D2137</f>
      </c>
      <c r="P2138">
        <f>(E2138-F2138+G2138)/O2138*100</f>
      </c>
      <c r="Q2138">
        <f>H2137</f>
      </c>
      <c r="R2138">
        <f>I2137</f>
      </c>
      <c r="S2138">
        <f>H2138-H2137</f>
      </c>
      <c r="T2138">
        <f>I2138-I2137</f>
      </c>
      <c r="U2138">
        <f>(L2138-K2138)/(2*D2138*0.01)</f>
      </c>
      <c r="V2138">
        <f>(L2138+K2138)/(D2138*0.0001)</f>
      </c>
    </row>
    <row r="2139">
      <c r="A2139" t="n">
        <v>2019</v>
      </c>
      <c r="B2139" t="inlineStr">
        <is>
          <t>00120526</t>
        </is>
      </c>
      <c r="C2139" t="inlineStr">
        <is>
          <t>롯데쇼핑</t>
        </is>
      </c>
      <c r="D2139" t="n">
        <v>882044561000</v>
      </c>
      <c r="E2139" t="n">
        <v>110143270000</v>
      </c>
      <c r="F2139" t="n">
        <v>52406421000</v>
      </c>
      <c r="G2139" t="n">
        <v>21004821000</v>
      </c>
      <c r="H2139" t="n">
        <v>4.73</v>
      </c>
      <c r="I2139" t="n">
        <v>6.05</v>
      </c>
      <c r="J2139" t="n">
        <v>8.380000000000001</v>
      </c>
      <c r="K2139" t="n">
        <v>-71672746000</v>
      </c>
      <c r="L2139" t="n">
        <v>83241123000</v>
      </c>
      <c r="M2139" t="n">
        <v>81740346000</v>
      </c>
      <c r="N2139" t="n">
        <v>-59525854000</v>
      </c>
      <c r="O2139">
        <f>D2138</f>
      </c>
      <c r="P2139">
        <f>(E2139-F2139+G2139)/O2139*100</f>
      </c>
      <c r="Q2139">
        <f>H2138</f>
      </c>
      <c r="R2139">
        <f>I2138</f>
      </c>
      <c r="S2139">
        <f>H2139-H2138</f>
      </c>
      <c r="T2139">
        <f>I2139-I2138</f>
      </c>
      <c r="U2139">
        <f>(L2139-K2139)/(2*D2139*0.01)</f>
      </c>
      <c r="V2139">
        <f>(L2139+K2139)/(D2139*0.0001)</f>
      </c>
    </row>
    <row r="2140">
      <c r="A2140" t="n">
        <v>2020</v>
      </c>
      <c r="B2140" t="inlineStr">
        <is>
          <t>00120526</t>
        </is>
      </c>
      <c r="C2140" t="inlineStr">
        <is>
          <t>롯데쇼핑</t>
        </is>
      </c>
      <c r="D2140" t="n">
        <v>906824000000</v>
      </c>
      <c r="E2140" t="n">
        <v>137373108000</v>
      </c>
      <c r="F2140" t="n">
        <v>87787884000</v>
      </c>
      <c r="G2140" t="n">
        <v>21638356000</v>
      </c>
      <c r="H2140" t="n">
        <v>4.705</v>
      </c>
      <c r="I2140" t="n">
        <v>5.135</v>
      </c>
      <c r="J2140" t="n">
        <v>8.44</v>
      </c>
      <c r="K2140" t="n">
        <v>-88378822000</v>
      </c>
      <c r="L2140" t="n">
        <v>88378822000</v>
      </c>
      <c r="M2140" t="n">
        <v>85667807000</v>
      </c>
      <c r="N2140" t="n">
        <v>-77003232000</v>
      </c>
      <c r="O2140">
        <f>D2139</f>
      </c>
      <c r="P2140">
        <f>(E2140-F2140+G2140)/O2140*100</f>
      </c>
      <c r="Q2140">
        <f>H2139</f>
      </c>
      <c r="R2140">
        <f>I2139</f>
      </c>
      <c r="S2140">
        <f>H2140-H2139</f>
      </c>
      <c r="T2140">
        <f>I2140-I2139</f>
      </c>
      <c r="U2140">
        <f>(L2140-K2140)/(2*D2140*0.01)</f>
      </c>
    </row>
    <row r="2141">
      <c r="A2141" t="n">
        <v>2021</v>
      </c>
      <c r="B2141" t="inlineStr">
        <is>
          <t>00120526</t>
        </is>
      </c>
      <c r="C2141" t="inlineStr">
        <is>
          <t>롯데쇼핑</t>
        </is>
      </c>
      <c r="D2141" t="n">
        <v>826733750000</v>
      </c>
      <c r="E2141" t="n">
        <v>111074515000</v>
      </c>
      <c r="F2141" t="n">
        <v>125649258000</v>
      </c>
      <c r="G2141" t="n">
        <v>23719120000</v>
      </c>
      <c r="H2141" t="n">
        <v>4.77</v>
      </c>
      <c r="I2141" t="n">
        <v>5.295</v>
      </c>
      <c r="J2141" t="n">
        <v>8.16</v>
      </c>
      <c r="K2141" t="n">
        <v>-70745005000</v>
      </c>
      <c r="L2141" t="n">
        <v>70745005000</v>
      </c>
      <c r="M2141" t="n">
        <v>70711427000</v>
      </c>
      <c r="N2141" t="n">
        <v>-62596504000</v>
      </c>
      <c r="O2141">
        <f>D2140</f>
      </c>
      <c r="P2141">
        <f>(E2141-F2141+G2141)/O2141*100</f>
      </c>
      <c r="Q2141">
        <f>H2140</f>
      </c>
      <c r="R2141">
        <f>I2140</f>
      </c>
      <c r="S2141">
        <f>H2141-H2140</f>
      </c>
      <c r="T2141">
        <f>I2141-I2140</f>
      </c>
      <c r="U2141">
        <f>(L2141-K2141)/(2*D2141*0.01)</f>
      </c>
    </row>
    <row r="2142">
      <c r="A2142" t="n">
        <v>2022</v>
      </c>
      <c r="B2142" t="inlineStr">
        <is>
          <t>00120526</t>
        </is>
      </c>
      <c r="C2142" t="inlineStr">
        <is>
          <t>롯데쇼핑</t>
        </is>
      </c>
      <c r="D2142" t="n">
        <v>781336593000</v>
      </c>
      <c r="E2142" t="n">
        <v>93390196000</v>
      </c>
      <c r="F2142" t="n">
        <v>83541288000</v>
      </c>
      <c r="G2142" t="n">
        <v>25689370000</v>
      </c>
      <c r="H2142" t="n">
        <v>6.025</v>
      </c>
      <c r="I2142" t="n">
        <v>3.75</v>
      </c>
      <c r="J2142" t="n">
        <v>8.119999999999999</v>
      </c>
      <c r="K2142" t="n">
        <v>-66271757000</v>
      </c>
      <c r="L2142" t="n">
        <v>75396427000</v>
      </c>
      <c r="M2142" t="n">
        <v>76934469000</v>
      </c>
      <c r="N2142" t="n">
        <v>-68676027000</v>
      </c>
      <c r="O2142">
        <f>D2141</f>
      </c>
      <c r="P2142">
        <f>(E2142-F2142+G2142)/O2142*100</f>
      </c>
      <c r="Q2142">
        <f>H2141</f>
      </c>
      <c r="R2142">
        <f>I2141</f>
      </c>
      <c r="S2142">
        <f>H2142-H2141</f>
      </c>
      <c r="T2142">
        <f>I2142-I2141</f>
      </c>
      <c r="U2142">
        <f>(L2142-K2142)/(2*D2142*0.01)</f>
      </c>
      <c r="V2142">
        <f>(L2142+K2142)/(D2142*0.0001)</f>
      </c>
    </row>
    <row r="2143">
      <c r="A2143" t="n">
        <v>2023</v>
      </c>
      <c r="B2143" t="inlineStr">
        <is>
          <t>00120526</t>
        </is>
      </c>
      <c r="C2143" t="inlineStr">
        <is>
          <t>롯데쇼핑</t>
        </is>
      </c>
      <c r="D2143" t="n">
        <v>890003574000</v>
      </c>
      <c r="E2143" t="n">
        <v>89335269000</v>
      </c>
      <c r="F2143" t="n">
        <v>107457848000</v>
      </c>
      <c r="G2143" t="n">
        <v>41326279000</v>
      </c>
      <c r="H2143" t="n">
        <v>5.58</v>
      </c>
      <c r="I2143" t="n">
        <v>4.5</v>
      </c>
      <c r="J2143" t="n">
        <v>7.92</v>
      </c>
      <c r="K2143" t="n">
        <v>-57805167000</v>
      </c>
      <c r="L2143" t="n">
        <v>65330587000</v>
      </c>
      <c r="M2143" t="n">
        <v>59010061000</v>
      </c>
      <c r="N2143" t="n">
        <v>-51579363000</v>
      </c>
      <c r="O2143">
        <f>D2142</f>
      </c>
      <c r="P2143">
        <f>(E2143-F2143+G2143)/O2143*100</f>
      </c>
      <c r="Q2143">
        <f>H2142</f>
      </c>
      <c r="R2143">
        <f>I2142</f>
      </c>
      <c r="S2143">
        <f>H2143-H2142</f>
      </c>
      <c r="T2143">
        <f>I2143-I2142</f>
      </c>
      <c r="U2143">
        <f>(L2143-K2143)/(2*D2143*0.01)</f>
      </c>
      <c r="V2143">
        <f>(L2143+K2143)/(D2143*0.0001)</f>
      </c>
    </row>
    <row r="2144">
      <c r="A2144" t="n">
        <v>2024</v>
      </c>
      <c r="B2144" t="inlineStr">
        <is>
          <t>00120526</t>
        </is>
      </c>
      <c r="C2144" t="inlineStr">
        <is>
          <t>롯데쇼핑</t>
        </is>
      </c>
      <c r="D2144" t="n">
        <v>993031548000</v>
      </c>
      <c r="E2144" t="n">
        <v>97098773000</v>
      </c>
      <c r="F2144" t="n">
        <v>111967797000</v>
      </c>
      <c r="G2144" t="n">
        <v>39782823000</v>
      </c>
      <c r="H2144" t="n">
        <v>5.21</v>
      </c>
      <c r="I2144" t="n">
        <v>4</v>
      </c>
      <c r="J2144" t="n">
        <v>7.91</v>
      </c>
      <c r="K2144" t="n">
        <v>-66236740000</v>
      </c>
      <c r="L2144" t="n">
        <v>75185107000</v>
      </c>
      <c r="M2144" t="n">
        <v>74968916000</v>
      </c>
      <c r="N2144" t="n">
        <v>-67257282000</v>
      </c>
      <c r="O2144">
        <f>D2143</f>
      </c>
      <c r="P2144">
        <f>(E2144-F2144+G2144)/O2144*100</f>
      </c>
      <c r="Q2144">
        <f>H2143</f>
      </c>
      <c r="R2144">
        <f>I2143</f>
      </c>
      <c r="S2144">
        <f>H2144-H2143</f>
      </c>
      <c r="T2144">
        <f>I2144-I2143</f>
      </c>
      <c r="U2144">
        <f>(L2144-K2144)/(2*D2144*0.01)</f>
      </c>
      <c r="V2144">
        <f>(L2144+K2144)/(D2144*0.0001)</f>
      </c>
    </row>
    <row r="2145">
      <c r="A2145" t="n">
        <v>2025</v>
      </c>
      <c r="B2145" t="inlineStr">
        <is>
          <t>00120526</t>
        </is>
      </c>
      <c r="C2145" t="inlineStr">
        <is>
          <t>롯데쇼핑</t>
        </is>
      </c>
      <c r="D2145" t="n">
        <v>946586149000</v>
      </c>
      <c r="E2145" t="n">
        <v>97009450000</v>
      </c>
      <c r="F2145" t="n">
        <v>133990094000</v>
      </c>
      <c r="G2145" t="n">
        <v>38959193000</v>
      </c>
      <c r="H2145" t="n">
        <v>5.01</v>
      </c>
      <c r="I2145" t="n">
        <v>3.75</v>
      </c>
      <c r="J2145" t="n">
        <v>7.91</v>
      </c>
      <c r="K2145" t="n">
        <v>-61707713000</v>
      </c>
      <c r="L2145" t="n">
        <v>69991708000</v>
      </c>
      <c r="M2145" t="n">
        <v>70478682000</v>
      </c>
      <c r="N2145" t="n">
        <v>-63210889000</v>
      </c>
      <c r="O2145">
        <f>D2144</f>
      </c>
      <c r="P2145">
        <f>(E2145-F2145+G2145)/O2145*100</f>
      </c>
      <c r="Q2145">
        <f>H2144</f>
      </c>
      <c r="R2145">
        <f>I2144</f>
      </c>
      <c r="S2145">
        <f>H2145-H2144</f>
      </c>
      <c r="T2145">
        <f>I2145-I2144</f>
      </c>
      <c r="U2145">
        <f>(L2145-K2145)/(2*D2145*0.01)</f>
      </c>
      <c r="V2145">
        <f>(L2145+K2145)/(D2145*0.0001)</f>
      </c>
    </row>
    <row r="2146">
      <c r="A2146" t="n">
        <v>2014</v>
      </c>
      <c r="B2146" t="inlineStr">
        <is>
          <t>00120562</t>
        </is>
      </c>
      <c r="C2146" t="inlineStr">
        <is>
          <t>롯데지주</t>
        </is>
      </c>
      <c r="D2146" t="n">
        <v>83744000000</v>
      </c>
      <c r="E2146" t="n">
        <v>17738000000</v>
      </c>
      <c r="F2146" t="n">
        <v>9028000000</v>
      </c>
      <c r="G2146" t="n">
        <v>2863000000</v>
      </c>
      <c r="H2146" t="n">
        <v>2.76</v>
      </c>
      <c r="I2146" t="n">
        <v>1.97</v>
      </c>
      <c r="J2146" t="n">
        <v>6.12</v>
      </c>
      <c r="K2146" t="n">
        <v>-3748691200</v>
      </c>
      <c r="L2146" t="n">
        <v>4219820000</v>
      </c>
      <c r="M2146" t="n">
        <v>4207776000</v>
      </c>
      <c r="N2146" t="n">
        <v>-3813264000</v>
      </c>
      <c r="U2146">
        <f>(L2146-K2146)/(2*D2146*0.01)</f>
      </c>
      <c r="V2146">
        <f>(L2146+K2146)/(D2146*0.0001)</f>
      </c>
    </row>
    <row r="2147">
      <c r="A2147" t="n">
        <v>2015</v>
      </c>
      <c r="B2147" t="inlineStr">
        <is>
          <t>00120562</t>
        </is>
      </c>
      <c r="C2147" t="inlineStr">
        <is>
          <t>롯데지주</t>
        </is>
      </c>
      <c r="D2147" t="n">
        <v>94992000000</v>
      </c>
      <c r="E2147" t="n">
        <v>19540000000</v>
      </c>
      <c r="F2147" t="n">
        <v>5931000000</v>
      </c>
      <c r="G2147" t="n">
        <v>2731000000</v>
      </c>
      <c r="H2147" t="n">
        <v>2.52</v>
      </c>
      <c r="I2147" t="n">
        <v>2.07</v>
      </c>
      <c r="J2147" t="n">
        <v>6.42</v>
      </c>
      <c r="K2147" t="n">
        <v>-4228320000</v>
      </c>
      <c r="L2147" t="n">
        <v>4757280000</v>
      </c>
      <c r="M2147" t="n">
        <v>4756440000</v>
      </c>
      <c r="N2147" t="n">
        <v>-4312860000</v>
      </c>
      <c r="O2147">
        <f>D2146</f>
      </c>
      <c r="P2147">
        <f>(E2147-F2147+G2147)/O2147*100</f>
      </c>
      <c r="Q2147">
        <f>H2146</f>
      </c>
      <c r="R2147">
        <f>I2146</f>
      </c>
      <c r="S2147">
        <f>H2147-H2146</f>
      </c>
      <c r="T2147">
        <f>I2147-I2146</f>
      </c>
      <c r="U2147">
        <f>(L2147-K2147)/(2*D2147*0.01)</f>
      </c>
      <c r="V2147">
        <f>(L2147+K2147)/(D2147*0.0001)</f>
      </c>
    </row>
    <row r="2148">
      <c r="A2148" t="n">
        <v>2016</v>
      </c>
      <c r="B2148" t="inlineStr">
        <is>
          <t>00120562</t>
        </is>
      </c>
      <c r="C2148" t="inlineStr">
        <is>
          <t>롯데지주</t>
        </is>
      </c>
      <c r="D2148" t="n">
        <v>110001000000</v>
      </c>
      <c r="E2148" t="n">
        <v>18331000000</v>
      </c>
      <c r="F2148" t="n">
        <v>9320000000</v>
      </c>
      <c r="G2148" t="n">
        <v>2729000000</v>
      </c>
      <c r="H2148" t="n">
        <v>2.5</v>
      </c>
      <c r="I2148" t="n">
        <v>1.83</v>
      </c>
      <c r="J2148" t="n">
        <v>6.32</v>
      </c>
      <c r="K2148" t="n">
        <v>-4470000000</v>
      </c>
      <c r="L2148" t="n">
        <v>5040000000</v>
      </c>
      <c r="M2148" t="n">
        <v>5020000000</v>
      </c>
      <c r="N2148" t="n">
        <v>-4550000000</v>
      </c>
      <c r="O2148">
        <f>D2147</f>
      </c>
      <c r="P2148">
        <f>(E2148-F2148+G2148)/O2148*100</f>
      </c>
      <c r="Q2148">
        <f>H2147</f>
      </c>
      <c r="R2148">
        <f>I2147</f>
      </c>
      <c r="S2148">
        <f>H2148-H2147</f>
      </c>
      <c r="T2148">
        <f>I2148-I2147</f>
      </c>
      <c r="U2148">
        <f>(L2148-K2148)/(2*D2148*0.01)</f>
      </c>
      <c r="V2148">
        <f>(L2148+K2148)/(D2148*0.0001)</f>
      </c>
    </row>
    <row r="2149">
      <c r="A2149" t="n">
        <v>2017</v>
      </c>
      <c r="B2149" t="inlineStr">
        <is>
          <t>00120562</t>
        </is>
      </c>
      <c r="C2149" t="inlineStr">
        <is>
          <t>롯데지주</t>
        </is>
      </c>
      <c r="D2149" t="n">
        <v>322375000000</v>
      </c>
      <c r="E2149" t="n">
        <v>15721000000</v>
      </c>
      <c r="F2149" t="n">
        <v>5773000000</v>
      </c>
      <c r="G2149" t="n">
        <v>1157000000</v>
      </c>
      <c r="H2149" t="n">
        <v>3.335</v>
      </c>
      <c r="I2149" t="n">
        <v>2.845</v>
      </c>
      <c r="K2149" t="n">
        <v>-23192000000</v>
      </c>
      <c r="L2149" t="n">
        <v>27198000000</v>
      </c>
      <c r="M2149" t="n">
        <v>6609000000</v>
      </c>
      <c r="N2149" t="n">
        <v>-5527000000</v>
      </c>
      <c r="O2149">
        <f>D2148</f>
      </c>
      <c r="P2149">
        <f>(E2149-F2149+G2149)/O2149*100</f>
      </c>
      <c r="Q2149">
        <f>H2148</f>
      </c>
      <c r="R2149">
        <f>I2148</f>
      </c>
      <c r="S2149">
        <f>H2149-H2148</f>
      </c>
      <c r="T2149">
        <f>I2149-I2148</f>
      </c>
      <c r="U2149">
        <f>(L2149-K2149)/(2*D2149*0.01)</f>
      </c>
      <c r="V2149">
        <f>(L2149+K2149)/(D2149*0.0001)</f>
      </c>
    </row>
    <row r="2150">
      <c r="A2150" t="n">
        <v>2018</v>
      </c>
      <c r="B2150" t="inlineStr">
        <is>
          <t>00120562</t>
        </is>
      </c>
      <c r="C2150" t="inlineStr">
        <is>
          <t>롯데지주</t>
        </is>
      </c>
      <c r="D2150" t="n">
        <v>394948000000</v>
      </c>
      <c r="E2150" t="n">
        <v>52529000000</v>
      </c>
      <c r="F2150" t="n">
        <v>25002000000</v>
      </c>
      <c r="G2150" t="n">
        <v>1481000000</v>
      </c>
      <c r="H2150" t="n">
        <v>3.18</v>
      </c>
      <c r="I2150" t="n">
        <v>3.235</v>
      </c>
      <c r="K2150" t="n">
        <v>-22637000000</v>
      </c>
      <c r="L2150" t="n">
        <v>26401000000</v>
      </c>
      <c r="M2150" t="n">
        <v>25987000000</v>
      </c>
      <c r="N2150" t="n">
        <v>-22271000000</v>
      </c>
      <c r="O2150">
        <f>D2149</f>
      </c>
      <c r="P2150">
        <f>(E2150-F2150+G2150)/O2150*100</f>
      </c>
      <c r="Q2150">
        <f>H2149</f>
      </c>
      <c r="R2150">
        <f>I2149</f>
      </c>
      <c r="S2150">
        <f>H2150-H2149</f>
      </c>
      <c r="T2150">
        <f>I2150-I2149</f>
      </c>
      <c r="U2150">
        <f>(L2150-K2150)/(2*D2150*0.01)</f>
      </c>
      <c r="V2150">
        <f>(L2150+K2150)/(D2150*0.0001)</f>
      </c>
    </row>
    <row r="2151">
      <c r="A2151" t="n">
        <v>2019</v>
      </c>
      <c r="B2151" t="inlineStr">
        <is>
          <t>00120562</t>
        </is>
      </c>
      <c r="C2151" t="inlineStr">
        <is>
          <t>롯데지주</t>
        </is>
      </c>
      <c r="D2151" t="n">
        <v>446534000000</v>
      </c>
      <c r="E2151" t="n">
        <v>67982000000</v>
      </c>
      <c r="F2151" t="n">
        <v>26410000000</v>
      </c>
      <c r="G2151" t="n">
        <v>1347000000</v>
      </c>
      <c r="H2151" t="n">
        <v>2.86</v>
      </c>
      <c r="I2151" t="n">
        <v>2.54</v>
      </c>
      <c r="K2151" t="n">
        <v>-30818000000</v>
      </c>
      <c r="L2151" t="n">
        <v>34782000000</v>
      </c>
      <c r="M2151" t="n">
        <v>33774000000</v>
      </c>
      <c r="N2151" t="n">
        <v>-29169000000</v>
      </c>
      <c r="O2151">
        <f>D2150</f>
      </c>
      <c r="P2151">
        <f>(E2151-F2151+G2151)/O2151*100</f>
      </c>
      <c r="Q2151">
        <f>H2150</f>
      </c>
      <c r="R2151">
        <f>I2150</f>
      </c>
      <c r="S2151">
        <f>H2151-H2150</f>
      </c>
      <c r="T2151">
        <f>I2151-I2150</f>
      </c>
      <c r="U2151">
        <f>(L2151-K2151)/(2*D2151*0.01)</f>
      </c>
      <c r="V2151">
        <f>(L2151+K2151)/(D2151*0.0001)</f>
      </c>
    </row>
    <row r="2152">
      <c r="A2152" t="n">
        <v>2020</v>
      </c>
      <c r="B2152" t="inlineStr">
        <is>
          <t>00120562</t>
        </is>
      </c>
      <c r="C2152" t="inlineStr">
        <is>
          <t>롯데지주</t>
        </is>
      </c>
      <c r="D2152" t="n">
        <v>500595000000</v>
      </c>
      <c r="E2152" t="n">
        <v>66837000000</v>
      </c>
      <c r="F2152" t="n">
        <v>58574000000</v>
      </c>
      <c r="G2152" t="n">
        <v>1543000000</v>
      </c>
      <c r="H2152" t="n">
        <v>5.96</v>
      </c>
      <c r="I2152" t="n">
        <v>5.375</v>
      </c>
      <c r="K2152" t="n">
        <v>-35778000000</v>
      </c>
      <c r="L2152" t="n">
        <v>41018000000</v>
      </c>
      <c r="M2152" t="n">
        <v>40932000000</v>
      </c>
      <c r="N2152" t="n">
        <v>-36988000000</v>
      </c>
      <c r="O2152">
        <f>D2151</f>
      </c>
      <c r="P2152">
        <f>(E2152-F2152+G2152)/O2152*100</f>
      </c>
      <c r="Q2152">
        <f>H2151</f>
      </c>
      <c r="R2152">
        <f>I2151</f>
      </c>
      <c r="S2152">
        <f>H2152-H2151</f>
      </c>
      <c r="T2152">
        <f>I2152-I2151</f>
      </c>
      <c r="U2152">
        <f>(L2152-K2152)/(2*D2152*0.01)</f>
      </c>
      <c r="V2152">
        <f>(L2152+K2152)/(D2152*0.0001)</f>
      </c>
    </row>
    <row r="2153">
      <c r="A2153" t="n">
        <v>2021</v>
      </c>
      <c r="B2153" t="inlineStr">
        <is>
          <t>00120562</t>
        </is>
      </c>
      <c r="C2153" t="inlineStr">
        <is>
          <t>롯데지주</t>
        </is>
      </c>
      <c r="D2153" t="n">
        <v>780643000000</v>
      </c>
      <c r="E2153" t="n">
        <v>67148000000</v>
      </c>
      <c r="F2153" t="n">
        <v>67753000000</v>
      </c>
      <c r="G2153" t="n">
        <v>3227000000</v>
      </c>
      <c r="H2153" t="n">
        <v>6.445</v>
      </c>
      <c r="I2153" t="n">
        <v>4.6</v>
      </c>
      <c r="K2153" t="n">
        <v>-55839000000</v>
      </c>
      <c r="L2153" t="n">
        <v>64319000000</v>
      </c>
      <c r="M2153" t="n">
        <v>41473000000</v>
      </c>
      <c r="N2153" t="n">
        <v>-56018000000</v>
      </c>
      <c r="O2153">
        <f>D2152</f>
      </c>
      <c r="P2153">
        <f>(E2153-F2153+G2153)/O2153*100</f>
      </c>
      <c r="Q2153">
        <f>H2152</f>
      </c>
      <c r="R2153">
        <f>I2152</f>
      </c>
      <c r="S2153">
        <f>H2153-H2152</f>
      </c>
      <c r="T2153">
        <f>I2153-I2152</f>
      </c>
      <c r="U2153">
        <f>(L2153-K2153)/(2*D2153*0.01)</f>
      </c>
      <c r="V2153">
        <f>(L2153+K2153)/(D2153*0.0001)</f>
      </c>
    </row>
    <row r="2154">
      <c r="A2154" t="n">
        <v>2022</v>
      </c>
      <c r="B2154" t="inlineStr">
        <is>
          <t>00120562</t>
        </is>
      </c>
      <c r="C2154" t="inlineStr">
        <is>
          <t>롯데지주</t>
        </is>
      </c>
      <c r="D2154" t="n">
        <v>753282000000</v>
      </c>
      <c r="E2154" t="n">
        <v>88778000000</v>
      </c>
      <c r="F2154" t="n">
        <v>89567000000</v>
      </c>
      <c r="G2154" t="n">
        <v>10249000000</v>
      </c>
      <c r="H2154" t="n">
        <v>9.41</v>
      </c>
      <c r="I2154" t="n">
        <v>7.39</v>
      </c>
      <c r="J2154" t="n">
        <v>7.22</v>
      </c>
      <c r="K2154" t="n">
        <v>-49144000000</v>
      </c>
      <c r="L2154" t="n">
        <v>49144000000</v>
      </c>
      <c r="M2154" t="n">
        <v>48077000000</v>
      </c>
      <c r="N2154" t="n">
        <v>-44770000000</v>
      </c>
      <c r="O2154">
        <f>D2153</f>
      </c>
      <c r="P2154">
        <f>(E2154-F2154+G2154)/O2154*100</f>
      </c>
      <c r="Q2154">
        <f>H2153</f>
      </c>
      <c r="R2154">
        <f>I2153</f>
      </c>
      <c r="S2154">
        <f>H2154-H2153</f>
      </c>
      <c r="T2154">
        <f>I2154-I2153</f>
      </c>
      <c r="U2154">
        <f>(L2154-K2154)/(2*D2154*0.01)</f>
      </c>
    </row>
    <row r="2155">
      <c r="A2155" t="n">
        <v>2023</v>
      </c>
      <c r="B2155" t="inlineStr">
        <is>
          <t>00120562</t>
        </is>
      </c>
      <c r="C2155" t="inlineStr">
        <is>
          <t>롯데지주</t>
        </is>
      </c>
      <c r="D2155" t="n">
        <v>960642000000</v>
      </c>
      <c r="E2155" t="n">
        <v>79683000000</v>
      </c>
      <c r="F2155" t="n">
        <v>69172000000</v>
      </c>
      <c r="G2155" t="n">
        <v>14544000000</v>
      </c>
      <c r="H2155" t="n">
        <v>9.695</v>
      </c>
      <c r="I2155" t="n">
        <v>13.05</v>
      </c>
      <c r="J2155" t="n">
        <v>7.59</v>
      </c>
      <c r="K2155" t="n">
        <v>-63175000000</v>
      </c>
      <c r="L2155" t="n">
        <v>76059000000</v>
      </c>
      <c r="M2155" t="n">
        <v>51962000000</v>
      </c>
      <c r="N2155" t="n">
        <v>-64756000000</v>
      </c>
      <c r="O2155">
        <f>D2154</f>
      </c>
      <c r="P2155">
        <f>(E2155-F2155+G2155)/O2155*100</f>
      </c>
      <c r="Q2155">
        <f>H2154</f>
      </c>
      <c r="R2155">
        <f>I2154</f>
      </c>
      <c r="S2155">
        <f>H2155-H2154</f>
      </c>
      <c r="T2155">
        <f>I2155-I2154</f>
      </c>
      <c r="U2155">
        <f>(L2155-K2155)/(2*D2155*0.01)</f>
      </c>
      <c r="V2155">
        <f>(L2155+K2155)/(D2155*0.0001)</f>
      </c>
    </row>
    <row r="2156">
      <c r="A2156" t="n">
        <v>2024</v>
      </c>
      <c r="B2156" t="inlineStr">
        <is>
          <t>00120562</t>
        </is>
      </c>
      <c r="C2156" t="inlineStr">
        <is>
          <t>롯데지주</t>
        </is>
      </c>
      <c r="D2156" t="n">
        <v>1077122000000</v>
      </c>
      <c r="E2156" t="n">
        <v>122009000000</v>
      </c>
      <c r="F2156" t="n">
        <v>77838000000</v>
      </c>
      <c r="G2156" t="n">
        <v>45383000000</v>
      </c>
      <c r="H2156" t="n">
        <v>7.45</v>
      </c>
      <c r="I2156" t="n">
        <v>8.050000000000001</v>
      </c>
      <c r="J2156" t="n">
        <v>7.04</v>
      </c>
      <c r="K2156" t="n">
        <v>-75600000000</v>
      </c>
      <c r="L2156" t="n">
        <v>85159000000</v>
      </c>
      <c r="M2156" t="n">
        <v>85155000000</v>
      </c>
      <c r="N2156" t="n">
        <v>-75747000000</v>
      </c>
      <c r="O2156">
        <f>D2155</f>
      </c>
      <c r="P2156">
        <f>(E2156-F2156+G2156)/O2156*100</f>
      </c>
      <c r="Q2156">
        <f>H2155</f>
      </c>
      <c r="R2156">
        <f>I2155</f>
      </c>
      <c r="S2156">
        <f>H2156-H2155</f>
      </c>
      <c r="T2156">
        <f>I2156-I2155</f>
      </c>
      <c r="U2156">
        <f>(L2156-K2156)/(2*D2156*0.01)</f>
      </c>
      <c r="V2156">
        <f>(L2156+K2156)/(D2156*0.0001)</f>
      </c>
    </row>
    <row r="2157">
      <c r="A2157" t="n">
        <v>2025</v>
      </c>
      <c r="B2157" t="inlineStr">
        <is>
          <t>00120562</t>
        </is>
      </c>
      <c r="C2157" t="inlineStr">
        <is>
          <t>롯데지주</t>
        </is>
      </c>
      <c r="D2157" t="n">
        <v>1046862000000</v>
      </c>
      <c r="E2157" t="n">
        <v>122381000000</v>
      </c>
      <c r="F2157" t="n">
        <v>111558000000</v>
      </c>
      <c r="G2157" t="n">
        <v>44446000000</v>
      </c>
      <c r="H2157" t="n">
        <v>7.535</v>
      </c>
      <c r="I2157" t="n">
        <v>5</v>
      </c>
      <c r="J2157" t="n">
        <v>6.8</v>
      </c>
      <c r="K2157" t="n">
        <v>-64030000000</v>
      </c>
      <c r="L2157" t="n">
        <v>72289000000</v>
      </c>
      <c r="M2157" t="n">
        <v>69803000000</v>
      </c>
      <c r="N2157" t="n">
        <v>-61727000000</v>
      </c>
      <c r="O2157">
        <f>D2156</f>
      </c>
      <c r="P2157">
        <f>(E2157-F2157+G2157)/O2157*100</f>
      </c>
      <c r="Q2157">
        <f>H2156</f>
      </c>
      <c r="R2157">
        <f>I2156</f>
      </c>
      <c r="S2157">
        <f>H2157-H2156</f>
      </c>
      <c r="T2157">
        <f>I2157-I2156</f>
      </c>
      <c r="U2157">
        <f>(L2157-K2157)/(2*D2157*0.01)</f>
      </c>
      <c r="V2157">
        <f>(L2157+K2157)/(D2157*0.0001)</f>
      </c>
    </row>
    <row r="2158">
      <c r="A2158" t="n">
        <v>2014</v>
      </c>
      <c r="B2158" t="inlineStr">
        <is>
          <t>00120571</t>
        </is>
      </c>
      <c r="C2158" t="inlineStr">
        <is>
          <t>롯데칠성음료</t>
        </is>
      </c>
      <c r="D2158" t="n">
        <v>118565000000</v>
      </c>
      <c r="E2158" t="n">
        <v>25028000000</v>
      </c>
      <c r="F2158" t="n">
        <v>9668000000</v>
      </c>
      <c r="G2158" t="n">
        <v>4525000000</v>
      </c>
      <c r="H2158" t="n">
        <v>3.5</v>
      </c>
      <c r="I2158" t="n">
        <v>3.515</v>
      </c>
      <c r="J2158" t="n">
        <v>8.355</v>
      </c>
      <c r="K2158" t="n">
        <v>-9212455000</v>
      </c>
      <c r="L2158" t="n">
        <v>10693410000</v>
      </c>
      <c r="M2158" t="n">
        <v>10484540000</v>
      </c>
      <c r="N2158" t="n">
        <v>-9247400000</v>
      </c>
      <c r="U2158">
        <f>(L2158-K2158)/(2*D2158*0.01)</f>
      </c>
      <c r="V2158">
        <f>(L2158+K2158)/(D2158*0.0001)</f>
      </c>
    </row>
    <row r="2159">
      <c r="A2159" t="n">
        <v>2015</v>
      </c>
      <c r="B2159" t="inlineStr">
        <is>
          <t>00120571</t>
        </is>
      </c>
      <c r="C2159" t="inlineStr">
        <is>
          <t>롯데칠성음료</t>
        </is>
      </c>
      <c r="D2159" t="n">
        <v>147460000000</v>
      </c>
      <c r="E2159" t="n">
        <v>27432000000</v>
      </c>
      <c r="F2159" t="n">
        <v>8833000000</v>
      </c>
      <c r="G2159" t="n">
        <v>4300000000</v>
      </c>
      <c r="H2159" t="n">
        <v>2.88</v>
      </c>
      <c r="I2159" t="n">
        <v>3.92</v>
      </c>
      <c r="J2159" t="n">
        <v>8.82</v>
      </c>
      <c r="K2159" t="n">
        <v>-13244000000</v>
      </c>
      <c r="L2159" t="n">
        <v>15698000000</v>
      </c>
      <c r="M2159" t="n">
        <v>15358000000</v>
      </c>
      <c r="N2159" t="n">
        <v>-13255000000</v>
      </c>
      <c r="O2159">
        <f>D2158</f>
      </c>
      <c r="P2159">
        <f>(E2159-F2159+G2159)/O2159*100</f>
      </c>
      <c r="Q2159">
        <f>H2158</f>
      </c>
      <c r="R2159">
        <f>I2158</f>
      </c>
      <c r="S2159">
        <f>H2159-H2158</f>
      </c>
      <c r="T2159">
        <f>I2159-I2158</f>
      </c>
      <c r="U2159">
        <f>(L2159-K2159)/(2*D2159*0.01)</f>
      </c>
      <c r="V2159">
        <f>(L2159+K2159)/(D2159*0.0001)</f>
      </c>
    </row>
    <row r="2160">
      <c r="A2160" t="n">
        <v>2016</v>
      </c>
      <c r="B2160" t="inlineStr">
        <is>
          <t>00120571</t>
        </is>
      </c>
      <c r="C2160" t="inlineStr">
        <is>
          <t>롯데칠성음료</t>
        </is>
      </c>
      <c r="D2160" t="n">
        <v>175466000000</v>
      </c>
      <c r="E2160" t="n">
        <v>30398000000</v>
      </c>
      <c r="F2160" t="n">
        <v>7556000000</v>
      </c>
      <c r="G2160" t="n">
        <v>4910000000</v>
      </c>
      <c r="H2160" t="n">
        <v>3.02</v>
      </c>
      <c r="I2160" t="n">
        <v>3.9</v>
      </c>
      <c r="J2160" t="n">
        <v>9.220000000000001</v>
      </c>
      <c r="K2160" t="n">
        <v>-16162468000</v>
      </c>
      <c r="L2160" t="n">
        <v>19209390000</v>
      </c>
      <c r="M2160" t="n">
        <v>18860550000</v>
      </c>
      <c r="N2160" t="n">
        <v>-16212075000</v>
      </c>
      <c r="O2160">
        <f>D2159</f>
      </c>
      <c r="P2160">
        <f>(E2160-F2160+G2160)/O2160*100</f>
      </c>
      <c r="Q2160">
        <f>H2159</f>
      </c>
      <c r="R2160">
        <f>I2159</f>
      </c>
      <c r="S2160">
        <f>H2160-H2159</f>
      </c>
      <c r="T2160">
        <f>I2160-I2159</f>
      </c>
      <c r="U2160">
        <f>(L2160-K2160)/(2*D2160*0.01)</f>
      </c>
      <c r="V2160">
        <f>(L2160+K2160)/(D2160*0.0001)</f>
      </c>
    </row>
    <row r="2161">
      <c r="A2161" t="n">
        <v>2017</v>
      </c>
      <c r="B2161" t="inlineStr">
        <is>
          <t>00120571</t>
        </is>
      </c>
      <c r="C2161" t="inlineStr">
        <is>
          <t>롯데칠성음료</t>
        </is>
      </c>
      <c r="D2161" t="n">
        <v>192698000000</v>
      </c>
      <c r="E2161" t="n">
        <v>32379000000</v>
      </c>
      <c r="F2161" t="n">
        <v>9406000000</v>
      </c>
      <c r="G2161" t="n">
        <v>6065000000</v>
      </c>
      <c r="H2161" t="n">
        <v>3.35</v>
      </c>
      <c r="I2161" t="n">
        <v>3.68</v>
      </c>
      <c r="J2161" t="n">
        <v>13.68</v>
      </c>
      <c r="K2161" t="n">
        <v>-15510000000</v>
      </c>
      <c r="L2161" t="n">
        <v>18112000000</v>
      </c>
      <c r="M2161" t="n">
        <v>17883000000</v>
      </c>
      <c r="N2161" t="n">
        <v>-15636000000</v>
      </c>
      <c r="O2161">
        <f>D2160</f>
      </c>
      <c r="P2161">
        <f>(E2161-F2161+G2161)/O2161*100</f>
      </c>
      <c r="Q2161">
        <f>H2160</f>
      </c>
      <c r="R2161">
        <f>I2160</f>
      </c>
      <c r="S2161">
        <f>H2161-H2160</f>
      </c>
      <c r="T2161">
        <f>I2161-I2160</f>
      </c>
      <c r="U2161">
        <f>(L2161-K2161)/(2*D2161*0.01)</f>
      </c>
      <c r="V2161">
        <f>(L2161+K2161)/(D2161*0.0001)</f>
      </c>
    </row>
    <row r="2162">
      <c r="A2162" t="n">
        <v>2018</v>
      </c>
      <c r="B2162" t="inlineStr">
        <is>
          <t>00120571</t>
        </is>
      </c>
      <c r="C2162" t="inlineStr">
        <is>
          <t>롯데칠성음료</t>
        </is>
      </c>
      <c r="D2162" t="n">
        <v>195360000000</v>
      </c>
      <c r="E2162" t="n">
        <v>31281000000</v>
      </c>
      <c r="F2162" t="n">
        <v>23567000000</v>
      </c>
      <c r="G2162" t="n">
        <v>5796000000</v>
      </c>
      <c r="H2162" t="n">
        <v>3.16</v>
      </c>
      <c r="I2162" t="n">
        <v>3.52</v>
      </c>
      <c r="J2162" t="n">
        <v>9.35</v>
      </c>
      <c r="K2162" t="n">
        <v>-15647296000</v>
      </c>
      <c r="L2162" t="n">
        <v>18109320000</v>
      </c>
      <c r="M2162" t="n">
        <v>17877360000</v>
      </c>
      <c r="N2162" t="n">
        <v>-15647296000</v>
      </c>
      <c r="O2162">
        <f>D2161</f>
      </c>
      <c r="P2162">
        <f>(E2162-F2162+G2162)/O2162*100</f>
      </c>
      <c r="Q2162">
        <f>H2161</f>
      </c>
      <c r="R2162">
        <f>I2161</f>
      </c>
      <c r="S2162">
        <f>H2162-H2161</f>
      </c>
      <c r="T2162">
        <f>I2162-I2161</f>
      </c>
      <c r="U2162">
        <f>(L2162-K2162)/(2*D2162*0.01)</f>
      </c>
      <c r="V2162">
        <f>(L2162+K2162)/(D2162*0.0001)</f>
      </c>
    </row>
    <row r="2163">
      <c r="A2163" t="n">
        <v>2019</v>
      </c>
      <c r="B2163" t="inlineStr">
        <is>
          <t>00120571</t>
        </is>
      </c>
      <c r="C2163" t="inlineStr">
        <is>
          <t>롯데칠성음료</t>
        </is>
      </c>
      <c r="D2163" t="n">
        <v>207924000000</v>
      </c>
      <c r="E2163" t="n">
        <v>29661000000</v>
      </c>
      <c r="F2163" t="n">
        <v>12272000000</v>
      </c>
      <c r="G2163" t="n">
        <v>5586000000</v>
      </c>
      <c r="H2163" t="n">
        <v>2.8</v>
      </c>
      <c r="I2163" t="n">
        <v>3</v>
      </c>
      <c r="J2163" t="n">
        <v>8.98</v>
      </c>
      <c r="K2163" t="n">
        <v>-15989351400</v>
      </c>
      <c r="L2163" t="n">
        <v>18466351400</v>
      </c>
      <c r="M2163" t="n">
        <v>18269971600</v>
      </c>
      <c r="N2163" t="n">
        <v>-16156451600</v>
      </c>
      <c r="O2163">
        <f>D2162</f>
      </c>
      <c r="P2163">
        <f>(E2163-F2163+G2163)/O2163*100</f>
      </c>
      <c r="Q2163">
        <f>H2162</f>
      </c>
      <c r="R2163">
        <f>I2162</f>
      </c>
      <c r="S2163">
        <f>H2163-H2162</f>
      </c>
      <c r="T2163">
        <f>I2163-I2162</f>
      </c>
      <c r="U2163">
        <f>(L2163-K2163)/(2*D2163*0.01)</f>
      </c>
      <c r="V2163">
        <f>(L2163+K2163)/(D2163*0.0001)</f>
      </c>
    </row>
    <row r="2164">
      <c r="A2164" t="n">
        <v>2020</v>
      </c>
      <c r="B2164" t="inlineStr">
        <is>
          <t>00120571</t>
        </is>
      </c>
      <c r="C2164" t="inlineStr">
        <is>
          <t>롯데칠성음료</t>
        </is>
      </c>
      <c r="D2164" t="n">
        <v>213556000000</v>
      </c>
      <c r="E2164" t="n">
        <v>28703000000</v>
      </c>
      <c r="F2164" t="n">
        <v>16924000000</v>
      </c>
      <c r="G2164" t="n">
        <v>5233000000</v>
      </c>
      <c r="H2164" t="n">
        <v>2.81</v>
      </c>
      <c r="I2164" t="n">
        <v>2.97</v>
      </c>
      <c r="J2164" t="n">
        <v>8.470000000000001</v>
      </c>
      <c r="K2164" t="n">
        <v>-16383000000</v>
      </c>
      <c r="L2164" t="n">
        <v>18818379200</v>
      </c>
      <c r="M2164" t="n">
        <v>18736000000</v>
      </c>
      <c r="N2164" t="n">
        <v>-16575868720</v>
      </c>
      <c r="O2164">
        <f>D2163</f>
      </c>
      <c r="P2164">
        <f>(E2164-F2164+G2164)/O2164*100</f>
      </c>
      <c r="Q2164">
        <f>H2163</f>
      </c>
      <c r="R2164">
        <f>I2163</f>
      </c>
      <c r="S2164">
        <f>H2164-H2163</f>
      </c>
      <c r="T2164">
        <f>I2164-I2163</f>
      </c>
      <c r="U2164">
        <f>(L2164-K2164)/(2*D2164*0.01)</f>
      </c>
      <c r="V2164">
        <f>(L2164+K2164)/(D2164*0.0001)</f>
      </c>
    </row>
    <row r="2165">
      <c r="A2165" t="n">
        <v>2021</v>
      </c>
      <c r="B2165" t="inlineStr">
        <is>
          <t>00120571</t>
        </is>
      </c>
      <c r="C2165" t="inlineStr">
        <is>
          <t>롯데칠성음료</t>
        </is>
      </c>
      <c r="D2165" t="n">
        <v>255375000000</v>
      </c>
      <c r="E2165" t="n">
        <v>26366000000</v>
      </c>
      <c r="F2165" t="n">
        <v>14881000000</v>
      </c>
      <c r="G2165" t="n">
        <v>5739000000</v>
      </c>
      <c r="H2165" t="n">
        <v>3.37</v>
      </c>
      <c r="I2165" t="n">
        <v>2.98</v>
      </c>
      <c r="J2165" t="n">
        <v>8.6</v>
      </c>
      <c r="K2165" t="n">
        <v>-19740700000</v>
      </c>
      <c r="L2165" t="n">
        <v>22928925000</v>
      </c>
      <c r="M2165" t="n">
        <v>22741640000</v>
      </c>
      <c r="N2165" t="n">
        <v>-20097682500</v>
      </c>
      <c r="O2165">
        <f>D2164</f>
      </c>
      <c r="P2165">
        <f>(E2165-F2165+G2165)/O2165*100</f>
      </c>
      <c r="Q2165">
        <f>H2164</f>
      </c>
      <c r="R2165">
        <f>I2164</f>
      </c>
      <c r="S2165">
        <f>H2165-H2164</f>
      </c>
      <c r="T2165">
        <f>I2165-I2164</f>
      </c>
      <c r="U2165">
        <f>(L2165-K2165)/(2*D2165*0.01)</f>
      </c>
      <c r="V2165">
        <f>(L2165+K2165)/(D2165*0.0001)</f>
      </c>
    </row>
    <row r="2166">
      <c r="A2166" t="n">
        <v>2022</v>
      </c>
      <c r="B2166" t="inlineStr">
        <is>
          <t>00120571</t>
        </is>
      </c>
      <c r="C2166" t="inlineStr">
        <is>
          <t>롯데칠성음료</t>
        </is>
      </c>
      <c r="D2166" t="n">
        <v>238023000000</v>
      </c>
      <c r="E2166" t="n">
        <v>26984000000</v>
      </c>
      <c r="F2166" t="n">
        <v>22324000000</v>
      </c>
      <c r="G2166" t="n">
        <v>9618000000</v>
      </c>
      <c r="H2166" t="n">
        <v>5.72</v>
      </c>
      <c r="I2166" t="n">
        <v>3</v>
      </c>
      <c r="J2166" t="n">
        <v>7.05</v>
      </c>
      <c r="K2166" t="n">
        <v>-14947000000</v>
      </c>
      <c r="L2166" t="n">
        <v>16865731000</v>
      </c>
      <c r="M2166" t="n">
        <v>17203000000</v>
      </c>
      <c r="N2166" t="n">
        <v>-15519498000</v>
      </c>
      <c r="O2166">
        <f>D2165</f>
      </c>
      <c r="P2166">
        <f>(E2166-F2166+G2166)/O2166*100</f>
      </c>
      <c r="Q2166">
        <f>H2165</f>
      </c>
      <c r="R2166">
        <f>I2165</f>
      </c>
      <c r="S2166">
        <f>H2166-H2165</f>
      </c>
      <c r="T2166">
        <f>I2166-I2165</f>
      </c>
      <c r="U2166">
        <f>(L2166-K2166)/(2*D2166*0.01)</f>
      </c>
      <c r="V2166">
        <f>(L2166+K2166)/(D2166*0.0001)</f>
      </c>
    </row>
    <row r="2167">
      <c r="A2167" t="n">
        <v>2023</v>
      </c>
      <c r="B2167" t="inlineStr">
        <is>
          <t>00120571</t>
        </is>
      </c>
      <c r="C2167" t="inlineStr">
        <is>
          <t>롯데칠성음료</t>
        </is>
      </c>
      <c r="D2167" t="n">
        <v>306818000000</v>
      </c>
      <c r="E2167" t="n">
        <v>26351000000</v>
      </c>
      <c r="F2167" t="n">
        <v>22511000000</v>
      </c>
      <c r="G2167" t="n">
        <v>13295000000</v>
      </c>
      <c r="H2167" t="n">
        <v>5.08</v>
      </c>
      <c r="I2167" t="n">
        <v>3.3</v>
      </c>
      <c r="J2167" t="n">
        <v>8.529999999999999</v>
      </c>
      <c r="K2167" t="n">
        <v>-18207000000</v>
      </c>
      <c r="L2167" t="n">
        <v>24753542400</v>
      </c>
      <c r="M2167" t="n">
        <v>25629000000</v>
      </c>
      <c r="N2167" t="n">
        <v>-19350155000</v>
      </c>
      <c r="O2167">
        <f>D2166</f>
      </c>
      <c r="P2167">
        <f>(E2167-F2167+G2167)/O2167*100</f>
      </c>
      <c r="Q2167">
        <f>H2166</f>
      </c>
      <c r="R2167">
        <f>I2166</f>
      </c>
      <c r="S2167">
        <f>H2167-H2166</f>
      </c>
      <c r="T2167">
        <f>I2167-I2166</f>
      </c>
      <c r="U2167">
        <f>(L2167-K2167)/(2*D2167*0.01)</f>
      </c>
      <c r="V2167">
        <f>(L2167+K2167)/(D2167*0.0001)</f>
      </c>
    </row>
    <row r="2168">
      <c r="A2168" t="n">
        <v>2024</v>
      </c>
      <c r="B2168" t="inlineStr">
        <is>
          <t>00120571</t>
        </is>
      </c>
      <c r="C2168" t="inlineStr">
        <is>
          <t>롯데칠성음료</t>
        </is>
      </c>
      <c r="D2168" t="n">
        <v>344909000000</v>
      </c>
      <c r="E2168" t="n">
        <v>34476000000</v>
      </c>
      <c r="F2168" t="n">
        <v>32104000000</v>
      </c>
      <c r="G2168" t="n">
        <v>15046000000</v>
      </c>
      <c r="H2168" t="n">
        <v>4.44</v>
      </c>
      <c r="I2168" t="n">
        <v>3.29</v>
      </c>
      <c r="J2168" t="n">
        <v>7.13</v>
      </c>
      <c r="K2168" t="n">
        <v>-21175000000</v>
      </c>
      <c r="L2168" t="n">
        <v>23151289900</v>
      </c>
      <c r="M2168" t="n">
        <v>23741000000</v>
      </c>
      <c r="N2168" t="n">
        <v>-20990871000</v>
      </c>
      <c r="O2168">
        <f>D2167</f>
      </c>
      <c r="P2168">
        <f>(E2168-F2168+G2168)/O2168*100</f>
      </c>
      <c r="Q2168">
        <f>H2167</f>
      </c>
      <c r="R2168">
        <f>I2167</f>
      </c>
      <c r="S2168">
        <f>H2168-H2167</f>
      </c>
      <c r="T2168">
        <f>I2168-I2167</f>
      </c>
      <c r="U2168">
        <f>(L2168-K2168)/(2*D2168*0.01)</f>
      </c>
      <c r="V2168">
        <f>(L2168+K2168)/(D2168*0.0001)</f>
      </c>
    </row>
    <row r="2169">
      <c r="A2169" t="n">
        <v>2025</v>
      </c>
      <c r="B2169" t="inlineStr">
        <is>
          <t>00120571</t>
        </is>
      </c>
      <c r="C2169" t="inlineStr">
        <is>
          <t>롯데칠성음료</t>
        </is>
      </c>
      <c r="D2169" t="n">
        <v>335913000000</v>
      </c>
      <c r="E2169" t="n">
        <v>31919000000</v>
      </c>
      <c r="F2169" t="n">
        <v>47743000000</v>
      </c>
      <c r="G2169" t="n">
        <v>14431000000</v>
      </c>
      <c r="H2169" t="n">
        <v>4.68</v>
      </c>
      <c r="I2169" t="n">
        <v>3.27</v>
      </c>
      <c r="J2169" t="n">
        <v>6.5</v>
      </c>
      <c r="K2169" t="n">
        <v>-19659000000</v>
      </c>
      <c r="L2169" t="n">
        <v>22165000000</v>
      </c>
      <c r="M2169" t="n">
        <v>22219000000</v>
      </c>
      <c r="N2169" t="n">
        <v>-20059000000</v>
      </c>
      <c r="O2169">
        <f>D2168</f>
      </c>
      <c r="P2169">
        <f>(E2169-F2169+G2169)/O2169*100</f>
      </c>
      <c r="Q2169">
        <f>H2168</f>
      </c>
      <c r="R2169">
        <f>I2168</f>
      </c>
      <c r="S2169">
        <f>H2169-H2168</f>
      </c>
      <c r="T2169">
        <f>I2169-I2168</f>
      </c>
      <c r="U2169">
        <f>(L2169-K2169)/(2*D2169*0.01)</f>
      </c>
      <c r="V2169">
        <f>(L2169+K2169)/(D2169*0.0001)</f>
      </c>
    </row>
    <row r="2170">
      <c r="A2170" t="n">
        <v>2014</v>
      </c>
      <c r="B2170" t="inlineStr">
        <is>
          <t>00120872</t>
        </is>
      </c>
      <c r="C2170" t="inlineStr">
        <is>
          <t>만호제강</t>
        </is>
      </c>
      <c r="D2170" t="n">
        <v>10661957000</v>
      </c>
      <c r="E2170" t="n">
        <v>919885000</v>
      </c>
      <c r="F2170" t="n">
        <v>2473800000</v>
      </c>
      <c r="G2170" t="n">
        <v>414348000</v>
      </c>
      <c r="H2170" t="n">
        <v>3.5</v>
      </c>
      <c r="I2170" t="n">
        <v>5</v>
      </c>
      <c r="K2170" t="n">
        <v>-482877000</v>
      </c>
      <c r="L2170" t="n">
        <v>535885000</v>
      </c>
      <c r="M2170" t="n">
        <v>497432000</v>
      </c>
      <c r="N2170" t="n">
        <v>-441489000</v>
      </c>
      <c r="U2170">
        <f>(L2170-K2170)/(2*D2170*0.01)</f>
      </c>
      <c r="V2170">
        <f>(L2170+K2170)/(D2170*0.0001)</f>
      </c>
    </row>
    <row r="2171">
      <c r="A2171" t="n">
        <v>2015</v>
      </c>
      <c r="B2171" t="inlineStr">
        <is>
          <t>00120872</t>
        </is>
      </c>
      <c r="C2171" t="inlineStr">
        <is>
          <t>만호제강</t>
        </is>
      </c>
      <c r="D2171" t="n">
        <v>11909216000</v>
      </c>
      <c r="E2171" t="n">
        <v>837192000</v>
      </c>
      <c r="F2171" t="n">
        <v>535111000</v>
      </c>
      <c r="G2171" t="n">
        <v>349683000</v>
      </c>
      <c r="H2171" t="n">
        <v>3.5</v>
      </c>
      <c r="I2171" t="n">
        <v>5</v>
      </c>
      <c r="K2171" t="n">
        <v>-564778000</v>
      </c>
      <c r="L2171" t="n">
        <v>630173000</v>
      </c>
      <c r="M2171" t="n">
        <v>607530000</v>
      </c>
      <c r="N2171" t="n">
        <v>-556522000</v>
      </c>
      <c r="O2171">
        <f>D2170</f>
      </c>
      <c r="P2171">
        <f>(E2171-F2171+G2171)/O2171*100</f>
      </c>
      <c r="Q2171">
        <f>H2170</f>
      </c>
      <c r="R2171">
        <f>I2170</f>
      </c>
      <c r="S2171">
        <f>H2171-H2170</f>
      </c>
      <c r="T2171">
        <f>I2171-I2170</f>
      </c>
      <c r="U2171">
        <f>(L2171-K2171)/(2*D2171*0.01)</f>
      </c>
      <c r="V2171">
        <f>(L2171+K2171)/(D2171*0.0001)</f>
      </c>
    </row>
    <row r="2172">
      <c r="A2172" t="n">
        <v>2016</v>
      </c>
      <c r="B2172" t="inlineStr">
        <is>
          <t>00120872</t>
        </is>
      </c>
      <c r="C2172" t="inlineStr">
        <is>
          <t>만호제강</t>
        </is>
      </c>
      <c r="D2172" t="n">
        <v>12748243000</v>
      </c>
      <c r="E2172" t="n">
        <v>932412000</v>
      </c>
      <c r="F2172" t="n">
        <v>940474000</v>
      </c>
      <c r="G2172" t="n">
        <v>271308000</v>
      </c>
      <c r="H2172" t="n">
        <v>2.4</v>
      </c>
      <c r="I2172" t="n">
        <v>5</v>
      </c>
      <c r="K2172" t="n">
        <v>-728552000</v>
      </c>
      <c r="L2172" t="n">
        <v>822350000</v>
      </c>
      <c r="M2172" t="n">
        <v>791577000</v>
      </c>
      <c r="N2172" t="n">
        <v>-717021000</v>
      </c>
      <c r="O2172">
        <f>D2171</f>
      </c>
      <c r="P2172">
        <f>(E2172-F2172+G2172)/O2172*100</f>
      </c>
      <c r="Q2172">
        <f>H2171</f>
      </c>
      <c r="R2172">
        <f>I2171</f>
      </c>
      <c r="S2172">
        <f>H2172-H2171</f>
      </c>
      <c r="T2172">
        <f>I2172-I2171</f>
      </c>
      <c r="U2172">
        <f>(L2172-K2172)/(2*D2172*0.01)</f>
      </c>
      <c r="V2172">
        <f>(L2172+K2172)/(D2172*0.0001)</f>
      </c>
    </row>
    <row r="2173">
      <c r="A2173" t="n">
        <v>2017</v>
      </c>
      <c r="B2173" t="inlineStr">
        <is>
          <t>00120872</t>
        </is>
      </c>
      <c r="C2173" t="inlineStr">
        <is>
          <t>만호제강</t>
        </is>
      </c>
      <c r="D2173" t="n">
        <v>11574310000</v>
      </c>
      <c r="E2173" t="n">
        <v>1003009000</v>
      </c>
      <c r="F2173" t="n">
        <v>1809736000</v>
      </c>
      <c r="G2173" t="n">
        <v>237331000</v>
      </c>
      <c r="H2173" t="n">
        <v>1.9</v>
      </c>
      <c r="I2173" t="n">
        <v>5</v>
      </c>
      <c r="K2173" t="n">
        <v>-652757000</v>
      </c>
      <c r="L2173" t="n">
        <v>732477000</v>
      </c>
      <c r="M2173" t="n">
        <v>708288000</v>
      </c>
      <c r="N2173" t="n">
        <v>-644597000</v>
      </c>
      <c r="O2173">
        <f>D2172</f>
      </c>
      <c r="P2173">
        <f>(E2173-F2173+G2173)/O2173*100</f>
      </c>
      <c r="Q2173">
        <f>H2172</f>
      </c>
      <c r="R2173">
        <f>I2172</f>
      </c>
      <c r="S2173">
        <f>H2173-H2172</f>
      </c>
      <c r="T2173">
        <f>I2173-I2172</f>
      </c>
      <c r="U2173">
        <f>(L2173-K2173)/(2*D2173*0.01)</f>
      </c>
      <c r="V2173">
        <f>(L2173+K2173)/(D2173*0.0001)</f>
      </c>
    </row>
    <row r="2174">
      <c r="A2174" t="n">
        <v>2018</v>
      </c>
      <c r="B2174" t="inlineStr">
        <is>
          <t>00120872</t>
        </is>
      </c>
      <c r="C2174" t="inlineStr">
        <is>
          <t>만호제강</t>
        </is>
      </c>
      <c r="D2174" t="n">
        <v>11139405000</v>
      </c>
      <c r="E2174" t="n">
        <v>921632000</v>
      </c>
      <c r="F2174" t="n">
        <v>1159343000</v>
      </c>
      <c r="G2174" t="n">
        <v>289017000</v>
      </c>
      <c r="H2174" t="n">
        <v>2.6</v>
      </c>
      <c r="I2174" t="n">
        <v>5</v>
      </c>
      <c r="K2174" t="n">
        <v>-591797000</v>
      </c>
      <c r="L2174" t="n">
        <v>661808000</v>
      </c>
      <c r="M2174" t="n">
        <v>619710000</v>
      </c>
      <c r="N2174" t="n">
        <v>-563853000</v>
      </c>
      <c r="O2174">
        <f>D2173</f>
      </c>
      <c r="P2174">
        <f>(E2174-F2174+G2174)/O2174*100</f>
      </c>
      <c r="Q2174">
        <f>H2173</f>
      </c>
      <c r="R2174">
        <f>I2173</f>
      </c>
      <c r="S2174">
        <f>H2174-H2173</f>
      </c>
      <c r="T2174">
        <f>I2174-I2173</f>
      </c>
      <c r="U2174">
        <f>(L2174-K2174)/(2*D2174*0.01)</f>
      </c>
      <c r="V2174">
        <f>(L2174+K2174)/(D2174*0.0001)</f>
      </c>
    </row>
    <row r="2175">
      <c r="A2175" t="n">
        <v>2019</v>
      </c>
      <c r="B2175" t="inlineStr">
        <is>
          <t>00120872</t>
        </is>
      </c>
      <c r="C2175" t="inlineStr">
        <is>
          <t>만호제강</t>
        </is>
      </c>
      <c r="D2175" t="n">
        <v>12221918000</v>
      </c>
      <c r="E2175" t="n">
        <v>844527000</v>
      </c>
      <c r="F2175" t="n">
        <v>627647000</v>
      </c>
      <c r="G2175" t="n">
        <v>300250000</v>
      </c>
      <c r="H2175" t="n">
        <v>2.9</v>
      </c>
      <c r="I2175" t="n">
        <v>5</v>
      </c>
      <c r="K2175" t="n">
        <v>-845827000</v>
      </c>
      <c r="L2175" t="n">
        <v>990887000</v>
      </c>
      <c r="M2175" t="n">
        <v>996837000</v>
      </c>
      <c r="N2175" t="n">
        <v>-748632000</v>
      </c>
      <c r="O2175">
        <f>D2174</f>
      </c>
      <c r="P2175">
        <f>(E2175-F2175+G2175)/O2175*100</f>
      </c>
      <c r="Q2175">
        <f>H2174</f>
      </c>
      <c r="R2175">
        <f>I2174</f>
      </c>
      <c r="S2175">
        <f>H2175-H2174</f>
      </c>
      <c r="T2175">
        <f>I2175-I2174</f>
      </c>
      <c r="U2175">
        <f>(L2175-K2175)/(2*D2175*0.01)</f>
      </c>
      <c r="V2175">
        <f>(L2175+K2175)/(D2175*0.0001)</f>
      </c>
    </row>
    <row r="2176">
      <c r="A2176" t="n">
        <v>2020</v>
      </c>
      <c r="B2176" t="inlineStr">
        <is>
          <t>00120872</t>
        </is>
      </c>
      <c r="C2176" t="inlineStr">
        <is>
          <t>만호제강</t>
        </is>
      </c>
      <c r="D2176" t="n">
        <v>12613391000</v>
      </c>
      <c r="E2176" t="n">
        <v>892957000</v>
      </c>
      <c r="F2176" t="n">
        <v>875932000</v>
      </c>
      <c r="G2176" t="n">
        <v>284218000</v>
      </c>
      <c r="H2176" t="n">
        <v>2.1</v>
      </c>
      <c r="I2176" t="n">
        <v>5</v>
      </c>
      <c r="K2176" t="n">
        <v>-840761000</v>
      </c>
      <c r="L2176" t="n">
        <v>950422000</v>
      </c>
      <c r="M2176" t="n">
        <v>910897000</v>
      </c>
      <c r="N2176" t="n">
        <v>-819583000</v>
      </c>
      <c r="O2176">
        <f>D2175</f>
      </c>
      <c r="P2176">
        <f>(E2176-F2176+G2176)/O2176*100</f>
      </c>
      <c r="Q2176">
        <f>H2175</f>
      </c>
      <c r="R2176">
        <f>I2175</f>
      </c>
      <c r="S2176">
        <f>H2176-H2175</f>
      </c>
      <c r="T2176">
        <f>I2176-I2175</f>
      </c>
      <c r="U2176">
        <f>(L2176-K2176)/(2*D2176*0.01)</f>
      </c>
      <c r="V2176">
        <f>(L2176+K2176)/(D2176*0.0001)</f>
      </c>
    </row>
    <row r="2177">
      <c r="A2177" t="n">
        <v>2021</v>
      </c>
      <c r="B2177" t="inlineStr">
        <is>
          <t>00120872</t>
        </is>
      </c>
      <c r="C2177" t="inlineStr">
        <is>
          <t>만호제강</t>
        </is>
      </c>
      <c r="D2177" t="n">
        <v>12698842000</v>
      </c>
      <c r="E2177" t="n">
        <v>1091792000</v>
      </c>
      <c r="F2177" t="n">
        <v>575943000</v>
      </c>
      <c r="G2177" t="n">
        <v>258959000</v>
      </c>
      <c r="H2177" t="n">
        <v>2.5</v>
      </c>
      <c r="I2177" t="n">
        <v>5</v>
      </c>
      <c r="K2177" t="n">
        <v>-776812000</v>
      </c>
      <c r="L2177" t="n">
        <v>875258000</v>
      </c>
      <c r="M2177" t="n">
        <v>850649000</v>
      </c>
      <c r="N2177" t="n">
        <v>-768194000</v>
      </c>
      <c r="O2177">
        <f>D2176</f>
      </c>
      <c r="P2177">
        <f>(E2177-F2177+G2177)/O2177*100</f>
      </c>
      <c r="Q2177">
        <f>H2176</f>
      </c>
      <c r="R2177">
        <f>I2176</f>
      </c>
      <c r="S2177">
        <f>H2177-H2176</f>
      </c>
      <c r="T2177">
        <f>I2177-I2176</f>
      </c>
      <c r="U2177">
        <f>(L2177-K2177)/(2*D2177*0.01)</f>
      </c>
      <c r="V2177">
        <f>(L2177+K2177)/(D2177*0.0001)</f>
      </c>
    </row>
    <row r="2178">
      <c r="A2178" t="n">
        <v>2022</v>
      </c>
      <c r="B2178" t="inlineStr">
        <is>
          <t>00120872</t>
        </is>
      </c>
      <c r="C2178" t="inlineStr">
        <is>
          <t>만호제강</t>
        </is>
      </c>
      <c r="D2178" t="n">
        <v>10171595000</v>
      </c>
      <c r="E2178" t="n">
        <v>899789000</v>
      </c>
      <c r="F2178" t="n">
        <v>1690015000</v>
      </c>
      <c r="G2178" t="n">
        <v>267043000</v>
      </c>
      <c r="H2178" t="n">
        <v>4.4</v>
      </c>
      <c r="I2178" t="n">
        <v>5</v>
      </c>
      <c r="K2178" t="n">
        <v>-481377000</v>
      </c>
      <c r="L2178" t="n">
        <v>536323000</v>
      </c>
      <c r="M2178" t="n">
        <v>534428000</v>
      </c>
      <c r="N2178" t="n">
        <v>-487829000</v>
      </c>
      <c r="O2178">
        <f>D2177</f>
      </c>
      <c r="P2178">
        <f>(E2178-F2178+G2178)/O2178*100</f>
      </c>
      <c r="Q2178">
        <f>H2177</f>
      </c>
      <c r="R2178">
        <f>I2177</f>
      </c>
      <c r="S2178">
        <f>H2178-H2177</f>
      </c>
      <c r="T2178">
        <f>I2178-I2177</f>
      </c>
      <c r="U2178">
        <f>(L2178-K2178)/(2*D2178*0.01)</f>
      </c>
      <c r="V2178">
        <f>(L2178+K2178)/(D2178*0.0001)</f>
      </c>
    </row>
    <row r="2179">
      <c r="A2179" t="n">
        <v>2023</v>
      </c>
      <c r="B2179" t="inlineStr">
        <is>
          <t>00120872</t>
        </is>
      </c>
      <c r="C2179" t="inlineStr">
        <is>
          <t>만호제강</t>
        </is>
      </c>
      <c r="D2179" t="n">
        <v>10001525000</v>
      </c>
      <c r="E2179" t="n">
        <v>843718000</v>
      </c>
      <c r="F2179" t="n">
        <v>1118572000</v>
      </c>
      <c r="G2179" t="n">
        <v>381642000</v>
      </c>
      <c r="H2179" t="n">
        <v>4.4</v>
      </c>
      <c r="I2179" t="n">
        <v>5</v>
      </c>
      <c r="O2179">
        <f>D2178</f>
      </c>
      <c r="P2179">
        <f>(E2179-F2179+G2179)/O2179*100</f>
      </c>
      <c r="Q2179">
        <f>H2178</f>
      </c>
      <c r="R2179">
        <f>I2178</f>
      </c>
      <c r="S2179">
        <f>H2179-H2178</f>
      </c>
      <c r="T2179">
        <f>I2179-I2178</f>
      </c>
    </row>
    <row r="2180">
      <c r="A2180" t="n">
        <v>2024</v>
      </c>
      <c r="B2180" t="inlineStr">
        <is>
          <t>00120872</t>
        </is>
      </c>
      <c r="C2180" t="inlineStr">
        <is>
          <t>만호제강</t>
        </is>
      </c>
      <c r="D2180" t="n">
        <v>10927923000</v>
      </c>
      <c r="E2180" t="n">
        <v>854493000</v>
      </c>
      <c r="F2180" t="n">
        <v>579545000</v>
      </c>
      <c r="G2180" t="n">
        <v>444290000</v>
      </c>
      <c r="H2180" t="n">
        <v>4.71</v>
      </c>
      <c r="I2180" t="n">
        <v>5</v>
      </c>
      <c r="O2180">
        <f>D2179</f>
      </c>
      <c r="P2180">
        <f>(E2180-F2180+G2180)/O2180*100</f>
      </c>
      <c r="Q2180">
        <f>H2179</f>
      </c>
      <c r="R2180">
        <f>I2179</f>
      </c>
      <c r="S2180">
        <f>H2180-H2179</f>
      </c>
      <c r="T2180">
        <f>I2180-I2179</f>
      </c>
    </row>
    <row r="2181">
      <c r="A2181" t="n">
        <v>2025</v>
      </c>
      <c r="B2181" t="inlineStr">
        <is>
          <t>00120872</t>
        </is>
      </c>
      <c r="C2181" t="inlineStr">
        <is>
          <t>만호제강</t>
        </is>
      </c>
      <c r="D2181" t="n">
        <v>11312449000</v>
      </c>
      <c r="E2181" t="n">
        <v>436318000</v>
      </c>
      <c r="F2181" t="n">
        <v>824870000</v>
      </c>
      <c r="G2181" t="n">
        <v>218465000</v>
      </c>
      <c r="H2181" t="n">
        <v>4.13</v>
      </c>
      <c r="I2181" t="n">
        <v>5</v>
      </c>
      <c r="O2181">
        <f>D2180</f>
      </c>
      <c r="P2181">
        <f>(E2181-F2181+G2181)/O2181*100</f>
      </c>
      <c r="Q2181">
        <f>H2180</f>
      </c>
      <c r="R2181">
        <f>I2180</f>
      </c>
      <c r="S2181">
        <f>H2181-H2180</f>
      </c>
      <c r="T2181">
        <f>I2181-I2180</f>
      </c>
    </row>
    <row r="2182">
      <c r="A2182" t="n">
        <v>2015</v>
      </c>
      <c r="B2182" t="inlineStr">
        <is>
          <t>00120906</t>
        </is>
      </c>
      <c r="C2182" t="inlineStr">
        <is>
          <t>에스아이리소스</t>
        </is>
      </c>
      <c r="D2182" t="n">
        <v>754692000</v>
      </c>
      <c r="E2182" t="n">
        <v>130735000</v>
      </c>
      <c r="F2182" t="n">
        <v>4070000</v>
      </c>
      <c r="G2182" t="n">
        <v>18238000</v>
      </c>
      <c r="H2182" t="n">
        <v>2.36</v>
      </c>
      <c r="I2182" t="n">
        <v>1.6</v>
      </c>
      <c r="K2182" t="n">
        <v>-29463600</v>
      </c>
      <c r="L2182" t="n">
        <v>33429360</v>
      </c>
      <c r="M2182" t="n">
        <v>33451560</v>
      </c>
      <c r="N2182" t="n">
        <v>-30084600</v>
      </c>
      <c r="U2182">
        <f>(L2182-K2182)/(2*D2182*0.01)</f>
      </c>
      <c r="V2182">
        <f>(L2182+K2182)/(D2182*0.0001)</f>
      </c>
    </row>
    <row r="2183">
      <c r="A2183" t="n">
        <v>2016</v>
      </c>
      <c r="B2183" t="inlineStr">
        <is>
          <t>00120906</t>
        </is>
      </c>
      <c r="C2183" t="inlineStr">
        <is>
          <t>에스아이리소스</t>
        </is>
      </c>
      <c r="D2183" t="n">
        <v>824296000</v>
      </c>
      <c r="E2183" t="n">
        <v>150982000</v>
      </c>
      <c r="F2183" t="n">
        <v>603188000</v>
      </c>
      <c r="G2183" t="n">
        <v>13148000</v>
      </c>
      <c r="H2183" t="n">
        <v>2.46</v>
      </c>
      <c r="I2183" t="n">
        <v>1.6</v>
      </c>
      <c r="K2183" t="n">
        <v>-3640000</v>
      </c>
      <c r="L2183" t="n">
        <v>4200000</v>
      </c>
      <c r="M2183" t="n">
        <v>4200000</v>
      </c>
      <c r="N2183" t="n">
        <v>-3700000</v>
      </c>
      <c r="O2183">
        <f>D2182</f>
      </c>
      <c r="P2183">
        <f>(E2183-F2183+G2183)/O2183*100</f>
      </c>
      <c r="Q2183">
        <f>H2182</f>
      </c>
      <c r="R2183">
        <f>I2182</f>
      </c>
      <c r="S2183">
        <f>H2183-H2182</f>
      </c>
      <c r="T2183">
        <f>I2183-I2182</f>
      </c>
      <c r="U2183">
        <f>(L2183-K2183)/(2*D2183*0.01)</f>
      </c>
      <c r="V2183">
        <f>(L2183+K2183)/(D2183*0.0001)</f>
      </c>
    </row>
    <row r="2184">
      <c r="A2184" t="n">
        <v>2017</v>
      </c>
      <c r="B2184" t="inlineStr">
        <is>
          <t>00120906</t>
        </is>
      </c>
      <c r="C2184" t="inlineStr">
        <is>
          <t>에스아이리소스</t>
        </is>
      </c>
      <c r="D2184" t="n">
        <v>933221000</v>
      </c>
      <c r="E2184" t="n">
        <v>137136000</v>
      </c>
      <c r="F2184" t="n">
        <v>34048000</v>
      </c>
      <c r="G2184" t="n">
        <v>13981000</v>
      </c>
      <c r="H2184" t="n">
        <v>2.77</v>
      </c>
      <c r="I2184" t="n">
        <v>1.6</v>
      </c>
      <c r="K2184" t="n">
        <v>-8972896</v>
      </c>
      <c r="L2184" t="n">
        <v>10845684</v>
      </c>
      <c r="M2184" t="n">
        <v>10837428</v>
      </c>
      <c r="N2184" t="n">
        <v>-9347500</v>
      </c>
      <c r="O2184">
        <f>D2183</f>
      </c>
      <c r="P2184">
        <f>(E2184-F2184+G2184)/O2184*100</f>
      </c>
      <c r="Q2184">
        <f>H2183</f>
      </c>
      <c r="R2184">
        <f>I2183</f>
      </c>
      <c r="S2184">
        <f>H2184-H2183</f>
      </c>
      <c r="T2184">
        <f>I2184-I2183</f>
      </c>
      <c r="U2184">
        <f>(L2184-K2184)/(2*D2184*0.01)</f>
      </c>
      <c r="V2184">
        <f>(L2184+K2184)/(D2184*0.0001)</f>
      </c>
    </row>
    <row r="2185">
      <c r="A2185" t="n">
        <v>2018</v>
      </c>
      <c r="B2185" t="inlineStr">
        <is>
          <t>00120906</t>
        </is>
      </c>
      <c r="C2185" t="inlineStr">
        <is>
          <t>에스아이리소스</t>
        </is>
      </c>
      <c r="D2185" t="n">
        <v>1079940000</v>
      </c>
      <c r="E2185" t="n">
        <v>143485000</v>
      </c>
      <c r="F2185" t="n">
        <v>0</v>
      </c>
      <c r="G2185" t="n">
        <v>17213000</v>
      </c>
      <c r="H2185" t="n">
        <v>2.25</v>
      </c>
      <c r="I2185" t="n">
        <v>1.6</v>
      </c>
      <c r="K2185" t="n">
        <v>-10358400</v>
      </c>
      <c r="L2185" t="n">
        <v>12516400</v>
      </c>
      <c r="M2185" t="n">
        <v>12516400</v>
      </c>
      <c r="N2185" t="n">
        <v>-10780000</v>
      </c>
      <c r="O2185">
        <f>D2184</f>
      </c>
      <c r="P2185">
        <f>(E2185-F2185+G2185)/O2185*100</f>
      </c>
      <c r="Q2185">
        <f>H2184</f>
      </c>
      <c r="R2185">
        <f>I2184</f>
      </c>
      <c r="S2185">
        <f>H2185-H2184</f>
      </c>
      <c r="T2185">
        <f>I2185-I2184</f>
      </c>
      <c r="U2185">
        <f>(L2185-K2185)/(2*D2185*0.01)</f>
      </c>
      <c r="V2185">
        <f>(L2185+K2185)/(D2185*0.0001)</f>
      </c>
    </row>
    <row r="2186">
      <c r="A2186" t="n">
        <v>2019</v>
      </c>
      <c r="B2186" t="inlineStr">
        <is>
          <t>00120906</t>
        </is>
      </c>
      <c r="C2186" t="inlineStr">
        <is>
          <t>에스아이리소스</t>
        </is>
      </c>
      <c r="D2186" t="n">
        <v>131872000</v>
      </c>
      <c r="E2186" t="n">
        <v>145793000</v>
      </c>
      <c r="F2186" t="n">
        <v>8736000</v>
      </c>
      <c r="G2186" t="n">
        <v>15909000</v>
      </c>
      <c r="H2186" t="n">
        <v>1.9</v>
      </c>
      <c r="I2186" t="n">
        <v>1.6</v>
      </c>
      <c r="K2186" t="n">
        <v>-6264000</v>
      </c>
      <c r="L2186" t="n">
        <v>7694000</v>
      </c>
      <c r="M2186" t="n">
        <v>7668000</v>
      </c>
      <c r="N2186" t="n">
        <v>-6376000</v>
      </c>
      <c r="O2186">
        <f>D2185</f>
      </c>
      <c r="P2186">
        <f>(E2186-F2186+G2186)/O2186*100</f>
      </c>
      <c r="Q2186">
        <f>H2185</f>
      </c>
      <c r="R2186">
        <f>I2185</f>
      </c>
      <c r="S2186">
        <f>H2186-H2185</f>
      </c>
      <c r="T2186">
        <f>I2186-I2185</f>
      </c>
      <c r="U2186">
        <f>(L2186-K2186)/(2*D2186*0.01)</f>
      </c>
      <c r="V2186">
        <f>(L2186+K2186)/(D2186*0.0001)</f>
      </c>
    </row>
    <row r="2187">
      <c r="A2187" t="n">
        <v>2020</v>
      </c>
      <c r="B2187" t="inlineStr">
        <is>
          <t>00120906</t>
        </is>
      </c>
      <c r="C2187" t="inlineStr">
        <is>
          <t>에스아이리소스</t>
        </is>
      </c>
      <c r="E2187" t="n">
        <v>38458000</v>
      </c>
      <c r="F2187" t="n">
        <v>78243000</v>
      </c>
      <c r="G2187" t="n">
        <v>2192000</v>
      </c>
      <c r="H2187" t="n">
        <v>1.9</v>
      </c>
      <c r="I2187" t="n">
        <v>1.6</v>
      </c>
      <c r="O2187">
        <f>D2186</f>
      </c>
      <c r="Q2187">
        <f>H2186</f>
      </c>
      <c r="R2187">
        <f>I2186</f>
      </c>
      <c r="S2187">
        <f>H2187-H2186</f>
      </c>
      <c r="T2187">
        <f>I2187-I2186</f>
      </c>
    </row>
    <row r="2188">
      <c r="A2188" t="n">
        <v>2014</v>
      </c>
      <c r="B2188" t="inlineStr">
        <is>
          <t>00120924</t>
        </is>
      </c>
      <c r="C2188" t="inlineStr">
        <is>
          <t>매일홀딩스</t>
        </is>
      </c>
      <c r="D2188" t="n">
        <v>59161601000</v>
      </c>
      <c r="E2188" t="n">
        <v>10324654000</v>
      </c>
      <c r="F2188" t="n">
        <v>4838071000</v>
      </c>
      <c r="G2188" t="n">
        <v>1936339000</v>
      </c>
      <c r="H2188" t="n">
        <v>3.275</v>
      </c>
      <c r="I2188" t="n">
        <v>5.21</v>
      </c>
      <c r="J2188" t="n">
        <v>7.435</v>
      </c>
      <c r="K2188" t="n">
        <v>-4338338000</v>
      </c>
      <c r="L2188" t="n">
        <v>5014941000</v>
      </c>
      <c r="M2188" t="n">
        <v>5002887000</v>
      </c>
      <c r="N2188" t="n">
        <v>-4352368000</v>
      </c>
      <c r="U2188">
        <f>(L2188-K2188)/(2*D2188*0.01)</f>
      </c>
      <c r="V2188">
        <f>(L2188+K2188)/(D2188*0.0001)</f>
      </c>
    </row>
    <row r="2189">
      <c r="A2189" t="n">
        <v>2015</v>
      </c>
      <c r="B2189" t="inlineStr">
        <is>
          <t>00120924</t>
        </is>
      </c>
      <c r="C2189" t="inlineStr">
        <is>
          <t>매일홀딩스</t>
        </is>
      </c>
      <c r="D2189" t="n">
        <v>71329342000</v>
      </c>
      <c r="E2189" t="n">
        <v>12187458000</v>
      </c>
      <c r="F2189" t="n">
        <v>8256767000</v>
      </c>
      <c r="G2189" t="n">
        <v>1913160000</v>
      </c>
      <c r="H2189" t="n">
        <v>3.075</v>
      </c>
      <c r="I2189" t="n">
        <v>5.05</v>
      </c>
      <c r="K2189" t="n">
        <v>-5395285000</v>
      </c>
      <c r="L2189" t="n">
        <v>6290662000</v>
      </c>
      <c r="M2189" t="n">
        <v>6206265000</v>
      </c>
      <c r="N2189" t="n">
        <v>-5453800000</v>
      </c>
      <c r="O2189">
        <f>D2188</f>
      </c>
      <c r="P2189">
        <f>(E2189-F2189+G2189)/O2189*100</f>
      </c>
      <c r="Q2189">
        <f>H2188</f>
      </c>
      <c r="R2189">
        <f>I2188</f>
      </c>
      <c r="S2189">
        <f>H2189-H2188</f>
      </c>
      <c r="T2189">
        <f>I2189-I2188</f>
      </c>
      <c r="U2189">
        <f>(L2189-K2189)/(2*D2189*0.01)</f>
      </c>
      <c r="V2189">
        <f>(L2189+K2189)/(D2189*0.0001)</f>
      </c>
    </row>
    <row r="2190">
      <c r="A2190" t="n">
        <v>2016</v>
      </c>
      <c r="B2190" t="inlineStr">
        <is>
          <t>00120924</t>
        </is>
      </c>
      <c r="C2190" t="inlineStr">
        <is>
          <t>매일홀딩스</t>
        </is>
      </c>
      <c r="D2190" t="n">
        <v>80895645000</v>
      </c>
      <c r="E2190" t="n">
        <v>13550101000</v>
      </c>
      <c r="F2190" t="n">
        <v>8417102000</v>
      </c>
      <c r="G2190" t="n">
        <v>2111422000</v>
      </c>
      <c r="H2190" t="n">
        <v>2.96</v>
      </c>
      <c r="I2190" t="n">
        <v>5.665</v>
      </c>
      <c r="J2190" t="n">
        <v>6.87</v>
      </c>
      <c r="K2190" t="n">
        <v>-5659969000</v>
      </c>
      <c r="L2190" t="n">
        <v>6484724000</v>
      </c>
      <c r="M2190" t="n">
        <v>6232057000</v>
      </c>
      <c r="N2190" t="n">
        <v>-5538182000</v>
      </c>
      <c r="O2190">
        <f>D2189</f>
      </c>
      <c r="P2190">
        <f>(E2190-F2190+G2190)/O2190*100</f>
      </c>
      <c r="Q2190">
        <f>H2189</f>
      </c>
      <c r="R2190">
        <f>I2189</f>
      </c>
      <c r="S2190">
        <f>H2190-H2189</f>
      </c>
      <c r="T2190">
        <f>I2190-I2189</f>
      </c>
      <c r="U2190">
        <f>(L2190-K2190)/(2*D2190*0.01)</f>
      </c>
      <c r="V2190">
        <f>(L2190+K2190)/(D2190*0.0001)</f>
      </c>
    </row>
    <row r="2191">
      <c r="A2191" t="n">
        <v>2017</v>
      </c>
      <c r="B2191" t="inlineStr">
        <is>
          <t>00120924</t>
        </is>
      </c>
      <c r="C2191" t="inlineStr">
        <is>
          <t>매일홀딩스</t>
        </is>
      </c>
      <c r="D2191" t="n">
        <v>83299583000</v>
      </c>
      <c r="E2191" t="n">
        <v>14714694000</v>
      </c>
      <c r="F2191" t="n">
        <v>12426370000</v>
      </c>
      <c r="G2191" t="n">
        <v>2431854000</v>
      </c>
      <c r="H2191" t="n">
        <v>3.18</v>
      </c>
      <c r="I2191" t="n">
        <v>5.625</v>
      </c>
      <c r="J2191" t="n">
        <v>5.93</v>
      </c>
      <c r="K2191" t="n">
        <v>-4833921000</v>
      </c>
      <c r="L2191" t="n">
        <v>5487954000</v>
      </c>
      <c r="M2191" t="n">
        <v>5476523000</v>
      </c>
      <c r="N2191" t="n">
        <v>-4913417000</v>
      </c>
      <c r="O2191">
        <f>D2190</f>
      </c>
      <c r="P2191">
        <f>(E2191-F2191+G2191)/O2191*100</f>
      </c>
      <c r="Q2191">
        <f>H2190</f>
      </c>
      <c r="R2191">
        <f>I2190</f>
      </c>
      <c r="S2191">
        <f>H2191-H2190</f>
      </c>
      <c r="T2191">
        <f>I2191-I2190</f>
      </c>
      <c r="U2191">
        <f>(L2191-K2191)/(2*D2191*0.01)</f>
      </c>
      <c r="V2191">
        <f>(L2191+K2191)/(D2191*0.0001)</f>
      </c>
    </row>
    <row r="2192">
      <c r="A2192" t="n">
        <v>2018</v>
      </c>
      <c r="B2192" t="inlineStr">
        <is>
          <t>00120924</t>
        </is>
      </c>
      <c r="C2192" t="inlineStr">
        <is>
          <t>매일홀딩스</t>
        </is>
      </c>
      <c r="D2192" t="n">
        <v>10496261000</v>
      </c>
      <c r="E2192" t="n">
        <v>748477000</v>
      </c>
      <c r="F2192" t="n">
        <v>0</v>
      </c>
      <c r="G2192" t="n">
        <v>294109000</v>
      </c>
      <c r="H2192" t="n">
        <v>3.07</v>
      </c>
      <c r="I2192" t="n">
        <v>3.91</v>
      </c>
      <c r="J2192" t="n">
        <v>8.77</v>
      </c>
      <c r="K2192" t="n">
        <v>-35556000</v>
      </c>
      <c r="L2192" t="n">
        <v>40953000</v>
      </c>
      <c r="M2192" t="n">
        <v>41020000</v>
      </c>
      <c r="N2192" t="n">
        <v>-36260000</v>
      </c>
      <c r="O2192">
        <f>D2191</f>
      </c>
      <c r="P2192">
        <f>(E2192-F2192+G2192)/O2192*100</f>
      </c>
      <c r="Q2192">
        <f>H2191</f>
      </c>
      <c r="R2192">
        <f>I2191</f>
      </c>
      <c r="S2192">
        <f>H2192-H2191</f>
      </c>
      <c r="T2192">
        <f>I2192-I2191</f>
      </c>
      <c r="U2192">
        <f>(L2192-K2192)/(2*D2192*0.01)</f>
      </c>
      <c r="V2192">
        <f>(L2192+K2192)/(D2192*0.0001)</f>
      </c>
    </row>
    <row r="2193">
      <c r="A2193" t="n">
        <v>2019</v>
      </c>
      <c r="B2193" t="inlineStr">
        <is>
          <t>00120924</t>
        </is>
      </c>
      <c r="C2193" t="inlineStr">
        <is>
          <t>매일홀딩스</t>
        </is>
      </c>
      <c r="D2193" t="n">
        <v>104004384000</v>
      </c>
      <c r="E2193" t="n">
        <v>15468300000</v>
      </c>
      <c r="F2193" t="n">
        <v>9158649000</v>
      </c>
      <c r="G2193" t="n">
        <v>2400481000</v>
      </c>
      <c r="H2193" t="n">
        <v>2.39</v>
      </c>
      <c r="I2193" t="n">
        <v>4.805</v>
      </c>
      <c r="K2193" t="n">
        <v>-6161939000</v>
      </c>
      <c r="L2193" t="n">
        <v>7015048000</v>
      </c>
      <c r="M2193" t="n">
        <v>6921871000</v>
      </c>
      <c r="N2193" t="n">
        <v>-6201015000</v>
      </c>
      <c r="O2193">
        <f>D2192</f>
      </c>
      <c r="P2193">
        <f>(E2193-F2193+G2193)/O2193*100</f>
      </c>
      <c r="Q2193">
        <f>H2192</f>
      </c>
      <c r="R2193">
        <f>I2192</f>
      </c>
      <c r="S2193">
        <f>H2193-H2192</f>
      </c>
      <c r="T2193">
        <f>I2193-I2192</f>
      </c>
      <c r="U2193">
        <f>(L2193-K2193)/(2*D2193*0.01)</f>
      </c>
      <c r="V2193">
        <f>(L2193+K2193)/(D2193*0.0001)</f>
      </c>
    </row>
    <row r="2194">
      <c r="A2194" t="n">
        <v>2020</v>
      </c>
      <c r="B2194" t="inlineStr">
        <is>
          <t>00120924</t>
        </is>
      </c>
      <c r="C2194" t="inlineStr">
        <is>
          <t>매일홀딩스</t>
        </is>
      </c>
      <c r="D2194" t="n">
        <v>112221288000</v>
      </c>
      <c r="E2194" t="n">
        <v>16369553000</v>
      </c>
      <c r="F2194" t="n">
        <v>9287265000</v>
      </c>
      <c r="G2194" t="n">
        <v>2467327000</v>
      </c>
      <c r="H2194" t="n">
        <v>2.215</v>
      </c>
      <c r="I2194" t="n">
        <v>4.585</v>
      </c>
      <c r="J2194" t="n">
        <v>8.83</v>
      </c>
      <c r="K2194" t="n">
        <v>-9383297000</v>
      </c>
      <c r="L2194" t="n">
        <v>10897514000</v>
      </c>
      <c r="M2194" t="n">
        <v>10817975000</v>
      </c>
      <c r="N2194" t="n">
        <v>-7183929000</v>
      </c>
      <c r="O2194">
        <f>D2193</f>
      </c>
      <c r="P2194">
        <f>(E2194-F2194+G2194)/O2194*100</f>
      </c>
      <c r="Q2194">
        <f>H2193</f>
      </c>
      <c r="R2194">
        <f>I2193</f>
      </c>
      <c r="S2194">
        <f>H2194-H2193</f>
      </c>
      <c r="T2194">
        <f>I2194-I2193</f>
      </c>
      <c r="U2194">
        <f>(L2194-K2194)/(2*D2194*0.01)</f>
      </c>
      <c r="V2194">
        <f>(L2194+K2194)/(D2194*0.0001)</f>
      </c>
    </row>
    <row r="2195">
      <c r="A2195" t="n">
        <v>2021</v>
      </c>
      <c r="B2195" t="inlineStr">
        <is>
          <t>00120924</t>
        </is>
      </c>
      <c r="C2195" t="inlineStr">
        <is>
          <t>매일홀딩스</t>
        </is>
      </c>
      <c r="D2195" t="n">
        <v>120675601000</v>
      </c>
      <c r="E2195" t="n">
        <v>18547148000</v>
      </c>
      <c r="F2195" t="n">
        <v>8273777000</v>
      </c>
      <c r="G2195" t="n">
        <v>2602886000</v>
      </c>
      <c r="H2195" t="n">
        <v>2.945</v>
      </c>
      <c r="I2195" t="n">
        <v>4.27</v>
      </c>
      <c r="J2195" t="n">
        <v>5.7</v>
      </c>
      <c r="K2195" t="n">
        <v>-15535897000</v>
      </c>
      <c r="L2195" t="n">
        <v>3558506000</v>
      </c>
      <c r="M2195" t="n">
        <v>17141983000</v>
      </c>
      <c r="N2195" t="n">
        <v>-2581588000</v>
      </c>
      <c r="O2195">
        <f>D2194</f>
      </c>
      <c r="P2195">
        <f>(E2195-F2195+G2195)/O2195*100</f>
      </c>
      <c r="Q2195">
        <f>H2194</f>
      </c>
      <c r="R2195">
        <f>I2194</f>
      </c>
      <c r="S2195">
        <f>H2195-H2194</f>
      </c>
      <c r="T2195">
        <f>I2195-I2194</f>
      </c>
      <c r="U2195">
        <f>(L2195-K2195)/(2*D2195*0.01)</f>
      </c>
    </row>
    <row r="2196">
      <c r="A2196" t="n">
        <v>2022</v>
      </c>
      <c r="B2196" t="inlineStr">
        <is>
          <t>00120924</t>
        </is>
      </c>
      <c r="C2196" t="inlineStr">
        <is>
          <t>매일홀딩스</t>
        </is>
      </c>
      <c r="D2196" t="n">
        <v>118964682000</v>
      </c>
      <c r="E2196" t="n">
        <v>16809764000</v>
      </c>
      <c r="F2196" t="n">
        <v>8639141000</v>
      </c>
      <c r="G2196" t="n">
        <v>3511480000</v>
      </c>
      <c r="H2196" t="n">
        <v>4.795</v>
      </c>
      <c r="I2196" t="n">
        <v>4.71</v>
      </c>
      <c r="J2196" t="n">
        <v>6.2</v>
      </c>
      <c r="K2196" t="n">
        <v>-6539761000</v>
      </c>
      <c r="L2196" t="n">
        <v>7410040000</v>
      </c>
      <c r="M2196" t="n">
        <v>7525784000</v>
      </c>
      <c r="N2196" t="n">
        <v>-6750812000</v>
      </c>
      <c r="O2196">
        <f>D2195</f>
      </c>
      <c r="P2196">
        <f>(E2196-F2196+G2196)/O2196*100</f>
      </c>
      <c r="Q2196">
        <f>H2195</f>
      </c>
      <c r="R2196">
        <f>I2195</f>
      </c>
      <c r="S2196">
        <f>H2196-H2195</f>
      </c>
      <c r="T2196">
        <f>I2196-I2195</f>
      </c>
      <c r="U2196">
        <f>(L2196-K2196)/(2*D2196*0.01)</f>
      </c>
      <c r="V2196">
        <f>(L2196+K2196)/(D2196*0.0001)</f>
      </c>
    </row>
    <row r="2197">
      <c r="A2197" t="n">
        <v>2023</v>
      </c>
      <c r="B2197" t="inlineStr">
        <is>
          <t>00120924</t>
        </is>
      </c>
      <c r="C2197" t="inlineStr">
        <is>
          <t>매일홀딩스</t>
        </is>
      </c>
      <c r="D2197" t="n">
        <v>134664345000</v>
      </c>
      <c r="E2197" t="n">
        <v>18164004000</v>
      </c>
      <c r="F2197" t="n">
        <v>17137477000</v>
      </c>
      <c r="G2197" t="n">
        <v>5461131000</v>
      </c>
      <c r="H2197" t="n">
        <v>4.535</v>
      </c>
      <c r="I2197" t="n">
        <v>4.505</v>
      </c>
      <c r="J2197" t="n">
        <v>6.76</v>
      </c>
      <c r="K2197" t="n">
        <v>-7280832000</v>
      </c>
      <c r="L2197" t="n">
        <v>8251382000</v>
      </c>
      <c r="M2197" t="n">
        <v>8339707000</v>
      </c>
      <c r="N2197" t="n">
        <v>-7477498000</v>
      </c>
      <c r="O2197">
        <f>D2196</f>
      </c>
      <c r="P2197">
        <f>(E2197-F2197+G2197)/O2197*100</f>
      </c>
      <c r="Q2197">
        <f>H2196</f>
      </c>
      <c r="R2197">
        <f>I2196</f>
      </c>
      <c r="S2197">
        <f>H2197-H2196</f>
      </c>
      <c r="T2197">
        <f>I2197-I2196</f>
      </c>
      <c r="U2197">
        <f>(L2197-K2197)/(2*D2197*0.01)</f>
      </c>
      <c r="V2197">
        <f>(L2197+K2197)/(D2197*0.0001)</f>
      </c>
    </row>
    <row r="2198">
      <c r="A2198" t="n">
        <v>2024</v>
      </c>
      <c r="B2198" t="inlineStr">
        <is>
          <t>00120924</t>
        </is>
      </c>
      <c r="C2198" t="inlineStr">
        <is>
          <t>매일홀딩스</t>
        </is>
      </c>
      <c r="D2198" t="n">
        <v>147188254000</v>
      </c>
      <c r="E2198" t="n">
        <v>18828711000</v>
      </c>
      <c r="F2198" t="n">
        <v>18726145000</v>
      </c>
      <c r="G2198" t="n">
        <v>6755128000</v>
      </c>
      <c r="H2198" t="n">
        <v>4.64</v>
      </c>
      <c r="I2198" t="n">
        <v>4.25</v>
      </c>
      <c r="J2198" t="n">
        <v>6.81</v>
      </c>
      <c r="K2198" t="n">
        <v>-8477138000</v>
      </c>
      <c r="L2198" t="n">
        <v>9620153000</v>
      </c>
      <c r="M2198" t="n">
        <v>9672168000</v>
      </c>
      <c r="N2198" t="n">
        <v>-8672557000</v>
      </c>
      <c r="O2198">
        <f>D2197</f>
      </c>
      <c r="P2198">
        <f>(E2198-F2198+G2198)/O2198*100</f>
      </c>
      <c r="Q2198">
        <f>H2197</f>
      </c>
      <c r="R2198">
        <f>I2197</f>
      </c>
      <c r="S2198">
        <f>H2198-H2197</f>
      </c>
      <c r="T2198">
        <f>I2198-I2197</f>
      </c>
      <c r="U2198">
        <f>(L2198-K2198)/(2*D2198*0.01)</f>
      </c>
      <c r="V2198">
        <f>(L2198+K2198)/(D2198*0.0001)</f>
      </c>
    </row>
    <row r="2199">
      <c r="A2199" t="n">
        <v>2025</v>
      </c>
      <c r="B2199" t="inlineStr">
        <is>
          <t>00120924</t>
        </is>
      </c>
      <c r="C2199" t="inlineStr">
        <is>
          <t>매일홀딩스</t>
        </is>
      </c>
      <c r="D2199" t="n">
        <v>156147434000</v>
      </c>
      <c r="E2199" t="n">
        <v>19231686000</v>
      </c>
      <c r="F2199" t="n">
        <v>16364831000</v>
      </c>
      <c r="G2199" t="n">
        <v>6634459000</v>
      </c>
      <c r="H2199" t="n">
        <v>5.14</v>
      </c>
      <c r="I2199" t="n">
        <v>4.215</v>
      </c>
      <c r="J2199" t="n">
        <v>6.965</v>
      </c>
      <c r="K2199" t="n">
        <v>-9137560000</v>
      </c>
      <c r="L2199" t="n">
        <v>10373667000</v>
      </c>
      <c r="M2199" t="n">
        <v>10518189000</v>
      </c>
      <c r="N2199" t="n">
        <v>-9418476000</v>
      </c>
      <c r="O2199">
        <f>D2198</f>
      </c>
      <c r="P2199">
        <f>(E2199-F2199+G2199)/O2199*100</f>
      </c>
      <c r="Q2199">
        <f>H2198</f>
      </c>
      <c r="R2199">
        <f>I2198</f>
      </c>
      <c r="S2199">
        <f>H2199-H2198</f>
      </c>
      <c r="T2199">
        <f>I2199-I2198</f>
      </c>
      <c r="U2199">
        <f>(L2199-K2199)/(2*D2199*0.01)</f>
      </c>
      <c r="V2199">
        <f>(L2199+K2199)/(D2199*0.0001)</f>
      </c>
    </row>
    <row r="2200">
      <c r="A2200" t="n">
        <v>2014</v>
      </c>
      <c r="B2200" t="inlineStr">
        <is>
          <t>00120988</t>
        </is>
      </c>
      <c r="C2200" t="inlineStr">
        <is>
          <t>삼성메디슨</t>
        </is>
      </c>
      <c r="D2200" t="n">
        <v>23739893000</v>
      </c>
      <c r="E2200" t="n">
        <v>5396298000</v>
      </c>
      <c r="F2200" t="n">
        <v>1385579000</v>
      </c>
      <c r="G2200" t="n">
        <v>796795000</v>
      </c>
      <c r="H2200" t="n">
        <v>3.2</v>
      </c>
      <c r="I2200" t="n">
        <v>6.4</v>
      </c>
      <c r="J2200" t="n">
        <v>6.39</v>
      </c>
      <c r="K2200" t="n">
        <v>-1426819000</v>
      </c>
      <c r="L2200" t="n">
        <v>1609115000</v>
      </c>
      <c r="M2200" t="n">
        <v>1542392000</v>
      </c>
      <c r="N2200" t="n">
        <v>-1397714000</v>
      </c>
      <c r="U2200">
        <f>(L2200-K2200)/(2*D2200*0.01)</f>
      </c>
      <c r="V2200">
        <f>(L2200+K2200)/(D2200*0.0001)</f>
      </c>
    </row>
    <row r="2201">
      <c r="A2201" t="n">
        <v>2015</v>
      </c>
      <c r="B2201" t="inlineStr">
        <is>
          <t>00120988</t>
        </is>
      </c>
      <c r="C2201" t="inlineStr">
        <is>
          <t>삼성메디슨</t>
        </is>
      </c>
      <c r="D2201" t="n">
        <v>28371320000</v>
      </c>
      <c r="O2201">
        <f>D2200</f>
      </c>
    </row>
    <row r="2202">
      <c r="A2202" t="n">
        <v>2016</v>
      </c>
      <c r="B2202" t="inlineStr">
        <is>
          <t>00120988</t>
        </is>
      </c>
      <c r="C2202" t="inlineStr">
        <is>
          <t>삼성메디슨</t>
        </is>
      </c>
      <c r="D2202" t="n">
        <v>30523958000</v>
      </c>
      <c r="O2202">
        <f>D2201</f>
      </c>
    </row>
    <row r="2203">
      <c r="A2203" t="n">
        <v>2017</v>
      </c>
      <c r="B2203" t="inlineStr">
        <is>
          <t>00120988</t>
        </is>
      </c>
      <c r="C2203" t="inlineStr">
        <is>
          <t>삼성메디슨</t>
        </is>
      </c>
      <c r="D2203" t="n">
        <v>33433496000</v>
      </c>
      <c r="O2203">
        <f>D2202</f>
      </c>
    </row>
    <row r="2204">
      <c r="A2204" t="n">
        <v>2018</v>
      </c>
      <c r="B2204" t="inlineStr">
        <is>
          <t>00120988</t>
        </is>
      </c>
      <c r="C2204" t="inlineStr">
        <is>
          <t>삼성메디슨</t>
        </is>
      </c>
      <c r="D2204" t="n">
        <v>41725498000</v>
      </c>
      <c r="E2204" t="n">
        <v>5124010000</v>
      </c>
      <c r="F2204" t="n">
        <v>1424888000</v>
      </c>
      <c r="G2204" t="n">
        <v>1195829000</v>
      </c>
      <c r="H2204" t="n">
        <v>3.2</v>
      </c>
      <c r="I2204" t="n">
        <v>4.32</v>
      </c>
      <c r="J2204" t="n">
        <v>8.26</v>
      </c>
      <c r="K2204" t="n">
        <v>-3211025000</v>
      </c>
      <c r="L2204" t="n">
        <v>3685043000</v>
      </c>
      <c r="M2204" t="n">
        <v>3771243000</v>
      </c>
      <c r="N2204" t="n">
        <v>-3337955000</v>
      </c>
      <c r="O2204">
        <f>D2203</f>
      </c>
      <c r="P2204">
        <f>(E2204-F2204+G2204)/O2204*100</f>
      </c>
      <c r="U2204">
        <f>(L2204-K2204)/(2*D2204*0.01)</f>
      </c>
      <c r="V2204">
        <f>(L2204+K2204)/(D2204*0.0001)</f>
      </c>
    </row>
    <row r="2205">
      <c r="A2205" t="n">
        <v>2019</v>
      </c>
      <c r="B2205" t="inlineStr">
        <is>
          <t>00120988</t>
        </is>
      </c>
      <c r="C2205" t="inlineStr">
        <is>
          <t>삼성메디슨</t>
        </is>
      </c>
      <c r="D2205" t="n">
        <v>50598738000</v>
      </c>
      <c r="E2205" t="n">
        <v>5866099000</v>
      </c>
      <c r="F2205" t="n">
        <v>1828367000</v>
      </c>
      <c r="G2205" t="n">
        <v>1289522000</v>
      </c>
      <c r="H2205" t="n">
        <v>2.8</v>
      </c>
      <c r="I2205" t="n">
        <v>4.32</v>
      </c>
      <c r="J2205" t="n">
        <v>8.07</v>
      </c>
      <c r="K2205" t="n">
        <v>-3804707000</v>
      </c>
      <c r="L2205" t="n">
        <v>4357582000</v>
      </c>
      <c r="M2205" t="n">
        <v>4371246000</v>
      </c>
      <c r="N2205" t="n">
        <v>-3886027000</v>
      </c>
      <c r="O2205">
        <f>D2204</f>
      </c>
      <c r="P2205">
        <f>(E2205-F2205+G2205)/O2205*100</f>
      </c>
      <c r="Q2205">
        <f>H2204</f>
      </c>
      <c r="R2205">
        <f>I2204</f>
      </c>
      <c r="S2205">
        <f>H2205-H2204</f>
      </c>
      <c r="T2205">
        <f>I2205-I2204</f>
      </c>
      <c r="U2205">
        <f>(L2205-K2205)/(2*D2205*0.01)</f>
      </c>
      <c r="V2205">
        <f>(L2205+K2205)/(D2205*0.0001)</f>
      </c>
    </row>
    <row r="2206">
      <c r="A2206" t="n">
        <v>2020</v>
      </c>
      <c r="B2206" t="inlineStr">
        <is>
          <t>00120988</t>
        </is>
      </c>
      <c r="C2206" t="inlineStr">
        <is>
          <t>삼성메디슨</t>
        </is>
      </c>
      <c r="D2206" t="n">
        <v>54868166000</v>
      </c>
      <c r="E2206" t="n">
        <v>6214747000</v>
      </c>
      <c r="F2206" t="n">
        <v>2756751000</v>
      </c>
      <c r="G2206" t="n">
        <v>1367687000</v>
      </c>
      <c r="H2206" t="n">
        <v>3.46</v>
      </c>
      <c r="I2206" t="n">
        <v>4.32</v>
      </c>
      <c r="J2206" t="n">
        <v>10.09</v>
      </c>
      <c r="O2206">
        <f>D2205</f>
      </c>
      <c r="P2206">
        <f>(E2206-F2206+G2206)/O2206*100</f>
      </c>
      <c r="Q2206">
        <f>H2205</f>
      </c>
      <c r="R2206">
        <f>I2205</f>
      </c>
      <c r="S2206">
        <f>H2206-H2205</f>
      </c>
      <c r="T2206">
        <f>I2206-I2205</f>
      </c>
    </row>
    <row r="2207">
      <c r="A2207" t="n">
        <v>2021</v>
      </c>
      <c r="B2207" t="inlineStr">
        <is>
          <t>00120988</t>
        </is>
      </c>
      <c r="C2207" t="inlineStr">
        <is>
          <t>삼성메디슨</t>
        </is>
      </c>
      <c r="D2207" t="n">
        <v>61132215000</v>
      </c>
      <c r="E2207" t="n">
        <v>6412828000</v>
      </c>
      <c r="F2207" t="n">
        <v>2694902000</v>
      </c>
      <c r="G2207" t="n">
        <v>1813263000</v>
      </c>
      <c r="H2207" t="n">
        <v>3.92</v>
      </c>
      <c r="I2207" t="n">
        <v>4.31</v>
      </c>
      <c r="J2207" t="n">
        <v>9.449999999999999</v>
      </c>
      <c r="K2207" t="n">
        <v>-5346235000</v>
      </c>
      <c r="L2207" t="n">
        <v>6202035000</v>
      </c>
      <c r="M2207" t="n">
        <v>6294754000</v>
      </c>
      <c r="N2207" t="n">
        <v>-5514897000</v>
      </c>
      <c r="O2207">
        <f>D2206</f>
      </c>
      <c r="P2207">
        <f>(E2207-F2207+G2207)/O2207*100</f>
      </c>
      <c r="Q2207">
        <f>H2206</f>
      </c>
      <c r="R2207">
        <f>I2206</f>
      </c>
      <c r="S2207">
        <f>H2207-H2206</f>
      </c>
      <c r="T2207">
        <f>I2207-I2206</f>
      </c>
      <c r="U2207">
        <f>(L2207-K2207)/(2*D2207*0.01)</f>
      </c>
      <c r="V2207">
        <f>(L2207+K2207)/(D2207*0.0001)</f>
      </c>
    </row>
    <row r="2208">
      <c r="A2208" t="n">
        <v>2022</v>
      </c>
      <c r="B2208" t="inlineStr">
        <is>
          <t>00120988</t>
        </is>
      </c>
      <c r="C2208" t="inlineStr">
        <is>
          <t>삼성메디슨</t>
        </is>
      </c>
      <c r="D2208" t="n">
        <v>59448798000</v>
      </c>
      <c r="E2208" t="n">
        <v>6465647000</v>
      </c>
      <c r="F2208" t="n">
        <v>2966540000</v>
      </c>
      <c r="G2208" t="n">
        <v>2279580000</v>
      </c>
      <c r="H2208" t="n">
        <v>6.23</v>
      </c>
      <c r="I2208" t="n">
        <v>4.57</v>
      </c>
      <c r="J2208" t="n">
        <v>7.99</v>
      </c>
      <c r="K2208" t="n">
        <v>-4434984000</v>
      </c>
      <c r="L2208" t="n">
        <v>5064066000</v>
      </c>
      <c r="M2208" t="n">
        <v>5247921000</v>
      </c>
      <c r="N2208" t="n">
        <v>-4660153000</v>
      </c>
      <c r="O2208">
        <f>D2207</f>
      </c>
      <c r="P2208">
        <f>(E2208-F2208+G2208)/O2208*100</f>
      </c>
      <c r="Q2208">
        <f>H2207</f>
      </c>
      <c r="R2208">
        <f>I2207</f>
      </c>
      <c r="S2208">
        <f>H2208-H2207</f>
      </c>
      <c r="T2208">
        <f>I2208-I2207</f>
      </c>
      <c r="U2208">
        <f>(L2208-K2208)/(2*D2208*0.01)</f>
      </c>
      <c r="V2208">
        <f>(L2208+K2208)/(D2208*0.0001)</f>
      </c>
    </row>
    <row r="2209">
      <c r="A2209" t="n">
        <v>2023</v>
      </c>
      <c r="B2209" t="inlineStr">
        <is>
          <t>00120988</t>
        </is>
      </c>
      <c r="C2209" t="inlineStr">
        <is>
          <t>삼성메디슨</t>
        </is>
      </c>
      <c r="D2209" t="n">
        <v>74885028000</v>
      </c>
      <c r="E2209" t="n">
        <v>5825076000</v>
      </c>
      <c r="F2209" t="n">
        <v>2701825000</v>
      </c>
      <c r="G2209" t="n">
        <v>3472273000</v>
      </c>
      <c r="H2209" t="n">
        <v>5.55</v>
      </c>
      <c r="I2209" t="n">
        <v>5.08</v>
      </c>
      <c r="J2209" t="n">
        <v>9.5</v>
      </c>
      <c r="O2209">
        <f>D2208</f>
      </c>
      <c r="P2209">
        <f>(E2209-F2209+G2209)/O2209*100</f>
      </c>
      <c r="Q2209">
        <f>H2208</f>
      </c>
      <c r="R2209">
        <f>I2208</f>
      </c>
      <c r="S2209">
        <f>H2209-H2208</f>
      </c>
      <c r="T2209">
        <f>I2209-I2208</f>
      </c>
    </row>
    <row r="2210">
      <c r="A2210" t="n">
        <v>2024</v>
      </c>
      <c r="B2210" t="inlineStr">
        <is>
          <t>00120988</t>
        </is>
      </c>
      <c r="C2210" t="inlineStr">
        <is>
          <t>삼성메디슨</t>
        </is>
      </c>
      <c r="D2210" t="n">
        <v>92913491000</v>
      </c>
      <c r="E2210" t="n">
        <v>7407348000</v>
      </c>
      <c r="F2210" t="n">
        <v>4566124000</v>
      </c>
      <c r="G2210" t="n">
        <v>3987031000</v>
      </c>
      <c r="H2210" t="n">
        <v>4.97</v>
      </c>
      <c r="I2210" t="n">
        <v>4.91</v>
      </c>
      <c r="J2210" t="n">
        <v>9.5</v>
      </c>
      <c r="O2210">
        <f>D2209</f>
      </c>
      <c r="P2210">
        <f>(E2210-F2210+G2210)/O2210*100</f>
      </c>
      <c r="Q2210">
        <f>H2209</f>
      </c>
      <c r="R2210">
        <f>I2209</f>
      </c>
      <c r="S2210">
        <f>H2210-H2209</f>
      </c>
      <c r="T2210">
        <f>I2210-I2209</f>
      </c>
    </row>
    <row r="2211">
      <c r="A2211" t="n">
        <v>2014</v>
      </c>
      <c r="B2211" t="inlineStr">
        <is>
          <t>00121039</t>
        </is>
      </c>
      <c r="C2211" t="inlineStr">
        <is>
          <t>명문제약</t>
        </is>
      </c>
      <c r="D2211" t="n">
        <v>11024791000</v>
      </c>
      <c r="E2211" t="n">
        <v>2058261000</v>
      </c>
      <c r="F2211" t="n">
        <v>1377357000</v>
      </c>
      <c r="G2211" t="n">
        <v>396243000</v>
      </c>
      <c r="H2211" t="n">
        <v>2.895</v>
      </c>
      <c r="I2211" t="n">
        <v>1.8</v>
      </c>
      <c r="K2211" t="n">
        <v>-717114000</v>
      </c>
      <c r="L2211" t="n">
        <v>820248000</v>
      </c>
      <c r="M2211" t="n">
        <v>823859000</v>
      </c>
      <c r="N2211" t="n">
        <v>-733144000</v>
      </c>
      <c r="U2211">
        <f>(L2211-K2211)/(2*D2211*0.01)</f>
      </c>
      <c r="V2211">
        <f>(L2211+K2211)/(D2211*0.0001)</f>
      </c>
    </row>
    <row r="2212">
      <c r="A2212" t="n">
        <v>2015</v>
      </c>
      <c r="B2212" t="inlineStr">
        <is>
          <t>00121039</t>
        </is>
      </c>
      <c r="C2212" t="inlineStr">
        <is>
          <t>명문제약</t>
        </is>
      </c>
      <c r="D2212" t="n">
        <v>13353254000</v>
      </c>
      <c r="E2212" t="n">
        <v>2182026000</v>
      </c>
      <c r="F2212" t="n">
        <v>2594684000</v>
      </c>
      <c r="G2212" t="n">
        <v>323439000</v>
      </c>
      <c r="H2212" t="n">
        <v>2.595</v>
      </c>
      <c r="I2212" t="n">
        <v>1.8</v>
      </c>
      <c r="K2212" t="n">
        <v>-673150000</v>
      </c>
      <c r="L2212" t="n">
        <v>752598000</v>
      </c>
      <c r="M2212" t="n">
        <v>750709000</v>
      </c>
      <c r="N2212" t="n">
        <v>-684146000</v>
      </c>
      <c r="O2212">
        <f>D2211</f>
      </c>
      <c r="P2212">
        <f>(E2212-F2212+G2212)/O2212*100</f>
      </c>
      <c r="Q2212">
        <f>H2211</f>
      </c>
      <c r="R2212">
        <f>I2211</f>
      </c>
      <c r="S2212">
        <f>H2212-H2211</f>
      </c>
      <c r="T2212">
        <f>I2212-I2211</f>
      </c>
      <c r="U2212">
        <f>(L2212-K2212)/(2*D2212*0.01)</f>
      </c>
      <c r="V2212">
        <f>(L2212+K2212)/(D2212*0.0001)</f>
      </c>
    </row>
    <row r="2213">
      <c r="A2213" t="n">
        <v>2016</v>
      </c>
      <c r="B2213" t="inlineStr">
        <is>
          <t>00121039</t>
        </is>
      </c>
      <c r="C2213" t="inlineStr">
        <is>
          <t>명문제약</t>
        </is>
      </c>
      <c r="D2213" t="n">
        <v>15001347000</v>
      </c>
      <c r="E2213" t="n">
        <v>2666092000</v>
      </c>
      <c r="F2213" t="n">
        <v>1994044000</v>
      </c>
      <c r="G2213" t="n">
        <v>311001000</v>
      </c>
      <c r="H2213" t="n">
        <v>2.7</v>
      </c>
      <c r="K2213" t="n">
        <v>-861789000</v>
      </c>
      <c r="L2213" t="n">
        <v>970249000</v>
      </c>
      <c r="M2213" t="n">
        <v>969102000</v>
      </c>
      <c r="N2213" t="n">
        <v>-876848000</v>
      </c>
      <c r="O2213">
        <f>D2212</f>
      </c>
      <c r="P2213">
        <f>(E2213-F2213+G2213)/O2213*100</f>
      </c>
      <c r="Q2213">
        <f>H2212</f>
      </c>
      <c r="S2213">
        <f>H2213-H2212</f>
      </c>
      <c r="U2213">
        <f>(L2213-K2213)/(2*D2213*0.01)</f>
      </c>
      <c r="V2213">
        <f>(L2213+K2213)/(D2213*0.0001)</f>
      </c>
    </row>
    <row r="2214">
      <c r="A2214" t="n">
        <v>2017</v>
      </c>
      <c r="B2214" t="inlineStr">
        <is>
          <t>00121039</t>
        </is>
      </c>
      <c r="C2214" t="inlineStr">
        <is>
          <t>명문제약</t>
        </is>
      </c>
      <c r="D2214" t="n">
        <v>16468658000</v>
      </c>
      <c r="E2214" t="n">
        <v>2627892000</v>
      </c>
      <c r="F2214" t="n">
        <v>998322000</v>
      </c>
      <c r="G2214" t="n">
        <v>368861000</v>
      </c>
      <c r="H2214" t="n">
        <v>3.27</v>
      </c>
      <c r="I2214" t="n">
        <v>2.65</v>
      </c>
      <c r="K2214" t="n">
        <v>-1089797000</v>
      </c>
      <c r="L2214" t="n">
        <v>1240301000</v>
      </c>
      <c r="M2214" t="n">
        <v>1246722000</v>
      </c>
      <c r="N2214" t="n">
        <v>-1114995000</v>
      </c>
      <c r="O2214">
        <f>D2213</f>
      </c>
      <c r="P2214">
        <f>(E2214-F2214+G2214)/O2214*100</f>
      </c>
      <c r="Q2214">
        <f>H2213</f>
      </c>
      <c r="S2214">
        <f>H2214-H2213</f>
      </c>
      <c r="U2214">
        <f>(L2214-K2214)/(2*D2214*0.01)</f>
      </c>
      <c r="V2214">
        <f>(L2214+K2214)/(D2214*0.0001)</f>
      </c>
    </row>
    <row r="2215">
      <c r="A2215" t="n">
        <v>2018</v>
      </c>
      <c r="B2215" t="inlineStr">
        <is>
          <t>00121039</t>
        </is>
      </c>
      <c r="C2215" t="inlineStr">
        <is>
          <t>명문제약</t>
        </is>
      </c>
      <c r="D2215" t="n">
        <v>19417708000</v>
      </c>
      <c r="E2215" t="n">
        <v>2693462000</v>
      </c>
      <c r="F2215" t="n">
        <v>1735559000</v>
      </c>
      <c r="G2215" t="n">
        <v>509482000</v>
      </c>
      <c r="H2215" t="n">
        <v>2.9</v>
      </c>
      <c r="K2215" t="n">
        <v>-1089797000</v>
      </c>
      <c r="L2215" t="n">
        <v>1240301000</v>
      </c>
      <c r="M2215" t="n">
        <v>1246722000</v>
      </c>
      <c r="N2215" t="n">
        <v>-1114995000</v>
      </c>
      <c r="O2215">
        <f>D2214</f>
      </c>
      <c r="P2215">
        <f>(E2215-F2215+G2215)/O2215*100</f>
      </c>
      <c r="Q2215">
        <f>H2214</f>
      </c>
      <c r="S2215">
        <f>H2215-H2214</f>
      </c>
      <c r="U2215">
        <f>(L2215-K2215)/(2*D2215*0.01)</f>
      </c>
      <c r="V2215">
        <f>(L2215+K2215)/(D2215*0.0001)</f>
      </c>
    </row>
    <row r="2216">
      <c r="A2216" t="n">
        <v>2019</v>
      </c>
      <c r="B2216" t="inlineStr">
        <is>
          <t>00121039</t>
        </is>
      </c>
      <c r="C2216" t="inlineStr">
        <is>
          <t>명문제약</t>
        </is>
      </c>
      <c r="D2216" t="n">
        <v>25007857000</v>
      </c>
      <c r="E2216" t="n">
        <v>3018513000</v>
      </c>
      <c r="F2216" t="n">
        <v>1739027000</v>
      </c>
      <c r="G2216" t="n">
        <v>502060000</v>
      </c>
      <c r="H2216" t="n">
        <v>2.85</v>
      </c>
      <c r="K2216" t="n">
        <v>-1940087000</v>
      </c>
      <c r="L2216" t="n">
        <v>2248952000</v>
      </c>
      <c r="M2216" t="n">
        <v>2252016000</v>
      </c>
      <c r="N2216" t="n">
        <v>-1977990000</v>
      </c>
      <c r="O2216">
        <f>D2215</f>
      </c>
      <c r="P2216">
        <f>(E2216-F2216+G2216)/O2216*100</f>
      </c>
      <c r="Q2216">
        <f>H2215</f>
      </c>
      <c r="S2216">
        <f>H2216-H2215</f>
      </c>
      <c r="U2216">
        <f>(L2216-K2216)/(2*D2216*0.01)</f>
      </c>
      <c r="V2216">
        <f>(L2216+K2216)/(D2216*0.0001)</f>
      </c>
    </row>
    <row r="2217">
      <c r="A2217" t="n">
        <v>2020</v>
      </c>
      <c r="B2217" t="inlineStr">
        <is>
          <t>00121039</t>
        </is>
      </c>
      <c r="C2217" t="inlineStr">
        <is>
          <t>명문제약</t>
        </is>
      </c>
      <c r="D2217" t="n">
        <v>18759704000</v>
      </c>
      <c r="E2217" t="n">
        <v>2950474000</v>
      </c>
      <c r="F2217" t="n">
        <v>6991742000</v>
      </c>
      <c r="G2217" t="n">
        <v>679114000</v>
      </c>
      <c r="H2217" t="n">
        <v>2.695</v>
      </c>
      <c r="K2217" t="n">
        <v>-1056079000</v>
      </c>
      <c r="L2217" t="n">
        <v>1194422000</v>
      </c>
      <c r="M2217" t="n">
        <v>1192959000</v>
      </c>
      <c r="N2217" t="n">
        <v>-1074442000</v>
      </c>
      <c r="O2217">
        <f>D2216</f>
      </c>
      <c r="P2217">
        <f>(E2217-F2217+G2217)/O2217*100</f>
      </c>
      <c r="Q2217">
        <f>H2216</f>
      </c>
      <c r="S2217">
        <f>H2217-H2216</f>
      </c>
      <c r="U2217">
        <f>(L2217-K2217)/(2*D2217*0.01)</f>
      </c>
      <c r="V2217">
        <f>(L2217+K2217)/(D2217*0.0001)</f>
      </c>
    </row>
    <row r="2218">
      <c r="A2218" t="n">
        <v>2021</v>
      </c>
      <c r="B2218" t="inlineStr">
        <is>
          <t>00121039</t>
        </is>
      </c>
      <c r="C2218" t="inlineStr">
        <is>
          <t>명문제약</t>
        </is>
      </c>
      <c r="D2218" t="n">
        <v>18087046000</v>
      </c>
      <c r="E2218" t="n">
        <v>2126273000</v>
      </c>
      <c r="F2218" t="n">
        <v>3472643000</v>
      </c>
      <c r="G2218" t="n">
        <v>456773000</v>
      </c>
      <c r="H2218" t="n">
        <v>3.04</v>
      </c>
      <c r="K2218" t="n">
        <v>-645407000</v>
      </c>
      <c r="L2218" t="n">
        <v>703672000</v>
      </c>
      <c r="M2218" t="n">
        <v>706264000</v>
      </c>
      <c r="N2218" t="n">
        <v>-659581000</v>
      </c>
      <c r="O2218">
        <f>D2217</f>
      </c>
      <c r="P2218">
        <f>(E2218-F2218+G2218)/O2218*100</f>
      </c>
      <c r="Q2218">
        <f>H2217</f>
      </c>
      <c r="S2218">
        <f>H2218-H2217</f>
      </c>
      <c r="U2218">
        <f>(L2218-K2218)/(2*D2218*0.01)</f>
      </c>
      <c r="V2218">
        <f>(L2218+K2218)/(D2218*0.0001)</f>
      </c>
    </row>
    <row r="2219">
      <c r="A2219" t="n">
        <v>2022</v>
      </c>
      <c r="B2219" t="inlineStr">
        <is>
          <t>00121039</t>
        </is>
      </c>
      <c r="C2219" t="inlineStr">
        <is>
          <t>명문제약</t>
        </is>
      </c>
      <c r="D2219" t="n">
        <v>17435162000</v>
      </c>
      <c r="E2219" t="n">
        <v>1938226000</v>
      </c>
      <c r="F2219" t="n">
        <v>1394523000</v>
      </c>
      <c r="G2219" t="n">
        <v>458544000</v>
      </c>
      <c r="H2219" t="n">
        <v>5.535</v>
      </c>
      <c r="I2219" t="n">
        <v>1.8</v>
      </c>
      <c r="O2219">
        <f>D2218</f>
      </c>
      <c r="P2219">
        <f>(E2219-F2219+G2219)/O2219*100</f>
      </c>
      <c r="Q2219">
        <f>H2218</f>
      </c>
      <c r="S2219">
        <f>H2219-H2218</f>
      </c>
    </row>
    <row r="2220">
      <c r="A2220" t="n">
        <v>2023</v>
      </c>
      <c r="B2220" t="inlineStr">
        <is>
          <t>00121039</t>
        </is>
      </c>
      <c r="C2220" t="inlineStr">
        <is>
          <t>명문제약</t>
        </is>
      </c>
      <c r="D2220" t="n">
        <v>17081643000</v>
      </c>
      <c r="E2220" t="n">
        <v>1713333000</v>
      </c>
      <c r="F2220" t="n">
        <v>3813454000</v>
      </c>
      <c r="G2220" t="n">
        <v>744610000</v>
      </c>
      <c r="H2220" t="n">
        <v>4.885</v>
      </c>
      <c r="I2220" t="n">
        <v>2.2</v>
      </c>
      <c r="O2220">
        <f>D2219</f>
      </c>
      <c r="P2220">
        <f>(E2220-F2220+G2220)/O2220*100</f>
      </c>
      <c r="Q2220">
        <f>H2219</f>
      </c>
      <c r="R2220">
        <f>I2219</f>
      </c>
      <c r="S2220">
        <f>H2220-H2219</f>
      </c>
      <c r="T2220">
        <f>I2220-I2219</f>
      </c>
    </row>
    <row r="2221">
      <c r="A2221" t="n">
        <v>2024</v>
      </c>
      <c r="B2221" t="inlineStr">
        <is>
          <t>00121039</t>
        </is>
      </c>
      <c r="C2221" t="inlineStr">
        <is>
          <t>명문제약</t>
        </is>
      </c>
      <c r="D2221" t="n">
        <v>21645906000</v>
      </c>
      <c r="E2221" t="n">
        <v>1893833000</v>
      </c>
      <c r="F2221" t="n">
        <v>979170000</v>
      </c>
      <c r="G2221" t="n">
        <v>668774000</v>
      </c>
      <c r="H2221" t="n">
        <v>4.415</v>
      </c>
      <c r="I2221" t="n">
        <v>3.095</v>
      </c>
      <c r="O2221">
        <f>D2220</f>
      </c>
      <c r="P2221">
        <f>(E2221-F2221+G2221)/O2221*100</f>
      </c>
      <c r="Q2221">
        <f>H2220</f>
      </c>
      <c r="R2221">
        <f>I2220</f>
      </c>
      <c r="S2221">
        <f>H2221-H2220</f>
      </c>
      <c r="T2221">
        <f>I2221-I2220</f>
      </c>
    </row>
    <row r="2222">
      <c r="A2222" t="n">
        <v>2025</v>
      </c>
      <c r="B2222" t="inlineStr">
        <is>
          <t>00121039</t>
        </is>
      </c>
      <c r="C2222" t="inlineStr">
        <is>
          <t>명문제약</t>
        </is>
      </c>
      <c r="D2222" t="n">
        <v>23467564260</v>
      </c>
      <c r="E2222" t="n">
        <v>2442537072</v>
      </c>
      <c r="F2222" t="n">
        <v>732879490</v>
      </c>
      <c r="G2222" t="n">
        <v>822169548</v>
      </c>
      <c r="J2222" t="n">
        <v>9</v>
      </c>
      <c r="K2222" t="n">
        <v>-1577144307</v>
      </c>
      <c r="L2222" t="n">
        <v>1811631218</v>
      </c>
      <c r="M2222" t="n">
        <v>1828149146</v>
      </c>
      <c r="N2222" t="n">
        <v>-1617992551</v>
      </c>
      <c r="O2222">
        <f>D2221</f>
      </c>
      <c r="P2222">
        <f>(E2222-F2222+G2222)/O2222*100</f>
      </c>
      <c r="U2222">
        <f>(L2222-K2222)/(2*D2222*0.01)</f>
      </c>
      <c r="V2222">
        <f>(L2222+K2222)/(D2222*0.0001)</f>
      </c>
    </row>
    <row r="2223">
      <c r="A2223" t="n">
        <v>2014</v>
      </c>
      <c r="B2223" t="inlineStr">
        <is>
          <t>00121154</t>
        </is>
      </c>
      <c r="C2223" t="inlineStr">
        <is>
          <t>엠에스씨</t>
        </is>
      </c>
      <c r="D2223" t="n">
        <v>14561279000</v>
      </c>
      <c r="E2223" t="n">
        <v>1386455000</v>
      </c>
      <c r="F2223" t="n">
        <v>1621629000</v>
      </c>
      <c r="G2223" t="n">
        <v>518071000</v>
      </c>
      <c r="H2223" t="n">
        <v>2.84</v>
      </c>
      <c r="I2223" t="n">
        <v>5.89</v>
      </c>
      <c r="J2223" t="n">
        <v>8.1</v>
      </c>
      <c r="K2223" t="n">
        <v>-895396000</v>
      </c>
      <c r="L2223" t="n">
        <v>1022667000</v>
      </c>
      <c r="M2223" t="n">
        <v>1012129000</v>
      </c>
      <c r="N2223" t="n">
        <v>-903499000</v>
      </c>
      <c r="U2223">
        <f>(L2223-K2223)/(2*D2223*0.01)</f>
      </c>
      <c r="V2223">
        <f>(L2223+K2223)/(D2223*0.0001)</f>
      </c>
    </row>
    <row r="2224">
      <c r="A2224" t="n">
        <v>2015</v>
      </c>
      <c r="B2224" t="inlineStr">
        <is>
          <t>00121154</t>
        </is>
      </c>
      <c r="C2224" t="inlineStr">
        <is>
          <t>엠에스씨</t>
        </is>
      </c>
      <c r="D2224" t="n">
        <v>15234281000</v>
      </c>
      <c r="E2224" t="n">
        <v>1604199000</v>
      </c>
      <c r="F2224" t="n">
        <v>1319013000</v>
      </c>
      <c r="G2224" t="n">
        <v>398206000</v>
      </c>
      <c r="H2224" t="n">
        <v>2.47</v>
      </c>
      <c r="I2224" t="n">
        <v>5.7</v>
      </c>
      <c r="J2224" t="n">
        <v>7.06</v>
      </c>
      <c r="K2224" t="n">
        <v>-880980000</v>
      </c>
      <c r="L2224" t="n">
        <v>1002407000</v>
      </c>
      <c r="M2224" t="n">
        <v>988331000</v>
      </c>
      <c r="N2224" t="n">
        <v>-885987000</v>
      </c>
      <c r="O2224">
        <f>D2223</f>
      </c>
      <c r="P2224">
        <f>(E2224-F2224+G2224)/O2224*100</f>
      </c>
      <c r="Q2224">
        <f>H2223</f>
      </c>
      <c r="R2224">
        <f>I2223</f>
      </c>
      <c r="S2224">
        <f>H2224-H2223</f>
      </c>
      <c r="T2224">
        <f>I2224-I2223</f>
      </c>
      <c r="U2224">
        <f>(L2224-K2224)/(2*D2224*0.01)</f>
      </c>
      <c r="V2224">
        <f>(L2224+K2224)/(D2224*0.0001)</f>
      </c>
    </row>
    <row r="2225">
      <c r="A2225" t="n">
        <v>2016</v>
      </c>
      <c r="B2225" t="inlineStr">
        <is>
          <t>00121154</t>
        </is>
      </c>
      <c r="C2225" t="inlineStr">
        <is>
          <t>엠에스씨</t>
        </is>
      </c>
      <c r="D2225" t="n">
        <v>16223820000</v>
      </c>
      <c r="E2225" t="n">
        <v>2291553000</v>
      </c>
      <c r="F2225" t="n">
        <v>1540583000</v>
      </c>
      <c r="G2225" t="n">
        <v>362228000</v>
      </c>
      <c r="H2225" t="n">
        <v>2.46</v>
      </c>
      <c r="I2225" t="n">
        <v>5.46</v>
      </c>
      <c r="J2225" t="n">
        <v>6.76</v>
      </c>
      <c r="K2225" t="n">
        <v>-874327000</v>
      </c>
      <c r="L2225" t="n">
        <v>991816000</v>
      </c>
      <c r="M2225" t="n">
        <v>978059000</v>
      </c>
      <c r="N2225" t="n">
        <v>-879417000</v>
      </c>
      <c r="O2225">
        <f>D2224</f>
      </c>
      <c r="P2225">
        <f>(E2225-F2225+G2225)/O2225*100</f>
      </c>
      <c r="Q2225">
        <f>H2224</f>
      </c>
      <c r="R2225">
        <f>I2224</f>
      </c>
      <c r="S2225">
        <f>H2225-H2224</f>
      </c>
      <c r="T2225">
        <f>I2225-I2224</f>
      </c>
      <c r="U2225">
        <f>(L2225-K2225)/(2*D2225*0.01)</f>
      </c>
      <c r="V2225">
        <f>(L2225+K2225)/(D2225*0.0001)</f>
      </c>
    </row>
    <row r="2226">
      <c r="A2226" t="n">
        <v>2017</v>
      </c>
      <c r="B2226" t="inlineStr">
        <is>
          <t>00121154</t>
        </is>
      </c>
      <c r="C2226" t="inlineStr">
        <is>
          <t>엠에스씨</t>
        </is>
      </c>
      <c r="D2226" t="n">
        <v>16433610000</v>
      </c>
      <c r="E2226" t="n">
        <v>1870816000</v>
      </c>
      <c r="F2226" t="n">
        <v>1047540000</v>
      </c>
      <c r="G2226" t="n">
        <v>383269000</v>
      </c>
      <c r="H2226" t="n">
        <v>2.87</v>
      </c>
      <c r="I2226" t="n">
        <v>5.55</v>
      </c>
      <c r="K2226" t="n">
        <v>-844171000</v>
      </c>
      <c r="L2226" t="n">
        <v>954452000</v>
      </c>
      <c r="M2226" t="n">
        <v>945175000</v>
      </c>
      <c r="N2226" t="n">
        <v>-852229000</v>
      </c>
      <c r="O2226">
        <f>D2225</f>
      </c>
      <c r="P2226">
        <f>(E2226-F2226+G2226)/O2226*100</f>
      </c>
      <c r="Q2226">
        <f>H2225</f>
      </c>
      <c r="R2226">
        <f>I2225</f>
      </c>
      <c r="S2226">
        <f>H2226-H2225</f>
      </c>
      <c r="T2226">
        <f>I2226-I2225</f>
      </c>
      <c r="U2226">
        <f>(L2226-K2226)/(2*D2226*0.01)</f>
      </c>
      <c r="V2226">
        <f>(L2226+K2226)/(D2226*0.0001)</f>
      </c>
    </row>
    <row r="2227">
      <c r="A2227" t="n">
        <v>2018</v>
      </c>
      <c r="B2227" t="inlineStr">
        <is>
          <t>00121154</t>
        </is>
      </c>
      <c r="C2227" t="inlineStr">
        <is>
          <t>엠에스씨</t>
        </is>
      </c>
      <c r="D2227" t="n">
        <v>17091647000</v>
      </c>
      <c r="E2227" t="n">
        <v>1781073000</v>
      </c>
      <c r="F2227" t="n">
        <v>1454410000</v>
      </c>
      <c r="G2227" t="n">
        <v>452160000</v>
      </c>
      <c r="H2227" t="n">
        <v>2.62</v>
      </c>
      <c r="I2227" t="n">
        <v>4.6</v>
      </c>
      <c r="K2227" t="n">
        <v>-791051000</v>
      </c>
      <c r="L2227" t="n">
        <v>296415000</v>
      </c>
      <c r="M2227" t="n">
        <v>843930000</v>
      </c>
      <c r="N2227" t="n">
        <v>-1510266000</v>
      </c>
      <c r="O2227">
        <f>D2226</f>
      </c>
      <c r="P2227">
        <f>(E2227-F2227+G2227)/O2227*100</f>
      </c>
      <c r="Q2227">
        <f>H2226</f>
      </c>
      <c r="R2227">
        <f>I2226</f>
      </c>
      <c r="S2227">
        <f>H2227-H2226</f>
      </c>
      <c r="T2227">
        <f>I2227-I2226</f>
      </c>
      <c r="U2227">
        <f>(L2227-K2227)/(2*D2227*0.01)</f>
      </c>
    </row>
    <row r="2228">
      <c r="A2228" t="n">
        <v>2019</v>
      </c>
      <c r="B2228" t="inlineStr">
        <is>
          <t>00121154</t>
        </is>
      </c>
      <c r="C2228" t="inlineStr">
        <is>
          <t>엠에스씨</t>
        </is>
      </c>
      <c r="D2228" t="n">
        <v>18577597000</v>
      </c>
      <c r="E2228" t="n">
        <v>1676277000</v>
      </c>
      <c r="F2228" t="n">
        <v>2187957000</v>
      </c>
      <c r="G2228" t="n">
        <v>416650000</v>
      </c>
      <c r="H2228" t="n">
        <v>2.16</v>
      </c>
      <c r="I2228" t="n">
        <v>5.02</v>
      </c>
      <c r="K2228" t="n">
        <v>-829881000</v>
      </c>
      <c r="L2228" t="n">
        <v>923137000</v>
      </c>
      <c r="M2228" t="n">
        <v>906984000</v>
      </c>
      <c r="N2228" t="n">
        <v>-831802000</v>
      </c>
      <c r="O2228">
        <f>D2227</f>
      </c>
      <c r="P2228">
        <f>(E2228-F2228+G2228)/O2228*100</f>
      </c>
      <c r="Q2228">
        <f>H2227</f>
      </c>
      <c r="R2228">
        <f>I2227</f>
      </c>
      <c r="S2228">
        <f>H2228-H2227</f>
      </c>
      <c r="T2228">
        <f>I2228-I2227</f>
      </c>
      <c r="U2228">
        <f>(L2228-K2228)/(2*D2228*0.01)</f>
      </c>
      <c r="V2228">
        <f>(L2228+K2228)/(D2228*0.0001)</f>
      </c>
    </row>
    <row r="2229">
      <c r="A2229" t="n">
        <v>2021</v>
      </c>
      <c r="B2229" t="inlineStr">
        <is>
          <t>00121154</t>
        </is>
      </c>
      <c r="C2229" t="inlineStr">
        <is>
          <t>엠에스씨</t>
        </is>
      </c>
      <c r="D2229" t="n">
        <v>18929162000</v>
      </c>
      <c r="E2229" t="n">
        <v>1847278000</v>
      </c>
      <c r="F2229" t="n">
        <v>2174636000</v>
      </c>
      <c r="G2229" t="n">
        <v>357022000</v>
      </c>
    </row>
    <row r="2230">
      <c r="A2230" t="n">
        <v>2022</v>
      </c>
      <c r="B2230" t="inlineStr">
        <is>
          <t>00121154</t>
        </is>
      </c>
      <c r="C2230" t="inlineStr">
        <is>
          <t>엠에스씨</t>
        </is>
      </c>
      <c r="D2230" t="n">
        <v>17702884000</v>
      </c>
      <c r="E2230" t="n">
        <v>1702691000</v>
      </c>
      <c r="F2230" t="n">
        <v>2707236000</v>
      </c>
      <c r="G2230" t="n">
        <v>445340000</v>
      </c>
      <c r="O2230">
        <f>D2229</f>
      </c>
      <c r="P2230">
        <f>(E2230-F2230+G2230)/O2230*100</f>
      </c>
    </row>
    <row r="2231">
      <c r="A2231" t="n">
        <v>2023</v>
      </c>
      <c r="B2231" t="inlineStr">
        <is>
          <t>00121154</t>
        </is>
      </c>
      <c r="C2231" t="inlineStr">
        <is>
          <t>엠에스씨</t>
        </is>
      </c>
      <c r="D2231" t="n">
        <v>18684405000</v>
      </c>
      <c r="E2231" t="n">
        <v>1596473000</v>
      </c>
      <c r="F2231" t="n">
        <v>1849597000</v>
      </c>
      <c r="G2231" t="n">
        <v>767064000</v>
      </c>
      <c r="O2231">
        <f>D2230</f>
      </c>
      <c r="P2231">
        <f>(E2231-F2231+G2231)/O2231*100</f>
      </c>
    </row>
    <row r="2232">
      <c r="A2232" t="n">
        <v>2024</v>
      </c>
      <c r="B2232" t="inlineStr">
        <is>
          <t>00121154</t>
        </is>
      </c>
      <c r="C2232" t="inlineStr">
        <is>
          <t>엠에스씨</t>
        </is>
      </c>
      <c r="D2232" t="n">
        <v>20451351000</v>
      </c>
      <c r="E2232" t="n">
        <v>1774959000</v>
      </c>
      <c r="F2232" t="n">
        <v>1877965000</v>
      </c>
      <c r="G2232" t="n">
        <v>664156000</v>
      </c>
      <c r="O2232">
        <f>D2231</f>
      </c>
      <c r="P2232">
        <f>(E2232-F2232+G2232)/O2232*100</f>
      </c>
    </row>
    <row r="2233">
      <c r="A2233" t="n">
        <v>2025</v>
      </c>
      <c r="B2233" t="inlineStr">
        <is>
          <t>00121154</t>
        </is>
      </c>
      <c r="C2233" t="inlineStr">
        <is>
          <t>엠에스씨</t>
        </is>
      </c>
      <c r="D2233" t="n">
        <v>22542289629</v>
      </c>
      <c r="E2233" t="n">
        <v>1886274730</v>
      </c>
      <c r="F2233" t="n">
        <v>2378165806</v>
      </c>
      <c r="G2233" t="n">
        <v>616799573</v>
      </c>
      <c r="O2233">
        <f>D2232</f>
      </c>
      <c r="P2233">
        <f>(E2233-F2233+G2233)/O2233*100</f>
      </c>
    </row>
    <row r="2234">
      <c r="A2234" t="n">
        <v>2014</v>
      </c>
      <c r="B2234" t="inlineStr">
        <is>
          <t>00121507</t>
        </is>
      </c>
      <c r="C2234" t="inlineStr">
        <is>
          <t>무림SP</t>
        </is>
      </c>
      <c r="D2234" t="n">
        <v>13398110000</v>
      </c>
      <c r="E2234" t="n">
        <v>1491946000</v>
      </c>
      <c r="F2234" t="n">
        <v>262323000</v>
      </c>
      <c r="G2234" t="n">
        <v>397983000</v>
      </c>
      <c r="H2234" t="n">
        <v>2.7</v>
      </c>
      <c r="I2234" t="n">
        <v>3</v>
      </c>
      <c r="K2234" t="n">
        <v>-840966000</v>
      </c>
      <c r="L2234" t="n">
        <v>963766000</v>
      </c>
      <c r="M2234" t="n">
        <v>952244000</v>
      </c>
      <c r="N2234" t="n">
        <v>-847370000</v>
      </c>
      <c r="U2234">
        <f>(L2234-K2234)/(2*D2234*0.01)</f>
      </c>
      <c r="V2234">
        <f>(L2234+K2234)/(D2234*0.0001)</f>
      </c>
    </row>
    <row r="2235">
      <c r="A2235" t="n">
        <v>2016</v>
      </c>
      <c r="B2235" t="inlineStr">
        <is>
          <t>00121507</t>
        </is>
      </c>
      <c r="C2235" t="inlineStr">
        <is>
          <t>무림SP</t>
        </is>
      </c>
      <c r="D2235" t="n">
        <v>15976596000</v>
      </c>
      <c r="E2235" t="n">
        <v>1675008000</v>
      </c>
      <c r="F2235" t="n">
        <v>1690246000</v>
      </c>
      <c r="G2235" t="n">
        <v>319118000</v>
      </c>
      <c r="H2235" t="n">
        <v>2.35</v>
      </c>
      <c r="I2235" t="n">
        <v>3.28</v>
      </c>
      <c r="K2235" t="n">
        <v>-1051895000</v>
      </c>
      <c r="L2235" t="n">
        <v>1211418000</v>
      </c>
      <c r="M2235" t="n">
        <v>1189128000</v>
      </c>
      <c r="N2235" t="n">
        <v>-1053846000</v>
      </c>
      <c r="U2235">
        <f>(L2235-K2235)/(2*D2235*0.01)</f>
      </c>
      <c r="V2235">
        <f>(L2235+K2235)/(D2235*0.0001)</f>
      </c>
    </row>
    <row r="2236">
      <c r="A2236" t="n">
        <v>2017</v>
      </c>
      <c r="B2236" t="inlineStr">
        <is>
          <t>00121507</t>
        </is>
      </c>
      <c r="C2236" t="inlineStr">
        <is>
          <t>무림SP</t>
        </is>
      </c>
      <c r="D2236" t="n">
        <v>16515861000</v>
      </c>
      <c r="E2236" t="n">
        <v>1710988000</v>
      </c>
      <c r="F2236" t="n">
        <v>665632000</v>
      </c>
      <c r="G2236" t="n">
        <v>333363000</v>
      </c>
      <c r="H2236" t="n">
        <v>2.76</v>
      </c>
      <c r="I2236" t="n">
        <v>2.86</v>
      </c>
      <c r="K2236" t="n">
        <v>-1018745000</v>
      </c>
      <c r="L2236" t="n">
        <v>1167889000</v>
      </c>
      <c r="M2236" t="n">
        <v>1156309000</v>
      </c>
      <c r="N2236" t="n">
        <v>-1028352000</v>
      </c>
      <c r="O2236">
        <f>D2235</f>
      </c>
      <c r="P2236">
        <f>(E2236-F2236+G2236)/O2236*100</f>
      </c>
      <c r="Q2236">
        <f>H2235</f>
      </c>
      <c r="R2236">
        <f>I2235</f>
      </c>
      <c r="S2236">
        <f>H2236-H2235</f>
      </c>
      <c r="T2236">
        <f>I2236-I2235</f>
      </c>
      <c r="U2236">
        <f>(L2236-K2236)/(2*D2236*0.01)</f>
      </c>
      <c r="V2236">
        <f>(L2236+K2236)/(D2236*0.0001)</f>
      </c>
    </row>
    <row r="2237">
      <c r="A2237" t="n">
        <v>2018</v>
      </c>
      <c r="B2237" t="inlineStr">
        <is>
          <t>00121507</t>
        </is>
      </c>
      <c r="C2237" t="inlineStr">
        <is>
          <t>무림SP</t>
        </is>
      </c>
      <c r="D2237" t="n">
        <v>17429336000</v>
      </c>
      <c r="E2237" t="n">
        <v>1678536000</v>
      </c>
      <c r="F2237" t="n">
        <v>1195783000</v>
      </c>
      <c r="G2237" t="n">
        <v>397729000</v>
      </c>
      <c r="H2237" t="n">
        <v>2.25</v>
      </c>
      <c r="I2237" t="n">
        <v>2.92</v>
      </c>
      <c r="K2237" t="n">
        <v>-1106946000</v>
      </c>
      <c r="L2237" t="n">
        <v>1271461000</v>
      </c>
      <c r="M2237" t="n">
        <v>1251260000</v>
      </c>
      <c r="N2237" t="n">
        <v>-1111492000</v>
      </c>
      <c r="O2237">
        <f>D2236</f>
      </c>
      <c r="P2237">
        <f>(E2237-F2237+G2237)/O2237*100</f>
      </c>
      <c r="Q2237">
        <f>H2236</f>
      </c>
      <c r="R2237">
        <f>I2236</f>
      </c>
      <c r="S2237">
        <f>H2237-H2236</f>
      </c>
      <c r="T2237">
        <f>I2237-I2236</f>
      </c>
      <c r="U2237">
        <f>(L2237-K2237)/(2*D2237*0.01)</f>
      </c>
      <c r="V2237">
        <f>(L2237+K2237)/(D2237*0.0001)</f>
      </c>
    </row>
    <row r="2238">
      <c r="A2238" t="n">
        <v>2019</v>
      </c>
      <c r="B2238" t="inlineStr">
        <is>
          <t>00121507</t>
        </is>
      </c>
      <c r="C2238" t="inlineStr">
        <is>
          <t>무림SP</t>
        </is>
      </c>
      <c r="D2238" t="n">
        <v>17190542000</v>
      </c>
      <c r="E2238" t="n">
        <v>1437733000</v>
      </c>
      <c r="F2238" t="n">
        <v>752242000</v>
      </c>
      <c r="G2238" t="n">
        <v>341349000</v>
      </c>
      <c r="H2238" t="n">
        <v>1.92</v>
      </c>
      <c r="I2238" t="n">
        <v>2.6</v>
      </c>
      <c r="K2238" t="n">
        <v>-1322721000</v>
      </c>
      <c r="L2238" t="n">
        <v>1536758000</v>
      </c>
      <c r="M2238" t="n">
        <v>1511242000</v>
      </c>
      <c r="N2238" t="n">
        <v>-1327511000</v>
      </c>
      <c r="O2238">
        <f>D2237</f>
      </c>
      <c r="P2238">
        <f>(E2238-F2238+G2238)/O2238*100</f>
      </c>
      <c r="Q2238">
        <f>H2237</f>
      </c>
      <c r="R2238">
        <f>I2237</f>
      </c>
      <c r="S2238">
        <f>H2238-H2237</f>
      </c>
      <c r="T2238">
        <f>I2238-I2237</f>
      </c>
      <c r="U2238">
        <f>(L2238-K2238)/(2*D2238*0.01)</f>
      </c>
      <c r="V2238">
        <f>(L2238+K2238)/(D2238*0.0001)</f>
      </c>
    </row>
    <row r="2239">
      <c r="A2239" t="n">
        <v>2020</v>
      </c>
      <c r="B2239" t="inlineStr">
        <is>
          <t>00121507</t>
        </is>
      </c>
      <c r="C2239" t="inlineStr">
        <is>
          <t>무림SP</t>
        </is>
      </c>
      <c r="D2239" t="n">
        <v>17448425000</v>
      </c>
      <c r="E2239" t="n">
        <v>1431029000</v>
      </c>
      <c r="F2239" t="n">
        <v>1545528000</v>
      </c>
      <c r="G2239" t="n">
        <v>311899000</v>
      </c>
      <c r="H2239" t="n">
        <v>2.03</v>
      </c>
      <c r="I2239" t="n">
        <v>4.48</v>
      </c>
      <c r="J2239" t="n">
        <v>8.09</v>
      </c>
      <c r="K2239" t="n">
        <v>-1369883325</v>
      </c>
      <c r="L2239" t="n">
        <v>1589439743</v>
      </c>
      <c r="M2239" t="n">
        <v>1559961750</v>
      </c>
      <c r="N2239" t="n">
        <v>-1371046188</v>
      </c>
      <c r="O2239">
        <f>D2238</f>
      </c>
      <c r="P2239">
        <f>(E2239-F2239+G2239)/O2239*100</f>
      </c>
      <c r="Q2239">
        <f>H2238</f>
      </c>
      <c r="R2239">
        <f>I2238</f>
      </c>
      <c r="S2239">
        <f>H2239-H2238</f>
      </c>
      <c r="T2239">
        <f>I2239-I2238</f>
      </c>
      <c r="U2239">
        <f>(L2239-K2239)/(2*D2239*0.01)</f>
      </c>
      <c r="V2239">
        <f>(L2239+K2239)/(D2239*0.0001)</f>
      </c>
    </row>
    <row r="2240">
      <c r="A2240" t="n">
        <v>2021</v>
      </c>
      <c r="B2240" t="inlineStr">
        <is>
          <t>00121507</t>
        </is>
      </c>
      <c r="C2240" t="inlineStr">
        <is>
          <t>무림SP</t>
        </is>
      </c>
      <c r="D2240" t="n">
        <v>16535062000</v>
      </c>
      <c r="E2240" t="n">
        <v>1395811000</v>
      </c>
      <c r="F2240" t="n">
        <v>1345881000</v>
      </c>
      <c r="G2240" t="n">
        <v>337414000</v>
      </c>
      <c r="H2240" t="n">
        <v>2.6</v>
      </c>
      <c r="I2240" t="n">
        <v>4.09</v>
      </c>
      <c r="J2240" t="n">
        <v>8.07</v>
      </c>
      <c r="K2240" t="n">
        <v>-1250230704</v>
      </c>
      <c r="L2240" t="n">
        <v>1444617126</v>
      </c>
      <c r="M2240" t="n">
        <v>1437157704</v>
      </c>
      <c r="N2240" t="n">
        <v>-1267169513</v>
      </c>
      <c r="O2240">
        <f>D2239</f>
      </c>
      <c r="P2240">
        <f>(E2240-F2240+G2240)/O2240*100</f>
      </c>
      <c r="Q2240">
        <f>H2239</f>
      </c>
      <c r="R2240">
        <f>I2239</f>
      </c>
      <c r="S2240">
        <f>H2240-H2239</f>
      </c>
      <c r="T2240">
        <f>I2240-I2239</f>
      </c>
      <c r="U2240">
        <f>(L2240-K2240)/(2*D2240*0.01)</f>
      </c>
      <c r="V2240">
        <f>(L2240+K2240)/(D2240*0.0001)</f>
      </c>
    </row>
    <row r="2241">
      <c r="A2241" t="n">
        <v>2022</v>
      </c>
      <c r="B2241" t="inlineStr">
        <is>
          <t>00121507</t>
        </is>
      </c>
      <c r="C2241" t="inlineStr">
        <is>
          <t>무림SP</t>
        </is>
      </c>
      <c r="D2241" t="n">
        <v>15676621000</v>
      </c>
      <c r="E2241" t="n">
        <v>1280876000</v>
      </c>
      <c r="F2241" t="n">
        <v>1052870000</v>
      </c>
      <c r="G2241" t="n">
        <v>406517000</v>
      </c>
      <c r="H2241" t="n">
        <v>5.17</v>
      </c>
      <c r="I2241" t="n">
        <v>4.38</v>
      </c>
      <c r="J2241" t="n">
        <v>7.73</v>
      </c>
      <c r="K2241" t="n">
        <v>-1021503810</v>
      </c>
      <c r="L2241" t="n">
        <v>1165945413</v>
      </c>
      <c r="M2241" t="n">
        <v>1190076200</v>
      </c>
      <c r="N2241" t="n">
        <v>-1057819534</v>
      </c>
      <c r="O2241">
        <f>D2240</f>
      </c>
      <c r="P2241">
        <f>(E2241-F2241+G2241)/O2241*100</f>
      </c>
      <c r="Q2241">
        <f>H2240</f>
      </c>
      <c r="R2241">
        <f>I2240</f>
      </c>
      <c r="S2241">
        <f>H2241-H2240</f>
      </c>
      <c r="T2241">
        <f>I2241-I2240</f>
      </c>
      <c r="U2241">
        <f>(L2241-K2241)/(2*D2241*0.01)</f>
      </c>
      <c r="V2241">
        <f>(L2241+K2241)/(D2241*0.0001)</f>
      </c>
    </row>
    <row r="2242">
      <c r="A2242" t="n">
        <v>2023</v>
      </c>
      <c r="B2242" t="inlineStr">
        <is>
          <t>00121507</t>
        </is>
      </c>
      <c r="C2242" t="inlineStr">
        <is>
          <t>무림SP</t>
        </is>
      </c>
      <c r="D2242" t="n">
        <v>17442803000</v>
      </c>
      <c r="E2242" t="n">
        <v>1162734000</v>
      </c>
      <c r="F2242" t="n">
        <v>1477826000</v>
      </c>
      <c r="G2242" t="n">
        <v>750082000</v>
      </c>
      <c r="H2242" t="n">
        <v>4.29</v>
      </c>
      <c r="I2242" t="n">
        <v>4.44</v>
      </c>
      <c r="J2242" t="n">
        <v>7.92</v>
      </c>
      <c r="K2242" t="n">
        <v>-1216299000</v>
      </c>
      <c r="L2242" t="n">
        <v>1388791971</v>
      </c>
      <c r="M2242" t="n">
        <v>1403063000</v>
      </c>
      <c r="N2242" t="n">
        <v>-1248111775</v>
      </c>
      <c r="O2242">
        <f>D2241</f>
      </c>
      <c r="P2242">
        <f>(E2242-F2242+G2242)/O2242*100</f>
      </c>
      <c r="Q2242">
        <f>H2241</f>
      </c>
      <c r="R2242">
        <f>I2241</f>
      </c>
      <c r="S2242">
        <f>H2242-H2241</f>
      </c>
      <c r="T2242">
        <f>I2242-I2241</f>
      </c>
      <c r="U2242">
        <f>(L2242-K2242)/(2*D2242*0.01)</f>
      </c>
      <c r="V2242">
        <f>(L2242+K2242)/(D2242*0.0001)</f>
      </c>
    </row>
    <row r="2243">
      <c r="A2243" t="n">
        <v>2024</v>
      </c>
      <c r="B2243" t="inlineStr">
        <is>
          <t>00121507</t>
        </is>
      </c>
      <c r="C2243" t="inlineStr">
        <is>
          <t>무림SP</t>
        </is>
      </c>
      <c r="D2243" t="n">
        <v>18460311000</v>
      </c>
      <c r="E2243" t="n">
        <v>1259041000</v>
      </c>
      <c r="F2243" t="n">
        <v>1435288000</v>
      </c>
      <c r="G2243" t="n">
        <v>690819000</v>
      </c>
      <c r="H2243" t="n">
        <v>3.64</v>
      </c>
      <c r="I2243" t="n">
        <v>4.18</v>
      </c>
      <c r="J2243" t="n">
        <v>7.84</v>
      </c>
      <c r="K2243" t="n">
        <v>-1297623015</v>
      </c>
      <c r="L2243" t="n">
        <v>1486649493</v>
      </c>
      <c r="M2243" t="n">
        <v>1494254890</v>
      </c>
      <c r="N2243" t="n">
        <v>-1329142712</v>
      </c>
      <c r="O2243">
        <f>D2242</f>
      </c>
      <c r="P2243">
        <f>(E2243-F2243+G2243)/O2243*100</f>
      </c>
      <c r="Q2243">
        <f>H2242</f>
      </c>
      <c r="R2243">
        <f>I2242</f>
      </c>
      <c r="S2243">
        <f>H2243-H2242</f>
      </c>
      <c r="T2243">
        <f>I2243-I2242</f>
      </c>
      <c r="U2243">
        <f>(L2243-K2243)/(2*D2243*0.01)</f>
      </c>
      <c r="V2243">
        <f>(L2243+K2243)/(D2243*0.0001)</f>
      </c>
    </row>
    <row r="2244">
      <c r="A2244" t="n">
        <v>2015</v>
      </c>
      <c r="B2244" t="inlineStr">
        <is>
          <t>00121534</t>
        </is>
      </c>
      <c r="C2244" t="inlineStr">
        <is>
          <t>MH에탄올</t>
        </is>
      </c>
      <c r="D2244" t="n">
        <v>3318275000</v>
      </c>
      <c r="E2244" t="n">
        <v>313217000</v>
      </c>
      <c r="F2244" t="n">
        <v>294127000</v>
      </c>
      <c r="G2244" t="n">
        <v>89083000</v>
      </c>
      <c r="H2244" t="n">
        <v>3.02</v>
      </c>
      <c r="I2244" t="n">
        <v>3.78</v>
      </c>
      <c r="K2244" t="n">
        <v>-225129000</v>
      </c>
      <c r="L2244" t="n">
        <v>254142000</v>
      </c>
      <c r="M2244" t="n">
        <v>253205000</v>
      </c>
      <c r="N2244" t="n">
        <v>-228517000</v>
      </c>
      <c r="U2244">
        <f>(L2244-K2244)/(2*D2244*0.01)</f>
      </c>
      <c r="V2244">
        <f>(L2244+K2244)/(D2244*0.0001)</f>
      </c>
    </row>
    <row r="2245">
      <c r="A2245" t="n">
        <v>2016</v>
      </c>
      <c r="B2245" t="inlineStr">
        <is>
          <t>00121534</t>
        </is>
      </c>
      <c r="C2245" t="inlineStr">
        <is>
          <t>MH에탄올</t>
        </is>
      </c>
      <c r="D2245" t="n">
        <v>3317375000</v>
      </c>
      <c r="E2245" t="n">
        <v>350792000</v>
      </c>
      <c r="F2245" t="n">
        <v>495558000</v>
      </c>
      <c r="G2245" t="n">
        <v>95533000</v>
      </c>
      <c r="H2245" t="n">
        <v>2.94</v>
      </c>
      <c r="I2245" t="n">
        <v>3.67</v>
      </c>
      <c r="K2245" t="n">
        <v>-178072000</v>
      </c>
      <c r="L2245" t="n">
        <v>198175000</v>
      </c>
      <c r="M2245" t="n">
        <v>197341000</v>
      </c>
      <c r="N2245" t="n">
        <v>-180675000</v>
      </c>
      <c r="O2245">
        <f>D2244</f>
      </c>
      <c r="P2245">
        <f>(E2245-F2245+G2245)/O2245*100</f>
      </c>
      <c r="Q2245">
        <f>H2244</f>
      </c>
      <c r="R2245">
        <f>I2244</f>
      </c>
      <c r="S2245">
        <f>H2245-H2244</f>
      </c>
      <c r="T2245">
        <f>I2245-I2244</f>
      </c>
      <c r="U2245">
        <f>(L2245-K2245)/(2*D2245*0.01)</f>
      </c>
      <c r="V2245">
        <f>(L2245+K2245)/(D2245*0.0001)</f>
      </c>
    </row>
    <row r="2246">
      <c r="A2246" t="n">
        <v>2017</v>
      </c>
      <c r="B2246" t="inlineStr">
        <is>
          <t>00121534</t>
        </is>
      </c>
      <c r="C2246" t="inlineStr">
        <is>
          <t>MH에탄올</t>
        </is>
      </c>
      <c r="D2246" t="n">
        <v>6569547000</v>
      </c>
      <c r="E2246" t="n">
        <v>621927000</v>
      </c>
      <c r="F2246" t="n">
        <v>31869000</v>
      </c>
      <c r="G2246" t="n">
        <v>91393000</v>
      </c>
      <c r="H2246" t="n">
        <v>3.035</v>
      </c>
      <c r="I2246" t="n">
        <v>3.685</v>
      </c>
      <c r="K2246" t="n">
        <v>-404171000</v>
      </c>
      <c r="L2246" t="n">
        <v>460958000</v>
      </c>
      <c r="M2246" t="n">
        <v>462919000</v>
      </c>
      <c r="N2246" t="n">
        <v>-405707000</v>
      </c>
      <c r="O2246">
        <f>D2245</f>
      </c>
      <c r="P2246">
        <f>(E2246-F2246+G2246)/O2246*100</f>
      </c>
      <c r="Q2246">
        <f>H2245</f>
      </c>
      <c r="R2246">
        <f>I2245</f>
      </c>
      <c r="S2246">
        <f>H2246-H2245</f>
      </c>
      <c r="T2246">
        <f>I2246-I2245</f>
      </c>
      <c r="U2246">
        <f>(L2246-K2246)/(2*D2246*0.01)</f>
      </c>
      <c r="V2246">
        <f>(L2246+K2246)/(D2246*0.0001)</f>
      </c>
    </row>
    <row r="2247">
      <c r="A2247" t="n">
        <v>2018</v>
      </c>
      <c r="B2247" t="inlineStr">
        <is>
          <t>00121534</t>
        </is>
      </c>
      <c r="C2247" t="inlineStr">
        <is>
          <t>MH에탄올</t>
        </is>
      </c>
      <c r="D2247" t="n">
        <v>7564148000</v>
      </c>
      <c r="E2247" t="n">
        <v>827853000</v>
      </c>
      <c r="F2247" t="n">
        <v>380225000</v>
      </c>
      <c r="G2247" t="n">
        <v>188850000</v>
      </c>
      <c r="H2247" t="n">
        <v>3.015</v>
      </c>
      <c r="I2247" t="n">
        <v>3.685</v>
      </c>
      <c r="K2247" t="n">
        <v>-2868177000</v>
      </c>
      <c r="L2247" t="n">
        <v>3205300000</v>
      </c>
      <c r="M2247" t="n">
        <v>3202651000</v>
      </c>
      <c r="N2247" t="n">
        <v>-2869266000</v>
      </c>
      <c r="O2247">
        <f>D2246</f>
      </c>
      <c r="P2247">
        <f>(E2247-F2247+G2247)/O2247*100</f>
      </c>
      <c r="Q2247">
        <f>H2246</f>
      </c>
      <c r="R2247">
        <f>I2246</f>
      </c>
      <c r="S2247">
        <f>H2247-H2246</f>
      </c>
      <c r="T2247">
        <f>I2247-I2246</f>
      </c>
      <c r="V2247">
        <f>(L2247+K2247)/(D2247*0.0001)</f>
      </c>
    </row>
    <row r="2248">
      <c r="A2248" t="n">
        <v>2019</v>
      </c>
      <c r="B2248" t="inlineStr">
        <is>
          <t>00121534</t>
        </is>
      </c>
      <c r="C2248" t="inlineStr">
        <is>
          <t>MH에탄올</t>
        </is>
      </c>
      <c r="D2248" t="n">
        <v>8097666000</v>
      </c>
      <c r="E2248" t="n">
        <v>909589000</v>
      </c>
      <c r="F2248" t="n">
        <v>788973000</v>
      </c>
      <c r="G2248" t="n">
        <v>178238000</v>
      </c>
      <c r="H2248" t="n">
        <v>2.9</v>
      </c>
      <c r="I2248" t="n">
        <v>3.685</v>
      </c>
      <c r="K2248" t="n">
        <v>-493824000</v>
      </c>
      <c r="L2248" t="n">
        <v>562611000</v>
      </c>
      <c r="M2248" t="n">
        <v>557170000</v>
      </c>
      <c r="N2248" t="n">
        <v>-498641000</v>
      </c>
      <c r="O2248">
        <f>D2247</f>
      </c>
      <c r="P2248">
        <f>(E2248-F2248+G2248)/O2248*100</f>
      </c>
      <c r="Q2248">
        <f>H2247</f>
      </c>
      <c r="R2248">
        <f>I2247</f>
      </c>
      <c r="S2248">
        <f>H2248-H2247</f>
      </c>
      <c r="T2248">
        <f>I2248-I2247</f>
      </c>
      <c r="U2248">
        <f>(L2248-K2248)/(2*D2248*0.01)</f>
      </c>
      <c r="V2248">
        <f>(L2248+K2248)/(D2248*0.0001)</f>
      </c>
    </row>
    <row r="2249">
      <c r="A2249" t="n">
        <v>2020</v>
      </c>
      <c r="B2249" t="inlineStr">
        <is>
          <t>00121534</t>
        </is>
      </c>
      <c r="C2249" t="inlineStr">
        <is>
          <t>MH에탄올</t>
        </is>
      </c>
      <c r="D2249" t="n">
        <v>8680786000</v>
      </c>
      <c r="E2249" t="n">
        <v>961784000</v>
      </c>
      <c r="F2249" t="n">
        <v>773437000</v>
      </c>
      <c r="G2249" t="n">
        <v>177653000</v>
      </c>
      <c r="H2249" t="n">
        <v>2.155</v>
      </c>
      <c r="I2249" t="n">
        <v>3.69</v>
      </c>
      <c r="K2249" t="n">
        <v>-498995000</v>
      </c>
      <c r="L2249" t="n">
        <v>566959000</v>
      </c>
      <c r="M2249" t="n">
        <v>561117000</v>
      </c>
      <c r="N2249" t="n">
        <v>-503572000</v>
      </c>
      <c r="O2249">
        <f>D2248</f>
      </c>
      <c r="P2249">
        <f>(E2249-F2249+G2249)/O2249*100</f>
      </c>
      <c r="Q2249">
        <f>H2248</f>
      </c>
      <c r="R2249">
        <f>I2248</f>
      </c>
      <c r="S2249">
        <f>H2249-H2248</f>
      </c>
      <c r="T2249">
        <f>I2249-I2248</f>
      </c>
      <c r="U2249">
        <f>(L2249-K2249)/(2*D2249*0.01)</f>
      </c>
      <c r="V2249">
        <f>(L2249+K2249)/(D2249*0.0001)</f>
      </c>
    </row>
    <row r="2250">
      <c r="A2250" t="n">
        <v>2021</v>
      </c>
      <c r="B2250" t="inlineStr">
        <is>
          <t>00121534</t>
        </is>
      </c>
      <c r="C2250" t="inlineStr">
        <is>
          <t>MH에탄올</t>
        </is>
      </c>
      <c r="D2250" t="n">
        <v>9301522000</v>
      </c>
      <c r="E2250" t="n">
        <v>924915000</v>
      </c>
      <c r="F2250" t="n">
        <v>1302902000</v>
      </c>
      <c r="G2250" t="n">
        <v>185554000</v>
      </c>
      <c r="H2250" t="n">
        <v>2.75</v>
      </c>
      <c r="I2250" t="n">
        <v>3.685</v>
      </c>
      <c r="K2250" t="n">
        <v>-485723000</v>
      </c>
      <c r="L2250" t="n">
        <v>545630000</v>
      </c>
      <c r="M2250" t="n">
        <v>543328000</v>
      </c>
      <c r="N2250" t="n">
        <v>-491927000</v>
      </c>
      <c r="O2250">
        <f>D2249</f>
      </c>
      <c r="P2250">
        <f>(E2250-F2250+G2250)/O2250*100</f>
      </c>
      <c r="Q2250">
        <f>H2249</f>
      </c>
      <c r="R2250">
        <f>I2249</f>
      </c>
      <c r="S2250">
        <f>H2250-H2249</f>
      </c>
      <c r="T2250">
        <f>I2250-I2249</f>
      </c>
      <c r="U2250">
        <f>(L2250-K2250)/(2*D2250*0.01)</f>
      </c>
      <c r="V2250">
        <f>(L2250+K2250)/(D2250*0.0001)</f>
      </c>
    </row>
    <row r="2251">
      <c r="A2251" t="n">
        <v>2022</v>
      </c>
      <c r="B2251" t="inlineStr">
        <is>
          <t>00121534</t>
        </is>
      </c>
      <c r="C2251" t="inlineStr">
        <is>
          <t>MH에탄올</t>
        </is>
      </c>
      <c r="D2251" t="n">
        <v>7554105000</v>
      </c>
      <c r="E2251" t="n">
        <v>914492000</v>
      </c>
      <c r="F2251" t="n">
        <v>1766188000</v>
      </c>
      <c r="G2251" t="n">
        <v>250982000</v>
      </c>
      <c r="H2251" t="n">
        <v>5.38</v>
      </c>
      <c r="I2251" t="n">
        <v>4.17</v>
      </c>
      <c r="K2251" t="n">
        <v>-575415000</v>
      </c>
      <c r="L2251" t="n">
        <v>662791000</v>
      </c>
      <c r="M2251" t="n">
        <v>666658000</v>
      </c>
      <c r="N2251" t="n">
        <v>-581130000</v>
      </c>
      <c r="O2251">
        <f>D2250</f>
      </c>
      <c r="P2251">
        <f>(E2251-F2251+G2251)/O2251*100</f>
      </c>
      <c r="Q2251">
        <f>H2250</f>
      </c>
      <c r="R2251">
        <f>I2250</f>
      </c>
      <c r="S2251">
        <f>H2251-H2250</f>
      </c>
      <c r="T2251">
        <f>I2251-I2250</f>
      </c>
      <c r="U2251">
        <f>(L2251-K2251)/(2*D2251*0.01)</f>
      </c>
      <c r="V2251">
        <f>(L2251+K2251)/(D2251*0.0001)</f>
      </c>
    </row>
    <row r="2252">
      <c r="A2252" t="n">
        <v>2023</v>
      </c>
      <c r="B2252" t="inlineStr">
        <is>
          <t>00121534</t>
        </is>
      </c>
      <c r="C2252" t="inlineStr">
        <is>
          <t>MH에탄올</t>
        </is>
      </c>
      <c r="D2252" t="n">
        <v>8041265000</v>
      </c>
      <c r="E2252" t="n">
        <v>990612000</v>
      </c>
      <c r="F2252" t="n">
        <v>1048224000</v>
      </c>
      <c r="G2252" t="n">
        <v>386630000</v>
      </c>
      <c r="H2252" t="n">
        <v>4.325</v>
      </c>
      <c r="I2252" t="n">
        <v>4.13</v>
      </c>
      <c r="K2252" t="n">
        <v>-332021000</v>
      </c>
      <c r="L2252" t="n">
        <v>371945000</v>
      </c>
      <c r="M2252" t="n">
        <v>371904000</v>
      </c>
      <c r="N2252" t="n">
        <v>-337240000</v>
      </c>
      <c r="O2252">
        <f>D2251</f>
      </c>
      <c r="P2252">
        <f>(E2252-F2252+G2252)/O2252*100</f>
      </c>
      <c r="Q2252">
        <f>H2251</f>
      </c>
      <c r="R2252">
        <f>I2251</f>
      </c>
      <c r="S2252">
        <f>H2252-H2251</f>
      </c>
      <c r="T2252">
        <f>I2252-I2251</f>
      </c>
      <c r="U2252">
        <f>(L2252-K2252)/(2*D2252*0.01)</f>
      </c>
      <c r="V2252">
        <f>(L2252+K2252)/(D2252*0.0001)</f>
      </c>
    </row>
    <row r="2253">
      <c r="A2253" t="n">
        <v>2024</v>
      </c>
      <c r="B2253" t="inlineStr">
        <is>
          <t>00121534</t>
        </is>
      </c>
      <c r="C2253" t="inlineStr">
        <is>
          <t>MH에탄올</t>
        </is>
      </c>
      <c r="D2253" t="n">
        <v>9803350000</v>
      </c>
      <c r="E2253" t="n">
        <v>1043224000</v>
      </c>
      <c r="F2253" t="n">
        <v>485026000</v>
      </c>
      <c r="G2253" t="n">
        <v>326231000</v>
      </c>
      <c r="H2253" t="n">
        <v>3.655</v>
      </c>
      <c r="I2253" t="n">
        <v>5.005</v>
      </c>
      <c r="K2253" t="n">
        <v>-468138000</v>
      </c>
      <c r="L2253" t="n">
        <v>529784000</v>
      </c>
      <c r="M2253" t="n">
        <v>526995000</v>
      </c>
      <c r="N2253" t="n">
        <v>-474446000</v>
      </c>
      <c r="O2253">
        <f>D2252</f>
      </c>
      <c r="P2253">
        <f>(E2253-F2253+G2253)/O2253*100</f>
      </c>
      <c r="Q2253">
        <f>H2252</f>
      </c>
      <c r="R2253">
        <f>I2252</f>
      </c>
      <c r="S2253">
        <f>H2253-H2252</f>
      </c>
      <c r="T2253">
        <f>I2253-I2252</f>
      </c>
      <c r="U2253">
        <f>(L2253-K2253)/(2*D2253*0.01)</f>
      </c>
      <c r="V2253">
        <f>(L2253+K2253)/(D2253*0.0001)</f>
      </c>
    </row>
    <row r="2254">
      <c r="A2254" t="n">
        <v>2025</v>
      </c>
      <c r="B2254" t="inlineStr">
        <is>
          <t>00121534</t>
        </is>
      </c>
      <c r="C2254" t="inlineStr">
        <is>
          <t>MH에탄올</t>
        </is>
      </c>
      <c r="D2254" t="n">
        <v>8544598000</v>
      </c>
      <c r="E2254" t="n">
        <v>1255259000</v>
      </c>
      <c r="F2254" t="n">
        <v>3314800000</v>
      </c>
      <c r="G2254" t="n">
        <v>342501000</v>
      </c>
      <c r="H2254" t="n">
        <v>3.995</v>
      </c>
      <c r="I2254" t="n">
        <v>5.05</v>
      </c>
      <c r="K2254" t="n">
        <v>-445533000</v>
      </c>
      <c r="L2254" t="n">
        <v>505422000</v>
      </c>
      <c r="M2254" t="n">
        <v>503877000</v>
      </c>
      <c r="N2254" t="n">
        <v>-452390000</v>
      </c>
      <c r="O2254">
        <f>D2253</f>
      </c>
      <c r="P2254">
        <f>(E2254-F2254+G2254)/O2254*100</f>
      </c>
      <c r="Q2254">
        <f>H2253</f>
      </c>
      <c r="R2254">
        <f>I2253</f>
      </c>
      <c r="S2254">
        <f>H2254-H2253</f>
      </c>
      <c r="T2254">
        <f>I2254-I2253</f>
      </c>
      <c r="U2254">
        <f>(L2254-K2254)/(2*D2254*0.01)</f>
      </c>
      <c r="V2254">
        <f>(L2254+K2254)/(D2254*0.0001)</f>
      </c>
    </row>
    <row r="2255">
      <c r="A2255" t="n">
        <v>2014</v>
      </c>
      <c r="B2255" t="inlineStr">
        <is>
          <t>00121570</t>
        </is>
      </c>
      <c r="C2255" t="inlineStr">
        <is>
          <t>문배철강</t>
        </is>
      </c>
      <c r="D2255" t="n">
        <v>4529503000</v>
      </c>
      <c r="E2255" t="n">
        <v>310255000</v>
      </c>
      <c r="F2255" t="n">
        <v>264665000</v>
      </c>
      <c r="G2255" t="n">
        <v>142119000</v>
      </c>
      <c r="H2255" t="n">
        <v>2.73</v>
      </c>
      <c r="I2255" t="n">
        <v>4</v>
      </c>
      <c r="K2255" t="n">
        <v>-200074000</v>
      </c>
      <c r="L2255" t="n">
        <v>224574000</v>
      </c>
      <c r="M2255" t="n">
        <v>219771000</v>
      </c>
      <c r="N2255" t="n">
        <v>-199821000</v>
      </c>
      <c r="U2255">
        <f>(L2255-K2255)/(2*D2255*0.01)</f>
      </c>
      <c r="V2255">
        <f>(L2255+K2255)/(D2255*0.0001)</f>
      </c>
    </row>
    <row r="2256">
      <c r="A2256" t="n">
        <v>2015</v>
      </c>
      <c r="B2256" t="inlineStr">
        <is>
          <t>00121570</t>
        </is>
      </c>
      <c r="C2256" t="inlineStr">
        <is>
          <t>문배철강</t>
        </is>
      </c>
      <c r="D2256" t="n">
        <v>4356739000</v>
      </c>
      <c r="E2256" t="n">
        <v>378429000</v>
      </c>
      <c r="F2256" t="n">
        <v>160473000</v>
      </c>
      <c r="G2256" t="n">
        <v>108016000</v>
      </c>
      <c r="H2256" t="n">
        <v>2.33</v>
      </c>
      <c r="I2256" t="n">
        <v>5</v>
      </c>
      <c r="K2256" t="n">
        <v>-213030000</v>
      </c>
      <c r="L2256" t="n">
        <v>240524000</v>
      </c>
      <c r="M2256" t="n">
        <v>232059000</v>
      </c>
      <c r="N2256" t="n">
        <v>-210084000</v>
      </c>
      <c r="O2256">
        <f>D2255</f>
      </c>
      <c r="P2256">
        <f>(E2256-F2256+G2256)/O2256*100</f>
      </c>
      <c r="Q2256">
        <f>H2255</f>
      </c>
      <c r="R2256">
        <f>I2255</f>
      </c>
      <c r="S2256">
        <f>H2256-H2255</f>
      </c>
      <c r="T2256">
        <f>I2256-I2255</f>
      </c>
      <c r="U2256">
        <f>(L2256-K2256)/(2*D2256*0.01)</f>
      </c>
      <c r="V2256">
        <f>(L2256+K2256)/(D2256*0.0001)</f>
      </c>
    </row>
    <row r="2257">
      <c r="A2257" t="n">
        <v>2016</v>
      </c>
      <c r="B2257" t="inlineStr">
        <is>
          <t>00121570</t>
        </is>
      </c>
      <c r="C2257" t="inlineStr">
        <is>
          <t>문배철강</t>
        </is>
      </c>
      <c r="D2257" t="n">
        <v>4753483000</v>
      </c>
      <c r="E2257" t="n">
        <v>417105000</v>
      </c>
      <c r="F2257" t="n">
        <v>128639000</v>
      </c>
      <c r="G2257" t="n">
        <v>94269000</v>
      </c>
      <c r="H2257" t="n">
        <v>2.13</v>
      </c>
      <c r="I2257" t="n">
        <v>5</v>
      </c>
      <c r="K2257" t="n">
        <v>-231189000</v>
      </c>
      <c r="L2257" t="n">
        <v>260682000</v>
      </c>
      <c r="M2257" t="n">
        <v>251005000</v>
      </c>
      <c r="N2257" t="n">
        <v>-227580000</v>
      </c>
      <c r="O2257">
        <f>D2256</f>
      </c>
      <c r="P2257">
        <f>(E2257-F2257+G2257)/O2257*100</f>
      </c>
      <c r="Q2257">
        <f>H2256</f>
      </c>
      <c r="R2257">
        <f>I2256</f>
      </c>
      <c r="S2257">
        <f>H2257-H2256</f>
      </c>
      <c r="T2257">
        <f>I2257-I2256</f>
      </c>
      <c r="U2257">
        <f>(L2257-K2257)/(2*D2257*0.01)</f>
      </c>
      <c r="V2257">
        <f>(L2257+K2257)/(D2257*0.0001)</f>
      </c>
    </row>
    <row r="2258">
      <c r="A2258" t="n">
        <v>2017</v>
      </c>
      <c r="B2258" t="inlineStr">
        <is>
          <t>00121570</t>
        </is>
      </c>
      <c r="C2258" t="inlineStr">
        <is>
          <t>문배철강</t>
        </is>
      </c>
      <c r="D2258" t="n">
        <v>5080895000</v>
      </c>
      <c r="E2258" t="n">
        <v>397739000</v>
      </c>
      <c r="F2258" t="n">
        <v>88020000</v>
      </c>
      <c r="G2258" t="n">
        <v>93640000</v>
      </c>
      <c r="H2258" t="n">
        <v>2.64</v>
      </c>
      <c r="I2258" t="n">
        <v>5</v>
      </c>
      <c r="O2258">
        <f>D2257</f>
      </c>
      <c r="P2258">
        <f>(E2258-F2258+G2258)/O2258*100</f>
      </c>
      <c r="Q2258">
        <f>H2257</f>
      </c>
      <c r="R2258">
        <f>I2257</f>
      </c>
      <c r="S2258">
        <f>H2258-H2257</f>
      </c>
      <c r="T2258">
        <f>I2258-I2257</f>
      </c>
    </row>
    <row r="2259">
      <c r="A2259" t="n">
        <v>2018</v>
      </c>
      <c r="B2259" t="inlineStr">
        <is>
          <t>00121570</t>
        </is>
      </c>
      <c r="C2259" t="inlineStr">
        <is>
          <t>문배철강</t>
        </is>
      </c>
      <c r="D2259" t="n">
        <v>5237501000</v>
      </c>
      <c r="E2259" t="n">
        <v>383326000</v>
      </c>
      <c r="F2259" t="n">
        <v>483549000</v>
      </c>
      <c r="G2259" t="n">
        <v>122751000</v>
      </c>
      <c r="H2259" t="n">
        <v>2.22</v>
      </c>
      <c r="I2259" t="n">
        <v>5</v>
      </c>
      <c r="K2259" t="n">
        <v>-276716000</v>
      </c>
      <c r="L2259" t="n">
        <v>315755000</v>
      </c>
      <c r="M2259" t="n">
        <v>304117000</v>
      </c>
      <c r="N2259" t="n">
        <v>-272552000</v>
      </c>
      <c r="O2259">
        <f>D2258</f>
      </c>
      <c r="P2259">
        <f>(E2259-F2259+G2259)/O2259*100</f>
      </c>
      <c r="Q2259">
        <f>H2258</f>
      </c>
      <c r="R2259">
        <f>I2258</f>
      </c>
      <c r="S2259">
        <f>H2259-H2258</f>
      </c>
      <c r="T2259">
        <f>I2259-I2258</f>
      </c>
      <c r="U2259">
        <f>(L2259-K2259)/(2*D2259*0.01)</f>
      </c>
      <c r="V2259">
        <f>(L2259+K2259)/(D2259*0.0001)</f>
      </c>
    </row>
    <row r="2260">
      <c r="A2260" t="n">
        <v>2019</v>
      </c>
      <c r="B2260" t="inlineStr">
        <is>
          <t>00121570</t>
        </is>
      </c>
      <c r="C2260" t="inlineStr">
        <is>
          <t>문배철강</t>
        </is>
      </c>
      <c r="D2260" t="n">
        <v>5369072000</v>
      </c>
      <c r="E2260" t="n">
        <v>396198000</v>
      </c>
      <c r="F2260" t="n">
        <v>261033000</v>
      </c>
      <c r="G2260" t="n">
        <v>109635000</v>
      </c>
      <c r="H2260" t="n">
        <v>2.02</v>
      </c>
      <c r="I2260" t="n">
        <v>5</v>
      </c>
      <c r="K2260" t="n">
        <v>375661000</v>
      </c>
      <c r="L2260" t="n">
        <v>-375661000</v>
      </c>
      <c r="M2260" t="n">
        <v>380170000</v>
      </c>
      <c r="N2260" t="n">
        <v>-380170000</v>
      </c>
      <c r="O2260">
        <f>D2259</f>
      </c>
      <c r="P2260">
        <f>(E2260-F2260+G2260)/O2260*100</f>
      </c>
      <c r="Q2260">
        <f>H2259</f>
      </c>
      <c r="R2260">
        <f>I2259</f>
      </c>
      <c r="S2260">
        <f>H2260-H2259</f>
      </c>
      <c r="T2260">
        <f>I2260-I2259</f>
      </c>
    </row>
    <row r="2261">
      <c r="A2261" t="n">
        <v>2020</v>
      </c>
      <c r="B2261" t="inlineStr">
        <is>
          <t>00121570</t>
        </is>
      </c>
      <c r="C2261" t="inlineStr">
        <is>
          <t>문배철강</t>
        </is>
      </c>
      <c r="D2261" t="n">
        <v>5538770000</v>
      </c>
      <c r="E2261" t="n">
        <v>416527000</v>
      </c>
      <c r="F2261" t="n">
        <v>118507000</v>
      </c>
      <c r="G2261" t="n">
        <v>93823000</v>
      </c>
      <c r="H2261" t="n">
        <v>2</v>
      </c>
      <c r="I2261" t="n">
        <v>5</v>
      </c>
      <c r="K2261" t="n">
        <v>-314528000</v>
      </c>
      <c r="L2261" t="n">
        <v>362345000</v>
      </c>
      <c r="M2261" t="n">
        <v>348095000</v>
      </c>
      <c r="N2261" t="n">
        <v>-309796000</v>
      </c>
      <c r="O2261">
        <f>D2260</f>
      </c>
      <c r="P2261">
        <f>(E2261-F2261+G2261)/O2261*100</f>
      </c>
      <c r="Q2261">
        <f>H2260</f>
      </c>
      <c r="R2261">
        <f>I2260</f>
      </c>
      <c r="S2261">
        <f>H2261-H2260</f>
      </c>
      <c r="T2261">
        <f>I2261-I2260</f>
      </c>
      <c r="U2261">
        <f>(L2261-K2261)/(2*D2261*0.01)</f>
      </c>
      <c r="V2261">
        <f>(L2261+K2261)/(D2261*0.0001)</f>
      </c>
    </row>
    <row r="2262">
      <c r="A2262" t="n">
        <v>2021</v>
      </c>
      <c r="B2262" t="inlineStr">
        <is>
          <t>00121570</t>
        </is>
      </c>
      <c r="C2262" t="inlineStr">
        <is>
          <t>문배철강</t>
        </is>
      </c>
      <c r="D2262" t="n">
        <v>6243228000</v>
      </c>
      <c r="E2262" t="n">
        <v>425192000</v>
      </c>
      <c r="F2262" t="n">
        <v>110436000</v>
      </c>
      <c r="G2262" t="n">
        <v>95483000</v>
      </c>
      <c r="H2262" t="n">
        <v>2.525</v>
      </c>
      <c r="I2262" t="n">
        <v>5</v>
      </c>
      <c r="J2262" t="n">
        <v>6.13</v>
      </c>
      <c r="K2262" t="n">
        <v>-374385000</v>
      </c>
      <c r="L2262" t="n">
        <v>422101000</v>
      </c>
      <c r="M2262" t="n">
        <v>408097000</v>
      </c>
      <c r="N2262" t="n">
        <v>-369871000</v>
      </c>
      <c r="O2262">
        <f>D2261</f>
      </c>
      <c r="P2262">
        <f>(E2262-F2262+G2262)/O2262*100</f>
      </c>
      <c r="Q2262">
        <f>H2261</f>
      </c>
      <c r="R2262">
        <f>I2261</f>
      </c>
      <c r="S2262">
        <f>H2262-H2261</f>
      </c>
      <c r="T2262">
        <f>I2262-I2261</f>
      </c>
      <c r="U2262">
        <f>(L2262-K2262)/(2*D2262*0.01)</f>
      </c>
      <c r="V2262">
        <f>(L2262+K2262)/(D2262*0.0001)</f>
      </c>
    </row>
    <row r="2263">
      <c r="A2263" t="n">
        <v>2022</v>
      </c>
      <c r="B2263" t="inlineStr">
        <is>
          <t>00121570</t>
        </is>
      </c>
      <c r="C2263" t="inlineStr">
        <is>
          <t>문배철강</t>
        </is>
      </c>
      <c r="D2263" t="n">
        <v>5661244000</v>
      </c>
      <c r="E2263" t="n">
        <v>429768000</v>
      </c>
      <c r="F2263" t="n">
        <v>827429000</v>
      </c>
      <c r="G2263" t="n">
        <v>147351000</v>
      </c>
      <c r="H2263" t="n">
        <v>5.135</v>
      </c>
      <c r="I2263" t="n">
        <v>5</v>
      </c>
      <c r="J2263" t="n">
        <v>14.48</v>
      </c>
      <c r="K2263" t="n">
        <v>-292492000</v>
      </c>
      <c r="L2263" t="n">
        <v>325001000</v>
      </c>
      <c r="M2263" t="n">
        <v>322802000</v>
      </c>
      <c r="N2263" t="n">
        <v>-295975000</v>
      </c>
      <c r="O2263">
        <f>D2262</f>
      </c>
      <c r="P2263">
        <f>(E2263-F2263+G2263)/O2263*100</f>
      </c>
      <c r="Q2263">
        <f>H2262</f>
      </c>
      <c r="R2263">
        <f>I2262</f>
      </c>
      <c r="S2263">
        <f>H2263-H2262</f>
      </c>
      <c r="T2263">
        <f>I2263-I2262</f>
      </c>
      <c r="U2263">
        <f>(L2263-K2263)/(2*D2263*0.01)</f>
      </c>
      <c r="V2263">
        <f>(L2263+K2263)/(D2263*0.0001)</f>
      </c>
    </row>
    <row r="2264">
      <c r="A2264" t="n">
        <v>2023</v>
      </c>
      <c r="B2264" t="inlineStr">
        <is>
          <t>00121570</t>
        </is>
      </c>
      <c r="C2264" t="inlineStr">
        <is>
          <t>문배철강</t>
        </is>
      </c>
      <c r="D2264" t="n">
        <v>5513910000</v>
      </c>
      <c r="E2264" t="n">
        <v>410530000</v>
      </c>
      <c r="F2264" t="n">
        <v>1989188000</v>
      </c>
      <c r="G2264" t="n">
        <v>268113000</v>
      </c>
      <c r="H2264" t="n">
        <v>4.155</v>
      </c>
      <c r="I2264" t="n">
        <v>5</v>
      </c>
      <c r="J2264" t="n">
        <v>6.2</v>
      </c>
      <c r="K2264" t="n">
        <v>-311608000</v>
      </c>
      <c r="L2264" t="n">
        <v>347524000</v>
      </c>
      <c r="M2264" t="n">
        <v>341718000</v>
      </c>
      <c r="N2264" t="n">
        <v>-312482000</v>
      </c>
      <c r="O2264">
        <f>D2263</f>
      </c>
      <c r="P2264">
        <f>(E2264-F2264+G2264)/O2264*100</f>
      </c>
      <c r="Q2264">
        <f>H2263</f>
      </c>
      <c r="R2264">
        <f>I2263</f>
      </c>
      <c r="S2264">
        <f>H2264-H2263</f>
      </c>
      <c r="T2264">
        <f>I2264-I2263</f>
      </c>
      <c r="U2264">
        <f>(L2264-K2264)/(2*D2264*0.01)</f>
      </c>
      <c r="V2264">
        <f>(L2264+K2264)/(D2264*0.0001)</f>
      </c>
    </row>
    <row r="2265">
      <c r="A2265" t="n">
        <v>2024</v>
      </c>
      <c r="B2265" t="inlineStr">
        <is>
          <t>00121570</t>
        </is>
      </c>
      <c r="C2265" t="inlineStr">
        <is>
          <t>문배철강</t>
        </is>
      </c>
      <c r="D2265" t="n">
        <v>5979636000</v>
      </c>
      <c r="E2265" t="n">
        <v>416100000</v>
      </c>
      <c r="F2265" t="n">
        <v>79885000</v>
      </c>
      <c r="G2265" t="n">
        <v>212496000</v>
      </c>
      <c r="H2265" t="n">
        <v>3.49</v>
      </c>
      <c r="I2265" t="n">
        <v>4.53</v>
      </c>
      <c r="J2265" t="n">
        <v>5.8</v>
      </c>
      <c r="K2265" t="n">
        <v>-318235000</v>
      </c>
      <c r="L2265" t="n">
        <v>353053000</v>
      </c>
      <c r="M2265" t="n">
        <v>346417000</v>
      </c>
      <c r="N2265" t="n">
        <v>-318531000</v>
      </c>
      <c r="O2265">
        <f>D2264</f>
      </c>
      <c r="P2265">
        <f>(E2265-F2265+G2265)/O2265*100</f>
      </c>
      <c r="Q2265">
        <f>H2264</f>
      </c>
      <c r="R2265">
        <f>I2264</f>
      </c>
      <c r="S2265">
        <f>H2265-H2264</f>
      </c>
      <c r="T2265">
        <f>I2265-I2264</f>
      </c>
      <c r="U2265">
        <f>(L2265-K2265)/(2*D2265*0.01)</f>
      </c>
      <c r="V2265">
        <f>(L2265+K2265)/(D2265*0.0001)</f>
      </c>
    </row>
    <row r="2266">
      <c r="A2266" t="n">
        <v>2025</v>
      </c>
      <c r="B2266" t="inlineStr">
        <is>
          <t>00121570</t>
        </is>
      </c>
      <c r="C2266" t="inlineStr">
        <is>
          <t>문배철강</t>
        </is>
      </c>
      <c r="D2266" t="n">
        <v>6746891000</v>
      </c>
      <c r="E2266" t="n">
        <v>412370000</v>
      </c>
      <c r="F2266" t="n">
        <v>45452000</v>
      </c>
      <c r="G2266" t="n">
        <v>192075000</v>
      </c>
      <c r="H2266" t="n">
        <v>3.78</v>
      </c>
      <c r="I2266" t="n">
        <v>4.16</v>
      </c>
      <c r="J2266" t="n">
        <v>5.5</v>
      </c>
      <c r="K2266" t="n">
        <v>-332916000</v>
      </c>
      <c r="L2266" t="n">
        <v>367199000</v>
      </c>
      <c r="M2266" t="n">
        <v>362685000</v>
      </c>
      <c r="N2266" t="n">
        <v>-335222000</v>
      </c>
      <c r="O2266">
        <f>D2265</f>
      </c>
      <c r="P2266">
        <f>(E2266-F2266+G2266)/O2266*100</f>
      </c>
      <c r="Q2266">
        <f>H2265</f>
      </c>
      <c r="R2266">
        <f>I2265</f>
      </c>
      <c r="S2266">
        <f>H2266-H2265</f>
      </c>
      <c r="T2266">
        <f>I2266-I2265</f>
      </c>
      <c r="U2266">
        <f>(L2266-K2266)/(2*D2266*0.01)</f>
      </c>
      <c r="V2266">
        <f>(L2266+K2266)/(D2266*0.0001)</f>
      </c>
    </row>
    <row r="2267">
      <c r="A2267" t="n">
        <v>2016</v>
      </c>
      <c r="B2267" t="inlineStr">
        <is>
          <t>00121686</t>
        </is>
      </c>
      <c r="C2267" t="inlineStr">
        <is>
          <t>엠케이전자</t>
        </is>
      </c>
      <c r="D2267" t="n">
        <v>19207744000</v>
      </c>
      <c r="E2267" t="n">
        <v>2931634000</v>
      </c>
      <c r="F2267" t="n">
        <v>1768523000</v>
      </c>
      <c r="G2267" t="n">
        <v>411621000</v>
      </c>
      <c r="H2267" t="n">
        <v>2.67</v>
      </c>
      <c r="I2267" t="n">
        <v>4.45</v>
      </c>
      <c r="K2267" t="n">
        <v>-1665965000</v>
      </c>
      <c r="L2267" t="n">
        <v>1665965000</v>
      </c>
      <c r="M2267" t="n">
        <v>1630425000</v>
      </c>
      <c r="N2267" t="n">
        <v>-1630425000</v>
      </c>
      <c r="U2267">
        <f>(L2267-K2267)/(2*D2267*0.01)</f>
      </c>
    </row>
    <row r="2268">
      <c r="A2268" t="n">
        <v>2017</v>
      </c>
      <c r="B2268" t="inlineStr">
        <is>
          <t>00121686</t>
        </is>
      </c>
      <c r="C2268" t="inlineStr">
        <is>
          <t>엠케이전자</t>
        </is>
      </c>
      <c r="D2268" t="n">
        <v>8551525000</v>
      </c>
      <c r="E2268" t="n">
        <v>1610013000</v>
      </c>
      <c r="F2268" t="n">
        <v>978611000</v>
      </c>
      <c r="G2268" t="n">
        <v>182348000</v>
      </c>
      <c r="H2268" t="n">
        <v>3.11</v>
      </c>
      <c r="I2268" t="n">
        <v>3</v>
      </c>
      <c r="K2268" t="n">
        <v>-573415000</v>
      </c>
      <c r="L2268" t="n">
        <v>653764000</v>
      </c>
      <c r="M2268" t="n">
        <v>645487000</v>
      </c>
      <c r="N2268" t="n">
        <v>-579722000</v>
      </c>
      <c r="O2268">
        <f>D2267</f>
      </c>
      <c r="P2268">
        <f>(E2268-F2268+G2268)/O2268*100</f>
      </c>
      <c r="Q2268">
        <f>H2267</f>
      </c>
      <c r="R2268">
        <f>I2267</f>
      </c>
      <c r="S2268">
        <f>H2268-H2267</f>
      </c>
      <c r="T2268">
        <f>I2268-I2267</f>
      </c>
      <c r="U2268">
        <f>(L2268-K2268)/(2*D2268*0.01)</f>
      </c>
      <c r="V2268">
        <f>(L2268+K2268)/(D2268*0.0001)</f>
      </c>
    </row>
    <row r="2269">
      <c r="A2269" t="n">
        <v>2018</v>
      </c>
      <c r="B2269" t="inlineStr">
        <is>
          <t>00121686</t>
        </is>
      </c>
      <c r="C2269" t="inlineStr">
        <is>
          <t>엠케이전자</t>
        </is>
      </c>
      <c r="D2269" t="n">
        <v>10031508000</v>
      </c>
      <c r="E2269" t="n">
        <v>1663196000</v>
      </c>
      <c r="F2269" t="n">
        <v>1326315000</v>
      </c>
      <c r="G2269" t="n">
        <v>251751000</v>
      </c>
      <c r="H2269" t="n">
        <v>2.61</v>
      </c>
      <c r="I2269" t="n">
        <v>3</v>
      </c>
      <c r="K2269" t="n">
        <v>-679723000</v>
      </c>
      <c r="L2269" t="n">
        <v>773617000</v>
      </c>
      <c r="M2269" t="n">
        <v>763423000</v>
      </c>
      <c r="N2269" t="n">
        <v>-684091000</v>
      </c>
      <c r="O2269">
        <f>D2268</f>
      </c>
      <c r="P2269">
        <f>(E2269-F2269+G2269)/O2269*100</f>
      </c>
      <c r="Q2269">
        <f>H2268</f>
      </c>
      <c r="R2269">
        <f>I2268</f>
      </c>
      <c r="S2269">
        <f>H2269-H2268</f>
      </c>
      <c r="T2269">
        <f>I2269-I2268</f>
      </c>
      <c r="U2269">
        <f>(L2269-K2269)/(2*D2269*0.01)</f>
      </c>
      <c r="V2269">
        <f>(L2269+K2269)/(D2269*0.0001)</f>
      </c>
    </row>
    <row r="2270">
      <c r="A2270" t="n">
        <v>2019</v>
      </c>
      <c r="B2270" t="inlineStr">
        <is>
          <t>00121686</t>
        </is>
      </c>
      <c r="C2270" t="inlineStr">
        <is>
          <t>엠케이전자</t>
        </is>
      </c>
      <c r="D2270" t="n">
        <v>11685497000</v>
      </c>
      <c r="E2270" t="n">
        <v>1774618000</v>
      </c>
      <c r="F2270" t="n">
        <v>2453345000</v>
      </c>
      <c r="G2270" t="n">
        <v>246578000</v>
      </c>
      <c r="H2270" t="n">
        <v>2.18</v>
      </c>
      <c r="I2270" t="n">
        <v>3</v>
      </c>
      <c r="K2270" t="n">
        <v>-1066910000</v>
      </c>
      <c r="L2270" t="n">
        <v>1198741000</v>
      </c>
      <c r="M2270" t="n">
        <v>1139944000</v>
      </c>
      <c r="N2270" t="n">
        <v>-1031451000</v>
      </c>
      <c r="O2270">
        <f>D2269</f>
      </c>
      <c r="P2270">
        <f>(E2270-F2270+G2270)/O2270*100</f>
      </c>
      <c r="Q2270">
        <f>H2269</f>
      </c>
      <c r="R2270">
        <f>I2269</f>
      </c>
      <c r="S2270">
        <f>H2270-H2269</f>
      </c>
      <c r="T2270">
        <f>I2270-I2269</f>
      </c>
      <c r="U2270">
        <f>(L2270-K2270)/(2*D2270*0.01)</f>
      </c>
      <c r="V2270">
        <f>(L2270+K2270)/(D2270*0.0001)</f>
      </c>
    </row>
    <row r="2271">
      <c r="A2271" t="n">
        <v>2014</v>
      </c>
      <c r="B2271" t="inlineStr">
        <is>
          <t>00121932</t>
        </is>
      </c>
      <c r="C2271" t="inlineStr">
        <is>
          <t>미원상사</t>
        </is>
      </c>
      <c r="D2271" t="n">
        <v>7876695000</v>
      </c>
      <c r="E2271" t="n">
        <v>2027215000</v>
      </c>
      <c r="F2271" t="n">
        <v>289370000</v>
      </c>
      <c r="G2271" t="n">
        <v>207387000</v>
      </c>
      <c r="H2271" t="n">
        <v>3.7</v>
      </c>
      <c r="I2271" t="n">
        <v>7.41</v>
      </c>
      <c r="K2271" t="n">
        <v>-759453000</v>
      </c>
      <c r="L2271" t="n">
        <v>936947000</v>
      </c>
      <c r="M2271" t="n">
        <v>964872000</v>
      </c>
      <c r="N2271" t="n">
        <v>-791796000</v>
      </c>
      <c r="U2271">
        <f>(L2271-K2271)/(2*D2271*0.01)</f>
      </c>
      <c r="V2271">
        <f>(L2271+K2271)/(D2271*0.0001)</f>
      </c>
    </row>
    <row r="2272">
      <c r="A2272" t="n">
        <v>2015</v>
      </c>
      <c r="B2272" t="inlineStr">
        <is>
          <t>00121932</t>
        </is>
      </c>
      <c r="C2272" t="inlineStr">
        <is>
          <t>미원상사</t>
        </is>
      </c>
      <c r="D2272" t="n">
        <v>9157703000</v>
      </c>
      <c r="E2272" t="n">
        <v>2626996000</v>
      </c>
      <c r="F2272" t="n">
        <v>620635000</v>
      </c>
      <c r="G2272" t="n">
        <v>251733000</v>
      </c>
      <c r="H2272" t="n">
        <v>3.1</v>
      </c>
      <c r="I2272" t="n">
        <v>6.34</v>
      </c>
      <c r="K2272" t="n">
        <v>-803714000</v>
      </c>
      <c r="L2272" t="n">
        <v>961833000</v>
      </c>
      <c r="M2272" t="n">
        <v>918085000</v>
      </c>
      <c r="N2272" t="n">
        <v>-786375000</v>
      </c>
      <c r="O2272">
        <f>D2271</f>
      </c>
      <c r="P2272">
        <f>(E2272-F2272+G2272)/O2272*100</f>
      </c>
      <c r="Q2272">
        <f>H2271</f>
      </c>
      <c r="R2272">
        <f>I2271</f>
      </c>
      <c r="S2272">
        <f>H2272-H2271</f>
      </c>
      <c r="T2272">
        <f>I2272-I2271</f>
      </c>
      <c r="U2272">
        <f>(L2272-K2272)/(2*D2272*0.01)</f>
      </c>
      <c r="V2272">
        <f>(L2272+K2272)/(D2272*0.0001)</f>
      </c>
    </row>
    <row r="2273">
      <c r="A2273" t="n">
        <v>2016</v>
      </c>
      <c r="B2273" t="inlineStr">
        <is>
          <t>00121932</t>
        </is>
      </c>
      <c r="C2273" t="inlineStr">
        <is>
          <t>미원상사</t>
        </is>
      </c>
      <c r="D2273" t="n">
        <v>12161303000</v>
      </c>
      <c r="E2273" t="n">
        <v>2857834000</v>
      </c>
      <c r="F2273" t="n">
        <v>835924000</v>
      </c>
      <c r="G2273" t="n">
        <v>263695000</v>
      </c>
      <c r="H2273" t="n">
        <v>3.1</v>
      </c>
      <c r="I2273" t="n">
        <v>4.94</v>
      </c>
      <c r="K2273" t="n">
        <v>-987238000</v>
      </c>
      <c r="L2273" t="n">
        <v>1166453000</v>
      </c>
      <c r="M2273" t="n">
        <v>1131650000</v>
      </c>
      <c r="N2273" t="n">
        <v>-979287000</v>
      </c>
      <c r="O2273">
        <f>D2272</f>
      </c>
      <c r="P2273">
        <f>(E2273-F2273+G2273)/O2273*100</f>
      </c>
      <c r="Q2273">
        <f>H2272</f>
      </c>
      <c r="R2273">
        <f>I2272</f>
      </c>
      <c r="S2273">
        <f>H2273-H2272</f>
      </c>
      <c r="T2273">
        <f>I2273-I2272</f>
      </c>
      <c r="U2273">
        <f>(L2273-K2273)/(2*D2273*0.01)</f>
      </c>
      <c r="V2273">
        <f>(L2273+K2273)/(D2273*0.0001)</f>
      </c>
    </row>
    <row r="2274">
      <c r="A2274" t="n">
        <v>2017</v>
      </c>
      <c r="B2274" t="inlineStr">
        <is>
          <t>00121932</t>
        </is>
      </c>
      <c r="C2274" t="inlineStr">
        <is>
          <t>미원상사</t>
        </is>
      </c>
      <c r="D2274" t="n">
        <v>11824878000</v>
      </c>
      <c r="E2274" t="n">
        <v>2496393000</v>
      </c>
      <c r="F2274" t="n">
        <v>1407713000</v>
      </c>
      <c r="G2274" t="n">
        <v>317874000</v>
      </c>
      <c r="H2274" t="n">
        <v>3.45</v>
      </c>
      <c r="I2274" t="n">
        <v>4.82</v>
      </c>
      <c r="K2274" t="n">
        <v>-963262000</v>
      </c>
      <c r="L2274" t="n">
        <v>1134595000</v>
      </c>
      <c r="M2274" t="n">
        <v>1107000000</v>
      </c>
      <c r="N2274" t="n">
        <v>-960084000</v>
      </c>
      <c r="O2274">
        <f>D2273</f>
      </c>
      <c r="P2274">
        <f>(E2274-F2274+G2274)/O2274*100</f>
      </c>
      <c r="Q2274">
        <f>H2273</f>
      </c>
      <c r="R2274">
        <f>I2273</f>
      </c>
      <c r="S2274">
        <f>H2274-H2273</f>
      </c>
      <c r="T2274">
        <f>I2274-I2273</f>
      </c>
      <c r="U2274">
        <f>(L2274-K2274)/(2*D2274*0.01)</f>
      </c>
      <c r="V2274">
        <f>(L2274+K2274)/(D2274*0.0001)</f>
      </c>
    </row>
    <row r="2275">
      <c r="A2275" t="n">
        <v>2018</v>
      </c>
      <c r="B2275" t="inlineStr">
        <is>
          <t>00121932</t>
        </is>
      </c>
      <c r="C2275" t="inlineStr">
        <is>
          <t>미원상사</t>
        </is>
      </c>
      <c r="D2275" t="n">
        <v>11182029000</v>
      </c>
      <c r="E2275" t="n">
        <v>2373238000</v>
      </c>
      <c r="F2275" t="n">
        <v>1419744000</v>
      </c>
      <c r="G2275" t="n">
        <v>375217000</v>
      </c>
      <c r="H2275" t="n">
        <v>3.1</v>
      </c>
      <c r="I2275" t="n">
        <v>4.82</v>
      </c>
      <c r="K2275" t="n">
        <v>-973610000</v>
      </c>
      <c r="L2275" t="n">
        <v>1155686000</v>
      </c>
      <c r="M2275" t="n">
        <v>1123088000</v>
      </c>
      <c r="N2275" t="n">
        <v>-967219000</v>
      </c>
      <c r="O2275">
        <f>D2274</f>
      </c>
      <c r="P2275">
        <f>(E2275-F2275+G2275)/O2275*100</f>
      </c>
      <c r="Q2275">
        <f>H2274</f>
      </c>
      <c r="R2275">
        <f>I2274</f>
      </c>
      <c r="S2275">
        <f>H2275-H2274</f>
      </c>
      <c r="T2275">
        <f>I2275-I2274</f>
      </c>
      <c r="U2275">
        <f>(L2275-K2275)/(2*D2275*0.01)</f>
      </c>
      <c r="V2275">
        <f>(L2275+K2275)/(D2275*0.0001)</f>
      </c>
    </row>
    <row r="2276">
      <c r="A2276" t="n">
        <v>2019</v>
      </c>
      <c r="B2276" t="inlineStr">
        <is>
          <t>00121932</t>
        </is>
      </c>
      <c r="C2276" t="inlineStr">
        <is>
          <t>미원상사</t>
        </is>
      </c>
      <c r="D2276" t="n">
        <v>13530460000</v>
      </c>
      <c r="E2276" t="n">
        <v>2400973000</v>
      </c>
      <c r="F2276" t="n">
        <v>668182000</v>
      </c>
      <c r="G2276" t="n">
        <v>336793000</v>
      </c>
      <c r="H2276" t="n">
        <v>2.98</v>
      </c>
      <c r="I2276" t="n">
        <v>4.82</v>
      </c>
      <c r="K2276" t="n">
        <v>-1448576000</v>
      </c>
      <c r="L2276" t="n">
        <v>1448575000</v>
      </c>
      <c r="M2276" t="n">
        <v>1234960000</v>
      </c>
      <c r="N2276" t="n">
        <v>1433978000</v>
      </c>
      <c r="O2276">
        <f>D2275</f>
      </c>
      <c r="P2276">
        <f>(E2276-F2276+G2276)/O2276*100</f>
      </c>
      <c r="Q2276">
        <f>H2275</f>
      </c>
      <c r="R2276">
        <f>I2275</f>
      </c>
      <c r="S2276">
        <f>H2276-H2275</f>
      </c>
      <c r="T2276">
        <f>I2276-I2275</f>
      </c>
      <c r="U2276">
        <f>(L2276-K2276)/(2*D2276*0.01)</f>
      </c>
    </row>
    <row r="2277">
      <c r="A2277" t="n">
        <v>2020</v>
      </c>
      <c r="B2277" t="inlineStr">
        <is>
          <t>00121932</t>
        </is>
      </c>
      <c r="C2277" t="inlineStr">
        <is>
          <t>미원상사</t>
        </is>
      </c>
      <c r="D2277" t="n">
        <v>16788430000</v>
      </c>
      <c r="E2277" t="n">
        <v>770697000</v>
      </c>
      <c r="F2277" t="n">
        <v>106484000</v>
      </c>
      <c r="G2277" t="n">
        <v>105293000</v>
      </c>
      <c r="H2277" t="n">
        <v>3.08</v>
      </c>
      <c r="I2277" t="n">
        <v>3.17</v>
      </c>
      <c r="K2277" t="n">
        <v>-1548854000</v>
      </c>
      <c r="L2277" t="n">
        <v>1844393000</v>
      </c>
      <c r="M2277" t="n">
        <v>1824604000</v>
      </c>
      <c r="N2277" t="n">
        <v>-1562394000</v>
      </c>
      <c r="O2277">
        <f>D2276</f>
      </c>
      <c r="P2277">
        <f>(E2277-F2277+G2277)/O2277*100</f>
      </c>
      <c r="Q2277">
        <f>H2276</f>
      </c>
      <c r="R2277">
        <f>I2276</f>
      </c>
      <c r="S2277">
        <f>H2277-H2276</f>
      </c>
      <c r="T2277">
        <f>I2277-I2276</f>
      </c>
      <c r="U2277">
        <f>(L2277-K2277)/(2*D2277*0.01)</f>
      </c>
      <c r="V2277">
        <f>(L2277+K2277)/(D2277*0.0001)</f>
      </c>
    </row>
    <row r="2278">
      <c r="A2278" t="n">
        <v>2021</v>
      </c>
      <c r="B2278" t="inlineStr">
        <is>
          <t>00121932</t>
        </is>
      </c>
      <c r="C2278" t="inlineStr">
        <is>
          <t>미원상사</t>
        </is>
      </c>
      <c r="D2278" t="n">
        <v>18321087000</v>
      </c>
      <c r="E2278" t="n">
        <v>3167773000</v>
      </c>
      <c r="F2278" t="n">
        <v>909647000</v>
      </c>
      <c r="G2278" t="n">
        <v>421174000</v>
      </c>
      <c r="H2278" t="n">
        <v>3.55</v>
      </c>
      <c r="I2278" t="n">
        <v>3.2</v>
      </c>
      <c r="K2278" t="n">
        <v>-1570164000</v>
      </c>
      <c r="L2278" t="n">
        <v>1855448000</v>
      </c>
      <c r="M2278" t="n">
        <v>1844213000</v>
      </c>
      <c r="N2278" t="n">
        <v>-1590188000</v>
      </c>
      <c r="O2278">
        <f>D2277</f>
      </c>
      <c r="P2278">
        <f>(E2278-F2278+G2278)/O2278*100</f>
      </c>
      <c r="Q2278">
        <f>H2277</f>
      </c>
      <c r="R2278">
        <f>I2277</f>
      </c>
      <c r="S2278">
        <f>H2278-H2277</f>
      </c>
      <c r="T2278">
        <f>I2278-I2277</f>
      </c>
      <c r="U2278">
        <f>(L2278-K2278)/(2*D2278*0.01)</f>
      </c>
      <c r="V2278">
        <f>(L2278+K2278)/(D2278*0.0001)</f>
      </c>
    </row>
    <row r="2279">
      <c r="A2279" t="n">
        <v>2022</v>
      </c>
      <c r="B2279" t="inlineStr">
        <is>
          <t>00121932</t>
        </is>
      </c>
      <c r="C2279" t="inlineStr">
        <is>
          <t>미원상사</t>
        </is>
      </c>
      <c r="D2279" t="n">
        <v>17830953000</v>
      </c>
      <c r="E2279" t="n">
        <v>828450000</v>
      </c>
      <c r="F2279" t="n">
        <v>484693000</v>
      </c>
      <c r="G2279" t="n">
        <v>212740000</v>
      </c>
      <c r="H2279" t="n">
        <v>5.88</v>
      </c>
      <c r="I2279" t="n">
        <v>3.8</v>
      </c>
      <c r="K2279" t="n">
        <v>-1362968000</v>
      </c>
      <c r="L2279" t="n">
        <v>1588637000</v>
      </c>
      <c r="M2279" t="n">
        <v>1607841000</v>
      </c>
      <c r="N2279" t="n">
        <v>-1401796000</v>
      </c>
      <c r="O2279">
        <f>D2278</f>
      </c>
      <c r="P2279">
        <f>(E2279-F2279+G2279)/O2279*100</f>
      </c>
      <c r="Q2279">
        <f>H2278</f>
      </c>
      <c r="R2279">
        <f>I2278</f>
      </c>
      <c r="S2279">
        <f>H2279-H2278</f>
      </c>
      <c r="T2279">
        <f>I2279-I2278</f>
      </c>
      <c r="U2279">
        <f>(L2279-K2279)/(2*D2279*0.01)</f>
      </c>
      <c r="V2279">
        <f>(L2279+K2279)/(D2279*0.0001)</f>
      </c>
    </row>
    <row r="2280">
      <c r="A2280" t="n">
        <v>2023</v>
      </c>
      <c r="B2280" t="inlineStr">
        <is>
          <t>00121932</t>
        </is>
      </c>
      <c r="C2280" t="inlineStr">
        <is>
          <t>미원상사</t>
        </is>
      </c>
      <c r="D2280" t="n">
        <v>21300595000</v>
      </c>
      <c r="E2280" t="n">
        <v>891096000</v>
      </c>
      <c r="F2280" t="n">
        <v>2176108000</v>
      </c>
      <c r="G2280" t="n">
        <v>246974000</v>
      </c>
      <c r="H2280" t="n">
        <v>5.13</v>
      </c>
      <c r="I2280" t="n">
        <v>4.03</v>
      </c>
      <c r="K2280" t="n">
        <v>-1732232000</v>
      </c>
      <c r="L2280" t="n">
        <v>2029563000</v>
      </c>
      <c r="M2280" t="n">
        <v>2033459000</v>
      </c>
      <c r="N2280" t="n">
        <v>-1766159000</v>
      </c>
      <c r="O2280">
        <f>D2279</f>
      </c>
      <c r="P2280">
        <f>(E2280-F2280+G2280)/O2280*100</f>
      </c>
      <c r="Q2280">
        <f>H2279</f>
      </c>
      <c r="R2280">
        <f>I2279</f>
      </c>
      <c r="S2280">
        <f>H2280-H2279</f>
      </c>
      <c r="T2280">
        <f>I2280-I2279</f>
      </c>
      <c r="U2280">
        <f>(L2280-K2280)/(2*D2280*0.01)</f>
      </c>
      <c r="V2280">
        <f>(L2280+K2280)/(D2280*0.0001)</f>
      </c>
    </row>
    <row r="2281">
      <c r="A2281" t="n">
        <v>2024</v>
      </c>
      <c r="B2281" t="inlineStr">
        <is>
          <t>00121932</t>
        </is>
      </c>
      <c r="C2281" t="inlineStr">
        <is>
          <t>미원상사</t>
        </is>
      </c>
      <c r="D2281" t="n">
        <v>27120559000</v>
      </c>
      <c r="E2281" t="n">
        <v>1080981000</v>
      </c>
      <c r="F2281" t="n">
        <v>491282000</v>
      </c>
      <c r="G2281" t="n">
        <v>288845000</v>
      </c>
      <c r="H2281" t="n">
        <v>4.74</v>
      </c>
      <c r="I2281" t="n">
        <v>4.24</v>
      </c>
      <c r="K2281" t="n">
        <v>-2894381000</v>
      </c>
      <c r="L2281" t="n">
        <v>3487735000</v>
      </c>
      <c r="M2281" t="n">
        <v>3472893000</v>
      </c>
      <c r="N2281" t="n">
        <v>-2934992000</v>
      </c>
      <c r="O2281">
        <f>D2280</f>
      </c>
      <c r="P2281">
        <f>(E2281-F2281+G2281)/O2281*100</f>
      </c>
      <c r="Q2281">
        <f>H2280</f>
      </c>
      <c r="R2281">
        <f>I2280</f>
      </c>
      <c r="S2281">
        <f>H2281-H2280</f>
      </c>
      <c r="T2281">
        <f>I2281-I2280</f>
      </c>
      <c r="U2281">
        <f>(L2281-K2281)/(2*D2281*0.01)</f>
      </c>
      <c r="V2281">
        <f>(L2281+K2281)/(D2281*0.0001)</f>
      </c>
    </row>
    <row r="2282">
      <c r="A2282" t="n">
        <v>2025</v>
      </c>
      <c r="B2282" t="inlineStr">
        <is>
          <t>00121932</t>
        </is>
      </c>
      <c r="C2282" t="inlineStr">
        <is>
          <t>미원상사</t>
        </is>
      </c>
      <c r="D2282" t="n">
        <v>28632826000</v>
      </c>
      <c r="E2282" t="n">
        <v>4498093000</v>
      </c>
      <c r="F2282" t="n">
        <v>1412260000</v>
      </c>
      <c r="G2282" t="n">
        <v>1155380000</v>
      </c>
      <c r="H2282" t="n">
        <v>5.12</v>
      </c>
      <c r="I2282" t="n">
        <v>4.4</v>
      </c>
      <c r="K2282" t="n">
        <v>-2894127000</v>
      </c>
      <c r="L2282" t="n">
        <v>3431419000</v>
      </c>
      <c r="M2282" t="n">
        <v>3089764000</v>
      </c>
      <c r="N2282" t="n">
        <v>-3182027000</v>
      </c>
      <c r="O2282">
        <f>D2281</f>
      </c>
      <c r="P2282">
        <f>(E2282-F2282+G2282)/O2282*100</f>
      </c>
      <c r="Q2282">
        <f>H2281</f>
      </c>
      <c r="R2282">
        <f>I2281</f>
      </c>
      <c r="S2282">
        <f>H2282-H2281</f>
      </c>
      <c r="T2282">
        <f>I2282-I2281</f>
      </c>
      <c r="U2282">
        <f>(L2282-K2282)/(2*D2282*0.01)</f>
      </c>
      <c r="V2282">
        <f>(L2282+K2282)/(D2282*0.0001)</f>
      </c>
    </row>
    <row r="2283">
      <c r="A2283" t="n">
        <v>2014</v>
      </c>
      <c r="B2283" t="inlineStr">
        <is>
          <t>00121941</t>
        </is>
      </c>
      <c r="C2283" t="inlineStr">
        <is>
          <t>대상</t>
        </is>
      </c>
      <c r="D2283" t="n">
        <v>140042000000</v>
      </c>
      <c r="E2283" t="n">
        <v>19950000000</v>
      </c>
      <c r="F2283" t="n">
        <v>12174000000</v>
      </c>
      <c r="G2283" t="n">
        <v>4750000000</v>
      </c>
      <c r="H2283" t="n">
        <v>3.05</v>
      </c>
      <c r="I2283" t="n">
        <v>5</v>
      </c>
      <c r="J2283" t="n">
        <v>6.78</v>
      </c>
      <c r="K2283" t="n">
        <v>-10343000000</v>
      </c>
      <c r="L2283" t="n">
        <v>11968000000</v>
      </c>
      <c r="M2283" t="n">
        <v>11543000000</v>
      </c>
      <c r="N2283" t="n">
        <v>-10202000000</v>
      </c>
      <c r="U2283">
        <f>(L2283-K2283)/(2*D2283*0.01)</f>
      </c>
      <c r="V2283">
        <f>(L2283+K2283)/(D2283*0.0001)</f>
      </c>
    </row>
    <row r="2284">
      <c r="A2284" t="n">
        <v>2015</v>
      </c>
      <c r="B2284" t="inlineStr">
        <is>
          <t>00121941</t>
        </is>
      </c>
      <c r="C2284" t="inlineStr">
        <is>
          <t>대상</t>
        </is>
      </c>
      <c r="D2284" t="n">
        <v>164593000000</v>
      </c>
      <c r="E2284" t="n">
        <v>23585000000</v>
      </c>
      <c r="F2284" t="n">
        <v>14874000000</v>
      </c>
      <c r="G2284" t="n">
        <v>4529000000</v>
      </c>
      <c r="H2284" t="n">
        <v>2.78</v>
      </c>
      <c r="I2284" t="n">
        <v>5</v>
      </c>
      <c r="K2284" t="n">
        <v>-13233000000</v>
      </c>
      <c r="L2284" t="n">
        <v>15446000000</v>
      </c>
      <c r="M2284" t="n">
        <v>14842000000</v>
      </c>
      <c r="N2284" t="n">
        <v>-13013000000</v>
      </c>
      <c r="O2284">
        <f>D2283</f>
      </c>
      <c r="P2284">
        <f>(E2284-F2284+G2284)/O2284*100</f>
      </c>
      <c r="Q2284">
        <f>H2283</f>
      </c>
      <c r="R2284">
        <f>I2283</f>
      </c>
      <c r="S2284">
        <f>H2284-H2283</f>
      </c>
      <c r="T2284">
        <f>I2284-I2283</f>
      </c>
      <c r="U2284">
        <f>(L2284-K2284)/(2*D2284*0.01)</f>
      </c>
      <c r="V2284">
        <f>(L2284+K2284)/(D2284*0.0001)</f>
      </c>
    </row>
    <row r="2285">
      <c r="A2285" t="n">
        <v>2016</v>
      </c>
      <c r="B2285" t="inlineStr">
        <is>
          <t>00121941</t>
        </is>
      </c>
      <c r="C2285" t="inlineStr">
        <is>
          <t>대상</t>
        </is>
      </c>
      <c r="D2285" t="n">
        <v>183947000000</v>
      </c>
      <c r="E2285" t="n">
        <v>26144000000</v>
      </c>
      <c r="F2285" t="n">
        <v>16760000000</v>
      </c>
      <c r="G2285" t="n">
        <v>4956000000</v>
      </c>
      <c r="H2285" t="n">
        <v>2.68</v>
      </c>
      <c r="I2285" t="n">
        <v>5</v>
      </c>
      <c r="K2285" t="n">
        <v>-14094000000</v>
      </c>
      <c r="L2285" t="n">
        <v>16435000000</v>
      </c>
      <c r="M2285" t="n">
        <v>15782000000</v>
      </c>
      <c r="N2285" t="n">
        <v>-13852000000</v>
      </c>
      <c r="O2285">
        <f>D2284</f>
      </c>
      <c r="P2285">
        <f>(E2285-F2285+G2285)/O2285*100</f>
      </c>
      <c r="Q2285">
        <f>H2284</f>
      </c>
      <c r="R2285">
        <f>I2284</f>
      </c>
      <c r="S2285">
        <f>H2285-H2284</f>
      </c>
      <c r="T2285">
        <f>I2285-I2284</f>
      </c>
      <c r="U2285">
        <f>(L2285-K2285)/(2*D2285*0.01)</f>
      </c>
      <c r="V2285">
        <f>(L2285+K2285)/(D2285*0.0001)</f>
      </c>
    </row>
    <row r="2286">
      <c r="A2286" t="n">
        <v>2017</v>
      </c>
      <c r="B2286" t="inlineStr">
        <is>
          <t>00121941</t>
        </is>
      </c>
      <c r="C2286" t="inlineStr">
        <is>
          <t>대상</t>
        </is>
      </c>
      <c r="D2286" t="n">
        <v>194727000000</v>
      </c>
      <c r="E2286" t="n">
        <v>27555000000</v>
      </c>
      <c r="F2286" t="n">
        <v>12296000000</v>
      </c>
      <c r="G2286" t="n">
        <v>5389000000</v>
      </c>
      <c r="H2286" t="n">
        <v>3.105</v>
      </c>
      <c r="I2286" t="n">
        <v>4.75</v>
      </c>
      <c r="K2286" t="n">
        <v>-16004000000</v>
      </c>
      <c r="L2286" t="n">
        <v>18729000000</v>
      </c>
      <c r="M2286" t="n">
        <v>17232000000</v>
      </c>
      <c r="N2286" t="n">
        <v>-15118000000</v>
      </c>
      <c r="O2286">
        <f>D2285</f>
      </c>
      <c r="P2286">
        <f>(E2286-F2286+G2286)/O2286*100</f>
      </c>
      <c r="Q2286">
        <f>H2285</f>
      </c>
      <c r="R2286">
        <f>I2285</f>
      </c>
      <c r="S2286">
        <f>H2286-H2285</f>
      </c>
      <c r="T2286">
        <f>I2286-I2285</f>
      </c>
      <c r="U2286">
        <f>(L2286-K2286)/(2*D2286*0.01)</f>
      </c>
      <c r="V2286">
        <f>(L2286+K2286)/(D2286*0.0001)</f>
      </c>
    </row>
    <row r="2287">
      <c r="A2287" t="n">
        <v>2018</v>
      </c>
      <c r="B2287" t="inlineStr">
        <is>
          <t>00121941</t>
        </is>
      </c>
      <c r="C2287" t="inlineStr">
        <is>
          <t>대상</t>
        </is>
      </c>
      <c r="D2287" t="n">
        <v>208707000000</v>
      </c>
      <c r="E2287" t="n">
        <v>27221000000</v>
      </c>
      <c r="F2287" t="n">
        <v>16129000000</v>
      </c>
      <c r="G2287" t="n">
        <v>5921000000</v>
      </c>
      <c r="H2287" t="n">
        <v>2.795</v>
      </c>
      <c r="I2287" t="n">
        <v>5</v>
      </c>
      <c r="K2287" t="n">
        <v>-16719000000</v>
      </c>
      <c r="L2287" t="n">
        <v>19550000000</v>
      </c>
      <c r="M2287" t="n">
        <v>17867000000</v>
      </c>
      <c r="N2287" t="n">
        <v>-15701000000</v>
      </c>
      <c r="O2287">
        <f>D2286</f>
      </c>
      <c r="P2287">
        <f>(E2287-F2287+G2287)/O2287*100</f>
      </c>
      <c r="Q2287">
        <f>H2286</f>
      </c>
      <c r="R2287">
        <f>I2286</f>
      </c>
      <c r="S2287">
        <f>H2287-H2286</f>
      </c>
      <c r="T2287">
        <f>I2287-I2286</f>
      </c>
      <c r="U2287">
        <f>(L2287-K2287)/(2*D2287*0.01)</f>
      </c>
      <c r="V2287">
        <f>(L2287+K2287)/(D2287*0.0001)</f>
      </c>
    </row>
    <row r="2288">
      <c r="A2288" t="n">
        <v>2020</v>
      </c>
      <c r="B2288" t="inlineStr">
        <is>
          <t>00121941</t>
        </is>
      </c>
      <c r="C2288" t="inlineStr">
        <is>
          <t>대상</t>
        </is>
      </c>
      <c r="D2288" t="n">
        <v>257417000000</v>
      </c>
      <c r="E2288" t="n">
        <v>33845000000</v>
      </c>
      <c r="F2288" t="n">
        <v>18324000000</v>
      </c>
      <c r="G2288" t="n">
        <v>5969000000</v>
      </c>
      <c r="H2288" t="n">
        <v>3.005</v>
      </c>
      <c r="I2288" t="n">
        <v>5.25</v>
      </c>
      <c r="J2288" t="n">
        <v>7.795</v>
      </c>
      <c r="K2288" t="n">
        <v>-22556000000</v>
      </c>
      <c r="L2288" t="n">
        <v>18119000000</v>
      </c>
      <c r="M2288" t="n">
        <v>16334000000</v>
      </c>
      <c r="N2288" t="n">
        <v>-21451000000</v>
      </c>
      <c r="U2288">
        <f>(L2288-K2288)/(2*D2288*0.01)</f>
      </c>
    </row>
    <row r="2289">
      <c r="A2289" t="n">
        <v>2021</v>
      </c>
      <c r="B2289" t="inlineStr">
        <is>
          <t>00121941</t>
        </is>
      </c>
      <c r="C2289" t="inlineStr">
        <is>
          <t>대상</t>
        </is>
      </c>
      <c r="D2289" t="n">
        <v>277755000000</v>
      </c>
      <c r="E2289" t="n">
        <v>38304000000</v>
      </c>
      <c r="F2289" t="n">
        <v>22073000000</v>
      </c>
      <c r="G2289" t="n">
        <v>6512000000</v>
      </c>
      <c r="H2289" t="n">
        <v>5.11</v>
      </c>
      <c r="I2289" t="n">
        <v>7</v>
      </c>
      <c r="J2289" t="n">
        <v>13.93</v>
      </c>
      <c r="K2289" t="n">
        <v>-21008000000</v>
      </c>
      <c r="L2289" t="n">
        <v>20891000000</v>
      </c>
      <c r="M2289" t="n">
        <v>18959000000</v>
      </c>
      <c r="N2289" t="n">
        <v>-19761000000</v>
      </c>
      <c r="O2289">
        <f>D2288</f>
      </c>
      <c r="P2289">
        <f>(E2289-F2289+G2289)/O2289*100</f>
      </c>
      <c r="Q2289">
        <f>H2288</f>
      </c>
      <c r="R2289">
        <f>I2288</f>
      </c>
      <c r="S2289">
        <f>H2289-H2288</f>
      </c>
      <c r="T2289">
        <f>I2289-I2288</f>
      </c>
      <c r="U2289">
        <f>(L2289-K2289)/(2*D2289*0.01)</f>
      </c>
    </row>
    <row r="2290">
      <c r="A2290" t="n">
        <v>2022</v>
      </c>
      <c r="B2290" t="inlineStr">
        <is>
          <t>00121941</t>
        </is>
      </c>
      <c r="C2290" t="inlineStr">
        <is>
          <t>대상</t>
        </is>
      </c>
      <c r="D2290" t="n">
        <v>261621000000</v>
      </c>
      <c r="E2290" t="n">
        <v>32609000000</v>
      </c>
      <c r="F2290" t="n">
        <v>21597000000</v>
      </c>
      <c r="G2290" t="n">
        <v>7937000000</v>
      </c>
      <c r="H2290" t="n">
        <v>6.395</v>
      </c>
      <c r="I2290" t="n">
        <v>7.5</v>
      </c>
      <c r="J2290" t="n">
        <v>13.58</v>
      </c>
      <c r="K2290" t="n">
        <v>-12507000000</v>
      </c>
      <c r="L2290" t="n">
        <v>22430000000</v>
      </c>
      <c r="M2290" t="n">
        <v>19443000000</v>
      </c>
      <c r="N2290" t="n">
        <v>-13120000000</v>
      </c>
      <c r="O2290">
        <f>D2289</f>
      </c>
      <c r="P2290">
        <f>(E2290-F2290+G2290)/O2290*100</f>
      </c>
      <c r="Q2290">
        <f>H2289</f>
      </c>
      <c r="R2290">
        <f>I2289</f>
      </c>
      <c r="S2290">
        <f>H2290-H2289</f>
      </c>
      <c r="T2290">
        <f>I2290-I2289</f>
      </c>
      <c r="U2290">
        <f>(L2290-K2290)/(2*D2290*0.01)</f>
      </c>
      <c r="V2290">
        <f>(L2290+K2290)/(D2290*0.0001)</f>
      </c>
    </row>
    <row r="2291">
      <c r="A2291" t="n">
        <v>2023</v>
      </c>
      <c r="B2291" t="inlineStr">
        <is>
          <t>00121941</t>
        </is>
      </c>
      <c r="C2291" t="inlineStr">
        <is>
          <t>대상</t>
        </is>
      </c>
      <c r="D2291" t="n">
        <v>311107000000</v>
      </c>
      <c r="E2291" t="n">
        <v>27793000000</v>
      </c>
      <c r="F2291" t="n">
        <v>22426000000</v>
      </c>
      <c r="G2291" t="n">
        <v>13481000000</v>
      </c>
      <c r="H2291" t="n">
        <v>4.93</v>
      </c>
      <c r="I2291" t="n">
        <v>4.6</v>
      </c>
      <c r="J2291" t="n">
        <v>13.93</v>
      </c>
      <c r="K2291" t="n">
        <v>-23561000000</v>
      </c>
      <c r="L2291" t="n">
        <v>28103000000</v>
      </c>
      <c r="M2291" t="n">
        <v>25635000000</v>
      </c>
      <c r="N2291" t="n">
        <v>-21916000000</v>
      </c>
      <c r="O2291">
        <f>D2290</f>
      </c>
      <c r="P2291">
        <f>(E2291-F2291+G2291)/O2291*100</f>
      </c>
      <c r="Q2291">
        <f>H2290</f>
      </c>
      <c r="R2291">
        <f>I2290</f>
      </c>
      <c r="S2291">
        <f>H2291-H2290</f>
      </c>
      <c r="T2291">
        <f>I2291-I2290</f>
      </c>
      <c r="U2291">
        <f>(L2291-K2291)/(2*D2291*0.01)</f>
      </c>
      <c r="V2291">
        <f>(L2291+K2291)/(D2291*0.0001)</f>
      </c>
    </row>
    <row r="2292">
      <c r="A2292" t="n">
        <v>2024</v>
      </c>
      <c r="B2292" t="inlineStr">
        <is>
          <t>00121941</t>
        </is>
      </c>
      <c r="C2292" t="inlineStr">
        <is>
          <t>대상</t>
        </is>
      </c>
      <c r="D2292" t="n">
        <v>330025000000</v>
      </c>
      <c r="E2292" t="n">
        <v>35217000000</v>
      </c>
      <c r="F2292" t="n">
        <v>25275000000</v>
      </c>
      <c r="G2292" t="n">
        <v>13005000000</v>
      </c>
      <c r="H2292" t="n">
        <v>4.295</v>
      </c>
      <c r="I2292" t="n">
        <v>4.6</v>
      </c>
      <c r="J2292" t="n">
        <v>11.41</v>
      </c>
      <c r="K2292" t="n">
        <v>-22593000000</v>
      </c>
      <c r="L2292" t="n">
        <v>25236000000</v>
      </c>
      <c r="M2292" t="n">
        <v>23115000000</v>
      </c>
      <c r="N2292" t="n">
        <v>-21124000000</v>
      </c>
      <c r="O2292">
        <f>D2291</f>
      </c>
      <c r="P2292">
        <f>(E2292-F2292+G2292)/O2292*100</f>
      </c>
      <c r="Q2292">
        <f>H2291</f>
      </c>
      <c r="R2292">
        <f>I2291</f>
      </c>
      <c r="S2292">
        <f>H2292-H2291</f>
      </c>
      <c r="T2292">
        <f>I2292-I2291</f>
      </c>
      <c r="U2292">
        <f>(L2292-K2292)/(2*D2292*0.01)</f>
      </c>
      <c r="V2292">
        <f>(L2292+K2292)/(D2292*0.0001)</f>
      </c>
    </row>
    <row r="2293">
      <c r="A2293" t="n">
        <v>2025</v>
      </c>
      <c r="B2293" t="inlineStr">
        <is>
          <t>00121941</t>
        </is>
      </c>
      <c r="C2293" t="inlineStr">
        <is>
          <t>대상</t>
        </is>
      </c>
      <c r="D2293" t="n">
        <v>347523000000</v>
      </c>
      <c r="E2293" t="n">
        <v>36300000000</v>
      </c>
      <c r="F2293" t="n">
        <v>29161000000</v>
      </c>
      <c r="G2293" t="n">
        <v>11536000000</v>
      </c>
      <c r="H2293" t="n">
        <v>4.745</v>
      </c>
      <c r="I2293" t="n">
        <v>4.6</v>
      </c>
      <c r="J2293" t="n">
        <v>13.405</v>
      </c>
      <c r="K2293" t="n">
        <v>-25839000000</v>
      </c>
      <c r="L2293" t="n">
        <v>30086000000</v>
      </c>
      <c r="M2293" t="n">
        <v>27104000000</v>
      </c>
      <c r="N2293" t="n">
        <v>-23744000000</v>
      </c>
      <c r="O2293">
        <f>D2292</f>
      </c>
      <c r="P2293">
        <f>(E2293-F2293+G2293)/O2293*100</f>
      </c>
      <c r="Q2293">
        <f>H2292</f>
      </c>
      <c r="R2293">
        <f>I2292</f>
      </c>
      <c r="S2293">
        <f>H2293-H2292</f>
      </c>
      <c r="T2293">
        <f>I2293-I2292</f>
      </c>
      <c r="U2293">
        <f>(L2293-K2293)/(2*D2293*0.01)</f>
      </c>
      <c r="V2293">
        <f>(L2293+K2293)/(D2293*0.0001)</f>
      </c>
    </row>
    <row r="2294">
      <c r="A2294" t="n">
        <v>2016</v>
      </c>
      <c r="B2294" t="inlineStr">
        <is>
          <t>00121969</t>
        </is>
      </c>
      <c r="C2294" t="inlineStr">
        <is>
          <t>에쓰씨엔지니어링</t>
        </is>
      </c>
      <c r="D2294" t="n">
        <v>25420492000</v>
      </c>
      <c r="E2294" t="n">
        <v>3740394000</v>
      </c>
      <c r="F2294" t="n">
        <v>4171630000</v>
      </c>
      <c r="G2294" t="n">
        <v>597211000</v>
      </c>
      <c r="H2294" t="n">
        <v>2.64</v>
      </c>
      <c r="I2294" t="n">
        <v>5</v>
      </c>
    </row>
    <row r="2295">
      <c r="A2295" t="n">
        <v>2017</v>
      </c>
      <c r="B2295" t="inlineStr">
        <is>
          <t>00121969</t>
        </is>
      </c>
      <c r="C2295" t="inlineStr">
        <is>
          <t>에쓰씨엔지니어링</t>
        </is>
      </c>
      <c r="D2295" t="n">
        <v>24668935000</v>
      </c>
      <c r="E2295" t="n">
        <v>3421514000</v>
      </c>
      <c r="F2295" t="n">
        <v>2936964000</v>
      </c>
      <c r="G2295" t="n">
        <v>649201000</v>
      </c>
      <c r="H2295" t="n">
        <v>3.01</v>
      </c>
      <c r="I2295" t="n">
        <v>4.43</v>
      </c>
      <c r="O2295">
        <f>D2294</f>
      </c>
      <c r="P2295">
        <f>(E2295-F2295+G2295)/O2295*100</f>
      </c>
      <c r="Q2295">
        <f>H2294</f>
      </c>
      <c r="R2295">
        <f>I2294</f>
      </c>
      <c r="S2295">
        <f>H2295-H2294</f>
      </c>
      <c r="T2295">
        <f>I2295-I2294</f>
      </c>
    </row>
    <row r="2296">
      <c r="A2296" t="n">
        <v>2019</v>
      </c>
      <c r="B2296" t="inlineStr">
        <is>
          <t>00121969</t>
        </is>
      </c>
      <c r="C2296" t="inlineStr">
        <is>
          <t>에쓰씨엔지니어링</t>
        </is>
      </c>
      <c r="D2296" t="n">
        <v>25311661000</v>
      </c>
      <c r="E2296" t="n">
        <v>2708151000</v>
      </c>
      <c r="F2296" t="n">
        <v>2399381000</v>
      </c>
      <c r="G2296" t="n">
        <v>474960000</v>
      </c>
      <c r="H2296" t="n">
        <v>2.39</v>
      </c>
      <c r="I2296" t="n">
        <v>4.43</v>
      </c>
    </row>
    <row r="2297">
      <c r="A2297" t="n">
        <v>2020</v>
      </c>
      <c r="B2297" t="inlineStr">
        <is>
          <t>00121969</t>
        </is>
      </c>
      <c r="C2297" t="inlineStr">
        <is>
          <t>에쓰씨엔지니어링</t>
        </is>
      </c>
      <c r="D2297" t="n">
        <v>5912589000</v>
      </c>
      <c r="E2297" t="n">
        <v>216540000</v>
      </c>
      <c r="O2297">
        <f>D2296</f>
      </c>
    </row>
    <row r="2298">
      <c r="A2298" t="n">
        <v>2021</v>
      </c>
      <c r="B2298" t="inlineStr">
        <is>
          <t>00121969</t>
        </is>
      </c>
      <c r="C2298" t="inlineStr">
        <is>
          <t>에쓰씨엔지니어링</t>
        </is>
      </c>
      <c r="D2298" t="n">
        <v>9055904000</v>
      </c>
      <c r="E2298" t="n">
        <v>1382553000</v>
      </c>
      <c r="F2298" t="n">
        <v>2962083000</v>
      </c>
      <c r="G2298" t="n">
        <v>220526000</v>
      </c>
      <c r="H2298" t="n">
        <v>2.951</v>
      </c>
      <c r="I2298" t="n">
        <v>3.23</v>
      </c>
      <c r="K2298" t="n">
        <v>-1605152000</v>
      </c>
      <c r="L2298" t="n">
        <v>1605152000</v>
      </c>
      <c r="M2298" t="n">
        <v>862311000</v>
      </c>
      <c r="N2298" t="n">
        <v>-757146000</v>
      </c>
      <c r="O2298">
        <f>D2297</f>
      </c>
      <c r="P2298">
        <f>(E2298-F2298+G2298)/O2298*100</f>
      </c>
      <c r="U2298">
        <f>(L2298-K2298)/(2*D2298*0.01)</f>
      </c>
    </row>
    <row r="2299">
      <c r="A2299" t="n">
        <v>2022</v>
      </c>
      <c r="B2299" t="inlineStr">
        <is>
          <t>00121969</t>
        </is>
      </c>
      <c r="C2299" t="inlineStr">
        <is>
          <t>에쓰씨엔지니어링</t>
        </is>
      </c>
      <c r="D2299" t="n">
        <v>7348854000</v>
      </c>
      <c r="E2299" t="n">
        <v>1412991000</v>
      </c>
      <c r="F2299" t="n">
        <v>2189406000</v>
      </c>
      <c r="G2299" t="n">
        <v>257558000</v>
      </c>
      <c r="H2299" t="n">
        <v>5.32</v>
      </c>
      <c r="I2299" t="n">
        <v>3.34</v>
      </c>
      <c r="K2299" t="n">
        <v>-503105000</v>
      </c>
      <c r="L2299" t="n">
        <v>573399000</v>
      </c>
      <c r="M2299" t="n">
        <v>585910000</v>
      </c>
      <c r="N2299" t="n">
        <v>-522146000</v>
      </c>
      <c r="O2299">
        <f>D2298</f>
      </c>
      <c r="P2299">
        <f>(E2299-F2299+G2299)/O2299*100</f>
      </c>
      <c r="Q2299">
        <f>H2298</f>
      </c>
      <c r="R2299">
        <f>I2298</f>
      </c>
      <c r="S2299">
        <f>H2299-H2298</f>
      </c>
      <c r="T2299">
        <f>I2299-I2298</f>
      </c>
      <c r="U2299">
        <f>(L2299-K2299)/(2*D2299*0.01)</f>
      </c>
      <c r="V2299">
        <f>(L2299+K2299)/(D2299*0.0001)</f>
      </c>
    </row>
    <row r="2300">
      <c r="A2300" t="n">
        <v>2023</v>
      </c>
      <c r="B2300" t="inlineStr">
        <is>
          <t>00121969</t>
        </is>
      </c>
      <c r="C2300" t="inlineStr">
        <is>
          <t>에쓰씨엔지니어링</t>
        </is>
      </c>
      <c r="D2300" t="n">
        <v>8662052000</v>
      </c>
      <c r="E2300" t="n">
        <v>1490894000</v>
      </c>
      <c r="F2300" t="n">
        <v>1587003000</v>
      </c>
      <c r="G2300" t="n">
        <v>365557000</v>
      </c>
      <c r="O2300">
        <f>D2299</f>
      </c>
      <c r="P2300">
        <f>(E2300-F2300+G2300)/O2300*100</f>
      </c>
    </row>
    <row r="2301">
      <c r="A2301" t="n">
        <v>2024</v>
      </c>
      <c r="B2301" t="inlineStr">
        <is>
          <t>00121969</t>
        </is>
      </c>
      <c r="C2301" t="inlineStr">
        <is>
          <t>에쓰씨엔지니어링</t>
        </is>
      </c>
      <c r="D2301" t="n">
        <v>10502982000</v>
      </c>
      <c r="E2301" t="n">
        <v>1597470000</v>
      </c>
      <c r="F2301" t="n">
        <v>789686000</v>
      </c>
      <c r="G2301" t="n">
        <v>383074000</v>
      </c>
      <c r="O2301">
        <f>D2300</f>
      </c>
      <c r="P2301">
        <f>(E2301-F2301+G2301)/O2301*100</f>
      </c>
    </row>
    <row r="2302">
      <c r="A2302" t="n">
        <v>2014</v>
      </c>
      <c r="B2302" t="inlineStr">
        <is>
          <t>00122056</t>
        </is>
      </c>
      <c r="C2302" t="inlineStr">
        <is>
          <t>미창석유공업</t>
        </is>
      </c>
      <c r="D2302" t="n">
        <v>9246989000</v>
      </c>
      <c r="E2302" t="n">
        <v>581793000</v>
      </c>
      <c r="F2302" t="n">
        <v>279588000</v>
      </c>
      <c r="G2302" t="n">
        <v>338746000</v>
      </c>
      <c r="H2302" t="n">
        <v>2.72</v>
      </c>
      <c r="I2302" t="n">
        <v>3.67</v>
      </c>
      <c r="K2302" t="n">
        <v>-293581000</v>
      </c>
      <c r="L2302" t="n">
        <v>321125000</v>
      </c>
      <c r="M2302" t="n">
        <v>315309000</v>
      </c>
      <c r="N2302" t="n">
        <v>-294054000</v>
      </c>
      <c r="U2302">
        <f>(L2302-K2302)/(2*D2302*0.01)</f>
      </c>
      <c r="V2302">
        <f>(L2302+K2302)/(D2302*0.0001)</f>
      </c>
    </row>
    <row r="2303">
      <c r="A2303" t="n">
        <v>2015</v>
      </c>
      <c r="B2303" t="inlineStr">
        <is>
          <t>00122056</t>
        </is>
      </c>
      <c r="C2303" t="inlineStr">
        <is>
          <t>미창석유공업</t>
        </is>
      </c>
      <c r="D2303" t="n">
        <v>10189720000</v>
      </c>
      <c r="E2303" t="n">
        <v>566385000</v>
      </c>
      <c r="F2303" t="n">
        <v>448260000</v>
      </c>
      <c r="G2303" t="n">
        <v>228413000</v>
      </c>
      <c r="H2303" t="n">
        <v>2.41</v>
      </c>
      <c r="I2303" t="n">
        <v>3.86</v>
      </c>
      <c r="K2303" t="n">
        <v>-298962000</v>
      </c>
      <c r="L2303" t="n">
        <v>325588000</v>
      </c>
      <c r="M2303" t="n">
        <v>322429000</v>
      </c>
      <c r="N2303" t="n">
        <v>-301835000</v>
      </c>
      <c r="O2303">
        <f>D2302</f>
      </c>
      <c r="P2303">
        <f>(E2303-F2303+G2303)/O2303*100</f>
      </c>
      <c r="Q2303">
        <f>H2302</f>
      </c>
      <c r="R2303">
        <f>I2302</f>
      </c>
      <c r="S2303">
        <f>H2303-H2302</f>
      </c>
      <c r="T2303">
        <f>I2303-I2302</f>
      </c>
      <c r="U2303">
        <f>(L2303-K2303)/(2*D2303*0.01)</f>
      </c>
      <c r="V2303">
        <f>(L2303+K2303)/(D2303*0.0001)</f>
      </c>
    </row>
    <row r="2304">
      <c r="A2304" t="n">
        <v>2016</v>
      </c>
      <c r="B2304" t="inlineStr">
        <is>
          <t>00122056</t>
        </is>
      </c>
      <c r="C2304" t="inlineStr">
        <is>
          <t>미창석유공업</t>
        </is>
      </c>
      <c r="D2304" t="n">
        <v>10352813000</v>
      </c>
      <c r="E2304" t="n">
        <v>588578000</v>
      </c>
      <c r="F2304" t="n">
        <v>237821000</v>
      </c>
      <c r="G2304" t="n">
        <v>221561000</v>
      </c>
      <c r="H2304" t="n">
        <v>2.38</v>
      </c>
      <c r="I2304" t="n">
        <v>3.56</v>
      </c>
      <c r="K2304" t="n">
        <v>-288250000</v>
      </c>
      <c r="L2304" t="n">
        <v>310040000</v>
      </c>
      <c r="M2304" t="n">
        <v>310837000</v>
      </c>
      <c r="N2304" t="n">
        <v>-291752000</v>
      </c>
      <c r="O2304">
        <f>D2303</f>
      </c>
      <c r="P2304">
        <f>(E2304-F2304+G2304)/O2304*100</f>
      </c>
      <c r="Q2304">
        <f>H2303</f>
      </c>
      <c r="R2304">
        <f>I2303</f>
      </c>
      <c r="S2304">
        <f>H2304-H2303</f>
      </c>
      <c r="T2304">
        <f>I2304-I2303</f>
      </c>
      <c r="U2304">
        <f>(L2304-K2304)/(2*D2304*0.01)</f>
      </c>
      <c r="V2304">
        <f>(L2304+K2304)/(D2304*0.0001)</f>
      </c>
    </row>
    <row r="2305">
      <c r="A2305" t="n">
        <v>2017</v>
      </c>
      <c r="B2305" t="inlineStr">
        <is>
          <t>00122056</t>
        </is>
      </c>
      <c r="C2305" t="inlineStr">
        <is>
          <t>미창석유공업</t>
        </is>
      </c>
      <c r="D2305" t="n">
        <v>9302578000</v>
      </c>
      <c r="E2305" t="n">
        <v>600848000</v>
      </c>
      <c r="F2305" t="n">
        <v>892712000</v>
      </c>
      <c r="G2305" t="n">
        <v>222446000</v>
      </c>
      <c r="H2305" t="n">
        <v>2.75</v>
      </c>
      <c r="I2305" t="n">
        <v>3</v>
      </c>
      <c r="J2305" t="n">
        <v>2.768</v>
      </c>
      <c r="K2305" t="n">
        <v>-241278000</v>
      </c>
      <c r="L2305" t="n">
        <v>260822000</v>
      </c>
      <c r="M2305" t="n">
        <v>261769000</v>
      </c>
      <c r="N2305" t="n">
        <v>-246660000</v>
      </c>
      <c r="O2305">
        <f>D2304</f>
      </c>
      <c r="P2305">
        <f>(E2305-F2305+G2305)/O2305*100</f>
      </c>
      <c r="Q2305">
        <f>H2304</f>
      </c>
      <c r="R2305">
        <f>I2304</f>
      </c>
      <c r="S2305">
        <f>H2305-H2304</f>
      </c>
      <c r="T2305">
        <f>I2305-I2304</f>
      </c>
      <c r="U2305">
        <f>(L2305-K2305)/(2*D2305*0.01)</f>
      </c>
      <c r="V2305">
        <f>(L2305+K2305)/(D2305*0.0001)</f>
      </c>
    </row>
    <row r="2306">
      <c r="A2306" t="n">
        <v>2018</v>
      </c>
      <c r="B2306" t="inlineStr">
        <is>
          <t>00122056</t>
        </is>
      </c>
      <c r="C2306" t="inlineStr">
        <is>
          <t>미창석유공업</t>
        </is>
      </c>
      <c r="D2306" t="n">
        <v>9186575000</v>
      </c>
      <c r="E2306" t="n">
        <v>533911000</v>
      </c>
      <c r="F2306" t="n">
        <v>202830000</v>
      </c>
      <c r="G2306" t="n">
        <v>230074000</v>
      </c>
      <c r="H2306" t="n">
        <v>2.37</v>
      </c>
      <c r="I2306" t="n">
        <v>2.94</v>
      </c>
      <c r="J2306" t="n">
        <v>2.708</v>
      </c>
      <c r="K2306" t="n">
        <v>-233923000</v>
      </c>
      <c r="L2306" t="n">
        <v>252981000</v>
      </c>
      <c r="M2306" t="n">
        <v>253171000</v>
      </c>
      <c r="N2306" t="n">
        <v>-238513000</v>
      </c>
      <c r="O2306">
        <f>D2305</f>
      </c>
      <c r="P2306">
        <f>(E2306-F2306+G2306)/O2306*100</f>
      </c>
      <c r="Q2306">
        <f>H2305</f>
      </c>
      <c r="R2306">
        <f>I2305</f>
      </c>
      <c r="S2306">
        <f>H2306-H2305</f>
      </c>
      <c r="T2306">
        <f>I2306-I2305</f>
      </c>
      <c r="U2306">
        <f>(L2306-K2306)/(2*D2306*0.01)</f>
      </c>
      <c r="V2306">
        <f>(L2306+K2306)/(D2306*0.0001)</f>
      </c>
    </row>
    <row r="2307">
      <c r="A2307" t="n">
        <v>2019</v>
      </c>
      <c r="B2307" t="inlineStr">
        <is>
          <t>00122056</t>
        </is>
      </c>
      <c r="C2307" t="inlineStr">
        <is>
          <t>미창석유공업</t>
        </is>
      </c>
      <c r="D2307" t="n">
        <v>11305767000</v>
      </c>
      <c r="E2307" t="n">
        <v>498216000</v>
      </c>
      <c r="F2307" t="n">
        <v>196973000</v>
      </c>
      <c r="G2307" t="n">
        <v>198755000</v>
      </c>
      <c r="H2307" t="n">
        <v>2</v>
      </c>
      <c r="I2307" t="n">
        <v>2.45</v>
      </c>
      <c r="J2307" t="n">
        <v>2.64</v>
      </c>
      <c r="K2307" t="n">
        <v>-280858000</v>
      </c>
      <c r="L2307" t="n">
        <v>306125000</v>
      </c>
      <c r="M2307" t="n">
        <v>306303000</v>
      </c>
      <c r="N2307" t="n">
        <v>-286336000</v>
      </c>
      <c r="O2307">
        <f>D2306</f>
      </c>
      <c r="P2307">
        <f>(E2307-F2307+G2307)/O2307*100</f>
      </c>
      <c r="Q2307">
        <f>H2306</f>
      </c>
      <c r="R2307">
        <f>I2306</f>
      </c>
      <c r="S2307">
        <f>H2307-H2306</f>
      </c>
      <c r="T2307">
        <f>I2307-I2306</f>
      </c>
      <c r="U2307">
        <f>(L2307-K2307)/(2*D2307*0.01)</f>
      </c>
      <c r="V2307">
        <f>(L2307+K2307)/(D2307*0.0001)</f>
      </c>
    </row>
    <row r="2308">
      <c r="A2308" t="n">
        <v>2020</v>
      </c>
      <c r="B2308" t="inlineStr">
        <is>
          <t>00122056</t>
        </is>
      </c>
      <c r="C2308" t="inlineStr">
        <is>
          <t>미창석유공업</t>
        </is>
      </c>
      <c r="D2308" t="n">
        <v>12264567000</v>
      </c>
      <c r="E2308" t="n">
        <v>565242000</v>
      </c>
      <c r="F2308" t="n">
        <v>628848000</v>
      </c>
      <c r="G2308" t="n">
        <v>205666000</v>
      </c>
      <c r="H2308" t="n">
        <v>1.78</v>
      </c>
      <c r="I2308" t="n">
        <v>2.49</v>
      </c>
      <c r="J2308" t="n">
        <v>2.54</v>
      </c>
      <c r="K2308" t="n">
        <v>-293327000</v>
      </c>
      <c r="L2308" t="n">
        <v>320188000</v>
      </c>
      <c r="M2308" t="n">
        <v>319654000</v>
      </c>
      <c r="N2308" t="n">
        <v>-298428000</v>
      </c>
      <c r="O2308">
        <f>D2307</f>
      </c>
      <c r="P2308">
        <f>(E2308-F2308+G2308)/O2308*100</f>
      </c>
      <c r="Q2308">
        <f>H2307</f>
      </c>
      <c r="R2308">
        <f>I2307</f>
      </c>
      <c r="S2308">
        <f>H2308-H2307</f>
      </c>
      <c r="T2308">
        <f>I2308-I2307</f>
      </c>
      <c r="U2308">
        <f>(L2308-K2308)/(2*D2308*0.01)</f>
      </c>
      <c r="V2308">
        <f>(L2308+K2308)/(D2308*0.0001)</f>
      </c>
    </row>
    <row r="2309">
      <c r="A2309" t="n">
        <v>2021</v>
      </c>
      <c r="B2309" t="inlineStr">
        <is>
          <t>00122056</t>
        </is>
      </c>
      <c r="C2309" t="inlineStr">
        <is>
          <t>미창석유공업</t>
        </is>
      </c>
      <c r="D2309" t="n">
        <v>13145196000</v>
      </c>
      <c r="E2309" t="n">
        <v>569387000</v>
      </c>
      <c r="F2309" t="n">
        <v>294411000</v>
      </c>
      <c r="G2309" t="n">
        <v>197117000</v>
      </c>
      <c r="H2309" t="n">
        <v>2.45</v>
      </c>
      <c r="I2309" t="n">
        <v>2.48</v>
      </c>
      <c r="J2309" t="n">
        <v>2.27</v>
      </c>
      <c r="K2309" t="n">
        <v>-279751000</v>
      </c>
      <c r="L2309" t="n">
        <v>303540000</v>
      </c>
      <c r="M2309" t="n">
        <v>305147000</v>
      </c>
      <c r="N2309" t="n">
        <v>-286451000</v>
      </c>
      <c r="O2309">
        <f>D2308</f>
      </c>
      <c r="P2309">
        <f>(E2309-F2309+G2309)/O2309*100</f>
      </c>
      <c r="Q2309">
        <f>H2308</f>
      </c>
      <c r="R2309">
        <f>I2308</f>
      </c>
      <c r="S2309">
        <f>H2309-H2308</f>
      </c>
      <c r="T2309">
        <f>I2309-I2308</f>
      </c>
      <c r="U2309">
        <f>(L2309-K2309)/(2*D2309*0.01)</f>
      </c>
      <c r="V2309">
        <f>(L2309+K2309)/(D2309*0.0001)</f>
      </c>
    </row>
    <row r="2310">
      <c r="A2310" t="n">
        <v>2022</v>
      </c>
      <c r="B2310" t="inlineStr">
        <is>
          <t>00122056</t>
        </is>
      </c>
      <c r="C2310" t="inlineStr">
        <is>
          <t>미창석유공업</t>
        </is>
      </c>
      <c r="D2310" t="n">
        <v>13057924000</v>
      </c>
      <c r="E2310" t="n">
        <v>583337000</v>
      </c>
      <c r="F2310" t="n">
        <v>785764000</v>
      </c>
      <c r="G2310" t="n">
        <v>295357000</v>
      </c>
      <c r="H2310" t="n">
        <v>5.14</v>
      </c>
      <c r="I2310" t="n">
        <v>2.51</v>
      </c>
      <c r="J2310" t="n">
        <v>1.93</v>
      </c>
      <c r="K2310" t="n">
        <v>-234414000</v>
      </c>
      <c r="L2310" t="n">
        <v>248786000</v>
      </c>
      <c r="M2310" t="n">
        <v>256929000</v>
      </c>
      <c r="N2310" t="n">
        <v>-244066000</v>
      </c>
      <c r="O2310">
        <f>D2309</f>
      </c>
      <c r="P2310">
        <f>(E2310-F2310+G2310)/O2310*100</f>
      </c>
      <c r="Q2310">
        <f>H2309</f>
      </c>
      <c r="R2310">
        <f>I2309</f>
      </c>
      <c r="S2310">
        <f>H2310-H2309</f>
      </c>
      <c r="T2310">
        <f>I2310-I2309</f>
      </c>
      <c r="U2310">
        <f>(L2310-K2310)/(2*D2310*0.01)</f>
      </c>
      <c r="V2310">
        <f>(L2310+K2310)/(D2310*0.0001)</f>
      </c>
    </row>
    <row r="2311">
      <c r="A2311" t="n">
        <v>2023</v>
      </c>
      <c r="B2311" t="inlineStr">
        <is>
          <t>00122056</t>
        </is>
      </c>
      <c r="C2311" t="inlineStr">
        <is>
          <t>미창석유공업</t>
        </is>
      </c>
      <c r="D2311" t="n">
        <v>14707720000</v>
      </c>
      <c r="E2311" t="n">
        <v>540158000</v>
      </c>
      <c r="F2311" t="n">
        <v>727976000</v>
      </c>
      <c r="G2311" t="n">
        <v>610870000</v>
      </c>
      <c r="H2311" t="n">
        <v>4.17</v>
      </c>
      <c r="I2311" t="n">
        <v>5.26</v>
      </c>
      <c r="J2311" t="n">
        <v>2.17</v>
      </c>
      <c r="K2311" t="n">
        <v>-294758000</v>
      </c>
      <c r="L2311" t="n">
        <v>320331000</v>
      </c>
      <c r="M2311" t="n">
        <v>321361000</v>
      </c>
      <c r="N2311" t="n">
        <v>-301153000</v>
      </c>
      <c r="O2311">
        <f>D2310</f>
      </c>
      <c r="P2311">
        <f>(E2311-F2311+G2311)/O2311*100</f>
      </c>
      <c r="Q2311">
        <f>H2310</f>
      </c>
      <c r="R2311">
        <f>I2310</f>
      </c>
      <c r="S2311">
        <f>H2311-H2310</f>
      </c>
      <c r="T2311">
        <f>I2311-I2310</f>
      </c>
      <c r="U2311">
        <f>(L2311-K2311)/(2*D2311*0.01)</f>
      </c>
      <c r="V2311">
        <f>(L2311+K2311)/(D2311*0.0001)</f>
      </c>
    </row>
    <row r="2312">
      <c r="A2312" t="n">
        <v>2024</v>
      </c>
      <c r="B2312" t="inlineStr">
        <is>
          <t>00122056</t>
        </is>
      </c>
      <c r="C2312" t="inlineStr">
        <is>
          <t>미창석유공업</t>
        </is>
      </c>
      <c r="D2312" t="n">
        <v>15481886000</v>
      </c>
      <c r="E2312" t="n">
        <v>621340000</v>
      </c>
      <c r="F2312" t="n">
        <v>974557000</v>
      </c>
      <c r="G2312" t="n">
        <v>559381000</v>
      </c>
      <c r="H2312" t="n">
        <v>3.62</v>
      </c>
      <c r="I2312" t="n">
        <v>5.32</v>
      </c>
      <c r="J2312" t="n">
        <v>2.21</v>
      </c>
      <c r="K2312" t="n">
        <v>-345377000</v>
      </c>
      <c r="L2312" t="n">
        <v>345377000</v>
      </c>
      <c r="M2312" t="n">
        <v>344583000</v>
      </c>
      <c r="N2312" t="n">
        <v>-321129000</v>
      </c>
      <c r="O2312">
        <f>D2311</f>
      </c>
      <c r="P2312">
        <f>(E2312-F2312+G2312)/O2312*100</f>
      </c>
      <c r="Q2312">
        <f>H2311</f>
      </c>
      <c r="R2312">
        <f>I2311</f>
      </c>
      <c r="S2312">
        <f>H2312-H2311</f>
      </c>
      <c r="T2312">
        <f>I2312-I2311</f>
      </c>
      <c r="U2312">
        <f>(L2312-K2312)/(2*D2312*0.01)</f>
      </c>
    </row>
    <row r="2313">
      <c r="A2313" t="n">
        <v>2025</v>
      </c>
      <c r="B2313" t="inlineStr">
        <is>
          <t>00122056</t>
        </is>
      </c>
      <c r="C2313" t="inlineStr">
        <is>
          <t>미창석유공업</t>
        </is>
      </c>
      <c r="D2313" t="n">
        <v>16689114000</v>
      </c>
      <c r="E2313" t="n">
        <v>660560000</v>
      </c>
      <c r="F2313" t="n">
        <v>6469000</v>
      </c>
      <c r="G2313" t="n">
        <v>509398000</v>
      </c>
      <c r="H2313" t="n">
        <v>3.95</v>
      </c>
      <c r="I2313" t="n">
        <v>5.24</v>
      </c>
      <c r="J2313" t="n">
        <v>2.74</v>
      </c>
      <c r="K2313" t="n">
        <v>-419144000</v>
      </c>
      <c r="L2313" t="n">
        <v>462976000</v>
      </c>
      <c r="M2313" t="n">
        <v>463459000</v>
      </c>
      <c r="N2313" t="n">
        <v>-427324000</v>
      </c>
      <c r="O2313">
        <f>D2312</f>
      </c>
      <c r="P2313">
        <f>(E2313-F2313+G2313)/O2313*100</f>
      </c>
      <c r="Q2313">
        <f>H2312</f>
      </c>
      <c r="R2313">
        <f>I2312</f>
      </c>
      <c r="S2313">
        <f>H2313-H2312</f>
      </c>
      <c r="T2313">
        <f>I2313-I2312</f>
      </c>
      <c r="U2313">
        <f>(L2313-K2313)/(2*D2313*0.01)</f>
      </c>
      <c r="V2313">
        <f>(L2313+K2313)/(D2313*0.0001)</f>
      </c>
    </row>
    <row r="2314">
      <c r="A2314" t="n">
        <v>2014</v>
      </c>
      <c r="B2314" t="inlineStr">
        <is>
          <t>00122205</t>
        </is>
      </c>
      <c r="C2314" t="inlineStr">
        <is>
          <t>바른손</t>
        </is>
      </c>
      <c r="D2314" t="n">
        <v>2106285000</v>
      </c>
      <c r="E2314" t="n">
        <v>813044000</v>
      </c>
      <c r="F2314" t="n">
        <v>1896466000</v>
      </c>
      <c r="G2314" t="n">
        <v>80079000</v>
      </c>
      <c r="H2314" t="n">
        <v>2.47</v>
      </c>
      <c r="I2314" t="n">
        <v>3.505</v>
      </c>
      <c r="J2314" t="n">
        <v>3.3</v>
      </c>
      <c r="K2314" t="n">
        <v>-70472000</v>
      </c>
      <c r="L2314" t="n">
        <v>77336000</v>
      </c>
      <c r="M2314" t="n">
        <v>78688000</v>
      </c>
      <c r="N2314" t="n">
        <v>-72971000</v>
      </c>
      <c r="U2314">
        <f>(L2314-K2314)/(2*D2314*0.01)</f>
      </c>
      <c r="V2314">
        <f>(L2314+K2314)/(D2314*0.0001)</f>
      </c>
    </row>
    <row r="2315">
      <c r="A2315" t="n">
        <v>2015</v>
      </c>
      <c r="B2315" t="inlineStr">
        <is>
          <t>00122205</t>
        </is>
      </c>
      <c r="C2315" t="inlineStr">
        <is>
          <t>바른손</t>
        </is>
      </c>
      <c r="D2315" t="n">
        <v>1769783000</v>
      </c>
      <c r="E2315" t="n">
        <v>653628000</v>
      </c>
      <c r="F2315" t="n">
        <v>1527667000</v>
      </c>
      <c r="G2315" t="n">
        <v>46602000</v>
      </c>
      <c r="H2315" t="n">
        <v>2.2</v>
      </c>
      <c r="I2315" t="n">
        <v>3.965</v>
      </c>
      <c r="K2315" t="n">
        <v>-108614000</v>
      </c>
      <c r="L2315" t="n">
        <v>130800000</v>
      </c>
      <c r="M2315" t="n">
        <v>127675000</v>
      </c>
      <c r="N2315" t="n">
        <v>-108403000</v>
      </c>
      <c r="O2315">
        <f>D2314</f>
      </c>
      <c r="P2315">
        <f>(E2315-F2315+G2315)/O2315*100</f>
      </c>
      <c r="Q2315">
        <f>H2314</f>
      </c>
      <c r="R2315">
        <f>I2314</f>
      </c>
      <c r="S2315">
        <f>H2315-H2314</f>
      </c>
      <c r="T2315">
        <f>I2315-I2314</f>
      </c>
      <c r="U2315">
        <f>(L2315-K2315)/(2*D2315*0.01)</f>
      </c>
      <c r="V2315">
        <f>(L2315+K2315)/(D2315*0.0001)</f>
      </c>
    </row>
    <row r="2316">
      <c r="A2316" t="n">
        <v>2016</v>
      </c>
      <c r="B2316" t="inlineStr">
        <is>
          <t>00122205</t>
        </is>
      </c>
      <c r="C2316" t="inlineStr">
        <is>
          <t>바른손</t>
        </is>
      </c>
      <c r="D2316" t="n">
        <v>771456000</v>
      </c>
      <c r="E2316" t="n">
        <v>760472000</v>
      </c>
      <c r="F2316" t="n">
        <v>943600000</v>
      </c>
      <c r="G2316" t="n">
        <v>26591000</v>
      </c>
      <c r="H2316" t="n">
        <v>2.12</v>
      </c>
      <c r="I2316" t="n">
        <v>4.4</v>
      </c>
      <c r="K2316" t="n">
        <v>-15381000</v>
      </c>
      <c r="L2316" t="n">
        <v>18276000</v>
      </c>
      <c r="M2316" t="n">
        <v>17911000</v>
      </c>
      <c r="N2316" t="n">
        <v>-15395000</v>
      </c>
      <c r="O2316">
        <f>D2315</f>
      </c>
      <c r="P2316">
        <f>(E2316-F2316+G2316)/O2316*100</f>
      </c>
      <c r="Q2316">
        <f>H2315</f>
      </c>
      <c r="R2316">
        <f>I2315</f>
      </c>
      <c r="S2316">
        <f>H2316-H2315</f>
      </c>
      <c r="T2316">
        <f>I2316-I2315</f>
      </c>
      <c r="U2316">
        <f>(L2316-K2316)/(2*D2316*0.01)</f>
      </c>
      <c r="V2316">
        <f>(L2316+K2316)/(D2316*0.0001)</f>
      </c>
    </row>
    <row r="2317">
      <c r="A2317" t="n">
        <v>2017</v>
      </c>
      <c r="B2317" t="inlineStr">
        <is>
          <t>00122205</t>
        </is>
      </c>
      <c r="C2317" t="inlineStr">
        <is>
          <t>바른손</t>
        </is>
      </c>
      <c r="D2317" t="n">
        <v>162644000</v>
      </c>
      <c r="E2317" t="n">
        <v>262547000</v>
      </c>
      <c r="F2317" t="n">
        <v>740117000</v>
      </c>
      <c r="G2317" t="n">
        <v>11332000</v>
      </c>
      <c r="H2317" t="n">
        <v>2.76</v>
      </c>
      <c r="I2317" t="n">
        <v>4</v>
      </c>
      <c r="O2317">
        <f>D2316</f>
      </c>
      <c r="P2317">
        <f>(E2317-F2317+G2317)/O2317*100</f>
      </c>
      <c r="Q2317">
        <f>H2316</f>
      </c>
      <c r="R2317">
        <f>I2316</f>
      </c>
      <c r="S2317">
        <f>H2317-H2316</f>
      </c>
      <c r="T2317">
        <f>I2317-I2316</f>
      </c>
    </row>
    <row r="2318">
      <c r="A2318" t="n">
        <v>2018</v>
      </c>
      <c r="B2318" t="inlineStr">
        <is>
          <t>00122205</t>
        </is>
      </c>
      <c r="C2318" t="inlineStr">
        <is>
          <t>바른손</t>
        </is>
      </c>
      <c r="D2318" t="n">
        <v>439878000</v>
      </c>
      <c r="E2318" t="n">
        <v>127276000</v>
      </c>
      <c r="F2318" t="n">
        <v>96550000</v>
      </c>
      <c r="G2318" t="n">
        <v>3934000</v>
      </c>
      <c r="H2318" t="n">
        <v>3.09</v>
      </c>
      <c r="I2318" t="n">
        <v>3</v>
      </c>
      <c r="O2318">
        <f>D2317</f>
      </c>
      <c r="P2318">
        <f>(E2318-F2318+G2318)/O2318*100</f>
      </c>
      <c r="Q2318">
        <f>H2317</f>
      </c>
      <c r="R2318">
        <f>I2317</f>
      </c>
      <c r="S2318">
        <f>H2318-H2317</f>
      </c>
      <c r="T2318">
        <f>I2318-I2317</f>
      </c>
    </row>
    <row r="2319">
      <c r="A2319" t="n">
        <v>2019</v>
      </c>
      <c r="B2319" t="inlineStr">
        <is>
          <t>00122205</t>
        </is>
      </c>
      <c r="C2319" t="inlineStr">
        <is>
          <t>바른손</t>
        </is>
      </c>
      <c r="D2319" t="n">
        <v>388748000</v>
      </c>
      <c r="E2319" t="n">
        <v>380641000</v>
      </c>
      <c r="F2319" t="n">
        <v>495054000</v>
      </c>
      <c r="G2319" t="n">
        <v>11441000</v>
      </c>
      <c r="H2319" t="n">
        <v>2.38</v>
      </c>
      <c r="I2319" t="n">
        <v>3.5</v>
      </c>
      <c r="O2319">
        <f>D2318</f>
      </c>
      <c r="P2319">
        <f>(E2319-F2319+G2319)/O2319*100</f>
      </c>
      <c r="Q2319">
        <f>H2318</f>
      </c>
      <c r="R2319">
        <f>I2318</f>
      </c>
      <c r="S2319">
        <f>H2319-H2318</f>
      </c>
      <c r="T2319">
        <f>I2319-I2318</f>
      </c>
    </row>
    <row r="2320">
      <c r="A2320" t="n">
        <v>2020</v>
      </c>
      <c r="B2320" t="inlineStr">
        <is>
          <t>00122205</t>
        </is>
      </c>
      <c r="C2320" t="inlineStr">
        <is>
          <t>바른손</t>
        </is>
      </c>
      <c r="D2320" t="n">
        <v>46654000</v>
      </c>
      <c r="E2320" t="n">
        <v>19243000</v>
      </c>
      <c r="F2320" t="n">
        <v>131286000</v>
      </c>
      <c r="G2320" t="n">
        <v>1242000</v>
      </c>
      <c r="H2320" t="n">
        <v>2.385</v>
      </c>
      <c r="I2320" t="n">
        <v>2</v>
      </c>
      <c r="O2320">
        <f>D2319</f>
      </c>
      <c r="P2320">
        <f>(E2320-F2320+G2320)/O2320*100</f>
      </c>
      <c r="Q2320">
        <f>H2319</f>
      </c>
      <c r="R2320">
        <f>I2319</f>
      </c>
      <c r="S2320">
        <f>H2320-H2319</f>
      </c>
      <c r="T2320">
        <f>I2320-I2319</f>
      </c>
    </row>
    <row r="2321">
      <c r="A2321" t="n">
        <v>2014</v>
      </c>
      <c r="B2321" t="inlineStr">
        <is>
          <t>00122348</t>
        </is>
      </c>
      <c r="C2321" t="inlineStr">
        <is>
          <t>방림</t>
        </is>
      </c>
      <c r="D2321" t="n">
        <v>8652741000</v>
      </c>
      <c r="E2321" t="n">
        <v>1011385000</v>
      </c>
      <c r="F2321" t="n">
        <v>645899000</v>
      </c>
      <c r="G2321" t="n">
        <v>264699000</v>
      </c>
      <c r="H2321" t="n">
        <v>3.31</v>
      </c>
      <c r="I2321" t="n">
        <v>3.78</v>
      </c>
      <c r="K2321" t="n">
        <v>-453858000</v>
      </c>
      <c r="L2321" t="n">
        <v>516214000</v>
      </c>
      <c r="M2321" t="n">
        <v>509222000</v>
      </c>
      <c r="N2321" t="n">
        <v>-456592000</v>
      </c>
      <c r="U2321">
        <f>(L2321-K2321)/(2*D2321*0.01)</f>
      </c>
      <c r="V2321">
        <f>(L2321+K2321)/(D2321*0.0001)</f>
      </c>
    </row>
    <row r="2322">
      <c r="A2322" t="n">
        <v>2015</v>
      </c>
      <c r="B2322" t="inlineStr">
        <is>
          <t>00122348</t>
        </is>
      </c>
      <c r="C2322" t="inlineStr">
        <is>
          <t>방림</t>
        </is>
      </c>
      <c r="D2322" t="n">
        <v>9085289000</v>
      </c>
      <c r="E2322" t="n">
        <v>1099424000</v>
      </c>
      <c r="F2322" t="n">
        <v>991213000</v>
      </c>
      <c r="G2322" t="n">
        <v>273657000</v>
      </c>
      <c r="H2322" t="n">
        <v>2.61</v>
      </c>
      <c r="I2322" t="n">
        <v>3.5</v>
      </c>
      <c r="K2322" t="n">
        <v>-493787000</v>
      </c>
      <c r="L2322" t="n">
        <v>-453858000</v>
      </c>
      <c r="M2322" t="n">
        <v>552243000</v>
      </c>
      <c r="N2322" t="n">
        <v>509222000</v>
      </c>
      <c r="O2322">
        <f>D2321</f>
      </c>
      <c r="P2322">
        <f>(E2322-F2322+G2322)/O2322*100</f>
      </c>
      <c r="Q2322">
        <f>H2321</f>
      </c>
      <c r="R2322">
        <f>I2321</f>
      </c>
      <c r="S2322">
        <f>H2322-H2321</f>
      </c>
      <c r="T2322">
        <f>I2322-I2321</f>
      </c>
      <c r="U2322">
        <f>(L2322-K2322)/(2*D2322*0.01)</f>
      </c>
    </row>
    <row r="2323">
      <c r="A2323" t="n">
        <v>2016</v>
      </c>
      <c r="B2323" t="inlineStr">
        <is>
          <t>00122348</t>
        </is>
      </c>
      <c r="C2323" t="inlineStr">
        <is>
          <t>방림</t>
        </is>
      </c>
      <c r="D2323" t="n">
        <v>9799498000</v>
      </c>
      <c r="E2323" t="n">
        <v>1198799000</v>
      </c>
      <c r="F2323" t="n">
        <v>621609000</v>
      </c>
      <c r="G2323" t="n">
        <v>227795000</v>
      </c>
      <c r="H2323" t="n">
        <v>2.05</v>
      </c>
      <c r="I2323" t="n">
        <v>2.5</v>
      </c>
      <c r="K2323" t="n">
        <v>-537714000</v>
      </c>
      <c r="L2323" t="n">
        <v>612492000</v>
      </c>
      <c r="M2323" t="n">
        <v>604074000</v>
      </c>
      <c r="N2323" t="n">
        <v>-540949000</v>
      </c>
      <c r="O2323">
        <f>D2322</f>
      </c>
      <c r="P2323">
        <f>(E2323-F2323+G2323)/O2323*100</f>
      </c>
      <c r="Q2323">
        <f>H2322</f>
      </c>
      <c r="R2323">
        <f>I2322</f>
      </c>
      <c r="S2323">
        <f>H2323-H2322</f>
      </c>
      <c r="T2323">
        <f>I2323-I2322</f>
      </c>
      <c r="U2323">
        <f>(L2323-K2323)/(2*D2323*0.01)</f>
      </c>
      <c r="V2323">
        <f>(L2323+K2323)/(D2323*0.0001)</f>
      </c>
    </row>
    <row r="2324">
      <c r="A2324" t="n">
        <v>2017</v>
      </c>
      <c r="B2324" t="inlineStr">
        <is>
          <t>00122348</t>
        </is>
      </c>
      <c r="C2324" t="inlineStr">
        <is>
          <t>방림</t>
        </is>
      </c>
      <c r="D2324" t="n">
        <v>10557623000</v>
      </c>
      <c r="E2324" t="n">
        <v>1227830000</v>
      </c>
      <c r="F2324" t="n">
        <v>796191000</v>
      </c>
      <c r="G2324" t="n">
        <v>192820000</v>
      </c>
      <c r="H2324" t="n">
        <v>2.97</v>
      </c>
      <c r="I2324" t="n">
        <v>3.6</v>
      </c>
      <c r="K2324" t="n">
        <v>-569420000</v>
      </c>
      <c r="L2324" t="n">
        <v>646858000</v>
      </c>
      <c r="M2324" t="n">
        <v>637095000</v>
      </c>
      <c r="N2324" t="n">
        <v>-572054000</v>
      </c>
      <c r="O2324">
        <f>D2323</f>
      </c>
      <c r="P2324">
        <f>(E2324-F2324+G2324)/O2324*100</f>
      </c>
      <c r="Q2324">
        <f>H2323</f>
      </c>
      <c r="R2324">
        <f>I2323</f>
      </c>
      <c r="S2324">
        <f>H2324-H2323</f>
      </c>
      <c r="T2324">
        <f>I2324-I2323</f>
      </c>
      <c r="U2324">
        <f>(L2324-K2324)/(2*D2324*0.01)</f>
      </c>
      <c r="V2324">
        <f>(L2324+K2324)/(D2324*0.0001)</f>
      </c>
    </row>
    <row r="2325">
      <c r="A2325" t="n">
        <v>2018</v>
      </c>
      <c r="B2325" t="inlineStr">
        <is>
          <t>00122348</t>
        </is>
      </c>
      <c r="C2325" t="inlineStr">
        <is>
          <t>방림</t>
        </is>
      </c>
      <c r="D2325" t="n">
        <v>10535467000</v>
      </c>
      <c r="E2325" t="n">
        <v>1204381000</v>
      </c>
      <c r="F2325" t="n">
        <v>996961000</v>
      </c>
      <c r="G2325" t="n">
        <v>301166000</v>
      </c>
      <c r="H2325" t="n">
        <v>2.92</v>
      </c>
      <c r="I2325" t="n">
        <v>3.36</v>
      </c>
      <c r="K2325" t="n">
        <v>-551268000</v>
      </c>
      <c r="L2325" t="n">
        <v>624339000</v>
      </c>
      <c r="M2325" t="n">
        <v>616103000</v>
      </c>
      <c r="N2325" t="n">
        <v>-554772000</v>
      </c>
      <c r="O2325">
        <f>D2324</f>
      </c>
      <c r="P2325">
        <f>(E2325-F2325+G2325)/O2325*100</f>
      </c>
      <c r="Q2325">
        <f>H2324</f>
      </c>
      <c r="R2325">
        <f>I2324</f>
      </c>
      <c r="S2325">
        <f>H2325-H2324</f>
      </c>
      <c r="T2325">
        <f>I2325-I2324</f>
      </c>
      <c r="U2325">
        <f>(L2325-K2325)/(2*D2325*0.01)</f>
      </c>
      <c r="V2325">
        <f>(L2325+K2325)/(D2325*0.0001)</f>
      </c>
    </row>
    <row r="2326">
      <c r="A2326" t="n">
        <v>2019</v>
      </c>
      <c r="B2326" t="inlineStr">
        <is>
          <t>00122348</t>
        </is>
      </c>
      <c r="C2326" t="inlineStr">
        <is>
          <t>방림</t>
        </is>
      </c>
      <c r="D2326" t="n">
        <v>11903811000</v>
      </c>
      <c r="E2326" t="n">
        <v>1174135000</v>
      </c>
      <c r="F2326" t="n">
        <v>669491000</v>
      </c>
      <c r="G2326" t="n">
        <v>295617000</v>
      </c>
      <c r="H2326" t="n">
        <v>2.21</v>
      </c>
      <c r="I2326" t="n">
        <v>3.35</v>
      </c>
      <c r="K2326" t="n">
        <v>-759605000</v>
      </c>
      <c r="L2326" t="n">
        <v>874611000</v>
      </c>
      <c r="M2326" t="n">
        <v>856231000</v>
      </c>
      <c r="N2326" t="n">
        <v>-759240000</v>
      </c>
      <c r="O2326">
        <f>D2325</f>
      </c>
      <c r="P2326">
        <f>(E2326-F2326+G2326)/O2326*100</f>
      </c>
      <c r="Q2326">
        <f>H2325</f>
      </c>
      <c r="R2326">
        <f>I2325</f>
      </c>
      <c r="S2326">
        <f>H2326-H2325</f>
      </c>
      <c r="T2326">
        <f>I2326-I2325</f>
      </c>
      <c r="U2326">
        <f>(L2326-K2326)/(2*D2326*0.01)</f>
      </c>
      <c r="V2326">
        <f>(L2326+K2326)/(D2326*0.0001)</f>
      </c>
    </row>
    <row r="2327">
      <c r="A2327" t="n">
        <v>2020</v>
      </c>
      <c r="B2327" t="inlineStr">
        <is>
          <t>00122348</t>
        </is>
      </c>
      <c r="C2327" t="inlineStr">
        <is>
          <t>방림</t>
        </is>
      </c>
      <c r="D2327" t="n">
        <v>13513897000</v>
      </c>
      <c r="E2327" t="n">
        <v>1065226000</v>
      </c>
      <c r="F2327" t="n">
        <v>634768000</v>
      </c>
      <c r="G2327" t="n">
        <v>255894000</v>
      </c>
      <c r="H2327" t="n">
        <v>2.14</v>
      </c>
      <c r="I2327" t="n">
        <v>3.2</v>
      </c>
      <c r="K2327" t="n">
        <v>-788856000</v>
      </c>
      <c r="L2327" t="n">
        <v>903074000</v>
      </c>
      <c r="M2327" t="n">
        <v>884863000</v>
      </c>
      <c r="N2327" t="n">
        <v>-789045000</v>
      </c>
      <c r="O2327">
        <f>D2326</f>
      </c>
      <c r="P2327">
        <f>(E2327-F2327+G2327)/O2327*100</f>
      </c>
      <c r="Q2327">
        <f>H2326</f>
      </c>
      <c r="R2327">
        <f>I2326</f>
      </c>
      <c r="S2327">
        <f>H2327-H2326</f>
      </c>
      <c r="T2327">
        <f>I2327-I2326</f>
      </c>
      <c r="U2327">
        <f>(L2327-K2327)/(2*D2327*0.01)</f>
      </c>
      <c r="V2327">
        <f>(L2327+K2327)/(D2327*0.0001)</f>
      </c>
    </row>
    <row r="2328">
      <c r="A2328" t="n">
        <v>2021</v>
      </c>
      <c r="B2328" t="inlineStr">
        <is>
          <t>00122348</t>
        </is>
      </c>
      <c r="C2328" t="inlineStr">
        <is>
          <t>방림</t>
        </is>
      </c>
      <c r="D2328" t="n">
        <v>13141390000</v>
      </c>
      <c r="E2328" t="n">
        <v>1292694000</v>
      </c>
      <c r="F2328" t="n">
        <v>1095928000</v>
      </c>
      <c r="G2328" t="n">
        <v>280263000</v>
      </c>
      <c r="H2328" t="n">
        <v>2.82</v>
      </c>
      <c r="I2328" t="n">
        <v>2.41</v>
      </c>
      <c r="K2328" t="n">
        <v>-668470000</v>
      </c>
      <c r="L2328" t="n">
        <v>757287000</v>
      </c>
      <c r="M2328" t="n">
        <v>753381000</v>
      </c>
      <c r="N2328" t="n">
        <v>-677674000</v>
      </c>
      <c r="O2328">
        <f>D2327</f>
      </c>
      <c r="P2328">
        <f>(E2328-F2328+G2328)/O2328*100</f>
      </c>
      <c r="Q2328">
        <f>H2327</f>
      </c>
      <c r="R2328">
        <f>I2327</f>
      </c>
      <c r="S2328">
        <f>H2328-H2327</f>
      </c>
      <c r="T2328">
        <f>I2328-I2327</f>
      </c>
      <c r="U2328">
        <f>(L2328-K2328)/(2*D2328*0.01)</f>
      </c>
      <c r="V2328">
        <f>(L2328+K2328)/(D2328*0.0001)</f>
      </c>
    </row>
    <row r="2329">
      <c r="A2329" t="n">
        <v>2022</v>
      </c>
      <c r="B2329" t="inlineStr">
        <is>
          <t>00122348</t>
        </is>
      </c>
      <c r="C2329" t="inlineStr">
        <is>
          <t>방림</t>
        </is>
      </c>
      <c r="D2329" t="n">
        <v>11178507000</v>
      </c>
      <c r="E2329" t="n">
        <v>1186149000</v>
      </c>
      <c r="F2329" t="n">
        <v>831710000</v>
      </c>
      <c r="G2329" t="n">
        <v>357336000</v>
      </c>
      <c r="H2329" t="n">
        <v>5.31</v>
      </c>
      <c r="I2329" t="n">
        <v>3.33</v>
      </c>
      <c r="J2329" t="n">
        <v>7.78</v>
      </c>
      <c r="K2329" t="n">
        <v>-482411000</v>
      </c>
      <c r="L2329" t="n">
        <v>541568000</v>
      </c>
      <c r="M2329" t="n">
        <v>547642000</v>
      </c>
      <c r="N2329" t="n">
        <v>-496151000</v>
      </c>
      <c r="O2329">
        <f>D2328</f>
      </c>
      <c r="P2329">
        <f>(E2329-F2329+G2329)/O2329*100</f>
      </c>
      <c r="Q2329">
        <f>H2328</f>
      </c>
      <c r="R2329">
        <f>I2328</f>
      </c>
      <c r="S2329">
        <f>H2329-H2328</f>
      </c>
      <c r="T2329">
        <f>I2329-I2328</f>
      </c>
      <c r="U2329">
        <f>(L2329-K2329)/(2*D2329*0.01)</f>
      </c>
      <c r="V2329">
        <f>(L2329+K2329)/(D2329*0.0001)</f>
      </c>
    </row>
    <row r="2330">
      <c r="A2330" t="n">
        <v>2023</v>
      </c>
      <c r="B2330" t="inlineStr">
        <is>
          <t>00122348</t>
        </is>
      </c>
      <c r="C2330" t="inlineStr">
        <is>
          <t>방림</t>
        </is>
      </c>
      <c r="D2330" t="n">
        <v>11954707000</v>
      </c>
      <c r="E2330" t="n">
        <v>1078233000</v>
      </c>
      <c r="F2330" t="n">
        <v>1501922000</v>
      </c>
      <c r="G2330" t="n">
        <v>571891000</v>
      </c>
      <c r="H2330" t="n">
        <v>4.98</v>
      </c>
      <c r="I2330" t="n">
        <v>3.66</v>
      </c>
      <c r="J2330" t="n">
        <v>6.39</v>
      </c>
      <c r="K2330" t="n">
        <v>-501700000</v>
      </c>
      <c r="L2330" t="n">
        <v>562321000</v>
      </c>
      <c r="M2330" t="n">
        <v>564873000</v>
      </c>
      <c r="N2330" t="n">
        <v>-512942000</v>
      </c>
      <c r="O2330">
        <f>D2329</f>
      </c>
      <c r="P2330">
        <f>(E2330-F2330+G2330)/O2330*100</f>
      </c>
      <c r="Q2330">
        <f>H2329</f>
      </c>
      <c r="R2330">
        <f>I2329</f>
      </c>
      <c r="S2330">
        <f>H2330-H2329</f>
      </c>
      <c r="T2330">
        <f>I2330-I2329</f>
      </c>
      <c r="U2330">
        <f>(L2330-K2330)/(2*D2330*0.01)</f>
      </c>
      <c r="V2330">
        <f>(L2330+K2330)/(D2330*0.0001)</f>
      </c>
    </row>
    <row r="2331">
      <c r="A2331" t="n">
        <v>2024</v>
      </c>
      <c r="B2331" t="inlineStr">
        <is>
          <t>00122348</t>
        </is>
      </c>
      <c r="C2331" t="inlineStr">
        <is>
          <t>방림</t>
        </is>
      </c>
      <c r="D2331" t="n">
        <v>12609652000</v>
      </c>
      <c r="E2331" t="n">
        <v>1110919000</v>
      </c>
      <c r="F2331" t="n">
        <v>1744367000</v>
      </c>
      <c r="G2331" t="n">
        <v>573616000</v>
      </c>
      <c r="H2331" t="n">
        <v>3.55</v>
      </c>
      <c r="I2331" t="n">
        <v>3.36</v>
      </c>
      <c r="J2331" t="n">
        <v>6</v>
      </c>
      <c r="K2331" t="n">
        <v>-558517000</v>
      </c>
      <c r="L2331" t="n">
        <v>629354000</v>
      </c>
      <c r="M2331" t="n">
        <v>625027000</v>
      </c>
      <c r="N2331" t="n">
        <v>-565277000</v>
      </c>
      <c r="O2331">
        <f>D2330</f>
      </c>
      <c r="P2331">
        <f>(E2331-F2331+G2331)/O2331*100</f>
      </c>
      <c r="Q2331">
        <f>H2330</f>
      </c>
      <c r="R2331">
        <f>I2330</f>
      </c>
      <c r="S2331">
        <f>H2331-H2330</f>
      </c>
      <c r="T2331">
        <f>I2331-I2330</f>
      </c>
      <c r="U2331">
        <f>(L2331-K2331)/(2*D2331*0.01)</f>
      </c>
      <c r="V2331">
        <f>(L2331+K2331)/(D2331*0.0001)</f>
      </c>
    </row>
    <row r="2332">
      <c r="A2332" t="n">
        <v>2025</v>
      </c>
      <c r="B2332" t="inlineStr">
        <is>
          <t>00122348</t>
        </is>
      </c>
      <c r="C2332" t="inlineStr">
        <is>
          <t>방림</t>
        </is>
      </c>
      <c r="D2332" t="n">
        <v>12821405000</v>
      </c>
      <c r="E2332" t="n">
        <v>291072000</v>
      </c>
      <c r="F2332" t="n">
        <v>342184000</v>
      </c>
      <c r="G2332" t="n">
        <v>53324000</v>
      </c>
      <c r="O2332">
        <f>D2331</f>
      </c>
      <c r="P2332">
        <f>(E2332-F2332+G2332)/O2332*100</f>
      </c>
    </row>
    <row r="2333">
      <c r="A2333" t="n">
        <v>2014</v>
      </c>
      <c r="B2333" t="inlineStr">
        <is>
          <t>00122472</t>
        </is>
      </c>
      <c r="C2333" t="inlineStr">
        <is>
          <t>PKC</t>
        </is>
      </c>
      <c r="D2333" t="n">
        <v>8702419000</v>
      </c>
      <c r="E2333" t="n">
        <v>1390482000</v>
      </c>
      <c r="F2333" t="n">
        <v>610365000</v>
      </c>
      <c r="G2333" t="n">
        <v>238658000</v>
      </c>
      <c r="H2333" t="n">
        <v>2.83</v>
      </c>
      <c r="I2333" t="n">
        <v>5.23</v>
      </c>
      <c r="K2333" t="n">
        <v>-558096000</v>
      </c>
      <c r="L2333" t="n">
        <v>638432000</v>
      </c>
      <c r="M2333" t="n">
        <v>631609000</v>
      </c>
      <c r="N2333" t="n">
        <v>-562975000</v>
      </c>
      <c r="U2333">
        <f>(L2333-K2333)/(2*D2333*0.01)</f>
      </c>
      <c r="V2333">
        <f>(L2333+K2333)/(D2333*0.0001)</f>
      </c>
    </row>
    <row r="2334">
      <c r="A2334" t="n">
        <v>2015</v>
      </c>
      <c r="B2334" t="inlineStr">
        <is>
          <t>00122472</t>
        </is>
      </c>
      <c r="C2334" t="inlineStr">
        <is>
          <t>PKC</t>
        </is>
      </c>
      <c r="D2334" t="n">
        <v>6306639000</v>
      </c>
      <c r="O2334">
        <f>D2333</f>
      </c>
    </row>
    <row r="2335">
      <c r="A2335" t="n">
        <v>2016</v>
      </c>
      <c r="B2335" t="inlineStr">
        <is>
          <t>00122472</t>
        </is>
      </c>
      <c r="C2335" t="inlineStr">
        <is>
          <t>PKC</t>
        </is>
      </c>
      <c r="D2335" t="n">
        <v>7123140000</v>
      </c>
      <c r="E2335" t="n">
        <v>1025651000</v>
      </c>
      <c r="F2335" t="n">
        <v>3187000</v>
      </c>
      <c r="G2335" t="n">
        <v>124087000</v>
      </c>
      <c r="O2335">
        <f>D2334</f>
      </c>
      <c r="P2335">
        <f>(E2335-F2335+G2335)/O2335*100</f>
      </c>
    </row>
    <row r="2336">
      <c r="A2336" t="n">
        <v>2017</v>
      </c>
      <c r="B2336" t="inlineStr">
        <is>
          <t>00122472</t>
        </is>
      </c>
      <c r="C2336" t="inlineStr">
        <is>
          <t>PKC</t>
        </is>
      </c>
      <c r="D2336" t="n">
        <v>8454086000</v>
      </c>
      <c r="E2336" t="n">
        <v>979423000</v>
      </c>
      <c r="F2336" t="n">
        <v>222010000</v>
      </c>
      <c r="G2336" t="n">
        <v>225251000</v>
      </c>
      <c r="O2336">
        <f>D2335</f>
      </c>
      <c r="P2336">
        <f>(E2336-F2336+G2336)/O2336*100</f>
      </c>
    </row>
    <row r="2337">
      <c r="A2337" t="n">
        <v>2018</v>
      </c>
      <c r="B2337" t="inlineStr">
        <is>
          <t>00122472</t>
        </is>
      </c>
      <c r="C2337" t="inlineStr">
        <is>
          <t>PKC</t>
        </is>
      </c>
      <c r="D2337" t="n">
        <v>9586164000</v>
      </c>
      <c r="E2337" t="n">
        <v>972934000</v>
      </c>
      <c r="F2337" t="n">
        <v>597677000</v>
      </c>
      <c r="G2337" t="n">
        <v>275269000</v>
      </c>
      <c r="O2337">
        <f>D2336</f>
      </c>
      <c r="P2337">
        <f>(E2337-F2337+G2337)/O2337*100</f>
      </c>
    </row>
    <row r="2338">
      <c r="A2338" t="n">
        <v>2020</v>
      </c>
      <c r="B2338" t="inlineStr">
        <is>
          <t>00122472</t>
        </is>
      </c>
      <c r="C2338" t="inlineStr">
        <is>
          <t>PKC</t>
        </is>
      </c>
      <c r="D2338" t="n">
        <v>13165060000</v>
      </c>
      <c r="E2338" t="n">
        <v>1313280000</v>
      </c>
      <c r="F2338" t="n">
        <v>487869000</v>
      </c>
      <c r="G2338" t="n">
        <v>258499000</v>
      </c>
    </row>
    <row r="2339">
      <c r="A2339" t="n">
        <v>2021</v>
      </c>
      <c r="B2339" t="inlineStr">
        <is>
          <t>00122472</t>
        </is>
      </c>
      <c r="C2339" t="inlineStr">
        <is>
          <t>PKC</t>
        </is>
      </c>
      <c r="D2339" t="n">
        <v>15255291000</v>
      </c>
      <c r="E2339" t="n">
        <v>1594234000</v>
      </c>
      <c r="F2339" t="n">
        <v>279431000</v>
      </c>
      <c r="G2339" t="n">
        <v>289282000</v>
      </c>
      <c r="O2339">
        <f>D2338</f>
      </c>
      <c r="P2339">
        <f>(E2339-F2339+G2339)/O2339*100</f>
      </c>
    </row>
    <row r="2340">
      <c r="A2340" t="n">
        <v>2022</v>
      </c>
      <c r="B2340" t="inlineStr">
        <is>
          <t>00122472</t>
        </is>
      </c>
      <c r="C2340" t="inlineStr">
        <is>
          <t>PKC</t>
        </is>
      </c>
      <c r="D2340" t="n">
        <v>15237923000</v>
      </c>
      <c r="E2340" t="n">
        <v>1795615000</v>
      </c>
      <c r="F2340" t="n">
        <v>1416567000</v>
      </c>
      <c r="G2340" t="n">
        <v>404357000</v>
      </c>
      <c r="H2340" t="n">
        <v>5.29</v>
      </c>
      <c r="I2340" t="n">
        <v>5</v>
      </c>
      <c r="K2340" t="n">
        <v>-835140000</v>
      </c>
      <c r="L2340" t="n">
        <v>931900000</v>
      </c>
      <c r="M2340" t="n">
        <v>929625000</v>
      </c>
      <c r="N2340" t="n">
        <v>-854500000</v>
      </c>
      <c r="O2340">
        <f>D2339</f>
      </c>
      <c r="P2340">
        <f>(E2340-F2340+G2340)/O2340*100</f>
      </c>
      <c r="U2340">
        <f>(L2340-K2340)/(2*D2340*0.01)</f>
      </c>
      <c r="V2340">
        <f>(L2340+K2340)/(D2340*0.0001)</f>
      </c>
    </row>
    <row r="2341">
      <c r="A2341" t="n">
        <v>2023</v>
      </c>
      <c r="B2341" t="inlineStr">
        <is>
          <t>00122472</t>
        </is>
      </c>
      <c r="C2341" t="inlineStr">
        <is>
          <t>PKC</t>
        </is>
      </c>
      <c r="D2341" t="n">
        <v>15620061000</v>
      </c>
      <c r="E2341" t="n">
        <v>1585562000</v>
      </c>
      <c r="F2341" t="n">
        <v>3486020000</v>
      </c>
      <c r="G2341" t="n">
        <v>761929000</v>
      </c>
      <c r="H2341" t="n">
        <v>4.41</v>
      </c>
      <c r="I2341" t="n">
        <v>5</v>
      </c>
      <c r="J2341" t="n">
        <v>6.636</v>
      </c>
      <c r="K2341" t="n">
        <v>-932480000</v>
      </c>
      <c r="L2341" t="n">
        <v>1053300000</v>
      </c>
      <c r="M2341" t="n">
        <v>1036980000</v>
      </c>
      <c r="N2341" t="n">
        <v>-936000000</v>
      </c>
      <c r="O2341">
        <f>D2340</f>
      </c>
      <c r="P2341">
        <f>(E2341-F2341+G2341)/O2341*100</f>
      </c>
      <c r="Q2341">
        <f>H2340</f>
      </c>
      <c r="R2341">
        <f>I2340</f>
      </c>
      <c r="S2341">
        <f>H2341-H2340</f>
      </c>
      <c r="T2341">
        <f>I2341-I2340</f>
      </c>
      <c r="U2341">
        <f>(L2341-K2341)/(2*D2341*0.01)</f>
      </c>
      <c r="V2341">
        <f>(L2341+K2341)/(D2341*0.0001)</f>
      </c>
    </row>
    <row r="2342">
      <c r="A2342" t="n">
        <v>2024</v>
      </c>
      <c r="B2342" t="inlineStr">
        <is>
          <t>00122472</t>
        </is>
      </c>
      <c r="C2342" t="inlineStr">
        <is>
          <t>PKC</t>
        </is>
      </c>
      <c r="D2342" t="n">
        <v>19234120000</v>
      </c>
      <c r="E2342" t="n">
        <v>1902101000</v>
      </c>
      <c r="F2342" t="n">
        <v>421851000</v>
      </c>
      <c r="G2342" t="n">
        <v>655279000</v>
      </c>
      <c r="H2342" t="n">
        <v>4</v>
      </c>
      <c r="I2342" t="n">
        <v>5</v>
      </c>
      <c r="J2342" t="n">
        <v>8.532999999999999</v>
      </c>
      <c r="K2342" t="n">
        <v>-1466137000</v>
      </c>
      <c r="L2342" t="n">
        <v>1706110000</v>
      </c>
      <c r="M2342" t="n">
        <v>1672306000</v>
      </c>
      <c r="N2342" t="n">
        <v>-1466797000</v>
      </c>
      <c r="O2342">
        <f>D2341</f>
      </c>
      <c r="P2342">
        <f>(E2342-F2342+G2342)/O2342*100</f>
      </c>
      <c r="Q2342">
        <f>H2341</f>
      </c>
      <c r="R2342">
        <f>I2341</f>
      </c>
      <c r="S2342">
        <f>H2342-H2341</f>
      </c>
      <c r="T2342">
        <f>I2342-I2341</f>
      </c>
      <c r="U2342">
        <f>(L2342-K2342)/(2*D2342*0.01)</f>
      </c>
      <c r="V2342">
        <f>(L2342+K2342)/(D2342*0.0001)</f>
      </c>
    </row>
    <row r="2343">
      <c r="A2343" t="n">
        <v>2025</v>
      </c>
      <c r="B2343" t="inlineStr">
        <is>
          <t>00122472</t>
        </is>
      </c>
      <c r="C2343" t="inlineStr">
        <is>
          <t>PKC</t>
        </is>
      </c>
      <c r="D2343" t="n">
        <v>20863735000</v>
      </c>
      <c r="E2343" t="n">
        <v>2980452000</v>
      </c>
      <c r="F2343" t="n">
        <v>2109332000</v>
      </c>
      <c r="G2343" t="n">
        <v>745921000</v>
      </c>
      <c r="H2343" t="n">
        <v>4.21</v>
      </c>
      <c r="I2343" t="n">
        <v>5</v>
      </c>
      <c r="J2343" t="n">
        <v>6.591</v>
      </c>
      <c r="K2343" t="n">
        <v>-1240754000</v>
      </c>
      <c r="L2343" t="n">
        <v>1408072000</v>
      </c>
      <c r="M2343" t="n">
        <v>1384419000</v>
      </c>
      <c r="N2343" t="n">
        <v>-1244353000</v>
      </c>
      <c r="O2343">
        <f>D2342</f>
      </c>
      <c r="P2343">
        <f>(E2343-F2343+G2343)/O2343*100</f>
      </c>
      <c r="Q2343">
        <f>H2342</f>
      </c>
      <c r="R2343">
        <f>I2342</f>
      </c>
      <c r="S2343">
        <f>H2343-H2342</f>
      </c>
      <c r="T2343">
        <f>I2343-I2342</f>
      </c>
      <c r="U2343">
        <f>(L2343-K2343)/(2*D2343*0.01)</f>
      </c>
      <c r="V2343">
        <f>(L2343+K2343)/(D2343*0.0001)</f>
      </c>
    </row>
    <row r="2344">
      <c r="A2344" t="n">
        <v>2014</v>
      </c>
      <c r="B2344" t="inlineStr">
        <is>
          <t>00122481</t>
        </is>
      </c>
      <c r="C2344" t="inlineStr">
        <is>
          <t>태경비케이</t>
        </is>
      </c>
      <c r="D2344" t="n">
        <v>13185144000</v>
      </c>
      <c r="E2344" t="n">
        <v>1159073000</v>
      </c>
      <c r="F2344" t="n">
        <v>817693000</v>
      </c>
      <c r="G2344" t="n">
        <v>357583000</v>
      </c>
      <c r="H2344" t="n">
        <v>2.52</v>
      </c>
      <c r="I2344" t="n">
        <v>5.74</v>
      </c>
    </row>
    <row r="2345">
      <c r="A2345" t="n">
        <v>2016</v>
      </c>
      <c r="B2345" t="inlineStr">
        <is>
          <t>00122481</t>
        </is>
      </c>
      <c r="C2345" t="inlineStr">
        <is>
          <t>태경비케이</t>
        </is>
      </c>
      <c r="D2345" t="n">
        <v>19345500000</v>
      </c>
      <c r="E2345" t="n">
        <v>1757011000</v>
      </c>
      <c r="F2345" t="n">
        <v>3093991000</v>
      </c>
      <c r="G2345" t="n">
        <v>276264000</v>
      </c>
    </row>
    <row r="2346">
      <c r="A2346" t="n">
        <v>2017</v>
      </c>
      <c r="B2346" t="inlineStr">
        <is>
          <t>00122481</t>
        </is>
      </c>
      <c r="C2346" t="inlineStr">
        <is>
          <t>태경비케이</t>
        </is>
      </c>
      <c r="D2346" t="n">
        <v>21326888000</v>
      </c>
      <c r="E2346" t="n">
        <v>2338365000</v>
      </c>
      <c r="F2346" t="n">
        <v>958768000</v>
      </c>
      <c r="G2346" t="n">
        <v>426534000</v>
      </c>
      <c r="O2346">
        <f>D2345</f>
      </c>
      <c r="P2346">
        <f>(E2346-F2346+G2346)/O2346*100</f>
      </c>
    </row>
    <row r="2347">
      <c r="A2347" t="n">
        <v>2018</v>
      </c>
      <c r="B2347" t="inlineStr">
        <is>
          <t>00122481</t>
        </is>
      </c>
      <c r="C2347" t="inlineStr">
        <is>
          <t>태경비케이</t>
        </is>
      </c>
      <c r="D2347" t="n">
        <v>21876038000</v>
      </c>
      <c r="E2347" t="n">
        <v>2368913000</v>
      </c>
      <c r="F2347" t="n">
        <v>1484512000</v>
      </c>
      <c r="G2347" t="n">
        <v>639694000</v>
      </c>
      <c r="O2347">
        <f>D2346</f>
      </c>
      <c r="P2347">
        <f>(E2347-F2347+G2347)/O2347*100</f>
      </c>
    </row>
    <row r="2348">
      <c r="A2348" t="n">
        <v>2019</v>
      </c>
      <c r="B2348" t="inlineStr">
        <is>
          <t>00122481</t>
        </is>
      </c>
      <c r="C2348" t="inlineStr">
        <is>
          <t>태경비케이</t>
        </is>
      </c>
      <c r="D2348" t="n">
        <v>24002268000</v>
      </c>
      <c r="E2348" t="n">
        <v>2256383000</v>
      </c>
      <c r="F2348" t="n">
        <v>1022012000</v>
      </c>
      <c r="G2348" t="n">
        <v>545589000</v>
      </c>
      <c r="O2348">
        <f>D2347</f>
      </c>
      <c r="P2348">
        <f>(E2348-F2348+G2348)/O2348*100</f>
      </c>
    </row>
    <row r="2349">
      <c r="A2349" t="n">
        <v>2020</v>
      </c>
      <c r="B2349" t="inlineStr">
        <is>
          <t>00122481</t>
        </is>
      </c>
      <c r="C2349" t="inlineStr">
        <is>
          <t>태경비케이</t>
        </is>
      </c>
      <c r="D2349" t="n">
        <v>23117364000</v>
      </c>
      <c r="E2349" t="n">
        <v>2151767000</v>
      </c>
      <c r="F2349" t="n">
        <v>3300344000</v>
      </c>
      <c r="G2349" t="n">
        <v>555942000</v>
      </c>
      <c r="O2349">
        <f>D2348</f>
      </c>
      <c r="P2349">
        <f>(E2349-F2349+G2349)/O2349*100</f>
      </c>
    </row>
    <row r="2350">
      <c r="A2350" t="n">
        <v>2021</v>
      </c>
      <c r="B2350" t="inlineStr">
        <is>
          <t>00122481</t>
        </is>
      </c>
      <c r="C2350" t="inlineStr">
        <is>
          <t>태경비케이</t>
        </is>
      </c>
      <c r="D2350" t="n">
        <v>22774894000</v>
      </c>
      <c r="E2350" t="n">
        <v>2019154000</v>
      </c>
      <c r="F2350" t="n">
        <v>2284181000</v>
      </c>
      <c r="G2350" t="n">
        <v>521873000</v>
      </c>
      <c r="O2350">
        <f>D2349</f>
      </c>
      <c r="P2350">
        <f>(E2350-F2350+G2350)/O2350*100</f>
      </c>
    </row>
    <row r="2351">
      <c r="A2351" t="n">
        <v>2022</v>
      </c>
      <c r="B2351" t="inlineStr">
        <is>
          <t>00122481</t>
        </is>
      </c>
      <c r="C2351" t="inlineStr">
        <is>
          <t>태경비케이</t>
        </is>
      </c>
      <c r="D2351" t="n">
        <v>21037381000</v>
      </c>
      <c r="E2351" t="n">
        <v>2048796000</v>
      </c>
      <c r="F2351" t="n">
        <v>1636386000</v>
      </c>
      <c r="G2351" t="n">
        <v>451668000</v>
      </c>
      <c r="O2351">
        <f>D2350</f>
      </c>
      <c r="P2351">
        <f>(E2351-F2351+G2351)/O2351*100</f>
      </c>
    </row>
    <row r="2352">
      <c r="A2352" t="n">
        <v>2023</v>
      </c>
      <c r="B2352" t="inlineStr">
        <is>
          <t>00122481</t>
        </is>
      </c>
      <c r="C2352" t="inlineStr">
        <is>
          <t>태경비케이</t>
        </is>
      </c>
      <c r="D2352" t="n">
        <v>23794877000</v>
      </c>
      <c r="E2352" t="n">
        <v>1829710000</v>
      </c>
      <c r="F2352" t="n">
        <v>1913672000</v>
      </c>
      <c r="G2352" t="n">
        <v>793509000</v>
      </c>
      <c r="O2352">
        <f>D2351</f>
      </c>
      <c r="P2352">
        <f>(E2352-F2352+G2352)/O2352*100</f>
      </c>
    </row>
    <row r="2353">
      <c r="A2353" t="n">
        <v>2024</v>
      </c>
      <c r="B2353" t="inlineStr">
        <is>
          <t>00122481</t>
        </is>
      </c>
      <c r="C2353" t="inlineStr">
        <is>
          <t>태경비케이</t>
        </is>
      </c>
      <c r="D2353" t="n">
        <v>25624865000</v>
      </c>
      <c r="E2353" t="n">
        <v>2058279000</v>
      </c>
      <c r="F2353" t="n">
        <v>2233536000</v>
      </c>
      <c r="G2353" t="n">
        <v>710098000</v>
      </c>
      <c r="O2353">
        <f>D2352</f>
      </c>
      <c r="P2353">
        <f>(E2353-F2353+G2353)/O2353*100</f>
      </c>
    </row>
    <row r="2354">
      <c r="A2354" t="n">
        <v>2015</v>
      </c>
      <c r="B2354" t="inlineStr">
        <is>
          <t>00122551</t>
        </is>
      </c>
      <c r="C2354" t="inlineStr">
        <is>
          <t>백산</t>
        </is>
      </c>
      <c r="D2354" t="n">
        <v>6218925000</v>
      </c>
      <c r="E2354" t="n">
        <v>945269000</v>
      </c>
      <c r="F2354" t="n">
        <v>406207000</v>
      </c>
      <c r="G2354" t="n">
        <v>146914000</v>
      </c>
      <c r="H2354" t="n">
        <v>5.875</v>
      </c>
      <c r="I2354" t="n">
        <v>5.665</v>
      </c>
      <c r="K2354" t="n">
        <v>-383515000</v>
      </c>
      <c r="L2354" t="n">
        <v>432669000</v>
      </c>
      <c r="M2354" t="n">
        <v>435705000</v>
      </c>
      <c r="N2354" t="n">
        <v>-393027000</v>
      </c>
      <c r="U2354">
        <f>(L2354-K2354)/(2*D2354*0.01)</f>
      </c>
      <c r="V2354">
        <f>(L2354+K2354)/(D2354*0.0001)</f>
      </c>
    </row>
    <row r="2355">
      <c r="A2355" t="n">
        <v>2016</v>
      </c>
      <c r="B2355" t="inlineStr">
        <is>
          <t>00122551</t>
        </is>
      </c>
      <c r="C2355" t="inlineStr">
        <is>
          <t>백산</t>
        </is>
      </c>
      <c r="D2355" t="n">
        <v>6994436000</v>
      </c>
      <c r="E2355" t="n">
        <v>876435000</v>
      </c>
      <c r="F2355" t="n">
        <v>616443000</v>
      </c>
      <c r="G2355" t="n">
        <v>208978000</v>
      </c>
      <c r="H2355" t="n">
        <v>5.52</v>
      </c>
      <c r="I2355" t="n">
        <v>5.035</v>
      </c>
      <c r="K2355" t="n">
        <v>-430602000</v>
      </c>
      <c r="L2355" t="n">
        <v>485293000</v>
      </c>
      <c r="M2355" t="n">
        <v>488870000</v>
      </c>
      <c r="N2355" t="n">
        <v>-440664000</v>
      </c>
      <c r="O2355">
        <f>D2354</f>
      </c>
      <c r="P2355">
        <f>(E2355-F2355+G2355)/O2355*100</f>
      </c>
      <c r="Q2355">
        <f>H2354</f>
      </c>
      <c r="R2355">
        <f>I2354</f>
      </c>
      <c r="S2355">
        <f>H2355-H2354</f>
      </c>
      <c r="T2355">
        <f>I2355-I2354</f>
      </c>
      <c r="U2355">
        <f>(L2355-K2355)/(2*D2355*0.01)</f>
      </c>
      <c r="V2355">
        <f>(L2355+K2355)/(D2355*0.0001)</f>
      </c>
    </row>
    <row r="2356">
      <c r="A2356" t="n">
        <v>2017</v>
      </c>
      <c r="B2356" t="inlineStr">
        <is>
          <t>00122551</t>
        </is>
      </c>
      <c r="C2356" t="inlineStr">
        <is>
          <t>백산</t>
        </is>
      </c>
      <c r="D2356" t="n">
        <v>8224548000</v>
      </c>
      <c r="E2356" t="n">
        <v>960093000</v>
      </c>
      <c r="F2356" t="n">
        <v>406164000</v>
      </c>
      <c r="G2356" t="n">
        <v>235462000</v>
      </c>
      <c r="H2356" t="n">
        <v>5.045</v>
      </c>
      <c r="I2356" t="n">
        <v>5.535</v>
      </c>
      <c r="K2356" t="n">
        <v>-896387000</v>
      </c>
      <c r="L2356" t="n">
        <v>1072692000</v>
      </c>
      <c r="M2356" t="n">
        <v>1072871000</v>
      </c>
      <c r="N2356" t="n">
        <v>-904869000</v>
      </c>
      <c r="O2356">
        <f>D2355</f>
      </c>
      <c r="P2356">
        <f>(E2356-F2356+G2356)/O2356*100</f>
      </c>
      <c r="Q2356">
        <f>H2355</f>
      </c>
      <c r="R2356">
        <f>I2355</f>
      </c>
      <c r="S2356">
        <f>H2356-H2355</f>
      </c>
      <c r="T2356">
        <f>I2356-I2355</f>
      </c>
      <c r="U2356">
        <f>(L2356-K2356)/(2*D2356*0.01)</f>
      </c>
      <c r="V2356">
        <f>(L2356+K2356)/(D2356*0.0001)</f>
      </c>
    </row>
    <row r="2357">
      <c r="A2357" t="n">
        <v>2018</v>
      </c>
      <c r="B2357" t="inlineStr">
        <is>
          <t>00122551</t>
        </is>
      </c>
      <c r="C2357" t="inlineStr">
        <is>
          <t>백산</t>
        </is>
      </c>
      <c r="D2357" t="n">
        <v>9593708000</v>
      </c>
      <c r="E2357" t="n">
        <v>1135044000</v>
      </c>
      <c r="F2357" t="n">
        <v>3526331000</v>
      </c>
      <c r="G2357" t="n">
        <v>313312000</v>
      </c>
      <c r="H2357" t="n">
        <v>5.445</v>
      </c>
      <c r="I2357" t="n">
        <v>6.39</v>
      </c>
      <c r="K2357" t="n">
        <v>-973726000</v>
      </c>
      <c r="L2357" t="n">
        <v>1147141000</v>
      </c>
      <c r="M2357" t="n">
        <v>1144630000</v>
      </c>
      <c r="N2357" t="n">
        <v>-980357000</v>
      </c>
      <c r="O2357">
        <f>D2356</f>
      </c>
      <c r="P2357">
        <f>(E2357-F2357+G2357)/O2357*100</f>
      </c>
      <c r="Q2357">
        <f>H2356</f>
      </c>
      <c r="R2357">
        <f>I2356</f>
      </c>
      <c r="S2357">
        <f>H2357-H2356</f>
      </c>
      <c r="T2357">
        <f>I2357-I2356</f>
      </c>
      <c r="U2357">
        <f>(L2357-K2357)/(2*D2357*0.01)</f>
      </c>
      <c r="V2357">
        <f>(L2357+K2357)/(D2357*0.0001)</f>
      </c>
    </row>
    <row r="2358">
      <c r="A2358" t="n">
        <v>2019</v>
      </c>
      <c r="B2358" t="inlineStr">
        <is>
          <t>00122551</t>
        </is>
      </c>
      <c r="C2358" t="inlineStr">
        <is>
          <t>백산</t>
        </is>
      </c>
      <c r="D2358" t="n">
        <v>10850079000</v>
      </c>
      <c r="E2358" t="n">
        <v>1277599000</v>
      </c>
      <c r="F2358" t="n">
        <v>1548246000</v>
      </c>
      <c r="G2358" t="n">
        <v>344503000</v>
      </c>
      <c r="H2358" t="n">
        <v>5.11</v>
      </c>
      <c r="I2358" t="n">
        <v>5.88</v>
      </c>
      <c r="K2358" t="n">
        <v>-1275456000</v>
      </c>
      <c r="L2358" t="n">
        <v>1510482000</v>
      </c>
      <c r="M2358" t="n">
        <v>1508849000</v>
      </c>
      <c r="N2358" t="n">
        <v>-1279602000</v>
      </c>
      <c r="O2358">
        <f>D2357</f>
      </c>
      <c r="P2358">
        <f>(E2358-F2358+G2358)/O2358*100</f>
      </c>
      <c r="Q2358">
        <f>H2357</f>
      </c>
      <c r="R2358">
        <f>I2357</f>
      </c>
      <c r="S2358">
        <f>H2358-H2357</f>
      </c>
      <c r="T2358">
        <f>I2358-I2357</f>
      </c>
      <c r="U2358">
        <f>(L2358-K2358)/(2*D2358*0.01)</f>
      </c>
      <c r="V2358">
        <f>(L2358+K2358)/(D2358*0.0001)</f>
      </c>
    </row>
    <row r="2359">
      <c r="A2359" t="n">
        <v>2020</v>
      </c>
      <c r="B2359" t="inlineStr">
        <is>
          <t>00122551</t>
        </is>
      </c>
      <c r="C2359" t="inlineStr">
        <is>
          <t>백산</t>
        </is>
      </c>
      <c r="D2359" t="n">
        <v>12656786000</v>
      </c>
      <c r="E2359" t="n">
        <v>1588902000</v>
      </c>
      <c r="F2359" t="n">
        <v>1062958000</v>
      </c>
      <c r="G2359" t="n">
        <v>363494000</v>
      </c>
      <c r="H2359" t="n">
        <v>4.52</v>
      </c>
      <c r="I2359" t="n">
        <v>6.735</v>
      </c>
      <c r="J2359" t="n">
        <v>7.92</v>
      </c>
      <c r="K2359" t="n">
        <v>-1319225000</v>
      </c>
      <c r="L2359" t="n">
        <v>1562752000</v>
      </c>
      <c r="M2359" t="n">
        <v>1559351000</v>
      </c>
      <c r="N2359" t="n">
        <v>-1321194000</v>
      </c>
      <c r="O2359">
        <f>D2358</f>
      </c>
      <c r="P2359">
        <f>(E2359-F2359+G2359)/O2359*100</f>
      </c>
      <c r="Q2359">
        <f>H2358</f>
      </c>
      <c r="R2359">
        <f>I2358</f>
      </c>
      <c r="S2359">
        <f>H2359-H2358</f>
      </c>
      <c r="T2359">
        <f>I2359-I2358</f>
      </c>
      <c r="U2359">
        <f>(L2359-K2359)/(2*D2359*0.01)</f>
      </c>
      <c r="V2359">
        <f>(L2359+K2359)/(D2359*0.0001)</f>
      </c>
    </row>
    <row r="2360">
      <c r="A2360" t="n">
        <v>2021</v>
      </c>
      <c r="B2360" t="inlineStr">
        <is>
          <t>00122551</t>
        </is>
      </c>
      <c r="C2360" t="inlineStr">
        <is>
          <t>백산</t>
        </is>
      </c>
      <c r="D2360" t="n">
        <v>12217254000</v>
      </c>
      <c r="E2360" t="n">
        <v>1422499000</v>
      </c>
      <c r="F2360" t="n">
        <v>1656470000</v>
      </c>
      <c r="G2360" t="n">
        <v>382672000</v>
      </c>
      <c r="H2360" t="n">
        <v>5.155</v>
      </c>
      <c r="I2360" t="n">
        <v>5.715</v>
      </c>
      <c r="J2360" t="n">
        <v>6.37</v>
      </c>
      <c r="K2360" t="n">
        <v>-1304965000</v>
      </c>
      <c r="L2360" t="n">
        <v>1544687000</v>
      </c>
      <c r="M2360" t="n">
        <v>1541693000</v>
      </c>
      <c r="N2360" t="n">
        <v>-1307300000</v>
      </c>
      <c r="O2360">
        <f>D2359</f>
      </c>
      <c r="P2360">
        <f>(E2360-F2360+G2360)/O2360*100</f>
      </c>
      <c r="Q2360">
        <f>H2359</f>
      </c>
      <c r="R2360">
        <f>I2359</f>
      </c>
      <c r="S2360">
        <f>H2360-H2359</f>
      </c>
      <c r="T2360">
        <f>I2360-I2359</f>
      </c>
      <c r="U2360">
        <f>(L2360-K2360)/(2*D2360*0.01)</f>
      </c>
      <c r="V2360">
        <f>(L2360+K2360)/(D2360*0.0001)</f>
      </c>
    </row>
    <row r="2361">
      <c r="A2361" t="n">
        <v>2022</v>
      </c>
      <c r="B2361" t="inlineStr">
        <is>
          <t>00122551</t>
        </is>
      </c>
      <c r="C2361" t="inlineStr">
        <is>
          <t>백산</t>
        </is>
      </c>
      <c r="D2361" t="n">
        <v>10927515000</v>
      </c>
      <c r="E2361" t="n">
        <v>1310776000</v>
      </c>
      <c r="F2361" t="n">
        <v>1656061000</v>
      </c>
      <c r="G2361" t="n">
        <v>412827000</v>
      </c>
      <c r="H2361" t="n">
        <v>6.155</v>
      </c>
      <c r="I2361" t="n">
        <v>6.555</v>
      </c>
      <c r="K2361" t="n">
        <v>-1173893000</v>
      </c>
      <c r="L2361" t="n">
        <v>1353967000</v>
      </c>
      <c r="M2361" t="n">
        <v>1357365000</v>
      </c>
      <c r="N2361" t="n">
        <v>-1183670000</v>
      </c>
      <c r="O2361">
        <f>D2360</f>
      </c>
      <c r="P2361">
        <f>(E2361-F2361+G2361)/O2361*100</f>
      </c>
      <c r="Q2361">
        <f>H2360</f>
      </c>
      <c r="R2361">
        <f>I2360</f>
      </c>
      <c r="S2361">
        <f>H2361-H2360</f>
      </c>
      <c r="T2361">
        <f>I2361-I2360</f>
      </c>
      <c r="U2361">
        <f>(L2361-K2361)/(2*D2361*0.01)</f>
      </c>
      <c r="V2361">
        <f>(L2361+K2361)/(D2361*0.0001)</f>
      </c>
    </row>
    <row r="2362">
      <c r="A2362" t="n">
        <v>2023</v>
      </c>
      <c r="B2362" t="inlineStr">
        <is>
          <t>00122551</t>
        </is>
      </c>
      <c r="C2362" t="inlineStr">
        <is>
          <t>백산</t>
        </is>
      </c>
      <c r="D2362" t="n">
        <v>12151816000</v>
      </c>
      <c r="E2362" t="n">
        <v>1227835000</v>
      </c>
      <c r="F2362" t="n">
        <v>1737142000</v>
      </c>
      <c r="G2362" t="n">
        <v>592695000</v>
      </c>
      <c r="H2362" t="n">
        <v>5.63</v>
      </c>
      <c r="I2362" t="n">
        <v>5.235</v>
      </c>
      <c r="K2362" t="n">
        <v>-1174891000</v>
      </c>
      <c r="L2362" t="n">
        <v>1350406000</v>
      </c>
      <c r="M2362" t="n">
        <v>1362535000</v>
      </c>
      <c r="N2362" t="n">
        <v>-1189840000</v>
      </c>
      <c r="O2362">
        <f>D2361</f>
      </c>
      <c r="P2362">
        <f>(E2362-F2362+G2362)/O2362*100</f>
      </c>
      <c r="Q2362">
        <f>H2361</f>
      </c>
      <c r="R2362">
        <f>I2361</f>
      </c>
      <c r="S2362">
        <f>H2362-H2361</f>
      </c>
      <c r="T2362">
        <f>I2362-I2361</f>
      </c>
      <c r="U2362">
        <f>(L2362-K2362)/(2*D2362*0.01)</f>
      </c>
      <c r="V2362">
        <f>(L2362+K2362)/(D2362*0.0001)</f>
      </c>
    </row>
    <row r="2363">
      <c r="A2363" t="n">
        <v>2024</v>
      </c>
      <c r="B2363" t="inlineStr">
        <is>
          <t>00122551</t>
        </is>
      </c>
      <c r="C2363" t="inlineStr">
        <is>
          <t>백산</t>
        </is>
      </c>
      <c r="D2363" t="n">
        <v>15266642000</v>
      </c>
      <c r="E2363" t="n">
        <v>1630875000</v>
      </c>
      <c r="F2363" t="n">
        <v>1543997000</v>
      </c>
      <c r="G2363" t="n">
        <v>546172000</v>
      </c>
      <c r="H2363" t="n">
        <v>5.98</v>
      </c>
      <c r="I2363" t="n">
        <v>5.465</v>
      </c>
      <c r="K2363" t="n">
        <v>-1401324000</v>
      </c>
      <c r="L2363" t="n">
        <v>1650315000</v>
      </c>
      <c r="M2363" t="n">
        <v>1661725000</v>
      </c>
      <c r="N2363" t="n">
        <v>-1416001000</v>
      </c>
      <c r="O2363">
        <f>D2362</f>
      </c>
      <c r="P2363">
        <f>(E2363-F2363+G2363)/O2363*100</f>
      </c>
      <c r="Q2363">
        <f>H2362</f>
      </c>
      <c r="R2363">
        <f>I2362</f>
      </c>
      <c r="S2363">
        <f>H2363-H2362</f>
      </c>
      <c r="T2363">
        <f>I2363-I2362</f>
      </c>
      <c r="U2363">
        <f>(L2363-K2363)/(2*D2363*0.01)</f>
      </c>
      <c r="V2363">
        <f>(L2363+K2363)/(D2363*0.0001)</f>
      </c>
    </row>
    <row r="2364">
      <c r="A2364" t="n">
        <v>2025</v>
      </c>
      <c r="B2364" t="inlineStr">
        <is>
          <t>00122551</t>
        </is>
      </c>
      <c r="C2364" t="inlineStr">
        <is>
          <t>백산</t>
        </is>
      </c>
      <c r="D2364" t="n">
        <v>14275561000</v>
      </c>
      <c r="E2364" t="n">
        <v>1661677000</v>
      </c>
      <c r="F2364" t="n">
        <v>2871864000</v>
      </c>
      <c r="G2364" t="n">
        <v>573200000</v>
      </c>
      <c r="H2364" t="n">
        <v>6.14</v>
      </c>
      <c r="I2364" t="n">
        <v>5.645</v>
      </c>
      <c r="K2364" t="n">
        <v>-839967000</v>
      </c>
      <c r="L2364" t="n">
        <v>983757000</v>
      </c>
      <c r="M2364" t="n">
        <v>993412000</v>
      </c>
      <c r="N2364" t="n">
        <v>-858905000</v>
      </c>
      <c r="O2364">
        <f>D2363</f>
      </c>
      <c r="P2364">
        <f>(E2364-F2364+G2364)/O2364*100</f>
      </c>
      <c r="Q2364">
        <f>H2363</f>
      </c>
      <c r="R2364">
        <f>I2363</f>
      </c>
      <c r="S2364">
        <f>H2364-H2363</f>
      </c>
      <c r="T2364">
        <f>I2364-I2363</f>
      </c>
      <c r="U2364">
        <f>(L2364-K2364)/(2*D2364*0.01)</f>
      </c>
      <c r="V2364">
        <f>(L2364+K2364)/(D2364*0.0001)</f>
      </c>
    </row>
    <row r="2365">
      <c r="A2365" t="n">
        <v>2019</v>
      </c>
      <c r="B2365" t="inlineStr">
        <is>
          <t>00122579</t>
        </is>
      </c>
      <c r="C2365" t="inlineStr">
        <is>
          <t>BYC</t>
        </is>
      </c>
      <c r="D2365" t="n">
        <v>154500000000</v>
      </c>
      <c r="E2365" t="n">
        <v>12800000000</v>
      </c>
      <c r="F2365" t="n">
        <v>8900000000</v>
      </c>
      <c r="G2365" t="n">
        <v>6180000000</v>
      </c>
      <c r="H2365" t="n">
        <v>4</v>
      </c>
      <c r="I2365" t="n">
        <v>3.5</v>
      </c>
      <c r="J2365" t="n">
        <v>11.2</v>
      </c>
    </row>
    <row r="2366">
      <c r="A2366" t="n">
        <v>2022</v>
      </c>
      <c r="B2366" t="inlineStr">
        <is>
          <t>00122579</t>
        </is>
      </c>
      <c r="C2366" t="inlineStr">
        <is>
          <t>BYC</t>
        </is>
      </c>
      <c r="D2366" t="n">
        <v>16945342036</v>
      </c>
      <c r="E2366" t="n">
        <v>1681631673</v>
      </c>
      <c r="F2366" t="n">
        <v>2066859899</v>
      </c>
      <c r="G2366" t="n">
        <v>369884538</v>
      </c>
      <c r="H2366" t="n">
        <v>5.235</v>
      </c>
      <c r="I2366" t="n">
        <v>3.35</v>
      </c>
      <c r="K2366" t="n">
        <v>-713659990</v>
      </c>
      <c r="L2366" t="n">
        <v>781294456</v>
      </c>
      <c r="M2366" t="n">
        <v>794415935</v>
      </c>
      <c r="N2366" t="n">
        <v>-737952448</v>
      </c>
      <c r="U2366">
        <f>(L2366-K2366)/(2*D2366*0.01)</f>
      </c>
      <c r="V2366">
        <f>(L2366+K2366)/(D2366*0.0001)</f>
      </c>
    </row>
    <row r="2367">
      <c r="A2367" t="n">
        <v>2023</v>
      </c>
      <c r="B2367" t="inlineStr">
        <is>
          <t>00122579</t>
        </is>
      </c>
      <c r="C2367" t="inlineStr">
        <is>
          <t>BYC</t>
        </is>
      </c>
      <c r="D2367" t="n">
        <v>19088820630</v>
      </c>
      <c r="E2367" t="n">
        <v>1649082377</v>
      </c>
      <c r="F2367" t="n">
        <v>2732386712</v>
      </c>
      <c r="G2367" t="n">
        <v>744741661</v>
      </c>
      <c r="H2367" t="n">
        <v>4.12</v>
      </c>
      <c r="I2367" t="n">
        <v>6.11</v>
      </c>
      <c r="J2367" t="n">
        <v>5.68</v>
      </c>
      <c r="K2367" t="n">
        <v>-931289516</v>
      </c>
      <c r="L2367" t="n">
        <v>1028912528</v>
      </c>
      <c r="M2367" t="n">
        <v>1025241366</v>
      </c>
      <c r="N2367" t="n">
        <v>-945057578</v>
      </c>
      <c r="O2367">
        <f>D2366</f>
      </c>
      <c r="P2367">
        <f>(E2367-F2367+G2367)/O2367*100</f>
      </c>
      <c r="Q2367">
        <f>H2366</f>
      </c>
      <c r="R2367">
        <f>I2366</f>
      </c>
      <c r="S2367">
        <f>H2367-H2366</f>
      </c>
      <c r="T2367">
        <f>I2367-I2366</f>
      </c>
      <c r="U2367">
        <f>(L2367-K2367)/(2*D2367*0.01)</f>
      </c>
      <c r="V2367">
        <f>(L2367+K2367)/(D2367*0.0001)</f>
      </c>
    </row>
    <row r="2368">
      <c r="A2368" t="n">
        <v>2024</v>
      </c>
      <c r="B2368" t="inlineStr">
        <is>
          <t>00122579</t>
        </is>
      </c>
      <c r="C2368" t="inlineStr">
        <is>
          <t>BYC</t>
        </is>
      </c>
      <c r="D2368" t="n">
        <v>20936314969</v>
      </c>
      <c r="E2368" t="n">
        <v>1915054291</v>
      </c>
      <c r="F2368" t="n">
        <v>2059892546</v>
      </c>
      <c r="G2368" t="n">
        <v>697894780</v>
      </c>
      <c r="H2368" t="n">
        <v>3.5</v>
      </c>
      <c r="I2368" t="n">
        <v>5.89</v>
      </c>
      <c r="J2368" t="n">
        <v>5.86</v>
      </c>
      <c r="K2368" t="n">
        <v>-1057357589</v>
      </c>
      <c r="L2368" t="n">
        <v>1169712616</v>
      </c>
      <c r="M2368" t="n">
        <v>1158356154</v>
      </c>
      <c r="N2368" t="n">
        <v>-1067075482</v>
      </c>
      <c r="O2368">
        <f>D2367</f>
      </c>
      <c r="P2368">
        <f>(E2368-F2368+G2368)/O2368*100</f>
      </c>
      <c r="Q2368">
        <f>H2367</f>
      </c>
      <c r="R2368">
        <f>I2367</f>
      </c>
      <c r="S2368">
        <f>H2368-H2367</f>
      </c>
      <c r="T2368">
        <f>I2368-I2367</f>
      </c>
      <c r="U2368">
        <f>(L2368-K2368)/(2*D2368*0.01)</f>
      </c>
      <c r="V2368">
        <f>(L2368+K2368)/(D2368*0.0001)</f>
      </c>
    </row>
    <row r="2369">
      <c r="A2369" t="n">
        <v>2025</v>
      </c>
      <c r="B2369" t="inlineStr">
        <is>
          <t>00122579</t>
        </is>
      </c>
      <c r="C2369" t="inlineStr">
        <is>
          <t>BYC</t>
        </is>
      </c>
      <c r="D2369" t="n">
        <v>20489831409</v>
      </c>
      <c r="E2369" t="n">
        <v>2021899288</v>
      </c>
      <c r="F2369" t="n">
        <v>1609603072</v>
      </c>
      <c r="G2369" t="n">
        <v>651491726</v>
      </c>
      <c r="H2369" t="n">
        <v>3.8</v>
      </c>
      <c r="I2369" t="n">
        <v>4.66</v>
      </c>
      <c r="J2369" t="n">
        <v>5.64</v>
      </c>
      <c r="K2369" t="n">
        <v>-981964906</v>
      </c>
      <c r="L2369" t="n">
        <v>1082906283</v>
      </c>
      <c r="M2369" t="n">
        <v>1086052766</v>
      </c>
      <c r="N2369" t="n">
        <v>-1002518729</v>
      </c>
      <c r="O2369">
        <f>D2368</f>
      </c>
      <c r="P2369">
        <f>(E2369-F2369+G2369)/O2369*100</f>
      </c>
      <c r="Q2369">
        <f>H2368</f>
      </c>
      <c r="R2369">
        <f>I2368</f>
      </c>
      <c r="S2369">
        <f>H2369-H2368</f>
      </c>
      <c r="T2369">
        <f>I2369-I2368</f>
      </c>
      <c r="U2369">
        <f>(L2369-K2369)/(2*D2369*0.01)</f>
      </c>
      <c r="V2369">
        <f>(L2369+K2369)/(D2369*0.0001)</f>
      </c>
    </row>
    <row r="2370">
      <c r="A2370" t="n">
        <v>2014</v>
      </c>
      <c r="B2370" t="inlineStr">
        <is>
          <t>00122694</t>
        </is>
      </c>
      <c r="C2370" t="inlineStr">
        <is>
          <t>범양건영</t>
        </is>
      </c>
      <c r="D2370" t="n">
        <v>585011000</v>
      </c>
      <c r="E2370" t="n">
        <v>246221000</v>
      </c>
      <c r="F2370" t="n">
        <v>81724000</v>
      </c>
      <c r="G2370" t="n">
        <v>10230000</v>
      </c>
      <c r="H2370" t="n">
        <v>2.51</v>
      </c>
      <c r="I2370" t="n">
        <v>4.57</v>
      </c>
      <c r="K2370" t="n">
        <v>-36498000</v>
      </c>
      <c r="L2370" t="n">
        <v>42098000</v>
      </c>
      <c r="M2370" t="n">
        <v>41711000</v>
      </c>
      <c r="N2370" t="n">
        <v>-36867000</v>
      </c>
      <c r="U2370">
        <f>(L2370-K2370)/(2*D2370*0.01)</f>
      </c>
      <c r="V2370">
        <f>(L2370+K2370)/(D2370*0.0001)</f>
      </c>
    </row>
    <row r="2371">
      <c r="A2371" t="n">
        <v>2015</v>
      </c>
      <c r="B2371" t="inlineStr">
        <is>
          <t>00122694</t>
        </is>
      </c>
      <c r="C2371" t="inlineStr">
        <is>
          <t>범양건영</t>
        </is>
      </c>
      <c r="D2371" t="n">
        <v>1422168000</v>
      </c>
      <c r="E2371" t="n">
        <v>345109000</v>
      </c>
      <c r="F2371" t="n">
        <v>93691000</v>
      </c>
      <c r="G2371" t="n">
        <v>10989000</v>
      </c>
      <c r="H2371" t="n">
        <v>2.04</v>
      </c>
      <c r="I2371" t="n">
        <v>2.5</v>
      </c>
      <c r="O2371">
        <f>D2370</f>
      </c>
      <c r="P2371">
        <f>(E2371-F2371+G2371)/O2371*100</f>
      </c>
      <c r="Q2371">
        <f>H2370</f>
      </c>
      <c r="R2371">
        <f>I2370</f>
      </c>
      <c r="S2371">
        <f>H2371-H2370</f>
      </c>
      <c r="T2371">
        <f>I2371-I2370</f>
      </c>
    </row>
    <row r="2372">
      <c r="A2372" t="n">
        <v>2016</v>
      </c>
      <c r="B2372" t="inlineStr">
        <is>
          <t>00122694</t>
        </is>
      </c>
      <c r="C2372" t="inlineStr">
        <is>
          <t>범양건영</t>
        </is>
      </c>
      <c r="D2372" t="n">
        <v>1137591000</v>
      </c>
      <c r="E2372" t="n">
        <v>408468000</v>
      </c>
      <c r="F2372" t="n">
        <v>285569000</v>
      </c>
      <c r="G2372" t="n">
        <v>13041000</v>
      </c>
      <c r="H2372" t="n">
        <v>2.05</v>
      </c>
      <c r="I2372" t="n">
        <v>2.5</v>
      </c>
      <c r="K2372" t="n">
        <v>-72657000</v>
      </c>
      <c r="L2372" t="n">
        <v>84480000</v>
      </c>
      <c r="M2372" t="n">
        <v>83294000</v>
      </c>
      <c r="N2372" t="n">
        <v>-73082000</v>
      </c>
      <c r="O2372">
        <f>D2371</f>
      </c>
      <c r="P2372">
        <f>(E2372-F2372+G2372)/O2372*100</f>
      </c>
      <c r="Q2372">
        <f>H2371</f>
      </c>
      <c r="R2372">
        <f>I2371</f>
      </c>
      <c r="S2372">
        <f>H2372-H2371</f>
      </c>
      <c r="T2372">
        <f>I2372-I2371</f>
      </c>
      <c r="U2372">
        <f>(L2372-K2372)/(2*D2372*0.01)</f>
      </c>
      <c r="V2372">
        <f>(L2372+K2372)/(D2372*0.0001)</f>
      </c>
    </row>
    <row r="2373">
      <c r="A2373" t="n">
        <v>2017</v>
      </c>
      <c r="B2373" t="inlineStr">
        <is>
          <t>00122694</t>
        </is>
      </c>
      <c r="C2373" t="inlineStr">
        <is>
          <t>범양건영</t>
        </is>
      </c>
      <c r="D2373" t="n">
        <v>1475024000</v>
      </c>
      <c r="E2373" t="n">
        <v>571383000</v>
      </c>
      <c r="F2373" t="n">
        <v>211002000</v>
      </c>
      <c r="G2373" t="n">
        <v>17051000</v>
      </c>
      <c r="H2373" t="n">
        <v>2</v>
      </c>
      <c r="I2373" t="n">
        <v>2.5</v>
      </c>
      <c r="K2373" t="n">
        <v>-84026000</v>
      </c>
      <c r="L2373" t="n">
        <v>97155000</v>
      </c>
      <c r="M2373" t="n">
        <v>95745000</v>
      </c>
      <c r="N2373" t="n">
        <v>-84481000</v>
      </c>
      <c r="O2373">
        <f>D2372</f>
      </c>
      <c r="P2373">
        <f>(E2373-F2373+G2373)/O2373*100</f>
      </c>
      <c r="Q2373">
        <f>H2372</f>
      </c>
      <c r="R2373">
        <f>I2372</f>
      </c>
      <c r="S2373">
        <f>H2373-H2372</f>
      </c>
      <c r="T2373">
        <f>I2373-I2372</f>
      </c>
      <c r="U2373">
        <f>(L2373-K2373)/(2*D2373*0.01)</f>
      </c>
      <c r="V2373">
        <f>(L2373+K2373)/(D2373*0.0001)</f>
      </c>
    </row>
    <row r="2374">
      <c r="A2374" t="n">
        <v>2018</v>
      </c>
      <c r="B2374" t="inlineStr">
        <is>
          <t>00122694</t>
        </is>
      </c>
      <c r="C2374" t="inlineStr">
        <is>
          <t>범양건영</t>
        </is>
      </c>
      <c r="D2374" t="n">
        <v>2202325000</v>
      </c>
      <c r="E2374" t="n">
        <v>641781000</v>
      </c>
      <c r="F2374" t="n">
        <v>326047000</v>
      </c>
      <c r="G2374" t="n">
        <v>19738000</v>
      </c>
      <c r="H2374" t="n">
        <v>1.96</v>
      </c>
      <c r="I2374" t="n">
        <v>2.5</v>
      </c>
      <c r="K2374" t="n">
        <v>-119285000</v>
      </c>
      <c r="L2374" t="n">
        <v>137015000</v>
      </c>
      <c r="M2374" t="n">
        <v>134597000</v>
      </c>
      <c r="N2374" t="n">
        <v>-119892000</v>
      </c>
      <c r="O2374">
        <f>D2373</f>
      </c>
      <c r="P2374">
        <f>(E2374-F2374+G2374)/O2374*100</f>
      </c>
      <c r="Q2374">
        <f>H2373</f>
      </c>
      <c r="R2374">
        <f>I2373</f>
      </c>
      <c r="S2374">
        <f>H2374-H2373</f>
      </c>
      <c r="T2374">
        <f>I2374-I2373</f>
      </c>
      <c r="U2374">
        <f>(L2374-K2374)/(2*D2374*0.01)</f>
      </c>
      <c r="V2374">
        <f>(L2374+K2374)/(D2374*0.0001)</f>
      </c>
    </row>
    <row r="2375">
      <c r="A2375" t="n">
        <v>2019</v>
      </c>
      <c r="B2375" t="inlineStr">
        <is>
          <t>00122694</t>
        </is>
      </c>
      <c r="C2375" t="inlineStr">
        <is>
          <t>범양건영</t>
        </is>
      </c>
      <c r="D2375" t="n">
        <v>3093232000</v>
      </c>
      <c r="E2375" t="n">
        <v>814731000</v>
      </c>
      <c r="F2375" t="n">
        <v>254170000</v>
      </c>
      <c r="G2375" t="n">
        <v>29467000</v>
      </c>
      <c r="H2375" t="n">
        <v>1.66</v>
      </c>
      <c r="I2375" t="n">
        <v>2.5</v>
      </c>
      <c r="K2375" t="n">
        <v>-220750000</v>
      </c>
      <c r="L2375" t="n">
        <v>238627000</v>
      </c>
      <c r="M2375" t="n">
        <v>234063000</v>
      </c>
      <c r="N2375" t="n">
        <v>-221191000</v>
      </c>
      <c r="O2375">
        <f>D2374</f>
      </c>
      <c r="P2375">
        <f>(E2375-F2375+G2375)/O2375*100</f>
      </c>
      <c r="Q2375">
        <f>H2374</f>
      </c>
      <c r="R2375">
        <f>I2374</f>
      </c>
      <c r="S2375">
        <f>H2375-H2374</f>
      </c>
      <c r="T2375">
        <f>I2375-I2374</f>
      </c>
      <c r="U2375">
        <f>(L2375-K2375)/(2*D2375*0.01)</f>
      </c>
      <c r="V2375">
        <f>(L2375+K2375)/(D2375*0.0001)</f>
      </c>
    </row>
    <row r="2376">
      <c r="A2376" t="n">
        <v>2024</v>
      </c>
      <c r="B2376" t="inlineStr">
        <is>
          <t>00122694</t>
        </is>
      </c>
      <c r="C2376" t="inlineStr">
        <is>
          <t>범양건영</t>
        </is>
      </c>
      <c r="D2376" t="n">
        <v>3451988000</v>
      </c>
      <c r="E2376" t="n">
        <v>947836000</v>
      </c>
      <c r="F2376" t="n">
        <v>1225797000</v>
      </c>
      <c r="G2376" t="n">
        <v>68979000</v>
      </c>
      <c r="H2376" t="n">
        <v>2.97</v>
      </c>
      <c r="I2376" t="n">
        <v>2.94</v>
      </c>
      <c r="J2376" t="n">
        <v>7.4</v>
      </c>
      <c r="K2376" t="n">
        <v>-136342000</v>
      </c>
      <c r="L2376" t="n">
        <v>154213000</v>
      </c>
      <c r="M2376" t="n">
        <v>152826000</v>
      </c>
      <c r="N2376" t="n">
        <v>-137745000</v>
      </c>
      <c r="U2376">
        <f>(L2376-K2376)/(2*D2376*0.01)</f>
      </c>
      <c r="V2376">
        <f>(L2376+K2376)/(D2376*0.0001)</f>
      </c>
    </row>
    <row r="2377">
      <c r="A2377" t="n">
        <v>2014</v>
      </c>
      <c r="B2377" t="inlineStr">
        <is>
          <t>00122737</t>
        </is>
      </c>
      <c r="C2377" t="inlineStr">
        <is>
          <t>팬오션</t>
        </is>
      </c>
      <c r="D2377" t="n">
        <v>16653000000</v>
      </c>
      <c r="E2377" t="n">
        <v>2663000000</v>
      </c>
      <c r="F2377" t="n">
        <v>5562000000</v>
      </c>
      <c r="G2377" t="n">
        <v>611000000</v>
      </c>
      <c r="H2377" t="n">
        <v>3</v>
      </c>
      <c r="I2377" t="n">
        <v>4</v>
      </c>
      <c r="K2377" t="n">
        <v>-888000000</v>
      </c>
      <c r="L2377" t="n">
        <v>924000000</v>
      </c>
      <c r="M2377" t="n">
        <v>984000000</v>
      </c>
      <c r="N2377" t="n">
        <v>-952000000</v>
      </c>
      <c r="U2377">
        <f>(L2377-K2377)/(2*D2377*0.01)</f>
      </c>
      <c r="V2377">
        <f>(L2377+K2377)/(D2377*0.0001)</f>
      </c>
    </row>
    <row r="2378">
      <c r="A2378" t="n">
        <v>2015</v>
      </c>
      <c r="B2378" t="inlineStr">
        <is>
          <t>00122737</t>
        </is>
      </c>
      <c r="C2378" t="inlineStr">
        <is>
          <t>팬오션</t>
        </is>
      </c>
      <c r="D2378" t="n">
        <v>14948000000</v>
      </c>
      <c r="E2378" t="n">
        <v>2489000000</v>
      </c>
      <c r="F2378" t="n">
        <v>5281000000</v>
      </c>
      <c r="G2378" t="n">
        <v>433000000</v>
      </c>
      <c r="H2378" t="n">
        <v>2.75</v>
      </c>
      <c r="I2378" t="n">
        <v>4</v>
      </c>
      <c r="K2378" t="n">
        <v>-932000000</v>
      </c>
      <c r="L2378" t="n">
        <v>972000000</v>
      </c>
      <c r="M2378" t="n">
        <v>1024000000</v>
      </c>
      <c r="N2378" t="n">
        <v>-992000000</v>
      </c>
      <c r="O2378">
        <f>D2377</f>
      </c>
      <c r="P2378">
        <f>(E2378-F2378+G2378)/O2378*100</f>
      </c>
      <c r="Q2378">
        <f>H2377</f>
      </c>
      <c r="R2378">
        <f>I2377</f>
      </c>
      <c r="S2378">
        <f>H2378-H2377</f>
      </c>
      <c r="T2378">
        <f>I2378-I2377</f>
      </c>
      <c r="U2378">
        <f>(L2378-K2378)/(2*D2378*0.01)</f>
      </c>
      <c r="V2378">
        <f>(L2378+K2378)/(D2378*0.0001)</f>
      </c>
    </row>
    <row r="2379">
      <c r="A2379" t="n">
        <v>2016</v>
      </c>
      <c r="B2379" t="inlineStr">
        <is>
          <t>00122737</t>
        </is>
      </c>
      <c r="C2379" t="inlineStr">
        <is>
          <t>팬오션</t>
        </is>
      </c>
      <c r="D2379" t="n">
        <v>13724000000</v>
      </c>
      <c r="E2379" t="n">
        <v>2547000000</v>
      </c>
      <c r="F2379" t="n">
        <v>3951000000</v>
      </c>
      <c r="G2379" t="n">
        <v>369000000</v>
      </c>
      <c r="H2379" t="n">
        <v>2.75</v>
      </c>
      <c r="I2379" t="n">
        <v>4</v>
      </c>
      <c r="J2379" t="n">
        <v>6.7</v>
      </c>
      <c r="K2379" t="n">
        <v>-868000000</v>
      </c>
      <c r="L2379" t="n">
        <v>904000000</v>
      </c>
      <c r="M2379" t="n">
        <v>956000000</v>
      </c>
      <c r="N2379" t="n">
        <v>-924000000</v>
      </c>
      <c r="O2379">
        <f>D2378</f>
      </c>
      <c r="P2379">
        <f>(E2379-F2379+G2379)/O2379*100</f>
      </c>
      <c r="Q2379">
        <f>H2378</f>
      </c>
      <c r="R2379">
        <f>I2378</f>
      </c>
      <c r="S2379">
        <f>H2379-H2378</f>
      </c>
      <c r="T2379">
        <f>I2379-I2378</f>
      </c>
      <c r="U2379">
        <f>(L2379-K2379)/(2*D2379*0.01)</f>
      </c>
      <c r="V2379">
        <f>(L2379+K2379)/(D2379*0.0001)</f>
      </c>
    </row>
    <row r="2380">
      <c r="A2380" t="n">
        <v>2017</v>
      </c>
      <c r="B2380" t="inlineStr">
        <is>
          <t>00122737</t>
        </is>
      </c>
      <c r="C2380" t="inlineStr">
        <is>
          <t>팬오션</t>
        </is>
      </c>
      <c r="D2380" t="n">
        <v>12788000000</v>
      </c>
      <c r="E2380" t="n">
        <v>3413000000</v>
      </c>
      <c r="F2380" t="n">
        <v>3825000000</v>
      </c>
      <c r="G2380" t="n">
        <v>348000000</v>
      </c>
      <c r="H2380" t="n">
        <v>3</v>
      </c>
      <c r="I2380" t="n">
        <v>4</v>
      </c>
      <c r="J2380" t="n">
        <v>6.7</v>
      </c>
      <c r="K2380" t="n">
        <v>-768000000</v>
      </c>
      <c r="L2380" t="n">
        <v>800000000</v>
      </c>
      <c r="M2380" t="n">
        <v>844000000</v>
      </c>
      <c r="N2380" t="n">
        <v>-816000000</v>
      </c>
      <c r="O2380">
        <f>D2379</f>
      </c>
      <c r="P2380">
        <f>(E2380-F2380+G2380)/O2380*100</f>
      </c>
      <c r="Q2380">
        <f>H2379</f>
      </c>
      <c r="R2380">
        <f>I2379</f>
      </c>
      <c r="S2380">
        <f>H2380-H2379</f>
      </c>
      <c r="T2380">
        <f>I2380-I2379</f>
      </c>
      <c r="U2380">
        <f>(L2380-K2380)/(2*D2380*0.01)</f>
      </c>
      <c r="V2380">
        <f>(L2380+K2380)/(D2380*0.0001)</f>
      </c>
    </row>
    <row r="2381">
      <c r="A2381" t="n">
        <v>2018</v>
      </c>
      <c r="B2381" t="inlineStr">
        <is>
          <t>00122737</t>
        </is>
      </c>
      <c r="C2381" t="inlineStr">
        <is>
          <t>팬오션</t>
        </is>
      </c>
      <c r="D2381" t="n">
        <v>12560000000</v>
      </c>
      <c r="E2381" t="n">
        <v>2588000000</v>
      </c>
      <c r="F2381" t="n">
        <v>3189000000</v>
      </c>
      <c r="G2381" t="n">
        <v>345000000</v>
      </c>
      <c r="H2381" t="n">
        <v>2.75</v>
      </c>
      <c r="I2381" t="n">
        <v>4</v>
      </c>
      <c r="J2381" t="n">
        <v>7.2</v>
      </c>
      <c r="K2381" t="n">
        <v>-784000000</v>
      </c>
      <c r="L2381" t="n">
        <v>816000000</v>
      </c>
      <c r="M2381" t="n">
        <v>856000000</v>
      </c>
      <c r="N2381" t="n">
        <v>-824000000</v>
      </c>
      <c r="O2381">
        <f>D2380</f>
      </c>
      <c r="P2381">
        <f>(E2381-F2381+G2381)/O2381*100</f>
      </c>
      <c r="Q2381">
        <f>H2380</f>
      </c>
      <c r="R2381">
        <f>I2380</f>
      </c>
      <c r="S2381">
        <f>H2381-H2380</f>
      </c>
      <c r="T2381">
        <f>I2381-I2380</f>
      </c>
      <c r="U2381">
        <f>(L2381-K2381)/(2*D2381*0.01)</f>
      </c>
      <c r="V2381">
        <f>(L2381+K2381)/(D2381*0.0001)</f>
      </c>
    </row>
    <row r="2382">
      <c r="A2382" t="n">
        <v>2019</v>
      </c>
      <c r="B2382" t="inlineStr">
        <is>
          <t>00122737</t>
        </is>
      </c>
      <c r="C2382" t="inlineStr">
        <is>
          <t>팬오션</t>
        </is>
      </c>
      <c r="D2382" t="n">
        <v>13772000000</v>
      </c>
      <c r="E2382" t="n">
        <v>2652000000</v>
      </c>
      <c r="F2382" t="n">
        <v>2728000000</v>
      </c>
      <c r="G2382" t="n">
        <v>316000000</v>
      </c>
      <c r="H2382" t="n">
        <v>2.5</v>
      </c>
      <c r="I2382" t="n">
        <v>4</v>
      </c>
      <c r="J2382" t="n">
        <v>8.6</v>
      </c>
      <c r="K2382" t="n">
        <v>-3920000000</v>
      </c>
      <c r="L2382" t="n">
        <v>4096000000</v>
      </c>
      <c r="M2382" t="n">
        <v>4256000000</v>
      </c>
      <c r="N2382" t="n">
        <v>-4096000000</v>
      </c>
      <c r="O2382">
        <f>D2381</f>
      </c>
      <c r="P2382">
        <f>(E2382-F2382+G2382)/O2382*100</f>
      </c>
      <c r="Q2382">
        <f>H2381</f>
      </c>
      <c r="R2382">
        <f>I2381</f>
      </c>
      <c r="S2382">
        <f>H2382-H2381</f>
      </c>
      <c r="T2382">
        <f>I2382-I2381</f>
      </c>
      <c r="U2382">
        <f>(L2382-K2382)/(2*D2382*0.01)</f>
      </c>
      <c r="V2382">
        <f>(L2382+K2382)/(D2382*0.0001)</f>
      </c>
    </row>
    <row r="2383">
      <c r="A2383" t="n">
        <v>2020</v>
      </c>
      <c r="B2383" t="inlineStr">
        <is>
          <t>00122737</t>
        </is>
      </c>
      <c r="C2383" t="inlineStr">
        <is>
          <t>팬오션</t>
        </is>
      </c>
      <c r="D2383" t="n">
        <v>14178000000</v>
      </c>
      <c r="E2383" t="n">
        <v>3059000000</v>
      </c>
      <c r="F2383" t="n">
        <v>2696000000</v>
      </c>
      <c r="G2383" t="n">
        <v>326000000</v>
      </c>
      <c r="H2383" t="n">
        <v>2.5</v>
      </c>
      <c r="I2383" t="n">
        <v>4</v>
      </c>
      <c r="J2383" t="n">
        <v>8.4</v>
      </c>
      <c r="K2383" t="n">
        <v>-964000000</v>
      </c>
      <c r="M2383" t="n">
        <v>1048000000</v>
      </c>
      <c r="O2383">
        <f>D2382</f>
      </c>
      <c r="P2383">
        <f>(E2383-F2383+G2383)/O2383*100</f>
      </c>
      <c r="Q2383">
        <f>H2382</f>
      </c>
      <c r="R2383">
        <f>I2382</f>
      </c>
      <c r="S2383">
        <f>H2383-H2382</f>
      </c>
      <c r="T2383">
        <f>I2383-I2382</f>
      </c>
    </row>
    <row r="2384">
      <c r="A2384" t="n">
        <v>2021</v>
      </c>
      <c r="B2384" t="inlineStr">
        <is>
          <t>00122737</t>
        </is>
      </c>
      <c r="C2384" t="inlineStr">
        <is>
          <t>팬오션</t>
        </is>
      </c>
      <c r="D2384" t="n">
        <v>14451000000</v>
      </c>
      <c r="E2384" t="n">
        <v>3352000000</v>
      </c>
      <c r="F2384" t="n">
        <v>3126000000</v>
      </c>
      <c r="G2384" t="n">
        <v>338000000</v>
      </c>
      <c r="H2384" t="n">
        <v>3</v>
      </c>
      <c r="I2384" t="n">
        <v>4</v>
      </c>
      <c r="J2384" t="n">
        <v>8.300000000000001</v>
      </c>
      <c r="K2384" t="n">
        <v>-932000000</v>
      </c>
      <c r="L2384" t="n">
        <v>972000000</v>
      </c>
      <c r="M2384" t="n">
        <v>1020000000</v>
      </c>
      <c r="N2384" t="n">
        <v>-980000000</v>
      </c>
      <c r="O2384">
        <f>D2383</f>
      </c>
      <c r="P2384">
        <f>(E2384-F2384+G2384)/O2384*100</f>
      </c>
      <c r="Q2384">
        <f>H2383</f>
      </c>
      <c r="R2384">
        <f>I2383</f>
      </c>
      <c r="S2384">
        <f>H2384-H2383</f>
      </c>
      <c r="T2384">
        <f>I2384-I2383</f>
      </c>
      <c r="U2384">
        <f>(L2384-K2384)/(2*D2384*0.01)</f>
      </c>
      <c r="V2384">
        <f>(L2384+K2384)/(D2384*0.0001)</f>
      </c>
    </row>
    <row r="2385">
      <c r="A2385" t="n">
        <v>2022</v>
      </c>
      <c r="B2385" t="inlineStr">
        <is>
          <t>00122737</t>
        </is>
      </c>
      <c r="C2385" t="inlineStr">
        <is>
          <t>팬오션</t>
        </is>
      </c>
      <c r="D2385" t="n">
        <v>14722000000</v>
      </c>
      <c r="E2385" t="n">
        <v>3948000000</v>
      </c>
      <c r="F2385" t="n">
        <v>2917000000</v>
      </c>
      <c r="G2385" t="n">
        <v>413000000</v>
      </c>
      <c r="H2385" t="n">
        <v>5.25</v>
      </c>
      <c r="I2385" t="n">
        <v>4</v>
      </c>
      <c r="J2385" t="n">
        <v>6.8</v>
      </c>
      <c r="K2385" t="n">
        <v>-720000000</v>
      </c>
      <c r="M2385" t="n">
        <v>808000000</v>
      </c>
      <c r="O2385">
        <f>D2384</f>
      </c>
      <c r="P2385">
        <f>(E2385-F2385+G2385)/O2385*100</f>
      </c>
      <c r="Q2385">
        <f>H2384</f>
      </c>
      <c r="R2385">
        <f>I2384</f>
      </c>
      <c r="S2385">
        <f>H2385-H2384</f>
      </c>
      <c r="T2385">
        <f>I2385-I2384</f>
      </c>
    </row>
    <row r="2386">
      <c r="A2386" t="n">
        <v>2023</v>
      </c>
      <c r="B2386" t="inlineStr">
        <is>
          <t>00122737</t>
        </is>
      </c>
      <c r="C2386" t="inlineStr">
        <is>
          <t>팬오션</t>
        </is>
      </c>
      <c r="D2386" t="n">
        <v>18115000000</v>
      </c>
      <c r="E2386" t="n">
        <v>4323000000</v>
      </c>
      <c r="F2386" t="n">
        <v>2874000000</v>
      </c>
      <c r="G2386" t="n">
        <v>703000000</v>
      </c>
      <c r="H2386" t="n">
        <v>4.5</v>
      </c>
      <c r="I2386" t="n">
        <v>4</v>
      </c>
      <c r="J2386" t="n">
        <v>8.1</v>
      </c>
      <c r="K2386" t="n">
        <v>-1060000000</v>
      </c>
      <c r="M2386" t="n">
        <v>1176000000</v>
      </c>
      <c r="O2386">
        <f>D2385</f>
      </c>
      <c r="P2386">
        <f>(E2386-F2386+G2386)/O2386*100</f>
      </c>
      <c r="Q2386">
        <f>H2385</f>
      </c>
      <c r="R2386">
        <f>I2385</f>
      </c>
      <c r="S2386">
        <f>H2386-H2385</f>
      </c>
      <c r="T2386">
        <f>I2386-I2385</f>
      </c>
    </row>
    <row r="2387">
      <c r="A2387" t="n">
        <v>2024</v>
      </c>
      <c r="B2387" t="inlineStr">
        <is>
          <t>00122737</t>
        </is>
      </c>
      <c r="C2387" t="inlineStr">
        <is>
          <t>팬오션</t>
        </is>
      </c>
      <c r="D2387" t="n">
        <v>23165000000</v>
      </c>
      <c r="E2387" t="n">
        <v>5813000000</v>
      </c>
      <c r="F2387" t="n">
        <v>2708000000</v>
      </c>
      <c r="G2387" t="n">
        <v>769000000</v>
      </c>
      <c r="H2387" t="n">
        <v>4.25</v>
      </c>
      <c r="I2387" t="n">
        <v>4</v>
      </c>
      <c r="J2387" t="n">
        <v>10.2</v>
      </c>
      <c r="K2387" t="n">
        <v>-1768000000</v>
      </c>
      <c r="M2387" t="n">
        <v>1936000000</v>
      </c>
      <c r="O2387">
        <f>D2386</f>
      </c>
      <c r="P2387">
        <f>(E2387-F2387+G2387)/O2387*100</f>
      </c>
      <c r="Q2387">
        <f>H2386</f>
      </c>
      <c r="R2387">
        <f>I2386</f>
      </c>
      <c r="S2387">
        <f>H2387-H2386</f>
      </c>
      <c r="T2387">
        <f>I2387-I2386</f>
      </c>
    </row>
    <row r="2388">
      <c r="A2388" t="n">
        <v>2025</v>
      </c>
      <c r="B2388" t="inlineStr">
        <is>
          <t>00122737</t>
        </is>
      </c>
      <c r="C2388" t="inlineStr">
        <is>
          <t>팬오션</t>
        </is>
      </c>
      <c r="D2388" t="n">
        <v>28502000000</v>
      </c>
      <c r="E2388" t="n">
        <v>7117000000</v>
      </c>
      <c r="F2388" t="n">
        <v>2320000000</v>
      </c>
      <c r="G2388" t="n">
        <v>929000000</v>
      </c>
      <c r="H2388" t="n">
        <v>4.5</v>
      </c>
      <c r="I2388" t="n">
        <v>4</v>
      </c>
      <c r="J2388" t="n">
        <v>9.800000000000001</v>
      </c>
      <c r="K2388" t="n">
        <v>-8592000000</v>
      </c>
      <c r="L2388" t="n">
        <v>8992000000</v>
      </c>
      <c r="M2388" t="n">
        <v>9488000000</v>
      </c>
      <c r="N2388" t="n">
        <v>-9104000000</v>
      </c>
      <c r="O2388">
        <f>D2387</f>
      </c>
      <c r="P2388">
        <f>(E2388-F2388+G2388)/O2388*100</f>
      </c>
      <c r="Q2388">
        <f>H2387</f>
      </c>
      <c r="R2388">
        <f>I2387</f>
      </c>
      <c r="S2388">
        <f>H2388-H2387</f>
      </c>
      <c r="T2388">
        <f>I2388-I2387</f>
      </c>
      <c r="V2388">
        <f>(L2388+K2388)/(D2388*0.0001)</f>
      </c>
    </row>
    <row r="2389">
      <c r="A2389" t="n">
        <v>2014</v>
      </c>
      <c r="B2389" t="inlineStr">
        <is>
          <t>00122825</t>
        </is>
      </c>
      <c r="C2389" t="inlineStr">
        <is>
          <t>인스코비</t>
        </is>
      </c>
      <c r="D2389" t="n">
        <v>315078000</v>
      </c>
      <c r="E2389" t="n">
        <v>110141000</v>
      </c>
      <c r="F2389" t="n">
        <v>179276000</v>
      </c>
      <c r="G2389" t="n">
        <v>11160000</v>
      </c>
      <c r="H2389" t="n">
        <v>3.2</v>
      </c>
      <c r="I2389" t="n">
        <v>5.13</v>
      </c>
      <c r="K2389" t="n">
        <v>-23310000</v>
      </c>
      <c r="L2389" t="n">
        <v>27090000</v>
      </c>
      <c r="M2389" t="n">
        <v>26778000</v>
      </c>
      <c r="N2389" t="n">
        <v>-23618000</v>
      </c>
      <c r="U2389">
        <f>(L2389-K2389)/(2*D2389*0.01)</f>
      </c>
      <c r="V2389">
        <f>(L2389+K2389)/(D2389*0.0001)</f>
      </c>
    </row>
    <row r="2390">
      <c r="A2390" t="n">
        <v>2015</v>
      </c>
      <c r="B2390" t="inlineStr">
        <is>
          <t>00122825</t>
        </is>
      </c>
      <c r="C2390" t="inlineStr">
        <is>
          <t>인스코비</t>
        </is>
      </c>
      <c r="D2390" t="n">
        <v>1233472000</v>
      </c>
      <c r="E2390" t="n">
        <v>194541000</v>
      </c>
      <c r="F2390" t="n">
        <v>179790000</v>
      </c>
      <c r="G2390" t="n">
        <v>19772000</v>
      </c>
      <c r="H2390" t="n">
        <v>2.93</v>
      </c>
      <c r="I2390" t="n">
        <v>3.235</v>
      </c>
      <c r="K2390" t="n">
        <v>-86450560</v>
      </c>
      <c r="L2390" t="n">
        <v>98677760</v>
      </c>
      <c r="M2390" t="n">
        <v>98677760</v>
      </c>
      <c r="N2390" t="n">
        <v>-86450560</v>
      </c>
      <c r="O2390">
        <f>D2389</f>
      </c>
      <c r="P2390">
        <f>(E2390-F2390+G2390)/O2390*100</f>
      </c>
      <c r="Q2390">
        <f>H2389</f>
      </c>
      <c r="R2390">
        <f>I2389</f>
      </c>
      <c r="S2390">
        <f>H2390-H2389</f>
      </c>
      <c r="T2390">
        <f>I2390-I2389</f>
      </c>
      <c r="U2390">
        <f>(L2390-K2390)/(2*D2390*0.01)</f>
      </c>
      <c r="V2390">
        <f>(L2390+K2390)/(D2390*0.0001)</f>
      </c>
    </row>
    <row r="2391">
      <c r="A2391" t="n">
        <v>2016</v>
      </c>
      <c r="B2391" t="inlineStr">
        <is>
          <t>00122825</t>
        </is>
      </c>
      <c r="C2391" t="inlineStr">
        <is>
          <t>인스코비</t>
        </is>
      </c>
      <c r="D2391" t="n">
        <v>1198183000</v>
      </c>
      <c r="E2391" t="n">
        <v>365737000</v>
      </c>
      <c r="F2391" t="n">
        <v>557402000</v>
      </c>
      <c r="G2391" t="n">
        <v>30336000</v>
      </c>
      <c r="H2391" t="n">
        <v>2.555</v>
      </c>
      <c r="I2391" t="n">
        <v>4</v>
      </c>
      <c r="K2391" t="n">
        <v>-86373960</v>
      </c>
      <c r="L2391" t="n">
        <v>100209240</v>
      </c>
      <c r="M2391" t="n">
        <v>99509790</v>
      </c>
      <c r="N2391" t="n">
        <v>-86373960</v>
      </c>
      <c r="O2391">
        <f>D2390</f>
      </c>
      <c r="P2391">
        <f>(E2391-F2391+G2391)/O2391*100</f>
      </c>
      <c r="Q2391">
        <f>H2390</f>
      </c>
      <c r="R2391">
        <f>I2390</f>
      </c>
      <c r="S2391">
        <f>H2391-H2390</f>
      </c>
      <c r="T2391">
        <f>I2391-I2390</f>
      </c>
      <c r="U2391">
        <f>(L2391-K2391)/(2*D2391*0.01)</f>
      </c>
      <c r="V2391">
        <f>(L2391+K2391)/(D2391*0.0001)</f>
      </c>
    </row>
    <row r="2392">
      <c r="A2392" t="n">
        <v>2017</v>
      </c>
      <c r="B2392" t="inlineStr">
        <is>
          <t>00122825</t>
        </is>
      </c>
      <c r="C2392" t="inlineStr">
        <is>
          <t>인스코비</t>
        </is>
      </c>
      <c r="D2392" t="n">
        <v>1430087000</v>
      </c>
      <c r="E2392" t="n">
        <v>373174000</v>
      </c>
      <c r="F2392" t="n">
        <v>177752000</v>
      </c>
      <c r="G2392" t="n">
        <v>45917000</v>
      </c>
      <c r="H2392" t="n">
        <v>3.315</v>
      </c>
      <c r="I2392" t="n">
        <v>3.96</v>
      </c>
      <c r="K2392" t="n">
        <v>-81510000</v>
      </c>
      <c r="L2392" t="n">
        <v>91520000</v>
      </c>
      <c r="M2392" t="n">
        <v>94380000</v>
      </c>
      <c r="N2392" t="n">
        <v>-84354000</v>
      </c>
      <c r="O2392">
        <f>D2391</f>
      </c>
      <c r="P2392">
        <f>(E2392-F2392+G2392)/O2392*100</f>
      </c>
      <c r="Q2392">
        <f>H2391</f>
      </c>
      <c r="R2392">
        <f>I2391</f>
      </c>
      <c r="S2392">
        <f>H2392-H2391</f>
      </c>
      <c r="T2392">
        <f>I2392-I2391</f>
      </c>
      <c r="U2392">
        <f>(L2392-K2392)/(2*D2392*0.01)</f>
      </c>
      <c r="V2392">
        <f>(L2392+K2392)/(D2392*0.0001)</f>
      </c>
    </row>
    <row r="2393">
      <c r="A2393" t="n">
        <v>2018</v>
      </c>
      <c r="B2393" t="inlineStr">
        <is>
          <t>00122825</t>
        </is>
      </c>
      <c r="C2393" t="inlineStr">
        <is>
          <t>인스코비</t>
        </is>
      </c>
      <c r="D2393" t="n">
        <v>1852991000</v>
      </c>
      <c r="E2393" t="n">
        <v>415226000</v>
      </c>
      <c r="F2393" t="n">
        <v>117324000</v>
      </c>
      <c r="G2393" t="n">
        <v>33607000</v>
      </c>
      <c r="H2393" t="n">
        <v>2.73</v>
      </c>
      <c r="I2393" t="n">
        <v>3.96</v>
      </c>
      <c r="K2393" t="n">
        <v>-101500000</v>
      </c>
      <c r="L2393" t="n">
        <v>118600000</v>
      </c>
      <c r="M2393" t="n">
        <v>118400000</v>
      </c>
      <c r="N2393" t="n">
        <v>-103600000</v>
      </c>
      <c r="O2393">
        <f>D2392</f>
      </c>
      <c r="P2393">
        <f>(E2393-F2393+G2393)/O2393*100</f>
      </c>
      <c r="Q2393">
        <f>H2392</f>
      </c>
      <c r="R2393">
        <f>I2392</f>
      </c>
      <c r="S2393">
        <f>H2393-H2392</f>
      </c>
      <c r="T2393">
        <f>I2393-I2392</f>
      </c>
      <c r="U2393">
        <f>(L2393-K2393)/(2*D2393*0.01)</f>
      </c>
      <c r="V2393">
        <f>(L2393+K2393)/(D2393*0.0001)</f>
      </c>
    </row>
    <row r="2394">
      <c r="A2394" t="n">
        <v>2019</v>
      </c>
      <c r="B2394" t="inlineStr">
        <is>
          <t>00122825</t>
        </is>
      </c>
      <c r="C2394" t="inlineStr">
        <is>
          <t>인스코비</t>
        </is>
      </c>
      <c r="D2394" t="n">
        <v>2205454000</v>
      </c>
      <c r="E2394" t="n">
        <v>442327000</v>
      </c>
      <c r="F2394" t="n">
        <v>344437000</v>
      </c>
      <c r="G2394" t="n">
        <v>34591000</v>
      </c>
      <c r="H2394" t="n">
        <v>2.295</v>
      </c>
      <c r="I2394" t="n">
        <v>3.75</v>
      </c>
      <c r="K2394" t="n">
        <v>-145530000</v>
      </c>
      <c r="L2394" t="n">
        <v>169790000</v>
      </c>
      <c r="M2394" t="n">
        <v>169935000</v>
      </c>
      <c r="N2394" t="n">
        <v>-147485000</v>
      </c>
      <c r="O2394">
        <f>D2393</f>
      </c>
      <c r="P2394">
        <f>(E2394-F2394+G2394)/O2394*100</f>
      </c>
      <c r="Q2394">
        <f>H2393</f>
      </c>
      <c r="R2394">
        <f>I2393</f>
      </c>
      <c r="S2394">
        <f>H2394-H2393</f>
      </c>
      <c r="T2394">
        <f>I2394-I2393</f>
      </c>
      <c r="U2394">
        <f>(L2394-K2394)/(2*D2394*0.01)</f>
      </c>
      <c r="V2394">
        <f>(L2394+K2394)/(D2394*0.0001)</f>
      </c>
    </row>
    <row r="2395">
      <c r="A2395" t="n">
        <v>2020</v>
      </c>
      <c r="B2395" t="inlineStr">
        <is>
          <t>00122825</t>
        </is>
      </c>
      <c r="C2395" t="inlineStr">
        <is>
          <t>인스코비</t>
        </is>
      </c>
      <c r="D2395" t="n">
        <v>2505034000</v>
      </c>
      <c r="E2395" t="n">
        <v>473259000</v>
      </c>
      <c r="F2395" t="n">
        <v>162525000</v>
      </c>
      <c r="G2395" t="n">
        <v>18890000</v>
      </c>
      <c r="H2395" t="n">
        <v>2.94</v>
      </c>
      <c r="I2395" t="n">
        <v>3.75</v>
      </c>
      <c r="K2395" t="n">
        <v>-150000000</v>
      </c>
      <c r="L2395" t="n">
        <v>172835340</v>
      </c>
      <c r="M2395" t="n">
        <v>173000000</v>
      </c>
      <c r="N2395" t="n">
        <v>-152803088</v>
      </c>
      <c r="O2395">
        <f>D2394</f>
      </c>
      <c r="P2395">
        <f>(E2395-F2395+G2395)/O2395*100</f>
      </c>
      <c r="Q2395">
        <f>H2394</f>
      </c>
      <c r="R2395">
        <f>I2394</f>
      </c>
      <c r="S2395">
        <f>H2395-H2394</f>
      </c>
      <c r="T2395">
        <f>I2395-I2394</f>
      </c>
      <c r="U2395">
        <f>(L2395-K2395)/(2*D2395*0.01)</f>
      </c>
      <c r="V2395">
        <f>(L2395+K2395)/(D2395*0.0001)</f>
      </c>
    </row>
    <row r="2396">
      <c r="A2396" t="n">
        <v>2021</v>
      </c>
      <c r="B2396" t="inlineStr">
        <is>
          <t>00122825</t>
        </is>
      </c>
      <c r="C2396" t="inlineStr">
        <is>
          <t>인스코비</t>
        </is>
      </c>
      <c r="D2396" t="n">
        <v>2755517000</v>
      </c>
      <c r="E2396" t="n">
        <v>571504000</v>
      </c>
      <c r="F2396" t="n">
        <v>357119000</v>
      </c>
      <c r="G2396" t="n">
        <v>48975000</v>
      </c>
      <c r="H2396" t="n">
        <v>3.31</v>
      </c>
      <c r="I2396" t="n">
        <v>3.75</v>
      </c>
      <c r="J2396" t="n">
        <v>9.5</v>
      </c>
      <c r="O2396">
        <f>D2395</f>
      </c>
      <c r="P2396">
        <f>(E2396-F2396+G2396)/O2396*100</f>
      </c>
      <c r="Q2396">
        <f>H2395</f>
      </c>
      <c r="R2396">
        <f>I2395</f>
      </c>
      <c r="S2396">
        <f>H2396-H2395</f>
      </c>
      <c r="T2396">
        <f>I2396-I2395</f>
      </c>
    </row>
    <row r="2397">
      <c r="A2397" t="n">
        <v>2022</v>
      </c>
      <c r="B2397" t="inlineStr">
        <is>
          <t>00122825</t>
        </is>
      </c>
      <c r="C2397" t="inlineStr">
        <is>
          <t>인스코비</t>
        </is>
      </c>
      <c r="D2397" t="n">
        <v>2576133000</v>
      </c>
      <c r="E2397" t="n">
        <v>611566000</v>
      </c>
      <c r="F2397" t="n">
        <v>441408000</v>
      </c>
      <c r="G2397" t="n">
        <v>57404000</v>
      </c>
      <c r="H2397" t="n">
        <v>5.77</v>
      </c>
      <c r="I2397" t="n">
        <v>3.75</v>
      </c>
      <c r="J2397" t="n">
        <v>7.99</v>
      </c>
      <c r="K2397" t="n">
        <v>-105700000</v>
      </c>
      <c r="L2397" t="n">
        <v>118542118</v>
      </c>
      <c r="M2397" t="n">
        <v>121600000</v>
      </c>
      <c r="N2397" t="n">
        <v>-108237486</v>
      </c>
      <c r="O2397">
        <f>D2396</f>
      </c>
      <c r="P2397">
        <f>(E2397-F2397+G2397)/O2397*100</f>
      </c>
      <c r="Q2397">
        <f>H2396</f>
      </c>
      <c r="R2397">
        <f>I2396</f>
      </c>
      <c r="S2397">
        <f>H2397-H2396</f>
      </c>
      <c r="T2397">
        <f>I2397-I2396</f>
      </c>
      <c r="U2397">
        <f>(L2397-K2397)/(2*D2397*0.01)</f>
      </c>
      <c r="V2397">
        <f>(L2397+K2397)/(D2397*0.0001)</f>
      </c>
    </row>
    <row r="2398">
      <c r="A2398" t="n">
        <v>2023</v>
      </c>
      <c r="B2398" t="inlineStr">
        <is>
          <t>00122825</t>
        </is>
      </c>
      <c r="C2398" t="inlineStr">
        <is>
          <t>인스코비</t>
        </is>
      </c>
      <c r="D2398" t="n">
        <v>2957925000</v>
      </c>
      <c r="E2398" t="n">
        <v>560164000</v>
      </c>
      <c r="F2398" t="n">
        <v>418442000</v>
      </c>
      <c r="G2398" t="n">
        <v>88774000</v>
      </c>
      <c r="H2398" t="n">
        <v>4.915</v>
      </c>
      <c r="I2398" t="n">
        <v>3.75</v>
      </c>
      <c r="J2398" t="n">
        <v>7.78</v>
      </c>
      <c r="K2398" t="n">
        <v>-124200000</v>
      </c>
      <c r="L2398" t="n">
        <v>138822475</v>
      </c>
      <c r="M2398" t="n">
        <v>112800000</v>
      </c>
      <c r="N2398" t="n">
        <v>-127090975</v>
      </c>
      <c r="O2398">
        <f>D2397</f>
      </c>
      <c r="P2398">
        <f>(E2398-F2398+G2398)/O2398*100</f>
      </c>
      <c r="Q2398">
        <f>H2397</f>
      </c>
      <c r="R2398">
        <f>I2397</f>
      </c>
      <c r="S2398">
        <f>H2398-H2397</f>
      </c>
      <c r="T2398">
        <f>I2398-I2397</f>
      </c>
      <c r="U2398">
        <f>(L2398-K2398)/(2*D2398*0.01)</f>
      </c>
      <c r="V2398">
        <f>(L2398+K2398)/(D2398*0.0001)</f>
      </c>
    </row>
    <row r="2399">
      <c r="A2399" t="n">
        <v>2024</v>
      </c>
      <c r="B2399" t="inlineStr">
        <is>
          <t>00122825</t>
        </is>
      </c>
      <c r="C2399" t="inlineStr">
        <is>
          <t>인스코비</t>
        </is>
      </c>
      <c r="D2399" t="n">
        <v>3580006000</v>
      </c>
      <c r="E2399" t="n">
        <v>582151000</v>
      </c>
      <c r="F2399" t="n">
        <v>204568000</v>
      </c>
      <c r="G2399" t="n">
        <v>89694000</v>
      </c>
      <c r="H2399" t="n">
        <v>4.405</v>
      </c>
      <c r="I2399" t="n">
        <v>3.38</v>
      </c>
      <c r="J2399" t="n">
        <v>8.25</v>
      </c>
      <c r="K2399" t="n">
        <v>-152940000</v>
      </c>
      <c r="L2399" t="n">
        <v>175240294</v>
      </c>
      <c r="M2399" t="n">
        <v>175000000</v>
      </c>
      <c r="N2399" t="n">
        <v>-157440264</v>
      </c>
      <c r="O2399">
        <f>D2398</f>
      </c>
      <c r="P2399">
        <f>(E2399-F2399+G2399)/O2399*100</f>
      </c>
      <c r="Q2399">
        <f>H2398</f>
      </c>
      <c r="R2399">
        <f>I2398</f>
      </c>
      <c r="S2399">
        <f>H2399-H2398</f>
      </c>
      <c r="T2399">
        <f>I2399-I2398</f>
      </c>
      <c r="U2399">
        <f>(L2399-K2399)/(2*D2399*0.01)</f>
      </c>
      <c r="V2399">
        <f>(L2399+K2399)/(D2399*0.0001)</f>
      </c>
    </row>
    <row r="2400">
      <c r="A2400" t="n">
        <v>2014</v>
      </c>
      <c r="B2400" t="inlineStr">
        <is>
          <t>00122898</t>
        </is>
      </c>
      <c r="C2400" t="inlineStr">
        <is>
          <t>벽산</t>
        </is>
      </c>
      <c r="D2400" t="n">
        <v>27952400000</v>
      </c>
      <c r="E2400" t="n">
        <v>3381728000</v>
      </c>
      <c r="F2400" t="n">
        <v>3178534000</v>
      </c>
      <c r="G2400" t="n">
        <v>724453000</v>
      </c>
      <c r="H2400" t="n">
        <v>2.57</v>
      </c>
      <c r="I2400" t="n">
        <v>3.78</v>
      </c>
      <c r="K2400" t="n">
        <v>-1752622000</v>
      </c>
      <c r="L2400" t="n">
        <v>1995461000</v>
      </c>
      <c r="M2400" t="n">
        <v>1981326000</v>
      </c>
      <c r="N2400" t="n">
        <v>-1773537000</v>
      </c>
      <c r="U2400">
        <f>(L2400-K2400)/(2*D2400*0.01)</f>
      </c>
      <c r="V2400">
        <f>(L2400+K2400)/(D2400*0.0001)</f>
      </c>
    </row>
    <row r="2401">
      <c r="A2401" t="n">
        <v>2015</v>
      </c>
      <c r="B2401" t="inlineStr">
        <is>
          <t>00122898</t>
        </is>
      </c>
      <c r="C2401" t="inlineStr">
        <is>
          <t>벽산</t>
        </is>
      </c>
      <c r="D2401" t="n">
        <v>31999843000</v>
      </c>
      <c r="E2401" t="n">
        <v>3508172000</v>
      </c>
      <c r="F2401" t="n">
        <v>2586482000</v>
      </c>
      <c r="G2401" t="n">
        <v>655516000</v>
      </c>
      <c r="H2401" t="n">
        <v>2.43</v>
      </c>
      <c r="I2401" t="n">
        <v>3</v>
      </c>
      <c r="J2401" t="n">
        <v>9.84</v>
      </c>
      <c r="O2401">
        <f>D2400</f>
      </c>
      <c r="P2401">
        <f>(E2401-F2401+G2401)/O2401*100</f>
      </c>
      <c r="Q2401">
        <f>H2400</f>
      </c>
      <c r="R2401">
        <f>I2400</f>
      </c>
      <c r="S2401">
        <f>H2401-H2400</f>
      </c>
      <c r="T2401">
        <f>I2401-I2400</f>
      </c>
    </row>
    <row r="2402">
      <c r="A2402" t="n">
        <v>2016</v>
      </c>
      <c r="B2402" t="inlineStr">
        <is>
          <t>00122898</t>
        </is>
      </c>
      <c r="C2402" t="inlineStr">
        <is>
          <t>벽산</t>
        </is>
      </c>
      <c r="D2402" t="n">
        <v>36170618000</v>
      </c>
      <c r="E2402" t="n">
        <v>4038684000</v>
      </c>
      <c r="F2402" t="n">
        <v>3574265000</v>
      </c>
      <c r="G2402" t="n">
        <v>636101000</v>
      </c>
      <c r="H2402" t="n">
        <v>2.54</v>
      </c>
      <c r="I2402" t="n">
        <v>3.16</v>
      </c>
      <c r="J2402" t="n">
        <v>11.86</v>
      </c>
      <c r="K2402" t="n">
        <v>-2690405000</v>
      </c>
      <c r="L2402" t="n">
        <v>3132561000</v>
      </c>
      <c r="M2402" t="n">
        <v>3088448000</v>
      </c>
      <c r="N2402" t="n">
        <v>-2705598000</v>
      </c>
      <c r="O2402">
        <f>D2401</f>
      </c>
      <c r="P2402">
        <f>(E2402-F2402+G2402)/O2402*100</f>
      </c>
      <c r="Q2402">
        <f>H2401</f>
      </c>
      <c r="R2402">
        <f>I2401</f>
      </c>
      <c r="S2402">
        <f>H2402-H2401</f>
      </c>
      <c r="T2402">
        <f>I2402-I2401</f>
      </c>
      <c r="U2402">
        <f>(L2402-K2402)/(2*D2402*0.01)</f>
      </c>
      <c r="V2402">
        <f>(L2402+K2402)/(D2402*0.0001)</f>
      </c>
    </row>
    <row r="2403">
      <c r="A2403" t="n">
        <v>2017</v>
      </c>
      <c r="B2403" t="inlineStr">
        <is>
          <t>00122898</t>
        </is>
      </c>
      <c r="C2403" t="inlineStr">
        <is>
          <t>벽산</t>
        </is>
      </c>
      <c r="D2403" t="n">
        <v>36978592000</v>
      </c>
      <c r="E2403" t="n">
        <v>4327113000</v>
      </c>
      <c r="F2403" t="n">
        <v>3882066000</v>
      </c>
      <c r="G2403" t="n">
        <v>740344000</v>
      </c>
      <c r="H2403" t="n">
        <v>2.84</v>
      </c>
      <c r="I2403" t="n">
        <v>3.48</v>
      </c>
      <c r="J2403" t="n">
        <v>9.789999999999999</v>
      </c>
      <c r="K2403" t="n">
        <v>-2133105000</v>
      </c>
      <c r="L2403" t="n">
        <v>2420375000</v>
      </c>
      <c r="M2403" t="n">
        <v>2391984000</v>
      </c>
      <c r="N2403" t="n">
        <v>-2148962000</v>
      </c>
      <c r="O2403">
        <f>D2402</f>
      </c>
      <c r="P2403">
        <f>(E2403-F2403+G2403)/O2403*100</f>
      </c>
      <c r="Q2403">
        <f>H2402</f>
      </c>
      <c r="R2403">
        <f>I2402</f>
      </c>
      <c r="S2403">
        <f>H2403-H2402</f>
      </c>
      <c r="T2403">
        <f>I2403-I2402</f>
      </c>
      <c r="U2403">
        <f>(L2403-K2403)/(2*D2403*0.01)</f>
      </c>
      <c r="V2403">
        <f>(L2403+K2403)/(D2403*0.0001)</f>
      </c>
    </row>
    <row r="2404">
      <c r="A2404" t="n">
        <v>2018</v>
      </c>
      <c r="B2404" t="inlineStr">
        <is>
          <t>00122898</t>
        </is>
      </c>
      <c r="C2404" t="inlineStr">
        <is>
          <t>벽산</t>
        </is>
      </c>
      <c r="D2404" t="n">
        <v>35948163000</v>
      </c>
      <c r="E2404" t="n">
        <v>4162127000</v>
      </c>
      <c r="F2404" t="n">
        <v>7566229000</v>
      </c>
      <c r="G2404" t="n">
        <v>852511000</v>
      </c>
      <c r="H2404" t="n">
        <v>2.35</v>
      </c>
      <c r="I2404" t="n">
        <v>3.18</v>
      </c>
      <c r="K2404" t="n">
        <v>-36592512000</v>
      </c>
      <c r="L2404" t="n">
        <v>5504857000</v>
      </c>
      <c r="M2404" t="n">
        <v>5685002000</v>
      </c>
      <c r="N2404" t="n">
        <v>554787000</v>
      </c>
      <c r="O2404">
        <f>D2403</f>
      </c>
      <c r="P2404">
        <f>(E2404-F2404+G2404)/O2404*100</f>
      </c>
      <c r="Q2404">
        <f>H2403</f>
      </c>
      <c r="R2404">
        <f>I2403</f>
      </c>
      <c r="S2404">
        <f>H2404-H2403</f>
      </c>
      <c r="T2404">
        <f>I2404-I2403</f>
      </c>
    </row>
    <row r="2405">
      <c r="A2405" t="n">
        <v>2019</v>
      </c>
      <c r="B2405" t="inlineStr">
        <is>
          <t>00122898</t>
        </is>
      </c>
      <c r="C2405" t="inlineStr">
        <is>
          <t>벽산</t>
        </is>
      </c>
      <c r="D2405" t="n">
        <v>34886263000</v>
      </c>
      <c r="E2405" t="n">
        <v>4187626000</v>
      </c>
      <c r="F2405" t="n">
        <v>7838989000</v>
      </c>
      <c r="G2405" t="n">
        <v>677389000</v>
      </c>
      <c r="H2405" t="n">
        <v>2.06</v>
      </c>
      <c r="I2405" t="n">
        <v>2.58</v>
      </c>
      <c r="K2405" t="n">
        <v>-2521310000</v>
      </c>
      <c r="L2405" t="n">
        <v>2927299000</v>
      </c>
      <c r="M2405" t="n">
        <v>2886360000</v>
      </c>
      <c r="N2405" t="n">
        <v>-2536094000</v>
      </c>
      <c r="O2405">
        <f>D2404</f>
      </c>
      <c r="P2405">
        <f>(E2405-F2405+G2405)/O2405*100</f>
      </c>
      <c r="Q2405">
        <f>H2404</f>
      </c>
      <c r="R2405">
        <f>I2404</f>
      </c>
      <c r="S2405">
        <f>H2405-H2404</f>
      </c>
      <c r="T2405">
        <f>I2405-I2404</f>
      </c>
      <c r="U2405">
        <f>(L2405-K2405)/(2*D2405*0.01)</f>
      </c>
      <c r="V2405">
        <f>(L2405+K2405)/(D2405*0.0001)</f>
      </c>
    </row>
    <row r="2406">
      <c r="A2406" t="n">
        <v>2020</v>
      </c>
      <c r="B2406" t="inlineStr">
        <is>
          <t>00122898</t>
        </is>
      </c>
      <c r="C2406" t="inlineStr">
        <is>
          <t>벽산</t>
        </is>
      </c>
      <c r="D2406" t="n">
        <v>34539519000</v>
      </c>
      <c r="E2406" t="n">
        <v>4017638000</v>
      </c>
      <c r="F2406" t="n">
        <v>3675053000</v>
      </c>
      <c r="G2406" t="n">
        <v>568704000</v>
      </c>
      <c r="H2406" t="n">
        <v>2.07</v>
      </c>
      <c r="I2406" t="n">
        <v>3.91</v>
      </c>
      <c r="K2406" t="n">
        <v>-2287579000</v>
      </c>
      <c r="L2406" t="n">
        <v>2640242000</v>
      </c>
      <c r="M2406" t="n">
        <v>2610573000</v>
      </c>
      <c r="N2406" t="n">
        <v>-2305854000</v>
      </c>
      <c r="O2406">
        <f>D2405</f>
      </c>
      <c r="P2406">
        <f>(E2406-F2406+G2406)/O2406*100</f>
      </c>
      <c r="Q2406">
        <f>H2405</f>
      </c>
      <c r="R2406">
        <f>I2405</f>
      </c>
      <c r="S2406">
        <f>H2406-H2405</f>
      </c>
      <c r="T2406">
        <f>I2406-I2405</f>
      </c>
      <c r="U2406">
        <f>(L2406-K2406)/(2*D2406*0.01)</f>
      </c>
      <c r="V2406">
        <f>(L2406+K2406)/(D2406*0.0001)</f>
      </c>
    </row>
    <row r="2407">
      <c r="A2407" t="n">
        <v>2021</v>
      </c>
      <c r="B2407" t="inlineStr">
        <is>
          <t>00122898</t>
        </is>
      </c>
      <c r="C2407" t="inlineStr">
        <is>
          <t>벽산</t>
        </is>
      </c>
      <c r="D2407" t="n">
        <v>31601904000</v>
      </c>
      <c r="E2407" t="n">
        <v>3652900000</v>
      </c>
      <c r="F2407" t="n">
        <v>5798059000</v>
      </c>
      <c r="G2407" t="n">
        <v>579675000</v>
      </c>
      <c r="H2407" t="n">
        <v>2.51</v>
      </c>
      <c r="I2407" t="n">
        <v>3.81</v>
      </c>
      <c r="K2407" t="n">
        <v>-1658752000</v>
      </c>
      <c r="L2407" t="n">
        <v>1778929000</v>
      </c>
      <c r="M2407" t="n">
        <v>1767472000</v>
      </c>
      <c r="N2407" t="n">
        <v>-1678416000</v>
      </c>
      <c r="O2407">
        <f>D2406</f>
      </c>
      <c r="P2407">
        <f>(E2407-F2407+G2407)/O2407*100</f>
      </c>
      <c r="Q2407">
        <f>H2406</f>
      </c>
      <c r="R2407">
        <f>I2406</f>
      </c>
      <c r="S2407">
        <f>H2407-H2406</f>
      </c>
      <c r="T2407">
        <f>I2407-I2406</f>
      </c>
      <c r="U2407">
        <f>(L2407-K2407)/(2*D2407*0.01)</f>
      </c>
      <c r="V2407">
        <f>(L2407+K2407)/(D2407*0.0001)</f>
      </c>
    </row>
    <row r="2408">
      <c r="A2408" t="n">
        <v>2022</v>
      </c>
      <c r="B2408" t="inlineStr">
        <is>
          <t>00122898</t>
        </is>
      </c>
      <c r="C2408" t="inlineStr">
        <is>
          <t>벽산</t>
        </is>
      </c>
      <c r="D2408" t="n">
        <v>30068189000</v>
      </c>
      <c r="E2408" t="n">
        <v>3438002000</v>
      </c>
      <c r="F2408" t="n">
        <v>3850286000</v>
      </c>
      <c r="G2408" t="n">
        <v>784403000</v>
      </c>
      <c r="H2408" t="n">
        <v>5.12</v>
      </c>
      <c r="I2408" t="n">
        <v>4.04</v>
      </c>
      <c r="K2408" t="n">
        <v>-1428058000</v>
      </c>
      <c r="L2408" t="n">
        <v>1353641000</v>
      </c>
      <c r="M2408" t="n">
        <v>1373474000</v>
      </c>
      <c r="N2408" t="n">
        <v>-1468716000</v>
      </c>
      <c r="O2408">
        <f>D2407</f>
      </c>
      <c r="P2408">
        <f>(E2408-F2408+G2408)/O2408*100</f>
      </c>
      <c r="Q2408">
        <f>H2407</f>
      </c>
      <c r="R2408">
        <f>I2407</f>
      </c>
      <c r="S2408">
        <f>H2408-H2407</f>
      </c>
      <c r="T2408">
        <f>I2408-I2407</f>
      </c>
      <c r="U2408">
        <f>(L2408-K2408)/(2*D2408*0.01)</f>
      </c>
    </row>
    <row r="2409">
      <c r="A2409" t="n">
        <v>2023</v>
      </c>
      <c r="B2409" t="inlineStr">
        <is>
          <t>00122898</t>
        </is>
      </c>
      <c r="C2409" t="inlineStr">
        <is>
          <t>벽산</t>
        </is>
      </c>
      <c r="D2409" t="n">
        <v>36754779000</v>
      </c>
      <c r="E2409" t="n">
        <v>3223684000</v>
      </c>
      <c r="F2409" t="n">
        <v>1782935000</v>
      </c>
      <c r="G2409" t="n">
        <v>1354553000</v>
      </c>
      <c r="H2409" t="n">
        <v>4.17</v>
      </c>
      <c r="I2409" t="n">
        <v>4.71</v>
      </c>
      <c r="K2409" t="n">
        <v>-2267741000</v>
      </c>
      <c r="L2409" t="n">
        <v>2269740000</v>
      </c>
      <c r="M2409" t="n">
        <v>2261920000</v>
      </c>
      <c r="N2409" t="n">
        <v>-2299824000</v>
      </c>
      <c r="O2409">
        <f>D2408</f>
      </c>
      <c r="P2409">
        <f>(E2409-F2409+G2409)/O2409*100</f>
      </c>
      <c r="Q2409">
        <f>H2408</f>
      </c>
      <c r="R2409">
        <f>I2408</f>
      </c>
      <c r="S2409">
        <f>H2409-H2408</f>
      </c>
      <c r="T2409">
        <f>I2409-I2408</f>
      </c>
      <c r="U2409">
        <f>(L2409-K2409)/(2*D2409*0.01)</f>
      </c>
      <c r="V2409">
        <f>(L2409+K2409)/(D2409*0.0001)</f>
      </c>
    </row>
    <row r="2410">
      <c r="A2410" t="n">
        <v>2024</v>
      </c>
      <c r="B2410" t="inlineStr">
        <is>
          <t>00122898</t>
        </is>
      </c>
      <c r="C2410" t="inlineStr">
        <is>
          <t>벽산</t>
        </is>
      </c>
      <c r="D2410" t="n">
        <v>43498297000</v>
      </c>
      <c r="E2410" t="n">
        <v>4123187000</v>
      </c>
      <c r="F2410" t="n">
        <v>2486866000</v>
      </c>
      <c r="G2410" t="n">
        <v>1399666000</v>
      </c>
      <c r="H2410" t="n">
        <v>3.57</v>
      </c>
      <c r="I2410" t="n">
        <v>5.1</v>
      </c>
      <c r="K2410" t="n">
        <v>-2862888000</v>
      </c>
      <c r="L2410" t="n">
        <v>2483216000</v>
      </c>
      <c r="M2410" t="n">
        <v>2453781000</v>
      </c>
      <c r="N2410" t="n">
        <v>-2885200000</v>
      </c>
      <c r="O2410">
        <f>D2409</f>
      </c>
      <c r="P2410">
        <f>(E2410-F2410+G2410)/O2410*100</f>
      </c>
      <c r="Q2410">
        <f>H2409</f>
      </c>
      <c r="R2410">
        <f>I2409</f>
      </c>
      <c r="S2410">
        <f>H2410-H2409</f>
      </c>
      <c r="T2410">
        <f>I2410-I2409</f>
      </c>
      <c r="U2410">
        <f>(L2410-K2410)/(2*D2410*0.01)</f>
      </c>
    </row>
    <row r="2411">
      <c r="A2411" t="n">
        <v>2025</v>
      </c>
      <c r="B2411" t="inlineStr">
        <is>
          <t>00122898</t>
        </is>
      </c>
      <c r="C2411" t="inlineStr">
        <is>
          <t>벽산</t>
        </is>
      </c>
      <c r="D2411" t="n">
        <v>45912132000</v>
      </c>
      <c r="E2411" t="n">
        <v>4813495000</v>
      </c>
      <c r="F2411" t="n">
        <v>3543233000</v>
      </c>
      <c r="G2411" t="n">
        <v>1438642000</v>
      </c>
      <c r="H2411" t="n">
        <v>3.61</v>
      </c>
      <c r="I2411" t="n">
        <v>3.5</v>
      </c>
      <c r="K2411" t="n">
        <v>-2679394000</v>
      </c>
      <c r="L2411" t="n">
        <v>2530821000</v>
      </c>
      <c r="M2411" t="n">
        <v>2506347000</v>
      </c>
      <c r="N2411" t="n">
        <v>-2704618000</v>
      </c>
      <c r="O2411">
        <f>D2410</f>
      </c>
      <c r="P2411">
        <f>(E2411-F2411+G2411)/O2411*100</f>
      </c>
      <c r="Q2411">
        <f>H2410</f>
      </c>
      <c r="R2411">
        <f>I2410</f>
      </c>
      <c r="S2411">
        <f>H2411-H2410</f>
      </c>
      <c r="T2411">
        <f>I2411-I2410</f>
      </c>
      <c r="U2411">
        <f>(L2411-K2411)/(2*D2411*0.01)</f>
      </c>
    </row>
    <row r="2412">
      <c r="A2412" t="n">
        <v>2017</v>
      </c>
      <c r="B2412" t="inlineStr">
        <is>
          <t>00123107</t>
        </is>
      </c>
      <c r="C2412" t="inlineStr">
        <is>
          <t>보락</t>
        </is>
      </c>
      <c r="D2412" t="n">
        <v>2173851000</v>
      </c>
      <c r="E2412" t="n">
        <v>314694000</v>
      </c>
      <c r="F2412" t="n">
        <v>1115122000</v>
      </c>
      <c r="G2412" t="n">
        <v>80014000</v>
      </c>
      <c r="H2412" t="n">
        <v>3.05</v>
      </c>
      <c r="I2412" t="n">
        <v>3</v>
      </c>
      <c r="J2412" t="n">
        <v>7.05</v>
      </c>
      <c r="K2412" t="n">
        <v>-139809000</v>
      </c>
      <c r="L2412" t="n">
        <v>158827000</v>
      </c>
      <c r="M2412" t="n">
        <v>157426000</v>
      </c>
      <c r="N2412" t="n">
        <v>-141305000</v>
      </c>
      <c r="U2412">
        <f>(L2412-K2412)/(2*D2412*0.01)</f>
      </c>
      <c r="V2412">
        <f>(L2412+K2412)/(D2412*0.0001)</f>
      </c>
    </row>
    <row r="2413">
      <c r="A2413" t="n">
        <v>2021</v>
      </c>
      <c r="B2413" t="inlineStr">
        <is>
          <t>00123107</t>
        </is>
      </c>
      <c r="C2413" t="inlineStr">
        <is>
          <t>보락</t>
        </is>
      </c>
      <c r="D2413" t="n">
        <v>2194186000</v>
      </c>
      <c r="E2413" t="n">
        <v>244795000</v>
      </c>
      <c r="F2413" t="n">
        <v>168286000</v>
      </c>
      <c r="H2413" t="n">
        <v>2.63</v>
      </c>
      <c r="I2413" t="n">
        <v>3</v>
      </c>
      <c r="K2413" t="n">
        <v>-140407000</v>
      </c>
      <c r="L2413" t="n">
        <v>140407000</v>
      </c>
      <c r="M2413" t="n">
        <v>138556000</v>
      </c>
      <c r="N2413" t="n">
        <v>-126738000</v>
      </c>
      <c r="U2413">
        <f>(L2413-K2413)/(2*D2413*0.01)</f>
      </c>
    </row>
    <row r="2414">
      <c r="A2414" t="n">
        <v>2022</v>
      </c>
      <c r="B2414" t="inlineStr">
        <is>
          <t>00123107</t>
        </is>
      </c>
      <c r="C2414" t="inlineStr">
        <is>
          <t>보락</t>
        </is>
      </c>
      <c r="D2414" t="n">
        <v>2122192000</v>
      </c>
      <c r="E2414" t="n">
        <v>263285000</v>
      </c>
      <c r="F2414" t="n">
        <v>191603000</v>
      </c>
      <c r="H2414" t="n">
        <v>5.28</v>
      </c>
      <c r="I2414" t="n">
        <v>3</v>
      </c>
      <c r="K2414" t="n">
        <v>-108067000</v>
      </c>
      <c r="L2414" t="n">
        <v>119407000</v>
      </c>
      <c r="M2414" t="n">
        <v>120696000</v>
      </c>
      <c r="N2414" t="n">
        <v>-111138000</v>
      </c>
      <c r="O2414">
        <f>D2413</f>
      </c>
      <c r="Q2414">
        <f>H2413</f>
      </c>
      <c r="R2414">
        <f>I2413</f>
      </c>
      <c r="S2414">
        <f>H2414-H2413</f>
      </c>
      <c r="T2414">
        <f>I2414-I2413</f>
      </c>
      <c r="U2414">
        <f>(L2414-K2414)/(2*D2414*0.01)</f>
      </c>
      <c r="V2414">
        <f>(L2414+K2414)/(D2414*0.0001)</f>
      </c>
    </row>
    <row r="2415">
      <c r="A2415" t="n">
        <v>2023</v>
      </c>
      <c r="B2415" t="inlineStr">
        <is>
          <t>00123107</t>
        </is>
      </c>
      <c r="C2415" t="inlineStr">
        <is>
          <t>보락</t>
        </is>
      </c>
      <c r="D2415" t="n">
        <v>2262229000</v>
      </c>
      <c r="E2415" t="n">
        <v>297917000</v>
      </c>
      <c r="F2415" t="n">
        <v>184761000</v>
      </c>
      <c r="H2415" t="n">
        <v>4.04</v>
      </c>
      <c r="I2415" t="n">
        <v>2.75</v>
      </c>
      <c r="J2415" t="n">
        <v>5.76</v>
      </c>
      <c r="K2415" t="n">
        <v>-118991000</v>
      </c>
      <c r="L2415" t="n">
        <v>132122000</v>
      </c>
      <c r="M2415" t="n">
        <v>132603000</v>
      </c>
      <c r="N2415" t="n">
        <v>-121591000</v>
      </c>
      <c r="O2415">
        <f>D2414</f>
      </c>
      <c r="Q2415">
        <f>H2414</f>
      </c>
      <c r="R2415">
        <f>I2414</f>
      </c>
      <c r="S2415">
        <f>H2415-H2414</f>
      </c>
      <c r="T2415">
        <f>I2415-I2414</f>
      </c>
      <c r="U2415">
        <f>(L2415-K2415)/(2*D2415*0.01)</f>
      </c>
      <c r="V2415">
        <f>(L2415+K2415)/(D2415*0.0001)</f>
      </c>
    </row>
    <row r="2416">
      <c r="A2416" t="n">
        <v>2024</v>
      </c>
      <c r="B2416" t="inlineStr">
        <is>
          <t>00123107</t>
        </is>
      </c>
      <c r="C2416" t="inlineStr">
        <is>
          <t>보락</t>
        </is>
      </c>
      <c r="D2416" t="n">
        <v>2618796000</v>
      </c>
      <c r="E2416" t="n">
        <v>278944000</v>
      </c>
      <c r="F2416" t="n">
        <v>325189000</v>
      </c>
      <c r="H2416" t="n">
        <v>3.4</v>
      </c>
      <c r="I2416" t="n">
        <v>2.6</v>
      </c>
      <c r="J2416" t="n">
        <v>5.37</v>
      </c>
      <c r="K2416" t="n">
        <v>-129419000</v>
      </c>
      <c r="L2416" t="n">
        <v>143509000</v>
      </c>
      <c r="M2416" t="n">
        <v>143309000</v>
      </c>
      <c r="N2416" t="n">
        <v>-131655000</v>
      </c>
      <c r="O2416">
        <f>D2415</f>
      </c>
      <c r="Q2416">
        <f>H2415</f>
      </c>
      <c r="R2416">
        <f>I2415</f>
      </c>
      <c r="S2416">
        <f>H2416-H2415</f>
      </c>
      <c r="T2416">
        <f>I2416-I2415</f>
      </c>
      <c r="U2416">
        <f>(L2416-K2416)/(2*D2416*0.01)</f>
      </c>
      <c r="V2416">
        <f>(L2416+K2416)/(D2416*0.0001)</f>
      </c>
    </row>
    <row r="2417">
      <c r="A2417" t="n">
        <v>2025</v>
      </c>
      <c r="B2417" t="inlineStr">
        <is>
          <t>00123107</t>
        </is>
      </c>
      <c r="C2417" t="inlineStr">
        <is>
          <t>보락</t>
        </is>
      </c>
      <c r="D2417" t="n">
        <v>2597484000</v>
      </c>
      <c r="E2417" t="n">
        <v>295346000</v>
      </c>
      <c r="F2417" t="n">
        <v>325029000</v>
      </c>
      <c r="H2417" t="n">
        <v>3.71</v>
      </c>
      <c r="I2417" t="n">
        <v>2.6</v>
      </c>
      <c r="J2417" t="n">
        <v>5.35</v>
      </c>
      <c r="K2417" t="n">
        <v>-127353000</v>
      </c>
      <c r="L2417" t="n">
        <v>141323000</v>
      </c>
      <c r="M2417" t="n">
        <v>141571000</v>
      </c>
      <c r="N2417" t="n">
        <v>-129921000</v>
      </c>
      <c r="O2417">
        <f>D2416</f>
      </c>
      <c r="Q2417">
        <f>H2416</f>
      </c>
      <c r="R2417">
        <f>I2416</f>
      </c>
      <c r="S2417">
        <f>H2417-H2416</f>
      </c>
      <c r="T2417">
        <f>I2417-I2416</f>
      </c>
      <c r="U2417">
        <f>(L2417-K2417)/(2*D2417*0.01)</f>
      </c>
      <c r="V2417">
        <f>(L2417+K2417)/(D2417*0.0001)</f>
      </c>
    </row>
    <row r="2418">
      <c r="A2418" t="n">
        <v>2014</v>
      </c>
      <c r="B2418" t="inlineStr">
        <is>
          <t>00123143</t>
        </is>
      </c>
      <c r="C2418" t="inlineStr">
        <is>
          <t>보령</t>
        </is>
      </c>
      <c r="D2418" t="n">
        <v>28449081251</v>
      </c>
      <c r="E2418" t="n">
        <v>4052842276</v>
      </c>
      <c r="F2418" t="n">
        <v>2769809010</v>
      </c>
      <c r="G2418" t="n">
        <v>972239867</v>
      </c>
      <c r="H2418" t="n">
        <v>3.28</v>
      </c>
      <c r="I2418" t="n">
        <v>5</v>
      </c>
      <c r="K2418" t="n">
        <v>-2297577473</v>
      </c>
      <c r="L2418" t="n">
        <v>2707315998</v>
      </c>
      <c r="M2418" t="n">
        <v>2698306568</v>
      </c>
      <c r="N2418" t="n">
        <v>-2332485261</v>
      </c>
      <c r="U2418">
        <f>(L2418-K2418)/(2*D2418*0.01)</f>
      </c>
      <c r="V2418">
        <f>(L2418+K2418)/(D2418*0.0001)</f>
      </c>
    </row>
    <row r="2419">
      <c r="A2419" t="n">
        <v>2015</v>
      </c>
      <c r="B2419" t="inlineStr">
        <is>
          <t>00123143</t>
        </is>
      </c>
      <c r="C2419" t="inlineStr">
        <is>
          <t>보령</t>
        </is>
      </c>
      <c r="D2419" t="n">
        <v>31902444358</v>
      </c>
      <c r="E2419" t="n">
        <v>4834866817</v>
      </c>
      <c r="F2419" t="n">
        <v>2794167041</v>
      </c>
      <c r="G2419" t="n">
        <v>893069428</v>
      </c>
      <c r="H2419" t="n">
        <v>2.87</v>
      </c>
      <c r="I2419" t="n">
        <v>4.5</v>
      </c>
      <c r="K2419" t="n">
        <v>-2469019026</v>
      </c>
      <c r="L2419" t="n">
        <v>2888169841</v>
      </c>
      <c r="M2419" t="n">
        <v>2872384368</v>
      </c>
      <c r="N2419" t="n">
        <v>-2502031682</v>
      </c>
      <c r="O2419">
        <f>D2418</f>
      </c>
      <c r="P2419">
        <f>(E2419-F2419+G2419)/O2419*100</f>
      </c>
      <c r="Q2419">
        <f>H2418</f>
      </c>
      <c r="R2419">
        <f>I2418</f>
      </c>
      <c r="S2419">
        <f>H2419-H2418</f>
      </c>
      <c r="T2419">
        <f>I2419-I2418</f>
      </c>
      <c r="U2419">
        <f>(L2419-K2419)/(2*D2419*0.01)</f>
      </c>
      <c r="V2419">
        <f>(L2419+K2419)/(D2419*0.0001)</f>
      </c>
    </row>
    <row r="2420">
      <c r="A2420" t="n">
        <v>2016</v>
      </c>
      <c r="B2420" t="inlineStr">
        <is>
          <t>00123143</t>
        </is>
      </c>
      <c r="C2420" t="inlineStr">
        <is>
          <t>보령</t>
        </is>
      </c>
      <c r="D2420" t="n">
        <v>29434142508</v>
      </c>
      <c r="E2420" t="n">
        <v>5083921196</v>
      </c>
      <c r="F2420" t="n">
        <v>7695432632</v>
      </c>
      <c r="G2420" t="n">
        <v>876250375</v>
      </c>
      <c r="H2420" t="n">
        <v>2.86</v>
      </c>
      <c r="I2420" t="n">
        <v>5.8</v>
      </c>
      <c r="K2420" t="n">
        <v>-2398807921</v>
      </c>
      <c r="L2420" t="n">
        <v>2398807921</v>
      </c>
      <c r="M2420" t="n">
        <v>2390348284</v>
      </c>
      <c r="N2420" t="n">
        <v>-2390348284</v>
      </c>
      <c r="O2420">
        <f>D2419</f>
      </c>
      <c r="P2420">
        <f>(E2420-F2420+G2420)/O2420*100</f>
      </c>
      <c r="Q2420">
        <f>H2419</f>
      </c>
      <c r="R2420">
        <f>I2419</f>
      </c>
      <c r="S2420">
        <f>H2420-H2419</f>
      </c>
      <c r="T2420">
        <f>I2420-I2419</f>
      </c>
      <c r="U2420">
        <f>(L2420-K2420)/(2*D2420*0.01)</f>
      </c>
    </row>
    <row r="2421">
      <c r="A2421" t="n">
        <v>2017</v>
      </c>
      <c r="B2421" t="inlineStr">
        <is>
          <t>00123143</t>
        </is>
      </c>
      <c r="C2421" t="inlineStr">
        <is>
          <t>보령</t>
        </is>
      </c>
      <c r="D2421" t="n">
        <v>32219926041</v>
      </c>
      <c r="E2421" t="n">
        <v>4975126446</v>
      </c>
      <c r="F2421" t="n">
        <v>3420637005</v>
      </c>
      <c r="G2421" t="n">
        <v>806051145</v>
      </c>
      <c r="H2421" t="n">
        <v>3.13</v>
      </c>
      <c r="I2421" t="n">
        <v>4.78</v>
      </c>
      <c r="K2421" t="n">
        <v>-2058106051</v>
      </c>
      <c r="L2421" t="n">
        <v>2354392385</v>
      </c>
      <c r="M2421" t="n">
        <v>2353147051</v>
      </c>
      <c r="N2421" t="n">
        <v>-2094943961</v>
      </c>
      <c r="O2421">
        <f>D2420</f>
      </c>
      <c r="P2421">
        <f>(E2421-F2421+G2421)/O2421*100</f>
      </c>
      <c r="Q2421">
        <f>H2420</f>
      </c>
      <c r="R2421">
        <f>I2420</f>
      </c>
      <c r="S2421">
        <f>H2421-H2420</f>
      </c>
      <c r="T2421">
        <f>I2421-I2420</f>
      </c>
      <c r="U2421">
        <f>(L2421-K2421)/(2*D2421*0.01)</f>
      </c>
      <c r="V2421">
        <f>(L2421+K2421)/(D2421*0.0001)</f>
      </c>
    </row>
    <row r="2422">
      <c r="A2422" t="n">
        <v>2018</v>
      </c>
      <c r="B2422" t="inlineStr">
        <is>
          <t>00123143</t>
        </is>
      </c>
      <c r="C2422" t="inlineStr">
        <is>
          <t>보령</t>
        </is>
      </c>
      <c r="D2422" t="n">
        <v>35955767000</v>
      </c>
      <c r="E2422" t="n">
        <v>5070559000</v>
      </c>
      <c r="F2422" t="n">
        <v>5938987000</v>
      </c>
      <c r="G2422" t="n">
        <v>962332000</v>
      </c>
      <c r="H2422" t="n">
        <v>2.66</v>
      </c>
      <c r="I2422" t="n">
        <v>5.22</v>
      </c>
      <c r="O2422">
        <f>D2421</f>
      </c>
      <c r="P2422">
        <f>(E2422-F2422+G2422)/O2422*100</f>
      </c>
      <c r="Q2422">
        <f>H2421</f>
      </c>
      <c r="R2422">
        <f>I2421</f>
      </c>
      <c r="S2422">
        <f>H2422-H2421</f>
      </c>
      <c r="T2422">
        <f>I2422-I2421</f>
      </c>
    </row>
    <row r="2423">
      <c r="A2423" t="n">
        <v>2021</v>
      </c>
      <c r="B2423" t="inlineStr">
        <is>
          <t>00123143</t>
        </is>
      </c>
      <c r="C2423" t="inlineStr">
        <is>
          <t>보령</t>
        </is>
      </c>
      <c r="D2423" t="n">
        <v>55753432000</v>
      </c>
      <c r="E2423" t="n">
        <v>7946825000</v>
      </c>
      <c r="F2423" t="n">
        <v>4846250000</v>
      </c>
      <c r="G2423" t="n">
        <v>1376813000</v>
      </c>
    </row>
    <row r="2424">
      <c r="A2424" t="n">
        <v>2014</v>
      </c>
      <c r="B2424" t="inlineStr">
        <is>
          <t>00123523</t>
        </is>
      </c>
      <c r="C2424" t="inlineStr">
        <is>
          <t>창해에탄올</t>
        </is>
      </c>
      <c r="D2424" t="n">
        <v>25719279000</v>
      </c>
      <c r="E2424" t="n">
        <v>1850664000</v>
      </c>
      <c r="F2424" t="n">
        <v>1423989000</v>
      </c>
      <c r="G2424" t="n">
        <v>783037000</v>
      </c>
      <c r="H2424" t="n">
        <v>2.95</v>
      </c>
      <c r="I2424" t="n">
        <v>3.25</v>
      </c>
      <c r="J2424" t="n">
        <v>6.03</v>
      </c>
      <c r="K2424" t="n">
        <v>-1477958000</v>
      </c>
      <c r="L2424" t="n">
        <v>1651922000</v>
      </c>
      <c r="M2424" t="n">
        <v>1626830000</v>
      </c>
      <c r="N2424" t="n">
        <v>-1477888000</v>
      </c>
      <c r="U2424">
        <f>(L2424-K2424)/(2*D2424*0.01)</f>
      </c>
      <c r="V2424">
        <f>(L2424+K2424)/(D2424*0.0001)</f>
      </c>
    </row>
    <row r="2425">
      <c r="A2425" t="n">
        <v>2015</v>
      </c>
      <c r="B2425" t="inlineStr">
        <is>
          <t>00123523</t>
        </is>
      </c>
      <c r="C2425" t="inlineStr">
        <is>
          <t>창해에탄올</t>
        </is>
      </c>
      <c r="D2425" t="n">
        <v>26346480000</v>
      </c>
      <c r="E2425" t="n">
        <v>2197691000</v>
      </c>
      <c r="F2425" t="n">
        <v>3658538000</v>
      </c>
      <c r="G2425" t="n">
        <v>664273000</v>
      </c>
      <c r="H2425" t="n">
        <v>2.65</v>
      </c>
      <c r="I2425" t="n">
        <v>3.5</v>
      </c>
      <c r="K2425" t="n">
        <v>-1481229000</v>
      </c>
      <c r="L2425" t="n">
        <v>1664032000</v>
      </c>
      <c r="M2425" t="n">
        <v>1620461000</v>
      </c>
      <c r="N2425" t="n">
        <v>-1472264000</v>
      </c>
      <c r="O2425">
        <f>D2424</f>
      </c>
      <c r="P2425">
        <f>(E2425-F2425+G2425)/O2425*100</f>
      </c>
      <c r="Q2425">
        <f>H2424</f>
      </c>
      <c r="R2425">
        <f>I2424</f>
      </c>
      <c r="S2425">
        <f>H2425-H2424</f>
      </c>
      <c r="T2425">
        <f>I2425-I2424</f>
      </c>
      <c r="U2425">
        <f>(L2425-K2425)/(2*D2425*0.01)</f>
      </c>
      <c r="V2425">
        <f>(L2425+K2425)/(D2425*0.0001)</f>
      </c>
    </row>
    <row r="2426">
      <c r="A2426" t="n">
        <v>2016</v>
      </c>
      <c r="B2426" t="inlineStr">
        <is>
          <t>00123523</t>
        </is>
      </c>
      <c r="C2426" t="inlineStr">
        <is>
          <t>창해에탄올</t>
        </is>
      </c>
      <c r="D2426" t="n">
        <v>30608671000</v>
      </c>
      <c r="E2426" t="n">
        <v>2647815000</v>
      </c>
      <c r="F2426" t="n">
        <v>1489891000</v>
      </c>
      <c r="G2426" t="n">
        <v>674196000</v>
      </c>
      <c r="H2426" t="n">
        <v>2.7</v>
      </c>
      <c r="I2426" t="n">
        <v>3.4</v>
      </c>
      <c r="K2426" t="n">
        <v>-2203667000</v>
      </c>
      <c r="L2426" t="n">
        <v>2527748000</v>
      </c>
      <c r="M2426" t="n">
        <v>2437897000</v>
      </c>
      <c r="N2426" t="n">
        <v>-2195442000</v>
      </c>
      <c r="O2426">
        <f>D2425</f>
      </c>
      <c r="P2426">
        <f>(E2426-F2426+G2426)/O2426*100</f>
      </c>
      <c r="Q2426">
        <f>H2425</f>
      </c>
      <c r="R2426">
        <f>I2425</f>
      </c>
      <c r="S2426">
        <f>H2426-H2425</f>
      </c>
      <c r="T2426">
        <f>I2426-I2425</f>
      </c>
      <c r="U2426">
        <f>(L2426-K2426)/(2*D2426*0.01)</f>
      </c>
      <c r="V2426">
        <f>(L2426+K2426)/(D2426*0.0001)</f>
      </c>
    </row>
    <row r="2427">
      <c r="A2427" t="n">
        <v>2017</v>
      </c>
      <c r="B2427" t="inlineStr">
        <is>
          <t>00123523</t>
        </is>
      </c>
      <c r="C2427" t="inlineStr">
        <is>
          <t>창해에탄올</t>
        </is>
      </c>
      <c r="D2427" t="n">
        <v>20789423000</v>
      </c>
      <c r="E2427" t="n">
        <v>2727869000</v>
      </c>
      <c r="F2427" t="n">
        <v>11497058000</v>
      </c>
      <c r="G2427" t="n">
        <v>706723000</v>
      </c>
      <c r="H2427" t="n">
        <v>3</v>
      </c>
      <c r="I2427" t="n">
        <v>3.5</v>
      </c>
      <c r="K2427" t="n">
        <v>-1488044000</v>
      </c>
      <c r="L2427" t="n">
        <v>1707647000</v>
      </c>
      <c r="M2427" t="n">
        <v>1663075000</v>
      </c>
      <c r="N2427" t="n">
        <v>-1474106000</v>
      </c>
      <c r="O2427">
        <f>D2426</f>
      </c>
      <c r="P2427">
        <f>(E2427-F2427+G2427)/O2427*100</f>
      </c>
      <c r="Q2427">
        <f>H2426</f>
      </c>
      <c r="R2427">
        <f>I2426</f>
      </c>
      <c r="S2427">
        <f>H2427-H2426</f>
      </c>
      <c r="T2427">
        <f>I2427-I2426</f>
      </c>
      <c r="U2427">
        <f>(L2427-K2427)/(2*D2427*0.01)</f>
      </c>
      <c r="V2427">
        <f>(L2427+K2427)/(D2427*0.0001)</f>
      </c>
    </row>
    <row r="2428">
      <c r="A2428" t="n">
        <v>2018</v>
      </c>
      <c r="B2428" t="inlineStr">
        <is>
          <t>00123523</t>
        </is>
      </c>
      <c r="C2428" t="inlineStr">
        <is>
          <t>창해에탄올</t>
        </is>
      </c>
      <c r="D2428" t="n">
        <v>18651857000</v>
      </c>
      <c r="E2428" t="n">
        <v>1956572000</v>
      </c>
      <c r="F2428" t="n">
        <v>5495820000</v>
      </c>
      <c r="G2428" t="n">
        <v>590216000</v>
      </c>
      <c r="H2428" t="n">
        <v>3</v>
      </c>
      <c r="I2428" t="n">
        <v>3</v>
      </c>
      <c r="K2428" t="n">
        <v>-1275596000</v>
      </c>
      <c r="L2428" t="n">
        <v>1465635000</v>
      </c>
      <c r="M2428" t="n">
        <v>1414754000</v>
      </c>
      <c r="N2428" t="n">
        <v>-1258445000</v>
      </c>
      <c r="O2428">
        <f>D2427</f>
      </c>
      <c r="P2428">
        <f>(E2428-F2428+G2428)/O2428*100</f>
      </c>
      <c r="Q2428">
        <f>H2427</f>
      </c>
      <c r="R2428">
        <f>I2427</f>
      </c>
      <c r="S2428">
        <f>H2428-H2427</f>
      </c>
      <c r="T2428">
        <f>I2428-I2427</f>
      </c>
      <c r="U2428">
        <f>(L2428-K2428)/(2*D2428*0.01)</f>
      </c>
      <c r="V2428">
        <f>(L2428+K2428)/(D2428*0.0001)</f>
      </c>
    </row>
    <row r="2429">
      <c r="A2429" t="n">
        <v>2019</v>
      </c>
      <c r="B2429" t="inlineStr">
        <is>
          <t>00123523</t>
        </is>
      </c>
      <c r="C2429" t="inlineStr">
        <is>
          <t>창해에탄올</t>
        </is>
      </c>
      <c r="D2429" t="n">
        <v>5220604000</v>
      </c>
      <c r="E2429" t="n">
        <v>1640900000</v>
      </c>
      <c r="F2429" t="n">
        <v>1112243000</v>
      </c>
      <c r="G2429" t="n">
        <v>446704000</v>
      </c>
      <c r="H2429" t="n">
        <v>2.6</v>
      </c>
      <c r="I2429" t="n">
        <v>3.5</v>
      </c>
      <c r="K2429" t="n">
        <v>-388072000</v>
      </c>
      <c r="L2429" t="n">
        <v>446557000</v>
      </c>
      <c r="M2429" t="n">
        <v>430871000</v>
      </c>
      <c r="N2429" t="n">
        <v>-381478000</v>
      </c>
      <c r="O2429">
        <f>D2428</f>
      </c>
      <c r="P2429">
        <f>(E2429-F2429+G2429)/O2429*100</f>
      </c>
      <c r="Q2429">
        <f>H2428</f>
      </c>
      <c r="R2429">
        <f>I2428</f>
      </c>
      <c r="S2429">
        <f>H2429-H2428</f>
      </c>
      <c r="T2429">
        <f>I2429-I2428</f>
      </c>
      <c r="U2429">
        <f>(L2429-K2429)/(2*D2429*0.01)</f>
      </c>
      <c r="V2429">
        <f>(L2429+K2429)/(D2429*0.0001)</f>
      </c>
    </row>
    <row r="2430">
      <c r="A2430" t="n">
        <v>2020</v>
      </c>
      <c r="B2430" t="inlineStr">
        <is>
          <t>00123523</t>
        </is>
      </c>
      <c r="C2430" t="inlineStr">
        <is>
          <t>창해에탄올</t>
        </is>
      </c>
      <c r="D2430" t="n">
        <v>5577789000</v>
      </c>
      <c r="E2430" t="n">
        <v>609043000</v>
      </c>
      <c r="F2430" t="n">
        <v>341698000</v>
      </c>
      <c r="G2430" t="n">
        <v>119978000</v>
      </c>
      <c r="H2430" t="n">
        <v>2.55</v>
      </c>
      <c r="I2430" t="n">
        <v>3.5</v>
      </c>
      <c r="K2430" t="n">
        <v>-423035000</v>
      </c>
      <c r="L2430" t="n">
        <v>487229000</v>
      </c>
      <c r="M2430" t="n">
        <v>482664000</v>
      </c>
      <c r="N2430" t="n">
        <v>-427560000</v>
      </c>
      <c r="O2430">
        <f>D2429</f>
      </c>
      <c r="P2430">
        <f>(E2430-F2430+G2430)/O2430*100</f>
      </c>
      <c r="Q2430">
        <f>H2429</f>
      </c>
      <c r="R2430">
        <f>I2429</f>
      </c>
      <c r="S2430">
        <f>H2430-H2429</f>
      </c>
      <c r="T2430">
        <f>I2430-I2429</f>
      </c>
      <c r="U2430">
        <f>(L2430-K2430)/(2*D2430*0.01)</f>
      </c>
      <c r="V2430">
        <f>(L2430+K2430)/(D2430*0.0001)</f>
      </c>
    </row>
    <row r="2431">
      <c r="A2431" t="n">
        <v>2021</v>
      </c>
      <c r="B2431" t="inlineStr">
        <is>
          <t>00123523</t>
        </is>
      </c>
      <c r="C2431" t="inlineStr">
        <is>
          <t>창해에탄올</t>
        </is>
      </c>
      <c r="D2431" t="n">
        <v>5915906000</v>
      </c>
      <c r="E2431" t="n">
        <v>600502000</v>
      </c>
      <c r="F2431" t="n">
        <v>439080000</v>
      </c>
      <c r="G2431" t="n">
        <v>122068000</v>
      </c>
      <c r="H2431" t="n">
        <v>2.95</v>
      </c>
      <c r="I2431" t="n">
        <v>3.5</v>
      </c>
      <c r="K2431" t="n">
        <v>-426343000</v>
      </c>
      <c r="L2431" t="n">
        <v>488443000</v>
      </c>
      <c r="M2431" t="n">
        <v>487352000</v>
      </c>
      <c r="N2431" t="n">
        <v>-433638000</v>
      </c>
      <c r="O2431">
        <f>D2430</f>
      </c>
      <c r="P2431">
        <f>(E2431-F2431+G2431)/O2431*100</f>
      </c>
      <c r="Q2431">
        <f>H2430</f>
      </c>
      <c r="R2431">
        <f>I2430</f>
      </c>
      <c r="S2431">
        <f>H2431-H2430</f>
      </c>
      <c r="T2431">
        <f>I2431-I2430</f>
      </c>
      <c r="U2431">
        <f>(L2431-K2431)/(2*D2431*0.01)</f>
      </c>
      <c r="V2431">
        <f>(L2431+K2431)/(D2431*0.0001)</f>
      </c>
    </row>
    <row r="2432">
      <c r="A2432" t="n">
        <v>2022</v>
      </c>
      <c r="B2432" t="inlineStr">
        <is>
          <t>00123523</t>
        </is>
      </c>
      <c r="C2432" t="inlineStr">
        <is>
          <t>창해에탄올</t>
        </is>
      </c>
      <c r="D2432" t="n">
        <v>5044354000</v>
      </c>
      <c r="E2432" t="n">
        <v>585401000</v>
      </c>
      <c r="F2432" t="n">
        <v>627634000</v>
      </c>
      <c r="G2432" t="n">
        <v>160929000</v>
      </c>
      <c r="H2432" t="n">
        <v>4.55</v>
      </c>
      <c r="I2432" t="n">
        <v>3.5</v>
      </c>
      <c r="K2432" t="n">
        <v>-320725000</v>
      </c>
      <c r="L2432" t="n">
        <v>361222000</v>
      </c>
      <c r="M2432" t="n">
        <v>370675000</v>
      </c>
      <c r="N2432" t="n">
        <v>-334403000</v>
      </c>
      <c r="O2432">
        <f>D2431</f>
      </c>
      <c r="P2432">
        <f>(E2432-F2432+G2432)/O2432*100</f>
      </c>
      <c r="Q2432">
        <f>H2431</f>
      </c>
      <c r="R2432">
        <f>I2431</f>
      </c>
      <c r="S2432">
        <f>H2432-H2431</f>
      </c>
      <c r="T2432">
        <f>I2432-I2431</f>
      </c>
      <c r="U2432">
        <f>(L2432-K2432)/(2*D2432*0.01)</f>
      </c>
      <c r="V2432">
        <f>(L2432+K2432)/(D2432*0.0001)</f>
      </c>
    </row>
    <row r="2433">
      <c r="A2433" t="n">
        <v>2023</v>
      </c>
      <c r="B2433" t="inlineStr">
        <is>
          <t>00123523</t>
        </is>
      </c>
      <c r="C2433" t="inlineStr">
        <is>
          <t>창해에탄올</t>
        </is>
      </c>
      <c r="D2433" t="n">
        <v>5777904000</v>
      </c>
      <c r="E2433" t="n">
        <v>490024000</v>
      </c>
      <c r="F2433" t="n">
        <v>282231000</v>
      </c>
      <c r="G2433" t="n">
        <v>265298000</v>
      </c>
      <c r="H2433" t="n">
        <v>5.33</v>
      </c>
      <c r="I2433" t="n">
        <v>3.5</v>
      </c>
      <c r="K2433" t="n">
        <v>-361394000</v>
      </c>
      <c r="L2433" t="n">
        <v>406848000</v>
      </c>
      <c r="M2433" t="n">
        <v>416485000</v>
      </c>
      <c r="N2433" t="n">
        <v>-376057000</v>
      </c>
      <c r="O2433">
        <f>D2432</f>
      </c>
      <c r="P2433">
        <f>(E2433-F2433+G2433)/O2433*100</f>
      </c>
      <c r="Q2433">
        <f>H2432</f>
      </c>
      <c r="R2433">
        <f>I2432</f>
      </c>
      <c r="S2433">
        <f>H2433-H2432</f>
      </c>
      <c r="T2433">
        <f>I2433-I2432</f>
      </c>
      <c r="U2433">
        <f>(L2433-K2433)/(2*D2433*0.01)</f>
      </c>
      <c r="V2433">
        <f>(L2433+K2433)/(D2433*0.0001)</f>
      </c>
    </row>
    <row r="2434">
      <c r="A2434" t="n">
        <v>2024</v>
      </c>
      <c r="B2434" t="inlineStr">
        <is>
          <t>00123523</t>
        </is>
      </c>
      <c r="C2434" t="inlineStr">
        <is>
          <t>창해에탄올</t>
        </is>
      </c>
      <c r="D2434" t="n">
        <v>6534597000</v>
      </c>
      <c r="E2434" t="n">
        <v>556954000</v>
      </c>
      <c r="F2434" t="n">
        <v>432854000</v>
      </c>
      <c r="G2434" t="n">
        <v>285400000</v>
      </c>
      <c r="H2434" t="n">
        <v>4.83</v>
      </c>
      <c r="I2434" t="n">
        <v>3.5</v>
      </c>
      <c r="O2434">
        <f>D2433</f>
      </c>
      <c r="P2434">
        <f>(E2434-F2434+G2434)/O2434*100</f>
      </c>
      <c r="Q2434">
        <f>H2433</f>
      </c>
      <c r="R2434">
        <f>I2433</f>
      </c>
      <c r="S2434">
        <f>H2434-H2433</f>
      </c>
      <c r="T2434">
        <f>I2434-I2433</f>
      </c>
    </row>
    <row r="2435">
      <c r="A2435" t="n">
        <v>2014</v>
      </c>
      <c r="B2435" t="inlineStr">
        <is>
          <t>00123541</t>
        </is>
      </c>
      <c r="C2435" t="inlineStr">
        <is>
          <t>보해양조</t>
        </is>
      </c>
      <c r="D2435" t="n">
        <v>23166799000</v>
      </c>
      <c r="E2435" t="n">
        <v>1547991000</v>
      </c>
      <c r="F2435" t="n">
        <v>602425000</v>
      </c>
      <c r="G2435" t="n">
        <v>690235000</v>
      </c>
      <c r="H2435" t="n">
        <v>2.9</v>
      </c>
      <c r="I2435" t="n">
        <v>3.5</v>
      </c>
      <c r="J2435" t="n">
        <v>7.27</v>
      </c>
      <c r="K2435" t="n">
        <v>-1322388037</v>
      </c>
      <c r="L2435" t="n">
        <v>1485675037</v>
      </c>
      <c r="M2435" t="n">
        <v>1461949037</v>
      </c>
      <c r="N2435" t="n">
        <v>-1320349037</v>
      </c>
      <c r="U2435">
        <f>(L2435-K2435)/(2*D2435*0.01)</f>
      </c>
      <c r="V2435">
        <f>(L2435+K2435)/(D2435*0.0001)</f>
      </c>
    </row>
    <row r="2436">
      <c r="A2436" t="n">
        <v>2018</v>
      </c>
      <c r="B2436" t="inlineStr">
        <is>
          <t>00123541</t>
        </is>
      </c>
      <c r="C2436" t="inlineStr">
        <is>
          <t>보해양조</t>
        </is>
      </c>
      <c r="D2436" t="n">
        <v>14279079000</v>
      </c>
      <c r="E2436" t="n">
        <v>1385975000</v>
      </c>
      <c r="F2436" t="n">
        <v>4463673000</v>
      </c>
      <c r="G2436" t="n">
        <v>467905000</v>
      </c>
      <c r="H2436" t="n">
        <v>2.66</v>
      </c>
      <c r="I2436" t="n">
        <v>3.5</v>
      </c>
      <c r="J2436" t="n">
        <v>8.029999999999999</v>
      </c>
      <c r="K2436" t="n">
        <v>-1128195000</v>
      </c>
      <c r="L2436" t="n">
        <v>1134791251</v>
      </c>
      <c r="M2436" t="n">
        <v>1111716000</v>
      </c>
      <c r="N2436" t="n">
        <v>-988176000</v>
      </c>
      <c r="U2436">
        <f>(L2436-K2436)/(2*D2436*0.01)</f>
      </c>
      <c r="V2436">
        <f>(L2436+K2436)/(D2436*0.0001)</f>
      </c>
    </row>
    <row r="2437">
      <c r="A2437" t="n">
        <v>2019</v>
      </c>
      <c r="B2437" t="inlineStr">
        <is>
          <t>00123541</t>
        </is>
      </c>
      <c r="C2437" t="inlineStr">
        <is>
          <t>보해양조</t>
        </is>
      </c>
      <c r="D2437" t="n">
        <v>14937922000</v>
      </c>
      <c r="E2437" t="n">
        <v>1100028000</v>
      </c>
      <c r="F2437" t="n">
        <v>1166786000</v>
      </c>
      <c r="G2437" t="n">
        <v>337013000</v>
      </c>
      <c r="H2437" t="n">
        <v>2.33</v>
      </c>
      <c r="I2437" t="n">
        <v>3.5</v>
      </c>
      <c r="J2437" t="n">
        <v>8.69</v>
      </c>
      <c r="K2437" t="n">
        <v>-1119750000</v>
      </c>
      <c r="L2437" t="n">
        <v>1289580000</v>
      </c>
      <c r="M2437" t="n">
        <v>1262952000</v>
      </c>
      <c r="N2437" t="n">
        <v>-1118635000</v>
      </c>
      <c r="O2437">
        <f>D2436</f>
      </c>
      <c r="P2437">
        <f>(E2437-F2437+G2437)/O2437*100</f>
      </c>
      <c r="Q2437">
        <f>H2436</f>
      </c>
      <c r="R2437">
        <f>I2436</f>
      </c>
      <c r="S2437">
        <f>H2437-H2436</f>
      </c>
      <c r="T2437">
        <f>I2437-I2436</f>
      </c>
      <c r="U2437">
        <f>(L2437-K2437)/(2*D2437*0.01)</f>
      </c>
      <c r="V2437">
        <f>(L2437+K2437)/(D2437*0.0001)</f>
      </c>
    </row>
    <row r="2438">
      <c r="A2438" t="n">
        <v>2020</v>
      </c>
      <c r="B2438" t="inlineStr">
        <is>
          <t>00123541</t>
        </is>
      </c>
      <c r="C2438" t="inlineStr">
        <is>
          <t>보해양조</t>
        </is>
      </c>
      <c r="D2438" t="n">
        <v>16431484000</v>
      </c>
      <c r="E2438" t="n">
        <v>1164769000</v>
      </c>
      <c r="F2438" t="n">
        <v>678082000</v>
      </c>
      <c r="G2438" t="n">
        <v>315349000</v>
      </c>
      <c r="H2438" t="n">
        <v>2.23</v>
      </c>
      <c r="I2438" t="n">
        <v>3.5</v>
      </c>
      <c r="J2438" t="n">
        <v>6.97</v>
      </c>
      <c r="K2438" t="n">
        <v>-1007556560</v>
      </c>
      <c r="L2438" t="n">
        <v>1139382984</v>
      </c>
      <c r="M2438" t="n">
        <v>1117055600</v>
      </c>
      <c r="N2438" t="n">
        <v>-1006618832</v>
      </c>
      <c r="O2438">
        <f>D2437</f>
      </c>
      <c r="P2438">
        <f>(E2438-F2438+G2438)/O2438*100</f>
      </c>
      <c r="Q2438">
        <f>H2437</f>
      </c>
      <c r="R2438">
        <f>I2437</f>
      </c>
      <c r="S2438">
        <f>H2438-H2437</f>
      </c>
      <c r="T2438">
        <f>I2438-I2437</f>
      </c>
      <c r="U2438">
        <f>(L2438-K2438)/(2*D2438*0.01)</f>
      </c>
      <c r="V2438">
        <f>(L2438+K2438)/(D2438*0.0001)</f>
      </c>
    </row>
    <row r="2439">
      <c r="A2439" t="n">
        <v>2021</v>
      </c>
      <c r="B2439" t="inlineStr">
        <is>
          <t>00123541</t>
        </is>
      </c>
      <c r="C2439" t="inlineStr">
        <is>
          <t>보해양조</t>
        </is>
      </c>
      <c r="D2439" t="n">
        <v>17290989000</v>
      </c>
      <c r="E2439" t="n">
        <v>1267564000</v>
      </c>
      <c r="F2439" t="n">
        <v>701921000</v>
      </c>
      <c r="G2439" t="n">
        <v>332551000</v>
      </c>
      <c r="H2439" t="n">
        <v>2.94</v>
      </c>
      <c r="I2439" t="n">
        <v>3.49</v>
      </c>
      <c r="J2439" t="n">
        <v>8.85</v>
      </c>
      <c r="K2439" t="n">
        <v>-1388549553</v>
      </c>
      <c r="L2439" t="n">
        <v>1599367326</v>
      </c>
      <c r="M2439" t="n">
        <v>1575549045</v>
      </c>
      <c r="N2439" t="n">
        <v>-1393266484</v>
      </c>
      <c r="O2439">
        <f>D2438</f>
      </c>
      <c r="P2439">
        <f>(E2439-F2439+G2439)/O2439*100</f>
      </c>
      <c r="Q2439">
        <f>H2438</f>
      </c>
      <c r="R2439">
        <f>I2438</f>
      </c>
      <c r="S2439">
        <f>H2439-H2438</f>
      </c>
      <c r="T2439">
        <f>I2439-I2438</f>
      </c>
      <c r="U2439">
        <f>(L2439-K2439)/(2*D2439*0.01)</f>
      </c>
      <c r="V2439">
        <f>(L2439+K2439)/(D2439*0.0001)</f>
      </c>
    </row>
    <row r="2440">
      <c r="A2440" t="n">
        <v>2022</v>
      </c>
      <c r="B2440" t="inlineStr">
        <is>
          <t>00123541</t>
        </is>
      </c>
      <c r="C2440" t="inlineStr">
        <is>
          <t>보해양조</t>
        </is>
      </c>
      <c r="D2440" t="n">
        <v>17476180000</v>
      </c>
      <c r="E2440" t="n">
        <v>1345884000</v>
      </c>
      <c r="F2440" t="n">
        <v>1419063000</v>
      </c>
      <c r="G2440" t="n">
        <v>493258000</v>
      </c>
      <c r="H2440" t="n">
        <v>5.34</v>
      </c>
      <c r="I2440" t="n">
        <v>5.79</v>
      </c>
      <c r="J2440" t="n">
        <v>8.92</v>
      </c>
      <c r="K2440" t="n">
        <v>-1385376000</v>
      </c>
      <c r="L2440" t="n">
        <v>1586175344</v>
      </c>
      <c r="M2440" t="n">
        <v>1565376000</v>
      </c>
      <c r="N2440" t="n">
        <v>-1392293336</v>
      </c>
      <c r="O2440">
        <f>D2439</f>
      </c>
      <c r="P2440">
        <f>(E2440-F2440+G2440)/O2440*100</f>
      </c>
      <c r="Q2440">
        <f>H2439</f>
      </c>
      <c r="R2440">
        <f>I2439</f>
      </c>
      <c r="S2440">
        <f>H2440-H2439</f>
      </c>
      <c r="T2440">
        <f>I2440-I2439</f>
      </c>
      <c r="U2440">
        <f>(L2440-K2440)/(2*D2440*0.01)</f>
      </c>
      <c r="V2440">
        <f>(L2440+K2440)/(D2440*0.0001)</f>
      </c>
    </row>
    <row r="2441">
      <c r="A2441" t="n">
        <v>2023</v>
      </c>
      <c r="B2441" t="inlineStr">
        <is>
          <t>00123541</t>
        </is>
      </c>
      <c r="C2441" t="inlineStr">
        <is>
          <t>보해양조</t>
        </is>
      </c>
      <c r="D2441" t="n">
        <v>17610499000</v>
      </c>
      <c r="E2441" t="n">
        <v>1418187000</v>
      </c>
      <c r="F2441" t="n">
        <v>720277000</v>
      </c>
      <c r="G2441" t="n">
        <v>907744000</v>
      </c>
      <c r="H2441" t="n">
        <v>4.52</v>
      </c>
      <c r="I2441" t="n">
        <v>4.63</v>
      </c>
      <c r="J2441" t="n">
        <v>8.390000000000001</v>
      </c>
      <c r="K2441" t="n">
        <v>-1316800000</v>
      </c>
      <c r="L2441" t="n">
        <v>1514182854</v>
      </c>
      <c r="M2441" t="n">
        <v>1491700000</v>
      </c>
      <c r="N2441" t="n">
        <v>-1336514716</v>
      </c>
      <c r="O2441">
        <f>D2440</f>
      </c>
      <c r="P2441">
        <f>(E2441-F2441+G2441)/O2441*100</f>
      </c>
      <c r="Q2441">
        <f>H2440</f>
      </c>
      <c r="R2441">
        <f>I2440</f>
      </c>
      <c r="S2441">
        <f>H2441-H2440</f>
      </c>
      <c r="T2441">
        <f>I2441-I2440</f>
      </c>
      <c r="U2441">
        <f>(L2441-K2441)/(2*D2441*0.01)</f>
      </c>
      <c r="V2441">
        <f>(L2441+K2441)/(D2441*0.0001)</f>
      </c>
    </row>
    <row r="2442">
      <c r="A2442" t="n">
        <v>2024</v>
      </c>
      <c r="B2442" t="inlineStr">
        <is>
          <t>00123541</t>
        </is>
      </c>
      <c r="C2442" t="inlineStr">
        <is>
          <t>보해양조</t>
        </is>
      </c>
      <c r="D2442" t="n">
        <v>18334990907</v>
      </c>
      <c r="E2442" t="n">
        <v>1387925292</v>
      </c>
      <c r="F2442" t="n">
        <v>1572874902</v>
      </c>
      <c r="G2442" t="n">
        <v>772462620</v>
      </c>
      <c r="H2442" t="n">
        <v>3.97</v>
      </c>
      <c r="I2442" t="n">
        <v>4.2</v>
      </c>
      <c r="J2442" t="n">
        <v>8.27</v>
      </c>
      <c r="K2442" t="n">
        <v>-1368740170</v>
      </c>
      <c r="L2442" t="n">
        <v>1560199321</v>
      </c>
      <c r="M2442" t="n">
        <v>1540320000</v>
      </c>
      <c r="N2442" t="n">
        <v>-1379494121</v>
      </c>
      <c r="O2442">
        <f>D2441</f>
      </c>
      <c r="P2442">
        <f>(E2442-F2442+G2442)/O2442*100</f>
      </c>
      <c r="Q2442">
        <f>H2441</f>
      </c>
      <c r="R2442">
        <f>I2441</f>
      </c>
      <c r="S2442">
        <f>H2442-H2441</f>
      </c>
      <c r="T2442">
        <f>I2442-I2441</f>
      </c>
      <c r="U2442">
        <f>(L2442-K2442)/(2*D2442*0.01)</f>
      </c>
      <c r="V2442">
        <f>(L2442+K2442)/(D2442*0.0001)</f>
      </c>
    </row>
    <row r="2443">
      <c r="A2443" t="n">
        <v>2025</v>
      </c>
      <c r="B2443" t="inlineStr">
        <is>
          <t>00123541</t>
        </is>
      </c>
      <c r="C2443" t="inlineStr">
        <is>
          <t>보해양조</t>
        </is>
      </c>
      <c r="D2443" t="n">
        <v>18806284102</v>
      </c>
      <c r="E2443" t="n">
        <v>1358364984</v>
      </c>
      <c r="F2443" t="n">
        <v>1701222565</v>
      </c>
      <c r="G2443" t="n">
        <v>705203040</v>
      </c>
      <c r="H2443" t="n">
        <v>4.29</v>
      </c>
      <c r="I2443" t="n">
        <v>4.5</v>
      </c>
      <c r="J2443" t="n">
        <v>7.58</v>
      </c>
      <c r="K2443" t="n">
        <v>-1288670000</v>
      </c>
      <c r="L2443" t="n">
        <v>1456560000</v>
      </c>
      <c r="M2443" t="n">
        <v>1467202000</v>
      </c>
      <c r="N2443" t="n">
        <v>-1319588000</v>
      </c>
      <c r="O2443">
        <f>D2442</f>
      </c>
      <c r="P2443">
        <f>(E2443-F2443+G2443)/O2443*100</f>
      </c>
      <c r="Q2443">
        <f>H2442</f>
      </c>
      <c r="R2443">
        <f>I2442</f>
      </c>
      <c r="S2443">
        <f>H2443-H2442</f>
      </c>
      <c r="T2443">
        <f>I2443-I2442</f>
      </c>
      <c r="U2443">
        <f>(L2443-K2443)/(2*D2443*0.01)</f>
      </c>
      <c r="V2443">
        <f>(L2443+K2443)/(D2443*0.0001)</f>
      </c>
    </row>
    <row r="2444">
      <c r="A2444" t="n">
        <v>2014</v>
      </c>
      <c r="B2444" t="inlineStr">
        <is>
          <t>00123718</t>
        </is>
      </c>
      <c r="C2444" t="inlineStr">
        <is>
          <t>부광약품</t>
        </is>
      </c>
      <c r="D2444" t="n">
        <v>18757201338</v>
      </c>
      <c r="E2444" t="n">
        <v>2819794640</v>
      </c>
      <c r="F2444" t="n">
        <v>6299089710</v>
      </c>
      <c r="G2444" t="n">
        <v>811678907</v>
      </c>
      <c r="H2444" t="n">
        <v>3.75</v>
      </c>
      <c r="I2444" t="n">
        <v>5.5</v>
      </c>
      <c r="K2444" t="n">
        <v>-1725180000</v>
      </c>
      <c r="L2444" t="n">
        <v>1725180000</v>
      </c>
      <c r="M2444" t="n">
        <v>2080050000</v>
      </c>
      <c r="N2444" t="n">
        <v>-2080050000</v>
      </c>
      <c r="U2444">
        <f>(L2444-K2444)/(2*D2444*0.01)</f>
      </c>
    </row>
    <row r="2445">
      <c r="A2445" t="n">
        <v>2015</v>
      </c>
      <c r="B2445" t="inlineStr">
        <is>
          <t>00123718</t>
        </is>
      </c>
      <c r="C2445" t="inlineStr">
        <is>
          <t>부광약품</t>
        </is>
      </c>
      <c r="D2445" t="n">
        <v>19537216155</v>
      </c>
      <c r="E2445" t="n">
        <v>3803454624</v>
      </c>
      <c r="F2445" t="n">
        <v>2348292120</v>
      </c>
      <c r="G2445" t="n">
        <v>676224198</v>
      </c>
      <c r="H2445" t="n">
        <v>3.25</v>
      </c>
      <c r="I2445" t="n">
        <v>4.51</v>
      </c>
      <c r="K2445" t="n">
        <v>-1816961102</v>
      </c>
      <c r="L2445" t="n">
        <v>2131510282</v>
      </c>
      <c r="M2445" t="n">
        <v>2082667242</v>
      </c>
      <c r="N2445" t="n">
        <v>-1887295080</v>
      </c>
      <c r="O2445">
        <f>D2444</f>
      </c>
      <c r="P2445">
        <f>(E2445-F2445+G2445)/O2445*100</f>
      </c>
      <c r="Q2445">
        <f>H2444</f>
      </c>
      <c r="R2445">
        <f>I2444</f>
      </c>
      <c r="S2445">
        <f>H2445-H2444</f>
      </c>
      <c r="T2445">
        <f>I2445-I2444</f>
      </c>
      <c r="U2445">
        <f>(L2445-K2445)/(2*D2445*0.01)</f>
      </c>
      <c r="V2445">
        <f>(L2445+K2445)/(D2445*0.0001)</f>
      </c>
    </row>
    <row r="2446">
      <c r="A2446" t="n">
        <v>2016</v>
      </c>
      <c r="B2446" t="inlineStr">
        <is>
          <t>00123718</t>
        </is>
      </c>
      <c r="C2446" t="inlineStr">
        <is>
          <t>부광약품</t>
        </is>
      </c>
      <c r="D2446" t="n">
        <v>21963891676</v>
      </c>
      <c r="E2446" t="n">
        <v>2914016561</v>
      </c>
      <c r="F2446" t="n">
        <v>1249863840</v>
      </c>
      <c r="G2446" t="n">
        <v>620953968</v>
      </c>
      <c r="H2446" t="n">
        <v>3.2</v>
      </c>
      <c r="I2446" t="n">
        <v>4.695</v>
      </c>
      <c r="K2446" t="n">
        <v>-9010000</v>
      </c>
      <c r="L2446" t="n">
        <v>10540000</v>
      </c>
      <c r="M2446" t="n">
        <v>10530000</v>
      </c>
      <c r="N2446" t="n">
        <v>-9160000</v>
      </c>
      <c r="O2446">
        <f>D2445</f>
      </c>
      <c r="P2446">
        <f>(E2446-F2446+G2446)/O2446*100</f>
      </c>
      <c r="Q2446">
        <f>H2445</f>
      </c>
      <c r="R2446">
        <f>I2445</f>
      </c>
      <c r="S2446">
        <f>H2446-H2445</f>
      </c>
      <c r="T2446">
        <f>I2446-I2445</f>
      </c>
      <c r="U2446">
        <f>(L2446-K2446)/(2*D2446*0.01)</f>
      </c>
      <c r="V2446">
        <f>(L2446+K2446)/(D2446*0.0001)</f>
      </c>
    </row>
    <row r="2447">
      <c r="A2447" t="n">
        <v>2017</v>
      </c>
      <c r="B2447" t="inlineStr">
        <is>
          <t>00123718</t>
        </is>
      </c>
      <c r="C2447" t="inlineStr">
        <is>
          <t>부광약품</t>
        </is>
      </c>
      <c r="D2447" t="n">
        <v>23820612541</v>
      </c>
      <c r="E2447" t="n">
        <v>3062641080</v>
      </c>
      <c r="F2447" t="n">
        <v>1257788370</v>
      </c>
      <c r="G2447" t="n">
        <v>697036152</v>
      </c>
      <c r="H2447" t="n">
        <v>3.5</v>
      </c>
      <c r="I2447" t="n">
        <v>4.435</v>
      </c>
      <c r="K2447" t="n">
        <v>-8110000</v>
      </c>
      <c r="L2447" t="n">
        <v>9400000</v>
      </c>
      <c r="M2447" t="n">
        <v>9440000</v>
      </c>
      <c r="N2447" t="n">
        <v>-8290000</v>
      </c>
      <c r="O2447">
        <f>D2446</f>
      </c>
      <c r="P2447">
        <f>(E2447-F2447+G2447)/O2447*100</f>
      </c>
      <c r="Q2447">
        <f>H2446</f>
      </c>
      <c r="R2447">
        <f>I2446</f>
      </c>
      <c r="S2447">
        <f>H2447-H2446</f>
      </c>
      <c r="T2447">
        <f>I2447-I2446</f>
      </c>
      <c r="U2447">
        <f>(L2447-K2447)/(2*D2447*0.01)</f>
      </c>
      <c r="V2447">
        <f>(L2447+K2447)/(D2447*0.0001)</f>
      </c>
    </row>
    <row r="2448">
      <c r="A2448" t="n">
        <v>2018</v>
      </c>
      <c r="B2448" t="inlineStr">
        <is>
          <t>00123718</t>
        </is>
      </c>
      <c r="C2448" t="inlineStr">
        <is>
          <t>부광약품</t>
        </is>
      </c>
      <c r="D2448" t="n">
        <v>28471727686</v>
      </c>
      <c r="E2448" t="n">
        <v>3352289193</v>
      </c>
      <c r="F2448" t="n">
        <v>1476708540</v>
      </c>
      <c r="G2448" t="n">
        <v>856965342</v>
      </c>
      <c r="H2448" t="n">
        <v>3.05</v>
      </c>
      <c r="I2448" t="n">
        <v>4.39</v>
      </c>
      <c r="K2448" t="n">
        <v>-2185587766</v>
      </c>
      <c r="L2448" t="n">
        <v>2527348865</v>
      </c>
      <c r="M2448" t="n">
        <v>2525181743</v>
      </c>
      <c r="N2448" t="n">
        <v>-2327440826</v>
      </c>
      <c r="O2448">
        <f>D2447</f>
      </c>
      <c r="P2448">
        <f>(E2448-F2448+G2448)/O2448*100</f>
      </c>
      <c r="Q2448">
        <f>H2447</f>
      </c>
      <c r="R2448">
        <f>I2447</f>
      </c>
      <c r="S2448">
        <f>H2448-H2447</f>
      </c>
      <c r="T2448">
        <f>I2448-I2447</f>
      </c>
      <c r="U2448">
        <f>(L2448-K2448)/(2*D2448*0.01)</f>
      </c>
      <c r="V2448">
        <f>(L2448+K2448)/(D2448*0.0001)</f>
      </c>
    </row>
    <row r="2449">
      <c r="A2449" t="n">
        <v>2019</v>
      </c>
      <c r="B2449" t="inlineStr">
        <is>
          <t>00123718</t>
        </is>
      </c>
      <c r="C2449" t="inlineStr">
        <is>
          <t>부광약품</t>
        </is>
      </c>
      <c r="D2449" t="n">
        <v>31333150365</v>
      </c>
      <c r="E2449" t="n">
        <v>4034334966</v>
      </c>
      <c r="F2449" t="n">
        <v>1699187250</v>
      </c>
      <c r="G2449" t="n">
        <v>826943688</v>
      </c>
      <c r="H2449" t="n">
        <v>3.08</v>
      </c>
      <c r="I2449" t="n">
        <v>3.875</v>
      </c>
      <c r="K2449" t="n">
        <v>-2055099221</v>
      </c>
      <c r="L2449" t="n">
        <v>2348851022</v>
      </c>
      <c r="M2449" t="n">
        <v>2348851022</v>
      </c>
      <c r="N2449" t="n">
        <v>-2095197714</v>
      </c>
      <c r="O2449">
        <f>D2448</f>
      </c>
      <c r="P2449">
        <f>(E2449-F2449+G2449)/O2449*100</f>
      </c>
      <c r="Q2449">
        <f>H2448</f>
      </c>
      <c r="R2449">
        <f>I2448</f>
      </c>
      <c r="S2449">
        <f>H2449-H2448</f>
      </c>
      <c r="T2449">
        <f>I2449-I2448</f>
      </c>
      <c r="U2449">
        <f>(L2449-K2449)/(2*D2449*0.01)</f>
      </c>
      <c r="V2449">
        <f>(L2449+K2449)/(D2449*0.0001)</f>
      </c>
    </row>
    <row r="2450">
      <c r="A2450" t="n">
        <v>2020</v>
      </c>
      <c r="B2450" t="inlineStr">
        <is>
          <t>00123718</t>
        </is>
      </c>
      <c r="C2450" t="inlineStr">
        <is>
          <t>부광약품</t>
        </is>
      </c>
      <c r="D2450" t="n">
        <v>35400133208</v>
      </c>
      <c r="E2450" t="n">
        <v>3894844521</v>
      </c>
      <c r="F2450" t="n">
        <v>1070457770</v>
      </c>
      <c r="G2450" t="n">
        <v>930005640</v>
      </c>
      <c r="H2450" t="n">
        <v>3.26</v>
      </c>
      <c r="I2450" t="n">
        <v>3.415</v>
      </c>
      <c r="K2450" t="n">
        <v>-2052207667</v>
      </c>
      <c r="L2450" t="n">
        <v>2382117783</v>
      </c>
      <c r="M2450" t="n">
        <v>2401069030</v>
      </c>
      <c r="N2450" t="n">
        <v>-2101247293</v>
      </c>
      <c r="O2450">
        <f>D2449</f>
      </c>
      <c r="P2450">
        <f>(E2450-F2450+G2450)/O2450*100</f>
      </c>
      <c r="Q2450">
        <f>H2449</f>
      </c>
      <c r="R2450">
        <f>I2449</f>
      </c>
      <c r="S2450">
        <f>H2450-H2449</f>
      </c>
      <c r="T2450">
        <f>I2450-I2449</f>
      </c>
      <c r="U2450">
        <f>(L2450-K2450)/(2*D2450*0.01)</f>
      </c>
      <c r="V2450">
        <f>(L2450+K2450)/(D2450*0.0001)</f>
      </c>
    </row>
    <row r="2451">
      <c r="A2451" t="n">
        <v>2021</v>
      </c>
      <c r="B2451" t="inlineStr">
        <is>
          <t>00123718</t>
        </is>
      </c>
      <c r="C2451" t="inlineStr">
        <is>
          <t>부광약품</t>
        </is>
      </c>
      <c r="D2451" t="n">
        <v>35512965956</v>
      </c>
      <c r="E2451" t="n">
        <v>3933301486</v>
      </c>
      <c r="F2451" t="n">
        <v>2079712400</v>
      </c>
      <c r="G2451" t="n">
        <v>1124882604</v>
      </c>
      <c r="H2451" t="n">
        <v>3.75</v>
      </c>
      <c r="I2451" t="n">
        <v>3.205</v>
      </c>
      <c r="J2451" t="n">
        <v>9.23</v>
      </c>
      <c r="K2451" t="n">
        <v>-2708535000</v>
      </c>
      <c r="L2451" t="n">
        <v>3148329576</v>
      </c>
      <c r="M2451" t="n">
        <v>3145355000</v>
      </c>
      <c r="N2451" t="n">
        <v>-2801179576</v>
      </c>
      <c r="O2451">
        <f>D2450</f>
      </c>
      <c r="P2451">
        <f>(E2451-F2451+G2451)/O2451*100</f>
      </c>
      <c r="Q2451">
        <f>H2450</f>
      </c>
      <c r="R2451">
        <f>I2450</f>
      </c>
      <c r="S2451">
        <f>H2451-H2450</f>
      </c>
      <c r="T2451">
        <f>I2451-I2450</f>
      </c>
      <c r="U2451">
        <f>(L2451-K2451)/(2*D2451*0.01)</f>
      </c>
      <c r="V2451">
        <f>(L2451+K2451)/(D2451*0.0001)</f>
      </c>
    </row>
    <row r="2452">
      <c r="A2452" t="n">
        <v>2022</v>
      </c>
      <c r="B2452" t="inlineStr">
        <is>
          <t>00123718</t>
        </is>
      </c>
      <c r="C2452" t="inlineStr">
        <is>
          <t>부광약품</t>
        </is>
      </c>
      <c r="D2452" t="n">
        <v>29785478997</v>
      </c>
      <c r="E2452" t="n">
        <v>3677512626</v>
      </c>
      <c r="F2452" t="n">
        <v>4611171973</v>
      </c>
      <c r="G2452" t="n">
        <v>1274477724</v>
      </c>
      <c r="H2452" t="n">
        <v>6.305</v>
      </c>
      <c r="I2452" t="n">
        <v>3.49</v>
      </c>
      <c r="J2452" t="n">
        <v>9.01</v>
      </c>
      <c r="K2452" t="n">
        <v>-2008520000</v>
      </c>
      <c r="L2452" t="n">
        <v>2298856023</v>
      </c>
      <c r="M2452" t="n">
        <v>238889000</v>
      </c>
      <c r="N2452" t="n">
        <v>-2128599276</v>
      </c>
      <c r="O2452">
        <f>D2451</f>
      </c>
      <c r="P2452">
        <f>(E2452-F2452+G2452)/O2452*100</f>
      </c>
      <c r="Q2452">
        <f>H2451</f>
      </c>
      <c r="R2452">
        <f>I2451</f>
      </c>
      <c r="S2452">
        <f>H2452-H2451</f>
      </c>
      <c r="T2452">
        <f>I2452-I2451</f>
      </c>
      <c r="U2452">
        <f>(L2452-K2452)/(2*D2452*0.01)</f>
      </c>
      <c r="V2452">
        <f>(L2452+K2452)/(D2452*0.0001)</f>
      </c>
    </row>
    <row r="2453">
      <c r="A2453" t="n">
        <v>2023</v>
      </c>
      <c r="B2453" t="inlineStr">
        <is>
          <t>00123718</t>
        </is>
      </c>
      <c r="C2453" t="inlineStr">
        <is>
          <t>부광약품</t>
        </is>
      </c>
      <c r="D2453" t="n">
        <v>32139096246</v>
      </c>
      <c r="E2453" t="n">
        <v>3107935224</v>
      </c>
      <c r="F2453" t="n">
        <v>3891439706</v>
      </c>
      <c r="G2453" t="n">
        <v>1752116364</v>
      </c>
      <c r="H2453" t="n">
        <v>5.56</v>
      </c>
      <c r="I2453" t="n">
        <v>3.91</v>
      </c>
      <c r="J2453" t="n">
        <v>7.99</v>
      </c>
      <c r="K2453" t="n">
        <v>-2287447800</v>
      </c>
      <c r="L2453" t="n">
        <v>2611494825</v>
      </c>
      <c r="M2453" t="n">
        <v>2687900000</v>
      </c>
      <c r="N2453" t="n">
        <v>-2381758721</v>
      </c>
      <c r="O2453">
        <f>D2452</f>
      </c>
      <c r="P2453">
        <f>(E2453-F2453+G2453)/O2453*100</f>
      </c>
      <c r="Q2453">
        <f>H2452</f>
      </c>
      <c r="R2453">
        <f>I2452</f>
      </c>
      <c r="S2453">
        <f>H2453-H2452</f>
      </c>
      <c r="T2453">
        <f>I2453-I2452</f>
      </c>
      <c r="U2453">
        <f>(L2453-K2453)/(2*D2453*0.01)</f>
      </c>
      <c r="V2453">
        <f>(L2453+K2453)/(D2453*0.0001)</f>
      </c>
    </row>
    <row r="2454">
      <c r="A2454" t="n">
        <v>2024</v>
      </c>
      <c r="B2454" t="inlineStr">
        <is>
          <t>00123718</t>
        </is>
      </c>
      <c r="C2454" t="inlineStr">
        <is>
          <t>부광약품</t>
        </is>
      </c>
      <c r="D2454" t="n">
        <v>35230954054</v>
      </c>
      <c r="E2454" t="n">
        <v>3155075580</v>
      </c>
      <c r="F2454" t="n">
        <v>4980412856</v>
      </c>
      <c r="G2454" t="n">
        <v>1655059848</v>
      </c>
      <c r="H2454" t="n">
        <v>4.5</v>
      </c>
      <c r="I2454" t="n">
        <v>3.795</v>
      </c>
      <c r="J2454" t="n">
        <v>7.17</v>
      </c>
      <c r="K2454" t="n">
        <v>-2372950000</v>
      </c>
      <c r="L2454" t="n">
        <v>2694446040</v>
      </c>
      <c r="M2454" t="n">
        <v>2733260000</v>
      </c>
      <c r="N2454" t="n">
        <v>-2431595802</v>
      </c>
      <c r="O2454">
        <f>D2453</f>
      </c>
      <c r="P2454">
        <f>(E2454-F2454+G2454)/O2454*100</f>
      </c>
      <c r="Q2454">
        <f>H2453</f>
      </c>
      <c r="R2454">
        <f>I2453</f>
      </c>
      <c r="S2454">
        <f>H2454-H2453</f>
      </c>
      <c r="T2454">
        <f>I2454-I2453</f>
      </c>
      <c r="U2454">
        <f>(L2454-K2454)/(2*D2454*0.01)</f>
      </c>
      <c r="V2454">
        <f>(L2454+K2454)/(D2454*0.0001)</f>
      </c>
    </row>
    <row r="2455">
      <c r="A2455" t="n">
        <v>2025</v>
      </c>
      <c r="B2455" t="inlineStr">
        <is>
          <t>00123718</t>
        </is>
      </c>
      <c r="C2455" t="inlineStr">
        <is>
          <t>부광약품</t>
        </is>
      </c>
      <c r="D2455" t="n">
        <v>36520253709</v>
      </c>
      <c r="E2455" t="n">
        <v>3585673108</v>
      </c>
      <c r="F2455" t="n">
        <v>4980945142</v>
      </c>
      <c r="G2455" t="n">
        <v>1588369068</v>
      </c>
      <c r="H2455" t="n">
        <v>4.81</v>
      </c>
      <c r="I2455" t="n">
        <v>4.305</v>
      </c>
      <c r="J2455" t="n">
        <v>5.98</v>
      </c>
      <c r="K2455" t="n">
        <v>-2053813400</v>
      </c>
      <c r="L2455" t="n">
        <v>2316943360</v>
      </c>
      <c r="M2455" t="n">
        <v>226699320</v>
      </c>
      <c r="N2455" t="n">
        <v>-205549140</v>
      </c>
      <c r="O2455">
        <f>D2454</f>
      </c>
      <c r="P2455">
        <f>(E2455-F2455+G2455)/O2455*100</f>
      </c>
      <c r="Q2455">
        <f>H2454</f>
      </c>
      <c r="R2455">
        <f>I2454</f>
      </c>
      <c r="S2455">
        <f>H2455-H2454</f>
      </c>
      <c r="T2455">
        <f>I2455-I2454</f>
      </c>
      <c r="U2455">
        <f>(L2455-K2455)/(2*D2455*0.01)</f>
      </c>
      <c r="V2455">
        <f>(L2455+K2455)/(D2455*0.0001)</f>
      </c>
    </row>
    <row r="2456">
      <c r="A2456" t="n">
        <v>2014</v>
      </c>
      <c r="B2456" t="inlineStr">
        <is>
          <t>00123781</t>
        </is>
      </c>
      <c r="C2456" t="inlineStr">
        <is>
          <t>부국철강</t>
        </is>
      </c>
      <c r="D2456" t="n">
        <v>7863382000</v>
      </c>
      <c r="E2456" t="n">
        <v>656968000</v>
      </c>
      <c r="F2456" t="n">
        <v>206170000</v>
      </c>
      <c r="G2456" t="n">
        <v>297499000</v>
      </c>
      <c r="H2456" t="n">
        <v>3.4</v>
      </c>
      <c r="I2456" t="n">
        <v>4.5</v>
      </c>
      <c r="K2456" t="n">
        <v>-413079000</v>
      </c>
      <c r="L2456" t="n">
        <v>460206000</v>
      </c>
      <c r="M2456" t="n">
        <v>450539000</v>
      </c>
      <c r="N2456" t="n">
        <v>-412700000</v>
      </c>
      <c r="U2456">
        <f>(L2456-K2456)/(2*D2456*0.01)</f>
      </c>
      <c r="V2456">
        <f>(L2456+K2456)/(D2456*0.0001)</f>
      </c>
    </row>
    <row r="2457">
      <c r="A2457" t="n">
        <v>2015</v>
      </c>
      <c r="B2457" t="inlineStr">
        <is>
          <t>00123781</t>
        </is>
      </c>
      <c r="C2457" t="inlineStr">
        <is>
          <t>부국철강</t>
        </is>
      </c>
      <c r="D2457" t="n">
        <v>8681418000</v>
      </c>
      <c r="E2457" t="n">
        <v>689421000</v>
      </c>
      <c r="F2457" t="n">
        <v>30581000</v>
      </c>
      <c r="G2457" t="n">
        <v>256664000</v>
      </c>
      <c r="H2457" t="n">
        <v>3</v>
      </c>
      <c r="I2457" t="n">
        <v>4.5</v>
      </c>
      <c r="J2457" t="n">
        <v>5.13</v>
      </c>
      <c r="K2457" t="n">
        <v>-422243000</v>
      </c>
      <c r="L2457" t="n">
        <v>468027000</v>
      </c>
      <c r="M2457" t="n">
        <v>456355000</v>
      </c>
      <c r="N2457" t="n">
        <v>-420303000</v>
      </c>
      <c r="O2457">
        <f>D2456</f>
      </c>
      <c r="P2457">
        <f>(E2457-F2457+G2457)/O2457*100</f>
      </c>
      <c r="Q2457">
        <f>H2456</f>
      </c>
      <c r="R2457">
        <f>I2456</f>
      </c>
      <c r="S2457">
        <f>H2457-H2456</f>
      </c>
      <c r="T2457">
        <f>I2457-I2456</f>
      </c>
      <c r="U2457">
        <f>(L2457-K2457)/(2*D2457*0.01)</f>
      </c>
      <c r="V2457">
        <f>(L2457+K2457)/(D2457*0.0001)</f>
      </c>
    </row>
    <row r="2458">
      <c r="A2458" t="n">
        <v>2016</v>
      </c>
      <c r="B2458" t="inlineStr">
        <is>
          <t>00123781</t>
        </is>
      </c>
      <c r="C2458" t="inlineStr">
        <is>
          <t>부국철강</t>
        </is>
      </c>
      <c r="D2458" t="n">
        <v>9254209000</v>
      </c>
      <c r="E2458" t="n">
        <v>690636000</v>
      </c>
      <c r="F2458" t="n">
        <v>304634000</v>
      </c>
      <c r="G2458" t="n">
        <v>260442000</v>
      </c>
      <c r="H2458" t="n">
        <v>2.74</v>
      </c>
      <c r="I2458" t="n">
        <v>4</v>
      </c>
      <c r="K2458" t="n">
        <v>-701436000</v>
      </c>
      <c r="L2458" t="n">
        <v>739805000</v>
      </c>
      <c r="M2458" t="n">
        <v>739404000</v>
      </c>
      <c r="N2458" t="n">
        <v>-701413000</v>
      </c>
      <c r="O2458">
        <f>D2457</f>
      </c>
      <c r="P2458">
        <f>(E2458-F2458+G2458)/O2458*100</f>
      </c>
      <c r="Q2458">
        <f>H2457</f>
      </c>
      <c r="R2458">
        <f>I2457</f>
      </c>
      <c r="S2458">
        <f>H2458-H2457</f>
      </c>
      <c r="T2458">
        <f>I2458-I2457</f>
      </c>
      <c r="U2458">
        <f>(L2458-K2458)/(2*D2458*0.01)</f>
      </c>
      <c r="V2458">
        <f>(L2458+K2458)/(D2458*0.0001)</f>
      </c>
    </row>
    <row r="2459">
      <c r="A2459" t="n">
        <v>2017</v>
      </c>
      <c r="B2459" t="inlineStr">
        <is>
          <t>00123781</t>
        </is>
      </c>
      <c r="C2459" t="inlineStr">
        <is>
          <t>부국철강</t>
        </is>
      </c>
      <c r="D2459" t="n">
        <v>9642939000</v>
      </c>
      <c r="E2459" t="n">
        <v>719265000</v>
      </c>
      <c r="F2459" t="n">
        <v>124861000</v>
      </c>
      <c r="G2459" t="n">
        <v>253154000</v>
      </c>
      <c r="H2459" t="n">
        <v>3.09</v>
      </c>
      <c r="I2459" t="n">
        <v>4</v>
      </c>
      <c r="K2459" t="n">
        <v>-262737000</v>
      </c>
      <c r="L2459" t="n">
        <v>293746000</v>
      </c>
      <c r="M2459" t="n">
        <v>288610000</v>
      </c>
      <c r="N2459" t="n">
        <v>-263333000</v>
      </c>
      <c r="O2459">
        <f>D2458</f>
      </c>
      <c r="P2459">
        <f>(E2459-F2459+G2459)/O2459*100</f>
      </c>
      <c r="Q2459">
        <f>H2458</f>
      </c>
      <c r="R2459">
        <f>I2458</f>
      </c>
      <c r="S2459">
        <f>H2459-H2458</f>
      </c>
      <c r="T2459">
        <f>I2459-I2458</f>
      </c>
      <c r="U2459">
        <f>(L2459-K2459)/(2*D2459*0.01)</f>
      </c>
      <c r="V2459">
        <f>(L2459+K2459)/(D2459*0.0001)</f>
      </c>
    </row>
    <row r="2460">
      <c r="A2460" t="n">
        <v>2018</v>
      </c>
      <c r="B2460" t="inlineStr">
        <is>
          <t>00123781</t>
        </is>
      </c>
      <c r="C2460" t="inlineStr">
        <is>
          <t>부국철강</t>
        </is>
      </c>
      <c r="D2460" t="n">
        <v>9842296000</v>
      </c>
      <c r="E2460" t="n">
        <v>724921000</v>
      </c>
      <c r="F2460" t="n">
        <v>323775000</v>
      </c>
      <c r="G2460" t="n">
        <v>298042000</v>
      </c>
      <c r="H2460" t="n">
        <v>2.4</v>
      </c>
      <c r="I2460" t="n">
        <v>5</v>
      </c>
      <c r="K2460" t="n">
        <v>-504607000</v>
      </c>
      <c r="L2460" t="n">
        <v>575139000</v>
      </c>
      <c r="M2460" t="n">
        <v>554304000</v>
      </c>
      <c r="N2460" t="n">
        <v>-497317000</v>
      </c>
      <c r="O2460">
        <f>D2459</f>
      </c>
      <c r="P2460">
        <f>(E2460-F2460+G2460)/O2460*100</f>
      </c>
      <c r="Q2460">
        <f>H2459</f>
      </c>
      <c r="R2460">
        <f>I2459</f>
      </c>
      <c r="S2460">
        <f>H2460-H2459</f>
      </c>
      <c r="T2460">
        <f>I2460-I2459</f>
      </c>
      <c r="U2460">
        <f>(L2460-K2460)/(2*D2460*0.01)</f>
      </c>
      <c r="V2460">
        <f>(L2460+K2460)/(D2460*0.0001)</f>
      </c>
    </row>
    <row r="2461">
      <c r="A2461" t="n">
        <v>2019</v>
      </c>
      <c r="B2461" t="inlineStr">
        <is>
          <t>00123781</t>
        </is>
      </c>
      <c r="C2461" t="inlineStr">
        <is>
          <t>부국철강</t>
        </is>
      </c>
      <c r="D2461" t="n">
        <v>10956829000</v>
      </c>
      <c r="E2461" t="n">
        <v>738239000</v>
      </c>
      <c r="F2461" t="n">
        <v>134120000</v>
      </c>
      <c r="G2461" t="n">
        <v>234372000</v>
      </c>
      <c r="H2461" t="n">
        <v>2.1</v>
      </c>
      <c r="I2461" t="n">
        <v>3</v>
      </c>
      <c r="K2461" t="n">
        <v>-654802000</v>
      </c>
      <c r="L2461" t="n">
        <v>728266000</v>
      </c>
      <c r="M2461" t="n">
        <v>714229000</v>
      </c>
      <c r="N2461" t="n">
        <v>-654802000</v>
      </c>
      <c r="O2461">
        <f>D2460</f>
      </c>
      <c r="P2461">
        <f>(E2461-F2461+G2461)/O2461*100</f>
      </c>
      <c r="Q2461">
        <f>H2460</f>
      </c>
      <c r="R2461">
        <f>I2460</f>
      </c>
      <c r="S2461">
        <f>H2461-H2460</f>
      </c>
      <c r="T2461">
        <f>I2461-I2460</f>
      </c>
      <c r="U2461">
        <f>(L2461-K2461)/(2*D2461*0.01)</f>
      </c>
      <c r="V2461">
        <f>(L2461+K2461)/(D2461*0.0001)</f>
      </c>
    </row>
    <row r="2462">
      <c r="A2462" t="n">
        <v>2020</v>
      </c>
      <c r="B2462" t="inlineStr">
        <is>
          <t>00123781</t>
        </is>
      </c>
      <c r="C2462" t="inlineStr">
        <is>
          <t>부국철강</t>
        </is>
      </c>
      <c r="D2462" t="n">
        <v>11291306000</v>
      </c>
      <c r="E2462" t="n">
        <v>707738000</v>
      </c>
      <c r="F2462" t="n">
        <v>297862000</v>
      </c>
      <c r="G2462" t="n">
        <v>226154000</v>
      </c>
      <c r="H2462" t="n">
        <v>2.38</v>
      </c>
      <c r="I2462" t="n">
        <v>3</v>
      </c>
      <c r="K2462" t="n">
        <v>-645459000</v>
      </c>
      <c r="L2462" t="n">
        <v>715209000</v>
      </c>
      <c r="M2462" t="n">
        <v>703482000</v>
      </c>
      <c r="N2462" t="n">
        <v>-647744000</v>
      </c>
      <c r="O2462">
        <f>D2461</f>
      </c>
      <c r="P2462">
        <f>(E2462-F2462+G2462)/O2462*100</f>
      </c>
      <c r="Q2462">
        <f>H2461</f>
      </c>
      <c r="R2462">
        <f>I2461</f>
      </c>
      <c r="S2462">
        <f>H2462-H2461</f>
      </c>
      <c r="T2462">
        <f>I2462-I2461</f>
      </c>
      <c r="U2462">
        <f>(L2462-K2462)/(2*D2462*0.01)</f>
      </c>
      <c r="V2462">
        <f>(L2462+K2462)/(D2462*0.0001)</f>
      </c>
    </row>
    <row r="2463">
      <c r="A2463" t="n">
        <v>2021</v>
      </c>
      <c r="B2463" t="inlineStr">
        <is>
          <t>00123781</t>
        </is>
      </c>
      <c r="C2463" t="inlineStr">
        <is>
          <t>부국철강</t>
        </is>
      </c>
      <c r="D2463" t="n">
        <v>11774023000</v>
      </c>
      <c r="E2463" t="n">
        <v>680560000</v>
      </c>
      <c r="F2463" t="n">
        <v>218715000</v>
      </c>
      <c r="G2463" t="n">
        <v>259317000</v>
      </c>
      <c r="H2463" t="n">
        <v>2.97</v>
      </c>
      <c r="I2463" t="n">
        <v>3</v>
      </c>
      <c r="K2463" t="n">
        <v>-633536000</v>
      </c>
      <c r="L2463" t="n">
        <v>697649000</v>
      </c>
      <c r="M2463" t="n">
        <v>690397000</v>
      </c>
      <c r="N2463" t="n">
        <v>-639278000</v>
      </c>
      <c r="O2463">
        <f>D2462</f>
      </c>
      <c r="P2463">
        <f>(E2463-F2463+G2463)/O2463*100</f>
      </c>
      <c r="Q2463">
        <f>H2462</f>
      </c>
      <c r="R2463">
        <f>I2462</f>
      </c>
      <c r="S2463">
        <f>H2463-H2462</f>
      </c>
      <c r="T2463">
        <f>I2463-I2462</f>
      </c>
      <c r="U2463">
        <f>(L2463-K2463)/(2*D2463*0.01)</f>
      </c>
      <c r="V2463">
        <f>(L2463+K2463)/(D2463*0.0001)</f>
      </c>
    </row>
    <row r="2464">
      <c r="A2464" t="n">
        <v>2022</v>
      </c>
      <c r="B2464" t="inlineStr">
        <is>
          <t>00123781</t>
        </is>
      </c>
      <c r="C2464" t="inlineStr">
        <is>
          <t>부국철강</t>
        </is>
      </c>
      <c r="D2464" t="n">
        <v>11070448000</v>
      </c>
      <c r="E2464" t="n">
        <v>674595000</v>
      </c>
      <c r="F2464" t="n">
        <v>146610000</v>
      </c>
      <c r="G2464" t="n">
        <v>336969000</v>
      </c>
      <c r="H2464" t="n">
        <v>5.48</v>
      </c>
      <c r="I2464" t="n">
        <v>3</v>
      </c>
      <c r="K2464" t="n">
        <v>-529871000</v>
      </c>
      <c r="L2464" t="n">
        <v>577903000</v>
      </c>
      <c r="M2464" t="n">
        <v>586502000</v>
      </c>
      <c r="N2464" t="n">
        <v>-547167000</v>
      </c>
      <c r="O2464">
        <f>D2463</f>
      </c>
      <c r="P2464">
        <f>(E2464-F2464+G2464)/O2464*100</f>
      </c>
      <c r="Q2464">
        <f>H2463</f>
      </c>
      <c r="R2464">
        <f>I2463</f>
      </c>
      <c r="S2464">
        <f>H2464-H2463</f>
      </c>
      <c r="T2464">
        <f>I2464-I2463</f>
      </c>
      <c r="U2464">
        <f>(L2464-K2464)/(2*D2464*0.01)</f>
      </c>
      <c r="V2464">
        <f>(L2464+K2464)/(D2464*0.0001)</f>
      </c>
    </row>
    <row r="2465">
      <c r="A2465" t="n">
        <v>2023</v>
      </c>
      <c r="B2465" t="inlineStr">
        <is>
          <t>00123781</t>
        </is>
      </c>
      <c r="C2465" t="inlineStr">
        <is>
          <t>부국철강</t>
        </is>
      </c>
      <c r="D2465" t="n">
        <v>12615120000</v>
      </c>
      <c r="E2465" t="n">
        <v>608442000</v>
      </c>
      <c r="F2465" t="n">
        <v>38701000</v>
      </c>
      <c r="G2465" t="n">
        <v>581438000</v>
      </c>
      <c r="H2465" t="n">
        <v>4.47</v>
      </c>
      <c r="I2465" t="n">
        <v>3</v>
      </c>
      <c r="K2465" t="n">
        <v>-601220000</v>
      </c>
      <c r="L2465" t="n">
        <v>655977000</v>
      </c>
      <c r="M2465" t="n">
        <v>659076000</v>
      </c>
      <c r="N2465" t="n">
        <v>-615151000</v>
      </c>
      <c r="O2465">
        <f>D2464</f>
      </c>
      <c r="P2465">
        <f>(E2465-F2465+G2465)/O2465*100</f>
      </c>
      <c r="Q2465">
        <f>H2464</f>
      </c>
      <c r="R2465">
        <f>I2464</f>
      </c>
      <c r="S2465">
        <f>H2465-H2464</f>
      </c>
      <c r="T2465">
        <f>I2465-I2464</f>
      </c>
      <c r="U2465">
        <f>(L2465-K2465)/(2*D2465*0.01)</f>
      </c>
      <c r="V2465">
        <f>(L2465+K2465)/(D2465*0.0001)</f>
      </c>
    </row>
    <row r="2466">
      <c r="A2466" t="n">
        <v>2024</v>
      </c>
      <c r="B2466" t="inlineStr">
        <is>
          <t>00123781</t>
        </is>
      </c>
      <c r="C2466" t="inlineStr">
        <is>
          <t>부국철강</t>
        </is>
      </c>
      <c r="D2466" t="n">
        <v>3809349000</v>
      </c>
      <c r="E2466" t="n">
        <v>131600000</v>
      </c>
      <c r="F2466" t="n">
        <v>9850905000</v>
      </c>
      <c r="G2466" t="n">
        <v>156579000</v>
      </c>
      <c r="H2466" t="n">
        <v>4.14</v>
      </c>
      <c r="I2466" t="n">
        <v>3</v>
      </c>
      <c r="K2466" t="n">
        <v>-204987000</v>
      </c>
      <c r="L2466" t="n">
        <v>228680000</v>
      </c>
      <c r="M2466" t="n">
        <v>229005000</v>
      </c>
      <c r="N2466" t="n">
        <v>-209057000</v>
      </c>
      <c r="O2466">
        <f>D2465</f>
      </c>
      <c r="P2466">
        <f>(E2466-F2466+G2466)/O2466*100</f>
      </c>
      <c r="Q2466">
        <f>H2465</f>
      </c>
      <c r="R2466">
        <f>I2465</f>
      </c>
      <c r="S2466">
        <f>H2466-H2465</f>
      </c>
      <c r="T2466">
        <f>I2466-I2465</f>
      </c>
      <c r="U2466">
        <f>(L2466-K2466)/(2*D2466*0.01)</f>
      </c>
      <c r="V2466">
        <f>(L2466+K2466)/(D2466*0.0001)</f>
      </c>
    </row>
    <row r="2467">
      <c r="A2467" t="n">
        <v>2025</v>
      </c>
      <c r="B2467" t="inlineStr">
        <is>
          <t>00123781</t>
        </is>
      </c>
      <c r="C2467" t="inlineStr">
        <is>
          <t>부국철강</t>
        </is>
      </c>
      <c r="D2467" t="n">
        <v>3623601000</v>
      </c>
      <c r="E2467" t="n">
        <v>141133000</v>
      </c>
      <c r="F2467" t="n">
        <v>407795000</v>
      </c>
      <c r="G2467" t="n">
        <v>151745000</v>
      </c>
      <c r="H2467" t="n">
        <v>4.46</v>
      </c>
      <c r="I2467" t="n">
        <v>3</v>
      </c>
      <c r="O2467">
        <f>D2466</f>
      </c>
      <c r="P2467">
        <f>(E2467-F2467+G2467)/O2467*100</f>
      </c>
      <c r="Q2467">
        <f>H2466</f>
      </c>
      <c r="R2467">
        <f>I2466</f>
      </c>
      <c r="S2467">
        <f>H2467-H2466</f>
      </c>
      <c r="T2467">
        <f>I2467-I2466</f>
      </c>
    </row>
    <row r="2468">
      <c r="A2468" t="n">
        <v>2014</v>
      </c>
      <c r="B2468" t="inlineStr">
        <is>
          <t>00123967</t>
        </is>
      </c>
      <c r="C2468" t="inlineStr">
        <is>
          <t>부산도시가스</t>
        </is>
      </c>
      <c r="D2468" t="n">
        <v>13399738000</v>
      </c>
      <c r="E2468" t="n">
        <v>1960962000</v>
      </c>
      <c r="F2468" t="n">
        <v>208941000</v>
      </c>
      <c r="G2468" t="n">
        <v>438328000</v>
      </c>
      <c r="H2468" t="n">
        <v>3.32</v>
      </c>
      <c r="I2468" t="n">
        <v>5</v>
      </c>
      <c r="J2468" t="n">
        <v>10.87</v>
      </c>
      <c r="K2468" t="n">
        <v>-980000000</v>
      </c>
      <c r="L2468" t="n">
        <v>1060000000</v>
      </c>
      <c r="M2468" t="n">
        <v>1100000000</v>
      </c>
      <c r="N2468" t="n">
        <v>-1020000000</v>
      </c>
      <c r="U2468">
        <f>(L2468-K2468)/(2*D2468*0.01)</f>
      </c>
      <c r="V2468">
        <f>(L2468+K2468)/(D2468*0.0001)</f>
      </c>
    </row>
    <row r="2469">
      <c r="A2469" t="n">
        <v>2015</v>
      </c>
      <c r="B2469" t="inlineStr">
        <is>
          <t>00123967</t>
        </is>
      </c>
      <c r="C2469" t="inlineStr">
        <is>
          <t>부산도시가스</t>
        </is>
      </c>
      <c r="D2469" t="n">
        <v>15904723000</v>
      </c>
      <c r="E2469" t="n">
        <v>2281595000</v>
      </c>
      <c r="F2469" t="n">
        <v>1461680000</v>
      </c>
      <c r="G2469" t="n">
        <v>415306000</v>
      </c>
      <c r="H2469" t="n">
        <v>2.9</v>
      </c>
      <c r="I2469" t="n">
        <v>5</v>
      </c>
      <c r="J2469" t="n">
        <v>11.1</v>
      </c>
      <c r="O2469">
        <f>D2468</f>
      </c>
      <c r="P2469">
        <f>(E2469-F2469+G2469)/O2469*100</f>
      </c>
      <c r="Q2469">
        <f>H2468</f>
      </c>
      <c r="R2469">
        <f>I2468</f>
      </c>
      <c r="S2469">
        <f>H2469-H2468</f>
      </c>
      <c r="T2469">
        <f>I2469-I2468</f>
      </c>
    </row>
    <row r="2470">
      <c r="A2470" t="n">
        <v>2016</v>
      </c>
      <c r="B2470" t="inlineStr">
        <is>
          <t>00123967</t>
        </is>
      </c>
      <c r="C2470" t="inlineStr">
        <is>
          <t>부산도시가스</t>
        </is>
      </c>
      <c r="D2470" t="n">
        <v>15618937000</v>
      </c>
      <c r="E2470" t="n">
        <v>2402230000</v>
      </c>
      <c r="F2470" t="n">
        <v>2148011000</v>
      </c>
      <c r="G2470" t="n">
        <v>421052000</v>
      </c>
      <c r="H2470" t="n">
        <v>2.8</v>
      </c>
      <c r="I2470" t="n">
        <v>2.9</v>
      </c>
      <c r="J2470" t="n">
        <v>11.86</v>
      </c>
      <c r="O2470">
        <f>D2469</f>
      </c>
      <c r="P2470">
        <f>(E2470-F2470+G2470)/O2470*100</f>
      </c>
      <c r="Q2470">
        <f>H2469</f>
      </c>
      <c r="R2470">
        <f>I2469</f>
      </c>
      <c r="S2470">
        <f>H2470-H2469</f>
      </c>
      <c r="T2470">
        <f>I2470-I2469</f>
      </c>
    </row>
    <row r="2471">
      <c r="A2471" t="n">
        <v>2017</v>
      </c>
      <c r="B2471" t="inlineStr">
        <is>
          <t>00123967</t>
        </is>
      </c>
      <c r="C2471" t="inlineStr">
        <is>
          <t>부산도시가스</t>
        </is>
      </c>
      <c r="D2471" t="n">
        <v>16707403000</v>
      </c>
      <c r="E2471" t="n">
        <v>2254818000</v>
      </c>
      <c r="F2471" t="n">
        <v>954121000</v>
      </c>
      <c r="G2471" t="n">
        <v>453611000</v>
      </c>
      <c r="H2471" t="n">
        <v>3.2</v>
      </c>
      <c r="I2471" t="n">
        <v>2.8</v>
      </c>
      <c r="J2471" t="n">
        <v>10.14</v>
      </c>
      <c r="K2471" t="n">
        <v>-900000000</v>
      </c>
      <c r="L2471" t="n">
        <v>980000000</v>
      </c>
      <c r="M2471" t="n">
        <v>980000000</v>
      </c>
      <c r="N2471" t="n">
        <v>-920000000</v>
      </c>
      <c r="O2471">
        <f>D2470</f>
      </c>
      <c r="P2471">
        <f>(E2471-F2471+G2471)/O2471*100</f>
      </c>
      <c r="Q2471">
        <f>H2470</f>
      </c>
      <c r="R2471">
        <f>I2470</f>
      </c>
      <c r="S2471">
        <f>H2471-H2470</f>
      </c>
      <c r="T2471">
        <f>I2471-I2470</f>
      </c>
      <c r="U2471">
        <f>(L2471-K2471)/(2*D2471*0.01)</f>
      </c>
      <c r="V2471">
        <f>(L2471+K2471)/(D2471*0.0001)</f>
      </c>
    </row>
    <row r="2472">
      <c r="A2472" t="n">
        <v>2018</v>
      </c>
      <c r="B2472" t="inlineStr">
        <is>
          <t>00123967</t>
        </is>
      </c>
      <c r="C2472" t="inlineStr">
        <is>
          <t>부산도시가스</t>
        </is>
      </c>
      <c r="D2472" t="n">
        <v>18600878000</v>
      </c>
      <c r="E2472" t="n">
        <v>2238658000</v>
      </c>
      <c r="F2472" t="n">
        <v>1170562000</v>
      </c>
      <c r="G2472" t="n">
        <v>532025000</v>
      </c>
      <c r="H2472" t="n">
        <v>2.6</v>
      </c>
      <c r="I2472" t="n">
        <v>1.8</v>
      </c>
      <c r="J2472" t="n">
        <v>7.83</v>
      </c>
      <c r="K2472" t="n">
        <v>-1300000000</v>
      </c>
      <c r="L2472" t="n">
        <v>1420000000</v>
      </c>
      <c r="M2472" t="n">
        <v>1420000000</v>
      </c>
      <c r="N2472" t="n">
        <v>-1340000000</v>
      </c>
      <c r="O2472">
        <f>D2471</f>
      </c>
      <c r="P2472">
        <f>(E2472-F2472+G2472)/O2472*100</f>
      </c>
      <c r="Q2472">
        <f>H2471</f>
      </c>
      <c r="R2472">
        <f>I2471</f>
      </c>
      <c r="S2472">
        <f>H2472-H2471</f>
      </c>
      <c r="T2472">
        <f>I2472-I2471</f>
      </c>
      <c r="U2472">
        <f>(L2472-K2472)/(2*D2472*0.01)</f>
      </c>
      <c r="V2472">
        <f>(L2472+K2472)/(D2472*0.0001)</f>
      </c>
    </row>
    <row r="2473">
      <c r="A2473" t="n">
        <v>2019</v>
      </c>
      <c r="B2473" t="inlineStr">
        <is>
          <t>00123967</t>
        </is>
      </c>
      <c r="C2473" t="inlineStr">
        <is>
          <t>부산도시가스</t>
        </is>
      </c>
      <c r="D2473" t="n">
        <v>19308819000</v>
      </c>
      <c r="E2473" t="n">
        <v>2210842000</v>
      </c>
      <c r="F2473" t="n">
        <v>1819972000</v>
      </c>
      <c r="G2473" t="n">
        <v>398377000</v>
      </c>
      <c r="H2473" t="n">
        <v>2.3</v>
      </c>
      <c r="I2473" t="n">
        <v>1.8</v>
      </c>
      <c r="J2473" t="n">
        <v>7.82</v>
      </c>
      <c r="K2473" t="n">
        <v>-1406912000</v>
      </c>
      <c r="L2473" t="n">
        <v>1510620000</v>
      </c>
      <c r="M2473" t="n">
        <v>1495716000</v>
      </c>
      <c r="N2473" t="n">
        <v>-1414290000</v>
      </c>
      <c r="O2473">
        <f>D2472</f>
      </c>
      <c r="P2473">
        <f>(E2473-F2473+G2473)/O2473*100</f>
      </c>
      <c r="Q2473">
        <f>H2472</f>
      </c>
      <c r="R2473">
        <f>I2472</f>
      </c>
      <c r="S2473">
        <f>H2473-H2472</f>
      </c>
      <c r="T2473">
        <f>I2473-I2472</f>
      </c>
      <c r="U2473">
        <f>(L2473-K2473)/(2*D2473*0.01)</f>
      </c>
      <c r="V2473">
        <f>(L2473+K2473)/(D2473*0.0001)</f>
      </c>
    </row>
    <row r="2474">
      <c r="A2474" t="n">
        <v>2020</v>
      </c>
      <c r="B2474" t="inlineStr">
        <is>
          <t>00123967</t>
        </is>
      </c>
      <c r="C2474" t="inlineStr">
        <is>
          <t>부산도시가스</t>
        </is>
      </c>
      <c r="D2474" t="n">
        <v>21584631000</v>
      </c>
      <c r="E2474" t="n">
        <v>2260119000</v>
      </c>
      <c r="F2474" t="n">
        <v>1065706000</v>
      </c>
      <c r="G2474" t="n">
        <v>431128000</v>
      </c>
      <c r="H2474" t="n">
        <v>2.29</v>
      </c>
      <c r="I2474" t="n">
        <v>1.77</v>
      </c>
      <c r="J2474" t="n">
        <v>7.14</v>
      </c>
      <c r="K2474" t="n">
        <v>-1455007452</v>
      </c>
      <c r="L2474" t="n">
        <v>1558515164</v>
      </c>
      <c r="M2474" t="n">
        <v>1545265580</v>
      </c>
      <c r="N2474" t="n">
        <v>-1459221218</v>
      </c>
      <c r="O2474">
        <f>D2473</f>
      </c>
      <c r="P2474">
        <f>(E2474-F2474+G2474)/O2474*100</f>
      </c>
      <c r="Q2474">
        <f>H2473</f>
      </c>
      <c r="R2474">
        <f>I2473</f>
      </c>
      <c r="S2474">
        <f>H2474-H2473</f>
      </c>
      <c r="T2474">
        <f>I2474-I2473</f>
      </c>
      <c r="U2474">
        <f>(L2474-K2474)/(2*D2474*0.01)</f>
      </c>
      <c r="V2474">
        <f>(L2474+K2474)/(D2474*0.0001)</f>
      </c>
    </row>
    <row r="2475">
      <c r="A2475" t="n">
        <v>2021</v>
      </c>
      <c r="B2475" t="inlineStr">
        <is>
          <t>00123967</t>
        </is>
      </c>
      <c r="C2475" t="inlineStr">
        <is>
          <t>부산도시가스</t>
        </is>
      </c>
      <c r="D2475" t="n">
        <v>19570230000</v>
      </c>
      <c r="E2475" t="n">
        <v>2209620000</v>
      </c>
      <c r="F2475" t="n">
        <v>2647848000</v>
      </c>
      <c r="G2475" t="n">
        <v>474085000</v>
      </c>
      <c r="H2475" t="n">
        <v>2.96</v>
      </c>
      <c r="I2475" t="n">
        <v>1.49</v>
      </c>
      <c r="J2475" t="n">
        <v>9.65</v>
      </c>
      <c r="O2475">
        <f>D2474</f>
      </c>
      <c r="P2475">
        <f>(E2475-F2475+G2475)/O2475*100</f>
      </c>
      <c r="Q2475">
        <f>H2474</f>
      </c>
      <c r="R2475">
        <f>I2474</f>
      </c>
      <c r="S2475">
        <f>H2475-H2474</f>
      </c>
      <c r="T2475">
        <f>I2475-I2474</f>
      </c>
    </row>
    <row r="2476">
      <c r="A2476" t="n">
        <v>2014</v>
      </c>
      <c r="B2476" t="inlineStr">
        <is>
          <t>00124027</t>
        </is>
      </c>
      <c r="C2476" t="inlineStr">
        <is>
          <t>부산산업</t>
        </is>
      </c>
      <c r="D2476" t="n">
        <v>7235368000</v>
      </c>
      <c r="E2476" t="n">
        <v>998473000</v>
      </c>
      <c r="F2476" t="n">
        <v>356089000</v>
      </c>
      <c r="G2476" t="n">
        <v>239447000</v>
      </c>
      <c r="H2476" t="n">
        <v>2.755</v>
      </c>
      <c r="K2476" t="n">
        <v>-296146920</v>
      </c>
      <c r="L2476" t="n">
        <v>334635120</v>
      </c>
      <c r="M2476" t="n">
        <v>316166360</v>
      </c>
      <c r="N2476" t="n">
        <v>-283699360</v>
      </c>
      <c r="U2476">
        <f>(L2476-K2476)/(2*D2476*0.01)</f>
      </c>
      <c r="V2476">
        <f>(L2476+K2476)/(D2476*0.0001)</f>
      </c>
    </row>
    <row r="2477">
      <c r="A2477" t="n">
        <v>2015</v>
      </c>
      <c r="B2477" t="inlineStr">
        <is>
          <t>00124027</t>
        </is>
      </c>
      <c r="C2477" t="inlineStr">
        <is>
          <t>부산산업</t>
        </is>
      </c>
      <c r="D2477" t="n">
        <v>5355580000</v>
      </c>
      <c r="E2477" t="n">
        <v>1065597000</v>
      </c>
      <c r="F2477" t="n">
        <v>3706495000</v>
      </c>
      <c r="G2477" t="n">
        <v>145457000</v>
      </c>
      <c r="H2477" t="n">
        <v>2.655</v>
      </c>
      <c r="O2477">
        <f>D2476</f>
      </c>
      <c r="P2477">
        <f>(E2477-F2477+G2477)/O2477*100</f>
      </c>
      <c r="Q2477">
        <f>H2476</f>
      </c>
      <c r="S2477">
        <f>H2477-H2476</f>
      </c>
    </row>
    <row r="2478">
      <c r="A2478" t="n">
        <v>2016</v>
      </c>
      <c r="B2478" t="inlineStr">
        <is>
          <t>00124027</t>
        </is>
      </c>
      <c r="C2478" t="inlineStr">
        <is>
          <t>부산산업</t>
        </is>
      </c>
      <c r="D2478" t="n">
        <v>6123308000</v>
      </c>
      <c r="E2478" t="n">
        <v>945913000</v>
      </c>
      <c r="F2478" t="n">
        <v>474175000</v>
      </c>
      <c r="G2478" t="n">
        <v>135735000</v>
      </c>
      <c r="H2478" t="n">
        <v>2.685</v>
      </c>
      <c r="K2478" t="n">
        <v>-305362240</v>
      </c>
      <c r="L2478" t="n">
        <v>345606240</v>
      </c>
      <c r="M2478" t="n">
        <v>346747440</v>
      </c>
      <c r="N2478" t="n">
        <v>-311142480</v>
      </c>
      <c r="O2478">
        <f>D2477</f>
      </c>
      <c r="P2478">
        <f>(E2478-F2478+G2478)/O2478*100</f>
      </c>
      <c r="Q2478">
        <f>H2477</f>
      </c>
      <c r="S2478">
        <f>H2478-H2477</f>
      </c>
      <c r="U2478">
        <f>(L2478-K2478)/(2*D2478*0.01)</f>
      </c>
      <c r="V2478">
        <f>(L2478+K2478)/(D2478*0.0001)</f>
      </c>
    </row>
    <row r="2479">
      <c r="A2479" t="n">
        <v>2017</v>
      </c>
      <c r="B2479" t="inlineStr">
        <is>
          <t>00124027</t>
        </is>
      </c>
      <c r="C2479" t="inlineStr">
        <is>
          <t>부산산업</t>
        </is>
      </c>
      <c r="D2479" t="n">
        <v>6974350000</v>
      </c>
      <c r="E2479" t="n">
        <v>1048309000</v>
      </c>
      <c r="F2479" t="n">
        <v>334137000</v>
      </c>
      <c r="G2479" t="n">
        <v>157577000</v>
      </c>
      <c r="H2479" t="n">
        <v>3.08</v>
      </c>
      <c r="K2479" t="n">
        <v>-325788950</v>
      </c>
      <c r="L2479" t="n">
        <v>369410100</v>
      </c>
      <c r="M2479" t="n">
        <v>369410100</v>
      </c>
      <c r="N2479" t="n">
        <v>-331765600</v>
      </c>
      <c r="O2479">
        <f>D2478</f>
      </c>
      <c r="P2479">
        <f>(E2479-F2479+G2479)/O2479*100</f>
      </c>
      <c r="Q2479">
        <f>H2478</f>
      </c>
      <c r="S2479">
        <f>H2479-H2478</f>
      </c>
      <c r="U2479">
        <f>(L2479-K2479)/(2*D2479*0.01)</f>
      </c>
      <c r="V2479">
        <f>(L2479+K2479)/(D2479*0.0001)</f>
      </c>
    </row>
    <row r="2480">
      <c r="A2480" t="n">
        <v>2018</v>
      </c>
      <c r="B2480" t="inlineStr">
        <is>
          <t>00124027</t>
        </is>
      </c>
      <c r="C2480" t="inlineStr">
        <is>
          <t>부산산업</t>
        </is>
      </c>
      <c r="D2480" t="n">
        <v>7772326000</v>
      </c>
      <c r="E2480" t="n">
        <v>953985000</v>
      </c>
      <c r="F2480" t="n">
        <v>982227000</v>
      </c>
      <c r="G2480" t="n">
        <v>227874000</v>
      </c>
      <c r="H2480" t="n">
        <v>2.565</v>
      </c>
      <c r="K2480" t="n">
        <v>-374756480</v>
      </c>
      <c r="L2480" t="n">
        <v>425535480</v>
      </c>
      <c r="M2480" t="n">
        <v>423755990</v>
      </c>
      <c r="N2480" t="n">
        <v>-379674470</v>
      </c>
      <c r="O2480">
        <f>D2479</f>
      </c>
      <c r="P2480">
        <f>(E2480-F2480+G2480)/O2480*100</f>
      </c>
      <c r="Q2480">
        <f>H2479</f>
      </c>
      <c r="S2480">
        <f>H2480-H2479</f>
      </c>
      <c r="U2480">
        <f>(L2480-K2480)/(2*D2480*0.01)</f>
      </c>
      <c r="V2480">
        <f>(L2480+K2480)/(D2480*0.0001)</f>
      </c>
    </row>
    <row r="2481">
      <c r="A2481" t="n">
        <v>2019</v>
      </c>
      <c r="B2481" t="inlineStr">
        <is>
          <t>00124027</t>
        </is>
      </c>
      <c r="C2481" t="inlineStr">
        <is>
          <t>부산산업</t>
        </is>
      </c>
      <c r="D2481" t="n">
        <v>8335697000</v>
      </c>
      <c r="E2481" t="n">
        <v>996768000</v>
      </c>
      <c r="F2481" t="n">
        <v>1125227000</v>
      </c>
      <c r="G2481" t="n">
        <v>216050000</v>
      </c>
      <c r="H2481" t="n">
        <v>2.4805</v>
      </c>
      <c r="K2481" t="n">
        <v>-489297000</v>
      </c>
      <c r="L2481" t="n">
        <v>568614000</v>
      </c>
      <c r="M2481" t="n">
        <v>565219000</v>
      </c>
      <c r="N2481" t="n">
        <v>-496305000</v>
      </c>
      <c r="O2481">
        <f>D2480</f>
      </c>
      <c r="P2481">
        <f>(E2481-F2481+G2481)/O2481*100</f>
      </c>
      <c r="Q2481">
        <f>H2480</f>
      </c>
      <c r="S2481">
        <f>H2481-H2480</f>
      </c>
      <c r="U2481">
        <f>(L2481-K2481)/(2*D2481*0.01)</f>
      </c>
      <c r="V2481">
        <f>(L2481+K2481)/(D2481*0.0001)</f>
      </c>
    </row>
    <row r="2482">
      <c r="A2482" t="n">
        <v>2020</v>
      </c>
      <c r="B2482" t="inlineStr">
        <is>
          <t>00124027</t>
        </is>
      </c>
      <c r="C2482" t="inlineStr">
        <is>
          <t>부산산업</t>
        </is>
      </c>
      <c r="D2482" t="n">
        <v>9467077000</v>
      </c>
      <c r="E2482" t="n">
        <v>1066756000</v>
      </c>
      <c r="F2482" t="n">
        <v>439273000</v>
      </c>
      <c r="G2482" t="n">
        <v>218617000</v>
      </c>
      <c r="H2482" t="n">
        <v>2.353</v>
      </c>
      <c r="K2482" t="n">
        <v>-603346000</v>
      </c>
      <c r="L2482" t="n">
        <v>696624000</v>
      </c>
      <c r="M2482" t="n">
        <v>693494000</v>
      </c>
      <c r="N2482" t="n">
        <v>-613054000</v>
      </c>
      <c r="O2482">
        <f>D2481</f>
      </c>
      <c r="P2482">
        <f>(E2482-F2482+G2482)/O2482*100</f>
      </c>
      <c r="Q2482">
        <f>H2481</f>
      </c>
      <c r="S2482">
        <f>H2482-H2481</f>
      </c>
      <c r="U2482">
        <f>(L2482-K2482)/(2*D2482*0.01)</f>
      </c>
      <c r="V2482">
        <f>(L2482+K2482)/(D2482*0.0001)</f>
      </c>
    </row>
    <row r="2483">
      <c r="A2483" t="n">
        <v>2021</v>
      </c>
      <c r="B2483" t="inlineStr">
        <is>
          <t>00124027</t>
        </is>
      </c>
      <c r="C2483" t="inlineStr">
        <is>
          <t>부산산업</t>
        </is>
      </c>
      <c r="D2483" t="n">
        <v>8561760000</v>
      </c>
      <c r="E2483" t="n">
        <v>1225493000</v>
      </c>
      <c r="F2483" t="n">
        <v>2340101000</v>
      </c>
      <c r="G2483" t="n">
        <v>229949000</v>
      </c>
      <c r="H2483" t="n">
        <v>3.281</v>
      </c>
      <c r="K2483" t="n">
        <v>-511932000</v>
      </c>
      <c r="L2483" t="n">
        <v>586680384</v>
      </c>
      <c r="M2483" t="n">
        <v>588768000</v>
      </c>
      <c r="N2483" t="n">
        <v>-522467856</v>
      </c>
      <c r="O2483">
        <f>D2482</f>
      </c>
      <c r="P2483">
        <f>(E2483-F2483+G2483)/O2483*100</f>
      </c>
      <c r="Q2483">
        <f>H2482</f>
      </c>
      <c r="S2483">
        <f>H2483-H2482</f>
      </c>
      <c r="U2483">
        <f>(L2483-K2483)/(2*D2483*0.01)</f>
      </c>
      <c r="V2483">
        <f>(L2483+K2483)/(D2483*0.0001)</f>
      </c>
    </row>
    <row r="2484">
      <c r="A2484" t="n">
        <v>2022</v>
      </c>
      <c r="B2484" t="inlineStr">
        <is>
          <t>00124027</t>
        </is>
      </c>
      <c r="C2484" t="inlineStr">
        <is>
          <t>부산산업</t>
        </is>
      </c>
      <c r="D2484" t="n">
        <v>8402861000</v>
      </c>
      <c r="E2484" t="n">
        <v>1165032000</v>
      </c>
      <c r="F2484" t="n">
        <v>883769000</v>
      </c>
      <c r="G2484" t="n">
        <v>255119000</v>
      </c>
      <c r="H2484" t="n">
        <v>5.683</v>
      </c>
      <c r="K2484" t="n">
        <v>-447888000</v>
      </c>
      <c r="L2484" t="n">
        <v>508573000</v>
      </c>
      <c r="M2484" t="n">
        <v>517536000</v>
      </c>
      <c r="N2484" t="n">
        <v>-463098000</v>
      </c>
      <c r="O2484">
        <f>D2483</f>
      </c>
      <c r="P2484">
        <f>(E2484-F2484+G2484)/O2484*100</f>
      </c>
      <c r="Q2484">
        <f>H2483</f>
      </c>
      <c r="S2484">
        <f>H2484-H2483</f>
      </c>
      <c r="U2484">
        <f>(L2484-K2484)/(2*D2484*0.01)</f>
      </c>
      <c r="V2484">
        <f>(L2484+K2484)/(D2484*0.0001)</f>
      </c>
    </row>
    <row r="2485">
      <c r="A2485" t="n">
        <v>2023</v>
      </c>
      <c r="B2485" t="inlineStr">
        <is>
          <t>00124027</t>
        </is>
      </c>
      <c r="C2485" t="inlineStr">
        <is>
          <t>부산산업</t>
        </is>
      </c>
      <c r="D2485" t="n">
        <v>8668191000</v>
      </c>
      <c r="E2485" t="n">
        <v>1148923000</v>
      </c>
      <c r="F2485" t="n">
        <v>2088558000</v>
      </c>
      <c r="G2485" t="n">
        <v>448985000</v>
      </c>
      <c r="H2485" t="n">
        <v>4.878</v>
      </c>
      <c r="K2485" t="n">
        <v>-533267776</v>
      </c>
      <c r="L2485" t="n">
        <v>613707000</v>
      </c>
      <c r="M2485" t="n">
        <v>617854008</v>
      </c>
      <c r="N2485" t="n">
        <v>-546056000</v>
      </c>
      <c r="O2485">
        <f>D2484</f>
      </c>
      <c r="P2485">
        <f>(E2485-F2485+G2485)/O2485*100</f>
      </c>
      <c r="Q2485">
        <f>H2484</f>
      </c>
      <c r="S2485">
        <f>H2485-H2484</f>
      </c>
      <c r="U2485">
        <f>(L2485-K2485)/(2*D2485*0.01)</f>
      </c>
      <c r="V2485">
        <f>(L2485+K2485)/(D2485*0.0001)</f>
      </c>
    </row>
    <row r="2486">
      <c r="A2486" t="n">
        <v>2014</v>
      </c>
      <c r="B2486" t="inlineStr">
        <is>
          <t>00124090</t>
        </is>
      </c>
      <c r="C2486" t="inlineStr">
        <is>
          <t>한국특강</t>
        </is>
      </c>
      <c r="D2486" t="n">
        <v>17209870000</v>
      </c>
      <c r="E2486" t="n">
        <v>2796905000</v>
      </c>
      <c r="F2486" t="n">
        <v>7312882000</v>
      </c>
      <c r="G2486" t="n">
        <v>573270000</v>
      </c>
      <c r="H2486" t="n">
        <v>3.2</v>
      </c>
      <c r="I2486" t="n">
        <v>5</v>
      </c>
      <c r="J2486" t="n">
        <v>12.1</v>
      </c>
    </row>
    <row r="2487">
      <c r="A2487" t="n">
        <v>2015</v>
      </c>
      <c r="B2487" t="inlineStr">
        <is>
          <t>00124090</t>
        </is>
      </c>
      <c r="C2487" t="inlineStr">
        <is>
          <t>한국특강</t>
        </is>
      </c>
      <c r="D2487" t="n">
        <v>14373407000</v>
      </c>
      <c r="E2487" t="n">
        <v>2435825000</v>
      </c>
      <c r="F2487" t="n">
        <v>1968387000</v>
      </c>
      <c r="G2487" t="n">
        <v>533745000</v>
      </c>
      <c r="H2487" t="n">
        <v>2.8</v>
      </c>
      <c r="I2487" t="n">
        <v>2.74</v>
      </c>
      <c r="J2487" t="n">
        <v>9.199999999999999</v>
      </c>
      <c r="K2487" t="n">
        <v>-1209486000</v>
      </c>
      <c r="L2487" t="n">
        <v>1420668000</v>
      </c>
      <c r="M2487" t="n">
        <v>1406406000</v>
      </c>
      <c r="N2487" t="n">
        <v>-1220590000</v>
      </c>
      <c r="O2487">
        <f>D2486</f>
      </c>
      <c r="P2487">
        <f>(E2487-F2487+G2487)/O2487*100</f>
      </c>
      <c r="Q2487">
        <f>H2486</f>
      </c>
      <c r="R2487">
        <f>I2486</f>
      </c>
      <c r="S2487">
        <f>H2487-H2486</f>
      </c>
      <c r="T2487">
        <f>I2487-I2486</f>
      </c>
      <c r="U2487">
        <f>(L2487-K2487)/(2*D2487*0.01)</f>
      </c>
      <c r="V2487">
        <f>(L2487+K2487)/(D2487*0.0001)</f>
      </c>
    </row>
    <row r="2488">
      <c r="A2488" t="n">
        <v>2018</v>
      </c>
      <c r="B2488" t="inlineStr">
        <is>
          <t>00124090</t>
        </is>
      </c>
      <c r="C2488" t="inlineStr">
        <is>
          <t>한국특강</t>
        </is>
      </c>
      <c r="D2488" t="n">
        <v>17477489000</v>
      </c>
      <c r="E2488" t="n">
        <v>1900004000</v>
      </c>
      <c r="F2488" t="n">
        <v>2251613000</v>
      </c>
      <c r="G2488" t="n">
        <v>487375000</v>
      </c>
    </row>
    <row r="2489">
      <c r="A2489" t="n">
        <v>2019</v>
      </c>
      <c r="B2489" t="inlineStr">
        <is>
          <t>00124090</t>
        </is>
      </c>
      <c r="C2489" t="inlineStr">
        <is>
          <t>한국특강</t>
        </is>
      </c>
      <c r="D2489" t="n">
        <v>23763733000</v>
      </c>
      <c r="E2489" t="n">
        <v>1845895000</v>
      </c>
      <c r="F2489" t="n">
        <v>2148009000</v>
      </c>
      <c r="G2489" t="n">
        <v>424223000</v>
      </c>
      <c r="H2489" t="n">
        <v>2.39</v>
      </c>
      <c r="I2489" t="n">
        <v>4.045</v>
      </c>
      <c r="J2489" t="n">
        <v>9.93</v>
      </c>
      <c r="K2489" t="n">
        <v>-1808030000</v>
      </c>
      <c r="L2489" t="n">
        <v>2121270000</v>
      </c>
      <c r="M2489" t="n">
        <v>2105280000</v>
      </c>
      <c r="N2489" t="n">
        <v>-1825560000</v>
      </c>
      <c r="O2489">
        <f>D2488</f>
      </c>
      <c r="P2489">
        <f>(E2489-F2489+G2489)/O2489*100</f>
      </c>
      <c r="U2489">
        <f>(L2489-K2489)/(2*D2489*0.01)</f>
      </c>
      <c r="V2489">
        <f>(L2489+K2489)/(D2489*0.0001)</f>
      </c>
    </row>
    <row r="2490">
      <c r="A2490" t="n">
        <v>2020</v>
      </c>
      <c r="B2490" t="inlineStr">
        <is>
          <t>00124090</t>
        </is>
      </c>
      <c r="C2490" t="inlineStr">
        <is>
          <t>한국특강</t>
        </is>
      </c>
      <c r="D2490" t="n">
        <v>22677246000</v>
      </c>
      <c r="E2490" t="n">
        <v>2514725000</v>
      </c>
      <c r="F2490" t="n">
        <v>6253949000</v>
      </c>
      <c r="G2490" t="n">
        <v>463055000</v>
      </c>
      <c r="H2490" t="n">
        <v>2.46</v>
      </c>
      <c r="I2490" t="n">
        <v>3.82</v>
      </c>
      <c r="J2490" t="n">
        <v>10</v>
      </c>
      <c r="K2490" t="n">
        <v>-2041821414</v>
      </c>
      <c r="L2490" t="n">
        <v>2390547540</v>
      </c>
      <c r="M2490" t="n">
        <v>2379256128</v>
      </c>
      <c r="N2490" t="n">
        <v>-2063647714</v>
      </c>
      <c r="O2490">
        <f>D2489</f>
      </c>
      <c r="P2490">
        <f>(E2490-F2490+G2490)/O2490*100</f>
      </c>
      <c r="Q2490">
        <f>H2489</f>
      </c>
      <c r="R2490">
        <f>I2489</f>
      </c>
      <c r="S2490">
        <f>H2490-H2489</f>
      </c>
      <c r="T2490">
        <f>I2490-I2489</f>
      </c>
      <c r="U2490">
        <f>(L2490-K2490)/(2*D2490*0.01)</f>
      </c>
      <c r="V2490">
        <f>(L2490+K2490)/(D2490*0.0001)</f>
      </c>
    </row>
    <row r="2491">
      <c r="A2491" t="n">
        <v>2021</v>
      </c>
      <c r="B2491" t="inlineStr">
        <is>
          <t>00124090</t>
        </is>
      </c>
      <c r="C2491" t="inlineStr">
        <is>
          <t>한국특강</t>
        </is>
      </c>
      <c r="D2491" t="n">
        <v>25629171000</v>
      </c>
      <c r="E2491" t="n">
        <v>2562393000</v>
      </c>
      <c r="F2491" t="n">
        <v>1960372000</v>
      </c>
      <c r="G2491" t="n">
        <v>540095000</v>
      </c>
      <c r="H2491" t="n">
        <v>2.99</v>
      </c>
      <c r="I2491" t="n">
        <v>4.13</v>
      </c>
      <c r="J2491" t="n">
        <v>9.890000000000001</v>
      </c>
      <c r="K2491" t="n">
        <v>-2243000000</v>
      </c>
      <c r="L2491" t="n">
        <v>2624439828</v>
      </c>
      <c r="M2491" t="n">
        <v>2619000000</v>
      </c>
      <c r="N2491" t="n">
        <v>-2281019620</v>
      </c>
      <c r="O2491">
        <f>D2490</f>
      </c>
      <c r="P2491">
        <f>(E2491-F2491+G2491)/O2491*100</f>
      </c>
      <c r="Q2491">
        <f>H2490</f>
      </c>
      <c r="R2491">
        <f>I2490</f>
      </c>
      <c r="S2491">
        <f>H2491-H2490</f>
      </c>
      <c r="T2491">
        <f>I2491-I2490</f>
      </c>
      <c r="U2491">
        <f>(L2491-K2491)/(2*D2491*0.01)</f>
      </c>
      <c r="V2491">
        <f>(L2491+K2491)/(D2491*0.0001)</f>
      </c>
    </row>
    <row r="2492">
      <c r="A2492" t="n">
        <v>2022</v>
      </c>
      <c r="B2492" t="inlineStr">
        <is>
          <t>00124090</t>
        </is>
      </c>
      <c r="C2492" t="inlineStr">
        <is>
          <t>한국특강</t>
        </is>
      </c>
      <c r="D2492" t="n">
        <v>22621258000</v>
      </c>
      <c r="E2492" t="n">
        <v>3277542000</v>
      </c>
      <c r="F2492" t="n">
        <v>2496643000</v>
      </c>
      <c r="G2492" t="n">
        <v>742305000</v>
      </c>
      <c r="H2492" t="n">
        <v>5.34</v>
      </c>
      <c r="I2492" t="n">
        <v>4.16</v>
      </c>
      <c r="J2492" t="n">
        <v>8.73</v>
      </c>
      <c r="K2492" t="n">
        <v>-1714441840</v>
      </c>
      <c r="L2492" t="n">
        <v>1981735150</v>
      </c>
      <c r="M2492" t="n">
        <v>2028903510</v>
      </c>
      <c r="N2492" t="n">
        <v>-1781514906</v>
      </c>
      <c r="O2492">
        <f>D2491</f>
      </c>
      <c r="P2492">
        <f>(E2492-F2492+G2492)/O2492*100</f>
      </c>
      <c r="Q2492">
        <f>H2491</f>
      </c>
      <c r="R2492">
        <f>I2491</f>
      </c>
      <c r="S2492">
        <f>H2492-H2491</f>
      </c>
      <c r="T2492">
        <f>I2492-I2491</f>
      </c>
      <c r="U2492">
        <f>(L2492-K2492)/(2*D2492*0.01)</f>
      </c>
      <c r="V2492">
        <f>(L2492+K2492)/(D2492*0.0001)</f>
      </c>
    </row>
    <row r="2493">
      <c r="A2493" t="n">
        <v>2023</v>
      </c>
      <c r="B2493" t="inlineStr">
        <is>
          <t>00124090</t>
        </is>
      </c>
      <c r="C2493" t="inlineStr">
        <is>
          <t>한국특강</t>
        </is>
      </c>
      <c r="D2493" t="n">
        <v>25343557000</v>
      </c>
      <c r="E2493" t="n">
        <v>2941948000</v>
      </c>
      <c r="F2493" t="n">
        <v>3036449000</v>
      </c>
      <c r="G2493" t="n">
        <v>1160749000</v>
      </c>
      <c r="H2493" t="n">
        <v>4.56</v>
      </c>
      <c r="I2493" t="n">
        <v>4.16</v>
      </c>
      <c r="J2493" t="n">
        <v>9</v>
      </c>
      <c r="K2493" t="n">
        <v>-1979471000</v>
      </c>
      <c r="L2493" t="n">
        <v>2291626629</v>
      </c>
      <c r="M2493" t="n">
        <v>2324614000</v>
      </c>
      <c r="N2493" t="n">
        <v>2039985089</v>
      </c>
      <c r="O2493">
        <f>D2492</f>
      </c>
      <c r="P2493">
        <f>(E2493-F2493+G2493)/O2493*100</f>
      </c>
      <c r="Q2493">
        <f>H2492</f>
      </c>
      <c r="R2493">
        <f>I2492</f>
      </c>
      <c r="S2493">
        <f>H2493-H2492</f>
      </c>
      <c r="T2493">
        <f>I2493-I2492</f>
      </c>
      <c r="U2493">
        <f>(L2493-K2493)/(2*D2493*0.01)</f>
      </c>
      <c r="V2493">
        <f>(L2493+K2493)/(D2493*0.0001)</f>
      </c>
    </row>
    <row r="2494">
      <c r="A2494" t="n">
        <v>2024</v>
      </c>
      <c r="B2494" t="inlineStr">
        <is>
          <t>00124090</t>
        </is>
      </c>
      <c r="C2494" t="inlineStr">
        <is>
          <t>한국특강</t>
        </is>
      </c>
      <c r="D2494" t="n">
        <v>29854036000</v>
      </c>
      <c r="E2494" t="n">
        <v>3351442000</v>
      </c>
      <c r="F2494" t="n">
        <v>1962735000</v>
      </c>
      <c r="G2494" t="n">
        <v>1113713000</v>
      </c>
      <c r="H2494" t="n">
        <v>4.02</v>
      </c>
      <c r="I2494" t="n">
        <v>4.13</v>
      </c>
      <c r="J2494" t="n">
        <v>9.199999999999999</v>
      </c>
      <c r="K2494" t="n">
        <v>-2353261000</v>
      </c>
      <c r="L2494" t="n">
        <v>2734310454</v>
      </c>
      <c r="M2494" t="n">
        <v>2758725000</v>
      </c>
      <c r="N2494" t="n">
        <v>-2418076304</v>
      </c>
      <c r="O2494">
        <f>D2493</f>
      </c>
      <c r="P2494">
        <f>(E2494-F2494+G2494)/O2494*100</f>
      </c>
      <c r="Q2494">
        <f>H2493</f>
      </c>
      <c r="R2494">
        <f>I2493</f>
      </c>
      <c r="S2494">
        <f>H2494-H2493</f>
      </c>
      <c r="T2494">
        <f>I2494-I2493</f>
      </c>
      <c r="U2494">
        <f>(L2494-K2494)/(2*D2494*0.01)</f>
      </c>
      <c r="V2494">
        <f>(L2494+K2494)/(D2494*0.0001)</f>
      </c>
    </row>
    <row r="2495">
      <c r="A2495" t="n">
        <v>2025</v>
      </c>
      <c r="B2495" t="inlineStr">
        <is>
          <t>00124090</t>
        </is>
      </c>
      <c r="C2495" t="inlineStr">
        <is>
          <t>한국특강</t>
        </is>
      </c>
      <c r="D2495" t="n">
        <v>31973155000</v>
      </c>
      <c r="E2495" t="n">
        <v>3689330000</v>
      </c>
      <c r="F2495" t="n">
        <v>2849338000</v>
      </c>
      <c r="G2495" t="n">
        <v>1154837000</v>
      </c>
      <c r="H2495" t="n">
        <v>4.43</v>
      </c>
      <c r="I2495" t="n">
        <v>4.08</v>
      </c>
      <c r="J2495" t="n">
        <v>8.789999999999999</v>
      </c>
      <c r="K2495" t="n">
        <v>-2370769000</v>
      </c>
      <c r="L2495" t="n">
        <v>2746821000</v>
      </c>
      <c r="M2495" t="n">
        <v>2778771000</v>
      </c>
      <c r="N2495" t="n">
        <v>-2440988000</v>
      </c>
      <c r="O2495">
        <f>D2494</f>
      </c>
      <c r="P2495">
        <f>(E2495-F2495+G2495)/O2495*100</f>
      </c>
      <c r="Q2495">
        <f>H2494</f>
      </c>
      <c r="R2495">
        <f>I2494</f>
      </c>
      <c r="S2495">
        <f>H2495-H2494</f>
      </c>
      <c r="T2495">
        <f>I2495-I2494</f>
      </c>
      <c r="U2495">
        <f>(L2495-K2495)/(2*D2495*0.01)</f>
      </c>
      <c r="V2495">
        <f>(L2495+K2495)/(D2495*0.0001)</f>
      </c>
    </row>
    <row r="2496">
      <c r="A2496" t="n">
        <v>2014</v>
      </c>
      <c r="B2496" t="inlineStr">
        <is>
          <t>00124106</t>
        </is>
      </c>
      <c r="C2496" t="inlineStr">
        <is>
          <t>부산은행</t>
        </is>
      </c>
      <c r="D2496" t="n">
        <v>186498000000</v>
      </c>
      <c r="E2496" t="n">
        <v>20665000000</v>
      </c>
      <c r="F2496" t="n">
        <v>8430000000</v>
      </c>
      <c r="G2496" t="n">
        <v>7646000000</v>
      </c>
      <c r="H2496" t="n">
        <v>4</v>
      </c>
      <c r="I2496" t="n">
        <v>2.1</v>
      </c>
      <c r="K2496" t="n">
        <v>-19053000000</v>
      </c>
      <c r="L2496" t="n">
        <v>22589000000</v>
      </c>
      <c r="M2496" t="n">
        <v>22823000000</v>
      </c>
      <c r="N2496" t="n">
        <v>-19566000000</v>
      </c>
      <c r="U2496">
        <f>(L2496-K2496)/(2*D2496*0.01)</f>
      </c>
      <c r="V2496">
        <f>(L2496+K2496)/(D2496*0.0001)</f>
      </c>
    </row>
    <row r="2497">
      <c r="A2497" t="n">
        <v>2015</v>
      </c>
      <c r="B2497" t="inlineStr">
        <is>
          <t>00124106</t>
        </is>
      </c>
      <c r="C2497" t="inlineStr">
        <is>
          <t>부산은행</t>
        </is>
      </c>
      <c r="D2497" t="n">
        <v>215055000000</v>
      </c>
      <c r="E2497" t="n">
        <v>24849000000</v>
      </c>
      <c r="F2497" t="n">
        <v>8598000000</v>
      </c>
      <c r="G2497" t="n">
        <v>7951000000</v>
      </c>
      <c r="H2497" t="n">
        <v>3.5</v>
      </c>
      <c r="I2497" t="n">
        <v>2</v>
      </c>
      <c r="K2497" t="n">
        <v>-21978000000</v>
      </c>
      <c r="L2497" t="n">
        <v>26068000000</v>
      </c>
      <c r="M2497" t="n">
        <v>26228000000</v>
      </c>
      <c r="N2497" t="n">
        <v>-22490000000</v>
      </c>
      <c r="O2497">
        <f>D2496</f>
      </c>
      <c r="P2497">
        <f>(E2497-F2497+G2497)/O2497*100</f>
      </c>
      <c r="Q2497">
        <f>H2496</f>
      </c>
      <c r="R2497">
        <f>I2496</f>
      </c>
      <c r="S2497">
        <f>H2497-H2496</f>
      </c>
      <c r="T2497">
        <f>I2497-I2496</f>
      </c>
      <c r="U2497">
        <f>(L2497-K2497)/(2*D2497*0.01)</f>
      </c>
      <c r="V2497">
        <f>(L2497+K2497)/(D2497*0.0001)</f>
      </c>
    </row>
    <row r="2498">
      <c r="A2498" t="n">
        <v>2016</v>
      </c>
      <c r="B2498" t="inlineStr">
        <is>
          <t>00124106</t>
        </is>
      </c>
      <c r="C2498" t="inlineStr">
        <is>
          <t>부산은행</t>
        </is>
      </c>
      <c r="D2498" t="n">
        <v>228105000000</v>
      </c>
      <c r="E2498" t="n">
        <v>26291000000</v>
      </c>
      <c r="F2498" t="n">
        <v>16395000000</v>
      </c>
      <c r="G2498" t="n">
        <v>7775000000</v>
      </c>
      <c r="H2498" t="n">
        <v>3.5</v>
      </c>
      <c r="I2498" t="n">
        <v>3.5</v>
      </c>
      <c r="K2498" t="n">
        <v>-22798000000</v>
      </c>
      <c r="L2498" t="n">
        <v>26983000000</v>
      </c>
      <c r="M2498" t="n">
        <v>27176000000</v>
      </c>
      <c r="N2498" t="n">
        <v>-23351000000</v>
      </c>
      <c r="O2498">
        <f>D2497</f>
      </c>
      <c r="P2498">
        <f>(E2498-F2498+G2498)/O2498*100</f>
      </c>
      <c r="Q2498">
        <f>H2497</f>
      </c>
      <c r="R2498">
        <f>I2497</f>
      </c>
      <c r="S2498">
        <f>H2498-H2497</f>
      </c>
      <c r="T2498">
        <f>I2498-I2497</f>
      </c>
      <c r="U2498">
        <f>(L2498-K2498)/(2*D2498*0.01)</f>
      </c>
      <c r="V2498">
        <f>(L2498+K2498)/(D2498*0.0001)</f>
      </c>
    </row>
    <row r="2499">
      <c r="A2499" t="n">
        <v>2017</v>
      </c>
      <c r="B2499" t="inlineStr">
        <is>
          <t>00124106</t>
        </is>
      </c>
      <c r="C2499" t="inlineStr">
        <is>
          <t>부산은행</t>
        </is>
      </c>
      <c r="D2499" t="n">
        <v>258529000000</v>
      </c>
      <c r="E2499" t="n">
        <v>25500000000</v>
      </c>
      <c r="F2499" t="n">
        <v>17976000000</v>
      </c>
      <c r="G2499" t="n">
        <v>8061000000</v>
      </c>
      <c r="H2499" t="n">
        <v>3.5</v>
      </c>
      <c r="I2499" t="n">
        <v>2</v>
      </c>
      <c r="K2499" t="n">
        <v>-24178000000</v>
      </c>
      <c r="L2499" t="n">
        <v>28341000000</v>
      </c>
      <c r="M2499" t="n">
        <v>28477000000</v>
      </c>
      <c r="N2499" t="n">
        <v>-24719000000</v>
      </c>
      <c r="O2499">
        <f>D2498</f>
      </c>
      <c r="P2499">
        <f>(E2499-F2499+G2499)/O2499*100</f>
      </c>
      <c r="Q2499">
        <f>H2498</f>
      </c>
      <c r="R2499">
        <f>I2498</f>
      </c>
      <c r="S2499">
        <f>H2499-H2498</f>
      </c>
      <c r="T2499">
        <f>I2499-I2498</f>
      </c>
      <c r="U2499">
        <f>(L2499-K2499)/(2*D2499*0.01)</f>
      </c>
      <c r="V2499">
        <f>(L2499+K2499)/(D2499*0.0001)</f>
      </c>
    </row>
    <row r="2500">
      <c r="A2500" t="n">
        <v>2018</v>
      </c>
      <c r="B2500" t="inlineStr">
        <is>
          <t>00124106</t>
        </is>
      </c>
      <c r="C2500" t="inlineStr">
        <is>
          <t>부산은행</t>
        </is>
      </c>
      <c r="D2500" t="n">
        <v>290118000000</v>
      </c>
      <c r="E2500" t="n">
        <v>26796000000</v>
      </c>
      <c r="F2500" t="n">
        <v>13546000000</v>
      </c>
      <c r="G2500" t="n">
        <v>9288000000</v>
      </c>
      <c r="H2500" t="n">
        <v>3.1</v>
      </c>
      <c r="I2500" t="n">
        <v>1.2</v>
      </c>
      <c r="O2500">
        <f>D2499</f>
      </c>
      <c r="P2500">
        <f>(E2500-F2500+G2500)/O2500*100</f>
      </c>
      <c r="Q2500">
        <f>H2499</f>
      </c>
      <c r="R2500">
        <f>I2499</f>
      </c>
      <c r="S2500">
        <f>H2500-H2499</f>
      </c>
      <c r="T2500">
        <f>I2500-I2499</f>
      </c>
    </row>
    <row r="2501">
      <c r="A2501" t="n">
        <v>2019</v>
      </c>
      <c r="B2501" t="inlineStr">
        <is>
          <t>00124106</t>
        </is>
      </c>
      <c r="C2501" t="inlineStr">
        <is>
          <t>부산은행</t>
        </is>
      </c>
      <c r="D2501" t="n">
        <v>318241000000</v>
      </c>
      <c r="E2501" t="n">
        <v>31056000000</v>
      </c>
      <c r="F2501" t="n">
        <v>20823000000</v>
      </c>
      <c r="G2501" t="n">
        <v>8171000000</v>
      </c>
      <c r="H2501" t="n">
        <v>2.94</v>
      </c>
      <c r="I2501" t="n">
        <v>4.24</v>
      </c>
      <c r="J2501" t="n">
        <v>11.28</v>
      </c>
      <c r="K2501" t="n">
        <v>-31782000000</v>
      </c>
      <c r="L2501" t="n">
        <v>37465000000</v>
      </c>
      <c r="M2501" t="n">
        <v>37773000000</v>
      </c>
      <c r="N2501" t="n">
        <v>-32591000000</v>
      </c>
      <c r="O2501">
        <f>D2500</f>
      </c>
      <c r="P2501">
        <f>(E2501-F2501+G2501)/O2501*100</f>
      </c>
      <c r="Q2501">
        <f>H2500</f>
      </c>
      <c r="R2501">
        <f>I2500</f>
      </c>
      <c r="S2501">
        <f>H2501-H2500</f>
      </c>
      <c r="T2501">
        <f>I2501-I2500</f>
      </c>
      <c r="U2501">
        <f>(L2501-K2501)/(2*D2501*0.01)</f>
      </c>
      <c r="V2501">
        <f>(L2501+K2501)/(D2501*0.0001)</f>
      </c>
    </row>
    <row r="2502">
      <c r="A2502" t="n">
        <v>2020</v>
      </c>
      <c r="B2502" t="inlineStr">
        <is>
          <t>00124106</t>
        </is>
      </c>
      <c r="C2502" t="inlineStr">
        <is>
          <t>부산은행</t>
        </is>
      </c>
      <c r="D2502" t="n">
        <v>339054000000</v>
      </c>
      <c r="E2502" t="n">
        <v>33299000000</v>
      </c>
      <c r="F2502" t="n">
        <v>12363000000</v>
      </c>
      <c r="G2502" t="n">
        <v>9224000000</v>
      </c>
      <c r="H2502" t="n">
        <v>3.02</v>
      </c>
      <c r="I2502" t="n">
        <v>4.25</v>
      </c>
      <c r="J2502" t="n">
        <v>11.5</v>
      </c>
      <c r="K2502" t="n">
        <v>-32673000000</v>
      </c>
      <c r="L2502" t="n">
        <v>38439000000</v>
      </c>
      <c r="M2502" t="n">
        <v>38789000000</v>
      </c>
      <c r="N2502" t="n">
        <v>-33530000000</v>
      </c>
      <c r="O2502">
        <f>D2501</f>
      </c>
      <c r="P2502">
        <f>(E2502-F2502+G2502)/O2502*100</f>
      </c>
      <c r="Q2502">
        <f>H2501</f>
      </c>
      <c r="R2502">
        <f>I2501</f>
      </c>
      <c r="S2502">
        <f>H2502-H2501</f>
      </c>
      <c r="T2502">
        <f>I2502-I2501</f>
      </c>
      <c r="U2502">
        <f>(L2502-K2502)/(2*D2502*0.01)</f>
      </c>
      <c r="V2502">
        <f>(L2502+K2502)/(D2502*0.0001)</f>
      </c>
    </row>
    <row r="2503">
      <c r="A2503" t="n">
        <v>2021</v>
      </c>
      <c r="B2503" t="inlineStr">
        <is>
          <t>00124106</t>
        </is>
      </c>
      <c r="C2503" t="inlineStr">
        <is>
          <t>부산은행</t>
        </is>
      </c>
      <c r="D2503" t="n">
        <v>366730000000</v>
      </c>
      <c r="E2503" t="n">
        <v>29492000000</v>
      </c>
      <c r="F2503" t="n">
        <v>26861000000</v>
      </c>
      <c r="G2503" t="n">
        <v>9478000000</v>
      </c>
      <c r="H2503" t="n">
        <v>3.56</v>
      </c>
      <c r="I2503" t="n">
        <v>4.88</v>
      </c>
      <c r="J2503" t="n">
        <v>11.61</v>
      </c>
      <c r="K2503" t="n">
        <v>-37958000000</v>
      </c>
      <c r="L2503" t="n">
        <v>44687000000</v>
      </c>
      <c r="M2503" t="n">
        <v>44964000000</v>
      </c>
      <c r="N2503" t="n">
        <v>-38852000000</v>
      </c>
      <c r="O2503">
        <f>D2502</f>
      </c>
      <c r="P2503">
        <f>(E2503-F2503+G2503)/O2503*100</f>
      </c>
      <c r="Q2503">
        <f>H2502</f>
      </c>
      <c r="R2503">
        <f>I2502</f>
      </c>
      <c r="S2503">
        <f>H2503-H2502</f>
      </c>
      <c r="T2503">
        <f>I2503-I2502</f>
      </c>
      <c r="U2503">
        <f>(L2503-K2503)/(2*D2503*0.01)</f>
      </c>
      <c r="V2503">
        <f>(L2503+K2503)/(D2503*0.0001)</f>
      </c>
    </row>
    <row r="2504">
      <c r="A2504" t="n">
        <v>2022</v>
      </c>
      <c r="B2504" t="inlineStr">
        <is>
          <t>00124106</t>
        </is>
      </c>
      <c r="C2504" t="inlineStr">
        <is>
          <t>부산은행</t>
        </is>
      </c>
      <c r="D2504" t="n">
        <v>314351000000</v>
      </c>
      <c r="E2504" t="n">
        <v>31610000000</v>
      </c>
      <c r="F2504" t="n">
        <v>32484000000</v>
      </c>
      <c r="G2504" t="n">
        <v>12925000000</v>
      </c>
      <c r="H2504" t="n">
        <v>5.87</v>
      </c>
      <c r="I2504" t="n">
        <v>4.84</v>
      </c>
      <c r="J2504" t="n">
        <v>10.56</v>
      </c>
      <c r="K2504" t="n">
        <v>-29173000000</v>
      </c>
      <c r="L2504" t="n">
        <v>33847000000</v>
      </c>
      <c r="M2504" t="n">
        <v>34879000000</v>
      </c>
      <c r="N2504" t="n">
        <v>-30484000000</v>
      </c>
      <c r="O2504">
        <f>D2503</f>
      </c>
      <c r="P2504">
        <f>(E2504-F2504+G2504)/O2504*100</f>
      </c>
      <c r="Q2504">
        <f>H2503</f>
      </c>
      <c r="R2504">
        <f>I2503</f>
      </c>
      <c r="S2504">
        <f>H2504-H2503</f>
      </c>
      <c r="T2504">
        <f>I2504-I2503</f>
      </c>
      <c r="U2504">
        <f>(L2504-K2504)/(2*D2504*0.01)</f>
      </c>
      <c r="V2504">
        <f>(L2504+K2504)/(D2504*0.0001)</f>
      </c>
    </row>
    <row r="2505">
      <c r="A2505" t="n">
        <v>2023</v>
      </c>
      <c r="B2505" t="inlineStr">
        <is>
          <t>00124106</t>
        </is>
      </c>
      <c r="C2505" t="inlineStr">
        <is>
          <t>부산은행</t>
        </is>
      </c>
      <c r="D2505" t="n">
        <v>343368000000</v>
      </c>
      <c r="E2505" t="n">
        <v>25763000000</v>
      </c>
      <c r="F2505" t="n">
        <v>14419000000</v>
      </c>
      <c r="G2505" t="n">
        <v>18239000000</v>
      </c>
      <c r="H2505" t="n">
        <v>5.09</v>
      </c>
      <c r="I2505" t="n">
        <v>4.86</v>
      </c>
      <c r="J2505" t="n">
        <v>10.39</v>
      </c>
      <c r="K2505" t="n">
        <v>-31553000000</v>
      </c>
      <c r="L2505" t="n">
        <v>36651000000</v>
      </c>
      <c r="M2505" t="n">
        <v>37468000000</v>
      </c>
      <c r="N2505" t="n">
        <v>-32745000000</v>
      </c>
      <c r="O2505">
        <f>D2504</f>
      </c>
      <c r="P2505">
        <f>(E2505-F2505+G2505)/O2505*100</f>
      </c>
      <c r="Q2505">
        <f>H2504</f>
      </c>
      <c r="R2505">
        <f>I2504</f>
      </c>
      <c r="S2505">
        <f>H2505-H2504</f>
      </c>
      <c r="T2505">
        <f>I2505-I2504</f>
      </c>
      <c r="U2505">
        <f>(L2505-K2505)/(2*D2505*0.01)</f>
      </c>
      <c r="V2505">
        <f>(L2505+K2505)/(D2505*0.0001)</f>
      </c>
    </row>
    <row r="2506">
      <c r="A2506" t="n">
        <v>2024</v>
      </c>
      <c r="B2506" t="inlineStr">
        <is>
          <t>00124106</t>
        </is>
      </c>
      <c r="C2506" t="inlineStr">
        <is>
          <t>부산은행</t>
        </is>
      </c>
      <c r="D2506" t="n">
        <v>390581000000</v>
      </c>
      <c r="E2506" t="n">
        <v>27149000000</v>
      </c>
      <c r="F2506" t="n">
        <v>8310000000</v>
      </c>
      <c r="G2506" t="n">
        <v>17288000000</v>
      </c>
      <c r="H2506" t="n">
        <v>4.56</v>
      </c>
      <c r="I2506" t="n">
        <v>4.55</v>
      </c>
      <c r="J2506" t="n">
        <v>9.699999999999999</v>
      </c>
      <c r="K2506" t="n">
        <v>-33740000000</v>
      </c>
      <c r="L2506" t="n">
        <v>39054000000</v>
      </c>
      <c r="M2506" t="n">
        <v>39705000000</v>
      </c>
      <c r="N2506" t="n">
        <v>-34852000000</v>
      </c>
      <c r="O2506">
        <f>D2505</f>
      </c>
      <c r="P2506">
        <f>(E2506-F2506+G2506)/O2506*100</f>
      </c>
      <c r="Q2506">
        <f>H2505</f>
      </c>
      <c r="R2506">
        <f>I2505</f>
      </c>
      <c r="S2506">
        <f>H2506-H2505</f>
      </c>
      <c r="T2506">
        <f>I2506-I2505</f>
      </c>
      <c r="U2506">
        <f>(L2506-K2506)/(2*D2506*0.01)</f>
      </c>
      <c r="V2506">
        <f>(L2506+K2506)/(D2506*0.0001)</f>
      </c>
    </row>
    <row r="2507">
      <c r="A2507" t="n">
        <v>2025</v>
      </c>
      <c r="B2507" t="inlineStr">
        <is>
          <t>00124106</t>
        </is>
      </c>
      <c r="C2507" t="inlineStr">
        <is>
          <t>부산은행</t>
        </is>
      </c>
      <c r="D2507" t="n">
        <v>426545000000</v>
      </c>
      <c r="E2507" t="n">
        <v>28938000000</v>
      </c>
      <c r="F2507" t="n">
        <v>9827000000</v>
      </c>
      <c r="G2507" t="n">
        <v>17544000000</v>
      </c>
      <c r="H2507" t="n">
        <v>4.92</v>
      </c>
      <c r="I2507" t="n">
        <v>4.52</v>
      </c>
      <c r="J2507" t="n">
        <v>9.01</v>
      </c>
      <c r="K2507" t="n">
        <v>-34177000000</v>
      </c>
      <c r="L2507" t="n">
        <v>39353000000</v>
      </c>
      <c r="M2507" t="n">
        <v>40159000000</v>
      </c>
      <c r="N2507" t="n">
        <v>-35423000000</v>
      </c>
      <c r="O2507">
        <f>D2506</f>
      </c>
      <c r="P2507">
        <f>(E2507-F2507+G2507)/O2507*100</f>
      </c>
      <c r="Q2507">
        <f>H2506</f>
      </c>
      <c r="R2507">
        <f>I2506</f>
      </c>
      <c r="S2507">
        <f>H2507-H2506</f>
      </c>
      <c r="T2507">
        <f>I2507-I2506</f>
      </c>
      <c r="U2507">
        <f>(L2507-K2507)/(2*D2507*0.01)</f>
      </c>
      <c r="V2507">
        <f>(L2507+K2507)/(D2507*0.0001)</f>
      </c>
    </row>
    <row r="2508">
      <c r="A2508" t="n">
        <v>2014</v>
      </c>
      <c r="B2508" t="inlineStr">
        <is>
          <t>00124151</t>
        </is>
      </c>
      <c r="C2508" t="inlineStr">
        <is>
          <t>부산주공</t>
        </is>
      </c>
      <c r="D2508" t="n">
        <v>6938292000</v>
      </c>
      <c r="E2508" t="n">
        <v>1230927000</v>
      </c>
      <c r="F2508" t="n">
        <v>1036036000</v>
      </c>
      <c r="G2508" t="n">
        <v>226294000</v>
      </c>
      <c r="H2508" t="n">
        <v>2.96</v>
      </c>
      <c r="I2508" t="n">
        <v>2.98</v>
      </c>
      <c r="K2508" t="n">
        <v>-621360000</v>
      </c>
      <c r="L2508" t="n">
        <v>733779000</v>
      </c>
      <c r="M2508" t="n">
        <v>726150000</v>
      </c>
      <c r="N2508" t="n">
        <v>-626961000</v>
      </c>
      <c r="U2508">
        <f>(L2508-K2508)/(2*D2508*0.01)</f>
      </c>
      <c r="V2508">
        <f>(L2508+K2508)/(D2508*0.0001)</f>
      </c>
    </row>
    <row r="2509">
      <c r="A2509" t="n">
        <v>2015</v>
      </c>
      <c r="B2509" t="inlineStr">
        <is>
          <t>00124151</t>
        </is>
      </c>
      <c r="C2509" t="inlineStr">
        <is>
          <t>부산주공</t>
        </is>
      </c>
      <c r="D2509" t="n">
        <v>8006329000</v>
      </c>
      <c r="E2509" t="n">
        <v>1275027000</v>
      </c>
      <c r="F2509" t="n">
        <v>919148000</v>
      </c>
      <c r="G2509" t="n">
        <v>197552000</v>
      </c>
      <c r="H2509" t="n">
        <v>2.49</v>
      </c>
      <c r="I2509" t="n">
        <v>2.9</v>
      </c>
      <c r="K2509" t="n">
        <v>-746638000</v>
      </c>
      <c r="L2509" t="n">
        <v>621360000</v>
      </c>
      <c r="M2509" t="n">
        <v>889956000</v>
      </c>
      <c r="N2509" t="n">
        <v>-726150000</v>
      </c>
      <c r="O2509">
        <f>D2508</f>
      </c>
      <c r="P2509">
        <f>(E2509-F2509+G2509)/O2509*100</f>
      </c>
      <c r="Q2509">
        <f>H2508</f>
      </c>
      <c r="R2509">
        <f>I2508</f>
      </c>
      <c r="S2509">
        <f>H2509-H2508</f>
      </c>
      <c r="T2509">
        <f>I2509-I2508</f>
      </c>
      <c r="U2509">
        <f>(L2509-K2509)/(2*D2509*0.01)</f>
      </c>
    </row>
    <row r="2510">
      <c r="A2510" t="n">
        <v>2016</v>
      </c>
      <c r="B2510" t="inlineStr">
        <is>
          <t>00124151</t>
        </is>
      </c>
      <c r="C2510" t="inlineStr">
        <is>
          <t>부산주공</t>
        </is>
      </c>
      <c r="D2510" t="n">
        <v>8563080000</v>
      </c>
      <c r="E2510" t="n">
        <v>1385348000</v>
      </c>
      <c r="F2510" t="n">
        <v>622156000</v>
      </c>
      <c r="G2510" t="n">
        <v>191448000</v>
      </c>
      <c r="H2510" t="n">
        <v>2.54</v>
      </c>
      <c r="I2510" t="n">
        <v>2.88</v>
      </c>
      <c r="J2510" t="n">
        <v>17</v>
      </c>
      <c r="K2510" t="n">
        <v>-777013000</v>
      </c>
      <c r="L2510" t="n">
        <v>918113000</v>
      </c>
      <c r="M2510" t="n">
        <v>923830000</v>
      </c>
      <c r="N2510" t="n">
        <v>-795415000</v>
      </c>
      <c r="O2510">
        <f>D2509</f>
      </c>
      <c r="P2510">
        <f>(E2510-F2510+G2510)/O2510*100</f>
      </c>
      <c r="Q2510">
        <f>H2509</f>
      </c>
      <c r="R2510">
        <f>I2509</f>
      </c>
      <c r="S2510">
        <f>H2510-H2509</f>
      </c>
      <c r="T2510">
        <f>I2510-I2509</f>
      </c>
      <c r="U2510">
        <f>(L2510-K2510)/(2*D2510*0.01)</f>
      </c>
      <c r="V2510">
        <f>(L2510+K2510)/(D2510*0.0001)</f>
      </c>
    </row>
    <row r="2511">
      <c r="A2511" t="n">
        <v>2017</v>
      </c>
      <c r="B2511" t="inlineStr">
        <is>
          <t>00124151</t>
        </is>
      </c>
      <c r="C2511" t="inlineStr">
        <is>
          <t>부산주공</t>
        </is>
      </c>
      <c r="D2511" t="n">
        <v>8510864000</v>
      </c>
      <c r="E2511" t="n">
        <v>1283548000</v>
      </c>
      <c r="F2511" t="n">
        <v>1415045000</v>
      </c>
      <c r="G2511" t="n">
        <v>210582000</v>
      </c>
      <c r="H2511" t="n">
        <v>2.88</v>
      </c>
      <c r="I2511" t="n">
        <v>2.88</v>
      </c>
      <c r="K2511" t="n">
        <v>-764475000</v>
      </c>
      <c r="L2511" t="n">
        <v>899967000</v>
      </c>
      <c r="M2511" t="n">
        <v>908901000</v>
      </c>
      <c r="N2511" t="n">
        <v>-785055000</v>
      </c>
      <c r="O2511">
        <f>D2510</f>
      </c>
      <c r="P2511">
        <f>(E2511-F2511+G2511)/O2511*100</f>
      </c>
      <c r="Q2511">
        <f>H2510</f>
      </c>
      <c r="R2511">
        <f>I2510</f>
      </c>
      <c r="S2511">
        <f>H2511-H2510</f>
      </c>
      <c r="T2511">
        <f>I2511-I2510</f>
      </c>
      <c r="U2511">
        <f>(L2511-K2511)/(2*D2511*0.01)</f>
      </c>
      <c r="V2511">
        <f>(L2511+K2511)/(D2511*0.0001)</f>
      </c>
    </row>
    <row r="2512">
      <c r="A2512" t="n">
        <v>2018</v>
      </c>
      <c r="B2512" t="inlineStr">
        <is>
          <t>00124151</t>
        </is>
      </c>
      <c r="C2512" t="inlineStr">
        <is>
          <t>부산주공</t>
        </is>
      </c>
      <c r="D2512" t="n">
        <v>9877775000</v>
      </c>
      <c r="E2512" t="n">
        <v>1120452000</v>
      </c>
      <c r="F2512" t="n">
        <v>951473000</v>
      </c>
      <c r="G2512" t="n">
        <v>237927000</v>
      </c>
      <c r="H2512" t="n">
        <v>2.44</v>
      </c>
      <c r="I2512" t="n">
        <v>2.76</v>
      </c>
      <c r="K2512" t="n">
        <v>-1292589000</v>
      </c>
      <c r="L2512" t="n">
        <v>1575397000</v>
      </c>
      <c r="M2512" t="n">
        <v>1583110000</v>
      </c>
      <c r="N2512" t="n">
        <v>-1321223000</v>
      </c>
      <c r="O2512">
        <f>D2511</f>
      </c>
      <c r="P2512">
        <f>(E2512-F2512+G2512)/O2512*100</f>
      </c>
      <c r="Q2512">
        <f>H2511</f>
      </c>
      <c r="R2512">
        <f>I2511</f>
      </c>
      <c r="S2512">
        <f>H2512-H2511</f>
      </c>
      <c r="T2512">
        <f>I2512-I2511</f>
      </c>
      <c r="U2512">
        <f>(L2512-K2512)/(2*D2512*0.01)</f>
      </c>
      <c r="V2512">
        <f>(L2512+K2512)/(D2512*0.0001)</f>
      </c>
    </row>
    <row r="2513">
      <c r="A2513" t="n">
        <v>2019</v>
      </c>
      <c r="B2513" t="inlineStr">
        <is>
          <t>00124151</t>
        </is>
      </c>
      <c r="C2513" t="inlineStr">
        <is>
          <t>부산주공</t>
        </is>
      </c>
      <c r="D2513" t="n">
        <v>10978073000</v>
      </c>
      <c r="E2513" t="n">
        <v>1307397000</v>
      </c>
      <c r="F2513" t="n">
        <v>949264000</v>
      </c>
      <c r="G2513" t="n">
        <v>238909000</v>
      </c>
      <c r="H2513" t="n">
        <v>2.04</v>
      </c>
      <c r="I2513" t="n">
        <v>2.43</v>
      </c>
      <c r="K2513" t="n">
        <v>-882574000</v>
      </c>
      <c r="L2513" t="n">
        <v>1024938000</v>
      </c>
      <c r="M2513" t="n">
        <v>1025970000</v>
      </c>
      <c r="N2513" t="n">
        <v>-899624000</v>
      </c>
      <c r="O2513">
        <f>D2512</f>
      </c>
      <c r="P2513">
        <f>(E2513-F2513+G2513)/O2513*100</f>
      </c>
      <c r="Q2513">
        <f>H2512</f>
      </c>
      <c r="R2513">
        <f>I2512</f>
      </c>
      <c r="S2513">
        <f>H2513-H2512</f>
      </c>
      <c r="T2513">
        <f>I2513-I2512</f>
      </c>
      <c r="U2513">
        <f>(L2513-K2513)/(2*D2513*0.01)</f>
      </c>
      <c r="V2513">
        <f>(L2513+K2513)/(D2513*0.0001)</f>
      </c>
    </row>
    <row r="2514">
      <c r="A2514" t="n">
        <v>2020</v>
      </c>
      <c r="B2514" t="inlineStr">
        <is>
          <t>00124151</t>
        </is>
      </c>
      <c r="C2514" t="inlineStr">
        <is>
          <t>부산주공</t>
        </is>
      </c>
      <c r="D2514" t="n">
        <v>10350654000</v>
      </c>
      <c r="E2514" t="n">
        <v>1341157000</v>
      </c>
      <c r="F2514" t="n">
        <v>1643192000</v>
      </c>
      <c r="G2514" t="n">
        <v>214502000</v>
      </c>
      <c r="H2514" t="n">
        <v>2.04</v>
      </c>
      <c r="I2514" t="n">
        <v>2.39</v>
      </c>
      <c r="K2514" t="n">
        <v>-836655000</v>
      </c>
      <c r="L2514" t="n">
        <v>967751000</v>
      </c>
      <c r="M2514" t="n">
        <v>968737000</v>
      </c>
      <c r="N2514" t="n">
        <v>-852853000</v>
      </c>
      <c r="O2514">
        <f>D2513</f>
      </c>
      <c r="P2514">
        <f>(E2514-F2514+G2514)/O2514*100</f>
      </c>
      <c r="Q2514">
        <f>H2513</f>
      </c>
      <c r="R2514">
        <f>I2513</f>
      </c>
      <c r="S2514">
        <f>H2514-H2513</f>
      </c>
      <c r="T2514">
        <f>I2514-I2513</f>
      </c>
      <c r="U2514">
        <f>(L2514-K2514)/(2*D2514*0.01)</f>
      </c>
      <c r="V2514">
        <f>(L2514+K2514)/(D2514*0.0001)</f>
      </c>
    </row>
    <row r="2515">
      <c r="A2515" t="n">
        <v>2022</v>
      </c>
      <c r="B2515" t="inlineStr">
        <is>
          <t>00124151</t>
        </is>
      </c>
      <c r="C2515" t="inlineStr">
        <is>
          <t>부산주공</t>
        </is>
      </c>
      <c r="D2515" t="n">
        <v>9528822000</v>
      </c>
      <c r="E2515" t="n">
        <v>1211617000</v>
      </c>
      <c r="F2515" t="n">
        <v>1036641000</v>
      </c>
      <c r="G2515" t="n">
        <v>263614000</v>
      </c>
      <c r="H2515" t="n">
        <v>5.17</v>
      </c>
      <c r="I2515" t="n">
        <v>2.77</v>
      </c>
      <c r="K2515" t="n">
        <v>-643092000</v>
      </c>
      <c r="L2515" t="n">
        <v>729524000</v>
      </c>
      <c r="M2515" t="n">
        <v>750430000</v>
      </c>
      <c r="N2515" t="n">
        <v>-671483000</v>
      </c>
      <c r="U2515">
        <f>(L2515-K2515)/(2*D2515*0.01)</f>
      </c>
      <c r="V2515">
        <f>(L2515+K2515)/(D2515*0.0001)</f>
      </c>
    </row>
    <row r="2516">
      <c r="A2516" t="n">
        <v>2023</v>
      </c>
      <c r="B2516" t="inlineStr">
        <is>
          <t>00124151</t>
        </is>
      </c>
      <c r="C2516" t="inlineStr">
        <is>
          <t>부산주공</t>
        </is>
      </c>
      <c r="D2516" t="n">
        <v>11979375000</v>
      </c>
      <c r="E2516" t="n">
        <v>1024384000</v>
      </c>
      <c r="F2516" t="n">
        <v>1448127000</v>
      </c>
      <c r="G2516" t="n">
        <v>468813000</v>
      </c>
      <c r="H2516" t="n">
        <v>4.28</v>
      </c>
      <c r="I2516" t="n">
        <v>4.09</v>
      </c>
      <c r="K2516" t="n">
        <v>-876453000</v>
      </c>
      <c r="L2516" t="n">
        <v>996827000</v>
      </c>
      <c r="M2516" t="n">
        <v>1011186000</v>
      </c>
      <c r="N2516" t="n">
        <v>-903899000</v>
      </c>
      <c r="O2516">
        <f>D2515</f>
      </c>
      <c r="P2516">
        <f>(E2516-F2516+G2516)/O2516*100</f>
      </c>
      <c r="Q2516">
        <f>H2515</f>
      </c>
      <c r="R2516">
        <f>I2515</f>
      </c>
      <c r="S2516">
        <f>H2516-H2515</f>
      </c>
      <c r="T2516">
        <f>I2516-I2515</f>
      </c>
      <c r="U2516">
        <f>(L2516-K2516)/(2*D2516*0.01)</f>
      </c>
      <c r="V2516">
        <f>(L2516+K2516)/(D2516*0.0001)</f>
      </c>
    </row>
    <row r="2517">
      <c r="A2517" t="n">
        <v>2024</v>
      </c>
      <c r="B2517" t="inlineStr">
        <is>
          <t>00124151</t>
        </is>
      </c>
      <c r="C2517" t="inlineStr">
        <is>
          <t>부산주공</t>
        </is>
      </c>
      <c r="D2517" t="n">
        <v>13234234000</v>
      </c>
      <c r="E2517" t="n">
        <v>1253403000</v>
      </c>
      <c r="F2517" t="n">
        <v>1207853000</v>
      </c>
      <c r="G2517" t="n">
        <v>490994000</v>
      </c>
      <c r="H2517" t="n">
        <v>3.66</v>
      </c>
      <c r="I2517" t="n">
        <v>4.04</v>
      </c>
      <c r="K2517" t="n">
        <v>-975436000</v>
      </c>
      <c r="L2517" t="n">
        <v>1109237000</v>
      </c>
      <c r="M2517" t="n">
        <v>1118028000</v>
      </c>
      <c r="N2517" t="n">
        <v>-1000345000</v>
      </c>
      <c r="O2517">
        <f>D2516</f>
      </c>
      <c r="P2517">
        <f>(E2517-F2517+G2517)/O2517*100</f>
      </c>
      <c r="Q2517">
        <f>H2516</f>
      </c>
      <c r="R2517">
        <f>I2516</f>
      </c>
      <c r="S2517">
        <f>H2517-H2516</f>
      </c>
      <c r="T2517">
        <f>I2517-I2516</f>
      </c>
      <c r="U2517">
        <f>(L2517-K2517)/(2*D2517*0.01)</f>
      </c>
      <c r="V2517">
        <f>(L2517+K2517)/(D2517*0.0001)</f>
      </c>
    </row>
    <row r="2518">
      <c r="A2518" t="n">
        <v>2025</v>
      </c>
      <c r="B2518" t="inlineStr">
        <is>
          <t>00124151</t>
        </is>
      </c>
      <c r="C2518" t="inlineStr">
        <is>
          <t>부산주공</t>
        </is>
      </c>
      <c r="D2518" t="n">
        <v>13225655000</v>
      </c>
      <c r="E2518" t="n">
        <v>1355688000</v>
      </c>
      <c r="F2518" t="n">
        <v>1421407000</v>
      </c>
      <c r="G2518" t="n">
        <v>464886000</v>
      </c>
      <c r="H2518" t="n">
        <v>4.01</v>
      </c>
      <c r="I2518" t="n">
        <v>4.01</v>
      </c>
      <c r="K2518" t="n">
        <v>-944941000</v>
      </c>
      <c r="L2518" t="n">
        <v>1070952000</v>
      </c>
      <c r="M2518" t="n">
        <v>1083354000</v>
      </c>
      <c r="N2518" t="n">
        <v>-972213000</v>
      </c>
      <c r="O2518">
        <f>D2517</f>
      </c>
      <c r="P2518">
        <f>(E2518-F2518+G2518)/O2518*100</f>
      </c>
      <c r="Q2518">
        <f>H2517</f>
      </c>
      <c r="R2518">
        <f>I2517</f>
      </c>
      <c r="S2518">
        <f>H2518-H2517</f>
      </c>
      <c r="T2518">
        <f>I2518-I2517</f>
      </c>
      <c r="U2518">
        <f>(L2518-K2518)/(2*D2518*0.01)</f>
      </c>
      <c r="V2518">
        <f>(L2518+K2518)/(D2518*0.0001)</f>
      </c>
    </row>
    <row r="2519">
      <c r="A2519" t="n">
        <v>2014</v>
      </c>
      <c r="B2519" t="inlineStr">
        <is>
          <t>00124197</t>
        </is>
      </c>
      <c r="C2519" t="inlineStr">
        <is>
          <t>세아제강지주</t>
        </is>
      </c>
      <c r="D2519" t="n">
        <v>40953000000</v>
      </c>
      <c r="E2519" t="n">
        <v>4644000000</v>
      </c>
      <c r="F2519" t="n">
        <v>3948000000</v>
      </c>
      <c r="G2519" t="n">
        <v>1865000000</v>
      </c>
      <c r="K2519" t="n">
        <v>-3722000000</v>
      </c>
      <c r="L2519" t="n">
        <v>4361000000</v>
      </c>
      <c r="M2519" t="n">
        <v>4328000000</v>
      </c>
      <c r="N2519" t="n">
        <v>-3764000000</v>
      </c>
      <c r="U2519">
        <f>(L2519-K2519)/(2*D2519*0.01)</f>
      </c>
      <c r="V2519">
        <f>(L2519+K2519)/(D2519*0.0001)</f>
      </c>
    </row>
    <row r="2520">
      <c r="A2520" t="n">
        <v>2015</v>
      </c>
      <c r="B2520" t="inlineStr">
        <is>
          <t>00124197</t>
        </is>
      </c>
      <c r="C2520" t="inlineStr">
        <is>
          <t>세아제강지주</t>
        </is>
      </c>
      <c r="D2520" t="n">
        <v>44363000000</v>
      </c>
      <c r="E2520" t="n">
        <v>4819000000</v>
      </c>
      <c r="F2520" t="n">
        <v>3939000000</v>
      </c>
      <c r="G2520" t="n">
        <v>1657000000</v>
      </c>
      <c r="O2520">
        <f>D2519</f>
      </c>
      <c r="P2520">
        <f>(E2520-F2520+G2520)/O2520*100</f>
      </c>
    </row>
    <row r="2521">
      <c r="A2521" t="n">
        <v>2016</v>
      </c>
      <c r="B2521" t="inlineStr">
        <is>
          <t>00124197</t>
        </is>
      </c>
      <c r="C2521" t="inlineStr">
        <is>
          <t>세아제강지주</t>
        </is>
      </c>
      <c r="D2521" t="n">
        <v>48759000000</v>
      </c>
      <c r="E2521" t="n">
        <v>4852000000</v>
      </c>
      <c r="F2521" t="n">
        <v>3949000000</v>
      </c>
      <c r="G2521" t="n">
        <v>1561000000</v>
      </c>
      <c r="O2521">
        <f>D2520</f>
      </c>
      <c r="P2521">
        <f>(E2521-F2521+G2521)/O2521*100</f>
      </c>
    </row>
    <row r="2522">
      <c r="A2522" t="n">
        <v>2017</v>
      </c>
      <c r="B2522" t="inlineStr">
        <is>
          <t>00124197</t>
        </is>
      </c>
      <c r="C2522" t="inlineStr">
        <is>
          <t>세아제강지주</t>
        </is>
      </c>
      <c r="D2522" t="n">
        <v>48967000000</v>
      </c>
      <c r="E2522" t="n">
        <v>5076000000</v>
      </c>
      <c r="F2522" t="n">
        <v>4923000000</v>
      </c>
      <c r="G2522" t="n">
        <v>1770000000</v>
      </c>
      <c r="O2522">
        <f>D2521</f>
      </c>
      <c r="P2522">
        <f>(E2522-F2522+G2522)/O2522*100</f>
      </c>
    </row>
    <row r="2523">
      <c r="A2523" t="n">
        <v>2018</v>
      </c>
      <c r="B2523" t="inlineStr">
        <is>
          <t>00124197</t>
        </is>
      </c>
      <c r="C2523" t="inlineStr">
        <is>
          <t>세아제강지주</t>
        </is>
      </c>
      <c r="D2523" t="n">
        <v>45755000000</v>
      </c>
      <c r="E2523" t="n">
        <v>3531000000</v>
      </c>
      <c r="F2523" t="n">
        <v>4051000000</v>
      </c>
      <c r="G2523" t="n">
        <v>1356000000</v>
      </c>
      <c r="O2523">
        <f>D2522</f>
      </c>
      <c r="P2523">
        <f>(E2523-F2523+G2523)/O2523*100</f>
      </c>
    </row>
    <row r="2524">
      <c r="A2524" t="n">
        <v>2019</v>
      </c>
      <c r="B2524" t="inlineStr">
        <is>
          <t>00124197</t>
        </is>
      </c>
      <c r="C2524" t="inlineStr">
        <is>
          <t>세아제강지주</t>
        </is>
      </c>
      <c r="D2524" t="n">
        <v>52987000000</v>
      </c>
      <c r="E2524" t="n">
        <v>4500000000</v>
      </c>
      <c r="F2524" t="n">
        <v>2958000000</v>
      </c>
      <c r="G2524" t="n">
        <v>1482000000</v>
      </c>
      <c r="O2524">
        <f>D2523</f>
      </c>
      <c r="P2524">
        <f>(E2524-F2524+G2524)/O2524*100</f>
      </c>
    </row>
    <row r="2525">
      <c r="A2525" t="n">
        <v>2020</v>
      </c>
      <c r="B2525" t="inlineStr">
        <is>
          <t>00124197</t>
        </is>
      </c>
      <c r="C2525" t="inlineStr">
        <is>
          <t>세아제강지주</t>
        </is>
      </c>
      <c r="D2525" t="n">
        <v>55309000000</v>
      </c>
      <c r="E2525" t="n">
        <v>5079000000</v>
      </c>
      <c r="F2525" t="n">
        <v>4745000000</v>
      </c>
      <c r="G2525" t="n">
        <v>1424000000</v>
      </c>
      <c r="O2525">
        <f>D2524</f>
      </c>
      <c r="P2525">
        <f>(E2525-F2525+G2525)/O2525*100</f>
      </c>
    </row>
    <row r="2526">
      <c r="A2526" t="n">
        <v>2021</v>
      </c>
      <c r="B2526" t="inlineStr">
        <is>
          <t>00124197</t>
        </is>
      </c>
      <c r="C2526" t="inlineStr">
        <is>
          <t>세아제강지주</t>
        </is>
      </c>
      <c r="D2526" t="n">
        <v>56476000000</v>
      </c>
      <c r="E2526" t="n">
        <v>5091000000</v>
      </c>
      <c r="F2526" t="n">
        <v>5185000000</v>
      </c>
      <c r="G2526" t="n">
        <v>1108000000</v>
      </c>
      <c r="O2526">
        <f>D2525</f>
      </c>
      <c r="P2526">
        <f>(E2526-F2526+G2526)/O2526*100</f>
      </c>
    </row>
    <row r="2527">
      <c r="A2527" t="n">
        <v>2025</v>
      </c>
      <c r="B2527" t="inlineStr">
        <is>
          <t>00124197</t>
        </is>
      </c>
      <c r="C2527" t="inlineStr">
        <is>
          <t>세아제강지주</t>
        </is>
      </c>
      <c r="D2527" t="n">
        <v>81484210932</v>
      </c>
      <c r="E2527" t="n">
        <v>7934394194</v>
      </c>
      <c r="F2527" t="n">
        <v>6448213303</v>
      </c>
      <c r="G2527" t="n">
        <v>3173714016</v>
      </c>
      <c r="H2527" t="n">
        <v>5.115</v>
      </c>
      <c r="I2527" t="n">
        <v>4.565</v>
      </c>
      <c r="J2527" t="n">
        <v>7.3</v>
      </c>
      <c r="K2527" t="n">
        <v>-4461407603</v>
      </c>
      <c r="L2527" t="n">
        <v>5071432119</v>
      </c>
      <c r="M2527" t="n">
        <v>5161447316</v>
      </c>
      <c r="N2527" t="n">
        <v>-4613867851</v>
      </c>
      <c r="U2527">
        <f>(L2527-K2527)/(2*D2527*0.01)</f>
      </c>
      <c r="V2527">
        <f>(L2527+K2527)/(D2527*0.0001)</f>
      </c>
    </row>
    <row r="2528">
      <c r="A2528" t="n">
        <v>2014</v>
      </c>
      <c r="B2528" t="inlineStr">
        <is>
          <t>00124276</t>
        </is>
      </c>
      <c r="C2528" t="inlineStr">
        <is>
          <t>부스타</t>
        </is>
      </c>
      <c r="D2528" t="n">
        <v>3192803000</v>
      </c>
      <c r="E2528" t="n">
        <v>600258000</v>
      </c>
      <c r="F2528" t="n">
        <v>212993000</v>
      </c>
      <c r="G2528" t="n">
        <v>82933000</v>
      </c>
      <c r="H2528" t="n">
        <v>2.43</v>
      </c>
      <c r="I2528" t="n">
        <v>3.88</v>
      </c>
      <c r="K2528" t="n">
        <v>-150357000</v>
      </c>
      <c r="L2528" t="n">
        <v>167714000</v>
      </c>
      <c r="M2528" t="n">
        <v>161904000</v>
      </c>
      <c r="N2528" t="n">
        <v>-149913000</v>
      </c>
      <c r="U2528">
        <f>(L2528-K2528)/(2*D2528*0.01)</f>
      </c>
      <c r="V2528">
        <f>(L2528+K2528)/(D2528*0.0001)</f>
      </c>
    </row>
    <row r="2529">
      <c r="A2529" t="n">
        <v>2015</v>
      </c>
      <c r="B2529" t="inlineStr">
        <is>
          <t>00124276</t>
        </is>
      </c>
      <c r="C2529" t="inlineStr">
        <is>
          <t>부스타</t>
        </is>
      </c>
      <c r="D2529" t="n">
        <v>3859340000</v>
      </c>
      <c r="E2529" t="n">
        <v>575367000</v>
      </c>
      <c r="F2529" t="n">
        <v>309696000</v>
      </c>
      <c r="G2529" t="n">
        <v>69712000</v>
      </c>
      <c r="H2529" t="n">
        <v>2.02</v>
      </c>
      <c r="I2529" t="n">
        <v>3.84</v>
      </c>
      <c r="K2529" t="n">
        <v>-168846000</v>
      </c>
      <c r="L2529" t="n">
        <v>185409000</v>
      </c>
      <c r="M2529" t="n">
        <v>180460000</v>
      </c>
      <c r="N2529" t="n">
        <v>-167761000</v>
      </c>
      <c r="O2529">
        <f>D2528</f>
      </c>
      <c r="P2529">
        <f>(E2529-F2529+G2529)/O2529*100</f>
      </c>
      <c r="Q2529">
        <f>H2528</f>
      </c>
      <c r="R2529">
        <f>I2528</f>
      </c>
      <c r="S2529">
        <f>H2529-H2528</f>
      </c>
      <c r="T2529">
        <f>I2529-I2528</f>
      </c>
      <c r="U2529">
        <f>(L2529-K2529)/(2*D2529*0.01)</f>
      </c>
      <c r="V2529">
        <f>(L2529+K2529)/(D2529*0.0001)</f>
      </c>
    </row>
    <row r="2530">
      <c r="A2530" t="n">
        <v>2016</v>
      </c>
      <c r="B2530" t="inlineStr">
        <is>
          <t>00124276</t>
        </is>
      </c>
      <c r="C2530" t="inlineStr">
        <is>
          <t>부스타</t>
        </is>
      </c>
      <c r="D2530" t="n">
        <v>3776761000</v>
      </c>
      <c r="E2530" t="n">
        <v>627935000</v>
      </c>
      <c r="F2530" t="n">
        <v>645006000</v>
      </c>
      <c r="G2530" t="n">
        <v>69551000</v>
      </c>
      <c r="H2530" t="n">
        <v>2.13</v>
      </c>
      <c r="I2530" t="n">
        <v>3.84</v>
      </c>
      <c r="K2530" t="n">
        <v>-204652000</v>
      </c>
      <c r="L2530" t="n">
        <v>184731000</v>
      </c>
      <c r="M2530" t="n">
        <v>183788000</v>
      </c>
      <c r="N2530" t="n">
        <v>-199470000</v>
      </c>
      <c r="O2530">
        <f>D2529</f>
      </c>
      <c r="P2530">
        <f>(E2530-F2530+G2530)/O2530*100</f>
      </c>
      <c r="Q2530">
        <f>H2529</f>
      </c>
      <c r="R2530">
        <f>I2529</f>
      </c>
      <c r="S2530">
        <f>H2530-H2529</f>
      </c>
      <c r="T2530">
        <f>I2530-I2529</f>
      </c>
      <c r="U2530">
        <f>(L2530-K2530)/(2*D2530*0.01)</f>
      </c>
    </row>
    <row r="2531">
      <c r="A2531" t="n">
        <v>2018</v>
      </c>
      <c r="B2531" t="inlineStr">
        <is>
          <t>00124276</t>
        </is>
      </c>
      <c r="C2531" t="inlineStr">
        <is>
          <t>부스타</t>
        </is>
      </c>
      <c r="D2531" t="n">
        <v>5942550000</v>
      </c>
      <c r="E2531" t="n">
        <v>1348520000</v>
      </c>
      <c r="F2531" t="n">
        <v>226125000</v>
      </c>
      <c r="G2531" t="n">
        <v>125383000</v>
      </c>
      <c r="H2531" t="n">
        <v>2.22</v>
      </c>
      <c r="I2531" t="n">
        <v>3</v>
      </c>
      <c r="K2531" t="n">
        <v>-299843000</v>
      </c>
      <c r="L2531" t="n">
        <v>333621000</v>
      </c>
      <c r="M2531" t="n">
        <v>327990000</v>
      </c>
      <c r="N2531" t="n">
        <v>-300713000</v>
      </c>
      <c r="U2531">
        <f>(L2531-K2531)/(2*D2531*0.01)</f>
      </c>
      <c r="V2531">
        <f>(L2531+K2531)/(D2531*0.0001)</f>
      </c>
    </row>
    <row r="2532">
      <c r="A2532" t="n">
        <v>2022</v>
      </c>
      <c r="B2532" t="inlineStr">
        <is>
          <t>00124276</t>
        </is>
      </c>
      <c r="C2532" t="inlineStr">
        <is>
          <t>부스타</t>
        </is>
      </c>
      <c r="D2532" t="n">
        <v>8993829000</v>
      </c>
      <c r="E2532" t="n">
        <v>1649081000</v>
      </c>
      <c r="F2532" t="n">
        <v>1121632000</v>
      </c>
      <c r="G2532" t="n">
        <v>228804000</v>
      </c>
    </row>
    <row r="2533">
      <c r="A2533" t="n">
        <v>2023</v>
      </c>
      <c r="B2533" t="inlineStr">
        <is>
          <t>00124276</t>
        </is>
      </c>
      <c r="C2533" t="inlineStr">
        <is>
          <t>부스타</t>
        </is>
      </c>
      <c r="D2533" t="n">
        <v>11013767000</v>
      </c>
      <c r="E2533" t="n">
        <v>1482877000</v>
      </c>
      <c r="F2533" t="n">
        <v>2584098000</v>
      </c>
      <c r="G2533" t="n">
        <v>444637000</v>
      </c>
      <c r="O2533">
        <f>D2532</f>
      </c>
      <c r="P2533">
        <f>(E2533-F2533+G2533)/O2533*100</f>
      </c>
    </row>
    <row r="2534">
      <c r="A2534" t="n">
        <v>2024</v>
      </c>
      <c r="B2534" t="inlineStr">
        <is>
          <t>00124276</t>
        </is>
      </c>
      <c r="C2534" t="inlineStr">
        <is>
          <t>부스타</t>
        </is>
      </c>
      <c r="D2534" t="n">
        <v>13039620000</v>
      </c>
      <c r="E2534" t="n">
        <v>1944955000</v>
      </c>
      <c r="F2534" t="n">
        <v>1335325000</v>
      </c>
      <c r="G2534" t="n">
        <v>441285000</v>
      </c>
      <c r="O2534">
        <f>D2533</f>
      </c>
      <c r="P2534">
        <f>(E2534-F2534+G2534)/O2534*100</f>
      </c>
    </row>
    <row r="2535">
      <c r="A2535" t="n">
        <v>2025</v>
      </c>
      <c r="B2535" t="inlineStr">
        <is>
          <t>00124276</t>
        </is>
      </c>
      <c r="C2535" t="inlineStr">
        <is>
          <t>부스타</t>
        </is>
      </c>
      <c r="D2535" t="n">
        <v>13997976000</v>
      </c>
      <c r="E2535" t="n">
        <v>2106338000</v>
      </c>
      <c r="F2535" t="n">
        <v>1137121000</v>
      </c>
      <c r="G2535" t="n">
        <v>442610000</v>
      </c>
      <c r="O2535">
        <f>D2534</f>
      </c>
      <c r="P2535">
        <f>(E2535-F2535+G2535)/O2535*100</f>
      </c>
    </row>
    <row r="2536">
      <c r="A2536" t="n">
        <v>2014</v>
      </c>
      <c r="B2536" t="inlineStr">
        <is>
          <t>00124504</t>
        </is>
      </c>
      <c r="C2536" t="inlineStr">
        <is>
          <t>포스코인터내셔널</t>
        </is>
      </c>
      <c r="D2536" t="n">
        <v>78511000000</v>
      </c>
      <c r="E2536" t="n">
        <v>10135000000</v>
      </c>
      <c r="F2536" t="n">
        <v>6544000000</v>
      </c>
      <c r="G2536" t="n">
        <v>2497000000</v>
      </c>
      <c r="H2536" t="n">
        <v>2.945</v>
      </c>
      <c r="I2536" t="n">
        <v>4.4</v>
      </c>
      <c r="K2536" t="n">
        <v>-6579000000</v>
      </c>
      <c r="L2536" t="n">
        <v>7739000000</v>
      </c>
      <c r="M2536" t="n">
        <v>7487000000</v>
      </c>
      <c r="N2536" t="n">
        <v>-6509000000</v>
      </c>
      <c r="U2536">
        <f>(L2536-K2536)/(2*D2536*0.01)</f>
      </c>
      <c r="V2536">
        <f>(L2536+K2536)/(D2536*0.0001)</f>
      </c>
    </row>
    <row r="2537">
      <c r="A2537" t="n">
        <v>2015</v>
      </c>
      <c r="B2537" t="inlineStr">
        <is>
          <t>00124504</t>
        </is>
      </c>
      <c r="C2537" t="inlineStr">
        <is>
          <t>포스코인터내셔널</t>
        </is>
      </c>
      <c r="D2537" t="n">
        <v>84436000000</v>
      </c>
      <c r="E2537" t="n">
        <v>11617000000</v>
      </c>
      <c r="F2537" t="n">
        <v>8143000000</v>
      </c>
      <c r="G2537" t="n">
        <v>2266000000</v>
      </c>
      <c r="H2537" t="n">
        <v>2.5</v>
      </c>
      <c r="I2537" t="n">
        <v>5</v>
      </c>
      <c r="K2537" t="n">
        <v>-7024000000</v>
      </c>
      <c r="L2537" t="n">
        <v>8249000000</v>
      </c>
      <c r="M2537" t="n">
        <v>7964000000</v>
      </c>
      <c r="N2537" t="n">
        <v>-6937000000</v>
      </c>
      <c r="O2537">
        <f>D2536</f>
      </c>
      <c r="P2537">
        <f>(E2537-F2537+G2537)/O2537*100</f>
      </c>
      <c r="Q2537">
        <f>H2536</f>
      </c>
      <c r="R2537">
        <f>I2536</f>
      </c>
      <c r="S2537">
        <f>H2537-H2536</f>
      </c>
      <c r="T2537">
        <f>I2537-I2536</f>
      </c>
      <c r="U2537">
        <f>(L2537-K2537)/(2*D2537*0.01)</f>
      </c>
      <c r="V2537">
        <f>(L2537+K2537)/(D2537*0.0001)</f>
      </c>
    </row>
    <row r="2538">
      <c r="A2538" t="n">
        <v>2016</v>
      </c>
      <c r="B2538" t="inlineStr">
        <is>
          <t>00124504</t>
        </is>
      </c>
      <c r="C2538" t="inlineStr">
        <is>
          <t>포스코인터내셔널</t>
        </is>
      </c>
      <c r="D2538" t="n">
        <v>88804000000</v>
      </c>
      <c r="E2538" t="n">
        <v>14393000000</v>
      </c>
      <c r="F2538" t="n">
        <v>12062000000</v>
      </c>
      <c r="G2538" t="n">
        <v>2020000000</v>
      </c>
      <c r="H2538" t="n">
        <v>2.54</v>
      </c>
      <c r="I2538" t="n">
        <v>5</v>
      </c>
      <c r="J2538" t="n">
        <v>10.32</v>
      </c>
      <c r="K2538" t="n">
        <v>-6996000000</v>
      </c>
      <c r="L2538" t="n">
        <v>8147000000</v>
      </c>
      <c r="M2538" t="n">
        <v>7869000000</v>
      </c>
      <c r="N2538" t="n">
        <v>-6912000000</v>
      </c>
      <c r="O2538">
        <f>D2537</f>
      </c>
      <c r="P2538">
        <f>(E2538-F2538+G2538)/O2538*100</f>
      </c>
      <c r="Q2538">
        <f>H2537</f>
      </c>
      <c r="R2538">
        <f>I2537</f>
      </c>
      <c r="S2538">
        <f>H2538-H2537</f>
      </c>
      <c r="T2538">
        <f>I2538-I2537</f>
      </c>
      <c r="U2538">
        <f>(L2538-K2538)/(2*D2538*0.01)</f>
      </c>
      <c r="V2538">
        <f>(L2538+K2538)/(D2538*0.0001)</f>
      </c>
    </row>
    <row r="2539">
      <c r="A2539" t="n">
        <v>2017</v>
      </c>
      <c r="B2539" t="inlineStr">
        <is>
          <t>00124504</t>
        </is>
      </c>
      <c r="C2539" t="inlineStr">
        <is>
          <t>포스코인터내셔널</t>
        </is>
      </c>
      <c r="D2539" t="n">
        <v>134246000000</v>
      </c>
      <c r="E2539" t="n">
        <v>16906000000</v>
      </c>
      <c r="F2539" t="n">
        <v>6229000000</v>
      </c>
      <c r="G2539" t="n">
        <v>3028000000</v>
      </c>
      <c r="H2539" t="n">
        <v>3.135</v>
      </c>
      <c r="I2539" t="n">
        <v>4.115</v>
      </c>
      <c r="J2539" t="n">
        <v>10.435</v>
      </c>
      <c r="K2539" t="n">
        <v>-11241000000</v>
      </c>
      <c r="L2539" t="n">
        <v>13156000000</v>
      </c>
      <c r="M2539" t="n">
        <v>12865000000</v>
      </c>
      <c r="N2539" t="n">
        <v>-11223000000</v>
      </c>
      <c r="O2539">
        <f>D2538</f>
      </c>
      <c r="P2539">
        <f>(E2539-F2539+G2539)/O2539*100</f>
      </c>
      <c r="Q2539">
        <f>H2538</f>
      </c>
      <c r="R2539">
        <f>I2538</f>
      </c>
      <c r="S2539">
        <f>H2539-H2538</f>
      </c>
      <c r="T2539">
        <f>I2539-I2538</f>
      </c>
      <c r="U2539">
        <f>(L2539-K2539)/(2*D2539*0.01)</f>
      </c>
      <c r="V2539">
        <f>(L2539+K2539)/(D2539*0.0001)</f>
      </c>
    </row>
    <row r="2540">
      <c r="A2540" t="n">
        <v>2018</v>
      </c>
      <c r="B2540" t="inlineStr">
        <is>
          <t>00124504</t>
        </is>
      </c>
      <c r="C2540" t="inlineStr">
        <is>
          <t>포스코인터내셔널</t>
        </is>
      </c>
      <c r="D2540" t="n">
        <v>150345000000</v>
      </c>
      <c r="E2540" t="n">
        <v>16712000000</v>
      </c>
      <c r="F2540" t="n">
        <v>9728000000</v>
      </c>
      <c r="G2540" t="n">
        <v>3715000000</v>
      </c>
      <c r="H2540" t="n">
        <v>5.515</v>
      </c>
      <c r="I2540" t="n">
        <v>6.435</v>
      </c>
      <c r="J2540" t="n">
        <v>10.5</v>
      </c>
      <c r="K2540" t="n">
        <v>-13020000000</v>
      </c>
      <c r="L2540" t="n">
        <v>15332000000</v>
      </c>
      <c r="M2540" t="n">
        <v>14664000000</v>
      </c>
      <c r="N2540" t="n">
        <v>-12953000000</v>
      </c>
      <c r="O2540">
        <f>D2539</f>
      </c>
      <c r="P2540">
        <f>(E2540-F2540+G2540)/O2540*100</f>
      </c>
      <c r="Q2540">
        <f>H2539</f>
      </c>
      <c r="R2540">
        <f>I2539</f>
      </c>
      <c r="S2540">
        <f>H2540-H2539</f>
      </c>
      <c r="T2540">
        <f>I2540-I2539</f>
      </c>
      <c r="U2540">
        <f>(L2540-K2540)/(2*D2540*0.01)</f>
      </c>
      <c r="V2540">
        <f>(L2540+K2540)/(D2540*0.0001)</f>
      </c>
    </row>
    <row r="2541">
      <c r="A2541" t="n">
        <v>2019</v>
      </c>
      <c r="B2541" t="inlineStr">
        <is>
          <t>00124504</t>
        </is>
      </c>
      <c r="C2541" t="inlineStr">
        <is>
          <t>포스코인터내셔널</t>
        </is>
      </c>
      <c r="D2541" t="n">
        <v>173708000000</v>
      </c>
      <c r="E2541" t="n">
        <v>18450000000</v>
      </c>
      <c r="F2541" t="n">
        <v>9325000000</v>
      </c>
      <c r="G2541" t="n">
        <v>3439000000</v>
      </c>
      <c r="H2541" t="n">
        <v>2.48</v>
      </c>
      <c r="I2541" t="n">
        <v>4</v>
      </c>
      <c r="J2541" t="n">
        <v>11</v>
      </c>
      <c r="O2541">
        <f>D2540</f>
      </c>
      <c r="P2541">
        <f>(E2541-F2541+G2541)/O2541*100</f>
      </c>
      <c r="Q2541">
        <f>H2540</f>
      </c>
      <c r="R2541">
        <f>I2540</f>
      </c>
      <c r="S2541">
        <f>H2541-H2540</f>
      </c>
      <c r="T2541">
        <f>I2541-I2540</f>
      </c>
    </row>
    <row r="2542">
      <c r="A2542" t="n">
        <v>2020</v>
      </c>
      <c r="B2542" t="inlineStr">
        <is>
          <t>00124504</t>
        </is>
      </c>
      <c r="C2542" t="inlineStr">
        <is>
          <t>포스코인터내셔널</t>
        </is>
      </c>
      <c r="D2542" t="n">
        <v>187185000000</v>
      </c>
      <c r="E2542" t="n">
        <v>17385000000</v>
      </c>
      <c r="F2542" t="n">
        <v>10900000000</v>
      </c>
      <c r="G2542" t="n">
        <v>2838000000</v>
      </c>
      <c r="H2542" t="n">
        <v>2</v>
      </c>
      <c r="I2542" t="n">
        <v>5</v>
      </c>
      <c r="J2542" t="n">
        <v>9.039999999999999</v>
      </c>
      <c r="K2542" t="n">
        <v>-11430000000</v>
      </c>
      <c r="L2542" t="n">
        <v>13265000000</v>
      </c>
      <c r="M2542" t="n">
        <v>12742000000</v>
      </c>
      <c r="N2542" t="n">
        <v>-11236000000</v>
      </c>
      <c r="O2542">
        <f>D2541</f>
      </c>
      <c r="P2542">
        <f>(E2542-F2542+G2542)/O2542*100</f>
      </c>
      <c r="Q2542">
        <f>H2541</f>
      </c>
      <c r="R2542">
        <f>I2541</f>
      </c>
      <c r="S2542">
        <f>H2542-H2541</f>
      </c>
      <c r="T2542">
        <f>I2542-I2541</f>
      </c>
      <c r="U2542">
        <f>(L2542-K2542)/(2*D2542*0.01)</f>
      </c>
      <c r="V2542">
        <f>(L2542+K2542)/(D2542*0.0001)</f>
      </c>
    </row>
    <row r="2543">
      <c r="A2543" t="n">
        <v>2021</v>
      </c>
      <c r="B2543" t="inlineStr">
        <is>
          <t>00124504</t>
        </is>
      </c>
      <c r="C2543" t="inlineStr">
        <is>
          <t>포스코인터내셔널</t>
        </is>
      </c>
      <c r="D2543" t="n">
        <v>184553000000</v>
      </c>
      <c r="E2543" t="n">
        <v>20851000000</v>
      </c>
      <c r="F2543" t="n">
        <v>14631000000</v>
      </c>
      <c r="G2543" t="n">
        <v>2655000000</v>
      </c>
      <c r="H2543" t="n">
        <v>2.61</v>
      </c>
      <c r="I2543" t="n">
        <v>4.41</v>
      </c>
      <c r="J2543" t="n">
        <v>9.279999999999999</v>
      </c>
      <c r="K2543" t="n">
        <v>-33168000000</v>
      </c>
      <c r="L2543" t="n">
        <v>29818000000</v>
      </c>
      <c r="M2543" t="n">
        <v>30047000000</v>
      </c>
      <c r="N2543" t="n">
        <v>-32801000000</v>
      </c>
      <c r="O2543">
        <f>D2542</f>
      </c>
      <c r="P2543">
        <f>(E2543-F2543+G2543)/O2543*100</f>
      </c>
      <c r="Q2543">
        <f>H2542</f>
      </c>
      <c r="R2543">
        <f>I2542</f>
      </c>
      <c r="S2543">
        <f>H2543-H2542</f>
      </c>
      <c r="T2543">
        <f>I2543-I2542</f>
      </c>
      <c r="U2543">
        <f>(L2543-K2543)/(2*D2543*0.01)</f>
      </c>
    </row>
    <row r="2544">
      <c r="A2544" t="n">
        <v>2022</v>
      </c>
      <c r="B2544" t="inlineStr">
        <is>
          <t>00124504</t>
        </is>
      </c>
      <c r="C2544" t="inlineStr">
        <is>
          <t>포스코인터내셔널</t>
        </is>
      </c>
      <c r="D2544" t="n">
        <v>173224000000</v>
      </c>
      <c r="E2544" t="n">
        <v>22878000000</v>
      </c>
      <c r="F2544" t="n">
        <v>12643000000</v>
      </c>
      <c r="G2544" t="n">
        <v>4683000000</v>
      </c>
      <c r="H2544" t="n">
        <v>5.19</v>
      </c>
      <c r="I2544" t="n">
        <v>4.415</v>
      </c>
      <c r="J2544" t="n">
        <v>8.140000000000001</v>
      </c>
      <c r="K2544" t="n">
        <v>-9683000000</v>
      </c>
      <c r="L2544" t="n">
        <v>10981000000</v>
      </c>
      <c r="M2544" t="n">
        <v>10929000000</v>
      </c>
      <c r="N2544" t="n">
        <v>-9788000000</v>
      </c>
      <c r="O2544">
        <f>D2543</f>
      </c>
      <c r="P2544">
        <f>(E2544-F2544+G2544)/O2544*100</f>
      </c>
      <c r="Q2544">
        <f>H2543</f>
      </c>
      <c r="R2544">
        <f>I2543</f>
      </c>
      <c r="S2544">
        <f>H2544-H2543</f>
      </c>
      <c r="T2544">
        <f>I2544-I2543</f>
      </c>
      <c r="U2544">
        <f>(L2544-K2544)/(2*D2544*0.01)</f>
      </c>
      <c r="V2544">
        <f>(L2544+K2544)/(D2544*0.0001)</f>
      </c>
    </row>
    <row r="2545">
      <c r="A2545" t="n">
        <v>2023</v>
      </c>
      <c r="B2545" t="inlineStr">
        <is>
          <t>00124504</t>
        </is>
      </c>
      <c r="C2545" t="inlineStr">
        <is>
          <t>포스코인터내셔널</t>
        </is>
      </c>
      <c r="D2545" t="n">
        <v>248763000000</v>
      </c>
      <c r="E2545" t="n">
        <v>23575000000</v>
      </c>
      <c r="F2545" t="n">
        <v>27248000000</v>
      </c>
      <c r="G2545" t="n">
        <v>11068000000</v>
      </c>
      <c r="H2545" t="n">
        <v>5.89</v>
      </c>
      <c r="I2545" t="n">
        <v>6.45</v>
      </c>
      <c r="J2545" t="n">
        <v>7.85</v>
      </c>
      <c r="K2545" t="n">
        <v>-22248000000</v>
      </c>
      <c r="L2545" t="n">
        <v>25494000000</v>
      </c>
      <c r="M2545" t="n">
        <v>25418000000</v>
      </c>
      <c r="N2545" t="n">
        <v>-22575000000</v>
      </c>
      <c r="O2545">
        <f>D2544</f>
      </c>
      <c r="P2545">
        <f>(E2545-F2545+G2545)/O2545*100</f>
      </c>
      <c r="Q2545">
        <f>H2544</f>
      </c>
      <c r="R2545">
        <f>I2544</f>
      </c>
      <c r="S2545">
        <f>H2545-H2544</f>
      </c>
      <c r="T2545">
        <f>I2545-I2544</f>
      </c>
      <c r="U2545">
        <f>(L2545-K2545)/(2*D2545*0.01)</f>
      </c>
      <c r="V2545">
        <f>(L2545+K2545)/(D2545*0.0001)</f>
      </c>
    </row>
    <row r="2546">
      <c r="A2546" t="n">
        <v>2024</v>
      </c>
      <c r="B2546" t="inlineStr">
        <is>
          <t>00124504</t>
        </is>
      </c>
      <c r="C2546" t="inlineStr">
        <is>
          <t>포스코인터내셔널</t>
        </is>
      </c>
      <c r="D2546" t="n">
        <v>268720000000</v>
      </c>
      <c r="E2546" t="n">
        <v>26176000000</v>
      </c>
      <c r="F2546" t="n">
        <v>35394000000</v>
      </c>
      <c r="G2546" t="n">
        <v>10012000000</v>
      </c>
      <c r="H2546" t="n">
        <v>5.16</v>
      </c>
      <c r="I2546" t="n">
        <v>6.4</v>
      </c>
      <c r="J2546" t="n">
        <v>8.44</v>
      </c>
      <c r="K2546" t="n">
        <v>-20346000000</v>
      </c>
      <c r="L2546" t="n">
        <v>21518000000</v>
      </c>
      <c r="M2546" t="n">
        <v>21090000000</v>
      </c>
      <c r="N2546" t="n">
        <v>-20364000000</v>
      </c>
      <c r="O2546">
        <f>D2545</f>
      </c>
      <c r="P2546">
        <f>(E2546-F2546+G2546)/O2546*100</f>
      </c>
      <c r="Q2546">
        <f>H2545</f>
      </c>
      <c r="R2546">
        <f>I2545</f>
      </c>
      <c r="S2546">
        <f>H2546-H2545</f>
      </c>
      <c r="T2546">
        <f>I2546-I2545</f>
      </c>
      <c r="U2546">
        <f>(L2546-K2546)/(2*D2546*0.01)</f>
      </c>
      <c r="V2546">
        <f>(L2546+K2546)/(D2546*0.0001)</f>
      </c>
    </row>
    <row r="2547">
      <c r="A2547" t="n">
        <v>2025</v>
      </c>
      <c r="B2547" t="inlineStr">
        <is>
          <t>00124504</t>
        </is>
      </c>
      <c r="C2547" t="inlineStr">
        <is>
          <t>포스코인터내셔널</t>
        </is>
      </c>
      <c r="D2547" t="n">
        <v>296259000000</v>
      </c>
      <c r="E2547" t="n">
        <v>26448000000</v>
      </c>
      <c r="F2547" t="n">
        <v>33882000000</v>
      </c>
      <c r="G2547" t="n">
        <v>9432000000</v>
      </c>
      <c r="H2547" t="n">
        <v>5.225</v>
      </c>
      <c r="I2547" t="n">
        <v>6.66</v>
      </c>
      <c r="J2547" t="n">
        <v>9.529999999999999</v>
      </c>
      <c r="K2547" t="n">
        <v>-25257000000</v>
      </c>
      <c r="L2547" t="n">
        <v>26999000000</v>
      </c>
      <c r="M2547" t="n">
        <v>26490000000</v>
      </c>
      <c r="N2547" t="n">
        <v>-25291000000</v>
      </c>
      <c r="O2547">
        <f>D2546</f>
      </c>
      <c r="P2547">
        <f>(E2547-F2547+G2547)/O2547*100</f>
      </c>
      <c r="Q2547">
        <f>H2546</f>
      </c>
      <c r="R2547">
        <f>I2546</f>
      </c>
      <c r="S2547">
        <f>H2547-H2546</f>
      </c>
      <c r="T2547">
        <f>I2547-I2546</f>
      </c>
      <c r="U2547">
        <f>(L2547-K2547)/(2*D2547*0.01)</f>
      </c>
      <c r="V2547">
        <f>(L2547+K2547)/(D2547*0.0001)</f>
      </c>
    </row>
    <row r="2548">
      <c r="A2548" t="n">
        <v>2014</v>
      </c>
      <c r="B2548" t="inlineStr">
        <is>
          <t>00124540</t>
        </is>
      </c>
      <c r="C2548" t="inlineStr">
        <is>
          <t>대우건설</t>
        </is>
      </c>
      <c r="D2548" t="n">
        <v>372717000000</v>
      </c>
      <c r="E2548" t="n">
        <v>43126000000</v>
      </c>
      <c r="F2548" t="n">
        <v>33663000000</v>
      </c>
      <c r="G2548" t="n">
        <v>15457000000</v>
      </c>
      <c r="H2548" t="n">
        <v>4.14</v>
      </c>
      <c r="I2548" t="n">
        <v>4.75</v>
      </c>
      <c r="J2548" t="n">
        <v>10.93</v>
      </c>
    </row>
    <row r="2549">
      <c r="A2549" t="n">
        <v>2015</v>
      </c>
      <c r="B2549" t="inlineStr">
        <is>
          <t>00124540</t>
        </is>
      </c>
      <c r="C2549" t="inlineStr">
        <is>
          <t>대우건설</t>
        </is>
      </c>
      <c r="D2549" t="n">
        <v>412677000000</v>
      </c>
      <c r="E2549" t="n">
        <v>46323000000</v>
      </c>
      <c r="F2549" t="n">
        <v>32269000000</v>
      </c>
      <c r="G2549" t="n">
        <v>14891000000</v>
      </c>
      <c r="H2549" t="n">
        <v>2.74</v>
      </c>
      <c r="I2549" t="n">
        <v>4.25</v>
      </c>
      <c r="J2549" t="n">
        <v>7.26</v>
      </c>
      <c r="K2549" t="n">
        <v>-26537000000</v>
      </c>
      <c r="L2549" t="n">
        <v>29944000000</v>
      </c>
      <c r="M2549" t="n">
        <v>29956000000</v>
      </c>
      <c r="N2549" t="n">
        <v>-26956000000</v>
      </c>
      <c r="O2549">
        <f>D2548</f>
      </c>
      <c r="P2549">
        <f>(E2549-F2549+G2549)/O2549*100</f>
      </c>
      <c r="Q2549">
        <f>H2548</f>
      </c>
      <c r="R2549">
        <f>I2548</f>
      </c>
      <c r="S2549">
        <f>H2549-H2548</f>
      </c>
      <c r="T2549">
        <f>I2549-I2548</f>
      </c>
      <c r="U2549">
        <f>(L2549-K2549)/(2*D2549*0.01)</f>
      </c>
      <c r="V2549">
        <f>(L2549+K2549)/(D2549*0.0001)</f>
      </c>
    </row>
    <row r="2550">
      <c r="A2550" t="n">
        <v>2016</v>
      </c>
      <c r="B2550" t="inlineStr">
        <is>
          <t>00124540</t>
        </is>
      </c>
      <c r="C2550" t="inlineStr">
        <is>
          <t>대우건설</t>
        </is>
      </c>
      <c r="D2550" t="n">
        <v>410888000000</v>
      </c>
      <c r="E2550" t="n">
        <v>47294000000</v>
      </c>
      <c r="F2550" t="n">
        <v>37959000000</v>
      </c>
      <c r="G2550" t="n">
        <v>10766000000</v>
      </c>
      <c r="H2550" t="n">
        <v>2.78</v>
      </c>
      <c r="I2550" t="n">
        <v>5.17</v>
      </c>
      <c r="J2550" t="n">
        <v>6.61</v>
      </c>
      <c r="K2550" t="n">
        <v>-24839000000</v>
      </c>
      <c r="L2550" t="n">
        <v>27938000000</v>
      </c>
      <c r="M2550" t="n">
        <v>27890000000</v>
      </c>
      <c r="N2550" t="n">
        <v>-25261000000</v>
      </c>
      <c r="O2550">
        <f>D2549</f>
      </c>
      <c r="P2550">
        <f>(E2550-F2550+G2550)/O2550*100</f>
      </c>
      <c r="Q2550">
        <f>H2549</f>
      </c>
      <c r="R2550">
        <f>I2549</f>
      </c>
      <c r="S2550">
        <f>H2550-H2549</f>
      </c>
      <c r="T2550">
        <f>I2550-I2549</f>
      </c>
      <c r="U2550">
        <f>(L2550-K2550)/(2*D2550*0.01)</f>
      </c>
      <c r="V2550">
        <f>(L2550+K2550)/(D2550*0.0001)</f>
      </c>
    </row>
    <row r="2551">
      <c r="A2551" t="n">
        <v>2017</v>
      </c>
      <c r="B2551" t="inlineStr">
        <is>
          <t>00124540</t>
        </is>
      </c>
      <c r="C2551" t="inlineStr">
        <is>
          <t>대우건설</t>
        </is>
      </c>
      <c r="D2551" t="n">
        <v>421081000000</v>
      </c>
      <c r="E2551" t="n">
        <v>44950000000</v>
      </c>
      <c r="F2551" t="n">
        <v>27397000000</v>
      </c>
      <c r="G2551" t="n">
        <v>10808000000</v>
      </c>
      <c r="H2551" t="n">
        <v>3.12</v>
      </c>
      <c r="I2551" t="n">
        <v>5.13</v>
      </c>
      <c r="J2551" t="n">
        <v>6.26</v>
      </c>
      <c r="K2551" t="n">
        <v>-24065000000</v>
      </c>
      <c r="L2551" t="n">
        <v>27016000000</v>
      </c>
      <c r="M2551" t="n">
        <v>27053000000</v>
      </c>
      <c r="N2551" t="n">
        <v>-24545000000</v>
      </c>
      <c r="O2551">
        <f>D2550</f>
      </c>
      <c r="P2551">
        <f>(E2551-F2551+G2551)/O2551*100</f>
      </c>
      <c r="Q2551">
        <f>H2550</f>
      </c>
      <c r="R2551">
        <f>I2550</f>
      </c>
      <c r="S2551">
        <f>H2551-H2550</f>
      </c>
      <c r="T2551">
        <f>I2551-I2550</f>
      </c>
      <c r="U2551">
        <f>(L2551-K2551)/(2*D2551*0.01)</f>
      </c>
      <c r="V2551">
        <f>(L2551+K2551)/(D2551*0.0001)</f>
      </c>
    </row>
    <row r="2552">
      <c r="A2552" t="n">
        <v>2018</v>
      </c>
      <c r="B2552" t="inlineStr">
        <is>
          <t>00124540</t>
        </is>
      </c>
      <c r="C2552" t="inlineStr">
        <is>
          <t>대우건설</t>
        </is>
      </c>
      <c r="D2552" t="n">
        <v>440091000000</v>
      </c>
      <c r="E2552" t="n">
        <v>41981000000</v>
      </c>
      <c r="F2552" t="n">
        <v>43623000000</v>
      </c>
      <c r="G2552" t="n">
        <v>12382000000</v>
      </c>
      <c r="H2552" t="n">
        <v>2.62</v>
      </c>
      <c r="I2552" t="n">
        <v>5.04</v>
      </c>
      <c r="J2552" t="n">
        <v>6.22</v>
      </c>
      <c r="O2552">
        <f>D2551</f>
      </c>
      <c r="P2552">
        <f>(E2552-F2552+G2552)/O2552*100</f>
      </c>
      <c r="Q2552">
        <f>H2551</f>
      </c>
      <c r="R2552">
        <f>I2551</f>
      </c>
      <c r="S2552">
        <f>H2552-H2551</f>
      </c>
      <c r="T2552">
        <f>I2552-I2551</f>
      </c>
    </row>
    <row r="2553">
      <c r="A2553" t="n">
        <v>2019</v>
      </c>
      <c r="B2553" t="inlineStr">
        <is>
          <t>00124540</t>
        </is>
      </c>
      <c r="C2553" t="inlineStr">
        <is>
          <t>대우건설</t>
        </is>
      </c>
      <c r="D2553" t="n">
        <v>467313000000</v>
      </c>
      <c r="E2553" t="n">
        <v>41556000000</v>
      </c>
      <c r="F2553" t="n">
        <v>31298000000</v>
      </c>
      <c r="G2553" t="n">
        <v>10871000000</v>
      </c>
      <c r="H2553" t="n">
        <v>2.16</v>
      </c>
      <c r="I2553" t="n">
        <v>4.93</v>
      </c>
      <c r="J2553" t="n">
        <v>6.22</v>
      </c>
      <c r="K2553" t="n">
        <v>-25851091000</v>
      </c>
      <c r="L2553" t="n">
        <v>28821921000</v>
      </c>
      <c r="M2553" t="n">
        <v>28821921000</v>
      </c>
      <c r="N2553" t="n">
        <v>-25851091000</v>
      </c>
      <c r="O2553">
        <f>D2552</f>
      </c>
      <c r="P2553">
        <f>(E2553-F2553+G2553)/O2553*100</f>
      </c>
      <c r="Q2553">
        <f>H2552</f>
      </c>
      <c r="R2553">
        <f>I2552</f>
      </c>
      <c r="S2553">
        <f>H2553-H2552</f>
      </c>
      <c r="T2553">
        <f>I2553-I2552</f>
      </c>
      <c r="U2553">
        <f>(L2553-K2553)/(2*D2553*0.01)</f>
      </c>
      <c r="V2553">
        <f>(L2553+K2553)/(D2553*0.0001)</f>
      </c>
    </row>
    <row r="2554">
      <c r="A2554" t="n">
        <v>2023</v>
      </c>
      <c r="B2554" t="inlineStr">
        <is>
          <t>00124540</t>
        </is>
      </c>
      <c r="C2554" t="inlineStr">
        <is>
          <t>대우건설</t>
        </is>
      </c>
      <c r="D2554" t="n">
        <v>518105000000</v>
      </c>
      <c r="E2554" t="n">
        <v>45832000000</v>
      </c>
      <c r="F2554" t="n">
        <v>40863000000</v>
      </c>
      <c r="G2554" t="n">
        <v>22716000000</v>
      </c>
      <c r="H2554" t="n">
        <v>4.35</v>
      </c>
      <c r="I2554" t="n">
        <v>4.64</v>
      </c>
      <c r="J2554" t="n">
        <v>6.59</v>
      </c>
      <c r="K2554" t="n">
        <v>-30873000000</v>
      </c>
      <c r="L2554" t="n">
        <v>34709955000</v>
      </c>
      <c r="M2554" t="n">
        <v>34707000000</v>
      </c>
      <c r="N2554" t="n">
        <v>-31714216000</v>
      </c>
      <c r="U2554">
        <f>(L2554-K2554)/(2*D2554*0.01)</f>
      </c>
      <c r="V2554">
        <f>(L2554+K2554)/(D2554*0.0001)</f>
      </c>
    </row>
    <row r="2555">
      <c r="A2555" t="n">
        <v>2024</v>
      </c>
      <c r="B2555" t="inlineStr">
        <is>
          <t>00124540</t>
        </is>
      </c>
      <c r="C2555" t="inlineStr">
        <is>
          <t>대우건설</t>
        </is>
      </c>
      <c r="D2555" t="n">
        <v>549865000000</v>
      </c>
      <c r="E2555" t="n">
        <v>51561000000</v>
      </c>
      <c r="F2555" t="n">
        <v>61889000000</v>
      </c>
      <c r="G2555" t="n">
        <v>21689000000</v>
      </c>
      <c r="H2555" t="n">
        <v>3.8</v>
      </c>
      <c r="I2555" t="n">
        <v>4.89</v>
      </c>
      <c r="J2555" t="n">
        <v>7.09</v>
      </c>
      <c r="K2555" t="n">
        <v>-35187000000</v>
      </c>
      <c r="L2555" t="n">
        <v>39956655000</v>
      </c>
      <c r="M2555" t="n">
        <v>39860000000</v>
      </c>
      <c r="N2555" t="n">
        <v>-35839178000</v>
      </c>
      <c r="O2555">
        <f>D2554</f>
      </c>
      <c r="P2555">
        <f>(E2555-F2555+G2555)/O2555*100</f>
      </c>
      <c r="Q2555">
        <f>H2554</f>
      </c>
      <c r="R2555">
        <f>I2554</f>
      </c>
      <c r="S2555">
        <f>H2555-H2554</f>
      </c>
      <c r="T2555">
        <f>I2555-I2554</f>
      </c>
      <c r="U2555">
        <f>(L2555-K2555)/(2*D2555*0.01)</f>
      </c>
      <c r="V2555">
        <f>(L2555+K2555)/(D2555*0.0001)</f>
      </c>
    </row>
    <row r="2556">
      <c r="A2556" t="n">
        <v>2025</v>
      </c>
      <c r="B2556" t="inlineStr">
        <is>
          <t>00124540</t>
        </is>
      </c>
      <c r="C2556" t="inlineStr">
        <is>
          <t>대우건설</t>
        </is>
      </c>
      <c r="D2556" t="n">
        <v>559721000000</v>
      </c>
      <c r="E2556" t="n">
        <v>50115000000</v>
      </c>
      <c r="F2556" t="n">
        <v>64701000000</v>
      </c>
      <c r="G2556" t="n">
        <v>20148000000</v>
      </c>
      <c r="H2556" t="n">
        <v>4.22</v>
      </c>
      <c r="I2556" t="n">
        <v>5.19</v>
      </c>
      <c r="J2556" t="n">
        <v>7.56</v>
      </c>
      <c r="K2556" t="n">
        <v>-37996000000</v>
      </c>
      <c r="L2556" t="n">
        <v>43297000000</v>
      </c>
      <c r="M2556" t="n">
        <v>43355000000</v>
      </c>
      <c r="N2556" t="n">
        <v>-38669000000</v>
      </c>
      <c r="O2556">
        <f>D2555</f>
      </c>
      <c r="P2556">
        <f>(E2556-F2556+G2556)/O2556*100</f>
      </c>
      <c r="Q2556">
        <f>H2555</f>
      </c>
      <c r="R2556">
        <f>I2555</f>
      </c>
      <c r="S2556">
        <f>H2556-H2555</f>
      </c>
      <c r="T2556">
        <f>I2556-I2555</f>
      </c>
      <c r="U2556">
        <f>(L2556-K2556)/(2*D2556*0.01)</f>
      </c>
      <c r="V2556">
        <f>(L2556+K2556)/(D2556*0.0001)</f>
      </c>
    </row>
    <row r="2557">
      <c r="A2557" t="n">
        <v>2018</v>
      </c>
      <c r="B2557" t="inlineStr">
        <is>
          <t>00124656</t>
        </is>
      </c>
      <c r="C2557" t="inlineStr">
        <is>
          <t>비씨카드</t>
        </is>
      </c>
      <c r="D2557" t="n">
        <v>55650289000</v>
      </c>
    </row>
    <row r="2558">
      <c r="A2558" t="n">
        <v>2020</v>
      </c>
      <c r="B2558" t="inlineStr">
        <is>
          <t>00124656</t>
        </is>
      </c>
      <c r="C2558" t="inlineStr">
        <is>
          <t>비씨카드</t>
        </is>
      </c>
      <c r="D2558" t="n">
        <v>76184688000</v>
      </c>
    </row>
    <row r="2559">
      <c r="A2559" t="n">
        <v>2021</v>
      </c>
      <c r="B2559" t="inlineStr">
        <is>
          <t>00124656</t>
        </is>
      </c>
      <c r="C2559" t="inlineStr">
        <is>
          <t>비씨카드</t>
        </is>
      </c>
      <c r="D2559" t="n">
        <v>78615478000</v>
      </c>
      <c r="O2559">
        <f>D2558</f>
      </c>
    </row>
    <row r="2560">
      <c r="A2560" t="n">
        <v>2022</v>
      </c>
      <c r="B2560" t="inlineStr">
        <is>
          <t>00124656</t>
        </is>
      </c>
      <c r="C2560" t="inlineStr">
        <is>
          <t>비씨카드</t>
        </is>
      </c>
      <c r="D2560" t="n">
        <v>57725548000</v>
      </c>
      <c r="O2560">
        <f>D2559</f>
      </c>
    </row>
    <row r="2561">
      <c r="A2561" t="n">
        <v>2023</v>
      </c>
      <c r="B2561" t="inlineStr">
        <is>
          <t>00124656</t>
        </is>
      </c>
      <c r="C2561" t="inlineStr">
        <is>
          <t>비씨카드</t>
        </is>
      </c>
      <c r="D2561" t="n">
        <v>66703697000</v>
      </c>
      <c r="O2561">
        <f>D2560</f>
      </c>
    </row>
    <row r="2562">
      <c r="A2562" t="n">
        <v>2024</v>
      </c>
      <c r="B2562" t="inlineStr">
        <is>
          <t>00124656</t>
        </is>
      </c>
      <c r="C2562" t="inlineStr">
        <is>
          <t>비씨카드</t>
        </is>
      </c>
      <c r="D2562" t="n">
        <v>74349283000</v>
      </c>
      <c r="O2562">
        <f>D2561</f>
      </c>
    </row>
    <row r="2563">
      <c r="A2563" t="n">
        <v>2014</v>
      </c>
      <c r="B2563" t="inlineStr">
        <is>
          <t>00124726</t>
        </is>
      </c>
      <c r="C2563" t="inlineStr">
        <is>
          <t>빙그레</t>
        </is>
      </c>
      <c r="D2563" t="n">
        <v>48379000000</v>
      </c>
      <c r="E2563" t="n">
        <v>6907000000</v>
      </c>
      <c r="F2563" t="n">
        <v>6357000000</v>
      </c>
      <c r="G2563" t="n">
        <v>1775000000</v>
      </c>
      <c r="H2563" t="n">
        <v>3.5</v>
      </c>
      <c r="I2563" t="n">
        <v>5.24</v>
      </c>
      <c r="K2563" t="n">
        <v>-4285000000</v>
      </c>
      <c r="L2563" t="n">
        <v>5040000000</v>
      </c>
      <c r="M2563" t="n">
        <v>5016000000</v>
      </c>
      <c r="N2563" t="n">
        <v>-4345000000</v>
      </c>
      <c r="U2563">
        <f>(L2563-K2563)/(2*D2563*0.01)</f>
      </c>
      <c r="V2563">
        <f>(L2563+K2563)/(D2563*0.0001)</f>
      </c>
    </row>
    <row r="2564">
      <c r="A2564" t="n">
        <v>2015</v>
      </c>
      <c r="B2564" t="inlineStr">
        <is>
          <t>00124726</t>
        </is>
      </c>
      <c r="C2564" t="inlineStr">
        <is>
          <t>빙그레</t>
        </is>
      </c>
      <c r="D2564" t="n">
        <v>49766000000</v>
      </c>
      <c r="E2564" t="n">
        <v>6962000000</v>
      </c>
      <c r="F2564" t="n">
        <v>7453000000</v>
      </c>
      <c r="G2564" t="n">
        <v>1635000000</v>
      </c>
      <c r="H2564" t="n">
        <v>2.88</v>
      </c>
      <c r="I2564" t="n">
        <v>4.9</v>
      </c>
      <c r="K2564" t="n">
        <v>-3704000000</v>
      </c>
      <c r="L2564" t="n">
        <v>4260000000</v>
      </c>
      <c r="M2564" t="n">
        <v>4230000000</v>
      </c>
      <c r="N2564" t="n">
        <v>-3749000000</v>
      </c>
      <c r="O2564">
        <f>D2563</f>
      </c>
      <c r="P2564">
        <f>(E2564-F2564+G2564)/O2564*100</f>
      </c>
      <c r="Q2564">
        <f>H2563</f>
      </c>
      <c r="R2564">
        <f>I2563</f>
      </c>
      <c r="S2564">
        <f>H2564-H2563</f>
      </c>
      <c r="T2564">
        <f>I2564-I2563</f>
      </c>
      <c r="U2564">
        <f>(L2564-K2564)/(2*D2564*0.01)</f>
      </c>
      <c r="V2564">
        <f>(L2564+K2564)/(D2564*0.0001)</f>
      </c>
    </row>
    <row r="2565">
      <c r="A2565" t="n">
        <v>2016</v>
      </c>
      <c r="B2565" t="inlineStr">
        <is>
          <t>00124726</t>
        </is>
      </c>
      <c r="C2565" t="inlineStr">
        <is>
          <t>빙그레</t>
        </is>
      </c>
      <c r="D2565" t="n">
        <v>49471000000</v>
      </c>
      <c r="E2565" t="n">
        <v>6638000000</v>
      </c>
      <c r="F2565" t="n">
        <v>5802000000</v>
      </c>
      <c r="G2565" t="n">
        <v>1372000000</v>
      </c>
      <c r="H2565" t="n">
        <v>2.93</v>
      </c>
      <c r="I2565" t="n">
        <v>4.91</v>
      </c>
      <c r="K2565" t="n">
        <v>-3680000000</v>
      </c>
      <c r="L2565" t="n">
        <v>4232000000</v>
      </c>
      <c r="M2565" t="n">
        <v>4204000000</v>
      </c>
      <c r="N2565" t="n">
        <v>-3726000000</v>
      </c>
      <c r="O2565">
        <f>D2564</f>
      </c>
      <c r="P2565">
        <f>(E2565-F2565+G2565)/O2565*100</f>
      </c>
      <c r="Q2565">
        <f>H2564</f>
      </c>
      <c r="R2565">
        <f>I2564</f>
      </c>
      <c r="S2565">
        <f>H2565-H2564</f>
      </c>
      <c r="T2565">
        <f>I2565-I2564</f>
      </c>
      <c r="U2565">
        <f>(L2565-K2565)/(2*D2565*0.01)</f>
      </c>
      <c r="V2565">
        <f>(L2565+K2565)/(D2565*0.0001)</f>
      </c>
    </row>
    <row r="2566">
      <c r="A2566" t="n">
        <v>2017</v>
      </c>
      <c r="B2566" t="inlineStr">
        <is>
          <t>00124726</t>
        </is>
      </c>
      <c r="C2566" t="inlineStr">
        <is>
          <t>빙그레</t>
        </is>
      </c>
      <c r="D2566" t="n">
        <v>51577000000</v>
      </c>
      <c r="E2566" t="n">
        <v>6334000000</v>
      </c>
      <c r="F2566" t="n">
        <v>6209000000</v>
      </c>
      <c r="G2566" t="n">
        <v>1389000000</v>
      </c>
      <c r="H2566" t="n">
        <v>3.54</v>
      </c>
      <c r="I2566" t="n">
        <v>4.6</v>
      </c>
      <c r="K2566" t="n">
        <v>-3379000000</v>
      </c>
      <c r="L2566" t="n">
        <v>3839000000</v>
      </c>
      <c r="M2566" t="n">
        <v>3837000000</v>
      </c>
      <c r="N2566" t="n">
        <v>-3439000000</v>
      </c>
      <c r="O2566">
        <f>D2565</f>
      </c>
      <c r="P2566">
        <f>(E2566-F2566+G2566)/O2566*100</f>
      </c>
      <c r="Q2566">
        <f>H2565</f>
      </c>
      <c r="R2566">
        <f>I2565</f>
      </c>
      <c r="S2566">
        <f>H2566-H2565</f>
      </c>
      <c r="T2566">
        <f>I2566-I2565</f>
      </c>
      <c r="U2566">
        <f>(L2566-K2566)/(2*D2566*0.01)</f>
      </c>
      <c r="V2566">
        <f>(L2566+K2566)/(D2566*0.0001)</f>
      </c>
    </row>
    <row r="2567">
      <c r="A2567" t="n">
        <v>2018</v>
      </c>
      <c r="B2567" t="inlineStr">
        <is>
          <t>00124726</t>
        </is>
      </c>
      <c r="C2567" t="inlineStr">
        <is>
          <t>빙그레</t>
        </is>
      </c>
      <c r="D2567" t="n">
        <v>52717000000</v>
      </c>
      <c r="E2567" t="n">
        <v>6244000000</v>
      </c>
      <c r="F2567" t="n">
        <v>10032000000</v>
      </c>
      <c r="G2567" t="n">
        <v>1712000000</v>
      </c>
      <c r="H2567" t="n">
        <v>3.05</v>
      </c>
      <c r="I2567" t="n">
        <v>4.44</v>
      </c>
      <c r="K2567" t="n">
        <v>-3582000000</v>
      </c>
      <c r="L2567" t="n">
        <v>4072000000</v>
      </c>
      <c r="M2567" t="n">
        <v>4051000000</v>
      </c>
      <c r="N2567" t="n">
        <v>-3630000000</v>
      </c>
      <c r="O2567">
        <f>D2566</f>
      </c>
      <c r="P2567">
        <f>(E2567-F2567+G2567)/O2567*100</f>
      </c>
      <c r="Q2567">
        <f>H2566</f>
      </c>
      <c r="R2567">
        <f>I2566</f>
      </c>
      <c r="S2567">
        <f>H2567-H2566</f>
      </c>
      <c r="T2567">
        <f>I2567-I2566</f>
      </c>
      <c r="U2567">
        <f>(L2567-K2567)/(2*D2567*0.01)</f>
      </c>
      <c r="V2567">
        <f>(L2567+K2567)/(D2567*0.0001)</f>
      </c>
    </row>
    <row r="2568">
      <c r="A2568" t="n">
        <v>2019</v>
      </c>
      <c r="B2568" t="inlineStr">
        <is>
          <t>00124726</t>
        </is>
      </c>
      <c r="C2568" t="inlineStr">
        <is>
          <t>빙그레</t>
        </is>
      </c>
      <c r="D2568" t="n">
        <v>59651000000</v>
      </c>
      <c r="E2568" t="n">
        <v>6076000000</v>
      </c>
      <c r="F2568" t="n">
        <v>3295000000</v>
      </c>
      <c r="G2568" t="n">
        <v>1532000000</v>
      </c>
      <c r="H2568" t="n">
        <v>2.7</v>
      </c>
      <c r="I2568" t="n">
        <v>4.45</v>
      </c>
      <c r="K2568" t="n">
        <v>-4011000000</v>
      </c>
      <c r="L2568" t="n">
        <v>4564000000</v>
      </c>
      <c r="M2568" t="n">
        <v>4523000000</v>
      </c>
      <c r="N2568" t="n">
        <v>-4052000000</v>
      </c>
      <c r="O2568">
        <f>D2567</f>
      </c>
      <c r="P2568">
        <f>(E2568-F2568+G2568)/O2568*100</f>
      </c>
      <c r="Q2568">
        <f>H2567</f>
      </c>
      <c r="R2568">
        <f>I2567</f>
      </c>
      <c r="S2568">
        <f>H2568-H2567</f>
      </c>
      <c r="T2568">
        <f>I2568-I2567</f>
      </c>
      <c r="U2568">
        <f>(L2568-K2568)/(2*D2568*0.01)</f>
      </c>
      <c r="V2568">
        <f>(L2568+K2568)/(D2568*0.0001)</f>
      </c>
    </row>
    <row r="2569">
      <c r="A2569" t="n">
        <v>2020</v>
      </c>
      <c r="B2569" t="inlineStr">
        <is>
          <t>00124726</t>
        </is>
      </c>
      <c r="C2569" t="inlineStr">
        <is>
          <t>빙그레</t>
        </is>
      </c>
      <c r="D2569" t="n">
        <v>78768000000</v>
      </c>
      <c r="E2569" t="n">
        <v>7149000000</v>
      </c>
      <c r="F2569" t="n">
        <v>4564000000</v>
      </c>
      <c r="G2569" t="n">
        <v>1597000000</v>
      </c>
      <c r="H2569" t="n">
        <v>2.555</v>
      </c>
      <c r="I2569" t="n">
        <v>3.85</v>
      </c>
      <c r="K2569" t="n">
        <v>-5573000000</v>
      </c>
      <c r="L2569" t="n">
        <v>6375000000</v>
      </c>
      <c r="M2569" t="n">
        <v>6327000000</v>
      </c>
      <c r="N2569" t="n">
        <v>-5638000000</v>
      </c>
      <c r="O2569">
        <f>D2568</f>
      </c>
      <c r="P2569">
        <f>(E2569-F2569+G2569)/O2569*100</f>
      </c>
      <c r="Q2569">
        <f>H2568</f>
      </c>
      <c r="R2569">
        <f>I2568</f>
      </c>
      <c r="S2569">
        <f>H2569-H2568</f>
      </c>
      <c r="T2569">
        <f>I2569-I2568</f>
      </c>
      <c r="U2569">
        <f>(L2569-K2569)/(2*D2569*0.01)</f>
      </c>
      <c r="V2569">
        <f>(L2569+K2569)/(D2569*0.0001)</f>
      </c>
    </row>
    <row r="2570">
      <c r="A2570" t="n">
        <v>2021</v>
      </c>
      <c r="B2570" t="inlineStr">
        <is>
          <t>00124726</t>
        </is>
      </c>
      <c r="C2570" t="inlineStr">
        <is>
          <t>빙그레</t>
        </is>
      </c>
      <c r="D2570" t="n">
        <v>79907000000</v>
      </c>
      <c r="E2570" t="n">
        <v>8825000000</v>
      </c>
      <c r="F2570" t="n">
        <v>9394000000</v>
      </c>
      <c r="G2570" t="n">
        <v>1993000000</v>
      </c>
      <c r="H2570" t="n">
        <v>3.035</v>
      </c>
      <c r="I2570" t="n">
        <v>4.015</v>
      </c>
      <c r="K2570" t="n">
        <v>-5093000000</v>
      </c>
      <c r="L2570" t="n">
        <v>6375000000</v>
      </c>
      <c r="M2570" t="n">
        <v>5757000000</v>
      </c>
      <c r="N2570" t="n">
        <v>-5638000000</v>
      </c>
      <c r="O2570">
        <f>D2569</f>
      </c>
      <c r="P2570">
        <f>(E2570-F2570+G2570)/O2570*100</f>
      </c>
      <c r="Q2570">
        <f>H2569</f>
      </c>
      <c r="R2570">
        <f>I2569</f>
      </c>
      <c r="S2570">
        <f>H2570-H2569</f>
      </c>
      <c r="T2570">
        <f>I2570-I2569</f>
      </c>
      <c r="U2570">
        <f>(L2570-K2570)/(2*D2570*0.01)</f>
      </c>
      <c r="V2570">
        <f>(L2570+K2570)/(D2570*0.0001)</f>
      </c>
    </row>
    <row r="2571">
      <c r="A2571" t="n">
        <v>2024</v>
      </c>
      <c r="B2571" t="inlineStr">
        <is>
          <t>00124726</t>
        </is>
      </c>
      <c r="C2571" t="inlineStr">
        <is>
          <t>빙그레</t>
        </is>
      </c>
      <c r="D2571" t="n">
        <v>88665000000</v>
      </c>
      <c r="E2571" t="n">
        <v>9201000000</v>
      </c>
      <c r="F2571" t="n">
        <v>12902000000</v>
      </c>
      <c r="G2571" t="n">
        <v>3706000000</v>
      </c>
      <c r="H2571" t="n">
        <v>4.11</v>
      </c>
      <c r="I2571" t="n">
        <v>4.61</v>
      </c>
      <c r="J2571" t="n">
        <v>5.5805</v>
      </c>
      <c r="K2571" t="n">
        <v>-4690000000</v>
      </c>
      <c r="L2571" t="n">
        <v>5264000000</v>
      </c>
      <c r="M2571" t="n">
        <v>5287000000</v>
      </c>
      <c r="N2571" t="n">
        <v>-4797000000</v>
      </c>
      <c r="U2571">
        <f>(L2571-K2571)/(2*D2571*0.01)</f>
      </c>
      <c r="V2571">
        <f>(L2571+K2571)/(D2571*0.0001)</f>
      </c>
    </row>
    <row r="2572">
      <c r="A2572" t="n">
        <v>2025</v>
      </c>
      <c r="B2572" t="inlineStr">
        <is>
          <t>00124726</t>
        </is>
      </c>
      <c r="C2572" t="inlineStr">
        <is>
          <t>빙그레</t>
        </is>
      </c>
      <c r="D2572" t="n">
        <v>94606000000</v>
      </c>
      <c r="E2572" t="n">
        <v>9289000000</v>
      </c>
      <c r="F2572" t="n">
        <v>16444000000</v>
      </c>
      <c r="G2572" t="n">
        <v>3478000000</v>
      </c>
      <c r="H2572" t="n">
        <v>4.445</v>
      </c>
      <c r="I2572" t="n">
        <v>4.965</v>
      </c>
      <c r="J2572" t="n">
        <v>6.45</v>
      </c>
      <c r="K2572" t="n">
        <v>-5289000000</v>
      </c>
      <c r="L2572" t="n">
        <v>5956000000</v>
      </c>
      <c r="M2572" t="n">
        <v>5997000000</v>
      </c>
      <c r="N2572" t="n">
        <v>-5422000000</v>
      </c>
      <c r="O2572">
        <f>D2571</f>
      </c>
      <c r="P2572">
        <f>(E2572-F2572+G2572)/O2572*100</f>
      </c>
      <c r="Q2572">
        <f>H2571</f>
      </c>
      <c r="R2572">
        <f>I2571</f>
      </c>
      <c r="S2572">
        <f>H2572-H2571</f>
      </c>
      <c r="T2572">
        <f>I2572-I2571</f>
      </c>
      <c r="U2572">
        <f>(L2572-K2572)/(2*D2572*0.01)</f>
      </c>
      <c r="V2572">
        <f>(L2572+K2572)/(D2572*0.0001)</f>
      </c>
    </row>
    <row r="2573">
      <c r="A2573" t="n">
        <v>2014</v>
      </c>
      <c r="B2573" t="inlineStr">
        <is>
          <t>00124780</t>
        </is>
      </c>
      <c r="C2573" t="inlineStr">
        <is>
          <t>사조씨푸드</t>
        </is>
      </c>
      <c r="D2573" t="n">
        <v>4409306000</v>
      </c>
      <c r="E2573" t="n">
        <v>893165000</v>
      </c>
      <c r="F2573" t="n">
        <v>916675000</v>
      </c>
      <c r="G2573" t="n">
        <v>175725000</v>
      </c>
      <c r="H2573" t="n">
        <v>2.68</v>
      </c>
      <c r="I2573" t="n">
        <v>2.5</v>
      </c>
      <c r="K2573" t="n">
        <v>-299611000</v>
      </c>
      <c r="L2573" t="n">
        <v>341343000</v>
      </c>
      <c r="M2573" t="n">
        <v>338804000</v>
      </c>
      <c r="N2573" t="n">
        <v>-303127000</v>
      </c>
      <c r="U2573">
        <f>(L2573-K2573)/(2*D2573*0.01)</f>
      </c>
      <c r="V2573">
        <f>(L2573+K2573)/(D2573*0.0001)</f>
      </c>
    </row>
    <row r="2574">
      <c r="A2574" t="n">
        <v>2015</v>
      </c>
      <c r="B2574" t="inlineStr">
        <is>
          <t>00124780</t>
        </is>
      </c>
      <c r="C2574" t="inlineStr">
        <is>
          <t>사조씨푸드</t>
        </is>
      </c>
      <c r="D2574" t="n">
        <v>5292777000</v>
      </c>
      <c r="E2574" t="n">
        <v>897541000</v>
      </c>
      <c r="F2574" t="n">
        <v>523859000</v>
      </c>
      <c r="G2574" t="n">
        <v>109230000</v>
      </c>
      <c r="O2574">
        <f>D2573</f>
      </c>
      <c r="P2574">
        <f>(E2574-F2574+G2574)/O2574*100</f>
      </c>
    </row>
    <row r="2575">
      <c r="A2575" t="n">
        <v>2016</v>
      </c>
      <c r="B2575" t="inlineStr">
        <is>
          <t>00124780</t>
        </is>
      </c>
      <c r="C2575" t="inlineStr">
        <is>
          <t>사조씨푸드</t>
        </is>
      </c>
      <c r="D2575" t="n">
        <v>6054534000</v>
      </c>
      <c r="E2575" t="n">
        <v>968822000</v>
      </c>
      <c r="F2575" t="n">
        <v>596400000</v>
      </c>
      <c r="G2575" t="n">
        <v>111108000</v>
      </c>
      <c r="H2575" t="n">
        <v>2.36</v>
      </c>
      <c r="I2575" t="n">
        <v>2.5</v>
      </c>
      <c r="K2575" t="n">
        <v>-405160000</v>
      </c>
      <c r="L2575" t="n">
        <v>462004000</v>
      </c>
      <c r="M2575" t="n">
        <v>457028000</v>
      </c>
      <c r="N2575" t="n">
        <v>-408695000</v>
      </c>
      <c r="O2575">
        <f>D2574</f>
      </c>
      <c r="P2575">
        <f>(E2575-F2575+G2575)/O2575*100</f>
      </c>
      <c r="U2575">
        <f>(L2575-K2575)/(2*D2575*0.01)</f>
      </c>
      <c r="V2575">
        <f>(L2575+K2575)/(D2575*0.0001)</f>
      </c>
    </row>
    <row r="2576">
      <c r="A2576" t="n">
        <v>2017</v>
      </c>
      <c r="B2576" t="inlineStr">
        <is>
          <t>00124780</t>
        </is>
      </c>
      <c r="C2576" t="inlineStr">
        <is>
          <t>사조씨푸드</t>
        </is>
      </c>
      <c r="D2576" t="n">
        <v>6437202000</v>
      </c>
      <c r="E2576" t="n">
        <v>1036186000</v>
      </c>
      <c r="F2576" t="n">
        <v>498376000</v>
      </c>
      <c r="G2576" t="n">
        <v>127972000</v>
      </c>
      <c r="H2576" t="n">
        <v>2.74</v>
      </c>
      <c r="I2576" t="n">
        <v>2.5</v>
      </c>
      <c r="K2576" t="n">
        <v>-389952000</v>
      </c>
      <c r="L2576" t="n">
        <v>441882000</v>
      </c>
      <c r="M2576" t="n">
        <v>438864000</v>
      </c>
      <c r="N2576" t="n">
        <v>-394735000</v>
      </c>
      <c r="O2576">
        <f>D2575</f>
      </c>
      <c r="P2576">
        <f>(E2576-F2576+G2576)/O2576*100</f>
      </c>
      <c r="Q2576">
        <f>H2575</f>
      </c>
      <c r="R2576">
        <f>I2575</f>
      </c>
      <c r="S2576">
        <f>H2576-H2575</f>
      </c>
      <c r="T2576">
        <f>I2576-I2575</f>
      </c>
      <c r="U2576">
        <f>(L2576-K2576)/(2*D2576*0.01)</f>
      </c>
      <c r="V2576">
        <f>(L2576+K2576)/(D2576*0.0001)</f>
      </c>
    </row>
    <row r="2577">
      <c r="A2577" t="n">
        <v>2018</v>
      </c>
      <c r="B2577" t="inlineStr">
        <is>
          <t>00124780</t>
        </is>
      </c>
      <c r="C2577" t="inlineStr">
        <is>
          <t>사조씨푸드</t>
        </is>
      </c>
      <c r="D2577" t="n">
        <v>6988394000</v>
      </c>
      <c r="E2577" t="n">
        <v>994117000</v>
      </c>
      <c r="F2577" t="n">
        <v>874441000</v>
      </c>
      <c r="G2577" t="n">
        <v>154386000</v>
      </c>
      <c r="H2577" t="n">
        <v>2.24</v>
      </c>
      <c r="I2577" t="n">
        <v>2.5</v>
      </c>
      <c r="J2577" t="n">
        <v>6.96</v>
      </c>
      <c r="K2577" t="n">
        <v>-428334000</v>
      </c>
      <c r="L2577" t="n">
        <v>485427000</v>
      </c>
      <c r="M2577" t="n">
        <v>479598000</v>
      </c>
      <c r="N2577" t="n">
        <v>-431593000</v>
      </c>
      <c r="O2577">
        <f>D2576</f>
      </c>
      <c r="P2577">
        <f>(E2577-F2577+G2577)/O2577*100</f>
      </c>
      <c r="Q2577">
        <f>H2576</f>
      </c>
      <c r="R2577">
        <f>I2576</f>
      </c>
      <c r="S2577">
        <f>H2577-H2576</f>
      </c>
      <c r="T2577">
        <f>I2577-I2576</f>
      </c>
      <c r="U2577">
        <f>(L2577-K2577)/(2*D2577*0.01)</f>
      </c>
      <c r="V2577">
        <f>(L2577+K2577)/(D2577*0.0001)</f>
      </c>
    </row>
    <row r="2578">
      <c r="A2578" t="n">
        <v>2019</v>
      </c>
      <c r="B2578" t="inlineStr">
        <is>
          <t>00124780</t>
        </is>
      </c>
      <c r="C2578" t="inlineStr">
        <is>
          <t>사조씨푸드</t>
        </is>
      </c>
      <c r="D2578" t="n">
        <v>7201495000</v>
      </c>
      <c r="E2578" t="n">
        <v>1052467000</v>
      </c>
      <c r="F2578" t="n">
        <v>1929795000</v>
      </c>
      <c r="G2578" t="n">
        <v>138586000</v>
      </c>
      <c r="H2578" t="n">
        <v>1.89</v>
      </c>
      <c r="I2578" t="n">
        <v>2.31</v>
      </c>
      <c r="J2578" t="n">
        <v>7.85</v>
      </c>
      <c r="K2578" t="n">
        <v>-536979000</v>
      </c>
      <c r="L2578" t="n">
        <v>616107000</v>
      </c>
      <c r="M2578" t="n">
        <v>607488000</v>
      </c>
      <c r="N2578" t="n">
        <v>-540172000</v>
      </c>
      <c r="O2578">
        <f>D2577</f>
      </c>
      <c r="P2578">
        <f>(E2578-F2578+G2578)/O2578*100</f>
      </c>
      <c r="Q2578">
        <f>H2577</f>
      </c>
      <c r="R2578">
        <f>I2577</f>
      </c>
      <c r="S2578">
        <f>H2578-H2577</f>
      </c>
      <c r="T2578">
        <f>I2578-I2577</f>
      </c>
      <c r="U2578">
        <f>(L2578-K2578)/(2*D2578*0.01)</f>
      </c>
      <c r="V2578">
        <f>(L2578+K2578)/(D2578*0.0001)</f>
      </c>
    </row>
    <row r="2579">
      <c r="A2579" t="n">
        <v>2020</v>
      </c>
      <c r="B2579" t="inlineStr">
        <is>
          <t>00124780</t>
        </is>
      </c>
      <c r="C2579" t="inlineStr">
        <is>
          <t>사조씨푸드</t>
        </is>
      </c>
      <c r="D2579" t="n">
        <v>5718004000</v>
      </c>
      <c r="E2579" t="n">
        <v>1045824000</v>
      </c>
      <c r="F2579" t="n">
        <v>2358267000</v>
      </c>
      <c r="G2579" t="n">
        <v>130012000</v>
      </c>
      <c r="O2579">
        <f>D2578</f>
      </c>
      <c r="P2579">
        <f>(E2579-F2579+G2579)/O2579*100</f>
      </c>
    </row>
    <row r="2580">
      <c r="A2580" t="n">
        <v>2021</v>
      </c>
      <c r="B2580" t="inlineStr">
        <is>
          <t>00124780</t>
        </is>
      </c>
      <c r="C2580" t="inlineStr">
        <is>
          <t>사조씨푸드</t>
        </is>
      </c>
      <c r="D2580" t="n">
        <v>5632481000</v>
      </c>
      <c r="E2580" t="n">
        <v>908865000</v>
      </c>
      <c r="F2580" t="n">
        <v>738183000</v>
      </c>
      <c r="G2580" t="n">
        <v>99672000</v>
      </c>
      <c r="O2580">
        <f>D2579</f>
      </c>
      <c r="P2580">
        <f>(E2580-F2580+G2580)/O2580*100</f>
      </c>
    </row>
    <row r="2581">
      <c r="A2581" t="n">
        <v>2014</v>
      </c>
      <c r="B2581" t="inlineStr">
        <is>
          <t>00124799</t>
        </is>
      </c>
      <c r="C2581" t="inlineStr">
        <is>
          <t>사조산업</t>
        </is>
      </c>
      <c r="D2581" t="n">
        <v>38289254000</v>
      </c>
      <c r="E2581" t="n">
        <v>8016330000</v>
      </c>
      <c r="F2581" t="n">
        <v>5533752000</v>
      </c>
      <c r="G2581" t="n">
        <v>1198794000</v>
      </c>
      <c r="H2581" t="n">
        <v>3.145</v>
      </c>
      <c r="I2581" t="n">
        <v>4.38</v>
      </c>
    </row>
    <row r="2582">
      <c r="A2582" t="n">
        <v>2015</v>
      </c>
      <c r="B2582" t="inlineStr">
        <is>
          <t>00124799</t>
        </is>
      </c>
      <c r="C2582" t="inlineStr">
        <is>
          <t>사조산업</t>
        </is>
      </c>
      <c r="D2582" t="n">
        <v>17836841000</v>
      </c>
      <c r="E2582" t="n">
        <v>5089802000</v>
      </c>
      <c r="F2582" t="n">
        <v>4161720000</v>
      </c>
      <c r="G2582" t="n">
        <v>521789000</v>
      </c>
      <c r="H2582" t="n">
        <v>2.385</v>
      </c>
      <c r="I2582" t="n">
        <v>4.7</v>
      </c>
      <c r="K2582" t="n">
        <v>-741121000</v>
      </c>
      <c r="L2582" t="n">
        <v>835912000</v>
      </c>
      <c r="M2582" t="n">
        <v>822672000</v>
      </c>
      <c r="N2582" t="n">
        <v>-744021000</v>
      </c>
      <c r="O2582">
        <f>D2581</f>
      </c>
      <c r="P2582">
        <f>(E2582-F2582+G2582)/O2582*100</f>
      </c>
      <c r="Q2582">
        <f>H2581</f>
      </c>
      <c r="R2582">
        <f>I2581</f>
      </c>
      <c r="S2582">
        <f>H2582-H2581</f>
      </c>
      <c r="T2582">
        <f>I2582-I2581</f>
      </c>
      <c r="U2582">
        <f>(L2582-K2582)/(2*D2582*0.01)</f>
      </c>
      <c r="V2582">
        <f>(L2582+K2582)/(D2582*0.0001)</f>
      </c>
    </row>
    <row r="2583">
      <c r="A2583" t="n">
        <v>2016</v>
      </c>
      <c r="B2583" t="inlineStr">
        <is>
          <t>00124799</t>
        </is>
      </c>
      <c r="C2583" t="inlineStr">
        <is>
          <t>사조산업</t>
        </is>
      </c>
      <c r="D2583" t="n">
        <v>19648097000</v>
      </c>
      <c r="E2583" t="n">
        <v>3653009000</v>
      </c>
      <c r="F2583" t="n">
        <v>2640885000</v>
      </c>
      <c r="G2583" t="n">
        <v>276688000</v>
      </c>
      <c r="H2583" t="n">
        <v>2.365</v>
      </c>
      <c r="I2583" t="n">
        <v>3.005</v>
      </c>
      <c r="K2583" t="n">
        <v>-757967000</v>
      </c>
      <c r="L2583" t="n">
        <v>854159000</v>
      </c>
      <c r="M2583" t="n">
        <v>841773000</v>
      </c>
      <c r="N2583" t="n">
        <v>-761873000</v>
      </c>
      <c r="O2583">
        <f>D2582</f>
      </c>
      <c r="P2583">
        <f>(E2583-F2583+G2583)/O2583*100</f>
      </c>
      <c r="Q2583">
        <f>H2582</f>
      </c>
      <c r="R2583">
        <f>I2582</f>
      </c>
      <c r="S2583">
        <f>H2583-H2582</f>
      </c>
      <c r="T2583">
        <f>I2583-I2582</f>
      </c>
      <c r="U2583">
        <f>(L2583-K2583)/(2*D2583*0.01)</f>
      </c>
      <c r="V2583">
        <f>(L2583+K2583)/(D2583*0.0001)</f>
      </c>
    </row>
    <row r="2584">
      <c r="A2584" t="n">
        <v>2017</v>
      </c>
      <c r="B2584" t="inlineStr">
        <is>
          <t>00124799</t>
        </is>
      </c>
      <c r="C2584" t="inlineStr">
        <is>
          <t>사조산업</t>
        </is>
      </c>
      <c r="D2584" t="n">
        <v>20699422000</v>
      </c>
      <c r="E2584" t="n">
        <v>4058939000</v>
      </c>
      <c r="F2584" t="n">
        <v>2655204000</v>
      </c>
      <c r="G2584" t="n">
        <v>306112000</v>
      </c>
      <c r="H2584" t="n">
        <v>2.795</v>
      </c>
      <c r="I2584" t="n">
        <v>2.6</v>
      </c>
      <c r="K2584" t="n">
        <v>-788049000</v>
      </c>
      <c r="L2584" t="n">
        <v>883814000</v>
      </c>
      <c r="M2584" t="n">
        <v>877955000</v>
      </c>
      <c r="N2584" t="n">
        <v>-797842000</v>
      </c>
      <c r="O2584">
        <f>D2583</f>
      </c>
      <c r="P2584">
        <f>(E2584-F2584+G2584)/O2584*100</f>
      </c>
      <c r="Q2584">
        <f>H2583</f>
      </c>
      <c r="R2584">
        <f>I2583</f>
      </c>
      <c r="S2584">
        <f>H2584-H2583</f>
      </c>
      <c r="T2584">
        <f>I2584-I2583</f>
      </c>
      <c r="U2584">
        <f>(L2584-K2584)/(2*D2584*0.01)</f>
      </c>
      <c r="V2584">
        <f>(L2584+K2584)/(D2584*0.0001)</f>
      </c>
    </row>
    <row r="2585">
      <c r="A2585" t="n">
        <v>2018</v>
      </c>
      <c r="B2585" t="inlineStr">
        <is>
          <t>00124799</t>
        </is>
      </c>
      <c r="C2585" t="inlineStr">
        <is>
          <t>사조산업</t>
        </is>
      </c>
      <c r="D2585" t="n">
        <v>22346803000</v>
      </c>
      <c r="E2585" t="n">
        <v>4166996000</v>
      </c>
      <c r="F2585" t="n">
        <v>3576749000</v>
      </c>
      <c r="G2585" t="n">
        <v>372130000</v>
      </c>
      <c r="H2585" t="n">
        <v>2.375</v>
      </c>
      <c r="I2585" t="n">
        <v>2.665</v>
      </c>
      <c r="K2585" t="n">
        <v>-839312000</v>
      </c>
      <c r="L2585" t="n">
        <v>1007007000</v>
      </c>
      <c r="M2585" t="n">
        <v>995268000</v>
      </c>
      <c r="N2585" t="n">
        <v>-896322000</v>
      </c>
      <c r="O2585">
        <f>D2584</f>
      </c>
      <c r="P2585">
        <f>(E2585-F2585+G2585)/O2585*100</f>
      </c>
      <c r="Q2585">
        <f>H2584</f>
      </c>
      <c r="R2585">
        <f>I2584</f>
      </c>
      <c r="S2585">
        <f>H2585-H2584</f>
      </c>
      <c r="T2585">
        <f>I2585-I2584</f>
      </c>
      <c r="U2585">
        <f>(L2585-K2585)/(2*D2585*0.01)</f>
      </c>
      <c r="V2585">
        <f>(L2585+K2585)/(D2585*0.0001)</f>
      </c>
    </row>
    <row r="2586">
      <c r="A2586" t="n">
        <v>2019</v>
      </c>
      <c r="B2586" t="inlineStr">
        <is>
          <t>00124799</t>
        </is>
      </c>
      <c r="C2586" t="inlineStr">
        <is>
          <t>사조산업</t>
        </is>
      </c>
      <c r="D2586" t="n">
        <v>19126493000</v>
      </c>
      <c r="E2586" t="n">
        <v>4213938000</v>
      </c>
      <c r="F2586" t="n">
        <v>9088705000</v>
      </c>
      <c r="G2586" t="n">
        <v>338252000</v>
      </c>
      <c r="H2586" t="n">
        <v>2.01</v>
      </c>
      <c r="I2586" t="n">
        <v>2.39</v>
      </c>
      <c r="K2586" t="n">
        <v>-1011929000</v>
      </c>
      <c r="L2586" t="n">
        <v>1145313000</v>
      </c>
      <c r="M2586" t="n">
        <v>1131499000</v>
      </c>
      <c r="N2586" t="n">
        <v>-1019693000</v>
      </c>
      <c r="O2586">
        <f>D2585</f>
      </c>
      <c r="P2586">
        <f>(E2586-F2586+G2586)/O2586*100</f>
      </c>
      <c r="Q2586">
        <f>H2585</f>
      </c>
      <c r="R2586">
        <f>I2585</f>
      </c>
      <c r="S2586">
        <f>H2586-H2585</f>
      </c>
      <c r="T2586">
        <f>I2586-I2585</f>
      </c>
      <c r="U2586">
        <f>(L2586-K2586)/(2*D2586*0.01)</f>
      </c>
      <c r="V2586">
        <f>(L2586+K2586)/(D2586*0.0001)</f>
      </c>
    </row>
    <row r="2587">
      <c r="A2587" t="n">
        <v>2020</v>
      </c>
      <c r="B2587" t="inlineStr">
        <is>
          <t>00124799</t>
        </is>
      </c>
      <c r="C2587" t="inlineStr">
        <is>
          <t>사조산업</t>
        </is>
      </c>
      <c r="D2587" t="n">
        <v>17332881000</v>
      </c>
      <c r="E2587" t="n">
        <v>4096234000</v>
      </c>
      <c r="F2587" t="n">
        <v>5423183000</v>
      </c>
      <c r="G2587" t="n">
        <v>297496000</v>
      </c>
      <c r="H2587" t="n">
        <v>1.98</v>
      </c>
      <c r="I2587" t="n">
        <v>1.95</v>
      </c>
      <c r="K2587" t="n">
        <v>-1540277000</v>
      </c>
      <c r="L2587" t="n">
        <v>1637848000</v>
      </c>
      <c r="M2587" t="n">
        <v>1653189000</v>
      </c>
      <c r="N2587" t="n">
        <v>-1547582000</v>
      </c>
      <c r="O2587">
        <f>D2586</f>
      </c>
      <c r="P2587">
        <f>(E2587-F2587+G2587)/O2587*100</f>
      </c>
      <c r="Q2587">
        <f>H2586</f>
      </c>
      <c r="R2587">
        <f>I2586</f>
      </c>
      <c r="S2587">
        <f>H2587-H2586</f>
      </c>
      <c r="T2587">
        <f>I2587-I2586</f>
      </c>
      <c r="U2587">
        <f>(L2587-K2587)/(2*D2587*0.01)</f>
      </c>
      <c r="V2587">
        <f>(L2587+K2587)/(D2587*0.0001)</f>
      </c>
    </row>
    <row r="2588">
      <c r="A2588" t="n">
        <v>2021</v>
      </c>
      <c r="B2588" t="inlineStr">
        <is>
          <t>00124799</t>
        </is>
      </c>
      <c r="C2588" t="inlineStr">
        <is>
          <t>사조산업</t>
        </is>
      </c>
      <c r="D2588" t="n">
        <v>17522614000</v>
      </c>
      <c r="E2588" t="n">
        <v>3863705000</v>
      </c>
      <c r="F2588" t="n">
        <v>3661095000</v>
      </c>
      <c r="G2588" t="n">
        <v>257188000</v>
      </c>
      <c r="H2588" t="n">
        <v>2.62</v>
      </c>
      <c r="I2588" t="n">
        <v>2.51</v>
      </c>
      <c r="K2588" t="n">
        <v>-105663000</v>
      </c>
      <c r="L2588" t="n">
        <v>1642824000</v>
      </c>
      <c r="M2588" t="n">
        <v>1666617000</v>
      </c>
      <c r="N2588" t="n">
        <v>-123843000</v>
      </c>
      <c r="O2588">
        <f>D2587</f>
      </c>
      <c r="P2588">
        <f>(E2588-F2588+G2588)/O2588*100</f>
      </c>
      <c r="Q2588">
        <f>H2587</f>
      </c>
      <c r="R2588">
        <f>I2587</f>
      </c>
      <c r="S2588">
        <f>H2588-H2587</f>
      </c>
      <c r="T2588">
        <f>I2588-I2587</f>
      </c>
      <c r="U2588">
        <f>(L2588-K2588)/(2*D2588*0.01)</f>
      </c>
    </row>
    <row r="2589">
      <c r="A2589" t="n">
        <v>2016</v>
      </c>
      <c r="B2589" t="inlineStr">
        <is>
          <t>00124805</t>
        </is>
      </c>
      <c r="C2589" t="inlineStr">
        <is>
          <t>푸른저축은행</t>
        </is>
      </c>
      <c r="D2589" t="n">
        <v>7479000000</v>
      </c>
      <c r="E2589" t="n">
        <v>766000000</v>
      </c>
      <c r="F2589" t="n">
        <v>210000000</v>
      </c>
      <c r="G2589" t="n">
        <v>157000000</v>
      </c>
      <c r="H2589" t="n">
        <v>2.39</v>
      </c>
      <c r="I2589" t="n">
        <v>6.55</v>
      </c>
    </row>
    <row r="2590">
      <c r="A2590" t="n">
        <v>2017</v>
      </c>
      <c r="B2590" t="inlineStr">
        <is>
          <t>00124805</t>
        </is>
      </c>
      <c r="C2590" t="inlineStr">
        <is>
          <t>푸른저축은행</t>
        </is>
      </c>
      <c r="D2590" t="n">
        <v>7760000000</v>
      </c>
      <c r="E2590" t="n">
        <v>772000000</v>
      </c>
      <c r="F2590" t="n">
        <v>494000000</v>
      </c>
      <c r="G2590" t="n">
        <v>175000000</v>
      </c>
      <c r="H2590" t="n">
        <v>2.78</v>
      </c>
      <c r="I2590" t="n">
        <v>6.58</v>
      </c>
      <c r="O2590">
        <f>D2589</f>
      </c>
      <c r="P2590">
        <f>(E2590-F2590+G2590)/O2590*100</f>
      </c>
      <c r="Q2590">
        <f>H2589</f>
      </c>
      <c r="R2590">
        <f>I2589</f>
      </c>
      <c r="S2590">
        <f>H2590-H2589</f>
      </c>
      <c r="T2590">
        <f>I2590-I2589</f>
      </c>
    </row>
    <row r="2591">
      <c r="A2591" t="n">
        <v>2018</v>
      </c>
      <c r="B2591" t="inlineStr">
        <is>
          <t>00124805</t>
        </is>
      </c>
      <c r="C2591" t="inlineStr">
        <is>
          <t>푸른저축은행</t>
        </is>
      </c>
      <c r="D2591" t="n">
        <v>8047000000</v>
      </c>
      <c r="E2591" t="n">
        <v>761000000</v>
      </c>
      <c r="F2591" t="n">
        <v>766000000</v>
      </c>
      <c r="G2591" t="n">
        <v>211000000</v>
      </c>
      <c r="H2591" t="n">
        <v>2.26</v>
      </c>
      <c r="I2591" t="n">
        <v>6.37</v>
      </c>
      <c r="O2591">
        <f>D2590</f>
      </c>
      <c r="P2591">
        <f>(E2591-F2591+G2591)/O2591*100</f>
      </c>
      <c r="Q2591">
        <f>H2590</f>
      </c>
      <c r="R2591">
        <f>I2590</f>
      </c>
      <c r="S2591">
        <f>H2591-H2590</f>
      </c>
      <c r="T2591">
        <f>I2591-I2590</f>
      </c>
    </row>
    <row r="2592">
      <c r="A2592" t="n">
        <v>2019</v>
      </c>
      <c r="B2592" t="inlineStr">
        <is>
          <t>00124805</t>
        </is>
      </c>
      <c r="C2592" t="inlineStr">
        <is>
          <t>푸른저축은행</t>
        </is>
      </c>
      <c r="D2592" t="n">
        <v>8933000000</v>
      </c>
      <c r="E2592" t="n">
        <v>790000000</v>
      </c>
      <c r="F2592" t="n">
        <v>488000000</v>
      </c>
      <c r="G2592" t="n">
        <v>178000000</v>
      </c>
      <c r="H2592" t="n">
        <v>1.96</v>
      </c>
      <c r="I2592" t="n">
        <v>5.8</v>
      </c>
      <c r="O2592">
        <f>D2591</f>
      </c>
      <c r="P2592">
        <f>(E2592-F2592+G2592)/O2592*100</f>
      </c>
      <c r="Q2592">
        <f>H2591</f>
      </c>
      <c r="R2592">
        <f>I2591</f>
      </c>
      <c r="S2592">
        <f>H2592-H2591</f>
      </c>
      <c r="T2592">
        <f>I2592-I2591</f>
      </c>
    </row>
    <row r="2593">
      <c r="A2593" t="n">
        <v>2020</v>
      </c>
      <c r="B2593" t="inlineStr">
        <is>
          <t>00124805</t>
        </is>
      </c>
      <c r="C2593" t="inlineStr">
        <is>
          <t>푸른저축은행</t>
        </is>
      </c>
      <c r="D2593" t="n">
        <v>6085000000</v>
      </c>
      <c r="E2593" t="n">
        <v>889000000</v>
      </c>
      <c r="F2593" t="n">
        <v>3590000000</v>
      </c>
      <c r="G2593" t="n">
        <v>101000000</v>
      </c>
      <c r="H2593" t="n">
        <v>2</v>
      </c>
      <c r="I2593" t="n">
        <v>5.18</v>
      </c>
      <c r="O2593">
        <f>D2592</f>
      </c>
      <c r="P2593">
        <f>(E2593-F2593+G2593)/O2593*100</f>
      </c>
      <c r="Q2593">
        <f>H2592</f>
      </c>
      <c r="R2593">
        <f>I2592</f>
      </c>
      <c r="S2593">
        <f>H2593-H2592</f>
      </c>
      <c r="T2593">
        <f>I2593-I2592</f>
      </c>
    </row>
    <row r="2594">
      <c r="A2594" t="n">
        <v>2021</v>
      </c>
      <c r="B2594" t="inlineStr">
        <is>
          <t>00124805</t>
        </is>
      </c>
      <c r="C2594" t="inlineStr">
        <is>
          <t>푸른저축은행</t>
        </is>
      </c>
      <c r="D2594" t="n">
        <v>6292000000</v>
      </c>
      <c r="E2594" t="n">
        <v>769000000</v>
      </c>
      <c r="F2594" t="n">
        <v>297000000</v>
      </c>
      <c r="G2594" t="n">
        <v>93000000</v>
      </c>
      <c r="H2594" t="n">
        <v>2.54</v>
      </c>
      <c r="I2594" t="n">
        <v>5.21</v>
      </c>
      <c r="O2594">
        <f>D2593</f>
      </c>
      <c r="P2594">
        <f>(E2594-F2594+G2594)/O2594*100</f>
      </c>
      <c r="Q2594">
        <f>H2593</f>
      </c>
      <c r="R2594">
        <f>I2593</f>
      </c>
      <c r="S2594">
        <f>H2594-H2593</f>
      </c>
      <c r="T2594">
        <f>I2594-I2593</f>
      </c>
    </row>
    <row r="2595">
      <c r="A2595" t="n">
        <v>2022</v>
      </c>
      <c r="B2595" t="inlineStr">
        <is>
          <t>00124805</t>
        </is>
      </c>
      <c r="C2595" t="inlineStr">
        <is>
          <t>푸른저축은행</t>
        </is>
      </c>
      <c r="D2595" t="n">
        <v>5534000000</v>
      </c>
      <c r="E2595" t="n">
        <v>786000000</v>
      </c>
      <c r="F2595" t="n">
        <v>638000000</v>
      </c>
      <c r="G2595" t="n">
        <v>119000000</v>
      </c>
      <c r="H2595" t="n">
        <v>5.16</v>
      </c>
      <c r="I2595" t="n">
        <v>5.01</v>
      </c>
      <c r="O2595">
        <f>D2594</f>
      </c>
      <c r="P2595">
        <f>(E2595-F2595+G2595)/O2595*100</f>
      </c>
      <c r="Q2595">
        <f>H2594</f>
      </c>
      <c r="R2595">
        <f>I2594</f>
      </c>
      <c r="S2595">
        <f>H2595-H2594</f>
      </c>
      <c r="T2595">
        <f>I2595-I2594</f>
      </c>
    </row>
    <row r="2596">
      <c r="A2596" t="n">
        <v>2023</v>
      </c>
      <c r="B2596" t="inlineStr">
        <is>
          <t>00124805</t>
        </is>
      </c>
      <c r="C2596" t="inlineStr">
        <is>
          <t>푸른저축은행</t>
        </is>
      </c>
      <c r="D2596" t="n">
        <v>7728000000</v>
      </c>
      <c r="E2596" t="n">
        <v>731000000</v>
      </c>
      <c r="F2596" t="n">
        <v>218000000</v>
      </c>
      <c r="G2596" t="n">
        <v>192000000</v>
      </c>
      <c r="H2596" t="n">
        <v>4.2</v>
      </c>
      <c r="I2596" t="n">
        <v>5.21</v>
      </c>
      <c r="O2596">
        <f>D2595</f>
      </c>
      <c r="P2596">
        <f>(E2596-F2596+G2596)/O2596*100</f>
      </c>
      <c r="Q2596">
        <f>H2595</f>
      </c>
      <c r="R2596">
        <f>I2595</f>
      </c>
      <c r="S2596">
        <f>H2596-H2595</f>
      </c>
      <c r="T2596">
        <f>I2596-I2595</f>
      </c>
    </row>
    <row r="2597">
      <c r="A2597" t="n">
        <v>2024</v>
      </c>
      <c r="B2597" t="inlineStr">
        <is>
          <t>00124805</t>
        </is>
      </c>
      <c r="C2597" t="inlineStr">
        <is>
          <t>푸른저축은행</t>
        </is>
      </c>
      <c r="D2597" t="n">
        <v>9110000000</v>
      </c>
      <c r="E2597" t="n">
        <v>872000000</v>
      </c>
      <c r="F2597" t="n">
        <v>517000000</v>
      </c>
      <c r="G2597" t="n">
        <v>204000000</v>
      </c>
      <c r="H2597" t="n">
        <v>3.52</v>
      </c>
      <c r="I2597" t="n">
        <v>5.13</v>
      </c>
      <c r="O2597">
        <f>D2596</f>
      </c>
      <c r="P2597">
        <f>(E2597-F2597+G2597)/O2597*100</f>
      </c>
      <c r="Q2597">
        <f>H2596</f>
      </c>
      <c r="R2597">
        <f>I2596</f>
      </c>
      <c r="S2597">
        <f>H2597-H2596</f>
      </c>
      <c r="T2597">
        <f>I2597-I2596</f>
      </c>
    </row>
    <row r="2598">
      <c r="A2598" t="n">
        <v>2014</v>
      </c>
      <c r="B2598" t="inlineStr">
        <is>
          <t>00125080</t>
        </is>
      </c>
      <c r="C2598" t="inlineStr">
        <is>
          <t>AK홀딩스</t>
        </is>
      </c>
      <c r="D2598" t="n">
        <v>73951390000</v>
      </c>
      <c r="E2598" t="n">
        <v>9130688000</v>
      </c>
      <c r="F2598" t="n">
        <v>4464103000</v>
      </c>
      <c r="G2598" t="n">
        <v>1959327000</v>
      </c>
      <c r="H2598" t="n">
        <v>3.4</v>
      </c>
      <c r="I2598" t="n">
        <v>5.4</v>
      </c>
      <c r="K2598" t="n">
        <v>-4418008000</v>
      </c>
      <c r="L2598" t="n">
        <v>5166567000</v>
      </c>
      <c r="M2598" t="n">
        <v>5081853000</v>
      </c>
      <c r="N2598" t="n">
        <v>-4430399000</v>
      </c>
      <c r="U2598">
        <f>(L2598-K2598)/(2*D2598*0.01)</f>
      </c>
      <c r="V2598">
        <f>(L2598+K2598)/(D2598*0.0001)</f>
      </c>
    </row>
    <row r="2599">
      <c r="A2599" t="n">
        <v>2018</v>
      </c>
      <c r="B2599" t="inlineStr">
        <is>
          <t>00125080</t>
        </is>
      </c>
      <c r="C2599" t="inlineStr">
        <is>
          <t>AK홀딩스</t>
        </is>
      </c>
      <c r="D2599" t="n">
        <v>145582994000</v>
      </c>
      <c r="E2599" t="n">
        <v>23923477000</v>
      </c>
      <c r="F2599" t="n">
        <v>19908744000</v>
      </c>
      <c r="G2599" t="n">
        <v>2970925000</v>
      </c>
      <c r="H2599" t="n">
        <v>2.7</v>
      </c>
      <c r="I2599" t="n">
        <v>4.1</v>
      </c>
      <c r="K2599" t="n">
        <v>-10851108000</v>
      </c>
      <c r="L2599" t="n">
        <v>12641791000</v>
      </c>
      <c r="M2599" t="n">
        <v>12264078000</v>
      </c>
      <c r="N2599" t="n">
        <v>-10763908000</v>
      </c>
      <c r="U2599">
        <f>(L2599-K2599)/(2*D2599*0.01)</f>
      </c>
      <c r="V2599">
        <f>(L2599+K2599)/(D2599*0.0001)</f>
      </c>
    </row>
    <row r="2600">
      <c r="A2600" t="n">
        <v>2019</v>
      </c>
      <c r="B2600" t="inlineStr">
        <is>
          <t>00125080</t>
        </is>
      </c>
      <c r="C2600" t="inlineStr">
        <is>
          <t>AK홀딩스</t>
        </is>
      </c>
      <c r="D2600" t="n">
        <v>183118164000</v>
      </c>
      <c r="E2600" t="n">
        <v>28840708000</v>
      </c>
      <c r="F2600" t="n">
        <v>21567800000</v>
      </c>
      <c r="G2600" t="n">
        <v>3141952000</v>
      </c>
      <c r="H2600" t="n">
        <v>2</v>
      </c>
      <c r="I2600" t="n">
        <v>3.95</v>
      </c>
      <c r="K2600" t="n">
        <v>-23440520000</v>
      </c>
      <c r="L2600" t="n">
        <v>24270574000</v>
      </c>
      <c r="M2600" t="n">
        <v>23997617000</v>
      </c>
      <c r="N2600" t="n">
        <v>-23119190000</v>
      </c>
      <c r="O2600">
        <f>D2599</f>
      </c>
      <c r="P2600">
        <f>(E2600-F2600+G2600)/O2600*100</f>
      </c>
      <c r="Q2600">
        <f>H2599</f>
      </c>
      <c r="R2600">
        <f>I2599</f>
      </c>
      <c r="S2600">
        <f>H2600-H2599</f>
      </c>
      <c r="T2600">
        <f>I2600-I2599</f>
      </c>
      <c r="U2600">
        <f>(L2600-K2600)/(2*D2600*0.01)</f>
      </c>
      <c r="V2600">
        <f>(L2600+K2600)/(D2600*0.0001)</f>
      </c>
    </row>
    <row r="2601">
      <c r="A2601" t="n">
        <v>2020</v>
      </c>
      <c r="B2601" t="inlineStr">
        <is>
          <t>00125080</t>
        </is>
      </c>
      <c r="C2601" t="inlineStr">
        <is>
          <t>AK홀딩스</t>
        </is>
      </c>
      <c r="D2601" t="n">
        <v>202919986000</v>
      </c>
      <c r="E2601" t="n">
        <v>35045002000</v>
      </c>
      <c r="F2601" t="n">
        <v>20375104000</v>
      </c>
      <c r="G2601" t="n">
        <v>3340939000</v>
      </c>
      <c r="H2601" t="n">
        <v>2.35</v>
      </c>
      <c r="I2601" t="n">
        <v>4.1</v>
      </c>
      <c r="O2601">
        <f>D2600</f>
      </c>
      <c r="P2601">
        <f>(E2601-F2601+G2601)/O2601*100</f>
      </c>
      <c r="Q2601">
        <f>H2600</f>
      </c>
      <c r="R2601">
        <f>I2600</f>
      </c>
      <c r="S2601">
        <f>H2601-H2600</f>
      </c>
      <c r="T2601">
        <f>I2601-I2600</f>
      </c>
    </row>
    <row r="2602">
      <c r="A2602" t="n">
        <v>2021</v>
      </c>
      <c r="B2602" t="inlineStr">
        <is>
          <t>00125080</t>
        </is>
      </c>
      <c r="C2602" t="inlineStr">
        <is>
          <t>AK홀딩스</t>
        </is>
      </c>
      <c r="D2602" t="n">
        <v>221346141000</v>
      </c>
      <c r="E2602" t="n">
        <v>34989948000</v>
      </c>
      <c r="F2602" t="n">
        <v>16998348000</v>
      </c>
      <c r="G2602" t="n">
        <v>3725453000</v>
      </c>
      <c r="H2602" t="n">
        <v>2.55</v>
      </c>
      <c r="I2602" t="n">
        <v>3.85</v>
      </c>
      <c r="K2602" t="n">
        <v>-20462288000</v>
      </c>
      <c r="L2602" t="n">
        <v>20462288000</v>
      </c>
      <c r="M2602" t="n">
        <v>20590422000</v>
      </c>
      <c r="N2602" t="n">
        <v>-18090858000</v>
      </c>
      <c r="O2602">
        <f>D2601</f>
      </c>
      <c r="P2602">
        <f>(E2602-F2602+G2602)/O2602*100</f>
      </c>
      <c r="Q2602">
        <f>H2601</f>
      </c>
      <c r="R2602">
        <f>I2601</f>
      </c>
      <c r="S2602">
        <f>H2602-H2601</f>
      </c>
      <c r="T2602">
        <f>I2602-I2601</f>
      </c>
      <c r="U2602">
        <f>(L2602-K2602)/(2*D2602*0.01)</f>
      </c>
    </row>
    <row r="2603">
      <c r="A2603" t="n">
        <v>2022</v>
      </c>
      <c r="B2603" t="inlineStr">
        <is>
          <t>00125080</t>
        </is>
      </c>
      <c r="C2603" t="inlineStr">
        <is>
          <t>AK홀딩스</t>
        </is>
      </c>
      <c r="D2603" t="n">
        <v>206980896000</v>
      </c>
      <c r="E2603" t="n">
        <v>33128532000</v>
      </c>
      <c r="F2603" t="n">
        <v>24115177000</v>
      </c>
      <c r="G2603" t="n">
        <v>5200876000</v>
      </c>
      <c r="H2603" t="n">
        <v>5.5</v>
      </c>
      <c r="I2603" t="n">
        <v>4.4</v>
      </c>
      <c r="K2603" t="n">
        <v>-16222148000</v>
      </c>
      <c r="L2603" t="n">
        <v>16222148000</v>
      </c>
      <c r="M2603" t="n">
        <v>16669000000</v>
      </c>
      <c r="N2603" t="n">
        <v>-14592330000</v>
      </c>
      <c r="O2603">
        <f>D2602</f>
      </c>
      <c r="P2603">
        <f>(E2603-F2603+G2603)/O2603*100</f>
      </c>
      <c r="Q2603">
        <f>H2602</f>
      </c>
      <c r="R2603">
        <f>I2602</f>
      </c>
      <c r="S2603">
        <f>H2603-H2602</f>
      </c>
      <c r="T2603">
        <f>I2603-I2602</f>
      </c>
      <c r="U2603">
        <f>(L2603-K2603)/(2*D2603*0.01)</f>
      </c>
    </row>
    <row r="2604">
      <c r="A2604" t="n">
        <v>2023</v>
      </c>
      <c r="B2604" t="inlineStr">
        <is>
          <t>00125080</t>
        </is>
      </c>
      <c r="C2604" t="inlineStr">
        <is>
          <t>AK홀딩스</t>
        </is>
      </c>
      <c r="D2604" t="n">
        <v>272535296000</v>
      </c>
      <c r="E2604" t="n">
        <v>30281670000</v>
      </c>
      <c r="F2604" t="n">
        <v>17646010000</v>
      </c>
      <c r="G2604" t="n">
        <v>9676661000</v>
      </c>
      <c r="H2604" t="n">
        <v>4.6</v>
      </c>
      <c r="I2604" t="n">
        <v>3.8</v>
      </c>
      <c r="K2604" t="n">
        <v>-19633792000</v>
      </c>
      <c r="L2604" t="n">
        <v>22606833000</v>
      </c>
      <c r="M2604" t="n">
        <v>23087461000</v>
      </c>
      <c r="N2604" t="n">
        <v>-20338153000</v>
      </c>
      <c r="O2604">
        <f>D2603</f>
      </c>
      <c r="P2604">
        <f>(E2604-F2604+G2604)/O2604*100</f>
      </c>
      <c r="Q2604">
        <f>H2603</f>
      </c>
      <c r="R2604">
        <f>I2603</f>
      </c>
      <c r="S2604">
        <f>H2604-H2603</f>
      </c>
      <c r="T2604">
        <f>I2604-I2603</f>
      </c>
      <c r="U2604">
        <f>(L2604-K2604)/(2*D2604*0.01)</f>
      </c>
      <c r="V2604">
        <f>(L2604+K2604)/(D2604*0.0001)</f>
      </c>
    </row>
    <row r="2605">
      <c r="A2605" t="n">
        <v>2024</v>
      </c>
      <c r="B2605" t="inlineStr">
        <is>
          <t>00125080</t>
        </is>
      </c>
      <c r="C2605" t="inlineStr">
        <is>
          <t>AK홀딩스</t>
        </is>
      </c>
      <c r="D2605" t="n">
        <v>310533855000</v>
      </c>
      <c r="E2605" t="n">
        <v>38441529000</v>
      </c>
      <c r="F2605" t="n">
        <v>25273539000</v>
      </c>
      <c r="G2605" t="n">
        <v>10638249000</v>
      </c>
      <c r="H2605" t="n">
        <v>4</v>
      </c>
      <c r="I2605" t="n">
        <v>3.45</v>
      </c>
      <c r="K2605" t="n">
        <v>-23201800000</v>
      </c>
      <c r="L2605" t="n">
        <v>26745249000</v>
      </c>
      <c r="M2605" t="n">
        <v>27154054000</v>
      </c>
      <c r="N2605" t="n">
        <v>-23916396000</v>
      </c>
      <c r="O2605">
        <f>D2604</f>
      </c>
      <c r="P2605">
        <f>(E2605-F2605+G2605)/O2605*100</f>
      </c>
      <c r="Q2605">
        <f>H2604</f>
      </c>
      <c r="R2605">
        <f>I2604</f>
      </c>
      <c r="S2605">
        <f>H2605-H2604</f>
      </c>
      <c r="T2605">
        <f>I2605-I2604</f>
      </c>
      <c r="U2605">
        <f>(L2605-K2605)/(2*D2605*0.01)</f>
      </c>
      <c r="V2605">
        <f>(L2605+K2605)/(D2605*0.0001)</f>
      </c>
    </row>
    <row r="2606">
      <c r="A2606" t="n">
        <v>2025</v>
      </c>
      <c r="B2606" t="inlineStr">
        <is>
          <t>00125080</t>
        </is>
      </c>
      <c r="C2606" t="inlineStr">
        <is>
          <t>AK홀딩스</t>
        </is>
      </c>
      <c r="D2606" t="n">
        <v>255419440000</v>
      </c>
      <c r="E2606" t="n">
        <v>42495729000</v>
      </c>
      <c r="F2606" t="n">
        <v>29162037000</v>
      </c>
      <c r="G2606" t="n">
        <v>10402846000</v>
      </c>
      <c r="H2606" t="n">
        <v>4.05</v>
      </c>
      <c r="I2606" t="n">
        <v>2.9</v>
      </c>
      <c r="K2606" t="n">
        <v>-20787067000</v>
      </c>
      <c r="L2606" t="n">
        <v>22768197000</v>
      </c>
      <c r="M2606" t="n">
        <v>23148570000</v>
      </c>
      <c r="N2606" t="n">
        <v>-21449901000</v>
      </c>
      <c r="O2606">
        <f>D2605</f>
      </c>
      <c r="P2606">
        <f>(E2606-F2606+G2606)/O2606*100</f>
      </c>
      <c r="Q2606">
        <f>H2605</f>
      </c>
      <c r="R2606">
        <f>I2605</f>
      </c>
      <c r="S2606">
        <f>H2606-H2605</f>
      </c>
      <c r="T2606">
        <f>I2606-I2605</f>
      </c>
      <c r="U2606">
        <f>(L2606-K2606)/(2*D2606*0.01)</f>
      </c>
      <c r="V2606">
        <f>(L2606+K2606)/(D2606*0.0001)</f>
      </c>
    </row>
    <row r="2607">
      <c r="A2607" t="n">
        <v>2014</v>
      </c>
      <c r="B2607" t="inlineStr">
        <is>
          <t>00125150</t>
        </is>
      </c>
      <c r="C2607" t="inlineStr">
        <is>
          <t>SGC에너지</t>
        </is>
      </c>
      <c r="D2607" t="n">
        <v>13003973000</v>
      </c>
      <c r="E2607" t="n">
        <v>2350991000</v>
      </c>
      <c r="F2607" t="n">
        <v>1798811000</v>
      </c>
      <c r="G2607" t="n">
        <v>421626000</v>
      </c>
      <c r="H2607" t="n">
        <v>3.02</v>
      </c>
      <c r="K2607" t="n">
        <v>-768272000</v>
      </c>
      <c r="L2607" t="n">
        <v>879506000</v>
      </c>
      <c r="M2607" t="n">
        <v>972077000</v>
      </c>
      <c r="N2607" t="n">
        <v>-776503000</v>
      </c>
      <c r="U2607">
        <f>(L2607-K2607)/(2*D2607*0.01)</f>
      </c>
      <c r="V2607">
        <f>(L2607+K2607)/(D2607*0.0001)</f>
      </c>
    </row>
    <row r="2608">
      <c r="A2608" t="n">
        <v>2015</v>
      </c>
      <c r="B2608" t="inlineStr">
        <is>
          <t>00125150</t>
        </is>
      </c>
      <c r="C2608" t="inlineStr">
        <is>
          <t>SGC에너지</t>
        </is>
      </c>
      <c r="D2608" t="n">
        <v>14153658000</v>
      </c>
      <c r="E2608" t="n">
        <v>2417377000</v>
      </c>
      <c r="F2608" t="n">
        <v>2379042000</v>
      </c>
      <c r="G2608" t="n">
        <v>309353000</v>
      </c>
      <c r="H2608" t="n">
        <v>2.74</v>
      </c>
      <c r="I2608" t="n">
        <v>4.01</v>
      </c>
      <c r="K2608" t="n">
        <v>-998817000</v>
      </c>
      <c r="L2608" t="n">
        <v>998817000</v>
      </c>
      <c r="M2608" t="n">
        <v>991827000</v>
      </c>
      <c r="N2608" t="n">
        <v>-991827000</v>
      </c>
      <c r="O2608">
        <f>D2607</f>
      </c>
      <c r="P2608">
        <f>(E2608-F2608+G2608)/O2608*100</f>
      </c>
      <c r="Q2608">
        <f>H2607</f>
      </c>
      <c r="S2608">
        <f>H2608-H2607</f>
      </c>
      <c r="U2608">
        <f>(L2608-K2608)/(2*D2608*0.01)</f>
      </c>
    </row>
    <row r="2609">
      <c r="A2609" t="n">
        <v>2016</v>
      </c>
      <c r="B2609" t="inlineStr">
        <is>
          <t>00125150</t>
        </is>
      </c>
      <c r="C2609" t="inlineStr">
        <is>
          <t>SGC에너지</t>
        </is>
      </c>
      <c r="D2609" t="n">
        <v>15168329000</v>
      </c>
      <c r="E2609" t="n">
        <v>2511153000</v>
      </c>
      <c r="F2609" t="n">
        <v>2508968000</v>
      </c>
      <c r="G2609" t="n">
        <v>324364000</v>
      </c>
      <c r="H2609" t="n">
        <v>2.8</v>
      </c>
      <c r="I2609" t="n">
        <v>4.25</v>
      </c>
      <c r="K2609" t="n">
        <v>-982338000</v>
      </c>
      <c r="L2609" t="n">
        <v>1128830000</v>
      </c>
      <c r="M2609" t="n">
        <v>1119184000</v>
      </c>
      <c r="N2609" t="n">
        <v>-992847000</v>
      </c>
      <c r="O2609">
        <f>D2608</f>
      </c>
      <c r="P2609">
        <f>(E2609-F2609+G2609)/O2609*100</f>
      </c>
      <c r="Q2609">
        <f>H2608</f>
      </c>
      <c r="R2609">
        <f>I2608</f>
      </c>
      <c r="S2609">
        <f>H2609-H2608</f>
      </c>
      <c r="T2609">
        <f>I2609-I2608</f>
      </c>
      <c r="U2609">
        <f>(L2609-K2609)/(2*D2609*0.01)</f>
      </c>
      <c r="V2609">
        <f>(L2609+K2609)/(D2609*0.0001)</f>
      </c>
    </row>
    <row r="2610">
      <c r="A2610" t="n">
        <v>2017</v>
      </c>
      <c r="B2610" t="inlineStr">
        <is>
          <t>00125150</t>
        </is>
      </c>
      <c r="C2610" t="inlineStr">
        <is>
          <t>SGC에너지</t>
        </is>
      </c>
      <c r="D2610" t="n">
        <v>14885803000</v>
      </c>
      <c r="E2610" t="n">
        <v>2365786000</v>
      </c>
      <c r="F2610" t="n">
        <v>2196695000</v>
      </c>
      <c r="G2610" t="n">
        <v>350777000</v>
      </c>
      <c r="H2610" t="n">
        <v>3.09</v>
      </c>
      <c r="I2610" t="n">
        <v>4.89</v>
      </c>
      <c r="K2610" t="n">
        <v>-1000247000</v>
      </c>
      <c r="L2610" t="n">
        <v>1142113000</v>
      </c>
      <c r="M2610" t="n">
        <v>1135555000</v>
      </c>
      <c r="N2610" t="n">
        <v>-1013454000</v>
      </c>
      <c r="O2610">
        <f>D2609</f>
      </c>
      <c r="P2610">
        <f>(E2610-F2610+G2610)/O2610*100</f>
      </c>
      <c r="Q2610">
        <f>H2609</f>
      </c>
      <c r="R2610">
        <f>I2609</f>
      </c>
      <c r="S2610">
        <f>H2610-H2609</f>
      </c>
      <c r="T2610">
        <f>I2610-I2609</f>
      </c>
      <c r="U2610">
        <f>(L2610-K2610)/(2*D2610*0.01)</f>
      </c>
      <c r="V2610">
        <f>(L2610+K2610)/(D2610*0.0001)</f>
      </c>
    </row>
    <row r="2611">
      <c r="A2611" t="n">
        <v>2020</v>
      </c>
      <c r="B2611" t="inlineStr">
        <is>
          <t>00125150</t>
        </is>
      </c>
      <c r="C2611" t="inlineStr">
        <is>
          <t>SGC에너지</t>
        </is>
      </c>
      <c r="D2611" t="n">
        <v>61989144000</v>
      </c>
      <c r="E2611" t="n">
        <v>541271000</v>
      </c>
      <c r="F2611" t="n">
        <v>187484000</v>
      </c>
      <c r="G2611" t="n">
        <v>70550000</v>
      </c>
      <c r="H2611" t="n">
        <v>2.69</v>
      </c>
      <c r="I2611" t="n">
        <v>4.12</v>
      </c>
      <c r="K2611" t="n">
        <v>-3147444000</v>
      </c>
      <c r="L2611" t="n">
        <v>3560316000</v>
      </c>
      <c r="M2611" t="n">
        <v>3549702000</v>
      </c>
      <c r="N2611" t="n">
        <v>-3198182000</v>
      </c>
      <c r="U2611">
        <f>(L2611-K2611)/(2*D2611*0.01)</f>
      </c>
      <c r="V2611">
        <f>(L2611+K2611)/(D2611*0.0001)</f>
      </c>
    </row>
    <row r="2612">
      <c r="A2612" t="n">
        <v>2021</v>
      </c>
      <c r="B2612" t="inlineStr">
        <is>
          <t>00125150</t>
        </is>
      </c>
      <c r="C2612" t="inlineStr">
        <is>
          <t>SGC에너지</t>
        </is>
      </c>
      <c r="D2612" t="n">
        <v>67974732000</v>
      </c>
      <c r="E2612" t="n">
        <v>9288774000</v>
      </c>
      <c r="F2612" t="n">
        <v>6024794000</v>
      </c>
      <c r="G2612" t="n">
        <v>1323333000</v>
      </c>
      <c r="O2612">
        <f>D2611</f>
      </c>
      <c r="P2612">
        <f>(E2612-F2612+G2612)/O2612*100</f>
      </c>
    </row>
    <row r="2613">
      <c r="A2613" t="n">
        <v>2022</v>
      </c>
      <c r="B2613" t="inlineStr">
        <is>
          <t>00125150</t>
        </is>
      </c>
      <c r="C2613" t="inlineStr">
        <is>
          <t>SGC에너지</t>
        </is>
      </c>
      <c r="D2613" t="n">
        <v>68275315000</v>
      </c>
      <c r="E2613" t="n">
        <v>9585390000</v>
      </c>
      <c r="F2613" t="n">
        <v>8980319000</v>
      </c>
      <c r="G2613" t="n">
        <v>1736894000</v>
      </c>
      <c r="O2613">
        <f>D2612</f>
      </c>
      <c r="P2613">
        <f>(E2613-F2613+G2613)/O2613*100</f>
      </c>
    </row>
    <row r="2614">
      <c r="A2614" t="n">
        <v>2023</v>
      </c>
      <c r="B2614" t="inlineStr">
        <is>
          <t>00125150</t>
        </is>
      </c>
      <c r="C2614" t="inlineStr">
        <is>
          <t>SGC에너지</t>
        </is>
      </c>
      <c r="D2614" t="n">
        <v>76348494000</v>
      </c>
      <c r="E2614" t="n">
        <v>9457465000</v>
      </c>
      <c r="F2614" t="n">
        <v>8050802000</v>
      </c>
      <c r="G2614" t="n">
        <v>3295065000</v>
      </c>
      <c r="O2614">
        <f>D2613</f>
      </c>
      <c r="P2614">
        <f>(E2614-F2614+G2614)/O2614*100</f>
      </c>
    </row>
    <row r="2615">
      <c r="A2615" t="n">
        <v>2024</v>
      </c>
      <c r="B2615" t="inlineStr">
        <is>
          <t>00125150</t>
        </is>
      </c>
      <c r="C2615" t="inlineStr">
        <is>
          <t>SGC에너지</t>
        </is>
      </c>
      <c r="D2615" t="n">
        <v>85026426000</v>
      </c>
      <c r="E2615" t="n">
        <v>9813047000</v>
      </c>
      <c r="G2615" t="n">
        <v>2994596000</v>
      </c>
      <c r="O2615">
        <f>D2614</f>
      </c>
    </row>
    <row r="2616">
      <c r="A2616" t="n">
        <v>2014</v>
      </c>
      <c r="B2616" t="inlineStr">
        <is>
          <t>00125488</t>
        </is>
      </c>
      <c r="C2616" t="inlineStr">
        <is>
          <t>삼륭물산</t>
        </is>
      </c>
      <c r="D2616" t="n">
        <v>3783260000</v>
      </c>
      <c r="E2616" t="n">
        <v>675491000</v>
      </c>
      <c r="F2616" t="n">
        <v>926417000</v>
      </c>
      <c r="G2616" t="n">
        <v>91494000</v>
      </c>
      <c r="H2616" t="n">
        <v>3.05</v>
      </c>
      <c r="I2616" t="n">
        <v>5</v>
      </c>
      <c r="K2616" t="n">
        <v>-163649000</v>
      </c>
      <c r="L2616" t="n">
        <v>186313000</v>
      </c>
      <c r="M2616" t="n">
        <v>181024000</v>
      </c>
      <c r="N2616" t="n">
        <v>-162422000</v>
      </c>
      <c r="U2616">
        <f>(L2616-K2616)/(2*D2616*0.01)</f>
      </c>
      <c r="V2616">
        <f>(L2616+K2616)/(D2616*0.0001)</f>
      </c>
    </row>
    <row r="2617">
      <c r="A2617" t="n">
        <v>2015</v>
      </c>
      <c r="B2617" t="inlineStr">
        <is>
          <t>00125488</t>
        </is>
      </c>
      <c r="C2617" t="inlineStr">
        <is>
          <t>삼륭물산</t>
        </is>
      </c>
      <c r="D2617" t="n">
        <v>3899768000</v>
      </c>
      <c r="E2617" t="n">
        <v>698094000</v>
      </c>
      <c r="F2617" t="n">
        <v>813145000</v>
      </c>
      <c r="G2617" t="n">
        <v>68487000</v>
      </c>
      <c r="H2617" t="n">
        <v>2.76</v>
      </c>
      <c r="I2617" t="n">
        <v>5.3</v>
      </c>
      <c r="K2617" t="n">
        <v>-190156000</v>
      </c>
      <c r="L2617" t="n">
        <v>217020000</v>
      </c>
      <c r="M2617" t="n">
        <v>209779000</v>
      </c>
      <c r="N2617" t="n">
        <v>-187882000</v>
      </c>
      <c r="O2617">
        <f>D2616</f>
      </c>
      <c r="P2617">
        <f>(E2617-F2617+G2617)/O2617*100</f>
      </c>
      <c r="Q2617">
        <f>H2616</f>
      </c>
      <c r="R2617">
        <f>I2616</f>
      </c>
      <c r="S2617">
        <f>H2617-H2616</f>
      </c>
      <c r="T2617">
        <f>I2617-I2616</f>
      </c>
      <c r="U2617">
        <f>(L2617-K2617)/(2*D2617*0.01)</f>
      </c>
      <c r="V2617">
        <f>(L2617+K2617)/(D2617*0.0001)</f>
      </c>
    </row>
    <row r="2618">
      <c r="A2618" t="n">
        <v>2016</v>
      </c>
      <c r="B2618" t="inlineStr">
        <is>
          <t>00125488</t>
        </is>
      </c>
      <c r="C2618" t="inlineStr">
        <is>
          <t>삼륭물산</t>
        </is>
      </c>
      <c r="D2618" t="n">
        <v>5501722000</v>
      </c>
      <c r="E2618" t="n">
        <v>738197000</v>
      </c>
      <c r="F2618" t="n">
        <v>595120000</v>
      </c>
      <c r="G2618" t="n">
        <v>71451000</v>
      </c>
      <c r="H2618" t="n">
        <v>2.83</v>
      </c>
      <c r="I2618" t="n">
        <v>5.3</v>
      </c>
      <c r="K2618" t="n">
        <v>-263283000</v>
      </c>
      <c r="L2618" t="n">
        <v>302376000</v>
      </c>
      <c r="M2618" t="n">
        <v>292515000</v>
      </c>
      <c r="N2618" t="n">
        <v>-260330000</v>
      </c>
      <c r="O2618">
        <f>D2617</f>
      </c>
      <c r="P2618">
        <f>(E2618-F2618+G2618)/O2618*100</f>
      </c>
      <c r="Q2618">
        <f>H2617</f>
      </c>
      <c r="R2618">
        <f>I2617</f>
      </c>
      <c r="S2618">
        <f>H2618-H2617</f>
      </c>
      <c r="T2618">
        <f>I2618-I2617</f>
      </c>
      <c r="U2618">
        <f>(L2618-K2618)/(2*D2618*0.01)</f>
      </c>
      <c r="V2618">
        <f>(L2618+K2618)/(D2618*0.0001)</f>
      </c>
    </row>
    <row r="2619">
      <c r="A2619" t="n">
        <v>2017</v>
      </c>
      <c r="B2619" t="inlineStr">
        <is>
          <t>00125488</t>
        </is>
      </c>
      <c r="C2619" t="inlineStr">
        <is>
          <t>삼륭물산</t>
        </is>
      </c>
      <c r="D2619" t="n">
        <v>4826619000</v>
      </c>
      <c r="E2619" t="n">
        <v>1012223000</v>
      </c>
      <c r="F2619" t="n">
        <v>705094000</v>
      </c>
      <c r="G2619" t="n">
        <v>136446000</v>
      </c>
      <c r="H2619" t="n">
        <v>3.245</v>
      </c>
      <c r="I2619" t="n">
        <v>5.3</v>
      </c>
      <c r="K2619" t="n">
        <v>-250939000</v>
      </c>
      <c r="L2619" t="n">
        <v>267508000</v>
      </c>
      <c r="M2619" t="n">
        <v>263207000</v>
      </c>
      <c r="N2619" t="n">
        <v>-252787000</v>
      </c>
      <c r="O2619">
        <f>D2618</f>
      </c>
      <c r="P2619">
        <f>(E2619-F2619+G2619)/O2619*100</f>
      </c>
      <c r="Q2619">
        <f>H2618</f>
      </c>
      <c r="R2619">
        <f>I2618</f>
      </c>
      <c r="S2619">
        <f>H2619-H2618</f>
      </c>
      <c r="T2619">
        <f>I2619-I2618</f>
      </c>
      <c r="U2619">
        <f>(L2619-K2619)/(2*D2619*0.01)</f>
      </c>
      <c r="V2619">
        <f>(L2619+K2619)/(D2619*0.0001)</f>
      </c>
    </row>
    <row r="2620">
      <c r="A2620" t="n">
        <v>2018</v>
      </c>
      <c r="B2620" t="inlineStr">
        <is>
          <t>00125488</t>
        </is>
      </c>
      <c r="C2620" t="inlineStr">
        <is>
          <t>삼륭물산</t>
        </is>
      </c>
      <c r="D2620" t="n">
        <v>5019341000</v>
      </c>
      <c r="E2620" t="n">
        <v>1009402000</v>
      </c>
      <c r="F2620" t="n">
        <v>893306000</v>
      </c>
      <c r="G2620" t="n">
        <v>147410000</v>
      </c>
      <c r="H2620" t="n">
        <v>2.705</v>
      </c>
      <c r="I2620" t="n">
        <v>5.3</v>
      </c>
      <c r="K2620" t="n">
        <v>-249630000</v>
      </c>
      <c r="L2620" t="n">
        <v>287740000</v>
      </c>
      <c r="M2620" t="n">
        <v>278020000</v>
      </c>
      <c r="N2620" t="n">
        <v>-246595000</v>
      </c>
      <c r="O2620">
        <f>D2619</f>
      </c>
      <c r="P2620">
        <f>(E2620-F2620+G2620)/O2620*100</f>
      </c>
      <c r="Q2620">
        <f>H2619</f>
      </c>
      <c r="R2620">
        <f>I2619</f>
      </c>
      <c r="S2620">
        <f>H2620-H2619</f>
      </c>
      <c r="T2620">
        <f>I2620-I2619</f>
      </c>
      <c r="U2620">
        <f>(L2620-K2620)/(2*D2620*0.01)</f>
      </c>
      <c r="V2620">
        <f>(L2620+K2620)/(D2620*0.0001)</f>
      </c>
    </row>
    <row r="2621">
      <c r="A2621" t="n">
        <v>2019</v>
      </c>
      <c r="B2621" t="inlineStr">
        <is>
          <t>00125488</t>
        </is>
      </c>
      <c r="C2621" t="inlineStr">
        <is>
          <t>삼륭물산</t>
        </is>
      </c>
      <c r="D2621" t="n">
        <v>5019211000</v>
      </c>
      <c r="E2621" t="n">
        <v>1040418000</v>
      </c>
      <c r="F2621" t="n">
        <v>1095352000</v>
      </c>
      <c r="G2621" t="n">
        <v>84110000</v>
      </c>
      <c r="H2621" t="n">
        <v>2.73</v>
      </c>
      <c r="I2621" t="n">
        <v>5.3</v>
      </c>
      <c r="K2621" t="n">
        <v>-273120000</v>
      </c>
      <c r="L2621" t="n">
        <v>318268000</v>
      </c>
      <c r="M2621" t="n">
        <v>307296000</v>
      </c>
      <c r="N2621" t="n">
        <v>-269708000</v>
      </c>
      <c r="O2621">
        <f>D2620</f>
      </c>
      <c r="P2621">
        <f>(E2621-F2621+G2621)/O2621*100</f>
      </c>
      <c r="Q2621">
        <f>H2620</f>
      </c>
      <c r="R2621">
        <f>I2620</f>
      </c>
      <c r="S2621">
        <f>H2621-H2620</f>
      </c>
      <c r="T2621">
        <f>I2621-I2620</f>
      </c>
      <c r="U2621">
        <f>(L2621-K2621)/(2*D2621*0.01)</f>
      </c>
      <c r="V2621">
        <f>(L2621+K2621)/(D2621*0.0001)</f>
      </c>
    </row>
    <row r="2622">
      <c r="A2622" t="n">
        <v>2020</v>
      </c>
      <c r="B2622" t="inlineStr">
        <is>
          <t>00125488</t>
        </is>
      </c>
      <c r="C2622" t="inlineStr">
        <is>
          <t>삼륭물산</t>
        </is>
      </c>
      <c r="D2622" t="n">
        <v>5049146000</v>
      </c>
      <c r="E2622" t="n">
        <v>1046861000</v>
      </c>
      <c r="F2622" t="n">
        <v>845361000</v>
      </c>
      <c r="G2622" t="n">
        <v>84065000</v>
      </c>
      <c r="H2622" t="n">
        <v>2.665</v>
      </c>
      <c r="I2622" t="n">
        <v>5.3</v>
      </c>
      <c r="K2622" t="n">
        <v>-221473000</v>
      </c>
      <c r="L2622" t="n">
        <v>254992000</v>
      </c>
      <c r="M2622" t="n">
        <v>246081000</v>
      </c>
      <c r="N2622" t="n">
        <v>-218558000</v>
      </c>
      <c r="O2622">
        <f>D2621</f>
      </c>
      <c r="P2622">
        <f>(E2622-F2622+G2622)/O2622*100</f>
      </c>
      <c r="Q2622">
        <f>H2621</f>
      </c>
      <c r="R2622">
        <f>I2621</f>
      </c>
      <c r="S2622">
        <f>H2622-H2621</f>
      </c>
      <c r="T2622">
        <f>I2622-I2621</f>
      </c>
      <c r="U2622">
        <f>(L2622-K2622)/(2*D2622*0.01)</f>
      </c>
      <c r="V2622">
        <f>(L2622+K2622)/(D2622*0.0001)</f>
      </c>
    </row>
    <row r="2623">
      <c r="A2623" t="n">
        <v>2024</v>
      </c>
      <c r="B2623" t="inlineStr">
        <is>
          <t>00125488</t>
        </is>
      </c>
      <c r="C2623" t="inlineStr">
        <is>
          <t>삼륭물산</t>
        </is>
      </c>
      <c r="D2623" t="n">
        <v>3914620000</v>
      </c>
      <c r="E2623" t="n">
        <v>649954000</v>
      </c>
      <c r="F2623" t="n">
        <v>1883085000</v>
      </c>
      <c r="G2623" t="n">
        <v>109480000</v>
      </c>
      <c r="H2623" t="n">
        <v>4.23</v>
      </c>
      <c r="I2623" t="n">
        <v>5.3</v>
      </c>
      <c r="K2623" t="n">
        <v>-195438000</v>
      </c>
      <c r="L2623" t="n">
        <v>223003000</v>
      </c>
      <c r="M2623" t="n">
        <v>218697000</v>
      </c>
      <c r="N2623" t="n">
        <v>-195567000</v>
      </c>
      <c r="U2623">
        <f>(L2623-K2623)/(2*D2623*0.01)</f>
      </c>
      <c r="V2623">
        <f>(L2623+K2623)/(D2623*0.0001)</f>
      </c>
    </row>
    <row r="2624">
      <c r="A2624" t="n">
        <v>2025</v>
      </c>
      <c r="B2624" t="inlineStr">
        <is>
          <t>00125488</t>
        </is>
      </c>
      <c r="C2624" t="inlineStr">
        <is>
          <t>삼륭물산</t>
        </is>
      </c>
      <c r="D2624" t="n">
        <v>4462416000</v>
      </c>
      <c r="E2624" t="n">
        <v>715161000</v>
      </c>
      <c r="F2624" t="n">
        <v>347747000</v>
      </c>
      <c r="G2624" t="n">
        <v>105128000</v>
      </c>
      <c r="H2624" t="n">
        <v>4.59</v>
      </c>
      <c r="I2624" t="n">
        <v>5.3</v>
      </c>
      <c r="K2624" t="n">
        <v>-210860000</v>
      </c>
      <c r="L2624" t="n">
        <v>240849000</v>
      </c>
      <c r="M2624" t="n">
        <v>237000000</v>
      </c>
      <c r="N2624" t="n">
        <v>-211631000</v>
      </c>
      <c r="O2624">
        <f>D2623</f>
      </c>
      <c r="P2624">
        <f>(E2624-F2624+G2624)/O2624*100</f>
      </c>
      <c r="Q2624">
        <f>H2623</f>
      </c>
      <c r="R2624">
        <f>I2623</f>
      </c>
      <c r="S2624">
        <f>H2624-H2623</f>
      </c>
      <c r="T2624">
        <f>I2624-I2623</f>
      </c>
      <c r="U2624">
        <f>(L2624-K2624)/(2*D2624*0.01)</f>
      </c>
      <c r="V2624">
        <f>(L2624+K2624)/(D2624*0.0001)</f>
      </c>
    </row>
    <row r="2625">
      <c r="A2625" t="n">
        <v>2014</v>
      </c>
      <c r="B2625" t="inlineStr">
        <is>
          <t>00125521</t>
        </is>
      </c>
      <c r="C2625" t="inlineStr">
        <is>
          <t>에스엘</t>
        </is>
      </c>
      <c r="D2625" t="n">
        <v>69306201000</v>
      </c>
      <c r="E2625" t="n">
        <v>7698642000</v>
      </c>
      <c r="F2625" t="n">
        <v>4707070000</v>
      </c>
      <c r="G2625" t="n">
        <v>1885039000</v>
      </c>
      <c r="H2625" t="n">
        <v>3.4</v>
      </c>
      <c r="I2625" t="n">
        <v>4.27</v>
      </c>
      <c r="K2625" t="n">
        <v>-2688678000</v>
      </c>
      <c r="L2625" t="n">
        <v>2997717000</v>
      </c>
      <c r="M2625" t="n">
        <v>2993179000</v>
      </c>
      <c r="N2625" t="n">
        <v>-2689784000</v>
      </c>
      <c r="U2625">
        <f>(L2625-K2625)/(2*D2625*0.01)</f>
      </c>
      <c r="V2625">
        <f>(L2625+K2625)/(D2625*0.0001)</f>
      </c>
    </row>
    <row r="2626">
      <c r="A2626" t="n">
        <v>2015</v>
      </c>
      <c r="B2626" t="inlineStr">
        <is>
          <t>00125521</t>
        </is>
      </c>
      <c r="C2626" t="inlineStr">
        <is>
          <t>에스엘</t>
        </is>
      </c>
      <c r="D2626" t="n">
        <v>77589317000</v>
      </c>
      <c r="E2626" t="n">
        <v>9552817000</v>
      </c>
      <c r="F2626" t="n">
        <v>4588667000</v>
      </c>
      <c r="G2626" t="n">
        <v>1540447000</v>
      </c>
      <c r="H2626" t="n">
        <v>2.85</v>
      </c>
      <c r="I2626" t="n">
        <v>3.63</v>
      </c>
      <c r="K2626" t="n">
        <v>-6802766000</v>
      </c>
      <c r="L2626" t="n">
        <v>6002196000</v>
      </c>
      <c r="M2626" t="n">
        <v>5998336000</v>
      </c>
      <c r="N2626" t="n">
        <v>-6905182000</v>
      </c>
      <c r="O2626">
        <f>D2625</f>
      </c>
      <c r="P2626">
        <f>(E2626-F2626+G2626)/O2626*100</f>
      </c>
      <c r="Q2626">
        <f>H2625</f>
      </c>
      <c r="R2626">
        <f>I2625</f>
      </c>
      <c r="S2626">
        <f>H2626-H2625</f>
      </c>
      <c r="T2626">
        <f>I2626-I2625</f>
      </c>
      <c r="U2626">
        <f>(L2626-K2626)/(2*D2626*0.01)</f>
      </c>
    </row>
    <row r="2627">
      <c r="A2627" t="n">
        <v>2016</v>
      </c>
      <c r="B2627" t="inlineStr">
        <is>
          <t>00125521</t>
        </is>
      </c>
      <c r="C2627" t="inlineStr">
        <is>
          <t>에스엘</t>
        </is>
      </c>
      <c r="D2627" t="n">
        <v>106438859000</v>
      </c>
      <c r="E2627" t="n">
        <v>9898205000</v>
      </c>
      <c r="F2627" t="n">
        <v>4052908000</v>
      </c>
      <c r="G2627" t="n">
        <v>1338112000</v>
      </c>
      <c r="H2627" t="n">
        <v>2.93</v>
      </c>
      <c r="I2627" t="n">
        <v>3.75</v>
      </c>
      <c r="K2627" t="n">
        <v>-9166846000</v>
      </c>
      <c r="L2627" t="n">
        <v>11000041000</v>
      </c>
      <c r="M2627" t="n">
        <v>10996055000</v>
      </c>
      <c r="N2627" t="n">
        <v>-9328345000</v>
      </c>
      <c r="O2627">
        <f>D2626</f>
      </c>
      <c r="P2627">
        <f>(E2627-F2627+G2627)/O2627*100</f>
      </c>
      <c r="Q2627">
        <f>H2626</f>
      </c>
      <c r="R2627">
        <f>I2626</f>
      </c>
      <c r="S2627">
        <f>H2627-H2626</f>
      </c>
      <c r="T2627">
        <f>I2627-I2626</f>
      </c>
      <c r="U2627">
        <f>(L2627-K2627)/(2*D2627*0.01)</f>
      </c>
      <c r="V2627">
        <f>(L2627+K2627)/(D2627*0.0001)</f>
      </c>
    </row>
    <row r="2628">
      <c r="A2628" t="n">
        <v>2017</v>
      </c>
      <c r="B2628" t="inlineStr">
        <is>
          <t>00125521</t>
        </is>
      </c>
      <c r="C2628" t="inlineStr">
        <is>
          <t>에스엘</t>
        </is>
      </c>
      <c r="D2628" t="n">
        <v>117409741000</v>
      </c>
      <c r="E2628" t="n">
        <v>13249759000</v>
      </c>
      <c r="F2628" t="n">
        <v>6430480000</v>
      </c>
      <c r="G2628" t="n">
        <v>2454580000</v>
      </c>
      <c r="H2628" t="n">
        <v>3.2</v>
      </c>
      <c r="I2628" t="n">
        <v>3.76</v>
      </c>
      <c r="K2628" t="n">
        <v>-9375972000</v>
      </c>
      <c r="L2628" t="n">
        <v>11109550000</v>
      </c>
      <c r="M2628" t="n">
        <v>11208819000</v>
      </c>
      <c r="N2628" t="n">
        <v>-9627337000</v>
      </c>
      <c r="O2628">
        <f>D2627</f>
      </c>
      <c r="P2628">
        <f>(E2628-F2628+G2628)/O2628*100</f>
      </c>
      <c r="Q2628">
        <f>H2627</f>
      </c>
      <c r="R2628">
        <f>I2627</f>
      </c>
      <c r="S2628">
        <f>H2628-H2627</f>
      </c>
      <c r="T2628">
        <f>I2628-I2627</f>
      </c>
      <c r="U2628">
        <f>(L2628-K2628)/(2*D2628*0.01)</f>
      </c>
      <c r="V2628">
        <f>(L2628+K2628)/(D2628*0.0001)</f>
      </c>
    </row>
    <row r="2629">
      <c r="A2629" t="n">
        <v>2018</v>
      </c>
      <c r="B2629" t="inlineStr">
        <is>
          <t>00125521</t>
        </is>
      </c>
      <c r="C2629" t="inlineStr">
        <is>
          <t>에스엘</t>
        </is>
      </c>
      <c r="D2629" t="n">
        <v>135785701000</v>
      </c>
      <c r="E2629" t="n">
        <v>13779656000</v>
      </c>
      <c r="F2629" t="n">
        <v>8599495000</v>
      </c>
      <c r="G2629" t="n">
        <v>2947451000</v>
      </c>
      <c r="H2629" t="n">
        <v>2.76</v>
      </c>
      <c r="I2629" t="n">
        <v>3.76</v>
      </c>
      <c r="J2629" t="n">
        <v>11.9</v>
      </c>
      <c r="K2629" t="n">
        <v>-11347140000</v>
      </c>
      <c r="L2629" t="n">
        <v>13453801000</v>
      </c>
      <c r="M2629" t="n">
        <v>13505741000</v>
      </c>
      <c r="N2629" t="n">
        <v>-11601024000</v>
      </c>
      <c r="O2629">
        <f>D2628</f>
      </c>
      <c r="P2629">
        <f>(E2629-F2629+G2629)/O2629*100</f>
      </c>
      <c r="Q2629">
        <f>H2628</f>
      </c>
      <c r="R2629">
        <f>I2628</f>
      </c>
      <c r="S2629">
        <f>H2629-H2628</f>
      </c>
      <c r="T2629">
        <f>I2629-I2628</f>
      </c>
      <c r="U2629">
        <f>(L2629-K2629)/(2*D2629*0.01)</f>
      </c>
      <c r="V2629">
        <f>(L2629+K2629)/(D2629*0.0001)</f>
      </c>
    </row>
    <row r="2630">
      <c r="A2630" t="n">
        <v>2019</v>
      </c>
      <c r="B2630" t="inlineStr">
        <is>
          <t>00125521</t>
        </is>
      </c>
      <c r="C2630" t="inlineStr">
        <is>
          <t>에스엘</t>
        </is>
      </c>
      <c r="D2630" t="n">
        <v>260932811000</v>
      </c>
      <c r="E2630" t="n">
        <v>22409590000</v>
      </c>
      <c r="F2630" t="n">
        <v>11361292000</v>
      </c>
      <c r="G2630" t="n">
        <v>3700433000</v>
      </c>
      <c r="H2630" t="n">
        <v>2.51</v>
      </c>
      <c r="I2630" t="n">
        <v>4.54</v>
      </c>
      <c r="J2630" t="n">
        <v>12.8</v>
      </c>
      <c r="K2630" t="n">
        <v>-28631298000</v>
      </c>
      <c r="L2630" t="n">
        <v>27883183000</v>
      </c>
      <c r="M2630" t="n">
        <v>27604676000</v>
      </c>
      <c r="N2630" t="n">
        <v>-28919555000</v>
      </c>
      <c r="O2630">
        <f>D2629</f>
      </c>
      <c r="P2630">
        <f>(E2630-F2630+G2630)/O2630*100</f>
      </c>
      <c r="Q2630">
        <f>H2629</f>
      </c>
      <c r="R2630">
        <f>I2629</f>
      </c>
      <c r="S2630">
        <f>H2630-H2629</f>
      </c>
      <c r="T2630">
        <f>I2630-I2629</f>
      </c>
      <c r="U2630">
        <f>(L2630-K2630)/(2*D2630*0.01)</f>
      </c>
    </row>
    <row r="2631">
      <c r="A2631" t="n">
        <v>2020</v>
      </c>
      <c r="B2631" t="inlineStr">
        <is>
          <t>00125521</t>
        </is>
      </c>
      <c r="C2631" t="inlineStr">
        <is>
          <t>에스엘</t>
        </is>
      </c>
      <c r="D2631" t="n">
        <v>267779969000</v>
      </c>
      <c r="E2631" t="n">
        <v>28138844000</v>
      </c>
      <c r="F2631" t="n">
        <v>12177273000</v>
      </c>
      <c r="G2631" t="n">
        <v>5104083000</v>
      </c>
      <c r="H2631" t="n">
        <v>2.94</v>
      </c>
      <c r="I2631" t="n">
        <v>4.59</v>
      </c>
      <c r="J2631" t="n">
        <v>12.9</v>
      </c>
      <c r="K2631" t="n">
        <v>-28280853000</v>
      </c>
      <c r="L2631" t="n">
        <v>34261847000</v>
      </c>
      <c r="M2631" t="n">
        <v>34102895000</v>
      </c>
      <c r="N2631" t="n">
        <v>-28781695000</v>
      </c>
      <c r="O2631">
        <f>D2630</f>
      </c>
      <c r="P2631">
        <f>(E2631-F2631+G2631)/O2631*100</f>
      </c>
      <c r="Q2631">
        <f>H2630</f>
      </c>
      <c r="R2631">
        <f>I2630</f>
      </c>
      <c r="S2631">
        <f>H2631-H2630</f>
      </c>
      <c r="T2631">
        <f>I2631-I2630</f>
      </c>
      <c r="U2631">
        <f>(L2631-K2631)/(2*D2631*0.01)</f>
      </c>
      <c r="V2631">
        <f>(L2631+K2631)/(D2631*0.0001)</f>
      </c>
    </row>
    <row r="2632">
      <c r="A2632" t="n">
        <v>2021</v>
      </c>
      <c r="B2632" t="inlineStr">
        <is>
          <t>00125521</t>
        </is>
      </c>
      <c r="C2632" t="inlineStr">
        <is>
          <t>에스엘</t>
        </is>
      </c>
      <c r="D2632" t="n">
        <v>296323891000</v>
      </c>
      <c r="E2632" t="n">
        <v>28666951000</v>
      </c>
      <c r="F2632" t="n">
        <v>15845608000</v>
      </c>
      <c r="G2632" t="n">
        <v>6252822000</v>
      </c>
      <c r="H2632" t="n">
        <v>3.48</v>
      </c>
      <c r="I2632" t="n">
        <v>5.11</v>
      </c>
      <c r="J2632" t="n">
        <v>12.9</v>
      </c>
      <c r="K2632" t="n">
        <v>-28453804000</v>
      </c>
      <c r="L2632" t="n">
        <v>34470471000</v>
      </c>
      <c r="M2632" t="n">
        <v>34316354000</v>
      </c>
      <c r="N2632" t="n">
        <v>-28950765000</v>
      </c>
      <c r="O2632">
        <f>D2631</f>
      </c>
      <c r="P2632">
        <f>(E2632-F2632+G2632)/O2632*100</f>
      </c>
      <c r="Q2632">
        <f>H2631</f>
      </c>
      <c r="R2632">
        <f>I2631</f>
      </c>
      <c r="S2632">
        <f>H2632-H2631</f>
      </c>
      <c r="T2632">
        <f>I2632-I2631</f>
      </c>
      <c r="U2632">
        <f>(L2632-K2632)/(2*D2632*0.01)</f>
      </c>
      <c r="V2632">
        <f>(L2632+K2632)/(D2632*0.0001)</f>
      </c>
    </row>
    <row r="2633">
      <c r="A2633" t="n">
        <v>2022</v>
      </c>
      <c r="B2633" t="inlineStr">
        <is>
          <t>00125521</t>
        </is>
      </c>
      <c r="C2633" t="inlineStr">
        <is>
          <t>에스엘</t>
        </is>
      </c>
      <c r="D2633" t="n">
        <v>307896936000</v>
      </c>
      <c r="E2633" t="n">
        <v>30283213000</v>
      </c>
      <c r="F2633" t="n">
        <v>24530175000</v>
      </c>
      <c r="G2633" t="n">
        <v>9633603000</v>
      </c>
      <c r="H2633" t="n">
        <v>6.465</v>
      </c>
      <c r="I2633" t="n">
        <v>7.61</v>
      </c>
      <c r="J2633" t="n">
        <v>9.4</v>
      </c>
      <c r="K2633" t="n">
        <v>-21257371000</v>
      </c>
      <c r="L2633" t="n">
        <v>26899811000</v>
      </c>
      <c r="M2633" t="n">
        <v>27156443000</v>
      </c>
      <c r="N2633" t="n">
        <v>-21919962000</v>
      </c>
      <c r="O2633">
        <f>D2632</f>
      </c>
      <c r="P2633">
        <f>(E2633-F2633+G2633)/O2633*100</f>
      </c>
      <c r="Q2633">
        <f>H2632</f>
      </c>
      <c r="R2633">
        <f>I2632</f>
      </c>
      <c r="S2633">
        <f>H2633-H2632</f>
      </c>
      <c r="T2633">
        <f>I2633-I2632</f>
      </c>
      <c r="U2633">
        <f>(L2633-K2633)/(2*D2633*0.01)</f>
      </c>
      <c r="V2633">
        <f>(L2633+K2633)/(D2633*0.0001)</f>
      </c>
    </row>
    <row r="2634">
      <c r="A2634" t="n">
        <v>2023</v>
      </c>
      <c r="B2634" t="inlineStr">
        <is>
          <t>00125521</t>
        </is>
      </c>
      <c r="C2634" t="inlineStr">
        <is>
          <t>에스엘</t>
        </is>
      </c>
      <c r="D2634" t="n">
        <v>351251495000</v>
      </c>
      <c r="E2634" t="n">
        <v>33108203000</v>
      </c>
      <c r="F2634" t="n">
        <v>29460957000</v>
      </c>
      <c r="G2634" t="n">
        <v>13430972000</v>
      </c>
      <c r="H2634" t="n">
        <v>6.03</v>
      </c>
      <c r="I2634" t="n">
        <v>7.65</v>
      </c>
      <c r="J2634" t="n">
        <v>9.789999999999999</v>
      </c>
      <c r="K2634" t="n">
        <v>-25447948000</v>
      </c>
      <c r="L2634" t="n">
        <v>32297261000</v>
      </c>
      <c r="M2634" t="n">
        <v>31960006000</v>
      </c>
      <c r="N2634" t="n">
        <v>-26289499000</v>
      </c>
      <c r="O2634">
        <f>D2633</f>
      </c>
      <c r="P2634">
        <f>(E2634-F2634+G2634)/O2634*100</f>
      </c>
      <c r="Q2634">
        <f>H2633</f>
      </c>
      <c r="R2634">
        <f>I2633</f>
      </c>
      <c r="S2634">
        <f>H2634-H2633</f>
      </c>
      <c r="T2634">
        <f>I2634-I2633</f>
      </c>
      <c r="U2634">
        <f>(L2634-K2634)/(2*D2634*0.01)</f>
      </c>
      <c r="V2634">
        <f>(L2634+K2634)/(D2634*0.0001)</f>
      </c>
    </row>
    <row r="2635">
      <c r="A2635" t="n">
        <v>2024</v>
      </c>
      <c r="B2635" t="inlineStr">
        <is>
          <t>00125521</t>
        </is>
      </c>
      <c r="C2635" t="inlineStr">
        <is>
          <t>에스엘</t>
        </is>
      </c>
      <c r="D2635" t="n">
        <v>406708757000</v>
      </c>
      <c r="E2635" t="n">
        <v>38702453000</v>
      </c>
      <c r="F2635" t="n">
        <v>20684284000</v>
      </c>
      <c r="G2635" t="n">
        <v>13445163000</v>
      </c>
      <c r="H2635" t="n">
        <v>5.595</v>
      </c>
      <c r="I2635" t="n">
        <v>7.785</v>
      </c>
      <c r="J2635" t="n">
        <v>10.29</v>
      </c>
      <c r="K2635" t="n">
        <v>-31774887000</v>
      </c>
      <c r="L2635" t="n">
        <v>40539401000</v>
      </c>
      <c r="M2635" t="n">
        <v>40320409000</v>
      </c>
      <c r="N2635" t="n">
        <v>-32307511000</v>
      </c>
      <c r="O2635">
        <f>D2634</f>
      </c>
      <c r="P2635">
        <f>(E2635-F2635+G2635)/O2635*100</f>
      </c>
      <c r="Q2635">
        <f>H2634</f>
      </c>
      <c r="R2635">
        <f>I2634</f>
      </c>
      <c r="S2635">
        <f>H2635-H2634</f>
      </c>
      <c r="T2635">
        <f>I2635-I2634</f>
      </c>
      <c r="U2635">
        <f>(L2635-K2635)/(2*D2635*0.01)</f>
      </c>
      <c r="V2635">
        <f>(L2635+K2635)/(D2635*0.0001)</f>
      </c>
    </row>
    <row r="2636">
      <c r="A2636" t="n">
        <v>2025</v>
      </c>
      <c r="B2636" t="inlineStr">
        <is>
          <t>00125521</t>
        </is>
      </c>
      <c r="C2636" t="inlineStr">
        <is>
          <t>에스엘</t>
        </is>
      </c>
      <c r="D2636" t="n">
        <v>423416885000</v>
      </c>
      <c r="E2636" t="n">
        <v>44329835000</v>
      </c>
      <c r="F2636" t="n">
        <v>23726698000</v>
      </c>
      <c r="G2636" t="n">
        <v>14128320000</v>
      </c>
      <c r="H2636" t="n">
        <v>5.9</v>
      </c>
      <c r="I2636" t="n">
        <v>7.985</v>
      </c>
      <c r="J2636" t="n">
        <v>9.82</v>
      </c>
      <c r="K2636" t="n">
        <v>-31114774000</v>
      </c>
      <c r="L2636" t="n">
        <v>41426019000</v>
      </c>
      <c r="M2636" t="n">
        <v>41206971000</v>
      </c>
      <c r="N2636" t="n">
        <v>-31634901000</v>
      </c>
      <c r="O2636">
        <f>D2635</f>
      </c>
      <c r="P2636">
        <f>(E2636-F2636+G2636)/O2636*100</f>
      </c>
      <c r="Q2636">
        <f>H2635</f>
      </c>
      <c r="R2636">
        <f>I2635</f>
      </c>
      <c r="S2636">
        <f>H2636-H2635</f>
      </c>
      <c r="T2636">
        <f>I2636-I2635</f>
      </c>
      <c r="U2636">
        <f>(L2636-K2636)/(2*D2636*0.01)</f>
      </c>
      <c r="V2636">
        <f>(L2636+K2636)/(D2636*0.0001)</f>
      </c>
    </row>
    <row r="2637">
      <c r="A2637" t="n">
        <v>2016</v>
      </c>
      <c r="B2637" t="inlineStr">
        <is>
          <t>00125530</t>
        </is>
      </c>
      <c r="C2637" t="inlineStr">
        <is>
          <t>SPC삼립</t>
        </is>
      </c>
      <c r="D2637" t="n">
        <v>43248623000</v>
      </c>
      <c r="E2637" t="n">
        <v>7555933000</v>
      </c>
      <c r="F2637" t="n">
        <v>5167693000</v>
      </c>
      <c r="G2637" t="n">
        <v>951324000</v>
      </c>
      <c r="H2637" t="n">
        <v>2.8</v>
      </c>
      <c r="I2637" t="n">
        <v>4</v>
      </c>
    </row>
    <row r="2638">
      <c r="A2638" t="n">
        <v>2017</v>
      </c>
      <c r="B2638" t="inlineStr">
        <is>
          <t>00125530</t>
        </is>
      </c>
      <c r="C2638" t="inlineStr">
        <is>
          <t>SPC삼립</t>
        </is>
      </c>
      <c r="D2638" t="n">
        <v>53502598000</v>
      </c>
      <c r="E2638" t="n">
        <v>8294805000</v>
      </c>
      <c r="F2638" t="n">
        <v>4543825000</v>
      </c>
      <c r="G2638" t="n">
        <v>1107373000</v>
      </c>
      <c r="H2638" t="n">
        <v>2.8</v>
      </c>
      <c r="I2638" t="n">
        <v>4</v>
      </c>
      <c r="O2638">
        <f>D2637</f>
      </c>
      <c r="P2638">
        <f>(E2638-F2638+G2638)/O2638*100</f>
      </c>
      <c r="Q2638">
        <f>H2637</f>
      </c>
      <c r="R2638">
        <f>I2637</f>
      </c>
      <c r="S2638">
        <f>H2638-H2637</f>
      </c>
      <c r="T2638">
        <f>I2638-I2637</f>
      </c>
    </row>
    <row r="2639">
      <c r="A2639" t="n">
        <v>2018</v>
      </c>
      <c r="B2639" t="inlineStr">
        <is>
          <t>00125530</t>
        </is>
      </c>
      <c r="C2639" t="inlineStr">
        <is>
          <t>SPC삼립</t>
        </is>
      </c>
      <c r="D2639" t="n">
        <v>62713973000</v>
      </c>
      <c r="E2639" t="n">
        <v>11588230000</v>
      </c>
      <c r="F2639" t="n">
        <v>7053748000</v>
      </c>
      <c r="G2639" t="n">
        <v>1358368000</v>
      </c>
      <c r="H2639" t="n">
        <v>3.01</v>
      </c>
      <c r="I2639" t="n">
        <v>3</v>
      </c>
      <c r="O2639">
        <f>D2638</f>
      </c>
      <c r="P2639">
        <f>(E2639-F2639+G2639)/O2639*100</f>
      </c>
      <c r="Q2639">
        <f>H2638</f>
      </c>
      <c r="R2639">
        <f>I2638</f>
      </c>
      <c r="S2639">
        <f>H2639-H2638</f>
      </c>
      <c r="T2639">
        <f>I2639-I2638</f>
      </c>
    </row>
    <row r="2640">
      <c r="A2640" t="n">
        <v>2019</v>
      </c>
      <c r="B2640" t="inlineStr">
        <is>
          <t>00125530</t>
        </is>
      </c>
      <c r="C2640" t="inlineStr">
        <is>
          <t>SPC삼립</t>
        </is>
      </c>
      <c r="D2640" t="n">
        <v>77678027000</v>
      </c>
      <c r="E2640" t="n">
        <v>14272482000</v>
      </c>
      <c r="F2640" t="n">
        <v>9151934000</v>
      </c>
      <c r="G2640" t="n">
        <v>1552094000</v>
      </c>
      <c r="H2640" t="n">
        <v>2.765</v>
      </c>
      <c r="I2640" t="n">
        <v>3</v>
      </c>
      <c r="K2640" t="n">
        <v>-5379215000</v>
      </c>
      <c r="L2640" t="n">
        <v>6194404000</v>
      </c>
      <c r="M2640" t="n">
        <v>6119598000</v>
      </c>
      <c r="N2640" t="n">
        <v>-5419417000</v>
      </c>
      <c r="O2640">
        <f>D2639</f>
      </c>
      <c r="P2640">
        <f>(E2640-F2640+G2640)/O2640*100</f>
      </c>
      <c r="Q2640">
        <f>H2639</f>
      </c>
      <c r="R2640">
        <f>I2639</f>
      </c>
      <c r="S2640">
        <f>H2640-H2639</f>
      </c>
      <c r="T2640">
        <f>I2640-I2639</f>
      </c>
      <c r="U2640">
        <f>(L2640-K2640)/(2*D2640*0.01)</f>
      </c>
      <c r="V2640">
        <f>(L2640+K2640)/(D2640*0.0001)</f>
      </c>
    </row>
    <row r="2641">
      <c r="A2641" t="n">
        <v>2021</v>
      </c>
      <c r="B2641" t="inlineStr">
        <is>
          <t>00125530</t>
        </is>
      </c>
      <c r="C2641" t="inlineStr">
        <is>
          <t>SPC삼립</t>
        </is>
      </c>
      <c r="D2641" t="n">
        <v>95105196000</v>
      </c>
      <c r="E2641" t="n">
        <v>16214834000</v>
      </c>
      <c r="F2641" t="n">
        <v>12216262000</v>
      </c>
      <c r="G2641" t="n">
        <v>2067380000</v>
      </c>
      <c r="H2641" t="n">
        <v>3.305</v>
      </c>
      <c r="I2641" t="n">
        <v>2.75</v>
      </c>
      <c r="K2641" t="n">
        <v>-3220972000</v>
      </c>
      <c r="L2641" t="n">
        <v>3220972000</v>
      </c>
      <c r="M2641" t="n">
        <v>3224715000</v>
      </c>
      <c r="N2641" t="n">
        <v>-2891610000</v>
      </c>
      <c r="U2641">
        <f>(L2641-K2641)/(2*D2641*0.01)</f>
      </c>
    </row>
    <row r="2642">
      <c r="A2642" t="n">
        <v>2022</v>
      </c>
      <c r="B2642" t="inlineStr">
        <is>
          <t>00125530</t>
        </is>
      </c>
      <c r="C2642" t="inlineStr">
        <is>
          <t>SPC삼립</t>
        </is>
      </c>
      <c r="D2642" t="n">
        <v>96542122000</v>
      </c>
      <c r="E2642" t="n">
        <v>16781704000</v>
      </c>
      <c r="F2642" t="n">
        <v>12699984000</v>
      </c>
      <c r="G2642" t="n">
        <v>2790201000</v>
      </c>
      <c r="H2642" t="n">
        <v>5.61</v>
      </c>
      <c r="I2642" t="n">
        <v>3.365</v>
      </c>
      <c r="K2642" t="n">
        <v>-4164210000</v>
      </c>
      <c r="L2642" t="n">
        <v>4627905000</v>
      </c>
      <c r="M2642" t="n">
        <v>4688096000</v>
      </c>
      <c r="N2642" t="n">
        <v>-4290770000</v>
      </c>
      <c r="O2642">
        <f>D2641</f>
      </c>
      <c r="P2642">
        <f>(E2642-F2642+G2642)/O2642*100</f>
      </c>
      <c r="Q2642">
        <f>H2641</f>
      </c>
      <c r="R2642">
        <f>I2641</f>
      </c>
      <c r="S2642">
        <f>H2642-H2641</f>
      </c>
      <c r="T2642">
        <f>I2642-I2641</f>
      </c>
      <c r="U2642">
        <f>(L2642-K2642)/(2*D2642*0.01)</f>
      </c>
      <c r="V2642">
        <f>(L2642+K2642)/(D2642*0.0001)</f>
      </c>
    </row>
    <row r="2643">
      <c r="A2643" t="n">
        <v>2023</v>
      </c>
      <c r="B2643" t="inlineStr">
        <is>
          <t>00125530</t>
        </is>
      </c>
      <c r="C2643" t="inlineStr">
        <is>
          <t>SPC삼립</t>
        </is>
      </c>
      <c r="D2643" t="n">
        <v>109445801000</v>
      </c>
      <c r="E2643" t="n">
        <v>16717062000</v>
      </c>
      <c r="F2643" t="n">
        <v>12449954000</v>
      </c>
      <c r="G2643" t="n">
        <v>4672796000</v>
      </c>
      <c r="H2643" t="n">
        <v>4.66</v>
      </c>
      <c r="I2643" t="n">
        <v>3.185</v>
      </c>
      <c r="K2643" t="n">
        <v>-4752253000</v>
      </c>
      <c r="L2643" t="n">
        <v>4973811000</v>
      </c>
      <c r="M2643" t="n">
        <v>5285793000</v>
      </c>
      <c r="N2643" t="n">
        <v>-5106334000</v>
      </c>
      <c r="O2643">
        <f>D2642</f>
      </c>
      <c r="P2643">
        <f>(E2643-F2643+G2643)/O2643*100</f>
      </c>
      <c r="Q2643">
        <f>H2642</f>
      </c>
      <c r="R2643">
        <f>I2642</f>
      </c>
      <c r="S2643">
        <f>H2643-H2642</f>
      </c>
      <c r="T2643">
        <f>I2643-I2642</f>
      </c>
      <c r="U2643">
        <f>(L2643-K2643)/(2*D2643*0.01)</f>
      </c>
      <c r="V2643">
        <f>(L2643+K2643)/(D2643*0.0001)</f>
      </c>
    </row>
    <row r="2644">
      <c r="A2644" t="n">
        <v>2024</v>
      </c>
      <c r="B2644" t="inlineStr">
        <is>
          <t>00125530</t>
        </is>
      </c>
      <c r="C2644" t="inlineStr">
        <is>
          <t>SPC삼립</t>
        </is>
      </c>
      <c r="D2644" t="n">
        <v>127919348000</v>
      </c>
      <c r="E2644" t="n">
        <v>17960947000</v>
      </c>
      <c r="F2644" t="n">
        <v>14347704000</v>
      </c>
      <c r="G2644" t="n">
        <v>4578923000</v>
      </c>
      <c r="H2644" t="n">
        <v>4.39</v>
      </c>
      <c r="I2644" t="n">
        <v>2.75</v>
      </c>
      <c r="K2644" t="n">
        <v>-2975956000</v>
      </c>
      <c r="L2644" t="n">
        <v>3340210000</v>
      </c>
      <c r="M2644" t="n">
        <v>6085866000</v>
      </c>
      <c r="N2644" t="n">
        <v>-5597230000</v>
      </c>
      <c r="O2644">
        <f>D2643</f>
      </c>
      <c r="P2644">
        <f>(E2644-F2644+G2644)/O2644*100</f>
      </c>
      <c r="Q2644">
        <f>H2643</f>
      </c>
      <c r="R2644">
        <f>I2643</f>
      </c>
      <c r="S2644">
        <f>H2644-H2643</f>
      </c>
      <c r="T2644">
        <f>I2644-I2643</f>
      </c>
      <c r="U2644">
        <f>(L2644-K2644)/(2*D2644*0.01)</f>
      </c>
      <c r="V2644">
        <f>(L2644+K2644)/(D2644*0.0001)</f>
      </c>
    </row>
    <row r="2645">
      <c r="A2645" t="n">
        <v>2025</v>
      </c>
      <c r="B2645" t="inlineStr">
        <is>
          <t>00125530</t>
        </is>
      </c>
      <c r="C2645" t="inlineStr">
        <is>
          <t>SPC삼립</t>
        </is>
      </c>
      <c r="D2645" t="n">
        <v>114718886000</v>
      </c>
      <c r="E2645" t="n">
        <v>19538454000</v>
      </c>
      <c r="F2645" t="n">
        <v>33132499000</v>
      </c>
      <c r="G2645" t="n">
        <v>4545140000</v>
      </c>
      <c r="H2645" t="n">
        <v>4.335</v>
      </c>
      <c r="I2645" t="n">
        <v>2.96</v>
      </c>
      <c r="K2645" t="n">
        <v>-4746865000</v>
      </c>
      <c r="L2645" t="n">
        <v>5238186000</v>
      </c>
      <c r="M2645" t="n">
        <v>5265296000</v>
      </c>
      <c r="N2645" t="n">
        <v>-4856503000</v>
      </c>
      <c r="O2645">
        <f>D2644</f>
      </c>
      <c r="P2645">
        <f>(E2645-F2645+G2645)/O2645*100</f>
      </c>
      <c r="Q2645">
        <f>H2644</f>
      </c>
      <c r="R2645">
        <f>I2644</f>
      </c>
      <c r="S2645">
        <f>H2645-H2644</f>
      </c>
      <c r="T2645">
        <f>I2645-I2644</f>
      </c>
      <c r="U2645">
        <f>(L2645-K2645)/(2*D2645*0.01)</f>
      </c>
      <c r="V2645">
        <f>(L2645+K2645)/(D2645*0.0001)</f>
      </c>
    </row>
    <row r="2646">
      <c r="A2646" t="n">
        <v>2014</v>
      </c>
      <c r="B2646" t="inlineStr">
        <is>
          <t>00125576</t>
        </is>
      </c>
      <c r="C2646" t="inlineStr">
        <is>
          <t>체시스</t>
        </is>
      </c>
      <c r="D2646" t="n">
        <v>5343165863</v>
      </c>
      <c r="E2646" t="n">
        <v>1157679774</v>
      </c>
      <c r="F2646" t="n">
        <v>896612042</v>
      </c>
      <c r="G2646" t="n">
        <v>198708650</v>
      </c>
      <c r="H2646" t="n">
        <v>3.3</v>
      </c>
      <c r="I2646" t="n">
        <v>5</v>
      </c>
      <c r="K2646" t="n">
        <v>-406480610</v>
      </c>
      <c r="L2646" t="n">
        <v>468755882</v>
      </c>
      <c r="M2646" t="n">
        <v>456601965</v>
      </c>
      <c r="N2646" t="n">
        <v>-404396933</v>
      </c>
      <c r="U2646">
        <f>(L2646-K2646)/(2*D2646*0.01)</f>
      </c>
      <c r="V2646">
        <f>(L2646+K2646)/(D2646*0.0001)</f>
      </c>
    </row>
    <row r="2647">
      <c r="A2647" t="n">
        <v>2015</v>
      </c>
      <c r="B2647" t="inlineStr">
        <is>
          <t>00125576</t>
        </is>
      </c>
      <c r="C2647" t="inlineStr">
        <is>
          <t>체시스</t>
        </is>
      </c>
      <c r="D2647" t="n">
        <v>5286410415</v>
      </c>
      <c r="E2647" t="n">
        <v>952110189</v>
      </c>
      <c r="F2647" t="n">
        <v>950958130</v>
      </c>
      <c r="G2647" t="n">
        <v>167900300</v>
      </c>
      <c r="H2647" t="n">
        <v>2.63</v>
      </c>
      <c r="I2647" t="n">
        <v>3.08</v>
      </c>
      <c r="J2647" t="n">
        <v>8.4</v>
      </c>
      <c r="K2647" t="n">
        <v>-378583201</v>
      </c>
      <c r="L2647" t="n">
        <v>433182449</v>
      </c>
      <c r="M2647" t="n">
        <v>432016818</v>
      </c>
      <c r="N2647" t="n">
        <v>-384635001</v>
      </c>
      <c r="O2647">
        <f>D2646</f>
      </c>
      <c r="P2647">
        <f>(E2647-F2647+G2647)/O2647*100</f>
      </c>
      <c r="Q2647">
        <f>H2646</f>
      </c>
      <c r="R2647">
        <f>I2646</f>
      </c>
      <c r="S2647">
        <f>H2647-H2646</f>
      </c>
      <c r="T2647">
        <f>I2647-I2646</f>
      </c>
      <c r="U2647">
        <f>(L2647-K2647)/(2*D2647*0.01)</f>
      </c>
      <c r="V2647">
        <f>(L2647+K2647)/(D2647*0.0001)</f>
      </c>
    </row>
    <row r="2648">
      <c r="A2648" t="n">
        <v>2016</v>
      </c>
      <c r="B2648" t="inlineStr">
        <is>
          <t>00125576</t>
        </is>
      </c>
      <c r="C2648" t="inlineStr">
        <is>
          <t>체시스</t>
        </is>
      </c>
      <c r="D2648" t="n">
        <v>5307267258</v>
      </c>
      <c r="E2648" t="n">
        <v>784213932</v>
      </c>
      <c r="F2648" t="n">
        <v>941631720</v>
      </c>
      <c r="G2648" t="n">
        <v>131866548</v>
      </c>
      <c r="H2648" t="n">
        <v>1.7</v>
      </c>
      <c r="I2648" t="n">
        <v>2.4</v>
      </c>
      <c r="J2648" t="n">
        <v>8.199999999999999</v>
      </c>
      <c r="K2648" t="n">
        <v>-363986181</v>
      </c>
      <c r="L2648" t="n">
        <v>414490098</v>
      </c>
      <c r="M2648" t="n">
        <v>409293188</v>
      </c>
      <c r="N2648" t="n">
        <v>-366590189</v>
      </c>
      <c r="O2648">
        <f>D2647</f>
      </c>
      <c r="P2648">
        <f>(E2648-F2648+G2648)/O2648*100</f>
      </c>
      <c r="Q2648">
        <f>H2647</f>
      </c>
      <c r="R2648">
        <f>I2647</f>
      </c>
      <c r="S2648">
        <f>H2648-H2647</f>
      </c>
      <c r="T2648">
        <f>I2648-I2647</f>
      </c>
      <c r="U2648">
        <f>(L2648-K2648)/(2*D2648*0.01)</f>
      </c>
      <c r="V2648">
        <f>(L2648+K2648)/(D2648*0.0001)</f>
      </c>
    </row>
    <row r="2649">
      <c r="A2649" t="n">
        <v>2017</v>
      </c>
      <c r="B2649" t="inlineStr">
        <is>
          <t>00125576</t>
        </is>
      </c>
      <c r="C2649" t="inlineStr">
        <is>
          <t>체시스</t>
        </is>
      </c>
      <c r="D2649" t="n">
        <v>5462636994</v>
      </c>
      <c r="E2649" t="n">
        <v>662307228</v>
      </c>
      <c r="F2649" t="n">
        <v>799677554</v>
      </c>
      <c r="G2649" t="n">
        <v>85493832</v>
      </c>
      <c r="H2649" t="n">
        <v>2.47</v>
      </c>
      <c r="I2649" t="n">
        <v>3</v>
      </c>
      <c r="J2649" t="n">
        <v>7.98</v>
      </c>
      <c r="K2649" t="n">
        <v>-357629261</v>
      </c>
      <c r="L2649" t="n">
        <v>405224256</v>
      </c>
      <c r="M2649" t="n">
        <v>403461243</v>
      </c>
      <c r="N2649" t="n">
        <v>-362820211</v>
      </c>
      <c r="O2649">
        <f>D2648</f>
      </c>
      <c r="P2649">
        <f>(E2649-F2649+G2649)/O2649*100</f>
      </c>
      <c r="Q2649">
        <f>H2648</f>
      </c>
      <c r="R2649">
        <f>I2648</f>
      </c>
      <c r="S2649">
        <f>H2649-H2648</f>
      </c>
      <c r="T2649">
        <f>I2649-I2648</f>
      </c>
      <c r="U2649">
        <f>(L2649-K2649)/(2*D2649*0.01)</f>
      </c>
      <c r="V2649">
        <f>(L2649+K2649)/(D2649*0.0001)</f>
      </c>
    </row>
    <row r="2650">
      <c r="A2650" t="n">
        <v>2018</v>
      </c>
      <c r="B2650" t="inlineStr">
        <is>
          <t>00125576</t>
        </is>
      </c>
      <c r="C2650" t="inlineStr">
        <is>
          <t>체시스</t>
        </is>
      </c>
      <c r="D2650" t="n">
        <v>4637973419</v>
      </c>
      <c r="E2650" t="n">
        <v>621576972</v>
      </c>
      <c r="F2650" t="n">
        <v>802645800</v>
      </c>
      <c r="G2650" t="n">
        <v>127543032</v>
      </c>
      <c r="H2650" t="n">
        <v>2.83</v>
      </c>
      <c r="I2650" t="n">
        <v>2.49</v>
      </c>
      <c r="J2650" t="n">
        <v>7.98</v>
      </c>
      <c r="K2650" t="n">
        <v>-306312528</v>
      </c>
      <c r="L2650" t="n">
        <v>439161048</v>
      </c>
      <c r="M2650" t="n">
        <v>661889976</v>
      </c>
      <c r="N2650" t="n">
        <v>-572280588</v>
      </c>
      <c r="O2650">
        <f>D2649</f>
      </c>
      <c r="P2650">
        <f>(E2650-F2650+G2650)/O2650*100</f>
      </c>
      <c r="Q2650">
        <f>H2649</f>
      </c>
      <c r="R2650">
        <f>I2649</f>
      </c>
      <c r="S2650">
        <f>H2650-H2649</f>
      </c>
      <c r="T2650">
        <f>I2650-I2649</f>
      </c>
      <c r="U2650">
        <f>(L2650-K2650)/(2*D2650*0.01)</f>
      </c>
      <c r="V2650">
        <f>(L2650+K2650)/(D2650*0.0001)</f>
      </c>
    </row>
    <row r="2651">
      <c r="A2651" t="n">
        <v>2019</v>
      </c>
      <c r="B2651" t="inlineStr">
        <is>
          <t>00125576</t>
        </is>
      </c>
      <c r="C2651" t="inlineStr">
        <is>
          <t>체시스</t>
        </is>
      </c>
      <c r="D2651" t="n">
        <v>5050448506</v>
      </c>
      <c r="E2651" t="n">
        <v>491519340</v>
      </c>
      <c r="F2651" t="n">
        <v>891610690</v>
      </c>
      <c r="G2651" t="n">
        <v>123160608</v>
      </c>
      <c r="H2651" t="n">
        <v>1.89</v>
      </c>
      <c r="I2651" t="n">
        <v>2.16</v>
      </c>
      <c r="J2651" t="n">
        <v>6.59</v>
      </c>
      <c r="K2651" t="n">
        <v>-308199776</v>
      </c>
      <c r="L2651" t="n">
        <v>347568178</v>
      </c>
      <c r="M2651" t="n">
        <v>345691857</v>
      </c>
      <c r="N2651" t="n">
        <v>-312404936</v>
      </c>
      <c r="O2651">
        <f>D2650</f>
      </c>
      <c r="P2651">
        <f>(E2651-F2651+G2651)/O2651*100</f>
      </c>
      <c r="Q2651">
        <f>H2650</f>
      </c>
      <c r="R2651">
        <f>I2650</f>
      </c>
      <c r="S2651">
        <f>H2651-H2650</f>
      </c>
      <c r="T2651">
        <f>I2651-I2650</f>
      </c>
      <c r="U2651">
        <f>(L2651-K2651)/(2*D2651*0.01)</f>
      </c>
      <c r="V2651">
        <f>(L2651+K2651)/(D2651*0.0001)</f>
      </c>
    </row>
    <row r="2652">
      <c r="A2652" t="n">
        <v>2020</v>
      </c>
      <c r="B2652" t="inlineStr">
        <is>
          <t>00125576</t>
        </is>
      </c>
      <c r="C2652" t="inlineStr">
        <is>
          <t>체시스</t>
        </is>
      </c>
      <c r="D2652" t="n">
        <v>4369638316</v>
      </c>
      <c r="E2652" t="n">
        <v>475977288</v>
      </c>
      <c r="F2652" t="n">
        <v>1108015890</v>
      </c>
      <c r="G2652" t="n">
        <v>89088276</v>
      </c>
      <c r="H2652" t="n">
        <v>1.8</v>
      </c>
      <c r="I2652" t="n">
        <v>2.17</v>
      </c>
      <c r="J2652" t="n">
        <v>7.78</v>
      </c>
      <c r="K2652" t="n">
        <v>-313012864</v>
      </c>
      <c r="L2652" t="n">
        <v>357493630</v>
      </c>
      <c r="M2652" t="n">
        <v>355114811</v>
      </c>
      <c r="N2652" t="n">
        <v>-316938338</v>
      </c>
      <c r="O2652">
        <f>D2651</f>
      </c>
      <c r="P2652">
        <f>(E2652-F2652+G2652)/O2652*100</f>
      </c>
      <c r="Q2652">
        <f>H2651</f>
      </c>
      <c r="R2652">
        <f>I2651</f>
      </c>
      <c r="S2652">
        <f>H2652-H2651</f>
      </c>
      <c r="T2652">
        <f>I2652-I2651</f>
      </c>
      <c r="U2652">
        <f>(L2652-K2652)/(2*D2652*0.01)</f>
      </c>
      <c r="V2652">
        <f>(L2652+K2652)/(D2652*0.0001)</f>
      </c>
    </row>
    <row r="2653">
      <c r="A2653" t="n">
        <v>2025</v>
      </c>
      <c r="B2653" t="inlineStr">
        <is>
          <t>00125576</t>
        </is>
      </c>
      <c r="C2653" t="inlineStr">
        <is>
          <t>체시스</t>
        </is>
      </c>
      <c r="D2653" t="n">
        <v>5475142315</v>
      </c>
      <c r="E2653" t="n">
        <v>648018672</v>
      </c>
      <c r="F2653" t="n">
        <v>460745120</v>
      </c>
      <c r="G2653" t="n">
        <v>182578968</v>
      </c>
      <c r="H2653" t="n">
        <v>4</v>
      </c>
      <c r="I2653" t="n">
        <v>4.72</v>
      </c>
      <c r="J2653" t="n">
        <v>7.413</v>
      </c>
      <c r="K2653" t="n">
        <v>-343993214</v>
      </c>
      <c r="L2653" t="n">
        <v>389477860</v>
      </c>
      <c r="M2653" t="n">
        <v>390490410</v>
      </c>
      <c r="N2653" t="n">
        <v>-351129226</v>
      </c>
      <c r="U2653">
        <f>(L2653-K2653)/(2*D2653*0.01)</f>
      </c>
      <c r="V2653">
        <f>(L2653+K2653)/(D2653*0.0001)</f>
      </c>
    </row>
    <row r="2654">
      <c r="A2654" t="n">
        <v>2014</v>
      </c>
      <c r="B2654" t="inlineStr">
        <is>
          <t>00125646</t>
        </is>
      </c>
      <c r="C2654" t="inlineStr">
        <is>
          <t>삼목에스폼</t>
        </is>
      </c>
      <c r="D2654" t="n">
        <v>4092804000</v>
      </c>
      <c r="E2654" t="n">
        <v>884988000</v>
      </c>
      <c r="F2654" t="n">
        <v>480567000</v>
      </c>
      <c r="G2654" t="n">
        <v>106029000</v>
      </c>
      <c r="H2654" t="n">
        <v>3.09</v>
      </c>
      <c r="I2654" t="n">
        <v>3</v>
      </c>
      <c r="K2654" t="n">
        <v>-252769000</v>
      </c>
      <c r="L2654" t="n">
        <v>290474000</v>
      </c>
      <c r="M2654" t="n">
        <v>288082000</v>
      </c>
      <c r="N2654" t="n">
        <v>-255537000</v>
      </c>
      <c r="U2654">
        <f>(L2654-K2654)/(2*D2654*0.01)</f>
      </c>
      <c r="V2654">
        <f>(L2654+K2654)/(D2654*0.0001)</f>
      </c>
    </row>
    <row r="2655">
      <c r="A2655" t="n">
        <v>2015</v>
      </c>
      <c r="B2655" t="inlineStr">
        <is>
          <t>00125646</t>
        </is>
      </c>
      <c r="C2655" t="inlineStr">
        <is>
          <t>삼목에스폼</t>
        </is>
      </c>
      <c r="D2655" t="n">
        <v>5427048000</v>
      </c>
      <c r="E2655" t="n">
        <v>1017904000</v>
      </c>
      <c r="F2655" t="n">
        <v>318017000</v>
      </c>
      <c r="G2655" t="n">
        <v>120349000</v>
      </c>
      <c r="H2655" t="n">
        <v>2.81</v>
      </c>
      <c r="I2655" t="n">
        <v>2.45</v>
      </c>
      <c r="K2655" t="n">
        <v>-314940000</v>
      </c>
      <c r="L2655" t="n">
        <v>362544000</v>
      </c>
      <c r="M2655" t="n">
        <v>360508000</v>
      </c>
      <c r="N2655" t="n">
        <v>-319103000</v>
      </c>
      <c r="O2655">
        <f>D2654</f>
      </c>
      <c r="P2655">
        <f>(E2655-F2655+G2655)/O2655*100</f>
      </c>
      <c r="Q2655">
        <f>H2654</f>
      </c>
      <c r="R2655">
        <f>I2654</f>
      </c>
      <c r="S2655">
        <f>H2655-H2654</f>
      </c>
      <c r="T2655">
        <f>I2655-I2654</f>
      </c>
      <c r="U2655">
        <f>(L2655-K2655)/(2*D2655*0.01)</f>
      </c>
      <c r="V2655">
        <f>(L2655+K2655)/(D2655*0.0001)</f>
      </c>
    </row>
    <row r="2656">
      <c r="A2656" t="n">
        <v>2016</v>
      </c>
      <c r="B2656" t="inlineStr">
        <is>
          <t>00125646</t>
        </is>
      </c>
      <c r="C2656" t="inlineStr">
        <is>
          <t>삼목에스폼</t>
        </is>
      </c>
      <c r="D2656" t="n">
        <v>6618641000</v>
      </c>
      <c r="E2656" t="n">
        <v>1097324000</v>
      </c>
      <c r="F2656" t="n">
        <v>443801000</v>
      </c>
      <c r="G2656" t="n">
        <v>111380000</v>
      </c>
      <c r="H2656" t="n">
        <v>2.94</v>
      </c>
      <c r="I2656" t="n">
        <v>2.87</v>
      </c>
      <c r="K2656" t="n">
        <v>-400887000</v>
      </c>
      <c r="L2656" t="n">
        <v>314940000</v>
      </c>
      <c r="M2656" t="n">
        <v>463255000</v>
      </c>
      <c r="N2656" t="n">
        <v>-360508000</v>
      </c>
      <c r="O2656">
        <f>D2655</f>
      </c>
      <c r="P2656">
        <f>(E2656-F2656+G2656)/O2656*100</f>
      </c>
      <c r="Q2656">
        <f>H2655</f>
      </c>
      <c r="R2656">
        <f>I2655</f>
      </c>
      <c r="S2656">
        <f>H2656-H2655</f>
      </c>
      <c r="T2656">
        <f>I2656-I2655</f>
      </c>
      <c r="U2656">
        <f>(L2656-K2656)/(2*D2656*0.01)</f>
      </c>
    </row>
    <row r="2657">
      <c r="A2657" t="n">
        <v>2018</v>
      </c>
      <c r="B2657" t="inlineStr">
        <is>
          <t>00125646</t>
        </is>
      </c>
      <c r="C2657" t="inlineStr">
        <is>
          <t>삼목에스폼</t>
        </is>
      </c>
      <c r="D2657" t="n">
        <v>8890228000</v>
      </c>
      <c r="E2657" t="n">
        <v>1386135000</v>
      </c>
      <c r="F2657" t="n">
        <v>271016000</v>
      </c>
      <c r="G2657" t="n">
        <v>195107000</v>
      </c>
      <c r="H2657" t="n">
        <v>2.69</v>
      </c>
      <c r="I2657" t="n">
        <v>3.12</v>
      </c>
      <c r="K2657" t="n">
        <v>-606825000</v>
      </c>
      <c r="L2657" t="n">
        <v>707040000</v>
      </c>
      <c r="M2657" t="n">
        <v>778257000</v>
      </c>
      <c r="N2657" t="n">
        <v>-678690000</v>
      </c>
      <c r="U2657">
        <f>(L2657-K2657)/(2*D2657*0.01)</f>
      </c>
      <c r="V2657">
        <f>(L2657+K2657)/(D2657*0.0001)</f>
      </c>
    </row>
    <row r="2658">
      <c r="A2658" t="n">
        <v>2020</v>
      </c>
      <c r="B2658" t="inlineStr">
        <is>
          <t>00125646</t>
        </is>
      </c>
      <c r="C2658" t="inlineStr">
        <is>
          <t>삼목에스폼</t>
        </is>
      </c>
      <c r="D2658" t="n">
        <v>10299002000</v>
      </c>
      <c r="E2658" t="n">
        <v>279053000</v>
      </c>
      <c r="F2658" t="n">
        <v>97052000</v>
      </c>
      <c r="G2658" t="n">
        <v>43126000</v>
      </c>
      <c r="H2658" t="n">
        <v>2.46</v>
      </c>
      <c r="I2658" t="n">
        <v>1.88</v>
      </c>
    </row>
    <row r="2659">
      <c r="A2659" t="n">
        <v>2021</v>
      </c>
      <c r="B2659" t="inlineStr">
        <is>
          <t>00125646</t>
        </is>
      </c>
      <c r="C2659" t="inlineStr">
        <is>
          <t>삼목에스폼</t>
        </is>
      </c>
      <c r="D2659" t="n">
        <v>16050243000</v>
      </c>
      <c r="E2659" t="n">
        <v>440077000</v>
      </c>
      <c r="F2659" t="n">
        <v>16760000</v>
      </c>
      <c r="G2659" t="n">
        <v>83578000</v>
      </c>
      <c r="O2659">
        <f>D2658</f>
      </c>
      <c r="P2659">
        <f>(E2659-F2659+G2659)/O2659*100</f>
      </c>
    </row>
    <row r="2660">
      <c r="A2660" t="n">
        <v>2022</v>
      </c>
      <c r="B2660" t="inlineStr">
        <is>
          <t>00125646</t>
        </is>
      </c>
      <c r="C2660" t="inlineStr">
        <is>
          <t>삼목에스폼</t>
        </is>
      </c>
      <c r="D2660" t="n">
        <v>15858550000</v>
      </c>
      <c r="E2660" t="n">
        <v>1760310000</v>
      </c>
      <c r="F2660" t="n">
        <v>583512000</v>
      </c>
      <c r="G2660" t="n">
        <v>334312000</v>
      </c>
      <c r="H2660" t="n">
        <v>5.35</v>
      </c>
      <c r="I2660" t="n">
        <v>3.28</v>
      </c>
      <c r="K2660" t="n">
        <v>-928758000</v>
      </c>
      <c r="L2660" t="n">
        <v>-1068301000</v>
      </c>
      <c r="M2660" t="n">
        <v>1081491000</v>
      </c>
      <c r="N2660" t="n">
        <v>-955715000</v>
      </c>
      <c r="O2660">
        <f>D2659</f>
      </c>
      <c r="P2660">
        <f>(E2660-F2660+G2660)/O2660*100</f>
      </c>
    </row>
    <row r="2661">
      <c r="A2661" t="n">
        <v>2023</v>
      </c>
      <c r="B2661" t="inlineStr">
        <is>
          <t>00125646</t>
        </is>
      </c>
      <c r="C2661" t="inlineStr">
        <is>
          <t>삼목에스폼</t>
        </is>
      </c>
      <c r="D2661" t="n">
        <v>20289767000</v>
      </c>
      <c r="E2661" t="n">
        <v>1632130000</v>
      </c>
      <c r="F2661" t="n">
        <v>540905000</v>
      </c>
      <c r="G2661" t="n">
        <v>596019000</v>
      </c>
      <c r="H2661" t="n">
        <v>4.57</v>
      </c>
      <c r="I2661" t="n">
        <v>4.01</v>
      </c>
      <c r="K2661" t="n">
        <v>-1275252000</v>
      </c>
      <c r="L2661" t="n">
        <v>1472561000</v>
      </c>
      <c r="M2661" t="n">
        <v>1468025000</v>
      </c>
      <c r="N2661" t="n">
        <v>-1294727000</v>
      </c>
      <c r="O2661">
        <f>D2660</f>
      </c>
      <c r="P2661">
        <f>(E2661-F2661+G2661)/O2661*100</f>
      </c>
      <c r="Q2661">
        <f>H2660</f>
      </c>
      <c r="R2661">
        <f>I2660</f>
      </c>
      <c r="S2661">
        <f>H2661-H2660</f>
      </c>
      <c r="T2661">
        <f>I2661-I2660</f>
      </c>
      <c r="U2661">
        <f>(L2661-K2661)/(2*D2661*0.01)</f>
      </c>
      <c r="V2661">
        <f>(L2661+K2661)/(D2661*0.0001)</f>
      </c>
    </row>
    <row r="2662">
      <c r="A2662" t="n">
        <v>2024</v>
      </c>
      <c r="B2662" t="inlineStr">
        <is>
          <t>00125646</t>
        </is>
      </c>
      <c r="C2662" t="inlineStr">
        <is>
          <t>삼목에스폼</t>
        </is>
      </c>
      <c r="D2662" t="n">
        <v>21078557000</v>
      </c>
      <c r="E2662" t="n">
        <v>1996164000</v>
      </c>
      <c r="F2662" t="n">
        <v>998198000</v>
      </c>
      <c r="G2662" t="n">
        <v>674230000</v>
      </c>
      <c r="H2662" t="n">
        <v>3.99</v>
      </c>
      <c r="I2662" t="n">
        <v>4.35</v>
      </c>
      <c r="K2662" t="n">
        <v>-1221049000</v>
      </c>
      <c r="L2662" t="n">
        <v>1402708000</v>
      </c>
      <c r="M2662" t="n">
        <v>1384933000</v>
      </c>
      <c r="N2662" t="n">
        <v>-1229224000</v>
      </c>
      <c r="O2662">
        <f>D2661</f>
      </c>
      <c r="P2662">
        <f>(E2662-F2662+G2662)/O2662*100</f>
      </c>
      <c r="Q2662">
        <f>H2661</f>
      </c>
      <c r="R2662">
        <f>I2661</f>
      </c>
      <c r="S2662">
        <f>H2662-H2661</f>
      </c>
      <c r="T2662">
        <f>I2662-I2661</f>
      </c>
      <c r="U2662">
        <f>(L2662-K2662)/(2*D2662*0.01)</f>
      </c>
      <c r="V2662">
        <f>(L2662+K2662)/(D2662*0.0001)</f>
      </c>
    </row>
    <row r="2663">
      <c r="A2663" t="n">
        <v>2025</v>
      </c>
      <c r="B2663" t="inlineStr">
        <is>
          <t>00125646</t>
        </is>
      </c>
      <c r="C2663" t="inlineStr">
        <is>
          <t>삼목에스폼</t>
        </is>
      </c>
      <c r="D2663" t="n">
        <v>19541175000</v>
      </c>
      <c r="E2663" t="n">
        <v>1897212000</v>
      </c>
      <c r="F2663" t="n">
        <v>1361663000</v>
      </c>
      <c r="G2663" t="n">
        <v>596412000</v>
      </c>
      <c r="H2663" t="n">
        <v>4.37</v>
      </c>
      <c r="I2663" t="n">
        <v>2.94</v>
      </c>
      <c r="K2663" t="n">
        <v>-1020533000</v>
      </c>
      <c r="L2663" t="n">
        <v>1166477000</v>
      </c>
      <c r="M2663" t="n">
        <v>1172589000</v>
      </c>
      <c r="N2663" t="n">
        <v>-1043864000</v>
      </c>
      <c r="O2663">
        <f>D2662</f>
      </c>
      <c r="P2663">
        <f>(E2663-F2663+G2663)/O2663*100</f>
      </c>
      <c r="Q2663">
        <f>H2662</f>
      </c>
      <c r="R2663">
        <f>I2662</f>
      </c>
      <c r="S2663">
        <f>H2663-H2662</f>
      </c>
      <c r="T2663">
        <f>I2663-I2662</f>
      </c>
      <c r="U2663">
        <f>(L2663-K2663)/(2*D2663*0.01)</f>
      </c>
      <c r="V2663">
        <f>(L2663+K2663)/(D2663*0.0001)</f>
      </c>
    </row>
    <row r="2664">
      <c r="A2664" t="n">
        <v>2015</v>
      </c>
      <c r="B2664" t="inlineStr">
        <is>
          <t>00125655</t>
        </is>
      </c>
      <c r="C2664" t="inlineStr">
        <is>
          <t>삼미</t>
        </is>
      </c>
      <c r="D2664" t="n">
        <v>7750338000</v>
      </c>
      <c r="F2664" t="n">
        <v>27575000</v>
      </c>
    </row>
    <row r="2665">
      <c r="A2665" t="n">
        <v>2016</v>
      </c>
      <c r="B2665" t="inlineStr">
        <is>
          <t>00125655</t>
        </is>
      </c>
      <c r="C2665" t="inlineStr">
        <is>
          <t>삼미</t>
        </is>
      </c>
      <c r="D2665" t="n">
        <v>8329005000</v>
      </c>
      <c r="F2665" t="n">
        <v>212490000</v>
      </c>
      <c r="O2665">
        <f>D2664</f>
      </c>
    </row>
    <row r="2666">
      <c r="A2666" t="n">
        <v>2017</v>
      </c>
      <c r="B2666" t="inlineStr">
        <is>
          <t>00125655</t>
        </is>
      </c>
      <c r="C2666" t="inlineStr">
        <is>
          <t>삼미</t>
        </is>
      </c>
      <c r="D2666" t="n">
        <v>9040998000</v>
      </c>
      <c r="F2666" t="n">
        <v>28370000</v>
      </c>
      <c r="O2666">
        <f>D2665</f>
      </c>
    </row>
    <row r="2667">
      <c r="A2667" t="n">
        <v>2018</v>
      </c>
      <c r="B2667" t="inlineStr">
        <is>
          <t>00125655</t>
        </is>
      </c>
      <c r="C2667" t="inlineStr">
        <is>
          <t>삼미</t>
        </is>
      </c>
      <c r="D2667" t="n">
        <v>9396512000</v>
      </c>
      <c r="F2667" t="n">
        <v>332181000</v>
      </c>
      <c r="O2667">
        <f>D2666</f>
      </c>
    </row>
    <row r="2668">
      <c r="A2668" t="n">
        <v>2022</v>
      </c>
      <c r="B2668" t="inlineStr">
        <is>
          <t>00125664</t>
        </is>
      </c>
      <c r="C2668" t="inlineStr">
        <is>
          <t>삼미금속</t>
        </is>
      </c>
      <c r="D2668" t="n">
        <v>4295485000</v>
      </c>
      <c r="F2668" t="n">
        <v>811379000</v>
      </c>
      <c r="H2668" t="n">
        <v>6.16</v>
      </c>
      <c r="I2668" t="n">
        <v>3</v>
      </c>
      <c r="J2668" t="n">
        <v>6.89</v>
      </c>
    </row>
    <row r="2669">
      <c r="A2669" t="n">
        <v>2023</v>
      </c>
      <c r="B2669" t="inlineStr">
        <is>
          <t>00125664</t>
        </is>
      </c>
      <c r="C2669" t="inlineStr">
        <is>
          <t>삼미금속</t>
        </is>
      </c>
      <c r="D2669" t="n">
        <v>4803863000</v>
      </c>
      <c r="F2669" t="n">
        <v>931021000</v>
      </c>
      <c r="H2669" t="n">
        <v>5.52</v>
      </c>
      <c r="I2669" t="n">
        <v>3</v>
      </c>
      <c r="J2669" t="n">
        <v>8.74</v>
      </c>
      <c r="O2669">
        <f>D2668</f>
      </c>
      <c r="Q2669">
        <f>H2668</f>
      </c>
      <c r="R2669">
        <f>I2668</f>
      </c>
      <c r="S2669">
        <f>H2669-H2668</f>
      </c>
      <c r="T2669">
        <f>I2669-I2668</f>
      </c>
    </row>
    <row r="2670">
      <c r="A2670" t="n">
        <v>2024</v>
      </c>
      <c r="B2670" t="inlineStr">
        <is>
          <t>00125664</t>
        </is>
      </c>
      <c r="C2670" t="inlineStr">
        <is>
          <t>삼미금속</t>
        </is>
      </c>
      <c r="D2670" t="n">
        <v>5918793000</v>
      </c>
      <c r="F2670" t="n">
        <v>673951000</v>
      </c>
      <c r="H2670" t="n">
        <v>4.95</v>
      </c>
      <c r="I2670" t="n">
        <v>3</v>
      </c>
      <c r="J2670" t="n">
        <v>8.85</v>
      </c>
      <c r="K2670" t="n">
        <v>-466175000</v>
      </c>
      <c r="L2670" t="n">
        <v>536396000</v>
      </c>
      <c r="M2670" t="n">
        <v>542989000</v>
      </c>
      <c r="N2670" t="n">
        <v>-478957000</v>
      </c>
      <c r="O2670">
        <f>D2669</f>
      </c>
      <c r="Q2670">
        <f>H2669</f>
      </c>
      <c r="R2670">
        <f>I2669</f>
      </c>
      <c r="S2670">
        <f>H2670-H2669</f>
      </c>
      <c r="T2670">
        <f>I2670-I2669</f>
      </c>
      <c r="U2670">
        <f>(L2670-K2670)/(2*D2670*0.01)</f>
      </c>
      <c r="V2670">
        <f>(L2670+K2670)/(D2670*0.0001)</f>
      </c>
    </row>
    <row r="2671">
      <c r="A2671" t="n">
        <v>2014</v>
      </c>
      <c r="B2671" t="inlineStr">
        <is>
          <t>00125743</t>
        </is>
      </c>
      <c r="C2671" t="inlineStr">
        <is>
          <t>현대비앤지스틸</t>
        </is>
      </c>
      <c r="D2671" t="n">
        <v>26074722000</v>
      </c>
      <c r="E2671" t="n">
        <v>2907095000</v>
      </c>
      <c r="F2671" t="n">
        <v>1731816000</v>
      </c>
      <c r="G2671" t="n">
        <v>843253000</v>
      </c>
      <c r="H2671" t="n">
        <v>3.22</v>
      </c>
      <c r="I2671" t="n">
        <v>5</v>
      </c>
      <c r="J2671" t="n">
        <v>12.18</v>
      </c>
      <c r="K2671" t="n">
        <v>-2183280000</v>
      </c>
      <c r="L2671" t="n">
        <v>2548706500</v>
      </c>
      <c r="M2671" t="n">
        <v>2500686000</v>
      </c>
      <c r="N2671" t="n">
        <v>-2190486360</v>
      </c>
      <c r="U2671">
        <f>(L2671-K2671)/(2*D2671*0.01)</f>
      </c>
      <c r="V2671">
        <f>(L2671+K2671)/(D2671*0.0001)</f>
      </c>
    </row>
    <row r="2672">
      <c r="A2672" t="n">
        <v>2015</v>
      </c>
      <c r="B2672" t="inlineStr">
        <is>
          <t>00125743</t>
        </is>
      </c>
      <c r="C2672" t="inlineStr">
        <is>
          <t>현대비앤지스틸</t>
        </is>
      </c>
      <c r="D2672" t="n">
        <v>30417392000</v>
      </c>
      <c r="E2672" t="n">
        <v>3536624000</v>
      </c>
      <c r="F2672" t="n">
        <v>354799000</v>
      </c>
      <c r="G2672" t="n">
        <v>819785000</v>
      </c>
      <c r="H2672" t="n">
        <v>2.73</v>
      </c>
      <c r="I2672" t="n">
        <v>5</v>
      </c>
      <c r="J2672" t="n">
        <v>9</v>
      </c>
      <c r="K2672" t="n">
        <v>-2421000000</v>
      </c>
      <c r="L2672" t="n">
        <v>2797000000</v>
      </c>
      <c r="M2672" t="n">
        <v>2741000000</v>
      </c>
      <c r="N2672" t="n">
        <v>-2417000000</v>
      </c>
      <c r="O2672">
        <f>D2671</f>
      </c>
      <c r="P2672">
        <f>(E2672-F2672+G2672)/O2672*100</f>
      </c>
      <c r="Q2672">
        <f>H2671</f>
      </c>
      <c r="R2672">
        <f>I2671</f>
      </c>
      <c r="S2672">
        <f>H2672-H2671</f>
      </c>
      <c r="T2672">
        <f>I2672-I2671</f>
      </c>
      <c r="U2672">
        <f>(L2672-K2672)/(2*D2672*0.01)</f>
      </c>
      <c r="V2672">
        <f>(L2672+K2672)/(D2672*0.0001)</f>
      </c>
    </row>
    <row r="2673">
      <c r="A2673" t="n">
        <v>2016</v>
      </c>
      <c r="B2673" t="inlineStr">
        <is>
          <t>00125743</t>
        </is>
      </c>
      <c r="C2673" t="inlineStr">
        <is>
          <t>현대비앤지스틸</t>
        </is>
      </c>
      <c r="D2673" t="n">
        <v>32076845000</v>
      </c>
      <c r="E2673" t="n">
        <v>4270837000</v>
      </c>
      <c r="F2673" t="n">
        <v>2398036000</v>
      </c>
      <c r="G2673" t="n">
        <v>813151000</v>
      </c>
      <c r="H2673" t="n">
        <v>2.78</v>
      </c>
      <c r="I2673" t="n">
        <v>5</v>
      </c>
      <c r="J2673" t="n">
        <v>8.85</v>
      </c>
      <c r="K2673" t="n">
        <v>-2502000000</v>
      </c>
      <c r="L2673" t="n">
        <v>2897000000</v>
      </c>
      <c r="M2673" t="n">
        <v>2839000000</v>
      </c>
      <c r="N2673" t="n">
        <v>-2502000000</v>
      </c>
      <c r="O2673">
        <f>D2672</f>
      </c>
      <c r="P2673">
        <f>(E2673-F2673+G2673)/O2673*100</f>
      </c>
      <c r="Q2673">
        <f>H2672</f>
      </c>
      <c r="R2673">
        <f>I2672</f>
      </c>
      <c r="S2673">
        <f>H2673-H2672</f>
      </c>
      <c r="T2673">
        <f>I2673-I2672</f>
      </c>
      <c r="U2673">
        <f>(L2673-K2673)/(2*D2673*0.01)</f>
      </c>
      <c r="V2673">
        <f>(L2673+K2673)/(D2673*0.0001)</f>
      </c>
    </row>
    <row r="2674">
      <c r="A2674" t="n">
        <v>2017</v>
      </c>
      <c r="B2674" t="inlineStr">
        <is>
          <t>00125743</t>
        </is>
      </c>
      <c r="C2674" t="inlineStr">
        <is>
          <t>현대비앤지스틸</t>
        </is>
      </c>
      <c r="D2674" t="n">
        <v>35420714000</v>
      </c>
      <c r="E2674" t="n">
        <v>3737616000</v>
      </c>
      <c r="F2674" t="n">
        <v>2101011000</v>
      </c>
      <c r="G2674" t="n">
        <v>873181000</v>
      </c>
      <c r="H2674" t="n">
        <v>3.12</v>
      </c>
      <c r="I2674" t="n">
        <v>5</v>
      </c>
      <c r="J2674" t="n">
        <v>8.85</v>
      </c>
      <c r="K2674" t="n">
        <v>-2582451862</v>
      </c>
      <c r="L2674" t="n">
        <v>2975759796</v>
      </c>
      <c r="M2674" t="n">
        <v>2939699362</v>
      </c>
      <c r="N2674" t="n">
        <v>-2587432522</v>
      </c>
      <c r="O2674">
        <f>D2673</f>
      </c>
      <c r="P2674">
        <f>(E2674-F2674+G2674)/O2674*100</f>
      </c>
      <c r="Q2674">
        <f>H2673</f>
      </c>
      <c r="R2674">
        <f>I2673</f>
      </c>
      <c r="S2674">
        <f>H2674-H2673</f>
      </c>
      <c r="T2674">
        <f>I2674-I2673</f>
      </c>
      <c r="U2674">
        <f>(L2674-K2674)/(2*D2674*0.01)</f>
      </c>
      <c r="V2674">
        <f>(L2674+K2674)/(D2674*0.0001)</f>
      </c>
    </row>
    <row r="2675">
      <c r="A2675" t="n">
        <v>2018</v>
      </c>
      <c r="B2675" t="inlineStr">
        <is>
          <t>00125743</t>
        </is>
      </c>
      <c r="C2675" t="inlineStr">
        <is>
          <t>현대비앤지스틸</t>
        </is>
      </c>
      <c r="D2675" t="n">
        <v>38962089000</v>
      </c>
      <c r="E2675" t="n">
        <v>3713914000</v>
      </c>
      <c r="F2675" t="n">
        <v>1782574000</v>
      </c>
      <c r="G2675" t="n">
        <v>1039169000</v>
      </c>
      <c r="H2675" t="n">
        <v>2.59</v>
      </c>
      <c r="I2675" t="n">
        <v>4.99</v>
      </c>
      <c r="J2675" t="n">
        <v>8.640000000000001</v>
      </c>
      <c r="K2675" t="n">
        <v>-2931108000</v>
      </c>
      <c r="L2675" t="n">
        <v>3404633000</v>
      </c>
      <c r="M2675" t="n">
        <v>3323356000</v>
      </c>
      <c r="N2675" t="n">
        <v>-2925658000</v>
      </c>
      <c r="O2675">
        <f>D2674</f>
      </c>
      <c r="P2675">
        <f>(E2675-F2675+G2675)/O2675*100</f>
      </c>
      <c r="Q2675">
        <f>H2674</f>
      </c>
      <c r="R2675">
        <f>I2674</f>
      </c>
      <c r="S2675">
        <f>H2675-H2674</f>
      </c>
      <c r="T2675">
        <f>I2675-I2674</f>
      </c>
      <c r="U2675">
        <f>(L2675-K2675)/(2*D2675*0.01)</f>
      </c>
      <c r="V2675">
        <f>(L2675+K2675)/(D2675*0.0001)</f>
      </c>
    </row>
    <row r="2676">
      <c r="A2676" t="n">
        <v>2019</v>
      </c>
      <c r="B2676" t="inlineStr">
        <is>
          <t>00125743</t>
        </is>
      </c>
      <c r="C2676" t="inlineStr">
        <is>
          <t>현대비앤지스틸</t>
        </is>
      </c>
      <c r="D2676" t="n">
        <v>40820067000</v>
      </c>
      <c r="E2676" t="n">
        <v>4151729000</v>
      </c>
      <c r="F2676" t="n">
        <v>1763103000</v>
      </c>
      <c r="G2676" t="n">
        <v>982623000</v>
      </c>
      <c r="H2676" t="n">
        <v>2.31</v>
      </c>
      <c r="I2676" t="n">
        <v>4.3</v>
      </c>
      <c r="K2676" t="n">
        <v>-2987627704</v>
      </c>
      <c r="L2676" t="n">
        <v>3480118611</v>
      </c>
      <c r="M2676" t="n">
        <v>3410647512</v>
      </c>
      <c r="N2676" t="n">
        <v>-2991895131</v>
      </c>
      <c r="O2676">
        <f>D2675</f>
      </c>
      <c r="P2676">
        <f>(E2676-F2676+G2676)/O2676*100</f>
      </c>
      <c r="Q2676">
        <f>H2675</f>
      </c>
      <c r="R2676">
        <f>I2675</f>
      </c>
      <c r="S2676">
        <f>H2676-H2675</f>
      </c>
      <c r="T2676">
        <f>I2676-I2675</f>
      </c>
      <c r="U2676">
        <f>(L2676-K2676)/(2*D2676*0.01)</f>
      </c>
      <c r="V2676">
        <f>(L2676+K2676)/(D2676*0.0001)</f>
      </c>
    </row>
    <row r="2677">
      <c r="A2677" t="n">
        <v>2024</v>
      </c>
      <c r="B2677" t="inlineStr">
        <is>
          <t>00125743</t>
        </is>
      </c>
      <c r="C2677" t="inlineStr">
        <is>
          <t>현대비앤지스틸</t>
        </is>
      </c>
      <c r="D2677" t="n">
        <v>37846904395</v>
      </c>
      <c r="E2677" t="n">
        <v>5348472387</v>
      </c>
      <c r="F2677" t="n">
        <v>3100061728</v>
      </c>
      <c r="H2677" t="n">
        <v>3.91</v>
      </c>
      <c r="I2677" t="n">
        <v>3.91</v>
      </c>
      <c r="J2677" t="n">
        <v>7</v>
      </c>
      <c r="K2677" t="n">
        <v>-2380881967</v>
      </c>
      <c r="L2677" t="n">
        <v>2738265408</v>
      </c>
      <c r="M2677" t="n">
        <v>2757283639</v>
      </c>
      <c r="N2677" t="n">
        <v>-2441084897</v>
      </c>
      <c r="U2677">
        <f>(L2677-K2677)/(2*D2677*0.01)</f>
      </c>
      <c r="V2677">
        <f>(L2677+K2677)/(D2677*0.0001)</f>
      </c>
    </row>
    <row r="2678">
      <c r="A2678" t="n">
        <v>2014</v>
      </c>
      <c r="B2678" t="inlineStr">
        <is>
          <t>00125822</t>
        </is>
      </c>
      <c r="C2678" t="inlineStr">
        <is>
          <t>삼보산업</t>
        </is>
      </c>
      <c r="D2678" t="n">
        <v>5352436000</v>
      </c>
      <c r="E2678" t="n">
        <v>1075050000</v>
      </c>
      <c r="F2678" t="n">
        <v>362446000</v>
      </c>
      <c r="G2678" t="n">
        <v>109321000</v>
      </c>
    </row>
    <row r="2679">
      <c r="A2679" t="n">
        <v>2015</v>
      </c>
      <c r="B2679" t="inlineStr">
        <is>
          <t>00125822</t>
        </is>
      </c>
      <c r="C2679" t="inlineStr">
        <is>
          <t>삼보산업</t>
        </is>
      </c>
      <c r="D2679" t="n">
        <v>6834195000</v>
      </c>
      <c r="E2679" t="n">
        <v>1601258000</v>
      </c>
      <c r="F2679" t="n">
        <v>457461000</v>
      </c>
      <c r="G2679" t="n">
        <v>117990000</v>
      </c>
      <c r="H2679" t="n">
        <v>2.535</v>
      </c>
      <c r="I2679" t="n">
        <v>4.355</v>
      </c>
      <c r="J2679" t="n">
        <v>7.77</v>
      </c>
      <c r="K2679" t="n">
        <v>-369219000</v>
      </c>
      <c r="L2679" t="n">
        <v>429880000</v>
      </c>
      <c r="M2679" t="n">
        <v>419064000</v>
      </c>
      <c r="N2679" t="n">
        <v>-367821000</v>
      </c>
      <c r="O2679">
        <f>D2678</f>
      </c>
      <c r="P2679">
        <f>(E2679-F2679+G2679)/O2679*100</f>
      </c>
      <c r="U2679">
        <f>(L2679-K2679)/(2*D2679*0.01)</f>
      </c>
      <c r="V2679">
        <f>(L2679+K2679)/(D2679*0.0001)</f>
      </c>
    </row>
    <row r="2680">
      <c r="A2680" t="n">
        <v>2016</v>
      </c>
      <c r="B2680" t="inlineStr">
        <is>
          <t>00125822</t>
        </is>
      </c>
      <c r="C2680" t="inlineStr">
        <is>
          <t>삼보산업</t>
        </is>
      </c>
      <c r="D2680" t="n">
        <v>8359251000</v>
      </c>
      <c r="O2680">
        <f>D2679</f>
      </c>
    </row>
    <row r="2681">
      <c r="A2681" t="n">
        <v>2017</v>
      </c>
      <c r="B2681" t="inlineStr">
        <is>
          <t>00125822</t>
        </is>
      </c>
      <c r="C2681" t="inlineStr">
        <is>
          <t>삼보산업</t>
        </is>
      </c>
      <c r="D2681" t="n">
        <v>8808614000</v>
      </c>
      <c r="E2681" t="n">
        <v>2097398000</v>
      </c>
      <c r="F2681" t="n">
        <v>970841000</v>
      </c>
      <c r="G2681" t="n">
        <v>155332000</v>
      </c>
      <c r="H2681" t="n">
        <v>2.97</v>
      </c>
      <c r="I2681" t="n">
        <v>4.305</v>
      </c>
      <c r="K2681" t="n">
        <v>-456907000</v>
      </c>
      <c r="L2681" t="n">
        <v>448053000</v>
      </c>
      <c r="M2681" t="n">
        <v>522706000</v>
      </c>
      <c r="N2681" t="n">
        <v>-509396000</v>
      </c>
      <c r="O2681">
        <f>D2680</f>
      </c>
      <c r="P2681">
        <f>(E2681-F2681+G2681)/O2681*100</f>
      </c>
      <c r="U2681">
        <f>(L2681-K2681)/(2*D2681*0.01)</f>
      </c>
    </row>
    <row r="2682">
      <c r="A2682" t="n">
        <v>2018</v>
      </c>
      <c r="B2682" t="inlineStr">
        <is>
          <t>00125822</t>
        </is>
      </c>
      <c r="C2682" t="inlineStr">
        <is>
          <t>삼보산업</t>
        </is>
      </c>
      <c r="D2682" t="n">
        <v>9111132000</v>
      </c>
      <c r="E2682" t="n">
        <v>1898036000</v>
      </c>
      <c r="F2682" t="n">
        <v>1682137000</v>
      </c>
      <c r="G2682" t="n">
        <v>191143000</v>
      </c>
      <c r="H2682" t="n">
        <v>2.655</v>
      </c>
      <c r="I2682" t="n">
        <v>4.44</v>
      </c>
      <c r="J2682" t="n">
        <v>7.15</v>
      </c>
      <c r="K2682" t="n">
        <v>-473005000</v>
      </c>
      <c r="L2682" t="n">
        <v>549260000</v>
      </c>
      <c r="M2682" t="n">
        <v>538661000</v>
      </c>
      <c r="N2682" t="n">
        <v>-473707000</v>
      </c>
      <c r="O2682">
        <f>D2681</f>
      </c>
      <c r="P2682">
        <f>(E2682-F2682+G2682)/O2682*100</f>
      </c>
      <c r="Q2682">
        <f>H2681</f>
      </c>
      <c r="R2682">
        <f>I2681</f>
      </c>
      <c r="S2682">
        <f>H2682-H2681</f>
      </c>
      <c r="T2682">
        <f>I2682-I2681</f>
      </c>
      <c r="U2682">
        <f>(L2682-K2682)/(2*D2682*0.01)</f>
      </c>
      <c r="V2682">
        <f>(L2682+K2682)/(D2682*0.0001)</f>
      </c>
    </row>
    <row r="2683">
      <c r="A2683" t="n">
        <v>2019</v>
      </c>
      <c r="B2683" t="inlineStr">
        <is>
          <t>00125822</t>
        </is>
      </c>
      <c r="C2683" t="inlineStr">
        <is>
          <t>삼보산업</t>
        </is>
      </c>
      <c r="D2683" t="n">
        <v>10891366000</v>
      </c>
      <c r="E2683" t="n">
        <v>1835101000</v>
      </c>
      <c r="F2683" t="n">
        <v>1272515000</v>
      </c>
      <c r="G2683" t="n">
        <v>163048000</v>
      </c>
      <c r="O2683">
        <f>D2682</f>
      </c>
      <c r="P2683">
        <f>(E2683-F2683+G2683)/O2683*100</f>
      </c>
    </row>
    <row r="2684">
      <c r="A2684" t="n">
        <v>2020</v>
      </c>
      <c r="B2684" t="inlineStr">
        <is>
          <t>00125822</t>
        </is>
      </c>
      <c r="C2684" t="inlineStr">
        <is>
          <t>삼보산업</t>
        </is>
      </c>
      <c r="D2684" t="n">
        <v>11507083000</v>
      </c>
      <c r="E2684" t="n">
        <v>2128961000</v>
      </c>
      <c r="F2684" t="n">
        <v>1429507000</v>
      </c>
      <c r="G2684" t="n">
        <v>178586000</v>
      </c>
      <c r="H2684" t="n">
        <v>2.405</v>
      </c>
      <c r="I2684" t="n">
        <v>4.63</v>
      </c>
      <c r="J2684" t="n">
        <v>8.135</v>
      </c>
      <c r="K2684" t="n">
        <v>-772600000</v>
      </c>
      <c r="L2684" t="n">
        <v>911993000</v>
      </c>
      <c r="M2684" t="n">
        <v>883793000</v>
      </c>
      <c r="N2684" t="n">
        <v>-766143000</v>
      </c>
      <c r="O2684">
        <f>D2683</f>
      </c>
      <c r="P2684">
        <f>(E2684-F2684+G2684)/O2684*100</f>
      </c>
      <c r="U2684">
        <f>(L2684-K2684)/(2*D2684*0.01)</f>
      </c>
      <c r="V2684">
        <f>(L2684+K2684)/(D2684*0.0001)</f>
      </c>
    </row>
    <row r="2685">
      <c r="A2685" t="n">
        <v>2021</v>
      </c>
      <c r="B2685" t="inlineStr">
        <is>
          <t>00125822</t>
        </is>
      </c>
      <c r="C2685" t="inlineStr">
        <is>
          <t>삼보산업</t>
        </is>
      </c>
      <c r="D2685" t="n">
        <v>11058660000</v>
      </c>
      <c r="E2685" t="n">
        <v>2178103000</v>
      </c>
      <c r="F2685" t="n">
        <v>1882905000</v>
      </c>
      <c r="G2685" t="n">
        <v>201789000</v>
      </c>
      <c r="H2685" t="n">
        <v>2.945</v>
      </c>
      <c r="I2685" t="n">
        <v>4.335</v>
      </c>
      <c r="J2685" t="n">
        <v>8.164999999999999</v>
      </c>
      <c r="K2685" t="n">
        <v>-692943000</v>
      </c>
      <c r="L2685" t="n">
        <v>813345000</v>
      </c>
      <c r="M2685" t="n">
        <v>789734000</v>
      </c>
      <c r="N2685" t="n">
        <v>-688080000</v>
      </c>
      <c r="O2685">
        <f>D2684</f>
      </c>
      <c r="P2685">
        <f>(E2685-F2685+G2685)/O2685*100</f>
      </c>
      <c r="Q2685">
        <f>H2684</f>
      </c>
      <c r="R2685">
        <f>I2684</f>
      </c>
      <c r="S2685">
        <f>H2685-H2684</f>
      </c>
      <c r="T2685">
        <f>I2685-I2684</f>
      </c>
      <c r="U2685">
        <f>(L2685-K2685)/(2*D2685*0.01)</f>
      </c>
      <c r="V2685">
        <f>(L2685+K2685)/(D2685*0.0001)</f>
      </c>
    </row>
    <row r="2686">
      <c r="A2686" t="n">
        <v>2022</v>
      </c>
      <c r="B2686" t="inlineStr">
        <is>
          <t>00125822</t>
        </is>
      </c>
      <c r="C2686" t="inlineStr">
        <is>
          <t>삼보산업</t>
        </is>
      </c>
      <c r="D2686" t="n">
        <v>9392835000</v>
      </c>
      <c r="E2686" t="n">
        <v>2038934000</v>
      </c>
      <c r="F2686" t="n">
        <v>1866545000</v>
      </c>
      <c r="G2686" t="n">
        <v>227138000</v>
      </c>
      <c r="H2686" t="n">
        <v>5.435</v>
      </c>
      <c r="I2686" t="n">
        <v>3.625</v>
      </c>
      <c r="J2686" t="n">
        <v>7.285</v>
      </c>
      <c r="K2686" t="n">
        <v>-412286000</v>
      </c>
      <c r="L2686" t="n">
        <v>471520000</v>
      </c>
      <c r="M2686" t="n">
        <v>475091000</v>
      </c>
      <c r="N2686" t="n">
        <v>-422616000</v>
      </c>
      <c r="O2686">
        <f>D2685</f>
      </c>
      <c r="P2686">
        <f>(E2686-F2686+G2686)/O2686*100</f>
      </c>
      <c r="Q2686">
        <f>H2685</f>
      </c>
      <c r="R2686">
        <f>I2685</f>
      </c>
      <c r="S2686">
        <f>H2686-H2685</f>
      </c>
      <c r="T2686">
        <f>I2686-I2685</f>
      </c>
      <c r="U2686">
        <f>(L2686-K2686)/(2*D2686*0.01)</f>
      </c>
      <c r="V2686">
        <f>(L2686+K2686)/(D2686*0.0001)</f>
      </c>
    </row>
    <row r="2687">
      <c r="A2687" t="n">
        <v>2023</v>
      </c>
      <c r="B2687" t="inlineStr">
        <is>
          <t>00125822</t>
        </is>
      </c>
      <c r="C2687" t="inlineStr">
        <is>
          <t>삼보산업</t>
        </is>
      </c>
      <c r="D2687" t="n">
        <v>10460649000</v>
      </c>
      <c r="E2687" t="n">
        <v>1596793000</v>
      </c>
      <c r="F2687" t="n">
        <v>996826000</v>
      </c>
      <c r="G2687" t="n">
        <v>321595000</v>
      </c>
      <c r="H2687" t="n">
        <v>4.435</v>
      </c>
      <c r="I2687" t="n">
        <v>3.5</v>
      </c>
      <c r="J2687" t="n">
        <v>7.28</v>
      </c>
      <c r="K2687" t="n">
        <v>-522785000</v>
      </c>
      <c r="L2687" t="n">
        <v>597441000</v>
      </c>
      <c r="M2687" t="n">
        <v>597166000</v>
      </c>
      <c r="N2687" t="n">
        <v>-532200000</v>
      </c>
      <c r="O2687">
        <f>D2686</f>
      </c>
      <c r="P2687">
        <f>(E2687-F2687+G2687)/O2687*100</f>
      </c>
      <c r="Q2687">
        <f>H2686</f>
      </c>
      <c r="R2687">
        <f>I2686</f>
      </c>
      <c r="S2687">
        <f>H2687-H2686</f>
      </c>
      <c r="T2687">
        <f>I2687-I2686</f>
      </c>
      <c r="U2687">
        <f>(L2687-K2687)/(2*D2687*0.01)</f>
      </c>
      <c r="V2687">
        <f>(L2687+K2687)/(D2687*0.0001)</f>
      </c>
    </row>
    <row r="2688">
      <c r="A2688" t="n">
        <v>2024</v>
      </c>
      <c r="B2688" t="inlineStr">
        <is>
          <t>00125822</t>
        </is>
      </c>
      <c r="C2688" t="inlineStr">
        <is>
          <t>삼보산업</t>
        </is>
      </c>
      <c r="D2688" t="n">
        <v>7443773000</v>
      </c>
      <c r="E2688" t="n">
        <v>1641249000</v>
      </c>
      <c r="F2688" t="n">
        <v>4485829000</v>
      </c>
      <c r="G2688" t="n">
        <v>336409000</v>
      </c>
      <c r="H2688" t="n">
        <v>3.8</v>
      </c>
      <c r="I2688" t="n">
        <v>2.75</v>
      </c>
      <c r="J2688" t="n">
        <v>7.11</v>
      </c>
      <c r="K2688" t="n">
        <v>-410951000</v>
      </c>
      <c r="L2688" t="n">
        <v>467004000</v>
      </c>
      <c r="M2688" t="n">
        <v>468200000</v>
      </c>
      <c r="N2688" t="n">
        <v>-419444000</v>
      </c>
      <c r="O2688">
        <f>D2687</f>
      </c>
      <c r="P2688">
        <f>(E2688-F2688+G2688)/O2688*100</f>
      </c>
      <c r="Q2688">
        <f>H2687</f>
      </c>
      <c r="R2688">
        <f>I2687</f>
      </c>
      <c r="S2688">
        <f>H2688-H2687</f>
      </c>
      <c r="T2688">
        <f>I2688-I2687</f>
      </c>
      <c r="U2688">
        <f>(L2688-K2688)/(2*D2688*0.01)</f>
      </c>
      <c r="V2688">
        <f>(L2688+K2688)/(D2688*0.0001)</f>
      </c>
    </row>
    <row r="2689">
      <c r="A2689" t="n">
        <v>2014</v>
      </c>
      <c r="B2689" t="inlineStr">
        <is>
          <t>00125910</t>
        </is>
      </c>
      <c r="C2689" t="inlineStr">
        <is>
          <t>엘티삼보</t>
        </is>
      </c>
      <c r="D2689" t="n">
        <v>6726000000</v>
      </c>
    </row>
    <row r="2690">
      <c r="A2690" t="n">
        <v>2015</v>
      </c>
      <c r="B2690" t="inlineStr">
        <is>
          <t>00125910</t>
        </is>
      </c>
      <c r="C2690" t="inlineStr">
        <is>
          <t>엘티삼보</t>
        </is>
      </c>
      <c r="D2690" t="n">
        <v>29789203000</v>
      </c>
      <c r="O2690">
        <f>D2689</f>
      </c>
    </row>
    <row r="2691">
      <c r="A2691" t="n">
        <v>2016</v>
      </c>
      <c r="B2691" t="inlineStr">
        <is>
          <t>00125910</t>
        </is>
      </c>
      <c r="C2691" t="inlineStr">
        <is>
          <t>엘티삼보</t>
        </is>
      </c>
      <c r="D2691" t="n">
        <v>33276426000</v>
      </c>
      <c r="E2691" t="n">
        <v>2710119000</v>
      </c>
      <c r="F2691" t="n">
        <v>1792047000</v>
      </c>
      <c r="G2691" t="n">
        <v>650287000</v>
      </c>
      <c r="H2691" t="n">
        <v>2.28</v>
      </c>
      <c r="I2691" t="n">
        <v>4.06</v>
      </c>
      <c r="K2691" t="n">
        <v>-1436193000</v>
      </c>
      <c r="L2691" t="n">
        <v>1579527000</v>
      </c>
      <c r="M2691" t="n">
        <v>1566495000</v>
      </c>
      <c r="N2691" t="n">
        <v>-1451813000</v>
      </c>
      <c r="O2691">
        <f>D2690</f>
      </c>
      <c r="P2691">
        <f>(E2691-F2691+G2691)/O2691*100</f>
      </c>
      <c r="U2691">
        <f>(L2691-K2691)/(2*D2691*0.01)</f>
      </c>
      <c r="V2691">
        <f>(L2691+K2691)/(D2691*0.0001)</f>
      </c>
    </row>
    <row r="2692">
      <c r="A2692" t="n">
        <v>2017</v>
      </c>
      <c r="B2692" t="inlineStr">
        <is>
          <t>00125910</t>
        </is>
      </c>
      <c r="C2692" t="inlineStr">
        <is>
          <t>엘티삼보</t>
        </is>
      </c>
      <c r="D2692" t="n">
        <v>48970006000</v>
      </c>
      <c r="O2692">
        <f>D2691</f>
      </c>
    </row>
    <row r="2693">
      <c r="A2693" t="n">
        <v>2018</v>
      </c>
      <c r="B2693" t="inlineStr">
        <is>
          <t>00125910</t>
        </is>
      </c>
      <c r="C2693" t="inlineStr">
        <is>
          <t>엘티삼보</t>
        </is>
      </c>
      <c r="D2693" t="n">
        <v>52938938000</v>
      </c>
      <c r="O2693">
        <f>D2692</f>
      </c>
    </row>
    <row r="2694">
      <c r="A2694" t="n">
        <v>2019</v>
      </c>
      <c r="B2694" t="inlineStr">
        <is>
          <t>00125910</t>
        </is>
      </c>
      <c r="C2694" t="inlineStr">
        <is>
          <t>엘티삼보</t>
        </is>
      </c>
      <c r="D2694" t="n">
        <v>59232055000</v>
      </c>
      <c r="E2694" t="n">
        <v>8236258000</v>
      </c>
      <c r="F2694" t="n">
        <v>9676745000</v>
      </c>
      <c r="G2694" t="n">
        <v>1251445000</v>
      </c>
      <c r="H2694" t="n">
        <v>2.63</v>
      </c>
      <c r="I2694" t="n">
        <v>3.27</v>
      </c>
      <c r="K2694" t="n">
        <v>-4162399000</v>
      </c>
      <c r="L2694" t="n">
        <v>4799323000</v>
      </c>
      <c r="M2694" t="n">
        <v>4766649000</v>
      </c>
      <c r="N2694" t="n">
        <v>-4213859000</v>
      </c>
      <c r="O2694">
        <f>D2693</f>
      </c>
      <c r="P2694">
        <f>(E2694-F2694+G2694)/O2694*100</f>
      </c>
      <c r="U2694">
        <f>(L2694-K2694)/(2*D2694*0.01)</f>
      </c>
      <c r="V2694">
        <f>(L2694+K2694)/(D2694*0.0001)</f>
      </c>
    </row>
    <row r="2695">
      <c r="A2695" t="n">
        <v>2020</v>
      </c>
      <c r="B2695" t="inlineStr">
        <is>
          <t>00125910</t>
        </is>
      </c>
      <c r="C2695" t="inlineStr">
        <is>
          <t>엘티삼보</t>
        </is>
      </c>
      <c r="D2695" t="n">
        <v>65396002000</v>
      </c>
      <c r="E2695" t="n">
        <v>6108175000</v>
      </c>
      <c r="F2695" t="n">
        <v>3692036000</v>
      </c>
      <c r="G2695" t="n">
        <v>1486813000</v>
      </c>
      <c r="H2695" t="n">
        <v>2.635</v>
      </c>
      <c r="I2695" t="n">
        <v>3.27</v>
      </c>
      <c r="K2695" t="n">
        <v>-4467779000</v>
      </c>
      <c r="L2695" t="n">
        <v>5135838000</v>
      </c>
      <c r="M2695" t="n">
        <v>5110182000</v>
      </c>
      <c r="N2695" t="n">
        <v>-4530364000</v>
      </c>
      <c r="O2695">
        <f>D2694</f>
      </c>
      <c r="P2695">
        <f>(E2695-F2695+G2695)/O2695*100</f>
      </c>
      <c r="Q2695">
        <f>H2694</f>
      </c>
      <c r="R2695">
        <f>I2694</f>
      </c>
      <c r="S2695">
        <f>H2695-H2694</f>
      </c>
      <c r="T2695">
        <f>I2695-I2694</f>
      </c>
      <c r="U2695">
        <f>(L2695-K2695)/(2*D2695*0.01)</f>
      </c>
      <c r="V2695">
        <f>(L2695+K2695)/(D2695*0.0001)</f>
      </c>
    </row>
    <row r="2696">
      <c r="A2696" t="n">
        <v>2021</v>
      </c>
      <c r="B2696" t="inlineStr">
        <is>
          <t>00125910</t>
        </is>
      </c>
      <c r="C2696" t="inlineStr">
        <is>
          <t>엘티삼보</t>
        </is>
      </c>
      <c r="D2696" t="n">
        <v>65549487000</v>
      </c>
      <c r="E2696" t="n">
        <v>8798181000</v>
      </c>
      <c r="F2696" t="n">
        <v>5891082000</v>
      </c>
      <c r="G2696" t="n">
        <v>1358826000</v>
      </c>
      <c r="H2696" t="n">
        <v>3.21</v>
      </c>
      <c r="I2696" t="n">
        <v>3.25</v>
      </c>
      <c r="K2696" t="n">
        <v>-4086870000</v>
      </c>
      <c r="L2696" t="n">
        <v>4643283000</v>
      </c>
      <c r="M2696" t="n">
        <v>4681299000</v>
      </c>
      <c r="N2696" t="n">
        <v>-4168688000</v>
      </c>
      <c r="O2696">
        <f>D2695</f>
      </c>
      <c r="P2696">
        <f>(E2696-F2696+G2696)/O2696*100</f>
      </c>
      <c r="Q2696">
        <f>H2695</f>
      </c>
      <c r="R2696">
        <f>I2695</f>
      </c>
      <c r="S2696">
        <f>H2696-H2695</f>
      </c>
      <c r="T2696">
        <f>I2696-I2695</f>
      </c>
      <c r="U2696">
        <f>(L2696-K2696)/(2*D2696*0.01)</f>
      </c>
      <c r="V2696">
        <f>(L2696+K2696)/(D2696*0.0001)</f>
      </c>
    </row>
    <row r="2697">
      <c r="A2697" t="n">
        <v>2022</v>
      </c>
      <c r="B2697" t="inlineStr">
        <is>
          <t>00125910</t>
        </is>
      </c>
      <c r="C2697" t="inlineStr">
        <is>
          <t>엘티삼보</t>
        </is>
      </c>
      <c r="D2697" t="n">
        <v>61673847000</v>
      </c>
      <c r="E2697" t="n">
        <v>7035706000</v>
      </c>
      <c r="F2697" t="n">
        <v>11377195000</v>
      </c>
      <c r="G2697" t="n">
        <v>1832843000</v>
      </c>
      <c r="H2697" t="n">
        <v>5.275</v>
      </c>
      <c r="I2697" t="n">
        <v>3.5</v>
      </c>
      <c r="K2697" t="n">
        <v>-3170065000</v>
      </c>
      <c r="L2697" t="n">
        <v>3568721000</v>
      </c>
      <c r="M2697" t="n">
        <v>3593066000</v>
      </c>
      <c r="N2697" t="n">
        <v>-3247341000</v>
      </c>
      <c r="O2697">
        <f>D2696</f>
      </c>
      <c r="P2697">
        <f>(E2697-F2697+G2697)/O2697*100</f>
      </c>
      <c r="Q2697">
        <f>H2696</f>
      </c>
      <c r="R2697">
        <f>I2696</f>
      </c>
      <c r="S2697">
        <f>H2697-H2696</f>
      </c>
      <c r="T2697">
        <f>I2697-I2696</f>
      </c>
      <c r="U2697">
        <f>(L2697-K2697)/(2*D2697*0.01)</f>
      </c>
      <c r="V2697">
        <f>(L2697+K2697)/(D2697*0.0001)</f>
      </c>
    </row>
    <row r="2698">
      <c r="A2698" t="n">
        <v>2023</v>
      </c>
      <c r="B2698" t="inlineStr">
        <is>
          <t>00125910</t>
        </is>
      </c>
      <c r="C2698" t="inlineStr">
        <is>
          <t>엘티삼보</t>
        </is>
      </c>
      <c r="D2698" t="n">
        <v>42425822000</v>
      </c>
      <c r="E2698" t="n">
        <v>6413804000</v>
      </c>
      <c r="F2698" t="n">
        <v>6626120000</v>
      </c>
      <c r="G2698" t="n">
        <v>2372756000</v>
      </c>
      <c r="H2698" t="n">
        <v>4.45</v>
      </c>
      <c r="I2698" t="n">
        <v>4</v>
      </c>
      <c r="K2698" t="n">
        <v>-3369715000</v>
      </c>
      <c r="L2698" t="n">
        <v>3805339000</v>
      </c>
      <c r="M2698" t="n">
        <v>3805429000</v>
      </c>
      <c r="N2698" t="n">
        <v>-3431098000</v>
      </c>
      <c r="O2698">
        <f>D2697</f>
      </c>
      <c r="P2698">
        <f>(E2698-F2698+G2698)/O2698*100</f>
      </c>
      <c r="Q2698">
        <f>H2697</f>
      </c>
      <c r="R2698">
        <f>I2697</f>
      </c>
      <c r="S2698">
        <f>H2698-H2697</f>
      </c>
      <c r="T2698">
        <f>I2698-I2697</f>
      </c>
      <c r="U2698">
        <f>(L2698-K2698)/(2*D2698*0.01)</f>
      </c>
      <c r="V2698">
        <f>(L2698+K2698)/(D2698*0.0001)</f>
      </c>
    </row>
    <row r="2699">
      <c r="A2699" t="n">
        <v>2024</v>
      </c>
      <c r="B2699" t="inlineStr">
        <is>
          <t>00125910</t>
        </is>
      </c>
      <c r="C2699" t="inlineStr">
        <is>
          <t>엘티삼보</t>
        </is>
      </c>
      <c r="D2699" t="n">
        <v>42102132000</v>
      </c>
      <c r="E2699" t="n">
        <v>3578510000</v>
      </c>
      <c r="F2699" t="n">
        <v>10977041000</v>
      </c>
      <c r="G2699" t="n">
        <v>1828481000</v>
      </c>
      <c r="H2699" t="n">
        <v>3.78</v>
      </c>
      <c r="I2699" t="n">
        <v>4</v>
      </c>
      <c r="K2699" t="n">
        <v>-2149127000</v>
      </c>
      <c r="L2699" t="n">
        <v>2382775000</v>
      </c>
      <c r="M2699" t="n">
        <v>2356582000</v>
      </c>
      <c r="N2699" t="n">
        <v>-2166719000</v>
      </c>
      <c r="O2699">
        <f>D2698</f>
      </c>
      <c r="P2699">
        <f>(E2699-F2699+G2699)/O2699*100</f>
      </c>
      <c r="Q2699">
        <f>H2698</f>
      </c>
      <c r="R2699">
        <f>I2698</f>
      </c>
      <c r="S2699">
        <f>H2699-H2698</f>
      </c>
      <c r="T2699">
        <f>I2699-I2698</f>
      </c>
      <c r="U2699">
        <f>(L2699-K2699)/(2*D2699*0.01)</f>
      </c>
      <c r="V2699">
        <f>(L2699+K2699)/(D2699*0.0001)</f>
      </c>
    </row>
    <row r="2700">
      <c r="A2700" t="n">
        <v>2014</v>
      </c>
      <c r="B2700" t="inlineStr">
        <is>
          <t>00125938</t>
        </is>
      </c>
      <c r="C2700" t="inlineStr">
        <is>
          <t>삼보판지</t>
        </is>
      </c>
      <c r="D2700" t="n">
        <v>11073456000</v>
      </c>
      <c r="E2700" t="n">
        <v>1871436000</v>
      </c>
      <c r="F2700" t="n">
        <v>542479000</v>
      </c>
      <c r="G2700" t="n">
        <v>244307000</v>
      </c>
      <c r="H2700" t="n">
        <v>2.769</v>
      </c>
      <c r="K2700" t="n">
        <v>-539000000</v>
      </c>
      <c r="L2700" t="n">
        <v>613000000</v>
      </c>
      <c r="M2700" t="n">
        <v>601000000</v>
      </c>
      <c r="N2700" t="n">
        <v>-537000000</v>
      </c>
      <c r="U2700">
        <f>(L2700-K2700)/(2*D2700*0.01)</f>
      </c>
      <c r="V2700">
        <f>(L2700+K2700)/(D2700*0.0001)</f>
      </c>
    </row>
    <row r="2701">
      <c r="A2701" t="n">
        <v>2015</v>
      </c>
      <c r="B2701" t="inlineStr">
        <is>
          <t>00125938</t>
        </is>
      </c>
      <c r="C2701" t="inlineStr">
        <is>
          <t>삼보판지</t>
        </is>
      </c>
      <c r="D2701" t="n">
        <v>13262613000</v>
      </c>
      <c r="E2701" t="n">
        <v>2219192000</v>
      </c>
      <c r="F2701" t="n">
        <v>1817947000</v>
      </c>
      <c r="G2701" t="n">
        <v>225233000</v>
      </c>
      <c r="H2701" t="n">
        <v>2.488</v>
      </c>
      <c r="K2701" t="n">
        <v>-512000000</v>
      </c>
      <c r="L2701" t="n">
        <v>572000000</v>
      </c>
      <c r="M2701" t="n">
        <v>569000000</v>
      </c>
      <c r="N2701" t="n">
        <v>-517000000</v>
      </c>
      <c r="O2701">
        <f>D2700</f>
      </c>
      <c r="P2701">
        <f>(E2701-F2701+G2701)/O2701*100</f>
      </c>
      <c r="Q2701">
        <f>H2700</f>
      </c>
      <c r="S2701">
        <f>H2701-H2700</f>
      </c>
      <c r="U2701">
        <f>(L2701-K2701)/(2*D2701*0.01)</f>
      </c>
      <c r="V2701">
        <f>(L2701+K2701)/(D2701*0.0001)</f>
      </c>
    </row>
    <row r="2702">
      <c r="A2702" t="n">
        <v>2016</v>
      </c>
      <c r="B2702" t="inlineStr">
        <is>
          <t>00125938</t>
        </is>
      </c>
      <c r="C2702" t="inlineStr">
        <is>
          <t>삼보판지</t>
        </is>
      </c>
      <c r="D2702" t="n">
        <v>13459224000</v>
      </c>
      <c r="E2702" t="n">
        <v>2393085000</v>
      </c>
      <c r="F2702" t="n">
        <v>2794191000</v>
      </c>
      <c r="G2702" t="n">
        <v>195032000</v>
      </c>
      <c r="H2702" t="n">
        <v>2.73</v>
      </c>
      <c r="K2702" t="n">
        <v>-695000000</v>
      </c>
      <c r="L2702" t="n">
        <v>789000000</v>
      </c>
      <c r="M2702" t="n">
        <v>786000000</v>
      </c>
      <c r="N2702" t="n">
        <v>-706000000</v>
      </c>
      <c r="O2702">
        <f>D2701</f>
      </c>
      <c r="P2702">
        <f>(E2702-F2702+G2702)/O2702*100</f>
      </c>
      <c r="Q2702">
        <f>H2701</f>
      </c>
      <c r="S2702">
        <f>H2702-H2701</f>
      </c>
      <c r="U2702">
        <f>(L2702-K2702)/(2*D2702*0.01)</f>
      </c>
      <c r="V2702">
        <f>(L2702+K2702)/(D2702*0.0001)</f>
      </c>
    </row>
    <row r="2703">
      <c r="A2703" t="n">
        <v>2017</v>
      </c>
      <c r="B2703" t="inlineStr">
        <is>
          <t>00125938</t>
        </is>
      </c>
      <c r="C2703" t="inlineStr">
        <is>
          <t>삼보판지</t>
        </is>
      </c>
      <c r="D2703" t="n">
        <v>11851890000</v>
      </c>
      <c r="E2703" t="n">
        <v>2170629000</v>
      </c>
      <c r="F2703" t="n">
        <v>2279464000</v>
      </c>
      <c r="G2703" t="n">
        <v>282384000</v>
      </c>
      <c r="H2703" t="n">
        <v>3.09</v>
      </c>
      <c r="K2703" t="n">
        <v>-636000000</v>
      </c>
      <c r="L2703" t="n">
        <v>718000000</v>
      </c>
      <c r="M2703" t="n">
        <v>716000000</v>
      </c>
      <c r="N2703" t="n">
        <v>-646000000</v>
      </c>
      <c r="O2703">
        <f>D2702</f>
      </c>
      <c r="P2703">
        <f>(E2703-F2703+G2703)/O2703*100</f>
      </c>
      <c r="Q2703">
        <f>H2702</f>
      </c>
      <c r="S2703">
        <f>H2703-H2702</f>
      </c>
      <c r="U2703">
        <f>(L2703-K2703)/(2*D2703*0.01)</f>
      </c>
      <c r="V2703">
        <f>(L2703+K2703)/(D2703*0.0001)</f>
      </c>
    </row>
    <row r="2704">
      <c r="A2704" t="n">
        <v>2018</v>
      </c>
      <c r="B2704" t="inlineStr">
        <is>
          <t>00125938</t>
        </is>
      </c>
      <c r="C2704" t="inlineStr">
        <is>
          <t>삼보판지</t>
        </is>
      </c>
      <c r="D2704" t="n">
        <v>14967507000</v>
      </c>
      <c r="E2704" t="n">
        <v>2466917000</v>
      </c>
      <c r="F2704" t="n">
        <v>1117611000</v>
      </c>
      <c r="G2704" t="n">
        <v>354440000</v>
      </c>
      <c r="H2704" t="n">
        <v>2.85</v>
      </c>
      <c r="K2704" t="n">
        <v>-807000000</v>
      </c>
      <c r="L2704" t="n">
        <v>916000000</v>
      </c>
      <c r="M2704" t="n">
        <v>907000000</v>
      </c>
      <c r="N2704" t="n">
        <v>-814000000</v>
      </c>
      <c r="O2704">
        <f>D2703</f>
      </c>
      <c r="P2704">
        <f>(E2704-F2704+G2704)/O2704*100</f>
      </c>
      <c r="Q2704">
        <f>H2703</f>
      </c>
      <c r="S2704">
        <f>H2704-H2703</f>
      </c>
      <c r="U2704">
        <f>(L2704-K2704)/(2*D2704*0.01)</f>
      </c>
      <c r="V2704">
        <f>(L2704+K2704)/(D2704*0.0001)</f>
      </c>
    </row>
    <row r="2705">
      <c r="A2705" t="n">
        <v>2019</v>
      </c>
      <c r="B2705" t="inlineStr">
        <is>
          <t>00125938</t>
        </is>
      </c>
      <c r="C2705" t="inlineStr">
        <is>
          <t>삼보판지</t>
        </is>
      </c>
      <c r="D2705" t="n">
        <v>17759892000</v>
      </c>
      <c r="E2705" t="n">
        <v>2906653000</v>
      </c>
      <c r="F2705" t="n">
        <v>1068356000</v>
      </c>
      <c r="G2705" t="n">
        <v>356097000</v>
      </c>
      <c r="H2705" t="n">
        <v>2.47</v>
      </c>
      <c r="K2705" t="n">
        <v>-965000000</v>
      </c>
      <c r="L2705" t="n">
        <v>1098000000</v>
      </c>
      <c r="M2705" t="n">
        <v>1083000000</v>
      </c>
      <c r="N2705" t="n">
        <v>-970000000</v>
      </c>
      <c r="O2705">
        <f>D2704</f>
      </c>
      <c r="P2705">
        <f>(E2705-F2705+G2705)/O2705*100</f>
      </c>
      <c r="Q2705">
        <f>H2704</f>
      </c>
      <c r="S2705">
        <f>H2705-H2704</f>
      </c>
      <c r="U2705">
        <f>(L2705-K2705)/(2*D2705*0.01)</f>
      </c>
      <c r="V2705">
        <f>(L2705+K2705)/(D2705*0.0001)</f>
      </c>
    </row>
    <row r="2706">
      <c r="A2706" t="n">
        <v>2020</v>
      </c>
      <c r="B2706" t="inlineStr">
        <is>
          <t>00125938</t>
        </is>
      </c>
      <c r="C2706" t="inlineStr">
        <is>
          <t>삼보판지</t>
        </is>
      </c>
      <c r="D2706" t="n">
        <v>6002391000</v>
      </c>
      <c r="E2706" t="n">
        <v>1058380000</v>
      </c>
      <c r="F2706" t="n">
        <v>334848000</v>
      </c>
      <c r="G2706" t="n">
        <v>108720000</v>
      </c>
      <c r="H2706" t="n">
        <v>2.39</v>
      </c>
      <c r="I2706" t="n">
        <v>5.1</v>
      </c>
      <c r="O2706">
        <f>D2705</f>
      </c>
      <c r="P2706">
        <f>(E2706-F2706+G2706)/O2706*100</f>
      </c>
      <c r="Q2706">
        <f>H2705</f>
      </c>
      <c r="S2706">
        <f>H2706-H2705</f>
      </c>
    </row>
    <row r="2707">
      <c r="A2707" t="n">
        <v>2021</v>
      </c>
      <c r="B2707" t="inlineStr">
        <is>
          <t>00125938</t>
        </is>
      </c>
      <c r="C2707" t="inlineStr">
        <is>
          <t>삼보판지</t>
        </is>
      </c>
      <c r="D2707" t="n">
        <v>24177454000</v>
      </c>
      <c r="E2707" t="n">
        <v>3383902000</v>
      </c>
      <c r="F2707" t="n">
        <v>1343784000</v>
      </c>
      <c r="G2707" t="n">
        <v>485406000</v>
      </c>
      <c r="H2707" t="n">
        <v>3.32</v>
      </c>
      <c r="K2707" t="n">
        <v>-1385000000</v>
      </c>
      <c r="L2707" t="n">
        <v>1582000000</v>
      </c>
      <c r="M2707" t="n">
        <v>1557000000</v>
      </c>
      <c r="N2707" t="n">
        <v>-1391000000</v>
      </c>
      <c r="O2707">
        <f>D2706</f>
      </c>
      <c r="P2707">
        <f>(E2707-F2707+G2707)/O2707*100</f>
      </c>
      <c r="Q2707">
        <f>H2706</f>
      </c>
      <c r="S2707">
        <f>H2707-H2706</f>
      </c>
      <c r="U2707">
        <f>(L2707-K2707)/(2*D2707*0.01)</f>
      </c>
      <c r="V2707">
        <f>(L2707+K2707)/(D2707*0.0001)</f>
      </c>
    </row>
    <row r="2708">
      <c r="A2708" t="n">
        <v>2022</v>
      </c>
      <c r="B2708" t="inlineStr">
        <is>
          <t>00125938</t>
        </is>
      </c>
      <c r="C2708" t="inlineStr">
        <is>
          <t>삼보판지</t>
        </is>
      </c>
      <c r="D2708" t="n">
        <v>22879570000</v>
      </c>
      <c r="E2708" t="n">
        <v>3493059000</v>
      </c>
      <c r="F2708" t="n">
        <v>1684606000</v>
      </c>
      <c r="G2708" t="n">
        <v>809874000</v>
      </c>
      <c r="H2708" t="n">
        <v>5.72</v>
      </c>
      <c r="K2708" t="n">
        <v>-1189000000</v>
      </c>
      <c r="L2708" t="n">
        <v>1341000000</v>
      </c>
      <c r="M2708" t="n">
        <v>1353000000</v>
      </c>
      <c r="N2708" t="n">
        <v>-1219000000</v>
      </c>
      <c r="O2708">
        <f>D2707</f>
      </c>
      <c r="P2708">
        <f>(E2708-F2708+G2708)/O2708*100</f>
      </c>
      <c r="Q2708">
        <f>H2707</f>
      </c>
      <c r="S2708">
        <f>H2708-H2707</f>
      </c>
      <c r="U2708">
        <f>(L2708-K2708)/(2*D2708*0.01)</f>
      </c>
      <c r="V2708">
        <f>(L2708+K2708)/(D2708*0.0001)</f>
      </c>
    </row>
    <row r="2709">
      <c r="A2709" t="n">
        <v>2023</v>
      </c>
      <c r="B2709" t="inlineStr">
        <is>
          <t>00125938</t>
        </is>
      </c>
      <c r="C2709" t="inlineStr">
        <is>
          <t>삼보판지</t>
        </is>
      </c>
      <c r="D2709" t="n">
        <v>28190317000</v>
      </c>
      <c r="E2709" t="n">
        <v>3327972000</v>
      </c>
      <c r="F2709" t="n">
        <v>1752479000</v>
      </c>
      <c r="G2709" t="n">
        <v>1064679000</v>
      </c>
      <c r="H2709" t="n">
        <v>4.89</v>
      </c>
      <c r="K2709" t="n">
        <v>-1535000000</v>
      </c>
      <c r="L2709" t="n">
        <v>1738000000</v>
      </c>
      <c r="M2709" t="n">
        <v>1734000000</v>
      </c>
      <c r="N2709" t="n">
        <v>-1560000000</v>
      </c>
      <c r="O2709">
        <f>D2708</f>
      </c>
      <c r="P2709">
        <f>(E2709-F2709+G2709)/O2709*100</f>
      </c>
      <c r="Q2709">
        <f>H2708</f>
      </c>
      <c r="S2709">
        <f>H2709-H2708</f>
      </c>
      <c r="U2709">
        <f>(L2709-K2709)/(2*D2709*0.01)</f>
      </c>
      <c r="V2709">
        <f>(L2709+K2709)/(D2709*0.0001)</f>
      </c>
    </row>
    <row r="2710">
      <c r="A2710" t="n">
        <v>2024</v>
      </c>
      <c r="B2710" t="inlineStr">
        <is>
          <t>00125938</t>
        </is>
      </c>
      <c r="C2710" t="inlineStr">
        <is>
          <t>삼보판지</t>
        </is>
      </c>
      <c r="D2710" t="n">
        <v>32744584000</v>
      </c>
      <c r="E2710" t="n">
        <v>3846615000</v>
      </c>
      <c r="F2710" t="n">
        <v>2201079000</v>
      </c>
      <c r="G2710" t="n">
        <v>1153663000</v>
      </c>
      <c r="H2710" t="n">
        <v>4.36</v>
      </c>
      <c r="I2710" t="n">
        <v>6.3</v>
      </c>
      <c r="K2710" t="n">
        <v>-1838000000</v>
      </c>
      <c r="L2710" t="n">
        <v>2082000000</v>
      </c>
      <c r="M2710" t="n">
        <v>2062000000</v>
      </c>
      <c r="N2710" t="n">
        <v>-1855000000</v>
      </c>
      <c r="O2710">
        <f>D2709</f>
      </c>
      <c r="P2710">
        <f>(E2710-F2710+G2710)/O2710*100</f>
      </c>
      <c r="Q2710">
        <f>H2709</f>
      </c>
      <c r="S2710">
        <f>H2710-H2709</f>
      </c>
      <c r="U2710">
        <f>(L2710-K2710)/(2*D2710*0.01)</f>
      </c>
      <c r="V2710">
        <f>(L2710+K2710)/(D2710*0.0001)</f>
      </c>
    </row>
    <row r="2711">
      <c r="A2711" t="n">
        <v>2025</v>
      </c>
      <c r="B2711" t="inlineStr">
        <is>
          <t>00125938</t>
        </is>
      </c>
      <c r="C2711" t="inlineStr">
        <is>
          <t>삼보판지</t>
        </is>
      </c>
      <c r="D2711" t="n">
        <v>36581523000</v>
      </c>
      <c r="E2711" t="n">
        <v>4156781000</v>
      </c>
      <c r="F2711" t="n">
        <v>2174464000</v>
      </c>
      <c r="G2711" t="n">
        <v>1165683000</v>
      </c>
      <c r="H2711" t="n">
        <v>4.545</v>
      </c>
      <c r="I2711" t="n">
        <v>4.93</v>
      </c>
      <c r="J2711" t="n">
        <v>6.315</v>
      </c>
      <c r="K2711" t="n">
        <v>-2129042000</v>
      </c>
      <c r="L2711" t="n">
        <v>2426384000</v>
      </c>
      <c r="M2711" t="n">
        <v>2425571000</v>
      </c>
      <c r="N2711" t="n">
        <v>-2166704000</v>
      </c>
      <c r="O2711">
        <f>D2710</f>
      </c>
      <c r="P2711">
        <f>(E2711-F2711+G2711)/O2711*100</f>
      </c>
      <c r="Q2711">
        <f>H2710</f>
      </c>
      <c r="R2711">
        <f>I2710</f>
      </c>
      <c r="S2711">
        <f>H2711-H2710</f>
      </c>
      <c r="T2711">
        <f>I2711-I2710</f>
      </c>
      <c r="U2711">
        <f>(L2711-K2711)/(2*D2711*0.01)</f>
      </c>
      <c r="V2711">
        <f>(L2711+K2711)/(D2711*0.0001)</f>
      </c>
    </row>
    <row r="2712">
      <c r="A2712" t="n">
        <v>2014</v>
      </c>
      <c r="B2712" t="inlineStr">
        <is>
          <t>00125965</t>
        </is>
      </c>
      <c r="C2712" t="inlineStr">
        <is>
          <t>케이에이치미래물산</t>
        </is>
      </c>
      <c r="D2712" t="n">
        <v>1627092000</v>
      </c>
      <c r="E2712" t="n">
        <v>199956000</v>
      </c>
      <c r="F2712" t="n">
        <v>255529000</v>
      </c>
      <c r="G2712" t="n">
        <v>53077000</v>
      </c>
      <c r="H2712" t="n">
        <v>3.1</v>
      </c>
      <c r="I2712" t="n">
        <v>4</v>
      </c>
      <c r="J2712" t="n">
        <v>6.37</v>
      </c>
      <c r="K2712" t="n">
        <v>-97625520</v>
      </c>
      <c r="L2712" t="n">
        <v>113697440</v>
      </c>
      <c r="M2712" t="n">
        <v>113897440</v>
      </c>
      <c r="N2712" t="n">
        <v>-97625520</v>
      </c>
      <c r="U2712">
        <f>(L2712-K2712)/(2*D2712*0.01)</f>
      </c>
      <c r="V2712">
        <f>(L2712+K2712)/(D2712*0.0001)</f>
      </c>
    </row>
    <row r="2713">
      <c r="A2713" t="n">
        <v>2015</v>
      </c>
      <c r="B2713" t="inlineStr">
        <is>
          <t>00125965</t>
        </is>
      </c>
      <c r="C2713" t="inlineStr">
        <is>
          <t>케이에이치미래물산</t>
        </is>
      </c>
      <c r="D2713" t="n">
        <v>1600665000</v>
      </c>
      <c r="E2713" t="n">
        <v>208106000</v>
      </c>
      <c r="F2713" t="n">
        <v>393793000</v>
      </c>
      <c r="G2713" t="n">
        <v>43748000</v>
      </c>
      <c r="H2713" t="n">
        <v>2.9</v>
      </c>
      <c r="I2713" t="n">
        <v>4</v>
      </c>
      <c r="J2713" t="n">
        <v>7.29</v>
      </c>
      <c r="K2713" t="n">
        <v>-112000000</v>
      </c>
      <c r="L2713" t="n">
        <v>128000000</v>
      </c>
      <c r="M2713" t="n">
        <v>128000000</v>
      </c>
      <c r="N2713" t="n">
        <v>-112000000</v>
      </c>
      <c r="O2713">
        <f>D2712</f>
      </c>
      <c r="P2713">
        <f>(E2713-F2713+G2713)/O2713*100</f>
      </c>
      <c r="Q2713">
        <f>H2712</f>
      </c>
      <c r="R2713">
        <f>I2712</f>
      </c>
      <c r="S2713">
        <f>H2713-H2712</f>
      </c>
      <c r="T2713">
        <f>I2713-I2712</f>
      </c>
      <c r="U2713">
        <f>(L2713-K2713)/(2*D2713*0.01)</f>
      </c>
      <c r="V2713">
        <f>(L2713+K2713)/(D2713*0.0001)</f>
      </c>
    </row>
    <row r="2714">
      <c r="A2714" t="n">
        <v>2016</v>
      </c>
      <c r="B2714" t="inlineStr">
        <is>
          <t>00125965</t>
        </is>
      </c>
      <c r="C2714" t="inlineStr">
        <is>
          <t>케이에이치미래물산</t>
        </is>
      </c>
      <c r="D2714" t="n">
        <v>1632089000</v>
      </c>
      <c r="E2714" t="n">
        <v>231203000</v>
      </c>
      <c r="F2714" t="n">
        <v>263004000</v>
      </c>
      <c r="G2714" t="n">
        <v>44396000</v>
      </c>
      <c r="H2714" t="n">
        <v>2.9</v>
      </c>
      <c r="I2714" t="n">
        <v>4</v>
      </c>
      <c r="J2714" t="n">
        <v>7.3</v>
      </c>
      <c r="K2714" t="n">
        <v>-114388000</v>
      </c>
      <c r="L2714" t="n">
        <v>130752000</v>
      </c>
      <c r="M2714" t="n">
        <v>130560000</v>
      </c>
      <c r="N2714" t="n">
        <v>-114408000</v>
      </c>
      <c r="O2714">
        <f>D2713</f>
      </c>
      <c r="P2714">
        <f>(E2714-F2714+G2714)/O2714*100</f>
      </c>
      <c r="Q2714">
        <f>H2713</f>
      </c>
      <c r="R2714">
        <f>I2713</f>
      </c>
      <c r="S2714">
        <f>H2714-H2713</f>
      </c>
      <c r="T2714">
        <f>I2714-I2713</f>
      </c>
      <c r="U2714">
        <f>(L2714-K2714)/(2*D2714*0.01)</f>
      </c>
      <c r="V2714">
        <f>(L2714+K2714)/(D2714*0.0001)</f>
      </c>
    </row>
    <row r="2715">
      <c r="A2715" t="n">
        <v>2017</v>
      </c>
      <c r="B2715" t="inlineStr">
        <is>
          <t>00125965</t>
        </is>
      </c>
      <c r="C2715" t="inlineStr">
        <is>
          <t>케이에이치미래물산</t>
        </is>
      </c>
      <c r="D2715" t="n">
        <v>1767678000</v>
      </c>
      <c r="E2715" t="n">
        <v>219250000</v>
      </c>
      <c r="F2715" t="n">
        <v>75752000</v>
      </c>
      <c r="G2715" t="n">
        <v>45327000</v>
      </c>
      <c r="H2715" t="n">
        <v>3.3</v>
      </c>
      <c r="I2715" t="n">
        <v>4</v>
      </c>
      <c r="J2715" t="n">
        <v>6.91</v>
      </c>
      <c r="K2715" t="n">
        <v>-106060680</v>
      </c>
      <c r="L2715" t="n">
        <v>123737460</v>
      </c>
      <c r="M2715" t="n">
        <v>123737460</v>
      </c>
      <c r="N2715" t="n">
        <v>-106060680</v>
      </c>
      <c r="O2715">
        <f>D2714</f>
      </c>
      <c r="P2715">
        <f>(E2715-F2715+G2715)/O2715*100</f>
      </c>
      <c r="Q2715">
        <f>H2714</f>
      </c>
      <c r="R2715">
        <f>I2714</f>
      </c>
      <c r="S2715">
        <f>H2715-H2714</f>
      </c>
      <c r="T2715">
        <f>I2715-I2714</f>
      </c>
      <c r="U2715">
        <f>(L2715-K2715)/(2*D2715*0.01)</f>
      </c>
      <c r="V2715">
        <f>(L2715+K2715)/(D2715*0.0001)</f>
      </c>
    </row>
    <row r="2716">
      <c r="A2716" t="n">
        <v>2018</v>
      </c>
      <c r="B2716" t="inlineStr">
        <is>
          <t>00125965</t>
        </is>
      </c>
      <c r="C2716" t="inlineStr">
        <is>
          <t>케이에이치미래물산</t>
        </is>
      </c>
      <c r="D2716" t="n">
        <v>1471859000</v>
      </c>
      <c r="E2716" t="n">
        <v>202719000</v>
      </c>
      <c r="F2716" t="n">
        <v>567700000</v>
      </c>
      <c r="G2716" t="n">
        <v>55845000</v>
      </c>
      <c r="H2716" t="n">
        <v>3.2</v>
      </c>
      <c r="I2716" t="n">
        <v>3</v>
      </c>
      <c r="J2716" t="n">
        <v>7.99</v>
      </c>
      <c r="K2716" t="n">
        <v>-108826000</v>
      </c>
      <c r="L2716" t="n">
        <v>125095000</v>
      </c>
      <c r="M2716" t="n">
        <v>125094000</v>
      </c>
      <c r="N2716" t="n">
        <v>-110325000</v>
      </c>
      <c r="O2716">
        <f>D2715</f>
      </c>
      <c r="P2716">
        <f>(E2716-F2716+G2716)/O2716*100</f>
      </c>
      <c r="Q2716">
        <f>H2715</f>
      </c>
      <c r="R2716">
        <f>I2715</f>
      </c>
      <c r="S2716">
        <f>H2716-H2715</f>
      </c>
      <c r="T2716">
        <f>I2716-I2715</f>
      </c>
      <c r="U2716">
        <f>(L2716-K2716)/(2*D2716*0.01)</f>
      </c>
      <c r="V2716">
        <f>(L2716+K2716)/(D2716*0.0001)</f>
      </c>
    </row>
    <row r="2717">
      <c r="A2717" t="n">
        <v>2019</v>
      </c>
      <c r="B2717" t="inlineStr">
        <is>
          <t>00125965</t>
        </is>
      </c>
      <c r="C2717" t="inlineStr">
        <is>
          <t>케이에이치미래물산</t>
        </is>
      </c>
      <c r="D2717" t="n">
        <v>730839000</v>
      </c>
      <c r="E2717" t="n">
        <v>265120000</v>
      </c>
      <c r="F2717" t="n">
        <v>993319000</v>
      </c>
      <c r="G2717" t="n">
        <v>45218000</v>
      </c>
      <c r="H2717" t="n">
        <v>3.1</v>
      </c>
      <c r="I2717" t="n">
        <v>3</v>
      </c>
      <c r="J2717" t="n">
        <v>9.23</v>
      </c>
      <c r="K2717" t="n">
        <v>-62050000</v>
      </c>
      <c r="L2717" t="n">
        <v>72207000</v>
      </c>
      <c r="M2717" t="n">
        <v>71554000</v>
      </c>
      <c r="N2717" t="n">
        <v>-62812000</v>
      </c>
      <c r="O2717">
        <f>D2716</f>
      </c>
      <c r="P2717">
        <f>(E2717-F2717+G2717)/O2717*100</f>
      </c>
      <c r="Q2717">
        <f>H2716</f>
      </c>
      <c r="R2717">
        <f>I2716</f>
      </c>
      <c r="S2717">
        <f>H2717-H2716</f>
      </c>
      <c r="T2717">
        <f>I2717-I2716</f>
      </c>
      <c r="U2717">
        <f>(L2717-K2717)/(2*D2717*0.01)</f>
      </c>
      <c r="V2717">
        <f>(L2717+K2717)/(D2717*0.0001)</f>
      </c>
    </row>
    <row r="2718">
      <c r="A2718" t="n">
        <v>2020</v>
      </c>
      <c r="B2718" t="inlineStr">
        <is>
          <t>00125965</t>
        </is>
      </c>
      <c r="C2718" t="inlineStr">
        <is>
          <t>케이에이치미래물산</t>
        </is>
      </c>
      <c r="D2718" t="n">
        <v>655764000</v>
      </c>
      <c r="E2718" t="n">
        <v>195997000</v>
      </c>
      <c r="F2718" t="n">
        <v>284646000</v>
      </c>
      <c r="G2718" t="n">
        <v>21925000</v>
      </c>
      <c r="H2718" t="n">
        <v>3.36</v>
      </c>
      <c r="I2718" t="n">
        <v>3</v>
      </c>
      <c r="J2718" t="n">
        <v>8.74</v>
      </c>
      <c r="K2718" t="n">
        <v>-52461120</v>
      </c>
      <c r="L2718" t="n">
        <v>59018760</v>
      </c>
      <c r="M2718" t="n">
        <v>65576400</v>
      </c>
      <c r="N2718" t="n">
        <v>-52461120</v>
      </c>
      <c r="O2718">
        <f>D2717</f>
      </c>
      <c r="P2718">
        <f>(E2718-F2718+G2718)/O2718*100</f>
      </c>
      <c r="Q2718">
        <f>H2717</f>
      </c>
      <c r="R2718">
        <f>I2717</f>
      </c>
      <c r="S2718">
        <f>H2718-H2717</f>
      </c>
      <c r="T2718">
        <f>I2718-I2717</f>
      </c>
      <c r="U2718">
        <f>(L2718-K2718)/(2*D2718*0.01)</f>
      </c>
      <c r="V2718">
        <f>(L2718+K2718)/(D2718*0.0001)</f>
      </c>
    </row>
    <row r="2719">
      <c r="A2719" t="n">
        <v>2021</v>
      </c>
      <c r="B2719" t="inlineStr">
        <is>
          <t>00125965</t>
        </is>
      </c>
      <c r="C2719" t="inlineStr">
        <is>
          <t>케이에이치미래물산</t>
        </is>
      </c>
      <c r="D2719" t="n">
        <v>670107000</v>
      </c>
      <c r="E2719" t="n">
        <v>166376000</v>
      </c>
      <c r="F2719" t="n">
        <v>113325000</v>
      </c>
      <c r="G2719" t="n">
        <v>20393000</v>
      </c>
      <c r="H2719" t="n">
        <v>3.81</v>
      </c>
      <c r="I2719" t="n">
        <v>3</v>
      </c>
      <c r="J2719" t="n">
        <v>8.59</v>
      </c>
      <c r="K2719" t="n">
        <v>-51609539</v>
      </c>
      <c r="L2719" t="n">
        <v>59678843</v>
      </c>
      <c r="M2719" t="n">
        <v>59628923</v>
      </c>
      <c r="N2719" t="n">
        <v>-52918253</v>
      </c>
      <c r="O2719">
        <f>D2718</f>
      </c>
      <c r="P2719">
        <f>(E2719-F2719+G2719)/O2719*100</f>
      </c>
      <c r="Q2719">
        <f>H2718</f>
      </c>
      <c r="R2719">
        <f>I2718</f>
      </c>
      <c r="S2719">
        <f>H2719-H2718</f>
      </c>
      <c r="T2719">
        <f>I2719-I2718</f>
      </c>
      <c r="U2719">
        <f>(L2719-K2719)/(2*D2719*0.01)</f>
      </c>
      <c r="V2719">
        <f>(L2719+K2719)/(D2719*0.0001)</f>
      </c>
    </row>
    <row r="2720">
      <c r="A2720" t="n">
        <v>2023</v>
      </c>
      <c r="B2720" t="inlineStr">
        <is>
          <t>00125965</t>
        </is>
      </c>
      <c r="C2720" t="inlineStr">
        <is>
          <t>케이에이치미래물산</t>
        </is>
      </c>
      <c r="D2720" t="n">
        <v>737075000</v>
      </c>
      <c r="E2720" t="n">
        <v>172617000</v>
      </c>
      <c r="F2720" t="n">
        <v>321845000</v>
      </c>
      <c r="G2720" t="n">
        <v>38766000</v>
      </c>
      <c r="H2720" t="n">
        <v>5.24</v>
      </c>
      <c r="I2720" t="n">
        <v>3</v>
      </c>
      <c r="J2720" t="n">
        <v>6.85</v>
      </c>
    </row>
    <row r="2721">
      <c r="A2721" t="n">
        <v>2024</v>
      </c>
      <c r="B2721" t="inlineStr">
        <is>
          <t>00125965</t>
        </is>
      </c>
      <c r="C2721" t="inlineStr">
        <is>
          <t>케이에이치미래물산</t>
        </is>
      </c>
      <c r="D2721" t="n">
        <v>692345000</v>
      </c>
      <c r="E2721" t="n">
        <v>186630000</v>
      </c>
      <c r="F2721" t="n">
        <v>287660000</v>
      </c>
      <c r="G2721" t="n">
        <v>36305000</v>
      </c>
      <c r="H2721" t="n">
        <v>4.53</v>
      </c>
      <c r="I2721" t="n">
        <v>3</v>
      </c>
      <c r="J2721" t="n">
        <v>5.98</v>
      </c>
      <c r="K2721" t="n">
        <v>-37502000</v>
      </c>
      <c r="L2721" t="n">
        <v>41915000</v>
      </c>
      <c r="M2721" t="n">
        <v>42179000</v>
      </c>
      <c r="N2721" t="n">
        <v>-38406000</v>
      </c>
      <c r="O2721">
        <f>D2720</f>
      </c>
      <c r="P2721">
        <f>(E2721-F2721+G2721)/O2721*100</f>
      </c>
      <c r="Q2721">
        <f>H2720</f>
      </c>
      <c r="R2721">
        <f>I2720</f>
      </c>
      <c r="S2721">
        <f>H2721-H2720</f>
      </c>
      <c r="T2721">
        <f>I2721-I2720</f>
      </c>
      <c r="U2721">
        <f>(L2721-K2721)/(2*D2721*0.01)</f>
      </c>
      <c r="V2721">
        <f>(L2721+K2721)/(D2721*0.0001)</f>
      </c>
    </row>
    <row r="2722">
      <c r="A2722" t="n">
        <v>2014</v>
      </c>
      <c r="B2722" t="inlineStr">
        <is>
          <t>00125974</t>
        </is>
      </c>
      <c r="C2722" t="inlineStr">
        <is>
          <t>삼부토건</t>
        </is>
      </c>
      <c r="D2722" t="n">
        <v>43233528000</v>
      </c>
      <c r="E2722" t="n">
        <v>5859138000</v>
      </c>
      <c r="F2722" t="n">
        <v>5106915000</v>
      </c>
      <c r="G2722" t="n">
        <v>1748382000</v>
      </c>
      <c r="H2722" t="n">
        <v>3.38</v>
      </c>
      <c r="I2722" t="n">
        <v>3.68</v>
      </c>
    </row>
    <row r="2723">
      <c r="A2723" t="n">
        <v>2015</v>
      </c>
      <c r="B2723" t="inlineStr">
        <is>
          <t>00125974</t>
        </is>
      </c>
      <c r="C2723" t="inlineStr">
        <is>
          <t>삼부토건</t>
        </is>
      </c>
      <c r="D2723" t="n">
        <v>44034268000</v>
      </c>
      <c r="E2723" t="n">
        <v>5738511000</v>
      </c>
      <c r="F2723" t="n">
        <v>7217995000</v>
      </c>
      <c r="G2723" t="n">
        <v>1427009000</v>
      </c>
      <c r="H2723" t="n">
        <v>3.155</v>
      </c>
      <c r="I2723" t="n">
        <v>3.455</v>
      </c>
      <c r="K2723" t="n">
        <v>-2719155000</v>
      </c>
      <c r="L2723" t="n">
        <v>2977319000</v>
      </c>
      <c r="M2723" t="n">
        <v>3003778000</v>
      </c>
      <c r="N2723" t="n">
        <v>-2691005000</v>
      </c>
      <c r="O2723">
        <f>D2722</f>
      </c>
      <c r="P2723">
        <f>(E2723-F2723+G2723)/O2723*100</f>
      </c>
      <c r="Q2723">
        <f>H2722</f>
      </c>
      <c r="R2723">
        <f>I2722</f>
      </c>
      <c r="S2723">
        <f>H2723-H2722</f>
      </c>
      <c r="T2723">
        <f>I2723-I2722</f>
      </c>
      <c r="U2723">
        <f>(L2723-K2723)/(2*D2723*0.01)</f>
      </c>
      <c r="V2723">
        <f>(L2723+K2723)/(D2723*0.0001)</f>
      </c>
    </row>
    <row r="2724">
      <c r="A2724" t="n">
        <v>2016</v>
      </c>
      <c r="B2724" t="inlineStr">
        <is>
          <t>00125974</t>
        </is>
      </c>
      <c r="C2724" t="inlineStr">
        <is>
          <t>삼부토건</t>
        </is>
      </c>
      <c r="D2724" t="n">
        <v>36330887000</v>
      </c>
      <c r="E2724" t="n">
        <v>2933815000</v>
      </c>
      <c r="F2724" t="n">
        <v>5427016000</v>
      </c>
      <c r="G2724" t="n">
        <v>797708000</v>
      </c>
      <c r="H2724" t="n">
        <v>2.55</v>
      </c>
      <c r="I2724" t="n">
        <v>4.17</v>
      </c>
      <c r="K2724" t="n">
        <v>-2440399000</v>
      </c>
      <c r="L2724" t="n">
        <v>2734941000</v>
      </c>
      <c r="M2724" t="n">
        <v>2711772000</v>
      </c>
      <c r="N2724" t="n">
        <v>-2466785000</v>
      </c>
      <c r="O2724">
        <f>D2723</f>
      </c>
      <c r="P2724">
        <f>(E2724-F2724+G2724)/O2724*100</f>
      </c>
      <c r="Q2724">
        <f>H2723</f>
      </c>
      <c r="R2724">
        <f>I2723</f>
      </c>
      <c r="S2724">
        <f>H2724-H2723</f>
      </c>
      <c r="T2724">
        <f>I2724-I2723</f>
      </c>
      <c r="U2724">
        <f>(L2724-K2724)/(2*D2724*0.01)</f>
      </c>
      <c r="V2724">
        <f>(L2724+K2724)/(D2724*0.0001)</f>
      </c>
    </row>
    <row r="2725">
      <c r="A2725" t="n">
        <v>2017</v>
      </c>
      <c r="B2725" t="inlineStr">
        <is>
          <t>00125974</t>
        </is>
      </c>
      <c r="C2725" t="inlineStr">
        <is>
          <t>삼부토건</t>
        </is>
      </c>
      <c r="D2725" t="n">
        <v>34903183000</v>
      </c>
      <c r="E2725" t="n">
        <v>2748690000</v>
      </c>
      <c r="F2725" t="n">
        <v>7354035000</v>
      </c>
      <c r="G2725" t="n">
        <v>883021000</v>
      </c>
      <c r="H2725" t="n">
        <v>2.99</v>
      </c>
      <c r="I2725" t="n">
        <v>4.09</v>
      </c>
      <c r="J2725" t="n">
        <v>6.24</v>
      </c>
      <c r="K2725" t="n">
        <v>-1991428000</v>
      </c>
      <c r="L2725" t="n">
        <v>-2440399000</v>
      </c>
      <c r="M2725" t="n">
        <v>2200504000</v>
      </c>
      <c r="N2725" t="n">
        <v>2711772000</v>
      </c>
      <c r="O2725">
        <f>D2724</f>
      </c>
      <c r="P2725">
        <f>(E2725-F2725+G2725)/O2725*100</f>
      </c>
      <c r="Q2725">
        <f>H2724</f>
      </c>
      <c r="R2725">
        <f>I2724</f>
      </c>
      <c r="S2725">
        <f>H2725-H2724</f>
      </c>
      <c r="T2725">
        <f>I2725-I2724</f>
      </c>
    </row>
    <row r="2726">
      <c r="A2726" t="n">
        <v>2020</v>
      </c>
      <c r="B2726" t="inlineStr">
        <is>
          <t>00125974</t>
        </is>
      </c>
      <c r="C2726" t="inlineStr">
        <is>
          <t>삼부토건</t>
        </is>
      </c>
      <c r="D2726" t="n">
        <v>24593600000</v>
      </c>
      <c r="E2726" t="n">
        <v>2631195000</v>
      </c>
      <c r="F2726" t="n">
        <v>16848627000</v>
      </c>
      <c r="G2726" t="n">
        <v>773463000</v>
      </c>
      <c r="H2726" t="n">
        <v>2.19</v>
      </c>
      <c r="I2726" t="n">
        <v>3.19</v>
      </c>
      <c r="K2726" t="n">
        <v>-1693574160</v>
      </c>
      <c r="L2726" t="n">
        <v>1896008800</v>
      </c>
      <c r="M2726" t="n">
        <v>1891762200</v>
      </c>
      <c r="N2726" t="n">
        <v>-1721552000</v>
      </c>
      <c r="U2726">
        <f>(L2726-K2726)/(2*D2726*0.01)</f>
      </c>
      <c r="V2726">
        <f>(L2726+K2726)/(D2726*0.0001)</f>
      </c>
    </row>
    <row r="2727">
      <c r="A2727" t="n">
        <v>2021</v>
      </c>
      <c r="B2727" t="inlineStr">
        <is>
          <t>00125974</t>
        </is>
      </c>
      <c r="C2727" t="inlineStr">
        <is>
          <t>삼부토건</t>
        </is>
      </c>
      <c r="D2727" t="n">
        <v>23431868000</v>
      </c>
      <c r="E2727" t="n">
        <v>2266175000</v>
      </c>
      <c r="F2727" t="n">
        <v>1884003000</v>
      </c>
      <c r="G2727" t="n">
        <v>517033000</v>
      </c>
      <c r="O2727">
        <f>D2726</f>
      </c>
      <c r="P2727">
        <f>(E2727-F2727+G2727)/O2727*100</f>
      </c>
    </row>
    <row r="2728">
      <c r="A2728" t="n">
        <v>2022</v>
      </c>
      <c r="B2728" t="inlineStr">
        <is>
          <t>00125974</t>
        </is>
      </c>
      <c r="C2728" t="inlineStr">
        <is>
          <t>삼부토건</t>
        </is>
      </c>
      <c r="D2728" t="n">
        <v>24614966000</v>
      </c>
      <c r="E2728" t="n">
        <v>3074792000</v>
      </c>
      <c r="F2728" t="n">
        <v>1528659000</v>
      </c>
      <c r="G2728" t="n">
        <v>601148000</v>
      </c>
      <c r="O2728">
        <f>D2727</f>
      </c>
      <c r="P2728">
        <f>(E2728-F2728+G2728)/O2728*100</f>
      </c>
    </row>
    <row r="2729">
      <c r="A2729" t="n">
        <v>2023</v>
      </c>
      <c r="B2729" t="inlineStr">
        <is>
          <t>00125974</t>
        </is>
      </c>
      <c r="C2729" t="inlineStr">
        <is>
          <t>삼부토건</t>
        </is>
      </c>
      <c r="D2729" t="n">
        <v>29707369000</v>
      </c>
      <c r="E2729" t="n">
        <v>3090268000</v>
      </c>
      <c r="F2729" t="n">
        <v>2282755000</v>
      </c>
      <c r="G2729" t="n">
        <v>1194342000</v>
      </c>
      <c r="H2729" t="n">
        <v>4.35</v>
      </c>
      <c r="I2729" t="n">
        <v>1.5</v>
      </c>
      <c r="K2729" t="n">
        <v>-1834819000</v>
      </c>
      <c r="L2729" t="n">
        <v>-2039057551</v>
      </c>
      <c r="M2729" t="n">
        <v>2085739000</v>
      </c>
      <c r="N2729" t="n">
        <v>1899671296</v>
      </c>
      <c r="O2729">
        <f>D2728</f>
      </c>
      <c r="P2729">
        <f>(E2729-F2729+G2729)/O2729*100</f>
      </c>
    </row>
    <row r="2730">
      <c r="A2730" t="n">
        <v>2024</v>
      </c>
      <c r="B2730" t="inlineStr">
        <is>
          <t>00125974</t>
        </is>
      </c>
      <c r="C2730" t="inlineStr">
        <is>
          <t>삼부토건</t>
        </is>
      </c>
      <c r="D2730" t="n">
        <v>22663974000</v>
      </c>
      <c r="E2730" t="n">
        <v>3282216000</v>
      </c>
      <c r="F2730" t="n">
        <v>11595666000</v>
      </c>
      <c r="G2730" t="n">
        <v>1174225000</v>
      </c>
      <c r="H2730" t="n">
        <v>3.74</v>
      </c>
      <c r="I2730" t="n">
        <v>1.5</v>
      </c>
      <c r="K2730" t="n">
        <v>-1412750000</v>
      </c>
      <c r="L2730" t="n">
        <v>1574505556</v>
      </c>
      <c r="M2730" t="n">
        <v>1592450000</v>
      </c>
      <c r="N2730" t="n">
        <v>-1460638416</v>
      </c>
      <c r="O2730">
        <f>D2729</f>
      </c>
      <c r="P2730">
        <f>(E2730-F2730+G2730)/O2730*100</f>
      </c>
      <c r="Q2730">
        <f>H2729</f>
      </c>
      <c r="R2730">
        <f>I2729</f>
      </c>
      <c r="S2730">
        <f>H2730-H2729</f>
      </c>
      <c r="T2730">
        <f>I2730-I2729</f>
      </c>
      <c r="U2730">
        <f>(L2730-K2730)/(2*D2730*0.01)</f>
      </c>
      <c r="V2730">
        <f>(L2730+K2730)/(D2730*0.0001)</f>
      </c>
    </row>
    <row r="2731">
      <c r="A2731" t="n">
        <v>2016</v>
      </c>
      <c r="B2731" t="inlineStr">
        <is>
          <t>00126061</t>
        </is>
      </c>
      <c r="C2731" t="inlineStr">
        <is>
          <t>대한상선</t>
        </is>
      </c>
      <c r="D2731" t="n">
        <v>558755000</v>
      </c>
      <c r="E2731" t="n">
        <v>540949000</v>
      </c>
      <c r="F2731" t="n">
        <v>769080000</v>
      </c>
      <c r="G2731" t="n">
        <v>16448000</v>
      </c>
      <c r="H2731" t="n">
        <v>2.24</v>
      </c>
      <c r="I2731" t="n">
        <v>3.53</v>
      </c>
    </row>
    <row r="2732">
      <c r="A2732" t="n">
        <v>2017</v>
      </c>
      <c r="B2732" t="inlineStr">
        <is>
          <t>00126061</t>
        </is>
      </c>
      <c r="C2732" t="inlineStr">
        <is>
          <t>대한상선</t>
        </is>
      </c>
      <c r="D2732" t="n">
        <v>1080286000</v>
      </c>
      <c r="E2732" t="n">
        <v>496077000</v>
      </c>
      <c r="F2732" t="n">
        <v>1211745000</v>
      </c>
      <c r="G2732" t="n">
        <v>16033000</v>
      </c>
      <c r="H2732" t="n">
        <v>2.67</v>
      </c>
      <c r="I2732" t="n">
        <v>3.53</v>
      </c>
      <c r="O2732">
        <f>D2731</f>
      </c>
      <c r="P2732">
        <f>(E2732-F2732+G2732)/O2732*100</f>
      </c>
      <c r="Q2732">
        <f>H2731</f>
      </c>
      <c r="R2732">
        <f>I2731</f>
      </c>
      <c r="S2732">
        <f>H2732-H2731</f>
      </c>
      <c r="T2732">
        <f>I2732-I2731</f>
      </c>
    </row>
    <row r="2733">
      <c r="A2733" t="n">
        <v>2020</v>
      </c>
      <c r="B2733" t="inlineStr">
        <is>
          <t>00126061</t>
        </is>
      </c>
      <c r="C2733" t="inlineStr">
        <is>
          <t>대한상선</t>
        </is>
      </c>
      <c r="D2733" t="n">
        <v>1518966000</v>
      </c>
      <c r="E2733" t="n">
        <v>590503000</v>
      </c>
      <c r="F2733" t="n">
        <v>546815000</v>
      </c>
      <c r="G2733" t="n">
        <v>20814000</v>
      </c>
      <c r="H2733" t="n">
        <v>2.1</v>
      </c>
      <c r="I2733" t="n">
        <v>4</v>
      </c>
    </row>
    <row r="2734">
      <c r="A2734" t="n">
        <v>2021</v>
      </c>
      <c r="B2734" t="inlineStr">
        <is>
          <t>00126061</t>
        </is>
      </c>
      <c r="C2734" t="inlineStr">
        <is>
          <t>대한상선</t>
        </is>
      </c>
      <c r="D2734" t="n">
        <v>1699324000</v>
      </c>
      <c r="E2734" t="n">
        <v>703688000</v>
      </c>
      <c r="F2734" t="n">
        <v>784158000</v>
      </c>
      <c r="G2734" t="n">
        <v>30714000</v>
      </c>
      <c r="H2734" t="n">
        <v>2.66</v>
      </c>
      <c r="I2734" t="n">
        <v>4</v>
      </c>
      <c r="O2734">
        <f>D2733</f>
      </c>
      <c r="P2734">
        <f>(E2734-F2734+G2734)/O2734*100</f>
      </c>
      <c r="Q2734">
        <f>H2733</f>
      </c>
      <c r="R2734">
        <f>I2733</f>
      </c>
      <c r="S2734">
        <f>H2734-H2733</f>
      </c>
      <c r="T2734">
        <f>I2734-I2733</f>
      </c>
    </row>
    <row r="2735">
      <c r="A2735" t="n">
        <v>2022</v>
      </c>
      <c r="B2735" t="inlineStr">
        <is>
          <t>00126061</t>
        </is>
      </c>
      <c r="C2735" t="inlineStr">
        <is>
          <t>대한상선</t>
        </is>
      </c>
      <c r="D2735" t="n">
        <v>1816791000</v>
      </c>
      <c r="E2735" t="n">
        <v>721469000</v>
      </c>
      <c r="F2735" t="n">
        <v>525452000</v>
      </c>
      <c r="H2735" t="n">
        <v>5.18</v>
      </c>
      <c r="I2735" t="n">
        <v>4</v>
      </c>
      <c r="O2735">
        <f>D2734</f>
      </c>
      <c r="Q2735">
        <f>H2734</f>
      </c>
      <c r="R2735">
        <f>I2734</f>
      </c>
      <c r="S2735">
        <f>H2735-H2734</f>
      </c>
      <c r="T2735">
        <f>I2735-I2734</f>
      </c>
    </row>
    <row r="2736">
      <c r="A2736" t="n">
        <v>2023</v>
      </c>
      <c r="B2736" t="inlineStr">
        <is>
          <t>00126061</t>
        </is>
      </c>
      <c r="C2736" t="inlineStr">
        <is>
          <t>대한상선</t>
        </is>
      </c>
      <c r="D2736" t="n">
        <v>2068473000</v>
      </c>
      <c r="E2736" t="n">
        <v>770795000</v>
      </c>
      <c r="F2736" t="n">
        <v>1144386000</v>
      </c>
      <c r="H2736" t="n">
        <v>4.32</v>
      </c>
      <c r="I2736" t="n">
        <v>4</v>
      </c>
      <c r="O2736">
        <f>D2735</f>
      </c>
      <c r="Q2736">
        <f>H2735</f>
      </c>
      <c r="R2736">
        <f>I2735</f>
      </c>
      <c r="S2736">
        <f>H2736-H2735</f>
      </c>
      <c r="T2736">
        <f>I2736-I2735</f>
      </c>
    </row>
    <row r="2737">
      <c r="A2737" t="n">
        <v>2024</v>
      </c>
      <c r="B2737" t="inlineStr">
        <is>
          <t>00126061</t>
        </is>
      </c>
      <c r="C2737" t="inlineStr">
        <is>
          <t>대한상선</t>
        </is>
      </c>
      <c r="D2737" t="n">
        <v>2732568000</v>
      </c>
      <c r="E2737" t="n">
        <v>916712000</v>
      </c>
      <c r="F2737" t="n">
        <v>410667000</v>
      </c>
      <c r="H2737" t="n">
        <v>3.7</v>
      </c>
      <c r="I2737" t="n">
        <v>4</v>
      </c>
      <c r="O2737">
        <f>D2736</f>
      </c>
      <c r="Q2737">
        <f>H2736</f>
      </c>
      <c r="R2737">
        <f>I2736</f>
      </c>
      <c r="S2737">
        <f>H2737-H2736</f>
      </c>
      <c r="T2737">
        <f>I2737-I2736</f>
      </c>
    </row>
    <row r="2738">
      <c r="A2738" t="n">
        <v>2014</v>
      </c>
      <c r="B2738" t="inlineStr">
        <is>
          <t>00126089</t>
        </is>
      </c>
      <c r="C2738" t="inlineStr">
        <is>
          <t>DH오토넥스</t>
        </is>
      </c>
      <c r="D2738" t="n">
        <v>15583767000</v>
      </c>
      <c r="E2738" t="n">
        <v>2342369000</v>
      </c>
      <c r="F2738" t="n">
        <v>911867000</v>
      </c>
      <c r="G2738" t="n">
        <v>355363000</v>
      </c>
      <c r="H2738" t="n">
        <v>2.68</v>
      </c>
      <c r="I2738" t="n">
        <v>3.51</v>
      </c>
      <c r="K2738" t="n">
        <v>-763525000</v>
      </c>
      <c r="L2738" t="n">
        <v>866822000</v>
      </c>
      <c r="M2738" t="n">
        <v>849239000</v>
      </c>
      <c r="N2738" t="n">
        <v>-609167000</v>
      </c>
      <c r="U2738">
        <f>(L2738-K2738)/(2*D2738*0.01)</f>
      </c>
      <c r="V2738">
        <f>(L2738+K2738)/(D2738*0.0001)</f>
      </c>
    </row>
    <row r="2739">
      <c r="A2739" t="n">
        <v>2015</v>
      </c>
      <c r="B2739" t="inlineStr">
        <is>
          <t>00126089</t>
        </is>
      </c>
      <c r="C2739" t="inlineStr">
        <is>
          <t>DH오토넥스</t>
        </is>
      </c>
      <c r="D2739" t="n">
        <v>18707191000</v>
      </c>
      <c r="E2739" t="n">
        <v>3121181000</v>
      </c>
      <c r="F2739" t="n">
        <v>1338531000</v>
      </c>
      <c r="G2739" t="n">
        <v>364844000</v>
      </c>
      <c r="H2739" t="n">
        <v>2.29</v>
      </c>
      <c r="I2739" t="n">
        <v>4.22</v>
      </c>
      <c r="K2739" t="n">
        <v>-648433000</v>
      </c>
      <c r="L2739" t="n">
        <v>736640000</v>
      </c>
      <c r="M2739" t="n">
        <v>713727000</v>
      </c>
      <c r="N2739" t="n">
        <v>-641787000</v>
      </c>
      <c r="O2739">
        <f>D2738</f>
      </c>
      <c r="P2739">
        <f>(E2739-F2739+G2739)/O2739*100</f>
      </c>
      <c r="Q2739">
        <f>H2738</f>
      </c>
      <c r="R2739">
        <f>I2738</f>
      </c>
      <c r="S2739">
        <f>H2739-H2738</f>
      </c>
      <c r="T2739">
        <f>I2739-I2738</f>
      </c>
      <c r="U2739">
        <f>(L2739-K2739)/(2*D2739*0.01)</f>
      </c>
      <c r="V2739">
        <f>(L2739+K2739)/(D2739*0.0001)</f>
      </c>
    </row>
    <row r="2740">
      <c r="A2740" t="n">
        <v>2016</v>
      </c>
      <c r="B2740" t="inlineStr">
        <is>
          <t>00126089</t>
        </is>
      </c>
      <c r="C2740" t="inlineStr">
        <is>
          <t>DH오토넥스</t>
        </is>
      </c>
      <c r="D2740" t="n">
        <v>21271701000</v>
      </c>
      <c r="E2740" t="n">
        <v>3443634000</v>
      </c>
      <c r="F2740" t="n">
        <v>1485380000</v>
      </c>
      <c r="G2740" t="n">
        <v>204442000</v>
      </c>
      <c r="H2740" t="n">
        <v>2.24</v>
      </c>
      <c r="I2740" t="n">
        <v>4.09</v>
      </c>
      <c r="K2740" t="n">
        <v>-599213000</v>
      </c>
      <c r="L2740" t="n">
        <v>680231000</v>
      </c>
      <c r="M2740" t="n">
        <v>660910000</v>
      </c>
      <c r="N2740" t="n">
        <v>-594591000</v>
      </c>
      <c r="O2740">
        <f>D2739</f>
      </c>
      <c r="P2740">
        <f>(E2740-F2740+G2740)/O2740*100</f>
      </c>
      <c r="Q2740">
        <f>H2739</f>
      </c>
      <c r="R2740">
        <f>I2739</f>
      </c>
      <c r="S2740">
        <f>H2740-H2739</f>
      </c>
      <c r="T2740">
        <f>I2740-I2739</f>
      </c>
      <c r="U2740">
        <f>(L2740-K2740)/(2*D2740*0.01)</f>
      </c>
      <c r="V2740">
        <f>(L2740+K2740)/(D2740*0.0001)</f>
      </c>
    </row>
    <row r="2741">
      <c r="A2741" t="n">
        <v>2017</v>
      </c>
      <c r="B2741" t="inlineStr">
        <is>
          <t>00126089</t>
        </is>
      </c>
      <c r="C2741" t="inlineStr">
        <is>
          <t>DH오토넥스</t>
        </is>
      </c>
      <c r="D2741" t="n">
        <v>21386869000</v>
      </c>
      <c r="E2741" t="n">
        <v>3566853000</v>
      </c>
      <c r="F2741" t="n">
        <v>4021106000</v>
      </c>
      <c r="G2741" t="n">
        <v>208191000</v>
      </c>
      <c r="O2741">
        <f>D2740</f>
      </c>
      <c r="P2741">
        <f>(E2741-F2741+G2741)/O2741*100</f>
      </c>
    </row>
    <row r="2742">
      <c r="A2742" t="n">
        <v>2018</v>
      </c>
      <c r="B2742" t="inlineStr">
        <is>
          <t>00126089</t>
        </is>
      </c>
      <c r="C2742" t="inlineStr">
        <is>
          <t>DH오토넥스</t>
        </is>
      </c>
      <c r="D2742" t="n">
        <v>24220460000</v>
      </c>
      <c r="E2742" t="n">
        <v>3016115000</v>
      </c>
      <c r="F2742" t="n">
        <v>2256002000</v>
      </c>
      <c r="G2742" t="n">
        <v>400760000</v>
      </c>
      <c r="O2742">
        <f>D2741</f>
      </c>
      <c r="P2742">
        <f>(E2742-F2742+G2742)/O2742*100</f>
      </c>
    </row>
    <row r="2743">
      <c r="A2743" t="n">
        <v>2019</v>
      </c>
      <c r="B2743" t="inlineStr">
        <is>
          <t>00126089</t>
        </is>
      </c>
      <c r="C2743" t="inlineStr">
        <is>
          <t>DH오토넥스</t>
        </is>
      </c>
      <c r="D2743" t="n">
        <v>26052480000</v>
      </c>
      <c r="E2743" t="n">
        <v>3007884000</v>
      </c>
      <c r="F2743" t="n">
        <v>934533000</v>
      </c>
      <c r="G2743" t="n">
        <v>400911000</v>
      </c>
      <c r="O2743">
        <f>D2742</f>
      </c>
      <c r="P2743">
        <f>(E2743-F2743+G2743)/O2743*100</f>
      </c>
    </row>
    <row r="2744">
      <c r="A2744" t="n">
        <v>2020</v>
      </c>
      <c r="B2744" t="inlineStr">
        <is>
          <t>00126089</t>
        </is>
      </c>
      <c r="C2744" t="inlineStr">
        <is>
          <t>DH오토넥스</t>
        </is>
      </c>
      <c r="D2744" t="n">
        <v>26052480000</v>
      </c>
      <c r="E2744" t="n">
        <v>3007884000</v>
      </c>
      <c r="F2744" t="n">
        <v>934533000</v>
      </c>
      <c r="G2744" t="n">
        <v>400911000</v>
      </c>
      <c r="O2744">
        <f>D2743</f>
      </c>
      <c r="P2744">
        <f>(E2744-F2744+G2744)/O2744*100</f>
      </c>
    </row>
    <row r="2745">
      <c r="A2745" t="n">
        <v>2022</v>
      </c>
      <c r="B2745" t="inlineStr">
        <is>
          <t>00126089</t>
        </is>
      </c>
      <c r="C2745" t="inlineStr">
        <is>
          <t>DH오토넥스</t>
        </is>
      </c>
      <c r="D2745" t="n">
        <v>26530324000</v>
      </c>
      <c r="E2745" t="n">
        <v>2189832000</v>
      </c>
      <c r="F2745" t="n">
        <v>920281000</v>
      </c>
      <c r="G2745" t="n">
        <v>530633000</v>
      </c>
      <c r="H2745" t="n">
        <v>5.075</v>
      </c>
      <c r="I2745" t="n">
        <v>4.6</v>
      </c>
      <c r="J2745" t="n">
        <v>6.28</v>
      </c>
      <c r="K2745" t="n">
        <v>-1275369000</v>
      </c>
      <c r="L2745" t="n">
        <v>1454946000</v>
      </c>
      <c r="M2745" t="n">
        <v>1405249000</v>
      </c>
      <c r="N2745" t="n">
        <v>-1243286000</v>
      </c>
      <c r="U2745">
        <f>(L2745-K2745)/(2*D2745*0.01)</f>
      </c>
      <c r="V2745">
        <f>(L2745+K2745)/(D2745*0.0001)</f>
      </c>
    </row>
    <row r="2746">
      <c r="A2746" t="n">
        <v>2014</v>
      </c>
      <c r="B2746" t="inlineStr">
        <is>
          <t>00126186</t>
        </is>
      </c>
      <c r="C2746" t="inlineStr">
        <is>
          <t>삼성에스디에스</t>
        </is>
      </c>
      <c r="D2746" t="n">
        <v>852197284000</v>
      </c>
      <c r="E2746" t="n">
        <v>111524151000</v>
      </c>
      <c r="F2746" t="n">
        <v>44748325000</v>
      </c>
      <c r="G2746" t="n">
        <v>36197362000</v>
      </c>
      <c r="H2746" t="n">
        <v>4</v>
      </c>
      <c r="I2746" t="n">
        <v>5.925</v>
      </c>
      <c r="J2746" t="n">
        <v>9.32</v>
      </c>
      <c r="K2746" t="n">
        <v>-73391916000</v>
      </c>
      <c r="L2746" t="n">
        <v>85161444000</v>
      </c>
      <c r="M2746" t="n">
        <v>87666955000</v>
      </c>
      <c r="N2746" t="n">
        <v>-75963718000</v>
      </c>
      <c r="U2746">
        <f>(L2746-K2746)/(2*D2746*0.01)</f>
      </c>
      <c r="V2746">
        <f>(L2746+K2746)/(D2746*0.0001)</f>
      </c>
    </row>
    <row r="2747">
      <c r="A2747" t="n">
        <v>2015</v>
      </c>
      <c r="B2747" t="inlineStr">
        <is>
          <t>00126186</t>
        </is>
      </c>
      <c r="C2747" t="inlineStr">
        <is>
          <t>삼성에스디에스</t>
        </is>
      </c>
      <c r="D2747" t="n">
        <v>838486002000</v>
      </c>
      <c r="O2747">
        <f>D2746</f>
      </c>
    </row>
    <row r="2748">
      <c r="A2748" t="n">
        <v>2016</v>
      </c>
      <c r="B2748" t="inlineStr">
        <is>
          <t>00126186</t>
        </is>
      </c>
      <c r="C2748" t="inlineStr">
        <is>
          <t>삼성에스디에스</t>
        </is>
      </c>
      <c r="D2748" t="n">
        <v>843079123000</v>
      </c>
      <c r="E2748" t="n">
        <v>114144974000</v>
      </c>
      <c r="F2748" t="n">
        <v>72350797000</v>
      </c>
      <c r="G2748" t="n">
        <v>27840363000</v>
      </c>
      <c r="H2748" t="n">
        <v>3.5</v>
      </c>
      <c r="I2748" t="n">
        <v>5.005</v>
      </c>
      <c r="K2748" t="n">
        <v>-71558669000</v>
      </c>
      <c r="L2748" t="n">
        <v>68439580000</v>
      </c>
      <c r="M2748" t="n">
        <v>66854546000</v>
      </c>
      <c r="N2748" t="n">
        <v>-71524845000</v>
      </c>
      <c r="O2748">
        <f>D2747</f>
      </c>
      <c r="P2748">
        <f>(E2748-F2748+G2748)/O2748*100</f>
      </c>
      <c r="U2748">
        <f>(L2748-K2748)/(2*D2748*0.01)</f>
      </c>
    </row>
    <row r="2749">
      <c r="A2749" t="n">
        <v>2017</v>
      </c>
      <c r="B2749" t="inlineStr">
        <is>
          <t>00126186</t>
        </is>
      </c>
      <c r="C2749" t="inlineStr">
        <is>
          <t>삼성에스디에스</t>
        </is>
      </c>
      <c r="D2749" t="n">
        <v>891299452000</v>
      </c>
      <c r="E2749" t="n">
        <v>103513708000</v>
      </c>
      <c r="F2749" t="n">
        <v>56040815000</v>
      </c>
      <c r="G2749" t="n">
        <v>28035302000</v>
      </c>
      <c r="H2749" t="n">
        <v>3.8</v>
      </c>
      <c r="I2749" t="n">
        <v>4.635</v>
      </c>
      <c r="K2749" t="n">
        <v>-63238007000</v>
      </c>
      <c r="L2749" t="n">
        <v>72187058000</v>
      </c>
      <c r="M2749" t="n">
        <v>71116841000</v>
      </c>
      <c r="N2749" t="n">
        <v>-63564634000</v>
      </c>
      <c r="O2749">
        <f>D2748</f>
      </c>
      <c r="P2749">
        <f>(E2749-F2749+G2749)/O2749*100</f>
      </c>
      <c r="Q2749">
        <f>H2748</f>
      </c>
      <c r="R2749">
        <f>I2748</f>
      </c>
      <c r="S2749">
        <f>H2749-H2748</f>
      </c>
      <c r="T2749">
        <f>I2749-I2748</f>
      </c>
      <c r="U2749">
        <f>(L2749-K2749)/(2*D2749*0.01)</f>
      </c>
      <c r="V2749">
        <f>(L2749+K2749)/(D2749*0.0001)</f>
      </c>
    </row>
    <row r="2750">
      <c r="A2750" t="n">
        <v>2018</v>
      </c>
      <c r="B2750" t="inlineStr">
        <is>
          <t>00126186</t>
        </is>
      </c>
      <c r="C2750" t="inlineStr">
        <is>
          <t>삼성에스디에스</t>
        </is>
      </c>
      <c r="D2750" t="n">
        <v>1046636722000</v>
      </c>
      <c r="E2750" t="n">
        <v>97536441000</v>
      </c>
      <c r="F2750" t="n">
        <v>53561176000</v>
      </c>
      <c r="G2750" t="n">
        <v>31608641000</v>
      </c>
      <c r="H2750" t="n">
        <v>2.7</v>
      </c>
      <c r="I2750" t="n">
        <v>5</v>
      </c>
      <c r="K2750" t="n">
        <v>-68646256000</v>
      </c>
      <c r="L2750" t="n">
        <v>77935658000</v>
      </c>
      <c r="M2750" t="n">
        <v>76271217000</v>
      </c>
      <c r="N2750" t="n">
        <v>-68597214000</v>
      </c>
      <c r="O2750">
        <f>D2749</f>
      </c>
      <c r="P2750">
        <f>(E2750-F2750+G2750)/O2750*100</f>
      </c>
      <c r="Q2750">
        <f>H2749</f>
      </c>
      <c r="R2750">
        <f>I2749</f>
      </c>
      <c r="S2750">
        <f>H2750-H2749</f>
      </c>
      <c r="T2750">
        <f>I2750-I2749</f>
      </c>
      <c r="U2750">
        <f>(L2750-K2750)/(2*D2750*0.01)</f>
      </c>
      <c r="V2750">
        <f>(L2750+K2750)/(D2750*0.0001)</f>
      </c>
    </row>
    <row r="2751">
      <c r="A2751" t="n">
        <v>2019</v>
      </c>
      <c r="B2751" t="inlineStr">
        <is>
          <t>00126186</t>
        </is>
      </c>
      <c r="C2751" t="inlineStr">
        <is>
          <t>삼성에스디에스</t>
        </is>
      </c>
      <c r="D2751" t="n">
        <v>1211493253000</v>
      </c>
      <c r="E2751" t="n">
        <v>105633902000</v>
      </c>
      <c r="F2751" t="n">
        <v>43036544000</v>
      </c>
      <c r="G2751" t="n">
        <v>29190248000</v>
      </c>
      <c r="H2751" t="n">
        <v>2.4</v>
      </c>
      <c r="I2751" t="n">
        <v>5</v>
      </c>
      <c r="K2751" t="n">
        <v>-76788991000</v>
      </c>
      <c r="L2751" t="n">
        <v>87062034000</v>
      </c>
      <c r="M2751" t="n">
        <v>84867238000</v>
      </c>
      <c r="N2751" t="n">
        <v>-76466418000</v>
      </c>
      <c r="O2751">
        <f>D2750</f>
      </c>
      <c r="P2751">
        <f>(E2751-F2751+G2751)/O2751*100</f>
      </c>
      <c r="Q2751">
        <f>H2750</f>
      </c>
      <c r="R2751">
        <f>I2750</f>
      </c>
      <c r="S2751">
        <f>H2751-H2750</f>
      </c>
      <c r="T2751">
        <f>I2751-I2750</f>
      </c>
      <c r="U2751">
        <f>(L2751-K2751)/(2*D2751*0.01)</f>
      </c>
      <c r="V2751">
        <f>(L2751+K2751)/(D2751*0.0001)</f>
      </c>
    </row>
    <row r="2752">
      <c r="A2752" t="n">
        <v>2023</v>
      </c>
      <c r="B2752" t="inlineStr">
        <is>
          <t>00126186</t>
        </is>
      </c>
      <c r="C2752" t="inlineStr">
        <is>
          <t>삼성에스디에스</t>
        </is>
      </c>
      <c r="D2752" t="n">
        <v>1648384606000</v>
      </c>
      <c r="E2752" t="n">
        <v>118976936000</v>
      </c>
      <c r="F2752" t="n">
        <v>99194832000</v>
      </c>
      <c r="G2752" t="n">
        <v>82832662000</v>
      </c>
      <c r="H2752" t="n">
        <v>4.2</v>
      </c>
      <c r="I2752" t="n">
        <v>5.3</v>
      </c>
      <c r="J2752" t="n">
        <v>7.78</v>
      </c>
      <c r="K2752" t="n">
        <v>-134343442000</v>
      </c>
      <c r="L2752" t="n">
        <v>-134343442000</v>
      </c>
      <c r="M2752" t="n">
        <v>-132832868000</v>
      </c>
      <c r="N2752" t="n">
        <v>118955472000</v>
      </c>
    </row>
    <row r="2753">
      <c r="A2753" t="n">
        <v>2014</v>
      </c>
      <c r="B2753" t="inlineStr">
        <is>
          <t>00126201</t>
        </is>
      </c>
      <c r="C2753" t="inlineStr">
        <is>
          <t>삼성공조</t>
        </is>
      </c>
      <c r="D2753" t="n">
        <v>9800434000</v>
      </c>
      <c r="E2753" t="n">
        <v>1423483000</v>
      </c>
      <c r="F2753" t="n">
        <v>1263126000</v>
      </c>
      <c r="G2753" t="n">
        <v>282614000</v>
      </c>
      <c r="H2753" t="n">
        <v>2.84</v>
      </c>
      <c r="I2753" t="n">
        <v>5</v>
      </c>
    </row>
    <row r="2754">
      <c r="A2754" t="n">
        <v>2015</v>
      </c>
      <c r="B2754" t="inlineStr">
        <is>
          <t>00126201</t>
        </is>
      </c>
      <c r="C2754" t="inlineStr">
        <is>
          <t>삼성공조</t>
        </is>
      </c>
      <c r="D2754" t="n">
        <v>8633826000</v>
      </c>
      <c r="E2754" t="n">
        <v>1358973000</v>
      </c>
      <c r="F2754" t="n">
        <v>2027208000</v>
      </c>
      <c r="G2754" t="n">
        <v>243079000</v>
      </c>
      <c r="H2754" t="n">
        <v>2.54</v>
      </c>
      <c r="I2754" t="n">
        <v>4.87</v>
      </c>
      <c r="O2754">
        <f>D2753</f>
      </c>
      <c r="P2754">
        <f>(E2754-F2754+G2754)/O2754*100</f>
      </c>
      <c r="Q2754">
        <f>H2753</f>
      </c>
      <c r="R2754">
        <f>I2753</f>
      </c>
      <c r="S2754">
        <f>H2754-H2753</f>
      </c>
      <c r="T2754">
        <f>I2754-I2753</f>
      </c>
    </row>
    <row r="2755">
      <c r="A2755" t="n">
        <v>2016</v>
      </c>
      <c r="B2755" t="inlineStr">
        <is>
          <t>00126201</t>
        </is>
      </c>
      <c r="C2755" t="inlineStr">
        <is>
          <t>삼성공조</t>
        </is>
      </c>
      <c r="D2755" t="n">
        <v>9361450000</v>
      </c>
      <c r="E2755" t="n">
        <v>1088172000</v>
      </c>
      <c r="F2755" t="n">
        <v>1804254000</v>
      </c>
      <c r="G2755" t="n">
        <v>196339000</v>
      </c>
      <c r="H2755" t="n">
        <v>2.6</v>
      </c>
      <c r="I2755" t="n">
        <v>3.88</v>
      </c>
      <c r="O2755">
        <f>D2754</f>
      </c>
      <c r="P2755">
        <f>(E2755-F2755+G2755)/O2755*100</f>
      </c>
      <c r="Q2755">
        <f>H2754</f>
      </c>
      <c r="R2755">
        <f>I2754</f>
      </c>
      <c r="S2755">
        <f>H2755-H2754</f>
      </c>
      <c r="T2755">
        <f>I2755-I2754</f>
      </c>
    </row>
    <row r="2756">
      <c r="A2756" t="n">
        <v>2017</v>
      </c>
      <c r="B2756" t="inlineStr">
        <is>
          <t>00126201</t>
        </is>
      </c>
      <c r="C2756" t="inlineStr">
        <is>
          <t>삼성공조</t>
        </is>
      </c>
      <c r="D2756" t="n">
        <v>9471915000</v>
      </c>
      <c r="E2756" t="n">
        <v>1018315000</v>
      </c>
      <c r="F2756" t="n">
        <v>1236412000</v>
      </c>
      <c r="G2756" t="n">
        <v>219889000</v>
      </c>
      <c r="H2756" t="n">
        <v>3.31</v>
      </c>
      <c r="I2756" t="n">
        <v>3.88</v>
      </c>
      <c r="O2756">
        <f>D2755</f>
      </c>
      <c r="P2756">
        <f>(E2756-F2756+G2756)/O2756*100</f>
      </c>
      <c r="Q2756">
        <f>H2755</f>
      </c>
      <c r="R2756">
        <f>I2755</f>
      </c>
      <c r="S2756">
        <f>H2756-H2755</f>
      </c>
      <c r="T2756">
        <f>I2756-I2755</f>
      </c>
    </row>
    <row r="2757">
      <c r="A2757" t="n">
        <v>2018</v>
      </c>
      <c r="B2757" t="inlineStr">
        <is>
          <t>00126201</t>
        </is>
      </c>
      <c r="C2757" t="inlineStr">
        <is>
          <t>삼성공조</t>
        </is>
      </c>
      <c r="D2757" t="n">
        <v>9626392000</v>
      </c>
      <c r="E2757" t="n">
        <v>927012000</v>
      </c>
      <c r="F2757" t="n">
        <v>1962154000</v>
      </c>
      <c r="G2757" t="n">
        <v>310311000</v>
      </c>
      <c r="H2757" t="n">
        <v>2.89</v>
      </c>
      <c r="I2757" t="n">
        <v>3.95</v>
      </c>
      <c r="K2757" t="n">
        <v>-398655000</v>
      </c>
      <c r="L2757" t="n">
        <v>446960000</v>
      </c>
      <c r="M2757" t="n">
        <v>444511000</v>
      </c>
      <c r="N2757" t="n">
        <v>-403759000</v>
      </c>
      <c r="O2757">
        <f>D2756</f>
      </c>
      <c r="P2757">
        <f>(E2757-F2757+G2757)/O2757*100</f>
      </c>
      <c r="Q2757">
        <f>H2756</f>
      </c>
      <c r="R2757">
        <f>I2756</f>
      </c>
      <c r="S2757">
        <f>H2757-H2756</f>
      </c>
      <c r="T2757">
        <f>I2757-I2756</f>
      </c>
      <c r="U2757">
        <f>(L2757-K2757)/(2*D2757*0.01)</f>
      </c>
      <c r="V2757">
        <f>(L2757+K2757)/(D2757*0.0001)</f>
      </c>
    </row>
    <row r="2758">
      <c r="A2758" t="n">
        <v>2019</v>
      </c>
      <c r="B2758" t="inlineStr">
        <is>
          <t>00126201</t>
        </is>
      </c>
      <c r="C2758" t="inlineStr">
        <is>
          <t>삼성공조</t>
        </is>
      </c>
      <c r="D2758" t="n">
        <v>9862869000</v>
      </c>
      <c r="E2758" t="n">
        <v>919205000</v>
      </c>
      <c r="F2758" t="n">
        <v>1408554000</v>
      </c>
      <c r="G2758" t="n">
        <v>282678000</v>
      </c>
      <c r="H2758" t="n">
        <v>2.54</v>
      </c>
      <c r="I2758" t="n">
        <v>3.71</v>
      </c>
      <c r="O2758">
        <f>D2757</f>
      </c>
      <c r="P2758">
        <f>(E2758-F2758+G2758)/O2758*100</f>
      </c>
      <c r="Q2758">
        <f>H2757</f>
      </c>
      <c r="R2758">
        <f>I2757</f>
      </c>
      <c r="S2758">
        <f>H2758-H2757</f>
      </c>
      <c r="T2758">
        <f>I2758-I2757</f>
      </c>
    </row>
    <row r="2759">
      <c r="A2759" t="n">
        <v>2020</v>
      </c>
      <c r="B2759" t="inlineStr">
        <is>
          <t>00126201</t>
        </is>
      </c>
      <c r="C2759" t="inlineStr">
        <is>
          <t>삼성공조</t>
        </is>
      </c>
      <c r="D2759" t="n">
        <v>9807618000</v>
      </c>
      <c r="E2759" t="n">
        <v>899491000</v>
      </c>
      <c r="F2759" t="n">
        <v>1454853000</v>
      </c>
      <c r="G2759" t="n">
        <v>258713000</v>
      </c>
      <c r="H2759" t="n">
        <v>2.41</v>
      </c>
      <c r="I2759" t="n">
        <v>3.96</v>
      </c>
      <c r="K2759" t="n">
        <v>-414131000</v>
      </c>
      <c r="L2759" t="n">
        <v>462442000</v>
      </c>
      <c r="M2759" t="n">
        <v>457743000</v>
      </c>
      <c r="N2759" t="n">
        <v>-417875000</v>
      </c>
      <c r="O2759">
        <f>D2758</f>
      </c>
      <c r="P2759">
        <f>(E2759-F2759+G2759)/O2759*100</f>
      </c>
      <c r="Q2759">
        <f>H2758</f>
      </c>
      <c r="R2759">
        <f>I2758</f>
      </c>
      <c r="S2759">
        <f>H2759-H2758</f>
      </c>
      <c r="T2759">
        <f>I2759-I2758</f>
      </c>
      <c r="U2759">
        <f>(L2759-K2759)/(2*D2759*0.01)</f>
      </c>
      <c r="V2759">
        <f>(L2759+K2759)/(D2759*0.0001)</f>
      </c>
    </row>
    <row r="2760">
      <c r="A2760" t="n">
        <v>2021</v>
      </c>
      <c r="B2760" t="inlineStr">
        <is>
          <t>00126201</t>
        </is>
      </c>
      <c r="C2760" t="inlineStr">
        <is>
          <t>삼성공조</t>
        </is>
      </c>
      <c r="D2760" t="n">
        <v>8921392000</v>
      </c>
      <c r="E2760" t="n">
        <v>728659000</v>
      </c>
      <c r="F2760" t="n">
        <v>1527342000</v>
      </c>
      <c r="G2760" t="n">
        <v>237835000</v>
      </c>
      <c r="H2760" t="n">
        <v>3.09</v>
      </c>
      <c r="I2760" t="n">
        <v>4.84</v>
      </c>
      <c r="O2760">
        <f>D2759</f>
      </c>
      <c r="P2760">
        <f>(E2760-F2760+G2760)/O2760*100</f>
      </c>
      <c r="Q2760">
        <f>H2759</f>
      </c>
      <c r="R2760">
        <f>I2759</f>
      </c>
      <c r="S2760">
        <f>H2760-H2759</f>
      </c>
      <c r="T2760">
        <f>I2760-I2759</f>
      </c>
    </row>
    <row r="2761">
      <c r="A2761" t="n">
        <v>2022</v>
      </c>
      <c r="B2761" t="inlineStr">
        <is>
          <t>00126201</t>
        </is>
      </c>
      <c r="C2761" t="inlineStr">
        <is>
          <t>삼성공조</t>
        </is>
      </c>
      <c r="D2761" t="n">
        <v>12323940000</v>
      </c>
      <c r="E2761" t="n">
        <v>940078000</v>
      </c>
      <c r="F2761" t="n">
        <v>1315999000</v>
      </c>
      <c r="G2761" t="n">
        <v>244414000</v>
      </c>
      <c r="H2761" t="n">
        <v>5.52</v>
      </c>
      <c r="I2761" t="n">
        <v>4.97</v>
      </c>
      <c r="K2761" t="n">
        <v>-497741000</v>
      </c>
      <c r="L2761" t="n">
        <v>552325000</v>
      </c>
      <c r="M2761" t="n">
        <v>554393000</v>
      </c>
      <c r="N2761" t="n">
        <v>-507533000</v>
      </c>
      <c r="O2761">
        <f>D2760</f>
      </c>
      <c r="P2761">
        <f>(E2761-F2761+G2761)/O2761*100</f>
      </c>
      <c r="Q2761">
        <f>H2760</f>
      </c>
      <c r="R2761">
        <f>I2760</f>
      </c>
      <c r="S2761">
        <f>H2761-H2760</f>
      </c>
      <c r="T2761">
        <f>I2761-I2760</f>
      </c>
      <c r="U2761">
        <f>(L2761-K2761)/(2*D2761*0.01)</f>
      </c>
      <c r="V2761">
        <f>(L2761+K2761)/(D2761*0.0001)</f>
      </c>
    </row>
    <row r="2762">
      <c r="A2762" t="n">
        <v>2023</v>
      </c>
      <c r="B2762" t="inlineStr">
        <is>
          <t>00126201</t>
        </is>
      </c>
      <c r="C2762" t="inlineStr">
        <is>
          <t>삼성공조</t>
        </is>
      </c>
      <c r="D2762" t="n">
        <v>12048648000</v>
      </c>
      <c r="E2762" t="n">
        <v>1306543000</v>
      </c>
      <c r="F2762" t="n">
        <v>2445776000</v>
      </c>
      <c r="G2762" t="n">
        <v>599974000</v>
      </c>
      <c r="H2762" t="n">
        <v>4.78</v>
      </c>
      <c r="I2762" t="n">
        <v>7.39</v>
      </c>
      <c r="K2762" t="n">
        <v>-473063000</v>
      </c>
      <c r="L2762" t="n">
        <v>534295000</v>
      </c>
      <c r="M2762" t="n">
        <v>524553000</v>
      </c>
      <c r="N2762" t="n">
        <v>-473724000</v>
      </c>
      <c r="O2762">
        <f>D2761</f>
      </c>
      <c r="P2762">
        <f>(E2762-F2762+G2762)/O2762*100</f>
      </c>
      <c r="Q2762">
        <f>H2761</f>
      </c>
      <c r="R2762">
        <f>I2761</f>
      </c>
      <c r="S2762">
        <f>H2762-H2761</f>
      </c>
      <c r="T2762">
        <f>I2762-I2761</f>
      </c>
      <c r="U2762">
        <f>(L2762-K2762)/(2*D2762*0.01)</f>
      </c>
      <c r="V2762">
        <f>(L2762+K2762)/(D2762*0.0001)</f>
      </c>
    </row>
    <row r="2763">
      <c r="A2763" t="n">
        <v>2024</v>
      </c>
      <c r="B2763" t="inlineStr">
        <is>
          <t>00126201</t>
        </is>
      </c>
      <c r="C2763" t="inlineStr">
        <is>
          <t>삼성공조</t>
        </is>
      </c>
      <c r="D2763" t="n">
        <v>12108846000</v>
      </c>
      <c r="E2763" t="n">
        <v>1226661000</v>
      </c>
      <c r="F2763" t="n">
        <v>2184612000</v>
      </c>
      <c r="G2763" t="n">
        <v>392704000</v>
      </c>
      <c r="H2763" t="n">
        <v>4.27</v>
      </c>
      <c r="I2763" t="n">
        <v>7.01</v>
      </c>
      <c r="K2763" t="n">
        <v>-513747000</v>
      </c>
      <c r="L2763" t="n">
        <v>582469000</v>
      </c>
      <c r="M2763" t="n">
        <v>568369000</v>
      </c>
      <c r="N2763" t="n">
        <v>-510867000</v>
      </c>
      <c r="O2763">
        <f>D2762</f>
      </c>
      <c r="P2763">
        <f>(E2763-F2763+G2763)/O2763*100</f>
      </c>
      <c r="Q2763">
        <f>H2762</f>
      </c>
      <c r="R2763">
        <f>I2762</f>
      </c>
      <c r="S2763">
        <f>H2763-H2762</f>
      </c>
      <c r="T2763">
        <f>I2763-I2762</f>
      </c>
      <c r="U2763">
        <f>(L2763-K2763)/(2*D2763*0.01)</f>
      </c>
      <c r="V2763">
        <f>(L2763+K2763)/(D2763*0.0001)</f>
      </c>
    </row>
    <row r="2764">
      <c r="A2764" t="n">
        <v>2025</v>
      </c>
      <c r="B2764" t="inlineStr">
        <is>
          <t>00126201</t>
        </is>
      </c>
      <c r="C2764" t="inlineStr">
        <is>
          <t>삼성공조</t>
        </is>
      </c>
      <c r="D2764" t="n">
        <v>10423442008</v>
      </c>
      <c r="E2764" t="n">
        <v>1211732314</v>
      </c>
      <c r="F2764" t="n">
        <v>1167819625</v>
      </c>
      <c r="G2764" t="n">
        <v>346729980</v>
      </c>
      <c r="H2764" t="n">
        <v>4.64</v>
      </c>
      <c r="I2764" t="n">
        <v>6.77</v>
      </c>
      <c r="K2764" t="n">
        <v>-429868521</v>
      </c>
      <c r="L2764" t="n">
        <v>489560010</v>
      </c>
      <c r="M2764" t="n">
        <v>483197174</v>
      </c>
      <c r="N2764" t="n">
        <v>-432218253</v>
      </c>
      <c r="O2764">
        <f>D2763</f>
      </c>
      <c r="P2764">
        <f>(E2764-F2764+G2764)/O2764*100</f>
      </c>
      <c r="Q2764">
        <f>H2763</f>
      </c>
      <c r="R2764">
        <f>I2763</f>
      </c>
      <c r="S2764">
        <f>H2764-H2763</f>
      </c>
      <c r="T2764">
        <f>I2764-I2763</f>
      </c>
      <c r="U2764">
        <f>(L2764-K2764)/(2*D2764*0.01)</f>
      </c>
      <c r="V2764">
        <f>(L2764+K2764)/(D2764*0.0001)</f>
      </c>
    </row>
    <row r="2765">
      <c r="A2765" t="n">
        <v>2014</v>
      </c>
      <c r="B2765" t="inlineStr">
        <is>
          <t>00126256</t>
        </is>
      </c>
      <c r="C2765" t="inlineStr">
        <is>
          <t>삼성생명</t>
        </is>
      </c>
      <c r="D2765" t="n">
        <v>323117000000</v>
      </c>
      <c r="E2765" t="n">
        <v>31808000000</v>
      </c>
      <c r="F2765" t="n">
        <v>62465000000</v>
      </c>
      <c r="G2765" t="n">
        <v>13881000000</v>
      </c>
    </row>
    <row r="2766">
      <c r="A2766" t="n">
        <v>2017</v>
      </c>
      <c r="B2766" t="inlineStr">
        <is>
          <t>00126256</t>
        </is>
      </c>
      <c r="C2766" t="inlineStr">
        <is>
          <t>삼성생명</t>
        </is>
      </c>
      <c r="D2766" t="n">
        <v>67927000000</v>
      </c>
      <c r="E2766" t="n">
        <v>787000000</v>
      </c>
      <c r="G2766" t="n">
        <v>68714000000</v>
      </c>
    </row>
    <row r="2767">
      <c r="A2767" t="n">
        <v>2018</v>
      </c>
      <c r="B2767" t="inlineStr">
        <is>
          <t>00126256</t>
        </is>
      </c>
      <c r="C2767" t="inlineStr">
        <is>
          <t>삼성생명</t>
        </is>
      </c>
      <c r="D2767" t="n">
        <v>62829000000</v>
      </c>
      <c r="E2767" t="n">
        <v>2670000000</v>
      </c>
      <c r="G2767" t="n">
        <v>65499000000</v>
      </c>
      <c r="O2767">
        <f>D2766</f>
      </c>
    </row>
    <row r="2768">
      <c r="A2768" t="n">
        <v>2023</v>
      </c>
      <c r="B2768" t="inlineStr">
        <is>
          <t>00126256</t>
        </is>
      </c>
      <c r="C2768" t="inlineStr">
        <is>
          <t>삼성생명</t>
        </is>
      </c>
      <c r="D2768" t="n">
        <v>746549000000</v>
      </c>
      <c r="E2768" t="n">
        <v>54469000000</v>
      </c>
      <c r="F2768" t="n">
        <v>31486000000</v>
      </c>
      <c r="G2768" t="n">
        <v>36666000000</v>
      </c>
      <c r="H2768" t="n">
        <v>5.005</v>
      </c>
      <c r="I2768" t="n">
        <v>4.55</v>
      </c>
      <c r="J2768" t="n">
        <v>5.725</v>
      </c>
      <c r="K2768" t="n">
        <v>-42969619400</v>
      </c>
      <c r="L2768" t="n">
        <v>48194265400</v>
      </c>
      <c r="M2768" t="n">
        <v>48131905500</v>
      </c>
      <c r="N2768" t="n">
        <v>-43677765000</v>
      </c>
      <c r="U2768">
        <f>(L2768-K2768)/(2*D2768*0.01)</f>
      </c>
      <c r="V2768">
        <f>(L2768+K2768)/(D2768*0.0001)</f>
      </c>
    </row>
    <row r="2769">
      <c r="A2769" t="n">
        <v>2024</v>
      </c>
      <c r="B2769" t="inlineStr">
        <is>
          <t>00126256</t>
        </is>
      </c>
      <c r="C2769" t="inlineStr">
        <is>
          <t>삼성생명</t>
        </is>
      </c>
      <c r="D2769" t="n">
        <v>839923000000</v>
      </c>
      <c r="E2769" t="n">
        <v>59221000000</v>
      </c>
      <c r="F2769" t="n">
        <v>15537000000</v>
      </c>
      <c r="G2769" t="n">
        <v>35371000000</v>
      </c>
      <c r="H2769" t="n">
        <v>4.455</v>
      </c>
      <c r="I2769" t="n">
        <v>4.55</v>
      </c>
      <c r="J2769" t="n">
        <v>5.77</v>
      </c>
      <c r="K2769" t="n">
        <v>-50121627000</v>
      </c>
      <c r="L2769" t="n">
        <v>53627624000</v>
      </c>
      <c r="M2769" t="n">
        <v>52956631000</v>
      </c>
      <c r="N2769" t="n">
        <v>-50515306000</v>
      </c>
      <c r="O2769">
        <f>D2768</f>
      </c>
      <c r="P2769">
        <f>(E2769-F2769+G2769)/O2769*100</f>
      </c>
      <c r="Q2769">
        <f>H2768</f>
      </c>
      <c r="R2769">
        <f>I2768</f>
      </c>
      <c r="S2769">
        <f>H2769-H2768</f>
      </c>
      <c r="T2769">
        <f>I2769-I2768</f>
      </c>
      <c r="U2769">
        <f>(L2769-K2769)/(2*D2769*0.01)</f>
      </c>
      <c r="V2769">
        <f>(L2769+K2769)/(D2769*0.0001)</f>
      </c>
    </row>
    <row r="2770">
      <c r="A2770" t="n">
        <v>2025</v>
      </c>
      <c r="B2770" t="inlineStr">
        <is>
          <t>00126256</t>
        </is>
      </c>
      <c r="C2770" t="inlineStr">
        <is>
          <t>삼성생명</t>
        </is>
      </c>
      <c r="D2770" t="n">
        <v>886944000000</v>
      </c>
      <c r="E2770" t="n">
        <v>63664000000</v>
      </c>
      <c r="F2770" t="n">
        <v>19853000000</v>
      </c>
      <c r="G2770" t="n">
        <v>35221000000</v>
      </c>
      <c r="H2770" t="n">
        <v>4.56</v>
      </c>
      <c r="I2770" t="n">
        <v>4.5</v>
      </c>
      <c r="J2770" t="n">
        <v>5.055</v>
      </c>
      <c r="K2770" t="n">
        <v>-5590000000</v>
      </c>
      <c r="L2770" t="n">
        <v>6270000000</v>
      </c>
      <c r="M2770" t="n">
        <v>6210000000</v>
      </c>
      <c r="N2770" t="n">
        <v>-5650000000</v>
      </c>
      <c r="O2770">
        <f>D2769</f>
      </c>
      <c r="P2770">
        <f>(E2770-F2770+G2770)/O2770*100</f>
      </c>
      <c r="Q2770">
        <f>H2769</f>
      </c>
      <c r="R2770">
        <f>I2769</f>
      </c>
      <c r="S2770">
        <f>H2770-H2769</f>
      </c>
      <c r="T2770">
        <f>I2770-I2769</f>
      </c>
      <c r="U2770">
        <f>(L2770-K2770)/(2*D2770*0.01)</f>
      </c>
      <c r="V2770">
        <f>(L2770+K2770)/(D2770*0.0001)</f>
      </c>
    </row>
    <row r="2771">
      <c r="A2771" t="n">
        <v>2014</v>
      </c>
      <c r="B2771" t="inlineStr">
        <is>
          <t>00126292</t>
        </is>
      </c>
      <c r="C2771" t="inlineStr">
        <is>
          <t>삼성카드</t>
        </is>
      </c>
      <c r="D2771" t="n">
        <v>161085570000</v>
      </c>
      <c r="E2771" t="n">
        <v>18468670000</v>
      </c>
      <c r="F2771" t="n">
        <v>37533462000</v>
      </c>
      <c r="G2771" t="n">
        <v>6819945000</v>
      </c>
      <c r="H2771" t="n">
        <v>3.8</v>
      </c>
      <c r="I2771" t="n">
        <v>3.82</v>
      </c>
    </row>
    <row r="2772">
      <c r="A2772" t="n">
        <v>2015</v>
      </c>
      <c r="B2772" t="inlineStr">
        <is>
          <t>00126292</t>
        </is>
      </c>
      <c r="C2772" t="inlineStr">
        <is>
          <t>삼성카드</t>
        </is>
      </c>
      <c r="D2772" t="n">
        <v>171495158000</v>
      </c>
      <c r="E2772" t="n">
        <v>19147364000</v>
      </c>
      <c r="F2772" t="n">
        <v>18945064000</v>
      </c>
      <c r="G2772" t="n">
        <v>5908702000</v>
      </c>
      <c r="H2772" t="n">
        <v>2.85</v>
      </c>
      <c r="I2772" t="n">
        <v>3.43</v>
      </c>
      <c r="O2772">
        <f>D2771</f>
      </c>
      <c r="P2772">
        <f>(E2772-F2772+G2772)/O2772*100</f>
      </c>
      <c r="Q2772">
        <f>H2771</f>
      </c>
      <c r="R2772">
        <f>I2771</f>
      </c>
      <c r="S2772">
        <f>H2772-H2771</f>
      </c>
      <c r="T2772">
        <f>I2772-I2771</f>
      </c>
    </row>
    <row r="2773">
      <c r="A2773" t="n">
        <v>2016</v>
      </c>
      <c r="B2773" t="inlineStr">
        <is>
          <t>00126292</t>
        </is>
      </c>
      <c r="C2773" t="inlineStr">
        <is>
          <t>삼성카드</t>
        </is>
      </c>
      <c r="D2773" t="n">
        <v>156125120000</v>
      </c>
      <c r="E2773" t="n">
        <v>17785599000</v>
      </c>
      <c r="F2773" t="n">
        <v>28386285000</v>
      </c>
      <c r="G2773" t="n">
        <v>4919694000</v>
      </c>
      <c r="H2773" t="n">
        <v>2.8</v>
      </c>
      <c r="I2773" t="n">
        <v>3.1</v>
      </c>
      <c r="O2773">
        <f>D2772</f>
      </c>
      <c r="P2773">
        <f>(E2773-F2773+G2773)/O2773*100</f>
      </c>
      <c r="Q2773">
        <f>H2772</f>
      </c>
      <c r="R2773">
        <f>I2772</f>
      </c>
      <c r="S2773">
        <f>H2773-H2772</f>
      </c>
      <c r="T2773">
        <f>I2773-I2772</f>
      </c>
    </row>
    <row r="2774">
      <c r="A2774" t="n">
        <v>2017</v>
      </c>
      <c r="B2774" t="inlineStr">
        <is>
          <t>00126292</t>
        </is>
      </c>
      <c r="C2774" t="inlineStr">
        <is>
          <t>삼성카드</t>
        </is>
      </c>
      <c r="D2774" t="n">
        <v>159325734000</v>
      </c>
      <c r="E2774" t="n">
        <v>16740746000</v>
      </c>
      <c r="F2774" t="n">
        <v>11518876000</v>
      </c>
      <c r="G2774" t="n">
        <v>4433778000</v>
      </c>
      <c r="H2774" t="n">
        <v>3.25</v>
      </c>
      <c r="I2774" t="n">
        <v>2.76</v>
      </c>
      <c r="J2774" t="n">
        <v>6.6</v>
      </c>
      <c r="K2774" t="n">
        <v>-9865496000</v>
      </c>
      <c r="L2774" t="n">
        <v>11124275000</v>
      </c>
      <c r="M2774" t="n">
        <v>11057228000</v>
      </c>
      <c r="N2774" t="n">
        <v>-9995929000</v>
      </c>
      <c r="O2774">
        <f>D2773</f>
      </c>
      <c r="P2774">
        <f>(E2774-F2774+G2774)/O2774*100</f>
      </c>
      <c r="Q2774">
        <f>H2773</f>
      </c>
      <c r="R2774">
        <f>I2773</f>
      </c>
      <c r="S2774">
        <f>H2774-H2773</f>
      </c>
      <c r="T2774">
        <f>I2774-I2773</f>
      </c>
      <c r="U2774">
        <f>(L2774-K2774)/(2*D2774*0.01)</f>
      </c>
      <c r="V2774">
        <f>(L2774+K2774)/(D2774*0.0001)</f>
      </c>
    </row>
    <row r="2775">
      <c r="A2775" t="n">
        <v>2018</v>
      </c>
      <c r="B2775" t="inlineStr">
        <is>
          <t>00126292</t>
        </is>
      </c>
      <c r="C2775" t="inlineStr">
        <is>
          <t>삼성카드</t>
        </is>
      </c>
      <c r="D2775" t="n">
        <v>172666125000</v>
      </c>
      <c r="E2775" t="n">
        <v>16212223000</v>
      </c>
      <c r="F2775" t="n">
        <v>13928156000</v>
      </c>
      <c r="G2775" t="n">
        <v>5107573000</v>
      </c>
      <c r="H2775" t="n">
        <v>3.1</v>
      </c>
      <c r="I2775" t="n">
        <v>3</v>
      </c>
      <c r="K2775" t="n">
        <v>-11831630000</v>
      </c>
      <c r="L2775" t="n">
        <v>13401698000</v>
      </c>
      <c r="M2775" t="n">
        <v>13710344000</v>
      </c>
      <c r="N2775" t="n">
        <v>-12300355000</v>
      </c>
      <c r="O2775">
        <f>D2774</f>
      </c>
      <c r="P2775">
        <f>(E2775-F2775+G2775)/O2775*100</f>
      </c>
      <c r="Q2775">
        <f>H2774</f>
      </c>
      <c r="R2775">
        <f>I2774</f>
      </c>
      <c r="S2775">
        <f>H2775-H2774</f>
      </c>
      <c r="T2775">
        <f>I2775-I2774</f>
      </c>
      <c r="U2775">
        <f>(L2775-K2775)/(2*D2775*0.01)</f>
      </c>
      <c r="V2775">
        <f>(L2775+K2775)/(D2775*0.0001)</f>
      </c>
    </row>
    <row r="2776">
      <c r="A2776" t="n">
        <v>2019</v>
      </c>
      <c r="B2776" t="inlineStr">
        <is>
          <t>00126292</t>
        </is>
      </c>
      <c r="C2776" t="inlineStr">
        <is>
          <t>삼성카드</t>
        </is>
      </c>
      <c r="D2776" t="n">
        <v>192037908000</v>
      </c>
      <c r="E2776" t="n">
        <v>16734412000</v>
      </c>
      <c r="F2776" t="n">
        <v>15018148000</v>
      </c>
      <c r="G2776" t="n">
        <v>5271264000</v>
      </c>
      <c r="H2776" t="n">
        <v>2.5</v>
      </c>
      <c r="I2776" t="n">
        <v>3</v>
      </c>
      <c r="K2776" t="n">
        <v>-12750434000</v>
      </c>
      <c r="L2776" t="n">
        <v>14441789000</v>
      </c>
      <c r="M2776" t="n">
        <v>14682411000</v>
      </c>
      <c r="N2776" t="n">
        <v>-13182934000</v>
      </c>
      <c r="O2776">
        <f>D2775</f>
      </c>
      <c r="P2776">
        <f>(E2776-F2776+G2776)/O2776*100</f>
      </c>
      <c r="Q2776">
        <f>H2775</f>
      </c>
      <c r="R2776">
        <f>I2775</f>
      </c>
      <c r="S2776">
        <f>H2776-H2775</f>
      </c>
      <c r="T2776">
        <f>I2776-I2775</f>
      </c>
      <c r="U2776">
        <f>(L2776-K2776)/(2*D2776*0.01)</f>
      </c>
      <c r="V2776">
        <f>(L2776+K2776)/(D2776*0.0001)</f>
      </c>
    </row>
    <row r="2777">
      <c r="A2777" t="n">
        <v>2020</v>
      </c>
      <c r="B2777" t="inlineStr">
        <is>
          <t>00126292</t>
        </is>
      </c>
      <c r="C2777" t="inlineStr">
        <is>
          <t>삼성카드</t>
        </is>
      </c>
      <c r="D2777" t="n">
        <v>187286696000</v>
      </c>
      <c r="E2777" t="n">
        <v>16832803000</v>
      </c>
      <c r="F2777" t="n">
        <v>26060178000</v>
      </c>
      <c r="G2777" t="n">
        <v>4744263000</v>
      </c>
      <c r="H2777" t="n">
        <v>3.06</v>
      </c>
      <c r="I2777" t="n">
        <v>3</v>
      </c>
      <c r="K2777" t="n">
        <v>12266176000</v>
      </c>
      <c r="L2777" t="n">
        <v>13847429000</v>
      </c>
      <c r="M2777" t="n">
        <v>14143721000</v>
      </c>
      <c r="N2777" t="n">
        <v>-12735368000</v>
      </c>
      <c r="O2777">
        <f>D2776</f>
      </c>
      <c r="P2777">
        <f>(E2777-F2777+G2777)/O2777*100</f>
      </c>
      <c r="Q2777">
        <f>H2776</f>
      </c>
      <c r="R2777">
        <f>I2776</f>
      </c>
      <c r="S2777">
        <f>H2777-H2776</f>
      </c>
      <c r="T2777">
        <f>I2777-I2776</f>
      </c>
      <c r="U2777">
        <f>(L2777-K2777)/(2*D2777*0.01)</f>
      </c>
    </row>
    <row r="2778">
      <c r="A2778" t="n">
        <v>2021</v>
      </c>
      <c r="B2778" t="inlineStr">
        <is>
          <t>00126292</t>
        </is>
      </c>
      <c r="C2778" t="inlineStr">
        <is>
          <t>삼성카드</t>
        </is>
      </c>
      <c r="D2778" t="n">
        <v>193366679000</v>
      </c>
      <c r="E2778" t="n">
        <v>16168725000</v>
      </c>
      <c r="F2778" t="n">
        <v>19998452000</v>
      </c>
      <c r="G2778" t="n">
        <v>5233680000</v>
      </c>
      <c r="H2778" t="n">
        <v>3.475</v>
      </c>
      <c r="I2778" t="n">
        <v>3</v>
      </c>
      <c r="K2778" t="n">
        <v>-9094596000</v>
      </c>
      <c r="L2778" t="n">
        <v>10070494000</v>
      </c>
      <c r="M2778" t="n">
        <v>10317380000</v>
      </c>
      <c r="N2778" t="n">
        <v>-9473378000</v>
      </c>
      <c r="O2778">
        <f>D2777</f>
      </c>
      <c r="P2778">
        <f>(E2778-F2778+G2778)/O2778*100</f>
      </c>
      <c r="Q2778">
        <f>H2777</f>
      </c>
      <c r="R2778">
        <f>I2777</f>
      </c>
      <c r="S2778">
        <f>H2778-H2777</f>
      </c>
      <c r="T2778">
        <f>I2778-I2777</f>
      </c>
      <c r="U2778">
        <f>(L2778-K2778)/(2*D2778*0.01)</f>
      </c>
      <c r="V2778">
        <f>(L2778+K2778)/(D2778*0.0001)</f>
      </c>
    </row>
    <row r="2779">
      <c r="A2779" t="n">
        <v>2022</v>
      </c>
      <c r="B2779" t="inlineStr">
        <is>
          <t>00126292</t>
        </is>
      </c>
      <c r="C2779" t="inlineStr">
        <is>
          <t>삼성카드</t>
        </is>
      </c>
      <c r="D2779" t="n">
        <v>191063811000</v>
      </c>
      <c r="E2779" t="n">
        <v>14797012000</v>
      </c>
      <c r="F2779" t="n">
        <v>17164735000</v>
      </c>
      <c r="G2779" t="n">
        <v>5559449000</v>
      </c>
      <c r="H2779" t="n">
        <v>5.945</v>
      </c>
      <c r="I2779" t="n">
        <v>3.7</v>
      </c>
      <c r="J2779" t="n">
        <v>4.18</v>
      </c>
      <c r="K2779" t="n">
        <v>-8171738000</v>
      </c>
      <c r="L2779" t="n">
        <v>8983754000</v>
      </c>
      <c r="M2779" t="n">
        <v>9438178000</v>
      </c>
      <c r="N2779" t="n">
        <v>-8710051000</v>
      </c>
      <c r="O2779">
        <f>D2778</f>
      </c>
      <c r="P2779">
        <f>(E2779-F2779+G2779)/O2779*100</f>
      </c>
      <c r="Q2779">
        <f>H2778</f>
      </c>
      <c r="R2779">
        <f>I2778</f>
      </c>
      <c r="S2779">
        <f>H2779-H2778</f>
      </c>
      <c r="T2779">
        <f>I2779-I2778</f>
      </c>
      <c r="U2779">
        <f>(L2779-K2779)/(2*D2779*0.01)</f>
      </c>
      <c r="V2779">
        <f>(L2779+K2779)/(D2779*0.0001)</f>
      </c>
    </row>
    <row r="2780">
      <c r="A2780" t="n">
        <v>2023</v>
      </c>
      <c r="B2780" t="inlineStr">
        <is>
          <t>00126292</t>
        </is>
      </c>
      <c r="C2780" t="inlineStr">
        <is>
          <t>삼성카드</t>
        </is>
      </c>
      <c r="D2780" t="n">
        <v>212381545000</v>
      </c>
      <c r="E2780" t="n">
        <v>14201478000</v>
      </c>
      <c r="F2780" t="n">
        <v>18217297000</v>
      </c>
      <c r="G2780" t="n">
        <v>9521439000</v>
      </c>
      <c r="H2780" t="n">
        <v>5.02</v>
      </c>
      <c r="I2780" t="n">
        <v>3.9</v>
      </c>
      <c r="J2780" t="n">
        <v>4.27</v>
      </c>
      <c r="K2780" t="n">
        <v>-9361103000</v>
      </c>
      <c r="L2780" t="n">
        <v>10312030000</v>
      </c>
      <c r="M2780" t="n">
        <v>10312376000</v>
      </c>
      <c r="N2780" t="n">
        <v>-9534367000</v>
      </c>
      <c r="O2780">
        <f>D2779</f>
      </c>
      <c r="P2780">
        <f>(E2780-F2780+G2780)/O2780*100</f>
      </c>
      <c r="Q2780">
        <f>H2779</f>
      </c>
      <c r="R2780">
        <f>I2779</f>
      </c>
      <c r="S2780">
        <f>H2780-H2779</f>
      </c>
      <c r="T2780">
        <f>I2780-I2779</f>
      </c>
      <c r="U2780">
        <f>(L2780-K2780)/(2*D2780*0.01)</f>
      </c>
      <c r="V2780">
        <f>(L2780+K2780)/(D2780*0.0001)</f>
      </c>
    </row>
    <row r="2781">
      <c r="A2781" t="n">
        <v>2024</v>
      </c>
      <c r="B2781" t="inlineStr">
        <is>
          <t>00126292</t>
        </is>
      </c>
      <c r="C2781" t="inlineStr">
        <is>
          <t>삼성카드</t>
        </is>
      </c>
      <c r="D2781" t="n">
        <v>231613830000</v>
      </c>
      <c r="E2781" t="n">
        <v>15158107000</v>
      </c>
      <c r="F2781" t="n">
        <v>23765491000</v>
      </c>
      <c r="G2781" t="n">
        <v>8883411000</v>
      </c>
      <c r="H2781" t="n">
        <v>4.415</v>
      </c>
      <c r="I2781" t="n">
        <v>4.3</v>
      </c>
      <c r="J2781" t="n">
        <v>4.4</v>
      </c>
      <c r="K2781" t="n">
        <v>-10555549000</v>
      </c>
      <c r="L2781" t="n">
        <v>11643111000</v>
      </c>
      <c r="M2781" t="n">
        <v>11527926000</v>
      </c>
      <c r="N2781" t="n">
        <v>-10653313000</v>
      </c>
      <c r="O2781">
        <f>D2780</f>
      </c>
      <c r="P2781">
        <f>(E2781-F2781+G2781)/O2781*100</f>
      </c>
      <c r="Q2781">
        <f>H2780</f>
      </c>
      <c r="R2781">
        <f>I2780</f>
      </c>
      <c r="S2781">
        <f>H2781-H2780</f>
      </c>
      <c r="T2781">
        <f>I2781-I2780</f>
      </c>
      <c r="U2781">
        <f>(L2781-K2781)/(2*D2781*0.01)</f>
      </c>
      <c r="V2781">
        <f>(L2781+K2781)/(D2781*0.0001)</f>
      </c>
    </row>
    <row r="2782">
      <c r="A2782" t="n">
        <v>2025</v>
      </c>
      <c r="B2782" t="inlineStr">
        <is>
          <t>00126292</t>
        </is>
      </c>
      <c r="C2782" t="inlineStr">
        <is>
          <t>삼성카드</t>
        </is>
      </c>
      <c r="D2782" t="n">
        <v>241334000000</v>
      </c>
      <c r="E2782" t="n">
        <v>16506000000</v>
      </c>
      <c r="F2782" t="n">
        <v>26154000000</v>
      </c>
      <c r="G2782" t="n">
        <v>8612000000</v>
      </c>
      <c r="H2782" t="n">
        <v>4.8</v>
      </c>
      <c r="I2782" t="n">
        <v>4.64</v>
      </c>
      <c r="K2782" t="n">
        <v>-11235000000</v>
      </c>
      <c r="L2782" t="n">
        <v>12417000000</v>
      </c>
      <c r="M2782" t="n">
        <v>12298000000</v>
      </c>
      <c r="N2782" t="n">
        <v>-11341000000</v>
      </c>
      <c r="O2782">
        <f>D2781</f>
      </c>
      <c r="P2782">
        <f>(E2782-F2782+G2782)/O2782*100</f>
      </c>
      <c r="Q2782">
        <f>H2781</f>
      </c>
      <c r="R2782">
        <f>I2781</f>
      </c>
      <c r="S2782">
        <f>H2782-H2781</f>
      </c>
      <c r="T2782">
        <f>I2782-I2781</f>
      </c>
      <c r="U2782">
        <f>(L2782-K2782)/(2*D2782*0.01)</f>
      </c>
      <c r="V2782">
        <f>(L2782+K2782)/(D2782*0.0001)</f>
      </c>
    </row>
    <row r="2783">
      <c r="A2783" t="n">
        <v>2014</v>
      </c>
      <c r="B2783" t="inlineStr">
        <is>
          <t>00126308</t>
        </is>
      </c>
      <c r="C2783" t="inlineStr">
        <is>
          <t>삼성E&amp;A</t>
        </is>
      </c>
      <c r="D2783" t="n">
        <v>1227000000000</v>
      </c>
      <c r="F2783" t="n">
        <v>22169606000</v>
      </c>
      <c r="H2783" t="n">
        <v>4.1</v>
      </c>
      <c r="I2783" t="n">
        <v>4.02</v>
      </c>
    </row>
    <row r="2784">
      <c r="A2784" t="n">
        <v>2015</v>
      </c>
      <c r="B2784" t="inlineStr">
        <is>
          <t>00126308</t>
        </is>
      </c>
      <c r="C2784" t="inlineStr">
        <is>
          <t>삼성E&amp;A</t>
        </is>
      </c>
      <c r="D2784" t="n">
        <v>252648471000</v>
      </c>
      <c r="E2784" t="n">
        <v>44270602000</v>
      </c>
      <c r="F2784" t="n">
        <v>44342018000</v>
      </c>
      <c r="G2784" t="n">
        <v>9046350000</v>
      </c>
      <c r="O2784">
        <f>D2783</f>
      </c>
      <c r="P2784">
        <f>(E2784-F2784+G2784)/O2784*100</f>
      </c>
    </row>
    <row r="2785">
      <c r="A2785" t="n">
        <v>2016</v>
      </c>
      <c r="B2785" t="inlineStr">
        <is>
          <t>00126308</t>
        </is>
      </c>
      <c r="C2785" t="inlineStr">
        <is>
          <t>삼성E&amp;A</t>
        </is>
      </c>
      <c r="D2785" t="n">
        <v>52404036000</v>
      </c>
      <c r="O2785">
        <f>D2784</f>
      </c>
    </row>
    <row r="2786">
      <c r="A2786" t="n">
        <v>2017</v>
      </c>
      <c r="B2786" t="inlineStr">
        <is>
          <t>00126308</t>
        </is>
      </c>
      <c r="C2786" t="inlineStr">
        <is>
          <t>삼성E&amp;A</t>
        </is>
      </c>
      <c r="D2786" t="n">
        <v>253664818000</v>
      </c>
      <c r="O2786">
        <f>D2785</f>
      </c>
    </row>
    <row r="2787">
      <c r="A2787" t="n">
        <v>2018</v>
      </c>
      <c r="B2787" t="inlineStr">
        <is>
          <t>00126308</t>
        </is>
      </c>
      <c r="C2787" t="inlineStr">
        <is>
          <t>삼성E&amp;A</t>
        </is>
      </c>
      <c r="D2787" t="n">
        <v>279465280000</v>
      </c>
      <c r="O2787">
        <f>D2786</f>
      </c>
    </row>
    <row r="2788">
      <c r="A2788" t="n">
        <v>2019</v>
      </c>
      <c r="B2788" t="inlineStr">
        <is>
          <t>00126308</t>
        </is>
      </c>
      <c r="C2788" t="inlineStr">
        <is>
          <t>삼성E&amp;A</t>
        </is>
      </c>
      <c r="D2788" t="n">
        <v>341140721000</v>
      </c>
      <c r="E2788" t="n">
        <v>31207606000</v>
      </c>
      <c r="F2788" t="n">
        <v>17850982000</v>
      </c>
      <c r="G2788" t="n">
        <v>7632505000</v>
      </c>
      <c r="O2788">
        <f>D2787</f>
      </c>
      <c r="P2788">
        <f>(E2788-F2788+G2788)/O2788*100</f>
      </c>
    </row>
    <row r="2789">
      <c r="A2789" t="n">
        <v>2020</v>
      </c>
      <c r="B2789" t="inlineStr">
        <is>
          <t>00126308</t>
        </is>
      </c>
      <c r="C2789" t="inlineStr">
        <is>
          <t>삼성E&amp;A</t>
        </is>
      </c>
      <c r="H2789" t="n">
        <v>3.34</v>
      </c>
      <c r="I2789" t="n">
        <v>3.52</v>
      </c>
      <c r="O2789">
        <f>D2788</f>
      </c>
    </row>
    <row r="2790">
      <c r="A2790" t="n">
        <v>2021</v>
      </c>
      <c r="B2790" t="inlineStr">
        <is>
          <t>00126308</t>
        </is>
      </c>
      <c r="C2790" t="inlineStr">
        <is>
          <t>삼성E&amp;A</t>
        </is>
      </c>
      <c r="D2790" t="n">
        <v>378881612000</v>
      </c>
      <c r="E2790" t="n">
        <v>32751394000</v>
      </c>
      <c r="F2790" t="n">
        <v>26970000000</v>
      </c>
      <c r="G2790" t="n">
        <v>10409079000</v>
      </c>
    </row>
    <row r="2791">
      <c r="A2791" t="n">
        <v>2022</v>
      </c>
      <c r="B2791" t="inlineStr">
        <is>
          <t>00126308</t>
        </is>
      </c>
      <c r="C2791" t="inlineStr">
        <is>
          <t>삼성E&amp;A</t>
        </is>
      </c>
      <c r="D2791" t="n">
        <v>384991269000</v>
      </c>
      <c r="O2791">
        <f>D2790</f>
      </c>
    </row>
    <row r="2792">
      <c r="A2792" t="n">
        <v>2023</v>
      </c>
      <c r="B2792" t="inlineStr">
        <is>
          <t>00126308</t>
        </is>
      </c>
      <c r="C2792" t="inlineStr">
        <is>
          <t>삼성E&amp;A</t>
        </is>
      </c>
      <c r="D2792" t="n">
        <v>409843478000</v>
      </c>
      <c r="E2792" t="n">
        <v>35377507000</v>
      </c>
      <c r="F2792" t="n">
        <v>58118002000</v>
      </c>
      <c r="G2792" t="n">
        <v>21731038000</v>
      </c>
      <c r="H2792" t="n">
        <v>5.42</v>
      </c>
      <c r="I2792" t="n">
        <v>4.52</v>
      </c>
      <c r="J2792" t="n">
        <v>7.24</v>
      </c>
      <c r="K2792" t="n">
        <v>-27756048000</v>
      </c>
      <c r="L2792" t="n">
        <v>31556148458</v>
      </c>
      <c r="M2792" t="n">
        <v>31497000000</v>
      </c>
      <c r="N2792" t="n">
        <v>-28156527947</v>
      </c>
      <c r="O2792">
        <f>D2791</f>
      </c>
      <c r="P2792">
        <f>(E2792-F2792+G2792)/O2792*100</f>
      </c>
      <c r="U2792">
        <f>(L2792-K2792)/(2*D2792*0.01)</f>
      </c>
      <c r="V2792">
        <f>(L2792+K2792)/(D2792*0.0001)</f>
      </c>
    </row>
    <row r="2793">
      <c r="A2793" t="n">
        <v>2024</v>
      </c>
      <c r="B2793" t="inlineStr">
        <is>
          <t>00126308</t>
        </is>
      </c>
      <c r="C2793" t="inlineStr">
        <is>
          <t>삼성E&amp;A</t>
        </is>
      </c>
      <c r="D2793" t="n">
        <v>462934011000</v>
      </c>
      <c r="E2793" t="n">
        <v>37754089000</v>
      </c>
      <c r="F2793" t="n">
        <v>60278069000</v>
      </c>
      <c r="G2793" t="n">
        <v>20214386000</v>
      </c>
      <c r="H2793" t="n">
        <v>6.055</v>
      </c>
      <c r="I2793" t="n">
        <v>5.9</v>
      </c>
      <c r="J2793" t="n">
        <v>7.52</v>
      </c>
      <c r="K2793" t="n">
        <v>-32758820780</v>
      </c>
      <c r="L2793" t="n">
        <v>37252604905</v>
      </c>
      <c r="M2793" t="n">
        <v>36826828626</v>
      </c>
      <c r="N2793" t="n">
        <v>-32967268726</v>
      </c>
      <c r="O2793">
        <f>D2792</f>
      </c>
      <c r="P2793">
        <f>(E2793-F2793+G2793)/O2793*100</f>
      </c>
      <c r="Q2793">
        <f>H2792</f>
      </c>
      <c r="R2793">
        <f>I2792</f>
      </c>
      <c r="S2793">
        <f>H2793-H2792</f>
      </c>
      <c r="T2793">
        <f>I2793-I2792</f>
      </c>
      <c r="U2793">
        <f>(L2793-K2793)/(2*D2793*0.01)</f>
      </c>
      <c r="V2793">
        <f>(L2793+K2793)/(D2793*0.0001)</f>
      </c>
    </row>
    <row r="2794">
      <c r="A2794" t="n">
        <v>2014</v>
      </c>
      <c r="B2794" t="inlineStr">
        <is>
          <t>00126362</t>
        </is>
      </c>
      <c r="C2794" t="inlineStr">
        <is>
          <t>삼성SDI</t>
        </is>
      </c>
      <c r="D2794" t="n">
        <v>507884165000</v>
      </c>
      <c r="E2794" t="n">
        <v>64733675000</v>
      </c>
      <c r="F2794" t="n">
        <v>25037434000</v>
      </c>
      <c r="G2794" t="n">
        <v>15403342000</v>
      </c>
    </row>
    <row r="2795">
      <c r="A2795" t="n">
        <v>2015</v>
      </c>
      <c r="B2795" t="inlineStr">
        <is>
          <t>00126362</t>
        </is>
      </c>
      <c r="C2795" t="inlineStr">
        <is>
          <t>삼성SDI</t>
        </is>
      </c>
      <c r="D2795" t="n">
        <v>565777906000</v>
      </c>
      <c r="E2795" t="n">
        <v>80228762000</v>
      </c>
      <c r="F2795" t="n">
        <v>15633863000</v>
      </c>
      <c r="G2795" t="n">
        <v>18324074000</v>
      </c>
      <c r="O2795">
        <f>D2794</f>
      </c>
      <c r="P2795">
        <f>(E2795-F2795+G2795)/O2795*100</f>
      </c>
    </row>
    <row r="2796">
      <c r="A2796" t="n">
        <v>2016</v>
      </c>
      <c r="B2796" t="inlineStr">
        <is>
          <t>00126362</t>
        </is>
      </c>
      <c r="C2796" t="inlineStr">
        <is>
          <t>삼성SDI</t>
        </is>
      </c>
      <c r="D2796" t="n">
        <v>489035175000</v>
      </c>
      <c r="E2796" t="n">
        <v>67694427000</v>
      </c>
      <c r="F2796" t="n">
        <v>87156358000</v>
      </c>
      <c r="G2796" t="n">
        <v>15010761000</v>
      </c>
      <c r="O2796">
        <f>D2795</f>
      </c>
      <c r="P2796">
        <f>(E2796-F2796+G2796)/O2796*100</f>
      </c>
    </row>
    <row r="2797">
      <c r="A2797" t="n">
        <v>2018</v>
      </c>
      <c r="B2797" t="inlineStr">
        <is>
          <t>00126362</t>
        </is>
      </c>
      <c r="C2797" t="inlineStr">
        <is>
          <t>삼성SDI</t>
        </is>
      </c>
      <c r="D2797" t="n">
        <v>572156310000</v>
      </c>
      <c r="E2797" t="n">
        <v>60786053000</v>
      </c>
      <c r="F2797" t="n">
        <v>10151633000</v>
      </c>
      <c r="G2797" t="n">
        <v>17870995000</v>
      </c>
    </row>
    <row r="2798">
      <c r="A2798" t="n">
        <v>2019</v>
      </c>
      <c r="B2798" t="inlineStr">
        <is>
          <t>00126362</t>
        </is>
      </c>
      <c r="C2798" t="inlineStr">
        <is>
          <t>삼성SDI</t>
        </is>
      </c>
      <c r="D2798" t="n">
        <v>624597443000</v>
      </c>
      <c r="E2798" t="n">
        <v>66051488000</v>
      </c>
      <c r="F2798" t="n">
        <v>4886459000</v>
      </c>
      <c r="G2798" t="n">
        <v>17484142000</v>
      </c>
      <c r="O2798">
        <f>D2797</f>
      </c>
      <c r="P2798">
        <f>(E2798-F2798+G2798)/O2798*100</f>
      </c>
    </row>
    <row r="2799">
      <c r="A2799" t="n">
        <v>2020</v>
      </c>
      <c r="B2799" t="inlineStr">
        <is>
          <t>00126362</t>
        </is>
      </c>
      <c r="C2799" t="inlineStr">
        <is>
          <t>삼성SDI</t>
        </is>
      </c>
      <c r="D2799" t="n">
        <v>663731903000</v>
      </c>
      <c r="E2799" t="n">
        <v>67000743000</v>
      </c>
      <c r="F2799" t="n">
        <v>32523809000</v>
      </c>
      <c r="G2799" t="n">
        <v>17871034000</v>
      </c>
      <c r="O2799">
        <f>D2798</f>
      </c>
      <c r="P2799">
        <f>(E2799-F2799+G2799)/O2799*100</f>
      </c>
    </row>
    <row r="2800">
      <c r="A2800" t="n">
        <v>2021</v>
      </c>
      <c r="B2800" t="inlineStr">
        <is>
          <t>00126362</t>
        </is>
      </c>
      <c r="C2800" t="inlineStr">
        <is>
          <t>삼성SDI</t>
        </is>
      </c>
      <c r="D2800" t="n">
        <v>719644106000</v>
      </c>
      <c r="E2800" t="n">
        <v>68309989000</v>
      </c>
      <c r="F2800" t="n">
        <v>16777386000</v>
      </c>
      <c r="G2800" t="n">
        <v>19322185000</v>
      </c>
      <c r="O2800">
        <f>D2799</f>
      </c>
      <c r="P2800">
        <f>(E2800-F2800+G2800)/O2800*100</f>
      </c>
    </row>
    <row r="2801">
      <c r="A2801" t="n">
        <v>2022</v>
      </c>
      <c r="B2801" t="inlineStr">
        <is>
          <t>00126362</t>
        </is>
      </c>
      <c r="C2801" t="inlineStr">
        <is>
          <t>삼성SDI</t>
        </is>
      </c>
      <c r="D2801" t="n">
        <v>672626239000</v>
      </c>
      <c r="E2801" t="n">
        <v>69897860000</v>
      </c>
      <c r="F2801" t="n">
        <v>27272570000</v>
      </c>
      <c r="G2801" t="n">
        <v>23923815000</v>
      </c>
      <c r="O2801">
        <f>D2800</f>
      </c>
      <c r="P2801">
        <f>(E2801-F2801+G2801)/O2801*100</f>
      </c>
    </row>
    <row r="2802">
      <c r="A2802" t="n">
        <v>2023</v>
      </c>
      <c r="B2802" t="inlineStr">
        <is>
          <t>00126362</t>
        </is>
      </c>
      <c r="C2802" t="inlineStr">
        <is>
          <t>삼성SDI</t>
        </is>
      </c>
      <c r="D2802" t="n">
        <v>808139665000</v>
      </c>
      <c r="E2802" t="n">
        <v>63508936000</v>
      </c>
      <c r="F2802" t="n">
        <v>27652301000</v>
      </c>
      <c r="G2802" t="n">
        <v>37796106000</v>
      </c>
      <c r="O2802">
        <f>D2801</f>
      </c>
      <c r="P2802">
        <f>(E2802-F2802+G2802)/O2802*100</f>
      </c>
    </row>
    <row r="2803">
      <c r="A2803" t="n">
        <v>2024</v>
      </c>
      <c r="B2803" t="inlineStr">
        <is>
          <t>00126362</t>
        </is>
      </c>
      <c r="C2803" t="inlineStr">
        <is>
          <t>삼성SDI</t>
        </is>
      </c>
      <c r="D2803" t="n">
        <v>979811950000</v>
      </c>
      <c r="E2803" t="n">
        <v>84085444000</v>
      </c>
      <c r="F2803" t="n">
        <v>19706854000</v>
      </c>
      <c r="G2803" t="n">
        <v>46943579000</v>
      </c>
      <c r="O2803">
        <f>D2802</f>
      </c>
      <c r="P2803">
        <f>(E2803-F2803+G2803)/O2803*100</f>
      </c>
    </row>
    <row r="2804">
      <c r="A2804" t="n">
        <v>2025</v>
      </c>
      <c r="B2804" t="inlineStr">
        <is>
          <t>00126362</t>
        </is>
      </c>
      <c r="C2804" t="inlineStr">
        <is>
          <t>삼성SDI</t>
        </is>
      </c>
      <c r="D2804" t="n">
        <v>985830124000</v>
      </c>
      <c r="E2804" t="n">
        <v>106241716000</v>
      </c>
      <c r="F2804" t="n">
        <v>36255101000</v>
      </c>
      <c r="G2804" t="n">
        <v>47823041000</v>
      </c>
      <c r="O2804">
        <f>D2803</f>
      </c>
      <c r="P2804">
        <f>(E2804-F2804+G2804)/O2804*100</f>
      </c>
    </row>
    <row r="2805">
      <c r="A2805" t="n">
        <v>2014</v>
      </c>
      <c r="B2805" t="inlineStr">
        <is>
          <t>00126371</t>
        </is>
      </c>
      <c r="C2805" t="inlineStr">
        <is>
          <t>삼성전기</t>
        </is>
      </c>
      <c r="D2805" t="n">
        <v>493544126000</v>
      </c>
      <c r="E2805" t="n">
        <v>58905507000</v>
      </c>
      <c r="F2805" t="n">
        <v>26166132000</v>
      </c>
      <c r="G2805" t="n">
        <v>18452267000</v>
      </c>
      <c r="H2805" t="n">
        <v>3.05</v>
      </c>
      <c r="I2805" t="n">
        <v>6.48</v>
      </c>
      <c r="K2805" t="n">
        <v>-55214027000</v>
      </c>
      <c r="L2805" t="n">
        <v>47198931000</v>
      </c>
      <c r="M2805" t="n">
        <v>45827992000</v>
      </c>
      <c r="N2805" t="n">
        <v>-55035741000</v>
      </c>
      <c r="U2805">
        <f>(L2805-K2805)/(2*D2805*0.01)</f>
      </c>
    </row>
    <row r="2806">
      <c r="A2806" t="n">
        <v>2015</v>
      </c>
      <c r="B2806" t="inlineStr">
        <is>
          <t>00126371</t>
        </is>
      </c>
      <c r="C2806" t="inlineStr">
        <is>
          <t>삼성전기</t>
        </is>
      </c>
      <c r="D2806" t="n">
        <v>533923362000</v>
      </c>
      <c r="E2806" t="n">
        <v>85823055000</v>
      </c>
      <c r="F2806" t="n">
        <v>65774461000</v>
      </c>
      <c r="G2806" t="n">
        <v>19892573000</v>
      </c>
      <c r="H2806" t="n">
        <v>3.7</v>
      </c>
      <c r="I2806" t="n">
        <v>5.4</v>
      </c>
      <c r="K2806" t="n">
        <v>-54662309000</v>
      </c>
      <c r="L2806" t="n">
        <v>64817871000</v>
      </c>
      <c r="M2806" t="n">
        <v>63029519000</v>
      </c>
      <c r="N2806" t="n">
        <v>-54325264000</v>
      </c>
      <c r="O2806">
        <f>D2805</f>
      </c>
      <c r="P2806">
        <f>(E2806-F2806+G2806)/O2806*100</f>
      </c>
      <c r="Q2806">
        <f>H2805</f>
      </c>
      <c r="R2806">
        <f>I2805</f>
      </c>
      <c r="S2806">
        <f>H2806-H2805</f>
      </c>
      <c r="T2806">
        <f>I2806-I2805</f>
      </c>
      <c r="U2806">
        <f>(L2806-K2806)/(2*D2806*0.01)</f>
      </c>
      <c r="V2806">
        <f>(L2806+K2806)/(D2806*0.0001)</f>
      </c>
    </row>
    <row r="2807">
      <c r="A2807" t="n">
        <v>2016</v>
      </c>
      <c r="B2807" t="inlineStr">
        <is>
          <t>00126371</t>
        </is>
      </c>
      <c r="C2807" t="inlineStr">
        <is>
          <t>삼성전기</t>
        </is>
      </c>
      <c r="D2807" t="n">
        <v>404234883000</v>
      </c>
      <c r="E2807" t="n">
        <v>61789920000</v>
      </c>
      <c r="F2807" t="n">
        <v>52552528000</v>
      </c>
      <c r="G2807" t="n">
        <v>16726689000</v>
      </c>
      <c r="H2807" t="n">
        <v>3.8</v>
      </c>
      <c r="I2807" t="n">
        <v>2.38</v>
      </c>
      <c r="K2807" t="n">
        <v>-34712114000</v>
      </c>
      <c r="L2807" t="n">
        <v>40481570000</v>
      </c>
      <c r="M2807" t="n">
        <v>40659378000</v>
      </c>
      <c r="N2807" t="n">
        <v>-35478751000</v>
      </c>
      <c r="O2807">
        <f>D2806</f>
      </c>
      <c r="P2807">
        <f>(E2807-F2807+G2807)/O2807*100</f>
      </c>
      <c r="Q2807">
        <f>H2806</f>
      </c>
      <c r="R2807">
        <f>I2806</f>
      </c>
      <c r="S2807">
        <f>H2807-H2806</f>
      </c>
      <c r="T2807">
        <f>I2807-I2806</f>
      </c>
      <c r="U2807">
        <f>(L2807-K2807)/(2*D2807*0.01)</f>
      </c>
      <c r="V2807">
        <f>(L2807+K2807)/(D2807*0.0001)</f>
      </c>
    </row>
    <row r="2808">
      <c r="A2808" t="n">
        <v>2017</v>
      </c>
      <c r="B2808" t="inlineStr">
        <is>
          <t>00126371</t>
        </is>
      </c>
      <c r="C2808" t="inlineStr">
        <is>
          <t>삼성전기</t>
        </is>
      </c>
      <c r="D2808" t="n">
        <v>486201168000</v>
      </c>
      <c r="E2808" t="n">
        <v>46718700000</v>
      </c>
      <c r="F2808" t="n">
        <v>30937731000</v>
      </c>
      <c r="G2808" t="n">
        <v>14965746000</v>
      </c>
      <c r="H2808" t="n">
        <v>4</v>
      </c>
      <c r="I2808" t="n">
        <v>3.43</v>
      </c>
      <c r="K2808" t="n">
        <v>-42441025000</v>
      </c>
      <c r="L2808" t="n">
        <v>49445821000</v>
      </c>
      <c r="M2808" t="n">
        <v>49225967000</v>
      </c>
      <c r="N2808" t="n">
        <v>-43043550000</v>
      </c>
      <c r="O2808">
        <f>D2807</f>
      </c>
      <c r="P2808">
        <f>(E2808-F2808+G2808)/O2808*100</f>
      </c>
      <c r="Q2808">
        <f>H2807</f>
      </c>
      <c r="R2808">
        <f>I2807</f>
      </c>
      <c r="S2808">
        <f>H2808-H2807</f>
      </c>
      <c r="T2808">
        <f>I2808-I2807</f>
      </c>
      <c r="U2808">
        <f>(L2808-K2808)/(2*D2808*0.01)</f>
      </c>
      <c r="V2808">
        <f>(L2808+K2808)/(D2808*0.0001)</f>
      </c>
    </row>
    <row r="2809">
      <c r="A2809" t="n">
        <v>2018</v>
      </c>
      <c r="B2809" t="inlineStr">
        <is>
          <t>00126371</t>
        </is>
      </c>
      <c r="C2809" t="inlineStr">
        <is>
          <t>삼성전기</t>
        </is>
      </c>
      <c r="D2809" t="n">
        <v>551262563000</v>
      </c>
      <c r="E2809" t="n">
        <v>52082722000</v>
      </c>
      <c r="F2809" t="n">
        <v>32762045000</v>
      </c>
      <c r="G2809" t="n">
        <v>18945708000</v>
      </c>
      <c r="H2809" t="n">
        <v>3.1</v>
      </c>
      <c r="I2809" t="n">
        <v>2.99</v>
      </c>
      <c r="K2809" t="n">
        <v>-35875382000</v>
      </c>
      <c r="L2809" t="n">
        <v>40802118000</v>
      </c>
      <c r="M2809" t="n">
        <v>41708950000</v>
      </c>
      <c r="N2809" t="n">
        <v>-37266358000</v>
      </c>
      <c r="O2809">
        <f>D2808</f>
      </c>
      <c r="P2809">
        <f>(E2809-F2809+G2809)/O2809*100</f>
      </c>
      <c r="Q2809">
        <f>H2808</f>
      </c>
      <c r="R2809">
        <f>I2808</f>
      </c>
      <c r="S2809">
        <f>H2809-H2808</f>
      </c>
      <c r="T2809">
        <f>I2809-I2808</f>
      </c>
      <c r="U2809">
        <f>(L2809-K2809)/(2*D2809*0.01)</f>
      </c>
      <c r="V2809">
        <f>(L2809+K2809)/(D2809*0.0001)</f>
      </c>
    </row>
    <row r="2810">
      <c r="A2810" t="n">
        <v>2019</v>
      </c>
      <c r="B2810" t="inlineStr">
        <is>
          <t>00126371</t>
        </is>
      </c>
      <c r="C2810" t="inlineStr">
        <is>
          <t>삼성전기</t>
        </is>
      </c>
      <c r="D2810" t="n">
        <v>619283872000</v>
      </c>
      <c r="E2810" t="n">
        <v>54567362000</v>
      </c>
      <c r="F2810" t="n">
        <v>31150712000</v>
      </c>
      <c r="G2810" t="n">
        <v>16580415000</v>
      </c>
      <c r="H2810" t="n">
        <v>2.4</v>
      </c>
      <c r="I2810" t="n">
        <v>2.81</v>
      </c>
      <c r="K2810" t="n">
        <v>-39752924000</v>
      </c>
      <c r="L2810" t="n">
        <v>45223592000</v>
      </c>
      <c r="M2810" t="n">
        <v>44568432000</v>
      </c>
      <c r="N2810" t="n">
        <v>-39969050000</v>
      </c>
      <c r="O2810">
        <f>D2809</f>
      </c>
      <c r="P2810">
        <f>(E2810-F2810+G2810)/O2810*100</f>
      </c>
      <c r="Q2810">
        <f>H2809</f>
      </c>
      <c r="R2810">
        <f>I2809</f>
      </c>
      <c r="S2810">
        <f>H2810-H2809</f>
      </c>
      <c r="T2810">
        <f>I2810-I2809</f>
      </c>
      <c r="U2810">
        <f>(L2810-K2810)/(2*D2810*0.01)</f>
      </c>
      <c r="V2810">
        <f>(L2810+K2810)/(D2810*0.0001)</f>
      </c>
    </row>
    <row r="2811">
      <c r="A2811" t="n">
        <v>2020</v>
      </c>
      <c r="B2811" t="inlineStr">
        <is>
          <t>00126371</t>
        </is>
      </c>
      <c r="C2811" t="inlineStr">
        <is>
          <t>삼성전기</t>
        </is>
      </c>
      <c r="D2811" t="n">
        <v>678505335000</v>
      </c>
      <c r="E2811" t="n">
        <v>58542358000</v>
      </c>
      <c r="F2811" t="n">
        <v>37509003000</v>
      </c>
      <c r="G2811" t="n">
        <v>13889954000</v>
      </c>
      <c r="H2811" t="n">
        <v>2.7</v>
      </c>
      <c r="I2811" t="n">
        <v>5.405</v>
      </c>
      <c r="J2811" t="n">
        <v>7.25</v>
      </c>
      <c r="K2811" t="n">
        <v>-44544955000</v>
      </c>
      <c r="L2811" t="n">
        <v>50843405000</v>
      </c>
      <c r="M2811" t="n">
        <v>50257066000</v>
      </c>
      <c r="N2811" t="n">
        <v>-44895240000</v>
      </c>
      <c r="O2811">
        <f>D2810</f>
      </c>
      <c r="P2811">
        <f>(E2811-F2811+G2811)/O2811*100</f>
      </c>
      <c r="Q2811">
        <f>H2810</f>
      </c>
      <c r="R2811">
        <f>I2810</f>
      </c>
      <c r="S2811">
        <f>H2811-H2810</f>
      </c>
      <c r="T2811">
        <f>I2811-I2810</f>
      </c>
      <c r="U2811">
        <f>(L2811-K2811)/(2*D2811*0.01)</f>
      </c>
      <c r="V2811">
        <f>(L2811+K2811)/(D2811*0.0001)</f>
      </c>
    </row>
    <row r="2812">
      <c r="A2812" t="n">
        <v>2021</v>
      </c>
      <c r="B2812" t="inlineStr">
        <is>
          <t>00126371</t>
        </is>
      </c>
      <c r="C2812" t="inlineStr">
        <is>
          <t>삼성전기</t>
        </is>
      </c>
      <c r="D2812" t="n">
        <v>796052634000</v>
      </c>
      <c r="E2812" t="n">
        <v>58820723000</v>
      </c>
      <c r="F2812" t="n">
        <v>39026187000</v>
      </c>
      <c r="G2812" t="n">
        <v>19031468000</v>
      </c>
      <c r="H2812" t="n">
        <v>2.625</v>
      </c>
      <c r="I2812" t="n">
        <v>4.95</v>
      </c>
      <c r="J2812" t="n">
        <v>8.109999999999999</v>
      </c>
      <c r="K2812" t="n">
        <v>-58531598000</v>
      </c>
      <c r="L2812" t="n">
        <v>67303481000</v>
      </c>
      <c r="M2812" t="n">
        <v>66169886000</v>
      </c>
      <c r="N2812" t="n">
        <v>-58620321000</v>
      </c>
      <c r="O2812">
        <f>D2811</f>
      </c>
      <c r="P2812">
        <f>(E2812-F2812+G2812)/O2812*100</f>
      </c>
      <c r="Q2812">
        <f>H2811</f>
      </c>
      <c r="R2812">
        <f>I2811</f>
      </c>
      <c r="S2812">
        <f>H2812-H2811</f>
      </c>
      <c r="T2812">
        <f>I2812-I2811</f>
      </c>
      <c r="U2812">
        <f>(L2812-K2812)/(2*D2812*0.01)</f>
      </c>
      <c r="V2812">
        <f>(L2812+K2812)/(D2812*0.0001)</f>
      </c>
    </row>
    <row r="2813">
      <c r="A2813" t="n">
        <v>2022</v>
      </c>
      <c r="B2813" t="inlineStr">
        <is>
          <t>00126371</t>
        </is>
      </c>
      <c r="C2813" t="inlineStr">
        <is>
          <t>삼성전기</t>
        </is>
      </c>
      <c r="D2813" t="n">
        <v>842112242000</v>
      </c>
      <c r="E2813" t="n">
        <v>68918177000</v>
      </c>
      <c r="F2813" t="n">
        <v>46524085000</v>
      </c>
      <c r="G2813" t="n">
        <v>27832794000</v>
      </c>
      <c r="H2813" t="n">
        <v>4.175</v>
      </c>
      <c r="I2813" t="n">
        <v>4.9</v>
      </c>
      <c r="J2813" t="n">
        <v>7.23</v>
      </c>
      <c r="K2813" t="n">
        <v>-56534614000</v>
      </c>
      <c r="L2813" t="n">
        <v>64366158000</v>
      </c>
      <c r="M2813" t="n">
        <v>67791098000</v>
      </c>
      <c r="N2813" t="n">
        <v>-60286273000</v>
      </c>
      <c r="O2813">
        <f>D2812</f>
      </c>
      <c r="P2813">
        <f>(E2813-F2813+G2813)/O2813*100</f>
      </c>
      <c r="Q2813">
        <f>H2812</f>
      </c>
      <c r="R2813">
        <f>I2812</f>
      </c>
      <c r="S2813">
        <f>H2813-H2812</f>
      </c>
      <c r="T2813">
        <f>I2813-I2812</f>
      </c>
      <c r="U2813">
        <f>(L2813-K2813)/(2*D2813*0.01)</f>
      </c>
      <c r="V2813">
        <f>(L2813+K2813)/(D2813*0.0001)</f>
      </c>
    </row>
    <row r="2814">
      <c r="A2814" t="n">
        <v>2023</v>
      </c>
      <c r="B2814" t="inlineStr">
        <is>
          <t>00126371</t>
        </is>
      </c>
      <c r="C2814" t="inlineStr">
        <is>
          <t>삼성전기</t>
        </is>
      </c>
      <c r="D2814" t="n">
        <v>905438929000</v>
      </c>
      <c r="E2814" t="n">
        <v>70619710000</v>
      </c>
      <c r="F2814" t="n">
        <v>53146711000</v>
      </c>
      <c r="G2814" t="n">
        <v>47780626000</v>
      </c>
      <c r="H2814" t="n">
        <v>4.475</v>
      </c>
      <c r="I2814" t="n">
        <v>4</v>
      </c>
      <c r="J2814" t="n">
        <v>6.84</v>
      </c>
      <c r="K2814" t="n">
        <v>-59416666000</v>
      </c>
      <c r="L2814" t="n">
        <v>67551330000</v>
      </c>
      <c r="M2814" t="n">
        <v>67073033000</v>
      </c>
      <c r="N2814" t="n">
        <v>-60103990000</v>
      </c>
      <c r="O2814">
        <f>D2813</f>
      </c>
      <c r="P2814">
        <f>(E2814-F2814+G2814)/O2814*100</f>
      </c>
      <c r="Q2814">
        <f>H2813</f>
      </c>
      <c r="R2814">
        <f>I2813</f>
      </c>
      <c r="S2814">
        <f>H2814-H2813</f>
      </c>
      <c r="T2814">
        <f>I2814-I2813</f>
      </c>
      <c r="U2814">
        <f>(L2814-K2814)/(2*D2814*0.01)</f>
      </c>
      <c r="V2814">
        <f>(L2814+K2814)/(D2814*0.0001)</f>
      </c>
    </row>
    <row r="2815">
      <c r="A2815" t="n">
        <v>2024</v>
      </c>
      <c r="B2815" t="inlineStr">
        <is>
          <t>00126371</t>
        </is>
      </c>
      <c r="C2815" t="inlineStr">
        <is>
          <t>삼성전기</t>
        </is>
      </c>
      <c r="D2815" t="n">
        <v>908679631000</v>
      </c>
      <c r="E2815" t="n">
        <v>71006072000</v>
      </c>
      <c r="F2815" t="n">
        <v>70770451000</v>
      </c>
      <c r="G2815" t="n">
        <v>43773879000</v>
      </c>
      <c r="H2815" t="n">
        <v>4.125</v>
      </c>
      <c r="I2815" t="n">
        <v>4.95</v>
      </c>
      <c r="J2815" t="n">
        <v>8.779999999999999</v>
      </c>
      <c r="K2815" t="n">
        <v>-75368658000</v>
      </c>
      <c r="L2815" t="n">
        <v>87095597000</v>
      </c>
      <c r="M2815" t="n">
        <v>87070049000</v>
      </c>
      <c r="N2815" t="n">
        <v>-76715815000</v>
      </c>
      <c r="O2815">
        <f>D2814</f>
      </c>
      <c r="P2815">
        <f>(E2815-F2815+G2815)/O2815*100</f>
      </c>
      <c r="Q2815">
        <f>H2814</f>
      </c>
      <c r="R2815">
        <f>I2814</f>
      </c>
      <c r="S2815">
        <f>H2815-H2814</f>
      </c>
      <c r="T2815">
        <f>I2815-I2814</f>
      </c>
      <c r="U2815">
        <f>(L2815-K2815)/(2*D2815*0.01)</f>
      </c>
      <c r="V2815">
        <f>(L2815+K2815)/(D2815*0.0001)</f>
      </c>
    </row>
    <row r="2816">
      <c r="A2816" t="n">
        <v>2025</v>
      </c>
      <c r="B2816" t="inlineStr">
        <is>
          <t>00126371</t>
        </is>
      </c>
      <c r="C2816" t="inlineStr">
        <is>
          <t>삼성전기</t>
        </is>
      </c>
      <c r="D2816" t="n">
        <v>882591263000</v>
      </c>
      <c r="E2816" t="n">
        <v>70389630000</v>
      </c>
      <c r="F2816" t="n">
        <v>120304384000</v>
      </c>
      <c r="G2816" t="n">
        <v>42751358000</v>
      </c>
      <c r="H2816" t="n">
        <v>4.475</v>
      </c>
      <c r="I2816" t="n">
        <v>4.9</v>
      </c>
      <c r="J2816" t="n">
        <v>8.550000000000001</v>
      </c>
      <c r="K2816" t="n">
        <v>-72095539000</v>
      </c>
      <c r="L2816" t="n">
        <v>83151435000</v>
      </c>
      <c r="M2816" t="n">
        <v>83601601000</v>
      </c>
      <c r="N2816" t="n">
        <v>-73775206000</v>
      </c>
      <c r="O2816">
        <f>D2815</f>
      </c>
      <c r="P2816">
        <f>(E2816-F2816+G2816)/O2816*100</f>
      </c>
      <c r="Q2816">
        <f>H2815</f>
      </c>
      <c r="R2816">
        <f>I2815</f>
      </c>
      <c r="S2816">
        <f>H2816-H2815</f>
      </c>
      <c r="T2816">
        <f>I2816-I2815</f>
      </c>
      <c r="U2816">
        <f>(L2816-K2816)/(2*D2816*0.01)</f>
      </c>
      <c r="V2816">
        <f>(L2816+K2816)/(D2816*0.0001)</f>
      </c>
    </row>
    <row r="2817">
      <c r="A2817" t="n">
        <v>2014</v>
      </c>
      <c r="B2817" t="inlineStr">
        <is>
          <t>00126380</t>
        </is>
      </c>
      <c r="C2817" t="inlineStr">
        <is>
          <t>삼성전자</t>
        </is>
      </c>
      <c r="D2817" t="n">
        <v>7542247000000</v>
      </c>
    </row>
    <row r="2818">
      <c r="A2818" t="n">
        <v>2015</v>
      </c>
      <c r="B2818" t="inlineStr">
        <is>
          <t>00126380</t>
        </is>
      </c>
      <c r="C2818" t="inlineStr">
        <is>
          <t>삼성전자</t>
        </is>
      </c>
      <c r="D2818" t="n">
        <v>7832779000000</v>
      </c>
      <c r="E2818" t="n">
        <v>1147127000000</v>
      </c>
      <c r="F2818" t="n">
        <v>700205000000</v>
      </c>
      <c r="G2818" t="n">
        <v>322296000000</v>
      </c>
      <c r="H2818" t="n">
        <v>4.45</v>
      </c>
      <c r="I2818" t="n">
        <v>5.75</v>
      </c>
      <c r="J2818" t="n">
        <v>11.87</v>
      </c>
      <c r="K2818" t="n">
        <v>-862251950000</v>
      </c>
      <c r="L2818" t="n">
        <v>934931370000</v>
      </c>
      <c r="M2818" t="n">
        <v>938752880000</v>
      </c>
      <c r="N2818" t="n">
        <v>-849984480000</v>
      </c>
      <c r="O2818">
        <f>D2817</f>
      </c>
      <c r="P2818">
        <f>(E2818-F2818+G2818)/O2818*100</f>
      </c>
      <c r="U2818">
        <f>(L2818-K2818)/(2*D2818*0.01)</f>
      </c>
      <c r="V2818">
        <f>(L2818+K2818)/(D2818*0.0001)</f>
      </c>
    </row>
    <row r="2819">
      <c r="A2819" t="n">
        <v>2016</v>
      </c>
      <c r="B2819" t="inlineStr">
        <is>
          <t>00126380</t>
        </is>
      </c>
      <c r="C2819" t="inlineStr">
        <is>
          <t>삼성전자</t>
        </is>
      </c>
      <c r="D2819" t="n">
        <v>7278814000000</v>
      </c>
      <c r="E2819" t="n">
        <v>1077511000000</v>
      </c>
      <c r="F2819" t="n">
        <v>474112000000</v>
      </c>
      <c r="G2819" t="n">
        <v>298003000000</v>
      </c>
      <c r="H2819" t="n">
        <v>4.3</v>
      </c>
      <c r="I2819" t="n">
        <v>5.75</v>
      </c>
      <c r="K2819" t="n">
        <v>-90000000000</v>
      </c>
      <c r="L2819" t="n">
        <v>111000000000</v>
      </c>
      <c r="M2819" t="n">
        <v>111000000000</v>
      </c>
      <c r="N2819" t="n">
        <v>-90000000000</v>
      </c>
      <c r="O2819">
        <f>D2818</f>
      </c>
      <c r="P2819">
        <f>(E2819-F2819+G2819)/O2819*100</f>
      </c>
      <c r="Q2819">
        <f>H2818</f>
      </c>
      <c r="R2819">
        <f>I2818</f>
      </c>
      <c r="S2819">
        <f>H2819-H2818</f>
      </c>
      <c r="T2819">
        <f>I2819-I2818</f>
      </c>
      <c r="U2819">
        <f>(L2819-K2819)/(2*D2819*0.01)</f>
      </c>
      <c r="V2819">
        <f>(L2819+K2819)/(D2819*0.0001)</f>
      </c>
    </row>
    <row r="2820">
      <c r="A2820" t="n">
        <v>2017</v>
      </c>
      <c r="B2820" t="inlineStr">
        <is>
          <t>00126380</t>
        </is>
      </c>
      <c r="C2820" t="inlineStr">
        <is>
          <t>삼성전자</t>
        </is>
      </c>
      <c r="D2820" t="n">
        <v>7536936000000</v>
      </c>
      <c r="E2820" t="n">
        <v>885101000000</v>
      </c>
      <c r="F2820" t="n">
        <v>505689000000</v>
      </c>
      <c r="G2820" t="n">
        <v>278029000000</v>
      </c>
      <c r="H2820" t="n">
        <v>4.3</v>
      </c>
      <c r="I2820" t="n">
        <v>5.75</v>
      </c>
      <c r="J2820" t="n">
        <v>8.949999999999999</v>
      </c>
      <c r="K2820" t="n">
        <v>-92000000000</v>
      </c>
      <c r="L2820" t="n">
        <v>110000000000</v>
      </c>
      <c r="M2820" t="n">
        <v>110000000000</v>
      </c>
      <c r="N2820" t="n">
        <v>-92000000000</v>
      </c>
      <c r="O2820">
        <f>D2819</f>
      </c>
      <c r="P2820">
        <f>(E2820-F2820+G2820)/O2820*100</f>
      </c>
      <c r="Q2820">
        <f>H2819</f>
      </c>
      <c r="R2820">
        <f>I2819</f>
      </c>
      <c r="S2820">
        <f>H2820-H2819</f>
      </c>
      <c r="T2820">
        <f>I2820-I2819</f>
      </c>
      <c r="U2820">
        <f>(L2820-K2820)/(2*D2820*0.01)</f>
      </c>
      <c r="V2820">
        <f>(L2820+K2820)/(D2820*0.0001)</f>
      </c>
    </row>
    <row r="2821">
      <c r="A2821" t="n">
        <v>2018</v>
      </c>
      <c r="B2821" t="inlineStr">
        <is>
          <t>00126380</t>
        </is>
      </c>
      <c r="C2821" t="inlineStr">
        <is>
          <t>삼성전자</t>
        </is>
      </c>
      <c r="D2821" t="n">
        <v>8694042000000</v>
      </c>
      <c r="E2821" t="n">
        <v>824572000000</v>
      </c>
      <c r="F2821" t="n">
        <v>361488000000</v>
      </c>
      <c r="G2821" t="n">
        <v>281795000000</v>
      </c>
      <c r="H2821" t="n">
        <v>5.05</v>
      </c>
      <c r="I2821" t="n">
        <v>5.75</v>
      </c>
      <c r="J2821" t="n">
        <v>9.01</v>
      </c>
      <c r="K2821" t="n">
        <v>-92000000000</v>
      </c>
      <c r="L2821" t="n">
        <v>110000000000</v>
      </c>
      <c r="M2821" t="n">
        <v>109000000000</v>
      </c>
      <c r="N2821" t="n">
        <v>-92000000000</v>
      </c>
      <c r="O2821">
        <f>D2820</f>
      </c>
      <c r="P2821">
        <f>(E2821-F2821+G2821)/O2821*100</f>
      </c>
      <c r="Q2821">
        <f>H2820</f>
      </c>
      <c r="R2821">
        <f>I2820</f>
      </c>
      <c r="S2821">
        <f>H2821-H2820</f>
      </c>
      <c r="T2821">
        <f>I2821-I2820</f>
      </c>
      <c r="U2821">
        <f>(L2821-K2821)/(2*D2821*0.01)</f>
      </c>
      <c r="V2821">
        <f>(L2821+K2821)/(D2821*0.0001)</f>
      </c>
    </row>
    <row r="2822">
      <c r="A2822" t="n">
        <v>2019</v>
      </c>
      <c r="B2822" t="inlineStr">
        <is>
          <t>00126380</t>
        </is>
      </c>
      <c r="C2822" t="inlineStr">
        <is>
          <t>삼성전자</t>
        </is>
      </c>
      <c r="D2822" t="n">
        <v>11148069000000</v>
      </c>
      <c r="E2822" t="n">
        <v>930471000000</v>
      </c>
      <c r="F2822" t="n">
        <v>308182000000</v>
      </c>
      <c r="G2822" t="n">
        <v>283065000000</v>
      </c>
      <c r="H2822" t="n">
        <v>3.7</v>
      </c>
      <c r="I2822" t="n">
        <v>5.75</v>
      </c>
      <c r="J2822" t="n">
        <v>9.029999999999999</v>
      </c>
      <c r="K2822" t="n">
        <v>-92000000</v>
      </c>
      <c r="L2822" t="n">
        <v>110000000</v>
      </c>
      <c r="M2822" t="n">
        <v>110000000</v>
      </c>
      <c r="N2822" t="n">
        <v>-92000000</v>
      </c>
      <c r="O2822">
        <f>D2821</f>
      </c>
      <c r="P2822">
        <f>(E2822-F2822+G2822)/O2822*100</f>
      </c>
      <c r="Q2822">
        <f>H2821</f>
      </c>
      <c r="R2822">
        <f>I2821</f>
      </c>
      <c r="S2822">
        <f>H2822-H2821</f>
      </c>
      <c r="T2822">
        <f>I2822-I2821</f>
      </c>
      <c r="U2822">
        <f>(L2822-K2822)/(2*D2822*0.01)</f>
      </c>
      <c r="V2822">
        <f>(L2822+K2822)/(D2822*0.0001)</f>
      </c>
    </row>
    <row r="2823">
      <c r="A2823" t="n">
        <v>2020</v>
      </c>
      <c r="B2823" t="inlineStr">
        <is>
          <t>00126380</t>
        </is>
      </c>
      <c r="C2823" t="inlineStr">
        <is>
          <t>삼성전자</t>
        </is>
      </c>
      <c r="D2823" t="n">
        <v>12948999000000</v>
      </c>
      <c r="E2823" t="n">
        <v>1131355000000</v>
      </c>
      <c r="F2823" t="n">
        <v>514853000000</v>
      </c>
      <c r="G2823" t="n">
        <v>328919000000</v>
      </c>
      <c r="H2823" t="n">
        <v>3.7</v>
      </c>
      <c r="I2823" t="n">
        <v>5.75</v>
      </c>
      <c r="J2823" t="n">
        <v>9.82</v>
      </c>
      <c r="K2823" t="n">
        <v>-1186699909000</v>
      </c>
      <c r="L2823" t="n">
        <v>1435319889000</v>
      </c>
      <c r="M2823" t="n">
        <v>1437319889000</v>
      </c>
      <c r="N2823" t="n">
        <v>-1177679909000</v>
      </c>
      <c r="O2823">
        <f>D2822</f>
      </c>
      <c r="P2823">
        <f>(E2823-F2823+G2823)/O2823*100</f>
      </c>
      <c r="Q2823">
        <f>H2822</f>
      </c>
      <c r="R2823">
        <f>I2822</f>
      </c>
      <c r="S2823">
        <f>H2823-H2822</f>
      </c>
      <c r="T2823">
        <f>I2823-I2822</f>
      </c>
      <c r="U2823">
        <f>(L2823-K2823)/(2*D2823*0.01)</f>
      </c>
      <c r="V2823">
        <f>(L2823+K2823)/(D2823*0.0001)</f>
      </c>
    </row>
    <row r="2824">
      <c r="A2824" t="n">
        <v>2021</v>
      </c>
      <c r="B2824" t="inlineStr">
        <is>
          <t>00126380</t>
        </is>
      </c>
      <c r="C2824" t="inlineStr">
        <is>
          <t>삼성전자</t>
        </is>
      </c>
      <c r="D2824" t="n">
        <v>14658185000000</v>
      </c>
      <c r="E2824" t="n">
        <v>1247857000000</v>
      </c>
      <c r="F2824" t="n">
        <v>519043000000</v>
      </c>
      <c r="G2824" t="n">
        <v>396730000000</v>
      </c>
      <c r="H2824" t="n">
        <v>3.7</v>
      </c>
      <c r="I2824" t="n">
        <v>5.75</v>
      </c>
      <c r="J2824" t="n">
        <v>9.529999999999999</v>
      </c>
      <c r="K2824" t="n">
        <v>-1333595055000</v>
      </c>
      <c r="L2824" t="n">
        <v>1612400550000</v>
      </c>
      <c r="M2824" t="n">
        <v>1612400550000</v>
      </c>
      <c r="N2824" t="n">
        <v>-1333595055000</v>
      </c>
      <c r="O2824">
        <f>D2823</f>
      </c>
      <c r="P2824">
        <f>(E2824-F2824+G2824)/O2824*100</f>
      </c>
      <c r="Q2824">
        <f>H2823</f>
      </c>
      <c r="R2824">
        <f>I2823</f>
      </c>
      <c r="S2824">
        <f>H2824-H2823</f>
      </c>
      <c r="T2824">
        <f>I2824-I2823</f>
      </c>
      <c r="U2824">
        <f>(L2824-K2824)/(2*D2824*0.01)</f>
      </c>
      <c r="V2824">
        <f>(L2824+K2824)/(D2824*0.0001)</f>
      </c>
    </row>
    <row r="2825">
      <c r="A2825" t="n">
        <v>2022</v>
      </c>
      <c r="B2825" t="inlineStr">
        <is>
          <t>00126380</t>
        </is>
      </c>
      <c r="C2825" t="inlineStr">
        <is>
          <t>삼성전자</t>
        </is>
      </c>
      <c r="D2825" t="n">
        <v>14010308000000</v>
      </c>
      <c r="E2825" t="n">
        <v>1365600000000</v>
      </c>
      <c r="F2825" t="n">
        <v>630019000000</v>
      </c>
      <c r="G2825" t="n">
        <v>528884000000</v>
      </c>
      <c r="H2825" t="n">
        <v>5.35</v>
      </c>
      <c r="I2825" t="n">
        <v>4.2</v>
      </c>
      <c r="J2825" t="n">
        <v>8.380000000000001</v>
      </c>
      <c r="K2825" t="n">
        <v>-920000000000</v>
      </c>
      <c r="L2825" t="n">
        <v>1525111272000</v>
      </c>
      <c r="M2825" t="n">
        <v>1090000000000</v>
      </c>
      <c r="N2825" t="n">
        <v>-1288949536000</v>
      </c>
      <c r="O2825">
        <f>D2824</f>
      </c>
      <c r="P2825">
        <f>(E2825-F2825+G2825)/O2825*100</f>
      </c>
      <c r="Q2825">
        <f>H2824</f>
      </c>
      <c r="R2825">
        <f>I2824</f>
      </c>
      <c r="S2825">
        <f>H2825-H2824</f>
      </c>
      <c r="T2825">
        <f>I2825-I2824</f>
      </c>
      <c r="U2825">
        <f>(L2825-K2825)/(2*D2825*0.01)</f>
      </c>
      <c r="V2825">
        <f>(L2825+K2825)/(D2825*0.0001)</f>
      </c>
    </row>
    <row r="2826">
      <c r="A2826" t="n">
        <v>2023</v>
      </c>
      <c r="B2826" t="inlineStr">
        <is>
          <t>00126380</t>
        </is>
      </c>
      <c r="C2826" t="inlineStr">
        <is>
          <t>삼성전자</t>
        </is>
      </c>
      <c r="D2826" t="n">
        <v>15723665000000</v>
      </c>
      <c r="E2826" t="n">
        <v>1294308000000</v>
      </c>
      <c r="F2826" t="n">
        <v>846457000000</v>
      </c>
      <c r="G2826" t="n">
        <v>805084000000</v>
      </c>
      <c r="H2826" t="n">
        <v>4.9</v>
      </c>
      <c r="I2826" t="n">
        <v>4.65</v>
      </c>
      <c r="J2826" t="n">
        <v>9.84</v>
      </c>
      <c r="K2826" t="n">
        <v>-1432223000000</v>
      </c>
      <c r="L2826" t="n">
        <v>1661460000000</v>
      </c>
      <c r="M2826" t="n">
        <v>1641462000000</v>
      </c>
      <c r="N2826" t="n">
        <v>-1442677000000</v>
      </c>
      <c r="O2826">
        <f>D2825</f>
      </c>
      <c r="P2826">
        <f>(E2826-F2826+G2826)/O2826*100</f>
      </c>
      <c r="Q2826">
        <f>H2825</f>
      </c>
      <c r="R2826">
        <f>I2825</f>
      </c>
      <c r="S2826">
        <f>H2826-H2825</f>
      </c>
      <c r="T2826">
        <f>I2826-I2825</f>
      </c>
      <c r="U2826">
        <f>(L2826-K2826)/(2*D2826*0.01)</f>
      </c>
      <c r="V2826">
        <f>(L2826+K2826)/(D2826*0.0001)</f>
      </c>
    </row>
    <row r="2827">
      <c r="A2827" t="n">
        <v>2024</v>
      </c>
      <c r="B2827" t="inlineStr">
        <is>
          <t>00126380</t>
        </is>
      </c>
      <c r="C2827" t="inlineStr">
        <is>
          <t>삼성전자</t>
        </is>
      </c>
      <c r="D2827" t="n">
        <v>17344784000000</v>
      </c>
      <c r="E2827" t="n">
        <v>1400834000000</v>
      </c>
      <c r="F2827" t="n">
        <v>1466188000000</v>
      </c>
      <c r="G2827" t="n">
        <v>840271000000</v>
      </c>
      <c r="H2827" t="n">
        <v>4.55</v>
      </c>
      <c r="I2827" t="n">
        <v>3.95</v>
      </c>
      <c r="J2827" t="n">
        <v>9.98</v>
      </c>
      <c r="K2827" t="n">
        <v>-1601707000000</v>
      </c>
      <c r="L2827" t="n">
        <v>1858297000000</v>
      </c>
      <c r="M2827" t="n">
        <v>1828528000000</v>
      </c>
      <c r="N2827" t="n">
        <v>-1607884000000</v>
      </c>
      <c r="O2827">
        <f>D2826</f>
      </c>
      <c r="P2827">
        <f>(E2827-F2827+G2827)/O2827*100</f>
      </c>
      <c r="Q2827">
        <f>H2826</f>
      </c>
      <c r="R2827">
        <f>I2826</f>
      </c>
      <c r="S2827">
        <f>H2827-H2826</f>
      </c>
      <c r="T2827">
        <f>I2827-I2826</f>
      </c>
      <c r="U2827">
        <f>(L2827-K2827)/(2*D2827*0.01)</f>
      </c>
      <c r="V2827">
        <f>(L2827+K2827)/(D2827*0.0001)</f>
      </c>
    </row>
    <row r="2828">
      <c r="A2828" t="n">
        <v>2025</v>
      </c>
      <c r="B2828" t="inlineStr">
        <is>
          <t>00126380</t>
        </is>
      </c>
      <c r="C2828" t="inlineStr">
        <is>
          <t>삼성전자</t>
        </is>
      </c>
      <c r="D2828" t="n">
        <v>16855052000000</v>
      </c>
      <c r="E2828" t="n">
        <v>1515439000000</v>
      </c>
      <c r="F2828" t="n">
        <v>2362030000000</v>
      </c>
      <c r="G2828" t="n">
        <v>842475000000</v>
      </c>
      <c r="H2828" t="n">
        <v>4.75</v>
      </c>
      <c r="I2828" t="n">
        <v>3.95</v>
      </c>
      <c r="J2828" t="n">
        <v>9.68</v>
      </c>
      <c r="K2828" t="n">
        <v>-1526677000000</v>
      </c>
      <c r="L2828" t="n">
        <v>1735979000000</v>
      </c>
      <c r="M2828" t="n">
        <v>1717865000000</v>
      </c>
      <c r="N2828" t="n">
        <v>-1540040000000</v>
      </c>
      <c r="O2828">
        <f>D2827</f>
      </c>
      <c r="P2828">
        <f>(E2828-F2828+G2828)/O2828*100</f>
      </c>
      <c r="Q2828">
        <f>H2827</f>
      </c>
      <c r="R2828">
        <f>I2827</f>
      </c>
      <c r="S2828">
        <f>H2828-H2827</f>
      </c>
      <c r="T2828">
        <f>I2828-I2827</f>
      </c>
      <c r="U2828">
        <f>(L2828-K2828)/(2*D2828*0.01)</f>
      </c>
      <c r="V2828">
        <f>(L2828+K2828)/(D2828*0.0001)</f>
      </c>
    </row>
    <row r="2829">
      <c r="A2829" t="n">
        <v>2016</v>
      </c>
      <c r="B2829" t="inlineStr">
        <is>
          <t>00126414</t>
        </is>
      </c>
      <c r="C2829" t="inlineStr">
        <is>
          <t>삼성제약</t>
        </is>
      </c>
      <c r="D2829" t="n">
        <v>4502349000</v>
      </c>
      <c r="E2829" t="n">
        <v>910722000</v>
      </c>
      <c r="F2829" t="n">
        <v>702193000</v>
      </c>
      <c r="G2829" t="n">
        <v>83147000</v>
      </c>
      <c r="H2829" t="n">
        <v>2.37</v>
      </c>
      <c r="I2829" t="n">
        <v>3.3</v>
      </c>
    </row>
    <row r="2830">
      <c r="A2830" t="n">
        <v>2017</v>
      </c>
      <c r="B2830" t="inlineStr">
        <is>
          <t>00126414</t>
        </is>
      </c>
      <c r="C2830" t="inlineStr">
        <is>
          <t>삼성제약</t>
        </is>
      </c>
      <c r="D2830" t="n">
        <v>4892269000</v>
      </c>
      <c r="E2830" t="n">
        <v>957713000</v>
      </c>
      <c r="F2830" t="n">
        <v>464159000</v>
      </c>
      <c r="G2830" t="n">
        <v>94322000</v>
      </c>
      <c r="H2830" t="n">
        <v>2.77</v>
      </c>
      <c r="I2830" t="n">
        <v>4.07</v>
      </c>
      <c r="J2830" t="n">
        <v>7.21</v>
      </c>
      <c r="O2830">
        <f>D2829</f>
      </c>
      <c r="P2830">
        <f>(E2830-F2830+G2830)/O2830*100</f>
      </c>
      <c r="Q2830">
        <f>H2829</f>
      </c>
      <c r="R2830">
        <f>I2829</f>
      </c>
      <c r="S2830">
        <f>H2830-H2829</f>
      </c>
      <c r="T2830">
        <f>I2830-I2829</f>
      </c>
    </row>
    <row r="2831">
      <c r="A2831" t="n">
        <v>2018</v>
      </c>
      <c r="B2831" t="inlineStr">
        <is>
          <t>00126414</t>
        </is>
      </c>
      <c r="C2831" t="inlineStr">
        <is>
          <t>삼성제약</t>
        </is>
      </c>
      <c r="D2831" t="n">
        <v>5468344000</v>
      </c>
      <c r="E2831" t="n">
        <v>813846000</v>
      </c>
      <c r="F2831" t="n">
        <v>571129000</v>
      </c>
      <c r="G2831" t="n">
        <v>119067000</v>
      </c>
      <c r="H2831" t="n">
        <v>2.25</v>
      </c>
      <c r="I2831" t="n">
        <v>3.16</v>
      </c>
      <c r="O2831">
        <f>D2830</f>
      </c>
      <c r="P2831">
        <f>(E2831-F2831+G2831)/O2831*100</f>
      </c>
      <c r="Q2831">
        <f>H2830</f>
      </c>
      <c r="R2831">
        <f>I2830</f>
      </c>
      <c r="S2831">
        <f>H2831-H2830</f>
      </c>
      <c r="T2831">
        <f>I2831-I2830</f>
      </c>
    </row>
    <row r="2832">
      <c r="A2832" t="n">
        <v>2019</v>
      </c>
      <c r="B2832" t="inlineStr">
        <is>
          <t>00126414</t>
        </is>
      </c>
      <c r="C2832" t="inlineStr">
        <is>
          <t>삼성제약</t>
        </is>
      </c>
      <c r="D2832" t="n">
        <v>6537391000</v>
      </c>
      <c r="E2832" t="n">
        <v>916062000</v>
      </c>
      <c r="F2832" t="n">
        <v>447589000</v>
      </c>
      <c r="G2832" t="n">
        <v>104964000</v>
      </c>
      <c r="H2832" t="n">
        <v>1.93</v>
      </c>
      <c r="I2832" t="n">
        <v>3.375</v>
      </c>
      <c r="J2832" t="n">
        <v>8.44</v>
      </c>
      <c r="O2832">
        <f>D2831</f>
      </c>
      <c r="P2832">
        <f>(E2832-F2832+G2832)/O2832*100</f>
      </c>
      <c r="Q2832">
        <f>H2831</f>
      </c>
      <c r="R2832">
        <f>I2831</f>
      </c>
      <c r="S2832">
        <f>H2832-H2831</f>
      </c>
      <c r="T2832">
        <f>I2832-I2831</f>
      </c>
    </row>
    <row r="2833">
      <c r="A2833" t="n">
        <v>2020</v>
      </c>
      <c r="B2833" t="inlineStr">
        <is>
          <t>00126414</t>
        </is>
      </c>
      <c r="C2833" t="inlineStr">
        <is>
          <t>삼성제약</t>
        </is>
      </c>
      <c r="D2833" t="n">
        <v>6554794000</v>
      </c>
      <c r="E2833" t="n">
        <v>1026795000</v>
      </c>
      <c r="F2833" t="n">
        <v>807191000</v>
      </c>
      <c r="G2833" t="n">
        <v>103862000</v>
      </c>
      <c r="H2833" t="n">
        <v>2.02</v>
      </c>
      <c r="I2833" t="n">
        <v>3.37</v>
      </c>
      <c r="J2833" t="n">
        <v>8.23</v>
      </c>
      <c r="K2833" t="n">
        <v>-461467000</v>
      </c>
      <c r="L2833" t="n">
        <v>533898000</v>
      </c>
      <c r="M2833" t="n">
        <v>520175000</v>
      </c>
      <c r="N2833" t="n">
        <v>-459343000</v>
      </c>
      <c r="O2833">
        <f>D2832</f>
      </c>
      <c r="P2833">
        <f>(E2833-F2833+G2833)/O2833*100</f>
      </c>
      <c r="Q2833">
        <f>H2832</f>
      </c>
      <c r="R2833">
        <f>I2832</f>
      </c>
      <c r="S2833">
        <f>H2833-H2832</f>
      </c>
      <c r="T2833">
        <f>I2833-I2832</f>
      </c>
      <c r="U2833">
        <f>(L2833-K2833)/(2*D2833*0.01)</f>
      </c>
      <c r="V2833">
        <f>(L2833+K2833)/(D2833*0.0001)</f>
      </c>
    </row>
    <row r="2834">
      <c r="A2834" t="n">
        <v>2021</v>
      </c>
      <c r="B2834" t="inlineStr">
        <is>
          <t>00126414</t>
        </is>
      </c>
      <c r="C2834" t="inlineStr">
        <is>
          <t>삼성제약</t>
        </is>
      </c>
      <c r="D2834" t="n">
        <v>3337383000</v>
      </c>
      <c r="E2834" t="n">
        <v>888187000</v>
      </c>
      <c r="F2834" t="n">
        <v>3869194000</v>
      </c>
      <c r="G2834" t="n">
        <v>110553000</v>
      </c>
      <c r="H2834" t="n">
        <v>2.58</v>
      </c>
      <c r="I2834" t="n">
        <v>4.52</v>
      </c>
      <c r="J2834" t="n">
        <v>8.1</v>
      </c>
      <c r="K2834" t="n">
        <v>-246569000</v>
      </c>
      <c r="L2834" t="n">
        <v>282610000</v>
      </c>
      <c r="M2834" t="n">
        <v>274047000</v>
      </c>
      <c r="N2834" t="n">
        <v>-244370000</v>
      </c>
      <c r="O2834">
        <f>D2833</f>
      </c>
      <c r="P2834">
        <f>(E2834-F2834+G2834)/O2834*100</f>
      </c>
      <c r="Q2834">
        <f>H2833</f>
      </c>
      <c r="R2834">
        <f>I2833</f>
      </c>
      <c r="S2834">
        <f>H2834-H2833</f>
      </c>
      <c r="T2834">
        <f>I2834-I2833</f>
      </c>
      <c r="U2834">
        <f>(L2834-K2834)/(2*D2834*0.01)</f>
      </c>
      <c r="V2834">
        <f>(L2834+K2834)/(D2834*0.0001)</f>
      </c>
    </row>
    <row r="2835">
      <c r="A2835" t="n">
        <v>2022</v>
      </c>
      <c r="B2835" t="inlineStr">
        <is>
          <t>00126414</t>
        </is>
      </c>
      <c r="C2835" t="inlineStr">
        <is>
          <t>삼성제약</t>
        </is>
      </c>
      <c r="D2835" t="n">
        <v>2708205000</v>
      </c>
      <c r="E2835" t="n">
        <v>521607000</v>
      </c>
      <c r="F2835" t="n">
        <v>580356000</v>
      </c>
      <c r="G2835" t="n">
        <v>82952000</v>
      </c>
      <c r="H2835" t="n">
        <v>5.16</v>
      </c>
      <c r="I2835" t="n">
        <v>4.98</v>
      </c>
      <c r="J2835" t="n">
        <v>6.811</v>
      </c>
      <c r="K2835" t="n">
        <v>-163474000</v>
      </c>
      <c r="L2835" t="n">
        <v>184737000</v>
      </c>
      <c r="M2835" t="n">
        <v>183965000</v>
      </c>
      <c r="N2835" t="n">
        <v>-165823000</v>
      </c>
      <c r="O2835">
        <f>D2834</f>
      </c>
      <c r="P2835">
        <f>(E2835-F2835+G2835)/O2835*100</f>
      </c>
      <c r="Q2835">
        <f>H2834</f>
      </c>
      <c r="R2835">
        <f>I2834</f>
      </c>
      <c r="S2835">
        <f>H2835-H2834</f>
      </c>
      <c r="T2835">
        <f>I2835-I2834</f>
      </c>
      <c r="U2835">
        <f>(L2835-K2835)/(2*D2835*0.01)</f>
      </c>
      <c r="V2835">
        <f>(L2835+K2835)/(D2835*0.0001)</f>
      </c>
    </row>
    <row r="2836">
      <c r="A2836" t="n">
        <v>2023</v>
      </c>
      <c r="B2836" t="inlineStr">
        <is>
          <t>00126414</t>
        </is>
      </c>
      <c r="C2836" t="inlineStr">
        <is>
          <t>삼성제약</t>
        </is>
      </c>
      <c r="D2836" t="n">
        <v>2756886000</v>
      </c>
      <c r="E2836" t="n">
        <v>429208000</v>
      </c>
      <c r="F2836" t="n">
        <v>500874000</v>
      </c>
      <c r="G2836" t="n">
        <v>131233000</v>
      </c>
      <c r="H2836" t="n">
        <v>4.24</v>
      </c>
      <c r="I2836" t="n">
        <v>4.86</v>
      </c>
      <c r="J2836" t="n">
        <v>6.915</v>
      </c>
      <c r="K2836" t="n">
        <v>-172227000</v>
      </c>
      <c r="L2836" t="n">
        <v>195013000</v>
      </c>
      <c r="M2836" t="n">
        <v>192152000</v>
      </c>
      <c r="N2836" t="n">
        <v>-173073000</v>
      </c>
      <c r="O2836">
        <f>D2835</f>
      </c>
      <c r="P2836">
        <f>(E2836-F2836+G2836)/O2836*100</f>
      </c>
      <c r="Q2836">
        <f>H2835</f>
      </c>
      <c r="R2836">
        <f>I2835</f>
      </c>
      <c r="S2836">
        <f>H2836-H2835</f>
      </c>
      <c r="T2836">
        <f>I2836-I2835</f>
      </c>
      <c r="U2836">
        <f>(L2836-K2836)/(2*D2836*0.01)</f>
      </c>
      <c r="V2836">
        <f>(L2836+K2836)/(D2836*0.0001)</f>
      </c>
    </row>
    <row r="2837">
      <c r="A2837" t="n">
        <v>2024</v>
      </c>
      <c r="B2837" t="inlineStr">
        <is>
          <t>00126414</t>
        </is>
      </c>
      <c r="C2837" t="inlineStr">
        <is>
          <t>삼성제약</t>
        </is>
      </c>
      <c r="D2837" t="n">
        <v>2714236000</v>
      </c>
      <c r="E2837" t="n">
        <v>457233000</v>
      </c>
      <c r="F2837" t="n">
        <v>831170000</v>
      </c>
      <c r="G2837" t="n">
        <v>110919000</v>
      </c>
      <c r="H2837" t="n">
        <v>3.69</v>
      </c>
      <c r="J2837" t="n">
        <v>6.811</v>
      </c>
      <c r="K2837" t="n">
        <v>-206275000</v>
      </c>
      <c r="L2837" t="n">
        <v>237456000</v>
      </c>
      <c r="M2837" t="n">
        <v>232615000</v>
      </c>
      <c r="N2837" t="n">
        <v>-206263000</v>
      </c>
      <c r="O2837">
        <f>D2836</f>
      </c>
      <c r="P2837">
        <f>(E2837-F2837+G2837)/O2837*100</f>
      </c>
      <c r="Q2837">
        <f>H2836</f>
      </c>
      <c r="S2837">
        <f>H2837-H2836</f>
      </c>
      <c r="U2837">
        <f>(L2837-K2837)/(2*D2837*0.01)</f>
      </c>
      <c r="V2837">
        <f>(L2837+K2837)/(D2837*0.0001)</f>
      </c>
    </row>
    <row r="2838">
      <c r="A2838" t="n">
        <v>2025</v>
      </c>
      <c r="B2838" t="inlineStr">
        <is>
          <t>00126414</t>
        </is>
      </c>
      <c r="C2838" t="inlineStr">
        <is>
          <t>삼성제약</t>
        </is>
      </c>
      <c r="D2838" t="n">
        <v>2265825000</v>
      </c>
      <c r="E2838" t="n">
        <v>490906000</v>
      </c>
      <c r="F2838" t="n">
        <v>1097662000</v>
      </c>
      <c r="G2838" t="n">
        <v>95697000</v>
      </c>
      <c r="H2838" t="n">
        <v>4.07</v>
      </c>
      <c r="J2838" t="n">
        <v>8.52</v>
      </c>
      <c r="K2838" t="n">
        <v>-173295000</v>
      </c>
      <c r="L2838" t="n">
        <v>199690000</v>
      </c>
      <c r="M2838" t="n">
        <v>194063000</v>
      </c>
      <c r="N2838" t="n">
        <v>-172062000</v>
      </c>
      <c r="O2838">
        <f>D2837</f>
      </c>
      <c r="P2838">
        <f>(E2838-F2838+G2838)/O2838*100</f>
      </c>
      <c r="Q2838">
        <f>H2837</f>
      </c>
      <c r="S2838">
        <f>H2838-H2837</f>
      </c>
      <c r="U2838">
        <f>(L2838-K2838)/(2*D2838*0.01)</f>
      </c>
      <c r="V2838">
        <f>(L2838+K2838)/(D2838*0.0001)</f>
      </c>
    </row>
    <row r="2839">
      <c r="A2839" t="n">
        <v>2014</v>
      </c>
      <c r="B2839" t="inlineStr">
        <is>
          <t>00126478</t>
        </is>
      </c>
      <c r="C2839" t="inlineStr">
        <is>
          <t>삼성중공업</t>
        </is>
      </c>
      <c r="D2839" t="n">
        <v>520892518000</v>
      </c>
      <c r="E2839" t="n">
        <v>77218140000</v>
      </c>
      <c r="F2839" t="n">
        <v>38573360000</v>
      </c>
      <c r="G2839" t="n">
        <v>16801759000</v>
      </c>
      <c r="H2839" t="n">
        <v>3.8</v>
      </c>
      <c r="I2839" t="n">
        <v>4.2</v>
      </c>
      <c r="K2839" t="n">
        <v>-34518000000</v>
      </c>
      <c r="L2839" t="n">
        <v>39000000000</v>
      </c>
      <c r="M2839" t="n">
        <v>39090000000</v>
      </c>
      <c r="N2839" t="n">
        <v>-34910000000</v>
      </c>
      <c r="U2839">
        <f>(L2839-K2839)/(2*D2839*0.01)</f>
      </c>
      <c r="V2839">
        <f>(L2839+K2839)/(D2839*0.0001)</f>
      </c>
    </row>
    <row r="2840">
      <c r="A2840" t="n">
        <v>2015</v>
      </c>
      <c r="B2840" t="inlineStr">
        <is>
          <t>00126478</t>
        </is>
      </c>
      <c r="C2840" t="inlineStr">
        <is>
          <t>삼성중공업</t>
        </is>
      </c>
      <c r="D2840" t="n">
        <v>578178129000</v>
      </c>
      <c r="E2840" t="n">
        <v>78015406000</v>
      </c>
      <c r="F2840" t="n">
        <v>61369920000</v>
      </c>
      <c r="G2840" t="n">
        <v>17937143000</v>
      </c>
      <c r="H2840" t="n">
        <v>3.2</v>
      </c>
      <c r="I2840" t="n">
        <v>3.9</v>
      </c>
      <c r="K2840" t="n">
        <v>-39897367307</v>
      </c>
      <c r="L2840" t="n">
        <v>45716152391</v>
      </c>
      <c r="M2840" t="n">
        <v>45696201191</v>
      </c>
      <c r="N2840" t="n">
        <v>-40474648030</v>
      </c>
      <c r="O2840">
        <f>D2839</f>
      </c>
      <c r="P2840">
        <f>(E2840-F2840+G2840)/O2840*100</f>
      </c>
      <c r="Q2840">
        <f>H2839</f>
      </c>
      <c r="R2840">
        <f>I2839</f>
      </c>
      <c r="S2840">
        <f>H2840-H2839</f>
      </c>
      <c r="T2840">
        <f>I2840-I2839</f>
      </c>
      <c r="U2840">
        <f>(L2840-K2840)/(2*D2840*0.01)</f>
      </c>
      <c r="V2840">
        <f>(L2840+K2840)/(D2840*0.0001)</f>
      </c>
    </row>
    <row r="2841">
      <c r="A2841" t="n">
        <v>2016</v>
      </c>
      <c r="B2841" t="inlineStr">
        <is>
          <t>00126478</t>
        </is>
      </c>
      <c r="C2841" t="inlineStr">
        <is>
          <t>삼성중공업</t>
        </is>
      </c>
      <c r="D2841" t="n">
        <v>499676637000</v>
      </c>
      <c r="E2841" t="n">
        <v>78867372000</v>
      </c>
      <c r="F2841" t="n">
        <v>110888842000</v>
      </c>
      <c r="G2841" t="n">
        <v>15972880000</v>
      </c>
      <c r="H2841" t="n">
        <v>3.2</v>
      </c>
      <c r="I2841" t="n">
        <v>4</v>
      </c>
      <c r="K2841" t="n">
        <v>-33932000000</v>
      </c>
      <c r="L2841" t="n">
        <v>38500000000</v>
      </c>
      <c r="M2841" t="n">
        <v>38465000000</v>
      </c>
      <c r="N2841" t="n">
        <v>-34450000000</v>
      </c>
      <c r="O2841">
        <f>D2840</f>
      </c>
      <c r="P2841">
        <f>(E2841-F2841+G2841)/O2841*100</f>
      </c>
      <c r="Q2841">
        <f>H2840</f>
      </c>
      <c r="R2841">
        <f>I2840</f>
      </c>
      <c r="S2841">
        <f>H2841-H2840</f>
      </c>
      <c r="T2841">
        <f>I2841-I2840</f>
      </c>
      <c r="U2841">
        <f>(L2841-K2841)/(2*D2841*0.01)</f>
      </c>
      <c r="V2841">
        <f>(L2841+K2841)/(D2841*0.0001)</f>
      </c>
    </row>
    <row r="2842">
      <c r="A2842" t="n">
        <v>2018</v>
      </c>
      <c r="B2842" t="inlineStr">
        <is>
          <t>00126478</t>
        </is>
      </c>
      <c r="C2842" t="inlineStr">
        <is>
          <t>삼성중공업</t>
        </is>
      </c>
      <c r="D2842" t="n">
        <v>488723201000</v>
      </c>
      <c r="E2842" t="n">
        <v>58515570000</v>
      </c>
      <c r="F2842" t="n">
        <v>53636636000</v>
      </c>
      <c r="G2842" t="n">
        <v>15368729000</v>
      </c>
      <c r="H2842" t="n">
        <v>3</v>
      </c>
      <c r="I2842" t="n">
        <v>3.7</v>
      </c>
      <c r="K2842" t="n">
        <v>-32076000000</v>
      </c>
      <c r="L2842" t="n">
        <v>36150000000</v>
      </c>
      <c r="M2842" t="n">
        <v>36097200000</v>
      </c>
      <c r="N2842" t="n">
        <v>-32663200000</v>
      </c>
      <c r="U2842">
        <f>(L2842-K2842)/(2*D2842*0.01)</f>
      </c>
      <c r="V2842">
        <f>(L2842+K2842)/(D2842*0.0001)</f>
      </c>
    </row>
    <row r="2843">
      <c r="A2843" t="n">
        <v>2019</v>
      </c>
      <c r="B2843" t="inlineStr">
        <is>
          <t>00126478</t>
        </is>
      </c>
      <c r="C2843" t="inlineStr">
        <is>
          <t>삼성중공업</t>
        </is>
      </c>
      <c r="D2843" t="n">
        <v>494569706000</v>
      </c>
      <c r="E2843" t="n">
        <v>56958424000</v>
      </c>
      <c r="F2843" t="n">
        <v>47457646000</v>
      </c>
      <c r="G2843" t="n">
        <v>13672577000</v>
      </c>
      <c r="H2843" t="n">
        <v>2.9</v>
      </c>
      <c r="I2843" t="n">
        <v>2.8</v>
      </c>
      <c r="K2843" t="n">
        <v>-27830000000</v>
      </c>
      <c r="L2843" t="n">
        <v>30811000000</v>
      </c>
      <c r="M2843" t="n">
        <v>30744000000</v>
      </c>
      <c r="N2843" t="n">
        <v>-27944000000</v>
      </c>
      <c r="O2843">
        <f>D2842</f>
      </c>
      <c r="P2843">
        <f>(E2843-F2843+G2843)/O2843*100</f>
      </c>
      <c r="Q2843">
        <f>H2842</f>
      </c>
      <c r="R2843">
        <f>I2842</f>
      </c>
      <c r="S2843">
        <f>H2843-H2842</f>
      </c>
      <c r="T2843">
        <f>I2843-I2842</f>
      </c>
      <c r="U2843">
        <f>(L2843-K2843)/(2*D2843*0.01)</f>
      </c>
      <c r="V2843">
        <f>(L2843+K2843)/(D2843*0.0001)</f>
      </c>
    </row>
    <row r="2844">
      <c r="A2844" t="n">
        <v>2022</v>
      </c>
      <c r="B2844" t="inlineStr">
        <is>
          <t>00126478</t>
        </is>
      </c>
      <c r="C2844" t="inlineStr">
        <is>
          <t>삼성중공업</t>
        </is>
      </c>
      <c r="D2844" t="n">
        <v>459728814000</v>
      </c>
      <c r="E2844" t="n">
        <v>46428085000</v>
      </c>
      <c r="F2844" t="n">
        <v>61734259000</v>
      </c>
      <c r="G2844" t="n">
        <v>15080909000</v>
      </c>
      <c r="H2844" t="n">
        <v>5.8</v>
      </c>
      <c r="I2844" t="n">
        <v>2.7</v>
      </c>
      <c r="J2844" t="n">
        <v>4.84</v>
      </c>
      <c r="K2844" t="n">
        <v>-22024852000</v>
      </c>
      <c r="L2844" t="n">
        <v>22024852000</v>
      </c>
      <c r="M2844" t="n">
        <v>22922923000</v>
      </c>
      <c r="N2844" t="n">
        <v>-21228289000</v>
      </c>
      <c r="U2844">
        <f>(L2844-K2844)/(2*D2844*0.01)</f>
      </c>
    </row>
    <row r="2845">
      <c r="A2845" t="n">
        <v>2023</v>
      </c>
      <c r="B2845" t="inlineStr">
        <is>
          <t>00126478</t>
        </is>
      </c>
      <c r="C2845" t="inlineStr">
        <is>
          <t>삼성중공업</t>
        </is>
      </c>
      <c r="D2845" t="n">
        <v>529653475000</v>
      </c>
      <c r="E2845" t="n">
        <v>39986222000</v>
      </c>
      <c r="F2845" t="n">
        <v>59771378000</v>
      </c>
      <c r="G2845" t="n">
        <v>23935528000</v>
      </c>
      <c r="H2845" t="n">
        <v>5.1</v>
      </c>
      <c r="I2845" t="n">
        <v>3.1</v>
      </c>
      <c r="J2845" t="n">
        <v>6.42</v>
      </c>
      <c r="K2845" t="n">
        <v>-30634244000</v>
      </c>
      <c r="L2845" t="n">
        <v>34288865000</v>
      </c>
      <c r="M2845" t="n">
        <v>35437722000</v>
      </c>
      <c r="N2845" t="n">
        <v>-32137730000</v>
      </c>
      <c r="O2845">
        <f>D2844</f>
      </c>
      <c r="P2845">
        <f>(E2845-F2845+G2845)/O2845*100</f>
      </c>
      <c r="Q2845">
        <f>H2844</f>
      </c>
      <c r="R2845">
        <f>I2844</f>
      </c>
      <c r="S2845">
        <f>H2845-H2844</f>
      </c>
      <c r="T2845">
        <f>I2845-I2844</f>
      </c>
      <c r="U2845">
        <f>(L2845-K2845)/(2*D2845*0.01)</f>
      </c>
      <c r="V2845">
        <f>(L2845+K2845)/(D2845*0.0001)</f>
      </c>
    </row>
    <row r="2846">
      <c r="A2846" t="n">
        <v>2024</v>
      </c>
      <c r="B2846" t="inlineStr">
        <is>
          <t>00126478</t>
        </is>
      </c>
      <c r="C2846" t="inlineStr">
        <is>
          <t>삼성중공업</t>
        </is>
      </c>
      <c r="D2846" t="n">
        <v>594319562000</v>
      </c>
      <c r="E2846" t="n">
        <v>47145370000</v>
      </c>
      <c r="F2846" t="n">
        <v>63601192000</v>
      </c>
      <c r="G2846" t="n">
        <v>25047165000</v>
      </c>
      <c r="H2846" t="n">
        <v>4.6</v>
      </c>
      <c r="I2846" t="n">
        <v>3.1</v>
      </c>
      <c r="J2846" t="n">
        <v>6.417</v>
      </c>
      <c r="K2846" t="n">
        <v>-34391443000</v>
      </c>
      <c r="L2846" t="n">
        <v>38508570000</v>
      </c>
      <c r="M2846" t="n">
        <v>39583198000</v>
      </c>
      <c r="N2846" t="n">
        <v>-35904987000</v>
      </c>
      <c r="O2846">
        <f>D2845</f>
      </c>
      <c r="P2846">
        <f>(E2846-F2846+G2846)/O2846*100</f>
      </c>
      <c r="Q2846">
        <f>H2845</f>
      </c>
      <c r="R2846">
        <f>I2845</f>
      </c>
      <c r="S2846">
        <f>H2846-H2845</f>
      </c>
      <c r="T2846">
        <f>I2846-I2845</f>
      </c>
      <c r="U2846">
        <f>(L2846-K2846)/(2*D2846*0.01)</f>
      </c>
      <c r="V2846">
        <f>(L2846+K2846)/(D2846*0.0001)</f>
      </c>
    </row>
    <row r="2847">
      <c r="A2847" t="n">
        <v>2025</v>
      </c>
      <c r="B2847" t="inlineStr">
        <is>
          <t>00126478</t>
        </is>
      </c>
      <c r="C2847" t="inlineStr">
        <is>
          <t>삼성중공업</t>
        </is>
      </c>
      <c r="D2847" t="n">
        <v>629152135000</v>
      </c>
      <c r="E2847" t="n">
        <v>52447130000</v>
      </c>
      <c r="F2847" t="n">
        <v>58616632000</v>
      </c>
      <c r="G2847" t="n">
        <v>25370056000</v>
      </c>
      <c r="H2847" t="n">
        <v>4.9</v>
      </c>
      <c r="I2847" t="n">
        <v>3.1</v>
      </c>
      <c r="J2847" t="n">
        <v>6.05</v>
      </c>
      <c r="K2847" t="n">
        <v>-34370661000</v>
      </c>
      <c r="L2847" t="n">
        <v>38508570000</v>
      </c>
      <c r="M2847" t="n">
        <v>39537456000</v>
      </c>
      <c r="N2847" t="n">
        <v>-35904987000</v>
      </c>
      <c r="O2847">
        <f>D2846</f>
      </c>
      <c r="P2847">
        <f>(E2847-F2847+G2847)/O2847*100</f>
      </c>
      <c r="Q2847">
        <f>H2846</f>
      </c>
      <c r="R2847">
        <f>I2846</f>
      </c>
      <c r="S2847">
        <f>H2847-H2846</f>
      </c>
      <c r="T2847">
        <f>I2847-I2846</f>
      </c>
      <c r="U2847">
        <f>(L2847-K2847)/(2*D2847*0.01)</f>
      </c>
      <c r="V2847">
        <f>(L2847+K2847)/(D2847*0.0001)</f>
      </c>
    </row>
    <row r="2848">
      <c r="A2848" t="n">
        <v>2014</v>
      </c>
      <c r="B2848" t="inlineStr">
        <is>
          <t>00126487</t>
        </is>
      </c>
      <c r="C2848" t="inlineStr">
        <is>
          <t>F&amp;F 홀딩스</t>
        </is>
      </c>
      <c r="D2848" t="n">
        <v>6754584620</v>
      </c>
      <c r="E2848" t="n">
        <v>1361658779</v>
      </c>
      <c r="F2848" t="n">
        <v>545163260</v>
      </c>
      <c r="G2848" t="n">
        <v>128013409</v>
      </c>
      <c r="H2848" t="n">
        <v>3.23</v>
      </c>
      <c r="I2848" t="n">
        <v>4</v>
      </c>
      <c r="K2848" t="n">
        <v>-359411189</v>
      </c>
      <c r="L2848" t="n">
        <v>415399034</v>
      </c>
      <c r="M2848" t="n">
        <v>408411231</v>
      </c>
      <c r="N2848" t="n">
        <v>-415398034</v>
      </c>
      <c r="U2848">
        <f>(L2848-K2848)/(2*D2848*0.01)</f>
      </c>
      <c r="V2848">
        <f>(L2848+K2848)/(D2848*0.0001)</f>
      </c>
    </row>
    <row r="2849">
      <c r="A2849" t="n">
        <v>2015</v>
      </c>
      <c r="B2849" t="inlineStr">
        <is>
          <t>00126487</t>
        </is>
      </c>
      <c r="C2849" t="inlineStr">
        <is>
          <t>F&amp;F 홀딩스</t>
        </is>
      </c>
      <c r="D2849" t="n">
        <v>7516050928</v>
      </c>
      <c r="E2849" t="n">
        <v>1586429757</v>
      </c>
      <c r="F2849" t="n">
        <v>1031963530</v>
      </c>
      <c r="G2849" t="n">
        <v>132697637</v>
      </c>
      <c r="H2849" t="n">
        <v>2.92</v>
      </c>
      <c r="I2849" t="n">
        <v>4</v>
      </c>
      <c r="K2849" t="n">
        <v>-421679202</v>
      </c>
      <c r="L2849" t="n">
        <v>489637974</v>
      </c>
      <c r="M2849" t="n">
        <v>479822713</v>
      </c>
      <c r="N2849" t="n">
        <v>-421849301</v>
      </c>
      <c r="O2849">
        <f>D2848</f>
      </c>
      <c r="P2849">
        <f>(E2849-F2849+G2849)/O2849*100</f>
      </c>
      <c r="Q2849">
        <f>H2848</f>
      </c>
      <c r="R2849">
        <f>I2848</f>
      </c>
      <c r="S2849">
        <f>H2849-H2848</f>
      </c>
      <c r="T2849">
        <f>I2849-I2848</f>
      </c>
      <c r="U2849">
        <f>(L2849-K2849)/(2*D2849*0.01)</f>
      </c>
      <c r="V2849">
        <f>(L2849+K2849)/(D2849*0.0001)</f>
      </c>
    </row>
    <row r="2850">
      <c r="A2850" t="n">
        <v>2016</v>
      </c>
      <c r="B2850" t="inlineStr">
        <is>
          <t>00126487</t>
        </is>
      </c>
      <c r="C2850" t="inlineStr">
        <is>
          <t>F&amp;F 홀딩스</t>
        </is>
      </c>
      <c r="D2850" t="n">
        <v>8748236615</v>
      </c>
      <c r="E2850" t="n">
        <v>1820026132</v>
      </c>
      <c r="F2850" t="n">
        <v>1866290820</v>
      </c>
      <c r="G2850" t="n">
        <v>138685289</v>
      </c>
      <c r="H2850" t="n">
        <v>3.04</v>
      </c>
      <c r="I2850" t="n">
        <v>4</v>
      </c>
      <c r="K2850" t="n">
        <v>-128590798</v>
      </c>
      <c r="L2850" t="n">
        <v>153727932</v>
      </c>
      <c r="M2850" t="n">
        <v>165025686</v>
      </c>
      <c r="N2850" t="n">
        <v>-140316961</v>
      </c>
      <c r="O2850">
        <f>D2849</f>
      </c>
      <c r="P2850">
        <f>(E2850-F2850+G2850)/O2850*100</f>
      </c>
      <c r="Q2850">
        <f>H2849</f>
      </c>
      <c r="R2850">
        <f>I2849</f>
      </c>
      <c r="S2850">
        <f>H2850-H2849</f>
      </c>
      <c r="T2850">
        <f>I2850-I2849</f>
      </c>
      <c r="U2850">
        <f>(L2850-K2850)/(2*D2850*0.01)</f>
      </c>
      <c r="V2850">
        <f>(L2850+K2850)/(D2850*0.0001)</f>
      </c>
    </row>
    <row r="2851">
      <c r="A2851" t="n">
        <v>2017</v>
      </c>
      <c r="B2851" t="inlineStr">
        <is>
          <t>00126487</t>
        </is>
      </c>
      <c r="C2851" t="inlineStr">
        <is>
          <t>F&amp;F 홀딩스</t>
        </is>
      </c>
      <c r="D2851" t="n">
        <v>8615640544</v>
      </c>
      <c r="E2851" t="n">
        <v>1958637494</v>
      </c>
      <c r="F2851" t="n">
        <v>2497468910</v>
      </c>
      <c r="G2851" t="n">
        <v>173814450</v>
      </c>
      <c r="H2851" t="n">
        <v>3.43</v>
      </c>
      <c r="I2851" t="n">
        <v>4</v>
      </c>
      <c r="K2851" t="n">
        <v>-530857499</v>
      </c>
      <c r="L2851" t="n">
        <v>626403085</v>
      </c>
      <c r="M2851" t="n">
        <v>617051402</v>
      </c>
      <c r="N2851" t="n">
        <v>-533481616</v>
      </c>
      <c r="O2851">
        <f>D2850</f>
      </c>
      <c r="P2851">
        <f>(E2851-F2851+G2851)/O2851*100</f>
      </c>
      <c r="Q2851">
        <f>H2850</f>
      </c>
      <c r="R2851">
        <f>I2850</f>
      </c>
      <c r="S2851">
        <f>H2851-H2850</f>
      </c>
      <c r="T2851">
        <f>I2851-I2850</f>
      </c>
      <c r="U2851">
        <f>(L2851-K2851)/(2*D2851*0.01)</f>
      </c>
      <c r="V2851">
        <f>(L2851+K2851)/(D2851*0.0001)</f>
      </c>
    </row>
    <row r="2852">
      <c r="A2852" t="n">
        <v>2018</v>
      </c>
      <c r="B2852" t="inlineStr">
        <is>
          <t>00126487</t>
        </is>
      </c>
      <c r="C2852" t="inlineStr">
        <is>
          <t>F&amp;F 홀딩스</t>
        </is>
      </c>
      <c r="D2852" t="n">
        <v>11953161223</v>
      </c>
      <c r="E2852" t="n">
        <v>2584604389</v>
      </c>
      <c r="F2852" t="n">
        <v>1085938822</v>
      </c>
      <c r="G2852" t="n">
        <v>204690797</v>
      </c>
      <c r="H2852" t="n">
        <v>2.92</v>
      </c>
      <c r="I2852" t="n">
        <v>4</v>
      </c>
      <c r="K2852" t="n">
        <v>-723974701</v>
      </c>
      <c r="L2852" t="n">
        <v>856795606</v>
      </c>
      <c r="M2852" t="n">
        <v>839421315</v>
      </c>
      <c r="N2852" t="n">
        <v>-724218120</v>
      </c>
      <c r="O2852">
        <f>D2851</f>
      </c>
      <c r="P2852">
        <f>(E2852-F2852+G2852)/O2852*100</f>
      </c>
      <c r="Q2852">
        <f>H2851</f>
      </c>
      <c r="R2852">
        <f>I2851</f>
      </c>
      <c r="S2852">
        <f>H2852-H2851</f>
      </c>
      <c r="T2852">
        <f>I2852-I2851</f>
      </c>
      <c r="U2852">
        <f>(L2852-K2852)/(2*D2852*0.01)</f>
      </c>
      <c r="V2852">
        <f>(L2852+K2852)/(D2852*0.0001)</f>
      </c>
    </row>
    <row r="2853">
      <c r="A2853" t="n">
        <v>2019</v>
      </c>
      <c r="B2853" t="inlineStr">
        <is>
          <t>00126487</t>
        </is>
      </c>
      <c r="C2853" t="inlineStr">
        <is>
          <t>F&amp;F 홀딩스</t>
        </is>
      </c>
      <c r="D2853" t="n">
        <v>14566632332</v>
      </c>
      <c r="E2853" t="n">
        <v>2748187892</v>
      </c>
      <c r="F2853" t="n">
        <v>1999434286</v>
      </c>
      <c r="G2853" t="n">
        <v>215418085</v>
      </c>
      <c r="H2853" t="n">
        <v>1.8</v>
      </c>
      <c r="I2853" t="n">
        <v>4</v>
      </c>
      <c r="K2853" t="n">
        <v>-591524475</v>
      </c>
      <c r="L2853" t="n">
        <v>652979389</v>
      </c>
      <c r="M2853" t="n">
        <v>635281187</v>
      </c>
      <c r="N2853" t="n">
        <v>-587485533</v>
      </c>
      <c r="O2853">
        <f>D2852</f>
      </c>
      <c r="P2853">
        <f>(E2853-F2853+G2853)/O2853*100</f>
      </c>
      <c r="Q2853">
        <f>H2852</f>
      </c>
      <c r="R2853">
        <f>I2852</f>
      </c>
      <c r="S2853">
        <f>H2853-H2852</f>
      </c>
      <c r="T2853">
        <f>I2853-I2852</f>
      </c>
      <c r="U2853">
        <f>(L2853-K2853)/(2*D2853*0.01)</f>
      </c>
      <c r="V2853">
        <f>(L2853+K2853)/(D2853*0.0001)</f>
      </c>
    </row>
    <row r="2854">
      <c r="A2854" t="n">
        <v>2020</v>
      </c>
      <c r="B2854" t="inlineStr">
        <is>
          <t>00126487</t>
        </is>
      </c>
      <c r="C2854" t="inlineStr">
        <is>
          <t>F&amp;F 홀딩스</t>
        </is>
      </c>
      <c r="D2854" t="n">
        <v>15923051000</v>
      </c>
      <c r="E2854" t="n">
        <v>2811424000</v>
      </c>
      <c r="F2854" t="n">
        <v>2479435000</v>
      </c>
      <c r="G2854" t="n">
        <v>248857000</v>
      </c>
      <c r="H2854" t="n">
        <v>2.1</v>
      </c>
      <c r="I2854" t="n">
        <v>6.45</v>
      </c>
      <c r="K2854" t="n">
        <v>-634547000</v>
      </c>
      <c r="L2854" t="n">
        <v>698928000</v>
      </c>
      <c r="M2854" t="n">
        <v>678141000</v>
      </c>
      <c r="N2854" t="n">
        <v>-628616000</v>
      </c>
      <c r="O2854">
        <f>D2853</f>
      </c>
      <c r="P2854">
        <f>(E2854-F2854+G2854)/O2854*100</f>
      </c>
      <c r="Q2854">
        <f>H2853</f>
      </c>
      <c r="R2854">
        <f>I2853</f>
      </c>
      <c r="S2854">
        <f>H2854-H2853</f>
      </c>
      <c r="T2854">
        <f>I2854-I2853</f>
      </c>
      <c r="U2854">
        <f>(L2854-K2854)/(2*D2854*0.01)</f>
      </c>
      <c r="V2854">
        <f>(L2854+K2854)/(D2854*0.0001)</f>
      </c>
    </row>
    <row r="2855">
      <c r="A2855" t="n">
        <v>2021</v>
      </c>
      <c r="B2855" t="inlineStr">
        <is>
          <t>00126487</t>
        </is>
      </c>
      <c r="C2855" t="inlineStr">
        <is>
          <t>F&amp;F 홀딩스</t>
        </is>
      </c>
      <c r="D2855" t="n">
        <v>11747783000</v>
      </c>
      <c r="E2855" t="n">
        <v>2338880000</v>
      </c>
      <c r="F2855" t="n">
        <v>7536853000</v>
      </c>
      <c r="G2855" t="n">
        <v>167450000</v>
      </c>
      <c r="H2855" t="n">
        <v>2.25</v>
      </c>
      <c r="I2855" t="n">
        <v>4.6</v>
      </c>
      <c r="K2855" t="n">
        <v>-709963000</v>
      </c>
      <c r="L2855" t="n">
        <v>797684000</v>
      </c>
      <c r="M2855" t="n">
        <v>833119000</v>
      </c>
      <c r="N2855" t="n">
        <v>-761308000</v>
      </c>
      <c r="O2855">
        <f>D2854</f>
      </c>
      <c r="P2855">
        <f>(E2855-F2855+G2855)/O2855*100</f>
      </c>
      <c r="Q2855">
        <f>H2854</f>
      </c>
      <c r="R2855">
        <f>I2854</f>
      </c>
      <c r="S2855">
        <f>H2855-H2854</f>
      </c>
      <c r="T2855">
        <f>I2855-I2854</f>
      </c>
      <c r="U2855">
        <f>(L2855-K2855)/(2*D2855*0.01)</f>
      </c>
      <c r="V2855">
        <f>(L2855+K2855)/(D2855*0.0001)</f>
      </c>
    </row>
    <row r="2856">
      <c r="A2856" t="n">
        <v>2022</v>
      </c>
      <c r="B2856" t="inlineStr">
        <is>
          <t>00126487</t>
        </is>
      </c>
      <c r="C2856" t="inlineStr">
        <is>
          <t>F&amp;F 홀딩스</t>
        </is>
      </c>
      <c r="D2856" t="n">
        <v>13887977000</v>
      </c>
      <c r="E2856" t="n">
        <v>4161520000</v>
      </c>
      <c r="F2856" t="n">
        <v>2355650000</v>
      </c>
      <c r="G2856" t="n">
        <v>438220000</v>
      </c>
      <c r="H2856" t="n">
        <v>3.4</v>
      </c>
      <c r="I2856" t="n">
        <v>5.35</v>
      </c>
      <c r="K2856" t="n">
        <v>-563641000</v>
      </c>
      <c r="L2856" t="n">
        <v>618256000</v>
      </c>
      <c r="M2856" t="n">
        <v>665282000</v>
      </c>
      <c r="N2856" t="n">
        <v>-620468000</v>
      </c>
      <c r="O2856">
        <f>D2855</f>
      </c>
      <c r="P2856">
        <f>(E2856-F2856+G2856)/O2856*100</f>
      </c>
      <c r="Q2856">
        <f>H2855</f>
      </c>
      <c r="R2856">
        <f>I2855</f>
      </c>
      <c r="S2856">
        <f>H2856-H2855</f>
      </c>
      <c r="T2856">
        <f>I2856-I2855</f>
      </c>
      <c r="U2856">
        <f>(L2856-K2856)/(2*D2856*0.01)</f>
      </c>
      <c r="V2856">
        <f>(L2856+K2856)/(D2856*0.0001)</f>
      </c>
    </row>
    <row r="2857">
      <c r="A2857" t="n">
        <v>2023</v>
      </c>
      <c r="B2857" t="inlineStr">
        <is>
          <t>00126487</t>
        </is>
      </c>
      <c r="C2857" t="inlineStr">
        <is>
          <t>F&amp;F 홀딩스</t>
        </is>
      </c>
      <c r="D2857" t="n">
        <v>20374845000</v>
      </c>
      <c r="E2857" t="n">
        <v>5750144000</v>
      </c>
      <c r="F2857" t="n">
        <v>2004748000</v>
      </c>
      <c r="G2857" t="n">
        <v>817488000</v>
      </c>
      <c r="H2857" t="n">
        <v>3.25</v>
      </c>
      <c r="I2857" t="n">
        <v>4.95</v>
      </c>
      <c r="K2857" t="n">
        <v>-1683658000</v>
      </c>
      <c r="L2857" t="n">
        <v>1989198000</v>
      </c>
      <c r="M2857" t="n">
        <v>2008508000</v>
      </c>
      <c r="N2857" t="n">
        <v>-1859191000</v>
      </c>
      <c r="O2857">
        <f>D2856</f>
      </c>
      <c r="P2857">
        <f>(E2857-F2857+G2857)/O2857*100</f>
      </c>
      <c r="Q2857">
        <f>H2856</f>
      </c>
      <c r="R2857">
        <f>I2856</f>
      </c>
      <c r="S2857">
        <f>H2857-H2856</f>
      </c>
      <c r="T2857">
        <f>I2857-I2856</f>
      </c>
      <c r="U2857">
        <f>(L2857-K2857)/(2*D2857*0.01)</f>
      </c>
      <c r="V2857">
        <f>(L2857+K2857)/(D2857*0.0001)</f>
      </c>
    </row>
    <row r="2858">
      <c r="A2858" t="n">
        <v>2024</v>
      </c>
      <c r="B2858" t="inlineStr">
        <is>
          <t>00126487</t>
        </is>
      </c>
      <c r="C2858" t="inlineStr">
        <is>
          <t>F&amp;F 홀딩스</t>
        </is>
      </c>
      <c r="D2858" t="n">
        <v>26269810000</v>
      </c>
      <c r="E2858" t="n">
        <v>6654948000</v>
      </c>
      <c r="F2858" t="n">
        <v>1810123000</v>
      </c>
      <c r="G2858" t="n">
        <v>875443000</v>
      </c>
      <c r="H2858" t="n">
        <v>2.9</v>
      </c>
      <c r="I2858" t="n">
        <v>4.75</v>
      </c>
      <c r="K2858" t="n">
        <v>-1227263000</v>
      </c>
      <c r="L2858" t="n">
        <v>1364184000</v>
      </c>
      <c r="M2858" t="n">
        <v>1350265000</v>
      </c>
      <c r="N2858" t="n">
        <v>-1238231000</v>
      </c>
      <c r="O2858">
        <f>D2857</f>
      </c>
      <c r="P2858">
        <f>(E2858-F2858+G2858)/O2858*100</f>
      </c>
      <c r="Q2858">
        <f>H2857</f>
      </c>
      <c r="R2858">
        <f>I2857</f>
      </c>
      <c r="S2858">
        <f>H2858-H2857</f>
      </c>
      <c r="T2858">
        <f>I2858-I2857</f>
      </c>
      <c r="U2858">
        <f>(L2858-K2858)/(2*D2858*0.01)</f>
      </c>
      <c r="V2858">
        <f>(L2858+K2858)/(D2858*0.0001)</f>
      </c>
    </row>
    <row r="2859">
      <c r="A2859" t="n">
        <v>2025</v>
      </c>
      <c r="B2859" t="inlineStr">
        <is>
          <t>00126487</t>
        </is>
      </c>
      <c r="C2859" t="inlineStr">
        <is>
          <t>F&amp;F 홀딩스</t>
        </is>
      </c>
      <c r="D2859" t="n">
        <v>28600583000</v>
      </c>
      <c r="E2859" t="n">
        <v>6620685000</v>
      </c>
      <c r="F2859" t="n">
        <v>4220310000</v>
      </c>
      <c r="G2859" t="n">
        <v>835337000</v>
      </c>
      <c r="H2859" t="n">
        <v>4.2</v>
      </c>
      <c r="I2859" t="n">
        <v>5.3</v>
      </c>
      <c r="K2859" t="n">
        <v>-1305162000</v>
      </c>
      <c r="L2859" t="n">
        <v>1447922000</v>
      </c>
      <c r="M2859" t="n">
        <v>1437618000</v>
      </c>
      <c r="N2859" t="n">
        <v>-1320527000</v>
      </c>
      <c r="O2859">
        <f>D2858</f>
      </c>
      <c r="P2859">
        <f>(E2859-F2859+G2859)/O2859*100</f>
      </c>
      <c r="Q2859">
        <f>H2858</f>
      </c>
      <c r="R2859">
        <f>I2858</f>
      </c>
      <c r="S2859">
        <f>H2859-H2858</f>
      </c>
      <c r="T2859">
        <f>I2859-I2858</f>
      </c>
      <c r="U2859">
        <f>(L2859-K2859)/(2*D2859*0.01)</f>
      </c>
      <c r="V2859">
        <f>(L2859+K2859)/(D2859*0.0001)</f>
      </c>
    </row>
    <row r="2860">
      <c r="A2860" t="n">
        <v>2014</v>
      </c>
      <c r="B2860" t="inlineStr">
        <is>
          <t>00126566</t>
        </is>
      </c>
      <c r="C2860" t="inlineStr">
        <is>
          <t>한화에어로스페이스</t>
        </is>
      </c>
      <c r="D2860" t="n">
        <v>234828145000</v>
      </c>
      <c r="E2860" t="n">
        <v>34422756000</v>
      </c>
      <c r="F2860" t="n">
        <v>38026067000</v>
      </c>
      <c r="G2860" t="n">
        <v>11546692000</v>
      </c>
      <c r="H2860" t="n">
        <v>3.9</v>
      </c>
      <c r="I2860" t="n">
        <v>6</v>
      </c>
      <c r="J2860" t="n">
        <v>8.800000000000001</v>
      </c>
      <c r="K2860" t="n">
        <v>-19144530000</v>
      </c>
      <c r="L2860" t="n">
        <v>22155875000</v>
      </c>
      <c r="M2860" t="n">
        <v>21466133000</v>
      </c>
      <c r="N2860" t="n">
        <v>-18957745000</v>
      </c>
      <c r="U2860">
        <f>(L2860-K2860)/(2*D2860*0.01)</f>
      </c>
      <c r="V2860">
        <f>(L2860+K2860)/(D2860*0.0001)</f>
      </c>
    </row>
    <row r="2861">
      <c r="A2861" t="n">
        <v>2015</v>
      </c>
      <c r="B2861" t="inlineStr">
        <is>
          <t>00126566</t>
        </is>
      </c>
      <c r="C2861" t="inlineStr">
        <is>
          <t>한화에어로스페이스</t>
        </is>
      </c>
      <c r="D2861" t="n">
        <v>256289994000</v>
      </c>
      <c r="E2861" t="n">
        <v>31630687000</v>
      </c>
      <c r="F2861" t="n">
        <v>14227753000</v>
      </c>
      <c r="G2861" t="n">
        <v>8937571000</v>
      </c>
      <c r="H2861" t="n">
        <v>3.4</v>
      </c>
      <c r="I2861" t="n">
        <v>5.5</v>
      </c>
      <c r="J2861" t="n">
        <v>8.41</v>
      </c>
      <c r="K2861" t="n">
        <v>-20312818000</v>
      </c>
      <c r="L2861" t="n">
        <v>23417086000</v>
      </c>
      <c r="M2861" t="n">
        <v>22686043000</v>
      </c>
      <c r="N2861" t="n">
        <v>-20113307000</v>
      </c>
      <c r="O2861">
        <f>D2860</f>
      </c>
      <c r="P2861">
        <f>(E2861-F2861+G2861)/O2861*100</f>
      </c>
      <c r="Q2861">
        <f>H2860</f>
      </c>
      <c r="R2861">
        <f>I2860</f>
      </c>
      <c r="S2861">
        <f>H2861-H2860</f>
      </c>
      <c r="T2861">
        <f>I2861-I2860</f>
      </c>
      <c r="U2861">
        <f>(L2861-K2861)/(2*D2861*0.01)</f>
      </c>
      <c r="V2861">
        <f>(L2861+K2861)/(D2861*0.0001)</f>
      </c>
    </row>
    <row r="2862">
      <c r="A2862" t="n">
        <v>2016</v>
      </c>
      <c r="B2862" t="inlineStr">
        <is>
          <t>00126566</t>
        </is>
      </c>
      <c r="C2862" t="inlineStr">
        <is>
          <t>한화에어로스페이스</t>
        </is>
      </c>
      <c r="D2862" t="n">
        <v>403154099000</v>
      </c>
      <c r="E2862" t="n">
        <v>37099064000</v>
      </c>
      <c r="F2862" t="n">
        <v>27926643000</v>
      </c>
      <c r="G2862" t="n">
        <v>10030857000</v>
      </c>
      <c r="H2862" t="n">
        <v>3.88</v>
      </c>
      <c r="I2862" t="n">
        <v>3.84</v>
      </c>
      <c r="K2862" t="n">
        <v>-36929630000</v>
      </c>
      <c r="L2862" t="n">
        <v>42109979000</v>
      </c>
      <c r="M2862" t="n">
        <v>42187808000</v>
      </c>
      <c r="N2862" t="n">
        <v>-36742312000</v>
      </c>
      <c r="O2862">
        <f>D2861</f>
      </c>
      <c r="P2862">
        <f>(E2862-F2862+G2862)/O2862*100</f>
      </c>
      <c r="Q2862">
        <f>H2861</f>
      </c>
      <c r="R2862">
        <f>I2861</f>
      </c>
      <c r="S2862">
        <f>H2862-H2861</f>
      </c>
      <c r="T2862">
        <f>I2862-I2861</f>
      </c>
      <c r="U2862">
        <f>(L2862-K2862)/(2*D2862*0.01)</f>
      </c>
      <c r="V2862">
        <f>(L2862+K2862)/(D2862*0.0001)</f>
      </c>
    </row>
    <row r="2863">
      <c r="A2863" t="n">
        <v>2017</v>
      </c>
      <c r="B2863" t="inlineStr">
        <is>
          <t>00126566</t>
        </is>
      </c>
      <c r="C2863" t="inlineStr">
        <is>
          <t>한화에어로스페이스</t>
        </is>
      </c>
      <c r="D2863" t="n">
        <v>413418440000</v>
      </c>
      <c r="E2863" t="n">
        <v>47207436000</v>
      </c>
      <c r="F2863" t="n">
        <v>29985191000</v>
      </c>
      <c r="G2863" t="n">
        <v>14885157000</v>
      </c>
      <c r="H2863" t="n">
        <v>4.145</v>
      </c>
      <c r="I2863" t="n">
        <v>3.85</v>
      </c>
      <c r="J2863" t="n">
        <v>10.965</v>
      </c>
      <c r="K2863" t="n">
        <v>-35218372000</v>
      </c>
      <c r="L2863" t="n">
        <v>40953689000</v>
      </c>
      <c r="M2863" t="n">
        <v>41180324000</v>
      </c>
      <c r="N2863" t="n">
        <v>-36030570000</v>
      </c>
      <c r="O2863">
        <f>D2862</f>
      </c>
      <c r="P2863">
        <f>(E2863-F2863+G2863)/O2863*100</f>
      </c>
      <c r="Q2863">
        <f>H2862</f>
      </c>
      <c r="R2863">
        <f>I2862</f>
      </c>
      <c r="S2863">
        <f>H2863-H2862</f>
      </c>
      <c r="T2863">
        <f>I2863-I2862</f>
      </c>
      <c r="U2863">
        <f>(L2863-K2863)/(2*D2863*0.01)</f>
      </c>
      <c r="V2863">
        <f>(L2863+K2863)/(D2863*0.0001)</f>
      </c>
    </row>
    <row r="2864">
      <c r="A2864" t="n">
        <v>2018</v>
      </c>
      <c r="B2864" t="inlineStr">
        <is>
          <t>00126566</t>
        </is>
      </c>
      <c r="C2864" t="inlineStr">
        <is>
          <t>한화에어로스페이스</t>
        </is>
      </c>
      <c r="D2864" t="n">
        <v>534709437000</v>
      </c>
      <c r="E2864" t="n">
        <v>48623997000</v>
      </c>
      <c r="F2864" t="n">
        <v>35260681000</v>
      </c>
      <c r="G2864" t="n">
        <v>17256125000</v>
      </c>
      <c r="H2864" t="n">
        <v>3.67</v>
      </c>
      <c r="I2864" t="n">
        <v>4.45</v>
      </c>
      <c r="J2864" t="n">
        <v>9.9</v>
      </c>
      <c r="K2864" t="n">
        <v>-50681175000</v>
      </c>
      <c r="L2864" t="n">
        <v>59067823000</v>
      </c>
      <c r="M2864" t="n">
        <v>59119566000</v>
      </c>
      <c r="N2864" t="n">
        <v>-51641981000</v>
      </c>
      <c r="O2864">
        <f>D2863</f>
      </c>
      <c r="P2864">
        <f>(E2864-F2864+G2864)/O2864*100</f>
      </c>
      <c r="Q2864">
        <f>H2863</f>
      </c>
      <c r="R2864">
        <f>I2863</f>
      </c>
      <c r="S2864">
        <f>H2864-H2863</f>
      </c>
      <c r="T2864">
        <f>I2864-I2863</f>
      </c>
      <c r="U2864">
        <f>(L2864-K2864)/(2*D2864*0.01)</f>
      </c>
      <c r="V2864">
        <f>(L2864+K2864)/(D2864*0.0001)</f>
      </c>
    </row>
    <row r="2865">
      <c r="A2865" t="n">
        <v>2019</v>
      </c>
      <c r="B2865" t="inlineStr">
        <is>
          <t>00126566</t>
        </is>
      </c>
      <c r="C2865" t="inlineStr">
        <is>
          <t>한화에어로스페이스</t>
        </is>
      </c>
      <c r="D2865" t="n">
        <v>592039075000</v>
      </c>
      <c r="E2865" t="n">
        <v>60727983000</v>
      </c>
      <c r="F2865" t="n">
        <v>40707616000</v>
      </c>
      <c r="G2865" t="n">
        <v>18717961000</v>
      </c>
      <c r="H2865" t="n">
        <v>3.275</v>
      </c>
      <c r="I2865" t="n">
        <v>4.42</v>
      </c>
      <c r="J2865" t="n">
        <v>9.800000000000001</v>
      </c>
      <c r="K2865" t="n">
        <v>-51137616000</v>
      </c>
      <c r="L2865" t="n">
        <v>59542704000</v>
      </c>
      <c r="M2865" t="n">
        <v>59367158000</v>
      </c>
      <c r="N2865" t="n">
        <v>-51936531000</v>
      </c>
      <c r="O2865">
        <f>D2864</f>
      </c>
      <c r="P2865">
        <f>(E2865-F2865+G2865)/O2865*100</f>
      </c>
      <c r="Q2865">
        <f>H2864</f>
      </c>
      <c r="R2865">
        <f>I2864</f>
      </c>
      <c r="S2865">
        <f>H2865-H2864</f>
      </c>
      <c r="T2865">
        <f>I2865-I2864</f>
      </c>
      <c r="U2865">
        <f>(L2865-K2865)/(2*D2865*0.01)</f>
      </c>
      <c r="V2865">
        <f>(L2865+K2865)/(D2865*0.0001)</f>
      </c>
    </row>
    <row r="2866">
      <c r="A2866" t="n">
        <v>2020</v>
      </c>
      <c r="B2866" t="inlineStr">
        <is>
          <t>00126566</t>
        </is>
      </c>
      <c r="C2866" t="inlineStr">
        <is>
          <t>한화에어로스페이스</t>
        </is>
      </c>
      <c r="D2866" t="n">
        <v>616297635000</v>
      </c>
      <c r="E2866" t="n">
        <v>64241166000</v>
      </c>
      <c r="F2866" t="n">
        <v>43608209000</v>
      </c>
      <c r="G2866" t="n">
        <v>18743546000</v>
      </c>
      <c r="H2866" t="n">
        <v>3.315</v>
      </c>
      <c r="I2866" t="n">
        <v>3.785</v>
      </c>
      <c r="J2866" t="n">
        <v>9.199999999999999</v>
      </c>
      <c r="K2866" t="n">
        <v>-50329742000</v>
      </c>
      <c r="L2866" t="n">
        <v>58294080000</v>
      </c>
      <c r="M2866" t="n">
        <v>58257578000</v>
      </c>
      <c r="N2866" t="n">
        <v>-51220941000</v>
      </c>
      <c r="O2866">
        <f>D2865</f>
      </c>
      <c r="P2866">
        <f>(E2866-F2866+G2866)/O2866*100</f>
      </c>
      <c r="Q2866">
        <f>H2865</f>
      </c>
      <c r="R2866">
        <f>I2865</f>
      </c>
      <c r="S2866">
        <f>H2866-H2865</f>
      </c>
      <c r="T2866">
        <f>I2866-I2865</f>
      </c>
      <c r="U2866">
        <f>(L2866-K2866)/(2*D2866*0.01)</f>
      </c>
      <c r="V2866">
        <f>(L2866+K2866)/(D2866*0.0001)</f>
      </c>
    </row>
    <row r="2867">
      <c r="A2867" t="n">
        <v>2021</v>
      </c>
      <c r="B2867" t="inlineStr">
        <is>
          <t>00126566</t>
        </is>
      </c>
      <c r="C2867" t="inlineStr">
        <is>
          <t>한화에어로스페이스</t>
        </is>
      </c>
      <c r="D2867" t="n">
        <v>640809800000</v>
      </c>
      <c r="E2867" t="n">
        <v>63732756000</v>
      </c>
      <c r="F2867" t="n">
        <v>48275091000</v>
      </c>
      <c r="G2867" t="n">
        <v>19650597000</v>
      </c>
      <c r="H2867" t="n">
        <v>3.725</v>
      </c>
      <c r="I2867" t="n">
        <v>4.02</v>
      </c>
      <c r="J2867" t="n">
        <v>8</v>
      </c>
      <c r="K2867" t="n">
        <v>-47420266000</v>
      </c>
      <c r="L2867" t="n">
        <v>55754382000</v>
      </c>
      <c r="M2867" t="n">
        <v>55895937000</v>
      </c>
      <c r="N2867" t="n">
        <v>-48407408000</v>
      </c>
      <c r="O2867">
        <f>D2866</f>
      </c>
      <c r="P2867">
        <f>(E2867-F2867+G2867)/O2867*100</f>
      </c>
      <c r="Q2867">
        <f>H2866</f>
      </c>
      <c r="R2867">
        <f>I2866</f>
      </c>
      <c r="S2867">
        <f>H2867-H2866</f>
      </c>
      <c r="T2867">
        <f>I2867-I2866</f>
      </c>
      <c r="U2867">
        <f>(L2867-K2867)/(2*D2867*0.01)</f>
      </c>
      <c r="V2867">
        <f>(L2867+K2867)/(D2867*0.0001)</f>
      </c>
    </row>
    <row r="2868">
      <c r="A2868" t="n">
        <v>2022</v>
      </c>
      <c r="B2868" t="inlineStr">
        <is>
          <t>00126566</t>
        </is>
      </c>
      <c r="C2868" t="inlineStr">
        <is>
          <t>한화에어로스페이스</t>
        </is>
      </c>
      <c r="D2868" t="n">
        <v>690027125000</v>
      </c>
      <c r="E2868" t="n">
        <v>63931446000</v>
      </c>
      <c r="F2868" t="n">
        <v>49676488000</v>
      </c>
      <c r="G2868" t="n">
        <v>23207202000</v>
      </c>
      <c r="H2868" t="n">
        <v>6.15</v>
      </c>
      <c r="I2868" t="n">
        <v>4.6</v>
      </c>
      <c r="J2868" t="n">
        <v>8</v>
      </c>
      <c r="K2868" t="n">
        <v>-38500841000</v>
      </c>
      <c r="L2868" t="n">
        <v>44375175000</v>
      </c>
      <c r="M2868" t="n">
        <v>45292778000</v>
      </c>
      <c r="N2868" t="n">
        <v>-39934571000</v>
      </c>
      <c r="O2868">
        <f>D2867</f>
      </c>
      <c r="P2868">
        <f>(E2868-F2868+G2868)/O2868*100</f>
      </c>
      <c r="Q2868">
        <f>H2867</f>
      </c>
      <c r="R2868">
        <f>I2867</f>
      </c>
      <c r="S2868">
        <f>H2868-H2867</f>
      </c>
      <c r="T2868">
        <f>I2868-I2867</f>
      </c>
      <c r="U2868">
        <f>(L2868-K2868)/(2*D2868*0.01)</f>
      </c>
      <c r="V2868">
        <f>(L2868+K2868)/(D2868*0.0001)</f>
      </c>
    </row>
    <row r="2869">
      <c r="A2869" t="n">
        <v>2023</v>
      </c>
      <c r="B2869" t="inlineStr">
        <is>
          <t>00126566</t>
        </is>
      </c>
      <c r="C2869" t="inlineStr">
        <is>
          <t>한화에어로스페이스</t>
        </is>
      </c>
      <c r="D2869" t="n">
        <v>918876457000</v>
      </c>
      <c r="E2869" t="n">
        <v>80690640000</v>
      </c>
      <c r="F2869" t="n">
        <v>67812726000</v>
      </c>
      <c r="G2869" t="n">
        <v>43907775000</v>
      </c>
      <c r="H2869" t="n">
        <v>5.65</v>
      </c>
      <c r="I2869" t="n">
        <v>5.4</v>
      </c>
      <c r="J2869" t="n">
        <v>8.66</v>
      </c>
      <c r="K2869" t="n">
        <v>-69771440000</v>
      </c>
      <c r="L2869" t="n">
        <v>80243410000</v>
      </c>
      <c r="M2869" t="n">
        <v>81085506000</v>
      </c>
      <c r="N2869" t="n">
        <v>-71674622000</v>
      </c>
      <c r="O2869">
        <f>D2868</f>
      </c>
      <c r="P2869">
        <f>(E2869-F2869+G2869)/O2869*100</f>
      </c>
      <c r="Q2869">
        <f>H2868</f>
      </c>
      <c r="R2869">
        <f>I2868</f>
      </c>
      <c r="S2869">
        <f>H2869-H2868</f>
      </c>
      <c r="T2869">
        <f>I2869-I2868</f>
      </c>
      <c r="U2869">
        <f>(L2869-K2869)/(2*D2869*0.01)</f>
      </c>
      <c r="V2869">
        <f>(L2869+K2869)/(D2869*0.0001)</f>
      </c>
    </row>
    <row r="2870">
      <c r="A2870" t="n">
        <v>2024</v>
      </c>
      <c r="B2870" t="inlineStr">
        <is>
          <t>00126566</t>
        </is>
      </c>
      <c r="C2870" t="inlineStr">
        <is>
          <t>한화에어로스페이스</t>
        </is>
      </c>
      <c r="D2870" t="n">
        <v>1790274107000</v>
      </c>
      <c r="E2870" t="n">
        <v>97927427000</v>
      </c>
      <c r="F2870" t="n">
        <v>61547697000</v>
      </c>
      <c r="G2870" t="n">
        <v>45176952000</v>
      </c>
      <c r="H2870" t="n">
        <v>4.6</v>
      </c>
      <c r="I2870" t="n">
        <v>5.4</v>
      </c>
      <c r="J2870" t="n">
        <v>8.050000000000001</v>
      </c>
      <c r="K2870" t="n">
        <v>-149587337000</v>
      </c>
      <c r="L2870" t="n">
        <v>173779915000</v>
      </c>
      <c r="M2870" t="n">
        <v>171926194000</v>
      </c>
      <c r="N2870" t="n">
        <v>-150885343000</v>
      </c>
      <c r="O2870">
        <f>D2869</f>
      </c>
      <c r="P2870">
        <f>(E2870-F2870+G2870)/O2870*100</f>
      </c>
      <c r="Q2870">
        <f>H2869</f>
      </c>
      <c r="R2870">
        <f>I2869</f>
      </c>
      <c r="S2870">
        <f>H2870-H2869</f>
      </c>
      <c r="T2870">
        <f>I2870-I2869</f>
      </c>
      <c r="U2870">
        <f>(L2870-K2870)/(2*D2870*0.01)</f>
      </c>
      <c r="V2870">
        <f>(L2870+K2870)/(D2870*0.0001)</f>
      </c>
    </row>
    <row r="2871">
      <c r="A2871" t="n">
        <v>2014</v>
      </c>
      <c r="B2871" t="inlineStr">
        <is>
          <t>00126779</t>
        </is>
      </c>
      <c r="C2871" t="inlineStr">
        <is>
          <t>삼아알미늄</t>
        </is>
      </c>
      <c r="D2871" t="n">
        <v>12635083000</v>
      </c>
      <c r="E2871" t="n">
        <v>1207861000</v>
      </c>
      <c r="F2871" t="n">
        <v>1260617000</v>
      </c>
      <c r="G2871" t="n">
        <v>430034000</v>
      </c>
      <c r="H2871" t="n">
        <v>2.84</v>
      </c>
      <c r="I2871" t="n">
        <v>3</v>
      </c>
      <c r="K2871" t="n">
        <v>-676061000</v>
      </c>
      <c r="L2871" t="n">
        <v>760567000</v>
      </c>
      <c r="M2871" t="n">
        <v>752599000</v>
      </c>
      <c r="N2871" t="n">
        <v>-682029000</v>
      </c>
      <c r="U2871">
        <f>(L2871-K2871)/(2*D2871*0.01)</f>
      </c>
      <c r="V2871">
        <f>(L2871+K2871)/(D2871*0.0001)</f>
      </c>
    </row>
    <row r="2872">
      <c r="A2872" t="n">
        <v>2015</v>
      </c>
      <c r="B2872" t="inlineStr">
        <is>
          <t>00126779</t>
        </is>
      </c>
      <c r="C2872" t="inlineStr">
        <is>
          <t>삼아알미늄</t>
        </is>
      </c>
      <c r="D2872" t="n">
        <v>12479829000</v>
      </c>
      <c r="E2872" t="n">
        <v>1355072000</v>
      </c>
      <c r="F2872" t="n">
        <v>1584723000</v>
      </c>
      <c r="G2872" t="n">
        <v>345528000</v>
      </c>
      <c r="H2872" t="n">
        <v>2.43</v>
      </c>
      <c r="I2872" t="n">
        <v>3</v>
      </c>
      <c r="K2872" t="n">
        <v>-536120000</v>
      </c>
      <c r="L2872" t="n">
        <v>595382000</v>
      </c>
      <c r="M2872" t="n">
        <v>586561000</v>
      </c>
      <c r="N2872" t="n">
        <v>-538742000</v>
      </c>
      <c r="O2872">
        <f>D2871</f>
      </c>
      <c r="P2872">
        <f>(E2872-F2872+G2872)/O2872*100</f>
      </c>
      <c r="Q2872">
        <f>H2871</f>
      </c>
      <c r="R2872">
        <f>I2871</f>
      </c>
      <c r="S2872">
        <f>H2872-H2871</f>
      </c>
      <c r="T2872">
        <f>I2872-I2871</f>
      </c>
      <c r="U2872">
        <f>(L2872-K2872)/(2*D2872*0.01)</f>
      </c>
      <c r="V2872">
        <f>(L2872+K2872)/(D2872*0.0001)</f>
      </c>
    </row>
    <row r="2873">
      <c r="A2873" t="n">
        <v>2016</v>
      </c>
      <c r="B2873" t="inlineStr">
        <is>
          <t>00126779</t>
        </is>
      </c>
      <c r="C2873" t="inlineStr">
        <is>
          <t>삼아알미늄</t>
        </is>
      </c>
      <c r="D2873" t="n">
        <v>12630577000</v>
      </c>
      <c r="E2873" t="n">
        <v>1308767000</v>
      </c>
      <c r="F2873" t="n">
        <v>1556004000</v>
      </c>
      <c r="G2873" t="n">
        <v>283170000</v>
      </c>
      <c r="H2873" t="n">
        <v>2.46</v>
      </c>
      <c r="I2873" t="n">
        <v>3</v>
      </c>
      <c r="K2873" t="n">
        <v>-524810000</v>
      </c>
      <c r="L2873" t="n">
        <v>582348000</v>
      </c>
      <c r="M2873" t="n">
        <v>573917000</v>
      </c>
      <c r="N2873" t="n">
        <v>-527539000</v>
      </c>
      <c r="O2873">
        <f>D2872</f>
      </c>
      <c r="P2873">
        <f>(E2873-F2873+G2873)/O2873*100</f>
      </c>
      <c r="Q2873">
        <f>H2872</f>
      </c>
      <c r="R2873">
        <f>I2872</f>
      </c>
      <c r="S2873">
        <f>H2873-H2872</f>
      </c>
      <c r="T2873">
        <f>I2873-I2872</f>
      </c>
      <c r="U2873">
        <f>(L2873-K2873)/(2*D2873*0.01)</f>
      </c>
      <c r="V2873">
        <f>(L2873+K2873)/(D2873*0.0001)</f>
      </c>
    </row>
    <row r="2874">
      <c r="A2874" t="n">
        <v>2017</v>
      </c>
      <c r="B2874" t="inlineStr">
        <is>
          <t>00126779</t>
        </is>
      </c>
      <c r="C2874" t="inlineStr">
        <is>
          <t>삼아알미늄</t>
        </is>
      </c>
      <c r="D2874" t="n">
        <v>13068195000</v>
      </c>
      <c r="E2874" t="n">
        <v>1334045000</v>
      </c>
      <c r="F2874" t="n">
        <v>1082383000</v>
      </c>
      <c r="G2874" t="n">
        <v>291325000</v>
      </c>
      <c r="H2874" t="n">
        <v>2.92</v>
      </c>
      <c r="I2874" t="n">
        <v>3</v>
      </c>
      <c r="K2874" t="n">
        <v>-628346000</v>
      </c>
      <c r="L2874" t="n">
        <v>695691000</v>
      </c>
      <c r="M2874" t="n">
        <v>702310000</v>
      </c>
      <c r="N2874" t="n">
        <v>-634491000</v>
      </c>
      <c r="O2874">
        <f>D2873</f>
      </c>
      <c r="P2874">
        <f>(E2874-F2874+G2874)/O2874*100</f>
      </c>
      <c r="Q2874">
        <f>H2873</f>
      </c>
      <c r="R2874">
        <f>I2873</f>
      </c>
      <c r="S2874">
        <f>H2874-H2873</f>
      </c>
      <c r="T2874">
        <f>I2874-I2873</f>
      </c>
      <c r="U2874">
        <f>(L2874-K2874)/(2*D2874*0.01)</f>
      </c>
      <c r="V2874">
        <f>(L2874+K2874)/(D2874*0.0001)</f>
      </c>
    </row>
    <row r="2875">
      <c r="A2875" t="n">
        <v>2018</v>
      </c>
      <c r="B2875" t="inlineStr">
        <is>
          <t>00126779</t>
        </is>
      </c>
      <c r="C2875" t="inlineStr">
        <is>
          <t>삼아알미늄</t>
        </is>
      </c>
      <c r="D2875" t="n">
        <v>13964455000</v>
      </c>
      <c r="E2875" t="n">
        <v>1395758000</v>
      </c>
      <c r="F2875" t="n">
        <v>1670354000</v>
      </c>
      <c r="G2875" t="n">
        <v>365697000</v>
      </c>
      <c r="H2875" t="n">
        <v>2.41</v>
      </c>
      <c r="I2875" t="n">
        <v>3</v>
      </c>
      <c r="K2875" t="n">
        <v>-696090000</v>
      </c>
      <c r="L2875" t="n">
        <v>779784000</v>
      </c>
      <c r="M2875" t="n">
        <v>768368000</v>
      </c>
      <c r="N2875" t="n">
        <v>-699595000</v>
      </c>
      <c r="O2875">
        <f>D2874</f>
      </c>
      <c r="P2875">
        <f>(E2875-F2875+G2875)/O2875*100</f>
      </c>
      <c r="Q2875">
        <f>H2874</f>
      </c>
      <c r="R2875">
        <f>I2874</f>
      </c>
      <c r="S2875">
        <f>H2875-H2874</f>
      </c>
      <c r="T2875">
        <f>I2875-I2874</f>
      </c>
      <c r="U2875">
        <f>(L2875-K2875)/(2*D2875*0.01)</f>
      </c>
      <c r="V2875">
        <f>(L2875+K2875)/(D2875*0.0001)</f>
      </c>
    </row>
    <row r="2876">
      <c r="A2876" t="n">
        <v>2019</v>
      </c>
      <c r="B2876" t="inlineStr">
        <is>
          <t>00126779</t>
        </is>
      </c>
      <c r="C2876" t="inlineStr">
        <is>
          <t>삼아알미늄</t>
        </is>
      </c>
      <c r="D2876" t="n">
        <v>15024499000</v>
      </c>
      <c r="E2876" t="n">
        <v>1524839000</v>
      </c>
      <c r="F2876" t="n">
        <v>1566585000</v>
      </c>
      <c r="G2876" t="n">
        <v>321405000</v>
      </c>
      <c r="H2876" t="n">
        <v>2.07</v>
      </c>
      <c r="I2876" t="n">
        <v>3</v>
      </c>
      <c r="K2876" t="n">
        <v>-894206000</v>
      </c>
      <c r="L2876" t="n">
        <v>1024814000</v>
      </c>
      <c r="M2876" t="n">
        <v>1005436000</v>
      </c>
      <c r="N2876" t="n">
        <v>-895462000</v>
      </c>
      <c r="O2876">
        <f>D2875</f>
      </c>
      <c r="P2876">
        <f>(E2876-F2876+G2876)/O2876*100</f>
      </c>
      <c r="Q2876">
        <f>H2875</f>
      </c>
      <c r="R2876">
        <f>I2875</f>
      </c>
      <c r="S2876">
        <f>H2876-H2875</f>
      </c>
      <c r="T2876">
        <f>I2876-I2875</f>
      </c>
      <c r="U2876">
        <f>(L2876-K2876)/(2*D2876*0.01)</f>
      </c>
      <c r="V2876">
        <f>(L2876+K2876)/(D2876*0.0001)</f>
      </c>
    </row>
    <row r="2877">
      <c r="A2877" t="n">
        <v>2020</v>
      </c>
      <c r="B2877" t="inlineStr">
        <is>
          <t>00126779</t>
        </is>
      </c>
      <c r="C2877" t="inlineStr">
        <is>
          <t>삼아알미늄</t>
        </is>
      </c>
      <c r="D2877" t="n">
        <v>15580941000</v>
      </c>
      <c r="E2877" t="n">
        <v>1687664000</v>
      </c>
      <c r="F2877" t="n">
        <v>2279016000</v>
      </c>
      <c r="G2877" t="n">
        <v>300556000</v>
      </c>
      <c r="H2877" t="n">
        <v>2.02</v>
      </c>
      <c r="I2877" t="n">
        <v>3</v>
      </c>
      <c r="K2877" t="n">
        <v>-926711000</v>
      </c>
      <c r="L2877" t="n">
        <v>1067112000</v>
      </c>
      <c r="M2877" t="n">
        <v>1046338000</v>
      </c>
      <c r="N2877" t="n">
        <v>-927597000</v>
      </c>
      <c r="O2877">
        <f>D2876</f>
      </c>
      <c r="P2877">
        <f>(E2877-F2877+G2877)/O2877*100</f>
      </c>
      <c r="Q2877">
        <f>H2876</f>
      </c>
      <c r="R2877">
        <f>I2876</f>
      </c>
      <c r="S2877">
        <f>H2877-H2876</f>
      </c>
      <c r="T2877">
        <f>I2877-I2876</f>
      </c>
      <c r="U2877">
        <f>(L2877-K2877)/(2*D2877*0.01)</f>
      </c>
      <c r="V2877">
        <f>(L2877+K2877)/(D2877*0.0001)</f>
      </c>
    </row>
    <row r="2878">
      <c r="A2878" t="n">
        <v>2022</v>
      </c>
      <c r="B2878" t="inlineStr">
        <is>
          <t>00126779</t>
        </is>
      </c>
      <c r="C2878" t="inlineStr">
        <is>
          <t>삼아알미늄</t>
        </is>
      </c>
      <c r="D2878" t="n">
        <v>12975948000</v>
      </c>
      <c r="E2878" t="n">
        <v>1627892000</v>
      </c>
      <c r="F2878" t="n">
        <v>1911567000</v>
      </c>
      <c r="G2878" t="n">
        <v>402253000</v>
      </c>
      <c r="H2878" t="n">
        <v>5.3</v>
      </c>
      <c r="I2878" t="n">
        <v>3.6</v>
      </c>
      <c r="K2878" t="n">
        <v>-764961000</v>
      </c>
      <c r="L2878" t="n">
        <v>886974000</v>
      </c>
      <c r="M2878" t="n">
        <v>894115000</v>
      </c>
      <c r="N2878" t="n">
        <v>-784177000</v>
      </c>
      <c r="U2878">
        <f>(L2878-K2878)/(2*D2878*0.01)</f>
      </c>
      <c r="V2878">
        <f>(L2878+K2878)/(D2878*0.0001)</f>
      </c>
    </row>
    <row r="2879">
      <c r="A2879" t="n">
        <v>2023</v>
      </c>
      <c r="B2879" t="inlineStr">
        <is>
          <t>00126779</t>
        </is>
      </c>
      <c r="C2879" t="inlineStr">
        <is>
          <t>삼아알미늄</t>
        </is>
      </c>
      <c r="D2879" t="n">
        <v>16225366000</v>
      </c>
      <c r="E2879" t="n">
        <v>1567276000</v>
      </c>
      <c r="F2879" t="n">
        <v>1901741000</v>
      </c>
      <c r="G2879" t="n">
        <v>672759000</v>
      </c>
      <c r="H2879" t="n">
        <v>4.37</v>
      </c>
      <c r="I2879" t="n">
        <v>4.08</v>
      </c>
      <c r="K2879" t="n">
        <v>-918218000</v>
      </c>
      <c r="L2879" t="n">
        <v>1063134000</v>
      </c>
      <c r="M2879" t="n">
        <v>1056403000</v>
      </c>
      <c r="N2879" t="n">
        <v>-929650000</v>
      </c>
      <c r="O2879">
        <f>D2878</f>
      </c>
      <c r="P2879">
        <f>(E2879-F2879+G2879)/O2879*100</f>
      </c>
      <c r="Q2879">
        <f>H2878</f>
      </c>
      <c r="R2879">
        <f>I2878</f>
      </c>
      <c r="S2879">
        <f>H2879-H2878</f>
      </c>
      <c r="T2879">
        <f>I2879-I2878</f>
      </c>
      <c r="U2879">
        <f>(L2879-K2879)/(2*D2879*0.01)</f>
      </c>
      <c r="V2879">
        <f>(L2879+K2879)/(D2879*0.0001)</f>
      </c>
    </row>
    <row r="2880">
      <c r="A2880" t="n">
        <v>2024</v>
      </c>
      <c r="B2880" t="inlineStr">
        <is>
          <t>00126779</t>
        </is>
      </c>
      <c r="C2880" t="inlineStr">
        <is>
          <t>삼아알미늄</t>
        </is>
      </c>
      <c r="D2880" t="n">
        <v>16661675000</v>
      </c>
      <c r="E2880" t="n">
        <v>1954948000</v>
      </c>
      <c r="F2880" t="n">
        <v>2757970000</v>
      </c>
      <c r="G2880" t="n">
        <v>695539000</v>
      </c>
      <c r="H2880" t="n">
        <v>3.76</v>
      </c>
      <c r="I2880" t="n">
        <v>3.96</v>
      </c>
      <c r="K2880" t="n">
        <v>-940999000</v>
      </c>
      <c r="L2880" t="n">
        <v>1098167000</v>
      </c>
      <c r="M2880" t="n">
        <v>1085593000</v>
      </c>
      <c r="N2880" t="n">
        <v>-948507000</v>
      </c>
      <c r="O2880">
        <f>D2879</f>
      </c>
      <c r="P2880">
        <f>(E2880-F2880+G2880)/O2880*100</f>
      </c>
      <c r="Q2880">
        <f>H2879</f>
      </c>
      <c r="R2880">
        <f>I2879</f>
      </c>
      <c r="S2880">
        <f>H2880-H2879</f>
      </c>
      <c r="T2880">
        <f>I2880-I2879</f>
      </c>
      <c r="U2880">
        <f>(L2880-K2880)/(2*D2880*0.01)</f>
      </c>
      <c r="V2880">
        <f>(L2880+K2880)/(D2880*0.0001)</f>
      </c>
    </row>
    <row r="2881">
      <c r="A2881" t="n">
        <v>2025</v>
      </c>
      <c r="B2881" t="inlineStr">
        <is>
          <t>00126779</t>
        </is>
      </c>
      <c r="C2881" t="inlineStr">
        <is>
          <t>삼아알미늄</t>
        </is>
      </c>
      <c r="D2881" t="n">
        <v>17378912000</v>
      </c>
      <c r="E2881" t="n">
        <v>2047030000</v>
      </c>
      <c r="F2881" t="n">
        <v>2378666000</v>
      </c>
      <c r="G2881" t="n">
        <v>612414000</v>
      </c>
      <c r="H2881" t="n">
        <v>4.14</v>
      </c>
      <c r="I2881" t="n">
        <v>4.08</v>
      </c>
      <c r="K2881" t="n">
        <v>-949604000</v>
      </c>
      <c r="L2881" t="n">
        <v>1109173000</v>
      </c>
      <c r="M2881" t="n">
        <v>1099495000</v>
      </c>
      <c r="N2881" t="n">
        <v>-959426000</v>
      </c>
      <c r="O2881">
        <f>D2880</f>
      </c>
      <c r="P2881">
        <f>(E2881-F2881+G2881)/O2881*100</f>
      </c>
      <c r="Q2881">
        <f>H2880</f>
      </c>
      <c r="R2881">
        <f>I2880</f>
      </c>
      <c r="S2881">
        <f>H2881-H2880</f>
      </c>
      <c r="T2881">
        <f>I2881-I2880</f>
      </c>
      <c r="U2881">
        <f>(L2881-K2881)/(2*D2881*0.01)</f>
      </c>
      <c r="V2881">
        <f>(L2881+K2881)/(D2881*0.0001)</f>
      </c>
    </row>
    <row r="2882">
      <c r="A2882" t="n">
        <v>2014</v>
      </c>
      <c r="B2882" t="inlineStr">
        <is>
          <t>00126788</t>
        </is>
      </c>
      <c r="C2882" t="inlineStr">
        <is>
          <t>삼아제약</t>
        </is>
      </c>
      <c r="D2882" t="n">
        <v>588714000</v>
      </c>
      <c r="E2882" t="n">
        <v>45916000</v>
      </c>
      <c r="F2882" t="n">
        <v>0</v>
      </c>
      <c r="G2882" t="n">
        <v>20016000</v>
      </c>
      <c r="H2882" t="n">
        <v>2.69</v>
      </c>
      <c r="I2882" t="n">
        <v>1.6</v>
      </c>
      <c r="J2882" t="n">
        <v>8.869999999999999</v>
      </c>
      <c r="K2882" t="n">
        <v>-46897000</v>
      </c>
      <c r="L2882" t="n">
        <v>53689000</v>
      </c>
      <c r="M2882" t="n">
        <v>53783000</v>
      </c>
      <c r="N2882" t="n">
        <v>-47831000</v>
      </c>
      <c r="U2882">
        <f>(L2882-K2882)/(2*D2882*0.01)</f>
      </c>
      <c r="V2882">
        <f>(L2882+K2882)/(D2882*0.0001)</f>
      </c>
    </row>
    <row r="2883">
      <c r="A2883" t="n">
        <v>2015</v>
      </c>
      <c r="B2883" t="inlineStr">
        <is>
          <t>00126788</t>
        </is>
      </c>
      <c r="C2883" t="inlineStr">
        <is>
          <t>삼아제약</t>
        </is>
      </c>
      <c r="D2883" t="n">
        <v>669349000</v>
      </c>
      <c r="E2883" t="n">
        <v>48707000</v>
      </c>
      <c r="F2883" t="n">
        <v>0</v>
      </c>
      <c r="G2883" t="n">
        <v>15133000</v>
      </c>
      <c r="H2883" t="n">
        <v>2.28</v>
      </c>
      <c r="I2883" t="n">
        <v>1.1</v>
      </c>
      <c r="J2883" t="n">
        <v>8.4</v>
      </c>
      <c r="K2883" t="n">
        <v>-51326000</v>
      </c>
      <c r="L2883" t="n">
        <v>58323000</v>
      </c>
      <c r="M2883" t="n">
        <v>58478000</v>
      </c>
      <c r="N2883" t="n">
        <v>-52398000</v>
      </c>
      <c r="O2883">
        <f>D2882</f>
      </c>
      <c r="P2883">
        <f>(E2883-F2883+G2883)/O2883*100</f>
      </c>
      <c r="Q2883">
        <f>H2882</f>
      </c>
      <c r="R2883">
        <f>I2882</f>
      </c>
      <c r="S2883">
        <f>H2883-H2882</f>
      </c>
      <c r="T2883">
        <f>I2883-I2882</f>
      </c>
      <c r="U2883">
        <f>(L2883-K2883)/(2*D2883*0.01)</f>
      </c>
      <c r="V2883">
        <f>(L2883+K2883)/(D2883*0.0001)</f>
      </c>
    </row>
    <row r="2884">
      <c r="A2884" t="n">
        <v>2016</v>
      </c>
      <c r="B2884" t="inlineStr">
        <is>
          <t>00126788</t>
        </is>
      </c>
      <c r="C2884" t="inlineStr">
        <is>
          <t>삼아제약</t>
        </is>
      </c>
      <c r="D2884" t="n">
        <v>741625000</v>
      </c>
      <c r="E2884" t="n">
        <v>50931000</v>
      </c>
      <c r="F2884" t="n">
        <v>0</v>
      </c>
      <c r="G2884" t="n">
        <v>16423000</v>
      </c>
      <c r="H2884" t="n">
        <v>2.32</v>
      </c>
      <c r="I2884" t="n">
        <v>1</v>
      </c>
      <c r="J2884" t="n">
        <v>8.050000000000001</v>
      </c>
      <c r="K2884" t="n">
        <v>-54329000</v>
      </c>
      <c r="L2884" t="n">
        <v>61384000</v>
      </c>
      <c r="M2884" t="n">
        <v>61637000</v>
      </c>
      <c r="N2884" t="n">
        <v>-55539000</v>
      </c>
      <c r="O2884">
        <f>D2883</f>
      </c>
      <c r="P2884">
        <f>(E2884-F2884+G2884)/O2884*100</f>
      </c>
      <c r="Q2884">
        <f>H2883</f>
      </c>
      <c r="R2884">
        <f>I2883</f>
      </c>
      <c r="S2884">
        <f>H2884-H2883</f>
      </c>
      <c r="T2884">
        <f>I2884-I2883</f>
      </c>
      <c r="U2884">
        <f>(L2884-K2884)/(2*D2884*0.01)</f>
      </c>
      <c r="V2884">
        <f>(L2884+K2884)/(D2884*0.0001)</f>
      </c>
    </row>
    <row r="2885">
      <c r="A2885" t="n">
        <v>2017</v>
      </c>
      <c r="B2885" t="inlineStr">
        <is>
          <t>00126788</t>
        </is>
      </c>
      <c r="C2885" t="inlineStr">
        <is>
          <t>삼아제약</t>
        </is>
      </c>
      <c r="D2885" t="n">
        <v>808629000</v>
      </c>
      <c r="E2885" t="n">
        <v>52680000</v>
      </c>
      <c r="F2885" t="n">
        <v>0</v>
      </c>
      <c r="G2885" t="n">
        <v>18428000</v>
      </c>
      <c r="H2885" t="n">
        <v>2.72</v>
      </c>
      <c r="I2885" t="n">
        <v>1.2</v>
      </c>
      <c r="K2885" t="n">
        <v>-55961000</v>
      </c>
      <c r="L2885" t="n">
        <v>62804000</v>
      </c>
      <c r="M2885" t="n">
        <v>63199000</v>
      </c>
      <c r="N2885" t="n">
        <v>-57319000</v>
      </c>
      <c r="O2885">
        <f>D2884</f>
      </c>
      <c r="P2885">
        <f>(E2885-F2885+G2885)/O2885*100</f>
      </c>
      <c r="Q2885">
        <f>H2884</f>
      </c>
      <c r="R2885">
        <f>I2884</f>
      </c>
      <c r="S2885">
        <f>H2885-H2884</f>
      </c>
      <c r="T2885">
        <f>I2885-I2884</f>
      </c>
      <c r="U2885">
        <f>(L2885-K2885)/(2*D2885*0.01)</f>
      </c>
      <c r="V2885">
        <f>(L2885+K2885)/(D2885*0.0001)</f>
      </c>
    </row>
    <row r="2886">
      <c r="A2886" t="n">
        <v>2018</v>
      </c>
      <c r="B2886" t="inlineStr">
        <is>
          <t>00126788</t>
        </is>
      </c>
      <c r="C2886" t="inlineStr">
        <is>
          <t>삼아제약</t>
        </is>
      </c>
      <c r="D2886" t="n">
        <v>989146000</v>
      </c>
      <c r="E2886" t="n">
        <v>53390000</v>
      </c>
      <c r="F2886" t="n">
        <v>0</v>
      </c>
      <c r="G2886" t="n">
        <v>23447000</v>
      </c>
      <c r="H2886" t="n">
        <v>2.23</v>
      </c>
      <c r="I2886" t="n">
        <v>1.47</v>
      </c>
      <c r="K2886" t="n">
        <v>-66785000</v>
      </c>
      <c r="L2886" t="n">
        <v>74734000</v>
      </c>
      <c r="M2886" t="n">
        <v>74623000</v>
      </c>
      <c r="N2886" t="n">
        <v>-67934000</v>
      </c>
      <c r="O2886">
        <f>D2885</f>
      </c>
      <c r="P2886">
        <f>(E2886-F2886+G2886)/O2886*100</f>
      </c>
      <c r="Q2886">
        <f>H2885</f>
      </c>
      <c r="R2886">
        <f>I2885</f>
      </c>
      <c r="S2886">
        <f>H2886-H2885</f>
      </c>
      <c r="T2886">
        <f>I2886-I2885</f>
      </c>
      <c r="U2886">
        <f>(L2886-K2886)/(2*D2886*0.01)</f>
      </c>
      <c r="V2886">
        <f>(L2886+K2886)/(D2886*0.0001)</f>
      </c>
    </row>
    <row r="2887">
      <c r="A2887" t="n">
        <v>2019</v>
      </c>
      <c r="B2887" t="inlineStr">
        <is>
          <t>00126788</t>
        </is>
      </c>
      <c r="C2887" t="inlineStr">
        <is>
          <t>삼아제약</t>
        </is>
      </c>
      <c r="D2887" t="n">
        <v>1268727000</v>
      </c>
      <c r="E2887" t="n">
        <v>60714000</v>
      </c>
      <c r="G2887" t="n">
        <v>23412000</v>
      </c>
      <c r="H2887" t="n">
        <v>1.92</v>
      </c>
      <c r="I2887" t="n">
        <v>4.07</v>
      </c>
      <c r="J2887" t="n">
        <v>8.77</v>
      </c>
      <c r="K2887" t="n">
        <v>-101564000</v>
      </c>
      <c r="L2887" t="n">
        <v>116035000</v>
      </c>
      <c r="M2887" t="n">
        <v>115684000</v>
      </c>
      <c r="N2887" t="n">
        <v>-103163000</v>
      </c>
      <c r="O2887">
        <f>D2886</f>
      </c>
      <c r="Q2887">
        <f>H2886</f>
      </c>
      <c r="R2887">
        <f>I2886</f>
      </c>
      <c r="S2887">
        <f>H2887-H2886</f>
      </c>
      <c r="T2887">
        <f>I2887-I2886</f>
      </c>
      <c r="U2887">
        <f>(L2887-K2887)/(2*D2887*0.01)</f>
      </c>
      <c r="V2887">
        <f>(L2887+K2887)/(D2887*0.0001)</f>
      </c>
    </row>
    <row r="2888">
      <c r="A2888" t="n">
        <v>2020</v>
      </c>
      <c r="B2888" t="inlineStr">
        <is>
          <t>00126788</t>
        </is>
      </c>
      <c r="C2888" t="inlineStr">
        <is>
          <t>삼아제약</t>
        </is>
      </c>
      <c r="D2888" t="n">
        <v>1264272000</v>
      </c>
      <c r="E2888" t="n">
        <v>80435000</v>
      </c>
      <c r="G2888" t="n">
        <v>25904000</v>
      </c>
      <c r="H2888" t="n">
        <v>1.84</v>
      </c>
      <c r="I2888" t="n">
        <v>3.93</v>
      </c>
      <c r="J2888" t="n">
        <v>8.32</v>
      </c>
      <c r="K2888" t="n">
        <v>-98857000</v>
      </c>
      <c r="L2888" t="n">
        <v>112350000</v>
      </c>
      <c r="M2888" t="n">
        <v>111094000</v>
      </c>
      <c r="N2888" t="n">
        <v>-99682000</v>
      </c>
      <c r="O2888">
        <f>D2887</f>
      </c>
      <c r="Q2888">
        <f>H2887</f>
      </c>
      <c r="R2888">
        <f>I2887</f>
      </c>
      <c r="S2888">
        <f>H2888-H2887</f>
      </c>
      <c r="T2888">
        <f>I2888-I2887</f>
      </c>
      <c r="U2888">
        <f>(L2888-K2888)/(2*D2888*0.01)</f>
      </c>
      <c r="V2888">
        <f>(L2888+K2888)/(D2888*0.0001)</f>
      </c>
    </row>
    <row r="2889">
      <c r="A2889" t="n">
        <v>2021</v>
      </c>
      <c r="B2889" t="inlineStr">
        <is>
          <t>00126788</t>
        </is>
      </c>
      <c r="C2889" t="inlineStr">
        <is>
          <t>삼아제약</t>
        </is>
      </c>
      <c r="D2889" t="n">
        <v>1257545000</v>
      </c>
      <c r="E2889" t="n">
        <v>69193000</v>
      </c>
      <c r="F2889" t="n">
        <v>2247036000</v>
      </c>
      <c r="G2889" t="n">
        <v>24536000</v>
      </c>
      <c r="H2889" t="n">
        <v>2.56</v>
      </c>
      <c r="I2889" t="n">
        <v>2.44</v>
      </c>
      <c r="J2889" t="n">
        <v>7.78</v>
      </c>
      <c r="K2889" t="n">
        <v>-90000000</v>
      </c>
      <c r="L2889" t="n">
        <v>101417000</v>
      </c>
      <c r="M2889" t="n">
        <v>101046000</v>
      </c>
      <c r="N2889" t="n">
        <v>-91361000</v>
      </c>
      <c r="O2889">
        <f>D2888</f>
      </c>
      <c r="P2889">
        <f>(E2889-F2889+G2889)/O2889*100</f>
      </c>
      <c r="Q2889">
        <f>H2888</f>
      </c>
      <c r="R2889">
        <f>I2888</f>
      </c>
      <c r="S2889">
        <f>H2889-H2888</f>
      </c>
      <c r="T2889">
        <f>I2889-I2888</f>
      </c>
      <c r="U2889">
        <f>(L2889-K2889)/(2*D2889*0.01)</f>
      </c>
      <c r="V2889">
        <f>(L2889+K2889)/(D2889*0.0001)</f>
      </c>
    </row>
    <row r="2890">
      <c r="A2890" t="n">
        <v>2022</v>
      </c>
      <c r="B2890" t="inlineStr">
        <is>
          <t>00126788</t>
        </is>
      </c>
      <c r="C2890" t="inlineStr">
        <is>
          <t>삼아제약</t>
        </is>
      </c>
      <c r="D2890" t="n">
        <v>1013136000</v>
      </c>
      <c r="E2890" t="n">
        <v>66493000</v>
      </c>
      <c r="F2890" t="n">
        <v>156333000</v>
      </c>
      <c r="G2890" t="n">
        <v>31025000</v>
      </c>
      <c r="H2890" t="n">
        <v>5.15</v>
      </c>
      <c r="I2890" t="n">
        <v>2.4</v>
      </c>
      <c r="J2890" t="n">
        <v>6.46</v>
      </c>
      <c r="K2890" t="n">
        <v>-59244000</v>
      </c>
      <c r="L2890" t="n">
        <v>65606000</v>
      </c>
      <c r="M2890" t="n">
        <v>67121000</v>
      </c>
      <c r="N2890" t="n">
        <v>-61596000</v>
      </c>
      <c r="O2890">
        <f>D2889</f>
      </c>
      <c r="P2890">
        <f>(E2890-F2890+G2890)/O2890*100</f>
      </c>
      <c r="Q2890">
        <f>H2889</f>
      </c>
      <c r="R2890">
        <f>I2889</f>
      </c>
      <c r="S2890">
        <f>H2890-H2889</f>
      </c>
      <c r="T2890">
        <f>I2890-I2889</f>
      </c>
      <c r="U2890">
        <f>(L2890-K2890)/(2*D2890*0.01)</f>
      </c>
      <c r="V2890">
        <f>(L2890+K2890)/(D2890*0.0001)</f>
      </c>
    </row>
    <row r="2891">
      <c r="A2891" t="n">
        <v>2023</v>
      </c>
      <c r="B2891" t="inlineStr">
        <is>
          <t>00126788</t>
        </is>
      </c>
      <c r="C2891" t="inlineStr">
        <is>
          <t>삼아제약</t>
        </is>
      </c>
      <c r="D2891" t="n">
        <v>1198271000</v>
      </c>
      <c r="E2891" t="n">
        <v>48035000</v>
      </c>
      <c r="F2891" t="n">
        <v>0</v>
      </c>
      <c r="G2891" t="n">
        <v>49769000</v>
      </c>
      <c r="H2891" t="n">
        <v>4.13</v>
      </c>
      <c r="I2891" t="n">
        <v>2.4</v>
      </c>
      <c r="J2891" t="n">
        <v>6.18</v>
      </c>
      <c r="K2891" t="n">
        <v>-67727000</v>
      </c>
      <c r="L2891" t="n">
        <v>74863000</v>
      </c>
      <c r="M2891" t="n">
        <v>75814000</v>
      </c>
      <c r="N2891" t="n">
        <v>-69773000</v>
      </c>
      <c r="O2891">
        <f>D2890</f>
      </c>
      <c r="P2891">
        <f>(E2891-F2891+G2891)/O2891*100</f>
      </c>
      <c r="Q2891">
        <f>H2890</f>
      </c>
      <c r="R2891">
        <f>I2890</f>
      </c>
      <c r="S2891">
        <f>H2891-H2890</f>
      </c>
      <c r="T2891">
        <f>I2891-I2890</f>
      </c>
      <c r="U2891">
        <f>(L2891-K2891)/(2*D2891*0.01)</f>
      </c>
      <c r="V2891">
        <f>(L2891+K2891)/(D2891*0.0001)</f>
      </c>
    </row>
    <row r="2892">
      <c r="A2892" t="n">
        <v>2024</v>
      </c>
      <c r="B2892" t="inlineStr">
        <is>
          <t>00126788</t>
        </is>
      </c>
      <c r="C2892" t="inlineStr">
        <is>
          <t>삼아제약</t>
        </is>
      </c>
      <c r="D2892" t="n">
        <v>1573323000</v>
      </c>
      <c r="E2892" t="n">
        <v>53568000</v>
      </c>
      <c r="F2892" t="n">
        <v>0</v>
      </c>
      <c r="G2892" t="n">
        <v>47182000</v>
      </c>
      <c r="H2892" t="n">
        <v>3.48</v>
      </c>
      <c r="I2892" t="n">
        <v>4.76</v>
      </c>
      <c r="J2892" t="n">
        <v>6.22</v>
      </c>
      <c r="K2892" t="n">
        <v>-90074000</v>
      </c>
      <c r="L2892" t="n">
        <v>99330000</v>
      </c>
      <c r="M2892" t="n">
        <v>98606000</v>
      </c>
      <c r="N2892" t="n">
        <v>-91122000</v>
      </c>
      <c r="O2892">
        <f>D2891</f>
      </c>
      <c r="P2892">
        <f>(E2892-F2892+G2892)/O2892*100</f>
      </c>
      <c r="Q2892">
        <f>H2891</f>
      </c>
      <c r="R2892">
        <f>I2891</f>
      </c>
      <c r="S2892">
        <f>H2892-H2891</f>
      </c>
      <c r="T2892">
        <f>I2892-I2891</f>
      </c>
      <c r="U2892">
        <f>(L2892-K2892)/(2*D2892*0.01)</f>
      </c>
      <c r="V2892">
        <f>(L2892+K2892)/(D2892*0.0001)</f>
      </c>
    </row>
    <row r="2893">
      <c r="A2893" t="n">
        <v>2025</v>
      </c>
      <c r="B2893" t="inlineStr">
        <is>
          <t>00126788</t>
        </is>
      </c>
      <c r="C2893" t="inlineStr">
        <is>
          <t>삼아제약</t>
        </is>
      </c>
      <c r="D2893" t="n">
        <v>2175564000</v>
      </c>
      <c r="E2893" t="n">
        <v>66927000</v>
      </c>
      <c r="G2893" t="n">
        <v>52462000</v>
      </c>
      <c r="H2893" t="n">
        <v>3.75</v>
      </c>
      <c r="I2893" t="n">
        <v>4.03</v>
      </c>
      <c r="J2893" t="n">
        <v>5.6</v>
      </c>
      <c r="K2893" t="n">
        <v>-112422000</v>
      </c>
      <c r="L2893" t="n">
        <v>123081000</v>
      </c>
      <c r="M2893" t="n">
        <v>123411000</v>
      </c>
      <c r="N2893" t="n">
        <v>-115217000</v>
      </c>
      <c r="O2893">
        <f>D2892</f>
      </c>
      <c r="Q2893">
        <f>H2892</f>
      </c>
      <c r="R2893">
        <f>I2892</f>
      </c>
      <c r="S2893">
        <f>H2893-H2892</f>
      </c>
      <c r="T2893">
        <f>I2893-I2892</f>
      </c>
      <c r="U2893">
        <f>(L2893-K2893)/(2*D2893*0.01)</f>
      </c>
      <c r="V2893">
        <f>(L2893+K2893)/(D2893*0.0001)</f>
      </c>
    </row>
    <row r="2894">
      <c r="A2894" t="n">
        <v>2014</v>
      </c>
      <c r="B2894" t="inlineStr">
        <is>
          <t>00126937</t>
        </is>
      </c>
      <c r="C2894" t="inlineStr">
        <is>
          <t>삼양홀딩스</t>
        </is>
      </c>
      <c r="D2894" t="n">
        <v>100400000000</v>
      </c>
      <c r="E2894" t="n">
        <v>10313000000</v>
      </c>
      <c r="F2894" t="n">
        <v>7882000000</v>
      </c>
      <c r="G2894" t="n">
        <v>3347000000</v>
      </c>
      <c r="H2894" t="n">
        <v>2.95</v>
      </c>
      <c r="I2894" t="n">
        <v>5.3</v>
      </c>
      <c r="K2894" t="n">
        <v>-7551000000</v>
      </c>
      <c r="L2894" t="n">
        <v>6527000000</v>
      </c>
      <c r="M2894" t="n">
        <v>6627000000</v>
      </c>
      <c r="N2894" t="n">
        <v>-7848000000</v>
      </c>
      <c r="U2894">
        <f>(L2894-K2894)/(2*D2894*0.01)</f>
      </c>
    </row>
    <row r="2895">
      <c r="A2895" t="n">
        <v>2015</v>
      </c>
      <c r="B2895" t="inlineStr">
        <is>
          <t>00126937</t>
        </is>
      </c>
      <c r="C2895" t="inlineStr">
        <is>
          <t>삼양홀딩스</t>
        </is>
      </c>
      <c r="D2895" t="n">
        <v>116308000000</v>
      </c>
      <c r="E2895" t="n">
        <v>12755000000</v>
      </c>
      <c r="F2895" t="n">
        <v>7462000000</v>
      </c>
      <c r="G2895" t="n">
        <v>3041000000</v>
      </c>
      <c r="H2895" t="n">
        <v>2.8</v>
      </c>
      <c r="I2895" t="n">
        <v>4</v>
      </c>
      <c r="K2895" t="n">
        <v>-5610000000</v>
      </c>
      <c r="L2895" t="n">
        <v>4998000000</v>
      </c>
      <c r="M2895" t="n">
        <v>4843000000</v>
      </c>
      <c r="N2895" t="n">
        <v>-5546000000</v>
      </c>
      <c r="O2895">
        <f>D2894</f>
      </c>
      <c r="P2895">
        <f>(E2895-F2895+G2895)/O2895*100</f>
      </c>
      <c r="Q2895">
        <f>H2894</f>
      </c>
      <c r="R2895">
        <f>I2894</f>
      </c>
      <c r="S2895">
        <f>H2895-H2894</f>
      </c>
      <c r="T2895">
        <f>I2895-I2894</f>
      </c>
      <c r="U2895">
        <f>(L2895-K2895)/(2*D2895*0.01)</f>
      </c>
    </row>
    <row r="2896">
      <c r="A2896" t="n">
        <v>2016</v>
      </c>
      <c r="B2896" t="inlineStr">
        <is>
          <t>00126937</t>
        </is>
      </c>
      <c r="C2896" t="inlineStr">
        <is>
          <t>삼양홀딩스</t>
        </is>
      </c>
      <c r="D2896" t="n">
        <v>110541000000</v>
      </c>
      <c r="E2896" t="n">
        <v>13582000000</v>
      </c>
      <c r="F2896" t="n">
        <v>13464000000</v>
      </c>
      <c r="G2896" t="n">
        <v>2901000000</v>
      </c>
      <c r="H2896" t="n">
        <v>2.65</v>
      </c>
      <c r="I2896" t="n">
        <v>4</v>
      </c>
      <c r="K2896" t="n">
        <v>-7362000000</v>
      </c>
      <c r="L2896" t="n">
        <v>8431000000</v>
      </c>
      <c r="M2896" t="n">
        <v>7645000000</v>
      </c>
      <c r="N2896" t="n">
        <v>-6827000000</v>
      </c>
      <c r="O2896">
        <f>D2895</f>
      </c>
      <c r="P2896">
        <f>(E2896-F2896+G2896)/O2896*100</f>
      </c>
      <c r="Q2896">
        <f>H2895</f>
      </c>
      <c r="R2896">
        <f>I2895</f>
      </c>
      <c r="S2896">
        <f>H2896-H2895</f>
      </c>
      <c r="T2896">
        <f>I2896-I2895</f>
      </c>
      <c r="U2896">
        <f>(L2896-K2896)/(2*D2896*0.01)</f>
      </c>
      <c r="V2896">
        <f>(L2896+K2896)/(D2896*0.0001)</f>
      </c>
    </row>
    <row r="2897">
      <c r="A2897" t="n">
        <v>2017</v>
      </c>
      <c r="B2897" t="inlineStr">
        <is>
          <t>00126937</t>
        </is>
      </c>
      <c r="C2897" t="inlineStr">
        <is>
          <t>삼양홀딩스</t>
        </is>
      </c>
      <c r="D2897" t="n">
        <v>117688000000</v>
      </c>
      <c r="E2897" t="n">
        <v>12830000000</v>
      </c>
      <c r="F2897" t="n">
        <v>9185000000</v>
      </c>
      <c r="G2897" t="n">
        <v>2827000000</v>
      </c>
      <c r="H2897" t="n">
        <v>2.85</v>
      </c>
      <c r="I2897" t="n">
        <v>3.75</v>
      </c>
      <c r="K2897" t="n">
        <v>-7005000000</v>
      </c>
      <c r="L2897" t="n">
        <v>7961000000</v>
      </c>
      <c r="M2897" t="n">
        <v>7211000000</v>
      </c>
      <c r="N2897" t="n">
        <v>-6483000000</v>
      </c>
      <c r="O2897">
        <f>D2896</f>
      </c>
      <c r="P2897">
        <f>(E2897-F2897+G2897)/O2897*100</f>
      </c>
      <c r="Q2897">
        <f>H2896</f>
      </c>
      <c r="R2897">
        <f>I2896</f>
      </c>
      <c r="S2897">
        <f>H2897-H2896</f>
      </c>
      <c r="T2897">
        <f>I2897-I2896</f>
      </c>
      <c r="U2897">
        <f>(L2897-K2897)/(2*D2897*0.01)</f>
      </c>
      <c r="V2897">
        <f>(L2897+K2897)/(D2897*0.0001)</f>
      </c>
    </row>
    <row r="2898">
      <c r="A2898" t="n">
        <v>2018</v>
      </c>
      <c r="B2898" t="inlineStr">
        <is>
          <t>00126937</t>
        </is>
      </c>
      <c r="C2898" t="inlineStr">
        <is>
          <t>삼양홀딩스</t>
        </is>
      </c>
      <c r="D2898" t="n">
        <v>131640000000</v>
      </c>
      <c r="E2898" t="n">
        <v>13163000000</v>
      </c>
      <c r="F2898" t="n">
        <v>14454000000</v>
      </c>
      <c r="G2898" t="n">
        <v>3201000000</v>
      </c>
      <c r="H2898" t="n">
        <v>2.75</v>
      </c>
      <c r="I2898" t="n">
        <v>4</v>
      </c>
      <c r="K2898" t="n">
        <v>-10362000000</v>
      </c>
      <c r="L2898" t="n">
        <v>12058000000</v>
      </c>
      <c r="M2898" t="n">
        <v>11106000000</v>
      </c>
      <c r="N2898" t="n">
        <v>-9764000000</v>
      </c>
      <c r="O2898">
        <f>D2897</f>
      </c>
      <c r="P2898">
        <f>(E2898-F2898+G2898)/O2898*100</f>
      </c>
      <c r="Q2898">
        <f>H2897</f>
      </c>
      <c r="R2898">
        <f>I2897</f>
      </c>
      <c r="S2898">
        <f>H2898-H2897</f>
      </c>
      <c r="T2898">
        <f>I2898-I2897</f>
      </c>
      <c r="U2898">
        <f>(L2898-K2898)/(2*D2898*0.01)</f>
      </c>
      <c r="V2898">
        <f>(L2898+K2898)/(D2898*0.0001)</f>
      </c>
    </row>
    <row r="2899">
      <c r="A2899" t="n">
        <v>2019</v>
      </c>
      <c r="B2899" t="inlineStr">
        <is>
          <t>00126937</t>
        </is>
      </c>
      <c r="C2899" t="inlineStr">
        <is>
          <t>삼양홀딩스</t>
        </is>
      </c>
      <c r="D2899" t="n">
        <v>142226000000</v>
      </c>
      <c r="E2899" t="n">
        <v>15541000000</v>
      </c>
      <c r="F2899" t="n">
        <v>12850000000</v>
      </c>
      <c r="G2899" t="n">
        <v>3416000000</v>
      </c>
      <c r="H2899" t="n">
        <v>2.3</v>
      </c>
      <c r="I2899" t="n">
        <v>4</v>
      </c>
      <c r="K2899" t="n">
        <v>-11533000000</v>
      </c>
      <c r="L2899" t="n">
        <v>13475000000</v>
      </c>
      <c r="M2899" t="n">
        <v>13455000000</v>
      </c>
      <c r="N2899" t="n">
        <v>-11763000000</v>
      </c>
      <c r="O2899">
        <f>D2898</f>
      </c>
      <c r="P2899">
        <f>(E2899-F2899+G2899)/O2899*100</f>
      </c>
      <c r="Q2899">
        <f>H2898</f>
      </c>
      <c r="R2899">
        <f>I2898</f>
      </c>
      <c r="S2899">
        <f>H2899-H2898</f>
      </c>
      <c r="T2899">
        <f>I2899-I2898</f>
      </c>
      <c r="U2899">
        <f>(L2899-K2899)/(2*D2899*0.01)</f>
      </c>
      <c r="V2899">
        <f>(L2899+K2899)/(D2899*0.0001)</f>
      </c>
    </row>
    <row r="2900">
      <c r="A2900" t="n">
        <v>2020</v>
      </c>
      <c r="B2900" t="inlineStr">
        <is>
          <t>00126937</t>
        </is>
      </c>
      <c r="C2900" t="inlineStr">
        <is>
          <t>삼양홀딩스</t>
        </is>
      </c>
      <c r="D2900" t="n">
        <v>145466000000</v>
      </c>
      <c r="E2900" t="n">
        <v>16467000000</v>
      </c>
      <c r="F2900" t="n">
        <v>16255000000</v>
      </c>
      <c r="G2900" t="n">
        <v>3248000000</v>
      </c>
      <c r="H2900" t="n">
        <v>2.2</v>
      </c>
      <c r="I2900" t="n">
        <v>4</v>
      </c>
      <c r="J2900" t="n">
        <v>8</v>
      </c>
      <c r="K2900" t="n">
        <v>-14154000000</v>
      </c>
      <c r="L2900" t="n">
        <v>14154000000</v>
      </c>
      <c r="M2900" t="n">
        <v>14103000000</v>
      </c>
      <c r="N2900" t="n">
        <v>-12323000000</v>
      </c>
      <c r="O2900">
        <f>D2899</f>
      </c>
      <c r="P2900">
        <f>(E2900-F2900+G2900)/O2900*100</f>
      </c>
      <c r="Q2900">
        <f>H2899</f>
      </c>
      <c r="R2900">
        <f>I2899</f>
      </c>
      <c r="S2900">
        <f>H2900-H2899</f>
      </c>
      <c r="T2900">
        <f>I2900-I2899</f>
      </c>
      <c r="U2900">
        <f>(L2900-K2900)/(2*D2900*0.01)</f>
      </c>
    </row>
    <row r="2901">
      <c r="A2901" t="n">
        <v>2021</v>
      </c>
      <c r="B2901" t="inlineStr">
        <is>
          <t>00126937</t>
        </is>
      </c>
      <c r="C2901" t="inlineStr">
        <is>
          <t>삼양홀딩스</t>
        </is>
      </c>
      <c r="D2901" t="n">
        <v>161316000000</v>
      </c>
      <c r="E2901" t="n">
        <v>16149000000</v>
      </c>
      <c r="F2901" t="n">
        <v>10276000000</v>
      </c>
      <c r="G2901" t="n">
        <v>3298000000</v>
      </c>
      <c r="H2901" t="n">
        <v>2.45</v>
      </c>
      <c r="I2901" t="n">
        <v>4</v>
      </c>
      <c r="J2901" t="n">
        <v>7.15</v>
      </c>
      <c r="K2901" t="n">
        <v>13313000000</v>
      </c>
      <c r="L2901" t="n">
        <v>14154000000</v>
      </c>
      <c r="M2901" t="n">
        <v>13225000000</v>
      </c>
      <c r="N2901" t="n">
        <v>-12323000000</v>
      </c>
      <c r="O2901">
        <f>D2900</f>
      </c>
      <c r="P2901">
        <f>(E2901-F2901+G2901)/O2901*100</f>
      </c>
      <c r="Q2901">
        <f>H2900</f>
      </c>
      <c r="R2901">
        <f>I2900</f>
      </c>
      <c r="S2901">
        <f>H2901-H2900</f>
      </c>
      <c r="T2901">
        <f>I2901-I2900</f>
      </c>
      <c r="U2901">
        <f>(L2901-K2901)/(2*D2901*0.01)</f>
      </c>
    </row>
    <row r="2902">
      <c r="A2902" t="n">
        <v>2022</v>
      </c>
      <c r="B2902" t="inlineStr">
        <is>
          <t>00126937</t>
        </is>
      </c>
      <c r="C2902" t="inlineStr">
        <is>
          <t>삼양홀딩스</t>
        </is>
      </c>
      <c r="D2902" t="n">
        <v>141807000000</v>
      </c>
      <c r="E2902" t="n">
        <v>16751000000</v>
      </c>
      <c r="F2902" t="n">
        <v>16886000000</v>
      </c>
      <c r="G2902" t="n">
        <v>4279000000</v>
      </c>
      <c r="H2902" t="n">
        <v>5.3</v>
      </c>
      <c r="I2902" t="n">
        <v>4</v>
      </c>
      <c r="J2902" t="n">
        <v>6.58</v>
      </c>
      <c r="K2902" t="n">
        <v>-9275000000</v>
      </c>
      <c r="L2902" t="n">
        <v>13313000000</v>
      </c>
      <c r="M2902" t="n">
        <v>9575000000</v>
      </c>
      <c r="N2902" t="n">
        <v>-11728000000</v>
      </c>
      <c r="O2902">
        <f>D2901</f>
      </c>
      <c r="P2902">
        <f>(E2902-F2902+G2902)/O2902*100</f>
      </c>
      <c r="Q2902">
        <f>H2901</f>
      </c>
      <c r="R2902">
        <f>I2901</f>
      </c>
      <c r="S2902">
        <f>H2902-H2901</f>
      </c>
      <c r="T2902">
        <f>I2902-I2901</f>
      </c>
      <c r="U2902">
        <f>(L2902-K2902)/(2*D2902*0.01)</f>
      </c>
      <c r="V2902">
        <f>(L2902+K2902)/(D2902*0.0001)</f>
      </c>
    </row>
    <row r="2903">
      <c r="A2903" t="n">
        <v>2023</v>
      </c>
      <c r="B2903" t="inlineStr">
        <is>
          <t>00126937</t>
        </is>
      </c>
      <c r="C2903" t="inlineStr">
        <is>
          <t>삼양홀딩스</t>
        </is>
      </c>
      <c r="D2903" t="n">
        <v>154793000000</v>
      </c>
      <c r="E2903" t="n">
        <v>14810000000</v>
      </c>
      <c r="F2903" t="n">
        <v>12943000000</v>
      </c>
      <c r="G2903" t="n">
        <v>6816000000</v>
      </c>
      <c r="H2903" t="n">
        <v>4.87</v>
      </c>
      <c r="I2903" t="n">
        <v>3.5</v>
      </c>
      <c r="J2903" t="n">
        <v>6.91</v>
      </c>
      <c r="K2903" t="n">
        <v>10019000000</v>
      </c>
      <c r="L2903" t="n">
        <v>9275000000</v>
      </c>
      <c r="M2903" t="n">
        <v>10155000000</v>
      </c>
      <c r="N2903" t="n">
        <v>-8595000000</v>
      </c>
      <c r="O2903">
        <f>D2902</f>
      </c>
      <c r="P2903">
        <f>(E2903-F2903+G2903)/O2903*100</f>
      </c>
      <c r="Q2903">
        <f>H2902</f>
      </c>
      <c r="R2903">
        <f>I2902</f>
      </c>
      <c r="S2903">
        <f>H2903-H2902</f>
      </c>
      <c r="T2903">
        <f>I2903-I2902</f>
      </c>
    </row>
    <row r="2904">
      <c r="A2904" t="n">
        <v>2024</v>
      </c>
      <c r="B2904" t="inlineStr">
        <is>
          <t>00126937</t>
        </is>
      </c>
      <c r="C2904" t="inlineStr">
        <is>
          <t>삼양홀딩스</t>
        </is>
      </c>
      <c r="D2904" t="n">
        <v>160722000000</v>
      </c>
      <c r="E2904" t="n">
        <v>15621000000</v>
      </c>
      <c r="F2904" t="n">
        <v>18151000000</v>
      </c>
      <c r="G2904" t="n">
        <v>6688000000</v>
      </c>
      <c r="H2904" t="n">
        <v>4.285</v>
      </c>
      <c r="I2904" t="n">
        <v>3.5</v>
      </c>
      <c r="J2904" t="n">
        <v>6.71</v>
      </c>
      <c r="K2904" t="n">
        <v>-6973000000</v>
      </c>
      <c r="L2904" t="n">
        <v>10019000000</v>
      </c>
      <c r="M2904" t="n">
        <v>7493000000</v>
      </c>
      <c r="N2904" t="n">
        <v>-9095000000</v>
      </c>
      <c r="O2904">
        <f>D2903</f>
      </c>
      <c r="P2904">
        <f>(E2904-F2904+G2904)/O2904*100</f>
      </c>
      <c r="Q2904">
        <f>H2903</f>
      </c>
      <c r="R2904">
        <f>I2903</f>
      </c>
      <c r="S2904">
        <f>H2904-H2903</f>
      </c>
      <c r="T2904">
        <f>I2904-I2903</f>
      </c>
      <c r="U2904">
        <f>(L2904-K2904)/(2*D2904*0.01)</f>
      </c>
      <c r="V2904">
        <f>(L2904+K2904)/(D2904*0.0001)</f>
      </c>
    </row>
    <row r="2905">
      <c r="A2905" t="n">
        <v>2025</v>
      </c>
      <c r="B2905" t="inlineStr">
        <is>
          <t>00126937</t>
        </is>
      </c>
      <c r="C2905" t="inlineStr">
        <is>
          <t>삼양홀딩스</t>
        </is>
      </c>
      <c r="D2905" t="n">
        <v>144626000000</v>
      </c>
      <c r="E2905" t="n">
        <v>14685000000</v>
      </c>
      <c r="F2905" t="n">
        <v>15076000000</v>
      </c>
      <c r="G2905" t="n">
        <v>5714000000</v>
      </c>
      <c r="H2905" t="n">
        <v>4.48</v>
      </c>
      <c r="I2905" t="n">
        <v>3.5</v>
      </c>
      <c r="J2905" t="n">
        <v>6.44</v>
      </c>
      <c r="K2905" t="n">
        <v>-7078000000</v>
      </c>
      <c r="L2905" t="n">
        <v>7385000000</v>
      </c>
      <c r="M2905" t="n">
        <v>6556000000</v>
      </c>
      <c r="N2905" t="n">
        <v>-6017000000</v>
      </c>
      <c r="O2905">
        <f>D2904</f>
      </c>
      <c r="P2905">
        <f>(E2905-F2905+G2905)/O2905*100</f>
      </c>
      <c r="Q2905">
        <f>H2904</f>
      </c>
      <c r="R2905">
        <f>I2904</f>
      </c>
      <c r="S2905">
        <f>H2905-H2904</f>
      </c>
      <c r="T2905">
        <f>I2905-I2904</f>
      </c>
      <c r="U2905">
        <f>(L2905-K2905)/(2*D2905*0.01)</f>
      </c>
      <c r="V2905">
        <f>(L2905+K2905)/(D2905*0.0001)</f>
      </c>
    </row>
    <row r="2906">
      <c r="A2906" t="n">
        <v>2014</v>
      </c>
      <c r="B2906" t="inlineStr">
        <is>
          <t>00126955</t>
        </is>
      </c>
      <c r="C2906" t="inlineStr">
        <is>
          <t>삼양식품</t>
        </is>
      </c>
      <c r="D2906" t="n">
        <v>26735177000</v>
      </c>
    </row>
    <row r="2907">
      <c r="A2907" t="n">
        <v>2015</v>
      </c>
      <c r="B2907" t="inlineStr">
        <is>
          <t>00126955</t>
        </is>
      </c>
      <c r="C2907" t="inlineStr">
        <is>
          <t>삼양식품</t>
        </is>
      </c>
      <c r="D2907" t="n">
        <v>30129711000</v>
      </c>
      <c r="E2907" t="n">
        <v>4067852000</v>
      </c>
      <c r="F2907" t="n">
        <v>2456295000</v>
      </c>
      <c r="G2907" t="n">
        <v>618336000</v>
      </c>
      <c r="H2907" t="n">
        <v>2.26</v>
      </c>
      <c r="I2907" t="n">
        <v>3.47</v>
      </c>
      <c r="K2907" t="n">
        <v>-1141396000</v>
      </c>
      <c r="L2907" t="n">
        <v>1245088000</v>
      </c>
      <c r="M2907" t="n">
        <v>1248555000</v>
      </c>
      <c r="N2907" t="n">
        <v>-1165787000</v>
      </c>
      <c r="O2907">
        <f>D2906</f>
      </c>
      <c r="P2907">
        <f>(E2907-F2907+G2907)/O2907*100</f>
      </c>
      <c r="U2907">
        <f>(L2907-K2907)/(2*D2907*0.01)</f>
      </c>
      <c r="V2907">
        <f>(L2907+K2907)/(D2907*0.0001)</f>
      </c>
    </row>
    <row r="2908">
      <c r="A2908" t="n">
        <v>2016</v>
      </c>
      <c r="B2908" t="inlineStr">
        <is>
          <t>00126955</t>
        </is>
      </c>
      <c r="C2908" t="inlineStr">
        <is>
          <t>삼양식품</t>
        </is>
      </c>
      <c r="D2908" t="n">
        <v>33264017000</v>
      </c>
      <c r="E2908" t="n">
        <v>4844783000</v>
      </c>
      <c r="F2908" t="n">
        <v>3302772000</v>
      </c>
      <c r="G2908" t="n">
        <v>531818000</v>
      </c>
      <c r="H2908" t="n">
        <v>2.05</v>
      </c>
      <c r="I2908" t="n">
        <v>3.85</v>
      </c>
      <c r="J2908" t="n">
        <v>4.32</v>
      </c>
      <c r="K2908" t="n">
        <v>-1327512000</v>
      </c>
      <c r="L2908" t="n">
        <v>1451660000</v>
      </c>
      <c r="M2908" t="n">
        <v>1440720000</v>
      </c>
      <c r="N2908" t="n">
        <v>-1343126000</v>
      </c>
      <c r="O2908">
        <f>D2907</f>
      </c>
      <c r="P2908">
        <f>(E2908-F2908+G2908)/O2908*100</f>
      </c>
      <c r="Q2908">
        <f>H2907</f>
      </c>
      <c r="R2908">
        <f>I2907</f>
      </c>
      <c r="S2908">
        <f>H2908-H2907</f>
      </c>
      <c r="T2908">
        <f>I2908-I2907</f>
      </c>
      <c r="U2908">
        <f>(L2908-K2908)/(2*D2908*0.01)</f>
      </c>
      <c r="V2908">
        <f>(L2908+K2908)/(D2908*0.0001)</f>
      </c>
    </row>
    <row r="2909">
      <c r="A2909" t="n">
        <v>2017</v>
      </c>
      <c r="B2909" t="inlineStr">
        <is>
          <t>00126955</t>
        </is>
      </c>
      <c r="C2909" t="inlineStr">
        <is>
          <t>삼양식품</t>
        </is>
      </c>
      <c r="D2909" t="n">
        <v>39204121000</v>
      </c>
      <c r="E2909" t="n">
        <v>4915093000</v>
      </c>
      <c r="F2909" t="n">
        <v>2974396000</v>
      </c>
      <c r="G2909" t="n">
        <v>683420000</v>
      </c>
      <c r="H2909" t="n">
        <v>2.54</v>
      </c>
      <c r="I2909" t="n">
        <v>4.89</v>
      </c>
      <c r="J2909" t="n">
        <v>4.07</v>
      </c>
      <c r="K2909" t="n">
        <v>-1490470000</v>
      </c>
      <c r="L2909" t="n">
        <v>1625566000</v>
      </c>
      <c r="M2909" t="n">
        <v>1621928000</v>
      </c>
      <c r="N2909" t="n">
        <v>-1515494000</v>
      </c>
      <c r="O2909">
        <f>D2908</f>
      </c>
      <c r="P2909">
        <f>(E2909-F2909+G2909)/O2909*100</f>
      </c>
      <c r="Q2909">
        <f>H2908</f>
      </c>
      <c r="R2909">
        <f>I2908</f>
      </c>
      <c r="S2909">
        <f>H2909-H2908</f>
      </c>
      <c r="T2909">
        <f>I2909-I2908</f>
      </c>
      <c r="U2909">
        <f>(L2909-K2909)/(2*D2909*0.01)</f>
      </c>
      <c r="V2909">
        <f>(L2909+K2909)/(D2909*0.0001)</f>
      </c>
    </row>
    <row r="2910">
      <c r="A2910" t="n">
        <v>2018</v>
      </c>
      <c r="B2910" t="inlineStr">
        <is>
          <t>00126955</t>
        </is>
      </c>
      <c r="C2910" t="inlineStr">
        <is>
          <t>삼양식품</t>
        </is>
      </c>
      <c r="D2910" t="n">
        <v>44121158000</v>
      </c>
      <c r="E2910" t="n">
        <v>5566119000</v>
      </c>
      <c r="F2910" t="n">
        <v>4007533000</v>
      </c>
      <c r="G2910" t="n">
        <v>949227000</v>
      </c>
      <c r="H2910" t="n">
        <v>2.2</v>
      </c>
      <c r="I2910" t="n">
        <v>5.13</v>
      </c>
      <c r="J2910" t="n">
        <v>4.13</v>
      </c>
      <c r="K2910" t="n">
        <v>-1647623000</v>
      </c>
      <c r="L2910" t="n">
        <v>1805703000</v>
      </c>
      <c r="M2910" t="n">
        <v>1796666000</v>
      </c>
      <c r="N2910" t="n">
        <v>-1671173000</v>
      </c>
      <c r="O2910">
        <f>D2909</f>
      </c>
      <c r="P2910">
        <f>(E2910-F2910+G2910)/O2910*100</f>
      </c>
      <c r="Q2910">
        <f>H2909</f>
      </c>
      <c r="R2910">
        <f>I2909</f>
      </c>
      <c r="S2910">
        <f>H2910-H2909</f>
      </c>
      <c r="T2910">
        <f>I2910-I2909</f>
      </c>
      <c r="U2910">
        <f>(L2910-K2910)/(2*D2910*0.01)</f>
      </c>
      <c r="V2910">
        <f>(L2910+K2910)/(D2910*0.0001)</f>
      </c>
    </row>
    <row r="2911">
      <c r="A2911" t="n">
        <v>2019</v>
      </c>
      <c r="B2911" t="inlineStr">
        <is>
          <t>00126955</t>
        </is>
      </c>
      <c r="C2911" t="inlineStr">
        <is>
          <t>삼양식품</t>
        </is>
      </c>
      <c r="D2911" t="n">
        <v>51885957000</v>
      </c>
      <c r="E2911" t="n">
        <v>5837590000</v>
      </c>
      <c r="F2911" t="n">
        <v>3279178000</v>
      </c>
      <c r="G2911" t="n">
        <v>834900000</v>
      </c>
      <c r="H2911" t="n">
        <v>1.82</v>
      </c>
      <c r="I2911" t="n">
        <v>4.95</v>
      </c>
      <c r="J2911" t="n">
        <v>3.98</v>
      </c>
      <c r="K2911" t="n">
        <v>-2290753000</v>
      </c>
      <c r="L2911" t="n">
        <v>2476015000</v>
      </c>
      <c r="M2911" t="n">
        <v>2447206000</v>
      </c>
      <c r="N2911" t="n">
        <v>-2276209000</v>
      </c>
      <c r="O2911">
        <f>D2910</f>
      </c>
      <c r="P2911">
        <f>(E2911-F2911+G2911)/O2911*100</f>
      </c>
      <c r="Q2911">
        <f>H2910</f>
      </c>
      <c r="R2911">
        <f>I2910</f>
      </c>
      <c r="S2911">
        <f>H2911-H2910</f>
      </c>
      <c r="T2911">
        <f>I2911-I2910</f>
      </c>
      <c r="U2911">
        <f>(L2911-K2911)/(2*D2911*0.01)</f>
      </c>
      <c r="V2911">
        <f>(L2911+K2911)/(D2911*0.0001)</f>
      </c>
    </row>
    <row r="2912">
      <c r="A2912" t="n">
        <v>2020</v>
      </c>
      <c r="B2912" t="inlineStr">
        <is>
          <t>00126955</t>
        </is>
      </c>
      <c r="C2912" t="inlineStr">
        <is>
          <t>삼양식품</t>
        </is>
      </c>
      <c r="D2912" t="n">
        <v>39325118000</v>
      </c>
      <c r="E2912" t="n">
        <v>8996835000</v>
      </c>
      <c r="F2912" t="n">
        <v>25103694000</v>
      </c>
      <c r="G2912" t="n">
        <v>869874000</v>
      </c>
      <c r="H2912" t="n">
        <v>1.69</v>
      </c>
      <c r="I2912" t="n">
        <v>5.65</v>
      </c>
      <c r="J2912" t="n">
        <v>4.89</v>
      </c>
      <c r="K2912" t="n">
        <v>-1837372000</v>
      </c>
      <c r="L2912" t="n">
        <v>1942928000</v>
      </c>
      <c r="M2912" t="n">
        <v>1852529000</v>
      </c>
      <c r="N2912" t="n">
        <v>-1793511000</v>
      </c>
      <c r="O2912">
        <f>D2911</f>
      </c>
      <c r="P2912">
        <f>(E2912-F2912+G2912)/O2912*100</f>
      </c>
      <c r="Q2912">
        <f>H2911</f>
      </c>
      <c r="R2912">
        <f>I2911</f>
      </c>
      <c r="S2912">
        <f>H2912-H2911</f>
      </c>
      <c r="T2912">
        <f>I2912-I2911</f>
      </c>
      <c r="U2912">
        <f>(L2912-K2912)/(2*D2912*0.01)</f>
      </c>
      <c r="V2912">
        <f>(L2912+K2912)/(D2912*0.0001)</f>
      </c>
    </row>
    <row r="2913">
      <c r="A2913" t="n">
        <v>2021</v>
      </c>
      <c r="B2913" t="inlineStr">
        <is>
          <t>00126955</t>
        </is>
      </c>
      <c r="C2913" t="inlineStr">
        <is>
          <t>삼양식품</t>
        </is>
      </c>
      <c r="D2913" t="n">
        <v>44907570000</v>
      </c>
      <c r="E2913" t="n">
        <v>6816950000</v>
      </c>
      <c r="F2913" t="n">
        <v>4575835000</v>
      </c>
      <c r="G2913" t="n">
        <v>596710000</v>
      </c>
      <c r="H2913" t="n">
        <v>2.49</v>
      </c>
      <c r="I2913" t="n">
        <v>5.77</v>
      </c>
      <c r="J2913" t="n">
        <v>4.72</v>
      </c>
      <c r="K2913" t="n">
        <v>-2273464000</v>
      </c>
      <c r="L2913" t="n">
        <v>2499146000</v>
      </c>
      <c r="M2913" t="n">
        <v>2479175000</v>
      </c>
      <c r="N2913" t="n">
        <v>-2303390000</v>
      </c>
      <c r="O2913">
        <f>D2912</f>
      </c>
      <c r="P2913">
        <f>(E2913-F2913+G2913)/O2913*100</f>
      </c>
      <c r="Q2913">
        <f>H2912</f>
      </c>
      <c r="R2913">
        <f>I2912</f>
      </c>
      <c r="S2913">
        <f>H2913-H2912</f>
      </c>
      <c r="T2913">
        <f>I2913-I2912</f>
      </c>
      <c r="U2913">
        <f>(L2913-K2913)/(2*D2913*0.01)</f>
      </c>
      <c r="V2913">
        <f>(L2913+K2913)/(D2913*0.0001)</f>
      </c>
    </row>
    <row r="2914">
      <c r="A2914" t="n">
        <v>2022</v>
      </c>
      <c r="B2914" t="inlineStr">
        <is>
          <t>00126955</t>
        </is>
      </c>
      <c r="C2914" t="inlineStr">
        <is>
          <t>삼양식품</t>
        </is>
      </c>
      <c r="D2914" t="n">
        <v>40126987000</v>
      </c>
      <c r="E2914" t="n">
        <v>8251168000</v>
      </c>
      <c r="F2914" t="n">
        <v>5922884000</v>
      </c>
      <c r="G2914" t="n">
        <v>1012088000</v>
      </c>
      <c r="H2914" t="n">
        <v>5.22</v>
      </c>
      <c r="I2914" t="n">
        <v>5.15</v>
      </c>
      <c r="J2914" t="n">
        <v>4.22</v>
      </c>
      <c r="K2914" t="n">
        <v>-1758261000</v>
      </c>
      <c r="L2914" t="n">
        <v>1913660000</v>
      </c>
      <c r="M2914" t="n">
        <v>1972372000</v>
      </c>
      <c r="N2914" t="n">
        <v>-1843834000</v>
      </c>
      <c r="O2914">
        <f>D2913</f>
      </c>
      <c r="P2914">
        <f>(E2914-F2914+G2914)/O2914*100</f>
      </c>
      <c r="Q2914">
        <f>H2913</f>
      </c>
      <c r="R2914">
        <f>I2913</f>
      </c>
      <c r="S2914">
        <f>H2914-H2913</f>
      </c>
      <c r="T2914">
        <f>I2914-I2913</f>
      </c>
      <c r="U2914">
        <f>(L2914-K2914)/(2*D2914*0.01)</f>
      </c>
      <c r="V2914">
        <f>(L2914+K2914)/(D2914*0.0001)</f>
      </c>
    </row>
    <row r="2915">
      <c r="A2915" t="n">
        <v>2023</v>
      </c>
      <c r="B2915" t="inlineStr">
        <is>
          <t>00126955</t>
        </is>
      </c>
      <c r="C2915" t="inlineStr">
        <is>
          <t>삼양식품</t>
        </is>
      </c>
      <c r="D2915" t="n">
        <v>47647577000</v>
      </c>
      <c r="E2915" t="n">
        <v>8929067000</v>
      </c>
      <c r="F2915" t="n">
        <v>4799038000</v>
      </c>
      <c r="G2915" t="n">
        <v>1908748000</v>
      </c>
      <c r="H2915" t="n">
        <v>4.76</v>
      </c>
      <c r="I2915" t="n">
        <v>4.04</v>
      </c>
      <c r="J2915" t="n">
        <v>6.07</v>
      </c>
      <c r="K2915" t="n">
        <v>-2592325000</v>
      </c>
      <c r="L2915" t="n">
        <v>1940597000</v>
      </c>
      <c r="M2915" t="n">
        <v>2960651000</v>
      </c>
      <c r="N2915" t="n">
        <v>-2660733000</v>
      </c>
      <c r="O2915">
        <f>D2914</f>
      </c>
      <c r="P2915">
        <f>(E2915-F2915+G2915)/O2915*100</f>
      </c>
      <c r="Q2915">
        <f>H2914</f>
      </c>
      <c r="R2915">
        <f>I2914</f>
      </c>
      <c r="S2915">
        <f>H2915-H2914</f>
      </c>
      <c r="T2915">
        <f>I2915-I2914</f>
      </c>
      <c r="U2915">
        <f>(L2915-K2915)/(2*D2915*0.01)</f>
      </c>
    </row>
    <row r="2916">
      <c r="A2916" t="n">
        <v>2024</v>
      </c>
      <c r="B2916" t="inlineStr">
        <is>
          <t>00126955</t>
        </is>
      </c>
      <c r="C2916" t="inlineStr">
        <is>
          <t>삼양식품</t>
        </is>
      </c>
      <c r="D2916" t="n">
        <v>62333725000</v>
      </c>
      <c r="E2916" t="n">
        <v>10830670000</v>
      </c>
      <c r="F2916" t="n">
        <v>4783628000</v>
      </c>
      <c r="G2916" t="n">
        <v>2098078000</v>
      </c>
      <c r="H2916" t="n">
        <v>3.78</v>
      </c>
      <c r="I2916" t="n">
        <v>4.12</v>
      </c>
      <c r="J2916" t="n">
        <v>3.76</v>
      </c>
      <c r="K2916" t="n">
        <v>-2166038000</v>
      </c>
      <c r="L2916" t="n">
        <v>2364430000</v>
      </c>
      <c r="M2916" t="n">
        <v>2367541000</v>
      </c>
      <c r="N2916" t="n">
        <v>-2207641000</v>
      </c>
      <c r="O2916">
        <f>D2915</f>
      </c>
      <c r="P2916">
        <f>(E2916-F2916+G2916)/O2916*100</f>
      </c>
      <c r="Q2916">
        <f>H2915</f>
      </c>
      <c r="R2916">
        <f>I2915</f>
      </c>
      <c r="S2916">
        <f>H2916-H2915</f>
      </c>
      <c r="T2916">
        <f>I2916-I2915</f>
      </c>
      <c r="U2916">
        <f>(L2916-K2916)/(2*D2916*0.01)</f>
      </c>
      <c r="V2916">
        <f>(L2916+K2916)/(D2916*0.0001)</f>
      </c>
    </row>
    <row r="2917">
      <c r="A2917" t="n">
        <v>2025</v>
      </c>
      <c r="B2917" t="inlineStr">
        <is>
          <t>00126955</t>
        </is>
      </c>
      <c r="C2917" t="inlineStr">
        <is>
          <t>삼양식품</t>
        </is>
      </c>
      <c r="D2917" t="n">
        <v>70930838000</v>
      </c>
      <c r="E2917" t="n">
        <v>13868785000</v>
      </c>
      <c r="F2917" t="n">
        <v>6969282000</v>
      </c>
      <c r="G2917" t="n">
        <v>2027555000</v>
      </c>
      <c r="H2917" t="n">
        <v>4.61</v>
      </c>
      <c r="I2917" t="n">
        <v>4.69</v>
      </c>
      <c r="J2917" t="n">
        <v>6.71</v>
      </c>
      <c r="K2917" t="n">
        <v>-4271722000</v>
      </c>
      <c r="L2917" t="n">
        <v>4861119000</v>
      </c>
      <c r="M2917" t="n">
        <v>4897684000</v>
      </c>
      <c r="N2917" t="n">
        <v>-4378739000</v>
      </c>
      <c r="O2917">
        <f>D2916</f>
      </c>
      <c r="P2917">
        <f>(E2917-F2917+G2917)/O2917*100</f>
      </c>
      <c r="Q2917">
        <f>H2916</f>
      </c>
      <c r="R2917">
        <f>I2916</f>
      </c>
      <c r="S2917">
        <f>H2917-H2916</f>
      </c>
      <c r="T2917">
        <f>I2917-I2916</f>
      </c>
      <c r="U2917">
        <f>(L2917-K2917)/(2*D2917*0.01)</f>
      </c>
      <c r="V2917">
        <f>(L2917+K2917)/(D2917*0.0001)</f>
      </c>
    </row>
    <row r="2918">
      <c r="A2918" t="n">
        <v>2014</v>
      </c>
      <c r="B2918" t="inlineStr">
        <is>
          <t>00127042</t>
        </is>
      </c>
      <c r="C2918" t="inlineStr">
        <is>
          <t>삼양통상</t>
        </is>
      </c>
      <c r="D2918" t="n">
        <v>9496252000</v>
      </c>
      <c r="E2918" t="n">
        <v>956414000</v>
      </c>
      <c r="F2918" t="n">
        <v>336241000</v>
      </c>
      <c r="G2918" t="n">
        <v>344632000</v>
      </c>
      <c r="H2918" t="n">
        <v>4.3</v>
      </c>
      <c r="I2918" t="n">
        <v>5</v>
      </c>
    </row>
    <row r="2919">
      <c r="A2919" t="n">
        <v>2015</v>
      </c>
      <c r="B2919" t="inlineStr">
        <is>
          <t>00127042</t>
        </is>
      </c>
      <c r="C2919" t="inlineStr">
        <is>
          <t>삼양통상</t>
        </is>
      </c>
      <c r="D2919" t="n">
        <v>10689445000</v>
      </c>
      <c r="E2919" t="n">
        <v>1449250000</v>
      </c>
      <c r="F2919" t="n">
        <v>890869000</v>
      </c>
      <c r="G2919" t="n">
        <v>386752000</v>
      </c>
      <c r="H2919" t="n">
        <v>3.3</v>
      </c>
      <c r="I2919" t="n">
        <v>5</v>
      </c>
      <c r="O2919">
        <f>D2918</f>
      </c>
      <c r="P2919">
        <f>(E2919-F2919+G2919)/O2919*100</f>
      </c>
      <c r="Q2919">
        <f>H2918</f>
      </c>
      <c r="R2919">
        <f>I2918</f>
      </c>
      <c r="S2919">
        <f>H2919-H2918</f>
      </c>
      <c r="T2919">
        <f>I2919-I2918</f>
      </c>
    </row>
    <row r="2920">
      <c r="A2920" t="n">
        <v>2016</v>
      </c>
      <c r="B2920" t="inlineStr">
        <is>
          <t>00127042</t>
        </is>
      </c>
      <c r="C2920" t="inlineStr">
        <is>
          <t>삼양통상</t>
        </is>
      </c>
      <c r="D2920" t="n">
        <v>12542583000</v>
      </c>
      <c r="E2920" t="n">
        <v>2069477000</v>
      </c>
      <c r="F2920" t="n">
        <v>507473000</v>
      </c>
      <c r="G2920" t="n">
        <v>332981000</v>
      </c>
      <c r="H2920" t="n">
        <v>3.41</v>
      </c>
      <c r="I2920" t="n">
        <v>5</v>
      </c>
      <c r="O2920">
        <f>D2919</f>
      </c>
      <c r="P2920">
        <f>(E2920-F2920+G2920)/O2920*100</f>
      </c>
      <c r="Q2920">
        <f>H2919</f>
      </c>
      <c r="R2920">
        <f>I2919</f>
      </c>
      <c r="S2920">
        <f>H2920-H2919</f>
      </c>
      <c r="T2920">
        <f>I2920-I2919</f>
      </c>
    </row>
    <row r="2921">
      <c r="A2921" t="n">
        <v>2017</v>
      </c>
      <c r="B2921" t="inlineStr">
        <is>
          <t>00127042</t>
        </is>
      </c>
      <c r="C2921" t="inlineStr">
        <is>
          <t>삼양통상</t>
        </is>
      </c>
      <c r="D2921" t="n">
        <v>13777684000</v>
      </c>
      <c r="E2921" t="n">
        <v>1271658000</v>
      </c>
      <c r="F2921" t="n">
        <v>711069000</v>
      </c>
      <c r="G2921" t="n">
        <v>393046000</v>
      </c>
      <c r="H2921" t="n">
        <v>3.8</v>
      </c>
      <c r="I2921" t="n">
        <v>6.2</v>
      </c>
      <c r="O2921">
        <f>D2920</f>
      </c>
      <c r="P2921">
        <f>(E2921-F2921+G2921)/O2921*100</f>
      </c>
      <c r="Q2921">
        <f>H2920</f>
      </c>
      <c r="R2921">
        <f>I2920</f>
      </c>
      <c r="S2921">
        <f>H2921-H2920</f>
      </c>
      <c r="T2921">
        <f>I2921-I2920</f>
      </c>
    </row>
    <row r="2922">
      <c r="A2922" t="n">
        <v>2018</v>
      </c>
      <c r="B2922" t="inlineStr">
        <is>
          <t>00127042</t>
        </is>
      </c>
      <c r="C2922" t="inlineStr">
        <is>
          <t>삼양통상</t>
        </is>
      </c>
      <c r="D2922" t="n">
        <v>14835026000</v>
      </c>
      <c r="E2922" t="n">
        <v>1499497000</v>
      </c>
      <c r="F2922" t="n">
        <v>695820000</v>
      </c>
      <c r="G2922" t="n">
        <v>494750000</v>
      </c>
      <c r="H2922" t="n">
        <v>3.22</v>
      </c>
      <c r="I2922" t="n">
        <v>5</v>
      </c>
      <c r="O2922">
        <f>D2921</f>
      </c>
      <c r="P2922">
        <f>(E2922-F2922+G2922)/O2922*100</f>
      </c>
      <c r="Q2922">
        <f>H2921</f>
      </c>
      <c r="R2922">
        <f>I2921</f>
      </c>
      <c r="S2922">
        <f>H2922-H2921</f>
      </c>
      <c r="T2922">
        <f>I2922-I2921</f>
      </c>
    </row>
    <row r="2923">
      <c r="A2923" t="n">
        <v>2019</v>
      </c>
      <c r="B2923" t="inlineStr">
        <is>
          <t>00127042</t>
        </is>
      </c>
      <c r="C2923" t="inlineStr">
        <is>
          <t>삼양통상</t>
        </is>
      </c>
      <c r="D2923" t="n">
        <v>9391544000</v>
      </c>
      <c r="E2923" t="n">
        <v>3043407000</v>
      </c>
      <c r="F2923" t="n">
        <v>9191538000</v>
      </c>
      <c r="G2923" t="n">
        <v>448182000</v>
      </c>
      <c r="H2923" t="n">
        <v>2.75</v>
      </c>
      <c r="I2923" t="n">
        <v>5</v>
      </c>
      <c r="O2923">
        <f>D2922</f>
      </c>
      <c r="P2923">
        <f>(E2923-F2923+G2923)/O2923*100</f>
      </c>
      <c r="Q2923">
        <f>H2922</f>
      </c>
      <c r="R2923">
        <f>I2922</f>
      </c>
      <c r="S2923">
        <f>H2923-H2922</f>
      </c>
      <c r="T2923">
        <f>I2923-I2922</f>
      </c>
    </row>
    <row r="2924">
      <c r="A2924" t="n">
        <v>2020</v>
      </c>
      <c r="B2924" t="inlineStr">
        <is>
          <t>00127042</t>
        </is>
      </c>
      <c r="C2924" t="inlineStr">
        <is>
          <t>삼양통상</t>
        </is>
      </c>
      <c r="D2924" t="n">
        <v>6579803000</v>
      </c>
      <c r="E2924" t="n">
        <v>669380000</v>
      </c>
      <c r="F2924" t="n">
        <v>3758701000</v>
      </c>
      <c r="G2924" t="n">
        <v>250911000</v>
      </c>
      <c r="H2924" t="n">
        <v>2.7</v>
      </c>
      <c r="I2924" t="n">
        <v>5</v>
      </c>
      <c r="O2924">
        <f>D2923</f>
      </c>
      <c r="P2924">
        <f>(E2924-F2924+G2924)/O2924*100</f>
      </c>
      <c r="Q2924">
        <f>H2923</f>
      </c>
      <c r="R2924">
        <f>I2923</f>
      </c>
      <c r="S2924">
        <f>H2924-H2923</f>
      </c>
      <c r="T2924">
        <f>I2924-I2923</f>
      </c>
    </row>
    <row r="2925">
      <c r="A2925" t="n">
        <v>2022</v>
      </c>
      <c r="B2925" t="inlineStr">
        <is>
          <t>00127042</t>
        </is>
      </c>
      <c r="C2925" t="inlineStr">
        <is>
          <t>삼양통상</t>
        </is>
      </c>
      <c r="D2925" t="n">
        <v>6772853000</v>
      </c>
      <c r="E2925" t="n">
        <v>1106432000</v>
      </c>
      <c r="F2925" t="n">
        <v>991942000</v>
      </c>
      <c r="G2925" t="n">
        <v>182651000</v>
      </c>
      <c r="H2925" t="n">
        <v>5.99</v>
      </c>
      <c r="I2925" t="n">
        <v>5</v>
      </c>
    </row>
    <row r="2926">
      <c r="A2926" t="n">
        <v>2023</v>
      </c>
      <c r="B2926" t="inlineStr">
        <is>
          <t>00127042</t>
        </is>
      </c>
      <c r="C2926" t="inlineStr">
        <is>
          <t>삼양통상</t>
        </is>
      </c>
      <c r="D2926" t="n">
        <v>7511732000</v>
      </c>
      <c r="E2926" t="n">
        <v>1106417000</v>
      </c>
      <c r="F2926" t="n">
        <v>1154714000</v>
      </c>
      <c r="G2926" t="n">
        <v>316762000</v>
      </c>
      <c r="H2926" t="n">
        <v>5.06</v>
      </c>
      <c r="I2926" t="n">
        <v>4.45</v>
      </c>
      <c r="O2926">
        <f>D2925</f>
      </c>
      <c r="P2926">
        <f>(E2926-F2926+G2926)/O2926*100</f>
      </c>
      <c r="Q2926">
        <f>H2925</f>
      </c>
      <c r="R2926">
        <f>I2925</f>
      </c>
      <c r="S2926">
        <f>H2926-H2925</f>
      </c>
      <c r="T2926">
        <f>I2926-I2925</f>
      </c>
    </row>
    <row r="2927">
      <c r="A2927" t="n">
        <v>2024</v>
      </c>
      <c r="B2927" t="inlineStr">
        <is>
          <t>00127042</t>
        </is>
      </c>
      <c r="C2927" t="inlineStr">
        <is>
          <t>삼양통상</t>
        </is>
      </c>
      <c r="D2927" t="n">
        <v>8364161000</v>
      </c>
      <c r="E2927" t="n">
        <v>1365798000</v>
      </c>
      <c r="F2927" t="n">
        <v>707419000</v>
      </c>
      <c r="G2927" t="n">
        <v>282884000</v>
      </c>
      <c r="H2927" t="n">
        <v>4.39</v>
      </c>
      <c r="I2927" t="n">
        <v>4.15</v>
      </c>
      <c r="O2927">
        <f>D2926</f>
      </c>
      <c r="P2927">
        <f>(E2927-F2927+G2927)/O2927*100</f>
      </c>
      <c r="Q2927">
        <f>H2926</f>
      </c>
      <c r="R2927">
        <f>I2926</f>
      </c>
      <c r="S2927">
        <f>H2927-H2926</f>
      </c>
      <c r="T2927">
        <f>I2927-I2926</f>
      </c>
    </row>
    <row r="2928">
      <c r="A2928" t="n">
        <v>2025</v>
      </c>
      <c r="B2928" t="inlineStr">
        <is>
          <t>00127042</t>
        </is>
      </c>
      <c r="C2928" t="inlineStr">
        <is>
          <t>삼양통상</t>
        </is>
      </c>
      <c r="D2928" t="n">
        <v>7999820000</v>
      </c>
      <c r="E2928" t="n">
        <v>1262433000</v>
      </c>
      <c r="F2928" t="n">
        <v>1852562000</v>
      </c>
      <c r="G2928" t="n">
        <v>266668000</v>
      </c>
      <c r="H2928" t="n">
        <v>4.45</v>
      </c>
      <c r="I2928" t="n">
        <v>3.85</v>
      </c>
      <c r="O2928">
        <f>D2927</f>
      </c>
      <c r="P2928">
        <f>(E2928-F2928+G2928)/O2928*100</f>
      </c>
      <c r="Q2928">
        <f>H2927</f>
      </c>
      <c r="R2928">
        <f>I2927</f>
      </c>
      <c r="S2928">
        <f>H2928-H2927</f>
      </c>
      <c r="T2928">
        <f>I2928-I2927</f>
      </c>
    </row>
    <row r="2929">
      <c r="A2929" t="n">
        <v>2014</v>
      </c>
      <c r="B2929" t="inlineStr">
        <is>
          <t>00127158</t>
        </is>
      </c>
      <c r="C2929" t="inlineStr">
        <is>
          <t>씨아이테크</t>
        </is>
      </c>
      <c r="D2929" t="n">
        <v>1267299000</v>
      </c>
      <c r="E2929" t="n">
        <v>204297000</v>
      </c>
      <c r="F2929" t="n">
        <v>66429000</v>
      </c>
      <c r="G2929" t="n">
        <v>34942000</v>
      </c>
      <c r="H2929" t="n">
        <v>3.51</v>
      </c>
      <c r="I2929" t="n">
        <v>2.5</v>
      </c>
    </row>
    <row r="2930">
      <c r="A2930" t="n">
        <v>2015</v>
      </c>
      <c r="B2930" t="inlineStr">
        <is>
          <t>00127158</t>
        </is>
      </c>
      <c r="C2930" t="inlineStr">
        <is>
          <t>씨아이테크</t>
        </is>
      </c>
      <c r="D2930" t="n">
        <v>1563565000</v>
      </c>
      <c r="E2930" t="n">
        <v>302423000</v>
      </c>
      <c r="F2930" t="n">
        <v>212787000</v>
      </c>
      <c r="G2930" t="n">
        <v>40569000</v>
      </c>
      <c r="O2930">
        <f>D2929</f>
      </c>
      <c r="P2930">
        <f>(E2930-F2930+G2930)/O2930*100</f>
      </c>
    </row>
    <row r="2931">
      <c r="A2931" t="n">
        <v>2016</v>
      </c>
      <c r="B2931" t="inlineStr">
        <is>
          <t>00127158</t>
        </is>
      </c>
      <c r="C2931" t="inlineStr">
        <is>
          <t>씨아이테크</t>
        </is>
      </c>
      <c r="D2931" t="n">
        <v>1846776000</v>
      </c>
      <c r="E2931" t="n">
        <v>388494000</v>
      </c>
      <c r="F2931" t="n">
        <v>138687000</v>
      </c>
      <c r="G2931" t="n">
        <v>44787000</v>
      </c>
      <c r="O2931">
        <f>D2930</f>
      </c>
      <c r="P2931">
        <f>(E2931-F2931+G2931)/O2931*100</f>
      </c>
    </row>
    <row r="2932">
      <c r="A2932" t="n">
        <v>2017</v>
      </c>
      <c r="B2932" t="inlineStr">
        <is>
          <t>00127158</t>
        </is>
      </c>
      <c r="C2932" t="inlineStr">
        <is>
          <t>씨아이테크</t>
        </is>
      </c>
      <c r="D2932" t="n">
        <v>2444310000</v>
      </c>
      <c r="E2932" t="n">
        <v>538475000</v>
      </c>
      <c r="F2932" t="n">
        <v>468166000</v>
      </c>
      <c r="G2932" t="n">
        <v>58746000</v>
      </c>
      <c r="H2932" t="n">
        <v>3.48</v>
      </c>
      <c r="I2932" t="n">
        <v>2.5</v>
      </c>
      <c r="O2932">
        <f>D2931</f>
      </c>
      <c r="P2932">
        <f>(E2932-F2932+G2932)/O2932*100</f>
      </c>
    </row>
    <row r="2933">
      <c r="A2933" t="n">
        <v>2018</v>
      </c>
      <c r="B2933" t="inlineStr">
        <is>
          <t>00127158</t>
        </is>
      </c>
      <c r="C2933" t="inlineStr">
        <is>
          <t>씨아이테크</t>
        </is>
      </c>
      <c r="D2933" t="n">
        <v>3365608000</v>
      </c>
      <c r="E2933" t="n">
        <v>683422000</v>
      </c>
      <c r="F2933" t="n">
        <v>407928000</v>
      </c>
      <c r="G2933" t="n">
        <v>62628000</v>
      </c>
      <c r="H2933" t="n">
        <v>2.8</v>
      </c>
      <c r="I2933" t="n">
        <v>3.75</v>
      </c>
      <c r="O2933">
        <f>D2932</f>
      </c>
      <c r="P2933">
        <f>(E2933-F2933+G2933)/O2933*100</f>
      </c>
      <c r="Q2933">
        <f>H2932</f>
      </c>
      <c r="R2933">
        <f>I2932</f>
      </c>
      <c r="S2933">
        <f>H2933-H2932</f>
      </c>
      <c r="T2933">
        <f>I2933-I2932</f>
      </c>
    </row>
    <row r="2934">
      <c r="A2934" t="n">
        <v>2019</v>
      </c>
      <c r="B2934" t="inlineStr">
        <is>
          <t>00127158</t>
        </is>
      </c>
      <c r="C2934" t="inlineStr">
        <is>
          <t>씨아이테크</t>
        </is>
      </c>
      <c r="D2934" t="n">
        <v>3689892000</v>
      </c>
      <c r="E2934" t="n">
        <v>851886000</v>
      </c>
      <c r="F2934" t="n">
        <v>583511000</v>
      </c>
      <c r="G2934" t="n">
        <v>63513000</v>
      </c>
      <c r="H2934" t="n">
        <v>2.92</v>
      </c>
      <c r="I2934" t="n">
        <v>2.04</v>
      </c>
      <c r="O2934">
        <f>D2933</f>
      </c>
      <c r="P2934">
        <f>(E2934-F2934+G2934)/O2934*100</f>
      </c>
      <c r="Q2934">
        <f>H2933</f>
      </c>
      <c r="R2934">
        <f>I2933</f>
      </c>
      <c r="S2934">
        <f>H2934-H2933</f>
      </c>
      <c r="T2934">
        <f>I2934-I2933</f>
      </c>
    </row>
    <row r="2935">
      <c r="A2935" t="n">
        <v>2020</v>
      </c>
      <c r="B2935" t="inlineStr">
        <is>
          <t>00127158</t>
        </is>
      </c>
      <c r="C2935" t="inlineStr">
        <is>
          <t>씨아이테크</t>
        </is>
      </c>
      <c r="D2935" t="n">
        <v>3971818000</v>
      </c>
      <c r="E2935" t="n">
        <v>892458000</v>
      </c>
      <c r="F2935" t="n">
        <v>786305000</v>
      </c>
      <c r="G2935" t="n">
        <v>81166000</v>
      </c>
      <c r="H2935" t="n">
        <v>2.86</v>
      </c>
      <c r="I2935" t="n">
        <v>2.575</v>
      </c>
      <c r="O2935">
        <f>D2934</f>
      </c>
      <c r="P2935">
        <f>(E2935-F2935+G2935)/O2935*100</f>
      </c>
      <c r="Q2935">
        <f>H2934</f>
      </c>
      <c r="R2935">
        <f>I2934</f>
      </c>
      <c r="S2935">
        <f>H2935-H2934</f>
      </c>
      <c r="T2935">
        <f>I2935-I2934</f>
      </c>
    </row>
    <row r="2936">
      <c r="A2936" t="n">
        <v>2021</v>
      </c>
      <c r="B2936" t="inlineStr">
        <is>
          <t>00127158</t>
        </is>
      </c>
      <c r="C2936" t="inlineStr">
        <is>
          <t>씨아이테크</t>
        </is>
      </c>
      <c r="D2936" t="n">
        <v>3782960000</v>
      </c>
      <c r="E2936" t="n">
        <v>1006244000</v>
      </c>
      <c r="F2936" t="n">
        <v>735944000</v>
      </c>
      <c r="G2936" t="n">
        <v>86722000</v>
      </c>
      <c r="H2936" t="n">
        <v>3.74</v>
      </c>
      <c r="I2936" t="n">
        <v>2.24</v>
      </c>
      <c r="O2936">
        <f>D2935</f>
      </c>
      <c r="P2936">
        <f>(E2936-F2936+G2936)/O2936*100</f>
      </c>
      <c r="Q2936">
        <f>H2935</f>
      </c>
      <c r="R2936">
        <f>I2935</f>
      </c>
      <c r="S2936">
        <f>H2936-H2935</f>
      </c>
      <c r="T2936">
        <f>I2936-I2935</f>
      </c>
    </row>
    <row r="2937">
      <c r="A2937" t="n">
        <v>2022</v>
      </c>
      <c r="B2937" t="inlineStr">
        <is>
          <t>00127158</t>
        </is>
      </c>
      <c r="C2937" t="inlineStr">
        <is>
          <t>씨아이테크</t>
        </is>
      </c>
      <c r="D2937" t="n">
        <v>3484993000</v>
      </c>
      <c r="E2937" t="n">
        <v>787936000</v>
      </c>
      <c r="F2937" t="n">
        <v>701309000</v>
      </c>
      <c r="G2937" t="n">
        <v>114313000</v>
      </c>
      <c r="H2937" t="n">
        <v>6.11</v>
      </c>
      <c r="I2937" t="n">
        <v>3.17</v>
      </c>
      <c r="O2937">
        <f>D2936</f>
      </c>
      <c r="P2937">
        <f>(E2937-F2937+G2937)/O2937*100</f>
      </c>
      <c r="Q2937">
        <f>H2936</f>
      </c>
      <c r="R2937">
        <f>I2936</f>
      </c>
      <c r="S2937">
        <f>H2937-H2936</f>
      </c>
      <c r="T2937">
        <f>I2937-I2936</f>
      </c>
    </row>
    <row r="2938">
      <c r="A2938" t="n">
        <v>2023</v>
      </c>
      <c r="B2938" t="inlineStr">
        <is>
          <t>00127158</t>
        </is>
      </c>
      <c r="C2938" t="inlineStr">
        <is>
          <t>씨아이테크</t>
        </is>
      </c>
      <c r="D2938" t="n">
        <v>1005424000</v>
      </c>
      <c r="E2938" t="n">
        <v>250120000</v>
      </c>
      <c r="F2938" t="n">
        <v>608970000</v>
      </c>
      <c r="G2938" t="n">
        <v>54725000</v>
      </c>
      <c r="H2938" t="n">
        <v>5.47</v>
      </c>
      <c r="I2938" t="n">
        <v>2.52</v>
      </c>
      <c r="O2938">
        <f>D2937</f>
      </c>
      <c r="P2938">
        <f>(E2938-F2938+G2938)/O2938*100</f>
      </c>
      <c r="Q2938">
        <f>H2937</f>
      </c>
      <c r="R2938">
        <f>I2937</f>
      </c>
      <c r="S2938">
        <f>H2938-H2937</f>
      </c>
      <c r="T2938">
        <f>I2938-I2937</f>
      </c>
    </row>
    <row r="2939">
      <c r="A2939" t="n">
        <v>2024</v>
      </c>
      <c r="B2939" t="inlineStr">
        <is>
          <t>00127158</t>
        </is>
      </c>
      <c r="C2939" t="inlineStr">
        <is>
          <t>씨아이테크</t>
        </is>
      </c>
      <c r="D2939" t="n">
        <v>4285462000</v>
      </c>
      <c r="E2939" t="n">
        <v>755027000</v>
      </c>
      <c r="F2939" t="n">
        <v>842967000</v>
      </c>
      <c r="G2939" t="n">
        <v>139128000</v>
      </c>
      <c r="H2939" t="n">
        <v>4.06</v>
      </c>
      <c r="I2939" t="n">
        <v>3.185</v>
      </c>
      <c r="O2939">
        <f>D2938</f>
      </c>
      <c r="P2939">
        <f>(E2939-F2939+G2939)/O2939*100</f>
      </c>
      <c r="Q2939">
        <f>H2938</f>
      </c>
      <c r="R2939">
        <f>I2938</f>
      </c>
      <c r="S2939">
        <f>H2939-H2938</f>
      </c>
      <c r="T2939">
        <f>I2939-I2938</f>
      </c>
    </row>
    <row r="2940">
      <c r="A2940" t="n">
        <v>2025</v>
      </c>
      <c r="B2940" t="inlineStr">
        <is>
          <t>00127158</t>
        </is>
      </c>
      <c r="C2940" t="inlineStr">
        <is>
          <t>씨아이테크</t>
        </is>
      </c>
      <c r="D2940" t="n">
        <v>2384706000</v>
      </c>
      <c r="E2940" t="n">
        <v>820184000</v>
      </c>
      <c r="F2940" t="n">
        <v>476711000</v>
      </c>
      <c r="G2940" t="n">
        <v>151346000</v>
      </c>
      <c r="H2940" t="n">
        <v>2.37</v>
      </c>
      <c r="I2940" t="n">
        <v>4.17</v>
      </c>
      <c r="O2940">
        <f>D2939</f>
      </c>
      <c r="P2940">
        <f>(E2940-F2940+G2940)/O2940*100</f>
      </c>
      <c r="Q2940">
        <f>H2939</f>
      </c>
      <c r="R2940">
        <f>I2939</f>
      </c>
      <c r="S2940">
        <f>H2940-H2939</f>
      </c>
      <c r="T2940">
        <f>I2940-I2939</f>
      </c>
    </row>
    <row r="2941">
      <c r="A2941" t="n">
        <v>2014</v>
      </c>
      <c r="B2941" t="inlineStr">
        <is>
          <t>00127167</t>
        </is>
      </c>
      <c r="C2941" t="inlineStr">
        <is>
          <t>삼영무역</t>
        </is>
      </c>
      <c r="D2941" t="n">
        <v>5792308000</v>
      </c>
      <c r="E2941" t="n">
        <v>469604000</v>
      </c>
      <c r="F2941" t="n">
        <v>252183000</v>
      </c>
      <c r="G2941" t="n">
        <v>193593000</v>
      </c>
      <c r="H2941" t="n">
        <v>3.24</v>
      </c>
      <c r="I2941" t="n">
        <v>4.68</v>
      </c>
      <c r="K2941" t="n">
        <v>-276154624</v>
      </c>
      <c r="L2941" t="n">
        <v>306154320</v>
      </c>
      <c r="M2941" t="n">
        <v>306906632</v>
      </c>
      <c r="N2941" t="n">
        <v>-276706264</v>
      </c>
      <c r="U2941">
        <f>(L2941-K2941)/(2*D2941*0.01)</f>
      </c>
      <c r="V2941">
        <f>(L2941+K2941)/(D2941*0.0001)</f>
      </c>
    </row>
    <row r="2942">
      <c r="A2942" t="n">
        <v>2015</v>
      </c>
      <c r="B2942" t="inlineStr">
        <is>
          <t>00127167</t>
        </is>
      </c>
      <c r="C2942" t="inlineStr">
        <is>
          <t>삼영무역</t>
        </is>
      </c>
      <c r="D2942" t="n">
        <v>5800666000</v>
      </c>
      <c r="E2942" t="n">
        <v>533914000</v>
      </c>
      <c r="F2942" t="n">
        <v>614998000</v>
      </c>
      <c r="G2942" t="n">
        <v>172042000</v>
      </c>
      <c r="H2942" t="n">
        <v>3.05</v>
      </c>
      <c r="I2942" t="n">
        <v>4.02</v>
      </c>
      <c r="K2942" t="n">
        <v>-272005540</v>
      </c>
      <c r="L2942" t="n">
        <v>316471600</v>
      </c>
      <c r="M2942" t="n">
        <v>316471600</v>
      </c>
      <c r="N2942" t="n">
        <v>-272005540</v>
      </c>
      <c r="O2942">
        <f>D2941</f>
      </c>
      <c r="P2942">
        <f>(E2942-F2942+G2942)/O2942*100</f>
      </c>
      <c r="Q2942">
        <f>H2941</f>
      </c>
      <c r="R2942">
        <f>I2941</f>
      </c>
      <c r="S2942">
        <f>H2942-H2941</f>
      </c>
      <c r="T2942">
        <f>I2942-I2941</f>
      </c>
      <c r="U2942">
        <f>(L2942-K2942)/(2*D2942*0.01)</f>
      </c>
      <c r="V2942">
        <f>(L2942+K2942)/(D2942*0.0001)</f>
      </c>
    </row>
    <row r="2943">
      <c r="A2943" t="n">
        <v>2016</v>
      </c>
      <c r="B2943" t="inlineStr">
        <is>
          <t>00127167</t>
        </is>
      </c>
      <c r="C2943" t="inlineStr">
        <is>
          <t>삼영무역</t>
        </is>
      </c>
      <c r="D2943" t="n">
        <v>4639989000</v>
      </c>
      <c r="E2943" t="n">
        <v>473046000</v>
      </c>
      <c r="F2943" t="n">
        <v>1786401000</v>
      </c>
      <c r="G2943" t="n">
        <v>175235000</v>
      </c>
      <c r="H2943" t="n">
        <v>3.04</v>
      </c>
      <c r="I2943" t="n">
        <v>4.15</v>
      </c>
      <c r="K2943" t="n">
        <v>-251762000</v>
      </c>
      <c r="L2943" t="n">
        <v>292848000</v>
      </c>
      <c r="M2943" t="n">
        <v>292848000</v>
      </c>
      <c r="N2943" t="n">
        <v>-251762000</v>
      </c>
      <c r="O2943">
        <f>D2942</f>
      </c>
      <c r="P2943">
        <f>(E2943-F2943+G2943)/O2943*100</f>
      </c>
      <c r="Q2943">
        <f>H2942</f>
      </c>
      <c r="R2943">
        <f>I2942</f>
      </c>
      <c r="S2943">
        <f>H2943-H2942</f>
      </c>
      <c r="T2943">
        <f>I2943-I2942</f>
      </c>
      <c r="U2943">
        <f>(L2943-K2943)/(2*D2943*0.01)</f>
      </c>
      <c r="V2943">
        <f>(L2943+K2943)/(D2943*0.0001)</f>
      </c>
    </row>
    <row r="2944">
      <c r="A2944" t="n">
        <v>2017</v>
      </c>
      <c r="B2944" t="inlineStr">
        <is>
          <t>00127167</t>
        </is>
      </c>
      <c r="C2944" t="inlineStr">
        <is>
          <t>삼영무역</t>
        </is>
      </c>
      <c r="D2944" t="n">
        <v>4080792000</v>
      </c>
      <c r="E2944" t="n">
        <v>461011000</v>
      </c>
      <c r="F2944" t="n">
        <v>787475000</v>
      </c>
      <c r="G2944" t="n">
        <v>62365000</v>
      </c>
      <c r="H2944" t="n">
        <v>3.75</v>
      </c>
      <c r="I2944" t="n">
        <v>4.27</v>
      </c>
      <c r="K2944" t="n">
        <v>-205165000</v>
      </c>
      <c r="L2944" t="n">
        <v>230861000</v>
      </c>
      <c r="M2944" t="n">
        <v>234144000</v>
      </c>
      <c r="N2944" t="n">
        <v>-215568000</v>
      </c>
      <c r="O2944">
        <f>D2943</f>
      </c>
      <c r="P2944">
        <f>(E2944-F2944+G2944)/O2944*100</f>
      </c>
      <c r="Q2944">
        <f>H2943</f>
      </c>
      <c r="R2944">
        <f>I2943</f>
      </c>
      <c r="S2944">
        <f>H2944-H2943</f>
      </c>
      <c r="T2944">
        <f>I2944-I2943</f>
      </c>
      <c r="U2944">
        <f>(L2944-K2944)/(2*D2944*0.01)</f>
      </c>
      <c r="V2944">
        <f>(L2944+K2944)/(D2944*0.0001)</f>
      </c>
    </row>
    <row r="2945">
      <c r="A2945" t="n">
        <v>2018</v>
      </c>
      <c r="B2945" t="inlineStr">
        <is>
          <t>00127167</t>
        </is>
      </c>
      <c r="C2945" t="inlineStr">
        <is>
          <t>삼영무역</t>
        </is>
      </c>
      <c r="D2945" t="n">
        <v>4292387000</v>
      </c>
      <c r="E2945" t="n">
        <v>413294000</v>
      </c>
      <c r="F2945" t="n">
        <v>338440000</v>
      </c>
      <c r="G2945" t="n">
        <v>50157000</v>
      </c>
      <c r="H2945" t="n">
        <v>3.52</v>
      </c>
      <c r="I2945" t="n">
        <v>4.36</v>
      </c>
      <c r="K2945" t="n">
        <v>-241093160</v>
      </c>
      <c r="L2945" t="n">
        <v>257154200</v>
      </c>
      <c r="M2945" t="n">
        <v>247902440</v>
      </c>
      <c r="N2945" t="n">
        <v>-241093160</v>
      </c>
      <c r="O2945">
        <f>D2944</f>
      </c>
      <c r="P2945">
        <f>(E2945-F2945+G2945)/O2945*100</f>
      </c>
      <c r="Q2945">
        <f>H2944</f>
      </c>
      <c r="R2945">
        <f>I2944</f>
      </c>
      <c r="S2945">
        <f>H2945-H2944</f>
      </c>
      <c r="T2945">
        <f>I2945-I2944</f>
      </c>
      <c r="U2945">
        <f>(L2945-K2945)/(2*D2945*0.01)</f>
      </c>
      <c r="V2945">
        <f>(L2945+K2945)/(D2945*0.0001)</f>
      </c>
    </row>
    <row r="2946">
      <c r="A2946" t="n">
        <v>2019</v>
      </c>
      <c r="B2946" t="inlineStr">
        <is>
          <t>00127167</t>
        </is>
      </c>
      <c r="C2946" t="inlineStr">
        <is>
          <t>삼영무역</t>
        </is>
      </c>
      <c r="D2946" t="n">
        <v>11308770000</v>
      </c>
      <c r="E2946" t="n">
        <v>542058000</v>
      </c>
      <c r="F2946" t="n">
        <v>321648000</v>
      </c>
      <c r="G2946" t="n">
        <v>203024000</v>
      </c>
      <c r="H2946" t="n">
        <v>3.12</v>
      </c>
      <c r="I2946" t="n">
        <v>4.3</v>
      </c>
      <c r="K2946" t="n">
        <v>-603577000</v>
      </c>
      <c r="L2946" t="n">
        <v>603577000</v>
      </c>
      <c r="M2946" t="n">
        <v>624794000</v>
      </c>
      <c r="N2946" t="n">
        <v>-624794000</v>
      </c>
      <c r="O2946">
        <f>D2945</f>
      </c>
      <c r="P2946">
        <f>(E2946-F2946+G2946)/O2946*100</f>
      </c>
      <c r="Q2946">
        <f>H2945</f>
      </c>
      <c r="R2946">
        <f>I2945</f>
      </c>
      <c r="S2946">
        <f>H2946-H2945</f>
      </c>
      <c r="T2946">
        <f>I2946-I2945</f>
      </c>
      <c r="U2946">
        <f>(L2946-K2946)/(2*D2946*0.01)</f>
      </c>
    </row>
    <row r="2947">
      <c r="A2947" t="n">
        <v>2020</v>
      </c>
      <c r="B2947" t="inlineStr">
        <is>
          <t>00127167</t>
        </is>
      </c>
      <c r="C2947" t="inlineStr">
        <is>
          <t>삼영무역</t>
        </is>
      </c>
      <c r="D2947" t="n">
        <v>11493322000</v>
      </c>
      <c r="E2947" t="n">
        <v>1737504000</v>
      </c>
      <c r="F2947" t="n">
        <v>1345676000</v>
      </c>
      <c r="G2947" t="n">
        <v>276821000</v>
      </c>
      <c r="H2947" t="n">
        <v>3.11</v>
      </c>
      <c r="I2947" t="n">
        <v>4.22</v>
      </c>
      <c r="K2947" t="n">
        <v>-1174435980</v>
      </c>
      <c r="L2947" t="n">
        <v>1407426840</v>
      </c>
      <c r="M2947" t="n">
        <v>1210949030</v>
      </c>
      <c r="N2947" t="n">
        <v>-563191980</v>
      </c>
      <c r="O2947">
        <f>D2946</f>
      </c>
      <c r="P2947">
        <f>(E2947-F2947+G2947)/O2947*100</f>
      </c>
      <c r="Q2947">
        <f>H2946</f>
      </c>
      <c r="R2947">
        <f>I2946</f>
      </c>
      <c r="S2947">
        <f>H2947-H2946</f>
      </c>
      <c r="T2947">
        <f>I2947-I2946</f>
      </c>
      <c r="U2947">
        <f>(L2947-K2947)/(2*D2947*0.01)</f>
      </c>
      <c r="V2947">
        <f>(L2947+K2947)/(D2947*0.0001)</f>
      </c>
    </row>
    <row r="2948">
      <c r="A2948" t="n">
        <v>2021</v>
      </c>
      <c r="B2948" t="inlineStr">
        <is>
          <t>00127167</t>
        </is>
      </c>
      <c r="C2948" t="inlineStr">
        <is>
          <t>삼영무역</t>
        </is>
      </c>
      <c r="D2948" t="n">
        <v>11772412000</v>
      </c>
      <c r="E2948" t="n">
        <v>1722405000</v>
      </c>
      <c r="F2948" t="n">
        <v>1420203000</v>
      </c>
      <c r="G2948" t="n">
        <v>290282000</v>
      </c>
      <c r="H2948" t="n">
        <v>3.6</v>
      </c>
      <c r="I2948" t="n">
        <v>4.12</v>
      </c>
      <c r="K2948" t="n">
        <v>-545614320</v>
      </c>
      <c r="L2948" t="n">
        <v>551357000</v>
      </c>
      <c r="M2948" t="n">
        <v>551357000</v>
      </c>
      <c r="N2948" t="n">
        <v>-535564564</v>
      </c>
      <c r="O2948">
        <f>D2947</f>
      </c>
      <c r="P2948">
        <f>(E2948-F2948+G2948)/O2948*100</f>
      </c>
      <c r="Q2948">
        <f>H2947</f>
      </c>
      <c r="R2948">
        <f>I2947</f>
      </c>
      <c r="S2948">
        <f>H2948-H2947</f>
      </c>
      <c r="T2948">
        <f>I2948-I2947</f>
      </c>
      <c r="U2948">
        <f>(L2948-K2948)/(2*D2948*0.01)</f>
      </c>
      <c r="V2948">
        <f>(L2948+K2948)/(D2948*0.0001)</f>
      </c>
    </row>
    <row r="2949">
      <c r="A2949" t="n">
        <v>2022</v>
      </c>
      <c r="B2949" t="inlineStr">
        <is>
          <t>00127167</t>
        </is>
      </c>
      <c r="C2949" t="inlineStr">
        <is>
          <t>삼영무역</t>
        </is>
      </c>
      <c r="D2949" t="n">
        <v>9842038000</v>
      </c>
      <c r="E2949" t="n">
        <v>1552978000</v>
      </c>
      <c r="F2949" t="n">
        <v>2633389000</v>
      </c>
      <c r="G2949" t="n">
        <v>341430000</v>
      </c>
      <c r="H2949" t="n">
        <v>5.9</v>
      </c>
      <c r="I2949" t="n">
        <v>3.9</v>
      </c>
      <c r="K2949" t="n">
        <v>-478891724</v>
      </c>
      <c r="L2949" t="n">
        <v>521911416</v>
      </c>
      <c r="M2949" t="n">
        <v>551389328</v>
      </c>
      <c r="N2949" t="n">
        <v>-470789422</v>
      </c>
      <c r="O2949">
        <f>D2948</f>
      </c>
      <c r="P2949">
        <f>(E2949-F2949+G2949)/O2949*100</f>
      </c>
      <c r="Q2949">
        <f>H2948</f>
      </c>
      <c r="R2949">
        <f>I2948</f>
      </c>
      <c r="S2949">
        <f>H2949-H2948</f>
      </c>
      <c r="T2949">
        <f>I2949-I2948</f>
      </c>
      <c r="U2949">
        <f>(L2949-K2949)/(2*D2949*0.01)</f>
      </c>
      <c r="V2949">
        <f>(L2949+K2949)/(D2949*0.0001)</f>
      </c>
    </row>
    <row r="2950">
      <c r="A2950" t="n">
        <v>2023</v>
      </c>
      <c r="B2950" t="inlineStr">
        <is>
          <t>00127167</t>
        </is>
      </c>
      <c r="C2950" t="inlineStr">
        <is>
          <t>삼영무역</t>
        </is>
      </c>
      <c r="D2950" t="n">
        <v>8773854000</v>
      </c>
      <c r="E2950" t="n">
        <v>1268361000</v>
      </c>
      <c r="F2950" t="n">
        <v>1449020000</v>
      </c>
      <c r="G2950" t="n">
        <v>371179000</v>
      </c>
      <c r="H2950" t="n">
        <v>4.98</v>
      </c>
      <c r="I2950" t="n">
        <v>3.5</v>
      </c>
      <c r="K2950" t="n">
        <v>-406000000</v>
      </c>
      <c r="L2950" t="n">
        <v>406000000</v>
      </c>
      <c r="M2950" t="n">
        <v>471000000</v>
      </c>
      <c r="N2950" t="n">
        <v>-423000000</v>
      </c>
      <c r="O2950">
        <f>D2949</f>
      </c>
      <c r="P2950">
        <f>(E2950-F2950+G2950)/O2950*100</f>
      </c>
      <c r="Q2950">
        <f>H2949</f>
      </c>
      <c r="R2950">
        <f>I2949</f>
      </c>
      <c r="S2950">
        <f>H2950-H2949</f>
      </c>
      <c r="T2950">
        <f>I2950-I2949</f>
      </c>
      <c r="U2950">
        <f>(L2950-K2950)/(2*D2950*0.01)</f>
      </c>
    </row>
    <row r="2951">
      <c r="A2951" t="n">
        <v>2024</v>
      </c>
      <c r="B2951" t="inlineStr">
        <is>
          <t>00127167</t>
        </is>
      </c>
      <c r="C2951" t="inlineStr">
        <is>
          <t>삼영무역</t>
        </is>
      </c>
      <c r="D2951" t="n">
        <v>9574594000</v>
      </c>
      <c r="E2951" t="n">
        <v>1433024000</v>
      </c>
      <c r="F2951" t="n">
        <v>1215093000</v>
      </c>
      <c r="G2951" t="n">
        <v>356987000</v>
      </c>
      <c r="H2951" t="n">
        <v>4.34</v>
      </c>
      <c r="I2951" t="n">
        <v>4.15</v>
      </c>
      <c r="K2951" t="n">
        <v>-449000000</v>
      </c>
      <c r="L2951" t="n">
        <v>509000000</v>
      </c>
      <c r="M2951" t="n">
        <v>519000000</v>
      </c>
      <c r="N2951" t="n">
        <v>-465000000</v>
      </c>
      <c r="O2951">
        <f>D2950</f>
      </c>
      <c r="P2951">
        <f>(E2951-F2951+G2951)/O2951*100</f>
      </c>
      <c r="Q2951">
        <f>H2950</f>
      </c>
      <c r="R2951">
        <f>I2950</f>
      </c>
      <c r="S2951">
        <f>H2951-H2950</f>
      </c>
      <c r="T2951">
        <f>I2951-I2950</f>
      </c>
      <c r="U2951">
        <f>(L2951-K2951)/(2*D2951*0.01)</f>
      </c>
      <c r="V2951">
        <f>(L2951+K2951)/(D2951*0.0001)</f>
      </c>
    </row>
    <row r="2952">
      <c r="A2952" t="n">
        <v>2025</v>
      </c>
      <c r="B2952" t="inlineStr">
        <is>
          <t>00127167</t>
        </is>
      </c>
      <c r="C2952" t="inlineStr">
        <is>
          <t>삼영무역</t>
        </is>
      </c>
      <c r="D2952" t="n">
        <v>9924344344</v>
      </c>
      <c r="E2952" t="n">
        <v>1554375067</v>
      </c>
      <c r="F2952" t="n">
        <v>1139867340</v>
      </c>
      <c r="G2952" t="n">
        <v>352336205</v>
      </c>
      <c r="H2952" t="n">
        <v>4.66</v>
      </c>
      <c r="I2952" t="n">
        <v>4.96</v>
      </c>
      <c r="K2952" t="n">
        <v>-408840666</v>
      </c>
      <c r="L2952" t="n">
        <v>457310804</v>
      </c>
      <c r="M2952" t="n">
        <v>466439431</v>
      </c>
      <c r="N2952" t="n">
        <v>-423861195</v>
      </c>
      <c r="O2952">
        <f>D2951</f>
      </c>
      <c r="P2952">
        <f>(E2952-F2952+G2952)/O2952*100</f>
      </c>
      <c r="Q2952">
        <f>H2951</f>
      </c>
      <c r="R2952">
        <f>I2951</f>
      </c>
      <c r="S2952">
        <f>H2952-H2951</f>
      </c>
      <c r="T2952">
        <f>I2952-I2951</f>
      </c>
      <c r="U2952">
        <f>(L2952-K2952)/(2*D2952*0.01)</f>
      </c>
      <c r="V2952">
        <f>(L2952+K2952)/(D2952*0.0001)</f>
      </c>
    </row>
    <row r="2953">
      <c r="A2953" t="n">
        <v>2014</v>
      </c>
      <c r="B2953" t="inlineStr">
        <is>
          <t>00127200</t>
        </is>
      </c>
      <c r="C2953" t="inlineStr">
        <is>
          <t>삼영전자공업</t>
        </is>
      </c>
      <c r="D2953" t="n">
        <v>17863535000</v>
      </c>
      <c r="E2953" t="n">
        <v>2177667000</v>
      </c>
      <c r="F2953" t="n">
        <v>2312600000</v>
      </c>
      <c r="G2953" t="n">
        <v>637264000</v>
      </c>
      <c r="H2953" t="n">
        <v>2.65</v>
      </c>
      <c r="I2953" t="n">
        <v>5.24</v>
      </c>
    </row>
    <row r="2954">
      <c r="A2954" t="n">
        <v>2015</v>
      </c>
      <c r="B2954" t="inlineStr">
        <is>
          <t>00127200</t>
        </is>
      </c>
      <c r="C2954" t="inlineStr">
        <is>
          <t>삼영전자공업</t>
        </is>
      </c>
      <c r="D2954" t="n">
        <v>17304727000</v>
      </c>
      <c r="E2954" t="n">
        <v>2099451000</v>
      </c>
      <c r="F2954" t="n">
        <v>3475263000</v>
      </c>
      <c r="G2954" t="n">
        <v>449667000</v>
      </c>
      <c r="H2954" t="n">
        <v>2.14</v>
      </c>
      <c r="I2954" t="n">
        <v>4.24</v>
      </c>
      <c r="O2954">
        <f>D2953</f>
      </c>
      <c r="P2954">
        <f>(E2954-F2954+G2954)/O2954*100</f>
      </c>
      <c r="Q2954">
        <f>H2953</f>
      </c>
      <c r="R2954">
        <f>I2953</f>
      </c>
      <c r="S2954">
        <f>H2954-H2953</f>
      </c>
      <c r="T2954">
        <f>I2954-I2953</f>
      </c>
    </row>
    <row r="2955">
      <c r="A2955" t="n">
        <v>2016</v>
      </c>
      <c r="B2955" t="inlineStr">
        <is>
          <t>00127200</t>
        </is>
      </c>
      <c r="C2955" t="inlineStr">
        <is>
          <t>삼영전자공업</t>
        </is>
      </c>
      <c r="D2955" t="n">
        <v>18260600000</v>
      </c>
      <c r="E2955" t="n">
        <v>1870412000</v>
      </c>
      <c r="F2955" t="n">
        <v>2497202000</v>
      </c>
      <c r="G2955" t="n">
        <v>387028000</v>
      </c>
      <c r="H2955" t="n">
        <v>2.12</v>
      </c>
      <c r="I2955" t="n">
        <v>4.46</v>
      </c>
      <c r="O2955">
        <f>D2954</f>
      </c>
      <c r="P2955">
        <f>(E2955-F2955+G2955)/O2955*100</f>
      </c>
      <c r="Q2955">
        <f>H2954</f>
      </c>
      <c r="R2955">
        <f>I2954</f>
      </c>
      <c r="S2955">
        <f>H2955-H2954</f>
      </c>
      <c r="T2955">
        <f>I2955-I2954</f>
      </c>
    </row>
    <row r="2956">
      <c r="A2956" t="n">
        <v>2017</v>
      </c>
      <c r="B2956" t="inlineStr">
        <is>
          <t>00127200</t>
        </is>
      </c>
      <c r="C2956" t="inlineStr">
        <is>
          <t>삼영전자공업</t>
        </is>
      </c>
      <c r="D2956" t="n">
        <v>18073860000</v>
      </c>
      <c r="E2956" t="n">
        <v>1823443000</v>
      </c>
      <c r="F2956" t="n">
        <v>2438306000</v>
      </c>
      <c r="G2956" t="n">
        <v>366607000</v>
      </c>
      <c r="H2956" t="n">
        <v>2.63</v>
      </c>
      <c r="I2956" t="n">
        <v>4.47</v>
      </c>
      <c r="O2956">
        <f>D2955</f>
      </c>
      <c r="P2956">
        <f>(E2956-F2956+G2956)/O2956*100</f>
      </c>
      <c r="Q2956">
        <f>H2955</f>
      </c>
      <c r="R2956">
        <f>I2955</f>
      </c>
      <c r="S2956">
        <f>H2956-H2955</f>
      </c>
      <c r="T2956">
        <f>I2956-I2955</f>
      </c>
    </row>
    <row r="2957">
      <c r="A2957" t="n">
        <v>2018</v>
      </c>
      <c r="B2957" t="inlineStr">
        <is>
          <t>00127200</t>
        </is>
      </c>
      <c r="C2957" t="inlineStr">
        <is>
          <t>삼영전자공업</t>
        </is>
      </c>
      <c r="D2957" t="n">
        <v>17627728000</v>
      </c>
      <c r="E2957" t="n">
        <v>1736550000</v>
      </c>
      <c r="F2957" t="n">
        <v>2517722000</v>
      </c>
      <c r="G2957" t="n">
        <v>446563000</v>
      </c>
      <c r="H2957" t="n">
        <v>2.18</v>
      </c>
      <c r="I2957" t="n">
        <v>3.8</v>
      </c>
      <c r="O2957">
        <f>D2956</f>
      </c>
      <c r="P2957">
        <f>(E2957-F2957+G2957)/O2957*100</f>
      </c>
      <c r="Q2957">
        <f>H2956</f>
      </c>
      <c r="R2957">
        <f>I2956</f>
      </c>
      <c r="S2957">
        <f>H2957-H2956</f>
      </c>
      <c r="T2957">
        <f>I2957-I2956</f>
      </c>
    </row>
    <row r="2958">
      <c r="A2958" t="n">
        <v>2019</v>
      </c>
      <c r="B2958" t="inlineStr">
        <is>
          <t>00127200</t>
        </is>
      </c>
      <c r="C2958" t="inlineStr">
        <is>
          <t>삼영전자공업</t>
        </is>
      </c>
      <c r="D2958" t="n">
        <v>17536657000</v>
      </c>
      <c r="E2958" t="n">
        <v>1587868000</v>
      </c>
      <c r="F2958" t="n">
        <v>1979322000</v>
      </c>
      <c r="G2958" t="n">
        <v>354109000</v>
      </c>
      <c r="H2958" t="n">
        <v>1.73</v>
      </c>
      <c r="I2958" t="n">
        <v>3.59</v>
      </c>
      <c r="O2958">
        <f>D2957</f>
      </c>
      <c r="P2958">
        <f>(E2958-F2958+G2958)/O2958*100</f>
      </c>
      <c r="Q2958">
        <f>H2957</f>
      </c>
      <c r="R2958">
        <f>I2957</f>
      </c>
      <c r="S2958">
        <f>H2958-H2957</f>
      </c>
      <c r="T2958">
        <f>I2958-I2957</f>
      </c>
    </row>
    <row r="2959">
      <c r="A2959" t="n">
        <v>2020</v>
      </c>
      <c r="B2959" t="inlineStr">
        <is>
          <t>00127200</t>
        </is>
      </c>
      <c r="C2959" t="inlineStr">
        <is>
          <t>삼영전자공업</t>
        </is>
      </c>
      <c r="D2959" t="n">
        <v>17242138000</v>
      </c>
      <c r="E2959" t="n">
        <v>1403389000</v>
      </c>
      <c r="F2959" t="n">
        <v>2305959000</v>
      </c>
      <c r="G2959" t="n">
        <v>276487000</v>
      </c>
      <c r="H2959" t="n">
        <v>1.38</v>
      </c>
      <c r="I2959" t="n">
        <v>3.58</v>
      </c>
      <c r="O2959">
        <f>D2958</f>
      </c>
      <c r="P2959">
        <f>(E2959-F2959+G2959)/O2959*100</f>
      </c>
      <c r="Q2959">
        <f>H2958</f>
      </c>
      <c r="R2959">
        <f>I2958</f>
      </c>
      <c r="S2959">
        <f>H2959-H2958</f>
      </c>
      <c r="T2959">
        <f>I2959-I2958</f>
      </c>
    </row>
    <row r="2960">
      <c r="A2960" t="n">
        <v>2021</v>
      </c>
      <c r="B2960" t="inlineStr">
        <is>
          <t>00127200</t>
        </is>
      </c>
      <c r="C2960" t="inlineStr">
        <is>
          <t>삼영전자공업</t>
        </is>
      </c>
      <c r="D2960" t="n">
        <v>16496245000</v>
      </c>
      <c r="E2960" t="n">
        <v>1272943000</v>
      </c>
      <c r="F2960" t="n">
        <v>2504001000</v>
      </c>
      <c r="G2960" t="n">
        <v>219330000</v>
      </c>
      <c r="H2960" t="n">
        <v>2.46</v>
      </c>
      <c r="I2960" t="n">
        <v>3.26</v>
      </c>
      <c r="O2960">
        <f>D2959</f>
      </c>
      <c r="P2960">
        <f>(E2960-F2960+G2960)/O2960*100</f>
      </c>
      <c r="Q2960">
        <f>H2959</f>
      </c>
      <c r="R2960">
        <f>I2959</f>
      </c>
      <c r="S2960">
        <f>H2960-H2959</f>
      </c>
      <c r="T2960">
        <f>I2960-I2959</f>
      </c>
    </row>
    <row r="2961">
      <c r="A2961" t="n">
        <v>2022</v>
      </c>
      <c r="B2961" t="inlineStr">
        <is>
          <t>00127200</t>
        </is>
      </c>
      <c r="C2961" t="inlineStr">
        <is>
          <t>삼영전자공업</t>
        </is>
      </c>
      <c r="D2961" t="n">
        <v>14294050000</v>
      </c>
      <c r="E2961" t="n">
        <v>1183990000</v>
      </c>
      <c r="F2961" t="n">
        <v>2904812000</v>
      </c>
      <c r="G2961" t="n">
        <v>457538000</v>
      </c>
      <c r="H2961" t="n">
        <v>5.13</v>
      </c>
      <c r="I2961" t="n">
        <v>3.26</v>
      </c>
      <c r="K2961" t="n">
        <v>-520325000</v>
      </c>
      <c r="L2961" t="n">
        <v>579908000</v>
      </c>
      <c r="M2961" t="n">
        <v>593360000</v>
      </c>
      <c r="N2961" t="n">
        <v>-540956000</v>
      </c>
      <c r="O2961">
        <f>D2960</f>
      </c>
      <c r="P2961">
        <f>(E2961-F2961+G2961)/O2961*100</f>
      </c>
      <c r="Q2961">
        <f>H2960</f>
      </c>
      <c r="R2961">
        <f>I2960</f>
      </c>
      <c r="S2961">
        <f>H2961-H2960</f>
      </c>
      <c r="T2961">
        <f>I2961-I2960</f>
      </c>
      <c r="U2961">
        <f>(L2961-K2961)/(2*D2961*0.01)</f>
      </c>
      <c r="V2961">
        <f>(L2961+K2961)/(D2961*0.0001)</f>
      </c>
    </row>
    <row r="2962">
      <c r="A2962" t="n">
        <v>2023</v>
      </c>
      <c r="B2962" t="inlineStr">
        <is>
          <t>00127200</t>
        </is>
      </c>
      <c r="C2962" t="inlineStr">
        <is>
          <t>삼영전자공업</t>
        </is>
      </c>
      <c r="D2962" t="n">
        <v>13726189000</v>
      </c>
      <c r="E2962" t="n">
        <v>999453000</v>
      </c>
      <c r="F2962" t="n">
        <v>2403819000</v>
      </c>
      <c r="G2962" t="n">
        <v>614956000</v>
      </c>
      <c r="H2962" t="n">
        <v>3.95</v>
      </c>
      <c r="I2962" t="n">
        <v>3.26</v>
      </c>
      <c r="K2962" t="n">
        <v>-510169000</v>
      </c>
      <c r="L2962" t="n">
        <v>47536000</v>
      </c>
      <c r="M2962" t="n">
        <v>577101000</v>
      </c>
      <c r="N2962" t="n">
        <v>-525189000</v>
      </c>
      <c r="O2962">
        <f>D2961</f>
      </c>
      <c r="P2962">
        <f>(E2962-F2962+G2962)/O2962*100</f>
      </c>
      <c r="Q2962">
        <f>H2961</f>
      </c>
      <c r="R2962">
        <f>I2961</f>
      </c>
      <c r="S2962">
        <f>H2962-H2961</f>
      </c>
      <c r="T2962">
        <f>I2962-I2961</f>
      </c>
      <c r="U2962">
        <f>(L2962-K2962)/(2*D2962*0.01)</f>
      </c>
    </row>
    <row r="2963">
      <c r="A2963" t="n">
        <v>2024</v>
      </c>
      <c r="B2963" t="inlineStr">
        <is>
          <t>00127200</t>
        </is>
      </c>
      <c r="C2963" t="inlineStr">
        <is>
          <t>삼영전자공업</t>
        </is>
      </c>
      <c r="D2963" t="n">
        <v>13784746000</v>
      </c>
      <c r="E2963" t="n">
        <v>1046805000</v>
      </c>
      <c r="F2963" t="n">
        <v>1320227000</v>
      </c>
      <c r="G2963" t="n">
        <v>330926000</v>
      </c>
      <c r="H2963" t="n">
        <v>3.2</v>
      </c>
      <c r="I2963" t="n">
        <v>2.84</v>
      </c>
      <c r="K2963" t="n">
        <v>-338040000</v>
      </c>
      <c r="L2963" t="n">
        <v>512160000</v>
      </c>
      <c r="M2963" t="n">
        <v>370064000</v>
      </c>
      <c r="N2963" t="n">
        <v>-583237000</v>
      </c>
      <c r="O2963">
        <f>D2962</f>
      </c>
      <c r="P2963">
        <f>(E2963-F2963+G2963)/O2963*100</f>
      </c>
      <c r="Q2963">
        <f>H2962</f>
      </c>
      <c r="R2963">
        <f>I2962</f>
      </c>
      <c r="S2963">
        <f>H2963-H2962</f>
      </c>
      <c r="T2963">
        <f>I2963-I2962</f>
      </c>
      <c r="U2963">
        <f>(L2963-K2963)/(2*D2963*0.01)</f>
      </c>
      <c r="V2963">
        <f>(L2963+K2963)/(D2963*0.0001)</f>
      </c>
    </row>
    <row r="2964">
      <c r="A2964" t="n">
        <v>2025</v>
      </c>
      <c r="B2964" t="inlineStr">
        <is>
          <t>00127200</t>
        </is>
      </c>
      <c r="C2964" t="inlineStr">
        <is>
          <t>삼영전자공업</t>
        </is>
      </c>
      <c r="D2964" t="n">
        <v>11843681000</v>
      </c>
      <c r="E2964" t="n">
        <v>876002000</v>
      </c>
      <c r="F2964" t="n">
        <v>2801064000</v>
      </c>
      <c r="G2964" t="n">
        <v>245086000</v>
      </c>
      <c r="H2964" t="n">
        <v>3.5</v>
      </c>
      <c r="I2964" t="n">
        <v>2.85</v>
      </c>
      <c r="K2964" t="n">
        <v>-257442000</v>
      </c>
      <c r="L2964" t="n">
        <v>281583000</v>
      </c>
      <c r="M2964" t="n">
        <v>282522000</v>
      </c>
      <c r="N2964" t="n">
        <v>-263895000</v>
      </c>
      <c r="O2964">
        <f>D2963</f>
      </c>
      <c r="P2964">
        <f>(E2964-F2964+G2964)/O2964*100</f>
      </c>
      <c r="Q2964">
        <f>H2963</f>
      </c>
      <c r="R2964">
        <f>I2963</f>
      </c>
      <c r="S2964">
        <f>H2964-H2963</f>
      </c>
      <c r="T2964">
        <f>I2964-I2963</f>
      </c>
      <c r="U2964">
        <f>(L2964-K2964)/(2*D2964*0.01)</f>
      </c>
      <c r="V2964">
        <f>(L2964+K2964)/(D2964*0.0001)</f>
      </c>
    </row>
    <row r="2965">
      <c r="A2965" t="n">
        <v>2014</v>
      </c>
      <c r="B2965" t="inlineStr">
        <is>
          <t>00127255</t>
        </is>
      </c>
      <c r="C2965" t="inlineStr">
        <is>
          <t>삼영</t>
        </is>
      </c>
      <c r="D2965" t="n">
        <v>6245704000</v>
      </c>
      <c r="E2965" t="n">
        <v>697151000</v>
      </c>
      <c r="F2965" t="n">
        <v>1046742000</v>
      </c>
      <c r="G2965" t="n">
        <v>234722000</v>
      </c>
      <c r="H2965" t="n">
        <v>2.81</v>
      </c>
      <c r="I2965" t="n">
        <v>4.4</v>
      </c>
    </row>
    <row r="2966">
      <c r="A2966" t="n">
        <v>2015</v>
      </c>
      <c r="B2966" t="inlineStr">
        <is>
          <t>00127255</t>
        </is>
      </c>
      <c r="C2966" t="inlineStr">
        <is>
          <t>삼영</t>
        </is>
      </c>
      <c r="D2966" t="n">
        <v>6314048000</v>
      </c>
      <c r="E2966" t="n">
        <v>658444000</v>
      </c>
      <c r="F2966" t="n">
        <v>801930000</v>
      </c>
      <c r="G2966" t="n">
        <v>166896000</v>
      </c>
      <c r="H2966" t="n">
        <v>2.47</v>
      </c>
      <c r="I2966" t="n">
        <v>4.15</v>
      </c>
      <c r="O2966">
        <f>D2965</f>
      </c>
      <c r="P2966">
        <f>(E2966-F2966+G2966)/O2966*100</f>
      </c>
      <c r="Q2966">
        <f>H2965</f>
      </c>
      <c r="R2966">
        <f>I2965</f>
      </c>
      <c r="S2966">
        <f>H2966-H2965</f>
      </c>
      <c r="T2966">
        <f>I2966-I2965</f>
      </c>
    </row>
    <row r="2967">
      <c r="A2967" t="n">
        <v>2017</v>
      </c>
      <c r="B2967" t="inlineStr">
        <is>
          <t>00127255</t>
        </is>
      </c>
      <c r="C2967" t="inlineStr">
        <is>
          <t>삼영</t>
        </is>
      </c>
      <c r="D2967" t="n">
        <v>7316318000</v>
      </c>
      <c r="E2967" t="n">
        <v>634494000</v>
      </c>
      <c r="F2967" t="n">
        <v>334047000</v>
      </c>
      <c r="G2967" t="n">
        <v>179203000</v>
      </c>
      <c r="H2967" t="n">
        <v>2.88</v>
      </c>
      <c r="I2967" t="n">
        <v>3.93</v>
      </c>
    </row>
    <row r="2968">
      <c r="A2968" t="n">
        <v>2018</v>
      </c>
      <c r="B2968" t="inlineStr">
        <is>
          <t>00127255</t>
        </is>
      </c>
      <c r="C2968" t="inlineStr">
        <is>
          <t>삼영</t>
        </is>
      </c>
      <c r="D2968" t="n">
        <v>8113151000</v>
      </c>
      <c r="E2968" t="n">
        <v>608797000</v>
      </c>
      <c r="F2968" t="n">
        <v>685680000</v>
      </c>
      <c r="G2968" t="n">
        <v>210817000</v>
      </c>
      <c r="H2968" t="n">
        <v>2.36</v>
      </c>
      <c r="I2968" t="n">
        <v>3.93</v>
      </c>
      <c r="O2968">
        <f>D2967</f>
      </c>
      <c r="P2968">
        <f>(E2968-F2968+G2968)/O2968*100</f>
      </c>
      <c r="Q2968">
        <f>H2967</f>
      </c>
      <c r="R2968">
        <f>I2967</f>
      </c>
      <c r="S2968">
        <f>H2968-H2967</f>
      </c>
      <c r="T2968">
        <f>I2968-I2967</f>
      </c>
    </row>
    <row r="2969">
      <c r="A2969" t="n">
        <v>2019</v>
      </c>
      <c r="B2969" t="inlineStr">
        <is>
          <t>00127255</t>
        </is>
      </c>
      <c r="C2969" t="inlineStr">
        <is>
          <t>삼영</t>
        </is>
      </c>
      <c r="D2969" t="n">
        <v>8577556000</v>
      </c>
      <c r="E2969" t="n">
        <v>612569000</v>
      </c>
      <c r="F2969" t="n">
        <v>684564000</v>
      </c>
      <c r="G2969" t="n">
        <v>188806000</v>
      </c>
      <c r="H2969" t="n">
        <v>2.04</v>
      </c>
      <c r="I2969" t="n">
        <v>4.76</v>
      </c>
      <c r="O2969">
        <f>D2968</f>
      </c>
      <c r="P2969">
        <f>(E2969-F2969+G2969)/O2969*100</f>
      </c>
      <c r="Q2969">
        <f>H2968</f>
      </c>
      <c r="R2969">
        <f>I2968</f>
      </c>
      <c r="S2969">
        <f>H2969-H2968</f>
      </c>
      <c r="T2969">
        <f>I2969-I2968</f>
      </c>
    </row>
    <row r="2970">
      <c r="A2970" t="n">
        <v>2020</v>
      </c>
      <c r="B2970" t="inlineStr">
        <is>
          <t>00127255</t>
        </is>
      </c>
      <c r="C2970" t="inlineStr">
        <is>
          <t>삼영</t>
        </is>
      </c>
      <c r="D2970" t="n">
        <v>154289000000</v>
      </c>
      <c r="E2970" t="n">
        <v>8435000000</v>
      </c>
      <c r="F2970" t="n">
        <v>6735000000</v>
      </c>
      <c r="G2970" t="n">
        <v>6171000000</v>
      </c>
      <c r="H2970" t="n">
        <v>4</v>
      </c>
      <c r="I2970" t="n">
        <v>3.5</v>
      </c>
      <c r="J2970" t="n">
        <v>11.4</v>
      </c>
      <c r="K2970" t="n">
        <v>-12470000000</v>
      </c>
      <c r="L2970" t="n">
        <v>14230000000</v>
      </c>
      <c r="M2970" t="n">
        <v>2180000000</v>
      </c>
      <c r="N2970" t="n">
        <v>-2040000000</v>
      </c>
      <c r="O2970">
        <f>D2969</f>
      </c>
      <c r="P2970">
        <f>(E2970-F2970+G2970)/O2970*100</f>
      </c>
      <c r="Q2970">
        <f>H2969</f>
      </c>
      <c r="R2970">
        <f>I2969</f>
      </c>
      <c r="S2970">
        <f>H2970-H2969</f>
      </c>
      <c r="T2970">
        <f>I2970-I2969</f>
      </c>
      <c r="U2970">
        <f>(L2970-K2970)/(2*D2970*0.01)</f>
      </c>
      <c r="V2970">
        <f>(L2970+K2970)/(D2970*0.0001)</f>
      </c>
    </row>
    <row r="2971">
      <c r="A2971" t="n">
        <v>2021</v>
      </c>
      <c r="B2971" t="inlineStr">
        <is>
          <t>00127255</t>
        </is>
      </c>
      <c r="C2971" t="inlineStr">
        <is>
          <t>삼영</t>
        </is>
      </c>
      <c r="D2971" t="n">
        <v>184045000000</v>
      </c>
      <c r="E2971" t="n">
        <v>8874000000</v>
      </c>
      <c r="F2971" t="n">
        <v>11289000000</v>
      </c>
      <c r="G2971" t="n">
        <v>5521000000</v>
      </c>
      <c r="H2971" t="n">
        <v>3.1</v>
      </c>
      <c r="I2971" t="n">
        <v>3.3</v>
      </c>
      <c r="J2971" t="n">
        <v>12</v>
      </c>
      <c r="K2971" t="n">
        <v>-18265000000</v>
      </c>
      <c r="L2971" t="n">
        <v>20765000000</v>
      </c>
      <c r="M2971" t="n">
        <v>4896000000</v>
      </c>
      <c r="N2971" t="n">
        <v>-4610000000</v>
      </c>
      <c r="O2971">
        <f>D2970</f>
      </c>
      <c r="P2971">
        <f>(E2971-F2971+G2971)/O2971*100</f>
      </c>
      <c r="Q2971">
        <f>H2970</f>
      </c>
      <c r="R2971">
        <f>I2970</f>
      </c>
      <c r="S2971">
        <f>H2971-H2970</f>
      </c>
      <c r="T2971">
        <f>I2971-I2970</f>
      </c>
      <c r="U2971">
        <f>(L2971-K2971)/(2*D2971*0.01)</f>
      </c>
      <c r="V2971">
        <f>(L2971+K2971)/(D2971*0.0001)</f>
      </c>
    </row>
    <row r="2972">
      <c r="A2972" t="n">
        <v>2022</v>
      </c>
      <c r="B2972" t="inlineStr">
        <is>
          <t>00127255</t>
        </is>
      </c>
      <c r="C2972" t="inlineStr">
        <is>
          <t>삼영</t>
        </is>
      </c>
      <c r="D2972" t="n">
        <v>6768371000</v>
      </c>
      <c r="E2972" t="n">
        <v>1048782000</v>
      </c>
      <c r="F2972" t="n">
        <v>1952619000</v>
      </c>
      <c r="G2972" t="n">
        <v>204541000</v>
      </c>
      <c r="H2972" t="n">
        <v>5.315</v>
      </c>
      <c r="I2972" t="n">
        <v>5.525</v>
      </c>
      <c r="K2972" t="n">
        <v>-349209000</v>
      </c>
      <c r="L2972" t="n">
        <v>391906000</v>
      </c>
      <c r="M2972" t="n">
        <v>395244000</v>
      </c>
      <c r="N2972" t="n">
        <v>-357089000</v>
      </c>
      <c r="O2972">
        <f>D2971</f>
      </c>
      <c r="P2972">
        <f>(E2972-F2972+G2972)/O2972*100</f>
      </c>
      <c r="Q2972">
        <f>H2971</f>
      </c>
      <c r="R2972">
        <f>I2971</f>
      </c>
      <c r="S2972">
        <f>H2972-H2971</f>
      </c>
      <c r="T2972">
        <f>I2972-I2971</f>
      </c>
      <c r="U2972">
        <f>(L2972-K2972)/(2*D2972*0.01)</f>
      </c>
      <c r="V2972">
        <f>(L2972+K2972)/(D2972*0.0001)</f>
      </c>
    </row>
    <row r="2973">
      <c r="A2973" t="n">
        <v>2023</v>
      </c>
      <c r="B2973" t="inlineStr">
        <is>
          <t>00127255</t>
        </is>
      </c>
      <c r="C2973" t="inlineStr">
        <is>
          <t>삼영</t>
        </is>
      </c>
      <c r="D2973" t="n">
        <v>6406059000</v>
      </c>
      <c r="E2973" t="n">
        <v>976567000</v>
      </c>
      <c r="F2973" t="n">
        <v>2302277000</v>
      </c>
      <c r="G2973" t="n">
        <v>310051000</v>
      </c>
      <c r="H2973" t="n">
        <v>4.43</v>
      </c>
      <c r="I2973" t="n">
        <v>5.01</v>
      </c>
      <c r="K2973" t="n">
        <v>-73133000</v>
      </c>
      <c r="L2973" t="n">
        <v>85983000</v>
      </c>
      <c r="M2973" t="n">
        <v>87534000</v>
      </c>
      <c r="N2973" t="n">
        <v>-75568000</v>
      </c>
      <c r="O2973">
        <f>D2972</f>
      </c>
      <c r="P2973">
        <f>(E2973-F2973+G2973)/O2973*100</f>
      </c>
      <c r="Q2973">
        <f>H2972</f>
      </c>
      <c r="R2973">
        <f>I2972</f>
      </c>
      <c r="S2973">
        <f>H2973-H2972</f>
      </c>
      <c r="T2973">
        <f>I2973-I2972</f>
      </c>
      <c r="U2973">
        <f>(L2973-K2973)/(2*D2973*0.01)</f>
      </c>
      <c r="V2973">
        <f>(L2973+K2973)/(D2973*0.0001)</f>
      </c>
    </row>
    <row r="2974">
      <c r="A2974" t="n">
        <v>2024</v>
      </c>
      <c r="B2974" t="inlineStr">
        <is>
          <t>00127255</t>
        </is>
      </c>
      <c r="C2974" t="inlineStr">
        <is>
          <t>삼영</t>
        </is>
      </c>
      <c r="D2974" t="n">
        <v>5983275000</v>
      </c>
      <c r="E2974" t="n">
        <v>922041000</v>
      </c>
      <c r="F2974" t="n">
        <v>1808449000</v>
      </c>
      <c r="G2974" t="n">
        <v>242403000</v>
      </c>
      <c r="H2974" t="n">
        <v>3.88</v>
      </c>
      <c r="I2974" t="n">
        <v>4.76</v>
      </c>
      <c r="K2974" t="n">
        <v>-286084000</v>
      </c>
      <c r="L2974" t="n">
        <v>321457000</v>
      </c>
      <c r="M2974" t="n">
        <v>324568000</v>
      </c>
      <c r="N2974" t="n">
        <v>-293736000</v>
      </c>
      <c r="O2974">
        <f>D2973</f>
      </c>
      <c r="P2974">
        <f>(E2974-F2974+G2974)/O2974*100</f>
      </c>
      <c r="Q2974">
        <f>H2973</f>
      </c>
      <c r="R2974">
        <f>I2973</f>
      </c>
      <c r="S2974">
        <f>H2974-H2973</f>
      </c>
      <c r="T2974">
        <f>I2974-I2973</f>
      </c>
      <c r="U2974">
        <f>(L2974-K2974)/(2*D2974*0.01)</f>
      </c>
      <c r="V2974">
        <f>(L2974+K2974)/(D2974*0.0001)</f>
      </c>
    </row>
    <row r="2975">
      <c r="A2975" t="n">
        <v>2025</v>
      </c>
      <c r="B2975" t="inlineStr">
        <is>
          <t>00127255</t>
        </is>
      </c>
      <c r="C2975" t="inlineStr">
        <is>
          <t>삼영</t>
        </is>
      </c>
      <c r="D2975" t="n">
        <v>9315301000</v>
      </c>
      <c r="E2975" t="n">
        <v>1115495000</v>
      </c>
      <c r="F2975" t="n">
        <v>583461000</v>
      </c>
      <c r="G2975" t="n">
        <v>288455000</v>
      </c>
      <c r="H2975" t="n">
        <v>4.375</v>
      </c>
      <c r="I2975" t="n">
        <v>4.76</v>
      </c>
      <c r="K2975" t="n">
        <v>-322670000</v>
      </c>
      <c r="L2975" t="n">
        <v>361912000</v>
      </c>
      <c r="M2975" t="n">
        <v>366300000</v>
      </c>
      <c r="N2975" t="n">
        <v>-224646000</v>
      </c>
      <c r="O2975">
        <f>D2974</f>
      </c>
      <c r="P2975">
        <f>(E2975-F2975+G2975)/O2975*100</f>
      </c>
      <c r="Q2975">
        <f>H2974</f>
      </c>
      <c r="R2975">
        <f>I2974</f>
      </c>
      <c r="S2975">
        <f>H2975-H2974</f>
      </c>
      <c r="T2975">
        <f>I2975-I2974</f>
      </c>
      <c r="U2975">
        <f>(L2975-K2975)/(2*D2975*0.01)</f>
      </c>
      <c r="V2975">
        <f>(L2975+K2975)/(D2975*0.0001)</f>
      </c>
    </row>
    <row r="2976">
      <c r="A2976" t="n">
        <v>2018</v>
      </c>
      <c r="B2976" t="inlineStr">
        <is>
          <t>00127459</t>
        </is>
      </c>
      <c r="C2976" t="inlineStr">
        <is>
          <t>삼우씨엠건축사사무소</t>
        </is>
      </c>
      <c r="D2976" t="n">
        <v>20600000000</v>
      </c>
      <c r="F2976" t="n">
        <v>1403088000</v>
      </c>
    </row>
    <row r="2977">
      <c r="A2977" t="n">
        <v>2017</v>
      </c>
      <c r="B2977" t="inlineStr">
        <is>
          <t>00127699</t>
        </is>
      </c>
      <c r="C2977" t="inlineStr">
        <is>
          <t>유네코</t>
        </is>
      </c>
      <c r="D2977" t="n">
        <v>2434579000</v>
      </c>
      <c r="E2977" t="n">
        <v>493549000</v>
      </c>
      <c r="F2977" t="n">
        <v>541969000</v>
      </c>
      <c r="G2977" t="n">
        <v>62081000</v>
      </c>
      <c r="H2977" t="n">
        <v>3.23</v>
      </c>
      <c r="I2977" t="n">
        <v>4.88</v>
      </c>
      <c r="J2977" t="n">
        <v>6.49</v>
      </c>
      <c r="K2977" t="n">
        <v>-139190000</v>
      </c>
      <c r="L2977" t="n">
        <v>159937000</v>
      </c>
      <c r="M2977" t="n">
        <v>156371000</v>
      </c>
      <c r="N2977" t="n">
        <v>-138929000</v>
      </c>
      <c r="U2977">
        <f>(L2977-K2977)/(2*D2977*0.01)</f>
      </c>
      <c r="V2977">
        <f>(L2977+K2977)/(D2977*0.0001)</f>
      </c>
    </row>
    <row r="2978">
      <c r="A2978" t="n">
        <v>2018</v>
      </c>
      <c r="B2978" t="inlineStr">
        <is>
          <t>00127699</t>
        </is>
      </c>
      <c r="C2978" t="inlineStr">
        <is>
          <t>유네코</t>
        </is>
      </c>
      <c r="D2978" t="n">
        <v>2090853000</v>
      </c>
      <c r="E2978" t="n">
        <v>458784000</v>
      </c>
      <c r="F2978" t="n">
        <v>935758000</v>
      </c>
      <c r="G2978" t="n">
        <v>74000000</v>
      </c>
      <c r="H2978" t="n">
        <v>2.65</v>
      </c>
      <c r="I2978" t="n">
        <v>4.88</v>
      </c>
      <c r="J2978" t="n">
        <v>7.44</v>
      </c>
      <c r="K2978" t="n">
        <v>-122084000</v>
      </c>
      <c r="L2978" t="n">
        <v>140934000</v>
      </c>
      <c r="M2978" t="n">
        <v>137115000</v>
      </c>
      <c r="N2978" t="n">
        <v>-121342000</v>
      </c>
      <c r="O2978">
        <f>D2977</f>
      </c>
      <c r="P2978">
        <f>(E2978-F2978+G2978)/O2978*100</f>
      </c>
      <c r="Q2978">
        <f>H2977</f>
      </c>
      <c r="R2978">
        <f>I2977</f>
      </c>
      <c r="S2978">
        <f>H2978-H2977</f>
      </c>
      <c r="T2978">
        <f>I2978-I2977</f>
      </c>
      <c r="U2978">
        <f>(L2978-K2978)/(2*D2978*0.01)</f>
      </c>
      <c r="V2978">
        <f>(L2978+K2978)/(D2978*0.0001)</f>
      </c>
    </row>
    <row r="2979">
      <c r="A2979" t="n">
        <v>2019</v>
      </c>
      <c r="B2979" t="inlineStr">
        <is>
          <t>00127699</t>
        </is>
      </c>
      <c r="C2979" t="inlineStr">
        <is>
          <t>유네코</t>
        </is>
      </c>
      <c r="D2979" t="n">
        <v>2153060000</v>
      </c>
      <c r="E2979" t="n">
        <v>456184000</v>
      </c>
      <c r="F2979" t="n">
        <v>181721000</v>
      </c>
      <c r="G2979" t="n">
        <v>42478000</v>
      </c>
      <c r="H2979" t="n">
        <v>2.59</v>
      </c>
      <c r="I2979" t="n">
        <v>4.88</v>
      </c>
      <c r="J2979" t="n">
        <v>9.029999999999999</v>
      </c>
      <c r="K2979" t="n">
        <v>-136139000</v>
      </c>
      <c r="L2979" t="n">
        <v>158385000</v>
      </c>
      <c r="M2979" t="n">
        <v>153969000</v>
      </c>
      <c r="N2979" t="n">
        <v>-135239000</v>
      </c>
      <c r="O2979">
        <f>D2978</f>
      </c>
      <c r="P2979">
        <f>(E2979-F2979+G2979)/O2979*100</f>
      </c>
      <c r="Q2979">
        <f>H2978</f>
      </c>
      <c r="R2979">
        <f>I2978</f>
      </c>
      <c r="S2979">
        <f>H2979-H2978</f>
      </c>
      <c r="T2979">
        <f>I2979-I2978</f>
      </c>
      <c r="U2979">
        <f>(L2979-K2979)/(2*D2979*0.01)</f>
      </c>
      <c r="V2979">
        <f>(L2979+K2979)/(D2979*0.0001)</f>
      </c>
    </row>
    <row r="2980">
      <c r="A2980" t="n">
        <v>2020</v>
      </c>
      <c r="B2980" t="inlineStr">
        <is>
          <t>00127699</t>
        </is>
      </c>
      <c r="C2980" t="inlineStr">
        <is>
          <t>유네코</t>
        </is>
      </c>
      <c r="D2980" t="n">
        <v>1704335000</v>
      </c>
      <c r="E2980" t="n">
        <v>470421000</v>
      </c>
      <c r="F2980" t="n">
        <v>626481000</v>
      </c>
      <c r="G2980" t="n">
        <v>44286000</v>
      </c>
      <c r="H2980" t="n">
        <v>2.85</v>
      </c>
      <c r="I2980" t="n">
        <v>4.75</v>
      </c>
      <c r="J2980" t="n">
        <v>10.15</v>
      </c>
      <c r="K2980" t="n">
        <v>-131710000</v>
      </c>
      <c r="L2980" t="n">
        <v>153667000</v>
      </c>
      <c r="M2980" t="n">
        <v>149512000</v>
      </c>
      <c r="N2980" t="n">
        <v>-130941000</v>
      </c>
      <c r="O2980">
        <f>D2979</f>
      </c>
      <c r="P2980">
        <f>(E2980-F2980+G2980)/O2980*100</f>
      </c>
      <c r="Q2980">
        <f>H2979</f>
      </c>
      <c r="R2980">
        <f>I2979</f>
      </c>
      <c r="S2980">
        <f>H2980-H2979</f>
      </c>
      <c r="T2980">
        <f>I2980-I2979</f>
      </c>
      <c r="U2980">
        <f>(L2980-K2980)/(2*D2980*0.01)</f>
      </c>
      <c r="V2980">
        <f>(L2980+K2980)/(D2980*0.0001)</f>
      </c>
    </row>
    <row r="2981">
      <c r="A2981" t="n">
        <v>2021</v>
      </c>
      <c r="B2981" t="inlineStr">
        <is>
          <t>00127699</t>
        </is>
      </c>
      <c r="C2981" t="inlineStr">
        <is>
          <t>유네코</t>
        </is>
      </c>
      <c r="D2981" t="n">
        <v>1675345000</v>
      </c>
      <c r="E2981" t="n">
        <v>433433000</v>
      </c>
      <c r="F2981" t="n">
        <v>856654000</v>
      </c>
      <c r="G2981" t="n">
        <v>42569000</v>
      </c>
      <c r="H2981" t="n">
        <v>2.96</v>
      </c>
      <c r="I2981" t="n">
        <v>4.205</v>
      </c>
      <c r="K2981" t="n">
        <v>-114864000</v>
      </c>
      <c r="L2981" t="n">
        <v>132939000</v>
      </c>
      <c r="M2981" t="n">
        <v>132690000</v>
      </c>
      <c r="N2981" t="n">
        <v>-116771000</v>
      </c>
      <c r="O2981">
        <f>D2980</f>
      </c>
      <c r="P2981">
        <f>(E2981-F2981+G2981)/O2981*100</f>
      </c>
      <c r="Q2981">
        <f>H2980</f>
      </c>
      <c r="R2981">
        <f>I2980</f>
      </c>
      <c r="S2981">
        <f>H2981-H2980</f>
      </c>
      <c r="T2981">
        <f>I2981-I2980</f>
      </c>
      <c r="U2981">
        <f>(L2981-K2981)/(2*D2981*0.01)</f>
      </c>
      <c r="V2981">
        <f>(L2981+K2981)/(D2981*0.0001)</f>
      </c>
    </row>
    <row r="2982">
      <c r="A2982" t="n">
        <v>2022</v>
      </c>
      <c r="B2982" t="inlineStr">
        <is>
          <t>00127699</t>
        </is>
      </c>
      <c r="C2982" t="inlineStr">
        <is>
          <t>유네코</t>
        </is>
      </c>
      <c r="D2982" t="n">
        <v>1562430000</v>
      </c>
      <c r="E2982" t="n">
        <v>527745000</v>
      </c>
      <c r="F2982" t="n">
        <v>374957000</v>
      </c>
      <c r="G2982" t="n">
        <v>45388000</v>
      </c>
      <c r="H2982" t="n">
        <v>5.325</v>
      </c>
      <c r="I2982" t="n">
        <v>5.005</v>
      </c>
      <c r="J2982" t="n">
        <v>7.79</v>
      </c>
      <c r="K2982" t="n">
        <v>-105566000</v>
      </c>
      <c r="L2982" t="n">
        <v>121470000</v>
      </c>
      <c r="M2982" t="n">
        <v>122589000</v>
      </c>
      <c r="N2982" t="n">
        <v>-108335000</v>
      </c>
      <c r="O2982">
        <f>D2981</f>
      </c>
      <c r="P2982">
        <f>(E2982-F2982+G2982)/O2982*100</f>
      </c>
      <c r="Q2982">
        <f>H2981</f>
      </c>
      <c r="R2982">
        <f>I2981</f>
      </c>
      <c r="S2982">
        <f>H2982-H2981</f>
      </c>
      <c r="T2982">
        <f>I2982-I2981</f>
      </c>
      <c r="U2982">
        <f>(L2982-K2982)/(2*D2982*0.01)</f>
      </c>
      <c r="V2982">
        <f>(L2982+K2982)/(D2982*0.0001)</f>
      </c>
    </row>
    <row r="2983">
      <c r="A2983" t="n">
        <v>2023</v>
      </c>
      <c r="B2983" t="inlineStr">
        <is>
          <t>00127699</t>
        </is>
      </c>
      <c r="C2983" t="inlineStr">
        <is>
          <t>유네코</t>
        </is>
      </c>
      <c r="D2983" t="n">
        <v>1591752000</v>
      </c>
      <c r="E2983" t="n">
        <v>479848000</v>
      </c>
      <c r="F2983" t="n">
        <v>682610000</v>
      </c>
      <c r="G2983" t="n">
        <v>78232000</v>
      </c>
      <c r="H2983" t="n">
        <v>4.515</v>
      </c>
      <c r="I2983" t="n">
        <v>5.5</v>
      </c>
      <c r="J2983" t="n">
        <v>7.3</v>
      </c>
      <c r="K2983" t="n">
        <v>-63880000</v>
      </c>
      <c r="L2983" t="n">
        <v>74123000</v>
      </c>
      <c r="M2983" t="n">
        <v>72462000</v>
      </c>
      <c r="N2983" t="n">
        <v>-63752000</v>
      </c>
      <c r="O2983">
        <f>D2982</f>
      </c>
      <c r="P2983">
        <f>(E2983-F2983+G2983)/O2983*100</f>
      </c>
      <c r="Q2983">
        <f>H2982</f>
      </c>
      <c r="R2983">
        <f>I2982</f>
      </c>
      <c r="S2983">
        <f>H2983-H2982</f>
      </c>
      <c r="T2983">
        <f>I2983-I2982</f>
      </c>
      <c r="U2983">
        <f>(L2983-K2983)/(2*D2983*0.01)</f>
      </c>
      <c r="V2983">
        <f>(L2983+K2983)/(D2983*0.0001)</f>
      </c>
    </row>
    <row r="2984">
      <c r="A2984" t="n">
        <v>2024</v>
      </c>
      <c r="B2984" t="inlineStr">
        <is>
          <t>00127699</t>
        </is>
      </c>
      <c r="C2984" t="inlineStr">
        <is>
          <t>유네코</t>
        </is>
      </c>
      <c r="D2984" t="n">
        <v>1375950000</v>
      </c>
      <c r="E2984" t="n">
        <v>500621000</v>
      </c>
      <c r="F2984" t="n">
        <v>258112000</v>
      </c>
      <c r="G2984" t="n">
        <v>46307000</v>
      </c>
      <c r="H2984" t="n">
        <v>3.95</v>
      </c>
      <c r="I2984" t="n">
        <v>5.5</v>
      </c>
      <c r="J2984" t="n">
        <v>7.47</v>
      </c>
      <c r="K2984" t="n">
        <v>-84031000</v>
      </c>
      <c r="L2984" t="n">
        <v>97048000</v>
      </c>
      <c r="M2984" t="n">
        <v>94355000</v>
      </c>
      <c r="N2984" t="n">
        <v>-83461000</v>
      </c>
      <c r="O2984">
        <f>D2983</f>
      </c>
      <c r="P2984">
        <f>(E2984-F2984+G2984)/O2984*100</f>
      </c>
      <c r="Q2984">
        <f>H2983</f>
      </c>
      <c r="R2984">
        <f>I2983</f>
      </c>
      <c r="S2984">
        <f>H2984-H2983</f>
      </c>
      <c r="T2984">
        <f>I2984-I2983</f>
      </c>
      <c r="U2984">
        <f>(L2984-K2984)/(2*D2984*0.01)</f>
      </c>
      <c r="V2984">
        <f>(L2984+K2984)/(D2984*0.0001)</f>
      </c>
    </row>
    <row r="2985">
      <c r="A2985" t="n">
        <v>2014</v>
      </c>
      <c r="B2985" t="inlineStr">
        <is>
          <t>00127802</t>
        </is>
      </c>
      <c r="C2985" t="inlineStr">
        <is>
          <t>삼익THK</t>
        </is>
      </c>
      <c r="D2985" t="n">
        <v>24306779070</v>
      </c>
      <c r="E2985" t="n">
        <v>2900615529</v>
      </c>
      <c r="F2985" t="n">
        <v>902744574</v>
      </c>
      <c r="G2985" t="n">
        <v>881834086</v>
      </c>
      <c r="H2985" t="n">
        <v>3.84</v>
      </c>
      <c r="I2985" t="n">
        <v>5.35</v>
      </c>
      <c r="K2985" t="n">
        <v>-2020344480</v>
      </c>
      <c r="L2985" t="n">
        <v>2416139133</v>
      </c>
      <c r="M2985" t="n">
        <v>2356304721</v>
      </c>
      <c r="N2985" t="n">
        <v>-2012916195</v>
      </c>
      <c r="U2985">
        <f>(L2985-K2985)/(2*D2985*0.01)</f>
      </c>
      <c r="V2985">
        <f>(L2985+K2985)/(D2985*0.0001)</f>
      </c>
    </row>
    <row r="2986">
      <c r="A2986" t="n">
        <v>2015</v>
      </c>
      <c r="B2986" t="inlineStr">
        <is>
          <t>00127802</t>
        </is>
      </c>
      <c r="C2986" t="inlineStr">
        <is>
          <t>삼익THK</t>
        </is>
      </c>
      <c r="D2986" t="n">
        <v>27214357018</v>
      </c>
      <c r="E2986" t="n">
        <v>3333244910</v>
      </c>
      <c r="F2986" t="n">
        <v>923371450</v>
      </c>
      <c r="G2986" t="n">
        <v>665922795</v>
      </c>
      <c r="H2986" t="n">
        <v>3.43</v>
      </c>
      <c r="I2986" t="n">
        <v>4.78</v>
      </c>
      <c r="J2986" t="n">
        <v>12.8</v>
      </c>
      <c r="K2986" t="n">
        <v>-2318060758</v>
      </c>
      <c r="L2986" t="n">
        <v>2774078298</v>
      </c>
      <c r="M2986" t="n">
        <v>2773304090</v>
      </c>
      <c r="N2986" t="n">
        <v>-2359176336</v>
      </c>
      <c r="O2986">
        <f>D2985</f>
      </c>
      <c r="P2986">
        <f>(E2986-F2986+G2986)/O2986*100</f>
      </c>
      <c r="Q2986">
        <f>H2985</f>
      </c>
      <c r="R2986">
        <f>I2985</f>
      </c>
      <c r="S2986">
        <f>H2986-H2985</f>
      </c>
      <c r="T2986">
        <f>I2986-I2985</f>
      </c>
      <c r="U2986">
        <f>(L2986-K2986)/(2*D2986*0.01)</f>
      </c>
      <c r="V2986">
        <f>(L2986+K2986)/(D2986*0.0001)</f>
      </c>
    </row>
    <row r="2987">
      <c r="A2987" t="n">
        <v>2016</v>
      </c>
      <c r="B2987" t="inlineStr">
        <is>
          <t>00127802</t>
        </is>
      </c>
      <c r="C2987" t="inlineStr">
        <is>
          <t>삼익THK</t>
        </is>
      </c>
      <c r="D2987" t="n">
        <v>31792771497</v>
      </c>
      <c r="E2987" t="n">
        <v>3415955030</v>
      </c>
      <c r="F2987" t="n">
        <v>546500814</v>
      </c>
      <c r="G2987" t="n">
        <v>671331994</v>
      </c>
      <c r="H2987" t="n">
        <v>3.48</v>
      </c>
      <c r="I2987" t="n">
        <v>4.88</v>
      </c>
      <c r="K2987" t="n">
        <v>-2570220575</v>
      </c>
      <c r="L2987" t="n">
        <v>3056766390</v>
      </c>
      <c r="M2987" t="n">
        <v>3058184923</v>
      </c>
      <c r="N2987" t="n">
        <v>-2617515918</v>
      </c>
      <c r="O2987">
        <f>D2986</f>
      </c>
      <c r="P2987">
        <f>(E2987-F2987+G2987)/O2987*100</f>
      </c>
      <c r="Q2987">
        <f>H2986</f>
      </c>
      <c r="R2987">
        <f>I2986</f>
      </c>
      <c r="S2987">
        <f>H2987-H2986</f>
      </c>
      <c r="T2987">
        <f>I2987-I2986</f>
      </c>
      <c r="U2987">
        <f>(L2987-K2987)/(2*D2987*0.01)</f>
      </c>
      <c r="V2987">
        <f>(L2987+K2987)/(D2987*0.0001)</f>
      </c>
    </row>
    <row r="2988">
      <c r="A2988" t="n">
        <v>2017</v>
      </c>
      <c r="B2988" t="inlineStr">
        <is>
          <t>00127802</t>
        </is>
      </c>
      <c r="C2988" t="inlineStr">
        <is>
          <t>삼익THK</t>
        </is>
      </c>
      <c r="D2988" t="n">
        <v>34160968578</v>
      </c>
      <c r="E2988" t="n">
        <v>3781475466</v>
      </c>
      <c r="F2988" t="n">
        <v>1700311416</v>
      </c>
      <c r="G2988" t="n">
        <v>797636071</v>
      </c>
      <c r="H2988" t="n">
        <v>3.77</v>
      </c>
      <c r="I2988" t="n">
        <v>4.37</v>
      </c>
      <c r="K2988" t="n">
        <v>-2603503732</v>
      </c>
      <c r="L2988" t="n">
        <v>3078907410</v>
      </c>
      <c r="M2988" t="n">
        <v>3105964514</v>
      </c>
      <c r="N2988" t="n">
        <v>-2670361464</v>
      </c>
      <c r="O2988">
        <f>D2987</f>
      </c>
      <c r="P2988">
        <f>(E2988-F2988+G2988)/O2988*100</f>
      </c>
      <c r="Q2988">
        <f>H2987</f>
      </c>
      <c r="R2988">
        <f>I2987</f>
      </c>
      <c r="S2988">
        <f>H2988-H2987</f>
      </c>
      <c r="T2988">
        <f>I2988-I2987</f>
      </c>
      <c r="U2988">
        <f>(L2988-K2988)/(2*D2988*0.01)</f>
      </c>
      <c r="V2988">
        <f>(L2988+K2988)/(D2988*0.0001)</f>
      </c>
    </row>
    <row r="2989">
      <c r="A2989" t="n">
        <v>2018</v>
      </c>
      <c r="B2989" t="inlineStr">
        <is>
          <t>00127802</t>
        </is>
      </c>
      <c r="C2989" t="inlineStr">
        <is>
          <t>삼익THK</t>
        </is>
      </c>
      <c r="D2989" t="n">
        <v>40202174068</v>
      </c>
      <c r="E2989" t="n">
        <v>3953193163</v>
      </c>
      <c r="F2989" t="n">
        <v>1801670597</v>
      </c>
      <c r="G2989" t="n">
        <v>908640209</v>
      </c>
      <c r="H2989" t="n">
        <v>3.26</v>
      </c>
      <c r="I2989" t="n">
        <v>4.37</v>
      </c>
      <c r="J2989" t="n">
        <v>11.9</v>
      </c>
      <c r="K2989" t="n">
        <v>-3145371807</v>
      </c>
      <c r="L2989" t="n">
        <v>3723193968</v>
      </c>
      <c r="M2989" t="n">
        <v>3735781135</v>
      </c>
      <c r="N2989" t="n">
        <v>-3211516863</v>
      </c>
      <c r="O2989">
        <f>D2988</f>
      </c>
      <c r="P2989">
        <f>(E2989-F2989+G2989)/O2989*100</f>
      </c>
      <c r="Q2989">
        <f>H2988</f>
      </c>
      <c r="R2989">
        <f>I2988</f>
      </c>
      <c r="S2989">
        <f>H2989-H2988</f>
      </c>
      <c r="T2989">
        <f>I2989-I2988</f>
      </c>
      <c r="U2989">
        <f>(L2989-K2989)/(2*D2989*0.01)</f>
      </c>
      <c r="V2989">
        <f>(L2989+K2989)/(D2989*0.0001)</f>
      </c>
    </row>
    <row r="2990">
      <c r="A2990" t="n">
        <v>2019</v>
      </c>
      <c r="B2990" t="inlineStr">
        <is>
          <t>00127802</t>
        </is>
      </c>
      <c r="C2990" t="inlineStr">
        <is>
          <t>삼익THK</t>
        </is>
      </c>
      <c r="D2990" t="n">
        <v>37250777467</v>
      </c>
      <c r="E2990" t="n">
        <v>4647679103</v>
      </c>
      <c r="F2990" t="n">
        <v>3792484525</v>
      </c>
      <c r="G2990" t="n">
        <v>928924774</v>
      </c>
      <c r="H2990" t="n">
        <v>2.83</v>
      </c>
      <c r="I2990" t="n">
        <v>2</v>
      </c>
      <c r="J2990" t="n">
        <v>10.54</v>
      </c>
      <c r="K2990" t="n">
        <v>-2720027804</v>
      </c>
      <c r="L2990" t="n">
        <v>3185394542</v>
      </c>
      <c r="M2990" t="n">
        <v>3182735318</v>
      </c>
      <c r="N2990" t="n">
        <v>-2767494490</v>
      </c>
      <c r="O2990">
        <f>D2989</f>
      </c>
      <c r="P2990">
        <f>(E2990-F2990+G2990)/O2990*100</f>
      </c>
      <c r="Q2990">
        <f>H2989</f>
      </c>
      <c r="R2990">
        <f>I2989</f>
      </c>
      <c r="S2990">
        <f>H2990-H2989</f>
      </c>
      <c r="T2990">
        <f>I2990-I2989</f>
      </c>
      <c r="U2990">
        <f>(L2990-K2990)/(2*D2990*0.01)</f>
      </c>
      <c r="V2990">
        <f>(L2990+K2990)/(D2990*0.0001)</f>
      </c>
    </row>
    <row r="2991">
      <c r="A2991" t="n">
        <v>2020</v>
      </c>
      <c r="B2991" t="inlineStr">
        <is>
          <t>00127802</t>
        </is>
      </c>
      <c r="C2991" t="inlineStr">
        <is>
          <t>삼익THK</t>
        </is>
      </c>
      <c r="D2991" t="n">
        <v>39780206805</v>
      </c>
      <c r="E2991" t="n">
        <v>3879506111</v>
      </c>
      <c r="F2991" t="n">
        <v>1414937522</v>
      </c>
      <c r="G2991" t="n">
        <v>763056710</v>
      </c>
      <c r="H2991" t="n">
        <v>2.96</v>
      </c>
      <c r="I2991" t="n">
        <v>2.2</v>
      </c>
      <c r="J2991" t="n">
        <v>9.960000000000001</v>
      </c>
      <c r="K2991" t="n">
        <v>-2932009999</v>
      </c>
      <c r="L2991" t="n">
        <v>3420731977</v>
      </c>
      <c r="M2991" t="n">
        <v>3415729544</v>
      </c>
      <c r="N2991" t="n">
        <v>-2981544409</v>
      </c>
      <c r="O2991">
        <f>D2990</f>
      </c>
      <c r="P2991">
        <f>(E2991-F2991+G2991)/O2991*100</f>
      </c>
      <c r="Q2991">
        <f>H2990</f>
      </c>
      <c r="R2991">
        <f>I2990</f>
      </c>
      <c r="S2991">
        <f>H2991-H2990</f>
      </c>
      <c r="T2991">
        <f>I2991-I2990</f>
      </c>
      <c r="U2991">
        <f>(L2991-K2991)/(2*D2991*0.01)</f>
      </c>
      <c r="V2991">
        <f>(L2991+K2991)/(D2991*0.0001)</f>
      </c>
    </row>
    <row r="2992">
      <c r="A2992" t="n">
        <v>2021</v>
      </c>
      <c r="B2992" t="inlineStr">
        <is>
          <t>00127802</t>
        </is>
      </c>
      <c r="C2992" t="inlineStr">
        <is>
          <t>삼익THK</t>
        </is>
      </c>
      <c r="D2992" t="n">
        <v>43743028491</v>
      </c>
      <c r="E2992" t="n">
        <v>3786292585</v>
      </c>
      <c r="F2992" t="n">
        <v>1793424197</v>
      </c>
      <c r="G2992" t="n">
        <v>892986195</v>
      </c>
      <c r="H2992" t="n">
        <v>3.59</v>
      </c>
      <c r="I2992" t="n">
        <v>2.63</v>
      </c>
      <c r="J2992" t="n">
        <v>11.57</v>
      </c>
      <c r="K2992" t="n">
        <v>-3671453176</v>
      </c>
      <c r="L2992" t="n">
        <v>4323999855</v>
      </c>
      <c r="M2992" t="n">
        <v>4324963058</v>
      </c>
      <c r="N2992" t="n">
        <v>-3738440970</v>
      </c>
      <c r="O2992">
        <f>D2991</f>
      </c>
      <c r="P2992">
        <f>(E2992-F2992+G2992)/O2992*100</f>
      </c>
      <c r="Q2992">
        <f>H2991</f>
      </c>
      <c r="R2992">
        <f>I2991</f>
      </c>
      <c r="S2992">
        <f>H2992-H2991</f>
      </c>
      <c r="T2992">
        <f>I2992-I2991</f>
      </c>
      <c r="U2992">
        <f>(L2992-K2992)/(2*D2992*0.01)</f>
      </c>
      <c r="V2992">
        <f>(L2992+K2992)/(D2992*0.0001)</f>
      </c>
    </row>
    <row r="2993">
      <c r="A2993" t="n">
        <v>2022</v>
      </c>
      <c r="B2993" t="inlineStr">
        <is>
          <t>00127802</t>
        </is>
      </c>
      <c r="C2993" t="inlineStr">
        <is>
          <t>삼익THK</t>
        </is>
      </c>
      <c r="D2993" t="n">
        <v>40951220037</v>
      </c>
      <c r="E2993" t="n">
        <v>4047880725</v>
      </c>
      <c r="F2993" t="n">
        <v>3525849296</v>
      </c>
      <c r="G2993" t="n">
        <v>1215180752</v>
      </c>
      <c r="H2993" t="n">
        <v>5.9</v>
      </c>
      <c r="I2993" t="n">
        <v>3.99</v>
      </c>
      <c r="J2993" t="n">
        <v>13.46</v>
      </c>
      <c r="K2993" t="n">
        <v>-3019346404</v>
      </c>
      <c r="L2993" t="n">
        <v>3509351806</v>
      </c>
      <c r="M2993" t="n">
        <v>3582210539</v>
      </c>
      <c r="N2993" t="n">
        <v>-3128693468</v>
      </c>
      <c r="O2993">
        <f>D2992</f>
      </c>
      <c r="P2993">
        <f>(E2993-F2993+G2993)/O2993*100</f>
      </c>
      <c r="Q2993">
        <f>H2992</f>
      </c>
      <c r="R2993">
        <f>I2992</f>
      </c>
      <c r="S2993">
        <f>H2993-H2992</f>
      </c>
      <c r="T2993">
        <f>I2993-I2992</f>
      </c>
      <c r="U2993">
        <f>(L2993-K2993)/(2*D2993*0.01)</f>
      </c>
      <c r="V2993">
        <f>(L2993+K2993)/(D2993*0.0001)</f>
      </c>
    </row>
    <row r="2994">
      <c r="A2994" t="n">
        <v>2023</v>
      </c>
      <c r="B2994" t="inlineStr">
        <is>
          <t>00127802</t>
        </is>
      </c>
      <c r="C2994" t="inlineStr">
        <is>
          <t>삼익THK</t>
        </is>
      </c>
      <c r="D2994" t="n">
        <v>46199504773</v>
      </c>
      <c r="E2994" t="n">
        <v>3945323204</v>
      </c>
      <c r="F2994" t="n">
        <v>2951419698</v>
      </c>
      <c r="G2994" t="n">
        <v>1863303666</v>
      </c>
      <c r="H2994" t="n">
        <v>5.185</v>
      </c>
      <c r="I2994" t="n">
        <v>4.22</v>
      </c>
      <c r="J2994" t="n">
        <v>10.73</v>
      </c>
      <c r="K2994" t="n">
        <v>-3659329073</v>
      </c>
      <c r="L2994" t="n">
        <v>4267345061</v>
      </c>
      <c r="M2994" t="n">
        <v>4302877998</v>
      </c>
      <c r="N2994" t="n">
        <v>-3751689478</v>
      </c>
      <c r="O2994">
        <f>D2993</f>
      </c>
      <c r="P2994">
        <f>(E2994-F2994+G2994)/O2994*100</f>
      </c>
      <c r="Q2994">
        <f>H2993</f>
      </c>
      <c r="R2994">
        <f>I2993</f>
      </c>
      <c r="S2994">
        <f>H2994-H2993</f>
      </c>
      <c r="T2994">
        <f>I2994-I2993</f>
      </c>
      <c r="U2994">
        <f>(L2994-K2994)/(2*D2994*0.01)</f>
      </c>
      <c r="V2994">
        <f>(L2994+K2994)/(D2994*0.0001)</f>
      </c>
    </row>
    <row r="2995">
      <c r="A2995" t="n">
        <v>2024</v>
      </c>
      <c r="B2995" t="inlineStr">
        <is>
          <t>00127802</t>
        </is>
      </c>
      <c r="C2995" t="inlineStr">
        <is>
          <t>삼익THK</t>
        </is>
      </c>
      <c r="D2995" t="n">
        <v>51317223373</v>
      </c>
      <c r="E2995" t="n">
        <v>4478583073</v>
      </c>
      <c r="F2995" t="n">
        <v>2212998435</v>
      </c>
      <c r="G2995" t="n">
        <v>1905047849</v>
      </c>
      <c r="H2995" t="n">
        <v>4.55</v>
      </c>
      <c r="I2995" t="n">
        <v>4.59</v>
      </c>
      <c r="J2995" t="n">
        <v>8.41</v>
      </c>
      <c r="K2995" t="n">
        <v>-3459576300</v>
      </c>
      <c r="L2995" t="n">
        <v>3976521778</v>
      </c>
      <c r="M2995" t="n">
        <v>3951669054</v>
      </c>
      <c r="N2995" t="n">
        <v>-3502818454</v>
      </c>
      <c r="O2995">
        <f>D2994</f>
      </c>
      <c r="P2995">
        <f>(E2995-F2995+G2995)/O2995*100</f>
      </c>
      <c r="Q2995">
        <f>H2994</f>
      </c>
      <c r="R2995">
        <f>I2994</f>
      </c>
      <c r="S2995">
        <f>H2995-H2994</f>
      </c>
      <c r="T2995">
        <f>I2995-I2994</f>
      </c>
      <c r="U2995">
        <f>(L2995-K2995)/(2*D2995*0.01)</f>
      </c>
      <c r="V2995">
        <f>(L2995+K2995)/(D2995*0.0001)</f>
      </c>
    </row>
    <row r="2996">
      <c r="A2996" t="n">
        <v>2025</v>
      </c>
      <c r="B2996" t="inlineStr">
        <is>
          <t>00127802</t>
        </is>
      </c>
      <c r="C2996" t="inlineStr">
        <is>
          <t>삼익THK</t>
        </is>
      </c>
      <c r="D2996" t="n">
        <v>35790800226</v>
      </c>
      <c r="E2996" t="n">
        <v>4388804005</v>
      </c>
      <c r="F2996" t="n">
        <v>8491343757</v>
      </c>
      <c r="G2996" t="n">
        <v>1794431663</v>
      </c>
      <c r="H2996" t="n">
        <v>4.89</v>
      </c>
      <c r="I2996" t="n">
        <v>4.1</v>
      </c>
      <c r="J2996" t="n">
        <v>9.15</v>
      </c>
      <c r="K2996" t="n">
        <v>-2459538953</v>
      </c>
      <c r="L2996" t="n">
        <v>2849901675</v>
      </c>
      <c r="M2996" t="n">
        <v>2848390356</v>
      </c>
      <c r="N2996" t="n">
        <v>-2502559998</v>
      </c>
      <c r="O2996">
        <f>D2995</f>
      </c>
      <c r="P2996">
        <f>(E2996-F2996+G2996)/O2996*100</f>
      </c>
      <c r="Q2996">
        <f>H2995</f>
      </c>
      <c r="R2996">
        <f>I2995</f>
      </c>
      <c r="S2996">
        <f>H2996-H2995</f>
      </c>
      <c r="T2996">
        <f>I2996-I2995</f>
      </c>
      <c r="U2996">
        <f>(L2996-K2996)/(2*D2996*0.01)</f>
      </c>
      <c r="V2996">
        <f>(L2996+K2996)/(D2996*0.0001)</f>
      </c>
    </row>
    <row r="2997">
      <c r="A2997" t="n">
        <v>2014</v>
      </c>
      <c r="B2997" t="inlineStr">
        <is>
          <t>00127857</t>
        </is>
      </c>
      <c r="C2997" t="inlineStr">
        <is>
          <t>삼익악기</t>
        </is>
      </c>
      <c r="D2997" t="n">
        <v>3848671000</v>
      </c>
      <c r="E2997" t="n">
        <v>905788000</v>
      </c>
      <c r="F2997" t="n">
        <v>422716000</v>
      </c>
      <c r="G2997" t="n">
        <v>109416000</v>
      </c>
      <c r="H2997" t="n">
        <v>6</v>
      </c>
      <c r="I2997" t="n">
        <v>4.75</v>
      </c>
      <c r="K2997" t="n">
        <v>-122655000</v>
      </c>
      <c r="L2997" t="n">
        <v>140163000</v>
      </c>
      <c r="M2997" t="n">
        <v>138605000</v>
      </c>
      <c r="N2997" t="n">
        <v>-123729000</v>
      </c>
      <c r="U2997">
        <f>(L2997-K2997)/(2*D2997*0.01)</f>
      </c>
      <c r="V2997">
        <f>(L2997+K2997)/(D2997*0.0001)</f>
      </c>
    </row>
    <row r="2998">
      <c r="A2998" t="n">
        <v>2015</v>
      </c>
      <c r="B2998" t="inlineStr">
        <is>
          <t>00127857</t>
        </is>
      </c>
      <c r="C2998" t="inlineStr">
        <is>
          <t>삼익악기</t>
        </is>
      </c>
      <c r="D2998" t="n">
        <v>4901937000</v>
      </c>
      <c r="E2998" t="n">
        <v>824403000</v>
      </c>
      <c r="F2998" t="n">
        <v>319186000</v>
      </c>
      <c r="G2998" t="n">
        <v>117259000</v>
      </c>
      <c r="H2998" t="n">
        <v>2.45</v>
      </c>
      <c r="I2998" t="n">
        <v>4.35</v>
      </c>
      <c r="O2998">
        <f>D2997</f>
      </c>
      <c r="P2998">
        <f>(E2998-F2998+G2998)/O2998*100</f>
      </c>
      <c r="Q2998">
        <f>H2997</f>
      </c>
      <c r="R2998">
        <f>I2997</f>
      </c>
      <c r="S2998">
        <f>H2998-H2997</f>
      </c>
      <c r="T2998">
        <f>I2998-I2997</f>
      </c>
    </row>
    <row r="2999">
      <c r="A2999" t="n">
        <v>2016</v>
      </c>
      <c r="B2999" t="inlineStr">
        <is>
          <t>00127857</t>
        </is>
      </c>
      <c r="C2999" t="inlineStr">
        <is>
          <t>삼익악기</t>
        </is>
      </c>
      <c r="D2999" t="n">
        <v>5793418000</v>
      </c>
      <c r="E2999" t="n">
        <v>1546208000</v>
      </c>
      <c r="F2999" t="n">
        <v>739589000</v>
      </c>
      <c r="G2999" t="n">
        <v>89534000</v>
      </c>
      <c r="H2999" t="n">
        <v>5.45</v>
      </c>
      <c r="I2999" t="n">
        <v>3.5</v>
      </c>
      <c r="K2999" t="n">
        <v>-219400000</v>
      </c>
      <c r="L2999" t="n">
        <v>253800000</v>
      </c>
      <c r="M2999" t="n">
        <v>254990792</v>
      </c>
      <c r="N2999" t="n">
        <v>-225955102</v>
      </c>
      <c r="O2999">
        <f>D2998</f>
      </c>
      <c r="P2999">
        <f>(E2999-F2999+G2999)/O2999*100</f>
      </c>
      <c r="Q2999">
        <f>H2998</f>
      </c>
      <c r="R2999">
        <f>I2998</f>
      </c>
      <c r="S2999">
        <f>H2999-H2998</f>
      </c>
      <c r="T2999">
        <f>I2999-I2998</f>
      </c>
      <c r="U2999">
        <f>(L2999-K2999)/(2*D2999*0.01)</f>
      </c>
      <c r="V2999">
        <f>(L2999+K2999)/(D2999*0.0001)</f>
      </c>
    </row>
    <row r="3000">
      <c r="A3000" t="n">
        <v>2017</v>
      </c>
      <c r="B3000" t="inlineStr">
        <is>
          <t>00127857</t>
        </is>
      </c>
      <c r="C3000" t="inlineStr">
        <is>
          <t>삼익악기</t>
        </is>
      </c>
      <c r="D3000" t="n">
        <v>7587032000</v>
      </c>
      <c r="E3000" t="n">
        <v>1642213000</v>
      </c>
      <c r="F3000" t="n">
        <v>660793000</v>
      </c>
      <c r="G3000" t="n">
        <v>110184000</v>
      </c>
      <c r="H3000" t="n">
        <v>5.09</v>
      </c>
      <c r="I3000" t="n">
        <v>3.36</v>
      </c>
      <c r="J3000" t="n">
        <v>6.68</v>
      </c>
      <c r="O3000">
        <f>D2999</f>
      </c>
      <c r="P3000">
        <f>(E3000-F3000+G3000)/O3000*100</f>
      </c>
      <c r="Q3000">
        <f>H2999</f>
      </c>
      <c r="R3000">
        <f>I2999</f>
      </c>
      <c r="S3000">
        <f>H3000-H2999</f>
      </c>
      <c r="T3000">
        <f>I3000-I2999</f>
      </c>
    </row>
    <row r="3001">
      <c r="A3001" t="n">
        <v>2018</v>
      </c>
      <c r="B3001" t="inlineStr">
        <is>
          <t>00127857</t>
        </is>
      </c>
      <c r="C3001" t="inlineStr">
        <is>
          <t>삼익악기</t>
        </is>
      </c>
      <c r="D3001" t="n">
        <v>8228768000</v>
      </c>
      <c r="E3001" t="n">
        <v>1442461000</v>
      </c>
      <c r="F3001" t="n">
        <v>1516895000</v>
      </c>
      <c r="G3001" t="n">
        <v>140762000</v>
      </c>
      <c r="H3001" t="n">
        <v>5.49</v>
      </c>
      <c r="I3001" t="n">
        <v>3.36</v>
      </c>
      <c r="O3001">
        <f>D3000</f>
      </c>
      <c r="P3001">
        <f>(E3001-F3001+G3001)/O3001*100</f>
      </c>
      <c r="Q3001">
        <f>H3000</f>
      </c>
      <c r="R3001">
        <f>I3000</f>
      </c>
      <c r="S3001">
        <f>H3001-H3000</f>
      </c>
      <c r="T3001">
        <f>I3001-I3000</f>
      </c>
    </row>
    <row r="3002">
      <c r="A3002" t="n">
        <v>2019</v>
      </c>
      <c r="B3002" t="inlineStr">
        <is>
          <t>00127857</t>
        </is>
      </c>
      <c r="C3002" t="inlineStr">
        <is>
          <t>삼익악기</t>
        </is>
      </c>
      <c r="D3002" t="n">
        <v>10500371000</v>
      </c>
      <c r="E3002" t="n">
        <v>1502403000</v>
      </c>
      <c r="F3002" t="n">
        <v>632009000</v>
      </c>
      <c r="G3002" t="n">
        <v>116938000</v>
      </c>
      <c r="H3002" t="n">
        <v>5.055</v>
      </c>
      <c r="I3002" t="n">
        <v>3.36</v>
      </c>
      <c r="O3002">
        <f>D3001</f>
      </c>
      <c r="P3002">
        <f>(E3002-F3002+G3002)/O3002*100</f>
      </c>
      <c r="Q3002">
        <f>H3001</f>
      </c>
      <c r="R3002">
        <f>I3001</f>
      </c>
      <c r="S3002">
        <f>H3002-H3001</f>
      </c>
      <c r="T3002">
        <f>I3002-I3001</f>
      </c>
    </row>
    <row r="3003">
      <c r="A3003" t="n">
        <v>2020</v>
      </c>
      <c r="B3003" t="inlineStr">
        <is>
          <t>00127857</t>
        </is>
      </c>
      <c r="C3003" t="inlineStr">
        <is>
          <t>삼익악기</t>
        </is>
      </c>
      <c r="D3003" t="n">
        <v>10780425000</v>
      </c>
      <c r="E3003" t="n">
        <v>1606466000</v>
      </c>
      <c r="F3003" t="n">
        <v>2220333000</v>
      </c>
      <c r="G3003" t="n">
        <v>108560000</v>
      </c>
      <c r="H3003" t="n">
        <v>5.05</v>
      </c>
      <c r="I3003" t="n">
        <v>4.88</v>
      </c>
      <c r="O3003">
        <f>D3002</f>
      </c>
      <c r="P3003">
        <f>(E3003-F3003+G3003)/O3003*100</f>
      </c>
      <c r="Q3003">
        <f>H3002</f>
      </c>
      <c r="R3003">
        <f>I3002</f>
      </c>
      <c r="S3003">
        <f>H3003-H3002</f>
      </c>
      <c r="T3003">
        <f>I3003-I3002</f>
      </c>
    </row>
    <row r="3004">
      <c r="A3004" t="n">
        <v>2021</v>
      </c>
      <c r="B3004" t="inlineStr">
        <is>
          <t>00127857</t>
        </is>
      </c>
      <c r="C3004" t="inlineStr">
        <is>
          <t>삼익악기</t>
        </is>
      </c>
      <c r="D3004" t="n">
        <v>11447147000</v>
      </c>
      <c r="E3004" t="n">
        <v>999045000</v>
      </c>
      <c r="F3004" t="n">
        <v>784408000</v>
      </c>
      <c r="G3004" t="n">
        <v>186451000</v>
      </c>
      <c r="H3004" t="n">
        <v>5.33</v>
      </c>
      <c r="I3004" t="n">
        <v>4.905</v>
      </c>
      <c r="O3004">
        <f>D3003</f>
      </c>
      <c r="P3004">
        <f>(E3004-F3004+G3004)/O3004*100</f>
      </c>
      <c r="Q3004">
        <f>H3003</f>
      </c>
      <c r="R3004">
        <f>I3003</f>
      </c>
      <c r="S3004">
        <f>H3004-H3003</f>
      </c>
      <c r="T3004">
        <f>I3004-I3003</f>
      </c>
    </row>
    <row r="3005">
      <c r="A3005" t="n">
        <v>2022</v>
      </c>
      <c r="B3005" t="inlineStr">
        <is>
          <t>00127857</t>
        </is>
      </c>
      <c r="C3005" t="inlineStr">
        <is>
          <t>삼익악기</t>
        </is>
      </c>
      <c r="D3005" t="n">
        <v>10608824000</v>
      </c>
      <c r="E3005" t="n">
        <v>2026632000</v>
      </c>
      <c r="F3005" t="n">
        <v>3415456000</v>
      </c>
      <c r="G3005" t="n">
        <v>228871000</v>
      </c>
      <c r="H3005" t="n">
        <v>5.82</v>
      </c>
      <c r="I3005" t="n">
        <v>4.03</v>
      </c>
      <c r="O3005">
        <f>D3004</f>
      </c>
      <c r="P3005">
        <f>(E3005-F3005+G3005)/O3005*100</f>
      </c>
      <c r="Q3005">
        <f>H3004</f>
      </c>
      <c r="R3005">
        <f>I3004</f>
      </c>
      <c r="S3005">
        <f>H3005-H3004</f>
      </c>
      <c r="T3005">
        <f>I3005-I3004</f>
      </c>
    </row>
    <row r="3006">
      <c r="A3006" t="n">
        <v>2023</v>
      </c>
      <c r="B3006" t="inlineStr">
        <is>
          <t>00127857</t>
        </is>
      </c>
      <c r="C3006" t="inlineStr">
        <is>
          <t>삼익악기</t>
        </is>
      </c>
      <c r="D3006" t="n">
        <v>9281203000</v>
      </c>
      <c r="E3006" t="n">
        <v>1278372000</v>
      </c>
      <c r="F3006" t="n">
        <v>4065703000</v>
      </c>
      <c r="G3006" t="n">
        <v>355004000</v>
      </c>
      <c r="H3006" t="n">
        <v>4.95</v>
      </c>
      <c r="I3006" t="n">
        <v>3.375</v>
      </c>
      <c r="O3006">
        <f>D3005</f>
      </c>
      <c r="P3006">
        <f>(E3006-F3006+G3006)/O3006*100</f>
      </c>
      <c r="Q3006">
        <f>H3005</f>
      </c>
      <c r="R3006">
        <f>I3005</f>
      </c>
      <c r="S3006">
        <f>H3006-H3005</f>
      </c>
      <c r="T3006">
        <f>I3006-I3005</f>
      </c>
    </row>
    <row r="3007">
      <c r="A3007" t="n">
        <v>2024</v>
      </c>
      <c r="B3007" t="inlineStr">
        <is>
          <t>00127857</t>
        </is>
      </c>
      <c r="C3007" t="inlineStr">
        <is>
          <t>삼익악기</t>
        </is>
      </c>
      <c r="D3007" t="n">
        <v>9553207000</v>
      </c>
      <c r="E3007" t="n">
        <v>1655648000</v>
      </c>
      <c r="F3007" t="n">
        <v>2158665000</v>
      </c>
      <c r="G3007" t="n">
        <v>248422000</v>
      </c>
      <c r="H3007" t="n">
        <v>4.95</v>
      </c>
      <c r="I3007" t="n">
        <v>3.375</v>
      </c>
      <c r="O3007">
        <f>D3006</f>
      </c>
      <c r="P3007">
        <f>(E3007-F3007+G3007)/O3007*100</f>
      </c>
      <c r="Q3007">
        <f>H3006</f>
      </c>
      <c r="R3007">
        <f>I3006</f>
      </c>
      <c r="S3007">
        <f>H3007-H3006</f>
      </c>
      <c r="T3007">
        <f>I3007-I3006</f>
      </c>
    </row>
    <row r="3008">
      <c r="A3008" t="n">
        <v>2025</v>
      </c>
      <c r="B3008" t="inlineStr">
        <is>
          <t>00127857</t>
        </is>
      </c>
      <c r="C3008" t="inlineStr">
        <is>
          <t>삼익악기</t>
        </is>
      </c>
      <c r="D3008" t="n">
        <v>9692071000</v>
      </c>
      <c r="E3008" t="n">
        <v>906007000</v>
      </c>
      <c r="F3008" t="n">
        <v>823267000</v>
      </c>
      <c r="G3008" t="n">
        <v>276886000</v>
      </c>
      <c r="H3008" t="n">
        <v>4.77</v>
      </c>
      <c r="I3008" t="n">
        <v>3.64</v>
      </c>
      <c r="K3008" t="n">
        <v>-476349000</v>
      </c>
      <c r="L3008" t="n">
        <v>325392000</v>
      </c>
      <c r="M3008" t="n">
        <v>542320000</v>
      </c>
      <c r="N3008" t="n">
        <v>-245848000</v>
      </c>
      <c r="O3008">
        <f>D3007</f>
      </c>
      <c r="P3008">
        <f>(E3008-F3008+G3008)/O3008*100</f>
      </c>
      <c r="Q3008">
        <f>H3007</f>
      </c>
      <c r="R3008">
        <f>I3007</f>
      </c>
      <c r="S3008">
        <f>H3008-H3007</f>
      </c>
      <c r="T3008">
        <f>I3008-I3007</f>
      </c>
      <c r="U3008">
        <f>(L3008-K3008)/(2*D3008*0.01)</f>
      </c>
    </row>
    <row r="3009">
      <c r="A3009" t="n">
        <v>2025</v>
      </c>
      <c r="B3009" t="inlineStr">
        <is>
          <t>00127875</t>
        </is>
      </c>
      <c r="C3009" t="inlineStr">
        <is>
          <t>삼익제약</t>
        </is>
      </c>
      <c r="D3009" t="n">
        <v>7078482000</v>
      </c>
      <c r="E3009" t="n">
        <v>738356000</v>
      </c>
      <c r="F3009" t="n">
        <v>237976000</v>
      </c>
      <c r="G3009" t="n">
        <v>236237000</v>
      </c>
      <c r="H3009" t="n">
        <v>4.325</v>
      </c>
      <c r="I3009" t="n">
        <v>4.34</v>
      </c>
      <c r="J3009" t="n">
        <v>7.57</v>
      </c>
      <c r="K3009" t="n">
        <v>-380422000</v>
      </c>
      <c r="L3009" t="n">
        <v>431114000</v>
      </c>
      <c r="M3009" t="n">
        <v>427159000</v>
      </c>
      <c r="N3009" t="n">
        <v>-384102000</v>
      </c>
      <c r="U3009">
        <f>(L3009-K3009)/(2*D3009*0.01)</f>
      </c>
      <c r="V3009">
        <f>(L3009+K3009)/(D3009*0.0001)</f>
      </c>
    </row>
    <row r="3010">
      <c r="A3010" t="n">
        <v>2014</v>
      </c>
      <c r="B3010" t="inlineStr">
        <is>
          <t>00127909</t>
        </is>
      </c>
      <c r="C3010" t="inlineStr">
        <is>
          <t>삼일</t>
        </is>
      </c>
      <c r="D3010" t="n">
        <v>3424352374</v>
      </c>
    </row>
    <row r="3011">
      <c r="A3011" t="n">
        <v>2015</v>
      </c>
      <c r="B3011" t="inlineStr">
        <is>
          <t>00127909</t>
        </is>
      </c>
      <c r="C3011" t="inlineStr">
        <is>
          <t>삼일</t>
        </is>
      </c>
      <c r="D3011" t="n">
        <v>2383670560</v>
      </c>
      <c r="O3011">
        <f>D3010</f>
      </c>
    </row>
    <row r="3012">
      <c r="A3012" t="n">
        <v>2016</v>
      </c>
      <c r="B3012" t="inlineStr">
        <is>
          <t>00127909</t>
        </is>
      </c>
      <c r="C3012" t="inlineStr">
        <is>
          <t>삼일</t>
        </is>
      </c>
      <c r="D3012" t="n">
        <v>2390926414</v>
      </c>
      <c r="O3012">
        <f>D3011</f>
      </c>
    </row>
    <row r="3013">
      <c r="A3013" t="n">
        <v>2017</v>
      </c>
      <c r="B3013" t="inlineStr">
        <is>
          <t>00127909</t>
        </is>
      </c>
      <c r="C3013" t="inlineStr">
        <is>
          <t>삼일</t>
        </is>
      </c>
      <c r="D3013" t="n">
        <v>2438162985</v>
      </c>
      <c r="O3013">
        <f>D3012</f>
      </c>
    </row>
    <row r="3014">
      <c r="A3014" t="n">
        <v>2018</v>
      </c>
      <c r="B3014" t="inlineStr">
        <is>
          <t>00127909</t>
        </is>
      </c>
      <c r="C3014" t="inlineStr">
        <is>
          <t>삼일</t>
        </is>
      </c>
      <c r="D3014" t="n">
        <v>2615661138</v>
      </c>
      <c r="O3014">
        <f>D3013</f>
      </c>
    </row>
    <row r="3015">
      <c r="A3015" t="n">
        <v>2014</v>
      </c>
      <c r="B3015" t="inlineStr">
        <is>
          <t>00127954</t>
        </is>
      </c>
      <c r="C3015" t="inlineStr">
        <is>
          <t>CJ프레시웨이</t>
        </is>
      </c>
      <c r="D3015" t="n">
        <v>30118939000</v>
      </c>
    </row>
    <row r="3016">
      <c r="A3016" t="n">
        <v>2015</v>
      </c>
      <c r="B3016" t="inlineStr">
        <is>
          <t>00127954</t>
        </is>
      </c>
      <c r="C3016" t="inlineStr">
        <is>
          <t>CJ프레시웨이</t>
        </is>
      </c>
      <c r="D3016" t="n">
        <v>38734668000</v>
      </c>
      <c r="O3016">
        <f>D3015</f>
      </c>
    </row>
    <row r="3017">
      <c r="A3017" t="n">
        <v>2016</v>
      </c>
      <c r="B3017" t="inlineStr">
        <is>
          <t>00127954</t>
        </is>
      </c>
      <c r="C3017" t="inlineStr">
        <is>
          <t>CJ프레시웨이</t>
        </is>
      </c>
      <c r="D3017" t="n">
        <v>50535246000</v>
      </c>
      <c r="O3017">
        <f>D3016</f>
      </c>
    </row>
    <row r="3018">
      <c r="A3018" t="n">
        <v>2017</v>
      </c>
      <c r="B3018" t="inlineStr">
        <is>
          <t>00127954</t>
        </is>
      </c>
      <c r="C3018" t="inlineStr">
        <is>
          <t>CJ프레시웨이</t>
        </is>
      </c>
      <c r="D3018" t="n">
        <v>57282666000</v>
      </c>
      <c r="E3018" t="n">
        <v>13657992000</v>
      </c>
      <c r="F3018" t="n">
        <v>7707491000</v>
      </c>
      <c r="G3018" t="n">
        <v>1401205000</v>
      </c>
      <c r="O3018">
        <f>D3017</f>
      </c>
      <c r="P3018">
        <f>(E3018-F3018+G3018)/O3018*100</f>
      </c>
    </row>
    <row r="3019">
      <c r="A3019" t="n">
        <v>2018</v>
      </c>
      <c r="B3019" t="inlineStr">
        <is>
          <t>00127954</t>
        </is>
      </c>
      <c r="C3019" t="inlineStr">
        <is>
          <t>CJ프레시웨이</t>
        </is>
      </c>
      <c r="D3019" t="n">
        <v>71672291000</v>
      </c>
      <c r="O3019">
        <f>D3018</f>
      </c>
    </row>
    <row r="3020">
      <c r="A3020" t="n">
        <v>2019</v>
      </c>
      <c r="B3020" t="inlineStr">
        <is>
          <t>00127954</t>
        </is>
      </c>
      <c r="C3020" t="inlineStr">
        <is>
          <t>CJ프레시웨이</t>
        </is>
      </c>
      <c r="D3020" t="n">
        <v>89601756000</v>
      </c>
      <c r="E3020" t="n">
        <v>23977151000</v>
      </c>
      <c r="F3020" t="n">
        <v>12106486000</v>
      </c>
      <c r="G3020" t="n">
        <v>1970277000</v>
      </c>
      <c r="H3020" t="n">
        <v>2.49</v>
      </c>
      <c r="I3020" t="n">
        <v>3.725</v>
      </c>
      <c r="J3020" t="n">
        <v>7.6</v>
      </c>
      <c r="K3020" t="n">
        <v>-5605674000</v>
      </c>
      <c r="L3020" t="n">
        <v>6666690854</v>
      </c>
      <c r="M3020" t="n">
        <v>6718449000</v>
      </c>
      <c r="N3020" t="n">
        <v>-5752449000</v>
      </c>
      <c r="O3020">
        <f>D3019</f>
      </c>
      <c r="P3020">
        <f>(E3020-F3020+G3020)/O3020*100</f>
      </c>
      <c r="U3020">
        <f>(L3020-K3020)/(2*D3020*0.01)</f>
      </c>
      <c r="V3020">
        <f>(L3020+K3020)/(D3020*0.0001)</f>
      </c>
    </row>
    <row r="3021">
      <c r="A3021" t="n">
        <v>2020</v>
      </c>
      <c r="B3021" t="inlineStr">
        <is>
          <t>00127954</t>
        </is>
      </c>
      <c r="C3021" t="inlineStr">
        <is>
          <t>CJ프레시웨이</t>
        </is>
      </c>
      <c r="D3021" t="n">
        <v>97781175000</v>
      </c>
      <c r="E3021" t="n">
        <v>21861708000</v>
      </c>
      <c r="F3021" t="n">
        <v>16233698000</v>
      </c>
      <c r="G3021" t="n">
        <v>2410545000</v>
      </c>
      <c r="H3021" t="n">
        <v>2.175</v>
      </c>
      <c r="I3021" t="n">
        <v>3.505</v>
      </c>
      <c r="J3021" t="n">
        <v>5.32</v>
      </c>
      <c r="K3021" t="n">
        <v>-4989200000</v>
      </c>
      <c r="L3021" t="n">
        <v>5640959708</v>
      </c>
      <c r="M3021" t="n">
        <v>5686490000</v>
      </c>
      <c r="N3021" t="n">
        <v>-5124269462</v>
      </c>
      <c r="O3021">
        <f>D3020</f>
      </c>
      <c r="P3021">
        <f>(E3021-F3021+G3021)/O3021*100</f>
      </c>
      <c r="Q3021">
        <f>H3020</f>
      </c>
      <c r="R3021">
        <f>I3020</f>
      </c>
      <c r="S3021">
        <f>H3021-H3020</f>
      </c>
      <c r="T3021">
        <f>I3021-I3020</f>
      </c>
      <c r="U3021">
        <f>(L3021-K3021)/(2*D3021*0.01)</f>
      </c>
      <c r="V3021">
        <f>(L3021+K3021)/(D3021*0.0001)</f>
      </c>
    </row>
    <row r="3022">
      <c r="A3022" t="n">
        <v>2021</v>
      </c>
      <c r="B3022" t="inlineStr">
        <is>
          <t>00127954</t>
        </is>
      </c>
      <c r="C3022" t="inlineStr">
        <is>
          <t>CJ프레시웨이</t>
        </is>
      </c>
      <c r="D3022" t="n">
        <v>100249764000</v>
      </c>
      <c r="E3022" t="n">
        <v>19725914000</v>
      </c>
      <c r="F3022" t="n">
        <v>17467601000</v>
      </c>
      <c r="G3022" t="n">
        <v>2349181000</v>
      </c>
      <c r="H3022" t="n">
        <v>3.025</v>
      </c>
      <c r="I3022" t="n">
        <v>3.58</v>
      </c>
      <c r="J3022" t="n">
        <v>6.06</v>
      </c>
      <c r="K3022" t="n">
        <v>-5409489036</v>
      </c>
      <c r="L3022" t="n">
        <v>5766536540</v>
      </c>
      <c r="M3022" t="n">
        <v>5847918272</v>
      </c>
      <c r="N3022" t="n">
        <v>-5573537126</v>
      </c>
      <c r="O3022">
        <f>D3021</f>
      </c>
      <c r="P3022">
        <f>(E3022-F3022+G3022)/O3022*100</f>
      </c>
      <c r="Q3022">
        <f>H3021</f>
      </c>
      <c r="R3022">
        <f>I3021</f>
      </c>
      <c r="S3022">
        <f>H3022-H3021</f>
      </c>
      <c r="T3022">
        <f>I3022-I3021</f>
      </c>
      <c r="U3022">
        <f>(L3022-K3022)/(2*D3022*0.01)</f>
      </c>
      <c r="V3022">
        <f>(L3022+K3022)/(D3022*0.0001)</f>
      </c>
    </row>
    <row r="3023">
      <c r="A3023" t="n">
        <v>2022</v>
      </c>
      <c r="B3023" t="inlineStr">
        <is>
          <t>00127954</t>
        </is>
      </c>
      <c r="C3023" t="inlineStr">
        <is>
          <t>CJ프레시웨이</t>
        </is>
      </c>
      <c r="D3023" t="n">
        <v>100381703000</v>
      </c>
      <c r="E3023" t="n">
        <v>19393070000</v>
      </c>
      <c r="F3023" t="n">
        <v>17852912000</v>
      </c>
      <c r="G3023" t="n">
        <v>2894009000</v>
      </c>
      <c r="H3023" t="n">
        <v>5.53</v>
      </c>
      <c r="I3023" t="n">
        <v>4.125</v>
      </c>
      <c r="J3023" t="n">
        <v>5.77</v>
      </c>
      <c r="K3023" t="n">
        <v>-4339000000</v>
      </c>
      <c r="L3023" t="n">
        <v>4835802144</v>
      </c>
      <c r="M3023" t="n">
        <v>4980000000</v>
      </c>
      <c r="N3023" t="n">
        <v>-4585836917</v>
      </c>
      <c r="O3023">
        <f>D3022</f>
      </c>
      <c r="P3023">
        <f>(E3023-F3023+G3023)/O3023*100</f>
      </c>
      <c r="Q3023">
        <f>H3022</f>
      </c>
      <c r="R3023">
        <f>I3022</f>
      </c>
      <c r="S3023">
        <f>H3023-H3022</f>
      </c>
      <c r="T3023">
        <f>I3023-I3022</f>
      </c>
      <c r="U3023">
        <f>(L3023-K3023)/(2*D3023*0.01)</f>
      </c>
      <c r="V3023">
        <f>(L3023+K3023)/(D3023*0.0001)</f>
      </c>
    </row>
    <row r="3024">
      <c r="A3024" t="n">
        <v>2023</v>
      </c>
      <c r="B3024" t="inlineStr">
        <is>
          <t>00127954</t>
        </is>
      </c>
      <c r="C3024" t="inlineStr">
        <is>
          <t>CJ프레시웨이</t>
        </is>
      </c>
      <c r="D3024" t="n">
        <v>124809105000</v>
      </c>
      <c r="E3024" t="n">
        <v>20161033000</v>
      </c>
      <c r="F3024" t="n">
        <v>14313568000</v>
      </c>
      <c r="G3024" t="n">
        <v>4900287000</v>
      </c>
      <c r="H3024" t="n">
        <v>4.48</v>
      </c>
      <c r="I3024" t="n">
        <v>3.46</v>
      </c>
      <c r="J3024" t="n">
        <v>5.72</v>
      </c>
      <c r="K3024" t="n">
        <v>-5610409725</v>
      </c>
      <c r="L3024" t="n">
        <v>6240455250</v>
      </c>
      <c r="M3024" t="n">
        <v>5120000000</v>
      </c>
      <c r="N3024" t="n">
        <v>-5833546344</v>
      </c>
      <c r="O3024">
        <f>D3023</f>
      </c>
      <c r="P3024">
        <f>(E3024-F3024+G3024)/O3024*100</f>
      </c>
      <c r="Q3024">
        <f>H3023</f>
      </c>
      <c r="R3024">
        <f>I3023</f>
      </c>
      <c r="S3024">
        <f>H3024-H3023</f>
      </c>
      <c r="T3024">
        <f>I3024-I3023</f>
      </c>
      <c r="U3024">
        <f>(L3024-K3024)/(2*D3024*0.01)</f>
      </c>
      <c r="V3024">
        <f>(L3024+K3024)/(D3024*0.0001)</f>
      </c>
    </row>
    <row r="3025">
      <c r="A3025" t="n">
        <v>2024</v>
      </c>
      <c r="B3025" t="inlineStr">
        <is>
          <t>00127954</t>
        </is>
      </c>
      <c r="C3025" t="inlineStr">
        <is>
          <t>CJ프레시웨이</t>
        </is>
      </c>
      <c r="D3025" t="n">
        <v>137997590000</v>
      </c>
      <c r="E3025" t="n">
        <v>23001469000</v>
      </c>
      <c r="F3025" t="n">
        <v>20156072000</v>
      </c>
      <c r="G3025" t="n">
        <v>5079933000</v>
      </c>
      <c r="O3025">
        <f>D3024</f>
      </c>
      <c r="P3025">
        <f>(E3025-F3025+G3025)/O3025*100</f>
      </c>
    </row>
    <row r="3026">
      <c r="A3026" t="n">
        <v>2025</v>
      </c>
      <c r="B3026" t="inlineStr">
        <is>
          <t>00127954</t>
        </is>
      </c>
      <c r="C3026" t="inlineStr">
        <is>
          <t>CJ프레시웨이</t>
        </is>
      </c>
      <c r="D3026" t="n">
        <v>146173155000</v>
      </c>
      <c r="E3026" t="n">
        <v>25710540000</v>
      </c>
      <c r="F3026" t="n">
        <v>23526223000</v>
      </c>
      <c r="G3026" t="n">
        <v>5347692000</v>
      </c>
      <c r="O3026">
        <f>D3025</f>
      </c>
      <c r="P3026">
        <f>(E3026-F3026+G3026)/O3026*100</f>
      </c>
    </row>
    <row r="3027">
      <c r="A3027" t="n">
        <v>2014</v>
      </c>
      <c r="B3027" t="inlineStr">
        <is>
          <t>00128032</t>
        </is>
      </c>
      <c r="C3027" t="inlineStr">
        <is>
          <t>삼일제약</t>
        </is>
      </c>
      <c r="D3027" t="n">
        <v>13806588000</v>
      </c>
      <c r="E3027" t="n">
        <v>1800130000</v>
      </c>
      <c r="F3027" t="n">
        <v>1473941000</v>
      </c>
      <c r="G3027" t="n">
        <v>386433000</v>
      </c>
      <c r="H3027" t="n">
        <v>3.16</v>
      </c>
      <c r="I3027" t="n">
        <v>4.32</v>
      </c>
      <c r="K3027" t="n">
        <v>-732334000</v>
      </c>
      <c r="L3027" t="n">
        <v>837556000</v>
      </c>
      <c r="M3027" t="n">
        <v>838673000</v>
      </c>
      <c r="N3027" t="n">
        <v>-746702000</v>
      </c>
      <c r="U3027">
        <f>(L3027-K3027)/(2*D3027*0.01)</f>
      </c>
      <c r="V3027">
        <f>(L3027+K3027)/(D3027*0.0001)</f>
      </c>
    </row>
    <row r="3028">
      <c r="A3028" t="n">
        <v>2015</v>
      </c>
      <c r="B3028" t="inlineStr">
        <is>
          <t>00128032</t>
        </is>
      </c>
      <c r="C3028" t="inlineStr">
        <is>
          <t>삼일제약</t>
        </is>
      </c>
      <c r="D3028" t="n">
        <v>15192738000</v>
      </c>
      <c r="E3028" t="n">
        <v>1893084000</v>
      </c>
      <c r="F3028" t="n">
        <v>1885464000</v>
      </c>
      <c r="G3028" t="n">
        <v>383567000</v>
      </c>
      <c r="H3028" t="n">
        <v>2.83</v>
      </c>
      <c r="I3028" t="n">
        <v>4.59</v>
      </c>
      <c r="K3028" t="n">
        <v>-790070000</v>
      </c>
      <c r="L3028" t="n">
        <v>903146000</v>
      </c>
      <c r="M3028" t="n">
        <v>901205000</v>
      </c>
      <c r="N3028" t="n">
        <v>-803127000</v>
      </c>
      <c r="O3028">
        <f>D3027</f>
      </c>
      <c r="P3028">
        <f>(E3028-F3028+G3028)/O3028*100</f>
      </c>
      <c r="Q3028">
        <f>H3027</f>
      </c>
      <c r="R3028">
        <f>I3027</f>
      </c>
      <c r="S3028">
        <f>H3028-H3027</f>
      </c>
      <c r="T3028">
        <f>I3028-I3027</f>
      </c>
      <c r="U3028">
        <f>(L3028-K3028)/(2*D3028*0.01)</f>
      </c>
      <c r="V3028">
        <f>(L3028+K3028)/(D3028*0.0001)</f>
      </c>
    </row>
    <row r="3029">
      <c r="A3029" t="n">
        <v>2016</v>
      </c>
      <c r="B3029" t="inlineStr">
        <is>
          <t>00128032</t>
        </is>
      </c>
      <c r="C3029" t="inlineStr">
        <is>
          <t>삼일제약</t>
        </is>
      </c>
      <c r="D3029" t="n">
        <v>17019424000</v>
      </c>
      <c r="E3029" t="n">
        <v>1973666000</v>
      </c>
      <c r="F3029" t="n">
        <v>2260404000</v>
      </c>
      <c r="G3029" t="n">
        <v>381553000</v>
      </c>
      <c r="H3029" t="n">
        <v>2.81</v>
      </c>
      <c r="I3029" t="n">
        <v>4.345</v>
      </c>
      <c r="K3029" t="n">
        <v>-902879000</v>
      </c>
      <c r="L3029" t="n">
        <v>1032919000</v>
      </c>
      <c r="M3029" t="n">
        <v>1031288000</v>
      </c>
      <c r="N3029" t="n">
        <v>-918230000</v>
      </c>
      <c r="O3029">
        <f>D3028</f>
      </c>
      <c r="P3029">
        <f>(E3029-F3029+G3029)/O3029*100</f>
      </c>
      <c r="Q3029">
        <f>H3028</f>
      </c>
      <c r="R3029">
        <f>I3028</f>
      </c>
      <c r="S3029">
        <f>H3029-H3028</f>
      </c>
      <c r="T3029">
        <f>I3029-I3028</f>
      </c>
      <c r="U3029">
        <f>(L3029-K3029)/(2*D3029*0.01)</f>
      </c>
      <c r="V3029">
        <f>(L3029+K3029)/(D3029*0.0001)</f>
      </c>
    </row>
    <row r="3030">
      <c r="A3030" t="n">
        <v>2017</v>
      </c>
      <c r="B3030" t="inlineStr">
        <is>
          <t>00128032</t>
        </is>
      </c>
      <c r="C3030" t="inlineStr">
        <is>
          <t>삼일제약</t>
        </is>
      </c>
      <c r="D3030" t="n">
        <v>18277721000</v>
      </c>
      <c r="E3030" t="n">
        <v>2082602000</v>
      </c>
      <c r="F3030" t="n">
        <v>656369000</v>
      </c>
      <c r="G3030" t="n">
        <v>433255000</v>
      </c>
      <c r="H3030" t="n">
        <v>3.265</v>
      </c>
      <c r="I3030" t="n">
        <v>4.525</v>
      </c>
      <c r="K3030" t="n">
        <v>-922165000</v>
      </c>
      <c r="L3030" t="n">
        <v>1049064000</v>
      </c>
      <c r="M3030" t="n">
        <v>1054161000</v>
      </c>
      <c r="N3030" t="n">
        <v>-939005000</v>
      </c>
      <c r="O3030">
        <f>D3029</f>
      </c>
      <c r="P3030">
        <f>(E3030-F3030+G3030)/O3030*100</f>
      </c>
      <c r="Q3030">
        <f>H3029</f>
      </c>
      <c r="R3030">
        <f>I3029</f>
      </c>
      <c r="S3030">
        <f>H3030-H3029</f>
      </c>
      <c r="T3030">
        <f>I3030-I3029</f>
      </c>
      <c r="U3030">
        <f>(L3030-K3030)/(2*D3030*0.01)</f>
      </c>
      <c r="V3030">
        <f>(L3030+K3030)/(D3030*0.0001)</f>
      </c>
    </row>
    <row r="3031">
      <c r="A3031" t="n">
        <v>2018</v>
      </c>
      <c r="B3031" t="inlineStr">
        <is>
          <t>00128032</t>
        </is>
      </c>
      <c r="C3031" t="inlineStr">
        <is>
          <t>삼일제약</t>
        </is>
      </c>
      <c r="D3031" t="n">
        <v>20980550000</v>
      </c>
      <c r="E3031" t="n">
        <v>1959623000</v>
      </c>
      <c r="F3031" t="n">
        <v>991829000</v>
      </c>
      <c r="G3031" t="n">
        <v>531793000</v>
      </c>
      <c r="H3031" t="n">
        <v>3.03</v>
      </c>
      <c r="I3031" t="n">
        <v>5.03</v>
      </c>
      <c r="K3031" t="n">
        <v>-1002023000</v>
      </c>
      <c r="L3031" t="n">
        <v>1141451000</v>
      </c>
      <c r="M3031" t="n">
        <v>1143501000</v>
      </c>
      <c r="N3031" t="n">
        <v>-1022137000</v>
      </c>
      <c r="O3031">
        <f>D3030</f>
      </c>
      <c r="P3031">
        <f>(E3031-F3031+G3031)/O3031*100</f>
      </c>
      <c r="Q3031">
        <f>H3030</f>
      </c>
      <c r="R3031">
        <f>I3030</f>
      </c>
      <c r="S3031">
        <f>H3031-H3030</f>
      </c>
      <c r="T3031">
        <f>I3031-I3030</f>
      </c>
      <c r="U3031">
        <f>(L3031-K3031)/(2*D3031*0.01)</f>
      </c>
      <c r="V3031">
        <f>(L3031+K3031)/(D3031*0.0001)</f>
      </c>
    </row>
    <row r="3032">
      <c r="A3032" t="n">
        <v>2019</v>
      </c>
      <c r="B3032" t="inlineStr">
        <is>
          <t>00128032</t>
        </is>
      </c>
      <c r="C3032" t="inlineStr">
        <is>
          <t>삼일제약</t>
        </is>
      </c>
      <c r="D3032" t="n">
        <v>24641774000</v>
      </c>
      <c r="E3032" t="n">
        <v>2312114000</v>
      </c>
      <c r="F3032" t="n">
        <v>1057952000</v>
      </c>
      <c r="G3032" t="n">
        <v>616282000</v>
      </c>
      <c r="H3032" t="n">
        <v>2.78</v>
      </c>
      <c r="I3032" t="n">
        <v>4.01</v>
      </c>
      <c r="K3032" t="n">
        <v>-177148000</v>
      </c>
      <c r="L3032" t="n">
        <v>26250000</v>
      </c>
      <c r="M3032" t="n">
        <v>153940000</v>
      </c>
      <c r="N3032" t="n">
        <v>-29766000</v>
      </c>
      <c r="O3032">
        <f>D3031</f>
      </c>
      <c r="P3032">
        <f>(E3032-F3032+G3032)/O3032*100</f>
      </c>
      <c r="Q3032">
        <f>H3031</f>
      </c>
      <c r="R3032">
        <f>I3031</f>
      </c>
      <c r="S3032">
        <f>H3032-H3031</f>
      </c>
      <c r="T3032">
        <f>I3032-I3031</f>
      </c>
      <c r="U3032">
        <f>(L3032-K3032)/(2*D3032*0.01)</f>
      </c>
    </row>
    <row r="3033">
      <c r="A3033" t="n">
        <v>2020</v>
      </c>
      <c r="B3033" t="inlineStr">
        <is>
          <t>00128032</t>
        </is>
      </c>
      <c r="C3033" t="inlineStr">
        <is>
          <t>삼일제약</t>
        </is>
      </c>
      <c r="D3033" t="n">
        <v>27493773000</v>
      </c>
      <c r="E3033" t="n">
        <v>2541644000</v>
      </c>
      <c r="F3033" t="n">
        <v>930689000</v>
      </c>
      <c r="G3033" t="n">
        <v>641786000</v>
      </c>
      <c r="H3033" t="n">
        <v>2.73</v>
      </c>
      <c r="I3033" t="n">
        <v>3.61</v>
      </c>
      <c r="K3033" t="n">
        <v>-1351316000</v>
      </c>
      <c r="L3033" t="n">
        <v>1542327000</v>
      </c>
      <c r="M3033" t="n">
        <v>1539883000</v>
      </c>
      <c r="N3033" t="n">
        <v>-1374340000</v>
      </c>
      <c r="O3033">
        <f>D3032</f>
      </c>
      <c r="P3033">
        <f>(E3033-F3033+G3033)/O3033*100</f>
      </c>
      <c r="Q3033">
        <f>H3032</f>
      </c>
      <c r="R3033">
        <f>I3032</f>
      </c>
      <c r="S3033">
        <f>H3033-H3032</f>
      </c>
      <c r="T3033">
        <f>I3033-I3032</f>
      </c>
      <c r="U3033">
        <f>(L3033-K3033)/(2*D3033*0.01)</f>
      </c>
      <c r="V3033">
        <f>(L3033+K3033)/(D3033*0.0001)</f>
      </c>
    </row>
    <row r="3034">
      <c r="A3034" t="n">
        <v>2021</v>
      </c>
      <c r="B3034" t="inlineStr">
        <is>
          <t>00128032</t>
        </is>
      </c>
      <c r="C3034" t="inlineStr">
        <is>
          <t>삼일제약</t>
        </is>
      </c>
      <c r="D3034" t="n">
        <v>24215833000</v>
      </c>
      <c r="E3034" t="n">
        <v>2624917000</v>
      </c>
      <c r="F3034" t="n">
        <v>7550108000</v>
      </c>
      <c r="G3034" t="n">
        <v>717777000</v>
      </c>
      <c r="H3034" t="n">
        <v>3.34</v>
      </c>
      <c r="I3034" t="n">
        <v>4.225</v>
      </c>
      <c r="K3034" t="n">
        <v>-1753748000</v>
      </c>
      <c r="L3034" t="n">
        <v>2031554000</v>
      </c>
      <c r="M3034" t="n">
        <v>2043368000</v>
      </c>
      <c r="N3034" t="n">
        <v>-1794775000</v>
      </c>
      <c r="O3034">
        <f>D3033</f>
      </c>
      <c r="P3034">
        <f>(E3034-F3034+G3034)/O3034*100</f>
      </c>
      <c r="Q3034">
        <f>H3033</f>
      </c>
      <c r="R3034">
        <f>I3033</f>
      </c>
      <c r="S3034">
        <f>H3034-H3033</f>
      </c>
      <c r="T3034">
        <f>I3034-I3033</f>
      </c>
      <c r="U3034">
        <f>(L3034-K3034)/(2*D3034*0.01)</f>
      </c>
      <c r="V3034">
        <f>(L3034+K3034)/(D3034*0.0001)</f>
      </c>
    </row>
    <row r="3035">
      <c r="A3035" t="n">
        <v>2022</v>
      </c>
      <c r="B3035" t="inlineStr">
        <is>
          <t>00128032</t>
        </is>
      </c>
      <c r="C3035" t="inlineStr">
        <is>
          <t>삼일제약</t>
        </is>
      </c>
      <c r="D3035" t="n">
        <v>24807896000</v>
      </c>
      <c r="E3035" t="n">
        <v>2847165000</v>
      </c>
      <c r="F3035" t="n">
        <v>2380329000</v>
      </c>
      <c r="G3035" t="n">
        <v>802588000</v>
      </c>
      <c r="H3035" t="n">
        <v>5.79</v>
      </c>
      <c r="I3035" t="n">
        <v>2</v>
      </c>
      <c r="K3035" t="n">
        <v>-1459158000</v>
      </c>
      <c r="L3035" t="n">
        <v>1663563000</v>
      </c>
      <c r="M3035" t="n">
        <v>1714037000</v>
      </c>
      <c r="N3035" t="n">
        <v>-1525390000</v>
      </c>
      <c r="O3035">
        <f>D3034</f>
      </c>
      <c r="P3035">
        <f>(E3035-F3035+G3035)/O3035*100</f>
      </c>
      <c r="Q3035">
        <f>H3034</f>
      </c>
      <c r="R3035">
        <f>I3034</f>
      </c>
      <c r="S3035">
        <f>H3035-H3034</f>
      </c>
      <c r="T3035">
        <f>I3035-I3034</f>
      </c>
      <c r="U3035">
        <f>(L3035-K3035)/(2*D3035*0.01)</f>
      </c>
      <c r="V3035">
        <f>(L3035+K3035)/(D3035*0.0001)</f>
      </c>
    </row>
    <row r="3036">
      <c r="A3036" t="n">
        <v>2023</v>
      </c>
      <c r="B3036" t="inlineStr">
        <is>
          <t>00128032</t>
        </is>
      </c>
      <c r="C3036" t="inlineStr">
        <is>
          <t>삼일제약</t>
        </is>
      </c>
      <c r="D3036" t="n">
        <v>29089442000</v>
      </c>
      <c r="E3036" t="n">
        <v>3062269000</v>
      </c>
      <c r="F3036" t="n">
        <v>2176180000</v>
      </c>
      <c r="G3036" t="n">
        <v>1378297000</v>
      </c>
      <c r="H3036" t="n">
        <v>4.97</v>
      </c>
      <c r="I3036" t="n">
        <v>2</v>
      </c>
      <c r="K3036" t="n">
        <v>-1764217000</v>
      </c>
      <c r="L3036" t="n">
        <v>2016206000</v>
      </c>
      <c r="M3036" t="n">
        <v>2060242000</v>
      </c>
      <c r="N3036" t="n">
        <v>-1830876000</v>
      </c>
      <c r="O3036">
        <f>D3035</f>
      </c>
      <c r="P3036">
        <f>(E3036-F3036+G3036)/O3036*100</f>
      </c>
      <c r="Q3036">
        <f>H3035</f>
      </c>
      <c r="R3036">
        <f>I3035</f>
      </c>
      <c r="S3036">
        <f>H3036-H3035</f>
      </c>
      <c r="T3036">
        <f>I3036-I3035</f>
      </c>
      <c r="U3036">
        <f>(L3036-K3036)/(2*D3036*0.01)</f>
      </c>
      <c r="V3036">
        <f>(L3036+K3036)/(D3036*0.0001)</f>
      </c>
    </row>
    <row r="3037">
      <c r="A3037" t="n">
        <v>2024</v>
      </c>
      <c r="B3037" t="inlineStr">
        <is>
          <t>00128032</t>
        </is>
      </c>
      <c r="C3037" t="inlineStr">
        <is>
          <t>삼일제약</t>
        </is>
      </c>
      <c r="D3037" t="n">
        <v>33853832000</v>
      </c>
      <c r="E3037" t="n">
        <v>3556960000</v>
      </c>
      <c r="F3037" t="n">
        <v>3052736000</v>
      </c>
      <c r="G3037" t="n">
        <v>1394618000</v>
      </c>
      <c r="H3037" t="n">
        <v>4.22</v>
      </c>
      <c r="I3037" t="n">
        <v>2</v>
      </c>
      <c r="O3037">
        <f>D3036</f>
      </c>
      <c r="P3037">
        <f>(E3037-F3037+G3037)/O3037*100</f>
      </c>
      <c r="Q3037">
        <f>H3036</f>
      </c>
      <c r="R3037">
        <f>I3036</f>
      </c>
      <c r="S3037">
        <f>H3037-H3036</f>
      </c>
      <c r="T3037">
        <f>I3037-I3036</f>
      </c>
    </row>
    <row r="3038">
      <c r="A3038" t="n">
        <v>2025</v>
      </c>
      <c r="B3038" t="inlineStr">
        <is>
          <t>00128032</t>
        </is>
      </c>
      <c r="C3038" t="inlineStr">
        <is>
          <t>삼일제약</t>
        </is>
      </c>
      <c r="D3038" t="n">
        <v>38076123578</v>
      </c>
      <c r="E3038" t="n">
        <v>3691198200</v>
      </c>
      <c r="F3038" t="n">
        <v>2874715713</v>
      </c>
      <c r="G3038" t="n">
        <v>1353614976</v>
      </c>
      <c r="H3038" t="n">
        <v>4.54</v>
      </c>
      <c r="I3038" t="n">
        <v>2</v>
      </c>
      <c r="K3038" t="n">
        <v>-1792547905</v>
      </c>
      <c r="L3038" t="n">
        <v>2003493858</v>
      </c>
      <c r="M3038" t="n">
        <v>2039035748</v>
      </c>
      <c r="N3038" t="n">
        <v>-1854709301</v>
      </c>
      <c r="O3038">
        <f>D3037</f>
      </c>
      <c r="P3038">
        <f>(E3038-F3038+G3038)/O3038*100</f>
      </c>
      <c r="Q3038">
        <f>H3037</f>
      </c>
      <c r="R3038">
        <f>I3037</f>
      </c>
      <c r="S3038">
        <f>H3038-H3037</f>
      </c>
      <c r="T3038">
        <f>I3038-I3037</f>
      </c>
      <c r="U3038">
        <f>(L3038-K3038)/(2*D3038*0.01)</f>
      </c>
      <c r="V3038">
        <f>(L3038+K3038)/(D3038*0.0001)</f>
      </c>
    </row>
    <row r="3039">
      <c r="A3039" t="n">
        <v>2015</v>
      </c>
      <c r="B3039" t="inlineStr">
        <is>
          <t>00128111</t>
        </is>
      </c>
      <c r="C3039" t="inlineStr">
        <is>
          <t>포스코엠텍</t>
        </is>
      </c>
      <c r="D3039" t="n">
        <v>26526091000</v>
      </c>
      <c r="E3039" t="n">
        <v>5024279000</v>
      </c>
      <c r="F3039" t="n">
        <v>3134463000</v>
      </c>
      <c r="G3039" t="n">
        <v>745781000</v>
      </c>
      <c r="H3039" t="n">
        <v>2.83</v>
      </c>
      <c r="I3039" t="n">
        <v>2.94</v>
      </c>
      <c r="K3039" t="n">
        <v>-2711994000</v>
      </c>
      <c r="L3039" t="n">
        <v>1435519000</v>
      </c>
      <c r="M3039" t="n">
        <v>1411277000</v>
      </c>
      <c r="N3039" t="n">
        <v>-2728231000</v>
      </c>
      <c r="U3039">
        <f>(L3039-K3039)/(2*D3039*0.01)</f>
      </c>
    </row>
    <row r="3040">
      <c r="A3040" t="n">
        <v>2016</v>
      </c>
      <c r="B3040" t="inlineStr">
        <is>
          <t>00128111</t>
        </is>
      </c>
      <c r="C3040" t="inlineStr">
        <is>
          <t>포스코엠텍</t>
        </is>
      </c>
      <c r="D3040" t="n">
        <v>29783189000</v>
      </c>
      <c r="E3040" t="n">
        <v>4774349000</v>
      </c>
      <c r="F3040" t="n">
        <v>3044233000</v>
      </c>
      <c r="G3040" t="n">
        <v>623982000</v>
      </c>
      <c r="H3040" t="n">
        <v>2.73</v>
      </c>
      <c r="I3040" t="n">
        <v>2.34</v>
      </c>
      <c r="J3040" t="n">
        <v>10.2</v>
      </c>
      <c r="K3040" t="n">
        <v>-2748285000</v>
      </c>
      <c r="L3040" t="n">
        <v>1735534000</v>
      </c>
      <c r="M3040" t="n">
        <v>1721738000</v>
      </c>
      <c r="N3040" t="n">
        <v>-2775615000</v>
      </c>
      <c r="O3040">
        <f>D3039</f>
      </c>
      <c r="P3040">
        <f>(E3040-F3040+G3040)/O3040*100</f>
      </c>
      <c r="Q3040">
        <f>H3039</f>
      </c>
      <c r="R3040">
        <f>I3039</f>
      </c>
      <c r="S3040">
        <f>H3040-H3039</f>
      </c>
      <c r="T3040">
        <f>I3040-I3039</f>
      </c>
      <c r="U3040">
        <f>(L3040-K3040)/(2*D3040*0.01)</f>
      </c>
    </row>
    <row r="3041">
      <c r="A3041" t="n">
        <v>2017</v>
      </c>
      <c r="B3041" t="inlineStr">
        <is>
          <t>00128111</t>
        </is>
      </c>
      <c r="C3041" t="inlineStr">
        <is>
          <t>포스코엠텍</t>
        </is>
      </c>
      <c r="D3041" t="n">
        <v>35188696000</v>
      </c>
      <c r="E3041" t="n">
        <v>4489042000</v>
      </c>
      <c r="F3041" t="n">
        <v>2690029000</v>
      </c>
      <c r="G3041" t="n">
        <v>804862000</v>
      </c>
      <c r="H3041" t="n">
        <v>3.13</v>
      </c>
      <c r="I3041" t="n">
        <v>2.37</v>
      </c>
      <c r="J3041" t="n">
        <v>7.8</v>
      </c>
      <c r="K3041" t="n">
        <v>-3390171000</v>
      </c>
      <c r="L3041" t="n">
        <v>1833098000</v>
      </c>
      <c r="M3041" t="n">
        <v>1828675000</v>
      </c>
      <c r="N3041" t="n">
        <v>-3431078000</v>
      </c>
      <c r="O3041">
        <f>D3040</f>
      </c>
      <c r="P3041">
        <f>(E3041-F3041+G3041)/O3041*100</f>
      </c>
      <c r="Q3041">
        <f>H3040</f>
      </c>
      <c r="R3041">
        <f>I3040</f>
      </c>
      <c r="S3041">
        <f>H3041-H3040</f>
      </c>
      <c r="T3041">
        <f>I3041-I3040</f>
      </c>
      <c r="U3041">
        <f>(L3041-K3041)/(2*D3041*0.01)</f>
      </c>
    </row>
    <row r="3042">
      <c r="A3042" t="n">
        <v>2019</v>
      </c>
      <c r="B3042" t="inlineStr">
        <is>
          <t>00128111</t>
        </is>
      </c>
      <c r="C3042" t="inlineStr">
        <is>
          <t>포스코엠텍</t>
        </is>
      </c>
      <c r="D3042" t="n">
        <v>53067705000</v>
      </c>
      <c r="E3042" t="n">
        <v>5704529000</v>
      </c>
      <c r="F3042" t="n">
        <v>3998851000</v>
      </c>
      <c r="G3042" t="n">
        <v>1062804000</v>
      </c>
      <c r="H3042" t="n">
        <v>2.34</v>
      </c>
      <c r="I3042" t="n">
        <v>3.68</v>
      </c>
      <c r="J3042" t="n">
        <v>9.06</v>
      </c>
      <c r="K3042" t="n">
        <v>-4672100000</v>
      </c>
      <c r="L3042" t="n">
        <v>4536476000</v>
      </c>
      <c r="M3042" t="n">
        <v>4422666000</v>
      </c>
      <c r="N3042" t="n">
        <v>-4661946000</v>
      </c>
      <c r="U3042">
        <f>(L3042-K3042)/(2*D3042*0.01)</f>
      </c>
    </row>
    <row r="3043">
      <c r="A3043" t="n">
        <v>2020</v>
      </c>
      <c r="B3043" t="inlineStr">
        <is>
          <t>00128111</t>
        </is>
      </c>
      <c r="C3043" t="inlineStr">
        <is>
          <t>포스코엠텍</t>
        </is>
      </c>
      <c r="D3043" t="n">
        <v>54649151000</v>
      </c>
      <c r="E3043" t="n">
        <v>5662516000</v>
      </c>
      <c r="F3043" t="n">
        <v>4668883000</v>
      </c>
      <c r="G3043" t="n">
        <v>1150985000</v>
      </c>
      <c r="H3043" t="n">
        <v>2.35</v>
      </c>
      <c r="I3043" t="n">
        <v>3.64</v>
      </c>
      <c r="J3043" t="n">
        <v>8.02</v>
      </c>
      <c r="K3043" t="n">
        <v>-4664332000</v>
      </c>
      <c r="L3043" t="n">
        <v>3823315000</v>
      </c>
      <c r="M3043" t="n">
        <v>3718988000</v>
      </c>
      <c r="N3043" t="n">
        <v>-4654700000</v>
      </c>
      <c r="O3043">
        <f>D3042</f>
      </c>
      <c r="P3043">
        <f>(E3043-F3043+G3043)/O3043*100</f>
      </c>
      <c r="Q3043">
        <f>H3042</f>
      </c>
      <c r="R3043">
        <f>I3042</f>
      </c>
      <c r="S3043">
        <f>H3043-H3042</f>
      </c>
      <c r="T3043">
        <f>I3043-I3042</f>
      </c>
      <c r="U3043">
        <f>(L3043-K3043)/(2*D3043*0.01)</f>
      </c>
    </row>
    <row r="3044">
      <c r="A3044" t="n">
        <v>2021</v>
      </c>
      <c r="B3044" t="inlineStr">
        <is>
          <t>00128111</t>
        </is>
      </c>
      <c r="C3044" t="inlineStr">
        <is>
          <t>포스코엠텍</t>
        </is>
      </c>
      <c r="D3044" t="n">
        <v>55812091000</v>
      </c>
      <c r="E3044" t="n">
        <v>5287153000</v>
      </c>
      <c r="F3044" t="n">
        <v>7106639000</v>
      </c>
      <c r="G3044" t="n">
        <v>1313747000</v>
      </c>
      <c r="H3044" t="n">
        <v>2.9</v>
      </c>
      <c r="I3044" t="n">
        <v>4.03</v>
      </c>
      <c r="J3044" t="n">
        <v>8.09</v>
      </c>
      <c r="K3044" t="n">
        <v>-4733034000</v>
      </c>
      <c r="L3044" t="n">
        <v>3973540000</v>
      </c>
      <c r="M3044" t="n">
        <v>3874788000</v>
      </c>
      <c r="N3044" t="n">
        <v>-4729054000</v>
      </c>
      <c r="O3044">
        <f>D3043</f>
      </c>
      <c r="P3044">
        <f>(E3044-F3044+G3044)/O3044*100</f>
      </c>
      <c r="Q3044">
        <f>H3043</f>
      </c>
      <c r="R3044">
        <f>I3043</f>
      </c>
      <c r="S3044">
        <f>H3044-H3043</f>
      </c>
      <c r="T3044">
        <f>I3044-I3043</f>
      </c>
      <c r="U3044">
        <f>(L3044-K3044)/(2*D3044*0.01)</f>
      </c>
    </row>
    <row r="3045">
      <c r="A3045" t="n">
        <v>2022</v>
      </c>
      <c r="B3045" t="inlineStr">
        <is>
          <t>00128111</t>
        </is>
      </c>
      <c r="C3045" t="inlineStr">
        <is>
          <t>포스코엠텍</t>
        </is>
      </c>
      <c r="D3045" t="n">
        <v>49851925000</v>
      </c>
      <c r="E3045" t="n">
        <v>6982010000</v>
      </c>
      <c r="F3045" t="n">
        <v>3068674000</v>
      </c>
      <c r="G3045" t="n">
        <v>1944901000</v>
      </c>
      <c r="H3045" t="n">
        <v>5.31</v>
      </c>
      <c r="I3045" t="n">
        <v>3.06</v>
      </c>
      <c r="J3045" t="n">
        <v>6.65</v>
      </c>
      <c r="K3045" t="n">
        <v>-3723965000</v>
      </c>
      <c r="L3045" t="n">
        <v>2482781000</v>
      </c>
      <c r="M3045" t="n">
        <v>2525795000</v>
      </c>
      <c r="N3045" t="n">
        <v>-3812042000</v>
      </c>
      <c r="O3045">
        <f>D3044</f>
      </c>
      <c r="P3045">
        <f>(E3045-F3045+G3045)/O3045*100</f>
      </c>
      <c r="Q3045">
        <f>H3044</f>
      </c>
      <c r="R3045">
        <f>I3044</f>
      </c>
      <c r="S3045">
        <f>H3045-H3044</f>
      </c>
      <c r="T3045">
        <f>I3045-I3044</f>
      </c>
      <c r="U3045">
        <f>(L3045-K3045)/(2*D3045*0.01)</f>
      </c>
    </row>
    <row r="3046">
      <c r="A3046" t="n">
        <v>2023</v>
      </c>
      <c r="B3046" t="inlineStr">
        <is>
          <t>00128111</t>
        </is>
      </c>
      <c r="C3046" t="inlineStr">
        <is>
          <t>포스코엠텍</t>
        </is>
      </c>
      <c r="D3046" t="n">
        <v>54683461000</v>
      </c>
      <c r="E3046" t="n">
        <v>4533290000</v>
      </c>
      <c r="F3046" t="n">
        <v>4649324000</v>
      </c>
      <c r="G3046" t="n">
        <v>2411943000</v>
      </c>
      <c r="H3046" t="n">
        <v>4.46</v>
      </c>
      <c r="I3046" t="n">
        <v>2.55</v>
      </c>
      <c r="J3046" t="n">
        <v>7.24</v>
      </c>
      <c r="K3046" t="n">
        <v>-4033520000</v>
      </c>
      <c r="L3046" t="n">
        <v>3483319000</v>
      </c>
      <c r="M3046" t="n">
        <v>3513728000</v>
      </c>
      <c r="N3046" t="n">
        <v>-4122163000</v>
      </c>
      <c r="O3046">
        <f>D3045</f>
      </c>
      <c r="P3046">
        <f>(E3046-F3046+G3046)/O3046*100</f>
      </c>
      <c r="Q3046">
        <f>H3045</f>
      </c>
      <c r="R3046">
        <f>I3045</f>
      </c>
      <c r="S3046">
        <f>H3046-H3045</f>
      </c>
      <c r="T3046">
        <f>I3046-I3045</f>
      </c>
      <c r="U3046">
        <f>(L3046-K3046)/(2*D3046*0.01)</f>
      </c>
    </row>
    <row r="3047">
      <c r="A3047" t="n">
        <v>2024</v>
      </c>
      <c r="B3047" t="inlineStr">
        <is>
          <t>00128111</t>
        </is>
      </c>
      <c r="C3047" t="inlineStr">
        <is>
          <t>포스코엠텍</t>
        </is>
      </c>
      <c r="D3047" t="n">
        <v>60859996000</v>
      </c>
      <c r="E3047" t="n">
        <v>4932030000</v>
      </c>
      <c r="F3047" t="n">
        <v>4529500000</v>
      </c>
      <c r="G3047" t="n">
        <v>2252065000</v>
      </c>
      <c r="H3047" t="n">
        <v>3.92</v>
      </c>
      <c r="I3047" t="n">
        <v>2.6</v>
      </c>
      <c r="J3047" t="n">
        <v>7.16</v>
      </c>
      <c r="K3047" t="n">
        <v>-4303421000</v>
      </c>
      <c r="L3047" t="n">
        <v>4033013000</v>
      </c>
      <c r="M3047" t="n">
        <v>4042258000</v>
      </c>
      <c r="N3047" t="n">
        <v>-4382228000</v>
      </c>
      <c r="O3047">
        <f>D3046</f>
      </c>
      <c r="P3047">
        <f>(E3047-F3047+G3047)/O3047*100</f>
      </c>
      <c r="Q3047">
        <f>H3046</f>
      </c>
      <c r="R3047">
        <f>I3046</f>
      </c>
      <c r="S3047">
        <f>H3047-H3046</f>
      </c>
      <c r="T3047">
        <f>I3047-I3046</f>
      </c>
      <c r="U3047">
        <f>(L3047-K3047)/(2*D3047*0.01)</f>
      </c>
    </row>
    <row r="3048">
      <c r="A3048" t="n">
        <v>2025</v>
      </c>
      <c r="B3048" t="inlineStr">
        <is>
          <t>00128111</t>
        </is>
      </c>
      <c r="C3048" t="inlineStr">
        <is>
          <t>포스코엠텍</t>
        </is>
      </c>
      <c r="D3048" t="n">
        <v>57417208000</v>
      </c>
      <c r="E3048" t="n">
        <v>5478684000</v>
      </c>
      <c r="F3048" t="n">
        <v>7544265000</v>
      </c>
      <c r="G3048" t="n">
        <v>2257824000</v>
      </c>
      <c r="H3048" t="n">
        <v>4.35</v>
      </c>
      <c r="I3048" t="n">
        <v>2.68</v>
      </c>
      <c r="J3048" t="n">
        <v>8.300000000000001</v>
      </c>
      <c r="K3048" t="n">
        <v>-4703597000</v>
      </c>
      <c r="L3048" t="n">
        <v>4391139000</v>
      </c>
      <c r="M3048" t="n">
        <v>4421122000</v>
      </c>
      <c r="N3048" t="n">
        <v>-4804793000</v>
      </c>
      <c r="O3048">
        <f>D3047</f>
      </c>
      <c r="P3048">
        <f>(E3048-F3048+G3048)/O3048*100</f>
      </c>
      <c r="Q3048">
        <f>H3047</f>
      </c>
      <c r="R3048">
        <f>I3047</f>
      </c>
      <c r="S3048">
        <f>H3048-H3047</f>
      </c>
      <c r="T3048">
        <f>I3048-I3047</f>
      </c>
      <c r="U3048">
        <f>(L3048-K3048)/(2*D3048*0.01)</f>
      </c>
    </row>
    <row r="3049">
      <c r="A3049" t="n">
        <v>2014</v>
      </c>
      <c r="B3049" t="inlineStr">
        <is>
          <t>00128175</t>
        </is>
      </c>
      <c r="C3049" t="inlineStr">
        <is>
          <t>원익큐브</t>
        </is>
      </c>
      <c r="D3049" t="n">
        <v>2891070000</v>
      </c>
      <c r="E3049" t="n">
        <v>595279000</v>
      </c>
      <c r="F3049" t="n">
        <v>473310000</v>
      </c>
      <c r="G3049" t="n">
        <v>93610000</v>
      </c>
    </row>
    <row r="3050">
      <c r="A3050" t="n">
        <v>2015</v>
      </c>
      <c r="B3050" t="inlineStr">
        <is>
          <t>00128175</t>
        </is>
      </c>
      <c r="C3050" t="inlineStr">
        <is>
          <t>원익큐브</t>
        </is>
      </c>
      <c r="D3050" t="n">
        <v>2683919000</v>
      </c>
      <c r="E3050" t="n">
        <v>575522000</v>
      </c>
      <c r="F3050" t="n">
        <v>437445000</v>
      </c>
      <c r="G3050" t="n">
        <v>79004000</v>
      </c>
      <c r="H3050" t="n">
        <v>2.99</v>
      </c>
      <c r="I3050" t="n">
        <v>5.18</v>
      </c>
      <c r="K3050" t="n">
        <v>-237313000</v>
      </c>
      <c r="L3050" t="n">
        <v>277386000</v>
      </c>
      <c r="M3050" t="n">
        <v>269758000</v>
      </c>
      <c r="N3050" t="n">
        <v>-235060000</v>
      </c>
      <c r="O3050">
        <f>D3049</f>
      </c>
      <c r="P3050">
        <f>(E3050-F3050+G3050)/O3050*100</f>
      </c>
      <c r="U3050">
        <f>(L3050-K3050)/(2*D3050*0.01)</f>
      </c>
      <c r="V3050">
        <f>(L3050+K3050)/(D3050*0.0001)</f>
      </c>
    </row>
    <row r="3051">
      <c r="A3051" t="n">
        <v>2018</v>
      </c>
      <c r="B3051" t="inlineStr">
        <is>
          <t>00128175</t>
        </is>
      </c>
      <c r="C3051" t="inlineStr">
        <is>
          <t>원익큐브</t>
        </is>
      </c>
      <c r="D3051" t="n">
        <v>5561664000</v>
      </c>
      <c r="E3051" t="n">
        <v>719103000</v>
      </c>
      <c r="F3051" t="n">
        <v>627507000</v>
      </c>
      <c r="G3051" t="n">
        <v>147372000</v>
      </c>
    </row>
    <row r="3052">
      <c r="A3052" t="n">
        <v>2019</v>
      </c>
      <c r="B3052" t="inlineStr">
        <is>
          <t>00128175</t>
        </is>
      </c>
      <c r="C3052" t="inlineStr">
        <is>
          <t>원익큐브</t>
        </is>
      </c>
      <c r="D3052" t="n">
        <v>5555020000</v>
      </c>
      <c r="E3052" t="n">
        <v>871822000</v>
      </c>
      <c r="F3052" t="n">
        <v>1144413000</v>
      </c>
      <c r="G3052" t="n">
        <v>148163000</v>
      </c>
      <c r="O3052">
        <f>D3051</f>
      </c>
      <c r="P3052">
        <f>(E3052-F3052+G3052)/O3052*100</f>
      </c>
    </row>
    <row r="3053">
      <c r="A3053" t="n">
        <v>2020</v>
      </c>
      <c r="B3053" t="inlineStr">
        <is>
          <t>00128175</t>
        </is>
      </c>
      <c r="C3053" t="inlineStr">
        <is>
          <t>원익큐브</t>
        </is>
      </c>
      <c r="D3053" t="n">
        <v>5840807055</v>
      </c>
      <c r="E3053" t="n">
        <v>806291613</v>
      </c>
      <c r="F3053" t="n">
        <v>169984515</v>
      </c>
      <c r="G3053" t="n">
        <v>137131440</v>
      </c>
      <c r="H3053" t="n">
        <v>2.52</v>
      </c>
      <c r="I3053" t="n">
        <v>5.5</v>
      </c>
      <c r="K3053" t="n">
        <v>-224743916</v>
      </c>
      <c r="L3053" t="n">
        <v>252357649</v>
      </c>
      <c r="M3053" t="n">
        <v>242831029</v>
      </c>
      <c r="N3053" t="n">
        <v>-221070058</v>
      </c>
      <c r="O3053">
        <f>D3052</f>
      </c>
      <c r="P3053">
        <f>(E3053-F3053+G3053)/O3053*100</f>
      </c>
      <c r="U3053">
        <f>(L3053-K3053)/(2*D3053*0.01)</f>
      </c>
      <c r="V3053">
        <f>(L3053+K3053)/(D3053*0.0001)</f>
      </c>
    </row>
    <row r="3054">
      <c r="A3054" t="n">
        <v>2021</v>
      </c>
      <c r="B3054" t="inlineStr">
        <is>
          <t>00128175</t>
        </is>
      </c>
      <c r="C3054" t="inlineStr">
        <is>
          <t>원익큐브</t>
        </is>
      </c>
      <c r="D3054" t="n">
        <v>5577420844</v>
      </c>
      <c r="E3054" t="n">
        <v>748177086</v>
      </c>
      <c r="F3054" t="n">
        <v>968550709</v>
      </c>
      <c r="G3054" t="n">
        <v>116410104</v>
      </c>
      <c r="H3054" t="n">
        <v>3.12</v>
      </c>
      <c r="I3054" t="n">
        <v>5.5</v>
      </c>
      <c r="K3054" t="n">
        <v>-233549300</v>
      </c>
      <c r="L3054" t="n">
        <v>260101392</v>
      </c>
      <c r="M3054" t="n">
        <v>252819534</v>
      </c>
      <c r="N3054" t="n">
        <v>-231621416</v>
      </c>
      <c r="O3054">
        <f>D3053</f>
      </c>
      <c r="P3054">
        <f>(E3054-F3054+G3054)/O3054*100</f>
      </c>
      <c r="Q3054">
        <f>H3053</f>
      </c>
      <c r="R3054">
        <f>I3053</f>
      </c>
      <c r="S3054">
        <f>H3054-H3053</f>
      </c>
      <c r="T3054">
        <f>I3054-I3053</f>
      </c>
      <c r="U3054">
        <f>(L3054-K3054)/(2*D3054*0.01)</f>
      </c>
      <c r="V3054">
        <f>(L3054+K3054)/(D3054*0.0001)</f>
      </c>
    </row>
    <row r="3055">
      <c r="A3055" t="n">
        <v>2022</v>
      </c>
      <c r="B3055" t="inlineStr">
        <is>
          <t>00128175</t>
        </is>
      </c>
      <c r="C3055" t="inlineStr">
        <is>
          <t>원익큐브</t>
        </is>
      </c>
      <c r="D3055" t="n">
        <v>5496897788</v>
      </c>
      <c r="E3055" t="n">
        <v>677273052</v>
      </c>
      <c r="F3055" t="n">
        <v>356564743</v>
      </c>
      <c r="G3055" t="n">
        <v>153506484</v>
      </c>
      <c r="H3055" t="n">
        <v>5.435</v>
      </c>
      <c r="I3055" t="n">
        <v>4.215</v>
      </c>
      <c r="K3055" t="n">
        <v>-208165566</v>
      </c>
      <c r="L3055" t="n">
        <v>230526651</v>
      </c>
      <c r="M3055" t="n">
        <v>229986749</v>
      </c>
      <c r="N3055" t="n">
        <v>-211483846</v>
      </c>
      <c r="O3055">
        <f>D3054</f>
      </c>
      <c r="P3055">
        <f>(E3055-F3055+G3055)/O3055*100</f>
      </c>
      <c r="Q3055">
        <f>H3054</f>
      </c>
      <c r="R3055">
        <f>I3054</f>
      </c>
      <c r="S3055">
        <f>H3055-H3054</f>
      </c>
      <c r="T3055">
        <f>I3055-I3054</f>
      </c>
      <c r="U3055">
        <f>(L3055-K3055)/(2*D3055*0.01)</f>
      </c>
      <c r="V3055">
        <f>(L3055+K3055)/(D3055*0.0001)</f>
      </c>
    </row>
    <row r="3056">
      <c r="A3056" t="n">
        <v>2023</v>
      </c>
      <c r="B3056" t="inlineStr">
        <is>
          <t>00128175</t>
        </is>
      </c>
      <c r="C3056" t="inlineStr">
        <is>
          <t>원익큐브</t>
        </is>
      </c>
      <c r="D3056" t="n">
        <v>6153135509</v>
      </c>
      <c r="E3056" t="n">
        <v>634613244</v>
      </c>
      <c r="F3056" t="n">
        <v>425759825</v>
      </c>
      <c r="G3056" t="n">
        <v>275575596</v>
      </c>
      <c r="H3056" t="n">
        <v>4.52</v>
      </c>
      <c r="I3056" t="n">
        <v>4.16</v>
      </c>
      <c r="K3056" t="n">
        <v>-230582494</v>
      </c>
      <c r="L3056" t="n">
        <v>255863798</v>
      </c>
      <c r="M3056" t="n">
        <v>260461866</v>
      </c>
      <c r="N3056" t="n">
        <v>-238678813</v>
      </c>
      <c r="O3056">
        <f>D3055</f>
      </c>
      <c r="P3056">
        <f>(E3056-F3056+G3056)/O3056*100</f>
      </c>
      <c r="Q3056">
        <f>H3055</f>
      </c>
      <c r="R3056">
        <f>I3055</f>
      </c>
      <c r="S3056">
        <f>H3056-H3055</f>
      </c>
      <c r="T3056">
        <f>I3056-I3055</f>
      </c>
      <c r="U3056">
        <f>(L3056-K3056)/(2*D3056*0.01)</f>
      </c>
      <c r="V3056">
        <f>(L3056+K3056)/(D3056*0.0001)</f>
      </c>
    </row>
    <row r="3057">
      <c r="A3057" t="n">
        <v>2024</v>
      </c>
      <c r="B3057" t="inlineStr">
        <is>
          <t>00128175</t>
        </is>
      </c>
      <c r="C3057" t="inlineStr">
        <is>
          <t>원익큐브</t>
        </is>
      </c>
      <c r="D3057" t="n">
        <v>6088373552</v>
      </c>
      <c r="E3057" t="n">
        <v>695332440</v>
      </c>
      <c r="F3057" t="n">
        <v>929226711</v>
      </c>
      <c r="G3057" t="n">
        <v>250788720</v>
      </c>
      <c r="H3057" t="n">
        <v>3.965</v>
      </c>
      <c r="I3057" t="n">
        <v>4.175</v>
      </c>
      <c r="K3057" t="n">
        <v>-232002621</v>
      </c>
      <c r="L3057" t="n">
        <v>258507779</v>
      </c>
      <c r="M3057" t="n">
        <v>261675868</v>
      </c>
      <c r="N3057" t="n">
        <v>-238917760</v>
      </c>
      <c r="O3057">
        <f>D3056</f>
      </c>
      <c r="P3057">
        <f>(E3057-F3057+G3057)/O3057*100</f>
      </c>
      <c r="Q3057">
        <f>H3056</f>
      </c>
      <c r="R3057">
        <f>I3056</f>
      </c>
      <c r="S3057">
        <f>H3057-H3056</f>
      </c>
      <c r="T3057">
        <f>I3057-I3056</f>
      </c>
      <c r="U3057">
        <f>(L3057-K3057)/(2*D3057*0.01)</f>
      </c>
      <c r="V3057">
        <f>(L3057+K3057)/(D3057*0.0001)</f>
      </c>
    </row>
    <row r="3058">
      <c r="A3058" t="n">
        <v>2025</v>
      </c>
      <c r="B3058" t="inlineStr">
        <is>
          <t>00128175</t>
        </is>
      </c>
      <c r="C3058" t="inlineStr">
        <is>
          <t>원익큐브</t>
        </is>
      </c>
      <c r="D3058" t="n">
        <v>5965515660</v>
      </c>
      <c r="E3058" t="n">
        <v>755782356</v>
      </c>
      <c r="F3058" t="n">
        <v>476544881</v>
      </c>
      <c r="G3058" t="n">
        <v>219301872</v>
      </c>
      <c r="H3058" t="n">
        <v>4.32</v>
      </c>
      <c r="I3058" t="n">
        <v>4.14</v>
      </c>
      <c r="K3058" t="n">
        <v>-225657998</v>
      </c>
      <c r="L3058" t="n">
        <v>250834467</v>
      </c>
      <c r="M3058" t="n">
        <v>254770032</v>
      </c>
      <c r="N3058" t="n">
        <v>-233101376</v>
      </c>
      <c r="O3058">
        <f>D3057</f>
      </c>
      <c r="P3058">
        <f>(E3058-F3058+G3058)/O3058*100</f>
      </c>
      <c r="Q3058">
        <f>H3057</f>
      </c>
      <c r="R3058">
        <f>I3057</f>
      </c>
      <c r="S3058">
        <f>H3058-H3057</f>
      </c>
      <c r="T3058">
        <f>I3058-I3057</f>
      </c>
      <c r="U3058">
        <f>(L3058-K3058)/(2*D3058*0.01)</f>
      </c>
      <c r="V3058">
        <f>(L3058+K3058)/(D3058*0.0001)</f>
      </c>
    </row>
    <row r="3059">
      <c r="A3059" t="n">
        <v>2014</v>
      </c>
      <c r="B3059" t="inlineStr">
        <is>
          <t>00128227</t>
        </is>
      </c>
      <c r="C3059" t="inlineStr">
        <is>
          <t>삼정펄프</t>
        </is>
      </c>
      <c r="D3059" t="n">
        <v>8291435000</v>
      </c>
      <c r="E3059" t="n">
        <v>1073994000</v>
      </c>
      <c r="F3059" t="n">
        <v>1346523000</v>
      </c>
      <c r="G3059" t="n">
        <v>339926000</v>
      </c>
      <c r="H3059" t="n">
        <v>2.6</v>
      </c>
      <c r="I3059" t="n">
        <v>3</v>
      </c>
      <c r="K3059" t="n">
        <v>-393131000</v>
      </c>
      <c r="L3059" t="n">
        <v>431073000</v>
      </c>
      <c r="M3059" t="n">
        <v>424648000</v>
      </c>
      <c r="N3059" t="n">
        <v>-394994000</v>
      </c>
      <c r="U3059">
        <f>(L3059-K3059)/(2*D3059*0.01)</f>
      </c>
      <c r="V3059">
        <f>(L3059+K3059)/(D3059*0.0001)</f>
      </c>
    </row>
    <row r="3060">
      <c r="A3060" t="n">
        <v>2015</v>
      </c>
      <c r="B3060" t="inlineStr">
        <is>
          <t>00128227</t>
        </is>
      </c>
      <c r="C3060" t="inlineStr">
        <is>
          <t>삼정펄프</t>
        </is>
      </c>
      <c r="D3060" t="n">
        <v>8045225000</v>
      </c>
      <c r="E3060" t="n">
        <v>1145875000</v>
      </c>
      <c r="F3060" t="n">
        <v>1479160000</v>
      </c>
      <c r="G3060" t="n">
        <v>202634000</v>
      </c>
      <c r="H3060" t="n">
        <v>2.5</v>
      </c>
      <c r="I3060" t="n">
        <v>3</v>
      </c>
      <c r="K3060" t="n">
        <v>-419124000</v>
      </c>
      <c r="L3060" t="n">
        <v>463605000</v>
      </c>
      <c r="M3060" t="n">
        <v>390880000</v>
      </c>
      <c r="N3060" t="n">
        <v>-362385000</v>
      </c>
      <c r="O3060">
        <f>D3059</f>
      </c>
      <c r="P3060">
        <f>(E3060-F3060+G3060)/O3060*100</f>
      </c>
      <c r="Q3060">
        <f>H3059</f>
      </c>
      <c r="R3060">
        <f>I3059</f>
      </c>
      <c r="S3060">
        <f>H3060-H3059</f>
      </c>
      <c r="T3060">
        <f>I3060-I3059</f>
      </c>
      <c r="U3060">
        <f>(L3060-K3060)/(2*D3060*0.01)</f>
      </c>
      <c r="V3060">
        <f>(L3060+K3060)/(D3060*0.0001)</f>
      </c>
    </row>
    <row r="3061">
      <c r="A3061" t="n">
        <v>2016</v>
      </c>
      <c r="B3061" t="inlineStr">
        <is>
          <t>00128227</t>
        </is>
      </c>
      <c r="C3061" t="inlineStr">
        <is>
          <t>삼정펄프</t>
        </is>
      </c>
      <c r="D3061" t="n">
        <v>8334633000</v>
      </c>
      <c r="E3061" t="n">
        <v>1089671000</v>
      </c>
      <c r="F3061" t="n">
        <v>1766621000</v>
      </c>
      <c r="G3061" t="n">
        <v>187115000</v>
      </c>
      <c r="H3061" t="n">
        <v>2.5</v>
      </c>
      <c r="I3061" t="n">
        <v>3</v>
      </c>
      <c r="J3061" t="n">
        <v>5.09</v>
      </c>
      <c r="K3061" t="n">
        <v>-424333000</v>
      </c>
      <c r="L3061" t="n">
        <v>468735000</v>
      </c>
      <c r="M3061" t="n">
        <v>373257000</v>
      </c>
      <c r="N3061" t="n">
        <v>-347537000</v>
      </c>
      <c r="O3061">
        <f>D3060</f>
      </c>
      <c r="P3061">
        <f>(E3061-F3061+G3061)/O3061*100</f>
      </c>
      <c r="Q3061">
        <f>H3060</f>
      </c>
      <c r="R3061">
        <f>I3060</f>
      </c>
      <c r="S3061">
        <f>H3061-H3060</f>
      </c>
      <c r="T3061">
        <f>I3061-I3060</f>
      </c>
      <c r="U3061">
        <f>(L3061-K3061)/(2*D3061*0.01)</f>
      </c>
      <c r="V3061">
        <f>(L3061+K3061)/(D3061*0.0001)</f>
      </c>
    </row>
    <row r="3062">
      <c r="A3062" t="n">
        <v>2017</v>
      </c>
      <c r="B3062" t="inlineStr">
        <is>
          <t>00128227</t>
        </is>
      </c>
      <c r="C3062" t="inlineStr">
        <is>
          <t>삼정펄프</t>
        </is>
      </c>
      <c r="D3062" t="n">
        <v>8747688000</v>
      </c>
      <c r="E3062" t="n">
        <v>965280000</v>
      </c>
      <c r="F3062" t="n">
        <v>1842329000</v>
      </c>
      <c r="G3062" t="n">
        <v>193891000</v>
      </c>
      <c r="H3062" t="n">
        <v>2.8</v>
      </c>
      <c r="I3062" t="n">
        <v>3</v>
      </c>
      <c r="J3062" t="n">
        <v>4.54</v>
      </c>
      <c r="K3062" t="n">
        <v>-415369000</v>
      </c>
      <c r="L3062" t="n">
        <v>455951000</v>
      </c>
      <c r="M3062" t="n">
        <v>399443000</v>
      </c>
      <c r="N3062" t="n">
        <v>-371129000</v>
      </c>
      <c r="O3062">
        <f>D3061</f>
      </c>
      <c r="P3062">
        <f>(E3062-F3062+G3062)/O3062*100</f>
      </c>
      <c r="Q3062">
        <f>H3061</f>
      </c>
      <c r="R3062">
        <f>I3061</f>
      </c>
      <c r="S3062">
        <f>H3062-H3061</f>
      </c>
      <c r="T3062">
        <f>I3062-I3061</f>
      </c>
      <c r="U3062">
        <f>(L3062-K3062)/(2*D3062*0.01)</f>
      </c>
      <c r="V3062">
        <f>(L3062+K3062)/(D3062*0.0001)</f>
      </c>
    </row>
    <row r="3063">
      <c r="A3063" t="n">
        <v>2018</v>
      </c>
      <c r="B3063" t="inlineStr">
        <is>
          <t>00128227</t>
        </is>
      </c>
      <c r="C3063" t="inlineStr">
        <is>
          <t>삼정펄프</t>
        </is>
      </c>
      <c r="D3063" t="n">
        <v>158654000000</v>
      </c>
      <c r="E3063" t="n">
        <v>8434000000</v>
      </c>
      <c r="F3063" t="n">
        <v>6897000000</v>
      </c>
      <c r="G3063" t="n">
        <v>5224000000</v>
      </c>
      <c r="H3063" t="n">
        <v>3.3</v>
      </c>
      <c r="I3063" t="n">
        <v>3.5</v>
      </c>
      <c r="J3063" t="n">
        <v>14.1</v>
      </c>
      <c r="K3063" t="n">
        <v>-10458000000</v>
      </c>
      <c r="L3063" t="n">
        <v>11844000000</v>
      </c>
      <c r="M3063" t="n">
        <v>1893000000</v>
      </c>
      <c r="N3063" t="n">
        <v>-1893000000</v>
      </c>
      <c r="O3063">
        <f>D3062</f>
      </c>
      <c r="P3063">
        <f>(E3063-F3063+G3063)/O3063*100</f>
      </c>
      <c r="Q3063">
        <f>H3062</f>
      </c>
      <c r="R3063">
        <f>I3062</f>
      </c>
      <c r="S3063">
        <f>H3063-H3062</f>
      </c>
      <c r="T3063">
        <f>I3063-I3062</f>
      </c>
      <c r="U3063">
        <f>(L3063-K3063)/(2*D3063*0.01)</f>
      </c>
      <c r="V3063">
        <f>(L3063+K3063)/(D3063*0.0001)</f>
      </c>
    </row>
    <row r="3064">
      <c r="A3064" t="n">
        <v>2019</v>
      </c>
      <c r="B3064" t="inlineStr">
        <is>
          <t>00128227</t>
        </is>
      </c>
      <c r="C3064" t="inlineStr">
        <is>
          <t>삼정펄프</t>
        </is>
      </c>
      <c r="D3064" t="n">
        <v>9143668000</v>
      </c>
      <c r="E3064" t="n">
        <v>1030493000</v>
      </c>
      <c r="F3064" t="n">
        <v>1004101000</v>
      </c>
      <c r="G3064" t="n">
        <v>198683000</v>
      </c>
      <c r="H3064" t="n">
        <v>1.9</v>
      </c>
      <c r="I3064" t="n">
        <v>3</v>
      </c>
      <c r="K3064" t="n">
        <v>-393033000</v>
      </c>
      <c r="L3064" t="n">
        <v>432065000</v>
      </c>
      <c r="M3064" t="n">
        <v>374989000</v>
      </c>
      <c r="N3064" t="n">
        <v>-347736000</v>
      </c>
      <c r="O3064">
        <f>D3063</f>
      </c>
      <c r="P3064">
        <f>(E3064-F3064+G3064)/O3064*100</f>
      </c>
      <c r="Q3064">
        <f>H3063</f>
      </c>
      <c r="R3064">
        <f>I3063</f>
      </c>
      <c r="S3064">
        <f>H3064-H3063</f>
      </c>
      <c r="T3064">
        <f>I3064-I3063</f>
      </c>
      <c r="U3064">
        <f>(L3064-K3064)/(2*D3064*0.01)</f>
      </c>
      <c r="V3064">
        <f>(L3064+K3064)/(D3064*0.0001)</f>
      </c>
    </row>
    <row r="3065">
      <c r="A3065" t="n">
        <v>2020</v>
      </c>
      <c r="B3065" t="inlineStr">
        <is>
          <t>00128227</t>
        </is>
      </c>
      <c r="C3065" t="inlineStr">
        <is>
          <t>삼정펄프</t>
        </is>
      </c>
      <c r="D3065" t="n">
        <v>4383801000</v>
      </c>
      <c r="E3065" t="n">
        <v>1050845000</v>
      </c>
      <c r="F3065" t="n">
        <v>5267273000</v>
      </c>
      <c r="G3065" t="n">
        <v>162578000</v>
      </c>
      <c r="H3065" t="n">
        <v>1.9</v>
      </c>
      <c r="I3065" t="n">
        <v>3</v>
      </c>
      <c r="K3065" t="n">
        <v>-232660000</v>
      </c>
      <c r="L3065" t="n">
        <v>262195000</v>
      </c>
      <c r="M3065" t="n">
        <v>263098000</v>
      </c>
      <c r="N3065" t="n">
        <v>237899000</v>
      </c>
      <c r="O3065">
        <f>D3064</f>
      </c>
      <c r="P3065">
        <f>(E3065-F3065+G3065)/O3065*100</f>
      </c>
      <c r="Q3065">
        <f>H3064</f>
      </c>
      <c r="R3065">
        <f>I3064</f>
      </c>
      <c r="S3065">
        <f>H3065-H3064</f>
      </c>
      <c r="T3065">
        <f>I3065-I3064</f>
      </c>
      <c r="U3065">
        <f>(L3065-K3065)/(2*D3065*0.01)</f>
      </c>
      <c r="V3065">
        <f>(L3065+K3065)/(D3065*0.0001)</f>
      </c>
    </row>
    <row r="3066">
      <c r="A3066" t="n">
        <v>2022</v>
      </c>
      <c r="B3066" t="inlineStr">
        <is>
          <t>00128227</t>
        </is>
      </c>
      <c r="C3066" t="inlineStr">
        <is>
          <t>삼정펄프</t>
        </is>
      </c>
      <c r="D3066" t="n">
        <v>4971211000</v>
      </c>
      <c r="E3066" t="n">
        <v>707263000</v>
      </c>
      <c r="F3066" t="n">
        <v>498146000</v>
      </c>
      <c r="G3066" t="n">
        <v>115935000</v>
      </c>
      <c r="H3066" t="n">
        <v>5.3</v>
      </c>
      <c r="I3066" t="n">
        <v>4</v>
      </c>
      <c r="K3066" t="n">
        <v>-213603000</v>
      </c>
      <c r="L3066" t="n">
        <v>247061000</v>
      </c>
      <c r="M3066" t="n">
        <v>244687000</v>
      </c>
      <c r="N3066" t="n">
        <v>-230276000</v>
      </c>
      <c r="U3066">
        <f>(L3066-K3066)/(2*D3066*0.01)</f>
      </c>
      <c r="V3066">
        <f>(L3066+K3066)/(D3066*0.0001)</f>
      </c>
    </row>
    <row r="3067">
      <c r="A3067" t="n">
        <v>2023</v>
      </c>
      <c r="B3067" t="inlineStr">
        <is>
          <t>00128227</t>
        </is>
      </c>
      <c r="C3067" t="inlineStr">
        <is>
          <t>삼정펄프</t>
        </is>
      </c>
      <c r="D3067" t="n">
        <v>5838547000</v>
      </c>
      <c r="E3067" t="n">
        <v>729365000</v>
      </c>
      <c r="F3067" t="n">
        <v>536227000</v>
      </c>
      <c r="G3067" t="n">
        <v>238013000</v>
      </c>
      <c r="H3067" t="n">
        <v>5.3</v>
      </c>
      <c r="I3067" t="n">
        <v>4</v>
      </c>
      <c r="K3067" t="n">
        <v>-234548000</v>
      </c>
      <c r="L3067" t="n">
        <v>237574000</v>
      </c>
      <c r="M3067" t="n">
        <v>268035000</v>
      </c>
      <c r="N3067" t="n">
        <v>-223740000</v>
      </c>
      <c r="O3067">
        <f>D3066</f>
      </c>
      <c r="P3067">
        <f>(E3067-F3067+G3067)/O3067*100</f>
      </c>
      <c r="Q3067">
        <f>H3066</f>
      </c>
      <c r="R3067">
        <f>I3066</f>
      </c>
      <c r="S3067">
        <f>H3067-H3066</f>
      </c>
      <c r="T3067">
        <f>I3067-I3066</f>
      </c>
      <c r="U3067">
        <f>(L3067-K3067)/(2*D3067*0.01)</f>
      </c>
      <c r="V3067">
        <f>(L3067+K3067)/(D3067*0.0001)</f>
      </c>
    </row>
    <row r="3068">
      <c r="A3068" t="n">
        <v>2024</v>
      </c>
      <c r="B3068" t="inlineStr">
        <is>
          <t>00128227</t>
        </is>
      </c>
      <c r="C3068" t="inlineStr">
        <is>
          <t>삼정펄프</t>
        </is>
      </c>
      <c r="D3068" t="n">
        <v>6779069000</v>
      </c>
      <c r="E3068" t="n">
        <v>838915000</v>
      </c>
      <c r="F3068" t="n">
        <v>582621000</v>
      </c>
      <c r="G3068" t="n">
        <v>265607000</v>
      </c>
      <c r="H3068" t="n">
        <v>4.38</v>
      </c>
      <c r="I3068" t="n">
        <v>4</v>
      </c>
      <c r="K3068" t="n">
        <v>-285192000</v>
      </c>
      <c r="L3068" t="n">
        <v>317136000</v>
      </c>
      <c r="M3068" t="n">
        <v>319084000</v>
      </c>
      <c r="N3068" t="n">
        <v>-291702000</v>
      </c>
      <c r="O3068">
        <f>D3067</f>
      </c>
      <c r="P3068">
        <f>(E3068-F3068+G3068)/O3068*100</f>
      </c>
      <c r="Q3068">
        <f>H3067</f>
      </c>
      <c r="R3068">
        <f>I3067</f>
      </c>
      <c r="S3068">
        <f>H3068-H3067</f>
      </c>
      <c r="T3068">
        <f>I3068-I3067</f>
      </c>
      <c r="U3068">
        <f>(L3068-K3068)/(2*D3068*0.01)</f>
      </c>
      <c r="V3068">
        <f>(L3068+K3068)/(D3068*0.0001)</f>
      </c>
    </row>
    <row r="3069">
      <c r="A3069" t="n">
        <v>2025</v>
      </c>
      <c r="B3069" t="inlineStr">
        <is>
          <t>00128227</t>
        </is>
      </c>
      <c r="C3069" t="inlineStr">
        <is>
          <t>삼정펄프</t>
        </is>
      </c>
      <c r="D3069" t="n">
        <v>7312956000</v>
      </c>
      <c r="E3069" t="n">
        <v>970454000</v>
      </c>
      <c r="F3069" t="n">
        <v>852056000</v>
      </c>
      <c r="G3069" t="n">
        <v>269429000</v>
      </c>
      <c r="H3069" t="n">
        <v>4.6</v>
      </c>
      <c r="I3069" t="n">
        <v>3</v>
      </c>
      <c r="K3069" t="n">
        <v>-273618000</v>
      </c>
      <c r="L3069" t="n">
        <v>301975000</v>
      </c>
      <c r="M3069" t="n">
        <v>313263000</v>
      </c>
      <c r="N3069" t="n">
        <v>-288682000</v>
      </c>
      <c r="O3069">
        <f>D3068</f>
      </c>
      <c r="P3069">
        <f>(E3069-F3069+G3069)/O3069*100</f>
      </c>
      <c r="Q3069">
        <f>H3068</f>
      </c>
      <c r="R3069">
        <f>I3068</f>
      </c>
      <c r="S3069">
        <f>H3069-H3068</f>
      </c>
      <c r="T3069">
        <f>I3069-I3068</f>
      </c>
      <c r="U3069">
        <f>(L3069-K3069)/(2*D3069*0.01)</f>
      </c>
      <c r="V3069">
        <f>(L3069+K3069)/(D3069*0.0001)</f>
      </c>
    </row>
    <row r="3070">
      <c r="A3070" t="n">
        <v>2014</v>
      </c>
      <c r="B3070" t="inlineStr">
        <is>
          <t>00128315</t>
        </is>
      </c>
      <c r="C3070" t="inlineStr">
        <is>
          <t>삼지전자</t>
        </is>
      </c>
      <c r="D3070" t="n">
        <v>2444212000</v>
      </c>
      <c r="E3070" t="n">
        <v>539349000</v>
      </c>
      <c r="F3070" t="n">
        <v>353038000</v>
      </c>
      <c r="G3070" t="n">
        <v>70435000</v>
      </c>
      <c r="H3070" t="n">
        <v>3.5</v>
      </c>
      <c r="I3070" t="n">
        <v>5.25</v>
      </c>
      <c r="K3070" t="n">
        <v>-158241000</v>
      </c>
      <c r="L3070" t="n">
        <v>182266000</v>
      </c>
      <c r="M3070" t="n">
        <v>181544000</v>
      </c>
      <c r="N3070" t="n">
        <v>-160564000</v>
      </c>
      <c r="U3070">
        <f>(L3070-K3070)/(2*D3070*0.01)</f>
      </c>
      <c r="V3070">
        <f>(L3070+K3070)/(D3070*0.0001)</f>
      </c>
    </row>
    <row r="3071">
      <c r="A3071" t="n">
        <v>2015</v>
      </c>
      <c r="B3071" t="inlineStr">
        <is>
          <t>00128315</t>
        </is>
      </c>
      <c r="C3071" t="inlineStr">
        <is>
          <t>삼지전자</t>
        </is>
      </c>
      <c r="D3071" t="n">
        <v>5670303000</v>
      </c>
      <c r="F3071" t="n">
        <v>736002000</v>
      </c>
      <c r="H3071" t="n">
        <v>3.2</v>
      </c>
      <c r="I3071" t="n">
        <v>3.86</v>
      </c>
      <c r="O3071">
        <f>D3070</f>
      </c>
      <c r="Q3071">
        <f>H3070</f>
      </c>
      <c r="R3071">
        <f>I3070</f>
      </c>
      <c r="S3071">
        <f>H3071-H3070</f>
      </c>
      <c r="T3071">
        <f>I3071-I3070</f>
      </c>
    </row>
    <row r="3072">
      <c r="A3072" t="n">
        <v>2016</v>
      </c>
      <c r="B3072" t="inlineStr">
        <is>
          <t>00128315</t>
        </is>
      </c>
      <c r="C3072" t="inlineStr">
        <is>
          <t>삼지전자</t>
        </is>
      </c>
      <c r="D3072" t="n">
        <v>6093816000</v>
      </c>
      <c r="F3072" t="n">
        <v>553251000</v>
      </c>
      <c r="H3072" t="n">
        <v>3.2</v>
      </c>
      <c r="I3072" t="n">
        <v>4.03</v>
      </c>
      <c r="O3072">
        <f>D3071</f>
      </c>
      <c r="Q3072">
        <f>H3071</f>
      </c>
      <c r="R3072">
        <f>I3071</f>
      </c>
      <c r="S3072">
        <f>H3072-H3071</f>
      </c>
      <c r="T3072">
        <f>I3072-I3071</f>
      </c>
    </row>
    <row r="3073">
      <c r="A3073" t="n">
        <v>2017</v>
      </c>
      <c r="B3073" t="inlineStr">
        <is>
          <t>00128315</t>
        </is>
      </c>
      <c r="C3073" t="inlineStr">
        <is>
          <t>삼지전자</t>
        </is>
      </c>
      <c r="D3073" t="n">
        <v>9867129000</v>
      </c>
      <c r="F3073" t="n">
        <v>791867000</v>
      </c>
      <c r="H3073" t="n">
        <v>3.08</v>
      </c>
      <c r="I3073" t="n">
        <v>3.1</v>
      </c>
      <c r="J3073" t="n">
        <v>8.19</v>
      </c>
      <c r="O3073">
        <f>D3072</f>
      </c>
      <c r="Q3073">
        <f>H3072</f>
      </c>
      <c r="R3073">
        <f>I3072</f>
      </c>
      <c r="S3073">
        <f>H3073-H3072</f>
      </c>
      <c r="T3073">
        <f>I3073-I3072</f>
      </c>
    </row>
    <row r="3074">
      <c r="A3074" t="n">
        <v>2018</v>
      </c>
      <c r="B3074" t="inlineStr">
        <is>
          <t>00128315</t>
        </is>
      </c>
      <c r="C3074" t="inlineStr">
        <is>
          <t>삼지전자</t>
        </is>
      </c>
      <c r="D3074" t="n">
        <v>10305359000</v>
      </c>
      <c r="F3074" t="n">
        <v>1884255000</v>
      </c>
      <c r="H3074" t="n">
        <v>2.955</v>
      </c>
      <c r="I3074" t="n">
        <v>3.75</v>
      </c>
      <c r="J3074" t="n">
        <v>7.66</v>
      </c>
      <c r="K3074" t="n">
        <v>-768925000</v>
      </c>
      <c r="L3074" t="n">
        <v>860725000</v>
      </c>
      <c r="M3074" t="n">
        <v>697927000</v>
      </c>
      <c r="N3074" t="n">
        <v>-730225000</v>
      </c>
      <c r="O3074">
        <f>D3073</f>
      </c>
      <c r="Q3074">
        <f>H3073</f>
      </c>
      <c r="R3074">
        <f>I3073</f>
      </c>
      <c r="S3074">
        <f>H3074-H3073</f>
      </c>
      <c r="T3074">
        <f>I3074-I3073</f>
      </c>
      <c r="U3074">
        <f>(L3074-K3074)/(2*D3074*0.01)</f>
      </c>
      <c r="V3074">
        <f>(L3074+K3074)/(D3074*0.0001)</f>
      </c>
    </row>
    <row r="3075">
      <c r="A3075" t="n">
        <v>2019</v>
      </c>
      <c r="B3075" t="inlineStr">
        <is>
          <t>00128315</t>
        </is>
      </c>
      <c r="C3075" t="inlineStr">
        <is>
          <t>삼지전자</t>
        </is>
      </c>
      <c r="D3075" t="n">
        <v>10484472000</v>
      </c>
      <c r="F3075" t="n">
        <v>2407032000</v>
      </c>
      <c r="H3075" t="n">
        <v>2.78</v>
      </c>
      <c r="I3075" t="n">
        <v>3.475</v>
      </c>
      <c r="J3075" t="n">
        <v>8.525</v>
      </c>
      <c r="K3075" t="n">
        <v>-68000000</v>
      </c>
      <c r="L3075" t="n">
        <v>78600000</v>
      </c>
      <c r="M3075" t="n">
        <v>78300000</v>
      </c>
      <c r="N3075" t="n">
        <v>-67900000</v>
      </c>
      <c r="O3075">
        <f>D3074</f>
      </c>
      <c r="Q3075">
        <f>H3074</f>
      </c>
      <c r="R3075">
        <f>I3074</f>
      </c>
      <c r="S3075">
        <f>H3075-H3074</f>
      </c>
      <c r="T3075">
        <f>I3075-I3074</f>
      </c>
      <c r="U3075">
        <f>(L3075-K3075)/(2*D3075*0.01)</f>
      </c>
      <c r="V3075">
        <f>(L3075+K3075)/(D3075*0.0001)</f>
      </c>
    </row>
    <row r="3076">
      <c r="A3076" t="n">
        <v>2020</v>
      </c>
      <c r="B3076" t="inlineStr">
        <is>
          <t>00128315</t>
        </is>
      </c>
      <c r="C3076" t="inlineStr">
        <is>
          <t>삼지전자</t>
        </is>
      </c>
      <c r="D3076" t="n">
        <v>11902658000</v>
      </c>
      <c r="E3076" t="n">
        <v>1744026000</v>
      </c>
      <c r="F3076" t="n">
        <v>1220217000</v>
      </c>
      <c r="H3076" t="n">
        <v>2.825</v>
      </c>
      <c r="I3076" t="n">
        <v>3.44</v>
      </c>
      <c r="J3076" t="n">
        <v>9.16</v>
      </c>
      <c r="O3076">
        <f>D3075</f>
      </c>
      <c r="Q3076">
        <f>H3075</f>
      </c>
      <c r="R3076">
        <f>I3075</f>
      </c>
      <c r="S3076">
        <f>H3076-H3075</f>
      </c>
      <c r="T3076">
        <f>I3076-I3075</f>
      </c>
    </row>
    <row r="3077">
      <c r="A3077" t="n">
        <v>2021</v>
      </c>
      <c r="B3077" t="inlineStr">
        <is>
          <t>00128315</t>
        </is>
      </c>
      <c r="C3077" t="inlineStr">
        <is>
          <t>삼지전자</t>
        </is>
      </c>
      <c r="D3077" t="n">
        <v>14108309000</v>
      </c>
      <c r="E3077" t="n">
        <v>2015430000</v>
      </c>
      <c r="F3077" t="n">
        <v>1196690000</v>
      </c>
      <c r="H3077" t="n">
        <v>3.14</v>
      </c>
      <c r="I3077" t="n">
        <v>3.31</v>
      </c>
      <c r="J3077" t="n">
        <v>9.16</v>
      </c>
      <c r="O3077">
        <f>D3076</f>
      </c>
      <c r="Q3077">
        <f>H3076</f>
      </c>
      <c r="R3077">
        <f>I3076</f>
      </c>
      <c r="S3077">
        <f>H3077-H3076</f>
      </c>
      <c r="T3077">
        <f>I3077-I3076</f>
      </c>
    </row>
    <row r="3078">
      <c r="A3078" t="n">
        <v>2022</v>
      </c>
      <c r="B3078" t="inlineStr">
        <is>
          <t>00128315</t>
        </is>
      </c>
      <c r="C3078" t="inlineStr">
        <is>
          <t>삼지전자</t>
        </is>
      </c>
      <c r="D3078" t="n">
        <v>12704447000</v>
      </c>
      <c r="E3078" t="n">
        <v>2328724000</v>
      </c>
      <c r="F3078" t="n">
        <v>1705959000</v>
      </c>
      <c r="H3078" t="n">
        <v>5.69</v>
      </c>
      <c r="I3078" t="n">
        <v>3.35</v>
      </c>
      <c r="J3078" t="n">
        <v>7.535</v>
      </c>
      <c r="O3078">
        <f>D3077</f>
      </c>
      <c r="Q3078">
        <f>H3077</f>
      </c>
      <c r="R3078">
        <f>I3077</f>
      </c>
      <c r="S3078">
        <f>H3078-H3077</f>
      </c>
      <c r="T3078">
        <f>I3078-I3077</f>
      </c>
    </row>
    <row r="3079">
      <c r="A3079" t="n">
        <v>2023</v>
      </c>
      <c r="B3079" t="inlineStr">
        <is>
          <t>00128315</t>
        </is>
      </c>
      <c r="C3079" t="inlineStr">
        <is>
          <t>삼지전자</t>
        </is>
      </c>
      <c r="D3079" t="n">
        <v>12372372000</v>
      </c>
      <c r="E3079" t="n">
        <v>2092880000</v>
      </c>
      <c r="F3079" t="n">
        <v>2641330000</v>
      </c>
      <c r="H3079" t="n">
        <v>4.82</v>
      </c>
      <c r="I3079" t="n">
        <v>3.985</v>
      </c>
      <c r="J3079" t="n">
        <v>7.27</v>
      </c>
      <c r="O3079">
        <f>D3078</f>
      </c>
      <c r="Q3079">
        <f>H3078</f>
      </c>
      <c r="R3079">
        <f>I3078</f>
      </c>
      <c r="S3079">
        <f>H3079-H3078</f>
      </c>
      <c r="T3079">
        <f>I3079-I3078</f>
      </c>
    </row>
    <row r="3080">
      <c r="A3080" t="n">
        <v>2024</v>
      </c>
      <c r="B3080" t="inlineStr">
        <is>
          <t>00128315</t>
        </is>
      </c>
      <c r="C3080" t="inlineStr">
        <is>
          <t>삼지전자</t>
        </is>
      </c>
      <c r="D3080" t="n">
        <v>15919829000</v>
      </c>
      <c r="E3080" t="n">
        <v>1764699000</v>
      </c>
      <c r="F3080" t="n">
        <v>1001022000</v>
      </c>
      <c r="G3080" t="n">
        <v>721200000</v>
      </c>
      <c r="H3080" t="n">
        <v>4.17</v>
      </c>
      <c r="I3080" t="n">
        <v>4.605</v>
      </c>
      <c r="J3080" t="n">
        <v>7.31</v>
      </c>
      <c r="O3080">
        <f>D3079</f>
      </c>
      <c r="P3080">
        <f>(E3080-F3080+G3080)/O3080*100</f>
      </c>
      <c r="Q3080">
        <f>H3079</f>
      </c>
      <c r="R3080">
        <f>I3079</f>
      </c>
      <c r="S3080">
        <f>H3080-H3079</f>
      </c>
      <c r="T3080">
        <f>I3080-I3079</f>
      </c>
    </row>
    <row r="3081">
      <c r="A3081" t="n">
        <v>2025</v>
      </c>
      <c r="B3081" t="inlineStr">
        <is>
          <t>00128315</t>
        </is>
      </c>
      <c r="C3081" t="inlineStr">
        <is>
          <t>삼지전자</t>
        </is>
      </c>
      <c r="D3081" t="n">
        <v>17384957000</v>
      </c>
      <c r="E3081" t="n">
        <v>2093744000</v>
      </c>
      <c r="F3081" t="n">
        <v>1756972000</v>
      </c>
      <c r="G3081" t="n">
        <v>644493000</v>
      </c>
      <c r="H3081" t="n">
        <v>4.59</v>
      </c>
      <c r="I3081" t="n">
        <v>4.09</v>
      </c>
      <c r="J3081" t="n">
        <v>7.075</v>
      </c>
      <c r="K3081" t="n">
        <v>-1097043000</v>
      </c>
      <c r="L3081" t="n">
        <v>1235800000</v>
      </c>
      <c r="M3081" t="n">
        <v>1260550000</v>
      </c>
      <c r="N3081" t="n">
        <v>-1137184000</v>
      </c>
      <c r="O3081">
        <f>D3080</f>
      </c>
      <c r="P3081">
        <f>(E3081-F3081+G3081)/O3081*100</f>
      </c>
      <c r="Q3081">
        <f>H3080</f>
      </c>
      <c r="R3081">
        <f>I3080</f>
      </c>
      <c r="S3081">
        <f>H3081-H3080</f>
      </c>
      <c r="T3081">
        <f>I3081-I3080</f>
      </c>
      <c r="U3081">
        <f>(L3081-K3081)/(2*D3081*0.01)</f>
      </c>
      <c r="V3081">
        <f>(L3081+K3081)/(D3081*0.0001)</f>
      </c>
    </row>
    <row r="3082">
      <c r="A3082" t="n">
        <v>2015</v>
      </c>
      <c r="B3082" t="inlineStr">
        <is>
          <t>00128412</t>
        </is>
      </c>
      <c r="C3082" t="inlineStr">
        <is>
          <t>삼진제약</t>
        </is>
      </c>
      <c r="D3082" t="n">
        <v>59861159000</v>
      </c>
      <c r="E3082" t="n">
        <v>4189630000</v>
      </c>
      <c r="F3082" t="n">
        <v>3069063000</v>
      </c>
      <c r="G3082" t="n">
        <v>1721157000</v>
      </c>
      <c r="H3082" t="n">
        <v>2.55</v>
      </c>
      <c r="I3082" t="n">
        <v>4.48</v>
      </c>
      <c r="K3082" t="n">
        <v>-3915280854</v>
      </c>
      <c r="L3082" t="n">
        <v>4619297508</v>
      </c>
      <c r="M3082" t="n">
        <v>4577101596</v>
      </c>
      <c r="N3082" t="n">
        <v>-3950766594</v>
      </c>
      <c r="U3082">
        <f>(L3082-K3082)/(2*D3082*0.01)</f>
      </c>
      <c r="V3082">
        <f>(L3082+K3082)/(D3082*0.0001)</f>
      </c>
    </row>
    <row r="3083">
      <c r="A3083" t="n">
        <v>2016</v>
      </c>
      <c r="B3083" t="inlineStr">
        <is>
          <t>00128412</t>
        </is>
      </c>
      <c r="C3083" t="inlineStr">
        <is>
          <t>삼진제약</t>
        </is>
      </c>
      <c r="D3083" t="n">
        <v>65041635000</v>
      </c>
      <c r="E3083" t="n">
        <v>4351187000</v>
      </c>
      <c r="F3083" t="n">
        <v>2585697000</v>
      </c>
      <c r="G3083" t="n">
        <v>1514388000</v>
      </c>
      <c r="H3083" t="n">
        <v>2.65</v>
      </c>
      <c r="I3083" t="n">
        <v>4.01</v>
      </c>
      <c r="K3083" t="n">
        <v>-552270000</v>
      </c>
      <c r="L3083" t="n">
        <v>665907000</v>
      </c>
      <c r="M3083" t="n">
        <v>657309000</v>
      </c>
      <c r="N3083" t="n">
        <v>-557090000</v>
      </c>
      <c r="O3083">
        <f>D3082</f>
      </c>
      <c r="P3083">
        <f>(E3083-F3083+G3083)/O3083*100</f>
      </c>
      <c r="Q3083">
        <f>H3082</f>
      </c>
      <c r="R3083">
        <f>I3082</f>
      </c>
      <c r="S3083">
        <f>H3083-H3082</f>
      </c>
      <c r="T3083">
        <f>I3083-I3082</f>
      </c>
      <c r="U3083">
        <f>(L3083-K3083)/(2*D3083*0.01)</f>
      </c>
      <c r="V3083">
        <f>(L3083+K3083)/(D3083*0.0001)</f>
      </c>
    </row>
    <row r="3084">
      <c r="A3084" t="n">
        <v>2017</v>
      </c>
      <c r="B3084" t="inlineStr">
        <is>
          <t>00128412</t>
        </is>
      </c>
      <c r="C3084" t="inlineStr">
        <is>
          <t>삼진제약</t>
        </is>
      </c>
      <c r="D3084" t="n">
        <v>67722682000</v>
      </c>
      <c r="E3084" t="n">
        <v>4583271000</v>
      </c>
      <c r="F3084" t="n">
        <v>2019259000</v>
      </c>
      <c r="G3084" t="n">
        <v>1709899000</v>
      </c>
      <c r="H3084" t="n">
        <v>2.89</v>
      </c>
      <c r="I3084" t="n">
        <v>4</v>
      </c>
      <c r="O3084">
        <f>D3083</f>
      </c>
      <c r="P3084">
        <f>(E3084-F3084+G3084)/O3084*100</f>
      </c>
      <c r="Q3084">
        <f>H3083</f>
      </c>
      <c r="R3084">
        <f>I3083</f>
      </c>
      <c r="S3084">
        <f>H3084-H3083</f>
      </c>
      <c r="T3084">
        <f>I3084-I3083</f>
      </c>
    </row>
    <row r="3085">
      <c r="A3085" t="n">
        <v>2018</v>
      </c>
      <c r="B3085" t="inlineStr">
        <is>
          <t>00128412</t>
        </is>
      </c>
      <c r="C3085" t="inlineStr">
        <is>
          <t>삼진제약</t>
        </is>
      </c>
      <c r="D3085" t="n">
        <v>75249453000</v>
      </c>
      <c r="E3085" t="n">
        <v>4714964000</v>
      </c>
      <c r="F3085" t="n">
        <v>2173438000</v>
      </c>
      <c r="G3085" t="n">
        <v>1940937000</v>
      </c>
      <c r="H3085" t="n">
        <v>2.41</v>
      </c>
      <c r="I3085" t="n">
        <v>3.91</v>
      </c>
      <c r="J3085" t="n">
        <v>9.68</v>
      </c>
      <c r="K3085" t="n">
        <v>-6501567000</v>
      </c>
      <c r="L3085" t="n">
        <v>7756413000</v>
      </c>
      <c r="M3085" t="n">
        <v>7826286000</v>
      </c>
      <c r="N3085" t="n">
        <v>-6562521000</v>
      </c>
      <c r="O3085">
        <f>D3084</f>
      </c>
      <c r="P3085">
        <f>(E3085-F3085+G3085)/O3085*100</f>
      </c>
      <c r="Q3085">
        <f>H3084</f>
      </c>
      <c r="R3085">
        <f>I3084</f>
      </c>
      <c r="S3085">
        <f>H3085-H3084</f>
      </c>
      <c r="T3085">
        <f>I3085-I3084</f>
      </c>
      <c r="U3085">
        <f>(L3085-K3085)/(2*D3085*0.01)</f>
      </c>
      <c r="V3085">
        <f>(L3085+K3085)/(D3085*0.0001)</f>
      </c>
    </row>
    <row r="3086">
      <c r="A3086" t="n">
        <v>2020</v>
      </c>
      <c r="B3086" t="inlineStr">
        <is>
          <t>00128412</t>
        </is>
      </c>
      <c r="C3086" t="inlineStr">
        <is>
          <t>삼진제약</t>
        </is>
      </c>
      <c r="D3086" t="n">
        <v>88544406000</v>
      </c>
      <c r="E3086" t="n">
        <v>5747874000</v>
      </c>
      <c r="F3086" t="n">
        <v>2754719000</v>
      </c>
      <c r="G3086" t="n">
        <v>1663483000</v>
      </c>
      <c r="H3086" t="n">
        <v>2.11</v>
      </c>
      <c r="I3086" t="n">
        <v>3.51</v>
      </c>
      <c r="J3086" t="n">
        <v>8.66</v>
      </c>
      <c r="K3086" t="n">
        <v>-8263341000</v>
      </c>
      <c r="L3086" t="n">
        <v>8249178991</v>
      </c>
      <c r="M3086" t="n">
        <v>8165544000</v>
      </c>
      <c r="N3086" t="n">
        <v>-6949536271</v>
      </c>
      <c r="U3086">
        <f>(L3086-K3086)/(2*D3086*0.01)</f>
      </c>
    </row>
    <row r="3087">
      <c r="A3087" t="n">
        <v>2021</v>
      </c>
      <c r="B3087" t="inlineStr">
        <is>
          <t>00128412</t>
        </is>
      </c>
      <c r="C3087" t="inlineStr">
        <is>
          <t>삼진제약</t>
        </is>
      </c>
      <c r="D3087" t="n">
        <v>89050046000</v>
      </c>
      <c r="E3087" t="n">
        <v>6195826000</v>
      </c>
      <c r="F3087" t="n">
        <v>2917571000</v>
      </c>
      <c r="G3087" t="n">
        <v>1851386000</v>
      </c>
      <c r="H3087" t="n">
        <v>2.64</v>
      </c>
      <c r="I3087" t="n">
        <v>3.51</v>
      </c>
      <c r="J3087" t="n">
        <v>7.76</v>
      </c>
      <c r="K3087" t="n">
        <v>-6199897000</v>
      </c>
      <c r="L3087" t="n">
        <v>7368116602</v>
      </c>
      <c r="M3087" t="n">
        <v>7361202000</v>
      </c>
      <c r="N3087" t="n">
        <v>-6278128583</v>
      </c>
      <c r="O3087">
        <f>D3086</f>
      </c>
      <c r="P3087">
        <f>(E3087-F3087+G3087)/O3087*100</f>
      </c>
      <c r="Q3087">
        <f>H3086</f>
      </c>
      <c r="R3087">
        <f>I3086</f>
      </c>
      <c r="S3087">
        <f>H3087-H3086</f>
      </c>
      <c r="T3087">
        <f>I3087-I3086</f>
      </c>
      <c r="U3087">
        <f>(L3087-K3087)/(2*D3087*0.01)</f>
      </c>
      <c r="V3087">
        <f>(L3087+K3087)/(D3087*0.0001)</f>
      </c>
    </row>
    <row r="3088">
      <c r="A3088" t="n">
        <v>2022</v>
      </c>
      <c r="B3088" t="inlineStr">
        <is>
          <t>00128412</t>
        </is>
      </c>
      <c r="C3088" t="inlineStr">
        <is>
          <t>삼진제약</t>
        </is>
      </c>
      <c r="D3088" t="n">
        <v>75180494000</v>
      </c>
      <c r="E3088" t="n">
        <v>5822688000</v>
      </c>
      <c r="F3088" t="n">
        <v>9024479000</v>
      </c>
      <c r="G3088" t="n">
        <v>2330283000</v>
      </c>
      <c r="H3088" t="n">
        <v>5.17</v>
      </c>
      <c r="I3088" t="n">
        <v>3.46</v>
      </c>
      <c r="J3088" t="n">
        <v>7.3</v>
      </c>
      <c r="K3088" t="n">
        <v>-4844000000</v>
      </c>
      <c r="L3088" t="n">
        <v>5659249732</v>
      </c>
      <c r="M3088" t="n">
        <v>5793000000</v>
      </c>
      <c r="N3088" t="n">
        <v>-5020601152</v>
      </c>
      <c r="O3088">
        <f>D3087</f>
      </c>
      <c r="P3088">
        <f>(E3088-F3088+G3088)/O3088*100</f>
      </c>
      <c r="Q3088">
        <f>H3087</f>
      </c>
      <c r="R3088">
        <f>I3087</f>
      </c>
      <c r="S3088">
        <f>H3088-H3087</f>
      </c>
      <c r="T3088">
        <f>I3088-I3087</f>
      </c>
      <c r="U3088">
        <f>(L3088-K3088)/(2*D3088*0.01)</f>
      </c>
      <c r="V3088">
        <f>(L3088+K3088)/(D3088*0.0001)</f>
      </c>
    </row>
    <row r="3089">
      <c r="A3089" t="n">
        <v>2023</v>
      </c>
      <c r="B3089" t="inlineStr">
        <is>
          <t>00128412</t>
        </is>
      </c>
      <c r="C3089" t="inlineStr">
        <is>
          <t>삼진제약</t>
        </is>
      </c>
      <c r="D3089" t="n">
        <v>86471286000</v>
      </c>
      <c r="E3089" t="n">
        <v>4695578000</v>
      </c>
      <c r="F3089" t="n">
        <v>6128271000</v>
      </c>
      <c r="G3089" t="n">
        <v>3856592000</v>
      </c>
      <c r="H3089" t="n">
        <v>4.38</v>
      </c>
      <c r="I3089" t="n">
        <v>3.47</v>
      </c>
      <c r="J3089" t="n">
        <v>6.97</v>
      </c>
      <c r="K3089" t="n">
        <v>-5331835776</v>
      </c>
      <c r="L3089" t="n">
        <v>6295645648</v>
      </c>
      <c r="M3089" t="n">
        <v>6391087576</v>
      </c>
      <c r="N3089" t="n">
        <v>-5490836641</v>
      </c>
      <c r="O3089">
        <f>D3088</f>
      </c>
      <c r="P3089">
        <f>(E3089-F3089+G3089)/O3089*100</f>
      </c>
      <c r="Q3089">
        <f>H3088</f>
      </c>
      <c r="R3089">
        <f>I3088</f>
      </c>
      <c r="S3089">
        <f>H3089-H3088</f>
      </c>
      <c r="T3089">
        <f>I3089-I3088</f>
      </c>
      <c r="U3089">
        <f>(L3089-K3089)/(2*D3089*0.01)</f>
      </c>
      <c r="V3089">
        <f>(L3089+K3089)/(D3089*0.0001)</f>
      </c>
    </row>
    <row r="3090">
      <c r="A3090" t="n">
        <v>2024</v>
      </c>
      <c r="B3090" t="inlineStr">
        <is>
          <t>00128412</t>
        </is>
      </c>
      <c r="C3090" t="inlineStr">
        <is>
          <t>삼진제약</t>
        </is>
      </c>
      <c r="D3090" t="n">
        <v>59306511000</v>
      </c>
      <c r="E3090" t="n">
        <v>5432431000</v>
      </c>
      <c r="F3090" t="n">
        <v>49634057000</v>
      </c>
      <c r="G3090" t="n">
        <v>3761965000</v>
      </c>
      <c r="H3090" t="n">
        <v>3.79</v>
      </c>
      <c r="I3090" t="n">
        <v>3.47</v>
      </c>
      <c r="J3090" t="n">
        <v>10.88</v>
      </c>
      <c r="K3090" t="n">
        <v>-5704146359</v>
      </c>
      <c r="L3090" t="n">
        <v>6808627861</v>
      </c>
      <c r="M3090" t="n">
        <v>6871331369</v>
      </c>
      <c r="N3090" t="n">
        <v>-5858033437</v>
      </c>
      <c r="O3090">
        <f>D3089</f>
      </c>
      <c r="P3090">
        <f>(E3090-F3090+G3090)/O3090*100</f>
      </c>
      <c r="Q3090">
        <f>H3089</f>
      </c>
      <c r="R3090">
        <f>I3089</f>
      </c>
      <c r="S3090">
        <f>H3090-H3089</f>
      </c>
      <c r="T3090">
        <f>I3090-I3089</f>
      </c>
      <c r="U3090">
        <f>(L3090-K3090)/(2*D3090*0.01)</f>
      </c>
      <c r="V3090">
        <f>(L3090+K3090)/(D3090*0.0001)</f>
      </c>
    </row>
    <row r="3091">
      <c r="A3091" t="n">
        <v>2025</v>
      </c>
      <c r="B3091" t="inlineStr">
        <is>
          <t>00128412</t>
        </is>
      </c>
      <c r="C3091" t="inlineStr">
        <is>
          <t>삼진제약</t>
        </is>
      </c>
      <c r="D3091" t="n">
        <v>57637358000</v>
      </c>
      <c r="E3091" t="n">
        <v>5502764000</v>
      </c>
      <c r="F3091" t="n">
        <v>8039163000</v>
      </c>
      <c r="G3091" t="n">
        <v>2229371000</v>
      </c>
      <c r="H3091" t="n">
        <v>4.09</v>
      </c>
      <c r="I3091" t="n">
        <v>3.39</v>
      </c>
      <c r="J3091" t="n">
        <v>8.699999999999999</v>
      </c>
      <c r="K3091" t="n">
        <v>-4476805000</v>
      </c>
      <c r="L3091" t="n">
        <v>5207809000</v>
      </c>
      <c r="M3091" t="n">
        <v>5269474000</v>
      </c>
      <c r="N3091" t="n">
        <v>-4605052000</v>
      </c>
      <c r="O3091">
        <f>D3090</f>
      </c>
      <c r="P3091">
        <f>(E3091-F3091+G3091)/O3091*100</f>
      </c>
      <c r="Q3091">
        <f>H3090</f>
      </c>
      <c r="R3091">
        <f>I3090</f>
      </c>
      <c r="S3091">
        <f>H3091-H3090</f>
      </c>
      <c r="T3091">
        <f>I3091-I3090</f>
      </c>
      <c r="U3091">
        <f>(L3091-K3091)/(2*D3091*0.01)</f>
      </c>
      <c r="V3091">
        <f>(L3091+K3091)/(D3091*0.0001)</f>
      </c>
    </row>
    <row r="3092">
      <c r="A3092" t="n">
        <v>2014</v>
      </c>
      <c r="B3092" t="inlineStr">
        <is>
          <t>00128546</t>
        </is>
      </c>
      <c r="C3092" t="inlineStr">
        <is>
          <t>삼천당제약</t>
        </is>
      </c>
      <c r="D3092" t="n">
        <v>12979008000</v>
      </c>
      <c r="E3092" t="n">
        <v>1797007000</v>
      </c>
      <c r="F3092" t="n">
        <v>1088795000</v>
      </c>
      <c r="G3092" t="n">
        <v>356810000</v>
      </c>
      <c r="H3092" t="n">
        <v>2.72</v>
      </c>
      <c r="I3092" t="n">
        <v>3.95</v>
      </c>
      <c r="K3092" t="n">
        <v>-713585200</v>
      </c>
      <c r="L3092" t="n">
        <v>813609000</v>
      </c>
      <c r="M3092" t="n">
        <v>801624000</v>
      </c>
      <c r="N3092" t="n">
        <v>-717117600</v>
      </c>
      <c r="U3092">
        <f>(L3092-K3092)/(2*D3092*0.01)</f>
      </c>
      <c r="V3092">
        <f>(L3092+K3092)/(D3092*0.0001)</f>
      </c>
    </row>
    <row r="3093">
      <c r="A3093" t="n">
        <v>2015</v>
      </c>
      <c r="B3093" t="inlineStr">
        <is>
          <t>00128546</t>
        </is>
      </c>
      <c r="C3093" t="inlineStr">
        <is>
          <t>삼천당제약</t>
        </is>
      </c>
      <c r="D3093" t="n">
        <v>16343367000</v>
      </c>
      <c r="E3093" t="n">
        <v>2099033000</v>
      </c>
      <c r="F3093" t="n">
        <v>1441509000</v>
      </c>
      <c r="G3093" t="n">
        <v>333459000</v>
      </c>
      <c r="H3093" t="n">
        <v>2.405</v>
      </c>
      <c r="I3093" t="n">
        <v>3.325</v>
      </c>
      <c r="O3093">
        <f>D3092</f>
      </c>
      <c r="P3093">
        <f>(E3093-F3093+G3093)/O3093*100</f>
      </c>
      <c r="Q3093">
        <f>H3092</f>
      </c>
      <c r="R3093">
        <f>I3092</f>
      </c>
      <c r="S3093">
        <f>H3093-H3092</f>
      </c>
      <c r="T3093">
        <f>I3093-I3092</f>
      </c>
    </row>
    <row r="3094">
      <c r="A3094" t="n">
        <v>2016</v>
      </c>
      <c r="B3094" t="inlineStr">
        <is>
          <t>00128546</t>
        </is>
      </c>
      <c r="C3094" t="inlineStr">
        <is>
          <t>삼천당제약</t>
        </is>
      </c>
      <c r="D3094" t="n">
        <v>17803653000</v>
      </c>
      <c r="E3094" t="n">
        <v>2602894000</v>
      </c>
      <c r="F3094" t="n">
        <v>1027933000</v>
      </c>
      <c r="G3094" t="n">
        <v>381158000</v>
      </c>
      <c r="H3094" t="n">
        <v>2.57</v>
      </c>
      <c r="I3094" t="n">
        <v>3.565</v>
      </c>
      <c r="K3094" t="n">
        <v>-152735000</v>
      </c>
      <c r="L3094" t="n">
        <v>166964000</v>
      </c>
      <c r="M3094" t="n">
        <v>172638000</v>
      </c>
      <c r="N3094" t="n">
        <v>-154136000</v>
      </c>
      <c r="O3094">
        <f>D3093</f>
      </c>
      <c r="P3094">
        <f>(E3094-F3094+G3094)/O3094*100</f>
      </c>
      <c r="Q3094">
        <f>H3093</f>
      </c>
      <c r="R3094">
        <f>I3093</f>
      </c>
      <c r="S3094">
        <f>H3094-H3093</f>
      </c>
      <c r="T3094">
        <f>I3094-I3093</f>
      </c>
      <c r="U3094">
        <f>(L3094-K3094)/(2*D3094*0.01)</f>
      </c>
      <c r="V3094">
        <f>(L3094+K3094)/(D3094*0.0001)</f>
      </c>
    </row>
    <row r="3095">
      <c r="A3095" t="n">
        <v>2017</v>
      </c>
      <c r="B3095" t="inlineStr">
        <is>
          <t>00128546</t>
        </is>
      </c>
      <c r="C3095" t="inlineStr">
        <is>
          <t>삼천당제약</t>
        </is>
      </c>
      <c r="D3095" t="n">
        <v>17003233000</v>
      </c>
      <c r="E3095" t="n">
        <v>2229339000</v>
      </c>
      <c r="F3095" t="n">
        <v>1595498000</v>
      </c>
      <c r="G3095" t="n">
        <v>407800000</v>
      </c>
      <c r="H3095" t="n">
        <v>3.04</v>
      </c>
      <c r="I3095" t="n">
        <v>3.12</v>
      </c>
      <c r="K3095" t="n">
        <v>-1257218000</v>
      </c>
      <c r="L3095" t="n">
        <v>1463277000</v>
      </c>
      <c r="M3095" t="n">
        <v>1478239000</v>
      </c>
      <c r="N3095" t="n">
        <v>-1275272000</v>
      </c>
      <c r="O3095">
        <f>D3094</f>
      </c>
      <c r="P3095">
        <f>(E3095-F3095+G3095)/O3095*100</f>
      </c>
      <c r="Q3095">
        <f>H3094</f>
      </c>
      <c r="R3095">
        <f>I3094</f>
      </c>
      <c r="S3095">
        <f>H3095-H3094</f>
      </c>
      <c r="T3095">
        <f>I3095-I3094</f>
      </c>
      <c r="U3095">
        <f>(L3095-K3095)/(2*D3095*0.01)</f>
      </c>
      <c r="V3095">
        <f>(L3095+K3095)/(D3095*0.0001)</f>
      </c>
    </row>
    <row r="3096">
      <c r="A3096" t="n">
        <v>2018</v>
      </c>
      <c r="B3096" t="inlineStr">
        <is>
          <t>00128546</t>
        </is>
      </c>
      <c r="C3096" t="inlineStr">
        <is>
          <t>삼천당제약</t>
        </is>
      </c>
      <c r="D3096" t="n">
        <v>20374778000</v>
      </c>
      <c r="E3096" t="n">
        <v>3262249000</v>
      </c>
      <c r="F3096" t="n">
        <v>3015825000</v>
      </c>
      <c r="G3096" t="n">
        <v>562345000</v>
      </c>
      <c r="H3096" t="n">
        <v>2.41</v>
      </c>
      <c r="I3096" t="n">
        <v>3.55</v>
      </c>
      <c r="O3096">
        <f>D3095</f>
      </c>
      <c r="P3096">
        <f>(E3096-F3096+G3096)/O3096*100</f>
      </c>
      <c r="Q3096">
        <f>H3095</f>
      </c>
      <c r="R3096">
        <f>I3095</f>
      </c>
      <c r="S3096">
        <f>H3096-H3095</f>
      </c>
      <c r="T3096">
        <f>I3096-I3095</f>
      </c>
    </row>
    <row r="3097">
      <c r="A3097" t="n">
        <v>2019</v>
      </c>
      <c r="B3097" t="inlineStr">
        <is>
          <t>00128546</t>
        </is>
      </c>
      <c r="C3097" t="inlineStr">
        <is>
          <t>삼천당제약</t>
        </is>
      </c>
      <c r="D3097" t="n">
        <v>23717900000</v>
      </c>
      <c r="E3097" t="n">
        <v>3266148000</v>
      </c>
      <c r="F3097" t="n">
        <v>1197225000</v>
      </c>
      <c r="G3097" t="n">
        <v>487863000</v>
      </c>
      <c r="H3097" t="n">
        <v>2.055</v>
      </c>
      <c r="I3097" t="n">
        <v>3.05</v>
      </c>
      <c r="K3097" t="n">
        <v>-1753977000</v>
      </c>
      <c r="L3097" t="n">
        <v>1753977000</v>
      </c>
      <c r="M3097" t="n">
        <v>1992461000</v>
      </c>
      <c r="N3097" t="n">
        <v>-1752577000</v>
      </c>
      <c r="O3097">
        <f>D3096</f>
      </c>
      <c r="P3097">
        <f>(E3097-F3097+G3097)/O3097*100</f>
      </c>
      <c r="Q3097">
        <f>H3096</f>
      </c>
      <c r="R3097">
        <f>I3096</f>
      </c>
      <c r="S3097">
        <f>H3097-H3096</f>
      </c>
      <c r="T3097">
        <f>I3097-I3096</f>
      </c>
      <c r="U3097">
        <f>(L3097-K3097)/(2*D3097*0.01)</f>
      </c>
    </row>
    <row r="3098">
      <c r="A3098" t="n">
        <v>2020</v>
      </c>
      <c r="B3098" t="inlineStr">
        <is>
          <t>00128546</t>
        </is>
      </c>
      <c r="C3098" t="inlineStr">
        <is>
          <t>삼천당제약</t>
        </is>
      </c>
      <c r="D3098" t="n">
        <v>25722711000</v>
      </c>
      <c r="E3098" t="n">
        <v>3487231000</v>
      </c>
      <c r="F3098" t="n">
        <v>1448403000</v>
      </c>
      <c r="G3098" t="n">
        <v>476749000</v>
      </c>
      <c r="H3098" t="n">
        <v>2.075</v>
      </c>
      <c r="I3098" t="n">
        <v>4.845</v>
      </c>
      <c r="K3098" t="n">
        <v>-1899628866</v>
      </c>
      <c r="L3098" t="n">
        <v>2212073146</v>
      </c>
      <c r="M3098" t="n">
        <v>2160384942</v>
      </c>
      <c r="N3098" t="n">
        <v>-1903400814</v>
      </c>
      <c r="O3098">
        <f>D3097</f>
      </c>
      <c r="P3098">
        <f>(E3098-F3098+G3098)/O3098*100</f>
      </c>
      <c r="Q3098">
        <f>H3097</f>
      </c>
      <c r="R3098">
        <f>I3097</f>
      </c>
      <c r="S3098">
        <f>H3098-H3097</f>
      </c>
      <c r="T3098">
        <f>I3098-I3097</f>
      </c>
      <c r="U3098">
        <f>(L3098-K3098)/(2*D3098*0.01)</f>
      </c>
      <c r="V3098">
        <f>(L3098+K3098)/(D3098*0.0001)</f>
      </c>
    </row>
    <row r="3099">
      <c r="A3099" t="n">
        <v>2021</v>
      </c>
      <c r="B3099" t="inlineStr">
        <is>
          <t>00128546</t>
        </is>
      </c>
      <c r="C3099" t="inlineStr">
        <is>
          <t>삼천당제약</t>
        </is>
      </c>
      <c r="D3099" t="n">
        <v>25706932000</v>
      </c>
      <c r="E3099" t="n">
        <v>3541428000</v>
      </c>
      <c r="F3099" t="n">
        <v>1549251000</v>
      </c>
      <c r="G3099" t="n">
        <v>473026000</v>
      </c>
      <c r="H3099" t="n">
        <v>2.61</v>
      </c>
      <c r="I3099" t="n">
        <v>4.65</v>
      </c>
      <c r="O3099">
        <f>D3098</f>
      </c>
      <c r="P3099">
        <f>(E3099-F3099+G3099)/O3099*100</f>
      </c>
      <c r="Q3099">
        <f>H3098</f>
      </c>
      <c r="R3099">
        <f>I3098</f>
      </c>
      <c r="S3099">
        <f>H3099-H3098</f>
      </c>
      <c r="T3099">
        <f>I3099-I3098</f>
      </c>
    </row>
    <row r="3100">
      <c r="A3100" t="n">
        <v>2022</v>
      </c>
      <c r="B3100" t="inlineStr">
        <is>
          <t>00128546</t>
        </is>
      </c>
      <c r="C3100" t="inlineStr">
        <is>
          <t>삼천당제약</t>
        </is>
      </c>
      <c r="D3100" t="n">
        <v>24452162000</v>
      </c>
      <c r="E3100" t="n">
        <v>3144967000</v>
      </c>
      <c r="F3100" t="n">
        <v>3177624000</v>
      </c>
      <c r="G3100" t="n">
        <v>584242000</v>
      </c>
      <c r="H3100" t="n">
        <v>5.2</v>
      </c>
      <c r="I3100" t="n">
        <v>4.635</v>
      </c>
      <c r="O3100">
        <f>D3099</f>
      </c>
      <c r="P3100">
        <f>(E3100-F3100+G3100)/O3100*100</f>
      </c>
      <c r="Q3100">
        <f>H3099</f>
      </c>
      <c r="R3100">
        <f>I3099</f>
      </c>
      <c r="S3100">
        <f>H3100-H3099</f>
      </c>
      <c r="T3100">
        <f>I3100-I3099</f>
      </c>
    </row>
    <row r="3101">
      <c r="A3101" t="n">
        <v>2023</v>
      </c>
      <c r="B3101" t="inlineStr">
        <is>
          <t>00128546</t>
        </is>
      </c>
      <c r="C3101" t="inlineStr">
        <is>
          <t>삼천당제약</t>
        </is>
      </c>
      <c r="D3101" t="n">
        <v>28604991000</v>
      </c>
      <c r="E3101" t="n">
        <v>3030462000</v>
      </c>
      <c r="F3101" t="n">
        <v>1982934000</v>
      </c>
      <c r="G3101" t="n">
        <v>963034000</v>
      </c>
      <c r="H3101" t="n">
        <v>4.285</v>
      </c>
      <c r="I3101" t="n">
        <v>5.015</v>
      </c>
      <c r="J3101" t="n">
        <v>9.305</v>
      </c>
      <c r="O3101">
        <f>D3100</f>
      </c>
      <c r="P3101">
        <f>(E3101-F3101+G3101)/O3101*100</f>
      </c>
      <c r="Q3101">
        <f>H3100</f>
      </c>
      <c r="R3101">
        <f>I3100</f>
      </c>
      <c r="S3101">
        <f>H3101-H3100</f>
      </c>
      <c r="T3101">
        <f>I3101-I3100</f>
      </c>
    </row>
    <row r="3102">
      <c r="A3102" t="n">
        <v>2024</v>
      </c>
      <c r="B3102" t="inlineStr">
        <is>
          <t>00128546</t>
        </is>
      </c>
      <c r="C3102" t="inlineStr">
        <is>
          <t>삼천당제약</t>
        </is>
      </c>
      <c r="D3102" t="n">
        <v>30283872000</v>
      </c>
      <c r="E3102" t="n">
        <v>3600028000</v>
      </c>
      <c r="F3102" t="n">
        <v>2740581000</v>
      </c>
      <c r="G3102" t="n">
        <v>966207000</v>
      </c>
      <c r="H3102" t="n">
        <v>3.61</v>
      </c>
      <c r="I3102" t="n">
        <v>4.895</v>
      </c>
      <c r="J3102" t="n">
        <v>9.57</v>
      </c>
      <c r="K3102" t="n">
        <v>-1733572000</v>
      </c>
      <c r="L3102" t="n">
        <v>1997663000</v>
      </c>
      <c r="M3102" t="n">
        <v>1993465000</v>
      </c>
      <c r="N3102" t="n">
        <v>-1761866000</v>
      </c>
      <c r="O3102">
        <f>D3101</f>
      </c>
      <c r="P3102">
        <f>(E3102-F3102+G3102)/O3102*100</f>
      </c>
      <c r="Q3102">
        <f>H3101</f>
      </c>
      <c r="R3102">
        <f>I3101</f>
      </c>
      <c r="S3102">
        <f>H3102-H3101</f>
      </c>
      <c r="T3102">
        <f>I3102-I3101</f>
      </c>
      <c r="U3102">
        <f>(L3102-K3102)/(2*D3102*0.01)</f>
      </c>
      <c r="V3102">
        <f>(L3102+K3102)/(D3102*0.0001)</f>
      </c>
    </row>
    <row r="3103">
      <c r="A3103" t="n">
        <v>2025</v>
      </c>
      <c r="B3103" t="inlineStr">
        <is>
          <t>00128546</t>
        </is>
      </c>
      <c r="C3103" t="inlineStr">
        <is>
          <t>삼천당제약</t>
        </is>
      </c>
      <c r="D3103" t="n">
        <v>31549469000</v>
      </c>
      <c r="E3103" t="n">
        <v>3971835000</v>
      </c>
      <c r="F3103" t="n">
        <v>3434101000</v>
      </c>
      <c r="G3103" t="n">
        <v>941426000</v>
      </c>
      <c r="H3103" t="n">
        <v>4.105</v>
      </c>
      <c r="I3103" t="n">
        <v>4.415</v>
      </c>
      <c r="O3103">
        <f>D3102</f>
      </c>
      <c r="P3103">
        <f>(E3103-F3103+G3103)/O3103*100</f>
      </c>
      <c r="Q3103">
        <f>H3102</f>
      </c>
      <c r="R3103">
        <f>I3102</f>
      </c>
      <c r="S3103">
        <f>H3103-H3102</f>
      </c>
      <c r="T3103">
        <f>I3103-I3102</f>
      </c>
    </row>
    <row r="3104">
      <c r="A3104" t="n">
        <v>2014</v>
      </c>
      <c r="B3104" t="inlineStr">
        <is>
          <t>00128555</t>
        </is>
      </c>
      <c r="C3104" t="inlineStr">
        <is>
          <t>삼천리</t>
        </is>
      </c>
      <c r="D3104" t="n">
        <v>66987742000</v>
      </c>
      <c r="E3104" t="n">
        <v>7134611000</v>
      </c>
      <c r="F3104" t="n">
        <v>3080013000</v>
      </c>
      <c r="G3104" t="n">
        <v>122010000</v>
      </c>
    </row>
    <row r="3105">
      <c r="A3105" t="n">
        <v>2015</v>
      </c>
      <c r="B3105" t="inlineStr">
        <is>
          <t>00128555</t>
        </is>
      </c>
      <c r="C3105" t="inlineStr">
        <is>
          <t>삼천리</t>
        </is>
      </c>
      <c r="D3105" t="n">
        <v>74583629000</v>
      </c>
      <c r="E3105" t="n">
        <v>8525217000</v>
      </c>
      <c r="F3105" t="n">
        <v>4688478000</v>
      </c>
      <c r="G3105" t="n">
        <v>34483000</v>
      </c>
      <c r="O3105">
        <f>D3104</f>
      </c>
      <c r="P3105">
        <f>(E3105-F3105+G3105)/O3105*100</f>
      </c>
    </row>
    <row r="3106">
      <c r="A3106" t="n">
        <v>2017</v>
      </c>
      <c r="B3106" t="inlineStr">
        <is>
          <t>00128555</t>
        </is>
      </c>
      <c r="C3106" t="inlineStr">
        <is>
          <t>삼천리</t>
        </is>
      </c>
      <c r="D3106" t="n">
        <v>84369198000</v>
      </c>
      <c r="E3106" t="n">
        <v>8734103000</v>
      </c>
      <c r="F3106" t="n">
        <v>3104533000</v>
      </c>
      <c r="G3106" t="n">
        <v>1813596000</v>
      </c>
    </row>
    <row r="3107">
      <c r="A3107" t="n">
        <v>2018</v>
      </c>
      <c r="B3107" t="inlineStr">
        <is>
          <t>00128555</t>
        </is>
      </c>
      <c r="C3107" t="inlineStr">
        <is>
          <t>삼천리</t>
        </is>
      </c>
      <c r="D3107" t="n">
        <v>96580832000</v>
      </c>
      <c r="O3107">
        <f>D3106</f>
      </c>
    </row>
    <row r="3108">
      <c r="A3108" t="n">
        <v>2020</v>
      </c>
      <c r="B3108" t="inlineStr">
        <is>
          <t>00128555</t>
        </is>
      </c>
      <c r="C3108" t="inlineStr">
        <is>
          <t>삼천리</t>
        </is>
      </c>
    </row>
    <row r="3109">
      <c r="A3109" t="n">
        <v>2021</v>
      </c>
      <c r="B3109" t="inlineStr">
        <is>
          <t>00128555</t>
        </is>
      </c>
      <c r="C3109" t="inlineStr">
        <is>
          <t>삼천리</t>
        </is>
      </c>
      <c r="D3109" t="n">
        <v>104515241000</v>
      </c>
      <c r="E3109" t="n">
        <v>2146203000</v>
      </c>
      <c r="F3109" t="n">
        <v>571582000</v>
      </c>
      <c r="G3109" t="n">
        <v>626314000</v>
      </c>
      <c r="H3109" t="n">
        <v>2.5</v>
      </c>
      <c r="I3109" t="n">
        <v>5.3</v>
      </c>
    </row>
    <row r="3110">
      <c r="A3110" t="n">
        <v>2022</v>
      </c>
      <c r="B3110" t="inlineStr">
        <is>
          <t>00128555</t>
        </is>
      </c>
      <c r="C3110" t="inlineStr">
        <is>
          <t>삼천리</t>
        </is>
      </c>
      <c r="D3110" t="n">
        <v>102803614000</v>
      </c>
      <c r="O3110">
        <f>D3109</f>
      </c>
    </row>
    <row r="3111">
      <c r="A3111" t="n">
        <v>2023</v>
      </c>
      <c r="B3111" t="inlineStr">
        <is>
          <t>00128555</t>
        </is>
      </c>
      <c r="C3111" t="inlineStr">
        <is>
          <t>삼천리</t>
        </is>
      </c>
      <c r="D3111" t="n">
        <v>105227150000</v>
      </c>
      <c r="E3111" t="n">
        <v>10005879000</v>
      </c>
      <c r="F3111" t="n">
        <v>14547030000</v>
      </c>
      <c r="G3111" t="n">
        <v>4980136000</v>
      </c>
      <c r="H3111" t="n">
        <v>4.67</v>
      </c>
      <c r="I3111" t="n">
        <v>4.085</v>
      </c>
      <c r="K3111" t="n">
        <v>-8036799000</v>
      </c>
      <c r="L3111" t="n">
        <v>9234524000</v>
      </c>
      <c r="M3111" t="n">
        <v>9141600000</v>
      </c>
      <c r="N3111" t="n">
        <v>-8524274000</v>
      </c>
      <c r="O3111">
        <f>D3110</f>
      </c>
      <c r="P3111">
        <f>(E3111-F3111+G3111)/O3111*100</f>
      </c>
      <c r="U3111">
        <f>(L3111-K3111)/(2*D3111*0.01)</f>
      </c>
      <c r="V3111">
        <f>(L3111+K3111)/(D3111*0.0001)</f>
      </c>
    </row>
    <row r="3112">
      <c r="A3112" t="n">
        <v>2024</v>
      </c>
      <c r="B3112" t="inlineStr">
        <is>
          <t>00128555</t>
        </is>
      </c>
      <c r="C3112" t="inlineStr">
        <is>
          <t>삼천리</t>
        </is>
      </c>
      <c r="D3112" t="n">
        <v>112977813000</v>
      </c>
      <c r="E3112" t="n">
        <v>10500261000</v>
      </c>
      <c r="F3112" t="n">
        <v>13259053000</v>
      </c>
      <c r="G3112" t="n">
        <v>4501904000</v>
      </c>
      <c r="H3112" t="n">
        <v>4.23</v>
      </c>
      <c r="I3112" t="n">
        <v>3.65</v>
      </c>
      <c r="J3112" t="n">
        <v>7.1</v>
      </c>
      <c r="K3112" t="n">
        <v>-8656701000</v>
      </c>
      <c r="L3112" t="n">
        <v>10025656000</v>
      </c>
      <c r="M3112" t="n">
        <v>10046679000</v>
      </c>
      <c r="N3112" t="n">
        <v>-8798595000</v>
      </c>
      <c r="O3112">
        <f>D3111</f>
      </c>
      <c r="P3112">
        <f>(E3112-F3112+G3112)/O3112*100</f>
      </c>
      <c r="Q3112">
        <f>H3111</f>
      </c>
      <c r="R3112">
        <f>I3111</f>
      </c>
      <c r="S3112">
        <f>H3112-H3111</f>
      </c>
      <c r="T3112">
        <f>I3112-I3111</f>
      </c>
      <c r="U3112">
        <f>(L3112-K3112)/(2*D3112*0.01)</f>
      </c>
      <c r="V3112">
        <f>(L3112+K3112)/(D3112*0.0001)</f>
      </c>
    </row>
    <row r="3113">
      <c r="A3113" t="n">
        <v>2014</v>
      </c>
      <c r="B3113" t="inlineStr">
        <is>
          <t>00128607</t>
        </is>
      </c>
      <c r="C3113" t="inlineStr">
        <is>
          <t>삼천리자전거</t>
        </is>
      </c>
      <c r="D3113" t="n">
        <v>3205373000</v>
      </c>
      <c r="E3113" t="n">
        <v>615611000</v>
      </c>
      <c r="F3113" t="n">
        <v>153841000</v>
      </c>
      <c r="G3113" t="n">
        <v>85630000</v>
      </c>
    </row>
    <row r="3114">
      <c r="A3114" t="n">
        <v>2015</v>
      </c>
      <c r="B3114" t="inlineStr">
        <is>
          <t>00128607</t>
        </is>
      </c>
      <c r="C3114" t="inlineStr">
        <is>
          <t>삼천리자전거</t>
        </is>
      </c>
      <c r="D3114" t="n">
        <v>4142109000</v>
      </c>
      <c r="O3114">
        <f>D3113</f>
      </c>
    </row>
    <row r="3115">
      <c r="A3115" t="n">
        <v>2016</v>
      </c>
      <c r="B3115" t="inlineStr">
        <is>
          <t>00128607</t>
        </is>
      </c>
      <c r="C3115" t="inlineStr">
        <is>
          <t>삼천리자전거</t>
        </is>
      </c>
      <c r="D3115" t="n">
        <v>5796633000</v>
      </c>
      <c r="E3115" t="n">
        <v>1318402000</v>
      </c>
      <c r="F3115" t="n">
        <v>504950000</v>
      </c>
      <c r="G3115" t="n">
        <v>103438000</v>
      </c>
      <c r="O3115">
        <f>D3114</f>
      </c>
      <c r="P3115">
        <f>(E3115-F3115+G3115)/O3115*100</f>
      </c>
    </row>
    <row r="3116">
      <c r="A3116" t="n">
        <v>2017</v>
      </c>
      <c r="B3116" t="inlineStr">
        <is>
          <t>00128607</t>
        </is>
      </c>
      <c r="C3116" t="inlineStr">
        <is>
          <t>삼천리자전거</t>
        </is>
      </c>
      <c r="D3116" t="n">
        <v>7304672000</v>
      </c>
      <c r="O3116">
        <f>D3115</f>
      </c>
    </row>
    <row r="3117">
      <c r="A3117" t="n">
        <v>2018</v>
      </c>
      <c r="B3117" t="inlineStr">
        <is>
          <t>00128607</t>
        </is>
      </c>
      <c r="C3117" t="inlineStr">
        <is>
          <t>삼천리자전거</t>
        </is>
      </c>
      <c r="D3117" t="n">
        <v>7906696000</v>
      </c>
      <c r="O3117">
        <f>D3116</f>
      </c>
    </row>
    <row r="3118">
      <c r="A3118" t="n">
        <v>2020</v>
      </c>
      <c r="B3118" t="inlineStr">
        <is>
          <t>00128607</t>
        </is>
      </c>
      <c r="C3118" t="inlineStr">
        <is>
          <t>삼천리자전거</t>
        </is>
      </c>
      <c r="D3118" t="n">
        <v>7257108000</v>
      </c>
      <c r="E3118" t="n">
        <v>1060311000</v>
      </c>
      <c r="F3118" t="n">
        <v>408907000</v>
      </c>
      <c r="G3118" t="n">
        <v>124989000</v>
      </c>
    </row>
    <row r="3119">
      <c r="A3119" t="n">
        <v>2021</v>
      </c>
      <c r="B3119" t="inlineStr">
        <is>
          <t>00128607</t>
        </is>
      </c>
      <c r="C3119" t="inlineStr">
        <is>
          <t>삼천리자전거</t>
        </is>
      </c>
      <c r="D3119" t="n">
        <v>7547078000</v>
      </c>
      <c r="E3119" t="n">
        <v>907022000</v>
      </c>
      <c r="F3119" t="n">
        <v>361727000</v>
      </c>
      <c r="G3119" t="n">
        <v>137440000</v>
      </c>
      <c r="H3119" t="n">
        <v>2.785</v>
      </c>
      <c r="I3119" t="n">
        <v>4.36</v>
      </c>
      <c r="J3119" t="n">
        <v>8.619999999999999</v>
      </c>
      <c r="K3119" t="n">
        <v>-602397000</v>
      </c>
      <c r="L3119" t="n">
        <v>706791000</v>
      </c>
      <c r="M3119" t="n">
        <v>685026000</v>
      </c>
      <c r="N3119" t="n">
        <v>-596951000</v>
      </c>
      <c r="O3119">
        <f>D3118</f>
      </c>
      <c r="P3119">
        <f>(E3119-F3119+G3119)/O3119*100</f>
      </c>
      <c r="U3119">
        <f>(L3119-K3119)/(2*D3119*0.01)</f>
      </c>
      <c r="V3119">
        <f>(L3119+K3119)/(D3119*0.0001)</f>
      </c>
    </row>
    <row r="3120">
      <c r="A3120" t="n">
        <v>2022</v>
      </c>
      <c r="B3120" t="inlineStr">
        <is>
          <t>00128607</t>
        </is>
      </c>
      <c r="C3120" t="inlineStr">
        <is>
          <t>삼천리자전거</t>
        </is>
      </c>
      <c r="D3120" t="n">
        <v>6185322000</v>
      </c>
      <c r="E3120" t="n">
        <v>797450000</v>
      </c>
      <c r="F3120" t="n">
        <v>649152000</v>
      </c>
      <c r="G3120" t="n">
        <v>226155000</v>
      </c>
      <c r="H3120" t="n">
        <v>5.28</v>
      </c>
      <c r="I3120" t="n">
        <v>4.865</v>
      </c>
      <c r="O3120">
        <f>D3119</f>
      </c>
      <c r="P3120">
        <f>(E3120-F3120+G3120)/O3120*100</f>
      </c>
      <c r="Q3120">
        <f>H3119</f>
      </c>
      <c r="R3120">
        <f>I3119</f>
      </c>
      <c r="S3120">
        <f>H3120-H3119</f>
      </c>
      <c r="T3120">
        <f>I3120-I3119</f>
      </c>
    </row>
    <row r="3121">
      <c r="A3121" t="n">
        <v>2023</v>
      </c>
      <c r="B3121" t="inlineStr">
        <is>
          <t>00128607</t>
        </is>
      </c>
      <c r="C3121" t="inlineStr">
        <is>
          <t>삼천리자전거</t>
        </is>
      </c>
      <c r="D3121" t="n">
        <v>13502336000</v>
      </c>
      <c r="E3121" t="n">
        <v>934617000</v>
      </c>
      <c r="F3121" t="n">
        <v>964317000</v>
      </c>
      <c r="G3121" t="n">
        <v>354191000</v>
      </c>
      <c r="H3121" t="n">
        <v>4.35</v>
      </c>
      <c r="I3121" t="n">
        <v>4.8</v>
      </c>
      <c r="O3121">
        <f>D3120</f>
      </c>
      <c r="P3121">
        <f>(E3121-F3121+G3121)/O3121*100</f>
      </c>
      <c r="Q3121">
        <f>H3120</f>
      </c>
      <c r="R3121">
        <f>I3120</f>
      </c>
      <c r="S3121">
        <f>H3121-H3120</f>
      </c>
      <c r="T3121">
        <f>I3121-I3120</f>
      </c>
    </row>
    <row r="3122">
      <c r="A3122" t="n">
        <v>2024</v>
      </c>
      <c r="B3122" t="inlineStr">
        <is>
          <t>00128607</t>
        </is>
      </c>
      <c r="C3122" t="inlineStr">
        <is>
          <t>삼천리자전거</t>
        </is>
      </c>
      <c r="D3122" t="n">
        <v>14145296000</v>
      </c>
      <c r="E3122" t="n">
        <v>1974514000</v>
      </c>
      <c r="F3122" t="n">
        <v>1947343000</v>
      </c>
      <c r="G3122" t="n">
        <v>513967000</v>
      </c>
      <c r="H3122" t="n">
        <v>3.85</v>
      </c>
      <c r="I3122" t="n">
        <v>4.815</v>
      </c>
      <c r="O3122">
        <f>D3121</f>
      </c>
      <c r="P3122">
        <f>(E3122-F3122+G3122)/O3122*100</f>
      </c>
      <c r="Q3122">
        <f>H3121</f>
      </c>
      <c r="R3122">
        <f>I3121</f>
      </c>
      <c r="S3122">
        <f>H3122-H3121</f>
      </c>
      <c r="T3122">
        <f>I3122-I3121</f>
      </c>
    </row>
    <row r="3123">
      <c r="A3123" t="n">
        <v>2025</v>
      </c>
      <c r="B3123" t="inlineStr">
        <is>
          <t>00128607</t>
        </is>
      </c>
      <c r="C3123" t="inlineStr">
        <is>
          <t>삼천리자전거</t>
        </is>
      </c>
      <c r="D3123" t="n">
        <v>15760108000</v>
      </c>
      <c r="E3123" t="n">
        <v>2137893000</v>
      </c>
      <c r="F3123" t="n">
        <v>1198163000</v>
      </c>
      <c r="G3123" t="n">
        <v>483780000</v>
      </c>
      <c r="H3123" t="n">
        <v>4.22</v>
      </c>
      <c r="I3123" t="n">
        <v>5.515</v>
      </c>
      <c r="O3123">
        <f>D3122</f>
      </c>
      <c r="P3123">
        <f>(E3123-F3123+G3123)/O3123*100</f>
      </c>
      <c r="Q3123">
        <f>H3122</f>
      </c>
      <c r="R3123">
        <f>I3122</f>
      </c>
      <c r="S3123">
        <f>H3123-H3122</f>
      </c>
      <c r="T3123">
        <f>I3123-I3122</f>
      </c>
    </row>
    <row r="3124">
      <c r="A3124" t="n">
        <v>2014</v>
      </c>
      <c r="B3124" t="inlineStr">
        <is>
          <t>00128661</t>
        </is>
      </c>
      <c r="C3124" t="inlineStr">
        <is>
          <t>에스에이엠티</t>
        </is>
      </c>
      <c r="D3124" t="n">
        <v>2947954000</v>
      </c>
      <c r="E3124" t="n">
        <v>593816000</v>
      </c>
      <c r="F3124" t="n">
        <v>86760000</v>
      </c>
      <c r="G3124" t="n">
        <v>329949000</v>
      </c>
    </row>
    <row r="3125">
      <c r="A3125" t="n">
        <v>2015</v>
      </c>
      <c r="B3125" t="inlineStr">
        <is>
          <t>00128661</t>
        </is>
      </c>
      <c r="C3125" t="inlineStr">
        <is>
          <t>에스에이엠티</t>
        </is>
      </c>
      <c r="D3125" t="n">
        <v>3517552000</v>
      </c>
      <c r="E3125" t="n">
        <v>562786000</v>
      </c>
      <c r="F3125" t="n">
        <v>218947000</v>
      </c>
      <c r="G3125" t="n">
        <v>90959000</v>
      </c>
      <c r="H3125" t="n">
        <v>2.99</v>
      </c>
      <c r="I3125" t="n">
        <v>4.52</v>
      </c>
      <c r="K3125" t="n">
        <v>-281428000</v>
      </c>
      <c r="L3125" t="n">
        <v>319450000</v>
      </c>
      <c r="M3125" t="n">
        <v>327519000</v>
      </c>
      <c r="N3125" t="n">
        <v>-280359000</v>
      </c>
      <c r="O3125">
        <f>D3124</f>
      </c>
      <c r="P3125">
        <f>(E3125-F3125+G3125)/O3125*100</f>
      </c>
      <c r="U3125">
        <f>(L3125-K3125)/(2*D3125*0.01)</f>
      </c>
      <c r="V3125">
        <f>(L3125+K3125)/(D3125*0.0001)</f>
      </c>
    </row>
    <row r="3126">
      <c r="A3126" t="n">
        <v>2016</v>
      </c>
      <c r="B3126" t="inlineStr">
        <is>
          <t>00128661</t>
        </is>
      </c>
      <c r="C3126" t="inlineStr">
        <is>
          <t>에스에이엠티</t>
        </is>
      </c>
      <c r="D3126" t="n">
        <v>3840870000</v>
      </c>
      <c r="E3126" t="n">
        <v>937849000</v>
      </c>
      <c r="F3126" t="n">
        <v>271059000</v>
      </c>
      <c r="G3126" t="n">
        <v>99771000</v>
      </c>
      <c r="O3126">
        <f>D3125</f>
      </c>
      <c r="P3126">
        <f>(E3126-F3126+G3126)/O3126*100</f>
      </c>
    </row>
    <row r="3127">
      <c r="A3127" t="n">
        <v>2017</v>
      </c>
      <c r="B3127" t="inlineStr">
        <is>
          <t>00128661</t>
        </is>
      </c>
      <c r="C3127" t="inlineStr">
        <is>
          <t>에스에이엠티</t>
        </is>
      </c>
      <c r="D3127" t="n">
        <v>5109671000</v>
      </c>
      <c r="E3127" t="n">
        <v>836319000</v>
      </c>
      <c r="F3127" t="n">
        <v>368785000</v>
      </c>
      <c r="G3127" t="n">
        <v>110442000</v>
      </c>
      <c r="O3127">
        <f>D3126</f>
      </c>
      <c r="P3127">
        <f>(E3127-F3127+G3127)/O3127*100</f>
      </c>
    </row>
    <row r="3128">
      <c r="A3128" t="n">
        <v>2018</v>
      </c>
      <c r="B3128" t="inlineStr">
        <is>
          <t>00128661</t>
        </is>
      </c>
      <c r="C3128" t="inlineStr">
        <is>
          <t>에스에이엠티</t>
        </is>
      </c>
      <c r="D3128" t="n">
        <v>4941332000</v>
      </c>
      <c r="E3128" t="n">
        <v>984935000</v>
      </c>
      <c r="F3128" t="n">
        <v>1190816000</v>
      </c>
      <c r="G3128" t="n">
        <v>173645000</v>
      </c>
      <c r="O3128">
        <f>D3127</f>
      </c>
      <c r="P3128">
        <f>(E3128-F3128+G3128)/O3128*100</f>
      </c>
    </row>
    <row r="3129">
      <c r="A3129" t="n">
        <v>2019</v>
      </c>
      <c r="B3129" t="inlineStr">
        <is>
          <t>00128661</t>
        </is>
      </c>
      <c r="C3129" t="inlineStr">
        <is>
          <t>에스에이엠티</t>
        </is>
      </c>
      <c r="D3129" t="n">
        <v>4266914000</v>
      </c>
      <c r="E3129" t="n">
        <v>898382000</v>
      </c>
      <c r="F3129" t="n">
        <v>1755131000</v>
      </c>
      <c r="G3129" t="n">
        <v>150683000</v>
      </c>
      <c r="O3129">
        <f>D3128</f>
      </c>
      <c r="P3129">
        <f>(E3129-F3129+G3129)/O3129*100</f>
      </c>
    </row>
    <row r="3130">
      <c r="A3130" t="n">
        <v>2020</v>
      </c>
      <c r="B3130" t="inlineStr">
        <is>
          <t>00128661</t>
        </is>
      </c>
      <c r="C3130" t="inlineStr">
        <is>
          <t>에스에이엠티</t>
        </is>
      </c>
      <c r="D3130" t="n">
        <v>5339706000</v>
      </c>
      <c r="E3130" t="n">
        <v>584579000</v>
      </c>
      <c r="F3130" t="n">
        <v>203270000</v>
      </c>
      <c r="G3130" t="n">
        <v>117093000</v>
      </c>
      <c r="H3130" t="n">
        <v>2.9</v>
      </c>
      <c r="I3130" t="n">
        <v>4.16</v>
      </c>
      <c r="K3130" t="n">
        <v>-461996000</v>
      </c>
      <c r="L3130" t="n">
        <v>530751000</v>
      </c>
      <c r="M3130" t="n">
        <v>530671000</v>
      </c>
      <c r="N3130" t="n">
        <v>-470435000</v>
      </c>
      <c r="O3130">
        <f>D3129</f>
      </c>
      <c r="P3130">
        <f>(E3130-F3130+G3130)/O3130*100</f>
      </c>
      <c r="U3130">
        <f>(L3130-K3130)/(2*D3130*0.01)</f>
      </c>
      <c r="V3130">
        <f>(L3130+K3130)/(D3130*0.0001)</f>
      </c>
    </row>
    <row r="3131">
      <c r="A3131" t="n">
        <v>2021</v>
      </c>
      <c r="B3131" t="inlineStr">
        <is>
          <t>00128661</t>
        </is>
      </c>
      <c r="C3131" t="inlineStr">
        <is>
          <t>에스에이엠티</t>
        </is>
      </c>
      <c r="D3131" t="n">
        <v>7018097000</v>
      </c>
      <c r="E3131" t="n">
        <v>729453000</v>
      </c>
      <c r="F3131" t="n">
        <v>428444000</v>
      </c>
      <c r="G3131" t="n">
        <v>149632000</v>
      </c>
      <c r="H3131" t="n">
        <v>3.39</v>
      </c>
      <c r="I3131" t="n">
        <v>3.94</v>
      </c>
      <c r="K3131" t="n">
        <v>-568792000</v>
      </c>
      <c r="L3131" t="n">
        <v>649497000</v>
      </c>
      <c r="M3131" t="n">
        <v>652758000</v>
      </c>
      <c r="N3131" t="n">
        <v>-581825000</v>
      </c>
      <c r="O3131">
        <f>D3130</f>
      </c>
      <c r="P3131">
        <f>(E3131-F3131+G3131)/O3131*100</f>
      </c>
      <c r="Q3131">
        <f>H3130</f>
      </c>
      <c r="R3131">
        <f>I3130</f>
      </c>
      <c r="S3131">
        <f>H3131-H3130</f>
      </c>
      <c r="T3131">
        <f>I3131-I3130</f>
      </c>
      <c r="U3131">
        <f>(L3131-K3131)/(2*D3131*0.01)</f>
      </c>
      <c r="V3131">
        <f>(L3131+K3131)/(D3131*0.0001)</f>
      </c>
    </row>
    <row r="3132">
      <c r="A3132" t="n">
        <v>2022</v>
      </c>
      <c r="B3132" t="inlineStr">
        <is>
          <t>00128661</t>
        </is>
      </c>
      <c r="C3132" t="inlineStr">
        <is>
          <t>에스에이엠티</t>
        </is>
      </c>
      <c r="D3132" t="n">
        <v>7003444000</v>
      </c>
      <c r="E3132" t="n">
        <v>1212920000</v>
      </c>
      <c r="F3132" t="n">
        <v>306878000</v>
      </c>
      <c r="G3132" t="n">
        <v>228887000</v>
      </c>
      <c r="H3132" t="n">
        <v>5.74</v>
      </c>
      <c r="I3132" t="n">
        <v>3.87</v>
      </c>
      <c r="J3132" t="n">
        <v>7.84</v>
      </c>
      <c r="K3132" t="n">
        <v>-489462000</v>
      </c>
      <c r="L3132" t="n">
        <v>551621000</v>
      </c>
      <c r="M3132" t="n">
        <v>567860000</v>
      </c>
      <c r="N3132" t="n">
        <v>-511502000</v>
      </c>
      <c r="O3132">
        <f>D3131</f>
      </c>
      <c r="P3132">
        <f>(E3132-F3132+G3132)/O3132*100</f>
      </c>
      <c r="Q3132">
        <f>H3131</f>
      </c>
      <c r="R3132">
        <f>I3131</f>
      </c>
      <c r="S3132">
        <f>H3132-H3131</f>
      </c>
      <c r="T3132">
        <f>I3132-I3131</f>
      </c>
      <c r="U3132">
        <f>(L3132-K3132)/(2*D3132*0.01)</f>
      </c>
      <c r="V3132">
        <f>(L3132+K3132)/(D3132*0.0001)</f>
      </c>
    </row>
    <row r="3133">
      <c r="A3133" t="n">
        <v>2023</v>
      </c>
      <c r="B3133" t="inlineStr">
        <is>
          <t>00128661</t>
        </is>
      </c>
      <c r="C3133" t="inlineStr">
        <is>
          <t>에스에이엠티</t>
        </is>
      </c>
      <c r="D3133" t="n">
        <v>5596437000</v>
      </c>
      <c r="E3133" t="n">
        <v>1120853000</v>
      </c>
      <c r="F3133" t="n">
        <v>1747957000</v>
      </c>
      <c r="G3133" t="n">
        <v>382936000</v>
      </c>
      <c r="H3133" t="n">
        <v>4.94</v>
      </c>
      <c r="I3133" t="n">
        <v>4.52</v>
      </c>
      <c r="J3133" t="n">
        <v>8.15</v>
      </c>
      <c r="K3133" t="n">
        <v>-409011000</v>
      </c>
      <c r="L3133" t="n">
        <v>462560000</v>
      </c>
      <c r="M3133" t="n">
        <v>472423000</v>
      </c>
      <c r="N3133" t="n">
        <v>-424418000</v>
      </c>
      <c r="O3133">
        <f>D3132</f>
      </c>
      <c r="P3133">
        <f>(E3133-F3133+G3133)/O3133*100</f>
      </c>
      <c r="Q3133">
        <f>H3132</f>
      </c>
      <c r="R3133">
        <f>I3132</f>
      </c>
      <c r="S3133">
        <f>H3133-H3132</f>
      </c>
      <c r="T3133">
        <f>I3133-I3132</f>
      </c>
      <c r="U3133">
        <f>(L3133-K3133)/(2*D3133*0.01)</f>
      </c>
      <c r="V3133">
        <f>(L3133+K3133)/(D3133*0.0001)</f>
      </c>
    </row>
    <row r="3134">
      <c r="A3134" t="n">
        <v>2024</v>
      </c>
      <c r="B3134" t="inlineStr">
        <is>
          <t>00128661</t>
        </is>
      </c>
      <c r="C3134" t="inlineStr">
        <is>
          <t>에스에이엠티</t>
        </is>
      </c>
      <c r="D3134" t="n">
        <v>8047819000</v>
      </c>
      <c r="E3134" t="n">
        <v>823093000</v>
      </c>
      <c r="F3134" t="n">
        <v>557557000</v>
      </c>
      <c r="G3134" t="n">
        <v>263962000</v>
      </c>
      <c r="H3134" t="n">
        <v>4.36</v>
      </c>
      <c r="I3134" t="n">
        <v>4.5</v>
      </c>
      <c r="J3134" t="n">
        <v>7.88</v>
      </c>
      <c r="K3134" t="n">
        <v>-573331000</v>
      </c>
      <c r="L3134" t="n">
        <v>646052000</v>
      </c>
      <c r="M3134" t="n">
        <v>655923000</v>
      </c>
      <c r="N3134" t="n">
        <v>-591856000</v>
      </c>
      <c r="O3134">
        <f>D3133</f>
      </c>
      <c r="P3134">
        <f>(E3134-F3134+G3134)/O3134*100</f>
      </c>
      <c r="Q3134">
        <f>H3133</f>
      </c>
      <c r="R3134">
        <f>I3133</f>
      </c>
      <c r="S3134">
        <f>H3134-H3133</f>
      </c>
      <c r="T3134">
        <f>I3134-I3133</f>
      </c>
      <c r="U3134">
        <f>(L3134-K3134)/(2*D3134*0.01)</f>
      </c>
      <c r="V3134">
        <f>(L3134+K3134)/(D3134*0.0001)</f>
      </c>
    </row>
    <row r="3135">
      <c r="A3135" t="n">
        <v>2025</v>
      </c>
      <c r="B3135" t="inlineStr">
        <is>
          <t>00128661</t>
        </is>
      </c>
      <c r="C3135" t="inlineStr">
        <is>
          <t>에스에이엠티</t>
        </is>
      </c>
      <c r="D3135" t="n">
        <v>8599937000</v>
      </c>
      <c r="E3135" t="n">
        <v>1010629000</v>
      </c>
      <c r="F3135" t="n">
        <v>1000179000</v>
      </c>
      <c r="G3135" t="n">
        <v>335216000</v>
      </c>
      <c r="H3135" t="n">
        <v>4.69</v>
      </c>
      <c r="I3135" t="n">
        <v>4.49</v>
      </c>
      <c r="J3135" t="n">
        <v>7.59</v>
      </c>
      <c r="K3135" t="n">
        <v>-589207000</v>
      </c>
      <c r="L3135" t="n">
        <v>661911000</v>
      </c>
      <c r="M3135" t="n">
        <v>674272000</v>
      </c>
      <c r="N3135" t="n">
        <v>-610088000</v>
      </c>
      <c r="O3135">
        <f>D3134</f>
      </c>
      <c r="P3135">
        <f>(E3135-F3135+G3135)/O3135*100</f>
      </c>
      <c r="Q3135">
        <f>H3134</f>
      </c>
      <c r="R3135">
        <f>I3134</f>
      </c>
      <c r="S3135">
        <f>H3135-H3134</f>
      </c>
      <c r="T3135">
        <f>I3135-I3134</f>
      </c>
      <c r="U3135">
        <f>(L3135-K3135)/(2*D3135*0.01)</f>
      </c>
      <c r="V3135">
        <f>(L3135+K3135)/(D3135*0.0001)</f>
      </c>
    </row>
    <row r="3136">
      <c r="A3136" t="n">
        <v>2015</v>
      </c>
      <c r="B3136" t="inlineStr">
        <is>
          <t>00128926</t>
        </is>
      </c>
      <c r="C3136" t="inlineStr">
        <is>
          <t>삼현철강</t>
        </is>
      </c>
      <c r="D3136" t="n">
        <v>11128000</v>
      </c>
      <c r="E3136" t="n">
        <v>59889000</v>
      </c>
      <c r="G3136" t="n">
        <v>71017000</v>
      </c>
    </row>
    <row r="3137">
      <c r="A3137" t="n">
        <v>2016</v>
      </c>
      <c r="B3137" t="inlineStr">
        <is>
          <t>00128926</t>
        </is>
      </c>
      <c r="C3137" t="inlineStr">
        <is>
          <t>삼현철강</t>
        </is>
      </c>
      <c r="D3137" t="n">
        <v>179561000</v>
      </c>
      <c r="E3137" t="n">
        <v>11565000</v>
      </c>
      <c r="G3137" t="n">
        <v>797000</v>
      </c>
      <c r="O3137">
        <f>D3136</f>
      </c>
    </row>
    <row r="3138">
      <c r="A3138" t="n">
        <v>2017</v>
      </c>
      <c r="B3138" t="inlineStr">
        <is>
          <t>00128926</t>
        </is>
      </c>
      <c r="C3138" t="inlineStr">
        <is>
          <t>삼현철강</t>
        </is>
      </c>
      <c r="D3138" t="n">
        <v>489282000</v>
      </c>
      <c r="E3138" t="n">
        <v>77170000</v>
      </c>
      <c r="F3138" t="n">
        <v>300000000</v>
      </c>
      <c r="G3138" t="n">
        <v>6393000</v>
      </c>
      <c r="O3138">
        <f>D3137</f>
      </c>
      <c r="P3138">
        <f>(E3138-F3138+G3138)/O3138*100</f>
      </c>
    </row>
    <row r="3139">
      <c r="A3139" t="n">
        <v>2018</v>
      </c>
      <c r="B3139" t="inlineStr">
        <is>
          <t>00128926</t>
        </is>
      </c>
      <c r="C3139" t="inlineStr">
        <is>
          <t>삼현철강</t>
        </is>
      </c>
      <c r="D3139" t="n">
        <v>1074680000</v>
      </c>
      <c r="E3139" t="n">
        <v>155987000</v>
      </c>
      <c r="G3139" t="n">
        <v>13279000</v>
      </c>
      <c r="O3139">
        <f>D3138</f>
      </c>
    </row>
    <row r="3140">
      <c r="A3140" t="n">
        <v>2020</v>
      </c>
      <c r="B3140" t="inlineStr">
        <is>
          <t>00128926</t>
        </is>
      </c>
      <c r="C3140" t="inlineStr">
        <is>
          <t>삼현철강</t>
        </is>
      </c>
      <c r="D3140" t="n">
        <v>1734433000</v>
      </c>
      <c r="E3140" t="n">
        <v>254166000</v>
      </c>
      <c r="G3140" t="n">
        <v>25348000</v>
      </c>
    </row>
    <row r="3141">
      <c r="A3141" t="n">
        <v>2021</v>
      </c>
      <c r="B3141" t="inlineStr">
        <is>
          <t>00128926</t>
        </is>
      </c>
      <c r="C3141" t="inlineStr">
        <is>
          <t>삼현철강</t>
        </is>
      </c>
      <c r="D3141" t="n">
        <v>1847933000</v>
      </c>
      <c r="H3141" t="n">
        <v>2.63</v>
      </c>
      <c r="I3141" t="n">
        <v>1</v>
      </c>
      <c r="O3141">
        <f>D3140</f>
      </c>
    </row>
    <row r="3142">
      <c r="A3142" t="n">
        <v>2022</v>
      </c>
      <c r="B3142" t="inlineStr">
        <is>
          <t>00128926</t>
        </is>
      </c>
      <c r="C3142" t="inlineStr">
        <is>
          <t>삼현철강</t>
        </is>
      </c>
      <c r="D3142" t="n">
        <v>1597680000</v>
      </c>
      <c r="O3142">
        <f>D3141</f>
      </c>
    </row>
    <row r="3143">
      <c r="A3143" t="n">
        <v>2023</v>
      </c>
      <c r="B3143" t="inlineStr">
        <is>
          <t>00128926</t>
        </is>
      </c>
      <c r="C3143" t="inlineStr">
        <is>
          <t>삼현철강</t>
        </is>
      </c>
      <c r="D3143" t="n">
        <v>2640867000</v>
      </c>
      <c r="O3143">
        <f>D3142</f>
      </c>
    </row>
    <row r="3144">
      <c r="A3144" t="n">
        <v>2024</v>
      </c>
      <c r="B3144" t="inlineStr">
        <is>
          <t>00128926</t>
        </is>
      </c>
      <c r="C3144" t="inlineStr">
        <is>
          <t>삼현철강</t>
        </is>
      </c>
      <c r="D3144" t="n">
        <v>3238047000</v>
      </c>
      <c r="O3144">
        <f>D3143</f>
      </c>
    </row>
    <row r="3145">
      <c r="A3145" t="n">
        <v>2014</v>
      </c>
      <c r="B3145" t="inlineStr">
        <is>
          <t>00128971</t>
        </is>
      </c>
      <c r="C3145" t="inlineStr">
        <is>
          <t>디엘건설</t>
        </is>
      </c>
      <c r="D3145" t="n">
        <v>11980000000</v>
      </c>
      <c r="E3145" t="n">
        <v>1766000000</v>
      </c>
      <c r="F3145" t="n">
        <v>875000000</v>
      </c>
      <c r="G3145" t="n">
        <v>498000000</v>
      </c>
      <c r="H3145" t="n">
        <v>3.93</v>
      </c>
      <c r="I3145" t="n">
        <v>4.52</v>
      </c>
      <c r="K3145" t="n">
        <v>-1143000000</v>
      </c>
      <c r="L3145" t="n">
        <v>1336000000</v>
      </c>
      <c r="M3145" t="n">
        <v>1346000000</v>
      </c>
      <c r="N3145" t="n">
        <v>-1172000000</v>
      </c>
      <c r="U3145">
        <f>(L3145-K3145)/(2*D3145*0.01)</f>
      </c>
      <c r="V3145">
        <f>(L3145+K3145)/(D3145*0.0001)</f>
      </c>
    </row>
    <row r="3146">
      <c r="A3146" t="n">
        <v>2015</v>
      </c>
      <c r="B3146" t="inlineStr">
        <is>
          <t>00128971</t>
        </is>
      </c>
      <c r="C3146" t="inlineStr">
        <is>
          <t>디엘건설</t>
        </is>
      </c>
      <c r="D3146" t="n">
        <v>13267000000</v>
      </c>
      <c r="E3146" t="n">
        <v>2001000000</v>
      </c>
      <c r="F3146" t="n">
        <v>972000000</v>
      </c>
      <c r="G3146" t="n">
        <v>459000000</v>
      </c>
      <c r="H3146" t="n">
        <v>3.48</v>
      </c>
      <c r="I3146" t="n">
        <v>4.54</v>
      </c>
      <c r="K3146" t="n">
        <v>-1167000000</v>
      </c>
      <c r="L3146" t="n">
        <v>1349000000</v>
      </c>
      <c r="M3146" t="n">
        <v>1352000000</v>
      </c>
      <c r="N3146" t="n">
        <v>-1191000000</v>
      </c>
      <c r="O3146">
        <f>D3145</f>
      </c>
      <c r="P3146">
        <f>(E3146-F3146+G3146)/O3146*100</f>
      </c>
      <c r="Q3146">
        <f>H3145</f>
      </c>
      <c r="R3146">
        <f>I3145</f>
      </c>
      <c r="S3146">
        <f>H3146-H3145</f>
      </c>
      <c r="T3146">
        <f>I3146-I3145</f>
      </c>
      <c r="U3146">
        <f>(L3146-K3146)/(2*D3146*0.01)</f>
      </c>
      <c r="V3146">
        <f>(L3146+K3146)/(D3146*0.0001)</f>
      </c>
    </row>
    <row r="3147">
      <c r="A3147" t="n">
        <v>2016</v>
      </c>
      <c r="B3147" t="inlineStr">
        <is>
          <t>00128971</t>
        </is>
      </c>
      <c r="C3147" t="inlineStr">
        <is>
          <t>디엘건설</t>
        </is>
      </c>
      <c r="D3147" t="n">
        <v>14419000000</v>
      </c>
      <c r="E3147" t="n">
        <v>2205000000</v>
      </c>
      <c r="F3147" t="n">
        <v>1099000000</v>
      </c>
      <c r="G3147" t="n">
        <v>451000000</v>
      </c>
      <c r="H3147" t="n">
        <v>3.47</v>
      </c>
      <c r="I3147" t="n">
        <v>4.21</v>
      </c>
      <c r="K3147" t="n">
        <v>-1101000000</v>
      </c>
      <c r="L3147" t="n">
        <v>1259000000</v>
      </c>
      <c r="M3147" t="n">
        <v>1262000000</v>
      </c>
      <c r="N3147" t="n">
        <v>-1123000000</v>
      </c>
      <c r="O3147">
        <f>D3146</f>
      </c>
      <c r="P3147">
        <f>(E3147-F3147+G3147)/O3147*100</f>
      </c>
      <c r="Q3147">
        <f>H3146</f>
      </c>
      <c r="R3147">
        <f>I3146</f>
      </c>
      <c r="S3147">
        <f>H3147-H3146</f>
      </c>
      <c r="T3147">
        <f>I3147-I3146</f>
      </c>
      <c r="U3147">
        <f>(L3147-K3147)/(2*D3147*0.01)</f>
      </c>
      <c r="V3147">
        <f>(L3147+K3147)/(D3147*0.0001)</f>
      </c>
    </row>
    <row r="3148">
      <c r="A3148" t="n">
        <v>2017</v>
      </c>
      <c r="B3148" t="inlineStr">
        <is>
          <t>00128971</t>
        </is>
      </c>
      <c r="C3148" t="inlineStr">
        <is>
          <t>디엘건설</t>
        </is>
      </c>
      <c r="D3148" t="n">
        <v>16222000000</v>
      </c>
      <c r="E3148" t="n">
        <v>2219000000</v>
      </c>
      <c r="F3148" t="n">
        <v>1494000000</v>
      </c>
      <c r="G3148" t="n">
        <v>486000000</v>
      </c>
      <c r="H3148" t="n">
        <v>3.8</v>
      </c>
      <c r="I3148" t="n">
        <v>4.2</v>
      </c>
      <c r="K3148" t="n">
        <v>-1205000000</v>
      </c>
      <c r="L3148" t="n">
        <v>1373000000</v>
      </c>
      <c r="M3148" t="n">
        <v>1381000000</v>
      </c>
      <c r="N3148" t="n">
        <v>-1234000000</v>
      </c>
      <c r="O3148">
        <f>D3147</f>
      </c>
      <c r="P3148">
        <f>(E3148-F3148+G3148)/O3148*100</f>
      </c>
      <c r="Q3148">
        <f>H3147</f>
      </c>
      <c r="R3148">
        <f>I3147</f>
      </c>
      <c r="S3148">
        <f>H3148-H3147</f>
      </c>
      <c r="T3148">
        <f>I3148-I3147</f>
      </c>
      <c r="U3148">
        <f>(L3148-K3148)/(2*D3148*0.01)</f>
      </c>
      <c r="V3148">
        <f>(L3148+K3148)/(D3148*0.0001)</f>
      </c>
    </row>
    <row r="3149">
      <c r="A3149" t="n">
        <v>2018</v>
      </c>
      <c r="B3149" t="inlineStr">
        <is>
          <t>00128971</t>
        </is>
      </c>
      <c r="C3149" t="inlineStr">
        <is>
          <t>디엘건설</t>
        </is>
      </c>
      <c r="D3149" t="n">
        <v>19552000000</v>
      </c>
      <c r="E3149" t="n">
        <v>2288000000</v>
      </c>
      <c r="F3149" t="n">
        <v>857000000</v>
      </c>
      <c r="G3149" t="n">
        <v>598000000</v>
      </c>
      <c r="H3149" t="n">
        <v>3.26</v>
      </c>
      <c r="I3149" t="n">
        <v>3.86</v>
      </c>
      <c r="K3149" t="n">
        <v>-1623000000</v>
      </c>
      <c r="L3149" t="n">
        <v>1452000000</v>
      </c>
      <c r="M3149" t="n">
        <v>1421000000</v>
      </c>
      <c r="N3149" t="n">
        <v>-1617000000</v>
      </c>
      <c r="O3149">
        <f>D3148</f>
      </c>
      <c r="P3149">
        <f>(E3149-F3149+G3149)/O3149*100</f>
      </c>
      <c r="Q3149">
        <f>H3148</f>
      </c>
      <c r="R3149">
        <f>I3148</f>
      </c>
      <c r="S3149">
        <f>H3149-H3148</f>
      </c>
      <c r="T3149">
        <f>I3149-I3148</f>
      </c>
      <c r="U3149">
        <f>(L3149-K3149)/(2*D3149*0.01)</f>
      </c>
    </row>
    <row r="3150">
      <c r="A3150" t="n">
        <v>2019</v>
      </c>
      <c r="B3150" t="inlineStr">
        <is>
          <t>00128971</t>
        </is>
      </c>
      <c r="C3150" t="inlineStr">
        <is>
          <t>디엘건설</t>
        </is>
      </c>
      <c r="D3150" t="n">
        <v>22918000000</v>
      </c>
      <c r="E3150" t="n">
        <v>2692000000</v>
      </c>
      <c r="F3150" t="n">
        <v>1196000000</v>
      </c>
      <c r="G3150" t="n">
        <v>618000000</v>
      </c>
      <c r="H3150" t="n">
        <v>2.94</v>
      </c>
      <c r="I3150" t="n">
        <v>3.56</v>
      </c>
      <c r="J3150" t="n">
        <v>9.82</v>
      </c>
      <c r="K3150" t="n">
        <v>-1707000000</v>
      </c>
      <c r="L3150" t="n">
        <v>1951000000</v>
      </c>
      <c r="M3150" t="n">
        <v>1957000000</v>
      </c>
      <c r="N3150" t="n">
        <v>-1743000000</v>
      </c>
      <c r="O3150">
        <f>D3149</f>
      </c>
      <c r="P3150">
        <f>(E3150-F3150+G3150)/O3150*100</f>
      </c>
      <c r="Q3150">
        <f>H3149</f>
      </c>
      <c r="R3150">
        <f>I3149</f>
      </c>
      <c r="S3150">
        <f>H3150-H3149</f>
      </c>
      <c r="T3150">
        <f>I3150-I3149</f>
      </c>
      <c r="U3150">
        <f>(L3150-K3150)/(2*D3150*0.01)</f>
      </c>
      <c r="V3150">
        <f>(L3150+K3150)/(D3150*0.0001)</f>
      </c>
    </row>
    <row r="3151">
      <c r="A3151" t="n">
        <v>2020</v>
      </c>
      <c r="B3151" t="inlineStr">
        <is>
          <t>00128971</t>
        </is>
      </c>
      <c r="C3151" t="inlineStr">
        <is>
          <t>디엘건설</t>
        </is>
      </c>
      <c r="D3151" t="n">
        <v>47482000000</v>
      </c>
      <c r="E3151" t="n">
        <v>4705000000</v>
      </c>
      <c r="F3151" t="n">
        <v>2305000000</v>
      </c>
      <c r="G3151" t="n">
        <v>819000000</v>
      </c>
      <c r="H3151" t="n">
        <v>2.82</v>
      </c>
      <c r="I3151" t="n">
        <v>3.36</v>
      </c>
      <c r="J3151" t="n">
        <v>7.28</v>
      </c>
      <c r="K3151" t="n">
        <v>-3205000000</v>
      </c>
      <c r="L3151" t="n">
        <v>3638000000</v>
      </c>
      <c r="M3151" t="n">
        <v>3653000000</v>
      </c>
      <c r="N3151" t="n">
        <v>-3276000000</v>
      </c>
      <c r="O3151">
        <f>D3150</f>
      </c>
      <c r="P3151">
        <f>(E3151-F3151+G3151)/O3151*100</f>
      </c>
      <c r="Q3151">
        <f>H3150</f>
      </c>
      <c r="R3151">
        <f>I3150</f>
      </c>
      <c r="S3151">
        <f>H3151-H3150</f>
      </c>
      <c r="T3151">
        <f>I3151-I3150</f>
      </c>
      <c r="U3151">
        <f>(L3151-K3151)/(2*D3151*0.01)</f>
      </c>
      <c r="V3151">
        <f>(L3151+K3151)/(D3151*0.0001)</f>
      </c>
    </row>
    <row r="3152">
      <c r="A3152" t="n">
        <v>2022</v>
      </c>
      <c r="B3152" t="inlineStr">
        <is>
          <t>00128971</t>
        </is>
      </c>
      <c r="C3152" t="inlineStr">
        <is>
          <t>디엘건설</t>
        </is>
      </c>
      <c r="D3152" t="n">
        <v>47901000000</v>
      </c>
      <c r="E3152" t="n">
        <v>7479000000</v>
      </c>
      <c r="F3152" t="n">
        <v>7144000000</v>
      </c>
      <c r="G3152" t="n">
        <v>1655000000</v>
      </c>
      <c r="H3152" t="n">
        <v>6.04</v>
      </c>
      <c r="I3152" t="n">
        <v>3.34</v>
      </c>
      <c r="J3152" t="n">
        <v>6.6</v>
      </c>
      <c r="K3152" t="n">
        <v>-2816000000</v>
      </c>
      <c r="L3152" t="n">
        <v>3154000000</v>
      </c>
      <c r="M3152" t="n">
        <v>3268000000</v>
      </c>
      <c r="N3152" t="n">
        <v>-2962000000</v>
      </c>
      <c r="U3152">
        <f>(L3152-K3152)/(2*D3152*0.01)</f>
      </c>
      <c r="V3152">
        <f>(L3152+K3152)/(D3152*0.0001)</f>
      </c>
    </row>
    <row r="3153">
      <c r="A3153" t="n">
        <v>2023</v>
      </c>
      <c r="B3153" t="inlineStr">
        <is>
          <t>00128971</t>
        </is>
      </c>
      <c r="C3153" t="inlineStr">
        <is>
          <t>디엘건설</t>
        </is>
      </c>
      <c r="D3153" t="n">
        <v>55785000000</v>
      </c>
      <c r="E3153" t="n">
        <v>6998000000</v>
      </c>
      <c r="F3153" t="n">
        <v>8394000000</v>
      </c>
      <c r="G3153" t="n">
        <v>2787000000</v>
      </c>
      <c r="H3153" t="n">
        <v>5.22</v>
      </c>
      <c r="I3153" t="n">
        <v>3.78</v>
      </c>
      <c r="J3153" t="n">
        <v>6.87</v>
      </c>
      <c r="K3153" t="n">
        <v>-3418000000</v>
      </c>
      <c r="L3153" t="n">
        <v>3854000000</v>
      </c>
      <c r="M3153" t="n">
        <v>3946000000</v>
      </c>
      <c r="N3153" t="n">
        <v>-3554000000</v>
      </c>
      <c r="O3153">
        <f>D3152</f>
      </c>
      <c r="P3153">
        <f>(E3153-F3153+G3153)/O3153*100</f>
      </c>
      <c r="Q3153">
        <f>H3152</f>
      </c>
      <c r="R3153">
        <f>I3152</f>
      </c>
      <c r="S3153">
        <f>H3153-H3152</f>
      </c>
      <c r="T3153">
        <f>I3153-I3152</f>
      </c>
      <c r="U3153">
        <f>(L3153-K3153)/(2*D3153*0.01)</f>
      </c>
      <c r="V3153">
        <f>(L3153+K3153)/(D3153*0.0001)</f>
      </c>
    </row>
    <row r="3154">
      <c r="A3154" t="n">
        <v>2024</v>
      </c>
      <c r="B3154" t="inlineStr">
        <is>
          <t>00128971</t>
        </is>
      </c>
      <c r="C3154" t="inlineStr">
        <is>
          <t>디엘건설</t>
        </is>
      </c>
      <c r="D3154" t="n">
        <v>55805000000</v>
      </c>
      <c r="E3154" t="n">
        <v>7919000000</v>
      </c>
      <c r="F3154" t="n">
        <v>13630000000</v>
      </c>
      <c r="G3154" t="n">
        <v>2786000000</v>
      </c>
      <c r="H3154" t="n">
        <v>4.76</v>
      </c>
      <c r="I3154" t="n">
        <v>3.82</v>
      </c>
      <c r="J3154" t="n">
        <v>7.36</v>
      </c>
      <c r="K3154" t="n">
        <v>-3684000000</v>
      </c>
      <c r="L3154" t="n">
        <v>4179000000</v>
      </c>
      <c r="M3154" t="n">
        <v>4258000000</v>
      </c>
      <c r="N3154" t="n">
        <v>-3815000000</v>
      </c>
      <c r="O3154">
        <f>D3153</f>
      </c>
      <c r="P3154">
        <f>(E3154-F3154+G3154)/O3154*100</f>
      </c>
      <c r="Q3154">
        <f>H3153</f>
      </c>
      <c r="R3154">
        <f>I3153</f>
      </c>
      <c r="S3154">
        <f>H3154-H3153</f>
      </c>
      <c r="T3154">
        <f>I3154-I3153</f>
      </c>
      <c r="U3154">
        <f>(L3154-K3154)/(2*D3154*0.01)</f>
      </c>
      <c r="V3154">
        <f>(L3154+K3154)/(D3154*0.0001)</f>
      </c>
    </row>
    <row r="3155">
      <c r="A3155" t="n">
        <v>2014</v>
      </c>
      <c r="B3155" t="inlineStr">
        <is>
          <t>00128980</t>
        </is>
      </c>
      <c r="C3155" t="inlineStr">
        <is>
          <t>삼호개발</t>
        </is>
      </c>
      <c r="D3155" t="n">
        <v>8708974000</v>
      </c>
      <c r="E3155" t="n">
        <v>1622313000</v>
      </c>
      <c r="F3155" t="n">
        <v>1016276000</v>
      </c>
      <c r="G3155" t="n">
        <v>212421000</v>
      </c>
      <c r="H3155" t="n">
        <v>2.7</v>
      </c>
      <c r="I3155" t="n">
        <v>5.8</v>
      </c>
      <c r="K3155" t="n">
        <v>-510846000</v>
      </c>
      <c r="L3155" t="n">
        <v>577753000</v>
      </c>
      <c r="M3155" t="n">
        <v>556205000</v>
      </c>
      <c r="N3155" t="n">
        <v>-511046000</v>
      </c>
      <c r="U3155">
        <f>(L3155-K3155)/(2*D3155*0.01)</f>
      </c>
      <c r="V3155">
        <f>(L3155+K3155)/(D3155*0.0001)</f>
      </c>
    </row>
    <row r="3156">
      <c r="A3156" t="n">
        <v>2015</v>
      </c>
      <c r="B3156" t="inlineStr">
        <is>
          <t>00128980</t>
        </is>
      </c>
      <c r="C3156" t="inlineStr">
        <is>
          <t>삼호개발</t>
        </is>
      </c>
      <c r="D3156" t="n">
        <v>10315380000</v>
      </c>
      <c r="E3156" t="n">
        <v>1654909000</v>
      </c>
      <c r="F3156" t="n">
        <v>922564000</v>
      </c>
      <c r="G3156" t="n">
        <v>179991000</v>
      </c>
      <c r="H3156" t="n">
        <v>2.45</v>
      </c>
      <c r="I3156" t="n">
        <v>5.8</v>
      </c>
      <c r="K3156" t="n">
        <v>-648327000</v>
      </c>
      <c r="L3156" t="n">
        <v>737832000</v>
      </c>
      <c r="M3156" t="n">
        <v>708740000</v>
      </c>
      <c r="N3156" t="n">
        <v>-649327000</v>
      </c>
      <c r="O3156">
        <f>D3155</f>
      </c>
      <c r="P3156">
        <f>(E3156-F3156+G3156)/O3156*100</f>
      </c>
      <c r="Q3156">
        <f>H3155</f>
      </c>
      <c r="R3156">
        <f>I3155</f>
      </c>
      <c r="S3156">
        <f>H3156-H3155</f>
      </c>
      <c r="T3156">
        <f>I3156-I3155</f>
      </c>
      <c r="U3156">
        <f>(L3156-K3156)/(2*D3156*0.01)</f>
      </c>
      <c r="V3156">
        <f>(L3156+K3156)/(D3156*0.0001)</f>
      </c>
    </row>
    <row r="3157">
      <c r="A3157" t="n">
        <v>2016</v>
      </c>
      <c r="B3157" t="inlineStr">
        <is>
          <t>00128980</t>
        </is>
      </c>
      <c r="C3157" t="inlineStr">
        <is>
          <t>삼호개발</t>
        </is>
      </c>
      <c r="D3157" t="n">
        <v>11087713000</v>
      </c>
      <c r="E3157" t="n">
        <v>2379258000</v>
      </c>
      <c r="F3157" t="n">
        <v>1995065000</v>
      </c>
      <c r="G3157" t="n">
        <v>200829000</v>
      </c>
      <c r="H3157" t="n">
        <v>2.49</v>
      </c>
      <c r="I3157" t="n">
        <v>5.8</v>
      </c>
      <c r="J3157" t="n">
        <v>6.95</v>
      </c>
      <c r="O3157">
        <f>D3156</f>
      </c>
      <c r="P3157">
        <f>(E3157-F3157+G3157)/O3157*100</f>
      </c>
      <c r="Q3157">
        <f>H3156</f>
      </c>
      <c r="R3157">
        <f>I3156</f>
      </c>
      <c r="S3157">
        <f>H3157-H3156</f>
      </c>
      <c r="T3157">
        <f>I3157-I3156</f>
      </c>
    </row>
    <row r="3158">
      <c r="A3158" t="n">
        <v>2017</v>
      </c>
      <c r="B3158" t="inlineStr">
        <is>
          <t>00128980</t>
        </is>
      </c>
      <c r="C3158" t="inlineStr">
        <is>
          <t>삼호개발</t>
        </is>
      </c>
      <c r="D3158" t="n">
        <v>11364852000</v>
      </c>
      <c r="E3158" t="n">
        <v>2635920000</v>
      </c>
      <c r="F3158" t="n">
        <v>2541359000</v>
      </c>
      <c r="G3158" t="n">
        <v>217941000</v>
      </c>
      <c r="H3158" t="n">
        <v>3.09</v>
      </c>
      <c r="I3158" t="n">
        <v>5.8</v>
      </c>
      <c r="K3158" t="n">
        <v>-58000000</v>
      </c>
      <c r="L3158" t="n">
        <v>66000000</v>
      </c>
      <c r="M3158" t="n">
        <v>6400000</v>
      </c>
      <c r="N3158" t="n">
        <v>-5800000</v>
      </c>
      <c r="O3158">
        <f>D3157</f>
      </c>
      <c r="P3158">
        <f>(E3158-F3158+G3158)/O3158*100</f>
      </c>
      <c r="Q3158">
        <f>H3157</f>
      </c>
      <c r="R3158">
        <f>I3157</f>
      </c>
      <c r="S3158">
        <f>H3158-H3157</f>
      </c>
      <c r="T3158">
        <f>I3158-I3157</f>
      </c>
      <c r="U3158">
        <f>(L3158-K3158)/(2*D3158*0.01)</f>
      </c>
      <c r="V3158">
        <f>(L3158+K3158)/(D3158*0.0001)</f>
      </c>
    </row>
    <row r="3159">
      <c r="A3159" t="n">
        <v>2018</v>
      </c>
      <c r="B3159" t="inlineStr">
        <is>
          <t>00128980</t>
        </is>
      </c>
      <c r="C3159" t="inlineStr">
        <is>
          <t>삼호개발</t>
        </is>
      </c>
      <c r="D3159" t="n">
        <v>13088763000</v>
      </c>
      <c r="E3159" t="n">
        <v>3429884000</v>
      </c>
      <c r="F3159" t="n">
        <v>2996112000</v>
      </c>
      <c r="G3159" t="n">
        <v>275628000</v>
      </c>
      <c r="H3159" t="n">
        <v>2.6</v>
      </c>
      <c r="I3159" t="n">
        <v>5.8</v>
      </c>
      <c r="O3159">
        <f>D3158</f>
      </c>
      <c r="P3159">
        <f>(E3159-F3159+G3159)/O3159*100</f>
      </c>
      <c r="Q3159">
        <f>H3158</f>
      </c>
      <c r="R3159">
        <f>I3158</f>
      </c>
      <c r="S3159">
        <f>H3159-H3158</f>
      </c>
      <c r="T3159">
        <f>I3159-I3158</f>
      </c>
    </row>
    <row r="3160">
      <c r="A3160" t="n">
        <v>2019</v>
      </c>
      <c r="B3160" t="inlineStr">
        <is>
          <t>00128980</t>
        </is>
      </c>
      <c r="C3160" t="inlineStr">
        <is>
          <t>삼호개발</t>
        </is>
      </c>
      <c r="D3160" t="n">
        <v>19598650000</v>
      </c>
      <c r="E3160" t="n">
        <v>7485099000</v>
      </c>
      <c r="F3160" t="n">
        <v>4112553000</v>
      </c>
      <c r="G3160" t="n">
        <v>265664000</v>
      </c>
      <c r="H3160" t="n">
        <v>2.19</v>
      </c>
      <c r="I3160" t="n">
        <v>5.8</v>
      </c>
      <c r="O3160">
        <f>D3159</f>
      </c>
      <c r="P3160">
        <f>(E3160-F3160+G3160)/O3160*100</f>
      </c>
      <c r="Q3160">
        <f>H3159</f>
      </c>
      <c r="R3160">
        <f>I3159</f>
      </c>
      <c r="S3160">
        <f>H3160-H3159</f>
      </c>
      <c r="T3160">
        <f>I3160-I3159</f>
      </c>
    </row>
    <row r="3161">
      <c r="A3161" t="n">
        <v>2022</v>
      </c>
      <c r="B3161" t="inlineStr">
        <is>
          <t>00128980</t>
        </is>
      </c>
      <c r="C3161" t="inlineStr">
        <is>
          <t>삼호개발</t>
        </is>
      </c>
      <c r="D3161" t="n">
        <v>22472080000</v>
      </c>
      <c r="E3161" t="n">
        <v>3156705000</v>
      </c>
      <c r="F3161" t="n">
        <v>3562750000</v>
      </c>
      <c r="G3161" t="n">
        <v>503152000</v>
      </c>
      <c r="H3161" t="n">
        <v>5.27</v>
      </c>
      <c r="I3161" t="n">
        <v>5.3</v>
      </c>
      <c r="K3161" t="n">
        <v>-987984320</v>
      </c>
      <c r="L3161" t="n">
        <v>1101232240</v>
      </c>
      <c r="M3161" t="n">
        <v>1101492000</v>
      </c>
      <c r="N3161" t="n">
        <v>-1011243600</v>
      </c>
      <c r="U3161">
        <f>(L3161-K3161)/(2*D3161*0.01)</f>
      </c>
      <c r="V3161">
        <f>(L3161+K3161)/(D3161*0.0001)</f>
      </c>
    </row>
    <row r="3162">
      <c r="A3162" t="n">
        <v>2023</v>
      </c>
      <c r="B3162" t="inlineStr">
        <is>
          <t>00128980</t>
        </is>
      </c>
      <c r="C3162" t="inlineStr">
        <is>
          <t>삼호개발</t>
        </is>
      </c>
      <c r="D3162" t="n">
        <v>27073037000</v>
      </c>
      <c r="E3162" t="n">
        <v>3900775000</v>
      </c>
      <c r="F3162" t="n">
        <v>2863857000</v>
      </c>
      <c r="G3162" t="n">
        <v>1017238000</v>
      </c>
      <c r="H3162" t="n">
        <v>4.34</v>
      </c>
      <c r="I3162" t="n">
        <v>5.5</v>
      </c>
      <c r="K3162" t="n">
        <v>-1191221632</v>
      </c>
      <c r="L3162" t="n">
        <v>1327478221</v>
      </c>
      <c r="M3162" t="n">
        <v>1298697776</v>
      </c>
      <c r="N3162" t="n">
        <v>-1191209628</v>
      </c>
      <c r="O3162">
        <f>D3161</f>
      </c>
      <c r="P3162">
        <f>(E3162-F3162+G3162)/O3162*100</f>
      </c>
      <c r="Q3162">
        <f>H3161</f>
      </c>
      <c r="R3162">
        <f>I3161</f>
      </c>
      <c r="S3162">
        <f>H3162-H3161</f>
      </c>
      <c r="T3162">
        <f>I3162-I3161</f>
      </c>
      <c r="U3162">
        <f>(L3162-K3162)/(2*D3162*0.01)</f>
      </c>
      <c r="V3162">
        <f>(L3162+K3162)/(D3162*0.0001)</f>
      </c>
    </row>
    <row r="3163">
      <c r="A3163" t="n">
        <v>2024</v>
      </c>
      <c r="B3163" t="inlineStr">
        <is>
          <t>00128980</t>
        </is>
      </c>
      <c r="C3163" t="inlineStr">
        <is>
          <t>삼호개발</t>
        </is>
      </c>
      <c r="D3163" t="n">
        <v>30407195000</v>
      </c>
      <c r="E3163" t="n">
        <v>4812983000</v>
      </c>
      <c r="F3163" t="n">
        <v>4106182000</v>
      </c>
      <c r="G3163" t="n">
        <v>1026151000</v>
      </c>
      <c r="H3163" t="n">
        <v>3.78</v>
      </c>
      <c r="I3163" t="n">
        <v>5.5</v>
      </c>
      <c r="K3163" t="n">
        <v>-1427400000</v>
      </c>
      <c r="L3163" t="n">
        <v>1581174740</v>
      </c>
      <c r="M3163" t="n">
        <v>1550700000</v>
      </c>
      <c r="N3163" t="n">
        <v>-1428647265</v>
      </c>
      <c r="O3163">
        <f>D3162</f>
      </c>
      <c r="P3163">
        <f>(E3163-F3163+G3163)/O3163*100</f>
      </c>
      <c r="Q3163">
        <f>H3162</f>
      </c>
      <c r="R3163">
        <f>I3162</f>
      </c>
      <c r="S3163">
        <f>H3163-H3162</f>
      </c>
      <c r="T3163">
        <f>I3163-I3162</f>
      </c>
      <c r="U3163">
        <f>(L3163-K3163)/(2*D3163*0.01)</f>
      </c>
      <c r="V3163">
        <f>(L3163+K3163)/(D3163*0.0001)</f>
      </c>
    </row>
    <row r="3164">
      <c r="A3164" t="n">
        <v>2025</v>
      </c>
      <c r="B3164" t="inlineStr">
        <is>
          <t>00128980</t>
        </is>
      </c>
      <c r="C3164" t="inlineStr">
        <is>
          <t>삼호개발</t>
        </is>
      </c>
      <c r="D3164" t="n">
        <v>32780531000</v>
      </c>
      <c r="E3164" t="n">
        <v>4705690000</v>
      </c>
      <c r="F3164" t="n">
        <v>3143167000</v>
      </c>
      <c r="G3164" t="n">
        <v>1015568000</v>
      </c>
      <c r="H3164" t="n">
        <v>4.1</v>
      </c>
      <c r="I3164" t="n">
        <v>5.5</v>
      </c>
      <c r="K3164" t="n">
        <v>-1510280000</v>
      </c>
      <c r="L3164" t="n">
        <v>1673267000</v>
      </c>
      <c r="M3164" t="n">
        <v>1673267000</v>
      </c>
      <c r="N3164" t="n">
        <v>-1541581000</v>
      </c>
      <c r="O3164">
        <f>D3163</f>
      </c>
      <c r="P3164">
        <f>(E3164-F3164+G3164)/O3164*100</f>
      </c>
      <c r="Q3164">
        <f>H3163</f>
      </c>
      <c r="R3164">
        <f>I3163</f>
      </c>
      <c r="S3164">
        <f>H3164-H3163</f>
      </c>
      <c r="T3164">
        <f>I3164-I3163</f>
      </c>
      <c r="U3164">
        <f>(L3164-K3164)/(2*D3164*0.01)</f>
      </c>
      <c r="V3164">
        <f>(L3164+K3164)/(D3164*0.0001)</f>
      </c>
    </row>
    <row r="3165">
      <c r="A3165" t="n">
        <v>2014</v>
      </c>
      <c r="B3165" t="inlineStr">
        <is>
          <t>00129013</t>
        </is>
      </c>
      <c r="C3165" t="inlineStr">
        <is>
          <t>CJ씨푸드</t>
        </is>
      </c>
      <c r="D3165" t="n">
        <v>6168773000</v>
      </c>
      <c r="E3165" t="n">
        <v>1032943000</v>
      </c>
      <c r="F3165" t="n">
        <v>576884000</v>
      </c>
      <c r="G3165" t="n">
        <v>188946000</v>
      </c>
      <c r="H3165" t="n">
        <v>3.5</v>
      </c>
      <c r="I3165" t="n">
        <v>4.82</v>
      </c>
      <c r="J3165" t="n">
        <v>13.5</v>
      </c>
      <c r="K3165" t="n">
        <v>-77700000</v>
      </c>
      <c r="L3165" t="n">
        <v>89600000</v>
      </c>
      <c r="M3165" t="n">
        <v>89200000</v>
      </c>
      <c r="N3165" t="n">
        <v>-78800000</v>
      </c>
      <c r="U3165">
        <f>(L3165-K3165)/(2*D3165*0.01)</f>
      </c>
      <c r="V3165">
        <f>(L3165+K3165)/(D3165*0.0001)</f>
      </c>
    </row>
    <row r="3166">
      <c r="A3166" t="n">
        <v>2015</v>
      </c>
      <c r="B3166" t="inlineStr">
        <is>
          <t>00129013</t>
        </is>
      </c>
      <c r="C3166" t="inlineStr">
        <is>
          <t>CJ씨푸드</t>
        </is>
      </c>
      <c r="D3166" t="n">
        <v>6436338000</v>
      </c>
      <c r="E3166" t="n">
        <v>1303822000</v>
      </c>
      <c r="F3166" t="n">
        <v>720987000</v>
      </c>
      <c r="G3166" t="n">
        <v>205225000</v>
      </c>
      <c r="O3166">
        <f>D3165</f>
      </c>
      <c r="P3166">
        <f>(E3166-F3166+G3166)/O3166*100</f>
      </c>
    </row>
    <row r="3167">
      <c r="A3167" t="n">
        <v>2016</v>
      </c>
      <c r="B3167" t="inlineStr">
        <is>
          <t>00129013</t>
        </is>
      </c>
      <c r="C3167" t="inlineStr">
        <is>
          <t>CJ씨푸드</t>
        </is>
      </c>
      <c r="D3167" t="n">
        <v>7478978000</v>
      </c>
      <c r="E3167" t="n">
        <v>1356770000</v>
      </c>
      <c r="F3167" t="n">
        <v>490619000</v>
      </c>
      <c r="G3167" t="n">
        <v>196407000</v>
      </c>
      <c r="O3167">
        <f>D3166</f>
      </c>
      <c r="P3167">
        <f>(E3167-F3167+G3167)/O3167*100</f>
      </c>
    </row>
    <row r="3168">
      <c r="A3168" t="n">
        <v>2017</v>
      </c>
      <c r="B3168" t="inlineStr">
        <is>
          <t>00129013</t>
        </is>
      </c>
      <c r="C3168" t="inlineStr">
        <is>
          <t>CJ씨푸드</t>
        </is>
      </c>
      <c r="D3168" t="n">
        <v>8092560000</v>
      </c>
      <c r="E3168" t="n">
        <v>1418777000</v>
      </c>
      <c r="F3168" t="n">
        <v>607771000</v>
      </c>
      <c r="G3168" t="n">
        <v>226786000</v>
      </c>
      <c r="O3168">
        <f>D3167</f>
      </c>
      <c r="P3168">
        <f>(E3168-F3168+G3168)/O3168*100</f>
      </c>
    </row>
    <row r="3169">
      <c r="A3169" t="n">
        <v>2018</v>
      </c>
      <c r="B3169" t="inlineStr">
        <is>
          <t>00129013</t>
        </is>
      </c>
      <c r="C3169" t="inlineStr">
        <is>
          <t>CJ씨푸드</t>
        </is>
      </c>
      <c r="D3169" t="n">
        <v>7015667000</v>
      </c>
      <c r="E3169" t="n">
        <v>1213422000</v>
      </c>
      <c r="F3169" t="n">
        <v>597144000</v>
      </c>
      <c r="G3169" t="n">
        <v>241679000</v>
      </c>
      <c r="H3169" t="n">
        <v>3</v>
      </c>
      <c r="I3169" t="n">
        <v>4</v>
      </c>
      <c r="J3169" t="n">
        <v>7.47</v>
      </c>
      <c r="K3169" t="n">
        <v>-455660000</v>
      </c>
      <c r="L3169" t="n">
        <v>515760000</v>
      </c>
      <c r="M3169" t="n">
        <v>514050000</v>
      </c>
      <c r="N3169" t="n">
        <v>-462300000</v>
      </c>
      <c r="O3169">
        <f>D3168</f>
      </c>
      <c r="P3169">
        <f>(E3169-F3169+G3169)/O3169*100</f>
      </c>
      <c r="U3169">
        <f>(L3169-K3169)/(2*D3169*0.01)</f>
      </c>
      <c r="V3169">
        <f>(L3169+K3169)/(D3169*0.0001)</f>
      </c>
    </row>
    <row r="3170">
      <c r="A3170" t="n">
        <v>2019</v>
      </c>
      <c r="B3170" t="inlineStr">
        <is>
          <t>00129013</t>
        </is>
      </c>
      <c r="C3170" t="inlineStr">
        <is>
          <t>CJ씨푸드</t>
        </is>
      </c>
      <c r="D3170" t="n">
        <v>8253068000</v>
      </c>
      <c r="E3170" t="n">
        <v>1210861000</v>
      </c>
      <c r="F3170" t="n">
        <v>317676000</v>
      </c>
      <c r="G3170" t="n">
        <v>199129000</v>
      </c>
      <c r="H3170" t="n">
        <v>2.96</v>
      </c>
      <c r="I3170" t="n">
        <v>3.99</v>
      </c>
      <c r="J3170" t="n">
        <v>7.23</v>
      </c>
      <c r="K3170" t="n">
        <v>-518211000</v>
      </c>
      <c r="L3170" t="n">
        <v>585153000</v>
      </c>
      <c r="M3170" t="n">
        <v>583879000</v>
      </c>
      <c r="N3170" t="n">
        <v>-526323000</v>
      </c>
      <c r="O3170">
        <f>D3169</f>
      </c>
      <c r="P3170">
        <f>(E3170-F3170+G3170)/O3170*100</f>
      </c>
      <c r="Q3170">
        <f>H3169</f>
      </c>
      <c r="R3170">
        <f>I3169</f>
      </c>
      <c r="S3170">
        <f>H3170-H3169</f>
      </c>
      <c r="T3170">
        <f>I3170-I3169</f>
      </c>
      <c r="U3170">
        <f>(L3170-K3170)/(2*D3170*0.01)</f>
      </c>
      <c r="V3170">
        <f>(L3170+K3170)/(D3170*0.0001)</f>
      </c>
    </row>
    <row r="3171">
      <c r="A3171" t="n">
        <v>2020</v>
      </c>
      <c r="B3171" t="inlineStr">
        <is>
          <t>00129013</t>
        </is>
      </c>
      <c r="C3171" t="inlineStr">
        <is>
          <t>CJ씨푸드</t>
        </is>
      </c>
      <c r="D3171" t="n">
        <v>9386298000</v>
      </c>
      <c r="E3171" t="n">
        <v>1261812000</v>
      </c>
      <c r="F3171" t="n">
        <v>253754000</v>
      </c>
      <c r="G3171" t="n">
        <v>230139000</v>
      </c>
      <c r="H3171" t="n">
        <v>2.49</v>
      </c>
      <c r="I3171" t="n">
        <v>2.71</v>
      </c>
      <c r="K3171" t="n">
        <v>-432000000</v>
      </c>
      <c r="L3171" t="n">
        <v>443951000</v>
      </c>
      <c r="M3171" t="n">
        <v>473000000</v>
      </c>
      <c r="N3171" t="n">
        <v>-411768000</v>
      </c>
      <c r="O3171">
        <f>D3170</f>
      </c>
      <c r="P3171">
        <f>(E3171-F3171+G3171)/O3171*100</f>
      </c>
      <c r="Q3171">
        <f>H3170</f>
      </c>
      <c r="R3171">
        <f>I3170</f>
      </c>
      <c r="S3171">
        <f>H3171-H3170</f>
      </c>
      <c r="T3171">
        <f>I3171-I3170</f>
      </c>
      <c r="U3171">
        <f>(L3171-K3171)/(2*D3171*0.01)</f>
      </c>
      <c r="V3171">
        <f>(L3171+K3171)/(D3171*0.0001)</f>
      </c>
    </row>
    <row r="3172">
      <c r="A3172" t="n">
        <v>2021</v>
      </c>
      <c r="B3172" t="inlineStr">
        <is>
          <t>00129013</t>
        </is>
      </c>
      <c r="C3172" t="inlineStr">
        <is>
          <t>CJ씨푸드</t>
        </is>
      </c>
      <c r="D3172" t="n">
        <v>10629409000</v>
      </c>
      <c r="E3172" t="n">
        <v>1231104000</v>
      </c>
      <c r="F3172" t="n">
        <v>850027000</v>
      </c>
      <c r="G3172" t="n">
        <v>212604000</v>
      </c>
      <c r="H3172" t="n">
        <v>3.12</v>
      </c>
      <c r="I3172" t="n">
        <v>2.47</v>
      </c>
      <c r="J3172" t="n">
        <v>5.01</v>
      </c>
      <c r="K3172" t="n">
        <v>-423380000</v>
      </c>
      <c r="L3172" t="n">
        <v>465538802</v>
      </c>
      <c r="M3172" t="n">
        <v>468800000</v>
      </c>
      <c r="N3172" t="n">
        <v>-436638659</v>
      </c>
      <c r="O3172">
        <f>D3171</f>
      </c>
      <c r="P3172">
        <f>(E3172-F3172+G3172)/O3172*100</f>
      </c>
      <c r="Q3172">
        <f>H3171</f>
      </c>
      <c r="R3172">
        <f>I3171</f>
      </c>
      <c r="S3172">
        <f>H3172-H3171</f>
      </c>
      <c r="T3172">
        <f>I3172-I3171</f>
      </c>
      <c r="U3172">
        <f>(L3172-K3172)/(2*D3172*0.01)</f>
      </c>
      <c r="V3172">
        <f>(L3172+K3172)/(D3172*0.0001)</f>
      </c>
    </row>
    <row r="3173">
      <c r="A3173" t="n">
        <v>2022</v>
      </c>
      <c r="B3173" t="inlineStr">
        <is>
          <t>00129013</t>
        </is>
      </c>
      <c r="C3173" t="inlineStr">
        <is>
          <t>CJ씨푸드</t>
        </is>
      </c>
      <c r="D3173" t="n">
        <v>9892823000</v>
      </c>
      <c r="E3173" t="n">
        <v>1251413000</v>
      </c>
      <c r="F3173" t="n">
        <v>1009425000</v>
      </c>
      <c r="G3173" t="n">
        <v>298333000</v>
      </c>
      <c r="H3173" t="n">
        <v>5.66</v>
      </c>
      <c r="I3173" t="n">
        <v>2.31</v>
      </c>
      <c r="J3173" t="n">
        <v>4.7</v>
      </c>
      <c r="K3173" t="n">
        <v>-335092000</v>
      </c>
      <c r="L3173" t="n">
        <v>362400000</v>
      </c>
      <c r="M3173" t="n">
        <v>375738000</v>
      </c>
      <c r="N3173" t="n">
        <v>-352300000</v>
      </c>
      <c r="O3173">
        <f>D3172</f>
      </c>
      <c r="P3173">
        <f>(E3173-F3173+G3173)/O3173*100</f>
      </c>
      <c r="Q3173">
        <f>H3172</f>
      </c>
      <c r="R3173">
        <f>I3172</f>
      </c>
      <c r="S3173">
        <f>H3173-H3172</f>
      </c>
      <c r="T3173">
        <f>I3173-I3172</f>
      </c>
      <c r="U3173">
        <f>(L3173-K3173)/(2*D3173*0.01)</f>
      </c>
      <c r="V3173">
        <f>(L3173+K3173)/(D3173*0.0001)</f>
      </c>
    </row>
    <row r="3174">
      <c r="A3174" t="n">
        <v>2023</v>
      </c>
      <c r="B3174" t="inlineStr">
        <is>
          <t>00129013</t>
        </is>
      </c>
      <c r="C3174" t="inlineStr">
        <is>
          <t>CJ씨푸드</t>
        </is>
      </c>
      <c r="D3174" t="n">
        <v>12813399000</v>
      </c>
      <c r="E3174" t="n">
        <v>1109287000</v>
      </c>
      <c r="F3174" t="n">
        <v>1347838000</v>
      </c>
      <c r="G3174" t="n">
        <v>492083000</v>
      </c>
      <c r="H3174" t="n">
        <v>4.83</v>
      </c>
      <c r="I3174" t="n">
        <v>2.55</v>
      </c>
      <c r="J3174" t="n">
        <v>5.8</v>
      </c>
      <c r="K3174" t="n">
        <v>-602760000</v>
      </c>
      <c r="L3174" t="n">
        <v>669221478</v>
      </c>
      <c r="M3174" t="n">
        <v>688869000</v>
      </c>
      <c r="N3174" t="n">
        <v>-628957609</v>
      </c>
      <c r="O3174">
        <f>D3173</f>
      </c>
      <c r="P3174">
        <f>(E3174-F3174+G3174)/O3174*100</f>
      </c>
      <c r="Q3174">
        <f>H3173</f>
      </c>
      <c r="R3174">
        <f>I3173</f>
      </c>
      <c r="S3174">
        <f>H3174-H3173</f>
      </c>
      <c r="T3174">
        <f>I3174-I3173</f>
      </c>
      <c r="U3174">
        <f>(L3174-K3174)/(2*D3174*0.01)</f>
      </c>
      <c r="V3174">
        <f>(L3174+K3174)/(D3174*0.0001)</f>
      </c>
    </row>
    <row r="3175">
      <c r="A3175" t="n">
        <v>2024</v>
      </c>
      <c r="B3175" t="inlineStr">
        <is>
          <t>00129013</t>
        </is>
      </c>
      <c r="C3175" t="inlineStr">
        <is>
          <t>CJ씨푸드</t>
        </is>
      </c>
      <c r="D3175" t="n">
        <v>16330456000</v>
      </c>
      <c r="E3175" t="n">
        <v>1549239000</v>
      </c>
      <c r="F3175" t="n">
        <v>1127482000</v>
      </c>
      <c r="G3175" t="n">
        <v>550675000</v>
      </c>
      <c r="H3175" t="n">
        <v>4.05</v>
      </c>
      <c r="I3175" t="n">
        <v>3.38</v>
      </c>
      <c r="J3175" t="n">
        <v>3.98</v>
      </c>
      <c r="K3175" t="n">
        <v>-598474880</v>
      </c>
      <c r="L3175" t="n">
        <v>651824514</v>
      </c>
      <c r="M3175" t="n">
        <v>662653584</v>
      </c>
      <c r="N3175" t="n">
        <v>-617128405</v>
      </c>
      <c r="O3175">
        <f>D3174</f>
      </c>
      <c r="P3175">
        <f>(E3175-F3175+G3175)/O3175*100</f>
      </c>
      <c r="Q3175">
        <f>H3174</f>
      </c>
      <c r="R3175">
        <f>I3174</f>
      </c>
      <c r="S3175">
        <f>H3175-H3174</f>
      </c>
      <c r="T3175">
        <f>I3175-I3174</f>
      </c>
      <c r="U3175">
        <f>(L3175-K3175)/(2*D3175*0.01)</f>
      </c>
      <c r="V3175">
        <f>(L3175+K3175)/(D3175*0.0001)</f>
      </c>
    </row>
    <row r="3176">
      <c r="A3176" t="n">
        <v>2025</v>
      </c>
      <c r="B3176" t="inlineStr">
        <is>
          <t>00129013</t>
        </is>
      </c>
      <c r="C3176" t="inlineStr">
        <is>
          <t>CJ씨푸드</t>
        </is>
      </c>
      <c r="D3176" t="n">
        <v>17569912000</v>
      </c>
      <c r="E3176" t="n">
        <v>1802778000</v>
      </c>
      <c r="F3176" t="n">
        <v>1486729000</v>
      </c>
      <c r="G3176" t="n">
        <v>587412000</v>
      </c>
      <c r="H3176" t="n">
        <v>4.34</v>
      </c>
      <c r="I3176" t="n">
        <v>3.47</v>
      </c>
      <c r="J3176" t="n">
        <v>4.17</v>
      </c>
      <c r="O3176">
        <f>D3175</f>
      </c>
      <c r="P3176">
        <f>(E3176-F3176+G3176)/O3176*100</f>
      </c>
      <c r="Q3176">
        <f>H3175</f>
      </c>
      <c r="R3176">
        <f>I3175</f>
      </c>
      <c r="S3176">
        <f>H3176-H3175</f>
      </c>
      <c r="T3176">
        <f>I3176-I3175</f>
      </c>
    </row>
    <row r="3177">
      <c r="A3177" t="n">
        <v>2014</v>
      </c>
      <c r="B3177" t="inlineStr">
        <is>
          <t>00129235</t>
        </is>
      </c>
      <c r="C3177" t="inlineStr">
        <is>
          <t>삼화왕관</t>
        </is>
      </c>
      <c r="D3177" t="n">
        <v>4862917000</v>
      </c>
      <c r="E3177" t="n">
        <v>1053607000</v>
      </c>
      <c r="F3177" t="n">
        <v>518163000</v>
      </c>
      <c r="G3177" t="n">
        <v>248551000</v>
      </c>
      <c r="H3177" t="n">
        <v>3.6</v>
      </c>
      <c r="I3177" t="n">
        <v>4.43</v>
      </c>
      <c r="K3177" t="n">
        <v>-346594000</v>
      </c>
      <c r="L3177" t="n">
        <v>399666000</v>
      </c>
      <c r="M3177" t="n">
        <v>404812000</v>
      </c>
      <c r="N3177" t="n">
        <v>-356892000</v>
      </c>
      <c r="U3177">
        <f>(L3177-K3177)/(2*D3177*0.01)</f>
      </c>
      <c r="V3177">
        <f>(L3177+K3177)/(D3177*0.0001)</f>
      </c>
    </row>
    <row r="3178">
      <c r="A3178" t="n">
        <v>2015</v>
      </c>
      <c r="B3178" t="inlineStr">
        <is>
          <t>00129235</t>
        </is>
      </c>
      <c r="C3178" t="inlineStr">
        <is>
          <t>삼화왕관</t>
        </is>
      </c>
      <c r="D3178" t="n">
        <v>5735013000</v>
      </c>
      <c r="E3178" t="n">
        <v>895757000</v>
      </c>
      <c r="F3178" t="n">
        <v>495531000</v>
      </c>
      <c r="G3178" t="n">
        <v>161326000</v>
      </c>
      <c r="H3178" t="n">
        <v>3.44</v>
      </c>
      <c r="I3178" t="n">
        <v>4.3</v>
      </c>
      <c r="K3178" t="n">
        <v>-466865000</v>
      </c>
      <c r="L3178" t="n">
        <v>543277000</v>
      </c>
      <c r="M3178" t="n">
        <v>549183000</v>
      </c>
      <c r="N3178" t="n">
        <v>-479855000</v>
      </c>
      <c r="O3178">
        <f>D3177</f>
      </c>
      <c r="P3178">
        <f>(E3178-F3178+G3178)/O3178*100</f>
      </c>
      <c r="Q3178">
        <f>H3177</f>
      </c>
      <c r="R3178">
        <f>I3177</f>
      </c>
      <c r="S3178">
        <f>H3178-H3177</f>
      </c>
      <c r="T3178">
        <f>I3178-I3177</f>
      </c>
      <c r="U3178">
        <f>(L3178-K3178)/(2*D3178*0.01)</f>
      </c>
      <c r="V3178">
        <f>(L3178+K3178)/(D3178*0.0001)</f>
      </c>
    </row>
    <row r="3179">
      <c r="A3179" t="n">
        <v>2016</v>
      </c>
      <c r="B3179" t="inlineStr">
        <is>
          <t>00129235</t>
        </is>
      </c>
      <c r="C3179" t="inlineStr">
        <is>
          <t>삼화왕관</t>
        </is>
      </c>
      <c r="D3179" t="n">
        <v>6541039000</v>
      </c>
      <c r="E3179" t="n">
        <v>929750000</v>
      </c>
      <c r="F3179" t="n">
        <v>675506000</v>
      </c>
      <c r="G3179" t="n">
        <v>189867000</v>
      </c>
      <c r="H3179" t="n">
        <v>2.97</v>
      </c>
      <c r="I3179" t="n">
        <v>3</v>
      </c>
      <c r="K3179" t="n">
        <v>-449189000</v>
      </c>
      <c r="L3179" t="n">
        <v>513101000</v>
      </c>
      <c r="M3179" t="n">
        <v>504349000</v>
      </c>
      <c r="N3179" t="n">
        <v>-450481000</v>
      </c>
      <c r="O3179">
        <f>D3178</f>
      </c>
      <c r="P3179">
        <f>(E3179-F3179+G3179)/O3179*100</f>
      </c>
      <c r="Q3179">
        <f>H3178</f>
      </c>
      <c r="R3179">
        <f>I3178</f>
      </c>
      <c r="S3179">
        <f>H3179-H3178</f>
      </c>
      <c r="T3179">
        <f>I3179-I3178</f>
      </c>
      <c r="U3179">
        <f>(L3179-K3179)/(2*D3179*0.01)</f>
      </c>
      <c r="V3179">
        <f>(L3179+K3179)/(D3179*0.0001)</f>
      </c>
    </row>
    <row r="3180">
      <c r="A3180" t="n">
        <v>2017</v>
      </c>
      <c r="B3180" t="inlineStr">
        <is>
          <t>00129235</t>
        </is>
      </c>
      <c r="C3180" t="inlineStr">
        <is>
          <t>삼화왕관</t>
        </is>
      </c>
      <c r="D3180" t="n">
        <v>7375793000</v>
      </c>
      <c r="E3180" t="n">
        <v>1005275000</v>
      </c>
      <c r="F3180" t="n">
        <v>590420000</v>
      </c>
      <c r="G3180" t="n">
        <v>187241000</v>
      </c>
      <c r="H3180" t="n">
        <v>3.23</v>
      </c>
      <c r="I3180" t="n">
        <v>3</v>
      </c>
      <c r="K3180" t="n">
        <v>-465120000</v>
      </c>
      <c r="L3180" t="n">
        <v>528165000</v>
      </c>
      <c r="M3180" t="n">
        <v>520411000</v>
      </c>
      <c r="N3180" t="n">
        <v>-467444000</v>
      </c>
      <c r="O3180">
        <f>D3179</f>
      </c>
      <c r="P3180">
        <f>(E3180-F3180+G3180)/O3180*100</f>
      </c>
      <c r="Q3180">
        <f>H3179</f>
      </c>
      <c r="R3180">
        <f>I3179</f>
      </c>
      <c r="S3180">
        <f>H3180-H3179</f>
      </c>
      <c r="T3180">
        <f>I3180-I3179</f>
      </c>
      <c r="U3180">
        <f>(L3180-K3180)/(2*D3180*0.01)</f>
      </c>
      <c r="V3180">
        <f>(L3180+K3180)/(D3180*0.0001)</f>
      </c>
    </row>
    <row r="3181">
      <c r="A3181" t="n">
        <v>2018</v>
      </c>
      <c r="B3181" t="inlineStr">
        <is>
          <t>00129235</t>
        </is>
      </c>
      <c r="C3181" t="inlineStr">
        <is>
          <t>삼화왕관</t>
        </is>
      </c>
      <c r="D3181" t="n">
        <v>7352576000</v>
      </c>
      <c r="E3181" t="n">
        <v>1010266000</v>
      </c>
      <c r="F3181" t="n">
        <v>1428157000</v>
      </c>
      <c r="G3181" t="n">
        <v>228993000</v>
      </c>
      <c r="H3181" t="n">
        <v>2.95</v>
      </c>
      <c r="I3181" t="n">
        <v>3.65</v>
      </c>
      <c r="K3181" t="n">
        <v>-540429000</v>
      </c>
      <c r="L3181" t="n">
        <v>623358000</v>
      </c>
      <c r="M3181" t="n">
        <v>612540000</v>
      </c>
      <c r="N3181" t="n">
        <v>-541910000</v>
      </c>
      <c r="O3181">
        <f>D3180</f>
      </c>
      <c r="P3181">
        <f>(E3181-F3181+G3181)/O3181*100</f>
      </c>
      <c r="Q3181">
        <f>H3180</f>
      </c>
      <c r="R3181">
        <f>I3180</f>
      </c>
      <c r="S3181">
        <f>H3181-H3180</f>
      </c>
      <c r="T3181">
        <f>I3181-I3180</f>
      </c>
      <c r="U3181">
        <f>(L3181-K3181)/(2*D3181*0.01)</f>
      </c>
      <c r="V3181">
        <f>(L3181+K3181)/(D3181*0.0001)</f>
      </c>
    </row>
    <row r="3182">
      <c r="A3182" t="n">
        <v>2019</v>
      </c>
      <c r="B3182" t="inlineStr">
        <is>
          <t>00129235</t>
        </is>
      </c>
      <c r="C3182" t="inlineStr">
        <is>
          <t>삼화왕관</t>
        </is>
      </c>
      <c r="D3182" t="n">
        <v>7540792000</v>
      </c>
      <c r="E3182" t="n">
        <v>1084666000</v>
      </c>
      <c r="F3182" t="n">
        <v>1107640000</v>
      </c>
      <c r="G3182" t="n">
        <v>209944000</v>
      </c>
      <c r="H3182" t="n">
        <v>2.52</v>
      </c>
      <c r="I3182" t="n">
        <v>3.65</v>
      </c>
      <c r="K3182" t="n">
        <v>-540041000</v>
      </c>
      <c r="L3182" t="n">
        <v>621628000</v>
      </c>
      <c r="M3182" t="n">
        <v>607896000</v>
      </c>
      <c r="N3182" t="n">
        <v>-539438000</v>
      </c>
      <c r="O3182">
        <f>D3181</f>
      </c>
      <c r="P3182">
        <f>(E3182-F3182+G3182)/O3182*100</f>
      </c>
      <c r="Q3182">
        <f>H3181</f>
      </c>
      <c r="R3182">
        <f>I3181</f>
      </c>
      <c r="S3182">
        <f>H3182-H3181</f>
      </c>
      <c r="T3182">
        <f>I3182-I3181</f>
      </c>
      <c r="U3182">
        <f>(L3182-K3182)/(2*D3182*0.01)</f>
      </c>
      <c r="V3182">
        <f>(L3182+K3182)/(D3182*0.0001)</f>
      </c>
    </row>
    <row r="3183">
      <c r="A3183" t="n">
        <v>2020</v>
      </c>
      <c r="B3183" t="inlineStr">
        <is>
          <t>00129235</t>
        </is>
      </c>
      <c r="C3183" t="inlineStr">
        <is>
          <t>삼화왕관</t>
        </is>
      </c>
      <c r="D3183" t="n">
        <v>8123168000</v>
      </c>
      <c r="E3183" t="n">
        <v>1144715000</v>
      </c>
      <c r="F3183" t="n">
        <v>514766000</v>
      </c>
      <c r="G3183" t="n">
        <v>183909000</v>
      </c>
      <c r="H3183" t="n">
        <v>2.54</v>
      </c>
      <c r="I3183" t="n">
        <v>3.75</v>
      </c>
      <c r="K3183" t="n">
        <v>-597759000</v>
      </c>
      <c r="L3183" t="n">
        <v>689597000</v>
      </c>
      <c r="M3183" t="n">
        <v>674062000</v>
      </c>
      <c r="N3183" t="n">
        <v>-596738000</v>
      </c>
      <c r="O3183">
        <f>D3182</f>
      </c>
      <c r="P3183">
        <f>(E3183-F3183+G3183)/O3183*100</f>
      </c>
      <c r="Q3183">
        <f>H3182</f>
      </c>
      <c r="R3183">
        <f>I3182</f>
      </c>
      <c r="S3183">
        <f>H3183-H3182</f>
      </c>
      <c r="T3183">
        <f>I3183-I3182</f>
      </c>
      <c r="U3183">
        <f>(L3183-K3183)/(2*D3183*0.01)</f>
      </c>
      <c r="V3183">
        <f>(L3183+K3183)/(D3183*0.0001)</f>
      </c>
    </row>
    <row r="3184">
      <c r="A3184" t="n">
        <v>2021</v>
      </c>
      <c r="B3184" t="inlineStr">
        <is>
          <t>00129235</t>
        </is>
      </c>
      <c r="C3184" t="inlineStr">
        <is>
          <t>삼화왕관</t>
        </is>
      </c>
      <c r="D3184" t="n">
        <v>8351166000</v>
      </c>
      <c r="E3184" t="n">
        <v>1103711000</v>
      </c>
      <c r="F3184" t="n">
        <v>713660000</v>
      </c>
      <c r="G3184" t="n">
        <v>201497000</v>
      </c>
      <c r="H3184" t="n">
        <v>3.39</v>
      </c>
      <c r="I3184" t="n">
        <v>3.55</v>
      </c>
      <c r="J3184" t="n">
        <v>7.92</v>
      </c>
      <c r="K3184" t="n">
        <v>-599688000</v>
      </c>
      <c r="L3184" t="n">
        <v>685981000</v>
      </c>
      <c r="M3184" t="n">
        <v>677390000</v>
      </c>
      <c r="N3184" t="n">
        <v>-603915000</v>
      </c>
      <c r="O3184">
        <f>D3183</f>
      </c>
      <c r="P3184">
        <f>(E3184-F3184+G3184)/O3184*100</f>
      </c>
      <c r="Q3184">
        <f>H3183</f>
      </c>
      <c r="R3184">
        <f>I3183</f>
      </c>
      <c r="S3184">
        <f>H3184-H3183</f>
      </c>
      <c r="T3184">
        <f>I3184-I3183</f>
      </c>
      <c r="U3184">
        <f>(L3184-K3184)/(2*D3184*0.01)</f>
      </c>
      <c r="V3184">
        <f>(L3184+K3184)/(D3184*0.0001)</f>
      </c>
    </row>
    <row r="3185">
      <c r="A3185" t="n">
        <v>2022</v>
      </c>
      <c r="B3185" t="inlineStr">
        <is>
          <t>00129235</t>
        </is>
      </c>
      <c r="C3185" t="inlineStr">
        <is>
          <t>삼화왕관</t>
        </is>
      </c>
      <c r="D3185" t="n">
        <v>8232715000</v>
      </c>
      <c r="E3185" t="n">
        <v>1029399000</v>
      </c>
      <c r="F3185" t="n">
        <v>331379000</v>
      </c>
      <c r="G3185" t="n">
        <v>313991000</v>
      </c>
      <c r="H3185" t="n">
        <v>5.49</v>
      </c>
      <c r="I3185" t="n">
        <v>4.1</v>
      </c>
      <c r="J3185" t="n">
        <v>6.54</v>
      </c>
      <c r="K3185" t="n">
        <v>-480657000</v>
      </c>
      <c r="L3185" t="n">
        <v>543598000</v>
      </c>
      <c r="M3185" t="n">
        <v>547790000</v>
      </c>
      <c r="N3185" t="n">
        <v>-492812000</v>
      </c>
      <c r="O3185">
        <f>D3184</f>
      </c>
      <c r="P3185">
        <f>(E3185-F3185+G3185)/O3185*100</f>
      </c>
      <c r="Q3185">
        <f>H3184</f>
      </c>
      <c r="R3185">
        <f>I3184</f>
      </c>
      <c r="S3185">
        <f>H3185-H3184</f>
      </c>
      <c r="T3185">
        <f>I3185-I3184</f>
      </c>
      <c r="U3185">
        <f>(L3185-K3185)/(2*D3185*0.01)</f>
      </c>
      <c r="V3185">
        <f>(L3185+K3185)/(D3185*0.0001)</f>
      </c>
    </row>
    <row r="3186">
      <c r="A3186" t="n">
        <v>2023</v>
      </c>
      <c r="B3186" t="inlineStr">
        <is>
          <t>00129235</t>
        </is>
      </c>
      <c r="C3186" t="inlineStr">
        <is>
          <t>삼화왕관</t>
        </is>
      </c>
      <c r="D3186" t="n">
        <v>10152903000</v>
      </c>
      <c r="E3186" t="n">
        <v>933369000</v>
      </c>
      <c r="F3186" t="n">
        <v>528098000</v>
      </c>
      <c r="G3186" t="n">
        <v>438928000</v>
      </c>
      <c r="H3186" t="n">
        <v>4.06</v>
      </c>
      <c r="I3186" t="n">
        <v>3.85</v>
      </c>
      <c r="J3186" t="n">
        <v>4.99</v>
      </c>
      <c r="K3186" t="n">
        <v>-463296000</v>
      </c>
      <c r="L3186" t="n">
        <v>512190000</v>
      </c>
      <c r="M3186" t="n">
        <v>508579000</v>
      </c>
      <c r="N3186" t="n">
        <v>-468841000</v>
      </c>
      <c r="O3186">
        <f>D3185</f>
      </c>
      <c r="P3186">
        <f>(E3186-F3186+G3186)/O3186*100</f>
      </c>
      <c r="Q3186">
        <f>H3185</f>
      </c>
      <c r="R3186">
        <f>I3185</f>
      </c>
      <c r="S3186">
        <f>H3186-H3185</f>
      </c>
      <c r="T3186">
        <f>I3186-I3185</f>
      </c>
      <c r="U3186">
        <f>(L3186-K3186)/(2*D3186*0.01)</f>
      </c>
      <c r="V3186">
        <f>(L3186+K3186)/(D3186*0.0001)</f>
      </c>
    </row>
    <row r="3187">
      <c r="A3187" t="n">
        <v>2024</v>
      </c>
      <c r="B3187" t="inlineStr">
        <is>
          <t>00129235</t>
        </is>
      </c>
      <c r="C3187" t="inlineStr">
        <is>
          <t>삼화왕관</t>
        </is>
      </c>
      <c r="D3187" t="n">
        <v>11877569000</v>
      </c>
      <c r="E3187" t="n">
        <v>1026587000</v>
      </c>
      <c r="F3187" t="n">
        <v>612871000</v>
      </c>
      <c r="G3187" t="n">
        <v>391372000</v>
      </c>
      <c r="H3187" t="n">
        <v>3.55</v>
      </c>
      <c r="I3187" t="n">
        <v>3.85</v>
      </c>
      <c r="J3187" t="n">
        <v>5.51</v>
      </c>
      <c r="K3187" t="n">
        <v>-599666000</v>
      </c>
      <c r="L3187" t="n">
        <v>668263000</v>
      </c>
      <c r="M3187" t="n">
        <v>659978000</v>
      </c>
      <c r="N3187" t="n">
        <v>-603885000</v>
      </c>
      <c r="O3187">
        <f>D3186</f>
      </c>
      <c r="P3187">
        <f>(E3187-F3187+G3187)/O3187*100</f>
      </c>
      <c r="Q3187">
        <f>H3186</f>
      </c>
      <c r="R3187">
        <f>I3186</f>
      </c>
      <c r="S3187">
        <f>H3187-H3186</f>
      </c>
      <c r="T3187">
        <f>I3187-I3186</f>
      </c>
      <c r="U3187">
        <f>(L3187-K3187)/(2*D3187*0.01)</f>
      </c>
      <c r="V3187">
        <f>(L3187+K3187)/(D3187*0.0001)</f>
      </c>
    </row>
    <row r="3188">
      <c r="A3188" t="n">
        <v>2025</v>
      </c>
      <c r="B3188" t="inlineStr">
        <is>
          <t>00129235</t>
        </is>
      </c>
      <c r="C3188" t="inlineStr">
        <is>
          <t>삼화왕관</t>
        </is>
      </c>
      <c r="D3188" t="n">
        <v>11304390000</v>
      </c>
      <c r="E3188" t="n">
        <v>1159654000</v>
      </c>
      <c r="F3188" t="n">
        <v>2192267000</v>
      </c>
      <c r="G3188" t="n">
        <v>402124000</v>
      </c>
      <c r="H3188" t="n">
        <v>3.84</v>
      </c>
      <c r="I3188" t="n">
        <v>2.25</v>
      </c>
      <c r="J3188" t="n">
        <v>5.45</v>
      </c>
      <c r="K3188" t="n">
        <v>-563041000</v>
      </c>
      <c r="L3188" t="n">
        <v>625773000</v>
      </c>
      <c r="M3188" t="n">
        <v>624278000</v>
      </c>
      <c r="N3188" t="n">
        <v>-572191000</v>
      </c>
      <c r="O3188">
        <f>D3187</f>
      </c>
      <c r="P3188">
        <f>(E3188-F3188+G3188)/O3188*100</f>
      </c>
      <c r="Q3188">
        <f>H3187</f>
      </c>
      <c r="R3188">
        <f>I3187</f>
      </c>
      <c r="S3188">
        <f>H3188-H3187</f>
      </c>
      <c r="T3188">
        <f>I3188-I3187</f>
      </c>
      <c r="U3188">
        <f>(L3188-K3188)/(2*D3188*0.01)</f>
      </c>
      <c r="V3188">
        <f>(L3188+K3188)/(D3188*0.0001)</f>
      </c>
    </row>
    <row r="3189">
      <c r="A3189" t="n">
        <v>2014</v>
      </c>
      <c r="B3189" t="inlineStr">
        <is>
          <t>00129271</t>
        </is>
      </c>
      <c r="C3189" t="inlineStr">
        <is>
          <t>삼화전기</t>
        </is>
      </c>
      <c r="D3189" t="n">
        <v>20114452000</v>
      </c>
      <c r="E3189" t="n">
        <v>2110539000</v>
      </c>
      <c r="F3189" t="n">
        <v>1073077000</v>
      </c>
      <c r="G3189" t="n">
        <v>720615000</v>
      </c>
      <c r="H3189" t="n">
        <v>3.27</v>
      </c>
      <c r="I3189" t="n">
        <v>3</v>
      </c>
      <c r="J3189" t="n">
        <v>8.970000000000001</v>
      </c>
      <c r="K3189" t="n">
        <v>-1698639000</v>
      </c>
      <c r="L3189" t="n">
        <v>1996286000</v>
      </c>
      <c r="M3189" t="n">
        <v>1982857000</v>
      </c>
      <c r="N3189" t="n">
        <v>-1719413000</v>
      </c>
      <c r="U3189">
        <f>(L3189-K3189)/(2*D3189*0.01)</f>
      </c>
      <c r="V3189">
        <f>(L3189+K3189)/(D3189*0.0001)</f>
      </c>
    </row>
    <row r="3190">
      <c r="A3190" t="n">
        <v>2015</v>
      </c>
      <c r="B3190" t="inlineStr">
        <is>
          <t>00129271</t>
        </is>
      </c>
      <c r="C3190" t="inlineStr">
        <is>
          <t>삼화전기</t>
        </is>
      </c>
      <c r="D3190" t="n">
        <v>20472278000</v>
      </c>
      <c r="E3190" t="n">
        <v>2057944000</v>
      </c>
      <c r="F3190" t="n">
        <v>3048510000</v>
      </c>
      <c r="G3190" t="n">
        <v>570072000</v>
      </c>
      <c r="H3190" t="n">
        <v>2.67</v>
      </c>
      <c r="I3190" t="n">
        <v>5.49</v>
      </c>
      <c r="K3190" t="n">
        <v>-1439201000</v>
      </c>
      <c r="L3190" t="n">
        <v>1658254000</v>
      </c>
      <c r="M3190" t="n">
        <v>1635735000</v>
      </c>
      <c r="N3190" t="n">
        <v>-1447390000</v>
      </c>
      <c r="O3190">
        <f>D3189</f>
      </c>
      <c r="P3190">
        <f>(E3190-F3190+G3190)/O3190*100</f>
      </c>
      <c r="Q3190">
        <f>H3189</f>
      </c>
      <c r="R3190">
        <f>I3189</f>
      </c>
      <c r="S3190">
        <f>H3190-H3189</f>
      </c>
      <c r="T3190">
        <f>I3190-I3189</f>
      </c>
      <c r="U3190">
        <f>(L3190-K3190)/(2*D3190*0.01)</f>
      </c>
      <c r="V3190">
        <f>(L3190+K3190)/(D3190*0.0001)</f>
      </c>
    </row>
    <row r="3191">
      <c r="A3191" t="n">
        <v>2016</v>
      </c>
      <c r="B3191" t="inlineStr">
        <is>
          <t>00129271</t>
        </is>
      </c>
      <c r="C3191" t="inlineStr">
        <is>
          <t>삼화전기</t>
        </is>
      </c>
      <c r="D3191" t="n">
        <v>18807786000</v>
      </c>
      <c r="E3191" t="n">
        <v>1932875000</v>
      </c>
      <c r="F3191" t="n">
        <v>3951899000</v>
      </c>
      <c r="G3191" t="n">
        <v>485750000</v>
      </c>
      <c r="H3191" t="n">
        <v>2.68</v>
      </c>
      <c r="I3191" t="n">
        <v>5.27</v>
      </c>
      <c r="O3191">
        <f>D3190</f>
      </c>
      <c r="P3191">
        <f>(E3191-F3191+G3191)/O3191*100</f>
      </c>
      <c r="Q3191">
        <f>H3190</f>
      </c>
      <c r="R3191">
        <f>I3190</f>
      </c>
      <c r="S3191">
        <f>H3191-H3190</f>
      </c>
      <c r="T3191">
        <f>I3191-I3190</f>
      </c>
    </row>
    <row r="3192">
      <c r="A3192" t="n">
        <v>2017</v>
      </c>
      <c r="B3192" t="inlineStr">
        <is>
          <t>00129271</t>
        </is>
      </c>
      <c r="C3192" t="inlineStr">
        <is>
          <t>삼화전기</t>
        </is>
      </c>
      <c r="D3192" t="n">
        <v>19284389000</v>
      </c>
      <c r="E3192" t="n">
        <v>1815218000</v>
      </c>
      <c r="F3192" t="n">
        <v>1114410000</v>
      </c>
      <c r="G3192" t="n">
        <v>462165000</v>
      </c>
      <c r="H3192" t="n">
        <v>2.78</v>
      </c>
      <c r="I3192" t="n">
        <v>5.83</v>
      </c>
      <c r="J3192" t="n">
        <v>4.78</v>
      </c>
      <c r="K3192" t="n">
        <v>-810088000</v>
      </c>
      <c r="L3192" t="n">
        <v>897102000</v>
      </c>
      <c r="M3192" t="n">
        <v>884360000</v>
      </c>
      <c r="N3192" t="n">
        <v>-814410000</v>
      </c>
      <c r="O3192">
        <f>D3191</f>
      </c>
      <c r="P3192">
        <f>(E3192-F3192+G3192)/O3192*100</f>
      </c>
      <c r="Q3192">
        <f>H3191</f>
      </c>
      <c r="R3192">
        <f>I3191</f>
      </c>
      <c r="S3192">
        <f>H3192-H3191</f>
      </c>
      <c r="T3192">
        <f>I3192-I3191</f>
      </c>
      <c r="U3192">
        <f>(L3192-K3192)/(2*D3192*0.01)</f>
      </c>
      <c r="V3192">
        <f>(L3192+K3192)/(D3192*0.0001)</f>
      </c>
    </row>
    <row r="3193">
      <c r="A3193" t="n">
        <v>2018</v>
      </c>
      <c r="B3193" t="inlineStr">
        <is>
          <t>00129271</t>
        </is>
      </c>
      <c r="C3193" t="inlineStr">
        <is>
          <t>삼화전기</t>
        </is>
      </c>
      <c r="D3193" t="n">
        <v>20208007000</v>
      </c>
      <c r="E3193" t="n">
        <v>1702122000</v>
      </c>
      <c r="F3193" t="n">
        <v>1502943000</v>
      </c>
      <c r="G3193" t="n">
        <v>474571000</v>
      </c>
      <c r="H3193" t="n">
        <v>2.3</v>
      </c>
      <c r="I3193" t="n">
        <v>3.73</v>
      </c>
      <c r="J3193" t="n">
        <v>4.33</v>
      </c>
      <c r="K3193" t="n">
        <v>-762154000</v>
      </c>
      <c r="L3193" t="n">
        <v>842366000</v>
      </c>
      <c r="M3193" t="n">
        <v>823912000</v>
      </c>
      <c r="N3193" t="n">
        <v>-760763000</v>
      </c>
      <c r="O3193">
        <f>D3192</f>
      </c>
      <c r="P3193">
        <f>(E3193-F3193+G3193)/O3193*100</f>
      </c>
      <c r="Q3193">
        <f>H3192</f>
      </c>
      <c r="R3193">
        <f>I3192</f>
      </c>
      <c r="S3193">
        <f>H3193-H3192</f>
      </c>
      <c r="T3193">
        <f>I3193-I3192</f>
      </c>
      <c r="U3193">
        <f>(L3193-K3193)/(2*D3193*0.01)</f>
      </c>
      <c r="V3193">
        <f>(L3193+K3193)/(D3193*0.0001)</f>
      </c>
    </row>
    <row r="3194">
      <c r="A3194" t="n">
        <v>2019</v>
      </c>
      <c r="B3194" t="inlineStr">
        <is>
          <t>00129271</t>
        </is>
      </c>
      <c r="C3194" t="inlineStr">
        <is>
          <t>삼화전기</t>
        </is>
      </c>
      <c r="D3194" t="n">
        <v>21770044000</v>
      </c>
      <c r="E3194" t="n">
        <v>1822561000</v>
      </c>
      <c r="F3194" t="n">
        <v>1041469000</v>
      </c>
      <c r="G3194" t="n">
        <v>352766000</v>
      </c>
      <c r="O3194">
        <f>D3193</f>
      </c>
      <c r="P3194">
        <f>(E3194-F3194+G3194)/O3194*100</f>
      </c>
    </row>
    <row r="3195">
      <c r="A3195" t="n">
        <v>2020</v>
      </c>
      <c r="B3195" t="inlineStr">
        <is>
          <t>00129271</t>
        </is>
      </c>
      <c r="C3195" t="inlineStr">
        <is>
          <t>삼화전기</t>
        </is>
      </c>
      <c r="D3195" t="n">
        <v>24270955000</v>
      </c>
      <c r="E3195" t="n">
        <v>1742532000</v>
      </c>
      <c r="F3195" t="n">
        <v>1453050000</v>
      </c>
      <c r="G3195" t="n">
        <v>297047000</v>
      </c>
      <c r="H3195" t="n">
        <v>2.81</v>
      </c>
      <c r="I3195" t="n">
        <v>3</v>
      </c>
      <c r="J3195" t="n">
        <v>7.43</v>
      </c>
      <c r="K3195" t="n">
        <v>-1512080000</v>
      </c>
      <c r="L3195" t="n">
        <v>1762071000</v>
      </c>
      <c r="M3195" t="n">
        <v>1740227000</v>
      </c>
      <c r="N3195" t="n">
        <v>-1524216000</v>
      </c>
      <c r="O3195">
        <f>D3194</f>
      </c>
      <c r="P3195">
        <f>(E3195-F3195+G3195)/O3195*100</f>
      </c>
      <c r="U3195">
        <f>(L3195-K3195)/(2*D3195*0.01)</f>
      </c>
      <c r="V3195">
        <f>(L3195+K3195)/(D3195*0.0001)</f>
      </c>
    </row>
    <row r="3196">
      <c r="A3196" t="n">
        <v>2021</v>
      </c>
      <c r="B3196" t="inlineStr">
        <is>
          <t>00129271</t>
        </is>
      </c>
      <c r="C3196" t="inlineStr">
        <is>
          <t>삼화전기</t>
        </is>
      </c>
      <c r="D3196" t="n">
        <v>24216162000</v>
      </c>
      <c r="E3196" t="n">
        <v>2176981000</v>
      </c>
      <c r="F3196" t="n">
        <v>1838150000</v>
      </c>
      <c r="G3196" t="n">
        <v>524428000</v>
      </c>
      <c r="H3196" t="n">
        <v>3.31</v>
      </c>
      <c r="I3196" t="n">
        <v>3</v>
      </c>
      <c r="J3196" t="n">
        <v>8.35</v>
      </c>
      <c r="K3196" t="n">
        <v>-1544991000</v>
      </c>
      <c r="L3196" t="n">
        <v>1796839000</v>
      </c>
      <c r="M3196" t="n">
        <v>1784731000</v>
      </c>
      <c r="N3196" t="n">
        <v>-1564364000</v>
      </c>
      <c r="O3196">
        <f>D3195</f>
      </c>
      <c r="P3196">
        <f>(E3196-F3196+G3196)/O3196*100</f>
      </c>
      <c r="Q3196">
        <f>H3195</f>
      </c>
      <c r="R3196">
        <f>I3195</f>
      </c>
      <c r="S3196">
        <f>H3196-H3195</f>
      </c>
      <c r="T3196">
        <f>I3196-I3195</f>
      </c>
      <c r="U3196">
        <f>(L3196-K3196)/(2*D3196*0.01)</f>
      </c>
      <c r="V3196">
        <f>(L3196+K3196)/(D3196*0.0001)</f>
      </c>
    </row>
    <row r="3197">
      <c r="A3197" t="n">
        <v>2022</v>
      </c>
      <c r="B3197" t="inlineStr">
        <is>
          <t>00129271</t>
        </is>
      </c>
      <c r="C3197" t="inlineStr">
        <is>
          <t>삼화전기</t>
        </is>
      </c>
      <c r="D3197" t="n">
        <v>22949600000</v>
      </c>
      <c r="E3197" t="n">
        <v>2076880000</v>
      </c>
      <c r="F3197" t="n">
        <v>1497241000</v>
      </c>
      <c r="G3197" t="n">
        <v>606234000</v>
      </c>
      <c r="O3197">
        <f>D3196</f>
      </c>
      <c r="P3197">
        <f>(E3197-F3197+G3197)/O3197*100</f>
      </c>
    </row>
    <row r="3198">
      <c r="A3198" t="n">
        <v>2023</v>
      </c>
      <c r="B3198" t="inlineStr">
        <is>
          <t>00129271</t>
        </is>
      </c>
      <c r="C3198" t="inlineStr">
        <is>
          <t>삼화전기</t>
        </is>
      </c>
      <c r="D3198" t="n">
        <v>25030366000</v>
      </c>
      <c r="E3198" t="n">
        <v>1926100000</v>
      </c>
      <c r="F3198" t="n">
        <v>2483438000</v>
      </c>
      <c r="G3198" t="n">
        <v>893512000</v>
      </c>
      <c r="O3198">
        <f>D3197</f>
      </c>
      <c r="P3198">
        <f>(E3198-F3198+G3198)/O3198*100</f>
      </c>
    </row>
    <row r="3199">
      <c r="A3199" t="n">
        <v>2024</v>
      </c>
      <c r="B3199" t="inlineStr">
        <is>
          <t>00129271</t>
        </is>
      </c>
      <c r="C3199" t="inlineStr">
        <is>
          <t>삼화전기</t>
        </is>
      </c>
      <c r="D3199" t="n">
        <v>28211376000</v>
      </c>
      <c r="E3199" t="n">
        <v>2027153000</v>
      </c>
      <c r="F3199" t="n">
        <v>1381964000</v>
      </c>
      <c r="G3199" t="n">
        <v>967340000</v>
      </c>
      <c r="O3199">
        <f>D3198</f>
      </c>
      <c r="P3199">
        <f>(E3199-F3199+G3199)/O3199*100</f>
      </c>
    </row>
    <row r="3200">
      <c r="A3200" t="n">
        <v>2025</v>
      </c>
      <c r="B3200" t="inlineStr">
        <is>
          <t>00129271</t>
        </is>
      </c>
      <c r="C3200" t="inlineStr">
        <is>
          <t>삼화전기</t>
        </is>
      </c>
      <c r="D3200" t="n">
        <v>29358132000</v>
      </c>
      <c r="E3200" t="n">
        <v>2257011000</v>
      </c>
      <c r="F3200" t="n">
        <v>1499527000</v>
      </c>
      <c r="G3200" t="n">
        <v>976838000</v>
      </c>
      <c r="O3200">
        <f>D3199</f>
      </c>
      <c r="P3200">
        <f>(E3200-F3200+G3200)/O3200*100</f>
      </c>
    </row>
    <row r="3201">
      <c r="A3201" t="n">
        <v>2014</v>
      </c>
      <c r="B3201" t="inlineStr">
        <is>
          <t>00129280</t>
        </is>
      </c>
      <c r="C3201" t="inlineStr">
        <is>
          <t>삼화전자공업</t>
        </is>
      </c>
      <c r="D3201" t="n">
        <v>5037352000</v>
      </c>
      <c r="E3201" t="n">
        <v>576708000</v>
      </c>
      <c r="F3201" t="n">
        <v>456116000</v>
      </c>
      <c r="G3201" t="n">
        <v>164577000</v>
      </c>
      <c r="H3201" t="n">
        <v>3.03</v>
      </c>
      <c r="I3201" t="n">
        <v>3</v>
      </c>
      <c r="J3201" t="n">
        <v>10.64</v>
      </c>
      <c r="K3201" t="n">
        <v>-261721000</v>
      </c>
      <c r="L3201" t="n">
        <v>293812000</v>
      </c>
      <c r="M3201" t="n">
        <v>291227000</v>
      </c>
      <c r="N3201" t="n">
        <v>-264446000</v>
      </c>
      <c r="U3201">
        <f>(L3201-K3201)/(2*D3201*0.01)</f>
      </c>
      <c r="V3201">
        <f>(L3201+K3201)/(D3201*0.0001)</f>
      </c>
    </row>
    <row r="3202">
      <c r="A3202" t="n">
        <v>2015</v>
      </c>
      <c r="B3202" t="inlineStr">
        <is>
          <t>00129280</t>
        </is>
      </c>
      <c r="C3202" t="inlineStr">
        <is>
          <t>삼화전자공업</t>
        </is>
      </c>
      <c r="D3202" t="n">
        <v>4489076000</v>
      </c>
      <c r="E3202" t="n">
        <v>560482000</v>
      </c>
      <c r="F3202" t="n">
        <v>1070026000</v>
      </c>
      <c r="G3202" t="n">
        <v>127782000</v>
      </c>
      <c r="H3202" t="n">
        <v>2.67</v>
      </c>
      <c r="J3202" t="n">
        <v>9.696999999999999</v>
      </c>
      <c r="K3202" t="n">
        <v>-217256000</v>
      </c>
      <c r="L3202" t="n">
        <v>243369000</v>
      </c>
      <c r="M3202" t="n">
        <v>242796000</v>
      </c>
      <c r="N3202" t="n">
        <v>-220824000</v>
      </c>
      <c r="O3202">
        <f>D3201</f>
      </c>
      <c r="P3202">
        <f>(E3202-F3202+G3202)/O3202*100</f>
      </c>
      <c r="Q3202">
        <f>H3201</f>
      </c>
      <c r="S3202">
        <f>H3202-H3201</f>
      </c>
      <c r="U3202">
        <f>(L3202-K3202)/(2*D3202*0.01)</f>
      </c>
      <c r="V3202">
        <f>(L3202+K3202)/(D3202*0.0001)</f>
      </c>
    </row>
    <row r="3203">
      <c r="A3203" t="n">
        <v>2016</v>
      </c>
      <c r="B3203" t="inlineStr">
        <is>
          <t>00129280</t>
        </is>
      </c>
      <c r="C3203" t="inlineStr">
        <is>
          <t>삼화전자공업</t>
        </is>
      </c>
      <c r="D3203" t="n">
        <v>3739794000</v>
      </c>
      <c r="E3203" t="n">
        <v>467756000</v>
      </c>
      <c r="F3203" t="n">
        <v>1236578000</v>
      </c>
      <c r="G3203" t="n">
        <v>96798000</v>
      </c>
      <c r="H3203" t="n">
        <v>2.72</v>
      </c>
      <c r="I3203" t="n">
        <v>1.72</v>
      </c>
      <c r="J3203" t="n">
        <v>6.79</v>
      </c>
      <c r="K3203" t="n">
        <v>-235799000</v>
      </c>
      <c r="L3203" t="n">
        <v>264922000</v>
      </c>
      <c r="M3203" t="n">
        <v>265259000</v>
      </c>
      <c r="N3203" t="n">
        <v>-240441000</v>
      </c>
      <c r="O3203">
        <f>D3202</f>
      </c>
      <c r="P3203">
        <f>(E3203-F3203+G3203)/O3203*100</f>
      </c>
      <c r="Q3203">
        <f>H3202</f>
      </c>
      <c r="S3203">
        <f>H3203-H3202</f>
      </c>
      <c r="U3203">
        <f>(L3203-K3203)/(2*D3203*0.01)</f>
      </c>
      <c r="V3203">
        <f>(L3203+K3203)/(D3203*0.0001)</f>
      </c>
    </row>
    <row r="3204">
      <c r="A3204" t="n">
        <v>2017</v>
      </c>
      <c r="B3204" t="inlineStr">
        <is>
          <t>00129280</t>
        </is>
      </c>
      <c r="C3204" t="inlineStr">
        <is>
          <t>삼화전자공업</t>
        </is>
      </c>
      <c r="D3204" t="n">
        <v>4260200000</v>
      </c>
      <c r="E3204" t="n">
        <v>475071000</v>
      </c>
      <c r="F3204" t="n">
        <v>313889000</v>
      </c>
      <c r="G3204" t="n">
        <v>95768000</v>
      </c>
      <c r="H3204" t="n">
        <v>3.02</v>
      </c>
      <c r="I3204" t="n">
        <v>2.68</v>
      </c>
      <c r="J3204" t="n">
        <v>5.97</v>
      </c>
      <c r="K3204" t="n">
        <v>-234847000</v>
      </c>
      <c r="L3204" t="n">
        <v>262379000</v>
      </c>
      <c r="M3204" t="n">
        <v>260965000</v>
      </c>
      <c r="N3204" t="n">
        <v>-238031000</v>
      </c>
      <c r="O3204">
        <f>D3203</f>
      </c>
      <c r="P3204">
        <f>(E3204-F3204+G3204)/O3204*100</f>
      </c>
      <c r="Q3204">
        <f>H3203</f>
      </c>
      <c r="R3204">
        <f>I3203</f>
      </c>
      <c r="S3204">
        <f>H3204-H3203</f>
      </c>
      <c r="T3204">
        <f>I3204-I3203</f>
      </c>
      <c r="U3204">
        <f>(L3204-K3204)/(2*D3204*0.01)</f>
      </c>
      <c r="V3204">
        <f>(L3204+K3204)/(D3204*0.0001)</f>
      </c>
    </row>
    <row r="3205">
      <c r="A3205" t="n">
        <v>2018</v>
      </c>
      <c r="B3205" t="inlineStr">
        <is>
          <t>00129280</t>
        </is>
      </c>
      <c r="C3205" t="inlineStr">
        <is>
          <t>삼화전자공업</t>
        </is>
      </c>
      <c r="D3205" t="n">
        <v>5249926000</v>
      </c>
      <c r="E3205" t="n">
        <v>538015000</v>
      </c>
      <c r="F3205" t="n">
        <v>357480000</v>
      </c>
      <c r="G3205" t="n">
        <v>124226000</v>
      </c>
      <c r="H3205" t="n">
        <v>2.49</v>
      </c>
      <c r="I3205" t="n">
        <v>2.9</v>
      </c>
      <c r="J3205" t="n">
        <v>6.01</v>
      </c>
      <c r="K3205" t="n">
        <v>-276223000</v>
      </c>
      <c r="L3205" t="n">
        <v>307633000</v>
      </c>
      <c r="M3205" t="n">
        <v>305100000</v>
      </c>
      <c r="N3205" t="n">
        <v>-279259000</v>
      </c>
      <c r="O3205">
        <f>D3204</f>
      </c>
      <c r="P3205">
        <f>(E3205-F3205+G3205)/O3205*100</f>
      </c>
      <c r="Q3205">
        <f>H3204</f>
      </c>
      <c r="R3205">
        <f>I3204</f>
      </c>
      <c r="S3205">
        <f>H3205-H3204</f>
      </c>
      <c r="T3205">
        <f>I3205-I3204</f>
      </c>
      <c r="U3205">
        <f>(L3205-K3205)/(2*D3205*0.01)</f>
      </c>
      <c r="V3205">
        <f>(L3205+K3205)/(D3205*0.0001)</f>
      </c>
    </row>
    <row r="3206">
      <c r="A3206" t="n">
        <v>2019</v>
      </c>
      <c r="B3206" t="inlineStr">
        <is>
          <t>00129280</t>
        </is>
      </c>
      <c r="C3206" t="inlineStr">
        <is>
          <t>삼화전자공업</t>
        </is>
      </c>
      <c r="D3206" t="n">
        <v>5168292000</v>
      </c>
      <c r="E3206" t="n">
        <v>567509000</v>
      </c>
      <c r="F3206" t="n">
        <v>292587000</v>
      </c>
      <c r="G3206" t="n">
        <v>107561000</v>
      </c>
      <c r="H3206" t="n">
        <v>2.16</v>
      </c>
      <c r="I3206" t="n">
        <v>2.4</v>
      </c>
      <c r="J3206" t="n">
        <v>6.54</v>
      </c>
      <c r="K3206" t="n">
        <v>-290698000</v>
      </c>
      <c r="L3206" t="n">
        <v>326177000</v>
      </c>
      <c r="M3206" t="n">
        <v>322307000</v>
      </c>
      <c r="N3206" t="n">
        <v>-293049000</v>
      </c>
      <c r="O3206">
        <f>D3205</f>
      </c>
      <c r="P3206">
        <f>(E3206-F3206+G3206)/O3206*100</f>
      </c>
      <c r="Q3206">
        <f>H3205</f>
      </c>
      <c r="R3206">
        <f>I3205</f>
      </c>
      <c r="S3206">
        <f>H3206-H3205</f>
      </c>
      <c r="T3206">
        <f>I3206-I3205</f>
      </c>
      <c r="U3206">
        <f>(L3206-K3206)/(2*D3206*0.01)</f>
      </c>
      <c r="V3206">
        <f>(L3206+K3206)/(D3206*0.0001)</f>
      </c>
    </row>
    <row r="3207">
      <c r="A3207" t="n">
        <v>2020</v>
      </c>
      <c r="B3207" t="inlineStr">
        <is>
          <t>00129280</t>
        </is>
      </c>
      <c r="C3207" t="inlineStr">
        <is>
          <t>삼화전자공업</t>
        </is>
      </c>
      <c r="D3207" t="n">
        <v>5869121000</v>
      </c>
      <c r="E3207" t="n">
        <v>569225000</v>
      </c>
      <c r="F3207" t="n">
        <v>261834000</v>
      </c>
      <c r="G3207" t="n">
        <v>103192000</v>
      </c>
      <c r="H3207" t="n">
        <v>2.48</v>
      </c>
      <c r="I3207" t="n">
        <v>2.18</v>
      </c>
      <c r="K3207" t="n">
        <v>-304086000</v>
      </c>
      <c r="L3207" t="n">
        <v>339931000</v>
      </c>
      <c r="M3207" t="n">
        <v>337716000</v>
      </c>
      <c r="N3207" t="n">
        <v>-307932000</v>
      </c>
      <c r="O3207">
        <f>D3206</f>
      </c>
      <c r="P3207">
        <f>(E3207-F3207+G3207)/O3207*100</f>
      </c>
      <c r="Q3207">
        <f>H3206</f>
      </c>
      <c r="R3207">
        <f>I3206</f>
      </c>
      <c r="S3207">
        <f>H3207-H3206</f>
      </c>
      <c r="T3207">
        <f>I3207-I3206</f>
      </c>
      <c r="U3207">
        <f>(L3207-K3207)/(2*D3207*0.01)</f>
      </c>
      <c r="V3207">
        <f>(L3207+K3207)/(D3207*0.0001)</f>
      </c>
    </row>
    <row r="3208">
      <c r="A3208" t="n">
        <v>2021</v>
      </c>
      <c r="B3208" t="inlineStr">
        <is>
          <t>00129280</t>
        </is>
      </c>
      <c r="C3208" t="inlineStr">
        <is>
          <t>삼화전자공업</t>
        </is>
      </c>
      <c r="D3208" t="n">
        <v>5734718000</v>
      </c>
      <c r="E3208" t="n">
        <v>596196000</v>
      </c>
      <c r="F3208" t="n">
        <v>282930000</v>
      </c>
      <c r="G3208" t="n">
        <v>125135000</v>
      </c>
      <c r="H3208" t="n">
        <v>3.03</v>
      </c>
      <c r="J3208" t="n">
        <v>5.6</v>
      </c>
      <c r="K3208" t="n">
        <v>-249172000</v>
      </c>
      <c r="L3208" t="n">
        <v>277264000</v>
      </c>
      <c r="M3208" t="n">
        <v>278929000</v>
      </c>
      <c r="N3208" t="n">
        <v>-255212000</v>
      </c>
      <c r="O3208">
        <f>D3207</f>
      </c>
      <c r="P3208">
        <f>(E3208-F3208+G3208)/O3208*100</f>
      </c>
      <c r="Q3208">
        <f>H3207</f>
      </c>
      <c r="S3208">
        <f>H3208-H3207</f>
      </c>
      <c r="U3208">
        <f>(L3208-K3208)/(2*D3208*0.01)</f>
      </c>
      <c r="V3208">
        <f>(L3208+K3208)/(D3208*0.0001)</f>
      </c>
    </row>
    <row r="3209">
      <c r="A3209" t="n">
        <v>2022</v>
      </c>
      <c r="B3209" t="inlineStr">
        <is>
          <t>00129280</t>
        </is>
      </c>
      <c r="C3209" t="inlineStr">
        <is>
          <t>삼화전자공업</t>
        </is>
      </c>
      <c r="D3209" t="n">
        <v>5386454000</v>
      </c>
      <c r="E3209" t="n">
        <v>553744000</v>
      </c>
      <c r="F3209" t="n">
        <v>333298000</v>
      </c>
      <c r="G3209" t="n">
        <v>141176000</v>
      </c>
      <c r="H3209" t="n">
        <v>5.52</v>
      </c>
      <c r="J3209" t="n">
        <v>4.17</v>
      </c>
      <c r="K3209" t="n">
        <v>-185160000</v>
      </c>
      <c r="L3209" t="n">
        <v>202900000</v>
      </c>
      <c r="M3209" t="n">
        <v>209612000</v>
      </c>
      <c r="N3209" t="n">
        <v>-194311000</v>
      </c>
      <c r="O3209">
        <f>D3208</f>
      </c>
      <c r="P3209">
        <f>(E3209-F3209+G3209)/O3209*100</f>
      </c>
      <c r="Q3209">
        <f>H3208</f>
      </c>
      <c r="S3209">
        <f>H3209-H3208</f>
      </c>
      <c r="U3209">
        <f>(L3209-K3209)/(2*D3209*0.01)</f>
      </c>
      <c r="V3209">
        <f>(L3209+K3209)/(D3209*0.0001)</f>
      </c>
    </row>
    <row r="3210">
      <c r="A3210" t="n">
        <v>2023</v>
      </c>
      <c r="B3210" t="inlineStr">
        <is>
          <t>00129280</t>
        </is>
      </c>
      <c r="C3210" t="inlineStr">
        <is>
          <t>삼화전자공업</t>
        </is>
      </c>
      <c r="D3210" t="n">
        <v>5925256000</v>
      </c>
      <c r="E3210" t="n">
        <v>480814000</v>
      </c>
      <c r="F3210" t="n">
        <v>362109000</v>
      </c>
      <c r="G3210" t="n">
        <v>222100000</v>
      </c>
      <c r="H3210" t="n">
        <v>4.52</v>
      </c>
      <c r="I3210" t="n">
        <v>1.37</v>
      </c>
      <c r="J3210" t="n">
        <v>5.32</v>
      </c>
      <c r="K3210" t="n">
        <v>-202812000</v>
      </c>
      <c r="L3210" t="n">
        <v>223393000</v>
      </c>
      <c r="M3210" t="n">
        <v>228386000</v>
      </c>
      <c r="N3210" t="n">
        <v>-210819000</v>
      </c>
      <c r="O3210">
        <f>D3209</f>
      </c>
      <c r="P3210">
        <f>(E3210-F3210+G3210)/O3210*100</f>
      </c>
      <c r="Q3210">
        <f>H3209</f>
      </c>
      <c r="S3210">
        <f>H3210-H3209</f>
      </c>
      <c r="U3210">
        <f>(L3210-K3210)/(2*D3210*0.01)</f>
      </c>
      <c r="V3210">
        <f>(L3210+K3210)/(D3210*0.0001)</f>
      </c>
    </row>
    <row r="3211">
      <c r="A3211" t="n">
        <v>2024</v>
      </c>
      <c r="B3211" t="inlineStr">
        <is>
          <t>00129280</t>
        </is>
      </c>
      <c r="C3211" t="inlineStr">
        <is>
          <t>삼화전자공업</t>
        </is>
      </c>
      <c r="D3211" t="n">
        <v>5953492000</v>
      </c>
      <c r="E3211" t="n">
        <v>525076000</v>
      </c>
      <c r="F3211" t="n">
        <v>809031000</v>
      </c>
      <c r="G3211" t="n">
        <v>195056000</v>
      </c>
      <c r="H3211" t="n">
        <v>3.94</v>
      </c>
      <c r="I3211" t="n">
        <v>1.62</v>
      </c>
      <c r="J3211" t="n">
        <v>5.12</v>
      </c>
      <c r="K3211" t="n">
        <v>-202923000</v>
      </c>
      <c r="L3211" t="n">
        <v>223414000</v>
      </c>
      <c r="M3211" t="n">
        <v>226544000</v>
      </c>
      <c r="N3211" t="n">
        <v>-209352000</v>
      </c>
      <c r="O3211">
        <f>D3210</f>
      </c>
      <c r="P3211">
        <f>(E3211-F3211+G3211)/O3211*100</f>
      </c>
      <c r="Q3211">
        <f>H3210</f>
      </c>
      <c r="R3211">
        <f>I3210</f>
      </c>
      <c r="S3211">
        <f>H3211-H3210</f>
      </c>
      <c r="T3211">
        <f>I3211-I3210</f>
      </c>
      <c r="U3211">
        <f>(L3211-K3211)/(2*D3211*0.01)</f>
      </c>
      <c r="V3211">
        <f>(L3211+K3211)/(D3211*0.0001)</f>
      </c>
    </row>
    <row r="3212">
      <c r="A3212" t="n">
        <v>2025</v>
      </c>
      <c r="B3212" t="inlineStr">
        <is>
          <t>00129280</t>
        </is>
      </c>
      <c r="C3212" t="inlineStr">
        <is>
          <t>삼화전자공업</t>
        </is>
      </c>
      <c r="D3212" t="n">
        <v>5876632000</v>
      </c>
      <c r="E3212" t="n">
        <v>716713000</v>
      </c>
      <c r="F3212" t="n">
        <v>952481000</v>
      </c>
      <c r="G3212" t="n">
        <v>174571000</v>
      </c>
      <c r="H3212" t="n">
        <v>4.23</v>
      </c>
      <c r="I3212" t="n">
        <v>1.6</v>
      </c>
      <c r="J3212" t="n">
        <v>4.88</v>
      </c>
      <c r="K3212" t="n">
        <v>-193127000</v>
      </c>
      <c r="L3212" t="n">
        <v>212689000</v>
      </c>
      <c r="M3212" t="n">
        <v>216345000</v>
      </c>
      <c r="N3212" t="n">
        <v>-199818000</v>
      </c>
      <c r="O3212">
        <f>D3211</f>
      </c>
      <c r="P3212">
        <f>(E3212-F3212+G3212)/O3212*100</f>
      </c>
      <c r="Q3212">
        <f>H3211</f>
      </c>
      <c r="R3212">
        <f>I3211</f>
      </c>
      <c r="S3212">
        <f>H3212-H3211</f>
      </c>
      <c r="T3212">
        <f>I3212-I3211</f>
      </c>
      <c r="U3212">
        <f>(L3212-K3212)/(2*D3212*0.01)</f>
      </c>
      <c r="V3212">
        <f>(L3212+K3212)/(D3212*0.0001)</f>
      </c>
    </row>
    <row r="3213">
      <c r="A3213" t="n">
        <v>2014</v>
      </c>
      <c r="B3213" t="inlineStr">
        <is>
          <t>00129350</t>
        </is>
      </c>
      <c r="C3213" t="inlineStr">
        <is>
          <t>삼화콘덴서공업</t>
        </is>
      </c>
      <c r="D3213" t="n">
        <v>13858168000</v>
      </c>
      <c r="E3213" t="n">
        <v>1490160000</v>
      </c>
      <c r="F3213" t="n">
        <v>1589883000</v>
      </c>
      <c r="G3213" t="n">
        <v>416867000</v>
      </c>
      <c r="H3213" t="n">
        <v>3.23</v>
      </c>
      <c r="K3213" t="n">
        <v>-926638000</v>
      </c>
      <c r="L3213" t="n">
        <v>1068394000</v>
      </c>
      <c r="M3213" t="n">
        <v>1061150000</v>
      </c>
      <c r="N3213" t="n">
        <v>-937973000</v>
      </c>
      <c r="U3213">
        <f>(L3213-K3213)/(2*D3213*0.01)</f>
      </c>
      <c r="V3213">
        <f>(L3213+K3213)/(D3213*0.0001)</f>
      </c>
    </row>
    <row r="3214">
      <c r="A3214" t="n">
        <v>2015</v>
      </c>
      <c r="B3214" t="inlineStr">
        <is>
          <t>00129350</t>
        </is>
      </c>
      <c r="C3214" t="inlineStr">
        <is>
          <t>삼화콘덴서공업</t>
        </is>
      </c>
      <c r="D3214" t="n">
        <v>15343696000</v>
      </c>
      <c r="E3214" t="n">
        <v>1621434000</v>
      </c>
      <c r="F3214" t="n">
        <v>1049958000</v>
      </c>
      <c r="G3214" t="n">
        <v>362879000</v>
      </c>
      <c r="H3214" t="n">
        <v>2.97</v>
      </c>
      <c r="K3214" t="n">
        <v>-585244000</v>
      </c>
      <c r="L3214" t="n">
        <v>632480000</v>
      </c>
      <c r="M3214" t="n">
        <v>629906000</v>
      </c>
      <c r="N3214" t="n">
        <v>-588489000</v>
      </c>
      <c r="O3214">
        <f>D3213</f>
      </c>
      <c r="P3214">
        <f>(E3214-F3214+G3214)/O3214*100</f>
      </c>
      <c r="Q3214">
        <f>H3213</f>
      </c>
      <c r="S3214">
        <f>H3214-H3213</f>
      </c>
      <c r="U3214">
        <f>(L3214-K3214)/(2*D3214*0.01)</f>
      </c>
      <c r="V3214">
        <f>(L3214+K3214)/(D3214*0.0001)</f>
      </c>
    </row>
    <row r="3215">
      <c r="A3215" t="n">
        <v>2016</v>
      </c>
      <c r="B3215" t="inlineStr">
        <is>
          <t>00129350</t>
        </is>
      </c>
      <c r="C3215" t="inlineStr">
        <is>
          <t>삼화콘덴서공업</t>
        </is>
      </c>
      <c r="D3215" t="n">
        <v>15739665000</v>
      </c>
      <c r="E3215" t="n">
        <v>1737994000</v>
      </c>
      <c r="F3215" t="n">
        <v>1166196000</v>
      </c>
      <c r="G3215" t="n">
        <v>370983000</v>
      </c>
      <c r="H3215" t="n">
        <v>3.02</v>
      </c>
      <c r="I3215" t="n">
        <v>5.3</v>
      </c>
      <c r="K3215" t="n">
        <v>-461125000</v>
      </c>
      <c r="L3215" t="n">
        <v>498644000</v>
      </c>
      <c r="M3215" t="n">
        <v>497434000</v>
      </c>
      <c r="N3215" t="n">
        <v>-464756000</v>
      </c>
      <c r="O3215">
        <f>D3214</f>
      </c>
      <c r="P3215">
        <f>(E3215-F3215+G3215)/O3215*100</f>
      </c>
      <c r="Q3215">
        <f>H3214</f>
      </c>
      <c r="S3215">
        <f>H3215-H3214</f>
      </c>
      <c r="U3215">
        <f>(L3215-K3215)/(2*D3215*0.01)</f>
      </c>
      <c r="V3215">
        <f>(L3215+K3215)/(D3215*0.0001)</f>
      </c>
    </row>
    <row r="3216">
      <c r="A3216" t="n">
        <v>2017</v>
      </c>
      <c r="B3216" t="inlineStr">
        <is>
          <t>00129350</t>
        </is>
      </c>
      <c r="C3216" t="inlineStr">
        <is>
          <t>삼화콘덴서공업</t>
        </is>
      </c>
      <c r="D3216" t="n">
        <v>16422849000</v>
      </c>
      <c r="E3216" t="n">
        <v>1656673000</v>
      </c>
      <c r="F3216" t="n">
        <v>1277681000</v>
      </c>
      <c r="G3216" t="n">
        <v>460649000</v>
      </c>
      <c r="H3216" t="n">
        <v>3.68</v>
      </c>
      <c r="I3216" t="n">
        <v>5.29</v>
      </c>
      <c r="K3216" t="n">
        <v>-1111646000</v>
      </c>
      <c r="L3216" t="n">
        <v>1287733000</v>
      </c>
      <c r="M3216" t="n">
        <v>1285297000</v>
      </c>
      <c r="N3216" t="n">
        <v>-1129951000</v>
      </c>
      <c r="O3216">
        <f>D3215</f>
      </c>
      <c r="P3216">
        <f>(E3216-F3216+G3216)/O3216*100</f>
      </c>
      <c r="Q3216">
        <f>H3215</f>
      </c>
      <c r="R3216">
        <f>I3215</f>
      </c>
      <c r="S3216">
        <f>H3216-H3215</f>
      </c>
      <c r="T3216">
        <f>I3216-I3215</f>
      </c>
      <c r="U3216">
        <f>(L3216-K3216)/(2*D3216*0.01)</f>
      </c>
      <c r="V3216">
        <f>(L3216+K3216)/(D3216*0.0001)</f>
      </c>
    </row>
    <row r="3217">
      <c r="A3217" t="n">
        <v>2018</v>
      </c>
      <c r="B3217" t="inlineStr">
        <is>
          <t>00129350</t>
        </is>
      </c>
      <c r="C3217" t="inlineStr">
        <is>
          <t>삼화콘덴서공업</t>
        </is>
      </c>
      <c r="D3217" t="n">
        <v>18857907000</v>
      </c>
      <c r="E3217" t="n">
        <v>2164177000</v>
      </c>
      <c r="F3217" t="n">
        <v>2057100000</v>
      </c>
      <c r="G3217" t="n">
        <v>585084000</v>
      </c>
      <c r="H3217" t="n">
        <v>3.25</v>
      </c>
      <c r="I3217" t="n">
        <v>6.03</v>
      </c>
      <c r="K3217" t="n">
        <v>-1384378000</v>
      </c>
      <c r="L3217" t="n">
        <v>1627683000</v>
      </c>
      <c r="M3217" t="n">
        <v>1593153000</v>
      </c>
      <c r="N3217" t="n">
        <v>-1383624000</v>
      </c>
      <c r="O3217">
        <f>D3216</f>
      </c>
      <c r="P3217">
        <f>(E3217-F3217+G3217)/O3217*100</f>
      </c>
      <c r="Q3217">
        <f>H3216</f>
      </c>
      <c r="R3217">
        <f>I3216</f>
      </c>
      <c r="S3217">
        <f>H3217-H3216</f>
      </c>
      <c r="T3217">
        <f>I3217-I3216</f>
      </c>
      <c r="U3217">
        <f>(L3217-K3217)/(2*D3217*0.01)</f>
      </c>
      <c r="V3217">
        <f>(L3217+K3217)/(D3217*0.0001)</f>
      </c>
    </row>
    <row r="3218">
      <c r="A3218" t="n">
        <v>2019</v>
      </c>
      <c r="B3218" t="inlineStr">
        <is>
          <t>00129350</t>
        </is>
      </c>
      <c r="C3218" t="inlineStr">
        <is>
          <t>삼화콘덴서공업</t>
        </is>
      </c>
      <c r="D3218" t="n">
        <v>21812272000</v>
      </c>
      <c r="E3218" t="n">
        <v>2914246000</v>
      </c>
      <c r="F3218" t="n">
        <v>925285000</v>
      </c>
      <c r="G3218" t="n">
        <v>577667000</v>
      </c>
      <c r="H3218" t="n">
        <v>2.91</v>
      </c>
      <c r="I3218" t="n">
        <v>6.04</v>
      </c>
      <c r="K3218" t="n">
        <v>-1647321000</v>
      </c>
      <c r="L3218" t="n">
        <v>1938968000</v>
      </c>
      <c r="M3218" t="n">
        <v>1890949000</v>
      </c>
      <c r="N3218" t="n">
        <v>-1641353000</v>
      </c>
      <c r="O3218">
        <f>D3217</f>
      </c>
      <c r="P3218">
        <f>(E3218-F3218+G3218)/O3218*100</f>
      </c>
      <c r="Q3218">
        <f>H3217</f>
      </c>
      <c r="R3218">
        <f>I3217</f>
      </c>
      <c r="S3218">
        <f>H3218-H3217</f>
      </c>
      <c r="T3218">
        <f>I3218-I3217</f>
      </c>
      <c r="U3218">
        <f>(L3218-K3218)/(2*D3218*0.01)</f>
      </c>
      <c r="V3218">
        <f>(L3218+K3218)/(D3218*0.0001)</f>
      </c>
    </row>
    <row r="3219">
      <c r="A3219" t="n">
        <v>2020</v>
      </c>
      <c r="B3219" t="inlineStr">
        <is>
          <t>00129350</t>
        </is>
      </c>
      <c r="C3219" t="inlineStr">
        <is>
          <t>삼화콘덴서공업</t>
        </is>
      </c>
      <c r="D3219" t="n">
        <v>24436313000</v>
      </c>
      <c r="E3219" t="n">
        <v>3018616000</v>
      </c>
      <c r="F3219" t="n">
        <v>1953458000</v>
      </c>
      <c r="G3219" t="n">
        <v>595478000</v>
      </c>
      <c r="H3219" t="n">
        <v>2.97</v>
      </c>
      <c r="I3219" t="n">
        <v>6.03</v>
      </c>
      <c r="K3219" t="n">
        <v>-1858275000</v>
      </c>
      <c r="L3219" t="n">
        <v>2184837000</v>
      </c>
      <c r="M3219" t="n">
        <v>2132228000</v>
      </c>
      <c r="N3219" t="n">
        <v>-1852626000</v>
      </c>
      <c r="O3219">
        <f>D3218</f>
      </c>
      <c r="P3219">
        <f>(E3219-F3219+G3219)/O3219*100</f>
      </c>
      <c r="Q3219">
        <f>H3218</f>
      </c>
      <c r="R3219">
        <f>I3218</f>
      </c>
      <c r="S3219">
        <f>H3219-H3218</f>
      </c>
      <c r="T3219">
        <f>I3219-I3218</f>
      </c>
      <c r="U3219">
        <f>(L3219-K3219)/(2*D3219*0.01)</f>
      </c>
      <c r="V3219">
        <f>(L3219+K3219)/(D3219*0.0001)</f>
      </c>
    </row>
    <row r="3220">
      <c r="A3220" t="n">
        <v>2021</v>
      </c>
      <c r="B3220" t="inlineStr">
        <is>
          <t>00129350</t>
        </is>
      </c>
      <c r="C3220" t="inlineStr">
        <is>
          <t>삼화콘덴서공업</t>
        </is>
      </c>
      <c r="D3220" t="n">
        <v>27468844000</v>
      </c>
      <c r="E3220" t="n">
        <v>3448107000</v>
      </c>
      <c r="F3220" t="n">
        <v>1126746000</v>
      </c>
      <c r="G3220" t="n">
        <v>681037000</v>
      </c>
      <c r="H3220" t="n">
        <v>3.59</v>
      </c>
      <c r="I3220" t="n">
        <v>6</v>
      </c>
      <c r="K3220" t="n">
        <v>-2276589000</v>
      </c>
      <c r="L3220" t="n">
        <v>2703284000</v>
      </c>
      <c r="M3220" t="n">
        <v>2663529000</v>
      </c>
      <c r="N3220" t="n">
        <v>-2288515000</v>
      </c>
      <c r="O3220">
        <f>D3219</f>
      </c>
      <c r="P3220">
        <f>(E3220-F3220+G3220)/O3220*100</f>
      </c>
      <c r="Q3220">
        <f>H3219</f>
      </c>
      <c r="R3220">
        <f>I3219</f>
      </c>
      <c r="S3220">
        <f>H3220-H3219</f>
      </c>
      <c r="T3220">
        <f>I3220-I3219</f>
      </c>
      <c r="U3220">
        <f>(L3220-K3220)/(2*D3220*0.01)</f>
      </c>
      <c r="V3220">
        <f>(L3220+K3220)/(D3220*0.0001)</f>
      </c>
    </row>
    <row r="3221">
      <c r="A3221" t="n">
        <v>2022</v>
      </c>
      <c r="B3221" t="inlineStr">
        <is>
          <t>00129350</t>
        </is>
      </c>
      <c r="C3221" t="inlineStr">
        <is>
          <t>삼화콘덴서공업</t>
        </is>
      </c>
      <c r="D3221" t="n">
        <v>24557170000</v>
      </c>
      <c r="E3221" t="n">
        <v>3604594000</v>
      </c>
      <c r="F3221" t="n">
        <v>2530871000</v>
      </c>
      <c r="G3221" t="n">
        <v>923777000</v>
      </c>
      <c r="H3221" t="n">
        <v>5.88</v>
      </c>
      <c r="I3221" t="n">
        <v>6</v>
      </c>
      <c r="O3221">
        <f>D3220</f>
      </c>
      <c r="P3221">
        <f>(E3221-F3221+G3221)/O3221*100</f>
      </c>
      <c r="Q3221">
        <f>H3220</f>
      </c>
      <c r="R3221">
        <f>I3220</f>
      </c>
      <c r="S3221">
        <f>H3221-H3220</f>
      </c>
      <c r="T3221">
        <f>I3221-I3220</f>
      </c>
    </row>
    <row r="3222">
      <c r="A3222" t="n">
        <v>2023</v>
      </c>
      <c r="B3222" t="inlineStr">
        <is>
          <t>00129350</t>
        </is>
      </c>
      <c r="C3222" t="inlineStr">
        <is>
          <t>삼화콘덴서공업</t>
        </is>
      </c>
      <c r="D3222" t="n">
        <v>26552957000</v>
      </c>
      <c r="E3222" t="n">
        <v>1964963000</v>
      </c>
      <c r="F3222" t="n">
        <v>3255486000</v>
      </c>
      <c r="G3222" t="n">
        <v>1354292000</v>
      </c>
      <c r="H3222" t="n">
        <v>5.13</v>
      </c>
      <c r="I3222" t="n">
        <v>6</v>
      </c>
      <c r="K3222" t="n">
        <v>-1824339000</v>
      </c>
      <c r="L3222" t="n">
        <v>2133933000</v>
      </c>
      <c r="M3222" t="n">
        <v>2136438000</v>
      </c>
      <c r="N3222" t="n">
        <v>-1858941000</v>
      </c>
      <c r="O3222">
        <f>D3221</f>
      </c>
      <c r="P3222">
        <f>(E3222-F3222+G3222)/O3222*100</f>
      </c>
      <c r="Q3222">
        <f>H3221</f>
      </c>
      <c r="R3222">
        <f>I3221</f>
      </c>
      <c r="S3222">
        <f>H3222-H3221</f>
      </c>
      <c r="T3222">
        <f>I3222-I3221</f>
      </c>
      <c r="U3222">
        <f>(L3222-K3222)/(2*D3222*0.01)</f>
      </c>
      <c r="V3222">
        <f>(L3222+K3222)/(D3222*0.0001)</f>
      </c>
    </row>
    <row r="3223">
      <c r="A3223" t="n">
        <v>2024</v>
      </c>
      <c r="B3223" t="inlineStr">
        <is>
          <t>00129350</t>
        </is>
      </c>
      <c r="C3223" t="inlineStr">
        <is>
          <t>삼화콘덴서공업</t>
        </is>
      </c>
      <c r="D3223" t="n">
        <v>27368233000</v>
      </c>
      <c r="E3223" t="n">
        <v>2850700000</v>
      </c>
      <c r="F3223" t="n">
        <v>1538029000</v>
      </c>
      <c r="G3223" t="n">
        <v>1307267000</v>
      </c>
      <c r="H3223" t="n">
        <v>4.4</v>
      </c>
      <c r="I3223" t="n">
        <v>3.77</v>
      </c>
      <c r="K3223" t="n">
        <v>-1400577000</v>
      </c>
      <c r="L3223" t="n">
        <v>1596256000</v>
      </c>
      <c r="M3223" t="n">
        <v>1621407000</v>
      </c>
      <c r="N3223" t="n">
        <v>-1446023000</v>
      </c>
      <c r="O3223">
        <f>D3222</f>
      </c>
      <c r="P3223">
        <f>(E3223-F3223+G3223)/O3223*100</f>
      </c>
      <c r="Q3223">
        <f>H3222</f>
      </c>
      <c r="R3223">
        <f>I3222</f>
      </c>
      <c r="S3223">
        <f>H3223-H3222</f>
      </c>
      <c r="T3223">
        <f>I3223-I3222</f>
      </c>
      <c r="U3223">
        <f>(L3223-K3223)/(2*D3223*0.01)</f>
      </c>
      <c r="V3223">
        <f>(L3223+K3223)/(D3223*0.0001)</f>
      </c>
    </row>
    <row r="3224">
      <c r="A3224" t="n">
        <v>2025</v>
      </c>
      <c r="B3224" t="inlineStr">
        <is>
          <t>00129350</t>
        </is>
      </c>
      <c r="C3224" t="inlineStr">
        <is>
          <t>삼화콘덴서공업</t>
        </is>
      </c>
      <c r="D3224" t="n">
        <v>30229382000</v>
      </c>
      <c r="E3224" t="n">
        <v>2714217000</v>
      </c>
      <c r="F3224" t="n">
        <v>1267274000</v>
      </c>
      <c r="G3224" t="n">
        <v>1130585000</v>
      </c>
      <c r="H3224" t="n">
        <v>4.74</v>
      </c>
      <c r="I3224" t="n">
        <v>3.77</v>
      </c>
      <c r="K3224" t="n">
        <v>-1503824000</v>
      </c>
      <c r="L3224" t="n">
        <v>1708963000</v>
      </c>
      <c r="M3224" t="n">
        <v>1741964000</v>
      </c>
      <c r="N3224" t="n">
        <v>-1557478000</v>
      </c>
      <c r="O3224">
        <f>D3223</f>
      </c>
      <c r="P3224">
        <f>(E3224-F3224+G3224)/O3224*100</f>
      </c>
      <c r="Q3224">
        <f>H3223</f>
      </c>
      <c r="R3224">
        <f>I3223</f>
      </c>
      <c r="S3224">
        <f>H3224-H3223</f>
      </c>
      <c r="T3224">
        <f>I3224-I3223</f>
      </c>
      <c r="U3224">
        <f>(L3224-K3224)/(2*D3224*0.01)</f>
      </c>
      <c r="V3224">
        <f>(L3224+K3224)/(D3224*0.0001)</f>
      </c>
    </row>
    <row r="3225">
      <c r="A3225" t="n">
        <v>2014</v>
      </c>
      <c r="B3225" t="inlineStr">
        <is>
          <t>00129387</t>
        </is>
      </c>
      <c r="C3225" t="inlineStr">
        <is>
          <t>삼화페인트공업</t>
        </is>
      </c>
      <c r="D3225" t="n">
        <v>10851002189</v>
      </c>
    </row>
    <row r="3226">
      <c r="A3226" t="n">
        <v>2017</v>
      </c>
      <c r="B3226" t="inlineStr">
        <is>
          <t>00129387</t>
        </is>
      </c>
      <c r="C3226" t="inlineStr">
        <is>
          <t>삼화페인트공업</t>
        </is>
      </c>
      <c r="D3226" t="n">
        <v>14309152644</v>
      </c>
      <c r="E3226" t="n">
        <v>2447589761</v>
      </c>
      <c r="F3226" t="n">
        <v>2045849722</v>
      </c>
      <c r="G3226" t="n">
        <v>393582554</v>
      </c>
      <c r="H3226" t="n">
        <v>3.4</v>
      </c>
      <c r="I3226" t="n">
        <v>3.92</v>
      </c>
      <c r="K3226" t="n">
        <v>-1023011288</v>
      </c>
      <c r="L3226" t="n">
        <v>893350385</v>
      </c>
      <c r="M3226" t="n">
        <v>1030763633</v>
      </c>
      <c r="N3226" t="n">
        <v>-915931355</v>
      </c>
      <c r="U3226">
        <f>(L3226-K3226)/(2*D3226*0.01)</f>
      </c>
    </row>
    <row r="3227">
      <c r="A3227" t="n">
        <v>2018</v>
      </c>
      <c r="B3227" t="inlineStr">
        <is>
          <t>00129387</t>
        </is>
      </c>
      <c r="C3227" t="inlineStr">
        <is>
          <t>삼화페인트공업</t>
        </is>
      </c>
      <c r="D3227" t="n">
        <v>14942588394</v>
      </c>
      <c r="E3227" t="n">
        <v>2335271579</v>
      </c>
      <c r="F3227" t="n">
        <v>2088987056</v>
      </c>
      <c r="G3227" t="n">
        <v>434660600</v>
      </c>
      <c r="H3227" t="n">
        <v>3.23</v>
      </c>
      <c r="I3227" t="n">
        <v>3.52</v>
      </c>
      <c r="K3227" t="n">
        <v>-722016937</v>
      </c>
      <c r="L3227" t="n">
        <v>807251684</v>
      </c>
      <c r="M3227" t="n">
        <v>810237296</v>
      </c>
      <c r="N3227" t="n">
        <v>-737835947</v>
      </c>
      <c r="O3227">
        <f>D3226</f>
      </c>
      <c r="P3227">
        <f>(E3227-F3227+G3227)/O3227*100</f>
      </c>
      <c r="Q3227">
        <f>H3226</f>
      </c>
      <c r="R3227">
        <f>I3226</f>
      </c>
      <c r="S3227">
        <f>H3227-H3226</f>
      </c>
      <c r="T3227">
        <f>I3227-I3226</f>
      </c>
      <c r="U3227">
        <f>(L3227-K3227)/(2*D3227*0.01)</f>
      </c>
      <c r="V3227">
        <f>(L3227+K3227)/(D3227*0.0001)</f>
      </c>
    </row>
    <row r="3228">
      <c r="A3228" t="n">
        <v>2019</v>
      </c>
      <c r="B3228" t="inlineStr">
        <is>
          <t>00129387</t>
        </is>
      </c>
      <c r="C3228" t="inlineStr">
        <is>
          <t>삼화페인트공업</t>
        </is>
      </c>
      <c r="D3228" t="n">
        <v>15974943275</v>
      </c>
      <c r="E3228" t="n">
        <v>2374692122</v>
      </c>
      <c r="F3228" t="n">
        <v>2212299381</v>
      </c>
      <c r="G3228" t="n">
        <v>406119756</v>
      </c>
      <c r="H3228" t="n">
        <v>2.85</v>
      </c>
      <c r="I3228" t="n">
        <v>3.51</v>
      </c>
      <c r="K3228" t="n">
        <v>-857135795</v>
      </c>
      <c r="L3228" t="n">
        <v>857135795</v>
      </c>
      <c r="M3228" t="n">
        <v>856927119</v>
      </c>
      <c r="N3228" t="n">
        <v>-780653018</v>
      </c>
      <c r="O3228">
        <f>D3227</f>
      </c>
      <c r="P3228">
        <f>(E3228-F3228+G3228)/O3228*100</f>
      </c>
      <c r="Q3228">
        <f>H3227</f>
      </c>
      <c r="R3228">
        <f>I3227</f>
      </c>
      <c r="S3228">
        <f>H3228-H3227</f>
      </c>
      <c r="T3228">
        <f>I3228-I3227</f>
      </c>
      <c r="U3228">
        <f>(L3228-K3228)/(2*D3228*0.01)</f>
      </c>
    </row>
    <row r="3229">
      <c r="A3229" t="n">
        <v>2020</v>
      </c>
      <c r="B3229" t="inlineStr">
        <is>
          <t>00129387</t>
        </is>
      </c>
      <c r="C3229" t="inlineStr">
        <is>
          <t>삼화페인트공업</t>
        </is>
      </c>
      <c r="D3229" t="n">
        <v>16902358389</v>
      </c>
      <c r="E3229" t="n">
        <v>2313237196</v>
      </c>
      <c r="F3229" t="n">
        <v>1862035056</v>
      </c>
      <c r="G3229" t="n">
        <v>380644164</v>
      </c>
      <c r="H3229" t="n">
        <v>2.77</v>
      </c>
      <c r="I3229" t="n">
        <v>3.46</v>
      </c>
      <c r="K3229" t="n">
        <v>-775076585</v>
      </c>
      <c r="L3229" t="n">
        <v>863783156</v>
      </c>
      <c r="M3229" t="n">
        <v>862996733</v>
      </c>
      <c r="N3229" t="n">
        <v>-788801968</v>
      </c>
      <c r="O3229">
        <f>D3228</f>
      </c>
      <c r="P3229">
        <f>(E3229-F3229+G3229)/O3229*100</f>
      </c>
      <c r="Q3229">
        <f>H3228</f>
      </c>
      <c r="R3229">
        <f>I3228</f>
      </c>
      <c r="S3229">
        <f>H3229-H3228</f>
      </c>
      <c r="T3229">
        <f>I3229-I3228</f>
      </c>
      <c r="U3229">
        <f>(L3229-K3229)/(2*D3229*0.01)</f>
      </c>
      <c r="V3229">
        <f>(L3229+K3229)/(D3229*0.0001)</f>
      </c>
    </row>
    <row r="3230">
      <c r="A3230" t="n">
        <v>2021</v>
      </c>
      <c r="B3230" t="inlineStr">
        <is>
          <t>00129387</t>
        </is>
      </c>
      <c r="C3230" t="inlineStr">
        <is>
          <t>삼화페인트공업</t>
        </is>
      </c>
      <c r="D3230" t="n">
        <v>15932853171</v>
      </c>
      <c r="E3230" t="n">
        <v>2145356465</v>
      </c>
      <c r="F3230" t="n">
        <v>2846650941</v>
      </c>
      <c r="G3230" t="n">
        <v>387338628</v>
      </c>
      <c r="H3230" t="n">
        <v>3.37</v>
      </c>
      <c r="I3230" t="n">
        <v>3.44</v>
      </c>
      <c r="K3230" t="n">
        <v>-768267301</v>
      </c>
      <c r="L3230" t="n">
        <v>768267301</v>
      </c>
      <c r="M3230" t="n">
        <v>772333718</v>
      </c>
      <c r="N3230" t="n">
        <v>-707935878</v>
      </c>
      <c r="O3230">
        <f>D3229</f>
      </c>
      <c r="P3230">
        <f>(E3230-F3230+G3230)/O3230*100</f>
      </c>
      <c r="Q3230">
        <f>H3229</f>
      </c>
      <c r="R3230">
        <f>I3229</f>
      </c>
      <c r="S3230">
        <f>H3230-H3229</f>
      </c>
      <c r="T3230">
        <f>I3230-I3229</f>
      </c>
      <c r="U3230">
        <f>(L3230-K3230)/(2*D3230*0.01)</f>
      </c>
    </row>
    <row r="3231">
      <c r="A3231" t="n">
        <v>2022</v>
      </c>
      <c r="B3231" t="inlineStr">
        <is>
          <t>00129387</t>
        </is>
      </c>
      <c r="C3231" t="inlineStr">
        <is>
          <t>삼화페인트공업</t>
        </is>
      </c>
      <c r="D3231" t="n">
        <v>14680373502</v>
      </c>
      <c r="E3231" t="n">
        <v>2325884221</v>
      </c>
      <c r="F3231" t="n">
        <v>2742654955</v>
      </c>
      <c r="G3231" t="n">
        <v>429675924</v>
      </c>
      <c r="H3231" t="n">
        <v>5.89</v>
      </c>
      <c r="I3231" t="n">
        <v>3.46</v>
      </c>
      <c r="J3231" t="n">
        <v>5.15</v>
      </c>
      <c r="K3231" t="n">
        <v>-647344549</v>
      </c>
      <c r="L3231" t="n">
        <v>647344549</v>
      </c>
      <c r="M3231" t="n">
        <v>667686737</v>
      </c>
      <c r="N3231" t="n">
        <v>-613684169</v>
      </c>
      <c r="O3231">
        <f>D3230</f>
      </c>
      <c r="P3231">
        <f>(E3231-F3231+G3231)/O3231*100</f>
      </c>
      <c r="Q3231">
        <f>H3230</f>
      </c>
      <c r="R3231">
        <f>I3230</f>
      </c>
      <c r="S3231">
        <f>H3231-H3230</f>
      </c>
      <c r="T3231">
        <f>I3231-I3230</f>
      </c>
      <c r="U3231">
        <f>(L3231-K3231)/(2*D3231*0.01)</f>
      </c>
    </row>
    <row r="3232">
      <c r="A3232" t="n">
        <v>2023</v>
      </c>
      <c r="B3232" t="inlineStr">
        <is>
          <t>00129387</t>
        </is>
      </c>
      <c r="C3232" t="inlineStr">
        <is>
          <t>삼화페인트공업</t>
        </is>
      </c>
      <c r="D3232" t="n">
        <v>16254913828</v>
      </c>
      <c r="E3232" t="n">
        <v>2396536725</v>
      </c>
      <c r="F3232" t="n">
        <v>1643652000</v>
      </c>
      <c r="G3232" t="n">
        <v>673555116</v>
      </c>
      <c r="H3232" t="n">
        <v>5.12</v>
      </c>
      <c r="I3232" t="n">
        <v>3.83</v>
      </c>
      <c r="J3232" t="n">
        <v>6.07</v>
      </c>
      <c r="K3232" t="n">
        <v>-856794643</v>
      </c>
      <c r="L3232" t="n">
        <v>856794643</v>
      </c>
      <c r="M3232" t="n">
        <v>876522366</v>
      </c>
      <c r="N3232" t="n">
        <v>-793464085</v>
      </c>
      <c r="O3232">
        <f>D3231</f>
      </c>
      <c r="P3232">
        <f>(E3232-F3232+G3232)/O3232*100</f>
      </c>
      <c r="Q3232">
        <f>H3231</f>
      </c>
      <c r="R3232">
        <f>I3231</f>
      </c>
      <c r="S3232">
        <f>H3232-H3231</f>
      </c>
      <c r="T3232">
        <f>I3232-I3231</f>
      </c>
      <c r="U3232">
        <f>(L3232-K3232)/(2*D3232*0.01)</f>
      </c>
    </row>
    <row r="3233">
      <c r="A3233" t="n">
        <v>2024</v>
      </c>
      <c r="B3233" t="inlineStr">
        <is>
          <t>00129387</t>
        </is>
      </c>
      <c r="C3233" t="inlineStr">
        <is>
          <t>삼화페인트공업</t>
        </is>
      </c>
      <c r="D3233" t="n">
        <v>17542590224</v>
      </c>
      <c r="E3233" t="n">
        <v>2258676688</v>
      </c>
      <c r="F3233" t="n">
        <v>2060658000</v>
      </c>
      <c r="G3233" t="n">
        <v>668431140</v>
      </c>
      <c r="H3233" t="n">
        <v>4.64</v>
      </c>
      <c r="I3233" t="n">
        <v>3.82</v>
      </c>
      <c r="J3233" t="n">
        <v>6.33</v>
      </c>
      <c r="K3233" t="n">
        <v>-975474761</v>
      </c>
      <c r="L3233" t="n">
        <v>975474761</v>
      </c>
      <c r="M3233" t="n">
        <v>993219227</v>
      </c>
      <c r="N3233" t="n">
        <v>-893827486</v>
      </c>
      <c r="O3233">
        <f>D3232</f>
      </c>
      <c r="P3233">
        <f>(E3233-F3233+G3233)/O3233*100</f>
      </c>
      <c r="Q3233">
        <f>H3232</f>
      </c>
      <c r="R3233">
        <f>I3232</f>
      </c>
      <c r="S3233">
        <f>H3233-H3232</f>
      </c>
      <c r="T3233">
        <f>I3233-I3232</f>
      </c>
      <c r="U3233">
        <f>(L3233-K3233)/(2*D3233*0.01)</f>
      </c>
    </row>
    <row r="3234">
      <c r="A3234" t="n">
        <v>2014</v>
      </c>
      <c r="B3234" t="inlineStr">
        <is>
          <t>00129420</t>
        </is>
      </c>
      <c r="C3234" t="inlineStr">
        <is>
          <t>까뮤이앤씨</t>
        </is>
      </c>
      <c r="D3234" t="n">
        <v>3758362000</v>
      </c>
      <c r="E3234" t="n">
        <v>456942000</v>
      </c>
      <c r="F3234" t="n">
        <v>355090000</v>
      </c>
      <c r="G3234" t="n">
        <v>119549000</v>
      </c>
      <c r="H3234" t="n">
        <v>2.92</v>
      </c>
      <c r="I3234" t="n">
        <v>5.29</v>
      </c>
      <c r="K3234" t="n">
        <v>-219224000</v>
      </c>
      <c r="L3234" t="n">
        <v>244216000</v>
      </c>
      <c r="M3234" t="n">
        <v>241835000</v>
      </c>
      <c r="N3234" t="n">
        <v>-221311000</v>
      </c>
      <c r="U3234">
        <f>(L3234-K3234)/(2*D3234*0.01)</f>
      </c>
      <c r="V3234">
        <f>(L3234+K3234)/(D3234*0.0001)</f>
      </c>
    </row>
    <row r="3235">
      <c r="A3235" t="n">
        <v>2015</v>
      </c>
      <c r="B3235" t="inlineStr">
        <is>
          <t>00129420</t>
        </is>
      </c>
      <c r="C3235" t="inlineStr">
        <is>
          <t>까뮤이앤씨</t>
        </is>
      </c>
      <c r="D3235" t="n">
        <v>4524859000</v>
      </c>
      <c r="E3235" t="n">
        <v>587339000</v>
      </c>
      <c r="F3235" t="n">
        <v>338392000</v>
      </c>
      <c r="G3235" t="n">
        <v>99065000</v>
      </c>
      <c r="H3235" t="n">
        <v>2.65</v>
      </c>
      <c r="I3235" t="n">
        <v>5.07</v>
      </c>
      <c r="O3235">
        <f>D3234</f>
      </c>
      <c r="P3235">
        <f>(E3235-F3235+G3235)/O3235*100</f>
      </c>
      <c r="Q3235">
        <f>H3234</f>
      </c>
      <c r="R3235">
        <f>I3234</f>
      </c>
      <c r="S3235">
        <f>H3235-H3234</f>
      </c>
      <c r="T3235">
        <f>I3235-I3234</f>
      </c>
    </row>
    <row r="3236">
      <c r="A3236" t="n">
        <v>2016</v>
      </c>
      <c r="B3236" t="inlineStr">
        <is>
          <t>00129420</t>
        </is>
      </c>
      <c r="C3236" t="inlineStr">
        <is>
          <t>까뮤이앤씨</t>
        </is>
      </c>
      <c r="D3236" t="n">
        <v>4699786000</v>
      </c>
      <c r="E3236" t="n">
        <v>802259000</v>
      </c>
      <c r="F3236" t="n">
        <v>509631000</v>
      </c>
      <c r="G3236" t="n">
        <v>105388000</v>
      </c>
      <c r="H3236" t="n">
        <v>2.77</v>
      </c>
      <c r="I3236" t="n">
        <v>4.03</v>
      </c>
      <c r="O3236">
        <f>D3235</f>
      </c>
      <c r="P3236">
        <f>(E3236-F3236+G3236)/O3236*100</f>
      </c>
      <c r="Q3236">
        <f>H3235</f>
      </c>
      <c r="R3236">
        <f>I3235</f>
      </c>
      <c r="S3236">
        <f>H3236-H3235</f>
      </c>
      <c r="T3236">
        <f>I3236-I3235</f>
      </c>
    </row>
    <row r="3237">
      <c r="A3237" t="n">
        <v>2017</v>
      </c>
      <c r="B3237" t="inlineStr">
        <is>
          <t>00129420</t>
        </is>
      </c>
      <c r="C3237" t="inlineStr">
        <is>
          <t>까뮤이앤씨</t>
        </is>
      </c>
      <c r="D3237" t="n">
        <v>5447829000</v>
      </c>
      <c r="E3237" t="n">
        <v>787679000</v>
      </c>
      <c r="F3237" t="n">
        <v>138127000</v>
      </c>
      <c r="G3237" t="n">
        <v>152003000</v>
      </c>
      <c r="H3237" t="n">
        <v>3.19</v>
      </c>
      <c r="I3237" t="n">
        <v>3.93</v>
      </c>
      <c r="O3237">
        <f>D3236</f>
      </c>
      <c r="P3237">
        <f>(E3237-F3237+G3237)/O3237*100</f>
      </c>
      <c r="Q3237">
        <f>H3236</f>
      </c>
      <c r="R3237">
        <f>I3236</f>
      </c>
      <c r="S3237">
        <f>H3237-H3236</f>
      </c>
      <c r="T3237">
        <f>I3237-I3236</f>
      </c>
    </row>
    <row r="3238">
      <c r="A3238" t="n">
        <v>2018</v>
      </c>
      <c r="B3238" t="inlineStr">
        <is>
          <t>00129420</t>
        </is>
      </c>
      <c r="C3238" t="inlineStr">
        <is>
          <t>까뮤이앤씨</t>
        </is>
      </c>
      <c r="D3238" t="n">
        <v>6101572000</v>
      </c>
      <c r="E3238" t="n">
        <v>836932000</v>
      </c>
      <c r="F3238" t="n">
        <v>637446000</v>
      </c>
      <c r="G3238" t="n">
        <v>200483000</v>
      </c>
      <c r="H3238" t="n">
        <v>2.65</v>
      </c>
      <c r="I3238" t="n">
        <v>4.07</v>
      </c>
      <c r="J3238" t="n">
        <v>6.33</v>
      </c>
      <c r="K3238" t="n">
        <v>-360414000</v>
      </c>
      <c r="L3238" t="n">
        <v>404897000</v>
      </c>
      <c r="M3238" t="n">
        <v>403968000</v>
      </c>
      <c r="N3238" t="n">
        <v>-366331000</v>
      </c>
      <c r="O3238">
        <f>D3237</f>
      </c>
      <c r="P3238">
        <f>(E3238-F3238+G3238)/O3238*100</f>
      </c>
      <c r="Q3238">
        <f>H3237</f>
      </c>
      <c r="R3238">
        <f>I3237</f>
      </c>
      <c r="S3238">
        <f>H3238-H3237</f>
      </c>
      <c r="T3238">
        <f>I3238-I3237</f>
      </c>
      <c r="U3238">
        <f>(L3238-K3238)/(2*D3238*0.01)</f>
      </c>
      <c r="V3238">
        <f>(L3238+K3238)/(D3238*0.0001)</f>
      </c>
    </row>
    <row r="3239">
      <c r="A3239" t="n">
        <v>2022</v>
      </c>
      <c r="B3239" t="inlineStr">
        <is>
          <t>00129420</t>
        </is>
      </c>
      <c r="C3239" t="inlineStr">
        <is>
          <t>까뮤이앤씨</t>
        </is>
      </c>
      <c r="D3239" t="n">
        <v>8957605000</v>
      </c>
      <c r="E3239" t="n">
        <v>1178364000</v>
      </c>
      <c r="F3239" t="n">
        <v>1200881000</v>
      </c>
      <c r="G3239" t="n">
        <v>280303000</v>
      </c>
      <c r="H3239" t="n">
        <v>5.61</v>
      </c>
      <c r="I3239" t="n">
        <v>3.32</v>
      </c>
      <c r="J3239" t="n">
        <v>5.44</v>
      </c>
      <c r="K3239" t="n">
        <v>-437219000</v>
      </c>
      <c r="L3239" t="n">
        <v>487887000</v>
      </c>
      <c r="M3239" t="n">
        <v>501907000</v>
      </c>
      <c r="N3239" t="n">
        <v>-456771000</v>
      </c>
      <c r="U3239">
        <f>(L3239-K3239)/(2*D3239*0.01)</f>
      </c>
      <c r="V3239">
        <f>(L3239+K3239)/(D3239*0.0001)</f>
      </c>
    </row>
    <row r="3240">
      <c r="A3240" t="n">
        <v>2023</v>
      </c>
      <c r="B3240" t="inlineStr">
        <is>
          <t>00129420</t>
        </is>
      </c>
      <c r="C3240" t="inlineStr">
        <is>
          <t>까뮤이앤씨</t>
        </is>
      </c>
      <c r="D3240" t="n">
        <v>13665131000</v>
      </c>
      <c r="E3240" t="n">
        <v>1211897000</v>
      </c>
      <c r="F3240" t="n">
        <v>637473000</v>
      </c>
      <c r="G3240" t="n">
        <v>471617000</v>
      </c>
      <c r="H3240" t="n">
        <v>4.775</v>
      </c>
      <c r="I3240" t="n">
        <v>3.935</v>
      </c>
      <c r="J3240" t="n">
        <v>6.005</v>
      </c>
      <c r="K3240" t="n">
        <v>-713886000</v>
      </c>
      <c r="L3240" t="n">
        <v>804801000</v>
      </c>
      <c r="M3240" t="n">
        <v>817256000</v>
      </c>
      <c r="N3240" t="n">
        <v>-737012000</v>
      </c>
      <c r="O3240">
        <f>D3239</f>
      </c>
      <c r="P3240">
        <f>(E3240-F3240+G3240)/O3240*100</f>
      </c>
      <c r="Q3240">
        <f>H3239</f>
      </c>
      <c r="R3240">
        <f>I3239</f>
      </c>
      <c r="S3240">
        <f>H3240-H3239</f>
      </c>
      <c r="T3240">
        <f>I3240-I3239</f>
      </c>
      <c r="U3240">
        <f>(L3240-K3240)/(2*D3240*0.01)</f>
      </c>
      <c r="V3240">
        <f>(L3240+K3240)/(D3240*0.0001)</f>
      </c>
    </row>
    <row r="3241">
      <c r="A3241" t="n">
        <v>2024</v>
      </c>
      <c r="B3241" t="inlineStr">
        <is>
          <t>00129420</t>
        </is>
      </c>
      <c r="C3241" t="inlineStr">
        <is>
          <t>까뮤이앤씨</t>
        </is>
      </c>
      <c r="D3241" t="n">
        <v>15958889000</v>
      </c>
      <c r="E3241" t="n">
        <v>2027600000</v>
      </c>
      <c r="F3241" t="n">
        <v>665647000</v>
      </c>
      <c r="G3241" t="n">
        <v>651659000</v>
      </c>
      <c r="H3241" t="n">
        <v>4.27</v>
      </c>
      <c r="I3241" t="n">
        <v>4.235</v>
      </c>
      <c r="J3241" t="n">
        <v>5.875</v>
      </c>
      <c r="K3241" t="n">
        <v>-836873000</v>
      </c>
      <c r="L3241" t="n">
        <v>946409000</v>
      </c>
      <c r="M3241" t="n">
        <v>956073000</v>
      </c>
      <c r="N3241" t="n">
        <v>-860005000</v>
      </c>
      <c r="O3241">
        <f>D3240</f>
      </c>
      <c r="P3241">
        <f>(E3241-F3241+G3241)/O3241*100</f>
      </c>
      <c r="Q3241">
        <f>H3240</f>
      </c>
      <c r="R3241">
        <f>I3240</f>
      </c>
      <c r="S3241">
        <f>H3241-H3240</f>
      </c>
      <c r="T3241">
        <f>I3241-I3240</f>
      </c>
      <c r="U3241">
        <f>(L3241-K3241)/(2*D3241*0.01)</f>
      </c>
      <c r="V3241">
        <f>(L3241+K3241)/(D3241*0.0001)</f>
      </c>
    </row>
    <row r="3242">
      <c r="A3242" t="n">
        <v>2025</v>
      </c>
      <c r="B3242" t="inlineStr">
        <is>
          <t>00129420</t>
        </is>
      </c>
      <c r="C3242" t="inlineStr">
        <is>
          <t>까뮤이앤씨</t>
        </is>
      </c>
      <c r="D3242" t="n">
        <v>17118577000</v>
      </c>
      <c r="E3242" t="n">
        <v>1833536000</v>
      </c>
      <c r="F3242" t="n">
        <v>1013896000</v>
      </c>
      <c r="G3242" t="n">
        <v>647207000</v>
      </c>
      <c r="H3242" t="n">
        <v>4.59</v>
      </c>
      <c r="I3242" t="n">
        <v>4.365</v>
      </c>
      <c r="J3242" t="n">
        <v>5.56</v>
      </c>
      <c r="K3242" t="n">
        <v>-845413000</v>
      </c>
      <c r="L3242" t="n">
        <v>954141000</v>
      </c>
      <c r="M3242" t="n">
        <v>961912000</v>
      </c>
      <c r="N3242" t="n">
        <v>-867145000</v>
      </c>
      <c r="O3242">
        <f>D3241</f>
      </c>
      <c r="P3242">
        <f>(E3242-F3242+G3242)/O3242*100</f>
      </c>
      <c r="Q3242">
        <f>H3241</f>
      </c>
      <c r="R3242">
        <f>I3241</f>
      </c>
      <c r="S3242">
        <f>H3242-H3241</f>
      </c>
      <c r="T3242">
        <f>I3242-I3241</f>
      </c>
      <c r="U3242">
        <f>(L3242-K3242)/(2*D3242*0.01)</f>
      </c>
      <c r="V3242">
        <f>(L3242+K3242)/(D3242*0.0001)</f>
      </c>
    </row>
    <row r="3243">
      <c r="A3243" t="n">
        <v>2014</v>
      </c>
      <c r="B3243" t="inlineStr">
        <is>
          <t>00129509</t>
        </is>
      </c>
      <c r="C3243" t="inlineStr">
        <is>
          <t>한익스프레스</t>
        </is>
      </c>
      <c r="D3243" t="n">
        <v>6992252745</v>
      </c>
      <c r="E3243" t="n">
        <v>1088506222</v>
      </c>
      <c r="F3243" t="n">
        <v>1019431910</v>
      </c>
      <c r="G3243" t="n">
        <v>252044250</v>
      </c>
      <c r="H3243" t="n">
        <v>3.42</v>
      </c>
      <c r="I3243" t="n">
        <v>5.05</v>
      </c>
    </row>
    <row r="3244">
      <c r="A3244" t="n">
        <v>2015</v>
      </c>
      <c r="B3244" t="inlineStr">
        <is>
          <t>00129509</t>
        </is>
      </c>
      <c r="C3244" t="inlineStr">
        <is>
          <t>한익스프레스</t>
        </is>
      </c>
      <c r="D3244" t="n">
        <v>7914239440</v>
      </c>
      <c r="E3244" t="n">
        <v>1453055084</v>
      </c>
      <c r="F3244" t="n">
        <v>481274600</v>
      </c>
      <c r="G3244" t="n">
        <v>229706231</v>
      </c>
      <c r="H3244" t="n">
        <v>3.12</v>
      </c>
      <c r="I3244" t="n">
        <v>4.33</v>
      </c>
      <c r="O3244">
        <f>D3243</f>
      </c>
      <c r="P3244">
        <f>(E3244-F3244+G3244)/O3244*100</f>
      </c>
      <c r="Q3244">
        <f>H3243</f>
      </c>
      <c r="R3244">
        <f>I3243</f>
      </c>
      <c r="S3244">
        <f>H3244-H3243</f>
      </c>
      <c r="T3244">
        <f>I3244-I3243</f>
      </c>
    </row>
    <row r="3245">
      <c r="A3245" t="n">
        <v>2016</v>
      </c>
      <c r="B3245" t="inlineStr">
        <is>
          <t>00129509</t>
        </is>
      </c>
      <c r="C3245" t="inlineStr">
        <is>
          <t>한익스프레스</t>
        </is>
      </c>
      <c r="D3245" t="n">
        <v>9195021185</v>
      </c>
      <c r="E3245" t="n">
        <v>1522551777</v>
      </c>
      <c r="F3245" t="n">
        <v>1245082090</v>
      </c>
      <c r="G3245" t="n">
        <v>238356187</v>
      </c>
      <c r="H3245" t="n">
        <v>2.75</v>
      </c>
      <c r="I3245" t="n">
        <v>5.12</v>
      </c>
      <c r="O3245">
        <f>D3244</f>
      </c>
      <c r="P3245">
        <f>(E3245-F3245+G3245)/O3245*100</f>
      </c>
      <c r="Q3245">
        <f>H3244</f>
      </c>
      <c r="R3245">
        <f>I3244</f>
      </c>
      <c r="S3245">
        <f>H3245-H3244</f>
      </c>
      <c r="T3245">
        <f>I3245-I3244</f>
      </c>
    </row>
    <row r="3246">
      <c r="A3246" t="n">
        <v>2017</v>
      </c>
      <c r="B3246" t="inlineStr">
        <is>
          <t>00129509</t>
        </is>
      </c>
      <c r="C3246" t="inlineStr">
        <is>
          <t>한익스프레스</t>
        </is>
      </c>
      <c r="D3246" t="n">
        <v>10115873277</v>
      </c>
      <c r="E3246" t="n">
        <v>1834285971</v>
      </c>
      <c r="F3246" t="n">
        <v>847058140</v>
      </c>
      <c r="G3246" t="n">
        <v>239887338</v>
      </c>
      <c r="H3246" t="n">
        <v>3.54</v>
      </c>
      <c r="I3246" t="n">
        <v>5.14</v>
      </c>
      <c r="O3246">
        <f>D3245</f>
      </c>
      <c r="P3246">
        <f>(E3246-F3246+G3246)/O3246*100</f>
      </c>
      <c r="Q3246">
        <f>H3245</f>
      </c>
      <c r="R3246">
        <f>I3245</f>
      </c>
      <c r="S3246">
        <f>H3246-H3245</f>
      </c>
      <c r="T3246">
        <f>I3246-I3245</f>
      </c>
    </row>
    <row r="3247">
      <c r="A3247" t="n">
        <v>2018</v>
      </c>
      <c r="B3247" t="inlineStr">
        <is>
          <t>00129509</t>
        </is>
      </c>
      <c r="C3247" t="inlineStr">
        <is>
          <t>한익스프레스</t>
        </is>
      </c>
      <c r="D3247" t="n">
        <v>12178883632</v>
      </c>
      <c r="E3247" t="n">
        <v>1936340754</v>
      </c>
      <c r="F3247" t="n">
        <v>600008630</v>
      </c>
      <c r="G3247" t="n">
        <v>339258420</v>
      </c>
      <c r="H3247" t="n">
        <v>3.09</v>
      </c>
      <c r="I3247" t="n">
        <v>4.94</v>
      </c>
      <c r="O3247">
        <f>D3246</f>
      </c>
      <c r="P3247">
        <f>(E3247-F3247+G3247)/O3247*100</f>
      </c>
      <c r="Q3247">
        <f>H3246</f>
      </c>
      <c r="R3247">
        <f>I3246</f>
      </c>
      <c r="S3247">
        <f>H3247-H3246</f>
      </c>
      <c r="T3247">
        <f>I3247-I3246</f>
      </c>
    </row>
    <row r="3248">
      <c r="A3248" t="n">
        <v>2019</v>
      </c>
      <c r="B3248" t="inlineStr">
        <is>
          <t>00129509</t>
        </is>
      </c>
      <c r="C3248" t="inlineStr">
        <is>
          <t>한익스프레스</t>
        </is>
      </c>
      <c r="D3248" t="n">
        <v>13495192878</v>
      </c>
      <c r="E3248" t="n">
        <v>2107623007</v>
      </c>
      <c r="F3248" t="n">
        <v>1837645670</v>
      </c>
      <c r="G3248" t="n">
        <v>354190544</v>
      </c>
      <c r="H3248" t="n">
        <v>3.54</v>
      </c>
      <c r="I3248" t="n">
        <v>5.14</v>
      </c>
      <c r="O3248">
        <f>D3247</f>
      </c>
      <c r="P3248">
        <f>(E3248-F3248+G3248)/O3248*100</f>
      </c>
      <c r="Q3248">
        <f>H3247</f>
      </c>
      <c r="R3248">
        <f>I3247</f>
      </c>
      <c r="S3248">
        <f>H3248-H3247</f>
      </c>
      <c r="T3248">
        <f>I3248-I3247</f>
      </c>
    </row>
    <row r="3249">
      <c r="A3249" t="n">
        <v>2020</v>
      </c>
      <c r="B3249" t="inlineStr">
        <is>
          <t>00129509</t>
        </is>
      </c>
      <c r="C3249" t="inlineStr">
        <is>
          <t>한익스프레스</t>
        </is>
      </c>
      <c r="D3249" t="n">
        <v>15720265688</v>
      </c>
      <c r="E3249" t="n">
        <v>2489418730</v>
      </c>
      <c r="F3249" t="n">
        <v>1182277409</v>
      </c>
      <c r="G3249" t="n">
        <v>418535020</v>
      </c>
      <c r="H3249" t="n">
        <v>3.2</v>
      </c>
      <c r="I3249" t="n">
        <v>3.99</v>
      </c>
      <c r="K3249" t="n">
        <v>-182362271</v>
      </c>
      <c r="L3249" t="n">
        <v>159702830</v>
      </c>
      <c r="M3249" t="n">
        <v>134847875</v>
      </c>
      <c r="N3249" t="n">
        <v>-156978231</v>
      </c>
      <c r="O3249">
        <f>D3248</f>
      </c>
      <c r="P3249">
        <f>(E3249-F3249+G3249)/O3249*100</f>
      </c>
      <c r="Q3249">
        <f>H3248</f>
      </c>
      <c r="R3249">
        <f>I3248</f>
      </c>
      <c r="S3249">
        <f>H3249-H3248</f>
      </c>
      <c r="T3249">
        <f>I3249-I3248</f>
      </c>
      <c r="U3249">
        <f>(L3249-K3249)/(2*D3249*0.01)</f>
      </c>
    </row>
    <row r="3250">
      <c r="A3250" t="n">
        <v>2021</v>
      </c>
      <c r="B3250" t="inlineStr">
        <is>
          <t>00129509</t>
        </is>
      </c>
      <c r="C3250" t="inlineStr">
        <is>
          <t>한익스프레스</t>
        </is>
      </c>
      <c r="D3250" t="n">
        <v>17231365828</v>
      </c>
      <c r="E3250" t="n">
        <v>2511640029</v>
      </c>
      <c r="F3250" t="n">
        <v>1021560332</v>
      </c>
      <c r="G3250" t="n">
        <v>485094714</v>
      </c>
      <c r="H3250" t="n">
        <v>3.69</v>
      </c>
      <c r="I3250" t="n">
        <v>3.9</v>
      </c>
      <c r="K3250" t="n">
        <v>-1125666846</v>
      </c>
      <c r="L3250" t="n">
        <v>1005118771</v>
      </c>
      <c r="M3250" t="n">
        <v>-1117010198</v>
      </c>
      <c r="N3250" t="n">
        <v>980199310</v>
      </c>
      <c r="O3250">
        <f>D3249</f>
      </c>
      <c r="P3250">
        <f>(E3250-F3250+G3250)/O3250*100</f>
      </c>
      <c r="Q3250">
        <f>H3249</f>
      </c>
      <c r="R3250">
        <f>I3249</f>
      </c>
      <c r="S3250">
        <f>H3250-H3249</f>
      </c>
      <c r="T3250">
        <f>I3250-I3249</f>
      </c>
      <c r="U3250">
        <f>(L3250-K3250)/(2*D3250*0.01)</f>
      </c>
    </row>
    <row r="3251">
      <c r="A3251" t="n">
        <v>2022</v>
      </c>
      <c r="B3251" t="inlineStr">
        <is>
          <t>00129509</t>
        </is>
      </c>
      <c r="C3251" t="inlineStr">
        <is>
          <t>한익스프레스</t>
        </is>
      </c>
      <c r="D3251" t="n">
        <v>15822448237</v>
      </c>
      <c r="E3251" t="n">
        <v>2726363768</v>
      </c>
      <c r="F3251" t="n">
        <v>3107547699</v>
      </c>
      <c r="G3251" t="n">
        <v>610092921</v>
      </c>
      <c r="H3251" t="n">
        <v>6.04</v>
      </c>
      <c r="I3251" t="n">
        <v>4.07</v>
      </c>
      <c r="O3251">
        <f>D3250</f>
      </c>
      <c r="P3251">
        <f>(E3251-F3251+G3251)/O3251*100</f>
      </c>
      <c r="Q3251">
        <f>H3250</f>
      </c>
      <c r="R3251">
        <f>I3250</f>
      </c>
      <c r="S3251">
        <f>H3251-H3250</f>
      </c>
      <c r="T3251">
        <f>I3251-I3250</f>
      </c>
    </row>
    <row r="3252">
      <c r="A3252" t="n">
        <v>2023</v>
      </c>
      <c r="B3252" t="inlineStr">
        <is>
          <t>00129509</t>
        </is>
      </c>
      <c r="C3252" t="inlineStr">
        <is>
          <t>한익스프레스</t>
        </is>
      </c>
      <c r="D3252" t="n">
        <v>18999711102</v>
      </c>
      <c r="E3252" t="n">
        <v>2615278118</v>
      </c>
      <c r="F3252" t="n">
        <v>4180160200</v>
      </c>
      <c r="G3252" t="n">
        <v>881986072</v>
      </c>
      <c r="H3252" t="n">
        <v>5.18</v>
      </c>
      <c r="I3252" t="n">
        <v>4.11</v>
      </c>
      <c r="K3252" t="n">
        <v>1008751437</v>
      </c>
      <c r="L3252" t="n">
        <v>-914468811</v>
      </c>
      <c r="M3252" t="n">
        <v>-879313154</v>
      </c>
      <c r="N3252" t="n">
        <v>985450340</v>
      </c>
      <c r="O3252">
        <f>D3251</f>
      </c>
      <c r="P3252">
        <f>(E3252-F3252+G3252)/O3252*100</f>
      </c>
      <c r="Q3252">
        <f>H3251</f>
      </c>
      <c r="R3252">
        <f>I3251</f>
      </c>
      <c r="S3252">
        <f>H3252-H3251</f>
      </c>
      <c r="T3252">
        <f>I3252-I3251</f>
      </c>
      <c r="V3252">
        <f>(L3252+K3252)/(D3252*0.0001)</f>
      </c>
    </row>
    <row r="3253">
      <c r="A3253" t="n">
        <v>2024</v>
      </c>
      <c r="B3253" t="inlineStr">
        <is>
          <t>00129509</t>
        </is>
      </c>
      <c r="C3253" t="inlineStr">
        <is>
          <t>한익스프레스</t>
        </is>
      </c>
      <c r="D3253" t="n">
        <v>18390511820</v>
      </c>
      <c r="E3253" t="n">
        <v>3348824006</v>
      </c>
      <c r="F3253" t="n">
        <v>5813260187</v>
      </c>
      <c r="G3253" t="n">
        <v>914018168</v>
      </c>
      <c r="H3253" t="n">
        <v>4.62</v>
      </c>
      <c r="I3253" t="n">
        <v>4.14</v>
      </c>
      <c r="K3253" t="n">
        <v>-1059172596</v>
      </c>
      <c r="L3253" t="n">
        <v>958137662</v>
      </c>
      <c r="M3253" t="n">
        <v>-1040630009</v>
      </c>
      <c r="N3253" t="n">
        <v>926054811</v>
      </c>
      <c r="O3253">
        <f>D3252</f>
      </c>
      <c r="P3253">
        <f>(E3253-F3253+G3253)/O3253*100</f>
      </c>
      <c r="Q3253">
        <f>H3252</f>
      </c>
      <c r="R3253">
        <f>I3252</f>
      </c>
      <c r="S3253">
        <f>H3253-H3252</f>
      </c>
      <c r="T3253">
        <f>I3253-I3252</f>
      </c>
      <c r="U3253">
        <f>(L3253-K3253)/(2*D3253*0.01)</f>
      </c>
    </row>
    <row r="3254">
      <c r="A3254" t="n">
        <v>2025</v>
      </c>
      <c r="B3254" t="inlineStr">
        <is>
          <t>00129509</t>
        </is>
      </c>
      <c r="C3254" t="inlineStr">
        <is>
          <t>한익스프레스</t>
        </is>
      </c>
      <c r="D3254" t="n">
        <v>18295788949</v>
      </c>
      <c r="E3254" t="n">
        <v>3400723804</v>
      </c>
      <c r="F3254" t="n">
        <v>4049290203</v>
      </c>
      <c r="G3254" t="n">
        <v>760593477</v>
      </c>
      <c r="H3254" t="n">
        <v>4.67</v>
      </c>
      <c r="I3254" t="n">
        <v>4.01</v>
      </c>
      <c r="K3254" t="n">
        <v>726529645</v>
      </c>
      <c r="L3254" t="n">
        <v>-802891696</v>
      </c>
      <c r="M3254" t="n">
        <v>817694858</v>
      </c>
      <c r="N3254" t="n">
        <v>752415067</v>
      </c>
      <c r="O3254">
        <f>D3253</f>
      </c>
      <c r="P3254">
        <f>(E3254-F3254+G3254)/O3254*100</f>
      </c>
      <c r="Q3254">
        <f>H3253</f>
      </c>
      <c r="R3254">
        <f>I3253</f>
      </c>
      <c r="S3254">
        <f>H3254-H3253</f>
      </c>
      <c r="T3254">
        <f>I3254-I3253</f>
      </c>
    </row>
    <row r="3255">
      <c r="A3255" t="n">
        <v>2014</v>
      </c>
      <c r="B3255" t="inlineStr">
        <is>
          <t>00129615</t>
        </is>
      </c>
      <c r="C3255" t="inlineStr">
        <is>
          <t>상보</t>
        </is>
      </c>
      <c r="D3255" t="n">
        <v>8176809000</v>
      </c>
      <c r="E3255" t="n">
        <v>1822468000</v>
      </c>
      <c r="F3255" t="n">
        <v>385446000</v>
      </c>
      <c r="G3255" t="n">
        <v>153899000</v>
      </c>
      <c r="H3255" t="n">
        <v>2.65</v>
      </c>
      <c r="I3255" t="n">
        <v>6</v>
      </c>
      <c r="J3255" t="n">
        <v>6.83</v>
      </c>
    </row>
    <row r="3256">
      <c r="A3256" t="n">
        <v>2015</v>
      </c>
      <c r="B3256" t="inlineStr">
        <is>
          <t>00129615</t>
        </is>
      </c>
      <c r="C3256" t="inlineStr">
        <is>
          <t>상보</t>
        </is>
      </c>
      <c r="D3256" t="n">
        <v>6598369000</v>
      </c>
      <c r="E3256" t="n">
        <v>1831747000</v>
      </c>
      <c r="F3256" t="n">
        <v>3596033000</v>
      </c>
      <c r="G3256" t="n">
        <v>134030000</v>
      </c>
      <c r="H3256" t="n">
        <v>2.39</v>
      </c>
      <c r="I3256" t="n">
        <v>6</v>
      </c>
      <c r="O3256">
        <f>D3255</f>
      </c>
      <c r="P3256">
        <f>(E3256-F3256+G3256)/O3256*100</f>
      </c>
      <c r="Q3256">
        <f>H3255</f>
      </c>
      <c r="R3256">
        <f>I3255</f>
      </c>
      <c r="S3256">
        <f>H3256-H3255</f>
      </c>
      <c r="T3256">
        <f>I3256-I3255</f>
      </c>
    </row>
    <row r="3257">
      <c r="A3257" t="n">
        <v>2016</v>
      </c>
      <c r="B3257" t="inlineStr">
        <is>
          <t>00129615</t>
        </is>
      </c>
      <c r="C3257" t="inlineStr">
        <is>
          <t>상보</t>
        </is>
      </c>
      <c r="D3257" t="n">
        <v>5205596000</v>
      </c>
      <c r="E3257" t="n">
        <v>1266680000</v>
      </c>
      <c r="F3257" t="n">
        <v>1996068000</v>
      </c>
      <c r="G3257" t="n">
        <v>117087000</v>
      </c>
      <c r="H3257" t="n">
        <v>2.4</v>
      </c>
      <c r="I3257" t="n">
        <v>4</v>
      </c>
      <c r="J3257" t="n">
        <v>6.63</v>
      </c>
      <c r="K3257" t="n">
        <v>-96527000</v>
      </c>
      <c r="L3257" t="n">
        <v>508583000</v>
      </c>
      <c r="M3257" t="n">
        <v>501771000</v>
      </c>
      <c r="N3257" t="n">
        <v>-96353000</v>
      </c>
      <c r="O3257">
        <f>D3256</f>
      </c>
      <c r="P3257">
        <f>(E3257-F3257+G3257)/O3257*100</f>
      </c>
      <c r="Q3257">
        <f>H3256</f>
      </c>
      <c r="R3257">
        <f>I3256</f>
      </c>
      <c r="S3257">
        <f>H3257-H3256</f>
      </c>
      <c r="T3257">
        <f>I3257-I3256</f>
      </c>
      <c r="U3257">
        <f>(L3257-K3257)/(2*D3257*0.01)</f>
      </c>
    </row>
    <row r="3258">
      <c r="A3258" t="n">
        <v>2017</v>
      </c>
      <c r="B3258" t="inlineStr">
        <is>
          <t>00129615</t>
        </is>
      </c>
      <c r="C3258" t="inlineStr">
        <is>
          <t>상보</t>
        </is>
      </c>
      <c r="D3258" t="n">
        <v>4738747000</v>
      </c>
      <c r="E3258" t="n">
        <v>943902000</v>
      </c>
      <c r="F3258" t="n">
        <v>1407815000</v>
      </c>
      <c r="G3258" t="n">
        <v>104463000</v>
      </c>
      <c r="O3258">
        <f>D3257</f>
      </c>
      <c r="P3258">
        <f>(E3258-F3258+G3258)/O3258*100</f>
      </c>
    </row>
    <row r="3259">
      <c r="A3259" t="n">
        <v>2018</v>
      </c>
      <c r="B3259" t="inlineStr">
        <is>
          <t>00129615</t>
        </is>
      </c>
      <c r="C3259" t="inlineStr">
        <is>
          <t>상보</t>
        </is>
      </c>
      <c r="D3259" t="n">
        <v>4370430000</v>
      </c>
      <c r="E3259" t="n">
        <v>702455000</v>
      </c>
      <c r="F3259" t="n">
        <v>1570408000</v>
      </c>
      <c r="G3259" t="n">
        <v>102244000</v>
      </c>
      <c r="H3259" t="n">
        <v>2.41</v>
      </c>
      <c r="I3259" t="n">
        <v>5</v>
      </c>
      <c r="K3259" t="n">
        <v>-144063000</v>
      </c>
      <c r="L3259" t="n">
        <v>156334000</v>
      </c>
      <c r="M3259" t="n">
        <v>151343000</v>
      </c>
      <c r="N3259" t="n">
        <v>-142348000</v>
      </c>
      <c r="O3259">
        <f>D3258</f>
      </c>
      <c r="P3259">
        <f>(E3259-F3259+G3259)/O3259*100</f>
      </c>
      <c r="U3259">
        <f>(L3259-K3259)/(2*D3259*0.01)</f>
      </c>
      <c r="V3259">
        <f>(L3259+K3259)/(D3259*0.0001)</f>
      </c>
    </row>
    <row r="3260">
      <c r="A3260" t="n">
        <v>2019</v>
      </c>
      <c r="B3260" t="inlineStr">
        <is>
          <t>00129615</t>
        </is>
      </c>
      <c r="C3260" t="inlineStr">
        <is>
          <t>상보</t>
        </is>
      </c>
      <c r="D3260" t="n">
        <v>4833119000</v>
      </c>
      <c r="E3260" t="n">
        <v>622709000</v>
      </c>
      <c r="F3260" t="n">
        <v>374634000</v>
      </c>
      <c r="G3260" t="n">
        <v>71857000</v>
      </c>
      <c r="H3260" t="n">
        <v>2.42</v>
      </c>
      <c r="I3260" t="n">
        <v>5</v>
      </c>
      <c r="K3260" t="n">
        <v>-424804000</v>
      </c>
      <c r="L3260" t="n">
        <v>502021000</v>
      </c>
      <c r="M3260" t="n">
        <v>484093000</v>
      </c>
      <c r="N3260" t="n">
        <v>-419175000</v>
      </c>
      <c r="O3260">
        <f>D3259</f>
      </c>
      <c r="P3260">
        <f>(E3260-F3260+G3260)/O3260*100</f>
      </c>
      <c r="Q3260">
        <f>H3259</f>
      </c>
      <c r="R3260">
        <f>I3259</f>
      </c>
      <c r="S3260">
        <f>H3260-H3259</f>
      </c>
      <c r="T3260">
        <f>I3260-I3259</f>
      </c>
      <c r="U3260">
        <f>(L3260-K3260)/(2*D3260*0.01)</f>
      </c>
      <c r="V3260">
        <f>(L3260+K3260)/(D3260*0.0001)</f>
      </c>
    </row>
    <row r="3261">
      <c r="A3261" t="n">
        <v>2020</v>
      </c>
      <c r="B3261" t="inlineStr">
        <is>
          <t>00129615</t>
        </is>
      </c>
      <c r="C3261" t="inlineStr">
        <is>
          <t>상보</t>
        </is>
      </c>
      <c r="D3261" t="n">
        <v>5276598000</v>
      </c>
      <c r="E3261" t="n">
        <v>739578000</v>
      </c>
      <c r="F3261" t="n">
        <v>409919000</v>
      </c>
      <c r="G3261" t="n">
        <v>98921000</v>
      </c>
      <c r="H3261" t="n">
        <v>2.49</v>
      </c>
      <c r="I3261" t="n">
        <v>5</v>
      </c>
      <c r="K3261" t="n">
        <v>-445887000</v>
      </c>
      <c r="L3261" t="n">
        <v>524638000</v>
      </c>
      <c r="M3261" t="n">
        <v>506343000</v>
      </c>
      <c r="N3261" t="n">
        <v>-440262000</v>
      </c>
      <c r="O3261">
        <f>D3260</f>
      </c>
      <c r="P3261">
        <f>(E3261-F3261+G3261)/O3261*100</f>
      </c>
      <c r="Q3261">
        <f>H3260</f>
      </c>
      <c r="R3261">
        <f>I3260</f>
      </c>
      <c r="S3261">
        <f>H3261-H3260</f>
      </c>
      <c r="T3261">
        <f>I3261-I3260</f>
      </c>
      <c r="U3261">
        <f>(L3261-K3261)/(2*D3261*0.01)</f>
      </c>
      <c r="V3261">
        <f>(L3261+K3261)/(D3261*0.0001)</f>
      </c>
    </row>
    <row r="3262">
      <c r="A3262" t="n">
        <v>2021</v>
      </c>
      <c r="B3262" t="inlineStr">
        <is>
          <t>00129615</t>
        </is>
      </c>
      <c r="C3262" t="inlineStr">
        <is>
          <t>상보</t>
        </is>
      </c>
      <c r="D3262" t="n">
        <v>5796610000</v>
      </c>
      <c r="E3262" t="n">
        <v>769832000</v>
      </c>
      <c r="F3262" t="n">
        <v>803036000</v>
      </c>
      <c r="G3262" t="n">
        <v>110287000</v>
      </c>
      <c r="H3262" t="n">
        <v>2.99</v>
      </c>
      <c r="I3262" t="n">
        <v>5</v>
      </c>
      <c r="K3262" t="n">
        <v>-528612000</v>
      </c>
      <c r="L3262" t="n">
        <v>615107000</v>
      </c>
      <c r="M3262" t="n">
        <v>598683000</v>
      </c>
      <c r="N3262" t="n">
        <v>-525715000</v>
      </c>
      <c r="O3262">
        <f>D3261</f>
      </c>
      <c r="P3262">
        <f>(E3262-F3262+G3262)/O3262*100</f>
      </c>
      <c r="Q3262">
        <f>H3261</f>
      </c>
      <c r="R3262">
        <f>I3261</f>
      </c>
      <c r="S3262">
        <f>H3262-H3261</f>
      </c>
      <c r="T3262">
        <f>I3262-I3261</f>
      </c>
      <c r="U3262">
        <f>(L3262-K3262)/(2*D3262*0.01)</f>
      </c>
      <c r="V3262">
        <f>(L3262+K3262)/(D3262*0.0001)</f>
      </c>
    </row>
    <row r="3263">
      <c r="A3263" t="n">
        <v>2022</v>
      </c>
      <c r="B3263" t="inlineStr">
        <is>
          <t>00129615</t>
        </is>
      </c>
      <c r="C3263" t="inlineStr">
        <is>
          <t>상보</t>
        </is>
      </c>
      <c r="D3263" t="n">
        <v>5768937000</v>
      </c>
      <c r="E3263" t="n">
        <v>820634000</v>
      </c>
      <c r="F3263" t="n">
        <v>623227000</v>
      </c>
      <c r="G3263" t="n">
        <v>167586000</v>
      </c>
      <c r="H3263" t="n">
        <v>5.35</v>
      </c>
      <c r="I3263" t="n">
        <v>5.74</v>
      </c>
      <c r="K3263" t="n">
        <v>-479462000</v>
      </c>
      <c r="L3263" t="n">
        <v>551143000</v>
      </c>
      <c r="M3263" t="n">
        <v>544149000</v>
      </c>
      <c r="N3263" t="n">
        <v>-482581000</v>
      </c>
      <c r="O3263">
        <f>D3262</f>
      </c>
      <c r="P3263">
        <f>(E3263-F3263+G3263)/O3263*100</f>
      </c>
      <c r="Q3263">
        <f>H3262</f>
      </c>
      <c r="R3263">
        <f>I3262</f>
      </c>
      <c r="S3263">
        <f>H3263-H3262</f>
      </c>
      <c r="T3263">
        <f>I3263-I3262</f>
      </c>
      <c r="U3263">
        <f>(L3263-K3263)/(2*D3263*0.01)</f>
      </c>
      <c r="V3263">
        <f>(L3263+K3263)/(D3263*0.0001)</f>
      </c>
    </row>
    <row r="3264">
      <c r="A3264" t="n">
        <v>2023</v>
      </c>
      <c r="B3264" t="inlineStr">
        <is>
          <t>00129615</t>
        </is>
      </c>
      <c r="C3264" t="inlineStr">
        <is>
          <t>상보</t>
        </is>
      </c>
      <c r="D3264" t="n">
        <v>7167144000</v>
      </c>
      <c r="E3264" t="n">
        <v>750687000</v>
      </c>
      <c r="F3264" t="n">
        <v>411920000</v>
      </c>
      <c r="G3264" t="n">
        <v>297283000</v>
      </c>
      <c r="H3264" t="n">
        <v>4.545</v>
      </c>
      <c r="I3264" t="n">
        <v>4.9</v>
      </c>
      <c r="K3264" t="n">
        <v>-586251000</v>
      </c>
      <c r="L3264" t="n">
        <v>672221000</v>
      </c>
      <c r="M3264" t="n">
        <v>658389000</v>
      </c>
      <c r="N3264" t="n">
        <v>-585946000</v>
      </c>
      <c r="O3264">
        <f>D3263</f>
      </c>
      <c r="P3264">
        <f>(E3264-F3264+G3264)/O3264*100</f>
      </c>
      <c r="Q3264">
        <f>H3263</f>
      </c>
      <c r="R3264">
        <f>I3263</f>
      </c>
      <c r="S3264">
        <f>H3264-H3263</f>
      </c>
      <c r="T3264">
        <f>I3264-I3263</f>
      </c>
      <c r="U3264">
        <f>(L3264-K3264)/(2*D3264*0.01)</f>
      </c>
      <c r="V3264">
        <f>(L3264+K3264)/(D3264*0.0001)</f>
      </c>
    </row>
    <row r="3265">
      <c r="A3265" t="n">
        <v>2024</v>
      </c>
      <c r="B3265" t="inlineStr">
        <is>
          <t>00129615</t>
        </is>
      </c>
      <c r="C3265" t="inlineStr">
        <is>
          <t>상보</t>
        </is>
      </c>
      <c r="D3265" t="n">
        <v>7926068000</v>
      </c>
      <c r="E3265" t="n">
        <v>906044000</v>
      </c>
      <c r="F3265" t="n">
        <v>389144000</v>
      </c>
      <c r="G3265" t="n">
        <v>314603000</v>
      </c>
      <c r="H3265" t="n">
        <v>3.935</v>
      </c>
      <c r="I3265" t="n">
        <v>4.6</v>
      </c>
      <c r="K3265" t="n">
        <v>-631115000</v>
      </c>
      <c r="L3265" t="n">
        <v>720305000</v>
      </c>
      <c r="M3265" t="n">
        <v>705242000</v>
      </c>
      <c r="N3265" t="n">
        <v>-630618000</v>
      </c>
      <c r="O3265">
        <f>D3264</f>
      </c>
      <c r="P3265">
        <f>(E3265-F3265+G3265)/O3265*100</f>
      </c>
      <c r="Q3265">
        <f>H3264</f>
      </c>
      <c r="R3265">
        <f>I3264</f>
      </c>
      <c r="S3265">
        <f>H3265-H3264</f>
      </c>
      <c r="T3265">
        <f>I3265-I3264</f>
      </c>
      <c r="U3265">
        <f>(L3265-K3265)/(2*D3265*0.01)</f>
      </c>
      <c r="V3265">
        <f>(L3265+K3265)/(D3265*0.0001)</f>
      </c>
    </row>
    <row r="3266">
      <c r="A3266" t="n">
        <v>2025</v>
      </c>
      <c r="B3266" t="inlineStr">
        <is>
          <t>00129615</t>
        </is>
      </c>
      <c r="C3266" t="inlineStr">
        <is>
          <t>상보</t>
        </is>
      </c>
      <c r="D3266" t="n">
        <v>7902275000</v>
      </c>
      <c r="E3266" t="n">
        <v>916314000</v>
      </c>
      <c r="F3266" t="n">
        <v>424223000</v>
      </c>
      <c r="G3266" t="n">
        <v>303036000</v>
      </c>
      <c r="H3266" t="n">
        <v>4.3</v>
      </c>
      <c r="I3266" t="n">
        <v>4.4</v>
      </c>
      <c r="K3266" t="n">
        <v>-589179000</v>
      </c>
      <c r="L3266" t="n">
        <v>667795000</v>
      </c>
      <c r="M3266" t="n">
        <v>673125000</v>
      </c>
      <c r="N3266" t="n">
        <v>-604222000</v>
      </c>
      <c r="O3266">
        <f>D3265</f>
      </c>
      <c r="P3266">
        <f>(E3266-F3266+G3266)/O3266*100</f>
      </c>
      <c r="Q3266">
        <f>H3265</f>
      </c>
      <c r="R3266">
        <f>I3265</f>
      </c>
      <c r="S3266">
        <f>H3266-H3265</f>
      </c>
      <c r="T3266">
        <f>I3266-I3265</f>
      </c>
      <c r="U3266">
        <f>(L3266-K3266)/(2*D3266*0.01)</f>
      </c>
      <c r="V3266">
        <f>(L3266+K3266)/(D3266*0.0001)</f>
      </c>
    </row>
    <row r="3267">
      <c r="A3267" t="n">
        <v>2014</v>
      </c>
      <c r="B3267" t="inlineStr">
        <is>
          <t>00129642</t>
        </is>
      </c>
      <c r="C3267" t="inlineStr">
        <is>
          <t>상신브레이크</t>
        </is>
      </c>
      <c r="D3267" t="n">
        <v>27998363813</v>
      </c>
      <c r="E3267" t="n">
        <v>4455704697</v>
      </c>
      <c r="F3267" t="n">
        <v>744302258</v>
      </c>
      <c r="G3267" t="n">
        <v>795846003</v>
      </c>
      <c r="H3267" t="n">
        <v>3.1</v>
      </c>
      <c r="I3267" t="n">
        <v>6</v>
      </c>
      <c r="K3267" t="n">
        <v>-2977902694</v>
      </c>
      <c r="L3267" t="n">
        <v>3600659764</v>
      </c>
      <c r="M3267" t="n">
        <v>3458366847</v>
      </c>
      <c r="N3267" t="n">
        <v>-2929262753</v>
      </c>
      <c r="U3267">
        <f>(L3267-K3267)/(2*D3267*0.01)</f>
      </c>
      <c r="V3267">
        <f>(L3267+K3267)/(D3267*0.0001)</f>
      </c>
    </row>
    <row r="3268">
      <c r="A3268" t="n">
        <v>2015</v>
      </c>
      <c r="B3268" t="inlineStr">
        <is>
          <t>00129642</t>
        </is>
      </c>
      <c r="C3268" t="inlineStr">
        <is>
          <t>상신브레이크</t>
        </is>
      </c>
      <c r="D3268" t="n">
        <v>32530546639</v>
      </c>
      <c r="E3268" t="n">
        <v>5564783518</v>
      </c>
      <c r="F3268" t="n">
        <v>836822057</v>
      </c>
      <c r="G3268" t="n">
        <v>870155171</v>
      </c>
      <c r="H3268" t="n">
        <v>3</v>
      </c>
      <c r="I3268" t="n">
        <v>5.4</v>
      </c>
      <c r="J3268" t="n">
        <v>8.685</v>
      </c>
      <c r="K3268" t="n">
        <v>-3278440766</v>
      </c>
      <c r="L3268" t="n">
        <v>3928379309</v>
      </c>
      <c r="M3268" t="n">
        <v>3633234082</v>
      </c>
      <c r="N3268" t="n">
        <v>-3109414769</v>
      </c>
      <c r="O3268">
        <f>D3267</f>
      </c>
      <c r="P3268">
        <f>(E3268-F3268+G3268)/O3268*100</f>
      </c>
      <c r="Q3268">
        <f>H3267</f>
      </c>
      <c r="R3268">
        <f>I3267</f>
      </c>
      <c r="S3268">
        <f>H3268-H3267</f>
      </c>
      <c r="T3268">
        <f>I3268-I3267</f>
      </c>
      <c r="U3268">
        <f>(L3268-K3268)/(2*D3268*0.01)</f>
      </c>
      <c r="V3268">
        <f>(L3268+K3268)/(D3268*0.0001)</f>
      </c>
    </row>
    <row r="3269">
      <c r="A3269" t="n">
        <v>2016</v>
      </c>
      <c r="B3269" t="inlineStr">
        <is>
          <t>00129642</t>
        </is>
      </c>
      <c r="C3269" t="inlineStr">
        <is>
          <t>상신브레이크</t>
        </is>
      </c>
      <c r="D3269" t="n">
        <v>40729821417</v>
      </c>
      <c r="E3269" t="n">
        <v>6946475141</v>
      </c>
      <c r="F3269" t="n">
        <v>3409013774</v>
      </c>
      <c r="G3269" t="n">
        <v>975110613</v>
      </c>
      <c r="H3269" t="n">
        <v>3.03</v>
      </c>
      <c r="I3269" t="n">
        <v>4.95</v>
      </c>
      <c r="K3269" t="n">
        <v>-3649508884</v>
      </c>
      <c r="L3269" t="n">
        <v>4396549664</v>
      </c>
      <c r="M3269" t="n">
        <v>4265702758</v>
      </c>
      <c r="N3269" t="n">
        <v>-3621272992</v>
      </c>
      <c r="O3269">
        <f>D3268</f>
      </c>
      <c r="P3269">
        <f>(E3269-F3269+G3269)/O3269*100</f>
      </c>
      <c r="Q3269">
        <f>H3268</f>
      </c>
      <c r="R3269">
        <f>I3268</f>
      </c>
      <c r="S3269">
        <f>H3269-H3268</f>
      </c>
      <c r="T3269">
        <f>I3269-I3268</f>
      </c>
      <c r="U3269">
        <f>(L3269-K3269)/(2*D3269*0.01)</f>
      </c>
      <c r="V3269">
        <f>(L3269+K3269)/(D3269*0.0001)</f>
      </c>
    </row>
    <row r="3270">
      <c r="A3270" t="n">
        <v>2018</v>
      </c>
      <c r="B3270" t="inlineStr">
        <is>
          <t>00129642</t>
        </is>
      </c>
      <c r="C3270" t="inlineStr">
        <is>
          <t>상신브레이크</t>
        </is>
      </c>
      <c r="D3270" t="n">
        <v>50284172906</v>
      </c>
      <c r="E3270" t="n">
        <v>5427048196</v>
      </c>
      <c r="F3270" t="n">
        <v>2767064766</v>
      </c>
      <c r="G3270" t="n">
        <v>1001284249</v>
      </c>
      <c r="H3270" t="n">
        <v>2.74</v>
      </c>
      <c r="I3270" t="n">
        <v>5</v>
      </c>
      <c r="K3270" t="n">
        <v>-3112654764</v>
      </c>
      <c r="L3270" t="n">
        <v>5216240693</v>
      </c>
      <c r="M3270" t="n">
        <v>5287608125</v>
      </c>
      <c r="N3270" t="n">
        <v>-3204502498</v>
      </c>
      <c r="U3270">
        <f>(L3270-K3270)/(2*D3270*0.01)</f>
      </c>
      <c r="V3270">
        <f>(L3270+K3270)/(D3270*0.0001)</f>
      </c>
    </row>
    <row r="3271">
      <c r="A3271" t="n">
        <v>2019</v>
      </c>
      <c r="B3271" t="inlineStr">
        <is>
          <t>00129642</t>
        </is>
      </c>
      <c r="C3271" t="inlineStr">
        <is>
          <t>상신브레이크</t>
        </is>
      </c>
      <c r="D3271" t="n">
        <v>52668961483</v>
      </c>
      <c r="E3271" t="n">
        <v>6246472944</v>
      </c>
      <c r="F3271" t="n">
        <v>8058800294</v>
      </c>
      <c r="G3271" t="n">
        <v>1143154799</v>
      </c>
      <c r="H3271" t="n">
        <v>3.06</v>
      </c>
      <c r="I3271" t="n">
        <v>4.82</v>
      </c>
      <c r="K3271" t="n">
        <v>-4497280352</v>
      </c>
      <c r="L3271" t="n">
        <v>5233858682</v>
      </c>
      <c r="M3271" t="n">
        <v>5286430362</v>
      </c>
      <c r="N3271" t="n">
        <v>-4273827732</v>
      </c>
      <c r="O3271">
        <f>D3270</f>
      </c>
      <c r="P3271">
        <f>(E3271-F3271+G3271)/O3271*100</f>
      </c>
      <c r="Q3271">
        <f>H3270</f>
      </c>
      <c r="R3271">
        <f>I3270</f>
      </c>
      <c r="S3271">
        <f>H3271-H3270</f>
      </c>
      <c r="T3271">
        <f>I3271-I3270</f>
      </c>
      <c r="U3271">
        <f>(L3271-K3271)/(2*D3271*0.01)</f>
      </c>
      <c r="V3271">
        <f>(L3271+K3271)/(D3271*0.0001)</f>
      </c>
    </row>
    <row r="3272">
      <c r="A3272" t="n">
        <v>2020</v>
      </c>
      <c r="B3272" t="inlineStr">
        <is>
          <t>00129642</t>
        </is>
      </c>
      <c r="C3272" t="inlineStr">
        <is>
          <t>상신브레이크</t>
        </is>
      </c>
      <c r="D3272" t="n">
        <v>55523431046</v>
      </c>
      <c r="E3272" t="n">
        <v>6457162716</v>
      </c>
      <c r="F3272" t="n">
        <v>2875210699</v>
      </c>
      <c r="G3272" t="n">
        <v>1186456713</v>
      </c>
      <c r="H3272" t="n">
        <v>3.11</v>
      </c>
      <c r="I3272" t="n">
        <v>4.72</v>
      </c>
      <c r="J3272" t="n">
        <v>8.35</v>
      </c>
      <c r="K3272" t="n">
        <v>-8084970860</v>
      </c>
      <c r="L3272" t="n">
        <v>723098031</v>
      </c>
      <c r="M3272" t="n">
        <v>789108030</v>
      </c>
      <c r="N3272" t="n">
        <v>-8207961266</v>
      </c>
      <c r="O3272">
        <f>D3271</f>
      </c>
      <c r="P3272">
        <f>(E3272-F3272+G3272)/O3272*100</f>
      </c>
      <c r="Q3272">
        <f>H3271</f>
      </c>
      <c r="R3272">
        <f>I3271</f>
      </c>
      <c r="S3272">
        <f>H3272-H3271</f>
      </c>
      <c r="T3272">
        <f>I3272-I3271</f>
      </c>
      <c r="U3272">
        <f>(L3272-K3272)/(2*D3272*0.01)</f>
      </c>
    </row>
    <row r="3273">
      <c r="A3273" t="n">
        <v>2021</v>
      </c>
      <c r="B3273" t="inlineStr">
        <is>
          <t>00129642</t>
        </is>
      </c>
      <c r="C3273" t="inlineStr">
        <is>
          <t>상신브레이크</t>
        </is>
      </c>
      <c r="D3273" t="n">
        <v>47392032437</v>
      </c>
      <c r="E3273" t="n">
        <v>4991627844</v>
      </c>
      <c r="F3273" t="n">
        <v>2521435583</v>
      </c>
      <c r="G3273" t="n">
        <v>950415780</v>
      </c>
      <c r="H3273" t="n">
        <v>2.96</v>
      </c>
      <c r="I3273" t="n">
        <v>5</v>
      </c>
      <c r="J3273" t="n">
        <v>10.01</v>
      </c>
      <c r="O3273">
        <f>D3272</f>
      </c>
      <c r="P3273">
        <f>(E3273-F3273+G3273)/O3273*100</f>
      </c>
      <c r="Q3273">
        <f>H3272</f>
      </c>
      <c r="R3273">
        <f>I3272</f>
      </c>
      <c r="S3273">
        <f>H3273-H3272</f>
      </c>
      <c r="T3273">
        <f>I3273-I3272</f>
      </c>
    </row>
    <row r="3274">
      <c r="A3274" t="n">
        <v>2022</v>
      </c>
      <c r="B3274" t="inlineStr">
        <is>
          <t>00129642</t>
        </is>
      </c>
      <c r="C3274" t="inlineStr">
        <is>
          <t>상신브레이크</t>
        </is>
      </c>
      <c r="D3274" t="n">
        <v>54022853273</v>
      </c>
      <c r="E3274" t="n">
        <v>6408588762</v>
      </c>
      <c r="F3274" t="n">
        <v>4130078245</v>
      </c>
      <c r="G3274" t="n">
        <v>1502630856</v>
      </c>
      <c r="H3274" t="n">
        <v>5.79</v>
      </c>
      <c r="I3274" t="n">
        <v>4.05</v>
      </c>
      <c r="J3274" t="n">
        <v>7.14</v>
      </c>
      <c r="K3274" t="n">
        <v>-3351374987</v>
      </c>
      <c r="L3274" t="n">
        <v>3704036569</v>
      </c>
      <c r="M3274" t="n">
        <v>3862021810</v>
      </c>
      <c r="N3274" t="n">
        <v>-3535350436</v>
      </c>
      <c r="O3274">
        <f>D3273</f>
      </c>
      <c r="P3274">
        <f>(E3274-F3274+G3274)/O3274*100</f>
      </c>
      <c r="Q3274">
        <f>H3273</f>
      </c>
      <c r="R3274">
        <f>I3273</f>
      </c>
      <c r="S3274">
        <f>H3274-H3273</f>
      </c>
      <c r="T3274">
        <f>I3274-I3273</f>
      </c>
      <c r="U3274">
        <f>(L3274-K3274)/(2*D3274*0.01)</f>
      </c>
      <c r="V3274">
        <f>(L3274+K3274)/(D3274*0.0001)</f>
      </c>
    </row>
    <row r="3275">
      <c r="A3275" t="n">
        <v>2023</v>
      </c>
      <c r="B3275" t="inlineStr">
        <is>
          <t>00129642</t>
        </is>
      </c>
      <c r="C3275" t="inlineStr">
        <is>
          <t>상신브레이크</t>
        </is>
      </c>
      <c r="D3275" t="n">
        <v>57844573958</v>
      </c>
      <c r="E3275" t="n">
        <v>5425069698</v>
      </c>
      <c r="F3275" t="n">
        <v>4068476559</v>
      </c>
      <c r="G3275" t="n">
        <v>2326904040</v>
      </c>
      <c r="H3275" t="n">
        <v>4.99</v>
      </c>
      <c r="I3275" t="n">
        <v>4.05</v>
      </c>
      <c r="J3275" t="n">
        <v>7.58</v>
      </c>
      <c r="K3275" t="n">
        <v>-3685415128</v>
      </c>
      <c r="L3275" t="n">
        <v>4234720050</v>
      </c>
      <c r="M3275" t="n">
        <v>4278104668</v>
      </c>
      <c r="N3275" t="n">
        <v>-3786070148</v>
      </c>
      <c r="O3275">
        <f>D3274</f>
      </c>
      <c r="P3275">
        <f>(E3275-F3275+G3275)/O3275*100</f>
      </c>
      <c r="Q3275">
        <f>H3274</f>
      </c>
      <c r="R3275">
        <f>I3274</f>
      </c>
      <c r="S3275">
        <f>H3275-H3274</f>
      </c>
      <c r="T3275">
        <f>I3275-I3274</f>
      </c>
      <c r="U3275">
        <f>(L3275-K3275)/(2*D3275*0.01)</f>
      </c>
      <c r="V3275">
        <f>(L3275+K3275)/(D3275*0.0001)</f>
      </c>
    </row>
    <row r="3276">
      <c r="A3276" t="n">
        <v>2024</v>
      </c>
      <c r="B3276" t="inlineStr">
        <is>
          <t>00129642</t>
        </is>
      </c>
      <c r="C3276" t="inlineStr">
        <is>
          <t>상신브레이크</t>
        </is>
      </c>
      <c r="D3276" t="n">
        <v>61371976260</v>
      </c>
      <c r="E3276" t="n">
        <v>5695032549</v>
      </c>
      <c r="F3276" t="n">
        <v>8785064209</v>
      </c>
      <c r="G3276" t="n">
        <v>2128810368</v>
      </c>
      <c r="H3276" t="n">
        <v>4.475</v>
      </c>
      <c r="I3276" t="n">
        <v>4.05</v>
      </c>
      <c r="J3276" t="n">
        <v>7.58</v>
      </c>
      <c r="K3276" t="n">
        <v>-4164553220</v>
      </c>
      <c r="L3276" t="n">
        <v>4792979030</v>
      </c>
      <c r="M3276" t="n">
        <v>4814748519</v>
      </c>
      <c r="N3276" t="n">
        <v>-4257269670</v>
      </c>
      <c r="O3276">
        <f>D3275</f>
      </c>
      <c r="P3276">
        <f>(E3276-F3276+G3276)/O3276*100</f>
      </c>
      <c r="Q3276">
        <f>H3275</f>
      </c>
      <c r="R3276">
        <f>I3275</f>
      </c>
      <c r="S3276">
        <f>H3276-H3275</f>
      </c>
      <c r="T3276">
        <f>I3276-I3275</f>
      </c>
      <c r="U3276">
        <f>(L3276-K3276)/(2*D3276*0.01)</f>
      </c>
      <c r="V3276">
        <f>(L3276+K3276)/(D3276*0.0001)</f>
      </c>
    </row>
    <row r="3277">
      <c r="A3277" t="n">
        <v>2025</v>
      </c>
      <c r="B3277" t="inlineStr">
        <is>
          <t>00129642</t>
        </is>
      </c>
      <c r="C3277" t="inlineStr">
        <is>
          <t>상신브레이크</t>
        </is>
      </c>
      <c r="D3277" t="n">
        <v>65553788885</v>
      </c>
      <c r="E3277" t="n">
        <v>5929771252</v>
      </c>
      <c r="F3277" t="n">
        <v>4634628089</v>
      </c>
      <c r="G3277" t="n">
        <v>2088153696</v>
      </c>
      <c r="H3277" t="n">
        <v>4.855</v>
      </c>
      <c r="I3277" t="n">
        <v>4.05</v>
      </c>
      <c r="J3277" t="n">
        <v>7.265</v>
      </c>
      <c r="K3277" t="n">
        <v>-4332150168</v>
      </c>
      <c r="L3277" t="n">
        <v>4811980072</v>
      </c>
      <c r="M3277" t="n">
        <v>4854394974</v>
      </c>
      <c r="N3277" t="n">
        <v>-4442579279</v>
      </c>
      <c r="O3277">
        <f>D3276</f>
      </c>
      <c r="P3277">
        <f>(E3277-F3277+G3277)/O3277*100</f>
      </c>
      <c r="Q3277">
        <f>H3276</f>
      </c>
      <c r="R3277">
        <f>I3276</f>
      </c>
      <c r="S3277">
        <f>H3277-H3276</f>
      </c>
      <c r="T3277">
        <f>I3277-I3276</f>
      </c>
      <c r="U3277">
        <f>(L3277-K3277)/(2*D3277*0.01)</f>
      </c>
      <c r="V3277">
        <f>(L3277+K3277)/(D3277*0.0001)</f>
      </c>
    </row>
    <row r="3278">
      <c r="A3278" t="n">
        <v>2014</v>
      </c>
      <c r="B3278" t="inlineStr">
        <is>
          <t>00129679</t>
        </is>
      </c>
      <c r="C3278" t="inlineStr">
        <is>
          <t>녹십자</t>
        </is>
      </c>
      <c r="D3278" t="n">
        <v>61606000000</v>
      </c>
      <c r="E3278" t="n">
        <v>9523000000</v>
      </c>
      <c r="F3278" t="n">
        <v>211000000</v>
      </c>
      <c r="G3278" t="n">
        <v>2143000000</v>
      </c>
      <c r="H3278" t="n">
        <v>3.32</v>
      </c>
      <c r="I3278" t="n">
        <v>6</v>
      </c>
      <c r="J3278" t="n">
        <v>13.7</v>
      </c>
      <c r="K3278" t="n">
        <v>-8209000000</v>
      </c>
      <c r="L3278" t="n">
        <v>6762000000</v>
      </c>
      <c r="M3278" t="n">
        <v>8115000000</v>
      </c>
      <c r="N3278" t="n">
        <v>-6817000000</v>
      </c>
      <c r="U3278">
        <f>(L3278-K3278)/(2*D3278*0.01)</f>
      </c>
    </row>
    <row r="3279">
      <c r="A3279" t="n">
        <v>2015</v>
      </c>
      <c r="B3279" t="inlineStr">
        <is>
          <t>00129679</t>
        </is>
      </c>
      <c r="C3279" t="inlineStr">
        <is>
          <t>녹십자</t>
        </is>
      </c>
      <c r="D3279" t="n">
        <v>78011000000</v>
      </c>
      <c r="E3279" t="n">
        <v>12260000000</v>
      </c>
      <c r="F3279" t="n">
        <v>1452000000</v>
      </c>
      <c r="G3279" t="n">
        <v>2133000000</v>
      </c>
      <c r="H3279" t="n">
        <v>2.65</v>
      </c>
      <c r="I3279" t="n">
        <v>5.7</v>
      </c>
      <c r="K3279" t="n">
        <v>-8848000000</v>
      </c>
      <c r="L3279" t="n">
        <v>10849000000</v>
      </c>
      <c r="M3279" t="n">
        <v>10809000000</v>
      </c>
      <c r="N3279" t="n">
        <v>-8977000000</v>
      </c>
      <c r="O3279">
        <f>D3278</f>
      </c>
      <c r="P3279">
        <f>(E3279-F3279+G3279)/O3279*100</f>
      </c>
      <c r="Q3279">
        <f>H3278</f>
      </c>
      <c r="R3279">
        <f>I3278</f>
      </c>
      <c r="S3279">
        <f>H3279-H3278</f>
      </c>
      <c r="T3279">
        <f>I3279-I3278</f>
      </c>
      <c r="U3279">
        <f>(L3279-K3279)/(2*D3279*0.01)</f>
      </c>
      <c r="V3279">
        <f>(L3279+K3279)/(D3279*0.0001)</f>
      </c>
    </row>
    <row r="3280">
      <c r="A3280" t="n">
        <v>2016</v>
      </c>
      <c r="B3280" t="inlineStr">
        <is>
          <t>00129679</t>
        </is>
      </c>
      <c r="C3280" t="inlineStr">
        <is>
          <t>녹십자</t>
        </is>
      </c>
      <c r="D3280" t="n">
        <v>88545000000</v>
      </c>
      <c r="E3280" t="n">
        <v>13594000000</v>
      </c>
      <c r="F3280" t="n">
        <v>158000000</v>
      </c>
      <c r="G3280" t="n">
        <v>2184000000</v>
      </c>
      <c r="H3280" t="n">
        <v>2.645</v>
      </c>
      <c r="I3280" t="n">
        <v>5.515</v>
      </c>
      <c r="J3280" t="n">
        <v>12.13</v>
      </c>
      <c r="K3280" t="n">
        <v>-8062000000</v>
      </c>
      <c r="L3280" t="n">
        <v>9581000000</v>
      </c>
      <c r="M3280" t="n">
        <v>9565000000</v>
      </c>
      <c r="N3280" t="n">
        <v>-8199000000</v>
      </c>
      <c r="O3280">
        <f>D3279</f>
      </c>
      <c r="P3280">
        <f>(E3280-F3280+G3280)/O3280*100</f>
      </c>
      <c r="Q3280">
        <f>H3279</f>
      </c>
      <c r="R3280">
        <f>I3279</f>
      </c>
      <c r="S3280">
        <f>H3280-H3279</f>
      </c>
      <c r="T3280">
        <f>I3280-I3279</f>
      </c>
      <c r="U3280">
        <f>(L3280-K3280)/(2*D3280*0.01)</f>
      </c>
      <c r="V3280">
        <f>(L3280+K3280)/(D3280*0.0001)</f>
      </c>
    </row>
    <row r="3281">
      <c r="A3281" t="n">
        <v>2017</v>
      </c>
      <c r="B3281" t="inlineStr">
        <is>
          <t>00129679</t>
        </is>
      </c>
      <c r="C3281" t="inlineStr">
        <is>
          <t>녹십자</t>
        </is>
      </c>
      <c r="D3281" t="n">
        <v>75490000000</v>
      </c>
      <c r="E3281" t="n">
        <v>11298000000</v>
      </c>
      <c r="F3281" t="n">
        <v>20000000</v>
      </c>
      <c r="G3281" t="n">
        <v>2037000000</v>
      </c>
      <c r="H3281" t="n">
        <v>3.17</v>
      </c>
      <c r="I3281" t="n">
        <v>5.2</v>
      </c>
      <c r="J3281" t="n">
        <v>10.5</v>
      </c>
      <c r="K3281" t="n">
        <v>-6736000000</v>
      </c>
      <c r="L3281" t="n">
        <v>7972000000</v>
      </c>
      <c r="M3281" t="n">
        <v>7986000000</v>
      </c>
      <c r="N3281" t="n">
        <v>-6870000000</v>
      </c>
      <c r="O3281">
        <f>D3280</f>
      </c>
      <c r="P3281">
        <f>(E3281-F3281+G3281)/O3281*100</f>
      </c>
      <c r="Q3281">
        <f>H3280</f>
      </c>
      <c r="R3281">
        <f>I3280</f>
      </c>
      <c r="S3281">
        <f>H3281-H3280</f>
      </c>
      <c r="T3281">
        <f>I3281-I3280</f>
      </c>
      <c r="U3281">
        <f>(L3281-K3281)/(2*D3281*0.01)</f>
      </c>
      <c r="V3281">
        <f>(L3281+K3281)/(D3281*0.0001)</f>
      </c>
    </row>
    <row r="3282">
      <c r="A3282" t="n">
        <v>2018</v>
      </c>
      <c r="B3282" t="inlineStr">
        <is>
          <t>00129679</t>
        </is>
      </c>
      <c r="C3282" t="inlineStr">
        <is>
          <t>녹십자</t>
        </is>
      </c>
      <c r="D3282" t="n">
        <v>110903000000</v>
      </c>
      <c r="E3282" t="n">
        <v>14874000000</v>
      </c>
      <c r="F3282" t="n">
        <v>194000000</v>
      </c>
      <c r="G3282" t="n">
        <v>2889000000</v>
      </c>
      <c r="H3282" t="n">
        <v>2.56</v>
      </c>
      <c r="I3282" t="n">
        <v>5.395</v>
      </c>
      <c r="K3282" t="n">
        <v>-9741000000</v>
      </c>
      <c r="L3282" t="n">
        <v>11519000000</v>
      </c>
      <c r="M3282" t="n">
        <v>11480000000</v>
      </c>
      <c r="N3282" t="n">
        <v>-9891000000</v>
      </c>
      <c r="O3282">
        <f>D3281</f>
      </c>
      <c r="P3282">
        <f>(E3282-F3282+G3282)/O3282*100</f>
      </c>
      <c r="Q3282">
        <f>H3281</f>
      </c>
      <c r="R3282">
        <f>I3281</f>
      </c>
      <c r="S3282">
        <f>H3282-H3281</f>
      </c>
      <c r="T3282">
        <f>I3282-I3281</f>
      </c>
      <c r="U3282">
        <f>(L3282-K3282)/(2*D3282*0.01)</f>
      </c>
      <c r="V3282">
        <f>(L3282+K3282)/(D3282*0.0001)</f>
      </c>
    </row>
    <row r="3283">
      <c r="A3283" t="n">
        <v>2019</v>
      </c>
      <c r="B3283" t="inlineStr">
        <is>
          <t>00129679</t>
        </is>
      </c>
      <c r="C3283" t="inlineStr">
        <is>
          <t>녹십자</t>
        </is>
      </c>
      <c r="D3283" t="n">
        <v>127984000000</v>
      </c>
      <c r="E3283" t="n">
        <v>16890000000</v>
      </c>
      <c r="F3283" t="n">
        <v>179000000</v>
      </c>
      <c r="G3283" t="n">
        <v>2842000000</v>
      </c>
      <c r="H3283" t="n">
        <v>2.135</v>
      </c>
      <c r="I3283" t="n">
        <v>5.455</v>
      </c>
      <c r="K3283" t="n">
        <v>-12863000000</v>
      </c>
      <c r="L3283" t="n">
        <v>12863000000</v>
      </c>
      <c r="M3283" t="n">
        <v>12766000000</v>
      </c>
      <c r="N3283" t="n">
        <v>-11068000000</v>
      </c>
      <c r="O3283">
        <f>D3282</f>
      </c>
      <c r="P3283">
        <f>(E3283-F3283+G3283)/O3283*100</f>
      </c>
      <c r="Q3283">
        <f>H3282</f>
      </c>
      <c r="R3283">
        <f>I3282</f>
      </c>
      <c r="S3283">
        <f>H3283-H3282</f>
      </c>
      <c r="T3283">
        <f>I3283-I3282</f>
      </c>
      <c r="U3283">
        <f>(L3283-K3283)/(2*D3283*0.01)</f>
      </c>
    </row>
    <row r="3284">
      <c r="A3284" t="n">
        <v>2020</v>
      </c>
      <c r="B3284" t="inlineStr">
        <is>
          <t>00129679</t>
        </is>
      </c>
      <c r="C3284" t="inlineStr">
        <is>
          <t>녹십자</t>
        </is>
      </c>
      <c r="D3284" t="n">
        <v>132658000000</v>
      </c>
      <c r="E3284" t="n">
        <v>18872000000</v>
      </c>
      <c r="F3284" t="n">
        <v>274000000</v>
      </c>
      <c r="G3284" t="n">
        <v>2891000000</v>
      </c>
      <c r="H3284" t="n">
        <v>2.11</v>
      </c>
      <c r="I3284" t="n">
        <v>4.42</v>
      </c>
      <c r="J3284" t="n">
        <v>8.365</v>
      </c>
      <c r="K3284" t="n">
        <v>-11698000000</v>
      </c>
      <c r="L3284" t="n">
        <v>11698000000</v>
      </c>
      <c r="M3284" t="n">
        <v>11546000000</v>
      </c>
      <c r="N3284" t="n">
        <v>-10128000000</v>
      </c>
      <c r="O3284">
        <f>D3283</f>
      </c>
      <c r="P3284">
        <f>(E3284-F3284+G3284)/O3284*100</f>
      </c>
      <c r="Q3284">
        <f>H3283</f>
      </c>
      <c r="R3284">
        <f>I3283</f>
      </c>
      <c r="S3284">
        <f>H3284-H3283</f>
      </c>
      <c r="T3284">
        <f>I3284-I3283</f>
      </c>
      <c r="U3284">
        <f>(L3284-K3284)/(2*D3284*0.01)</f>
      </c>
    </row>
    <row r="3285">
      <c r="A3285" t="n">
        <v>2021</v>
      </c>
      <c r="B3285" t="inlineStr">
        <is>
          <t>00129679</t>
        </is>
      </c>
      <c r="C3285" t="inlineStr">
        <is>
          <t>녹십자</t>
        </is>
      </c>
      <c r="D3285" t="n">
        <v>153537000000</v>
      </c>
      <c r="E3285" t="n">
        <v>17739000000</v>
      </c>
      <c r="F3285" t="n">
        <v>293000000</v>
      </c>
      <c r="G3285" t="n">
        <v>3016000000</v>
      </c>
      <c r="H3285" t="n">
        <v>2.92</v>
      </c>
      <c r="I3285" t="n">
        <v>4.665</v>
      </c>
      <c r="J3285" t="n">
        <v>8.539999999999999</v>
      </c>
      <c r="K3285" t="n">
        <v>-13001000000</v>
      </c>
      <c r="L3285" t="n">
        <v>13001000000</v>
      </c>
      <c r="M3285" t="n">
        <v>12870000000</v>
      </c>
      <c r="N3285" t="n">
        <v>-11334000000</v>
      </c>
      <c r="O3285">
        <f>D3284</f>
      </c>
      <c r="P3285">
        <f>(E3285-F3285+G3285)/O3285*100</f>
      </c>
      <c r="Q3285">
        <f>H3284</f>
      </c>
      <c r="R3285">
        <f>I3284</f>
      </c>
      <c r="S3285">
        <f>H3285-H3284</f>
      </c>
      <c r="T3285">
        <f>I3285-I3284</f>
      </c>
      <c r="U3285">
        <f>(L3285-K3285)/(2*D3285*0.01)</f>
      </c>
    </row>
    <row r="3286">
      <c r="A3286" t="n">
        <v>2022</v>
      </c>
      <c r="B3286" t="inlineStr">
        <is>
          <t>00129679</t>
        </is>
      </c>
      <c r="C3286" t="inlineStr">
        <is>
          <t>녹십자</t>
        </is>
      </c>
      <c r="D3286" t="n">
        <v>169838000000</v>
      </c>
      <c r="E3286" t="n">
        <v>23221000000</v>
      </c>
      <c r="F3286" t="n">
        <v>2162000000</v>
      </c>
      <c r="G3286" t="n">
        <v>4361000000</v>
      </c>
      <c r="H3286" t="n">
        <v>5.335</v>
      </c>
      <c r="I3286" t="n">
        <v>5.58</v>
      </c>
      <c r="J3286" t="n">
        <v>8.359999999999999</v>
      </c>
      <c r="K3286" t="n">
        <v>-14766000000</v>
      </c>
      <c r="L3286" t="n">
        <v>14766000000</v>
      </c>
      <c r="M3286" t="n">
        <v>14575000000</v>
      </c>
      <c r="N3286" t="n">
        <v>-12840000000</v>
      </c>
      <c r="O3286">
        <f>D3285</f>
      </c>
      <c r="P3286">
        <f>(E3286-F3286+G3286)/O3286*100</f>
      </c>
      <c r="Q3286">
        <f>H3285</f>
      </c>
      <c r="R3286">
        <f>I3285</f>
      </c>
      <c r="S3286">
        <f>H3286-H3285</f>
      </c>
      <c r="T3286">
        <f>I3286-I3285</f>
      </c>
      <c r="U3286">
        <f>(L3286-K3286)/(2*D3286*0.01)</f>
      </c>
    </row>
    <row r="3287">
      <c r="A3287" t="n">
        <v>2023</v>
      </c>
      <c r="B3287" t="inlineStr">
        <is>
          <t>00129679</t>
        </is>
      </c>
      <c r="C3287" t="inlineStr">
        <is>
          <t>녹십자</t>
        </is>
      </c>
      <c r="D3287" t="n">
        <v>161361000000</v>
      </c>
      <c r="E3287" t="n">
        <v>22220000000</v>
      </c>
      <c r="F3287" t="n">
        <v>18562000000</v>
      </c>
      <c r="G3287" t="n">
        <v>8821000000</v>
      </c>
      <c r="H3287" t="n">
        <v>4.515</v>
      </c>
      <c r="I3287" t="n">
        <v>4.655</v>
      </c>
      <c r="J3287" t="n">
        <v>8.435</v>
      </c>
      <c r="K3287" t="n">
        <v>-11449000000</v>
      </c>
      <c r="L3287" t="n">
        <v>13183000000</v>
      </c>
      <c r="M3287" t="n">
        <v>13202000000</v>
      </c>
      <c r="N3287" t="n">
        <v>-11672000000</v>
      </c>
      <c r="O3287">
        <f>D3286</f>
      </c>
      <c r="P3287">
        <f>(E3287-F3287+G3287)/O3287*100</f>
      </c>
      <c r="Q3287">
        <f>H3286</f>
      </c>
      <c r="R3287">
        <f>I3286</f>
      </c>
      <c r="S3287">
        <f>H3287-H3286</f>
      </c>
      <c r="T3287">
        <f>I3287-I3286</f>
      </c>
      <c r="U3287">
        <f>(L3287-K3287)/(2*D3287*0.01)</f>
      </c>
      <c r="V3287">
        <f>(L3287+K3287)/(D3287*0.0001)</f>
      </c>
    </row>
    <row r="3288">
      <c r="A3288" t="n">
        <v>2024</v>
      </c>
      <c r="B3288" t="inlineStr">
        <is>
          <t>00129679</t>
        </is>
      </c>
      <c r="C3288" t="inlineStr">
        <is>
          <t>녹십자</t>
        </is>
      </c>
      <c r="D3288" t="n">
        <v>189125000000</v>
      </c>
      <c r="E3288" t="n">
        <v>20509000000</v>
      </c>
      <c r="F3288" t="n">
        <v>18346000000</v>
      </c>
      <c r="G3288" t="n">
        <v>7100000000</v>
      </c>
      <c r="H3288" t="n">
        <v>3.95</v>
      </c>
      <c r="I3288" t="n">
        <v>4.88</v>
      </c>
      <c r="J3288" t="n">
        <v>7.675</v>
      </c>
      <c r="K3288" t="n">
        <v>-14503000000</v>
      </c>
      <c r="L3288" t="n">
        <v>14503000000</v>
      </c>
      <c r="M3288" t="n">
        <v>16482000000</v>
      </c>
      <c r="N3288" t="n">
        <v>-16482000000</v>
      </c>
      <c r="O3288">
        <f>D3287</f>
      </c>
      <c r="P3288">
        <f>(E3288-F3288+G3288)/O3288*100</f>
      </c>
      <c r="Q3288">
        <f>H3287</f>
      </c>
      <c r="R3288">
        <f>I3287</f>
      </c>
      <c r="S3288">
        <f>H3288-H3287</f>
      </c>
      <c r="T3288">
        <f>I3288-I3287</f>
      </c>
      <c r="U3288">
        <f>(L3288-K3288)/(2*D3288*0.01)</f>
      </c>
    </row>
    <row r="3289">
      <c r="A3289" t="n">
        <v>2025</v>
      </c>
      <c r="B3289" t="inlineStr">
        <is>
          <t>00129679</t>
        </is>
      </c>
      <c r="C3289" t="inlineStr">
        <is>
          <t>녹십자</t>
        </is>
      </c>
      <c r="D3289" t="n">
        <v>194946000000</v>
      </c>
      <c r="E3289" t="n">
        <v>22600000000</v>
      </c>
      <c r="F3289" t="n">
        <v>14884000000</v>
      </c>
      <c r="G3289" t="n">
        <v>7178000000</v>
      </c>
      <c r="H3289" t="n">
        <v>4.295</v>
      </c>
      <c r="I3289" t="n">
        <v>5.04</v>
      </c>
      <c r="J3289" t="n">
        <v>7.435</v>
      </c>
      <c r="K3289" t="n">
        <v>-13909000000</v>
      </c>
      <c r="L3289" t="n">
        <v>15924000000</v>
      </c>
      <c r="M3289" t="n">
        <v>15760000000</v>
      </c>
      <c r="N3289" t="n">
        <v>-14033000000</v>
      </c>
      <c r="O3289">
        <f>D3288</f>
      </c>
      <c r="P3289">
        <f>(E3289-F3289+G3289)/O3289*100</f>
      </c>
      <c r="Q3289">
        <f>H3288</f>
      </c>
      <c r="R3289">
        <f>I3288</f>
      </c>
      <c r="S3289">
        <f>H3289-H3288</f>
      </c>
      <c r="T3289">
        <f>I3289-I3288</f>
      </c>
      <c r="U3289">
        <f>(L3289-K3289)/(2*D3289*0.01)</f>
      </c>
      <c r="V3289">
        <f>(L3289+K3289)/(D3289*0.0001)</f>
      </c>
    </row>
    <row r="3290">
      <c r="A3290" t="n">
        <v>2014</v>
      </c>
      <c r="B3290" t="inlineStr">
        <is>
          <t>00129989</t>
        </is>
      </c>
      <c r="C3290" t="inlineStr">
        <is>
          <t>코스모신소재</t>
        </is>
      </c>
      <c r="D3290" t="n">
        <v>19862156928</v>
      </c>
      <c r="E3290" t="n">
        <v>1560757550</v>
      </c>
      <c r="F3290" t="n">
        <v>642779030</v>
      </c>
      <c r="G3290" t="n">
        <v>638422307</v>
      </c>
      <c r="H3290" t="n">
        <v>2.95</v>
      </c>
      <c r="I3290" t="n">
        <v>4.3</v>
      </c>
      <c r="K3290" t="n">
        <v>-1481287971</v>
      </c>
      <c r="L3290" t="n">
        <v>1481287971</v>
      </c>
      <c r="M3290" t="n">
        <v>1317261766</v>
      </c>
      <c r="N3290" t="n">
        <v>-1448623377</v>
      </c>
      <c r="U3290">
        <f>(L3290-K3290)/(2*D3290*0.01)</f>
      </c>
    </row>
    <row r="3291">
      <c r="A3291" t="n">
        <v>2015</v>
      </c>
      <c r="B3291" t="inlineStr">
        <is>
          <t>00129989</t>
        </is>
      </c>
      <c r="C3291" t="inlineStr">
        <is>
          <t>코스모신소재</t>
        </is>
      </c>
      <c r="D3291" t="n">
        <v>19913240813</v>
      </c>
      <c r="E3291" t="n">
        <v>1661340319</v>
      </c>
      <c r="F3291" t="n">
        <v>875296928</v>
      </c>
      <c r="G3291" t="n">
        <v>553262272</v>
      </c>
      <c r="H3291" t="n">
        <v>2.56</v>
      </c>
      <c r="I3291" t="n">
        <v>3.5</v>
      </c>
      <c r="K3291" t="n">
        <v>-1211013051</v>
      </c>
      <c r="L3291" t="n">
        <v>1355369677</v>
      </c>
      <c r="M3291" t="n">
        <v>1330537543</v>
      </c>
      <c r="N3291" t="n">
        <v>-1213133336</v>
      </c>
      <c r="O3291">
        <f>D3290</f>
      </c>
      <c r="P3291">
        <f>(E3291-F3291+G3291)/O3291*100</f>
      </c>
      <c r="Q3291">
        <f>H3290</f>
      </c>
      <c r="R3291">
        <f>I3290</f>
      </c>
      <c r="S3291">
        <f>H3291-H3290</f>
      </c>
      <c r="T3291">
        <f>I3291-I3290</f>
      </c>
      <c r="U3291">
        <f>(L3291-K3291)/(2*D3291*0.01)</f>
      </c>
      <c r="V3291">
        <f>(L3291+K3291)/(D3291*0.0001)</f>
      </c>
    </row>
    <row r="3292">
      <c r="A3292" t="n">
        <v>2016</v>
      </c>
      <c r="B3292" t="inlineStr">
        <is>
          <t>00129989</t>
        </is>
      </c>
      <c r="C3292" t="inlineStr">
        <is>
          <t>코스모신소재</t>
        </is>
      </c>
      <c r="D3292" t="n">
        <v>21472457405</v>
      </c>
      <c r="E3292" t="n">
        <v>1527576830</v>
      </c>
      <c r="F3292" t="n">
        <v>1638859920</v>
      </c>
      <c r="G3292" t="n">
        <v>457755349</v>
      </c>
      <c r="H3292" t="n">
        <v>2.55</v>
      </c>
      <c r="I3292" t="n">
        <v>3.8</v>
      </c>
      <c r="K3292" t="n">
        <v>-130914700</v>
      </c>
      <c r="L3292" t="n">
        <v>149389960</v>
      </c>
      <c r="M3292" t="n">
        <v>146572190</v>
      </c>
      <c r="N3292" t="n">
        <v>-131091415</v>
      </c>
      <c r="O3292">
        <f>D3291</f>
      </c>
      <c r="P3292">
        <f>(E3292-F3292+G3292)/O3292*100</f>
      </c>
      <c r="Q3292">
        <f>H3291</f>
      </c>
      <c r="R3292">
        <f>I3291</f>
      </c>
      <c r="S3292">
        <f>H3292-H3291</f>
      </c>
      <c r="T3292">
        <f>I3292-I3291</f>
      </c>
      <c r="U3292">
        <f>(L3292-K3292)/(2*D3292*0.01)</f>
      </c>
      <c r="V3292">
        <f>(L3292+K3292)/(D3292*0.0001)</f>
      </c>
    </row>
    <row r="3293">
      <c r="A3293" t="n">
        <v>2017</v>
      </c>
      <c r="B3293" t="inlineStr">
        <is>
          <t>00129989</t>
        </is>
      </c>
      <c r="C3293" t="inlineStr">
        <is>
          <t>코스모신소재</t>
        </is>
      </c>
      <c r="D3293" t="n">
        <v>21174604661</v>
      </c>
      <c r="E3293" t="n">
        <v>1571908173</v>
      </c>
      <c r="F3293" t="n">
        <v>4726825760</v>
      </c>
      <c r="G3293" t="n">
        <v>502057150</v>
      </c>
      <c r="H3293" t="n">
        <v>3.02</v>
      </c>
      <c r="I3293" t="n">
        <v>4.7</v>
      </c>
      <c r="K3293" t="n">
        <v>-1228120688</v>
      </c>
      <c r="L3293" t="n">
        <v>1372332264</v>
      </c>
      <c r="M3293" t="n">
        <v>1337965717</v>
      </c>
      <c r="N3293" t="n">
        <v>-1222694172</v>
      </c>
      <c r="O3293">
        <f>D3292</f>
      </c>
      <c r="P3293">
        <f>(E3293-F3293+G3293)/O3293*100</f>
      </c>
      <c r="Q3293">
        <f>H3292</f>
      </c>
      <c r="R3293">
        <f>I3292</f>
      </c>
      <c r="S3293">
        <f>H3293-H3292</f>
      </c>
      <c r="T3293">
        <f>I3293-I3292</f>
      </c>
      <c r="U3293">
        <f>(L3293-K3293)/(2*D3293*0.01)</f>
      </c>
      <c r="V3293">
        <f>(L3293+K3293)/(D3293*0.0001)</f>
      </c>
    </row>
    <row r="3294">
      <c r="A3294" t="n">
        <v>2018</v>
      </c>
      <c r="B3294" t="inlineStr">
        <is>
          <t>00129989</t>
        </is>
      </c>
      <c r="C3294" t="inlineStr">
        <is>
          <t>코스모신소재</t>
        </is>
      </c>
      <c r="D3294" t="n">
        <v>25190776135</v>
      </c>
      <c r="E3294" t="n">
        <v>1866424320</v>
      </c>
      <c r="F3294" t="n">
        <v>1224172080</v>
      </c>
      <c r="G3294" t="n">
        <v>567793632</v>
      </c>
      <c r="H3294" t="n">
        <v>3.02</v>
      </c>
      <c r="I3294" t="n">
        <v>4.7</v>
      </c>
      <c r="K3294" t="n">
        <v>-1405959823</v>
      </c>
      <c r="L3294" t="n">
        <v>1570554326</v>
      </c>
      <c r="M3294" t="n">
        <v>1522716856</v>
      </c>
      <c r="N3294" t="n">
        <v>-1392624382</v>
      </c>
      <c r="O3294">
        <f>D3293</f>
      </c>
      <c r="P3294">
        <f>(E3294-F3294+G3294)/O3294*100</f>
      </c>
      <c r="Q3294">
        <f>H3293</f>
      </c>
      <c r="R3294">
        <f>I3293</f>
      </c>
      <c r="S3294">
        <f>H3294-H3293</f>
      </c>
      <c r="T3294">
        <f>I3294-I3293</f>
      </c>
      <c r="U3294">
        <f>(L3294-K3294)/(2*D3294*0.01)</f>
      </c>
      <c r="V3294">
        <f>(L3294+K3294)/(D3294*0.0001)</f>
      </c>
    </row>
    <row r="3295">
      <c r="A3295" t="n">
        <v>2019</v>
      </c>
      <c r="B3295" t="inlineStr">
        <is>
          <t>00129989</t>
        </is>
      </c>
      <c r="C3295" t="inlineStr">
        <is>
          <t>코스모신소재</t>
        </is>
      </c>
      <c r="D3295" t="n">
        <v>26172967232</v>
      </c>
      <c r="E3295" t="n">
        <v>2280843276</v>
      </c>
      <c r="F3295" t="n">
        <v>528907830</v>
      </c>
      <c r="G3295" t="n">
        <v>570798072</v>
      </c>
      <c r="H3295" t="n">
        <v>2.219</v>
      </c>
      <c r="I3295" t="n">
        <v>4</v>
      </c>
      <c r="K3295" t="n">
        <v>-1606553575</v>
      </c>
      <c r="L3295" t="n">
        <v>1810192546</v>
      </c>
      <c r="M3295" t="n">
        <v>1761137003</v>
      </c>
      <c r="N3295" t="n">
        <v>-1596321375</v>
      </c>
      <c r="O3295">
        <f>D3294</f>
      </c>
      <c r="P3295">
        <f>(E3295-F3295+G3295)/O3295*100</f>
      </c>
      <c r="Q3295">
        <f>H3294</f>
      </c>
      <c r="R3295">
        <f>I3294</f>
      </c>
      <c r="S3295">
        <f>H3295-H3294</f>
      </c>
      <c r="T3295">
        <f>I3295-I3294</f>
      </c>
      <c r="U3295">
        <f>(L3295-K3295)/(2*D3295*0.01)</f>
      </c>
      <c r="V3295">
        <f>(L3295+K3295)/(D3295*0.0001)</f>
      </c>
    </row>
    <row r="3296">
      <c r="A3296" t="n">
        <v>2022</v>
      </c>
      <c r="B3296" t="inlineStr">
        <is>
          <t>00129989</t>
        </is>
      </c>
      <c r="C3296" t="inlineStr">
        <is>
          <t>코스모신소재</t>
        </is>
      </c>
      <c r="D3296" t="n">
        <v>27713411264</v>
      </c>
      <c r="E3296" t="n">
        <v>2575227681</v>
      </c>
      <c r="F3296" t="n">
        <v>1886672930</v>
      </c>
      <c r="G3296" t="n">
        <v>706491204</v>
      </c>
      <c r="H3296" t="n">
        <v>5.275</v>
      </c>
      <c r="I3296" t="n">
        <v>4</v>
      </c>
      <c r="J3296" t="n">
        <v>5.78</v>
      </c>
      <c r="K3296" t="n">
        <v>-1243398974</v>
      </c>
      <c r="L3296" t="n">
        <v>1379639567</v>
      </c>
      <c r="M3296" t="n">
        <v>1385176794</v>
      </c>
      <c r="N3296" t="n">
        <v>-1270706625</v>
      </c>
      <c r="U3296">
        <f>(L3296-K3296)/(2*D3296*0.01)</f>
      </c>
      <c r="V3296">
        <f>(L3296+K3296)/(D3296*0.0001)</f>
      </c>
    </row>
    <row r="3297">
      <c r="A3297" t="n">
        <v>2023</v>
      </c>
      <c r="B3297" t="inlineStr">
        <is>
          <t>00129989</t>
        </is>
      </c>
      <c r="C3297" t="inlineStr">
        <is>
          <t>코스모신소재</t>
        </is>
      </c>
      <c r="D3297" t="n">
        <v>34710541242</v>
      </c>
      <c r="E3297" t="n">
        <v>2436176723</v>
      </c>
      <c r="F3297" t="n">
        <v>1427754080</v>
      </c>
      <c r="G3297" t="n">
        <v>1189704276</v>
      </c>
      <c r="H3297" t="n">
        <v>4.417</v>
      </c>
      <c r="I3297" t="n">
        <v>4</v>
      </c>
      <c r="J3297" t="n">
        <v>7.42</v>
      </c>
      <c r="K3297" t="n">
        <v>-1946321341</v>
      </c>
      <c r="L3297" t="n">
        <v>2215692727</v>
      </c>
      <c r="M3297" t="n">
        <v>2203620860</v>
      </c>
      <c r="N3297" t="n">
        <v>-1972186959</v>
      </c>
      <c r="O3297">
        <f>D3296</f>
      </c>
      <c r="P3297">
        <f>(E3297-F3297+G3297)/O3297*100</f>
      </c>
      <c r="Q3297">
        <f>H3296</f>
      </c>
      <c r="R3297">
        <f>I3296</f>
      </c>
      <c r="S3297">
        <f>H3297-H3296</f>
      </c>
      <c r="T3297">
        <f>I3297-I3296</f>
      </c>
      <c r="U3297">
        <f>(L3297-K3297)/(2*D3297*0.01)</f>
      </c>
      <c r="V3297">
        <f>(L3297+K3297)/(D3297*0.0001)</f>
      </c>
    </row>
    <row r="3298">
      <c r="A3298" t="n">
        <v>2024</v>
      </c>
      <c r="B3298" t="inlineStr">
        <is>
          <t>00129989</t>
        </is>
      </c>
      <c r="C3298" t="inlineStr">
        <is>
          <t>코스모신소재</t>
        </is>
      </c>
      <c r="D3298" t="n">
        <v>38850131960</v>
      </c>
      <c r="E3298" t="n">
        <v>3317512772</v>
      </c>
      <c r="F3298" t="n">
        <v>1953117850</v>
      </c>
      <c r="G3298" t="n">
        <v>1258159428</v>
      </c>
      <c r="H3298" t="n">
        <v>3.941</v>
      </c>
      <c r="I3298" t="n">
        <v>4.7</v>
      </c>
      <c r="J3298" t="n">
        <v>7.762</v>
      </c>
      <c r="K3298" t="n">
        <v>-2419573700</v>
      </c>
      <c r="L3298" t="n">
        <v>2793498962</v>
      </c>
      <c r="M3298" t="n">
        <v>2744942322</v>
      </c>
      <c r="N3298" t="n">
        <v>-2425840604</v>
      </c>
      <c r="O3298">
        <f>D3297</f>
      </c>
      <c r="P3298">
        <f>(E3298-F3298+G3298)/O3298*100</f>
      </c>
      <c r="Q3298">
        <f>H3297</f>
      </c>
      <c r="R3298">
        <f>I3297</f>
      </c>
      <c r="S3298">
        <f>H3298-H3297</f>
      </c>
      <c r="T3298">
        <f>I3298-I3297</f>
      </c>
      <c r="U3298">
        <f>(L3298-K3298)/(2*D3298*0.01)</f>
      </c>
      <c r="V3298">
        <f>(L3298+K3298)/(D3298*0.0001)</f>
      </c>
    </row>
    <row r="3299">
      <c r="A3299" t="n">
        <v>2025</v>
      </c>
      <c r="B3299" t="inlineStr">
        <is>
          <t>00129989</t>
        </is>
      </c>
      <c r="C3299" t="inlineStr">
        <is>
          <t>코스모신소재</t>
        </is>
      </c>
      <c r="D3299" t="n">
        <v>46227727998</v>
      </c>
      <c r="E3299" t="n">
        <v>3593843368</v>
      </c>
      <c r="F3299" t="n">
        <v>1441435944</v>
      </c>
      <c r="G3299" t="n">
        <v>1339247184</v>
      </c>
      <c r="H3299" t="n">
        <v>4.344</v>
      </c>
      <c r="I3299" t="n">
        <v>5</v>
      </c>
      <c r="J3299" t="n">
        <v>7.5972</v>
      </c>
      <c r="K3299" t="n">
        <v>-2592980364</v>
      </c>
      <c r="L3299" t="n">
        <v>3007442516</v>
      </c>
      <c r="M3299" t="n">
        <v>2958443127</v>
      </c>
      <c r="N3299" t="n">
        <v>-2602145861</v>
      </c>
      <c r="O3299">
        <f>D3298</f>
      </c>
      <c r="P3299">
        <f>(E3299-F3299+G3299)/O3299*100</f>
      </c>
      <c r="Q3299">
        <f>H3298</f>
      </c>
      <c r="R3299">
        <f>I3298</f>
      </c>
      <c r="S3299">
        <f>H3299-H3298</f>
      </c>
      <c r="T3299">
        <f>I3299-I3298</f>
      </c>
      <c r="U3299">
        <f>(L3299-K3299)/(2*D3299*0.01)</f>
      </c>
      <c r="V3299">
        <f>(L3299+K3299)/(D3299*0.0001)</f>
      </c>
    </row>
    <row r="3300">
      <c r="A3300" t="n">
        <v>2014</v>
      </c>
      <c r="B3300" t="inlineStr">
        <is>
          <t>00130091</t>
        </is>
      </c>
      <c r="C3300" t="inlineStr">
        <is>
          <t>샘표</t>
        </is>
      </c>
      <c r="D3300" t="n">
        <v>9472308000</v>
      </c>
      <c r="E3300" t="n">
        <v>729283000</v>
      </c>
      <c r="F3300" t="n">
        <v>752055000</v>
      </c>
      <c r="G3300" t="n">
        <v>336370000</v>
      </c>
      <c r="H3300" t="n">
        <v>2.9</v>
      </c>
      <c r="I3300" t="n">
        <v>5</v>
      </c>
      <c r="J3300" t="n">
        <v>3.75</v>
      </c>
      <c r="K3300" t="n">
        <v>-339399000</v>
      </c>
      <c r="L3300" t="n">
        <v>370295000</v>
      </c>
      <c r="M3300" t="n">
        <v>358987000</v>
      </c>
      <c r="N3300" t="n">
        <v>-335957000</v>
      </c>
      <c r="U3300">
        <f>(L3300-K3300)/(2*D3300*0.01)</f>
      </c>
      <c r="V3300">
        <f>(L3300+K3300)/(D3300*0.0001)</f>
      </c>
    </row>
    <row r="3301">
      <c r="A3301" t="n">
        <v>2015</v>
      </c>
      <c r="B3301" t="inlineStr">
        <is>
          <t>00130091</t>
        </is>
      </c>
      <c r="C3301" t="inlineStr">
        <is>
          <t>샘표</t>
        </is>
      </c>
      <c r="D3301" t="n">
        <v>10237183000</v>
      </c>
      <c r="E3301" t="n">
        <v>574710000</v>
      </c>
      <c r="F3301" t="n">
        <v>229958000</v>
      </c>
      <c r="G3301" t="n">
        <v>246354000</v>
      </c>
      <c r="H3301" t="n">
        <v>2.7</v>
      </c>
      <c r="I3301" t="n">
        <v>5</v>
      </c>
      <c r="J3301" t="n">
        <v>3.57</v>
      </c>
      <c r="K3301" t="n">
        <v>-349623000</v>
      </c>
      <c r="L3301" t="n">
        <v>382073000</v>
      </c>
      <c r="M3301" t="n">
        <v>366963000</v>
      </c>
      <c r="N3301" t="n">
        <v>-342758000</v>
      </c>
      <c r="O3301">
        <f>D3300</f>
      </c>
      <c r="P3301">
        <f>(E3301-F3301+G3301)/O3301*100</f>
      </c>
      <c r="Q3301">
        <f>H3300</f>
      </c>
      <c r="R3301">
        <f>I3300</f>
      </c>
      <c r="S3301">
        <f>H3301-H3300</f>
      </c>
      <c r="T3301">
        <f>I3301-I3300</f>
      </c>
      <c r="U3301">
        <f>(L3301-K3301)/(2*D3301*0.01)</f>
      </c>
      <c r="V3301">
        <f>(L3301+K3301)/(D3301*0.0001)</f>
      </c>
    </row>
    <row r="3302">
      <c r="A3302" t="n">
        <v>2016</v>
      </c>
      <c r="B3302" t="inlineStr">
        <is>
          <t>00130091</t>
        </is>
      </c>
      <c r="C3302" t="inlineStr">
        <is>
          <t>샘표</t>
        </is>
      </c>
      <c r="D3302" t="n">
        <v>527703000</v>
      </c>
      <c r="E3302" t="n">
        <v>408166000</v>
      </c>
      <c r="F3302" t="n">
        <v>664586000</v>
      </c>
      <c r="G3302" t="n">
        <v>126480000</v>
      </c>
      <c r="H3302" t="n">
        <v>2.7</v>
      </c>
      <c r="I3302" t="n">
        <v>5</v>
      </c>
      <c r="O3302">
        <f>D3301</f>
      </c>
      <c r="P3302">
        <f>(E3302-F3302+G3302)/O3302*100</f>
      </c>
      <c r="Q3302">
        <f>H3301</f>
      </c>
      <c r="R3302">
        <f>I3301</f>
      </c>
      <c r="S3302">
        <f>H3302-H3301</f>
      </c>
      <c r="T3302">
        <f>I3302-I3301</f>
      </c>
    </row>
    <row r="3303">
      <c r="A3303" t="n">
        <v>2017</v>
      </c>
      <c r="B3303" t="inlineStr">
        <is>
          <t>00130091</t>
        </is>
      </c>
      <c r="C3303" t="inlineStr">
        <is>
          <t>샘표</t>
        </is>
      </c>
      <c r="D3303" t="n">
        <v>11166938000</v>
      </c>
      <c r="E3303" t="n">
        <v>821097000</v>
      </c>
      <c r="F3303" t="n">
        <v>325884000</v>
      </c>
      <c r="G3303" t="n">
        <v>274183000</v>
      </c>
      <c r="H3303" t="n">
        <v>3.3</v>
      </c>
      <c r="I3303" t="n">
        <v>5</v>
      </c>
      <c r="O3303">
        <f>D3302</f>
      </c>
      <c r="P3303">
        <f>(E3303-F3303+G3303)/O3303*100</f>
      </c>
      <c r="Q3303">
        <f>H3302</f>
      </c>
      <c r="R3303">
        <f>I3302</f>
      </c>
      <c r="S3303">
        <f>H3303-H3302</f>
      </c>
      <c r="T3303">
        <f>I3303-I3302</f>
      </c>
    </row>
    <row r="3304">
      <c r="A3304" t="n">
        <v>2019</v>
      </c>
      <c r="B3304" t="inlineStr">
        <is>
          <t>00130091</t>
        </is>
      </c>
      <c r="C3304" t="inlineStr">
        <is>
          <t>샘표</t>
        </is>
      </c>
      <c r="D3304" t="n">
        <v>12417048000</v>
      </c>
      <c r="E3304" t="n">
        <v>805629000</v>
      </c>
      <c r="F3304" t="n">
        <v>256231000</v>
      </c>
      <c r="G3304" t="n">
        <v>243140000</v>
      </c>
      <c r="H3304" t="n">
        <v>3.16</v>
      </c>
      <c r="I3304" t="n">
        <v>5</v>
      </c>
      <c r="J3304" t="n">
        <v>7.81</v>
      </c>
      <c r="K3304" t="n">
        <v>-311158000</v>
      </c>
      <c r="L3304" t="n">
        <v>360265000</v>
      </c>
      <c r="M3304" t="n">
        <v>350270000</v>
      </c>
      <c r="N3304" t="n">
        <v>-309020000</v>
      </c>
      <c r="U3304">
        <f>(L3304-K3304)/(2*D3304*0.01)</f>
      </c>
      <c r="V3304">
        <f>(L3304+K3304)/(D3304*0.0001)</f>
      </c>
    </row>
    <row r="3305">
      <c r="A3305" t="n">
        <v>2020</v>
      </c>
      <c r="B3305" t="inlineStr">
        <is>
          <t>00130091</t>
        </is>
      </c>
      <c r="C3305" t="inlineStr">
        <is>
          <t>샘표</t>
        </is>
      </c>
      <c r="D3305" t="n">
        <v>13009621000</v>
      </c>
      <c r="E3305" t="n">
        <v>908457000</v>
      </c>
      <c r="F3305" t="n">
        <v>223030000</v>
      </c>
      <c r="G3305" t="n">
        <v>128325000</v>
      </c>
      <c r="H3305" t="n">
        <v>3.25</v>
      </c>
      <c r="I3305" t="n">
        <v>3.2</v>
      </c>
      <c r="J3305" t="n">
        <v>8.02</v>
      </c>
      <c r="K3305" t="n">
        <v>-321184000</v>
      </c>
      <c r="L3305" t="n">
        <v>367999000</v>
      </c>
      <c r="M3305" t="n">
        <v>364763000</v>
      </c>
      <c r="N3305" t="n">
        <v>-324685000</v>
      </c>
      <c r="O3305">
        <f>D3304</f>
      </c>
      <c r="P3305">
        <f>(E3305-F3305+G3305)/O3305*100</f>
      </c>
      <c r="Q3305">
        <f>H3304</f>
      </c>
      <c r="R3305">
        <f>I3304</f>
      </c>
      <c r="S3305">
        <f>H3305-H3304</f>
      </c>
      <c r="T3305">
        <f>I3305-I3304</f>
      </c>
      <c r="U3305">
        <f>(L3305-K3305)/(2*D3305*0.01)</f>
      </c>
      <c r="V3305">
        <f>(L3305+K3305)/(D3305*0.0001)</f>
      </c>
    </row>
    <row r="3306">
      <c r="A3306" t="n">
        <v>2021</v>
      </c>
      <c r="B3306" t="inlineStr">
        <is>
          <t>00130091</t>
        </is>
      </c>
      <c r="C3306" t="inlineStr">
        <is>
          <t>샘표</t>
        </is>
      </c>
      <c r="D3306" t="n">
        <v>600126000</v>
      </c>
      <c r="E3306" t="n">
        <v>122537000</v>
      </c>
      <c r="F3306" t="n">
        <v>786381000</v>
      </c>
      <c r="G3306" t="n">
        <v>1802000</v>
      </c>
      <c r="H3306" t="n">
        <v>2.99</v>
      </c>
      <c r="I3306" t="n">
        <v>5</v>
      </c>
      <c r="J3306" t="n">
        <v>4.24</v>
      </c>
      <c r="K3306" t="n">
        <v>-4099000</v>
      </c>
      <c r="L3306" t="n">
        <v>4433000</v>
      </c>
      <c r="M3306" t="n">
        <v>4314000</v>
      </c>
      <c r="N3306" t="n">
        <v>-4070000</v>
      </c>
      <c r="O3306">
        <f>D3305</f>
      </c>
      <c r="P3306">
        <f>(E3306-F3306+G3306)/O3306*100</f>
      </c>
      <c r="Q3306">
        <f>H3305</f>
      </c>
      <c r="R3306">
        <f>I3305</f>
      </c>
      <c r="S3306">
        <f>H3306-H3305</f>
      </c>
      <c r="T3306">
        <f>I3306-I3305</f>
      </c>
      <c r="U3306">
        <f>(L3306-K3306)/(2*D3306*0.01)</f>
      </c>
      <c r="V3306">
        <f>(L3306+K3306)/(D3306*0.0001)</f>
      </c>
    </row>
    <row r="3307">
      <c r="A3307" t="n">
        <v>2022</v>
      </c>
      <c r="B3307" t="inlineStr">
        <is>
          <t>00130091</t>
        </is>
      </c>
      <c r="C3307" t="inlineStr">
        <is>
          <t>샘표</t>
        </is>
      </c>
      <c r="D3307" t="n">
        <v>13581760000</v>
      </c>
      <c r="E3307" t="n">
        <v>900495000</v>
      </c>
      <c r="F3307" t="n">
        <v>850036000</v>
      </c>
      <c r="G3307" t="n">
        <v>163873000</v>
      </c>
      <c r="H3307" t="n">
        <v>6.19</v>
      </c>
      <c r="I3307" t="n">
        <v>4.06</v>
      </c>
      <c r="J3307" t="n">
        <v>8.24</v>
      </c>
      <c r="K3307" t="n">
        <v>-280860000</v>
      </c>
      <c r="L3307" t="n">
        <v>317332000</v>
      </c>
      <c r="M3307" t="n">
        <v>321338000</v>
      </c>
      <c r="N3307" t="n">
        <v>-289065000</v>
      </c>
      <c r="O3307">
        <f>D3306</f>
      </c>
      <c r="P3307">
        <f>(E3307-F3307+G3307)/O3307*100</f>
      </c>
      <c r="Q3307">
        <f>H3306</f>
      </c>
      <c r="R3307">
        <f>I3306</f>
      </c>
      <c r="S3307">
        <f>H3307-H3306</f>
      </c>
      <c r="T3307">
        <f>I3307-I3306</f>
      </c>
      <c r="U3307">
        <f>(L3307-K3307)/(2*D3307*0.01)</f>
      </c>
      <c r="V3307">
        <f>(L3307+K3307)/(D3307*0.0001)</f>
      </c>
    </row>
    <row r="3308">
      <c r="A3308" t="n">
        <v>2023</v>
      </c>
      <c r="B3308" t="inlineStr">
        <is>
          <t>00130091</t>
        </is>
      </c>
      <c r="C3308" t="inlineStr">
        <is>
          <t>샘표</t>
        </is>
      </c>
      <c r="D3308" t="n">
        <v>14927148000</v>
      </c>
      <c r="E3308" t="n">
        <v>800229000</v>
      </c>
      <c r="F3308" t="n">
        <v>109290000</v>
      </c>
      <c r="G3308" t="n">
        <v>232350000</v>
      </c>
      <c r="H3308" t="n">
        <v>5.13</v>
      </c>
      <c r="I3308" t="n">
        <v>4.38</v>
      </c>
      <c r="J3308" t="n">
        <v>3.71</v>
      </c>
      <c r="K3308" t="n">
        <v>-425913000</v>
      </c>
      <c r="L3308" t="n">
        <v>479922000</v>
      </c>
      <c r="M3308" t="n">
        <v>479380000</v>
      </c>
      <c r="N3308" t="n">
        <v>-433244000</v>
      </c>
      <c r="O3308">
        <f>D3307</f>
      </c>
      <c r="P3308">
        <f>(E3308-F3308+G3308)/O3308*100</f>
      </c>
      <c r="Q3308">
        <f>H3307</f>
      </c>
      <c r="R3308">
        <f>I3307</f>
      </c>
      <c r="S3308">
        <f>H3308-H3307</f>
      </c>
      <c r="T3308">
        <f>I3308-I3307</f>
      </c>
      <c r="U3308">
        <f>(L3308-K3308)/(2*D3308*0.01)</f>
      </c>
      <c r="V3308">
        <f>(L3308+K3308)/(D3308*0.0001)</f>
      </c>
    </row>
    <row r="3309">
      <c r="A3309" t="n">
        <v>2024</v>
      </c>
      <c r="B3309" t="inlineStr">
        <is>
          <t>00130091</t>
        </is>
      </c>
      <c r="C3309" t="inlineStr">
        <is>
          <t>샘표</t>
        </is>
      </c>
      <c r="D3309" t="n">
        <v>16801708000</v>
      </c>
      <c r="E3309" t="n">
        <v>902587000</v>
      </c>
      <c r="F3309" t="n">
        <v>90822000</v>
      </c>
      <c r="G3309" t="n">
        <v>650614000</v>
      </c>
      <c r="H3309" t="n">
        <v>4.53</v>
      </c>
      <c r="I3309" t="n">
        <v>4.38</v>
      </c>
      <c r="J3309" t="n">
        <v>3.6</v>
      </c>
      <c r="K3309" t="n">
        <v>-518159000</v>
      </c>
      <c r="L3309" t="n">
        <v>586701000</v>
      </c>
      <c r="M3309" t="n">
        <v>581042000</v>
      </c>
      <c r="N3309" t="n">
        <v>-523021000</v>
      </c>
      <c r="O3309">
        <f>D3308</f>
      </c>
      <c r="P3309">
        <f>(E3309-F3309+G3309)/O3309*100</f>
      </c>
      <c r="Q3309">
        <f>H3308</f>
      </c>
      <c r="R3309">
        <f>I3308</f>
      </c>
      <c r="S3309">
        <f>H3309-H3308</f>
      </c>
      <c r="T3309">
        <f>I3309-I3308</f>
      </c>
      <c r="U3309">
        <f>(L3309-K3309)/(2*D3309*0.01)</f>
      </c>
      <c r="V3309">
        <f>(L3309+K3309)/(D3309*0.0001)</f>
      </c>
    </row>
    <row r="3310">
      <c r="A3310" t="n">
        <v>2025</v>
      </c>
      <c r="B3310" t="inlineStr">
        <is>
          <t>00130091</t>
        </is>
      </c>
      <c r="C3310" t="inlineStr">
        <is>
          <t>샘표</t>
        </is>
      </c>
      <c r="D3310" t="n">
        <v>17808429867</v>
      </c>
      <c r="E3310" t="n">
        <v>1065060695</v>
      </c>
      <c r="F3310" t="n">
        <v>339999765</v>
      </c>
      <c r="G3310" t="n">
        <v>721189809</v>
      </c>
      <c r="H3310" t="n">
        <v>4.83</v>
      </c>
      <c r="I3310" t="n">
        <v>4.74</v>
      </c>
      <c r="J3310" t="n">
        <v>5.71</v>
      </c>
      <c r="K3310" t="n">
        <v>-567410969</v>
      </c>
      <c r="L3310" t="n">
        <v>620486430</v>
      </c>
      <c r="M3310" t="n">
        <v>615349066</v>
      </c>
      <c r="N3310" t="n">
        <v>-573401793</v>
      </c>
      <c r="O3310">
        <f>D3309</f>
      </c>
      <c r="P3310">
        <f>(E3310-F3310+G3310)/O3310*100</f>
      </c>
      <c r="Q3310">
        <f>H3309</f>
      </c>
      <c r="R3310">
        <f>I3309</f>
      </c>
      <c r="S3310">
        <f>H3310-H3309</f>
      </c>
      <c r="T3310">
        <f>I3310-I3309</f>
      </c>
      <c r="U3310">
        <f>(L3310-K3310)/(2*D3310*0.01)</f>
      </c>
      <c r="V3310">
        <f>(L3310+K3310)/(D3310*0.0001)</f>
      </c>
    </row>
    <row r="3311">
      <c r="A3311" t="n">
        <v>2014</v>
      </c>
      <c r="B3311" t="inlineStr">
        <is>
          <t>00130383</t>
        </is>
      </c>
      <c r="C3311" t="inlineStr">
        <is>
          <t>서부T&amp;D</t>
        </is>
      </c>
      <c r="D3311" t="n">
        <v>1665158000</v>
      </c>
      <c r="E3311" t="n">
        <v>403389000</v>
      </c>
      <c r="F3311" t="n">
        <v>352129000</v>
      </c>
      <c r="G3311" t="n">
        <v>75165000</v>
      </c>
      <c r="H3311" t="n">
        <v>2.68</v>
      </c>
      <c r="I3311" t="n">
        <v>1.6</v>
      </c>
      <c r="K3311" t="n">
        <v>-84765000</v>
      </c>
      <c r="L3311" t="n">
        <v>84765000</v>
      </c>
      <c r="M3311" t="n">
        <v>84910000</v>
      </c>
      <c r="N3311" t="n">
        <v>-76723000</v>
      </c>
      <c r="U3311">
        <f>(L3311-K3311)/(2*D3311*0.01)</f>
      </c>
    </row>
    <row r="3312">
      <c r="A3312" t="n">
        <v>2015</v>
      </c>
      <c r="B3312" t="inlineStr">
        <is>
          <t>00130383</t>
        </is>
      </c>
      <c r="C3312" t="inlineStr">
        <is>
          <t>서부T&amp;D</t>
        </is>
      </c>
      <c r="D3312" t="n">
        <v>1868500000</v>
      </c>
      <c r="E3312" t="n">
        <v>384849000</v>
      </c>
      <c r="F3312" t="n">
        <v>237340000</v>
      </c>
      <c r="G3312" t="n">
        <v>54940000</v>
      </c>
      <c r="H3312" t="n">
        <v>2.3</v>
      </c>
      <c r="I3312" t="n">
        <v>1.1</v>
      </c>
      <c r="O3312">
        <f>D3311</f>
      </c>
      <c r="P3312">
        <f>(E3312-F3312+G3312)/O3312*100</f>
      </c>
      <c r="Q3312">
        <f>H3311</f>
      </c>
      <c r="R3312">
        <f>I3311</f>
      </c>
      <c r="S3312">
        <f>H3312-H3311</f>
      </c>
      <c r="T3312">
        <f>I3312-I3311</f>
      </c>
    </row>
    <row r="3313">
      <c r="A3313" t="n">
        <v>2016</v>
      </c>
      <c r="B3313" t="inlineStr">
        <is>
          <t>00130383</t>
        </is>
      </c>
      <c r="C3313" t="inlineStr">
        <is>
          <t>서부T&amp;D</t>
        </is>
      </c>
      <c r="D3313" t="n">
        <v>2026781000</v>
      </c>
      <c r="E3313" t="n">
        <v>392948000</v>
      </c>
      <c r="F3313" t="n">
        <v>289675000</v>
      </c>
      <c r="G3313" t="n">
        <v>52013000</v>
      </c>
      <c r="H3313" t="n">
        <v>2.38</v>
      </c>
      <c r="I3313" t="n">
        <v>1</v>
      </c>
      <c r="K3313" t="n">
        <v>-120577000</v>
      </c>
      <c r="L3313" t="n">
        <v>107306000</v>
      </c>
      <c r="M3313" t="n">
        <v>104909000</v>
      </c>
      <c r="N3313" t="n">
        <v>-119992000</v>
      </c>
      <c r="O3313">
        <f>D3312</f>
      </c>
      <c r="P3313">
        <f>(E3313-F3313+G3313)/O3313*100</f>
      </c>
      <c r="Q3313">
        <f>H3312</f>
      </c>
      <c r="R3313">
        <f>I3312</f>
      </c>
      <c r="S3313">
        <f>H3313-H3312</f>
      </c>
      <c r="T3313">
        <f>I3313-I3312</f>
      </c>
      <c r="U3313">
        <f>(L3313-K3313)/(2*D3313*0.01)</f>
      </c>
    </row>
    <row r="3314">
      <c r="A3314" t="n">
        <v>2017</v>
      </c>
      <c r="B3314" t="inlineStr">
        <is>
          <t>00130383</t>
        </is>
      </c>
      <c r="C3314" t="inlineStr">
        <is>
          <t>서부T&amp;D</t>
        </is>
      </c>
      <c r="D3314" t="n">
        <v>2621841000</v>
      </c>
      <c r="E3314" t="n">
        <v>835095000</v>
      </c>
      <c r="F3314" t="n">
        <v>379104000</v>
      </c>
      <c r="G3314" t="n">
        <v>58184000</v>
      </c>
      <c r="H3314" t="n">
        <v>2.78</v>
      </c>
      <c r="I3314" t="n">
        <v>1.2</v>
      </c>
      <c r="J3314" t="n">
        <v>7.45</v>
      </c>
      <c r="K3314" t="n">
        <v>-139163000</v>
      </c>
      <c r="L3314" t="n">
        <v>159324000</v>
      </c>
      <c r="M3314" t="n">
        <v>160461000</v>
      </c>
      <c r="N3314" t="n">
        <v>-142619000</v>
      </c>
      <c r="O3314">
        <f>D3313</f>
      </c>
      <c r="P3314">
        <f>(E3314-F3314+G3314)/O3314*100</f>
      </c>
      <c r="Q3314">
        <f>H3313</f>
      </c>
      <c r="R3314">
        <f>I3313</f>
      </c>
      <c r="S3314">
        <f>H3314-H3313</f>
      </c>
      <c r="T3314">
        <f>I3314-I3313</f>
      </c>
      <c r="U3314">
        <f>(L3314-K3314)/(2*D3314*0.01)</f>
      </c>
      <c r="V3314">
        <f>(L3314+K3314)/(D3314*0.0001)</f>
      </c>
    </row>
    <row r="3315">
      <c r="A3315" t="n">
        <v>2018</v>
      </c>
      <c r="B3315" t="inlineStr">
        <is>
          <t>00130383</t>
        </is>
      </c>
      <c r="C3315" t="inlineStr">
        <is>
          <t>서부T&amp;D</t>
        </is>
      </c>
      <c r="D3315" t="n">
        <v>4061215000</v>
      </c>
      <c r="E3315" t="n">
        <v>1619631000</v>
      </c>
      <c r="F3315" t="n">
        <v>918943000</v>
      </c>
      <c r="G3315" t="n">
        <v>109465000</v>
      </c>
      <c r="H3315" t="n">
        <v>2.26</v>
      </c>
      <c r="I3315" t="n">
        <v>3.54</v>
      </c>
      <c r="J3315" t="n">
        <v>7.15</v>
      </c>
      <c r="K3315" t="n">
        <v>-203520000</v>
      </c>
      <c r="L3315" t="n">
        <v>236957000</v>
      </c>
      <c r="M3315" t="n">
        <v>236699000</v>
      </c>
      <c r="N3315" t="n">
        <v>-207062000</v>
      </c>
      <c r="O3315">
        <f>D3314</f>
      </c>
      <c r="P3315">
        <f>(E3315-F3315+G3315)/O3315*100</f>
      </c>
      <c r="Q3315">
        <f>H3314</f>
      </c>
      <c r="R3315">
        <f>I3314</f>
      </c>
      <c r="S3315">
        <f>H3315-H3314</f>
      </c>
      <c r="T3315">
        <f>I3315-I3314</f>
      </c>
      <c r="U3315">
        <f>(L3315-K3315)/(2*D3315*0.01)</f>
      </c>
      <c r="V3315">
        <f>(L3315+K3315)/(D3315*0.0001)</f>
      </c>
    </row>
    <row r="3316">
      <c r="A3316" t="n">
        <v>2019</v>
      </c>
      <c r="B3316" t="inlineStr">
        <is>
          <t>00130383</t>
        </is>
      </c>
      <c r="C3316" t="inlineStr">
        <is>
          <t>서부T&amp;D</t>
        </is>
      </c>
      <c r="D3316" t="n">
        <v>6389039000</v>
      </c>
      <c r="E3316" t="n">
        <v>2844741000</v>
      </c>
      <c r="F3316" t="n">
        <v>545111000</v>
      </c>
      <c r="G3316" t="n">
        <v>125183000</v>
      </c>
      <c r="H3316" t="n">
        <v>1.94</v>
      </c>
      <c r="I3316" t="n">
        <v>4.07</v>
      </c>
      <c r="J3316" t="n">
        <v>9.140000000000001</v>
      </c>
      <c r="K3316" t="n">
        <v>-337888000</v>
      </c>
      <c r="L3316" t="n">
        <v>402553000</v>
      </c>
      <c r="M3316" t="n">
        <v>401440000</v>
      </c>
      <c r="N3316" t="n">
        <v>-343245000</v>
      </c>
      <c r="O3316">
        <f>D3315</f>
      </c>
      <c r="P3316">
        <f>(E3316-F3316+G3316)/O3316*100</f>
      </c>
      <c r="Q3316">
        <f>H3315</f>
      </c>
      <c r="R3316">
        <f>I3315</f>
      </c>
      <c r="S3316">
        <f>H3316-H3315</f>
      </c>
      <c r="T3316">
        <f>I3316-I3315</f>
      </c>
      <c r="U3316">
        <f>(L3316-K3316)/(2*D3316*0.01)</f>
      </c>
      <c r="V3316">
        <f>(L3316+K3316)/(D3316*0.0001)</f>
      </c>
    </row>
    <row r="3317">
      <c r="A3317" t="n">
        <v>2020</v>
      </c>
      <c r="B3317" t="inlineStr">
        <is>
          <t>00130383</t>
        </is>
      </c>
      <c r="C3317" t="inlineStr">
        <is>
          <t>서부T&amp;D</t>
        </is>
      </c>
      <c r="D3317" t="n">
        <v>13476216000</v>
      </c>
      <c r="E3317" t="n">
        <v>1872429000</v>
      </c>
      <c r="F3317" t="n">
        <v>848818000</v>
      </c>
      <c r="G3317" t="n">
        <v>158342000</v>
      </c>
      <c r="H3317" t="n">
        <v>1.98</v>
      </c>
      <c r="I3317" t="n">
        <v>3.58</v>
      </c>
      <c r="J3317" t="n">
        <v>10.46</v>
      </c>
      <c r="K3317" t="n">
        <v>-1258585000</v>
      </c>
      <c r="L3317" t="n">
        <v>1472562000</v>
      </c>
      <c r="M3317" t="n">
        <v>1462963000</v>
      </c>
      <c r="N3317" t="n">
        <v>-1274336000</v>
      </c>
      <c r="O3317">
        <f>D3316</f>
      </c>
      <c r="P3317">
        <f>(E3317-F3317+G3317)/O3317*100</f>
      </c>
      <c r="Q3317">
        <f>H3316</f>
      </c>
      <c r="R3317">
        <f>I3316</f>
      </c>
      <c r="S3317">
        <f>H3317-H3316</f>
      </c>
      <c r="T3317">
        <f>I3317-I3316</f>
      </c>
      <c r="U3317">
        <f>(L3317-K3317)/(2*D3317*0.01)</f>
      </c>
      <c r="V3317">
        <f>(L3317+K3317)/(D3317*0.0001)</f>
      </c>
    </row>
    <row r="3318">
      <c r="A3318" t="n">
        <v>2021</v>
      </c>
      <c r="B3318" t="inlineStr">
        <is>
          <t>00130383</t>
        </is>
      </c>
      <c r="C3318" t="inlineStr">
        <is>
          <t>서부T&amp;D</t>
        </is>
      </c>
      <c r="D3318" t="n">
        <v>4286673000</v>
      </c>
      <c r="E3318" t="n">
        <v>1770038000</v>
      </c>
      <c r="F3318" t="n">
        <v>10391542000</v>
      </c>
      <c r="G3318" t="n">
        <v>297837000</v>
      </c>
      <c r="H3318" t="n">
        <v>2.54</v>
      </c>
      <c r="I3318" t="n">
        <v>3.76</v>
      </c>
      <c r="J3318" t="n">
        <v>5.934</v>
      </c>
      <c r="K3318" t="n">
        <v>-264808000</v>
      </c>
      <c r="L3318" t="n">
        <v>264808000</v>
      </c>
      <c r="M3318" t="n">
        <v>266309000</v>
      </c>
      <c r="N3318" t="n">
        <v>-238747000</v>
      </c>
      <c r="O3318">
        <f>D3317</f>
      </c>
      <c r="P3318">
        <f>(E3318-F3318+G3318)/O3318*100</f>
      </c>
      <c r="Q3318">
        <f>H3317</f>
      </c>
      <c r="R3318">
        <f>I3317</f>
      </c>
      <c r="S3318">
        <f>H3318-H3317</f>
      </c>
      <c r="T3318">
        <f>I3318-I3317</f>
      </c>
      <c r="U3318">
        <f>(L3318-K3318)/(2*D3318*0.01)</f>
      </c>
    </row>
    <row r="3319">
      <c r="A3319" t="n">
        <v>2022</v>
      </c>
      <c r="B3319" t="inlineStr">
        <is>
          <t>00130383</t>
        </is>
      </c>
      <c r="C3319" t="inlineStr">
        <is>
          <t>서부T&amp;D</t>
        </is>
      </c>
      <c r="D3319" t="n">
        <v>4734840000</v>
      </c>
      <c r="E3319" t="n">
        <v>1570250000</v>
      </c>
      <c r="F3319" t="n">
        <v>1084651000</v>
      </c>
      <c r="G3319" t="n">
        <v>98053000</v>
      </c>
      <c r="H3319" t="n">
        <v>5.14</v>
      </c>
      <c r="I3319" t="n">
        <v>5.28</v>
      </c>
      <c r="J3319" t="n">
        <v>5.58</v>
      </c>
      <c r="K3319" t="n">
        <v>-237080000</v>
      </c>
      <c r="L3319" t="n">
        <v>267151000</v>
      </c>
      <c r="M3319" t="n">
        <v>271610000</v>
      </c>
      <c r="N3319" t="n">
        <v>-245024000</v>
      </c>
      <c r="O3319">
        <f>D3318</f>
      </c>
      <c r="P3319">
        <f>(E3319-F3319+G3319)/O3319*100</f>
      </c>
      <c r="Q3319">
        <f>H3318</f>
      </c>
      <c r="R3319">
        <f>I3318</f>
      </c>
      <c r="S3319">
        <f>H3319-H3318</f>
      </c>
      <c r="T3319">
        <f>I3319-I3318</f>
      </c>
      <c r="U3319">
        <f>(L3319-K3319)/(2*D3319*0.01)</f>
      </c>
      <c r="V3319">
        <f>(L3319+K3319)/(D3319*0.0001)</f>
      </c>
    </row>
    <row r="3320">
      <c r="A3320" t="n">
        <v>2023</v>
      </c>
      <c r="B3320" t="inlineStr">
        <is>
          <t>00130383</t>
        </is>
      </c>
      <c r="C3320" t="inlineStr">
        <is>
          <t>서부T&amp;D</t>
        </is>
      </c>
      <c r="D3320" t="n">
        <v>6146308000</v>
      </c>
      <c r="E3320" t="n">
        <v>1716673000</v>
      </c>
      <c r="F3320" t="n">
        <v>975495000</v>
      </c>
      <c r="G3320" t="n">
        <v>219378000</v>
      </c>
      <c r="H3320" t="n">
        <v>4.17</v>
      </c>
      <c r="I3320" t="n">
        <v>4.68</v>
      </c>
      <c r="J3320" t="n">
        <v>5.31</v>
      </c>
      <c r="K3320" t="n">
        <v>332875000</v>
      </c>
      <c r="L3320" t="n">
        <v>332875000</v>
      </c>
      <c r="M3320" t="n">
        <v>337509000</v>
      </c>
      <c r="N3320" t="n">
        <v>-305019000</v>
      </c>
      <c r="O3320">
        <f>D3319</f>
      </c>
      <c r="P3320">
        <f>(E3320-F3320+G3320)/O3320*100</f>
      </c>
      <c r="Q3320">
        <f>H3319</f>
      </c>
      <c r="R3320">
        <f>I3319</f>
      </c>
      <c r="S3320">
        <f>H3320-H3319</f>
      </c>
      <c r="T3320">
        <f>I3320-I3319</f>
      </c>
    </row>
    <row r="3321">
      <c r="A3321" t="n">
        <v>2024</v>
      </c>
      <c r="B3321" t="inlineStr">
        <is>
          <t>00130383</t>
        </is>
      </c>
      <c r="C3321" t="inlineStr">
        <is>
          <t>서부T&amp;D</t>
        </is>
      </c>
      <c r="D3321" t="n">
        <v>7610469000</v>
      </c>
      <c r="E3321" t="n">
        <v>2078692000</v>
      </c>
      <c r="F3321" t="n">
        <v>895216000</v>
      </c>
      <c r="G3321" t="n">
        <v>229797000</v>
      </c>
      <c r="H3321" t="n">
        <v>3.56</v>
      </c>
      <c r="I3321" t="n">
        <v>4.42</v>
      </c>
      <c r="J3321" t="n">
        <v>5.377</v>
      </c>
      <c r="K3321" t="n">
        <v>372432000</v>
      </c>
      <c r="L3321" t="n">
        <v>420331000</v>
      </c>
      <c r="M3321" t="n">
        <v>423483000</v>
      </c>
      <c r="N3321" t="n">
        <v>-381849000</v>
      </c>
      <c r="O3321">
        <f>D3320</f>
      </c>
      <c r="P3321">
        <f>(E3321-F3321+G3321)/O3321*100</f>
      </c>
      <c r="Q3321">
        <f>H3320</f>
      </c>
      <c r="R3321">
        <f>I3320</f>
      </c>
      <c r="S3321">
        <f>H3321-H3320</f>
      </c>
      <c r="T3321">
        <f>I3321-I3320</f>
      </c>
      <c r="U3321">
        <f>(L3321-K3321)/(2*D3321*0.01)</f>
      </c>
    </row>
    <row r="3322">
      <c r="A3322" t="n">
        <v>2025</v>
      </c>
      <c r="B3322" t="inlineStr">
        <is>
          <t>00130383</t>
        </is>
      </c>
      <c r="C3322" t="inlineStr">
        <is>
          <t>서부T&amp;D</t>
        </is>
      </c>
      <c r="D3322" t="n">
        <v>8522043000</v>
      </c>
      <c r="E3322" t="n">
        <v>2272677000</v>
      </c>
      <c r="F3322" t="n">
        <v>1576880000</v>
      </c>
      <c r="G3322" t="n">
        <v>242791000</v>
      </c>
      <c r="H3322" t="n">
        <v>3.9</v>
      </c>
      <c r="I3322" t="n">
        <v>4.25</v>
      </c>
      <c r="J3322" t="n">
        <v>5.061</v>
      </c>
      <c r="K3322" t="n">
        <v>-425763000</v>
      </c>
      <c r="L3322" t="n">
        <v>425763000</v>
      </c>
      <c r="M3322" t="n">
        <v>430500000</v>
      </c>
      <c r="N3322" t="n">
        <v>-389286000</v>
      </c>
      <c r="O3322">
        <f>D3321</f>
      </c>
      <c r="P3322">
        <f>(E3322-F3322+G3322)/O3322*100</f>
      </c>
      <c r="Q3322">
        <f>H3321</f>
      </c>
      <c r="R3322">
        <f>I3321</f>
      </c>
      <c r="S3322">
        <f>H3322-H3321</f>
      </c>
      <c r="T3322">
        <f>I3322-I3321</f>
      </c>
      <c r="U3322">
        <f>(L3322-K3322)/(2*D3322*0.01)</f>
      </c>
    </row>
    <row r="3323">
      <c r="A3323" t="n">
        <v>2015</v>
      </c>
      <c r="B3323" t="inlineStr">
        <is>
          <t>00130587</t>
        </is>
      </c>
      <c r="C3323" t="inlineStr">
        <is>
          <t>서울전자통신</t>
        </is>
      </c>
      <c r="D3323" t="n">
        <v>1318462000</v>
      </c>
      <c r="E3323" t="n">
        <v>324095000</v>
      </c>
      <c r="F3323" t="n">
        <v>1237067000</v>
      </c>
      <c r="G3323" t="n">
        <v>54529000</v>
      </c>
      <c r="H3323" t="n">
        <v>2.34</v>
      </c>
      <c r="I3323" t="n">
        <v>6.93</v>
      </c>
      <c r="K3323" t="n">
        <v>-105668000</v>
      </c>
      <c r="L3323" t="n">
        <v>105668000</v>
      </c>
      <c r="M3323" t="n">
        <v>121845000</v>
      </c>
      <c r="N3323" t="n">
        <v>-121845000</v>
      </c>
      <c r="U3323">
        <f>(L3323-K3323)/(2*D3323*0.01)</f>
      </c>
    </row>
    <row r="3324">
      <c r="A3324" t="n">
        <v>2016</v>
      </c>
      <c r="B3324" t="inlineStr">
        <is>
          <t>00130587</t>
        </is>
      </c>
      <c r="C3324" t="inlineStr">
        <is>
          <t>서울전자통신</t>
        </is>
      </c>
      <c r="D3324" t="n">
        <v>1605255000</v>
      </c>
      <c r="E3324" t="n">
        <v>314317000</v>
      </c>
      <c r="F3324" t="n">
        <v>243975000</v>
      </c>
      <c r="G3324" t="n">
        <v>29832000</v>
      </c>
      <c r="H3324" t="n">
        <v>2.34</v>
      </c>
      <c r="I3324" t="n">
        <v>7.135</v>
      </c>
      <c r="K3324" t="n">
        <v>-127863000</v>
      </c>
      <c r="L3324" t="n">
        <v>127863000</v>
      </c>
      <c r="M3324" t="n">
        <v>146809000</v>
      </c>
      <c r="N3324" t="n">
        <v>-146809000</v>
      </c>
      <c r="O3324">
        <f>D3323</f>
      </c>
      <c r="P3324">
        <f>(E3324-F3324+G3324)/O3324*100</f>
      </c>
      <c r="Q3324">
        <f>H3323</f>
      </c>
      <c r="R3324">
        <f>I3323</f>
      </c>
      <c r="S3324">
        <f>H3324-H3323</f>
      </c>
      <c r="T3324">
        <f>I3324-I3323</f>
      </c>
      <c r="U3324">
        <f>(L3324-K3324)/(2*D3324*0.01)</f>
      </c>
    </row>
    <row r="3325">
      <c r="A3325" t="n">
        <v>2017</v>
      </c>
      <c r="B3325" t="inlineStr">
        <is>
          <t>00130587</t>
        </is>
      </c>
      <c r="C3325" t="inlineStr">
        <is>
          <t>서울전자통신</t>
        </is>
      </c>
      <c r="D3325" t="n">
        <v>1616625000</v>
      </c>
      <c r="E3325" t="n">
        <v>435475000</v>
      </c>
      <c r="F3325" t="n">
        <v>492235000</v>
      </c>
      <c r="G3325" t="n">
        <v>36361000</v>
      </c>
      <c r="H3325" t="n">
        <v>2.76</v>
      </c>
      <c r="I3325" t="n">
        <v>7.195</v>
      </c>
      <c r="J3325" t="n">
        <v>13.59</v>
      </c>
      <c r="K3325" t="n">
        <v>-122756000</v>
      </c>
      <c r="L3325" t="n">
        <v>141679000</v>
      </c>
      <c r="M3325" t="n">
        <v>141321000</v>
      </c>
      <c r="N3325" t="n">
        <v>-124745000</v>
      </c>
      <c r="O3325">
        <f>D3324</f>
      </c>
      <c r="P3325">
        <f>(E3325-F3325+G3325)/O3325*100</f>
      </c>
      <c r="Q3325">
        <f>H3324</f>
      </c>
      <c r="R3325">
        <f>I3324</f>
      </c>
      <c r="S3325">
        <f>H3325-H3324</f>
      </c>
      <c r="T3325">
        <f>I3325-I3324</f>
      </c>
      <c r="U3325">
        <f>(L3325-K3325)/(2*D3325*0.01)</f>
      </c>
      <c r="V3325">
        <f>(L3325+K3325)/(D3325*0.0001)</f>
      </c>
    </row>
    <row r="3326">
      <c r="A3326" t="n">
        <v>2018</v>
      </c>
      <c r="B3326" t="inlineStr">
        <is>
          <t>00130587</t>
        </is>
      </c>
      <c r="C3326" t="inlineStr">
        <is>
          <t>서울전자통신</t>
        </is>
      </c>
      <c r="D3326" t="n">
        <v>1869509000</v>
      </c>
      <c r="E3326" t="n">
        <v>348088000</v>
      </c>
      <c r="F3326" t="n">
        <v>285397000</v>
      </c>
      <c r="G3326" t="n">
        <v>43190000</v>
      </c>
      <c r="H3326" t="n">
        <v>2.25</v>
      </c>
      <c r="I3326" t="n">
        <v>7.125</v>
      </c>
      <c r="J3326" t="n">
        <v>12.51</v>
      </c>
      <c r="K3326" t="n">
        <v>-141513000</v>
      </c>
      <c r="L3326" t="n">
        <v>163479000</v>
      </c>
      <c r="M3326" t="n">
        <v>162199000</v>
      </c>
      <c r="N3326" t="n">
        <v>-143143000</v>
      </c>
      <c r="O3326">
        <f>D3325</f>
      </c>
      <c r="P3326">
        <f>(E3326-F3326+G3326)/O3326*100</f>
      </c>
      <c r="Q3326">
        <f>H3325</f>
      </c>
      <c r="R3326">
        <f>I3325</f>
      </c>
      <c r="S3326">
        <f>H3326-H3325</f>
      </c>
      <c r="T3326">
        <f>I3326-I3325</f>
      </c>
      <c r="U3326">
        <f>(L3326-K3326)/(2*D3326*0.01)</f>
      </c>
      <c r="V3326">
        <f>(L3326+K3326)/(D3326*0.0001)</f>
      </c>
    </row>
    <row r="3327">
      <c r="A3327" t="n">
        <v>2019</v>
      </c>
      <c r="B3327" t="inlineStr">
        <is>
          <t>00130587</t>
        </is>
      </c>
      <c r="C3327" t="inlineStr">
        <is>
          <t>서울전자통신</t>
        </is>
      </c>
      <c r="D3327" t="n">
        <v>2018543000</v>
      </c>
      <c r="E3327" t="n">
        <v>396304000</v>
      </c>
      <c r="F3327" t="n">
        <v>267119000</v>
      </c>
      <c r="G3327" t="n">
        <v>40711000</v>
      </c>
      <c r="H3327" t="n">
        <v>1.96</v>
      </c>
      <c r="I3327" t="n">
        <v>7.125</v>
      </c>
      <c r="J3327" t="n">
        <v>9.699999999999999</v>
      </c>
      <c r="K3327" t="n">
        <v>-185282000</v>
      </c>
      <c r="L3327" t="n">
        <v>217784000</v>
      </c>
      <c r="M3327" t="n">
        <v>214281000</v>
      </c>
      <c r="N3327" t="n">
        <v>-186001000</v>
      </c>
      <c r="O3327">
        <f>D3326</f>
      </c>
      <c r="P3327">
        <f>(E3327-F3327+G3327)/O3327*100</f>
      </c>
      <c r="Q3327">
        <f>H3326</f>
      </c>
      <c r="R3327">
        <f>I3326</f>
      </c>
      <c r="S3327">
        <f>H3327-H3326</f>
      </c>
      <c r="T3327">
        <f>I3327-I3326</f>
      </c>
      <c r="U3327">
        <f>(L3327-K3327)/(2*D3327*0.01)</f>
      </c>
      <c r="V3327">
        <f>(L3327+K3327)/(D3327*0.0001)</f>
      </c>
    </row>
    <row r="3328">
      <c r="A3328" t="n">
        <v>2020</v>
      </c>
      <c r="B3328" t="inlineStr">
        <is>
          <t>00130587</t>
        </is>
      </c>
      <c r="C3328" t="inlineStr">
        <is>
          <t>서울전자통신</t>
        </is>
      </c>
      <c r="D3328" t="n">
        <v>1975797000</v>
      </c>
      <c r="E3328" t="n">
        <v>415339000</v>
      </c>
      <c r="F3328" t="n">
        <v>304957000</v>
      </c>
      <c r="G3328" t="n">
        <v>35615000</v>
      </c>
      <c r="H3328" t="n">
        <v>1.98</v>
      </c>
      <c r="I3328" t="n">
        <v>5.94</v>
      </c>
      <c r="J3328" t="n">
        <v>10.6</v>
      </c>
      <c r="K3328" t="n">
        <v>-196976000</v>
      </c>
      <c r="L3328" t="n">
        <v>196976000</v>
      </c>
      <c r="M3328" t="n">
        <v>189500000</v>
      </c>
      <c r="N3328" t="n">
        <v>-165618000</v>
      </c>
      <c r="O3328">
        <f>D3327</f>
      </c>
      <c r="P3328">
        <f>(E3328-F3328+G3328)/O3328*100</f>
      </c>
      <c r="Q3328">
        <f>H3327</f>
      </c>
      <c r="R3328">
        <f>I3327</f>
      </c>
      <c r="S3328">
        <f>H3328-H3327</f>
      </c>
      <c r="T3328">
        <f>I3328-I3327</f>
      </c>
      <c r="U3328">
        <f>(L3328-K3328)/(2*D3328*0.01)</f>
      </c>
    </row>
    <row r="3329">
      <c r="A3329" t="n">
        <v>2022</v>
      </c>
      <c r="B3329" t="inlineStr">
        <is>
          <t>00130587</t>
        </is>
      </c>
      <c r="C3329" t="inlineStr">
        <is>
          <t>서울전자통신</t>
        </is>
      </c>
      <c r="D3329" t="n">
        <v>2131510000</v>
      </c>
      <c r="E3329" t="n">
        <v>395709000</v>
      </c>
      <c r="F3329" t="n">
        <v>306653000</v>
      </c>
      <c r="G3329" t="n">
        <v>53270000</v>
      </c>
      <c r="H3329" t="n">
        <v>5.15</v>
      </c>
      <c r="I3329" t="n">
        <v>6.305</v>
      </c>
      <c r="J3329" t="n">
        <v>7.9</v>
      </c>
      <c r="K3329" t="n">
        <v>-169896000</v>
      </c>
      <c r="L3329" t="n">
        <v>169896000</v>
      </c>
      <c r="M3329" t="n">
        <v>167981000</v>
      </c>
      <c r="N3329" t="n">
        <v>-150510000</v>
      </c>
      <c r="U3329">
        <f>(L3329-K3329)/(2*D3329*0.01)</f>
      </c>
    </row>
    <row r="3330">
      <c r="A3330" t="n">
        <v>2023</v>
      </c>
      <c r="B3330" t="inlineStr">
        <is>
          <t>00130587</t>
        </is>
      </c>
      <c r="C3330" t="inlineStr">
        <is>
          <t>서울전자통신</t>
        </is>
      </c>
      <c r="D3330" t="n">
        <v>2094532000</v>
      </c>
      <c r="E3330" t="n">
        <v>341164000</v>
      </c>
      <c r="F3330" t="n">
        <v>575383000</v>
      </c>
      <c r="G3330" t="n">
        <v>104919000</v>
      </c>
      <c r="H3330" t="n">
        <v>4.09</v>
      </c>
      <c r="I3330" t="n">
        <v>5.115</v>
      </c>
      <c r="J3330" t="n">
        <v>8.289999999999999</v>
      </c>
      <c r="K3330" t="n">
        <v>-169527000</v>
      </c>
      <c r="L3330" t="n">
        <v>169527000</v>
      </c>
      <c r="M3330" t="n">
        <v>166215000</v>
      </c>
      <c r="N3330" t="n">
        <v>-148614000</v>
      </c>
      <c r="O3330">
        <f>D3329</f>
      </c>
      <c r="P3330">
        <f>(E3330-F3330+G3330)/O3330*100</f>
      </c>
      <c r="Q3330">
        <f>H3329</f>
      </c>
      <c r="R3330">
        <f>I3329</f>
      </c>
      <c r="S3330">
        <f>H3330-H3329</f>
      </c>
      <c r="T3330">
        <f>I3330-I3329</f>
      </c>
      <c r="U3330">
        <f>(L3330-K3330)/(2*D3330*0.01)</f>
      </c>
    </row>
    <row r="3331">
      <c r="A3331" t="n">
        <v>2024</v>
      </c>
      <c r="B3331" t="inlineStr">
        <is>
          <t>00130587</t>
        </is>
      </c>
      <c r="C3331" t="inlineStr">
        <is>
          <t>서울전자통신</t>
        </is>
      </c>
      <c r="D3331" t="n">
        <v>1882858000</v>
      </c>
      <c r="E3331" t="n">
        <v>323366000</v>
      </c>
      <c r="F3331" t="n">
        <v>782669000</v>
      </c>
      <c r="G3331" t="n">
        <v>80583000</v>
      </c>
      <c r="H3331" t="n">
        <v>3.46</v>
      </c>
      <c r="I3331" t="n">
        <v>4.315</v>
      </c>
      <c r="J3331" t="n">
        <v>8.24</v>
      </c>
      <c r="K3331" t="n">
        <v>-142905000</v>
      </c>
      <c r="L3331" t="n">
        <v>163882000</v>
      </c>
      <c r="M3331" t="n">
        <v>159615000</v>
      </c>
      <c r="N3331" t="n">
        <v>-142155000</v>
      </c>
      <c r="O3331">
        <f>D3330</f>
      </c>
      <c r="P3331">
        <f>(E3331-F3331+G3331)/O3331*100</f>
      </c>
      <c r="Q3331">
        <f>H3330</f>
      </c>
      <c r="R3331">
        <f>I3330</f>
      </c>
      <c r="S3331">
        <f>H3331-H3330</f>
      </c>
      <c r="T3331">
        <f>I3331-I3330</f>
      </c>
      <c r="U3331">
        <f>(L3331-K3331)/(2*D3331*0.01)</f>
      </c>
      <c r="V3331">
        <f>(L3331+K3331)/(D3331*0.0001)</f>
      </c>
    </row>
    <row r="3332">
      <c r="A3332" t="n">
        <v>2025</v>
      </c>
      <c r="B3332" t="inlineStr">
        <is>
          <t>00130587</t>
        </is>
      </c>
      <c r="C3332" t="inlineStr">
        <is>
          <t>서울전자통신</t>
        </is>
      </c>
      <c r="D3332" t="n">
        <v>2118737000</v>
      </c>
      <c r="E3332" t="n">
        <v>278018000</v>
      </c>
      <c r="F3332" t="n">
        <v>26232000</v>
      </c>
      <c r="G3332" t="n">
        <v>62403000</v>
      </c>
      <c r="H3332" t="n">
        <v>3.76</v>
      </c>
      <c r="I3332" t="n">
        <v>3.995</v>
      </c>
      <c r="J3332" t="n">
        <v>8.24</v>
      </c>
      <c r="K3332" t="n">
        <v>-148880000</v>
      </c>
      <c r="L3332" t="n">
        <v>169505000</v>
      </c>
      <c r="M3332" t="n">
        <v>166272000</v>
      </c>
      <c r="N3332" t="n">
        <v>-149021000</v>
      </c>
      <c r="O3332">
        <f>D3331</f>
      </c>
      <c r="P3332">
        <f>(E3332-F3332+G3332)/O3332*100</f>
      </c>
      <c r="Q3332">
        <f>H3331</f>
      </c>
      <c r="R3332">
        <f>I3331</f>
      </c>
      <c r="S3332">
        <f>H3332-H3331</f>
      </c>
      <c r="T3332">
        <f>I3332-I3331</f>
      </c>
      <c r="U3332">
        <f>(L3332-K3332)/(2*D3332*0.01)</f>
      </c>
      <c r="V3332">
        <f>(L3332+K3332)/(D3332*0.0001)</f>
      </c>
    </row>
    <row r="3333">
      <c r="A3333" t="n">
        <v>2014</v>
      </c>
      <c r="B3333" t="inlineStr">
        <is>
          <t>00130684</t>
        </is>
      </c>
      <c r="C3333" t="inlineStr">
        <is>
          <t>서울도시가스</t>
        </is>
      </c>
      <c r="D3333" t="n">
        <v>36093611000</v>
      </c>
      <c r="E3333" t="n">
        <v>5039056000</v>
      </c>
      <c r="F3333" t="n">
        <v>2006986000</v>
      </c>
      <c r="G3333" t="n">
        <v>1420418000</v>
      </c>
    </row>
    <row r="3334">
      <c r="A3334" t="n">
        <v>2015</v>
      </c>
      <c r="B3334" t="inlineStr">
        <is>
          <t>00130684</t>
        </is>
      </c>
      <c r="C3334" t="inlineStr">
        <is>
          <t>서울도시가스</t>
        </is>
      </c>
      <c r="D3334" t="n">
        <v>42181525000</v>
      </c>
      <c r="E3334" t="n">
        <v>3956680000</v>
      </c>
      <c r="F3334" t="n">
        <v>1116900000</v>
      </c>
      <c r="G3334" t="n">
        <v>1080335000</v>
      </c>
      <c r="O3334">
        <f>D3333</f>
      </c>
      <c r="P3334">
        <f>(E3334-F3334+G3334)/O3334*100</f>
      </c>
    </row>
    <row r="3335">
      <c r="A3335" t="n">
        <v>2016</v>
      </c>
      <c r="B3335" t="inlineStr">
        <is>
          <t>00130684</t>
        </is>
      </c>
      <c r="C3335" t="inlineStr">
        <is>
          <t>서울도시가스</t>
        </is>
      </c>
      <c r="D3335" t="n">
        <v>42533414000</v>
      </c>
      <c r="E3335" t="n">
        <v>4419094000</v>
      </c>
      <c r="F3335" t="n">
        <v>4135600000</v>
      </c>
      <c r="G3335" t="n">
        <v>1172079000</v>
      </c>
      <c r="O3335">
        <f>D3334</f>
      </c>
      <c r="P3335">
        <f>(E3335-F3335+G3335)/O3335*100</f>
      </c>
    </row>
    <row r="3336">
      <c r="A3336" t="n">
        <v>2017</v>
      </c>
      <c r="B3336" t="inlineStr">
        <is>
          <t>00130684</t>
        </is>
      </c>
      <c r="C3336" t="inlineStr">
        <is>
          <t>서울도시가스</t>
        </is>
      </c>
      <c r="D3336" t="n">
        <v>47917534000</v>
      </c>
      <c r="E3336" t="n">
        <v>3984130000</v>
      </c>
      <c r="F3336" t="n">
        <v>2477256000</v>
      </c>
      <c r="G3336" t="n">
        <v>1147616000</v>
      </c>
      <c r="O3336">
        <f>D3335</f>
      </c>
      <c r="P3336">
        <f>(E3336-F3336+G3336)/O3336*100</f>
      </c>
    </row>
    <row r="3337">
      <c r="A3337" t="n">
        <v>2018</v>
      </c>
      <c r="B3337" t="inlineStr">
        <is>
          <t>00130684</t>
        </is>
      </c>
      <c r="C3337" t="inlineStr">
        <is>
          <t>서울도시가스</t>
        </is>
      </c>
      <c r="D3337" t="n">
        <v>53986192000</v>
      </c>
      <c r="E3337" t="n">
        <v>4226804000</v>
      </c>
      <c r="F3337" t="n">
        <v>2496998000</v>
      </c>
      <c r="G3337" t="n">
        <v>1391166000</v>
      </c>
      <c r="H3337" t="n">
        <v>2.6</v>
      </c>
      <c r="I3337" t="n">
        <v>4.1</v>
      </c>
      <c r="K3337" t="n">
        <v>-3496227000</v>
      </c>
      <c r="L3337" t="n">
        <v>3934961000</v>
      </c>
      <c r="M3337" t="n">
        <v>3885482000</v>
      </c>
      <c r="N3337" t="n">
        <v>-3521997000</v>
      </c>
      <c r="O3337">
        <f>D3336</f>
      </c>
      <c r="P3337">
        <f>(E3337-F3337+G3337)/O3337*100</f>
      </c>
      <c r="U3337">
        <f>(L3337-K3337)/(2*D3337*0.01)</f>
      </c>
      <c r="V3337">
        <f>(L3337+K3337)/(D3337*0.0001)</f>
      </c>
    </row>
    <row r="3338">
      <c r="A3338" t="n">
        <v>2019</v>
      </c>
      <c r="B3338" t="inlineStr">
        <is>
          <t>00130684</t>
        </is>
      </c>
      <c r="C3338" t="inlineStr">
        <is>
          <t>서울도시가스</t>
        </is>
      </c>
      <c r="D3338" t="n">
        <v>59024083000</v>
      </c>
      <c r="E3338" t="n">
        <v>4705515000</v>
      </c>
      <c r="F3338" t="n">
        <v>1956100000</v>
      </c>
      <c r="G3338" t="n">
        <v>1378470000</v>
      </c>
      <c r="H3338" t="n">
        <v>2.2</v>
      </c>
      <c r="I3338" t="n">
        <v>4.44</v>
      </c>
      <c r="K3338" t="n">
        <v>-3612475000</v>
      </c>
      <c r="L3338" t="n">
        <v>4067352000</v>
      </c>
      <c r="M3338" t="n">
        <v>3994077000</v>
      </c>
      <c r="N3338" t="n">
        <v>-3621154000</v>
      </c>
      <c r="O3338">
        <f>D3337</f>
      </c>
      <c r="P3338">
        <f>(E3338-F3338+G3338)/O3338*100</f>
      </c>
      <c r="Q3338">
        <f>H3337</f>
      </c>
      <c r="R3338">
        <f>I3337</f>
      </c>
      <c r="S3338">
        <f>H3338-H3337</f>
      </c>
      <c r="T3338">
        <f>I3338-I3337</f>
      </c>
      <c r="U3338">
        <f>(L3338-K3338)/(2*D3338*0.01)</f>
      </c>
      <c r="V3338">
        <f>(L3338+K3338)/(D3338*0.0001)</f>
      </c>
    </row>
    <row r="3339">
      <c r="A3339" t="n">
        <v>2020</v>
      </c>
      <c r="B3339" t="inlineStr">
        <is>
          <t>00130684</t>
        </is>
      </c>
      <c r="C3339" t="inlineStr">
        <is>
          <t>서울도시가스</t>
        </is>
      </c>
      <c r="D3339" t="n">
        <v>58461560000</v>
      </c>
      <c r="E3339" t="n">
        <v>4829956000</v>
      </c>
      <c r="F3339" t="n">
        <v>3153400000</v>
      </c>
      <c r="G3339" t="n">
        <v>1274862000</v>
      </c>
      <c r="O3339">
        <f>D3338</f>
      </c>
      <c r="P3339">
        <f>(E3339-F3339+G3339)/O3339*100</f>
      </c>
    </row>
    <row r="3340">
      <c r="A3340" t="n">
        <v>2021</v>
      </c>
      <c r="B3340" t="inlineStr">
        <is>
          <t>00130684</t>
        </is>
      </c>
      <c r="C3340" t="inlineStr">
        <is>
          <t>서울도시가스</t>
        </is>
      </c>
      <c r="D3340" t="n">
        <v>60069882000</v>
      </c>
      <c r="E3340" t="n">
        <v>4537794000</v>
      </c>
      <c r="F3340" t="n">
        <v>1891700000</v>
      </c>
      <c r="G3340" t="n">
        <v>1374576000</v>
      </c>
      <c r="O3340">
        <f>D3339</f>
      </c>
      <c r="P3340">
        <f>(E3340-F3340+G3340)/O3340*100</f>
      </c>
    </row>
    <row r="3341">
      <c r="A3341" t="n">
        <v>2022</v>
      </c>
      <c r="B3341" t="inlineStr">
        <is>
          <t>00130684</t>
        </is>
      </c>
      <c r="C3341" t="inlineStr">
        <is>
          <t>서울도시가스</t>
        </is>
      </c>
      <c r="D3341" t="n">
        <v>61913886000</v>
      </c>
      <c r="O3341">
        <f>D3340</f>
      </c>
    </row>
    <row r="3342">
      <c r="A3342" t="n">
        <v>2023</v>
      </c>
      <c r="B3342" t="inlineStr">
        <is>
          <t>00130684</t>
        </is>
      </c>
      <c r="C3342" t="inlineStr">
        <is>
          <t>서울도시가스</t>
        </is>
      </c>
      <c r="D3342" t="n">
        <v>67834364000</v>
      </c>
      <c r="O3342">
        <f>D3341</f>
      </c>
    </row>
    <row r="3343">
      <c r="A3343" t="n">
        <v>2024</v>
      </c>
      <c r="B3343" t="inlineStr">
        <is>
          <t>00130684</t>
        </is>
      </c>
      <c r="C3343" t="inlineStr">
        <is>
          <t>서울도시가스</t>
        </is>
      </c>
      <c r="D3343" t="n">
        <v>76454116000</v>
      </c>
      <c r="E3343" t="n">
        <v>4411978000</v>
      </c>
      <c r="F3343" t="n">
        <v>2943133000</v>
      </c>
      <c r="G3343" t="n">
        <v>2838714000</v>
      </c>
      <c r="H3343" t="n">
        <v>3.95</v>
      </c>
      <c r="I3343" t="n">
        <v>5.16</v>
      </c>
      <c r="K3343" t="n">
        <v>-3214680000</v>
      </c>
      <c r="L3343" t="n">
        <v>3552931000</v>
      </c>
      <c r="M3343" t="n">
        <v>3477573000</v>
      </c>
      <c r="N3343" t="n">
        <v>-3211158000</v>
      </c>
      <c r="O3343">
        <f>D3342</f>
      </c>
      <c r="P3343">
        <f>(E3343-F3343+G3343)/O3343*100</f>
      </c>
      <c r="U3343">
        <f>(L3343-K3343)/(2*D3343*0.01)</f>
      </c>
      <c r="V3343">
        <f>(L3343+K3343)/(D3343*0.0001)</f>
      </c>
    </row>
    <row r="3344">
      <c r="A3344" t="n">
        <v>2025</v>
      </c>
      <c r="B3344" t="inlineStr">
        <is>
          <t>00130684</t>
        </is>
      </c>
      <c r="C3344" t="inlineStr">
        <is>
          <t>서울도시가스</t>
        </is>
      </c>
      <c r="D3344" t="n">
        <v>72386326000</v>
      </c>
      <c r="E3344" t="n">
        <v>5271041000</v>
      </c>
      <c r="F3344" t="n">
        <v>11575441000</v>
      </c>
      <c r="G3344" t="n">
        <v>2912084000</v>
      </c>
      <c r="O3344">
        <f>D3343</f>
      </c>
      <c r="P3344">
        <f>(E3344-F3344+G3344)/O3344*100</f>
      </c>
    </row>
    <row r="3345">
      <c r="A3345" t="n">
        <v>2014</v>
      </c>
      <c r="B3345" t="inlineStr">
        <is>
          <t>00130763</t>
        </is>
      </c>
      <c r="C3345" t="inlineStr">
        <is>
          <t>서울반도체</t>
        </is>
      </c>
      <c r="D3345" t="n">
        <v>1012243000</v>
      </c>
      <c r="E3345" t="n">
        <v>39980000</v>
      </c>
      <c r="G3345" t="n">
        <v>27889000</v>
      </c>
      <c r="H3345" t="n">
        <v>2.36</v>
      </c>
      <c r="K3345" t="n">
        <v>-25666000</v>
      </c>
      <c r="L3345" t="n">
        <v>26792000</v>
      </c>
      <c r="U3345">
        <f>(L3345-K3345)/(2*D3345*0.01)</f>
      </c>
      <c r="V3345">
        <f>(L3345+K3345)/(D3345*0.0001)</f>
      </c>
    </row>
    <row r="3346">
      <c r="A3346" t="n">
        <v>2015</v>
      </c>
      <c r="B3346" t="inlineStr">
        <is>
          <t>00130763</t>
        </is>
      </c>
      <c r="C3346" t="inlineStr">
        <is>
          <t>서울반도체</t>
        </is>
      </c>
      <c r="D3346" t="n">
        <v>1058643000</v>
      </c>
      <c r="E3346" t="n">
        <v>40858000</v>
      </c>
      <c r="G3346" t="n">
        <v>21407000</v>
      </c>
      <c r="H3346" t="n">
        <v>2.12</v>
      </c>
      <c r="K3346" t="n">
        <v>-22092000</v>
      </c>
      <c r="L3346" t="n">
        <v>22893000</v>
      </c>
      <c r="O3346">
        <f>D3345</f>
      </c>
      <c r="Q3346">
        <f>H3345</f>
      </c>
      <c r="S3346">
        <f>H3346-H3345</f>
      </c>
      <c r="U3346">
        <f>(L3346-K3346)/(2*D3346*0.01)</f>
      </c>
      <c r="V3346">
        <f>(L3346+K3346)/(D3346*0.0001)</f>
      </c>
    </row>
    <row r="3347">
      <c r="A3347" t="n">
        <v>2016</v>
      </c>
      <c r="B3347" t="inlineStr">
        <is>
          <t>00130763</t>
        </is>
      </c>
      <c r="C3347" t="inlineStr">
        <is>
          <t>서울반도체</t>
        </is>
      </c>
      <c r="D3347" t="n">
        <v>1155498000</v>
      </c>
      <c r="E3347" t="n">
        <v>76811000</v>
      </c>
      <c r="G3347" t="n">
        <v>20045000</v>
      </c>
      <c r="O3347">
        <f>D3346</f>
      </c>
    </row>
    <row r="3348">
      <c r="A3348" t="n">
        <v>2017</v>
      </c>
      <c r="B3348" t="inlineStr">
        <is>
          <t>00130763</t>
        </is>
      </c>
      <c r="C3348" t="inlineStr">
        <is>
          <t>서울반도체</t>
        </is>
      </c>
      <c r="D3348" t="n">
        <v>906563000</v>
      </c>
      <c r="E3348" t="n">
        <v>74033000</v>
      </c>
      <c r="G3348" t="n">
        <v>20044000</v>
      </c>
      <c r="O3348">
        <f>D3347</f>
      </c>
    </row>
    <row r="3349">
      <c r="A3349" t="n">
        <v>2018</v>
      </c>
      <c r="B3349" t="inlineStr">
        <is>
          <t>00130763</t>
        </is>
      </c>
      <c r="C3349" t="inlineStr">
        <is>
          <t>서울반도체</t>
        </is>
      </c>
      <c r="D3349" t="n">
        <v>1339440000</v>
      </c>
      <c r="E3349" t="n">
        <v>65266000</v>
      </c>
      <c r="G3349" t="n">
        <v>23311000</v>
      </c>
      <c r="O3349">
        <f>D3348</f>
      </c>
    </row>
    <row r="3350">
      <c r="A3350" t="n">
        <v>2019</v>
      </c>
      <c r="B3350" t="inlineStr">
        <is>
          <t>00130763</t>
        </is>
      </c>
      <c r="C3350" t="inlineStr">
        <is>
          <t>서울반도체</t>
        </is>
      </c>
      <c r="D3350" t="n">
        <v>3941313000</v>
      </c>
      <c r="E3350" t="n">
        <v>109956000</v>
      </c>
      <c r="F3350" t="n">
        <v>175951000</v>
      </c>
      <c r="G3350" t="n">
        <v>48543000</v>
      </c>
      <c r="O3350">
        <f>D3349</f>
      </c>
      <c r="P3350">
        <f>(E3350-F3350+G3350)/O3350*100</f>
      </c>
    </row>
    <row r="3351">
      <c r="A3351" t="n">
        <v>2024</v>
      </c>
      <c r="B3351" t="inlineStr">
        <is>
          <t>00130763</t>
        </is>
      </c>
      <c r="C3351" t="inlineStr">
        <is>
          <t>서울반도체</t>
        </is>
      </c>
      <c r="D3351" t="n">
        <v>7632206000</v>
      </c>
      <c r="E3351" t="n">
        <v>370204000</v>
      </c>
      <c r="F3351" t="n">
        <v>119726000</v>
      </c>
      <c r="G3351" t="n">
        <v>252574000</v>
      </c>
      <c r="H3351" t="n">
        <v>3.24</v>
      </c>
      <c r="I3351" t="n">
        <v>3.27</v>
      </c>
      <c r="K3351" t="n">
        <v>-213699968</v>
      </c>
      <c r="L3351" t="n">
        <v>229966180</v>
      </c>
      <c r="M3351" t="n">
        <v>228966180</v>
      </c>
      <c r="N3351" t="n">
        <v>-221634574</v>
      </c>
      <c r="U3351">
        <f>(L3351-K3351)/(2*D3351*0.01)</f>
      </c>
      <c r="V3351">
        <f>(L3351+K3351)/(D3351*0.0001)</f>
      </c>
    </row>
    <row r="3352">
      <c r="A3352" t="n">
        <v>2014</v>
      </c>
      <c r="B3352" t="inlineStr">
        <is>
          <t>00130772</t>
        </is>
      </c>
      <c r="C3352" t="inlineStr">
        <is>
          <t>SBS</t>
        </is>
      </c>
      <c r="D3352" t="n">
        <v>131298083000</v>
      </c>
      <c r="E3352" t="n">
        <v>14027122000</v>
      </c>
      <c r="F3352" t="n">
        <v>5743070000</v>
      </c>
      <c r="G3352" t="n">
        <v>4448370000</v>
      </c>
      <c r="H3352" t="n">
        <v>3.09</v>
      </c>
      <c r="I3352" t="n">
        <v>3</v>
      </c>
      <c r="K3352" t="n">
        <v>-10251456000</v>
      </c>
      <c r="L3352" t="n">
        <v>11692938000</v>
      </c>
      <c r="M3352" t="n">
        <v>11505337000</v>
      </c>
      <c r="N3352" t="n">
        <v>-10279615000</v>
      </c>
      <c r="U3352">
        <f>(L3352-K3352)/(2*D3352*0.01)</f>
      </c>
      <c r="V3352">
        <f>(L3352+K3352)/(D3352*0.0001)</f>
      </c>
    </row>
    <row r="3353">
      <c r="A3353" t="n">
        <v>2015</v>
      </c>
      <c r="B3353" t="inlineStr">
        <is>
          <t>00130772</t>
        </is>
      </c>
      <c r="C3353" t="inlineStr">
        <is>
          <t>SBS</t>
        </is>
      </c>
      <c r="D3353" t="n">
        <v>151642333000</v>
      </c>
      <c r="E3353" t="n">
        <v>13846924000</v>
      </c>
      <c r="F3353" t="n">
        <v>8073290000</v>
      </c>
      <c r="G3353" t="n">
        <v>4022305000</v>
      </c>
      <c r="H3353" t="n">
        <v>2.68</v>
      </c>
      <c r="I3353" t="n">
        <v>3</v>
      </c>
      <c r="K3353" t="n">
        <v>-11598195000</v>
      </c>
      <c r="L3353" t="n">
        <v>13208125000</v>
      </c>
      <c r="M3353" t="n">
        <v>12954681000</v>
      </c>
      <c r="N3353" t="n">
        <v>-11599661000</v>
      </c>
      <c r="O3353">
        <f>D3352</f>
      </c>
      <c r="P3353">
        <f>(E3353-F3353+G3353)/O3353*100</f>
      </c>
      <c r="Q3353">
        <f>H3352</f>
      </c>
      <c r="R3353">
        <f>I3352</f>
      </c>
      <c r="S3353">
        <f>H3353-H3352</f>
      </c>
      <c r="T3353">
        <f>I3353-I3352</f>
      </c>
      <c r="U3353">
        <f>(L3353-K3353)/(2*D3353*0.01)</f>
      </c>
      <c r="V3353">
        <f>(L3353+K3353)/(D3353*0.0001)</f>
      </c>
    </row>
    <row r="3354">
      <c r="A3354" t="n">
        <v>2016</v>
      </c>
      <c r="B3354" t="inlineStr">
        <is>
          <t>00130772</t>
        </is>
      </c>
      <c r="C3354" t="inlineStr">
        <is>
          <t>SBS</t>
        </is>
      </c>
      <c r="D3354" t="n">
        <v>164526167000</v>
      </c>
      <c r="E3354" t="n">
        <v>15435234000</v>
      </c>
      <c r="F3354" t="n">
        <v>7837069000</v>
      </c>
      <c r="G3354" t="n">
        <v>4149158000</v>
      </c>
      <c r="H3354" t="n">
        <v>3.1</v>
      </c>
      <c r="I3354" t="n">
        <v>3.25</v>
      </c>
      <c r="K3354" t="n">
        <v>-12103281000</v>
      </c>
      <c r="L3354" t="n">
        <v>13757130000</v>
      </c>
      <c r="M3354" t="n">
        <v>13452482000</v>
      </c>
      <c r="N3354" t="n">
        <v>-12070787000</v>
      </c>
      <c r="O3354">
        <f>D3353</f>
      </c>
      <c r="P3354">
        <f>(E3354-F3354+G3354)/O3354*100</f>
      </c>
      <c r="Q3354">
        <f>H3353</f>
      </c>
      <c r="R3354">
        <f>I3353</f>
      </c>
      <c r="S3354">
        <f>H3354-H3353</f>
      </c>
      <c r="T3354">
        <f>I3354-I3353</f>
      </c>
      <c r="U3354">
        <f>(L3354-K3354)/(2*D3354*0.01)</f>
      </c>
      <c r="V3354">
        <f>(L3354+K3354)/(D3354*0.0001)</f>
      </c>
    </row>
    <row r="3355">
      <c r="A3355" t="n">
        <v>2017</v>
      </c>
      <c r="B3355" t="inlineStr">
        <is>
          <t>00130772</t>
        </is>
      </c>
      <c r="C3355" t="inlineStr">
        <is>
          <t>SBS</t>
        </is>
      </c>
      <c r="D3355" t="n">
        <v>174342659000</v>
      </c>
      <c r="E3355" t="n">
        <v>15740259000</v>
      </c>
      <c r="F3355" t="n">
        <v>9608038000</v>
      </c>
      <c r="G3355" t="n">
        <v>4674828000</v>
      </c>
      <c r="H3355" t="n">
        <v>3.07</v>
      </c>
      <c r="I3355" t="n">
        <v>4.325</v>
      </c>
      <c r="K3355" t="n">
        <v>-12103281000</v>
      </c>
      <c r="L3355" t="n">
        <v>13757130000</v>
      </c>
      <c r="M3355" t="n">
        <v>13452482000</v>
      </c>
      <c r="N3355" t="n">
        <v>-12070787000</v>
      </c>
      <c r="O3355">
        <f>D3354</f>
      </c>
      <c r="P3355">
        <f>(E3355-F3355+G3355)/O3355*100</f>
      </c>
      <c r="Q3355">
        <f>H3354</f>
      </c>
      <c r="R3355">
        <f>I3354</f>
      </c>
      <c r="S3355">
        <f>H3355-H3354</f>
      </c>
      <c r="T3355">
        <f>I3355-I3354</f>
      </c>
      <c r="U3355">
        <f>(L3355-K3355)/(2*D3355*0.01)</f>
      </c>
      <c r="V3355">
        <f>(L3355+K3355)/(D3355*0.0001)</f>
      </c>
    </row>
    <row r="3356">
      <c r="A3356" t="n">
        <v>2018</v>
      </c>
      <c r="B3356" t="inlineStr">
        <is>
          <t>00130772</t>
        </is>
      </c>
      <c r="C3356" t="inlineStr">
        <is>
          <t>SBS</t>
        </is>
      </c>
      <c r="D3356" t="n">
        <v>188212967000</v>
      </c>
      <c r="E3356" t="n">
        <v>15438392000</v>
      </c>
      <c r="F3356" t="n">
        <v>13058554000</v>
      </c>
      <c r="G3356" t="n">
        <v>5239241000</v>
      </c>
      <c r="H3356" t="n">
        <v>2.74</v>
      </c>
      <c r="I3356" t="n">
        <v>4.425</v>
      </c>
      <c r="K3356" t="n">
        <v>-13515370000</v>
      </c>
      <c r="L3356" t="n">
        <v>15354279000</v>
      </c>
      <c r="M3356" t="n">
        <v>14932056000</v>
      </c>
      <c r="N3356" t="n">
        <v>-13410867000</v>
      </c>
      <c r="O3356">
        <f>D3355</f>
      </c>
      <c r="P3356">
        <f>(E3356-F3356+G3356)/O3356*100</f>
      </c>
      <c r="Q3356">
        <f>H3355</f>
      </c>
      <c r="R3356">
        <f>I3355</f>
      </c>
      <c r="S3356">
        <f>H3356-H3355</f>
      </c>
      <c r="T3356">
        <f>I3356-I3355</f>
      </c>
      <c r="U3356">
        <f>(L3356-K3356)/(2*D3356*0.01)</f>
      </c>
      <c r="V3356">
        <f>(L3356+K3356)/(D3356*0.0001)</f>
      </c>
    </row>
    <row r="3357">
      <c r="A3357" t="n">
        <v>2019</v>
      </c>
      <c r="B3357" t="inlineStr">
        <is>
          <t>00130772</t>
        </is>
      </c>
      <c r="C3357" t="inlineStr">
        <is>
          <t>SBS</t>
        </is>
      </c>
      <c r="D3357" t="n">
        <v>203056588000</v>
      </c>
      <c r="E3357" t="n">
        <v>16966660000</v>
      </c>
      <c r="F3357" t="n">
        <v>17977975000</v>
      </c>
      <c r="G3357" t="n">
        <v>4826175000</v>
      </c>
      <c r="H3357" t="n">
        <v>2.65</v>
      </c>
      <c r="I3357" t="n">
        <v>4.425</v>
      </c>
      <c r="K3357" t="n">
        <v>-14597172000</v>
      </c>
      <c r="L3357" t="n">
        <v>16617332000</v>
      </c>
      <c r="M3357" t="n">
        <v>16128540000</v>
      </c>
      <c r="N3357" t="n">
        <v>-14461386000</v>
      </c>
      <c r="O3357">
        <f>D3356</f>
      </c>
      <c r="P3357">
        <f>(E3357-F3357+G3357)/O3357*100</f>
      </c>
      <c r="Q3357">
        <f>H3356</f>
      </c>
      <c r="R3357">
        <f>I3356</f>
      </c>
      <c r="S3357">
        <f>H3357-H3356</f>
      </c>
      <c r="T3357">
        <f>I3357-I3356</f>
      </c>
      <c r="U3357">
        <f>(L3357-K3357)/(2*D3357*0.01)</f>
      </c>
      <c r="V3357">
        <f>(L3357+K3357)/(D3357*0.0001)</f>
      </c>
    </row>
    <row r="3358">
      <c r="A3358" t="n">
        <v>2020</v>
      </c>
      <c r="B3358" t="inlineStr">
        <is>
          <t>00130772</t>
        </is>
      </c>
      <c r="C3358" t="inlineStr">
        <is>
          <t>SBS</t>
        </is>
      </c>
      <c r="D3358" t="n">
        <v>213831387000</v>
      </c>
      <c r="E3358" t="n">
        <v>17563246000</v>
      </c>
      <c r="F3358" t="n">
        <v>18222000000</v>
      </c>
      <c r="G3358" t="n">
        <v>4493252000</v>
      </c>
      <c r="H3358" t="n">
        <v>2.265</v>
      </c>
      <c r="I3358" t="n">
        <v>3.635</v>
      </c>
      <c r="K3358" t="n">
        <v>-15344583000</v>
      </c>
      <c r="L3358" t="n">
        <v>17452434000</v>
      </c>
      <c r="M3358" t="n">
        <v>16936212000</v>
      </c>
      <c r="N3358" t="n">
        <v>-15196536000</v>
      </c>
      <c r="O3358">
        <f>D3357</f>
      </c>
      <c r="P3358">
        <f>(E3358-F3358+G3358)/O3358*100</f>
      </c>
      <c r="Q3358">
        <f>H3357</f>
      </c>
      <c r="R3358">
        <f>I3357</f>
      </c>
      <c r="S3358">
        <f>H3358-H3357</f>
      </c>
      <c r="T3358">
        <f>I3358-I3357</f>
      </c>
      <c r="U3358">
        <f>(L3358-K3358)/(2*D3358*0.01)</f>
      </c>
      <c r="V3358">
        <f>(L3358+K3358)/(D3358*0.0001)</f>
      </c>
    </row>
    <row r="3359">
      <c r="A3359" t="n">
        <v>2021</v>
      </c>
      <c r="B3359" t="inlineStr">
        <is>
          <t>00130772</t>
        </is>
      </c>
      <c r="C3359" t="inlineStr">
        <is>
          <t>SBS</t>
        </is>
      </c>
      <c r="D3359" t="n">
        <v>208288890000</v>
      </c>
      <c r="E3359" t="n">
        <v>18403156000</v>
      </c>
      <c r="F3359" t="n">
        <v>19959402000</v>
      </c>
      <c r="G3359" t="n">
        <v>4684883000</v>
      </c>
      <c r="H3359" t="n">
        <v>2.465</v>
      </c>
      <c r="I3359" t="n">
        <v>3.435</v>
      </c>
      <c r="K3359" t="n">
        <v>-17817121000</v>
      </c>
      <c r="L3359" t="n">
        <v>20346240000</v>
      </c>
      <c r="M3359" t="n">
        <v>19971909000</v>
      </c>
      <c r="N3359" t="n">
        <v>-17745103000</v>
      </c>
      <c r="O3359">
        <f>D3358</f>
      </c>
      <c r="P3359">
        <f>(E3359-F3359+G3359)/O3359*100</f>
      </c>
      <c r="Q3359">
        <f>H3358</f>
      </c>
      <c r="R3359">
        <f>I3358</f>
      </c>
      <c r="S3359">
        <f>H3359-H3358</f>
      </c>
      <c r="T3359">
        <f>I3359-I3358</f>
      </c>
      <c r="U3359">
        <f>(L3359-K3359)/(2*D3359*0.01)</f>
      </c>
      <c r="V3359">
        <f>(L3359+K3359)/(D3359*0.0001)</f>
      </c>
    </row>
    <row r="3360">
      <c r="A3360" t="n">
        <v>2022</v>
      </c>
      <c r="B3360" t="inlineStr">
        <is>
          <t>00130772</t>
        </is>
      </c>
      <c r="C3360" t="inlineStr">
        <is>
          <t>SBS</t>
        </is>
      </c>
      <c r="D3360" t="n">
        <v>182687012000</v>
      </c>
      <c r="E3360" t="n">
        <v>16298112000</v>
      </c>
      <c r="F3360" t="n">
        <v>16939117000</v>
      </c>
      <c r="G3360" t="n">
        <v>5650130000</v>
      </c>
      <c r="H3360" t="n">
        <v>5.505</v>
      </c>
      <c r="I3360" t="n">
        <v>4.425</v>
      </c>
      <c r="K3360" t="n">
        <v>-10627148000</v>
      </c>
      <c r="L3360" t="n">
        <v>11883031000</v>
      </c>
      <c r="M3360" t="n">
        <v>11920715000</v>
      </c>
      <c r="N3360" t="n">
        <v>-10839851000</v>
      </c>
      <c r="O3360">
        <f>D3359</f>
      </c>
      <c r="P3360">
        <f>(E3360-F3360+G3360)/O3360*100</f>
      </c>
      <c r="Q3360">
        <f>H3359</f>
      </c>
      <c r="R3360">
        <f>I3359</f>
      </c>
      <c r="S3360">
        <f>H3360-H3359</f>
      </c>
      <c r="T3360">
        <f>I3360-I3359</f>
      </c>
      <c r="U3360">
        <f>(L3360-K3360)/(2*D3360*0.01)</f>
      </c>
      <c r="V3360">
        <f>(L3360+K3360)/(D3360*0.0001)</f>
      </c>
    </row>
    <row r="3361">
      <c r="A3361" t="n">
        <v>2023</v>
      </c>
      <c r="B3361" t="inlineStr">
        <is>
          <t>00130772</t>
        </is>
      </c>
      <c r="C3361" t="inlineStr">
        <is>
          <t>SBS</t>
        </is>
      </c>
      <c r="D3361" t="n">
        <v>196211022000</v>
      </c>
      <c r="E3361" t="n">
        <v>14267691000</v>
      </c>
      <c r="F3361" t="n">
        <v>19756360000</v>
      </c>
      <c r="G3361" t="n">
        <v>9405527000</v>
      </c>
      <c r="H3361" t="n">
        <v>4.865</v>
      </c>
      <c r="I3361" t="n">
        <v>4.66</v>
      </c>
      <c r="K3361" t="n">
        <v>-15618686000</v>
      </c>
      <c r="L3361" t="n">
        <v>17720884000</v>
      </c>
      <c r="M3361" t="n">
        <v>17597042000</v>
      </c>
      <c r="N3361" t="n">
        <v>-15686327000</v>
      </c>
      <c r="O3361">
        <f>D3360</f>
      </c>
      <c r="P3361">
        <f>(E3361-F3361+G3361)/O3361*100</f>
      </c>
      <c r="Q3361">
        <f>H3360</f>
      </c>
      <c r="R3361">
        <f>I3360</f>
      </c>
      <c r="S3361">
        <f>H3361-H3360</f>
      </c>
      <c r="T3361">
        <f>I3361-I3360</f>
      </c>
      <c r="U3361">
        <f>(L3361-K3361)/(2*D3361*0.01)</f>
      </c>
      <c r="V3361">
        <f>(L3361+K3361)/(D3361*0.0001)</f>
      </c>
    </row>
    <row r="3362">
      <c r="A3362" t="n">
        <v>2024</v>
      </c>
      <c r="B3362" t="inlineStr">
        <is>
          <t>00130772</t>
        </is>
      </c>
      <c r="C3362" t="inlineStr">
        <is>
          <t>SBS</t>
        </is>
      </c>
      <c r="D3362" t="n">
        <v>205865230000</v>
      </c>
      <c r="E3362" t="n">
        <v>17449111000</v>
      </c>
      <c r="F3362" t="n">
        <v>33215026000</v>
      </c>
      <c r="G3362" t="n">
        <v>8416166000</v>
      </c>
      <c r="H3362" t="n">
        <v>4.76</v>
      </c>
      <c r="I3362" t="n">
        <v>4.39</v>
      </c>
      <c r="K3362" t="n">
        <v>-12057633000</v>
      </c>
      <c r="L3362" t="n">
        <v>13587815000</v>
      </c>
      <c r="M3362" t="n">
        <v>13485215000</v>
      </c>
      <c r="N3362" t="n">
        <v>-5303029000</v>
      </c>
      <c r="O3362">
        <f>D3361</f>
      </c>
      <c r="P3362">
        <f>(E3362-F3362+G3362)/O3362*100</f>
      </c>
      <c r="Q3362">
        <f>H3361</f>
      </c>
      <c r="R3362">
        <f>I3361</f>
      </c>
      <c r="S3362">
        <f>H3362-H3361</f>
      </c>
      <c r="T3362">
        <f>I3362-I3361</f>
      </c>
      <c r="U3362">
        <f>(L3362-K3362)/(2*D3362*0.01)</f>
      </c>
      <c r="V3362">
        <f>(L3362+K3362)/(D3362*0.0001)</f>
      </c>
    </row>
    <row r="3363">
      <c r="A3363" t="n">
        <v>2025</v>
      </c>
      <c r="B3363" t="inlineStr">
        <is>
          <t>00130772</t>
        </is>
      </c>
      <c r="C3363" t="inlineStr">
        <is>
          <t>SBS</t>
        </is>
      </c>
      <c r="D3363" t="n">
        <v>191744709000</v>
      </c>
      <c r="E3363" t="n">
        <v>16744861000</v>
      </c>
      <c r="F3363" t="n">
        <v>31406641000</v>
      </c>
      <c r="G3363" t="n">
        <v>7608026000</v>
      </c>
      <c r="H3363" t="n">
        <v>4.925</v>
      </c>
      <c r="I3363" t="n">
        <v>4.295</v>
      </c>
      <c r="K3363" t="n">
        <v>-11260308000</v>
      </c>
      <c r="L3363" t="n">
        <v>11771448000</v>
      </c>
      <c r="M3363" t="n">
        <v>11724647000</v>
      </c>
      <c r="N3363" t="n">
        <v>-11305750000</v>
      </c>
      <c r="O3363">
        <f>D3362</f>
      </c>
      <c r="P3363">
        <f>(E3363-F3363+G3363)/O3363*100</f>
      </c>
      <c r="Q3363">
        <f>H3362</f>
      </c>
      <c r="R3363">
        <f>I3362</f>
      </c>
      <c r="S3363">
        <f>H3363-H3362</f>
      </c>
      <c r="T3363">
        <f>I3363-I3362</f>
      </c>
      <c r="U3363">
        <f>(L3363-K3363)/(2*D3363*0.01)</f>
      </c>
      <c r="V3363">
        <f>(L3363+K3363)/(D3363*0.0001)</f>
      </c>
    </row>
    <row r="3364">
      <c r="A3364" t="n">
        <v>2014</v>
      </c>
      <c r="B3364" t="inlineStr">
        <is>
          <t>00130879</t>
        </is>
      </c>
      <c r="C3364" t="inlineStr">
        <is>
          <t>서울식품공업</t>
        </is>
      </c>
      <c r="D3364" t="n">
        <v>3110898424</v>
      </c>
      <c r="E3364" t="n">
        <v>657171052</v>
      </c>
      <c r="F3364" t="n">
        <v>107315137</v>
      </c>
      <c r="H3364" t="n">
        <v>2.75</v>
      </c>
      <c r="K3364" t="n">
        <v>-161823564</v>
      </c>
      <c r="L3364" t="n">
        <v>185569163</v>
      </c>
      <c r="M3364" t="n">
        <v>184340783</v>
      </c>
      <c r="N3364" t="n">
        <v>-163832427</v>
      </c>
      <c r="U3364">
        <f>(L3364-K3364)/(2*D3364*0.01)</f>
      </c>
      <c r="V3364">
        <f>(L3364+K3364)/(D3364*0.0001)</f>
      </c>
    </row>
    <row r="3365">
      <c r="A3365" t="n">
        <v>2015</v>
      </c>
      <c r="B3365" t="inlineStr">
        <is>
          <t>00130879</t>
        </is>
      </c>
      <c r="C3365" t="inlineStr">
        <is>
          <t>서울식품공업</t>
        </is>
      </c>
      <c r="D3365" t="n">
        <v>3818389079</v>
      </c>
      <c r="E3365" t="n">
        <v>640018013</v>
      </c>
      <c r="F3365" t="n">
        <v>214687537</v>
      </c>
      <c r="G3365" t="n">
        <v>82013667</v>
      </c>
      <c r="H3365" t="n">
        <v>2.69</v>
      </c>
      <c r="K3365" t="n">
        <v>-209996509</v>
      </c>
      <c r="L3365" t="n">
        <v>241144685</v>
      </c>
      <c r="M3365" t="n">
        <v>239433281</v>
      </c>
      <c r="N3365" t="n">
        <v>-215516589</v>
      </c>
      <c r="O3365">
        <f>D3364</f>
      </c>
      <c r="P3365">
        <f>(E3365-F3365+G3365)/O3365*100</f>
      </c>
      <c r="Q3365">
        <f>H3364</f>
      </c>
      <c r="S3365">
        <f>H3365-H3364</f>
      </c>
      <c r="U3365">
        <f>(L3365-K3365)/(2*D3365*0.01)</f>
      </c>
      <c r="V3365">
        <f>(L3365+K3365)/(D3365*0.0001)</f>
      </c>
    </row>
    <row r="3366">
      <c r="A3366" t="n">
        <v>2016</v>
      </c>
      <c r="B3366" t="inlineStr">
        <is>
          <t>00130879</t>
        </is>
      </c>
      <c r="C3366" t="inlineStr">
        <is>
          <t>서울식품공업</t>
        </is>
      </c>
      <c r="D3366" t="n">
        <v>4448279703</v>
      </c>
      <c r="F3366" t="n">
        <v>298525234</v>
      </c>
      <c r="H3366" t="n">
        <v>2.73</v>
      </c>
      <c r="K3366" t="n">
        <v>-233054427</v>
      </c>
      <c r="L3366" t="n">
        <v>266393383</v>
      </c>
      <c r="M3366" t="n">
        <v>264604061</v>
      </c>
      <c r="N3366" t="n">
        <v>-235928594</v>
      </c>
      <c r="O3366">
        <f>D3365</f>
      </c>
      <c r="Q3366">
        <f>H3365</f>
      </c>
      <c r="S3366">
        <f>H3366-H3365</f>
      </c>
      <c r="U3366">
        <f>(L3366-K3366)/(2*D3366*0.01)</f>
      </c>
      <c r="V3366">
        <f>(L3366+K3366)/(D3366*0.0001)</f>
      </c>
    </row>
    <row r="3367">
      <c r="A3367" t="n">
        <v>2017</v>
      </c>
      <c r="B3367" t="inlineStr">
        <is>
          <t>00130879</t>
        </is>
      </c>
      <c r="C3367" t="inlineStr">
        <is>
          <t>서울식품공업</t>
        </is>
      </c>
      <c r="D3367" t="n">
        <v>5429588552</v>
      </c>
      <c r="F3367" t="n">
        <v>215582307</v>
      </c>
      <c r="H3367" t="n">
        <v>3.12</v>
      </c>
      <c r="K3367" t="n">
        <v>-289054265</v>
      </c>
      <c r="L3367" t="n">
        <v>330400234</v>
      </c>
      <c r="M3367" t="n">
        <v>329585110</v>
      </c>
      <c r="N3367" t="n">
        <v>-293713170</v>
      </c>
      <c r="O3367">
        <f>D3366</f>
      </c>
      <c r="Q3367">
        <f>H3366</f>
      </c>
      <c r="S3367">
        <f>H3367-H3366</f>
      </c>
      <c r="U3367">
        <f>(L3367-K3367)/(2*D3367*0.01)</f>
      </c>
      <c r="V3367">
        <f>(L3367+K3367)/(D3367*0.0001)</f>
      </c>
    </row>
    <row r="3368">
      <c r="A3368" t="n">
        <v>2018</v>
      </c>
      <c r="B3368" t="inlineStr">
        <is>
          <t>00130879</t>
        </is>
      </c>
      <c r="C3368" t="inlineStr">
        <is>
          <t>서울식품공업</t>
        </is>
      </c>
      <c r="D3368" t="n">
        <v>5853966739</v>
      </c>
      <c r="F3368" t="n">
        <v>419972589</v>
      </c>
      <c r="H3368" t="n">
        <v>2.57</v>
      </c>
      <c r="K3368" t="n">
        <v>-296925657</v>
      </c>
      <c r="L3368" t="n">
        <v>339033310</v>
      </c>
      <c r="M3368" t="n">
        <v>336183847</v>
      </c>
      <c r="N3368" t="n">
        <v>-300133756</v>
      </c>
      <c r="O3368">
        <f>D3367</f>
      </c>
      <c r="Q3368">
        <f>H3367</f>
      </c>
      <c r="S3368">
        <f>H3368-H3367</f>
      </c>
      <c r="U3368">
        <f>(L3368-K3368)/(2*D3368*0.01)</f>
      </c>
      <c r="V3368">
        <f>(L3368+K3368)/(D3368*0.0001)</f>
      </c>
    </row>
    <row r="3369">
      <c r="A3369" t="n">
        <v>2014</v>
      </c>
      <c r="B3369" t="inlineStr">
        <is>
          <t>00131018</t>
        </is>
      </c>
      <c r="C3369" t="inlineStr">
        <is>
          <t>서울제약</t>
        </is>
      </c>
      <c r="D3369" t="n">
        <v>5000970000</v>
      </c>
      <c r="E3369" t="n">
        <v>1152912000</v>
      </c>
      <c r="F3369" t="n">
        <v>859292000</v>
      </c>
      <c r="G3369" t="n">
        <v>178369000</v>
      </c>
      <c r="H3369" t="n">
        <v>3.7</v>
      </c>
      <c r="I3369" t="n">
        <v>4.4</v>
      </c>
    </row>
    <row r="3370">
      <c r="A3370" t="n">
        <v>2015</v>
      </c>
      <c r="B3370" t="inlineStr">
        <is>
          <t>00131018</t>
        </is>
      </c>
      <c r="C3370" t="inlineStr">
        <is>
          <t>서울제약</t>
        </is>
      </c>
      <c r="D3370" t="n">
        <v>5719609000</v>
      </c>
      <c r="E3370" t="n">
        <v>1169938000</v>
      </c>
      <c r="F3370" t="n">
        <v>892121000</v>
      </c>
      <c r="G3370" t="n">
        <v>152999000</v>
      </c>
      <c r="H3370" t="n">
        <v>2.92</v>
      </c>
      <c r="I3370" t="n">
        <v>7.31</v>
      </c>
      <c r="K3370" t="n">
        <v>-475516000</v>
      </c>
      <c r="L3370" t="n">
        <v>561967000</v>
      </c>
      <c r="M3370" t="n">
        <v>548400000</v>
      </c>
      <c r="N3370" t="n">
        <v>-474057000</v>
      </c>
      <c r="O3370">
        <f>D3369</f>
      </c>
      <c r="P3370">
        <f>(E3370-F3370+G3370)/O3370*100</f>
      </c>
      <c r="Q3370">
        <f>H3369</f>
      </c>
      <c r="R3370">
        <f>I3369</f>
      </c>
      <c r="S3370">
        <f>H3370-H3369</f>
      </c>
      <c r="T3370">
        <f>I3370-I3369</f>
      </c>
      <c r="U3370">
        <f>(L3370-K3370)/(2*D3370*0.01)</f>
      </c>
      <c r="V3370">
        <f>(L3370+K3370)/(D3370*0.0001)</f>
      </c>
    </row>
    <row r="3371">
      <c r="A3371" t="n">
        <v>2016</v>
      </c>
      <c r="B3371" t="inlineStr">
        <is>
          <t>00131018</t>
        </is>
      </c>
      <c r="C3371" t="inlineStr">
        <is>
          <t>서울제약</t>
        </is>
      </c>
      <c r="D3371" t="n">
        <v>4293961000</v>
      </c>
      <c r="E3371" t="n">
        <v>1544655000</v>
      </c>
      <c r="F3371" t="n">
        <v>1909108000</v>
      </c>
      <c r="G3371" t="n">
        <v>162469000</v>
      </c>
      <c r="H3371" t="n">
        <v>2.98</v>
      </c>
      <c r="I3371" t="n">
        <v>7.19</v>
      </c>
      <c r="K3371" t="n">
        <v>-318802000</v>
      </c>
      <c r="L3371" t="n">
        <v>379025000</v>
      </c>
      <c r="M3371" t="n">
        <v>370106000</v>
      </c>
      <c r="N3371" t="n">
        <v>-318016000</v>
      </c>
      <c r="O3371">
        <f>D3370</f>
      </c>
      <c r="P3371">
        <f>(E3371-F3371+G3371)/O3371*100</f>
      </c>
      <c r="Q3371">
        <f>H3370</f>
      </c>
      <c r="R3371">
        <f>I3370</f>
      </c>
      <c r="S3371">
        <f>H3371-H3370</f>
      </c>
      <c r="T3371">
        <f>I3371-I3370</f>
      </c>
      <c r="U3371">
        <f>(L3371-K3371)/(2*D3371*0.01)</f>
      </c>
      <c r="V3371">
        <f>(L3371+K3371)/(D3371*0.0001)</f>
      </c>
    </row>
    <row r="3372">
      <c r="A3372" t="n">
        <v>2017</v>
      </c>
      <c r="B3372" t="inlineStr">
        <is>
          <t>00131018</t>
        </is>
      </c>
      <c r="C3372" t="inlineStr">
        <is>
          <t>서울제약</t>
        </is>
      </c>
      <c r="D3372" t="n">
        <v>64847000000</v>
      </c>
      <c r="E3372" t="n">
        <v>2624000000</v>
      </c>
      <c r="F3372" t="n">
        <v>1969000000</v>
      </c>
      <c r="G3372" t="n">
        <v>2592000000</v>
      </c>
      <c r="H3372" t="n">
        <v>3.5</v>
      </c>
      <c r="I3372" t="n">
        <v>3.5</v>
      </c>
      <c r="J3372" t="n">
        <v>10.2</v>
      </c>
      <c r="K3372" t="n">
        <v>-4673000000</v>
      </c>
      <c r="L3372" t="n">
        <v>5380000000</v>
      </c>
      <c r="M3372" t="n">
        <v>1848000000</v>
      </c>
      <c r="N3372" t="n">
        <v>-1777000000</v>
      </c>
      <c r="O3372">
        <f>D3371</f>
      </c>
      <c r="P3372">
        <f>(E3372-F3372+G3372)/O3372*100</f>
      </c>
      <c r="Q3372">
        <f>H3371</f>
      </c>
      <c r="R3372">
        <f>I3371</f>
      </c>
      <c r="S3372">
        <f>H3372-H3371</f>
      </c>
      <c r="T3372">
        <f>I3372-I3371</f>
      </c>
      <c r="U3372">
        <f>(L3372-K3372)/(2*D3372*0.01)</f>
      </c>
      <c r="V3372">
        <f>(L3372+K3372)/(D3372*0.0001)</f>
      </c>
    </row>
    <row r="3373">
      <c r="A3373" t="n">
        <v>2018</v>
      </c>
      <c r="B3373" t="inlineStr">
        <is>
          <t>00131018</t>
        </is>
      </c>
      <c r="C3373" t="inlineStr">
        <is>
          <t>서울제약</t>
        </is>
      </c>
      <c r="D3373" t="n">
        <v>4176866000</v>
      </c>
      <c r="E3373" t="n">
        <v>1280718000</v>
      </c>
      <c r="F3373" t="n">
        <v>925508000</v>
      </c>
      <c r="G3373" t="n">
        <v>142062000</v>
      </c>
      <c r="H3373" t="n">
        <v>2.8</v>
      </c>
      <c r="I3373" t="n">
        <v>3</v>
      </c>
      <c r="K3373" t="n">
        <v>-198155000</v>
      </c>
      <c r="L3373" t="n">
        <v>230499000</v>
      </c>
      <c r="M3373" t="n">
        <v>227827000</v>
      </c>
      <c r="N3373" t="n">
        <v>-199716000</v>
      </c>
      <c r="O3373">
        <f>D3372</f>
      </c>
      <c r="P3373">
        <f>(E3373-F3373+G3373)/O3373*100</f>
      </c>
      <c r="Q3373">
        <f>H3372</f>
      </c>
      <c r="R3373">
        <f>I3372</f>
      </c>
      <c r="S3373">
        <f>H3373-H3372</f>
      </c>
      <c r="T3373">
        <f>I3373-I3372</f>
      </c>
      <c r="U3373">
        <f>(L3373-K3373)/(2*D3373*0.01)</f>
      </c>
      <c r="V3373">
        <f>(L3373+K3373)/(D3373*0.0001)</f>
      </c>
    </row>
    <row r="3374">
      <c r="A3374" t="n">
        <v>2019</v>
      </c>
      <c r="B3374" t="inlineStr">
        <is>
          <t>00131018</t>
        </is>
      </c>
      <c r="C3374" t="inlineStr">
        <is>
          <t>서울제약</t>
        </is>
      </c>
      <c r="D3374" t="n">
        <v>4071876000</v>
      </c>
      <c r="E3374" t="n">
        <v>909149000</v>
      </c>
      <c r="F3374" t="n">
        <v>1080587000</v>
      </c>
      <c r="G3374" t="n">
        <v>113378000</v>
      </c>
      <c r="H3374" t="n">
        <v>2.85</v>
      </c>
      <c r="I3374" t="n">
        <v>3</v>
      </c>
      <c r="K3374" t="n">
        <v>-194638000</v>
      </c>
      <c r="L3374" t="n">
        <v>225603000</v>
      </c>
      <c r="M3374" t="n">
        <v>223049000</v>
      </c>
      <c r="N3374" t="n">
        <v>-196227000</v>
      </c>
      <c r="O3374">
        <f>D3373</f>
      </c>
      <c r="P3374">
        <f>(E3374-F3374+G3374)/O3374*100</f>
      </c>
      <c r="Q3374">
        <f>H3373</f>
      </c>
      <c r="R3374">
        <f>I3373</f>
      </c>
      <c r="S3374">
        <f>H3374-H3373</f>
      </c>
      <c r="T3374">
        <f>I3374-I3373</f>
      </c>
      <c r="U3374">
        <f>(L3374-K3374)/(2*D3374*0.01)</f>
      </c>
      <c r="V3374">
        <f>(L3374+K3374)/(D3374*0.0001)</f>
      </c>
    </row>
    <row r="3375">
      <c r="A3375" t="n">
        <v>2020</v>
      </c>
      <c r="B3375" t="inlineStr">
        <is>
          <t>00131018</t>
        </is>
      </c>
      <c r="C3375" t="inlineStr">
        <is>
          <t>서울제약</t>
        </is>
      </c>
      <c r="D3375" t="n">
        <v>2824819000</v>
      </c>
      <c r="E3375" t="n">
        <v>769337000</v>
      </c>
      <c r="F3375" t="n">
        <v>2409732000</v>
      </c>
      <c r="G3375" t="n">
        <v>112942000</v>
      </c>
      <c r="H3375" t="n">
        <v>2.87</v>
      </c>
      <c r="I3375" t="n">
        <v>3</v>
      </c>
      <c r="J3375" t="n">
        <v>9.300000000000001</v>
      </c>
      <c r="K3375" t="n">
        <v>-219827000</v>
      </c>
      <c r="L3375" t="n">
        <v>254201000</v>
      </c>
      <c r="M3375" t="n">
        <v>251402000</v>
      </c>
      <c r="N3375" t="n">
        <v>-221682000</v>
      </c>
      <c r="O3375">
        <f>D3374</f>
      </c>
      <c r="P3375">
        <f>(E3375-F3375+G3375)/O3375*100</f>
      </c>
      <c r="Q3375">
        <f>H3374</f>
      </c>
      <c r="R3375">
        <f>I3374</f>
      </c>
      <c r="S3375">
        <f>H3375-H3374</f>
      </c>
      <c r="T3375">
        <f>I3375-I3374</f>
      </c>
      <c r="U3375">
        <f>(L3375-K3375)/(2*D3375*0.01)</f>
      </c>
      <c r="V3375">
        <f>(L3375+K3375)/(D3375*0.0001)</f>
      </c>
    </row>
    <row r="3376">
      <c r="A3376" t="n">
        <v>2021</v>
      </c>
      <c r="B3376" t="inlineStr">
        <is>
          <t>00131018</t>
        </is>
      </c>
      <c r="C3376" t="inlineStr">
        <is>
          <t>서울제약</t>
        </is>
      </c>
      <c r="D3376" t="n">
        <v>3533156000</v>
      </c>
      <c r="E3376" t="n">
        <v>753521000</v>
      </c>
      <c r="F3376" t="n">
        <v>387646000</v>
      </c>
      <c r="G3376" t="n">
        <v>77683000</v>
      </c>
      <c r="H3376" t="n">
        <v>3.39</v>
      </c>
      <c r="I3376" t="n">
        <v>4.2</v>
      </c>
      <c r="J3376" t="n">
        <v>8.4</v>
      </c>
      <c r="K3376" t="n">
        <v>-269544000</v>
      </c>
      <c r="L3376" t="n">
        <v>310177000</v>
      </c>
      <c r="M3376" t="n">
        <v>311618000</v>
      </c>
      <c r="N3376" t="n">
        <v>-275603000</v>
      </c>
      <c r="O3376">
        <f>D3375</f>
      </c>
      <c r="P3376">
        <f>(E3376-F3376+G3376)/O3376*100</f>
      </c>
      <c r="Q3376">
        <f>H3375</f>
      </c>
      <c r="R3376">
        <f>I3375</f>
      </c>
      <c r="S3376">
        <f>H3376-H3375</f>
      </c>
      <c r="T3376">
        <f>I3376-I3375</f>
      </c>
      <c r="U3376">
        <f>(L3376-K3376)/(2*D3376*0.01)</f>
      </c>
      <c r="V3376">
        <f>(L3376+K3376)/(D3376*0.0001)</f>
      </c>
    </row>
    <row r="3377">
      <c r="A3377" t="n">
        <v>2022</v>
      </c>
      <c r="B3377" t="inlineStr">
        <is>
          <t>00131018</t>
        </is>
      </c>
      <c r="C3377" t="inlineStr">
        <is>
          <t>서울제약</t>
        </is>
      </c>
      <c r="D3377" t="n">
        <v>3065811000</v>
      </c>
      <c r="E3377" t="n">
        <v>820060000</v>
      </c>
      <c r="F3377" t="n">
        <v>808028000</v>
      </c>
      <c r="G3377" t="n">
        <v>114530000</v>
      </c>
      <c r="H3377" t="n">
        <v>5.8</v>
      </c>
      <c r="I3377" t="n">
        <v>4</v>
      </c>
      <c r="J3377" t="n">
        <v>7.8</v>
      </c>
      <c r="K3377" t="n">
        <v>-212328000</v>
      </c>
      <c r="L3377" t="n">
        <v>243785000</v>
      </c>
      <c r="M3377" t="n">
        <v>250984000</v>
      </c>
      <c r="N3377" t="n">
        <v>-221748000</v>
      </c>
      <c r="O3377">
        <f>D3376</f>
      </c>
      <c r="P3377">
        <f>(E3377-F3377+G3377)/O3377*100</f>
      </c>
      <c r="Q3377">
        <f>H3376</f>
      </c>
      <c r="R3377">
        <f>I3376</f>
      </c>
      <c r="S3377">
        <f>H3377-H3376</f>
      </c>
      <c r="T3377">
        <f>I3377-I3376</f>
      </c>
      <c r="U3377">
        <f>(L3377-K3377)/(2*D3377*0.01)</f>
      </c>
      <c r="V3377">
        <f>(L3377+K3377)/(D3377*0.0001)</f>
      </c>
    </row>
    <row r="3378">
      <c r="A3378" t="n">
        <v>2023</v>
      </c>
      <c r="B3378" t="inlineStr">
        <is>
          <t>00131018</t>
        </is>
      </c>
      <c r="C3378" t="inlineStr">
        <is>
          <t>서울제약</t>
        </is>
      </c>
      <c r="D3378" t="n">
        <v>4102315000</v>
      </c>
      <c r="E3378" t="n">
        <v>704324000</v>
      </c>
      <c r="F3378" t="n">
        <v>287906000</v>
      </c>
      <c r="G3378" t="n">
        <v>167820000</v>
      </c>
      <c r="H3378" t="n">
        <v>4.96</v>
      </c>
      <c r="I3378" t="n">
        <v>4.45</v>
      </c>
      <c r="J3378" t="n">
        <v>7.7</v>
      </c>
      <c r="K3378" t="n">
        <v>-282590000</v>
      </c>
      <c r="L3378" t="n">
        <v>324309000</v>
      </c>
      <c r="M3378" t="n">
        <v>330977000</v>
      </c>
      <c r="N3378" t="n">
        <v>-292891000</v>
      </c>
      <c r="O3378">
        <f>D3377</f>
      </c>
      <c r="P3378">
        <f>(E3378-F3378+G3378)/O3378*100</f>
      </c>
      <c r="Q3378">
        <f>H3377</f>
      </c>
      <c r="R3378">
        <f>I3377</f>
      </c>
      <c r="S3378">
        <f>H3378-H3377</f>
      </c>
      <c r="T3378">
        <f>I3378-I3377</f>
      </c>
      <c r="U3378">
        <f>(L3378-K3378)/(2*D3378*0.01)</f>
      </c>
      <c r="V3378">
        <f>(L3378+K3378)/(D3378*0.0001)</f>
      </c>
    </row>
    <row r="3379">
      <c r="A3379" t="n">
        <v>2024</v>
      </c>
      <c r="B3379" t="inlineStr">
        <is>
          <t>00131018</t>
        </is>
      </c>
      <c r="C3379" t="inlineStr">
        <is>
          <t>서울제약</t>
        </is>
      </c>
      <c r="D3379" t="n">
        <v>4968794000</v>
      </c>
      <c r="E3379" t="n">
        <v>867032000</v>
      </c>
      <c r="F3379" t="n">
        <v>290071000</v>
      </c>
      <c r="G3379" t="n">
        <v>192571000</v>
      </c>
      <c r="H3379" t="n">
        <v>4.43</v>
      </c>
      <c r="I3379" t="n">
        <v>4.46</v>
      </c>
      <c r="J3379" t="n">
        <v>7.6</v>
      </c>
      <c r="K3379" t="n">
        <v>-339057000</v>
      </c>
      <c r="L3379" t="n">
        <v>388507000</v>
      </c>
      <c r="M3379" t="n">
        <v>394147000</v>
      </c>
      <c r="N3379" t="n">
        <v>-349591000</v>
      </c>
      <c r="O3379">
        <f>D3378</f>
      </c>
      <c r="P3379">
        <f>(E3379-F3379+G3379)/O3379*100</f>
      </c>
      <c r="Q3379">
        <f>H3378</f>
      </c>
      <c r="R3379">
        <f>I3378</f>
      </c>
      <c r="S3379">
        <f>H3379-H3378</f>
      </c>
      <c r="T3379">
        <f>I3379-I3378</f>
      </c>
      <c r="U3379">
        <f>(L3379-K3379)/(2*D3379*0.01)</f>
      </c>
      <c r="V3379">
        <f>(L3379+K3379)/(D3379*0.0001)</f>
      </c>
    </row>
    <row r="3380">
      <c r="A3380" t="n">
        <v>2025</v>
      </c>
      <c r="B3380" t="inlineStr">
        <is>
          <t>00131018</t>
        </is>
      </c>
      <c r="C3380" t="inlineStr">
        <is>
          <t>서울제약</t>
        </is>
      </c>
      <c r="D3380" t="n">
        <v>3959382000</v>
      </c>
      <c r="E3380" t="n">
        <v>774808000</v>
      </c>
      <c r="F3380" t="n">
        <v>1874636000</v>
      </c>
      <c r="G3380" t="n">
        <v>180685000</v>
      </c>
      <c r="H3380" t="n">
        <v>4.8</v>
      </c>
      <c r="I3380" t="n">
        <v>4.46</v>
      </c>
      <c r="J3380" t="n">
        <v>6.8</v>
      </c>
      <c r="K3380" t="n">
        <v>-241417000</v>
      </c>
      <c r="L3380" t="n">
        <v>276643000</v>
      </c>
      <c r="M3380" t="n">
        <v>281716000</v>
      </c>
      <c r="N3380" t="n">
        <v>-249717000</v>
      </c>
      <c r="O3380">
        <f>D3379</f>
      </c>
      <c r="P3380">
        <f>(E3380-F3380+G3380)/O3380*100</f>
      </c>
      <c r="Q3380">
        <f>H3379</f>
      </c>
      <c r="R3380">
        <f>I3379</f>
      </c>
      <c r="S3380">
        <f>H3380-H3379</f>
      </c>
      <c r="T3380">
        <f>I3380-I3379</f>
      </c>
      <c r="U3380">
        <f>(L3380-K3380)/(2*D3380*0.01)</f>
      </c>
      <c r="V3380">
        <f>(L3380+K3380)/(D3380*0.0001)</f>
      </c>
    </row>
    <row r="3381">
      <c r="A3381" t="n">
        <v>2014</v>
      </c>
      <c r="B3381" t="inlineStr">
        <is>
          <t>00131054</t>
        </is>
      </c>
      <c r="C3381" t="inlineStr">
        <is>
          <t>유진증권</t>
        </is>
      </c>
      <c r="D3381" t="n">
        <v>15090479000</v>
      </c>
      <c r="E3381" t="n">
        <v>6018478000</v>
      </c>
      <c r="F3381" t="n">
        <v>1793059000</v>
      </c>
      <c r="G3381" t="n">
        <v>302638000</v>
      </c>
      <c r="H3381" t="n">
        <v>2.57</v>
      </c>
      <c r="I3381" t="n">
        <v>4</v>
      </c>
      <c r="J3381" t="n">
        <v>3.365</v>
      </c>
      <c r="K3381" t="n">
        <v>-518396000</v>
      </c>
      <c r="L3381" t="n">
        <v>580789000</v>
      </c>
      <c r="M3381" t="n">
        <v>574979000</v>
      </c>
      <c r="N3381" t="n">
        <v>-523180000</v>
      </c>
      <c r="U3381">
        <f>(L3381-K3381)/(2*D3381*0.01)</f>
      </c>
      <c r="V3381">
        <f>(L3381+K3381)/(D3381*0.0001)</f>
      </c>
    </row>
    <row r="3382">
      <c r="A3382" t="n">
        <v>2015</v>
      </c>
      <c r="B3382" t="inlineStr">
        <is>
          <t>00131054</t>
        </is>
      </c>
      <c r="C3382" t="inlineStr">
        <is>
          <t>유진증권</t>
        </is>
      </c>
      <c r="D3382" t="n">
        <v>17017823000</v>
      </c>
      <c r="E3382" t="n">
        <v>4983964000</v>
      </c>
      <c r="F3382" t="n">
        <v>1663149000</v>
      </c>
      <c r="G3382" t="n">
        <v>246038000</v>
      </c>
      <c r="H3382" t="n">
        <v>2.32</v>
      </c>
      <c r="I3382" t="n">
        <v>2.52</v>
      </c>
      <c r="J3382" t="n">
        <v>5.48</v>
      </c>
      <c r="K3382" t="n">
        <v>-532980000</v>
      </c>
      <c r="L3382" t="n">
        <v>592865000</v>
      </c>
      <c r="M3382" t="n">
        <v>597003000</v>
      </c>
      <c r="N3382" t="n">
        <v>-546308000</v>
      </c>
      <c r="O3382">
        <f>D3381</f>
      </c>
      <c r="P3382">
        <f>(E3382-F3382+G3382)/O3382*100</f>
      </c>
      <c r="Q3382">
        <f>H3381</f>
      </c>
      <c r="R3382">
        <f>I3381</f>
      </c>
      <c r="S3382">
        <f>H3382-H3381</f>
      </c>
      <c r="T3382">
        <f>I3382-I3381</f>
      </c>
      <c r="U3382">
        <f>(L3382-K3382)/(2*D3382*0.01)</f>
      </c>
      <c r="V3382">
        <f>(L3382+K3382)/(D3382*0.0001)</f>
      </c>
    </row>
    <row r="3383">
      <c r="A3383" t="n">
        <v>2016</v>
      </c>
      <c r="B3383" t="inlineStr">
        <is>
          <t>00131054</t>
        </is>
      </c>
      <c r="C3383" t="inlineStr">
        <is>
          <t>유진증권</t>
        </is>
      </c>
      <c r="D3383" t="n">
        <v>853761000</v>
      </c>
      <c r="E3383" t="n">
        <v>2532022000</v>
      </c>
      <c r="F3383" t="n">
        <v>19912465000</v>
      </c>
      <c r="G3383" t="n">
        <v>249088000</v>
      </c>
      <c r="H3383" t="n">
        <v>2.235</v>
      </c>
      <c r="I3383" t="n">
        <v>3.02</v>
      </c>
      <c r="J3383" t="n">
        <v>1.18</v>
      </c>
      <c r="K3383" t="n">
        <v>-6663000</v>
      </c>
      <c r="L3383" t="n">
        <v>6795000</v>
      </c>
      <c r="M3383" t="n">
        <v>6529000</v>
      </c>
      <c r="N3383" t="n">
        <v>-6529000</v>
      </c>
      <c r="O3383">
        <f>D3382</f>
      </c>
      <c r="P3383">
        <f>(E3383-F3383+G3383)/O3383*100</f>
      </c>
      <c r="Q3383">
        <f>H3382</f>
      </c>
      <c r="R3383">
        <f>I3382</f>
      </c>
      <c r="S3383">
        <f>H3383-H3382</f>
      </c>
      <c r="T3383">
        <f>I3383-I3382</f>
      </c>
      <c r="U3383">
        <f>(L3383-K3383)/(2*D3383*0.01)</f>
      </c>
      <c r="V3383">
        <f>(L3383+K3383)/(D3383*0.0001)</f>
      </c>
    </row>
    <row r="3384">
      <c r="A3384" t="n">
        <v>2017</v>
      </c>
      <c r="B3384" t="inlineStr">
        <is>
          <t>00131054</t>
        </is>
      </c>
      <c r="C3384" t="inlineStr">
        <is>
          <t>유진증권</t>
        </is>
      </c>
      <c r="D3384" t="n">
        <v>978300000</v>
      </c>
      <c r="E3384" t="n">
        <v>300838000</v>
      </c>
      <c r="F3384" t="n">
        <v>196079000</v>
      </c>
      <c r="G3384" t="n">
        <v>12955000</v>
      </c>
      <c r="H3384" t="n">
        <v>2.2</v>
      </c>
      <c r="I3384" t="n">
        <v>5</v>
      </c>
      <c r="J3384" t="n">
        <v>1.04</v>
      </c>
      <c r="K3384" t="n">
        <v>-9840000</v>
      </c>
      <c r="L3384" t="n">
        <v>10042000</v>
      </c>
      <c r="M3384" t="n">
        <v>9678000</v>
      </c>
      <c r="N3384" t="n">
        <v>-9671000</v>
      </c>
      <c r="O3384">
        <f>D3383</f>
      </c>
      <c r="P3384">
        <f>(E3384-F3384+G3384)/O3384*100</f>
      </c>
      <c r="Q3384">
        <f>H3383</f>
      </c>
      <c r="R3384">
        <f>I3383</f>
      </c>
      <c r="S3384">
        <f>H3384-H3383</f>
      </c>
      <c r="T3384">
        <f>I3384-I3383</f>
      </c>
      <c r="U3384">
        <f>(L3384-K3384)/(2*D3384*0.01)</f>
      </c>
      <c r="V3384">
        <f>(L3384+K3384)/(D3384*0.0001)</f>
      </c>
    </row>
    <row r="3385">
      <c r="A3385" t="n">
        <v>2014</v>
      </c>
      <c r="B3385" t="inlineStr">
        <is>
          <t>00131197</t>
        </is>
      </c>
      <c r="C3385" t="inlineStr">
        <is>
          <t>서원</t>
        </is>
      </c>
      <c r="D3385" t="n">
        <v>6060480000</v>
      </c>
      <c r="E3385" t="n">
        <v>661111000</v>
      </c>
      <c r="F3385" t="n">
        <v>98460000</v>
      </c>
      <c r="G3385" t="n">
        <v>81655000</v>
      </c>
      <c r="H3385" t="n">
        <v>3.06</v>
      </c>
      <c r="I3385" t="n">
        <v>3.5</v>
      </c>
      <c r="J3385" t="n">
        <v>10.72</v>
      </c>
      <c r="K3385" t="n">
        <v>-148885000</v>
      </c>
      <c r="L3385" t="n">
        <v>168673000</v>
      </c>
      <c r="M3385" t="n">
        <v>166350000</v>
      </c>
      <c r="N3385" t="n">
        <v>-149754000</v>
      </c>
      <c r="U3385">
        <f>(L3385-K3385)/(2*D3385*0.01)</f>
      </c>
      <c r="V3385">
        <f>(L3385+K3385)/(D3385*0.0001)</f>
      </c>
    </row>
    <row r="3386">
      <c r="A3386" t="n">
        <v>2015</v>
      </c>
      <c r="B3386" t="inlineStr">
        <is>
          <t>00131197</t>
        </is>
      </c>
      <c r="C3386" t="inlineStr">
        <is>
          <t>서원</t>
        </is>
      </c>
      <c r="D3386" t="n">
        <v>2895960000</v>
      </c>
      <c r="E3386" t="n">
        <v>733491000</v>
      </c>
      <c r="F3386" t="n">
        <v>3936953000</v>
      </c>
      <c r="G3386" t="n">
        <v>75470000</v>
      </c>
      <c r="H3386" t="n">
        <v>2.76</v>
      </c>
      <c r="I3386" t="n">
        <v>2.5</v>
      </c>
      <c r="J3386" t="n">
        <v>10.54</v>
      </c>
      <c r="K3386" t="n">
        <v>-147360000</v>
      </c>
      <c r="L3386" t="n">
        <v>130270000</v>
      </c>
      <c r="M3386" t="n">
        <v>146346000</v>
      </c>
      <c r="N3386" t="n">
        <v>-131855000</v>
      </c>
      <c r="O3386">
        <f>D3385</f>
      </c>
      <c r="P3386">
        <f>(E3386-F3386+G3386)/O3386*100</f>
      </c>
      <c r="Q3386">
        <f>H3385</f>
      </c>
      <c r="R3386">
        <f>I3385</f>
      </c>
      <c r="S3386">
        <f>H3386-H3385</f>
      </c>
      <c r="T3386">
        <f>I3386-I3385</f>
      </c>
      <c r="U3386">
        <f>(L3386-K3386)/(2*D3386*0.01)</f>
      </c>
    </row>
    <row r="3387">
      <c r="A3387" t="n">
        <v>2016</v>
      </c>
      <c r="B3387" t="inlineStr">
        <is>
          <t>00131197</t>
        </is>
      </c>
      <c r="C3387" t="inlineStr">
        <is>
          <t>서원</t>
        </is>
      </c>
      <c r="D3387" t="n">
        <v>2768498000</v>
      </c>
      <c r="E3387" t="n">
        <v>418206000</v>
      </c>
      <c r="F3387" t="n">
        <v>1013209000</v>
      </c>
      <c r="G3387" t="n">
        <v>57852000</v>
      </c>
      <c r="H3387" t="n">
        <v>2.74</v>
      </c>
      <c r="I3387" t="n">
        <v>3</v>
      </c>
      <c r="J3387" t="n">
        <v>7.03</v>
      </c>
      <c r="K3387" t="n">
        <v>-170432000</v>
      </c>
      <c r="L3387" t="n">
        <v>193452000</v>
      </c>
      <c r="M3387" t="n">
        <v>191155000</v>
      </c>
      <c r="N3387" t="n">
        <v>-171722000</v>
      </c>
      <c r="O3387">
        <f>D3386</f>
      </c>
      <c r="P3387">
        <f>(E3387-F3387+G3387)/O3387*100</f>
      </c>
      <c r="Q3387">
        <f>H3386</f>
      </c>
      <c r="R3387">
        <f>I3386</f>
      </c>
      <c r="S3387">
        <f>H3387-H3386</f>
      </c>
      <c r="T3387">
        <f>I3387-I3386</f>
      </c>
      <c r="U3387">
        <f>(L3387-K3387)/(2*D3387*0.01)</f>
      </c>
      <c r="V3387">
        <f>(L3387+K3387)/(D3387*0.0001)</f>
      </c>
    </row>
    <row r="3388">
      <c r="A3388" t="n">
        <v>2017</v>
      </c>
      <c r="B3388" t="inlineStr">
        <is>
          <t>00131197</t>
        </is>
      </c>
      <c r="C3388" t="inlineStr">
        <is>
          <t>서원</t>
        </is>
      </c>
      <c r="D3388" t="n">
        <v>2863901000</v>
      </c>
      <c r="E3388" t="n">
        <v>471605000</v>
      </c>
      <c r="F3388" t="n">
        <v>687558000</v>
      </c>
      <c r="G3388" t="n">
        <v>68450000</v>
      </c>
      <c r="H3388" t="n">
        <v>3.1</v>
      </c>
      <c r="I3388" t="n">
        <v>4</v>
      </c>
      <c r="J3388" t="n">
        <v>7.07</v>
      </c>
      <c r="K3388" t="n">
        <v>-207366000</v>
      </c>
      <c r="L3388" t="n">
        <v>181936000</v>
      </c>
      <c r="M3388" t="n">
        <v>203635000</v>
      </c>
      <c r="N3388" t="n">
        <v>-182292000</v>
      </c>
      <c r="O3388">
        <f>D3387</f>
      </c>
      <c r="P3388">
        <f>(E3388-F3388+G3388)/O3388*100</f>
      </c>
      <c r="Q3388">
        <f>H3387</f>
      </c>
      <c r="R3388">
        <f>I3387</f>
      </c>
      <c r="S3388">
        <f>H3388-H3387</f>
      </c>
      <c r="T3388">
        <f>I3388-I3387</f>
      </c>
      <c r="U3388">
        <f>(L3388-K3388)/(2*D3388*0.01)</f>
      </c>
    </row>
    <row r="3389">
      <c r="A3389" t="n">
        <v>2018</v>
      </c>
      <c r="B3389" t="inlineStr">
        <is>
          <t>00131197</t>
        </is>
      </c>
      <c r="C3389" t="inlineStr">
        <is>
          <t>서원</t>
        </is>
      </c>
      <c r="D3389" t="n">
        <v>3277249000</v>
      </c>
      <c r="E3389" t="n">
        <v>484764000</v>
      </c>
      <c r="F3389" t="n">
        <v>287704000</v>
      </c>
      <c r="G3389" t="n">
        <v>80406000</v>
      </c>
      <c r="H3389" t="n">
        <v>2.58</v>
      </c>
      <c r="I3389" t="n">
        <v>4</v>
      </c>
      <c r="J3389" t="n">
        <v>6.68</v>
      </c>
      <c r="K3389" t="n">
        <v>-226754000</v>
      </c>
      <c r="L3389" t="n">
        <v>199235000</v>
      </c>
      <c r="M3389" t="n">
        <v>221468000</v>
      </c>
      <c r="N3389" t="n">
        <v>-198671000</v>
      </c>
      <c r="O3389">
        <f>D3388</f>
      </c>
      <c r="P3389">
        <f>(E3389-F3389+G3389)/O3389*100</f>
      </c>
      <c r="Q3389">
        <f>H3388</f>
      </c>
      <c r="R3389">
        <f>I3388</f>
      </c>
      <c r="S3389">
        <f>H3389-H3388</f>
      </c>
      <c r="T3389">
        <f>I3389-I3388</f>
      </c>
      <c r="U3389">
        <f>(L3389-K3389)/(2*D3389*0.01)</f>
      </c>
    </row>
    <row r="3390">
      <c r="A3390" t="n">
        <v>2019</v>
      </c>
      <c r="B3390" t="inlineStr">
        <is>
          <t>00131197</t>
        </is>
      </c>
      <c r="C3390" t="inlineStr">
        <is>
          <t>서원</t>
        </is>
      </c>
      <c r="D3390" t="n">
        <v>1592314000</v>
      </c>
      <c r="E3390" t="n">
        <v>480455000</v>
      </c>
      <c r="F3390" t="n">
        <v>2363106000</v>
      </c>
      <c r="G3390" t="n">
        <v>76035000</v>
      </c>
      <c r="H3390" t="n">
        <v>2.63</v>
      </c>
      <c r="I3390" t="n">
        <v>4.3</v>
      </c>
      <c r="J3390" t="n">
        <v>6.68</v>
      </c>
      <c r="K3390" t="n">
        <v>-129425000</v>
      </c>
      <c r="L3390" t="n">
        <v>154931000</v>
      </c>
      <c r="M3390" t="n">
        <v>150766000</v>
      </c>
      <c r="N3390" t="n">
        <v>-128741000</v>
      </c>
      <c r="O3390">
        <f>D3389</f>
      </c>
      <c r="P3390">
        <f>(E3390-F3390+G3390)/O3390*100</f>
      </c>
      <c r="Q3390">
        <f>H3389</f>
      </c>
      <c r="R3390">
        <f>I3389</f>
      </c>
      <c r="S3390">
        <f>H3390-H3389</f>
      </c>
      <c r="T3390">
        <f>I3390-I3389</f>
      </c>
      <c r="U3390">
        <f>(L3390-K3390)/(2*D3390*0.01)</f>
      </c>
      <c r="V3390">
        <f>(L3390+K3390)/(D3390*0.0001)</f>
      </c>
    </row>
    <row r="3391">
      <c r="A3391" t="n">
        <v>2020</v>
      </c>
      <c r="B3391" t="inlineStr">
        <is>
          <t>00131197</t>
        </is>
      </c>
      <c r="C3391" t="inlineStr">
        <is>
          <t>서원</t>
        </is>
      </c>
      <c r="D3391" t="n">
        <v>1628816000</v>
      </c>
      <c r="E3391" t="n">
        <v>263046000</v>
      </c>
      <c r="F3391" t="n">
        <v>25441000</v>
      </c>
      <c r="G3391" t="n">
        <v>33044000</v>
      </c>
      <c r="H3391" t="n">
        <v>3.03</v>
      </c>
      <c r="I3391" t="n">
        <v>4.2</v>
      </c>
      <c r="J3391" t="n">
        <v>9.295</v>
      </c>
      <c r="K3391" t="n">
        <v>-168898000</v>
      </c>
      <c r="L3391" t="n">
        <v>168898000</v>
      </c>
      <c r="M3391" t="n">
        <v>165255000</v>
      </c>
      <c r="N3391" t="n">
        <v>-141832000</v>
      </c>
      <c r="O3391">
        <f>D3390</f>
      </c>
      <c r="P3391">
        <f>(E3391-F3391+G3391)/O3391*100</f>
      </c>
      <c r="Q3391">
        <f>H3390</f>
      </c>
      <c r="R3391">
        <f>I3390</f>
      </c>
      <c r="S3391">
        <f>H3391-H3390</f>
      </c>
      <c r="T3391">
        <f>I3391-I3390</f>
      </c>
      <c r="U3391">
        <f>(L3391-K3391)/(2*D3391*0.01)</f>
      </c>
    </row>
    <row r="3392">
      <c r="A3392" t="n">
        <v>2021</v>
      </c>
      <c r="B3392" t="inlineStr">
        <is>
          <t>00131197</t>
        </is>
      </c>
      <c r="C3392" t="inlineStr">
        <is>
          <t>서원</t>
        </is>
      </c>
      <c r="D3392" t="n">
        <v>1829689000</v>
      </c>
      <c r="E3392" t="n">
        <v>253137000</v>
      </c>
      <c r="F3392" t="n">
        <v>64869000</v>
      </c>
      <c r="G3392" t="n">
        <v>43360000</v>
      </c>
      <c r="H3392" t="n">
        <v>3.51</v>
      </c>
      <c r="I3392" t="n">
        <v>3</v>
      </c>
      <c r="J3392" t="n">
        <v>10.01</v>
      </c>
      <c r="K3392" t="n">
        <v>-128337000</v>
      </c>
      <c r="L3392" t="n">
        <v>151174000</v>
      </c>
      <c r="M3392" t="n">
        <v>150507000</v>
      </c>
      <c r="N3392" t="n">
        <v>-130154000</v>
      </c>
      <c r="O3392">
        <f>D3391</f>
      </c>
      <c r="P3392">
        <f>(E3392-F3392+G3392)/O3392*100</f>
      </c>
      <c r="Q3392">
        <f>H3391</f>
      </c>
      <c r="R3392">
        <f>I3391</f>
      </c>
      <c r="S3392">
        <f>H3392-H3391</f>
      </c>
      <c r="T3392">
        <f>I3392-I3391</f>
      </c>
      <c r="U3392">
        <f>(L3392-K3392)/(2*D3392*0.01)</f>
      </c>
      <c r="V3392">
        <f>(L3392+K3392)/(D3392*0.0001)</f>
      </c>
    </row>
    <row r="3393">
      <c r="A3393" t="n">
        <v>2022</v>
      </c>
      <c r="B3393" t="inlineStr">
        <is>
          <t>00131197</t>
        </is>
      </c>
      <c r="C3393" t="inlineStr">
        <is>
          <t>서원</t>
        </is>
      </c>
      <c r="D3393" t="n">
        <v>1924004000</v>
      </c>
      <c r="E3393" t="n">
        <v>339605000</v>
      </c>
      <c r="F3393" t="n">
        <v>87416000</v>
      </c>
      <c r="G3393" t="n">
        <v>49670000</v>
      </c>
      <c r="H3393" t="n">
        <v>5.817</v>
      </c>
      <c r="I3393" t="n">
        <v>2</v>
      </c>
      <c r="K3393" t="n">
        <v>-100752000</v>
      </c>
      <c r="L3393" t="n">
        <v>116282000</v>
      </c>
      <c r="O3393">
        <f>D3392</f>
      </c>
      <c r="P3393">
        <f>(E3393-F3393+G3393)/O3393*100</f>
      </c>
      <c r="Q3393">
        <f>H3392</f>
      </c>
      <c r="R3393">
        <f>I3392</f>
      </c>
      <c r="S3393">
        <f>H3393-H3392</f>
      </c>
      <c r="T3393">
        <f>I3393-I3392</f>
      </c>
      <c r="U3393">
        <f>(L3393-K3393)/(2*D3393*0.01)</f>
      </c>
      <c r="V3393">
        <f>(L3393+K3393)/(D3393*0.0001)</f>
      </c>
    </row>
    <row r="3394">
      <c r="A3394" t="n">
        <v>2023</v>
      </c>
      <c r="B3394" t="inlineStr">
        <is>
          <t>00131197</t>
        </is>
      </c>
      <c r="C3394" t="inlineStr">
        <is>
          <t>서원</t>
        </is>
      </c>
      <c r="D3394" t="n">
        <v>1880475000</v>
      </c>
      <c r="E3394" t="n">
        <v>311185000</v>
      </c>
      <c r="F3394" t="n">
        <v>279108000</v>
      </c>
      <c r="G3394" t="n">
        <v>76245000</v>
      </c>
      <c r="H3394" t="n">
        <v>5.028</v>
      </c>
      <c r="I3394" t="n">
        <v>2</v>
      </c>
      <c r="K3394" t="n">
        <v>-106417000</v>
      </c>
      <c r="L3394" t="n">
        <v>123845000</v>
      </c>
      <c r="O3394">
        <f>D3393</f>
      </c>
      <c r="P3394">
        <f>(E3394-F3394+G3394)/O3394*100</f>
      </c>
      <c r="Q3394">
        <f>H3393</f>
      </c>
      <c r="R3394">
        <f>I3393</f>
      </c>
      <c r="S3394">
        <f>H3394-H3393</f>
      </c>
      <c r="T3394">
        <f>I3394-I3393</f>
      </c>
      <c r="U3394">
        <f>(L3394-K3394)/(2*D3394*0.01)</f>
      </c>
      <c r="V3394">
        <f>(L3394+K3394)/(D3394*0.0001)</f>
      </c>
    </row>
    <row r="3395">
      <c r="A3395" t="n">
        <v>2024</v>
      </c>
      <c r="B3395" t="inlineStr">
        <is>
          <t>00131197</t>
        </is>
      </c>
      <c r="C3395" t="inlineStr">
        <is>
          <t>서원</t>
        </is>
      </c>
      <c r="D3395" t="n">
        <v>18530635000</v>
      </c>
      <c r="E3395" t="n">
        <v>1409675000</v>
      </c>
      <c r="F3395" t="n">
        <v>2285142000</v>
      </c>
      <c r="G3395" t="n">
        <v>513231000</v>
      </c>
      <c r="H3395" t="n">
        <v>4.07</v>
      </c>
      <c r="I3395" t="n">
        <v>2.5</v>
      </c>
      <c r="K3395" t="n">
        <v>-1131565000</v>
      </c>
      <c r="L3395" t="n">
        <v>1291613000</v>
      </c>
      <c r="M3395" t="n">
        <v>1323112000</v>
      </c>
      <c r="N3395" t="n">
        <v>-1140248000</v>
      </c>
      <c r="O3395">
        <f>D3394</f>
      </c>
      <c r="P3395">
        <f>(E3395-F3395+G3395)/O3395*100</f>
      </c>
      <c r="Q3395">
        <f>H3394</f>
      </c>
      <c r="R3395">
        <f>I3394</f>
      </c>
      <c r="S3395">
        <f>H3395-H3394</f>
      </c>
      <c r="T3395">
        <f>I3395-I3394</f>
      </c>
      <c r="U3395">
        <f>(L3395-K3395)/(2*D3395*0.01)</f>
      </c>
      <c r="V3395">
        <f>(L3395+K3395)/(D3395*0.0001)</f>
      </c>
    </row>
    <row r="3396">
      <c r="A3396" t="n">
        <v>2025</v>
      </c>
      <c r="B3396" t="inlineStr">
        <is>
          <t>00131197</t>
        </is>
      </c>
      <c r="C3396" t="inlineStr">
        <is>
          <t>서원</t>
        </is>
      </c>
      <c r="D3396" t="n">
        <v>21609516092</v>
      </c>
      <c r="E3396" t="n">
        <v>1921956106</v>
      </c>
      <c r="F3396" t="n">
        <v>1298266780</v>
      </c>
      <c r="G3396" t="n">
        <v>623099511</v>
      </c>
      <c r="H3396" t="n">
        <v>3.975</v>
      </c>
      <c r="I3396" t="n">
        <v>2.85</v>
      </c>
      <c r="K3396" t="n">
        <v>-1366710208</v>
      </c>
      <c r="L3396" t="n">
        <v>1555529363</v>
      </c>
      <c r="M3396" t="n">
        <v>1580484871</v>
      </c>
      <c r="N3396" t="n">
        <v>-1374044278</v>
      </c>
      <c r="O3396">
        <f>D3395</f>
      </c>
      <c r="P3396">
        <f>(E3396-F3396+G3396)/O3396*100</f>
      </c>
      <c r="Q3396">
        <f>H3395</f>
      </c>
      <c r="R3396">
        <f>I3395</f>
      </c>
      <c r="S3396">
        <f>H3396-H3395</f>
      </c>
      <c r="T3396">
        <f>I3396-I3395</f>
      </c>
      <c r="U3396">
        <f>(L3396-K3396)/(2*D3396*0.01)</f>
      </c>
      <c r="V3396">
        <f>(L3396+K3396)/(D3396*0.0001)</f>
      </c>
    </row>
    <row r="3397">
      <c r="A3397" t="n">
        <v>2014</v>
      </c>
      <c r="B3397" t="inlineStr">
        <is>
          <t>00131328</t>
        </is>
      </c>
      <c r="C3397" t="inlineStr">
        <is>
          <t>두함지개발</t>
        </is>
      </c>
      <c r="D3397" t="n">
        <v>7007003000</v>
      </c>
      <c r="E3397" t="n">
        <v>869573000</v>
      </c>
      <c r="F3397" t="n">
        <v>415116000</v>
      </c>
      <c r="G3397" t="n">
        <v>229722000</v>
      </c>
      <c r="H3397" t="n">
        <v>3.09</v>
      </c>
      <c r="I3397" t="n">
        <v>5</v>
      </c>
      <c r="K3397" t="n">
        <v>-436039000</v>
      </c>
      <c r="L3397" t="n">
        <v>496997000</v>
      </c>
      <c r="M3397" t="n">
        <v>482980000</v>
      </c>
      <c r="N3397" t="n">
        <v>-432854000</v>
      </c>
      <c r="U3397">
        <f>(L3397-K3397)/(2*D3397*0.01)</f>
      </c>
      <c r="V3397">
        <f>(L3397+K3397)/(D3397*0.0001)</f>
      </c>
    </row>
    <row r="3398">
      <c r="A3398" t="n">
        <v>2016</v>
      </c>
      <c r="B3398" t="inlineStr">
        <is>
          <t>00131328</t>
        </is>
      </c>
      <c r="C3398" t="inlineStr">
        <is>
          <t>두함지개발</t>
        </is>
      </c>
      <c r="D3398" t="n">
        <v>6994341000</v>
      </c>
      <c r="E3398" t="n">
        <v>902390000</v>
      </c>
      <c r="F3398" t="n">
        <v>1130289000</v>
      </c>
      <c r="G3398" t="n">
        <v>165806000</v>
      </c>
      <c r="H3398" t="n">
        <v>2.87</v>
      </c>
      <c r="I3398" t="n">
        <v>3</v>
      </c>
    </row>
    <row r="3399">
      <c r="A3399" t="n">
        <v>2017</v>
      </c>
      <c r="B3399" t="inlineStr">
        <is>
          <t>00131328</t>
        </is>
      </c>
      <c r="C3399" t="inlineStr">
        <is>
          <t>두함지개발</t>
        </is>
      </c>
      <c r="D3399" t="n">
        <v>6413510000</v>
      </c>
      <c r="E3399" t="n">
        <v>923754000</v>
      </c>
      <c r="F3399" t="n">
        <v>1189077000</v>
      </c>
      <c r="G3399" t="n">
        <v>174281000</v>
      </c>
      <c r="H3399" t="n">
        <v>2.87</v>
      </c>
      <c r="I3399" t="n">
        <v>3</v>
      </c>
      <c r="O3399">
        <f>D3398</f>
      </c>
      <c r="P3399">
        <f>(E3399-F3399+G3399)/O3399*100</f>
      </c>
      <c r="Q3399">
        <f>H3398</f>
      </c>
      <c r="R3399">
        <f>I3398</f>
      </c>
      <c r="S3399">
        <f>H3399-H3398</f>
      </c>
      <c r="T3399">
        <f>I3399-I3398</f>
      </c>
    </row>
    <row r="3400">
      <c r="A3400" t="n">
        <v>2018</v>
      </c>
      <c r="B3400" t="inlineStr">
        <is>
          <t>00131328</t>
        </is>
      </c>
      <c r="C3400" t="inlineStr">
        <is>
          <t>두함지개발</t>
        </is>
      </c>
      <c r="D3400" t="n">
        <v>7066918000</v>
      </c>
      <c r="E3400" t="n">
        <v>853932000</v>
      </c>
      <c r="F3400" t="n">
        <v>700329000</v>
      </c>
      <c r="G3400" t="n">
        <v>171042000</v>
      </c>
      <c r="H3400" t="n">
        <v>2.7</v>
      </c>
      <c r="I3400" t="n">
        <v>2.18</v>
      </c>
      <c r="O3400">
        <f>D3399</f>
      </c>
      <c r="P3400">
        <f>(E3400-F3400+G3400)/O3400*100</f>
      </c>
      <c r="Q3400">
        <f>H3399</f>
      </c>
      <c r="R3400">
        <f>I3399</f>
      </c>
      <c r="S3400">
        <f>H3400-H3399</f>
      </c>
      <c r="T3400">
        <f>I3400-I3399</f>
      </c>
    </row>
    <row r="3401">
      <c r="A3401" t="n">
        <v>2019</v>
      </c>
      <c r="B3401" t="inlineStr">
        <is>
          <t>00131328</t>
        </is>
      </c>
      <c r="C3401" t="inlineStr">
        <is>
          <t>두함지개발</t>
        </is>
      </c>
      <c r="D3401" t="n">
        <v>7672605000</v>
      </c>
      <c r="E3401" t="n">
        <v>897877000</v>
      </c>
      <c r="F3401" t="n">
        <v>674161000</v>
      </c>
      <c r="G3401" t="n">
        <v>157975000</v>
      </c>
      <c r="H3401" t="n">
        <v>2.55</v>
      </c>
      <c r="I3401" t="n">
        <v>2.18</v>
      </c>
      <c r="O3401">
        <f>D3400</f>
      </c>
      <c r="P3401">
        <f>(E3401-F3401+G3401)/O3401*100</f>
      </c>
      <c r="Q3401">
        <f>H3400</f>
      </c>
      <c r="R3401">
        <f>I3400</f>
      </c>
      <c r="S3401">
        <f>H3401-H3400</f>
      </c>
      <c r="T3401">
        <f>I3401-I3400</f>
      </c>
    </row>
    <row r="3402">
      <c r="A3402" t="n">
        <v>2020</v>
      </c>
      <c r="B3402" t="inlineStr">
        <is>
          <t>00131328</t>
        </is>
      </c>
      <c r="C3402" t="inlineStr">
        <is>
          <t>두함지개발</t>
        </is>
      </c>
      <c r="D3402" t="n">
        <v>1390536000</v>
      </c>
      <c r="E3402" t="n">
        <v>199561000</v>
      </c>
      <c r="F3402" t="n">
        <v>5034006000</v>
      </c>
      <c r="G3402" t="n">
        <v>0</v>
      </c>
      <c r="H3402" t="n">
        <v>2.84</v>
      </c>
      <c r="I3402" t="n">
        <v>2.3</v>
      </c>
      <c r="O3402">
        <f>D3401</f>
      </c>
      <c r="P3402">
        <f>(E3402-F3402+G3402)/O3402*100</f>
      </c>
      <c r="Q3402">
        <f>H3401</f>
      </c>
      <c r="R3402">
        <f>I3401</f>
      </c>
      <c r="S3402">
        <f>H3402-H3401</f>
      </c>
      <c r="T3402">
        <f>I3402-I3401</f>
      </c>
    </row>
    <row r="3403">
      <c r="A3403" t="n">
        <v>2022</v>
      </c>
      <c r="B3403" t="inlineStr">
        <is>
          <t>00131328</t>
        </is>
      </c>
      <c r="C3403" t="inlineStr">
        <is>
          <t>두함지개발</t>
        </is>
      </c>
      <c r="D3403" t="n">
        <v>3398421000</v>
      </c>
      <c r="E3403" t="n">
        <v>206466000</v>
      </c>
      <c r="F3403" t="n">
        <v>4070000</v>
      </c>
      <c r="G3403" t="n">
        <v>696000</v>
      </c>
    </row>
    <row r="3404">
      <c r="A3404" t="n">
        <v>2014</v>
      </c>
      <c r="B3404" t="inlineStr">
        <is>
          <t>00131692</t>
        </is>
      </c>
      <c r="C3404" t="inlineStr">
        <is>
          <t>서흥</t>
        </is>
      </c>
      <c r="D3404" t="n">
        <v>20524715000</v>
      </c>
      <c r="E3404" t="n">
        <v>3119924000</v>
      </c>
      <c r="F3404" t="n">
        <v>1395392000</v>
      </c>
      <c r="G3404" t="n">
        <v>687686000</v>
      </c>
      <c r="H3404" t="n">
        <v>3.25</v>
      </c>
      <c r="I3404" t="n">
        <v>6.23</v>
      </c>
      <c r="J3404" t="n">
        <v>9.52</v>
      </c>
      <c r="K3404" t="n">
        <v>-1364151000</v>
      </c>
      <c r="L3404" t="n">
        <v>1616133000</v>
      </c>
      <c r="M3404" t="n">
        <v>1609840000</v>
      </c>
      <c r="N3404" t="n">
        <v>-1384232000</v>
      </c>
      <c r="U3404">
        <f>(L3404-K3404)/(2*D3404*0.01)</f>
      </c>
      <c r="V3404">
        <f>(L3404+K3404)/(D3404*0.0001)</f>
      </c>
    </row>
    <row r="3405">
      <c r="A3405" t="n">
        <v>2015</v>
      </c>
      <c r="B3405" t="inlineStr">
        <is>
          <t>00131692</t>
        </is>
      </c>
      <c r="C3405" t="inlineStr">
        <is>
          <t>서흥</t>
        </is>
      </c>
      <c r="D3405" t="n">
        <v>24093548000</v>
      </c>
      <c r="E3405" t="n">
        <v>3374602000</v>
      </c>
      <c r="F3405" t="n">
        <v>859230000</v>
      </c>
      <c r="G3405" t="n">
        <v>660294000</v>
      </c>
      <c r="H3405" t="n">
        <v>3</v>
      </c>
      <c r="I3405" t="n">
        <v>6.21</v>
      </c>
      <c r="J3405" t="n">
        <v>10.36</v>
      </c>
      <c r="K3405" t="n">
        <v>-1651948000</v>
      </c>
      <c r="L3405" t="n">
        <v>1962161000</v>
      </c>
      <c r="M3405" t="n">
        <v>1953570000</v>
      </c>
      <c r="N3405" t="n">
        <v>-1674571000</v>
      </c>
      <c r="O3405">
        <f>D3404</f>
      </c>
      <c r="P3405">
        <f>(E3405-F3405+G3405)/O3405*100</f>
      </c>
      <c r="Q3405">
        <f>H3404</f>
      </c>
      <c r="R3405">
        <f>I3404</f>
      </c>
      <c r="S3405">
        <f>H3405-H3404</f>
      </c>
      <c r="T3405">
        <f>I3405-I3404</f>
      </c>
      <c r="U3405">
        <f>(L3405-K3405)/(2*D3405*0.01)</f>
      </c>
      <c r="V3405">
        <f>(L3405+K3405)/(D3405*0.0001)</f>
      </c>
    </row>
    <row r="3406">
      <c r="A3406" t="n">
        <v>2016</v>
      </c>
      <c r="B3406" t="inlineStr">
        <is>
          <t>00131692</t>
        </is>
      </c>
      <c r="C3406" t="inlineStr">
        <is>
          <t>서흥</t>
        </is>
      </c>
      <c r="D3406" t="n">
        <v>29255230000</v>
      </c>
      <c r="E3406" t="n">
        <v>3740311000</v>
      </c>
      <c r="F3406" t="n">
        <v>1491337000</v>
      </c>
      <c r="G3406" t="n">
        <v>720344000</v>
      </c>
      <c r="H3406" t="n">
        <v>2.5</v>
      </c>
      <c r="I3406" t="n">
        <v>5.57</v>
      </c>
      <c r="J3406" t="n">
        <v>10.11</v>
      </c>
      <c r="K3406" t="n">
        <v>-2141839000</v>
      </c>
      <c r="L3406" t="n">
        <v>2558487000</v>
      </c>
      <c r="M3406" t="n">
        <v>2538780000</v>
      </c>
      <c r="N3406" t="n">
        <v>-2166405000</v>
      </c>
      <c r="O3406">
        <f>D3405</f>
      </c>
      <c r="P3406">
        <f>(E3406-F3406+G3406)/O3406*100</f>
      </c>
      <c r="Q3406">
        <f>H3405</f>
      </c>
      <c r="R3406">
        <f>I3405</f>
      </c>
      <c r="S3406">
        <f>H3406-H3405</f>
      </c>
      <c r="T3406">
        <f>I3406-I3405</f>
      </c>
      <c r="U3406">
        <f>(L3406-K3406)/(2*D3406*0.01)</f>
      </c>
      <c r="V3406">
        <f>(L3406+K3406)/(D3406*0.0001)</f>
      </c>
    </row>
    <row r="3407">
      <c r="A3407" t="n">
        <v>2017</v>
      </c>
      <c r="B3407" t="inlineStr">
        <is>
          <t>00131692</t>
        </is>
      </c>
      <c r="C3407" t="inlineStr">
        <is>
          <t>서흥</t>
        </is>
      </c>
      <c r="D3407" t="n">
        <v>35497428000</v>
      </c>
      <c r="E3407" t="n">
        <v>4141473000</v>
      </c>
      <c r="F3407" t="n">
        <v>1165869000</v>
      </c>
      <c r="G3407" t="n">
        <v>758842000</v>
      </c>
      <c r="H3407" t="n">
        <v>2</v>
      </c>
      <c r="I3407" t="n">
        <v>5.45</v>
      </c>
      <c r="J3407" t="n">
        <v>9.57</v>
      </c>
      <c r="K3407" t="n">
        <v>-2633343000</v>
      </c>
      <c r="L3407" t="n">
        <v>3154424000</v>
      </c>
      <c r="M3407" t="n">
        <v>2059324000</v>
      </c>
      <c r="N3407" t="n">
        <v>-1598591000</v>
      </c>
      <c r="O3407">
        <f>D3406</f>
      </c>
      <c r="P3407">
        <f>(E3407-F3407+G3407)/O3407*100</f>
      </c>
      <c r="Q3407">
        <f>H3406</f>
      </c>
      <c r="R3407">
        <f>I3406</f>
      </c>
      <c r="S3407">
        <f>H3407-H3406</f>
      </c>
      <c r="T3407">
        <f>I3407-I3406</f>
      </c>
      <c r="U3407">
        <f>(L3407-K3407)/(2*D3407*0.01)</f>
      </c>
      <c r="V3407">
        <f>(L3407+K3407)/(D3407*0.0001)</f>
      </c>
    </row>
    <row r="3408">
      <c r="A3408" t="n">
        <v>2018</v>
      </c>
      <c r="B3408" t="inlineStr">
        <is>
          <t>00131692</t>
        </is>
      </c>
      <c r="C3408" t="inlineStr">
        <is>
          <t>서흥</t>
        </is>
      </c>
      <c r="D3408" t="n">
        <v>36971538000</v>
      </c>
      <c r="E3408" t="n">
        <v>4495073000</v>
      </c>
      <c r="F3408" t="n">
        <v>3052523000</v>
      </c>
      <c r="G3408" t="n">
        <v>753828000</v>
      </c>
      <c r="O3408">
        <f>D3407</f>
      </c>
      <c r="P3408">
        <f>(E3408-F3408+G3408)/O3408*100</f>
      </c>
    </row>
    <row r="3409">
      <c r="A3409" t="n">
        <v>2019</v>
      </c>
      <c r="B3409" t="inlineStr">
        <is>
          <t>00131692</t>
        </is>
      </c>
      <c r="C3409" t="inlineStr">
        <is>
          <t>서흥</t>
        </is>
      </c>
      <c r="D3409" t="n">
        <v>38837136000</v>
      </c>
      <c r="E3409" t="n">
        <v>4751702000</v>
      </c>
      <c r="F3409" t="n">
        <v>3705136000</v>
      </c>
      <c r="G3409" t="n">
        <v>828640000</v>
      </c>
      <c r="O3409">
        <f>D3408</f>
      </c>
      <c r="P3409">
        <f>(E3409-F3409+G3409)/O3409*100</f>
      </c>
    </row>
    <row r="3410">
      <c r="A3410" t="n">
        <v>2020</v>
      </c>
      <c r="B3410" t="inlineStr">
        <is>
          <t>00131692</t>
        </is>
      </c>
      <c r="C3410" t="inlineStr">
        <is>
          <t>서흥</t>
        </is>
      </c>
      <c r="D3410" t="n">
        <v>43792716000</v>
      </c>
      <c r="E3410" t="n">
        <v>4910301000</v>
      </c>
      <c r="F3410" t="n">
        <v>2061972000</v>
      </c>
      <c r="G3410" t="n">
        <v>846518000</v>
      </c>
      <c r="O3410">
        <f>D3409</f>
      </c>
      <c r="P3410">
        <f>(E3410-F3410+G3410)/O3410*100</f>
      </c>
    </row>
    <row r="3411">
      <c r="A3411" t="n">
        <v>2021</v>
      </c>
      <c r="B3411" t="inlineStr">
        <is>
          <t>00131692</t>
        </is>
      </c>
      <c r="C3411" t="inlineStr">
        <is>
          <t>서흥</t>
        </is>
      </c>
      <c r="D3411" t="n">
        <v>45759471000</v>
      </c>
      <c r="E3411" t="n">
        <v>5578386000</v>
      </c>
      <c r="F3411" t="n">
        <v>7842544000</v>
      </c>
      <c r="G3411" t="n">
        <v>811532000</v>
      </c>
      <c r="O3411">
        <f>D3410</f>
      </c>
      <c r="P3411">
        <f>(E3411-F3411+G3411)/O3411*100</f>
      </c>
    </row>
    <row r="3412">
      <c r="A3412" t="n">
        <v>2022</v>
      </c>
      <c r="B3412" t="inlineStr">
        <is>
          <t>00131692</t>
        </is>
      </c>
      <c r="C3412" t="inlineStr">
        <is>
          <t>서흥</t>
        </is>
      </c>
      <c r="D3412" t="n">
        <v>47475602000</v>
      </c>
      <c r="E3412" t="n">
        <v>5549022000</v>
      </c>
      <c r="F3412" t="n">
        <v>4080179000</v>
      </c>
      <c r="G3412" t="n">
        <v>853838000</v>
      </c>
      <c r="O3412">
        <f>D3411</f>
      </c>
      <c r="P3412">
        <f>(E3412-F3412+G3412)/O3412*100</f>
      </c>
    </row>
    <row r="3413">
      <c r="A3413" t="n">
        <v>2023</v>
      </c>
      <c r="B3413" t="inlineStr">
        <is>
          <t>00131692</t>
        </is>
      </c>
      <c r="C3413" t="inlineStr">
        <is>
          <t>서흥</t>
        </is>
      </c>
      <c r="D3413" t="n">
        <v>48156276000</v>
      </c>
      <c r="E3413" t="n">
        <v>5631772000</v>
      </c>
      <c r="F3413" t="n">
        <v>3987258000</v>
      </c>
      <c r="G3413" t="n">
        <v>1163550000</v>
      </c>
      <c r="O3413">
        <f>D3412</f>
      </c>
      <c r="P3413">
        <f>(E3413-F3413+G3413)/O3413*100</f>
      </c>
    </row>
    <row r="3414">
      <c r="A3414" t="n">
        <v>2024</v>
      </c>
      <c r="B3414" t="inlineStr">
        <is>
          <t>00131692</t>
        </is>
      </c>
      <c r="C3414" t="inlineStr">
        <is>
          <t>서흥</t>
        </is>
      </c>
      <c r="D3414" t="n">
        <v>51618708000</v>
      </c>
      <c r="E3414" t="n">
        <v>5393938000</v>
      </c>
      <c r="F3414" t="n">
        <v>2667802000</v>
      </c>
      <c r="G3414" t="n">
        <v>1499837000</v>
      </c>
      <c r="O3414">
        <f>D3413</f>
      </c>
      <c r="P3414">
        <f>(E3414-F3414+G3414)/O3414*100</f>
      </c>
    </row>
    <row r="3415">
      <c r="A3415" t="n">
        <v>2025</v>
      </c>
      <c r="B3415" t="inlineStr">
        <is>
          <t>00131692</t>
        </is>
      </c>
      <c r="C3415" t="inlineStr">
        <is>
          <t>서흥</t>
        </is>
      </c>
      <c r="D3415" t="n">
        <v>58564554000</v>
      </c>
      <c r="E3415" t="n">
        <v>5811014000</v>
      </c>
      <c r="F3415" t="n">
        <v>4519527000</v>
      </c>
      <c r="G3415" t="n">
        <v>1742374000</v>
      </c>
      <c r="O3415">
        <f>D3414</f>
      </c>
      <c r="P3415">
        <f>(E3415-F3415+G3415)/O3415*100</f>
      </c>
    </row>
    <row r="3416">
      <c r="A3416" t="n">
        <v>2014</v>
      </c>
      <c r="B3416" t="inlineStr">
        <is>
          <t>00131780</t>
        </is>
      </c>
      <c r="C3416" t="inlineStr">
        <is>
          <t>SK네트웍스</t>
        </is>
      </c>
      <c r="D3416" t="n">
        <v>106422000000</v>
      </c>
      <c r="E3416" t="n">
        <v>20297000000</v>
      </c>
      <c r="F3416" t="n">
        <v>14263000000</v>
      </c>
      <c r="G3416" t="n">
        <v>3688000000</v>
      </c>
      <c r="H3416" t="n">
        <v>2.855</v>
      </c>
      <c r="I3416" t="n">
        <v>5.08</v>
      </c>
      <c r="K3416" t="n">
        <v>-6340000000</v>
      </c>
      <c r="L3416" t="n">
        <v>6724000000</v>
      </c>
      <c r="M3416" t="n">
        <v>6630000000</v>
      </c>
      <c r="N3416" t="n">
        <v>-6316000000</v>
      </c>
      <c r="U3416">
        <f>(L3416-K3416)/(2*D3416*0.01)</f>
      </c>
      <c r="V3416">
        <f>(L3416+K3416)/(D3416*0.0001)</f>
      </c>
    </row>
    <row r="3417">
      <c r="A3417" t="n">
        <v>2015</v>
      </c>
      <c r="B3417" t="inlineStr">
        <is>
          <t>00131780</t>
        </is>
      </c>
      <c r="C3417" t="inlineStr">
        <is>
          <t>SK네트웍스</t>
        </is>
      </c>
      <c r="D3417" t="n">
        <v>117828000000</v>
      </c>
      <c r="E3417" t="n">
        <v>20438000000</v>
      </c>
      <c r="F3417" t="n">
        <v>12594000000</v>
      </c>
      <c r="G3417" t="n">
        <v>3001000000</v>
      </c>
      <c r="H3417" t="n">
        <v>2.67</v>
      </c>
      <c r="I3417" t="n">
        <v>4.64</v>
      </c>
      <c r="K3417" t="n">
        <v>-2693000000</v>
      </c>
      <c r="L3417" t="n">
        <v>4586000000</v>
      </c>
      <c r="M3417" t="n">
        <v>4534000000</v>
      </c>
      <c r="N3417" t="n">
        <v>-2680000000</v>
      </c>
      <c r="O3417">
        <f>D3416</f>
      </c>
      <c r="P3417">
        <f>(E3417-F3417+G3417)/O3417*100</f>
      </c>
      <c r="Q3417">
        <f>H3416</f>
      </c>
      <c r="R3417">
        <f>I3416</f>
      </c>
      <c r="S3417">
        <f>H3417-H3416</f>
      </c>
      <c r="T3417">
        <f>I3417-I3416</f>
      </c>
      <c r="U3417">
        <f>(L3417-K3417)/(2*D3417*0.01)</f>
      </c>
      <c r="V3417">
        <f>(L3417+K3417)/(D3417*0.0001)</f>
      </c>
    </row>
    <row r="3418">
      <c r="A3418" t="n">
        <v>2016</v>
      </c>
      <c r="B3418" t="inlineStr">
        <is>
          <t>00131780</t>
        </is>
      </c>
      <c r="C3418" t="inlineStr">
        <is>
          <t>SK네트웍스</t>
        </is>
      </c>
      <c r="D3418" t="n">
        <v>145110000000</v>
      </c>
      <c r="E3418" t="n">
        <v>20878000000</v>
      </c>
      <c r="F3418" t="n">
        <v>14160000000</v>
      </c>
      <c r="G3418" t="n">
        <v>2851000000</v>
      </c>
      <c r="H3418" t="n">
        <v>2.6</v>
      </c>
      <c r="I3418" t="n">
        <v>3.96</v>
      </c>
      <c r="K3418" t="n">
        <v>-9614000000</v>
      </c>
      <c r="L3418" t="n">
        <v>10208000000</v>
      </c>
      <c r="M3418" t="n">
        <v>10214000000</v>
      </c>
      <c r="N3418" t="n">
        <v>-9712000000</v>
      </c>
      <c r="O3418">
        <f>D3417</f>
      </c>
      <c r="P3418">
        <f>(E3418-F3418+G3418)/O3418*100</f>
      </c>
      <c r="Q3418">
        <f>H3417</f>
      </c>
      <c r="R3418">
        <f>I3417</f>
      </c>
      <c r="S3418">
        <f>H3418-H3417</f>
      </c>
      <c r="T3418">
        <f>I3418-I3417</f>
      </c>
      <c r="U3418">
        <f>(L3418-K3418)/(2*D3418*0.01)</f>
      </c>
      <c r="V3418">
        <f>(L3418+K3418)/(D3418*0.0001)</f>
      </c>
    </row>
    <row r="3419">
      <c r="A3419" t="n">
        <v>2017</v>
      </c>
      <c r="B3419" t="inlineStr">
        <is>
          <t>00131780</t>
        </is>
      </c>
      <c r="C3419" t="inlineStr">
        <is>
          <t>SK네트웍스</t>
        </is>
      </c>
      <c r="D3419" t="n">
        <v>143580000000</v>
      </c>
      <c r="E3419" t="n">
        <v>22184000000</v>
      </c>
      <c r="F3419" t="n">
        <v>41389000000</v>
      </c>
      <c r="G3419" t="n">
        <v>3595000000</v>
      </c>
      <c r="H3419" t="n">
        <v>3.175</v>
      </c>
      <c r="I3419" t="n">
        <v>4.12</v>
      </c>
      <c r="K3419" t="n">
        <v>-10558000000</v>
      </c>
      <c r="L3419" t="n">
        <v>11274000000</v>
      </c>
      <c r="M3419" t="n">
        <v>11378000000</v>
      </c>
      <c r="N3419" t="n">
        <v>-10750000000</v>
      </c>
      <c r="O3419">
        <f>D3418</f>
      </c>
      <c r="P3419">
        <f>(E3419-F3419+G3419)/O3419*100</f>
      </c>
      <c r="Q3419">
        <f>H3418</f>
      </c>
      <c r="R3419">
        <f>I3418</f>
      </c>
      <c r="S3419">
        <f>H3419-H3418</f>
      </c>
      <c r="T3419">
        <f>I3419-I3418</f>
      </c>
      <c r="U3419">
        <f>(L3419-K3419)/(2*D3419*0.01)</f>
      </c>
      <c r="V3419">
        <f>(L3419+K3419)/(D3419*0.0001)</f>
      </c>
    </row>
    <row r="3420">
      <c r="A3420" t="n">
        <v>2020</v>
      </c>
      <c r="B3420" t="inlineStr">
        <is>
          <t>00131780</t>
        </is>
      </c>
      <c r="C3420" t="inlineStr">
        <is>
          <t>SK네트웍스</t>
        </is>
      </c>
      <c r="D3420" t="n">
        <v>214631000000</v>
      </c>
      <c r="E3420" t="n">
        <v>6996000000</v>
      </c>
      <c r="F3420" t="n">
        <v>6758000000</v>
      </c>
      <c r="G3420" t="n">
        <v>1192000000</v>
      </c>
    </row>
    <row r="3421">
      <c r="A3421" t="n">
        <v>2021</v>
      </c>
      <c r="B3421" t="inlineStr">
        <is>
          <t>00131780</t>
        </is>
      </c>
      <c r="C3421" t="inlineStr">
        <is>
          <t>SK네트웍스</t>
        </is>
      </c>
      <c r="D3421" t="n">
        <v>83907000000</v>
      </c>
      <c r="E3421" t="n">
        <v>10078000000</v>
      </c>
      <c r="F3421" t="n">
        <v>14555000000</v>
      </c>
      <c r="G3421" t="n">
        <v>2418000000</v>
      </c>
      <c r="H3421" t="n">
        <v>3.23</v>
      </c>
      <c r="I3421" t="n">
        <v>3.075</v>
      </c>
      <c r="K3421" t="n">
        <v>-5758000000</v>
      </c>
      <c r="L3421" t="n">
        <v>6134000000</v>
      </c>
      <c r="M3421" t="n">
        <v>6132000000</v>
      </c>
      <c r="N3421" t="n">
        <v>-5810000000</v>
      </c>
      <c r="O3421">
        <f>D3420</f>
      </c>
      <c r="P3421">
        <f>(E3421-F3421+G3421)/O3421*100</f>
      </c>
      <c r="U3421">
        <f>(L3421-K3421)/(2*D3421*0.01)</f>
      </c>
      <c r="V3421">
        <f>(L3421+K3421)/(D3421*0.0001)</f>
      </c>
    </row>
    <row r="3422">
      <c r="A3422" t="n">
        <v>2022</v>
      </c>
      <c r="B3422" t="inlineStr">
        <is>
          <t>00131780</t>
        </is>
      </c>
      <c r="C3422" t="inlineStr">
        <is>
          <t>SK네트웍스</t>
        </is>
      </c>
      <c r="D3422" t="n">
        <v>185769000000</v>
      </c>
      <c r="E3422" t="n">
        <v>25220000000</v>
      </c>
      <c r="F3422" t="n">
        <v>15514000000</v>
      </c>
      <c r="G3422" t="n">
        <v>6975000000</v>
      </c>
      <c r="H3422" t="n">
        <v>5.45</v>
      </c>
      <c r="I3422" t="n">
        <v>4.05</v>
      </c>
      <c r="K3422" t="n">
        <v>-12824000000</v>
      </c>
      <c r="L3422" t="n">
        <v>13758000000</v>
      </c>
      <c r="M3422" t="n">
        <v>14178000000</v>
      </c>
      <c r="N3422" t="n">
        <v>-13324000000</v>
      </c>
      <c r="O3422">
        <f>D3421</f>
      </c>
      <c r="P3422">
        <f>(E3422-F3422+G3422)/O3422*100</f>
      </c>
      <c r="Q3422">
        <f>H3421</f>
      </c>
      <c r="R3422">
        <f>I3421</f>
      </c>
      <c r="S3422">
        <f>H3422-H3421</f>
      </c>
      <c r="T3422">
        <f>I3422-I3421</f>
      </c>
      <c r="U3422">
        <f>(L3422-K3422)/(2*D3422*0.01)</f>
      </c>
      <c r="V3422">
        <f>(L3422+K3422)/(D3422*0.0001)</f>
      </c>
    </row>
    <row r="3423">
      <c r="A3423" t="n">
        <v>2023</v>
      </c>
      <c r="B3423" t="inlineStr">
        <is>
          <t>00131780</t>
        </is>
      </c>
      <c r="C3423" t="inlineStr">
        <is>
          <t>SK네트웍스</t>
        </is>
      </c>
      <c r="D3423" t="n">
        <v>228051000000</v>
      </c>
      <c r="E3423" t="n">
        <v>21637000000</v>
      </c>
      <c r="F3423" t="n">
        <v>34879000000</v>
      </c>
      <c r="G3423" t="n">
        <v>9795000000</v>
      </c>
      <c r="H3423" t="n">
        <v>4.605</v>
      </c>
      <c r="I3423" t="n">
        <v>5.655</v>
      </c>
      <c r="J3423" t="n">
        <v>7.01</v>
      </c>
      <c r="K3423" t="n">
        <v>-15768000000</v>
      </c>
      <c r="L3423" t="n">
        <v>16792000000</v>
      </c>
      <c r="M3423" t="n">
        <v>17066000000</v>
      </c>
      <c r="N3423" t="n">
        <v>-16158000000</v>
      </c>
      <c r="O3423">
        <f>D3422</f>
      </c>
      <c r="P3423">
        <f>(E3423-F3423+G3423)/O3423*100</f>
      </c>
      <c r="Q3423">
        <f>H3422</f>
      </c>
      <c r="R3423">
        <f>I3422</f>
      </c>
      <c r="S3423">
        <f>H3423-H3422</f>
      </c>
      <c r="T3423">
        <f>I3423-I3422</f>
      </c>
      <c r="U3423">
        <f>(L3423-K3423)/(2*D3423*0.01)</f>
      </c>
      <c r="V3423">
        <f>(L3423+K3423)/(D3423*0.0001)</f>
      </c>
    </row>
    <row r="3424">
      <c r="A3424" t="n">
        <v>2024</v>
      </c>
      <c r="B3424" t="inlineStr">
        <is>
          <t>00131780</t>
        </is>
      </c>
      <c r="C3424" t="inlineStr">
        <is>
          <t>SK네트웍스</t>
        </is>
      </c>
      <c r="D3424" t="n">
        <v>214583000000</v>
      </c>
      <c r="E3424" t="n">
        <v>23397000000</v>
      </c>
      <c r="F3424" t="n">
        <v>30764000000</v>
      </c>
      <c r="G3424" t="n">
        <v>9260000000</v>
      </c>
      <c r="H3424" t="n">
        <v>3.95</v>
      </c>
      <c r="I3424" t="n">
        <v>4.91</v>
      </c>
      <c r="J3424" t="n">
        <v>6.8</v>
      </c>
      <c r="K3424" t="n">
        <v>14450000000</v>
      </c>
      <c r="L3424" t="n">
        <v>15362000000</v>
      </c>
      <c r="M3424" t="n">
        <v>-15566000000</v>
      </c>
      <c r="N3424" t="n">
        <v>-14760000000</v>
      </c>
      <c r="O3424">
        <f>D3423</f>
      </c>
      <c r="P3424">
        <f>(E3424-F3424+G3424)/O3424*100</f>
      </c>
      <c r="Q3424">
        <f>H3423</f>
      </c>
      <c r="R3424">
        <f>I3423</f>
      </c>
      <c r="S3424">
        <f>H3424-H3423</f>
      </c>
      <c r="T3424">
        <f>I3424-I3423</f>
      </c>
      <c r="U3424">
        <f>(L3424-K3424)/(2*D3424*0.01)</f>
      </c>
    </row>
    <row r="3425">
      <c r="A3425" t="n">
        <v>2025</v>
      </c>
      <c r="B3425" t="inlineStr">
        <is>
          <t>00131780</t>
        </is>
      </c>
      <c r="C3425" t="inlineStr">
        <is>
          <t>SK네트웍스</t>
        </is>
      </c>
      <c r="D3425" t="n">
        <v>224397000000</v>
      </c>
      <c r="E3425" t="n">
        <v>21384000000</v>
      </c>
      <c r="F3425" t="n">
        <v>23136000000</v>
      </c>
      <c r="G3425" t="n">
        <v>7894000000</v>
      </c>
      <c r="H3425" t="n">
        <v>4.285</v>
      </c>
      <c r="I3425" t="n">
        <v>4.745</v>
      </c>
      <c r="J3425" t="n">
        <v>6.69</v>
      </c>
      <c r="K3425" t="n">
        <v>-29308000000</v>
      </c>
      <c r="L3425" t="n">
        <v>31056000000</v>
      </c>
      <c r="M3425" t="n">
        <v>31172000000</v>
      </c>
      <c r="N3425" t="n">
        <v>-29640000000</v>
      </c>
      <c r="O3425">
        <f>D3424</f>
      </c>
      <c r="P3425">
        <f>(E3425-F3425+G3425)/O3425*100</f>
      </c>
      <c r="Q3425">
        <f>H3424</f>
      </c>
      <c r="R3425">
        <f>I3424</f>
      </c>
      <c r="S3425">
        <f>H3425-H3424</f>
      </c>
      <c r="T3425">
        <f>I3425-I3424</f>
      </c>
      <c r="U3425">
        <f>(L3425-K3425)/(2*D3425*0.01)</f>
      </c>
      <c r="V3425">
        <f>(L3425+K3425)/(D3425*0.0001)</f>
      </c>
    </row>
    <row r="3426">
      <c r="A3426" t="n">
        <v>2015</v>
      </c>
      <c r="B3426" t="inlineStr">
        <is>
          <t>00131799</t>
        </is>
      </c>
      <c r="C3426" t="inlineStr">
        <is>
          <t>에스케이에코플랜트</t>
        </is>
      </c>
      <c r="D3426" t="n">
        <v>250568468000</v>
      </c>
      <c r="F3426" t="n">
        <v>27046754000</v>
      </c>
    </row>
    <row r="3427">
      <c r="A3427" t="n">
        <v>2016</v>
      </c>
      <c r="B3427" t="inlineStr">
        <is>
          <t>00131799</t>
        </is>
      </c>
      <c r="C3427" t="inlineStr">
        <is>
          <t>에스케이에코플랜트</t>
        </is>
      </c>
      <c r="D3427" t="n">
        <v>277616445000</v>
      </c>
      <c r="F3427" t="n">
        <v>37721303000</v>
      </c>
      <c r="O3427">
        <f>D3426</f>
      </c>
    </row>
    <row r="3428">
      <c r="A3428" t="n">
        <v>2017</v>
      </c>
      <c r="B3428" t="inlineStr">
        <is>
          <t>00131799</t>
        </is>
      </c>
      <c r="C3428" t="inlineStr">
        <is>
          <t>에스케이에코플랜트</t>
        </is>
      </c>
      <c r="D3428" t="n">
        <v>295164413000</v>
      </c>
      <c r="F3428" t="n">
        <v>37676947000</v>
      </c>
      <c r="O3428">
        <f>D3427</f>
      </c>
    </row>
    <row r="3429">
      <c r="A3429" t="n">
        <v>2018</v>
      </c>
      <c r="B3429" t="inlineStr">
        <is>
          <t>00131799</t>
        </is>
      </c>
      <c r="C3429" t="inlineStr">
        <is>
          <t>에스케이에코플랜트</t>
        </is>
      </c>
      <c r="D3429" t="n">
        <v>305812181000</v>
      </c>
      <c r="F3429" t="n">
        <v>38795417000</v>
      </c>
      <c r="O3429">
        <f>D3428</f>
      </c>
    </row>
    <row r="3430">
      <c r="A3430" t="n">
        <v>2021</v>
      </c>
      <c r="B3430" t="inlineStr">
        <is>
          <t>00131799</t>
        </is>
      </c>
      <c r="C3430" t="inlineStr">
        <is>
          <t>에스케이에코플랜트</t>
        </is>
      </c>
      <c r="D3430" t="n">
        <v>347942219000</v>
      </c>
      <c r="F3430" t="n">
        <v>65192722000</v>
      </c>
    </row>
    <row r="3431">
      <c r="A3431" t="n">
        <v>2022</v>
      </c>
      <c r="B3431" t="inlineStr">
        <is>
          <t>00131799</t>
        </is>
      </c>
      <c r="C3431" t="inlineStr">
        <is>
          <t>에스케이에코플랜트</t>
        </is>
      </c>
      <c r="D3431" t="n">
        <v>249360991000</v>
      </c>
      <c r="E3431" t="n">
        <v>34301146000</v>
      </c>
      <c r="F3431" t="n">
        <v>56948491000</v>
      </c>
      <c r="G3431" t="n">
        <v>8056285000</v>
      </c>
      <c r="H3431" t="n">
        <v>5.685</v>
      </c>
      <c r="I3431" t="n">
        <v>3.515</v>
      </c>
      <c r="K3431" t="n">
        <v>-12408904000</v>
      </c>
      <c r="L3431" t="n">
        <v>13987532000</v>
      </c>
      <c r="M3431" t="n">
        <v>14461982000</v>
      </c>
      <c r="N3431" t="n">
        <v>-12982460000</v>
      </c>
      <c r="O3431">
        <f>D3430</f>
      </c>
      <c r="P3431">
        <f>(E3431-F3431+G3431)/O3431*100</f>
      </c>
      <c r="U3431">
        <f>(L3431-K3431)/(2*D3431*0.01)</f>
      </c>
      <c r="V3431">
        <f>(L3431+K3431)/(D3431*0.0001)</f>
      </c>
    </row>
    <row r="3432">
      <c r="A3432" t="n">
        <v>2023</v>
      </c>
      <c r="B3432" t="inlineStr">
        <is>
          <t>00131799</t>
        </is>
      </c>
      <c r="C3432" t="inlineStr">
        <is>
          <t>에스케이에코플랜트</t>
        </is>
      </c>
      <c r="D3432" t="n">
        <v>347436780000</v>
      </c>
      <c r="E3432" t="n">
        <v>37776408000</v>
      </c>
      <c r="F3432" t="n">
        <v>47173581000</v>
      </c>
      <c r="G3432" t="n">
        <v>14656302000</v>
      </c>
      <c r="H3432" t="n">
        <v>4.895</v>
      </c>
      <c r="I3432" t="n">
        <v>3.54</v>
      </c>
      <c r="K3432" t="n">
        <v>-15318962000</v>
      </c>
      <c r="L3432" t="n">
        <v>16328836000</v>
      </c>
      <c r="M3432" t="n">
        <v>16694732000</v>
      </c>
      <c r="N3432" t="n">
        <v>-15820442000</v>
      </c>
      <c r="O3432">
        <f>D3431</f>
      </c>
      <c r="P3432">
        <f>(E3432-F3432+G3432)/O3432*100</f>
      </c>
      <c r="Q3432">
        <f>H3431</f>
      </c>
      <c r="R3432">
        <f>I3431</f>
      </c>
      <c r="S3432">
        <f>H3432-H3431</f>
      </c>
      <c r="T3432">
        <f>I3432-I3431</f>
      </c>
      <c r="U3432">
        <f>(L3432-K3432)/(2*D3432*0.01)</f>
      </c>
      <c r="V3432">
        <f>(L3432+K3432)/(D3432*0.0001)</f>
      </c>
    </row>
    <row r="3433">
      <c r="A3433" t="n">
        <v>2024</v>
      </c>
      <c r="B3433" t="inlineStr">
        <is>
          <t>00131799</t>
        </is>
      </c>
      <c r="C3433" t="inlineStr">
        <is>
          <t>에스케이에코플랜트</t>
        </is>
      </c>
      <c r="D3433" t="n">
        <v>369970253000</v>
      </c>
      <c r="E3433" t="n">
        <v>45596096000</v>
      </c>
      <c r="F3433" t="n">
        <v>42553928000</v>
      </c>
      <c r="G3433" t="n">
        <v>10992944000</v>
      </c>
      <c r="H3433" t="n">
        <v>4.4</v>
      </c>
      <c r="I3433" t="n">
        <v>3.85</v>
      </c>
      <c r="J3433" t="n">
        <v>6.92</v>
      </c>
      <c r="K3433" t="n">
        <v>-17556050000</v>
      </c>
      <c r="L3433" t="n">
        <v>18849336000</v>
      </c>
      <c r="M3433" t="n">
        <v>19093004000</v>
      </c>
      <c r="N3433" t="n">
        <v>-17992306000</v>
      </c>
      <c r="O3433">
        <f>D3432</f>
      </c>
      <c r="P3433">
        <f>(E3433-F3433+G3433)/O3433*100</f>
      </c>
      <c r="Q3433">
        <f>H3432</f>
      </c>
      <c r="R3433">
        <f>I3432</f>
      </c>
      <c r="S3433">
        <f>H3433-H3432</f>
      </c>
      <c r="T3433">
        <f>I3433-I3432</f>
      </c>
      <c r="U3433">
        <f>(L3433-K3433)/(2*D3433*0.01)</f>
      </c>
      <c r="V3433">
        <f>(L3433+K3433)/(D3433*0.0001)</f>
      </c>
    </row>
    <row r="3434">
      <c r="A3434" t="n">
        <v>2014</v>
      </c>
      <c r="B3434" t="inlineStr">
        <is>
          <t>00131832</t>
        </is>
      </c>
      <c r="C3434" t="inlineStr">
        <is>
          <t>SK디스커버리</t>
        </is>
      </c>
      <c r="D3434" t="n">
        <v>122129733000</v>
      </c>
      <c r="E3434" t="n">
        <v>16058488000</v>
      </c>
      <c r="F3434" t="n">
        <v>9184933000</v>
      </c>
      <c r="G3434" t="n">
        <v>3680640000</v>
      </c>
      <c r="H3434" t="n">
        <v>3.44</v>
      </c>
      <c r="I3434" t="n">
        <v>5</v>
      </c>
      <c r="K3434" t="n">
        <v>-8633702000</v>
      </c>
      <c r="L3434" t="n">
        <v>9881501000</v>
      </c>
      <c r="M3434" t="n">
        <v>9875466000</v>
      </c>
      <c r="N3434" t="n">
        <v>-8777645000</v>
      </c>
      <c r="U3434">
        <f>(L3434-K3434)/(2*D3434*0.01)</f>
      </c>
      <c r="V3434">
        <f>(L3434+K3434)/(D3434*0.0001)</f>
      </c>
    </row>
    <row r="3435">
      <c r="A3435" t="n">
        <v>2015</v>
      </c>
      <c r="B3435" t="inlineStr">
        <is>
          <t>00131832</t>
        </is>
      </c>
      <c r="C3435" t="inlineStr">
        <is>
          <t>SK디스커버리</t>
        </is>
      </c>
      <c r="D3435" t="n">
        <v>131789460000</v>
      </c>
      <c r="E3435" t="n">
        <v>18948600000</v>
      </c>
      <c r="F3435" t="n">
        <v>12061221000</v>
      </c>
      <c r="G3435" t="n">
        <v>3248968000</v>
      </c>
      <c r="H3435" t="n">
        <v>3.16</v>
      </c>
      <c r="I3435" t="n">
        <v>4.5</v>
      </c>
      <c r="K3435" t="n">
        <v>-9202999000</v>
      </c>
      <c r="L3435" t="n">
        <v>10513054000</v>
      </c>
      <c r="M3435" t="n">
        <v>10518231000</v>
      </c>
      <c r="N3435" t="n">
        <v>-9371807000</v>
      </c>
      <c r="O3435">
        <f>D3434</f>
      </c>
      <c r="P3435">
        <f>(E3435-F3435+G3435)/O3435*100</f>
      </c>
      <c r="Q3435">
        <f>H3434</f>
      </c>
      <c r="R3435">
        <f>I3434</f>
      </c>
      <c r="S3435">
        <f>H3435-H3434</f>
      </c>
      <c r="T3435">
        <f>I3435-I3434</f>
      </c>
      <c r="U3435">
        <f>(L3435-K3435)/(2*D3435*0.01)</f>
      </c>
      <c r="V3435">
        <f>(L3435+K3435)/(D3435*0.0001)</f>
      </c>
    </row>
    <row r="3436">
      <c r="A3436" t="n">
        <v>2016</v>
      </c>
      <c r="B3436" t="inlineStr">
        <is>
          <t>00131832</t>
        </is>
      </c>
      <c r="C3436" t="inlineStr">
        <is>
          <t>SK디스커버리</t>
        </is>
      </c>
      <c r="D3436" t="n">
        <v>142101419000</v>
      </c>
      <c r="E3436" t="n">
        <v>18903366000</v>
      </c>
      <c r="F3436" t="n">
        <v>11371937000</v>
      </c>
      <c r="G3436" t="n">
        <v>2989178000</v>
      </c>
      <c r="H3436" t="n">
        <v>2.82</v>
      </c>
      <c r="I3436" t="n">
        <v>4.275</v>
      </c>
      <c r="K3436" t="n">
        <v>-16155366000</v>
      </c>
      <c r="L3436" t="n">
        <v>18530448000</v>
      </c>
      <c r="M3436" t="n">
        <v>18541563000</v>
      </c>
      <c r="N3436" t="n">
        <v>-16343006000</v>
      </c>
      <c r="O3436">
        <f>D3435</f>
      </c>
      <c r="P3436">
        <f>(E3436-F3436+G3436)/O3436*100</f>
      </c>
      <c r="Q3436">
        <f>H3435</f>
      </c>
      <c r="R3436">
        <f>I3435</f>
      </c>
      <c r="S3436">
        <f>H3436-H3435</f>
      </c>
      <c r="T3436">
        <f>I3436-I3435</f>
      </c>
      <c r="U3436">
        <f>(L3436-K3436)/(2*D3436*0.01)</f>
      </c>
      <c r="V3436">
        <f>(L3436+K3436)/(D3436*0.0001)</f>
      </c>
    </row>
    <row r="3437">
      <c r="A3437" t="n">
        <v>2017</v>
      </c>
      <c r="B3437" t="inlineStr">
        <is>
          <t>00131832</t>
        </is>
      </c>
      <c r="C3437" t="inlineStr">
        <is>
          <t>SK디스커버리</t>
        </is>
      </c>
      <c r="D3437" t="n">
        <v>49077200000</v>
      </c>
      <c r="E3437" t="n">
        <v>18246689000</v>
      </c>
      <c r="F3437" t="n">
        <v>12757358000</v>
      </c>
      <c r="G3437" t="n">
        <v>2938416000</v>
      </c>
      <c r="H3437" t="n">
        <v>2.98</v>
      </c>
      <c r="I3437" t="n">
        <v>4.99</v>
      </c>
      <c r="K3437" t="n">
        <v>-16155366000</v>
      </c>
      <c r="L3437" t="n">
        <v>18530448000</v>
      </c>
      <c r="M3437" t="n">
        <v>18541563000</v>
      </c>
      <c r="N3437" t="n">
        <v>-16343006000</v>
      </c>
      <c r="O3437">
        <f>D3436</f>
      </c>
      <c r="P3437">
        <f>(E3437-F3437+G3437)/O3437*100</f>
      </c>
      <c r="Q3437">
        <f>H3436</f>
      </c>
      <c r="R3437">
        <f>I3436</f>
      </c>
      <c r="S3437">
        <f>H3437-H3436</f>
      </c>
      <c r="T3437">
        <f>I3437-I3436</f>
      </c>
      <c r="V3437">
        <f>(L3437+K3437)/(D3437*0.0001)</f>
      </c>
    </row>
    <row r="3438">
      <c r="A3438" t="n">
        <v>2018</v>
      </c>
      <c r="B3438" t="inlineStr">
        <is>
          <t>00131832</t>
        </is>
      </c>
      <c r="C3438" t="inlineStr">
        <is>
          <t>SK디스커버리</t>
        </is>
      </c>
      <c r="D3438" t="n">
        <v>50942433000</v>
      </c>
      <c r="E3438" t="n">
        <v>7159877000</v>
      </c>
      <c r="F3438" t="n">
        <v>3584773000</v>
      </c>
      <c r="G3438" t="n">
        <v>1289768000</v>
      </c>
      <c r="H3438" t="n">
        <v>2.38</v>
      </c>
      <c r="I3438" t="n">
        <v>4.57</v>
      </c>
      <c r="K3438" t="n">
        <v>-3082099000</v>
      </c>
      <c r="L3438" t="n">
        <v>3525637000</v>
      </c>
      <c r="M3438" t="n">
        <v>3534158000</v>
      </c>
      <c r="N3438" t="n">
        <v>-3149101000</v>
      </c>
      <c r="O3438">
        <f>D3437</f>
      </c>
      <c r="P3438">
        <f>(E3438-F3438+G3438)/O3438*100</f>
      </c>
      <c r="Q3438">
        <f>H3437</f>
      </c>
      <c r="R3438">
        <f>I3437</f>
      </c>
      <c r="S3438">
        <f>H3438-H3437</f>
      </c>
      <c r="T3438">
        <f>I3438-I3437</f>
      </c>
      <c r="U3438">
        <f>(L3438-K3438)/(2*D3438*0.01)</f>
      </c>
      <c r="V3438">
        <f>(L3438+K3438)/(D3438*0.0001)</f>
      </c>
    </row>
    <row r="3439">
      <c r="A3439" t="n">
        <v>2019</v>
      </c>
      <c r="B3439" t="inlineStr">
        <is>
          <t>00131832</t>
        </is>
      </c>
      <c r="C3439" t="inlineStr">
        <is>
          <t>SK디스커버리</t>
        </is>
      </c>
      <c r="D3439" t="n">
        <v>56358217000</v>
      </c>
      <c r="E3439" t="n">
        <v>6485417000</v>
      </c>
      <c r="F3439" t="n">
        <v>5933095000</v>
      </c>
      <c r="G3439" t="n">
        <v>1151564000</v>
      </c>
      <c r="H3439" t="n">
        <v>1.955</v>
      </c>
      <c r="I3439" t="n">
        <v>3.63</v>
      </c>
      <c r="K3439" t="n">
        <v>-3395031000</v>
      </c>
      <c r="L3439" t="n">
        <v>3863842000</v>
      </c>
      <c r="M3439" t="n">
        <v>3843052000</v>
      </c>
      <c r="N3439" t="n">
        <v>-3443708000</v>
      </c>
      <c r="O3439">
        <f>D3438</f>
      </c>
      <c r="P3439">
        <f>(E3439-F3439+G3439)/O3439*100</f>
      </c>
      <c r="Q3439">
        <f>H3438</f>
      </c>
      <c r="R3439">
        <f>I3438</f>
      </c>
      <c r="S3439">
        <f>H3439-H3438</f>
      </c>
      <c r="T3439">
        <f>I3439-I3438</f>
      </c>
      <c r="U3439">
        <f>(L3439-K3439)/(2*D3439*0.01)</f>
      </c>
      <c r="V3439">
        <f>(L3439+K3439)/(D3439*0.0001)</f>
      </c>
    </row>
    <row r="3440">
      <c r="A3440" t="n">
        <v>2020</v>
      </c>
      <c r="B3440" t="inlineStr">
        <is>
          <t>00131832</t>
        </is>
      </c>
      <c r="C3440" t="inlineStr">
        <is>
          <t>SK디스커버리</t>
        </is>
      </c>
      <c r="D3440" t="n">
        <v>61626285000</v>
      </c>
      <c r="E3440" t="n">
        <v>6783435000</v>
      </c>
      <c r="F3440" t="n">
        <v>3397479000</v>
      </c>
      <c r="G3440" t="n">
        <v>1093233000</v>
      </c>
      <c r="H3440" t="n">
        <v>1.75</v>
      </c>
      <c r="I3440" t="n">
        <v>3.95</v>
      </c>
      <c r="K3440" t="n">
        <v>-3834546000</v>
      </c>
      <c r="L3440" t="n">
        <v>4386842000</v>
      </c>
      <c r="M3440" t="n">
        <v>4381788000</v>
      </c>
      <c r="N3440" t="n">
        <v>-3905560000</v>
      </c>
      <c r="O3440">
        <f>D3439</f>
      </c>
      <c r="P3440">
        <f>(E3440-F3440+G3440)/O3440*100</f>
      </c>
      <c r="Q3440">
        <f>H3439</f>
      </c>
      <c r="R3440">
        <f>I3439</f>
      </c>
      <c r="S3440">
        <f>H3440-H3439</f>
      </c>
      <c r="T3440">
        <f>I3440-I3439</f>
      </c>
      <c r="U3440">
        <f>(L3440-K3440)/(2*D3440*0.01)</f>
      </c>
      <c r="V3440">
        <f>(L3440+K3440)/(D3440*0.0001)</f>
      </c>
    </row>
    <row r="3441">
      <c r="A3441" t="n">
        <v>2021</v>
      </c>
      <c r="B3441" t="inlineStr">
        <is>
          <t>00131832</t>
        </is>
      </c>
      <c r="C3441" t="inlineStr">
        <is>
          <t>SK디스커버리</t>
        </is>
      </c>
      <c r="D3441" t="n">
        <v>75629456000</v>
      </c>
      <c r="E3441" t="n">
        <v>7576144000</v>
      </c>
      <c r="F3441" t="n">
        <v>3953018000</v>
      </c>
      <c r="G3441" t="n">
        <v>1180921000</v>
      </c>
      <c r="H3441" t="n">
        <v>2.975</v>
      </c>
      <c r="I3441" t="n">
        <v>4</v>
      </c>
      <c r="J3441" t="n">
        <v>7.24</v>
      </c>
      <c r="K3441" t="n">
        <v>-4087759000</v>
      </c>
      <c r="L3441" t="n">
        <v>4712412000</v>
      </c>
      <c r="M3441" t="n">
        <v>4595425000</v>
      </c>
      <c r="N3441" t="n">
        <v>-4069993000</v>
      </c>
      <c r="O3441">
        <f>D3440</f>
      </c>
      <c r="P3441">
        <f>(E3441-F3441+G3441)/O3441*100</f>
      </c>
      <c r="Q3441">
        <f>H3440</f>
      </c>
      <c r="R3441">
        <f>I3440</f>
      </c>
      <c r="S3441">
        <f>H3441-H3440</f>
      </c>
      <c r="T3441">
        <f>I3441-I3440</f>
      </c>
      <c r="U3441">
        <f>(L3441-K3441)/(2*D3441*0.01)</f>
      </c>
      <c r="V3441">
        <f>(L3441+K3441)/(D3441*0.0001)</f>
      </c>
    </row>
    <row r="3442">
      <c r="A3442" t="n">
        <v>2022</v>
      </c>
      <c r="B3442" t="inlineStr">
        <is>
          <t>00131832</t>
        </is>
      </c>
      <c r="C3442" t="inlineStr">
        <is>
          <t>SK디스커버리</t>
        </is>
      </c>
      <c r="D3442" t="n">
        <v>201524018000</v>
      </c>
      <c r="E3442" t="n">
        <v>13010740000</v>
      </c>
      <c r="F3442" t="n">
        <v>12650213000</v>
      </c>
      <c r="G3442" t="n">
        <v>2939627000</v>
      </c>
      <c r="H3442" t="n">
        <v>5.35</v>
      </c>
      <c r="I3442" t="n">
        <v>4.295</v>
      </c>
      <c r="J3442" t="n">
        <v>8.529999999999999</v>
      </c>
      <c r="K3442" t="n">
        <v>-14111777000</v>
      </c>
      <c r="L3442" t="n">
        <v>16378395000</v>
      </c>
      <c r="M3442" t="n">
        <v>16385437000</v>
      </c>
      <c r="N3442" t="n">
        <v>-14371755000</v>
      </c>
      <c r="O3442">
        <f>D3441</f>
      </c>
      <c r="P3442">
        <f>(E3442-F3442+G3442)/O3442*100</f>
      </c>
      <c r="Q3442">
        <f>H3441</f>
      </c>
      <c r="R3442">
        <f>I3441</f>
      </c>
      <c r="S3442">
        <f>H3442-H3441</f>
      </c>
      <c r="T3442">
        <f>I3442-I3441</f>
      </c>
      <c r="U3442">
        <f>(L3442-K3442)/(2*D3442*0.01)</f>
      </c>
      <c r="V3442">
        <f>(L3442+K3442)/(D3442*0.0001)</f>
      </c>
    </row>
    <row r="3443">
      <c r="A3443" t="n">
        <v>2023</v>
      </c>
      <c r="B3443" t="inlineStr">
        <is>
          <t>00131832</t>
        </is>
      </c>
      <c r="C3443" t="inlineStr">
        <is>
          <t>SK디스커버리</t>
        </is>
      </c>
      <c r="D3443" t="n">
        <v>250198136000</v>
      </c>
      <c r="E3443" t="n">
        <v>27857570000</v>
      </c>
      <c r="F3443" t="n">
        <v>17426830000</v>
      </c>
      <c r="G3443" t="n">
        <v>9049638000</v>
      </c>
      <c r="H3443" t="n">
        <v>4.335</v>
      </c>
      <c r="I3443" t="n">
        <v>4.905</v>
      </c>
      <c r="J3443" t="n">
        <v>8.17</v>
      </c>
      <c r="K3443" t="n">
        <v>-16934914000</v>
      </c>
      <c r="L3443" t="n">
        <v>19684329000</v>
      </c>
      <c r="M3443" t="n">
        <v>19585374000</v>
      </c>
      <c r="N3443" t="n">
        <v>-17165023000</v>
      </c>
      <c r="O3443">
        <f>D3442</f>
      </c>
      <c r="P3443">
        <f>(E3443-F3443+G3443)/O3443*100</f>
      </c>
      <c r="Q3443">
        <f>H3442</f>
      </c>
      <c r="R3443">
        <f>I3442</f>
      </c>
      <c r="S3443">
        <f>H3443-H3442</f>
      </c>
      <c r="T3443">
        <f>I3443-I3442</f>
      </c>
      <c r="U3443">
        <f>(L3443-K3443)/(2*D3443*0.01)</f>
      </c>
      <c r="V3443">
        <f>(L3443+K3443)/(D3443*0.0001)</f>
      </c>
    </row>
    <row r="3444">
      <c r="A3444" t="n">
        <v>2024</v>
      </c>
      <c r="B3444" t="inlineStr">
        <is>
          <t>00131832</t>
        </is>
      </c>
      <c r="C3444" t="inlineStr">
        <is>
          <t>SK디스커버리</t>
        </is>
      </c>
      <c r="D3444" t="n">
        <v>280888878000</v>
      </c>
      <c r="E3444" t="n">
        <v>34341987000</v>
      </c>
      <c r="F3444" t="n">
        <v>18513484000</v>
      </c>
      <c r="G3444" t="n">
        <v>9122854000</v>
      </c>
      <c r="H3444" t="n">
        <v>3.955</v>
      </c>
      <c r="I3444" t="n">
        <v>4.6</v>
      </c>
      <c r="J3444" t="n">
        <v>7.04</v>
      </c>
      <c r="K3444" t="n">
        <v>-17854959000</v>
      </c>
      <c r="L3444" t="n">
        <v>20433681000</v>
      </c>
      <c r="M3444" t="n">
        <v>20358535000</v>
      </c>
      <c r="N3444" t="n">
        <v>-18111912000</v>
      </c>
      <c r="O3444">
        <f>D3443</f>
      </c>
      <c r="P3444">
        <f>(E3444-F3444+G3444)/O3444*100</f>
      </c>
      <c r="Q3444">
        <f>H3443</f>
      </c>
      <c r="R3444">
        <f>I3443</f>
      </c>
      <c r="S3444">
        <f>H3444-H3443</f>
      </c>
      <c r="T3444">
        <f>I3444-I3443</f>
      </c>
      <c r="U3444">
        <f>(L3444-K3444)/(2*D3444*0.01)</f>
      </c>
      <c r="V3444">
        <f>(L3444+K3444)/(D3444*0.0001)</f>
      </c>
    </row>
    <row r="3445">
      <c r="A3445" t="n">
        <v>2025</v>
      </c>
      <c r="B3445" t="inlineStr">
        <is>
          <t>00131832</t>
        </is>
      </c>
      <c r="C3445" t="inlineStr">
        <is>
          <t>SK디스커버리</t>
        </is>
      </c>
      <c r="D3445" t="n">
        <v>291315472000</v>
      </c>
      <c r="E3445" t="n">
        <v>35453585000</v>
      </c>
      <c r="F3445" t="n">
        <v>34895867000</v>
      </c>
      <c r="G3445" t="n">
        <v>9654025000</v>
      </c>
      <c r="H3445" t="n">
        <v>4.205</v>
      </c>
      <c r="I3445" t="n">
        <v>4.51</v>
      </c>
      <c r="J3445" t="n">
        <v>6.78</v>
      </c>
      <c r="K3445" t="n">
        <v>-18336815000</v>
      </c>
      <c r="L3445" t="n">
        <v>20939417000</v>
      </c>
      <c r="M3445" t="n">
        <v>20879205000</v>
      </c>
      <c r="N3445" t="n">
        <v>-18620559000</v>
      </c>
      <c r="O3445">
        <f>D3444</f>
      </c>
      <c r="P3445">
        <f>(E3445-F3445+G3445)/O3445*100</f>
      </c>
      <c r="Q3445">
        <f>H3444</f>
      </c>
      <c r="R3445">
        <f>I3444</f>
      </c>
      <c r="S3445">
        <f>H3445-H3444</f>
      </c>
      <c r="T3445">
        <f>I3445-I3444</f>
      </c>
      <c r="U3445">
        <f>(L3445-K3445)/(2*D3445*0.01)</f>
      </c>
      <c r="V3445">
        <f>(L3445+K3445)/(D3445*0.0001)</f>
      </c>
    </row>
    <row r="3446">
      <c r="A3446" t="n">
        <v>2014</v>
      </c>
      <c r="B3446" t="inlineStr">
        <is>
          <t>00131850</t>
        </is>
      </c>
      <c r="C3446" t="inlineStr">
        <is>
          <t>SK증권</t>
        </is>
      </c>
      <c r="D3446" t="n">
        <v>18815000000</v>
      </c>
      <c r="E3446" t="n">
        <v>3666000000</v>
      </c>
      <c r="F3446" t="n">
        <v>2569000000</v>
      </c>
      <c r="G3446" t="n">
        <v>574000000</v>
      </c>
      <c r="H3446" t="n">
        <v>2.76</v>
      </c>
      <c r="I3446" t="n">
        <v>3.79</v>
      </c>
      <c r="K3446" t="n">
        <v>-1142000000</v>
      </c>
      <c r="L3446" t="n">
        <v>1289000000</v>
      </c>
      <c r="M3446" t="n">
        <v>1306000000</v>
      </c>
      <c r="N3446" t="n">
        <v>-1177000000</v>
      </c>
      <c r="U3446">
        <f>(L3446-K3446)/(2*D3446*0.01)</f>
      </c>
      <c r="V3446">
        <f>(L3446+K3446)/(D3446*0.0001)</f>
      </c>
    </row>
    <row r="3447">
      <c r="A3447" t="n">
        <v>2015</v>
      </c>
      <c r="B3447" t="inlineStr">
        <is>
          <t>00131850</t>
        </is>
      </c>
      <c r="C3447" t="inlineStr">
        <is>
          <t>SK증권</t>
        </is>
      </c>
      <c r="D3447" t="n">
        <v>22006000000</v>
      </c>
      <c r="E3447" t="n">
        <v>4546000000</v>
      </c>
      <c r="F3447" t="n">
        <v>4169000000</v>
      </c>
      <c r="G3447" t="n">
        <v>480000000</v>
      </c>
      <c r="H3447" t="n">
        <v>2.44</v>
      </c>
      <c r="I3447" t="n">
        <v>4.29</v>
      </c>
      <c r="J3447" t="n">
        <v>6.977</v>
      </c>
      <c r="K3447" t="n">
        <v>-1435000000</v>
      </c>
      <c r="L3447" t="n">
        <v>1631000000</v>
      </c>
      <c r="M3447" t="n">
        <v>1638000000</v>
      </c>
      <c r="N3447" t="n">
        <v>-1468000000</v>
      </c>
      <c r="O3447">
        <f>D3446</f>
      </c>
      <c r="P3447">
        <f>(E3447-F3447+G3447)/O3447*100</f>
      </c>
      <c r="Q3447">
        <f>H3446</f>
      </c>
      <c r="R3447">
        <f>I3446</f>
      </c>
      <c r="S3447">
        <f>H3447-H3446</f>
      </c>
      <c r="T3447">
        <f>I3447-I3446</f>
      </c>
      <c r="U3447">
        <f>(L3447-K3447)/(2*D3447*0.01)</f>
      </c>
      <c r="V3447">
        <f>(L3447+K3447)/(D3447*0.0001)</f>
      </c>
    </row>
    <row r="3448">
      <c r="A3448" t="n">
        <v>2016</v>
      </c>
      <c r="B3448" t="inlineStr">
        <is>
          <t>00131850</t>
        </is>
      </c>
      <c r="C3448" t="inlineStr">
        <is>
          <t>SK증권</t>
        </is>
      </c>
      <c r="D3448" t="n">
        <v>28617000000</v>
      </c>
      <c r="E3448" t="n">
        <v>5304000000</v>
      </c>
      <c r="F3448" t="n">
        <v>1688000000</v>
      </c>
      <c r="G3448" t="n">
        <v>553000000</v>
      </c>
      <c r="H3448" t="n">
        <v>2.47</v>
      </c>
      <c r="I3448" t="n">
        <v>4.97</v>
      </c>
      <c r="J3448" t="n">
        <v>6.92</v>
      </c>
      <c r="K3448" t="n">
        <v>-1869000000</v>
      </c>
      <c r="L3448" t="n">
        <v>2123000000</v>
      </c>
      <c r="M3448" t="n">
        <v>2118000000</v>
      </c>
      <c r="N3448" t="n">
        <v>-1900000000</v>
      </c>
      <c r="O3448">
        <f>D3447</f>
      </c>
      <c r="P3448">
        <f>(E3448-F3448+G3448)/O3448*100</f>
      </c>
      <c r="Q3448">
        <f>H3447</f>
      </c>
      <c r="R3448">
        <f>I3447</f>
      </c>
      <c r="S3448">
        <f>H3448-H3447</f>
      </c>
      <c r="T3448">
        <f>I3448-I3447</f>
      </c>
      <c r="U3448">
        <f>(L3448-K3448)/(2*D3448*0.01)</f>
      </c>
      <c r="V3448">
        <f>(L3448+K3448)/(D3448*0.0001)</f>
      </c>
    </row>
    <row r="3449">
      <c r="A3449" t="n">
        <v>2017</v>
      </c>
      <c r="B3449" t="inlineStr">
        <is>
          <t>00131850</t>
        </is>
      </c>
      <c r="C3449" t="inlineStr">
        <is>
          <t>SK증권</t>
        </is>
      </c>
      <c r="D3449" t="n">
        <v>31277000000</v>
      </c>
      <c r="E3449" t="n">
        <v>5912000000</v>
      </c>
      <c r="F3449" t="n">
        <v>2373000000</v>
      </c>
      <c r="G3449" t="n">
        <v>716000000</v>
      </c>
      <c r="H3449" t="n">
        <v>2.99</v>
      </c>
      <c r="I3449" t="n">
        <v>4.88</v>
      </c>
      <c r="J3449" t="n">
        <v>5.81</v>
      </c>
      <c r="K3449" t="n">
        <v>-1668000000</v>
      </c>
      <c r="L3449" t="n">
        <v>1859000000</v>
      </c>
      <c r="M3449" t="n">
        <v>1863000000</v>
      </c>
      <c r="N3449" t="n">
        <v>-1702000000</v>
      </c>
      <c r="O3449">
        <f>D3448</f>
      </c>
      <c r="P3449">
        <f>(E3449-F3449+G3449)/O3449*100</f>
      </c>
      <c r="Q3449">
        <f>H3448</f>
      </c>
      <c r="R3449">
        <f>I3448</f>
      </c>
      <c r="S3449">
        <f>H3449-H3448</f>
      </c>
      <c r="T3449">
        <f>I3449-I3448</f>
      </c>
      <c r="U3449">
        <f>(L3449-K3449)/(2*D3449*0.01)</f>
      </c>
      <c r="V3449">
        <f>(L3449+K3449)/(D3449*0.0001)</f>
      </c>
    </row>
    <row r="3450">
      <c r="A3450" t="n">
        <v>2018</v>
      </c>
      <c r="B3450" t="inlineStr">
        <is>
          <t>00131850</t>
        </is>
      </c>
      <c r="C3450" t="inlineStr">
        <is>
          <t>SK증권</t>
        </is>
      </c>
      <c r="D3450" t="n">
        <v>37928000000</v>
      </c>
      <c r="E3450" t="n">
        <v>5765000000</v>
      </c>
      <c r="F3450" t="n">
        <v>1556000000</v>
      </c>
      <c r="G3450" t="n">
        <v>921000000</v>
      </c>
      <c r="H3450" t="n">
        <v>2.52</v>
      </c>
      <c r="I3450" t="n">
        <v>4.86</v>
      </c>
      <c r="J3450" t="n">
        <v>5.68</v>
      </c>
      <c r="K3450" t="n">
        <v>-2117000000</v>
      </c>
      <c r="L3450" t="n">
        <v>2081000000</v>
      </c>
      <c r="M3450" t="n">
        <v>2075000000</v>
      </c>
      <c r="N3450" t="n">
        <v>-2149000000</v>
      </c>
      <c r="O3450">
        <f>D3449</f>
      </c>
      <c r="P3450">
        <f>(E3450-F3450+G3450)/O3450*100</f>
      </c>
      <c r="Q3450">
        <f>H3449</f>
      </c>
      <c r="R3450">
        <f>I3449</f>
      </c>
      <c r="S3450">
        <f>H3450-H3449</f>
      </c>
      <c r="T3450">
        <f>I3450-I3449</f>
      </c>
      <c r="U3450">
        <f>(L3450-K3450)/(2*D3450*0.01)</f>
      </c>
    </row>
    <row r="3451">
      <c r="A3451" t="n">
        <v>2019</v>
      </c>
      <c r="B3451" t="inlineStr">
        <is>
          <t>00131850</t>
        </is>
      </c>
      <c r="C3451" t="inlineStr">
        <is>
          <t>SK증권</t>
        </is>
      </c>
      <c r="D3451" t="n">
        <v>44659000000</v>
      </c>
      <c r="E3451" t="n">
        <v>7021000000</v>
      </c>
      <c r="F3451" t="n">
        <v>3805000000</v>
      </c>
      <c r="G3451" t="n">
        <v>853000000</v>
      </c>
      <c r="H3451" t="n">
        <v>2.14</v>
      </c>
      <c r="I3451" t="n">
        <v>4.86</v>
      </c>
      <c r="J3451" t="n">
        <v>5.51</v>
      </c>
      <c r="K3451" t="n">
        <v>-2285000000</v>
      </c>
      <c r="L3451" t="n">
        <v>2543000000</v>
      </c>
      <c r="M3451" t="n">
        <v>2525000000</v>
      </c>
      <c r="N3451" t="n">
        <v>-2313000000</v>
      </c>
      <c r="O3451">
        <f>D3450</f>
      </c>
      <c r="P3451">
        <f>(E3451-F3451+G3451)/O3451*100</f>
      </c>
      <c r="Q3451">
        <f>H3450</f>
      </c>
      <c r="R3451">
        <f>I3450</f>
      </c>
      <c r="S3451">
        <f>H3451-H3450</f>
      </c>
      <c r="T3451">
        <f>I3451-I3450</f>
      </c>
      <c r="U3451">
        <f>(L3451-K3451)/(2*D3451*0.01)</f>
      </c>
      <c r="V3451">
        <f>(L3451+K3451)/(D3451*0.0001)</f>
      </c>
    </row>
    <row r="3452">
      <c r="A3452" t="n">
        <v>2020</v>
      </c>
      <c r="B3452" t="inlineStr">
        <is>
          <t>00131850</t>
        </is>
      </c>
      <c r="C3452" t="inlineStr">
        <is>
          <t>SK증권</t>
        </is>
      </c>
      <c r="D3452" t="n">
        <v>53344000000</v>
      </c>
      <c r="E3452" t="n">
        <v>8354000000</v>
      </c>
      <c r="F3452" t="n">
        <v>3902000000</v>
      </c>
      <c r="G3452" t="n">
        <v>894000000</v>
      </c>
      <c r="H3452" t="n">
        <v>2.22</v>
      </c>
      <c r="I3452" t="n">
        <v>4.93</v>
      </c>
      <c r="J3452" t="n">
        <v>6.63</v>
      </c>
      <c r="K3452" t="n">
        <v>-3255000000</v>
      </c>
      <c r="L3452" t="n">
        <v>3694000000</v>
      </c>
      <c r="M3452" t="n">
        <v>3669000000</v>
      </c>
      <c r="N3452" t="n">
        <v>-3296000000</v>
      </c>
      <c r="O3452">
        <f>D3451</f>
      </c>
      <c r="P3452">
        <f>(E3452-F3452+G3452)/O3452*100</f>
      </c>
      <c r="Q3452">
        <f>H3451</f>
      </c>
      <c r="R3452">
        <f>I3451</f>
      </c>
      <c r="S3452">
        <f>H3452-H3451</f>
      </c>
      <c r="T3452">
        <f>I3452-I3451</f>
      </c>
      <c r="U3452">
        <f>(L3452-K3452)/(2*D3452*0.01)</f>
      </c>
      <c r="V3452">
        <f>(L3452+K3452)/(D3452*0.0001)</f>
      </c>
    </row>
    <row r="3453">
      <c r="A3453" t="n">
        <v>2021</v>
      </c>
      <c r="B3453" t="inlineStr">
        <is>
          <t>00131850</t>
        </is>
      </c>
      <c r="C3453" t="inlineStr">
        <is>
          <t>SK증권</t>
        </is>
      </c>
      <c r="D3453" t="n">
        <v>57742000000</v>
      </c>
      <c r="E3453" t="n">
        <v>10386000000</v>
      </c>
      <c r="F3453" t="n">
        <v>7618000000</v>
      </c>
      <c r="G3453" t="n">
        <v>1245000000</v>
      </c>
      <c r="H3453" t="n">
        <v>3.185</v>
      </c>
      <c r="I3453" t="n">
        <v>4.745</v>
      </c>
      <c r="J3453" t="n">
        <v>6.68</v>
      </c>
      <c r="K3453" t="n">
        <v>-3377000000</v>
      </c>
      <c r="L3453" t="n">
        <v>3817000000</v>
      </c>
      <c r="M3453" t="n">
        <v>3815000000</v>
      </c>
      <c r="N3453" t="n">
        <v>-3438000000</v>
      </c>
      <c r="O3453">
        <f>D3452</f>
      </c>
      <c r="P3453">
        <f>(E3453-F3453+G3453)/O3453*100</f>
      </c>
      <c r="Q3453">
        <f>H3452</f>
      </c>
      <c r="R3453">
        <f>I3452</f>
      </c>
      <c r="S3453">
        <f>H3453-H3452</f>
      </c>
      <c r="T3453">
        <f>I3453-I3452</f>
      </c>
      <c r="U3453">
        <f>(L3453-K3453)/(2*D3453*0.01)</f>
      </c>
      <c r="V3453">
        <f>(L3453+K3453)/(D3453*0.0001)</f>
      </c>
    </row>
    <row r="3454">
      <c r="A3454" t="n">
        <v>2022</v>
      </c>
      <c r="B3454" t="inlineStr">
        <is>
          <t>00131850</t>
        </is>
      </c>
      <c r="C3454" t="inlineStr">
        <is>
          <t>SK증권</t>
        </is>
      </c>
      <c r="D3454" t="n">
        <v>51833000000</v>
      </c>
      <c r="E3454" t="n">
        <v>10703000000</v>
      </c>
      <c r="F3454" t="n">
        <v>10110000000</v>
      </c>
      <c r="G3454" t="n">
        <v>2104000000</v>
      </c>
      <c r="H3454" t="n">
        <v>5.635</v>
      </c>
      <c r="I3454" t="n">
        <v>4.76</v>
      </c>
      <c r="J3454" t="n">
        <v>6.14</v>
      </c>
      <c r="K3454" t="n">
        <v>-2746000000</v>
      </c>
      <c r="L3454" t="n">
        <v>3065000000</v>
      </c>
      <c r="M3454" t="n">
        <v>3143000000</v>
      </c>
      <c r="N3454" t="n">
        <v>-2860000000</v>
      </c>
      <c r="O3454">
        <f>D3453</f>
      </c>
      <c r="P3454">
        <f>(E3454-F3454+G3454)/O3454*100</f>
      </c>
      <c r="Q3454">
        <f>H3453</f>
      </c>
      <c r="R3454">
        <f>I3453</f>
      </c>
      <c r="S3454">
        <f>H3454-H3453</f>
      </c>
      <c r="T3454">
        <f>I3454-I3453</f>
      </c>
      <c r="U3454">
        <f>(L3454-K3454)/(2*D3454*0.01)</f>
      </c>
      <c r="V3454">
        <f>(L3454+K3454)/(D3454*0.0001)</f>
      </c>
    </row>
    <row r="3455">
      <c r="A3455" t="n">
        <v>2023</v>
      </c>
      <c r="B3455" t="inlineStr">
        <is>
          <t>00131850</t>
        </is>
      </c>
      <c r="C3455" t="inlineStr">
        <is>
          <t>SK증권</t>
        </is>
      </c>
      <c r="D3455" t="n">
        <v>57308000000</v>
      </c>
      <c r="E3455" t="n">
        <v>9681000000</v>
      </c>
      <c r="F3455" t="n">
        <v>7801000000</v>
      </c>
      <c r="G3455" t="n">
        <v>2634000000</v>
      </c>
      <c r="H3455" t="n">
        <v>4.695</v>
      </c>
      <c r="I3455" t="n">
        <v>4.62</v>
      </c>
      <c r="J3455" t="n">
        <v>5.7655</v>
      </c>
      <c r="K3455" t="n">
        <v>-2805000000</v>
      </c>
      <c r="L3455" t="n">
        <v>3112000000</v>
      </c>
      <c r="M3455" t="n">
        <v>3153000000</v>
      </c>
      <c r="N3455" t="n">
        <v>-2891000000</v>
      </c>
      <c r="O3455">
        <f>D3454</f>
      </c>
      <c r="P3455">
        <f>(E3455-F3455+G3455)/O3455*100</f>
      </c>
      <c r="Q3455">
        <f>H3454</f>
      </c>
      <c r="R3455">
        <f>I3454</f>
      </c>
      <c r="S3455">
        <f>H3455-H3454</f>
      </c>
      <c r="T3455">
        <f>I3455-I3454</f>
      </c>
      <c r="U3455">
        <f>(L3455-K3455)/(2*D3455*0.01)</f>
      </c>
      <c r="V3455">
        <f>(L3455+K3455)/(D3455*0.0001)</f>
      </c>
    </row>
    <row r="3456">
      <c r="A3456" t="n">
        <v>2024</v>
      </c>
      <c r="B3456" t="inlineStr">
        <is>
          <t>00131850</t>
        </is>
      </c>
      <c r="C3456" t="inlineStr">
        <is>
          <t>SK증권</t>
        </is>
      </c>
      <c r="D3456" t="n">
        <v>64088000000</v>
      </c>
      <c r="E3456" t="n">
        <v>8958000000</v>
      </c>
      <c r="F3456" t="n">
        <v>6429000000</v>
      </c>
      <c r="G3456" t="n">
        <v>2356000000</v>
      </c>
      <c r="H3456" t="n">
        <v>4.285</v>
      </c>
      <c r="I3456" t="n">
        <v>4.96</v>
      </c>
      <c r="J3456" t="n">
        <v>5.615</v>
      </c>
      <c r="K3456" t="n">
        <v>-3112000000</v>
      </c>
      <c r="L3456" t="n">
        <v>3459000000</v>
      </c>
      <c r="M3456" t="n">
        <v>3486000000</v>
      </c>
      <c r="N3456" t="n">
        <v>-3191000000</v>
      </c>
      <c r="O3456">
        <f>D3455</f>
      </c>
      <c r="P3456">
        <f>(E3456-F3456+G3456)/O3456*100</f>
      </c>
      <c r="Q3456">
        <f>H3455</f>
      </c>
      <c r="R3456">
        <f>I3455</f>
      </c>
      <c r="S3456">
        <f>H3456-H3455</f>
      </c>
      <c r="T3456">
        <f>I3456-I3455</f>
      </c>
      <c r="U3456">
        <f>(L3456-K3456)/(2*D3456*0.01)</f>
      </c>
      <c r="V3456">
        <f>(L3456+K3456)/(D3456*0.0001)</f>
      </c>
    </row>
    <row r="3457">
      <c r="A3457" t="n">
        <v>2025</v>
      </c>
      <c r="B3457" t="inlineStr">
        <is>
          <t>00131850</t>
        </is>
      </c>
      <c r="C3457" t="inlineStr">
        <is>
          <t>SK증권</t>
        </is>
      </c>
      <c r="D3457" t="n">
        <v>60379000000</v>
      </c>
      <c r="E3457" t="n">
        <v>8355000000</v>
      </c>
      <c r="F3457" t="n">
        <v>11865000000</v>
      </c>
      <c r="G3457" t="n">
        <v>2200000000</v>
      </c>
      <c r="H3457" t="n">
        <v>4.5</v>
      </c>
      <c r="I3457" t="n">
        <v>4.99</v>
      </c>
      <c r="J3457" t="n">
        <v>5.669</v>
      </c>
      <c r="K3457" t="n">
        <v>-2957000000</v>
      </c>
      <c r="L3457" t="n">
        <v>3282000000</v>
      </c>
      <c r="M3457" t="n">
        <v>3318000000</v>
      </c>
      <c r="N3457" t="n">
        <v>-3041000000</v>
      </c>
      <c r="O3457">
        <f>D3456</f>
      </c>
      <c r="P3457">
        <f>(E3457-F3457+G3457)/O3457*100</f>
      </c>
      <c r="Q3457">
        <f>H3456</f>
      </c>
      <c r="R3457">
        <f>I3456</f>
      </c>
      <c r="S3457">
        <f>H3457-H3456</f>
      </c>
      <c r="T3457">
        <f>I3457-I3456</f>
      </c>
      <c r="U3457">
        <f>(L3457-K3457)/(2*D3457*0.01)</f>
      </c>
      <c r="V3457">
        <f>(L3457+K3457)/(D3457*0.0001)</f>
      </c>
    </row>
    <row r="3458">
      <c r="A3458" t="n">
        <v>2014</v>
      </c>
      <c r="B3458" t="inlineStr">
        <is>
          <t>00131896</t>
        </is>
      </c>
      <c r="C3458" t="inlineStr">
        <is>
          <t>선광</t>
        </is>
      </c>
      <c r="D3458" t="n">
        <v>12894992000</v>
      </c>
      <c r="E3458" t="n">
        <v>2004480000</v>
      </c>
      <c r="F3458" t="n">
        <v>870631000</v>
      </c>
      <c r="G3458" t="n">
        <v>561924000</v>
      </c>
      <c r="H3458" t="n">
        <v>3.91</v>
      </c>
      <c r="I3458" t="n">
        <v>3.955</v>
      </c>
      <c r="K3458" t="n">
        <v>-1005000000</v>
      </c>
      <c r="L3458" t="n">
        <v>1190000000</v>
      </c>
      <c r="M3458" t="n">
        <v>1194000000</v>
      </c>
      <c r="N3458" t="n">
        <v>-1024000000</v>
      </c>
      <c r="U3458">
        <f>(L3458-K3458)/(2*D3458*0.01)</f>
      </c>
      <c r="V3458">
        <f>(L3458+K3458)/(D3458*0.0001)</f>
      </c>
    </row>
    <row r="3459">
      <c r="A3459" t="n">
        <v>2015</v>
      </c>
      <c r="B3459" t="inlineStr">
        <is>
          <t>00131896</t>
        </is>
      </c>
      <c r="C3459" t="inlineStr">
        <is>
          <t>선광</t>
        </is>
      </c>
      <c r="D3459" t="n">
        <v>11239754000</v>
      </c>
      <c r="E3459" t="n">
        <v>1922543000</v>
      </c>
      <c r="F3459" t="n">
        <v>2702801000</v>
      </c>
      <c r="G3459" t="n">
        <v>520420000</v>
      </c>
      <c r="H3459" t="n">
        <v>2.83</v>
      </c>
      <c r="I3459" t="n">
        <v>4.16</v>
      </c>
      <c r="K3459" t="n">
        <v>-483308622</v>
      </c>
      <c r="L3459" t="n">
        <v>539549952</v>
      </c>
      <c r="M3459" t="n">
        <v>539549952</v>
      </c>
      <c r="N3459" t="n">
        <v>-494859216</v>
      </c>
      <c r="O3459">
        <f>D3458</f>
      </c>
      <c r="P3459">
        <f>(E3459-F3459+G3459)/O3459*100</f>
      </c>
      <c r="Q3459">
        <f>H3458</f>
      </c>
      <c r="R3459">
        <f>I3458</f>
      </c>
      <c r="S3459">
        <f>H3459-H3458</f>
      </c>
      <c r="T3459">
        <f>I3459-I3458</f>
      </c>
      <c r="U3459">
        <f>(L3459-K3459)/(2*D3459*0.01)</f>
      </c>
      <c r="V3459">
        <f>(L3459+K3459)/(D3459*0.0001)</f>
      </c>
    </row>
    <row r="3460">
      <c r="A3460" t="n">
        <v>2016</v>
      </c>
      <c r="B3460" t="inlineStr">
        <is>
          <t>00131896</t>
        </is>
      </c>
      <c r="C3460" t="inlineStr">
        <is>
          <t>선광</t>
        </is>
      </c>
      <c r="D3460" t="n">
        <v>14102569000</v>
      </c>
      <c r="E3460" t="n">
        <v>2198722000</v>
      </c>
      <c r="F3460" t="n">
        <v>820370000</v>
      </c>
      <c r="G3460" t="n">
        <v>326738000</v>
      </c>
      <c r="H3460" t="n">
        <v>2.78</v>
      </c>
      <c r="I3460" t="n">
        <v>3.125</v>
      </c>
      <c r="K3460" t="n">
        <v>-606200000</v>
      </c>
      <c r="L3460" t="n">
        <v>675200000</v>
      </c>
      <c r="M3460" t="n">
        <v>677600000</v>
      </c>
      <c r="N3460" t="n">
        <v>-617600000</v>
      </c>
      <c r="O3460">
        <f>D3459</f>
      </c>
      <c r="P3460">
        <f>(E3460-F3460+G3460)/O3460*100</f>
      </c>
      <c r="Q3460">
        <f>H3459</f>
      </c>
      <c r="R3460">
        <f>I3459</f>
      </c>
      <c r="S3460">
        <f>H3460-H3459</f>
      </c>
      <c r="T3460">
        <f>I3460-I3459</f>
      </c>
      <c r="U3460">
        <f>(L3460-K3460)/(2*D3460*0.01)</f>
      </c>
      <c r="V3460">
        <f>(L3460+K3460)/(D3460*0.0001)</f>
      </c>
    </row>
    <row r="3461">
      <c r="A3461" t="n">
        <v>2017</v>
      </c>
      <c r="B3461" t="inlineStr">
        <is>
          <t>00131896</t>
        </is>
      </c>
      <c r="C3461" t="inlineStr">
        <is>
          <t>선광</t>
        </is>
      </c>
      <c r="D3461" t="n">
        <v>15916681000</v>
      </c>
      <c r="E3461" t="n">
        <v>2253218000</v>
      </c>
      <c r="F3461" t="n">
        <v>479500000</v>
      </c>
      <c r="G3461" t="n">
        <v>377739000</v>
      </c>
      <c r="H3461" t="n">
        <v>3.36</v>
      </c>
      <c r="I3461" t="n">
        <v>5.61</v>
      </c>
      <c r="K3461" t="n">
        <v>-683700000</v>
      </c>
      <c r="L3461" t="n">
        <v>762400000</v>
      </c>
      <c r="M3461" t="n">
        <v>764400000</v>
      </c>
      <c r="N3461" t="n">
        <v>-700800000</v>
      </c>
      <c r="O3461">
        <f>D3460</f>
      </c>
      <c r="P3461">
        <f>(E3461-F3461+G3461)/O3461*100</f>
      </c>
      <c r="Q3461">
        <f>H3460</f>
      </c>
      <c r="R3461">
        <f>I3460</f>
      </c>
      <c r="S3461">
        <f>H3461-H3460</f>
      </c>
      <c r="T3461">
        <f>I3461-I3460</f>
      </c>
      <c r="U3461">
        <f>(L3461-K3461)/(2*D3461*0.01)</f>
      </c>
      <c r="V3461">
        <f>(L3461+K3461)/(D3461*0.0001)</f>
      </c>
    </row>
    <row r="3462">
      <c r="A3462" t="n">
        <v>2018</v>
      </c>
      <c r="B3462" t="inlineStr">
        <is>
          <t>00131896</t>
        </is>
      </c>
      <c r="C3462" t="inlineStr">
        <is>
          <t>선광</t>
        </is>
      </c>
      <c r="D3462" t="n">
        <v>13852888000</v>
      </c>
      <c r="E3462" t="n">
        <v>2200631000</v>
      </c>
      <c r="F3462" t="n">
        <v>5539016000</v>
      </c>
      <c r="G3462" t="n">
        <v>481343000</v>
      </c>
      <c r="H3462" t="n">
        <v>2.895</v>
      </c>
      <c r="I3462" t="n">
        <v>5.57</v>
      </c>
      <c r="K3462" t="n">
        <v>-484851680</v>
      </c>
      <c r="L3462" t="n">
        <v>540262320</v>
      </c>
      <c r="M3462" t="n">
        <v>540262320</v>
      </c>
      <c r="N3462" t="n">
        <v>-498750480</v>
      </c>
      <c r="O3462">
        <f>D3461</f>
      </c>
      <c r="P3462">
        <f>(E3462-F3462+G3462)/O3462*100</f>
      </c>
      <c r="Q3462">
        <f>H3461</f>
      </c>
      <c r="R3462">
        <f>I3461</f>
      </c>
      <c r="S3462">
        <f>H3462-H3461</f>
      </c>
      <c r="T3462">
        <f>I3462-I3461</f>
      </c>
      <c r="U3462">
        <f>(L3462-K3462)/(2*D3462*0.01)</f>
      </c>
      <c r="V3462">
        <f>(L3462+K3462)/(D3462*0.0001)</f>
      </c>
    </row>
    <row r="3463">
      <c r="A3463" t="n">
        <v>2019</v>
      </c>
      <c r="B3463" t="inlineStr">
        <is>
          <t>00131896</t>
        </is>
      </c>
      <c r="C3463" t="inlineStr">
        <is>
          <t>선광</t>
        </is>
      </c>
      <c r="D3463" t="n">
        <v>14895691000</v>
      </c>
      <c r="E3463" t="n">
        <v>2217146000</v>
      </c>
      <c r="F3463" t="n">
        <v>2079915000</v>
      </c>
      <c r="G3463" t="n">
        <v>414833000</v>
      </c>
      <c r="H3463" t="n">
        <v>2.65</v>
      </c>
      <c r="I3463" t="n">
        <v>3.665</v>
      </c>
      <c r="O3463">
        <f>D3462</f>
      </c>
      <c r="P3463">
        <f>(E3463-F3463+G3463)/O3463*100</f>
      </c>
      <c r="Q3463">
        <f>H3462</f>
      </c>
      <c r="R3463">
        <f>I3462</f>
      </c>
      <c r="S3463">
        <f>H3463-H3462</f>
      </c>
      <c r="T3463">
        <f>I3463-I3462</f>
      </c>
    </row>
    <row r="3464">
      <c r="A3464" t="n">
        <v>2023</v>
      </c>
      <c r="B3464" t="inlineStr">
        <is>
          <t>00131896</t>
        </is>
      </c>
      <c r="C3464" t="inlineStr">
        <is>
          <t>선광</t>
        </is>
      </c>
      <c r="D3464" t="n">
        <v>23738513000</v>
      </c>
      <c r="E3464" t="n">
        <v>2419333000</v>
      </c>
      <c r="F3464" t="n">
        <v>731779000</v>
      </c>
      <c r="G3464" t="n">
        <v>1049327000</v>
      </c>
      <c r="H3464" t="n">
        <v>4.765</v>
      </c>
      <c r="I3464" t="n">
        <v>5.5</v>
      </c>
      <c r="J3464" t="n">
        <v>6.605</v>
      </c>
    </row>
    <row r="3465">
      <c r="A3465" t="n">
        <v>2024</v>
      </c>
      <c r="B3465" t="inlineStr">
        <is>
          <t>00131896</t>
        </is>
      </c>
      <c r="C3465" t="inlineStr">
        <is>
          <t>선광</t>
        </is>
      </c>
      <c r="D3465" t="n">
        <v>26215082000</v>
      </c>
      <c r="E3465" t="n">
        <v>2778456000</v>
      </c>
      <c r="F3465" t="n">
        <v>1580694000</v>
      </c>
      <c r="G3465" t="n">
        <v>1125218000</v>
      </c>
      <c r="H3465" t="n">
        <v>4.195</v>
      </c>
      <c r="I3465" t="n">
        <v>5.51</v>
      </c>
      <c r="J3465" t="n">
        <v>6.945</v>
      </c>
      <c r="O3465">
        <f>D3464</f>
      </c>
      <c r="P3465">
        <f>(E3465-F3465+G3465)/O3465*100</f>
      </c>
      <c r="Q3465">
        <f>H3464</f>
      </c>
      <c r="R3465">
        <f>I3464</f>
      </c>
      <c r="S3465">
        <f>H3465-H3464</f>
      </c>
      <c r="T3465">
        <f>I3465-I3464</f>
      </c>
    </row>
    <row r="3466">
      <c r="A3466" t="n">
        <v>2025</v>
      </c>
      <c r="B3466" t="inlineStr">
        <is>
          <t>00131896</t>
        </is>
      </c>
      <c r="C3466" t="inlineStr">
        <is>
          <t>선광</t>
        </is>
      </c>
      <c r="D3466" t="n">
        <v>28941634634</v>
      </c>
      <c r="E3466" t="n">
        <v>2831965356</v>
      </c>
      <c r="F3466" t="n">
        <v>1146978155</v>
      </c>
      <c r="G3466" t="n">
        <v>1122740520</v>
      </c>
      <c r="H3466" t="n">
        <v>4.75</v>
      </c>
      <c r="I3466" t="n">
        <v>5.38</v>
      </c>
      <c r="J3466" t="n">
        <v>7.75</v>
      </c>
      <c r="K3466" t="n">
        <v>-1942662308</v>
      </c>
      <c r="L3466" t="n">
        <v>2252691275</v>
      </c>
      <c r="M3466" t="n">
        <v>2233035120</v>
      </c>
      <c r="N3466" t="n">
        <v>-1961853028</v>
      </c>
      <c r="O3466">
        <f>D3465</f>
      </c>
      <c r="P3466">
        <f>(E3466-F3466+G3466)/O3466*100</f>
      </c>
      <c r="Q3466">
        <f>H3465</f>
      </c>
      <c r="R3466">
        <f>I3465</f>
      </c>
      <c r="S3466">
        <f>H3466-H3465</f>
      </c>
      <c r="T3466">
        <f>I3466-I3465</f>
      </c>
      <c r="U3466">
        <f>(L3466-K3466)/(2*D3466*0.01)</f>
      </c>
      <c r="V3466">
        <f>(L3466+K3466)/(D3466*0.0001)</f>
      </c>
    </row>
    <row r="3467">
      <c r="A3467" t="n">
        <v>2014</v>
      </c>
      <c r="B3467" t="inlineStr">
        <is>
          <t>00131939</t>
        </is>
      </c>
      <c r="C3467" t="inlineStr">
        <is>
          <t>선도전기</t>
        </is>
      </c>
      <c r="D3467" t="n">
        <v>2565555000</v>
      </c>
      <c r="E3467" t="n">
        <v>597622000</v>
      </c>
      <c r="F3467" t="n">
        <v>268883000</v>
      </c>
      <c r="G3467" t="n">
        <v>83820000</v>
      </c>
      <c r="H3467" t="n">
        <v>2.83</v>
      </c>
      <c r="I3467" t="n">
        <v>3.85</v>
      </c>
      <c r="K3467" t="n">
        <v>-197547000</v>
      </c>
      <c r="L3467" t="n">
        <v>229162000</v>
      </c>
      <c r="U3467">
        <f>(L3467-K3467)/(2*D3467*0.01)</f>
      </c>
      <c r="V3467">
        <f>(L3467+K3467)/(D3467*0.0001)</f>
      </c>
    </row>
    <row r="3468">
      <c r="A3468" t="n">
        <v>2015</v>
      </c>
      <c r="B3468" t="inlineStr">
        <is>
          <t>00131939</t>
        </is>
      </c>
      <c r="C3468" t="inlineStr">
        <is>
          <t>선도전기</t>
        </is>
      </c>
      <c r="D3468" t="n">
        <v>3445352000</v>
      </c>
      <c r="E3468" t="n">
        <v>632905000</v>
      </c>
      <c r="F3468" t="n">
        <v>260621000</v>
      </c>
      <c r="G3468" t="n">
        <v>69102000</v>
      </c>
      <c r="H3468" t="n">
        <v>2.52</v>
      </c>
      <c r="I3468" t="n">
        <v>4.09</v>
      </c>
      <c r="K3468" t="n">
        <v>-250529000</v>
      </c>
      <c r="L3468" t="n">
        <v>292265000</v>
      </c>
      <c r="O3468">
        <f>D3467</f>
      </c>
      <c r="P3468">
        <f>(E3468-F3468+G3468)/O3468*100</f>
      </c>
      <c r="Q3468">
        <f>H3467</f>
      </c>
      <c r="R3468">
        <f>I3467</f>
      </c>
      <c r="S3468">
        <f>H3468-H3467</f>
      </c>
      <c r="T3468">
        <f>I3468-I3467</f>
      </c>
      <c r="U3468">
        <f>(L3468-K3468)/(2*D3468*0.01)</f>
      </c>
      <c r="V3468">
        <f>(L3468+K3468)/(D3468*0.0001)</f>
      </c>
    </row>
    <row r="3469">
      <c r="A3469" t="n">
        <v>2016</v>
      </c>
      <c r="B3469" t="inlineStr">
        <is>
          <t>00131939</t>
        </is>
      </c>
      <c r="C3469" t="inlineStr">
        <is>
          <t>선도전기</t>
        </is>
      </c>
      <c r="D3469" t="n">
        <v>3635512000</v>
      </c>
      <c r="E3469" t="n">
        <v>742124000</v>
      </c>
      <c r="F3469" t="n">
        <v>379682000</v>
      </c>
      <c r="G3469" t="n">
        <v>83299000</v>
      </c>
      <c r="H3469" t="n">
        <v>2.57</v>
      </c>
      <c r="I3469" t="n">
        <v>3</v>
      </c>
      <c r="K3469" t="n">
        <v>-238501000</v>
      </c>
      <c r="L3469" t="n">
        <v>276477000</v>
      </c>
      <c r="O3469">
        <f>D3468</f>
      </c>
      <c r="P3469">
        <f>(E3469-F3469+G3469)/O3469*100</f>
      </c>
      <c r="Q3469">
        <f>H3468</f>
      </c>
      <c r="R3469">
        <f>I3468</f>
      </c>
      <c r="S3469">
        <f>H3469-H3468</f>
      </c>
      <c r="T3469">
        <f>I3469-I3468</f>
      </c>
      <c r="U3469">
        <f>(L3469-K3469)/(2*D3469*0.01)</f>
      </c>
      <c r="V3469">
        <f>(L3469+K3469)/(D3469*0.0001)</f>
      </c>
    </row>
    <row r="3470">
      <c r="A3470" t="n">
        <v>2017</v>
      </c>
      <c r="B3470" t="inlineStr">
        <is>
          <t>00131939</t>
        </is>
      </c>
      <c r="C3470" t="inlineStr">
        <is>
          <t>선도전기</t>
        </is>
      </c>
      <c r="D3470" t="n">
        <v>3841428000</v>
      </c>
      <c r="E3470" t="n">
        <v>733722000</v>
      </c>
      <c r="F3470" t="n">
        <v>319047000</v>
      </c>
      <c r="G3470" t="n">
        <v>89248000</v>
      </c>
      <c r="H3470" t="n">
        <v>2.95</v>
      </c>
      <c r="I3470" t="n">
        <v>3</v>
      </c>
      <c r="K3470" t="n">
        <v>-232384000</v>
      </c>
      <c r="L3470" t="n">
        <v>267696000</v>
      </c>
      <c r="O3470">
        <f>D3469</f>
      </c>
      <c r="P3470">
        <f>(E3470-F3470+G3470)/O3470*100</f>
      </c>
      <c r="Q3470">
        <f>H3469</f>
      </c>
      <c r="R3470">
        <f>I3469</f>
      </c>
      <c r="S3470">
        <f>H3470-H3469</f>
      </c>
      <c r="T3470">
        <f>I3470-I3469</f>
      </c>
      <c r="U3470">
        <f>(L3470-K3470)/(2*D3470*0.01)</f>
      </c>
      <c r="V3470">
        <f>(L3470+K3470)/(D3470*0.0001)</f>
      </c>
    </row>
    <row r="3471">
      <c r="A3471" t="n">
        <v>2018</v>
      </c>
      <c r="B3471" t="inlineStr">
        <is>
          <t>00131939</t>
        </is>
      </c>
      <c r="C3471" t="inlineStr">
        <is>
          <t>선도전기</t>
        </is>
      </c>
      <c r="D3471" t="n">
        <v>4309167000</v>
      </c>
      <c r="E3471" t="n">
        <v>729402000</v>
      </c>
      <c r="F3471" t="n">
        <v>337305000</v>
      </c>
      <c r="G3471" t="n">
        <v>107859000</v>
      </c>
      <c r="H3471" t="n">
        <v>2.44</v>
      </c>
      <c r="I3471" t="n">
        <v>3</v>
      </c>
      <c r="K3471" t="n">
        <v>-268433000</v>
      </c>
      <c r="L3471" t="n">
        <v>309976000</v>
      </c>
      <c r="O3471">
        <f>D3470</f>
      </c>
      <c r="P3471">
        <f>(E3471-F3471+G3471)/O3471*100</f>
      </c>
      <c r="Q3471">
        <f>H3470</f>
      </c>
      <c r="R3471">
        <f>I3470</f>
      </c>
      <c r="S3471">
        <f>H3471-H3470</f>
      </c>
      <c r="T3471">
        <f>I3471-I3470</f>
      </c>
      <c r="U3471">
        <f>(L3471-K3471)/(2*D3471*0.01)</f>
      </c>
      <c r="V3471">
        <f>(L3471+K3471)/(D3471*0.0001)</f>
      </c>
    </row>
    <row r="3472">
      <c r="A3472" t="n">
        <v>2019</v>
      </c>
      <c r="B3472" t="inlineStr">
        <is>
          <t>00131939</t>
        </is>
      </c>
      <c r="C3472" t="inlineStr">
        <is>
          <t>선도전기</t>
        </is>
      </c>
      <c r="D3472" t="n">
        <v>5114480000</v>
      </c>
      <c r="E3472" t="n">
        <v>752970000</v>
      </c>
      <c r="F3472" t="n">
        <v>351075000</v>
      </c>
      <c r="G3472" t="n">
        <v>100414000</v>
      </c>
      <c r="H3472" t="n">
        <v>2.17</v>
      </c>
      <c r="I3472" t="n">
        <v>3</v>
      </c>
      <c r="K3472" t="n">
        <v>-413466000</v>
      </c>
      <c r="L3472" t="n">
        <v>485189000</v>
      </c>
      <c r="O3472">
        <f>D3471</f>
      </c>
      <c r="P3472">
        <f>(E3472-F3472+G3472)/O3472*100</f>
      </c>
      <c r="Q3472">
        <f>H3471</f>
      </c>
      <c r="R3472">
        <f>I3471</f>
      </c>
      <c r="S3472">
        <f>H3472-H3471</f>
      </c>
      <c r="T3472">
        <f>I3472-I3471</f>
      </c>
      <c r="U3472">
        <f>(L3472-K3472)/(2*D3472*0.01)</f>
      </c>
      <c r="V3472">
        <f>(L3472+K3472)/(D3472*0.0001)</f>
      </c>
    </row>
    <row r="3473">
      <c r="A3473" t="n">
        <v>2020</v>
      </c>
      <c r="B3473" t="inlineStr">
        <is>
          <t>00131939</t>
        </is>
      </c>
      <c r="C3473" t="inlineStr">
        <is>
          <t>선도전기</t>
        </is>
      </c>
      <c r="D3473" t="n">
        <v>5586343000</v>
      </c>
      <c r="E3473" t="n">
        <v>202173000</v>
      </c>
      <c r="F3473" t="n">
        <v>160062000</v>
      </c>
      <c r="G3473" t="n">
        <v>30030000</v>
      </c>
      <c r="H3473" t="n">
        <v>2.39</v>
      </c>
      <c r="I3473" t="n">
        <v>3</v>
      </c>
      <c r="O3473">
        <f>D3472</f>
      </c>
      <c r="P3473">
        <f>(E3473-F3473+G3473)/O3473*100</f>
      </c>
      <c r="Q3473">
        <f>H3472</f>
      </c>
      <c r="R3473">
        <f>I3472</f>
      </c>
      <c r="S3473">
        <f>H3473-H3472</f>
      </c>
      <c r="T3473">
        <f>I3473-I3472</f>
      </c>
    </row>
    <row r="3474">
      <c r="A3474" t="n">
        <v>2021</v>
      </c>
      <c r="B3474" t="inlineStr">
        <is>
          <t>00131939</t>
        </is>
      </c>
      <c r="C3474" t="inlineStr">
        <is>
          <t>선도전기</t>
        </is>
      </c>
      <c r="D3474" t="n">
        <v>6215507000</v>
      </c>
      <c r="E3474" t="n">
        <v>228154000</v>
      </c>
      <c r="F3474" t="n">
        <v>162184000</v>
      </c>
      <c r="G3474" t="n">
        <v>40741000</v>
      </c>
      <c r="H3474" t="n">
        <v>2.97</v>
      </c>
      <c r="I3474" t="n">
        <v>4.33</v>
      </c>
      <c r="O3474">
        <f>D3473</f>
      </c>
      <c r="P3474">
        <f>(E3474-F3474+G3474)/O3474*100</f>
      </c>
      <c r="Q3474">
        <f>H3473</f>
      </c>
      <c r="R3474">
        <f>I3473</f>
      </c>
      <c r="S3474">
        <f>H3474-H3473</f>
      </c>
      <c r="T3474">
        <f>I3474-I3473</f>
      </c>
    </row>
    <row r="3475">
      <c r="A3475" t="n">
        <v>2022</v>
      </c>
      <c r="B3475" t="inlineStr">
        <is>
          <t>00131939</t>
        </is>
      </c>
      <c r="C3475" t="inlineStr">
        <is>
          <t>선도전기</t>
        </is>
      </c>
      <c r="D3475" t="n">
        <v>5338810000</v>
      </c>
      <c r="E3475" t="n">
        <v>961993000</v>
      </c>
      <c r="F3475" t="n">
        <v>1029096000</v>
      </c>
      <c r="G3475" t="n">
        <v>162961000</v>
      </c>
      <c r="H3475" t="n">
        <v>5.35</v>
      </c>
      <c r="I3475" t="n">
        <v>4.64</v>
      </c>
      <c r="K3475" t="n">
        <v>-329380000</v>
      </c>
      <c r="L3475" t="n">
        <v>382366000</v>
      </c>
      <c r="M3475" t="n">
        <v>381759000</v>
      </c>
      <c r="N3475" t="n">
        <v>-334811000</v>
      </c>
      <c r="O3475">
        <f>D3474</f>
      </c>
      <c r="P3475">
        <f>(E3475-F3475+G3475)/O3475*100</f>
      </c>
      <c r="Q3475">
        <f>H3474</f>
      </c>
      <c r="R3475">
        <f>I3474</f>
      </c>
      <c r="S3475">
        <f>H3475-H3474</f>
      </c>
      <c r="T3475">
        <f>I3475-I3474</f>
      </c>
      <c r="U3475">
        <f>(L3475-K3475)/(2*D3475*0.01)</f>
      </c>
      <c r="V3475">
        <f>(L3475+K3475)/(D3475*0.0001)</f>
      </c>
    </row>
    <row r="3476">
      <c r="A3476" t="n">
        <v>2023</v>
      </c>
      <c r="B3476" t="inlineStr">
        <is>
          <t>00131939</t>
        </is>
      </c>
      <c r="C3476" t="inlineStr">
        <is>
          <t>선도전기</t>
        </is>
      </c>
      <c r="D3476" t="n">
        <v>4643896000</v>
      </c>
      <c r="E3476" t="n">
        <v>831754000</v>
      </c>
      <c r="F3476" t="n">
        <v>1337666000</v>
      </c>
      <c r="G3476" t="n">
        <v>209543000</v>
      </c>
      <c r="H3476" t="n">
        <v>4.51</v>
      </c>
      <c r="I3476" t="n">
        <v>2.985</v>
      </c>
      <c r="K3476" t="n">
        <v>262942000</v>
      </c>
      <c r="L3476" t="n">
        <v>303769000</v>
      </c>
      <c r="M3476" t="n">
        <v>303114000</v>
      </c>
      <c r="N3476" t="n">
        <v>-267195000</v>
      </c>
      <c r="O3476">
        <f>D3475</f>
      </c>
      <c r="P3476">
        <f>(E3476-F3476+G3476)/O3476*100</f>
      </c>
      <c r="Q3476">
        <f>H3475</f>
      </c>
      <c r="R3476">
        <f>I3475</f>
      </c>
      <c r="S3476">
        <f>H3476-H3475</f>
      </c>
      <c r="T3476">
        <f>I3476-I3475</f>
      </c>
      <c r="U3476">
        <f>(L3476-K3476)/(2*D3476*0.01)</f>
      </c>
    </row>
    <row r="3477">
      <c r="A3477" t="n">
        <v>2024</v>
      </c>
      <c r="B3477" t="inlineStr">
        <is>
          <t>00131939</t>
        </is>
      </c>
      <c r="C3477" t="inlineStr">
        <is>
          <t>선도전기</t>
        </is>
      </c>
      <c r="D3477" t="n">
        <v>4096752000</v>
      </c>
      <c r="E3477" t="n">
        <v>554216000</v>
      </c>
      <c r="F3477" t="n">
        <v>1154549000</v>
      </c>
      <c r="G3477" t="n">
        <v>133339000</v>
      </c>
      <c r="H3477" t="n">
        <v>4.51</v>
      </c>
      <c r="I3477" t="n">
        <v>2.985</v>
      </c>
      <c r="K3477" t="n">
        <v>-260325000</v>
      </c>
      <c r="L3477" t="n">
        <v>-262942000</v>
      </c>
      <c r="M3477" t="n">
        <v>298685000</v>
      </c>
      <c r="N3477" t="n">
        <v>303114000</v>
      </c>
      <c r="O3477">
        <f>D3476</f>
      </c>
      <c r="P3477">
        <f>(E3477-F3477+G3477)/O3477*100</f>
      </c>
      <c r="Q3477">
        <f>H3476</f>
      </c>
      <c r="R3477">
        <f>I3476</f>
      </c>
      <c r="S3477">
        <f>H3477-H3476</f>
      </c>
      <c r="T3477">
        <f>I3477-I3476</f>
      </c>
    </row>
    <row r="3478">
      <c r="A3478" t="n">
        <v>2025</v>
      </c>
      <c r="B3478" t="inlineStr">
        <is>
          <t>00131939</t>
        </is>
      </c>
      <c r="C3478" t="inlineStr">
        <is>
          <t>선도전기</t>
        </is>
      </c>
      <c r="D3478" t="n">
        <v>3750226000</v>
      </c>
      <c r="E3478" t="n">
        <v>563490000</v>
      </c>
      <c r="F3478" t="n">
        <v>1064397000</v>
      </c>
      <c r="G3478" t="n">
        <v>117380000</v>
      </c>
      <c r="H3478" t="n">
        <v>4.38</v>
      </c>
      <c r="I3478" t="n">
        <v>4.36</v>
      </c>
      <c r="K3478" t="n">
        <v>-243272000</v>
      </c>
      <c r="L3478" t="n">
        <v>281484000</v>
      </c>
      <c r="M3478" t="n">
        <v>279054000</v>
      </c>
      <c r="N3478" t="n">
        <v>-245793000</v>
      </c>
      <c r="O3478">
        <f>D3477</f>
      </c>
      <c r="P3478">
        <f>(E3478-F3478+G3478)/O3478*100</f>
      </c>
      <c r="Q3478">
        <f>H3477</f>
      </c>
      <c r="R3478">
        <f>I3477</f>
      </c>
      <c r="S3478">
        <f>H3478-H3477</f>
      </c>
      <c r="T3478">
        <f>I3478-I3477</f>
      </c>
      <c r="U3478">
        <f>(L3478-K3478)/(2*D3478*0.01)</f>
      </c>
      <c r="V3478">
        <f>(L3478+K3478)/(D3478*0.0001)</f>
      </c>
    </row>
    <row r="3479">
      <c r="A3479" t="n">
        <v>2020</v>
      </c>
      <c r="B3479" t="inlineStr">
        <is>
          <t>00132202</t>
        </is>
      </c>
      <c r="C3479" t="inlineStr">
        <is>
          <t>선진뷰티사이언스</t>
        </is>
      </c>
      <c r="D3479" t="n">
        <v>1189722000</v>
      </c>
      <c r="E3479" t="n">
        <v>68607000</v>
      </c>
      <c r="F3479" t="n">
        <v>63295000</v>
      </c>
      <c r="G3479" t="n">
        <v>17961000</v>
      </c>
      <c r="H3479" t="n">
        <v>1.86</v>
      </c>
      <c r="I3479" t="n">
        <v>3.3</v>
      </c>
      <c r="K3479" t="n">
        <v>-59310000</v>
      </c>
      <c r="L3479" t="n">
        <v>63995000</v>
      </c>
      <c r="M3479" t="n">
        <v>63869000</v>
      </c>
      <c r="N3479" t="n">
        <v>-60404000</v>
      </c>
      <c r="U3479">
        <f>(L3479-K3479)/(2*D3479*0.01)</f>
      </c>
      <c r="V3479">
        <f>(L3479+K3479)/(D3479*0.0001)</f>
      </c>
    </row>
    <row r="3480">
      <c r="A3480" t="n">
        <v>2021</v>
      </c>
      <c r="B3480" t="inlineStr">
        <is>
          <t>00132202</t>
        </is>
      </c>
      <c r="C3480" t="inlineStr">
        <is>
          <t>선진뷰티사이언스</t>
        </is>
      </c>
      <c r="D3480" t="n">
        <v>1229506000</v>
      </c>
      <c r="E3480" t="n">
        <v>100098000</v>
      </c>
      <c r="F3480" t="n">
        <v>217611000</v>
      </c>
      <c r="G3480" t="n">
        <v>21280000</v>
      </c>
      <c r="H3480" t="n">
        <v>2.55</v>
      </c>
      <c r="I3480" t="n">
        <v>4.61</v>
      </c>
      <c r="K3480" t="n">
        <v>-59088000</v>
      </c>
      <c r="L3480" t="n">
        <v>63576000</v>
      </c>
      <c r="M3480" t="n">
        <v>62585000</v>
      </c>
      <c r="N3480" t="n">
        <v>-59346000</v>
      </c>
      <c r="O3480">
        <f>D3479</f>
      </c>
      <c r="P3480">
        <f>(E3480-F3480+G3480)/O3480*100</f>
      </c>
      <c r="Q3480">
        <f>H3479</f>
      </c>
      <c r="R3480">
        <f>I3479</f>
      </c>
      <c r="S3480">
        <f>H3480-H3479</f>
      </c>
      <c r="T3480">
        <f>I3480-I3479</f>
      </c>
      <c r="U3480">
        <f>(L3480-K3480)/(2*D3480*0.01)</f>
      </c>
      <c r="V3480">
        <f>(L3480+K3480)/(D3480*0.0001)</f>
      </c>
    </row>
    <row r="3481">
      <c r="A3481" t="n">
        <v>2023</v>
      </c>
      <c r="B3481" t="inlineStr">
        <is>
          <t>00132202</t>
        </is>
      </c>
      <c r="C3481" t="inlineStr">
        <is>
          <t>선진뷰티사이언스</t>
        </is>
      </c>
      <c r="D3481" t="n">
        <v>1856244000</v>
      </c>
      <c r="E3481" t="n">
        <v>108439000</v>
      </c>
      <c r="F3481" t="n">
        <v>77132000</v>
      </c>
      <c r="G3481" t="n">
        <v>83271000</v>
      </c>
      <c r="H3481" t="n">
        <v>3.96</v>
      </c>
      <c r="I3481" t="n">
        <v>12.01</v>
      </c>
      <c r="K3481" t="n">
        <v>-70810000</v>
      </c>
      <c r="L3481" t="n">
        <v>75467000</v>
      </c>
      <c r="M3481" t="n">
        <v>69555000</v>
      </c>
      <c r="N3481" t="n">
        <v>-66723000</v>
      </c>
      <c r="U3481">
        <f>(L3481-K3481)/(2*D3481*0.01)</f>
      </c>
      <c r="V3481">
        <f>(L3481+K3481)/(D3481*0.0001)</f>
      </c>
    </row>
    <row r="3482">
      <c r="A3482" t="n">
        <v>2024</v>
      </c>
      <c r="B3482" t="inlineStr">
        <is>
          <t>00132202</t>
        </is>
      </c>
      <c r="C3482" t="inlineStr">
        <is>
          <t>선진뷰티사이언스</t>
        </is>
      </c>
      <c r="D3482" t="n">
        <v>1887699000</v>
      </c>
      <c r="E3482" t="n">
        <v>131763000</v>
      </c>
      <c r="F3482" t="n">
        <v>57127000</v>
      </c>
      <c r="G3482" t="n">
        <v>70025000</v>
      </c>
      <c r="H3482" t="n">
        <v>3.28</v>
      </c>
      <c r="I3482" t="n">
        <v>11.57</v>
      </c>
      <c r="K3482" t="n">
        <v>-54223000</v>
      </c>
      <c r="L3482" t="n">
        <v>56705000</v>
      </c>
      <c r="M3482" t="n">
        <v>52161000</v>
      </c>
      <c r="N3482" t="n">
        <v>-50930000</v>
      </c>
      <c r="O3482">
        <f>D3481</f>
      </c>
      <c r="P3482">
        <f>(E3482-F3482+G3482)/O3482*100</f>
      </c>
      <c r="Q3482">
        <f>H3481</f>
      </c>
      <c r="R3482">
        <f>I3481</f>
      </c>
      <c r="S3482">
        <f>H3482-H3481</f>
      </c>
      <c r="T3482">
        <f>I3482-I3481</f>
      </c>
      <c r="U3482">
        <f>(L3482-K3482)/(2*D3482*0.01)</f>
      </c>
      <c r="V3482">
        <f>(L3482+K3482)/(D3482*0.0001)</f>
      </c>
    </row>
    <row r="3483">
      <c r="A3483" t="n">
        <v>2025</v>
      </c>
      <c r="B3483" t="inlineStr">
        <is>
          <t>00132202</t>
        </is>
      </c>
      <c r="C3483" t="inlineStr">
        <is>
          <t>선진뷰티사이언스</t>
        </is>
      </c>
      <c r="D3483" t="n">
        <v>2038906000</v>
      </c>
      <c r="E3483" t="n">
        <v>197246000</v>
      </c>
      <c r="F3483" t="n">
        <v>39219000</v>
      </c>
      <c r="G3483" t="n">
        <v>58511000</v>
      </c>
      <c r="H3483" t="n">
        <v>3.57</v>
      </c>
      <c r="I3483" t="n">
        <v>6.67</v>
      </c>
      <c r="K3483" t="n">
        <v>-50941000</v>
      </c>
      <c r="L3483" t="n">
        <v>53750000</v>
      </c>
      <c r="M3483" t="n">
        <v>51800000</v>
      </c>
      <c r="N3483" t="n">
        <v>-50082000</v>
      </c>
      <c r="O3483">
        <f>D3482</f>
      </c>
      <c r="P3483">
        <f>(E3483-F3483+G3483)/O3483*100</f>
      </c>
      <c r="Q3483">
        <f>H3482</f>
      </c>
      <c r="R3483">
        <f>I3482</f>
      </c>
      <c r="S3483">
        <f>H3483-H3482</f>
      </c>
      <c r="T3483">
        <f>I3483-I3482</f>
      </c>
      <c r="U3483">
        <f>(L3483-K3483)/(2*D3483*0.01)</f>
      </c>
      <c r="V3483">
        <f>(L3483+K3483)/(D3483*0.0001)</f>
      </c>
    </row>
    <row r="3484">
      <c r="A3484" t="n">
        <v>2014</v>
      </c>
      <c r="B3484" t="inlineStr">
        <is>
          <t>00132211</t>
        </is>
      </c>
      <c r="C3484" t="inlineStr">
        <is>
          <t>SUN&amp;L</t>
        </is>
      </c>
      <c r="D3484" t="n">
        <v>24217659000</v>
      </c>
      <c r="E3484" t="n">
        <v>3153710000</v>
      </c>
      <c r="F3484" t="n">
        <v>2066736000</v>
      </c>
      <c r="G3484" t="n">
        <v>776739000</v>
      </c>
      <c r="H3484" t="n">
        <v>2.84</v>
      </c>
      <c r="I3484" t="n">
        <v>1.5</v>
      </c>
      <c r="K3484" t="n">
        <v>-1440000000</v>
      </c>
      <c r="L3484" t="n">
        <v>1680000000</v>
      </c>
      <c r="M3484" t="n">
        <v>1680000000</v>
      </c>
      <c r="N3484" t="n">
        <v>-1440000000</v>
      </c>
      <c r="U3484">
        <f>(L3484-K3484)/(2*D3484*0.01)</f>
      </c>
      <c r="V3484">
        <f>(L3484+K3484)/(D3484*0.0001)</f>
      </c>
    </row>
    <row r="3485">
      <c r="A3485" t="n">
        <v>2015</v>
      </c>
      <c r="B3485" t="inlineStr">
        <is>
          <t>00132211</t>
        </is>
      </c>
      <c r="C3485" t="inlineStr">
        <is>
          <t>SUN&amp;L</t>
        </is>
      </c>
      <c r="D3485" t="n">
        <v>29698165000</v>
      </c>
      <c r="E3485" t="n">
        <v>3587864000</v>
      </c>
      <c r="F3485" t="n">
        <v>2658959000</v>
      </c>
      <c r="G3485" t="n">
        <v>640919000</v>
      </c>
      <c r="H3485" t="n">
        <v>2.38</v>
      </c>
      <c r="I3485" t="n">
        <v>3.14</v>
      </c>
      <c r="K3485" t="n">
        <v>-1740000000</v>
      </c>
      <c r="L3485" t="n">
        <v>1740000000</v>
      </c>
      <c r="M3485" t="n">
        <v>1740000000</v>
      </c>
      <c r="N3485" t="n">
        <v>-1740000000</v>
      </c>
      <c r="O3485">
        <f>D3484</f>
      </c>
      <c r="P3485">
        <f>(E3485-F3485+G3485)/O3485*100</f>
      </c>
      <c r="Q3485">
        <f>H3484</f>
      </c>
      <c r="R3485">
        <f>I3484</f>
      </c>
      <c r="S3485">
        <f>H3485-H3484</f>
      </c>
      <c r="T3485">
        <f>I3485-I3484</f>
      </c>
      <c r="U3485">
        <f>(L3485-K3485)/(2*D3485*0.01)</f>
      </c>
    </row>
    <row r="3486">
      <c r="A3486" t="n">
        <v>2016</v>
      </c>
      <c r="B3486" t="inlineStr">
        <is>
          <t>00132211</t>
        </is>
      </c>
      <c r="C3486" t="inlineStr">
        <is>
          <t>SUN&amp;L</t>
        </is>
      </c>
      <c r="D3486" t="n">
        <v>30199768000</v>
      </c>
      <c r="E3486" t="n">
        <v>4073276000</v>
      </c>
      <c r="F3486" t="n">
        <v>2700164000</v>
      </c>
      <c r="G3486" t="n">
        <v>687535000</v>
      </c>
      <c r="H3486" t="n">
        <v>2.305</v>
      </c>
      <c r="I3486" t="n">
        <v>4.11</v>
      </c>
      <c r="J3486" t="n">
        <v>5.55</v>
      </c>
      <c r="K3486" t="n">
        <v>-1270380000</v>
      </c>
      <c r="L3486" t="n">
        <v>2257938000</v>
      </c>
      <c r="M3486" t="n">
        <v>2254710000</v>
      </c>
      <c r="N3486" t="n">
        <v>-1298691000</v>
      </c>
      <c r="O3486">
        <f>D3485</f>
      </c>
      <c r="P3486">
        <f>(E3486-F3486+G3486)/O3486*100</f>
      </c>
      <c r="Q3486">
        <f>H3485</f>
      </c>
      <c r="R3486">
        <f>I3485</f>
      </c>
      <c r="S3486">
        <f>H3486-H3485</f>
      </c>
      <c r="T3486">
        <f>I3486-I3485</f>
      </c>
      <c r="U3486">
        <f>(L3486-K3486)/(2*D3486*0.01)</f>
      </c>
      <c r="V3486">
        <f>(L3486+K3486)/(D3486*0.0001)</f>
      </c>
    </row>
    <row r="3487">
      <c r="A3487" t="n">
        <v>2017</v>
      </c>
      <c r="B3487" t="inlineStr">
        <is>
          <t>00132211</t>
        </is>
      </c>
      <c r="C3487" t="inlineStr">
        <is>
          <t>SUN&amp;L</t>
        </is>
      </c>
      <c r="D3487" t="n">
        <v>31909082000</v>
      </c>
      <c r="E3487" t="n">
        <v>4130685000</v>
      </c>
      <c r="F3487" t="n">
        <v>3486889000</v>
      </c>
      <c r="G3487" t="n">
        <v>665240000</v>
      </c>
      <c r="H3487" t="n">
        <v>2.7</v>
      </c>
      <c r="I3487" t="n">
        <v>4.12</v>
      </c>
      <c r="J3487" t="n">
        <v>5.95</v>
      </c>
      <c r="K3487" t="n">
        <v>-1464100000</v>
      </c>
      <c r="L3487" t="n">
        <v>2418000000</v>
      </c>
      <c r="M3487" t="n">
        <v>2428000000</v>
      </c>
      <c r="N3487" t="n">
        <v>-1502000000</v>
      </c>
      <c r="O3487">
        <f>D3486</f>
      </c>
      <c r="P3487">
        <f>(E3487-F3487+G3487)/O3487*100</f>
      </c>
      <c r="Q3487">
        <f>H3486</f>
      </c>
      <c r="R3487">
        <f>I3486</f>
      </c>
      <c r="S3487">
        <f>H3487-H3486</f>
      </c>
      <c r="T3487">
        <f>I3487-I3486</f>
      </c>
      <c r="U3487">
        <f>(L3487-K3487)/(2*D3487*0.01)</f>
      </c>
      <c r="V3487">
        <f>(L3487+K3487)/(D3487*0.0001)</f>
      </c>
    </row>
    <row r="3488">
      <c r="A3488" t="n">
        <v>2018</v>
      </c>
      <c r="B3488" t="inlineStr">
        <is>
          <t>00132211</t>
        </is>
      </c>
      <c r="C3488" t="inlineStr">
        <is>
          <t>SUN&amp;L</t>
        </is>
      </c>
      <c r="D3488" t="n">
        <v>30751940000</v>
      </c>
      <c r="E3488" t="n">
        <v>4146925000</v>
      </c>
      <c r="F3488" t="n">
        <v>6268178000</v>
      </c>
      <c r="G3488" t="n">
        <v>842146000</v>
      </c>
      <c r="H3488" t="n">
        <v>2.335</v>
      </c>
      <c r="I3488" t="n">
        <v>3.115</v>
      </c>
      <c r="K3488" t="n">
        <v>-189163710</v>
      </c>
      <c r="L3488" t="n">
        <v>201270691</v>
      </c>
      <c r="M3488" t="n">
        <v>201491727</v>
      </c>
      <c r="N3488" t="n">
        <v>-193179808</v>
      </c>
      <c r="O3488">
        <f>D3487</f>
      </c>
      <c r="P3488">
        <f>(E3488-F3488+G3488)/O3488*100</f>
      </c>
      <c r="Q3488">
        <f>H3487</f>
      </c>
      <c r="R3488">
        <f>I3487</f>
      </c>
      <c r="S3488">
        <f>H3488-H3487</f>
      </c>
      <c r="T3488">
        <f>I3488-I3487</f>
      </c>
      <c r="U3488">
        <f>(L3488-K3488)/(2*D3488*0.01)</f>
      </c>
      <c r="V3488">
        <f>(L3488+K3488)/(D3488*0.0001)</f>
      </c>
    </row>
    <row r="3489">
      <c r="A3489" t="n">
        <v>2021</v>
      </c>
      <c r="B3489" t="inlineStr">
        <is>
          <t>00132211</t>
        </is>
      </c>
      <c r="C3489" t="inlineStr">
        <is>
          <t>SUN&amp;L</t>
        </is>
      </c>
      <c r="D3489" t="n">
        <v>25936528000</v>
      </c>
      <c r="E3489" t="n">
        <v>3185831000</v>
      </c>
      <c r="F3489" t="n">
        <v>5590895000</v>
      </c>
      <c r="G3489" t="n">
        <v>406708000</v>
      </c>
      <c r="H3489" t="n">
        <v>2.6</v>
      </c>
      <c r="I3489" t="n">
        <v>3.5</v>
      </c>
      <c r="K3489" t="n">
        <v>-1395662592</v>
      </c>
      <c r="L3489" t="n">
        <v>1556191680</v>
      </c>
      <c r="M3489" t="n">
        <v>1541697120</v>
      </c>
      <c r="N3489" t="n">
        <v>-1410789451</v>
      </c>
      <c r="U3489">
        <f>(L3489-K3489)/(2*D3489*0.01)</f>
      </c>
      <c r="V3489">
        <f>(L3489+K3489)/(D3489*0.0001)</f>
      </c>
    </row>
    <row r="3490">
      <c r="A3490" t="n">
        <v>2022</v>
      </c>
      <c r="B3490" t="inlineStr">
        <is>
          <t>00132211</t>
        </is>
      </c>
      <c r="C3490" t="inlineStr">
        <is>
          <t>SUN&amp;L</t>
        </is>
      </c>
      <c r="D3490" t="n">
        <v>24347759000</v>
      </c>
      <c r="E3490" t="n">
        <v>3263840000</v>
      </c>
      <c r="F3490" t="n">
        <v>3809054000</v>
      </c>
      <c r="G3490" t="n">
        <v>617347000</v>
      </c>
      <c r="H3490" t="n">
        <v>5.24</v>
      </c>
      <c r="I3490" t="n">
        <v>3.5</v>
      </c>
      <c r="K3490" t="n">
        <v>-980903000</v>
      </c>
      <c r="L3490" t="n">
        <v>1085319494</v>
      </c>
      <c r="M3490" t="n">
        <v>1097381000</v>
      </c>
      <c r="N3490" t="n">
        <v>-1007374044</v>
      </c>
      <c r="O3490">
        <f>D3489</f>
      </c>
      <c r="P3490">
        <f>(E3490-F3490+G3490)/O3490*100</f>
      </c>
      <c r="Q3490">
        <f>H3489</f>
      </c>
      <c r="R3490">
        <f>I3489</f>
      </c>
      <c r="S3490">
        <f>H3490-H3489</f>
      </c>
      <c r="T3490">
        <f>I3490-I3489</f>
      </c>
      <c r="U3490">
        <f>(L3490-K3490)/(2*D3490*0.01)</f>
      </c>
      <c r="V3490">
        <f>(L3490+K3490)/(D3490*0.0001)</f>
      </c>
    </row>
    <row r="3491">
      <c r="A3491" t="n">
        <v>2023</v>
      </c>
      <c r="B3491" t="inlineStr">
        <is>
          <t>00132211</t>
        </is>
      </c>
      <c r="C3491" t="inlineStr">
        <is>
          <t>SUN&amp;L</t>
        </is>
      </c>
      <c r="D3491" t="n">
        <v>21998914000</v>
      </c>
      <c r="E3491" t="n">
        <v>2982684000</v>
      </c>
      <c r="F3491" t="n">
        <v>8160084000</v>
      </c>
      <c r="G3491" t="n">
        <v>960279000</v>
      </c>
      <c r="H3491" t="n">
        <v>4.29</v>
      </c>
      <c r="I3491" t="n">
        <v>3.15</v>
      </c>
      <c r="K3491" t="n">
        <v>-800696000</v>
      </c>
      <c r="L3491" t="n">
        <v>884352197</v>
      </c>
      <c r="M3491" t="n">
        <v>885376000</v>
      </c>
      <c r="N3491" t="n">
        <v>-815491309</v>
      </c>
      <c r="O3491">
        <f>D3490</f>
      </c>
      <c r="P3491">
        <f>(E3491-F3491+G3491)/O3491*100</f>
      </c>
      <c r="Q3491">
        <f>H3490</f>
      </c>
      <c r="R3491">
        <f>I3490</f>
      </c>
      <c r="S3491">
        <f>H3491-H3490</f>
      </c>
      <c r="T3491">
        <f>I3491-I3490</f>
      </c>
      <c r="U3491">
        <f>(L3491-K3491)/(2*D3491*0.01)</f>
      </c>
      <c r="V3491">
        <f>(L3491+K3491)/(D3491*0.0001)</f>
      </c>
    </row>
    <row r="3492">
      <c r="A3492" t="n">
        <v>2024</v>
      </c>
      <c r="B3492" t="inlineStr">
        <is>
          <t>00132211</t>
        </is>
      </c>
      <c r="C3492" t="inlineStr">
        <is>
          <t>SUN&amp;L</t>
        </is>
      </c>
      <c r="D3492" t="n">
        <v>13968282000</v>
      </c>
      <c r="E3492" t="n">
        <v>1850789000</v>
      </c>
      <c r="F3492" t="n">
        <v>13491575000</v>
      </c>
      <c r="G3492" t="n">
        <v>426621000</v>
      </c>
      <c r="H3492" t="n">
        <v>3.705</v>
      </c>
      <c r="I3492" t="n">
        <v>3.15</v>
      </c>
      <c r="O3492">
        <f>D3491</f>
      </c>
      <c r="P3492">
        <f>(E3492-F3492+G3492)/O3492*100</f>
      </c>
      <c r="Q3492">
        <f>H3491</f>
      </c>
      <c r="R3492">
        <f>I3491</f>
      </c>
      <c r="S3492">
        <f>H3492-H3491</f>
      </c>
      <c r="T3492">
        <f>I3492-I3491</f>
      </c>
    </row>
    <row r="3493">
      <c r="A3493" t="n">
        <v>2025</v>
      </c>
      <c r="B3493" t="inlineStr">
        <is>
          <t>00132211</t>
        </is>
      </c>
      <c r="C3493" t="inlineStr">
        <is>
          <t>SUN&amp;L</t>
        </is>
      </c>
      <c r="D3493" t="n">
        <v>13116104000</v>
      </c>
      <c r="E3493" t="n">
        <v>1785564000</v>
      </c>
      <c r="F3493" t="n">
        <v>2337439000</v>
      </c>
      <c r="G3493" t="n">
        <v>318577000</v>
      </c>
      <c r="H3493" t="n">
        <v>4.035</v>
      </c>
      <c r="I3493" t="n">
        <v>3.75</v>
      </c>
      <c r="K3493" t="n">
        <v>-380768216</v>
      </c>
      <c r="L3493" t="n">
        <v>328152600</v>
      </c>
      <c r="M3493" t="n">
        <v>419716928</v>
      </c>
      <c r="N3493" t="n">
        <v>-367651312</v>
      </c>
      <c r="O3493">
        <f>D3492</f>
      </c>
      <c r="P3493">
        <f>(E3493-F3493+G3493)/O3493*100</f>
      </c>
      <c r="Q3493">
        <f>H3492</f>
      </c>
      <c r="R3493">
        <f>I3492</f>
      </c>
      <c r="S3493">
        <f>H3493-H3492</f>
      </c>
      <c r="T3493">
        <f>I3493-I3492</f>
      </c>
      <c r="U3493">
        <f>(L3493-K3493)/(2*D3493*0.01)</f>
      </c>
    </row>
    <row r="3494">
      <c r="A3494" t="n">
        <v>2014</v>
      </c>
      <c r="B3494" t="inlineStr">
        <is>
          <t>00132318</t>
        </is>
      </c>
      <c r="C3494" t="inlineStr">
        <is>
          <t>성광벤드</t>
        </is>
      </c>
      <c r="D3494" t="n">
        <v>21064937000</v>
      </c>
      <c r="E3494" t="n">
        <v>2847685000</v>
      </c>
      <c r="F3494" t="n">
        <v>2001655000</v>
      </c>
      <c r="G3494" t="n">
        <v>764016000</v>
      </c>
      <c r="H3494" t="n">
        <v>3.35</v>
      </c>
      <c r="I3494" t="n">
        <v>6.15</v>
      </c>
      <c r="K3494" t="n">
        <v>-2090769000</v>
      </c>
      <c r="L3494" t="n">
        <v>2511370000</v>
      </c>
      <c r="M3494" t="n">
        <v>2425974000</v>
      </c>
      <c r="N3494" t="n">
        <v>-2573026000</v>
      </c>
      <c r="U3494">
        <f>(L3494-K3494)/(2*D3494*0.01)</f>
      </c>
      <c r="V3494">
        <f>(L3494+K3494)/(D3494*0.0001)</f>
      </c>
    </row>
    <row r="3495">
      <c r="A3495" t="n">
        <v>2015</v>
      </c>
      <c r="B3495" t="inlineStr">
        <is>
          <t>00132318</t>
        </is>
      </c>
      <c r="C3495" t="inlineStr">
        <is>
          <t>성광벤드</t>
        </is>
      </c>
      <c r="D3495" t="n">
        <v>23808189000</v>
      </c>
      <c r="E3495" t="n">
        <v>3501456000</v>
      </c>
      <c r="F3495" t="n">
        <v>231375000</v>
      </c>
      <c r="G3495" t="n">
        <v>771017000</v>
      </c>
      <c r="H3495" t="n">
        <v>3.05</v>
      </c>
      <c r="I3495" t="n">
        <v>5.11</v>
      </c>
      <c r="K3495" t="n">
        <v>-2424415000</v>
      </c>
      <c r="L3495" t="n">
        <v>2928575000</v>
      </c>
      <c r="M3495" t="n">
        <v>2847316000</v>
      </c>
      <c r="N3495" t="n">
        <v>-2410484000</v>
      </c>
      <c r="O3495">
        <f>D3494</f>
      </c>
      <c r="P3495">
        <f>(E3495-F3495+G3495)/O3495*100</f>
      </c>
      <c r="Q3495">
        <f>H3494</f>
      </c>
      <c r="R3495">
        <f>I3494</f>
      </c>
      <c r="S3495">
        <f>H3495-H3494</f>
      </c>
      <c r="T3495">
        <f>I3495-I3494</f>
      </c>
      <c r="U3495">
        <f>(L3495-K3495)/(2*D3495*0.01)</f>
      </c>
      <c r="V3495">
        <f>(L3495+K3495)/(D3495*0.0001)</f>
      </c>
    </row>
    <row r="3496">
      <c r="A3496" t="n">
        <v>2016</v>
      </c>
      <c r="B3496" t="inlineStr">
        <is>
          <t>00132318</t>
        </is>
      </c>
      <c r="C3496" t="inlineStr">
        <is>
          <t>성광벤드</t>
        </is>
      </c>
      <c r="D3496" t="n">
        <v>22730439000</v>
      </c>
      <c r="E3496" t="n">
        <v>3432158000</v>
      </c>
      <c r="F3496" t="n">
        <v>871870000</v>
      </c>
      <c r="G3496" t="n">
        <v>803511000</v>
      </c>
      <c r="H3496" t="n">
        <v>3.05</v>
      </c>
      <c r="I3496" t="n">
        <v>3.84</v>
      </c>
      <c r="K3496" t="n">
        <v>-2059450000</v>
      </c>
      <c r="L3496" t="n">
        <v>2465339000</v>
      </c>
      <c r="M3496" t="n">
        <v>2428222000</v>
      </c>
      <c r="N3496" t="n">
        <v>-2070193000</v>
      </c>
      <c r="O3496">
        <f>D3495</f>
      </c>
      <c r="P3496">
        <f>(E3496-F3496+G3496)/O3496*100</f>
      </c>
      <c r="Q3496">
        <f>H3495</f>
      </c>
      <c r="R3496">
        <f>I3495</f>
      </c>
      <c r="S3496">
        <f>H3496-H3495</f>
      </c>
      <c r="T3496">
        <f>I3496-I3495</f>
      </c>
      <c r="U3496">
        <f>(L3496-K3496)/(2*D3496*0.01)</f>
      </c>
      <c r="V3496">
        <f>(L3496+K3496)/(D3496*0.0001)</f>
      </c>
    </row>
    <row r="3497">
      <c r="A3497" t="n">
        <v>2018</v>
      </c>
      <c r="B3497" t="inlineStr">
        <is>
          <t>00132318</t>
        </is>
      </c>
      <c r="C3497" t="inlineStr">
        <is>
          <t>성광벤드</t>
        </is>
      </c>
      <c r="D3497" t="n">
        <v>25717536000</v>
      </c>
      <c r="E3497" t="n">
        <v>2364785000</v>
      </c>
      <c r="F3497" t="n">
        <v>1463172000</v>
      </c>
      <c r="G3497" t="n">
        <v>740616000</v>
      </c>
      <c r="H3497" t="n">
        <v>2.75</v>
      </c>
      <c r="I3497" t="n">
        <v>3.47</v>
      </c>
    </row>
    <row r="3498">
      <c r="A3498" t="n">
        <v>2022</v>
      </c>
      <c r="B3498" t="inlineStr">
        <is>
          <t>00132318</t>
        </is>
      </c>
      <c r="C3498" t="inlineStr">
        <is>
          <t>성광벤드</t>
        </is>
      </c>
      <c r="D3498" t="n">
        <v>24828612000</v>
      </c>
      <c r="E3498" t="n">
        <v>2333729000</v>
      </c>
      <c r="F3498" t="n">
        <v>3076641000</v>
      </c>
      <c r="G3498" t="n">
        <v>846638000</v>
      </c>
      <c r="H3498" t="n">
        <v>5.715</v>
      </c>
      <c r="I3498" t="n">
        <v>3.065</v>
      </c>
    </row>
    <row r="3499">
      <c r="A3499" t="n">
        <v>2023</v>
      </c>
      <c r="B3499" t="inlineStr">
        <is>
          <t>00132318</t>
        </is>
      </c>
      <c r="C3499" t="inlineStr">
        <is>
          <t>성광벤드</t>
        </is>
      </c>
      <c r="D3499" t="n">
        <v>29210107000</v>
      </c>
      <c r="E3499" t="n">
        <v>2367016000</v>
      </c>
      <c r="F3499" t="n">
        <v>2617561000</v>
      </c>
      <c r="G3499" t="n">
        <v>1377386000</v>
      </c>
      <c r="H3499" t="n">
        <v>5.08</v>
      </c>
      <c r="I3499" t="n">
        <v>4.14</v>
      </c>
      <c r="O3499">
        <f>D3498</f>
      </c>
      <c r="P3499">
        <f>(E3499-F3499+G3499)/O3499*100</f>
      </c>
      <c r="Q3499">
        <f>H3498</f>
      </c>
      <c r="R3499">
        <f>I3498</f>
      </c>
      <c r="S3499">
        <f>H3499-H3498</f>
      </c>
      <c r="T3499">
        <f>I3499-I3498</f>
      </c>
    </row>
    <row r="3500">
      <c r="A3500" t="n">
        <v>2024</v>
      </c>
      <c r="B3500" t="inlineStr">
        <is>
          <t>00132318</t>
        </is>
      </c>
      <c r="C3500" t="inlineStr">
        <is>
          <t>성광벤드</t>
        </is>
      </c>
      <c r="D3500" t="n">
        <v>33642590000</v>
      </c>
      <c r="E3500" t="n">
        <v>2398113000</v>
      </c>
      <c r="F3500" t="n">
        <v>2111147000</v>
      </c>
      <c r="G3500" t="n">
        <v>1415508000</v>
      </c>
      <c r="H3500" t="n">
        <v>4.58</v>
      </c>
      <c r="I3500" t="n">
        <v>4.34</v>
      </c>
      <c r="O3500">
        <f>D3499</f>
      </c>
      <c r="P3500">
        <f>(E3500-F3500+G3500)/O3500*100</f>
      </c>
      <c r="Q3500">
        <f>H3499</f>
      </c>
      <c r="R3500">
        <f>I3499</f>
      </c>
      <c r="S3500">
        <f>H3500-H3499</f>
      </c>
      <c r="T3500">
        <f>I3500-I3499</f>
      </c>
    </row>
    <row r="3501">
      <c r="A3501" t="n">
        <v>2025</v>
      </c>
      <c r="B3501" t="inlineStr">
        <is>
          <t>00132318</t>
        </is>
      </c>
      <c r="C3501" t="inlineStr">
        <is>
          <t>성광벤드</t>
        </is>
      </c>
      <c r="D3501" t="n">
        <v>31061084000</v>
      </c>
      <c r="E3501" t="n">
        <v>3014565000</v>
      </c>
      <c r="F3501" t="n">
        <v>3632298000</v>
      </c>
      <c r="G3501" t="n">
        <v>1486733000</v>
      </c>
      <c r="O3501">
        <f>D3500</f>
      </c>
      <c r="P3501">
        <f>(E3501-F3501+G3501)/O3501*100</f>
      </c>
    </row>
    <row r="3502">
      <c r="A3502" t="n">
        <v>2014</v>
      </c>
      <c r="B3502" t="inlineStr">
        <is>
          <t>00132354</t>
        </is>
      </c>
      <c r="C3502" t="inlineStr">
        <is>
          <t>쿠쿠홀딩스</t>
        </is>
      </c>
      <c r="D3502" t="n">
        <v>24503393000</v>
      </c>
      <c r="E3502" t="n">
        <v>2636658000</v>
      </c>
      <c r="F3502" t="n">
        <v>1355944000</v>
      </c>
      <c r="G3502" t="n">
        <v>694124000</v>
      </c>
      <c r="H3502" t="n">
        <v>2.97</v>
      </c>
      <c r="I3502" t="n">
        <v>6</v>
      </c>
      <c r="J3502" t="n">
        <v>8.43</v>
      </c>
      <c r="K3502" t="n">
        <v>-1621337000</v>
      </c>
      <c r="L3502" t="n">
        <v>1880279000</v>
      </c>
      <c r="M3502" t="n">
        <v>1807057000</v>
      </c>
      <c r="N3502" t="n">
        <v>-1594247000</v>
      </c>
      <c r="U3502">
        <f>(L3502-K3502)/(2*D3502*0.01)</f>
      </c>
      <c r="V3502">
        <f>(L3502+K3502)/(D3502*0.0001)</f>
      </c>
    </row>
    <row r="3503">
      <c r="A3503" t="n">
        <v>2015</v>
      </c>
      <c r="B3503" t="inlineStr">
        <is>
          <t>00132354</t>
        </is>
      </c>
      <c r="C3503" t="inlineStr">
        <is>
          <t>쿠쿠홀딩스</t>
        </is>
      </c>
      <c r="D3503" t="n">
        <v>25924172000</v>
      </c>
      <c r="E3503" t="n">
        <v>4069097000</v>
      </c>
      <c r="F3503" t="n">
        <v>2224579000</v>
      </c>
      <c r="G3503" t="n">
        <v>541458000</v>
      </c>
      <c r="H3503" t="n">
        <v>2.75</v>
      </c>
      <c r="I3503" t="n">
        <v>5.7</v>
      </c>
      <c r="J3503" t="n">
        <v>8.75</v>
      </c>
      <c r="K3503" t="n">
        <v>-1834388000</v>
      </c>
      <c r="L3503" t="n">
        <v>2148440000</v>
      </c>
      <c r="M3503" t="n">
        <v>2065633000</v>
      </c>
      <c r="N3503" t="n">
        <v>-1804928000</v>
      </c>
      <c r="O3503">
        <f>D3502</f>
      </c>
      <c r="P3503">
        <f>(E3503-F3503+G3503)/O3503*100</f>
      </c>
      <c r="Q3503">
        <f>H3502</f>
      </c>
      <c r="R3503">
        <f>I3502</f>
      </c>
      <c r="S3503">
        <f>H3503-H3502</f>
      </c>
      <c r="T3503">
        <f>I3503-I3502</f>
      </c>
      <c r="U3503">
        <f>(L3503-K3503)/(2*D3503*0.01)</f>
      </c>
      <c r="V3503">
        <f>(L3503+K3503)/(D3503*0.0001)</f>
      </c>
    </row>
    <row r="3504">
      <c r="A3504" t="n">
        <v>2016</v>
      </c>
      <c r="B3504" t="inlineStr">
        <is>
          <t>00132354</t>
        </is>
      </c>
      <c r="C3504" t="inlineStr">
        <is>
          <t>쿠쿠홀딩스</t>
        </is>
      </c>
      <c r="D3504" t="n">
        <v>29094536000</v>
      </c>
      <c r="E3504" t="n">
        <v>4670612000</v>
      </c>
      <c r="F3504" t="n">
        <v>1695361000</v>
      </c>
      <c r="G3504" t="n">
        <v>539009000</v>
      </c>
      <c r="H3504" t="n">
        <v>2.78</v>
      </c>
      <c r="I3504" t="n">
        <v>5.7</v>
      </c>
      <c r="J3504" t="n">
        <v>8.48</v>
      </c>
      <c r="K3504" t="n">
        <v>-2075171000</v>
      </c>
      <c r="L3504" t="n">
        <v>2422131000</v>
      </c>
      <c r="M3504" t="n">
        <v>2329910000</v>
      </c>
      <c r="N3504" t="n">
        <v>-2042510000</v>
      </c>
      <c r="O3504">
        <f>D3503</f>
      </c>
      <c r="P3504">
        <f>(E3504-F3504+G3504)/O3504*100</f>
      </c>
      <c r="Q3504">
        <f>H3503</f>
      </c>
      <c r="R3504">
        <f>I3503</f>
      </c>
      <c r="S3504">
        <f>H3504-H3503</f>
      </c>
      <c r="T3504">
        <f>I3504-I3503</f>
      </c>
      <c r="U3504">
        <f>(L3504-K3504)/(2*D3504*0.01)</f>
      </c>
      <c r="V3504">
        <f>(L3504+K3504)/(D3504*0.0001)</f>
      </c>
    </row>
    <row r="3505">
      <c r="A3505" t="n">
        <v>2017</v>
      </c>
      <c r="B3505" t="inlineStr">
        <is>
          <t>00132354</t>
        </is>
      </c>
      <c r="C3505" t="inlineStr">
        <is>
          <t>쿠쿠홀딩스</t>
        </is>
      </c>
      <c r="D3505" t="n">
        <v>21962626000</v>
      </c>
      <c r="E3505" t="n">
        <v>4198430000</v>
      </c>
      <c r="F3505" t="n">
        <v>2542318000</v>
      </c>
      <c r="G3505" t="n">
        <v>776049000</v>
      </c>
      <c r="H3505" t="n">
        <v>3.31</v>
      </c>
      <c r="I3505" t="n">
        <v>5.7</v>
      </c>
      <c r="J3505" t="n">
        <v>8.48</v>
      </c>
      <c r="K3505" t="n">
        <v>-1559633000</v>
      </c>
      <c r="L3505" t="n">
        <v>1827760000</v>
      </c>
      <c r="M3505" t="n">
        <v>1763316000</v>
      </c>
      <c r="N3505" t="n">
        <v>-1539124000</v>
      </c>
      <c r="O3505">
        <f>D3504</f>
      </c>
      <c r="P3505">
        <f>(E3505-F3505+G3505)/O3505*100</f>
      </c>
      <c r="Q3505">
        <f>H3504</f>
      </c>
      <c r="R3505">
        <f>I3504</f>
      </c>
      <c r="S3505">
        <f>H3505-H3504</f>
      </c>
      <c r="T3505">
        <f>I3505-I3504</f>
      </c>
      <c r="U3505">
        <f>(L3505-K3505)/(2*D3505*0.01)</f>
      </c>
      <c r="V3505">
        <f>(L3505+K3505)/(D3505*0.0001)</f>
      </c>
    </row>
    <row r="3506">
      <c r="A3506" t="n">
        <v>2018</v>
      </c>
      <c r="B3506" t="inlineStr">
        <is>
          <t>00132354</t>
        </is>
      </c>
      <c r="C3506" t="inlineStr">
        <is>
          <t>쿠쿠홀딩스</t>
        </is>
      </c>
      <c r="D3506" t="n">
        <v>24648927000</v>
      </c>
      <c r="E3506" t="n">
        <v>3075006000</v>
      </c>
      <c r="F3506" t="n">
        <v>2045391000</v>
      </c>
      <c r="G3506" t="n">
        <v>476238000</v>
      </c>
      <c r="H3506" t="n">
        <v>2.705</v>
      </c>
      <c r="I3506" t="n">
        <v>5.7</v>
      </c>
      <c r="J3506" t="n">
        <v>8.49</v>
      </c>
      <c r="O3506">
        <f>D3505</f>
      </c>
      <c r="P3506">
        <f>(E3506-F3506+G3506)/O3506*100</f>
      </c>
      <c r="Q3506">
        <f>H3505</f>
      </c>
      <c r="R3506">
        <f>I3505</f>
      </c>
      <c r="S3506">
        <f>H3506-H3505</f>
      </c>
      <c r="T3506">
        <f>I3506-I3505</f>
      </c>
    </row>
    <row r="3507">
      <c r="A3507" t="n">
        <v>2019</v>
      </c>
      <c r="B3507" t="inlineStr">
        <is>
          <t>00132354</t>
        </is>
      </c>
      <c r="C3507" t="inlineStr">
        <is>
          <t>쿠쿠홀딩스</t>
        </is>
      </c>
      <c r="D3507" t="n">
        <v>27550134000</v>
      </c>
      <c r="E3507" t="n">
        <v>3175162000</v>
      </c>
      <c r="F3507" t="n">
        <v>1749028000</v>
      </c>
      <c r="G3507" t="n">
        <v>498563000</v>
      </c>
      <c r="H3507" t="n">
        <v>2.795</v>
      </c>
      <c r="I3507" t="n">
        <v>5.7</v>
      </c>
      <c r="J3507" t="n">
        <v>9.949999999999999</v>
      </c>
      <c r="K3507" t="n">
        <v>-1994954000</v>
      </c>
      <c r="L3507" t="n">
        <v>2336504000</v>
      </c>
      <c r="M3507" t="n">
        <v>2247362000</v>
      </c>
      <c r="N3507" t="n">
        <v>-1963603000</v>
      </c>
      <c r="O3507">
        <f>D3506</f>
      </c>
      <c r="P3507">
        <f>(E3507-F3507+G3507)/O3507*100</f>
      </c>
      <c r="Q3507">
        <f>H3506</f>
      </c>
      <c r="R3507">
        <f>I3506</f>
      </c>
      <c r="S3507">
        <f>H3507-H3506</f>
      </c>
      <c r="T3507">
        <f>I3507-I3506</f>
      </c>
      <c r="U3507">
        <f>(L3507-K3507)/(2*D3507*0.01)</f>
      </c>
      <c r="V3507">
        <f>(L3507+K3507)/(D3507*0.0001)</f>
      </c>
    </row>
    <row r="3508">
      <c r="A3508" t="n">
        <v>2020</v>
      </c>
      <c r="B3508" t="inlineStr">
        <is>
          <t>00132354</t>
        </is>
      </c>
      <c r="C3508" t="inlineStr">
        <is>
          <t>쿠쿠홀딩스</t>
        </is>
      </c>
      <c r="D3508" t="n">
        <v>32208386000</v>
      </c>
      <c r="E3508" t="n">
        <v>3412102000</v>
      </c>
      <c r="F3508" t="n">
        <v>1391270000</v>
      </c>
      <c r="G3508" t="n">
        <v>599262000</v>
      </c>
      <c r="H3508" t="n">
        <v>2.825</v>
      </c>
      <c r="I3508" t="n">
        <v>5.7</v>
      </c>
      <c r="J3508" t="n">
        <v>9.73</v>
      </c>
      <c r="K3508" t="n">
        <v>-2374707000</v>
      </c>
      <c r="L3508" t="n">
        <v>2224162000</v>
      </c>
      <c r="M3508" t="n">
        <v>2674184000</v>
      </c>
      <c r="N3508" t="n">
        <v>-1802325000</v>
      </c>
      <c r="O3508">
        <f>D3507</f>
      </c>
      <c r="P3508">
        <f>(E3508-F3508+G3508)/O3508*100</f>
      </c>
      <c r="Q3508">
        <f>H3507</f>
      </c>
      <c r="R3508">
        <f>I3507</f>
      </c>
      <c r="S3508">
        <f>H3508-H3507</f>
      </c>
      <c r="T3508">
        <f>I3508-I3507</f>
      </c>
      <c r="U3508">
        <f>(L3508-K3508)/(2*D3508*0.01)</f>
      </c>
    </row>
    <row r="3509">
      <c r="A3509" t="n">
        <v>2021</v>
      </c>
      <c r="B3509" t="inlineStr">
        <is>
          <t>00132354</t>
        </is>
      </c>
      <c r="C3509" t="inlineStr">
        <is>
          <t>쿠쿠홀딩스</t>
        </is>
      </c>
      <c r="D3509" t="n">
        <v>34986825000</v>
      </c>
      <c r="E3509" t="n">
        <v>4187020000</v>
      </c>
      <c r="F3509" t="n">
        <v>1726616000</v>
      </c>
      <c r="G3509" t="n">
        <v>725340000</v>
      </c>
      <c r="H3509" t="n">
        <v>3.33</v>
      </c>
      <c r="I3509" t="n">
        <v>5.7</v>
      </c>
      <c r="J3509" t="n">
        <v>8.609999999999999</v>
      </c>
      <c r="K3509" t="n">
        <v>-2311095000</v>
      </c>
      <c r="L3509" t="n">
        <v>2679584000</v>
      </c>
      <c r="M3509" t="n">
        <v>2592281000</v>
      </c>
      <c r="N3509" t="n">
        <v>-2285629000</v>
      </c>
      <c r="O3509">
        <f>D3508</f>
      </c>
      <c r="P3509">
        <f>(E3509-F3509+G3509)/O3509*100</f>
      </c>
      <c r="Q3509">
        <f>H3508</f>
      </c>
      <c r="R3509">
        <f>I3508</f>
      </c>
      <c r="S3509">
        <f>H3509-H3508</f>
      </c>
      <c r="T3509">
        <f>I3509-I3508</f>
      </c>
      <c r="U3509">
        <f>(L3509-K3509)/(2*D3509*0.01)</f>
      </c>
      <c r="V3509">
        <f>(L3509+K3509)/(D3509*0.0001)</f>
      </c>
    </row>
    <row r="3510">
      <c r="A3510" t="n">
        <v>2022</v>
      </c>
      <c r="B3510" t="inlineStr">
        <is>
          <t>00132354</t>
        </is>
      </c>
      <c r="C3510" t="inlineStr">
        <is>
          <t>쿠쿠홀딩스</t>
        </is>
      </c>
      <c r="D3510" t="n">
        <v>31966674000</v>
      </c>
      <c r="E3510" t="n">
        <v>3818166000</v>
      </c>
      <c r="F3510" t="n">
        <v>2653200000</v>
      </c>
      <c r="G3510" t="n">
        <v>915178000</v>
      </c>
      <c r="H3510" t="n">
        <v>5.685</v>
      </c>
      <c r="I3510" t="n">
        <v>5.7</v>
      </c>
      <c r="J3510" t="n">
        <v>7.61</v>
      </c>
      <c r="K3510" t="n">
        <v>-1754715000</v>
      </c>
      <c r="L3510" t="n">
        <v>2006334000</v>
      </c>
      <c r="M3510" t="n">
        <v>1989204000</v>
      </c>
      <c r="N3510" t="n">
        <v>-1772580000</v>
      </c>
      <c r="O3510">
        <f>D3509</f>
      </c>
      <c r="P3510">
        <f>(E3510-F3510+G3510)/O3510*100</f>
      </c>
      <c r="Q3510">
        <f>H3509</f>
      </c>
      <c r="R3510">
        <f>I3509</f>
      </c>
      <c r="S3510">
        <f>H3510-H3509</f>
      </c>
      <c r="T3510">
        <f>I3510-I3509</f>
      </c>
      <c r="U3510">
        <f>(L3510-K3510)/(2*D3510*0.01)</f>
      </c>
      <c r="V3510">
        <f>(L3510+K3510)/(D3510*0.0001)</f>
      </c>
    </row>
    <row r="3511">
      <c r="A3511" t="n">
        <v>2023</v>
      </c>
      <c r="B3511" t="inlineStr">
        <is>
          <t>00132354</t>
        </is>
      </c>
      <c r="C3511" t="inlineStr">
        <is>
          <t>쿠쿠홀딩스</t>
        </is>
      </c>
      <c r="D3511" t="n">
        <v>34149403000</v>
      </c>
      <c r="E3511" t="n">
        <v>3714370000</v>
      </c>
      <c r="F3511" t="n">
        <v>2388226000</v>
      </c>
      <c r="G3511" t="n">
        <v>1351791000</v>
      </c>
      <c r="H3511" t="n">
        <v>4.835</v>
      </c>
      <c r="I3511" t="n">
        <v>5.7</v>
      </c>
      <c r="J3511" t="n">
        <v>8.050000000000001</v>
      </c>
      <c r="K3511" t="n">
        <v>-2081864000</v>
      </c>
      <c r="L3511" t="n">
        <v>2391643000</v>
      </c>
      <c r="M3511" t="n">
        <v>2350424000</v>
      </c>
      <c r="N3511" t="n">
        <v>-2086981000</v>
      </c>
      <c r="O3511">
        <f>D3510</f>
      </c>
      <c r="P3511">
        <f>(E3511-F3511+G3511)/O3511*100</f>
      </c>
      <c r="Q3511">
        <f>H3510</f>
      </c>
      <c r="R3511">
        <f>I3510</f>
      </c>
      <c r="S3511">
        <f>H3511-H3510</f>
      </c>
      <c r="T3511">
        <f>I3511-I3510</f>
      </c>
      <c r="U3511">
        <f>(L3511-K3511)/(2*D3511*0.01)</f>
      </c>
      <c r="V3511">
        <f>(L3511+K3511)/(D3511*0.0001)</f>
      </c>
    </row>
    <row r="3512">
      <c r="A3512" t="n">
        <v>2024</v>
      </c>
      <c r="B3512" t="inlineStr">
        <is>
          <t>00132354</t>
        </is>
      </c>
      <c r="C3512" t="inlineStr">
        <is>
          <t>쿠쿠홀딩스</t>
        </is>
      </c>
      <c r="D3512" t="n">
        <v>36657762000</v>
      </c>
      <c r="E3512" t="n">
        <v>4139738000</v>
      </c>
      <c r="F3512" t="n">
        <v>3323804000</v>
      </c>
      <c r="G3512" t="n">
        <v>1290942000</v>
      </c>
      <c r="H3512" t="n">
        <v>4.28</v>
      </c>
      <c r="I3512" t="n">
        <v>5.7</v>
      </c>
      <c r="J3512" t="n">
        <v>8.359999999999999</v>
      </c>
      <c r="K3512" t="n">
        <v>-2354316000</v>
      </c>
      <c r="L3512" t="n">
        <v>2711985000</v>
      </c>
      <c r="M3512" t="n">
        <v>2650097000</v>
      </c>
      <c r="N3512" t="n">
        <v>-2348483000</v>
      </c>
      <c r="O3512">
        <f>D3511</f>
      </c>
      <c r="P3512">
        <f>(E3512-F3512+G3512)/O3512*100</f>
      </c>
      <c r="Q3512">
        <f>H3511</f>
      </c>
      <c r="R3512">
        <f>I3511</f>
      </c>
      <c r="S3512">
        <f>H3512-H3511</f>
      </c>
      <c r="T3512">
        <f>I3512-I3511</f>
      </c>
      <c r="U3512">
        <f>(L3512-K3512)/(2*D3512*0.01)</f>
      </c>
      <c r="V3512">
        <f>(L3512+K3512)/(D3512*0.0001)</f>
      </c>
    </row>
    <row r="3513">
      <c r="A3513" t="n">
        <v>2025</v>
      </c>
      <c r="B3513" t="inlineStr">
        <is>
          <t>00132354</t>
        </is>
      </c>
      <c r="C3513" t="inlineStr">
        <is>
          <t>쿠쿠홀딩스</t>
        </is>
      </c>
      <c r="D3513" t="n">
        <v>36632687000</v>
      </c>
      <c r="E3513" t="n">
        <v>4249749000</v>
      </c>
      <c r="F3513" t="n">
        <v>1708085000</v>
      </c>
      <c r="G3513" t="n">
        <v>1254676000</v>
      </c>
      <c r="H3513" t="n">
        <v>4.6</v>
      </c>
      <c r="I3513" t="n">
        <v>4.78</v>
      </c>
      <c r="J3513" t="n">
        <v>8.805</v>
      </c>
      <c r="K3513" t="n">
        <v>-2355790000</v>
      </c>
      <c r="L3513" t="n">
        <v>2710133000</v>
      </c>
      <c r="M3513" t="n">
        <v>2743196000</v>
      </c>
      <c r="N3513" t="n">
        <v>-2422856000</v>
      </c>
      <c r="O3513">
        <f>D3512</f>
      </c>
      <c r="P3513">
        <f>(E3513-F3513+G3513)/O3513*100</f>
      </c>
      <c r="Q3513">
        <f>H3512</f>
      </c>
      <c r="R3513">
        <f>I3512</f>
      </c>
      <c r="S3513">
        <f>H3513-H3512</f>
      </c>
      <c r="T3513">
        <f>I3513-I3512</f>
      </c>
      <c r="U3513">
        <f>(L3513-K3513)/(2*D3513*0.01)</f>
      </c>
      <c r="V3513">
        <f>(L3513+K3513)/(D3513*0.0001)</f>
      </c>
    </row>
    <row r="3514">
      <c r="A3514" t="n">
        <v>2014</v>
      </c>
      <c r="B3514" t="inlineStr">
        <is>
          <t>00132488</t>
        </is>
      </c>
      <c r="C3514" t="inlineStr">
        <is>
          <t>신세계톰보이</t>
        </is>
      </c>
      <c r="D3514" t="n">
        <v>1161269000</v>
      </c>
      <c r="E3514" t="n">
        <v>379346000</v>
      </c>
      <c r="F3514" t="n">
        <v>254567000</v>
      </c>
      <c r="G3514" t="n">
        <v>31701000</v>
      </c>
      <c r="H3514" t="n">
        <v>3.03</v>
      </c>
      <c r="I3514" t="n">
        <v>3.98</v>
      </c>
      <c r="K3514" t="n">
        <v>-92121000</v>
      </c>
      <c r="L3514" t="n">
        <v>107488000</v>
      </c>
      <c r="M3514" t="n">
        <v>107087000</v>
      </c>
      <c r="N3514" t="n">
        <v>-93494000</v>
      </c>
      <c r="U3514">
        <f>(L3514-K3514)/(2*D3514*0.01)</f>
      </c>
      <c r="V3514">
        <f>(L3514+K3514)/(D3514*0.0001)</f>
      </c>
    </row>
    <row r="3515">
      <c r="A3515" t="n">
        <v>2015</v>
      </c>
      <c r="B3515" t="inlineStr">
        <is>
          <t>00132488</t>
        </is>
      </c>
      <c r="C3515" t="inlineStr">
        <is>
          <t>신세계톰보이</t>
        </is>
      </c>
      <c r="D3515" t="n">
        <v>1608917000</v>
      </c>
      <c r="E3515" t="n">
        <v>489255000</v>
      </c>
      <c r="F3515" t="n">
        <v>202416000</v>
      </c>
      <c r="G3515" t="n">
        <v>31261000</v>
      </c>
      <c r="H3515" t="n">
        <v>2.7</v>
      </c>
      <c r="I3515" t="n">
        <v>4.87</v>
      </c>
      <c r="J3515" t="n">
        <v>8.539999999999999</v>
      </c>
      <c r="K3515" t="n">
        <v>-120691000</v>
      </c>
      <c r="L3515" t="n">
        <v>139180000</v>
      </c>
      <c r="M3515" t="n">
        <v>138161000</v>
      </c>
      <c r="N3515" t="n">
        <v>-122114000</v>
      </c>
      <c r="O3515">
        <f>D3514</f>
      </c>
      <c r="P3515">
        <f>(E3515-F3515+G3515)/O3515*100</f>
      </c>
      <c r="Q3515">
        <f>H3514</f>
      </c>
      <c r="R3515">
        <f>I3514</f>
      </c>
      <c r="S3515">
        <f>H3515-H3514</f>
      </c>
      <c r="T3515">
        <f>I3515-I3514</f>
      </c>
      <c r="U3515">
        <f>(L3515-K3515)/(2*D3515*0.01)</f>
      </c>
      <c r="V3515">
        <f>(L3515+K3515)/(D3515*0.0001)</f>
      </c>
    </row>
    <row r="3516">
      <c r="A3516" t="n">
        <v>2016</v>
      </c>
      <c r="B3516" t="inlineStr">
        <is>
          <t>00132488</t>
        </is>
      </c>
      <c r="C3516" t="inlineStr">
        <is>
          <t>신세계톰보이</t>
        </is>
      </c>
      <c r="D3516" t="n">
        <v>2064525000</v>
      </c>
      <c r="E3516" t="n">
        <v>567773000</v>
      </c>
      <c r="F3516" t="n">
        <v>226495000</v>
      </c>
      <c r="G3516" t="n">
        <v>41676000</v>
      </c>
      <c r="H3516" t="n">
        <v>2.8</v>
      </c>
      <c r="I3516" t="n">
        <v>4.96</v>
      </c>
      <c r="J3516" t="n">
        <v>8.609999999999999</v>
      </c>
      <c r="K3516" t="n">
        <v>-153730000</v>
      </c>
      <c r="L3516" t="n">
        <v>177306000</v>
      </c>
      <c r="M3516" t="n">
        <v>176555000</v>
      </c>
      <c r="N3516" t="n">
        <v>-155968000</v>
      </c>
      <c r="O3516">
        <f>D3515</f>
      </c>
      <c r="P3516">
        <f>(E3516-F3516+G3516)/O3516*100</f>
      </c>
      <c r="Q3516">
        <f>H3515</f>
      </c>
      <c r="R3516">
        <f>I3515</f>
      </c>
      <c r="S3516">
        <f>H3516-H3515</f>
      </c>
      <c r="T3516">
        <f>I3516-I3515</f>
      </c>
      <c r="U3516">
        <f>(L3516-K3516)/(2*D3516*0.01)</f>
      </c>
      <c r="V3516">
        <f>(L3516+K3516)/(D3516*0.0001)</f>
      </c>
    </row>
    <row r="3517">
      <c r="A3517" t="n">
        <v>2017</v>
      </c>
      <c r="B3517" t="inlineStr">
        <is>
          <t>00132488</t>
        </is>
      </c>
      <c r="C3517" t="inlineStr">
        <is>
          <t>신세계톰보이</t>
        </is>
      </c>
      <c r="D3517" t="n">
        <v>2774574000</v>
      </c>
      <c r="E3517" t="n">
        <v>663367000</v>
      </c>
      <c r="F3517" t="n">
        <v>129604000</v>
      </c>
      <c r="G3517" t="n">
        <v>55374000</v>
      </c>
      <c r="H3517" t="n">
        <v>3</v>
      </c>
      <c r="I3517" t="n">
        <v>4.66</v>
      </c>
      <c r="J3517" t="n">
        <v>8.449999999999999</v>
      </c>
      <c r="K3517" t="n">
        <v>-201647000</v>
      </c>
      <c r="L3517" t="n">
        <v>231766000</v>
      </c>
      <c r="M3517" t="n">
        <v>231271000</v>
      </c>
      <c r="N3517" t="n">
        <v>-204959000</v>
      </c>
      <c r="O3517">
        <f>D3516</f>
      </c>
      <c r="P3517">
        <f>(E3517-F3517+G3517)/O3517*100</f>
      </c>
      <c r="Q3517">
        <f>H3516</f>
      </c>
      <c r="R3517">
        <f>I3516</f>
      </c>
      <c r="S3517">
        <f>H3517-H3516</f>
      </c>
      <c r="T3517">
        <f>I3517-I3516</f>
      </c>
      <c r="U3517">
        <f>(L3517-K3517)/(2*D3517*0.01)</f>
      </c>
      <c r="V3517">
        <f>(L3517+K3517)/(D3517*0.0001)</f>
      </c>
    </row>
    <row r="3518">
      <c r="A3518" t="n">
        <v>2022</v>
      </c>
      <c r="B3518" t="inlineStr">
        <is>
          <t>00132488</t>
        </is>
      </c>
      <c r="C3518" t="inlineStr">
        <is>
          <t>신세계톰보이</t>
        </is>
      </c>
      <c r="D3518" t="n">
        <v>1869148000</v>
      </c>
      <c r="E3518" t="n">
        <v>289949000</v>
      </c>
      <c r="F3518" t="n">
        <v>76266000</v>
      </c>
      <c r="G3518" t="n">
        <v>48525000</v>
      </c>
      <c r="H3518" t="n">
        <v>5.4</v>
      </c>
      <c r="I3518" t="n">
        <v>4.11</v>
      </c>
      <c r="J3518" t="n">
        <v>7.72</v>
      </c>
      <c r="K3518" t="n">
        <v>-135212000</v>
      </c>
      <c r="L3518" t="n">
        <v>153377000</v>
      </c>
      <c r="M3518" t="n">
        <v>150885000</v>
      </c>
      <c r="N3518" t="n">
        <v>-135668000</v>
      </c>
      <c r="U3518">
        <f>(L3518-K3518)/(2*D3518*0.01)</f>
      </c>
      <c r="V3518">
        <f>(L3518+K3518)/(D3518*0.0001)</f>
      </c>
    </row>
    <row r="3519">
      <c r="A3519" t="n">
        <v>2023</v>
      </c>
      <c r="B3519" t="inlineStr">
        <is>
          <t>00132488</t>
        </is>
      </c>
      <c r="C3519" t="inlineStr">
        <is>
          <t>신세계톰보이</t>
        </is>
      </c>
      <c r="D3519" t="n">
        <v>9665796000</v>
      </c>
      <c r="E3519" t="n">
        <v>543987000</v>
      </c>
      <c r="F3519" t="n">
        <v>399661000</v>
      </c>
      <c r="G3519" t="n">
        <v>157627000</v>
      </c>
      <c r="H3519" t="n">
        <v>4.55</v>
      </c>
      <c r="I3519" t="n">
        <v>4.9</v>
      </c>
      <c r="J3519" t="n">
        <v>7.55</v>
      </c>
      <c r="K3519" t="n">
        <v>-683613000</v>
      </c>
      <c r="L3519" t="n">
        <v>775426000</v>
      </c>
      <c r="M3519" t="n">
        <v>749425000</v>
      </c>
      <c r="N3519" t="n">
        <v>-674844000</v>
      </c>
      <c r="O3519">
        <f>D3518</f>
      </c>
      <c r="P3519">
        <f>(E3519-F3519+G3519)/O3519*100</f>
      </c>
      <c r="Q3519">
        <f>H3518</f>
      </c>
      <c r="R3519">
        <f>I3518</f>
      </c>
      <c r="S3519">
        <f>H3519-H3518</f>
      </c>
      <c r="T3519">
        <f>I3519-I3518</f>
      </c>
      <c r="U3519">
        <f>(L3519-K3519)/(2*D3519*0.01)</f>
      </c>
      <c r="V3519">
        <f>(L3519+K3519)/(D3519*0.0001)</f>
      </c>
    </row>
    <row r="3520">
      <c r="A3520" t="n">
        <v>2024</v>
      </c>
      <c r="B3520" t="inlineStr">
        <is>
          <t>00132488</t>
        </is>
      </c>
      <c r="C3520" t="inlineStr">
        <is>
          <t>신세계톰보이</t>
        </is>
      </c>
      <c r="D3520" t="n">
        <v>12041837000</v>
      </c>
      <c r="E3520" t="n">
        <v>1089695000</v>
      </c>
      <c r="F3520" t="n">
        <v>1286557000</v>
      </c>
      <c r="G3520" t="n">
        <v>400770000</v>
      </c>
      <c r="H3520" t="n">
        <v>3.97</v>
      </c>
      <c r="I3520" t="n">
        <v>4.91</v>
      </c>
      <c r="J3520" t="n">
        <v>7.91</v>
      </c>
      <c r="K3520" t="n">
        <v>-892166000</v>
      </c>
      <c r="L3520" t="n">
        <v>1013457000</v>
      </c>
      <c r="M3520" t="n">
        <v>973021000</v>
      </c>
      <c r="N3520" t="n">
        <v>-875679000</v>
      </c>
      <c r="O3520">
        <f>D3519</f>
      </c>
      <c r="P3520">
        <f>(E3520-F3520+G3520)/O3520*100</f>
      </c>
      <c r="Q3520">
        <f>H3519</f>
      </c>
      <c r="R3520">
        <f>I3519</f>
      </c>
      <c r="S3520">
        <f>H3520-H3519</f>
      </c>
      <c r="T3520">
        <f>I3520-I3519</f>
      </c>
      <c r="U3520">
        <f>(L3520-K3520)/(2*D3520*0.01)</f>
      </c>
      <c r="V3520">
        <f>(L3520+K3520)/(D3520*0.0001)</f>
      </c>
    </row>
    <row r="3521">
      <c r="A3521" t="n">
        <v>2025</v>
      </c>
      <c r="B3521" t="inlineStr">
        <is>
          <t>00132488</t>
        </is>
      </c>
      <c r="C3521" t="inlineStr">
        <is>
          <t>신세계톰보이</t>
        </is>
      </c>
      <c r="D3521" t="n">
        <v>11251072000</v>
      </c>
      <c r="E3521" t="n">
        <v>1295584000</v>
      </c>
      <c r="F3521" t="n">
        <v>918869000</v>
      </c>
      <c r="G3521" t="n">
        <v>449888000</v>
      </c>
      <c r="H3521" t="n">
        <v>4.27</v>
      </c>
      <c r="I3521" t="n">
        <v>4.72</v>
      </c>
      <c r="J3521" t="n">
        <v>7.08</v>
      </c>
      <c r="K3521" t="n">
        <v>-749733000</v>
      </c>
      <c r="L3521" t="n">
        <v>842701000</v>
      </c>
      <c r="M3521" t="n">
        <v>805000000</v>
      </c>
      <c r="N3521" t="n">
        <v>-731933000</v>
      </c>
      <c r="O3521">
        <f>D3520</f>
      </c>
      <c r="P3521">
        <f>(E3521-F3521+G3521)/O3521*100</f>
      </c>
      <c r="Q3521">
        <f>H3520</f>
      </c>
      <c r="R3521">
        <f>I3520</f>
      </c>
      <c r="S3521">
        <f>H3521-H3520</f>
      </c>
      <c r="T3521">
        <f>I3521-I3520</f>
      </c>
      <c r="U3521">
        <f>(L3521-K3521)/(2*D3521*0.01)</f>
      </c>
      <c r="V3521">
        <f>(L3521+K3521)/(D3521*0.0001)</f>
      </c>
    </row>
    <row r="3522">
      <c r="A3522" t="n">
        <v>2014</v>
      </c>
      <c r="B3522" t="inlineStr">
        <is>
          <t>00132628</t>
        </is>
      </c>
      <c r="C3522" t="inlineStr">
        <is>
          <t>성문전자</t>
        </is>
      </c>
      <c r="D3522" t="n">
        <v>4281047000</v>
      </c>
      <c r="E3522" t="n">
        <v>705176000</v>
      </c>
      <c r="F3522" t="n">
        <v>404495000</v>
      </c>
      <c r="G3522" t="n">
        <v>145367000</v>
      </c>
      <c r="H3522" t="n">
        <v>3.13</v>
      </c>
      <c r="I3522" t="n">
        <v>3.5</v>
      </c>
      <c r="K3522" t="n">
        <v>-1557510000</v>
      </c>
      <c r="L3522" t="n">
        <v>1785040000</v>
      </c>
      <c r="M3522" t="n">
        <v>176241000</v>
      </c>
      <c r="N3522" t="n">
        <v>-1568180000</v>
      </c>
    </row>
    <row r="3523">
      <c r="A3523" t="n">
        <v>2015</v>
      </c>
      <c r="B3523" t="inlineStr">
        <is>
          <t>00132628</t>
        </is>
      </c>
      <c r="C3523" t="inlineStr">
        <is>
          <t>성문전자</t>
        </is>
      </c>
      <c r="D3523" t="n">
        <v>127843000000</v>
      </c>
      <c r="E3523" t="n">
        <v>4826000000</v>
      </c>
      <c r="F3523" t="n">
        <v>6891000000</v>
      </c>
      <c r="G3523" t="n">
        <v>5220000000</v>
      </c>
      <c r="H3523" t="n">
        <v>4.1</v>
      </c>
      <c r="I3523" t="n">
        <v>4.5</v>
      </c>
      <c r="J3523" t="n">
        <v>11.9</v>
      </c>
      <c r="K3523" t="n">
        <v>-8427000000</v>
      </c>
      <c r="L3523" t="n">
        <v>9656000000</v>
      </c>
      <c r="M3523" t="n">
        <v>5821000000</v>
      </c>
      <c r="N3523" t="n">
        <v>-5354000000</v>
      </c>
      <c r="O3523">
        <f>D3522</f>
      </c>
      <c r="P3523">
        <f>(E3523-F3523+G3523)/O3523*100</f>
      </c>
      <c r="Q3523">
        <f>H3522</f>
      </c>
      <c r="R3523">
        <f>I3522</f>
      </c>
      <c r="S3523">
        <f>H3523-H3522</f>
      </c>
      <c r="T3523">
        <f>I3523-I3522</f>
      </c>
      <c r="U3523">
        <f>(L3523-K3523)/(2*D3523*0.01)</f>
      </c>
      <c r="V3523">
        <f>(L3523+K3523)/(D3523*0.0001)</f>
      </c>
    </row>
    <row r="3524">
      <c r="A3524" t="n">
        <v>2016</v>
      </c>
      <c r="B3524" t="inlineStr">
        <is>
          <t>00132628</t>
        </is>
      </c>
      <c r="C3524" t="inlineStr">
        <is>
          <t>성문전자</t>
        </is>
      </c>
      <c r="D3524" t="n">
        <v>5102742000000</v>
      </c>
      <c r="E3524" t="n">
        <v>756938000000</v>
      </c>
      <c r="F3524" t="n">
        <v>407461000000</v>
      </c>
      <c r="G3524" t="n">
        <v>123830000000</v>
      </c>
      <c r="H3524" t="n">
        <v>2.8</v>
      </c>
      <c r="K3524" t="n">
        <v>-203165000000</v>
      </c>
      <c r="L3524" t="n">
        <v>178603000000</v>
      </c>
      <c r="M3524" t="n">
        <v>199942000000</v>
      </c>
      <c r="N3524" t="n">
        <v>-179308000000</v>
      </c>
      <c r="O3524">
        <f>D3523</f>
      </c>
      <c r="P3524">
        <f>(E3524-F3524+G3524)/O3524*100</f>
      </c>
      <c r="Q3524">
        <f>H3523</f>
      </c>
      <c r="S3524">
        <f>H3524-H3523</f>
      </c>
      <c r="U3524">
        <f>(L3524-K3524)/(2*D3524*0.01)</f>
      </c>
    </row>
    <row r="3525">
      <c r="A3525" t="n">
        <v>2017</v>
      </c>
      <c r="B3525" t="inlineStr">
        <is>
          <t>00132628</t>
        </is>
      </c>
      <c r="C3525" t="inlineStr">
        <is>
          <t>성문전자</t>
        </is>
      </c>
      <c r="D3525" t="n">
        <v>5186712000</v>
      </c>
      <c r="E3525" t="n">
        <v>759651000</v>
      </c>
      <c r="F3525" t="n">
        <v>275801000</v>
      </c>
      <c r="G3525" t="n">
        <v>132924000</v>
      </c>
      <c r="H3525" t="n">
        <v>3.15</v>
      </c>
      <c r="K3525" t="n">
        <v>-149553000</v>
      </c>
      <c r="L3525" t="n">
        <v>168792000</v>
      </c>
      <c r="M3525" t="n">
        <v>166732000</v>
      </c>
      <c r="N3525" t="n">
        <v>-150629000</v>
      </c>
      <c r="O3525">
        <f>D3524</f>
      </c>
      <c r="P3525">
        <f>(E3525-F3525+G3525)/O3525*100</f>
      </c>
      <c r="Q3525">
        <f>H3524</f>
      </c>
      <c r="S3525">
        <f>H3525-H3524</f>
      </c>
      <c r="U3525">
        <f>(L3525-K3525)/(2*D3525*0.01)</f>
      </c>
      <c r="V3525">
        <f>(L3525+K3525)/(D3525*0.0001)</f>
      </c>
    </row>
    <row r="3526">
      <c r="A3526" t="n">
        <v>2018</v>
      </c>
      <c r="B3526" t="inlineStr">
        <is>
          <t>00132628</t>
        </is>
      </c>
      <c r="C3526" t="inlineStr">
        <is>
          <t>성문전자</t>
        </is>
      </c>
      <c r="D3526" t="n">
        <v>4462718000</v>
      </c>
      <c r="E3526" t="n">
        <v>648558000</v>
      </c>
      <c r="F3526" t="n">
        <v>303494000</v>
      </c>
      <c r="G3526" t="n">
        <v>143357000</v>
      </c>
      <c r="H3526" t="n">
        <v>2.95</v>
      </c>
      <c r="I3526" t="n">
        <v>3.5</v>
      </c>
      <c r="J3526" t="n">
        <v>6.81</v>
      </c>
      <c r="K3526" t="n">
        <v>-150469000</v>
      </c>
      <c r="L3526" t="n">
        <v>168679000</v>
      </c>
      <c r="M3526" t="n">
        <v>166261000</v>
      </c>
      <c r="N3526" t="n">
        <v>-151254000</v>
      </c>
      <c r="O3526">
        <f>D3525</f>
      </c>
      <c r="P3526">
        <f>(E3526-F3526+G3526)/O3526*100</f>
      </c>
      <c r="Q3526">
        <f>H3525</f>
      </c>
      <c r="S3526">
        <f>H3526-H3525</f>
      </c>
      <c r="U3526">
        <f>(L3526-K3526)/(2*D3526*0.01)</f>
      </c>
      <c r="V3526">
        <f>(L3526+K3526)/(D3526*0.0001)</f>
      </c>
    </row>
    <row r="3527">
      <c r="A3527" t="n">
        <v>2022</v>
      </c>
      <c r="B3527" t="inlineStr">
        <is>
          <t>00132628</t>
        </is>
      </c>
      <c r="C3527" t="inlineStr">
        <is>
          <t>성문전자</t>
        </is>
      </c>
      <c r="D3527" t="n">
        <v>3846241000</v>
      </c>
      <c r="E3527" t="n">
        <v>383152000</v>
      </c>
      <c r="F3527" t="n">
        <v>85641000</v>
      </c>
      <c r="G3527" t="n">
        <v>95269000</v>
      </c>
      <c r="H3527" t="n">
        <v>5.48</v>
      </c>
      <c r="I3527" t="n">
        <v>2.5</v>
      </c>
      <c r="J3527" t="n">
        <v>4.5123</v>
      </c>
    </row>
    <row r="3528">
      <c r="A3528" t="n">
        <v>2023</v>
      </c>
      <c r="B3528" t="inlineStr">
        <is>
          <t>00132628</t>
        </is>
      </c>
      <c r="C3528" t="inlineStr">
        <is>
          <t>성문전자</t>
        </is>
      </c>
      <c r="D3528" t="n">
        <v>3209592000</v>
      </c>
      <c r="E3528" t="n">
        <v>287264000</v>
      </c>
      <c r="F3528" t="n">
        <v>533692000</v>
      </c>
      <c r="G3528" t="n">
        <v>49061000</v>
      </c>
      <c r="H3528" t="n">
        <v>4.49</v>
      </c>
      <c r="I3528" t="n">
        <v>3</v>
      </c>
      <c r="J3528" t="n">
        <v>4.8965</v>
      </c>
      <c r="K3528" t="n">
        <v>-42409000</v>
      </c>
      <c r="L3528" t="n">
        <v>46247000</v>
      </c>
      <c r="M3528" t="n">
        <v>47952000</v>
      </c>
      <c r="N3528" t="n">
        <v>-44672000</v>
      </c>
      <c r="O3528">
        <f>D3527</f>
      </c>
      <c r="P3528">
        <f>(E3528-F3528+G3528)/O3528*100</f>
      </c>
      <c r="Q3528">
        <f>H3527</f>
      </c>
      <c r="R3528">
        <f>I3527</f>
      </c>
      <c r="S3528">
        <f>H3528-H3527</f>
      </c>
      <c r="T3528">
        <f>I3528-I3527</f>
      </c>
      <c r="U3528">
        <f>(L3528-K3528)/(2*D3528*0.01)</f>
      </c>
      <c r="V3528">
        <f>(L3528+K3528)/(D3528*0.0001)</f>
      </c>
    </row>
    <row r="3529">
      <c r="A3529" t="n">
        <v>2024</v>
      </c>
      <c r="B3529" t="inlineStr">
        <is>
          <t>00132628</t>
        </is>
      </c>
      <c r="C3529" t="inlineStr">
        <is>
          <t>성문전자</t>
        </is>
      </c>
      <c r="D3529" t="n">
        <v>3694968000</v>
      </c>
      <c r="E3529" t="n">
        <v>450457000</v>
      </c>
      <c r="F3529" t="n">
        <v>286281000</v>
      </c>
      <c r="G3529" t="n">
        <v>39640000</v>
      </c>
      <c r="H3529" t="n">
        <v>3.595</v>
      </c>
      <c r="K3529" t="n">
        <v>-106103000</v>
      </c>
      <c r="L3529" t="n">
        <v>114552000</v>
      </c>
      <c r="M3529" t="n">
        <v>114281000</v>
      </c>
      <c r="N3529" t="n">
        <v>-107842000</v>
      </c>
      <c r="O3529">
        <f>D3528</f>
      </c>
      <c r="P3529">
        <f>(E3529-F3529+G3529)/O3529*100</f>
      </c>
      <c r="Q3529">
        <f>H3528</f>
      </c>
      <c r="S3529">
        <f>H3529-H3528</f>
      </c>
      <c r="U3529">
        <f>(L3529-K3529)/(2*D3529*0.01)</f>
      </c>
      <c r="V3529">
        <f>(L3529+K3529)/(D3529*0.0001)</f>
      </c>
    </row>
    <row r="3530">
      <c r="A3530" t="n">
        <v>2025</v>
      </c>
      <c r="B3530" t="inlineStr">
        <is>
          <t>00132628</t>
        </is>
      </c>
      <c r="C3530" t="inlineStr">
        <is>
          <t>성문전자</t>
        </is>
      </c>
      <c r="D3530" t="n">
        <v>3534092000</v>
      </c>
      <c r="E3530" t="n">
        <v>338819000</v>
      </c>
      <c r="F3530" t="n">
        <v>442987000</v>
      </c>
      <c r="G3530" t="n">
        <v>122371000</v>
      </c>
      <c r="H3530" t="n">
        <v>3.75</v>
      </c>
      <c r="K3530" t="n">
        <v>-96277000</v>
      </c>
      <c r="L3530" t="n">
        <v>98700000</v>
      </c>
      <c r="M3530" t="n">
        <v>103935000</v>
      </c>
      <c r="N3530" t="n">
        <v>-93195000</v>
      </c>
      <c r="O3530">
        <f>D3529</f>
      </c>
      <c r="P3530">
        <f>(E3530-F3530+G3530)/O3530*100</f>
      </c>
      <c r="Q3530">
        <f>H3529</f>
      </c>
      <c r="S3530">
        <f>H3530-H3529</f>
      </c>
      <c r="U3530">
        <f>(L3530-K3530)/(2*D3530*0.01)</f>
      </c>
      <c r="V3530">
        <f>(L3530+K3530)/(D3530*0.0001)</f>
      </c>
    </row>
    <row r="3531">
      <c r="A3531" t="n">
        <v>2014</v>
      </c>
      <c r="B3531" t="inlineStr">
        <is>
          <t>00132637</t>
        </is>
      </c>
      <c r="C3531" t="inlineStr">
        <is>
          <t>동원시스템즈</t>
        </is>
      </c>
      <c r="D3531" t="n">
        <v>55796229000</v>
      </c>
      <c r="E3531" t="n">
        <v>4106832000</v>
      </c>
      <c r="F3531" t="n">
        <v>3664413000</v>
      </c>
      <c r="G3531" t="n">
        <v>853280000</v>
      </c>
      <c r="H3531" t="n">
        <v>2.71</v>
      </c>
      <c r="I3531" t="n">
        <v>4.305</v>
      </c>
      <c r="J3531" t="n">
        <v>7.37</v>
      </c>
      <c r="K3531" t="n">
        <v>-6934449000</v>
      </c>
      <c r="L3531" t="n">
        <v>8010419000</v>
      </c>
      <c r="M3531" t="n">
        <v>7984969000</v>
      </c>
      <c r="N3531" t="n">
        <v>-6971514000</v>
      </c>
      <c r="U3531">
        <f>(L3531-K3531)/(2*D3531*0.01)</f>
      </c>
      <c r="V3531">
        <f>(L3531+K3531)/(D3531*0.0001)</f>
      </c>
    </row>
    <row r="3532">
      <c r="A3532" t="n">
        <v>2015</v>
      </c>
      <c r="B3532" t="inlineStr">
        <is>
          <t>00132637</t>
        </is>
      </c>
      <c r="C3532" t="inlineStr">
        <is>
          <t>동원시스템즈</t>
        </is>
      </c>
      <c r="D3532" t="n">
        <v>62770213000</v>
      </c>
      <c r="E3532" t="n">
        <v>7740984000</v>
      </c>
      <c r="F3532" t="n">
        <v>5287911000</v>
      </c>
      <c r="G3532" t="n">
        <v>1380959000</v>
      </c>
      <c r="H3532" t="n">
        <v>2.24</v>
      </c>
      <c r="I3532" t="n">
        <v>4.815</v>
      </c>
      <c r="J3532" t="n">
        <v>6.88</v>
      </c>
      <c r="K3532" t="n">
        <v>-3626921000</v>
      </c>
      <c r="L3532" t="n">
        <v>4113490000</v>
      </c>
      <c r="M3532" t="n">
        <v>4076581000</v>
      </c>
      <c r="N3532" t="n">
        <v>-3664243000</v>
      </c>
      <c r="O3532">
        <f>D3531</f>
      </c>
      <c r="P3532">
        <f>(E3532-F3532+G3532)/O3532*100</f>
      </c>
      <c r="Q3532">
        <f>H3531</f>
      </c>
      <c r="R3532">
        <f>I3531</f>
      </c>
      <c r="S3532">
        <f>H3532-H3531</f>
      </c>
      <c r="T3532">
        <f>I3532-I3531</f>
      </c>
      <c r="U3532">
        <f>(L3532-K3532)/(2*D3532*0.01)</f>
      </c>
      <c r="V3532">
        <f>(L3532+K3532)/(D3532*0.0001)</f>
      </c>
    </row>
    <row r="3533">
      <c r="A3533" t="n">
        <v>2016</v>
      </c>
      <c r="B3533" t="inlineStr">
        <is>
          <t>00132637</t>
        </is>
      </c>
      <c r="C3533" t="inlineStr">
        <is>
          <t>동원시스템즈</t>
        </is>
      </c>
      <c r="D3533" t="n">
        <v>67036116000</v>
      </c>
      <c r="E3533" t="n">
        <v>8095224000</v>
      </c>
      <c r="F3533" t="n">
        <v>9043140000</v>
      </c>
      <c r="G3533" t="n">
        <v>1290588000</v>
      </c>
      <c r="H3533" t="n">
        <v>2.225</v>
      </c>
      <c r="I3533" t="n">
        <v>5.205</v>
      </c>
      <c r="J3533" t="n">
        <v>4.74</v>
      </c>
      <c r="K3533" t="n">
        <v>-4025773000</v>
      </c>
      <c r="L3533" t="n">
        <v>4564983000</v>
      </c>
      <c r="M3533" t="n">
        <v>4507481000</v>
      </c>
      <c r="N3533" t="n">
        <v>-4054092000</v>
      </c>
      <c r="O3533">
        <f>D3532</f>
      </c>
      <c r="P3533">
        <f>(E3533-F3533+G3533)/O3533*100</f>
      </c>
      <c r="Q3533">
        <f>H3532</f>
      </c>
      <c r="R3533">
        <f>I3532</f>
      </c>
      <c r="S3533">
        <f>H3533-H3532</f>
      </c>
      <c r="T3533">
        <f>I3533-I3532</f>
      </c>
      <c r="U3533">
        <f>(L3533-K3533)/(2*D3533*0.01)</f>
      </c>
      <c r="V3533">
        <f>(L3533+K3533)/(D3533*0.0001)</f>
      </c>
    </row>
    <row r="3534">
      <c r="A3534" t="n">
        <v>2017</v>
      </c>
      <c r="B3534" t="inlineStr">
        <is>
          <t>00132637</t>
        </is>
      </c>
      <c r="C3534" t="inlineStr">
        <is>
          <t>동원시스템즈</t>
        </is>
      </c>
      <c r="D3534" t="n">
        <v>69593694000</v>
      </c>
      <c r="E3534" t="n">
        <v>9111011000</v>
      </c>
      <c r="F3534" t="n">
        <v>7240364000</v>
      </c>
      <c r="G3534" t="n">
        <v>1447276000</v>
      </c>
      <c r="H3534" t="n">
        <v>2.66</v>
      </c>
      <c r="I3534" t="n">
        <v>3.175</v>
      </c>
      <c r="J3534" t="n">
        <v>5.97</v>
      </c>
      <c r="K3534" t="n">
        <v>-4006171000</v>
      </c>
      <c r="L3534" t="n">
        <v>4531607000</v>
      </c>
      <c r="M3534" t="n">
        <v>4495834000</v>
      </c>
      <c r="N3534" t="n">
        <v>-4051639000</v>
      </c>
      <c r="O3534">
        <f>D3533</f>
      </c>
      <c r="P3534">
        <f>(E3534-F3534+G3534)/O3534*100</f>
      </c>
      <c r="Q3534">
        <f>H3533</f>
      </c>
      <c r="R3534">
        <f>I3533</f>
      </c>
      <c r="S3534">
        <f>H3534-H3533</f>
      </c>
      <c r="T3534">
        <f>I3534-I3533</f>
      </c>
      <c r="U3534">
        <f>(L3534-K3534)/(2*D3534*0.01)</f>
      </c>
      <c r="V3534">
        <f>(L3534+K3534)/(D3534*0.0001)</f>
      </c>
    </row>
    <row r="3535">
      <c r="A3535" t="n">
        <v>2018</v>
      </c>
      <c r="B3535" t="inlineStr">
        <is>
          <t>00132637</t>
        </is>
      </c>
      <c r="C3535" t="inlineStr">
        <is>
          <t>동원시스템즈</t>
        </is>
      </c>
      <c r="D3535" t="n">
        <v>46703677000</v>
      </c>
      <c r="E3535" t="n">
        <v>6745891000</v>
      </c>
      <c r="F3535" t="n">
        <v>24122331000</v>
      </c>
      <c r="G3535" t="n">
        <v>1551298000</v>
      </c>
      <c r="H3535" t="n">
        <v>2.315</v>
      </c>
      <c r="I3535" t="n">
        <v>3.25</v>
      </c>
      <c r="J3535" t="n">
        <v>5.97</v>
      </c>
      <c r="K3535" t="n">
        <v>-3433148000</v>
      </c>
      <c r="L3535" t="n">
        <v>3890192000</v>
      </c>
      <c r="M3535" t="n">
        <v>3883173000</v>
      </c>
      <c r="N3535" t="n">
        <v>-3420079000</v>
      </c>
      <c r="O3535">
        <f>D3534</f>
      </c>
      <c r="P3535">
        <f>(E3535-F3535+G3535)/O3535*100</f>
      </c>
      <c r="Q3535">
        <f>H3534</f>
      </c>
      <c r="R3535">
        <f>I3534</f>
      </c>
      <c r="S3535">
        <f>H3535-H3534</f>
      </c>
      <c r="T3535">
        <f>I3535-I3534</f>
      </c>
      <c r="U3535">
        <f>(L3535-K3535)/(2*D3535*0.01)</f>
      </c>
      <c r="V3535">
        <f>(L3535+K3535)/(D3535*0.0001)</f>
      </c>
    </row>
    <row r="3536">
      <c r="A3536" t="n">
        <v>2019</v>
      </c>
      <c r="B3536" t="inlineStr">
        <is>
          <t>00132637</t>
        </is>
      </c>
      <c r="C3536" t="inlineStr">
        <is>
          <t>동원시스템즈</t>
        </is>
      </c>
      <c r="D3536" t="n">
        <v>51969120000</v>
      </c>
      <c r="E3536" t="n">
        <v>6215161000</v>
      </c>
      <c r="F3536" t="n">
        <v>4866918000</v>
      </c>
      <c r="G3536" t="n">
        <v>1040965000</v>
      </c>
      <c r="H3536" t="n">
        <v>1.965</v>
      </c>
      <c r="I3536" t="n">
        <v>2.5</v>
      </c>
      <c r="K3536" t="n">
        <v>-3833708000</v>
      </c>
      <c r="L3536" t="n">
        <v>4413238000</v>
      </c>
      <c r="M3536" t="n">
        <v>4339718000</v>
      </c>
      <c r="N3536" t="n">
        <v>-3847401000</v>
      </c>
      <c r="O3536">
        <f>D3535</f>
      </c>
      <c r="P3536">
        <f>(E3536-F3536+G3536)/O3536*100</f>
      </c>
      <c r="Q3536">
        <f>H3535</f>
      </c>
      <c r="R3536">
        <f>I3535</f>
      </c>
      <c r="S3536">
        <f>H3536-H3535</f>
      </c>
      <c r="T3536">
        <f>I3536-I3535</f>
      </c>
      <c r="U3536">
        <f>(L3536-K3536)/(2*D3536*0.01)</f>
      </c>
      <c r="V3536">
        <f>(L3536+K3536)/(D3536*0.0001)</f>
      </c>
    </row>
    <row r="3537">
      <c r="A3537" t="n">
        <v>2020</v>
      </c>
      <c r="B3537" t="inlineStr">
        <is>
          <t>00132637</t>
        </is>
      </c>
      <c r="C3537" t="inlineStr">
        <is>
          <t>동원시스템즈</t>
        </is>
      </c>
      <c r="D3537" t="n">
        <v>54219831000</v>
      </c>
      <c r="E3537" t="n">
        <v>6867507000</v>
      </c>
      <c r="F3537" t="n">
        <v>4195234000</v>
      </c>
      <c r="G3537" t="n">
        <v>967842000</v>
      </c>
      <c r="H3537" t="n">
        <v>1.905</v>
      </c>
      <c r="I3537" t="n">
        <v>2.5</v>
      </c>
      <c r="K3537" t="n">
        <v>-3493571000</v>
      </c>
      <c r="L3537" t="n">
        <v>3998890000</v>
      </c>
      <c r="M3537" t="n">
        <v>3928551000</v>
      </c>
      <c r="N3537" t="n">
        <v>-3503203000</v>
      </c>
      <c r="O3537">
        <f>D3536</f>
      </c>
      <c r="P3537">
        <f>(E3537-F3537+G3537)/O3537*100</f>
      </c>
      <c r="Q3537">
        <f>H3536</f>
      </c>
      <c r="R3537">
        <f>I3536</f>
      </c>
      <c r="S3537">
        <f>H3537-H3536</f>
      </c>
      <c r="T3537">
        <f>I3537-I3536</f>
      </c>
      <c r="U3537">
        <f>(L3537-K3537)/(2*D3537*0.01)</f>
      </c>
      <c r="V3537">
        <f>(L3537+K3537)/(D3537*0.0001)</f>
      </c>
    </row>
    <row r="3538">
      <c r="A3538" t="n">
        <v>2021</v>
      </c>
      <c r="B3538" t="inlineStr">
        <is>
          <t>00132637</t>
        </is>
      </c>
      <c r="C3538" t="inlineStr">
        <is>
          <t>동원시스템즈</t>
        </is>
      </c>
      <c r="D3538" t="n">
        <v>56122834000</v>
      </c>
      <c r="E3538" t="n">
        <v>6777958000</v>
      </c>
      <c r="F3538" t="n">
        <v>3620035000</v>
      </c>
      <c r="G3538" t="n">
        <v>1004660000</v>
      </c>
      <c r="H3538" t="n">
        <v>2.53</v>
      </c>
      <c r="I3538" t="n">
        <v>2</v>
      </c>
      <c r="K3538" t="n">
        <v>-3194175000</v>
      </c>
      <c r="L3538" t="n">
        <v>3623432000</v>
      </c>
      <c r="M3538" t="n">
        <v>3608822000</v>
      </c>
      <c r="N3538" t="n">
        <v>-3241738000</v>
      </c>
      <c r="O3538">
        <f>D3537</f>
      </c>
      <c r="P3538">
        <f>(E3538-F3538+G3538)/O3538*100</f>
      </c>
      <c r="Q3538">
        <f>H3537</f>
      </c>
      <c r="R3538">
        <f>I3537</f>
      </c>
      <c r="S3538">
        <f>H3538-H3537</f>
      </c>
      <c r="T3538">
        <f>I3538-I3537</f>
      </c>
      <c r="U3538">
        <f>(L3538-K3538)/(2*D3538*0.01)</f>
      </c>
      <c r="V3538">
        <f>(L3538+K3538)/(D3538*0.0001)</f>
      </c>
    </row>
    <row r="3539">
      <c r="A3539" t="n">
        <v>2022</v>
      </c>
      <c r="B3539" t="inlineStr">
        <is>
          <t>00132637</t>
        </is>
      </c>
      <c r="C3539" t="inlineStr">
        <is>
          <t>동원시스템즈</t>
        </is>
      </c>
      <c r="D3539" t="n">
        <v>51615873000</v>
      </c>
      <c r="E3539" t="n">
        <v>6600973000</v>
      </c>
      <c r="F3539" t="n">
        <v>4356114000</v>
      </c>
      <c r="G3539" t="n">
        <v>1212554000</v>
      </c>
      <c r="H3539" t="n">
        <v>5.14</v>
      </c>
      <c r="I3539" t="n">
        <v>2.5</v>
      </c>
      <c r="K3539" t="n">
        <v>-2862161000</v>
      </c>
      <c r="L3539" t="n">
        <v>3221358000</v>
      </c>
      <c r="M3539" t="n">
        <v>3279685000</v>
      </c>
      <c r="N3539" t="n">
        <v>-2961694000</v>
      </c>
      <c r="O3539">
        <f>D3538</f>
      </c>
      <c r="P3539">
        <f>(E3539-F3539+G3539)/O3539*100</f>
      </c>
      <c r="Q3539">
        <f>H3538</f>
      </c>
      <c r="R3539">
        <f>I3538</f>
      </c>
      <c r="S3539">
        <f>H3539-H3538</f>
      </c>
      <c r="T3539">
        <f>I3539-I3538</f>
      </c>
      <c r="U3539">
        <f>(L3539-K3539)/(2*D3539*0.01)</f>
      </c>
      <c r="V3539">
        <f>(L3539+K3539)/(D3539*0.0001)</f>
      </c>
    </row>
    <row r="3540">
      <c r="A3540" t="n">
        <v>2023</v>
      </c>
      <c r="B3540" t="inlineStr">
        <is>
          <t>00132637</t>
        </is>
      </c>
      <c r="C3540" t="inlineStr">
        <is>
          <t>동원시스템즈</t>
        </is>
      </c>
      <c r="D3540" t="n">
        <v>58850865000</v>
      </c>
      <c r="E3540" t="n">
        <v>6458772000</v>
      </c>
      <c r="F3540" t="n">
        <v>4993992000</v>
      </c>
      <c r="G3540" t="n">
        <v>2311166000</v>
      </c>
      <c r="H3540" t="n">
        <v>4.14</v>
      </c>
      <c r="I3540" t="n">
        <v>4.09</v>
      </c>
      <c r="J3540" t="n">
        <v>6.43</v>
      </c>
      <c r="K3540" t="n">
        <v>-3397233000</v>
      </c>
      <c r="L3540" t="n">
        <v>3835630000</v>
      </c>
      <c r="M3540" t="n">
        <v>3865879000</v>
      </c>
      <c r="N3540" t="n">
        <v>-3483930000</v>
      </c>
      <c r="O3540">
        <f>D3539</f>
      </c>
      <c r="P3540">
        <f>(E3540-F3540+G3540)/O3540*100</f>
      </c>
      <c r="Q3540">
        <f>H3539</f>
      </c>
      <c r="R3540">
        <f>I3539</f>
      </c>
      <c r="S3540">
        <f>H3540-H3539</f>
      </c>
      <c r="T3540">
        <f>I3540-I3539</f>
      </c>
      <c r="U3540">
        <f>(L3540-K3540)/(2*D3540*0.01)</f>
      </c>
      <c r="V3540">
        <f>(L3540+K3540)/(D3540*0.0001)</f>
      </c>
    </row>
    <row r="3541">
      <c r="A3541" t="n">
        <v>2024</v>
      </c>
      <c r="B3541" t="inlineStr">
        <is>
          <t>00132637</t>
        </is>
      </c>
      <c r="C3541" t="inlineStr">
        <is>
          <t>동원시스템즈</t>
        </is>
      </c>
      <c r="D3541" t="n">
        <v>64442437000</v>
      </c>
      <c r="E3541" t="n">
        <v>6942724000</v>
      </c>
      <c r="F3541" t="n">
        <v>8795575000</v>
      </c>
      <c r="G3541" t="n">
        <v>2264052000</v>
      </c>
      <c r="H3541" t="n">
        <v>3.53</v>
      </c>
      <c r="I3541" t="n">
        <v>4.09</v>
      </c>
      <c r="J3541" t="n">
        <v>6.45</v>
      </c>
      <c r="K3541" t="n">
        <v>-3747040000</v>
      </c>
      <c r="L3541" t="n">
        <v>4246010000</v>
      </c>
      <c r="M3541" t="n">
        <v>4252585000</v>
      </c>
      <c r="N3541" t="n">
        <v>-3821178000</v>
      </c>
      <c r="O3541">
        <f>D3540</f>
      </c>
      <c r="P3541">
        <f>(E3541-F3541+G3541)/O3541*100</f>
      </c>
      <c r="Q3541">
        <f>H3540</f>
      </c>
      <c r="R3541">
        <f>I3540</f>
      </c>
      <c r="S3541">
        <f>H3541-H3540</f>
      </c>
      <c r="T3541">
        <f>I3541-I3540</f>
      </c>
      <c r="U3541">
        <f>(L3541-K3541)/(2*D3541*0.01)</f>
      </c>
      <c r="V3541">
        <f>(L3541+K3541)/(D3541*0.0001)</f>
      </c>
    </row>
    <row r="3542">
      <c r="A3542" t="n">
        <v>2025</v>
      </c>
      <c r="B3542" t="inlineStr">
        <is>
          <t>00132637</t>
        </is>
      </c>
      <c r="C3542" t="inlineStr">
        <is>
          <t>동원시스템즈</t>
        </is>
      </c>
      <c r="D3542" t="n">
        <v>64275533000</v>
      </c>
      <c r="E3542" t="n">
        <v>7657714000</v>
      </c>
      <c r="F3542" t="n">
        <v>9570827000</v>
      </c>
      <c r="G3542" t="n">
        <v>2122233000</v>
      </c>
      <c r="H3542" t="n">
        <v>3.84</v>
      </c>
      <c r="I3542" t="n">
        <v>4.08</v>
      </c>
      <c r="J3542" t="n">
        <v>6.37</v>
      </c>
      <c r="K3542" t="n">
        <v>-3682007000</v>
      </c>
      <c r="L3542" t="n">
        <v>4158775000</v>
      </c>
      <c r="M3542" t="n">
        <v>4118845000</v>
      </c>
      <c r="N3542" t="n">
        <v>-3825189000</v>
      </c>
      <c r="O3542">
        <f>D3541</f>
      </c>
      <c r="P3542">
        <f>(E3542-F3542+G3542)/O3542*100</f>
      </c>
      <c r="Q3542">
        <f>H3541</f>
      </c>
      <c r="R3542">
        <f>I3541</f>
      </c>
      <c r="S3542">
        <f>H3542-H3541</f>
      </c>
      <c r="T3542">
        <f>I3542-I3541</f>
      </c>
      <c r="U3542">
        <f>(L3542-K3542)/(2*D3542*0.01)</f>
      </c>
      <c r="V3542">
        <f>(L3542+K3542)/(D3542*0.0001)</f>
      </c>
    </row>
    <row r="3543">
      <c r="A3543" t="n">
        <v>2014</v>
      </c>
      <c r="B3543" t="inlineStr">
        <is>
          <t>00132725</t>
        </is>
      </c>
      <c r="C3543" t="inlineStr">
        <is>
          <t>SB성보</t>
        </is>
      </c>
      <c r="D3543" t="n">
        <v>109640000000</v>
      </c>
      <c r="E3543" t="n">
        <v>4820000000</v>
      </c>
      <c r="F3543" t="n">
        <v>3650000000</v>
      </c>
      <c r="G3543" t="n">
        <v>4384000000</v>
      </c>
      <c r="H3543" t="n">
        <v>4</v>
      </c>
      <c r="I3543" t="n">
        <v>4.5</v>
      </c>
      <c r="J3543" t="n">
        <v>11.3</v>
      </c>
      <c r="K3543" t="n">
        <v>-8280000000</v>
      </c>
      <c r="L3543" t="n">
        <v>9180000000</v>
      </c>
      <c r="M3543" t="n">
        <v>2180000000</v>
      </c>
      <c r="N3543" t="n">
        <v>-2050000000</v>
      </c>
      <c r="U3543">
        <f>(L3543-K3543)/(2*D3543*0.01)</f>
      </c>
      <c r="V3543">
        <f>(L3543+K3543)/(D3543*0.0001)</f>
      </c>
    </row>
    <row r="3544">
      <c r="A3544" t="n">
        <v>2016</v>
      </c>
      <c r="B3544" t="inlineStr">
        <is>
          <t>00132725</t>
        </is>
      </c>
      <c r="C3544" t="inlineStr">
        <is>
          <t>SB성보</t>
        </is>
      </c>
      <c r="D3544" t="n">
        <v>5645368000</v>
      </c>
      <c r="E3544" t="n">
        <v>924355000</v>
      </c>
      <c r="F3544" t="n">
        <v>538770000</v>
      </c>
      <c r="G3544" t="n">
        <v>107093000</v>
      </c>
      <c r="H3544" t="n">
        <v>2.37</v>
      </c>
      <c r="I3544" t="n">
        <v>4.96</v>
      </c>
    </row>
    <row r="3545">
      <c r="A3545" t="n">
        <v>2017</v>
      </c>
      <c r="B3545" t="inlineStr">
        <is>
          <t>00132725</t>
        </is>
      </c>
      <c r="C3545" t="inlineStr">
        <is>
          <t>SB성보</t>
        </is>
      </c>
      <c r="D3545" t="n">
        <v>7365000</v>
      </c>
      <c r="O3545">
        <f>D3544</f>
      </c>
    </row>
    <row r="3546">
      <c r="A3546" t="n">
        <v>2018</v>
      </c>
      <c r="B3546" t="inlineStr">
        <is>
          <t>00132725</t>
        </is>
      </c>
      <c r="C3546" t="inlineStr">
        <is>
          <t>SB성보</t>
        </is>
      </c>
      <c r="D3546" t="n">
        <v>6272338000</v>
      </c>
      <c r="E3546" t="n">
        <v>742276000</v>
      </c>
      <c r="F3546" t="n">
        <v>334084000</v>
      </c>
      <c r="G3546" t="n">
        <v>137668000</v>
      </c>
      <c r="H3546" t="n">
        <v>2.33</v>
      </c>
      <c r="I3546" t="n">
        <v>4.88</v>
      </c>
      <c r="O3546">
        <f>D3545</f>
      </c>
      <c r="P3546">
        <f>(E3546-F3546+G3546)/O3546*100</f>
      </c>
    </row>
    <row r="3547">
      <c r="A3547" t="n">
        <v>2019</v>
      </c>
      <c r="B3547" t="inlineStr">
        <is>
          <t>00132725</t>
        </is>
      </c>
      <c r="C3547" t="inlineStr">
        <is>
          <t>SB성보</t>
        </is>
      </c>
      <c r="D3547" t="n">
        <v>6514426000</v>
      </c>
      <c r="E3547" t="n">
        <v>743193000</v>
      </c>
      <c r="F3547" t="n">
        <v>454472000</v>
      </c>
      <c r="G3547" t="n">
        <v>128128000</v>
      </c>
      <c r="H3547" t="n">
        <v>2</v>
      </c>
      <c r="I3547" t="n">
        <v>3.88</v>
      </c>
      <c r="K3547" t="n">
        <v>-445076000</v>
      </c>
      <c r="L3547" t="n">
        <v>507211000</v>
      </c>
      <c r="M3547" t="n">
        <v>502301000</v>
      </c>
      <c r="N3547" t="n">
        <v>-449447000</v>
      </c>
      <c r="O3547">
        <f>D3546</f>
      </c>
      <c r="P3547">
        <f>(E3547-F3547+G3547)/O3547*100</f>
      </c>
      <c r="Q3547">
        <f>H3546</f>
      </c>
      <c r="R3547">
        <f>I3546</f>
      </c>
      <c r="S3547">
        <f>H3547-H3546</f>
      </c>
      <c r="T3547">
        <f>I3547-I3546</f>
      </c>
      <c r="U3547">
        <f>(L3547-K3547)/(2*D3547*0.01)</f>
      </c>
      <c r="V3547">
        <f>(L3547+K3547)/(D3547*0.0001)</f>
      </c>
    </row>
    <row r="3548">
      <c r="A3548" t="n">
        <v>2020</v>
      </c>
      <c r="B3548" t="inlineStr">
        <is>
          <t>00132725</t>
        </is>
      </c>
      <c r="C3548" t="inlineStr">
        <is>
          <t>SB성보</t>
        </is>
      </c>
      <c r="D3548" t="n">
        <v>6813025000</v>
      </c>
      <c r="E3548" t="n">
        <v>717441000</v>
      </c>
      <c r="F3548" t="n">
        <v>346284000</v>
      </c>
      <c r="G3548" t="n">
        <v>113876000</v>
      </c>
      <c r="H3548" t="n">
        <v>1.97</v>
      </c>
      <c r="I3548" t="n">
        <v>3.34</v>
      </c>
      <c r="K3548" t="n">
        <v>-421693000</v>
      </c>
      <c r="L3548" t="n">
        <v>479304000</v>
      </c>
      <c r="M3548" t="n">
        <v>476972000</v>
      </c>
      <c r="N3548" t="n">
        <v>-427689000</v>
      </c>
      <c r="O3548">
        <f>D3547</f>
      </c>
      <c r="P3548">
        <f>(E3548-F3548+G3548)/O3548*100</f>
      </c>
      <c r="Q3548">
        <f>H3547</f>
      </c>
      <c r="R3548">
        <f>I3547</f>
      </c>
      <c r="S3548">
        <f>H3548-H3547</f>
      </c>
      <c r="T3548">
        <f>I3548-I3547</f>
      </c>
      <c r="U3548">
        <f>(L3548-K3548)/(2*D3548*0.01)</f>
      </c>
      <c r="V3548">
        <f>(L3548+K3548)/(D3548*0.0001)</f>
      </c>
    </row>
    <row r="3549">
      <c r="A3549" t="n">
        <v>2021</v>
      </c>
      <c r="B3549" t="inlineStr">
        <is>
          <t>00132725</t>
        </is>
      </c>
      <c r="C3549" t="inlineStr">
        <is>
          <t>SB성보</t>
        </is>
      </c>
      <c r="D3549" t="n">
        <v>7164327000</v>
      </c>
      <c r="E3549" t="n">
        <v>665491000</v>
      </c>
      <c r="F3549" t="n">
        <v>879344000</v>
      </c>
      <c r="G3549" t="n">
        <v>117421000</v>
      </c>
      <c r="H3549" t="n">
        <v>2.557</v>
      </c>
      <c r="I3549" t="n">
        <v>4.52</v>
      </c>
      <c r="K3549" t="n">
        <v>-467628000</v>
      </c>
      <c r="L3549" t="n">
        <v>529108000</v>
      </c>
      <c r="M3549" t="n">
        <v>523301000</v>
      </c>
      <c r="N3549" t="n">
        <v>-471622000</v>
      </c>
      <c r="O3549">
        <f>D3548</f>
      </c>
      <c r="P3549">
        <f>(E3549-F3549+G3549)/O3549*100</f>
      </c>
      <c r="Q3549">
        <f>H3548</f>
      </c>
      <c r="R3549">
        <f>I3548</f>
      </c>
      <c r="S3549">
        <f>H3549-H3548</f>
      </c>
      <c r="T3549">
        <f>I3549-I3548</f>
      </c>
      <c r="U3549">
        <f>(L3549-K3549)/(2*D3549*0.01)</f>
      </c>
      <c r="V3549">
        <f>(L3549+K3549)/(D3549*0.0001)</f>
      </c>
    </row>
    <row r="3550">
      <c r="A3550" t="n">
        <v>2022</v>
      </c>
      <c r="B3550" t="inlineStr">
        <is>
          <t>00132725</t>
        </is>
      </c>
      <c r="C3550" t="inlineStr">
        <is>
          <t>SB성보</t>
        </is>
      </c>
      <c r="D3550" t="n">
        <v>6473506000</v>
      </c>
      <c r="E3550" t="n">
        <v>780313000</v>
      </c>
      <c r="F3550" t="n">
        <v>1197473000</v>
      </c>
      <c r="G3550" t="n">
        <v>178071000</v>
      </c>
      <c r="H3550" t="n">
        <v>5.145</v>
      </c>
      <c r="I3550" t="n">
        <v>4.74</v>
      </c>
      <c r="K3550" t="n">
        <v>-366904000</v>
      </c>
      <c r="L3550" t="n">
        <v>413831000</v>
      </c>
      <c r="M3550" t="n">
        <v>408433000</v>
      </c>
      <c r="N3550" t="n">
        <v>-378121000</v>
      </c>
      <c r="O3550">
        <f>D3549</f>
      </c>
      <c r="P3550">
        <f>(E3550-F3550+G3550)/O3550*100</f>
      </c>
      <c r="Q3550">
        <f>H3549</f>
      </c>
      <c r="R3550">
        <f>I3549</f>
      </c>
      <c r="S3550">
        <f>H3550-H3549</f>
      </c>
      <c r="T3550">
        <f>I3550-I3549</f>
      </c>
      <c r="U3550">
        <f>(L3550-K3550)/(2*D3550*0.01)</f>
      </c>
      <c r="V3550">
        <f>(L3550+K3550)/(D3550*0.0001)</f>
      </c>
    </row>
    <row r="3551">
      <c r="A3551" t="n">
        <v>2023</v>
      </c>
      <c r="B3551" t="inlineStr">
        <is>
          <t>00132725</t>
        </is>
      </c>
      <c r="C3551" t="inlineStr">
        <is>
          <t>SB성보</t>
        </is>
      </c>
      <c r="D3551" t="n">
        <v>7101733000</v>
      </c>
      <c r="E3551" t="n">
        <v>673609000</v>
      </c>
      <c r="F3551" t="n">
        <v>866488000</v>
      </c>
      <c r="G3551" t="n">
        <v>322825000</v>
      </c>
      <c r="H3551" t="n">
        <v>4.174</v>
      </c>
      <c r="I3551" t="n">
        <v>5.41</v>
      </c>
      <c r="K3551" t="n">
        <v>-429965000</v>
      </c>
      <c r="L3551" t="n">
        <v>480045000</v>
      </c>
      <c r="M3551" t="n">
        <v>481704000</v>
      </c>
      <c r="N3551" t="n">
        <v>-439272000</v>
      </c>
      <c r="O3551">
        <f>D3550</f>
      </c>
      <c r="P3551">
        <f>(E3551-F3551+G3551)/O3551*100</f>
      </c>
      <c r="Q3551">
        <f>H3550</f>
      </c>
      <c r="R3551">
        <f>I3550</f>
      </c>
      <c r="S3551">
        <f>H3551-H3550</f>
      </c>
      <c r="T3551">
        <f>I3551-I3550</f>
      </c>
      <c r="U3551">
        <f>(L3551-K3551)/(2*D3551*0.01)</f>
      </c>
      <c r="V3551">
        <f>(L3551+K3551)/(D3551*0.0001)</f>
      </c>
    </row>
    <row r="3552">
      <c r="A3552" t="n">
        <v>2024</v>
      </c>
      <c r="B3552" t="inlineStr">
        <is>
          <t>00132725</t>
        </is>
      </c>
      <c r="C3552" t="inlineStr">
        <is>
          <t>SB성보</t>
        </is>
      </c>
      <c r="D3552" t="n">
        <v>7897527000</v>
      </c>
      <c r="E3552" t="n">
        <v>726315000</v>
      </c>
      <c r="F3552" t="n">
        <v>473577000</v>
      </c>
      <c r="G3552" t="n">
        <v>286451000</v>
      </c>
      <c r="H3552" t="n">
        <v>3.566</v>
      </c>
      <c r="I3552" t="n">
        <v>5.46</v>
      </c>
      <c r="K3552" t="n">
        <v>-474125000</v>
      </c>
      <c r="L3552" t="n">
        <v>530409000</v>
      </c>
      <c r="M3552" t="n">
        <v>528373000</v>
      </c>
      <c r="N3552" t="n">
        <v>-481227000</v>
      </c>
      <c r="O3552">
        <f>D3551</f>
      </c>
      <c r="P3552">
        <f>(E3552-F3552+G3552)/O3552*100</f>
      </c>
      <c r="Q3552">
        <f>H3551</f>
      </c>
      <c r="R3552">
        <f>I3551</f>
      </c>
      <c r="S3552">
        <f>H3552-H3551</f>
      </c>
      <c r="T3552">
        <f>I3552-I3551</f>
      </c>
      <c r="U3552">
        <f>(L3552-K3552)/(2*D3552*0.01)</f>
      </c>
      <c r="V3552">
        <f>(L3552+K3552)/(D3552*0.0001)</f>
      </c>
    </row>
    <row r="3553">
      <c r="A3553" t="n">
        <v>2025</v>
      </c>
      <c r="B3553" t="inlineStr">
        <is>
          <t>00132725</t>
        </is>
      </c>
      <c r="C3553" t="inlineStr">
        <is>
          <t>SB성보</t>
        </is>
      </c>
      <c r="D3553" t="n">
        <v>7936378000</v>
      </c>
      <c r="E3553" t="n">
        <v>791653000</v>
      </c>
      <c r="F3553" t="n">
        <v>780141000</v>
      </c>
      <c r="G3553" t="n">
        <v>272485000</v>
      </c>
      <c r="H3553" t="n">
        <v>3.91</v>
      </c>
      <c r="I3553" t="n">
        <v>5.68</v>
      </c>
      <c r="J3553" t="n">
        <v>6.81</v>
      </c>
      <c r="K3553" t="n">
        <v>-466182000</v>
      </c>
      <c r="L3553" t="n">
        <v>520692000</v>
      </c>
      <c r="M3553" t="n">
        <v>519740000</v>
      </c>
      <c r="N3553" t="n">
        <v>-474011000</v>
      </c>
      <c r="O3553">
        <f>D3552</f>
      </c>
      <c r="P3553">
        <f>(E3553-F3553+G3553)/O3553*100</f>
      </c>
      <c r="Q3553">
        <f>H3552</f>
      </c>
      <c r="R3553">
        <f>I3552</f>
      </c>
      <c r="S3553">
        <f>H3553-H3552</f>
      </c>
      <c r="T3553">
        <f>I3553-I3552</f>
      </c>
      <c r="U3553">
        <f>(L3553-K3553)/(2*D3553*0.01)</f>
      </c>
      <c r="V3553">
        <f>(L3553+K3553)/(D3553*0.0001)</f>
      </c>
    </row>
    <row r="3554">
      <c r="A3554" t="n">
        <v>2015</v>
      </c>
      <c r="B3554" t="inlineStr">
        <is>
          <t>00132804</t>
        </is>
      </c>
      <c r="C3554" t="inlineStr">
        <is>
          <t>성신양회</t>
        </is>
      </c>
      <c r="D3554" t="n">
        <v>97774057000</v>
      </c>
      <c r="E3554" t="n">
        <v>5769121000</v>
      </c>
      <c r="F3554" t="n">
        <v>6451061000</v>
      </c>
      <c r="G3554" t="n">
        <v>2468466000</v>
      </c>
      <c r="H3554" t="n">
        <v>2.69</v>
      </c>
      <c r="I3554" t="n">
        <v>4</v>
      </c>
    </row>
    <row r="3555">
      <c r="A3555" t="n">
        <v>2016</v>
      </c>
      <c r="B3555" t="inlineStr">
        <is>
          <t>00132804</t>
        </is>
      </c>
      <c r="C3555" t="inlineStr">
        <is>
          <t>성신양회</t>
        </is>
      </c>
      <c r="D3555" t="n">
        <v>105126939000</v>
      </c>
      <c r="E3555" t="n">
        <v>6098200000</v>
      </c>
      <c r="F3555" t="n">
        <v>6047762000</v>
      </c>
      <c r="G3555" t="n">
        <v>2237158000</v>
      </c>
      <c r="H3555" t="n">
        <v>2.74</v>
      </c>
      <c r="I3555" t="n">
        <v>4.5</v>
      </c>
      <c r="K3555" t="n">
        <v>-5776000000</v>
      </c>
      <c r="L3555" t="n">
        <v>6459000000</v>
      </c>
      <c r="M3555" t="n">
        <v>6296000000</v>
      </c>
      <c r="N3555" t="n">
        <v>-5759000000</v>
      </c>
      <c r="O3555">
        <f>D3554</f>
      </c>
      <c r="P3555">
        <f>(E3555-F3555+G3555)/O3555*100</f>
      </c>
      <c r="Q3555">
        <f>H3554</f>
      </c>
      <c r="R3555">
        <f>I3554</f>
      </c>
      <c r="S3555">
        <f>H3555-H3554</f>
      </c>
      <c r="T3555">
        <f>I3555-I3554</f>
      </c>
      <c r="U3555">
        <f>(L3555-K3555)/(2*D3555*0.01)</f>
      </c>
      <c r="V3555">
        <f>(L3555+K3555)/(D3555*0.0001)</f>
      </c>
    </row>
    <row r="3556">
      <c r="A3556" t="n">
        <v>2017</v>
      </c>
      <c r="B3556" t="inlineStr">
        <is>
          <t>00132804</t>
        </is>
      </c>
      <c r="C3556" t="inlineStr">
        <is>
          <t>성신양회</t>
        </is>
      </c>
      <c r="D3556" t="n">
        <v>107747557000</v>
      </c>
      <c r="E3556" t="n">
        <v>6376996000</v>
      </c>
      <c r="F3556" t="n">
        <v>4676980000</v>
      </c>
      <c r="G3556" t="n">
        <v>2370334000</v>
      </c>
      <c r="H3556" t="n">
        <v>3.05</v>
      </c>
      <c r="I3556" t="n">
        <v>4.5</v>
      </c>
      <c r="K3556" t="n">
        <v>-6476945638</v>
      </c>
      <c r="L3556" t="n">
        <v>7260920100</v>
      </c>
      <c r="M3556" t="n">
        <v>7109405812</v>
      </c>
      <c r="N3556" t="n">
        <v>-6462045400</v>
      </c>
      <c r="O3556">
        <f>D3555</f>
      </c>
      <c r="P3556">
        <f>(E3556-F3556+G3556)/O3556*100</f>
      </c>
      <c r="Q3556">
        <f>H3555</f>
      </c>
      <c r="R3556">
        <f>I3555</f>
      </c>
      <c r="S3556">
        <f>H3556-H3555</f>
      </c>
      <c r="T3556">
        <f>I3556-I3555</f>
      </c>
      <c r="U3556">
        <f>(L3556-K3556)/(2*D3556*0.01)</f>
      </c>
      <c r="V3556">
        <f>(L3556+K3556)/(D3556*0.0001)</f>
      </c>
    </row>
    <row r="3557">
      <c r="A3557" t="n">
        <v>2018</v>
      </c>
      <c r="B3557" t="inlineStr">
        <is>
          <t>00132804</t>
        </is>
      </c>
      <c r="C3557" t="inlineStr">
        <is>
          <t>성신양회</t>
        </is>
      </c>
      <c r="D3557" t="n">
        <v>117887409000</v>
      </c>
      <c r="E3557" t="n">
        <v>6432809000</v>
      </c>
      <c r="F3557" t="n">
        <v>5280369000</v>
      </c>
      <c r="G3557" t="n">
        <v>2864190000</v>
      </c>
      <c r="H3557" t="n">
        <v>2.56</v>
      </c>
      <c r="I3557" t="n">
        <v>4.5</v>
      </c>
      <c r="K3557" t="n">
        <v>-6709286000</v>
      </c>
      <c r="L3557" t="n">
        <v>7489234000</v>
      </c>
      <c r="M3557" t="n">
        <v>7285906000</v>
      </c>
      <c r="N3557" t="n">
        <v>-6625948000</v>
      </c>
      <c r="O3557">
        <f>D3556</f>
      </c>
      <c r="P3557">
        <f>(E3557-F3557+G3557)/O3557*100</f>
      </c>
      <c r="Q3557">
        <f>H3556</f>
      </c>
      <c r="R3557">
        <f>I3556</f>
      </c>
      <c r="S3557">
        <f>H3557-H3556</f>
      </c>
      <c r="T3557">
        <f>I3557-I3556</f>
      </c>
      <c r="U3557">
        <f>(L3557-K3557)/(2*D3557*0.01)</f>
      </c>
      <c r="V3557">
        <f>(L3557+K3557)/(D3557*0.0001)</f>
      </c>
    </row>
    <row r="3558">
      <c r="A3558" t="n">
        <v>2019</v>
      </c>
      <c r="B3558" t="inlineStr">
        <is>
          <t>00132804</t>
        </is>
      </c>
      <c r="C3558" t="inlineStr">
        <is>
          <t>성신양회</t>
        </is>
      </c>
      <c r="D3558" t="n">
        <v>122151572000</v>
      </c>
      <c r="E3558" t="n">
        <v>6859964000</v>
      </c>
      <c r="F3558" t="n">
        <v>6499949000</v>
      </c>
      <c r="G3558" t="n">
        <v>2585332000</v>
      </c>
      <c r="H3558" t="n">
        <v>2.21</v>
      </c>
      <c r="I3558" t="n">
        <v>4.5</v>
      </c>
      <c r="K3558" t="n">
        <v>-6794621550</v>
      </c>
      <c r="L3558" t="n">
        <v>6230000000</v>
      </c>
      <c r="M3558" t="n">
        <v>7363109791</v>
      </c>
      <c r="N3558" t="n">
        <v>-6730701491</v>
      </c>
      <c r="O3558">
        <f>D3557</f>
      </c>
      <c r="P3558">
        <f>(E3558-F3558+G3558)/O3558*100</f>
      </c>
      <c r="Q3558">
        <f>H3557</f>
      </c>
      <c r="R3558">
        <f>I3557</f>
      </c>
      <c r="S3558">
        <f>H3558-H3557</f>
      </c>
      <c r="T3558">
        <f>I3558-I3557</f>
      </c>
      <c r="U3558">
        <f>(L3558-K3558)/(2*D3558*0.01)</f>
      </c>
    </row>
    <row r="3559">
      <c r="A3559" t="n">
        <v>2020</v>
      </c>
      <c r="B3559" t="inlineStr">
        <is>
          <t>00132804</t>
        </is>
      </c>
      <c r="C3559" t="inlineStr">
        <is>
          <t>성신양회</t>
        </is>
      </c>
      <c r="D3559" t="n">
        <v>123213841000</v>
      </c>
      <c r="E3559" t="n">
        <v>7015891000</v>
      </c>
      <c r="F3559" t="n">
        <v>8294243000</v>
      </c>
      <c r="G3559" t="n">
        <v>2309692000</v>
      </c>
      <c r="H3559" t="n">
        <v>2.315</v>
      </c>
      <c r="I3559" t="n">
        <v>3.25</v>
      </c>
      <c r="K3559" t="n">
        <v>-7334000000</v>
      </c>
      <c r="L3559" t="n">
        <v>8575683000</v>
      </c>
      <c r="M3559" t="n">
        <v>8303000000</v>
      </c>
      <c r="N3559" t="n">
        <v>-7212351000</v>
      </c>
      <c r="O3559">
        <f>D3558</f>
      </c>
      <c r="P3559">
        <f>(E3559-F3559+G3559)/O3559*100</f>
      </c>
      <c r="Q3559">
        <f>H3558</f>
      </c>
      <c r="R3559">
        <f>I3558</f>
      </c>
      <c r="S3559">
        <f>H3559-H3558</f>
      </c>
      <c r="T3559">
        <f>I3559-I3558</f>
      </c>
      <c r="U3559">
        <f>(L3559-K3559)/(2*D3559*0.01)</f>
      </c>
      <c r="V3559">
        <f>(L3559+K3559)/(D3559*0.0001)</f>
      </c>
    </row>
    <row r="3560">
      <c r="A3560" t="n">
        <v>2021</v>
      </c>
      <c r="B3560" t="inlineStr">
        <is>
          <t>00132804</t>
        </is>
      </c>
      <c r="C3560" t="inlineStr">
        <is>
          <t>성신양회</t>
        </is>
      </c>
      <c r="D3560" t="n">
        <v>114714855000</v>
      </c>
      <c r="E3560" t="n">
        <v>7084037000</v>
      </c>
      <c r="F3560" t="n">
        <v>14155050000</v>
      </c>
      <c r="G3560" t="n">
        <v>2316853000</v>
      </c>
      <c r="H3560" t="n">
        <v>2.88</v>
      </c>
      <c r="I3560" t="n">
        <v>3.25</v>
      </c>
      <c r="O3560">
        <f>D3559</f>
      </c>
      <c r="P3560">
        <f>(E3560-F3560+G3560)/O3560*100</f>
      </c>
      <c r="Q3560">
        <f>H3559</f>
      </c>
      <c r="R3560">
        <f>I3559</f>
      </c>
      <c r="S3560">
        <f>H3560-H3559</f>
      </c>
      <c r="T3560">
        <f>I3560-I3559</f>
      </c>
    </row>
    <row r="3561">
      <c r="A3561" t="n">
        <v>2022</v>
      </c>
      <c r="B3561" t="inlineStr">
        <is>
          <t>00132804</t>
        </is>
      </c>
      <c r="C3561" t="inlineStr">
        <is>
          <t>성신양회</t>
        </is>
      </c>
      <c r="D3561" t="n">
        <v>102219578000</v>
      </c>
      <c r="E3561" t="n">
        <v>6583074000</v>
      </c>
      <c r="F3561" t="n">
        <v>10097732000</v>
      </c>
      <c r="G3561" t="n">
        <v>3055067000</v>
      </c>
      <c r="H3561" t="n">
        <v>5.33</v>
      </c>
      <c r="I3561" t="n">
        <v>4.065</v>
      </c>
      <c r="K3561" t="n">
        <v>-4396154149</v>
      </c>
      <c r="L3561" t="n">
        <v>4855432205</v>
      </c>
      <c r="M3561" t="n">
        <v>4844874512</v>
      </c>
      <c r="N3561" t="n">
        <v>-4477119402</v>
      </c>
      <c r="O3561">
        <f>D3560</f>
      </c>
      <c r="P3561">
        <f>(E3561-F3561+G3561)/O3561*100</f>
      </c>
      <c r="Q3561">
        <f>H3560</f>
      </c>
      <c r="R3561">
        <f>I3560</f>
      </c>
      <c r="S3561">
        <f>H3561-H3560</f>
      </c>
      <c r="T3561">
        <f>I3561-I3560</f>
      </c>
      <c r="U3561">
        <f>(L3561-K3561)/(2*D3561*0.01)</f>
      </c>
      <c r="V3561">
        <f>(L3561+K3561)/(D3561*0.0001)</f>
      </c>
    </row>
    <row r="3562">
      <c r="A3562" t="n">
        <v>2023</v>
      </c>
      <c r="B3562" t="inlineStr">
        <is>
          <t>00132804</t>
        </is>
      </c>
      <c r="C3562" t="inlineStr">
        <is>
          <t>성신양회</t>
        </is>
      </c>
      <c r="D3562" t="n">
        <v>105181443000</v>
      </c>
      <c r="E3562" t="n">
        <v>5477107000</v>
      </c>
      <c r="F3562" t="n">
        <v>13243926000</v>
      </c>
      <c r="G3562" t="n">
        <v>4635727000</v>
      </c>
      <c r="H3562" t="n">
        <v>4.42</v>
      </c>
      <c r="I3562" t="n">
        <v>4.07</v>
      </c>
      <c r="K3562" t="n">
        <v>-4504309514</v>
      </c>
      <c r="L3562" t="n">
        <v>4996318858</v>
      </c>
      <c r="M3562" t="n">
        <v>4940898612</v>
      </c>
      <c r="N3562" t="n">
        <v>-4543726106</v>
      </c>
      <c r="O3562">
        <f>D3561</f>
      </c>
      <c r="P3562">
        <f>(E3562-F3562+G3562)/O3562*100</f>
      </c>
      <c r="Q3562">
        <f>H3561</f>
      </c>
      <c r="R3562">
        <f>I3561</f>
      </c>
      <c r="S3562">
        <f>H3562-H3561</f>
      </c>
      <c r="T3562">
        <f>I3562-I3561</f>
      </c>
      <c r="U3562">
        <f>(L3562-K3562)/(2*D3562*0.01)</f>
      </c>
      <c r="V3562">
        <f>(L3562+K3562)/(D3562*0.0001)</f>
      </c>
    </row>
    <row r="3563">
      <c r="A3563" t="n">
        <v>2024</v>
      </c>
      <c r="B3563" t="inlineStr">
        <is>
          <t>00132804</t>
        </is>
      </c>
      <c r="C3563" t="inlineStr">
        <is>
          <t>성신양회</t>
        </is>
      </c>
      <c r="D3563" t="n">
        <v>112882682000</v>
      </c>
      <c r="E3563" t="n">
        <v>6010349000</v>
      </c>
      <c r="F3563" t="n">
        <v>11708791000</v>
      </c>
      <c r="G3563" t="n">
        <v>3781560000</v>
      </c>
      <c r="H3563" t="n">
        <v>3.9</v>
      </c>
      <c r="I3563" t="n">
        <v>4.07</v>
      </c>
      <c r="K3563" t="n">
        <v>-6255571000</v>
      </c>
      <c r="L3563" t="n">
        <v>3395672602</v>
      </c>
      <c r="M3563" t="n">
        <v>3318000000</v>
      </c>
      <c r="N3563" t="n">
        <v>-6294901896</v>
      </c>
      <c r="O3563">
        <f>D3562</f>
      </c>
      <c r="P3563">
        <f>(E3563-F3563+G3563)/O3563*100</f>
      </c>
      <c r="Q3563">
        <f>H3562</f>
      </c>
      <c r="R3563">
        <f>I3562</f>
      </c>
      <c r="S3563">
        <f>H3563-H3562</f>
      </c>
      <c r="T3563">
        <f>I3563-I3562</f>
      </c>
      <c r="U3563">
        <f>(L3563-K3563)/(2*D3563*0.01)</f>
      </c>
    </row>
    <row r="3564">
      <c r="A3564" t="n">
        <v>2025</v>
      </c>
      <c r="B3564" t="inlineStr">
        <is>
          <t>00132804</t>
        </is>
      </c>
      <c r="C3564" t="inlineStr">
        <is>
          <t>성신양회</t>
        </is>
      </c>
      <c r="D3564" t="n">
        <v>105809917000</v>
      </c>
      <c r="E3564" t="n">
        <v>6520082000</v>
      </c>
      <c r="F3564" t="n">
        <v>16042094000</v>
      </c>
      <c r="G3564" t="n">
        <v>3458633000</v>
      </c>
      <c r="H3564" t="n">
        <v>4.215</v>
      </c>
      <c r="I3564" t="n">
        <v>4.01</v>
      </c>
      <c r="K3564" t="n">
        <v>-4289000000</v>
      </c>
      <c r="L3564" t="n">
        <v>4762000000</v>
      </c>
      <c r="M3564" t="n">
        <v>4813000000</v>
      </c>
      <c r="N3564" t="n">
        <v>-4392000000</v>
      </c>
      <c r="O3564">
        <f>D3563</f>
      </c>
      <c r="P3564">
        <f>(E3564-F3564+G3564)/O3564*100</f>
      </c>
      <c r="Q3564">
        <f>H3563</f>
      </c>
      <c r="R3564">
        <f>I3563</f>
      </c>
      <c r="S3564">
        <f>H3564-H3563</f>
      </c>
      <c r="T3564">
        <f>I3564-I3563</f>
      </c>
      <c r="U3564">
        <f>(L3564-K3564)/(2*D3564*0.01)</f>
      </c>
      <c r="V3564">
        <f>(L3564+K3564)/(D3564*0.0001)</f>
      </c>
    </row>
    <row r="3565">
      <c r="A3565" t="n">
        <v>2016</v>
      </c>
      <c r="B3565" t="inlineStr">
        <is>
          <t>00132868</t>
        </is>
      </c>
      <c r="C3565" t="inlineStr">
        <is>
          <t>성안머티리얼스</t>
        </is>
      </c>
      <c r="D3565" t="n">
        <v>13688735000</v>
      </c>
      <c r="E3565" t="n">
        <v>1572359000</v>
      </c>
      <c r="F3565" t="n">
        <v>1238436000</v>
      </c>
      <c r="G3565" t="n">
        <v>310679000</v>
      </c>
      <c r="H3565" t="n">
        <v>2.47</v>
      </c>
      <c r="I3565" t="n">
        <v>5</v>
      </c>
      <c r="K3565" t="n">
        <v>-807207000</v>
      </c>
      <c r="L3565" t="n">
        <v>920690000</v>
      </c>
      <c r="M3565" t="n">
        <v>890298000</v>
      </c>
      <c r="N3565" t="n">
        <v>-797787000</v>
      </c>
      <c r="U3565">
        <f>(L3565-K3565)/(2*D3565*0.01)</f>
      </c>
      <c r="V3565">
        <f>(L3565+K3565)/(D3565*0.0001)</f>
      </c>
    </row>
    <row r="3566">
      <c r="A3566" t="n">
        <v>2017</v>
      </c>
      <c r="B3566" t="inlineStr">
        <is>
          <t>00132868</t>
        </is>
      </c>
      <c r="C3566" t="inlineStr">
        <is>
          <t>성안머티리얼스</t>
        </is>
      </c>
      <c r="D3566" t="n">
        <v>14276416000</v>
      </c>
      <c r="E3566" t="n">
        <v>1613183000</v>
      </c>
      <c r="F3566" t="n">
        <v>1083286000</v>
      </c>
      <c r="G3566" t="n">
        <v>336388000</v>
      </c>
      <c r="H3566" t="n">
        <v>3.05</v>
      </c>
      <c r="I3566" t="n">
        <v>4.75</v>
      </c>
      <c r="K3566" t="n">
        <v>-794739000</v>
      </c>
      <c r="L3566" t="n">
        <v>902000000</v>
      </c>
      <c r="M3566" t="n">
        <v>877531000</v>
      </c>
      <c r="N3566" t="n">
        <v>-789618000</v>
      </c>
      <c r="O3566">
        <f>D3565</f>
      </c>
      <c r="P3566">
        <f>(E3566-F3566+G3566)/O3566*100</f>
      </c>
      <c r="Q3566">
        <f>H3565</f>
      </c>
      <c r="R3566">
        <f>I3565</f>
      </c>
      <c r="S3566">
        <f>H3566-H3565</f>
      </c>
      <c r="T3566">
        <f>I3566-I3565</f>
      </c>
      <c r="U3566">
        <f>(L3566-K3566)/(2*D3566*0.01)</f>
      </c>
      <c r="V3566">
        <f>(L3566+K3566)/(D3566*0.0001)</f>
      </c>
    </row>
    <row r="3567">
      <c r="A3567" t="n">
        <v>2021</v>
      </c>
      <c r="B3567" t="inlineStr">
        <is>
          <t>00132868</t>
        </is>
      </c>
      <c r="C3567" t="inlineStr">
        <is>
          <t>성안머티리얼스</t>
        </is>
      </c>
      <c r="D3567" t="n">
        <v>3111598238</v>
      </c>
      <c r="E3567" t="n">
        <v>245569884</v>
      </c>
      <c r="F3567" t="n">
        <v>883692346</v>
      </c>
      <c r="G3567" t="n">
        <v>65421000</v>
      </c>
      <c r="H3567" t="n">
        <v>2.63</v>
      </c>
      <c r="I3567" t="n">
        <v>4.5</v>
      </c>
      <c r="K3567" t="n">
        <v>-68749561</v>
      </c>
      <c r="L3567" t="n">
        <v>75671078</v>
      </c>
      <c r="M3567" t="n">
        <v>73599543</v>
      </c>
      <c r="N3567" t="n">
        <v>-68264351</v>
      </c>
      <c r="U3567">
        <f>(L3567-K3567)/(2*D3567*0.01)</f>
      </c>
      <c r="V3567">
        <f>(L3567+K3567)/(D3567*0.0001)</f>
      </c>
    </row>
    <row r="3568">
      <c r="A3568" t="n">
        <v>2022</v>
      </c>
      <c r="B3568" t="inlineStr">
        <is>
          <t>00132868</t>
        </is>
      </c>
      <c r="C3568" t="inlineStr">
        <is>
          <t>성안머티리얼스</t>
        </is>
      </c>
      <c r="D3568" t="n">
        <v>2746233934</v>
      </c>
      <c r="E3568" t="n">
        <v>208022544</v>
      </c>
      <c r="F3568" t="n">
        <v>630099147</v>
      </c>
      <c r="G3568" t="n">
        <v>77945592</v>
      </c>
      <c r="H3568" t="n">
        <v>5.22</v>
      </c>
      <c r="I3568" t="n">
        <v>4.5</v>
      </c>
      <c r="J3568" t="n">
        <v>3.88</v>
      </c>
      <c r="K3568" t="n">
        <v>-50734151</v>
      </c>
      <c r="L3568" t="n">
        <v>55306153</v>
      </c>
      <c r="M3568" t="n">
        <v>55222128</v>
      </c>
      <c r="N3568" t="n">
        <v>-51594548</v>
      </c>
      <c r="O3568">
        <f>D3567</f>
      </c>
      <c r="P3568">
        <f>(E3568-F3568+G3568)/O3568*100</f>
      </c>
      <c r="Q3568">
        <f>H3567</f>
      </c>
      <c r="R3568">
        <f>I3567</f>
      </c>
      <c r="S3568">
        <f>H3568-H3567</f>
      </c>
      <c r="T3568">
        <f>I3568-I3567</f>
      </c>
      <c r="U3568">
        <f>(L3568-K3568)/(2*D3568*0.01)</f>
      </c>
      <c r="V3568">
        <f>(L3568+K3568)/(D3568*0.0001)</f>
      </c>
    </row>
    <row r="3569">
      <c r="A3569" t="n">
        <v>2023</v>
      </c>
      <c r="B3569" t="inlineStr">
        <is>
          <t>00132868</t>
        </is>
      </c>
      <c r="C3569" t="inlineStr">
        <is>
          <t>성안머티리얼스</t>
        </is>
      </c>
      <c r="D3569" t="n">
        <v>1576784856</v>
      </c>
      <c r="E3569" t="n">
        <v>266862732</v>
      </c>
      <c r="F3569" t="n">
        <v>1715568385</v>
      </c>
      <c r="G3569" t="n">
        <v>69528072</v>
      </c>
      <c r="H3569" t="n">
        <v>4.19</v>
      </c>
      <c r="I3569" t="n">
        <v>4.5</v>
      </c>
      <c r="J3569" t="n">
        <v>4.15</v>
      </c>
      <c r="K3569" t="n">
        <v>-38487658</v>
      </c>
      <c r="L3569" t="n">
        <v>42245053</v>
      </c>
      <c r="M3569" t="n">
        <v>41746731</v>
      </c>
      <c r="N3569" t="n">
        <v>-38771947</v>
      </c>
      <c r="O3569">
        <f>D3568</f>
      </c>
      <c r="P3569">
        <f>(E3569-F3569+G3569)/O3569*100</f>
      </c>
      <c r="Q3569">
        <f>H3568</f>
      </c>
      <c r="R3569">
        <f>I3568</f>
      </c>
      <c r="S3569">
        <f>H3569-H3568</f>
      </c>
      <c r="T3569">
        <f>I3569-I3568</f>
      </c>
      <c r="U3569">
        <f>(L3569-K3569)/(2*D3569*0.01)</f>
      </c>
      <c r="V3569">
        <f>(L3569+K3569)/(D3569*0.0001)</f>
      </c>
    </row>
    <row r="3570">
      <c r="A3570" t="n">
        <v>2024</v>
      </c>
      <c r="B3570" t="inlineStr">
        <is>
          <t>00132868</t>
        </is>
      </c>
      <c r="C3570" t="inlineStr">
        <is>
          <t>성안머티리얼스</t>
        </is>
      </c>
      <c r="D3570" t="n">
        <v>1265033403</v>
      </c>
      <c r="E3570" t="n">
        <v>299358165</v>
      </c>
      <c r="F3570" t="n">
        <v>942069942</v>
      </c>
      <c r="G3570" t="n">
        <v>39956928</v>
      </c>
      <c r="H3570" t="n">
        <v>3.68</v>
      </c>
      <c r="I3570" t="n">
        <v>4.5</v>
      </c>
      <c r="J3570" t="n">
        <v>4.43</v>
      </c>
      <c r="K3570" t="n">
        <v>-38551179</v>
      </c>
      <c r="L3570" t="n">
        <v>42758871</v>
      </c>
      <c r="M3570" t="n">
        <v>42030648</v>
      </c>
      <c r="N3570" t="n">
        <v>-38651832</v>
      </c>
      <c r="O3570">
        <f>D3569</f>
      </c>
      <c r="P3570">
        <f>(E3570-F3570+G3570)/O3570*100</f>
      </c>
      <c r="Q3570">
        <f>H3569</f>
      </c>
      <c r="R3570">
        <f>I3569</f>
      </c>
      <c r="S3570">
        <f>H3570-H3569</f>
      </c>
      <c r="T3570">
        <f>I3570-I3569</f>
      </c>
      <c r="U3570">
        <f>(L3570-K3570)/(2*D3570*0.01)</f>
      </c>
      <c r="V3570">
        <f>(L3570+K3570)/(D3570*0.0001)</f>
      </c>
    </row>
    <row r="3571">
      <c r="A3571" t="n">
        <v>2025</v>
      </c>
      <c r="B3571" t="inlineStr">
        <is>
          <t>00132868</t>
        </is>
      </c>
      <c r="C3571" t="inlineStr">
        <is>
          <t>성안머티리얼스</t>
        </is>
      </c>
      <c r="D3571" t="n">
        <v>1305760995</v>
      </c>
      <c r="E3571" t="n">
        <v>180895333</v>
      </c>
      <c r="F3571" t="n">
        <v>210762060</v>
      </c>
      <c r="G3571" t="n">
        <v>33062844</v>
      </c>
      <c r="H3571" t="n">
        <v>4.01</v>
      </c>
      <c r="I3571" t="n">
        <v>4.5</v>
      </c>
      <c r="J3571" t="n">
        <v>4.35</v>
      </c>
      <c r="K3571" t="n">
        <v>-39359653</v>
      </c>
      <c r="L3571" t="n">
        <v>43703619</v>
      </c>
      <c r="M3571" t="n">
        <v>43105029</v>
      </c>
      <c r="N3571" t="n">
        <v>-39583240</v>
      </c>
      <c r="O3571">
        <f>D3570</f>
      </c>
      <c r="P3571">
        <f>(E3571-F3571+G3571)/O3571*100</f>
      </c>
      <c r="Q3571">
        <f>H3570</f>
      </c>
      <c r="R3571">
        <f>I3570</f>
      </c>
      <c r="S3571">
        <f>H3571-H3570</f>
      </c>
      <c r="T3571">
        <f>I3571-I3570</f>
      </c>
      <c r="U3571">
        <f>(L3571-K3571)/(2*D3571*0.01)</f>
      </c>
      <c r="V3571">
        <f>(L3571+K3571)/(D3571*0.0001)</f>
      </c>
    </row>
    <row r="3572">
      <c r="A3572" t="n">
        <v>2014</v>
      </c>
      <c r="B3572" t="inlineStr">
        <is>
          <t>00132992</t>
        </is>
      </c>
      <c r="C3572" t="inlineStr">
        <is>
          <t>성우하이텍</t>
        </is>
      </c>
      <c r="D3572" t="n">
        <v>65554451000</v>
      </c>
      <c r="E3572" t="n">
        <v>8119238000</v>
      </c>
      <c r="F3572" t="n">
        <v>2571509000</v>
      </c>
      <c r="G3572" t="n">
        <v>1937706000</v>
      </c>
      <c r="H3572" t="n">
        <v>3.06</v>
      </c>
      <c r="I3572" t="n">
        <v>4.95</v>
      </c>
      <c r="K3572" t="n">
        <v>-7007328000</v>
      </c>
      <c r="L3572" t="n">
        <v>7727656000</v>
      </c>
      <c r="M3572" t="n">
        <v>7696924000</v>
      </c>
      <c r="N3572" t="n">
        <v>-7046918000</v>
      </c>
      <c r="U3572">
        <f>(L3572-K3572)/(2*D3572*0.01)</f>
      </c>
      <c r="V3572">
        <f>(L3572+K3572)/(D3572*0.0001)</f>
      </c>
    </row>
    <row r="3573">
      <c r="A3573" t="n">
        <v>2015</v>
      </c>
      <c r="B3573" t="inlineStr">
        <is>
          <t>00132992</t>
        </is>
      </c>
      <c r="C3573" t="inlineStr">
        <is>
          <t>성우하이텍</t>
        </is>
      </c>
      <c r="D3573" t="n">
        <v>73578682000</v>
      </c>
      <c r="E3573" t="n">
        <v>9344636000</v>
      </c>
      <c r="F3573" t="n">
        <v>2997814000</v>
      </c>
      <c r="G3573" t="n">
        <v>1904512000</v>
      </c>
      <c r="H3573" t="n">
        <v>2.55</v>
      </c>
      <c r="I3573" t="n">
        <v>3.91</v>
      </c>
      <c r="O3573">
        <f>D3572</f>
      </c>
      <c r="P3573">
        <f>(E3573-F3573+G3573)/O3573*100</f>
      </c>
      <c r="Q3573">
        <f>H3572</f>
      </c>
      <c r="R3573">
        <f>I3572</f>
      </c>
      <c r="S3573">
        <f>H3573-H3572</f>
      </c>
      <c r="T3573">
        <f>I3573-I3572</f>
      </c>
    </row>
    <row r="3574">
      <c r="A3574" t="n">
        <v>2016</v>
      </c>
      <c r="B3574" t="inlineStr">
        <is>
          <t>00132992</t>
        </is>
      </c>
      <c r="C3574" t="inlineStr">
        <is>
          <t>성우하이텍</t>
        </is>
      </c>
      <c r="D3574" t="n">
        <v>80207532000</v>
      </c>
      <c r="E3574" t="n">
        <v>10557815000</v>
      </c>
      <c r="F3574" t="n">
        <v>4758122000</v>
      </c>
      <c r="G3574" t="n">
        <v>1789358000</v>
      </c>
      <c r="H3574" t="n">
        <v>2.61</v>
      </c>
      <c r="I3574" t="n">
        <v>3.94</v>
      </c>
      <c r="O3574">
        <f>D3573</f>
      </c>
      <c r="P3574">
        <f>(E3574-F3574+G3574)/O3574*100</f>
      </c>
      <c r="Q3574">
        <f>H3573</f>
      </c>
      <c r="R3574">
        <f>I3573</f>
      </c>
      <c r="S3574">
        <f>H3574-H3573</f>
      </c>
      <c r="T3574">
        <f>I3574-I3573</f>
      </c>
    </row>
    <row r="3575">
      <c r="A3575" t="n">
        <v>2017</v>
      </c>
      <c r="B3575" t="inlineStr">
        <is>
          <t>00132992</t>
        </is>
      </c>
      <c r="C3575" t="inlineStr">
        <is>
          <t>성우하이텍</t>
        </is>
      </c>
      <c r="D3575" t="n">
        <v>80287410000</v>
      </c>
      <c r="E3575" t="n">
        <v>10464789000</v>
      </c>
      <c r="F3575" t="n">
        <v>5344103000</v>
      </c>
      <c r="G3575" t="n">
        <v>2384418000</v>
      </c>
      <c r="H3575" t="n">
        <v>2.91</v>
      </c>
      <c r="I3575" t="n">
        <v>3.86</v>
      </c>
      <c r="O3575">
        <f>D3574</f>
      </c>
      <c r="P3575">
        <f>(E3575-F3575+G3575)/O3575*100</f>
      </c>
      <c r="Q3575">
        <f>H3574</f>
      </c>
      <c r="R3575">
        <f>I3574</f>
      </c>
      <c r="S3575">
        <f>H3575-H3574</f>
      </c>
      <c r="T3575">
        <f>I3575-I3574</f>
      </c>
    </row>
    <row r="3576">
      <c r="A3576" t="n">
        <v>2018</v>
      </c>
      <c r="B3576" t="inlineStr">
        <is>
          <t>00132992</t>
        </is>
      </c>
      <c r="C3576" t="inlineStr">
        <is>
          <t>성우하이텍</t>
        </is>
      </c>
      <c r="D3576" t="n">
        <v>91765936000</v>
      </c>
      <c r="E3576" t="n">
        <v>9385955000</v>
      </c>
      <c r="F3576" t="n">
        <v>3492301000</v>
      </c>
      <c r="G3576" t="n">
        <v>2289236000</v>
      </c>
      <c r="H3576" t="n">
        <v>2.41</v>
      </c>
      <c r="I3576" t="n">
        <v>3.82</v>
      </c>
      <c r="O3576">
        <f>D3575</f>
      </c>
      <c r="P3576">
        <f>(E3576-F3576+G3576)/O3576*100</f>
      </c>
      <c r="Q3576">
        <f>H3575</f>
      </c>
      <c r="R3576">
        <f>I3575</f>
      </c>
      <c r="S3576">
        <f>H3576-H3575</f>
      </c>
      <c r="T3576">
        <f>I3576-I3575</f>
      </c>
    </row>
    <row r="3577">
      <c r="A3577" t="n">
        <v>2019</v>
      </c>
      <c r="B3577" t="inlineStr">
        <is>
          <t>00132992</t>
        </is>
      </c>
      <c r="C3577" t="inlineStr">
        <is>
          <t>성우하이텍</t>
        </is>
      </c>
      <c r="D3577" t="n">
        <v>105361451000</v>
      </c>
      <c r="E3577" t="n">
        <v>11209235000</v>
      </c>
      <c r="F3577" t="n">
        <v>3265326000</v>
      </c>
      <c r="G3577" t="n">
        <v>2097252000</v>
      </c>
      <c r="H3577" t="n">
        <v>2.08</v>
      </c>
      <c r="I3577" t="n">
        <v>3.86</v>
      </c>
      <c r="O3577">
        <f>D3576</f>
      </c>
      <c r="P3577">
        <f>(E3577-F3577+G3577)/O3577*100</f>
      </c>
      <c r="Q3577">
        <f>H3576</f>
      </c>
      <c r="R3577">
        <f>I3576</f>
      </c>
      <c r="S3577">
        <f>H3577-H3576</f>
      </c>
      <c r="T3577">
        <f>I3577-I3576</f>
      </c>
    </row>
    <row r="3578">
      <c r="A3578" t="n">
        <v>2015</v>
      </c>
      <c r="B3578" t="inlineStr">
        <is>
          <t>00133089</t>
        </is>
      </c>
      <c r="C3578" t="inlineStr">
        <is>
          <t>성원</t>
        </is>
      </c>
      <c r="D3578" t="n">
        <v>3668690000</v>
      </c>
      <c r="E3578" t="n">
        <v>460934000</v>
      </c>
      <c r="F3578" t="n">
        <v>162528000</v>
      </c>
      <c r="G3578" t="n">
        <v>105467000</v>
      </c>
      <c r="H3578" t="n">
        <v>2.78</v>
      </c>
      <c r="I3578" t="n">
        <v>3.27</v>
      </c>
      <c r="J3578" t="n">
        <v>8.194000000000001</v>
      </c>
      <c r="K3578" t="n">
        <v>-231433200</v>
      </c>
      <c r="L3578" t="n">
        <v>393321970</v>
      </c>
      <c r="M3578" t="n">
        <v>261333220</v>
      </c>
      <c r="N3578" t="n">
        <v>-343869220</v>
      </c>
      <c r="U3578">
        <f>(L3578-K3578)/(2*D3578*0.01)</f>
      </c>
      <c r="V3578">
        <f>(L3578+K3578)/(D3578*0.0001)</f>
      </c>
    </row>
    <row r="3579">
      <c r="A3579" t="n">
        <v>2016</v>
      </c>
      <c r="B3579" t="inlineStr">
        <is>
          <t>00133089</t>
        </is>
      </c>
      <c r="C3579" t="inlineStr">
        <is>
          <t>성원</t>
        </is>
      </c>
      <c r="D3579" t="n">
        <v>4355222000</v>
      </c>
      <c r="E3579" t="n">
        <v>419380000</v>
      </c>
      <c r="F3579" t="n">
        <v>132368000</v>
      </c>
      <c r="G3579" t="n">
        <v>94380000</v>
      </c>
      <c r="H3579" t="n">
        <v>2.78</v>
      </c>
      <c r="I3579" t="n">
        <v>3.31</v>
      </c>
      <c r="J3579" t="n">
        <v>7.921</v>
      </c>
      <c r="K3579" t="n">
        <v>-209706000</v>
      </c>
      <c r="L3579" t="n">
        <v>462953000</v>
      </c>
      <c r="M3579" t="n">
        <v>283527000</v>
      </c>
      <c r="N3579" t="n">
        <v>-256936000</v>
      </c>
      <c r="O3579">
        <f>D3578</f>
      </c>
      <c r="P3579">
        <f>(E3579-F3579+G3579)/O3579*100</f>
      </c>
      <c r="Q3579">
        <f>H3578</f>
      </c>
      <c r="R3579">
        <f>I3578</f>
      </c>
      <c r="S3579">
        <f>H3579-H3578</f>
      </c>
      <c r="T3579">
        <f>I3579-I3578</f>
      </c>
      <c r="U3579">
        <f>(L3579-K3579)/(2*D3579*0.01)</f>
      </c>
    </row>
    <row r="3580">
      <c r="A3580" t="n">
        <v>2017</v>
      </c>
      <c r="B3580" t="inlineStr">
        <is>
          <t>00133089</t>
        </is>
      </c>
      <c r="C3580" t="inlineStr">
        <is>
          <t>성원</t>
        </is>
      </c>
      <c r="D3580" t="n">
        <v>4537718000</v>
      </c>
      <c r="O3580">
        <f>D3579</f>
      </c>
    </row>
    <row r="3581">
      <c r="A3581" t="n">
        <v>2018</v>
      </c>
      <c r="B3581" t="inlineStr">
        <is>
          <t>00133089</t>
        </is>
      </c>
      <c r="C3581" t="inlineStr">
        <is>
          <t>성원</t>
        </is>
      </c>
      <c r="D3581" t="n">
        <v>5069858000</v>
      </c>
      <c r="E3581" t="n">
        <v>514012000</v>
      </c>
      <c r="F3581" t="n">
        <v>208921000</v>
      </c>
      <c r="G3581" t="n">
        <v>138141000</v>
      </c>
      <c r="H3581" t="n">
        <v>2.95</v>
      </c>
      <c r="I3581" t="n">
        <v>3.59</v>
      </c>
      <c r="J3581" t="n">
        <v>6.334</v>
      </c>
      <c r="K3581" t="n">
        <v>-268531789</v>
      </c>
      <c r="L3581" t="n">
        <v>338380334</v>
      </c>
      <c r="M3581" t="n">
        <v>310649577</v>
      </c>
      <c r="N3581" t="n">
        <v>-239953211</v>
      </c>
      <c r="O3581">
        <f>D3580</f>
      </c>
      <c r="P3581">
        <f>(E3581-F3581+G3581)/O3581*100</f>
      </c>
      <c r="U3581">
        <f>(L3581-K3581)/(2*D3581*0.01)</f>
      </c>
      <c r="V3581">
        <f>(L3581+K3581)/(D3581*0.0001)</f>
      </c>
    </row>
    <row r="3582">
      <c r="A3582" t="n">
        <v>2019</v>
      </c>
      <c r="B3582" t="inlineStr">
        <is>
          <t>00133089</t>
        </is>
      </c>
      <c r="C3582" t="inlineStr">
        <is>
          <t>성원</t>
        </is>
      </c>
      <c r="D3582" t="n">
        <v>5202457000</v>
      </c>
      <c r="E3582" t="n">
        <v>512894000</v>
      </c>
      <c r="F3582" t="n">
        <v>716664000</v>
      </c>
      <c r="G3582" t="n">
        <v>130323000</v>
      </c>
      <c r="H3582" t="n">
        <v>2.7</v>
      </c>
      <c r="I3582" t="n">
        <v>3.48</v>
      </c>
      <c r="J3582" t="n">
        <v>7.927</v>
      </c>
      <c r="K3582" t="n">
        <v>-350573618</v>
      </c>
      <c r="L3582" t="n">
        <v>409768648</v>
      </c>
      <c r="M3582" t="n">
        <v>390831925</v>
      </c>
      <c r="N3582" t="n">
        <v>-342705698</v>
      </c>
      <c r="O3582">
        <f>D3581</f>
      </c>
      <c r="P3582">
        <f>(E3582-F3582+G3582)/O3582*100</f>
      </c>
      <c r="Q3582">
        <f>H3581</f>
      </c>
      <c r="R3582">
        <f>I3581</f>
      </c>
      <c r="S3582">
        <f>H3582-H3581</f>
      </c>
      <c r="T3582">
        <f>I3582-I3581</f>
      </c>
      <c r="U3582">
        <f>(L3582-K3582)/(2*D3582*0.01)</f>
      </c>
      <c r="V3582">
        <f>(L3582+K3582)/(D3582*0.0001)</f>
      </c>
    </row>
    <row r="3583">
      <c r="A3583" t="n">
        <v>2020</v>
      </c>
      <c r="B3583" t="inlineStr">
        <is>
          <t>00133089</t>
        </is>
      </c>
      <c r="C3583" t="inlineStr">
        <is>
          <t>성원</t>
        </is>
      </c>
      <c r="D3583" t="n">
        <v>5297296000</v>
      </c>
      <c r="E3583" t="n">
        <v>560007000</v>
      </c>
      <c r="F3583" t="n">
        <v>260183000</v>
      </c>
      <c r="G3583" t="n">
        <v>122245000</v>
      </c>
      <c r="H3583" t="n">
        <v>2.698</v>
      </c>
      <c r="I3583" t="n">
        <v>3.39</v>
      </c>
      <c r="J3583" t="n">
        <v>7.681</v>
      </c>
      <c r="K3583" t="n">
        <v>-314600000</v>
      </c>
      <c r="L3583" t="n">
        <v>54945912</v>
      </c>
      <c r="M3583" t="n">
        <v>357700000</v>
      </c>
      <c r="N3583" t="n">
        <v>-329605632</v>
      </c>
      <c r="O3583">
        <f>D3582</f>
      </c>
      <c r="P3583">
        <f>(E3583-F3583+G3583)/O3583*100</f>
      </c>
      <c r="Q3583">
        <f>H3582</f>
      </c>
      <c r="R3583">
        <f>I3582</f>
      </c>
      <c r="S3583">
        <f>H3583-H3582</f>
      </c>
      <c r="T3583">
        <f>I3583-I3582</f>
      </c>
      <c r="U3583">
        <f>(L3583-K3583)/(2*D3583*0.01)</f>
      </c>
    </row>
    <row r="3584">
      <c r="A3584" t="n">
        <v>2021</v>
      </c>
      <c r="B3584" t="inlineStr">
        <is>
          <t>00133089</t>
        </is>
      </c>
      <c r="C3584" t="inlineStr">
        <is>
          <t>성원</t>
        </is>
      </c>
      <c r="D3584" t="n">
        <v>5443947000</v>
      </c>
      <c r="E3584" t="n">
        <v>601225000</v>
      </c>
      <c r="F3584" t="n">
        <v>415859000</v>
      </c>
      <c r="G3584" t="n">
        <v>121706000</v>
      </c>
      <c r="H3584" t="n">
        <v>3.26</v>
      </c>
      <c r="I3584" t="n">
        <v>3.42</v>
      </c>
      <c r="J3584" t="n">
        <v>7.262</v>
      </c>
      <c r="K3584" t="n">
        <v>-324686000</v>
      </c>
      <c r="L3584" t="n">
        <v>357278182</v>
      </c>
      <c r="M3584" t="n">
        <v>360368000</v>
      </c>
      <c r="N3584" t="n">
        <v>-312033679</v>
      </c>
      <c r="O3584">
        <f>D3583</f>
      </c>
      <c r="P3584">
        <f>(E3584-F3584+G3584)/O3584*100</f>
      </c>
      <c r="Q3584">
        <f>H3583</f>
      </c>
      <c r="R3584">
        <f>I3583</f>
      </c>
      <c r="S3584">
        <f>H3584-H3583</f>
      </c>
      <c r="T3584">
        <f>I3584-I3583</f>
      </c>
      <c r="U3584">
        <f>(L3584-K3584)/(2*D3584*0.01)</f>
      </c>
      <c r="V3584">
        <f>(L3584+K3584)/(D3584*0.0001)</f>
      </c>
    </row>
    <row r="3585">
      <c r="A3585" t="n">
        <v>2024</v>
      </c>
      <c r="B3585" t="inlineStr">
        <is>
          <t>00133089</t>
        </is>
      </c>
      <c r="C3585" t="inlineStr">
        <is>
          <t>성원</t>
        </is>
      </c>
      <c r="D3585" t="n">
        <v>6207075000</v>
      </c>
      <c r="E3585" t="n">
        <v>536434000</v>
      </c>
      <c r="F3585" t="n">
        <v>608166000</v>
      </c>
      <c r="G3585" t="n">
        <v>219096000</v>
      </c>
      <c r="H3585" t="n">
        <v>4.17</v>
      </c>
      <c r="I3585" t="n">
        <v>4.04</v>
      </c>
      <c r="J3585" t="n">
        <v>6.105</v>
      </c>
      <c r="K3585" t="n">
        <v>-286467000</v>
      </c>
      <c r="L3585" t="n">
        <v>321063000</v>
      </c>
      <c r="M3585" t="n">
        <v>325305000</v>
      </c>
      <c r="N3585" t="n">
        <v>-295217000</v>
      </c>
      <c r="U3585">
        <f>(L3585-K3585)/(2*D3585*0.01)</f>
      </c>
      <c r="V3585">
        <f>(L3585+K3585)/(D3585*0.0001)</f>
      </c>
    </row>
    <row r="3586">
      <c r="A3586" t="n">
        <v>2014</v>
      </c>
      <c r="B3586" t="inlineStr">
        <is>
          <t>00133238</t>
        </is>
      </c>
      <c r="C3586" t="inlineStr">
        <is>
          <t>성지건설</t>
        </is>
      </c>
      <c r="D3586" t="n">
        <v>5354826541</v>
      </c>
      <c r="E3586" t="n">
        <v>436897583</v>
      </c>
      <c r="F3586" t="n">
        <v>400681650</v>
      </c>
      <c r="G3586" t="n">
        <v>170417392</v>
      </c>
      <c r="H3586" t="n">
        <v>2.85</v>
      </c>
      <c r="I3586" t="n">
        <v>5.23</v>
      </c>
      <c r="K3586" t="n">
        <v>-335080606</v>
      </c>
      <c r="L3586" t="n">
        <v>376985387</v>
      </c>
      <c r="M3586" t="n">
        <v>373028823</v>
      </c>
      <c r="N3586" t="n">
        <v>-338041724</v>
      </c>
      <c r="U3586">
        <f>(L3586-K3586)/(2*D3586*0.01)</f>
      </c>
      <c r="V3586">
        <f>(L3586+K3586)/(D3586*0.0001)</f>
      </c>
    </row>
    <row r="3587">
      <c r="A3587" t="n">
        <v>2015</v>
      </c>
      <c r="B3587" t="inlineStr">
        <is>
          <t>00133238</t>
        </is>
      </c>
      <c r="C3587" t="inlineStr">
        <is>
          <t>성지건설</t>
        </is>
      </c>
      <c r="D3587" t="n">
        <v>5627738946</v>
      </c>
      <c r="E3587" t="n">
        <v>489489502</v>
      </c>
      <c r="F3587" t="n">
        <v>232809030</v>
      </c>
      <c r="G3587" t="n">
        <v>143476666</v>
      </c>
      <c r="H3587" t="n">
        <v>2.52</v>
      </c>
      <c r="I3587" t="n">
        <v>4.47</v>
      </c>
      <c r="K3587" t="n">
        <v>-353342176</v>
      </c>
      <c r="L3587" t="n">
        <v>397544116</v>
      </c>
      <c r="M3587" t="n">
        <v>394063656</v>
      </c>
      <c r="N3587" t="n">
        <v>-357040123</v>
      </c>
      <c r="O3587">
        <f>D3586</f>
      </c>
      <c r="P3587">
        <f>(E3587-F3587+G3587)/O3587*100</f>
      </c>
      <c r="Q3587">
        <f>H3586</f>
      </c>
      <c r="R3587">
        <f>I3586</f>
      </c>
      <c r="S3587">
        <f>H3587-H3586</f>
      </c>
      <c r="T3587">
        <f>I3587-I3586</f>
      </c>
      <c r="U3587">
        <f>(L3587-K3587)/(2*D3587*0.01)</f>
      </c>
      <c r="V3587">
        <f>(L3587+K3587)/(D3587*0.0001)</f>
      </c>
    </row>
    <row r="3588">
      <c r="A3588" t="n">
        <v>2016</v>
      </c>
      <c r="B3588" t="inlineStr">
        <is>
          <t>00133238</t>
        </is>
      </c>
      <c r="C3588" t="inlineStr">
        <is>
          <t>성지건설</t>
        </is>
      </c>
      <c r="D3588" t="n">
        <v>4815654456</v>
      </c>
      <c r="E3588" t="n">
        <v>556943317</v>
      </c>
      <c r="F3588" t="n">
        <v>1426162260</v>
      </c>
      <c r="G3588" t="n">
        <v>133539879</v>
      </c>
      <c r="H3588" t="n">
        <v>2.54</v>
      </c>
      <c r="I3588" t="n">
        <v>3.96</v>
      </c>
      <c r="K3588" t="n">
        <v>-274517833</v>
      </c>
      <c r="L3588" t="n">
        <v>306663966</v>
      </c>
      <c r="M3588" t="n">
        <v>305584554</v>
      </c>
      <c r="N3588" t="n">
        <v>-279415446</v>
      </c>
      <c r="O3588">
        <f>D3587</f>
      </c>
      <c r="P3588">
        <f>(E3588-F3588+G3588)/O3588*100</f>
      </c>
      <c r="Q3588">
        <f>H3587</f>
      </c>
      <c r="R3588">
        <f>I3587</f>
      </c>
      <c r="S3588">
        <f>H3588-H3587</f>
      </c>
      <c r="T3588">
        <f>I3588-I3587</f>
      </c>
      <c r="U3588">
        <f>(L3588-K3588)/(2*D3588*0.01)</f>
      </c>
      <c r="V3588">
        <f>(L3588+K3588)/(D3588*0.0001)</f>
      </c>
    </row>
    <row r="3589">
      <c r="A3589" t="n">
        <v>2017</v>
      </c>
      <c r="B3589" t="inlineStr">
        <is>
          <t>00133238</t>
        </is>
      </c>
      <c r="C3589" t="inlineStr">
        <is>
          <t>성지건설</t>
        </is>
      </c>
      <c r="D3589" t="n">
        <v>4114360768</v>
      </c>
      <c r="E3589" t="n">
        <v>561528981</v>
      </c>
      <c r="F3589" t="n">
        <v>1200777010</v>
      </c>
      <c r="G3589" t="n">
        <v>110424171</v>
      </c>
      <c r="H3589" t="n">
        <v>2.91</v>
      </c>
      <c r="I3589" t="n">
        <v>3.96</v>
      </c>
      <c r="K3589" t="n">
        <v>-204086119</v>
      </c>
      <c r="L3589" t="n">
        <v>226143070</v>
      </c>
      <c r="M3589" t="n">
        <v>226229178</v>
      </c>
      <c r="N3589" t="n">
        <v>-226228822</v>
      </c>
      <c r="O3589">
        <f>D3588</f>
      </c>
      <c r="P3589">
        <f>(E3589-F3589+G3589)/O3589*100</f>
      </c>
      <c r="Q3589">
        <f>H3588</f>
      </c>
      <c r="R3589">
        <f>I3588</f>
      </c>
      <c r="S3589">
        <f>H3589-H3588</f>
      </c>
      <c r="T3589">
        <f>I3589-I3588</f>
      </c>
      <c r="U3589">
        <f>(L3589-K3589)/(2*D3589*0.01)</f>
      </c>
      <c r="V3589">
        <f>(L3589+K3589)/(D3589*0.0001)</f>
      </c>
    </row>
    <row r="3590">
      <c r="A3590" t="n">
        <v>2018</v>
      </c>
      <c r="B3590" t="inlineStr">
        <is>
          <t>00133238</t>
        </is>
      </c>
      <c r="C3590" t="inlineStr">
        <is>
          <t>성지건설</t>
        </is>
      </c>
      <c r="D3590" t="n">
        <v>4481816356</v>
      </c>
      <c r="E3590" t="n">
        <v>516759631</v>
      </c>
      <c r="F3590" t="n">
        <v>544164710</v>
      </c>
      <c r="G3590" t="n">
        <v>104981305</v>
      </c>
      <c r="H3590" t="n">
        <v>2.32</v>
      </c>
      <c r="I3590" t="n">
        <v>3.96</v>
      </c>
      <c r="K3590" t="n">
        <v>-198845375</v>
      </c>
      <c r="L3590" t="n">
        <v>219390577</v>
      </c>
      <c r="M3590" t="n">
        <v>218259080</v>
      </c>
      <c r="N3590" t="n">
        <v>-201580675</v>
      </c>
      <c r="O3590">
        <f>D3589</f>
      </c>
      <c r="P3590">
        <f>(E3590-F3590+G3590)/O3590*100</f>
      </c>
      <c r="Q3590">
        <f>H3589</f>
      </c>
      <c r="R3590">
        <f>I3589</f>
      </c>
      <c r="S3590">
        <f>H3590-H3589</f>
      </c>
      <c r="T3590">
        <f>I3590-I3589</f>
      </c>
      <c r="U3590">
        <f>(L3590-K3590)/(2*D3590*0.01)</f>
      </c>
      <c r="V3590">
        <f>(L3590+K3590)/(D3590*0.0001)</f>
      </c>
    </row>
    <row r="3591">
      <c r="A3591" t="n">
        <v>2019</v>
      </c>
      <c r="B3591" t="inlineStr">
        <is>
          <t>00133238</t>
        </is>
      </c>
      <c r="C3591" t="inlineStr">
        <is>
          <t>성지건설</t>
        </is>
      </c>
      <c r="D3591" t="n">
        <v>4956071835</v>
      </c>
      <c r="E3591" t="n">
        <v>567229561</v>
      </c>
      <c r="F3591" t="n">
        <v>478675210</v>
      </c>
      <c r="G3591" t="n">
        <v>83046568</v>
      </c>
      <c r="H3591" t="n">
        <v>2.01</v>
      </c>
      <c r="I3591" t="n">
        <v>4.5</v>
      </c>
      <c r="K3591" t="n">
        <v>-241318498</v>
      </c>
      <c r="L3591" t="n">
        <v>268804725</v>
      </c>
      <c r="M3591" t="n">
        <v>266314185</v>
      </c>
      <c r="N3591" t="n">
        <v>-243725711</v>
      </c>
      <c r="O3591">
        <f>D3590</f>
      </c>
      <c r="P3591">
        <f>(E3591-F3591+G3591)/O3591*100</f>
      </c>
      <c r="Q3591">
        <f>H3590</f>
      </c>
      <c r="R3591">
        <f>I3590</f>
      </c>
      <c r="S3591">
        <f>H3591-H3590</f>
      </c>
      <c r="T3591">
        <f>I3591-I3590</f>
      </c>
      <c r="U3591">
        <f>(L3591-K3591)/(2*D3591*0.01)</f>
      </c>
      <c r="V3591">
        <f>(L3591+K3591)/(D3591*0.0001)</f>
      </c>
    </row>
    <row r="3592">
      <c r="A3592" t="n">
        <v>2020</v>
      </c>
      <c r="B3592" t="inlineStr">
        <is>
          <t>00133238</t>
        </is>
      </c>
      <c r="C3592" t="inlineStr">
        <is>
          <t>성지건설</t>
        </is>
      </c>
      <c r="D3592" t="n">
        <v>5662443362</v>
      </c>
      <c r="E3592" t="n">
        <v>777250466</v>
      </c>
      <c r="F3592" t="n">
        <v>254466810</v>
      </c>
      <c r="G3592" t="n">
        <v>78909029</v>
      </c>
      <c r="H3592" t="n">
        <v>2.08</v>
      </c>
      <c r="I3592" t="n">
        <v>4.5</v>
      </c>
      <c r="K3592" t="n">
        <v>-244915954</v>
      </c>
      <c r="L3592" t="n">
        <v>271660167</v>
      </c>
      <c r="M3592" t="n">
        <v>269368596</v>
      </c>
      <c r="N3592" t="n">
        <v>-247459404</v>
      </c>
      <c r="O3592">
        <f>D3591</f>
      </c>
      <c r="P3592">
        <f>(E3592-F3592+G3592)/O3592*100</f>
      </c>
      <c r="Q3592">
        <f>H3591</f>
      </c>
      <c r="R3592">
        <f>I3591</f>
      </c>
      <c r="S3592">
        <f>H3592-H3591</f>
      </c>
      <c r="T3592">
        <f>I3592-I3591</f>
      </c>
      <c r="U3592">
        <f>(L3592-K3592)/(2*D3592*0.01)</f>
      </c>
      <c r="V3592">
        <f>(L3592+K3592)/(D3592*0.0001)</f>
      </c>
    </row>
    <row r="3593">
      <c r="A3593" t="n">
        <v>2021</v>
      </c>
      <c r="B3593" t="inlineStr">
        <is>
          <t>00133238</t>
        </is>
      </c>
      <c r="C3593" t="inlineStr">
        <is>
          <t>성지건설</t>
        </is>
      </c>
      <c r="D3593" t="n">
        <v>5237377979</v>
      </c>
      <c r="E3593" t="n">
        <v>722612019</v>
      </c>
      <c r="F3593" t="n">
        <v>250834530</v>
      </c>
      <c r="G3593" t="n">
        <v>87839636</v>
      </c>
      <c r="H3593" t="n">
        <v>2.69</v>
      </c>
      <c r="I3593" t="n">
        <v>4.5</v>
      </c>
      <c r="K3593" t="n">
        <v>-239455652</v>
      </c>
      <c r="L3593" t="n">
        <v>264340490</v>
      </c>
      <c r="M3593" t="n">
        <v>263786132</v>
      </c>
      <c r="N3593" t="n">
        <v>-243374576</v>
      </c>
      <c r="O3593">
        <f>D3592</f>
      </c>
      <c r="P3593">
        <f>(E3593-F3593+G3593)/O3593*100</f>
      </c>
      <c r="Q3593">
        <f>H3592</f>
      </c>
      <c r="R3593">
        <f>I3592</f>
      </c>
      <c r="S3593">
        <f>H3593-H3592</f>
      </c>
      <c r="T3593">
        <f>I3593-I3592</f>
      </c>
      <c r="U3593">
        <f>(L3593-K3593)/(2*D3593*0.01)</f>
      </c>
      <c r="V3593">
        <f>(L3593+K3593)/(D3593*0.0001)</f>
      </c>
    </row>
    <row r="3594">
      <c r="A3594" t="n">
        <v>2022</v>
      </c>
      <c r="B3594" t="inlineStr">
        <is>
          <t>00133238</t>
        </is>
      </c>
      <c r="C3594" t="inlineStr">
        <is>
          <t>성지건설</t>
        </is>
      </c>
      <c r="D3594" t="n">
        <v>4764065483</v>
      </c>
      <c r="E3594" t="n">
        <v>680839427</v>
      </c>
      <c r="F3594" t="n">
        <v>766282526</v>
      </c>
      <c r="G3594" t="n">
        <v>124259336</v>
      </c>
      <c r="H3594" t="n">
        <v>5.3</v>
      </c>
      <c r="I3594" t="n">
        <v>4.25</v>
      </c>
      <c r="K3594" t="n">
        <v>-196822319</v>
      </c>
      <c r="L3594" t="n">
        <v>-239455652</v>
      </c>
      <c r="M3594" t="n">
        <v>249510363</v>
      </c>
      <c r="N3594" t="n">
        <v>-263786132</v>
      </c>
      <c r="O3594">
        <f>D3593</f>
      </c>
      <c r="P3594">
        <f>(E3594-F3594+G3594)/O3594*100</f>
      </c>
      <c r="Q3594">
        <f>H3593</f>
      </c>
      <c r="R3594">
        <f>I3593</f>
      </c>
      <c r="S3594">
        <f>H3594-H3593</f>
      </c>
      <c r="T3594">
        <f>I3594-I3593</f>
      </c>
    </row>
    <row r="3595">
      <c r="A3595" t="n">
        <v>2014</v>
      </c>
      <c r="B3595" t="inlineStr">
        <is>
          <t>00133335</t>
        </is>
      </c>
      <c r="C3595" t="inlineStr">
        <is>
          <t>성창기업지주</t>
        </is>
      </c>
      <c r="D3595" t="n">
        <v>9578955000</v>
      </c>
      <c r="E3595" t="n">
        <v>1724628000</v>
      </c>
      <c r="F3595" t="n">
        <v>1084956000</v>
      </c>
      <c r="G3595" t="n">
        <v>328024000</v>
      </c>
    </row>
    <row r="3596">
      <c r="A3596" t="n">
        <v>2015</v>
      </c>
      <c r="B3596" t="inlineStr">
        <is>
          <t>00133335</t>
        </is>
      </c>
      <c r="C3596" t="inlineStr">
        <is>
          <t>성창기업지주</t>
        </is>
      </c>
      <c r="D3596" t="n">
        <v>10532219000</v>
      </c>
      <c r="E3596" t="n">
        <v>1795812000</v>
      </c>
      <c r="F3596" t="n">
        <v>1183515000</v>
      </c>
      <c r="G3596" t="n">
        <v>280406000</v>
      </c>
      <c r="H3596" t="n">
        <v>2.755</v>
      </c>
      <c r="I3596" t="n">
        <v>3.37</v>
      </c>
      <c r="K3596" t="n">
        <v>-587736590</v>
      </c>
      <c r="L3596" t="n">
        <v>659720073</v>
      </c>
      <c r="M3596" t="n">
        <v>657812875</v>
      </c>
      <c r="N3596" t="n">
        <v>-596854008</v>
      </c>
      <c r="O3596">
        <f>D3595</f>
      </c>
      <c r="P3596">
        <f>(E3596-F3596+G3596)/O3596*100</f>
      </c>
      <c r="U3596">
        <f>(L3596-K3596)/(2*D3596*0.01)</f>
      </c>
      <c r="V3596">
        <f>(L3596+K3596)/(D3596*0.0001)</f>
      </c>
    </row>
    <row r="3597">
      <c r="A3597" t="n">
        <v>2016</v>
      </c>
      <c r="B3597" t="inlineStr">
        <is>
          <t>00133335</t>
        </is>
      </c>
      <c r="C3597" t="inlineStr">
        <is>
          <t>성창기업지주</t>
        </is>
      </c>
      <c r="D3597" t="n">
        <v>12888059000</v>
      </c>
      <c r="E3597" t="n">
        <v>1946622000</v>
      </c>
      <c r="F3597" t="n">
        <v>600404000</v>
      </c>
      <c r="G3597" t="n">
        <v>292652000</v>
      </c>
      <c r="H3597" t="n">
        <v>2.93</v>
      </c>
      <c r="I3597" t="n">
        <v>3.275</v>
      </c>
      <c r="K3597" t="n">
        <v>-737316000</v>
      </c>
      <c r="L3597" t="n">
        <v>830288000</v>
      </c>
      <c r="M3597" t="n">
        <v>829632000</v>
      </c>
      <c r="N3597" t="n">
        <v>-750136000</v>
      </c>
      <c r="O3597">
        <f>D3596</f>
      </c>
      <c r="P3597">
        <f>(E3597-F3597+G3597)/O3597*100</f>
      </c>
      <c r="Q3597">
        <f>H3596</f>
      </c>
      <c r="R3597">
        <f>I3596</f>
      </c>
      <c r="S3597">
        <f>H3597-H3596</f>
      </c>
      <c r="T3597">
        <f>I3597-I3596</f>
      </c>
      <c r="U3597">
        <f>(L3597-K3597)/(2*D3597*0.01)</f>
      </c>
      <c r="V3597">
        <f>(L3597+K3597)/(D3597*0.0001)</f>
      </c>
    </row>
    <row r="3598">
      <c r="A3598" t="n">
        <v>2017</v>
      </c>
      <c r="B3598" t="inlineStr">
        <is>
          <t>00133335</t>
        </is>
      </c>
      <c r="C3598" t="inlineStr">
        <is>
          <t>성창기업지주</t>
        </is>
      </c>
      <c r="D3598" t="n">
        <v>13881638000</v>
      </c>
      <c r="E3598" t="n">
        <v>1971413000</v>
      </c>
      <c r="F3598" t="n">
        <v>1301121000</v>
      </c>
      <c r="G3598" t="n">
        <v>346564000</v>
      </c>
      <c r="H3598" t="n">
        <v>3.31</v>
      </c>
      <c r="I3598" t="n">
        <v>3.31</v>
      </c>
      <c r="J3598" t="n">
        <v>7.695</v>
      </c>
      <c r="O3598">
        <f>D3597</f>
      </c>
      <c r="P3598">
        <f>(E3598-F3598+G3598)/O3598*100</f>
      </c>
      <c r="Q3598">
        <f>H3597</f>
      </c>
      <c r="R3598">
        <f>I3597</f>
      </c>
      <c r="S3598">
        <f>H3598-H3597</f>
      </c>
      <c r="T3598">
        <f>I3598-I3597</f>
      </c>
    </row>
    <row r="3599">
      <c r="A3599" t="n">
        <v>2018</v>
      </c>
      <c r="B3599" t="inlineStr">
        <is>
          <t>00133335</t>
        </is>
      </c>
      <c r="C3599" t="inlineStr">
        <is>
          <t>성창기업지주</t>
        </is>
      </c>
      <c r="D3599" t="n">
        <v>14103348000</v>
      </c>
      <c r="E3599" t="n">
        <v>1878717000</v>
      </c>
      <c r="F3599" t="n">
        <v>2748805000</v>
      </c>
      <c r="G3599" t="n">
        <v>417209000</v>
      </c>
      <c r="H3599" t="n">
        <v>2.79</v>
      </c>
      <c r="I3599" t="n">
        <v>3.675</v>
      </c>
      <c r="J3599" t="n">
        <v>6.46</v>
      </c>
      <c r="O3599">
        <f>D3598</f>
      </c>
      <c r="P3599">
        <f>(E3599-F3599+G3599)/O3599*100</f>
      </c>
      <c r="Q3599">
        <f>H3598</f>
      </c>
      <c r="R3599">
        <f>I3598</f>
      </c>
      <c r="S3599">
        <f>H3599-H3598</f>
      </c>
      <c r="T3599">
        <f>I3599-I3598</f>
      </c>
    </row>
    <row r="3600">
      <c r="A3600" t="n">
        <v>2019</v>
      </c>
      <c r="B3600" t="inlineStr">
        <is>
          <t>00133335</t>
        </is>
      </c>
      <c r="C3600" t="inlineStr">
        <is>
          <t>성창기업지주</t>
        </is>
      </c>
      <c r="D3600" t="n">
        <v>12878812000</v>
      </c>
      <c r="E3600" t="n">
        <v>1736674000</v>
      </c>
      <c r="F3600" t="n">
        <v>2876277000</v>
      </c>
      <c r="G3600" t="n">
        <v>356523000</v>
      </c>
      <c r="H3600" t="n">
        <v>3.035</v>
      </c>
      <c r="I3600" t="n">
        <v>3.58</v>
      </c>
      <c r="J3600" t="n">
        <v>8.43</v>
      </c>
      <c r="O3600">
        <f>D3599</f>
      </c>
      <c r="P3600">
        <f>(E3600-F3600+G3600)/O3600*100</f>
      </c>
      <c r="Q3600">
        <f>H3599</f>
      </c>
      <c r="R3600">
        <f>I3599</f>
      </c>
      <c r="S3600">
        <f>H3600-H3599</f>
      </c>
      <c r="T3600">
        <f>I3600-I3599</f>
      </c>
    </row>
    <row r="3601">
      <c r="A3601" t="n">
        <v>2020</v>
      </c>
      <c r="B3601" t="inlineStr">
        <is>
          <t>00133335</t>
        </is>
      </c>
      <c r="C3601" t="inlineStr">
        <is>
          <t>성창기업지주</t>
        </is>
      </c>
      <c r="D3601" t="n">
        <v>13408423000</v>
      </c>
      <c r="E3601" t="n">
        <v>1540549000</v>
      </c>
      <c r="F3601" t="n">
        <v>1751517000</v>
      </c>
      <c r="G3601" t="n">
        <v>369623000</v>
      </c>
      <c r="O3601">
        <f>D3600</f>
      </c>
      <c r="P3601">
        <f>(E3601-F3601+G3601)/O3601*100</f>
      </c>
    </row>
    <row r="3602">
      <c r="A3602" t="n">
        <v>2021</v>
      </c>
      <c r="B3602" t="inlineStr">
        <is>
          <t>00133335</t>
        </is>
      </c>
      <c r="C3602" t="inlineStr">
        <is>
          <t>성창기업지주</t>
        </is>
      </c>
      <c r="D3602" t="n">
        <v>13677528000</v>
      </c>
      <c r="E3602" t="n">
        <v>1663418000</v>
      </c>
      <c r="F3602" t="n">
        <v>1687778000</v>
      </c>
      <c r="G3602" t="n">
        <v>379709000</v>
      </c>
      <c r="O3602">
        <f>D3601</f>
      </c>
      <c r="P3602">
        <f>(E3602-F3602+G3602)/O3602*100</f>
      </c>
    </row>
    <row r="3603">
      <c r="A3603" t="n">
        <v>2022</v>
      </c>
      <c r="B3603" t="inlineStr">
        <is>
          <t>00133335</t>
        </is>
      </c>
      <c r="C3603" t="inlineStr">
        <is>
          <t>성창기업지주</t>
        </is>
      </c>
      <c r="D3603" t="n">
        <v>12327983000</v>
      </c>
      <c r="E3603" t="n">
        <v>1842819000</v>
      </c>
      <c r="F3603" t="n">
        <v>2359399000</v>
      </c>
      <c r="G3603" t="n">
        <v>457517000</v>
      </c>
      <c r="O3603">
        <f>D3602</f>
      </c>
      <c r="P3603">
        <f>(E3603-F3603+G3603)/O3603*100</f>
      </c>
    </row>
    <row r="3604">
      <c r="A3604" t="n">
        <v>2023</v>
      </c>
      <c r="B3604" t="inlineStr">
        <is>
          <t>00133335</t>
        </is>
      </c>
      <c r="C3604" t="inlineStr">
        <is>
          <t>성창기업지주</t>
        </is>
      </c>
      <c r="D3604" t="n">
        <v>11295102000</v>
      </c>
      <c r="E3604" t="n">
        <v>1696042000</v>
      </c>
      <c r="F3604" t="n">
        <v>3271002000</v>
      </c>
      <c r="G3604" t="n">
        <v>690573000</v>
      </c>
      <c r="O3604">
        <f>D3603</f>
      </c>
      <c r="P3604">
        <f>(E3604-F3604+G3604)/O3604*100</f>
      </c>
    </row>
    <row r="3605">
      <c r="A3605" t="n">
        <v>2024</v>
      </c>
      <c r="B3605" t="inlineStr">
        <is>
          <t>00133335</t>
        </is>
      </c>
      <c r="C3605" t="inlineStr">
        <is>
          <t>성창기업지주</t>
        </is>
      </c>
      <c r="D3605" t="n">
        <v>10346141000</v>
      </c>
      <c r="E3605" t="n">
        <v>1364298000</v>
      </c>
      <c r="F3605" t="n">
        <v>3407571000</v>
      </c>
      <c r="G3605" t="n">
        <v>542798000</v>
      </c>
      <c r="O3605">
        <f>D3604</f>
      </c>
      <c r="P3605">
        <f>(E3605-F3605+G3605)/O3605*100</f>
      </c>
    </row>
    <row r="3606">
      <c r="A3606" t="n">
        <v>2014</v>
      </c>
      <c r="B3606" t="inlineStr">
        <is>
          <t>00133511</t>
        </is>
      </c>
      <c r="C3606" t="inlineStr">
        <is>
          <t>SG세계물산</t>
        </is>
      </c>
      <c r="D3606" t="n">
        <v>8094373000</v>
      </c>
      <c r="E3606" t="n">
        <v>1273788000</v>
      </c>
      <c r="F3606" t="n">
        <v>918738000</v>
      </c>
      <c r="G3606" t="n">
        <v>157612000</v>
      </c>
    </row>
    <row r="3607">
      <c r="A3607" t="n">
        <v>2015</v>
      </c>
      <c r="B3607" t="inlineStr">
        <is>
          <t>00133511</t>
        </is>
      </c>
      <c r="C3607" t="inlineStr">
        <is>
          <t>SG세계물산</t>
        </is>
      </c>
      <c r="D3607" t="n">
        <v>7510709000</v>
      </c>
      <c r="E3607" t="n">
        <v>1349804000</v>
      </c>
      <c r="F3607" t="n">
        <v>1925973000</v>
      </c>
      <c r="G3607" t="n">
        <v>128080000</v>
      </c>
      <c r="O3607">
        <f>D3606</f>
      </c>
      <c r="P3607">
        <f>(E3607-F3607+G3607)/O3607*100</f>
      </c>
    </row>
    <row r="3608">
      <c r="A3608" t="n">
        <v>2016</v>
      </c>
      <c r="B3608" t="inlineStr">
        <is>
          <t>00133511</t>
        </is>
      </c>
      <c r="C3608" t="inlineStr">
        <is>
          <t>SG세계물산</t>
        </is>
      </c>
      <c r="D3608" t="n">
        <v>8580739000</v>
      </c>
      <c r="E3608" t="n">
        <v>1343532000</v>
      </c>
      <c r="F3608" t="n">
        <v>884357000</v>
      </c>
      <c r="G3608" t="n">
        <v>112610000</v>
      </c>
      <c r="H3608" t="n">
        <v>2.15</v>
      </c>
      <c r="I3608" t="n">
        <v>5.7</v>
      </c>
      <c r="K3608" t="n">
        <v>-188230000</v>
      </c>
      <c r="L3608" t="n">
        <v>202575000</v>
      </c>
      <c r="M3608" t="n">
        <v>199743000</v>
      </c>
      <c r="N3608" t="n">
        <v>-199225000</v>
      </c>
      <c r="O3608">
        <f>D3607</f>
      </c>
      <c r="P3608">
        <f>(E3608-F3608+G3608)/O3608*100</f>
      </c>
      <c r="U3608">
        <f>(L3608-K3608)/(2*D3608*0.01)</f>
      </c>
      <c r="V3608">
        <f>(L3608+K3608)/(D3608*0.0001)</f>
      </c>
    </row>
    <row r="3609">
      <c r="A3609" t="n">
        <v>2017</v>
      </c>
      <c r="B3609" t="inlineStr">
        <is>
          <t>00133511</t>
        </is>
      </c>
      <c r="C3609" t="inlineStr">
        <is>
          <t>SG세계물산</t>
        </is>
      </c>
      <c r="D3609" t="n">
        <v>9694730000</v>
      </c>
      <c r="E3609" t="n">
        <v>1664518000</v>
      </c>
      <c r="F3609" t="n">
        <v>2840253000</v>
      </c>
      <c r="G3609" t="n">
        <v>129879000</v>
      </c>
      <c r="H3609" t="n">
        <v>2.61</v>
      </c>
      <c r="I3609" t="n">
        <v>4.6</v>
      </c>
      <c r="K3609" t="n">
        <v>-179712000</v>
      </c>
      <c r="L3609" t="n">
        <v>192560000</v>
      </c>
      <c r="M3609" t="n">
        <v>192605400</v>
      </c>
      <c r="N3609" t="n">
        <v>-182103000</v>
      </c>
      <c r="O3609">
        <f>D3608</f>
      </c>
      <c r="P3609">
        <f>(E3609-F3609+G3609)/O3609*100</f>
      </c>
      <c r="Q3609">
        <f>H3608</f>
      </c>
      <c r="R3609">
        <f>I3608</f>
      </c>
      <c r="S3609">
        <f>H3609-H3608</f>
      </c>
      <c r="T3609">
        <f>I3609-I3608</f>
      </c>
      <c r="U3609">
        <f>(L3609-K3609)/(2*D3609*0.01)</f>
      </c>
      <c r="V3609">
        <f>(L3609+K3609)/(D3609*0.0001)</f>
      </c>
    </row>
    <row r="3610">
      <c r="A3610" t="n">
        <v>2018</v>
      </c>
      <c r="B3610" t="inlineStr">
        <is>
          <t>00133511</t>
        </is>
      </c>
      <c r="C3610" t="inlineStr">
        <is>
          <t>SG세계물산</t>
        </is>
      </c>
      <c r="D3610" t="n">
        <v>8698956000</v>
      </c>
      <c r="E3610" t="n">
        <v>1346181000</v>
      </c>
      <c r="F3610" t="n">
        <v>2799234000</v>
      </c>
      <c r="G3610" t="n">
        <v>150437000</v>
      </c>
      <c r="H3610" t="n">
        <v>2.27</v>
      </c>
      <c r="I3610" t="n">
        <v>7.26</v>
      </c>
      <c r="K3610" t="n">
        <v>-222674000</v>
      </c>
      <c r="L3610" t="n">
        <v>240344000</v>
      </c>
      <c r="M3610" t="n">
        <v>234251000</v>
      </c>
      <c r="N3610" t="n">
        <v>-222282000</v>
      </c>
      <c r="O3610">
        <f>D3609</f>
      </c>
      <c r="P3610">
        <f>(E3610-F3610+G3610)/O3610*100</f>
      </c>
      <c r="Q3610">
        <f>H3609</f>
      </c>
      <c r="R3610">
        <f>I3609</f>
      </c>
      <c r="S3610">
        <f>H3610-H3609</f>
      </c>
      <c r="T3610">
        <f>I3610-I3609</f>
      </c>
      <c r="U3610">
        <f>(L3610-K3610)/(2*D3610*0.01)</f>
      </c>
      <c r="V3610">
        <f>(L3610+K3610)/(D3610*0.0001)</f>
      </c>
    </row>
    <row r="3611">
      <c r="A3611" t="n">
        <v>2019</v>
      </c>
      <c r="B3611" t="inlineStr">
        <is>
          <t>00133511</t>
        </is>
      </c>
      <c r="C3611" t="inlineStr">
        <is>
          <t>SG세계물산</t>
        </is>
      </c>
      <c r="D3611" t="n">
        <v>8279907000</v>
      </c>
      <c r="E3611" t="n">
        <v>2227959000</v>
      </c>
      <c r="F3611" t="n">
        <v>2716800000</v>
      </c>
      <c r="G3611" t="n">
        <v>134850000</v>
      </c>
      <c r="H3611" t="n">
        <v>1.8</v>
      </c>
      <c r="I3611" t="n">
        <v>6.66</v>
      </c>
      <c r="K3611" t="n">
        <v>-208771000</v>
      </c>
      <c r="L3611" t="n">
        <v>432953000</v>
      </c>
      <c r="M3611" t="n">
        <v>218651000</v>
      </c>
      <c r="N3611" t="n">
        <v>-456533000</v>
      </c>
      <c r="O3611">
        <f>D3610</f>
      </c>
      <c r="P3611">
        <f>(E3611-F3611+G3611)/O3611*100</f>
      </c>
      <c r="Q3611">
        <f>H3610</f>
      </c>
      <c r="R3611">
        <f>I3610</f>
      </c>
      <c r="S3611">
        <f>H3611-H3610</f>
      </c>
      <c r="T3611">
        <f>I3611-I3610</f>
      </c>
      <c r="U3611">
        <f>(L3611-K3611)/(2*D3611*0.01)</f>
      </c>
      <c r="V3611">
        <f>(L3611+K3611)/(D3611*0.0001)</f>
      </c>
    </row>
    <row r="3612">
      <c r="A3612" t="n">
        <v>2020</v>
      </c>
      <c r="B3612" t="inlineStr">
        <is>
          <t>00133511</t>
        </is>
      </c>
      <c r="C3612" t="inlineStr">
        <is>
          <t>SG세계물산</t>
        </is>
      </c>
      <c r="D3612" t="n">
        <v>6543148000</v>
      </c>
      <c r="E3612" t="n">
        <v>1997868000</v>
      </c>
      <c r="F3612" t="n">
        <v>4053232000</v>
      </c>
      <c r="G3612" t="n">
        <v>101354000</v>
      </c>
      <c r="H3612" t="n">
        <v>1.55</v>
      </c>
      <c r="I3612" t="n">
        <v>6.08</v>
      </c>
      <c r="K3612" t="n">
        <v>-182116000</v>
      </c>
      <c r="L3612" t="n">
        <v>198131000</v>
      </c>
      <c r="M3612" t="n">
        <v>193052000</v>
      </c>
      <c r="N3612" t="n">
        <v>-180999000</v>
      </c>
      <c r="O3612">
        <f>D3611</f>
      </c>
      <c r="P3612">
        <f>(E3612-F3612+G3612)/O3612*100</f>
      </c>
      <c r="Q3612">
        <f>H3611</f>
      </c>
      <c r="R3612">
        <f>I3611</f>
      </c>
      <c r="S3612">
        <f>H3612-H3611</f>
      </c>
      <c r="T3612">
        <f>I3612-I3611</f>
      </c>
      <c r="U3612">
        <f>(L3612-K3612)/(2*D3612*0.01)</f>
      </c>
      <c r="V3612">
        <f>(L3612+K3612)/(D3612*0.0001)</f>
      </c>
    </row>
    <row r="3613">
      <c r="A3613" t="n">
        <v>2021</v>
      </c>
      <c r="B3613" t="inlineStr">
        <is>
          <t>00133511</t>
        </is>
      </c>
      <c r="C3613" t="inlineStr">
        <is>
          <t>SG세계물산</t>
        </is>
      </c>
      <c r="D3613" t="n">
        <v>6094424000</v>
      </c>
      <c r="E3613" t="n">
        <v>872987000</v>
      </c>
      <c r="F3613" t="n">
        <v>1767784000</v>
      </c>
      <c r="G3613" t="n">
        <v>63646000</v>
      </c>
      <c r="H3613" t="n">
        <v>2.38</v>
      </c>
      <c r="I3613" t="n">
        <v>5.56</v>
      </c>
      <c r="K3613" t="n">
        <v>-440422000</v>
      </c>
      <c r="L3613" t="n">
        <v>438908000</v>
      </c>
      <c r="M3613" t="n">
        <v>-261976000</v>
      </c>
      <c r="N3613" t="n">
        <v>441141000</v>
      </c>
      <c r="O3613">
        <f>D3612</f>
      </c>
      <c r="P3613">
        <f>(E3613-F3613+G3613)/O3613*100</f>
      </c>
      <c r="Q3613">
        <f>H3612</f>
      </c>
      <c r="R3613">
        <f>I3612</f>
      </c>
      <c r="S3613">
        <f>H3613-H3612</f>
      </c>
      <c r="T3613">
        <f>I3613-I3612</f>
      </c>
      <c r="U3613">
        <f>(L3613-K3613)/(2*D3613*0.01)</f>
      </c>
    </row>
    <row r="3614">
      <c r="A3614" t="n">
        <v>2022</v>
      </c>
      <c r="B3614" t="inlineStr">
        <is>
          <t>00133511</t>
        </is>
      </c>
      <c r="C3614" t="inlineStr">
        <is>
          <t>SG세계물산</t>
        </is>
      </c>
      <c r="D3614" t="n">
        <v>6632567000</v>
      </c>
      <c r="E3614" t="n">
        <v>784878000</v>
      </c>
      <c r="F3614" t="n">
        <v>417916000</v>
      </c>
      <c r="G3614" t="n">
        <v>85571000</v>
      </c>
      <c r="H3614" t="n">
        <v>5.29</v>
      </c>
      <c r="I3614" t="n">
        <v>9.43</v>
      </c>
      <c r="K3614" t="n">
        <v>-94817000</v>
      </c>
      <c r="L3614" t="n">
        <v>101566000</v>
      </c>
      <c r="M3614" t="n">
        <v>100330000</v>
      </c>
      <c r="N3614" t="n">
        <v>-100330000</v>
      </c>
      <c r="O3614">
        <f>D3613</f>
      </c>
      <c r="P3614">
        <f>(E3614-F3614+G3614)/O3614*100</f>
      </c>
      <c r="Q3614">
        <f>H3613</f>
      </c>
      <c r="R3614">
        <f>I3613</f>
      </c>
      <c r="S3614">
        <f>H3614-H3613</f>
      </c>
      <c r="T3614">
        <f>I3614-I3613</f>
      </c>
      <c r="U3614">
        <f>(L3614-K3614)/(2*D3614*0.01)</f>
      </c>
      <c r="V3614">
        <f>(L3614+K3614)/(D3614*0.0001)</f>
      </c>
    </row>
    <row r="3615">
      <c r="A3615" t="n">
        <v>2023</v>
      </c>
      <c r="B3615" t="inlineStr">
        <is>
          <t>00133511</t>
        </is>
      </c>
      <c r="C3615" t="inlineStr">
        <is>
          <t>SG세계물산</t>
        </is>
      </c>
      <c r="D3615" t="n">
        <v>6569156000</v>
      </c>
      <c r="E3615" t="n">
        <v>821315000</v>
      </c>
      <c r="F3615" t="n">
        <v>1282401000</v>
      </c>
      <c r="G3615" t="n">
        <v>153692000</v>
      </c>
      <c r="H3615" t="n">
        <v>4.485</v>
      </c>
      <c r="I3615" t="n">
        <v>5.44</v>
      </c>
      <c r="O3615">
        <f>D3614</f>
      </c>
      <c r="P3615">
        <f>(E3615-F3615+G3615)/O3615*100</f>
      </c>
      <c r="Q3615">
        <f>H3614</f>
      </c>
      <c r="R3615">
        <f>I3614</f>
      </c>
      <c r="S3615">
        <f>H3615-H3614</f>
      </c>
      <c r="T3615">
        <f>I3615-I3614</f>
      </c>
    </row>
    <row r="3616">
      <c r="A3616" t="n">
        <v>2024</v>
      </c>
      <c r="B3616" t="inlineStr">
        <is>
          <t>00133511</t>
        </is>
      </c>
      <c r="C3616" t="inlineStr">
        <is>
          <t>SG세계물산</t>
        </is>
      </c>
      <c r="D3616" t="n">
        <v>7266762000</v>
      </c>
      <c r="E3616" t="n">
        <v>852477000</v>
      </c>
      <c r="F3616" t="n">
        <v>600790000</v>
      </c>
      <c r="G3616" t="n">
        <v>124613000</v>
      </c>
      <c r="H3616" t="n">
        <v>3.995</v>
      </c>
      <c r="I3616" t="n">
        <v>5.225</v>
      </c>
      <c r="K3616" t="n">
        <v>-177457000</v>
      </c>
      <c r="L3616" t="n">
        <v>197521000</v>
      </c>
      <c r="M3616" t="n">
        <v>196247000</v>
      </c>
      <c r="N3616" t="n">
        <v>-180379000</v>
      </c>
      <c r="O3616">
        <f>D3615</f>
      </c>
      <c r="P3616">
        <f>(E3616-F3616+G3616)/O3616*100</f>
      </c>
      <c r="Q3616">
        <f>H3615</f>
      </c>
      <c r="R3616">
        <f>I3615</f>
      </c>
      <c r="S3616">
        <f>H3616-H3615</f>
      </c>
      <c r="T3616">
        <f>I3616-I3615</f>
      </c>
      <c r="U3616">
        <f>(L3616-K3616)/(2*D3616*0.01)</f>
      </c>
      <c r="V3616">
        <f>(L3616+K3616)/(D3616*0.0001)</f>
      </c>
    </row>
    <row r="3617">
      <c r="A3617" t="n">
        <v>2025</v>
      </c>
      <c r="B3617" t="inlineStr">
        <is>
          <t>00133511</t>
        </is>
      </c>
      <c r="C3617" t="inlineStr">
        <is>
          <t>SG세계물산</t>
        </is>
      </c>
      <c r="D3617" t="n">
        <v>7845157000</v>
      </c>
      <c r="E3617" t="n">
        <v>1106968000</v>
      </c>
      <c r="F3617" t="n">
        <v>571325000</v>
      </c>
      <c r="G3617" t="n">
        <v>123732000</v>
      </c>
      <c r="H3617" t="n">
        <v>4.26</v>
      </c>
      <c r="I3617" t="n">
        <v>4.915</v>
      </c>
      <c r="J3617" t="n">
        <v>6.375</v>
      </c>
      <c r="K3617" t="n">
        <v>-151056000</v>
      </c>
      <c r="L3617" t="n">
        <v>165852000</v>
      </c>
      <c r="M3617" t="n">
        <v>166903000</v>
      </c>
      <c r="N3617" t="n">
        <v>-130791000</v>
      </c>
      <c r="O3617">
        <f>D3616</f>
      </c>
      <c r="P3617">
        <f>(E3617-F3617+G3617)/O3617*100</f>
      </c>
      <c r="Q3617">
        <f>H3616</f>
      </c>
      <c r="R3617">
        <f>I3616</f>
      </c>
      <c r="S3617">
        <f>H3617-H3616</f>
      </c>
      <c r="T3617">
        <f>I3617-I3616</f>
      </c>
      <c r="U3617">
        <f>(L3617-K3617)/(2*D3617*0.01)</f>
      </c>
      <c r="V3617">
        <f>(L3617+K3617)/(D3617*0.0001)</f>
      </c>
    </row>
    <row r="3618">
      <c r="A3618" t="n">
        <v>2015</v>
      </c>
      <c r="B3618" t="inlineStr">
        <is>
          <t>00133557</t>
        </is>
      </c>
      <c r="C3618" t="inlineStr">
        <is>
          <t>PN풍년</t>
        </is>
      </c>
      <c r="D3618" t="n">
        <v>129917000</v>
      </c>
      <c r="E3618" t="n">
        <v>17508000</v>
      </c>
      <c r="F3618" t="n">
        <v>38180000</v>
      </c>
      <c r="G3618" t="n">
        <v>3061000</v>
      </c>
      <c r="H3618" t="n">
        <v>2.868</v>
      </c>
    </row>
    <row r="3619">
      <c r="A3619" t="n">
        <v>2016</v>
      </c>
      <c r="B3619" t="inlineStr">
        <is>
          <t>00133557</t>
        </is>
      </c>
      <c r="C3619" t="inlineStr">
        <is>
          <t>PN풍년</t>
        </is>
      </c>
      <c r="D3619" t="n">
        <v>172199000</v>
      </c>
      <c r="E3619" t="n">
        <v>20809000</v>
      </c>
      <c r="F3619" t="n">
        <v>39420000</v>
      </c>
      <c r="G3619" t="n">
        <v>3726000</v>
      </c>
      <c r="H3619" t="n">
        <v>2.895</v>
      </c>
      <c r="O3619">
        <f>D3618</f>
      </c>
      <c r="P3619">
        <f>(E3619-F3619+G3619)/O3619*100</f>
      </c>
      <c r="Q3619">
        <f>H3618</f>
      </c>
      <c r="S3619">
        <f>H3619-H3618</f>
      </c>
    </row>
    <row r="3620">
      <c r="A3620" t="n">
        <v>2017</v>
      </c>
      <c r="B3620" t="inlineStr">
        <is>
          <t>00133557</t>
        </is>
      </c>
      <c r="C3620" t="inlineStr">
        <is>
          <t>PN풍년</t>
        </is>
      </c>
      <c r="D3620" t="n">
        <v>136873000</v>
      </c>
      <c r="E3620" t="n">
        <v>22918000</v>
      </c>
      <c r="F3620" t="n">
        <v>39219000</v>
      </c>
      <c r="G3620" t="n">
        <v>4253000</v>
      </c>
      <c r="H3620" t="n">
        <v>2.92</v>
      </c>
      <c r="O3620">
        <f>D3619</f>
      </c>
      <c r="P3620">
        <f>(E3620-F3620+G3620)/O3620*100</f>
      </c>
      <c r="Q3620">
        <f>H3619</f>
      </c>
      <c r="S3620">
        <f>H3620-H3619</f>
      </c>
    </row>
    <row r="3621">
      <c r="A3621" t="n">
        <v>2018</v>
      </c>
      <c r="B3621" t="inlineStr">
        <is>
          <t>00133557</t>
        </is>
      </c>
      <c r="C3621" t="inlineStr">
        <is>
          <t>PN풍년</t>
        </is>
      </c>
      <c r="D3621" t="n">
        <v>151092000</v>
      </c>
      <c r="E3621" t="n">
        <v>22280000</v>
      </c>
      <c r="F3621" t="n">
        <v>13420000</v>
      </c>
      <c r="G3621" t="n">
        <v>3997000</v>
      </c>
      <c r="H3621" t="n">
        <v>2.43</v>
      </c>
      <c r="O3621">
        <f>D3620</f>
      </c>
      <c r="P3621">
        <f>(E3621-F3621+G3621)/O3621*100</f>
      </c>
      <c r="Q3621">
        <f>H3620</f>
      </c>
      <c r="S3621">
        <f>H3621-H3620</f>
      </c>
    </row>
    <row r="3622">
      <c r="A3622" t="n">
        <v>2019</v>
      </c>
      <c r="B3622" t="inlineStr">
        <is>
          <t>00133557</t>
        </is>
      </c>
      <c r="C3622" t="inlineStr">
        <is>
          <t>PN풍년</t>
        </is>
      </c>
      <c r="D3622" t="n">
        <v>197826000</v>
      </c>
      <c r="E3622" t="n">
        <v>23223000</v>
      </c>
      <c r="F3622" t="n">
        <v>5600000</v>
      </c>
      <c r="G3622" t="n">
        <v>3671000</v>
      </c>
      <c r="H3622" t="n">
        <v>2.1</v>
      </c>
      <c r="J3622" t="n">
        <v>6.76</v>
      </c>
      <c r="O3622">
        <f>D3621</f>
      </c>
      <c r="P3622">
        <f>(E3622-F3622+G3622)/O3622*100</f>
      </c>
      <c r="Q3622">
        <f>H3621</f>
      </c>
      <c r="S3622">
        <f>H3622-H3621</f>
      </c>
    </row>
    <row r="3623">
      <c r="A3623" t="n">
        <v>2023</v>
      </c>
      <c r="B3623" t="inlineStr">
        <is>
          <t>00133557</t>
        </is>
      </c>
      <c r="C3623" t="inlineStr">
        <is>
          <t>PN풍년</t>
        </is>
      </c>
      <c r="D3623" t="n">
        <v>299641000</v>
      </c>
      <c r="E3623" t="n">
        <v>34574000</v>
      </c>
      <c r="F3623" t="n">
        <v>21361000</v>
      </c>
      <c r="G3623" t="n">
        <v>13662000</v>
      </c>
      <c r="H3623" t="n">
        <v>4.62</v>
      </c>
      <c r="J3623" t="n">
        <v>5.64</v>
      </c>
    </row>
    <row r="3624">
      <c r="A3624" t="n">
        <v>2024</v>
      </c>
      <c r="B3624" t="inlineStr">
        <is>
          <t>00133557</t>
        </is>
      </c>
      <c r="C3624" t="inlineStr">
        <is>
          <t>PN풍년</t>
        </is>
      </c>
      <c r="D3624" t="n">
        <v>412806000</v>
      </c>
      <c r="E3624" t="n">
        <v>41322000</v>
      </c>
      <c r="F3624" t="n">
        <v>24745000</v>
      </c>
      <c r="G3624" t="n">
        <v>13853000</v>
      </c>
      <c r="H3624" t="n">
        <v>4.09</v>
      </c>
      <c r="J3624" t="n">
        <v>6.11</v>
      </c>
      <c r="O3624">
        <f>D3623</f>
      </c>
      <c r="P3624">
        <f>(E3624-F3624+G3624)/O3624*100</f>
      </c>
      <c r="Q3624">
        <f>H3623</f>
      </c>
      <c r="S3624">
        <f>H3624-H3623</f>
      </c>
    </row>
    <row r="3625">
      <c r="A3625" t="n">
        <v>2025</v>
      </c>
      <c r="B3625" t="inlineStr">
        <is>
          <t>00133557</t>
        </is>
      </c>
      <c r="C3625" t="inlineStr">
        <is>
          <t>PN풍년</t>
        </is>
      </c>
      <c r="D3625" t="n">
        <v>632004000</v>
      </c>
      <c r="E3625" t="n">
        <v>60043000</v>
      </c>
      <c r="F3625" t="n">
        <v>42339000</v>
      </c>
      <c r="G3625" t="n">
        <v>16863000</v>
      </c>
      <c r="H3625" t="n">
        <v>4.39</v>
      </c>
      <c r="J3625" t="n">
        <v>5.83</v>
      </c>
      <c r="O3625">
        <f>D3624</f>
      </c>
      <c r="P3625">
        <f>(E3625-F3625+G3625)/O3625*100</f>
      </c>
      <c r="Q3625">
        <f>H3624</f>
      </c>
      <c r="S3625">
        <f>H3625-H3624</f>
      </c>
    </row>
    <row r="3626">
      <c r="A3626" t="n">
        <v>2014</v>
      </c>
      <c r="B3626" t="inlineStr">
        <is>
          <t>00133618</t>
        </is>
      </c>
      <c r="C3626" t="inlineStr">
        <is>
          <t>세기상사</t>
        </is>
      </c>
      <c r="D3626" t="n">
        <v>2084793000</v>
      </c>
      <c r="E3626" t="n">
        <v>88176000</v>
      </c>
      <c r="F3626" t="n">
        <v>37453000</v>
      </c>
      <c r="G3626" t="n">
        <v>74242000</v>
      </c>
      <c r="H3626" t="n">
        <v>3</v>
      </c>
      <c r="I3626" t="n">
        <v>5</v>
      </c>
      <c r="K3626" t="n">
        <v>-20141000</v>
      </c>
      <c r="L3626" t="n">
        <v>23093000</v>
      </c>
      <c r="M3626" t="n">
        <v>22431000</v>
      </c>
      <c r="N3626" t="n">
        <v>-19987000</v>
      </c>
      <c r="U3626">
        <f>(L3626-K3626)/(2*D3626*0.01)</f>
      </c>
      <c r="V3626">
        <f>(L3626+K3626)/(D3626*0.0001)</f>
      </c>
    </row>
    <row r="3627">
      <c r="A3627" t="n">
        <v>2015</v>
      </c>
      <c r="B3627" t="inlineStr">
        <is>
          <t>00133618</t>
        </is>
      </c>
      <c r="C3627" t="inlineStr">
        <is>
          <t>세기상사</t>
        </is>
      </c>
      <c r="D3627" t="n">
        <v>2048991000</v>
      </c>
      <c r="E3627" t="n">
        <v>85608000</v>
      </c>
      <c r="F3627" t="n">
        <v>155341000</v>
      </c>
      <c r="G3627" t="n">
        <v>9248000</v>
      </c>
      <c r="H3627" t="n">
        <v>2.9</v>
      </c>
      <c r="I3627" t="n">
        <v>5</v>
      </c>
      <c r="K3627" t="n">
        <v>-22180000</v>
      </c>
      <c r="L3627" t="n">
        <v>25672000</v>
      </c>
      <c r="M3627" t="n">
        <v>24904000</v>
      </c>
      <c r="N3627" t="n">
        <v>-21990000</v>
      </c>
      <c r="O3627">
        <f>D3626</f>
      </c>
      <c r="P3627">
        <f>(E3627-F3627+G3627)/O3627*100</f>
      </c>
      <c r="Q3627">
        <f>H3626</f>
      </c>
      <c r="R3627">
        <f>I3626</f>
      </c>
      <c r="S3627">
        <f>H3627-H3626</f>
      </c>
      <c r="T3627">
        <f>I3627-I3626</f>
      </c>
      <c r="U3627">
        <f>(L3627-K3627)/(2*D3627*0.01)</f>
      </c>
      <c r="V3627">
        <f>(L3627+K3627)/(D3627*0.0001)</f>
      </c>
    </row>
    <row r="3628">
      <c r="A3628" t="n">
        <v>2016</v>
      </c>
      <c r="B3628" t="inlineStr">
        <is>
          <t>00133618</t>
        </is>
      </c>
      <c r="C3628" t="inlineStr">
        <is>
          <t>세기상사</t>
        </is>
      </c>
      <c r="D3628" t="n">
        <v>2360974000</v>
      </c>
      <c r="E3628" t="n">
        <v>84734000</v>
      </c>
      <c r="F3628" t="n">
        <v>47114000</v>
      </c>
      <c r="G3628" t="n">
        <v>8962000</v>
      </c>
      <c r="H3628" t="n">
        <v>2.95</v>
      </c>
      <c r="I3628" t="n">
        <v>5</v>
      </c>
      <c r="K3628" t="n">
        <v>-24780000</v>
      </c>
      <c r="L3628" t="n">
        <v>28660000</v>
      </c>
      <c r="M3628" t="n">
        <v>27818000</v>
      </c>
      <c r="N3628" t="n">
        <v>-24578000</v>
      </c>
      <c r="O3628">
        <f>D3627</f>
      </c>
      <c r="P3628">
        <f>(E3628-F3628+G3628)/O3628*100</f>
      </c>
      <c r="Q3628">
        <f>H3627</f>
      </c>
      <c r="R3628">
        <f>I3627</f>
      </c>
      <c r="S3628">
        <f>H3628-H3627</f>
      </c>
      <c r="T3628">
        <f>I3628-I3627</f>
      </c>
      <c r="U3628">
        <f>(L3628-K3628)/(2*D3628*0.01)</f>
      </c>
      <c r="V3628">
        <f>(L3628+K3628)/(D3628*0.0001)</f>
      </c>
    </row>
    <row r="3629">
      <c r="A3629" t="n">
        <v>2017</v>
      </c>
      <c r="B3629" t="inlineStr">
        <is>
          <t>00133618</t>
        </is>
      </c>
      <c r="C3629" t="inlineStr">
        <is>
          <t>세기상사</t>
        </is>
      </c>
      <c r="D3629" t="n">
        <v>540297000</v>
      </c>
      <c r="E3629" t="n">
        <v>98264000</v>
      </c>
      <c r="F3629" t="n">
        <v>1884604000</v>
      </c>
      <c r="G3629" t="n">
        <v>10262000</v>
      </c>
      <c r="H3629" t="n">
        <v>3.18</v>
      </c>
      <c r="I3629" t="n">
        <v>4</v>
      </c>
      <c r="K3629" t="n">
        <v>-20143000</v>
      </c>
      <c r="L3629" t="n">
        <v>22957000</v>
      </c>
      <c r="M3629" t="n">
        <v>22565000</v>
      </c>
      <c r="N3629" t="n">
        <v>-20200000</v>
      </c>
      <c r="O3629">
        <f>D3628</f>
      </c>
      <c r="P3629">
        <f>(E3629-F3629+G3629)/O3629*100</f>
      </c>
      <c r="Q3629">
        <f>H3628</f>
      </c>
      <c r="R3629">
        <f>I3628</f>
      </c>
      <c r="S3629">
        <f>H3629-H3628</f>
      </c>
      <c r="T3629">
        <f>I3629-I3628</f>
      </c>
      <c r="U3629">
        <f>(L3629-K3629)/(2*D3629*0.01)</f>
      </c>
      <c r="V3629">
        <f>(L3629+K3629)/(D3629*0.0001)</f>
      </c>
    </row>
    <row r="3630">
      <c r="A3630" t="n">
        <v>2018</v>
      </c>
      <c r="B3630" t="inlineStr">
        <is>
          <t>00133618</t>
        </is>
      </c>
      <c r="C3630" t="inlineStr">
        <is>
          <t>세기상사</t>
        </is>
      </c>
      <c r="D3630" t="n">
        <v>523128000</v>
      </c>
      <c r="E3630" t="n">
        <v>68232000</v>
      </c>
      <c r="F3630" t="n">
        <v>81334000</v>
      </c>
      <c r="G3630" t="n">
        <v>10535000</v>
      </c>
      <c r="H3630" t="n">
        <v>2.69</v>
      </c>
      <c r="I3630" t="n">
        <v>4</v>
      </c>
      <c r="K3630" t="n">
        <v>-16062000</v>
      </c>
      <c r="L3630" t="n">
        <v>18184000</v>
      </c>
      <c r="M3630" t="n">
        <v>17786000</v>
      </c>
      <c r="N3630" t="n">
        <v>-16035000</v>
      </c>
      <c r="O3630">
        <f>D3629</f>
      </c>
      <c r="P3630">
        <f>(E3630-F3630+G3630)/O3630*100</f>
      </c>
      <c r="Q3630">
        <f>H3629</f>
      </c>
      <c r="R3630">
        <f>I3629</f>
      </c>
      <c r="S3630">
        <f>H3630-H3629</f>
      </c>
      <c r="T3630">
        <f>I3630-I3629</f>
      </c>
      <c r="U3630">
        <f>(L3630-K3630)/(2*D3630*0.01)</f>
      </c>
      <c r="V3630">
        <f>(L3630+K3630)/(D3630*0.0001)</f>
      </c>
    </row>
    <row r="3631">
      <c r="A3631" t="n">
        <v>2019</v>
      </c>
      <c r="B3631" t="inlineStr">
        <is>
          <t>00133618</t>
        </is>
      </c>
      <c r="C3631" t="inlineStr">
        <is>
          <t>세기상사</t>
        </is>
      </c>
      <c r="D3631" t="n">
        <v>285827000</v>
      </c>
      <c r="E3631" t="n">
        <v>76999000</v>
      </c>
      <c r="F3631" t="n">
        <v>287435000</v>
      </c>
      <c r="G3631" t="n">
        <v>7853000</v>
      </c>
      <c r="H3631" t="n">
        <v>2.5</v>
      </c>
      <c r="I3631" t="n">
        <v>4</v>
      </c>
      <c r="K3631" t="n">
        <v>-12986000</v>
      </c>
      <c r="L3631" t="n">
        <v>15170000</v>
      </c>
      <c r="M3631" t="n">
        <v>14799000</v>
      </c>
      <c r="N3631" t="n">
        <v>-12941000</v>
      </c>
      <c r="O3631">
        <f>D3630</f>
      </c>
      <c r="P3631">
        <f>(E3631-F3631+G3631)/O3631*100</f>
      </c>
      <c r="Q3631">
        <f>H3630</f>
      </c>
      <c r="R3631">
        <f>I3630</f>
      </c>
      <c r="S3631">
        <f>H3631-H3630</f>
      </c>
      <c r="T3631">
        <f>I3631-I3630</f>
      </c>
      <c r="U3631">
        <f>(L3631-K3631)/(2*D3631*0.01)</f>
      </c>
      <c r="V3631">
        <f>(L3631+K3631)/(D3631*0.0001)</f>
      </c>
    </row>
    <row r="3632">
      <c r="A3632" t="n">
        <v>2020</v>
      </c>
      <c r="B3632" t="inlineStr">
        <is>
          <t>00133618</t>
        </is>
      </c>
      <c r="C3632" t="inlineStr">
        <is>
          <t>세기상사</t>
        </is>
      </c>
      <c r="D3632" t="n">
        <v>553849000</v>
      </c>
      <c r="E3632" t="n">
        <v>62616000</v>
      </c>
      <c r="F3632" t="n">
        <v>51476000</v>
      </c>
      <c r="G3632" t="n">
        <v>5088000</v>
      </c>
      <c r="H3632" t="n">
        <v>3.11</v>
      </c>
      <c r="I3632" t="n">
        <v>4</v>
      </c>
      <c r="K3632" t="n">
        <v>-10402000</v>
      </c>
      <c r="L3632" t="n">
        <v>12121000</v>
      </c>
      <c r="M3632" t="n">
        <v>11897000</v>
      </c>
      <c r="N3632" t="n">
        <v>-10421000</v>
      </c>
      <c r="O3632">
        <f>D3631</f>
      </c>
      <c r="P3632">
        <f>(E3632-F3632+G3632)/O3632*100</f>
      </c>
      <c r="Q3632">
        <f>H3631</f>
      </c>
      <c r="R3632">
        <f>I3631</f>
      </c>
      <c r="S3632">
        <f>H3632-H3631</f>
      </c>
      <c r="T3632">
        <f>I3632-I3631</f>
      </c>
      <c r="U3632">
        <f>(L3632-K3632)/(2*D3632*0.01)</f>
      </c>
      <c r="V3632">
        <f>(L3632+K3632)/(D3632*0.0001)</f>
      </c>
    </row>
    <row r="3633">
      <c r="A3633" t="n">
        <v>2021</v>
      </c>
      <c r="B3633" t="inlineStr">
        <is>
          <t>00133618</t>
        </is>
      </c>
      <c r="C3633" t="inlineStr">
        <is>
          <t>세기상사</t>
        </is>
      </c>
      <c r="D3633" t="n">
        <v>259323000</v>
      </c>
      <c r="E3633" t="n">
        <v>69416000</v>
      </c>
      <c r="F3633" t="n">
        <v>326137000</v>
      </c>
      <c r="G3633" t="n">
        <v>4563000</v>
      </c>
      <c r="H3633" t="n">
        <v>3.65</v>
      </c>
      <c r="I3633" t="n">
        <v>4</v>
      </c>
      <c r="K3633" t="n">
        <v>-11249000</v>
      </c>
      <c r="L3633" t="n">
        <v>12700000</v>
      </c>
      <c r="M3633" t="n">
        <v>12536000</v>
      </c>
      <c r="N3633" t="n">
        <v>-11323000</v>
      </c>
      <c r="O3633">
        <f>D3632</f>
      </c>
      <c r="P3633">
        <f>(E3633-F3633+G3633)/O3633*100</f>
      </c>
      <c r="Q3633">
        <f>H3632</f>
      </c>
      <c r="R3633">
        <f>I3632</f>
      </c>
      <c r="S3633">
        <f>H3633-H3632</f>
      </c>
      <c r="T3633">
        <f>I3633-I3632</f>
      </c>
      <c r="U3633">
        <f>(L3633-K3633)/(2*D3633*0.01)</f>
      </c>
      <c r="V3633">
        <f>(L3633+K3633)/(D3633*0.0001)</f>
      </c>
    </row>
    <row r="3634">
      <c r="A3634" t="n">
        <v>2022</v>
      </c>
      <c r="B3634" t="inlineStr">
        <is>
          <t>00133618</t>
        </is>
      </c>
      <c r="C3634" t="inlineStr">
        <is>
          <t>세기상사</t>
        </is>
      </c>
      <c r="D3634" t="n">
        <v>298570000</v>
      </c>
      <c r="E3634" t="n">
        <v>129777000</v>
      </c>
      <c r="F3634" t="n">
        <v>56877000</v>
      </c>
      <c r="G3634" t="n">
        <v>6188000</v>
      </c>
      <c r="H3634" t="n">
        <v>6.02</v>
      </c>
      <c r="I3634" t="n">
        <v>4</v>
      </c>
      <c r="K3634" t="n">
        <v>-11085000</v>
      </c>
      <c r="L3634" t="n">
        <v>12471000</v>
      </c>
      <c r="M3634" t="n">
        <v>12617000</v>
      </c>
      <c r="N3634" t="n">
        <v>-11401000</v>
      </c>
      <c r="O3634">
        <f>D3633</f>
      </c>
      <c r="P3634">
        <f>(E3634-F3634+G3634)/O3634*100</f>
      </c>
      <c r="Q3634">
        <f>H3633</f>
      </c>
      <c r="R3634">
        <f>I3633</f>
      </c>
      <c r="S3634">
        <f>H3634-H3633</f>
      </c>
      <c r="T3634">
        <f>I3634-I3633</f>
      </c>
      <c r="U3634">
        <f>(L3634-K3634)/(2*D3634*0.01)</f>
      </c>
      <c r="V3634">
        <f>(L3634+K3634)/(D3634*0.0001)</f>
      </c>
    </row>
    <row r="3635">
      <c r="A3635" t="n">
        <v>2023</v>
      </c>
      <c r="B3635" t="inlineStr">
        <is>
          <t>00133618</t>
        </is>
      </c>
      <c r="C3635" t="inlineStr">
        <is>
          <t>세기상사</t>
        </is>
      </c>
      <c r="D3635" t="n">
        <v>449185000</v>
      </c>
      <c r="E3635" t="n">
        <v>112873000</v>
      </c>
      <c r="F3635" t="n">
        <v>21293000</v>
      </c>
      <c r="G3635" t="n">
        <v>12299000</v>
      </c>
      <c r="H3635" t="n">
        <v>5.22</v>
      </c>
      <c r="I3635" t="n">
        <v>4.55</v>
      </c>
      <c r="K3635" t="n">
        <v>-17231000</v>
      </c>
      <c r="L3635" t="n">
        <v>19743000</v>
      </c>
      <c r="M3635" t="n">
        <v>19701000</v>
      </c>
      <c r="N3635" t="n">
        <v>-17509000</v>
      </c>
      <c r="O3635">
        <f>D3634</f>
      </c>
      <c r="P3635">
        <f>(E3635-F3635+G3635)/O3635*100</f>
      </c>
      <c r="Q3635">
        <f>H3634</f>
      </c>
      <c r="R3635">
        <f>I3634</f>
      </c>
      <c r="S3635">
        <f>H3635-H3634</f>
      </c>
      <c r="T3635">
        <f>I3635-I3634</f>
      </c>
      <c r="U3635">
        <f>(L3635-K3635)/(2*D3635*0.01)</f>
      </c>
      <c r="V3635">
        <f>(L3635+K3635)/(D3635*0.0001)</f>
      </c>
    </row>
    <row r="3636">
      <c r="A3636" t="n">
        <v>2024</v>
      </c>
      <c r="B3636" t="inlineStr">
        <is>
          <t>00133618</t>
        </is>
      </c>
      <c r="C3636" t="inlineStr">
        <is>
          <t>세기상사</t>
        </is>
      </c>
      <c r="D3636" t="n">
        <v>402085000</v>
      </c>
      <c r="E3636" t="n">
        <v>134313000</v>
      </c>
      <c r="F3636" t="n">
        <v>242861000</v>
      </c>
      <c r="G3636" t="n">
        <v>15773000</v>
      </c>
      <c r="H3636" t="n">
        <v>4.77</v>
      </c>
      <c r="I3636" t="n">
        <v>4.7</v>
      </c>
      <c r="K3636" t="n">
        <v>-15999000</v>
      </c>
      <c r="L3636" t="n">
        <v>18648000</v>
      </c>
      <c r="M3636" t="n">
        <v>18494000</v>
      </c>
      <c r="N3636" t="n">
        <v>-16169000</v>
      </c>
      <c r="O3636">
        <f>D3635</f>
      </c>
      <c r="P3636">
        <f>(E3636-F3636+G3636)/O3636*100</f>
      </c>
      <c r="Q3636">
        <f>H3635</f>
      </c>
      <c r="R3636">
        <f>I3635</f>
      </c>
      <c r="S3636">
        <f>H3636-H3635</f>
      </c>
      <c r="T3636">
        <f>I3636-I3635</f>
      </c>
      <c r="U3636">
        <f>(L3636-K3636)/(2*D3636*0.01)</f>
      </c>
      <c r="V3636">
        <f>(L3636+K3636)/(D3636*0.0001)</f>
      </c>
    </row>
    <row r="3637">
      <c r="A3637" t="n">
        <v>2025</v>
      </c>
      <c r="B3637" t="inlineStr">
        <is>
          <t>00133618</t>
        </is>
      </c>
      <c r="C3637" t="inlineStr">
        <is>
          <t>세기상사</t>
        </is>
      </c>
      <c r="D3637" t="n">
        <v>491585000</v>
      </c>
      <c r="E3637" t="n">
        <v>146147000</v>
      </c>
      <c r="F3637" t="n">
        <v>58369000</v>
      </c>
      <c r="G3637" t="n">
        <v>10950000</v>
      </c>
      <c r="H3637" t="n">
        <v>5.07</v>
      </c>
      <c r="I3637" t="n">
        <v>4.8</v>
      </c>
      <c r="K3637" t="n">
        <v>-15245000</v>
      </c>
      <c r="L3637" t="n">
        <v>17550000</v>
      </c>
      <c r="M3637" t="n">
        <v>17442000</v>
      </c>
      <c r="N3637" t="n">
        <v>-15435000</v>
      </c>
      <c r="O3637">
        <f>D3636</f>
      </c>
      <c r="P3637">
        <f>(E3637-F3637+G3637)/O3637*100</f>
      </c>
      <c r="Q3637">
        <f>H3636</f>
      </c>
      <c r="R3637">
        <f>I3636</f>
      </c>
      <c r="S3637">
        <f>H3637-H3636</f>
      </c>
      <c r="T3637">
        <f>I3637-I3636</f>
      </c>
      <c r="U3637">
        <f>(L3637-K3637)/(2*D3637*0.01)</f>
      </c>
      <c r="V3637">
        <f>(L3637+K3637)/(D3637*0.0001)</f>
      </c>
    </row>
    <row r="3638">
      <c r="A3638" t="n">
        <v>2014</v>
      </c>
      <c r="B3638" t="inlineStr">
        <is>
          <t>00133663</t>
        </is>
      </c>
      <c r="C3638" t="inlineStr">
        <is>
          <t>세동</t>
        </is>
      </c>
      <c r="D3638" t="n">
        <v>7914821000</v>
      </c>
      <c r="E3638" t="n">
        <v>1210415000</v>
      </c>
      <c r="F3638" t="n">
        <v>489598000</v>
      </c>
      <c r="G3638" t="n">
        <v>229681000</v>
      </c>
    </row>
    <row r="3639">
      <c r="A3639" t="n">
        <v>2015</v>
      </c>
      <c r="B3639" t="inlineStr">
        <is>
          <t>00133663</t>
        </is>
      </c>
      <c r="C3639" t="inlineStr">
        <is>
          <t>세동</t>
        </is>
      </c>
      <c r="D3639" t="n">
        <v>9015697000</v>
      </c>
      <c r="E3639" t="n">
        <v>1412723000</v>
      </c>
      <c r="F3639" t="n">
        <v>303725000</v>
      </c>
      <c r="G3639" t="n">
        <v>224151000</v>
      </c>
      <c r="H3639" t="n">
        <v>2.75</v>
      </c>
      <c r="I3639" t="n">
        <v>4.9</v>
      </c>
      <c r="K3639" t="n">
        <v>-590161000</v>
      </c>
      <c r="L3639" t="n">
        <v>674270000</v>
      </c>
      <c r="M3639" t="n">
        <v>653711000</v>
      </c>
      <c r="N3639" t="n">
        <v>-584662000</v>
      </c>
      <c r="O3639">
        <f>D3638</f>
      </c>
      <c r="P3639">
        <f>(E3639-F3639+G3639)/O3639*100</f>
      </c>
      <c r="U3639">
        <f>(L3639-K3639)/(2*D3639*0.01)</f>
      </c>
      <c r="V3639">
        <f>(L3639+K3639)/(D3639*0.0001)</f>
      </c>
    </row>
    <row r="3640">
      <c r="A3640" t="n">
        <v>2016</v>
      </c>
      <c r="B3640" t="inlineStr">
        <is>
          <t>00133663</t>
        </is>
      </c>
      <c r="C3640" t="inlineStr">
        <is>
          <t>세동</t>
        </is>
      </c>
      <c r="D3640" t="n">
        <v>10661184000</v>
      </c>
      <c r="E3640" t="n">
        <v>1404095000</v>
      </c>
      <c r="F3640" t="n">
        <v>413784000</v>
      </c>
      <c r="G3640" t="n">
        <v>216420000</v>
      </c>
      <c r="H3640" t="n">
        <v>2.83</v>
      </c>
      <c r="I3640" t="n">
        <v>4.7</v>
      </c>
      <c r="K3640" t="n">
        <v>-722763000</v>
      </c>
      <c r="L3640" t="n">
        <v>827801000</v>
      </c>
      <c r="M3640" t="n">
        <v>804955000</v>
      </c>
      <c r="N3640" t="n">
        <v>-717938000</v>
      </c>
      <c r="O3640">
        <f>D3639</f>
      </c>
      <c r="P3640">
        <f>(E3640-F3640+G3640)/O3640*100</f>
      </c>
      <c r="Q3640">
        <f>H3639</f>
      </c>
      <c r="R3640">
        <f>I3639</f>
      </c>
      <c r="S3640">
        <f>H3640-H3639</f>
      </c>
      <c r="T3640">
        <f>I3640-I3639</f>
      </c>
      <c r="U3640">
        <f>(L3640-K3640)/(2*D3640*0.01)</f>
      </c>
      <c r="V3640">
        <f>(L3640+K3640)/(D3640*0.0001)</f>
      </c>
    </row>
    <row r="3641">
      <c r="A3641" t="n">
        <v>2017</v>
      </c>
      <c r="B3641" t="inlineStr">
        <is>
          <t>00133663</t>
        </is>
      </c>
      <c r="C3641" t="inlineStr">
        <is>
          <t>세동</t>
        </is>
      </c>
      <c r="D3641" t="n">
        <v>9418665000</v>
      </c>
      <c r="E3641" t="n">
        <v>1418049000</v>
      </c>
      <c r="F3641" t="n">
        <v>667110000</v>
      </c>
      <c r="G3641" t="n">
        <v>299721000</v>
      </c>
      <c r="H3641" t="n">
        <v>3.45</v>
      </c>
      <c r="I3641" t="n">
        <v>2.55</v>
      </c>
      <c r="J3641" t="n">
        <v>6.34</v>
      </c>
      <c r="K3641" t="n">
        <v>-543424000</v>
      </c>
      <c r="L3641" t="n">
        <v>614234000</v>
      </c>
      <c r="M3641" t="n">
        <v>614254000</v>
      </c>
      <c r="N3641" t="n">
        <v>-553355000</v>
      </c>
      <c r="O3641">
        <f>D3640</f>
      </c>
      <c r="P3641">
        <f>(E3641-F3641+G3641)/O3641*100</f>
      </c>
      <c r="Q3641">
        <f>H3640</f>
      </c>
      <c r="R3641">
        <f>I3640</f>
      </c>
      <c r="S3641">
        <f>H3641-H3640</f>
      </c>
      <c r="T3641">
        <f>I3641-I3640</f>
      </c>
      <c r="U3641">
        <f>(L3641-K3641)/(2*D3641*0.01)</f>
      </c>
      <c r="V3641">
        <f>(L3641+K3641)/(D3641*0.0001)</f>
      </c>
    </row>
    <row r="3642">
      <c r="A3642" t="n">
        <v>2018</v>
      </c>
      <c r="B3642" t="inlineStr">
        <is>
          <t>00133663</t>
        </is>
      </c>
      <c r="C3642" t="inlineStr">
        <is>
          <t>세동</t>
        </is>
      </c>
      <c r="D3642" t="n">
        <v>10994119000</v>
      </c>
      <c r="E3642" t="n">
        <v>1163581000</v>
      </c>
      <c r="F3642" t="n">
        <v>1161153000</v>
      </c>
      <c r="G3642" t="n">
        <v>296169000</v>
      </c>
      <c r="H3642" t="n">
        <v>3.01</v>
      </c>
      <c r="I3642" t="n">
        <v>3.62</v>
      </c>
      <c r="J3642" t="n">
        <v>6.55</v>
      </c>
      <c r="K3642" t="n">
        <v>-657085000</v>
      </c>
      <c r="L3642" t="n">
        <v>745786000</v>
      </c>
      <c r="M3642" t="n">
        <v>734508000</v>
      </c>
      <c r="N3642" t="n">
        <v>-660075000</v>
      </c>
      <c r="O3642">
        <f>D3641</f>
      </c>
      <c r="P3642">
        <f>(E3642-F3642+G3642)/O3642*100</f>
      </c>
      <c r="Q3642">
        <f>H3641</f>
      </c>
      <c r="R3642">
        <f>I3641</f>
      </c>
      <c r="S3642">
        <f>H3642-H3641</f>
      </c>
      <c r="T3642">
        <f>I3642-I3641</f>
      </c>
      <c r="U3642">
        <f>(L3642-K3642)/(2*D3642*0.01)</f>
      </c>
      <c r="V3642">
        <f>(L3642+K3642)/(D3642*0.0001)</f>
      </c>
    </row>
    <row r="3643">
      <c r="A3643" t="n">
        <v>2020</v>
      </c>
      <c r="B3643" t="inlineStr">
        <is>
          <t>00133663</t>
        </is>
      </c>
      <c r="C3643" t="inlineStr">
        <is>
          <t>세동</t>
        </is>
      </c>
      <c r="D3643" t="n">
        <v>9875602000</v>
      </c>
      <c r="E3643" t="n">
        <v>1202226000</v>
      </c>
      <c r="F3643" t="n">
        <v>3442994000</v>
      </c>
      <c r="G3643" t="n">
        <v>293979000</v>
      </c>
      <c r="H3643" t="n">
        <v>2.76</v>
      </c>
      <c r="I3643" t="n">
        <v>4.33</v>
      </c>
      <c r="K3643" t="n">
        <v>-661311000</v>
      </c>
      <c r="L3643" t="n">
        <v>756887000</v>
      </c>
      <c r="M3643" t="n">
        <v>737785000</v>
      </c>
      <c r="N3643" t="n">
        <v>-658355000</v>
      </c>
      <c r="U3643">
        <f>(L3643-K3643)/(2*D3643*0.01)</f>
      </c>
      <c r="V3643">
        <f>(L3643+K3643)/(D3643*0.0001)</f>
      </c>
    </row>
    <row r="3644">
      <c r="A3644" t="n">
        <v>2021</v>
      </c>
      <c r="B3644" t="inlineStr">
        <is>
          <t>00133663</t>
        </is>
      </c>
      <c r="C3644" t="inlineStr">
        <is>
          <t>세동</t>
        </is>
      </c>
      <c r="D3644" t="n">
        <v>9069691000</v>
      </c>
      <c r="E3644" t="n">
        <v>998716000</v>
      </c>
      <c r="F3644" t="n">
        <v>502837000</v>
      </c>
      <c r="G3644" t="n">
        <v>262713000</v>
      </c>
      <c r="H3644" t="n">
        <v>2.96</v>
      </c>
      <c r="I3644" t="n">
        <v>3</v>
      </c>
      <c r="K3644" t="n">
        <v>-347743000</v>
      </c>
      <c r="L3644" t="n">
        <v>382538000</v>
      </c>
      <c r="M3644" t="n">
        <v>391006000</v>
      </c>
      <c r="N3644" t="n">
        <v>-361431000</v>
      </c>
      <c r="O3644">
        <f>D3643</f>
      </c>
      <c r="P3644">
        <f>(E3644-F3644+G3644)/O3644*100</f>
      </c>
      <c r="Q3644">
        <f>H3643</f>
      </c>
      <c r="R3644">
        <f>I3643</f>
      </c>
      <c r="S3644">
        <f>H3644-H3643</f>
      </c>
      <c r="T3644">
        <f>I3644-I3643</f>
      </c>
      <c r="U3644">
        <f>(L3644-K3644)/(2*D3644*0.01)</f>
      </c>
      <c r="V3644">
        <f>(L3644+K3644)/(D3644*0.0001)</f>
      </c>
    </row>
    <row r="3645">
      <c r="A3645" t="n">
        <v>2022</v>
      </c>
      <c r="B3645" t="inlineStr">
        <is>
          <t>00133663</t>
        </is>
      </c>
      <c r="C3645" t="inlineStr">
        <is>
          <t>세동</t>
        </is>
      </c>
      <c r="D3645" t="n">
        <v>9120943000</v>
      </c>
      <c r="E3645" t="n">
        <v>800165000</v>
      </c>
      <c r="F3645" t="n">
        <v>705998000</v>
      </c>
      <c r="G3645" t="n">
        <v>246307000</v>
      </c>
      <c r="H3645" t="n">
        <v>5.55</v>
      </c>
      <c r="I3645" t="n">
        <v>4.01</v>
      </c>
      <c r="K3645" t="n">
        <v>-348687000</v>
      </c>
      <c r="L3645" t="n">
        <v>383453000</v>
      </c>
      <c r="M3645" t="n">
        <v>402425000</v>
      </c>
      <c r="N3645" t="n">
        <v>-371209000</v>
      </c>
      <c r="O3645">
        <f>D3644</f>
      </c>
      <c r="P3645">
        <f>(E3645-F3645+G3645)/O3645*100</f>
      </c>
      <c r="Q3645">
        <f>H3644</f>
      </c>
      <c r="R3645">
        <f>I3644</f>
      </c>
      <c r="S3645">
        <f>H3645-H3644</f>
      </c>
      <c r="T3645">
        <f>I3645-I3644</f>
      </c>
      <c r="U3645">
        <f>(L3645-K3645)/(2*D3645*0.01)</f>
      </c>
      <c r="V3645">
        <f>(L3645+K3645)/(D3645*0.0001)</f>
      </c>
    </row>
    <row r="3646">
      <c r="A3646" t="n">
        <v>2023</v>
      </c>
      <c r="B3646" t="inlineStr">
        <is>
          <t>00133663</t>
        </is>
      </c>
      <c r="C3646" t="inlineStr">
        <is>
          <t>세동</t>
        </is>
      </c>
      <c r="D3646" t="n">
        <v>10357325000</v>
      </c>
      <c r="E3646" t="n">
        <v>818249000</v>
      </c>
      <c r="F3646" t="n">
        <v>628928000</v>
      </c>
      <c r="G3646" t="n">
        <v>394144000</v>
      </c>
      <c r="H3646" t="n">
        <v>4.82</v>
      </c>
      <c r="I3646" t="n">
        <v>4.01</v>
      </c>
      <c r="K3646" t="n">
        <v>-516955000</v>
      </c>
      <c r="L3646" t="n">
        <v>583235000</v>
      </c>
      <c r="M3646" t="n">
        <v>607456000</v>
      </c>
      <c r="N3646" t="n">
        <v>-545993000</v>
      </c>
      <c r="O3646">
        <f>D3645</f>
      </c>
      <c r="P3646">
        <f>(E3646-F3646+G3646)/O3646*100</f>
      </c>
      <c r="Q3646">
        <f>H3645</f>
      </c>
      <c r="R3646">
        <f>I3645</f>
      </c>
      <c r="S3646">
        <f>H3646-H3645</f>
      </c>
      <c r="T3646">
        <f>I3646-I3645</f>
      </c>
      <c r="U3646">
        <f>(L3646-K3646)/(2*D3646*0.01)</f>
      </c>
      <c r="V3646">
        <f>(L3646+K3646)/(D3646*0.0001)</f>
      </c>
    </row>
    <row r="3647">
      <c r="A3647" t="n">
        <v>2024</v>
      </c>
      <c r="B3647" t="inlineStr">
        <is>
          <t>00133663</t>
        </is>
      </c>
      <c r="C3647" t="inlineStr">
        <is>
          <t>세동</t>
        </is>
      </c>
      <c r="D3647" t="n">
        <v>11818303000</v>
      </c>
      <c r="E3647" t="n">
        <v>900592000</v>
      </c>
      <c r="F3647" t="n">
        <v>1237506000</v>
      </c>
      <c r="G3647" t="n">
        <v>392476000</v>
      </c>
      <c r="H3647" t="n">
        <v>4.22</v>
      </c>
      <c r="I3647" t="n">
        <v>5.46</v>
      </c>
      <c r="K3647" t="n">
        <v>-710746000</v>
      </c>
      <c r="L3647" t="n">
        <v>802238000</v>
      </c>
      <c r="M3647" t="n">
        <v>809111000</v>
      </c>
      <c r="N3647" t="n">
        <v>-729330000</v>
      </c>
      <c r="O3647">
        <f>D3646</f>
      </c>
      <c r="P3647">
        <f>(E3647-F3647+G3647)/O3647*100</f>
      </c>
      <c r="Q3647">
        <f>H3646</f>
      </c>
      <c r="R3647">
        <f>I3646</f>
      </c>
      <c r="S3647">
        <f>H3647-H3646</f>
      </c>
      <c r="T3647">
        <f>I3647-I3646</f>
      </c>
      <c r="U3647">
        <f>(L3647-K3647)/(2*D3647*0.01)</f>
      </c>
      <c r="V3647">
        <f>(L3647+K3647)/(D3647*0.0001)</f>
      </c>
    </row>
    <row r="3648">
      <c r="A3648" t="n">
        <v>2025</v>
      </c>
      <c r="B3648" t="inlineStr">
        <is>
          <t>00133663</t>
        </is>
      </c>
      <c r="C3648" t="inlineStr">
        <is>
          <t>세동</t>
        </is>
      </c>
      <c r="D3648" t="n">
        <v>12283306411</v>
      </c>
      <c r="E3648" t="n">
        <v>1026524487</v>
      </c>
      <c r="F3648" t="n">
        <v>784139882</v>
      </c>
      <c r="G3648" t="n">
        <v>473867082</v>
      </c>
      <c r="H3648" t="n">
        <v>4.49</v>
      </c>
      <c r="I3648" t="n">
        <v>4.01</v>
      </c>
      <c r="K3648" t="n">
        <v>-686475017</v>
      </c>
      <c r="L3648" t="n">
        <v>769340955</v>
      </c>
      <c r="M3648" t="n">
        <v>777982006</v>
      </c>
      <c r="N3648" t="n">
        <v>-706143515</v>
      </c>
      <c r="O3648">
        <f>D3647</f>
      </c>
      <c r="P3648">
        <f>(E3648-F3648+G3648)/O3648*100</f>
      </c>
      <c r="Q3648">
        <f>H3647</f>
      </c>
      <c r="R3648">
        <f>I3647</f>
      </c>
      <c r="S3648">
        <f>H3648-H3647</f>
      </c>
      <c r="T3648">
        <f>I3648-I3647</f>
      </c>
      <c r="U3648">
        <f>(L3648-K3648)/(2*D3648*0.01)</f>
      </c>
      <c r="V3648">
        <f>(L3648+K3648)/(D3648*0.0001)</f>
      </c>
    </row>
    <row r="3649">
      <c r="A3649" t="n">
        <v>2014</v>
      </c>
      <c r="B3649" t="inlineStr">
        <is>
          <t>00133706</t>
        </is>
      </c>
      <c r="C3649" t="inlineStr">
        <is>
          <t>한국제지</t>
        </is>
      </c>
      <c r="D3649" t="n">
        <v>11973268000</v>
      </c>
      <c r="E3649" t="n">
        <v>1417803000</v>
      </c>
      <c r="F3649" t="n">
        <v>1415324000</v>
      </c>
      <c r="G3649" t="n">
        <v>458066000</v>
      </c>
      <c r="H3649" t="n">
        <v>2.8</v>
      </c>
      <c r="I3649" t="n">
        <v>1.5</v>
      </c>
      <c r="K3649" t="n">
        <v>-625871000</v>
      </c>
      <c r="L3649" t="n">
        <v>697075000</v>
      </c>
      <c r="M3649" t="n">
        <v>700311000</v>
      </c>
      <c r="N3649" t="n">
        <v>-640339000</v>
      </c>
      <c r="U3649">
        <f>(L3649-K3649)/(2*D3649*0.01)</f>
      </c>
      <c r="V3649">
        <f>(L3649+K3649)/(D3649*0.0001)</f>
      </c>
    </row>
    <row r="3650">
      <c r="A3650" t="n">
        <v>2015</v>
      </c>
      <c r="B3650" t="inlineStr">
        <is>
          <t>00133706</t>
        </is>
      </c>
      <c r="C3650" t="inlineStr">
        <is>
          <t>한국제지</t>
        </is>
      </c>
      <c r="D3650" t="n">
        <v>11247748000</v>
      </c>
      <c r="E3650" t="n">
        <v>1250225000</v>
      </c>
      <c r="F3650" t="n">
        <v>3478355000</v>
      </c>
      <c r="G3650" t="n">
        <v>312602000</v>
      </c>
      <c r="H3650" t="n">
        <v>2.5</v>
      </c>
      <c r="I3650" t="n">
        <v>1.5</v>
      </c>
      <c r="K3650" t="n">
        <v>-573197000</v>
      </c>
      <c r="L3650" t="n">
        <v>638840000</v>
      </c>
      <c r="M3650" t="n">
        <v>639786000</v>
      </c>
      <c r="N3650" t="n">
        <v>-584784000</v>
      </c>
      <c r="O3650">
        <f>D3649</f>
      </c>
      <c r="P3650">
        <f>(E3650-F3650+G3650)/O3650*100</f>
      </c>
      <c r="Q3650">
        <f>H3649</f>
      </c>
      <c r="R3650">
        <f>I3649</f>
      </c>
      <c r="S3650">
        <f>H3650-H3649</f>
      </c>
      <c r="T3650">
        <f>I3650-I3649</f>
      </c>
      <c r="U3650">
        <f>(L3650-K3650)/(2*D3650*0.01)</f>
      </c>
      <c r="V3650">
        <f>(L3650+K3650)/(D3650*0.0001)</f>
      </c>
    </row>
    <row r="3651">
      <c r="A3651" t="n">
        <v>2017</v>
      </c>
      <c r="B3651" t="inlineStr">
        <is>
          <t>00133706</t>
        </is>
      </c>
      <c r="C3651" t="inlineStr">
        <is>
          <t>한국제지</t>
        </is>
      </c>
      <c r="D3651" t="n">
        <v>12464906000</v>
      </c>
      <c r="E3651" t="n">
        <v>1219660000</v>
      </c>
      <c r="F3651" t="n">
        <v>1260670000</v>
      </c>
      <c r="G3651" t="n">
        <v>280811000</v>
      </c>
      <c r="H3651" t="n">
        <v>2.66</v>
      </c>
      <c r="I3651" t="n">
        <v>1.5</v>
      </c>
      <c r="K3651" t="n">
        <v>-513169000</v>
      </c>
      <c r="L3651" t="n">
        <v>561192000</v>
      </c>
      <c r="M3651" t="n">
        <v>562467000</v>
      </c>
      <c r="N3651" t="n">
        <v>-523908000</v>
      </c>
      <c r="U3651">
        <f>(L3651-K3651)/(2*D3651*0.01)</f>
      </c>
      <c r="V3651">
        <f>(L3651+K3651)/(D3651*0.0001)</f>
      </c>
    </row>
    <row r="3652">
      <c r="A3652" t="n">
        <v>2018</v>
      </c>
      <c r="B3652" t="inlineStr">
        <is>
          <t>00133706</t>
        </is>
      </c>
      <c r="C3652" t="inlineStr">
        <is>
          <t>한국제지</t>
        </is>
      </c>
      <c r="D3652" t="n">
        <v>12562135000</v>
      </c>
      <c r="E3652" t="n">
        <v>1143009000</v>
      </c>
      <c r="F3652" t="n">
        <v>1527048000</v>
      </c>
      <c r="G3652" t="n">
        <v>314124000</v>
      </c>
      <c r="H3652" t="n">
        <v>2.27</v>
      </c>
      <c r="I3652" t="n">
        <v>1.5</v>
      </c>
      <c r="K3652" t="n">
        <v>-544296000</v>
      </c>
      <c r="L3652" t="n">
        <v>597095000</v>
      </c>
      <c r="M3652" t="n">
        <v>596074000</v>
      </c>
      <c r="N3652" t="n">
        <v>-553660000</v>
      </c>
      <c r="O3652">
        <f>D3651</f>
      </c>
      <c r="P3652">
        <f>(E3652-F3652+G3652)/O3652*100</f>
      </c>
      <c r="Q3652">
        <f>H3651</f>
      </c>
      <c r="R3652">
        <f>I3651</f>
      </c>
      <c r="S3652">
        <f>H3652-H3651</f>
      </c>
      <c r="T3652">
        <f>I3652-I3651</f>
      </c>
      <c r="U3652">
        <f>(L3652-K3652)/(2*D3652*0.01)</f>
      </c>
      <c r="V3652">
        <f>(L3652+K3652)/(D3652*0.0001)</f>
      </c>
    </row>
    <row r="3653">
      <c r="A3653" t="n">
        <v>2019</v>
      </c>
      <c r="B3653" t="inlineStr">
        <is>
          <t>00133706</t>
        </is>
      </c>
      <c r="C3653" t="inlineStr">
        <is>
          <t>한국제지</t>
        </is>
      </c>
      <c r="D3653" t="n">
        <v>13765296000</v>
      </c>
      <c r="E3653" t="n">
        <v>1195262000</v>
      </c>
      <c r="F3653" t="n">
        <v>468870000</v>
      </c>
      <c r="G3653" t="n">
        <v>270191000</v>
      </c>
      <c r="H3653" t="n">
        <v>2.3</v>
      </c>
      <c r="I3653" t="n">
        <v>2.5</v>
      </c>
      <c r="K3653" t="n">
        <v>-703824000</v>
      </c>
      <c r="L3653" t="n">
        <v>822625000</v>
      </c>
      <c r="M3653" t="n">
        <v>812937000</v>
      </c>
      <c r="N3653" t="n">
        <v>-709319000</v>
      </c>
      <c r="O3653">
        <f>D3652</f>
      </c>
      <c r="P3653">
        <f>(E3653-F3653+G3653)/O3653*100</f>
      </c>
      <c r="Q3653">
        <f>H3652</f>
      </c>
      <c r="R3653">
        <f>I3652</f>
      </c>
      <c r="S3653">
        <f>H3653-H3652</f>
      </c>
      <c r="T3653">
        <f>I3653-I3652</f>
      </c>
      <c r="U3653">
        <f>(L3653-K3653)/(2*D3653*0.01)</f>
      </c>
      <c r="V3653">
        <f>(L3653+K3653)/(D3653*0.0001)</f>
      </c>
    </row>
    <row r="3654">
      <c r="A3654" t="n">
        <v>2020</v>
      </c>
      <c r="B3654" t="inlineStr">
        <is>
          <t>00133706</t>
        </is>
      </c>
      <c r="C3654" t="inlineStr">
        <is>
          <t>한국제지</t>
        </is>
      </c>
      <c r="D3654" t="n">
        <v>15989686000</v>
      </c>
      <c r="E3654" t="n">
        <v>1314828000</v>
      </c>
      <c r="F3654" t="n">
        <v>460461000</v>
      </c>
      <c r="G3654" t="n">
        <v>212349000</v>
      </c>
      <c r="H3654" t="n">
        <v>2.33</v>
      </c>
      <c r="I3654" t="n">
        <v>2.5</v>
      </c>
      <c r="K3654" t="n">
        <v>-832699000</v>
      </c>
      <c r="L3654" t="n">
        <v>963649000</v>
      </c>
      <c r="M3654" t="n">
        <v>952483000</v>
      </c>
      <c r="N3654" t="n">
        <v>-839347000</v>
      </c>
      <c r="O3654">
        <f>D3653</f>
      </c>
      <c r="P3654">
        <f>(E3654-F3654+G3654)/O3654*100</f>
      </c>
      <c r="Q3654">
        <f>H3653</f>
      </c>
      <c r="R3654">
        <f>I3653</f>
      </c>
      <c r="S3654">
        <f>H3654-H3653</f>
      </c>
      <c r="T3654">
        <f>I3654-I3653</f>
      </c>
      <c r="U3654">
        <f>(L3654-K3654)/(2*D3654*0.01)</f>
      </c>
      <c r="V3654">
        <f>(L3654+K3654)/(D3654*0.0001)</f>
      </c>
    </row>
    <row r="3655">
      <c r="A3655" t="n">
        <v>2021</v>
      </c>
      <c r="B3655" t="inlineStr">
        <is>
          <t>00133706</t>
        </is>
      </c>
      <c r="C3655" t="inlineStr">
        <is>
          <t>한국제지</t>
        </is>
      </c>
      <c r="D3655" t="n">
        <v>14898147000</v>
      </c>
      <c r="E3655" t="n">
        <v>1590789000</v>
      </c>
      <c r="F3655" t="n">
        <v>3010461000</v>
      </c>
      <c r="G3655" t="n">
        <v>258029000</v>
      </c>
      <c r="H3655" t="n">
        <v>2.91</v>
      </c>
      <c r="I3655" t="n">
        <v>2.8</v>
      </c>
      <c r="J3655" t="n">
        <v>7.91</v>
      </c>
      <c r="K3655" t="n">
        <v>-839081000</v>
      </c>
      <c r="L3655" t="n">
        <v>972565000</v>
      </c>
      <c r="M3655" t="n">
        <v>964297000</v>
      </c>
      <c r="N3655" t="n">
        <v>-848031000</v>
      </c>
      <c r="O3655">
        <f>D3654</f>
      </c>
      <c r="P3655">
        <f>(E3655-F3655+G3655)/O3655*100</f>
      </c>
      <c r="Q3655">
        <f>H3654</f>
      </c>
      <c r="R3655">
        <f>I3654</f>
      </c>
      <c r="S3655">
        <f>H3655-H3654</f>
      </c>
      <c r="T3655">
        <f>I3655-I3654</f>
      </c>
      <c r="U3655">
        <f>(L3655-K3655)/(2*D3655*0.01)</f>
      </c>
      <c r="V3655">
        <f>(L3655+K3655)/(D3655*0.0001)</f>
      </c>
    </row>
    <row r="3656">
      <c r="A3656" t="n">
        <v>2022</v>
      </c>
      <c r="B3656" t="inlineStr">
        <is>
          <t>00133706</t>
        </is>
      </c>
      <c r="C3656" t="inlineStr">
        <is>
          <t>한국제지</t>
        </is>
      </c>
      <c r="D3656" t="n">
        <v>13997550000</v>
      </c>
      <c r="E3656" t="n">
        <v>1673198000</v>
      </c>
      <c r="F3656" t="n">
        <v>1267269000</v>
      </c>
      <c r="G3656" t="n">
        <v>325244000</v>
      </c>
      <c r="H3656" t="n">
        <v>5.3</v>
      </c>
      <c r="I3656" t="n">
        <v>3</v>
      </c>
      <c r="J3656" t="n">
        <v>6.33</v>
      </c>
      <c r="K3656" t="n">
        <v>-791876000</v>
      </c>
      <c r="L3656" t="n">
        <v>897123000</v>
      </c>
      <c r="M3656" t="n">
        <v>909385000</v>
      </c>
      <c r="N3656" t="n">
        <v>-816143000</v>
      </c>
      <c r="O3656">
        <f>D3655</f>
      </c>
      <c r="P3656">
        <f>(E3656-F3656+G3656)/O3656*100</f>
      </c>
      <c r="Q3656">
        <f>H3655</f>
      </c>
      <c r="R3656">
        <f>I3655</f>
      </c>
      <c r="S3656">
        <f>H3656-H3655</f>
      </c>
      <c r="T3656">
        <f>I3656-I3655</f>
      </c>
      <c r="U3656">
        <f>(L3656-K3656)/(2*D3656*0.01)</f>
      </c>
      <c r="V3656">
        <f>(L3656+K3656)/(D3656*0.0001)</f>
      </c>
    </row>
    <row r="3657">
      <c r="A3657" t="n">
        <v>2023</v>
      </c>
      <c r="B3657" t="inlineStr">
        <is>
          <t>00133706</t>
        </is>
      </c>
      <c r="C3657" t="inlineStr">
        <is>
          <t>한국제지</t>
        </is>
      </c>
      <c r="D3657" t="n">
        <v>52904908000</v>
      </c>
      <c r="E3657" t="n">
        <v>3609422000</v>
      </c>
      <c r="F3657" t="n">
        <v>6702072000</v>
      </c>
      <c r="G3657" t="n">
        <v>2244201000</v>
      </c>
      <c r="H3657" t="n">
        <v>4.595</v>
      </c>
      <c r="I3657" t="n">
        <v>3.395</v>
      </c>
      <c r="K3657" t="n">
        <v>-2769932000</v>
      </c>
      <c r="L3657" t="n">
        <v>3059853000</v>
      </c>
      <c r="M3657" t="n">
        <v>2011443000</v>
      </c>
      <c r="N3657" t="n">
        <v>-802908000</v>
      </c>
      <c r="O3657">
        <f>D3656</f>
      </c>
      <c r="P3657">
        <f>(E3657-F3657+G3657)/O3657*100</f>
      </c>
      <c r="Q3657">
        <f>H3656</f>
      </c>
      <c r="R3657">
        <f>I3656</f>
      </c>
      <c r="S3657">
        <f>H3657-H3656</f>
      </c>
      <c r="T3657">
        <f>I3657-I3656</f>
      </c>
      <c r="U3657">
        <f>(L3657-K3657)/(2*D3657*0.01)</f>
      </c>
      <c r="V3657">
        <f>(L3657+K3657)/(D3657*0.0001)</f>
      </c>
    </row>
    <row r="3658">
      <c r="A3658" t="n">
        <v>2024</v>
      </c>
      <c r="B3658" t="inlineStr">
        <is>
          <t>00133706</t>
        </is>
      </c>
      <c r="C3658" t="inlineStr">
        <is>
          <t>한국제지</t>
        </is>
      </c>
      <c r="D3658" t="n">
        <v>50553451000</v>
      </c>
      <c r="E3658" t="n">
        <v>4470051000</v>
      </c>
      <c r="F3658" t="n">
        <v>9690127000</v>
      </c>
      <c r="G3658" t="n">
        <v>2373334000</v>
      </c>
      <c r="H3658" t="n">
        <v>4.3</v>
      </c>
      <c r="I3658" t="n">
        <v>4.23</v>
      </c>
      <c r="K3658" t="n">
        <v>-3178254000</v>
      </c>
      <c r="L3658" t="n">
        <v>3601319000</v>
      </c>
      <c r="M3658" t="n">
        <v>3651493000</v>
      </c>
      <c r="N3658" t="n">
        <v>-3276935000</v>
      </c>
      <c r="O3658">
        <f>D3657</f>
      </c>
      <c r="P3658">
        <f>(E3658-F3658+G3658)/O3658*100</f>
      </c>
      <c r="Q3658">
        <f>H3657</f>
      </c>
      <c r="R3658">
        <f>I3657</f>
      </c>
      <c r="S3658">
        <f>H3658-H3657</f>
      </c>
      <c r="T3658">
        <f>I3658-I3657</f>
      </c>
      <c r="U3658">
        <f>(L3658-K3658)/(2*D3658*0.01)</f>
      </c>
      <c r="V3658">
        <f>(L3658+K3658)/(D3658*0.0001)</f>
      </c>
    </row>
    <row r="3659">
      <c r="A3659" t="n">
        <v>2025</v>
      </c>
      <c r="B3659" t="inlineStr">
        <is>
          <t>00133706</t>
        </is>
      </c>
      <c r="C3659" t="inlineStr">
        <is>
          <t>한국제지</t>
        </is>
      </c>
      <c r="D3659" t="n">
        <v>53150015000</v>
      </c>
      <c r="E3659" t="n">
        <v>4283628000</v>
      </c>
      <c r="F3659" t="n">
        <v>8235244000</v>
      </c>
      <c r="G3659" t="n">
        <v>2112943000</v>
      </c>
      <c r="H3659" t="n">
        <v>4.68</v>
      </c>
      <c r="I3659" t="n">
        <v>4.31</v>
      </c>
      <c r="K3659" t="n">
        <v>-3239814000</v>
      </c>
      <c r="L3659" t="n">
        <v>3675604000</v>
      </c>
      <c r="M3659" t="n">
        <v>3737638000</v>
      </c>
      <c r="N3659" t="n">
        <v>-3348801000</v>
      </c>
      <c r="O3659">
        <f>D3658</f>
      </c>
      <c r="P3659">
        <f>(E3659-F3659+G3659)/O3659*100</f>
      </c>
      <c r="Q3659">
        <f>H3658</f>
      </c>
      <c r="R3659">
        <f>I3658</f>
      </c>
      <c r="S3659">
        <f>H3659-H3658</f>
      </c>
      <c r="T3659">
        <f>I3659-I3658</f>
      </c>
      <c r="U3659">
        <f>(L3659-K3659)/(2*D3659*0.01)</f>
      </c>
      <c r="V3659">
        <f>(L3659+K3659)/(D3659*0.0001)</f>
      </c>
    </row>
    <row r="3660">
      <c r="A3660" t="n">
        <v>2014</v>
      </c>
      <c r="B3660" t="inlineStr">
        <is>
          <t>00133812</t>
        </is>
      </c>
      <c r="C3660" t="inlineStr">
        <is>
          <t>세방</t>
        </is>
      </c>
      <c r="D3660" t="n">
        <v>31372066000</v>
      </c>
      <c r="E3660" t="n">
        <v>4815707000</v>
      </c>
      <c r="F3660" t="n">
        <v>4568218000</v>
      </c>
      <c r="G3660" t="n">
        <v>1240830000</v>
      </c>
      <c r="H3660" t="n">
        <v>3.3</v>
      </c>
      <c r="I3660" t="n">
        <v>6.9</v>
      </c>
      <c r="J3660" t="n">
        <v>8.91</v>
      </c>
      <c r="K3660" t="n">
        <v>-2535659000</v>
      </c>
      <c r="L3660" t="n">
        <v>2943894000</v>
      </c>
      <c r="M3660" t="n">
        <v>2808999000</v>
      </c>
      <c r="N3660" t="n">
        <v>-2477726000</v>
      </c>
      <c r="U3660">
        <f>(L3660-K3660)/(2*D3660*0.01)</f>
      </c>
      <c r="V3660">
        <f>(L3660+K3660)/(D3660*0.0001)</f>
      </c>
    </row>
    <row r="3661">
      <c r="A3661" t="n">
        <v>2015</v>
      </c>
      <c r="B3661" t="inlineStr">
        <is>
          <t>00133812</t>
        </is>
      </c>
      <c r="C3661" t="inlineStr">
        <is>
          <t>세방</t>
        </is>
      </c>
      <c r="D3661" t="n">
        <v>30090633000</v>
      </c>
      <c r="E3661" t="n">
        <v>5638906000</v>
      </c>
      <c r="F3661" t="n">
        <v>2857200000</v>
      </c>
      <c r="G3661" t="n">
        <v>939191000</v>
      </c>
      <c r="H3661" t="n">
        <v>2.85</v>
      </c>
      <c r="I3661" t="n">
        <v>5.15</v>
      </c>
      <c r="J3661" t="n">
        <v>7.96</v>
      </c>
      <c r="K3661" t="n">
        <v>-2426062000</v>
      </c>
      <c r="L3661" t="n">
        <v>2732652000</v>
      </c>
      <c r="M3661" t="n">
        <v>2709263000</v>
      </c>
      <c r="N3661" t="n">
        <v>-2398364000</v>
      </c>
      <c r="O3661">
        <f>D3660</f>
      </c>
      <c r="P3661">
        <f>(E3661-F3661+G3661)/O3661*100</f>
      </c>
      <c r="Q3661">
        <f>H3660</f>
      </c>
      <c r="R3661">
        <f>I3660</f>
      </c>
      <c r="S3661">
        <f>H3661-H3660</f>
      </c>
      <c r="T3661">
        <f>I3661-I3660</f>
      </c>
      <c r="U3661">
        <f>(L3661-K3661)/(2*D3661*0.01)</f>
      </c>
      <c r="V3661">
        <f>(L3661+K3661)/(D3661*0.0001)</f>
      </c>
    </row>
    <row r="3662">
      <c r="A3662" t="n">
        <v>2016</v>
      </c>
      <c r="B3662" t="inlineStr">
        <is>
          <t>00133812</t>
        </is>
      </c>
      <c r="C3662" t="inlineStr">
        <is>
          <t>세방</t>
        </is>
      </c>
      <c r="D3662" t="n">
        <v>32143260000</v>
      </c>
      <c r="E3662" t="n">
        <v>4312484000</v>
      </c>
      <c r="F3662" t="n">
        <v>2775631000</v>
      </c>
      <c r="G3662" t="n">
        <v>786146000</v>
      </c>
      <c r="H3662" t="n">
        <v>2.85</v>
      </c>
      <c r="I3662" t="n">
        <v>4.45</v>
      </c>
      <c r="J3662" t="n">
        <v>8.69</v>
      </c>
      <c r="K3662" t="n">
        <v>-2719222000</v>
      </c>
      <c r="L3662" t="n">
        <v>3147147000</v>
      </c>
      <c r="M3662" t="n">
        <v>3081657000</v>
      </c>
      <c r="N3662" t="n">
        <v>-2719645000</v>
      </c>
      <c r="O3662">
        <f>D3661</f>
      </c>
      <c r="P3662">
        <f>(E3662-F3662+G3662)/O3662*100</f>
      </c>
      <c r="Q3662">
        <f>H3661</f>
      </c>
      <c r="R3662">
        <f>I3661</f>
      </c>
      <c r="S3662">
        <f>H3662-H3661</f>
      </c>
      <c r="T3662">
        <f>I3662-I3661</f>
      </c>
      <c r="U3662">
        <f>(L3662-K3662)/(2*D3662*0.01)</f>
      </c>
      <c r="V3662">
        <f>(L3662+K3662)/(D3662*0.0001)</f>
      </c>
    </row>
    <row r="3663">
      <c r="A3663" t="n">
        <v>2017</v>
      </c>
      <c r="B3663" t="inlineStr">
        <is>
          <t>00133812</t>
        </is>
      </c>
      <c r="C3663" t="inlineStr">
        <is>
          <t>세방</t>
        </is>
      </c>
      <c r="D3663" t="n">
        <v>31338667000</v>
      </c>
      <c r="E3663" t="n">
        <v>4519131000</v>
      </c>
      <c r="F3663" t="n">
        <v>3237753000</v>
      </c>
      <c r="G3663" t="n">
        <v>911475000</v>
      </c>
      <c r="H3663" t="n">
        <v>2.85</v>
      </c>
      <c r="I3663" t="n">
        <v>4.45</v>
      </c>
      <c r="J3663" t="n">
        <v>8.69</v>
      </c>
      <c r="K3663" t="n">
        <v>-2719222000</v>
      </c>
      <c r="L3663" t="n">
        <v>3147147000</v>
      </c>
      <c r="M3663" t="n">
        <v>3081657000</v>
      </c>
      <c r="N3663" t="n">
        <v>-2719645000</v>
      </c>
      <c r="O3663">
        <f>D3662</f>
      </c>
      <c r="P3663">
        <f>(E3663-F3663+G3663)/O3663*100</f>
      </c>
      <c r="Q3663">
        <f>H3662</f>
      </c>
      <c r="R3663">
        <f>I3662</f>
      </c>
      <c r="S3663">
        <f>H3663-H3662</f>
      </c>
      <c r="T3663">
        <f>I3663-I3662</f>
      </c>
      <c r="U3663">
        <f>(L3663-K3663)/(2*D3663*0.01)</f>
      </c>
      <c r="V3663">
        <f>(L3663+K3663)/(D3663*0.0001)</f>
      </c>
    </row>
    <row r="3664">
      <c r="A3664" t="n">
        <v>2018</v>
      </c>
      <c r="B3664" t="inlineStr">
        <is>
          <t>00133812</t>
        </is>
      </c>
      <c r="C3664" t="inlineStr">
        <is>
          <t>세방</t>
        </is>
      </c>
      <c r="D3664" t="n">
        <v>33131002000</v>
      </c>
      <c r="E3664" t="n">
        <v>4240844000</v>
      </c>
      <c r="F3664" t="n">
        <v>4369039000</v>
      </c>
      <c r="G3664" t="n">
        <v>966077000</v>
      </c>
      <c r="H3664" t="n">
        <v>3</v>
      </c>
      <c r="I3664" t="n">
        <v>5</v>
      </c>
      <c r="J3664" t="n">
        <v>8.720000000000001</v>
      </c>
      <c r="K3664" t="n">
        <v>-2787612000</v>
      </c>
      <c r="L3664" t="n">
        <v>3222017000</v>
      </c>
      <c r="M3664" t="n">
        <v>2966987000</v>
      </c>
      <c r="N3664" t="n">
        <v>-2629241000</v>
      </c>
      <c r="O3664">
        <f>D3663</f>
      </c>
      <c r="P3664">
        <f>(E3664-F3664+G3664)/O3664*100</f>
      </c>
      <c r="Q3664">
        <f>H3663</f>
      </c>
      <c r="R3664">
        <f>I3663</f>
      </c>
      <c r="S3664">
        <f>H3664-H3663</f>
      </c>
      <c r="T3664">
        <f>I3664-I3663</f>
      </c>
      <c r="U3664">
        <f>(L3664-K3664)/(2*D3664*0.01)</f>
      </c>
      <c r="V3664">
        <f>(L3664+K3664)/(D3664*0.0001)</f>
      </c>
    </row>
    <row r="3665">
      <c r="A3665" t="n">
        <v>2019</v>
      </c>
      <c r="B3665" t="inlineStr">
        <is>
          <t>00133812</t>
        </is>
      </c>
      <c r="C3665" t="inlineStr">
        <is>
          <t>세방</t>
        </is>
      </c>
      <c r="D3665" t="n">
        <v>36574781000</v>
      </c>
      <c r="E3665" t="n">
        <v>4055445000</v>
      </c>
      <c r="F3665" t="n">
        <v>2354538000</v>
      </c>
      <c r="G3665" t="n">
        <v>934301000</v>
      </c>
      <c r="H3665" t="n">
        <v>2.3</v>
      </c>
      <c r="I3665" t="n">
        <v>5</v>
      </c>
      <c r="K3665" t="n">
        <v>-2644224000</v>
      </c>
      <c r="L3665" t="n">
        <v>2583411000</v>
      </c>
      <c r="M3665" t="n">
        <v>2946738000</v>
      </c>
      <c r="N3665" t="n">
        <v>-2636134000</v>
      </c>
      <c r="O3665">
        <f>D3664</f>
      </c>
      <c r="P3665">
        <f>(E3665-F3665+G3665)/O3665*100</f>
      </c>
      <c r="Q3665">
        <f>H3664</f>
      </c>
      <c r="R3665">
        <f>I3664</f>
      </c>
      <c r="S3665">
        <f>H3665-H3664</f>
      </c>
      <c r="T3665">
        <f>I3665-I3664</f>
      </c>
      <c r="U3665">
        <f>(L3665-K3665)/(2*D3665*0.01)</f>
      </c>
    </row>
    <row r="3666">
      <c r="A3666" t="n">
        <v>2021</v>
      </c>
      <c r="B3666" t="inlineStr">
        <is>
          <t>00133812</t>
        </is>
      </c>
      <c r="C3666" t="inlineStr">
        <is>
          <t>세방</t>
        </is>
      </c>
      <c r="D3666" t="n">
        <v>40480705000</v>
      </c>
      <c r="E3666" t="n">
        <v>5102779000</v>
      </c>
      <c r="F3666" t="n">
        <v>2695984000</v>
      </c>
      <c r="G3666" t="n">
        <v>764790000</v>
      </c>
      <c r="H3666" t="n">
        <v>2.7</v>
      </c>
      <c r="I3666" t="n">
        <v>3.9</v>
      </c>
      <c r="J3666" t="n">
        <v>6.84</v>
      </c>
      <c r="K3666" t="n">
        <v>-2664125000</v>
      </c>
      <c r="L3666" t="n">
        <v>3034912000</v>
      </c>
      <c r="M3666" t="n">
        <v>2959585000</v>
      </c>
      <c r="N3666" t="n">
        <v>-2654183000</v>
      </c>
      <c r="U3666">
        <f>(L3666-K3666)/(2*D3666*0.01)</f>
      </c>
      <c r="V3666">
        <f>(L3666+K3666)/(D3666*0.0001)</f>
      </c>
    </row>
    <row r="3667">
      <c r="A3667" t="n">
        <v>2022</v>
      </c>
      <c r="B3667" t="inlineStr">
        <is>
          <t>00133812</t>
        </is>
      </c>
      <c r="C3667" t="inlineStr">
        <is>
          <t>세방</t>
        </is>
      </c>
      <c r="D3667" t="n">
        <v>37583150000</v>
      </c>
      <c r="E3667" t="n">
        <v>5474780000</v>
      </c>
      <c r="F3667" t="n">
        <v>4930704000</v>
      </c>
      <c r="G3667" t="n">
        <v>940589000</v>
      </c>
      <c r="H3667" t="n">
        <v>5.4</v>
      </c>
      <c r="I3667" t="n">
        <v>4.45</v>
      </c>
      <c r="J3667" t="n">
        <v>6.48</v>
      </c>
      <c r="K3667" t="n">
        <v>-2172841000</v>
      </c>
      <c r="L3667" t="n">
        <v>2440526000</v>
      </c>
      <c r="M3667" t="n">
        <v>2471281000</v>
      </c>
      <c r="N3667" t="n">
        <v>-2239418000</v>
      </c>
      <c r="O3667">
        <f>D3666</f>
      </c>
      <c r="P3667">
        <f>(E3667-F3667+G3667)/O3667*100</f>
      </c>
      <c r="Q3667">
        <f>H3666</f>
      </c>
      <c r="R3667">
        <f>I3666</f>
      </c>
      <c r="S3667">
        <f>H3667-H3666</f>
      </c>
      <c r="T3667">
        <f>I3667-I3666</f>
      </c>
      <c r="U3667">
        <f>(L3667-K3667)/(2*D3667*0.01)</f>
      </c>
      <c r="V3667">
        <f>(L3667+K3667)/(D3667*0.0001)</f>
      </c>
    </row>
    <row r="3668">
      <c r="A3668" t="n">
        <v>2023</v>
      </c>
      <c r="B3668" t="inlineStr">
        <is>
          <t>00133812</t>
        </is>
      </c>
      <c r="C3668" t="inlineStr">
        <is>
          <t>세방</t>
        </is>
      </c>
      <c r="D3668" t="n">
        <v>44301924000</v>
      </c>
      <c r="E3668" t="n">
        <v>4919746000</v>
      </c>
      <c r="F3668" t="n">
        <v>7618630000</v>
      </c>
      <c r="G3668" t="n">
        <v>1862927000</v>
      </c>
      <c r="H3668" t="n">
        <v>5.05</v>
      </c>
      <c r="I3668" t="n">
        <v>4.6</v>
      </c>
      <c r="J3668" t="n">
        <v>6.67</v>
      </c>
      <c r="K3668" t="n">
        <v>-2509623000</v>
      </c>
      <c r="L3668" t="n">
        <v>2823980000</v>
      </c>
      <c r="M3668" t="n">
        <v>2843605000</v>
      </c>
      <c r="N3668" t="n">
        <v>-2573564000</v>
      </c>
      <c r="O3668">
        <f>D3667</f>
      </c>
      <c r="P3668">
        <f>(E3668-F3668+G3668)/O3668*100</f>
      </c>
      <c r="Q3668">
        <f>H3667</f>
      </c>
      <c r="R3668">
        <f>I3667</f>
      </c>
      <c r="S3668">
        <f>H3668-H3667</f>
      </c>
      <c r="T3668">
        <f>I3668-I3667</f>
      </c>
      <c r="U3668">
        <f>(L3668-K3668)/(2*D3668*0.01)</f>
      </c>
      <c r="V3668">
        <f>(L3668+K3668)/(D3668*0.0001)</f>
      </c>
    </row>
    <row r="3669">
      <c r="A3669" t="n">
        <v>2024</v>
      </c>
      <c r="B3669" t="inlineStr">
        <is>
          <t>00133812</t>
        </is>
      </c>
      <c r="C3669" t="inlineStr">
        <is>
          <t>세방</t>
        </is>
      </c>
      <c r="D3669" t="n">
        <v>52164653000</v>
      </c>
      <c r="E3669" t="n">
        <v>5641399000</v>
      </c>
      <c r="F3669" t="n">
        <v>3685437000</v>
      </c>
      <c r="G3669" t="n">
        <v>2016693000</v>
      </c>
      <c r="H3669" t="n">
        <v>4.65</v>
      </c>
      <c r="I3669" t="n">
        <v>4.6</v>
      </c>
      <c r="J3669" t="n">
        <v>7.21</v>
      </c>
      <c r="K3669" t="n">
        <v>-2802885000</v>
      </c>
      <c r="L3669" t="n">
        <v>2823980000</v>
      </c>
      <c r="M3669" t="n">
        <v>3155017000</v>
      </c>
      <c r="N3669" t="n">
        <v>-2573564000</v>
      </c>
      <c r="O3669">
        <f>D3668</f>
      </c>
      <c r="P3669">
        <f>(E3669-F3669+G3669)/O3669*100</f>
      </c>
      <c r="Q3669">
        <f>H3668</f>
      </c>
      <c r="R3669">
        <f>I3668</f>
      </c>
      <c r="S3669">
        <f>H3669-H3668</f>
      </c>
      <c r="T3669">
        <f>I3669-I3668</f>
      </c>
      <c r="U3669">
        <f>(L3669-K3669)/(2*D3669*0.01)</f>
      </c>
      <c r="V3669">
        <f>(L3669+K3669)/(D3669*0.0001)</f>
      </c>
    </row>
    <row r="3670">
      <c r="A3670" t="n">
        <v>2025</v>
      </c>
      <c r="B3670" t="inlineStr">
        <is>
          <t>00133812</t>
        </is>
      </c>
      <c r="C3670" t="inlineStr">
        <is>
          <t>세방</t>
        </is>
      </c>
      <c r="D3670" t="n">
        <v>54834554000</v>
      </c>
      <c r="E3670" t="n">
        <v>4398914000</v>
      </c>
      <c r="F3670" t="n">
        <v>5683041000</v>
      </c>
      <c r="G3670" t="n">
        <v>2100776000</v>
      </c>
      <c r="H3670" t="n">
        <v>4.8</v>
      </c>
      <c r="I3670" t="n">
        <v>4.25</v>
      </c>
      <c r="J3670" t="n">
        <v>7.85</v>
      </c>
      <c r="K3670" t="n">
        <v>-3607987000</v>
      </c>
      <c r="L3670" t="n">
        <v>4127328000</v>
      </c>
      <c r="M3670" t="n">
        <v>4215730000</v>
      </c>
      <c r="N3670" t="n">
        <v>-3748925000</v>
      </c>
      <c r="O3670">
        <f>D3669</f>
      </c>
      <c r="P3670">
        <f>(E3670-F3670+G3670)/O3670*100</f>
      </c>
      <c r="Q3670">
        <f>H3669</f>
      </c>
      <c r="R3670">
        <f>I3669</f>
      </c>
      <c r="S3670">
        <f>H3670-H3669</f>
      </c>
      <c r="T3670">
        <f>I3670-I3669</f>
      </c>
      <c r="U3670">
        <f>(L3670-K3670)/(2*D3670*0.01)</f>
      </c>
      <c r="V3670">
        <f>(L3670+K3670)/(D3670*0.0001)</f>
      </c>
    </row>
    <row r="3671">
      <c r="A3671" t="n">
        <v>2014</v>
      </c>
      <c r="B3671" t="inlineStr">
        <is>
          <t>00133858</t>
        </is>
      </c>
      <c r="C3671" t="inlineStr">
        <is>
          <t>세방전지</t>
        </is>
      </c>
      <c r="D3671" t="n">
        <v>38097603000</v>
      </c>
      <c r="E3671" t="n">
        <v>5956094000</v>
      </c>
      <c r="F3671" t="n">
        <v>3959370000</v>
      </c>
      <c r="G3671" t="n">
        <v>1169610000</v>
      </c>
      <c r="H3671" t="n">
        <v>3.25</v>
      </c>
      <c r="I3671" t="n">
        <v>6.23</v>
      </c>
      <c r="K3671" t="n">
        <v>-2128606000</v>
      </c>
      <c r="L3671" t="n">
        <v>2304590000</v>
      </c>
      <c r="M3671" t="n">
        <v>2287782000</v>
      </c>
      <c r="N3671" t="n">
        <v>-2129402000</v>
      </c>
      <c r="U3671">
        <f>(L3671-K3671)/(2*D3671*0.01)</f>
      </c>
      <c r="V3671">
        <f>(L3671+K3671)/(D3671*0.0001)</f>
      </c>
    </row>
    <row r="3672">
      <c r="A3672" t="n">
        <v>2015</v>
      </c>
      <c r="B3672" t="inlineStr">
        <is>
          <t>00133858</t>
        </is>
      </c>
      <c r="C3672" t="inlineStr">
        <is>
          <t>세방전지</t>
        </is>
      </c>
      <c r="D3672" t="n">
        <v>43921266000</v>
      </c>
      <c r="E3672" t="n">
        <v>7300050000</v>
      </c>
      <c r="F3672" t="n">
        <v>2711613000</v>
      </c>
      <c r="G3672" t="n">
        <v>1217670000</v>
      </c>
      <c r="H3672" t="n">
        <v>2.8</v>
      </c>
      <c r="I3672" t="n">
        <v>5.88</v>
      </c>
      <c r="J3672" t="n">
        <v>22.2</v>
      </c>
      <c r="K3672" t="n">
        <v>-5500000000</v>
      </c>
      <c r="L3672" t="n">
        <v>5900000000</v>
      </c>
      <c r="M3672" t="n">
        <v>5900000000</v>
      </c>
      <c r="N3672" t="n">
        <v>-5500000000</v>
      </c>
      <c r="O3672">
        <f>D3671</f>
      </c>
      <c r="P3672">
        <f>(E3672-F3672+G3672)/O3672*100</f>
      </c>
      <c r="Q3672">
        <f>H3671</f>
      </c>
      <c r="R3672">
        <f>I3671</f>
      </c>
      <c r="S3672">
        <f>H3672-H3671</f>
      </c>
      <c r="T3672">
        <f>I3672-I3671</f>
      </c>
      <c r="U3672">
        <f>(L3672-K3672)/(2*D3672*0.01)</f>
      </c>
      <c r="V3672">
        <f>(L3672+K3672)/(D3672*0.0001)</f>
      </c>
    </row>
    <row r="3673">
      <c r="A3673" t="n">
        <v>2016</v>
      </c>
      <c r="B3673" t="inlineStr">
        <is>
          <t>00133858</t>
        </is>
      </c>
      <c r="C3673" t="inlineStr">
        <is>
          <t>세방전지</t>
        </is>
      </c>
      <c r="D3673" t="n">
        <v>48994141000</v>
      </c>
      <c r="E3673" t="n">
        <v>7908531000</v>
      </c>
      <c r="F3673" t="n">
        <v>1850071000</v>
      </c>
      <c r="G3673" t="n">
        <v>1128397000</v>
      </c>
      <c r="H3673" t="n">
        <v>2.86</v>
      </c>
      <c r="I3673" t="n">
        <v>5.5</v>
      </c>
      <c r="J3673" t="n">
        <v>12.74</v>
      </c>
      <c r="K3673" t="n">
        <v>-2544440000</v>
      </c>
      <c r="L3673" t="n">
        <v>2789640000</v>
      </c>
      <c r="M3673" t="n">
        <v>2739120000</v>
      </c>
      <c r="N3673" t="n">
        <v>-2537280000</v>
      </c>
      <c r="O3673">
        <f>D3672</f>
      </c>
      <c r="P3673">
        <f>(E3673-F3673+G3673)/O3673*100</f>
      </c>
      <c r="Q3673">
        <f>H3672</f>
      </c>
      <c r="R3673">
        <f>I3672</f>
      </c>
      <c r="S3673">
        <f>H3673-H3672</f>
      </c>
      <c r="T3673">
        <f>I3673-I3672</f>
      </c>
      <c r="U3673">
        <f>(L3673-K3673)/(2*D3673*0.01)</f>
      </c>
      <c r="V3673">
        <f>(L3673+K3673)/(D3673*0.0001)</f>
      </c>
    </row>
    <row r="3674">
      <c r="A3674" t="n">
        <v>2017</v>
      </c>
      <c r="B3674" t="inlineStr">
        <is>
          <t>00133858</t>
        </is>
      </c>
      <c r="C3674" t="inlineStr">
        <is>
          <t>세방전지</t>
        </is>
      </c>
      <c r="D3674" t="n">
        <v>49373855000</v>
      </c>
      <c r="E3674" t="n">
        <v>7469190000</v>
      </c>
      <c r="F3674" t="n">
        <v>4436437000</v>
      </c>
      <c r="G3674" t="n">
        <v>1449944000</v>
      </c>
      <c r="H3674" t="n">
        <v>3.19</v>
      </c>
      <c r="I3674" t="n">
        <v>5.24</v>
      </c>
      <c r="J3674" t="n">
        <v>12.6</v>
      </c>
      <c r="K3674" t="n">
        <v>-4758720000</v>
      </c>
      <c r="L3674" t="n">
        <v>5161600000</v>
      </c>
      <c r="M3674" t="n">
        <v>5156640000</v>
      </c>
      <c r="N3674" t="n">
        <v>-4763520000</v>
      </c>
      <c r="O3674">
        <f>D3673</f>
      </c>
      <c r="P3674">
        <f>(E3674-F3674+G3674)/O3674*100</f>
      </c>
      <c r="Q3674">
        <f>H3673</f>
      </c>
      <c r="R3674">
        <f>I3673</f>
      </c>
      <c r="S3674">
        <f>H3674-H3673</f>
      </c>
      <c r="T3674">
        <f>I3674-I3673</f>
      </c>
      <c r="U3674">
        <f>(L3674-K3674)/(2*D3674*0.01)</f>
      </c>
      <c r="V3674">
        <f>(L3674+K3674)/(D3674*0.0001)</f>
      </c>
    </row>
    <row r="3675">
      <c r="A3675" t="n">
        <v>2018</v>
      </c>
      <c r="B3675" t="inlineStr">
        <is>
          <t>00133858</t>
        </is>
      </c>
      <c r="C3675" t="inlineStr">
        <is>
          <t>세방전지</t>
        </is>
      </c>
      <c r="D3675" t="n">
        <v>40626067000</v>
      </c>
      <c r="E3675" t="n">
        <v>6926397000</v>
      </c>
      <c r="F3675" t="n">
        <v>15204619000</v>
      </c>
      <c r="G3675" t="n">
        <v>1464123000</v>
      </c>
      <c r="H3675" t="n">
        <v>2.72</v>
      </c>
      <c r="I3675" t="n">
        <v>5.2</v>
      </c>
      <c r="J3675" t="n">
        <v>10.9</v>
      </c>
      <c r="K3675" t="n">
        <v>-4149300000</v>
      </c>
      <c r="L3675" t="n">
        <v>4467100000</v>
      </c>
      <c r="M3675" t="n">
        <v>4470900000</v>
      </c>
      <c r="N3675" t="n">
        <v>-4142100000</v>
      </c>
      <c r="O3675">
        <f>D3674</f>
      </c>
      <c r="P3675">
        <f>(E3675-F3675+G3675)/O3675*100</f>
      </c>
      <c r="Q3675">
        <f>H3674</f>
      </c>
      <c r="R3675">
        <f>I3674</f>
      </c>
      <c r="S3675">
        <f>H3675-H3674</f>
      </c>
      <c r="T3675">
        <f>I3675-I3674</f>
      </c>
      <c r="U3675">
        <f>(L3675-K3675)/(2*D3675*0.01)</f>
      </c>
      <c r="V3675">
        <f>(L3675+K3675)/(D3675*0.0001)</f>
      </c>
    </row>
    <row r="3676">
      <c r="A3676" t="n">
        <v>2019</v>
      </c>
      <c r="B3676" t="inlineStr">
        <is>
          <t>00133858</t>
        </is>
      </c>
      <c r="C3676" t="inlineStr">
        <is>
          <t>세방전지</t>
        </is>
      </c>
      <c r="D3676" t="n">
        <v>36321022000</v>
      </c>
      <c r="E3676" t="n">
        <v>7984065000</v>
      </c>
      <c r="F3676" t="n">
        <v>11702813000</v>
      </c>
      <c r="G3676" t="n">
        <v>902437000</v>
      </c>
      <c r="H3676" t="n">
        <v>2.38</v>
      </c>
      <c r="I3676" t="n">
        <v>5.29</v>
      </c>
      <c r="J3676" t="n">
        <v>10.9</v>
      </c>
      <c r="K3676" t="n">
        <v>-3654000000</v>
      </c>
      <c r="L3676" t="n">
        <v>4004000000</v>
      </c>
      <c r="M3676" t="n">
        <v>3988000000</v>
      </c>
      <c r="N3676" t="n">
        <v>-3738000000</v>
      </c>
      <c r="O3676">
        <f>D3675</f>
      </c>
      <c r="P3676">
        <f>(E3676-F3676+G3676)/O3676*100</f>
      </c>
      <c r="Q3676">
        <f>H3675</f>
      </c>
      <c r="R3676">
        <f>I3675</f>
      </c>
      <c r="S3676">
        <f>H3676-H3675</f>
      </c>
      <c r="T3676">
        <f>I3676-I3675</f>
      </c>
      <c r="U3676">
        <f>(L3676-K3676)/(2*D3676*0.01)</f>
      </c>
      <c r="V3676">
        <f>(L3676+K3676)/(D3676*0.0001)</f>
      </c>
    </row>
    <row r="3677">
      <c r="A3677" t="n">
        <v>2020</v>
      </c>
      <c r="B3677" t="inlineStr">
        <is>
          <t>00133858</t>
        </is>
      </c>
      <c r="C3677" t="inlineStr">
        <is>
          <t>세방전지</t>
        </is>
      </c>
      <c r="D3677" t="n">
        <v>39073531000</v>
      </c>
      <c r="E3677" t="n">
        <v>9651943000</v>
      </c>
      <c r="F3677" t="n">
        <v>4942346000</v>
      </c>
      <c r="G3677" t="n">
        <v>857624000</v>
      </c>
      <c r="H3677" t="n">
        <v>2.37</v>
      </c>
      <c r="I3677" t="n">
        <v>4.29</v>
      </c>
      <c r="J3677" t="n">
        <v>9.210000000000001</v>
      </c>
      <c r="K3677" t="n">
        <v>-2969374000</v>
      </c>
      <c r="L3677" t="n">
        <v>3205554000</v>
      </c>
      <c r="M3677" t="n">
        <v>3214960000</v>
      </c>
      <c r="N3677" t="n">
        <v>-3005624000</v>
      </c>
      <c r="O3677">
        <f>D3676</f>
      </c>
      <c r="P3677">
        <f>(E3677-F3677+G3677)/O3677*100</f>
      </c>
      <c r="Q3677">
        <f>H3676</f>
      </c>
      <c r="R3677">
        <f>I3676</f>
      </c>
      <c r="S3677">
        <f>H3677-H3676</f>
      </c>
      <c r="T3677">
        <f>I3677-I3676</f>
      </c>
      <c r="U3677">
        <f>(L3677-K3677)/(2*D3677*0.01)</f>
      </c>
      <c r="V3677">
        <f>(L3677+K3677)/(D3677*0.0001)</f>
      </c>
    </row>
    <row r="3678">
      <c r="A3678" t="n">
        <v>2021</v>
      </c>
      <c r="B3678" t="inlineStr">
        <is>
          <t>00133858</t>
        </is>
      </c>
      <c r="C3678" t="inlineStr">
        <is>
          <t>세방전지</t>
        </is>
      </c>
      <c r="D3678" t="n">
        <v>44360884000</v>
      </c>
      <c r="E3678" t="n">
        <v>8004362000</v>
      </c>
      <c r="F3678" t="n">
        <v>2111783000</v>
      </c>
      <c r="G3678" t="n">
        <v>955852000</v>
      </c>
      <c r="H3678" t="n">
        <v>2.93</v>
      </c>
      <c r="I3678" t="n">
        <v>4.32</v>
      </c>
      <c r="J3678" t="n">
        <v>8.470000000000001</v>
      </c>
      <c r="K3678" t="n">
        <v>-3566625000</v>
      </c>
      <c r="L3678" t="n">
        <v>3711408000</v>
      </c>
      <c r="M3678" t="n">
        <v>3608988000</v>
      </c>
      <c r="N3678" t="n">
        <v>-3480232000</v>
      </c>
      <c r="O3678">
        <f>D3677</f>
      </c>
      <c r="P3678">
        <f>(E3678-F3678+G3678)/O3678*100</f>
      </c>
      <c r="Q3678">
        <f>H3677</f>
      </c>
      <c r="R3678">
        <f>I3677</f>
      </c>
      <c r="S3678">
        <f>H3678-H3677</f>
      </c>
      <c r="T3678">
        <f>I3678-I3677</f>
      </c>
      <c r="U3678">
        <f>(L3678-K3678)/(2*D3678*0.01)</f>
      </c>
      <c r="V3678">
        <f>(L3678+K3678)/(D3678*0.0001)</f>
      </c>
    </row>
    <row r="3679">
      <c r="A3679" t="n">
        <v>2022</v>
      </c>
      <c r="B3679" t="inlineStr">
        <is>
          <t>00133858</t>
        </is>
      </c>
      <c r="C3679" t="inlineStr">
        <is>
          <t>세방전지</t>
        </is>
      </c>
      <c r="D3679" t="n">
        <v>43937135000</v>
      </c>
      <c r="E3679" t="n">
        <v>8294141000</v>
      </c>
      <c r="F3679" t="n">
        <v>3502668000</v>
      </c>
      <c r="G3679" t="n">
        <v>1463828000</v>
      </c>
      <c r="H3679" t="n">
        <v>5.33</v>
      </c>
      <c r="I3679" t="n">
        <v>4.26</v>
      </c>
      <c r="J3679" t="n">
        <v>7.01</v>
      </c>
      <c r="K3679" t="n">
        <v>1354471000</v>
      </c>
      <c r="L3679" t="n">
        <v>-1460095000</v>
      </c>
      <c r="M3679" t="n">
        <v>1505734000</v>
      </c>
      <c r="N3679" t="n">
        <v>-1408556000</v>
      </c>
      <c r="O3679">
        <f>D3678</f>
      </c>
      <c r="P3679">
        <f>(E3679-F3679+G3679)/O3679*100</f>
      </c>
      <c r="Q3679">
        <f>H3678</f>
      </c>
      <c r="R3679">
        <f>I3678</f>
      </c>
      <c r="S3679">
        <f>H3679-H3678</f>
      </c>
      <c r="T3679">
        <f>I3679-I3678</f>
      </c>
    </row>
    <row r="3680">
      <c r="A3680" t="n">
        <v>2023</v>
      </c>
      <c r="B3680" t="inlineStr">
        <is>
          <t>00133858</t>
        </is>
      </c>
      <c r="C3680" t="inlineStr">
        <is>
          <t>세방전지</t>
        </is>
      </c>
      <c r="D3680" t="n">
        <v>59579052000</v>
      </c>
      <c r="E3680" t="n">
        <v>8289729000</v>
      </c>
      <c r="F3680" t="n">
        <v>3867132000</v>
      </c>
      <c r="G3680" t="n">
        <v>2184689000</v>
      </c>
      <c r="H3680" t="n">
        <v>4.95</v>
      </c>
      <c r="I3680" t="n">
        <v>4.5</v>
      </c>
      <c r="J3680" t="n">
        <v>9.635</v>
      </c>
      <c r="K3680" t="n">
        <v>-4492654000</v>
      </c>
      <c r="L3680" t="n">
        <v>4880270000</v>
      </c>
      <c r="M3680" t="n">
        <v>4948552000</v>
      </c>
      <c r="N3680" t="n">
        <v>-4598992000</v>
      </c>
      <c r="O3680">
        <f>D3679</f>
      </c>
      <c r="P3680">
        <f>(E3680-F3680+G3680)/O3680*100</f>
      </c>
      <c r="Q3680">
        <f>H3679</f>
      </c>
      <c r="R3680">
        <f>I3679</f>
      </c>
      <c r="S3680">
        <f>H3680-H3679</f>
      </c>
      <c r="T3680">
        <f>I3680-I3679</f>
      </c>
      <c r="U3680">
        <f>(L3680-K3680)/(2*D3680*0.01)</f>
      </c>
      <c r="V3680">
        <f>(L3680+K3680)/(D3680*0.0001)</f>
      </c>
    </row>
    <row r="3681">
      <c r="A3681" t="n">
        <v>2024</v>
      </c>
      <c r="B3681" t="inlineStr">
        <is>
          <t>00133858</t>
        </is>
      </c>
      <c r="C3681" t="inlineStr">
        <is>
          <t>세방전지</t>
        </is>
      </c>
      <c r="D3681" t="n">
        <v>84139764000</v>
      </c>
      <c r="E3681" t="n">
        <v>10870005000</v>
      </c>
      <c r="F3681" t="n">
        <v>3207488000</v>
      </c>
      <c r="G3681" t="n">
        <v>2569284000</v>
      </c>
      <c r="H3681" t="n">
        <v>4.21</v>
      </c>
      <c r="I3681" t="n">
        <v>3.995</v>
      </c>
      <c r="J3681" t="n">
        <v>10.075</v>
      </c>
      <c r="K3681" t="n">
        <v>-3229392000</v>
      </c>
      <c r="L3681" t="n">
        <v>3526489000</v>
      </c>
      <c r="M3681" t="n">
        <v>3557216000</v>
      </c>
      <c r="N3681" t="n">
        <v>-3290049000</v>
      </c>
      <c r="O3681">
        <f>D3680</f>
      </c>
      <c r="P3681">
        <f>(E3681-F3681+G3681)/O3681*100</f>
      </c>
      <c r="Q3681">
        <f>H3680</f>
      </c>
      <c r="R3681">
        <f>I3680</f>
      </c>
      <c r="S3681">
        <f>H3681-H3680</f>
      </c>
      <c r="T3681">
        <f>I3681-I3680</f>
      </c>
      <c r="U3681">
        <f>(L3681-K3681)/(2*D3681*0.01)</f>
      </c>
      <c r="V3681">
        <f>(L3681+K3681)/(D3681*0.0001)</f>
      </c>
    </row>
    <row r="3682">
      <c r="A3682" t="n">
        <v>2025</v>
      </c>
      <c r="B3682" t="inlineStr">
        <is>
          <t>00133858</t>
        </is>
      </c>
      <c r="C3682" t="inlineStr">
        <is>
          <t>세방전지</t>
        </is>
      </c>
      <c r="D3682" t="n">
        <v>84185281000</v>
      </c>
      <c r="E3682" t="n">
        <v>14382461000</v>
      </c>
      <c r="F3682" t="n">
        <v>14444484000</v>
      </c>
      <c r="G3682" t="n">
        <v>3274760000</v>
      </c>
      <c r="H3682" t="n">
        <v>4.385</v>
      </c>
      <c r="I3682" t="n">
        <v>3.985</v>
      </c>
      <c r="J3682" t="n">
        <v>9.664999999999999</v>
      </c>
      <c r="K3682" t="n">
        <v>-6750902000</v>
      </c>
      <c r="L3682" t="n">
        <v>7401640000</v>
      </c>
      <c r="M3682" t="n">
        <v>7496506000</v>
      </c>
      <c r="N3682" t="n">
        <v>-6904400000</v>
      </c>
      <c r="O3682">
        <f>D3681</f>
      </c>
      <c r="P3682">
        <f>(E3682-F3682+G3682)/O3682*100</f>
      </c>
      <c r="Q3682">
        <f>H3681</f>
      </c>
      <c r="R3682">
        <f>I3681</f>
      </c>
      <c r="S3682">
        <f>H3682-H3681</f>
      </c>
      <c r="T3682">
        <f>I3682-I3681</f>
      </c>
      <c r="U3682">
        <f>(L3682-K3682)/(2*D3682*0.01)</f>
      </c>
      <c r="V3682">
        <f>(L3682+K3682)/(D3682*0.0001)</f>
      </c>
    </row>
    <row r="3683">
      <c r="A3683" t="n">
        <v>2015</v>
      </c>
      <c r="B3683" t="inlineStr">
        <is>
          <t>00133876</t>
        </is>
      </c>
      <c r="C3683" t="inlineStr">
        <is>
          <t>세보엠이씨</t>
        </is>
      </c>
      <c r="D3683" t="n">
        <v>15360000000</v>
      </c>
      <c r="E3683" t="n">
        <v>1083576000</v>
      </c>
      <c r="F3683" t="n">
        <v>166903000</v>
      </c>
      <c r="G3683" t="n">
        <v>9668000</v>
      </c>
      <c r="H3683" t="n">
        <v>2.46</v>
      </c>
      <c r="I3683" t="n">
        <v>3.16</v>
      </c>
      <c r="K3683" t="n">
        <v>-1276771000</v>
      </c>
      <c r="L3683" t="n">
        <v>1457474000</v>
      </c>
      <c r="M3683" t="n">
        <v>1457042000</v>
      </c>
      <c r="N3683" t="n">
        <v>-1275560000</v>
      </c>
      <c r="U3683">
        <f>(L3683-K3683)/(2*D3683*0.01)</f>
      </c>
      <c r="V3683">
        <f>(L3683+K3683)/(D3683*0.0001)</f>
      </c>
    </row>
    <row r="3684">
      <c r="A3684" t="n">
        <v>2016</v>
      </c>
      <c r="B3684" t="inlineStr">
        <is>
          <t>00133876</t>
        </is>
      </c>
      <c r="C3684" t="inlineStr">
        <is>
          <t>세보엠이씨</t>
        </is>
      </c>
      <c r="D3684" t="n">
        <v>1688887000</v>
      </c>
      <c r="E3684" t="n">
        <v>657292000</v>
      </c>
      <c r="F3684" t="n">
        <v>970130000</v>
      </c>
      <c r="G3684" t="n">
        <v>23366000</v>
      </c>
      <c r="H3684" t="n">
        <v>2.49</v>
      </c>
      <c r="I3684" t="n">
        <v>3.14</v>
      </c>
      <c r="O3684">
        <f>D3683</f>
      </c>
      <c r="P3684">
        <f>(E3684-F3684+G3684)/O3684*100</f>
      </c>
      <c r="Q3684">
        <f>H3683</f>
      </c>
      <c r="R3684">
        <f>I3683</f>
      </c>
      <c r="S3684">
        <f>H3684-H3683</f>
      </c>
      <c r="T3684">
        <f>I3684-I3683</f>
      </c>
    </row>
    <row r="3685">
      <c r="A3685" t="n">
        <v>2017</v>
      </c>
      <c r="B3685" t="inlineStr">
        <is>
          <t>00133876</t>
        </is>
      </c>
      <c r="C3685" t="inlineStr">
        <is>
          <t>세보엠이씨</t>
        </is>
      </c>
      <c r="D3685" t="n">
        <v>2302693000</v>
      </c>
      <c r="E3685" t="n">
        <v>965681000</v>
      </c>
      <c r="F3685" t="n">
        <v>1281574000</v>
      </c>
      <c r="G3685" t="n">
        <v>44789000</v>
      </c>
      <c r="H3685" t="n">
        <v>3.06</v>
      </c>
      <c r="I3685" t="n">
        <v>3.12</v>
      </c>
      <c r="K3685" t="n">
        <v>-133103000</v>
      </c>
      <c r="L3685" t="n">
        <v>151183000</v>
      </c>
      <c r="M3685" t="n">
        <v>151458000</v>
      </c>
      <c r="N3685" t="n">
        <v>-135771000</v>
      </c>
      <c r="O3685">
        <f>D3684</f>
      </c>
      <c r="P3685">
        <f>(E3685-F3685+G3685)/O3685*100</f>
      </c>
      <c r="Q3685">
        <f>H3684</f>
      </c>
      <c r="R3685">
        <f>I3684</f>
      </c>
      <c r="S3685">
        <f>H3685-H3684</f>
      </c>
      <c r="T3685">
        <f>I3685-I3684</f>
      </c>
      <c r="U3685">
        <f>(L3685-K3685)/(2*D3685*0.01)</f>
      </c>
      <c r="V3685">
        <f>(L3685+K3685)/(D3685*0.0001)</f>
      </c>
    </row>
    <row r="3686">
      <c r="A3686" t="n">
        <v>2018</v>
      </c>
      <c r="B3686" t="inlineStr">
        <is>
          <t>00133876</t>
        </is>
      </c>
      <c r="C3686" t="inlineStr">
        <is>
          <t>세보엠이씨</t>
        </is>
      </c>
      <c r="D3686" t="n">
        <v>939306000</v>
      </c>
      <c r="E3686" t="n">
        <v>791649000</v>
      </c>
      <c r="F3686" t="n">
        <v>2656713000</v>
      </c>
      <c r="G3686" t="n">
        <v>43456000</v>
      </c>
      <c r="H3686" t="n">
        <v>2.58</v>
      </c>
      <c r="I3686" t="n">
        <v>1.8</v>
      </c>
      <c r="K3686" t="n">
        <v>-48548000</v>
      </c>
      <c r="L3686" t="n">
        <v>55072000</v>
      </c>
      <c r="M3686" t="n">
        <v>56040000</v>
      </c>
      <c r="N3686" t="n">
        <v>-50220000</v>
      </c>
      <c r="O3686">
        <f>D3685</f>
      </c>
      <c r="P3686">
        <f>(E3686-F3686+G3686)/O3686*100</f>
      </c>
      <c r="Q3686">
        <f>H3685</f>
      </c>
      <c r="R3686">
        <f>I3685</f>
      </c>
      <c r="S3686">
        <f>H3686-H3685</f>
      </c>
      <c r="T3686">
        <f>I3686-I3685</f>
      </c>
      <c r="U3686">
        <f>(L3686-K3686)/(2*D3686*0.01)</f>
      </c>
      <c r="V3686">
        <f>(L3686+K3686)/(D3686*0.0001)</f>
      </c>
    </row>
    <row r="3687">
      <c r="A3687" t="n">
        <v>2019</v>
      </c>
      <c r="B3687" t="inlineStr">
        <is>
          <t>00133876</t>
        </is>
      </c>
      <c r="C3687" t="inlineStr">
        <is>
          <t>세보엠이씨</t>
        </is>
      </c>
      <c r="D3687" t="n">
        <v>2505503000</v>
      </c>
      <c r="E3687" t="n">
        <v>914733000</v>
      </c>
      <c r="F3687" t="n">
        <v>1661377000</v>
      </c>
      <c r="G3687" t="n">
        <v>34996000</v>
      </c>
      <c r="H3687" t="n">
        <v>2.31</v>
      </c>
      <c r="I3687" t="n">
        <v>1.79</v>
      </c>
      <c r="K3687" t="n">
        <v>192826000</v>
      </c>
      <c r="L3687" t="n">
        <v>-166678000</v>
      </c>
      <c r="M3687" t="n">
        <v>195624000</v>
      </c>
      <c r="N3687" t="n">
        <v>-171906000</v>
      </c>
      <c r="O3687">
        <f>D3686</f>
      </c>
      <c r="P3687">
        <f>(E3687-F3687+G3687)/O3687*100</f>
      </c>
      <c r="Q3687">
        <f>H3686</f>
      </c>
      <c r="R3687">
        <f>I3686</f>
      </c>
      <c r="S3687">
        <f>H3687-H3686</f>
      </c>
      <c r="T3687">
        <f>I3687-I3686</f>
      </c>
      <c r="V3687">
        <f>(L3687+K3687)/(D3687*0.0001)</f>
      </c>
    </row>
    <row r="3688">
      <c r="A3688" t="n">
        <v>2020</v>
      </c>
      <c r="B3688" t="inlineStr">
        <is>
          <t>00133876</t>
        </is>
      </c>
      <c r="C3688" t="inlineStr">
        <is>
          <t>세보엠이씨</t>
        </is>
      </c>
      <c r="D3688" t="n">
        <v>3676604000</v>
      </c>
      <c r="E3688" t="n">
        <v>1754995000</v>
      </c>
      <c r="F3688" t="n">
        <v>4238584000</v>
      </c>
      <c r="G3688" t="n">
        <v>64540000</v>
      </c>
      <c r="H3688" t="n">
        <v>1.06</v>
      </c>
      <c r="I3688" t="n">
        <v>1.5</v>
      </c>
      <c r="K3688" t="n">
        <v>8219000</v>
      </c>
      <c r="L3688" t="n">
        <v>8399000</v>
      </c>
      <c r="M3688" t="n">
        <v>8279000</v>
      </c>
      <c r="N3688" t="n">
        <v>-8264000</v>
      </c>
      <c r="O3688">
        <f>D3687</f>
      </c>
      <c r="P3688">
        <f>(E3688-F3688+G3688)/O3688*100</f>
      </c>
      <c r="Q3688">
        <f>H3687</f>
      </c>
      <c r="R3688">
        <f>I3687</f>
      </c>
      <c r="S3688">
        <f>H3688-H3687</f>
      </c>
      <c r="T3688">
        <f>I3688-I3687</f>
      </c>
      <c r="U3688">
        <f>(L3688-K3688)/(2*D3688*0.01)</f>
      </c>
      <c r="V3688">
        <f>(L3688+K3688)/(D3688*0.0001)</f>
      </c>
    </row>
    <row r="3689">
      <c r="A3689" t="n">
        <v>2021</v>
      </c>
      <c r="B3689" t="inlineStr">
        <is>
          <t>00133876</t>
        </is>
      </c>
      <c r="C3689" t="inlineStr">
        <is>
          <t>세보엠이씨</t>
        </is>
      </c>
      <c r="D3689" t="n">
        <v>3910680000</v>
      </c>
      <c r="E3689" t="n">
        <v>652865000</v>
      </c>
      <c r="F3689" t="n">
        <v>3829790000</v>
      </c>
      <c r="G3689" t="n">
        <v>5487000</v>
      </c>
      <c r="H3689" t="n">
        <v>2.08</v>
      </c>
      <c r="I3689" t="n">
        <v>1.5</v>
      </c>
      <c r="K3689" t="n">
        <v>-27775000</v>
      </c>
      <c r="L3689" t="n">
        <v>28599000</v>
      </c>
      <c r="M3689" t="n">
        <v>28481000</v>
      </c>
      <c r="N3689" t="n">
        <v>-28206000</v>
      </c>
      <c r="O3689">
        <f>D3688</f>
      </c>
      <c r="P3689">
        <f>(E3689-F3689+G3689)/O3689*100</f>
      </c>
      <c r="Q3689">
        <f>H3688</f>
      </c>
      <c r="R3689">
        <f>I3688</f>
      </c>
      <c r="S3689">
        <f>H3689-H3688</f>
      </c>
      <c r="T3689">
        <f>I3689-I3688</f>
      </c>
      <c r="U3689">
        <f>(L3689-K3689)/(2*D3689*0.01)</f>
      </c>
      <c r="V3689">
        <f>(L3689+K3689)/(D3689*0.0001)</f>
      </c>
    </row>
    <row r="3690">
      <c r="A3690" t="n">
        <v>2022</v>
      </c>
      <c r="B3690" t="inlineStr">
        <is>
          <t>00133876</t>
        </is>
      </c>
      <c r="C3690" t="inlineStr">
        <is>
          <t>세보엠이씨</t>
        </is>
      </c>
      <c r="D3690" t="n">
        <v>8264973000</v>
      </c>
      <c r="E3690" t="n">
        <v>6612417000</v>
      </c>
      <c r="F3690" t="n">
        <v>3922253000</v>
      </c>
      <c r="G3690" t="n">
        <v>117033000</v>
      </c>
      <c r="H3690" t="n">
        <v>1.5</v>
      </c>
      <c r="I3690" t="n">
        <v>5.01</v>
      </c>
      <c r="K3690" t="n">
        <v>65314000</v>
      </c>
      <c r="L3690" t="n">
        <v>65314000</v>
      </c>
      <c r="M3690" t="n">
        <v>66937000</v>
      </c>
      <c r="N3690" t="n">
        <v>-66317000</v>
      </c>
      <c r="O3690">
        <f>D3689</f>
      </c>
      <c r="P3690">
        <f>(E3690-F3690+G3690)/O3690*100</f>
      </c>
      <c r="Q3690">
        <f>H3689</f>
      </c>
      <c r="R3690">
        <f>I3689</f>
      </c>
      <c r="S3690">
        <f>H3690-H3689</f>
      </c>
      <c r="T3690">
        <f>I3690-I3689</f>
      </c>
      <c r="V3690">
        <f>(L3690+K3690)/(D3690*0.0001)</f>
      </c>
    </row>
    <row r="3691">
      <c r="A3691" t="n">
        <v>2023</v>
      </c>
      <c r="B3691" t="inlineStr">
        <is>
          <t>00133876</t>
        </is>
      </c>
      <c r="C3691" t="inlineStr">
        <is>
          <t>세보엠이씨</t>
        </is>
      </c>
      <c r="D3691" t="n">
        <v>9234492000</v>
      </c>
      <c r="E3691" t="n">
        <v>6561430000</v>
      </c>
      <c r="F3691" t="n">
        <v>6678446000</v>
      </c>
      <c r="G3691" t="n">
        <v>173961000</v>
      </c>
      <c r="O3691">
        <f>D3690</f>
      </c>
      <c r="P3691">
        <f>(E3691-F3691+G3691)/O3691*100</f>
      </c>
    </row>
    <row r="3692">
      <c r="A3692" t="n">
        <v>2024</v>
      </c>
      <c r="B3692" t="inlineStr">
        <is>
          <t>00133876</t>
        </is>
      </c>
      <c r="C3692" t="inlineStr">
        <is>
          <t>세보엠이씨</t>
        </is>
      </c>
      <c r="D3692" t="n">
        <v>8829697000</v>
      </c>
      <c r="E3692" t="n">
        <v>6577792000</v>
      </c>
      <c r="F3692" t="n">
        <v>8580193000</v>
      </c>
      <c r="G3692" t="n">
        <v>155684000</v>
      </c>
      <c r="O3692">
        <f>D3691</f>
      </c>
      <c r="P3692">
        <f>(E3692-F3692+G3692)/O3692*100</f>
      </c>
    </row>
    <row r="3693">
      <c r="A3693" t="n">
        <v>2025</v>
      </c>
      <c r="B3693" t="inlineStr">
        <is>
          <t>00133876</t>
        </is>
      </c>
      <c r="C3693" t="inlineStr">
        <is>
          <t>세보엠이씨</t>
        </is>
      </c>
      <c r="D3693" t="n">
        <v>9456751000</v>
      </c>
      <c r="E3693" t="n">
        <v>5827102000</v>
      </c>
      <c r="F3693" t="n">
        <v>6584327000</v>
      </c>
      <c r="G3693" t="n">
        <v>119670000</v>
      </c>
      <c r="O3693">
        <f>D3692</f>
      </c>
      <c r="P3693">
        <f>(E3693-F3693+G3693)/O3693*100</f>
      </c>
    </row>
    <row r="3694">
      <c r="A3694" t="n">
        <v>2014</v>
      </c>
      <c r="B3694" t="inlineStr">
        <is>
          <t>00133991</t>
        </is>
      </c>
      <c r="C3694" t="inlineStr">
        <is>
          <t>세아특수강</t>
        </is>
      </c>
      <c r="D3694" t="n">
        <v>8950375000</v>
      </c>
      <c r="E3694" t="n">
        <v>1397137000</v>
      </c>
      <c r="F3694" t="n">
        <v>585887000</v>
      </c>
      <c r="G3694" t="n">
        <v>349489000</v>
      </c>
      <c r="H3694" t="n">
        <v>3.99</v>
      </c>
      <c r="I3694" t="n">
        <v>4</v>
      </c>
      <c r="K3694" t="n">
        <v>-936460000</v>
      </c>
      <c r="L3694" t="n">
        <v>1119363000</v>
      </c>
      <c r="M3694" t="n">
        <v>1108131000</v>
      </c>
      <c r="N3694" t="n">
        <v>-945037000</v>
      </c>
      <c r="U3694">
        <f>(L3694-K3694)/(2*D3694*0.01)</f>
      </c>
      <c r="V3694">
        <f>(L3694+K3694)/(D3694*0.0001)</f>
      </c>
    </row>
    <row r="3695">
      <c r="A3695" t="n">
        <v>2015</v>
      </c>
      <c r="B3695" t="inlineStr">
        <is>
          <t>00133991</t>
        </is>
      </c>
      <c r="C3695" t="inlineStr">
        <is>
          <t>세아특수강</t>
        </is>
      </c>
      <c r="D3695" t="n">
        <v>11041498000</v>
      </c>
      <c r="E3695" t="n">
        <v>1492165000</v>
      </c>
      <c r="F3695" t="n">
        <v>602156000</v>
      </c>
      <c r="G3695" t="n">
        <v>352034000</v>
      </c>
      <c r="H3695" t="n">
        <v>3.4</v>
      </c>
      <c r="I3695" t="n">
        <v>4.22</v>
      </c>
      <c r="K3695" t="n">
        <v>-438366000</v>
      </c>
      <c r="L3695" t="n">
        <v>2239911000</v>
      </c>
      <c r="M3695" t="n">
        <v>2239281000</v>
      </c>
      <c r="N3695" t="n">
        <v>-459776000</v>
      </c>
      <c r="O3695">
        <f>D3694</f>
      </c>
      <c r="P3695">
        <f>(E3695-F3695+G3695)/O3695*100</f>
      </c>
      <c r="Q3695">
        <f>H3694</f>
      </c>
      <c r="R3695">
        <f>I3694</f>
      </c>
      <c r="S3695">
        <f>H3695-H3694</f>
      </c>
      <c r="T3695">
        <f>I3695-I3694</f>
      </c>
      <c r="U3695">
        <f>(L3695-K3695)/(2*D3695*0.01)</f>
      </c>
    </row>
    <row r="3696">
      <c r="A3696" t="n">
        <v>2016</v>
      </c>
      <c r="B3696" t="inlineStr">
        <is>
          <t>00133991</t>
        </is>
      </c>
      <c r="C3696" t="inlineStr">
        <is>
          <t>세아특수강</t>
        </is>
      </c>
      <c r="D3696" t="n">
        <v>12445735000</v>
      </c>
      <c r="E3696" t="n">
        <v>1688325000</v>
      </c>
      <c r="F3696" t="n">
        <v>435358000</v>
      </c>
      <c r="G3696" t="n">
        <v>368366000</v>
      </c>
      <c r="H3696" t="n">
        <v>3.44</v>
      </c>
      <c r="I3696" t="n">
        <v>4.19</v>
      </c>
      <c r="K3696" t="n">
        <v>-1209257000</v>
      </c>
      <c r="L3696" t="n">
        <v>1440116000</v>
      </c>
      <c r="M3696" t="n">
        <v>1449368000</v>
      </c>
      <c r="N3696" t="n">
        <v>-1237764000</v>
      </c>
      <c r="O3696">
        <f>D3695</f>
      </c>
      <c r="P3696">
        <f>(E3696-F3696+G3696)/O3696*100</f>
      </c>
      <c r="Q3696">
        <f>H3695</f>
      </c>
      <c r="R3696">
        <f>I3695</f>
      </c>
      <c r="S3696">
        <f>H3696-H3695</f>
      </c>
      <c r="T3696">
        <f>I3696-I3695</f>
      </c>
      <c r="U3696">
        <f>(L3696-K3696)/(2*D3696*0.01)</f>
      </c>
      <c r="V3696">
        <f>(L3696+K3696)/(D3696*0.0001)</f>
      </c>
    </row>
    <row r="3697">
      <c r="A3697" t="n">
        <v>2017</v>
      </c>
      <c r="B3697" t="inlineStr">
        <is>
          <t>00133991</t>
        </is>
      </c>
      <c r="C3697" t="inlineStr">
        <is>
          <t>세아특수강</t>
        </is>
      </c>
      <c r="D3697" t="n">
        <v>12332201000</v>
      </c>
      <c r="E3697" t="n">
        <v>1676707000</v>
      </c>
      <c r="F3697" t="n">
        <v>1539154000</v>
      </c>
      <c r="G3697" t="n">
        <v>419557000</v>
      </c>
      <c r="H3697" t="n">
        <v>3.2</v>
      </c>
      <c r="I3697" t="n">
        <v>4.2</v>
      </c>
      <c r="K3697" t="n">
        <v>-782540000</v>
      </c>
      <c r="L3697" t="n">
        <v>896557000</v>
      </c>
      <c r="M3697" t="n">
        <v>899447000</v>
      </c>
      <c r="N3697" t="n">
        <v>-799138000</v>
      </c>
      <c r="O3697">
        <f>D3696</f>
      </c>
      <c r="P3697">
        <f>(E3697-F3697+G3697)/O3697*100</f>
      </c>
      <c r="Q3697">
        <f>H3696</f>
      </c>
      <c r="R3697">
        <f>I3696</f>
      </c>
      <c r="S3697">
        <f>H3697-H3696</f>
      </c>
      <c r="T3697">
        <f>I3697-I3696</f>
      </c>
      <c r="U3697">
        <f>(L3697-K3697)/(2*D3697*0.01)</f>
      </c>
      <c r="V3697">
        <f>(L3697+K3697)/(D3697*0.0001)</f>
      </c>
    </row>
    <row r="3698">
      <c r="A3698" t="n">
        <v>2018</v>
      </c>
      <c r="B3698" t="inlineStr">
        <is>
          <t>00133991</t>
        </is>
      </c>
      <c r="C3698" t="inlineStr">
        <is>
          <t>세아특수강</t>
        </is>
      </c>
      <c r="D3698" t="n">
        <v>13322085000</v>
      </c>
      <c r="E3698" t="n">
        <v>1514352000</v>
      </c>
      <c r="F3698" t="n">
        <v>1806500000</v>
      </c>
      <c r="G3698" t="n">
        <v>374799000</v>
      </c>
      <c r="H3698" t="n">
        <v>2.67</v>
      </c>
      <c r="I3698" t="n">
        <v>3.39</v>
      </c>
      <c r="K3698" t="n">
        <v>-818976000</v>
      </c>
      <c r="L3698" t="n">
        <v>937199000</v>
      </c>
      <c r="M3698" t="n">
        <v>934952000</v>
      </c>
      <c r="N3698" t="n">
        <v>-832275000</v>
      </c>
      <c r="O3698">
        <f>D3697</f>
      </c>
      <c r="P3698">
        <f>(E3698-F3698+G3698)/O3698*100</f>
      </c>
      <c r="Q3698">
        <f>H3697</f>
      </c>
      <c r="R3698">
        <f>I3697</f>
      </c>
      <c r="S3698">
        <f>H3698-H3697</f>
      </c>
      <c r="T3698">
        <f>I3698-I3697</f>
      </c>
      <c r="U3698">
        <f>(L3698-K3698)/(2*D3698*0.01)</f>
      </c>
      <c r="V3698">
        <f>(L3698+K3698)/(D3698*0.0001)</f>
      </c>
    </row>
    <row r="3699">
      <c r="A3699" t="n">
        <v>2019</v>
      </c>
      <c r="B3699" t="inlineStr">
        <is>
          <t>00133991</t>
        </is>
      </c>
      <c r="C3699" t="inlineStr">
        <is>
          <t>세아특수강</t>
        </is>
      </c>
      <c r="D3699" t="n">
        <v>20406612000</v>
      </c>
      <c r="E3699" t="n">
        <v>1670059000</v>
      </c>
      <c r="F3699" t="n">
        <v>2449344000</v>
      </c>
      <c r="G3699" t="n">
        <v>365447000</v>
      </c>
      <c r="H3699" t="n">
        <v>2.48</v>
      </c>
      <c r="I3699" t="n">
        <v>3.65</v>
      </c>
      <c r="K3699" t="n">
        <v>-1515625000</v>
      </c>
      <c r="L3699" t="n">
        <v>1760127000</v>
      </c>
      <c r="M3699" t="n">
        <v>1751024000</v>
      </c>
      <c r="N3699" t="n">
        <v>-1536462000</v>
      </c>
      <c r="O3699">
        <f>D3698</f>
      </c>
      <c r="P3699">
        <f>(E3699-F3699+G3699)/O3699*100</f>
      </c>
      <c r="Q3699">
        <f>H3698</f>
      </c>
      <c r="R3699">
        <f>I3698</f>
      </c>
      <c r="S3699">
        <f>H3699-H3698</f>
      </c>
      <c r="T3699">
        <f>I3699-I3698</f>
      </c>
      <c r="U3699">
        <f>(L3699-K3699)/(2*D3699*0.01)</f>
      </c>
      <c r="V3699">
        <f>(L3699+K3699)/(D3699*0.0001)</f>
      </c>
    </row>
    <row r="3700">
      <c r="A3700" t="n">
        <v>2020</v>
      </c>
      <c r="B3700" t="inlineStr">
        <is>
          <t>00133991</t>
        </is>
      </c>
      <c r="C3700" t="inlineStr">
        <is>
          <t>세아특수강</t>
        </is>
      </c>
      <c r="D3700" t="n">
        <v>21536079000</v>
      </c>
      <c r="E3700" t="n">
        <v>2222589000</v>
      </c>
      <c r="F3700" t="n">
        <v>1251913000</v>
      </c>
      <c r="G3700" t="n">
        <v>461691000</v>
      </c>
      <c r="H3700" t="n">
        <v>2.655</v>
      </c>
      <c r="I3700" t="n">
        <v>2.845</v>
      </c>
      <c r="K3700" t="n">
        <v>-1538345000</v>
      </c>
      <c r="L3700" t="n">
        <v>1779136000</v>
      </c>
      <c r="M3700" t="n">
        <v>1771920000</v>
      </c>
      <c r="N3700" t="n">
        <v>-1561037000</v>
      </c>
      <c r="O3700">
        <f>D3699</f>
      </c>
      <c r="P3700">
        <f>(E3700-F3700+G3700)/O3700*100</f>
      </c>
      <c r="Q3700">
        <f>H3699</f>
      </c>
      <c r="R3700">
        <f>I3699</f>
      </c>
      <c r="S3700">
        <f>H3700-H3699</f>
      </c>
      <c r="T3700">
        <f>I3700-I3699</f>
      </c>
      <c r="U3700">
        <f>(L3700-K3700)/(2*D3700*0.01)</f>
      </c>
      <c r="V3700">
        <f>(L3700+K3700)/(D3700*0.0001)</f>
      </c>
    </row>
    <row r="3701">
      <c r="A3701" t="n">
        <v>2021</v>
      </c>
      <c r="B3701" t="inlineStr">
        <is>
          <t>00133991</t>
        </is>
      </c>
      <c r="C3701" t="inlineStr">
        <is>
          <t>세아특수강</t>
        </is>
      </c>
      <c r="D3701" t="n">
        <v>22550693000</v>
      </c>
      <c r="E3701" t="n">
        <v>2142664000</v>
      </c>
      <c r="F3701" t="n">
        <v>2111454000</v>
      </c>
      <c r="G3701" t="n">
        <v>495006000</v>
      </c>
      <c r="H3701" t="n">
        <v>3.215</v>
      </c>
      <c r="I3701" t="n">
        <v>3.335</v>
      </c>
      <c r="K3701" t="n">
        <v>-1546714000</v>
      </c>
      <c r="L3701" t="n">
        <v>1779851000</v>
      </c>
      <c r="M3701" t="n">
        <v>1778338000</v>
      </c>
      <c r="N3701" t="n">
        <v>-1573923000</v>
      </c>
      <c r="O3701">
        <f>D3700</f>
      </c>
      <c r="P3701">
        <f>(E3701-F3701+G3701)/O3701*100</f>
      </c>
      <c r="Q3701">
        <f>H3700</f>
      </c>
      <c r="R3701">
        <f>I3700</f>
      </c>
      <c r="S3701">
        <f>H3701-H3700</f>
      </c>
      <c r="T3701">
        <f>I3701-I3700</f>
      </c>
      <c r="U3701">
        <f>(L3701-K3701)/(2*D3701*0.01)</f>
      </c>
      <c r="V3701">
        <f>(L3701+K3701)/(D3701*0.0001)</f>
      </c>
    </row>
    <row r="3702">
      <c r="A3702" t="n">
        <v>2022</v>
      </c>
      <c r="B3702" t="inlineStr">
        <is>
          <t>00133991</t>
        </is>
      </c>
      <c r="C3702" t="inlineStr">
        <is>
          <t>세아특수강</t>
        </is>
      </c>
      <c r="D3702" t="n">
        <v>20372224000</v>
      </c>
      <c r="E3702" t="n">
        <v>2140875000</v>
      </c>
      <c r="F3702" t="n">
        <v>1836834000</v>
      </c>
      <c r="G3702" t="n">
        <v>640858000</v>
      </c>
      <c r="H3702" t="n">
        <v>5.635</v>
      </c>
      <c r="I3702" t="n">
        <v>3.005</v>
      </c>
      <c r="J3702" t="n">
        <v>8.880000000000001</v>
      </c>
      <c r="K3702" t="n">
        <v>1169138000</v>
      </c>
      <c r="L3702" t="n">
        <v>1324099000</v>
      </c>
      <c r="M3702" t="n">
        <v>1359849000</v>
      </c>
      <c r="N3702" t="n">
        <v>-1218984000</v>
      </c>
      <c r="O3702">
        <f>D3701</f>
      </c>
      <c r="P3702">
        <f>(E3702-F3702+G3702)/O3702*100</f>
      </c>
      <c r="Q3702">
        <f>H3701</f>
      </c>
      <c r="R3702">
        <f>I3701</f>
      </c>
      <c r="S3702">
        <f>H3702-H3701</f>
      </c>
      <c r="T3702">
        <f>I3702-I3701</f>
      </c>
      <c r="U3702">
        <f>(L3702-K3702)/(2*D3702*0.01)</f>
      </c>
    </row>
    <row r="3703">
      <c r="A3703" t="n">
        <v>2023</v>
      </c>
      <c r="B3703" t="inlineStr">
        <is>
          <t>00133991</t>
        </is>
      </c>
      <c r="C3703" t="inlineStr">
        <is>
          <t>세아특수강</t>
        </is>
      </c>
      <c r="D3703" t="n">
        <v>20360155000</v>
      </c>
      <c r="E3703" t="n">
        <v>2050750000</v>
      </c>
      <c r="F3703" t="n">
        <v>5388044000</v>
      </c>
      <c r="G3703" t="n">
        <v>1017769000</v>
      </c>
      <c r="H3703" t="n">
        <v>4.965</v>
      </c>
      <c r="I3703" t="n">
        <v>3.085</v>
      </c>
      <c r="J3703" t="n">
        <v>9.220000000000001</v>
      </c>
      <c r="K3703" t="n">
        <v>-1482099000</v>
      </c>
      <c r="L3703" t="n">
        <v>1020172000</v>
      </c>
      <c r="M3703" t="n">
        <v>1046891000</v>
      </c>
      <c r="N3703" t="n">
        <v>-1524505000</v>
      </c>
      <c r="O3703">
        <f>D3702</f>
      </c>
      <c r="P3703">
        <f>(E3703-F3703+G3703)/O3703*100</f>
      </c>
      <c r="Q3703">
        <f>H3702</f>
      </c>
      <c r="R3703">
        <f>I3702</f>
      </c>
      <c r="S3703">
        <f>H3703-H3702</f>
      </c>
      <c r="T3703">
        <f>I3703-I3702</f>
      </c>
      <c r="U3703">
        <f>(L3703-K3703)/(2*D3703*0.01)</f>
      </c>
    </row>
    <row r="3704">
      <c r="A3704" t="n">
        <v>2024</v>
      </c>
      <c r="B3704" t="inlineStr">
        <is>
          <t>00133991</t>
        </is>
      </c>
      <c r="C3704" t="inlineStr">
        <is>
          <t>세아특수강</t>
        </is>
      </c>
      <c r="D3704" t="n">
        <v>24035274000</v>
      </c>
      <c r="E3704" t="n">
        <v>2523048000</v>
      </c>
      <c r="F3704" t="n">
        <v>2491257000</v>
      </c>
      <c r="G3704" t="n">
        <v>758807000</v>
      </c>
      <c r="H3704" t="n">
        <v>4.56</v>
      </c>
      <c r="I3704" t="n">
        <v>4.11</v>
      </c>
      <c r="J3704" t="n">
        <v>11.7</v>
      </c>
      <c r="K3704" t="n">
        <v>-1842329000</v>
      </c>
      <c r="L3704" t="n">
        <v>2146027000</v>
      </c>
      <c r="M3704" t="n">
        <v>2182380000</v>
      </c>
      <c r="N3704" t="n">
        <v>-1903195000</v>
      </c>
      <c r="O3704">
        <f>D3703</f>
      </c>
      <c r="P3704">
        <f>(E3704-F3704+G3704)/O3704*100</f>
      </c>
      <c r="Q3704">
        <f>H3703</f>
      </c>
      <c r="R3704">
        <f>I3703</f>
      </c>
      <c r="S3704">
        <f>H3704-H3703</f>
      </c>
      <c r="T3704">
        <f>I3704-I3703</f>
      </c>
      <c r="U3704">
        <f>(L3704-K3704)/(2*D3704*0.01)</f>
      </c>
      <c r="V3704">
        <f>(L3704+K3704)/(D3704*0.0001)</f>
      </c>
    </row>
    <row r="3705">
      <c r="A3705" t="n">
        <v>2025</v>
      </c>
      <c r="B3705" t="inlineStr">
        <is>
          <t>00133991</t>
        </is>
      </c>
      <c r="C3705" t="inlineStr">
        <is>
          <t>세아특수강</t>
        </is>
      </c>
      <c r="D3705" t="n">
        <v>27815840000</v>
      </c>
      <c r="E3705" t="n">
        <v>2587857000</v>
      </c>
      <c r="F3705" t="n">
        <v>1676816000</v>
      </c>
      <c r="G3705" t="n">
        <v>881167000</v>
      </c>
      <c r="H3705" t="n">
        <v>4.93</v>
      </c>
      <c r="I3705" t="n">
        <v>4.1</v>
      </c>
      <c r="J3705" t="n">
        <v>11.42</v>
      </c>
      <c r="K3705" t="n">
        <v>-2017033000</v>
      </c>
      <c r="L3705" t="n">
        <v>2339865000</v>
      </c>
      <c r="M3705" t="n">
        <v>2388493000</v>
      </c>
      <c r="N3705" t="n">
        <v>-2090636000</v>
      </c>
      <c r="O3705">
        <f>D3704</f>
      </c>
      <c r="P3705">
        <f>(E3705-F3705+G3705)/O3705*100</f>
      </c>
      <c r="Q3705">
        <f>H3704</f>
      </c>
      <c r="R3705">
        <f>I3704</f>
      </c>
      <c r="S3705">
        <f>H3705-H3704</f>
      </c>
      <c r="T3705">
        <f>I3705-I3704</f>
      </c>
      <c r="U3705">
        <f>(L3705-K3705)/(2*D3705*0.01)</f>
      </c>
      <c r="V3705">
        <f>(L3705+K3705)/(D3705*0.0001)</f>
      </c>
    </row>
    <row r="3706">
      <c r="A3706" t="n">
        <v>2014</v>
      </c>
      <c r="B3706" t="inlineStr">
        <is>
          <t>00134176</t>
        </is>
      </c>
      <c r="C3706" t="inlineStr">
        <is>
          <t>세우글로벌</t>
        </is>
      </c>
      <c r="D3706" t="n">
        <v>702941000</v>
      </c>
      <c r="E3706" t="n">
        <v>101933000</v>
      </c>
      <c r="F3706" t="n">
        <v>70854000</v>
      </c>
      <c r="G3706" t="n">
        <v>23545000</v>
      </c>
      <c r="H3706" t="n">
        <v>3</v>
      </c>
      <c r="K3706" t="n">
        <v>-38453000</v>
      </c>
      <c r="L3706" t="n">
        <v>43818000</v>
      </c>
      <c r="M3706" t="n">
        <v>42432000</v>
      </c>
      <c r="N3706" t="n">
        <v>-38054000</v>
      </c>
      <c r="U3706">
        <f>(L3706-K3706)/(2*D3706*0.01)</f>
      </c>
      <c r="V3706">
        <f>(L3706+K3706)/(D3706*0.0001)</f>
      </c>
    </row>
    <row r="3707">
      <c r="A3707" t="n">
        <v>2015</v>
      </c>
      <c r="B3707" t="inlineStr">
        <is>
          <t>00134176</t>
        </is>
      </c>
      <c r="C3707" t="inlineStr">
        <is>
          <t>세우글로벌</t>
        </is>
      </c>
      <c r="D3707" t="n">
        <v>798547000</v>
      </c>
      <c r="E3707" t="n">
        <v>125802000</v>
      </c>
      <c r="F3707" t="n">
        <v>21949000</v>
      </c>
      <c r="G3707" t="n">
        <v>14571000</v>
      </c>
      <c r="H3707" t="n">
        <v>2.72</v>
      </c>
      <c r="I3707" t="n">
        <v>5.24</v>
      </c>
      <c r="K3707" t="n">
        <v>-38452000</v>
      </c>
      <c r="L3707" t="n">
        <v>43534000</v>
      </c>
      <c r="M3707" t="n">
        <v>42050000</v>
      </c>
      <c r="N3707" t="n">
        <v>-37961000</v>
      </c>
      <c r="O3707">
        <f>D3706</f>
      </c>
      <c r="P3707">
        <f>(E3707-F3707+G3707)/O3707*100</f>
      </c>
      <c r="Q3707">
        <f>H3706</f>
      </c>
      <c r="S3707">
        <f>H3707-H3706</f>
      </c>
      <c r="U3707">
        <f>(L3707-K3707)/(2*D3707*0.01)</f>
      </c>
      <c r="V3707">
        <f>(L3707+K3707)/(D3707*0.0001)</f>
      </c>
    </row>
    <row r="3708">
      <c r="A3708" t="n">
        <v>2016</v>
      </c>
      <c r="B3708" t="inlineStr">
        <is>
          <t>00134176</t>
        </is>
      </c>
      <c r="C3708" t="inlineStr">
        <is>
          <t>세우글로벌</t>
        </is>
      </c>
      <c r="D3708" t="n">
        <v>821201000</v>
      </c>
      <c r="E3708" t="n">
        <v>111086000</v>
      </c>
      <c r="F3708" t="n">
        <v>101940000</v>
      </c>
      <c r="G3708" t="n">
        <v>14155000</v>
      </c>
      <c r="H3708" t="n">
        <v>2.8</v>
      </c>
      <c r="I3708" t="n">
        <v>5.06</v>
      </c>
      <c r="K3708" t="n">
        <v>-39422000</v>
      </c>
      <c r="L3708" t="n">
        <v>45110000</v>
      </c>
      <c r="M3708" t="n">
        <v>43693000</v>
      </c>
      <c r="N3708" t="n">
        <v>-39021000</v>
      </c>
      <c r="O3708">
        <f>D3707</f>
      </c>
      <c r="P3708">
        <f>(E3708-F3708+G3708)/O3708*100</f>
      </c>
      <c r="Q3708">
        <f>H3707</f>
      </c>
      <c r="R3708">
        <f>I3707</f>
      </c>
      <c r="S3708">
        <f>H3708-H3707</f>
      </c>
      <c r="T3708">
        <f>I3708-I3707</f>
      </c>
      <c r="U3708">
        <f>(L3708-K3708)/(2*D3708*0.01)</f>
      </c>
      <c r="V3708">
        <f>(L3708+K3708)/(D3708*0.0001)</f>
      </c>
    </row>
    <row r="3709">
      <c r="A3709" t="n">
        <v>2018</v>
      </c>
      <c r="B3709" t="inlineStr">
        <is>
          <t>00134176</t>
        </is>
      </c>
      <c r="C3709" t="inlineStr">
        <is>
          <t>세우글로벌</t>
        </is>
      </c>
      <c r="D3709" t="n">
        <v>778307000</v>
      </c>
      <c r="E3709" t="n">
        <v>109167000</v>
      </c>
      <c r="F3709" t="n">
        <v>92178000</v>
      </c>
      <c r="G3709" t="n">
        <v>14981000</v>
      </c>
      <c r="H3709" t="n">
        <v>2.64</v>
      </c>
      <c r="I3709" t="n">
        <v>4.46</v>
      </c>
      <c r="K3709" t="n">
        <v>-30816000</v>
      </c>
      <c r="L3709" t="n">
        <v>34879000</v>
      </c>
      <c r="M3709" t="n">
        <v>33935000</v>
      </c>
      <c r="N3709" t="n">
        <v>-30624000</v>
      </c>
      <c r="U3709">
        <f>(L3709-K3709)/(2*D3709*0.01)</f>
      </c>
      <c r="V3709">
        <f>(L3709+K3709)/(D3709*0.0001)</f>
      </c>
    </row>
    <row r="3710">
      <c r="A3710" t="n">
        <v>2019</v>
      </c>
      <c r="B3710" t="inlineStr">
        <is>
          <t>00134176</t>
        </is>
      </c>
      <c r="C3710" t="inlineStr">
        <is>
          <t>세우글로벌</t>
        </is>
      </c>
      <c r="D3710" t="n">
        <v>968997000</v>
      </c>
      <c r="E3710" t="n">
        <v>104124000</v>
      </c>
      <c r="F3710" t="n">
        <v>9242000</v>
      </c>
      <c r="G3710" t="n">
        <v>11871000</v>
      </c>
      <c r="H3710" t="n">
        <v>2.41</v>
      </c>
      <c r="I3710" t="n">
        <v>4.49</v>
      </c>
      <c r="K3710" t="n">
        <v>-45613000</v>
      </c>
      <c r="L3710" t="n">
        <v>52447000</v>
      </c>
      <c r="M3710" t="n">
        <v>50859000</v>
      </c>
      <c r="N3710" t="n">
        <v>-45205000</v>
      </c>
      <c r="O3710">
        <f>D3709</f>
      </c>
      <c r="P3710">
        <f>(E3710-F3710+G3710)/O3710*100</f>
      </c>
      <c r="Q3710">
        <f>H3709</f>
      </c>
      <c r="R3710">
        <f>I3709</f>
      </c>
      <c r="S3710">
        <f>H3710-H3709</f>
      </c>
      <c r="T3710">
        <f>I3710-I3709</f>
      </c>
      <c r="U3710">
        <f>(L3710-K3710)/(2*D3710*0.01)</f>
      </c>
      <c r="V3710">
        <f>(L3710+K3710)/(D3710*0.0001)</f>
      </c>
    </row>
    <row r="3711">
      <c r="A3711" t="n">
        <v>2020</v>
      </c>
      <c r="B3711" t="inlineStr">
        <is>
          <t>00134176</t>
        </is>
      </c>
      <c r="C3711" t="inlineStr">
        <is>
          <t>세우글로벌</t>
        </is>
      </c>
      <c r="D3711" t="n">
        <v>987263000</v>
      </c>
      <c r="E3711" t="n">
        <v>119201000</v>
      </c>
      <c r="F3711" t="n">
        <v>55316000</v>
      </c>
      <c r="G3711" t="n">
        <v>14074000</v>
      </c>
      <c r="H3711" t="n">
        <v>2.64</v>
      </c>
      <c r="I3711" t="n">
        <v>3.85</v>
      </c>
      <c r="K3711" t="n">
        <v>-40761000</v>
      </c>
      <c r="L3711" t="n">
        <v>46353000</v>
      </c>
      <c r="M3711" t="n">
        <v>45356000</v>
      </c>
      <c r="N3711" t="n">
        <v>-40715000</v>
      </c>
      <c r="O3711">
        <f>D3710</f>
      </c>
      <c r="P3711">
        <f>(E3711-F3711+G3711)/O3711*100</f>
      </c>
      <c r="Q3711">
        <f>H3710</f>
      </c>
      <c r="R3711">
        <f>I3710</f>
      </c>
      <c r="S3711">
        <f>H3711-H3710</f>
      </c>
      <c r="T3711">
        <f>I3711-I3710</f>
      </c>
      <c r="U3711">
        <f>(L3711-K3711)/(2*D3711*0.01)</f>
      </c>
      <c r="V3711">
        <f>(L3711+K3711)/(D3711*0.0001)</f>
      </c>
    </row>
    <row r="3712">
      <c r="A3712" t="n">
        <v>2021</v>
      </c>
      <c r="B3712" t="inlineStr">
        <is>
          <t>00134176</t>
        </is>
      </c>
      <c r="C3712" t="inlineStr">
        <is>
          <t>세우글로벌</t>
        </is>
      </c>
      <c r="D3712" t="n">
        <v>1137846000</v>
      </c>
      <c r="E3712" t="n">
        <v>225830000</v>
      </c>
      <c r="F3712" t="n">
        <v>97610000</v>
      </c>
      <c r="G3712" t="n">
        <v>15379000</v>
      </c>
      <c r="H3712" t="n">
        <v>3.15</v>
      </c>
      <c r="I3712" t="n">
        <v>3.73</v>
      </c>
      <c r="K3712" t="n">
        <v>-36100000</v>
      </c>
      <c r="L3712" t="n">
        <v>40494000</v>
      </c>
      <c r="M3712" t="n">
        <v>39886000</v>
      </c>
      <c r="N3712" t="n">
        <v>-36266000</v>
      </c>
      <c r="O3712">
        <f>D3711</f>
      </c>
      <c r="P3712">
        <f>(E3712-F3712+G3712)/O3712*100</f>
      </c>
      <c r="Q3712">
        <f>H3711</f>
      </c>
      <c r="R3712">
        <f>I3711</f>
      </c>
      <c r="S3712">
        <f>H3712-H3711</f>
      </c>
      <c r="T3712">
        <f>I3712-I3711</f>
      </c>
      <c r="U3712">
        <f>(L3712-K3712)/(2*D3712*0.01)</f>
      </c>
      <c r="V3712">
        <f>(L3712+K3712)/(D3712*0.0001)</f>
      </c>
    </row>
    <row r="3713">
      <c r="A3713" t="n">
        <v>2022</v>
      </c>
      <c r="B3713" t="inlineStr">
        <is>
          <t>00134176</t>
        </is>
      </c>
      <c r="C3713" t="inlineStr">
        <is>
          <t>세우글로벌</t>
        </is>
      </c>
      <c r="D3713" t="n">
        <v>1049138000</v>
      </c>
      <c r="E3713" t="n">
        <v>107801000</v>
      </c>
      <c r="F3713" t="n">
        <v>128911000</v>
      </c>
      <c r="G3713" t="n">
        <v>17823000</v>
      </c>
      <c r="H3713" t="n">
        <v>5.26</v>
      </c>
      <c r="I3713" t="n">
        <v>4.01</v>
      </c>
      <c r="K3713" t="n">
        <v>-17621000</v>
      </c>
      <c r="L3713" t="n">
        <v>19445000</v>
      </c>
      <c r="M3713" t="n">
        <v>19518000</v>
      </c>
      <c r="N3713" t="n">
        <v>-18004000</v>
      </c>
      <c r="O3713">
        <f>D3712</f>
      </c>
      <c r="P3713">
        <f>(E3713-F3713+G3713)/O3713*100</f>
      </c>
      <c r="Q3713">
        <f>H3712</f>
      </c>
      <c r="R3713">
        <f>I3712</f>
      </c>
      <c r="S3713">
        <f>H3713-H3712</f>
      </c>
      <c r="T3713">
        <f>I3713-I3712</f>
      </c>
      <c r="U3713">
        <f>(L3713-K3713)/(2*D3713*0.01)</f>
      </c>
      <c r="V3713">
        <f>(L3713+K3713)/(D3713*0.0001)</f>
      </c>
    </row>
    <row r="3714">
      <c r="A3714" t="n">
        <v>2023</v>
      </c>
      <c r="B3714" t="inlineStr">
        <is>
          <t>00134176</t>
        </is>
      </c>
      <c r="C3714" t="inlineStr">
        <is>
          <t>세우글로벌</t>
        </is>
      </c>
      <c r="D3714" t="n">
        <v>1111536000</v>
      </c>
      <c r="E3714" t="n">
        <v>117122000</v>
      </c>
      <c r="F3714" t="n">
        <v>45410000</v>
      </c>
      <c r="G3714" t="n">
        <v>17596000</v>
      </c>
      <c r="H3714" t="n">
        <v>4.26</v>
      </c>
      <c r="I3714" t="n">
        <v>3.34</v>
      </c>
      <c r="K3714" t="n">
        <v>-16328000</v>
      </c>
      <c r="L3714" t="n">
        <v>17982000</v>
      </c>
      <c r="M3714" t="n">
        <v>17987000</v>
      </c>
      <c r="N3714" t="n">
        <v>-16623000</v>
      </c>
      <c r="O3714">
        <f>D3713</f>
      </c>
      <c r="P3714">
        <f>(E3714-F3714+G3714)/O3714*100</f>
      </c>
      <c r="Q3714">
        <f>H3713</f>
      </c>
      <c r="R3714">
        <f>I3713</f>
      </c>
      <c r="S3714">
        <f>H3714-H3713</f>
      </c>
      <c r="T3714">
        <f>I3714-I3713</f>
      </c>
      <c r="U3714">
        <f>(L3714-K3714)/(2*D3714*0.01)</f>
      </c>
      <c r="V3714">
        <f>(L3714+K3714)/(D3714*0.0001)</f>
      </c>
    </row>
    <row r="3715">
      <c r="A3715" t="n">
        <v>2024</v>
      </c>
      <c r="B3715" t="inlineStr">
        <is>
          <t>00134176</t>
        </is>
      </c>
      <c r="C3715" t="inlineStr">
        <is>
          <t>세우글로벌</t>
        </is>
      </c>
      <c r="D3715" t="n">
        <v>1235223000</v>
      </c>
      <c r="E3715" t="n">
        <v>114349000</v>
      </c>
      <c r="F3715" t="n">
        <v>16062000</v>
      </c>
      <c r="G3715" t="n">
        <v>14362000</v>
      </c>
      <c r="H3715" t="n">
        <v>3.7</v>
      </c>
      <c r="I3715" t="n">
        <v>3.96</v>
      </c>
      <c r="K3715" t="n">
        <v>-18380000</v>
      </c>
      <c r="L3715" t="n">
        <v>20313000</v>
      </c>
      <c r="M3715" t="n">
        <v>20081000</v>
      </c>
      <c r="N3715" t="n">
        <v>-18524000</v>
      </c>
      <c r="O3715">
        <f>D3714</f>
      </c>
      <c r="P3715">
        <f>(E3715-F3715+G3715)/O3715*100</f>
      </c>
      <c r="Q3715">
        <f>H3714</f>
      </c>
      <c r="R3715">
        <f>I3714</f>
      </c>
      <c r="S3715">
        <f>H3715-H3714</f>
      </c>
      <c r="T3715">
        <f>I3715-I3714</f>
      </c>
      <c r="U3715">
        <f>(L3715-K3715)/(2*D3715*0.01)</f>
      </c>
      <c r="V3715">
        <f>(L3715+K3715)/(D3715*0.0001)</f>
      </c>
    </row>
    <row r="3716">
      <c r="A3716" t="n">
        <v>2025</v>
      </c>
      <c r="B3716" t="inlineStr">
        <is>
          <t>00134176</t>
        </is>
      </c>
      <c r="C3716" t="inlineStr">
        <is>
          <t>세우글로벌</t>
        </is>
      </c>
      <c r="D3716" t="n">
        <v>1111178000</v>
      </c>
      <c r="E3716" t="n">
        <v>91828000</v>
      </c>
      <c r="F3716" t="n">
        <v>182551000</v>
      </c>
      <c r="G3716" t="n">
        <v>13983000</v>
      </c>
      <c r="H3716" t="n">
        <v>3.97</v>
      </c>
      <c r="I3716" t="n">
        <v>3.4</v>
      </c>
      <c r="O3716">
        <f>D3715</f>
      </c>
      <c r="P3716">
        <f>(E3716-F3716+G3716)/O3716*100</f>
      </c>
      <c r="Q3716">
        <f>H3715</f>
      </c>
      <c r="R3716">
        <f>I3715</f>
      </c>
      <c r="S3716">
        <f>H3716-H3715</f>
      </c>
      <c r="T3716">
        <f>I3716-I3715</f>
      </c>
    </row>
    <row r="3717">
      <c r="A3717" t="n">
        <v>2014</v>
      </c>
      <c r="B3717" t="inlineStr">
        <is>
          <t>00134316</t>
        </is>
      </c>
      <c r="C3717" t="inlineStr">
        <is>
          <t>세원정공</t>
        </is>
      </c>
      <c r="D3717" t="n">
        <v>7902983000</v>
      </c>
      <c r="E3717" t="n">
        <v>919708000</v>
      </c>
      <c r="F3717" t="n">
        <v>643926000</v>
      </c>
      <c r="G3717" t="n">
        <v>203164000</v>
      </c>
      <c r="H3717" t="n">
        <v>3.6</v>
      </c>
      <c r="I3717" t="n">
        <v>6</v>
      </c>
      <c r="K3717" t="n">
        <v>-585967000</v>
      </c>
      <c r="L3717" t="n">
        <v>679034000</v>
      </c>
      <c r="M3717" t="n">
        <v>653798000</v>
      </c>
      <c r="N3717" t="n">
        <v>-577134000</v>
      </c>
      <c r="U3717">
        <f>(L3717-K3717)/(2*D3717*0.01)</f>
      </c>
      <c r="V3717">
        <f>(L3717+K3717)/(D3717*0.0001)</f>
      </c>
    </row>
    <row r="3718">
      <c r="A3718" t="n">
        <v>2015</v>
      </c>
      <c r="B3718" t="inlineStr">
        <is>
          <t>00134316</t>
        </is>
      </c>
      <c r="C3718" t="inlineStr">
        <is>
          <t>세원정공</t>
        </is>
      </c>
      <c r="D3718" t="n">
        <v>9629571000</v>
      </c>
      <c r="E3718" t="n">
        <v>1207729000</v>
      </c>
      <c r="F3718" t="n">
        <v>443399000</v>
      </c>
      <c r="G3718" t="n">
        <v>247983000</v>
      </c>
      <c r="H3718" t="n">
        <v>2.5</v>
      </c>
      <c r="I3718" t="n">
        <v>5.46</v>
      </c>
      <c r="K3718" t="n">
        <v>-724453000</v>
      </c>
      <c r="L3718" t="n">
        <v>840851000</v>
      </c>
      <c r="M3718" t="n">
        <v>806875000</v>
      </c>
      <c r="N3718" t="n">
        <v>-711542000</v>
      </c>
      <c r="O3718">
        <f>D3717</f>
      </c>
      <c r="P3718">
        <f>(E3718-F3718+G3718)/O3718*100</f>
      </c>
      <c r="Q3718">
        <f>H3717</f>
      </c>
      <c r="R3718">
        <f>I3717</f>
      </c>
      <c r="S3718">
        <f>H3718-H3717</f>
      </c>
      <c r="T3718">
        <f>I3718-I3717</f>
      </c>
      <c r="U3718">
        <f>(L3718-K3718)/(2*D3718*0.01)</f>
      </c>
      <c r="V3718">
        <f>(L3718+K3718)/(D3718*0.0001)</f>
      </c>
    </row>
    <row r="3719">
      <c r="A3719" t="n">
        <v>2016</v>
      </c>
      <c r="B3719" t="inlineStr">
        <is>
          <t>00134316</t>
        </is>
      </c>
      <c r="C3719" t="inlineStr">
        <is>
          <t>세원정공</t>
        </is>
      </c>
      <c r="D3719" t="n">
        <v>9864487000</v>
      </c>
      <c r="E3719" t="n">
        <v>1364743000</v>
      </c>
      <c r="F3719" t="n">
        <v>1202773000</v>
      </c>
      <c r="G3719" t="n">
        <v>229514000</v>
      </c>
      <c r="H3719" t="n">
        <v>1.7</v>
      </c>
      <c r="I3719" t="n">
        <v>4.81</v>
      </c>
      <c r="K3719" t="n">
        <v>-759638000</v>
      </c>
      <c r="L3719" t="n">
        <v>884335000</v>
      </c>
      <c r="M3719" t="n">
        <v>846525000</v>
      </c>
      <c r="N3719" t="n">
        <v>-744653000</v>
      </c>
      <c r="O3719">
        <f>D3718</f>
      </c>
      <c r="P3719">
        <f>(E3719-F3719+G3719)/O3719*100</f>
      </c>
      <c r="Q3719">
        <f>H3718</f>
      </c>
      <c r="R3719">
        <f>I3718</f>
      </c>
      <c r="S3719">
        <f>H3719-H3718</f>
      </c>
      <c r="T3719">
        <f>I3719-I3718</f>
      </c>
      <c r="U3719">
        <f>(L3719-K3719)/(2*D3719*0.01)</f>
      </c>
      <c r="V3719">
        <f>(L3719+K3719)/(D3719*0.0001)</f>
      </c>
    </row>
    <row r="3720">
      <c r="A3720" t="n">
        <v>2020</v>
      </c>
      <c r="B3720" t="inlineStr">
        <is>
          <t>00134316</t>
        </is>
      </c>
      <c r="C3720" t="inlineStr">
        <is>
          <t>세원정공</t>
        </is>
      </c>
      <c r="D3720" t="n">
        <v>12922074000</v>
      </c>
      <c r="E3720" t="n">
        <v>1336828000</v>
      </c>
      <c r="F3720" t="n">
        <v>986522000</v>
      </c>
      <c r="G3720" t="n">
        <v>227113000</v>
      </c>
      <c r="H3720" t="n">
        <v>1.82</v>
      </c>
      <c r="I3720" t="n">
        <v>4.49</v>
      </c>
      <c r="K3720" t="n">
        <v>-807879000</v>
      </c>
      <c r="L3720" t="n">
        <v>925330000</v>
      </c>
      <c r="M3720" t="n">
        <v>1083489000</v>
      </c>
      <c r="N3720" t="n">
        <v>-961444000</v>
      </c>
      <c r="U3720">
        <f>(L3720-K3720)/(2*D3720*0.01)</f>
      </c>
      <c r="V3720">
        <f>(L3720+K3720)/(D3720*0.0001)</f>
      </c>
    </row>
    <row r="3721">
      <c r="A3721" t="n">
        <v>2021</v>
      </c>
      <c r="B3721" t="inlineStr">
        <is>
          <t>00134316</t>
        </is>
      </c>
      <c r="C3721" t="inlineStr">
        <is>
          <t>세원정공</t>
        </is>
      </c>
      <c r="D3721" t="n">
        <v>13502591000</v>
      </c>
      <c r="E3721" t="n">
        <v>1244168000</v>
      </c>
      <c r="F3721" t="n">
        <v>914454000</v>
      </c>
      <c r="G3721" t="n">
        <v>224076000</v>
      </c>
      <c r="H3721" t="n">
        <v>2.32</v>
      </c>
      <c r="I3721" t="n">
        <v>4.44</v>
      </c>
      <c r="J3721" t="n">
        <v>7.53</v>
      </c>
      <c r="K3721" t="n">
        <v>-799775000</v>
      </c>
      <c r="L3721" t="n">
        <v>908437000</v>
      </c>
      <c r="M3721" t="n">
        <v>922378000</v>
      </c>
      <c r="N3721" t="n">
        <v>-825828000</v>
      </c>
      <c r="O3721">
        <f>D3720</f>
      </c>
      <c r="P3721">
        <f>(E3721-F3721+G3721)/O3721*100</f>
      </c>
      <c r="Q3721">
        <f>H3720</f>
      </c>
      <c r="R3721">
        <f>I3720</f>
      </c>
      <c r="S3721">
        <f>H3721-H3720</f>
      </c>
      <c r="T3721">
        <f>I3721-I3720</f>
      </c>
      <c r="U3721">
        <f>(L3721-K3721)/(2*D3721*0.01)</f>
      </c>
      <c r="V3721">
        <f>(L3721+K3721)/(D3721*0.0001)</f>
      </c>
    </row>
    <row r="3722">
      <c r="A3722" t="n">
        <v>2022</v>
      </c>
      <c r="B3722" t="inlineStr">
        <is>
          <t>00134316</t>
        </is>
      </c>
      <c r="C3722" t="inlineStr">
        <is>
          <t>세원정공</t>
        </is>
      </c>
      <c r="D3722" t="n">
        <v>12521488000</v>
      </c>
      <c r="E3722" t="n">
        <v>1270465000</v>
      </c>
      <c r="F3722" t="n">
        <v>1422172000</v>
      </c>
      <c r="G3722" t="n">
        <v>296954000</v>
      </c>
      <c r="H3722" t="n">
        <v>4.17</v>
      </c>
      <c r="I3722" t="n">
        <v>4.5</v>
      </c>
      <c r="J3722" t="n">
        <v>9.76</v>
      </c>
      <c r="K3722" t="n">
        <v>-926026000</v>
      </c>
      <c r="L3722" t="n">
        <v>1067097000</v>
      </c>
      <c r="M3722" t="n">
        <v>1067502000</v>
      </c>
      <c r="N3722" t="n">
        <v>-943173000</v>
      </c>
      <c r="O3722">
        <f>D3721</f>
      </c>
      <c r="P3722">
        <f>(E3722-F3722+G3722)/O3722*100</f>
      </c>
      <c r="Q3722">
        <f>H3721</f>
      </c>
      <c r="R3722">
        <f>I3721</f>
      </c>
      <c r="S3722">
        <f>H3722-H3721</f>
      </c>
      <c r="T3722">
        <f>I3722-I3721</f>
      </c>
      <c r="U3722">
        <f>(L3722-K3722)/(2*D3722*0.01)</f>
      </c>
      <c r="V3722">
        <f>(L3722+K3722)/(D3722*0.0001)</f>
      </c>
    </row>
    <row r="3723">
      <c r="A3723" t="n">
        <v>2023</v>
      </c>
      <c r="B3723" t="inlineStr">
        <is>
          <t>00134316</t>
        </is>
      </c>
      <c r="C3723" t="inlineStr">
        <is>
          <t>세원정공</t>
        </is>
      </c>
      <c r="D3723" t="n">
        <v>12457559000</v>
      </c>
      <c r="E3723" t="n">
        <v>1153134000</v>
      </c>
      <c r="F3723" t="n">
        <v>1042697000</v>
      </c>
      <c r="G3723" t="n">
        <v>506929000</v>
      </c>
      <c r="H3723" t="n">
        <v>4.95</v>
      </c>
      <c r="I3723" t="n">
        <v>3.82</v>
      </c>
      <c r="J3723" t="n">
        <v>8.68</v>
      </c>
      <c r="K3723" t="n">
        <v>-841351000</v>
      </c>
      <c r="L3723" t="n">
        <v>957215000</v>
      </c>
      <c r="M3723" t="n">
        <v>957424000</v>
      </c>
      <c r="N3723" t="n">
        <v>-856710000</v>
      </c>
      <c r="O3723">
        <f>D3722</f>
      </c>
      <c r="P3723">
        <f>(E3723-F3723+G3723)/O3723*100</f>
      </c>
      <c r="Q3723">
        <f>H3722</f>
      </c>
      <c r="R3723">
        <f>I3722</f>
      </c>
      <c r="S3723">
        <f>H3723-H3722</f>
      </c>
      <c r="T3723">
        <f>I3723-I3722</f>
      </c>
      <c r="U3723">
        <f>(L3723-K3723)/(2*D3723*0.01)</f>
      </c>
      <c r="V3723">
        <f>(L3723+K3723)/(D3723*0.0001)</f>
      </c>
    </row>
    <row r="3724">
      <c r="A3724" t="n">
        <v>2024</v>
      </c>
      <c r="B3724" t="inlineStr">
        <is>
          <t>00134316</t>
        </is>
      </c>
      <c r="C3724" t="inlineStr">
        <is>
          <t>세원정공</t>
        </is>
      </c>
      <c r="D3724" t="n">
        <v>14250483000</v>
      </c>
      <c r="E3724" t="n">
        <v>1066266000</v>
      </c>
      <c r="F3724" t="n">
        <v>1011599000</v>
      </c>
      <c r="G3724" t="n">
        <v>600501000</v>
      </c>
      <c r="H3724" t="n">
        <v>4.04</v>
      </c>
      <c r="I3724" t="n">
        <v>3.97</v>
      </c>
      <c r="J3724" t="n">
        <v>8.68</v>
      </c>
      <c r="K3724" t="n">
        <v>-916882000</v>
      </c>
      <c r="L3724" t="n">
        <v>1037055000</v>
      </c>
      <c r="M3724" t="n">
        <v>1041571000</v>
      </c>
      <c r="N3724" t="n">
        <v>-936616000</v>
      </c>
      <c r="O3724">
        <f>D3723</f>
      </c>
      <c r="P3724">
        <f>(E3724-F3724+G3724)/O3724*100</f>
      </c>
      <c r="Q3724">
        <f>H3723</f>
      </c>
      <c r="R3724">
        <f>I3723</f>
      </c>
      <c r="S3724">
        <f>H3724-H3723</f>
      </c>
      <c r="T3724">
        <f>I3724-I3723</f>
      </c>
      <c r="U3724">
        <f>(L3724-K3724)/(2*D3724*0.01)</f>
      </c>
      <c r="V3724">
        <f>(L3724+K3724)/(D3724*0.0001)</f>
      </c>
    </row>
    <row r="3725">
      <c r="A3725" t="n">
        <v>2025</v>
      </c>
      <c r="B3725" t="inlineStr">
        <is>
          <t>00134316</t>
        </is>
      </c>
      <c r="C3725" t="inlineStr">
        <is>
          <t>세원정공</t>
        </is>
      </c>
      <c r="D3725" t="n">
        <v>17162888000</v>
      </c>
      <c r="E3725" t="n">
        <v>699349000</v>
      </c>
      <c r="F3725" t="n">
        <v>219179000</v>
      </c>
      <c r="G3725" t="n">
        <v>267028000</v>
      </c>
      <c r="H3725" t="n">
        <v>3.43</v>
      </c>
      <c r="I3725" t="n">
        <v>4</v>
      </c>
      <c r="O3725">
        <f>D3724</f>
      </c>
      <c r="P3725">
        <f>(E3725-F3725+G3725)/O3725*100</f>
      </c>
      <c r="Q3725">
        <f>H3724</f>
      </c>
      <c r="R3725">
        <f>I3724</f>
      </c>
      <c r="S3725">
        <f>H3725-H3724</f>
      </c>
      <c r="T3725">
        <f>I3725-I3724</f>
      </c>
    </row>
    <row r="3726">
      <c r="A3726" t="n">
        <v>2014</v>
      </c>
      <c r="B3726" t="inlineStr">
        <is>
          <t>00134477</t>
        </is>
      </c>
      <c r="C3726" t="inlineStr">
        <is>
          <t>SNT다이내믹스</t>
        </is>
      </c>
      <c r="D3726" t="n">
        <v>31071019000</v>
      </c>
      <c r="E3726" t="n">
        <v>3187854000</v>
      </c>
      <c r="F3726" t="n">
        <v>3885134000</v>
      </c>
      <c r="G3726" t="n">
        <v>1030242000</v>
      </c>
    </row>
    <row r="3727">
      <c r="A3727" t="n">
        <v>2015</v>
      </c>
      <c r="B3727" t="inlineStr">
        <is>
          <t>00134477</t>
        </is>
      </c>
      <c r="C3727" t="inlineStr">
        <is>
          <t>SNT다이내믹스</t>
        </is>
      </c>
      <c r="D3727" t="n">
        <v>31549703000</v>
      </c>
      <c r="O3727">
        <f>D3726</f>
      </c>
    </row>
    <row r="3728">
      <c r="A3728" t="n">
        <v>2016</v>
      </c>
      <c r="B3728" t="inlineStr">
        <is>
          <t>00134477</t>
        </is>
      </c>
      <c r="C3728" t="inlineStr">
        <is>
          <t>SNT다이내믹스</t>
        </is>
      </c>
      <c r="D3728" t="n">
        <v>33976424000</v>
      </c>
      <c r="O3728">
        <f>D3727</f>
      </c>
    </row>
    <row r="3729">
      <c r="A3729" t="n">
        <v>2017</v>
      </c>
      <c r="B3729" t="inlineStr">
        <is>
          <t>00134477</t>
        </is>
      </c>
      <c r="C3729" t="inlineStr">
        <is>
          <t>SNT다이내믹스</t>
        </is>
      </c>
      <c r="D3729" t="n">
        <v>33166400000</v>
      </c>
      <c r="O3729">
        <f>D3728</f>
      </c>
    </row>
    <row r="3730">
      <c r="A3730" t="n">
        <v>2018</v>
      </c>
      <c r="B3730" t="inlineStr">
        <is>
          <t>00134477</t>
        </is>
      </c>
      <c r="C3730" t="inlineStr">
        <is>
          <t>SNT다이내믹스</t>
        </is>
      </c>
      <c r="D3730" t="n">
        <v>30815101000</v>
      </c>
      <c r="O3730">
        <f>D3729</f>
      </c>
    </row>
    <row r="3731">
      <c r="A3731" t="n">
        <v>2014</v>
      </c>
      <c r="B3731" t="inlineStr">
        <is>
          <t>00134510</t>
        </is>
      </c>
      <c r="C3731" t="inlineStr">
        <is>
          <t>SJG세종</t>
        </is>
      </c>
      <c r="D3731" t="n">
        <v>39957903000</v>
      </c>
      <c r="E3731" t="n">
        <v>6031630000</v>
      </c>
      <c r="F3731" t="n">
        <v>665730000</v>
      </c>
      <c r="G3731" t="n">
        <v>1260398000</v>
      </c>
    </row>
    <row r="3732">
      <c r="A3732" t="n">
        <v>2019</v>
      </c>
      <c r="B3732" t="inlineStr">
        <is>
          <t>00134510</t>
        </is>
      </c>
      <c r="C3732" t="inlineStr">
        <is>
          <t>SJG세종</t>
        </is>
      </c>
      <c r="D3732" t="n">
        <v>64866159000</v>
      </c>
      <c r="E3732" t="n">
        <v>7158427000</v>
      </c>
      <c r="F3732" t="n">
        <v>4161256000</v>
      </c>
      <c r="G3732" t="n">
        <v>1547129000</v>
      </c>
      <c r="H3732" t="n">
        <v>2.36</v>
      </c>
      <c r="I3732" t="n">
        <v>3</v>
      </c>
      <c r="K3732" t="n">
        <v>-4844549000</v>
      </c>
      <c r="L3732" t="n">
        <v>5605945000</v>
      </c>
      <c r="M3732" t="n">
        <v>5520241000</v>
      </c>
      <c r="N3732" t="n">
        <v>-4867391000</v>
      </c>
      <c r="U3732">
        <f>(L3732-K3732)/(2*D3732*0.01)</f>
      </c>
      <c r="V3732">
        <f>(L3732+K3732)/(D3732*0.0001)</f>
      </c>
    </row>
    <row r="3733">
      <c r="A3733" t="n">
        <v>2020</v>
      </c>
      <c r="B3733" t="inlineStr">
        <is>
          <t>00134510</t>
        </is>
      </c>
      <c r="C3733" t="inlineStr">
        <is>
          <t>SJG세종</t>
        </is>
      </c>
      <c r="D3733" t="n">
        <v>67871891000</v>
      </c>
      <c r="E3733" t="n">
        <v>7235878000</v>
      </c>
      <c r="F3733" t="n">
        <v>3200747000</v>
      </c>
      <c r="G3733" t="n">
        <v>1499163000</v>
      </c>
      <c r="H3733" t="n">
        <v>2.39</v>
      </c>
      <c r="I3733" t="n">
        <v>3</v>
      </c>
      <c r="K3733" t="n">
        <v>-5454693000</v>
      </c>
      <c r="L3733" t="n">
        <v>5605945000</v>
      </c>
      <c r="M3733" t="n">
        <v>5373355000</v>
      </c>
      <c r="N3733" t="n">
        <v>-4867391000</v>
      </c>
      <c r="O3733">
        <f>D3732</f>
      </c>
      <c r="P3733">
        <f>(E3733-F3733+G3733)/O3733*100</f>
      </c>
      <c r="Q3733">
        <f>H3732</f>
      </c>
      <c r="R3733">
        <f>I3732</f>
      </c>
      <c r="S3733">
        <f>H3733-H3732</f>
      </c>
      <c r="T3733">
        <f>I3733-I3732</f>
      </c>
      <c r="U3733">
        <f>(L3733-K3733)/(2*D3733*0.01)</f>
      </c>
      <c r="V3733">
        <f>(L3733+K3733)/(D3733*0.0001)</f>
      </c>
    </row>
    <row r="3734">
      <c r="A3734" t="n">
        <v>2021</v>
      </c>
      <c r="B3734" t="inlineStr">
        <is>
          <t>00134510</t>
        </is>
      </c>
      <c r="C3734" t="inlineStr">
        <is>
          <t>SJG세종</t>
        </is>
      </c>
      <c r="D3734" t="n">
        <v>64124922000</v>
      </c>
      <c r="E3734" t="n">
        <v>7565255000</v>
      </c>
      <c r="F3734" t="n">
        <v>5643231000</v>
      </c>
      <c r="G3734" t="n">
        <v>1576611000</v>
      </c>
      <c r="H3734" t="n">
        <v>2.83</v>
      </c>
      <c r="I3734" t="n">
        <v>2.7</v>
      </c>
      <c r="O3734">
        <f>D3733</f>
      </c>
      <c r="P3734">
        <f>(E3734-F3734+G3734)/O3734*100</f>
      </c>
      <c r="Q3734">
        <f>H3733</f>
      </c>
      <c r="R3734">
        <f>I3733</f>
      </c>
      <c r="S3734">
        <f>H3734-H3733</f>
      </c>
      <c r="T3734">
        <f>I3734-I3733</f>
      </c>
    </row>
    <row r="3735">
      <c r="A3735" t="n">
        <v>2022</v>
      </c>
      <c r="B3735" t="inlineStr">
        <is>
          <t>00134510</t>
        </is>
      </c>
      <c r="C3735" t="inlineStr">
        <is>
          <t>SJG세종</t>
        </is>
      </c>
      <c r="D3735" t="n">
        <v>58230547000</v>
      </c>
      <c r="O3735">
        <f>D3734</f>
      </c>
    </row>
    <row r="3736">
      <c r="A3736" t="n">
        <v>2023</v>
      </c>
      <c r="B3736" t="inlineStr">
        <is>
          <t>00134510</t>
        </is>
      </c>
      <c r="C3736" t="inlineStr">
        <is>
          <t>SJG세종</t>
        </is>
      </c>
      <c r="D3736" t="n">
        <v>69990818000</v>
      </c>
      <c r="O3736">
        <f>D3735</f>
      </c>
    </row>
    <row r="3737">
      <c r="A3737" t="n">
        <v>2024</v>
      </c>
      <c r="B3737" t="inlineStr">
        <is>
          <t>00134510</t>
        </is>
      </c>
      <c r="C3737" t="inlineStr">
        <is>
          <t>SJG세종</t>
        </is>
      </c>
      <c r="D3737" t="n">
        <v>79070520000</v>
      </c>
      <c r="O3737">
        <f>D3736</f>
      </c>
    </row>
    <row r="3738">
      <c r="A3738" t="n">
        <v>2014</v>
      </c>
      <c r="B3738" t="inlineStr">
        <is>
          <t>00134565</t>
        </is>
      </c>
      <c r="C3738" t="inlineStr">
        <is>
          <t>이스타코</t>
        </is>
      </c>
      <c r="D3738" t="n">
        <v>380078000</v>
      </c>
      <c r="E3738" t="n">
        <v>87070000</v>
      </c>
      <c r="F3738" t="n">
        <v>29667000</v>
      </c>
      <c r="G3738" t="n">
        <v>8843000</v>
      </c>
      <c r="H3738" t="n">
        <v>3.16</v>
      </c>
      <c r="I3738" t="n">
        <v>7.5</v>
      </c>
      <c r="K3738" t="n">
        <v>-42492000</v>
      </c>
      <c r="L3738" t="n">
        <v>44660000</v>
      </c>
      <c r="M3738" t="n">
        <v>42330000</v>
      </c>
      <c r="N3738" t="n">
        <v>-36675000</v>
      </c>
      <c r="U3738">
        <f>(L3738-K3738)/(2*D3738*0.01)</f>
      </c>
      <c r="V3738">
        <f>(L3738+K3738)/(D3738*0.0001)</f>
      </c>
    </row>
    <row r="3739">
      <c r="A3739" t="n">
        <v>2015</v>
      </c>
      <c r="B3739" t="inlineStr">
        <is>
          <t>00134565</t>
        </is>
      </c>
      <c r="C3739" t="inlineStr">
        <is>
          <t>이스타코</t>
        </is>
      </c>
      <c r="D3739" t="n">
        <v>597247000</v>
      </c>
      <c r="E3739" t="n">
        <v>200208000</v>
      </c>
      <c r="F3739" t="n">
        <v>61945000</v>
      </c>
      <c r="G3739" t="n">
        <v>12010000</v>
      </c>
      <c r="H3739" t="n">
        <v>2.9</v>
      </c>
      <c r="I3739" t="n">
        <v>7.5</v>
      </c>
      <c r="K3739" t="n">
        <v>-62383000</v>
      </c>
      <c r="L3739" t="n">
        <v>74152000</v>
      </c>
      <c r="M3739" t="n">
        <v>70086000</v>
      </c>
      <c r="N3739" t="n">
        <v>-60509000</v>
      </c>
      <c r="O3739">
        <f>D3738</f>
      </c>
      <c r="P3739">
        <f>(E3739-F3739+G3739)/O3739*100</f>
      </c>
      <c r="Q3739">
        <f>H3738</f>
      </c>
      <c r="R3739">
        <f>I3738</f>
      </c>
      <c r="S3739">
        <f>H3739-H3738</f>
      </c>
      <c r="T3739">
        <f>I3739-I3738</f>
      </c>
      <c r="U3739">
        <f>(L3739-K3739)/(2*D3739*0.01)</f>
      </c>
      <c r="V3739">
        <f>(L3739+K3739)/(D3739*0.0001)</f>
      </c>
    </row>
    <row r="3740">
      <c r="A3740" t="n">
        <v>2016</v>
      </c>
      <c r="B3740" t="inlineStr">
        <is>
          <t>00134565</t>
        </is>
      </c>
      <c r="C3740" t="inlineStr">
        <is>
          <t>이스타코</t>
        </is>
      </c>
      <c r="D3740" t="n">
        <v>943551000</v>
      </c>
      <c r="E3740" t="n">
        <v>181250000</v>
      </c>
      <c r="F3740" t="n">
        <v>84750000</v>
      </c>
      <c r="G3740" t="n">
        <v>16656000</v>
      </c>
      <c r="H3740" t="n">
        <v>2.91</v>
      </c>
      <c r="I3740" t="n">
        <v>7.5</v>
      </c>
      <c r="K3740" t="n">
        <v>-80507000</v>
      </c>
      <c r="L3740" t="n">
        <v>95736000</v>
      </c>
      <c r="M3740" t="n">
        <v>90495000</v>
      </c>
      <c r="N3740" t="n">
        <v>-78097000</v>
      </c>
      <c r="O3740">
        <f>D3739</f>
      </c>
      <c r="P3740">
        <f>(E3740-F3740+G3740)/O3740*100</f>
      </c>
      <c r="Q3740">
        <f>H3739</f>
      </c>
      <c r="R3740">
        <f>I3739</f>
      </c>
      <c r="S3740">
        <f>H3740-H3739</f>
      </c>
      <c r="T3740">
        <f>I3740-I3739</f>
      </c>
      <c r="U3740">
        <f>(L3740-K3740)/(2*D3740*0.01)</f>
      </c>
      <c r="V3740">
        <f>(L3740+K3740)/(D3740*0.0001)</f>
      </c>
    </row>
    <row r="3741">
      <c r="A3741" t="n">
        <v>2017</v>
      </c>
      <c r="B3741" t="inlineStr">
        <is>
          <t>00134565</t>
        </is>
      </c>
      <c r="C3741" t="inlineStr">
        <is>
          <t>이스타코</t>
        </is>
      </c>
      <c r="D3741" t="n">
        <v>1735397000</v>
      </c>
      <c r="E3741" t="n">
        <v>434517000</v>
      </c>
      <c r="F3741" t="n">
        <v>98438000</v>
      </c>
      <c r="G3741" t="n">
        <v>21664000</v>
      </c>
      <c r="H3741" t="n">
        <v>3.34</v>
      </c>
      <c r="I3741" t="n">
        <v>7.5</v>
      </c>
      <c r="K3741" t="n">
        <v>-152368000</v>
      </c>
      <c r="L3741" t="n">
        <v>183084000</v>
      </c>
      <c r="M3741" t="n">
        <v>173713000</v>
      </c>
      <c r="N3741" t="n">
        <v>-148376000</v>
      </c>
      <c r="O3741">
        <f>D3740</f>
      </c>
      <c r="P3741">
        <f>(E3741-F3741+G3741)/O3741*100</f>
      </c>
      <c r="Q3741">
        <f>H3740</f>
      </c>
      <c r="R3741">
        <f>I3740</f>
      </c>
      <c r="S3741">
        <f>H3741-H3740</f>
      </c>
      <c r="T3741">
        <f>I3741-I3740</f>
      </c>
      <c r="U3741">
        <f>(L3741-K3741)/(2*D3741*0.01)</f>
      </c>
      <c r="V3741">
        <f>(L3741+K3741)/(D3741*0.0001)</f>
      </c>
    </row>
    <row r="3742">
      <c r="A3742" t="n">
        <v>2018</v>
      </c>
      <c r="B3742" t="inlineStr">
        <is>
          <t>00134565</t>
        </is>
      </c>
      <c r="C3742" t="inlineStr">
        <is>
          <t>이스타코</t>
        </is>
      </c>
      <c r="D3742" t="n">
        <v>1655530000</v>
      </c>
      <c r="E3742" t="n">
        <v>377097000</v>
      </c>
      <c r="F3742" t="n">
        <v>216222000</v>
      </c>
      <c r="G3742" t="n">
        <v>21914000</v>
      </c>
      <c r="H3742" t="n">
        <v>2.87</v>
      </c>
      <c r="I3742" t="n">
        <v>4.29</v>
      </c>
      <c r="O3742">
        <f>D3741</f>
      </c>
      <c r="P3742">
        <f>(E3742-F3742+G3742)/O3742*100</f>
      </c>
      <c r="Q3742">
        <f>H3741</f>
      </c>
      <c r="R3742">
        <f>I3741</f>
      </c>
      <c r="S3742">
        <f>H3742-H3741</f>
      </c>
      <c r="T3742">
        <f>I3742-I3741</f>
      </c>
    </row>
    <row r="3743">
      <c r="A3743" t="n">
        <v>2014</v>
      </c>
      <c r="B3743" t="inlineStr">
        <is>
          <t>00134723</t>
        </is>
      </c>
      <c r="C3743" t="inlineStr">
        <is>
          <t>페이퍼코리아</t>
        </is>
      </c>
      <c r="D3743" t="n">
        <v>14998179000</v>
      </c>
      <c r="E3743" t="n">
        <v>1578228000</v>
      </c>
      <c r="F3743" t="n">
        <v>2286342000</v>
      </c>
      <c r="G3743" t="n">
        <v>521842000</v>
      </c>
      <c r="H3743" t="n">
        <v>2.875</v>
      </c>
      <c r="I3743" t="n">
        <v>4</v>
      </c>
      <c r="K3743" t="n">
        <v>-853960000</v>
      </c>
      <c r="L3743" t="n">
        <v>877384000</v>
      </c>
      <c r="M3743" t="n">
        <v>931052000</v>
      </c>
      <c r="N3743" t="n">
        <v>-910584000</v>
      </c>
      <c r="U3743">
        <f>(L3743-K3743)/(2*D3743*0.01)</f>
      </c>
      <c r="V3743">
        <f>(L3743+K3743)/(D3743*0.0001)</f>
      </c>
    </row>
    <row r="3744">
      <c r="A3744" t="n">
        <v>2015</v>
      </c>
      <c r="B3744" t="inlineStr">
        <is>
          <t>00134723</t>
        </is>
      </c>
      <c r="C3744" t="inlineStr">
        <is>
          <t>페이퍼코리아</t>
        </is>
      </c>
      <c r="D3744" t="n">
        <v>14818006000</v>
      </c>
      <c r="E3744" t="n">
        <v>1553786000</v>
      </c>
      <c r="F3744" t="n">
        <v>2048928000</v>
      </c>
      <c r="G3744" t="n">
        <v>397976000</v>
      </c>
      <c r="H3744" t="n">
        <v>2.755</v>
      </c>
      <c r="I3744" t="n">
        <v>3.5</v>
      </c>
      <c r="K3744" t="n">
        <v>-1210756000</v>
      </c>
      <c r="L3744" t="n">
        <v>1458362000</v>
      </c>
      <c r="M3744" t="n">
        <v>1432880000</v>
      </c>
      <c r="N3744" t="n">
        <v>-1213197000</v>
      </c>
      <c r="O3744">
        <f>D3743</f>
      </c>
      <c r="P3744">
        <f>(E3744-F3744+G3744)/O3744*100</f>
      </c>
      <c r="Q3744">
        <f>H3743</f>
      </c>
      <c r="R3744">
        <f>I3743</f>
      </c>
      <c r="S3744">
        <f>H3744-H3743</f>
      </c>
      <c r="T3744">
        <f>I3744-I3743</f>
      </c>
      <c r="U3744">
        <f>(L3744-K3744)/(2*D3744*0.01)</f>
      </c>
      <c r="V3744">
        <f>(L3744+K3744)/(D3744*0.0001)</f>
      </c>
    </row>
    <row r="3745">
      <c r="A3745" t="n">
        <v>2016</v>
      </c>
      <c r="B3745" t="inlineStr">
        <is>
          <t>00134723</t>
        </is>
      </c>
      <c r="C3745" t="inlineStr">
        <is>
          <t>페이퍼코리아</t>
        </is>
      </c>
      <c r="D3745" t="n">
        <v>15901857000</v>
      </c>
      <c r="E3745" t="n">
        <v>1675342000</v>
      </c>
      <c r="F3745" t="n">
        <v>1785533000</v>
      </c>
      <c r="G3745" t="n">
        <v>378781000</v>
      </c>
      <c r="H3745" t="n">
        <v>2.63</v>
      </c>
      <c r="I3745" t="n">
        <v>3.5</v>
      </c>
      <c r="K3745" t="n">
        <v>-920627000</v>
      </c>
      <c r="L3745" t="n">
        <v>1030400000</v>
      </c>
      <c r="M3745" t="n">
        <v>1007577000</v>
      </c>
      <c r="N3745" t="n">
        <v>-918746000</v>
      </c>
      <c r="O3745">
        <f>D3744</f>
      </c>
      <c r="P3745">
        <f>(E3745-F3745+G3745)/O3745*100</f>
      </c>
      <c r="Q3745">
        <f>H3744</f>
      </c>
      <c r="R3745">
        <f>I3744</f>
      </c>
      <c r="S3745">
        <f>H3745-H3744</f>
      </c>
      <c r="T3745">
        <f>I3745-I3744</f>
      </c>
      <c r="U3745">
        <f>(L3745-K3745)/(2*D3745*0.01)</f>
      </c>
      <c r="V3745">
        <f>(L3745+K3745)/(D3745*0.0001)</f>
      </c>
    </row>
    <row r="3746">
      <c r="A3746" t="n">
        <v>2017</v>
      </c>
      <c r="B3746" t="inlineStr">
        <is>
          <t>00134723</t>
        </is>
      </c>
      <c r="C3746" t="inlineStr">
        <is>
          <t>페이퍼코리아</t>
        </is>
      </c>
      <c r="D3746" t="n">
        <v>16881292000</v>
      </c>
      <c r="E3746" t="n">
        <v>1749143000</v>
      </c>
      <c r="F3746" t="n">
        <v>3254869000</v>
      </c>
      <c r="G3746" t="n">
        <v>381767000</v>
      </c>
      <c r="H3746" t="n">
        <v>2.995</v>
      </c>
      <c r="I3746" t="n">
        <v>2.5</v>
      </c>
      <c r="K3746" t="n">
        <v>-891561000</v>
      </c>
      <c r="L3746" t="n">
        <v>988560000</v>
      </c>
      <c r="M3746" t="n">
        <v>988924000</v>
      </c>
      <c r="N3746" t="n">
        <v>-908438000</v>
      </c>
      <c r="O3746">
        <f>D3745</f>
      </c>
      <c r="P3746">
        <f>(E3746-F3746+G3746)/O3746*100</f>
      </c>
      <c r="Q3746">
        <f>H3745</f>
      </c>
      <c r="R3746">
        <f>I3745</f>
      </c>
      <c r="S3746">
        <f>H3746-H3745</f>
      </c>
      <c r="T3746">
        <f>I3746-I3745</f>
      </c>
      <c r="U3746">
        <f>(L3746-K3746)/(2*D3746*0.01)</f>
      </c>
      <c r="V3746">
        <f>(L3746+K3746)/(D3746*0.0001)</f>
      </c>
    </row>
    <row r="3747">
      <c r="A3747" t="n">
        <v>2018</v>
      </c>
      <c r="B3747" t="inlineStr">
        <is>
          <t>00134723</t>
        </is>
      </c>
      <c r="C3747" t="inlineStr">
        <is>
          <t>페이퍼코리아</t>
        </is>
      </c>
      <c r="D3747" t="n">
        <v>9206020000</v>
      </c>
      <c r="E3747" t="n">
        <v>928759000</v>
      </c>
      <c r="F3747" t="n">
        <v>1924799000</v>
      </c>
      <c r="G3747" t="n">
        <v>286238000</v>
      </c>
      <c r="H3747" t="n">
        <v>2.45</v>
      </c>
      <c r="I3747" t="n">
        <v>2</v>
      </c>
      <c r="J3747" t="n">
        <v>6.05</v>
      </c>
      <c r="K3747" t="n">
        <v>-516461000</v>
      </c>
      <c r="L3747" t="n">
        <v>573150000</v>
      </c>
      <c r="M3747" t="n">
        <v>570183000</v>
      </c>
      <c r="N3747" t="n">
        <v>-523641000</v>
      </c>
      <c r="O3747">
        <f>D3746</f>
      </c>
      <c r="P3747">
        <f>(E3747-F3747+G3747)/O3747*100</f>
      </c>
      <c r="Q3747">
        <f>H3746</f>
      </c>
      <c r="R3747">
        <f>I3746</f>
      </c>
      <c r="S3747">
        <f>H3747-H3746</f>
      </c>
      <c r="T3747">
        <f>I3747-I3746</f>
      </c>
      <c r="U3747">
        <f>(L3747-K3747)/(2*D3747*0.01)</f>
      </c>
      <c r="V3747">
        <f>(L3747+K3747)/(D3747*0.0001)</f>
      </c>
    </row>
    <row r="3748">
      <c r="A3748" t="n">
        <v>2019</v>
      </c>
      <c r="B3748" t="inlineStr">
        <is>
          <t>00134723</t>
        </is>
      </c>
      <c r="C3748" t="inlineStr">
        <is>
          <t>페이퍼코리아</t>
        </is>
      </c>
      <c r="D3748" t="n">
        <v>16290725000</v>
      </c>
      <c r="E3748" t="n">
        <v>1498723000</v>
      </c>
      <c r="F3748" t="n">
        <v>934335000</v>
      </c>
      <c r="G3748" t="n">
        <v>337069000</v>
      </c>
      <c r="H3748" t="n">
        <v>2.31</v>
      </c>
      <c r="I3748" t="n">
        <v>2.085</v>
      </c>
      <c r="K3748" t="n">
        <v>-964017000</v>
      </c>
      <c r="L3748" t="n">
        <v>1079484000</v>
      </c>
      <c r="M3748" t="n">
        <v>1071373000</v>
      </c>
      <c r="N3748" t="n">
        <v>-975365000</v>
      </c>
      <c r="O3748">
        <f>D3747</f>
      </c>
      <c r="P3748">
        <f>(E3748-F3748+G3748)/O3748*100</f>
      </c>
      <c r="Q3748">
        <f>H3747</f>
      </c>
      <c r="R3748">
        <f>I3747</f>
      </c>
      <c r="S3748">
        <f>H3748-H3747</f>
      </c>
      <c r="T3748">
        <f>I3748-I3747</f>
      </c>
      <c r="U3748">
        <f>(L3748-K3748)/(2*D3748*0.01)</f>
      </c>
      <c r="V3748">
        <f>(L3748+K3748)/(D3748*0.0001)</f>
      </c>
    </row>
    <row r="3749">
      <c r="A3749" t="n">
        <v>2020</v>
      </c>
      <c r="B3749" t="inlineStr">
        <is>
          <t>00134723</t>
        </is>
      </c>
      <c r="C3749" t="inlineStr">
        <is>
          <t>페이퍼코리아</t>
        </is>
      </c>
      <c r="D3749" t="n">
        <v>10549003000</v>
      </c>
      <c r="E3749" t="n">
        <v>877181000</v>
      </c>
      <c r="F3749" t="n">
        <v>802997000</v>
      </c>
      <c r="G3749" t="n">
        <v>186776000</v>
      </c>
      <c r="H3749" t="n">
        <v>2.56</v>
      </c>
      <c r="I3749" t="n">
        <v>2</v>
      </c>
      <c r="K3749" t="n">
        <v>-675549000</v>
      </c>
      <c r="L3749" t="n">
        <v>756003000</v>
      </c>
      <c r="M3749" t="n">
        <v>745953000</v>
      </c>
      <c r="N3749" t="n">
        <v>-679328000</v>
      </c>
      <c r="O3749">
        <f>D3748</f>
      </c>
      <c r="P3749">
        <f>(E3749-F3749+G3749)/O3749*100</f>
      </c>
      <c r="Q3749">
        <f>H3748</f>
      </c>
      <c r="R3749">
        <f>I3748</f>
      </c>
      <c r="S3749">
        <f>H3749-H3748</f>
      </c>
      <c r="T3749">
        <f>I3749-I3748</f>
      </c>
      <c r="U3749">
        <f>(L3749-K3749)/(2*D3749*0.01)</f>
      </c>
      <c r="V3749">
        <f>(L3749+K3749)/(D3749*0.0001)</f>
      </c>
    </row>
    <row r="3750">
      <c r="A3750" t="n">
        <v>2021</v>
      </c>
      <c r="B3750" t="inlineStr">
        <is>
          <t>00134723</t>
        </is>
      </c>
      <c r="C3750" t="inlineStr">
        <is>
          <t>페이퍼코리아</t>
        </is>
      </c>
      <c r="D3750" t="n">
        <v>18460750000</v>
      </c>
      <c r="E3750" t="n">
        <v>1696157000</v>
      </c>
      <c r="F3750" t="n">
        <v>880829000</v>
      </c>
      <c r="G3750" t="n">
        <v>408865000</v>
      </c>
      <c r="H3750" t="n">
        <v>2.78</v>
      </c>
      <c r="I3750" t="n">
        <v>2.21</v>
      </c>
      <c r="O3750">
        <f>D3749</f>
      </c>
      <c r="P3750">
        <f>(E3750-F3750+G3750)/O3750*100</f>
      </c>
      <c r="Q3750">
        <f>H3749</f>
      </c>
      <c r="R3750">
        <f>I3749</f>
      </c>
      <c r="S3750">
        <f>H3750-H3749</f>
      </c>
      <c r="T3750">
        <f>I3750-I3749</f>
      </c>
    </row>
    <row r="3751">
      <c r="A3751" t="n">
        <v>2022</v>
      </c>
      <c r="B3751" t="inlineStr">
        <is>
          <t>00134723</t>
        </is>
      </c>
      <c r="C3751" t="inlineStr">
        <is>
          <t>페이퍼코리아</t>
        </is>
      </c>
      <c r="D3751" t="n">
        <v>14797812000</v>
      </c>
      <c r="E3751" t="n">
        <v>1668032000</v>
      </c>
      <c r="F3751" t="n">
        <v>3306013000</v>
      </c>
      <c r="G3751" t="n">
        <v>552579000</v>
      </c>
      <c r="H3751" t="n">
        <v>5.675</v>
      </c>
      <c r="I3751" t="n">
        <v>2.5</v>
      </c>
      <c r="O3751">
        <f>D3750</f>
      </c>
      <c r="P3751">
        <f>(E3751-F3751+G3751)/O3751*100</f>
      </c>
      <c r="Q3751">
        <f>H3750</f>
      </c>
      <c r="R3751">
        <f>I3750</f>
      </c>
      <c r="S3751">
        <f>H3751-H3750</f>
      </c>
      <c r="T3751">
        <f>I3751-I3750</f>
      </c>
    </row>
    <row r="3752">
      <c r="A3752" t="n">
        <v>2023</v>
      </c>
      <c r="B3752" t="inlineStr">
        <is>
          <t>00134723</t>
        </is>
      </c>
      <c r="C3752" t="inlineStr">
        <is>
          <t>페이퍼코리아</t>
        </is>
      </c>
      <c r="D3752" t="n">
        <v>16895479000</v>
      </c>
      <c r="E3752" t="n">
        <v>1376689000</v>
      </c>
      <c r="F3752" t="n">
        <v>1800944000</v>
      </c>
      <c r="G3752" t="n">
        <v>786981000</v>
      </c>
      <c r="H3752" t="n">
        <v>4.78</v>
      </c>
      <c r="I3752" t="n">
        <v>2.37</v>
      </c>
      <c r="K3752" t="n">
        <v>-935249000</v>
      </c>
      <c r="L3752" t="n">
        <v>1038044000</v>
      </c>
      <c r="M3752" t="n">
        <v>1032666000</v>
      </c>
      <c r="N3752" t="n">
        <v>-947106000</v>
      </c>
      <c r="O3752">
        <f>D3751</f>
      </c>
      <c r="P3752">
        <f>(E3752-F3752+G3752)/O3752*100</f>
      </c>
      <c r="Q3752">
        <f>H3751</f>
      </c>
      <c r="R3752">
        <f>I3751</f>
      </c>
      <c r="S3752">
        <f>H3752-H3751</f>
      </c>
      <c r="T3752">
        <f>I3752-I3751</f>
      </c>
      <c r="U3752">
        <f>(L3752-K3752)/(2*D3752*0.01)</f>
      </c>
      <c r="V3752">
        <f>(L3752+K3752)/(D3752*0.0001)</f>
      </c>
    </row>
    <row r="3753">
      <c r="A3753" t="n">
        <v>2024</v>
      </c>
      <c r="B3753" t="inlineStr">
        <is>
          <t>00134723</t>
        </is>
      </c>
      <c r="C3753" t="inlineStr">
        <is>
          <t>페이퍼코리아</t>
        </is>
      </c>
      <c r="D3753" t="n">
        <v>19119772000</v>
      </c>
      <c r="E3753" t="n">
        <v>1560593000</v>
      </c>
      <c r="F3753" t="n">
        <v>1942397000</v>
      </c>
      <c r="G3753" t="n">
        <v>747264000</v>
      </c>
      <c r="H3753" t="n">
        <v>4.07</v>
      </c>
      <c r="I3753" t="n">
        <v>3.96</v>
      </c>
      <c r="K3753" t="n">
        <v>-840731000</v>
      </c>
      <c r="L3753" t="n">
        <v>931321000</v>
      </c>
      <c r="M3753" t="n">
        <v>893711000</v>
      </c>
      <c r="N3753" t="n">
        <v>-823126000</v>
      </c>
      <c r="O3753">
        <f>D3752</f>
      </c>
      <c r="P3753">
        <f>(E3753-F3753+G3753)/O3753*100</f>
      </c>
      <c r="Q3753">
        <f>H3752</f>
      </c>
      <c r="R3753">
        <f>I3752</f>
      </c>
      <c r="S3753">
        <f>H3753-H3752</f>
      </c>
      <c r="T3753">
        <f>I3753-I3752</f>
      </c>
      <c r="U3753">
        <f>(L3753-K3753)/(2*D3753*0.01)</f>
      </c>
      <c r="V3753">
        <f>(L3753+K3753)/(D3753*0.0001)</f>
      </c>
    </row>
    <row r="3754">
      <c r="A3754" t="n">
        <v>2025</v>
      </c>
      <c r="B3754" t="inlineStr">
        <is>
          <t>00134723</t>
        </is>
      </c>
      <c r="C3754" t="inlineStr">
        <is>
          <t>페이퍼코리아</t>
        </is>
      </c>
      <c r="D3754" t="n">
        <v>21369647000</v>
      </c>
      <c r="E3754" t="n">
        <v>1863136000</v>
      </c>
      <c r="F3754" t="n">
        <v>2298488000</v>
      </c>
      <c r="G3754" t="n">
        <v>737484000</v>
      </c>
      <c r="H3754" t="n">
        <v>4.43</v>
      </c>
      <c r="I3754" t="n">
        <v>3.975</v>
      </c>
      <c r="K3754" t="n">
        <v>-931833000</v>
      </c>
      <c r="L3754" t="n">
        <v>1031486000</v>
      </c>
      <c r="M3754" t="n">
        <v>999488000</v>
      </c>
      <c r="N3754" t="n">
        <v>-920397000</v>
      </c>
      <c r="O3754">
        <f>D3753</f>
      </c>
      <c r="P3754">
        <f>(E3754-F3754+G3754)/O3754*100</f>
      </c>
      <c r="Q3754">
        <f>H3753</f>
      </c>
      <c r="R3754">
        <f>I3753</f>
      </c>
      <c r="S3754">
        <f>H3754-H3753</f>
      </c>
      <c r="T3754">
        <f>I3754-I3753</f>
      </c>
      <c r="U3754">
        <f>(L3754-K3754)/(2*D3754*0.01)</f>
      </c>
      <c r="V3754">
        <f>(L3754+K3754)/(D3754*0.0001)</f>
      </c>
    </row>
    <row r="3755">
      <c r="A3755" t="n">
        <v>2017</v>
      </c>
      <c r="B3755" t="inlineStr">
        <is>
          <t>00134963</t>
        </is>
      </c>
      <c r="C3755" t="inlineStr">
        <is>
          <t>송원산업</t>
        </is>
      </c>
      <c r="D3755" t="n">
        <v>92665000000</v>
      </c>
      <c r="E3755" t="n">
        <v>5797000000</v>
      </c>
      <c r="F3755" t="n">
        <v>1166000000</v>
      </c>
      <c r="G3755" t="n">
        <v>2058000000</v>
      </c>
      <c r="H3755" t="n">
        <v>3.8</v>
      </c>
      <c r="I3755" t="n">
        <v>5</v>
      </c>
      <c r="J3755" t="n">
        <v>9.539999999999999</v>
      </c>
    </row>
    <row r="3756">
      <c r="A3756" t="n">
        <v>2018</v>
      </c>
      <c r="B3756" t="inlineStr">
        <is>
          <t>00134963</t>
        </is>
      </c>
      <c r="C3756" t="inlineStr">
        <is>
          <t>송원산업</t>
        </is>
      </c>
      <c r="D3756" t="n">
        <v>108331000000</v>
      </c>
      <c r="E3756" t="n">
        <v>6202000000</v>
      </c>
      <c r="F3756" t="n">
        <v>1067000000</v>
      </c>
      <c r="G3756" t="n">
        <v>2441000000</v>
      </c>
      <c r="H3756" t="n">
        <v>3.85</v>
      </c>
      <c r="I3756" t="n">
        <v>4</v>
      </c>
      <c r="J3756" t="n">
        <v>11.68</v>
      </c>
      <c r="K3756" t="n">
        <v>-6535000000</v>
      </c>
      <c r="L3756" t="n">
        <v>7745000000</v>
      </c>
      <c r="M3756" t="n">
        <v>7522000000</v>
      </c>
      <c r="N3756" t="n">
        <v>-6489000000</v>
      </c>
      <c r="O3756">
        <f>D3755</f>
      </c>
      <c r="P3756">
        <f>(E3756-F3756+G3756)/O3756*100</f>
      </c>
      <c r="Q3756">
        <f>H3755</f>
      </c>
      <c r="R3756">
        <f>I3755</f>
      </c>
      <c r="S3756">
        <f>H3756-H3755</f>
      </c>
      <c r="T3756">
        <f>I3756-I3755</f>
      </c>
      <c r="U3756">
        <f>(L3756-K3756)/(2*D3756*0.01)</f>
      </c>
      <c r="V3756">
        <f>(L3756+K3756)/(D3756*0.0001)</f>
      </c>
    </row>
    <row r="3757">
      <c r="A3757" t="n">
        <v>2019</v>
      </c>
      <c r="B3757" t="inlineStr">
        <is>
          <t>00134963</t>
        </is>
      </c>
      <c r="C3757" t="inlineStr">
        <is>
          <t>송원산업</t>
        </is>
      </c>
      <c r="D3757" t="n">
        <v>129046000000</v>
      </c>
      <c r="E3757" t="n">
        <v>7264000000</v>
      </c>
      <c r="F3757" t="n">
        <v>6302000000</v>
      </c>
      <c r="G3757" t="n">
        <v>2506000000</v>
      </c>
      <c r="H3757" t="n">
        <v>2.9</v>
      </c>
      <c r="I3757" t="n">
        <v>5.6</v>
      </c>
      <c r="J3757" t="n">
        <v>10.77</v>
      </c>
      <c r="K3757" t="n">
        <v>-8413000000</v>
      </c>
      <c r="L3757" t="n">
        <v>10043000000</v>
      </c>
      <c r="M3757" t="n">
        <v>9662000000</v>
      </c>
      <c r="N3757" t="n">
        <v>-8288000000</v>
      </c>
      <c r="O3757">
        <f>D3756</f>
      </c>
      <c r="P3757">
        <f>(E3757-F3757+G3757)/O3757*100</f>
      </c>
      <c r="Q3757">
        <f>H3756</f>
      </c>
      <c r="R3757">
        <f>I3756</f>
      </c>
      <c r="S3757">
        <f>H3757-H3756</f>
      </c>
      <c r="T3757">
        <f>I3757-I3756</f>
      </c>
      <c r="U3757">
        <f>(L3757-K3757)/(2*D3757*0.01)</f>
      </c>
      <c r="V3757">
        <f>(L3757+K3757)/(D3757*0.0001)</f>
      </c>
    </row>
    <row r="3758">
      <c r="A3758" t="n">
        <v>2020</v>
      </c>
      <c r="B3758" t="inlineStr">
        <is>
          <t>00134963</t>
        </is>
      </c>
      <c r="C3758" t="inlineStr">
        <is>
          <t>송원산업</t>
        </is>
      </c>
      <c r="D3758" t="n">
        <v>120997000000</v>
      </c>
      <c r="E3758" t="n">
        <v>8830000000</v>
      </c>
      <c r="F3758" t="n">
        <v>4751000000</v>
      </c>
      <c r="G3758" t="n">
        <v>2548000000</v>
      </c>
      <c r="H3758" t="n">
        <v>2.9</v>
      </c>
      <c r="I3758" t="n">
        <v>5.6</v>
      </c>
      <c r="J3758" t="n">
        <v>11.1</v>
      </c>
      <c r="K3758" t="n">
        <v>-7889000000</v>
      </c>
      <c r="L3758" t="n">
        <v>9425000000</v>
      </c>
      <c r="M3758" t="n">
        <v>9253000000</v>
      </c>
      <c r="N3758" t="n">
        <v>-7906000000</v>
      </c>
      <c r="O3758">
        <f>D3757</f>
      </c>
      <c r="P3758">
        <f>(E3758-F3758+G3758)/O3758*100</f>
      </c>
      <c r="Q3758">
        <f>H3757</f>
      </c>
      <c r="R3758">
        <f>I3757</f>
      </c>
      <c r="S3758">
        <f>H3758-H3757</f>
      </c>
      <c r="T3758">
        <f>I3758-I3757</f>
      </c>
      <c r="U3758">
        <f>(L3758-K3758)/(2*D3758*0.01)</f>
      </c>
      <c r="V3758">
        <f>(L3758+K3758)/(D3758*0.0001)</f>
      </c>
    </row>
    <row r="3759">
      <c r="A3759" t="n">
        <v>2021</v>
      </c>
      <c r="B3759" t="inlineStr">
        <is>
          <t>00134963</t>
        </is>
      </c>
      <c r="C3759" t="inlineStr">
        <is>
          <t>송원산업</t>
        </is>
      </c>
      <c r="D3759" t="n">
        <v>108956000000</v>
      </c>
      <c r="E3759" t="n">
        <v>7651000000</v>
      </c>
      <c r="F3759" t="n">
        <v>14164000000</v>
      </c>
      <c r="G3759" t="n">
        <v>2405000000</v>
      </c>
      <c r="H3759" t="n">
        <v>3.58</v>
      </c>
      <c r="I3759" t="n">
        <v>3.75</v>
      </c>
      <c r="J3759" t="n">
        <v>11.6</v>
      </c>
      <c r="K3759" t="n">
        <v>-7156000000</v>
      </c>
      <c r="L3759" t="n">
        <v>8554000000</v>
      </c>
      <c r="M3759" t="n">
        <v>7325000000</v>
      </c>
      <c r="N3759" t="n">
        <v>-8610000000</v>
      </c>
      <c r="O3759">
        <f>D3758</f>
      </c>
      <c r="P3759">
        <f>(E3759-F3759+G3759)/O3759*100</f>
      </c>
      <c r="Q3759">
        <f>H3758</f>
      </c>
      <c r="R3759">
        <f>I3758</f>
      </c>
      <c r="S3759">
        <f>H3759-H3758</f>
      </c>
      <c r="T3759">
        <f>I3759-I3758</f>
      </c>
      <c r="U3759">
        <f>(L3759-K3759)/(2*D3759*0.01)</f>
      </c>
      <c r="V3759">
        <f>(L3759+K3759)/(D3759*0.0001)</f>
      </c>
    </row>
    <row r="3760">
      <c r="A3760" t="n">
        <v>2022</v>
      </c>
      <c r="B3760" t="inlineStr">
        <is>
          <t>00134963</t>
        </is>
      </c>
      <c r="C3760" t="inlineStr">
        <is>
          <t>송원산업</t>
        </is>
      </c>
      <c r="D3760" t="n">
        <v>99126000000</v>
      </c>
      <c r="E3760" t="n">
        <v>6500000000</v>
      </c>
      <c r="F3760" t="n">
        <v>677000000</v>
      </c>
      <c r="G3760" t="n">
        <v>2786000000</v>
      </c>
      <c r="H3760" t="n">
        <v>5.88</v>
      </c>
      <c r="I3760" t="n">
        <v>3.78</v>
      </c>
      <c r="J3760" t="n">
        <v>10</v>
      </c>
      <c r="K3760" t="n">
        <v>-5201000000</v>
      </c>
      <c r="L3760" t="n">
        <v>6094000000</v>
      </c>
      <c r="M3760" t="n">
        <v>6280000000</v>
      </c>
      <c r="N3760" t="n">
        <v>-5434000000</v>
      </c>
      <c r="O3760">
        <f>D3759</f>
      </c>
      <c r="P3760">
        <f>(E3760-F3760+G3760)/O3760*100</f>
      </c>
      <c r="Q3760">
        <f>H3759</f>
      </c>
      <c r="R3760">
        <f>I3759</f>
      </c>
      <c r="S3760">
        <f>H3760-H3759</f>
      </c>
      <c r="T3760">
        <f>I3760-I3759</f>
      </c>
      <c r="U3760">
        <f>(L3760-K3760)/(2*D3760*0.01)</f>
      </c>
      <c r="V3760">
        <f>(L3760+K3760)/(D3760*0.0001)</f>
      </c>
    </row>
    <row r="3761">
      <c r="A3761" t="n">
        <v>2023</v>
      </c>
      <c r="B3761" t="inlineStr">
        <is>
          <t>00134963</t>
        </is>
      </c>
      <c r="C3761" t="inlineStr">
        <is>
          <t>송원산업</t>
        </is>
      </c>
      <c r="D3761" t="n">
        <v>119688000000</v>
      </c>
      <c r="E3761" t="n">
        <v>4976000000</v>
      </c>
      <c r="F3761" t="n">
        <v>4903000000</v>
      </c>
      <c r="G3761" t="n">
        <v>4624000000</v>
      </c>
      <c r="H3761" t="n">
        <v>5.13</v>
      </c>
      <c r="I3761" t="n">
        <v>3.76</v>
      </c>
      <c r="J3761" t="n">
        <v>10</v>
      </c>
      <c r="K3761" t="n">
        <v>-7370000000</v>
      </c>
      <c r="L3761" t="n">
        <v>6261000000</v>
      </c>
      <c r="M3761" t="n">
        <v>6498000000</v>
      </c>
      <c r="N3761" t="n">
        <v>-7537000000</v>
      </c>
      <c r="O3761">
        <f>D3760</f>
      </c>
      <c r="P3761">
        <f>(E3761-F3761+G3761)/O3761*100</f>
      </c>
      <c r="Q3761">
        <f>H3760</f>
      </c>
      <c r="R3761">
        <f>I3760</f>
      </c>
      <c r="S3761">
        <f>H3761-H3760</f>
      </c>
      <c r="T3761">
        <f>I3761-I3760</f>
      </c>
      <c r="U3761">
        <f>(L3761-K3761)/(2*D3761*0.01)</f>
      </c>
    </row>
    <row r="3762">
      <c r="A3762" t="n">
        <v>2024</v>
      </c>
      <c r="B3762" t="inlineStr">
        <is>
          <t>00134963</t>
        </is>
      </c>
      <c r="C3762" t="inlineStr">
        <is>
          <t>송원산업</t>
        </is>
      </c>
      <c r="D3762" t="n">
        <v>83691000000</v>
      </c>
      <c r="E3762" t="n">
        <v>4472000000</v>
      </c>
      <c r="F3762" t="n">
        <v>8724000000</v>
      </c>
      <c r="G3762" t="n">
        <v>3848000000</v>
      </c>
      <c r="H3762" t="n">
        <v>4.895</v>
      </c>
      <c r="J3762" t="n">
        <v>11</v>
      </c>
      <c r="K3762" t="n">
        <v>-7010000000</v>
      </c>
      <c r="L3762" t="n">
        <v>8270000000</v>
      </c>
      <c r="M3762" t="n">
        <v>8417000000</v>
      </c>
      <c r="N3762" t="n">
        <v>-7245000000</v>
      </c>
      <c r="O3762">
        <f>D3761</f>
      </c>
      <c r="P3762">
        <f>(E3762-F3762+G3762)/O3762*100</f>
      </c>
      <c r="Q3762">
        <f>H3761</f>
      </c>
      <c r="S3762">
        <f>H3762-H3761</f>
      </c>
      <c r="U3762">
        <f>(L3762-K3762)/(2*D3762*0.01)</f>
      </c>
      <c r="V3762">
        <f>(L3762+K3762)/(D3762*0.0001)</f>
      </c>
    </row>
    <row r="3763">
      <c r="A3763" t="n">
        <v>2025</v>
      </c>
      <c r="B3763" t="inlineStr">
        <is>
          <t>00134963</t>
        </is>
      </c>
      <c r="C3763" t="inlineStr">
        <is>
          <t>송원산업</t>
        </is>
      </c>
      <c r="D3763" t="n">
        <v>84229000</v>
      </c>
      <c r="E3763" t="n">
        <v>15385000</v>
      </c>
      <c r="F3763" t="n">
        <v>14415000</v>
      </c>
      <c r="G3763" t="n">
        <v>4246000</v>
      </c>
      <c r="H3763" t="n">
        <v>4.39</v>
      </c>
      <c r="I3763" t="n">
        <v>3.76</v>
      </c>
      <c r="J3763" t="n">
        <v>9</v>
      </c>
      <c r="K3763" t="n">
        <v>-6241000000</v>
      </c>
      <c r="L3763" t="n">
        <v>7209000000</v>
      </c>
      <c r="M3763" t="n">
        <v>7424000000</v>
      </c>
      <c r="N3763" t="n">
        <v>-6537000000</v>
      </c>
      <c r="O3763">
        <f>D3762</f>
      </c>
      <c r="P3763">
        <f>(E3763-F3763+G3763)/O3763*100</f>
      </c>
      <c r="Q3763">
        <f>H3762</f>
      </c>
      <c r="S3763">
        <f>H3763-H3762</f>
      </c>
    </row>
    <row r="3764">
      <c r="A3764" t="n">
        <v>2014</v>
      </c>
      <c r="B3764" t="inlineStr">
        <is>
          <t>00135050</t>
        </is>
      </c>
      <c r="C3764" t="inlineStr">
        <is>
          <t>팜젠사이언스</t>
        </is>
      </c>
      <c r="D3764" t="n">
        <v>3653299000</v>
      </c>
      <c r="E3764" t="n">
        <v>775771000</v>
      </c>
      <c r="F3764" t="n">
        <v>610118000</v>
      </c>
      <c r="G3764" t="n">
        <v>122205000</v>
      </c>
      <c r="H3764" t="n">
        <v>3.48</v>
      </c>
      <c r="I3764" t="n">
        <v>3.92</v>
      </c>
      <c r="K3764" t="n">
        <v>-250204415</v>
      </c>
      <c r="L3764" t="n">
        <v>287524413</v>
      </c>
      <c r="M3764" t="n">
        <v>287178414</v>
      </c>
      <c r="N3764" t="n">
        <v>-254709381</v>
      </c>
      <c r="U3764">
        <f>(L3764-K3764)/(2*D3764*0.01)</f>
      </c>
      <c r="V3764">
        <f>(L3764+K3764)/(D3764*0.0001)</f>
      </c>
    </row>
    <row r="3765">
      <c r="A3765" t="n">
        <v>2015</v>
      </c>
      <c r="B3765" t="inlineStr">
        <is>
          <t>00135050</t>
        </is>
      </c>
      <c r="C3765" t="inlineStr">
        <is>
          <t>팜젠사이언스</t>
        </is>
      </c>
      <c r="D3765" t="n">
        <v>4398904000</v>
      </c>
      <c r="E3765" t="n">
        <v>997410000</v>
      </c>
      <c r="F3765" t="n">
        <v>286301000</v>
      </c>
      <c r="G3765" t="n">
        <v>121746000</v>
      </c>
      <c r="H3765" t="n">
        <v>3.17</v>
      </c>
      <c r="I3765" t="n">
        <v>3.37</v>
      </c>
      <c r="J3765" t="n">
        <v>11.33</v>
      </c>
      <c r="K3765" t="n">
        <v>-292926916</v>
      </c>
      <c r="L3765" t="n">
        <v>335416104</v>
      </c>
      <c r="M3765" t="n">
        <v>335416104</v>
      </c>
      <c r="N3765" t="n">
        <v>-298220832</v>
      </c>
      <c r="O3765">
        <f>D3764</f>
      </c>
      <c r="P3765">
        <f>(E3765-F3765+G3765)/O3765*100</f>
      </c>
      <c r="Q3765">
        <f>H3764</f>
      </c>
      <c r="R3765">
        <f>I3764</f>
      </c>
      <c r="S3765">
        <f>H3765-H3764</f>
      </c>
      <c r="T3765">
        <f>I3765-I3764</f>
      </c>
      <c r="U3765">
        <f>(L3765-K3765)/(2*D3765*0.01)</f>
      </c>
      <c r="V3765">
        <f>(L3765+K3765)/(D3765*0.0001)</f>
      </c>
    </row>
    <row r="3766">
      <c r="A3766" t="n">
        <v>2016</v>
      </c>
      <c r="B3766" t="inlineStr">
        <is>
          <t>00135050</t>
        </is>
      </c>
      <c r="C3766" t="inlineStr">
        <is>
          <t>팜젠사이언스</t>
        </is>
      </c>
      <c r="D3766" t="n">
        <v>5460920000</v>
      </c>
      <c r="E3766" t="n">
        <v>1059090000</v>
      </c>
      <c r="F3766" t="n">
        <v>347806000</v>
      </c>
      <c r="G3766" t="n">
        <v>133592000</v>
      </c>
      <c r="H3766" t="n">
        <v>3.17</v>
      </c>
      <c r="I3766" t="n">
        <v>3.48</v>
      </c>
      <c r="J3766" t="n">
        <v>8.42</v>
      </c>
      <c r="K3766" t="n">
        <v>-63200000</v>
      </c>
      <c r="L3766" t="n">
        <v>72400000</v>
      </c>
      <c r="M3766" t="n">
        <v>72600000</v>
      </c>
      <c r="N3766" t="n">
        <v>-64500000</v>
      </c>
      <c r="O3766">
        <f>D3765</f>
      </c>
      <c r="P3766">
        <f>(E3766-F3766+G3766)/O3766*100</f>
      </c>
      <c r="Q3766">
        <f>H3765</f>
      </c>
      <c r="R3766">
        <f>I3765</f>
      </c>
      <c r="S3766">
        <f>H3766-H3765</f>
      </c>
      <c r="T3766">
        <f>I3766-I3765</f>
      </c>
      <c r="U3766">
        <f>(L3766-K3766)/(2*D3766*0.01)</f>
      </c>
      <c r="V3766">
        <f>(L3766+K3766)/(D3766*0.0001)</f>
      </c>
    </row>
    <row r="3767">
      <c r="A3767" t="n">
        <v>2017</v>
      </c>
      <c r="B3767" t="inlineStr">
        <is>
          <t>00135050</t>
        </is>
      </c>
      <c r="C3767" t="inlineStr">
        <is>
          <t>팜젠사이언스</t>
        </is>
      </c>
      <c r="D3767" t="n">
        <v>6631407000</v>
      </c>
      <c r="E3767" t="n">
        <v>1193677000</v>
      </c>
      <c r="F3767" t="n">
        <v>679702000</v>
      </c>
      <c r="G3767" t="n">
        <v>166036000</v>
      </c>
      <c r="H3767" t="n">
        <v>3.56</v>
      </c>
      <c r="I3767" t="n">
        <v>3.49</v>
      </c>
      <c r="J3767" t="n">
        <v>8.220000000000001</v>
      </c>
      <c r="K3767" t="n">
        <v>-60100000</v>
      </c>
      <c r="L3767" t="n">
        <v>68600000</v>
      </c>
      <c r="M3767" t="n">
        <v>69000000</v>
      </c>
      <c r="N3767" t="n">
        <v>-61600000</v>
      </c>
      <c r="O3767">
        <f>D3766</f>
      </c>
      <c r="P3767">
        <f>(E3767-F3767+G3767)/O3767*100</f>
      </c>
      <c r="Q3767">
        <f>H3766</f>
      </c>
      <c r="R3767">
        <f>I3766</f>
      </c>
      <c r="S3767">
        <f>H3767-H3766</f>
      </c>
      <c r="T3767">
        <f>I3767-I3766</f>
      </c>
      <c r="U3767">
        <f>(L3767-K3767)/(2*D3767*0.01)</f>
      </c>
      <c r="V3767">
        <f>(L3767+K3767)/(D3767*0.0001)</f>
      </c>
    </row>
    <row r="3768">
      <c r="A3768" t="n">
        <v>2018</v>
      </c>
      <c r="B3768" t="inlineStr">
        <is>
          <t>00135050</t>
        </is>
      </c>
      <c r="C3768" t="inlineStr">
        <is>
          <t>팜젠사이언스</t>
        </is>
      </c>
      <c r="D3768" t="n">
        <v>8288525000</v>
      </c>
      <c r="E3768" t="n">
        <v>1318252000</v>
      </c>
      <c r="F3768" t="n">
        <v>668108000</v>
      </c>
      <c r="G3768" t="n">
        <v>226187000</v>
      </c>
      <c r="H3768" t="n">
        <v>3.45</v>
      </c>
      <c r="I3768" t="n">
        <v>3.29</v>
      </c>
      <c r="J3768" t="n">
        <v>6.32</v>
      </c>
      <c r="K3768" t="n">
        <v>-479300000</v>
      </c>
      <c r="L3768" t="n">
        <v>545300000</v>
      </c>
      <c r="M3768" t="n">
        <v>545800000</v>
      </c>
      <c r="N3768" t="n">
        <v>-488700000</v>
      </c>
      <c r="O3768">
        <f>D3767</f>
      </c>
      <c r="P3768">
        <f>(E3768-F3768+G3768)/O3768*100</f>
      </c>
      <c r="Q3768">
        <f>H3767</f>
      </c>
      <c r="R3768">
        <f>I3767</f>
      </c>
      <c r="S3768">
        <f>H3768-H3767</f>
      </c>
      <c r="T3768">
        <f>I3768-I3767</f>
      </c>
      <c r="U3768">
        <f>(L3768-K3768)/(2*D3768*0.01)</f>
      </c>
      <c r="V3768">
        <f>(L3768+K3768)/(D3768*0.0001)</f>
      </c>
    </row>
    <row r="3769">
      <c r="A3769" t="n">
        <v>2019</v>
      </c>
      <c r="B3769" t="inlineStr">
        <is>
          <t>00135050</t>
        </is>
      </c>
      <c r="C3769" t="inlineStr">
        <is>
          <t>팜젠사이언스</t>
        </is>
      </c>
      <c r="D3769" t="n">
        <v>11859907000</v>
      </c>
      <c r="E3769" t="n">
        <v>1453905000</v>
      </c>
      <c r="F3769" t="n">
        <v>573887000</v>
      </c>
      <c r="G3769" t="n">
        <v>275121000</v>
      </c>
      <c r="H3769" t="n">
        <v>2.4</v>
      </c>
      <c r="I3769" t="n">
        <v>4.5</v>
      </c>
      <c r="J3769" t="n">
        <v>7.47</v>
      </c>
      <c r="K3769" t="n">
        <v>-881764000</v>
      </c>
      <c r="L3769" t="n">
        <v>1019431000</v>
      </c>
      <c r="M3769" t="n">
        <v>1021201000</v>
      </c>
      <c r="N3769" t="n">
        <v>-902766000</v>
      </c>
      <c r="O3769">
        <f>D3768</f>
      </c>
      <c r="P3769">
        <f>(E3769-F3769+G3769)/O3769*100</f>
      </c>
      <c r="Q3769">
        <f>H3768</f>
      </c>
      <c r="R3769">
        <f>I3768</f>
      </c>
      <c r="S3769">
        <f>H3769-H3768</f>
      </c>
      <c r="T3769">
        <f>I3769-I3768</f>
      </c>
      <c r="U3769">
        <f>(L3769-K3769)/(2*D3769*0.01)</f>
      </c>
      <c r="V3769">
        <f>(L3769+K3769)/(D3769*0.0001)</f>
      </c>
    </row>
    <row r="3770">
      <c r="A3770" t="n">
        <v>2020</v>
      </c>
      <c r="B3770" t="inlineStr">
        <is>
          <t>00135050</t>
        </is>
      </c>
      <c r="C3770" t="inlineStr">
        <is>
          <t>팜젠사이언스</t>
        </is>
      </c>
      <c r="D3770" t="n">
        <v>12983356000</v>
      </c>
      <c r="E3770" t="n">
        <v>2058454000</v>
      </c>
      <c r="F3770" t="n">
        <v>729528000</v>
      </c>
      <c r="G3770" t="n">
        <v>271829000</v>
      </c>
      <c r="H3770" t="n">
        <v>2.25</v>
      </c>
      <c r="I3770" t="n">
        <v>4.5</v>
      </c>
      <c r="J3770" t="n">
        <v>7.415</v>
      </c>
      <c r="K3770" t="n">
        <v>-940358486</v>
      </c>
      <c r="L3770" t="n">
        <v>1082343910</v>
      </c>
      <c r="M3770" t="n">
        <v>1085095898</v>
      </c>
      <c r="N3770" t="n">
        <v>-962022896</v>
      </c>
      <c r="O3770">
        <f>D3769</f>
      </c>
      <c r="P3770">
        <f>(E3770-F3770+G3770)/O3770*100</f>
      </c>
      <c r="Q3770">
        <f>H3769</f>
      </c>
      <c r="R3770">
        <f>I3769</f>
      </c>
      <c r="S3770">
        <f>H3770-H3769</f>
      </c>
      <c r="T3770">
        <f>I3770-I3769</f>
      </c>
      <c r="U3770">
        <f>(L3770-K3770)/(2*D3770*0.01)</f>
      </c>
      <c r="V3770">
        <f>(L3770+K3770)/(D3770*0.0001)</f>
      </c>
    </row>
    <row r="3771">
      <c r="A3771" t="n">
        <v>2021</v>
      </c>
      <c r="B3771" t="inlineStr">
        <is>
          <t>00135050</t>
        </is>
      </c>
      <c r="C3771" t="inlineStr">
        <is>
          <t>팜젠사이언스</t>
        </is>
      </c>
      <c r="D3771" t="n">
        <v>13599048000</v>
      </c>
      <c r="E3771" t="n">
        <v>1980737000</v>
      </c>
      <c r="F3771" t="n">
        <v>1339094000</v>
      </c>
      <c r="G3771" t="n">
        <v>266402000</v>
      </c>
      <c r="H3771" t="n">
        <v>2.9</v>
      </c>
      <c r="I3771" t="n">
        <v>4.5</v>
      </c>
      <c r="J3771" t="n">
        <v>7.18</v>
      </c>
      <c r="K3771" t="n">
        <v>-938989000</v>
      </c>
      <c r="L3771" t="n">
        <v>1076110792</v>
      </c>
      <c r="M3771" t="n">
        <v>1089356000</v>
      </c>
      <c r="N3771" t="n">
        <v>-970111124</v>
      </c>
      <c r="O3771">
        <f>D3770</f>
      </c>
      <c r="P3771">
        <f>(E3771-F3771+G3771)/O3771*100</f>
      </c>
      <c r="Q3771">
        <f>H3770</f>
      </c>
      <c r="R3771">
        <f>I3770</f>
      </c>
      <c r="S3771">
        <f>H3771-H3770</f>
      </c>
      <c r="T3771">
        <f>I3771-I3770</f>
      </c>
      <c r="U3771">
        <f>(L3771-K3771)/(2*D3771*0.01)</f>
      </c>
      <c r="V3771">
        <f>(L3771+K3771)/(D3771*0.0001)</f>
      </c>
    </row>
    <row r="3772">
      <c r="A3772" t="n">
        <v>2022</v>
      </c>
      <c r="B3772" t="inlineStr">
        <is>
          <t>00135050</t>
        </is>
      </c>
      <c r="C3772" t="inlineStr">
        <is>
          <t>팜젠사이언스</t>
        </is>
      </c>
      <c r="D3772" t="n">
        <v>12138124000</v>
      </c>
      <c r="E3772" t="n">
        <v>1950772000</v>
      </c>
      <c r="F3772" t="n">
        <v>1316043000</v>
      </c>
      <c r="G3772" t="n">
        <v>380747000</v>
      </c>
      <c r="H3772" t="n">
        <v>5.93</v>
      </c>
      <c r="I3772" t="n">
        <v>4.5</v>
      </c>
      <c r="K3772" t="n">
        <v>-688502000</v>
      </c>
      <c r="L3772" t="n">
        <v>776858000</v>
      </c>
      <c r="M3772" t="n">
        <v>781009000</v>
      </c>
      <c r="N3772" t="n">
        <v>-704293000</v>
      </c>
      <c r="O3772">
        <f>D3771</f>
      </c>
      <c r="P3772">
        <f>(E3772-F3772+G3772)/O3772*100</f>
      </c>
      <c r="Q3772">
        <f>H3771</f>
      </c>
      <c r="R3772">
        <f>I3771</f>
      </c>
      <c r="S3772">
        <f>H3772-H3771</f>
      </c>
      <c r="T3772">
        <f>I3772-I3771</f>
      </c>
      <c r="U3772">
        <f>(L3772-K3772)/(2*D3772*0.01)</f>
      </c>
      <c r="V3772">
        <f>(L3772+K3772)/(D3772*0.0001)</f>
      </c>
    </row>
    <row r="3773">
      <c r="A3773" t="n">
        <v>2023</v>
      </c>
      <c r="B3773" t="inlineStr">
        <is>
          <t>00135050</t>
        </is>
      </c>
      <c r="C3773" t="inlineStr">
        <is>
          <t>팜젠사이언스</t>
        </is>
      </c>
      <c r="D3773" t="n">
        <v>13624930000</v>
      </c>
      <c r="E3773" t="n">
        <v>1642398000</v>
      </c>
      <c r="F3773" t="n">
        <v>1750409000</v>
      </c>
      <c r="G3773" t="n">
        <v>686017000</v>
      </c>
      <c r="H3773" t="n">
        <v>5.2</v>
      </c>
      <c r="I3773" t="n">
        <v>4.5</v>
      </c>
      <c r="K3773" t="n">
        <v>-752599000</v>
      </c>
      <c r="L3773" t="n">
        <v>849397000</v>
      </c>
      <c r="M3773" t="n">
        <v>847702000</v>
      </c>
      <c r="N3773" t="n">
        <v>-764887000</v>
      </c>
      <c r="O3773">
        <f>D3772</f>
      </c>
      <c r="P3773">
        <f>(E3773-F3773+G3773)/O3773*100</f>
      </c>
      <c r="Q3773">
        <f>H3772</f>
      </c>
      <c r="R3773">
        <f>I3772</f>
      </c>
      <c r="S3773">
        <f>H3773-H3772</f>
      </c>
      <c r="T3773">
        <f>I3773-I3772</f>
      </c>
      <c r="U3773">
        <f>(L3773-K3773)/(2*D3773*0.01)</f>
      </c>
      <c r="V3773">
        <f>(L3773+K3773)/(D3773*0.0001)</f>
      </c>
    </row>
    <row r="3774">
      <c r="A3774" t="n">
        <v>2024</v>
      </c>
      <c r="B3774" t="inlineStr">
        <is>
          <t>00135050</t>
        </is>
      </c>
      <c r="C3774" t="inlineStr">
        <is>
          <t>팜젠사이언스</t>
        </is>
      </c>
      <c r="D3774" t="n">
        <v>15570656000</v>
      </c>
      <c r="E3774" t="n">
        <v>1866842000</v>
      </c>
      <c r="F3774" t="n">
        <v>2206186000</v>
      </c>
      <c r="G3774" t="n">
        <v>677166000</v>
      </c>
      <c r="H3774" t="n">
        <v>4.69</v>
      </c>
      <c r="I3774" t="n">
        <v>4.5</v>
      </c>
      <c r="K3774" t="n">
        <v>-816160000</v>
      </c>
      <c r="L3774" t="n">
        <v>923450000</v>
      </c>
      <c r="M3774" t="n">
        <v>916744000</v>
      </c>
      <c r="N3774" t="n">
        <v>-825606000</v>
      </c>
      <c r="O3774">
        <f>D3773</f>
      </c>
      <c r="P3774">
        <f>(E3774-F3774+G3774)/O3774*100</f>
      </c>
      <c r="Q3774">
        <f>H3773</f>
      </c>
      <c r="R3774">
        <f>I3773</f>
      </c>
      <c r="S3774">
        <f>H3774-H3773</f>
      </c>
      <c r="T3774">
        <f>I3774-I3773</f>
      </c>
      <c r="U3774">
        <f>(L3774-K3774)/(2*D3774*0.01)</f>
      </c>
      <c r="V3774">
        <f>(L3774+K3774)/(D3774*0.0001)</f>
      </c>
    </row>
    <row r="3775">
      <c r="A3775" t="n">
        <v>2025</v>
      </c>
      <c r="B3775" t="inlineStr">
        <is>
          <t>00135050</t>
        </is>
      </c>
      <c r="C3775" t="inlineStr">
        <is>
          <t>팜젠사이언스</t>
        </is>
      </c>
      <c r="D3775" t="n">
        <v>13767726000</v>
      </c>
      <c r="E3775" t="n">
        <v>1950390000</v>
      </c>
      <c r="F3775" t="n">
        <v>2662359000</v>
      </c>
      <c r="G3775" t="n">
        <v>696501000</v>
      </c>
      <c r="H3775" t="n">
        <v>4.56</v>
      </c>
      <c r="I3775" t="n">
        <v>4.5</v>
      </c>
      <c r="K3775" t="n">
        <v>-490455000</v>
      </c>
      <c r="L3775" t="n">
        <v>538589000</v>
      </c>
      <c r="M3775" t="n">
        <v>534730000</v>
      </c>
      <c r="N3775" t="n">
        <v>-496137000</v>
      </c>
      <c r="O3775">
        <f>D3774</f>
      </c>
      <c r="P3775">
        <f>(E3775-F3775+G3775)/O3775*100</f>
      </c>
      <c r="Q3775">
        <f>H3774</f>
      </c>
      <c r="R3775">
        <f>I3774</f>
      </c>
      <c r="S3775">
        <f>H3775-H3774</f>
      </c>
      <c r="T3775">
        <f>I3775-I3774</f>
      </c>
      <c r="U3775">
        <f>(L3775-K3775)/(2*D3775*0.01)</f>
      </c>
      <c r="V3775">
        <f>(L3775+K3775)/(D3775*0.0001)</f>
      </c>
    </row>
    <row r="3776">
      <c r="A3776" t="n">
        <v>2014</v>
      </c>
      <c r="B3776" t="inlineStr">
        <is>
          <t>00135111</t>
        </is>
      </c>
      <c r="C3776" t="inlineStr">
        <is>
          <t>수산세보틱스</t>
        </is>
      </c>
      <c r="D3776" t="n">
        <v>5261330000</v>
      </c>
      <c r="E3776" t="n">
        <v>1129114000</v>
      </c>
      <c r="F3776" t="n">
        <v>474387000</v>
      </c>
      <c r="G3776" t="n">
        <v>174361000</v>
      </c>
      <c r="H3776" t="n">
        <v>3.04</v>
      </c>
      <c r="I3776" t="n">
        <v>3</v>
      </c>
      <c r="J3776" t="n">
        <v>8.635</v>
      </c>
      <c r="K3776" t="n">
        <v>-367511000</v>
      </c>
      <c r="L3776" t="n">
        <v>421146000</v>
      </c>
      <c r="M3776" t="n">
        <v>417548000</v>
      </c>
      <c r="N3776" t="n">
        <v>-371426000</v>
      </c>
      <c r="U3776">
        <f>(L3776-K3776)/(2*D3776*0.01)</f>
      </c>
      <c r="V3776">
        <f>(L3776+K3776)/(D3776*0.0001)</f>
      </c>
    </row>
    <row r="3777">
      <c r="A3777" t="n">
        <v>2015</v>
      </c>
      <c r="B3777" t="inlineStr">
        <is>
          <t>00135111</t>
        </is>
      </c>
      <c r="C3777" t="inlineStr">
        <is>
          <t>수산세보틱스</t>
        </is>
      </c>
      <c r="D3777" t="n">
        <v>6036198000</v>
      </c>
      <c r="E3777" t="n">
        <v>1109426000</v>
      </c>
      <c r="F3777" t="n">
        <v>546818000</v>
      </c>
      <c r="G3777" t="n">
        <v>151226000</v>
      </c>
      <c r="H3777" t="n">
        <v>2.635</v>
      </c>
      <c r="I3777" t="n">
        <v>3</v>
      </c>
      <c r="J3777" t="n">
        <v>8.025</v>
      </c>
      <c r="K3777" t="n">
        <v>-407714000</v>
      </c>
      <c r="L3777" t="n">
        <v>467227000</v>
      </c>
      <c r="M3777" t="n">
        <v>461519000</v>
      </c>
      <c r="N3777" t="n">
        <v>-410718000</v>
      </c>
      <c r="O3777">
        <f>D3776</f>
      </c>
      <c r="P3777">
        <f>(E3777-F3777+G3777)/O3777*100</f>
      </c>
      <c r="Q3777">
        <f>H3776</f>
      </c>
      <c r="R3777">
        <f>I3776</f>
      </c>
      <c r="S3777">
        <f>H3777-H3776</f>
      </c>
      <c r="T3777">
        <f>I3777-I3776</f>
      </c>
      <c r="U3777">
        <f>(L3777-K3777)/(2*D3777*0.01)</f>
      </c>
      <c r="V3777">
        <f>(L3777+K3777)/(D3777*0.0001)</f>
      </c>
    </row>
    <row r="3778">
      <c r="A3778" t="n">
        <v>2016</v>
      </c>
      <c r="B3778" t="inlineStr">
        <is>
          <t>00135111</t>
        </is>
      </c>
      <c r="C3778" t="inlineStr">
        <is>
          <t>수산세보틱스</t>
        </is>
      </c>
      <c r="D3778" t="n">
        <v>6970174000</v>
      </c>
      <c r="E3778" t="n">
        <v>1137290000</v>
      </c>
      <c r="F3778" t="n">
        <v>464999000</v>
      </c>
      <c r="G3778" t="n">
        <v>150565000</v>
      </c>
      <c r="H3778" t="n">
        <v>2.71</v>
      </c>
      <c r="I3778" t="n">
        <v>3</v>
      </c>
      <c r="J3778" t="n">
        <v>7.43</v>
      </c>
      <c r="K3778" t="n">
        <v>-471583000</v>
      </c>
      <c r="L3778" t="n">
        <v>540963000</v>
      </c>
      <c r="M3778" t="n">
        <v>534524000</v>
      </c>
      <c r="N3778" t="n">
        <v>-475190000</v>
      </c>
      <c r="O3778">
        <f>D3777</f>
      </c>
      <c r="P3778">
        <f>(E3778-F3778+G3778)/O3778*100</f>
      </c>
      <c r="Q3778">
        <f>H3777</f>
      </c>
      <c r="R3778">
        <f>I3777</f>
      </c>
      <c r="S3778">
        <f>H3778-H3777</f>
      </c>
      <c r="T3778">
        <f>I3778-I3777</f>
      </c>
      <c r="U3778">
        <f>(L3778-K3778)/(2*D3778*0.01)</f>
      </c>
      <c r="V3778">
        <f>(L3778+K3778)/(D3778*0.0001)</f>
      </c>
    </row>
    <row r="3779">
      <c r="A3779" t="n">
        <v>2017</v>
      </c>
      <c r="B3779" t="inlineStr">
        <is>
          <t>00135111</t>
        </is>
      </c>
      <c r="C3779" t="inlineStr">
        <is>
          <t>수산세보틱스</t>
        </is>
      </c>
      <c r="D3779" t="n">
        <v>8079425000</v>
      </c>
      <c r="E3779" t="n">
        <v>1150407000</v>
      </c>
      <c r="F3779" t="n">
        <v>641902000</v>
      </c>
      <c r="G3779" t="n">
        <v>178445000</v>
      </c>
      <c r="H3779" t="n">
        <v>3.03</v>
      </c>
      <c r="I3779" t="n">
        <v>3</v>
      </c>
      <c r="J3779" t="n">
        <v>6.94</v>
      </c>
      <c r="K3779" t="n">
        <v>-510463000</v>
      </c>
      <c r="L3779" t="n">
        <v>582598000</v>
      </c>
      <c r="M3779" t="n">
        <v>577625000</v>
      </c>
      <c r="N3779" t="n">
        <v>-515895000</v>
      </c>
      <c r="O3779">
        <f>D3778</f>
      </c>
      <c r="P3779">
        <f>(E3779-F3779+G3779)/O3779*100</f>
      </c>
      <c r="Q3779">
        <f>H3778</f>
      </c>
      <c r="R3779">
        <f>I3778</f>
      </c>
      <c r="S3779">
        <f>H3779-H3778</f>
      </c>
      <c r="T3779">
        <f>I3779-I3778</f>
      </c>
      <c r="U3779">
        <f>(L3779-K3779)/(2*D3779*0.01)</f>
      </c>
      <c r="V3779">
        <f>(L3779+K3779)/(D3779*0.0001)</f>
      </c>
    </row>
    <row r="3780">
      <c r="A3780" t="n">
        <v>2018</v>
      </c>
      <c r="B3780" t="inlineStr">
        <is>
          <t>00135111</t>
        </is>
      </c>
      <c r="C3780" t="inlineStr">
        <is>
          <t>수산세보틱스</t>
        </is>
      </c>
      <c r="D3780" t="n">
        <v>12612485000</v>
      </c>
      <c r="E3780" t="n">
        <v>1636673000</v>
      </c>
      <c r="F3780" t="n">
        <v>2384534000</v>
      </c>
      <c r="G3780" t="n">
        <v>230308000</v>
      </c>
      <c r="H3780" t="n">
        <v>2.72</v>
      </c>
      <c r="I3780" t="n">
        <v>3</v>
      </c>
      <c r="J3780" t="n">
        <v>8.369999999999999</v>
      </c>
      <c r="K3780" t="n">
        <v>-961191000</v>
      </c>
      <c r="L3780" t="n">
        <v>1112055000</v>
      </c>
      <c r="M3780" t="n">
        <v>1086368000</v>
      </c>
      <c r="N3780" t="n">
        <v>-958796000</v>
      </c>
      <c r="O3780">
        <f>D3779</f>
      </c>
      <c r="P3780">
        <f>(E3780-F3780+G3780)/O3780*100</f>
      </c>
      <c r="Q3780">
        <f>H3779</f>
      </c>
      <c r="R3780">
        <f>I3779</f>
      </c>
      <c r="S3780">
        <f>H3780-H3779</f>
      </c>
      <c r="T3780">
        <f>I3780-I3779</f>
      </c>
      <c r="U3780">
        <f>(L3780-K3780)/(2*D3780*0.01)</f>
      </c>
      <c r="V3780">
        <f>(L3780+K3780)/(D3780*0.0001)</f>
      </c>
    </row>
    <row r="3781">
      <c r="A3781" t="n">
        <v>2019</v>
      </c>
      <c r="B3781" t="inlineStr">
        <is>
          <t>00135111</t>
        </is>
      </c>
      <c r="C3781" t="inlineStr">
        <is>
          <t>수산세보틱스</t>
        </is>
      </c>
      <c r="D3781" t="n">
        <v>12353520000</v>
      </c>
      <c r="E3781" t="n">
        <v>1754214000</v>
      </c>
      <c r="F3781" t="n">
        <v>1205105000</v>
      </c>
      <c r="G3781" t="n">
        <v>325559000</v>
      </c>
      <c r="H3781" t="n">
        <v>2.485</v>
      </c>
      <c r="I3781" t="n">
        <v>3.88</v>
      </c>
      <c r="J3781" t="n">
        <v>6.965</v>
      </c>
      <c r="O3781">
        <f>D3780</f>
      </c>
      <c r="P3781">
        <f>(E3781-F3781+G3781)/O3781*100</f>
      </c>
      <c r="Q3781">
        <f>H3780</f>
      </c>
      <c r="R3781">
        <f>I3780</f>
      </c>
      <c r="S3781">
        <f>H3781-H3780</f>
      </c>
      <c r="T3781">
        <f>I3781-I3780</f>
      </c>
    </row>
    <row r="3782">
      <c r="A3782" t="n">
        <v>2020</v>
      </c>
      <c r="B3782" t="inlineStr">
        <is>
          <t>00135111</t>
        </is>
      </c>
      <c r="C3782" t="inlineStr">
        <is>
          <t>수산세보틱스</t>
        </is>
      </c>
      <c r="D3782" t="n">
        <v>15309424000</v>
      </c>
      <c r="E3782" t="n">
        <v>1629365000</v>
      </c>
      <c r="F3782" t="n">
        <v>1633229000</v>
      </c>
      <c r="G3782" t="n">
        <v>282747000</v>
      </c>
      <c r="O3782">
        <f>D3781</f>
      </c>
      <c r="P3782">
        <f>(E3782-F3782+G3782)/O3782*100</f>
      </c>
    </row>
    <row r="3783">
      <c r="A3783" t="n">
        <v>2021</v>
      </c>
      <c r="B3783" t="inlineStr">
        <is>
          <t>00135111</t>
        </is>
      </c>
      <c r="C3783" t="inlineStr">
        <is>
          <t>수산세보틱스</t>
        </is>
      </c>
      <c r="D3783" t="n">
        <v>14694948000</v>
      </c>
      <c r="E3783" t="n">
        <v>1942482000</v>
      </c>
      <c r="F3783" t="n">
        <v>3187604000</v>
      </c>
      <c r="G3783" t="n">
        <v>364793000</v>
      </c>
      <c r="H3783" t="n">
        <v>3.05</v>
      </c>
      <c r="I3783" t="n">
        <v>4.915</v>
      </c>
      <c r="J3783" t="n">
        <v>6.7</v>
      </c>
      <c r="K3783" t="n">
        <v>-917523000</v>
      </c>
      <c r="L3783" t="n">
        <v>1045319000</v>
      </c>
      <c r="M3783" t="n">
        <v>315998000</v>
      </c>
      <c r="N3783" t="n">
        <v>-204643000</v>
      </c>
      <c r="O3783">
        <f>D3782</f>
      </c>
      <c r="P3783">
        <f>(E3783-F3783+G3783)/O3783*100</f>
      </c>
      <c r="U3783">
        <f>(L3783-K3783)/(2*D3783*0.01)</f>
      </c>
      <c r="V3783">
        <f>(L3783+K3783)/(D3783*0.0001)</f>
      </c>
    </row>
    <row r="3784">
      <c r="A3784" t="n">
        <v>2022</v>
      </c>
      <c r="B3784" t="inlineStr">
        <is>
          <t>00135111</t>
        </is>
      </c>
      <c r="C3784" t="inlineStr">
        <is>
          <t>수산세보틱스</t>
        </is>
      </c>
      <c r="D3784" t="n">
        <v>15598119000</v>
      </c>
      <c r="E3784" t="n">
        <v>2264276000</v>
      </c>
      <c r="F3784" t="n">
        <v>2031841000</v>
      </c>
      <c r="G3784" t="n">
        <v>472548000</v>
      </c>
      <c r="H3784" t="n">
        <v>5.505</v>
      </c>
      <c r="I3784" t="n">
        <v>5.93</v>
      </c>
      <c r="J3784" t="n">
        <v>6.1375</v>
      </c>
      <c r="K3784" t="n">
        <v>-858685000</v>
      </c>
      <c r="L3784" t="n">
        <v>948126000</v>
      </c>
      <c r="M3784" t="n">
        <v>1000321000</v>
      </c>
      <c r="N3784" t="n">
        <v>-900328000</v>
      </c>
      <c r="O3784">
        <f>D3783</f>
      </c>
      <c r="P3784">
        <f>(E3784-F3784+G3784)/O3784*100</f>
      </c>
      <c r="Q3784">
        <f>H3783</f>
      </c>
      <c r="R3784">
        <f>I3783</f>
      </c>
      <c r="S3784">
        <f>H3784-H3783</f>
      </c>
      <c r="T3784">
        <f>I3784-I3783</f>
      </c>
      <c r="U3784">
        <f>(L3784-K3784)/(2*D3784*0.01)</f>
      </c>
      <c r="V3784">
        <f>(L3784+K3784)/(D3784*0.0001)</f>
      </c>
    </row>
    <row r="3785">
      <c r="A3785" t="n">
        <v>2023</v>
      </c>
      <c r="B3785" t="inlineStr">
        <is>
          <t>00135111</t>
        </is>
      </c>
      <c r="C3785" t="inlineStr">
        <is>
          <t>수산세보틱스</t>
        </is>
      </c>
      <c r="D3785" t="n">
        <v>15015087000</v>
      </c>
      <c r="E3785" t="n">
        <v>2284601000</v>
      </c>
      <c r="F3785" t="n">
        <v>2200496000</v>
      </c>
      <c r="G3785" t="n">
        <v>805986000</v>
      </c>
      <c r="H3785" t="n">
        <v>4.835</v>
      </c>
      <c r="I3785" t="n">
        <v>5.935</v>
      </c>
      <c r="J3785" t="n">
        <v>7.125</v>
      </c>
      <c r="K3785" t="n">
        <v>-901390000</v>
      </c>
      <c r="L3785" t="n">
        <v>1023931000</v>
      </c>
      <c r="M3785" t="n">
        <v>1046368000</v>
      </c>
      <c r="N3785" t="n">
        <v>-935814000</v>
      </c>
      <c r="O3785">
        <f>D3784</f>
      </c>
      <c r="P3785">
        <f>(E3785-F3785+G3785)/O3785*100</f>
      </c>
      <c r="Q3785">
        <f>H3784</f>
      </c>
      <c r="R3785">
        <f>I3784</f>
      </c>
      <c r="S3785">
        <f>H3785-H3784</f>
      </c>
      <c r="T3785">
        <f>I3785-I3784</f>
      </c>
      <c r="U3785">
        <f>(L3785-K3785)/(2*D3785*0.01)</f>
      </c>
      <c r="V3785">
        <f>(L3785+K3785)/(D3785*0.0001)</f>
      </c>
    </row>
    <row r="3786">
      <c r="A3786" t="n">
        <v>2024</v>
      </c>
      <c r="B3786" t="inlineStr">
        <is>
          <t>00135111</t>
        </is>
      </c>
      <c r="C3786" t="inlineStr">
        <is>
          <t>수산세보틱스</t>
        </is>
      </c>
      <c r="D3786" t="n">
        <v>15776644000</v>
      </c>
      <c r="E3786" t="n">
        <v>2243411000</v>
      </c>
      <c r="F3786" t="n">
        <v>2048894000</v>
      </c>
      <c r="G3786" t="n">
        <v>588695000</v>
      </c>
      <c r="H3786" t="n">
        <v>3.64</v>
      </c>
      <c r="I3786" t="n">
        <v>4.12</v>
      </c>
      <c r="J3786" t="n">
        <v>7.39</v>
      </c>
      <c r="K3786" t="n">
        <v>-1054264000</v>
      </c>
      <c r="L3786" t="n">
        <v>1202988000</v>
      </c>
      <c r="M3786" t="n">
        <v>1199539000</v>
      </c>
      <c r="N3786" t="n">
        <v>-1070892000</v>
      </c>
      <c r="O3786">
        <f>D3785</f>
      </c>
      <c r="P3786">
        <f>(E3786-F3786+G3786)/O3786*100</f>
      </c>
      <c r="Q3786">
        <f>H3785</f>
      </c>
      <c r="R3786">
        <f>I3785</f>
      </c>
      <c r="S3786">
        <f>H3786-H3785</f>
      </c>
      <c r="T3786">
        <f>I3786-I3785</f>
      </c>
      <c r="U3786">
        <f>(L3786-K3786)/(2*D3786*0.01)</f>
      </c>
      <c r="V3786">
        <f>(L3786+K3786)/(D3786*0.0001)</f>
      </c>
    </row>
    <row r="3787">
      <c r="A3787" t="n">
        <v>2025</v>
      </c>
      <c r="B3787" t="inlineStr">
        <is>
          <t>00135111</t>
        </is>
      </c>
      <c r="C3787" t="inlineStr">
        <is>
          <t>수산세보틱스</t>
        </is>
      </c>
      <c r="D3787" t="n">
        <v>17576176018</v>
      </c>
      <c r="E3787" t="n">
        <v>2295849750</v>
      </c>
      <c r="F3787" t="n">
        <v>1450032120</v>
      </c>
      <c r="G3787" t="n">
        <v>549989094</v>
      </c>
      <c r="H3787" t="n">
        <v>3.79</v>
      </c>
      <c r="I3787" t="n">
        <v>4.11</v>
      </c>
      <c r="J3787" t="n">
        <v>7.23</v>
      </c>
      <c r="K3787" t="n">
        <v>-1148526356</v>
      </c>
      <c r="L3787" t="n">
        <v>1305297913</v>
      </c>
      <c r="M3787" t="n">
        <v>1306104973</v>
      </c>
      <c r="N3787" t="n">
        <v>-1170232367</v>
      </c>
      <c r="O3787">
        <f>D3786</f>
      </c>
      <c r="P3787">
        <f>(E3787-F3787+G3787)/O3787*100</f>
      </c>
      <c r="Q3787">
        <f>H3786</f>
      </c>
      <c r="R3787">
        <f>I3786</f>
      </c>
      <c r="S3787">
        <f>H3787-H3786</f>
      </c>
      <c r="T3787">
        <f>I3787-I3786</f>
      </c>
      <c r="U3787">
        <f>(L3787-K3787)/(2*D3787*0.01)</f>
      </c>
      <c r="V3787">
        <f>(L3787+K3787)/(D3787*0.0001)</f>
      </c>
    </row>
    <row r="3788">
      <c r="A3788" t="n">
        <v>2014</v>
      </c>
      <c r="B3788" t="inlineStr">
        <is>
          <t>00135777</t>
        </is>
      </c>
      <c r="C3788" t="inlineStr">
        <is>
          <t>신대양제지</t>
        </is>
      </c>
      <c r="D3788" t="n">
        <v>7488176000</v>
      </c>
      <c r="E3788" t="n">
        <v>2243385000</v>
      </c>
      <c r="F3788" t="n">
        <v>983834000</v>
      </c>
      <c r="G3788" t="n">
        <v>203284000</v>
      </c>
      <c r="H3788" t="n">
        <v>2.81</v>
      </c>
      <c r="I3788" t="n">
        <v>5.5</v>
      </c>
      <c r="K3788" t="n">
        <v>-468366000</v>
      </c>
      <c r="L3788" t="n">
        <v>539611000</v>
      </c>
      <c r="M3788" t="n">
        <v>538500000</v>
      </c>
      <c r="N3788" t="n">
        <v>-477957000</v>
      </c>
      <c r="U3788">
        <f>(L3788-K3788)/(2*D3788*0.01)</f>
      </c>
      <c r="V3788">
        <f>(L3788+K3788)/(D3788*0.0001)</f>
      </c>
    </row>
    <row r="3789">
      <c r="A3789" t="n">
        <v>2015</v>
      </c>
      <c r="B3789" t="inlineStr">
        <is>
          <t>00135777</t>
        </is>
      </c>
      <c r="C3789" t="inlineStr">
        <is>
          <t>신대양제지</t>
        </is>
      </c>
      <c r="D3789" t="n">
        <v>8916237000</v>
      </c>
      <c r="E3789" t="n">
        <v>2388262000</v>
      </c>
      <c r="F3789" t="n">
        <v>1134839000</v>
      </c>
      <c r="G3789" t="n">
        <v>205229000</v>
      </c>
      <c r="H3789" t="n">
        <v>2.69</v>
      </c>
      <c r="I3789" t="n">
        <v>6.15</v>
      </c>
      <c r="K3789" t="n">
        <v>-534113000</v>
      </c>
      <c r="L3789" t="n">
        <v>613307000</v>
      </c>
      <c r="M3789" t="n">
        <v>614096000</v>
      </c>
      <c r="N3789" t="n">
        <v>-544704000</v>
      </c>
      <c r="O3789">
        <f>D3788</f>
      </c>
      <c r="P3789">
        <f>(E3789-F3789+G3789)/O3789*100</f>
      </c>
      <c r="Q3789">
        <f>H3788</f>
      </c>
      <c r="R3789">
        <f>I3788</f>
      </c>
      <c r="S3789">
        <f>H3789-H3788</f>
      </c>
      <c r="T3789">
        <f>I3789-I3788</f>
      </c>
      <c r="U3789">
        <f>(L3789-K3789)/(2*D3789*0.01)</f>
      </c>
      <c r="V3789">
        <f>(L3789+K3789)/(D3789*0.0001)</f>
      </c>
    </row>
    <row r="3790">
      <c r="A3790" t="n">
        <v>2019</v>
      </c>
      <c r="B3790" t="inlineStr">
        <is>
          <t>00135777</t>
        </is>
      </c>
      <c r="C3790" t="inlineStr">
        <is>
          <t>신대양제지</t>
        </is>
      </c>
      <c r="D3790" t="n">
        <v>32123249000</v>
      </c>
      <c r="E3790" t="n">
        <v>6374518000</v>
      </c>
      <c r="F3790" t="n">
        <v>1561617000</v>
      </c>
      <c r="G3790" t="n">
        <v>459193000</v>
      </c>
      <c r="H3790" t="n">
        <v>2.165</v>
      </c>
      <c r="I3790" t="n">
        <v>6.305</v>
      </c>
      <c r="K3790" t="n">
        <v>-3750738000</v>
      </c>
      <c r="L3790" t="n">
        <v>3750738000</v>
      </c>
      <c r="M3790" t="n">
        <v>1939483000</v>
      </c>
      <c r="N3790" t="n">
        <v>-1939483000</v>
      </c>
      <c r="U3790">
        <f>(L3790-K3790)/(2*D3790*0.01)</f>
      </c>
    </row>
    <row r="3791">
      <c r="A3791" t="n">
        <v>2020</v>
      </c>
      <c r="B3791" t="inlineStr">
        <is>
          <t>00135777</t>
        </is>
      </c>
      <c r="C3791" t="inlineStr">
        <is>
          <t>신대양제지</t>
        </is>
      </c>
      <c r="D3791" t="n">
        <v>37482909000</v>
      </c>
      <c r="E3791" t="n">
        <v>6763345000</v>
      </c>
      <c r="F3791" t="n">
        <v>950110000</v>
      </c>
      <c r="G3791" t="n">
        <v>509557000</v>
      </c>
      <c r="H3791" t="n">
        <v>2.625</v>
      </c>
      <c r="I3791" t="n">
        <v>5.99</v>
      </c>
      <c r="K3791" t="n">
        <v>-2196497000</v>
      </c>
      <c r="L3791" t="n">
        <v>2241930000</v>
      </c>
      <c r="M3791" t="n">
        <v>2176965000</v>
      </c>
      <c r="N3791" t="n">
        <v>-2087877000</v>
      </c>
      <c r="O3791">
        <f>D3790</f>
      </c>
      <c r="P3791">
        <f>(E3791-F3791+G3791)/O3791*100</f>
      </c>
      <c r="Q3791">
        <f>H3790</f>
      </c>
      <c r="R3791">
        <f>I3790</f>
      </c>
      <c r="S3791">
        <f>H3791-H3790</f>
      </c>
      <c r="T3791">
        <f>I3791-I3790</f>
      </c>
      <c r="U3791">
        <f>(L3791-K3791)/(2*D3791*0.01)</f>
      </c>
      <c r="V3791">
        <f>(L3791+K3791)/(D3791*0.0001)</f>
      </c>
    </row>
    <row r="3792">
      <c r="A3792" t="n">
        <v>2021</v>
      </c>
      <c r="B3792" t="inlineStr">
        <is>
          <t>00135777</t>
        </is>
      </c>
      <c r="C3792" t="inlineStr">
        <is>
          <t>신대양제지</t>
        </is>
      </c>
      <c r="D3792" t="n">
        <v>38111271000</v>
      </c>
      <c r="E3792" t="n">
        <v>6598969000</v>
      </c>
      <c r="F3792" t="n">
        <v>7602210000</v>
      </c>
      <c r="G3792" t="n">
        <v>697635000</v>
      </c>
      <c r="H3792" t="n">
        <v>3.245</v>
      </c>
      <c r="I3792" t="n">
        <v>6.09</v>
      </c>
      <c r="K3792" t="n">
        <v>-3883522000</v>
      </c>
      <c r="L3792" t="n">
        <v>2072937000</v>
      </c>
      <c r="M3792" t="n">
        <v>2021480000</v>
      </c>
      <c r="N3792" t="n">
        <v>-2197841000</v>
      </c>
      <c r="O3792">
        <f>D3791</f>
      </c>
      <c r="P3792">
        <f>(E3792-F3792+G3792)/O3792*100</f>
      </c>
      <c r="Q3792">
        <f>H3791</f>
      </c>
      <c r="R3792">
        <f>I3791</f>
      </c>
      <c r="S3792">
        <f>H3792-H3791</f>
      </c>
      <c r="T3792">
        <f>I3792-I3791</f>
      </c>
      <c r="U3792">
        <f>(L3792-K3792)/(2*D3792*0.01)</f>
      </c>
    </row>
    <row r="3793">
      <c r="A3793" t="n">
        <v>2022</v>
      </c>
      <c r="B3793" t="inlineStr">
        <is>
          <t>00135777</t>
        </is>
      </c>
      <c r="C3793" t="inlineStr">
        <is>
          <t>신대양제지</t>
        </is>
      </c>
      <c r="D3793" t="n">
        <v>38913616000</v>
      </c>
      <c r="E3793" t="n">
        <v>6258504000</v>
      </c>
      <c r="F3793" t="n">
        <v>2443849000</v>
      </c>
      <c r="G3793" t="n">
        <v>816556000</v>
      </c>
      <c r="H3793" t="n">
        <v>5.54</v>
      </c>
      <c r="I3793" t="n">
        <v>6.035</v>
      </c>
      <c r="K3793" t="n">
        <v>-3080208000</v>
      </c>
      <c r="L3793" t="n">
        <v>3080208000</v>
      </c>
      <c r="M3793" t="n">
        <v>1629773000</v>
      </c>
      <c r="N3793" t="n">
        <v>-1629773000</v>
      </c>
      <c r="O3793">
        <f>D3792</f>
      </c>
      <c r="P3793">
        <f>(E3793-F3793+G3793)/O3793*100</f>
      </c>
      <c r="Q3793">
        <f>H3792</f>
      </c>
      <c r="R3793">
        <f>I3792</f>
      </c>
      <c r="S3793">
        <f>H3793-H3792</f>
      </c>
      <c r="T3793">
        <f>I3793-I3792</f>
      </c>
      <c r="U3793">
        <f>(L3793-K3793)/(2*D3793*0.01)</f>
      </c>
    </row>
    <row r="3794">
      <c r="A3794" t="n">
        <v>2023</v>
      </c>
      <c r="B3794" t="inlineStr">
        <is>
          <t>00135777</t>
        </is>
      </c>
      <c r="C3794" t="inlineStr">
        <is>
          <t>신대양제지</t>
        </is>
      </c>
      <c r="D3794" t="n">
        <v>45210575000</v>
      </c>
      <c r="E3794" t="n">
        <v>6597684000</v>
      </c>
      <c r="F3794" t="n">
        <v>3359430000</v>
      </c>
      <c r="G3794" t="n">
        <v>1325923000</v>
      </c>
      <c r="H3794" t="n">
        <v>4.675</v>
      </c>
      <c r="I3794" t="n">
        <v>6</v>
      </c>
      <c r="K3794" t="n">
        <v>-3002853000</v>
      </c>
      <c r="L3794" t="n">
        <v>3357662000</v>
      </c>
      <c r="M3794" t="n">
        <v>3343334000</v>
      </c>
      <c r="N3794" t="n">
        <v>-3667665000</v>
      </c>
      <c r="O3794">
        <f>D3793</f>
      </c>
      <c r="P3794">
        <f>(E3794-F3794+G3794)/O3794*100</f>
      </c>
      <c r="Q3794">
        <f>H3793</f>
      </c>
      <c r="R3794">
        <f>I3793</f>
      </c>
      <c r="S3794">
        <f>H3794-H3793</f>
      </c>
      <c r="T3794">
        <f>I3794-I3793</f>
      </c>
      <c r="U3794">
        <f>(L3794-K3794)/(2*D3794*0.01)</f>
      </c>
      <c r="V3794">
        <f>(L3794+K3794)/(D3794*0.0001)</f>
      </c>
    </row>
    <row r="3795">
      <c r="A3795" t="n">
        <v>2024</v>
      </c>
      <c r="B3795" t="inlineStr">
        <is>
          <t>00135777</t>
        </is>
      </c>
      <c r="C3795" t="inlineStr">
        <is>
          <t>신대양제지</t>
        </is>
      </c>
      <c r="D3795" t="n">
        <v>51527183000</v>
      </c>
      <c r="E3795" t="n">
        <v>6997365000</v>
      </c>
      <c r="F3795" t="n">
        <v>3812781000</v>
      </c>
      <c r="G3795" t="n">
        <v>1377225000</v>
      </c>
      <c r="H3795" t="n">
        <v>4.12</v>
      </c>
      <c r="I3795" t="n">
        <v>5.895</v>
      </c>
      <c r="K3795" t="n">
        <v>-4660633000</v>
      </c>
      <c r="L3795" t="n">
        <v>4659788000</v>
      </c>
      <c r="M3795" t="n">
        <v>2445330000</v>
      </c>
      <c r="N3795" t="n">
        <v>-2454530000</v>
      </c>
      <c r="O3795">
        <f>D3794</f>
      </c>
      <c r="P3795">
        <f>(E3795-F3795+G3795)/O3795*100</f>
      </c>
      <c r="Q3795">
        <f>H3794</f>
      </c>
      <c r="R3795">
        <f>I3794</f>
      </c>
      <c r="S3795">
        <f>H3795-H3794</f>
      </c>
      <c r="T3795">
        <f>I3795-I3794</f>
      </c>
      <c r="U3795">
        <f>(L3795-K3795)/(2*D3795*0.01)</f>
      </c>
    </row>
    <row r="3796">
      <c r="A3796" t="n">
        <v>2025</v>
      </c>
      <c r="B3796" t="inlineStr">
        <is>
          <t>00135777</t>
        </is>
      </c>
      <c r="C3796" t="inlineStr">
        <is>
          <t>신대양제지</t>
        </is>
      </c>
      <c r="D3796" t="n">
        <v>56888003321</v>
      </c>
      <c r="E3796" t="n">
        <v>6986702842</v>
      </c>
      <c r="F3796" t="n">
        <v>3884209720</v>
      </c>
      <c r="G3796" t="n">
        <v>1378038686</v>
      </c>
      <c r="H3796" t="n">
        <v>4.46</v>
      </c>
      <c r="I3796" t="n">
        <v>5.805</v>
      </c>
      <c r="K3796" t="n">
        <v>-4920939920</v>
      </c>
      <c r="L3796" t="n">
        <v>4920939920</v>
      </c>
      <c r="M3796" t="n">
        <v>3590641427</v>
      </c>
      <c r="N3796" t="n">
        <v>-3334148015</v>
      </c>
      <c r="O3796">
        <f>D3795</f>
      </c>
      <c r="P3796">
        <f>(E3796-F3796+G3796)/O3796*100</f>
      </c>
      <c r="Q3796">
        <f>H3795</f>
      </c>
      <c r="R3796">
        <f>I3795</f>
      </c>
      <c r="S3796">
        <f>H3796-H3795</f>
      </c>
      <c r="T3796">
        <f>I3796-I3795</f>
      </c>
      <c r="U3796">
        <f>(L3796-K3796)/(2*D3796*0.01)</f>
      </c>
    </row>
    <row r="3797">
      <c r="A3797" t="n">
        <v>2014</v>
      </c>
      <c r="B3797" t="inlineStr">
        <is>
          <t>00135795</t>
        </is>
      </c>
      <c r="C3797" t="inlineStr">
        <is>
          <t>신도리코</t>
        </is>
      </c>
      <c r="D3797" t="n">
        <v>51465585000</v>
      </c>
      <c r="E3797" t="n">
        <v>6615699000</v>
      </c>
      <c r="F3797" t="n">
        <v>4054710000</v>
      </c>
      <c r="G3797" t="n">
        <v>1961458000</v>
      </c>
      <c r="H3797" t="n">
        <v>3.15</v>
      </c>
      <c r="I3797" t="n">
        <v>4.39</v>
      </c>
      <c r="J3797" t="n">
        <v>8.145</v>
      </c>
      <c r="K3797" t="n">
        <v>-4216945000</v>
      </c>
      <c r="L3797" t="n">
        <v>4900642000</v>
      </c>
      <c r="M3797" t="n">
        <v>4802606000</v>
      </c>
      <c r="N3797" t="n">
        <v>-4218330000</v>
      </c>
      <c r="U3797">
        <f>(L3797-K3797)/(2*D3797*0.01)</f>
      </c>
      <c r="V3797">
        <f>(L3797+K3797)/(D3797*0.0001)</f>
      </c>
    </row>
    <row r="3798">
      <c r="A3798" t="n">
        <v>2015</v>
      </c>
      <c r="B3798" t="inlineStr">
        <is>
          <t>00135795</t>
        </is>
      </c>
      <c r="C3798" t="inlineStr">
        <is>
          <t>신도리코</t>
        </is>
      </c>
      <c r="D3798" t="n">
        <v>49722560000</v>
      </c>
      <c r="E3798" t="n">
        <v>6807735000</v>
      </c>
      <c r="F3798" t="n">
        <v>5384847000</v>
      </c>
      <c r="G3798" t="n">
        <v>1675187000</v>
      </c>
      <c r="H3798" t="n">
        <v>2.685</v>
      </c>
      <c r="I3798" t="n">
        <v>3.15</v>
      </c>
      <c r="J3798" t="n">
        <v>6.58</v>
      </c>
      <c r="K3798" t="n">
        <v>-3912714000</v>
      </c>
      <c r="L3798" t="n">
        <v>4520646000</v>
      </c>
      <c r="M3798" t="n">
        <v>4468073000</v>
      </c>
      <c r="N3798" t="n">
        <v>-3943547000</v>
      </c>
      <c r="O3798">
        <f>D3797</f>
      </c>
      <c r="P3798">
        <f>(E3798-F3798+G3798)/O3798*100</f>
      </c>
      <c r="Q3798">
        <f>H3797</f>
      </c>
      <c r="R3798">
        <f>I3797</f>
      </c>
      <c r="S3798">
        <f>H3798-H3797</f>
      </c>
      <c r="T3798">
        <f>I3798-I3797</f>
      </c>
      <c r="U3798">
        <f>(L3798-K3798)/(2*D3798*0.01)</f>
      </c>
      <c r="V3798">
        <f>(L3798+K3798)/(D3798*0.0001)</f>
      </c>
    </row>
    <row r="3799">
      <c r="A3799" t="n">
        <v>2016</v>
      </c>
      <c r="B3799" t="inlineStr">
        <is>
          <t>00135795</t>
        </is>
      </c>
      <c r="C3799" t="inlineStr">
        <is>
          <t>신도리코</t>
        </is>
      </c>
      <c r="D3799" t="n">
        <v>48155724000</v>
      </c>
      <c r="E3799" t="n">
        <v>6036458000</v>
      </c>
      <c r="F3799" t="n">
        <v>3723537000</v>
      </c>
      <c r="G3799" t="n">
        <v>1390030000</v>
      </c>
      <c r="H3799" t="n">
        <v>2.865</v>
      </c>
      <c r="I3799" t="n">
        <v>2.41</v>
      </c>
      <c r="J3799" t="n">
        <v>7.63</v>
      </c>
      <c r="K3799" t="n">
        <v>-3720801000</v>
      </c>
      <c r="L3799" t="n">
        <v>4289148000</v>
      </c>
      <c r="M3799" t="n">
        <v>4273948000</v>
      </c>
      <c r="N3799" t="n">
        <v>-3777335000</v>
      </c>
      <c r="O3799">
        <f>D3798</f>
      </c>
      <c r="P3799">
        <f>(E3799-F3799+G3799)/O3799*100</f>
      </c>
      <c r="Q3799">
        <f>H3798</f>
      </c>
      <c r="R3799">
        <f>I3798</f>
      </c>
      <c r="S3799">
        <f>H3799-H3798</f>
      </c>
      <c r="T3799">
        <f>I3799-I3798</f>
      </c>
      <c r="U3799">
        <f>(L3799-K3799)/(2*D3799*0.01)</f>
      </c>
      <c r="V3799">
        <f>(L3799+K3799)/(D3799*0.0001)</f>
      </c>
    </row>
    <row r="3800">
      <c r="A3800" t="n">
        <v>2017</v>
      </c>
      <c r="B3800" t="inlineStr">
        <is>
          <t>00135795</t>
        </is>
      </c>
      <c r="C3800" t="inlineStr">
        <is>
          <t>신도리코</t>
        </is>
      </c>
      <c r="D3800" t="n">
        <v>46160352000</v>
      </c>
      <c r="E3800" t="n">
        <v>5322780000</v>
      </c>
      <c r="F3800" t="n">
        <v>4344507000</v>
      </c>
      <c r="G3800" t="n">
        <v>1401141000</v>
      </c>
      <c r="H3800" t="n">
        <v>3.25</v>
      </c>
      <c r="I3800" t="n">
        <v>2.23</v>
      </c>
      <c r="J3800" t="n">
        <v>7.52</v>
      </c>
      <c r="K3800" t="n">
        <v>-3511238000</v>
      </c>
      <c r="L3800" t="n">
        <v>4030598000</v>
      </c>
      <c r="M3800" t="n">
        <v>4040281000</v>
      </c>
      <c r="N3800" t="n">
        <v>-3583310000</v>
      </c>
      <c r="O3800">
        <f>D3799</f>
      </c>
      <c r="P3800">
        <f>(E3800-F3800+G3800)/O3800*100</f>
      </c>
      <c r="Q3800">
        <f>H3799</f>
      </c>
      <c r="R3800">
        <f>I3799</f>
      </c>
      <c r="S3800">
        <f>H3800-H3799</f>
      </c>
      <c r="T3800">
        <f>I3800-I3799</f>
      </c>
      <c r="U3800">
        <f>(L3800-K3800)/(2*D3800*0.01)</f>
      </c>
      <c r="V3800">
        <f>(L3800+K3800)/(D3800*0.0001)</f>
      </c>
    </row>
    <row r="3801">
      <c r="A3801" t="n">
        <v>2018</v>
      </c>
      <c r="B3801" t="inlineStr">
        <is>
          <t>00135795</t>
        </is>
      </c>
      <c r="C3801" t="inlineStr">
        <is>
          <t>신도리코</t>
        </is>
      </c>
      <c r="D3801" t="n">
        <v>53644563000</v>
      </c>
      <c r="E3801" t="n">
        <v>4770928000</v>
      </c>
      <c r="F3801" t="n">
        <v>3517526000</v>
      </c>
      <c r="G3801" t="n">
        <v>1499435000</v>
      </c>
      <c r="H3801" t="n">
        <v>2.67</v>
      </c>
      <c r="I3801" t="n">
        <v>2.61</v>
      </c>
      <c r="J3801" t="n">
        <v>6.965</v>
      </c>
      <c r="K3801" t="n">
        <v>-3922991000</v>
      </c>
      <c r="L3801" t="n">
        <v>4483527000</v>
      </c>
      <c r="M3801" t="n">
        <v>4450258000</v>
      </c>
      <c r="N3801" t="n">
        <v>-3968968000</v>
      </c>
      <c r="O3801">
        <f>D3800</f>
      </c>
      <c r="P3801">
        <f>(E3801-F3801+G3801)/O3801*100</f>
      </c>
      <c r="Q3801">
        <f>H3800</f>
      </c>
      <c r="R3801">
        <f>I3800</f>
      </c>
      <c r="S3801">
        <f>H3801-H3800</f>
      </c>
      <c r="T3801">
        <f>I3801-I3800</f>
      </c>
      <c r="U3801">
        <f>(L3801-K3801)/(2*D3801*0.01)</f>
      </c>
      <c r="V3801">
        <f>(L3801+K3801)/(D3801*0.0001)</f>
      </c>
    </row>
    <row r="3802">
      <c r="A3802" t="n">
        <v>2019</v>
      </c>
      <c r="B3802" t="inlineStr">
        <is>
          <t>00135795</t>
        </is>
      </c>
      <c r="C3802" t="inlineStr">
        <is>
          <t>신도리코</t>
        </is>
      </c>
      <c r="D3802" t="n">
        <v>58365826000</v>
      </c>
      <c r="E3802" t="n">
        <v>5036285000</v>
      </c>
      <c r="F3802" t="n">
        <v>3253745000</v>
      </c>
      <c r="G3802" t="n">
        <v>1436333000</v>
      </c>
      <c r="H3802" t="n">
        <v>2.3</v>
      </c>
      <c r="I3802" t="n">
        <v>2.56</v>
      </c>
      <c r="J3802" t="n">
        <v>8</v>
      </c>
      <c r="K3802" t="n">
        <v>-4317612000</v>
      </c>
      <c r="L3802" t="n">
        <v>4948204000</v>
      </c>
      <c r="M3802" t="n">
        <v>4885731000</v>
      </c>
      <c r="N3802" t="n">
        <v>-4348281000</v>
      </c>
      <c r="O3802">
        <f>D3801</f>
      </c>
      <c r="P3802">
        <f>(E3802-F3802+G3802)/O3802*100</f>
      </c>
      <c r="Q3802">
        <f>H3801</f>
      </c>
      <c r="R3802">
        <f>I3801</f>
      </c>
      <c r="S3802">
        <f>H3802-H3801</f>
      </c>
      <c r="T3802">
        <f>I3802-I3801</f>
      </c>
      <c r="U3802">
        <f>(L3802-K3802)/(2*D3802*0.01)</f>
      </c>
      <c r="V3802">
        <f>(L3802+K3802)/(D3802*0.0001)</f>
      </c>
    </row>
    <row r="3803">
      <c r="A3803" t="n">
        <v>2020</v>
      </c>
      <c r="B3803" t="inlineStr">
        <is>
          <t>00135795</t>
        </is>
      </c>
      <c r="C3803" t="inlineStr">
        <is>
          <t>신도리코</t>
        </is>
      </c>
      <c r="D3803" t="n">
        <v>47341457000</v>
      </c>
      <c r="E3803" t="n">
        <v>4851788000</v>
      </c>
      <c r="F3803" t="n">
        <v>13648157000</v>
      </c>
      <c r="G3803" t="n">
        <v>1159701000</v>
      </c>
      <c r="H3803" t="n">
        <v>2.23</v>
      </c>
      <c r="I3803" t="n">
        <v>2.21</v>
      </c>
      <c r="J3803" t="n">
        <v>7.875</v>
      </c>
      <c r="K3803" t="n">
        <v>-3564955000</v>
      </c>
      <c r="L3803" t="n">
        <v>3993885000</v>
      </c>
      <c r="M3803" t="n">
        <v>4030768000</v>
      </c>
      <c r="N3803" t="n">
        <v>-3858283000</v>
      </c>
      <c r="O3803">
        <f>D3802</f>
      </c>
      <c r="P3803">
        <f>(E3803-F3803+G3803)/O3803*100</f>
      </c>
      <c r="Q3803">
        <f>H3802</f>
      </c>
      <c r="R3803">
        <f>I3802</f>
      </c>
      <c r="S3803">
        <f>H3803-H3802</f>
      </c>
      <c r="T3803">
        <f>I3803-I3802</f>
      </c>
      <c r="U3803">
        <f>(L3803-K3803)/(2*D3803*0.01)</f>
      </c>
      <c r="V3803">
        <f>(L3803+K3803)/(D3803*0.0001)</f>
      </c>
    </row>
    <row r="3804">
      <c r="A3804" t="n">
        <v>2021</v>
      </c>
      <c r="B3804" t="inlineStr">
        <is>
          <t>00135795</t>
        </is>
      </c>
      <c r="C3804" t="inlineStr">
        <is>
          <t>신도리코</t>
        </is>
      </c>
      <c r="D3804" t="n">
        <v>41100975000</v>
      </c>
      <c r="E3804" t="n">
        <v>3917786000</v>
      </c>
      <c r="F3804" t="n">
        <v>5428808000</v>
      </c>
      <c r="G3804" t="n">
        <v>1020840000</v>
      </c>
      <c r="H3804" t="n">
        <v>2.7</v>
      </c>
      <c r="I3804" t="n">
        <v>1.56</v>
      </c>
      <c r="J3804" t="n">
        <v>6.595</v>
      </c>
      <c r="K3804" t="n">
        <v>-2189577000</v>
      </c>
      <c r="L3804" t="n">
        <v>2433748000</v>
      </c>
      <c r="M3804" t="n">
        <v>2437707000</v>
      </c>
      <c r="N3804" t="n">
        <v>-2233685000</v>
      </c>
      <c r="O3804">
        <f>D3803</f>
      </c>
      <c r="P3804">
        <f>(E3804-F3804+G3804)/O3804*100</f>
      </c>
      <c r="Q3804">
        <f>H3803</f>
      </c>
      <c r="R3804">
        <f>I3803</f>
      </c>
      <c r="S3804">
        <f>H3804-H3803</f>
      </c>
      <c r="T3804">
        <f>I3804-I3803</f>
      </c>
      <c r="U3804">
        <f>(L3804-K3804)/(2*D3804*0.01)</f>
      </c>
      <c r="V3804">
        <f>(L3804+K3804)/(D3804*0.0001)</f>
      </c>
    </row>
    <row r="3805">
      <c r="A3805" t="n">
        <v>2022</v>
      </c>
      <c r="B3805" t="inlineStr">
        <is>
          <t>00135795</t>
        </is>
      </c>
      <c r="C3805" t="inlineStr">
        <is>
          <t>신도리코</t>
        </is>
      </c>
      <c r="D3805" t="n">
        <v>30002586000</v>
      </c>
      <c r="E3805" t="n">
        <v>3024424000</v>
      </c>
      <c r="F3805" t="n">
        <v>9246660000</v>
      </c>
      <c r="G3805" t="n">
        <v>1013019000</v>
      </c>
      <c r="H3805" t="n">
        <v>5.595</v>
      </c>
      <c r="I3805" t="n">
        <v>1.77</v>
      </c>
      <c r="J3805" t="n">
        <v>5.8985</v>
      </c>
      <c r="K3805" t="n">
        <v>-1300442000</v>
      </c>
      <c r="L3805" t="n">
        <v>1423221000</v>
      </c>
      <c r="M3805" t="n">
        <v>1465330000</v>
      </c>
      <c r="N3805" t="n">
        <v>-1360490000</v>
      </c>
      <c r="O3805">
        <f>D3804</f>
      </c>
      <c r="P3805">
        <f>(E3805-F3805+G3805)/O3805*100</f>
      </c>
      <c r="Q3805">
        <f>H3804</f>
      </c>
      <c r="R3805">
        <f>I3804</f>
      </c>
      <c r="S3805">
        <f>H3805-H3804</f>
      </c>
      <c r="T3805">
        <f>I3805-I3804</f>
      </c>
      <c r="U3805">
        <f>(L3805-K3805)/(2*D3805*0.01)</f>
      </c>
      <c r="V3805">
        <f>(L3805+K3805)/(D3805*0.0001)</f>
      </c>
    </row>
    <row r="3806">
      <c r="A3806" t="n">
        <v>2023</v>
      </c>
      <c r="B3806" t="inlineStr">
        <is>
          <t>00135795</t>
        </is>
      </c>
      <c r="C3806" t="inlineStr">
        <is>
          <t>신도리코</t>
        </is>
      </c>
      <c r="D3806" t="n">
        <v>37113755000</v>
      </c>
      <c r="E3806" t="n">
        <v>2150399000</v>
      </c>
      <c r="F3806" t="n">
        <v>1504695000</v>
      </c>
      <c r="G3806" t="n">
        <v>1397500000</v>
      </c>
      <c r="H3806" t="n">
        <v>4.695</v>
      </c>
      <c r="I3806" t="n">
        <v>1.8</v>
      </c>
      <c r="J3806" t="n">
        <v>5.829</v>
      </c>
      <c r="K3806" t="n">
        <v>-1605320000</v>
      </c>
      <c r="L3806" t="n">
        <v>1757671000</v>
      </c>
      <c r="M3806" t="n">
        <v>1790848000</v>
      </c>
      <c r="N3806" t="n">
        <v>-1663450000</v>
      </c>
      <c r="O3806">
        <f>D3805</f>
      </c>
      <c r="P3806">
        <f>(E3806-F3806+G3806)/O3806*100</f>
      </c>
      <c r="Q3806">
        <f>H3805</f>
      </c>
      <c r="R3806">
        <f>I3805</f>
      </c>
      <c r="S3806">
        <f>H3806-H3805</f>
      </c>
      <c r="T3806">
        <f>I3806-I3805</f>
      </c>
      <c r="U3806">
        <f>(L3806-K3806)/(2*D3806*0.01)</f>
      </c>
      <c r="V3806">
        <f>(L3806+K3806)/(D3806*0.0001)</f>
      </c>
    </row>
    <row r="3807">
      <c r="A3807" t="n">
        <v>2024</v>
      </c>
      <c r="B3807" t="inlineStr">
        <is>
          <t>00135795</t>
        </is>
      </c>
      <c r="C3807" t="inlineStr">
        <is>
          <t>신도리코</t>
        </is>
      </c>
      <c r="D3807" t="n">
        <v>38479430000</v>
      </c>
      <c r="E3807" t="n">
        <v>2472749000</v>
      </c>
      <c r="F3807" t="n">
        <v>3326281000</v>
      </c>
      <c r="G3807" t="n">
        <v>1280081000</v>
      </c>
      <c r="H3807" t="n">
        <v>4.08</v>
      </c>
      <c r="I3807" t="n">
        <v>1.83</v>
      </c>
      <c r="J3807" t="n">
        <v>3.833</v>
      </c>
      <c r="K3807" t="n">
        <v>-1457821000</v>
      </c>
      <c r="L3807" t="n">
        <v>1757671000</v>
      </c>
      <c r="M3807" t="n">
        <v>1608162000</v>
      </c>
      <c r="N3807" t="n">
        <v>-1663450000</v>
      </c>
      <c r="O3807">
        <f>D3806</f>
      </c>
      <c r="P3807">
        <f>(E3807-F3807+G3807)/O3807*100</f>
      </c>
      <c r="Q3807">
        <f>H3806</f>
      </c>
      <c r="R3807">
        <f>I3806</f>
      </c>
      <c r="S3807">
        <f>H3807-H3806</f>
      </c>
      <c r="T3807">
        <f>I3807-I3806</f>
      </c>
      <c r="U3807">
        <f>(L3807-K3807)/(2*D3807*0.01)</f>
      </c>
      <c r="V3807">
        <f>(L3807+K3807)/(D3807*0.0001)</f>
      </c>
    </row>
    <row r="3808">
      <c r="A3808" t="n">
        <v>2025</v>
      </c>
      <c r="B3808" t="inlineStr">
        <is>
          <t>00135795</t>
        </is>
      </c>
      <c r="C3808" t="inlineStr">
        <is>
          <t>신도리코</t>
        </is>
      </c>
      <c r="D3808" t="n">
        <v>39191116000</v>
      </c>
      <c r="E3808" t="n">
        <v>2489672000</v>
      </c>
      <c r="F3808" t="n">
        <v>3628083000</v>
      </c>
      <c r="G3808" t="n">
        <v>1246784000</v>
      </c>
      <c r="H3808" t="n">
        <v>4.295</v>
      </c>
      <c r="I3808" t="n">
        <v>2</v>
      </c>
      <c r="J3808" t="n">
        <v>3.67</v>
      </c>
      <c r="K3808" t="n">
        <v>-1396457000</v>
      </c>
      <c r="L3808" t="n">
        <v>1519245000</v>
      </c>
      <c r="M3808" t="n">
        <v>1539465000</v>
      </c>
      <c r="N3808" t="n">
        <v>-1439902000</v>
      </c>
      <c r="O3808">
        <f>D3807</f>
      </c>
      <c r="P3808">
        <f>(E3808-F3808+G3808)/O3808*100</f>
      </c>
      <c r="Q3808">
        <f>H3807</f>
      </c>
      <c r="R3808">
        <f>I3807</f>
      </c>
      <c r="S3808">
        <f>H3808-H3807</f>
      </c>
      <c r="T3808">
        <f>I3808-I3807</f>
      </c>
      <c r="U3808">
        <f>(L3808-K3808)/(2*D3808*0.01)</f>
      </c>
      <c r="V3808">
        <f>(L3808+K3808)/(D3808*0.0001)</f>
      </c>
    </row>
    <row r="3809">
      <c r="A3809" t="n">
        <v>2014</v>
      </c>
      <c r="B3809" t="inlineStr">
        <is>
          <t>00135917</t>
        </is>
      </c>
      <c r="C3809" t="inlineStr">
        <is>
          <t>한화손해보험</t>
        </is>
      </c>
      <c r="D3809" t="n">
        <v>88605387000</v>
      </c>
      <c r="E3809" t="n">
        <v>12387621000</v>
      </c>
      <c r="F3809" t="n">
        <v>2706035000</v>
      </c>
      <c r="G3809" t="n">
        <v>3518456000</v>
      </c>
      <c r="H3809" t="n">
        <v>4.5</v>
      </c>
      <c r="I3809" t="n">
        <v>4.62</v>
      </c>
      <c r="K3809" t="n">
        <v>-9639982000</v>
      </c>
      <c r="L3809" t="n">
        <v>11518745000</v>
      </c>
      <c r="M3809" t="n">
        <v>11640617000</v>
      </c>
      <c r="N3809" t="n">
        <v>-9900254000</v>
      </c>
      <c r="U3809">
        <f>(L3809-K3809)/(2*D3809*0.01)</f>
      </c>
      <c r="V3809">
        <f>(L3809+K3809)/(D3809*0.0001)</f>
      </c>
    </row>
    <row r="3810">
      <c r="A3810" t="n">
        <v>2015</v>
      </c>
      <c r="B3810" t="inlineStr">
        <is>
          <t>00135917</t>
        </is>
      </c>
      <c r="C3810" t="inlineStr">
        <is>
          <t>한화손해보험</t>
        </is>
      </c>
      <c r="D3810" t="n">
        <v>103266182000</v>
      </c>
      <c r="E3810" t="n">
        <v>14819636000</v>
      </c>
      <c r="F3810" t="n">
        <v>5014967000</v>
      </c>
      <c r="G3810" t="n">
        <v>3931981000</v>
      </c>
      <c r="H3810" t="n">
        <v>3.89</v>
      </c>
      <c r="I3810" t="n">
        <v>4.16</v>
      </c>
      <c r="K3810" t="n">
        <v>-973343600</v>
      </c>
      <c r="L3810" t="n">
        <v>1140101500</v>
      </c>
      <c r="M3810" t="n">
        <v>1150781200</v>
      </c>
      <c r="N3810" t="n">
        <v>-999049100</v>
      </c>
      <c r="O3810">
        <f>D3809</f>
      </c>
      <c r="P3810">
        <f>(E3810-F3810+G3810)/O3810*100</f>
      </c>
      <c r="Q3810">
        <f>H3809</f>
      </c>
      <c r="R3810">
        <f>I3809</f>
      </c>
      <c r="S3810">
        <f>H3810-H3809</f>
      </c>
      <c r="T3810">
        <f>I3810-I3809</f>
      </c>
      <c r="U3810">
        <f>(L3810-K3810)/(2*D3810*0.01)</f>
      </c>
      <c r="V3810">
        <f>(L3810+K3810)/(D3810*0.0001)</f>
      </c>
    </row>
    <row r="3811">
      <c r="A3811" t="n">
        <v>2016</v>
      </c>
      <c r="B3811" t="inlineStr">
        <is>
          <t>00135917</t>
        </is>
      </c>
      <c r="C3811" t="inlineStr">
        <is>
          <t>한화손해보험</t>
        </is>
      </c>
      <c r="D3811" t="n">
        <v>121463314000</v>
      </c>
      <c r="O3811">
        <f>D3810</f>
      </c>
    </row>
    <row r="3812">
      <c r="A3812" t="n">
        <v>2017</v>
      </c>
      <c r="B3812" t="inlineStr">
        <is>
          <t>00135917</t>
        </is>
      </c>
      <c r="C3812" t="inlineStr">
        <is>
          <t>한화손해보험</t>
        </is>
      </c>
      <c r="D3812" t="n">
        <v>133997738000</v>
      </c>
      <c r="O3812">
        <f>D3811</f>
      </c>
    </row>
    <row r="3813">
      <c r="A3813" t="n">
        <v>2018</v>
      </c>
      <c r="B3813" t="inlineStr">
        <is>
          <t>00135917</t>
        </is>
      </c>
      <c r="C3813" t="inlineStr">
        <is>
          <t>한화손해보험</t>
        </is>
      </c>
      <c r="D3813" t="n">
        <v>143676577000</v>
      </c>
      <c r="O3813">
        <f>D3812</f>
      </c>
    </row>
    <row r="3814">
      <c r="A3814" t="n">
        <v>2019</v>
      </c>
      <c r="B3814" t="inlineStr">
        <is>
          <t>00135917</t>
        </is>
      </c>
      <c r="C3814" t="inlineStr">
        <is>
          <t>한화손해보험</t>
        </is>
      </c>
      <c r="D3814" t="n">
        <v>158688328000</v>
      </c>
      <c r="E3814" t="n">
        <v>17442593000</v>
      </c>
      <c r="F3814" t="n">
        <v>15840111000</v>
      </c>
      <c r="G3814" t="n">
        <v>4831202000</v>
      </c>
      <c r="O3814">
        <f>D3813</f>
      </c>
      <c r="P3814">
        <f>(E3814-F3814+G3814)/O3814*100</f>
      </c>
    </row>
    <row r="3815">
      <c r="A3815" t="n">
        <v>2020</v>
      </c>
      <c r="B3815" t="inlineStr">
        <is>
          <t>00135917</t>
        </is>
      </c>
      <c r="C3815" t="inlineStr">
        <is>
          <t>한화손해보험</t>
        </is>
      </c>
      <c r="D3815" t="n">
        <v>147949877000</v>
      </c>
      <c r="E3815" t="n">
        <v>17943823000</v>
      </c>
      <c r="F3815" t="n">
        <v>28552349000</v>
      </c>
      <c r="G3815" t="n">
        <v>4316915000</v>
      </c>
      <c r="O3815">
        <f>D3814</f>
      </c>
      <c r="P3815">
        <f>(E3815-F3815+G3815)/O3815*100</f>
      </c>
    </row>
    <row r="3816">
      <c r="A3816" t="n">
        <v>2021</v>
      </c>
      <c r="B3816" t="inlineStr">
        <is>
          <t>00135917</t>
        </is>
      </c>
      <c r="C3816" t="inlineStr">
        <is>
          <t>한화손해보험</t>
        </is>
      </c>
      <c r="D3816" t="n">
        <v>145548762000</v>
      </c>
      <c r="E3816" t="n">
        <v>16877594000</v>
      </c>
      <c r="F3816" t="n">
        <v>18105806000</v>
      </c>
      <c r="G3816" t="n">
        <v>4029841000</v>
      </c>
      <c r="O3816">
        <f>D3815</f>
      </c>
      <c r="P3816">
        <f>(E3816-F3816+G3816)/O3816*100</f>
      </c>
    </row>
    <row r="3817">
      <c r="A3817" t="n">
        <v>2014</v>
      </c>
      <c r="B3817" t="inlineStr">
        <is>
          <t>00135962</t>
        </is>
      </c>
      <c r="C3817" t="inlineStr">
        <is>
          <t>신라교역</t>
        </is>
      </c>
      <c r="D3817" t="n">
        <v>7062918000</v>
      </c>
      <c r="E3817" t="n">
        <v>1263782000</v>
      </c>
      <c r="F3817" t="n">
        <v>884297000</v>
      </c>
      <c r="G3817" t="n">
        <v>216467000</v>
      </c>
      <c r="H3817" t="n">
        <v>3.7</v>
      </c>
      <c r="I3817" t="n">
        <v>5.75</v>
      </c>
      <c r="K3817" t="n">
        <v>-694845000</v>
      </c>
      <c r="L3817" t="n">
        <v>932608000</v>
      </c>
      <c r="M3817" t="n">
        <v>891584000</v>
      </c>
      <c r="N3817" t="n">
        <v>-682953000</v>
      </c>
      <c r="U3817">
        <f>(L3817-K3817)/(2*D3817*0.01)</f>
      </c>
      <c r="V3817">
        <f>(L3817+K3817)/(D3817*0.0001)</f>
      </c>
    </row>
    <row r="3818">
      <c r="A3818" t="n">
        <v>2015</v>
      </c>
      <c r="B3818" t="inlineStr">
        <is>
          <t>00135962</t>
        </is>
      </c>
      <c r="C3818" t="inlineStr">
        <is>
          <t>신라교역</t>
        </is>
      </c>
      <c r="D3818" t="n">
        <v>8496332000</v>
      </c>
      <c r="E3818" t="n">
        <v>1206401000</v>
      </c>
      <c r="F3818" t="n">
        <v>1023019000</v>
      </c>
      <c r="G3818" t="n">
        <v>152071000</v>
      </c>
      <c r="H3818" t="n">
        <v>2.5</v>
      </c>
      <c r="I3818" t="n">
        <v>5.56</v>
      </c>
      <c r="K3818" t="n">
        <v>-887859000</v>
      </c>
      <c r="L3818" t="n">
        <v>1177573000</v>
      </c>
      <c r="M3818" t="n">
        <v>1129916000</v>
      </c>
      <c r="N3818" t="n">
        <v>-874902000</v>
      </c>
      <c r="O3818">
        <f>D3817</f>
      </c>
      <c r="P3818">
        <f>(E3818-F3818+G3818)/O3818*100</f>
      </c>
      <c r="Q3818">
        <f>H3817</f>
      </c>
      <c r="R3818">
        <f>I3817</f>
      </c>
      <c r="S3818">
        <f>H3818-H3817</f>
      </c>
      <c r="T3818">
        <f>I3818-I3817</f>
      </c>
      <c r="U3818">
        <f>(L3818-K3818)/(2*D3818*0.01)</f>
      </c>
      <c r="V3818">
        <f>(L3818+K3818)/(D3818*0.0001)</f>
      </c>
    </row>
    <row r="3819">
      <c r="A3819" t="n">
        <v>2016</v>
      </c>
      <c r="B3819" t="inlineStr">
        <is>
          <t>00135962</t>
        </is>
      </c>
      <c r="C3819" t="inlineStr">
        <is>
          <t>신라교역</t>
        </is>
      </c>
      <c r="D3819" t="n">
        <v>8353563000</v>
      </c>
      <c r="E3819" t="n">
        <v>1473332000</v>
      </c>
      <c r="F3819" t="n">
        <v>813635000</v>
      </c>
      <c r="G3819" t="n">
        <v>186517000</v>
      </c>
      <c r="H3819" t="n">
        <v>2.2</v>
      </c>
      <c r="I3819" t="n">
        <v>4.77</v>
      </c>
      <c r="K3819" t="n">
        <v>-728247000</v>
      </c>
      <c r="L3819" t="n">
        <v>936017000</v>
      </c>
      <c r="M3819" t="n">
        <v>900240000</v>
      </c>
      <c r="N3819" t="n">
        <v>-718470000</v>
      </c>
      <c r="O3819">
        <f>D3818</f>
      </c>
      <c r="P3819">
        <f>(E3819-F3819+G3819)/O3819*100</f>
      </c>
      <c r="Q3819">
        <f>H3818</f>
      </c>
      <c r="R3819">
        <f>I3818</f>
      </c>
      <c r="S3819">
        <f>H3819-H3818</f>
      </c>
      <c r="T3819">
        <f>I3819-I3818</f>
      </c>
      <c r="U3819">
        <f>(L3819-K3819)/(2*D3819*0.01)</f>
      </c>
      <c r="V3819">
        <f>(L3819+K3819)/(D3819*0.0001)</f>
      </c>
    </row>
    <row r="3820">
      <c r="A3820" t="n">
        <v>2017</v>
      </c>
      <c r="B3820" t="inlineStr">
        <is>
          <t>00135962</t>
        </is>
      </c>
      <c r="C3820" t="inlineStr">
        <is>
          <t>신라교역</t>
        </is>
      </c>
      <c r="D3820" t="n">
        <v>10050105000</v>
      </c>
      <c r="E3820" t="n">
        <v>1297061000</v>
      </c>
      <c r="F3820" t="n">
        <v>1383633000</v>
      </c>
      <c r="G3820" t="n">
        <v>169700000</v>
      </c>
      <c r="H3820" t="n">
        <v>2.7</v>
      </c>
      <c r="I3820" t="n">
        <v>5.23</v>
      </c>
      <c r="K3820" t="n">
        <v>-572637000</v>
      </c>
      <c r="L3820" t="n">
        <v>649185000</v>
      </c>
      <c r="M3820" t="n">
        <v>626245000</v>
      </c>
      <c r="N3820" t="n">
        <v>-564727000</v>
      </c>
      <c r="O3820">
        <f>D3819</f>
      </c>
      <c r="P3820">
        <f>(E3820-F3820+G3820)/O3820*100</f>
      </c>
      <c r="Q3820">
        <f>H3819</f>
      </c>
      <c r="R3820">
        <f>I3819</f>
      </c>
      <c r="S3820">
        <f>H3820-H3819</f>
      </c>
      <c r="T3820">
        <f>I3820-I3819</f>
      </c>
      <c r="U3820">
        <f>(L3820-K3820)/(2*D3820*0.01)</f>
      </c>
      <c r="V3820">
        <f>(L3820+K3820)/(D3820*0.0001)</f>
      </c>
    </row>
    <row r="3821">
      <c r="A3821" t="n">
        <v>2018</v>
      </c>
      <c r="B3821" t="inlineStr">
        <is>
          <t>00135962</t>
        </is>
      </c>
      <c r="C3821" t="inlineStr">
        <is>
          <t>신라교역</t>
        </is>
      </c>
      <c r="D3821" t="n">
        <v>11648913000</v>
      </c>
      <c r="E3821" t="n">
        <v>1453906000</v>
      </c>
      <c r="F3821" t="n">
        <v>787293000</v>
      </c>
      <c r="G3821" t="n">
        <v>247124000</v>
      </c>
      <c r="H3821" t="n">
        <v>2.5</v>
      </c>
      <c r="I3821" t="n">
        <v>5.31</v>
      </c>
      <c r="K3821" t="n">
        <v>-664057000</v>
      </c>
      <c r="L3821" t="n">
        <v>753253000</v>
      </c>
      <c r="M3821" t="n">
        <v>724545000</v>
      </c>
      <c r="N3821" t="n">
        <v>-653216000</v>
      </c>
      <c r="O3821">
        <f>D3820</f>
      </c>
      <c r="P3821">
        <f>(E3821-F3821+G3821)/O3821*100</f>
      </c>
      <c r="Q3821">
        <f>H3820</f>
      </c>
      <c r="R3821">
        <f>I3820</f>
      </c>
      <c r="S3821">
        <f>H3821-H3820</f>
      </c>
      <c r="T3821">
        <f>I3821-I3820</f>
      </c>
      <c r="U3821">
        <f>(L3821-K3821)/(2*D3821*0.01)</f>
      </c>
      <c r="V3821">
        <f>(L3821+K3821)/(D3821*0.0001)</f>
      </c>
    </row>
    <row r="3822">
      <c r="A3822" t="n">
        <v>2019</v>
      </c>
      <c r="B3822" t="inlineStr">
        <is>
          <t>00135962</t>
        </is>
      </c>
      <c r="C3822" t="inlineStr">
        <is>
          <t>신라교역</t>
        </is>
      </c>
      <c r="D3822" t="n">
        <v>12461354000</v>
      </c>
      <c r="E3822" t="n">
        <v>1914269000</v>
      </c>
      <c r="F3822" t="n">
        <v>1936530000</v>
      </c>
      <c r="G3822" t="n">
        <v>288133000</v>
      </c>
      <c r="H3822" t="n">
        <v>2.19</v>
      </c>
      <c r="I3822" t="n">
        <v>3.22</v>
      </c>
      <c r="K3822" t="n">
        <v>-721565000</v>
      </c>
      <c r="L3822" t="n">
        <v>818084000</v>
      </c>
      <c r="M3822" t="n">
        <v>799808000</v>
      </c>
      <c r="N3822" t="n">
        <v>-720265000</v>
      </c>
      <c r="O3822">
        <f>D3821</f>
      </c>
      <c r="P3822">
        <f>(E3822-F3822+G3822)/O3822*100</f>
      </c>
      <c r="Q3822">
        <f>H3821</f>
      </c>
      <c r="R3822">
        <f>I3821</f>
      </c>
      <c r="S3822">
        <f>H3822-H3821</f>
      </c>
      <c r="T3822">
        <f>I3822-I3821</f>
      </c>
      <c r="U3822">
        <f>(L3822-K3822)/(2*D3822*0.01)</f>
      </c>
      <c r="V3822">
        <f>(L3822+K3822)/(D3822*0.0001)</f>
      </c>
    </row>
    <row r="3823">
      <c r="A3823" t="n">
        <v>2020</v>
      </c>
      <c r="B3823" t="inlineStr">
        <is>
          <t>00135962</t>
        </is>
      </c>
      <c r="C3823" t="inlineStr">
        <is>
          <t>신라교역</t>
        </is>
      </c>
      <c r="D3823" t="n">
        <v>11182775000</v>
      </c>
      <c r="E3823" t="n">
        <v>1718982000</v>
      </c>
      <c r="F3823" t="n">
        <v>2452525000</v>
      </c>
      <c r="G3823" t="n">
        <v>238151000</v>
      </c>
      <c r="H3823" t="n">
        <v>2.39</v>
      </c>
      <c r="I3823" t="n">
        <v>3.22</v>
      </c>
      <c r="K3823" t="n">
        <v>-627780000</v>
      </c>
      <c r="L3823" t="n">
        <v>710311000</v>
      </c>
      <c r="M3823" t="n">
        <v>697677000</v>
      </c>
      <c r="N3823" t="n">
        <v>-629229000</v>
      </c>
      <c r="O3823">
        <f>D3822</f>
      </c>
      <c r="P3823">
        <f>(E3823-F3823+G3823)/O3823*100</f>
      </c>
      <c r="Q3823">
        <f>H3822</f>
      </c>
      <c r="R3823">
        <f>I3822</f>
      </c>
      <c r="S3823">
        <f>H3823-H3822</f>
      </c>
      <c r="T3823">
        <f>I3823-I3822</f>
      </c>
      <c r="U3823">
        <f>(L3823-K3823)/(2*D3823*0.01)</f>
      </c>
      <c r="V3823">
        <f>(L3823+K3823)/(D3823*0.0001)</f>
      </c>
    </row>
    <row r="3824">
      <c r="A3824" t="n">
        <v>2021</v>
      </c>
      <c r="B3824" t="inlineStr">
        <is>
          <t>00135962</t>
        </is>
      </c>
      <c r="C3824" t="inlineStr">
        <is>
          <t>신라교역</t>
        </is>
      </c>
      <c r="D3824" t="n">
        <v>12766732000</v>
      </c>
      <c r="E3824" t="n">
        <v>1599214000</v>
      </c>
      <c r="F3824" t="n">
        <v>1431607000</v>
      </c>
      <c r="G3824" t="n">
        <v>234825000</v>
      </c>
      <c r="H3824" t="n">
        <v>3.075</v>
      </c>
      <c r="I3824" t="n">
        <v>2.97</v>
      </c>
      <c r="K3824" t="n">
        <v>-785451000</v>
      </c>
      <c r="L3824" t="n">
        <v>887425000</v>
      </c>
      <c r="M3824" t="n">
        <v>889921000</v>
      </c>
      <c r="N3824" t="n">
        <v>-794542000</v>
      </c>
      <c r="O3824">
        <f>D3823</f>
      </c>
      <c r="P3824">
        <f>(E3824-F3824+G3824)/O3824*100</f>
      </c>
      <c r="Q3824">
        <f>H3823</f>
      </c>
      <c r="R3824">
        <f>I3823</f>
      </c>
      <c r="S3824">
        <f>H3824-H3823</f>
      </c>
      <c r="T3824">
        <f>I3824-I3823</f>
      </c>
      <c r="U3824">
        <f>(L3824-K3824)/(2*D3824*0.01)</f>
      </c>
      <c r="V3824">
        <f>(L3824+K3824)/(D3824*0.0001)</f>
      </c>
    </row>
    <row r="3825">
      <c r="A3825" t="n">
        <v>2022</v>
      </c>
      <c r="B3825" t="inlineStr">
        <is>
          <t>00135962</t>
        </is>
      </c>
      <c r="C3825" t="inlineStr">
        <is>
          <t>신라교역</t>
        </is>
      </c>
      <c r="D3825" t="n">
        <v>9723723000</v>
      </c>
      <c r="E3825" t="n">
        <v>1785210000</v>
      </c>
      <c r="O3825">
        <f>D3824</f>
      </c>
    </row>
    <row r="3826">
      <c r="A3826" t="n">
        <v>2023</v>
      </c>
      <c r="B3826" t="inlineStr">
        <is>
          <t>00135962</t>
        </is>
      </c>
      <c r="C3826" t="inlineStr">
        <is>
          <t>신라교역</t>
        </is>
      </c>
      <c r="D3826" t="n">
        <v>12041058000</v>
      </c>
      <c r="E3826" t="n">
        <v>2231229000</v>
      </c>
      <c r="F3826" t="n">
        <v>2235931000</v>
      </c>
      <c r="G3826" t="n">
        <v>462279000</v>
      </c>
      <c r="H3826" t="n">
        <v>4.63</v>
      </c>
      <c r="I3826" t="n">
        <v>3.64</v>
      </c>
      <c r="J3826" t="n">
        <v>6.01</v>
      </c>
      <c r="K3826" t="n">
        <v>-678685000</v>
      </c>
      <c r="L3826" t="n">
        <v>764043000</v>
      </c>
      <c r="M3826" t="n">
        <v>764893000</v>
      </c>
      <c r="N3826" t="n">
        <v>-691792000</v>
      </c>
      <c r="O3826">
        <f>D3825</f>
      </c>
      <c r="P3826">
        <f>(E3826-F3826+G3826)/O3826*100</f>
      </c>
      <c r="U3826">
        <f>(L3826-K3826)/(2*D3826*0.01)</f>
      </c>
      <c r="V3826">
        <f>(L3826+K3826)/(D3826*0.0001)</f>
      </c>
    </row>
    <row r="3827">
      <c r="A3827" t="n">
        <v>2024</v>
      </c>
      <c r="B3827" t="inlineStr">
        <is>
          <t>00135962</t>
        </is>
      </c>
      <c r="C3827" t="inlineStr">
        <is>
          <t>신라교역</t>
        </is>
      </c>
      <c r="D3827" t="n">
        <v>14379879000</v>
      </c>
      <c r="E3827" t="n">
        <v>1941707000</v>
      </c>
      <c r="F3827" t="n">
        <v>1846308000</v>
      </c>
      <c r="G3827" t="n">
        <v>502897000</v>
      </c>
      <c r="H3827" t="n">
        <v>4.015</v>
      </c>
      <c r="I3827" t="n">
        <v>3.15</v>
      </c>
      <c r="K3827" t="n">
        <v>-794684000</v>
      </c>
      <c r="L3827" t="n">
        <v>764043000</v>
      </c>
      <c r="M3827" t="n">
        <v>891647000</v>
      </c>
      <c r="N3827" t="n">
        <v>-691792000</v>
      </c>
      <c r="O3827">
        <f>D3826</f>
      </c>
      <c r="P3827">
        <f>(E3827-F3827+G3827)/O3827*100</f>
      </c>
      <c r="Q3827">
        <f>H3826</f>
      </c>
      <c r="R3827">
        <f>I3826</f>
      </c>
      <c r="S3827">
        <f>H3827-H3826</f>
      </c>
      <c r="T3827">
        <f>I3827-I3826</f>
      </c>
      <c r="U3827">
        <f>(L3827-K3827)/(2*D3827*0.01)</f>
      </c>
    </row>
    <row r="3828">
      <c r="A3828" t="n">
        <v>2025</v>
      </c>
      <c r="B3828" t="inlineStr">
        <is>
          <t>00135962</t>
        </is>
      </c>
      <c r="C3828" t="inlineStr">
        <is>
          <t>신라교역</t>
        </is>
      </c>
      <c r="D3828" t="n">
        <v>11929670000</v>
      </c>
      <c r="E3828" t="n">
        <v>2026807000</v>
      </c>
      <c r="F3828" t="n">
        <v>3585966000</v>
      </c>
      <c r="G3828" t="n">
        <v>513874000</v>
      </c>
      <c r="H3828" t="n">
        <v>4.38</v>
      </c>
      <c r="I3828" t="n">
        <v>3</v>
      </c>
      <c r="K3828" t="n">
        <v>-642394000</v>
      </c>
      <c r="L3828" t="n">
        <v>720576000</v>
      </c>
      <c r="M3828" t="n">
        <v>723973000</v>
      </c>
      <c r="N3828" t="n">
        <v>-656994000</v>
      </c>
      <c r="O3828">
        <f>D3827</f>
      </c>
      <c r="P3828">
        <f>(E3828-F3828+G3828)/O3828*100</f>
      </c>
      <c r="Q3828">
        <f>H3827</f>
      </c>
      <c r="R3828">
        <f>I3827</f>
      </c>
      <c r="S3828">
        <f>H3828-H3827</f>
      </c>
      <c r="T3828">
        <f>I3828-I3827</f>
      </c>
      <c r="U3828">
        <f>(L3828-K3828)/(2*D3828*0.01)</f>
      </c>
      <c r="V3828">
        <f>(L3828+K3828)/(D3828*0.0001)</f>
      </c>
    </row>
    <row r="3829">
      <c r="A3829" t="n">
        <v>2014</v>
      </c>
      <c r="B3829" t="inlineStr">
        <is>
          <t>00135999</t>
        </is>
      </c>
      <c r="C3829" t="inlineStr">
        <is>
          <t>신라섬유</t>
        </is>
      </c>
      <c r="D3829" t="n">
        <v>157737000</v>
      </c>
      <c r="E3829" t="n">
        <v>93870000</v>
      </c>
      <c r="F3829" t="n">
        <v>182055000</v>
      </c>
      <c r="G3829" t="n">
        <v>11320000</v>
      </c>
      <c r="H3829" t="n">
        <v>2.39</v>
      </c>
      <c r="I3829" t="n">
        <v>5.59</v>
      </c>
    </row>
    <row r="3830">
      <c r="A3830" t="n">
        <v>2015</v>
      </c>
      <c r="B3830" t="inlineStr">
        <is>
          <t>00135999</t>
        </is>
      </c>
      <c r="C3830" t="inlineStr">
        <is>
          <t>신라섬유</t>
        </is>
      </c>
      <c r="D3830" t="n">
        <v>209581000</v>
      </c>
      <c r="E3830" t="n">
        <v>25332000</v>
      </c>
      <c r="F3830" t="n">
        <v>5117000</v>
      </c>
      <c r="G3830" t="n">
        <v>1415000</v>
      </c>
      <c r="H3830" t="n">
        <v>2.01</v>
      </c>
      <c r="I3830" t="n">
        <v>5.49</v>
      </c>
      <c r="K3830" t="n">
        <v>-4560000</v>
      </c>
      <c r="L3830" t="n">
        <v>5104000</v>
      </c>
      <c r="M3830" t="n">
        <v>-4546000</v>
      </c>
      <c r="N3830" t="n">
        <v>4530000</v>
      </c>
      <c r="O3830">
        <f>D3829</f>
      </c>
      <c r="P3830">
        <f>(E3830-F3830+G3830)/O3830*100</f>
      </c>
      <c r="Q3830">
        <f>H3829</f>
      </c>
      <c r="R3830">
        <f>I3829</f>
      </c>
      <c r="S3830">
        <f>H3830-H3829</f>
      </c>
      <c r="T3830">
        <f>I3830-I3829</f>
      </c>
      <c r="U3830">
        <f>(L3830-K3830)/(2*D3830*0.01)</f>
      </c>
      <c r="V3830">
        <f>(L3830+K3830)/(D3830*0.0001)</f>
      </c>
    </row>
    <row r="3831">
      <c r="A3831" t="n">
        <v>2016</v>
      </c>
      <c r="B3831" t="inlineStr">
        <is>
          <t>00135999</t>
        </is>
      </c>
      <c r="C3831" t="inlineStr">
        <is>
          <t>신라섬유</t>
        </is>
      </c>
      <c r="D3831" t="n">
        <v>189682000</v>
      </c>
      <c r="E3831" t="n">
        <v>34470000</v>
      </c>
      <c r="F3831" t="n">
        <v>48440000</v>
      </c>
      <c r="G3831" t="n">
        <v>1556000</v>
      </c>
      <c r="H3831" t="n">
        <v>2.06</v>
      </c>
      <c r="I3831" t="n">
        <v>3.74</v>
      </c>
      <c r="J3831" t="n">
        <v>5.85</v>
      </c>
      <c r="O3831">
        <f>D3830</f>
      </c>
      <c r="P3831">
        <f>(E3831-F3831+G3831)/O3831*100</f>
      </c>
      <c r="Q3831">
        <f>H3830</f>
      </c>
      <c r="R3831">
        <f>I3830</f>
      </c>
      <c r="S3831">
        <f>H3831-H3830</f>
      </c>
      <c r="T3831">
        <f>I3831-I3830</f>
      </c>
    </row>
    <row r="3832">
      <c r="A3832" t="n">
        <v>2017</v>
      </c>
      <c r="B3832" t="inlineStr">
        <is>
          <t>00135999</t>
        </is>
      </c>
      <c r="C3832" t="inlineStr">
        <is>
          <t>신라섬유</t>
        </is>
      </c>
      <c r="D3832" t="n">
        <v>215735000</v>
      </c>
      <c r="E3832" t="n">
        <v>35243000</v>
      </c>
      <c r="F3832" t="n">
        <v>4611000</v>
      </c>
      <c r="G3832" t="n">
        <v>3848000</v>
      </c>
      <c r="H3832" t="n">
        <v>2.44</v>
      </c>
      <c r="I3832" t="n">
        <v>2.96</v>
      </c>
      <c r="J3832" t="n">
        <v>8.57</v>
      </c>
      <c r="K3832" t="n">
        <v>-5500000</v>
      </c>
      <c r="L3832" t="n">
        <v>6304000</v>
      </c>
      <c r="M3832" t="n">
        <v>6305000</v>
      </c>
      <c r="N3832" t="n">
        <v>-5602000</v>
      </c>
      <c r="O3832">
        <f>D3831</f>
      </c>
      <c r="P3832">
        <f>(E3832-F3832+G3832)/O3832*100</f>
      </c>
      <c r="Q3832">
        <f>H3831</f>
      </c>
      <c r="R3832">
        <f>I3831</f>
      </c>
      <c r="S3832">
        <f>H3832-H3831</f>
      </c>
      <c r="T3832">
        <f>I3832-I3831</f>
      </c>
      <c r="U3832">
        <f>(L3832-K3832)/(2*D3832*0.01)</f>
      </c>
      <c r="V3832">
        <f>(L3832+K3832)/(D3832*0.0001)</f>
      </c>
    </row>
    <row r="3833">
      <c r="A3833" t="n">
        <v>2018</v>
      </c>
      <c r="B3833" t="inlineStr">
        <is>
          <t>00135999</t>
        </is>
      </c>
      <c r="C3833" t="inlineStr">
        <is>
          <t>신라섬유</t>
        </is>
      </c>
      <c r="D3833" t="n">
        <v>253028000</v>
      </c>
      <c r="E3833" t="n">
        <v>29971000</v>
      </c>
      <c r="F3833" t="n">
        <v>9464000</v>
      </c>
      <c r="G3833" t="n">
        <v>5174000</v>
      </c>
      <c r="H3833" t="n">
        <v>2.51</v>
      </c>
      <c r="I3833" t="n">
        <v>3</v>
      </c>
      <c r="J3833" t="n">
        <v>8.4</v>
      </c>
      <c r="K3833" t="n">
        <v>-7693000</v>
      </c>
      <c r="L3833" t="n">
        <v>8821000</v>
      </c>
      <c r="M3833" t="n">
        <v>8830000</v>
      </c>
      <c r="N3833" t="n">
        <v>-7842000</v>
      </c>
      <c r="O3833">
        <f>D3832</f>
      </c>
      <c r="P3833">
        <f>(E3833-F3833+G3833)/O3833*100</f>
      </c>
      <c r="Q3833">
        <f>H3832</f>
      </c>
      <c r="R3833">
        <f>I3832</f>
      </c>
      <c r="S3833">
        <f>H3833-H3832</f>
      </c>
      <c r="T3833">
        <f>I3833-I3832</f>
      </c>
      <c r="U3833">
        <f>(L3833-K3833)/(2*D3833*0.01)</f>
      </c>
      <c r="V3833">
        <f>(L3833+K3833)/(D3833*0.0001)</f>
      </c>
    </row>
    <row r="3834">
      <c r="A3834" t="n">
        <v>2019</v>
      </c>
      <c r="B3834" t="inlineStr">
        <is>
          <t>00135999</t>
        </is>
      </c>
      <c r="C3834" t="inlineStr">
        <is>
          <t>신라섬유</t>
        </is>
      </c>
      <c r="D3834" t="n">
        <v>293116000</v>
      </c>
      <c r="E3834" t="n">
        <v>33358000</v>
      </c>
      <c r="F3834" t="n">
        <v>15828000</v>
      </c>
      <c r="G3834" t="n">
        <v>6227000</v>
      </c>
      <c r="H3834" t="n">
        <v>1.66</v>
      </c>
      <c r="I3834" t="n">
        <v>3.22</v>
      </c>
      <c r="J3834" t="n">
        <v>9.82</v>
      </c>
      <c r="K3834" t="n">
        <v>-12185000</v>
      </c>
      <c r="L3834" t="n">
        <v>14289000</v>
      </c>
      <c r="M3834" t="n">
        <v>14172000</v>
      </c>
      <c r="N3834" t="n">
        <v>-12321000</v>
      </c>
      <c r="O3834">
        <f>D3833</f>
      </c>
      <c r="P3834">
        <f>(E3834-F3834+G3834)/O3834*100</f>
      </c>
      <c r="Q3834">
        <f>H3833</f>
      </c>
      <c r="R3834">
        <f>I3833</f>
      </c>
      <c r="S3834">
        <f>H3834-H3833</f>
      </c>
      <c r="T3834">
        <f>I3834-I3833</f>
      </c>
      <c r="U3834">
        <f>(L3834-K3834)/(2*D3834*0.01)</f>
      </c>
      <c r="V3834">
        <f>(L3834+K3834)/(D3834*0.0001)</f>
      </c>
    </row>
    <row r="3835">
      <c r="A3835" t="n">
        <v>2020</v>
      </c>
      <c r="B3835" t="inlineStr">
        <is>
          <t>00135999</t>
        </is>
      </c>
      <c r="C3835" t="inlineStr">
        <is>
          <t>신라섬유</t>
        </is>
      </c>
      <c r="D3835" t="n">
        <v>265957000</v>
      </c>
      <c r="E3835" t="n">
        <v>35168000</v>
      </c>
      <c r="F3835" t="n">
        <v>55299000</v>
      </c>
      <c r="G3835" t="n">
        <v>4765000</v>
      </c>
      <c r="H3835" t="n">
        <v>1.7</v>
      </c>
      <c r="I3835" t="n">
        <v>2.89</v>
      </c>
      <c r="J3835" t="n">
        <v>9.18</v>
      </c>
      <c r="K3835" t="n">
        <v>-11952000</v>
      </c>
      <c r="L3835" t="n">
        <v>13851000</v>
      </c>
      <c r="M3835" t="n">
        <v>13745000</v>
      </c>
      <c r="N3835" t="n">
        <v>-12091000</v>
      </c>
      <c r="O3835">
        <f>D3834</f>
      </c>
      <c r="P3835">
        <f>(E3835-F3835+G3835)/O3835*100</f>
      </c>
      <c r="Q3835">
        <f>H3834</f>
      </c>
      <c r="R3835">
        <f>I3834</f>
      </c>
      <c r="S3835">
        <f>H3835-H3834</f>
      </c>
      <c r="T3835">
        <f>I3835-I3834</f>
      </c>
      <c r="U3835">
        <f>(L3835-K3835)/(2*D3835*0.01)</f>
      </c>
      <c r="V3835">
        <f>(L3835+K3835)/(D3835*0.0001)</f>
      </c>
    </row>
    <row r="3836">
      <c r="A3836" t="n">
        <v>2021</v>
      </c>
      <c r="B3836" t="inlineStr">
        <is>
          <t>00135999</t>
        </is>
      </c>
      <c r="C3836" t="inlineStr">
        <is>
          <t>신라섬유</t>
        </is>
      </c>
      <c r="D3836" t="n">
        <v>299848000</v>
      </c>
      <c r="E3836" t="n">
        <v>28977000</v>
      </c>
      <c r="F3836" t="n">
        <v>77975000</v>
      </c>
      <c r="G3836" t="n">
        <v>4432000</v>
      </c>
      <c r="H3836" t="n">
        <v>2.24</v>
      </c>
      <c r="I3836" t="n">
        <v>2.82</v>
      </c>
      <c r="J3836" t="n">
        <v>8.699999999999999</v>
      </c>
      <c r="K3836" t="n">
        <v>-13137000</v>
      </c>
      <c r="L3836" t="n">
        <v>15137000</v>
      </c>
      <c r="M3836" t="n">
        <v>15108000</v>
      </c>
      <c r="N3836" t="n">
        <v>-13356000</v>
      </c>
      <c r="O3836">
        <f>D3835</f>
      </c>
      <c r="P3836">
        <f>(E3836-F3836+G3836)/O3836*100</f>
      </c>
      <c r="Q3836">
        <f>H3835</f>
      </c>
      <c r="R3836">
        <f>I3835</f>
      </c>
      <c r="S3836">
        <f>H3836-H3835</f>
      </c>
      <c r="T3836">
        <f>I3836-I3835</f>
      </c>
      <c r="U3836">
        <f>(L3836-K3836)/(2*D3836*0.01)</f>
      </c>
      <c r="V3836">
        <f>(L3836+K3836)/(D3836*0.0001)</f>
      </c>
    </row>
    <row r="3837">
      <c r="A3837" t="n">
        <v>2022</v>
      </c>
      <c r="B3837" t="inlineStr">
        <is>
          <t>00135999</t>
        </is>
      </c>
      <c r="C3837" t="inlineStr">
        <is>
          <t>신라섬유</t>
        </is>
      </c>
      <c r="D3837" t="n">
        <v>296379000</v>
      </c>
      <c r="E3837" t="n">
        <v>33867000</v>
      </c>
      <c r="F3837" t="n">
        <v>15146000</v>
      </c>
      <c r="G3837" t="n">
        <v>6577000</v>
      </c>
      <c r="H3837" t="n">
        <v>3.73</v>
      </c>
      <c r="I3837" t="n">
        <v>2.49</v>
      </c>
      <c r="J3837" t="n">
        <v>7.63</v>
      </c>
      <c r="K3837" t="n">
        <v>-10158000</v>
      </c>
      <c r="L3837" t="n">
        <v>11427000</v>
      </c>
      <c r="M3837" t="n">
        <v>11581000</v>
      </c>
      <c r="N3837" t="n">
        <v>-10471000</v>
      </c>
      <c r="O3837">
        <f>D3836</f>
      </c>
      <c r="P3837">
        <f>(E3837-F3837+G3837)/O3837*100</f>
      </c>
      <c r="Q3837">
        <f>H3836</f>
      </c>
      <c r="R3837">
        <f>I3836</f>
      </c>
      <c r="S3837">
        <f>H3837-H3836</f>
      </c>
      <c r="T3837">
        <f>I3837-I3836</f>
      </c>
      <c r="U3837">
        <f>(L3837-K3837)/(2*D3837*0.01)</f>
      </c>
      <c r="V3837">
        <f>(L3837+K3837)/(D3837*0.0001)</f>
      </c>
    </row>
    <row r="3838">
      <c r="A3838" t="n">
        <v>2023</v>
      </c>
      <c r="B3838" t="inlineStr">
        <is>
          <t>00135999</t>
        </is>
      </c>
      <c r="C3838" t="inlineStr">
        <is>
          <t>신라섬유</t>
        </is>
      </c>
      <c r="D3838" t="n">
        <v>312779000</v>
      </c>
      <c r="E3838" t="n">
        <v>26167000</v>
      </c>
      <c r="F3838" t="n">
        <v>8876000</v>
      </c>
      <c r="G3838" t="n">
        <v>10857000</v>
      </c>
      <c r="H3838" t="n">
        <v>4.33</v>
      </c>
      <c r="I3838" t="n">
        <v>2.43</v>
      </c>
      <c r="J3838" t="n">
        <v>7.02</v>
      </c>
      <c r="K3838" t="n">
        <v>-9960000</v>
      </c>
      <c r="L3838" t="n">
        <v>11121000</v>
      </c>
      <c r="M3838" t="n">
        <v>11340000</v>
      </c>
      <c r="N3838" t="n">
        <v>-10323000</v>
      </c>
      <c r="O3838">
        <f>D3837</f>
      </c>
      <c r="P3838">
        <f>(E3838-F3838+G3838)/O3838*100</f>
      </c>
      <c r="Q3838">
        <f>H3837</f>
      </c>
      <c r="R3838">
        <f>I3837</f>
      </c>
      <c r="S3838">
        <f>H3838-H3837</f>
      </c>
      <c r="T3838">
        <f>I3838-I3837</f>
      </c>
      <c r="U3838">
        <f>(L3838-K3838)/(2*D3838*0.01)</f>
      </c>
      <c r="V3838">
        <f>(L3838+K3838)/(D3838*0.0001)</f>
      </c>
    </row>
    <row r="3839">
      <c r="A3839" t="n">
        <v>2024</v>
      </c>
      <c r="B3839" t="inlineStr">
        <is>
          <t>00135999</t>
        </is>
      </c>
      <c r="C3839" t="inlineStr">
        <is>
          <t>신라섬유</t>
        </is>
      </c>
      <c r="D3839" t="n">
        <v>375781000</v>
      </c>
      <c r="E3839" t="n">
        <v>19928000</v>
      </c>
      <c r="F3839" t="n">
        <v>0</v>
      </c>
      <c r="G3839" t="n">
        <v>13250000</v>
      </c>
      <c r="H3839" t="n">
        <v>3.76</v>
      </c>
      <c r="I3839" t="n">
        <v>3.32</v>
      </c>
      <c r="J3839" t="n">
        <v>6.82</v>
      </c>
      <c r="K3839" t="n">
        <v>-12319000</v>
      </c>
      <c r="L3839" t="n">
        <v>11121000</v>
      </c>
      <c r="M3839" t="n">
        <v>13914000</v>
      </c>
      <c r="N3839" t="n">
        <v>-10323000</v>
      </c>
      <c r="O3839">
        <f>D3838</f>
      </c>
      <c r="P3839">
        <f>(E3839-F3839+G3839)/O3839*100</f>
      </c>
      <c r="Q3839">
        <f>H3838</f>
      </c>
      <c r="R3839">
        <f>I3838</f>
      </c>
      <c r="S3839">
        <f>H3839-H3838</f>
      </c>
      <c r="T3839">
        <f>I3839-I3838</f>
      </c>
      <c r="U3839">
        <f>(L3839-K3839)/(2*D3839*0.01)</f>
      </c>
    </row>
    <row r="3840">
      <c r="A3840" t="n">
        <v>2025</v>
      </c>
      <c r="B3840" t="inlineStr">
        <is>
          <t>00135999</t>
        </is>
      </c>
      <c r="C3840" t="inlineStr">
        <is>
          <t>신라섬유</t>
        </is>
      </c>
      <c r="D3840" t="n">
        <v>403205000</v>
      </c>
      <c r="E3840" t="n">
        <v>24766000</v>
      </c>
      <c r="F3840" t="n">
        <v>449858000</v>
      </c>
      <c r="G3840" t="n">
        <v>13822000</v>
      </c>
      <c r="H3840" t="n">
        <v>4.08</v>
      </c>
      <c r="I3840" t="n">
        <v>3.29</v>
      </c>
      <c r="J3840" t="n">
        <v>6.25</v>
      </c>
      <c r="K3840" t="n">
        <v>-12078000</v>
      </c>
      <c r="L3840" t="n">
        <v>13376000</v>
      </c>
      <c r="M3840" t="n">
        <v>13607000</v>
      </c>
      <c r="N3840" t="n">
        <v>-12496000</v>
      </c>
      <c r="O3840">
        <f>D3839</f>
      </c>
      <c r="P3840">
        <f>(E3840-F3840+G3840)/O3840*100</f>
      </c>
      <c r="Q3840">
        <f>H3839</f>
      </c>
      <c r="R3840">
        <f>I3839</f>
      </c>
      <c r="S3840">
        <f>H3840-H3839</f>
      </c>
      <c r="T3840">
        <f>I3840-I3839</f>
      </c>
      <c r="U3840">
        <f>(L3840-K3840)/(2*D3840*0.01)</f>
      </c>
      <c r="V3840">
        <f>(L3840+K3840)/(D3840*0.0001)</f>
      </c>
    </row>
    <row r="3841">
      <c r="A3841" t="n">
        <v>2014</v>
      </c>
      <c r="B3841" t="inlineStr">
        <is>
          <t>00136004</t>
        </is>
      </c>
      <c r="C3841" t="inlineStr">
        <is>
          <t>신라에스지</t>
        </is>
      </c>
      <c r="D3841" t="n">
        <v>4821347000</v>
      </c>
      <c r="E3841" t="n">
        <v>561672000</v>
      </c>
      <c r="F3841" t="n">
        <v>383602000</v>
      </c>
      <c r="G3841" t="n">
        <v>133265000</v>
      </c>
    </row>
    <row r="3842">
      <c r="A3842" t="n">
        <v>2015</v>
      </c>
      <c r="B3842" t="inlineStr">
        <is>
          <t>00136004</t>
        </is>
      </c>
      <c r="C3842" t="inlineStr">
        <is>
          <t>신라에스지</t>
        </is>
      </c>
      <c r="D3842" t="n">
        <v>4824088000</v>
      </c>
      <c r="E3842" t="n">
        <v>628493000</v>
      </c>
      <c r="F3842" t="n">
        <v>438166000</v>
      </c>
      <c r="O3842">
        <f>D3841</f>
      </c>
    </row>
    <row r="3843">
      <c r="A3843" t="n">
        <v>2016</v>
      </c>
      <c r="B3843" t="inlineStr">
        <is>
          <t>00136004</t>
        </is>
      </c>
      <c r="C3843" t="inlineStr">
        <is>
          <t>신라에스지</t>
        </is>
      </c>
      <c r="D3843" t="n">
        <v>5719491000</v>
      </c>
      <c r="O3843">
        <f>D3842</f>
      </c>
    </row>
    <row r="3844">
      <c r="A3844" t="n">
        <v>2017</v>
      </c>
      <c r="B3844" t="inlineStr">
        <is>
          <t>00136004</t>
        </is>
      </c>
      <c r="C3844" t="inlineStr">
        <is>
          <t>신라에스지</t>
        </is>
      </c>
      <c r="D3844" t="n">
        <v>6915446000</v>
      </c>
      <c r="O3844">
        <f>D3843</f>
      </c>
    </row>
    <row r="3845">
      <c r="A3845" t="n">
        <v>2018</v>
      </c>
      <c r="B3845" t="inlineStr">
        <is>
          <t>00136004</t>
        </is>
      </c>
      <c r="C3845" t="inlineStr">
        <is>
          <t>신라에스지</t>
        </is>
      </c>
      <c r="D3845" t="n">
        <v>6528774000</v>
      </c>
      <c r="E3845" t="n">
        <v>862795000</v>
      </c>
      <c r="F3845" t="n">
        <v>962999000</v>
      </c>
      <c r="O3845">
        <f>D3844</f>
      </c>
    </row>
    <row r="3846">
      <c r="A3846" t="n">
        <v>2020</v>
      </c>
      <c r="B3846" t="inlineStr">
        <is>
          <t>00136004</t>
        </is>
      </c>
      <c r="C3846" t="inlineStr">
        <is>
          <t>신라에스지</t>
        </is>
      </c>
      <c r="D3846" t="n">
        <v>3718057000</v>
      </c>
    </row>
    <row r="3847">
      <c r="A3847" t="n">
        <v>2021</v>
      </c>
      <c r="B3847" t="inlineStr">
        <is>
          <t>00136004</t>
        </is>
      </c>
      <c r="C3847" t="inlineStr">
        <is>
          <t>신라에스지</t>
        </is>
      </c>
      <c r="D3847" t="n">
        <v>3912614000</v>
      </c>
      <c r="O3847">
        <f>D3846</f>
      </c>
    </row>
    <row r="3848">
      <c r="A3848" t="n">
        <v>2022</v>
      </c>
      <c r="B3848" t="inlineStr">
        <is>
          <t>00136004</t>
        </is>
      </c>
      <c r="C3848" t="inlineStr">
        <is>
          <t>신라에스지</t>
        </is>
      </c>
      <c r="D3848" t="n">
        <v>3144094000</v>
      </c>
      <c r="O3848">
        <f>D3847</f>
      </c>
    </row>
    <row r="3849">
      <c r="A3849" t="n">
        <v>2023</v>
      </c>
      <c r="B3849" t="inlineStr">
        <is>
          <t>00136004</t>
        </is>
      </c>
      <c r="C3849" t="inlineStr">
        <is>
          <t>신라에스지</t>
        </is>
      </c>
      <c r="D3849" t="n">
        <v>3927961000</v>
      </c>
      <c r="O3849">
        <f>D3848</f>
      </c>
    </row>
    <row r="3850">
      <c r="A3850" t="n">
        <v>2024</v>
      </c>
      <c r="B3850" t="inlineStr">
        <is>
          <t>00136004</t>
        </is>
      </c>
      <c r="C3850" t="inlineStr">
        <is>
          <t>신라에스지</t>
        </is>
      </c>
      <c r="D3850" t="n">
        <v>4112856000</v>
      </c>
      <c r="O3850">
        <f>D3849</f>
      </c>
    </row>
    <row r="3851">
      <c r="A3851" t="n">
        <v>2014</v>
      </c>
      <c r="B3851" t="inlineStr">
        <is>
          <t>00136086</t>
        </is>
      </c>
      <c r="C3851" t="inlineStr">
        <is>
          <t>무림페이퍼</t>
        </is>
      </c>
      <c r="D3851" t="n">
        <v>67271911000</v>
      </c>
      <c r="E3851" t="n">
        <v>7171823000</v>
      </c>
      <c r="F3851" t="n">
        <v>6968648000</v>
      </c>
      <c r="G3851" t="n">
        <v>2372948000</v>
      </c>
      <c r="H3851" t="n">
        <v>2.97</v>
      </c>
      <c r="I3851" t="n">
        <v>4.13</v>
      </c>
      <c r="K3851" t="n">
        <v>-8031393000</v>
      </c>
      <c r="L3851" t="n">
        <v>9377643000</v>
      </c>
      <c r="M3851" t="n">
        <v>9307628000</v>
      </c>
      <c r="N3851" t="n">
        <v>-8103563000</v>
      </c>
      <c r="U3851">
        <f>(L3851-K3851)/(2*D3851*0.01)</f>
      </c>
      <c r="V3851">
        <f>(L3851+K3851)/(D3851*0.0001)</f>
      </c>
    </row>
    <row r="3852">
      <c r="A3852" t="n">
        <v>2015</v>
      </c>
      <c r="B3852" t="inlineStr">
        <is>
          <t>00136086</t>
        </is>
      </c>
      <c r="C3852" t="inlineStr">
        <is>
          <t>무림페이퍼</t>
        </is>
      </c>
      <c r="D3852" t="n">
        <v>75095445000</v>
      </c>
      <c r="E3852" t="n">
        <v>7558966000</v>
      </c>
      <c r="F3852" t="n">
        <v>7914808000</v>
      </c>
      <c r="G3852" t="n">
        <v>1958335000</v>
      </c>
      <c r="H3852" t="n">
        <v>2.53</v>
      </c>
      <c r="I3852" t="n">
        <v>4.195</v>
      </c>
      <c r="K3852" t="n">
        <v>-9213677000</v>
      </c>
      <c r="L3852" t="n">
        <v>10775628000</v>
      </c>
      <c r="M3852" t="n">
        <v>10598829000</v>
      </c>
      <c r="N3852" t="n">
        <v>-9262154000</v>
      </c>
      <c r="O3852">
        <f>D3851</f>
      </c>
      <c r="P3852">
        <f>(E3852-F3852+G3852)/O3852*100</f>
      </c>
      <c r="Q3852">
        <f>H3851</f>
      </c>
      <c r="R3852">
        <f>I3851</f>
      </c>
      <c r="S3852">
        <f>H3852-H3851</f>
      </c>
      <c r="T3852">
        <f>I3852-I3851</f>
      </c>
      <c r="U3852">
        <f>(L3852-K3852)/(2*D3852*0.01)</f>
      </c>
      <c r="V3852">
        <f>(L3852+K3852)/(D3852*0.0001)</f>
      </c>
    </row>
    <row r="3853">
      <c r="A3853" t="n">
        <v>2016</v>
      </c>
      <c r="B3853" t="inlineStr">
        <is>
          <t>00136086</t>
        </is>
      </c>
      <c r="C3853" t="inlineStr">
        <is>
          <t>무림페이퍼</t>
        </is>
      </c>
      <c r="D3853" t="n">
        <v>72542325000</v>
      </c>
      <c r="E3853" t="n">
        <v>8844104000</v>
      </c>
      <c r="F3853" t="n">
        <v>10004333000</v>
      </c>
      <c r="G3853" t="n">
        <v>1812793000</v>
      </c>
      <c r="H3853" t="n">
        <v>2.61</v>
      </c>
      <c r="I3853" t="n">
        <v>4.4</v>
      </c>
      <c r="K3853" t="n">
        <v>-8065619930</v>
      </c>
      <c r="L3853" t="n">
        <v>9590426430</v>
      </c>
      <c r="M3853" t="n">
        <v>9430502250</v>
      </c>
      <c r="N3853" t="n">
        <v>-8088723960</v>
      </c>
      <c r="O3853">
        <f>D3852</f>
      </c>
      <c r="P3853">
        <f>(E3853-F3853+G3853)/O3853*100</f>
      </c>
      <c r="Q3853">
        <f>H3852</f>
      </c>
      <c r="R3853">
        <f>I3852</f>
      </c>
      <c r="S3853">
        <f>H3853-H3852</f>
      </c>
      <c r="T3853">
        <f>I3853-I3852</f>
      </c>
      <c r="U3853">
        <f>(L3853-K3853)/(2*D3853*0.01)</f>
      </c>
      <c r="V3853">
        <f>(L3853+K3853)/(D3853*0.0001)</f>
      </c>
    </row>
    <row r="3854">
      <c r="A3854" t="n">
        <v>2017</v>
      </c>
      <c r="B3854" t="inlineStr">
        <is>
          <t>00136086</t>
        </is>
      </c>
      <c r="C3854" t="inlineStr">
        <is>
          <t>무림페이퍼</t>
        </is>
      </c>
      <c r="D3854" t="n">
        <v>76928465000</v>
      </c>
      <c r="E3854" t="n">
        <v>7967663000</v>
      </c>
      <c r="F3854" t="n">
        <v>1833734000</v>
      </c>
      <c r="G3854" t="n">
        <v>1808885000</v>
      </c>
      <c r="H3854" t="n">
        <v>3.02</v>
      </c>
      <c r="I3854" t="n">
        <v>4.115</v>
      </c>
      <c r="J3854" t="n">
        <v>10.55</v>
      </c>
      <c r="K3854" t="n">
        <v>-7884948225</v>
      </c>
      <c r="L3854" t="n">
        <v>9310602254</v>
      </c>
      <c r="M3854" t="n">
        <v>9217410557</v>
      </c>
      <c r="N3854" t="n">
        <v>-7948151890</v>
      </c>
      <c r="O3854">
        <f>D3853</f>
      </c>
      <c r="P3854">
        <f>(E3854-F3854+G3854)/O3854*100</f>
      </c>
      <c r="Q3854">
        <f>H3853</f>
      </c>
      <c r="R3854">
        <f>I3853</f>
      </c>
      <c r="S3854">
        <f>H3854-H3853</f>
      </c>
      <c r="T3854">
        <f>I3854-I3853</f>
      </c>
      <c r="U3854">
        <f>(L3854-K3854)/(2*D3854*0.01)</f>
      </c>
      <c r="V3854">
        <f>(L3854+K3854)/(D3854*0.0001)</f>
      </c>
    </row>
    <row r="3855">
      <c r="A3855" t="n">
        <v>2019</v>
      </c>
      <c r="B3855" t="inlineStr">
        <is>
          <t>00136086</t>
        </is>
      </c>
      <c r="C3855" t="inlineStr">
        <is>
          <t>무림페이퍼</t>
        </is>
      </c>
      <c r="D3855" t="n">
        <v>97444040000</v>
      </c>
      <c r="E3855" t="n">
        <v>8980374000</v>
      </c>
      <c r="F3855" t="n">
        <v>4048969000</v>
      </c>
      <c r="G3855" t="n">
        <v>1952780000</v>
      </c>
      <c r="H3855" t="n">
        <v>2.15</v>
      </c>
      <c r="I3855" t="n">
        <v>4.22</v>
      </c>
      <c r="J3855" t="n">
        <v>7.26</v>
      </c>
      <c r="K3855" t="n">
        <v>-8729973600</v>
      </c>
      <c r="L3855" t="n">
        <v>10718844400</v>
      </c>
      <c r="M3855" t="n">
        <v>9744404000</v>
      </c>
      <c r="N3855" t="n">
        <v>-8769963600</v>
      </c>
      <c r="U3855">
        <f>(L3855-K3855)/(2*D3855*0.01)</f>
      </c>
      <c r="V3855">
        <f>(L3855+K3855)/(D3855*0.0001)</f>
      </c>
    </row>
    <row r="3856">
      <c r="A3856" t="n">
        <v>2020</v>
      </c>
      <c r="B3856" t="inlineStr">
        <is>
          <t>00136086</t>
        </is>
      </c>
      <c r="C3856" t="inlineStr">
        <is>
          <t>무림페이퍼</t>
        </is>
      </c>
      <c r="D3856" t="n">
        <v>101964949000</v>
      </c>
      <c r="E3856" t="n">
        <v>9294499000</v>
      </c>
      <c r="F3856" t="n">
        <v>3921805000</v>
      </c>
      <c r="G3856" t="n">
        <v>1824872000</v>
      </c>
      <c r="H3856" t="n">
        <v>2.5</v>
      </c>
      <c r="I3856" t="n">
        <v>4.075</v>
      </c>
      <c r="K3856" t="n">
        <v>-9000000000</v>
      </c>
      <c r="L3856" t="n">
        <v>10000000000</v>
      </c>
      <c r="M3856" t="n">
        <v>10000000000</v>
      </c>
      <c r="N3856" t="n">
        <v>-9000000000</v>
      </c>
      <c r="O3856">
        <f>D3855</f>
      </c>
      <c r="P3856">
        <f>(E3856-F3856+G3856)/O3856*100</f>
      </c>
      <c r="Q3856">
        <f>H3855</f>
      </c>
      <c r="R3856">
        <f>I3855</f>
      </c>
      <c r="S3856">
        <f>H3856-H3855</f>
      </c>
      <c r="T3856">
        <f>I3856-I3855</f>
      </c>
      <c r="U3856">
        <f>(L3856-K3856)/(2*D3856*0.01)</f>
      </c>
      <c r="V3856">
        <f>(L3856+K3856)/(D3856*0.0001)</f>
      </c>
    </row>
    <row r="3857">
      <c r="A3857" t="n">
        <v>2021</v>
      </c>
      <c r="B3857" t="inlineStr">
        <is>
          <t>00136086</t>
        </is>
      </c>
      <c r="C3857" t="inlineStr">
        <is>
          <t>무림페이퍼</t>
        </is>
      </c>
      <c r="D3857" t="n">
        <v>100767760000</v>
      </c>
      <c r="E3857" t="n">
        <v>9016775000</v>
      </c>
      <c r="F3857" t="n">
        <v>5433707000</v>
      </c>
      <c r="G3857" t="n">
        <v>1974730000</v>
      </c>
      <c r="H3857" t="n">
        <v>3.09</v>
      </c>
      <c r="I3857" t="n">
        <v>4.28</v>
      </c>
      <c r="O3857">
        <f>D3856</f>
      </c>
      <c r="P3857">
        <f>(E3857-F3857+G3857)/O3857*100</f>
      </c>
      <c r="Q3857">
        <f>H3856</f>
      </c>
      <c r="R3857">
        <f>I3856</f>
      </c>
      <c r="S3857">
        <f>H3857-H3856</f>
      </c>
      <c r="T3857">
        <f>I3857-I3856</f>
      </c>
    </row>
    <row r="3858">
      <c r="A3858" t="n">
        <v>2022</v>
      </c>
      <c r="B3858" t="inlineStr">
        <is>
          <t>00136086</t>
        </is>
      </c>
      <c r="C3858" t="inlineStr">
        <is>
          <t>무림페이퍼</t>
        </is>
      </c>
      <c r="D3858" t="n">
        <v>88526592000</v>
      </c>
      <c r="E3858" t="n">
        <v>8631035000</v>
      </c>
      <c r="F3858" t="n">
        <v>6512204000</v>
      </c>
      <c r="G3858" t="n">
        <v>2547226000</v>
      </c>
      <c r="H3858" t="n">
        <v>5.525</v>
      </c>
      <c r="I3858" t="n">
        <v>4.645</v>
      </c>
      <c r="K3858" t="n">
        <v>-7082128736</v>
      </c>
      <c r="L3858" t="n">
        <v>8852659200</v>
      </c>
      <c r="M3858" t="n">
        <v>8852659200</v>
      </c>
      <c r="N3858" t="n">
        <v>-7967232480</v>
      </c>
      <c r="O3858">
        <f>D3857</f>
      </c>
      <c r="P3858">
        <f>(E3858-F3858+G3858)/O3858*100</f>
      </c>
      <c r="Q3858">
        <f>H3857</f>
      </c>
      <c r="R3858">
        <f>I3857</f>
      </c>
      <c r="S3858">
        <f>H3858-H3857</f>
      </c>
      <c r="T3858">
        <f>I3858-I3857</f>
      </c>
      <c r="U3858">
        <f>(L3858-K3858)/(2*D3858*0.01)</f>
      </c>
      <c r="V3858">
        <f>(L3858+K3858)/(D3858*0.0001)</f>
      </c>
    </row>
    <row r="3859">
      <c r="A3859" t="n">
        <v>2023</v>
      </c>
      <c r="B3859" t="inlineStr">
        <is>
          <t>00136086</t>
        </is>
      </c>
      <c r="C3859" t="inlineStr">
        <is>
          <t>무림페이퍼</t>
        </is>
      </c>
      <c r="D3859" t="n">
        <v>99938315000</v>
      </c>
      <c r="E3859" t="n">
        <v>6943432000</v>
      </c>
      <c r="F3859" t="n">
        <v>6919049000</v>
      </c>
      <c r="G3859" t="n">
        <v>4337508000</v>
      </c>
      <c r="H3859" t="n">
        <v>4.68</v>
      </c>
      <c r="I3859" t="n">
        <v>4.045</v>
      </c>
      <c r="K3859" t="n">
        <v>-8481282775</v>
      </c>
      <c r="L3859" t="n">
        <v>9839572428</v>
      </c>
      <c r="M3859" t="n">
        <v>9901271109</v>
      </c>
      <c r="N3859" t="n">
        <v>-8673905692</v>
      </c>
      <c r="O3859">
        <f>D3858</f>
      </c>
      <c r="P3859">
        <f>(E3859-F3859+G3859)/O3859*100</f>
      </c>
      <c r="Q3859">
        <f>H3858</f>
      </c>
      <c r="R3859">
        <f>I3858</f>
      </c>
      <c r="S3859">
        <f>H3859-H3858</f>
      </c>
      <c r="T3859">
        <f>I3859-I3858</f>
      </c>
      <c r="U3859">
        <f>(L3859-K3859)/(2*D3859*0.01)</f>
      </c>
      <c r="V3859">
        <f>(L3859+K3859)/(D3859*0.0001)</f>
      </c>
    </row>
    <row r="3860">
      <c r="A3860" t="n">
        <v>2016</v>
      </c>
      <c r="B3860" t="inlineStr">
        <is>
          <t>00136101</t>
        </is>
      </c>
      <c r="C3860" t="inlineStr">
        <is>
          <t>메이슨캐피탈</t>
        </is>
      </c>
      <c r="D3860" t="n">
        <v>12053000</v>
      </c>
      <c r="E3860" t="n">
        <v>2261000</v>
      </c>
      <c r="F3860" t="n">
        <v>24212000</v>
      </c>
      <c r="G3860" t="n">
        <v>128000</v>
      </c>
    </row>
    <row r="3861">
      <c r="A3861" t="n">
        <v>2017</v>
      </c>
      <c r="B3861" t="inlineStr">
        <is>
          <t>00136101</t>
        </is>
      </c>
      <c r="C3861" t="inlineStr">
        <is>
          <t>메이슨캐피탈</t>
        </is>
      </c>
      <c r="D3861" t="n">
        <v>35723000</v>
      </c>
      <c r="E3861" t="n">
        <v>14511000</v>
      </c>
      <c r="F3861" t="n">
        <v>7064000</v>
      </c>
      <c r="G3861" t="n">
        <v>316000</v>
      </c>
      <c r="H3861" t="n">
        <v>2.78</v>
      </c>
      <c r="K3861" t="n">
        <v>-2853000</v>
      </c>
      <c r="L3861" t="n">
        <v>3284000</v>
      </c>
      <c r="M3861" t="n">
        <v>2799000</v>
      </c>
      <c r="N3861" t="n">
        <v>-2485000</v>
      </c>
      <c r="O3861">
        <f>D3860</f>
      </c>
      <c r="P3861">
        <f>(E3861-F3861+G3861)/O3861*100</f>
      </c>
      <c r="U3861">
        <f>(L3861-K3861)/(2*D3861*0.01)</f>
      </c>
      <c r="V3861">
        <f>(L3861+K3861)/(D3861*0.0001)</f>
      </c>
    </row>
    <row r="3862">
      <c r="A3862" t="n">
        <v>2018</v>
      </c>
      <c r="B3862" t="inlineStr">
        <is>
          <t>00136101</t>
        </is>
      </c>
      <c r="C3862" t="inlineStr">
        <is>
          <t>메이슨캐피탈</t>
        </is>
      </c>
      <c r="D3862" t="n">
        <v>299007000</v>
      </c>
      <c r="E3862" t="n">
        <v>361239000</v>
      </c>
      <c r="F3862" t="n">
        <v>1286620000</v>
      </c>
      <c r="G3862" t="n">
        <v>28459000</v>
      </c>
      <c r="K3862" t="n">
        <v>-21903000</v>
      </c>
      <c r="L3862" t="n">
        <v>24897000</v>
      </c>
      <c r="M3862" t="n">
        <v>23897000</v>
      </c>
      <c r="N3862" t="n">
        <v>-24590000</v>
      </c>
      <c r="O3862">
        <f>D3861</f>
      </c>
      <c r="P3862">
        <f>(E3862-F3862+G3862)/O3862*100</f>
      </c>
      <c r="U3862">
        <f>(L3862-K3862)/(2*D3862*0.01)</f>
      </c>
      <c r="V3862">
        <f>(L3862+K3862)/(D3862*0.0001)</f>
      </c>
    </row>
    <row r="3863">
      <c r="A3863" t="n">
        <v>2019</v>
      </c>
      <c r="B3863" t="inlineStr">
        <is>
          <t>00136101</t>
        </is>
      </c>
      <c r="C3863" t="inlineStr">
        <is>
          <t>메이슨캐피탈</t>
        </is>
      </c>
      <c r="D3863" t="n">
        <v>559544000</v>
      </c>
      <c r="E3863" t="n">
        <v>209437000</v>
      </c>
      <c r="F3863" t="n">
        <v>108760000</v>
      </c>
      <c r="G3863" t="n">
        <v>993000</v>
      </c>
      <c r="H3863" t="n">
        <v>2.8</v>
      </c>
      <c r="I3863" t="n">
        <v>2</v>
      </c>
      <c r="K3863" t="n">
        <v>-21765000</v>
      </c>
      <c r="L3863" t="n">
        <v>24916000</v>
      </c>
      <c r="M3863" t="n">
        <v>24883000</v>
      </c>
      <c r="N3863" t="n">
        <v>-22140000</v>
      </c>
      <c r="O3863">
        <f>D3862</f>
      </c>
      <c r="P3863">
        <f>(E3863-F3863+G3863)/O3863*100</f>
      </c>
      <c r="U3863">
        <f>(L3863-K3863)/(2*D3863*0.01)</f>
      </c>
      <c r="V3863">
        <f>(L3863+K3863)/(D3863*0.0001)</f>
      </c>
    </row>
    <row r="3864">
      <c r="A3864" t="n">
        <v>2020</v>
      </c>
      <c r="B3864" t="inlineStr">
        <is>
          <t>00136101</t>
        </is>
      </c>
      <c r="C3864" t="inlineStr">
        <is>
          <t>메이슨캐피탈</t>
        </is>
      </c>
      <c r="D3864" t="n">
        <v>560864000</v>
      </c>
      <c r="E3864" t="n">
        <v>190389000</v>
      </c>
      <c r="F3864" t="n">
        <v>256524000</v>
      </c>
      <c r="G3864" t="n">
        <v>7294000</v>
      </c>
      <c r="H3864" t="n">
        <v>2.5</v>
      </c>
      <c r="I3864" t="n">
        <v>2</v>
      </c>
      <c r="K3864" t="n">
        <v>-26277000</v>
      </c>
      <c r="L3864" t="n">
        <v>30087000</v>
      </c>
      <c r="M3864" t="n">
        <v>29954000</v>
      </c>
      <c r="N3864" t="n">
        <v>-26657000</v>
      </c>
      <c r="O3864">
        <f>D3863</f>
      </c>
      <c r="P3864">
        <f>(E3864-F3864+G3864)/O3864*100</f>
      </c>
      <c r="Q3864">
        <f>H3863</f>
      </c>
      <c r="R3864">
        <f>I3863</f>
      </c>
      <c r="S3864">
        <f>H3864-H3863</f>
      </c>
      <c r="T3864">
        <f>I3864-I3863</f>
      </c>
      <c r="U3864">
        <f>(L3864-K3864)/(2*D3864*0.01)</f>
      </c>
      <c r="V3864">
        <f>(L3864+K3864)/(D3864*0.0001)</f>
      </c>
    </row>
    <row r="3865">
      <c r="A3865" t="n">
        <v>2021</v>
      </c>
      <c r="B3865" t="inlineStr">
        <is>
          <t>00136101</t>
        </is>
      </c>
      <c r="C3865" t="inlineStr">
        <is>
          <t>메이슨캐피탈</t>
        </is>
      </c>
      <c r="D3865" t="n">
        <v>251022000</v>
      </c>
      <c r="E3865" t="n">
        <v>235117000</v>
      </c>
      <c r="F3865" t="n">
        <v>473228000</v>
      </c>
      <c r="G3865" t="n">
        <v>7800000</v>
      </c>
      <c r="H3865" t="n">
        <v>2.2</v>
      </c>
      <c r="I3865" t="n">
        <v>2</v>
      </c>
      <c r="K3865" t="n">
        <v>-8351000</v>
      </c>
      <c r="L3865" t="n">
        <v>9026000</v>
      </c>
      <c r="M3865" t="n">
        <v>8962000</v>
      </c>
      <c r="N3865" t="n">
        <v>-8452000</v>
      </c>
      <c r="O3865">
        <f>D3864</f>
      </c>
      <c r="P3865">
        <f>(E3865-F3865+G3865)/O3865*100</f>
      </c>
      <c r="Q3865">
        <f>H3864</f>
      </c>
      <c r="R3865">
        <f>I3864</f>
      </c>
      <c r="S3865">
        <f>H3865-H3864</f>
      </c>
      <c r="T3865">
        <f>I3865-I3864</f>
      </c>
      <c r="U3865">
        <f>(L3865-K3865)/(2*D3865*0.01)</f>
      </c>
      <c r="V3865">
        <f>(L3865+K3865)/(D3865*0.0001)</f>
      </c>
    </row>
    <row r="3866">
      <c r="A3866" t="n">
        <v>2022</v>
      </c>
      <c r="B3866" t="inlineStr">
        <is>
          <t>00136101</t>
        </is>
      </c>
      <c r="C3866" t="inlineStr">
        <is>
          <t>메이슨캐피탈</t>
        </is>
      </c>
      <c r="D3866" t="n">
        <v>183098000</v>
      </c>
      <c r="E3866" t="n">
        <v>151085000</v>
      </c>
      <c r="F3866" t="n">
        <v>114482000</v>
      </c>
      <c r="G3866" t="n">
        <v>1994000</v>
      </c>
      <c r="H3866" t="n">
        <v>3.96</v>
      </c>
      <c r="I3866" t="n">
        <v>2</v>
      </c>
      <c r="K3866" t="n">
        <v>-5306000</v>
      </c>
      <c r="L3866" t="n">
        <v>6055000</v>
      </c>
      <c r="M3866" t="n">
        <v>6121000</v>
      </c>
      <c r="N3866" t="n">
        <v>-5456000</v>
      </c>
      <c r="O3866">
        <f>D3865</f>
      </c>
      <c r="P3866">
        <f>(E3866-F3866+G3866)/O3866*100</f>
      </c>
      <c r="Q3866">
        <f>H3865</f>
      </c>
      <c r="R3866">
        <f>I3865</f>
      </c>
      <c r="S3866">
        <f>H3866-H3865</f>
      </c>
      <c r="T3866">
        <f>I3866-I3865</f>
      </c>
      <c r="U3866">
        <f>(L3866-K3866)/(2*D3866*0.01)</f>
      </c>
      <c r="V3866">
        <f>(L3866+K3866)/(D3866*0.0001)</f>
      </c>
    </row>
    <row r="3867">
      <c r="A3867" t="n">
        <v>2023</v>
      </c>
      <c r="B3867" t="inlineStr">
        <is>
          <t>00136101</t>
        </is>
      </c>
      <c r="C3867" t="inlineStr">
        <is>
          <t>메이슨캐피탈</t>
        </is>
      </c>
      <c r="D3867" t="n">
        <v>134734000</v>
      </c>
      <c r="E3867" t="n">
        <v>142589000</v>
      </c>
      <c r="F3867" t="n">
        <v>127955000</v>
      </c>
      <c r="G3867" t="n">
        <v>2788000</v>
      </c>
      <c r="H3867" t="n">
        <v>5.04</v>
      </c>
      <c r="I3867" t="n">
        <v>2</v>
      </c>
      <c r="J3867" t="n">
        <v>8.449999999999999</v>
      </c>
      <c r="K3867" t="n">
        <v>-5918000</v>
      </c>
      <c r="L3867" t="n">
        <v>6685000</v>
      </c>
      <c r="M3867" t="n">
        <v>6833000</v>
      </c>
      <c r="N3867" t="n">
        <v>-6145000</v>
      </c>
      <c r="O3867">
        <f>D3866</f>
      </c>
      <c r="P3867">
        <f>(E3867-F3867+G3867)/O3867*100</f>
      </c>
      <c r="Q3867">
        <f>H3866</f>
      </c>
      <c r="R3867">
        <f>I3866</f>
      </c>
      <c r="S3867">
        <f>H3867-H3866</f>
      </c>
      <c r="T3867">
        <f>I3867-I3866</f>
      </c>
      <c r="U3867">
        <f>(L3867-K3867)/(2*D3867*0.01)</f>
      </c>
      <c r="V3867">
        <f>(L3867+K3867)/(D3867*0.0001)</f>
      </c>
    </row>
    <row r="3868">
      <c r="A3868" t="n">
        <v>2024</v>
      </c>
      <c r="B3868" t="inlineStr">
        <is>
          <t>00136101</t>
        </is>
      </c>
      <c r="C3868" t="inlineStr">
        <is>
          <t>메이슨캐피탈</t>
        </is>
      </c>
      <c r="D3868" t="n">
        <v>226691000</v>
      </c>
      <c r="E3868" t="n">
        <v>77139000</v>
      </c>
      <c r="F3868" t="n">
        <v>0</v>
      </c>
      <c r="G3868" t="n">
        <v>4536000</v>
      </c>
      <c r="H3868" t="n">
        <v>4.77</v>
      </c>
      <c r="I3868" t="n">
        <v>2</v>
      </c>
      <c r="J3868" t="n">
        <v>6.81</v>
      </c>
      <c r="K3868" t="n">
        <v>-9096000</v>
      </c>
      <c r="L3868" t="n">
        <v>10313000</v>
      </c>
      <c r="M3868" t="n">
        <v>10515000</v>
      </c>
      <c r="N3868" t="n">
        <v>-9424000</v>
      </c>
      <c r="O3868">
        <f>D3867</f>
      </c>
      <c r="P3868">
        <f>(E3868-F3868+G3868)/O3868*100</f>
      </c>
      <c r="Q3868">
        <f>H3867</f>
      </c>
      <c r="R3868">
        <f>I3867</f>
      </c>
      <c r="S3868">
        <f>H3868-H3867</f>
      </c>
      <c r="T3868">
        <f>I3868-I3867</f>
      </c>
      <c r="U3868">
        <f>(L3868-K3868)/(2*D3868*0.01)</f>
      </c>
      <c r="V3868">
        <f>(L3868+K3868)/(D3868*0.0001)</f>
      </c>
    </row>
    <row r="3869">
      <c r="A3869" t="n">
        <v>2025</v>
      </c>
      <c r="B3869" t="inlineStr">
        <is>
          <t>00136101</t>
        </is>
      </c>
      <c r="C3869" t="inlineStr">
        <is>
          <t>메이슨캐피탈</t>
        </is>
      </c>
      <c r="D3869" t="n">
        <v>576911000</v>
      </c>
      <c r="E3869" t="n">
        <v>78497000</v>
      </c>
      <c r="F3869" t="n">
        <v>67838000</v>
      </c>
      <c r="G3869" t="n">
        <v>6006000</v>
      </c>
      <c r="O3869">
        <f>D3868</f>
      </c>
      <c r="P3869">
        <f>(E3869-F3869+G3869)/O3869*100</f>
      </c>
    </row>
    <row r="3870">
      <c r="A3870" t="n">
        <v>2014</v>
      </c>
      <c r="B3870" t="inlineStr">
        <is>
          <t>00136165</t>
        </is>
      </c>
      <c r="C3870" t="inlineStr">
        <is>
          <t>스페코</t>
        </is>
      </c>
      <c r="D3870" t="n">
        <v>2658110000</v>
      </c>
      <c r="E3870" t="n">
        <v>380340000</v>
      </c>
      <c r="F3870" t="n">
        <v>55657000</v>
      </c>
      <c r="G3870" t="n">
        <v>72544000</v>
      </c>
      <c r="H3870" t="n">
        <v>2.72</v>
      </c>
      <c r="I3870" t="n">
        <v>5</v>
      </c>
      <c r="J3870" t="n">
        <v>6.84</v>
      </c>
      <c r="K3870" t="n">
        <v>-151410000</v>
      </c>
      <c r="L3870" t="n">
        <v>172570000</v>
      </c>
      <c r="M3870" t="n">
        <v>167319000</v>
      </c>
      <c r="N3870" t="n">
        <v>-148672000</v>
      </c>
      <c r="U3870">
        <f>(L3870-K3870)/(2*D3870*0.01)</f>
      </c>
      <c r="V3870">
        <f>(L3870+K3870)/(D3870*0.0001)</f>
      </c>
    </row>
    <row r="3871">
      <c r="A3871" t="n">
        <v>2015</v>
      </c>
      <c r="B3871" t="inlineStr">
        <is>
          <t>00136165</t>
        </is>
      </c>
      <c r="C3871" t="inlineStr">
        <is>
          <t>스페코</t>
        </is>
      </c>
      <c r="D3871" t="n">
        <v>2817735000</v>
      </c>
      <c r="E3871" t="n">
        <v>461935000</v>
      </c>
      <c r="F3871" t="n">
        <v>225750000</v>
      </c>
      <c r="G3871" t="n">
        <v>69141000</v>
      </c>
      <c r="H3871" t="n">
        <v>2.64</v>
      </c>
      <c r="I3871" t="n">
        <v>2.85</v>
      </c>
      <c r="K3871" t="n">
        <v>-146400000</v>
      </c>
      <c r="L3871" t="n">
        <v>162900000</v>
      </c>
      <c r="M3871" t="n">
        <v>163400000</v>
      </c>
      <c r="N3871" t="n">
        <v>-145600000</v>
      </c>
      <c r="O3871">
        <f>D3870</f>
      </c>
      <c r="P3871">
        <f>(E3871-F3871+G3871)/O3871*100</f>
      </c>
      <c r="Q3871">
        <f>H3870</f>
      </c>
      <c r="R3871">
        <f>I3870</f>
      </c>
      <c r="S3871">
        <f>H3871-H3870</f>
      </c>
      <c r="T3871">
        <f>I3871-I3870</f>
      </c>
      <c r="U3871">
        <f>(L3871-K3871)/(2*D3871*0.01)</f>
      </c>
      <c r="V3871">
        <f>(L3871+K3871)/(D3871*0.0001)</f>
      </c>
    </row>
    <row r="3872">
      <c r="A3872" t="n">
        <v>2016</v>
      </c>
      <c r="B3872" t="inlineStr">
        <is>
          <t>00136165</t>
        </is>
      </c>
      <c r="C3872" t="inlineStr">
        <is>
          <t>스페코</t>
        </is>
      </c>
      <c r="D3872" t="n">
        <v>3343952000</v>
      </c>
      <c r="E3872" t="n">
        <v>480318000</v>
      </c>
      <c r="F3872" t="n">
        <v>143615000</v>
      </c>
      <c r="G3872" t="n">
        <v>71136000</v>
      </c>
      <c r="H3872" t="n">
        <v>2.7</v>
      </c>
      <c r="I3872" t="n">
        <v>3.61</v>
      </c>
      <c r="J3872" t="n">
        <v>6.66</v>
      </c>
      <c r="K3872" t="n">
        <v>-196970000</v>
      </c>
      <c r="L3872" t="n">
        <v>223181000</v>
      </c>
      <c r="M3872" t="n">
        <v>220308000</v>
      </c>
      <c r="N3872" t="n">
        <v>-197097000</v>
      </c>
      <c r="O3872">
        <f>D3871</f>
      </c>
      <c r="P3872">
        <f>(E3872-F3872+G3872)/O3872*100</f>
      </c>
      <c r="Q3872">
        <f>H3871</f>
      </c>
      <c r="R3872">
        <f>I3871</f>
      </c>
      <c r="S3872">
        <f>H3872-H3871</f>
      </c>
      <c r="T3872">
        <f>I3872-I3871</f>
      </c>
      <c r="U3872">
        <f>(L3872-K3872)/(2*D3872*0.01)</f>
      </c>
      <c r="V3872">
        <f>(L3872+K3872)/(D3872*0.0001)</f>
      </c>
    </row>
    <row r="3873">
      <c r="A3873" t="n">
        <v>2017</v>
      </c>
      <c r="B3873" t="inlineStr">
        <is>
          <t>00136165</t>
        </is>
      </c>
      <c r="C3873" t="inlineStr">
        <is>
          <t>스페코</t>
        </is>
      </c>
      <c r="D3873" t="n">
        <v>3552414000</v>
      </c>
      <c r="E3873" t="n">
        <v>488152000</v>
      </c>
      <c r="F3873" t="n">
        <v>181219000</v>
      </c>
      <c r="G3873" t="n">
        <v>86100000</v>
      </c>
      <c r="H3873" t="n">
        <v>3.03</v>
      </c>
      <c r="I3873" t="n">
        <v>3.76</v>
      </c>
      <c r="J3873" t="n">
        <v>6.36</v>
      </c>
      <c r="K3873" t="n">
        <v>-195328770</v>
      </c>
      <c r="L3873" t="n">
        <v>224610180</v>
      </c>
      <c r="M3873" t="n">
        <v>220152000</v>
      </c>
      <c r="N3873" t="n">
        <v>-195193540</v>
      </c>
      <c r="O3873">
        <f>D3872</f>
      </c>
      <c r="P3873">
        <f>(E3873-F3873+G3873)/O3873*100</f>
      </c>
      <c r="Q3873">
        <f>H3872</f>
      </c>
      <c r="R3873">
        <f>I3872</f>
      </c>
      <c r="S3873">
        <f>H3873-H3872</f>
      </c>
      <c r="T3873">
        <f>I3873-I3872</f>
      </c>
      <c r="U3873">
        <f>(L3873-K3873)/(2*D3873*0.01)</f>
      </c>
      <c r="V3873">
        <f>(L3873+K3873)/(D3873*0.0001)</f>
      </c>
    </row>
    <row r="3874">
      <c r="A3874" t="n">
        <v>2018</v>
      </c>
      <c r="B3874" t="inlineStr">
        <is>
          <t>00136165</t>
        </is>
      </c>
      <c r="C3874" t="inlineStr">
        <is>
          <t>스페코</t>
        </is>
      </c>
      <c r="D3874" t="n">
        <v>2890613000</v>
      </c>
      <c r="E3874" t="n">
        <v>448484000</v>
      </c>
      <c r="F3874" t="n">
        <v>1495179000</v>
      </c>
      <c r="G3874" t="n">
        <v>101839000</v>
      </c>
      <c r="H3874" t="n">
        <v>2.57</v>
      </c>
      <c r="I3874" t="n">
        <v>4.56</v>
      </c>
      <c r="J3874" t="n">
        <v>7.2</v>
      </c>
      <c r="K3874" t="n">
        <v>-168300000</v>
      </c>
      <c r="L3874" t="n">
        <v>191400000</v>
      </c>
      <c r="M3874" t="n">
        <v>188100000</v>
      </c>
      <c r="N3874" t="n">
        <v>-167700000</v>
      </c>
      <c r="O3874">
        <f>D3873</f>
      </c>
      <c r="P3874">
        <f>(E3874-F3874+G3874)/O3874*100</f>
      </c>
      <c r="Q3874">
        <f>H3873</f>
      </c>
      <c r="R3874">
        <f>I3873</f>
      </c>
      <c r="S3874">
        <f>H3874-H3873</f>
      </c>
      <c r="T3874">
        <f>I3874-I3873</f>
      </c>
      <c r="U3874">
        <f>(L3874-K3874)/(2*D3874*0.01)</f>
      </c>
      <c r="V3874">
        <f>(L3874+K3874)/(D3874*0.0001)</f>
      </c>
    </row>
    <row r="3875">
      <c r="A3875" t="n">
        <v>2019</v>
      </c>
      <c r="B3875" t="inlineStr">
        <is>
          <t>00136165</t>
        </is>
      </c>
      <c r="C3875" t="inlineStr">
        <is>
          <t>스페코</t>
        </is>
      </c>
      <c r="D3875" t="n">
        <v>3279308000</v>
      </c>
      <c r="E3875" t="n">
        <v>327667000</v>
      </c>
      <c r="F3875" t="n">
        <v>191846000</v>
      </c>
      <c r="G3875" t="n">
        <v>70424000</v>
      </c>
      <c r="H3875" t="n">
        <v>2.73</v>
      </c>
      <c r="I3875" t="n">
        <v>4.68</v>
      </c>
      <c r="J3875" t="n">
        <v>8</v>
      </c>
      <c r="K3875" t="n">
        <v>-193447000</v>
      </c>
      <c r="L3875" t="n">
        <v>222634000</v>
      </c>
      <c r="M3875" t="n">
        <v>219813000</v>
      </c>
      <c r="N3875" t="n">
        <v>-196800000</v>
      </c>
      <c r="O3875">
        <f>D3874</f>
      </c>
      <c r="P3875">
        <f>(E3875-F3875+G3875)/O3875*100</f>
      </c>
      <c r="Q3875">
        <f>H3874</f>
      </c>
      <c r="R3875">
        <f>I3874</f>
      </c>
      <c r="S3875">
        <f>H3875-H3874</f>
      </c>
      <c r="T3875">
        <f>I3875-I3874</f>
      </c>
      <c r="U3875">
        <f>(L3875-K3875)/(2*D3875*0.01)</f>
      </c>
      <c r="V3875">
        <f>(L3875+K3875)/(D3875*0.0001)</f>
      </c>
    </row>
    <row r="3876">
      <c r="A3876" t="n">
        <v>2020</v>
      </c>
      <c r="B3876" t="inlineStr">
        <is>
          <t>00136165</t>
        </is>
      </c>
      <c r="C3876" t="inlineStr">
        <is>
          <t>스페코</t>
        </is>
      </c>
      <c r="D3876" t="n">
        <v>3585443000</v>
      </c>
      <c r="E3876" t="n">
        <v>343049000</v>
      </c>
      <c r="F3876" t="n">
        <v>440735000</v>
      </c>
      <c r="G3876" t="n">
        <v>86542000</v>
      </c>
      <c r="H3876" t="n">
        <v>2.68</v>
      </c>
      <c r="I3876" t="n">
        <v>4</v>
      </c>
      <c r="J3876" t="n">
        <v>7.5</v>
      </c>
      <c r="K3876" t="n">
        <v>-189450000</v>
      </c>
      <c r="L3876" t="n">
        <v>218612223</v>
      </c>
      <c r="M3876" t="n">
        <v>210810000</v>
      </c>
      <c r="N3876" t="n">
        <v>-189547879</v>
      </c>
      <c r="O3876">
        <f>D3875</f>
      </c>
      <c r="P3876">
        <f>(E3876-F3876+G3876)/O3876*100</f>
      </c>
      <c r="Q3876">
        <f>H3875</f>
      </c>
      <c r="R3876">
        <f>I3875</f>
      </c>
      <c r="S3876">
        <f>H3876-H3875</f>
      </c>
      <c r="T3876">
        <f>I3876-I3875</f>
      </c>
      <c r="U3876">
        <f>(L3876-K3876)/(2*D3876*0.01)</f>
      </c>
      <c r="V3876">
        <f>(L3876+K3876)/(D3876*0.0001)</f>
      </c>
    </row>
    <row r="3877">
      <c r="A3877" t="n">
        <v>2021</v>
      </c>
      <c r="B3877" t="inlineStr">
        <is>
          <t>00136165</t>
        </is>
      </c>
      <c r="C3877" t="inlineStr">
        <is>
          <t>스페코</t>
        </is>
      </c>
      <c r="D3877" t="n">
        <v>3597726000</v>
      </c>
      <c r="E3877" t="n">
        <v>361443000</v>
      </c>
      <c r="F3877" t="n">
        <v>322882000</v>
      </c>
      <c r="G3877" t="n">
        <v>91007000</v>
      </c>
      <c r="H3877" t="n">
        <v>5.585</v>
      </c>
      <c r="I3877" t="n">
        <v>4.25</v>
      </c>
      <c r="O3877">
        <f>D3876</f>
      </c>
      <c r="P3877">
        <f>(E3877-F3877+G3877)/O3877*100</f>
      </c>
      <c r="Q3877">
        <f>H3876</f>
      </c>
      <c r="R3877">
        <f>I3876</f>
      </c>
      <c r="S3877">
        <f>H3877-H3876</f>
      </c>
      <c r="T3877">
        <f>I3877-I3876</f>
      </c>
    </row>
    <row r="3878">
      <c r="A3878" t="n">
        <v>2022</v>
      </c>
      <c r="B3878" t="inlineStr">
        <is>
          <t>00136165</t>
        </is>
      </c>
      <c r="C3878" t="inlineStr">
        <is>
          <t>스페코</t>
        </is>
      </c>
      <c r="D3878" t="n">
        <v>3431421000</v>
      </c>
      <c r="E3878" t="n">
        <v>360123000</v>
      </c>
      <c r="F3878" t="n">
        <v>283264000</v>
      </c>
      <c r="G3878" t="n">
        <v>111409000</v>
      </c>
      <c r="H3878" t="n">
        <v>7.585</v>
      </c>
      <c r="I3878" t="n">
        <v>4.25</v>
      </c>
      <c r="K3878" t="n">
        <v>-130793599</v>
      </c>
      <c r="L3878" t="n">
        <v>147350651</v>
      </c>
      <c r="M3878" t="n">
        <v>54217132</v>
      </c>
      <c r="N3878" t="n">
        <v>-51471315</v>
      </c>
      <c r="O3878">
        <f>D3877</f>
      </c>
      <c r="P3878">
        <f>(E3878-F3878+G3878)/O3878*100</f>
      </c>
      <c r="Q3878">
        <f>H3877</f>
      </c>
      <c r="R3878">
        <f>I3877</f>
      </c>
      <c r="S3878">
        <f>H3878-H3877</f>
      </c>
      <c r="T3878">
        <f>I3878-I3877</f>
      </c>
      <c r="U3878">
        <f>(L3878-K3878)/(2*D3878*0.01)</f>
      </c>
      <c r="V3878">
        <f>(L3878+K3878)/(D3878*0.0001)</f>
      </c>
    </row>
    <row r="3879">
      <c r="A3879" t="n">
        <v>2023</v>
      </c>
      <c r="B3879" t="inlineStr">
        <is>
          <t>00136165</t>
        </is>
      </c>
      <c r="C3879" t="inlineStr">
        <is>
          <t>스페코</t>
        </is>
      </c>
      <c r="D3879" t="n">
        <v>3702121000</v>
      </c>
      <c r="E3879" t="n">
        <v>326687000</v>
      </c>
      <c r="F3879" t="n">
        <v>351927000</v>
      </c>
      <c r="G3879" t="n">
        <v>131223000</v>
      </c>
      <c r="H3879" t="n">
        <v>7.135</v>
      </c>
      <c r="I3879" t="n">
        <v>4.25</v>
      </c>
      <c r="J3879" t="n">
        <v>5.7</v>
      </c>
      <c r="O3879">
        <f>D3878</f>
      </c>
      <c r="P3879">
        <f>(E3879-F3879+G3879)/O3879*100</f>
      </c>
      <c r="Q3879">
        <f>H3878</f>
      </c>
      <c r="R3879">
        <f>I3878</f>
      </c>
      <c r="S3879">
        <f>H3879-H3878</f>
      </c>
      <c r="T3879">
        <f>I3879-I3878</f>
      </c>
    </row>
    <row r="3880">
      <c r="A3880" t="n">
        <v>2024</v>
      </c>
      <c r="B3880" t="inlineStr">
        <is>
          <t>00136165</t>
        </is>
      </c>
      <c r="C3880" t="inlineStr">
        <is>
          <t>스페코</t>
        </is>
      </c>
      <c r="D3880" t="n">
        <v>3939006000</v>
      </c>
      <c r="E3880" t="n">
        <v>338883000</v>
      </c>
      <c r="F3880" t="n">
        <v>431184000</v>
      </c>
      <c r="G3880" t="n">
        <v>115238000</v>
      </c>
      <c r="H3880" t="n">
        <v>4.27</v>
      </c>
      <c r="I3880" t="n">
        <v>4</v>
      </c>
      <c r="J3880" t="n">
        <v>5.8</v>
      </c>
      <c r="K3880" t="n">
        <v>-138500000</v>
      </c>
      <c r="L3880" t="n">
        <v>157560240</v>
      </c>
      <c r="M3880" t="n">
        <v>162500000</v>
      </c>
      <c r="N3880" t="n">
        <v>-145722222</v>
      </c>
      <c r="O3880">
        <f>D3879</f>
      </c>
      <c r="P3880">
        <f>(E3880-F3880+G3880)/O3880*100</f>
      </c>
      <c r="Q3880">
        <f>H3879</f>
      </c>
      <c r="R3880">
        <f>I3879</f>
      </c>
      <c r="S3880">
        <f>H3880-H3879</f>
      </c>
      <c r="T3880">
        <f>I3880-I3879</f>
      </c>
      <c r="U3880">
        <f>(L3880-K3880)/(2*D3880*0.01)</f>
      </c>
      <c r="V3880">
        <f>(L3880+K3880)/(D3880*0.0001)</f>
      </c>
    </row>
    <row r="3881">
      <c r="A3881" t="n">
        <v>2025</v>
      </c>
      <c r="B3881" t="inlineStr">
        <is>
          <t>00136165</t>
        </is>
      </c>
      <c r="C3881" t="inlineStr">
        <is>
          <t>스페코</t>
        </is>
      </c>
      <c r="D3881" t="n">
        <v>3681489000</v>
      </c>
      <c r="E3881" t="n">
        <v>333134000</v>
      </c>
      <c r="F3881" t="n">
        <v>696356000</v>
      </c>
      <c r="G3881" t="n">
        <v>102543000</v>
      </c>
      <c r="H3881" t="n">
        <v>4.58</v>
      </c>
      <c r="I3881" t="n">
        <v>4</v>
      </c>
      <c r="J3881" t="n">
        <v>5.6</v>
      </c>
      <c r="K3881" t="n">
        <v>-125055360</v>
      </c>
      <c r="L3881" t="n">
        <v>139938680</v>
      </c>
      <c r="M3881" t="n">
        <v>147259560</v>
      </c>
      <c r="N3881" t="n">
        <v>-132554400</v>
      </c>
      <c r="O3881">
        <f>D3880</f>
      </c>
      <c r="P3881">
        <f>(E3881-F3881+G3881)/O3881*100</f>
      </c>
      <c r="Q3881">
        <f>H3880</f>
      </c>
      <c r="R3881">
        <f>I3880</f>
      </c>
      <c r="S3881">
        <f>H3881-H3880</f>
      </c>
      <c r="T3881">
        <f>I3881-I3880</f>
      </c>
      <c r="U3881">
        <f>(L3881-K3881)/(2*D3881*0.01)</f>
      </c>
      <c r="V3881">
        <f>(L3881+K3881)/(D3881*0.0001)</f>
      </c>
    </row>
    <row r="3882">
      <c r="A3882" t="n">
        <v>2014</v>
      </c>
      <c r="B3882" t="inlineStr">
        <is>
          <t>00136226</t>
        </is>
      </c>
      <c r="C3882" t="inlineStr">
        <is>
          <t>신성델타테크</t>
        </is>
      </c>
      <c r="D3882" t="n">
        <v>11210666000</v>
      </c>
      <c r="E3882" t="n">
        <v>1847959000</v>
      </c>
      <c r="F3882" t="n">
        <v>1413249000</v>
      </c>
      <c r="G3882" t="n">
        <v>246203000</v>
      </c>
      <c r="H3882" t="n">
        <v>2.595</v>
      </c>
      <c r="I3882" t="n">
        <v>2.795</v>
      </c>
      <c r="K3882" t="n">
        <v>-328487000</v>
      </c>
      <c r="L3882" t="n">
        <v>360450000</v>
      </c>
      <c r="M3882" t="n">
        <v>366980000</v>
      </c>
      <c r="N3882" t="n">
        <v>-340215000</v>
      </c>
      <c r="U3882">
        <f>(L3882-K3882)/(2*D3882*0.01)</f>
      </c>
      <c r="V3882">
        <f>(L3882+K3882)/(D3882*0.0001)</f>
      </c>
    </row>
    <row r="3883">
      <c r="A3883" t="n">
        <v>2015</v>
      </c>
      <c r="B3883" t="inlineStr">
        <is>
          <t>00136226</t>
        </is>
      </c>
      <c r="C3883" t="inlineStr">
        <is>
          <t>신성델타테크</t>
        </is>
      </c>
      <c r="D3883" t="n">
        <v>15203553000</v>
      </c>
      <c r="E3883" t="n">
        <v>2518414000</v>
      </c>
      <c r="F3883" t="n">
        <v>3129632000</v>
      </c>
      <c r="G3883" t="n">
        <v>202809000</v>
      </c>
      <c r="H3883" t="n">
        <v>2.536</v>
      </c>
      <c r="I3883" t="n">
        <v>3.715</v>
      </c>
      <c r="K3883" t="n">
        <v>-491421000</v>
      </c>
      <c r="L3883" t="n">
        <v>549854000</v>
      </c>
      <c r="M3883" t="n">
        <v>554203000</v>
      </c>
      <c r="N3883" t="n">
        <v>-504439000</v>
      </c>
      <c r="O3883">
        <f>D3882</f>
      </c>
      <c r="P3883">
        <f>(E3883-F3883+G3883)/O3883*100</f>
      </c>
      <c r="Q3883">
        <f>H3882</f>
      </c>
      <c r="R3883">
        <f>I3882</f>
      </c>
      <c r="S3883">
        <f>H3883-H3882</f>
      </c>
      <c r="T3883">
        <f>I3883-I3882</f>
      </c>
      <c r="U3883">
        <f>(L3883-K3883)/(2*D3883*0.01)</f>
      </c>
      <c r="V3883">
        <f>(L3883+K3883)/(D3883*0.0001)</f>
      </c>
    </row>
    <row r="3884">
      <c r="A3884" t="n">
        <v>2016</v>
      </c>
      <c r="B3884" t="inlineStr">
        <is>
          <t>00136226</t>
        </is>
      </c>
      <c r="C3884" t="inlineStr">
        <is>
          <t>신성델타테크</t>
        </is>
      </c>
      <c r="D3884" t="n">
        <v>16108184000</v>
      </c>
      <c r="E3884" t="n">
        <v>2431593000</v>
      </c>
      <c r="F3884" t="n">
        <v>2250995000</v>
      </c>
      <c r="G3884" t="n">
        <v>190462000</v>
      </c>
      <c r="H3884" t="n">
        <v>2.3515</v>
      </c>
      <c r="I3884" t="n">
        <v>3.18</v>
      </c>
      <c r="K3884" t="n">
        <v>-701612000</v>
      </c>
      <c r="L3884" t="n">
        <v>701612000</v>
      </c>
      <c r="M3884" t="n">
        <v>710364000</v>
      </c>
      <c r="N3884" t="n">
        <v>-640410000</v>
      </c>
      <c r="O3884">
        <f>D3883</f>
      </c>
      <c r="P3884">
        <f>(E3884-F3884+G3884)/O3884*100</f>
      </c>
      <c r="Q3884">
        <f>H3883</f>
      </c>
      <c r="R3884">
        <f>I3883</f>
      </c>
      <c r="S3884">
        <f>H3884-H3883</f>
      </c>
      <c r="T3884">
        <f>I3884-I3883</f>
      </c>
      <c r="U3884">
        <f>(L3884-K3884)/(2*D3884*0.01)</f>
      </c>
    </row>
    <row r="3885">
      <c r="A3885" t="n">
        <v>2017</v>
      </c>
      <c r="B3885" t="inlineStr">
        <is>
          <t>00136226</t>
        </is>
      </c>
      <c r="C3885" t="inlineStr">
        <is>
          <t>신성델타테크</t>
        </is>
      </c>
      <c r="D3885" t="n">
        <v>17531551000</v>
      </c>
      <c r="E3885" t="n">
        <v>2379644000</v>
      </c>
      <c r="F3885" t="n">
        <v>1650171000</v>
      </c>
      <c r="G3885" t="n">
        <v>268497000</v>
      </c>
      <c r="H3885" t="n">
        <v>3.195</v>
      </c>
      <c r="I3885" t="n">
        <v>3.34</v>
      </c>
      <c r="K3885" t="n">
        <v>-658164000</v>
      </c>
      <c r="L3885" t="n">
        <v>739477000</v>
      </c>
      <c r="M3885" t="n">
        <v>753604000</v>
      </c>
      <c r="N3885" t="n">
        <v>-682066000</v>
      </c>
      <c r="O3885">
        <f>D3884</f>
      </c>
      <c r="P3885">
        <f>(E3885-F3885+G3885)/O3885*100</f>
      </c>
      <c r="Q3885">
        <f>H3884</f>
      </c>
      <c r="R3885">
        <f>I3884</f>
      </c>
      <c r="S3885">
        <f>H3885-H3884</f>
      </c>
      <c r="T3885">
        <f>I3885-I3884</f>
      </c>
      <c r="U3885">
        <f>(L3885-K3885)/(2*D3885*0.01)</f>
      </c>
      <c r="V3885">
        <f>(L3885+K3885)/(D3885*0.0001)</f>
      </c>
    </row>
    <row r="3886">
      <c r="A3886" t="n">
        <v>2024</v>
      </c>
      <c r="B3886" t="inlineStr">
        <is>
          <t>00136226</t>
        </is>
      </c>
      <c r="C3886" t="inlineStr">
        <is>
          <t>신성델타테크</t>
        </is>
      </c>
      <c r="D3886" t="n">
        <v>22759939000</v>
      </c>
      <c r="E3886" t="n">
        <v>3495675000</v>
      </c>
      <c r="F3886" t="n">
        <v>15382310000</v>
      </c>
      <c r="G3886" t="n">
        <v>708983000</v>
      </c>
      <c r="H3886" t="n">
        <v>4.2025</v>
      </c>
      <c r="I3886" t="n">
        <v>2</v>
      </c>
      <c r="K3886" t="n">
        <v>-1242784000</v>
      </c>
      <c r="L3886" t="n">
        <v>1242784000</v>
      </c>
      <c r="M3886" t="n">
        <v>1286583000</v>
      </c>
      <c r="N3886" t="n">
        <v>-1137021000</v>
      </c>
      <c r="U3886">
        <f>(L3886-K3886)/(2*D3886*0.01)</f>
      </c>
    </row>
    <row r="3887">
      <c r="A3887" t="n">
        <v>2025</v>
      </c>
      <c r="B3887" t="inlineStr">
        <is>
          <t>00136226</t>
        </is>
      </c>
      <c r="C3887" t="inlineStr">
        <is>
          <t>신성델타테크</t>
        </is>
      </c>
      <c r="D3887" t="n">
        <v>24206533000</v>
      </c>
      <c r="E3887" t="n">
        <v>3617959000</v>
      </c>
      <c r="F3887" t="n">
        <v>4101046000</v>
      </c>
      <c r="G3887" t="n">
        <v>643453000</v>
      </c>
      <c r="H3887" t="n">
        <v>4.5475</v>
      </c>
      <c r="I3887" t="n">
        <v>5.335</v>
      </c>
      <c r="K3887" t="n">
        <v>-1105642000</v>
      </c>
      <c r="L3887" t="n">
        <v>1241576000</v>
      </c>
      <c r="M3887" t="n">
        <v>1276234000</v>
      </c>
      <c r="N3887" t="n">
        <v>-1154376000</v>
      </c>
      <c r="O3887">
        <f>D3886</f>
      </c>
      <c r="P3887">
        <f>(E3887-F3887+G3887)/O3887*100</f>
      </c>
      <c r="Q3887">
        <f>H3886</f>
      </c>
      <c r="R3887">
        <f>I3886</f>
      </c>
      <c r="S3887">
        <f>H3887-H3886</f>
      </c>
      <c r="T3887">
        <f>I3887-I3886</f>
      </c>
      <c r="U3887">
        <f>(L3887-K3887)/(2*D3887*0.01)</f>
      </c>
      <c r="V3887">
        <f>(L3887+K3887)/(D3887*0.0001)</f>
      </c>
    </row>
    <row r="3888">
      <c r="A3888" t="n">
        <v>2014</v>
      </c>
      <c r="B3888" t="inlineStr">
        <is>
          <t>00136341</t>
        </is>
      </c>
      <c r="C3888" t="inlineStr">
        <is>
          <t>신성통상</t>
        </is>
      </c>
      <c r="D3888" t="n">
        <v>15401000000</v>
      </c>
      <c r="E3888" t="n">
        <v>3485000000</v>
      </c>
      <c r="F3888" t="n">
        <v>3265000000</v>
      </c>
      <c r="G3888" t="n">
        <v>352000000</v>
      </c>
      <c r="H3888" t="n">
        <v>3.2</v>
      </c>
      <c r="I3888" t="n">
        <v>5.36</v>
      </c>
    </row>
    <row r="3889">
      <c r="A3889" t="n">
        <v>2015</v>
      </c>
      <c r="B3889" t="inlineStr">
        <is>
          <t>00136341</t>
        </is>
      </c>
      <c r="C3889" t="inlineStr">
        <is>
          <t>신성통상</t>
        </is>
      </c>
      <c r="D3889" t="n">
        <v>16690000000</v>
      </c>
      <c r="E3889" t="n">
        <v>4256000000</v>
      </c>
      <c r="F3889" t="n">
        <v>4062000000</v>
      </c>
      <c r="G3889" t="n">
        <v>318000000</v>
      </c>
      <c r="H3889" t="n">
        <v>2.46</v>
      </c>
      <c r="I3889" t="n">
        <v>3</v>
      </c>
      <c r="J3889" t="n">
        <v>8.125999999999999</v>
      </c>
      <c r="K3889" t="n">
        <v>-542000</v>
      </c>
      <c r="L3889" t="n">
        <v>601000</v>
      </c>
      <c r="M3889" t="n">
        <v>593000</v>
      </c>
      <c r="N3889" t="n">
        <v>-545000</v>
      </c>
      <c r="O3889">
        <f>D3888</f>
      </c>
      <c r="P3889">
        <f>(E3889-F3889+G3889)/O3889*100</f>
      </c>
      <c r="Q3889">
        <f>H3888</f>
      </c>
      <c r="R3889">
        <f>I3888</f>
      </c>
      <c r="S3889">
        <f>H3889-H3888</f>
      </c>
      <c r="T3889">
        <f>I3889-I3888</f>
      </c>
      <c r="U3889">
        <f>(L3889-K3889)/(2*D3889*0.01)</f>
      </c>
      <c r="V3889">
        <f>(L3889+K3889)/(D3889*0.0001)</f>
      </c>
    </row>
    <row r="3890">
      <c r="A3890" t="n">
        <v>2016</v>
      </c>
      <c r="B3890" t="inlineStr">
        <is>
          <t>00136341</t>
        </is>
      </c>
      <c r="C3890" t="inlineStr">
        <is>
          <t>신성통상</t>
        </is>
      </c>
      <c r="D3890" t="n">
        <v>15389000000</v>
      </c>
      <c r="E3890" t="n">
        <v>4402000000</v>
      </c>
      <c r="F3890" t="n">
        <v>7153000000</v>
      </c>
      <c r="G3890" t="n">
        <v>272000000</v>
      </c>
      <c r="H3890" t="n">
        <v>1.68</v>
      </c>
      <c r="I3890" t="n">
        <v>3</v>
      </c>
      <c r="J3890" t="n">
        <v>6.34</v>
      </c>
      <c r="K3890" t="n">
        <v>-486000000</v>
      </c>
      <c r="L3890" t="n">
        <v>508000000</v>
      </c>
      <c r="M3890" t="n">
        <v>500000000</v>
      </c>
      <c r="N3890" t="n">
        <v>-484000000</v>
      </c>
      <c r="O3890">
        <f>D3889</f>
      </c>
      <c r="P3890">
        <f>(E3890-F3890+G3890)/O3890*100</f>
      </c>
      <c r="Q3890">
        <f>H3889</f>
      </c>
      <c r="R3890">
        <f>I3889</f>
      </c>
      <c r="S3890">
        <f>H3890-H3889</f>
      </c>
      <c r="T3890">
        <f>I3890-I3889</f>
      </c>
      <c r="U3890">
        <f>(L3890-K3890)/(2*D3890*0.01)</f>
      </c>
      <c r="V3890">
        <f>(L3890+K3890)/(D3890*0.0001)</f>
      </c>
    </row>
    <row r="3891">
      <c r="A3891" t="n">
        <v>2018</v>
      </c>
      <c r="B3891" t="inlineStr">
        <is>
          <t>00136341</t>
        </is>
      </c>
      <c r="C3891" t="inlineStr">
        <is>
          <t>신성통상</t>
        </is>
      </c>
      <c r="D3891" t="n">
        <v>15940000000</v>
      </c>
      <c r="E3891" t="n">
        <v>3095000000</v>
      </c>
      <c r="F3891" t="n">
        <v>3172000000</v>
      </c>
      <c r="G3891" t="n">
        <v>317000000</v>
      </c>
      <c r="H3891" t="n">
        <v>2.83</v>
      </c>
      <c r="I3891" t="n">
        <v>3</v>
      </c>
      <c r="J3891" t="n">
        <v>8.550000000000001</v>
      </c>
      <c r="K3891" t="n">
        <v>-762000</v>
      </c>
      <c r="L3891" t="n">
        <v>808000</v>
      </c>
      <c r="M3891" t="n">
        <v>804000</v>
      </c>
      <c r="N3891" t="n">
        <v>-765000</v>
      </c>
      <c r="U3891">
        <f>(L3891-K3891)/(2*D3891*0.01)</f>
      </c>
      <c r="V3891">
        <f>(L3891+K3891)/(D3891*0.0001)</f>
      </c>
    </row>
    <row r="3892">
      <c r="A3892" t="n">
        <v>2020</v>
      </c>
      <c r="B3892" t="inlineStr">
        <is>
          <t>00136341</t>
        </is>
      </c>
      <c r="C3892" t="inlineStr">
        <is>
          <t>신성통상</t>
        </is>
      </c>
      <c r="D3892" t="n">
        <v>18099000000</v>
      </c>
      <c r="E3892" t="n">
        <v>3735000000</v>
      </c>
      <c r="F3892" t="n">
        <v>3142000000</v>
      </c>
      <c r="G3892" t="n">
        <v>239000000</v>
      </c>
      <c r="H3892" t="n">
        <v>1.69</v>
      </c>
      <c r="I3892" t="n">
        <v>3</v>
      </c>
      <c r="J3892" t="n">
        <v>4.66</v>
      </c>
      <c r="K3892" t="n">
        <v>-719000000</v>
      </c>
      <c r="L3892" t="n">
        <v>792000000</v>
      </c>
      <c r="M3892" t="n">
        <v>775000000</v>
      </c>
      <c r="N3892" t="n">
        <v>-718000000</v>
      </c>
      <c r="U3892">
        <f>(L3892-K3892)/(2*D3892*0.01)</f>
      </c>
      <c r="V3892">
        <f>(L3892+K3892)/(D3892*0.0001)</f>
      </c>
    </row>
    <row r="3893">
      <c r="A3893" t="n">
        <v>2021</v>
      </c>
      <c r="B3893" t="inlineStr">
        <is>
          <t>00136341</t>
        </is>
      </c>
      <c r="C3893" t="inlineStr">
        <is>
          <t>신성통상</t>
        </is>
      </c>
      <c r="D3893" t="n">
        <v>19368000000</v>
      </c>
      <c r="E3893" t="n">
        <v>4587000000</v>
      </c>
      <c r="F3893" t="n">
        <v>3620000000</v>
      </c>
      <c r="G3893" t="n">
        <v>249000000</v>
      </c>
      <c r="H3893" t="n">
        <v>2.07</v>
      </c>
      <c r="I3893" t="n">
        <v>3</v>
      </c>
      <c r="J3893" t="n">
        <v>4.58</v>
      </c>
      <c r="K3893" t="n">
        <v>-753000000</v>
      </c>
      <c r="L3893" t="n">
        <v>828000000</v>
      </c>
      <c r="M3893" t="n">
        <v>814000000</v>
      </c>
      <c r="N3893" t="n">
        <v>-755000000</v>
      </c>
      <c r="O3893">
        <f>D3892</f>
      </c>
      <c r="P3893">
        <f>(E3893-F3893+G3893)/O3893*100</f>
      </c>
      <c r="Q3893">
        <f>H3892</f>
      </c>
      <c r="R3893">
        <f>I3892</f>
      </c>
      <c r="S3893">
        <f>H3893-H3892</f>
      </c>
      <c r="T3893">
        <f>I3893-I3892</f>
      </c>
      <c r="U3893">
        <f>(L3893-K3893)/(2*D3893*0.01)</f>
      </c>
      <c r="V3893">
        <f>(L3893+K3893)/(D3893*0.0001)</f>
      </c>
    </row>
    <row r="3894">
      <c r="A3894" t="n">
        <v>2022</v>
      </c>
      <c r="B3894" t="inlineStr">
        <is>
          <t>00136341</t>
        </is>
      </c>
      <c r="C3894" t="inlineStr">
        <is>
          <t>신성통상</t>
        </is>
      </c>
      <c r="D3894" t="n">
        <v>22070000000</v>
      </c>
      <c r="E3894" t="n">
        <v>4876000000</v>
      </c>
      <c r="F3894" t="n">
        <v>3956000000</v>
      </c>
      <c r="G3894" t="n">
        <v>326000000</v>
      </c>
      <c r="H3894" t="n">
        <v>4.32</v>
      </c>
      <c r="I3894" t="n">
        <v>3</v>
      </c>
      <c r="J3894" t="n">
        <v>5.19</v>
      </c>
      <c r="K3894" t="n">
        <v>-963000000</v>
      </c>
      <c r="L3894" t="n">
        <v>1033000000</v>
      </c>
      <c r="M3894" t="n">
        <v>1039000000</v>
      </c>
      <c r="N3894" t="n">
        <v>-985000000</v>
      </c>
      <c r="O3894">
        <f>D3893</f>
      </c>
      <c r="P3894">
        <f>(E3894-F3894+G3894)/O3894*100</f>
      </c>
      <c r="Q3894">
        <f>H3893</f>
      </c>
      <c r="R3894">
        <f>I3893</f>
      </c>
      <c r="S3894">
        <f>H3894-H3893</f>
      </c>
      <c r="T3894">
        <f>I3894-I3893</f>
      </c>
      <c r="U3894">
        <f>(L3894-K3894)/(2*D3894*0.01)</f>
      </c>
      <c r="V3894">
        <f>(L3894+K3894)/(D3894*0.0001)</f>
      </c>
    </row>
    <row r="3895">
      <c r="A3895" t="n">
        <v>2023</v>
      </c>
      <c r="B3895" t="inlineStr">
        <is>
          <t>00136341</t>
        </is>
      </c>
      <c r="C3895" t="inlineStr">
        <is>
          <t>신성통상</t>
        </is>
      </c>
      <c r="D3895" t="n">
        <v>2891900000000</v>
      </c>
      <c r="E3895" t="n">
        <v>102600000000</v>
      </c>
      <c r="F3895" t="n">
        <v>129600000000</v>
      </c>
      <c r="G3895" t="n">
        <v>86700000000</v>
      </c>
      <c r="H3895" t="n">
        <v>3.5</v>
      </c>
      <c r="I3895" t="n">
        <v>4</v>
      </c>
      <c r="J3895" t="n">
        <v>10.3</v>
      </c>
      <c r="K3895" t="n">
        <v>-8947000000</v>
      </c>
      <c r="L3895" t="n">
        <v>9834000000</v>
      </c>
      <c r="M3895" t="n">
        <v>4521000000</v>
      </c>
      <c r="N3895" t="n">
        <v>-4689000000</v>
      </c>
      <c r="O3895">
        <f>D3894</f>
      </c>
      <c r="P3895">
        <f>(E3895-F3895+G3895)/O3895*100</f>
      </c>
      <c r="Q3895">
        <f>H3894</f>
      </c>
      <c r="R3895">
        <f>I3894</f>
      </c>
      <c r="S3895">
        <f>H3895-H3894</f>
      </c>
      <c r="T3895">
        <f>I3895-I3894</f>
      </c>
      <c r="U3895">
        <f>(L3895-K3895)/(2*D3895*0.01)</f>
      </c>
      <c r="V3895">
        <f>(L3895+K3895)/(D3895*0.0001)</f>
      </c>
    </row>
    <row r="3896">
      <c r="A3896" t="n">
        <v>2024</v>
      </c>
      <c r="B3896" t="inlineStr">
        <is>
          <t>00136341</t>
        </is>
      </c>
      <c r="C3896" t="inlineStr">
        <is>
          <t>신성통상</t>
        </is>
      </c>
      <c r="D3896" t="n">
        <v>25955000000</v>
      </c>
      <c r="E3896" t="n">
        <v>5154000000</v>
      </c>
      <c r="F3896" t="n">
        <v>2238000000</v>
      </c>
      <c r="G3896" t="n">
        <v>558000000</v>
      </c>
      <c r="O3896">
        <f>D3895</f>
      </c>
      <c r="P3896">
        <f>(E3896-F3896+G3896)/O3896*100</f>
      </c>
    </row>
    <row r="3897">
      <c r="A3897" t="n">
        <v>2025</v>
      </c>
      <c r="B3897" t="inlineStr">
        <is>
          <t>00136341</t>
        </is>
      </c>
      <c r="C3897" t="inlineStr">
        <is>
          <t>신성통상</t>
        </is>
      </c>
      <c r="D3897" t="n">
        <v>26962000000</v>
      </c>
      <c r="E3897" t="n">
        <v>3552000000</v>
      </c>
      <c r="F3897" t="n">
        <v>2233000000</v>
      </c>
      <c r="G3897" t="n">
        <v>339000000</v>
      </c>
      <c r="O3897">
        <f>D3896</f>
      </c>
      <c r="P3897">
        <f>(E3897-F3897+G3897)/O3897*100</f>
      </c>
    </row>
    <row r="3898">
      <c r="A3898" t="n">
        <v>2014</v>
      </c>
      <c r="B3898" t="inlineStr">
        <is>
          <t>00136378</t>
        </is>
      </c>
      <c r="C3898" t="inlineStr">
        <is>
          <t>신세계</t>
        </is>
      </c>
      <c r="D3898" t="n">
        <v>156194000000</v>
      </c>
      <c r="E3898" t="n">
        <v>17683000000</v>
      </c>
      <c r="F3898" t="n">
        <v>15784000000</v>
      </c>
      <c r="G3898" t="n">
        <v>5946000000</v>
      </c>
      <c r="H3898" t="n">
        <v>3.02</v>
      </c>
      <c r="I3898" t="n">
        <v>4.175</v>
      </c>
      <c r="K3898" t="n">
        <v>-8627000000</v>
      </c>
      <c r="L3898" t="n">
        <v>9802000000</v>
      </c>
      <c r="M3898" t="n">
        <v>9832000000</v>
      </c>
      <c r="N3898" t="n">
        <v>-8809000000</v>
      </c>
      <c r="U3898">
        <f>(L3898-K3898)/(2*D3898*0.01)</f>
      </c>
      <c r="V3898">
        <f>(L3898+K3898)/(D3898*0.0001)</f>
      </c>
    </row>
    <row r="3899">
      <c r="A3899" t="n">
        <v>2015</v>
      </c>
      <c r="B3899" t="inlineStr">
        <is>
          <t>00136378</t>
        </is>
      </c>
      <c r="C3899" t="inlineStr">
        <is>
          <t>신세계</t>
        </is>
      </c>
      <c r="D3899" t="n">
        <v>169527000000</v>
      </c>
      <c r="E3899" t="n">
        <v>19750000000</v>
      </c>
      <c r="F3899" t="n">
        <v>9699000000</v>
      </c>
      <c r="G3899" t="n">
        <v>4806000000</v>
      </c>
      <c r="H3899" t="n">
        <v>2.665</v>
      </c>
      <c r="I3899" t="n">
        <v>5.52</v>
      </c>
      <c r="J3899" t="n">
        <v>6.855</v>
      </c>
      <c r="K3899" t="n">
        <v>-9263000000</v>
      </c>
      <c r="L3899" t="n">
        <v>10501000000</v>
      </c>
      <c r="M3899" t="n">
        <v>10490000000</v>
      </c>
      <c r="N3899" t="n">
        <v>-9426000000</v>
      </c>
      <c r="O3899">
        <f>D3898</f>
      </c>
      <c r="P3899">
        <f>(E3899-F3899+G3899)/O3899*100</f>
      </c>
      <c r="Q3899">
        <f>H3898</f>
      </c>
      <c r="R3899">
        <f>I3898</f>
      </c>
      <c r="S3899">
        <f>H3899-H3898</f>
      </c>
      <c r="T3899">
        <f>I3899-I3898</f>
      </c>
      <c r="U3899">
        <f>(L3899-K3899)/(2*D3899*0.01)</f>
      </c>
      <c r="V3899">
        <f>(L3899+K3899)/(D3899*0.0001)</f>
      </c>
    </row>
    <row r="3900">
      <c r="A3900" t="n">
        <v>2016</v>
      </c>
      <c r="B3900" t="inlineStr">
        <is>
          <t>00136378</t>
        </is>
      </c>
      <c r="C3900" t="inlineStr">
        <is>
          <t>신세계</t>
        </is>
      </c>
      <c r="D3900" t="n">
        <v>191652000000</v>
      </c>
      <c r="E3900" t="n">
        <v>21574000000</v>
      </c>
      <c r="F3900" t="n">
        <v>12624000000</v>
      </c>
      <c r="G3900" t="n">
        <v>4190000000</v>
      </c>
      <c r="H3900" t="n">
        <v>2.865</v>
      </c>
      <c r="I3900" t="n">
        <v>5.32</v>
      </c>
      <c r="J3900" t="n">
        <v>6.78</v>
      </c>
      <c r="K3900" t="n">
        <v>-10200000000</v>
      </c>
      <c r="L3900" t="n">
        <v>11562000000</v>
      </c>
      <c r="M3900" t="n">
        <v>11528000000</v>
      </c>
      <c r="N3900" t="n">
        <v>-10360000000</v>
      </c>
      <c r="O3900">
        <f>D3899</f>
      </c>
      <c r="P3900">
        <f>(E3900-F3900+G3900)/O3900*100</f>
      </c>
      <c r="Q3900">
        <f>H3899</f>
      </c>
      <c r="R3900">
        <f>I3899</f>
      </c>
      <c r="S3900">
        <f>H3900-H3899</f>
      </c>
      <c r="T3900">
        <f>I3900-I3899</f>
      </c>
      <c r="U3900">
        <f>(L3900-K3900)/(2*D3900*0.01)</f>
      </c>
      <c r="V3900">
        <f>(L3900+K3900)/(D3900*0.0001)</f>
      </c>
    </row>
    <row r="3901">
      <c r="A3901" t="n">
        <v>2017</v>
      </c>
      <c r="B3901" t="inlineStr">
        <is>
          <t>00136378</t>
        </is>
      </c>
      <c r="C3901" t="inlineStr">
        <is>
          <t>신세계</t>
        </is>
      </c>
      <c r="D3901" t="n">
        <v>220730000000</v>
      </c>
      <c r="E3901" t="n">
        <v>24359000000</v>
      </c>
      <c r="F3901" t="n">
        <v>16339000000</v>
      </c>
      <c r="G3901" t="n">
        <v>4662000000</v>
      </c>
      <c r="H3901" t="n">
        <v>2.815</v>
      </c>
      <c r="I3901" t="n">
        <v>5.505</v>
      </c>
      <c r="J3901" t="n">
        <v>6.685</v>
      </c>
      <c r="K3901" t="n">
        <v>-11087000000</v>
      </c>
      <c r="L3901" t="n">
        <v>12524000000</v>
      </c>
      <c r="M3901" t="n">
        <v>12531000000</v>
      </c>
      <c r="N3901" t="n">
        <v>-11296000000</v>
      </c>
      <c r="O3901">
        <f>D3900</f>
      </c>
      <c r="P3901">
        <f>(E3901-F3901+G3901)/O3901*100</f>
      </c>
      <c r="Q3901">
        <f>H3900</f>
      </c>
      <c r="R3901">
        <f>I3900</f>
      </c>
      <c r="S3901">
        <f>H3901-H3900</f>
      </c>
      <c r="T3901">
        <f>I3901-I3900</f>
      </c>
      <c r="U3901">
        <f>(L3901-K3901)/(2*D3901*0.01)</f>
      </c>
      <c r="V3901">
        <f>(L3901+K3901)/(D3901*0.0001)</f>
      </c>
    </row>
    <row r="3902">
      <c r="A3902" t="n">
        <v>2018</v>
      </c>
      <c r="B3902" t="inlineStr">
        <is>
          <t>00136378</t>
        </is>
      </c>
      <c r="C3902" t="inlineStr">
        <is>
          <t>신세계</t>
        </is>
      </c>
      <c r="D3902" t="n">
        <v>261526000000</v>
      </c>
      <c r="E3902" t="n">
        <v>28068000000</v>
      </c>
      <c r="F3902" t="n">
        <v>23305000000</v>
      </c>
      <c r="G3902" t="n">
        <v>6290000000</v>
      </c>
      <c r="H3902" t="n">
        <v>2.615</v>
      </c>
      <c r="I3902" t="n">
        <v>3.89</v>
      </c>
      <c r="J3902" t="n">
        <v>8.130000000000001</v>
      </c>
      <c r="K3902" t="n">
        <v>-13733000000</v>
      </c>
      <c r="L3902" t="n">
        <v>15527000000</v>
      </c>
      <c r="M3902" t="n">
        <v>15467000000</v>
      </c>
      <c r="N3902" t="n">
        <v>-13939000000</v>
      </c>
      <c r="O3902">
        <f>D3901</f>
      </c>
      <c r="P3902">
        <f>(E3902-F3902+G3902)/O3902*100</f>
      </c>
      <c r="Q3902">
        <f>H3901</f>
      </c>
      <c r="R3902">
        <f>I3901</f>
      </c>
      <c r="S3902">
        <f>H3902-H3901</f>
      </c>
      <c r="T3902">
        <f>I3902-I3901</f>
      </c>
      <c r="U3902">
        <f>(L3902-K3902)/(2*D3902*0.01)</f>
      </c>
      <c r="V3902">
        <f>(L3902+K3902)/(D3902*0.0001)</f>
      </c>
    </row>
    <row r="3903">
      <c r="A3903" t="n">
        <v>2019</v>
      </c>
      <c r="B3903" t="inlineStr">
        <is>
          <t>00136378</t>
        </is>
      </c>
      <c r="C3903" t="inlineStr">
        <is>
          <t>신세계</t>
        </is>
      </c>
      <c r="D3903" t="n">
        <v>291096000000</v>
      </c>
      <c r="E3903" t="n">
        <v>29846000000</v>
      </c>
      <c r="F3903" t="n">
        <v>15848000000</v>
      </c>
      <c r="G3903" t="n">
        <v>5843000000</v>
      </c>
      <c r="H3903" t="n">
        <v>2.74</v>
      </c>
      <c r="I3903" t="n">
        <v>4.05</v>
      </c>
      <c r="O3903">
        <f>D3902</f>
      </c>
      <c r="P3903">
        <f>(E3903-F3903+G3903)/O3903*100</f>
      </c>
      <c r="Q3903">
        <f>H3902</f>
      </c>
      <c r="R3903">
        <f>I3902</f>
      </c>
      <c r="S3903">
        <f>H3903-H3902</f>
      </c>
      <c r="T3903">
        <f>I3903-I3902</f>
      </c>
    </row>
    <row r="3904">
      <c r="A3904" t="n">
        <v>2014</v>
      </c>
      <c r="B3904" t="inlineStr">
        <is>
          <t>00136402</t>
        </is>
      </c>
      <c r="C3904" t="inlineStr">
        <is>
          <t>신송홀딩스</t>
        </is>
      </c>
      <c r="D3904" t="n">
        <v>3951426000</v>
      </c>
      <c r="E3904" t="n">
        <v>221004000</v>
      </c>
      <c r="F3904" t="n">
        <v>1327637000</v>
      </c>
      <c r="G3904" t="n">
        <v>153455000</v>
      </c>
    </row>
    <row r="3905">
      <c r="A3905" t="n">
        <v>2015</v>
      </c>
      <c r="B3905" t="inlineStr">
        <is>
          <t>00136402</t>
        </is>
      </c>
      <c r="C3905" t="inlineStr">
        <is>
          <t>신송홀딩스</t>
        </is>
      </c>
      <c r="D3905" t="n">
        <v>1323208000</v>
      </c>
      <c r="E3905" t="n">
        <v>281435000</v>
      </c>
      <c r="F3905" t="n">
        <v>2700079000</v>
      </c>
      <c r="G3905" t="n">
        <v>118360000</v>
      </c>
      <c r="O3905">
        <f>D3904</f>
      </c>
      <c r="P3905">
        <f>(E3905-F3905+G3905)/O3905*100</f>
      </c>
    </row>
    <row r="3906">
      <c r="A3906" t="n">
        <v>2016</v>
      </c>
      <c r="B3906" t="inlineStr">
        <is>
          <t>00136402</t>
        </is>
      </c>
      <c r="C3906" t="inlineStr">
        <is>
          <t>신송홀딩스</t>
        </is>
      </c>
      <c r="D3906" t="n">
        <v>1408970000</v>
      </c>
      <c r="E3906" t="n">
        <v>261656000</v>
      </c>
      <c r="F3906" t="n">
        <v>21449000</v>
      </c>
      <c r="G3906" t="n">
        <v>37349000</v>
      </c>
      <c r="H3906" t="n">
        <v>2.99</v>
      </c>
      <c r="I3906" t="n">
        <v>4.5</v>
      </c>
      <c r="J3906" t="n">
        <v>7.5</v>
      </c>
      <c r="K3906" t="n">
        <v>-218920000</v>
      </c>
      <c r="L3906" t="n">
        <v>268631000</v>
      </c>
      <c r="M3906" t="n">
        <v>260420000</v>
      </c>
      <c r="N3906" t="n">
        <v>-217771000</v>
      </c>
      <c r="O3906">
        <f>D3905</f>
      </c>
      <c r="P3906">
        <f>(E3906-F3906+G3906)/O3906*100</f>
      </c>
      <c r="U3906">
        <f>(L3906-K3906)/(2*D3906*0.01)</f>
      </c>
      <c r="V3906">
        <f>(L3906+K3906)/(D3906*0.0001)</f>
      </c>
    </row>
    <row r="3907">
      <c r="A3907" t="n">
        <v>2017</v>
      </c>
      <c r="B3907" t="inlineStr">
        <is>
          <t>00136402</t>
        </is>
      </c>
      <c r="C3907" t="inlineStr">
        <is>
          <t>신송홀딩스</t>
        </is>
      </c>
      <c r="D3907" t="n">
        <v>1016274000</v>
      </c>
      <c r="E3907" t="n">
        <v>241124000</v>
      </c>
      <c r="F3907" t="n">
        <v>30745000</v>
      </c>
      <c r="G3907" t="n">
        <v>41993000</v>
      </c>
      <c r="H3907" t="n">
        <v>3.38</v>
      </c>
      <c r="I3907" t="n">
        <v>4.42</v>
      </c>
      <c r="K3907" t="n">
        <v>-146908000</v>
      </c>
      <c r="L3907" t="n">
        <v>178329000</v>
      </c>
      <c r="M3907" t="n">
        <v>173654000</v>
      </c>
      <c r="N3907" t="n">
        <v>-146239000</v>
      </c>
      <c r="O3907">
        <f>D3906</f>
      </c>
      <c r="P3907">
        <f>(E3907-F3907+G3907)/O3907*100</f>
      </c>
      <c r="Q3907">
        <f>H3906</f>
      </c>
      <c r="R3907">
        <f>I3906</f>
      </c>
      <c r="S3907">
        <f>H3907-H3906</f>
      </c>
      <c r="T3907">
        <f>I3907-I3906</f>
      </c>
      <c r="U3907">
        <f>(L3907-K3907)/(2*D3907*0.01)</f>
      </c>
      <c r="V3907">
        <f>(L3907+K3907)/(D3907*0.0001)</f>
      </c>
    </row>
    <row r="3908">
      <c r="A3908" t="n">
        <v>2018</v>
      </c>
      <c r="B3908" t="inlineStr">
        <is>
          <t>00136402</t>
        </is>
      </c>
      <c r="C3908" t="inlineStr">
        <is>
          <t>신송홀딩스</t>
        </is>
      </c>
      <c r="D3908" t="n">
        <v>1290738000</v>
      </c>
      <c r="E3908" t="n">
        <v>173591000</v>
      </c>
      <c r="F3908" t="n">
        <v>17432000</v>
      </c>
      <c r="G3908" t="n">
        <v>34228000</v>
      </c>
      <c r="H3908" t="n">
        <v>2.88</v>
      </c>
      <c r="I3908" t="n">
        <v>4.54</v>
      </c>
      <c r="K3908" t="n">
        <v>-96110000</v>
      </c>
      <c r="L3908" t="n">
        <v>114574000</v>
      </c>
      <c r="M3908" t="n">
        <v>111234000</v>
      </c>
      <c r="N3908" t="n">
        <v>-95409000</v>
      </c>
      <c r="O3908">
        <f>D3907</f>
      </c>
      <c r="P3908">
        <f>(E3908-F3908+G3908)/O3908*100</f>
      </c>
      <c r="Q3908">
        <f>H3907</f>
      </c>
      <c r="R3908">
        <f>I3907</f>
      </c>
      <c r="S3908">
        <f>H3908-H3907</f>
      </c>
      <c r="T3908">
        <f>I3908-I3907</f>
      </c>
      <c r="U3908">
        <f>(L3908-K3908)/(2*D3908*0.01)</f>
      </c>
      <c r="V3908">
        <f>(L3908+K3908)/(D3908*0.0001)</f>
      </c>
    </row>
    <row r="3909">
      <c r="A3909" t="n">
        <v>2019</v>
      </c>
      <c r="B3909" t="inlineStr">
        <is>
          <t>00136402</t>
        </is>
      </c>
      <c r="C3909" t="inlineStr">
        <is>
          <t>신송홀딩스</t>
        </is>
      </c>
      <c r="D3909" t="n">
        <v>1480236000</v>
      </c>
      <c r="E3909" t="n">
        <v>241164000</v>
      </c>
      <c r="F3909" t="n">
        <v>118029000</v>
      </c>
      <c r="G3909" t="n">
        <v>37031000</v>
      </c>
      <c r="H3909" t="n">
        <v>2.805</v>
      </c>
      <c r="I3909" t="n">
        <v>4.74</v>
      </c>
      <c r="K3909" t="n">
        <v>-160816000</v>
      </c>
      <c r="L3909" t="n">
        <v>183539000</v>
      </c>
      <c r="M3909" t="n">
        <v>178008000</v>
      </c>
      <c r="N3909" t="n">
        <v>-159340000</v>
      </c>
      <c r="O3909">
        <f>D3908</f>
      </c>
      <c r="P3909">
        <f>(E3909-F3909+G3909)/O3909*100</f>
      </c>
      <c r="Q3909">
        <f>H3908</f>
      </c>
      <c r="R3909">
        <f>I3908</f>
      </c>
      <c r="S3909">
        <f>H3909-H3908</f>
      </c>
      <c r="T3909">
        <f>I3909-I3908</f>
      </c>
      <c r="U3909">
        <f>(L3909-K3909)/(2*D3909*0.01)</f>
      </c>
      <c r="V3909">
        <f>(L3909+K3909)/(D3909*0.0001)</f>
      </c>
    </row>
    <row r="3910">
      <c r="A3910" t="n">
        <v>2020</v>
      </c>
      <c r="B3910" t="inlineStr">
        <is>
          <t>00136402</t>
        </is>
      </c>
      <c r="C3910" t="inlineStr">
        <is>
          <t>신송홀딩스</t>
        </is>
      </c>
      <c r="D3910" t="n">
        <v>1458930000</v>
      </c>
      <c r="E3910" t="n">
        <v>134332000</v>
      </c>
      <c r="F3910" t="n">
        <v>80291000</v>
      </c>
      <c r="G3910" t="n">
        <v>41012000</v>
      </c>
      <c r="H3910" t="n">
        <v>2.735</v>
      </c>
      <c r="I3910" t="n">
        <v>4.74</v>
      </c>
      <c r="K3910" t="n">
        <v>-142519000</v>
      </c>
      <c r="L3910" t="n">
        <v>160494000</v>
      </c>
      <c r="M3910" t="n">
        <v>155690000</v>
      </c>
      <c r="N3910" t="n">
        <v>-141203000</v>
      </c>
      <c r="O3910">
        <f>D3909</f>
      </c>
      <c r="P3910">
        <f>(E3910-F3910+G3910)/O3910*100</f>
      </c>
      <c r="Q3910">
        <f>H3909</f>
      </c>
      <c r="R3910">
        <f>I3909</f>
      </c>
      <c r="S3910">
        <f>H3910-H3909</f>
      </c>
      <c r="T3910">
        <f>I3910-I3909</f>
      </c>
      <c r="U3910">
        <f>(L3910-K3910)/(2*D3910*0.01)</f>
      </c>
      <c r="V3910">
        <f>(L3910+K3910)/(D3910*0.0001)</f>
      </c>
    </row>
    <row r="3911">
      <c r="A3911" t="n">
        <v>2021</v>
      </c>
      <c r="B3911" t="inlineStr">
        <is>
          <t>00136402</t>
        </is>
      </c>
      <c r="C3911" t="inlineStr">
        <is>
          <t>신송홀딩스</t>
        </is>
      </c>
      <c r="D3911" t="n">
        <v>1742966000</v>
      </c>
      <c r="E3911" t="n">
        <v>159561000</v>
      </c>
      <c r="F3911" t="n">
        <v>41740000</v>
      </c>
      <c r="G3911" t="n">
        <v>41173000</v>
      </c>
      <c r="H3911" t="n">
        <v>3.19</v>
      </c>
      <c r="I3911" t="n">
        <v>4.735</v>
      </c>
      <c r="K3911" t="n">
        <v>-153035000</v>
      </c>
      <c r="L3911" t="n">
        <v>170300000</v>
      </c>
      <c r="M3911" t="n">
        <v>165728000</v>
      </c>
      <c r="N3911" t="n">
        <v>-152031000</v>
      </c>
      <c r="O3911">
        <f>D3910</f>
      </c>
      <c r="P3911">
        <f>(E3911-F3911+G3911)/O3911*100</f>
      </c>
      <c r="Q3911">
        <f>H3910</f>
      </c>
      <c r="R3911">
        <f>I3910</f>
      </c>
      <c r="S3911">
        <f>H3911-H3910</f>
      </c>
      <c r="T3911">
        <f>I3911-I3910</f>
      </c>
      <c r="U3911">
        <f>(L3911-K3911)/(2*D3911*0.01)</f>
      </c>
      <c r="V3911">
        <f>(L3911+K3911)/(D3911*0.0001)</f>
      </c>
    </row>
    <row r="3912">
      <c r="A3912" t="n">
        <v>2022</v>
      </c>
      <c r="B3912" t="inlineStr">
        <is>
          <t>00136402</t>
        </is>
      </c>
      <c r="C3912" t="inlineStr">
        <is>
          <t>신송홀딩스</t>
        </is>
      </c>
      <c r="D3912" t="n">
        <v>1612596000</v>
      </c>
      <c r="E3912" t="n">
        <v>156713000</v>
      </c>
      <c r="F3912" t="n">
        <v>4640000</v>
      </c>
      <c r="G3912" t="n">
        <v>55264000</v>
      </c>
      <c r="H3912" t="n">
        <v>5.58</v>
      </c>
      <c r="I3912" t="n">
        <v>4.705</v>
      </c>
      <c r="J3912" t="n">
        <v>8.76</v>
      </c>
      <c r="K3912" t="n">
        <v>-123730000</v>
      </c>
      <c r="L3912" t="n">
        <v>137855000</v>
      </c>
      <c r="M3912" t="n">
        <v>137451000</v>
      </c>
      <c r="N3912" t="n">
        <v>-125649000</v>
      </c>
      <c r="O3912">
        <f>D3911</f>
      </c>
      <c r="P3912">
        <f>(E3912-F3912+G3912)/O3912*100</f>
      </c>
      <c r="Q3912">
        <f>H3911</f>
      </c>
      <c r="R3912">
        <f>I3911</f>
      </c>
      <c r="S3912">
        <f>H3912-H3911</f>
      </c>
      <c r="T3912">
        <f>I3912-I3911</f>
      </c>
      <c r="U3912">
        <f>(L3912-K3912)/(2*D3912*0.01)</f>
      </c>
      <c r="V3912">
        <f>(L3912+K3912)/(D3912*0.0001)</f>
      </c>
    </row>
    <row r="3913">
      <c r="A3913" t="n">
        <v>2023</v>
      </c>
      <c r="B3913" t="inlineStr">
        <is>
          <t>00136402</t>
        </is>
      </c>
      <c r="C3913" t="inlineStr">
        <is>
          <t>신송홀딩스</t>
        </is>
      </c>
      <c r="D3913" t="n">
        <v>1975430000</v>
      </c>
      <c r="E3913" t="n">
        <v>148401000</v>
      </c>
      <c r="F3913" t="n">
        <v>41441000</v>
      </c>
      <c r="G3913" t="n">
        <v>89443000</v>
      </c>
      <c r="H3913" t="n">
        <v>4.365</v>
      </c>
      <c r="I3913" t="n">
        <v>4.86</v>
      </c>
      <c r="J3913" t="n">
        <v>6.845</v>
      </c>
      <c r="K3913" t="n">
        <v>-126271000</v>
      </c>
      <c r="L3913" t="n">
        <v>137234000</v>
      </c>
      <c r="M3913" t="n">
        <v>135241000</v>
      </c>
      <c r="N3913" t="n">
        <v>-126853000</v>
      </c>
      <c r="O3913">
        <f>D3912</f>
      </c>
      <c r="P3913">
        <f>(E3913-F3913+G3913)/O3913*100</f>
      </c>
      <c r="Q3913">
        <f>H3912</f>
      </c>
      <c r="R3913">
        <f>I3912</f>
      </c>
      <c r="S3913">
        <f>H3913-H3912</f>
      </c>
      <c r="T3913">
        <f>I3913-I3912</f>
      </c>
      <c r="U3913">
        <f>(L3913-K3913)/(2*D3913*0.01)</f>
      </c>
      <c r="V3913">
        <f>(L3913+K3913)/(D3913*0.0001)</f>
      </c>
    </row>
    <row r="3914">
      <c r="A3914" t="n">
        <v>2024</v>
      </c>
      <c r="B3914" t="inlineStr">
        <is>
          <t>00136402</t>
        </is>
      </c>
      <c r="C3914" t="inlineStr">
        <is>
          <t>신송홀딩스</t>
        </is>
      </c>
      <c r="D3914" t="n">
        <v>2440137000</v>
      </c>
      <c r="E3914" t="n">
        <v>169208000</v>
      </c>
      <c r="F3914" t="n">
        <v>43172000</v>
      </c>
      <c r="G3914" t="n">
        <v>85716000</v>
      </c>
      <c r="H3914" t="n">
        <v>3.57</v>
      </c>
      <c r="I3914" t="n">
        <v>4.85</v>
      </c>
      <c r="J3914" t="n">
        <v>4.585</v>
      </c>
      <c r="K3914" t="n">
        <v>-106659000</v>
      </c>
      <c r="L3914" t="n">
        <v>114431000</v>
      </c>
      <c r="M3914" t="n">
        <v>112098000</v>
      </c>
      <c r="N3914" t="n">
        <v>-106522000</v>
      </c>
      <c r="O3914">
        <f>D3913</f>
      </c>
      <c r="P3914">
        <f>(E3914-F3914+G3914)/O3914*100</f>
      </c>
      <c r="Q3914">
        <f>H3913</f>
      </c>
      <c r="R3914">
        <f>I3913</f>
      </c>
      <c r="S3914">
        <f>H3914-H3913</f>
      </c>
      <c r="T3914">
        <f>I3914-I3913</f>
      </c>
      <c r="U3914">
        <f>(L3914-K3914)/(2*D3914*0.01)</f>
      </c>
      <c r="V3914">
        <f>(L3914+K3914)/(D3914*0.0001)</f>
      </c>
    </row>
    <row r="3915">
      <c r="A3915" t="n">
        <v>2025</v>
      </c>
      <c r="B3915" t="inlineStr">
        <is>
          <t>00136402</t>
        </is>
      </c>
      <c r="C3915" t="inlineStr">
        <is>
          <t>신송홀딩스</t>
        </is>
      </c>
      <c r="D3915" t="n">
        <v>2733294000</v>
      </c>
      <c r="E3915" t="n">
        <v>203035000</v>
      </c>
      <c r="F3915" t="n">
        <v>14322000</v>
      </c>
      <c r="G3915" t="n">
        <v>83934000</v>
      </c>
      <c r="H3915" t="n">
        <v>3.775</v>
      </c>
      <c r="I3915" t="n">
        <v>4.82</v>
      </c>
      <c r="J3915" t="n">
        <v>4.02</v>
      </c>
      <c r="K3915" t="n">
        <v>-102602000</v>
      </c>
      <c r="L3915" t="n">
        <v>109487000</v>
      </c>
      <c r="M3915" t="n">
        <v>107556000</v>
      </c>
      <c r="N3915" t="n">
        <v>-102720000</v>
      </c>
      <c r="O3915">
        <f>D3914</f>
      </c>
      <c r="P3915">
        <f>(E3915-F3915+G3915)/O3915*100</f>
      </c>
      <c r="Q3915">
        <f>H3914</f>
      </c>
      <c r="R3915">
        <f>I3914</f>
      </c>
      <c r="S3915">
        <f>H3915-H3914</f>
      </c>
      <c r="T3915">
        <f>I3915-I3914</f>
      </c>
      <c r="U3915">
        <f>(L3915-K3915)/(2*D3915*0.01)</f>
      </c>
      <c r="V3915">
        <f>(L3915+K3915)/(D3915*0.0001)</f>
      </c>
    </row>
    <row r="3916">
      <c r="A3916" t="n">
        <v>2016</v>
      </c>
      <c r="B3916" t="inlineStr">
        <is>
          <t>00136448</t>
        </is>
      </c>
      <c r="C3916" t="inlineStr">
        <is>
          <t>신신제약</t>
        </is>
      </c>
      <c r="D3916" t="n">
        <v>2912700000</v>
      </c>
      <c r="E3916" t="n">
        <v>656578000</v>
      </c>
      <c r="F3916" t="n">
        <v>404387000</v>
      </c>
      <c r="G3916" t="n">
        <v>68823000</v>
      </c>
      <c r="H3916" t="n">
        <v>2.25</v>
      </c>
      <c r="I3916" t="n">
        <v>5</v>
      </c>
      <c r="K3916" t="n">
        <v>-101011000</v>
      </c>
      <c r="L3916" t="n">
        <v>113444000</v>
      </c>
      <c r="M3916" t="n">
        <v>115073000</v>
      </c>
      <c r="N3916" t="n">
        <v>-104241000</v>
      </c>
      <c r="U3916">
        <f>(L3916-K3916)/(2*D3916*0.01)</f>
      </c>
      <c r="V3916">
        <f>(L3916+K3916)/(D3916*0.0001)</f>
      </c>
    </row>
    <row r="3917">
      <c r="A3917" t="n">
        <v>2017</v>
      </c>
      <c r="B3917" t="inlineStr">
        <is>
          <t>00136448</t>
        </is>
      </c>
      <c r="C3917" t="inlineStr">
        <is>
          <t>신신제약</t>
        </is>
      </c>
      <c r="D3917" t="n">
        <v>3202095000</v>
      </c>
      <c r="E3917" t="n">
        <v>663873000</v>
      </c>
      <c r="F3917" t="n">
        <v>594052000</v>
      </c>
      <c r="G3917" t="n">
        <v>62833000</v>
      </c>
      <c r="H3917" t="n">
        <v>2.72</v>
      </c>
      <c r="I3917" t="n">
        <v>5</v>
      </c>
      <c r="K3917" t="n">
        <v>-108483000</v>
      </c>
      <c r="L3917" t="n">
        <v>121610000</v>
      </c>
      <c r="M3917" t="n">
        <v>123964000</v>
      </c>
      <c r="N3917" t="n">
        <v>-112446000</v>
      </c>
      <c r="O3917">
        <f>D3916</f>
      </c>
      <c r="P3917">
        <f>(E3917-F3917+G3917)/O3917*100</f>
      </c>
      <c r="Q3917">
        <f>H3916</f>
      </c>
      <c r="R3917">
        <f>I3916</f>
      </c>
      <c r="S3917">
        <f>H3917-H3916</f>
      </c>
      <c r="T3917">
        <f>I3917-I3916</f>
      </c>
      <c r="U3917">
        <f>(L3917-K3917)/(2*D3917*0.01)</f>
      </c>
      <c r="V3917">
        <f>(L3917+K3917)/(D3917*0.0001)</f>
      </c>
    </row>
    <row r="3918">
      <c r="A3918" t="n">
        <v>2019</v>
      </c>
      <c r="B3918" t="inlineStr">
        <is>
          <t>00136448</t>
        </is>
      </c>
      <c r="C3918" t="inlineStr">
        <is>
          <t>신신제약</t>
        </is>
      </c>
      <c r="D3918" t="n">
        <v>2405575000</v>
      </c>
      <c r="E3918" t="n">
        <v>756372000</v>
      </c>
      <c r="F3918" t="n">
        <v>1336465000</v>
      </c>
      <c r="G3918" t="n">
        <v>78778000</v>
      </c>
      <c r="H3918" t="n">
        <v>2.86</v>
      </c>
      <c r="I3918" t="n">
        <v>6.8</v>
      </c>
      <c r="K3918" t="n">
        <v>-118015000</v>
      </c>
      <c r="L3918" t="n">
        <v>138684000</v>
      </c>
      <c r="M3918" t="n">
        <v>137141000</v>
      </c>
      <c r="N3918" t="n">
        <v>-119005000</v>
      </c>
      <c r="U3918">
        <f>(L3918-K3918)/(2*D3918*0.01)</f>
      </c>
      <c r="V3918">
        <f>(L3918+K3918)/(D3918*0.0001)</f>
      </c>
    </row>
    <row r="3919">
      <c r="A3919" t="n">
        <v>2020</v>
      </c>
      <c r="B3919" t="inlineStr">
        <is>
          <t>00136448</t>
        </is>
      </c>
      <c r="C3919" t="inlineStr">
        <is>
          <t>신신제약</t>
        </is>
      </c>
      <c r="D3919" t="n">
        <v>2743797000</v>
      </c>
      <c r="E3919" t="n">
        <v>550160000</v>
      </c>
      <c r="F3919" t="n">
        <v>377861000</v>
      </c>
      <c r="G3919" t="n">
        <v>66727000</v>
      </c>
      <c r="H3919" t="n">
        <v>2.78</v>
      </c>
      <c r="I3919" t="n">
        <v>5.24</v>
      </c>
      <c r="K3919" t="n">
        <v>-134245000</v>
      </c>
      <c r="L3919" t="n">
        <v>156673000</v>
      </c>
      <c r="M3919" t="n">
        <v>157302000</v>
      </c>
      <c r="N3919" t="n">
        <v>-137186000</v>
      </c>
      <c r="O3919">
        <f>D3918</f>
      </c>
      <c r="P3919">
        <f>(E3919-F3919+G3919)/O3919*100</f>
      </c>
      <c r="Q3919">
        <f>H3918</f>
      </c>
      <c r="R3919">
        <f>I3918</f>
      </c>
      <c r="S3919">
        <f>H3919-H3918</f>
      </c>
      <c r="T3919">
        <f>I3919-I3918</f>
      </c>
      <c r="U3919">
        <f>(L3919-K3919)/(2*D3919*0.01)</f>
      </c>
      <c r="V3919">
        <f>(L3919+K3919)/(D3919*0.0001)</f>
      </c>
    </row>
    <row r="3920">
      <c r="A3920" t="n">
        <v>2021</v>
      </c>
      <c r="B3920" t="inlineStr">
        <is>
          <t>00136448</t>
        </is>
      </c>
      <c r="C3920" t="inlineStr">
        <is>
          <t>신신제약</t>
        </is>
      </c>
      <c r="D3920" t="n">
        <v>2661849000</v>
      </c>
      <c r="E3920" t="n">
        <v>576373000</v>
      </c>
      <c r="F3920" t="n">
        <v>404290000</v>
      </c>
      <c r="G3920" t="n">
        <v>66765000</v>
      </c>
      <c r="H3920" t="n">
        <v>3.36</v>
      </c>
      <c r="I3920" t="n">
        <v>5.46</v>
      </c>
      <c r="K3920" t="n">
        <v>-127900000</v>
      </c>
      <c r="L3920" t="n">
        <v>148828000</v>
      </c>
      <c r="M3920" t="n">
        <v>150340000</v>
      </c>
      <c r="N3920" t="n">
        <v>-131391000</v>
      </c>
      <c r="O3920">
        <f>D3919</f>
      </c>
      <c r="P3920">
        <f>(E3920-F3920+G3920)/O3920*100</f>
      </c>
      <c r="Q3920">
        <f>H3919</f>
      </c>
      <c r="R3920">
        <f>I3919</f>
      </c>
      <c r="S3920">
        <f>H3920-H3919</f>
      </c>
      <c r="T3920">
        <f>I3920-I3919</f>
      </c>
      <c r="U3920">
        <f>(L3920-K3920)/(2*D3920*0.01)</f>
      </c>
      <c r="V3920">
        <f>(L3920+K3920)/(D3920*0.0001)</f>
      </c>
    </row>
    <row r="3921">
      <c r="A3921" t="n">
        <v>2022</v>
      </c>
      <c r="B3921" t="inlineStr">
        <is>
          <t>00136448</t>
        </is>
      </c>
      <c r="C3921" t="inlineStr">
        <is>
          <t>신신제약</t>
        </is>
      </c>
      <c r="D3921" t="n">
        <v>1539631000</v>
      </c>
      <c r="E3921" t="n">
        <v>531970000</v>
      </c>
      <c r="F3921" t="n">
        <v>1454081000</v>
      </c>
      <c r="G3921" t="n">
        <v>76622000</v>
      </c>
      <c r="H3921" t="n">
        <v>5.79</v>
      </c>
      <c r="I3921" t="n">
        <v>6.32</v>
      </c>
      <c r="K3921" t="n">
        <v>-86176000</v>
      </c>
      <c r="L3921" t="n">
        <v>99614000</v>
      </c>
      <c r="M3921" t="n">
        <v>102655000</v>
      </c>
      <c r="N3921" t="n">
        <v>-90066000</v>
      </c>
      <c r="O3921">
        <f>D3920</f>
      </c>
      <c r="P3921">
        <f>(E3921-F3921+G3921)/O3921*100</f>
      </c>
      <c r="Q3921">
        <f>H3920</f>
      </c>
      <c r="R3921">
        <f>I3920</f>
      </c>
      <c r="S3921">
        <f>H3921-H3920</f>
      </c>
      <c r="T3921">
        <f>I3921-I3920</f>
      </c>
      <c r="U3921">
        <f>(L3921-K3921)/(2*D3921*0.01)</f>
      </c>
      <c r="V3921">
        <f>(L3921+K3921)/(D3921*0.0001)</f>
      </c>
    </row>
    <row r="3922">
      <c r="A3922" t="n">
        <v>2023</v>
      </c>
      <c r="B3922" t="inlineStr">
        <is>
          <t>00136448</t>
        </is>
      </c>
      <c r="C3922" t="inlineStr">
        <is>
          <t>신신제약</t>
        </is>
      </c>
      <c r="D3922" t="n">
        <v>1955709000</v>
      </c>
      <c r="E3922" t="n">
        <v>444837000</v>
      </c>
      <c r="F3922" t="n">
        <v>420773000</v>
      </c>
      <c r="G3922" t="n">
        <v>70521000</v>
      </c>
      <c r="H3922" t="n">
        <v>4.45</v>
      </c>
      <c r="I3922" t="n">
        <v>4.84</v>
      </c>
      <c r="K3922" t="n">
        <v>-61171000</v>
      </c>
      <c r="L3922" t="n">
        <v>66911000</v>
      </c>
      <c r="M3922" t="n">
        <v>68062000</v>
      </c>
      <c r="N3922" t="n">
        <v>-63294000</v>
      </c>
      <c r="O3922">
        <f>D3921</f>
      </c>
      <c r="P3922">
        <f>(E3922-F3922+G3922)/O3922*100</f>
      </c>
      <c r="Q3922">
        <f>H3921</f>
      </c>
      <c r="R3922">
        <f>I3921</f>
      </c>
      <c r="S3922">
        <f>H3922-H3921</f>
      </c>
      <c r="T3922">
        <f>I3922-I3921</f>
      </c>
      <c r="U3922">
        <f>(L3922-K3922)/(2*D3922*0.01)</f>
      </c>
      <c r="V3922">
        <f>(L3922+K3922)/(D3922*0.0001)</f>
      </c>
    </row>
    <row r="3923">
      <c r="A3923" t="n">
        <v>2024</v>
      </c>
      <c r="B3923" t="inlineStr">
        <is>
          <t>00136448</t>
        </is>
      </c>
      <c r="C3923" t="inlineStr">
        <is>
          <t>신신제약</t>
        </is>
      </c>
      <c r="D3923" t="n">
        <v>1980506000</v>
      </c>
      <c r="E3923" t="n">
        <v>535536000</v>
      </c>
      <c r="F3923" t="n">
        <v>706243000</v>
      </c>
      <c r="G3923" t="n">
        <v>65089000</v>
      </c>
      <c r="H3923" t="n">
        <v>3.93</v>
      </c>
      <c r="I3923" t="n">
        <v>4.83</v>
      </c>
      <c r="K3923" t="n">
        <v>-69907000</v>
      </c>
      <c r="L3923" t="n">
        <v>76777000</v>
      </c>
      <c r="M3923" t="n">
        <v>77692000</v>
      </c>
      <c r="N3923" t="n">
        <v>-71985000</v>
      </c>
      <c r="O3923">
        <f>D3922</f>
      </c>
      <c r="P3923">
        <f>(E3923-F3923+G3923)/O3923*100</f>
      </c>
      <c r="Q3923">
        <f>H3922</f>
      </c>
      <c r="R3923">
        <f>I3922</f>
      </c>
      <c r="S3923">
        <f>H3923-H3922</f>
      </c>
      <c r="T3923">
        <f>I3923-I3922</f>
      </c>
      <c r="U3923">
        <f>(L3923-K3923)/(2*D3923*0.01)</f>
      </c>
      <c r="V3923">
        <f>(L3923+K3923)/(D3923*0.0001)</f>
      </c>
    </row>
    <row r="3924">
      <c r="A3924" t="n">
        <v>2025</v>
      </c>
      <c r="B3924" t="inlineStr">
        <is>
          <t>00136448</t>
        </is>
      </c>
      <c r="C3924" t="inlineStr">
        <is>
          <t>신신제약</t>
        </is>
      </c>
      <c r="D3924" t="n">
        <v>2224105000</v>
      </c>
      <c r="E3924" t="n">
        <v>580723000</v>
      </c>
      <c r="F3924" t="n">
        <v>409225000</v>
      </c>
      <c r="G3924" t="n">
        <v>63352000</v>
      </c>
      <c r="H3924" t="n">
        <v>4.22</v>
      </c>
      <c r="I3924" t="n">
        <v>4.84</v>
      </c>
      <c r="K3924" t="n">
        <v>-77202000</v>
      </c>
      <c r="L3924" t="n">
        <v>84717000</v>
      </c>
      <c r="M3924" t="n">
        <v>85980000</v>
      </c>
      <c r="N3924" t="n">
        <v>-79712000</v>
      </c>
      <c r="O3924">
        <f>D3923</f>
      </c>
      <c r="P3924">
        <f>(E3924-F3924+G3924)/O3924*100</f>
      </c>
      <c r="Q3924">
        <f>H3923</f>
      </c>
      <c r="R3924">
        <f>I3923</f>
      </c>
      <c r="S3924">
        <f>H3924-H3923</f>
      </c>
      <c r="T3924">
        <f>I3924-I3923</f>
      </c>
      <c r="U3924">
        <f>(L3924-K3924)/(2*D3924*0.01)</f>
      </c>
      <c r="V3924">
        <f>(L3924+K3924)/(D3924*0.0001)</f>
      </c>
    </row>
    <row r="3925">
      <c r="A3925" t="n">
        <v>2014</v>
      </c>
      <c r="B3925" t="inlineStr">
        <is>
          <t>00136457</t>
        </is>
      </c>
      <c r="C3925" t="inlineStr">
        <is>
          <t>SH에너지화학</t>
        </is>
      </c>
      <c r="D3925" t="n">
        <v>7019069000</v>
      </c>
      <c r="E3925" t="n">
        <v>811230000</v>
      </c>
      <c r="F3925" t="n">
        <v>371708000</v>
      </c>
      <c r="G3925" t="n">
        <v>183085000</v>
      </c>
      <c r="H3925" t="n">
        <v>2.47</v>
      </c>
      <c r="I3925" t="n">
        <v>5.13</v>
      </c>
      <c r="K3925" t="n">
        <v>-362686000</v>
      </c>
      <c r="L3925" t="n">
        <v>412426000</v>
      </c>
      <c r="M3925" t="n">
        <v>406493000</v>
      </c>
      <c r="N3925" t="n">
        <v>-364629000</v>
      </c>
      <c r="U3925">
        <f>(L3925-K3925)/(2*D3925*0.01)</f>
      </c>
      <c r="V3925">
        <f>(L3925+K3925)/(D3925*0.0001)</f>
      </c>
    </row>
    <row r="3926">
      <c r="A3926" t="n">
        <v>2015</v>
      </c>
      <c r="B3926" t="inlineStr">
        <is>
          <t>00136457</t>
        </is>
      </c>
      <c r="C3926" t="inlineStr">
        <is>
          <t>SH에너지화학</t>
        </is>
      </c>
      <c r="D3926" t="n">
        <v>7880952000</v>
      </c>
      <c r="E3926" t="n">
        <v>1362055000</v>
      </c>
      <c r="F3926" t="n">
        <v>1239785000</v>
      </c>
      <c r="G3926" t="n">
        <v>119819000</v>
      </c>
      <c r="H3926" t="n">
        <v>2.02</v>
      </c>
      <c r="I3926" t="n">
        <v>4.47</v>
      </c>
      <c r="J3926" t="n">
        <v>7.29</v>
      </c>
      <c r="K3926" t="n">
        <v>-54400000</v>
      </c>
      <c r="L3926" t="n">
        <v>62000000</v>
      </c>
      <c r="M3926" t="n">
        <v>61100000</v>
      </c>
      <c r="N3926" t="n">
        <v>-54700000</v>
      </c>
      <c r="O3926">
        <f>D3925</f>
      </c>
      <c r="P3926">
        <f>(E3926-F3926+G3926)/O3926*100</f>
      </c>
      <c r="Q3926">
        <f>H3925</f>
      </c>
      <c r="R3926">
        <f>I3925</f>
      </c>
      <c r="S3926">
        <f>H3926-H3925</f>
      </c>
      <c r="T3926">
        <f>I3926-I3925</f>
      </c>
      <c r="U3926">
        <f>(L3926-K3926)/(2*D3926*0.01)</f>
      </c>
      <c r="V3926">
        <f>(L3926+K3926)/(D3926*0.0001)</f>
      </c>
    </row>
    <row r="3927">
      <c r="A3927" t="n">
        <v>2016</v>
      </c>
      <c r="B3927" t="inlineStr">
        <is>
          <t>00136457</t>
        </is>
      </c>
      <c r="C3927" t="inlineStr">
        <is>
          <t>SH에너지화학</t>
        </is>
      </c>
      <c r="D3927" t="n">
        <v>9127700000</v>
      </c>
      <c r="E3927" t="n">
        <v>1304603000</v>
      </c>
      <c r="F3927" t="n">
        <v>612278000</v>
      </c>
      <c r="G3927" t="n">
        <v>110900000</v>
      </c>
      <c r="H3927" t="n">
        <v>2.38</v>
      </c>
      <c r="I3927" t="n">
        <v>4.07</v>
      </c>
      <c r="J3927" t="n">
        <v>6.99</v>
      </c>
      <c r="K3927" t="n">
        <v>-49300000</v>
      </c>
      <c r="L3927" t="n">
        <v>56100000</v>
      </c>
      <c r="M3927" t="n">
        <v>55800000</v>
      </c>
      <c r="N3927" t="n">
        <v>-50000000</v>
      </c>
      <c r="O3927">
        <f>D3926</f>
      </c>
      <c r="P3927">
        <f>(E3927-F3927+G3927)/O3927*100</f>
      </c>
      <c r="Q3927">
        <f>H3926</f>
      </c>
      <c r="R3927">
        <f>I3926</f>
      </c>
      <c r="S3927">
        <f>H3927-H3926</f>
      </c>
      <c r="T3927">
        <f>I3927-I3926</f>
      </c>
      <c r="U3927">
        <f>(L3927-K3927)/(2*D3927*0.01)</f>
      </c>
      <c r="V3927">
        <f>(L3927+K3927)/(D3927*0.0001)</f>
      </c>
    </row>
    <row r="3928">
      <c r="A3928" t="n">
        <v>2017</v>
      </c>
      <c r="B3928" t="inlineStr">
        <is>
          <t>00136457</t>
        </is>
      </c>
      <c r="C3928" t="inlineStr">
        <is>
          <t>SH에너지화학</t>
        </is>
      </c>
      <c r="D3928" t="n">
        <v>10506668000</v>
      </c>
      <c r="E3928" t="n">
        <v>1302856000</v>
      </c>
      <c r="F3928" t="n">
        <v>368117000</v>
      </c>
      <c r="G3928" t="n">
        <v>241875000</v>
      </c>
      <c r="H3928" t="n">
        <v>2.77</v>
      </c>
      <c r="I3928" t="n">
        <v>3.93</v>
      </c>
      <c r="J3928" t="n">
        <v>6.74</v>
      </c>
      <c r="K3928" t="n">
        <v>-477246360</v>
      </c>
      <c r="L3928" t="n">
        <v>540636360</v>
      </c>
      <c r="M3928" t="n">
        <v>540382920</v>
      </c>
      <c r="N3928" t="n">
        <v>-485472000</v>
      </c>
      <c r="O3928">
        <f>D3927</f>
      </c>
      <c r="P3928">
        <f>(E3928-F3928+G3928)/O3928*100</f>
      </c>
      <c r="Q3928">
        <f>H3927</f>
      </c>
      <c r="R3928">
        <f>I3927</f>
      </c>
      <c r="S3928">
        <f>H3928-H3927</f>
      </c>
      <c r="T3928">
        <f>I3928-I3927</f>
      </c>
      <c r="U3928">
        <f>(L3928-K3928)/(2*D3928*0.01)</f>
      </c>
      <c r="V3928">
        <f>(L3928+K3928)/(D3928*0.0001)</f>
      </c>
    </row>
    <row r="3929">
      <c r="A3929" t="n">
        <v>2018</v>
      </c>
      <c r="B3929" t="inlineStr">
        <is>
          <t>00136457</t>
        </is>
      </c>
      <c r="C3929" t="inlineStr">
        <is>
          <t>SH에너지화학</t>
        </is>
      </c>
      <c r="D3929" t="n">
        <v>12009872000</v>
      </c>
      <c r="E3929" t="n">
        <v>1394480000</v>
      </c>
      <c r="F3929" t="n">
        <v>384496000</v>
      </c>
      <c r="G3929" t="n">
        <v>275519000</v>
      </c>
      <c r="H3929" t="n">
        <v>2.25</v>
      </c>
      <c r="I3929" t="n">
        <v>4.07</v>
      </c>
      <c r="J3929" t="n">
        <v>6.53</v>
      </c>
      <c r="K3929" t="n">
        <v>-552187200</v>
      </c>
      <c r="L3929" t="n">
        <v>627916400</v>
      </c>
      <c r="M3929" t="n">
        <v>625040000</v>
      </c>
      <c r="N3929" t="n">
        <v>-559261000</v>
      </c>
      <c r="O3929">
        <f>D3928</f>
      </c>
      <c r="P3929">
        <f>(E3929-F3929+G3929)/O3929*100</f>
      </c>
      <c r="Q3929">
        <f>H3928</f>
      </c>
      <c r="R3929">
        <f>I3928</f>
      </c>
      <c r="S3929">
        <f>H3929-H3928</f>
      </c>
      <c r="T3929">
        <f>I3929-I3928</f>
      </c>
      <c r="U3929">
        <f>(L3929-K3929)/(2*D3929*0.01)</f>
      </c>
      <c r="V3929">
        <f>(L3929+K3929)/(D3929*0.0001)</f>
      </c>
    </row>
    <row r="3930">
      <c r="A3930" t="n">
        <v>2019</v>
      </c>
      <c r="B3930" t="inlineStr">
        <is>
          <t>00136457</t>
        </is>
      </c>
      <c r="C3930" t="inlineStr">
        <is>
          <t>SH에너지화학</t>
        </is>
      </c>
      <c r="D3930" t="n">
        <v>13678047000</v>
      </c>
      <c r="E3930" t="n">
        <v>1400344000</v>
      </c>
      <c r="F3930" t="n">
        <v>858957000</v>
      </c>
      <c r="G3930" t="n">
        <v>295541000</v>
      </c>
      <c r="H3930" t="n">
        <v>1.9</v>
      </c>
      <c r="I3930" t="n">
        <v>4.82</v>
      </c>
      <c r="J3930" t="n">
        <v>8.119999999999999</v>
      </c>
      <c r="K3930" t="n">
        <v>-776341000</v>
      </c>
      <c r="L3930" t="n">
        <v>903294000</v>
      </c>
      <c r="M3930" t="n">
        <v>894049000</v>
      </c>
      <c r="N3930" t="n">
        <v>-783094000</v>
      </c>
      <c r="O3930">
        <f>D3929</f>
      </c>
      <c r="P3930">
        <f>(E3930-F3930+G3930)/O3930*100</f>
      </c>
      <c r="Q3930">
        <f>H3929</f>
      </c>
      <c r="R3930">
        <f>I3929</f>
      </c>
      <c r="S3930">
        <f>H3930-H3929</f>
      </c>
      <c r="T3930">
        <f>I3930-I3929</f>
      </c>
      <c r="U3930">
        <f>(L3930-K3930)/(2*D3930*0.01)</f>
      </c>
      <c r="V3930">
        <f>(L3930+K3930)/(D3930*0.0001)</f>
      </c>
    </row>
    <row r="3931">
      <c r="A3931" t="n">
        <v>2020</v>
      </c>
      <c r="B3931" t="inlineStr">
        <is>
          <t>00136457</t>
        </is>
      </c>
      <c r="C3931" t="inlineStr">
        <is>
          <t>SH에너지화학</t>
        </is>
      </c>
      <c r="D3931" t="n">
        <v>14750812000</v>
      </c>
      <c r="E3931" t="n">
        <v>1761691000</v>
      </c>
      <c r="F3931" t="n">
        <v>502231000</v>
      </c>
      <c r="G3931" t="n">
        <v>293814000</v>
      </c>
      <c r="H3931" t="n">
        <v>1.81</v>
      </c>
      <c r="I3931" t="n">
        <v>4.43</v>
      </c>
      <c r="J3931" t="n">
        <v>7.97</v>
      </c>
      <c r="K3931" t="n">
        <v>-812346000</v>
      </c>
      <c r="L3931" t="n">
        <v>947542187</v>
      </c>
      <c r="M3931" t="n">
        <v>937110000</v>
      </c>
      <c r="N3931" t="n">
        <v>-819675065</v>
      </c>
      <c r="O3931">
        <f>D3930</f>
      </c>
      <c r="P3931">
        <f>(E3931-F3931+G3931)/O3931*100</f>
      </c>
      <c r="Q3931">
        <f>H3930</f>
      </c>
      <c r="R3931">
        <f>I3930</f>
      </c>
      <c r="S3931">
        <f>H3931-H3930</f>
      </c>
      <c r="T3931">
        <f>I3931-I3930</f>
      </c>
      <c r="U3931">
        <f>(L3931-K3931)/(2*D3931*0.01)</f>
      </c>
      <c r="V3931">
        <f>(L3931+K3931)/(D3931*0.0001)</f>
      </c>
    </row>
    <row r="3932">
      <c r="A3932" t="n">
        <v>2021</v>
      </c>
      <c r="B3932" t="inlineStr">
        <is>
          <t>00136457</t>
        </is>
      </c>
      <c r="C3932" t="inlineStr">
        <is>
          <t>SH에너지화학</t>
        </is>
      </c>
      <c r="D3932" t="n">
        <v>15079939000</v>
      </c>
      <c r="E3932" t="n">
        <v>1586108000</v>
      </c>
      <c r="F3932" t="n">
        <v>537093000</v>
      </c>
      <c r="G3932" t="n">
        <v>296768000</v>
      </c>
      <c r="H3932" t="n">
        <v>2.54</v>
      </c>
      <c r="I3932" t="n">
        <v>3.86</v>
      </c>
      <c r="J3932" t="n">
        <v>6.04</v>
      </c>
      <c r="K3932" t="n">
        <v>-832620000</v>
      </c>
      <c r="L3932" t="n">
        <v>945451853</v>
      </c>
      <c r="M3932" t="n">
        <v>936760000</v>
      </c>
      <c r="N3932" t="n">
        <v>-840145688</v>
      </c>
      <c r="O3932">
        <f>D3931</f>
      </c>
      <c r="P3932">
        <f>(E3932-F3932+G3932)/O3932*100</f>
      </c>
      <c r="Q3932">
        <f>H3931</f>
      </c>
      <c r="R3932">
        <f>I3931</f>
      </c>
      <c r="S3932">
        <f>H3932-H3931</f>
      </c>
      <c r="T3932">
        <f>I3932-I3931</f>
      </c>
      <c r="U3932">
        <f>(L3932-K3932)/(2*D3932*0.01)</f>
      </c>
      <c r="V3932">
        <f>(L3932+K3932)/(D3932*0.0001)</f>
      </c>
    </row>
    <row r="3933">
      <c r="A3933" t="n">
        <v>2022</v>
      </c>
      <c r="B3933" t="inlineStr">
        <is>
          <t>00136457</t>
        </is>
      </c>
      <c r="C3933" t="inlineStr">
        <is>
          <t>SH에너지화학</t>
        </is>
      </c>
      <c r="D3933" t="n">
        <v>13401815000</v>
      </c>
      <c r="E3933" t="n">
        <v>1611393000</v>
      </c>
      <c r="F3933" t="n">
        <v>1995112000</v>
      </c>
      <c r="G3933" t="n">
        <v>357394000</v>
      </c>
      <c r="H3933" t="n">
        <v>5.13</v>
      </c>
      <c r="I3933" t="n">
        <v>6.1</v>
      </c>
      <c r="J3933" t="n">
        <v>5.13</v>
      </c>
      <c r="K3933" t="n">
        <v>-614590000</v>
      </c>
      <c r="L3933" t="n">
        <v>685773408</v>
      </c>
      <c r="M3933" t="n">
        <v>697600000</v>
      </c>
      <c r="N3933" t="n">
        <v>-633356400</v>
      </c>
      <c r="O3933">
        <f>D3932</f>
      </c>
      <c r="P3933">
        <f>(E3933-F3933+G3933)/O3933*100</f>
      </c>
      <c r="Q3933">
        <f>H3932</f>
      </c>
      <c r="R3933">
        <f>I3932</f>
      </c>
      <c r="S3933">
        <f>H3933-H3932</f>
      </c>
      <c r="T3933">
        <f>I3933-I3932</f>
      </c>
      <c r="U3933">
        <f>(L3933-K3933)/(2*D3933*0.01)</f>
      </c>
      <c r="V3933">
        <f>(L3933+K3933)/(D3933*0.0001)</f>
      </c>
    </row>
    <row r="3934">
      <c r="A3934" t="n">
        <v>2023</v>
      </c>
      <c r="B3934" t="inlineStr">
        <is>
          <t>00136457</t>
        </is>
      </c>
      <c r="C3934" t="inlineStr">
        <is>
          <t>SH에너지화학</t>
        </is>
      </c>
      <c r="D3934" t="n">
        <v>14532164000</v>
      </c>
      <c r="E3934" t="n">
        <v>1307835000</v>
      </c>
      <c r="F3934" t="n">
        <v>517464000</v>
      </c>
      <c r="G3934" t="n">
        <v>627457000</v>
      </c>
      <c r="H3934" t="n">
        <v>4.16</v>
      </c>
      <c r="I3934" t="n">
        <v>5.96</v>
      </c>
      <c r="J3934" t="n">
        <v>5.57</v>
      </c>
      <c r="K3934" t="n">
        <v>-727654000</v>
      </c>
      <c r="L3934" t="n">
        <v>819859702</v>
      </c>
      <c r="M3934" t="n">
        <v>825586000</v>
      </c>
      <c r="N3934" t="n">
        <v>-745719533</v>
      </c>
      <c r="O3934">
        <f>D3933</f>
      </c>
      <c r="P3934">
        <f>(E3934-F3934+G3934)/O3934*100</f>
      </c>
      <c r="Q3934">
        <f>H3933</f>
      </c>
      <c r="R3934">
        <f>I3933</f>
      </c>
      <c r="S3934">
        <f>H3934-H3933</f>
      </c>
      <c r="T3934">
        <f>I3934-I3933</f>
      </c>
      <c r="U3934">
        <f>(L3934-K3934)/(2*D3934*0.01)</f>
      </c>
      <c r="V3934">
        <f>(L3934+K3934)/(D3934*0.0001)</f>
      </c>
    </row>
    <row r="3935">
      <c r="A3935" t="n">
        <v>2024</v>
      </c>
      <c r="B3935" t="inlineStr">
        <is>
          <t>00136457</t>
        </is>
      </c>
      <c r="C3935" t="inlineStr">
        <is>
          <t>SH에너지화학</t>
        </is>
      </c>
      <c r="D3935" t="n">
        <v>14455822000</v>
      </c>
      <c r="E3935" t="n">
        <v>1435272000</v>
      </c>
      <c r="F3935" t="n">
        <v>2425789000</v>
      </c>
      <c r="G3935" t="n">
        <v>560638000</v>
      </c>
      <c r="H3935" t="n">
        <v>3.6</v>
      </c>
      <c r="I3935" t="n">
        <v>6.42</v>
      </c>
      <c r="J3935" t="n">
        <v>5.81</v>
      </c>
      <c r="K3935" t="n">
        <v>-757606400</v>
      </c>
      <c r="L3935" t="n">
        <v>856424743</v>
      </c>
      <c r="M3935" t="n">
        <v>858759200</v>
      </c>
      <c r="N3935" t="n">
        <v>-772021019</v>
      </c>
      <c r="O3935">
        <f>D3934</f>
      </c>
      <c r="P3935">
        <f>(E3935-F3935+G3935)/O3935*100</f>
      </c>
      <c r="Q3935">
        <f>H3934</f>
      </c>
      <c r="R3935">
        <f>I3934</f>
      </c>
      <c r="S3935">
        <f>H3935-H3934</f>
      </c>
      <c r="T3935">
        <f>I3935-I3934</f>
      </c>
      <c r="U3935">
        <f>(L3935-K3935)/(2*D3935*0.01)</f>
      </c>
      <c r="V3935">
        <f>(L3935+K3935)/(D3935*0.0001)</f>
      </c>
    </row>
    <row r="3936">
      <c r="A3936" t="n">
        <v>2025</v>
      </c>
      <c r="B3936" t="inlineStr">
        <is>
          <t>00136457</t>
        </is>
      </c>
      <c r="C3936" t="inlineStr">
        <is>
          <t>SH에너지화학</t>
        </is>
      </c>
      <c r="D3936" t="n">
        <v>13660686000</v>
      </c>
      <c r="E3936" t="n">
        <v>1339681000</v>
      </c>
      <c r="F3936" t="n">
        <v>1512589000</v>
      </c>
      <c r="G3936" t="n">
        <v>482470000</v>
      </c>
      <c r="H3936" t="n">
        <v>3.94</v>
      </c>
      <c r="I3936" t="n">
        <v>6.09</v>
      </c>
      <c r="J3936" t="n">
        <v>5.67</v>
      </c>
      <c r="K3936" t="n">
        <v>-696039000</v>
      </c>
      <c r="L3936" t="n">
        <v>786325000</v>
      </c>
      <c r="M3936" t="n">
        <v>795261000</v>
      </c>
      <c r="N3936" t="n">
        <v>-715209000</v>
      </c>
      <c r="O3936">
        <f>D3935</f>
      </c>
      <c r="P3936">
        <f>(E3936-F3936+G3936)/O3936*100</f>
      </c>
      <c r="Q3936">
        <f>H3935</f>
      </c>
      <c r="R3936">
        <f>I3935</f>
      </c>
      <c r="S3936">
        <f>H3936-H3935</f>
      </c>
      <c r="T3936">
        <f>I3936-I3935</f>
      </c>
      <c r="U3936">
        <f>(L3936-K3936)/(2*D3936*0.01)</f>
      </c>
      <c r="V3936">
        <f>(L3936+K3936)/(D3936*0.0001)</f>
      </c>
    </row>
    <row r="3937">
      <c r="A3937" t="n">
        <v>2014</v>
      </c>
      <c r="B3937" t="inlineStr">
        <is>
          <t>00136624</t>
        </is>
      </c>
      <c r="C3937" t="inlineStr">
        <is>
          <t>신영와코루</t>
        </is>
      </c>
      <c r="D3937" t="n">
        <v>19227983000</v>
      </c>
      <c r="E3937" t="n">
        <v>2266155000</v>
      </c>
      <c r="F3937" t="n">
        <v>1928373000</v>
      </c>
      <c r="G3937" t="n">
        <v>630157000</v>
      </c>
      <c r="H3937" t="n">
        <v>3.9</v>
      </c>
      <c r="I3937" t="n">
        <v>5.62</v>
      </c>
      <c r="J3937" t="n">
        <v>6.62</v>
      </c>
      <c r="K3937" t="n">
        <v>-1188748000</v>
      </c>
      <c r="L3937" t="n">
        <v>1355571000</v>
      </c>
      <c r="M3937" t="n">
        <v>1310398000</v>
      </c>
      <c r="N3937" t="n">
        <v>-1174645000</v>
      </c>
      <c r="U3937">
        <f>(L3937-K3937)/(2*D3937*0.01)</f>
      </c>
      <c r="V3937">
        <f>(L3937+K3937)/(D3937*0.0001)</f>
      </c>
    </row>
    <row r="3938">
      <c r="A3938" t="n">
        <v>2015</v>
      </c>
      <c r="B3938" t="inlineStr">
        <is>
          <t>00136624</t>
        </is>
      </c>
      <c r="C3938" t="inlineStr">
        <is>
          <t>신영와코루</t>
        </is>
      </c>
      <c r="D3938" t="n">
        <v>18351742000</v>
      </c>
      <c r="E3938" t="n">
        <v>2288412000</v>
      </c>
      <c r="F3938" t="n">
        <v>2162182000</v>
      </c>
      <c r="G3938" t="n">
        <v>482738000</v>
      </c>
      <c r="H3938" t="n">
        <v>2.5</v>
      </c>
      <c r="I3938" t="n">
        <v>4.47</v>
      </c>
      <c r="J3938" t="n">
        <v>6.38</v>
      </c>
      <c r="K3938" t="n">
        <v>-1095631000</v>
      </c>
      <c r="L3938" t="n">
        <v>1244599000</v>
      </c>
      <c r="M3938" t="n">
        <v>1207854000</v>
      </c>
      <c r="N3938" t="n">
        <v>-1086432000</v>
      </c>
      <c r="O3938">
        <f>D3937</f>
      </c>
      <c r="P3938">
        <f>(E3938-F3938+G3938)/O3938*100</f>
      </c>
      <c r="Q3938">
        <f>H3937</f>
      </c>
      <c r="R3938">
        <f>I3937</f>
      </c>
      <c r="S3938">
        <f>H3938-H3937</f>
      </c>
      <c r="T3938">
        <f>I3938-I3937</f>
      </c>
      <c r="U3938">
        <f>(L3938-K3938)/(2*D3938*0.01)</f>
      </c>
      <c r="V3938">
        <f>(L3938+K3938)/(D3938*0.0001)</f>
      </c>
    </row>
    <row r="3939">
      <c r="A3939" t="n">
        <v>2016</v>
      </c>
      <c r="B3939" t="inlineStr">
        <is>
          <t>00136624</t>
        </is>
      </c>
      <c r="C3939" t="inlineStr">
        <is>
          <t>신영와코루</t>
        </is>
      </c>
      <c r="D3939" t="n">
        <v>17381809000</v>
      </c>
      <c r="E3939" t="n">
        <v>2092000000</v>
      </c>
      <c r="F3939" t="n">
        <v>2962337000</v>
      </c>
      <c r="G3939" t="n">
        <v>430374000</v>
      </c>
      <c r="H3939" t="n">
        <v>1.9</v>
      </c>
      <c r="I3939" t="n">
        <v>2.95</v>
      </c>
      <c r="J3939" t="n">
        <v>7.14</v>
      </c>
      <c r="K3939" t="n">
        <v>-1158037000</v>
      </c>
      <c r="L3939" t="n">
        <v>1323076000</v>
      </c>
      <c r="M3939" t="n">
        <v>1297242000</v>
      </c>
      <c r="N3939" t="n">
        <v>-1159128000</v>
      </c>
      <c r="O3939">
        <f>D3938</f>
      </c>
      <c r="P3939">
        <f>(E3939-F3939+G3939)/O3939*100</f>
      </c>
      <c r="Q3939">
        <f>H3938</f>
      </c>
      <c r="R3939">
        <f>I3938</f>
      </c>
      <c r="S3939">
        <f>H3939-H3938</f>
      </c>
      <c r="T3939">
        <f>I3939-I3938</f>
      </c>
      <c r="U3939">
        <f>(L3939-K3939)/(2*D3939*0.01)</f>
      </c>
      <c r="V3939">
        <f>(L3939+K3939)/(D3939*0.0001)</f>
      </c>
    </row>
    <row r="3940">
      <c r="A3940" t="n">
        <v>2017</v>
      </c>
      <c r="B3940" t="inlineStr">
        <is>
          <t>00136624</t>
        </is>
      </c>
      <c r="C3940" t="inlineStr">
        <is>
          <t>신영와코루</t>
        </is>
      </c>
      <c r="D3940" t="n">
        <v>18256014000</v>
      </c>
      <c r="E3940" t="n">
        <v>1958994000</v>
      </c>
      <c r="F3940" t="n">
        <v>2483644000</v>
      </c>
      <c r="G3940" t="n">
        <v>312723000</v>
      </c>
      <c r="H3940" t="n">
        <v>2.4</v>
      </c>
      <c r="I3940" t="n">
        <v>3.68</v>
      </c>
      <c r="J3940" t="n">
        <v>6.89</v>
      </c>
      <c r="K3940" t="n">
        <v>-1175593000</v>
      </c>
      <c r="L3940" t="n">
        <v>1339508000</v>
      </c>
      <c r="M3940" t="n">
        <v>1310440000</v>
      </c>
      <c r="N3940" t="n">
        <v>-1174146000</v>
      </c>
      <c r="O3940">
        <f>D3939</f>
      </c>
      <c r="P3940">
        <f>(E3940-F3940+G3940)/O3940*100</f>
      </c>
      <c r="Q3940">
        <f>H3939</f>
      </c>
      <c r="R3940">
        <f>I3939</f>
      </c>
      <c r="S3940">
        <f>H3940-H3939</f>
      </c>
      <c r="T3940">
        <f>I3940-I3939</f>
      </c>
      <c r="U3940">
        <f>(L3940-K3940)/(2*D3940*0.01)</f>
      </c>
      <c r="V3940">
        <f>(L3940+K3940)/(D3940*0.0001)</f>
      </c>
    </row>
    <row r="3941">
      <c r="A3941" t="n">
        <v>2018</v>
      </c>
      <c r="B3941" t="inlineStr">
        <is>
          <t>00136624</t>
        </is>
      </c>
      <c r="C3941" t="inlineStr">
        <is>
          <t>신영와코루</t>
        </is>
      </c>
      <c r="D3941" t="n">
        <v>18756914000</v>
      </c>
      <c r="E3941" t="n">
        <v>2005593000</v>
      </c>
      <c r="F3941" t="n">
        <v>2160482000</v>
      </c>
      <c r="G3941" t="n">
        <v>415605000</v>
      </c>
      <c r="H3941" t="n">
        <v>2</v>
      </c>
      <c r="I3941" t="n">
        <v>3.68</v>
      </c>
      <c r="J3941" t="n">
        <v>6.86</v>
      </c>
      <c r="K3941" t="n">
        <v>-1203079000</v>
      </c>
      <c r="L3941" t="n">
        <v>1371906000</v>
      </c>
      <c r="M3941" t="n">
        <v>1336585000</v>
      </c>
      <c r="N3941" t="n">
        <v>-1197251000</v>
      </c>
      <c r="O3941">
        <f>D3940</f>
      </c>
      <c r="P3941">
        <f>(E3941-F3941+G3941)/O3941*100</f>
      </c>
      <c r="Q3941">
        <f>H3940</f>
      </c>
      <c r="R3941">
        <f>I3940</f>
      </c>
      <c r="S3941">
        <f>H3941-H3940</f>
      </c>
      <c r="T3941">
        <f>I3941-I3940</f>
      </c>
      <c r="U3941">
        <f>(L3941-K3941)/(2*D3941*0.01)</f>
      </c>
      <c r="V3941">
        <f>(L3941+K3941)/(D3941*0.0001)</f>
      </c>
    </row>
    <row r="3942">
      <c r="A3942" t="n">
        <v>2019</v>
      </c>
      <c r="B3942" t="inlineStr">
        <is>
          <t>00136624</t>
        </is>
      </c>
      <c r="C3942" t="inlineStr">
        <is>
          <t>신영와코루</t>
        </is>
      </c>
      <c r="D3942" t="n">
        <v>19411124000</v>
      </c>
      <c r="E3942" t="n">
        <v>1894607000</v>
      </c>
      <c r="F3942" t="n">
        <v>2878720000</v>
      </c>
      <c r="G3942" t="n">
        <v>356001000</v>
      </c>
      <c r="H3942" t="n">
        <v>1.6</v>
      </c>
      <c r="I3942" t="n">
        <v>3.68</v>
      </c>
      <c r="J3942" t="n">
        <v>7.31</v>
      </c>
      <c r="K3942" t="n">
        <v>-1326112000</v>
      </c>
      <c r="L3942" t="n">
        <v>1511904000</v>
      </c>
      <c r="M3942" t="n">
        <v>1521506000</v>
      </c>
      <c r="N3942" t="n">
        <v>-1358706000</v>
      </c>
      <c r="O3942">
        <f>D3941</f>
      </c>
      <c r="P3942">
        <f>(E3942-F3942+G3942)/O3942*100</f>
      </c>
      <c r="Q3942">
        <f>H3941</f>
      </c>
      <c r="R3942">
        <f>I3941</f>
      </c>
      <c r="S3942">
        <f>H3942-H3941</f>
      </c>
      <c r="T3942">
        <f>I3942-I3941</f>
      </c>
      <c r="U3942">
        <f>(L3942-K3942)/(2*D3942*0.01)</f>
      </c>
      <c r="V3942">
        <f>(L3942+K3942)/(D3942*0.0001)</f>
      </c>
    </row>
    <row r="3943">
      <c r="A3943" t="n">
        <v>2022</v>
      </c>
      <c r="B3943" t="inlineStr">
        <is>
          <t>00136624</t>
        </is>
      </c>
      <c r="C3943" t="inlineStr">
        <is>
          <t>신영와코루</t>
        </is>
      </c>
      <c r="D3943" t="n">
        <v>16887332000</v>
      </c>
      <c r="E3943" t="n">
        <v>1346049000</v>
      </c>
      <c r="F3943" t="n">
        <v>1386742000</v>
      </c>
      <c r="G3943" t="n">
        <v>359699000</v>
      </c>
      <c r="H3943" t="n">
        <v>3.77</v>
      </c>
      <c r="I3943" t="n">
        <v>3</v>
      </c>
      <c r="J3943" t="n">
        <v>5.4</v>
      </c>
      <c r="K3943" t="n">
        <v>-866982000</v>
      </c>
      <c r="L3943" t="n">
        <v>964268000</v>
      </c>
      <c r="M3943" t="n">
        <v>962108000</v>
      </c>
      <c r="N3943" t="n">
        <v>-881247000</v>
      </c>
      <c r="U3943">
        <f>(L3943-K3943)/(2*D3943*0.01)</f>
      </c>
      <c r="V3943">
        <f>(L3943+K3943)/(D3943*0.0001)</f>
      </c>
    </row>
    <row r="3944">
      <c r="A3944" t="n">
        <v>2023</v>
      </c>
      <c r="B3944" t="inlineStr">
        <is>
          <t>00136624</t>
        </is>
      </c>
      <c r="C3944" t="inlineStr">
        <is>
          <t>신영와코루</t>
        </is>
      </c>
      <c r="D3944" t="n">
        <v>17160613000</v>
      </c>
      <c r="E3944" t="n">
        <v>1259114000</v>
      </c>
      <c r="F3944" t="n">
        <v>2309551000</v>
      </c>
      <c r="G3944" t="n">
        <v>576605000</v>
      </c>
      <c r="H3944" t="n">
        <v>3.19</v>
      </c>
      <c r="I3944" t="n">
        <v>3</v>
      </c>
      <c r="J3944" t="n">
        <v>5.53</v>
      </c>
      <c r="K3944" t="n">
        <v>-898359000</v>
      </c>
      <c r="L3944" t="n">
        <v>1000446000</v>
      </c>
      <c r="M3944" t="n">
        <v>992220000</v>
      </c>
      <c r="N3944" t="n">
        <v>-908293000</v>
      </c>
      <c r="O3944">
        <f>D3943</f>
      </c>
      <c r="P3944">
        <f>(E3944-F3944+G3944)/O3944*100</f>
      </c>
      <c r="Q3944">
        <f>H3943</f>
      </c>
      <c r="R3944">
        <f>I3943</f>
      </c>
      <c r="S3944">
        <f>H3944-H3943</f>
      </c>
      <c r="T3944">
        <f>I3944-I3943</f>
      </c>
      <c r="U3944">
        <f>(L3944-K3944)/(2*D3944*0.01)</f>
      </c>
      <c r="V3944">
        <f>(L3944+K3944)/(D3944*0.0001)</f>
      </c>
    </row>
    <row r="3945">
      <c r="A3945" t="n">
        <v>2024</v>
      </c>
      <c r="B3945" t="inlineStr">
        <is>
          <t>00136624</t>
        </is>
      </c>
      <c r="C3945" t="inlineStr">
        <is>
          <t>신영와코루</t>
        </is>
      </c>
      <c r="D3945" t="n">
        <v>17566553000</v>
      </c>
      <c r="E3945" t="n">
        <v>1313299000</v>
      </c>
      <c r="F3945" t="n">
        <v>2027616000</v>
      </c>
      <c r="G3945" t="n">
        <v>498350000</v>
      </c>
      <c r="H3945" t="n">
        <v>2.9</v>
      </c>
      <c r="I3945" t="n">
        <v>3</v>
      </c>
      <c r="J3945" t="n">
        <v>5.53</v>
      </c>
      <c r="K3945" t="n">
        <v>-918856000</v>
      </c>
      <c r="L3945" t="n">
        <v>1023852000</v>
      </c>
      <c r="M3945" t="n">
        <v>1012418000</v>
      </c>
      <c r="N3945" t="n">
        <v>-926540000</v>
      </c>
      <c r="O3945">
        <f>D3944</f>
      </c>
      <c r="P3945">
        <f>(E3945-F3945+G3945)/O3945*100</f>
      </c>
      <c r="Q3945">
        <f>H3944</f>
      </c>
      <c r="R3945">
        <f>I3944</f>
      </c>
      <c r="S3945">
        <f>H3945-H3944</f>
      </c>
      <c r="T3945">
        <f>I3945-I3944</f>
      </c>
      <c r="U3945">
        <f>(L3945-K3945)/(2*D3945*0.01)</f>
      </c>
      <c r="V3945">
        <f>(L3945+K3945)/(D3945*0.0001)</f>
      </c>
    </row>
    <row r="3946">
      <c r="A3946" t="n">
        <v>2025</v>
      </c>
      <c r="B3946" t="inlineStr">
        <is>
          <t>00136624</t>
        </is>
      </c>
      <c r="C3946" t="inlineStr">
        <is>
          <t>신영와코루</t>
        </is>
      </c>
      <c r="D3946" t="n">
        <v>16831397419</v>
      </c>
      <c r="E3946" t="n">
        <v>1337247566</v>
      </c>
      <c r="F3946" t="n">
        <v>1058592317</v>
      </c>
      <c r="G3946" t="n">
        <v>463912328</v>
      </c>
      <c r="H3946" t="n">
        <v>3.38</v>
      </c>
      <c r="I3946" t="n">
        <v>2.5</v>
      </c>
      <c r="J3946" t="n">
        <v>6.03</v>
      </c>
      <c r="K3946" t="n">
        <v>-956265429</v>
      </c>
      <c r="L3946" t="n">
        <v>1073069818</v>
      </c>
      <c r="M3946" t="n">
        <v>1071750791</v>
      </c>
      <c r="N3946" t="n">
        <v>-972984459</v>
      </c>
      <c r="O3946">
        <f>D3945</f>
      </c>
      <c r="P3946">
        <f>(E3946-F3946+G3946)/O3946*100</f>
      </c>
      <c r="Q3946">
        <f>H3945</f>
      </c>
      <c r="R3946">
        <f>I3945</f>
      </c>
      <c r="S3946">
        <f>H3946-H3945</f>
      </c>
      <c r="T3946">
        <f>I3946-I3945</f>
      </c>
      <c r="U3946">
        <f>(L3946-K3946)/(2*D3946*0.01)</f>
      </c>
      <c r="V3946">
        <f>(L3946+K3946)/(D3946*0.0001)</f>
      </c>
    </row>
    <row r="3947">
      <c r="A3947" t="n">
        <v>2014</v>
      </c>
      <c r="B3947" t="inlineStr">
        <is>
          <t>00136642</t>
        </is>
      </c>
      <c r="C3947" t="inlineStr">
        <is>
          <t>에스유앤피</t>
        </is>
      </c>
      <c r="D3947" t="n">
        <v>560628000</v>
      </c>
      <c r="E3947" t="n">
        <v>97119000</v>
      </c>
      <c r="F3947" t="n">
        <v>87713000</v>
      </c>
      <c r="G3947" t="n">
        <v>20229000</v>
      </c>
      <c r="H3947" t="n">
        <v>2.59</v>
      </c>
      <c r="I3947" t="n">
        <v>3.93</v>
      </c>
      <c r="K3947" t="n">
        <v>-72212000</v>
      </c>
      <c r="L3947" t="n">
        <v>78312000</v>
      </c>
      <c r="M3947" t="n">
        <v>77592000</v>
      </c>
      <c r="N3947" t="n">
        <v>-72960000</v>
      </c>
      <c r="U3947">
        <f>(L3947-K3947)/(2*D3947*0.01)</f>
      </c>
      <c r="V3947">
        <f>(L3947+K3947)/(D3947*0.0001)</f>
      </c>
    </row>
    <row r="3948">
      <c r="A3948" t="n">
        <v>2015</v>
      </c>
      <c r="B3948" t="inlineStr">
        <is>
          <t>00136642</t>
        </is>
      </c>
      <c r="C3948" t="inlineStr">
        <is>
          <t>에스유앤피</t>
        </is>
      </c>
      <c r="D3948" t="n">
        <v>474267000</v>
      </c>
      <c r="E3948" t="n">
        <v>88640000</v>
      </c>
      <c r="F3948" t="n">
        <v>241191000</v>
      </c>
      <c r="G3948" t="n">
        <v>13692000</v>
      </c>
      <c r="H3948" t="n">
        <v>2.92</v>
      </c>
      <c r="I3948" t="n">
        <v>3.61</v>
      </c>
      <c r="K3948" t="n">
        <v>-9233000</v>
      </c>
      <c r="L3948" t="n">
        <v>10182000</v>
      </c>
      <c r="M3948" t="n">
        <v>10174000</v>
      </c>
      <c r="N3948" t="n">
        <v>-9400000</v>
      </c>
      <c r="O3948">
        <f>D3947</f>
      </c>
      <c r="P3948">
        <f>(E3948-F3948+G3948)/O3948*100</f>
      </c>
      <c r="Q3948">
        <f>H3947</f>
      </c>
      <c r="R3948">
        <f>I3947</f>
      </c>
      <c r="S3948">
        <f>H3948-H3947</f>
      </c>
      <c r="T3948">
        <f>I3948-I3947</f>
      </c>
      <c r="U3948">
        <f>(L3948-K3948)/(2*D3948*0.01)</f>
      </c>
      <c r="V3948">
        <f>(L3948+K3948)/(D3948*0.0001)</f>
      </c>
    </row>
    <row r="3949">
      <c r="A3949" t="n">
        <v>2016</v>
      </c>
      <c r="B3949" t="inlineStr">
        <is>
          <t>00136642</t>
        </is>
      </c>
      <c r="C3949" t="inlineStr">
        <is>
          <t>에스유앤피</t>
        </is>
      </c>
      <c r="D3949" t="n">
        <v>693286000000</v>
      </c>
      <c r="E3949" t="n">
        <v>100429000000</v>
      </c>
      <c r="F3949" t="n">
        <v>15167000000</v>
      </c>
      <c r="G3949" t="n">
        <v>13742000000</v>
      </c>
      <c r="H3949" t="n">
        <v>3.02</v>
      </c>
      <c r="I3949" t="n">
        <v>3.69</v>
      </c>
      <c r="K3949" t="n">
        <v>-11702000000</v>
      </c>
      <c r="L3949" t="n">
        <v>12870000000</v>
      </c>
      <c r="M3949" t="n">
        <v>12873000000</v>
      </c>
      <c r="N3949" t="n">
        <v>-11925000000</v>
      </c>
      <c r="O3949">
        <f>D3948</f>
      </c>
      <c r="P3949">
        <f>(E3949-F3949+G3949)/O3949*100</f>
      </c>
      <c r="Q3949">
        <f>H3948</f>
      </c>
      <c r="R3949">
        <f>I3948</f>
      </c>
      <c r="S3949">
        <f>H3949-H3948</f>
      </c>
      <c r="T3949">
        <f>I3949-I3948</f>
      </c>
      <c r="U3949">
        <f>(L3949-K3949)/(2*D3949*0.01)</f>
      </c>
      <c r="V3949">
        <f>(L3949+K3949)/(D3949*0.0001)</f>
      </c>
    </row>
    <row r="3950">
      <c r="A3950" t="n">
        <v>2017</v>
      </c>
      <c r="B3950" t="inlineStr">
        <is>
          <t>00136642</t>
        </is>
      </c>
      <c r="C3950" t="inlineStr">
        <is>
          <t>에스유앤피</t>
        </is>
      </c>
      <c r="D3950" t="n">
        <v>474950000</v>
      </c>
      <c r="E3950" t="n">
        <v>134705000</v>
      </c>
      <c r="F3950" t="n">
        <v>292909000</v>
      </c>
      <c r="G3950" t="n">
        <v>20819000</v>
      </c>
      <c r="H3950" t="n">
        <v>3.33</v>
      </c>
      <c r="I3950" t="n">
        <v>3.7</v>
      </c>
      <c r="K3950" t="n">
        <v>-11548000</v>
      </c>
      <c r="L3950" t="n">
        <v>13031000</v>
      </c>
      <c r="M3950" t="n">
        <v>13075000</v>
      </c>
      <c r="N3950" t="n">
        <v>-11800000</v>
      </c>
      <c r="O3950">
        <f>D3949</f>
      </c>
      <c r="P3950">
        <f>(E3950-F3950+G3950)/O3950*100</f>
      </c>
      <c r="Q3950">
        <f>H3949</f>
      </c>
      <c r="R3950">
        <f>I3949</f>
      </c>
      <c r="S3950">
        <f>H3950-H3949</f>
      </c>
      <c r="T3950">
        <f>I3950-I3949</f>
      </c>
      <c r="U3950">
        <f>(L3950-K3950)/(2*D3950*0.01)</f>
      </c>
      <c r="V3950">
        <f>(L3950+K3950)/(D3950*0.0001)</f>
      </c>
    </row>
    <row r="3951">
      <c r="A3951" t="n">
        <v>2018</v>
      </c>
      <c r="B3951" t="inlineStr">
        <is>
          <t>00136642</t>
        </is>
      </c>
      <c r="C3951" t="inlineStr">
        <is>
          <t>에스유앤피</t>
        </is>
      </c>
      <c r="D3951" t="n">
        <v>336316000</v>
      </c>
      <c r="E3951" t="n">
        <v>93131000</v>
      </c>
      <c r="F3951" t="n">
        <v>225141000</v>
      </c>
      <c r="G3951" t="n">
        <v>15654000</v>
      </c>
      <c r="H3951" t="n">
        <v>2.51</v>
      </c>
      <c r="I3951" t="n">
        <v>3.49</v>
      </c>
      <c r="K3951" t="n">
        <v>-4734000</v>
      </c>
      <c r="L3951" t="n">
        <v>5118000</v>
      </c>
      <c r="M3951" t="n">
        <v>5096000</v>
      </c>
      <c r="N3951" t="n">
        <v>-4804000</v>
      </c>
      <c r="O3951">
        <f>D3950</f>
      </c>
      <c r="P3951">
        <f>(E3951-F3951+G3951)/O3951*100</f>
      </c>
      <c r="Q3951">
        <f>H3950</f>
      </c>
      <c r="R3951">
        <f>I3950</f>
      </c>
      <c r="S3951">
        <f>H3951-H3950</f>
      </c>
      <c r="T3951">
        <f>I3951-I3950</f>
      </c>
      <c r="U3951">
        <f>(L3951-K3951)/(2*D3951*0.01)</f>
      </c>
      <c r="V3951">
        <f>(L3951+K3951)/(D3951*0.0001)</f>
      </c>
    </row>
    <row r="3952">
      <c r="A3952" t="n">
        <v>2019</v>
      </c>
      <c r="B3952" t="inlineStr">
        <is>
          <t>00136642</t>
        </is>
      </c>
      <c r="C3952" t="inlineStr">
        <is>
          <t>에스유앤피</t>
        </is>
      </c>
      <c r="D3952" t="n">
        <v>389254000</v>
      </c>
      <c r="E3952" t="n">
        <v>67752000</v>
      </c>
      <c r="F3952" t="n">
        <v>33344000</v>
      </c>
      <c r="G3952" t="n">
        <v>8389000</v>
      </c>
      <c r="H3952" t="n">
        <v>2.42</v>
      </c>
      <c r="I3952" t="n">
        <v>3.81</v>
      </c>
      <c r="K3952" t="n">
        <v>-15594000</v>
      </c>
      <c r="L3952" t="n">
        <v>17525000</v>
      </c>
      <c r="M3952" t="n">
        <v>17439000</v>
      </c>
      <c r="N3952" t="n">
        <v>-15813000</v>
      </c>
      <c r="O3952">
        <f>D3951</f>
      </c>
      <c r="P3952">
        <f>(E3952-F3952+G3952)/O3952*100</f>
      </c>
      <c r="Q3952">
        <f>H3951</f>
      </c>
      <c r="R3952">
        <f>I3951</f>
      </c>
      <c r="S3952">
        <f>H3952-H3951</f>
      </c>
      <c r="T3952">
        <f>I3952-I3951</f>
      </c>
      <c r="U3952">
        <f>(L3952-K3952)/(2*D3952*0.01)</f>
      </c>
      <c r="V3952">
        <f>(L3952+K3952)/(D3952*0.0001)</f>
      </c>
    </row>
    <row r="3953">
      <c r="A3953" t="n">
        <v>2020</v>
      </c>
      <c r="B3953" t="inlineStr">
        <is>
          <t>00136642</t>
        </is>
      </c>
      <c r="C3953" t="inlineStr">
        <is>
          <t>에스유앤피</t>
        </is>
      </c>
      <c r="D3953" t="n">
        <v>561927000</v>
      </c>
      <c r="E3953" t="n">
        <v>80472000</v>
      </c>
      <c r="F3953" t="n">
        <v>0</v>
      </c>
      <c r="G3953" t="n">
        <v>8766000</v>
      </c>
      <c r="H3953" t="n">
        <v>2.58</v>
      </c>
      <c r="I3953" t="n">
        <v>3.89</v>
      </c>
      <c r="K3953" t="n">
        <v>-17981000</v>
      </c>
      <c r="L3953" t="n">
        <v>20459000</v>
      </c>
      <c r="M3953" t="n">
        <v>20388000</v>
      </c>
      <c r="N3953" t="n">
        <v>-18258000</v>
      </c>
      <c r="O3953">
        <f>D3952</f>
      </c>
      <c r="P3953">
        <f>(E3953-F3953+G3953)/O3953*100</f>
      </c>
      <c r="Q3953">
        <f>H3952</f>
      </c>
      <c r="R3953">
        <f>I3952</f>
      </c>
      <c r="S3953">
        <f>H3953-H3952</f>
      </c>
      <c r="T3953">
        <f>I3953-I3952</f>
      </c>
      <c r="U3953">
        <f>(L3953-K3953)/(2*D3953*0.01)</f>
      </c>
      <c r="V3953">
        <f>(L3953+K3953)/(D3953*0.0001)</f>
      </c>
    </row>
    <row r="3954">
      <c r="A3954" t="n">
        <v>2021</v>
      </c>
      <c r="B3954" t="inlineStr">
        <is>
          <t>00136642</t>
        </is>
      </c>
      <c r="C3954" t="inlineStr">
        <is>
          <t>에스유앤피</t>
        </is>
      </c>
      <c r="D3954" t="n">
        <v>639616000</v>
      </c>
      <c r="E3954" t="n">
        <v>112227000</v>
      </c>
      <c r="F3954" t="n">
        <v>35777000</v>
      </c>
      <c r="G3954" t="n">
        <v>13432000</v>
      </c>
      <c r="H3954" t="n">
        <v>3.09</v>
      </c>
      <c r="I3954" t="n">
        <v>3.58</v>
      </c>
      <c r="K3954" t="n">
        <v>-19262000</v>
      </c>
      <c r="L3954" t="n">
        <v>21641000</v>
      </c>
      <c r="M3954" t="n">
        <v>21680000</v>
      </c>
      <c r="N3954" t="n">
        <v>-19651000</v>
      </c>
      <c r="O3954">
        <f>D3953</f>
      </c>
      <c r="P3954">
        <f>(E3954-F3954+G3954)/O3954*100</f>
      </c>
      <c r="Q3954">
        <f>H3953</f>
      </c>
      <c r="R3954">
        <f>I3953</f>
      </c>
      <c r="S3954">
        <f>H3954-H3953</f>
      </c>
      <c r="T3954">
        <f>I3954-I3953</f>
      </c>
      <c r="U3954">
        <f>(L3954-K3954)/(2*D3954*0.01)</f>
      </c>
      <c r="V3954">
        <f>(L3954+K3954)/(D3954*0.0001)</f>
      </c>
    </row>
    <row r="3955">
      <c r="A3955" t="n">
        <v>2022</v>
      </c>
      <c r="B3955" t="inlineStr">
        <is>
          <t>00136642</t>
        </is>
      </c>
      <c r="C3955" t="inlineStr">
        <is>
          <t>에스유앤피</t>
        </is>
      </c>
      <c r="D3955" t="n">
        <v>952250000</v>
      </c>
      <c r="E3955" t="n">
        <v>118741000</v>
      </c>
      <c r="F3955" t="n">
        <v>91920000</v>
      </c>
      <c r="G3955" t="n">
        <v>18197000</v>
      </c>
      <c r="H3955" t="n">
        <v>5.5</v>
      </c>
      <c r="I3955" t="n">
        <v>3.26</v>
      </c>
      <c r="K3955" t="n">
        <v>-19685000</v>
      </c>
      <c r="L3955" t="n">
        <v>21592000</v>
      </c>
      <c r="M3955" t="n">
        <v>22167000</v>
      </c>
      <c r="N3955" t="n">
        <v>-20539000</v>
      </c>
      <c r="O3955">
        <f>D3954</f>
      </c>
      <c r="P3955">
        <f>(E3955-F3955+G3955)/O3955*100</f>
      </c>
      <c r="Q3955">
        <f>H3954</f>
      </c>
      <c r="R3955">
        <f>I3954</f>
      </c>
      <c r="S3955">
        <f>H3955-H3954</f>
      </c>
      <c r="T3955">
        <f>I3955-I3954</f>
      </c>
      <c r="U3955">
        <f>(L3955-K3955)/(2*D3955*0.01)</f>
      </c>
      <c r="V3955">
        <f>(L3955+K3955)/(D3955*0.0001)</f>
      </c>
    </row>
    <row r="3956">
      <c r="A3956" t="n">
        <v>2023</v>
      </c>
      <c r="B3956" t="inlineStr">
        <is>
          <t>00136642</t>
        </is>
      </c>
      <c r="C3956" t="inlineStr">
        <is>
          <t>에스유앤피</t>
        </is>
      </c>
      <c r="D3956" t="n">
        <v>13024000</v>
      </c>
      <c r="E3956" t="n">
        <v>105292000</v>
      </c>
      <c r="F3956" t="n">
        <v>1029996000</v>
      </c>
      <c r="G3956" t="n">
        <v>47576000</v>
      </c>
      <c r="H3956" t="n">
        <v>4.37</v>
      </c>
      <c r="I3956" t="n">
        <v>3.85</v>
      </c>
      <c r="J3956" t="n">
        <v>5.8</v>
      </c>
      <c r="O3956">
        <f>D3955</f>
      </c>
      <c r="P3956">
        <f>(E3956-F3956+G3956)/O3956*100</f>
      </c>
      <c r="Q3956">
        <f>H3955</f>
      </c>
      <c r="R3956">
        <f>I3955</f>
      </c>
      <c r="S3956">
        <f>H3956-H3955</f>
      </c>
      <c r="T3956">
        <f>I3956-I3955</f>
      </c>
    </row>
    <row r="3957">
      <c r="A3957" t="n">
        <v>2024</v>
      </c>
      <c r="B3957" t="inlineStr">
        <is>
          <t>00136642</t>
        </is>
      </c>
      <c r="C3957" t="inlineStr">
        <is>
          <t>에스유앤피</t>
        </is>
      </c>
      <c r="D3957" t="n">
        <v>61575000</v>
      </c>
      <c r="E3957" t="n">
        <v>67448000</v>
      </c>
      <c r="F3957" t="n">
        <v>5138000</v>
      </c>
      <c r="G3957" t="n">
        <v>519000</v>
      </c>
      <c r="H3957" t="n">
        <v>4.22</v>
      </c>
      <c r="I3957" t="n">
        <v>3.89</v>
      </c>
      <c r="J3957" t="n">
        <v>6.8</v>
      </c>
      <c r="O3957">
        <f>D3956</f>
      </c>
      <c r="P3957">
        <f>(E3957-F3957+G3957)/O3957*100</f>
      </c>
      <c r="Q3957">
        <f>H3956</f>
      </c>
      <c r="R3957">
        <f>I3956</f>
      </c>
      <c r="S3957">
        <f>H3957-H3956</f>
      </c>
      <c r="T3957">
        <f>I3957-I3956</f>
      </c>
    </row>
    <row r="3958">
      <c r="A3958" t="n">
        <v>2018</v>
      </c>
      <c r="B3958" t="inlineStr">
        <is>
          <t>00136721</t>
        </is>
      </c>
      <c r="C3958" t="inlineStr">
        <is>
          <t>신영증권</t>
        </is>
      </c>
      <c r="D3958" t="n">
        <v>8853044000</v>
      </c>
      <c r="E3958" t="n">
        <v>803862000</v>
      </c>
      <c r="F3958" t="n">
        <v>7082950000</v>
      </c>
      <c r="G3958" t="n">
        <v>234257000</v>
      </c>
    </row>
    <row r="3959">
      <c r="A3959" t="n">
        <v>2019</v>
      </c>
      <c r="B3959" t="inlineStr">
        <is>
          <t>00136721</t>
        </is>
      </c>
      <c r="C3959" t="inlineStr">
        <is>
          <t>신영증권</t>
        </is>
      </c>
      <c r="D3959" t="n">
        <v>9639916000</v>
      </c>
      <c r="E3959" t="n">
        <v>602148000</v>
      </c>
      <c r="F3959" t="n">
        <v>809500000</v>
      </c>
      <c r="G3959" t="n">
        <v>185341000</v>
      </c>
      <c r="H3959" t="n">
        <v>2.15</v>
      </c>
      <c r="I3959" t="n">
        <v>2.5</v>
      </c>
      <c r="O3959">
        <f>D3958</f>
      </c>
      <c r="P3959">
        <f>(E3959-F3959+G3959)/O3959*100</f>
      </c>
    </row>
    <row r="3960">
      <c r="A3960" t="n">
        <v>2021</v>
      </c>
      <c r="B3960" t="inlineStr">
        <is>
          <t>00136721</t>
        </is>
      </c>
      <c r="C3960" t="inlineStr">
        <is>
          <t>신영증권</t>
        </is>
      </c>
      <c r="D3960" t="n">
        <v>12395969000</v>
      </c>
      <c r="E3960" t="n">
        <v>3207196000</v>
      </c>
      <c r="F3960" t="n">
        <v>1275000000</v>
      </c>
      <c r="G3960" t="n">
        <v>218139000</v>
      </c>
      <c r="H3960" t="n">
        <v>2.165</v>
      </c>
      <c r="I3960" t="n">
        <v>2.5</v>
      </c>
    </row>
    <row r="3961">
      <c r="A3961" t="n">
        <v>2022</v>
      </c>
      <c r="B3961" t="inlineStr">
        <is>
          <t>00136721</t>
        </is>
      </c>
      <c r="C3961" t="inlineStr">
        <is>
          <t>신영증권</t>
        </is>
      </c>
      <c r="D3961" t="n">
        <v>14135650000</v>
      </c>
      <c r="E3961" t="n">
        <v>1275606000</v>
      </c>
      <c r="F3961" t="n">
        <v>288000000</v>
      </c>
      <c r="G3961" t="n">
        <v>281107000</v>
      </c>
      <c r="H3961" t="n">
        <v>3.02</v>
      </c>
      <c r="I3961" t="n">
        <v>2.635</v>
      </c>
      <c r="O3961">
        <f>D3960</f>
      </c>
      <c r="P3961">
        <f>(E3961-F3961+G3961)/O3961*100</f>
      </c>
      <c r="Q3961">
        <f>H3960</f>
      </c>
      <c r="R3961">
        <f>I3960</f>
      </c>
      <c r="S3961">
        <f>H3961-H3960</f>
      </c>
      <c r="T3961">
        <f>I3961-I3960</f>
      </c>
    </row>
    <row r="3962">
      <c r="A3962" t="n">
        <v>2023</v>
      </c>
      <c r="B3962" t="inlineStr">
        <is>
          <t>00136721</t>
        </is>
      </c>
      <c r="C3962" t="inlineStr">
        <is>
          <t>신영증권</t>
        </is>
      </c>
      <c r="D3962" t="n">
        <v>14323318000</v>
      </c>
      <c r="E3962" t="n">
        <v>986332000</v>
      </c>
      <c r="F3962" t="n">
        <v>387000000</v>
      </c>
      <c r="G3962" t="n">
        <v>492293000</v>
      </c>
      <c r="H3962" t="n">
        <v>4.505</v>
      </c>
      <c r="I3962" t="n">
        <v>2.635</v>
      </c>
      <c r="O3962">
        <f>D3961</f>
      </c>
      <c r="P3962">
        <f>(E3962-F3962+G3962)/O3962*100</f>
      </c>
      <c r="Q3962">
        <f>H3961</f>
      </c>
      <c r="R3962">
        <f>I3961</f>
      </c>
      <c r="S3962">
        <f>H3962-H3961</f>
      </c>
      <c r="T3962">
        <f>I3962-I3961</f>
      </c>
    </row>
    <row r="3963">
      <c r="A3963" t="n">
        <v>2024</v>
      </c>
      <c r="B3963" t="inlineStr">
        <is>
          <t>00136721</t>
        </is>
      </c>
      <c r="C3963" t="inlineStr">
        <is>
          <t>신영증권</t>
        </is>
      </c>
      <c r="D3963" t="n">
        <v>15600198000</v>
      </c>
      <c r="E3963" t="n">
        <v>942388000</v>
      </c>
      <c r="F3963" t="n">
        <v>659000000</v>
      </c>
      <c r="G3963" t="n">
        <v>611745000</v>
      </c>
      <c r="H3963" t="n">
        <v>4.205</v>
      </c>
      <c r="I3963" t="n">
        <v>2.99</v>
      </c>
      <c r="O3963">
        <f>D3962</f>
      </c>
      <c r="P3963">
        <f>(E3963-F3963+G3963)/O3963*100</f>
      </c>
      <c r="Q3963">
        <f>H3962</f>
      </c>
      <c r="R3963">
        <f>I3962</f>
      </c>
      <c r="S3963">
        <f>H3963-H3962</f>
      </c>
      <c r="T3963">
        <f>I3963-I3962</f>
      </c>
    </row>
    <row r="3964">
      <c r="A3964" t="n">
        <v>2019</v>
      </c>
      <c r="B3964" t="inlineStr">
        <is>
          <t>00136776</t>
        </is>
      </c>
      <c r="C3964" t="inlineStr">
        <is>
          <t>차AI헬스케어</t>
        </is>
      </c>
      <c r="D3964" t="n">
        <v>38551000</v>
      </c>
      <c r="E3964" t="n">
        <v>33109000</v>
      </c>
      <c r="F3964" t="n">
        <v>14172000</v>
      </c>
      <c r="G3964" t="n">
        <v>1190000</v>
      </c>
      <c r="H3964" t="n">
        <v>2.22</v>
      </c>
      <c r="I3964" t="n">
        <v>2</v>
      </c>
      <c r="K3964" t="n">
        <v>-345000</v>
      </c>
      <c r="L3964" t="n">
        <v>433000</v>
      </c>
      <c r="M3964" t="n">
        <v>429000</v>
      </c>
      <c r="N3964" t="n">
        <v>-349000</v>
      </c>
      <c r="U3964">
        <f>(L3964-K3964)/(2*D3964*0.01)</f>
      </c>
      <c r="V3964">
        <f>(L3964+K3964)/(D3964*0.0001)</f>
      </c>
    </row>
    <row r="3965">
      <c r="A3965" t="n">
        <v>2014</v>
      </c>
      <c r="B3965" t="inlineStr">
        <is>
          <t>00136864</t>
        </is>
      </c>
      <c r="C3965" t="inlineStr">
        <is>
          <t>신원</t>
        </is>
      </c>
      <c r="D3965" t="n">
        <v>21010393000</v>
      </c>
      <c r="E3965" t="n">
        <v>2668719000</v>
      </c>
      <c r="F3965" t="n">
        <v>1762336000</v>
      </c>
      <c r="G3965" t="n">
        <v>465647000</v>
      </c>
      <c r="H3965" t="n">
        <v>2.53</v>
      </c>
      <c r="I3965" t="n">
        <v>4.63</v>
      </c>
      <c r="K3965" t="n">
        <v>659368000</v>
      </c>
      <c r="L3965" t="n">
        <v>725714000</v>
      </c>
      <c r="M3965" t="n">
        <v>720608000</v>
      </c>
      <c r="N3965" t="n">
        <v>667303000</v>
      </c>
      <c r="U3965">
        <f>(L3965-K3965)/(2*D3965*0.01)</f>
      </c>
    </row>
    <row r="3966">
      <c r="A3966" t="n">
        <v>2015</v>
      </c>
      <c r="B3966" t="inlineStr">
        <is>
          <t>00136864</t>
        </is>
      </c>
      <c r="C3966" t="inlineStr">
        <is>
          <t>신원</t>
        </is>
      </c>
      <c r="D3966" t="n">
        <v>27049157000</v>
      </c>
      <c r="E3966" t="n">
        <v>3536595000</v>
      </c>
      <c r="F3966" t="n">
        <v>2864806000</v>
      </c>
      <c r="G3966" t="n">
        <v>398375000</v>
      </c>
      <c r="H3966" t="n">
        <v>2.605</v>
      </c>
      <c r="I3966" t="n">
        <v>4.92</v>
      </c>
      <c r="K3966" t="n">
        <v>-1253880000</v>
      </c>
      <c r="L3966" t="n">
        <v>1435002000</v>
      </c>
      <c r="M3966" t="n">
        <v>1422746000</v>
      </c>
      <c r="N3966" t="n">
        <v>-1267343000</v>
      </c>
      <c r="O3966">
        <f>D3965</f>
      </c>
      <c r="P3966">
        <f>(E3966-F3966+G3966)/O3966*100</f>
      </c>
      <c r="Q3966">
        <f>H3965</f>
      </c>
      <c r="R3966">
        <f>I3965</f>
      </c>
      <c r="S3966">
        <f>H3966-H3965</f>
      </c>
      <c r="T3966">
        <f>I3966-I3965</f>
      </c>
      <c r="U3966">
        <f>(L3966-K3966)/(2*D3966*0.01)</f>
      </c>
      <c r="V3966">
        <f>(L3966+K3966)/(D3966*0.0001)</f>
      </c>
    </row>
    <row r="3967">
      <c r="A3967" t="n">
        <v>2016</v>
      </c>
      <c r="B3967" t="inlineStr">
        <is>
          <t>00136864</t>
        </is>
      </c>
      <c r="C3967" t="inlineStr">
        <is>
          <t>신원</t>
        </is>
      </c>
      <c r="D3967" t="n">
        <v>25254667000</v>
      </c>
      <c r="E3967" t="n">
        <v>3234145000</v>
      </c>
      <c r="F3967" t="n">
        <v>5655583000</v>
      </c>
      <c r="G3967" t="n">
        <v>424486000</v>
      </c>
      <c r="H3967" t="n">
        <v>2.805</v>
      </c>
      <c r="I3967" t="n">
        <v>4.245</v>
      </c>
      <c r="K3967" t="n">
        <v>-1456734000</v>
      </c>
      <c r="L3967" t="n">
        <v>1689202000</v>
      </c>
      <c r="M3967" t="n">
        <v>1677098000</v>
      </c>
      <c r="N3967" t="n">
        <v>-1474223000</v>
      </c>
      <c r="O3967">
        <f>D3966</f>
      </c>
      <c r="P3967">
        <f>(E3967-F3967+G3967)/O3967*100</f>
      </c>
      <c r="Q3967">
        <f>H3966</f>
      </c>
      <c r="R3967">
        <f>I3966</f>
      </c>
      <c r="S3967">
        <f>H3967-H3966</f>
      </c>
      <c r="T3967">
        <f>I3967-I3966</f>
      </c>
      <c r="U3967">
        <f>(L3967-K3967)/(2*D3967*0.01)</f>
      </c>
      <c r="V3967">
        <f>(L3967+K3967)/(D3967*0.0001)</f>
      </c>
    </row>
    <row r="3968">
      <c r="A3968" t="n">
        <v>2017</v>
      </c>
      <c r="B3968" t="inlineStr">
        <is>
          <t>00136864</t>
        </is>
      </c>
      <c r="C3968" t="inlineStr">
        <is>
          <t>신원</t>
        </is>
      </c>
      <c r="D3968" t="n">
        <v>26047626000</v>
      </c>
      <c r="E3968" t="n">
        <v>3441504000</v>
      </c>
      <c r="F3968" t="n">
        <v>3772960000</v>
      </c>
      <c r="G3968" t="n">
        <v>478070000</v>
      </c>
      <c r="H3968" t="n">
        <v>3.195</v>
      </c>
      <c r="I3968" t="n">
        <v>3.19</v>
      </c>
      <c r="K3968" t="n">
        <v>-1428275000</v>
      </c>
      <c r="L3968" t="n">
        <v>1650416000</v>
      </c>
      <c r="M3968" t="n">
        <v>1645701000</v>
      </c>
      <c r="N3968" t="n">
        <v>-1450847000</v>
      </c>
      <c r="O3968">
        <f>D3967</f>
      </c>
      <c r="P3968">
        <f>(E3968-F3968+G3968)/O3968*100</f>
      </c>
      <c r="Q3968">
        <f>H3967</f>
      </c>
      <c r="R3968">
        <f>I3967</f>
      </c>
      <c r="S3968">
        <f>H3968-H3967</f>
      </c>
      <c r="T3968">
        <f>I3968-I3967</f>
      </c>
      <c r="U3968">
        <f>(L3968-K3968)/(2*D3968*0.01)</f>
      </c>
      <c r="V3968">
        <f>(L3968+K3968)/(D3968*0.0001)</f>
      </c>
    </row>
    <row r="3969">
      <c r="A3969" t="n">
        <v>2018</v>
      </c>
      <c r="B3969" t="inlineStr">
        <is>
          <t>00136864</t>
        </is>
      </c>
      <c r="C3969" t="inlineStr">
        <is>
          <t>신원</t>
        </is>
      </c>
      <c r="D3969" t="n">
        <v>27289961000</v>
      </c>
      <c r="E3969" t="n">
        <v>3888291000</v>
      </c>
      <c r="F3969" t="n">
        <v>4309896000</v>
      </c>
      <c r="G3969" t="n">
        <v>558915000</v>
      </c>
      <c r="H3969" t="n">
        <v>2.685</v>
      </c>
      <c r="I3969" t="n">
        <v>2.25</v>
      </c>
      <c r="K3969" t="n">
        <v>-1588374000</v>
      </c>
      <c r="L3969" t="n">
        <v>1844305000</v>
      </c>
      <c r="M3969" t="n">
        <v>1821122000</v>
      </c>
      <c r="N3969" t="n">
        <v>-1599807000</v>
      </c>
      <c r="O3969">
        <f>D3968</f>
      </c>
      <c r="P3969">
        <f>(E3969-F3969+G3969)/O3969*100</f>
      </c>
      <c r="Q3969">
        <f>H3968</f>
      </c>
      <c r="R3969">
        <f>I3968</f>
      </c>
      <c r="S3969">
        <f>H3969-H3968</f>
      </c>
      <c r="T3969">
        <f>I3969-I3968</f>
      </c>
      <c r="U3969">
        <f>(L3969-K3969)/(2*D3969*0.01)</f>
      </c>
      <c r="V3969">
        <f>(L3969+K3969)/(D3969*0.0001)</f>
      </c>
    </row>
    <row r="3970">
      <c r="A3970" t="n">
        <v>2019</v>
      </c>
      <c r="B3970" t="inlineStr">
        <is>
          <t>00136864</t>
        </is>
      </c>
      <c r="C3970" t="inlineStr">
        <is>
          <t>신원</t>
        </is>
      </c>
      <c r="D3970" t="n">
        <v>27760616000</v>
      </c>
      <c r="E3970" t="n">
        <v>3670947000</v>
      </c>
      <c r="F3970" t="n">
        <v>3194991000</v>
      </c>
      <c r="G3970" t="n">
        <v>495292000</v>
      </c>
      <c r="H3970" t="n">
        <v>2.28</v>
      </c>
      <c r="I3970" t="n">
        <v>2</v>
      </c>
      <c r="K3970" t="n">
        <v>-1032093000</v>
      </c>
      <c r="L3970" t="n">
        <v>1168183000</v>
      </c>
      <c r="M3970" t="n">
        <v>1154923000</v>
      </c>
      <c r="N3970" t="n">
        <v>-1040222000</v>
      </c>
      <c r="O3970">
        <f>D3969</f>
      </c>
      <c r="P3970">
        <f>(E3970-F3970+G3970)/O3970*100</f>
      </c>
      <c r="Q3970">
        <f>H3969</f>
      </c>
      <c r="R3970">
        <f>I3969</f>
      </c>
      <c r="S3970">
        <f>H3970-H3969</f>
      </c>
      <c r="T3970">
        <f>I3970-I3969</f>
      </c>
      <c r="U3970">
        <f>(L3970-K3970)/(2*D3970*0.01)</f>
      </c>
      <c r="V3970">
        <f>(L3970+K3970)/(D3970*0.0001)</f>
      </c>
    </row>
    <row r="3971">
      <c r="A3971" t="n">
        <v>2020</v>
      </c>
      <c r="B3971" t="inlineStr">
        <is>
          <t>00136864</t>
        </is>
      </c>
      <c r="C3971" t="inlineStr">
        <is>
          <t>신원</t>
        </is>
      </c>
      <c r="D3971" t="n">
        <v>25482301000</v>
      </c>
      <c r="E3971" t="n">
        <v>817323000</v>
      </c>
      <c r="F3971" t="n">
        <v>250821000</v>
      </c>
      <c r="G3971" t="n">
        <v>97826000</v>
      </c>
      <c r="O3971">
        <f>D3970</f>
      </c>
      <c r="P3971">
        <f>(E3971-F3971+G3971)/O3971*100</f>
      </c>
    </row>
    <row r="3972">
      <c r="A3972" t="n">
        <v>2021</v>
      </c>
      <c r="B3972" t="inlineStr">
        <is>
          <t>00136864</t>
        </is>
      </c>
      <c r="C3972" t="inlineStr">
        <is>
          <t>신원</t>
        </is>
      </c>
      <c r="D3972" t="n">
        <v>26437153000</v>
      </c>
      <c r="E3972" t="n">
        <v>949621000</v>
      </c>
      <c r="F3972" t="n">
        <v>1196069000</v>
      </c>
      <c r="G3972" t="n">
        <v>122788000</v>
      </c>
      <c r="O3972">
        <f>D3971</f>
      </c>
      <c r="P3972">
        <f>(E3972-F3972+G3972)/O3972*100</f>
      </c>
    </row>
    <row r="3973">
      <c r="A3973" t="n">
        <v>2022</v>
      </c>
      <c r="B3973" t="inlineStr">
        <is>
          <t>00136864</t>
        </is>
      </c>
      <c r="C3973" t="inlineStr">
        <is>
          <t>신원</t>
        </is>
      </c>
      <c r="D3973" t="n">
        <v>30188757000</v>
      </c>
      <c r="E3973" t="n">
        <v>757934000</v>
      </c>
      <c r="F3973" t="n">
        <v>721015000</v>
      </c>
      <c r="G3973" t="n">
        <v>227086000</v>
      </c>
      <c r="O3973">
        <f>D3972</f>
      </c>
      <c r="P3973">
        <f>(E3973-F3973+G3973)/O3973*100</f>
      </c>
    </row>
    <row r="3974">
      <c r="A3974" t="n">
        <v>2023</v>
      </c>
      <c r="B3974" t="inlineStr">
        <is>
          <t>00136864</t>
        </is>
      </c>
      <c r="C3974" t="inlineStr">
        <is>
          <t>신원</t>
        </is>
      </c>
      <c r="D3974" t="n">
        <v>34328407000</v>
      </c>
      <c r="E3974" t="n">
        <v>1296659000</v>
      </c>
      <c r="F3974" t="n">
        <v>1458588000</v>
      </c>
      <c r="G3974" t="n">
        <v>240700000</v>
      </c>
      <c r="O3974">
        <f>D3973</f>
      </c>
      <c r="P3974">
        <f>(E3974-F3974+G3974)/O3974*100</f>
      </c>
    </row>
    <row r="3975">
      <c r="A3975" t="n">
        <v>2024</v>
      </c>
      <c r="B3975" t="inlineStr">
        <is>
          <t>00136864</t>
        </is>
      </c>
      <c r="C3975" t="inlineStr">
        <is>
          <t>신원</t>
        </is>
      </c>
      <c r="D3975" t="n">
        <v>35687217000</v>
      </c>
      <c r="E3975" t="n">
        <v>5140045000</v>
      </c>
      <c r="F3975" t="n">
        <v>5923111000</v>
      </c>
      <c r="G3975" t="n">
        <v>962800000</v>
      </c>
      <c r="H3975" t="n">
        <v>4.38</v>
      </c>
      <c r="I3975" t="n">
        <v>2.725</v>
      </c>
      <c r="J3975" t="n">
        <v>8.042</v>
      </c>
      <c r="K3975" t="n">
        <v>-1500396000</v>
      </c>
      <c r="L3975" t="n">
        <v>1692372000</v>
      </c>
      <c r="M3975" t="n">
        <v>1725253000</v>
      </c>
      <c r="N3975" t="n">
        <v>-1518751000</v>
      </c>
      <c r="O3975">
        <f>D3974</f>
      </c>
      <c r="P3975">
        <f>(E3975-F3975+G3975)/O3975*100</f>
      </c>
      <c r="U3975">
        <f>(L3975-K3975)/(2*D3975*0.01)</f>
      </c>
      <c r="V3975">
        <f>(L3975+K3975)/(D3975*0.0001)</f>
      </c>
    </row>
    <row r="3976">
      <c r="A3976" t="n">
        <v>2025</v>
      </c>
      <c r="B3976" t="inlineStr">
        <is>
          <t>00136864</t>
        </is>
      </c>
      <c r="C3976" t="inlineStr">
        <is>
          <t>신원</t>
        </is>
      </c>
      <c r="D3976" t="n">
        <v>37506628000</v>
      </c>
      <c r="E3976" t="n">
        <v>5465574000</v>
      </c>
      <c r="F3976" t="n">
        <v>4665537000</v>
      </c>
      <c r="G3976" t="n">
        <v>966248000</v>
      </c>
      <c r="H3976" t="n">
        <v>4.7</v>
      </c>
      <c r="I3976" t="n">
        <v>2.56</v>
      </c>
      <c r="K3976" t="n">
        <v>-1506816000</v>
      </c>
      <c r="L3976" t="n">
        <v>1695822000</v>
      </c>
      <c r="M3976" t="n">
        <v>1714201000</v>
      </c>
      <c r="N3976" t="n">
        <v>-1549332000</v>
      </c>
      <c r="O3976">
        <f>D3975</f>
      </c>
      <c r="P3976">
        <f>(E3976-F3976+G3976)/O3976*100</f>
      </c>
      <c r="Q3976">
        <f>H3975</f>
      </c>
      <c r="R3976">
        <f>I3975</f>
      </c>
      <c r="S3976">
        <f>H3976-H3975</f>
      </c>
      <c r="T3976">
        <f>I3976-I3975</f>
      </c>
      <c r="U3976">
        <f>(L3976-K3976)/(2*D3976*0.01)</f>
      </c>
      <c r="V3976">
        <f>(L3976+K3976)/(D3976*0.0001)</f>
      </c>
    </row>
    <row r="3977">
      <c r="A3977" t="n">
        <v>2014</v>
      </c>
      <c r="B3977" t="inlineStr">
        <is>
          <t>00136925</t>
        </is>
      </c>
      <c r="C3977" t="inlineStr">
        <is>
          <t>신원종합개발</t>
        </is>
      </c>
      <c r="D3977" t="n">
        <v>2200619000</v>
      </c>
      <c r="E3977" t="n">
        <v>385516000</v>
      </c>
      <c r="F3977" t="n">
        <v>724839000</v>
      </c>
      <c r="G3977" t="n">
        <v>78094000</v>
      </c>
      <c r="H3977" t="n">
        <v>2.76</v>
      </c>
      <c r="I3977" t="n">
        <v>3.82</v>
      </c>
    </row>
    <row r="3978">
      <c r="A3978" t="n">
        <v>2015</v>
      </c>
      <c r="B3978" t="inlineStr">
        <is>
          <t>00136925</t>
        </is>
      </c>
      <c r="C3978" t="inlineStr">
        <is>
          <t>신원종합개발</t>
        </is>
      </c>
      <c r="D3978" t="n">
        <v>2307755000</v>
      </c>
      <c r="E3978" t="n">
        <v>346769000</v>
      </c>
      <c r="F3978" t="n">
        <v>319726000</v>
      </c>
      <c r="G3978" t="n">
        <v>46266000</v>
      </c>
      <c r="H3978" t="n">
        <v>2.34</v>
      </c>
      <c r="I3978" t="n">
        <v>4.6</v>
      </c>
      <c r="O3978">
        <f>D3977</f>
      </c>
      <c r="P3978">
        <f>(E3978-F3978+G3978)/O3978*100</f>
      </c>
      <c r="Q3978">
        <f>H3977</f>
      </c>
      <c r="R3978">
        <f>I3977</f>
      </c>
      <c r="S3978">
        <f>H3978-H3977</f>
      </c>
      <c r="T3978">
        <f>I3978-I3977</f>
      </c>
    </row>
    <row r="3979">
      <c r="A3979" t="n">
        <v>2016</v>
      </c>
      <c r="B3979" t="inlineStr">
        <is>
          <t>00136925</t>
        </is>
      </c>
      <c r="C3979" t="inlineStr">
        <is>
          <t>신원종합개발</t>
        </is>
      </c>
      <c r="D3979" t="n">
        <v>2436047000</v>
      </c>
      <c r="E3979" t="n">
        <v>390472000</v>
      </c>
      <c r="F3979" t="n">
        <v>517457000</v>
      </c>
      <c r="G3979" t="n">
        <v>42152000</v>
      </c>
      <c r="H3979" t="n">
        <v>2.35</v>
      </c>
      <c r="I3979" t="n">
        <v>5.39</v>
      </c>
      <c r="O3979">
        <f>D3978</f>
      </c>
      <c r="P3979">
        <f>(E3979-F3979+G3979)/O3979*100</f>
      </c>
      <c r="Q3979">
        <f>H3978</f>
      </c>
      <c r="R3979">
        <f>I3978</f>
      </c>
      <c r="S3979">
        <f>H3979-H3978</f>
      </c>
      <c r="T3979">
        <f>I3979-I3978</f>
      </c>
    </row>
    <row r="3980">
      <c r="A3980" t="n">
        <v>2017</v>
      </c>
      <c r="B3980" t="inlineStr">
        <is>
          <t>00136925</t>
        </is>
      </c>
      <c r="C3980" t="inlineStr">
        <is>
          <t>신원종합개발</t>
        </is>
      </c>
      <c r="D3980" t="n">
        <v>2714152000</v>
      </c>
      <c r="E3980" t="n">
        <v>559010000</v>
      </c>
      <c r="F3980" t="n">
        <v>353095000</v>
      </c>
      <c r="G3980" t="n">
        <v>52657000</v>
      </c>
      <c r="H3980" t="n">
        <v>2.82</v>
      </c>
      <c r="I3980" t="n">
        <v>4.88</v>
      </c>
      <c r="O3980">
        <f>D3979</f>
      </c>
      <c r="P3980">
        <f>(E3980-F3980+G3980)/O3980*100</f>
      </c>
      <c r="Q3980">
        <f>H3979</f>
      </c>
      <c r="R3980">
        <f>I3979</f>
      </c>
      <c r="S3980">
        <f>H3980-H3979</f>
      </c>
      <c r="T3980">
        <f>I3980-I3979</f>
      </c>
    </row>
    <row r="3981">
      <c r="A3981" t="n">
        <v>2018</v>
      </c>
      <c r="B3981" t="inlineStr">
        <is>
          <t>00136925</t>
        </is>
      </c>
      <c r="C3981" t="inlineStr">
        <is>
          <t>신원종합개발</t>
        </is>
      </c>
      <c r="D3981" t="n">
        <v>2359000000</v>
      </c>
      <c r="E3981" t="n">
        <v>189000000</v>
      </c>
      <c r="F3981" t="n">
        <v>180000000</v>
      </c>
      <c r="G3981" t="n">
        <v>94000000</v>
      </c>
      <c r="K3981" t="n">
        <v>-197000000</v>
      </c>
      <c r="L3981" t="n">
        <v>224000000</v>
      </c>
      <c r="M3981" t="n">
        <v>75000000</v>
      </c>
      <c r="N3981" t="n">
        <v>-68000000</v>
      </c>
      <c r="O3981">
        <f>D3980</f>
      </c>
      <c r="P3981">
        <f>(E3981-F3981+G3981)/O3981*100</f>
      </c>
      <c r="U3981">
        <f>(L3981-K3981)/(2*D3981*0.01)</f>
      </c>
      <c r="V3981">
        <f>(L3981+K3981)/(D3981*0.0001)</f>
      </c>
    </row>
    <row r="3982">
      <c r="A3982" t="n">
        <v>2019</v>
      </c>
      <c r="B3982" t="inlineStr">
        <is>
          <t>00136925</t>
        </is>
      </c>
      <c r="C3982" t="inlineStr">
        <is>
          <t>신원종합개발</t>
        </is>
      </c>
      <c r="D3982" t="n">
        <v>4092087000</v>
      </c>
      <c r="E3982" t="n">
        <v>932918000</v>
      </c>
      <c r="F3982" t="n">
        <v>463792000</v>
      </c>
      <c r="G3982" t="n">
        <v>63733000</v>
      </c>
      <c r="O3982">
        <f>D3981</f>
      </c>
      <c r="P3982">
        <f>(E3982-F3982+G3982)/O3982*100</f>
      </c>
    </row>
    <row r="3983">
      <c r="A3983" t="n">
        <v>2020</v>
      </c>
      <c r="B3983" t="inlineStr">
        <is>
          <t>00136925</t>
        </is>
      </c>
      <c r="C3983" t="inlineStr">
        <is>
          <t>신원종합개발</t>
        </is>
      </c>
      <c r="D3983" t="n">
        <v>4566353000</v>
      </c>
      <c r="E3983" t="n">
        <v>861566000</v>
      </c>
      <c r="F3983" t="n">
        <v>323532000</v>
      </c>
      <c r="G3983" t="n">
        <v>69559000</v>
      </c>
      <c r="O3983">
        <f>D3982</f>
      </c>
      <c r="P3983">
        <f>(E3983-F3983+G3983)/O3983*100</f>
      </c>
    </row>
    <row r="3984">
      <c r="A3984" t="n">
        <v>2021</v>
      </c>
      <c r="B3984" t="inlineStr">
        <is>
          <t>00136925</t>
        </is>
      </c>
      <c r="C3984" t="inlineStr">
        <is>
          <t>신원종합개발</t>
        </is>
      </c>
      <c r="D3984" t="n">
        <v>4427704000</v>
      </c>
      <c r="E3984" t="n">
        <v>804627000</v>
      </c>
      <c r="F3984" t="n">
        <v>869950000</v>
      </c>
      <c r="G3984" t="n">
        <v>88311000</v>
      </c>
      <c r="O3984">
        <f>D3983</f>
      </c>
      <c r="P3984">
        <f>(E3984-F3984+G3984)/O3984*100</f>
      </c>
    </row>
    <row r="3985">
      <c r="A3985" t="n">
        <v>2022</v>
      </c>
      <c r="B3985" t="inlineStr">
        <is>
          <t>00136925</t>
        </is>
      </c>
      <c r="C3985" t="inlineStr">
        <is>
          <t>신원종합개발</t>
        </is>
      </c>
      <c r="D3985" t="n">
        <v>4046959000</v>
      </c>
      <c r="E3985" t="n">
        <v>962260000</v>
      </c>
      <c r="F3985" t="n">
        <v>932629000</v>
      </c>
      <c r="G3985" t="n">
        <v>109100000</v>
      </c>
      <c r="O3985">
        <f>D3984</f>
      </c>
      <c r="P3985">
        <f>(E3985-F3985+G3985)/O3985*100</f>
      </c>
    </row>
    <row r="3986">
      <c r="A3986" t="n">
        <v>2023</v>
      </c>
      <c r="B3986" t="inlineStr">
        <is>
          <t>00136925</t>
        </is>
      </c>
      <c r="C3986" t="inlineStr">
        <is>
          <t>신원종합개발</t>
        </is>
      </c>
      <c r="D3986" t="n">
        <v>4111821000</v>
      </c>
      <c r="E3986" t="n">
        <v>1043870000</v>
      </c>
      <c r="F3986" t="n">
        <v>1765202000</v>
      </c>
      <c r="G3986" t="n">
        <v>186133000</v>
      </c>
      <c r="O3986">
        <f>D3985</f>
      </c>
      <c r="P3986">
        <f>(E3986-F3986+G3986)/O3986*100</f>
      </c>
    </row>
    <row r="3987">
      <c r="A3987" t="n">
        <v>2024</v>
      </c>
      <c r="B3987" t="inlineStr">
        <is>
          <t>00136925</t>
        </is>
      </c>
      <c r="C3987" t="inlineStr">
        <is>
          <t>신원종합개발</t>
        </is>
      </c>
      <c r="D3987" t="n">
        <v>4758874000</v>
      </c>
      <c r="E3987" t="n">
        <v>1228368000</v>
      </c>
      <c r="F3987" t="n">
        <v>805056000</v>
      </c>
      <c r="G3987" t="n">
        <v>167636000</v>
      </c>
      <c r="O3987">
        <f>D3986</f>
      </c>
      <c r="P3987">
        <f>(E3987-F3987+G3987)/O3987*100</f>
      </c>
    </row>
    <row r="3988">
      <c r="A3988" t="n">
        <v>2025</v>
      </c>
      <c r="B3988" t="inlineStr">
        <is>
          <t>00136925</t>
        </is>
      </c>
      <c r="C3988" t="inlineStr">
        <is>
          <t>신원종합개발</t>
        </is>
      </c>
      <c r="D3988" t="n">
        <v>4964857000</v>
      </c>
      <c r="E3988" t="n">
        <v>1247569000</v>
      </c>
      <c r="F3988" t="n">
        <v>892752000</v>
      </c>
      <c r="G3988" t="n">
        <v>165866000</v>
      </c>
      <c r="O3988">
        <f>D3987</f>
      </c>
      <c r="P3988">
        <f>(E3988-F3988+G3988)/O3988*100</f>
      </c>
    </row>
    <row r="3989">
      <c r="A3989" t="n">
        <v>2014</v>
      </c>
      <c r="B3989" t="inlineStr">
        <is>
          <t>00137012</t>
        </is>
      </c>
      <c r="C3989" t="inlineStr">
        <is>
          <t>에스앤더블류</t>
        </is>
      </c>
      <c r="D3989" t="n">
        <v>5047118000</v>
      </c>
      <c r="E3989" t="n">
        <v>701948000</v>
      </c>
      <c r="F3989" t="n">
        <v>332490000</v>
      </c>
      <c r="G3989" t="n">
        <v>146235000</v>
      </c>
    </row>
    <row r="3990">
      <c r="A3990" t="n">
        <v>2015</v>
      </c>
      <c r="B3990" t="inlineStr">
        <is>
          <t>00137012</t>
        </is>
      </c>
      <c r="C3990" t="inlineStr">
        <is>
          <t>에스앤더블류</t>
        </is>
      </c>
      <c r="D3990" t="n">
        <v>6167128000</v>
      </c>
      <c r="E3990" t="n">
        <v>752077000</v>
      </c>
      <c r="F3990" t="n">
        <v>247208000</v>
      </c>
      <c r="G3990" t="n">
        <v>82057000</v>
      </c>
      <c r="H3990" t="n">
        <v>2.31</v>
      </c>
      <c r="I3990" t="n">
        <v>4.54</v>
      </c>
      <c r="K3990" t="n">
        <v>-236341000</v>
      </c>
      <c r="L3990" t="n">
        <v>268801000</v>
      </c>
      <c r="M3990" t="n">
        <v>265804000</v>
      </c>
      <c r="N3990" t="n">
        <v>-236306000</v>
      </c>
      <c r="O3990">
        <f>D3989</f>
      </c>
      <c r="P3990">
        <f>(E3990-F3990+G3990)/O3990*100</f>
      </c>
      <c r="U3990">
        <f>(L3990-K3990)/(2*D3990*0.01)</f>
      </c>
      <c r="V3990">
        <f>(L3990+K3990)/(D3990*0.0001)</f>
      </c>
    </row>
    <row r="3991">
      <c r="A3991" t="n">
        <v>2016</v>
      </c>
      <c r="B3991" t="inlineStr">
        <is>
          <t>00137012</t>
        </is>
      </c>
      <c r="C3991" t="inlineStr">
        <is>
          <t>에스앤더블류</t>
        </is>
      </c>
      <c r="D3991" t="n">
        <v>6535305000</v>
      </c>
      <c r="E3991" t="n">
        <v>761034000</v>
      </c>
      <c r="F3991" t="n">
        <v>488207000</v>
      </c>
      <c r="G3991" t="n">
        <v>77426000</v>
      </c>
      <c r="H3991" t="n">
        <v>2.37</v>
      </c>
      <c r="I3991" t="n">
        <v>4.07</v>
      </c>
      <c r="K3991" t="n">
        <v>-255262000</v>
      </c>
      <c r="L3991" t="n">
        <v>292311000</v>
      </c>
      <c r="M3991" t="n">
        <v>290704000</v>
      </c>
      <c r="N3991" t="n">
        <v>-258704000</v>
      </c>
      <c r="O3991">
        <f>D3990</f>
      </c>
      <c r="P3991">
        <f>(E3991-F3991+G3991)/O3991*100</f>
      </c>
      <c r="Q3991">
        <f>H3990</f>
      </c>
      <c r="R3991">
        <f>I3990</f>
      </c>
      <c r="S3991">
        <f>H3991-H3990</f>
      </c>
      <c r="T3991">
        <f>I3991-I3990</f>
      </c>
      <c r="U3991">
        <f>(L3991-K3991)/(2*D3991*0.01)</f>
      </c>
      <c r="V3991">
        <f>(L3991+K3991)/(D3991*0.0001)</f>
      </c>
    </row>
    <row r="3992">
      <c r="A3992" t="n">
        <v>2017</v>
      </c>
      <c r="B3992" t="inlineStr">
        <is>
          <t>00137012</t>
        </is>
      </c>
      <c r="C3992" t="inlineStr">
        <is>
          <t>에스앤더블류</t>
        </is>
      </c>
      <c r="D3992" t="n">
        <v>6211302000</v>
      </c>
      <c r="E3992" t="n">
        <v>699731000</v>
      </c>
      <c r="F3992" t="n">
        <v>702244000</v>
      </c>
      <c r="G3992" t="n">
        <v>171470000</v>
      </c>
      <c r="H3992" t="n">
        <v>2.76</v>
      </c>
      <c r="I3992" t="n">
        <v>3.93</v>
      </c>
      <c r="K3992" t="n">
        <v>-222660000</v>
      </c>
      <c r="L3992" t="n">
        <v>255042000</v>
      </c>
      <c r="M3992" t="n">
        <v>254701000</v>
      </c>
      <c r="N3992" t="n">
        <v>-226482000</v>
      </c>
      <c r="O3992">
        <f>D3991</f>
      </c>
      <c r="P3992">
        <f>(E3992-F3992+G3992)/O3992*100</f>
      </c>
      <c r="Q3992">
        <f>H3991</f>
      </c>
      <c r="R3992">
        <f>I3991</f>
      </c>
      <c r="S3992">
        <f>H3992-H3991</f>
      </c>
      <c r="T3992">
        <f>I3992-I3991</f>
      </c>
      <c r="U3992">
        <f>(L3992-K3992)/(2*D3992*0.01)</f>
      </c>
      <c r="V3992">
        <f>(L3992+K3992)/(D3992*0.0001)</f>
      </c>
    </row>
    <row r="3993">
      <c r="A3993" t="n">
        <v>2018</v>
      </c>
      <c r="B3993" t="inlineStr">
        <is>
          <t>00137012</t>
        </is>
      </c>
      <c r="C3993" t="inlineStr">
        <is>
          <t>에스앤더블류</t>
        </is>
      </c>
      <c r="D3993" t="n">
        <v>7929596000</v>
      </c>
      <c r="E3993" t="n">
        <v>621148000</v>
      </c>
      <c r="F3993" t="n">
        <v>535706000</v>
      </c>
      <c r="G3993" t="n">
        <v>187920000</v>
      </c>
      <c r="H3993" t="n">
        <v>2.25</v>
      </c>
      <c r="I3993" t="n">
        <v>3.93</v>
      </c>
      <c r="K3993" t="n">
        <v>-250278000</v>
      </c>
      <c r="L3993" t="n">
        <v>286968000</v>
      </c>
      <c r="M3993" t="n">
        <v>285037000</v>
      </c>
      <c r="N3993" t="n">
        <v>-253371000</v>
      </c>
      <c r="O3993">
        <f>D3992</f>
      </c>
      <c r="P3993">
        <f>(E3993-F3993+G3993)/O3993*100</f>
      </c>
      <c r="Q3993">
        <f>H3992</f>
      </c>
      <c r="R3993">
        <f>I3992</f>
      </c>
      <c r="S3993">
        <f>H3993-H3992</f>
      </c>
      <c r="T3993">
        <f>I3993-I3992</f>
      </c>
      <c r="U3993">
        <f>(L3993-K3993)/(2*D3993*0.01)</f>
      </c>
      <c r="V3993">
        <f>(L3993+K3993)/(D3993*0.0001)</f>
      </c>
    </row>
    <row r="3994">
      <c r="A3994" t="n">
        <v>2019</v>
      </c>
      <c r="B3994" t="inlineStr">
        <is>
          <t>00137012</t>
        </is>
      </c>
      <c r="C3994" t="inlineStr">
        <is>
          <t>에스앤더블류</t>
        </is>
      </c>
      <c r="D3994" t="n">
        <v>8650952000</v>
      </c>
      <c r="E3994" t="n">
        <v>639142000</v>
      </c>
      <c r="F3994" t="n">
        <v>771637000</v>
      </c>
      <c r="G3994" t="n">
        <v>192797000</v>
      </c>
      <c r="O3994">
        <f>D3993</f>
      </c>
      <c r="P3994">
        <f>(E3994-F3994+G3994)/O3994*100</f>
      </c>
    </row>
    <row r="3995">
      <c r="A3995" t="n">
        <v>2020</v>
      </c>
      <c r="B3995" t="inlineStr">
        <is>
          <t>00137012</t>
        </is>
      </c>
      <c r="C3995" t="inlineStr">
        <is>
          <t>에스앤더블류</t>
        </is>
      </c>
      <c r="D3995" t="n">
        <v>3853135000</v>
      </c>
      <c r="E3995" t="n">
        <v>778239000</v>
      </c>
      <c r="F3995" t="n">
        <v>5513899000</v>
      </c>
      <c r="G3995" t="n">
        <v>181983000</v>
      </c>
      <c r="H3995" t="n">
        <v>1.9</v>
      </c>
      <c r="I3995" t="n">
        <v>4.82</v>
      </c>
      <c r="J3995" t="n">
        <v>9.199999999999999</v>
      </c>
      <c r="K3995" t="n">
        <v>-320846000</v>
      </c>
      <c r="L3995" t="n">
        <v>372885000</v>
      </c>
      <c r="M3995" t="n">
        <v>368802000</v>
      </c>
      <c r="N3995" t="n">
        <v>-323611000</v>
      </c>
      <c r="O3995">
        <f>D3994</f>
      </c>
      <c r="P3995">
        <f>(E3995-F3995+G3995)/O3995*100</f>
      </c>
      <c r="U3995">
        <f>(L3995-K3995)/(2*D3995*0.01)</f>
      </c>
      <c r="V3995">
        <f>(L3995+K3995)/(D3995*0.0001)</f>
      </c>
    </row>
    <row r="3996">
      <c r="A3996" t="n">
        <v>2021</v>
      </c>
      <c r="B3996" t="inlineStr">
        <is>
          <t>00137012</t>
        </is>
      </c>
      <c r="C3996" t="inlineStr">
        <is>
          <t>에스앤더블류</t>
        </is>
      </c>
      <c r="D3996" t="n">
        <v>3768438000</v>
      </c>
      <c r="E3996" t="n">
        <v>450800000</v>
      </c>
      <c r="F3996" t="n">
        <v>290560000</v>
      </c>
      <c r="G3996" t="n">
        <v>81775000</v>
      </c>
      <c r="H3996" t="n">
        <v>2.61</v>
      </c>
      <c r="I3996" t="n">
        <v>3.33</v>
      </c>
      <c r="J3996" t="n">
        <v>8.699999999999999</v>
      </c>
      <c r="K3996" t="n">
        <v>-297243000</v>
      </c>
      <c r="L3996" t="n">
        <v>342756000</v>
      </c>
      <c r="M3996" t="n">
        <v>341624000</v>
      </c>
      <c r="N3996" t="n">
        <v>-301825000</v>
      </c>
      <c r="O3996">
        <f>D3995</f>
      </c>
      <c r="P3996">
        <f>(E3996-F3996+G3996)/O3996*100</f>
      </c>
      <c r="Q3996">
        <f>H3995</f>
      </c>
      <c r="R3996">
        <f>I3995</f>
      </c>
      <c r="S3996">
        <f>H3996-H3995</f>
      </c>
      <c r="T3996">
        <f>I3996-I3995</f>
      </c>
      <c r="U3996">
        <f>(L3996-K3996)/(2*D3996*0.01)</f>
      </c>
      <c r="V3996">
        <f>(L3996+K3996)/(D3996*0.0001)</f>
      </c>
    </row>
    <row r="3997">
      <c r="A3997" t="n">
        <v>2022</v>
      </c>
      <c r="B3997" t="inlineStr">
        <is>
          <t>00137012</t>
        </is>
      </c>
      <c r="C3997" t="inlineStr">
        <is>
          <t>에스앤더블류</t>
        </is>
      </c>
      <c r="D3997" t="n">
        <v>3656833000</v>
      </c>
      <c r="E3997" t="n">
        <v>439110000</v>
      </c>
      <c r="F3997" t="n">
        <v>287499000</v>
      </c>
      <c r="G3997" t="n">
        <v>123215000</v>
      </c>
      <c r="H3997" t="n">
        <v>5.17</v>
      </c>
      <c r="I3997" t="n">
        <v>3.34</v>
      </c>
      <c r="J3997" t="n">
        <v>7.1</v>
      </c>
      <c r="K3997" t="n">
        <v>-235155000</v>
      </c>
      <c r="L3997" t="n">
        <v>265527000</v>
      </c>
      <c r="M3997" t="n">
        <v>271712000</v>
      </c>
      <c r="N3997" t="n">
        <v>-244427000</v>
      </c>
      <c r="O3997">
        <f>D3996</f>
      </c>
      <c r="P3997">
        <f>(E3997-F3997+G3997)/O3997*100</f>
      </c>
      <c r="Q3997">
        <f>H3996</f>
      </c>
      <c r="R3997">
        <f>I3996</f>
      </c>
      <c r="S3997">
        <f>H3997-H3996</f>
      </c>
      <c r="T3997">
        <f>I3997-I3996</f>
      </c>
      <c r="U3997">
        <f>(L3997-K3997)/(2*D3997*0.01)</f>
      </c>
      <c r="V3997">
        <f>(L3997+K3997)/(D3997*0.0001)</f>
      </c>
    </row>
    <row r="3998">
      <c r="A3998" t="n">
        <v>2023</v>
      </c>
      <c r="B3998" t="inlineStr">
        <is>
          <t>00137012</t>
        </is>
      </c>
      <c r="C3998" t="inlineStr">
        <is>
          <t>에스앤더블류</t>
        </is>
      </c>
      <c r="D3998" t="n">
        <v>4773981000</v>
      </c>
      <c r="E3998" t="n">
        <v>459756000</v>
      </c>
      <c r="F3998" t="n">
        <v>249790000</v>
      </c>
      <c r="G3998" t="n">
        <v>188685000</v>
      </c>
      <c r="H3998" t="n">
        <v>4.24</v>
      </c>
      <c r="I3998" t="n">
        <v>4.11</v>
      </c>
      <c r="J3998" t="n">
        <v>7</v>
      </c>
      <c r="K3998" t="n">
        <v>-317551000</v>
      </c>
      <c r="L3998" t="n">
        <v>358057000</v>
      </c>
      <c r="M3998" t="n">
        <v>363012000</v>
      </c>
      <c r="N3998" t="n">
        <v>-327394000</v>
      </c>
      <c r="O3998">
        <f>D3997</f>
      </c>
      <c r="P3998">
        <f>(E3998-F3998+G3998)/O3998*100</f>
      </c>
      <c r="Q3998">
        <f>H3997</f>
      </c>
      <c r="R3998">
        <f>I3997</f>
      </c>
      <c r="S3998">
        <f>H3998-H3997</f>
      </c>
      <c r="T3998">
        <f>I3998-I3997</f>
      </c>
      <c r="U3998">
        <f>(L3998-K3998)/(2*D3998*0.01)</f>
      </c>
      <c r="V3998">
        <f>(L3998+K3998)/(D3998*0.0001)</f>
      </c>
    </row>
    <row r="3999">
      <c r="A3999" t="n">
        <v>2024</v>
      </c>
      <c r="B3999" t="inlineStr">
        <is>
          <t>00137012</t>
        </is>
      </c>
      <c r="C3999" t="inlineStr">
        <is>
          <t>에스앤더블류</t>
        </is>
      </c>
      <c r="D3999" t="n">
        <v>5703825000</v>
      </c>
      <c r="E3999" t="n">
        <v>592970000</v>
      </c>
      <c r="F3999" t="n">
        <v>336022000</v>
      </c>
      <c r="G3999" t="n">
        <v>200650000</v>
      </c>
      <c r="H3999" t="n">
        <v>3.61</v>
      </c>
      <c r="I3999" t="n">
        <v>4.1</v>
      </c>
      <c r="J3999" t="n">
        <v>7.3</v>
      </c>
      <c r="K3999" t="n">
        <v>-380883000</v>
      </c>
      <c r="L3999" t="n">
        <v>429396000</v>
      </c>
      <c r="M3999" t="n">
        <v>432533000</v>
      </c>
      <c r="N3999" t="n">
        <v>-390450000</v>
      </c>
      <c r="O3999">
        <f>D3998</f>
      </c>
      <c r="P3999">
        <f>(E3999-F3999+G3999)/O3999*100</f>
      </c>
      <c r="Q3999">
        <f>H3998</f>
      </c>
      <c r="R3999">
        <f>I3998</f>
      </c>
      <c r="S3999">
        <f>H3999-H3998</f>
      </c>
      <c r="T3999">
        <f>I3999-I3998</f>
      </c>
      <c r="U3999">
        <f>(L3999-K3999)/(2*D3999*0.01)</f>
      </c>
      <c r="V3999">
        <f>(L3999+K3999)/(D3999*0.0001)</f>
      </c>
    </row>
    <row r="4000">
      <c r="A4000" t="n">
        <v>2025</v>
      </c>
      <c r="B4000" t="inlineStr">
        <is>
          <t>00137012</t>
        </is>
      </c>
      <c r="C4000" t="inlineStr">
        <is>
          <t>에스앤더블류</t>
        </is>
      </c>
      <c r="D4000" t="n">
        <v>6325069000</v>
      </c>
      <c r="E4000" t="n">
        <v>688043000</v>
      </c>
      <c r="F4000" t="n">
        <v>239136000</v>
      </c>
      <c r="G4000" t="n">
        <v>203730000</v>
      </c>
      <c r="H4000" t="n">
        <v>3.94</v>
      </c>
      <c r="I4000" t="n">
        <v>4.06</v>
      </c>
      <c r="J4000" t="n">
        <v>6.8</v>
      </c>
      <c r="K4000" t="n">
        <v>-395157000</v>
      </c>
      <c r="L4000" t="n">
        <v>443697000</v>
      </c>
      <c r="M4000" t="n">
        <v>448432000</v>
      </c>
      <c r="N4000" t="n">
        <v>-406310000</v>
      </c>
      <c r="O4000">
        <f>D3999</f>
      </c>
      <c r="P4000">
        <f>(E4000-F4000+G4000)/O4000*100</f>
      </c>
      <c r="Q4000">
        <f>H3999</f>
      </c>
      <c r="R4000">
        <f>I3999</f>
      </c>
      <c r="S4000">
        <f>H4000-H3999</f>
      </c>
      <c r="T4000">
        <f>I4000-I3999</f>
      </c>
      <c r="U4000">
        <f>(L4000-K4000)/(2*D4000*0.01)</f>
      </c>
      <c r="V4000">
        <f>(L4000+K4000)/(D4000*0.0001)</f>
      </c>
    </row>
    <row r="4001">
      <c r="A4001" t="n">
        <v>2014</v>
      </c>
      <c r="B4001" t="inlineStr">
        <is>
          <t>00137058</t>
        </is>
      </c>
      <c r="C4001" t="inlineStr">
        <is>
          <t>신일제약</t>
        </is>
      </c>
      <c r="D4001" t="n">
        <v>6625398938</v>
      </c>
      <c r="E4001" t="n">
        <v>862055170</v>
      </c>
      <c r="F4001" t="n">
        <v>1491974950</v>
      </c>
      <c r="G4001" t="n">
        <v>159444131</v>
      </c>
      <c r="H4001" t="n">
        <v>2.69</v>
      </c>
      <c r="I4001" t="n">
        <v>5.39</v>
      </c>
    </row>
    <row r="4002">
      <c r="A4002" t="n">
        <v>2015</v>
      </c>
      <c r="B4002" t="inlineStr">
        <is>
          <t>00137058</t>
        </is>
      </c>
      <c r="C4002" t="inlineStr">
        <is>
          <t>신일제약</t>
        </is>
      </c>
      <c r="D4002" t="n">
        <v>7053432738</v>
      </c>
      <c r="E4002" t="n">
        <v>985868634</v>
      </c>
      <c r="F4002" t="n">
        <v>1281471170</v>
      </c>
      <c r="G4002" t="n">
        <v>173954561</v>
      </c>
      <c r="H4002" t="n">
        <v>2.32</v>
      </c>
      <c r="I4002" t="n">
        <v>5</v>
      </c>
      <c r="O4002">
        <f>D4001</f>
      </c>
      <c r="P4002">
        <f>(E4002-F4002+G4002)/O4002*100</f>
      </c>
      <c r="Q4002">
        <f>H4001</f>
      </c>
      <c r="R4002">
        <f>I4001</f>
      </c>
      <c r="S4002">
        <f>H4002-H4001</f>
      </c>
      <c r="T4002">
        <f>I4002-I4001</f>
      </c>
    </row>
    <row r="4003">
      <c r="A4003" t="n">
        <v>2016</v>
      </c>
      <c r="B4003" t="inlineStr">
        <is>
          <t>00137058</t>
        </is>
      </c>
      <c r="C4003" t="inlineStr">
        <is>
          <t>신일제약</t>
        </is>
      </c>
      <c r="D4003" t="n">
        <v>7826484968</v>
      </c>
      <c r="E4003" t="n">
        <v>1139459745</v>
      </c>
      <c r="F4003" t="n">
        <v>597228670</v>
      </c>
      <c r="G4003" t="n">
        <v>159684841</v>
      </c>
      <c r="H4003" t="n">
        <v>2.35</v>
      </c>
      <c r="I4003" t="n">
        <v>5</v>
      </c>
      <c r="O4003">
        <f>D4002</f>
      </c>
      <c r="P4003">
        <f>(E4003-F4003+G4003)/O4003*100</f>
      </c>
      <c r="Q4003">
        <f>H4002</f>
      </c>
      <c r="R4003">
        <f>I4002</f>
      </c>
      <c r="S4003">
        <f>H4003-H4002</f>
      </c>
      <c r="T4003">
        <f>I4003-I4002</f>
      </c>
    </row>
    <row r="4004">
      <c r="A4004" t="n">
        <v>2017</v>
      </c>
      <c r="B4004" t="inlineStr">
        <is>
          <t>00137058</t>
        </is>
      </c>
      <c r="C4004" t="inlineStr">
        <is>
          <t>신일제약</t>
        </is>
      </c>
      <c r="D4004" t="n">
        <v>8245182912</v>
      </c>
      <c r="E4004" t="n">
        <v>1202130833</v>
      </c>
      <c r="F4004" t="n">
        <v>1019350570</v>
      </c>
      <c r="G4004" t="n">
        <v>179412423</v>
      </c>
      <c r="H4004" t="n">
        <v>2.75</v>
      </c>
      <c r="I4004" t="n">
        <v>5</v>
      </c>
      <c r="O4004">
        <f>D4003</f>
      </c>
      <c r="P4004">
        <f>(E4004-F4004+G4004)/O4004*100</f>
      </c>
      <c r="Q4004">
        <f>H4003</f>
      </c>
      <c r="R4004">
        <f>I4003</f>
      </c>
      <c r="S4004">
        <f>H4004-H4003</f>
      </c>
      <c r="T4004">
        <f>I4004-I4003</f>
      </c>
    </row>
    <row r="4005">
      <c r="A4005" t="n">
        <v>2018</v>
      </c>
      <c r="B4005" t="inlineStr">
        <is>
          <t>00137058</t>
        </is>
      </c>
      <c r="C4005" t="inlineStr">
        <is>
          <t>신일제약</t>
        </is>
      </c>
      <c r="D4005" t="n">
        <v>9237400821</v>
      </c>
      <c r="E4005" t="n">
        <v>1240112546</v>
      </c>
      <c r="F4005" t="n">
        <v>914212380</v>
      </c>
      <c r="G4005" t="n">
        <v>220595052</v>
      </c>
      <c r="H4005" t="n">
        <v>2.24</v>
      </c>
      <c r="I4005" t="n">
        <v>5.82</v>
      </c>
      <c r="K4005" t="n">
        <v>-415839383</v>
      </c>
      <c r="L4005" t="n">
        <v>476669869</v>
      </c>
      <c r="M4005" t="n">
        <v>467953437</v>
      </c>
      <c r="N4005" t="n">
        <v>-416769380</v>
      </c>
      <c r="O4005">
        <f>D4004</f>
      </c>
      <c r="P4005">
        <f>(E4005-F4005+G4005)/O4005*100</f>
      </c>
      <c r="Q4005">
        <f>H4004</f>
      </c>
      <c r="R4005">
        <f>I4004</f>
      </c>
      <c r="S4005">
        <f>H4005-H4004</f>
      </c>
      <c r="T4005">
        <f>I4005-I4004</f>
      </c>
      <c r="U4005">
        <f>(L4005-K4005)/(2*D4005*0.01)</f>
      </c>
      <c r="V4005">
        <f>(L4005+K4005)/(D4005*0.0001)</f>
      </c>
    </row>
    <row r="4006">
      <c r="A4006" t="n">
        <v>2019</v>
      </c>
      <c r="B4006" t="inlineStr">
        <is>
          <t>00137058</t>
        </is>
      </c>
      <c r="C4006" t="inlineStr">
        <is>
          <t>신일제약</t>
        </is>
      </c>
      <c r="D4006" t="n">
        <v>9609807870</v>
      </c>
      <c r="E4006" t="n">
        <v>1358243302</v>
      </c>
      <c r="F4006" t="n">
        <v>1320558640</v>
      </c>
      <c r="G4006" t="n">
        <v>200257515</v>
      </c>
      <c r="H4006" t="n">
        <v>1.78</v>
      </c>
      <c r="K4006" t="n">
        <v>-347615014</v>
      </c>
      <c r="L4006" t="n">
        <v>389573063</v>
      </c>
      <c r="M4006" t="n">
        <v>380309050</v>
      </c>
      <c r="N4006" t="n">
        <v>-347437349</v>
      </c>
      <c r="O4006">
        <f>D4005</f>
      </c>
      <c r="P4006">
        <f>(E4006-F4006+G4006)/O4006*100</f>
      </c>
      <c r="Q4006">
        <f>H4005</f>
      </c>
      <c r="S4006">
        <f>H4006-H4005</f>
      </c>
      <c r="U4006">
        <f>(L4006-K4006)/(2*D4006*0.01)</f>
      </c>
      <c r="V4006">
        <f>(L4006+K4006)/(D4006*0.0001)</f>
      </c>
    </row>
    <row r="4007">
      <c r="A4007" t="n">
        <v>2020</v>
      </c>
      <c r="B4007" t="inlineStr">
        <is>
          <t>00137058</t>
        </is>
      </c>
      <c r="C4007" t="inlineStr">
        <is>
          <t>신일제약</t>
        </is>
      </c>
      <c r="D4007" t="n">
        <v>10735588182</v>
      </c>
      <c r="E4007" t="n">
        <v>1430946953</v>
      </c>
      <c r="F4007" t="n">
        <v>606302340</v>
      </c>
      <c r="G4007" t="n">
        <v>103640276</v>
      </c>
      <c r="H4007" t="n">
        <v>1.846</v>
      </c>
      <c r="I4007" t="n">
        <v>3.76</v>
      </c>
      <c r="K4007" t="n">
        <v>-395939476</v>
      </c>
      <c r="L4007" t="n">
        <v>443756685</v>
      </c>
      <c r="M4007" t="n">
        <v>431557790</v>
      </c>
      <c r="N4007" t="n">
        <v>-393284236</v>
      </c>
      <c r="O4007">
        <f>D4006</f>
      </c>
      <c r="P4007">
        <f>(E4007-F4007+G4007)/O4007*100</f>
      </c>
      <c r="Q4007">
        <f>H4006</f>
      </c>
      <c r="S4007">
        <f>H4007-H4006</f>
      </c>
      <c r="U4007">
        <f>(L4007-K4007)/(2*D4007*0.01)</f>
      </c>
      <c r="V4007">
        <f>(L4007+K4007)/(D4007*0.0001)</f>
      </c>
    </row>
    <row r="4008">
      <c r="A4008" t="n">
        <v>2021</v>
      </c>
      <c r="B4008" t="inlineStr">
        <is>
          <t>00137058</t>
        </is>
      </c>
      <c r="C4008" t="inlineStr">
        <is>
          <t>신일제약</t>
        </is>
      </c>
      <c r="D4008" t="n">
        <v>10751852119</v>
      </c>
      <c r="E4008" t="n">
        <v>1523879203</v>
      </c>
      <c r="F4008" t="n">
        <v>1310910606</v>
      </c>
      <c r="G4008" t="n">
        <v>122752790</v>
      </c>
      <c r="H4008" t="n">
        <v>2.457</v>
      </c>
      <c r="I4008" t="n">
        <v>3.74</v>
      </c>
      <c r="K4008" t="n">
        <v>-325290135</v>
      </c>
      <c r="L4008" t="n">
        <v>359346957</v>
      </c>
      <c r="M4008" t="n">
        <v>351925120</v>
      </c>
      <c r="N4008" t="n">
        <v>-325071641</v>
      </c>
      <c r="O4008">
        <f>D4007</f>
      </c>
      <c r="P4008">
        <f>(E4008-F4008+G4008)/O4008*100</f>
      </c>
      <c r="Q4008">
        <f>H4007</f>
      </c>
      <c r="R4008">
        <f>I4007</f>
      </c>
      <c r="S4008">
        <f>H4008-H4007</f>
      </c>
      <c r="T4008">
        <f>I4008-I4007</f>
      </c>
      <c r="U4008">
        <f>(L4008-K4008)/(2*D4008*0.01)</f>
      </c>
      <c r="V4008">
        <f>(L4008+K4008)/(D4008*0.0001)</f>
      </c>
    </row>
    <row r="4009">
      <c r="A4009" t="n">
        <v>2022</v>
      </c>
      <c r="B4009" t="inlineStr">
        <is>
          <t>00137058</t>
        </is>
      </c>
      <c r="C4009" t="inlineStr">
        <is>
          <t>신일제약</t>
        </is>
      </c>
      <c r="D4009" t="n">
        <v>11493458682</v>
      </c>
      <c r="E4009" t="n">
        <v>1404282726</v>
      </c>
      <c r="F4009" t="n">
        <v>1364385950</v>
      </c>
      <c r="G4009" t="n">
        <v>159477416</v>
      </c>
      <c r="H4009" t="n">
        <v>5.112</v>
      </c>
      <c r="I4009" t="n">
        <v>4.65</v>
      </c>
      <c r="K4009" t="n">
        <v>-293531761</v>
      </c>
      <c r="L4009" t="n">
        <v>321316418</v>
      </c>
      <c r="M4009" t="n">
        <v>320489543</v>
      </c>
      <c r="N4009" t="n">
        <v>-298205722</v>
      </c>
      <c r="O4009">
        <f>D4008</f>
      </c>
      <c r="P4009">
        <f>(E4009-F4009+G4009)/O4009*100</f>
      </c>
      <c r="Q4009">
        <f>H4008</f>
      </c>
      <c r="R4009">
        <f>I4008</f>
      </c>
      <c r="S4009">
        <f>H4009-H4008</f>
      </c>
      <c r="T4009">
        <f>I4009-I4008</f>
      </c>
      <c r="U4009">
        <f>(L4009-K4009)/(2*D4009*0.01)</f>
      </c>
      <c r="V4009">
        <f>(L4009+K4009)/(D4009*0.0001)</f>
      </c>
    </row>
    <row r="4010">
      <c r="A4010" t="n">
        <v>2023</v>
      </c>
      <c r="B4010" t="inlineStr">
        <is>
          <t>00137058</t>
        </is>
      </c>
      <c r="C4010" t="inlineStr">
        <is>
          <t>신일제약</t>
        </is>
      </c>
      <c r="D4010" t="n">
        <v>12821817064</v>
      </c>
      <c r="E4010" t="n">
        <v>1570981024</v>
      </c>
      <c r="F4010" t="n">
        <v>1481444340</v>
      </c>
      <c r="G4010" t="n">
        <v>326226803</v>
      </c>
      <c r="H4010" t="n">
        <v>4.092</v>
      </c>
      <c r="I4010" t="n">
        <v>4.84</v>
      </c>
      <c r="K4010" t="n">
        <v>-343316427</v>
      </c>
      <c r="L4010" t="n">
        <v>378292664</v>
      </c>
      <c r="M4010" t="n">
        <v>372760025</v>
      </c>
      <c r="N4010" t="n">
        <v>-344941564</v>
      </c>
      <c r="O4010">
        <f>D4009</f>
      </c>
      <c r="P4010">
        <f>(E4010-F4010+G4010)/O4010*100</f>
      </c>
      <c r="Q4010">
        <f>H4009</f>
      </c>
      <c r="R4010">
        <f>I4009</f>
      </c>
      <c r="S4010">
        <f>H4010-H4009</f>
      </c>
      <c r="T4010">
        <f>I4010-I4009</f>
      </c>
      <c r="U4010">
        <f>(L4010-K4010)/(2*D4010*0.01)</f>
      </c>
      <c r="V4010">
        <f>(L4010+K4010)/(D4010*0.0001)</f>
      </c>
    </row>
    <row r="4011">
      <c r="A4011" t="n">
        <v>2024</v>
      </c>
      <c r="B4011" t="inlineStr">
        <is>
          <t>00137058</t>
        </is>
      </c>
      <c r="C4011" t="inlineStr">
        <is>
          <t>신일제약</t>
        </is>
      </c>
      <c r="D4011" t="n">
        <v>13907809846</v>
      </c>
      <c r="E4011" t="n">
        <v>1845755255</v>
      </c>
      <c r="F4011" t="n">
        <v>1796224630</v>
      </c>
      <c r="G4011" t="n">
        <v>283100966</v>
      </c>
      <c r="H4011" t="n">
        <v>3.5</v>
      </c>
      <c r="I4011" t="n">
        <v>5.02</v>
      </c>
      <c r="K4011" t="n">
        <v>-427639681</v>
      </c>
      <c r="L4011" t="n">
        <v>474816328</v>
      </c>
      <c r="M4011" t="n">
        <v>463911864</v>
      </c>
      <c r="N4011" t="n">
        <v>-426416706</v>
      </c>
      <c r="O4011">
        <f>D4010</f>
      </c>
      <c r="P4011">
        <f>(E4011-F4011+G4011)/O4011*100</f>
      </c>
      <c r="Q4011">
        <f>H4010</f>
      </c>
      <c r="R4011">
        <f>I4010</f>
      </c>
      <c r="S4011">
        <f>H4011-H4010</f>
      </c>
      <c r="T4011">
        <f>I4011-I4010</f>
      </c>
      <c r="U4011">
        <f>(L4011-K4011)/(2*D4011*0.01)</f>
      </c>
      <c r="V4011">
        <f>(L4011+K4011)/(D4011*0.0001)</f>
      </c>
    </row>
    <row r="4012">
      <c r="A4012" t="n">
        <v>2025</v>
      </c>
      <c r="B4012" t="inlineStr">
        <is>
          <t>00137058</t>
        </is>
      </c>
      <c r="C4012" t="inlineStr">
        <is>
          <t>신일제약</t>
        </is>
      </c>
      <c r="D4012" t="n">
        <v>14137103531</v>
      </c>
      <c r="E4012" t="n">
        <v>1969065884</v>
      </c>
      <c r="F4012" t="n">
        <v>1341320700</v>
      </c>
      <c r="G4012" t="n">
        <v>276093159</v>
      </c>
      <c r="H4012" t="n">
        <v>3.8</v>
      </c>
      <c r="I4012" t="n">
        <v>4.65</v>
      </c>
      <c r="K4012" t="n">
        <v>-411697129</v>
      </c>
      <c r="L4012" t="n">
        <v>456494014</v>
      </c>
      <c r="M4012" t="n">
        <v>449042288</v>
      </c>
      <c r="N4012" t="n">
        <v>-413046289</v>
      </c>
      <c r="O4012">
        <f>D4011</f>
      </c>
      <c r="P4012">
        <f>(E4012-F4012+G4012)/O4012*100</f>
      </c>
      <c r="Q4012">
        <f>H4011</f>
      </c>
      <c r="R4012">
        <f>I4011</f>
      </c>
      <c r="S4012">
        <f>H4012-H4011</f>
      </c>
      <c r="T4012">
        <f>I4012-I4011</f>
      </c>
      <c r="U4012">
        <f>(L4012-K4012)/(2*D4012*0.01)</f>
      </c>
      <c r="V4012">
        <f>(L4012+K4012)/(D4012*0.0001)</f>
      </c>
    </row>
    <row r="4013">
      <c r="A4013" t="n">
        <v>2014</v>
      </c>
      <c r="B4013" t="inlineStr">
        <is>
          <t>00137234</t>
        </is>
      </c>
      <c r="C4013" t="inlineStr">
        <is>
          <t>모베이스전자</t>
        </is>
      </c>
      <c r="D4013" t="n">
        <v>43121007000</v>
      </c>
      <c r="E4013" t="n">
        <v>6213829000</v>
      </c>
      <c r="F4013" t="n">
        <v>3244511000</v>
      </c>
      <c r="G4013" t="n">
        <v>1682073000</v>
      </c>
      <c r="H4013" t="n">
        <v>3.86</v>
      </c>
      <c r="I4013" t="n">
        <v>4</v>
      </c>
      <c r="K4013" t="n">
        <v>-4694848000</v>
      </c>
      <c r="L4013" t="n">
        <v>5649000000</v>
      </c>
      <c r="M4013" t="n">
        <v>5580000000</v>
      </c>
      <c r="N4013" t="n">
        <v>-4721000000</v>
      </c>
      <c r="U4013">
        <f>(L4013-K4013)/(2*D4013*0.01)</f>
      </c>
      <c r="V4013">
        <f>(L4013+K4013)/(D4013*0.0001)</f>
      </c>
    </row>
    <row r="4014">
      <c r="A4014" t="n">
        <v>2015</v>
      </c>
      <c r="B4014" t="inlineStr">
        <is>
          <t>00137234</t>
        </is>
      </c>
      <c r="C4014" t="inlineStr">
        <is>
          <t>모베이스전자</t>
        </is>
      </c>
      <c r="D4014" t="n">
        <v>44750289000</v>
      </c>
      <c r="E4014" t="n">
        <v>6861069000</v>
      </c>
      <c r="F4014" t="n">
        <v>5376360000</v>
      </c>
      <c r="G4014" t="n">
        <v>1505211000</v>
      </c>
      <c r="H4014" t="n">
        <v>2.845</v>
      </c>
      <c r="I4014" t="n">
        <v>3.5</v>
      </c>
      <c r="K4014" t="n">
        <v>-4676270000</v>
      </c>
      <c r="L4014" t="n">
        <v>5609000000</v>
      </c>
      <c r="M4014" t="n">
        <v>5555000000</v>
      </c>
      <c r="N4014" t="n">
        <v>-4706000000</v>
      </c>
      <c r="O4014">
        <f>D4013</f>
      </c>
      <c r="P4014">
        <f>(E4014-F4014+G4014)/O4014*100</f>
      </c>
      <c r="Q4014">
        <f>H4013</f>
      </c>
      <c r="R4014">
        <f>I4013</f>
      </c>
      <c r="S4014">
        <f>H4014-H4013</f>
      </c>
      <c r="T4014">
        <f>I4014-I4013</f>
      </c>
      <c r="U4014">
        <f>(L4014-K4014)/(2*D4014*0.01)</f>
      </c>
      <c r="V4014">
        <f>(L4014+K4014)/(D4014*0.0001)</f>
      </c>
    </row>
    <row r="4015">
      <c r="A4015" t="n">
        <v>2016</v>
      </c>
      <c r="B4015" t="inlineStr">
        <is>
          <t>00137234</t>
        </is>
      </c>
      <c r="C4015" t="inlineStr">
        <is>
          <t>모베이스전자</t>
        </is>
      </c>
      <c r="D4015" t="n">
        <v>45619480000</v>
      </c>
      <c r="E4015" t="n">
        <v>6816425000</v>
      </c>
      <c r="F4015" t="n">
        <v>5772949000</v>
      </c>
      <c r="G4015" t="n">
        <v>1351405000</v>
      </c>
      <c r="H4015" t="n">
        <v>3.155</v>
      </c>
      <c r="I4015" t="n">
        <v>3</v>
      </c>
      <c r="K4015" t="n">
        <v>-4799587640</v>
      </c>
      <c r="L4015" t="n">
        <v>5750393280</v>
      </c>
      <c r="M4015" t="n">
        <v>570737400</v>
      </c>
      <c r="N4015" t="n">
        <v>-484567620</v>
      </c>
      <c r="O4015">
        <f>D4014</f>
      </c>
      <c r="P4015">
        <f>(E4015-F4015+G4015)/O4015*100</f>
      </c>
      <c r="Q4015">
        <f>H4014</f>
      </c>
      <c r="R4015">
        <f>I4014</f>
      </c>
      <c r="S4015">
        <f>H4015-H4014</f>
      </c>
      <c r="T4015">
        <f>I4015-I4014</f>
      </c>
      <c r="U4015">
        <f>(L4015-K4015)/(2*D4015*0.01)</f>
      </c>
      <c r="V4015">
        <f>(L4015+K4015)/(D4015*0.0001)</f>
      </c>
    </row>
    <row r="4016">
      <c r="A4016" t="n">
        <v>2017</v>
      </c>
      <c r="B4016" t="inlineStr">
        <is>
          <t>00137234</t>
        </is>
      </c>
      <c r="C4016" t="inlineStr">
        <is>
          <t>모베이스전자</t>
        </is>
      </c>
      <c r="D4016" t="n">
        <v>47652235000</v>
      </c>
      <c r="E4016" t="n">
        <v>6449427000</v>
      </c>
      <c r="F4016" t="n">
        <v>6517886000</v>
      </c>
      <c r="G4016" t="n">
        <v>1476152000</v>
      </c>
      <c r="H4016" t="n">
        <v>3.75</v>
      </c>
      <c r="I4016" t="n">
        <v>3</v>
      </c>
      <c r="K4016" t="n">
        <v>-4178400000</v>
      </c>
      <c r="L4016" t="n">
        <v>4907100000</v>
      </c>
      <c r="M4016" t="n">
        <v>4908990000</v>
      </c>
      <c r="N4016" t="n">
        <v>-4237620000</v>
      </c>
      <c r="O4016">
        <f>D4015</f>
      </c>
      <c r="P4016">
        <f>(E4016-F4016+G4016)/O4016*100</f>
      </c>
      <c r="Q4016">
        <f>H4015</f>
      </c>
      <c r="R4016">
        <f>I4015</f>
      </c>
      <c r="S4016">
        <f>H4016-H4015</f>
      </c>
      <c r="T4016">
        <f>I4016-I4015</f>
      </c>
      <c r="U4016">
        <f>(L4016-K4016)/(2*D4016*0.01)</f>
      </c>
      <c r="V4016">
        <f>(L4016+K4016)/(D4016*0.0001)</f>
      </c>
    </row>
    <row r="4017">
      <c r="A4017" t="n">
        <v>2018</v>
      </c>
      <c r="B4017" t="inlineStr">
        <is>
          <t>00137234</t>
        </is>
      </c>
      <c r="C4017" t="inlineStr">
        <is>
          <t>모베이스전자</t>
        </is>
      </c>
      <c r="D4017" t="n">
        <v>55002098000</v>
      </c>
      <c r="E4017" t="n">
        <v>6619987000</v>
      </c>
      <c r="F4017" t="n">
        <v>3937168000</v>
      </c>
      <c r="G4017" t="n">
        <v>1628138000</v>
      </c>
      <c r="H4017" t="n">
        <v>3.27</v>
      </c>
      <c r="I4017" t="n">
        <v>3</v>
      </c>
      <c r="K4017" t="n">
        <v>-5020100000</v>
      </c>
      <c r="L4017" t="n">
        <v>5926000000</v>
      </c>
      <c r="M4017" t="n">
        <v>5873000000</v>
      </c>
      <c r="N4017" t="n">
        <v>-5061000000</v>
      </c>
      <c r="O4017">
        <f>D4016</f>
      </c>
      <c r="P4017">
        <f>(E4017-F4017+G4017)/O4017*100</f>
      </c>
      <c r="Q4017">
        <f>H4016</f>
      </c>
      <c r="R4017">
        <f>I4016</f>
      </c>
      <c r="S4017">
        <f>H4017-H4016</f>
      </c>
      <c r="T4017">
        <f>I4017-I4016</f>
      </c>
      <c r="U4017">
        <f>(L4017-K4017)/(2*D4017*0.01)</f>
      </c>
      <c r="V4017">
        <f>(L4017+K4017)/(D4017*0.0001)</f>
      </c>
    </row>
    <row r="4018">
      <c r="A4018" t="n">
        <v>2019</v>
      </c>
      <c r="B4018" t="inlineStr">
        <is>
          <t>00137234</t>
        </is>
      </c>
      <c r="C4018" t="inlineStr">
        <is>
          <t>모베이스전자</t>
        </is>
      </c>
      <c r="D4018" t="n">
        <v>56359514725</v>
      </c>
      <c r="E4018" t="n">
        <v>5715630575</v>
      </c>
      <c r="F4018" t="n">
        <v>8802821688</v>
      </c>
      <c r="G4018" t="n">
        <v>1598806307</v>
      </c>
      <c r="H4018" t="n">
        <v>2.94</v>
      </c>
      <c r="I4018" t="n">
        <v>3</v>
      </c>
      <c r="J4018" t="n">
        <v>10.86</v>
      </c>
      <c r="K4018" t="n">
        <v>-5381045296</v>
      </c>
      <c r="L4018" t="n">
        <v>6370644087</v>
      </c>
      <c r="M4018" t="n">
        <v>6303029922</v>
      </c>
      <c r="N4018" t="n">
        <v>-5443099314</v>
      </c>
      <c r="O4018">
        <f>D4017</f>
      </c>
      <c r="P4018">
        <f>(E4018-F4018+G4018)/O4018*100</f>
      </c>
      <c r="Q4018">
        <f>H4017</f>
      </c>
      <c r="R4018">
        <f>I4017</f>
      </c>
      <c r="S4018">
        <f>H4018-H4017</f>
      </c>
      <c r="T4018">
        <f>I4018-I4017</f>
      </c>
      <c r="U4018">
        <f>(L4018-K4018)/(2*D4018*0.01)</f>
      </c>
      <c r="V4018">
        <f>(L4018+K4018)/(D4018*0.0001)</f>
      </c>
    </row>
    <row r="4019">
      <c r="A4019" t="n">
        <v>2020</v>
      </c>
      <c r="B4019" t="inlineStr">
        <is>
          <t>00137234</t>
        </is>
      </c>
      <c r="C4019" t="inlineStr">
        <is>
          <t>모베이스전자</t>
        </is>
      </c>
      <c r="D4019" t="n">
        <v>58741879464</v>
      </c>
      <c r="E4019" t="n">
        <v>7642493208</v>
      </c>
      <c r="F4019" t="n">
        <v>6425575127</v>
      </c>
      <c r="G4019" t="n">
        <v>1543850610</v>
      </c>
      <c r="H4019" t="n">
        <v>2.98</v>
      </c>
      <c r="I4019" t="n">
        <v>3</v>
      </c>
      <c r="J4019" t="n">
        <v>10.05</v>
      </c>
      <c r="O4019">
        <f>D4018</f>
      </c>
      <c r="P4019">
        <f>(E4019-F4019+G4019)/O4019*100</f>
      </c>
      <c r="Q4019">
        <f>H4018</f>
      </c>
      <c r="R4019">
        <f>I4018</f>
      </c>
      <c r="S4019">
        <f>H4019-H4018</f>
      </c>
      <c r="T4019">
        <f>I4019-I4018</f>
      </c>
    </row>
    <row r="4020">
      <c r="A4020" t="n">
        <v>2021</v>
      </c>
      <c r="B4020" t="inlineStr">
        <is>
          <t>00137234</t>
        </is>
      </c>
      <c r="C4020" t="inlineStr">
        <is>
          <t>모베이스전자</t>
        </is>
      </c>
      <c r="D4020" t="n">
        <v>63257419401</v>
      </c>
      <c r="E4020" t="n">
        <v>6690977483</v>
      </c>
      <c r="F4020" t="n">
        <v>1520102747</v>
      </c>
      <c r="G4020" t="n">
        <v>1716122045</v>
      </c>
      <c r="H4020" t="n">
        <v>3.395</v>
      </c>
      <c r="J4020" t="n">
        <v>9.67</v>
      </c>
      <c r="O4020">
        <f>D4019</f>
      </c>
      <c r="P4020">
        <f>(E4020-F4020+G4020)/O4020*100</f>
      </c>
      <c r="Q4020">
        <f>H4019</f>
      </c>
      <c r="S4020">
        <f>H4020-H4019</f>
      </c>
    </row>
    <row r="4021">
      <c r="A4021" t="n">
        <v>2022</v>
      </c>
      <c r="B4021" t="inlineStr">
        <is>
          <t>00137234</t>
        </is>
      </c>
      <c r="C4021" t="inlineStr">
        <is>
          <t>모베이스전자</t>
        </is>
      </c>
      <c r="D4021" t="n">
        <v>52444668275</v>
      </c>
      <c r="E4021" t="n">
        <v>6827108127</v>
      </c>
      <c r="F4021" t="n">
        <v>6650034873</v>
      </c>
      <c r="G4021" t="n">
        <v>2020269756</v>
      </c>
      <c r="H4021" t="n">
        <v>5.5</v>
      </c>
      <c r="I4021" t="n">
        <v>2.75</v>
      </c>
      <c r="J4021" t="n">
        <v>9.32</v>
      </c>
      <c r="K4021" t="n">
        <v>-3762387195</v>
      </c>
      <c r="L4021" t="n">
        <v>4311713309</v>
      </c>
      <c r="M4021" t="n">
        <v>4394663699</v>
      </c>
      <c r="N4021" t="n">
        <v>-3894970709</v>
      </c>
      <c r="O4021">
        <f>D4020</f>
      </c>
      <c r="P4021">
        <f>(E4021-F4021+G4021)/O4021*100</f>
      </c>
      <c r="Q4021">
        <f>H4020</f>
      </c>
      <c r="S4021">
        <f>H4021-H4020</f>
      </c>
      <c r="U4021">
        <f>(L4021-K4021)/(2*D4021*0.01)</f>
      </c>
      <c r="V4021">
        <f>(L4021+K4021)/(D4021*0.0001)</f>
      </c>
    </row>
    <row r="4022">
      <c r="A4022" t="n">
        <v>2023</v>
      </c>
      <c r="B4022" t="inlineStr">
        <is>
          <t>00137234</t>
        </is>
      </c>
      <c r="C4022" t="inlineStr">
        <is>
          <t>모베이스전자</t>
        </is>
      </c>
      <c r="D4022" t="n">
        <v>62642732565</v>
      </c>
      <c r="E4022" t="n">
        <v>5663690398</v>
      </c>
      <c r="F4022" t="n">
        <v>7123814582</v>
      </c>
      <c r="G4022" t="n">
        <v>2886158071</v>
      </c>
      <c r="H4022" t="n">
        <v>4.885</v>
      </c>
      <c r="I4022" t="n">
        <v>2.94</v>
      </c>
      <c r="J4022" t="n">
        <v>8.41</v>
      </c>
      <c r="K4022" t="n">
        <v>-4534668824</v>
      </c>
      <c r="L4022" t="n">
        <v>5191147625</v>
      </c>
      <c r="M4022" t="n">
        <v>5249363324</v>
      </c>
      <c r="N4022" t="n">
        <v>-4662277929</v>
      </c>
      <c r="O4022">
        <f>D4021</f>
      </c>
      <c r="P4022">
        <f>(E4022-F4022+G4022)/O4022*100</f>
      </c>
      <c r="Q4022">
        <f>H4021</f>
      </c>
      <c r="R4022">
        <f>I4021</f>
      </c>
      <c r="S4022">
        <f>H4022-H4021</f>
      </c>
      <c r="T4022">
        <f>I4022-I4021</f>
      </c>
      <c r="U4022">
        <f>(L4022-K4022)/(2*D4022*0.01)</f>
      </c>
      <c r="V4022">
        <f>(L4022+K4022)/(D4022*0.0001)</f>
      </c>
    </row>
    <row r="4023">
      <c r="A4023" t="n">
        <v>2024</v>
      </c>
      <c r="B4023" t="inlineStr">
        <is>
          <t>00137234</t>
        </is>
      </c>
      <c r="C4023" t="inlineStr">
        <is>
          <t>모베이스전자</t>
        </is>
      </c>
      <c r="D4023" t="n">
        <v>63004511323</v>
      </c>
      <c r="E4023" t="n">
        <v>5391122446</v>
      </c>
      <c r="F4023" t="n">
        <v>4816853502</v>
      </c>
      <c r="G4023" t="n">
        <v>2553066408</v>
      </c>
      <c r="H4023" t="n">
        <v>4.735</v>
      </c>
      <c r="I4023" t="n">
        <v>3</v>
      </c>
      <c r="J4023" t="n">
        <v>8.289999999999999</v>
      </c>
      <c r="K4023" t="n">
        <v>-4556675390</v>
      </c>
      <c r="L4023" t="n">
        <v>5216120298</v>
      </c>
      <c r="M4023" t="n">
        <v>5245338763</v>
      </c>
      <c r="N4023" t="n">
        <v>-4662238679</v>
      </c>
      <c r="O4023">
        <f>D4022</f>
      </c>
      <c r="P4023">
        <f>(E4023-F4023+G4023)/O4023*100</f>
      </c>
      <c r="Q4023">
        <f>H4022</f>
      </c>
      <c r="R4023">
        <f>I4022</f>
      </c>
      <c r="S4023">
        <f>H4023-H4022</f>
      </c>
      <c r="T4023">
        <f>I4023-I4022</f>
      </c>
      <c r="U4023">
        <f>(L4023-K4023)/(2*D4023*0.01)</f>
      </c>
      <c r="V4023">
        <f>(L4023+K4023)/(D4023*0.0001)</f>
      </c>
    </row>
    <row r="4024">
      <c r="A4024" t="n">
        <v>2025</v>
      </c>
      <c r="B4024" t="inlineStr">
        <is>
          <t>00137234</t>
        </is>
      </c>
      <c r="C4024" t="inlineStr">
        <is>
          <t>모베이스전자</t>
        </is>
      </c>
      <c r="D4024" t="n">
        <v>69043307000</v>
      </c>
      <c r="E4024" t="n">
        <v>5977922018</v>
      </c>
      <c r="F4024" t="n">
        <v>4346912696</v>
      </c>
      <c r="G4024" t="n">
        <v>2610273672</v>
      </c>
      <c r="H4024" t="n">
        <v>4.9</v>
      </c>
      <c r="I4024" t="n">
        <v>2.85</v>
      </c>
      <c r="J4024" t="n">
        <v>7.94</v>
      </c>
      <c r="K4024" t="n">
        <v>-4769595444</v>
      </c>
      <c r="L4024" t="n">
        <v>5427483928</v>
      </c>
      <c r="M4024" t="n">
        <v>5492910129</v>
      </c>
      <c r="N4024" t="n">
        <v>-4908120098</v>
      </c>
      <c r="O4024">
        <f>D4023</f>
      </c>
      <c r="P4024">
        <f>(E4024-F4024+G4024)/O4024*100</f>
      </c>
      <c r="Q4024">
        <f>H4023</f>
      </c>
      <c r="R4024">
        <f>I4023</f>
      </c>
      <c r="S4024">
        <f>H4024-H4023</f>
      </c>
      <c r="T4024">
        <f>I4024-I4023</f>
      </c>
      <c r="U4024">
        <f>(L4024-K4024)/(2*D4024*0.01)</f>
      </c>
      <c r="V4024">
        <f>(L4024+K4024)/(D4024*0.0001)</f>
      </c>
    </row>
    <row r="4025">
      <c r="A4025" t="n">
        <v>2014</v>
      </c>
      <c r="B4025" t="inlineStr">
        <is>
          <t>00137252</t>
        </is>
      </c>
      <c r="C4025" t="inlineStr">
        <is>
          <t>사조동아원</t>
        </is>
      </c>
      <c r="D4025" t="n">
        <v>18542549000</v>
      </c>
      <c r="E4025" t="n">
        <v>3338559000</v>
      </c>
      <c r="F4025" t="n">
        <v>3381878000</v>
      </c>
      <c r="G4025" t="n">
        <v>564558000</v>
      </c>
      <c r="H4025" t="n">
        <v>2.845</v>
      </c>
      <c r="I4025" t="n">
        <v>4.915</v>
      </c>
      <c r="K4025" t="n">
        <v>-971725000</v>
      </c>
      <c r="L4025" t="n">
        <v>853826000</v>
      </c>
      <c r="M4025" t="n">
        <v>952606000</v>
      </c>
      <c r="N4025" t="n">
        <v>-861198000</v>
      </c>
      <c r="U4025">
        <f>(L4025-K4025)/(2*D4025*0.01)</f>
      </c>
    </row>
    <row r="4026">
      <c r="A4026" t="n">
        <v>2015</v>
      </c>
      <c r="B4026" t="inlineStr">
        <is>
          <t>00137252</t>
        </is>
      </c>
      <c r="C4026" t="inlineStr">
        <is>
          <t>사조동아원</t>
        </is>
      </c>
      <c r="D4026" t="n">
        <v>18059167000</v>
      </c>
      <c r="E4026" t="n">
        <v>3362850000</v>
      </c>
      <c r="F4026" t="n">
        <v>2871586000</v>
      </c>
      <c r="G4026" t="n">
        <v>443425000</v>
      </c>
      <c r="H4026" t="n">
        <v>2.35</v>
      </c>
      <c r="I4026" t="n">
        <v>3.775</v>
      </c>
      <c r="K4026" t="n">
        <v>-756774000</v>
      </c>
      <c r="L4026" t="n">
        <v>865101000</v>
      </c>
      <c r="M4026" t="n">
        <v>903024000</v>
      </c>
      <c r="N4026" t="n">
        <v>-814217000</v>
      </c>
      <c r="O4026">
        <f>D4025</f>
      </c>
      <c r="P4026">
        <f>(E4026-F4026+G4026)/O4026*100</f>
      </c>
      <c r="Q4026">
        <f>H4025</f>
      </c>
      <c r="R4026">
        <f>I4025</f>
      </c>
      <c r="S4026">
        <f>H4026-H4025</f>
      </c>
      <c r="T4026">
        <f>I4026-I4025</f>
      </c>
      <c r="U4026">
        <f>(L4026-K4026)/(2*D4026*0.01)</f>
      </c>
      <c r="V4026">
        <f>(L4026+K4026)/(D4026*0.0001)</f>
      </c>
    </row>
    <row r="4027">
      <c r="A4027" t="n">
        <v>2016</v>
      </c>
      <c r="B4027" t="inlineStr">
        <is>
          <t>00137252</t>
        </is>
      </c>
      <c r="C4027" t="inlineStr">
        <is>
          <t>사조동아원</t>
        </is>
      </c>
      <c r="D4027" t="n">
        <v>14064565000</v>
      </c>
      <c r="E4027" t="n">
        <v>2384228000</v>
      </c>
      <c r="F4027" t="n">
        <v>7002800000</v>
      </c>
      <c r="G4027" t="n">
        <v>412333000</v>
      </c>
      <c r="H4027" t="n">
        <v>2.37</v>
      </c>
      <c r="I4027" t="n">
        <v>4.51</v>
      </c>
      <c r="K4027" t="n">
        <v>-761121000</v>
      </c>
      <c r="L4027" t="n">
        <v>869855000</v>
      </c>
      <c r="M4027" t="n">
        <v>914371000</v>
      </c>
      <c r="N4027" t="n">
        <v>-825460000</v>
      </c>
      <c r="O4027">
        <f>D4026</f>
      </c>
      <c r="P4027">
        <f>(E4027-F4027+G4027)/O4027*100</f>
      </c>
      <c r="Q4027">
        <f>H4026</f>
      </c>
      <c r="R4027">
        <f>I4026</f>
      </c>
      <c r="S4027">
        <f>H4027-H4026</f>
      </c>
      <c r="T4027">
        <f>I4027-I4026</f>
      </c>
      <c r="U4027">
        <f>(L4027-K4027)/(2*D4027*0.01)</f>
      </c>
      <c r="V4027">
        <f>(L4027+K4027)/(D4027*0.0001)</f>
      </c>
    </row>
    <row r="4028">
      <c r="A4028" t="n">
        <v>2017</v>
      </c>
      <c r="B4028" t="inlineStr">
        <is>
          <t>00137252</t>
        </is>
      </c>
      <c r="C4028" t="inlineStr">
        <is>
          <t>사조동아원</t>
        </is>
      </c>
      <c r="D4028" t="n">
        <v>15563571000</v>
      </c>
      <c r="E4028" t="n">
        <v>1800651000</v>
      </c>
      <c r="F4028" t="n">
        <v>2538850000</v>
      </c>
      <c r="G4028" t="n">
        <v>299655000</v>
      </c>
      <c r="H4028" t="n">
        <v>2.785</v>
      </c>
      <c r="I4028" t="n">
        <v>4.21</v>
      </c>
      <c r="K4028" t="n">
        <v>-798597000</v>
      </c>
      <c r="L4028" t="n">
        <v>909135000</v>
      </c>
      <c r="M4028" t="n">
        <v>892851000</v>
      </c>
      <c r="N4028" t="n">
        <v>-801414000</v>
      </c>
      <c r="O4028">
        <f>D4027</f>
      </c>
      <c r="P4028">
        <f>(E4028-F4028+G4028)/O4028*100</f>
      </c>
      <c r="Q4028">
        <f>H4027</f>
      </c>
      <c r="R4028">
        <f>I4027</f>
      </c>
      <c r="S4028">
        <f>H4028-H4027</f>
      </c>
      <c r="T4028">
        <f>I4028-I4027</f>
      </c>
      <c r="U4028">
        <f>(L4028-K4028)/(2*D4028*0.01)</f>
      </c>
      <c r="V4028">
        <f>(L4028+K4028)/(D4028*0.0001)</f>
      </c>
    </row>
    <row r="4029">
      <c r="A4029" t="n">
        <v>2018</v>
      </c>
      <c r="B4029" t="inlineStr">
        <is>
          <t>00137252</t>
        </is>
      </c>
      <c r="C4029" t="inlineStr">
        <is>
          <t>사조동아원</t>
        </is>
      </c>
      <c r="D4029" t="n">
        <v>15365275000</v>
      </c>
      <c r="E4029" t="n">
        <v>1890078000</v>
      </c>
      <c r="F4029" t="n">
        <v>3152222000</v>
      </c>
      <c r="G4029" t="n">
        <v>386731000</v>
      </c>
      <c r="H4029" t="n">
        <v>2.34</v>
      </c>
      <c r="I4029" t="n">
        <v>5.12</v>
      </c>
      <c r="K4029" t="n">
        <v>-869847000</v>
      </c>
      <c r="L4029" t="n">
        <v>976722000</v>
      </c>
      <c r="M4029" t="n">
        <v>956110000</v>
      </c>
      <c r="N4029" t="n">
        <v>-869264000</v>
      </c>
      <c r="O4029">
        <f>D4028</f>
      </c>
      <c r="P4029">
        <f>(E4029-F4029+G4029)/O4029*100</f>
      </c>
      <c r="Q4029">
        <f>H4028</f>
      </c>
      <c r="R4029">
        <f>I4028</f>
      </c>
      <c r="S4029">
        <f>H4029-H4028</f>
      </c>
      <c r="T4029">
        <f>I4029-I4028</f>
      </c>
      <c r="U4029">
        <f>(L4029-K4029)/(2*D4029*0.01)</f>
      </c>
      <c r="V4029">
        <f>(L4029+K4029)/(D4029*0.0001)</f>
      </c>
    </row>
    <row r="4030">
      <c r="A4030" t="n">
        <v>2019</v>
      </c>
      <c r="B4030" t="inlineStr">
        <is>
          <t>00137252</t>
        </is>
      </c>
      <c r="C4030" t="inlineStr">
        <is>
          <t>사조동아원</t>
        </is>
      </c>
      <c r="D4030" t="n">
        <v>14054983000</v>
      </c>
      <c r="E4030" t="n">
        <v>1682479000</v>
      </c>
      <c r="F4030" t="n">
        <v>2595595000</v>
      </c>
      <c r="G4030" t="n">
        <v>333135000</v>
      </c>
      <c r="H4030" t="n">
        <v>1.89</v>
      </c>
      <c r="I4030" t="n">
        <v>3.53</v>
      </c>
      <c r="K4030" t="n">
        <v>-778354000</v>
      </c>
      <c r="L4030" t="n">
        <v>872262000</v>
      </c>
      <c r="M4030" t="n">
        <v>855797000</v>
      </c>
      <c r="N4030" t="n">
        <v>-779521000</v>
      </c>
      <c r="O4030">
        <f>D4029</f>
      </c>
      <c r="P4030">
        <f>(E4030-F4030+G4030)/O4030*100</f>
      </c>
      <c r="Q4030">
        <f>H4029</f>
      </c>
      <c r="R4030">
        <f>I4029</f>
      </c>
      <c r="S4030">
        <f>H4030-H4029</f>
      </c>
      <c r="T4030">
        <f>I4030-I4029</f>
      </c>
      <c r="U4030">
        <f>(L4030-K4030)/(2*D4030*0.01)</f>
      </c>
      <c r="V4030">
        <f>(L4030+K4030)/(D4030*0.0001)</f>
      </c>
    </row>
    <row r="4031">
      <c r="A4031" t="n">
        <v>2020</v>
      </c>
      <c r="B4031" t="inlineStr">
        <is>
          <t>00137252</t>
        </is>
      </c>
      <c r="C4031" t="inlineStr">
        <is>
          <t>사조동아원</t>
        </is>
      </c>
      <c r="D4031" t="n">
        <v>14571259000</v>
      </c>
      <c r="E4031" t="n">
        <v>1403114000</v>
      </c>
      <c r="F4031" t="n">
        <v>1170941000</v>
      </c>
      <c r="G4031" t="n">
        <v>245422000</v>
      </c>
      <c r="H4031" t="n">
        <v>1.73</v>
      </c>
      <c r="I4031" t="n">
        <v>3.53</v>
      </c>
      <c r="K4031" t="n">
        <v>-790553000</v>
      </c>
      <c r="L4031" t="n">
        <v>883319000</v>
      </c>
      <c r="M4031" t="n">
        <v>865425000</v>
      </c>
      <c r="N4031" t="n">
        <v>-790700000</v>
      </c>
      <c r="O4031">
        <f>D4030</f>
      </c>
      <c r="P4031">
        <f>(E4031-F4031+G4031)/O4031*100</f>
      </c>
      <c r="Q4031">
        <f>H4030</f>
      </c>
      <c r="R4031">
        <f>I4030</f>
      </c>
      <c r="S4031">
        <f>H4031-H4030</f>
      </c>
      <c r="T4031">
        <f>I4031-I4030</f>
      </c>
      <c r="U4031">
        <f>(L4031-K4031)/(2*D4031*0.01)</f>
      </c>
      <c r="V4031">
        <f>(L4031+K4031)/(D4031*0.0001)</f>
      </c>
    </row>
    <row r="4032">
      <c r="A4032" t="n">
        <v>2021</v>
      </c>
      <c r="B4032" t="inlineStr">
        <is>
          <t>00137252</t>
        </is>
      </c>
      <c r="C4032" t="inlineStr">
        <is>
          <t>사조동아원</t>
        </is>
      </c>
      <c r="D4032" t="n">
        <v>15170377000</v>
      </c>
      <c r="E4032" t="n">
        <v>1395034000</v>
      </c>
      <c r="F4032" t="n">
        <v>898186000</v>
      </c>
      <c r="G4032" t="n">
        <v>232638000</v>
      </c>
      <c r="H4032" t="n">
        <v>2.48</v>
      </c>
      <c r="I4032" t="n">
        <v>3.51</v>
      </c>
      <c r="K4032" t="n">
        <v>-770781000</v>
      </c>
      <c r="L4032" t="n">
        <v>856094000</v>
      </c>
      <c r="M4032" t="n">
        <v>845303000</v>
      </c>
      <c r="N4032" t="n">
        <v>-776264000</v>
      </c>
      <c r="O4032">
        <f>D4031</f>
      </c>
      <c r="P4032">
        <f>(E4032-F4032+G4032)/O4032*100</f>
      </c>
      <c r="Q4032">
        <f>H4031</f>
      </c>
      <c r="R4032">
        <f>I4031</f>
      </c>
      <c r="S4032">
        <f>H4032-H4031</f>
      </c>
      <c r="T4032">
        <f>I4032-I4031</f>
      </c>
      <c r="U4032">
        <f>(L4032-K4032)/(2*D4032*0.01)</f>
      </c>
      <c r="V4032">
        <f>(L4032+K4032)/(D4032*0.0001)</f>
      </c>
    </row>
    <row r="4033">
      <c r="A4033" t="n">
        <v>2022</v>
      </c>
      <c r="B4033" t="inlineStr">
        <is>
          <t>00137252</t>
        </is>
      </c>
      <c r="C4033" t="inlineStr">
        <is>
          <t>사조동아원</t>
        </is>
      </c>
      <c r="D4033" t="n">
        <v>14015903000</v>
      </c>
      <c r="E4033" t="n">
        <v>1383087000</v>
      </c>
      <c r="F4033" t="n">
        <v>2486789000</v>
      </c>
      <c r="G4033" t="n">
        <v>356768000</v>
      </c>
      <c r="H4033" t="n">
        <v>5.23</v>
      </c>
      <c r="I4033" t="n">
        <v>4.06</v>
      </c>
      <c r="K4033" t="n">
        <v>-735915000</v>
      </c>
      <c r="L4033" t="n">
        <v>816390000</v>
      </c>
      <c r="M4033" t="n">
        <v>828535000</v>
      </c>
      <c r="N4033" t="n">
        <v>-759651000</v>
      </c>
      <c r="O4033">
        <f>D4032</f>
      </c>
      <c r="P4033">
        <f>(E4033-F4033+G4033)/O4033*100</f>
      </c>
      <c r="Q4033">
        <f>H4032</f>
      </c>
      <c r="R4033">
        <f>I4032</f>
      </c>
      <c r="S4033">
        <f>H4033-H4032</f>
      </c>
      <c r="T4033">
        <f>I4033-I4032</f>
      </c>
      <c r="U4033">
        <f>(L4033-K4033)/(2*D4033*0.01)</f>
      </c>
      <c r="V4033">
        <f>(L4033+K4033)/(D4033*0.0001)</f>
      </c>
    </row>
    <row r="4034">
      <c r="A4034" t="n">
        <v>2023</v>
      </c>
      <c r="B4034" t="inlineStr">
        <is>
          <t>00137252</t>
        </is>
      </c>
      <c r="C4034" t="inlineStr">
        <is>
          <t>사조동아원</t>
        </is>
      </c>
      <c r="D4034" t="n">
        <v>17745530000</v>
      </c>
      <c r="E4034" t="n">
        <v>1294821000</v>
      </c>
      <c r="F4034" t="n">
        <v>937300000</v>
      </c>
      <c r="G4034" t="n">
        <v>682597000</v>
      </c>
      <c r="H4034" t="n">
        <v>4.07</v>
      </c>
      <c r="I4034" t="n">
        <v>4.04</v>
      </c>
      <c r="K4034" t="n">
        <v>-950334000</v>
      </c>
      <c r="L4034" t="n">
        <v>1056950000</v>
      </c>
      <c r="M4034" t="n">
        <v>1059748000</v>
      </c>
      <c r="N4034" t="n">
        <v>-970292000</v>
      </c>
      <c r="O4034">
        <f>D4033</f>
      </c>
      <c r="P4034">
        <f>(E4034-F4034+G4034)/O4034*100</f>
      </c>
      <c r="Q4034">
        <f>H4033</f>
      </c>
      <c r="R4034">
        <f>I4033</f>
      </c>
      <c r="S4034">
        <f>H4034-H4033</f>
      </c>
      <c r="T4034">
        <f>I4034-I4033</f>
      </c>
      <c r="U4034">
        <f>(L4034-K4034)/(2*D4034*0.01)</f>
      </c>
      <c r="V4034">
        <f>(L4034+K4034)/(D4034*0.0001)</f>
      </c>
    </row>
    <row r="4035">
      <c r="A4035" t="n">
        <v>2024</v>
      </c>
      <c r="B4035" t="inlineStr">
        <is>
          <t>00137252</t>
        </is>
      </c>
      <c r="C4035" t="inlineStr">
        <is>
          <t>사조동아원</t>
        </is>
      </c>
      <c r="D4035" t="n">
        <v>19834085000</v>
      </c>
      <c r="E4035" t="n">
        <v>1675101000</v>
      </c>
      <c r="F4035" t="n">
        <v>718732000</v>
      </c>
      <c r="G4035" t="n">
        <v>674660000</v>
      </c>
      <c r="H4035" t="n">
        <v>3.79</v>
      </c>
      <c r="I4035" t="n">
        <v>4</v>
      </c>
      <c r="K4035" t="n">
        <v>-1040999000</v>
      </c>
      <c r="L4035" t="n">
        <v>1157473000</v>
      </c>
      <c r="M4035" t="n">
        <v>1157408000</v>
      </c>
      <c r="N4035" t="n">
        <v>-1060293000</v>
      </c>
      <c r="O4035">
        <f>D4034</f>
      </c>
      <c r="P4035">
        <f>(E4035-F4035+G4035)/O4035*100</f>
      </c>
      <c r="Q4035">
        <f>H4034</f>
      </c>
      <c r="R4035">
        <f>I4034</f>
      </c>
      <c r="S4035">
        <f>H4035-H4034</f>
      </c>
      <c r="T4035">
        <f>I4035-I4034</f>
      </c>
      <c r="U4035">
        <f>(L4035-K4035)/(2*D4035*0.01)</f>
      </c>
      <c r="V4035">
        <f>(L4035+K4035)/(D4035*0.0001)</f>
      </c>
    </row>
    <row r="4036">
      <c r="A4036" t="n">
        <v>2025</v>
      </c>
      <c r="B4036" t="inlineStr">
        <is>
          <t>00137252</t>
        </is>
      </c>
      <c r="C4036" t="inlineStr">
        <is>
          <t>사조동아원</t>
        </is>
      </c>
      <c r="D4036" t="n">
        <v>22174554000</v>
      </c>
      <c r="E4036" t="n">
        <v>1783123000</v>
      </c>
      <c r="F4036" t="n">
        <v>1681252000</v>
      </c>
      <c r="G4036" t="n">
        <v>700027000</v>
      </c>
      <c r="H4036" t="n">
        <v>4.32</v>
      </c>
      <c r="I4036" t="n">
        <v>4.46</v>
      </c>
      <c r="K4036" t="n">
        <v>-1615145000</v>
      </c>
      <c r="L4036" t="n">
        <v>1838159000</v>
      </c>
      <c r="M4036" t="n">
        <v>1828254000</v>
      </c>
      <c r="N4036" t="n">
        <v>-1637150000</v>
      </c>
      <c r="O4036">
        <f>D4035</f>
      </c>
      <c r="P4036">
        <f>(E4036-F4036+G4036)/O4036*100</f>
      </c>
      <c r="Q4036">
        <f>H4035</f>
      </c>
      <c r="R4036">
        <f>I4035</f>
      </c>
      <c r="S4036">
        <f>H4036-H4035</f>
      </c>
      <c r="T4036">
        <f>I4036-I4035</f>
      </c>
      <c r="U4036">
        <f>(L4036-K4036)/(2*D4036*0.01)</f>
      </c>
      <c r="V4036">
        <f>(L4036+K4036)/(D4036*0.0001)</f>
      </c>
    </row>
    <row r="4037">
      <c r="A4037" t="n">
        <v>2014</v>
      </c>
      <c r="B4037" t="inlineStr">
        <is>
          <t>00137289</t>
        </is>
      </c>
      <c r="C4037" t="inlineStr">
        <is>
          <t>이엘씨</t>
        </is>
      </c>
      <c r="D4037" t="n">
        <v>7984528936</v>
      </c>
      <c r="E4037" t="n">
        <v>1082481119</v>
      </c>
      <c r="F4037" t="n">
        <v>312364830</v>
      </c>
      <c r="G4037" t="n">
        <v>228442406</v>
      </c>
      <c r="H4037" t="n">
        <v>2.82</v>
      </c>
      <c r="I4037" t="n">
        <v>7</v>
      </c>
      <c r="K4037" t="n">
        <v>-469194087</v>
      </c>
      <c r="L4037" t="n">
        <v>547786362</v>
      </c>
      <c r="M4037" t="n">
        <v>520143105</v>
      </c>
      <c r="N4037" t="n">
        <v>-456622009</v>
      </c>
      <c r="U4037">
        <f>(L4037-K4037)/(2*D4037*0.01)</f>
      </c>
      <c r="V4037">
        <f>(L4037+K4037)/(D4037*0.0001)</f>
      </c>
    </row>
    <row r="4038">
      <c r="A4038" t="n">
        <v>2015</v>
      </c>
      <c r="B4038" t="inlineStr">
        <is>
          <t>00137289</t>
        </is>
      </c>
      <c r="C4038" t="inlineStr">
        <is>
          <t>이엘씨</t>
        </is>
      </c>
      <c r="D4038" t="n">
        <v>10794873062</v>
      </c>
      <c r="E4038" t="n">
        <v>1340633076</v>
      </c>
      <c r="F4038" t="n">
        <v>195343890</v>
      </c>
      <c r="G4038" t="n">
        <v>133930464</v>
      </c>
      <c r="H4038" t="n">
        <v>2.44</v>
      </c>
      <c r="I4038" t="n">
        <v>7.19</v>
      </c>
      <c r="K4038" t="n">
        <v>-750929715</v>
      </c>
      <c r="L4038" t="n">
        <v>893984528</v>
      </c>
      <c r="M4038" t="n">
        <v>858126160</v>
      </c>
      <c r="N4038" t="n">
        <v>-738209457</v>
      </c>
      <c r="O4038">
        <f>D4037</f>
      </c>
      <c r="P4038">
        <f>(E4038-F4038+G4038)/O4038*100</f>
      </c>
      <c r="Q4038">
        <f>H4037</f>
      </c>
      <c r="R4038">
        <f>I4037</f>
      </c>
      <c r="S4038">
        <f>H4038-H4037</f>
      </c>
      <c r="T4038">
        <f>I4038-I4037</f>
      </c>
      <c r="U4038">
        <f>(L4038-K4038)/(2*D4038*0.01)</f>
      </c>
      <c r="V4038">
        <f>(L4038+K4038)/(D4038*0.0001)</f>
      </c>
    </row>
    <row r="4039">
      <c r="A4039" t="n">
        <v>2016</v>
      </c>
      <c r="B4039" t="inlineStr">
        <is>
          <t>00137289</t>
        </is>
      </c>
      <c r="C4039" t="inlineStr">
        <is>
          <t>이엘씨</t>
        </is>
      </c>
      <c r="D4039" t="n">
        <v>9196923954</v>
      </c>
      <c r="E4039" t="n">
        <v>1784103864</v>
      </c>
      <c r="F4039" t="n">
        <v>949091410</v>
      </c>
      <c r="G4039" t="n">
        <v>166349484</v>
      </c>
      <c r="H4039" t="n">
        <v>2.49</v>
      </c>
      <c r="I4039" t="n">
        <v>6.36</v>
      </c>
      <c r="K4039" t="n">
        <v>-528481129</v>
      </c>
      <c r="L4039" t="n">
        <v>625937533</v>
      </c>
      <c r="M4039" t="n">
        <v>606105156</v>
      </c>
      <c r="N4039" t="n">
        <v>-522385869</v>
      </c>
      <c r="O4039">
        <f>D4038</f>
      </c>
      <c r="P4039">
        <f>(E4039-F4039+G4039)/O4039*100</f>
      </c>
      <c r="Q4039">
        <f>H4038</f>
      </c>
      <c r="R4039">
        <f>I4038</f>
      </c>
      <c r="S4039">
        <f>H4039-H4038</f>
      </c>
      <c r="T4039">
        <f>I4039-I4038</f>
      </c>
      <c r="U4039">
        <f>(L4039-K4039)/(2*D4039*0.01)</f>
      </c>
      <c r="V4039">
        <f>(L4039+K4039)/(D4039*0.0001)</f>
      </c>
    </row>
    <row r="4040">
      <c r="A4040" t="n">
        <v>2017</v>
      </c>
      <c r="B4040" t="inlineStr">
        <is>
          <t>00137289</t>
        </is>
      </c>
      <c r="C4040" t="inlineStr">
        <is>
          <t>이엘씨</t>
        </is>
      </c>
      <c r="D4040" t="n">
        <v>6347084422</v>
      </c>
      <c r="E4040" t="n">
        <v>1266671940</v>
      </c>
      <c r="F4040" t="n">
        <v>4285115170</v>
      </c>
      <c r="G4040" t="n">
        <v>124742868</v>
      </c>
      <c r="H4040" t="n">
        <v>2.843</v>
      </c>
      <c r="I4040" t="n">
        <v>6</v>
      </c>
      <c r="K4040" t="n">
        <v>-461286547</v>
      </c>
      <c r="L4040" t="n">
        <v>541998115</v>
      </c>
      <c r="M4040" t="n">
        <v>528486134</v>
      </c>
      <c r="N4040" t="n">
        <v>-459504102</v>
      </c>
      <c r="O4040">
        <f>D4039</f>
      </c>
      <c r="P4040">
        <f>(E4040-F4040+G4040)/O4040*100</f>
      </c>
      <c r="Q4040">
        <f>H4039</f>
      </c>
      <c r="R4040">
        <f>I4039</f>
      </c>
      <c r="S4040">
        <f>H4040-H4039</f>
      </c>
      <c r="T4040">
        <f>I4040-I4039</f>
      </c>
      <c r="U4040">
        <f>(L4040-K4040)/(2*D4040*0.01)</f>
      </c>
      <c r="V4040">
        <f>(L4040+K4040)/(D4040*0.0001)</f>
      </c>
    </row>
    <row r="4041">
      <c r="A4041" t="n">
        <v>2018</v>
      </c>
      <c r="B4041" t="inlineStr">
        <is>
          <t>00137289</t>
        </is>
      </c>
      <c r="C4041" t="inlineStr">
        <is>
          <t>이엘씨</t>
        </is>
      </c>
      <c r="D4041" t="n">
        <v>6320384034</v>
      </c>
      <c r="E4041" t="n">
        <v>980464104</v>
      </c>
      <c r="F4041" t="n">
        <v>783241680</v>
      </c>
      <c r="G4041" t="n">
        <v>131366976</v>
      </c>
      <c r="H4041" t="n">
        <v>2.383</v>
      </c>
      <c r="I4041" t="n">
        <v>5.1</v>
      </c>
      <c r="K4041" t="n">
        <v>-423448823</v>
      </c>
      <c r="L4041" t="n">
        <v>495348266</v>
      </c>
      <c r="M4041" t="n">
        <v>477264811</v>
      </c>
      <c r="N4041" t="n">
        <v>-417387768</v>
      </c>
      <c r="O4041">
        <f>D4040</f>
      </c>
      <c r="P4041">
        <f>(E4041-F4041+G4041)/O4041*100</f>
      </c>
      <c r="Q4041">
        <f>H4040</f>
      </c>
      <c r="R4041">
        <f>I4040</f>
      </c>
      <c r="S4041">
        <f>H4041-H4040</f>
      </c>
      <c r="T4041">
        <f>I4041-I4040</f>
      </c>
      <c r="U4041">
        <f>(L4041-K4041)/(2*D4041*0.01)</f>
      </c>
      <c r="V4041">
        <f>(L4041+K4041)/(D4041*0.0001)</f>
      </c>
    </row>
    <row r="4042">
      <c r="A4042" t="n">
        <v>2019</v>
      </c>
      <c r="B4042" t="inlineStr">
        <is>
          <t>00137289</t>
        </is>
      </c>
      <c r="C4042" t="inlineStr">
        <is>
          <t>이엘씨</t>
        </is>
      </c>
      <c r="D4042" t="n">
        <v>6120583974</v>
      </c>
      <c r="E4042" t="n">
        <v>1124242341</v>
      </c>
      <c r="F4042" t="n">
        <v>900673040</v>
      </c>
      <c r="G4042" t="n">
        <v>104028129</v>
      </c>
      <c r="H4042" t="n">
        <v>2.08</v>
      </c>
      <c r="I4042" t="n">
        <v>3.5</v>
      </c>
      <c r="K4042" t="n">
        <v>-395933571</v>
      </c>
      <c r="L4042" t="n">
        <v>465641249</v>
      </c>
      <c r="M4042" t="n">
        <v>454251365</v>
      </c>
      <c r="N4042" t="n">
        <v>-393630068</v>
      </c>
      <c r="O4042">
        <f>D4041</f>
      </c>
      <c r="P4042">
        <f>(E4042-F4042+G4042)/O4042*100</f>
      </c>
      <c r="Q4042">
        <f>H4041</f>
      </c>
      <c r="R4042">
        <f>I4041</f>
      </c>
      <c r="S4042">
        <f>H4042-H4041</f>
      </c>
      <c r="T4042">
        <f>I4042-I4041</f>
      </c>
      <c r="U4042">
        <f>(L4042-K4042)/(2*D4042*0.01)</f>
      </c>
      <c r="V4042">
        <f>(L4042+K4042)/(D4042*0.0001)</f>
      </c>
    </row>
    <row r="4043">
      <c r="A4043" t="n">
        <v>2020</v>
      </c>
      <c r="B4043" t="inlineStr">
        <is>
          <t>00137289</t>
        </is>
      </c>
      <c r="C4043" t="inlineStr">
        <is>
          <t>이엘씨</t>
        </is>
      </c>
      <c r="D4043" t="n">
        <v>5894586408</v>
      </c>
      <c r="E4043" t="n">
        <v>838448004</v>
      </c>
      <c r="F4043" t="n">
        <v>442750390</v>
      </c>
      <c r="G4043" t="n">
        <v>76907205</v>
      </c>
      <c r="H4043" t="n">
        <v>2.09</v>
      </c>
      <c r="I4043" t="n">
        <v>2.2</v>
      </c>
      <c r="J4043" t="n">
        <v>10.3</v>
      </c>
      <c r="K4043" t="n">
        <v>-325425394</v>
      </c>
      <c r="L4043" t="n">
        <v>379691091</v>
      </c>
      <c r="M4043" t="n">
        <v>375482865</v>
      </c>
      <c r="N4043" t="n">
        <v>-328184103</v>
      </c>
      <c r="O4043">
        <f>D4042</f>
      </c>
      <c r="P4043">
        <f>(E4043-F4043+G4043)/O4043*100</f>
      </c>
      <c r="Q4043">
        <f>H4042</f>
      </c>
      <c r="R4043">
        <f>I4042</f>
      </c>
      <c r="S4043">
        <f>H4043-H4042</f>
      </c>
      <c r="T4043">
        <f>I4043-I4042</f>
      </c>
      <c r="U4043">
        <f>(L4043-K4043)/(2*D4043*0.01)</f>
      </c>
      <c r="V4043">
        <f>(L4043+K4043)/(D4043*0.0001)</f>
      </c>
    </row>
    <row r="4044">
      <c r="A4044" t="n">
        <v>2021</v>
      </c>
      <c r="B4044" t="inlineStr">
        <is>
          <t>00137289</t>
        </is>
      </c>
      <c r="C4044" t="inlineStr">
        <is>
          <t>이엘씨</t>
        </is>
      </c>
      <c r="D4044" t="n">
        <v>5276727727</v>
      </c>
      <c r="E4044" t="n">
        <v>720560250</v>
      </c>
      <c r="F4044" t="n">
        <v>1274286060</v>
      </c>
      <c r="G4044" t="n">
        <v>80084202</v>
      </c>
      <c r="H4044" t="n">
        <v>2.62</v>
      </c>
      <c r="I4044" t="n">
        <v>2</v>
      </c>
      <c r="J4044" t="n">
        <v>9.6</v>
      </c>
      <c r="K4044" t="n">
        <v>-221731859</v>
      </c>
      <c r="L4044" t="n">
        <v>256101297</v>
      </c>
      <c r="M4044" t="n">
        <v>255211337</v>
      </c>
      <c r="N4044" t="n">
        <v>-225103894</v>
      </c>
      <c r="O4044">
        <f>D4043</f>
      </c>
      <c r="P4044">
        <f>(E4044-F4044+G4044)/O4044*100</f>
      </c>
      <c r="Q4044">
        <f>H4043</f>
      </c>
      <c r="R4044">
        <f>I4043</f>
      </c>
      <c r="S4044">
        <f>H4044-H4043</f>
      </c>
      <c r="T4044">
        <f>I4044-I4043</f>
      </c>
      <c r="U4044">
        <f>(L4044-K4044)/(2*D4044*0.01)</f>
      </c>
      <c r="V4044">
        <f>(L4044+K4044)/(D4044*0.0001)</f>
      </c>
    </row>
    <row r="4045">
      <c r="A4045" t="n">
        <v>2022</v>
      </c>
      <c r="B4045" t="inlineStr">
        <is>
          <t>00137289</t>
        </is>
      </c>
      <c r="C4045" t="inlineStr">
        <is>
          <t>이엘씨</t>
        </is>
      </c>
      <c r="D4045" t="n">
        <v>4312470023</v>
      </c>
      <c r="E4045" t="n">
        <v>506864175</v>
      </c>
      <c r="F4045" t="n">
        <v>1255500940</v>
      </c>
      <c r="G4045" t="n">
        <v>78415683</v>
      </c>
      <c r="H4045" t="n">
        <v>5.18</v>
      </c>
      <c r="I4045" t="n">
        <v>3.79</v>
      </c>
      <c r="J4045" t="n">
        <v>8.1</v>
      </c>
      <c r="K4045" t="n">
        <v>-309204307</v>
      </c>
      <c r="L4045" t="n">
        <v>354051797</v>
      </c>
      <c r="M4045" t="n">
        <v>355803161</v>
      </c>
      <c r="N4045" t="n">
        <v>-316146354</v>
      </c>
      <c r="O4045">
        <f>D4044</f>
      </c>
      <c r="P4045">
        <f>(E4045-F4045+G4045)/O4045*100</f>
      </c>
      <c r="Q4045">
        <f>H4044</f>
      </c>
      <c r="R4045">
        <f>I4044</f>
      </c>
      <c r="S4045">
        <f>H4045-H4044</f>
      </c>
      <c r="T4045">
        <f>I4045-I4044</f>
      </c>
      <c r="U4045">
        <f>(L4045-K4045)/(2*D4045*0.01)</f>
      </c>
      <c r="V4045">
        <f>(L4045+K4045)/(D4045*0.0001)</f>
      </c>
    </row>
    <row r="4046">
      <c r="A4046" t="n">
        <v>2023</v>
      </c>
      <c r="B4046" t="inlineStr">
        <is>
          <t>00137289</t>
        </is>
      </c>
      <c r="C4046" t="inlineStr">
        <is>
          <t>이엘씨</t>
        </is>
      </c>
      <c r="D4046" t="n">
        <v>5075467518</v>
      </c>
      <c r="E4046" t="n">
        <v>552399749</v>
      </c>
      <c r="F4046" t="n">
        <v>1106892632</v>
      </c>
      <c r="G4046" t="n">
        <v>214685787</v>
      </c>
      <c r="H4046" t="n">
        <v>4.125</v>
      </c>
      <c r="I4046" t="n">
        <v>4.145</v>
      </c>
      <c r="J4046" t="n">
        <v>9.720000000000001</v>
      </c>
      <c r="K4046" t="n">
        <v>-364354222</v>
      </c>
      <c r="L4046" t="n">
        <v>420603452</v>
      </c>
      <c r="M4046" t="n">
        <v>419375480</v>
      </c>
      <c r="N4046" t="n">
        <v>-369976509</v>
      </c>
      <c r="O4046">
        <f>D4045</f>
      </c>
      <c r="P4046">
        <f>(E4046-F4046+G4046)/O4046*100</f>
      </c>
      <c r="Q4046">
        <f>H4045</f>
      </c>
      <c r="R4046">
        <f>I4045</f>
      </c>
      <c r="S4046">
        <f>H4046-H4045</f>
      </c>
      <c r="T4046">
        <f>I4046-I4045</f>
      </c>
      <c r="U4046">
        <f>(L4046-K4046)/(2*D4046*0.01)</f>
      </c>
      <c r="V4046">
        <f>(L4046+K4046)/(D4046*0.0001)</f>
      </c>
    </row>
    <row r="4047">
      <c r="A4047" t="n">
        <v>2024</v>
      </c>
      <c r="B4047" t="inlineStr">
        <is>
          <t>00137289</t>
        </is>
      </c>
      <c r="C4047" t="inlineStr">
        <is>
          <t>이엘씨</t>
        </is>
      </c>
      <c r="D4047" t="n">
        <v>4430700598</v>
      </c>
      <c r="E4047" t="n">
        <v>620733406</v>
      </c>
      <c r="F4047" t="n">
        <v>1340422030</v>
      </c>
      <c r="G4047" t="n">
        <v>175513874</v>
      </c>
      <c r="H4047" t="n">
        <v>3.74</v>
      </c>
      <c r="I4047" t="n">
        <v>3.79</v>
      </c>
      <c r="J4047" t="n">
        <v>7.9</v>
      </c>
      <c r="K4047" t="n">
        <v>-313307603</v>
      </c>
      <c r="L4047" t="n">
        <v>361319925</v>
      </c>
      <c r="M4047" t="n">
        <v>357710031</v>
      </c>
      <c r="N4047" t="n">
        <v>-316174199</v>
      </c>
      <c r="O4047">
        <f>D4046</f>
      </c>
      <c r="P4047">
        <f>(E4047-F4047+G4047)/O4047*100</f>
      </c>
      <c r="Q4047">
        <f>H4046</f>
      </c>
      <c r="R4047">
        <f>I4046</f>
      </c>
      <c r="S4047">
        <f>H4047-H4046</f>
      </c>
      <c r="T4047">
        <f>I4047-I4046</f>
      </c>
      <c r="U4047">
        <f>(L4047-K4047)/(2*D4047*0.01)</f>
      </c>
      <c r="V4047">
        <f>(L4047+K4047)/(D4047*0.0001)</f>
      </c>
    </row>
    <row r="4048">
      <c r="A4048" t="n">
        <v>2025</v>
      </c>
      <c r="B4048" t="inlineStr">
        <is>
          <t>00137289</t>
        </is>
      </c>
      <c r="C4048" t="inlineStr">
        <is>
          <t>이엘씨</t>
        </is>
      </c>
      <c r="D4048" t="n">
        <v>5328986542</v>
      </c>
      <c r="E4048" t="n">
        <v>655558278</v>
      </c>
      <c r="F4048" t="n">
        <v>26179020</v>
      </c>
      <c r="G4048" t="n">
        <v>167969895</v>
      </c>
      <c r="H4048" t="n">
        <v>4.07</v>
      </c>
      <c r="I4048" t="n">
        <v>3.79</v>
      </c>
      <c r="J4048" t="n">
        <v>7.3</v>
      </c>
      <c r="K4048" t="n">
        <v>-350891271</v>
      </c>
      <c r="L4048" t="n">
        <v>402299328</v>
      </c>
      <c r="M4048" t="n">
        <v>399722442</v>
      </c>
      <c r="N4048" t="n">
        <v>-355230377</v>
      </c>
      <c r="O4048">
        <f>D4047</f>
      </c>
      <c r="P4048">
        <f>(E4048-F4048+G4048)/O4048*100</f>
      </c>
      <c r="Q4048">
        <f>H4047</f>
      </c>
      <c r="R4048">
        <f>I4047</f>
      </c>
      <c r="S4048">
        <f>H4048-H4047</f>
      </c>
      <c r="T4048">
        <f>I4048-I4047</f>
      </c>
      <c r="U4048">
        <f>(L4048-K4048)/(2*D4048*0.01)</f>
      </c>
      <c r="V4048">
        <f>(L4048+K4048)/(D4048*0.0001)</f>
      </c>
    </row>
    <row r="4049">
      <c r="A4049" t="n">
        <v>2014</v>
      </c>
      <c r="B4049" t="inlineStr">
        <is>
          <t>00137359</t>
        </is>
      </c>
      <c r="C4049" t="inlineStr">
        <is>
          <t>신풍제약</t>
        </is>
      </c>
      <c r="D4049" t="n">
        <v>24771120000</v>
      </c>
      <c r="E4049" t="n">
        <v>3517836000</v>
      </c>
      <c r="F4049" t="n">
        <v>3809401000</v>
      </c>
      <c r="G4049" t="n">
        <v>799755000</v>
      </c>
      <c r="H4049" t="n">
        <v>2.82</v>
      </c>
      <c r="I4049" t="n">
        <v>5.39</v>
      </c>
      <c r="J4049" t="n">
        <v>9.15</v>
      </c>
      <c r="K4049" t="n">
        <v>-2247545000</v>
      </c>
      <c r="L4049" t="n">
        <v>2634798000</v>
      </c>
      <c r="M4049" t="n">
        <v>2605869000</v>
      </c>
      <c r="N4049" t="n">
        <v>-2266622000</v>
      </c>
      <c r="U4049">
        <f>(L4049-K4049)/(2*D4049*0.01)</f>
      </c>
      <c r="V4049">
        <f>(L4049+K4049)/(D4049*0.0001)</f>
      </c>
    </row>
    <row r="4050">
      <c r="A4050" t="n">
        <v>2020</v>
      </c>
      <c r="B4050" t="inlineStr">
        <is>
          <t>00137359</t>
        </is>
      </c>
      <c r="C4050" t="inlineStr">
        <is>
          <t>신풍제약</t>
        </is>
      </c>
      <c r="D4050" t="n">
        <v>29536995000</v>
      </c>
      <c r="E4050" t="n">
        <v>4134336000</v>
      </c>
      <c r="F4050" t="n">
        <v>2395672000</v>
      </c>
      <c r="G4050" t="n">
        <v>541720000</v>
      </c>
      <c r="H4050" t="n">
        <v>2.1</v>
      </c>
      <c r="I4050" t="n">
        <v>3.72</v>
      </c>
      <c r="J4050" t="n">
        <v>11.32</v>
      </c>
      <c r="K4050" t="n">
        <v>-2693913000</v>
      </c>
      <c r="L4050" t="n">
        <v>3150097000</v>
      </c>
      <c r="M4050" t="n">
        <v>3122759000</v>
      </c>
      <c r="N4050" t="n">
        <v>-2721299000</v>
      </c>
      <c r="U4050">
        <f>(L4050-K4050)/(2*D4050*0.01)</f>
      </c>
      <c r="V4050">
        <f>(L4050+K4050)/(D4050*0.0001)</f>
      </c>
    </row>
    <row r="4051">
      <c r="A4051" t="n">
        <v>2021</v>
      </c>
      <c r="B4051" t="inlineStr">
        <is>
          <t>00137359</t>
        </is>
      </c>
      <c r="C4051" t="inlineStr">
        <is>
          <t>신풍제약</t>
        </is>
      </c>
      <c r="D4051" t="n">
        <v>33181088000</v>
      </c>
      <c r="E4051" t="n">
        <v>3873126000</v>
      </c>
      <c r="F4051" t="n">
        <v>1758994000</v>
      </c>
      <c r="G4051" t="n">
        <v>557647000</v>
      </c>
      <c r="H4051" t="n">
        <v>2.64</v>
      </c>
      <c r="I4051" t="n">
        <v>4.29</v>
      </c>
      <c r="J4051" t="n">
        <v>10.7</v>
      </c>
      <c r="K4051" t="n">
        <v>-2917289000</v>
      </c>
      <c r="L4051" t="n">
        <v>3403573000</v>
      </c>
      <c r="M4051" t="n">
        <v>3391203000</v>
      </c>
      <c r="N4051" t="n">
        <v>-2961658000</v>
      </c>
      <c r="O4051">
        <f>D4050</f>
      </c>
      <c r="P4051">
        <f>(E4051-F4051+G4051)/O4051*100</f>
      </c>
      <c r="Q4051">
        <f>H4050</f>
      </c>
      <c r="R4051">
        <f>I4050</f>
      </c>
      <c r="S4051">
        <f>H4051-H4050</f>
      </c>
      <c r="T4051">
        <f>I4051-I4050</f>
      </c>
      <c r="U4051">
        <f>(L4051-K4051)/(2*D4051*0.01)</f>
      </c>
      <c r="V4051">
        <f>(L4051+K4051)/(D4051*0.0001)</f>
      </c>
    </row>
    <row r="4052">
      <c r="A4052" t="n">
        <v>2022</v>
      </c>
      <c r="B4052" t="inlineStr">
        <is>
          <t>00137359</t>
        </is>
      </c>
      <c r="C4052" t="inlineStr">
        <is>
          <t>신풍제약</t>
        </is>
      </c>
      <c r="D4052" t="n">
        <v>27870610000</v>
      </c>
      <c r="E4052" t="n">
        <v>4463066000</v>
      </c>
      <c r="F4052" t="n">
        <v>2181600000</v>
      </c>
      <c r="G4052" t="n">
        <v>782608000</v>
      </c>
      <c r="H4052" t="n">
        <v>5.18</v>
      </c>
      <c r="I4052" t="n">
        <v>3.79</v>
      </c>
      <c r="J4052" t="n">
        <v>9.58</v>
      </c>
      <c r="K4052" t="n">
        <v>-1999537000</v>
      </c>
      <c r="L4052" t="n">
        <v>2289556000</v>
      </c>
      <c r="M4052" t="n">
        <v>2343248000</v>
      </c>
      <c r="N4052" t="n">
        <v>-2077377000</v>
      </c>
      <c r="O4052">
        <f>D4051</f>
      </c>
      <c r="P4052">
        <f>(E4052-F4052+G4052)/O4052*100</f>
      </c>
      <c r="Q4052">
        <f>H4051</f>
      </c>
      <c r="R4052">
        <f>I4051</f>
      </c>
      <c r="S4052">
        <f>H4052-H4051</f>
      </c>
      <c r="T4052">
        <f>I4052-I4051</f>
      </c>
      <c r="U4052">
        <f>(L4052-K4052)/(2*D4052*0.01)</f>
      </c>
      <c r="V4052">
        <f>(L4052+K4052)/(D4052*0.0001)</f>
      </c>
    </row>
    <row r="4053">
      <c r="A4053" t="n">
        <v>2023</v>
      </c>
      <c r="B4053" t="inlineStr">
        <is>
          <t>00137359</t>
        </is>
      </c>
      <c r="C4053" t="inlineStr">
        <is>
          <t>신풍제약</t>
        </is>
      </c>
      <c r="D4053" t="n">
        <v>33337404000</v>
      </c>
      <c r="E4053" t="n">
        <v>3538379000</v>
      </c>
      <c r="F4053" t="n">
        <v>3173682000</v>
      </c>
      <c r="G4053" t="n">
        <v>1241651000</v>
      </c>
      <c r="H4053" t="n">
        <v>4.3</v>
      </c>
      <c r="I4053" t="n">
        <v>4.12</v>
      </c>
      <c r="J4053" t="n">
        <v>9.25</v>
      </c>
      <c r="K4053" t="n">
        <v>-2418453000</v>
      </c>
      <c r="L4053" t="n">
        <v>2773125000</v>
      </c>
      <c r="M4053" t="n">
        <v>2812228000</v>
      </c>
      <c r="N4053" t="n">
        <v>-2492557000</v>
      </c>
      <c r="O4053">
        <f>D4052</f>
      </c>
      <c r="P4053">
        <f>(E4053-F4053+G4053)/O4053*100</f>
      </c>
      <c r="Q4053">
        <f>H4052</f>
      </c>
      <c r="R4053">
        <f>I4052</f>
      </c>
      <c r="S4053">
        <f>H4053-H4052</f>
      </c>
      <c r="T4053">
        <f>I4053-I4052</f>
      </c>
      <c r="U4053">
        <f>(L4053-K4053)/(2*D4053*0.01)</f>
      </c>
      <c r="V4053">
        <f>(L4053+K4053)/(D4053*0.0001)</f>
      </c>
    </row>
    <row r="4054">
      <c r="A4054" t="n">
        <v>2024</v>
      </c>
      <c r="B4054" t="inlineStr">
        <is>
          <t>00137359</t>
        </is>
      </c>
      <c r="C4054" t="inlineStr">
        <is>
          <t>신풍제약</t>
        </is>
      </c>
      <c r="D4054" t="n">
        <v>36281728000</v>
      </c>
      <c r="E4054" t="n">
        <v>4071485000</v>
      </c>
      <c r="F4054" t="n">
        <v>3560792000</v>
      </c>
      <c r="G4054" t="n">
        <v>1250945000</v>
      </c>
      <c r="H4054" t="n">
        <v>3.71</v>
      </c>
      <c r="I4054" t="n">
        <v>3.91</v>
      </c>
      <c r="J4054" t="n">
        <v>10.52</v>
      </c>
      <c r="K4054" t="n">
        <v>-3285030000</v>
      </c>
      <c r="L4054" t="n">
        <v>3822032000</v>
      </c>
      <c r="M4054" t="n">
        <v>3852571000</v>
      </c>
      <c r="N4054" t="n">
        <v>-3368151000</v>
      </c>
      <c r="O4054">
        <f>D4053</f>
      </c>
      <c r="P4054">
        <f>(E4054-F4054+G4054)/O4054*100</f>
      </c>
      <c r="Q4054">
        <f>H4053</f>
      </c>
      <c r="R4054">
        <f>I4053</f>
      </c>
      <c r="S4054">
        <f>H4054-H4053</f>
      </c>
      <c r="T4054">
        <f>I4054-I4053</f>
      </c>
      <c r="U4054">
        <f>(L4054-K4054)/(2*D4054*0.01)</f>
      </c>
      <c r="V4054">
        <f>(L4054+K4054)/(D4054*0.0001)</f>
      </c>
    </row>
    <row r="4055">
      <c r="A4055" t="n">
        <v>2025</v>
      </c>
      <c r="B4055" t="inlineStr">
        <is>
          <t>00137359</t>
        </is>
      </c>
      <c r="C4055" t="inlineStr">
        <is>
          <t>신풍제약</t>
        </is>
      </c>
      <c r="D4055" t="n">
        <v>31454230000</v>
      </c>
      <c r="E4055" t="n">
        <v>4205386000</v>
      </c>
      <c r="F4055" t="n">
        <v>6041221000</v>
      </c>
      <c r="G4055" t="n">
        <v>1273609000</v>
      </c>
      <c r="H4055" t="n">
        <v>4.07</v>
      </c>
      <c r="I4055" t="n">
        <v>3.55</v>
      </c>
      <c r="K4055" t="n">
        <v>-2855265000</v>
      </c>
      <c r="L4055" t="n">
        <v>3303800000</v>
      </c>
      <c r="M4055" t="n">
        <v>3342879000</v>
      </c>
      <c r="N4055" t="n">
        <v>-2936243000</v>
      </c>
      <c r="O4055">
        <f>D4054</f>
      </c>
      <c r="P4055">
        <f>(E4055-F4055+G4055)/O4055*100</f>
      </c>
      <c r="Q4055">
        <f>H4054</f>
      </c>
      <c r="R4055">
        <f>I4054</f>
      </c>
      <c r="S4055">
        <f>H4055-H4054</f>
      </c>
      <c r="T4055">
        <f>I4055-I4054</f>
      </c>
      <c r="U4055">
        <f>(L4055-K4055)/(2*D4055*0.01)</f>
      </c>
      <c r="V4055">
        <f>(L4055+K4055)/(D4055*0.0001)</f>
      </c>
    </row>
    <row r="4056">
      <c r="A4056" t="n">
        <v>2014</v>
      </c>
      <c r="B4056" t="inlineStr">
        <is>
          <t>00137368</t>
        </is>
      </c>
      <c r="C4056" t="inlineStr">
        <is>
          <t>신풍</t>
        </is>
      </c>
      <c r="D4056" t="n">
        <v>9882994000</v>
      </c>
      <c r="E4056" t="n">
        <v>1143038000</v>
      </c>
      <c r="F4056" t="n">
        <v>1252234000</v>
      </c>
      <c r="G4056" t="n">
        <v>350515000</v>
      </c>
      <c r="H4056" t="n">
        <v>2.91</v>
      </c>
      <c r="I4056" t="n">
        <v>5.08</v>
      </c>
      <c r="K4056" t="n">
        <v>-442037000</v>
      </c>
      <c r="L4056" t="n">
        <v>495665000</v>
      </c>
      <c r="M4056" t="n">
        <v>490902000</v>
      </c>
      <c r="N4056" t="n">
        <v>-446287000</v>
      </c>
      <c r="U4056">
        <f>(L4056-K4056)/(2*D4056*0.01)</f>
      </c>
      <c r="V4056">
        <f>(L4056+K4056)/(D4056*0.0001)</f>
      </c>
    </row>
    <row r="4057">
      <c r="A4057" t="n">
        <v>2015</v>
      </c>
      <c r="B4057" t="inlineStr">
        <is>
          <t>00137368</t>
        </is>
      </c>
      <c r="C4057" t="inlineStr">
        <is>
          <t>신풍</t>
        </is>
      </c>
      <c r="D4057" t="n">
        <v>9280012000</v>
      </c>
      <c r="E4057" t="n">
        <v>1253315000</v>
      </c>
      <c r="F4057" t="n">
        <v>1341974000</v>
      </c>
      <c r="G4057" t="n">
        <v>202365000</v>
      </c>
      <c r="H4057" t="n">
        <v>2.52</v>
      </c>
      <c r="I4057" t="n">
        <v>4.47</v>
      </c>
      <c r="K4057" t="n">
        <v>-305765000</v>
      </c>
      <c r="L4057" t="n">
        <v>340012000</v>
      </c>
      <c r="M4057" t="n">
        <v>336965000</v>
      </c>
      <c r="N4057" t="n">
        <v>-308929000</v>
      </c>
      <c r="O4057">
        <f>D4056</f>
      </c>
      <c r="P4057">
        <f>(E4057-F4057+G4057)/O4057*100</f>
      </c>
      <c r="Q4057">
        <f>H4056</f>
      </c>
      <c r="R4057">
        <f>I4056</f>
      </c>
      <c r="S4057">
        <f>H4057-H4056</f>
      </c>
      <c r="T4057">
        <f>I4057-I4056</f>
      </c>
      <c r="U4057">
        <f>(L4057-K4057)/(2*D4057*0.01)</f>
      </c>
      <c r="V4057">
        <f>(L4057+K4057)/(D4057*0.0001)</f>
      </c>
    </row>
    <row r="4058">
      <c r="A4058" t="n">
        <v>2016</v>
      </c>
      <c r="B4058" t="inlineStr">
        <is>
          <t>00137368</t>
        </is>
      </c>
      <c r="C4058" t="inlineStr">
        <is>
          <t>신풍</t>
        </is>
      </c>
      <c r="D4058" t="n">
        <v>9340249000</v>
      </c>
      <c r="E4058" t="n">
        <v>1127477000</v>
      </c>
      <c r="F4058" t="n">
        <v>1336419000</v>
      </c>
      <c r="G4058" t="n">
        <v>156064000</v>
      </c>
      <c r="H4058" t="n">
        <v>2.57</v>
      </c>
      <c r="I4058" t="n">
        <v>3.96</v>
      </c>
      <c r="K4058" t="n">
        <v>-331447000</v>
      </c>
      <c r="L4058" t="n">
        <v>369381000</v>
      </c>
      <c r="M4058" t="n">
        <v>368189000</v>
      </c>
      <c r="N4058" t="n">
        <v>-336630000</v>
      </c>
      <c r="O4058">
        <f>D4057</f>
      </c>
      <c r="P4058">
        <f>(E4058-F4058+G4058)/O4058*100</f>
      </c>
      <c r="Q4058">
        <f>H4057</f>
      </c>
      <c r="R4058">
        <f>I4057</f>
      </c>
      <c r="S4058">
        <f>H4058-H4057</f>
      </c>
      <c r="T4058">
        <f>I4058-I4057</f>
      </c>
      <c r="U4058">
        <f>(L4058-K4058)/(2*D4058*0.01)</f>
      </c>
      <c r="V4058">
        <f>(L4058+K4058)/(D4058*0.0001)</f>
      </c>
    </row>
    <row r="4059">
      <c r="A4059" t="n">
        <v>2017</v>
      </c>
      <c r="B4059" t="inlineStr">
        <is>
          <t>00137368</t>
        </is>
      </c>
      <c r="C4059" t="inlineStr">
        <is>
          <t>신풍</t>
        </is>
      </c>
      <c r="D4059" t="n">
        <v>9349087000</v>
      </c>
      <c r="E4059" t="n">
        <v>1009999000</v>
      </c>
      <c r="F4059" t="n">
        <v>994715000</v>
      </c>
      <c r="G4059" t="n">
        <v>160874000</v>
      </c>
      <c r="H4059" t="n">
        <v>3.02</v>
      </c>
      <c r="I4059" t="n">
        <v>4.03</v>
      </c>
      <c r="K4059" t="n">
        <v>-309303000</v>
      </c>
      <c r="L4059" t="n">
        <v>343743000</v>
      </c>
      <c r="M4059" t="n">
        <v>344243000</v>
      </c>
      <c r="N4059" t="n">
        <v>-315471000</v>
      </c>
      <c r="O4059">
        <f>D4058</f>
      </c>
      <c r="P4059">
        <f>(E4059-F4059+G4059)/O4059*100</f>
      </c>
      <c r="Q4059">
        <f>H4058</f>
      </c>
      <c r="R4059">
        <f>I4058</f>
      </c>
      <c r="S4059">
        <f>H4059-H4058</f>
      </c>
      <c r="T4059">
        <f>I4059-I4058</f>
      </c>
      <c r="U4059">
        <f>(L4059-K4059)/(2*D4059*0.01)</f>
      </c>
      <c r="V4059">
        <f>(L4059+K4059)/(D4059*0.0001)</f>
      </c>
    </row>
    <row r="4060">
      <c r="A4060" t="n">
        <v>2018</v>
      </c>
      <c r="B4060" t="inlineStr">
        <is>
          <t>00137368</t>
        </is>
      </c>
      <c r="C4060" t="inlineStr">
        <is>
          <t>신풍</t>
        </is>
      </c>
      <c r="D4060" t="n">
        <v>10440529000</v>
      </c>
      <c r="E4060" t="n">
        <v>1059781000</v>
      </c>
      <c r="F4060" t="n">
        <v>690578000</v>
      </c>
      <c r="G4060" t="n">
        <v>307263000</v>
      </c>
      <c r="H4060" t="n">
        <v>2.34</v>
      </c>
      <c r="I4060" t="n">
        <v>4.07</v>
      </c>
      <c r="K4060" t="n">
        <v>-320027000</v>
      </c>
      <c r="L4060" t="n">
        <v>357684000</v>
      </c>
      <c r="M4060" t="n">
        <v>356786000</v>
      </c>
      <c r="N4060" t="n">
        <v>-325170000</v>
      </c>
      <c r="O4060">
        <f>D4059</f>
      </c>
      <c r="P4060">
        <f>(E4060-F4060+G4060)/O4060*100</f>
      </c>
      <c r="Q4060">
        <f>H4059</f>
      </c>
      <c r="R4060">
        <f>I4059</f>
      </c>
      <c r="S4060">
        <f>H4060-H4059</f>
      </c>
      <c r="T4060">
        <f>I4060-I4059</f>
      </c>
      <c r="U4060">
        <f>(L4060-K4060)/(2*D4060*0.01)</f>
      </c>
      <c r="V4060">
        <f>(L4060+K4060)/(D4060*0.0001)</f>
      </c>
    </row>
    <row r="4061">
      <c r="A4061" t="n">
        <v>2019</v>
      </c>
      <c r="B4061" t="inlineStr">
        <is>
          <t>00137368</t>
        </is>
      </c>
      <c r="C4061" t="inlineStr">
        <is>
          <t>신풍</t>
        </is>
      </c>
      <c r="D4061" t="n">
        <v>11301565000</v>
      </c>
      <c r="E4061" t="n">
        <v>1168931000</v>
      </c>
      <c r="F4061" t="n">
        <v>1024937000</v>
      </c>
      <c r="G4061" t="n">
        <v>148597000</v>
      </c>
      <c r="H4061" t="n">
        <v>2.39</v>
      </c>
      <c r="I4061" t="n">
        <v>4.73</v>
      </c>
      <c r="K4061" t="n">
        <v>-399529000</v>
      </c>
      <c r="L4061" t="n">
        <v>452584000</v>
      </c>
      <c r="M4061" t="n">
        <v>450143000</v>
      </c>
      <c r="N4061" t="n">
        <v>-404867000</v>
      </c>
      <c r="O4061">
        <f>D4060</f>
      </c>
      <c r="P4061">
        <f>(E4061-F4061+G4061)/O4061*100</f>
      </c>
      <c r="Q4061">
        <f>H4060</f>
      </c>
      <c r="R4061">
        <f>I4060</f>
      </c>
      <c r="S4061">
        <f>H4061-H4060</f>
      </c>
      <c r="T4061">
        <f>I4061-I4060</f>
      </c>
      <c r="U4061">
        <f>(L4061-K4061)/(2*D4061*0.01)</f>
      </c>
      <c r="V4061">
        <f>(L4061+K4061)/(D4061*0.0001)</f>
      </c>
    </row>
    <row r="4062">
      <c r="A4062" t="n">
        <v>2020</v>
      </c>
      <c r="B4062" t="inlineStr">
        <is>
          <t>00137368</t>
        </is>
      </c>
      <c r="C4062" t="inlineStr">
        <is>
          <t>신풍</t>
        </is>
      </c>
      <c r="D4062" t="n">
        <v>4206749000</v>
      </c>
      <c r="E4062" t="n">
        <v>670285000</v>
      </c>
      <c r="F4062" t="n">
        <v>7571316000</v>
      </c>
      <c r="G4062" t="n">
        <v>91971000</v>
      </c>
      <c r="H4062" t="n">
        <v>2.77</v>
      </c>
      <c r="I4062" t="n">
        <v>4.73</v>
      </c>
      <c r="K4062" t="n">
        <v>-982917000</v>
      </c>
      <c r="L4062" t="n">
        <v>1066195000</v>
      </c>
      <c r="M4062" t="n">
        <v>682949000</v>
      </c>
      <c r="N4062" t="n">
        <v>-652370000</v>
      </c>
      <c r="O4062">
        <f>D4061</f>
      </c>
      <c r="P4062">
        <f>(E4062-F4062+G4062)/O4062*100</f>
      </c>
      <c r="Q4062">
        <f>H4061</f>
      </c>
      <c r="R4062">
        <f>I4061</f>
      </c>
      <c r="S4062">
        <f>H4062-H4061</f>
      </c>
      <c r="T4062">
        <f>I4062-I4061</f>
      </c>
      <c r="U4062">
        <f>(L4062-K4062)/(2*D4062*0.01)</f>
      </c>
      <c r="V4062">
        <f>(L4062+K4062)/(D4062*0.0001)</f>
      </c>
    </row>
    <row r="4063">
      <c r="A4063" t="n">
        <v>2021</v>
      </c>
      <c r="B4063" t="inlineStr">
        <is>
          <t>00137368</t>
        </is>
      </c>
      <c r="C4063" t="inlineStr">
        <is>
          <t>신풍</t>
        </is>
      </c>
      <c r="D4063" t="n">
        <v>4369793000</v>
      </c>
      <c r="E4063" t="n">
        <v>262102000</v>
      </c>
      <c r="F4063" t="n">
        <v>72415000</v>
      </c>
      <c r="G4063" t="n">
        <v>12452000</v>
      </c>
      <c r="H4063" t="n">
        <v>3.09</v>
      </c>
      <c r="I4063" t="n">
        <v>4.73</v>
      </c>
      <c r="K4063" t="n">
        <v>-32899000</v>
      </c>
      <c r="L4063" t="n">
        <v>36894000</v>
      </c>
      <c r="M4063" t="n">
        <v>36962000</v>
      </c>
      <c r="N4063" t="n">
        <v>-33551000</v>
      </c>
      <c r="O4063">
        <f>D4062</f>
      </c>
      <c r="P4063">
        <f>(E4063-F4063+G4063)/O4063*100</f>
      </c>
      <c r="Q4063">
        <f>H4062</f>
      </c>
      <c r="R4063">
        <f>I4062</f>
      </c>
      <c r="S4063">
        <f>H4063-H4062</f>
      </c>
      <c r="T4063">
        <f>I4063-I4062</f>
      </c>
      <c r="U4063">
        <f>(L4063-K4063)/(2*D4063*0.01)</f>
      </c>
      <c r="V4063">
        <f>(L4063+K4063)/(D4063*0.0001)</f>
      </c>
    </row>
    <row r="4064">
      <c r="A4064" t="n">
        <v>2022</v>
      </c>
      <c r="B4064" t="inlineStr">
        <is>
          <t>00137368</t>
        </is>
      </c>
      <c r="C4064" t="inlineStr">
        <is>
          <t>신풍</t>
        </is>
      </c>
      <c r="D4064" t="n">
        <v>4850719000</v>
      </c>
      <c r="E4064" t="n">
        <v>219348000</v>
      </c>
      <c r="F4064" t="n">
        <v>57559000</v>
      </c>
      <c r="G4064" t="n">
        <v>16934000</v>
      </c>
      <c r="H4064" t="n">
        <v>5.61</v>
      </c>
      <c r="I4064" t="n">
        <v>4.73</v>
      </c>
      <c r="K4064" t="n">
        <v>-29058000</v>
      </c>
      <c r="L4064" t="n">
        <v>32088000</v>
      </c>
      <c r="M4064" t="n">
        <v>32972000</v>
      </c>
      <c r="N4064" t="n">
        <v>-30328000</v>
      </c>
      <c r="O4064">
        <f>D4063</f>
      </c>
      <c r="P4064">
        <f>(E4064-F4064+G4064)/O4064*100</f>
      </c>
      <c r="Q4064">
        <f>H4063</f>
      </c>
      <c r="R4064">
        <f>I4063</f>
      </c>
      <c r="S4064">
        <f>H4064-H4063</f>
      </c>
      <c r="T4064">
        <f>I4064-I4063</f>
      </c>
      <c r="U4064">
        <f>(L4064-K4064)/(2*D4064*0.01)</f>
      </c>
      <c r="V4064">
        <f>(L4064+K4064)/(D4064*0.0001)</f>
      </c>
    </row>
    <row r="4065">
      <c r="A4065" t="n">
        <v>2023</v>
      </c>
      <c r="B4065" t="inlineStr">
        <is>
          <t>00137368</t>
        </is>
      </c>
      <c r="C4065" t="inlineStr">
        <is>
          <t>신풍</t>
        </is>
      </c>
      <c r="D4065" t="n">
        <v>4731456000</v>
      </c>
      <c r="E4065" t="n">
        <v>240738000</v>
      </c>
      <c r="F4065" t="n">
        <v>115431000</v>
      </c>
      <c r="G4065" t="n">
        <v>26778000</v>
      </c>
      <c r="H4065" t="n">
        <v>4.4</v>
      </c>
      <c r="I4065" t="n">
        <v>4.73</v>
      </c>
      <c r="K4065" t="n">
        <v>-538017000</v>
      </c>
      <c r="L4065" t="n">
        <v>583861000</v>
      </c>
      <c r="M4065" t="n">
        <v>302783000</v>
      </c>
      <c r="N4065" t="n">
        <v>-286472000</v>
      </c>
      <c r="O4065">
        <f>D4064</f>
      </c>
      <c r="P4065">
        <f>(E4065-F4065+G4065)/O4065*100</f>
      </c>
      <c r="Q4065">
        <f>H4064</f>
      </c>
      <c r="R4065">
        <f>I4064</f>
      </c>
      <c r="S4065">
        <f>H4065-H4064</f>
      </c>
      <c r="T4065">
        <f>I4065-I4064</f>
      </c>
      <c r="U4065">
        <f>(L4065-K4065)/(2*D4065*0.01)</f>
      </c>
      <c r="V4065">
        <f>(L4065+K4065)/(D4065*0.0001)</f>
      </c>
    </row>
    <row r="4066">
      <c r="A4066" t="n">
        <v>2024</v>
      </c>
      <c r="B4066" t="inlineStr">
        <is>
          <t>00137368</t>
        </is>
      </c>
      <c r="C4066" t="inlineStr">
        <is>
          <t>신풍</t>
        </is>
      </c>
      <c r="D4066" t="n">
        <v>4635248000</v>
      </c>
      <c r="E4066" t="n">
        <v>265048000</v>
      </c>
      <c r="F4066" t="n">
        <v>482613000</v>
      </c>
      <c r="G4066" t="n">
        <v>33431000</v>
      </c>
      <c r="H4066" t="n">
        <v>4.08</v>
      </c>
      <c r="I4066" t="n">
        <v>4.9</v>
      </c>
      <c r="K4066" t="n">
        <v>-32086000</v>
      </c>
      <c r="L4066" t="n">
        <v>35689000</v>
      </c>
      <c r="M4066" t="n">
        <v>36142000</v>
      </c>
      <c r="N4066" t="n">
        <v>-33039000</v>
      </c>
      <c r="O4066">
        <f>D4065</f>
      </c>
      <c r="P4066">
        <f>(E4066-F4066+G4066)/O4066*100</f>
      </c>
      <c r="Q4066">
        <f>H4065</f>
      </c>
      <c r="R4066">
        <f>I4065</f>
      </c>
      <c r="S4066">
        <f>H4066-H4065</f>
      </c>
      <c r="T4066">
        <f>I4066-I4065</f>
      </c>
      <c r="U4066">
        <f>(L4066-K4066)/(2*D4066*0.01)</f>
      </c>
      <c r="V4066">
        <f>(L4066+K4066)/(D4066*0.0001)</f>
      </c>
    </row>
    <row r="4067">
      <c r="A4067" t="n">
        <v>2025</v>
      </c>
      <c r="B4067" t="inlineStr">
        <is>
          <t>00137368</t>
        </is>
      </c>
      <c r="C4067" t="inlineStr">
        <is>
          <t>신풍</t>
        </is>
      </c>
      <c r="D4067" t="n">
        <v>4921217000</v>
      </c>
      <c r="E4067" t="n">
        <v>269604000</v>
      </c>
      <c r="F4067" t="n">
        <v>24770000</v>
      </c>
      <c r="G4067" t="n">
        <v>28824000</v>
      </c>
      <c r="H4067" t="n">
        <v>4.39</v>
      </c>
      <c r="I4067" t="n">
        <v>4.9</v>
      </c>
      <c r="K4067" t="n">
        <v>-36909000</v>
      </c>
      <c r="L4067" t="n">
        <v>41096000</v>
      </c>
      <c r="M4067" t="n">
        <v>41760000</v>
      </c>
      <c r="N4067" t="n">
        <v>-38115000</v>
      </c>
      <c r="O4067">
        <f>D4066</f>
      </c>
      <c r="P4067">
        <f>(E4067-F4067+G4067)/O4067*100</f>
      </c>
      <c r="Q4067">
        <f>H4066</f>
      </c>
      <c r="R4067">
        <f>I4066</f>
      </c>
      <c r="S4067">
        <f>H4067-H4066</f>
      </c>
      <c r="T4067">
        <f>I4067-I4066</f>
      </c>
      <c r="U4067">
        <f>(L4067-K4067)/(2*D4067*0.01)</f>
      </c>
      <c r="V4067">
        <f>(L4067+K4067)/(D4067*0.0001)</f>
      </c>
    </row>
    <row r="4068">
      <c r="A4068" t="n">
        <v>2014</v>
      </c>
      <c r="B4068" t="inlineStr">
        <is>
          <t>00137456</t>
        </is>
      </c>
      <c r="C4068" t="inlineStr">
        <is>
          <t>신한캐피탈</t>
        </is>
      </c>
      <c r="D4068" t="n">
        <v>10112000000</v>
      </c>
      <c r="E4068" t="n">
        <v>1020000000</v>
      </c>
      <c r="F4068" t="n">
        <v>135000000</v>
      </c>
      <c r="G4068" t="n">
        <v>295000000</v>
      </c>
      <c r="H4068" t="n">
        <v>3.25</v>
      </c>
      <c r="I4068" t="n">
        <v>2.92</v>
      </c>
      <c r="J4068" t="n">
        <v>8.880000000000001</v>
      </c>
      <c r="K4068" t="n">
        <v>-9204000000</v>
      </c>
      <c r="L4068" t="n">
        <v>11173000000</v>
      </c>
      <c r="M4068" t="n">
        <v>11167000000</v>
      </c>
      <c r="N4068" t="n">
        <v>-9191000000</v>
      </c>
    </row>
    <row r="4069">
      <c r="A4069" t="n">
        <v>2015</v>
      </c>
      <c r="B4069" t="inlineStr">
        <is>
          <t>00137456</t>
        </is>
      </c>
      <c r="C4069" t="inlineStr">
        <is>
          <t>신한캐피탈</t>
        </is>
      </c>
      <c r="D4069" t="n">
        <v>11236000000</v>
      </c>
      <c r="E4069" t="n">
        <v>1346000000</v>
      </c>
      <c r="F4069" t="n">
        <v>663000000</v>
      </c>
      <c r="G4069" t="n">
        <v>324000000</v>
      </c>
      <c r="H4069" t="n">
        <v>2.93</v>
      </c>
      <c r="I4069" t="n">
        <v>3.15</v>
      </c>
      <c r="J4069" t="n">
        <v>9.220000000000001</v>
      </c>
      <c r="K4069" t="n">
        <v>-10215000000</v>
      </c>
      <c r="L4069" t="n">
        <v>12428000000</v>
      </c>
      <c r="M4069" t="n">
        <v>12415000000</v>
      </c>
      <c r="N4069" t="n">
        <v>-10206000000</v>
      </c>
      <c r="O4069">
        <f>D4068</f>
      </c>
      <c r="P4069">
        <f>(E4069-F4069+G4069)/O4069*100</f>
      </c>
      <c r="Q4069">
        <f>H4068</f>
      </c>
      <c r="R4069">
        <f>I4068</f>
      </c>
      <c r="S4069">
        <f>H4069-H4068</f>
      </c>
      <c r="T4069">
        <f>I4069-I4068</f>
      </c>
    </row>
    <row r="4070">
      <c r="A4070" t="n">
        <v>2016</v>
      </c>
      <c r="B4070" t="inlineStr">
        <is>
          <t>00137456</t>
        </is>
      </c>
      <c r="C4070" t="inlineStr">
        <is>
          <t>신한캐피탈</t>
        </is>
      </c>
      <c r="D4070" t="n">
        <v>11956000000</v>
      </c>
      <c r="E4070" t="n">
        <v>1396000000</v>
      </c>
      <c r="F4070" t="n">
        <v>500000000</v>
      </c>
      <c r="G4070" t="n">
        <v>321000000</v>
      </c>
      <c r="H4070" t="n">
        <v>2.94</v>
      </c>
      <c r="I4070" t="n">
        <v>2.67</v>
      </c>
      <c r="J4070" t="n">
        <v>8.98</v>
      </c>
      <c r="K4070" t="n">
        <v>-10903000000</v>
      </c>
      <c r="L4070" t="n">
        <v>13182000000</v>
      </c>
      <c r="M4070" t="n">
        <v>13174000000</v>
      </c>
      <c r="N4070" t="n">
        <v>-10889000000</v>
      </c>
      <c r="O4070">
        <f>D4069</f>
      </c>
      <c r="P4070">
        <f>(E4070-F4070+G4070)/O4070*100</f>
      </c>
      <c r="Q4070">
        <f>H4069</f>
      </c>
      <c r="R4070">
        <f>I4069</f>
      </c>
      <c r="S4070">
        <f>H4070-H4069</f>
      </c>
      <c r="T4070">
        <f>I4070-I4069</f>
      </c>
    </row>
    <row r="4071">
      <c r="A4071" t="n">
        <v>2017</v>
      </c>
      <c r="B4071" t="inlineStr">
        <is>
          <t>00137456</t>
        </is>
      </c>
      <c r="C4071" t="inlineStr">
        <is>
          <t>신한캐피탈</t>
        </is>
      </c>
      <c r="D4071" t="n">
        <v>14183000000</v>
      </c>
      <c r="E4071" t="n">
        <v>1455000000</v>
      </c>
      <c r="F4071" t="n">
        <v>521000000</v>
      </c>
      <c r="G4071" t="n">
        <v>348000000</v>
      </c>
      <c r="H4071" t="n">
        <v>3.94</v>
      </c>
      <c r="I4071" t="n">
        <v>3.59</v>
      </c>
      <c r="K4071" t="n">
        <v>-12956000000</v>
      </c>
      <c r="L4071" t="n">
        <v>15603000000</v>
      </c>
      <c r="M4071" t="n">
        <v>15594000000</v>
      </c>
      <c r="N4071" t="n">
        <v>-12941000000</v>
      </c>
      <c r="O4071">
        <f>D4070</f>
      </c>
      <c r="P4071">
        <f>(E4071-F4071+G4071)/O4071*100</f>
      </c>
      <c r="Q4071">
        <f>H4070</f>
      </c>
      <c r="R4071">
        <f>I4070</f>
      </c>
      <c r="S4071">
        <f>H4071-H4070</f>
      </c>
      <c r="T4071">
        <f>I4071-I4070</f>
      </c>
    </row>
    <row r="4072">
      <c r="A4072" t="n">
        <v>2018</v>
      </c>
      <c r="B4072" t="inlineStr">
        <is>
          <t>00137456</t>
        </is>
      </c>
      <c r="C4072" t="inlineStr">
        <is>
          <t>신한캐피탈</t>
        </is>
      </c>
      <c r="D4072" t="n">
        <v>19238000000</v>
      </c>
      <c r="E4072" t="n">
        <v>1614000000</v>
      </c>
      <c r="F4072" t="n">
        <v>579000000</v>
      </c>
      <c r="G4072" t="n">
        <v>539000000</v>
      </c>
      <c r="H4072" t="n">
        <v>3.19</v>
      </c>
      <c r="I4072" t="n">
        <v>3.27</v>
      </c>
      <c r="J4072" t="n">
        <v>9.4</v>
      </c>
      <c r="K4072" t="n">
        <v>-17602000000</v>
      </c>
      <c r="L4072" t="n">
        <v>21130000000</v>
      </c>
      <c r="M4072" t="n">
        <v>21112000000</v>
      </c>
      <c r="N4072" t="n">
        <v>-17586000000</v>
      </c>
      <c r="O4072">
        <f>D4071</f>
      </c>
      <c r="P4072">
        <f>(E4072-F4072+G4072)/O4072*100</f>
      </c>
      <c r="Q4072">
        <f>H4071</f>
      </c>
      <c r="R4072">
        <f>I4071</f>
      </c>
      <c r="S4072">
        <f>H4072-H4071</f>
      </c>
      <c r="T4072">
        <f>I4072-I4071</f>
      </c>
    </row>
    <row r="4073">
      <c r="A4073" t="n">
        <v>2019</v>
      </c>
      <c r="B4073" t="inlineStr">
        <is>
          <t>00137456</t>
        </is>
      </c>
      <c r="C4073" t="inlineStr">
        <is>
          <t>신한캐피탈</t>
        </is>
      </c>
      <c r="D4073" t="n">
        <v>23580000000</v>
      </c>
      <c r="E4073" t="n">
        <v>2112000000</v>
      </c>
      <c r="F4073" t="n">
        <v>879000000</v>
      </c>
      <c r="G4073" t="n">
        <v>595000000</v>
      </c>
      <c r="H4073" t="n">
        <v>3.07</v>
      </c>
      <c r="I4073" t="n">
        <v>3.35</v>
      </c>
      <c r="J4073" t="n">
        <v>14.02</v>
      </c>
      <c r="K4073" t="n">
        <v>-20651000000</v>
      </c>
      <c r="L4073" t="n">
        <v>27188000000</v>
      </c>
      <c r="M4073" t="n">
        <v>27050000000</v>
      </c>
      <c r="N4073" t="n">
        <v>-20556000000</v>
      </c>
      <c r="O4073">
        <f>D4072</f>
      </c>
      <c r="P4073">
        <f>(E4073-F4073+G4073)/O4073*100</f>
      </c>
      <c r="Q4073">
        <f>H4072</f>
      </c>
      <c r="R4073">
        <f>I4072</f>
      </c>
      <c r="S4073">
        <f>H4073-H4072</f>
      </c>
      <c r="T4073">
        <f>I4073-I4072</f>
      </c>
    </row>
    <row r="4074">
      <c r="A4074" t="n">
        <v>2020</v>
      </c>
      <c r="B4074" t="inlineStr">
        <is>
          <t>00137456</t>
        </is>
      </c>
      <c r="C4074" t="inlineStr">
        <is>
          <t>신한캐피탈</t>
        </is>
      </c>
      <c r="D4074" t="n">
        <v>25259000000</v>
      </c>
      <c r="E4074" t="n">
        <v>2871000000</v>
      </c>
      <c r="F4074" t="n">
        <v>730000000</v>
      </c>
      <c r="G4074" t="n">
        <v>715000000</v>
      </c>
      <c r="H4074" t="n">
        <v>3.17</v>
      </c>
      <c r="I4074" t="n">
        <v>3.15</v>
      </c>
      <c r="J4074" t="n">
        <v>13.58</v>
      </c>
      <c r="K4074" t="n">
        <v>-3056000000</v>
      </c>
      <c r="L4074" t="n">
        <v>3667000000</v>
      </c>
      <c r="M4074" t="n">
        <v>3627000000</v>
      </c>
      <c r="N4074" t="n">
        <v>-3081000000</v>
      </c>
      <c r="O4074">
        <f>D4073</f>
      </c>
      <c r="P4074">
        <f>(E4074-F4074+G4074)/O4074*100</f>
      </c>
      <c r="Q4074">
        <f>H4073</f>
      </c>
      <c r="R4074">
        <f>I4073</f>
      </c>
      <c r="S4074">
        <f>H4074-H4073</f>
      </c>
      <c r="T4074">
        <f>I4074-I4073</f>
      </c>
      <c r="U4074">
        <f>(L4074-K4074)/(2*D4074*0.01)</f>
      </c>
      <c r="V4074">
        <f>(L4074+K4074)/(D4074*0.0001)</f>
      </c>
    </row>
    <row r="4075">
      <c r="A4075" t="n">
        <v>2021</v>
      </c>
      <c r="B4075" t="inlineStr">
        <is>
          <t>00137456</t>
        </is>
      </c>
      <c r="C4075" t="inlineStr">
        <is>
          <t>신한캐피탈</t>
        </is>
      </c>
      <c r="D4075" t="n">
        <v>24246000000</v>
      </c>
      <c r="E4075" t="n">
        <v>3033000000</v>
      </c>
      <c r="F4075" t="n">
        <v>98000000</v>
      </c>
      <c r="G4075" t="n">
        <v>790000000</v>
      </c>
      <c r="H4075" t="n">
        <v>3.54</v>
      </c>
      <c r="I4075" t="n">
        <v>3.12</v>
      </c>
      <c r="J4075" t="n">
        <v>10.71</v>
      </c>
      <c r="K4075" t="n">
        <v>-2326000000</v>
      </c>
      <c r="L4075" t="n">
        <v>2715000000</v>
      </c>
      <c r="M4075" t="n">
        <v>2696000000</v>
      </c>
      <c r="N4075" t="n">
        <v>-2353000000</v>
      </c>
      <c r="O4075">
        <f>D4074</f>
      </c>
      <c r="P4075">
        <f>(E4075-F4075+G4075)/O4075*100</f>
      </c>
      <c r="Q4075">
        <f>H4074</f>
      </c>
      <c r="R4075">
        <f>I4074</f>
      </c>
      <c r="S4075">
        <f>H4075-H4074</f>
      </c>
      <c r="T4075">
        <f>I4075-I4074</f>
      </c>
      <c r="U4075">
        <f>(L4075-K4075)/(2*D4075*0.01)</f>
      </c>
      <c r="V4075">
        <f>(L4075+K4075)/(D4075*0.0001)</f>
      </c>
    </row>
    <row r="4076">
      <c r="A4076" t="n">
        <v>2022</v>
      </c>
      <c r="B4076" t="inlineStr">
        <is>
          <t>00137456</t>
        </is>
      </c>
      <c r="C4076" t="inlineStr">
        <is>
          <t>신한캐피탈</t>
        </is>
      </c>
      <c r="D4076" t="n">
        <v>19674000000</v>
      </c>
      <c r="E4076" t="n">
        <v>2800000000</v>
      </c>
      <c r="F4076" t="n">
        <v>2304000000</v>
      </c>
      <c r="G4076" t="n">
        <v>846000000</v>
      </c>
      <c r="H4076" t="n">
        <v>5.87</v>
      </c>
      <c r="I4076" t="n">
        <v>3</v>
      </c>
      <c r="J4076" t="n">
        <v>9.94</v>
      </c>
      <c r="K4076" t="n">
        <v>-1721000000</v>
      </c>
      <c r="L4076" t="n">
        <v>1987000000</v>
      </c>
      <c r="M4076" t="n">
        <v>2023000000</v>
      </c>
      <c r="N4076" t="n">
        <v>-1779000000</v>
      </c>
      <c r="O4076">
        <f>D4075</f>
      </c>
      <c r="P4076">
        <f>(E4076-F4076+G4076)/O4076*100</f>
      </c>
      <c r="Q4076">
        <f>H4075</f>
      </c>
      <c r="R4076">
        <f>I4075</f>
      </c>
      <c r="S4076">
        <f>H4076-H4075</f>
      </c>
      <c r="T4076">
        <f>I4076-I4075</f>
      </c>
      <c r="U4076">
        <f>(L4076-K4076)/(2*D4076*0.01)</f>
      </c>
      <c r="V4076">
        <f>(L4076+K4076)/(D4076*0.0001)</f>
      </c>
    </row>
    <row r="4077">
      <c r="A4077" t="n">
        <v>2023</v>
      </c>
      <c r="B4077" t="inlineStr">
        <is>
          <t>00137456</t>
        </is>
      </c>
      <c r="C4077" t="inlineStr">
        <is>
          <t>신한캐피탈</t>
        </is>
      </c>
      <c r="D4077" t="n">
        <v>23182000000</v>
      </c>
      <c r="E4077" t="n">
        <v>2395000000</v>
      </c>
      <c r="F4077" t="n">
        <v>2262000000</v>
      </c>
      <c r="G4077" t="n">
        <v>1132000000</v>
      </c>
      <c r="H4077" t="n">
        <v>5.1</v>
      </c>
      <c r="I4077" t="n">
        <v>3.04</v>
      </c>
      <c r="J4077" t="n">
        <v>10.36</v>
      </c>
      <c r="K4077" t="n">
        <v>-2124000000</v>
      </c>
      <c r="L4077" t="n">
        <v>2466000000</v>
      </c>
      <c r="M4077" t="n">
        <v>2490000000</v>
      </c>
      <c r="N4077" t="n">
        <v>-2180000000</v>
      </c>
      <c r="O4077">
        <f>D4076</f>
      </c>
      <c r="P4077">
        <f>(E4077-F4077+G4077)/O4077*100</f>
      </c>
      <c r="Q4077">
        <f>H4076</f>
      </c>
      <c r="R4077">
        <f>I4076</f>
      </c>
      <c r="S4077">
        <f>H4077-H4076</f>
      </c>
      <c r="T4077">
        <f>I4077-I4076</f>
      </c>
      <c r="U4077">
        <f>(L4077-K4077)/(2*D4077*0.01)</f>
      </c>
      <c r="V4077">
        <f>(L4077+K4077)/(D4077*0.0001)</f>
      </c>
    </row>
    <row r="4078">
      <c r="A4078" t="n">
        <v>2024</v>
      </c>
      <c r="B4078" t="inlineStr">
        <is>
          <t>00137456</t>
        </is>
      </c>
      <c r="C4078" t="inlineStr">
        <is>
          <t>신한캐피탈</t>
        </is>
      </c>
      <c r="D4078" t="n">
        <v>25168000000</v>
      </c>
      <c r="E4078" t="n">
        <v>2783000000</v>
      </c>
      <c r="F4078" t="n">
        <v>2418000000</v>
      </c>
      <c r="G4078" t="n">
        <v>1162000000</v>
      </c>
      <c r="H4078" t="n">
        <v>4.61</v>
      </c>
      <c r="I4078" t="n">
        <v>2.9</v>
      </c>
      <c r="J4078" t="n">
        <v>11.01</v>
      </c>
      <c r="K4078" t="n">
        <v>-2342000000</v>
      </c>
      <c r="L4078" t="n">
        <v>2707000000</v>
      </c>
      <c r="M4078" t="n">
        <v>2717000000</v>
      </c>
      <c r="N4078" t="n">
        <v>-2391000000</v>
      </c>
      <c r="O4078">
        <f>D4077</f>
      </c>
      <c r="P4078">
        <f>(E4078-F4078+G4078)/O4078*100</f>
      </c>
      <c r="Q4078">
        <f>H4077</f>
      </c>
      <c r="R4078">
        <f>I4077</f>
      </c>
      <c r="S4078">
        <f>H4078-H4077</f>
      </c>
      <c r="T4078">
        <f>I4078-I4077</f>
      </c>
      <c r="U4078">
        <f>(L4078-K4078)/(2*D4078*0.01)</f>
      </c>
      <c r="V4078">
        <f>(L4078+K4078)/(D4078*0.0001)</f>
      </c>
    </row>
    <row r="4079">
      <c r="A4079" t="n">
        <v>2020</v>
      </c>
      <c r="B4079" t="inlineStr">
        <is>
          <t>00137517</t>
        </is>
      </c>
      <c r="C4079" t="inlineStr">
        <is>
          <t>신한라이프생명보험</t>
        </is>
      </c>
      <c r="D4079" t="n">
        <v>115330000000</v>
      </c>
      <c r="E4079" t="n">
        <v>11085000000</v>
      </c>
      <c r="F4079" t="n">
        <v>4635000000</v>
      </c>
      <c r="G4079" t="n">
        <v>3331000000</v>
      </c>
      <c r="H4079" t="n">
        <v>2.72</v>
      </c>
      <c r="I4079" t="n">
        <v>3.35</v>
      </c>
      <c r="J4079" t="n">
        <v>11.2</v>
      </c>
      <c r="K4079" t="n">
        <v>-11589000000</v>
      </c>
      <c r="L4079" t="n">
        <v>13562000000</v>
      </c>
      <c r="M4079" t="n">
        <v>13384000000</v>
      </c>
      <c r="N4079" t="n">
        <v>-11664000000</v>
      </c>
      <c r="U4079">
        <f>(L4079-K4079)/(2*D4079*0.01)</f>
      </c>
      <c r="V4079">
        <f>(L4079+K4079)/(D4079*0.0001)</f>
      </c>
    </row>
    <row r="4080">
      <c r="A4080" t="n">
        <v>2021</v>
      </c>
      <c r="B4080" t="inlineStr">
        <is>
          <t>00137517</t>
        </is>
      </c>
      <c r="C4080" t="inlineStr">
        <is>
          <t>신한라이프생명보험</t>
        </is>
      </c>
      <c r="D4080" t="n">
        <v>144174000000</v>
      </c>
      <c r="E4080" t="n">
        <v>11308000000</v>
      </c>
      <c r="F4080" t="n">
        <v>1730000000</v>
      </c>
      <c r="G4080" t="n">
        <v>3877000000</v>
      </c>
      <c r="H4080" t="n">
        <v>3.59</v>
      </c>
      <c r="I4080" t="n">
        <v>3.35</v>
      </c>
      <c r="J4080" t="n">
        <v>11.4</v>
      </c>
      <c r="K4080" t="n">
        <v>-11613000000</v>
      </c>
      <c r="L4080" t="n">
        <v>13399000000</v>
      </c>
      <c r="M4080" t="n">
        <v>13301000000</v>
      </c>
      <c r="N4080" t="n">
        <v>-11736000000</v>
      </c>
      <c r="O4080">
        <f>D4079</f>
      </c>
      <c r="P4080">
        <f>(E4080-F4080+G4080)/O4080*100</f>
      </c>
      <c r="Q4080">
        <f>H4079</f>
      </c>
      <c r="R4080">
        <f>I4079</f>
      </c>
      <c r="S4080">
        <f>H4080-H4079</f>
      </c>
      <c r="T4080">
        <f>I4080-I4079</f>
      </c>
      <c r="U4080">
        <f>(L4080-K4080)/(2*D4080*0.01)</f>
      </c>
      <c r="V4080">
        <f>(L4080+K4080)/(D4080*0.0001)</f>
      </c>
    </row>
    <row r="4081">
      <c r="A4081" t="n">
        <v>2022</v>
      </c>
      <c r="B4081" t="inlineStr">
        <is>
          <t>00137517</t>
        </is>
      </c>
      <c r="C4081" t="inlineStr">
        <is>
          <t>신한라이프생명보험</t>
        </is>
      </c>
      <c r="D4081" t="n">
        <v>121828000000</v>
      </c>
      <c r="E4081" t="n">
        <v>10050000000</v>
      </c>
      <c r="F4081" t="n">
        <v>19102000000</v>
      </c>
      <c r="G4081" t="n">
        <v>4925000000</v>
      </c>
      <c r="H4081" t="n">
        <v>5.89</v>
      </c>
      <c r="I4081" t="n">
        <v>3.55</v>
      </c>
      <c r="J4081" t="n">
        <v>10.4</v>
      </c>
      <c r="K4081" t="n">
        <v>-10634000000</v>
      </c>
      <c r="L4081" t="n">
        <v>12286000000</v>
      </c>
      <c r="M4081" t="n">
        <v>12465000000</v>
      </c>
      <c r="N4081" t="n">
        <v>-10962000000</v>
      </c>
      <c r="O4081">
        <f>D4080</f>
      </c>
      <c r="P4081">
        <f>(E4081-F4081+G4081)/O4081*100</f>
      </c>
      <c r="Q4081">
        <f>H4080</f>
      </c>
      <c r="R4081">
        <f>I4080</f>
      </c>
      <c r="S4081">
        <f>H4081-H4080</f>
      </c>
      <c r="T4081">
        <f>I4081-I4080</f>
      </c>
      <c r="U4081">
        <f>(L4081-K4081)/(2*D4081*0.01)</f>
      </c>
      <c r="V4081">
        <f>(L4081+K4081)/(D4081*0.0001)</f>
      </c>
    </row>
    <row r="4082">
      <c r="A4082" t="n">
        <v>2023</v>
      </c>
      <c r="B4082" t="inlineStr">
        <is>
          <t>00137517</t>
        </is>
      </c>
      <c r="C4082" t="inlineStr">
        <is>
          <t>신한라이프생명보험</t>
        </is>
      </c>
      <c r="D4082" t="n">
        <v>124188000000</v>
      </c>
      <c r="E4082" t="n">
        <v>7832000000</v>
      </c>
      <c r="F4082" t="n">
        <v>22012000000</v>
      </c>
      <c r="G4082" t="n">
        <v>6225000000</v>
      </c>
      <c r="H4082" t="n">
        <v>5.2</v>
      </c>
      <c r="J4082" t="n">
        <v>11.35</v>
      </c>
      <c r="K4082" t="n">
        <v>-12359000000</v>
      </c>
      <c r="L4082" t="n">
        <v>14301000000</v>
      </c>
      <c r="M4082" t="n">
        <v>14393000000</v>
      </c>
      <c r="N4082" t="n">
        <v>-12651000000</v>
      </c>
      <c r="O4082">
        <f>D4081</f>
      </c>
      <c r="P4082">
        <f>(E4082-F4082+G4082)/O4082*100</f>
      </c>
      <c r="Q4082">
        <f>H4081</f>
      </c>
      <c r="S4082">
        <f>H4082-H4081</f>
      </c>
      <c r="U4082">
        <f>(L4082-K4082)/(2*D4082*0.01)</f>
      </c>
      <c r="V4082">
        <f>(L4082+K4082)/(D4082*0.0001)</f>
      </c>
    </row>
    <row r="4083">
      <c r="A4083" t="n">
        <v>2024</v>
      </c>
      <c r="B4083" t="inlineStr">
        <is>
          <t>00137517</t>
        </is>
      </c>
      <c r="C4083" t="inlineStr">
        <is>
          <t>신한라이프생명보험</t>
        </is>
      </c>
      <c r="D4083" t="n">
        <v>139703000000</v>
      </c>
      <c r="E4083" t="n">
        <v>8787000000</v>
      </c>
      <c r="F4083" t="n">
        <v>14730000000</v>
      </c>
      <c r="G4083" t="n">
        <v>6374000000</v>
      </c>
      <c r="H4083" t="n">
        <v>4.575</v>
      </c>
      <c r="J4083" t="n">
        <v>10.815</v>
      </c>
      <c r="K4083" t="n">
        <v>-13667000000</v>
      </c>
      <c r="L4083" t="n">
        <v>15745000000</v>
      </c>
      <c r="M4083" t="n">
        <v>15690000000</v>
      </c>
      <c r="N4083" t="n">
        <v>-13871000000</v>
      </c>
      <c r="O4083">
        <f>D4082</f>
      </c>
      <c r="P4083">
        <f>(E4083-F4083+G4083)/O4083*100</f>
      </c>
      <c r="Q4083">
        <f>H4082</f>
      </c>
      <c r="S4083">
        <f>H4083-H4082</f>
      </c>
      <c r="U4083">
        <f>(L4083-K4083)/(2*D4083*0.01)</f>
      </c>
      <c r="V4083">
        <f>(L4083+K4083)/(D4083*0.0001)</f>
      </c>
    </row>
    <row r="4084">
      <c r="A4084" t="n">
        <v>2025</v>
      </c>
      <c r="B4084" t="inlineStr">
        <is>
          <t>00137517</t>
        </is>
      </c>
      <c r="C4084" t="inlineStr">
        <is>
          <t>신한라이프생명보험</t>
        </is>
      </c>
      <c r="D4084" t="n">
        <v>144064000000</v>
      </c>
      <c r="E4084" t="n">
        <v>9797000000</v>
      </c>
      <c r="F4084" t="n">
        <v>12104000000</v>
      </c>
      <c r="G4084" t="n">
        <v>6435000000</v>
      </c>
      <c r="H4084" t="n">
        <v>4.355</v>
      </c>
      <c r="J4084" t="n">
        <v>6.41</v>
      </c>
      <c r="K4084" t="n">
        <v>-7367000000</v>
      </c>
      <c r="L4084" t="n">
        <v>11659000000</v>
      </c>
      <c r="M4084" t="n">
        <v>11579000000</v>
      </c>
      <c r="N4084" t="n">
        <v>-10490000000</v>
      </c>
      <c r="O4084">
        <f>D4083</f>
      </c>
      <c r="P4084">
        <f>(E4084-F4084+G4084)/O4084*100</f>
      </c>
      <c r="Q4084">
        <f>H4083</f>
      </c>
      <c r="S4084">
        <f>H4084-H4083</f>
      </c>
      <c r="U4084">
        <f>(L4084-K4084)/(2*D4084*0.01)</f>
      </c>
      <c r="V4084">
        <f>(L4084+K4084)/(D4084*0.0001)</f>
      </c>
    </row>
    <row r="4085">
      <c r="A4085" t="n">
        <v>2014</v>
      </c>
      <c r="B4085" t="inlineStr">
        <is>
          <t>00137809</t>
        </is>
      </c>
      <c r="C4085" t="inlineStr">
        <is>
          <t>SHD</t>
        </is>
      </c>
      <c r="D4085" t="n">
        <v>2919366000</v>
      </c>
      <c r="E4085" t="n">
        <v>333200000</v>
      </c>
      <c r="F4085" t="n">
        <v>157647000</v>
      </c>
      <c r="G4085" t="n">
        <v>86650000</v>
      </c>
      <c r="H4085" t="n">
        <v>2.73</v>
      </c>
      <c r="I4085" t="n">
        <v>4.84</v>
      </c>
      <c r="J4085" t="n">
        <v>6</v>
      </c>
    </row>
    <row r="4086">
      <c r="A4086" t="n">
        <v>2015</v>
      </c>
      <c r="B4086" t="inlineStr">
        <is>
          <t>00137809</t>
        </is>
      </c>
      <c r="C4086" t="inlineStr">
        <is>
          <t>SHD</t>
        </is>
      </c>
      <c r="D4086" t="n">
        <v>3017941000</v>
      </c>
      <c r="E4086" t="n">
        <v>358409000</v>
      </c>
      <c r="F4086" t="n">
        <v>378188000</v>
      </c>
      <c r="G4086" t="n">
        <v>31699000</v>
      </c>
      <c r="H4086" t="n">
        <v>2.4</v>
      </c>
      <c r="I4086" t="n">
        <v>4.63</v>
      </c>
      <c r="J4086" t="n">
        <v>6.12</v>
      </c>
      <c r="K4086" t="n">
        <v>-76892000</v>
      </c>
      <c r="L4086" t="n">
        <v>86654000</v>
      </c>
      <c r="M4086" t="n">
        <v>85766000</v>
      </c>
      <c r="N4086" t="n">
        <v>-77598000</v>
      </c>
      <c r="O4086">
        <f>D4085</f>
      </c>
      <c r="P4086">
        <f>(E4086-F4086+G4086)/O4086*100</f>
      </c>
      <c r="Q4086">
        <f>H4085</f>
      </c>
      <c r="R4086">
        <f>I4085</f>
      </c>
      <c r="S4086">
        <f>H4086-H4085</f>
      </c>
      <c r="T4086">
        <f>I4086-I4085</f>
      </c>
      <c r="U4086">
        <f>(L4086-K4086)/(2*D4086*0.01)</f>
      </c>
      <c r="V4086">
        <f>(L4086+K4086)/(D4086*0.0001)</f>
      </c>
    </row>
    <row r="4087">
      <c r="A4087" t="n">
        <v>2016</v>
      </c>
      <c r="B4087" t="inlineStr">
        <is>
          <t>00137809</t>
        </is>
      </c>
      <c r="C4087" t="inlineStr">
        <is>
          <t>SHD</t>
        </is>
      </c>
      <c r="D4087" t="n">
        <v>3334158000</v>
      </c>
      <c r="E4087" t="n">
        <v>348647000</v>
      </c>
      <c r="F4087" t="n">
        <v>313339000</v>
      </c>
      <c r="G4087" t="n">
        <v>29674000</v>
      </c>
      <c r="H4087" t="n">
        <v>2.45</v>
      </c>
      <c r="I4087" t="n">
        <v>4.07</v>
      </c>
      <c r="J4087" t="n">
        <v>5.99</v>
      </c>
      <c r="K4087" t="n">
        <v>-93422000</v>
      </c>
      <c r="L4087" t="n">
        <v>93422000</v>
      </c>
      <c r="M4087" t="n">
        <v>92984000</v>
      </c>
      <c r="N4087" t="n">
        <v>-84690000</v>
      </c>
      <c r="O4087">
        <f>D4086</f>
      </c>
      <c r="P4087">
        <f>(E4087-F4087+G4087)/O4087*100</f>
      </c>
      <c r="Q4087">
        <f>H4086</f>
      </c>
      <c r="R4087">
        <f>I4086</f>
      </c>
      <c r="S4087">
        <f>H4087-H4086</f>
      </c>
      <c r="T4087">
        <f>I4087-I4086</f>
      </c>
      <c r="U4087">
        <f>(L4087-K4087)/(2*D4087*0.01)</f>
      </c>
    </row>
    <row r="4088">
      <c r="A4088" t="n">
        <v>2017</v>
      </c>
      <c r="B4088" t="inlineStr">
        <is>
          <t>00137809</t>
        </is>
      </c>
      <c r="C4088" t="inlineStr">
        <is>
          <t>SHD</t>
        </is>
      </c>
      <c r="D4088" t="n">
        <v>3768221000</v>
      </c>
      <c r="E4088" t="n">
        <v>376160000</v>
      </c>
      <c r="F4088" t="n">
        <v>162487000</v>
      </c>
      <c r="G4088" t="n">
        <v>90903000</v>
      </c>
      <c r="H4088" t="n">
        <v>2.91</v>
      </c>
      <c r="I4088" t="n">
        <v>3.96</v>
      </c>
      <c r="J4088" t="n">
        <v>3</v>
      </c>
      <c r="K4088" t="n">
        <v>-99165000</v>
      </c>
      <c r="L4088" t="n">
        <v>111969000</v>
      </c>
      <c r="M4088" t="n">
        <v>112003000</v>
      </c>
      <c r="N4088" t="n">
        <v>-101021000</v>
      </c>
      <c r="O4088">
        <f>D4087</f>
      </c>
      <c r="P4088">
        <f>(E4088-F4088+G4088)/O4088*100</f>
      </c>
      <c r="Q4088">
        <f>H4087</f>
      </c>
      <c r="R4088">
        <f>I4087</f>
      </c>
      <c r="S4088">
        <f>H4088-H4087</f>
      </c>
      <c r="T4088">
        <f>I4088-I4087</f>
      </c>
      <c r="U4088">
        <f>(L4088-K4088)/(2*D4088*0.01)</f>
      </c>
      <c r="V4088">
        <f>(L4088+K4088)/(D4088*0.0001)</f>
      </c>
    </row>
    <row r="4089">
      <c r="A4089" t="n">
        <v>2018</v>
      </c>
      <c r="B4089" t="inlineStr">
        <is>
          <t>00137809</t>
        </is>
      </c>
      <c r="C4089" t="inlineStr">
        <is>
          <t>SHD</t>
        </is>
      </c>
      <c r="D4089" t="n">
        <v>2800900000</v>
      </c>
      <c r="E4089" t="n">
        <v>381823000</v>
      </c>
      <c r="F4089" t="n">
        <v>1584762000</v>
      </c>
      <c r="G4089" t="n">
        <v>42356000</v>
      </c>
      <c r="H4089" t="n">
        <v>2.34</v>
      </c>
      <c r="I4089" t="n">
        <v>3.96</v>
      </c>
      <c r="J4089" t="n">
        <v>6.2</v>
      </c>
      <c r="K4089" t="n">
        <v>-97901000</v>
      </c>
      <c r="L4089" t="n">
        <v>109704000</v>
      </c>
      <c r="M4089" t="n">
        <v>109185000</v>
      </c>
      <c r="N4089" t="n">
        <v>-99280000</v>
      </c>
      <c r="O4089">
        <f>D4088</f>
      </c>
      <c r="P4089">
        <f>(E4089-F4089+G4089)/O4089*100</f>
      </c>
      <c r="Q4089">
        <f>H4088</f>
      </c>
      <c r="R4089">
        <f>I4088</f>
      </c>
      <c r="S4089">
        <f>H4089-H4088</f>
      </c>
      <c r="T4089">
        <f>I4089-I4088</f>
      </c>
      <c r="U4089">
        <f>(L4089-K4089)/(2*D4089*0.01)</f>
      </c>
      <c r="V4089">
        <f>(L4089+K4089)/(D4089*0.0001)</f>
      </c>
    </row>
    <row r="4090">
      <c r="A4090" t="n">
        <v>2020</v>
      </c>
      <c r="B4090" t="inlineStr">
        <is>
          <t>00137809</t>
        </is>
      </c>
      <c r="C4090" t="inlineStr">
        <is>
          <t>SHD</t>
        </is>
      </c>
      <c r="D4090" t="n">
        <v>3212133000</v>
      </c>
      <c r="E4090" t="n">
        <v>434545000</v>
      </c>
      <c r="F4090" t="n">
        <v>450117000</v>
      </c>
      <c r="G4090" t="n">
        <v>38316000</v>
      </c>
      <c r="H4090" t="n">
        <v>2.34</v>
      </c>
      <c r="I4090" t="n">
        <v>4.5</v>
      </c>
      <c r="J4090" t="n">
        <v>8.300000000000001</v>
      </c>
      <c r="K4090" t="n">
        <v>-187646000</v>
      </c>
      <c r="L4090" t="n">
        <v>215911000</v>
      </c>
      <c r="M4090" t="n">
        <v>214650000</v>
      </c>
      <c r="N4090" t="n">
        <v>-190010000</v>
      </c>
      <c r="U4090">
        <f>(L4090-K4090)/(2*D4090*0.01)</f>
      </c>
      <c r="V4090">
        <f>(L4090+K4090)/(D4090*0.0001)</f>
      </c>
    </row>
    <row r="4091">
      <c r="A4091" t="n">
        <v>2021</v>
      </c>
      <c r="B4091" t="inlineStr">
        <is>
          <t>00137809</t>
        </is>
      </c>
      <c r="C4091" t="inlineStr">
        <is>
          <t>SHD</t>
        </is>
      </c>
      <c r="D4091" t="n">
        <v>2090795000</v>
      </c>
      <c r="E4091" t="n">
        <v>427247000</v>
      </c>
      <c r="F4091" t="n">
        <v>701940000</v>
      </c>
      <c r="G4091" t="n">
        <v>56653000</v>
      </c>
      <c r="H4091" t="n">
        <v>2.98</v>
      </c>
      <c r="I4091" t="n">
        <v>4.5</v>
      </c>
      <c r="J4091" t="n">
        <v>9.300000000000001</v>
      </c>
      <c r="K4091" t="n">
        <v>-155936000</v>
      </c>
      <c r="L4091" t="n">
        <v>181358000</v>
      </c>
      <c r="M4091" t="n">
        <v>181497000</v>
      </c>
      <c r="N4091" t="n">
        <v>-158833000</v>
      </c>
      <c r="O4091">
        <f>D4090</f>
      </c>
      <c r="P4091">
        <f>(E4091-F4091+G4091)/O4091*100</f>
      </c>
      <c r="Q4091">
        <f>H4090</f>
      </c>
      <c r="R4091">
        <f>I4090</f>
      </c>
      <c r="S4091">
        <f>H4091-H4090</f>
      </c>
      <c r="T4091">
        <f>I4091-I4090</f>
      </c>
      <c r="U4091">
        <f>(L4091-K4091)/(2*D4091*0.01)</f>
      </c>
      <c r="V4091">
        <f>(L4091+K4091)/(D4091*0.0001)</f>
      </c>
    </row>
    <row r="4092">
      <c r="A4092" t="n">
        <v>2022</v>
      </c>
      <c r="B4092" t="inlineStr">
        <is>
          <t>00137809</t>
        </is>
      </c>
      <c r="C4092" t="inlineStr">
        <is>
          <t>SHD</t>
        </is>
      </c>
      <c r="D4092" t="n">
        <v>1641835000</v>
      </c>
      <c r="E4092" t="n">
        <v>293529000</v>
      </c>
      <c r="F4092" t="n">
        <v>278198000</v>
      </c>
      <c r="G4092" t="n">
        <v>53110000</v>
      </c>
      <c r="H4092" t="n">
        <v>5.33</v>
      </c>
      <c r="I4092" t="n">
        <v>4.5</v>
      </c>
      <c r="J4092" t="n">
        <v>7.95</v>
      </c>
      <c r="K4092" t="n">
        <v>-110897000</v>
      </c>
      <c r="L4092" t="n">
        <v>126913000</v>
      </c>
      <c r="M4092" t="n">
        <v>130137000</v>
      </c>
      <c r="N4092" t="n">
        <v>-115420000</v>
      </c>
      <c r="O4092">
        <f>D4091</f>
      </c>
      <c r="P4092">
        <f>(E4092-F4092+G4092)/O4092*100</f>
      </c>
      <c r="Q4092">
        <f>H4091</f>
      </c>
      <c r="R4092">
        <f>I4091</f>
      </c>
      <c r="S4092">
        <f>H4092-H4091</f>
      </c>
      <c r="T4092">
        <f>I4092-I4091</f>
      </c>
      <c r="U4092">
        <f>(L4092-K4092)/(2*D4092*0.01)</f>
      </c>
      <c r="V4092">
        <f>(L4092+K4092)/(D4092*0.0001)</f>
      </c>
    </row>
    <row r="4093">
      <c r="A4093" t="n">
        <v>2023</v>
      </c>
      <c r="B4093" t="inlineStr">
        <is>
          <t>00137809</t>
        </is>
      </c>
      <c r="C4093" t="inlineStr">
        <is>
          <t>SHD</t>
        </is>
      </c>
      <c r="D4093" t="n">
        <v>2075435000</v>
      </c>
      <c r="E4093" t="n">
        <v>235276000</v>
      </c>
      <c r="F4093" t="n">
        <v>36438000</v>
      </c>
      <c r="G4093" t="n">
        <v>79577000</v>
      </c>
      <c r="H4093" t="n">
        <v>4.52</v>
      </c>
      <c r="I4093" t="n">
        <v>4.5</v>
      </c>
      <c r="J4093" t="n">
        <v>7.84</v>
      </c>
      <c r="K4093" t="n">
        <v>-138765000</v>
      </c>
      <c r="L4093" t="n">
        <v>158661000</v>
      </c>
      <c r="M4093" t="n">
        <v>161348000</v>
      </c>
      <c r="N4093" t="n">
        <v>-145353000</v>
      </c>
      <c r="O4093">
        <f>D4092</f>
      </c>
      <c r="P4093">
        <f>(E4093-F4093+G4093)/O4093*100</f>
      </c>
      <c r="Q4093">
        <f>H4092</f>
      </c>
      <c r="R4093">
        <f>I4092</f>
      </c>
      <c r="S4093">
        <f>H4093-H4092</f>
      </c>
      <c r="T4093">
        <f>I4093-I4092</f>
      </c>
      <c r="U4093">
        <f>(L4093-K4093)/(2*D4093*0.01)</f>
      </c>
      <c r="V4093">
        <f>(L4093+K4093)/(D4093*0.0001)</f>
      </c>
    </row>
    <row r="4094">
      <c r="A4094" t="n">
        <v>2024</v>
      </c>
      <c r="B4094" t="inlineStr">
        <is>
          <t>00137809</t>
        </is>
      </c>
      <c r="C4094" t="inlineStr">
        <is>
          <t>SHD</t>
        </is>
      </c>
      <c r="D4094" t="n">
        <v>2391506000</v>
      </c>
      <c r="E4094" t="n">
        <v>258533000</v>
      </c>
      <c r="F4094" t="n">
        <v>192159000</v>
      </c>
      <c r="G4094" t="n">
        <v>86761000</v>
      </c>
      <c r="H4094" t="n">
        <v>3.97</v>
      </c>
      <c r="I4094" t="n">
        <v>4.76</v>
      </c>
      <c r="J4094" t="n">
        <v>8.050000000000001</v>
      </c>
      <c r="K4094" t="n">
        <v>-165923000</v>
      </c>
      <c r="L4094" t="n">
        <v>189696000</v>
      </c>
      <c r="M4094" t="n">
        <v>191851000</v>
      </c>
      <c r="N4094" t="n">
        <v>-170585000</v>
      </c>
      <c r="O4094">
        <f>D4093</f>
      </c>
      <c r="P4094">
        <f>(E4094-F4094+G4094)/O4094*100</f>
      </c>
      <c r="Q4094">
        <f>H4093</f>
      </c>
      <c r="R4094">
        <f>I4093</f>
      </c>
      <c r="S4094">
        <f>H4094-H4093</f>
      </c>
      <c r="T4094">
        <f>I4094-I4093</f>
      </c>
      <c r="U4094">
        <f>(L4094-K4094)/(2*D4094*0.01)</f>
      </c>
      <c r="V4094">
        <f>(L4094+K4094)/(D4094*0.0001)</f>
      </c>
    </row>
    <row r="4095">
      <c r="A4095" t="n">
        <v>2025</v>
      </c>
      <c r="B4095" t="inlineStr">
        <is>
          <t>00137809</t>
        </is>
      </c>
      <c r="C4095" t="inlineStr">
        <is>
          <t>SHD</t>
        </is>
      </c>
      <c r="D4095" t="n">
        <v>2790984000</v>
      </c>
      <c r="E4095" t="n">
        <v>273648000</v>
      </c>
      <c r="F4095" t="n">
        <v>56136000</v>
      </c>
      <c r="G4095" t="n">
        <v>88372000</v>
      </c>
      <c r="H4095" t="n">
        <v>4.32</v>
      </c>
      <c r="I4095" t="n">
        <v>4.76</v>
      </c>
      <c r="J4095" t="n">
        <v>7.7</v>
      </c>
      <c r="K4095" t="n">
        <v>-186055000</v>
      </c>
      <c r="L4095" t="n">
        <v>211713000</v>
      </c>
      <c r="M4095" t="n">
        <v>214882000</v>
      </c>
      <c r="N4095" t="n">
        <v>-191883000</v>
      </c>
      <c r="O4095">
        <f>D4094</f>
      </c>
      <c r="P4095">
        <f>(E4095-F4095+G4095)/O4095*100</f>
      </c>
      <c r="Q4095">
        <f>H4094</f>
      </c>
      <c r="R4095">
        <f>I4094</f>
      </c>
      <c r="S4095">
        <f>H4095-H4094</f>
      </c>
      <c r="T4095">
        <f>I4095-I4094</f>
      </c>
      <c r="U4095">
        <f>(L4095-K4095)/(2*D4095*0.01)</f>
      </c>
      <c r="V4095">
        <f>(L4095+K4095)/(D4095*0.0001)</f>
      </c>
    </row>
    <row r="4096">
      <c r="A4096" t="n">
        <v>2014</v>
      </c>
      <c r="B4096" t="inlineStr">
        <is>
          <t>00137915</t>
        </is>
      </c>
      <c r="C4096" t="inlineStr">
        <is>
          <t>에스엠코어</t>
        </is>
      </c>
      <c r="D4096" t="n">
        <v>3483404000</v>
      </c>
      <c r="E4096" t="n">
        <v>833629000</v>
      </c>
      <c r="F4096" t="n">
        <v>346988000</v>
      </c>
      <c r="G4096" t="n">
        <v>90219000</v>
      </c>
      <c r="H4096" t="n">
        <v>3.015</v>
      </c>
      <c r="I4096" t="n">
        <v>5</v>
      </c>
      <c r="K4096" t="n">
        <v>-280555000</v>
      </c>
      <c r="L4096" t="n">
        <v>238543000</v>
      </c>
      <c r="M4096" t="n">
        <v>247483000</v>
      </c>
      <c r="N4096" t="n">
        <v>-287323000</v>
      </c>
      <c r="U4096">
        <f>(L4096-K4096)/(2*D4096*0.01)</f>
      </c>
    </row>
    <row r="4097">
      <c r="A4097" t="n">
        <v>2015</v>
      </c>
      <c r="B4097" t="inlineStr">
        <is>
          <t>00137915</t>
        </is>
      </c>
      <c r="C4097" t="inlineStr">
        <is>
          <t>에스엠코어</t>
        </is>
      </c>
      <c r="D4097" t="n">
        <v>4774571000</v>
      </c>
      <c r="E4097" t="n">
        <v>1014075000</v>
      </c>
      <c r="F4097" t="n">
        <v>520931000</v>
      </c>
      <c r="G4097" t="n">
        <v>99996000</v>
      </c>
      <c r="H4097" t="n">
        <v>2.825</v>
      </c>
      <c r="I4097" t="n">
        <v>5</v>
      </c>
      <c r="K4097" t="n">
        <v>-7.32</v>
      </c>
      <c r="L4097" t="n">
        <v>8.640000000000001</v>
      </c>
      <c r="M4097" t="n">
        <v>8.369999999999999</v>
      </c>
      <c r="N4097" t="n">
        <v>-7.25</v>
      </c>
      <c r="O4097">
        <f>D4096</f>
      </c>
      <c r="P4097">
        <f>(E4097-F4097+G4097)/O4097*100</f>
      </c>
      <c r="Q4097">
        <f>H4096</f>
      </c>
      <c r="R4097">
        <f>I4096</f>
      </c>
      <c r="S4097">
        <f>H4097-H4096</f>
      </c>
      <c r="T4097">
        <f>I4097-I4096</f>
      </c>
      <c r="U4097">
        <f>(L4097-K4097)/(2*D4097*0.01)</f>
      </c>
      <c r="V4097">
        <f>(L4097+K4097)/(D4097*0.0001)</f>
      </c>
    </row>
    <row r="4098">
      <c r="A4098" t="n">
        <v>2016</v>
      </c>
      <c r="B4098" t="inlineStr">
        <is>
          <t>00137915</t>
        </is>
      </c>
      <c r="C4098" t="inlineStr">
        <is>
          <t>에스엠코어</t>
        </is>
      </c>
      <c r="D4098" t="n">
        <v>4596884000</v>
      </c>
      <c r="E4098" t="n">
        <v>1150923000</v>
      </c>
      <c r="F4098" t="n">
        <v>433164000</v>
      </c>
      <c r="G4098" t="n">
        <v>130586000</v>
      </c>
      <c r="H4098" t="n">
        <v>2.91</v>
      </c>
      <c r="I4098" t="n">
        <v>5</v>
      </c>
      <c r="K4098" t="n">
        <v>-336432000</v>
      </c>
      <c r="L4098" t="n">
        <v>396556000</v>
      </c>
      <c r="M4098" t="n">
        <v>385347000</v>
      </c>
      <c r="N4098" t="n">
        <v>-334419000</v>
      </c>
      <c r="O4098">
        <f>D4097</f>
      </c>
      <c r="P4098">
        <f>(E4098-F4098+G4098)/O4098*100</f>
      </c>
      <c r="Q4098">
        <f>H4097</f>
      </c>
      <c r="R4098">
        <f>I4097</f>
      </c>
      <c r="S4098">
        <f>H4098-H4097</f>
      </c>
      <c r="T4098">
        <f>I4098-I4097</f>
      </c>
      <c r="U4098">
        <f>(L4098-K4098)/(2*D4098*0.01)</f>
      </c>
      <c r="V4098">
        <f>(L4098+K4098)/(D4098*0.0001)</f>
      </c>
    </row>
    <row r="4099">
      <c r="A4099" t="n">
        <v>2017</v>
      </c>
      <c r="B4099" t="inlineStr">
        <is>
          <t>00137915</t>
        </is>
      </c>
      <c r="C4099" t="inlineStr">
        <is>
          <t>에스엠코어</t>
        </is>
      </c>
      <c r="D4099" t="n">
        <v>5606765000</v>
      </c>
      <c r="E4099" t="n">
        <v>1047763000</v>
      </c>
      <c r="F4099" t="n">
        <v>738949000</v>
      </c>
      <c r="G4099" t="n">
        <v>128963000</v>
      </c>
      <c r="H4099" t="n">
        <v>3.29</v>
      </c>
      <c r="I4099" t="n">
        <v>5</v>
      </c>
      <c r="K4099" t="n">
        <v>-424350000</v>
      </c>
      <c r="L4099" t="n">
        <v>499620000</v>
      </c>
      <c r="M4099" t="n">
        <v>486266220</v>
      </c>
      <c r="N4099" t="n">
        <v>-423410623</v>
      </c>
      <c r="O4099">
        <f>D4098</f>
      </c>
      <c r="P4099">
        <f>(E4099-F4099+G4099)/O4099*100</f>
      </c>
      <c r="Q4099">
        <f>H4098</f>
      </c>
      <c r="R4099">
        <f>I4098</f>
      </c>
      <c r="S4099">
        <f>H4099-H4098</f>
      </c>
      <c r="T4099">
        <f>I4099-I4098</f>
      </c>
      <c r="U4099">
        <f>(L4099-K4099)/(2*D4099*0.01)</f>
      </c>
      <c r="V4099">
        <f>(L4099+K4099)/(D4099*0.0001)</f>
      </c>
    </row>
    <row r="4100">
      <c r="A4100" t="n">
        <v>2018</v>
      </c>
      <c r="B4100" t="inlineStr">
        <is>
          <t>00137915</t>
        </is>
      </c>
      <c r="C4100" t="inlineStr">
        <is>
          <t>에스엠코어</t>
        </is>
      </c>
      <c r="D4100" t="n">
        <v>6838336000</v>
      </c>
      <c r="E4100" t="n">
        <v>1395216000</v>
      </c>
      <c r="F4100" t="n">
        <v>377230000</v>
      </c>
      <c r="G4100" t="n">
        <v>157424000</v>
      </c>
      <c r="H4100" t="n">
        <v>2.78</v>
      </c>
      <c r="I4100" t="n">
        <v>5</v>
      </c>
      <c r="K4100" t="n">
        <v>-100960000</v>
      </c>
      <c r="L4100" t="n">
        <v>594514392</v>
      </c>
      <c r="M4100" t="n">
        <v>73600000</v>
      </c>
      <c r="N4100" t="n">
        <v>-80000000</v>
      </c>
      <c r="O4100">
        <f>D4099</f>
      </c>
      <c r="P4100">
        <f>(E4100-F4100+G4100)/O4100*100</f>
      </c>
      <c r="Q4100">
        <f>H4099</f>
      </c>
      <c r="R4100">
        <f>I4099</f>
      </c>
      <c r="S4100">
        <f>H4100-H4099</f>
      </c>
      <c r="T4100">
        <f>I4100-I4099</f>
      </c>
      <c r="U4100">
        <f>(L4100-K4100)/(2*D4100*0.01)</f>
      </c>
    </row>
    <row r="4101">
      <c r="A4101" t="n">
        <v>2019</v>
      </c>
      <c r="B4101" t="inlineStr">
        <is>
          <t>00137915</t>
        </is>
      </c>
      <c r="C4101" t="inlineStr">
        <is>
          <t>에스엠코어</t>
        </is>
      </c>
      <c r="D4101" t="n">
        <v>8462379000</v>
      </c>
      <c r="E4101" t="n">
        <v>1601004000</v>
      </c>
      <c r="F4101" t="n">
        <v>973096000</v>
      </c>
      <c r="G4101" t="n">
        <v>184075000</v>
      </c>
      <c r="H4101" t="n">
        <v>3.1</v>
      </c>
      <c r="I4101" t="n">
        <v>7</v>
      </c>
      <c r="K4101" t="n">
        <v>-998326400</v>
      </c>
      <c r="L4101" t="n">
        <v>1226844700</v>
      </c>
      <c r="M4101" t="n">
        <v>1251077200</v>
      </c>
      <c r="N4101" t="n">
        <v>-1043047240</v>
      </c>
      <c r="O4101">
        <f>D4100</f>
      </c>
      <c r="P4101">
        <f>(E4101-F4101+G4101)/O4101*100</f>
      </c>
      <c r="Q4101">
        <f>H4100</f>
      </c>
      <c r="R4101">
        <f>I4100</f>
      </c>
      <c r="S4101">
        <f>H4101-H4100</f>
      </c>
      <c r="T4101">
        <f>I4101-I4100</f>
      </c>
      <c r="U4101">
        <f>(L4101-K4101)/(2*D4101*0.01)</f>
      </c>
      <c r="V4101">
        <f>(L4101+K4101)/(D4101*0.0001)</f>
      </c>
    </row>
    <row r="4102">
      <c r="A4102" t="n">
        <v>2020</v>
      </c>
      <c r="B4102" t="inlineStr">
        <is>
          <t>00137915</t>
        </is>
      </c>
      <c r="C4102" t="inlineStr">
        <is>
          <t>에스엠코어</t>
        </is>
      </c>
      <c r="D4102" t="n">
        <v>8823950000</v>
      </c>
      <c r="E4102" t="n">
        <v>2124686000</v>
      </c>
      <c r="F4102" t="n">
        <v>1480759000</v>
      </c>
      <c r="G4102" t="n">
        <v>258281000</v>
      </c>
      <c r="H4102" t="n">
        <v>3.2</v>
      </c>
      <c r="I4102" t="n">
        <v>7</v>
      </c>
      <c r="K4102" t="n">
        <v>-1078981000</v>
      </c>
      <c r="L4102" t="n">
        <v>1313297000</v>
      </c>
      <c r="M4102" t="n">
        <v>1346412000</v>
      </c>
      <c r="N4102" t="n">
        <v>-1120254000</v>
      </c>
      <c r="O4102">
        <f>D4101</f>
      </c>
      <c r="P4102">
        <f>(E4102-F4102+G4102)/O4102*100</f>
      </c>
      <c r="Q4102">
        <f>H4101</f>
      </c>
      <c r="R4102">
        <f>I4101</f>
      </c>
      <c r="S4102">
        <f>H4102-H4101</f>
      </c>
      <c r="T4102">
        <f>I4102-I4101</f>
      </c>
      <c r="U4102">
        <f>(L4102-K4102)/(2*D4102*0.01)</f>
      </c>
      <c r="V4102">
        <f>(L4102+K4102)/(D4102*0.0001)</f>
      </c>
    </row>
    <row r="4103">
      <c r="A4103" t="n">
        <v>2021</v>
      </c>
      <c r="B4103" t="inlineStr">
        <is>
          <t>00137915</t>
        </is>
      </c>
      <c r="C4103" t="inlineStr">
        <is>
          <t>에스엠코어</t>
        </is>
      </c>
      <c r="D4103" t="n">
        <v>8527307000</v>
      </c>
      <c r="E4103" t="n">
        <v>1943806000</v>
      </c>
      <c r="F4103" t="n">
        <v>1080291000</v>
      </c>
      <c r="G4103" t="n">
        <v>280376000</v>
      </c>
      <c r="H4103" t="n">
        <v>3.7</v>
      </c>
      <c r="I4103" t="n">
        <v>7</v>
      </c>
      <c r="K4103" t="n">
        <v>-923912000</v>
      </c>
      <c r="L4103" t="n">
        <v>1113258000</v>
      </c>
      <c r="M4103" t="n">
        <v>1146829000</v>
      </c>
      <c r="N4103" t="n">
        <v>-964276000</v>
      </c>
      <c r="O4103">
        <f>D4102</f>
      </c>
      <c r="P4103">
        <f>(E4103-F4103+G4103)/O4103*100</f>
      </c>
      <c r="Q4103">
        <f>H4102</f>
      </c>
      <c r="R4103">
        <f>I4102</f>
      </c>
      <c r="S4103">
        <f>H4103-H4102</f>
      </c>
      <c r="T4103">
        <f>I4103-I4102</f>
      </c>
      <c r="U4103">
        <f>(L4103-K4103)/(2*D4103*0.01)</f>
      </c>
      <c r="V4103">
        <f>(L4103+K4103)/(D4103*0.0001)</f>
      </c>
    </row>
    <row r="4104">
      <c r="A4104" t="n">
        <v>2022</v>
      </c>
      <c r="B4104" t="inlineStr">
        <is>
          <t>00137915</t>
        </is>
      </c>
      <c r="C4104" t="inlineStr">
        <is>
          <t>에스엠코어</t>
        </is>
      </c>
      <c r="D4104" t="n">
        <v>7595947000</v>
      </c>
      <c r="E4104" t="n">
        <v>1647856000</v>
      </c>
      <c r="F4104" t="n">
        <v>960656000</v>
      </c>
      <c r="G4104" t="n">
        <v>309404000</v>
      </c>
      <c r="H4104" t="n">
        <v>6</v>
      </c>
      <c r="I4104" t="n">
        <v>7</v>
      </c>
      <c r="K4104" t="n">
        <v>-685031000</v>
      </c>
      <c r="L4104" t="n">
        <v>811545000</v>
      </c>
      <c r="M4104" t="n">
        <v>856679000</v>
      </c>
      <c r="N4104" t="n">
        <v>-730744000</v>
      </c>
      <c r="O4104">
        <f>D4103</f>
      </c>
      <c r="P4104">
        <f>(E4104-F4104+G4104)/O4104*100</f>
      </c>
      <c r="Q4104">
        <f>H4103</f>
      </c>
      <c r="R4104">
        <f>I4103</f>
      </c>
      <c r="S4104">
        <f>H4104-H4103</f>
      </c>
      <c r="T4104">
        <f>I4104-I4103</f>
      </c>
      <c r="U4104">
        <f>(L4104-K4104)/(2*D4104*0.01)</f>
      </c>
      <c r="V4104">
        <f>(L4104+K4104)/(D4104*0.0001)</f>
      </c>
    </row>
    <row r="4105">
      <c r="A4105" t="n">
        <v>2023</v>
      </c>
      <c r="B4105" t="inlineStr">
        <is>
          <t>00137915</t>
        </is>
      </c>
      <c r="C4105" t="inlineStr">
        <is>
          <t>에스엠코어</t>
        </is>
      </c>
      <c r="D4105" t="n">
        <v>7841225000</v>
      </c>
      <c r="E4105" t="n">
        <v>1492977000</v>
      </c>
      <c r="F4105" t="n">
        <v>1519768000</v>
      </c>
      <c r="G4105" t="n">
        <v>385401000</v>
      </c>
      <c r="H4105" t="n">
        <v>5</v>
      </c>
      <c r="I4105" t="n">
        <v>5</v>
      </c>
      <c r="K4105" t="n">
        <v>-521798000</v>
      </c>
      <c r="L4105" t="n">
        <v>597839000</v>
      </c>
      <c r="M4105" t="n">
        <v>623865000</v>
      </c>
      <c r="N4105" t="n">
        <v>-551663000</v>
      </c>
      <c r="O4105">
        <f>D4104</f>
      </c>
      <c r="P4105">
        <f>(E4105-F4105+G4105)/O4105*100</f>
      </c>
      <c r="Q4105">
        <f>H4104</f>
      </c>
      <c r="R4105">
        <f>I4104</f>
      </c>
      <c r="S4105">
        <f>H4105-H4104</f>
      </c>
      <c r="T4105">
        <f>I4105-I4104</f>
      </c>
      <c r="U4105">
        <f>(L4105-K4105)/(2*D4105*0.01)</f>
      </c>
      <c r="V4105">
        <f>(L4105+K4105)/(D4105*0.0001)</f>
      </c>
    </row>
    <row r="4106">
      <c r="A4106" t="n">
        <v>2024</v>
      </c>
      <c r="B4106" t="inlineStr">
        <is>
          <t>00137915</t>
        </is>
      </c>
      <c r="C4106" t="inlineStr">
        <is>
          <t>에스엠코어</t>
        </is>
      </c>
      <c r="D4106" t="n">
        <v>9671753000</v>
      </c>
      <c r="E4106" t="n">
        <v>1581835000</v>
      </c>
      <c r="F4106" t="n">
        <v>1205741000</v>
      </c>
      <c r="G4106" t="n">
        <v>335235000</v>
      </c>
      <c r="H4106" t="n">
        <v>4.8</v>
      </c>
      <c r="I4106" t="n">
        <v>6</v>
      </c>
      <c r="J4106" t="n">
        <v>12.15</v>
      </c>
      <c r="K4106" t="n">
        <v>-965316000</v>
      </c>
      <c r="L4106" t="n">
        <v>1143187000</v>
      </c>
      <c r="M4106" t="n">
        <v>1190540000</v>
      </c>
      <c r="N4106" t="n">
        <v>-1017312000</v>
      </c>
      <c r="O4106">
        <f>D4105</f>
      </c>
      <c r="P4106">
        <f>(E4106-F4106+G4106)/O4106*100</f>
      </c>
      <c r="Q4106">
        <f>H4105</f>
      </c>
      <c r="R4106">
        <f>I4105</f>
      </c>
      <c r="S4106">
        <f>H4106-H4105</f>
      </c>
      <c r="T4106">
        <f>I4106-I4105</f>
      </c>
      <c r="U4106">
        <f>(L4106-K4106)/(2*D4106*0.01)</f>
      </c>
      <c r="V4106">
        <f>(L4106+K4106)/(D4106*0.0001)</f>
      </c>
    </row>
    <row r="4107">
      <c r="A4107" t="n">
        <v>2025</v>
      </c>
      <c r="B4107" t="inlineStr">
        <is>
          <t>00137915</t>
        </is>
      </c>
      <c r="C4107" t="inlineStr">
        <is>
          <t>에스엠코어</t>
        </is>
      </c>
      <c r="D4107" t="n">
        <v>9105077000</v>
      </c>
      <c r="E4107" t="n">
        <v>2183158000</v>
      </c>
      <c r="F4107" t="n">
        <v>1077451000</v>
      </c>
      <c r="G4107" t="n">
        <v>421789000</v>
      </c>
      <c r="H4107" t="n">
        <v>5.1</v>
      </c>
      <c r="I4107" t="n">
        <v>5</v>
      </c>
      <c r="J4107" t="n">
        <v>11.31</v>
      </c>
      <c r="K4107" t="n">
        <v>-873459000</v>
      </c>
      <c r="L4107" t="n">
        <v>1027464000</v>
      </c>
      <c r="M4107" t="n">
        <v>1073716000</v>
      </c>
      <c r="N4107" t="n">
        <v>-923680000</v>
      </c>
      <c r="O4107">
        <f>D4106</f>
      </c>
      <c r="P4107">
        <f>(E4107-F4107+G4107)/O4107*100</f>
      </c>
      <c r="Q4107">
        <f>H4106</f>
      </c>
      <c r="R4107">
        <f>I4106</f>
      </c>
      <c r="S4107">
        <f>H4107-H4106</f>
      </c>
      <c r="T4107">
        <f>I4107-I4106</f>
      </c>
      <c r="U4107">
        <f>(L4107-K4107)/(2*D4107*0.01)</f>
      </c>
      <c r="V4107">
        <f>(L4107+K4107)/(D4107*0.0001)</f>
      </c>
    </row>
    <row r="4108">
      <c r="A4108" t="n">
        <v>2014</v>
      </c>
      <c r="B4108" t="inlineStr">
        <is>
          <t>00137997</t>
        </is>
      </c>
      <c r="C4108" t="inlineStr">
        <is>
          <t>현대차증권</t>
        </is>
      </c>
      <c r="D4108" t="n">
        <v>16498282000</v>
      </c>
      <c r="E4108" t="n">
        <v>4604717000</v>
      </c>
      <c r="F4108" t="n">
        <v>7558279000</v>
      </c>
      <c r="G4108" t="n">
        <v>552533000</v>
      </c>
      <c r="H4108" t="n">
        <v>2.53</v>
      </c>
      <c r="I4108" t="n">
        <v>3</v>
      </c>
      <c r="K4108" t="n">
        <v>-824914000</v>
      </c>
      <c r="L4108" t="n">
        <v>907406000</v>
      </c>
      <c r="M4108" t="n">
        <v>907406000</v>
      </c>
      <c r="N4108" t="n">
        <v>-824914000</v>
      </c>
      <c r="U4108">
        <f>(L4108-K4108)/(2*D4108*0.01)</f>
      </c>
      <c r="V4108">
        <f>(L4108+K4108)/(D4108*0.0001)</f>
      </c>
    </row>
    <row r="4109">
      <c r="A4109" t="n">
        <v>2015</v>
      </c>
      <c r="B4109" t="inlineStr">
        <is>
          <t>00137997</t>
        </is>
      </c>
      <c r="C4109" t="inlineStr">
        <is>
          <t>현대차증권</t>
        </is>
      </c>
      <c r="D4109" t="n">
        <v>18277016000</v>
      </c>
      <c r="E4109" t="n">
        <v>4352784000</v>
      </c>
      <c r="F4109" t="n">
        <v>2725143000</v>
      </c>
      <c r="G4109" t="n">
        <v>382400000</v>
      </c>
      <c r="H4109" t="n">
        <v>2.14</v>
      </c>
      <c r="I4109" t="n">
        <v>3</v>
      </c>
      <c r="K4109" t="n">
        <v>-904609000</v>
      </c>
      <c r="L4109" t="n">
        <v>1001390000</v>
      </c>
      <c r="M4109" t="n">
        <v>984721000</v>
      </c>
      <c r="N4109" t="n">
        <v>-906705000</v>
      </c>
      <c r="O4109">
        <f>D4108</f>
      </c>
      <c r="P4109">
        <f>(E4109-F4109+G4109)/O4109*100</f>
      </c>
      <c r="Q4109">
        <f>H4108</f>
      </c>
      <c r="R4109">
        <f>I4108</f>
      </c>
      <c r="S4109">
        <f>H4109-H4108</f>
      </c>
      <c r="T4109">
        <f>I4109-I4108</f>
      </c>
      <c r="U4109">
        <f>(L4109-K4109)/(2*D4109*0.01)</f>
      </c>
      <c r="V4109">
        <f>(L4109+K4109)/(D4109*0.0001)</f>
      </c>
    </row>
    <row r="4110">
      <c r="A4110" t="n">
        <v>2016</v>
      </c>
      <c r="B4110" t="inlineStr">
        <is>
          <t>00137997</t>
        </is>
      </c>
      <c r="C4110" t="inlineStr">
        <is>
          <t>현대차증권</t>
        </is>
      </c>
      <c r="D4110" t="n">
        <v>19235328000</v>
      </c>
      <c r="E4110" t="n">
        <v>4221989000</v>
      </c>
      <c r="F4110" t="n">
        <v>2414327000</v>
      </c>
      <c r="G4110" t="n">
        <v>358826000</v>
      </c>
      <c r="H4110" t="n">
        <v>2.02</v>
      </c>
      <c r="I4110" t="n">
        <v>2</v>
      </c>
      <c r="K4110" t="n">
        <v>-1761882000</v>
      </c>
      <c r="L4110" t="n">
        <v>829668000</v>
      </c>
      <c r="M4110" t="n">
        <v>823792000</v>
      </c>
      <c r="N4110" t="n">
        <v>-771197000</v>
      </c>
      <c r="O4110">
        <f>D4109</f>
      </c>
      <c r="P4110">
        <f>(E4110-F4110+G4110)/O4110*100</f>
      </c>
      <c r="Q4110">
        <f>H4109</f>
      </c>
      <c r="R4110">
        <f>I4109</f>
      </c>
      <c r="S4110">
        <f>H4110-H4109</f>
      </c>
      <c r="T4110">
        <f>I4110-I4109</f>
      </c>
      <c r="U4110">
        <f>(L4110-K4110)/(2*D4110*0.01)</f>
      </c>
    </row>
    <row r="4111">
      <c r="A4111" t="n">
        <v>2017</v>
      </c>
      <c r="B4111" t="inlineStr">
        <is>
          <t>00137997</t>
        </is>
      </c>
      <c r="C4111" t="inlineStr">
        <is>
          <t>현대차증권</t>
        </is>
      </c>
      <c r="D4111" t="n">
        <v>20285270000</v>
      </c>
      <c r="E4111" t="n">
        <v>3998798000</v>
      </c>
      <c r="F4111" t="n">
        <v>3245185000</v>
      </c>
      <c r="G4111" t="n">
        <v>350531000</v>
      </c>
      <c r="H4111" t="n">
        <v>2.52</v>
      </c>
      <c r="I4111" t="n">
        <v>2</v>
      </c>
      <c r="K4111" t="n">
        <v>-803315000</v>
      </c>
      <c r="L4111" t="n">
        <v>872366000</v>
      </c>
      <c r="M4111" t="n">
        <v>870746000</v>
      </c>
      <c r="N4111" t="n">
        <v>-816921000</v>
      </c>
      <c r="O4111">
        <f>D4110</f>
      </c>
      <c r="P4111">
        <f>(E4111-F4111+G4111)/O4111*100</f>
      </c>
      <c r="Q4111">
        <f>H4110</f>
      </c>
      <c r="R4111">
        <f>I4110</f>
      </c>
      <c r="S4111">
        <f>H4111-H4110</f>
      </c>
      <c r="T4111">
        <f>I4111-I4110</f>
      </c>
      <c r="U4111">
        <f>(L4111-K4111)/(2*D4111*0.01)</f>
      </c>
      <c r="V4111">
        <f>(L4111+K4111)/(D4111*0.0001)</f>
      </c>
    </row>
    <row r="4112">
      <c r="A4112" t="n">
        <v>2018</v>
      </c>
      <c r="B4112" t="inlineStr">
        <is>
          <t>00137997</t>
        </is>
      </c>
      <c r="C4112" t="inlineStr">
        <is>
          <t>현대차증권</t>
        </is>
      </c>
      <c r="D4112" t="n">
        <v>24093837000</v>
      </c>
      <c r="E4112" t="n">
        <v>3990241000</v>
      </c>
      <c r="F4112" t="n">
        <v>1876182000</v>
      </c>
      <c r="G4112" t="n">
        <v>459538000</v>
      </c>
      <c r="H4112" t="n">
        <v>2.24</v>
      </c>
      <c r="I4112" t="n">
        <v>2</v>
      </c>
      <c r="K4112" t="n">
        <v>-902120000</v>
      </c>
      <c r="L4112" t="n">
        <v>977389000</v>
      </c>
      <c r="M4112" t="n">
        <v>972863000</v>
      </c>
      <c r="N4112" t="n">
        <v>-915038000</v>
      </c>
      <c r="O4112">
        <f>D4111</f>
      </c>
      <c r="P4112">
        <f>(E4112-F4112+G4112)/O4112*100</f>
      </c>
      <c r="Q4112">
        <f>H4111</f>
      </c>
      <c r="R4112">
        <f>I4111</f>
      </c>
      <c r="S4112">
        <f>H4112-H4111</f>
      </c>
      <c r="T4112">
        <f>I4112-I4111</f>
      </c>
      <c r="U4112">
        <f>(L4112-K4112)/(2*D4112*0.01)</f>
      </c>
      <c r="V4112">
        <f>(L4112+K4112)/(D4112*0.0001)</f>
      </c>
    </row>
    <row r="4113">
      <c r="A4113" t="n">
        <v>2019</v>
      </c>
      <c r="B4113" t="inlineStr">
        <is>
          <t>00137997</t>
        </is>
      </c>
      <c r="C4113" t="inlineStr">
        <is>
          <t>현대차증권</t>
        </is>
      </c>
      <c r="D4113" t="n">
        <v>27822052000</v>
      </c>
      <c r="E4113" t="n">
        <v>4187977000</v>
      </c>
      <c r="F4113" t="n">
        <v>3346660000</v>
      </c>
      <c r="G4113" t="n">
        <v>480846000</v>
      </c>
      <c r="H4113" t="n">
        <v>1.89</v>
      </c>
      <c r="I4113" t="n">
        <v>2</v>
      </c>
      <c r="K4113" t="n">
        <v>-1215807000</v>
      </c>
      <c r="L4113" t="n">
        <v>1333141000</v>
      </c>
      <c r="M4113" t="n">
        <v>1321510000</v>
      </c>
      <c r="N4113" t="n">
        <v>-1228605000</v>
      </c>
      <c r="O4113">
        <f>D4112</f>
      </c>
      <c r="P4113">
        <f>(E4113-F4113+G4113)/O4113*100</f>
      </c>
      <c r="Q4113">
        <f>H4112</f>
      </c>
      <c r="R4113">
        <f>I4112</f>
      </c>
      <c r="S4113">
        <f>H4113-H4112</f>
      </c>
      <c r="T4113">
        <f>I4113-I4112</f>
      </c>
      <c r="U4113">
        <f>(L4113-K4113)/(2*D4113*0.01)</f>
      </c>
      <c r="V4113">
        <f>(L4113+K4113)/(D4113*0.0001)</f>
      </c>
    </row>
    <row r="4114">
      <c r="A4114" t="n">
        <v>2020</v>
      </c>
      <c r="B4114" t="inlineStr">
        <is>
          <t>00137997</t>
        </is>
      </c>
      <c r="C4114" t="inlineStr">
        <is>
          <t>현대차증권</t>
        </is>
      </c>
      <c r="D4114" t="n">
        <v>32475000000</v>
      </c>
      <c r="E4114" t="n">
        <v>4383000000</v>
      </c>
      <c r="F4114" t="n">
        <v>2522000000</v>
      </c>
      <c r="G4114" t="n">
        <v>476000000</v>
      </c>
      <c r="H4114" t="n">
        <v>1.73</v>
      </c>
      <c r="I4114" t="n">
        <v>2</v>
      </c>
      <c r="K4114" t="n">
        <v>-1371000000</v>
      </c>
      <c r="L4114" t="n">
        <v>1500000000</v>
      </c>
      <c r="M4114" t="n">
        <v>1484000000</v>
      </c>
      <c r="N4114" t="n">
        <v>-1383000000</v>
      </c>
      <c r="O4114">
        <f>D4113</f>
      </c>
      <c r="P4114">
        <f>(E4114-F4114+G4114)/O4114*100</f>
      </c>
      <c r="Q4114">
        <f>H4113</f>
      </c>
      <c r="R4114">
        <f>I4113</f>
      </c>
      <c r="S4114">
        <f>H4114-H4113</f>
      </c>
      <c r="T4114">
        <f>I4114-I4113</f>
      </c>
      <c r="U4114">
        <f>(L4114-K4114)/(2*D4114*0.01)</f>
      </c>
      <c r="V4114">
        <f>(L4114+K4114)/(D4114*0.0001)</f>
      </c>
    </row>
    <row r="4115">
      <c r="A4115" t="n">
        <v>2021</v>
      </c>
      <c r="B4115" t="inlineStr">
        <is>
          <t>00137997</t>
        </is>
      </c>
      <c r="C4115" t="inlineStr">
        <is>
          <t>현대차증권</t>
        </is>
      </c>
      <c r="D4115" t="n">
        <v>38735000000</v>
      </c>
      <c r="E4115" t="n">
        <v>6286000000</v>
      </c>
      <c r="F4115" t="n">
        <v>3548000000</v>
      </c>
      <c r="G4115" t="n">
        <v>522000000</v>
      </c>
      <c r="H4115" t="n">
        <v>2.54</v>
      </c>
      <c r="I4115" t="n">
        <v>2</v>
      </c>
      <c r="K4115" t="n">
        <v>-2285000000</v>
      </c>
      <c r="L4115" t="n">
        <v>2571000000</v>
      </c>
      <c r="M4115" t="n">
        <v>2562000000</v>
      </c>
      <c r="N4115" t="n">
        <v>-2321000000</v>
      </c>
      <c r="O4115">
        <f>D4114</f>
      </c>
      <c r="P4115">
        <f>(E4115-F4115+G4115)/O4115*100</f>
      </c>
      <c r="Q4115">
        <f>H4114</f>
      </c>
      <c r="R4115">
        <f>I4114</f>
      </c>
      <c r="S4115">
        <f>H4115-H4114</f>
      </c>
      <c r="T4115">
        <f>I4115-I4114</f>
      </c>
      <c r="U4115">
        <f>(L4115-K4115)/(2*D4115*0.01)</f>
      </c>
      <c r="V4115">
        <f>(L4115+K4115)/(D4115*0.0001)</f>
      </c>
    </row>
    <row r="4116">
      <c r="A4116" t="n">
        <v>2022</v>
      </c>
      <c r="B4116" t="inlineStr">
        <is>
          <t>00137997</t>
        </is>
      </c>
      <c r="C4116" t="inlineStr">
        <is>
          <t>현대차증권</t>
        </is>
      </c>
      <c r="D4116" t="n">
        <v>37626000000</v>
      </c>
      <c r="E4116" t="n">
        <v>5928000000</v>
      </c>
      <c r="F4116" t="n">
        <v>3682000000</v>
      </c>
      <c r="G4116" t="n">
        <v>883000000</v>
      </c>
      <c r="H4116" t="n">
        <v>5.15</v>
      </c>
      <c r="I4116" t="n">
        <v>2</v>
      </c>
      <c r="O4116">
        <f>D4115</f>
      </c>
      <c r="P4116">
        <f>(E4116-F4116+G4116)/O4116*100</f>
      </c>
      <c r="Q4116">
        <f>H4115</f>
      </c>
      <c r="R4116">
        <f>I4115</f>
      </c>
      <c r="S4116">
        <f>H4116-H4115</f>
      </c>
      <c r="T4116">
        <f>I4116-I4115</f>
      </c>
    </row>
    <row r="4117">
      <c r="A4117" t="n">
        <v>2023</v>
      </c>
      <c r="B4117" t="inlineStr">
        <is>
          <t>00137997</t>
        </is>
      </c>
      <c r="C4117" t="inlineStr">
        <is>
          <t>현대차증권</t>
        </is>
      </c>
      <c r="D4117" t="n">
        <v>41390000000</v>
      </c>
      <c r="E4117" t="n">
        <v>5741000000</v>
      </c>
      <c r="F4117" t="n">
        <v>6324000000</v>
      </c>
      <c r="G4117" t="n">
        <v>1796000000</v>
      </c>
      <c r="H4117" t="n">
        <v>4.17</v>
      </c>
      <c r="K4117" t="n">
        <v>-2228000000</v>
      </c>
      <c r="L4117" t="n">
        <v>2486000000</v>
      </c>
      <c r="M4117" t="n">
        <v>2520000000</v>
      </c>
      <c r="N4117" t="n">
        <v>-2297000000</v>
      </c>
      <c r="O4117">
        <f>D4116</f>
      </c>
      <c r="P4117">
        <f>(E4117-F4117+G4117)/O4117*100</f>
      </c>
      <c r="Q4117">
        <f>H4116</f>
      </c>
      <c r="S4117">
        <f>H4117-H4116</f>
      </c>
      <c r="U4117">
        <f>(L4117-K4117)/(2*D4117*0.01)</f>
      </c>
      <c r="V4117">
        <f>(L4117+K4117)/(D4117*0.0001)</f>
      </c>
    </row>
    <row r="4118">
      <c r="A4118" t="n">
        <v>2024</v>
      </c>
      <c r="B4118" t="inlineStr">
        <is>
          <t>00137997</t>
        </is>
      </c>
      <c r="C4118" t="inlineStr">
        <is>
          <t>현대차증권</t>
        </is>
      </c>
      <c r="D4118" t="n">
        <v>42094000000</v>
      </c>
      <c r="E4118" t="n">
        <v>6032000000</v>
      </c>
      <c r="F4118" t="n">
        <v>4783000000</v>
      </c>
      <c r="G4118" t="n">
        <v>1614000000</v>
      </c>
      <c r="H4118" t="n">
        <v>3.42</v>
      </c>
      <c r="K4118" t="n">
        <v>-1547000000</v>
      </c>
      <c r="L4118" t="n">
        <v>1680000000</v>
      </c>
      <c r="M4118" t="n">
        <v>1691000000</v>
      </c>
      <c r="N4118" t="n">
        <v>-1585000000</v>
      </c>
      <c r="O4118">
        <f>D4117</f>
      </c>
      <c r="P4118">
        <f>(E4118-F4118+G4118)/O4118*100</f>
      </c>
      <c r="Q4118">
        <f>H4117</f>
      </c>
      <c r="S4118">
        <f>H4118-H4117</f>
      </c>
      <c r="U4118">
        <f>(L4118-K4118)/(2*D4118*0.01)</f>
      </c>
      <c r="V4118">
        <f>(L4118+K4118)/(D4118*0.0001)</f>
      </c>
    </row>
    <row r="4119">
      <c r="A4119" t="n">
        <v>2025</v>
      </c>
      <c r="B4119" t="inlineStr">
        <is>
          <t>00137997</t>
        </is>
      </c>
      <c r="C4119" t="inlineStr">
        <is>
          <t>현대차증권</t>
        </is>
      </c>
      <c r="D4119" t="n">
        <v>41595000000</v>
      </c>
      <c r="E4119" t="n">
        <v>5473000000</v>
      </c>
      <c r="F4119" t="n">
        <v>7867000000</v>
      </c>
      <c r="G4119" t="n">
        <v>1285000000</v>
      </c>
      <c r="H4119" t="n">
        <v>3.43</v>
      </c>
      <c r="K4119" t="n">
        <v>-1511000000</v>
      </c>
      <c r="L4119" t="n">
        <v>1640000000</v>
      </c>
      <c r="M4119" t="n">
        <v>1651000000</v>
      </c>
      <c r="N4119" t="n">
        <v>-1549000000</v>
      </c>
      <c r="O4119">
        <f>D4118</f>
      </c>
      <c r="P4119">
        <f>(E4119-F4119+G4119)/O4119*100</f>
      </c>
      <c r="Q4119">
        <f>H4118</f>
      </c>
      <c r="S4119">
        <f>H4119-H4118</f>
      </c>
      <c r="U4119">
        <f>(L4119-K4119)/(2*D4119*0.01)</f>
      </c>
      <c r="V4119">
        <f>(L4119+K4119)/(D4119*0.0001)</f>
      </c>
    </row>
    <row r="4120">
      <c r="A4120" t="n">
        <v>2014</v>
      </c>
      <c r="B4120" t="inlineStr">
        <is>
          <t>00138020</t>
        </is>
      </c>
      <c r="C4120" t="inlineStr">
        <is>
          <t>SK실트론</t>
        </is>
      </c>
      <c r="D4120" t="n">
        <v>70746448000</v>
      </c>
      <c r="E4120" t="n">
        <v>12418945000</v>
      </c>
      <c r="F4120" t="n">
        <v>8191567000</v>
      </c>
      <c r="G4120" t="n">
        <v>2204478000</v>
      </c>
      <c r="H4120" t="n">
        <v>3.48</v>
      </c>
      <c r="I4120" t="n">
        <v>6.04</v>
      </c>
    </row>
    <row r="4121">
      <c r="A4121" t="n">
        <v>2015</v>
      </c>
      <c r="B4121" t="inlineStr">
        <is>
          <t>00138020</t>
        </is>
      </c>
      <c r="C4121" t="inlineStr">
        <is>
          <t>SK실트론</t>
        </is>
      </c>
      <c r="D4121" t="n">
        <v>84470735000</v>
      </c>
      <c r="E4121" t="n">
        <v>13710168000</v>
      </c>
      <c r="F4121" t="n">
        <v>3141277000</v>
      </c>
      <c r="G4121" t="n">
        <v>2411984000</v>
      </c>
      <c r="H4121" t="n">
        <v>2.82</v>
      </c>
      <c r="I4121" t="n">
        <v>6.04</v>
      </c>
      <c r="O4121">
        <f>D4120</f>
      </c>
      <c r="P4121">
        <f>(E4121-F4121+G4121)/O4121*100</f>
      </c>
      <c r="Q4121">
        <f>H4120</f>
      </c>
      <c r="R4121">
        <f>I4120</f>
      </c>
      <c r="S4121">
        <f>H4121-H4120</f>
      </c>
      <c r="T4121">
        <f>I4121-I4120</f>
      </c>
    </row>
    <row r="4122">
      <c r="A4122" t="n">
        <v>2016</v>
      </c>
      <c r="B4122" t="inlineStr">
        <is>
          <t>00138020</t>
        </is>
      </c>
      <c r="C4122" t="inlineStr">
        <is>
          <t>SK실트론</t>
        </is>
      </c>
      <c r="D4122" t="n">
        <v>90744053000</v>
      </c>
      <c r="E4122" t="n">
        <v>13983481000</v>
      </c>
      <c r="F4122" t="n">
        <v>3185364000</v>
      </c>
      <c r="G4122" t="n">
        <v>2325812000</v>
      </c>
      <c r="H4122" t="n">
        <v>2.85</v>
      </c>
      <c r="I4122" t="n">
        <v>5.35</v>
      </c>
      <c r="O4122">
        <f>D4121</f>
      </c>
      <c r="P4122">
        <f>(E4122-F4122+G4122)/O4122*100</f>
      </c>
      <c r="Q4122">
        <f>H4121</f>
      </c>
      <c r="R4122">
        <f>I4121</f>
      </c>
      <c r="S4122">
        <f>H4122-H4121</f>
      </c>
      <c r="T4122">
        <f>I4122-I4121</f>
      </c>
    </row>
    <row r="4123">
      <c r="A4123" t="n">
        <v>2017</v>
      </c>
      <c r="B4123" t="inlineStr">
        <is>
          <t>00138020</t>
        </is>
      </c>
      <c r="C4123" t="inlineStr">
        <is>
          <t>SK실트론</t>
        </is>
      </c>
      <c r="D4123" t="n">
        <v>104409938000</v>
      </c>
      <c r="O4123">
        <f>D4122</f>
      </c>
    </row>
    <row r="4124">
      <c r="A4124" t="n">
        <v>2018</v>
      </c>
      <c r="B4124" t="inlineStr">
        <is>
          <t>00138020</t>
        </is>
      </c>
      <c r="C4124" t="inlineStr">
        <is>
          <t>SK실트론</t>
        </is>
      </c>
      <c r="D4124" t="n">
        <v>127590732000</v>
      </c>
      <c r="E4124" t="n">
        <v>13987448000</v>
      </c>
      <c r="F4124" t="n">
        <v>5037800000</v>
      </c>
      <c r="G4124" t="n">
        <v>3186671000</v>
      </c>
      <c r="H4124" t="n">
        <v>2.69</v>
      </c>
      <c r="I4124" t="n">
        <v>5.22</v>
      </c>
      <c r="O4124">
        <f>D4123</f>
      </c>
      <c r="P4124">
        <f>(E4124-F4124+G4124)/O4124*100</f>
      </c>
    </row>
    <row r="4125">
      <c r="A4125" t="n">
        <v>2014</v>
      </c>
      <c r="B4125" t="inlineStr">
        <is>
          <t>00138057</t>
        </is>
      </c>
      <c r="C4125" t="inlineStr">
        <is>
          <t>써니전자</t>
        </is>
      </c>
      <c r="D4125" t="n">
        <v>1054137000</v>
      </c>
      <c r="E4125" t="n">
        <v>256260000</v>
      </c>
      <c r="F4125" t="n">
        <v>116383000</v>
      </c>
      <c r="G4125" t="n">
        <v>28245000</v>
      </c>
      <c r="H4125" t="n">
        <v>2.95</v>
      </c>
      <c r="I4125" t="n">
        <v>3</v>
      </c>
      <c r="K4125" t="n">
        <v>-59310000</v>
      </c>
      <c r="L4125" t="n">
        <v>67366000</v>
      </c>
      <c r="M4125" t="n">
        <v>66716000</v>
      </c>
      <c r="N4125" t="n">
        <v>-59884000</v>
      </c>
      <c r="U4125">
        <f>(L4125-K4125)/(2*D4125*0.01)</f>
      </c>
      <c r="V4125">
        <f>(L4125+K4125)/(D4125*0.0001)</f>
      </c>
    </row>
    <row r="4126">
      <c r="A4126" t="n">
        <v>2015</v>
      </c>
      <c r="B4126" t="inlineStr">
        <is>
          <t>00138057</t>
        </is>
      </c>
      <c r="C4126" t="inlineStr">
        <is>
          <t>써니전자</t>
        </is>
      </c>
      <c r="D4126" t="n">
        <v>1255133000</v>
      </c>
      <c r="E4126" t="n">
        <v>215875000</v>
      </c>
      <c r="F4126" t="n">
        <v>89848000</v>
      </c>
      <c r="G4126" t="n">
        <v>21165000</v>
      </c>
      <c r="H4126" t="n">
        <v>2.65</v>
      </c>
      <c r="I4126" t="n">
        <v>3</v>
      </c>
      <c r="K4126" t="n">
        <v>-72335000</v>
      </c>
      <c r="L4126" t="n">
        <v>81979000</v>
      </c>
      <c r="M4126" t="n">
        <v>80932000</v>
      </c>
      <c r="N4126" t="n">
        <v>-72829000</v>
      </c>
      <c r="O4126">
        <f>D4125</f>
      </c>
      <c r="P4126">
        <f>(E4126-F4126+G4126)/O4126*100</f>
      </c>
      <c r="Q4126">
        <f>H4125</f>
      </c>
      <c r="R4126">
        <f>I4125</f>
      </c>
      <c r="S4126">
        <f>H4126-H4125</f>
      </c>
      <c r="T4126">
        <f>I4126-I4125</f>
      </c>
      <c r="U4126">
        <f>(L4126-K4126)/(2*D4126*0.01)</f>
      </c>
      <c r="V4126">
        <f>(L4126+K4126)/(D4126*0.0001)</f>
      </c>
    </row>
    <row r="4127">
      <c r="A4127" t="n">
        <v>2016</v>
      </c>
      <c r="B4127" t="inlineStr">
        <is>
          <t>00138057</t>
        </is>
      </c>
      <c r="C4127" t="inlineStr">
        <is>
          <t>써니전자</t>
        </is>
      </c>
      <c r="D4127" t="n">
        <v>1341058000</v>
      </c>
      <c r="E4127" t="n">
        <v>222870000</v>
      </c>
      <c r="F4127" t="n">
        <v>157729000</v>
      </c>
      <c r="G4127" t="n">
        <v>27760000</v>
      </c>
      <c r="O4127">
        <f>D4126</f>
      </c>
      <c r="P4127">
        <f>(E4127-F4127+G4127)/O4127*100</f>
      </c>
    </row>
    <row r="4128">
      <c r="A4128" t="n">
        <v>2017</v>
      </c>
      <c r="B4128" t="inlineStr">
        <is>
          <t>00138057</t>
        </is>
      </c>
      <c r="C4128" t="inlineStr">
        <is>
          <t>써니전자</t>
        </is>
      </c>
      <c r="D4128" t="n">
        <v>1583595000</v>
      </c>
      <c r="E4128" t="n">
        <v>382877000</v>
      </c>
      <c r="F4128" t="n">
        <v>65357000</v>
      </c>
      <c r="G4128" t="n">
        <v>33659000</v>
      </c>
      <c r="O4128">
        <f>D4127</f>
      </c>
      <c r="P4128">
        <f>(E4128-F4128+G4128)/O4128*100</f>
      </c>
    </row>
    <row r="4129">
      <c r="A4129" t="n">
        <v>2018</v>
      </c>
      <c r="B4129" t="inlineStr">
        <is>
          <t>00138057</t>
        </is>
      </c>
      <c r="C4129" t="inlineStr">
        <is>
          <t>써니전자</t>
        </is>
      </c>
      <c r="D4129" t="n">
        <v>1335489000</v>
      </c>
      <c r="E4129" t="n">
        <v>220175000</v>
      </c>
      <c r="F4129" t="n">
        <v>263950000</v>
      </c>
      <c r="G4129" t="n">
        <v>40643000</v>
      </c>
      <c r="H4129" t="n">
        <v>2.6</v>
      </c>
      <c r="I4129" t="n">
        <v>3</v>
      </c>
      <c r="K4129" t="n">
        <v>-84346000</v>
      </c>
      <c r="L4129" t="n">
        <v>95436000</v>
      </c>
      <c r="M4129" t="n">
        <v>94164000</v>
      </c>
      <c r="N4129" t="n">
        <v>-84872000</v>
      </c>
      <c r="O4129">
        <f>D4128</f>
      </c>
      <c r="P4129">
        <f>(E4129-F4129+G4129)/O4129*100</f>
      </c>
      <c r="U4129">
        <f>(L4129-K4129)/(2*D4129*0.01)</f>
      </c>
      <c r="V4129">
        <f>(L4129+K4129)/(D4129*0.0001)</f>
      </c>
    </row>
    <row r="4130">
      <c r="A4130" t="n">
        <v>2019</v>
      </c>
      <c r="B4130" t="inlineStr">
        <is>
          <t>00138057</t>
        </is>
      </c>
      <c r="C4130" t="inlineStr">
        <is>
          <t>써니전자</t>
        </is>
      </c>
      <c r="D4130" t="n">
        <v>1187527000</v>
      </c>
      <c r="E4130" t="n">
        <v>191456000</v>
      </c>
      <c r="F4130" t="n">
        <v>388274000</v>
      </c>
      <c r="G4130" t="n">
        <v>31053000</v>
      </c>
      <c r="H4130" t="n">
        <v>2.74</v>
      </c>
      <c r="I4130" t="n">
        <v>3</v>
      </c>
      <c r="K4130" t="n">
        <v>-81652000</v>
      </c>
      <c r="L4130" t="n">
        <v>93469000</v>
      </c>
      <c r="M4130" t="n">
        <v>92328000</v>
      </c>
      <c r="N4130" t="n">
        <v>-82251000</v>
      </c>
      <c r="O4130">
        <f>D4129</f>
      </c>
      <c r="P4130">
        <f>(E4130-F4130+G4130)/O4130*100</f>
      </c>
      <c r="Q4130">
        <f>H4129</f>
      </c>
      <c r="R4130">
        <f>I4129</f>
      </c>
      <c r="S4130">
        <f>H4130-H4129</f>
      </c>
      <c r="T4130">
        <f>I4130-I4129</f>
      </c>
      <c r="U4130">
        <f>(L4130-K4130)/(2*D4130*0.01)</f>
      </c>
      <c r="V4130">
        <f>(L4130+K4130)/(D4130*0.0001)</f>
      </c>
    </row>
    <row r="4131">
      <c r="A4131" t="n">
        <v>2020</v>
      </c>
      <c r="B4131" t="inlineStr">
        <is>
          <t>00138057</t>
        </is>
      </c>
      <c r="C4131" t="inlineStr">
        <is>
          <t>써니전자</t>
        </is>
      </c>
      <c r="D4131" t="n">
        <v>1333039000</v>
      </c>
      <c r="E4131" t="n">
        <v>166284000</v>
      </c>
      <c r="F4131" t="n">
        <v>193068000</v>
      </c>
      <c r="G4131" t="n">
        <v>29001000</v>
      </c>
      <c r="H4131" t="n">
        <v>2.71</v>
      </c>
      <c r="I4131" t="n">
        <v>3</v>
      </c>
      <c r="K4131" t="n">
        <v>-92896000</v>
      </c>
      <c r="L4131" t="n">
        <v>106337000</v>
      </c>
      <c r="M4131" t="n">
        <v>105009000</v>
      </c>
      <c r="N4131" t="n">
        <v>-93554000</v>
      </c>
      <c r="O4131">
        <f>D4130</f>
      </c>
      <c r="P4131">
        <f>(E4131-F4131+G4131)/O4131*100</f>
      </c>
      <c r="Q4131">
        <f>H4130</f>
      </c>
      <c r="R4131">
        <f>I4130</f>
      </c>
      <c r="S4131">
        <f>H4131-H4130</f>
      </c>
      <c r="T4131">
        <f>I4131-I4130</f>
      </c>
      <c r="U4131">
        <f>(L4131-K4131)/(2*D4131*0.01)</f>
      </c>
      <c r="V4131">
        <f>(L4131+K4131)/(D4131*0.0001)</f>
      </c>
    </row>
    <row r="4132">
      <c r="A4132" t="n">
        <v>2021</v>
      </c>
      <c r="B4132" t="inlineStr">
        <is>
          <t>00138057</t>
        </is>
      </c>
      <c r="C4132" t="inlineStr">
        <is>
          <t>써니전자</t>
        </is>
      </c>
      <c r="D4132" t="n">
        <v>1466750000</v>
      </c>
      <c r="E4132" t="n">
        <v>170731000</v>
      </c>
      <c r="F4132" t="n">
        <v>256624000</v>
      </c>
      <c r="G4132" t="n">
        <v>34302000</v>
      </c>
      <c r="H4132" t="n">
        <v>3.29</v>
      </c>
      <c r="I4132" t="n">
        <v>3</v>
      </c>
      <c r="K4132" t="n">
        <v>-98339000</v>
      </c>
      <c r="L4132" t="n">
        <v>111913000</v>
      </c>
      <c r="M4132" t="n">
        <v>114720000</v>
      </c>
      <c r="N4132" t="n">
        <v>-102385000</v>
      </c>
      <c r="O4132">
        <f>D4131</f>
      </c>
      <c r="P4132">
        <f>(E4132-F4132+G4132)/O4132*100</f>
      </c>
      <c r="Q4132">
        <f>H4131</f>
      </c>
      <c r="R4132">
        <f>I4131</f>
      </c>
      <c r="S4132">
        <f>H4132-H4131</f>
      </c>
      <c r="T4132">
        <f>I4132-I4131</f>
      </c>
      <c r="U4132">
        <f>(L4132-K4132)/(2*D4132*0.01)</f>
      </c>
      <c r="V4132">
        <f>(L4132+K4132)/(D4132*0.0001)</f>
      </c>
    </row>
    <row r="4133">
      <c r="A4133" t="n">
        <v>2022</v>
      </c>
      <c r="B4133" t="inlineStr">
        <is>
          <t>00138057</t>
        </is>
      </c>
      <c r="C4133" t="inlineStr">
        <is>
          <t>써니전자</t>
        </is>
      </c>
      <c r="D4133" t="n">
        <v>930630000</v>
      </c>
      <c r="E4133" t="n">
        <v>152004000</v>
      </c>
      <c r="F4133" t="n">
        <v>696946000</v>
      </c>
      <c r="G4133" t="n">
        <v>42532000</v>
      </c>
      <c r="H4133" t="n">
        <v>5.63</v>
      </c>
      <c r="I4133" t="n">
        <v>3</v>
      </c>
      <c r="J4133" t="n">
        <v>6.7</v>
      </c>
      <c r="K4133" t="n">
        <v>-55752000</v>
      </c>
      <c r="L4133" t="n">
        <v>62124000</v>
      </c>
      <c r="M4133" t="n">
        <v>65205000</v>
      </c>
      <c r="N4133" t="n">
        <v>-59322000</v>
      </c>
      <c r="O4133">
        <f>D4132</f>
      </c>
      <c r="P4133">
        <f>(E4133-F4133+G4133)/O4133*100</f>
      </c>
      <c r="Q4133">
        <f>H4132</f>
      </c>
      <c r="R4133">
        <f>I4132</f>
      </c>
      <c r="S4133">
        <f>H4133-H4132</f>
      </c>
      <c r="T4133">
        <f>I4133-I4132</f>
      </c>
      <c r="U4133">
        <f>(L4133-K4133)/(2*D4133*0.01)</f>
      </c>
      <c r="V4133">
        <f>(L4133+K4133)/(D4133*0.0001)</f>
      </c>
    </row>
    <row r="4134">
      <c r="A4134" t="n">
        <v>2023</v>
      </c>
      <c r="B4134" t="inlineStr">
        <is>
          <t>00138057</t>
        </is>
      </c>
      <c r="C4134" t="inlineStr">
        <is>
          <t>써니전자</t>
        </is>
      </c>
      <c r="D4134" t="n">
        <v>1021615000</v>
      </c>
      <c r="E4134" t="n">
        <v>110874000</v>
      </c>
      <c r="F4134" t="n">
        <v>161533000</v>
      </c>
      <c r="G4134" t="n">
        <v>49861000</v>
      </c>
      <c r="H4134" t="n">
        <v>4.67</v>
      </c>
      <c r="I4134" t="n">
        <v>3</v>
      </c>
      <c r="J4134" t="n">
        <v>6.3</v>
      </c>
      <c r="K4134" t="n">
        <v>-58748000</v>
      </c>
      <c r="L4134" t="n">
        <v>65420000</v>
      </c>
      <c r="M4134" t="n">
        <v>67999000</v>
      </c>
      <c r="N4134" t="n">
        <v>-61970000</v>
      </c>
      <c r="O4134">
        <f>D4133</f>
      </c>
      <c r="P4134">
        <f>(E4134-F4134+G4134)/O4134*100</f>
      </c>
      <c r="Q4134">
        <f>H4133</f>
      </c>
      <c r="R4134">
        <f>I4133</f>
      </c>
      <c r="S4134">
        <f>H4134-H4133</f>
      </c>
      <c r="T4134">
        <f>I4134-I4133</f>
      </c>
      <c r="U4134">
        <f>(L4134-K4134)/(2*D4134*0.01)</f>
      </c>
      <c r="V4134">
        <f>(L4134+K4134)/(D4134*0.0001)</f>
      </c>
    </row>
    <row r="4135">
      <c r="A4135" t="n">
        <v>2024</v>
      </c>
      <c r="B4135" t="inlineStr">
        <is>
          <t>00138057</t>
        </is>
      </c>
      <c r="C4135" t="inlineStr">
        <is>
          <t>써니전자</t>
        </is>
      </c>
      <c r="D4135" t="n">
        <v>854818000</v>
      </c>
      <c r="E4135" t="n">
        <v>129634000</v>
      </c>
      <c r="F4135" t="n">
        <v>400553000</v>
      </c>
      <c r="G4135" t="n">
        <v>45309000</v>
      </c>
      <c r="H4135" t="n">
        <v>3.93</v>
      </c>
      <c r="I4135" t="n">
        <v>3</v>
      </c>
      <c r="K4135" t="n">
        <v>-44501000</v>
      </c>
      <c r="L4135" t="n">
        <v>48870000</v>
      </c>
      <c r="M4135" t="n">
        <v>50410000</v>
      </c>
      <c r="N4135" t="n">
        <v>-46647000</v>
      </c>
      <c r="O4135">
        <f>D4134</f>
      </c>
      <c r="P4135">
        <f>(E4135-F4135+G4135)/O4135*100</f>
      </c>
      <c r="Q4135">
        <f>H4134</f>
      </c>
      <c r="R4135">
        <f>I4134</f>
      </c>
      <c r="S4135">
        <f>H4135-H4134</f>
      </c>
      <c r="T4135">
        <f>I4135-I4134</f>
      </c>
      <c r="U4135">
        <f>(L4135-K4135)/(2*D4135*0.01)</f>
      </c>
      <c r="V4135">
        <f>(L4135+K4135)/(D4135*0.0001)</f>
      </c>
    </row>
    <row r="4136">
      <c r="A4136" t="n">
        <v>2025</v>
      </c>
      <c r="B4136" t="inlineStr">
        <is>
          <t>00138057</t>
        </is>
      </c>
      <c r="C4136" t="inlineStr">
        <is>
          <t>써니전자</t>
        </is>
      </c>
      <c r="D4136" t="n">
        <v>898134000</v>
      </c>
      <c r="E4136" t="n">
        <v>107542000</v>
      </c>
      <c r="F4136" t="n">
        <v>92576000</v>
      </c>
      <c r="G4136" t="n">
        <v>32003000</v>
      </c>
      <c r="H4136" t="n">
        <v>4.18</v>
      </c>
      <c r="I4136" t="n">
        <v>3</v>
      </c>
      <c r="K4136" t="n">
        <v>-42278000</v>
      </c>
      <c r="L4136" t="n">
        <v>46365000</v>
      </c>
      <c r="M4136" t="n">
        <v>47950000</v>
      </c>
      <c r="N4136" t="n">
        <v>-44423000</v>
      </c>
      <c r="O4136">
        <f>D4135</f>
      </c>
      <c r="P4136">
        <f>(E4136-F4136+G4136)/O4136*100</f>
      </c>
      <c r="Q4136">
        <f>H4135</f>
      </c>
      <c r="R4136">
        <f>I4135</f>
      </c>
      <c r="S4136">
        <f>H4136-H4135</f>
      </c>
      <c r="T4136">
        <f>I4136-I4135</f>
      </c>
      <c r="U4136">
        <f>(L4136-K4136)/(2*D4136*0.01)</f>
      </c>
      <c r="V4136">
        <f>(L4136+K4136)/(D4136*0.0001)</f>
      </c>
    </row>
    <row r="4137">
      <c r="A4137" t="n">
        <v>2014</v>
      </c>
      <c r="B4137" t="inlineStr">
        <is>
          <t>00138190</t>
        </is>
      </c>
      <c r="C4137" t="inlineStr">
        <is>
          <t>GS글로벌</t>
        </is>
      </c>
      <c r="D4137" t="n">
        <v>11893399000</v>
      </c>
      <c r="E4137" t="n">
        <v>1803975000</v>
      </c>
      <c r="F4137" t="n">
        <v>1145909000</v>
      </c>
      <c r="G4137" t="n">
        <v>357232000</v>
      </c>
      <c r="H4137" t="n">
        <v>2.84</v>
      </c>
      <c r="I4137" t="n">
        <v>3.135</v>
      </c>
      <c r="K4137" t="n">
        <v>-547266000</v>
      </c>
      <c r="L4137" t="n">
        <v>634901000</v>
      </c>
      <c r="M4137" t="n">
        <v>623527000</v>
      </c>
      <c r="N4137" t="n">
        <v>-548662000</v>
      </c>
      <c r="U4137">
        <f>(L4137-K4137)/(2*D4137*0.01)</f>
      </c>
      <c r="V4137">
        <f>(L4137+K4137)/(D4137*0.0001)</f>
      </c>
    </row>
    <row r="4138">
      <c r="A4138" t="n">
        <v>2015</v>
      </c>
      <c r="B4138" t="inlineStr">
        <is>
          <t>00138190</t>
        </is>
      </c>
      <c r="C4138" t="inlineStr">
        <is>
          <t>GS글로벌</t>
        </is>
      </c>
      <c r="D4138" t="n">
        <v>11151504000</v>
      </c>
      <c r="E4138" t="n">
        <v>2091080000</v>
      </c>
      <c r="F4138" t="n">
        <v>1126534000</v>
      </c>
      <c r="G4138" t="n">
        <v>366982000</v>
      </c>
      <c r="H4138" t="n">
        <v>2.425</v>
      </c>
      <c r="I4138" t="n">
        <v>3.5</v>
      </c>
      <c r="K4138" t="n">
        <v>-597023000</v>
      </c>
      <c r="L4138" t="n">
        <v>808641000</v>
      </c>
      <c r="M4138" t="n">
        <v>677374000</v>
      </c>
      <c r="N4138" t="n">
        <v>-600723000</v>
      </c>
      <c r="O4138">
        <f>D4137</f>
      </c>
      <c r="P4138">
        <f>(E4138-F4138+G4138)/O4138*100</f>
      </c>
      <c r="Q4138">
        <f>H4137</f>
      </c>
      <c r="R4138">
        <f>I4137</f>
      </c>
      <c r="S4138">
        <f>H4138-H4137</f>
      </c>
      <c r="T4138">
        <f>I4138-I4137</f>
      </c>
      <c r="U4138">
        <f>(L4138-K4138)/(2*D4138*0.01)</f>
      </c>
      <c r="V4138">
        <f>(L4138+K4138)/(D4138*0.0001)</f>
      </c>
    </row>
    <row r="4139">
      <c r="A4139" t="n">
        <v>2016</v>
      </c>
      <c r="B4139" t="inlineStr">
        <is>
          <t>00138190</t>
        </is>
      </c>
      <c r="C4139" t="inlineStr">
        <is>
          <t>GS글로벌</t>
        </is>
      </c>
      <c r="D4139" t="n">
        <v>20292351000000</v>
      </c>
      <c r="E4139" t="n">
        <v>3592115000000</v>
      </c>
      <c r="F4139" t="n">
        <v>2559089000000</v>
      </c>
      <c r="G4139" t="n">
        <v>389369000000</v>
      </c>
      <c r="H4139" t="n">
        <v>2.435</v>
      </c>
      <c r="I4139" t="n">
        <v>3.1</v>
      </c>
      <c r="K4139" t="n">
        <v>-1074636000000</v>
      </c>
      <c r="L4139" t="n">
        <v>966902000000</v>
      </c>
      <c r="M4139" t="n">
        <v>1073521000000</v>
      </c>
      <c r="N4139" t="n">
        <v>-981741000000</v>
      </c>
      <c r="O4139">
        <f>D4138</f>
      </c>
      <c r="P4139">
        <f>(E4139-F4139+G4139)/O4139*100</f>
      </c>
      <c r="Q4139">
        <f>H4138</f>
      </c>
      <c r="R4139">
        <f>I4138</f>
      </c>
      <c r="S4139">
        <f>H4139-H4138</f>
      </c>
      <c r="T4139">
        <f>I4139-I4138</f>
      </c>
      <c r="U4139">
        <f>(L4139-K4139)/(2*D4139*0.01)</f>
      </c>
    </row>
    <row r="4140">
      <c r="A4140" t="n">
        <v>2017</v>
      </c>
      <c r="B4140" t="inlineStr">
        <is>
          <t>00138190</t>
        </is>
      </c>
      <c r="C4140" t="inlineStr">
        <is>
          <t>GS글로벌</t>
        </is>
      </c>
      <c r="D4140" t="n">
        <v>22384314000</v>
      </c>
      <c r="E4140" t="n">
        <v>4087452000</v>
      </c>
      <c r="F4140" t="n">
        <v>2016721000</v>
      </c>
      <c r="G4140" t="n">
        <v>439051000</v>
      </c>
      <c r="H4140" t="n">
        <v>2.9</v>
      </c>
      <c r="I4140" t="n">
        <v>2.91</v>
      </c>
      <c r="K4140" t="n">
        <v>-1420921000</v>
      </c>
      <c r="L4140" t="n">
        <v>1280640000</v>
      </c>
      <c r="M4140" t="n">
        <v>1424153000</v>
      </c>
      <c r="N4140" t="n">
        <v>-1304344000</v>
      </c>
      <c r="O4140">
        <f>D4139</f>
      </c>
      <c r="P4140">
        <f>(E4140-F4140+G4140)/O4140*100</f>
      </c>
      <c r="Q4140">
        <f>H4139</f>
      </c>
      <c r="R4140">
        <f>I4139</f>
      </c>
      <c r="S4140">
        <f>H4140-H4139</f>
      </c>
      <c r="T4140">
        <f>I4140-I4139</f>
      </c>
      <c r="U4140">
        <f>(L4140-K4140)/(2*D4140*0.01)</f>
      </c>
    </row>
    <row r="4141">
      <c r="A4141" t="n">
        <v>2018</v>
      </c>
      <c r="B4141" t="inlineStr">
        <is>
          <t>00138190</t>
        </is>
      </c>
      <c r="C4141" t="inlineStr">
        <is>
          <t>GS글로벌</t>
        </is>
      </c>
      <c r="D4141" t="n">
        <v>25472802000</v>
      </c>
      <c r="E4141" t="n">
        <v>3918576000</v>
      </c>
      <c r="F4141" t="n">
        <v>2158090000</v>
      </c>
      <c r="G4141" t="n">
        <v>567253000</v>
      </c>
      <c r="H4141" t="n">
        <v>2.475</v>
      </c>
      <c r="I4141" t="n">
        <v>2.81</v>
      </c>
      <c r="K4141" t="n">
        <v>-1375607000</v>
      </c>
      <c r="L4141" t="n">
        <v>1539849000</v>
      </c>
      <c r="M4141" t="n">
        <v>1532764000</v>
      </c>
      <c r="N4141" t="n">
        <v>-1392836000</v>
      </c>
      <c r="O4141">
        <f>D4140</f>
      </c>
      <c r="P4141">
        <f>(E4141-F4141+G4141)/O4141*100</f>
      </c>
      <c r="Q4141">
        <f>H4140</f>
      </c>
      <c r="R4141">
        <f>I4140</f>
      </c>
      <c r="S4141">
        <f>H4141-H4140</f>
      </c>
      <c r="T4141">
        <f>I4141-I4140</f>
      </c>
      <c r="U4141">
        <f>(L4141-K4141)/(2*D4141*0.01)</f>
      </c>
      <c r="V4141">
        <f>(L4141+K4141)/(D4141*0.0001)</f>
      </c>
    </row>
    <row r="4142">
      <c r="A4142" t="n">
        <v>2019</v>
      </c>
      <c r="B4142" t="inlineStr">
        <is>
          <t>00138190</t>
        </is>
      </c>
      <c r="C4142" t="inlineStr">
        <is>
          <t>GS글로벌</t>
        </is>
      </c>
      <c r="D4142" t="n">
        <v>28918084000</v>
      </c>
      <c r="E4142" t="n">
        <v>4044792000</v>
      </c>
      <c r="F4142" t="n">
        <v>3618278000</v>
      </c>
      <c r="G4142" t="n">
        <v>620148000</v>
      </c>
      <c r="H4142" t="n">
        <v>2.195</v>
      </c>
      <c r="I4142" t="n">
        <v>3.73</v>
      </c>
      <c r="K4142" t="n">
        <v>-2003742000</v>
      </c>
      <c r="L4142" t="n">
        <v>2246341000</v>
      </c>
      <c r="M4142" t="n">
        <v>2241381000</v>
      </c>
      <c r="N4142" t="n">
        <v>-2031107000</v>
      </c>
      <c r="O4142">
        <f>D4141</f>
      </c>
      <c r="P4142">
        <f>(E4142-F4142+G4142)/O4142*100</f>
      </c>
      <c r="Q4142">
        <f>H4141</f>
      </c>
      <c r="R4142">
        <f>I4141</f>
      </c>
      <c r="S4142">
        <f>H4142-H4141</f>
      </c>
      <c r="T4142">
        <f>I4142-I4141</f>
      </c>
      <c r="U4142">
        <f>(L4142-K4142)/(2*D4142*0.01)</f>
      </c>
      <c r="V4142">
        <f>(L4142+K4142)/(D4142*0.0001)</f>
      </c>
    </row>
    <row r="4143">
      <c r="A4143" t="n">
        <v>2020</v>
      </c>
      <c r="B4143" t="inlineStr">
        <is>
          <t>00138190</t>
        </is>
      </c>
      <c r="C4143" t="inlineStr">
        <is>
          <t>GS글로벌</t>
        </is>
      </c>
      <c r="D4143" t="n">
        <v>31142524000</v>
      </c>
      <c r="E4143" t="n">
        <v>5117308000</v>
      </c>
      <c r="F4143" t="n">
        <v>3947738000</v>
      </c>
      <c r="G4143" t="n">
        <v>599896000</v>
      </c>
      <c r="H4143" t="n">
        <v>4.335</v>
      </c>
      <c r="I4143" t="n">
        <v>5.05</v>
      </c>
      <c r="K4143" t="n">
        <v>2062562000</v>
      </c>
      <c r="L4143" t="n">
        <v>2062562000</v>
      </c>
      <c r="M4143" t="n">
        <v>2153234000</v>
      </c>
      <c r="N4143" t="n">
        <v>-2347592000</v>
      </c>
      <c r="O4143">
        <f>D4142</f>
      </c>
      <c r="P4143">
        <f>(E4143-F4143+G4143)/O4143*100</f>
      </c>
      <c r="Q4143">
        <f>H4142</f>
      </c>
      <c r="R4143">
        <f>I4142</f>
      </c>
      <c r="S4143">
        <f>H4143-H4142</f>
      </c>
      <c r="T4143">
        <f>I4143-I4142</f>
      </c>
    </row>
    <row r="4144">
      <c r="A4144" t="n">
        <v>2021</v>
      </c>
      <c r="B4144" t="inlineStr">
        <is>
          <t>00138190</t>
        </is>
      </c>
      <c r="C4144" t="inlineStr">
        <is>
          <t>GS글로벌</t>
        </is>
      </c>
      <c r="D4144" t="n">
        <v>31764755000</v>
      </c>
      <c r="E4144" t="n">
        <v>4098549000</v>
      </c>
      <c r="F4144" t="n">
        <v>3215684000</v>
      </c>
      <c r="G4144" t="n">
        <v>689091000</v>
      </c>
      <c r="H4144" t="n">
        <v>4.24</v>
      </c>
      <c r="I4144" t="n">
        <v>4.9</v>
      </c>
      <c r="K4144" t="n">
        <v>-1973027000</v>
      </c>
      <c r="L4144" t="n">
        <v>2198912000</v>
      </c>
      <c r="M4144" t="n">
        <v>2210361000</v>
      </c>
      <c r="N4144" t="n">
        <v>-2012797000</v>
      </c>
      <c r="O4144">
        <f>D4143</f>
      </c>
      <c r="P4144">
        <f>(E4144-F4144+G4144)/O4144*100</f>
      </c>
      <c r="Q4144">
        <f>H4143</f>
      </c>
      <c r="R4144">
        <f>I4143</f>
      </c>
      <c r="S4144">
        <f>H4144-H4143</f>
      </c>
      <c r="T4144">
        <f>I4144-I4143</f>
      </c>
      <c r="U4144">
        <f>(L4144-K4144)/(2*D4144*0.01)</f>
      </c>
      <c r="V4144">
        <f>(L4144+K4144)/(D4144*0.0001)</f>
      </c>
    </row>
    <row r="4145">
      <c r="A4145" t="n">
        <v>2022</v>
      </c>
      <c r="B4145" t="inlineStr">
        <is>
          <t>00138190</t>
        </is>
      </c>
      <c r="C4145" t="inlineStr">
        <is>
          <t>GS글로벌</t>
        </is>
      </c>
      <c r="D4145" t="n">
        <v>29387398000</v>
      </c>
      <c r="E4145" t="n">
        <v>3807613000</v>
      </c>
      <c r="F4145" t="n">
        <v>5959752000</v>
      </c>
      <c r="G4145" t="n">
        <v>940043000</v>
      </c>
      <c r="H4145" t="n">
        <v>5.115</v>
      </c>
      <c r="I4145" t="n">
        <v>4.955</v>
      </c>
      <c r="K4145" t="n">
        <v>-1594139000</v>
      </c>
      <c r="L4145" t="n">
        <v>1752152000</v>
      </c>
      <c r="M4145" t="n">
        <v>1636262000</v>
      </c>
      <c r="N4145" t="n">
        <v>-1796077000</v>
      </c>
      <c r="O4145">
        <f>D4144</f>
      </c>
      <c r="P4145">
        <f>(E4145-F4145+G4145)/O4145*100</f>
      </c>
      <c r="Q4145">
        <f>H4144</f>
      </c>
      <c r="R4145">
        <f>I4144</f>
      </c>
      <c r="S4145">
        <f>H4145-H4144</f>
      </c>
      <c r="T4145">
        <f>I4145-I4144</f>
      </c>
      <c r="U4145">
        <f>(L4145-K4145)/(2*D4145*0.01)</f>
      </c>
      <c r="V4145">
        <f>(L4145+K4145)/(D4145*0.0001)</f>
      </c>
    </row>
    <row r="4146">
      <c r="A4146" t="n">
        <v>2023</v>
      </c>
      <c r="B4146" t="inlineStr">
        <is>
          <t>00138190</t>
        </is>
      </c>
      <c r="C4146" t="inlineStr">
        <is>
          <t>GS글로벌</t>
        </is>
      </c>
      <c r="D4146" t="n">
        <v>34217910000</v>
      </c>
      <c r="E4146" t="n">
        <v>3459392000</v>
      </c>
      <c r="F4146" t="n">
        <v>2497021000</v>
      </c>
      <c r="G4146" t="n">
        <v>1413020000</v>
      </c>
      <c r="H4146" t="n">
        <v>4.705</v>
      </c>
      <c r="I4146" t="n">
        <v>4.92</v>
      </c>
      <c r="K4146" t="n">
        <v>-2045550000</v>
      </c>
      <c r="L4146" t="n">
        <v>2035483000</v>
      </c>
      <c r="M4146" t="n">
        <v>1710698000</v>
      </c>
      <c r="N4146" t="n">
        <v>-2419159000</v>
      </c>
      <c r="O4146">
        <f>D4145</f>
      </c>
      <c r="P4146">
        <f>(E4146-F4146+G4146)/O4146*100</f>
      </c>
      <c r="Q4146">
        <f>H4145</f>
      </c>
      <c r="R4146">
        <f>I4145</f>
      </c>
      <c r="S4146">
        <f>H4146-H4145</f>
      </c>
      <c r="T4146">
        <f>I4146-I4145</f>
      </c>
      <c r="U4146">
        <f>(L4146-K4146)/(2*D4146*0.01)</f>
      </c>
    </row>
    <row r="4147">
      <c r="A4147" t="n">
        <v>2024</v>
      </c>
      <c r="B4147" t="inlineStr">
        <is>
          <t>00138190</t>
        </is>
      </c>
      <c r="C4147" t="inlineStr">
        <is>
          <t>GS글로벌</t>
        </is>
      </c>
      <c r="D4147" t="n">
        <v>36192904000</v>
      </c>
      <c r="E4147" t="n">
        <v>3672821000</v>
      </c>
      <c r="F4147" t="n">
        <v>5011056000</v>
      </c>
      <c r="G4147" t="n">
        <v>1082761000</v>
      </c>
      <c r="H4147" t="n">
        <v>4.32</v>
      </c>
      <c r="I4147" t="n">
        <v>4.895</v>
      </c>
      <c r="K4147" t="n">
        <v>-2059200000</v>
      </c>
      <c r="L4147" t="n">
        <v>2410408000</v>
      </c>
      <c r="M4147" t="n">
        <v>2438327000</v>
      </c>
      <c r="N4147" t="n">
        <v>-2116688000</v>
      </c>
      <c r="O4147">
        <f>D4146</f>
      </c>
      <c r="P4147">
        <f>(E4147-F4147+G4147)/O4147*100</f>
      </c>
      <c r="Q4147">
        <f>H4146</f>
      </c>
      <c r="R4147">
        <f>I4146</f>
      </c>
      <c r="S4147">
        <f>H4147-H4146</f>
      </c>
      <c r="T4147">
        <f>I4147-I4146</f>
      </c>
      <c r="U4147">
        <f>(L4147-K4147)/(2*D4147*0.01)</f>
      </c>
      <c r="V4147">
        <f>(L4147+K4147)/(D4147*0.0001)</f>
      </c>
    </row>
    <row r="4148">
      <c r="A4148" t="n">
        <v>2025</v>
      </c>
      <c r="B4148" t="inlineStr">
        <is>
          <t>00138190</t>
        </is>
      </c>
      <c r="C4148" t="inlineStr">
        <is>
          <t>GS글로벌</t>
        </is>
      </c>
      <c r="D4148" t="n">
        <v>35781776000</v>
      </c>
      <c r="E4148" t="n">
        <v>3900613000</v>
      </c>
      <c r="F4148" t="n">
        <v>5154259000</v>
      </c>
      <c r="G4148" t="n">
        <v>1316202000</v>
      </c>
      <c r="H4148" t="n">
        <v>4.695</v>
      </c>
      <c r="I4148" t="n">
        <v>4.895</v>
      </c>
      <c r="J4148" t="n">
        <v>6.734</v>
      </c>
      <c r="K4148" t="n">
        <v>-2491949000</v>
      </c>
      <c r="L4148" t="n">
        <v>2401837000</v>
      </c>
      <c r="M4148" t="n">
        <v>2432015000</v>
      </c>
      <c r="N4148" t="n">
        <v>-2554940000</v>
      </c>
      <c r="O4148">
        <f>D4147</f>
      </c>
      <c r="P4148">
        <f>(E4148-F4148+G4148)/O4148*100</f>
      </c>
      <c r="Q4148">
        <f>H4147</f>
      </c>
      <c r="R4148">
        <f>I4147</f>
      </c>
      <c r="S4148">
        <f>H4148-H4147</f>
      </c>
      <c r="T4148">
        <f>I4148-I4147</f>
      </c>
      <c r="U4148">
        <f>(L4148-K4148)/(2*D4148*0.01)</f>
      </c>
    </row>
    <row r="4149">
      <c r="A4149" t="n">
        <v>2014</v>
      </c>
      <c r="B4149" t="inlineStr">
        <is>
          <t>00138224</t>
        </is>
      </c>
      <c r="C4149" t="inlineStr">
        <is>
          <t>쌍용씨앤이</t>
        </is>
      </c>
      <c r="D4149" t="n">
        <v>255593948000</v>
      </c>
      <c r="E4149" t="n">
        <v>18620129000</v>
      </c>
      <c r="F4149" t="n">
        <v>25749745000</v>
      </c>
      <c r="G4149" t="n">
        <v>9392049000</v>
      </c>
      <c r="H4149" t="n">
        <v>3.07</v>
      </c>
      <c r="K4149" t="n">
        <v>-18368018000</v>
      </c>
      <c r="L4149" t="n">
        <v>16319739000</v>
      </c>
      <c r="M4149" t="n">
        <v>18291566000</v>
      </c>
      <c r="N4149" t="n">
        <v>-16557542000</v>
      </c>
      <c r="U4149">
        <f>(L4149-K4149)/(2*D4149*0.01)</f>
      </c>
    </row>
    <row r="4150">
      <c r="A4150" t="n">
        <v>2016</v>
      </c>
      <c r="B4150" t="inlineStr">
        <is>
          <t>00138224</t>
        </is>
      </c>
      <c r="C4150" t="inlineStr">
        <is>
          <t>쌍용씨앤이</t>
        </is>
      </c>
      <c r="D4150" t="n">
        <v>214081858000</v>
      </c>
      <c r="E4150" t="n">
        <v>20057263000</v>
      </c>
      <c r="F4150" t="n">
        <v>14103344000</v>
      </c>
      <c r="G4150" t="n">
        <v>7576980000</v>
      </c>
      <c r="H4150" t="n">
        <v>3.345</v>
      </c>
      <c r="K4150" t="n">
        <v>-73464748000</v>
      </c>
      <c r="L4150" t="n">
        <v>82110851000</v>
      </c>
      <c r="M4150" t="n">
        <v>81983299000</v>
      </c>
      <c r="N4150" t="n">
        <v>-73592908000</v>
      </c>
      <c r="V4150">
        <f>(L4150+K4150)/(D4150*0.0001)</f>
      </c>
    </row>
    <row r="4151">
      <c r="A4151" t="n">
        <v>2017</v>
      </c>
      <c r="B4151" t="inlineStr">
        <is>
          <t>00138224</t>
        </is>
      </c>
      <c r="C4151" t="inlineStr">
        <is>
          <t>쌍용씨앤이</t>
        </is>
      </c>
      <c r="D4151" t="n">
        <v>198611626000</v>
      </c>
      <c r="E4151" t="n">
        <v>14133480000</v>
      </c>
      <c r="F4151" t="n">
        <v>19024832000</v>
      </c>
      <c r="G4151" t="n">
        <v>6327966000</v>
      </c>
      <c r="H4151" t="n">
        <v>3.095</v>
      </c>
      <c r="K4151" t="n">
        <v>-23595208000</v>
      </c>
      <c r="L4151" t="n">
        <v>26801362000</v>
      </c>
      <c r="M4151" t="n">
        <v>26754795000</v>
      </c>
      <c r="N4151" t="n">
        <v>-23760479000</v>
      </c>
      <c r="O4151">
        <f>D4150</f>
      </c>
      <c r="P4151">
        <f>(E4151-F4151+G4151)/O4151*100</f>
      </c>
      <c r="Q4151">
        <f>H4150</f>
      </c>
      <c r="S4151">
        <f>H4151-H4150</f>
      </c>
      <c r="U4151">
        <f>(L4151-K4151)/(2*D4151*0.01)</f>
      </c>
      <c r="V4151">
        <f>(L4151+K4151)/(D4151*0.0001)</f>
      </c>
    </row>
    <row r="4152">
      <c r="A4152" t="n">
        <v>2018</v>
      </c>
      <c r="B4152" t="inlineStr">
        <is>
          <t>00138224</t>
        </is>
      </c>
      <c r="C4152" t="inlineStr">
        <is>
          <t>쌍용씨앤이</t>
        </is>
      </c>
      <c r="D4152" t="n">
        <v>224519311000</v>
      </c>
      <c r="E4152" t="n">
        <v>14243750000</v>
      </c>
      <c r="F4152" t="n">
        <v>12182294000</v>
      </c>
      <c r="G4152" t="n">
        <v>6670508000</v>
      </c>
      <c r="H4152" t="n">
        <v>2.75</v>
      </c>
      <c r="K4152" t="n">
        <v>-15097848000</v>
      </c>
      <c r="L4152" t="n">
        <v>17107189000</v>
      </c>
      <c r="M4152" t="n">
        <v>16964349000</v>
      </c>
      <c r="N4152" t="n">
        <v>-15353633000</v>
      </c>
      <c r="O4152">
        <f>D4151</f>
      </c>
      <c r="P4152">
        <f>(E4152-F4152+G4152)/O4152*100</f>
      </c>
      <c r="Q4152">
        <f>H4151</f>
      </c>
      <c r="S4152">
        <f>H4152-H4151</f>
      </c>
      <c r="U4152">
        <f>(L4152-K4152)/(2*D4152*0.01)</f>
      </c>
      <c r="V4152">
        <f>(L4152+K4152)/(D4152*0.0001)</f>
      </c>
    </row>
    <row r="4153">
      <c r="A4153" t="n">
        <v>2019</v>
      </c>
      <c r="B4153" t="inlineStr">
        <is>
          <t>00138224</t>
        </is>
      </c>
      <c r="C4153" t="inlineStr">
        <is>
          <t>쌍용씨앤이</t>
        </is>
      </c>
      <c r="D4153" t="n">
        <v>234252070000</v>
      </c>
      <c r="E4153" t="n">
        <v>15352933000</v>
      </c>
      <c r="F4153" t="n">
        <v>18919859000</v>
      </c>
      <c r="G4153" t="n">
        <v>6465006000</v>
      </c>
      <c r="H4153" t="n">
        <v>2.395</v>
      </c>
      <c r="K4153" t="n">
        <v>-15131702000</v>
      </c>
      <c r="L4153" t="n">
        <v>17024467000</v>
      </c>
      <c r="M4153" t="n">
        <v>16824104000</v>
      </c>
      <c r="N4153" t="n">
        <v>-15248917000</v>
      </c>
      <c r="O4153">
        <f>D4152</f>
      </c>
      <c r="P4153">
        <f>(E4153-F4153+G4153)/O4153*100</f>
      </c>
      <c r="Q4153">
        <f>H4152</f>
      </c>
      <c r="S4153">
        <f>H4153-H4152</f>
      </c>
      <c r="U4153">
        <f>(L4153-K4153)/(2*D4153*0.01)</f>
      </c>
      <c r="V4153">
        <f>(L4153+K4153)/(D4153*0.0001)</f>
      </c>
    </row>
    <row r="4154">
      <c r="A4154" t="n">
        <v>2020</v>
      </c>
      <c r="B4154" t="inlineStr">
        <is>
          <t>00138224</t>
        </is>
      </c>
      <c r="C4154" t="inlineStr">
        <is>
          <t>쌍용씨앤이</t>
        </is>
      </c>
      <c r="D4154" t="n">
        <v>245834956000</v>
      </c>
      <c r="E4154" t="n">
        <v>16065272000</v>
      </c>
      <c r="F4154" t="n">
        <v>18606204000</v>
      </c>
      <c r="G4154" t="n">
        <v>5982800000</v>
      </c>
      <c r="H4154" t="n">
        <v>2.425</v>
      </c>
      <c r="I4154" t="n">
        <v>2.5</v>
      </c>
      <c r="K4154" t="n">
        <v>-15871340000</v>
      </c>
      <c r="L4154" t="n">
        <v>17900115000</v>
      </c>
      <c r="M4154" t="n">
        <v>17625325000</v>
      </c>
      <c r="N4154" t="n">
        <v>-15941396000</v>
      </c>
      <c r="O4154">
        <f>D4153</f>
      </c>
      <c r="P4154">
        <f>(E4154-F4154+G4154)/O4154*100</f>
      </c>
      <c r="Q4154">
        <f>H4153</f>
      </c>
      <c r="S4154">
        <f>H4154-H4153</f>
      </c>
      <c r="U4154">
        <f>(L4154-K4154)/(2*D4154*0.01)</f>
      </c>
      <c r="V4154">
        <f>(L4154+K4154)/(D4154*0.0001)</f>
      </c>
    </row>
    <row r="4155">
      <c r="A4155" t="n">
        <v>2021</v>
      </c>
      <c r="B4155" t="inlineStr">
        <is>
          <t>00138224</t>
        </is>
      </c>
      <c r="C4155" t="inlineStr">
        <is>
          <t>쌍용씨앤이</t>
        </is>
      </c>
      <c r="D4155" t="n">
        <v>241082627000</v>
      </c>
      <c r="E4155" t="n">
        <v>16387292000</v>
      </c>
      <c r="F4155" t="n">
        <v>22414302000</v>
      </c>
      <c r="G4155" t="n">
        <v>5255758000</v>
      </c>
      <c r="H4155" t="n">
        <v>2.985</v>
      </c>
      <c r="K4155" t="n">
        <v>-32177468000</v>
      </c>
      <c r="L4155" t="n">
        <v>27478672000</v>
      </c>
      <c r="M4155" t="n">
        <v>32020403000</v>
      </c>
      <c r="N4155" t="n">
        <v>-27577775000</v>
      </c>
      <c r="O4155">
        <f>D4154</f>
      </c>
      <c r="P4155">
        <f>(E4155-F4155+G4155)/O4155*100</f>
      </c>
      <c r="Q4155">
        <f>H4154</f>
      </c>
      <c r="S4155">
        <f>H4155-H4154</f>
      </c>
      <c r="U4155">
        <f>(L4155-K4155)/(2*D4155*0.01)</f>
      </c>
    </row>
    <row r="4156">
      <c r="A4156" t="n">
        <v>2022</v>
      </c>
      <c r="B4156" t="inlineStr">
        <is>
          <t>00138224</t>
        </is>
      </c>
      <c r="C4156" t="inlineStr">
        <is>
          <t>쌍용씨앤이</t>
        </is>
      </c>
      <c r="D4156" t="n">
        <v>206713201000</v>
      </c>
      <c r="E4156" t="n">
        <v>16019549000</v>
      </c>
      <c r="F4156" t="n">
        <v>19387142000</v>
      </c>
      <c r="G4156" t="n">
        <v>7921137000</v>
      </c>
      <c r="H4156" t="n">
        <v>5.53</v>
      </c>
      <c r="K4156" t="n">
        <v>-21682641000</v>
      </c>
      <c r="L4156" t="n">
        <v>24989286000</v>
      </c>
      <c r="M4156" t="n">
        <v>25054264000</v>
      </c>
      <c r="N4156" t="n">
        <v>-21855019000</v>
      </c>
      <c r="O4156">
        <f>D4155</f>
      </c>
      <c r="P4156">
        <f>(E4156-F4156+G4156)/O4156*100</f>
      </c>
      <c r="Q4156">
        <f>H4155</f>
      </c>
      <c r="S4156">
        <f>H4156-H4155</f>
      </c>
      <c r="U4156">
        <f>(L4156-K4156)/(2*D4156*0.01)</f>
      </c>
      <c r="V4156">
        <f>(L4156+K4156)/(D4156*0.0001)</f>
      </c>
    </row>
    <row r="4157">
      <c r="A4157" t="n">
        <v>2023</v>
      </c>
      <c r="B4157" t="inlineStr">
        <is>
          <t>00138224</t>
        </is>
      </c>
      <c r="C4157" t="inlineStr">
        <is>
          <t>쌍용씨앤이</t>
        </is>
      </c>
      <c r="D4157" t="n">
        <v>203961699000</v>
      </c>
      <c r="E4157" t="n">
        <v>12781901000</v>
      </c>
      <c r="F4157" t="n">
        <v>33305482000</v>
      </c>
      <c r="G4157" t="n">
        <v>10397225000</v>
      </c>
      <c r="H4157" t="n">
        <v>4.55</v>
      </c>
      <c r="I4157" t="n">
        <v>4.05</v>
      </c>
      <c r="K4157" t="n">
        <v>-11480352000</v>
      </c>
      <c r="L4157" t="n">
        <v>12929119000</v>
      </c>
      <c r="M4157" t="n">
        <v>12806182000</v>
      </c>
      <c r="N4157" t="n">
        <v>-11582312000</v>
      </c>
      <c r="O4157">
        <f>D4156</f>
      </c>
      <c r="P4157">
        <f>(E4157-F4157+G4157)/O4157*100</f>
      </c>
      <c r="Q4157">
        <f>H4156</f>
      </c>
      <c r="S4157">
        <f>H4157-H4156</f>
      </c>
      <c r="U4157">
        <f>(L4157-K4157)/(2*D4157*0.01)</f>
      </c>
      <c r="V4157">
        <f>(L4157+K4157)/(D4157*0.0001)</f>
      </c>
    </row>
    <row r="4158">
      <c r="A4158" t="n">
        <v>2024</v>
      </c>
      <c r="B4158" t="inlineStr">
        <is>
          <t>00138224</t>
        </is>
      </c>
      <c r="C4158" t="inlineStr">
        <is>
          <t>쌍용씨앤이</t>
        </is>
      </c>
      <c r="D4158" t="n">
        <v>195919287000</v>
      </c>
      <c r="E4158" t="n">
        <v>13531655000</v>
      </c>
      <c r="F4158" t="n">
        <v>29140347000</v>
      </c>
      <c r="G4158" t="n">
        <v>8723244000</v>
      </c>
      <c r="H4158" t="n">
        <v>3.81</v>
      </c>
      <c r="I4158" t="n">
        <v>3.95</v>
      </c>
      <c r="K4158" t="n">
        <v>-11000522000</v>
      </c>
      <c r="L4158" t="n">
        <v>12258224000</v>
      </c>
      <c r="M4158" t="n">
        <v>12122027000</v>
      </c>
      <c r="N4158" t="n">
        <v>-11080309000</v>
      </c>
      <c r="O4158">
        <f>D4157</f>
      </c>
      <c r="P4158">
        <f>(E4158-F4158+G4158)/O4158*100</f>
      </c>
      <c r="Q4158">
        <f>H4157</f>
      </c>
      <c r="R4158">
        <f>I4157</f>
      </c>
      <c r="S4158">
        <f>H4158-H4157</f>
      </c>
      <c r="T4158">
        <f>I4158-I4157</f>
      </c>
      <c r="U4158">
        <f>(L4158-K4158)/(2*D4158*0.01)</f>
      </c>
      <c r="V4158">
        <f>(L4158+K4158)/(D4158*0.0001)</f>
      </c>
    </row>
    <row r="4159">
      <c r="A4159" t="n">
        <v>2014</v>
      </c>
      <c r="B4159" t="inlineStr">
        <is>
          <t>00138242</t>
        </is>
      </c>
      <c r="C4159" t="inlineStr">
        <is>
          <t>KG모빌리티</t>
        </is>
      </c>
      <c r="D4159" t="n">
        <v>248189001000</v>
      </c>
      <c r="E4159" t="n">
        <v>31645593000</v>
      </c>
      <c r="F4159" t="n">
        <v>6958637000</v>
      </c>
      <c r="G4159" t="n">
        <v>7853867000</v>
      </c>
      <c r="H4159" t="n">
        <v>3.41</v>
      </c>
      <c r="I4159" t="n">
        <v>5.31</v>
      </c>
      <c r="K4159" t="n">
        <v>-31873113000</v>
      </c>
      <c r="L4159" t="n">
        <v>38082514000</v>
      </c>
      <c r="M4159" t="n">
        <v>35905880000</v>
      </c>
      <c r="N4159" t="n">
        <v>-30718978000</v>
      </c>
      <c r="U4159">
        <f>(L4159-K4159)/(2*D4159*0.01)</f>
      </c>
      <c r="V4159">
        <f>(L4159+K4159)/(D4159*0.0001)</f>
      </c>
    </row>
    <row r="4160">
      <c r="A4160" t="n">
        <v>2016</v>
      </c>
      <c r="B4160" t="inlineStr">
        <is>
          <t>00138242</t>
        </is>
      </c>
      <c r="C4160" t="inlineStr">
        <is>
          <t>KG모빌리티</t>
        </is>
      </c>
      <c r="D4160" t="n">
        <v>280792667000</v>
      </c>
      <c r="E4160" t="n">
        <v>40843479000</v>
      </c>
      <c r="F4160" t="n">
        <v>21328382000</v>
      </c>
      <c r="G4160" t="n">
        <v>8520142000</v>
      </c>
      <c r="H4160" t="n">
        <v>2.89</v>
      </c>
      <c r="I4160" t="n">
        <v>3.95</v>
      </c>
      <c r="K4160" t="n">
        <v>-32679458000</v>
      </c>
      <c r="L4160" t="n">
        <v>38449404000</v>
      </c>
      <c r="M4160" t="n">
        <v>36473348000</v>
      </c>
      <c r="N4160" t="n">
        <v>-31605713000</v>
      </c>
      <c r="U4160">
        <f>(L4160-K4160)/(2*D4160*0.01)</f>
      </c>
      <c r="V4160">
        <f>(L4160+K4160)/(D4160*0.0001)</f>
      </c>
    </row>
    <row r="4161">
      <c r="A4161" t="n">
        <v>2017</v>
      </c>
      <c r="B4161" t="inlineStr">
        <is>
          <t>00138242</t>
        </is>
      </c>
      <c r="C4161" t="inlineStr">
        <is>
          <t>KG모빌리티</t>
        </is>
      </c>
      <c r="D4161" t="n">
        <v>285658090000</v>
      </c>
      <c r="E4161" t="n">
        <v>37549102000</v>
      </c>
      <c r="F4161" t="n">
        <v>19878539000</v>
      </c>
      <c r="G4161" t="n">
        <v>8063849000</v>
      </c>
      <c r="H4161" t="n">
        <v>3.15</v>
      </c>
      <c r="I4161" t="n">
        <v>3.94</v>
      </c>
      <c r="J4161" t="n">
        <v>12</v>
      </c>
      <c r="K4161" t="n">
        <v>-30107146000</v>
      </c>
      <c r="L4161" t="n">
        <v>35111141000</v>
      </c>
      <c r="M4161" t="n">
        <v>33325244000</v>
      </c>
      <c r="N4161" t="n">
        <v>-29156510000</v>
      </c>
      <c r="O4161">
        <f>D4160</f>
      </c>
      <c r="P4161">
        <f>(E4161-F4161+G4161)/O4161*100</f>
      </c>
      <c r="Q4161">
        <f>H4160</f>
      </c>
      <c r="R4161">
        <f>I4160</f>
      </c>
      <c r="S4161">
        <f>H4161-H4160</f>
      </c>
      <c r="T4161">
        <f>I4161-I4160</f>
      </c>
      <c r="U4161">
        <f>(L4161-K4161)/(2*D4161*0.01)</f>
      </c>
      <c r="V4161">
        <f>(L4161+K4161)/(D4161*0.0001)</f>
      </c>
    </row>
    <row r="4162">
      <c r="A4162" t="n">
        <v>2018</v>
      </c>
      <c r="B4162" t="inlineStr">
        <is>
          <t>00138242</t>
        </is>
      </c>
      <c r="C4162" t="inlineStr">
        <is>
          <t>KG모빌리티</t>
        </is>
      </c>
      <c r="D4162" t="n">
        <v>330195117000</v>
      </c>
      <c r="E4162" t="n">
        <v>36320832000</v>
      </c>
      <c r="F4162" t="n">
        <v>20601309000</v>
      </c>
      <c r="G4162" t="n">
        <v>8892349000</v>
      </c>
      <c r="H4162" t="n">
        <v>2.63</v>
      </c>
      <c r="I4162" t="n">
        <v>3.95</v>
      </c>
      <c r="J4162" t="n">
        <v>11.6</v>
      </c>
      <c r="K4162" t="n">
        <v>-33690779000</v>
      </c>
      <c r="L4162" t="n">
        <v>39170533000</v>
      </c>
      <c r="M4162" t="n">
        <v>37026125000</v>
      </c>
      <c r="N4162" t="n">
        <v>-32517154000</v>
      </c>
      <c r="O4162">
        <f>D4161</f>
      </c>
      <c r="P4162">
        <f>(E4162-F4162+G4162)/O4162*100</f>
      </c>
      <c r="Q4162">
        <f>H4161</f>
      </c>
      <c r="R4162">
        <f>I4161</f>
      </c>
      <c r="S4162">
        <f>H4162-H4161</f>
      </c>
      <c r="T4162">
        <f>I4162-I4161</f>
      </c>
      <c r="U4162">
        <f>(L4162-K4162)/(2*D4162*0.01)</f>
      </c>
      <c r="V4162">
        <f>(L4162+K4162)/(D4162*0.0001)</f>
      </c>
    </row>
    <row r="4163">
      <c r="A4163" t="n">
        <v>2019</v>
      </c>
      <c r="B4163" t="inlineStr">
        <is>
          <t>00138242</t>
        </is>
      </c>
      <c r="C4163" t="inlineStr">
        <is>
          <t>KG모빌리티</t>
        </is>
      </c>
      <c r="D4163" t="n">
        <v>357109529000</v>
      </c>
      <c r="E4163" t="n">
        <v>39722211000</v>
      </c>
      <c r="F4163" t="n">
        <v>19600999000</v>
      </c>
      <c r="G4163" t="n">
        <v>8590806000</v>
      </c>
      <c r="H4163" t="n">
        <v>2.3</v>
      </c>
      <c r="I4163" t="n">
        <v>3.96</v>
      </c>
      <c r="J4163" t="n">
        <v>11.1</v>
      </c>
      <c r="K4163" t="n">
        <v>-34976590000</v>
      </c>
      <c r="L4163" t="n">
        <v>40541126000</v>
      </c>
      <c r="M4163" t="n">
        <v>38098453000</v>
      </c>
      <c r="N4163" t="n">
        <v>-33573782000</v>
      </c>
      <c r="O4163">
        <f>D4162</f>
      </c>
      <c r="P4163">
        <f>(E4163-F4163+G4163)/O4163*100</f>
      </c>
      <c r="Q4163">
        <f>H4162</f>
      </c>
      <c r="R4163">
        <f>I4162</f>
      </c>
      <c r="S4163">
        <f>H4163-H4162</f>
      </c>
      <c r="T4163">
        <f>I4163-I4162</f>
      </c>
      <c r="U4163">
        <f>(L4163-K4163)/(2*D4163*0.01)</f>
      </c>
      <c r="V4163">
        <f>(L4163+K4163)/(D4163*0.0001)</f>
      </c>
    </row>
    <row r="4164">
      <c r="A4164" t="n">
        <v>2020</v>
      </c>
      <c r="B4164" t="inlineStr">
        <is>
          <t>00138242</t>
        </is>
      </c>
      <c r="C4164" t="inlineStr">
        <is>
          <t>KG모빌리티</t>
        </is>
      </c>
      <c r="D4164" t="n">
        <v>383312042000</v>
      </c>
      <c r="E4164" t="n">
        <v>40348672000</v>
      </c>
      <c r="F4164" t="n">
        <v>8807996000</v>
      </c>
      <c r="G4164" t="n">
        <v>8107730000</v>
      </c>
      <c r="H4164" t="n">
        <v>2.4</v>
      </c>
      <c r="I4164" t="n">
        <v>3.97</v>
      </c>
      <c r="J4164" t="n">
        <v>10.5</v>
      </c>
      <c r="K4164" t="n">
        <v>-35247596000</v>
      </c>
      <c r="L4164" t="n">
        <v>40600477000</v>
      </c>
      <c r="M4164" t="n">
        <v>39762904000</v>
      </c>
      <c r="N4164" t="n">
        <v>-35082139000</v>
      </c>
      <c r="O4164">
        <f>D4163</f>
      </c>
      <c r="P4164">
        <f>(E4164-F4164+G4164)/O4164*100</f>
      </c>
      <c r="Q4164">
        <f>H4163</f>
      </c>
      <c r="R4164">
        <f>I4163</f>
      </c>
      <c r="S4164">
        <f>H4164-H4163</f>
      </c>
      <c r="T4164">
        <f>I4164-I4163</f>
      </c>
      <c r="U4164">
        <f>(L4164-K4164)/(2*D4164*0.01)</f>
      </c>
      <c r="V4164">
        <f>(L4164+K4164)/(D4164*0.0001)</f>
      </c>
    </row>
    <row r="4165">
      <c r="A4165" t="n">
        <v>2021</v>
      </c>
      <c r="B4165" t="inlineStr">
        <is>
          <t>00138242</t>
        </is>
      </c>
      <c r="C4165" t="inlineStr">
        <is>
          <t>KG모빌리티</t>
        </is>
      </c>
      <c r="D4165" t="n">
        <v>363990154000</v>
      </c>
      <c r="E4165" t="n">
        <v>38794084000</v>
      </c>
      <c r="F4165" t="n">
        <v>24013077000</v>
      </c>
      <c r="G4165" t="n">
        <v>9051194000</v>
      </c>
      <c r="H4165" t="n">
        <v>2.8</v>
      </c>
      <c r="I4165" t="n">
        <v>2.97</v>
      </c>
      <c r="J4165" t="n">
        <v>9.4</v>
      </c>
      <c r="K4165" t="n">
        <v>-29968389000</v>
      </c>
      <c r="L4165" t="n">
        <v>33485336000</v>
      </c>
      <c r="M4165" t="n">
        <v>32797523000</v>
      </c>
      <c r="N4165" t="n">
        <v>-29835582000</v>
      </c>
      <c r="O4165">
        <f>D4164</f>
      </c>
      <c r="P4165">
        <f>(E4165-F4165+G4165)/O4165*100</f>
      </c>
      <c r="Q4165">
        <f>H4164</f>
      </c>
      <c r="R4165">
        <f>I4164</f>
      </c>
      <c r="S4165">
        <f>H4165-H4164</f>
      </c>
      <c r="T4165">
        <f>I4165-I4164</f>
      </c>
      <c r="U4165">
        <f>(L4165-K4165)/(2*D4165*0.01)</f>
      </c>
      <c r="V4165">
        <f>(L4165+K4165)/(D4165*0.0001)</f>
      </c>
    </row>
    <row r="4166">
      <c r="A4166" t="n">
        <v>2022</v>
      </c>
      <c r="B4166" t="inlineStr">
        <is>
          <t>00138242</t>
        </is>
      </c>
      <c r="C4166" t="inlineStr">
        <is>
          <t>KG모빌리티</t>
        </is>
      </c>
      <c r="D4166" t="n">
        <v>280901431000</v>
      </c>
      <c r="E4166" t="n">
        <v>33466509000</v>
      </c>
      <c r="F4166" t="n">
        <v>19530808000</v>
      </c>
      <c r="G4166" t="n">
        <v>9969873000</v>
      </c>
      <c r="H4166" t="n">
        <v>5.2</v>
      </c>
      <c r="I4166" t="n">
        <v>3</v>
      </c>
      <c r="K4166" t="n">
        <v>-18706635000</v>
      </c>
      <c r="L4166" t="n">
        <v>20832689000</v>
      </c>
      <c r="M4166" t="n">
        <v>20808445000</v>
      </c>
      <c r="N4166" t="n">
        <v>-18950364000</v>
      </c>
      <c r="O4166">
        <f>D4165</f>
      </c>
      <c r="P4166">
        <f>(E4166-F4166+G4166)/O4166*100</f>
      </c>
      <c r="Q4166">
        <f>H4165</f>
      </c>
      <c r="R4166">
        <f>I4165</f>
      </c>
      <c r="S4166">
        <f>H4166-H4165</f>
      </c>
      <c r="T4166">
        <f>I4166-I4165</f>
      </c>
      <c r="U4166">
        <f>(L4166-K4166)/(2*D4166*0.01)</f>
      </c>
      <c r="V4166">
        <f>(L4166+K4166)/(D4166*0.0001)</f>
      </c>
    </row>
    <row r="4167">
      <c r="A4167" t="n">
        <v>2023</v>
      </c>
      <c r="B4167" t="inlineStr">
        <is>
          <t>00138242</t>
        </is>
      </c>
      <c r="C4167" t="inlineStr">
        <is>
          <t>KG모빌리티</t>
        </is>
      </c>
      <c r="D4167" t="n">
        <v>345461785000</v>
      </c>
      <c r="E4167" t="n">
        <v>23932758000</v>
      </c>
      <c r="F4167" t="n">
        <v>20179728000</v>
      </c>
      <c r="G4167" t="n">
        <v>14310284000</v>
      </c>
      <c r="H4167" t="n">
        <v>4.67</v>
      </c>
      <c r="I4167" t="n">
        <v>3</v>
      </c>
      <c r="K4167" t="n">
        <v>-21795894000</v>
      </c>
      <c r="L4167" t="n">
        <v>24226111000</v>
      </c>
      <c r="M4167" t="n">
        <v>23957866000</v>
      </c>
      <c r="N4167" t="n">
        <v>-21885343000</v>
      </c>
      <c r="O4167">
        <f>D4166</f>
      </c>
      <c r="P4167">
        <f>(E4167-F4167+G4167)/O4167*100</f>
      </c>
      <c r="Q4167">
        <f>H4166</f>
      </c>
      <c r="R4167">
        <f>I4166</f>
      </c>
      <c r="S4167">
        <f>H4167-H4166</f>
      </c>
      <c r="T4167">
        <f>I4167-I4166</f>
      </c>
      <c r="U4167">
        <f>(L4167-K4167)/(2*D4167*0.01)</f>
      </c>
      <c r="V4167">
        <f>(L4167+K4167)/(D4167*0.0001)</f>
      </c>
    </row>
    <row r="4168">
      <c r="A4168" t="n">
        <v>2024</v>
      </c>
      <c r="B4168" t="inlineStr">
        <is>
          <t>00138242</t>
        </is>
      </c>
      <c r="C4168" t="inlineStr">
        <is>
          <t>KG모빌리티</t>
        </is>
      </c>
      <c r="D4168" t="n">
        <v>398569491000</v>
      </c>
      <c r="E4168" t="n">
        <v>27784886000</v>
      </c>
      <c r="F4168" t="n">
        <v>24965534000</v>
      </c>
      <c r="G4168" t="n">
        <v>14144085000</v>
      </c>
      <c r="H4168" t="n">
        <v>4.145</v>
      </c>
      <c r="I4168" t="n">
        <v>3</v>
      </c>
      <c r="K4168" t="n">
        <v>-23179277000</v>
      </c>
      <c r="L4168" t="n">
        <v>25701874000</v>
      </c>
      <c r="M4168" t="n">
        <v>25105275000</v>
      </c>
      <c r="N4168" t="n">
        <v>-23006928000</v>
      </c>
      <c r="O4168">
        <f>D4167</f>
      </c>
      <c r="P4168">
        <f>(E4168-F4168+G4168)/O4168*100</f>
      </c>
      <c r="Q4168">
        <f>H4167</f>
      </c>
      <c r="R4168">
        <f>I4167</f>
      </c>
      <c r="S4168">
        <f>H4168-H4167</f>
      </c>
      <c r="T4168">
        <f>I4168-I4167</f>
      </c>
      <c r="U4168">
        <f>(L4168-K4168)/(2*D4168*0.01)</f>
      </c>
      <c r="V4168">
        <f>(L4168+K4168)/(D4168*0.0001)</f>
      </c>
    </row>
    <row r="4169">
      <c r="A4169" t="n">
        <v>2025</v>
      </c>
      <c r="B4169" t="inlineStr">
        <is>
          <t>00138242</t>
        </is>
      </c>
      <c r="C4169" t="inlineStr">
        <is>
          <t>KG모빌리티</t>
        </is>
      </c>
      <c r="D4169" t="n">
        <v>421051283000</v>
      </c>
      <c r="E4169" t="n">
        <v>29690989000</v>
      </c>
      <c r="F4169" t="n">
        <v>32364685000</v>
      </c>
      <c r="G4169" t="n">
        <v>13315120000</v>
      </c>
      <c r="H4169" t="n">
        <v>4.425</v>
      </c>
      <c r="I4169" t="n">
        <v>3</v>
      </c>
      <c r="J4169" t="n">
        <v>6.6</v>
      </c>
      <c r="K4169" t="n">
        <v>-22359219000</v>
      </c>
      <c r="L4169" t="n">
        <v>24691731000</v>
      </c>
      <c r="M4169" t="n">
        <v>23750988000</v>
      </c>
      <c r="N4169" t="n">
        <v>-21851248000</v>
      </c>
      <c r="O4169">
        <f>D4168</f>
      </c>
      <c r="P4169">
        <f>(E4169-F4169+G4169)/O4169*100</f>
      </c>
      <c r="Q4169">
        <f>H4168</f>
      </c>
      <c r="R4169">
        <f>I4168</f>
      </c>
      <c r="S4169">
        <f>H4169-H4168</f>
      </c>
      <c r="T4169">
        <f>I4169-I4168</f>
      </c>
      <c r="U4169">
        <f>(L4169-K4169)/(2*D4169*0.01)</f>
      </c>
      <c r="V4169">
        <f>(L4169+K4169)/(D4169*0.0001)</f>
      </c>
    </row>
    <row r="4170">
      <c r="A4170" t="n">
        <v>2014</v>
      </c>
      <c r="B4170" t="inlineStr">
        <is>
          <t>00138260</t>
        </is>
      </c>
      <c r="C4170" t="inlineStr">
        <is>
          <t>SIMPAC</t>
        </is>
      </c>
      <c r="D4170" t="n">
        <v>2072651000</v>
      </c>
      <c r="E4170" t="n">
        <v>424291000</v>
      </c>
      <c r="F4170" t="n">
        <v>989195000</v>
      </c>
      <c r="G4170" t="n">
        <v>54094000</v>
      </c>
      <c r="H4170" t="n">
        <v>2.7</v>
      </c>
      <c r="I4170" t="n">
        <v>4</v>
      </c>
      <c r="K4170" t="n">
        <v>-97663000</v>
      </c>
      <c r="L4170" t="n">
        <v>108074000</v>
      </c>
      <c r="M4170" t="n">
        <v>105584000</v>
      </c>
      <c r="N4170" t="n">
        <v>-97392000</v>
      </c>
      <c r="U4170">
        <f>(L4170-K4170)/(2*D4170*0.01)</f>
      </c>
      <c r="V4170">
        <f>(L4170+K4170)/(D4170*0.0001)</f>
      </c>
    </row>
    <row r="4171">
      <c r="A4171" t="n">
        <v>2015</v>
      </c>
      <c r="B4171" t="inlineStr">
        <is>
          <t>00138260</t>
        </is>
      </c>
      <c r="C4171" t="inlineStr">
        <is>
          <t>SIMPAC</t>
        </is>
      </c>
      <c r="D4171" t="n">
        <v>519383000</v>
      </c>
      <c r="E4171" t="n">
        <v>468113000</v>
      </c>
      <c r="F4171" t="n">
        <v>2477532000</v>
      </c>
      <c r="G4171" t="n">
        <v>47829000</v>
      </c>
      <c r="H4171" t="n">
        <v>2.7</v>
      </c>
      <c r="I4171" t="n">
        <v>3</v>
      </c>
      <c r="K4171" t="n">
        <v>-29100000</v>
      </c>
      <c r="L4171" t="n">
        <v>32744000</v>
      </c>
      <c r="M4171" t="n">
        <v>32345000</v>
      </c>
      <c r="N4171" t="n">
        <v>-29312000</v>
      </c>
      <c r="O4171">
        <f>D4170</f>
      </c>
      <c r="P4171">
        <f>(E4171-F4171+G4171)/O4171*100</f>
      </c>
      <c r="Q4171">
        <f>H4170</f>
      </c>
      <c r="R4171">
        <f>I4170</f>
      </c>
      <c r="S4171">
        <f>H4171-H4170</f>
      </c>
      <c r="T4171">
        <f>I4171-I4170</f>
      </c>
      <c r="U4171">
        <f>(L4171-K4171)/(2*D4171*0.01)</f>
      </c>
      <c r="V4171">
        <f>(L4171+K4171)/(D4171*0.0001)</f>
      </c>
    </row>
    <row r="4172">
      <c r="A4172" t="n">
        <v>2017</v>
      </c>
      <c r="B4172" t="inlineStr">
        <is>
          <t>00138260</t>
        </is>
      </c>
      <c r="C4172" t="inlineStr">
        <is>
          <t>SIMPAC</t>
        </is>
      </c>
      <c r="D4172" t="n">
        <v>53679000</v>
      </c>
      <c r="E4172" t="n">
        <v>96054000</v>
      </c>
      <c r="F4172" t="n">
        <v>598356000</v>
      </c>
      <c r="G4172" t="n">
        <v>15348000</v>
      </c>
      <c r="H4172" t="n">
        <v>2.94</v>
      </c>
      <c r="I4172" t="n">
        <v>3</v>
      </c>
      <c r="K4172" t="n">
        <v>-3285000</v>
      </c>
      <c r="L4172" t="n">
        <v>3622000</v>
      </c>
      <c r="M4172" t="n">
        <v>3588000</v>
      </c>
      <c r="N4172" t="n">
        <v>-3316000</v>
      </c>
      <c r="U4172">
        <f>(L4172-K4172)/(2*D4172*0.01)</f>
      </c>
      <c r="V4172">
        <f>(L4172+K4172)/(D4172*0.0001)</f>
      </c>
    </row>
    <row r="4173">
      <c r="A4173" t="n">
        <v>2025</v>
      </c>
      <c r="B4173" t="inlineStr">
        <is>
          <t>00138260</t>
        </is>
      </c>
      <c r="C4173" t="inlineStr">
        <is>
          <t>SIMPAC</t>
        </is>
      </c>
      <c r="D4173" t="n">
        <v>4346840000</v>
      </c>
      <c r="E4173" t="n">
        <v>1484901000</v>
      </c>
      <c r="F4173" t="n">
        <v>255071000</v>
      </c>
      <c r="G4173" t="n">
        <v>130546000</v>
      </c>
      <c r="H4173" t="n">
        <v>4.4</v>
      </c>
      <c r="I4173" t="n">
        <v>4.15</v>
      </c>
      <c r="K4173" t="n">
        <v>-163688000</v>
      </c>
      <c r="L4173" t="n">
        <v>180165000</v>
      </c>
      <c r="M4173" t="n">
        <v>179255000</v>
      </c>
      <c r="N4173" t="n">
        <v>-165903000</v>
      </c>
      <c r="U4173">
        <f>(L4173-K4173)/(2*D4173*0.01)</f>
      </c>
      <c r="V4173">
        <f>(L4173+K4173)/(D4173*0.0001)</f>
      </c>
    </row>
    <row r="4174">
      <c r="A4174" t="n">
        <v>2014</v>
      </c>
      <c r="B4174" t="inlineStr">
        <is>
          <t>00138279</t>
        </is>
      </c>
      <c r="C4174" t="inlineStr">
        <is>
          <t>S-Oil</t>
        </is>
      </c>
      <c r="D4174" t="n">
        <v>212935000000</v>
      </c>
    </row>
    <row r="4175">
      <c r="A4175" t="n">
        <v>2015</v>
      </c>
      <c r="B4175" t="inlineStr">
        <is>
          <t>00138279</t>
        </is>
      </c>
      <c r="C4175" t="inlineStr">
        <is>
          <t>S-Oil</t>
        </is>
      </c>
      <c r="D4175" t="n">
        <v>268444000000</v>
      </c>
      <c r="O4175">
        <f>D4174</f>
      </c>
    </row>
    <row r="4176">
      <c r="A4176" t="n">
        <v>2016</v>
      </c>
      <c r="B4176" t="inlineStr">
        <is>
          <t>00138279</t>
        </is>
      </c>
      <c r="C4176" t="inlineStr">
        <is>
          <t>S-Oil</t>
        </is>
      </c>
      <c r="D4176" t="n">
        <v>290173000000</v>
      </c>
      <c r="E4176" t="n">
        <v>33942000000</v>
      </c>
      <c r="F4176" t="n">
        <v>8369000000</v>
      </c>
      <c r="G4176" t="n">
        <v>9022000000</v>
      </c>
      <c r="O4176">
        <f>D4175</f>
      </c>
      <c r="P4176">
        <f>(E4176-F4176+G4176)/O4176*100</f>
      </c>
    </row>
    <row r="4177">
      <c r="A4177" t="n">
        <v>2017</v>
      </c>
      <c r="B4177" t="inlineStr">
        <is>
          <t>00138279</t>
        </is>
      </c>
      <c r="C4177" t="inlineStr">
        <is>
          <t>S-Oil</t>
        </is>
      </c>
      <c r="D4177" t="n">
        <v>312834000000</v>
      </c>
      <c r="O4177">
        <f>D4176</f>
      </c>
    </row>
    <row r="4178">
      <c r="A4178" t="n">
        <v>2018</v>
      </c>
      <c r="B4178" t="inlineStr">
        <is>
          <t>00138279</t>
        </is>
      </c>
      <c r="C4178" t="inlineStr">
        <is>
          <t>S-Oil</t>
        </is>
      </c>
      <c r="D4178" t="n">
        <v>356830000000</v>
      </c>
      <c r="O4178">
        <f>D4177</f>
      </c>
    </row>
    <row r="4179">
      <c r="A4179" t="n">
        <v>2023</v>
      </c>
      <c r="B4179" t="inlineStr">
        <is>
          <t>00138279</t>
        </is>
      </c>
      <c r="C4179" t="inlineStr">
        <is>
          <t>S-Oil</t>
        </is>
      </c>
      <c r="D4179" t="n">
        <v>518822000000</v>
      </c>
      <c r="E4179" t="n">
        <v>46199000000</v>
      </c>
      <c r="F4179" t="n">
        <v>43019000000</v>
      </c>
      <c r="G4179" t="n">
        <v>25875000000</v>
      </c>
      <c r="H4179" t="n">
        <v>5.04</v>
      </c>
      <c r="I4179" t="n">
        <v>5.97</v>
      </c>
      <c r="J4179" t="n">
        <v>8.99</v>
      </c>
      <c r="K4179" t="n">
        <v>-42903360000</v>
      </c>
      <c r="L4179" t="n">
        <v>50439298000</v>
      </c>
      <c r="M4179" t="n">
        <v>49304922000</v>
      </c>
      <c r="N4179" t="n">
        <v>-42967936000</v>
      </c>
      <c r="U4179">
        <f>(L4179-K4179)/(2*D4179*0.01)</f>
      </c>
      <c r="V4179">
        <f>(L4179+K4179)/(D4179*0.0001)</f>
      </c>
    </row>
    <row r="4180">
      <c r="A4180" t="n">
        <v>2024</v>
      </c>
      <c r="B4180" t="inlineStr">
        <is>
          <t>00138279</t>
        </is>
      </c>
      <c r="C4180" t="inlineStr">
        <is>
          <t>S-Oil</t>
        </is>
      </c>
      <c r="D4180" t="n">
        <v>508732000000</v>
      </c>
      <c r="E4180" t="n">
        <v>49621000000</v>
      </c>
      <c r="F4180" t="n">
        <v>31546000000</v>
      </c>
      <c r="G4180" t="n">
        <v>25138000000</v>
      </c>
      <c r="H4180" t="n">
        <v>4.47</v>
      </c>
      <c r="I4180" t="n">
        <v>4.81</v>
      </c>
      <c r="J4180" t="n">
        <v>7.77</v>
      </c>
      <c r="K4180" t="n">
        <v>-36439744000</v>
      </c>
      <c r="L4180" t="n">
        <v>42522451200</v>
      </c>
      <c r="M4180" t="n">
        <v>41904768000</v>
      </c>
      <c r="N4180" t="n">
        <v>-36629635200</v>
      </c>
      <c r="O4180">
        <f>D4179</f>
      </c>
      <c r="P4180">
        <f>(E4180-F4180+G4180)/O4180*100</f>
      </c>
      <c r="Q4180">
        <f>H4179</f>
      </c>
      <c r="R4180">
        <f>I4179</f>
      </c>
      <c r="S4180">
        <f>H4180-H4179</f>
      </c>
      <c r="T4180">
        <f>I4180-I4179</f>
      </c>
      <c r="U4180">
        <f>(L4180-K4180)/(2*D4180*0.01)</f>
      </c>
      <c r="V4180">
        <f>(L4180+K4180)/(D4180*0.0001)</f>
      </c>
    </row>
    <row r="4181">
      <c r="A4181" t="n">
        <v>2025</v>
      </c>
      <c r="B4181" t="inlineStr">
        <is>
          <t>00138279</t>
        </is>
      </c>
      <c r="C4181" t="inlineStr">
        <is>
          <t>S-Oil</t>
        </is>
      </c>
      <c r="D4181" t="n">
        <v>487590000000</v>
      </c>
      <c r="E4181" t="n">
        <v>44735000000</v>
      </c>
      <c r="F4181" t="n">
        <v>62854000000</v>
      </c>
      <c r="G4181" t="n">
        <v>21173000000</v>
      </c>
      <c r="H4181" t="n">
        <v>4.86</v>
      </c>
      <c r="I4181" t="n">
        <v>4.14</v>
      </c>
      <c r="J4181" t="n">
        <v>7.31</v>
      </c>
      <c r="K4181" t="n">
        <v>-32968000000</v>
      </c>
      <c r="L4181" t="n">
        <v>38199000000</v>
      </c>
      <c r="M4181" t="n">
        <v>38118000000</v>
      </c>
      <c r="N4181" t="n">
        <v>-33467000000</v>
      </c>
      <c r="O4181">
        <f>D4180</f>
      </c>
      <c r="P4181">
        <f>(E4181-F4181+G4181)/O4181*100</f>
      </c>
      <c r="Q4181">
        <f>H4180</f>
      </c>
      <c r="R4181">
        <f>I4180</f>
      </c>
      <c r="S4181">
        <f>H4181-H4180</f>
      </c>
      <c r="T4181">
        <f>I4181-I4180</f>
      </c>
      <c r="U4181">
        <f>(L4181-K4181)/(2*D4181*0.01)</f>
      </c>
      <c r="V4181">
        <f>(L4181+K4181)/(D4181*0.0001)</f>
      </c>
    </row>
    <row r="4182">
      <c r="A4182" t="n">
        <v>2014</v>
      </c>
      <c r="B4182" t="inlineStr">
        <is>
          <t>00138297</t>
        </is>
      </c>
      <c r="C4182" t="inlineStr">
        <is>
          <t>STX</t>
        </is>
      </c>
      <c r="D4182" t="n">
        <v>4360000000</v>
      </c>
      <c r="E4182" t="n">
        <v>1471000000</v>
      </c>
      <c r="F4182" t="n">
        <v>493000000</v>
      </c>
      <c r="G4182" t="n">
        <v>115000000</v>
      </c>
      <c r="H4182" t="n">
        <v>3.23</v>
      </c>
      <c r="I4182" t="n">
        <v>4.2</v>
      </c>
      <c r="K4182" t="n">
        <v>-353000000</v>
      </c>
      <c r="L4182" t="n">
        <v>415000000</v>
      </c>
      <c r="M4182" t="n">
        <v>407000000</v>
      </c>
      <c r="N4182" t="n">
        <v>-353000000</v>
      </c>
      <c r="U4182">
        <f>(L4182-K4182)/(2*D4182*0.01)</f>
      </c>
      <c r="V4182">
        <f>(L4182+K4182)/(D4182*0.0001)</f>
      </c>
    </row>
    <row r="4183">
      <c r="A4183" t="n">
        <v>2015</v>
      </c>
      <c r="B4183" t="inlineStr">
        <is>
          <t>00138297</t>
        </is>
      </c>
      <c r="C4183" t="inlineStr">
        <is>
          <t>STX</t>
        </is>
      </c>
      <c r="D4183" t="n">
        <v>4548000000</v>
      </c>
      <c r="E4183" t="n">
        <v>1621000000</v>
      </c>
      <c r="F4183" t="n">
        <v>1361000000</v>
      </c>
      <c r="G4183" t="n">
        <v>128000000</v>
      </c>
      <c r="H4183" t="n">
        <v>2.93</v>
      </c>
      <c r="I4183" t="n">
        <v>4.2</v>
      </c>
      <c r="K4183" t="n">
        <v>-382000000</v>
      </c>
      <c r="L4183" t="n">
        <v>450000000</v>
      </c>
      <c r="M4183" t="n">
        <v>440000000</v>
      </c>
      <c r="N4183" t="n">
        <v>-381000000</v>
      </c>
      <c r="O4183">
        <f>D4182</f>
      </c>
      <c r="P4183">
        <f>(E4183-F4183+G4183)/O4183*100</f>
      </c>
      <c r="Q4183">
        <f>H4182</f>
      </c>
      <c r="R4183">
        <f>I4182</f>
      </c>
      <c r="S4183">
        <f>H4183-H4182</f>
      </c>
      <c r="T4183">
        <f>I4183-I4182</f>
      </c>
      <c r="U4183">
        <f>(L4183-K4183)/(2*D4183*0.01)</f>
      </c>
      <c r="V4183">
        <f>(L4183+K4183)/(D4183*0.0001)</f>
      </c>
    </row>
    <row r="4184">
      <c r="A4184" t="n">
        <v>2016</v>
      </c>
      <c r="B4184" t="inlineStr">
        <is>
          <t>00138297</t>
        </is>
      </c>
      <c r="C4184" t="inlineStr">
        <is>
          <t>STX</t>
        </is>
      </c>
      <c r="D4184" t="n">
        <v>3045000000</v>
      </c>
      <c r="E4184" t="n">
        <v>939000000</v>
      </c>
      <c r="F4184" t="n">
        <v>2157000000</v>
      </c>
      <c r="G4184" t="n">
        <v>95000000</v>
      </c>
      <c r="H4184" t="n">
        <v>2.99</v>
      </c>
      <c r="I4184" t="n">
        <v>4.2</v>
      </c>
      <c r="K4184" t="n">
        <v>-265000000</v>
      </c>
      <c r="L4184" t="n">
        <v>311000000</v>
      </c>
      <c r="M4184" t="n">
        <v>305000000</v>
      </c>
      <c r="N4184" t="n">
        <v>-265000000</v>
      </c>
      <c r="O4184">
        <f>D4183</f>
      </c>
      <c r="P4184">
        <f>(E4184-F4184+G4184)/O4184*100</f>
      </c>
      <c r="Q4184">
        <f>H4183</f>
      </c>
      <c r="R4184">
        <f>I4183</f>
      </c>
      <c r="S4184">
        <f>H4184-H4183</f>
      </c>
      <c r="T4184">
        <f>I4184-I4183</f>
      </c>
      <c r="U4184">
        <f>(L4184-K4184)/(2*D4184*0.01)</f>
      </c>
      <c r="V4184">
        <f>(L4184+K4184)/(D4184*0.0001)</f>
      </c>
    </row>
    <row r="4185">
      <c r="A4185" t="n">
        <v>2019</v>
      </c>
      <c r="B4185" t="inlineStr">
        <is>
          <t>00138297</t>
        </is>
      </c>
      <c r="C4185" t="inlineStr">
        <is>
          <t>STX</t>
        </is>
      </c>
      <c r="D4185" t="n">
        <v>3076000000</v>
      </c>
      <c r="E4185" t="n">
        <v>413000000</v>
      </c>
      <c r="F4185" t="n">
        <v>377000000</v>
      </c>
      <c r="G4185" t="n">
        <v>73000000</v>
      </c>
      <c r="H4185" t="n">
        <v>2.68</v>
      </c>
      <c r="I4185" t="n">
        <v>3.5</v>
      </c>
      <c r="K4185" t="n">
        <v>-277000000</v>
      </c>
      <c r="L4185" t="n">
        <v>326000000</v>
      </c>
      <c r="M4185" t="n">
        <v>322000000</v>
      </c>
      <c r="N4185" t="n">
        <v>-280000000</v>
      </c>
      <c r="U4185">
        <f>(L4185-K4185)/(2*D4185*0.01)</f>
      </c>
      <c r="V4185">
        <f>(L4185+K4185)/(D4185*0.0001)</f>
      </c>
    </row>
    <row r="4186">
      <c r="A4186" t="n">
        <v>2020</v>
      </c>
      <c r="B4186" t="inlineStr">
        <is>
          <t>00138297</t>
        </is>
      </c>
      <c r="C4186" t="inlineStr">
        <is>
          <t>STX</t>
        </is>
      </c>
      <c r="D4186" t="n">
        <v>23079000000</v>
      </c>
      <c r="E4186" t="n">
        <v>765000000</v>
      </c>
      <c r="F4186" t="n">
        <v>2250000000</v>
      </c>
      <c r="G4186" t="n">
        <v>334000000</v>
      </c>
      <c r="H4186" t="n">
        <v>3.01</v>
      </c>
      <c r="I4186" t="n">
        <v>3.5</v>
      </c>
      <c r="M4186" t="n">
        <v>322000000</v>
      </c>
      <c r="O4186">
        <f>D4185</f>
      </c>
      <c r="P4186">
        <f>(E4186-F4186+G4186)/O4186*100</f>
      </c>
      <c r="Q4186">
        <f>H4185</f>
      </c>
      <c r="R4186">
        <f>I4185</f>
      </c>
      <c r="S4186">
        <f>H4186-H4185</f>
      </c>
      <c r="T4186">
        <f>I4186-I4185</f>
      </c>
    </row>
    <row r="4187">
      <c r="A4187" t="n">
        <v>2022</v>
      </c>
      <c r="B4187" t="inlineStr">
        <is>
          <t>00138297</t>
        </is>
      </c>
      <c r="C4187" t="inlineStr">
        <is>
          <t>STX</t>
        </is>
      </c>
      <c r="D4187" t="n">
        <v>20469000000</v>
      </c>
      <c r="E4187" t="n">
        <v>1800000000</v>
      </c>
      <c r="F4187" t="n">
        <v>2394000000</v>
      </c>
      <c r="G4187" t="n">
        <v>624000000</v>
      </c>
      <c r="H4187" t="n">
        <v>5.57</v>
      </c>
      <c r="I4187" t="n">
        <v>3.28</v>
      </c>
      <c r="J4187" t="n">
        <v>8.074999999999999</v>
      </c>
      <c r="K4187" t="n">
        <v>-1176000000</v>
      </c>
      <c r="L4187" t="n">
        <v>1325000000</v>
      </c>
      <c r="M4187" t="n">
        <v>1349000000</v>
      </c>
      <c r="N4187" t="n">
        <v>-1217000000</v>
      </c>
      <c r="U4187">
        <f>(L4187-K4187)/(2*D4187*0.01)</f>
      </c>
      <c r="V4187">
        <f>(L4187+K4187)/(D4187*0.0001)</f>
      </c>
    </row>
    <row r="4188">
      <c r="A4188" t="n">
        <v>2023</v>
      </c>
      <c r="B4188" t="inlineStr">
        <is>
          <t>00138297</t>
        </is>
      </c>
      <c r="C4188" t="inlineStr">
        <is>
          <t>STX</t>
        </is>
      </c>
      <c r="D4188" t="n">
        <v>19150000000</v>
      </c>
      <c r="E4188" t="n">
        <v>1327000000</v>
      </c>
      <c r="F4188" t="n">
        <v>1372000000</v>
      </c>
      <c r="G4188" t="n">
        <v>870000000</v>
      </c>
      <c r="H4188" t="n">
        <v>4.1</v>
      </c>
      <c r="I4188" t="n">
        <v>2.3</v>
      </c>
      <c r="J4188" t="n">
        <v>6.435</v>
      </c>
      <c r="K4188" t="n">
        <v>-1103000000</v>
      </c>
      <c r="L4188" t="n">
        <v>1240000000</v>
      </c>
      <c r="M4188" t="n">
        <v>1251000000</v>
      </c>
      <c r="N4188" t="n">
        <v>-1132000000</v>
      </c>
      <c r="O4188">
        <f>D4187</f>
      </c>
      <c r="P4188">
        <f>(E4188-F4188+G4188)/O4188*100</f>
      </c>
      <c r="Q4188">
        <f>H4187</f>
      </c>
      <c r="R4188">
        <f>I4187</f>
      </c>
      <c r="S4188">
        <f>H4188-H4187</f>
      </c>
      <c r="T4188">
        <f>I4188-I4187</f>
      </c>
      <c r="U4188">
        <f>(L4188-K4188)/(2*D4188*0.01)</f>
      </c>
      <c r="V4188">
        <f>(L4188+K4188)/(D4188*0.0001)</f>
      </c>
    </row>
    <row r="4189">
      <c r="A4189" t="n">
        <v>2024</v>
      </c>
      <c r="B4189" t="inlineStr">
        <is>
          <t>00138297</t>
        </is>
      </c>
      <c r="C4189" t="inlineStr">
        <is>
          <t>STX</t>
        </is>
      </c>
      <c r="D4189" t="n">
        <v>21871000000</v>
      </c>
      <c r="E4189" t="n">
        <v>1359000000</v>
      </c>
      <c r="F4189" t="n">
        <v>668000000</v>
      </c>
      <c r="G4189" t="n">
        <v>736000000</v>
      </c>
      <c r="H4189" t="n">
        <v>3.46</v>
      </c>
      <c r="I4189" t="n">
        <v>2.3</v>
      </c>
      <c r="J4189" t="n">
        <v>6.292</v>
      </c>
      <c r="K4189" t="n">
        <v>-1237000000</v>
      </c>
      <c r="L4189" t="n">
        <v>1392000000</v>
      </c>
      <c r="M4189" t="n">
        <v>1395000000</v>
      </c>
      <c r="N4189" t="n">
        <v>-1263000000</v>
      </c>
      <c r="O4189">
        <f>D4188</f>
      </c>
      <c r="P4189">
        <f>(E4189-F4189+G4189)/O4189*100</f>
      </c>
      <c r="Q4189">
        <f>H4188</f>
      </c>
      <c r="R4189">
        <f>I4188</f>
      </c>
      <c r="S4189">
        <f>H4189-H4188</f>
      </c>
      <c r="T4189">
        <f>I4189-I4188</f>
      </c>
      <c r="U4189">
        <f>(L4189-K4189)/(2*D4189*0.01)</f>
      </c>
      <c r="V4189">
        <f>(L4189+K4189)/(D4189*0.0001)</f>
      </c>
    </row>
    <row r="4190">
      <c r="A4190" t="n">
        <v>2025</v>
      </c>
      <c r="B4190" t="inlineStr">
        <is>
          <t>00138297</t>
        </is>
      </c>
      <c r="C4190" t="inlineStr">
        <is>
          <t>STX</t>
        </is>
      </c>
      <c r="D4190" t="n">
        <v>21912000000</v>
      </c>
      <c r="E4190" t="n">
        <v>1599000000</v>
      </c>
      <c r="F4190" t="n">
        <v>3151000000</v>
      </c>
      <c r="G4190" t="n">
        <v>704000000</v>
      </c>
      <c r="H4190" t="n">
        <v>3.76</v>
      </c>
      <c r="I4190" t="n">
        <v>2.3</v>
      </c>
      <c r="J4190" t="n">
        <v>6.353</v>
      </c>
      <c r="K4190" t="n">
        <v>-1769000000</v>
      </c>
      <c r="L4190" t="n">
        <v>857000000</v>
      </c>
      <c r="M4190" t="n">
        <v>865000000</v>
      </c>
      <c r="N4190" t="n">
        <v>-1798000000</v>
      </c>
      <c r="O4190">
        <f>D4189</f>
      </c>
      <c r="P4190">
        <f>(E4190-F4190+G4190)/O4190*100</f>
      </c>
      <c r="Q4190">
        <f>H4189</f>
      </c>
      <c r="R4190">
        <f>I4189</f>
      </c>
      <c r="S4190">
        <f>H4190-H4189</f>
      </c>
      <c r="T4190">
        <f>I4190-I4189</f>
      </c>
      <c r="U4190">
        <f>(L4190-K4190)/(2*D4190*0.01)</f>
      </c>
    </row>
    <row r="4191">
      <c r="A4191" t="n">
        <v>2014</v>
      </c>
      <c r="B4191" t="inlineStr">
        <is>
          <t>00138303</t>
        </is>
      </c>
      <c r="C4191" t="inlineStr">
        <is>
          <t>아이티센엔텍</t>
        </is>
      </c>
      <c r="D4191" t="n">
        <v>20475545000</v>
      </c>
      <c r="E4191" t="n">
        <v>2692095000</v>
      </c>
      <c r="F4191" t="n">
        <v>2340529000</v>
      </c>
      <c r="G4191" t="n">
        <v>671993000</v>
      </c>
      <c r="H4191" t="n">
        <v>3</v>
      </c>
      <c r="I4191" t="n">
        <v>6.1</v>
      </c>
      <c r="J4191" t="n">
        <v>12.6</v>
      </c>
      <c r="K4191" t="n">
        <v>-1229700000</v>
      </c>
      <c r="L4191" t="n">
        <v>1372450000</v>
      </c>
      <c r="M4191" t="n">
        <v>1351790000</v>
      </c>
      <c r="N4191" t="n">
        <v>-1229700000</v>
      </c>
      <c r="U4191">
        <f>(L4191-K4191)/(2*D4191*0.01)</f>
      </c>
      <c r="V4191">
        <f>(L4191+K4191)/(D4191*0.0001)</f>
      </c>
    </row>
    <row r="4192">
      <c r="A4192" t="n">
        <v>2015</v>
      </c>
      <c r="B4192" t="inlineStr">
        <is>
          <t>00138303</t>
        </is>
      </c>
      <c r="C4192" t="inlineStr">
        <is>
          <t>아이티센엔텍</t>
        </is>
      </c>
      <c r="D4192" t="n">
        <v>22707319000</v>
      </c>
      <c r="E4192" t="n">
        <v>2955849000</v>
      </c>
      <c r="F4192" t="n">
        <v>1065575000</v>
      </c>
      <c r="G4192" t="n">
        <v>651219000</v>
      </c>
      <c r="H4192" t="n">
        <v>2.7</v>
      </c>
      <c r="I4192" t="n">
        <v>5.2</v>
      </c>
      <c r="J4192" t="n">
        <v>12.3</v>
      </c>
      <c r="K4192" t="n">
        <v>-1270720000</v>
      </c>
      <c r="L4192" t="n">
        <v>1409084000</v>
      </c>
      <c r="M4192" t="n">
        <v>1386282000</v>
      </c>
      <c r="N4192" t="n">
        <v>-1273152000</v>
      </c>
      <c r="O4192">
        <f>D4191</f>
      </c>
      <c r="P4192">
        <f>(E4192-F4192+G4192)/O4192*100</f>
      </c>
      <c r="Q4192">
        <f>H4191</f>
      </c>
      <c r="R4192">
        <f>I4191</f>
      </c>
      <c r="S4192">
        <f>H4192-H4191</f>
      </c>
      <c r="T4192">
        <f>I4192-I4191</f>
      </c>
      <c r="U4192">
        <f>(L4192-K4192)/(2*D4192*0.01)</f>
      </c>
      <c r="V4192">
        <f>(L4192+K4192)/(D4192*0.0001)</f>
      </c>
    </row>
    <row r="4193">
      <c r="A4193" t="n">
        <v>2016</v>
      </c>
      <c r="B4193" t="inlineStr">
        <is>
          <t>00138303</t>
        </is>
      </c>
      <c r="C4193" t="inlineStr">
        <is>
          <t>아이티센엔텍</t>
        </is>
      </c>
      <c r="D4193" t="n">
        <v>23187754000</v>
      </c>
      <c r="E4193" t="n">
        <v>3078550000</v>
      </c>
      <c r="F4193" t="n">
        <v>2964901000</v>
      </c>
      <c r="G4193" t="n">
        <v>632698000</v>
      </c>
      <c r="H4193" t="n">
        <v>2.7</v>
      </c>
      <c r="I4193" t="n">
        <v>5.25</v>
      </c>
      <c r="J4193" t="n">
        <v>11.9</v>
      </c>
      <c r="K4193" t="n">
        <v>-1294592000</v>
      </c>
      <c r="L4193" t="n">
        <v>1460361000</v>
      </c>
      <c r="M4193" t="n">
        <v>1438379000</v>
      </c>
      <c r="N4193" t="n">
        <v>-1320971000</v>
      </c>
      <c r="O4193">
        <f>D4192</f>
      </c>
      <c r="P4193">
        <f>(E4193-F4193+G4193)/O4193*100</f>
      </c>
      <c r="Q4193">
        <f>H4192</f>
      </c>
      <c r="R4193">
        <f>I4192</f>
      </c>
      <c r="S4193">
        <f>H4193-H4192</f>
      </c>
      <c r="T4193">
        <f>I4193-I4192</f>
      </c>
      <c r="U4193">
        <f>(L4193-K4193)/(2*D4193*0.01)</f>
      </c>
      <c r="V4193">
        <f>(L4193+K4193)/(D4193*0.0001)</f>
      </c>
    </row>
    <row r="4194">
      <c r="A4194" t="n">
        <v>2017</v>
      </c>
      <c r="B4194" t="inlineStr">
        <is>
          <t>00138303</t>
        </is>
      </c>
      <c r="C4194" t="inlineStr">
        <is>
          <t>아이티센엔텍</t>
        </is>
      </c>
      <c r="D4194" t="n">
        <v>18680918000</v>
      </c>
      <c r="E4194" t="n">
        <v>2900681000</v>
      </c>
      <c r="F4194" t="n">
        <v>5185541000</v>
      </c>
      <c r="G4194" t="n">
        <v>641001000</v>
      </c>
      <c r="H4194" t="n">
        <v>3.2</v>
      </c>
      <c r="I4194" t="n">
        <v>4.15</v>
      </c>
      <c r="J4194" t="n">
        <v>8.6</v>
      </c>
      <c r="K4194" t="n">
        <v>-915602000</v>
      </c>
      <c r="L4194" t="n">
        <v>1008552000</v>
      </c>
      <c r="M4194" t="n">
        <v>1027445000</v>
      </c>
      <c r="N4194" t="n">
        <v>-934550000</v>
      </c>
      <c r="O4194">
        <f>D4193</f>
      </c>
      <c r="P4194">
        <f>(E4194-F4194+G4194)/O4194*100</f>
      </c>
      <c r="Q4194">
        <f>H4193</f>
      </c>
      <c r="R4194">
        <f>I4193</f>
      </c>
      <c r="S4194">
        <f>H4194-H4193</f>
      </c>
      <c r="T4194">
        <f>I4194-I4193</f>
      </c>
      <c r="U4194">
        <f>(L4194-K4194)/(2*D4194*0.01)</f>
      </c>
      <c r="V4194">
        <f>(L4194+K4194)/(D4194*0.0001)</f>
      </c>
    </row>
    <row r="4195">
      <c r="A4195" t="n">
        <v>2018</v>
      </c>
      <c r="B4195" t="inlineStr">
        <is>
          <t>00138303</t>
        </is>
      </c>
      <c r="C4195" t="inlineStr">
        <is>
          <t>아이티센엔텍</t>
        </is>
      </c>
      <c r="D4195" t="n">
        <v>17819319000</v>
      </c>
      <c r="E4195" t="n">
        <v>2123140000</v>
      </c>
      <c r="F4195" t="n">
        <v>3334394000</v>
      </c>
      <c r="G4195" t="n">
        <v>516035000</v>
      </c>
      <c r="H4195" t="n">
        <v>2.6</v>
      </c>
      <c r="I4195" t="n">
        <v>4.6</v>
      </c>
      <c r="J4195" t="n">
        <v>7.9</v>
      </c>
      <c r="K4195" t="n">
        <v>-838753000</v>
      </c>
      <c r="L4195" t="n">
        <v>909279000</v>
      </c>
      <c r="M4195" t="n">
        <v>909279000</v>
      </c>
      <c r="N4195" t="n">
        <v>-838753000</v>
      </c>
      <c r="O4195">
        <f>D4194</f>
      </c>
      <c r="P4195">
        <f>(E4195-F4195+G4195)/O4195*100</f>
      </c>
      <c r="Q4195">
        <f>H4194</f>
      </c>
      <c r="R4195">
        <f>I4194</f>
      </c>
      <c r="S4195">
        <f>H4195-H4194</f>
      </c>
      <c r="T4195">
        <f>I4195-I4194</f>
      </c>
      <c r="U4195">
        <f>(L4195-K4195)/(2*D4195*0.01)</f>
      </c>
      <c r="V4195">
        <f>(L4195+K4195)/(D4195*0.0001)</f>
      </c>
    </row>
    <row r="4196">
      <c r="A4196" t="n">
        <v>2019</v>
      </c>
      <c r="B4196" t="inlineStr">
        <is>
          <t>00138303</t>
        </is>
      </c>
      <c r="C4196" t="inlineStr">
        <is>
          <t>아이티센엔텍</t>
        </is>
      </c>
      <c r="D4196" t="n">
        <v>20023548000</v>
      </c>
      <c r="E4196" t="n">
        <v>2006012000</v>
      </c>
      <c r="F4196" t="n">
        <v>1624042000</v>
      </c>
      <c r="G4196" t="n">
        <v>395585000</v>
      </c>
      <c r="H4196" t="n">
        <v>2.3</v>
      </c>
      <c r="I4196" t="n">
        <v>4.8</v>
      </c>
      <c r="J4196" t="n">
        <v>10.01</v>
      </c>
      <c r="K4196" t="n">
        <v>-894829000</v>
      </c>
      <c r="L4196" t="n">
        <v>986676000</v>
      </c>
      <c r="M4196" t="n">
        <v>978021000</v>
      </c>
      <c r="N4196" t="n">
        <v>-904323000</v>
      </c>
      <c r="O4196">
        <f>D4195</f>
      </c>
      <c r="P4196">
        <f>(E4196-F4196+G4196)/O4196*100</f>
      </c>
      <c r="Q4196">
        <f>H4195</f>
      </c>
      <c r="R4196">
        <f>I4195</f>
      </c>
      <c r="S4196">
        <f>H4196-H4195</f>
      </c>
      <c r="T4196">
        <f>I4196-I4195</f>
      </c>
      <c r="U4196">
        <f>(L4196-K4196)/(2*D4196*0.01)</f>
      </c>
      <c r="V4196">
        <f>(L4196+K4196)/(D4196*0.0001)</f>
      </c>
    </row>
    <row r="4197">
      <c r="A4197" t="n">
        <v>2020</v>
      </c>
      <c r="B4197" t="inlineStr">
        <is>
          <t>00138303</t>
        </is>
      </c>
      <c r="C4197" t="inlineStr">
        <is>
          <t>아이티센엔텍</t>
        </is>
      </c>
      <c r="D4197" t="n">
        <v>24106341000</v>
      </c>
      <c r="E4197" t="n">
        <v>2274222000</v>
      </c>
      <c r="F4197" t="n">
        <v>2070523000</v>
      </c>
      <c r="G4197" t="n">
        <v>387387000</v>
      </c>
      <c r="H4197" t="n">
        <v>2.45</v>
      </c>
      <c r="I4197" t="n">
        <v>3.8</v>
      </c>
      <c r="J4197" t="n">
        <v>7.775</v>
      </c>
      <c r="O4197">
        <f>D4196</f>
      </c>
      <c r="P4197">
        <f>(E4197-F4197+G4197)/O4197*100</f>
      </c>
      <c r="Q4197">
        <f>H4196</f>
      </c>
      <c r="R4197">
        <f>I4196</f>
      </c>
      <c r="S4197">
        <f>H4197-H4196</f>
      </c>
      <c r="T4197">
        <f>I4197-I4196</f>
      </c>
    </row>
    <row r="4198">
      <c r="A4198" t="n">
        <v>2021</v>
      </c>
      <c r="B4198" t="inlineStr">
        <is>
          <t>00138303</t>
        </is>
      </c>
      <c r="C4198" t="inlineStr">
        <is>
          <t>아이티센엔텍</t>
        </is>
      </c>
      <c r="D4198" t="n">
        <v>21061245000</v>
      </c>
      <c r="E4198" t="n">
        <v>4239368000</v>
      </c>
      <c r="F4198" t="n">
        <v>7050724000</v>
      </c>
      <c r="G4198" t="n">
        <v>407234000</v>
      </c>
      <c r="H4198" t="n">
        <v>2.85</v>
      </c>
      <c r="I4198" t="n">
        <v>3.45</v>
      </c>
      <c r="J4198" t="n">
        <v>6.655</v>
      </c>
      <c r="K4198" t="n">
        <v>-1368690000</v>
      </c>
      <c r="L4198" t="n">
        <v>1547190000</v>
      </c>
      <c r="M4198" t="n">
        <v>1305646000</v>
      </c>
      <c r="N4198" t="n">
        <v>-1167774000</v>
      </c>
      <c r="O4198">
        <f>D4197</f>
      </c>
      <c r="P4198">
        <f>(E4198-F4198+G4198)/O4198*100</f>
      </c>
      <c r="Q4198">
        <f>H4197</f>
      </c>
      <c r="R4198">
        <f>I4197</f>
      </c>
      <c r="S4198">
        <f>H4198-H4197</f>
      </c>
      <c r="T4198">
        <f>I4198-I4197</f>
      </c>
      <c r="U4198">
        <f>(L4198-K4198)/(2*D4198*0.01)</f>
      </c>
      <c r="V4198">
        <f>(L4198+K4198)/(D4198*0.0001)</f>
      </c>
    </row>
    <row r="4199">
      <c r="A4199" t="n">
        <v>2022</v>
      </c>
      <c r="B4199" t="inlineStr">
        <is>
          <t>00138303</t>
        </is>
      </c>
      <c r="C4199" t="inlineStr">
        <is>
          <t>아이티센엔텍</t>
        </is>
      </c>
      <c r="D4199" t="n">
        <v>26004880000</v>
      </c>
      <c r="F4199" t="n">
        <v>4605789000</v>
      </c>
      <c r="H4199" t="n">
        <v>5.4</v>
      </c>
      <c r="I4199" t="n">
        <v>4.4</v>
      </c>
      <c r="J4199" t="n">
        <v>7.2</v>
      </c>
      <c r="K4199" t="n">
        <v>-1177872000</v>
      </c>
      <c r="L4199" t="n">
        <v>1318372000</v>
      </c>
      <c r="M4199" t="n">
        <v>1331442000</v>
      </c>
      <c r="N4199" t="n">
        <v>-1209798000</v>
      </c>
      <c r="O4199">
        <f>D4198</f>
      </c>
      <c r="Q4199">
        <f>H4198</f>
      </c>
      <c r="R4199">
        <f>I4198</f>
      </c>
      <c r="S4199">
        <f>H4199-H4198</f>
      </c>
      <c r="T4199">
        <f>I4199-I4198</f>
      </c>
      <c r="U4199">
        <f>(L4199-K4199)/(2*D4199*0.01)</f>
      </c>
      <c r="V4199">
        <f>(L4199+K4199)/(D4199*0.0001)</f>
      </c>
    </row>
    <row r="4200">
      <c r="A4200" t="n">
        <v>2023</v>
      </c>
      <c r="B4200" t="inlineStr">
        <is>
          <t>00138303</t>
        </is>
      </c>
      <c r="C4200" t="inlineStr">
        <is>
          <t>아이티센엔텍</t>
        </is>
      </c>
      <c r="D4200" t="n">
        <v>28543802000</v>
      </c>
      <c r="F4200" t="n">
        <v>5258904000</v>
      </c>
      <c r="H4200" t="n">
        <v>4.35</v>
      </c>
      <c r="I4200" t="n">
        <v>5.65</v>
      </c>
      <c r="J4200" t="n">
        <v>9.315</v>
      </c>
      <c r="K4200" t="n">
        <v>-1576315000</v>
      </c>
      <c r="L4200" t="n">
        <v>1783399000</v>
      </c>
      <c r="M4200" t="n">
        <v>1769487000</v>
      </c>
      <c r="N4200" t="n">
        <v>-1593901000</v>
      </c>
      <c r="O4200">
        <f>D4199</f>
      </c>
      <c r="Q4200">
        <f>H4199</f>
      </c>
      <c r="R4200">
        <f>I4199</f>
      </c>
      <c r="S4200">
        <f>H4200-H4199</f>
      </c>
      <c r="T4200">
        <f>I4200-I4199</f>
      </c>
      <c r="U4200">
        <f>(L4200-K4200)/(2*D4200*0.01)</f>
      </c>
      <c r="V4200">
        <f>(L4200+K4200)/(D4200*0.0001)</f>
      </c>
    </row>
    <row r="4201">
      <c r="A4201" t="n">
        <v>2014</v>
      </c>
      <c r="B4201" t="inlineStr">
        <is>
          <t>00138367</t>
        </is>
      </c>
      <c r="C4201" t="inlineStr">
        <is>
          <t>플레이위드</t>
        </is>
      </c>
      <c r="D4201" t="n">
        <v>780656000</v>
      </c>
      <c r="E4201" t="n">
        <v>499427000</v>
      </c>
      <c r="F4201" t="n">
        <v>676546000</v>
      </c>
      <c r="G4201" t="n">
        <v>39775000</v>
      </c>
      <c r="H4201" t="n">
        <v>2.8</v>
      </c>
      <c r="I4201" t="n">
        <v>5.39</v>
      </c>
      <c r="K4201" t="n">
        <v>-53750000</v>
      </c>
      <c r="L4201" t="n">
        <v>63525000</v>
      </c>
      <c r="M4201" t="n">
        <v>64842000</v>
      </c>
      <c r="N4201" t="n">
        <v>-55700000</v>
      </c>
      <c r="U4201">
        <f>(L4201-K4201)/(2*D4201*0.01)</f>
      </c>
      <c r="V4201">
        <f>(L4201+K4201)/(D4201*0.0001)</f>
      </c>
    </row>
    <row r="4202">
      <c r="A4202" t="n">
        <v>2015</v>
      </c>
      <c r="B4202" t="inlineStr">
        <is>
          <t>00138367</t>
        </is>
      </c>
      <c r="C4202" t="inlineStr">
        <is>
          <t>플레이위드</t>
        </is>
      </c>
      <c r="D4202" t="n">
        <v>877207000</v>
      </c>
      <c r="E4202" t="n">
        <v>158786000</v>
      </c>
      <c r="F4202" t="n">
        <v>149717000</v>
      </c>
      <c r="G4202" t="n">
        <v>22500000</v>
      </c>
      <c r="H4202" t="n">
        <v>2.39</v>
      </c>
      <c r="I4202" t="n">
        <v>2</v>
      </c>
      <c r="J4202" t="n">
        <v>9.210000000000001</v>
      </c>
      <c r="K4202" t="n">
        <v>-41052000</v>
      </c>
      <c r="L4202" t="n">
        <v>48200000</v>
      </c>
      <c r="M4202" t="n">
        <v>47939000</v>
      </c>
      <c r="N4202" t="n">
        <v>-41605000</v>
      </c>
      <c r="O4202">
        <f>D4201</f>
      </c>
      <c r="P4202">
        <f>(E4202-F4202+G4202)/O4202*100</f>
      </c>
      <c r="Q4202">
        <f>H4201</f>
      </c>
      <c r="R4202">
        <f>I4201</f>
      </c>
      <c r="S4202">
        <f>H4202-H4201</f>
      </c>
      <c r="T4202">
        <f>I4202-I4201</f>
      </c>
      <c r="U4202">
        <f>(L4202-K4202)/(2*D4202*0.01)</f>
      </c>
      <c r="V4202">
        <f>(L4202+K4202)/(D4202*0.0001)</f>
      </c>
    </row>
    <row r="4203">
      <c r="A4203" t="n">
        <v>2016</v>
      </c>
      <c r="B4203" t="inlineStr">
        <is>
          <t>00138367</t>
        </is>
      </c>
      <c r="C4203" t="inlineStr">
        <is>
          <t>플레이위드</t>
        </is>
      </c>
      <c r="D4203" t="n">
        <v>1035910000</v>
      </c>
      <c r="E4203" t="n">
        <v>176548000</v>
      </c>
      <c r="F4203" t="n">
        <v>134542000</v>
      </c>
      <c r="G4203" t="n">
        <v>19526000</v>
      </c>
      <c r="H4203" t="n">
        <v>2.45</v>
      </c>
      <c r="I4203" t="n">
        <v>2</v>
      </c>
      <c r="K4203" t="n">
        <v>-42790000</v>
      </c>
      <c r="L4203" t="n">
        <v>50136000</v>
      </c>
      <c r="M4203" t="n">
        <v>49896000</v>
      </c>
      <c r="N4203" t="n">
        <v>-43390000</v>
      </c>
      <c r="O4203">
        <f>D4202</f>
      </c>
      <c r="P4203">
        <f>(E4203-F4203+G4203)/O4203*100</f>
      </c>
      <c r="Q4203">
        <f>H4202</f>
      </c>
      <c r="R4203">
        <f>I4202</f>
      </c>
      <c r="S4203">
        <f>H4203-H4202</f>
      </c>
      <c r="T4203">
        <f>I4203-I4202</f>
      </c>
      <c r="U4203">
        <f>(L4203-K4203)/(2*D4203*0.01)</f>
      </c>
      <c r="V4203">
        <f>(L4203+K4203)/(D4203*0.0001)</f>
      </c>
    </row>
    <row r="4204">
      <c r="A4204" t="n">
        <v>2018</v>
      </c>
      <c r="B4204" t="inlineStr">
        <is>
          <t>00138367</t>
        </is>
      </c>
      <c r="C4204" t="inlineStr">
        <is>
          <t>플레이위드</t>
        </is>
      </c>
      <c r="D4204" t="n">
        <v>1368503000</v>
      </c>
      <c r="E4204" t="n">
        <v>240280000</v>
      </c>
      <c r="F4204" t="n">
        <v>95368000</v>
      </c>
      <c r="G4204" t="n">
        <v>29505000</v>
      </c>
      <c r="H4204" t="n">
        <v>2.28</v>
      </c>
      <c r="I4204" t="n">
        <v>2</v>
      </c>
      <c r="J4204" t="n">
        <v>9.300000000000001</v>
      </c>
      <c r="K4204" t="n">
        <v>-53852000</v>
      </c>
      <c r="L4204" t="n">
        <v>63021000</v>
      </c>
      <c r="M4204" t="n">
        <v>62607000</v>
      </c>
      <c r="N4204" t="n">
        <v>-54523000</v>
      </c>
      <c r="U4204">
        <f>(L4204-K4204)/(2*D4204*0.01)</f>
      </c>
      <c r="V4204">
        <f>(L4204+K4204)/(D4204*0.0001)</f>
      </c>
    </row>
    <row r="4205">
      <c r="A4205" t="n">
        <v>2019</v>
      </c>
      <c r="B4205" t="inlineStr">
        <is>
          <t>00138367</t>
        </is>
      </c>
      <c r="C4205" t="inlineStr">
        <is>
          <t>플레이위드</t>
        </is>
      </c>
      <c r="D4205" t="n">
        <v>1514689000</v>
      </c>
      <c r="E4205" t="n">
        <v>225779000</v>
      </c>
      <c r="F4205" t="n">
        <v>121691000</v>
      </c>
      <c r="G4205" t="n">
        <v>27082000</v>
      </c>
      <c r="H4205" t="n">
        <v>1.98</v>
      </c>
      <c r="I4205" t="n">
        <v>2</v>
      </c>
      <c r="J4205" t="n">
        <v>10.62</v>
      </c>
      <c r="K4205" t="n">
        <v>-68693000</v>
      </c>
      <c r="L4205" t="n">
        <v>81568000</v>
      </c>
      <c r="M4205" t="n">
        <v>80751000</v>
      </c>
      <c r="N4205" t="n">
        <v>-69347000</v>
      </c>
      <c r="O4205">
        <f>D4204</f>
      </c>
      <c r="P4205">
        <f>(E4205-F4205+G4205)/O4205*100</f>
      </c>
      <c r="Q4205">
        <f>H4204</f>
      </c>
      <c r="R4205">
        <f>I4204</f>
      </c>
      <c r="S4205">
        <f>H4205-H4204</f>
      </c>
      <c r="T4205">
        <f>I4205-I4204</f>
      </c>
      <c r="U4205">
        <f>(L4205-K4205)/(2*D4205*0.01)</f>
      </c>
      <c r="V4205">
        <f>(L4205+K4205)/(D4205*0.0001)</f>
      </c>
    </row>
    <row r="4206">
      <c r="A4206" t="n">
        <v>2020</v>
      </c>
      <c r="B4206" t="inlineStr">
        <is>
          <t>00138367</t>
        </is>
      </c>
      <c r="C4206" t="inlineStr">
        <is>
          <t>플레이위드</t>
        </is>
      </c>
      <c r="D4206" t="n">
        <v>1542587000</v>
      </c>
      <c r="E4206" t="n">
        <v>211396000</v>
      </c>
      <c r="F4206" t="n">
        <v>390907000</v>
      </c>
      <c r="G4206" t="n">
        <v>25314000</v>
      </c>
      <c r="H4206" t="n">
        <v>1.98</v>
      </c>
      <c r="I4206" t="n">
        <v>2</v>
      </c>
      <c r="J4206" t="n">
        <v>10.59</v>
      </c>
      <c r="K4206" t="n">
        <v>-90448000</v>
      </c>
      <c r="L4206" t="n">
        <v>90448000</v>
      </c>
      <c r="M4206" t="n">
        <v>89542000</v>
      </c>
      <c r="N4206" t="n">
        <v>-76797000</v>
      </c>
      <c r="O4206">
        <f>D4205</f>
      </c>
      <c r="P4206">
        <f>(E4206-F4206+G4206)/O4206*100</f>
      </c>
      <c r="Q4206">
        <f>H4205</f>
      </c>
      <c r="R4206">
        <f>I4205</f>
      </c>
      <c r="S4206">
        <f>H4206-H4205</f>
      </c>
      <c r="T4206">
        <f>I4206-I4205</f>
      </c>
      <c r="U4206">
        <f>(L4206-K4206)/(2*D4206*0.01)</f>
      </c>
    </row>
    <row r="4207">
      <c r="A4207" t="n">
        <v>2021</v>
      </c>
      <c r="B4207" t="inlineStr">
        <is>
          <t>00138367</t>
        </is>
      </c>
      <c r="C4207" t="inlineStr">
        <is>
          <t>플레이위드</t>
        </is>
      </c>
      <c r="D4207" t="n">
        <v>2003521000</v>
      </c>
      <c r="E4207" t="n">
        <v>279181000</v>
      </c>
      <c r="F4207" t="n">
        <v>167518000</v>
      </c>
      <c r="G4207" t="n">
        <v>27541000</v>
      </c>
      <c r="H4207" t="n">
        <v>2.53</v>
      </c>
      <c r="I4207" t="n">
        <v>2</v>
      </c>
      <c r="J4207" t="n">
        <v>10.59</v>
      </c>
      <c r="K4207" t="n">
        <v>-102842000</v>
      </c>
      <c r="L4207" t="n">
        <v>102842000</v>
      </c>
      <c r="M4207" t="n">
        <v>102415000</v>
      </c>
      <c r="N4207" t="n">
        <v>-88790000</v>
      </c>
      <c r="O4207">
        <f>D4206</f>
      </c>
      <c r="P4207">
        <f>(E4207-F4207+G4207)/O4207*100</f>
      </c>
      <c r="Q4207">
        <f>H4206</f>
      </c>
      <c r="R4207">
        <f>I4206</f>
      </c>
      <c r="S4207">
        <f>H4207-H4206</f>
      </c>
      <c r="T4207">
        <f>I4207-I4206</f>
      </c>
      <c r="U4207">
        <f>(L4207-K4207)/(2*D4207*0.01)</f>
      </c>
    </row>
    <row r="4208">
      <c r="A4208" t="n">
        <v>2022</v>
      </c>
      <c r="B4208" t="inlineStr">
        <is>
          <t>00138367</t>
        </is>
      </c>
      <c r="C4208" t="inlineStr">
        <is>
          <t>플레이위드</t>
        </is>
      </c>
      <c r="D4208" t="n">
        <v>2102710000</v>
      </c>
      <c r="E4208" t="n">
        <v>362246000</v>
      </c>
      <c r="F4208" t="n">
        <v>135688000</v>
      </c>
      <c r="G4208" t="n">
        <v>45182000</v>
      </c>
      <c r="H4208" t="n">
        <v>5.17</v>
      </c>
      <c r="I4208" t="n">
        <v>2</v>
      </c>
      <c r="J4208" t="n">
        <v>10.16</v>
      </c>
      <c r="K4208" t="n">
        <v>-96285000</v>
      </c>
      <c r="L4208" t="n">
        <v>96285000</v>
      </c>
      <c r="M4208" t="n">
        <v>98564000</v>
      </c>
      <c r="N4208" t="n">
        <v>-86698000</v>
      </c>
      <c r="O4208">
        <f>D4207</f>
      </c>
      <c r="P4208">
        <f>(E4208-F4208+G4208)/O4208*100</f>
      </c>
      <c r="Q4208">
        <f>H4207</f>
      </c>
      <c r="R4208">
        <f>I4207</f>
      </c>
      <c r="S4208">
        <f>H4208-H4207</f>
      </c>
      <c r="T4208">
        <f>I4208-I4207</f>
      </c>
      <c r="U4208">
        <f>(L4208-K4208)/(2*D4208*0.01)</f>
      </c>
    </row>
    <row r="4209">
      <c r="A4209" t="n">
        <v>2023</v>
      </c>
      <c r="B4209" t="inlineStr">
        <is>
          <t>00138367</t>
        </is>
      </c>
      <c r="C4209" t="inlineStr">
        <is>
          <t>플레이위드</t>
        </is>
      </c>
      <c r="D4209" t="n">
        <v>2439847000</v>
      </c>
      <c r="E4209" t="n">
        <v>324727000</v>
      </c>
      <c r="F4209" t="n">
        <v>269810000</v>
      </c>
      <c r="G4209" t="n">
        <v>94990000</v>
      </c>
      <c r="H4209" t="n">
        <v>4.24</v>
      </c>
      <c r="I4209" t="n">
        <v>2</v>
      </c>
      <c r="J4209" t="n">
        <v>9.81</v>
      </c>
      <c r="K4209" t="n">
        <v>-105810000</v>
      </c>
      <c r="L4209" t="n">
        <v>121936000</v>
      </c>
      <c r="M4209" t="n">
        <v>123626000</v>
      </c>
      <c r="N4209" t="n">
        <v>-109042000</v>
      </c>
      <c r="O4209">
        <f>D4208</f>
      </c>
      <c r="P4209">
        <f>(E4209-F4209+G4209)/O4209*100</f>
      </c>
      <c r="Q4209">
        <f>H4208</f>
      </c>
      <c r="R4209">
        <f>I4208</f>
      </c>
      <c r="S4209">
        <f>H4209-H4208</f>
      </c>
      <c r="T4209">
        <f>I4209-I4208</f>
      </c>
      <c r="U4209">
        <f>(L4209-K4209)/(2*D4209*0.01)</f>
      </c>
      <c r="V4209">
        <f>(L4209+K4209)/(D4209*0.0001)</f>
      </c>
    </row>
    <row r="4210">
      <c r="A4210" t="n">
        <v>2024</v>
      </c>
      <c r="B4210" t="inlineStr">
        <is>
          <t>00138367</t>
        </is>
      </c>
      <c r="C4210" t="inlineStr">
        <is>
          <t>플레이위드</t>
        </is>
      </c>
      <c r="D4210" t="n">
        <v>2924813000</v>
      </c>
      <c r="E4210" t="n">
        <v>393455000</v>
      </c>
      <c r="F4210" t="n">
        <v>186673000</v>
      </c>
      <c r="G4210" t="n">
        <v>93300000</v>
      </c>
      <c r="H4210" t="n">
        <v>3.71</v>
      </c>
      <c r="I4210" t="n">
        <v>2</v>
      </c>
      <c r="J4210" t="n">
        <v>9.25</v>
      </c>
      <c r="K4210" t="n">
        <v>-109890000</v>
      </c>
      <c r="L4210" t="n">
        <v>126569000</v>
      </c>
      <c r="M4210" t="n">
        <v>127636000</v>
      </c>
      <c r="N4210" t="n">
        <v>-112725000</v>
      </c>
      <c r="O4210">
        <f>D4209</f>
      </c>
      <c r="P4210">
        <f>(E4210-F4210+G4210)/O4210*100</f>
      </c>
      <c r="Q4210">
        <f>H4209</f>
      </c>
      <c r="R4210">
        <f>I4209</f>
      </c>
      <c r="S4210">
        <f>H4210-H4209</f>
      </c>
      <c r="T4210">
        <f>I4210-I4209</f>
      </c>
      <c r="U4210">
        <f>(L4210-K4210)/(2*D4210*0.01)</f>
      </c>
      <c r="V4210">
        <f>(L4210+K4210)/(D4210*0.0001)</f>
      </c>
    </row>
    <row r="4211">
      <c r="A4211" t="n">
        <v>2025</v>
      </c>
      <c r="B4211" t="inlineStr">
        <is>
          <t>00138367</t>
        </is>
      </c>
      <c r="C4211" t="inlineStr">
        <is>
          <t>플레이위드</t>
        </is>
      </c>
      <c r="D4211" t="n">
        <v>3258504000</v>
      </c>
      <c r="E4211" t="n">
        <v>455892000</v>
      </c>
      <c r="F4211" t="n">
        <v>228683000</v>
      </c>
      <c r="G4211" t="n">
        <v>47042000</v>
      </c>
      <c r="H4211" t="n">
        <v>4.06</v>
      </c>
      <c r="I4211" t="n">
        <v>2</v>
      </c>
      <c r="J4211" t="n">
        <v>8.74</v>
      </c>
      <c r="K4211" t="n">
        <v>-117612000</v>
      </c>
      <c r="L4211" t="n">
        <v>134493000</v>
      </c>
      <c r="M4211" t="n">
        <v>136113000</v>
      </c>
      <c r="N4211" t="n">
        <v>-121036000</v>
      </c>
      <c r="O4211">
        <f>D4210</f>
      </c>
      <c r="P4211">
        <f>(E4211-F4211+G4211)/O4211*100</f>
      </c>
      <c r="Q4211">
        <f>H4210</f>
      </c>
      <c r="R4211">
        <f>I4210</f>
      </c>
      <c r="S4211">
        <f>H4211-H4210</f>
      </c>
      <c r="T4211">
        <f>I4211-I4210</f>
      </c>
      <c r="U4211">
        <f>(L4211-K4211)/(2*D4211*0.01)</f>
      </c>
      <c r="V4211">
        <f>(L4211+K4211)/(D4211*0.0001)</f>
      </c>
    </row>
    <row r="4212">
      <c r="A4212" t="n">
        <v>2014</v>
      </c>
      <c r="B4212" t="inlineStr">
        <is>
          <t>00138446</t>
        </is>
      </c>
      <c r="C4212" t="inlineStr">
        <is>
          <t>아가방컴퍼니</t>
        </is>
      </c>
      <c r="D4212" t="n">
        <v>853696531</v>
      </c>
      <c r="E4212" t="n">
        <v>11070933</v>
      </c>
      <c r="G4212" t="n">
        <v>842625598</v>
      </c>
    </row>
    <row r="4213">
      <c r="A4213" t="n">
        <v>2017</v>
      </c>
      <c r="B4213" t="inlineStr">
        <is>
          <t>00138446</t>
        </is>
      </c>
      <c r="C4213" t="inlineStr">
        <is>
          <t>아가방컴퍼니</t>
        </is>
      </c>
      <c r="D4213" t="n">
        <v>2141134412</v>
      </c>
      <c r="E4213" t="n">
        <v>635929444</v>
      </c>
      <c r="F4213" t="n">
        <v>987517827</v>
      </c>
      <c r="G4213" t="n">
        <v>49089525</v>
      </c>
      <c r="H4213" t="n">
        <v>3.35</v>
      </c>
      <c r="I4213" t="n">
        <v>4.07</v>
      </c>
      <c r="K4213" t="n">
        <v>-179796902</v>
      </c>
      <c r="L4213" t="n">
        <v>158104234</v>
      </c>
      <c r="M4213" t="n">
        <v>137035115</v>
      </c>
      <c r="N4213" t="n">
        <v>-123695746</v>
      </c>
      <c r="U4213">
        <f>(L4213-K4213)/(2*D4213*0.01)</f>
      </c>
    </row>
    <row r="4214">
      <c r="A4214" t="n">
        <v>2018</v>
      </c>
      <c r="B4214" t="inlineStr">
        <is>
          <t>00138446</t>
        </is>
      </c>
      <c r="C4214" t="inlineStr">
        <is>
          <t>아가방컴퍼니</t>
        </is>
      </c>
      <c r="D4214" t="n">
        <v>2258615536</v>
      </c>
      <c r="E4214" t="n">
        <v>619198423</v>
      </c>
      <c r="F4214" t="n">
        <v>400729690</v>
      </c>
      <c r="G4214" t="n">
        <v>84741514</v>
      </c>
      <c r="H4214" t="n">
        <v>2.85</v>
      </c>
      <c r="I4214" t="n">
        <v>4.07</v>
      </c>
      <c r="J4214" t="n">
        <v>9.029999999999999</v>
      </c>
      <c r="K4214" t="n">
        <v>-170304698</v>
      </c>
      <c r="L4214" t="n">
        <v>197844961</v>
      </c>
      <c r="M4214" t="n">
        <v>197737637</v>
      </c>
      <c r="N4214" t="n">
        <v>-173331917</v>
      </c>
      <c r="O4214">
        <f>D4213</f>
      </c>
      <c r="P4214">
        <f>(E4214-F4214+G4214)/O4214*100</f>
      </c>
      <c r="Q4214">
        <f>H4213</f>
      </c>
      <c r="R4214">
        <f>I4213</f>
      </c>
      <c r="S4214">
        <f>H4214-H4213</f>
      </c>
      <c r="T4214">
        <f>I4214-I4213</f>
      </c>
      <c r="U4214">
        <f>(L4214-K4214)/(2*D4214*0.01)</f>
      </c>
      <c r="V4214">
        <f>(L4214+K4214)/(D4214*0.0001)</f>
      </c>
    </row>
    <row r="4215">
      <c r="A4215" t="n">
        <v>2019</v>
      </c>
      <c r="B4215" t="inlineStr">
        <is>
          <t>00138446</t>
        </is>
      </c>
      <c r="C4215" t="inlineStr">
        <is>
          <t>아가방컴퍼니</t>
        </is>
      </c>
      <c r="D4215" t="n">
        <v>2616020194</v>
      </c>
      <c r="E4215" t="n">
        <v>655062593</v>
      </c>
      <c r="F4215" t="n">
        <v>380624730</v>
      </c>
      <c r="G4215" t="n">
        <v>74928553</v>
      </c>
      <c r="H4215" t="n">
        <v>2.66</v>
      </c>
      <c r="I4215" t="n">
        <v>4.82</v>
      </c>
      <c r="K4215" t="n">
        <v>-254699844</v>
      </c>
      <c r="L4215" t="n">
        <v>301614539</v>
      </c>
      <c r="M4215" t="n">
        <v>300777422</v>
      </c>
      <c r="N4215" t="n">
        <v>-258711640</v>
      </c>
      <c r="O4215">
        <f>D4214</f>
      </c>
      <c r="P4215">
        <f>(E4215-F4215+G4215)/O4215*100</f>
      </c>
      <c r="Q4215">
        <f>H4214</f>
      </c>
      <c r="R4215">
        <f>I4214</f>
      </c>
      <c r="S4215">
        <f>H4215-H4214</f>
      </c>
      <c r="T4215">
        <f>I4215-I4214</f>
      </c>
      <c r="U4215">
        <f>(L4215-K4215)/(2*D4215*0.01)</f>
      </c>
      <c r="V4215">
        <f>(L4215+K4215)/(D4215*0.0001)</f>
      </c>
    </row>
    <row r="4216">
      <c r="A4216" t="n">
        <v>2020</v>
      </c>
      <c r="B4216" t="inlineStr">
        <is>
          <t>00138446</t>
        </is>
      </c>
      <c r="C4216" t="inlineStr">
        <is>
          <t>아가방컴퍼니</t>
        </is>
      </c>
      <c r="D4216" t="n">
        <v>2332213601</v>
      </c>
      <c r="E4216" t="n">
        <v>721990401</v>
      </c>
      <c r="F4216" t="n">
        <v>996071550</v>
      </c>
      <c r="G4216" t="n">
        <v>86532201</v>
      </c>
      <c r="H4216" t="n">
        <v>2.71</v>
      </c>
      <c r="I4216" t="n">
        <v>4.43</v>
      </c>
      <c r="K4216" t="n">
        <v>-221729161</v>
      </c>
      <c r="L4216" t="n">
        <v>262018516</v>
      </c>
      <c r="M4216" t="n">
        <v>261430523</v>
      </c>
      <c r="N4216" t="n">
        <v>-225325480</v>
      </c>
      <c r="O4216">
        <f>D4215</f>
      </c>
      <c r="P4216">
        <f>(E4216-F4216+G4216)/O4216*100</f>
      </c>
      <c r="Q4216">
        <f>H4215</f>
      </c>
      <c r="R4216">
        <f>I4215</f>
      </c>
      <c r="S4216">
        <f>H4216-H4215</f>
      </c>
      <c r="T4216">
        <f>I4216-I4215</f>
      </c>
      <c r="U4216">
        <f>(L4216-K4216)/(2*D4216*0.01)</f>
      </c>
      <c r="V4216">
        <f>(L4216+K4216)/(D4216*0.0001)</f>
      </c>
    </row>
    <row r="4217">
      <c r="A4217" t="n">
        <v>2021</v>
      </c>
      <c r="B4217" t="inlineStr">
        <is>
          <t>00138446</t>
        </is>
      </c>
      <c r="C4217" t="inlineStr">
        <is>
          <t>아가방컴퍼니</t>
        </is>
      </c>
      <c r="D4217" t="n">
        <v>2239143942</v>
      </c>
      <c r="E4217" t="n">
        <v>628440677</v>
      </c>
      <c r="F4217" t="n">
        <v>464744500</v>
      </c>
      <c r="G4217" t="n">
        <v>75443837</v>
      </c>
      <c r="H4217" t="n">
        <v>3.54</v>
      </c>
      <c r="I4217" t="n">
        <v>3.9</v>
      </c>
      <c r="K4217" t="n">
        <v>-198471769</v>
      </c>
      <c r="L4217" t="n">
        <v>233090911</v>
      </c>
      <c r="M4217" t="n">
        <v>234620386</v>
      </c>
      <c r="N4217" t="n">
        <v>-203211028</v>
      </c>
      <c r="O4217">
        <f>D4216</f>
      </c>
      <c r="P4217">
        <f>(E4217-F4217+G4217)/O4217*100</f>
      </c>
      <c r="Q4217">
        <f>H4216</f>
      </c>
      <c r="R4217">
        <f>I4216</f>
      </c>
      <c r="S4217">
        <f>H4217-H4216</f>
      </c>
      <c r="T4217">
        <f>I4217-I4216</f>
      </c>
      <c r="U4217">
        <f>(L4217-K4217)/(2*D4217*0.01)</f>
      </c>
      <c r="V4217">
        <f>(L4217+K4217)/(D4217*0.0001)</f>
      </c>
    </row>
    <row r="4218">
      <c r="A4218" t="n">
        <v>2022</v>
      </c>
      <c r="B4218" t="inlineStr">
        <is>
          <t>00138446</t>
        </is>
      </c>
      <c r="C4218" t="inlineStr">
        <is>
          <t>아가방컴퍼니</t>
        </is>
      </c>
      <c r="D4218" t="n">
        <v>2022627088</v>
      </c>
      <c r="E4218" t="n">
        <v>610693065</v>
      </c>
      <c r="F4218" t="n">
        <v>565764917</v>
      </c>
      <c r="G4218" t="n">
        <v>71668452</v>
      </c>
      <c r="H4218" t="n">
        <v>5.86</v>
      </c>
      <c r="I4218" t="n">
        <v>4.53</v>
      </c>
      <c r="K4218" t="n">
        <v>-159689379</v>
      </c>
      <c r="L4218" t="n">
        <v>184947483</v>
      </c>
      <c r="M4218" t="n">
        <v>189301431</v>
      </c>
      <c r="N4218" t="n">
        <v>-165887277</v>
      </c>
      <c r="O4218">
        <f>D4217</f>
      </c>
      <c r="P4218">
        <f>(E4218-F4218+G4218)/O4218*100</f>
      </c>
      <c r="Q4218">
        <f>H4217</f>
      </c>
      <c r="R4218">
        <f>I4217</f>
      </c>
      <c r="S4218">
        <f>H4218-H4217</f>
      </c>
      <c r="T4218">
        <f>I4218-I4217</f>
      </c>
      <c r="U4218">
        <f>(L4218-K4218)/(2*D4218*0.01)</f>
      </c>
      <c r="V4218">
        <f>(L4218+K4218)/(D4218*0.0001)</f>
      </c>
    </row>
    <row r="4219">
      <c r="A4219" t="n">
        <v>2023</v>
      </c>
      <c r="B4219" t="inlineStr">
        <is>
          <t>00138446</t>
        </is>
      </c>
      <c r="C4219" t="inlineStr">
        <is>
          <t>아가방컴퍼니</t>
        </is>
      </c>
      <c r="D4219" t="n">
        <v>2437246963</v>
      </c>
      <c r="E4219" t="n">
        <v>566215713</v>
      </c>
      <c r="F4219" t="n">
        <v>595830740</v>
      </c>
      <c r="G4219" t="n">
        <v>106360764</v>
      </c>
      <c r="H4219" t="n">
        <v>5.11</v>
      </c>
      <c r="I4219" t="n">
        <v>5.15</v>
      </c>
      <c r="K4219" t="n">
        <v>-198899459</v>
      </c>
      <c r="L4219" t="n">
        <v>231605380</v>
      </c>
      <c r="M4219" t="n">
        <v>233757897</v>
      </c>
      <c r="N4219" t="n">
        <v>-204105307</v>
      </c>
      <c r="O4219">
        <f>D4218</f>
      </c>
      <c r="P4219">
        <f>(E4219-F4219+G4219)/O4219*100</f>
      </c>
      <c r="Q4219">
        <f>H4218</f>
      </c>
      <c r="R4219">
        <f>I4218</f>
      </c>
      <c r="S4219">
        <f>H4219-H4218</f>
      </c>
      <c r="T4219">
        <f>I4219-I4218</f>
      </c>
      <c r="U4219">
        <f>(L4219-K4219)/(2*D4219*0.01)</f>
      </c>
      <c r="V4219">
        <f>(L4219+K4219)/(D4219*0.0001)</f>
      </c>
    </row>
    <row r="4220">
      <c r="A4220" t="n">
        <v>2024</v>
      </c>
      <c r="B4220" t="inlineStr">
        <is>
          <t>00138446</t>
        </is>
      </c>
      <c r="C4220" t="inlineStr">
        <is>
          <t>아가방컴퍼니</t>
        </is>
      </c>
      <c r="D4220" t="n">
        <v>3050542453</v>
      </c>
      <c r="E4220" t="n">
        <v>676950266</v>
      </c>
      <c r="F4220" t="n">
        <v>284171170</v>
      </c>
      <c r="G4220" t="n">
        <v>110997756</v>
      </c>
      <c r="H4220" t="n">
        <v>4.54</v>
      </c>
      <c r="I4220" t="n">
        <v>5.77</v>
      </c>
      <c r="J4220" t="n">
        <v>9.94</v>
      </c>
      <c r="K4220" t="n">
        <v>-251581580</v>
      </c>
      <c r="L4220" t="n">
        <v>292819356</v>
      </c>
      <c r="M4220" t="n">
        <v>293613782</v>
      </c>
      <c r="N4220" t="n">
        <v>-256721463</v>
      </c>
      <c r="O4220">
        <f>D4219</f>
      </c>
      <c r="P4220">
        <f>(E4220-F4220+G4220)/O4220*100</f>
      </c>
      <c r="Q4220">
        <f>H4219</f>
      </c>
      <c r="R4220">
        <f>I4219</f>
      </c>
      <c r="S4220">
        <f>H4220-H4219</f>
      </c>
      <c r="T4220">
        <f>I4220-I4219</f>
      </c>
      <c r="U4220">
        <f>(L4220-K4220)/(2*D4220*0.01)</f>
      </c>
      <c r="V4220">
        <f>(L4220+K4220)/(D4220*0.0001)</f>
      </c>
    </row>
    <row r="4221">
      <c r="A4221" t="n">
        <v>2025</v>
      </c>
      <c r="B4221" t="inlineStr">
        <is>
          <t>00138446</t>
        </is>
      </c>
      <c r="C4221" t="inlineStr">
        <is>
          <t>아가방컴퍼니</t>
        </is>
      </c>
      <c r="D4221" t="n">
        <v>2761570098</v>
      </c>
      <c r="E4221" t="n">
        <v>664187615</v>
      </c>
      <c r="F4221" t="n">
        <v>609563396</v>
      </c>
      <c r="G4221" t="n">
        <v>124406988</v>
      </c>
      <c r="H4221" t="n">
        <v>4.88</v>
      </c>
      <c r="I4221" t="n">
        <v>4.98</v>
      </c>
      <c r="J4221" t="n">
        <v>9.25</v>
      </c>
      <c r="K4221" t="n">
        <v>-208886982</v>
      </c>
      <c r="L4221" t="n">
        <v>241357303</v>
      </c>
      <c r="M4221" t="n">
        <v>244644806</v>
      </c>
      <c r="N4221" t="n">
        <v>-215194524</v>
      </c>
      <c r="O4221">
        <f>D4220</f>
      </c>
      <c r="P4221">
        <f>(E4221-F4221+G4221)/O4221*100</f>
      </c>
      <c r="Q4221">
        <f>H4220</f>
      </c>
      <c r="R4221">
        <f>I4220</f>
      </c>
      <c r="S4221">
        <f>H4221-H4220</f>
      </c>
      <c r="T4221">
        <f>I4221-I4220</f>
      </c>
      <c r="U4221">
        <f>(L4221-K4221)/(2*D4221*0.01)</f>
      </c>
      <c r="V4221">
        <f>(L4221+K4221)/(D4221*0.0001)</f>
      </c>
    </row>
    <row r="4222">
      <c r="A4222" t="n">
        <v>2014</v>
      </c>
      <c r="B4222" t="inlineStr">
        <is>
          <t>00138516</t>
        </is>
      </c>
      <c r="C4222" t="inlineStr">
        <is>
          <t>아남전자</t>
        </is>
      </c>
      <c r="D4222" t="n">
        <v>3942203163</v>
      </c>
      <c r="E4222" t="n">
        <v>558250843</v>
      </c>
      <c r="F4222" t="n">
        <v>403251402</v>
      </c>
      <c r="G4222" t="n">
        <v>181426523</v>
      </c>
      <c r="H4222" t="n">
        <v>4.18</v>
      </c>
      <c r="I4222" t="n">
        <v>4.25</v>
      </c>
      <c r="K4222" t="n">
        <v>-194717143</v>
      </c>
      <c r="L4222" t="n">
        <v>217680972</v>
      </c>
      <c r="M4222" t="n">
        <v>215578929</v>
      </c>
      <c r="N4222" t="n">
        <v>-196549748</v>
      </c>
      <c r="U4222">
        <f>(L4222-K4222)/(2*D4222*0.01)</f>
      </c>
      <c r="V4222">
        <f>(L4222+K4222)/(D4222*0.0001)</f>
      </c>
    </row>
    <row r="4223">
      <c r="A4223" t="n">
        <v>2015</v>
      </c>
      <c r="B4223" t="inlineStr">
        <is>
          <t>00138516</t>
        </is>
      </c>
      <c r="C4223" t="inlineStr">
        <is>
          <t>아남전자</t>
        </is>
      </c>
      <c r="D4223" t="n">
        <v>4222633140</v>
      </c>
      <c r="E4223" t="n">
        <v>600658210</v>
      </c>
      <c r="F4223" t="n">
        <v>731350162</v>
      </c>
      <c r="G4223" t="n">
        <v>157583207</v>
      </c>
      <c r="H4223" t="n">
        <v>2.99</v>
      </c>
      <c r="I4223" t="n">
        <v>4.01</v>
      </c>
      <c r="J4223" t="n">
        <v>7.72</v>
      </c>
      <c r="K4223" t="n">
        <v>-271442951</v>
      </c>
      <c r="L4223" t="n">
        <v>311927393</v>
      </c>
      <c r="M4223" t="n">
        <v>305819086</v>
      </c>
      <c r="N4223" t="n">
        <v>-271618867</v>
      </c>
      <c r="O4223">
        <f>D4222</f>
      </c>
      <c r="P4223">
        <f>(E4223-F4223+G4223)/O4223*100</f>
      </c>
      <c r="Q4223">
        <f>H4222</f>
      </c>
      <c r="R4223">
        <f>I4222</f>
      </c>
      <c r="S4223">
        <f>H4223-H4222</f>
      </c>
      <c r="T4223">
        <f>I4223-I4222</f>
      </c>
      <c r="U4223">
        <f>(L4223-K4223)/(2*D4223*0.01)</f>
      </c>
      <c r="V4223">
        <f>(L4223+K4223)/(D4223*0.0001)</f>
      </c>
    </row>
    <row r="4224">
      <c r="A4224" t="n">
        <v>2016</v>
      </c>
      <c r="B4224" t="inlineStr">
        <is>
          <t>00138516</t>
        </is>
      </c>
      <c r="C4224" t="inlineStr">
        <is>
          <t>아남전자</t>
        </is>
      </c>
      <c r="D4224" t="n">
        <v>4042708164</v>
      </c>
      <c r="E4224" t="n">
        <v>659042610</v>
      </c>
      <c r="F4224" t="n">
        <v>928824061</v>
      </c>
      <c r="G4224" t="n">
        <v>119328527</v>
      </c>
      <c r="H4224" t="n">
        <v>3.11</v>
      </c>
      <c r="I4224" t="n">
        <v>3.82</v>
      </c>
      <c r="O4224">
        <f>D4223</f>
      </c>
      <c r="P4224">
        <f>(E4224-F4224+G4224)/O4224*100</f>
      </c>
      <c r="Q4224">
        <f>H4223</f>
      </c>
      <c r="R4224">
        <f>I4223</f>
      </c>
      <c r="S4224">
        <f>H4224-H4223</f>
      </c>
      <c r="T4224">
        <f>I4224-I4223</f>
      </c>
    </row>
    <row r="4225">
      <c r="A4225" t="n">
        <v>2017</v>
      </c>
      <c r="B4225" t="inlineStr">
        <is>
          <t>00138516</t>
        </is>
      </c>
      <c r="C4225" t="inlineStr">
        <is>
          <t>아남전자</t>
        </is>
      </c>
      <c r="D4225" t="n">
        <v>3944688741</v>
      </c>
      <c r="E4225" t="n">
        <v>613207065</v>
      </c>
      <c r="F4225" t="n">
        <v>944749462</v>
      </c>
      <c r="G4225" t="n">
        <v>120545518</v>
      </c>
      <c r="H4225" t="n">
        <v>3.38</v>
      </c>
      <c r="I4225" t="n">
        <v>3.82</v>
      </c>
      <c r="O4225">
        <f>D4224</f>
      </c>
      <c r="P4225">
        <f>(E4225-F4225+G4225)/O4225*100</f>
      </c>
      <c r="Q4225">
        <f>H4224</f>
      </c>
      <c r="R4225">
        <f>I4224</f>
      </c>
      <c r="S4225">
        <f>H4225-H4224</f>
      </c>
      <c r="T4225">
        <f>I4225-I4224</f>
      </c>
    </row>
    <row r="4226">
      <c r="A4226" t="n">
        <v>2018</v>
      </c>
      <c r="B4226" t="inlineStr">
        <is>
          <t>00138516</t>
        </is>
      </c>
      <c r="C4226" t="inlineStr">
        <is>
          <t>아남전자</t>
        </is>
      </c>
      <c r="D4226" t="n">
        <v>4496854213</v>
      </c>
      <c r="E4226" t="n">
        <v>549088164</v>
      </c>
      <c r="F4226" t="n">
        <v>412246417</v>
      </c>
      <c r="G4226" t="n">
        <v>127870824</v>
      </c>
      <c r="H4226" t="n">
        <v>3</v>
      </c>
      <c r="I4226" t="n">
        <v>3.75</v>
      </c>
      <c r="O4226">
        <f>D4225</f>
      </c>
      <c r="P4226">
        <f>(E4226-F4226+G4226)/O4226*100</f>
      </c>
      <c r="Q4226">
        <f>H4225</f>
      </c>
      <c r="R4226">
        <f>I4225</f>
      </c>
      <c r="S4226">
        <f>H4226-H4225</f>
      </c>
      <c r="T4226">
        <f>I4226-I4225</f>
      </c>
    </row>
    <row r="4227">
      <c r="A4227" t="n">
        <v>2019</v>
      </c>
      <c r="B4227" t="inlineStr">
        <is>
          <t>00138516</t>
        </is>
      </c>
      <c r="C4227" t="inlineStr">
        <is>
          <t>아남전자</t>
        </is>
      </c>
      <c r="D4227" t="n">
        <v>4064049000000</v>
      </c>
      <c r="E4227" t="n">
        <v>505021000000</v>
      </c>
      <c r="F4227" t="n">
        <v>616397000000</v>
      </c>
      <c r="G4227" t="n">
        <v>111609000000</v>
      </c>
      <c r="H4227" t="n">
        <v>3.14</v>
      </c>
      <c r="I4227" t="n">
        <v>3.75</v>
      </c>
      <c r="O4227">
        <f>D4226</f>
      </c>
      <c r="P4227">
        <f>(E4227-F4227+G4227)/O4227*100</f>
      </c>
      <c r="Q4227">
        <f>H4226</f>
      </c>
      <c r="R4227">
        <f>I4226</f>
      </c>
      <c r="S4227">
        <f>H4227-H4226</f>
      </c>
      <c r="T4227">
        <f>I4227-I4226</f>
      </c>
    </row>
    <row r="4228">
      <c r="A4228" t="n">
        <v>2020</v>
      </c>
      <c r="B4228" t="inlineStr">
        <is>
          <t>00138516</t>
        </is>
      </c>
      <c r="C4228" t="inlineStr">
        <is>
          <t>아남전자</t>
        </is>
      </c>
      <c r="D4228" t="n">
        <v>4789050000</v>
      </c>
      <c r="E4228" t="n">
        <v>574231000</v>
      </c>
      <c r="F4228" t="n">
        <v>136388000</v>
      </c>
      <c r="G4228" t="n">
        <v>115762000</v>
      </c>
      <c r="H4228" t="n">
        <v>3.1</v>
      </c>
      <c r="I4228" t="n">
        <v>3.44</v>
      </c>
      <c r="O4228">
        <f>D4227</f>
      </c>
      <c r="P4228">
        <f>(E4228-F4228+G4228)/O4228*100</f>
      </c>
      <c r="Q4228">
        <f>H4227</f>
      </c>
      <c r="R4228">
        <f>I4227</f>
      </c>
      <c r="S4228">
        <f>H4228-H4227</f>
      </c>
      <c r="T4228">
        <f>I4228-I4227</f>
      </c>
    </row>
    <row r="4229">
      <c r="A4229" t="n">
        <v>2021</v>
      </c>
      <c r="B4229" t="inlineStr">
        <is>
          <t>00138516</t>
        </is>
      </c>
      <c r="C4229" t="inlineStr">
        <is>
          <t>아남전자</t>
        </is>
      </c>
      <c r="D4229" t="n">
        <v>4418646000</v>
      </c>
      <c r="E4229" t="n">
        <v>633726000</v>
      </c>
      <c r="F4229" t="n">
        <v>776785000</v>
      </c>
      <c r="G4229" t="n">
        <v>137027000</v>
      </c>
      <c r="H4229" t="n">
        <v>3.69</v>
      </c>
      <c r="I4229" t="n">
        <v>3.67</v>
      </c>
      <c r="O4229">
        <f>D4228</f>
      </c>
      <c r="P4229">
        <f>(E4229-F4229+G4229)/O4229*100</f>
      </c>
      <c r="Q4229">
        <f>H4228</f>
      </c>
      <c r="R4229">
        <f>I4228</f>
      </c>
      <c r="S4229">
        <f>H4229-H4228</f>
      </c>
      <c r="T4229">
        <f>I4229-I4228</f>
      </c>
    </row>
    <row r="4230">
      <c r="A4230" t="n">
        <v>2022</v>
      </c>
      <c r="B4230" t="inlineStr">
        <is>
          <t>00138516</t>
        </is>
      </c>
      <c r="C4230" t="inlineStr">
        <is>
          <t>아남전자</t>
        </is>
      </c>
      <c r="D4230" t="n">
        <v>5364425020.5</v>
      </c>
      <c r="E4230" t="n">
        <v>698977665</v>
      </c>
      <c r="F4230" t="n">
        <v>339710454</v>
      </c>
      <c r="G4230" t="n">
        <v>182325726</v>
      </c>
      <c r="H4230" t="n">
        <v>6.07</v>
      </c>
      <c r="I4230" t="n">
        <v>3.66</v>
      </c>
      <c r="O4230">
        <f>D4229</f>
      </c>
      <c r="P4230">
        <f>(E4230-F4230+G4230)/O4230*100</f>
      </c>
      <c r="Q4230">
        <f>H4229</f>
      </c>
      <c r="R4230">
        <f>I4229</f>
      </c>
      <c r="S4230">
        <f>H4230-H4229</f>
      </c>
      <c r="T4230">
        <f>I4230-I4229</f>
      </c>
    </row>
    <row r="4231">
      <c r="A4231" t="n">
        <v>2023</v>
      </c>
      <c r="B4231" t="inlineStr">
        <is>
          <t>00138516</t>
        </is>
      </c>
      <c r="C4231" t="inlineStr">
        <is>
          <t>아남전자</t>
        </is>
      </c>
      <c r="D4231" t="n">
        <v>4973313427.200001</v>
      </c>
      <c r="E4231" t="n">
        <v>645366690</v>
      </c>
      <c r="F4231" t="n">
        <v>1143080796.6</v>
      </c>
      <c r="G4231" t="n">
        <v>309665251.8</v>
      </c>
      <c r="H4231" t="n">
        <v>5.16</v>
      </c>
      <c r="I4231" t="n">
        <v>3.36</v>
      </c>
      <c r="K4231" t="n">
        <v>-1309777427</v>
      </c>
      <c r="L4231" t="n">
        <v>1309437573</v>
      </c>
      <c r="M4231" t="n">
        <v>1111443573</v>
      </c>
      <c r="N4231" t="n">
        <v>-1315041427</v>
      </c>
      <c r="O4231">
        <f>D4230</f>
      </c>
      <c r="P4231">
        <f>(E4231-F4231+G4231)/O4231*100</f>
      </c>
      <c r="Q4231">
        <f>H4230</f>
      </c>
      <c r="R4231">
        <f>I4230</f>
      </c>
      <c r="S4231">
        <f>H4231-H4230</f>
      </c>
      <c r="T4231">
        <f>I4231-I4230</f>
      </c>
      <c r="U4231">
        <f>(L4231-K4231)/(2*D4231*0.01)</f>
      </c>
    </row>
    <row r="4232">
      <c r="A4232" t="n">
        <v>2024</v>
      </c>
      <c r="B4232" t="inlineStr">
        <is>
          <t>00138516</t>
        </is>
      </c>
      <c r="C4232" t="inlineStr">
        <is>
          <t>아남전자</t>
        </is>
      </c>
      <c r="D4232" t="n">
        <v>5629235140.85</v>
      </c>
      <c r="E4232" t="n">
        <v>647910880.8000001</v>
      </c>
      <c r="F4232" t="n">
        <v>6711369913.5</v>
      </c>
      <c r="G4232" t="n">
        <v>255114762.1</v>
      </c>
      <c r="H4232" t="n">
        <v>4.54</v>
      </c>
      <c r="I4232" t="n">
        <v>2.9</v>
      </c>
      <c r="O4232">
        <f>D4231</f>
      </c>
      <c r="P4232">
        <f>(E4232-F4232+G4232)/O4232*100</f>
      </c>
      <c r="Q4232">
        <f>H4231</f>
      </c>
      <c r="R4232">
        <f>I4231</f>
      </c>
      <c r="S4232">
        <f>H4232-H4231</f>
      </c>
      <c r="T4232">
        <f>I4232-I4231</f>
      </c>
    </row>
    <row r="4233">
      <c r="A4233" t="n">
        <v>2025</v>
      </c>
      <c r="B4233" t="inlineStr">
        <is>
          <t>00138516</t>
        </is>
      </c>
      <c r="C4233" t="inlineStr">
        <is>
          <t>아남전자</t>
        </is>
      </c>
      <c r="D4233" t="n">
        <v>4421984</v>
      </c>
      <c r="E4233" t="n">
        <v>486574</v>
      </c>
      <c r="F4233" t="n">
        <v>196110</v>
      </c>
      <c r="G4233" t="n">
        <v>194297</v>
      </c>
      <c r="H4233" t="n">
        <v>4.8</v>
      </c>
      <c r="I4233" t="n">
        <v>3.3</v>
      </c>
      <c r="K4233" t="n">
        <v>-246892</v>
      </c>
      <c r="L4233" t="n">
        <v>156095</v>
      </c>
      <c r="M4233" t="n">
        <v>157388</v>
      </c>
      <c r="N4233" t="n">
        <v>-251480</v>
      </c>
      <c r="O4233">
        <f>D4232</f>
      </c>
      <c r="P4233">
        <f>(E4233-F4233+G4233)/O4233*100</f>
      </c>
      <c r="Q4233">
        <f>H4232</f>
      </c>
      <c r="R4233">
        <f>I4232</f>
      </c>
      <c r="S4233">
        <f>H4233-H4232</f>
      </c>
      <c r="T4233">
        <f>I4233-I4232</f>
      </c>
      <c r="U4233">
        <f>(L4233-K4233)/(2*D4233*0.01)</f>
      </c>
    </row>
    <row r="4234">
      <c r="A4234" t="n">
        <v>2014</v>
      </c>
      <c r="B4234" t="inlineStr">
        <is>
          <t>00138598</t>
        </is>
      </c>
      <c r="C4234" t="inlineStr">
        <is>
          <t>아비코전자</t>
        </is>
      </c>
      <c r="D4234" t="n">
        <v>1793943000</v>
      </c>
      <c r="E4234" t="n">
        <v>399387000</v>
      </c>
      <c r="F4234" t="n">
        <v>154864000</v>
      </c>
      <c r="G4234" t="n">
        <v>56416000</v>
      </c>
      <c r="H4234" t="n">
        <v>3.24</v>
      </c>
      <c r="I4234" t="n">
        <v>1.5</v>
      </c>
      <c r="K4234" t="n">
        <v>-124304000</v>
      </c>
      <c r="L4234" t="n">
        <v>144271000</v>
      </c>
      <c r="M4234" t="n">
        <v>145540000</v>
      </c>
      <c r="N4234" t="n">
        <v>-127542000</v>
      </c>
      <c r="U4234">
        <f>(L4234-K4234)/(2*D4234*0.01)</f>
      </c>
      <c r="V4234">
        <f>(L4234+K4234)/(D4234*0.0001)</f>
      </c>
    </row>
    <row r="4235">
      <c r="A4235" t="n">
        <v>2015</v>
      </c>
      <c r="B4235" t="inlineStr">
        <is>
          <t>00138598</t>
        </is>
      </c>
      <c r="C4235" t="inlineStr">
        <is>
          <t>아비코전자</t>
        </is>
      </c>
      <c r="D4235" t="n">
        <v>2449421000</v>
      </c>
      <c r="E4235" t="n">
        <v>521998000</v>
      </c>
      <c r="F4235" t="n">
        <v>236583000</v>
      </c>
      <c r="G4235" t="n">
        <v>51682000</v>
      </c>
      <c r="H4235" t="n">
        <v>2.92</v>
      </c>
      <c r="I4235" t="n">
        <v>2.33</v>
      </c>
      <c r="K4235" t="n">
        <v>-183603000</v>
      </c>
      <c r="L4235" t="n">
        <v>214294000</v>
      </c>
      <c r="M4235" t="n">
        <v>213603000</v>
      </c>
      <c r="N4235" t="n">
        <v>-186876000</v>
      </c>
      <c r="O4235">
        <f>D4234</f>
      </c>
      <c r="P4235">
        <f>(E4235-F4235+G4235)/O4235*100</f>
      </c>
      <c r="Q4235">
        <f>H4234</f>
      </c>
      <c r="R4235">
        <f>I4234</f>
      </c>
      <c r="S4235">
        <f>H4235-H4234</f>
      </c>
      <c r="T4235">
        <f>I4235-I4234</f>
      </c>
      <c r="U4235">
        <f>(L4235-K4235)/(2*D4235*0.01)</f>
      </c>
      <c r="V4235">
        <f>(L4235+K4235)/(D4235*0.0001)</f>
      </c>
    </row>
    <row r="4236">
      <c r="A4236" t="n">
        <v>2016</v>
      </c>
      <c r="B4236" t="inlineStr">
        <is>
          <t>00138598</t>
        </is>
      </c>
      <c r="C4236" t="inlineStr">
        <is>
          <t>아비코전자</t>
        </is>
      </c>
      <c r="D4236" t="n">
        <v>3118636000</v>
      </c>
      <c r="E4236" t="n">
        <v>637629000</v>
      </c>
      <c r="F4236" t="n">
        <v>114487000</v>
      </c>
      <c r="G4236" t="n">
        <v>71523000</v>
      </c>
      <c r="H4236" t="n">
        <v>2.95</v>
      </c>
      <c r="I4236" t="n">
        <v>2.5</v>
      </c>
      <c r="K4236" t="n">
        <v>-221188000</v>
      </c>
      <c r="L4236" t="n">
        <v>257854000</v>
      </c>
      <c r="M4236" t="n">
        <v>255666000</v>
      </c>
      <c r="N4236" t="n">
        <v>-224541000</v>
      </c>
      <c r="O4236">
        <f>D4235</f>
      </c>
      <c r="P4236">
        <f>(E4236-F4236+G4236)/O4236*100</f>
      </c>
      <c r="Q4236">
        <f>H4235</f>
      </c>
      <c r="R4236">
        <f>I4235</f>
      </c>
      <c r="S4236">
        <f>H4236-H4235</f>
      </c>
      <c r="T4236">
        <f>I4236-I4235</f>
      </c>
      <c r="U4236">
        <f>(L4236-K4236)/(2*D4236*0.01)</f>
      </c>
      <c r="V4236">
        <f>(L4236+K4236)/(D4236*0.0001)</f>
      </c>
    </row>
    <row r="4237">
      <c r="A4237" t="n">
        <v>2017</v>
      </c>
      <c r="B4237" t="inlineStr">
        <is>
          <t>00138598</t>
        </is>
      </c>
      <c r="C4237" t="inlineStr">
        <is>
          <t>아비코전자</t>
        </is>
      </c>
      <c r="D4237" t="n">
        <v>3693150000</v>
      </c>
      <c r="E4237" t="n">
        <v>670443000</v>
      </c>
      <c r="F4237" t="n">
        <v>157537000</v>
      </c>
      <c r="G4237" t="n">
        <v>92000000</v>
      </c>
      <c r="H4237" t="n">
        <v>3.3</v>
      </c>
      <c r="I4237" t="n">
        <v>2.33</v>
      </c>
      <c r="K4237" t="n">
        <v>-270966000</v>
      </c>
      <c r="L4237" t="n">
        <v>270767000</v>
      </c>
      <c r="M4237" t="n">
        <v>271631000</v>
      </c>
      <c r="N4237" t="n">
        <v>-271179000</v>
      </c>
      <c r="O4237">
        <f>D4236</f>
      </c>
      <c r="P4237">
        <f>(E4237-F4237+G4237)/O4237*100</f>
      </c>
      <c r="Q4237">
        <f>H4236</f>
      </c>
      <c r="R4237">
        <f>I4236</f>
      </c>
      <c r="S4237">
        <f>H4237-H4236</f>
      </c>
      <c r="T4237">
        <f>I4237-I4236</f>
      </c>
      <c r="U4237">
        <f>(L4237-K4237)/(2*D4237*0.01)</f>
      </c>
    </row>
    <row r="4238">
      <c r="A4238" t="n">
        <v>2018</v>
      </c>
      <c r="B4238" t="inlineStr">
        <is>
          <t>00138598</t>
        </is>
      </c>
      <c r="C4238" t="inlineStr">
        <is>
          <t>아비코전자</t>
        </is>
      </c>
      <c r="D4238" t="n">
        <v>9656480000</v>
      </c>
      <c r="E4238" t="n">
        <v>1626602000</v>
      </c>
      <c r="F4238" t="n">
        <v>1241123000</v>
      </c>
      <c r="G4238" t="n">
        <v>239173000</v>
      </c>
      <c r="H4238" t="n">
        <v>2.78</v>
      </c>
      <c r="I4238" t="n">
        <v>3.17</v>
      </c>
      <c r="O4238">
        <f>D4237</f>
      </c>
      <c r="P4238">
        <f>(E4238-F4238+G4238)/O4238*100</f>
      </c>
      <c r="Q4238">
        <f>H4237</f>
      </c>
      <c r="R4238">
        <f>I4237</f>
      </c>
      <c r="S4238">
        <f>H4238-H4237</f>
      </c>
      <c r="T4238">
        <f>I4238-I4237</f>
      </c>
    </row>
    <row r="4239">
      <c r="A4239" t="n">
        <v>2019</v>
      </c>
      <c r="B4239" t="inlineStr">
        <is>
          <t>00138598</t>
        </is>
      </c>
      <c r="C4239" t="inlineStr">
        <is>
          <t>아비코전자</t>
        </is>
      </c>
      <c r="D4239" t="n">
        <v>12003894000</v>
      </c>
      <c r="E4239" t="n">
        <v>1990990000</v>
      </c>
      <c r="F4239" t="n">
        <v>816868000</v>
      </c>
      <c r="G4239" t="n">
        <v>261718000</v>
      </c>
      <c r="H4239" t="n">
        <v>2.31</v>
      </c>
      <c r="I4239" t="n">
        <v>4.2</v>
      </c>
      <c r="K4239" t="n">
        <v>-1118797000</v>
      </c>
      <c r="L4239" t="n">
        <v>1323475000</v>
      </c>
      <c r="M4239" t="n">
        <v>1274826000</v>
      </c>
      <c r="N4239" t="n">
        <v>-1102812000</v>
      </c>
      <c r="O4239">
        <f>D4238</f>
      </c>
      <c r="P4239">
        <f>(E4239-F4239+G4239)/O4239*100</f>
      </c>
      <c r="Q4239">
        <f>H4238</f>
      </c>
      <c r="R4239">
        <f>I4238</f>
      </c>
      <c r="S4239">
        <f>H4239-H4238</f>
      </c>
      <c r="T4239">
        <f>I4239-I4238</f>
      </c>
      <c r="U4239">
        <f>(L4239-K4239)/(2*D4239*0.01)</f>
      </c>
      <c r="V4239">
        <f>(L4239+K4239)/(D4239*0.0001)</f>
      </c>
    </row>
    <row r="4240">
      <c r="A4240" t="n">
        <v>2020</v>
      </c>
      <c r="B4240" t="inlineStr">
        <is>
          <t>00138598</t>
        </is>
      </c>
      <c r="C4240" t="inlineStr">
        <is>
          <t>아비코전자</t>
        </is>
      </c>
      <c r="D4240" t="n">
        <v>11037849546</v>
      </c>
      <c r="E4240" t="n">
        <v>2798664548</v>
      </c>
      <c r="F4240" t="n">
        <v>2478977041</v>
      </c>
      <c r="G4240" t="n">
        <v>292180990</v>
      </c>
      <c r="H4240" t="n">
        <v>2.35</v>
      </c>
      <c r="I4240" t="n">
        <v>4.3</v>
      </c>
      <c r="O4240">
        <f>D4239</f>
      </c>
      <c r="P4240">
        <f>(E4240-F4240+G4240)/O4240*100</f>
      </c>
      <c r="Q4240">
        <f>H4239</f>
      </c>
      <c r="R4240">
        <f>I4239</f>
      </c>
      <c r="S4240">
        <f>H4240-H4239</f>
      </c>
      <c r="T4240">
        <f>I4240-I4239</f>
      </c>
    </row>
    <row r="4241">
      <c r="A4241" t="n">
        <v>2021</v>
      </c>
      <c r="B4241" t="inlineStr">
        <is>
          <t>00138598</t>
        </is>
      </c>
      <c r="C4241" t="inlineStr">
        <is>
          <t>아비코전자</t>
        </is>
      </c>
      <c r="D4241" t="n">
        <v>10194361773</v>
      </c>
      <c r="E4241" t="n">
        <v>1832264869</v>
      </c>
      <c r="F4241" t="n">
        <v>882824580</v>
      </c>
      <c r="G4241" t="n">
        <v>268514298</v>
      </c>
      <c r="H4241" t="n">
        <v>2.95</v>
      </c>
      <c r="I4241" t="n">
        <v>3.45</v>
      </c>
      <c r="J4241" t="n">
        <v>8.455</v>
      </c>
      <c r="K4241" t="n">
        <v>-1830779173</v>
      </c>
      <c r="M4241" t="n">
        <v>1782705561</v>
      </c>
      <c r="N4241" t="n">
        <v>-833339001</v>
      </c>
      <c r="O4241">
        <f>D4240</f>
      </c>
      <c r="P4241">
        <f>(E4241-F4241+G4241)/O4241*100</f>
      </c>
      <c r="Q4241">
        <f>H4240</f>
      </c>
      <c r="R4241">
        <f>I4240</f>
      </c>
      <c r="S4241">
        <f>H4241-H4240</f>
      </c>
      <c r="T4241">
        <f>I4241-I4240</f>
      </c>
    </row>
    <row r="4242">
      <c r="A4242" t="n">
        <v>2022</v>
      </c>
      <c r="B4242" t="inlineStr">
        <is>
          <t>00138598</t>
        </is>
      </c>
      <c r="C4242" t="inlineStr">
        <is>
          <t>아비코전자</t>
        </is>
      </c>
      <c r="D4242" t="n">
        <v>8227898186</v>
      </c>
      <c r="E4242" t="n">
        <v>1670011277</v>
      </c>
      <c r="F4242" t="n">
        <v>841291966</v>
      </c>
      <c r="G4242" t="n">
        <v>299682622</v>
      </c>
      <c r="H4242" t="n">
        <v>5.755</v>
      </c>
      <c r="I4242" t="n">
        <v>2.52</v>
      </c>
      <c r="J4242" t="n">
        <v>8.475</v>
      </c>
      <c r="K4242" t="n">
        <v>-497407479</v>
      </c>
      <c r="L4242" t="n">
        <v>565572490</v>
      </c>
      <c r="M4242" t="n">
        <v>579156814</v>
      </c>
      <c r="N4242" t="n">
        <v>-519268375</v>
      </c>
      <c r="O4242">
        <f>D4241</f>
      </c>
      <c r="P4242">
        <f>(E4242-F4242+G4242)/O4242*100</f>
      </c>
      <c r="Q4242">
        <f>H4241</f>
      </c>
      <c r="R4242">
        <f>I4241</f>
      </c>
      <c r="S4242">
        <f>H4242-H4241</f>
      </c>
      <c r="T4242">
        <f>I4242-I4241</f>
      </c>
      <c r="U4242">
        <f>(L4242-K4242)/(2*D4242*0.01)</f>
      </c>
      <c r="V4242">
        <f>(L4242+K4242)/(D4242*0.0001)</f>
      </c>
    </row>
    <row r="4243">
      <c r="A4243" t="n">
        <v>2023</v>
      </c>
      <c r="B4243" t="inlineStr">
        <is>
          <t>00138598</t>
        </is>
      </c>
      <c r="C4243" t="inlineStr">
        <is>
          <t>아비코전자</t>
        </is>
      </c>
      <c r="D4243" t="n">
        <v>9615531665</v>
      </c>
      <c r="E4243" t="n">
        <v>1390080382</v>
      </c>
      <c r="F4243" t="n">
        <v>1256081154</v>
      </c>
      <c r="G4243" t="n">
        <v>391763532</v>
      </c>
      <c r="H4243" t="n">
        <v>4.915</v>
      </c>
      <c r="I4243" t="n">
        <v>3.035</v>
      </c>
      <c r="J4243" t="n">
        <v>7.9035</v>
      </c>
      <c r="K4243" t="n">
        <v>-286725779</v>
      </c>
      <c r="M4243" t="n">
        <v>691489438</v>
      </c>
      <c r="N4243" t="n">
        <v>-618598333</v>
      </c>
      <c r="O4243">
        <f>D4242</f>
      </c>
      <c r="P4243">
        <f>(E4243-F4243+G4243)/O4243*100</f>
      </c>
      <c r="Q4243">
        <f>H4242</f>
      </c>
      <c r="R4243">
        <f>I4242</f>
      </c>
      <c r="S4243">
        <f>H4243-H4242</f>
      </c>
      <c r="T4243">
        <f>I4243-I4242</f>
      </c>
    </row>
    <row r="4244">
      <c r="A4244" t="n">
        <v>2024</v>
      </c>
      <c r="B4244" t="inlineStr">
        <is>
          <t>00138598</t>
        </is>
      </c>
      <c r="C4244" t="inlineStr">
        <is>
          <t>아비코전자</t>
        </is>
      </c>
      <c r="D4244" t="n">
        <v>9124410003</v>
      </c>
      <c r="E4244" t="n">
        <v>1609240527</v>
      </c>
      <c r="F4244" t="n">
        <v>2928473814</v>
      </c>
      <c r="G4244" t="n">
        <v>400186752</v>
      </c>
      <c r="H4244" t="n">
        <v>4.38</v>
      </c>
      <c r="I4244" t="n">
        <v>2.585</v>
      </c>
      <c r="J4244" t="n">
        <v>8.154999999999999</v>
      </c>
      <c r="K4244" t="n">
        <v>-842876240</v>
      </c>
      <c r="M4244" t="n">
        <v>449455237</v>
      </c>
      <c r="N4244" t="n">
        <v>-410394439</v>
      </c>
      <c r="O4244">
        <f>D4243</f>
      </c>
      <c r="P4244">
        <f>(E4244-F4244+G4244)/O4244*100</f>
      </c>
      <c r="Q4244">
        <f>H4243</f>
      </c>
      <c r="R4244">
        <f>I4243</f>
      </c>
      <c r="S4244">
        <f>H4244-H4243</f>
      </c>
      <c r="T4244">
        <f>I4244-I4243</f>
      </c>
    </row>
    <row r="4245">
      <c r="A4245" t="n">
        <v>2025</v>
      </c>
      <c r="B4245" t="inlineStr">
        <is>
          <t>00138598</t>
        </is>
      </c>
      <c r="C4245" t="inlineStr">
        <is>
          <t>아비코전자</t>
        </is>
      </c>
      <c r="D4245" t="n">
        <v>10097968081</v>
      </c>
      <c r="E4245" t="n">
        <v>1517735130</v>
      </c>
      <c r="F4245" t="n">
        <v>904988020</v>
      </c>
      <c r="G4245" t="n">
        <v>322083828</v>
      </c>
      <c r="H4245" t="n">
        <v>4.68</v>
      </c>
      <c r="I4245" t="n">
        <v>2</v>
      </c>
      <c r="J4245" t="n">
        <v>7.98</v>
      </c>
      <c r="K4245" t="n">
        <v>-1154053324</v>
      </c>
      <c r="L4245" t="n">
        <v>1612086345</v>
      </c>
      <c r="M4245" t="n">
        <v>623397655</v>
      </c>
      <c r="N4245" t="n">
        <v>-561998816</v>
      </c>
      <c r="O4245">
        <f>D4244</f>
      </c>
      <c r="P4245">
        <f>(E4245-F4245+G4245)/O4245*100</f>
      </c>
      <c r="Q4245">
        <f>H4244</f>
      </c>
      <c r="R4245">
        <f>I4244</f>
      </c>
      <c r="S4245">
        <f>H4245-H4244</f>
      </c>
      <c r="T4245">
        <f>I4245-I4244</f>
      </c>
      <c r="U4245">
        <f>(L4245-K4245)/(2*D4245*0.01)</f>
      </c>
      <c r="V4245">
        <f>(L4245+K4245)/(D4245*0.0001)</f>
      </c>
    </row>
    <row r="4246">
      <c r="A4246" t="n">
        <v>2015</v>
      </c>
      <c r="B4246" t="inlineStr">
        <is>
          <t>00138695</t>
        </is>
      </c>
      <c r="C4246" t="inlineStr">
        <is>
          <t>뉴아세아</t>
        </is>
      </c>
      <c r="D4246" t="n">
        <v>855026000</v>
      </c>
    </row>
    <row r="4247">
      <c r="A4247" t="n">
        <v>2016</v>
      </c>
      <c r="B4247" t="inlineStr">
        <is>
          <t>00138695</t>
        </is>
      </c>
      <c r="C4247" t="inlineStr">
        <is>
          <t>뉴아세아</t>
        </is>
      </c>
      <c r="D4247" t="n">
        <v>963060000</v>
      </c>
      <c r="O4247">
        <f>D4246</f>
      </c>
    </row>
    <row r="4248">
      <c r="A4248" t="n">
        <v>2018</v>
      </c>
      <c r="B4248" t="inlineStr">
        <is>
          <t>00138695</t>
        </is>
      </c>
      <c r="C4248" t="inlineStr">
        <is>
          <t>뉴아세아</t>
        </is>
      </c>
      <c r="D4248" t="n">
        <v>1305029000</v>
      </c>
      <c r="F4248" t="n">
        <v>132943000</v>
      </c>
    </row>
    <row r="4249">
      <c r="A4249" t="n">
        <v>2014</v>
      </c>
      <c r="B4249" t="inlineStr">
        <is>
          <t>00138701</t>
        </is>
      </c>
      <c r="C4249" t="inlineStr">
        <is>
          <t>아세아</t>
        </is>
      </c>
      <c r="D4249" t="n">
        <v>69826322000</v>
      </c>
      <c r="E4249" t="n">
        <v>7954459000</v>
      </c>
      <c r="F4249" t="n">
        <v>5721481000</v>
      </c>
      <c r="G4249" t="n">
        <v>2117141000</v>
      </c>
      <c r="H4249" t="n">
        <v>2.92</v>
      </c>
      <c r="I4249" t="n">
        <v>4</v>
      </c>
      <c r="K4249" t="n">
        <v>-4101907000</v>
      </c>
      <c r="L4249" t="n">
        <v>4718211000</v>
      </c>
      <c r="M4249" t="n">
        <v>4523217000</v>
      </c>
      <c r="N4249" t="n">
        <v>-4027387000</v>
      </c>
      <c r="U4249">
        <f>(L4249-K4249)/(2*D4249*0.01)</f>
      </c>
      <c r="V4249">
        <f>(L4249+K4249)/(D4249*0.0001)</f>
      </c>
    </row>
    <row r="4250">
      <c r="A4250" t="n">
        <v>2015</v>
      </c>
      <c r="B4250" t="inlineStr">
        <is>
          <t>00138701</t>
        </is>
      </c>
      <c r="C4250" t="inlineStr">
        <is>
          <t>아세아</t>
        </is>
      </c>
      <c r="D4250" t="n">
        <v>76281325000</v>
      </c>
      <c r="E4250" t="n">
        <v>9097725000</v>
      </c>
      <c r="F4250" t="n">
        <v>5106049000</v>
      </c>
      <c r="G4250" t="n">
        <v>1821135000</v>
      </c>
      <c r="H4250" t="n">
        <v>2.535</v>
      </c>
      <c r="I4250" t="n">
        <v>3.675</v>
      </c>
      <c r="K4250" t="n">
        <v>-4799910000</v>
      </c>
      <c r="L4250" t="n">
        <v>5514214000</v>
      </c>
      <c r="M4250" t="n">
        <v>5183183000</v>
      </c>
      <c r="N4250" t="n">
        <v>-4726803000</v>
      </c>
      <c r="O4250">
        <f>D4249</f>
      </c>
      <c r="P4250">
        <f>(E4250-F4250+G4250)/O4250*100</f>
      </c>
      <c r="Q4250">
        <f>H4249</f>
      </c>
      <c r="R4250">
        <f>I4249</f>
      </c>
      <c r="S4250">
        <f>H4250-H4249</f>
      </c>
      <c r="T4250">
        <f>I4250-I4249</f>
      </c>
      <c r="U4250">
        <f>(L4250-K4250)/(2*D4250*0.01)</f>
      </c>
      <c r="V4250">
        <f>(L4250+K4250)/(D4250*0.0001)</f>
      </c>
    </row>
    <row r="4251">
      <c r="A4251" t="n">
        <v>2016</v>
      </c>
      <c r="B4251" t="inlineStr">
        <is>
          <t>00138701</t>
        </is>
      </c>
      <c r="C4251" t="inlineStr">
        <is>
          <t>아세아</t>
        </is>
      </c>
      <c r="D4251" t="n">
        <v>74792803000</v>
      </c>
      <c r="E4251" t="n">
        <v>9623577000</v>
      </c>
      <c r="F4251" t="n">
        <v>6148186000</v>
      </c>
      <c r="G4251" t="n">
        <v>1682659000</v>
      </c>
      <c r="H4251" t="n">
        <v>2.425</v>
      </c>
      <c r="I4251" t="n">
        <v>4.25</v>
      </c>
      <c r="K4251" t="n">
        <v>-4709372000</v>
      </c>
      <c r="L4251" t="n">
        <v>5379951000</v>
      </c>
      <c r="M4251" t="n">
        <v>5297958000</v>
      </c>
      <c r="N4251" t="n">
        <v>-4731181000</v>
      </c>
      <c r="O4251">
        <f>D4250</f>
      </c>
      <c r="P4251">
        <f>(E4251-F4251+G4251)/O4251*100</f>
      </c>
      <c r="Q4251">
        <f>H4250</f>
      </c>
      <c r="R4251">
        <f>I4250</f>
      </c>
      <c r="S4251">
        <f>H4251-H4250</f>
      </c>
      <c r="T4251">
        <f>I4251-I4250</f>
      </c>
      <c r="U4251">
        <f>(L4251-K4251)/(2*D4251*0.01)</f>
      </c>
      <c r="V4251">
        <f>(L4251+K4251)/(D4251*0.0001)</f>
      </c>
    </row>
    <row r="4252">
      <c r="A4252" t="n">
        <v>2017</v>
      </c>
      <c r="B4252" t="inlineStr">
        <is>
          <t>00138701</t>
        </is>
      </c>
      <c r="C4252" t="inlineStr">
        <is>
          <t>아세아</t>
        </is>
      </c>
      <c r="D4252" t="n">
        <v>80278174000</v>
      </c>
      <c r="E4252" t="n">
        <v>8697828000</v>
      </c>
      <c r="F4252" t="n">
        <v>5317166000</v>
      </c>
      <c r="G4252" t="n">
        <v>1711859000</v>
      </c>
      <c r="H4252" t="n">
        <v>2.755</v>
      </c>
      <c r="I4252" t="n">
        <v>3.435</v>
      </c>
      <c r="K4252" t="n">
        <v>-4516748000</v>
      </c>
      <c r="L4252" t="n">
        <v>5135513000</v>
      </c>
      <c r="M4252" t="n">
        <v>4550206000</v>
      </c>
      <c r="N4252" t="n">
        <v>-4185813000</v>
      </c>
      <c r="O4252">
        <f>D4251</f>
      </c>
      <c r="P4252">
        <f>(E4252-F4252+G4252)/O4252*100</f>
      </c>
      <c r="Q4252">
        <f>H4251</f>
      </c>
      <c r="R4252">
        <f>I4251</f>
      </c>
      <c r="S4252">
        <f>H4252-H4251</f>
      </c>
      <c r="T4252">
        <f>I4252-I4251</f>
      </c>
      <c r="U4252">
        <f>(L4252-K4252)/(2*D4252*0.01)</f>
      </c>
      <c r="V4252">
        <f>(L4252+K4252)/(D4252*0.0001)</f>
      </c>
    </row>
    <row r="4253">
      <c r="A4253" t="n">
        <v>2018</v>
      </c>
      <c r="B4253" t="inlineStr">
        <is>
          <t>00138701</t>
        </is>
      </c>
      <c r="C4253" t="inlineStr">
        <is>
          <t>아세아</t>
        </is>
      </c>
      <c r="D4253" t="n">
        <v>97447272000</v>
      </c>
      <c r="E4253" t="n">
        <v>9108859000</v>
      </c>
      <c r="F4253" t="n">
        <v>10757556000</v>
      </c>
      <c r="G4253" t="n">
        <v>2669267000</v>
      </c>
      <c r="H4253" t="n">
        <v>2.445</v>
      </c>
      <c r="I4253" t="n">
        <v>3.1</v>
      </c>
      <c r="K4253" t="n">
        <v>-4995704000</v>
      </c>
      <c r="L4253" t="n">
        <v>21826824000</v>
      </c>
      <c r="M4253" t="n">
        <v>5518637000</v>
      </c>
      <c r="N4253" t="n">
        <v>-4988834000</v>
      </c>
      <c r="O4253">
        <f>D4252</f>
      </c>
      <c r="P4253">
        <f>(E4253-F4253+G4253)/O4253*100</f>
      </c>
      <c r="Q4253">
        <f>H4252</f>
      </c>
      <c r="R4253">
        <f>I4252</f>
      </c>
      <c r="S4253">
        <f>H4253-H4252</f>
      </c>
      <c r="T4253">
        <f>I4253-I4252</f>
      </c>
      <c r="U4253">
        <f>(L4253-K4253)/(2*D4253*0.01)</f>
      </c>
    </row>
    <row r="4254">
      <c r="A4254" t="n">
        <v>2019</v>
      </c>
      <c r="B4254" t="inlineStr">
        <is>
          <t>00138701</t>
        </is>
      </c>
      <c r="C4254" t="inlineStr">
        <is>
          <t>아세아</t>
        </is>
      </c>
      <c r="D4254" t="n">
        <v>110441948000</v>
      </c>
      <c r="E4254" t="n">
        <v>8622784000</v>
      </c>
      <c r="F4254" t="n">
        <v>7082040000</v>
      </c>
      <c r="G4254" t="n">
        <v>2345941000</v>
      </c>
      <c r="H4254" t="n">
        <v>2.35</v>
      </c>
      <c r="I4254" t="n">
        <v>3.32</v>
      </c>
      <c r="K4254" t="n">
        <v>-5746138000</v>
      </c>
      <c r="L4254" t="n">
        <v>6477664000</v>
      </c>
      <c r="M4254" t="n">
        <v>6007881000</v>
      </c>
      <c r="N4254" t="n">
        <v>-5521688000</v>
      </c>
      <c r="O4254">
        <f>D4253</f>
      </c>
      <c r="P4254">
        <f>(E4254-F4254+G4254)/O4254*100</f>
      </c>
      <c r="Q4254">
        <f>H4253</f>
      </c>
      <c r="R4254">
        <f>I4253</f>
      </c>
      <c r="S4254">
        <f>H4254-H4253</f>
      </c>
      <c r="T4254">
        <f>I4254-I4253</f>
      </c>
      <c r="U4254">
        <f>(L4254-K4254)/(2*D4254*0.01)</f>
      </c>
      <c r="V4254">
        <f>(L4254+K4254)/(D4254*0.0001)</f>
      </c>
    </row>
    <row r="4255">
      <c r="A4255" t="n">
        <v>2020</v>
      </c>
      <c r="B4255" t="inlineStr">
        <is>
          <t>00138701</t>
        </is>
      </c>
      <c r="C4255" t="inlineStr">
        <is>
          <t>아세아</t>
        </is>
      </c>
      <c r="D4255" t="n">
        <v>111761742000</v>
      </c>
      <c r="E4255" t="n">
        <v>9280650000</v>
      </c>
      <c r="F4255" t="n">
        <v>12384276000</v>
      </c>
      <c r="G4255" t="n">
        <v>2550322000</v>
      </c>
      <c r="H4255" t="n">
        <v>2.385</v>
      </c>
      <c r="I4255" t="n">
        <v>3.03</v>
      </c>
      <c r="K4255" t="n">
        <v>-6091854000</v>
      </c>
      <c r="L4255" t="n">
        <v>6736453000</v>
      </c>
      <c r="M4255" t="n">
        <v>6681821000</v>
      </c>
      <c r="N4255" t="n">
        <v>-6145727000</v>
      </c>
      <c r="O4255">
        <f>D4254</f>
      </c>
      <c r="P4255">
        <f>(E4255-F4255+G4255)/O4255*100</f>
      </c>
      <c r="Q4255">
        <f>H4254</f>
      </c>
      <c r="R4255">
        <f>I4254</f>
      </c>
      <c r="S4255">
        <f>H4255-H4254</f>
      </c>
      <c r="T4255">
        <f>I4255-I4254</f>
      </c>
      <c r="U4255">
        <f>(L4255-K4255)/(2*D4255*0.01)</f>
      </c>
      <c r="V4255">
        <f>(L4255+K4255)/(D4255*0.0001)</f>
      </c>
    </row>
    <row r="4256">
      <c r="A4256" t="n">
        <v>2021</v>
      </c>
      <c r="B4256" t="inlineStr">
        <is>
          <t>00138701</t>
        </is>
      </c>
      <c r="C4256" t="inlineStr">
        <is>
          <t>아세아</t>
        </is>
      </c>
      <c r="D4256" t="n">
        <v>116951576000</v>
      </c>
      <c r="E4256" t="n">
        <v>10560455000</v>
      </c>
      <c r="F4256" t="n">
        <v>10701162000</v>
      </c>
      <c r="G4256" t="n">
        <v>2781257000</v>
      </c>
      <c r="H4256" t="n">
        <v>2.925</v>
      </c>
      <c r="I4256" t="n">
        <v>3.59</v>
      </c>
      <c r="K4256" t="n">
        <v>-4451649000</v>
      </c>
      <c r="L4256" t="n">
        <v>5211114000</v>
      </c>
      <c r="M4256" t="n">
        <v>5191421000</v>
      </c>
      <c r="N4256" t="n">
        <v>-4513312000</v>
      </c>
      <c r="O4256">
        <f>D4255</f>
      </c>
      <c r="P4256">
        <f>(E4256-F4256+G4256)/O4256*100</f>
      </c>
      <c r="Q4256">
        <f>H4255</f>
      </c>
      <c r="R4256">
        <f>I4255</f>
      </c>
      <c r="S4256">
        <f>H4256-H4255</f>
      </c>
      <c r="T4256">
        <f>I4256-I4255</f>
      </c>
      <c r="U4256">
        <f>(L4256-K4256)/(2*D4256*0.01)</f>
      </c>
      <c r="V4256">
        <f>(L4256+K4256)/(D4256*0.0001)</f>
      </c>
    </row>
    <row r="4257">
      <c r="A4257" t="n">
        <v>2014</v>
      </c>
      <c r="B4257" t="inlineStr">
        <is>
          <t>00138729</t>
        </is>
      </c>
      <c r="C4257" t="inlineStr">
        <is>
          <t>아세아제지</t>
        </is>
      </c>
      <c r="D4257" t="n">
        <v>27392212389</v>
      </c>
      <c r="E4257" t="n">
        <v>3964138993</v>
      </c>
      <c r="F4257" t="n">
        <v>1624442163</v>
      </c>
      <c r="G4257" t="n">
        <v>849210186</v>
      </c>
      <c r="H4257" t="n">
        <v>3.05</v>
      </c>
      <c r="I4257" t="n">
        <v>3.535</v>
      </c>
      <c r="K4257" t="n">
        <v>-1550729863</v>
      </c>
      <c r="L4257" t="n">
        <v>1550729863</v>
      </c>
      <c r="M4257" t="n">
        <v>1525938442</v>
      </c>
      <c r="N4257" t="n">
        <v>-1525938442</v>
      </c>
      <c r="U4257">
        <f>(L4257-K4257)/(2*D4257*0.01)</f>
      </c>
    </row>
    <row r="4258">
      <c r="A4258" t="n">
        <v>2015</v>
      </c>
      <c r="B4258" t="inlineStr">
        <is>
          <t>00138729</t>
        </is>
      </c>
      <c r="C4258" t="inlineStr">
        <is>
          <t>아세아제지</t>
        </is>
      </c>
      <c r="D4258" t="n">
        <v>29727394948</v>
      </c>
      <c r="E4258" t="n">
        <v>4358160552</v>
      </c>
      <c r="F4258" t="n">
        <v>2218218460</v>
      </c>
      <c r="G4258" t="n">
        <v>791034531</v>
      </c>
      <c r="H4258" t="n">
        <v>2.695</v>
      </c>
      <c r="I4258" t="n">
        <v>3.255</v>
      </c>
      <c r="K4258" t="n">
        <v>-959999220</v>
      </c>
      <c r="L4258" t="n">
        <v>1068036389</v>
      </c>
      <c r="M4258" t="n">
        <v>959931903</v>
      </c>
      <c r="N4258" t="n">
        <v>-988887447</v>
      </c>
      <c r="O4258">
        <f>D4257</f>
      </c>
      <c r="P4258">
        <f>(E4258-F4258+G4258)/O4258*100</f>
      </c>
      <c r="Q4258">
        <f>H4257</f>
      </c>
      <c r="R4258">
        <f>I4257</f>
      </c>
      <c r="S4258">
        <f>H4258-H4257</f>
      </c>
      <c r="T4258">
        <f>I4258-I4257</f>
      </c>
      <c r="U4258">
        <f>(L4258-K4258)/(2*D4258*0.01)</f>
      </c>
      <c r="V4258">
        <f>(L4258+K4258)/(D4258*0.0001)</f>
      </c>
    </row>
    <row r="4259">
      <c r="A4259" t="n">
        <v>2016</v>
      </c>
      <c r="B4259" t="inlineStr">
        <is>
          <t>00138729</t>
        </is>
      </c>
      <c r="C4259" t="inlineStr">
        <is>
          <t>아세아제지</t>
        </is>
      </c>
      <c r="D4259" t="n">
        <v>31010443257</v>
      </c>
      <c r="E4259" t="n">
        <v>4260502954</v>
      </c>
      <c r="F4259" t="n">
        <v>3475508342</v>
      </c>
      <c r="G4259" t="n">
        <v>712441276</v>
      </c>
      <c r="H4259" t="n">
        <v>2.69</v>
      </c>
      <c r="I4259" t="n">
        <v>3.965</v>
      </c>
      <c r="K4259" t="n">
        <v>-1386341082</v>
      </c>
      <c r="L4259" t="n">
        <v>1546050641</v>
      </c>
      <c r="M4259" t="n">
        <v>1528965938</v>
      </c>
      <c r="N4259" t="n">
        <v>-1398008509</v>
      </c>
      <c r="O4259">
        <f>D4258</f>
      </c>
      <c r="P4259">
        <f>(E4259-F4259+G4259)/O4259*100</f>
      </c>
      <c r="Q4259">
        <f>H4258</f>
      </c>
      <c r="R4259">
        <f>I4258</f>
      </c>
      <c r="S4259">
        <f>H4259-H4258</f>
      </c>
      <c r="T4259">
        <f>I4259-I4258</f>
      </c>
      <c r="U4259">
        <f>(L4259-K4259)/(2*D4259*0.01)</f>
      </c>
      <c r="V4259">
        <f>(L4259+K4259)/(D4259*0.0001)</f>
      </c>
    </row>
    <row r="4260">
      <c r="A4260" t="n">
        <v>2017</v>
      </c>
      <c r="B4260" t="inlineStr">
        <is>
          <t>00138729</t>
        </is>
      </c>
      <c r="C4260" t="inlineStr">
        <is>
          <t>아세아제지</t>
        </is>
      </c>
      <c r="D4260" t="n">
        <v>33641527172</v>
      </c>
      <c r="E4260" t="n">
        <v>4228284370</v>
      </c>
      <c r="F4260" t="n">
        <v>3372449952</v>
      </c>
      <c r="G4260" t="n">
        <v>804069739</v>
      </c>
      <c r="H4260" t="n">
        <v>2.955</v>
      </c>
      <c r="I4260" t="n">
        <v>3.81</v>
      </c>
      <c r="K4260" t="n">
        <v>-1285652752</v>
      </c>
      <c r="L4260" t="n">
        <v>1428109593</v>
      </c>
      <c r="M4260" t="n">
        <v>1426384726</v>
      </c>
      <c r="N4260" t="n">
        <v>-1308262231</v>
      </c>
      <c r="O4260">
        <f>D4259</f>
      </c>
      <c r="P4260">
        <f>(E4260-F4260+G4260)/O4260*100</f>
      </c>
      <c r="Q4260">
        <f>H4259</f>
      </c>
      <c r="R4260">
        <f>I4259</f>
      </c>
      <c r="S4260">
        <f>H4260-H4259</f>
      </c>
      <c r="T4260">
        <f>I4260-I4259</f>
      </c>
      <c r="U4260">
        <f>(L4260-K4260)/(2*D4260*0.01)</f>
      </c>
      <c r="V4260">
        <f>(L4260+K4260)/(D4260*0.0001)</f>
      </c>
    </row>
    <row r="4261">
      <c r="A4261" t="n">
        <v>2018</v>
      </c>
      <c r="B4261" t="inlineStr">
        <is>
          <t>00138729</t>
        </is>
      </c>
      <c r="C4261" t="inlineStr">
        <is>
          <t>아세아제지</t>
        </is>
      </c>
      <c r="D4261" t="n">
        <v>36824778795</v>
      </c>
      <c r="E4261" t="n">
        <v>4523759768</v>
      </c>
      <c r="F4261" t="n">
        <v>4339979099</v>
      </c>
      <c r="G4261" t="n">
        <v>992983470</v>
      </c>
      <c r="O4261">
        <f>D4260</f>
      </c>
      <c r="P4261">
        <f>(E4261-F4261+G4261)/O4261*100</f>
      </c>
    </row>
    <row r="4262">
      <c r="A4262" t="n">
        <v>2019</v>
      </c>
      <c r="B4262" t="inlineStr">
        <is>
          <t>00138729</t>
        </is>
      </c>
      <c r="C4262" t="inlineStr">
        <is>
          <t>아세아제지</t>
        </is>
      </c>
      <c r="D4262" t="n">
        <v>42369343691</v>
      </c>
      <c r="E4262" t="n">
        <v>4764971178</v>
      </c>
      <c r="F4262" t="n">
        <v>3795776655</v>
      </c>
      <c r="G4262" t="n">
        <v>655126409</v>
      </c>
      <c r="H4262" t="n">
        <v>2.365</v>
      </c>
      <c r="I4262" t="n">
        <v>3.02</v>
      </c>
      <c r="K4262" t="n">
        <v>-1915113521</v>
      </c>
      <c r="L4262" t="n">
        <v>2159231683</v>
      </c>
      <c r="M4262" t="n">
        <v>2025909355</v>
      </c>
      <c r="N4262" t="n">
        <v>-1923249106</v>
      </c>
      <c r="O4262">
        <f>D4261</f>
      </c>
      <c r="P4262">
        <f>(E4262-F4262+G4262)/O4262*100</f>
      </c>
      <c r="U4262">
        <f>(L4262-K4262)/(2*D4262*0.01)</f>
      </c>
      <c r="V4262">
        <f>(L4262+K4262)/(D4262*0.0001)</f>
      </c>
    </row>
    <row r="4263">
      <c r="A4263" t="n">
        <v>2020</v>
      </c>
      <c r="B4263" t="inlineStr">
        <is>
          <t>00138729</t>
        </is>
      </c>
      <c r="C4263" t="inlineStr">
        <is>
          <t>아세아제지</t>
        </is>
      </c>
      <c r="D4263" t="n">
        <v>45894670276</v>
      </c>
      <c r="E4263" t="n">
        <v>5176593374</v>
      </c>
      <c r="F4263" t="n">
        <v>2867190737</v>
      </c>
      <c r="G4263" t="n">
        <v>690656897</v>
      </c>
      <c r="H4263" t="n">
        <v>2.65</v>
      </c>
      <c r="I4263" t="n">
        <v>3.25</v>
      </c>
      <c r="K4263" t="n">
        <v>2457021139</v>
      </c>
      <c r="L4263" t="n">
        <v>2457021139</v>
      </c>
      <c r="M4263" t="n">
        <v>2428699633</v>
      </c>
      <c r="N4263" t="n">
        <v>-2064775965</v>
      </c>
      <c r="O4263">
        <f>D4262</f>
      </c>
      <c r="P4263">
        <f>(E4263-F4263+G4263)/O4263*100</f>
      </c>
      <c r="Q4263">
        <f>H4262</f>
      </c>
      <c r="R4263">
        <f>I4262</f>
      </c>
      <c r="S4263">
        <f>H4263-H4262</f>
      </c>
      <c r="T4263">
        <f>I4263-I4262</f>
      </c>
    </row>
    <row r="4264">
      <c r="A4264" t="n">
        <v>2021</v>
      </c>
      <c r="B4264" t="inlineStr">
        <is>
          <t>00138729</t>
        </is>
      </c>
      <c r="C4264" t="inlineStr">
        <is>
          <t>아세아제지</t>
        </is>
      </c>
      <c r="D4264" t="n">
        <v>54153801610</v>
      </c>
      <c r="E4264" t="n">
        <v>5243598425</v>
      </c>
      <c r="F4264" t="n">
        <v>3988745833</v>
      </c>
      <c r="G4264" t="n">
        <v>932828623</v>
      </c>
      <c r="H4264" t="n">
        <v>3.275</v>
      </c>
      <c r="I4264" t="n">
        <v>3.915</v>
      </c>
      <c r="K4264" t="n">
        <v>-3171046751</v>
      </c>
      <c r="L4264" t="n">
        <v>3171046751</v>
      </c>
      <c r="M4264" t="n">
        <v>3134967149</v>
      </c>
      <c r="N4264" t="n">
        <v>-2658262772</v>
      </c>
      <c r="O4264">
        <f>D4263</f>
      </c>
      <c r="P4264">
        <f>(E4264-F4264+G4264)/O4264*100</f>
      </c>
      <c r="Q4264">
        <f>H4263</f>
      </c>
      <c r="R4264">
        <f>I4263</f>
      </c>
      <c r="S4264">
        <f>H4264-H4263</f>
      </c>
      <c r="T4264">
        <f>I4264-I4263</f>
      </c>
      <c r="U4264">
        <f>(L4264-K4264)/(2*D4264*0.01)</f>
      </c>
    </row>
    <row r="4265">
      <c r="A4265" t="n">
        <v>2022</v>
      </c>
      <c r="B4265" t="inlineStr">
        <is>
          <t>00138729</t>
        </is>
      </c>
      <c r="C4265" t="inlineStr">
        <is>
          <t>아세아제지</t>
        </is>
      </c>
      <c r="D4265" t="n">
        <v>53113998014</v>
      </c>
      <c r="E4265" t="n">
        <v>5920214688</v>
      </c>
      <c r="F4265" t="n">
        <v>2709290018</v>
      </c>
      <c r="G4265" t="n">
        <v>1418310981</v>
      </c>
      <c r="H4265" t="n">
        <v>5.685</v>
      </c>
      <c r="I4265" t="n">
        <v>4.86</v>
      </c>
      <c r="K4265" t="n">
        <v>-2551090735</v>
      </c>
      <c r="L4265" t="n">
        <v>2919884619</v>
      </c>
      <c r="M4265" t="n">
        <v>2913202243</v>
      </c>
      <c r="N4265" t="n">
        <v>-2592783202</v>
      </c>
      <c r="O4265">
        <f>D4264</f>
      </c>
      <c r="P4265">
        <f>(E4265-F4265+G4265)/O4265*100</f>
      </c>
      <c r="Q4265">
        <f>H4264</f>
      </c>
      <c r="R4265">
        <f>I4264</f>
      </c>
      <c r="S4265">
        <f>H4265-H4264</f>
      </c>
      <c r="T4265">
        <f>I4265-I4264</f>
      </c>
      <c r="U4265">
        <f>(L4265-K4265)/(2*D4265*0.01)</f>
      </c>
      <c r="V4265">
        <f>(L4265+K4265)/(D4265*0.0001)</f>
      </c>
    </row>
    <row r="4266">
      <c r="A4266" t="n">
        <v>2023</v>
      </c>
      <c r="B4266" t="inlineStr">
        <is>
          <t>00138729</t>
        </is>
      </c>
      <c r="C4266" t="inlineStr">
        <is>
          <t>아세아제지</t>
        </is>
      </c>
      <c r="D4266" t="n">
        <v>59097950108</v>
      </c>
      <c r="E4266" t="n">
        <v>5871883179</v>
      </c>
      <c r="F4266" t="n">
        <v>5140669419</v>
      </c>
      <c r="G4266" t="n">
        <v>2331707417</v>
      </c>
      <c r="H4266" t="n">
        <v>4.8</v>
      </c>
      <c r="I4266" t="n">
        <v>3.69</v>
      </c>
      <c r="K4266" t="n">
        <v>-2903294689</v>
      </c>
      <c r="L4266" t="n">
        <v>3264967385</v>
      </c>
      <c r="M4266" t="n">
        <v>3262282715</v>
      </c>
      <c r="N4266" t="n">
        <v>-2953856501</v>
      </c>
      <c r="O4266">
        <f>D4265</f>
      </c>
      <c r="P4266">
        <f>(E4266-F4266+G4266)/O4266*100</f>
      </c>
      <c r="Q4266">
        <f>H4265</f>
      </c>
      <c r="R4266">
        <f>I4265</f>
      </c>
      <c r="S4266">
        <f>H4266-H4265</f>
      </c>
      <c r="T4266">
        <f>I4266-I4265</f>
      </c>
      <c r="U4266">
        <f>(L4266-K4266)/(2*D4266*0.01)</f>
      </c>
      <c r="V4266">
        <f>(L4266+K4266)/(D4266*0.0001)</f>
      </c>
    </row>
    <row r="4267">
      <c r="A4267" t="n">
        <v>2024</v>
      </c>
      <c r="B4267" t="inlineStr">
        <is>
          <t>00138729</t>
        </is>
      </c>
      <c r="C4267" t="inlineStr">
        <is>
          <t>아세아제지</t>
        </is>
      </c>
      <c r="D4267" t="n">
        <v>64453888219</v>
      </c>
      <c r="E4267" t="n">
        <v>6708042670</v>
      </c>
      <c r="F4267" t="n">
        <v>5411159769</v>
      </c>
      <c r="G4267" t="n">
        <v>2298494893</v>
      </c>
      <c r="H4267" t="n">
        <v>4.2</v>
      </c>
      <c r="I4267" t="n">
        <v>3.23</v>
      </c>
      <c r="K4267" t="n">
        <v>-3012854831</v>
      </c>
      <c r="L4267" t="n">
        <v>3371002679</v>
      </c>
      <c r="M4267" t="n">
        <v>3360033154</v>
      </c>
      <c r="N4267" t="n">
        <v>-3058730730</v>
      </c>
      <c r="O4267">
        <f>D4266</f>
      </c>
      <c r="P4267">
        <f>(E4267-F4267+G4267)/O4267*100</f>
      </c>
      <c r="Q4267">
        <f>H4266</f>
      </c>
      <c r="R4267">
        <f>I4266</f>
      </c>
      <c r="S4267">
        <f>H4267-H4266</f>
      </c>
      <c r="T4267">
        <f>I4267-I4266</f>
      </c>
      <c r="U4267">
        <f>(L4267-K4267)/(2*D4267*0.01)</f>
      </c>
      <c r="V4267">
        <f>(L4267+K4267)/(D4267*0.0001)</f>
      </c>
    </row>
    <row r="4268">
      <c r="A4268" t="n">
        <v>2025</v>
      </c>
      <c r="B4268" t="inlineStr">
        <is>
          <t>00138729</t>
        </is>
      </c>
      <c r="C4268" t="inlineStr">
        <is>
          <t>아세아제지</t>
        </is>
      </c>
      <c r="D4268" t="n">
        <v>66846864824</v>
      </c>
      <c r="E4268" t="n">
        <v>7038036147</v>
      </c>
      <c r="F4268" t="n">
        <v>5569741940</v>
      </c>
      <c r="G4268" t="n">
        <v>1600452900</v>
      </c>
      <c r="H4268" t="n">
        <v>4.5</v>
      </c>
      <c r="I4268" t="n">
        <v>3.075</v>
      </c>
      <c r="K4268" t="n">
        <v>-3083319115</v>
      </c>
      <c r="L4268" t="n">
        <v>3372955797</v>
      </c>
      <c r="M4268" t="n">
        <v>3140303861</v>
      </c>
      <c r="N4268" t="n">
        <v>-3374733641</v>
      </c>
      <c r="O4268">
        <f>D4267</f>
      </c>
      <c r="P4268">
        <f>(E4268-F4268+G4268)/O4268*100</f>
      </c>
      <c r="Q4268">
        <f>H4267</f>
      </c>
      <c r="R4268">
        <f>I4267</f>
      </c>
      <c r="S4268">
        <f>H4268-H4267</f>
      </c>
      <c r="T4268">
        <f>I4268-I4267</f>
      </c>
      <c r="U4268">
        <f>(L4268-K4268)/(2*D4268*0.01)</f>
      </c>
      <c r="V4268">
        <f>(L4268+K4268)/(D4268*0.0001)</f>
      </c>
    </row>
    <row r="4269">
      <c r="A4269" t="n">
        <v>2014</v>
      </c>
      <c r="B4269" t="inlineStr">
        <is>
          <t>00138747</t>
        </is>
      </c>
      <c r="C4269" t="inlineStr">
        <is>
          <t>아세아텍</t>
        </is>
      </c>
      <c r="D4269" t="n">
        <v>2246554000</v>
      </c>
      <c r="E4269" t="n">
        <v>773720000</v>
      </c>
      <c r="F4269" t="n">
        <v>87760000</v>
      </c>
      <c r="G4269" t="n">
        <v>54640000</v>
      </c>
      <c r="H4269" t="n">
        <v>3.91</v>
      </c>
      <c r="I4269" t="n">
        <v>5</v>
      </c>
    </row>
    <row r="4270">
      <c r="A4270" t="n">
        <v>2015</v>
      </c>
      <c r="B4270" t="inlineStr">
        <is>
          <t>00138747</t>
        </is>
      </c>
      <c r="C4270" t="inlineStr">
        <is>
          <t>아세아텍</t>
        </is>
      </c>
      <c r="D4270" t="n">
        <v>3463422000</v>
      </c>
      <c r="E4270" t="n">
        <v>835420000</v>
      </c>
      <c r="F4270" t="n">
        <v>131650000</v>
      </c>
      <c r="G4270" t="n">
        <v>83089000</v>
      </c>
      <c r="H4270" t="n">
        <v>2.77</v>
      </c>
      <c r="I4270" t="n">
        <v>5.5</v>
      </c>
      <c r="K4270" t="n">
        <v>-220342000</v>
      </c>
      <c r="L4270" t="n">
        <v>252508000</v>
      </c>
      <c r="M4270" t="n">
        <v>243364000</v>
      </c>
      <c r="N4270" t="n">
        <v>-217157000</v>
      </c>
      <c r="O4270">
        <f>D4269</f>
      </c>
      <c r="P4270">
        <f>(E4270-F4270+G4270)/O4270*100</f>
      </c>
      <c r="Q4270">
        <f>H4269</f>
      </c>
      <c r="R4270">
        <f>I4269</f>
      </c>
      <c r="S4270">
        <f>H4270-H4269</f>
      </c>
      <c r="T4270">
        <f>I4270-I4269</f>
      </c>
      <c r="U4270">
        <f>(L4270-K4270)/(2*D4270*0.01)</f>
      </c>
      <c r="V4270">
        <f>(L4270+K4270)/(D4270*0.0001)</f>
      </c>
    </row>
    <row r="4271">
      <c r="A4271" t="n">
        <v>2016</v>
      </c>
      <c r="B4271" t="inlineStr">
        <is>
          <t>00138747</t>
        </is>
      </c>
      <c r="C4271" t="inlineStr">
        <is>
          <t>아세아텍</t>
        </is>
      </c>
      <c r="D4271" t="n">
        <v>4642359000</v>
      </c>
      <c r="E4271" t="n">
        <v>975787000</v>
      </c>
      <c r="F4271" t="n">
        <v>175200000</v>
      </c>
      <c r="G4271" t="n">
        <v>85666000</v>
      </c>
      <c r="H4271" t="n">
        <v>1.98</v>
      </c>
      <c r="I4271" t="n">
        <v>5.4</v>
      </c>
      <c r="K4271" t="n">
        <v>-220342000</v>
      </c>
      <c r="L4271" t="n">
        <v>252508000</v>
      </c>
      <c r="M4271" t="n">
        <v>349094000</v>
      </c>
      <c r="N4271" t="n">
        <v>-286938000</v>
      </c>
      <c r="O4271">
        <f>D4270</f>
      </c>
      <c r="P4271">
        <f>(E4271-F4271+G4271)/O4271*100</f>
      </c>
      <c r="Q4271">
        <f>H4270</f>
      </c>
      <c r="R4271">
        <f>I4270</f>
      </c>
      <c r="S4271">
        <f>H4271-H4270</f>
      </c>
      <c r="T4271">
        <f>I4271-I4270</f>
      </c>
      <c r="U4271">
        <f>(L4271-K4271)/(2*D4271*0.01)</f>
      </c>
      <c r="V4271">
        <f>(L4271+K4271)/(D4271*0.0001)</f>
      </c>
    </row>
    <row r="4272">
      <c r="A4272" t="n">
        <v>2017</v>
      </c>
      <c r="B4272" t="inlineStr">
        <is>
          <t>00138747</t>
        </is>
      </c>
      <c r="C4272" t="inlineStr">
        <is>
          <t>아세아텍</t>
        </is>
      </c>
      <c r="D4272" t="n">
        <v>5617943000</v>
      </c>
      <c r="E4272" t="n">
        <v>1017495000</v>
      </c>
      <c r="F4272" t="n">
        <v>55153000</v>
      </c>
      <c r="G4272" t="n">
        <v>87374000</v>
      </c>
      <c r="H4272" t="n">
        <v>2.72</v>
      </c>
      <c r="I4272" t="n">
        <v>5.1</v>
      </c>
      <c r="K4272" t="n">
        <v>252508000</v>
      </c>
      <c r="L4272" t="n">
        <v>-220342000</v>
      </c>
      <c r="M4272" t="n">
        <v>363159000</v>
      </c>
      <c r="N4272" t="n">
        <v>-324996000</v>
      </c>
      <c r="O4272">
        <f>D4271</f>
      </c>
      <c r="P4272">
        <f>(E4272-F4272+G4272)/O4272*100</f>
      </c>
      <c r="Q4272">
        <f>H4271</f>
      </c>
      <c r="R4272">
        <f>I4271</f>
      </c>
      <c r="S4272">
        <f>H4272-H4271</f>
      </c>
      <c r="T4272">
        <f>I4272-I4271</f>
      </c>
      <c r="V4272">
        <f>(L4272+K4272)/(D4272*0.0001)</f>
      </c>
    </row>
    <row r="4273">
      <c r="A4273" t="n">
        <v>2018</v>
      </c>
      <c r="B4273" t="inlineStr">
        <is>
          <t>00138747</t>
        </is>
      </c>
      <c r="C4273" t="inlineStr">
        <is>
          <t>아세아텍</t>
        </is>
      </c>
      <c r="D4273" t="n">
        <v>6355475000</v>
      </c>
      <c r="E4273" t="n">
        <v>976290000</v>
      </c>
      <c r="F4273" t="n">
        <v>312762000</v>
      </c>
      <c r="G4273" t="n">
        <v>143039000</v>
      </c>
      <c r="H4273" t="n">
        <v>3.03</v>
      </c>
      <c r="I4273" t="n">
        <v>4.72</v>
      </c>
      <c r="K4273" t="n">
        <v>-432702000</v>
      </c>
      <c r="L4273" t="n">
        <v>379113000</v>
      </c>
      <c r="M4273" t="n">
        <v>421526000</v>
      </c>
      <c r="N4273" t="n">
        <v>-377166000</v>
      </c>
      <c r="O4273">
        <f>D4272</f>
      </c>
      <c r="P4273">
        <f>(E4273-F4273+G4273)/O4273*100</f>
      </c>
      <c r="Q4273">
        <f>H4272</f>
      </c>
      <c r="R4273">
        <f>I4272</f>
      </c>
      <c r="S4273">
        <f>H4273-H4272</f>
      </c>
      <c r="T4273">
        <f>I4273-I4272</f>
      </c>
      <c r="U4273">
        <f>(L4273-K4273)/(2*D4273*0.01)</f>
      </c>
    </row>
    <row r="4274">
      <c r="A4274" t="n">
        <v>2019</v>
      </c>
      <c r="B4274" t="inlineStr">
        <is>
          <t>00138747</t>
        </is>
      </c>
      <c r="C4274" t="inlineStr">
        <is>
          <t>아세아텍</t>
        </is>
      </c>
      <c r="D4274" t="n">
        <v>7546753000</v>
      </c>
      <c r="E4274" t="n">
        <v>1203092000</v>
      </c>
      <c r="F4274" t="n">
        <v>544890000</v>
      </c>
      <c r="G4274" t="n">
        <v>180517000</v>
      </c>
      <c r="H4274" t="n">
        <v>2.68</v>
      </c>
      <c r="I4274" t="n">
        <v>4.42</v>
      </c>
      <c r="K4274" t="n">
        <v>-504169000</v>
      </c>
      <c r="L4274" t="n">
        <v>580955000</v>
      </c>
      <c r="M4274" t="n">
        <v>565251000</v>
      </c>
      <c r="N4274" t="n">
        <v>-501148000</v>
      </c>
      <c r="O4274">
        <f>D4273</f>
      </c>
      <c r="P4274">
        <f>(E4274-F4274+G4274)/O4274*100</f>
      </c>
      <c r="Q4274">
        <f>H4273</f>
      </c>
      <c r="R4274">
        <f>I4273</f>
      </c>
      <c r="S4274">
        <f>H4274-H4273</f>
      </c>
      <c r="T4274">
        <f>I4274-I4273</f>
      </c>
      <c r="U4274">
        <f>(L4274-K4274)/(2*D4274*0.01)</f>
      </c>
      <c r="V4274">
        <f>(L4274+K4274)/(D4274*0.0001)</f>
      </c>
    </row>
    <row r="4275">
      <c r="A4275" t="n">
        <v>2020</v>
      </c>
      <c r="B4275" t="inlineStr">
        <is>
          <t>00138747</t>
        </is>
      </c>
      <c r="C4275" t="inlineStr">
        <is>
          <t>아세아텍</t>
        </is>
      </c>
      <c r="D4275" t="n">
        <v>8482936000</v>
      </c>
      <c r="E4275" t="n">
        <v>1265879000</v>
      </c>
      <c r="F4275" t="n">
        <v>361345000</v>
      </c>
      <c r="G4275" t="n">
        <v>176893000</v>
      </c>
      <c r="H4275" t="n">
        <v>2.63</v>
      </c>
      <c r="I4275" t="n">
        <v>4.22</v>
      </c>
      <c r="K4275" t="n">
        <v>-611224000</v>
      </c>
      <c r="L4275" t="n">
        <v>611224000</v>
      </c>
      <c r="M4275" t="n">
        <v>595594000</v>
      </c>
      <c r="N4275" t="n">
        <v>-529095000</v>
      </c>
      <c r="O4275">
        <f>D4274</f>
      </c>
      <c r="P4275">
        <f>(E4275-F4275+G4275)/O4275*100</f>
      </c>
      <c r="Q4275">
        <f>H4274</f>
      </c>
      <c r="R4275">
        <f>I4274</f>
      </c>
      <c r="S4275">
        <f>H4275-H4274</f>
      </c>
      <c r="T4275">
        <f>I4275-I4274</f>
      </c>
      <c r="U4275">
        <f>(L4275-K4275)/(2*D4275*0.01)</f>
      </c>
    </row>
    <row r="4276">
      <c r="A4276" t="n">
        <v>2021</v>
      </c>
      <c r="B4276" t="inlineStr">
        <is>
          <t>00138747</t>
        </is>
      </c>
      <c r="C4276" t="inlineStr">
        <is>
          <t>아세아텍</t>
        </is>
      </c>
      <c r="D4276" t="n">
        <v>8940530000</v>
      </c>
      <c r="E4276" t="n">
        <v>1264636000</v>
      </c>
      <c r="F4276" t="n">
        <v>794151000</v>
      </c>
      <c r="G4276" t="n">
        <v>184996000</v>
      </c>
      <c r="H4276" t="n">
        <v>3.12</v>
      </c>
      <c r="I4276" t="n">
        <v>4.32</v>
      </c>
      <c r="K4276" t="n">
        <v>-618378000</v>
      </c>
      <c r="L4276" t="n">
        <v>618378000</v>
      </c>
      <c r="M4276" t="n">
        <v>605080000</v>
      </c>
      <c r="N4276" t="n">
        <v>-538702000</v>
      </c>
      <c r="O4276">
        <f>D4275</f>
      </c>
      <c r="P4276">
        <f>(E4276-F4276+G4276)/O4276*100</f>
      </c>
      <c r="Q4276">
        <f>H4275</f>
      </c>
      <c r="R4276">
        <f>I4275</f>
      </c>
      <c r="S4276">
        <f>H4276-H4275</f>
      </c>
      <c r="T4276">
        <f>I4276-I4275</f>
      </c>
      <c r="U4276">
        <f>(L4276-K4276)/(2*D4276*0.01)</f>
      </c>
    </row>
    <row r="4277">
      <c r="A4277" t="n">
        <v>2022</v>
      </c>
      <c r="B4277" t="inlineStr">
        <is>
          <t>00138747</t>
        </is>
      </c>
      <c r="C4277" t="inlineStr">
        <is>
          <t>아세아텍</t>
        </is>
      </c>
      <c r="D4277" t="n">
        <v>8550265000</v>
      </c>
      <c r="E4277" t="n">
        <v>1302707000</v>
      </c>
      <c r="F4277" t="n">
        <v>947688000</v>
      </c>
      <c r="G4277" t="n">
        <v>224693000</v>
      </c>
      <c r="H4277" t="n">
        <v>4.83</v>
      </c>
      <c r="I4277" t="n">
        <v>4.02</v>
      </c>
      <c r="K4277" t="n">
        <v>-511177000</v>
      </c>
      <c r="L4277" t="n">
        <v>511177000</v>
      </c>
      <c r="M4277" t="n">
        <v>510666000</v>
      </c>
      <c r="N4277" t="n">
        <v>-459280000</v>
      </c>
      <c r="O4277">
        <f>D4276</f>
      </c>
      <c r="P4277">
        <f>(E4277-F4277+G4277)/O4277*100</f>
      </c>
      <c r="Q4277">
        <f>H4276</f>
      </c>
      <c r="R4277">
        <f>I4276</f>
      </c>
      <c r="S4277">
        <f>H4277-H4276</f>
      </c>
      <c r="T4277">
        <f>I4277-I4276</f>
      </c>
      <c r="U4277">
        <f>(L4277-K4277)/(2*D4277*0.01)</f>
      </c>
    </row>
    <row r="4278">
      <c r="A4278" t="n">
        <v>2023</v>
      </c>
      <c r="B4278" t="inlineStr">
        <is>
          <t>00138747</t>
        </is>
      </c>
      <c r="C4278" t="inlineStr">
        <is>
          <t>아세아텍</t>
        </is>
      </c>
      <c r="D4278" t="n">
        <v>9132647000</v>
      </c>
      <c r="E4278" t="n">
        <v>1194041000</v>
      </c>
      <c r="F4278" t="n">
        <v>807454000</v>
      </c>
      <c r="G4278" t="n">
        <v>328304000</v>
      </c>
      <c r="H4278" t="n">
        <v>5.45</v>
      </c>
      <c r="I4278" t="n">
        <v>4</v>
      </c>
      <c r="K4278" t="n">
        <v>-505888000</v>
      </c>
      <c r="L4278" t="n">
        <v>505888000</v>
      </c>
      <c r="M4278" t="n">
        <v>508692000</v>
      </c>
      <c r="N4278" t="n">
        <v>-458991000</v>
      </c>
      <c r="O4278">
        <f>D4277</f>
      </c>
      <c r="P4278">
        <f>(E4278-F4278+G4278)/O4278*100</f>
      </c>
      <c r="Q4278">
        <f>H4277</f>
      </c>
      <c r="R4278">
        <f>I4277</f>
      </c>
      <c r="S4278">
        <f>H4278-H4277</f>
      </c>
      <c r="T4278">
        <f>I4278-I4277</f>
      </c>
      <c r="U4278">
        <f>(L4278-K4278)/(2*D4278*0.01)</f>
      </c>
    </row>
    <row r="4279">
      <c r="A4279" t="n">
        <v>2024</v>
      </c>
      <c r="B4279" t="inlineStr">
        <is>
          <t>00138747</t>
        </is>
      </c>
      <c r="C4279" t="inlineStr">
        <is>
          <t>아세아텍</t>
        </is>
      </c>
      <c r="D4279" t="n">
        <v>9484263000</v>
      </c>
      <c r="E4279" t="n">
        <v>1204567000</v>
      </c>
      <c r="F4279" t="n">
        <v>1140392000</v>
      </c>
      <c r="G4279" t="n">
        <v>375941000</v>
      </c>
      <c r="H4279" t="n">
        <v>4.67</v>
      </c>
      <c r="I4279" t="n">
        <v>3.8</v>
      </c>
      <c r="K4279" t="n">
        <v>-537560000</v>
      </c>
      <c r="L4279" t="n">
        <v>537560000</v>
      </c>
      <c r="M4279" t="n">
        <v>537325000</v>
      </c>
      <c r="N4279" t="n">
        <v>-484505000</v>
      </c>
      <c r="O4279">
        <f>D4278</f>
      </c>
      <c r="P4279">
        <f>(E4279-F4279+G4279)/O4279*100</f>
      </c>
      <c r="Q4279">
        <f>H4278</f>
      </c>
      <c r="R4279">
        <f>I4278</f>
      </c>
      <c r="S4279">
        <f>H4279-H4278</f>
      </c>
      <c r="T4279">
        <f>I4279-I4278</f>
      </c>
      <c r="U4279">
        <f>(L4279-K4279)/(2*D4279*0.01)</f>
      </c>
    </row>
    <row r="4280">
      <c r="A4280" t="n">
        <v>2025</v>
      </c>
      <c r="B4280" t="inlineStr">
        <is>
          <t>00138747</t>
        </is>
      </c>
      <c r="C4280" t="inlineStr">
        <is>
          <t>아세아텍</t>
        </is>
      </c>
      <c r="D4280" t="n">
        <v>11510318000</v>
      </c>
      <c r="E4280" t="n">
        <v>724064000</v>
      </c>
      <c r="F4280" t="n">
        <v>754328000</v>
      </c>
      <c r="G4280" t="n">
        <v>176016000</v>
      </c>
      <c r="H4280" t="n">
        <v>4.1</v>
      </c>
      <c r="I4280" t="n">
        <v>3.6</v>
      </c>
      <c r="K4280" t="n">
        <v>-585698000</v>
      </c>
      <c r="L4280" t="n">
        <v>661369000</v>
      </c>
      <c r="M4280" t="n">
        <v>658557000</v>
      </c>
      <c r="N4280" t="n">
        <v>-594130000</v>
      </c>
      <c r="O4280">
        <f>D4279</f>
      </c>
      <c r="P4280">
        <f>(E4280-F4280+G4280)/O4280*100</f>
      </c>
      <c r="Q4280">
        <f>H4279</f>
      </c>
      <c r="R4280">
        <f>I4279</f>
      </c>
      <c r="S4280">
        <f>H4280-H4279</f>
      </c>
      <c r="T4280">
        <f>I4280-I4279</f>
      </c>
      <c r="U4280">
        <f>(L4280-K4280)/(2*D4280*0.01)</f>
      </c>
      <c r="V4280">
        <f>(L4280+K4280)/(D4280*0.0001)</f>
      </c>
    </row>
    <row r="4281">
      <c r="A4281" t="n">
        <v>2014</v>
      </c>
      <c r="B4281" t="inlineStr">
        <is>
          <t>00138792</t>
        </is>
      </c>
      <c r="C4281" t="inlineStr">
        <is>
          <t>아시아나항공</t>
        </is>
      </c>
      <c r="D4281" t="n">
        <v>495565439000</v>
      </c>
      <c r="E4281" t="n">
        <v>59900346000</v>
      </c>
      <c r="F4281" t="n">
        <v>27576241000</v>
      </c>
      <c r="G4281" t="n">
        <v>18788532000</v>
      </c>
      <c r="H4281" t="n">
        <v>3.445</v>
      </c>
      <c r="I4281" t="n">
        <v>3.63</v>
      </c>
      <c r="J4281" t="n">
        <v>10.06</v>
      </c>
      <c r="K4281" t="n">
        <v>-43343722000</v>
      </c>
      <c r="L4281" t="n">
        <v>50352691000</v>
      </c>
      <c r="M4281" t="n">
        <v>50696708000</v>
      </c>
      <c r="N4281" t="n">
        <v>-44387941000</v>
      </c>
      <c r="U4281">
        <f>(L4281-K4281)/(2*D4281*0.01)</f>
      </c>
      <c r="V4281">
        <f>(L4281+K4281)/(D4281*0.0001)</f>
      </c>
    </row>
    <row r="4282">
      <c r="A4282" t="n">
        <v>2015</v>
      </c>
      <c r="B4282" t="inlineStr">
        <is>
          <t>00138792</t>
        </is>
      </c>
      <c r="C4282" t="inlineStr">
        <is>
          <t>아시아나항공</t>
        </is>
      </c>
      <c r="D4282" t="n">
        <v>642671848000</v>
      </c>
      <c r="E4282" t="n">
        <v>71867660000</v>
      </c>
      <c r="F4282" t="n">
        <v>36816788000</v>
      </c>
      <c r="G4282" t="n">
        <v>20093138000</v>
      </c>
      <c r="H4282" t="n">
        <v>2.995</v>
      </c>
      <c r="I4282" t="n">
        <v>3.33</v>
      </c>
      <c r="J4282" t="n">
        <v>9.574999999999999</v>
      </c>
      <c r="K4282" t="n">
        <v>-52554871000</v>
      </c>
      <c r="L4282" t="n">
        <v>60808637000</v>
      </c>
      <c r="M4282" t="n">
        <v>60749340000</v>
      </c>
      <c r="N4282" t="n">
        <v>-53437919000</v>
      </c>
      <c r="O4282">
        <f>D4281</f>
      </c>
      <c r="P4282">
        <f>(E4282-F4282+G4282)/O4282*100</f>
      </c>
      <c r="Q4282">
        <f>H4281</f>
      </c>
      <c r="R4282">
        <f>I4281</f>
      </c>
      <c r="S4282">
        <f>H4282-H4281</f>
      </c>
      <c r="T4282">
        <f>I4282-I4281</f>
      </c>
      <c r="U4282">
        <f>(L4282-K4282)/(2*D4282*0.01)</f>
      </c>
      <c r="V4282">
        <f>(L4282+K4282)/(D4282*0.0001)</f>
      </c>
    </row>
    <row r="4283">
      <c r="A4283" t="n">
        <v>2016</v>
      </c>
      <c r="B4283" t="inlineStr">
        <is>
          <t>00138792</t>
        </is>
      </c>
      <c r="C4283" t="inlineStr">
        <is>
          <t>아시아나항공</t>
        </is>
      </c>
      <c r="D4283" t="n">
        <v>591352851000</v>
      </c>
      <c r="E4283" t="n">
        <v>72769443000</v>
      </c>
      <c r="F4283" t="n">
        <v>50484130000</v>
      </c>
      <c r="G4283" t="n">
        <v>18304551000</v>
      </c>
      <c r="H4283" t="n">
        <v>3.025</v>
      </c>
      <c r="I4283" t="n">
        <v>4.065</v>
      </c>
      <c r="J4283" t="n">
        <v>7.795</v>
      </c>
      <c r="K4283" t="n">
        <v>-45420453000</v>
      </c>
      <c r="L4283" t="n">
        <v>52299584000</v>
      </c>
      <c r="M4283" t="n">
        <v>52502097000</v>
      </c>
      <c r="N4283" t="n">
        <v>-46395909000</v>
      </c>
      <c r="O4283">
        <f>D4282</f>
      </c>
      <c r="P4283">
        <f>(E4283-F4283+G4283)/O4283*100</f>
      </c>
      <c r="Q4283">
        <f>H4282</f>
      </c>
      <c r="R4283">
        <f>I4282</f>
      </c>
      <c r="S4283">
        <f>H4283-H4282</f>
      </c>
      <c r="T4283">
        <f>I4283-I4282</f>
      </c>
      <c r="U4283">
        <f>(L4283-K4283)/(2*D4283*0.01)</f>
      </c>
      <c r="V4283">
        <f>(L4283+K4283)/(D4283*0.0001)</f>
      </c>
    </row>
    <row r="4284">
      <c r="A4284" t="n">
        <v>2017</v>
      </c>
      <c r="B4284" t="inlineStr">
        <is>
          <t>00138792</t>
        </is>
      </c>
      <c r="C4284" t="inlineStr">
        <is>
          <t>아시아나항공</t>
        </is>
      </c>
      <c r="D4284" t="n">
        <v>595154488000</v>
      </c>
      <c r="E4284" t="n">
        <v>71447002000</v>
      </c>
      <c r="F4284" t="n">
        <v>55404235000</v>
      </c>
      <c r="G4284" t="n">
        <v>19423068000</v>
      </c>
      <c r="H4284" t="n">
        <v>3.345</v>
      </c>
      <c r="I4284" t="n">
        <v>3.455</v>
      </c>
      <c r="J4284" t="n">
        <v>6.825</v>
      </c>
      <c r="K4284" t="n">
        <v>-40187717000</v>
      </c>
      <c r="L4284" t="n">
        <v>45851789000</v>
      </c>
      <c r="M4284" t="n">
        <v>46229146000</v>
      </c>
      <c r="N4284" t="n">
        <v>-41210970000</v>
      </c>
      <c r="O4284">
        <f>D4283</f>
      </c>
      <c r="P4284">
        <f>(E4284-F4284+G4284)/O4284*100</f>
      </c>
      <c r="Q4284">
        <f>H4283</f>
      </c>
      <c r="R4284">
        <f>I4283</f>
      </c>
      <c r="S4284">
        <f>H4284-H4283</f>
      </c>
      <c r="T4284">
        <f>I4284-I4283</f>
      </c>
      <c r="U4284">
        <f>(L4284-K4284)/(2*D4284*0.01)</f>
      </c>
      <c r="V4284">
        <f>(L4284+K4284)/(D4284*0.0001)</f>
      </c>
    </row>
    <row r="4285">
      <c r="A4285" t="n">
        <v>2018</v>
      </c>
      <c r="B4285" t="inlineStr">
        <is>
          <t>00138792</t>
        </is>
      </c>
      <c r="C4285" t="inlineStr">
        <is>
          <t>아시아나항공</t>
        </is>
      </c>
      <c r="D4285" t="n">
        <v>691644458000</v>
      </c>
      <c r="E4285" t="n">
        <v>76058039000</v>
      </c>
      <c r="F4285" t="n">
        <v>55962955000</v>
      </c>
      <c r="G4285" t="n">
        <v>20372884000</v>
      </c>
      <c r="H4285" t="n">
        <v>3.155</v>
      </c>
      <c r="I4285" t="n">
        <v>3.495</v>
      </c>
      <c r="J4285" t="n">
        <v>8.035</v>
      </c>
      <c r="K4285" t="n">
        <v>-47344651000</v>
      </c>
      <c r="L4285" t="n">
        <v>54146165000</v>
      </c>
      <c r="M4285" t="n">
        <v>54426274000</v>
      </c>
      <c r="N4285" t="n">
        <v>-48437055000</v>
      </c>
      <c r="O4285">
        <f>D4284</f>
      </c>
      <c r="P4285">
        <f>(E4285-F4285+G4285)/O4285*100</f>
      </c>
      <c r="Q4285">
        <f>H4284</f>
      </c>
      <c r="R4285">
        <f>I4284</f>
      </c>
      <c r="S4285">
        <f>H4285-H4284</f>
      </c>
      <c r="T4285">
        <f>I4285-I4284</f>
      </c>
      <c r="U4285">
        <f>(L4285-K4285)/(2*D4285*0.01)</f>
      </c>
      <c r="V4285">
        <f>(L4285+K4285)/(D4285*0.0001)</f>
      </c>
    </row>
    <row r="4286">
      <c r="A4286" t="n">
        <v>2019</v>
      </c>
      <c r="B4286" t="inlineStr">
        <is>
          <t>00138792</t>
        </is>
      </c>
      <c r="C4286" t="inlineStr">
        <is>
          <t>아시아나항공</t>
        </is>
      </c>
      <c r="D4286" t="n">
        <v>743180318000</v>
      </c>
      <c r="E4286" t="n">
        <v>81828881000</v>
      </c>
      <c r="F4286" t="n">
        <v>57571590000</v>
      </c>
      <c r="G4286" t="n">
        <v>21926972000</v>
      </c>
      <c r="H4286" t="n">
        <v>3.01</v>
      </c>
      <c r="I4286" t="n">
        <v>3.28</v>
      </c>
      <c r="J4286" t="n">
        <v>8.039999999999999</v>
      </c>
      <c r="K4286" t="n">
        <v>-50798665000</v>
      </c>
      <c r="L4286" t="n">
        <v>58112442000</v>
      </c>
      <c r="M4286" t="n">
        <v>58069889000</v>
      </c>
      <c r="N4286" t="n">
        <v>-51685460000</v>
      </c>
      <c r="O4286">
        <f>D4285</f>
      </c>
      <c r="P4286">
        <f>(E4286-F4286+G4286)/O4286*100</f>
      </c>
      <c r="Q4286">
        <f>H4285</f>
      </c>
      <c r="R4286">
        <f>I4285</f>
      </c>
      <c r="S4286">
        <f>H4286-H4285</f>
      </c>
      <c r="T4286">
        <f>I4286-I4285</f>
      </c>
      <c r="U4286">
        <f>(L4286-K4286)/(2*D4286*0.01)</f>
      </c>
      <c r="V4286">
        <f>(L4286+K4286)/(D4286*0.0001)</f>
      </c>
    </row>
    <row r="4287">
      <c r="A4287" t="n">
        <v>2020</v>
      </c>
      <c r="B4287" t="inlineStr">
        <is>
          <t>00138792</t>
        </is>
      </c>
      <c r="C4287" t="inlineStr">
        <is>
          <t>아시아나항공</t>
        </is>
      </c>
      <c r="D4287" t="n">
        <v>760509543000</v>
      </c>
      <c r="E4287" t="n">
        <v>82936384000</v>
      </c>
      <c r="F4287" t="n">
        <v>34787641000</v>
      </c>
      <c r="G4287" t="n">
        <v>20667240000</v>
      </c>
      <c r="H4287" t="n">
        <v>2.685</v>
      </c>
      <c r="I4287" t="n">
        <v>3.36</v>
      </c>
      <c r="J4287" t="n">
        <v>7.825</v>
      </c>
      <c r="K4287" t="n">
        <v>-54141442000</v>
      </c>
      <c r="L4287" t="n">
        <v>62178392000</v>
      </c>
      <c r="M4287" t="n">
        <v>62228432000</v>
      </c>
      <c r="N4287" t="n">
        <v>-55105378000</v>
      </c>
      <c r="O4287">
        <f>D4286</f>
      </c>
      <c r="P4287">
        <f>(E4287-F4287+G4287)/O4287*100</f>
      </c>
      <c r="Q4287">
        <f>H4286</f>
      </c>
      <c r="R4287">
        <f>I4286</f>
      </c>
      <c r="S4287">
        <f>H4287-H4286</f>
      </c>
      <c r="T4287">
        <f>I4287-I4286</f>
      </c>
      <c r="U4287">
        <f>(L4287-K4287)/(2*D4287*0.01)</f>
      </c>
      <c r="V4287">
        <f>(L4287+K4287)/(D4287*0.0001)</f>
      </c>
    </row>
    <row r="4288">
      <c r="A4288" t="n">
        <v>2021</v>
      </c>
      <c r="B4288" t="inlineStr">
        <is>
          <t>00138792</t>
        </is>
      </c>
      <c r="C4288" t="inlineStr">
        <is>
          <t>아시아나항공</t>
        </is>
      </c>
      <c r="D4288" t="n">
        <v>762848147000</v>
      </c>
      <c r="E4288" t="n">
        <v>77436103000</v>
      </c>
      <c r="F4288" t="n">
        <v>46295532000</v>
      </c>
      <c r="G4288" t="n">
        <v>22490697000</v>
      </c>
      <c r="H4288" t="n">
        <v>3.415</v>
      </c>
      <c r="I4288" t="n">
        <v>3.45</v>
      </c>
      <c r="J4288" t="n">
        <v>9.039999999999999</v>
      </c>
      <c r="K4288" t="n">
        <v>-53290473000</v>
      </c>
      <c r="L4288" t="n">
        <v>61173601000</v>
      </c>
      <c r="M4288" t="n">
        <v>61504440000</v>
      </c>
      <c r="N4288" t="n">
        <v>-54515563000</v>
      </c>
      <c r="O4288">
        <f>D4287</f>
      </c>
      <c r="P4288">
        <f>(E4288-F4288+G4288)/O4288*100</f>
      </c>
      <c r="Q4288">
        <f>H4287</f>
      </c>
      <c r="R4288">
        <f>I4287</f>
      </c>
      <c r="S4288">
        <f>H4288-H4287</f>
      </c>
      <c r="T4288">
        <f>I4288-I4287</f>
      </c>
      <c r="U4288">
        <f>(L4288-K4288)/(2*D4288*0.01)</f>
      </c>
      <c r="V4288">
        <f>(L4288+K4288)/(D4288*0.0001)</f>
      </c>
    </row>
    <row r="4289">
      <c r="A4289" t="n">
        <v>2022</v>
      </c>
      <c r="B4289" t="inlineStr">
        <is>
          <t>00138792</t>
        </is>
      </c>
      <c r="C4289" t="inlineStr">
        <is>
          <t>아시아나항공</t>
        </is>
      </c>
      <c r="D4289" t="n">
        <v>673697400000</v>
      </c>
      <c r="E4289" t="n">
        <v>68731839000</v>
      </c>
      <c r="F4289" t="n">
        <v>59728151000</v>
      </c>
      <c r="G4289" t="n">
        <v>29346572000</v>
      </c>
      <c r="H4289" t="n">
        <v>5.79</v>
      </c>
      <c r="I4289" t="n">
        <v>3.965</v>
      </c>
      <c r="J4289" t="n">
        <v>7.97</v>
      </c>
      <c r="K4289" t="n">
        <v>-39960302000</v>
      </c>
      <c r="L4289" t="n">
        <v>45244211000</v>
      </c>
      <c r="M4289" t="n">
        <v>46570688000</v>
      </c>
      <c r="N4289" t="n">
        <v>-41742402000</v>
      </c>
      <c r="O4289">
        <f>D4288</f>
      </c>
      <c r="P4289">
        <f>(E4289-F4289+G4289)/O4289*100</f>
      </c>
      <c r="Q4289">
        <f>H4288</f>
      </c>
      <c r="R4289">
        <f>I4288</f>
      </c>
      <c r="S4289">
        <f>H4289-H4288</f>
      </c>
      <c r="T4289">
        <f>I4289-I4288</f>
      </c>
      <c r="U4289">
        <f>(L4289-K4289)/(2*D4289*0.01)</f>
      </c>
      <c r="V4289">
        <f>(L4289+K4289)/(D4289*0.0001)</f>
      </c>
    </row>
    <row r="4290">
      <c r="A4290" t="n">
        <v>2023</v>
      </c>
      <c r="B4290" t="inlineStr">
        <is>
          <t>00138792</t>
        </is>
      </c>
      <c r="C4290" t="inlineStr">
        <is>
          <t>아시아나항공</t>
        </is>
      </c>
      <c r="D4290" t="n">
        <v>692693769000</v>
      </c>
      <c r="E4290" t="n">
        <v>56421920000</v>
      </c>
      <c r="F4290" t="n">
        <v>69611026000</v>
      </c>
      <c r="G4290" t="n">
        <v>38786222000</v>
      </c>
      <c r="H4290" t="n">
        <v>4.865</v>
      </c>
      <c r="I4290" t="n">
        <v>3.625</v>
      </c>
      <c r="J4290" t="n">
        <v>7.4695</v>
      </c>
      <c r="K4290" t="n">
        <v>-43066791000</v>
      </c>
      <c r="L4290" t="n">
        <v>48717737000</v>
      </c>
      <c r="M4290" t="n">
        <v>50124173000</v>
      </c>
      <c r="N4290" t="n">
        <v>-44977787000</v>
      </c>
      <c r="O4290">
        <f>D4289</f>
      </c>
      <c r="P4290">
        <f>(E4290-F4290+G4290)/O4290*100</f>
      </c>
      <c r="Q4290">
        <f>H4289</f>
      </c>
      <c r="R4290">
        <f>I4289</f>
      </c>
      <c r="S4290">
        <f>H4290-H4289</f>
      </c>
      <c r="T4290">
        <f>I4290-I4289</f>
      </c>
      <c r="U4290">
        <f>(L4290-K4290)/(2*D4290*0.01)</f>
      </c>
      <c r="V4290">
        <f>(L4290+K4290)/(D4290*0.0001)</f>
      </c>
    </row>
    <row r="4291">
      <c r="A4291" t="n">
        <v>2024</v>
      </c>
      <c r="B4291" t="inlineStr">
        <is>
          <t>00138792</t>
        </is>
      </c>
      <c r="C4291" t="inlineStr">
        <is>
          <t>아시아나항공</t>
        </is>
      </c>
      <c r="D4291" t="n">
        <v>862614752000</v>
      </c>
      <c r="E4291" t="n">
        <v>58426183000</v>
      </c>
      <c r="F4291" t="n">
        <v>75174824000</v>
      </c>
      <c r="G4291" t="n">
        <v>34201846000</v>
      </c>
      <c r="H4291" t="n">
        <v>4.22</v>
      </c>
      <c r="I4291" t="n">
        <v>4.46</v>
      </c>
      <c r="J4291" t="n">
        <v>7.3</v>
      </c>
      <c r="K4291" t="n">
        <v>-57418154000</v>
      </c>
      <c r="L4291" t="n">
        <v>65517408000</v>
      </c>
      <c r="M4291" t="n">
        <v>66175769000</v>
      </c>
      <c r="N4291" t="n">
        <v>-58978957000</v>
      </c>
      <c r="O4291">
        <f>D4290</f>
      </c>
      <c r="P4291">
        <f>(E4291-F4291+G4291)/O4291*100</f>
      </c>
      <c r="Q4291">
        <f>H4290</f>
      </c>
      <c r="R4291">
        <f>I4290</f>
      </c>
      <c r="S4291">
        <f>H4291-H4290</f>
      </c>
      <c r="T4291">
        <f>I4291-I4290</f>
      </c>
      <c r="U4291">
        <f>(L4291-K4291)/(2*D4291*0.01)</f>
      </c>
      <c r="V4291">
        <f>(L4291+K4291)/(D4291*0.0001)</f>
      </c>
    </row>
    <row r="4292">
      <c r="A4292" t="n">
        <v>2025</v>
      </c>
      <c r="B4292" t="inlineStr">
        <is>
          <t>00138792</t>
        </is>
      </c>
      <c r="C4292" t="inlineStr">
        <is>
          <t>아시아나항공</t>
        </is>
      </c>
      <c r="D4292" t="n">
        <v>940079868000</v>
      </c>
      <c r="E4292" t="n">
        <v>94803565000</v>
      </c>
      <c r="F4292" t="n">
        <v>59285661000</v>
      </c>
      <c r="G4292" t="n">
        <v>39188533000</v>
      </c>
      <c r="H4292" t="n">
        <v>4.655</v>
      </c>
      <c r="I4292" t="n">
        <v>4.64</v>
      </c>
      <c r="J4292" t="n">
        <v>7.03</v>
      </c>
      <c r="K4292" t="n">
        <v>-61836660000</v>
      </c>
      <c r="L4292" t="n">
        <v>70441569000</v>
      </c>
      <c r="M4292" t="n">
        <v>70973964000</v>
      </c>
      <c r="N4292" t="n">
        <v>-63377889000</v>
      </c>
      <c r="O4292">
        <f>D4291</f>
      </c>
      <c r="P4292">
        <f>(E4292-F4292+G4292)/O4292*100</f>
      </c>
      <c r="Q4292">
        <f>H4291</f>
      </c>
      <c r="R4292">
        <f>I4291</f>
      </c>
      <c r="S4292">
        <f>H4292-H4291</f>
      </c>
      <c r="T4292">
        <f>I4292-I4291</f>
      </c>
      <c r="U4292">
        <f>(L4292-K4292)/(2*D4292*0.01)</f>
      </c>
      <c r="V4292">
        <f>(L4292+K4292)/(D4292*0.0001)</f>
      </c>
    </row>
    <row r="4293">
      <c r="A4293" t="n">
        <v>2014</v>
      </c>
      <c r="B4293" t="inlineStr">
        <is>
          <t>00139153</t>
        </is>
      </c>
      <c r="C4293" t="inlineStr">
        <is>
          <t>에코플라스틱</t>
        </is>
      </c>
      <c r="D4293" t="n">
        <v>33836694000</v>
      </c>
      <c r="E4293" t="n">
        <v>6203441000</v>
      </c>
      <c r="F4293" t="n">
        <v>1922819000</v>
      </c>
      <c r="G4293" t="n">
        <v>1038225000</v>
      </c>
      <c r="H4293" t="n">
        <v>4.22</v>
      </c>
      <c r="K4293" t="n">
        <v>-5204701000</v>
      </c>
      <c r="L4293" t="n">
        <v>6018289000</v>
      </c>
      <c r="M4293" t="n">
        <v>5961879000</v>
      </c>
      <c r="N4293" t="n">
        <v>-4501327000</v>
      </c>
      <c r="U4293">
        <f>(L4293-K4293)/(2*D4293*0.01)</f>
      </c>
      <c r="V4293">
        <f>(L4293+K4293)/(D4293*0.0001)</f>
      </c>
    </row>
    <row r="4294">
      <c r="A4294" t="n">
        <v>2015</v>
      </c>
      <c r="B4294" t="inlineStr">
        <is>
          <t>00139153</t>
        </is>
      </c>
      <c r="C4294" t="inlineStr">
        <is>
          <t>에코플라스틱</t>
        </is>
      </c>
      <c r="D4294" t="n">
        <v>39822621000</v>
      </c>
      <c r="E4294" t="n">
        <v>8300811000</v>
      </c>
      <c r="F4294" t="n">
        <v>2640115000</v>
      </c>
      <c r="G4294" t="n">
        <v>1119368000</v>
      </c>
      <c r="H4294" t="n">
        <v>2.99</v>
      </c>
      <c r="I4294" t="n">
        <v>4.555</v>
      </c>
      <c r="J4294" t="n">
        <v>12.96</v>
      </c>
      <c r="K4294" t="n">
        <v>-3258732000</v>
      </c>
      <c r="L4294" t="n">
        <v>3763995000</v>
      </c>
      <c r="M4294" t="n">
        <v>3733339000</v>
      </c>
      <c r="N4294" t="n">
        <v>-3292882000</v>
      </c>
      <c r="O4294">
        <f>D4293</f>
      </c>
      <c r="P4294">
        <f>(E4294-F4294+G4294)/O4294*100</f>
      </c>
      <c r="Q4294">
        <f>H4293</f>
      </c>
      <c r="S4294">
        <f>H4294-H4293</f>
      </c>
      <c r="U4294">
        <f>(L4294-K4294)/(2*D4294*0.01)</f>
      </c>
      <c r="V4294">
        <f>(L4294+K4294)/(D4294*0.0001)</f>
      </c>
    </row>
    <row r="4295">
      <c r="A4295" t="n">
        <v>2016</v>
      </c>
      <c r="B4295" t="inlineStr">
        <is>
          <t>00139153</t>
        </is>
      </c>
      <c r="C4295" t="inlineStr">
        <is>
          <t>에코플라스틱</t>
        </is>
      </c>
      <c r="D4295" t="n">
        <v>45942860000</v>
      </c>
      <c r="E4295" t="n">
        <v>7402453000</v>
      </c>
      <c r="F4295" t="n">
        <v>2132837000</v>
      </c>
      <c r="G4295" t="n">
        <v>1169456000</v>
      </c>
      <c r="H4295" t="n">
        <v>2.97</v>
      </c>
      <c r="J4295" t="n">
        <v>9.355</v>
      </c>
      <c r="K4295" t="n">
        <v>-3601962000</v>
      </c>
      <c r="L4295" t="n">
        <v>4149637000</v>
      </c>
      <c r="M4295" t="n">
        <v>4124388000</v>
      </c>
      <c r="N4295" t="n">
        <v>-3646761000</v>
      </c>
      <c r="O4295">
        <f>D4294</f>
      </c>
      <c r="P4295">
        <f>(E4295-F4295+G4295)/O4295*100</f>
      </c>
      <c r="Q4295">
        <f>H4294</f>
      </c>
      <c r="S4295">
        <f>H4295-H4294</f>
      </c>
      <c r="U4295">
        <f>(L4295-K4295)/(2*D4295*0.01)</f>
      </c>
      <c r="V4295">
        <f>(L4295+K4295)/(D4295*0.0001)</f>
      </c>
    </row>
    <row r="4296">
      <c r="A4296" t="n">
        <v>2017</v>
      </c>
      <c r="B4296" t="inlineStr">
        <is>
          <t>00139153</t>
        </is>
      </c>
      <c r="C4296" t="inlineStr">
        <is>
          <t>에코플라스틱</t>
        </is>
      </c>
      <c r="D4296" t="n">
        <v>47129701000</v>
      </c>
      <c r="E4296" t="n">
        <v>7555027000</v>
      </c>
      <c r="F4296" t="n">
        <v>2557104000</v>
      </c>
      <c r="G4296" t="n">
        <v>1325882000</v>
      </c>
      <c r="H4296" t="n">
        <v>3.29</v>
      </c>
      <c r="K4296" t="n">
        <v>-3680939000</v>
      </c>
      <c r="L4296" t="n">
        <v>3713799000</v>
      </c>
      <c r="M4296" t="n">
        <v>3708964000</v>
      </c>
      <c r="N4296" t="n">
        <v>-3738800000</v>
      </c>
      <c r="O4296">
        <f>D4295</f>
      </c>
      <c r="P4296">
        <f>(E4296-F4296+G4296)/O4296*100</f>
      </c>
      <c r="Q4296">
        <f>H4295</f>
      </c>
      <c r="S4296">
        <f>H4296-H4295</f>
      </c>
      <c r="U4296">
        <f>(L4296-K4296)/(2*D4296*0.01)</f>
      </c>
      <c r="V4296">
        <f>(L4296+K4296)/(D4296*0.0001)</f>
      </c>
    </row>
    <row r="4297">
      <c r="A4297" t="n">
        <v>2018</v>
      </c>
      <c r="B4297" t="inlineStr">
        <is>
          <t>00139153</t>
        </is>
      </c>
      <c r="C4297" t="inlineStr">
        <is>
          <t>에코플라스틱</t>
        </is>
      </c>
      <c r="D4297" t="n">
        <v>58780124000</v>
      </c>
      <c r="E4297" t="n">
        <v>6972338000</v>
      </c>
      <c r="F4297" t="n">
        <v>3432794000</v>
      </c>
      <c r="G4297" t="n">
        <v>1531706000</v>
      </c>
      <c r="H4297" t="n">
        <v>2.81</v>
      </c>
      <c r="J4297" t="n">
        <v>7.6</v>
      </c>
      <c r="K4297" t="n">
        <v>-3694990000</v>
      </c>
      <c r="L4297" t="n">
        <v>4241458000</v>
      </c>
      <c r="M4297" t="n">
        <v>4230132000</v>
      </c>
      <c r="N4297" t="n">
        <v>-3753722000</v>
      </c>
      <c r="O4297">
        <f>D4296</f>
      </c>
      <c r="P4297">
        <f>(E4297-F4297+G4297)/O4297*100</f>
      </c>
      <c r="Q4297">
        <f>H4296</f>
      </c>
      <c r="S4297">
        <f>H4297-H4296</f>
      </c>
      <c r="U4297">
        <f>(L4297-K4297)/(2*D4297*0.01)</f>
      </c>
      <c r="V4297">
        <f>(L4297+K4297)/(D4297*0.0001)</f>
      </c>
    </row>
    <row r="4298">
      <c r="A4298" t="n">
        <v>2019</v>
      </c>
      <c r="B4298" t="inlineStr">
        <is>
          <t>00139153</t>
        </is>
      </c>
      <c r="C4298" t="inlineStr">
        <is>
          <t>에코플라스틱</t>
        </is>
      </c>
      <c r="D4298" t="n">
        <v>33846382000</v>
      </c>
      <c r="E4298" t="n">
        <v>4311630000</v>
      </c>
      <c r="F4298" t="n">
        <v>1150246000</v>
      </c>
      <c r="G4298" t="n">
        <v>913088000</v>
      </c>
      <c r="H4298" t="n">
        <v>2.73</v>
      </c>
      <c r="I4298" t="n">
        <v>3.87</v>
      </c>
      <c r="J4298" t="n">
        <v>8.869999999999999</v>
      </c>
      <c r="K4298" t="n">
        <v>-2732442000</v>
      </c>
      <c r="L4298" t="n">
        <v>3140462000</v>
      </c>
      <c r="M4298" t="n">
        <v>3132047000</v>
      </c>
      <c r="N4298" t="n">
        <v>-2776406000</v>
      </c>
      <c r="O4298">
        <f>D4297</f>
      </c>
      <c r="P4298">
        <f>(E4298-F4298+G4298)/O4298*100</f>
      </c>
      <c r="Q4298">
        <f>H4297</f>
      </c>
      <c r="S4298">
        <f>H4298-H4297</f>
      </c>
      <c r="U4298">
        <f>(L4298-K4298)/(2*D4298*0.01)</f>
      </c>
      <c r="V4298">
        <f>(L4298+K4298)/(D4298*0.0001)</f>
      </c>
    </row>
    <row r="4299">
      <c r="A4299" t="n">
        <v>2020</v>
      </c>
      <c r="B4299" t="inlineStr">
        <is>
          <t>00139153</t>
        </is>
      </c>
      <c r="C4299" t="inlineStr">
        <is>
          <t>에코플라스틱</t>
        </is>
      </c>
      <c r="D4299" t="n">
        <v>69507844000</v>
      </c>
      <c r="E4299" t="n">
        <v>7742404000</v>
      </c>
      <c r="F4299" t="n">
        <v>3444888000</v>
      </c>
      <c r="G4299" t="n">
        <v>1602127000</v>
      </c>
      <c r="H4299" t="n">
        <v>2.65</v>
      </c>
      <c r="I4299" t="n">
        <v>3.645</v>
      </c>
      <c r="K4299" t="n">
        <v>-4778801000</v>
      </c>
      <c r="L4299" t="n">
        <v>5458786000</v>
      </c>
      <c r="M4299" t="n">
        <v>5425543000</v>
      </c>
      <c r="N4299" t="n">
        <v>-4840033000</v>
      </c>
      <c r="O4299">
        <f>D4298</f>
      </c>
      <c r="P4299">
        <f>(E4299-F4299+G4299)/O4299*100</f>
      </c>
      <c r="Q4299">
        <f>H4298</f>
      </c>
      <c r="R4299">
        <f>I4298</f>
      </c>
      <c r="S4299">
        <f>H4299-H4298</f>
      </c>
      <c r="T4299">
        <f>I4299-I4298</f>
      </c>
      <c r="U4299">
        <f>(L4299-K4299)/(2*D4299*0.01)</f>
      </c>
      <c r="V4299">
        <f>(L4299+K4299)/(D4299*0.0001)</f>
      </c>
    </row>
    <row r="4300">
      <c r="A4300" t="n">
        <v>2021</v>
      </c>
      <c r="B4300" t="inlineStr">
        <is>
          <t>00139153</t>
        </is>
      </c>
      <c r="C4300" t="inlineStr">
        <is>
          <t>에코플라스틱</t>
        </is>
      </c>
      <c r="D4300" t="n">
        <v>69619563000</v>
      </c>
      <c r="E4300" t="n">
        <v>7490259000</v>
      </c>
      <c r="F4300" t="n">
        <v>5505272000</v>
      </c>
      <c r="G4300" t="n">
        <v>1770406000</v>
      </c>
      <c r="H4300" t="n">
        <v>3.13</v>
      </c>
      <c r="I4300" t="n">
        <v>3.505</v>
      </c>
      <c r="K4300" t="n">
        <v>-4467523000</v>
      </c>
      <c r="L4300" t="n">
        <v>5078578000</v>
      </c>
      <c r="M4300" t="n">
        <v>5079672000</v>
      </c>
      <c r="N4300" t="n">
        <v>-4549387000</v>
      </c>
      <c r="O4300">
        <f>D4299</f>
      </c>
      <c r="P4300">
        <f>(E4300-F4300+G4300)/O4300*100</f>
      </c>
      <c r="Q4300">
        <f>H4299</f>
      </c>
      <c r="R4300">
        <f>I4299</f>
      </c>
      <c r="S4300">
        <f>H4300-H4299</f>
      </c>
      <c r="T4300">
        <f>I4300-I4299</f>
      </c>
      <c r="U4300">
        <f>(L4300-K4300)/(2*D4300*0.01)</f>
      </c>
      <c r="V4300">
        <f>(L4300+K4300)/(D4300*0.0001)</f>
      </c>
    </row>
    <row r="4301">
      <c r="A4301" t="n">
        <v>2022</v>
      </c>
      <c r="B4301" t="inlineStr">
        <is>
          <t>00139153</t>
        </is>
      </c>
      <c r="C4301" t="inlineStr">
        <is>
          <t>에코플라스틱</t>
        </is>
      </c>
      <c r="D4301" t="n">
        <v>65549493000</v>
      </c>
      <c r="E4301" t="n">
        <v>7312245000</v>
      </c>
      <c r="F4301" t="n">
        <v>6740469000</v>
      </c>
      <c r="G4301" t="n">
        <v>2121955000</v>
      </c>
      <c r="H4301" t="n">
        <v>5.615</v>
      </c>
      <c r="I4301" t="n">
        <v>3.47</v>
      </c>
      <c r="J4301" t="n">
        <v>6.765</v>
      </c>
      <c r="K4301" t="n">
        <v>-3442365000</v>
      </c>
      <c r="L4301" t="n">
        <v>3851771000</v>
      </c>
      <c r="M4301" t="n">
        <v>3948486000</v>
      </c>
      <c r="N4301" t="n">
        <v>-3584407000</v>
      </c>
      <c r="O4301">
        <f>D4300</f>
      </c>
      <c r="P4301">
        <f>(E4301-F4301+G4301)/O4301*100</f>
      </c>
      <c r="Q4301">
        <f>H4300</f>
      </c>
      <c r="R4301">
        <f>I4300</f>
      </c>
      <c r="S4301">
        <f>H4301-H4300</f>
      </c>
      <c r="T4301">
        <f>I4301-I4300</f>
      </c>
      <c r="U4301">
        <f>(L4301-K4301)/(2*D4301*0.01)</f>
      </c>
      <c r="V4301">
        <f>(L4301+K4301)/(D4301*0.0001)</f>
      </c>
    </row>
    <row r="4302">
      <c r="A4302" t="n">
        <v>2023</v>
      </c>
      <c r="B4302" t="inlineStr">
        <is>
          <t>00139153</t>
        </is>
      </c>
      <c r="C4302" t="inlineStr">
        <is>
          <t>에코플라스틱</t>
        </is>
      </c>
      <c r="D4302" t="n">
        <v>71841631000</v>
      </c>
      <c r="E4302" t="n">
        <v>6913598000</v>
      </c>
      <c r="F4302" t="n">
        <v>10023493000</v>
      </c>
      <c r="G4302" t="n">
        <v>3456514000</v>
      </c>
      <c r="H4302" t="n">
        <v>5.01</v>
      </c>
      <c r="I4302" t="n">
        <v>3.705</v>
      </c>
      <c r="J4302" t="n">
        <v>8.185</v>
      </c>
      <c r="K4302" t="n">
        <v>-4136965000</v>
      </c>
      <c r="L4302" t="n">
        <v>4507787000</v>
      </c>
      <c r="M4302" t="n">
        <v>4740107000</v>
      </c>
      <c r="N4302" t="n">
        <v>-4134727000</v>
      </c>
      <c r="O4302">
        <f>D4301</f>
      </c>
      <c r="P4302">
        <f>(E4302-F4302+G4302)/O4302*100</f>
      </c>
      <c r="Q4302">
        <f>H4301</f>
      </c>
      <c r="R4302">
        <f>I4301</f>
      </c>
      <c r="S4302">
        <f>H4302-H4301</f>
      </c>
      <c r="T4302">
        <f>I4302-I4301</f>
      </c>
      <c r="U4302">
        <f>(L4302-K4302)/(2*D4302*0.01)</f>
      </c>
      <c r="V4302">
        <f>(L4302+K4302)/(D4302*0.0001)</f>
      </c>
    </row>
    <row r="4303">
      <c r="A4303" t="n">
        <v>2024</v>
      </c>
      <c r="B4303" t="inlineStr">
        <is>
          <t>00139153</t>
        </is>
      </c>
      <c r="C4303" t="inlineStr">
        <is>
          <t>에코플라스틱</t>
        </is>
      </c>
      <c r="D4303" t="n">
        <v>80158079000</v>
      </c>
      <c r="E4303" t="n">
        <v>7237720000</v>
      </c>
      <c r="F4303" t="n">
        <v>8540891000</v>
      </c>
      <c r="G4303" t="n">
        <v>3160638000</v>
      </c>
      <c r="H4303" t="n">
        <v>4.195</v>
      </c>
      <c r="I4303" t="n">
        <v>3.6</v>
      </c>
      <c r="J4303" t="n">
        <v>8.025</v>
      </c>
      <c r="K4303" t="n">
        <v>-3793700000</v>
      </c>
      <c r="L4303" t="n">
        <v>5023993000</v>
      </c>
      <c r="M4303" t="n">
        <v>6079052000</v>
      </c>
      <c r="N4303" t="n">
        <v>-4572213000</v>
      </c>
      <c r="O4303">
        <f>D4302</f>
      </c>
      <c r="P4303">
        <f>(E4303-F4303+G4303)/O4303*100</f>
      </c>
      <c r="Q4303">
        <f>H4302</f>
      </c>
      <c r="R4303">
        <f>I4302</f>
      </c>
      <c r="S4303">
        <f>H4303-H4302</f>
      </c>
      <c r="T4303">
        <f>I4303-I4302</f>
      </c>
      <c r="U4303">
        <f>(L4303-K4303)/(2*D4303*0.01)</f>
      </c>
      <c r="V4303">
        <f>(L4303+K4303)/(D4303*0.0001)</f>
      </c>
    </row>
    <row r="4304">
      <c r="A4304" t="n">
        <v>2025</v>
      </c>
      <c r="B4304" t="inlineStr">
        <is>
          <t>00139153</t>
        </is>
      </c>
      <c r="C4304" t="inlineStr">
        <is>
          <t>에코플라스틱</t>
        </is>
      </c>
      <c r="D4304" t="n">
        <v>87256356000</v>
      </c>
      <c r="E4304" t="n">
        <v>8912676000</v>
      </c>
      <c r="F4304" t="n">
        <v>8620169000</v>
      </c>
      <c r="G4304" t="n">
        <v>3142930000</v>
      </c>
      <c r="H4304" t="n">
        <v>4.4</v>
      </c>
      <c r="I4304" t="n">
        <v>3.565</v>
      </c>
      <c r="J4304" t="n">
        <v>7.615</v>
      </c>
      <c r="K4304" t="n">
        <v>-4659543000</v>
      </c>
      <c r="L4304" t="n">
        <v>5271073000</v>
      </c>
      <c r="M4304" t="n">
        <v>5292823000</v>
      </c>
      <c r="N4304" t="n">
        <v>-4762176000</v>
      </c>
      <c r="O4304">
        <f>D4303</f>
      </c>
      <c r="P4304">
        <f>(E4304-F4304+G4304)/O4304*100</f>
      </c>
      <c r="Q4304">
        <f>H4303</f>
      </c>
      <c r="R4304">
        <f>I4303</f>
      </c>
      <c r="S4304">
        <f>H4304-H4303</f>
      </c>
      <c r="T4304">
        <f>I4304-I4303</f>
      </c>
      <c r="U4304">
        <f>(L4304-K4304)/(2*D4304*0.01)</f>
      </c>
      <c r="V4304">
        <f>(L4304+K4304)/(D4304*0.0001)</f>
      </c>
    </row>
    <row r="4305">
      <c r="A4305" t="n">
        <v>2014</v>
      </c>
      <c r="B4305" t="inlineStr">
        <is>
          <t>00139205</t>
        </is>
      </c>
      <c r="C4305" t="inlineStr">
        <is>
          <t>안국약품</t>
        </is>
      </c>
      <c r="D4305" t="n">
        <v>12058944000</v>
      </c>
      <c r="E4305" t="n">
        <v>1911524000</v>
      </c>
      <c r="F4305" t="n">
        <v>1158870000</v>
      </c>
      <c r="G4305" t="n">
        <v>339948000</v>
      </c>
      <c r="H4305" t="n">
        <v>2.92</v>
      </c>
      <c r="I4305" t="n">
        <v>3</v>
      </c>
      <c r="K4305" t="n">
        <v>-730925000</v>
      </c>
      <c r="L4305" t="n">
        <v>828961000</v>
      </c>
      <c r="M4305" t="n">
        <v>821413000</v>
      </c>
      <c r="N4305" t="n">
        <v>-738312000</v>
      </c>
      <c r="U4305">
        <f>(L4305-K4305)/(2*D4305*0.01)</f>
      </c>
      <c r="V4305">
        <f>(L4305+K4305)/(D4305*0.0001)</f>
      </c>
    </row>
    <row r="4306">
      <c r="A4306" t="n">
        <v>2015</v>
      </c>
      <c r="B4306" t="inlineStr">
        <is>
          <t>00139205</t>
        </is>
      </c>
      <c r="C4306" t="inlineStr">
        <is>
          <t>안국약품</t>
        </is>
      </c>
      <c r="D4306" t="n">
        <v>13931853000</v>
      </c>
      <c r="E4306" t="n">
        <v>2274018000</v>
      </c>
      <c r="F4306" t="n">
        <v>1320181000</v>
      </c>
      <c r="G4306" t="n">
        <v>330425000</v>
      </c>
      <c r="H4306" t="n">
        <v>2.59</v>
      </c>
      <c r="I4306" t="n">
        <v>3</v>
      </c>
      <c r="K4306" t="n">
        <v>-836784000</v>
      </c>
      <c r="L4306" t="n">
        <v>945829000</v>
      </c>
      <c r="M4306" t="n">
        <v>934133000</v>
      </c>
      <c r="N4306" t="n">
        <v>-842763000</v>
      </c>
      <c r="O4306">
        <f>D4305</f>
      </c>
      <c r="P4306">
        <f>(E4306-F4306+G4306)/O4306*100</f>
      </c>
      <c r="Q4306">
        <f>H4305</f>
      </c>
      <c r="R4306">
        <f>I4305</f>
      </c>
      <c r="S4306">
        <f>H4306-H4305</f>
      </c>
      <c r="T4306">
        <f>I4306-I4305</f>
      </c>
      <c r="U4306">
        <f>(L4306-K4306)/(2*D4306*0.01)</f>
      </c>
      <c r="V4306">
        <f>(L4306+K4306)/(D4306*0.0001)</f>
      </c>
    </row>
    <row r="4307">
      <c r="A4307" t="n">
        <v>2016</v>
      </c>
      <c r="B4307" t="inlineStr">
        <is>
          <t>00139205</t>
        </is>
      </c>
      <c r="C4307" t="inlineStr">
        <is>
          <t>안국약품</t>
        </is>
      </c>
      <c r="D4307" t="n">
        <v>12596038000</v>
      </c>
      <c r="E4307" t="n">
        <v>2425168000</v>
      </c>
      <c r="F4307" t="n">
        <v>2905530000</v>
      </c>
      <c r="G4307" t="n">
        <v>339947000</v>
      </c>
      <c r="H4307" t="n">
        <v>2.34</v>
      </c>
      <c r="I4307" t="n">
        <v>3</v>
      </c>
      <c r="K4307" t="n">
        <v>-547023000</v>
      </c>
      <c r="L4307" t="n">
        <v>602298000</v>
      </c>
      <c r="M4307" t="n">
        <v>593716000</v>
      </c>
      <c r="N4307" t="n">
        <v>-549880000</v>
      </c>
      <c r="O4307">
        <f>D4306</f>
      </c>
      <c r="P4307">
        <f>(E4307-F4307+G4307)/O4307*100</f>
      </c>
      <c r="Q4307">
        <f>H4306</f>
      </c>
      <c r="R4307">
        <f>I4306</f>
      </c>
      <c r="S4307">
        <f>H4307-H4306</f>
      </c>
      <c r="T4307">
        <f>I4307-I4306</f>
      </c>
      <c r="U4307">
        <f>(L4307-K4307)/(2*D4307*0.01)</f>
      </c>
      <c r="V4307">
        <f>(L4307+K4307)/(D4307*0.0001)</f>
      </c>
    </row>
    <row r="4308">
      <c r="A4308" t="n">
        <v>2017</v>
      </c>
      <c r="B4308" t="inlineStr">
        <is>
          <t>00139205</t>
        </is>
      </c>
      <c r="C4308" t="inlineStr">
        <is>
          <t>안국약품</t>
        </is>
      </c>
      <c r="D4308" t="n">
        <v>12154915000</v>
      </c>
      <c r="E4308" t="n">
        <v>2155230000</v>
      </c>
      <c r="F4308" t="n">
        <v>2410042000</v>
      </c>
      <c r="G4308" t="n">
        <v>265174000</v>
      </c>
      <c r="H4308" t="n">
        <v>2.34</v>
      </c>
      <c r="I4308" t="n">
        <v>3</v>
      </c>
      <c r="K4308" t="n">
        <v>-489202000</v>
      </c>
      <c r="L4308" t="n">
        <v>536386000</v>
      </c>
      <c r="M4308" t="n">
        <v>531384000</v>
      </c>
      <c r="N4308" t="n">
        <v>-493984000</v>
      </c>
      <c r="O4308">
        <f>D4307</f>
      </c>
      <c r="P4308">
        <f>(E4308-F4308+G4308)/O4308*100</f>
      </c>
      <c r="Q4308">
        <f>H4307</f>
      </c>
      <c r="R4308">
        <f>I4307</f>
      </c>
      <c r="S4308">
        <f>H4308-H4307</f>
      </c>
      <c r="T4308">
        <f>I4308-I4307</f>
      </c>
      <c r="U4308">
        <f>(L4308-K4308)/(2*D4308*0.01)</f>
      </c>
      <c r="V4308">
        <f>(L4308+K4308)/(D4308*0.0001)</f>
      </c>
    </row>
    <row r="4309">
      <c r="A4309" t="n">
        <v>2019</v>
      </c>
      <c r="B4309" t="inlineStr">
        <is>
          <t>00139205</t>
        </is>
      </c>
      <c r="C4309" t="inlineStr">
        <is>
          <t>안국약품</t>
        </is>
      </c>
      <c r="D4309" t="n">
        <v>13339436000</v>
      </c>
      <c r="E4309" t="n">
        <v>2194591000</v>
      </c>
      <c r="F4309" t="n">
        <v>2592435000</v>
      </c>
      <c r="G4309" t="n">
        <v>333965000</v>
      </c>
      <c r="H4309" t="n">
        <v>2.37</v>
      </c>
      <c r="I4309" t="n">
        <v>3</v>
      </c>
    </row>
    <row r="4310">
      <c r="A4310" t="n">
        <v>2020</v>
      </c>
      <c r="B4310" t="inlineStr">
        <is>
          <t>00139205</t>
        </is>
      </c>
      <c r="C4310" t="inlineStr">
        <is>
          <t>안국약품</t>
        </is>
      </c>
      <c r="D4310" t="n">
        <v>12886847000</v>
      </c>
      <c r="E4310" t="n">
        <v>2045195000</v>
      </c>
      <c r="F4310" t="n">
        <v>3010923000</v>
      </c>
      <c r="G4310" t="n">
        <v>290418000</v>
      </c>
      <c r="H4310" t="n">
        <v>2.285</v>
      </c>
      <c r="I4310" t="n">
        <v>3.5</v>
      </c>
      <c r="J4310" t="n">
        <v>4.91</v>
      </c>
      <c r="K4310" t="n">
        <v>-461851000</v>
      </c>
      <c r="L4310" t="n">
        <v>512773000</v>
      </c>
      <c r="M4310" t="n">
        <v>504544000</v>
      </c>
      <c r="N4310" t="n">
        <v>-463394000</v>
      </c>
      <c r="O4310">
        <f>D4309</f>
      </c>
      <c r="P4310">
        <f>(E4310-F4310+G4310)/O4310*100</f>
      </c>
      <c r="Q4310">
        <f>H4309</f>
      </c>
      <c r="R4310">
        <f>I4309</f>
      </c>
      <c r="S4310">
        <f>H4310-H4309</f>
      </c>
      <c r="T4310">
        <f>I4310-I4309</f>
      </c>
      <c r="U4310">
        <f>(L4310-K4310)/(2*D4310*0.01)</f>
      </c>
      <c r="V4310">
        <f>(L4310+K4310)/(D4310*0.0001)</f>
      </c>
    </row>
    <row r="4311">
      <c r="A4311" t="n">
        <v>2021</v>
      </c>
      <c r="B4311" t="inlineStr">
        <is>
          <t>00139205</t>
        </is>
      </c>
      <c r="C4311" t="inlineStr">
        <is>
          <t>안국약품</t>
        </is>
      </c>
      <c r="D4311" t="n">
        <v>14537727000</v>
      </c>
      <c r="E4311" t="n">
        <v>1925533000</v>
      </c>
      <c r="F4311" t="n">
        <v>4934772000</v>
      </c>
      <c r="G4311" t="n">
        <v>296613000</v>
      </c>
      <c r="H4311" t="n">
        <v>2.79</v>
      </c>
      <c r="I4311" t="n">
        <v>3.5</v>
      </c>
      <c r="J4311" t="n">
        <v>5.26</v>
      </c>
      <c r="K4311" t="n">
        <v>-429134000</v>
      </c>
      <c r="L4311" t="n">
        <v>470040000</v>
      </c>
      <c r="M4311" t="n">
        <v>465926000</v>
      </c>
      <c r="N4311" t="n">
        <v>-433564000</v>
      </c>
      <c r="O4311">
        <f>D4310</f>
      </c>
      <c r="P4311">
        <f>(E4311-F4311+G4311)/O4311*100</f>
      </c>
      <c r="Q4311">
        <f>H4310</f>
      </c>
      <c r="R4311">
        <f>I4310</f>
      </c>
      <c r="S4311">
        <f>H4311-H4310</f>
      </c>
      <c r="T4311">
        <f>I4311-I4310</f>
      </c>
      <c r="U4311">
        <f>(L4311-K4311)/(2*D4311*0.01)</f>
      </c>
      <c r="V4311">
        <f>(L4311+K4311)/(D4311*0.0001)</f>
      </c>
    </row>
    <row r="4312">
      <c r="A4312" t="n">
        <v>2022</v>
      </c>
      <c r="B4312" t="inlineStr">
        <is>
          <t>00139205</t>
        </is>
      </c>
      <c r="C4312" t="inlineStr">
        <is>
          <t>안국약품</t>
        </is>
      </c>
      <c r="D4312" t="n">
        <v>7734916000</v>
      </c>
      <c r="E4312" t="n">
        <v>1933919000</v>
      </c>
      <c r="F4312" t="n">
        <v>8882590000</v>
      </c>
      <c r="G4312" t="n">
        <v>391130000</v>
      </c>
      <c r="H4312" t="n">
        <v>5.205</v>
      </c>
      <c r="I4312" t="n">
        <v>3</v>
      </c>
      <c r="J4312" t="n">
        <v>4.17</v>
      </c>
      <c r="K4312" t="n">
        <v>-194046000</v>
      </c>
      <c r="L4312" t="n">
        <v>206467000</v>
      </c>
      <c r="M4312" t="n">
        <v>211443000</v>
      </c>
      <c r="N4312" t="n">
        <v>-202132000</v>
      </c>
      <c r="O4312">
        <f>D4311</f>
      </c>
      <c r="P4312">
        <f>(E4312-F4312+G4312)/O4312*100</f>
      </c>
      <c r="Q4312">
        <f>H4311</f>
      </c>
      <c r="R4312">
        <f>I4311</f>
      </c>
      <c r="S4312">
        <f>H4312-H4311</f>
      </c>
      <c r="T4312">
        <f>I4312-I4311</f>
      </c>
      <c r="U4312">
        <f>(L4312-K4312)/(2*D4312*0.01)</f>
      </c>
      <c r="V4312">
        <f>(L4312+K4312)/(D4312*0.0001)</f>
      </c>
    </row>
    <row r="4313">
      <c r="A4313" t="n">
        <v>2023</v>
      </c>
      <c r="B4313" t="inlineStr">
        <is>
          <t>00139205</t>
        </is>
      </c>
      <c r="C4313" t="inlineStr">
        <is>
          <t>안국약품</t>
        </is>
      </c>
      <c r="D4313" t="n">
        <v>9042828000</v>
      </c>
      <c r="E4313" t="n">
        <v>1410811000</v>
      </c>
      <c r="F4313" t="n">
        <v>1363316000</v>
      </c>
      <c r="G4313" t="n">
        <v>349760000</v>
      </c>
      <c r="H4313" t="n">
        <v>4.125</v>
      </c>
      <c r="I4313" t="n">
        <v>3</v>
      </c>
      <c r="J4313" t="n">
        <v>3.9</v>
      </c>
      <c r="K4313" t="n">
        <v>-220292000</v>
      </c>
      <c r="L4313" t="n">
        <v>234601000</v>
      </c>
      <c r="M4313" t="n">
        <v>237586000</v>
      </c>
      <c r="N4313" t="n">
        <v>-227076000</v>
      </c>
      <c r="O4313">
        <f>D4312</f>
      </c>
      <c r="P4313">
        <f>(E4313-F4313+G4313)/O4313*100</f>
      </c>
      <c r="Q4313">
        <f>H4312</f>
      </c>
      <c r="R4313">
        <f>I4312</f>
      </c>
      <c r="S4313">
        <f>H4313-H4312</f>
      </c>
      <c r="T4313">
        <f>I4313-I4312</f>
      </c>
      <c r="U4313">
        <f>(L4313-K4313)/(2*D4313*0.01)</f>
      </c>
      <c r="V4313">
        <f>(L4313+K4313)/(D4313*0.0001)</f>
      </c>
    </row>
    <row r="4314">
      <c r="A4314" t="n">
        <v>2024</v>
      </c>
      <c r="B4314" t="inlineStr">
        <is>
          <t>00139205</t>
        </is>
      </c>
      <c r="C4314" t="inlineStr">
        <is>
          <t>안국약품</t>
        </is>
      </c>
      <c r="D4314" t="n">
        <v>10046743000</v>
      </c>
      <c r="E4314" t="n">
        <v>1601262000</v>
      </c>
      <c r="F4314" t="n">
        <v>1898626000</v>
      </c>
      <c r="G4314" t="n">
        <v>323621000</v>
      </c>
      <c r="H4314" t="n">
        <v>3.72</v>
      </c>
      <c r="I4314" t="n">
        <v>3</v>
      </c>
      <c r="J4314" t="n">
        <v>5.55</v>
      </c>
      <c r="K4314" t="n">
        <v>-244906000</v>
      </c>
      <c r="L4314" t="n">
        <v>261104000</v>
      </c>
      <c r="M4314" t="n">
        <v>262636000</v>
      </c>
      <c r="N4314" t="n">
        <v>-250851000</v>
      </c>
      <c r="O4314">
        <f>D4313</f>
      </c>
      <c r="P4314">
        <f>(E4314-F4314+G4314)/O4314*100</f>
      </c>
      <c r="Q4314">
        <f>H4313</f>
      </c>
      <c r="R4314">
        <f>I4313</f>
      </c>
      <c r="S4314">
        <f>H4314-H4313</f>
      </c>
      <c r="T4314">
        <f>I4314-I4313</f>
      </c>
      <c r="U4314">
        <f>(L4314-K4314)/(2*D4314*0.01)</f>
      </c>
      <c r="V4314">
        <f>(L4314+K4314)/(D4314*0.0001)</f>
      </c>
    </row>
    <row r="4315">
      <c r="A4315" t="n">
        <v>2025</v>
      </c>
      <c r="B4315" t="inlineStr">
        <is>
          <t>00139205</t>
        </is>
      </c>
      <c r="C4315" t="inlineStr">
        <is>
          <t>안국약품</t>
        </is>
      </c>
      <c r="D4315" t="n">
        <v>9469106000</v>
      </c>
      <c r="E4315" t="n">
        <v>2236915000</v>
      </c>
      <c r="F4315" t="n">
        <v>3463354000</v>
      </c>
      <c r="G4315" t="n">
        <v>311567000</v>
      </c>
      <c r="H4315" t="n">
        <v>3.995</v>
      </c>
      <c r="I4315" t="n">
        <v>3</v>
      </c>
      <c r="J4315" t="n">
        <v>6.2</v>
      </c>
      <c r="K4315" t="n">
        <v>-332318000</v>
      </c>
      <c r="L4315" t="n">
        <v>361922000</v>
      </c>
      <c r="M4315" t="n">
        <v>366034000</v>
      </c>
      <c r="N4315" t="n">
        <v>-342059000</v>
      </c>
      <c r="O4315">
        <f>D4314</f>
      </c>
      <c r="P4315">
        <f>(E4315-F4315+G4315)/O4315*100</f>
      </c>
      <c r="Q4315">
        <f>H4314</f>
      </c>
      <c r="R4315">
        <f>I4314</f>
      </c>
      <c r="S4315">
        <f>H4315-H4314</f>
      </c>
      <c r="T4315">
        <f>I4315-I4314</f>
      </c>
      <c r="U4315">
        <f>(L4315-K4315)/(2*D4315*0.01)</f>
      </c>
      <c r="V4315">
        <f>(L4315+K4315)/(D4315*0.0001)</f>
      </c>
    </row>
    <row r="4316">
      <c r="A4316" t="n">
        <v>2014</v>
      </c>
      <c r="B4316" t="inlineStr">
        <is>
          <t>00139214</t>
        </is>
      </c>
      <c r="C4316" t="inlineStr">
        <is>
          <t>삼성화재해상보험</t>
        </is>
      </c>
      <c r="D4316" t="n">
        <v>386222000000</v>
      </c>
      <c r="E4316" t="n">
        <v>46386000000</v>
      </c>
      <c r="F4316" t="n">
        <v>42018000000</v>
      </c>
      <c r="G4316" t="n">
        <v>15106000000</v>
      </c>
      <c r="H4316" t="n">
        <v>3.8</v>
      </c>
      <c r="I4316" t="n">
        <v>3.48</v>
      </c>
      <c r="K4316" t="n">
        <v>-23580000000</v>
      </c>
      <c r="L4316" t="n">
        <v>26994000000</v>
      </c>
      <c r="M4316" t="n">
        <v>26625000000</v>
      </c>
      <c r="N4316" t="n">
        <v>-23728000000</v>
      </c>
      <c r="U4316">
        <f>(L4316-K4316)/(2*D4316*0.01)</f>
      </c>
      <c r="V4316">
        <f>(L4316+K4316)/(D4316*0.0001)</f>
      </c>
    </row>
    <row r="4317">
      <c r="A4317" t="n">
        <v>2015</v>
      </c>
      <c r="B4317" t="inlineStr">
        <is>
          <t>00139214</t>
        </is>
      </c>
      <c r="C4317" t="inlineStr">
        <is>
          <t>삼성화재해상보험</t>
        </is>
      </c>
      <c r="D4317" t="n">
        <v>410379000000</v>
      </c>
      <c r="E4317" t="n">
        <v>43538000000</v>
      </c>
      <c r="F4317" t="n">
        <v>47230000000</v>
      </c>
      <c r="G4317" t="n">
        <v>14001000000</v>
      </c>
      <c r="H4317" t="n">
        <v>3.4</v>
      </c>
      <c r="I4317" t="n">
        <v>3.48</v>
      </c>
      <c r="K4317" t="n">
        <v>-30155000000</v>
      </c>
      <c r="L4317" t="n">
        <v>34526000000</v>
      </c>
      <c r="M4317" t="n">
        <v>34151000000</v>
      </c>
      <c r="N4317" t="n">
        <v>-30420000000</v>
      </c>
      <c r="O4317">
        <f>D4316</f>
      </c>
      <c r="P4317">
        <f>(E4317-F4317+G4317)/O4317*100</f>
      </c>
      <c r="Q4317">
        <f>H4316</f>
      </c>
      <c r="R4317">
        <f>I4316</f>
      </c>
      <c r="S4317">
        <f>H4317-H4316</f>
      </c>
      <c r="T4317">
        <f>I4317-I4316</f>
      </c>
      <c r="U4317">
        <f>(L4317-K4317)/(2*D4317*0.01)</f>
      </c>
      <c r="V4317">
        <f>(L4317+K4317)/(D4317*0.0001)</f>
      </c>
    </row>
    <row r="4318">
      <c r="A4318" t="n">
        <v>2016</v>
      </c>
      <c r="B4318" t="inlineStr">
        <is>
          <t>00139214</t>
        </is>
      </c>
      <c r="C4318" t="inlineStr">
        <is>
          <t>삼성화재해상보험</t>
        </is>
      </c>
      <c r="D4318" t="n">
        <v>435129000000</v>
      </c>
      <c r="E4318" t="n">
        <v>45078000000</v>
      </c>
      <c r="F4318" t="n">
        <v>37608000000</v>
      </c>
      <c r="G4318" t="n">
        <v>13329000000</v>
      </c>
      <c r="H4318" t="n">
        <v>3.4</v>
      </c>
      <c r="I4318" t="n">
        <v>3.92</v>
      </c>
      <c r="K4318" t="n">
        <v>-28752000000</v>
      </c>
      <c r="L4318" t="n">
        <v>33428000000</v>
      </c>
      <c r="M4318" t="n">
        <v>33057000000</v>
      </c>
      <c r="N4318" t="n">
        <v>-28993000000</v>
      </c>
      <c r="O4318">
        <f>D4317</f>
      </c>
      <c r="P4318">
        <f>(E4318-F4318+G4318)/O4318*100</f>
      </c>
      <c r="Q4318">
        <f>H4317</f>
      </c>
      <c r="R4318">
        <f>I4317</f>
      </c>
      <c r="S4318">
        <f>H4318-H4317</f>
      </c>
      <c r="T4318">
        <f>I4318-I4317</f>
      </c>
      <c r="U4318">
        <f>(L4318-K4318)/(2*D4318*0.01)</f>
      </c>
      <c r="V4318">
        <f>(L4318+K4318)/(D4318*0.0001)</f>
      </c>
    </row>
    <row r="4319">
      <c r="A4319" t="n">
        <v>2017</v>
      </c>
      <c r="B4319" t="inlineStr">
        <is>
          <t>00139214</t>
        </is>
      </c>
      <c r="C4319" t="inlineStr">
        <is>
          <t>삼성화재해상보험</t>
        </is>
      </c>
      <c r="D4319" t="n">
        <v>443143000000</v>
      </c>
      <c r="E4319" t="n">
        <v>45125000000</v>
      </c>
      <c r="F4319" t="n">
        <v>41475000000</v>
      </c>
      <c r="G4319" t="n">
        <v>14078000000</v>
      </c>
      <c r="H4319" t="n">
        <v>3.5</v>
      </c>
      <c r="I4319" t="n">
        <v>3.94</v>
      </c>
      <c r="J4319" t="n">
        <v>6.14</v>
      </c>
      <c r="K4319" t="n">
        <v>-26694000000</v>
      </c>
      <c r="L4319" t="n">
        <v>27316000000</v>
      </c>
      <c r="M4319" t="n">
        <v>28068000000</v>
      </c>
      <c r="N4319" t="n">
        <v>-27774000000</v>
      </c>
      <c r="O4319">
        <f>D4318</f>
      </c>
      <c r="P4319">
        <f>(E4319-F4319+G4319)/O4319*100</f>
      </c>
      <c r="Q4319">
        <f>H4318</f>
      </c>
      <c r="R4319">
        <f>I4318</f>
      </c>
      <c r="S4319">
        <f>H4319-H4318</f>
      </c>
      <c r="T4319">
        <f>I4319-I4318</f>
      </c>
      <c r="U4319">
        <f>(L4319-K4319)/(2*D4319*0.01)</f>
      </c>
      <c r="V4319">
        <f>(L4319+K4319)/(D4319*0.0001)</f>
      </c>
    </row>
    <row r="4320">
      <c r="A4320" t="n">
        <v>2018</v>
      </c>
      <c r="B4320" t="inlineStr">
        <is>
          <t>00139214</t>
        </is>
      </c>
      <c r="C4320" t="inlineStr">
        <is>
          <t>삼성화재해상보험</t>
        </is>
      </c>
      <c r="D4320" t="n">
        <v>481277000000</v>
      </c>
      <c r="E4320" t="n">
        <v>43666000000</v>
      </c>
      <c r="F4320" t="n">
        <v>46873000000</v>
      </c>
      <c r="G4320" t="n">
        <v>14646000000</v>
      </c>
      <c r="H4320" t="n">
        <v>2.8</v>
      </c>
      <c r="I4320" t="n">
        <v>4.19</v>
      </c>
      <c r="K4320" t="n">
        <v>-23685000000</v>
      </c>
      <c r="L4320" t="n">
        <v>26743000000</v>
      </c>
      <c r="M4320" t="n">
        <v>27249000000</v>
      </c>
      <c r="N4320" t="n">
        <v>-24541000000</v>
      </c>
      <c r="O4320">
        <f>D4319</f>
      </c>
      <c r="P4320">
        <f>(E4320-F4320+G4320)/O4320*100</f>
      </c>
      <c r="Q4320">
        <f>H4319</f>
      </c>
      <c r="R4320">
        <f>I4319</f>
      </c>
      <c r="S4320">
        <f>H4320-H4319</f>
      </c>
      <c r="T4320">
        <f>I4320-I4319</f>
      </c>
      <c r="U4320">
        <f>(L4320-K4320)/(2*D4320*0.01)</f>
      </c>
      <c r="V4320">
        <f>(L4320+K4320)/(D4320*0.0001)</f>
      </c>
    </row>
    <row r="4321">
      <c r="A4321" t="n">
        <v>2019</v>
      </c>
      <c r="B4321" t="inlineStr">
        <is>
          <t>00139214</t>
        </is>
      </c>
      <c r="C4321" t="inlineStr">
        <is>
          <t>삼성화재해상보험</t>
        </is>
      </c>
      <c r="D4321" t="n">
        <v>538558000000</v>
      </c>
      <c r="E4321" t="n">
        <v>46585000000</v>
      </c>
      <c r="F4321" t="n">
        <v>24079000000</v>
      </c>
      <c r="G4321" t="n">
        <v>12886000000</v>
      </c>
      <c r="H4321" t="n">
        <v>2.4</v>
      </c>
      <c r="I4321" t="n">
        <v>4.45</v>
      </c>
      <c r="K4321" t="n">
        <v>-26525000000</v>
      </c>
      <c r="L4321" t="n">
        <v>29997000000</v>
      </c>
      <c r="M4321" t="n">
        <v>29966000000</v>
      </c>
      <c r="N4321" t="n">
        <v>-26996000000</v>
      </c>
      <c r="O4321">
        <f>D4320</f>
      </c>
      <c r="P4321">
        <f>(E4321-F4321+G4321)/O4321*100</f>
      </c>
      <c r="Q4321">
        <f>H4320</f>
      </c>
      <c r="R4321">
        <f>I4320</f>
      </c>
      <c r="S4321">
        <f>H4321-H4320</f>
      </c>
      <c r="T4321">
        <f>I4321-I4320</f>
      </c>
      <c r="U4321">
        <f>(L4321-K4321)/(2*D4321*0.01)</f>
      </c>
      <c r="V4321">
        <f>(L4321+K4321)/(D4321*0.0001)</f>
      </c>
    </row>
    <row r="4322">
      <c r="A4322" t="n">
        <v>2022</v>
      </c>
      <c r="B4322" t="inlineStr">
        <is>
          <t>00139214</t>
        </is>
      </c>
      <c r="C4322" t="inlineStr">
        <is>
          <t>삼성화재해상보험</t>
        </is>
      </c>
      <c r="D4322" t="n">
        <v>523176000000</v>
      </c>
      <c r="E4322" t="n">
        <v>48838000000</v>
      </c>
      <c r="F4322" t="n">
        <v>48451000000</v>
      </c>
      <c r="G4322" t="n">
        <v>19542000000</v>
      </c>
      <c r="H4322" t="n">
        <v>6.06</v>
      </c>
      <c r="I4322" t="n">
        <v>5.09</v>
      </c>
      <c r="K4322" t="n">
        <v>-24140000000</v>
      </c>
      <c r="L4322" t="n">
        <v>27125000000</v>
      </c>
      <c r="M4322" t="n">
        <v>27810000000</v>
      </c>
      <c r="N4322" t="n">
        <v>-25138000000</v>
      </c>
      <c r="U4322">
        <f>(L4322-K4322)/(2*D4322*0.01)</f>
      </c>
      <c r="V4322">
        <f>(L4322+K4322)/(D4322*0.0001)</f>
      </c>
    </row>
    <row r="4323">
      <c r="A4323" t="n">
        <v>2023</v>
      </c>
      <c r="B4323" t="inlineStr">
        <is>
          <t>00139214</t>
        </is>
      </c>
      <c r="C4323" t="inlineStr">
        <is>
          <t>삼성화재해상보험</t>
        </is>
      </c>
      <c r="D4323" t="n">
        <v>610064000000</v>
      </c>
      <c r="E4323" t="n">
        <v>43104000000</v>
      </c>
      <c r="F4323" t="n">
        <v>52357000000</v>
      </c>
      <c r="G4323" t="n">
        <v>29348000000</v>
      </c>
      <c r="H4323" t="n">
        <v>5.16</v>
      </c>
      <c r="I4323" t="n">
        <v>4.61</v>
      </c>
      <c r="K4323" t="n">
        <v>-36850000000</v>
      </c>
      <c r="L4323" t="n">
        <v>41434000000</v>
      </c>
      <c r="M4323" t="n">
        <v>41230000000</v>
      </c>
      <c r="N4323" t="n">
        <v>-37357000000</v>
      </c>
      <c r="O4323">
        <f>D4322</f>
      </c>
      <c r="P4323">
        <f>(E4323-F4323+G4323)/O4323*100</f>
      </c>
      <c r="Q4323">
        <f>H4322</f>
      </c>
      <c r="R4323">
        <f>I4322</f>
      </c>
      <c r="S4323">
        <f>H4323-H4322</f>
      </c>
      <c r="T4323">
        <f>I4323-I4322</f>
      </c>
      <c r="U4323">
        <f>(L4323-K4323)/(2*D4323*0.01)</f>
      </c>
      <c r="V4323">
        <f>(L4323+K4323)/(D4323*0.0001)</f>
      </c>
    </row>
    <row r="4324">
      <c r="A4324" t="n">
        <v>2024</v>
      </c>
      <c r="B4324" t="inlineStr">
        <is>
          <t>00139214</t>
        </is>
      </c>
      <c r="C4324" t="inlineStr">
        <is>
          <t>삼성화재해상보험</t>
        </is>
      </c>
      <c r="D4324" t="n">
        <v>689480000000</v>
      </c>
      <c r="E4324" t="n">
        <v>48377000000</v>
      </c>
      <c r="F4324" t="n">
        <v>46619000000</v>
      </c>
      <c r="G4324" t="n">
        <v>29084000000</v>
      </c>
      <c r="H4324" t="n">
        <v>4.64</v>
      </c>
      <c r="I4324" t="n">
        <v>4.93</v>
      </c>
      <c r="K4324" t="n">
        <v>-42552000000</v>
      </c>
      <c r="L4324" t="n">
        <v>47958000000</v>
      </c>
      <c r="M4324" t="n">
        <v>47275000000</v>
      </c>
      <c r="N4324" t="n">
        <v>-42776000000</v>
      </c>
      <c r="O4324">
        <f>D4323</f>
      </c>
      <c r="P4324">
        <f>(E4324-F4324+G4324)/O4324*100</f>
      </c>
      <c r="Q4324">
        <f>H4323</f>
      </c>
      <c r="R4324">
        <f>I4323</f>
      </c>
      <c r="S4324">
        <f>H4324-H4323</f>
      </c>
      <c r="T4324">
        <f>I4324-I4323</f>
      </c>
      <c r="U4324">
        <f>(L4324-K4324)/(2*D4324*0.01)</f>
      </c>
      <c r="V4324">
        <f>(L4324+K4324)/(D4324*0.0001)</f>
      </c>
    </row>
    <row r="4325">
      <c r="A4325" t="n">
        <v>2017</v>
      </c>
      <c r="B4325" t="inlineStr">
        <is>
          <t>00139454</t>
        </is>
      </c>
      <c r="C4325" t="inlineStr">
        <is>
          <t>애경산업</t>
        </is>
      </c>
      <c r="D4325" t="n">
        <v>40194335000</v>
      </c>
      <c r="E4325" t="n">
        <v>4853865000</v>
      </c>
      <c r="F4325" t="n">
        <v>6428963000</v>
      </c>
      <c r="G4325" t="n">
        <v>799948000</v>
      </c>
      <c r="H4325" t="n">
        <v>2.84</v>
      </c>
      <c r="I4325" t="n">
        <v>6</v>
      </c>
      <c r="K4325" t="n">
        <v>-3078244000</v>
      </c>
      <c r="L4325" t="n">
        <v>3557371000</v>
      </c>
      <c r="M4325" t="n">
        <v>3411761000</v>
      </c>
      <c r="N4325" t="n">
        <v>-3021311000</v>
      </c>
      <c r="U4325">
        <f>(L4325-K4325)/(2*D4325*0.01)</f>
      </c>
      <c r="V4325">
        <f>(L4325+K4325)/(D4325*0.0001)</f>
      </c>
    </row>
    <row r="4326">
      <c r="A4326" t="n">
        <v>2018</v>
      </c>
      <c r="B4326" t="inlineStr">
        <is>
          <t>00139454</t>
        </is>
      </c>
      <c r="C4326" t="inlineStr">
        <is>
          <t>애경산업</t>
        </is>
      </c>
      <c r="D4326" t="n">
        <v>41377206000</v>
      </c>
      <c r="E4326" t="n">
        <v>4928101000</v>
      </c>
      <c r="F4326" t="n">
        <v>8665681000</v>
      </c>
      <c r="G4326" t="n">
        <v>1053138000</v>
      </c>
      <c r="H4326" t="n">
        <v>2.37</v>
      </c>
      <c r="I4326" t="n">
        <v>6</v>
      </c>
      <c r="K4326" t="n">
        <v>-3514918000</v>
      </c>
      <c r="L4326" t="n">
        <v>4091600000</v>
      </c>
      <c r="M4326" t="n">
        <v>3903959000</v>
      </c>
      <c r="N4326" t="n">
        <v>-3435290000</v>
      </c>
      <c r="O4326">
        <f>D4325</f>
      </c>
      <c r="P4326">
        <f>(E4326-F4326+G4326)/O4326*100</f>
      </c>
      <c r="Q4326">
        <f>H4325</f>
      </c>
      <c r="R4326">
        <f>I4325</f>
      </c>
      <c r="S4326">
        <f>H4326-H4325</f>
      </c>
      <c r="T4326">
        <f>I4326-I4325</f>
      </c>
      <c r="U4326">
        <f>(L4326-K4326)/(2*D4326*0.01)</f>
      </c>
      <c r="V4326">
        <f>(L4326+K4326)/(D4326*0.0001)</f>
      </c>
    </row>
    <row r="4327">
      <c r="A4327" t="n">
        <v>2019</v>
      </c>
      <c r="B4327" t="inlineStr">
        <is>
          <t>00139454</t>
        </is>
      </c>
      <c r="C4327" t="inlineStr">
        <is>
          <t>애경산업</t>
        </is>
      </c>
      <c r="D4327" t="n">
        <v>44257292000</v>
      </c>
      <c r="E4327" t="n">
        <v>5539120000</v>
      </c>
      <c r="F4327" t="n">
        <v>6388063000</v>
      </c>
      <c r="G4327" t="n">
        <v>911570000</v>
      </c>
      <c r="H4327" t="n">
        <v>2.05</v>
      </c>
      <c r="I4327" t="n">
        <v>5</v>
      </c>
      <c r="K4327" t="n">
        <v>-3991168000</v>
      </c>
      <c r="L4327" t="n">
        <v>4675146000</v>
      </c>
      <c r="M4327" t="n">
        <v>4489650000</v>
      </c>
      <c r="N4327" t="n">
        <v>-3923799000</v>
      </c>
      <c r="O4327">
        <f>D4326</f>
      </c>
      <c r="P4327">
        <f>(E4327-F4327+G4327)/O4327*100</f>
      </c>
      <c r="Q4327">
        <f>H4326</f>
      </c>
      <c r="R4327">
        <f>I4326</f>
      </c>
      <c r="S4327">
        <f>H4327-H4326</f>
      </c>
      <c r="T4327">
        <f>I4327-I4326</f>
      </c>
      <c r="U4327">
        <f>(L4327-K4327)/(2*D4327*0.01)</f>
      </c>
      <c r="V4327">
        <f>(L4327+K4327)/(D4327*0.0001)</f>
      </c>
    </row>
    <row r="4328">
      <c r="A4328" t="n">
        <v>2020</v>
      </c>
      <c r="B4328" t="inlineStr">
        <is>
          <t>00139454</t>
        </is>
      </c>
      <c r="C4328" t="inlineStr">
        <is>
          <t>애경산업</t>
        </is>
      </c>
      <c r="D4328" t="n">
        <v>44083297000</v>
      </c>
      <c r="E4328" t="n">
        <v>5392965000</v>
      </c>
      <c r="F4328" t="n">
        <v>5437757000</v>
      </c>
      <c r="G4328" t="n">
        <v>855640000</v>
      </c>
      <c r="H4328" t="n">
        <v>2.02</v>
      </c>
      <c r="I4328" t="n">
        <v>5.33</v>
      </c>
      <c r="K4328" t="n">
        <v>-3450893000</v>
      </c>
      <c r="L4328" t="n">
        <v>4000469000</v>
      </c>
      <c r="M4328" t="n">
        <v>3830944000</v>
      </c>
      <c r="N4328" t="n">
        <v>-3383172000</v>
      </c>
      <c r="O4328">
        <f>D4327</f>
      </c>
      <c r="P4328">
        <f>(E4328-F4328+G4328)/O4328*100</f>
      </c>
      <c r="Q4328">
        <f>H4327</f>
      </c>
      <c r="R4328">
        <f>I4327</f>
      </c>
      <c r="S4328">
        <f>H4328-H4327</f>
      </c>
      <c r="T4328">
        <f>I4328-I4327</f>
      </c>
      <c r="U4328">
        <f>(L4328-K4328)/(2*D4328*0.01)</f>
      </c>
      <c r="V4328">
        <f>(L4328+K4328)/(D4328*0.0001)</f>
      </c>
    </row>
    <row r="4329">
      <c r="A4329" t="n">
        <v>2021</v>
      </c>
      <c r="B4329" t="inlineStr">
        <is>
          <t>00139454</t>
        </is>
      </c>
      <c r="C4329" t="inlineStr">
        <is>
          <t>애경산업</t>
        </is>
      </c>
      <c r="D4329" t="n">
        <v>44745773000</v>
      </c>
      <c r="E4329" t="n">
        <v>5474548000</v>
      </c>
      <c r="F4329" t="n">
        <v>2794838000</v>
      </c>
      <c r="G4329" t="n">
        <v>831720000</v>
      </c>
      <c r="H4329" t="n">
        <v>2.6</v>
      </c>
      <c r="I4329" t="n">
        <v>5</v>
      </c>
      <c r="K4329" t="n">
        <v>-3218835000</v>
      </c>
      <c r="L4329" t="n">
        <v>3712105000</v>
      </c>
      <c r="M4329" t="n">
        <v>3588605000</v>
      </c>
      <c r="N4329" t="n">
        <v>-3181453000</v>
      </c>
      <c r="O4329">
        <f>D4328</f>
      </c>
      <c r="P4329">
        <f>(E4329-F4329+G4329)/O4329*100</f>
      </c>
      <c r="Q4329">
        <f>H4328</f>
      </c>
      <c r="R4329">
        <f>I4328</f>
      </c>
      <c r="S4329">
        <f>H4329-H4328</f>
      </c>
      <c r="T4329">
        <f>I4329-I4328</f>
      </c>
      <c r="U4329">
        <f>(L4329-K4329)/(2*D4329*0.01)</f>
      </c>
      <c r="V4329">
        <f>(L4329+K4329)/(D4329*0.0001)</f>
      </c>
    </row>
    <row r="4330">
      <c r="A4330" t="n">
        <v>2022</v>
      </c>
      <c r="B4330" t="inlineStr">
        <is>
          <t>00139454</t>
        </is>
      </c>
      <c r="C4330" t="inlineStr">
        <is>
          <t>애경산업</t>
        </is>
      </c>
      <c r="D4330" t="n">
        <v>40319619000</v>
      </c>
      <c r="E4330" t="n">
        <v>5064570000</v>
      </c>
      <c r="F4330" t="n">
        <v>3845313000</v>
      </c>
      <c r="G4330" t="n">
        <v>1067904000</v>
      </c>
      <c r="H4330" t="n">
        <v>5.16</v>
      </c>
      <c r="I4330" t="n">
        <v>5</v>
      </c>
      <c r="K4330" t="n">
        <v>-2294246000</v>
      </c>
      <c r="L4330" t="n">
        <v>2594142000</v>
      </c>
      <c r="M4330" t="n">
        <v>2576309000</v>
      </c>
      <c r="N4330" t="n">
        <v>-2321322000</v>
      </c>
      <c r="O4330">
        <f>D4329</f>
      </c>
      <c r="P4330">
        <f>(E4330-F4330+G4330)/O4330*100</f>
      </c>
      <c r="Q4330">
        <f>H4329</f>
      </c>
      <c r="R4330">
        <f>I4329</f>
      </c>
      <c r="S4330">
        <f>H4330-H4329</f>
      </c>
      <c r="T4330">
        <f>I4330-I4329</f>
      </c>
      <c r="U4330">
        <f>(L4330-K4330)/(2*D4330*0.01)</f>
      </c>
      <c r="V4330">
        <f>(L4330+K4330)/(D4330*0.0001)</f>
      </c>
    </row>
    <row r="4331">
      <c r="A4331" t="n">
        <v>2023</v>
      </c>
      <c r="B4331" t="inlineStr">
        <is>
          <t>00139454</t>
        </is>
      </c>
      <c r="C4331" t="inlineStr">
        <is>
          <t>애경산업</t>
        </is>
      </c>
      <c r="D4331" t="n">
        <v>45626303000</v>
      </c>
      <c r="E4331" t="n">
        <v>4607197000</v>
      </c>
      <c r="F4331" t="n">
        <v>3531972000</v>
      </c>
      <c r="G4331" t="n">
        <v>1849108000</v>
      </c>
      <c r="H4331" t="n">
        <v>4.21</v>
      </c>
      <c r="I4331" t="n">
        <v>4</v>
      </c>
      <c r="K4331" t="n">
        <v>-2802936000</v>
      </c>
      <c r="L4331" t="n">
        <v>3008489000</v>
      </c>
      <c r="M4331" t="n">
        <v>2987356000</v>
      </c>
      <c r="N4331" t="n">
        <v>-2835618000</v>
      </c>
      <c r="O4331">
        <f>D4330</f>
      </c>
      <c r="P4331">
        <f>(E4331-F4331+G4331)/O4331*100</f>
      </c>
      <c r="Q4331">
        <f>H4330</f>
      </c>
      <c r="R4331">
        <f>I4330</f>
      </c>
      <c r="S4331">
        <f>H4331-H4330</f>
      </c>
      <c r="T4331">
        <f>I4331-I4330</f>
      </c>
      <c r="U4331">
        <f>(L4331-K4331)/(2*D4331*0.01)</f>
      </c>
      <c r="V4331">
        <f>(L4331+K4331)/(D4331*0.0001)</f>
      </c>
    </row>
    <row r="4332">
      <c r="A4332" t="n">
        <v>2024</v>
      </c>
      <c r="B4332" t="inlineStr">
        <is>
          <t>00139454</t>
        </is>
      </c>
      <c r="C4332" t="inlineStr">
        <is>
          <t>애경산업</t>
        </is>
      </c>
      <c r="D4332" t="n">
        <v>52218314000</v>
      </c>
      <c r="E4332" t="n">
        <v>4967237000</v>
      </c>
      <c r="F4332" t="n">
        <v>5523612000</v>
      </c>
      <c r="G4332" t="n">
        <v>1729682000</v>
      </c>
      <c r="H4332" t="n">
        <v>3.64</v>
      </c>
      <c r="I4332" t="n">
        <v>4.8</v>
      </c>
      <c r="K4332" t="n">
        <v>-3401561000</v>
      </c>
      <c r="L4332" t="n">
        <v>3641245000</v>
      </c>
      <c r="M4332" t="n">
        <v>3564465000</v>
      </c>
      <c r="N4332" t="n">
        <v>-3400103000</v>
      </c>
      <c r="O4332">
        <f>D4331</f>
      </c>
      <c r="P4332">
        <f>(E4332-F4332+G4332)/O4332*100</f>
      </c>
      <c r="Q4332">
        <f>H4331</f>
      </c>
      <c r="R4332">
        <f>I4331</f>
      </c>
      <c r="S4332">
        <f>H4332-H4331</f>
      </c>
      <c r="T4332">
        <f>I4332-I4331</f>
      </c>
      <c r="U4332">
        <f>(L4332-K4332)/(2*D4332*0.01)</f>
      </c>
      <c r="V4332">
        <f>(L4332+K4332)/(D4332*0.0001)</f>
      </c>
    </row>
    <row r="4333">
      <c r="A4333" t="n">
        <v>2025</v>
      </c>
      <c r="B4333" t="inlineStr">
        <is>
          <t>00139454</t>
        </is>
      </c>
      <c r="C4333" t="inlineStr">
        <is>
          <t>애경산업</t>
        </is>
      </c>
      <c r="D4333" t="n">
        <v>51524802468</v>
      </c>
      <c r="E4333" t="n">
        <v>5567575814</v>
      </c>
      <c r="F4333" t="n">
        <v>7026608652</v>
      </c>
      <c r="G4333" t="n">
        <v>1712745264</v>
      </c>
      <c r="H4333" t="n">
        <v>3.99</v>
      </c>
      <c r="I4333" t="n">
        <v>4.7</v>
      </c>
      <c r="K4333" t="n">
        <v>-3608585937</v>
      </c>
      <c r="L4333" t="n">
        <v>3048457782</v>
      </c>
      <c r="M4333" t="n">
        <v>2991898161</v>
      </c>
      <c r="N4333" t="n">
        <v>-3619940457</v>
      </c>
      <c r="O4333">
        <f>D4332</f>
      </c>
      <c r="P4333">
        <f>(E4333-F4333+G4333)/O4333*100</f>
      </c>
      <c r="Q4333">
        <f>H4332</f>
      </c>
      <c r="R4333">
        <f>I4332</f>
      </c>
      <c r="S4333">
        <f>H4333-H4332</f>
      </c>
      <c r="T4333">
        <f>I4333-I4332</f>
      </c>
      <c r="U4333">
        <f>(L4333-K4333)/(2*D4333*0.01)</f>
      </c>
    </row>
    <row r="4334">
      <c r="A4334" t="n">
        <v>2014</v>
      </c>
      <c r="B4334" t="inlineStr">
        <is>
          <t>00139685</t>
        </is>
      </c>
      <c r="C4334" t="inlineStr">
        <is>
          <t>양지사</t>
        </is>
      </c>
      <c r="D4334" t="n">
        <v>3768426000</v>
      </c>
      <c r="E4334" t="n">
        <v>585141000</v>
      </c>
      <c r="F4334" t="n">
        <v>526232000</v>
      </c>
      <c r="G4334" t="n">
        <v>106581000</v>
      </c>
      <c r="H4334" t="n">
        <v>3.23</v>
      </c>
      <c r="I4334" t="n">
        <v>4.82</v>
      </c>
      <c r="K4334" t="n">
        <v>-149388000</v>
      </c>
      <c r="L4334" t="n">
        <v>164708000</v>
      </c>
      <c r="M4334" t="n">
        <v>165376000</v>
      </c>
      <c r="N4334" t="n">
        <v>-152736000</v>
      </c>
      <c r="U4334">
        <f>(L4334-K4334)/(2*D4334*0.01)</f>
      </c>
      <c r="V4334">
        <f>(L4334+K4334)/(D4334*0.0001)</f>
      </c>
    </row>
    <row r="4335">
      <c r="A4335" t="n">
        <v>2016</v>
      </c>
      <c r="B4335" t="inlineStr">
        <is>
          <t>00139685</t>
        </is>
      </c>
      <c r="C4335" t="inlineStr">
        <is>
          <t>양지사</t>
        </is>
      </c>
      <c r="D4335" t="n">
        <v>5308542000</v>
      </c>
      <c r="E4335" t="n">
        <v>814470000</v>
      </c>
      <c r="F4335" t="n">
        <v>419616000</v>
      </c>
      <c r="G4335" t="n">
        <v>104639000</v>
      </c>
      <c r="H4335" t="n">
        <v>1.98</v>
      </c>
      <c r="I4335" t="n">
        <v>2</v>
      </c>
      <c r="K4335" t="n">
        <v>-293003000</v>
      </c>
      <c r="L4335" t="n">
        <v>331208000</v>
      </c>
      <c r="M4335" t="n">
        <v>328204000</v>
      </c>
      <c r="N4335" t="n">
        <v>-296021000</v>
      </c>
      <c r="U4335">
        <f>(L4335-K4335)/(2*D4335*0.01)</f>
      </c>
      <c r="V4335">
        <f>(L4335+K4335)/(D4335*0.0001)</f>
      </c>
    </row>
    <row r="4336">
      <c r="A4336" t="n">
        <v>2017</v>
      </c>
      <c r="B4336" t="inlineStr">
        <is>
          <t>00139685</t>
        </is>
      </c>
      <c r="C4336" t="inlineStr">
        <is>
          <t>양지사</t>
        </is>
      </c>
      <c r="D4336" t="n">
        <v>5530648000</v>
      </c>
      <c r="E4336" t="n">
        <v>951269000</v>
      </c>
      <c r="F4336" t="n">
        <v>705001000</v>
      </c>
      <c r="G4336" t="n">
        <v>85923000</v>
      </c>
      <c r="H4336" t="n">
        <v>2.69</v>
      </c>
      <c r="I4336" t="n">
        <v>2</v>
      </c>
      <c r="K4336" t="n">
        <v>-400332000</v>
      </c>
      <c r="L4336" t="n">
        <v>194236000</v>
      </c>
      <c r="M4336" t="n">
        <v>193737000</v>
      </c>
      <c r="N4336" t="n">
        <v>-405125000</v>
      </c>
      <c r="O4336">
        <f>D4335</f>
      </c>
      <c r="P4336">
        <f>(E4336-F4336+G4336)/O4336*100</f>
      </c>
      <c r="Q4336">
        <f>H4335</f>
      </c>
      <c r="R4336">
        <f>I4335</f>
      </c>
      <c r="S4336">
        <f>H4336-H4335</f>
      </c>
      <c r="T4336">
        <f>I4336-I4335</f>
      </c>
      <c r="U4336">
        <f>(L4336-K4336)/(2*D4336*0.01)</f>
      </c>
    </row>
    <row r="4337">
      <c r="A4337" t="n">
        <v>2018</v>
      </c>
      <c r="B4337" t="inlineStr">
        <is>
          <t>00139685</t>
        </is>
      </c>
      <c r="C4337" t="inlineStr">
        <is>
          <t>양지사</t>
        </is>
      </c>
      <c r="D4337" t="n">
        <v>6043792000</v>
      </c>
      <c r="E4337" t="n">
        <v>942842000</v>
      </c>
      <c r="F4337" t="n">
        <v>618032000</v>
      </c>
      <c r="G4337" t="n">
        <v>126496000</v>
      </c>
      <c r="H4337" t="n">
        <v>2.99</v>
      </c>
      <c r="I4337" t="n">
        <v>2</v>
      </c>
      <c r="K4337" t="n">
        <v>-283797000</v>
      </c>
      <c r="L4337" t="n">
        <v>317603000</v>
      </c>
      <c r="M4337" t="n">
        <v>318093000</v>
      </c>
      <c r="N4337" t="n">
        <v>-289458000</v>
      </c>
      <c r="O4337">
        <f>D4336</f>
      </c>
      <c r="P4337">
        <f>(E4337-F4337+G4337)/O4337*100</f>
      </c>
      <c r="Q4337">
        <f>H4336</f>
      </c>
      <c r="R4337">
        <f>I4336</f>
      </c>
      <c r="S4337">
        <f>H4337-H4336</f>
      </c>
      <c r="T4337">
        <f>I4337-I4336</f>
      </c>
      <c r="U4337">
        <f>(L4337-K4337)/(2*D4337*0.01)</f>
      </c>
      <c r="V4337">
        <f>(L4337+K4337)/(D4337*0.0001)</f>
      </c>
    </row>
    <row r="4338">
      <c r="A4338" t="n">
        <v>2019</v>
      </c>
      <c r="B4338" t="inlineStr">
        <is>
          <t>00139685</t>
        </is>
      </c>
      <c r="C4338" t="inlineStr">
        <is>
          <t>양지사</t>
        </is>
      </c>
      <c r="D4338" t="n">
        <v>6798646000</v>
      </c>
      <c r="E4338" t="n">
        <v>919593000</v>
      </c>
      <c r="F4338" t="n">
        <v>624654000</v>
      </c>
      <c r="G4338" t="n">
        <v>144903000</v>
      </c>
      <c r="H4338" t="n">
        <v>2.14</v>
      </c>
      <c r="I4338" t="n">
        <v>2</v>
      </c>
      <c r="K4338" t="n">
        <v>-358304000</v>
      </c>
      <c r="L4338" t="n">
        <v>404011000</v>
      </c>
      <c r="M4338" t="n">
        <v>400792000</v>
      </c>
      <c r="N4338" t="n">
        <v>-362357000</v>
      </c>
      <c r="O4338">
        <f>D4337</f>
      </c>
      <c r="P4338">
        <f>(E4338-F4338+G4338)/O4338*100</f>
      </c>
      <c r="Q4338">
        <f>H4337</f>
      </c>
      <c r="R4338">
        <f>I4337</f>
      </c>
      <c r="S4338">
        <f>H4338-H4337</f>
      </c>
      <c r="T4338">
        <f>I4338-I4337</f>
      </c>
      <c r="U4338">
        <f>(L4338-K4338)/(2*D4338*0.01)</f>
      </c>
      <c r="V4338">
        <f>(L4338+K4338)/(D4338*0.0001)</f>
      </c>
    </row>
    <row r="4339">
      <c r="A4339" t="n">
        <v>2020</v>
      </c>
      <c r="B4339" t="inlineStr">
        <is>
          <t>00139685</t>
        </is>
      </c>
      <c r="C4339" t="inlineStr">
        <is>
          <t>양지사</t>
        </is>
      </c>
      <c r="D4339" t="n">
        <v>6173999000</v>
      </c>
      <c r="E4339" t="n">
        <v>957035000</v>
      </c>
      <c r="F4339" t="n">
        <v>709047000</v>
      </c>
      <c r="G4339" t="n">
        <v>119282000</v>
      </c>
      <c r="H4339" t="n">
        <v>2.02</v>
      </c>
      <c r="I4339" t="n">
        <v>2</v>
      </c>
      <c r="K4339" t="n">
        <v>-342015000</v>
      </c>
      <c r="L4339" t="n">
        <v>342015000</v>
      </c>
      <c r="M4339" t="n">
        <v>338864000</v>
      </c>
      <c r="N4339" t="n">
        <v>-306132000</v>
      </c>
      <c r="O4339">
        <f>D4338</f>
      </c>
      <c r="P4339">
        <f>(E4339-F4339+G4339)/O4339*100</f>
      </c>
      <c r="Q4339">
        <f>H4338</f>
      </c>
      <c r="R4339">
        <f>I4338</f>
      </c>
      <c r="S4339">
        <f>H4339-H4338</f>
      </c>
      <c r="T4339">
        <f>I4339-I4338</f>
      </c>
      <c r="U4339">
        <f>(L4339-K4339)/(2*D4339*0.01)</f>
      </c>
    </row>
    <row r="4340">
      <c r="A4340" t="n">
        <v>2021</v>
      </c>
      <c r="B4340" t="inlineStr">
        <is>
          <t>00139685</t>
        </is>
      </c>
      <c r="C4340" t="inlineStr">
        <is>
          <t>양지사</t>
        </is>
      </c>
      <c r="D4340" t="n">
        <v>5581735000</v>
      </c>
      <c r="E4340" t="n">
        <v>887233000</v>
      </c>
      <c r="F4340" t="n">
        <v>1649890000</v>
      </c>
      <c r="G4340" t="n">
        <v>98502000</v>
      </c>
      <c r="H4340" t="n">
        <v>2.06</v>
      </c>
      <c r="I4340" t="n">
        <v>2</v>
      </c>
      <c r="K4340" t="n">
        <v>316404000</v>
      </c>
      <c r="L4340" t="n">
        <v>316404000</v>
      </c>
      <c r="M4340" t="n">
        <v>314383000</v>
      </c>
      <c r="N4340" t="n">
        <v>-284953000</v>
      </c>
      <c r="O4340">
        <f>D4339</f>
      </c>
      <c r="P4340">
        <f>(E4340-F4340+G4340)/O4340*100</f>
      </c>
      <c r="Q4340">
        <f>H4339</f>
      </c>
      <c r="R4340">
        <f>I4339</f>
      </c>
      <c r="S4340">
        <f>H4340-H4339</f>
      </c>
      <c r="T4340">
        <f>I4340-I4339</f>
      </c>
    </row>
    <row r="4341">
      <c r="A4341" t="n">
        <v>2022</v>
      </c>
      <c r="B4341" t="inlineStr">
        <is>
          <t>00139685</t>
        </is>
      </c>
      <c r="C4341" t="inlineStr">
        <is>
          <t>양지사</t>
        </is>
      </c>
      <c r="D4341" t="n">
        <v>5729899000</v>
      </c>
      <c r="E4341" t="n">
        <v>795284000</v>
      </c>
      <c r="F4341" t="n">
        <v>940332000</v>
      </c>
      <c r="G4341" t="n">
        <v>108248000</v>
      </c>
      <c r="H4341" t="n">
        <v>4.35</v>
      </c>
      <c r="I4341" t="n">
        <v>3</v>
      </c>
      <c r="K4341" t="n">
        <v>-287680000</v>
      </c>
      <c r="L4341" t="n">
        <v>287680000</v>
      </c>
      <c r="M4341" t="n">
        <v>289081000</v>
      </c>
      <c r="N4341" t="n">
        <v>-264016000</v>
      </c>
      <c r="O4341">
        <f>D4340</f>
      </c>
      <c r="P4341">
        <f>(E4341-F4341+G4341)/O4341*100</f>
      </c>
      <c r="Q4341">
        <f>H4340</f>
      </c>
      <c r="R4341">
        <f>I4340</f>
      </c>
      <c r="S4341">
        <f>H4341-H4340</f>
      </c>
      <c r="T4341">
        <f>I4341-I4340</f>
      </c>
      <c r="U4341">
        <f>(L4341-K4341)/(2*D4341*0.01)</f>
      </c>
    </row>
    <row r="4342">
      <c r="A4342" t="n">
        <v>2023</v>
      </c>
      <c r="B4342" t="inlineStr">
        <is>
          <t>00139685</t>
        </is>
      </c>
      <c r="C4342" t="inlineStr">
        <is>
          <t>양지사</t>
        </is>
      </c>
      <c r="D4342" t="n">
        <v>5111385000</v>
      </c>
      <c r="E4342" t="n">
        <v>803572000</v>
      </c>
      <c r="F4342" t="n">
        <v>968701000</v>
      </c>
      <c r="G4342" t="n">
        <v>203433000</v>
      </c>
      <c r="H4342" t="n">
        <v>4.67</v>
      </c>
      <c r="I4342" t="n">
        <v>3</v>
      </c>
      <c r="K4342" t="n">
        <v>-283295000</v>
      </c>
      <c r="L4342" t="n">
        <v>283295000</v>
      </c>
      <c r="M4342" t="n">
        <v>285595000</v>
      </c>
      <c r="N4342" t="n">
        <v>-261509000</v>
      </c>
      <c r="O4342">
        <f>D4341</f>
      </c>
      <c r="P4342">
        <f>(E4342-F4342+G4342)/O4342*100</f>
      </c>
      <c r="Q4342">
        <f>H4341</f>
      </c>
      <c r="R4342">
        <f>I4341</f>
      </c>
      <c r="S4342">
        <f>H4342-H4341</f>
      </c>
      <c r="T4342">
        <f>I4342-I4341</f>
      </c>
      <c r="U4342">
        <f>(L4342-K4342)/(2*D4342*0.01)</f>
      </c>
    </row>
    <row r="4343">
      <c r="A4343" t="n">
        <v>2024</v>
      </c>
      <c r="B4343" t="inlineStr">
        <is>
          <t>00139685</t>
        </is>
      </c>
      <c r="C4343" t="inlineStr">
        <is>
          <t>양지사</t>
        </is>
      </c>
      <c r="D4343" t="n">
        <v>5853933000</v>
      </c>
      <c r="E4343" t="n">
        <v>708950000</v>
      </c>
      <c r="F4343" t="n">
        <v>934963000</v>
      </c>
      <c r="G4343" t="n">
        <v>200184000</v>
      </c>
      <c r="H4343" t="n">
        <v>3.73</v>
      </c>
      <c r="I4343" t="n">
        <v>3</v>
      </c>
      <c r="J4343" t="n">
        <v>5.54</v>
      </c>
      <c r="K4343" t="n">
        <v>-247289000</v>
      </c>
      <c r="L4343" t="n">
        <v>275612000</v>
      </c>
      <c r="M4343" t="n">
        <v>275231000</v>
      </c>
      <c r="N4343" t="n">
        <v>-251539000</v>
      </c>
      <c r="O4343">
        <f>D4342</f>
      </c>
      <c r="P4343">
        <f>(E4343-F4343+G4343)/O4343*100</f>
      </c>
      <c r="Q4343">
        <f>H4342</f>
      </c>
      <c r="R4343">
        <f>I4342</f>
      </c>
      <c r="S4343">
        <f>H4343-H4342</f>
      </c>
      <c r="T4343">
        <f>I4343-I4342</f>
      </c>
      <c r="U4343">
        <f>(L4343-K4343)/(2*D4343*0.01)</f>
      </c>
      <c r="V4343">
        <f>(L4343+K4343)/(D4343*0.0001)</f>
      </c>
    </row>
    <row r="4344">
      <c r="A4344" t="n">
        <v>2025</v>
      </c>
      <c r="B4344" t="inlineStr">
        <is>
          <t>00139685</t>
        </is>
      </c>
      <c r="C4344" t="inlineStr">
        <is>
          <t>양지사</t>
        </is>
      </c>
      <c r="D4344" t="n">
        <v>6382011000</v>
      </c>
      <c r="E4344" t="n">
        <v>404604000</v>
      </c>
      <c r="F4344" t="n">
        <v>143348000</v>
      </c>
      <c r="G4344" t="n">
        <v>73983000</v>
      </c>
      <c r="O4344">
        <f>D4343</f>
      </c>
      <c r="P4344">
        <f>(E4344-F4344+G4344)/O4344*100</f>
      </c>
    </row>
    <row r="4345">
      <c r="A4345" t="n">
        <v>2014</v>
      </c>
      <c r="B4345" t="inlineStr">
        <is>
          <t>00139719</t>
        </is>
      </c>
      <c r="C4345" t="inlineStr">
        <is>
          <t>와이지-원</t>
        </is>
      </c>
      <c r="D4345" t="n">
        <v>15673183000</v>
      </c>
      <c r="E4345" t="n">
        <v>3820556000</v>
      </c>
      <c r="F4345" t="n">
        <v>1668556000</v>
      </c>
      <c r="G4345" t="n">
        <v>491666000</v>
      </c>
      <c r="H4345" t="n">
        <v>2.59</v>
      </c>
      <c r="I4345" t="n">
        <v>2.31</v>
      </c>
      <c r="K4345" t="n">
        <v>-626429000</v>
      </c>
      <c r="L4345" t="n">
        <v>693536000</v>
      </c>
      <c r="M4345" t="n">
        <v>689536000</v>
      </c>
      <c r="N4345" t="n">
        <v>-634681000</v>
      </c>
      <c r="U4345">
        <f>(L4345-K4345)/(2*D4345*0.01)</f>
      </c>
      <c r="V4345">
        <f>(L4345+K4345)/(D4345*0.0001)</f>
      </c>
    </row>
    <row r="4346">
      <c r="A4346" t="n">
        <v>2016</v>
      </c>
      <c r="B4346" t="inlineStr">
        <is>
          <t>00139719</t>
        </is>
      </c>
      <c r="C4346" t="inlineStr">
        <is>
          <t>와이지-원</t>
        </is>
      </c>
      <c r="D4346" t="n">
        <v>21445700000</v>
      </c>
      <c r="E4346" t="n">
        <v>4019589000</v>
      </c>
      <c r="F4346" t="n">
        <v>2460743000</v>
      </c>
      <c r="G4346" t="n">
        <v>395344000</v>
      </c>
      <c r="H4346" t="n">
        <v>2.25</v>
      </c>
      <c r="I4346" t="n">
        <v>1.3</v>
      </c>
      <c r="K4346" t="n">
        <v>-1148395000</v>
      </c>
      <c r="L4346" t="n">
        <v>1026011000</v>
      </c>
      <c r="M4346" t="n">
        <v>-1148586000</v>
      </c>
      <c r="N4346" t="n">
        <v>1045194000</v>
      </c>
      <c r="U4346">
        <f>(L4346-K4346)/(2*D4346*0.01)</f>
      </c>
    </row>
    <row r="4347">
      <c r="A4347" t="n">
        <v>2018</v>
      </c>
      <c r="B4347" t="inlineStr">
        <is>
          <t>00139719</t>
        </is>
      </c>
      <c r="C4347" t="inlineStr">
        <is>
          <t>와이지-원</t>
        </is>
      </c>
      <c r="D4347" t="n">
        <v>29270318000</v>
      </c>
      <c r="E4347" t="n">
        <v>4936973000</v>
      </c>
      <c r="F4347" t="n">
        <v>4092719000</v>
      </c>
      <c r="G4347" t="n">
        <v>639557000</v>
      </c>
      <c r="H4347" t="n">
        <v>2.32</v>
      </c>
      <c r="I4347" t="n">
        <v>2.8</v>
      </c>
      <c r="K4347" t="n">
        <v>-1725516000</v>
      </c>
      <c r="L4347" t="n">
        <v>1531794000</v>
      </c>
      <c r="M4347" t="n">
        <v>-1701170000</v>
      </c>
      <c r="N4347" t="n">
        <v>1540269000</v>
      </c>
      <c r="U4347">
        <f>(L4347-K4347)/(2*D4347*0.01)</f>
      </c>
    </row>
    <row r="4348">
      <c r="A4348" t="n">
        <v>2019</v>
      </c>
      <c r="B4348" t="inlineStr">
        <is>
          <t>00139719</t>
        </is>
      </c>
      <c r="C4348" t="inlineStr">
        <is>
          <t>와이지-원</t>
        </is>
      </c>
      <c r="D4348" t="n">
        <v>31611052000</v>
      </c>
      <c r="E4348" t="n">
        <v>6006714000</v>
      </c>
      <c r="F4348" t="n">
        <v>5406989000</v>
      </c>
      <c r="G4348" t="n">
        <v>606649000</v>
      </c>
      <c r="H4348" t="n">
        <v>1.81</v>
      </c>
      <c r="I4348" t="n">
        <v>2.8</v>
      </c>
      <c r="K4348" t="n">
        <v>-1406337000</v>
      </c>
      <c r="L4348" t="n">
        <v>1556589000</v>
      </c>
      <c r="M4348" t="n">
        <v>1527239000</v>
      </c>
      <c r="N4348" t="n">
        <v>-1407797000</v>
      </c>
      <c r="O4348">
        <f>D4347</f>
      </c>
      <c r="P4348">
        <f>(E4348-F4348+G4348)/O4348*100</f>
      </c>
      <c r="Q4348">
        <f>H4347</f>
      </c>
      <c r="R4348">
        <f>I4347</f>
      </c>
      <c r="S4348">
        <f>H4348-H4347</f>
      </c>
      <c r="T4348">
        <f>I4348-I4347</f>
      </c>
      <c r="U4348">
        <f>(L4348-K4348)/(2*D4348*0.01)</f>
      </c>
      <c r="V4348">
        <f>(L4348+K4348)/(D4348*0.0001)</f>
      </c>
    </row>
    <row r="4349">
      <c r="A4349" t="n">
        <v>2021</v>
      </c>
      <c r="B4349" t="inlineStr">
        <is>
          <t>00139719</t>
        </is>
      </c>
      <c r="C4349" t="inlineStr">
        <is>
          <t>와이지-원</t>
        </is>
      </c>
      <c r="D4349" t="n">
        <v>34920337000</v>
      </c>
      <c r="E4349" t="n">
        <v>4518049000</v>
      </c>
      <c r="F4349" t="n">
        <v>3234461000</v>
      </c>
      <c r="G4349" t="n">
        <v>452430000</v>
      </c>
      <c r="H4349" t="n">
        <v>2.42</v>
      </c>
      <c r="I4349" t="n">
        <v>2.8</v>
      </c>
      <c r="K4349" t="n">
        <v>-1651215000</v>
      </c>
      <c r="L4349" t="n">
        <v>1651215000</v>
      </c>
      <c r="M4349" t="n">
        <v>1630393000</v>
      </c>
      <c r="N4349" t="n">
        <v>-1507634000</v>
      </c>
      <c r="U4349">
        <f>(L4349-K4349)/(2*D4349*0.01)</f>
      </c>
    </row>
    <row r="4350">
      <c r="A4350" t="n">
        <v>2022</v>
      </c>
      <c r="B4350" t="inlineStr">
        <is>
          <t>00139719</t>
        </is>
      </c>
      <c r="C4350" t="inlineStr">
        <is>
          <t>와이지-원</t>
        </is>
      </c>
      <c r="D4350" t="n">
        <v>40569214000</v>
      </c>
      <c r="E4350" t="n">
        <v>5178158000</v>
      </c>
      <c r="F4350" t="n">
        <v>4897633000</v>
      </c>
      <c r="G4350" t="n">
        <v>526731000</v>
      </c>
      <c r="H4350" t="n">
        <v>5.21</v>
      </c>
      <c r="I4350" t="n">
        <v>6.22</v>
      </c>
      <c r="K4350" t="n">
        <v>-1373911000</v>
      </c>
      <c r="L4350" t="n">
        <v>1489626000</v>
      </c>
      <c r="M4350" t="n">
        <v>1465897000</v>
      </c>
      <c r="N4350" t="n">
        <v>-1378095000</v>
      </c>
      <c r="O4350">
        <f>D4349</f>
      </c>
      <c r="P4350">
        <f>(E4350-F4350+G4350)/O4350*100</f>
      </c>
      <c r="Q4350">
        <f>H4349</f>
      </c>
      <c r="R4350">
        <f>I4349</f>
      </c>
      <c r="S4350">
        <f>H4350-H4349</f>
      </c>
      <c r="T4350">
        <f>I4350-I4349</f>
      </c>
      <c r="U4350">
        <f>(L4350-K4350)/(2*D4350*0.01)</f>
      </c>
      <c r="V4350">
        <f>(L4350+K4350)/(D4350*0.0001)</f>
      </c>
    </row>
    <row r="4351">
      <c r="A4351" t="n">
        <v>2023</v>
      </c>
      <c r="B4351" t="inlineStr">
        <is>
          <t>00139719</t>
        </is>
      </c>
      <c r="C4351" t="inlineStr">
        <is>
          <t>와이지-원</t>
        </is>
      </c>
      <c r="D4351" t="n">
        <v>42806514000</v>
      </c>
      <c r="E4351" t="n">
        <v>6605678000</v>
      </c>
      <c r="F4351" t="n">
        <v>4141128000</v>
      </c>
      <c r="G4351" t="n">
        <v>1325072000</v>
      </c>
      <c r="H4351" t="n">
        <v>4.17</v>
      </c>
      <c r="I4351" t="n">
        <v>5.9</v>
      </c>
      <c r="K4351" t="n">
        <v>-1423675000</v>
      </c>
      <c r="L4351" t="n">
        <v>1544290000</v>
      </c>
      <c r="M4351" t="n">
        <v>1519885000</v>
      </c>
      <c r="N4351" t="n">
        <v>-1428321000</v>
      </c>
      <c r="O4351">
        <f>D4350</f>
      </c>
      <c r="P4351">
        <f>(E4351-F4351+G4351)/O4351*100</f>
      </c>
      <c r="Q4351">
        <f>H4350</f>
      </c>
      <c r="R4351">
        <f>I4350</f>
      </c>
      <c r="S4351">
        <f>H4351-H4350</f>
      </c>
      <c r="T4351">
        <f>I4351-I4350</f>
      </c>
      <c r="U4351">
        <f>(L4351-K4351)/(2*D4351*0.01)</f>
      </c>
      <c r="V4351">
        <f>(L4351+K4351)/(D4351*0.0001)</f>
      </c>
    </row>
    <row r="4352">
      <c r="A4352" t="n">
        <v>2024</v>
      </c>
      <c r="B4352" t="inlineStr">
        <is>
          <t>00139719</t>
        </is>
      </c>
      <c r="C4352" t="inlineStr">
        <is>
          <t>와이지-원</t>
        </is>
      </c>
      <c r="D4352" t="n">
        <v>51480848000</v>
      </c>
      <c r="E4352" t="n">
        <v>6445000000</v>
      </c>
      <c r="F4352" t="n">
        <v>5642855000</v>
      </c>
      <c r="G4352" t="n">
        <v>1288289000</v>
      </c>
      <c r="H4352" t="n">
        <v>3.67</v>
      </c>
      <c r="I4352" t="n">
        <v>5.9</v>
      </c>
      <c r="K4352" t="n">
        <v>-2261344000</v>
      </c>
      <c r="L4352" t="n">
        <v>2261344000</v>
      </c>
      <c r="M4352" t="n">
        <v>2211201000</v>
      </c>
      <c r="N4352" t="n">
        <v>-2053598000</v>
      </c>
      <c r="O4352">
        <f>D4351</f>
      </c>
      <c r="P4352">
        <f>(E4352-F4352+G4352)/O4352*100</f>
      </c>
      <c r="Q4352">
        <f>H4351</f>
      </c>
      <c r="R4352">
        <f>I4351</f>
      </c>
      <c r="S4352">
        <f>H4352-H4351</f>
      </c>
      <c r="T4352">
        <f>I4352-I4351</f>
      </c>
      <c r="U4352">
        <f>(L4352-K4352)/(2*D4352*0.01)</f>
      </c>
    </row>
    <row r="4353">
      <c r="A4353" t="n">
        <v>2014</v>
      </c>
      <c r="B4353" t="inlineStr">
        <is>
          <t>00139764</t>
        </is>
      </c>
      <c r="C4353" t="inlineStr">
        <is>
          <t>에넥스</t>
        </is>
      </c>
      <c r="D4353" t="n">
        <v>9249094000</v>
      </c>
      <c r="E4353" t="n">
        <v>791753000</v>
      </c>
      <c r="F4353" t="n">
        <v>634833000</v>
      </c>
      <c r="G4353" t="n">
        <v>258292000</v>
      </c>
      <c r="H4353" t="n">
        <v>2.58</v>
      </c>
      <c r="I4353" t="n">
        <v>4.92</v>
      </c>
      <c r="J4353" t="n">
        <v>5.95</v>
      </c>
      <c r="K4353" t="n">
        <v>-528487000</v>
      </c>
      <c r="L4353" t="n">
        <v>591083000</v>
      </c>
      <c r="M4353" t="n">
        <v>589468000</v>
      </c>
      <c r="N4353" t="n">
        <v>-536969000</v>
      </c>
      <c r="U4353">
        <f>(L4353-K4353)/(2*D4353*0.01)</f>
      </c>
      <c r="V4353">
        <f>(L4353+K4353)/(D4353*0.0001)</f>
      </c>
    </row>
    <row r="4354">
      <c r="A4354" t="n">
        <v>2015</v>
      </c>
      <c r="B4354" t="inlineStr">
        <is>
          <t>00139764</t>
        </is>
      </c>
      <c r="C4354" t="inlineStr">
        <is>
          <t>에넥스</t>
        </is>
      </c>
      <c r="D4354" t="n">
        <v>10929412000</v>
      </c>
      <c r="E4354" t="n">
        <v>1128518000</v>
      </c>
      <c r="F4354" t="n">
        <v>871038000</v>
      </c>
      <c r="G4354" t="n">
        <v>221684000</v>
      </c>
      <c r="H4354" t="n">
        <v>2.32</v>
      </c>
      <c r="I4354" t="n">
        <v>5.45</v>
      </c>
      <c r="J4354" t="n">
        <v>7.88</v>
      </c>
      <c r="K4354" t="n">
        <v>-827914000</v>
      </c>
      <c r="L4354" t="n">
        <v>944888000</v>
      </c>
      <c r="M4354" t="n">
        <v>939258000</v>
      </c>
      <c r="N4354" t="n">
        <v>-838761000</v>
      </c>
      <c r="O4354">
        <f>D4353</f>
      </c>
      <c r="P4354">
        <f>(E4354-F4354+G4354)/O4354*100</f>
      </c>
      <c r="Q4354">
        <f>H4353</f>
      </c>
      <c r="R4354">
        <f>I4353</f>
      </c>
      <c r="S4354">
        <f>H4354-H4353</f>
      </c>
      <c r="T4354">
        <f>I4354-I4353</f>
      </c>
      <c r="U4354">
        <f>(L4354-K4354)/(2*D4354*0.01)</f>
      </c>
      <c r="V4354">
        <f>(L4354+K4354)/(D4354*0.0001)</f>
      </c>
    </row>
    <row r="4355">
      <c r="A4355" t="n">
        <v>2016</v>
      </c>
      <c r="B4355" t="inlineStr">
        <is>
          <t>00139764</t>
        </is>
      </c>
      <c r="C4355" t="inlineStr">
        <is>
          <t>에넥스</t>
        </is>
      </c>
      <c r="D4355" t="n">
        <v>13273088000</v>
      </c>
      <c r="E4355" t="n">
        <v>1438282000</v>
      </c>
      <c r="F4355" t="n">
        <v>1172671000</v>
      </c>
      <c r="G4355" t="n">
        <v>242253000</v>
      </c>
      <c r="H4355" t="n">
        <v>2.37</v>
      </c>
      <c r="I4355" t="n">
        <v>6.17</v>
      </c>
      <c r="J4355" t="n">
        <v>7.96</v>
      </c>
      <c r="K4355" t="n">
        <v>-1039995000</v>
      </c>
      <c r="L4355" t="n">
        <v>1193446000</v>
      </c>
      <c r="M4355" t="n">
        <v>1175274000</v>
      </c>
      <c r="N4355" t="n">
        <v>-1044830000</v>
      </c>
      <c r="O4355">
        <f>D4354</f>
      </c>
      <c r="P4355">
        <f>(E4355-F4355+G4355)/O4355*100</f>
      </c>
      <c r="Q4355">
        <f>H4354</f>
      </c>
      <c r="R4355">
        <f>I4354</f>
      </c>
      <c r="S4355">
        <f>H4355-H4354</f>
      </c>
      <c r="T4355">
        <f>I4355-I4354</f>
      </c>
      <c r="U4355">
        <f>(L4355-K4355)/(2*D4355*0.01)</f>
      </c>
      <c r="V4355">
        <f>(L4355+K4355)/(D4355*0.0001)</f>
      </c>
    </row>
    <row r="4356">
      <c r="A4356" t="n">
        <v>2017</v>
      </c>
      <c r="B4356" t="inlineStr">
        <is>
          <t>00139764</t>
        </is>
      </c>
      <c r="C4356" t="inlineStr">
        <is>
          <t>에넥스</t>
        </is>
      </c>
      <c r="D4356" t="n">
        <v>13267677000</v>
      </c>
      <c r="E4356" t="n">
        <v>1753621000</v>
      </c>
      <c r="F4356" t="n">
        <v>1219592000</v>
      </c>
      <c r="G4356" t="n">
        <v>299940000</v>
      </c>
      <c r="H4356" t="n">
        <v>2.73</v>
      </c>
      <c r="I4356" t="n">
        <v>5.35</v>
      </c>
      <c r="J4356" t="n">
        <v>7.11</v>
      </c>
      <c r="K4356" t="n">
        <v>-923057000</v>
      </c>
      <c r="L4356" t="n">
        <v>1051379000</v>
      </c>
      <c r="M4356" t="n">
        <v>1039219000</v>
      </c>
      <c r="N4356" t="n">
        <v>-930362000</v>
      </c>
      <c r="O4356">
        <f>D4355</f>
      </c>
      <c r="P4356">
        <f>(E4356-F4356+G4356)/O4356*100</f>
      </c>
      <c r="Q4356">
        <f>H4355</f>
      </c>
      <c r="R4356">
        <f>I4355</f>
      </c>
      <c r="S4356">
        <f>H4356-H4355</f>
      </c>
      <c r="T4356">
        <f>I4356-I4355</f>
      </c>
      <c r="U4356">
        <f>(L4356-K4356)/(2*D4356*0.01)</f>
      </c>
      <c r="V4356">
        <f>(L4356+K4356)/(D4356*0.0001)</f>
      </c>
    </row>
    <row r="4357">
      <c r="A4357" t="n">
        <v>2018</v>
      </c>
      <c r="B4357" t="inlineStr">
        <is>
          <t>00139764</t>
        </is>
      </c>
      <c r="C4357" t="inlineStr">
        <is>
          <t>에넥스</t>
        </is>
      </c>
      <c r="D4357" t="n">
        <v>14572541000</v>
      </c>
      <c r="E4357" t="n">
        <v>1748317000</v>
      </c>
      <c r="F4357" t="n">
        <v>1111609000</v>
      </c>
      <c r="G4357" t="n">
        <v>342184000</v>
      </c>
      <c r="H4357" t="n">
        <v>2.25</v>
      </c>
      <c r="I4357" t="n">
        <v>4.67</v>
      </c>
      <c r="J4357" t="n">
        <v>7.68</v>
      </c>
      <c r="K4357" t="n">
        <v>-1112594000</v>
      </c>
      <c r="L4357" t="n">
        <v>1279092000</v>
      </c>
      <c r="M4357" t="n">
        <v>1260382000</v>
      </c>
      <c r="N4357" t="n">
        <v>-1118502000</v>
      </c>
      <c r="O4357">
        <f>D4356</f>
      </c>
      <c r="P4357">
        <f>(E4357-F4357+G4357)/O4357*100</f>
      </c>
      <c r="Q4357">
        <f>H4356</f>
      </c>
      <c r="R4357">
        <f>I4356</f>
      </c>
      <c r="S4357">
        <f>H4357-H4356</f>
      </c>
      <c r="T4357">
        <f>I4357-I4356</f>
      </c>
      <c r="U4357">
        <f>(L4357-K4357)/(2*D4357*0.01)</f>
      </c>
      <c r="V4357">
        <f>(L4357+K4357)/(D4357*0.0001)</f>
      </c>
    </row>
    <row r="4358">
      <c r="A4358" t="n">
        <v>2019</v>
      </c>
      <c r="B4358" t="inlineStr">
        <is>
          <t>00139764</t>
        </is>
      </c>
      <c r="C4358" t="inlineStr">
        <is>
          <t>에넥스</t>
        </is>
      </c>
      <c r="D4358" t="n">
        <v>13306697000</v>
      </c>
      <c r="E4358" t="n">
        <v>1515771000</v>
      </c>
      <c r="F4358" t="n">
        <v>2603555000</v>
      </c>
      <c r="G4358" t="n">
        <v>311905000</v>
      </c>
      <c r="H4358" t="n">
        <v>1.89</v>
      </c>
      <c r="I4358" t="n">
        <v>4.3</v>
      </c>
      <c r="J4358" t="n">
        <v>7.83</v>
      </c>
      <c r="K4358" t="n">
        <v>-965381000</v>
      </c>
      <c r="L4358" t="n">
        <v>1102909000</v>
      </c>
      <c r="M4358" t="n">
        <v>1082947000</v>
      </c>
      <c r="N4358" t="n">
        <v>-963430000</v>
      </c>
      <c r="O4358">
        <f>D4357</f>
      </c>
      <c r="P4358">
        <f>(E4358-F4358+G4358)/O4358*100</f>
      </c>
      <c r="Q4358">
        <f>H4357</f>
      </c>
      <c r="R4358">
        <f>I4357</f>
      </c>
      <c r="S4358">
        <f>H4358-H4357</f>
      </c>
      <c r="T4358">
        <f>I4358-I4357</f>
      </c>
      <c r="U4358">
        <f>(L4358-K4358)/(2*D4358*0.01)</f>
      </c>
      <c r="V4358">
        <f>(L4358+K4358)/(D4358*0.0001)</f>
      </c>
    </row>
    <row r="4359">
      <c r="A4359" t="n">
        <v>2020</v>
      </c>
      <c r="B4359" t="inlineStr">
        <is>
          <t>00139764</t>
        </is>
      </c>
      <c r="C4359" t="inlineStr">
        <is>
          <t>에넥스</t>
        </is>
      </c>
      <c r="D4359" t="n">
        <v>12325606000</v>
      </c>
      <c r="E4359" t="n">
        <v>1112769000</v>
      </c>
      <c r="F4359" t="n">
        <v>1203303000</v>
      </c>
      <c r="G4359" t="n">
        <v>223880000</v>
      </c>
      <c r="H4359" t="n">
        <v>2</v>
      </c>
      <c r="I4359" t="n">
        <v>3.87</v>
      </c>
      <c r="J4359" t="n">
        <v>8.279999999999999</v>
      </c>
      <c r="K4359" t="n">
        <v>-936602000</v>
      </c>
      <c r="L4359" t="n">
        <v>1071840000</v>
      </c>
      <c r="M4359" t="n">
        <v>1033789000</v>
      </c>
      <c r="N4359" t="n">
        <v>-910937000</v>
      </c>
      <c r="O4359">
        <f>D4358</f>
      </c>
      <c r="P4359">
        <f>(E4359-F4359+G4359)/O4359*100</f>
      </c>
      <c r="Q4359">
        <f>H4358</f>
      </c>
      <c r="R4359">
        <f>I4358</f>
      </c>
      <c r="S4359">
        <f>H4359-H4358</f>
      </c>
      <c r="T4359">
        <f>I4359-I4358</f>
      </c>
      <c r="U4359">
        <f>(L4359-K4359)/(2*D4359*0.01)</f>
      </c>
      <c r="V4359">
        <f>(L4359+K4359)/(D4359*0.0001)</f>
      </c>
    </row>
    <row r="4360">
      <c r="A4360" t="n">
        <v>2021</v>
      </c>
      <c r="B4360" t="inlineStr">
        <is>
          <t>00139764</t>
        </is>
      </c>
      <c r="C4360" t="inlineStr">
        <is>
          <t>에넥스</t>
        </is>
      </c>
      <c r="D4360" t="n">
        <v>11069979000</v>
      </c>
      <c r="E4360" t="n">
        <v>1059901000</v>
      </c>
      <c r="F4360" t="n">
        <v>2427062000</v>
      </c>
      <c r="G4360" t="n">
        <v>256982000</v>
      </c>
      <c r="H4360" t="n">
        <v>2.58</v>
      </c>
      <c r="I4360" t="n">
        <v>3.87</v>
      </c>
      <c r="J4360" t="n">
        <v>7.93</v>
      </c>
      <c r="K4360" t="n">
        <v>-802414000</v>
      </c>
      <c r="L4360" t="n">
        <v>914970000</v>
      </c>
      <c r="M4360" t="n">
        <v>898174000</v>
      </c>
      <c r="N4360" t="n">
        <v>-800280000</v>
      </c>
      <c r="O4360">
        <f>D4359</f>
      </c>
      <c r="P4360">
        <f>(E4360-F4360+G4360)/O4360*100</f>
      </c>
      <c r="Q4360">
        <f>H4359</f>
      </c>
      <c r="R4360">
        <f>I4359</f>
      </c>
      <c r="S4360">
        <f>H4360-H4359</f>
      </c>
      <c r="T4360">
        <f>I4360-I4359</f>
      </c>
      <c r="U4360">
        <f>(L4360-K4360)/(2*D4360*0.01)</f>
      </c>
      <c r="V4360">
        <f>(L4360+K4360)/(D4360*0.0001)</f>
      </c>
    </row>
    <row r="4361">
      <c r="A4361" t="n">
        <v>2022</v>
      </c>
      <c r="B4361" t="inlineStr">
        <is>
          <t>00139764</t>
        </is>
      </c>
      <c r="C4361" t="inlineStr">
        <is>
          <t>에넥스</t>
        </is>
      </c>
      <c r="D4361" t="n">
        <v>8121636000</v>
      </c>
      <c r="E4361" t="n">
        <v>1086009000</v>
      </c>
      <c r="F4361" t="n">
        <v>3038971000</v>
      </c>
      <c r="G4361" t="n">
        <v>362222000</v>
      </c>
      <c r="H4361" t="n">
        <v>5.16</v>
      </c>
      <c r="I4361" t="n">
        <v>3.87</v>
      </c>
      <c r="J4361" t="n">
        <v>7.03</v>
      </c>
      <c r="K4361" t="n">
        <v>-508993000</v>
      </c>
      <c r="L4361" t="n">
        <v>573758000</v>
      </c>
      <c r="M4361" t="n">
        <v>580924000</v>
      </c>
      <c r="N4361" t="n">
        <v>-521516000</v>
      </c>
      <c r="O4361">
        <f>D4360</f>
      </c>
      <c r="P4361">
        <f>(E4361-F4361+G4361)/O4361*100</f>
      </c>
      <c r="Q4361">
        <f>H4360</f>
      </c>
      <c r="R4361">
        <f>I4360</f>
      </c>
      <c r="S4361">
        <f>H4361-H4360</f>
      </c>
      <c r="T4361">
        <f>I4361-I4360</f>
      </c>
      <c r="U4361">
        <f>(L4361-K4361)/(2*D4361*0.01)</f>
      </c>
      <c r="V4361">
        <f>(L4361+K4361)/(D4361*0.0001)</f>
      </c>
    </row>
    <row r="4362">
      <c r="A4362" t="n">
        <v>2023</v>
      </c>
      <c r="B4362" t="inlineStr">
        <is>
          <t>00139764</t>
        </is>
      </c>
      <c r="C4362" t="inlineStr">
        <is>
          <t>에넥스</t>
        </is>
      </c>
      <c r="D4362" t="n">
        <v>9861157000</v>
      </c>
      <c r="E4362" t="n">
        <v>880211000</v>
      </c>
      <c r="F4362" t="n">
        <v>578315000</v>
      </c>
      <c r="G4362" t="n">
        <v>395272000</v>
      </c>
      <c r="H4362" t="n">
        <v>4.25</v>
      </c>
      <c r="I4362" t="n">
        <v>4.13</v>
      </c>
      <c r="J4362" t="n">
        <v>7.49</v>
      </c>
      <c r="K4362" t="n">
        <v>-662788000</v>
      </c>
      <c r="L4362" t="n">
        <v>752199000</v>
      </c>
      <c r="M4362" t="n">
        <v>761500000</v>
      </c>
      <c r="N4362" t="n">
        <v>-681108000</v>
      </c>
      <c r="O4362">
        <f>D4361</f>
      </c>
      <c r="P4362">
        <f>(E4362-F4362+G4362)/O4362*100</f>
      </c>
      <c r="Q4362">
        <f>H4361</f>
      </c>
      <c r="R4362">
        <f>I4361</f>
      </c>
      <c r="S4362">
        <f>H4362-H4361</f>
      </c>
      <c r="T4362">
        <f>I4362-I4361</f>
      </c>
      <c r="U4362">
        <f>(L4362-K4362)/(2*D4362*0.01)</f>
      </c>
      <c r="V4362">
        <f>(L4362+K4362)/(D4362*0.0001)</f>
      </c>
    </row>
    <row r="4363">
      <c r="A4363" t="n">
        <v>2024</v>
      </c>
      <c r="B4363" t="inlineStr">
        <is>
          <t>00139764</t>
        </is>
      </c>
      <c r="C4363" t="inlineStr">
        <is>
          <t>에넥스</t>
        </is>
      </c>
      <c r="D4363" t="n">
        <v>10732871000</v>
      </c>
      <c r="E4363" t="n">
        <v>999387000</v>
      </c>
      <c r="F4363" t="n">
        <v>730579000</v>
      </c>
      <c r="G4363" t="n">
        <v>395617000</v>
      </c>
      <c r="H4363" t="n">
        <v>3.64</v>
      </c>
      <c r="I4363" t="n">
        <v>4.12</v>
      </c>
      <c r="J4363" t="n">
        <v>7.51</v>
      </c>
      <c r="K4363" t="n">
        <v>-716743000</v>
      </c>
      <c r="L4363" t="n">
        <v>814968000</v>
      </c>
      <c r="M4363" t="n">
        <v>820380000</v>
      </c>
      <c r="N4363" t="n">
        <v>-733207000</v>
      </c>
      <c r="O4363">
        <f>D4362</f>
      </c>
      <c r="P4363">
        <f>(E4363-F4363+G4363)/O4363*100</f>
      </c>
      <c r="Q4363">
        <f>H4362</f>
      </c>
      <c r="R4363">
        <f>I4362</f>
      </c>
      <c r="S4363">
        <f>H4363-H4362</f>
      </c>
      <c r="T4363">
        <f>I4363-I4362</f>
      </c>
      <c r="U4363">
        <f>(L4363-K4363)/(2*D4363*0.01)</f>
      </c>
      <c r="V4363">
        <f>(L4363+K4363)/(D4363*0.0001)</f>
      </c>
    </row>
    <row r="4364">
      <c r="A4364" t="n">
        <v>2025</v>
      </c>
      <c r="B4364" t="inlineStr">
        <is>
          <t>00139764</t>
        </is>
      </c>
      <c r="C4364" t="inlineStr">
        <is>
          <t>에넥스</t>
        </is>
      </c>
      <c r="D4364" t="n">
        <v>10326196000</v>
      </c>
      <c r="E4364" t="n">
        <v>1019953000</v>
      </c>
      <c r="F4364" t="n">
        <v>1688963000</v>
      </c>
      <c r="G4364" t="n">
        <v>371067000</v>
      </c>
      <c r="H4364" t="n">
        <v>3.98</v>
      </c>
      <c r="I4364" t="n">
        <v>4.1</v>
      </c>
      <c r="J4364" t="n">
        <v>7.09</v>
      </c>
      <c r="K4364" t="n">
        <v>-649535000</v>
      </c>
      <c r="L4364" t="n">
        <v>734800000</v>
      </c>
      <c r="M4364" t="n">
        <v>742608000</v>
      </c>
      <c r="N4364" t="n">
        <v>-667452000</v>
      </c>
      <c r="O4364">
        <f>D4363</f>
      </c>
      <c r="P4364">
        <f>(E4364-F4364+G4364)/O4364*100</f>
      </c>
      <c r="Q4364">
        <f>H4363</f>
      </c>
      <c r="R4364">
        <f>I4363</f>
      </c>
      <c r="S4364">
        <f>H4364-H4363</f>
      </c>
      <c r="T4364">
        <f>I4364-I4363</f>
      </c>
      <c r="U4364">
        <f>(L4364-K4364)/(2*D4364*0.01)</f>
      </c>
      <c r="V4364">
        <f>(L4364+K4364)/(D4364*0.0001)</f>
      </c>
    </row>
    <row r="4365">
      <c r="A4365" t="n">
        <v>2014</v>
      </c>
      <c r="B4365" t="inlineStr">
        <is>
          <t>00139834</t>
        </is>
      </c>
      <c r="C4365" t="inlineStr">
        <is>
          <t>LG씨엔에스</t>
        </is>
      </c>
      <c r="D4365" t="n">
        <v>37238879000</v>
      </c>
    </row>
    <row r="4366">
      <c r="A4366" t="n">
        <v>2015</v>
      </c>
      <c r="B4366" t="inlineStr">
        <is>
          <t>00139834</t>
        </is>
      </c>
      <c r="C4366" t="inlineStr">
        <is>
          <t>LG씨엔에스</t>
        </is>
      </c>
      <c r="D4366" t="n">
        <v>40503922000</v>
      </c>
      <c r="O4366">
        <f>D4365</f>
      </c>
    </row>
    <row r="4367">
      <c r="A4367" t="n">
        <v>2016</v>
      </c>
      <c r="B4367" t="inlineStr">
        <is>
          <t>00139834</t>
        </is>
      </c>
      <c r="C4367" t="inlineStr">
        <is>
          <t>LG씨엔에스</t>
        </is>
      </c>
      <c r="D4367" t="n">
        <v>36177875000</v>
      </c>
      <c r="O4367">
        <f>D4366</f>
      </c>
    </row>
    <row r="4368">
      <c r="A4368" t="n">
        <v>2017</v>
      </c>
      <c r="B4368" t="inlineStr">
        <is>
          <t>00139834</t>
        </is>
      </c>
      <c r="C4368" t="inlineStr">
        <is>
          <t>LG씨엔에스</t>
        </is>
      </c>
      <c r="D4368" t="n">
        <v>34731500000</v>
      </c>
      <c r="O4368">
        <f>D4367</f>
      </c>
    </row>
    <row r="4369">
      <c r="A4369" t="n">
        <v>2018</v>
      </c>
      <c r="B4369" t="inlineStr">
        <is>
          <t>00139834</t>
        </is>
      </c>
      <c r="C4369" t="inlineStr">
        <is>
          <t>LG씨엔에스</t>
        </is>
      </c>
      <c r="D4369" t="n">
        <v>17675722000</v>
      </c>
      <c r="O4369">
        <f>D4368</f>
      </c>
    </row>
    <row r="4370">
      <c r="A4370" t="n">
        <v>2014</v>
      </c>
      <c r="B4370" t="inlineStr">
        <is>
          <t>00139889</t>
        </is>
      </c>
      <c r="C4370" t="inlineStr">
        <is>
          <t>SKC</t>
        </is>
      </c>
      <c r="D4370" t="n">
        <v>167543352000</v>
      </c>
      <c r="E4370" t="n">
        <v>17994315000</v>
      </c>
      <c r="F4370" t="n">
        <v>14539035000</v>
      </c>
      <c r="G4370" t="n">
        <v>5441259000</v>
      </c>
      <c r="H4370" t="n">
        <v>2.88</v>
      </c>
      <c r="I4370" t="n">
        <v>4</v>
      </c>
      <c r="K4370" t="n">
        <v>-16045956000</v>
      </c>
      <c r="L4370" t="n">
        <v>14748702000</v>
      </c>
      <c r="M4370" t="n">
        <v>15733402000</v>
      </c>
      <c r="N4370" t="n">
        <v>-14639328000</v>
      </c>
      <c r="U4370">
        <f>(L4370-K4370)/(2*D4370*0.01)</f>
      </c>
    </row>
    <row r="4371">
      <c r="A4371" t="n">
        <v>2015</v>
      </c>
      <c r="B4371" t="inlineStr">
        <is>
          <t>00139889</t>
        </is>
      </c>
      <c r="C4371" t="inlineStr">
        <is>
          <t>SKC</t>
        </is>
      </c>
      <c r="D4371" t="n">
        <v>162856903000</v>
      </c>
      <c r="E4371" t="n">
        <v>18923896000</v>
      </c>
      <c r="F4371" t="n">
        <v>33422783000</v>
      </c>
      <c r="G4371" t="n">
        <v>4678496000</v>
      </c>
      <c r="H4371" t="n">
        <v>2.74</v>
      </c>
      <c r="I4371" t="n">
        <v>3.75</v>
      </c>
      <c r="K4371" t="n">
        <v>-29667750000</v>
      </c>
      <c r="L4371" t="n">
        <v>31853454000</v>
      </c>
      <c r="M4371" t="n">
        <v>31397608000</v>
      </c>
      <c r="N4371" t="n">
        <v>-29413800000</v>
      </c>
      <c r="O4371">
        <f>D4370</f>
      </c>
      <c r="P4371">
        <f>(E4371-F4371+G4371)/O4371*100</f>
      </c>
      <c r="Q4371">
        <f>H4370</f>
      </c>
      <c r="R4371">
        <f>I4370</f>
      </c>
      <c r="S4371">
        <f>H4371-H4370</f>
      </c>
      <c r="T4371">
        <f>I4371-I4370</f>
      </c>
      <c r="U4371">
        <f>(L4371-K4371)/(2*D4371*0.01)</f>
      </c>
      <c r="V4371">
        <f>(L4371+K4371)/(D4371*0.0001)</f>
      </c>
    </row>
    <row r="4372">
      <c r="A4372" t="n">
        <v>2016</v>
      </c>
      <c r="B4372" t="inlineStr">
        <is>
          <t>00139889</t>
        </is>
      </c>
      <c r="C4372" t="inlineStr">
        <is>
          <t>SKC</t>
        </is>
      </c>
      <c r="D4372" t="n">
        <v>124239176000</v>
      </c>
      <c r="E4372" t="n">
        <v>12303621000</v>
      </c>
      <c r="F4372" t="n">
        <v>51246120000</v>
      </c>
      <c r="G4372" t="n">
        <v>3605241000</v>
      </c>
      <c r="H4372" t="n">
        <v>2.425</v>
      </c>
      <c r="I4372" t="n">
        <v>4.235</v>
      </c>
      <c r="K4372" t="n">
        <v>25921016000</v>
      </c>
      <c r="L4372" t="n">
        <v>12960508000</v>
      </c>
      <c r="M4372" t="n">
        <v>12597102000</v>
      </c>
      <c r="N4372" t="n">
        <v>25194204000</v>
      </c>
      <c r="O4372">
        <f>D4371</f>
      </c>
      <c r="P4372">
        <f>(E4372-F4372+G4372)/O4372*100</f>
      </c>
      <c r="Q4372">
        <f>H4371</f>
      </c>
      <c r="R4372">
        <f>I4371</f>
      </c>
      <c r="S4372">
        <f>H4372-H4371</f>
      </c>
      <c r="T4372">
        <f>I4372-I4371</f>
      </c>
    </row>
    <row r="4373">
      <c r="A4373" t="n">
        <v>2017</v>
      </c>
      <c r="B4373" t="inlineStr">
        <is>
          <t>00139889</t>
        </is>
      </c>
      <c r="C4373" t="inlineStr">
        <is>
          <t>SKC</t>
        </is>
      </c>
      <c r="D4373" t="n">
        <v>155609828000</v>
      </c>
      <c r="E4373" t="n">
        <v>16864521000</v>
      </c>
      <c r="F4373" t="n">
        <v>4180836000</v>
      </c>
      <c r="G4373" t="n">
        <v>3805759000</v>
      </c>
      <c r="H4373" t="n">
        <v>2.925</v>
      </c>
      <c r="I4373" t="n">
        <v>4</v>
      </c>
      <c r="K4373" t="n">
        <v>-12141794000</v>
      </c>
      <c r="L4373" t="n">
        <v>13333420000</v>
      </c>
      <c r="M4373" t="n">
        <v>26300936000</v>
      </c>
      <c r="N4373" t="n">
        <v>-26300936000</v>
      </c>
      <c r="O4373">
        <f>D4372</f>
      </c>
      <c r="P4373">
        <f>(E4373-F4373+G4373)/O4373*100</f>
      </c>
      <c r="Q4373">
        <f>H4372</f>
      </c>
      <c r="R4373">
        <f>I4372</f>
      </c>
      <c r="S4373">
        <f>H4373-H4372</f>
      </c>
      <c r="T4373">
        <f>I4373-I4372</f>
      </c>
      <c r="U4373">
        <f>(L4373-K4373)/(2*D4373*0.01)</f>
      </c>
      <c r="V4373">
        <f>(L4373+K4373)/(D4373*0.0001)</f>
      </c>
    </row>
    <row r="4374">
      <c r="A4374" t="n">
        <v>2018</v>
      </c>
      <c r="B4374" t="inlineStr">
        <is>
          <t>00139889</t>
        </is>
      </c>
      <c r="C4374" t="inlineStr">
        <is>
          <t>SKC</t>
        </is>
      </c>
      <c r="D4374" t="n">
        <v>179783758000</v>
      </c>
      <c r="E4374" t="n">
        <v>17634806000</v>
      </c>
      <c r="F4374" t="n">
        <v>7659851000</v>
      </c>
      <c r="G4374" t="n">
        <v>4833234000</v>
      </c>
      <c r="H4374" t="n">
        <v>2.665</v>
      </c>
      <c r="I4374" t="n">
        <v>3.3</v>
      </c>
      <c r="K4374" t="n">
        <v>-27455548000</v>
      </c>
      <c r="L4374" t="n">
        <v>30501544000</v>
      </c>
      <c r="M4374" t="n">
        <v>29788008000</v>
      </c>
      <c r="N4374" t="n">
        <v>-27165956000</v>
      </c>
      <c r="O4374">
        <f>D4373</f>
      </c>
      <c r="P4374">
        <f>(E4374-F4374+G4374)/O4374*100</f>
      </c>
      <c r="Q4374">
        <f>H4373</f>
      </c>
      <c r="R4374">
        <f>I4373</f>
      </c>
      <c r="S4374">
        <f>H4374-H4373</f>
      </c>
      <c r="T4374">
        <f>I4374-I4373</f>
      </c>
      <c r="U4374">
        <f>(L4374-K4374)/(2*D4374*0.01)</f>
      </c>
      <c r="V4374">
        <f>(L4374+K4374)/(D4374*0.0001)</f>
      </c>
    </row>
    <row r="4375">
      <c r="A4375" t="n">
        <v>2019</v>
      </c>
      <c r="B4375" t="inlineStr">
        <is>
          <t>00139889</t>
        </is>
      </c>
      <c r="C4375" t="inlineStr">
        <is>
          <t>SKC</t>
        </is>
      </c>
      <c r="D4375" t="n">
        <v>191011784000</v>
      </c>
      <c r="E4375" t="n">
        <v>19059079000</v>
      </c>
      <c r="F4375" t="n">
        <v>7686258000</v>
      </c>
      <c r="G4375" t="n">
        <v>4587852000</v>
      </c>
      <c r="H4375" t="n">
        <v>2.295</v>
      </c>
      <c r="I4375" t="n">
        <v>3</v>
      </c>
      <c r="K4375" t="n">
        <v>-14154264000</v>
      </c>
      <c r="L4375" t="n">
        <v>15641184000</v>
      </c>
      <c r="M4375" t="n">
        <v>15548850000</v>
      </c>
      <c r="N4375" t="n">
        <v>-14258072000</v>
      </c>
      <c r="O4375">
        <f>D4374</f>
      </c>
      <c r="P4375">
        <f>(E4375-F4375+G4375)/O4375*100</f>
      </c>
      <c r="Q4375">
        <f>H4374</f>
      </c>
      <c r="R4375">
        <f>I4374</f>
      </c>
      <c r="S4375">
        <f>H4375-H4374</f>
      </c>
      <c r="T4375">
        <f>I4375-I4374</f>
      </c>
      <c r="U4375">
        <f>(L4375-K4375)/(2*D4375*0.01)</f>
      </c>
      <c r="V4375">
        <f>(L4375+K4375)/(D4375*0.0001)</f>
      </c>
    </row>
    <row r="4376">
      <c r="A4376" t="n">
        <v>2020</v>
      </c>
      <c r="B4376" t="inlineStr">
        <is>
          <t>00139889</t>
        </is>
      </c>
      <c r="C4376" t="inlineStr">
        <is>
          <t>SKC</t>
        </is>
      </c>
      <c r="D4376" t="n">
        <v>206606430000</v>
      </c>
      <c r="E4376" t="n">
        <v>20901506000</v>
      </c>
      <c r="F4376" t="n">
        <v>12031623000</v>
      </c>
      <c r="G4376" t="n">
        <v>4253194000</v>
      </c>
      <c r="H4376" t="n">
        <v>2.465</v>
      </c>
      <c r="I4376" t="n">
        <v>2.28</v>
      </c>
      <c r="K4376" t="n">
        <v>-15267880000</v>
      </c>
      <c r="L4376" t="n">
        <v>15267880000</v>
      </c>
      <c r="M4376" t="n">
        <v>15265086000</v>
      </c>
      <c r="N4376" t="n">
        <v>-14063918000</v>
      </c>
      <c r="O4376">
        <f>D4375</f>
      </c>
      <c r="P4376">
        <f>(E4376-F4376+G4376)/O4376*100</f>
      </c>
      <c r="Q4376">
        <f>H4375</f>
      </c>
      <c r="R4376">
        <f>I4375</f>
      </c>
      <c r="S4376">
        <f>H4376-H4375</f>
      </c>
      <c r="T4376">
        <f>I4376-I4375</f>
      </c>
      <c r="U4376">
        <f>(L4376-K4376)/(2*D4376*0.01)</f>
      </c>
    </row>
    <row r="4377">
      <c r="A4377" t="n">
        <v>2021</v>
      </c>
      <c r="B4377" t="inlineStr">
        <is>
          <t>00139889</t>
        </is>
      </c>
      <c r="C4377" t="inlineStr">
        <is>
          <t>SKC</t>
        </is>
      </c>
      <c r="D4377" t="n">
        <v>217756515000</v>
      </c>
      <c r="E4377" t="n">
        <v>19546057000</v>
      </c>
      <c r="F4377" t="n">
        <v>10238949000</v>
      </c>
      <c r="G4377" t="n">
        <v>4439600000</v>
      </c>
      <c r="H4377" t="n">
        <v>3.035</v>
      </c>
      <c r="I4377" t="n">
        <v>3.215</v>
      </c>
      <c r="K4377" t="n">
        <v>-20619380000</v>
      </c>
      <c r="L4377" t="n">
        <v>20619380000</v>
      </c>
      <c r="M4377" t="n">
        <v>20704366000</v>
      </c>
      <c r="N4377" t="n">
        <v>-18738678000</v>
      </c>
      <c r="O4377">
        <f>D4376</f>
      </c>
      <c r="P4377">
        <f>(E4377-F4377+G4377)/O4377*100</f>
      </c>
      <c r="Q4377">
        <f>H4376</f>
      </c>
      <c r="R4377">
        <f>I4376</f>
      </c>
      <c r="S4377">
        <f>H4377-H4376</f>
      </c>
      <c r="T4377">
        <f>I4377-I4376</f>
      </c>
      <c r="U4377">
        <f>(L4377-K4377)/(2*D4377*0.01)</f>
      </c>
    </row>
    <row r="4378">
      <c r="A4378" t="n">
        <v>2022</v>
      </c>
      <c r="B4378" t="inlineStr">
        <is>
          <t>00139889</t>
        </is>
      </c>
      <c r="C4378" t="inlineStr">
        <is>
          <t>SKC</t>
        </is>
      </c>
      <c r="D4378" t="n">
        <v>132923179000</v>
      </c>
      <c r="E4378" t="n">
        <v>23360309000</v>
      </c>
      <c r="F4378" t="n">
        <v>45806664000</v>
      </c>
      <c r="G4378" t="n">
        <v>6127668000</v>
      </c>
      <c r="H4378" t="n">
        <v>5.41</v>
      </c>
      <c r="I4378" t="n">
        <v>3.45</v>
      </c>
      <c r="K4378" t="n">
        <v>-9442052000</v>
      </c>
      <c r="L4378" t="n">
        <v>10232744000</v>
      </c>
      <c r="M4378" t="n">
        <v>10858436000</v>
      </c>
      <c r="N4378" t="n">
        <v>-10858436000</v>
      </c>
      <c r="O4378">
        <f>D4377</f>
      </c>
      <c r="P4378">
        <f>(E4378-F4378+G4378)/O4378*100</f>
      </c>
      <c r="Q4378">
        <f>H4377</f>
      </c>
      <c r="R4378">
        <f>I4377</f>
      </c>
      <c r="S4378">
        <f>H4378-H4377</f>
      </c>
      <c r="T4378">
        <f>I4378-I4377</f>
      </c>
      <c r="U4378">
        <f>(L4378-K4378)/(2*D4378*0.01)</f>
      </c>
      <c r="V4378">
        <f>(L4378+K4378)/(D4378*0.0001)</f>
      </c>
    </row>
    <row r="4379">
      <c r="A4379" t="n">
        <v>2023</v>
      </c>
      <c r="B4379" t="inlineStr">
        <is>
          <t>00139889</t>
        </is>
      </c>
      <c r="C4379" t="inlineStr">
        <is>
          <t>SKC</t>
        </is>
      </c>
      <c r="D4379" t="n">
        <v>117407099000</v>
      </c>
      <c r="E4379" t="n">
        <v>15805673000</v>
      </c>
      <c r="F4379" t="n">
        <v>15978838000</v>
      </c>
      <c r="G4379" t="n">
        <v>7099733000</v>
      </c>
      <c r="H4379" t="n">
        <v>4.765</v>
      </c>
      <c r="I4379" t="n">
        <v>3.275</v>
      </c>
      <c r="J4379" t="n">
        <v>7.545</v>
      </c>
      <c r="K4379" t="n">
        <v>-10981506000</v>
      </c>
      <c r="L4379" t="n">
        <v>12024062000</v>
      </c>
      <c r="M4379" t="n">
        <v>12279386000</v>
      </c>
      <c r="N4379" t="n">
        <v>-11326842000</v>
      </c>
      <c r="O4379">
        <f>D4378</f>
      </c>
      <c r="P4379">
        <f>(E4379-F4379+G4379)/O4379*100</f>
      </c>
      <c r="Q4379">
        <f>H4378</f>
      </c>
      <c r="R4379">
        <f>I4378</f>
      </c>
      <c r="S4379">
        <f>H4379-H4378</f>
      </c>
      <c r="T4379">
        <f>I4379-I4378</f>
      </c>
      <c r="U4379">
        <f>(L4379-K4379)/(2*D4379*0.01)</f>
      </c>
      <c r="V4379">
        <f>(L4379+K4379)/(D4379*0.0001)</f>
      </c>
    </row>
    <row r="4380">
      <c r="A4380" t="n">
        <v>2024</v>
      </c>
      <c r="B4380" t="inlineStr">
        <is>
          <t>00139889</t>
        </is>
      </c>
      <c r="C4380" t="inlineStr">
        <is>
          <t>SKC</t>
        </is>
      </c>
      <c r="D4380" t="n">
        <v>106243279000</v>
      </c>
      <c r="E4380" t="n">
        <v>14554032000</v>
      </c>
      <c r="F4380" t="n">
        <v>36780617000</v>
      </c>
      <c r="G4380" t="n">
        <v>5077796000</v>
      </c>
      <c r="H4380" t="n">
        <v>4.075</v>
      </c>
      <c r="I4380" t="n">
        <v>4.235</v>
      </c>
      <c r="J4380" t="n">
        <v>7.76</v>
      </c>
      <c r="K4380" t="n">
        <v>-4228120000</v>
      </c>
      <c r="L4380" t="n">
        <v>4576419000</v>
      </c>
      <c r="M4380" t="n">
        <v>4594494000</v>
      </c>
      <c r="N4380" t="n">
        <v>-4284733000</v>
      </c>
      <c r="O4380">
        <f>D4379</f>
      </c>
      <c r="P4380">
        <f>(E4380-F4380+G4380)/O4380*100</f>
      </c>
      <c r="Q4380">
        <f>H4379</f>
      </c>
      <c r="R4380">
        <f>I4379</f>
      </c>
      <c r="S4380">
        <f>H4380-H4379</f>
      </c>
      <c r="T4380">
        <f>I4380-I4379</f>
      </c>
      <c r="U4380">
        <f>(L4380-K4380)/(2*D4380*0.01)</f>
      </c>
      <c r="V4380">
        <f>(L4380+K4380)/(D4380*0.0001)</f>
      </c>
    </row>
    <row r="4381">
      <c r="A4381" t="n">
        <v>2014</v>
      </c>
      <c r="B4381" t="inlineStr">
        <is>
          <t>00140052</t>
        </is>
      </c>
      <c r="C4381" t="inlineStr">
        <is>
          <t>에이스침대</t>
        </is>
      </c>
      <c r="D4381" t="n">
        <v>13983302000</v>
      </c>
      <c r="E4381" t="n">
        <v>1297573000</v>
      </c>
      <c r="F4381" t="n">
        <v>1407729000</v>
      </c>
      <c r="G4381" t="n">
        <v>408844000</v>
      </c>
      <c r="H4381" t="n">
        <v>3.5</v>
      </c>
      <c r="I4381" t="n">
        <v>5</v>
      </c>
      <c r="K4381" t="n">
        <v>-468000000</v>
      </c>
      <c r="L4381" t="n">
        <v>517000000</v>
      </c>
      <c r="M4381" t="n">
        <v>506000000</v>
      </c>
      <c r="N4381" t="n">
        <v>-467000000</v>
      </c>
      <c r="U4381">
        <f>(L4381-K4381)/(2*D4381*0.01)</f>
      </c>
      <c r="V4381">
        <f>(L4381+K4381)/(D4381*0.0001)</f>
      </c>
    </row>
    <row r="4382">
      <c r="A4382" t="n">
        <v>2016</v>
      </c>
      <c r="B4382" t="inlineStr">
        <is>
          <t>00140052</t>
        </is>
      </c>
      <c r="C4382" t="inlineStr">
        <is>
          <t>에이스침대</t>
        </is>
      </c>
      <c r="D4382" t="n">
        <v>16059053000</v>
      </c>
      <c r="E4382" t="n">
        <v>1824976000</v>
      </c>
      <c r="F4382" t="n">
        <v>721471000</v>
      </c>
      <c r="G4382" t="n">
        <v>339899000</v>
      </c>
      <c r="H4382" t="n">
        <v>2.9</v>
      </c>
      <c r="I4382" t="n">
        <v>3.6</v>
      </c>
      <c r="K4382" t="n">
        <v>-511156000</v>
      </c>
      <c r="L4382" t="n">
        <v>562337000</v>
      </c>
      <c r="M4382" t="n">
        <v>554345000</v>
      </c>
      <c r="N4382" t="n">
        <v>-513728000</v>
      </c>
      <c r="U4382">
        <f>(L4382-K4382)/(2*D4382*0.01)</f>
      </c>
      <c r="V4382">
        <f>(L4382+K4382)/(D4382*0.0001)</f>
      </c>
    </row>
    <row r="4383">
      <c r="A4383" t="n">
        <v>2017</v>
      </c>
      <c r="B4383" t="inlineStr">
        <is>
          <t>00140052</t>
        </is>
      </c>
      <c r="C4383" t="inlineStr">
        <is>
          <t>에이스침대</t>
        </is>
      </c>
      <c r="D4383" t="n">
        <v>16682522000</v>
      </c>
      <c r="E4383" t="n">
        <v>1726162000</v>
      </c>
      <c r="F4383" t="n">
        <v>873811000</v>
      </c>
      <c r="G4383" t="n">
        <v>346226000</v>
      </c>
      <c r="H4383" t="n">
        <v>3.4</v>
      </c>
      <c r="I4383" t="n">
        <v>2.96</v>
      </c>
      <c r="K4383" t="n">
        <v>-649365000</v>
      </c>
      <c r="L4383" t="n">
        <v>708413000</v>
      </c>
      <c r="M4383" t="n">
        <v>711465000</v>
      </c>
      <c r="N4383" t="n">
        <v>-640104000</v>
      </c>
      <c r="O4383">
        <f>D4382</f>
      </c>
      <c r="P4383">
        <f>(E4383-F4383+G4383)/O4383*100</f>
      </c>
      <c r="Q4383">
        <f>H4382</f>
      </c>
      <c r="R4383">
        <f>I4382</f>
      </c>
      <c r="S4383">
        <f>H4383-H4382</f>
      </c>
      <c r="T4383">
        <f>I4383-I4382</f>
      </c>
      <c r="U4383">
        <f>(L4383-K4383)/(2*D4383*0.01)</f>
      </c>
      <c r="V4383">
        <f>(L4383+K4383)/(D4383*0.0001)</f>
      </c>
    </row>
    <row r="4384">
      <c r="A4384" t="n">
        <v>2018</v>
      </c>
      <c r="B4384" t="inlineStr">
        <is>
          <t>00140052</t>
        </is>
      </c>
      <c r="C4384" t="inlineStr">
        <is>
          <t>에이스침대</t>
        </is>
      </c>
      <c r="D4384" t="n">
        <v>19072239000</v>
      </c>
      <c r="E4384" t="n">
        <v>1770400000</v>
      </c>
      <c r="F4384" t="n">
        <v>1148771000</v>
      </c>
      <c r="G4384" t="n">
        <v>434008000</v>
      </c>
      <c r="O4384">
        <f>D4383</f>
      </c>
      <c r="P4384">
        <f>(E4384-F4384+G4384)/O4384*100</f>
      </c>
    </row>
    <row r="4385">
      <c r="A4385" t="n">
        <v>2019</v>
      </c>
      <c r="B4385" t="inlineStr">
        <is>
          <t>00140052</t>
        </is>
      </c>
      <c r="C4385" t="inlineStr">
        <is>
          <t>에이스침대</t>
        </is>
      </c>
      <c r="D4385" t="n">
        <v>20683268000</v>
      </c>
      <c r="E4385" t="n">
        <v>2018003000</v>
      </c>
      <c r="F4385" t="n">
        <v>971760000</v>
      </c>
      <c r="G4385" t="n">
        <v>433467000</v>
      </c>
      <c r="O4385">
        <f>D4384</f>
      </c>
      <c r="P4385">
        <f>(E4385-F4385+G4385)/O4385*100</f>
      </c>
    </row>
    <row r="4386">
      <c r="A4386" t="n">
        <v>2020</v>
      </c>
      <c r="B4386" t="inlineStr">
        <is>
          <t>00140052</t>
        </is>
      </c>
      <c r="C4386" t="inlineStr">
        <is>
          <t>에이스침대</t>
        </is>
      </c>
      <c r="D4386" t="n">
        <v>22225108000</v>
      </c>
      <c r="E4386" t="n">
        <v>2113997000</v>
      </c>
      <c r="F4386" t="n">
        <v>1722312000</v>
      </c>
      <c r="G4386" t="n">
        <v>453716000</v>
      </c>
      <c r="H4386" t="n">
        <v>2.48</v>
      </c>
      <c r="I4386" t="n">
        <v>3.5</v>
      </c>
      <c r="J4386" t="n">
        <v>3.37</v>
      </c>
      <c r="K4386" t="n">
        <v>-730859000</v>
      </c>
      <c r="L4386" t="n">
        <v>776746000</v>
      </c>
      <c r="M4386" t="n">
        <v>762596000</v>
      </c>
      <c r="N4386" t="n">
        <v>-732026000</v>
      </c>
      <c r="O4386">
        <f>D4385</f>
      </c>
      <c r="P4386">
        <f>(E4386-F4386+G4386)/O4386*100</f>
      </c>
      <c r="U4386">
        <f>(L4386-K4386)/(2*D4386*0.01)</f>
      </c>
      <c r="V4386">
        <f>(L4386+K4386)/(D4386*0.0001)</f>
      </c>
    </row>
    <row r="4387">
      <c r="A4387" t="n">
        <v>2021</v>
      </c>
      <c r="B4387" t="inlineStr">
        <is>
          <t>00140052</t>
        </is>
      </c>
      <c r="C4387" t="inlineStr">
        <is>
          <t>에이스침대</t>
        </is>
      </c>
      <c r="D4387" t="n">
        <v>22768191000</v>
      </c>
      <c r="E4387" t="n">
        <v>2048553000</v>
      </c>
      <c r="F4387" t="n">
        <v>2236092000</v>
      </c>
      <c r="G4387" t="n">
        <v>421213000</v>
      </c>
      <c r="H4387" t="n">
        <v>3.12</v>
      </c>
      <c r="I4387" t="n">
        <v>3.5</v>
      </c>
      <c r="J4387" t="n">
        <v>3.36</v>
      </c>
      <c r="K4387" t="n">
        <v>-718013000</v>
      </c>
      <c r="L4387" t="n">
        <v>786516000</v>
      </c>
      <c r="M4387" t="n">
        <v>777549000</v>
      </c>
      <c r="N4387" t="n">
        <v>-723543000</v>
      </c>
      <c r="O4387">
        <f>D4386</f>
      </c>
      <c r="P4387">
        <f>(E4387-F4387+G4387)/O4387*100</f>
      </c>
      <c r="Q4387">
        <f>H4386</f>
      </c>
      <c r="R4387">
        <f>I4386</f>
      </c>
      <c r="S4387">
        <f>H4387-H4386</f>
      </c>
      <c r="T4387">
        <f>I4387-I4386</f>
      </c>
      <c r="U4387">
        <f>(L4387-K4387)/(2*D4387*0.01)</f>
      </c>
      <c r="V4387">
        <f>(L4387+K4387)/(D4387*0.0001)</f>
      </c>
    </row>
    <row r="4388">
      <c r="A4388" t="n">
        <v>2022</v>
      </c>
      <c r="B4388" t="inlineStr">
        <is>
          <t>00140052</t>
        </is>
      </c>
      <c r="C4388" t="inlineStr">
        <is>
          <t>에이스침대</t>
        </is>
      </c>
      <c r="D4388" t="n">
        <v>23261576000</v>
      </c>
      <c r="E4388" t="n">
        <v>2222164000</v>
      </c>
      <c r="F4388" t="n">
        <v>1512626000</v>
      </c>
      <c r="G4388" t="n">
        <v>549822000</v>
      </c>
      <c r="H4388" t="n">
        <v>5.68</v>
      </c>
      <c r="I4388" t="n">
        <v>3.5</v>
      </c>
      <c r="J4388" t="n">
        <v>3.22</v>
      </c>
      <c r="K4388" t="n">
        <v>-638107000</v>
      </c>
      <c r="L4388" t="n">
        <v>691794000</v>
      </c>
      <c r="M4388" t="n">
        <v>701793000</v>
      </c>
      <c r="N4388" t="n">
        <v>-658450000</v>
      </c>
      <c r="O4388">
        <f>D4387</f>
      </c>
      <c r="P4388">
        <f>(E4388-F4388+G4388)/O4388*100</f>
      </c>
      <c r="Q4388">
        <f>H4387</f>
      </c>
      <c r="R4388">
        <f>I4387</f>
      </c>
      <c r="S4388">
        <f>H4388-H4387</f>
      </c>
      <c r="T4388">
        <f>I4388-I4387</f>
      </c>
      <c r="U4388">
        <f>(L4388-K4388)/(2*D4388*0.01)</f>
      </c>
      <c r="V4388">
        <f>(L4388+K4388)/(D4388*0.0001)</f>
      </c>
    </row>
    <row r="4389">
      <c r="A4389" t="n">
        <v>2023</v>
      </c>
      <c r="B4389" t="inlineStr">
        <is>
          <t>00140052</t>
        </is>
      </c>
      <c r="C4389" t="inlineStr">
        <is>
          <t>에이스침대</t>
        </is>
      </c>
      <c r="D4389" t="n">
        <v>20481339000</v>
      </c>
      <c r="E4389" t="n">
        <v>2201191000</v>
      </c>
      <c r="F4389" t="n">
        <v>8594966000</v>
      </c>
      <c r="G4389" t="n">
        <v>999533000</v>
      </c>
      <c r="H4389" t="n">
        <v>4.73</v>
      </c>
      <c r="I4389" t="n">
        <v>3.24</v>
      </c>
      <c r="J4389" t="n">
        <v>4.78</v>
      </c>
      <c r="K4389" t="n">
        <v>-885676000</v>
      </c>
      <c r="L4389" t="n">
        <v>968812000</v>
      </c>
      <c r="M4389" t="n">
        <v>966013000</v>
      </c>
      <c r="N4389" t="n">
        <v>-898550000</v>
      </c>
      <c r="O4389">
        <f>D4388</f>
      </c>
      <c r="P4389">
        <f>(E4389-F4389+G4389)/O4389*100</f>
      </c>
      <c r="Q4389">
        <f>H4388</f>
      </c>
      <c r="R4389">
        <f>I4388</f>
      </c>
      <c r="S4389">
        <f>H4389-H4388</f>
      </c>
      <c r="T4389">
        <f>I4389-I4388</f>
      </c>
      <c r="U4389">
        <f>(L4389-K4389)/(2*D4389*0.01)</f>
      </c>
      <c r="V4389">
        <f>(L4389+K4389)/(D4389*0.0001)</f>
      </c>
    </row>
    <row r="4390">
      <c r="A4390" t="n">
        <v>2024</v>
      </c>
      <c r="B4390" t="inlineStr">
        <is>
          <t>00140052</t>
        </is>
      </c>
      <c r="C4390" t="inlineStr">
        <is>
          <t>에이스침대</t>
        </is>
      </c>
      <c r="D4390" t="n">
        <v>19590408000</v>
      </c>
      <c r="E4390" t="n">
        <v>2361620000</v>
      </c>
      <c r="F4390" t="n">
        <v>2529720000</v>
      </c>
      <c r="G4390" t="n">
        <v>892185000</v>
      </c>
      <c r="H4390" t="n">
        <v>4.22</v>
      </c>
      <c r="I4390" t="n">
        <v>3.19</v>
      </c>
      <c r="J4390" t="n">
        <v>4.67</v>
      </c>
      <c r="K4390" t="n">
        <v>-819786000</v>
      </c>
      <c r="L4390" t="n">
        <v>968812000</v>
      </c>
      <c r="M4390" t="n">
        <v>913869000</v>
      </c>
      <c r="N4390" t="n">
        <v>-898550000</v>
      </c>
      <c r="O4390">
        <f>D4389</f>
      </c>
      <c r="P4390">
        <f>(E4390-F4390+G4390)/O4390*100</f>
      </c>
      <c r="Q4390">
        <f>H4389</f>
      </c>
      <c r="R4390">
        <f>I4389</f>
      </c>
      <c r="S4390">
        <f>H4390-H4389</f>
      </c>
      <c r="T4390">
        <f>I4390-I4389</f>
      </c>
      <c r="U4390">
        <f>(L4390-K4390)/(2*D4390*0.01)</f>
      </c>
      <c r="V4390">
        <f>(L4390+K4390)/(D4390*0.0001)</f>
      </c>
    </row>
    <row r="4391">
      <c r="A4391" t="n">
        <v>2025</v>
      </c>
      <c r="B4391" t="inlineStr">
        <is>
          <t>00140052</t>
        </is>
      </c>
      <c r="C4391" t="inlineStr">
        <is>
          <t>에이스침대</t>
        </is>
      </c>
      <c r="D4391" t="n">
        <v>20619147000</v>
      </c>
      <c r="E4391" t="n">
        <v>2207707000</v>
      </c>
      <c r="F4391" t="n">
        <v>2057850000</v>
      </c>
      <c r="G4391" t="n">
        <v>754082000</v>
      </c>
      <c r="H4391" t="n">
        <v>4.53</v>
      </c>
      <c r="I4391" t="n">
        <v>3.29</v>
      </c>
      <c r="J4391" t="n">
        <v>4.5</v>
      </c>
      <c r="K4391" t="n">
        <v>-850223000</v>
      </c>
      <c r="L4391" t="n">
        <v>934177000</v>
      </c>
      <c r="M4391" t="n">
        <v>950374000</v>
      </c>
      <c r="N4391" t="n">
        <v>-879776000</v>
      </c>
      <c r="O4391">
        <f>D4390</f>
      </c>
      <c r="P4391">
        <f>(E4391-F4391+G4391)/O4391*100</f>
      </c>
      <c r="Q4391">
        <f>H4390</f>
      </c>
      <c r="R4391">
        <f>I4390</f>
      </c>
      <c r="S4391">
        <f>H4391-H4390</f>
      </c>
      <c r="T4391">
        <f>I4391-I4390</f>
      </c>
      <c r="U4391">
        <f>(L4391-K4391)/(2*D4391*0.01)</f>
      </c>
      <c r="V4391">
        <f>(L4391+K4391)/(D4391*0.0001)</f>
      </c>
    </row>
    <row r="4392">
      <c r="A4392" t="n">
        <v>2017</v>
      </c>
      <c r="B4392" t="inlineStr">
        <is>
          <t>00140061</t>
        </is>
      </c>
      <c r="C4392" t="inlineStr">
        <is>
          <t>티케이지애강</t>
        </is>
      </c>
      <c r="D4392" t="n">
        <v>2888958000</v>
      </c>
      <c r="E4392" t="n">
        <v>477819000</v>
      </c>
      <c r="F4392" t="n">
        <v>845569000</v>
      </c>
      <c r="G4392" t="n">
        <v>66282000</v>
      </c>
      <c r="H4392" t="n">
        <v>3.02</v>
      </c>
      <c r="I4392" t="n">
        <v>3</v>
      </c>
      <c r="K4392" t="n">
        <v>-197828000</v>
      </c>
      <c r="L4392" t="n">
        <v>226812000</v>
      </c>
      <c r="M4392" t="n">
        <v>224727000</v>
      </c>
      <c r="N4392" t="n">
        <v>-199804000</v>
      </c>
      <c r="U4392">
        <f>(L4392-K4392)/(2*D4392*0.01)</f>
      </c>
      <c r="V4392">
        <f>(L4392+K4392)/(D4392*0.0001)</f>
      </c>
    </row>
    <row r="4393">
      <c r="A4393" t="n">
        <v>2018</v>
      </c>
      <c r="B4393" t="inlineStr">
        <is>
          <t>00140061</t>
        </is>
      </c>
      <c r="C4393" t="inlineStr">
        <is>
          <t>티케이지애강</t>
        </is>
      </c>
      <c r="D4393" t="n">
        <v>2894004000</v>
      </c>
      <c r="E4393" t="n">
        <v>614654000</v>
      </c>
      <c r="F4393" t="n">
        <v>368024000</v>
      </c>
      <c r="G4393" t="n">
        <v>83278000</v>
      </c>
      <c r="H4393" t="n">
        <v>2.53</v>
      </c>
      <c r="I4393" t="n">
        <v>3</v>
      </c>
      <c r="K4393" t="n">
        <v>-200925000</v>
      </c>
      <c r="L4393" t="n">
        <v>231264000</v>
      </c>
      <c r="M4393" t="n">
        <v>227960000</v>
      </c>
      <c r="N4393" t="n">
        <v>-202023000</v>
      </c>
      <c r="O4393">
        <f>D4392</f>
      </c>
      <c r="P4393">
        <f>(E4393-F4393+G4393)/O4393*100</f>
      </c>
      <c r="Q4393">
        <f>H4392</f>
      </c>
      <c r="R4393">
        <f>I4392</f>
      </c>
      <c r="S4393">
        <f>H4393-H4392</f>
      </c>
      <c r="T4393">
        <f>I4393-I4392</f>
      </c>
      <c r="U4393">
        <f>(L4393-K4393)/(2*D4393*0.01)</f>
      </c>
      <c r="V4393">
        <f>(L4393+K4393)/(D4393*0.0001)</f>
      </c>
    </row>
    <row r="4394">
      <c r="A4394" t="n">
        <v>2019</v>
      </c>
      <c r="B4394" t="inlineStr">
        <is>
          <t>00140061</t>
        </is>
      </c>
      <c r="C4394" t="inlineStr">
        <is>
          <t>티케이지애강</t>
        </is>
      </c>
      <c r="D4394" t="n">
        <v>3133868000</v>
      </c>
      <c r="E4394" t="n">
        <v>564125000</v>
      </c>
      <c r="F4394" t="n">
        <v>528778000</v>
      </c>
      <c r="G4394" t="n">
        <v>70056000</v>
      </c>
      <c r="H4394" t="n">
        <v>2.39</v>
      </c>
      <c r="I4394" t="n">
        <v>3.8</v>
      </c>
      <c r="J4394" t="n">
        <v>10.26</v>
      </c>
      <c r="K4394" t="n">
        <v>-275388000</v>
      </c>
      <c r="L4394" t="n">
        <v>321993000</v>
      </c>
      <c r="M4394" t="n">
        <v>314238000</v>
      </c>
      <c r="N4394" t="n">
        <v>-274530000</v>
      </c>
      <c r="O4394">
        <f>D4393</f>
      </c>
      <c r="P4394">
        <f>(E4394-F4394+G4394)/O4394*100</f>
      </c>
      <c r="Q4394">
        <f>H4393</f>
      </c>
      <c r="R4394">
        <f>I4393</f>
      </c>
      <c r="S4394">
        <f>H4394-H4393</f>
      </c>
      <c r="T4394">
        <f>I4394-I4393</f>
      </c>
      <c r="U4394">
        <f>(L4394-K4394)/(2*D4394*0.01)</f>
      </c>
      <c r="V4394">
        <f>(L4394+K4394)/(D4394*0.0001)</f>
      </c>
    </row>
    <row r="4395">
      <c r="A4395" t="n">
        <v>2020</v>
      </c>
      <c r="B4395" t="inlineStr">
        <is>
          <t>00140061</t>
        </is>
      </c>
      <c r="C4395" t="inlineStr">
        <is>
          <t>티케이지애강</t>
        </is>
      </c>
      <c r="D4395" t="n">
        <v>3043507000</v>
      </c>
      <c r="E4395" t="n">
        <v>613349000</v>
      </c>
      <c r="F4395" t="n">
        <v>486960000</v>
      </c>
      <c r="G4395" t="n">
        <v>72272000</v>
      </c>
      <c r="H4395" t="n">
        <v>2.43</v>
      </c>
      <c r="I4395" t="n">
        <v>3.2</v>
      </c>
      <c r="J4395" t="n">
        <v>9.66</v>
      </c>
      <c r="K4395" t="n">
        <v>-256716000</v>
      </c>
      <c r="L4395" t="n">
        <v>298700000</v>
      </c>
      <c r="M4395" t="n">
        <v>293439000</v>
      </c>
      <c r="N4395" t="n">
        <v>-257383000</v>
      </c>
      <c r="O4395">
        <f>D4394</f>
      </c>
      <c r="P4395">
        <f>(E4395-F4395+G4395)/O4395*100</f>
      </c>
      <c r="Q4395">
        <f>H4394</f>
      </c>
      <c r="R4395">
        <f>I4394</f>
      </c>
      <c r="S4395">
        <f>H4395-H4394</f>
      </c>
      <c r="T4395">
        <f>I4395-I4394</f>
      </c>
      <c r="U4395">
        <f>(L4395-K4395)/(2*D4395*0.01)</f>
      </c>
      <c r="V4395">
        <f>(L4395+K4395)/(D4395*0.0001)</f>
      </c>
    </row>
    <row r="4396">
      <c r="A4396" t="n">
        <v>2021</v>
      </c>
      <c r="B4396" t="inlineStr">
        <is>
          <t>00140061</t>
        </is>
      </c>
      <c r="C4396" t="inlineStr">
        <is>
          <t>티케이지애강</t>
        </is>
      </c>
      <c r="D4396" t="n">
        <v>3277775000</v>
      </c>
      <c r="E4396" t="n">
        <v>511878000</v>
      </c>
      <c r="F4396" t="n">
        <v>489508000</v>
      </c>
      <c r="G4396" t="n">
        <v>71196000</v>
      </c>
      <c r="H4396" t="n">
        <v>2.97</v>
      </c>
      <c r="I4396" t="n">
        <v>3.6</v>
      </c>
      <c r="J4396" t="n">
        <v>9.4</v>
      </c>
      <c r="K4396" t="n">
        <v>-262296000</v>
      </c>
      <c r="L4396" t="n">
        <v>304673000</v>
      </c>
      <c r="M4396" t="n">
        <v>299792000</v>
      </c>
      <c r="N4396" t="n">
        <v>-263327000</v>
      </c>
      <c r="O4396">
        <f>D4395</f>
      </c>
      <c r="P4396">
        <f>(E4396-F4396+G4396)/O4396*100</f>
      </c>
      <c r="Q4396">
        <f>H4395</f>
      </c>
      <c r="R4396">
        <f>I4395</f>
      </c>
      <c r="S4396">
        <f>H4396-H4395</f>
      </c>
      <c r="T4396">
        <f>I4396-I4395</f>
      </c>
      <c r="U4396">
        <f>(L4396-K4396)/(2*D4396*0.01)</f>
      </c>
      <c r="V4396">
        <f>(L4396+K4396)/(D4396*0.0001)</f>
      </c>
    </row>
    <row r="4397">
      <c r="A4397" t="n">
        <v>2022</v>
      </c>
      <c r="B4397" t="inlineStr">
        <is>
          <t>00140061</t>
        </is>
      </c>
      <c r="C4397" t="inlineStr">
        <is>
          <t>티케이지애강</t>
        </is>
      </c>
      <c r="D4397" t="n">
        <v>3709734000</v>
      </c>
      <c r="E4397" t="n">
        <v>599239000</v>
      </c>
      <c r="F4397" t="n">
        <v>498010000</v>
      </c>
      <c r="G4397" t="n">
        <v>92516000</v>
      </c>
      <c r="H4397" t="n">
        <v>5.34</v>
      </c>
      <c r="I4397" t="n">
        <v>5.2</v>
      </c>
      <c r="J4397" t="n">
        <v>8.58</v>
      </c>
      <c r="K4397" t="n">
        <v>-282551000</v>
      </c>
      <c r="L4397" t="n">
        <v>323784000</v>
      </c>
      <c r="M4397" t="n">
        <v>321375000</v>
      </c>
      <c r="N4397" t="n">
        <v>-285730000</v>
      </c>
      <c r="O4397">
        <f>D4396</f>
      </c>
      <c r="P4397">
        <f>(E4397-F4397+G4397)/O4397*100</f>
      </c>
      <c r="Q4397">
        <f>H4396</f>
      </c>
      <c r="R4397">
        <f>I4396</f>
      </c>
      <c r="S4397">
        <f>H4397-H4396</f>
      </c>
      <c r="T4397">
        <f>I4397-I4396</f>
      </c>
      <c r="U4397">
        <f>(L4397-K4397)/(2*D4397*0.01)</f>
      </c>
      <c r="V4397">
        <f>(L4397+K4397)/(D4397*0.0001)</f>
      </c>
    </row>
    <row r="4398">
      <c r="A4398" t="n">
        <v>2023</v>
      </c>
      <c r="B4398" t="inlineStr">
        <is>
          <t>00140061</t>
        </is>
      </c>
      <c r="C4398" t="inlineStr">
        <is>
          <t>티케이지애강</t>
        </is>
      </c>
      <c r="D4398" t="n">
        <v>3944022000</v>
      </c>
      <c r="E4398" t="n">
        <v>648233000</v>
      </c>
      <c r="F4398" t="n">
        <v>400181000</v>
      </c>
      <c r="G4398" t="n">
        <v>189687000</v>
      </c>
      <c r="H4398" t="n">
        <v>4.5</v>
      </c>
      <c r="I4398" t="n">
        <v>4.34</v>
      </c>
      <c r="J4398" t="n">
        <v>8.369999999999999</v>
      </c>
      <c r="K4398" t="n">
        <v>-269018000</v>
      </c>
      <c r="L4398" t="n">
        <v>307240000</v>
      </c>
      <c r="M4398" t="n">
        <v>304902000</v>
      </c>
      <c r="N4398" t="n">
        <v>-272042000</v>
      </c>
      <c r="O4398">
        <f>D4397</f>
      </c>
      <c r="P4398">
        <f>(E4398-F4398+G4398)/O4398*100</f>
      </c>
      <c r="Q4398">
        <f>H4397</f>
      </c>
      <c r="R4398">
        <f>I4397</f>
      </c>
      <c r="S4398">
        <f>H4398-H4397</f>
      </c>
      <c r="T4398">
        <f>I4398-I4397</f>
      </c>
      <c r="U4398">
        <f>(L4398-K4398)/(2*D4398*0.01)</f>
      </c>
      <c r="V4398">
        <f>(L4398+K4398)/(D4398*0.0001)</f>
      </c>
    </row>
    <row r="4399">
      <c r="A4399" t="n">
        <v>2024</v>
      </c>
      <c r="B4399" t="inlineStr">
        <is>
          <t>00140061</t>
        </is>
      </c>
      <c r="C4399" t="inlineStr">
        <is>
          <t>티케이지애강</t>
        </is>
      </c>
      <c r="D4399" t="n">
        <v>3846635000</v>
      </c>
      <c r="E4399" t="n">
        <v>773721000</v>
      </c>
      <c r="F4399" t="n">
        <v>1100259000</v>
      </c>
      <c r="G4399" t="n">
        <v>157730000</v>
      </c>
      <c r="H4399" t="n">
        <v>3.97</v>
      </c>
      <c r="I4399" t="n">
        <v>4.6</v>
      </c>
      <c r="J4399" t="n">
        <v>8.57</v>
      </c>
      <c r="K4399" t="n">
        <v>-280345000</v>
      </c>
      <c r="L4399" t="n">
        <v>322438000</v>
      </c>
      <c r="M4399" t="n">
        <v>317437000</v>
      </c>
      <c r="N4399" t="n">
        <v>-281516000</v>
      </c>
      <c r="O4399">
        <f>D4398</f>
      </c>
      <c r="P4399">
        <f>(E4399-F4399+G4399)/O4399*100</f>
      </c>
      <c r="Q4399">
        <f>H4398</f>
      </c>
      <c r="R4399">
        <f>I4398</f>
      </c>
      <c r="S4399">
        <f>H4399-H4398</f>
      </c>
      <c r="T4399">
        <f>I4399-I4398</f>
      </c>
      <c r="U4399">
        <f>(L4399-K4399)/(2*D4399*0.01)</f>
      </c>
      <c r="V4399">
        <f>(L4399+K4399)/(D4399*0.0001)</f>
      </c>
    </row>
    <row r="4400">
      <c r="A4400" t="n">
        <v>2025</v>
      </c>
      <c r="B4400" t="inlineStr">
        <is>
          <t>00140061</t>
        </is>
      </c>
      <c r="C4400" t="inlineStr">
        <is>
          <t>티케이지애강</t>
        </is>
      </c>
      <c r="D4400" t="n">
        <v>3756887000</v>
      </c>
      <c r="E4400" t="n">
        <v>798140000</v>
      </c>
      <c r="F4400" t="n">
        <v>696468000</v>
      </c>
      <c r="G4400" t="n">
        <v>135277000</v>
      </c>
      <c r="H4400" t="n">
        <v>4.29</v>
      </c>
      <c r="I4400" t="n">
        <v>4.4</v>
      </c>
      <c r="J4400" t="n">
        <v>8.140000000000001</v>
      </c>
      <c r="K4400" t="n">
        <v>-246415000</v>
      </c>
      <c r="L4400" t="n">
        <v>280378000</v>
      </c>
      <c r="M4400" t="n">
        <v>277488000</v>
      </c>
      <c r="N4400" t="n">
        <v>-248589000</v>
      </c>
      <c r="O4400">
        <f>D4399</f>
      </c>
      <c r="P4400">
        <f>(E4400-F4400+G4400)/O4400*100</f>
      </c>
      <c r="Q4400">
        <f>H4399</f>
      </c>
      <c r="R4400">
        <f>I4399</f>
      </c>
      <c r="S4400">
        <f>H4400-H4399</f>
      </c>
      <c r="T4400">
        <f>I4400-I4399</f>
      </c>
      <c r="U4400">
        <f>(L4400-K4400)/(2*D4400*0.01)</f>
      </c>
      <c r="V4400">
        <f>(L4400+K4400)/(D4400*0.0001)</f>
      </c>
    </row>
    <row r="4401">
      <c r="A4401" t="n">
        <v>2014</v>
      </c>
      <c r="B4401" t="inlineStr">
        <is>
          <t>00140131</t>
        </is>
      </c>
      <c r="C4401" t="inlineStr">
        <is>
          <t>키다리스튜디오</t>
        </is>
      </c>
      <c r="D4401" t="n">
        <v>1259012000</v>
      </c>
      <c r="E4401" t="n">
        <v>269212000</v>
      </c>
      <c r="F4401" t="n">
        <v>174160000</v>
      </c>
      <c r="G4401" t="n">
        <v>51227000</v>
      </c>
      <c r="H4401" t="n">
        <v>3.01</v>
      </c>
      <c r="I4401" t="n">
        <v>3.25</v>
      </c>
      <c r="K4401" t="n">
        <v>-82585000</v>
      </c>
      <c r="L4401" t="n">
        <v>96096000</v>
      </c>
      <c r="M4401" t="n">
        <v>96545000</v>
      </c>
      <c r="N4401" t="n">
        <v>-84434000</v>
      </c>
      <c r="U4401">
        <f>(L4401-K4401)/(2*D4401*0.01)</f>
      </c>
      <c r="V4401">
        <f>(L4401+K4401)/(D4401*0.0001)</f>
      </c>
    </row>
    <row r="4402">
      <c r="A4402" t="n">
        <v>2015</v>
      </c>
      <c r="B4402" t="inlineStr">
        <is>
          <t>00140131</t>
        </is>
      </c>
      <c r="C4402" t="inlineStr">
        <is>
          <t>키다리스튜디오</t>
        </is>
      </c>
      <c r="D4402" t="n">
        <v>1415443000</v>
      </c>
      <c r="E4402" t="n">
        <v>279115000</v>
      </c>
      <c r="F4402" t="n">
        <v>495201000</v>
      </c>
      <c r="G4402" t="n">
        <v>28943000</v>
      </c>
      <c r="H4402" t="n">
        <v>2.65</v>
      </c>
      <c r="I4402" t="n">
        <v>3.18</v>
      </c>
      <c r="K4402" t="n">
        <v>-97987000</v>
      </c>
      <c r="L4402" t="n">
        <v>114403000</v>
      </c>
      <c r="M4402" t="n">
        <v>114490000</v>
      </c>
      <c r="N4402" t="n">
        <v>-99841000</v>
      </c>
      <c r="O4402">
        <f>D4401</f>
      </c>
      <c r="P4402">
        <f>(E4402-F4402+G4402)/O4402*100</f>
      </c>
      <c r="Q4402">
        <f>H4401</f>
      </c>
      <c r="R4402">
        <f>I4401</f>
      </c>
      <c r="S4402">
        <f>H4402-H4401</f>
      </c>
      <c r="T4402">
        <f>I4402-I4401</f>
      </c>
      <c r="U4402">
        <f>(L4402-K4402)/(2*D4402*0.01)</f>
      </c>
      <c r="V4402">
        <f>(L4402+K4402)/(D4402*0.0001)</f>
      </c>
    </row>
    <row r="4403">
      <c r="A4403" t="n">
        <v>2016</v>
      </c>
      <c r="B4403" t="inlineStr">
        <is>
          <t>00140131</t>
        </is>
      </c>
      <c r="C4403" t="inlineStr">
        <is>
          <t>키다리스튜디오</t>
        </is>
      </c>
      <c r="D4403" t="n">
        <v>435798000</v>
      </c>
      <c r="E4403" t="n">
        <v>310094000</v>
      </c>
      <c r="F4403" t="n">
        <v>1160793000</v>
      </c>
      <c r="G4403" t="n">
        <v>28627000</v>
      </c>
      <c r="H4403" t="n">
        <v>2.67</v>
      </c>
      <c r="I4403" t="n">
        <v>3.51</v>
      </c>
      <c r="K4403" t="n">
        <v>-36620000</v>
      </c>
      <c r="L4403" t="n">
        <v>42952000</v>
      </c>
      <c r="M4403" t="n">
        <v>42995000</v>
      </c>
      <c r="N4403" t="n">
        <v>-37320000</v>
      </c>
      <c r="O4403">
        <f>D4402</f>
      </c>
      <c r="P4403">
        <f>(E4403-F4403+G4403)/O4403*100</f>
      </c>
      <c r="Q4403">
        <f>H4402</f>
      </c>
      <c r="R4403">
        <f>I4402</f>
      </c>
      <c r="S4403">
        <f>H4403-H4402</f>
      </c>
      <c r="T4403">
        <f>I4403-I4402</f>
      </c>
      <c r="U4403">
        <f>(L4403-K4403)/(2*D4403*0.01)</f>
      </c>
      <c r="V4403">
        <f>(L4403+K4403)/(D4403*0.0001)</f>
      </c>
    </row>
    <row r="4404">
      <c r="A4404" t="n">
        <v>2017</v>
      </c>
      <c r="B4404" t="inlineStr">
        <is>
          <t>00140131</t>
        </is>
      </c>
      <c r="C4404" t="inlineStr">
        <is>
          <t>키다리스튜디오</t>
        </is>
      </c>
      <c r="D4404" t="n">
        <v>282275000</v>
      </c>
      <c r="E4404" t="n">
        <v>166814000</v>
      </c>
      <c r="F4404" t="n">
        <v>270557000</v>
      </c>
      <c r="G4404" t="n">
        <v>10622000</v>
      </c>
      <c r="H4404" t="n">
        <v>3.2</v>
      </c>
      <c r="I4404" t="n">
        <v>4.06</v>
      </c>
      <c r="O4404">
        <f>D4403</f>
      </c>
      <c r="P4404">
        <f>(E4404-F4404+G4404)/O4404*100</f>
      </c>
      <c r="Q4404">
        <f>H4403</f>
      </c>
      <c r="R4404">
        <f>I4403</f>
      </c>
      <c r="S4404">
        <f>H4404-H4403</f>
      </c>
      <c r="T4404">
        <f>I4404-I4403</f>
      </c>
    </row>
    <row r="4405">
      <c r="A4405" t="n">
        <v>2018</v>
      </c>
      <c r="B4405" t="inlineStr">
        <is>
          <t>00140131</t>
        </is>
      </c>
      <c r="C4405" t="inlineStr">
        <is>
          <t>키다리스튜디오</t>
        </is>
      </c>
      <c r="D4405" t="n">
        <v>498299000</v>
      </c>
      <c r="E4405" t="n">
        <v>131271000</v>
      </c>
      <c r="F4405" t="n">
        <v>88120000</v>
      </c>
      <c r="G4405" t="n">
        <v>7056000</v>
      </c>
      <c r="H4405" t="n">
        <v>2.73</v>
      </c>
      <c r="I4405" t="n">
        <v>3.97</v>
      </c>
      <c r="K4405" t="n">
        <v>-41719000</v>
      </c>
      <c r="L4405" t="n">
        <v>49177000</v>
      </c>
      <c r="M4405" t="n">
        <v>49589000</v>
      </c>
      <c r="N4405" t="n">
        <v>-42412000</v>
      </c>
      <c r="O4405">
        <f>D4404</f>
      </c>
      <c r="P4405">
        <f>(E4405-F4405+G4405)/O4405*100</f>
      </c>
      <c r="Q4405">
        <f>H4404</f>
      </c>
      <c r="R4405">
        <f>I4404</f>
      </c>
      <c r="S4405">
        <f>H4405-H4404</f>
      </c>
      <c r="T4405">
        <f>I4405-I4404</f>
      </c>
      <c r="U4405">
        <f>(L4405-K4405)/(2*D4405*0.01)</f>
      </c>
      <c r="V4405">
        <f>(L4405+K4405)/(D4405*0.0001)</f>
      </c>
    </row>
    <row r="4406">
      <c r="A4406" t="n">
        <v>2019</v>
      </c>
      <c r="B4406" t="inlineStr">
        <is>
          <t>00140131</t>
        </is>
      </c>
      <c r="C4406" t="inlineStr">
        <is>
          <t>키다리스튜디오</t>
        </is>
      </c>
      <c r="D4406" t="n">
        <v>1105688000</v>
      </c>
      <c r="E4406" t="n">
        <v>186022000</v>
      </c>
      <c r="F4406" t="n">
        <v>125138000</v>
      </c>
      <c r="G4406" t="n">
        <v>12103000</v>
      </c>
      <c r="H4406" t="n">
        <v>2.39</v>
      </c>
      <c r="I4406" t="n">
        <v>3.93</v>
      </c>
      <c r="J4406" t="n">
        <v>9.993</v>
      </c>
      <c r="K4406" t="n">
        <v>-87212000</v>
      </c>
      <c r="L4406" t="n">
        <v>103267000</v>
      </c>
      <c r="M4406" t="n">
        <v>102719000</v>
      </c>
      <c r="N4406" t="n">
        <v>-88398000</v>
      </c>
      <c r="O4406">
        <f>D4405</f>
      </c>
      <c r="P4406">
        <f>(E4406-F4406+G4406)/O4406*100</f>
      </c>
      <c r="Q4406">
        <f>H4405</f>
      </c>
      <c r="R4406">
        <f>I4405</f>
      </c>
      <c r="S4406">
        <f>H4406-H4405</f>
      </c>
      <c r="T4406">
        <f>I4406-I4405</f>
      </c>
      <c r="U4406">
        <f>(L4406-K4406)/(2*D4406*0.01)</f>
      </c>
      <c r="V4406">
        <f>(L4406+K4406)/(D4406*0.0001)</f>
      </c>
    </row>
    <row r="4407">
      <c r="A4407" t="n">
        <v>2020</v>
      </c>
      <c r="B4407" t="inlineStr">
        <is>
          <t>00140131</t>
        </is>
      </c>
      <c r="C4407" t="inlineStr">
        <is>
          <t>키다리스튜디오</t>
        </is>
      </c>
      <c r="D4407" t="n">
        <v>1366938000</v>
      </c>
      <c r="E4407" t="n">
        <v>428798000</v>
      </c>
      <c r="F4407" t="n">
        <v>215711000</v>
      </c>
      <c r="G4407" t="n">
        <v>21936000</v>
      </c>
      <c r="H4407" t="n">
        <v>2.54</v>
      </c>
      <c r="I4407" t="n">
        <v>4.27</v>
      </c>
      <c r="J4407" t="n">
        <v>11.644</v>
      </c>
      <c r="O4407">
        <f>D4406</f>
      </c>
      <c r="P4407">
        <f>(E4407-F4407+G4407)/O4407*100</f>
      </c>
      <c r="Q4407">
        <f>H4406</f>
      </c>
      <c r="R4407">
        <f>I4406</f>
      </c>
      <c r="S4407">
        <f>H4407-H4406</f>
      </c>
      <c r="T4407">
        <f>I4407-I4406</f>
      </c>
    </row>
    <row r="4408">
      <c r="A4408" t="n">
        <v>2021</v>
      </c>
      <c r="B4408" t="inlineStr">
        <is>
          <t>00140131</t>
        </is>
      </c>
      <c r="C4408" t="inlineStr">
        <is>
          <t>키다리스튜디오</t>
        </is>
      </c>
      <c r="D4408" t="n">
        <v>3455220000</v>
      </c>
      <c r="E4408" t="n">
        <v>1112555000</v>
      </c>
      <c r="F4408" t="n">
        <v>1423128000</v>
      </c>
      <c r="G4408" t="n">
        <v>83453000</v>
      </c>
      <c r="H4408" t="n">
        <v>3.33</v>
      </c>
      <c r="I4408" t="n">
        <v>4.64</v>
      </c>
      <c r="J4408" t="n">
        <v>11.4409</v>
      </c>
      <c r="K4408" t="n">
        <v>-317517000</v>
      </c>
      <c r="L4408" t="n">
        <v>380039000</v>
      </c>
      <c r="M4408" t="n">
        <v>376332000</v>
      </c>
      <c r="N4408" t="n">
        <v>-320599000</v>
      </c>
      <c r="O4408">
        <f>D4407</f>
      </c>
      <c r="P4408">
        <f>(E4408-F4408+G4408)/O4408*100</f>
      </c>
      <c r="Q4408">
        <f>H4407</f>
      </c>
      <c r="R4408">
        <f>I4407</f>
      </c>
      <c r="S4408">
        <f>H4408-H4407</f>
      </c>
      <c r="T4408">
        <f>I4408-I4407</f>
      </c>
      <c r="U4408">
        <f>(L4408-K4408)/(2*D4408*0.01)</f>
      </c>
      <c r="V4408">
        <f>(L4408+K4408)/(D4408*0.0001)</f>
      </c>
    </row>
    <row r="4409">
      <c r="A4409" t="n">
        <v>2022</v>
      </c>
      <c r="B4409" t="inlineStr">
        <is>
          <t>00140131</t>
        </is>
      </c>
      <c r="C4409" t="inlineStr">
        <is>
          <t>키다리스튜디오</t>
        </is>
      </c>
      <c r="D4409" t="n">
        <v>3540200000</v>
      </c>
      <c r="E4409" t="n">
        <v>1426604000</v>
      </c>
      <c r="F4409" t="n">
        <v>1186512000</v>
      </c>
      <c r="G4409" t="n">
        <v>46464000</v>
      </c>
      <c r="H4409" t="n">
        <v>5.63</v>
      </c>
      <c r="I4409" t="n">
        <v>4.68</v>
      </c>
      <c r="J4409" t="n">
        <v>10.05</v>
      </c>
      <c r="K4409" t="n">
        <v>-281510000</v>
      </c>
      <c r="L4409" t="n">
        <v>332649000</v>
      </c>
      <c r="M4409" t="n">
        <v>338128000</v>
      </c>
      <c r="N4409" t="n">
        <v>-290537000</v>
      </c>
      <c r="O4409">
        <f>D4408</f>
      </c>
      <c r="P4409">
        <f>(E4409-F4409+G4409)/O4409*100</f>
      </c>
      <c r="Q4409">
        <f>H4408</f>
      </c>
      <c r="R4409">
        <f>I4408</f>
      </c>
      <c r="S4409">
        <f>H4409-H4408</f>
      </c>
      <c r="T4409">
        <f>I4409-I4408</f>
      </c>
      <c r="U4409">
        <f>(L4409-K4409)/(2*D4409*0.01)</f>
      </c>
      <c r="V4409">
        <f>(L4409+K4409)/(D4409*0.0001)</f>
      </c>
    </row>
    <row r="4410">
      <c r="A4410" t="n">
        <v>2023</v>
      </c>
      <c r="B4410" t="inlineStr">
        <is>
          <t>00140131</t>
        </is>
      </c>
      <c r="C4410" t="inlineStr">
        <is>
          <t>키다리스튜디오</t>
        </is>
      </c>
      <c r="D4410" t="n">
        <v>5016461000</v>
      </c>
      <c r="E4410" t="n">
        <v>1707684000</v>
      </c>
      <c r="F4410" t="n">
        <v>748621000</v>
      </c>
      <c r="G4410" t="n">
        <v>134874000</v>
      </c>
      <c r="H4410" t="n">
        <v>4.885</v>
      </c>
      <c r="I4410" t="n">
        <v>4.63</v>
      </c>
      <c r="J4410" t="n">
        <v>10.05</v>
      </c>
      <c r="K4410" t="n">
        <v>-413243000</v>
      </c>
      <c r="L4410" t="n">
        <v>490503000</v>
      </c>
      <c r="M4410" t="n">
        <v>500486000</v>
      </c>
      <c r="N4410" t="n">
        <v>-427934000</v>
      </c>
      <c r="O4410">
        <f>D4409</f>
      </c>
      <c r="P4410">
        <f>(E4410-F4410+G4410)/O4410*100</f>
      </c>
      <c r="Q4410">
        <f>H4409</f>
      </c>
      <c r="R4410">
        <f>I4409</f>
      </c>
      <c r="S4410">
        <f>H4410-H4409</f>
      </c>
      <c r="T4410">
        <f>I4410-I4409</f>
      </c>
      <c r="U4410">
        <f>(L4410-K4410)/(2*D4410*0.01)</f>
      </c>
      <c r="V4410">
        <f>(L4410+K4410)/(D4410*0.0001)</f>
      </c>
    </row>
    <row r="4411">
      <c r="A4411" t="n">
        <v>2024</v>
      </c>
      <c r="B4411" t="inlineStr">
        <is>
          <t>00140131</t>
        </is>
      </c>
      <c r="C4411" t="inlineStr">
        <is>
          <t>키다리스튜디오</t>
        </is>
      </c>
      <c r="D4411" t="n">
        <v>7057687000</v>
      </c>
      <c r="E4411" t="n">
        <v>2022710000</v>
      </c>
      <c r="F4411" t="n">
        <v>991843000</v>
      </c>
      <c r="G4411" t="n">
        <v>210739000</v>
      </c>
      <c r="H4411" t="n">
        <v>4.37</v>
      </c>
      <c r="I4411" t="n">
        <v>4.6</v>
      </c>
      <c r="J4411" t="n">
        <v>10.435</v>
      </c>
      <c r="K4411" t="n">
        <v>-601078000</v>
      </c>
      <c r="L4411" t="n">
        <v>715890000</v>
      </c>
      <c r="M4411" t="n">
        <v>726677000</v>
      </c>
      <c r="N4411" t="n">
        <v>-619687000</v>
      </c>
      <c r="O4411">
        <f>D4410</f>
      </c>
      <c r="P4411">
        <f>(E4411-F4411+G4411)/O4411*100</f>
      </c>
      <c r="Q4411">
        <f>H4410</f>
      </c>
      <c r="R4411">
        <f>I4410</f>
      </c>
      <c r="S4411">
        <f>H4411-H4410</f>
      </c>
      <c r="T4411">
        <f>I4411-I4410</f>
      </c>
      <c r="U4411">
        <f>(L4411-K4411)/(2*D4411*0.01)</f>
      </c>
      <c r="V4411">
        <f>(L4411+K4411)/(D4411*0.0001)</f>
      </c>
    </row>
    <row r="4412">
      <c r="A4412" t="n">
        <v>2025</v>
      </c>
      <c r="B4412" t="inlineStr">
        <is>
          <t>00140131</t>
        </is>
      </c>
      <c r="C4412" t="inlineStr">
        <is>
          <t>키다리스튜디오</t>
        </is>
      </c>
      <c r="D4412" t="n">
        <v>8051059000</v>
      </c>
      <c r="E4412" t="n">
        <v>2392572000</v>
      </c>
      <c r="F4412" t="n">
        <v>1415435000</v>
      </c>
      <c r="G4412" t="n">
        <v>265791000</v>
      </c>
      <c r="H4412" t="n">
        <v>4.83</v>
      </c>
      <c r="I4412" t="n">
        <v>4.6</v>
      </c>
      <c r="J4412" t="n">
        <v>10.16</v>
      </c>
      <c r="K4412" t="n">
        <v>-675980000</v>
      </c>
      <c r="L4412" t="n">
        <v>800886000</v>
      </c>
      <c r="M4412" t="n">
        <v>816690000</v>
      </c>
      <c r="N4412" t="n">
        <v>-699592000</v>
      </c>
      <c r="O4412">
        <f>D4411</f>
      </c>
      <c r="P4412">
        <f>(E4412-F4412+G4412)/O4412*100</f>
      </c>
      <c r="Q4412">
        <f>H4411</f>
      </c>
      <c r="R4412">
        <f>I4411</f>
      </c>
      <c r="S4412">
        <f>H4412-H4411</f>
      </c>
      <c r="T4412">
        <f>I4412-I4411</f>
      </c>
      <c r="U4412">
        <f>(L4412-K4412)/(2*D4412*0.01)</f>
      </c>
      <c r="V4412">
        <f>(L4412+K4412)/(D4412*0.0001)</f>
      </c>
    </row>
    <row r="4413">
      <c r="A4413" t="n">
        <v>2014</v>
      </c>
      <c r="B4413" t="inlineStr">
        <is>
          <t>00140168</t>
        </is>
      </c>
      <c r="C4413" t="inlineStr">
        <is>
          <t>HS애드</t>
        </is>
      </c>
      <c r="D4413" t="n">
        <v>22207062000</v>
      </c>
      <c r="E4413" t="n">
        <v>2909579000</v>
      </c>
      <c r="F4413" t="n">
        <v>1565629000</v>
      </c>
      <c r="G4413" t="n">
        <v>611753000</v>
      </c>
      <c r="H4413" t="n">
        <v>3.14</v>
      </c>
      <c r="I4413" t="n">
        <v>6</v>
      </c>
      <c r="J4413" t="n">
        <v>9.6</v>
      </c>
      <c r="K4413" t="n">
        <v>-1979157000</v>
      </c>
      <c r="L4413" t="n">
        <v>2307444000</v>
      </c>
      <c r="M4413" t="n">
        <v>2224103000</v>
      </c>
      <c r="N4413" t="n">
        <v>-1951873000</v>
      </c>
      <c r="U4413">
        <f>(L4413-K4413)/(2*D4413*0.01)</f>
      </c>
      <c r="V4413">
        <f>(L4413+K4413)/(D4413*0.0001)</f>
      </c>
    </row>
    <row r="4414">
      <c r="A4414" t="n">
        <v>2015</v>
      </c>
      <c r="B4414" t="inlineStr">
        <is>
          <t>00140168</t>
        </is>
      </c>
      <c r="C4414" t="inlineStr">
        <is>
          <t>HS애드</t>
        </is>
      </c>
      <c r="D4414" t="n">
        <v>23512945000</v>
      </c>
      <c r="E4414" t="n">
        <v>3640693000</v>
      </c>
      <c r="F4414" t="n">
        <v>2032019000</v>
      </c>
      <c r="G4414" t="n">
        <v>671109000</v>
      </c>
      <c r="H4414" t="n">
        <v>2.5</v>
      </c>
      <c r="I4414" t="n">
        <v>5.175</v>
      </c>
      <c r="J4414" t="n">
        <v>7.9</v>
      </c>
      <c r="K4414" t="n">
        <v>-1681488000</v>
      </c>
      <c r="L4414" t="n">
        <v>1831503000</v>
      </c>
      <c r="M4414" t="n">
        <v>1769960000</v>
      </c>
      <c r="N4414" t="n">
        <v>-1662137000</v>
      </c>
      <c r="O4414">
        <f>D4413</f>
      </c>
      <c r="P4414">
        <f>(E4414-F4414+G4414)/O4414*100</f>
      </c>
      <c r="Q4414">
        <f>H4413</f>
      </c>
      <c r="R4414">
        <f>I4413</f>
      </c>
      <c r="S4414">
        <f>H4414-H4413</f>
      </c>
      <c r="T4414">
        <f>I4414-I4413</f>
      </c>
      <c r="U4414">
        <f>(L4414-K4414)/(2*D4414*0.01)</f>
      </c>
      <c r="V4414">
        <f>(L4414+K4414)/(D4414*0.0001)</f>
      </c>
    </row>
    <row r="4415">
      <c r="A4415" t="n">
        <v>2016</v>
      </c>
      <c r="B4415" t="inlineStr">
        <is>
          <t>00140168</t>
        </is>
      </c>
      <c r="C4415" t="inlineStr">
        <is>
          <t>HS애드</t>
        </is>
      </c>
      <c r="D4415" t="n">
        <v>26676613000</v>
      </c>
      <c r="E4415" t="n">
        <v>3926987000</v>
      </c>
      <c r="F4415" t="n">
        <v>1331974000</v>
      </c>
      <c r="G4415" t="n">
        <v>566144000</v>
      </c>
      <c r="H4415" t="n">
        <v>2.53</v>
      </c>
      <c r="I4415" t="n">
        <v>5.18</v>
      </c>
      <c r="J4415" t="n">
        <v>7.6</v>
      </c>
      <c r="K4415" t="n">
        <v>-1805463000</v>
      </c>
      <c r="L4415" t="n">
        <v>2038584000</v>
      </c>
      <c r="M4415" t="n">
        <v>1965710000</v>
      </c>
      <c r="N4415" t="n">
        <v>-1779654000</v>
      </c>
      <c r="O4415">
        <f>D4414</f>
      </c>
      <c r="P4415">
        <f>(E4415-F4415+G4415)/O4415*100</f>
      </c>
      <c r="Q4415">
        <f>H4414</f>
      </c>
      <c r="R4415">
        <f>I4414</f>
      </c>
      <c r="S4415">
        <f>H4415-H4414</f>
      </c>
      <c r="T4415">
        <f>I4415-I4414</f>
      </c>
      <c r="U4415">
        <f>(L4415-K4415)/(2*D4415*0.01)</f>
      </c>
      <c r="V4415">
        <f>(L4415+K4415)/(D4415*0.0001)</f>
      </c>
    </row>
    <row r="4416">
      <c r="A4416" t="n">
        <v>2017</v>
      </c>
      <c r="B4416" t="inlineStr">
        <is>
          <t>00140168</t>
        </is>
      </c>
      <c r="C4416" t="inlineStr">
        <is>
          <t>HS애드</t>
        </is>
      </c>
      <c r="D4416" t="n">
        <v>26703837000</v>
      </c>
      <c r="E4416" t="n">
        <v>4455431000</v>
      </c>
      <c r="F4416" t="n">
        <v>3079589000</v>
      </c>
      <c r="G4416" t="n">
        <v>647774000</v>
      </c>
      <c r="H4416" t="n">
        <v>2.83</v>
      </c>
      <c r="I4416" t="n">
        <v>5.065</v>
      </c>
      <c r="J4416" t="n">
        <v>6.4</v>
      </c>
      <c r="K4416" t="n">
        <v>-1565893000</v>
      </c>
      <c r="L4416" t="n">
        <v>1709066000</v>
      </c>
      <c r="M4416" t="n">
        <v>1661466000</v>
      </c>
      <c r="N4416" t="n">
        <v>-1555215000</v>
      </c>
      <c r="O4416">
        <f>D4415</f>
      </c>
      <c r="P4416">
        <f>(E4416-F4416+G4416)/O4416*100</f>
      </c>
      <c r="Q4416">
        <f>H4415</f>
      </c>
      <c r="R4416">
        <f>I4415</f>
      </c>
      <c r="S4416">
        <f>H4416-H4415</f>
      </c>
      <c r="T4416">
        <f>I4416-I4415</f>
      </c>
      <c r="U4416">
        <f>(L4416-K4416)/(2*D4416*0.01)</f>
      </c>
      <c r="V4416">
        <f>(L4416+K4416)/(D4416*0.0001)</f>
      </c>
    </row>
    <row r="4417">
      <c r="A4417" t="n">
        <v>2018</v>
      </c>
      <c r="B4417" t="inlineStr">
        <is>
          <t>00140168</t>
        </is>
      </c>
      <c r="C4417" t="inlineStr">
        <is>
          <t>HS애드</t>
        </is>
      </c>
      <c r="D4417" t="n">
        <v>29825763000</v>
      </c>
      <c r="E4417" t="n">
        <v>4519859000</v>
      </c>
      <c r="F4417" t="n">
        <v>3239447000</v>
      </c>
      <c r="G4417" t="n">
        <v>712890000</v>
      </c>
      <c r="H4417" t="n">
        <v>2.37</v>
      </c>
      <c r="I4417" t="n">
        <v>5.095</v>
      </c>
      <c r="J4417" t="n">
        <v>6.7</v>
      </c>
      <c r="K4417" t="n">
        <v>-1751559000</v>
      </c>
      <c r="L4417" t="n">
        <v>1959317000</v>
      </c>
      <c r="M4417" t="n">
        <v>1897318000</v>
      </c>
      <c r="N4417" t="n">
        <v>-1732983000</v>
      </c>
      <c r="O4417">
        <f>D4416</f>
      </c>
      <c r="P4417">
        <f>(E4417-F4417+G4417)/O4417*100</f>
      </c>
      <c r="Q4417">
        <f>H4416</f>
      </c>
      <c r="R4417">
        <f>I4416</f>
      </c>
      <c r="S4417">
        <f>H4417-H4416</f>
      </c>
      <c r="T4417">
        <f>I4417-I4416</f>
      </c>
      <c r="U4417">
        <f>(L4417-K4417)/(2*D4417*0.01)</f>
      </c>
      <c r="V4417">
        <f>(L4417+K4417)/(D4417*0.0001)</f>
      </c>
    </row>
    <row r="4418">
      <c r="A4418" t="n">
        <v>2019</v>
      </c>
      <c r="B4418" t="inlineStr">
        <is>
          <t>00140168</t>
        </is>
      </c>
      <c r="C4418" t="inlineStr">
        <is>
          <t>HS애드</t>
        </is>
      </c>
      <c r="D4418" t="n">
        <v>31692438000</v>
      </c>
      <c r="E4418" t="n">
        <v>5086001000</v>
      </c>
      <c r="F4418" t="n">
        <v>3513999000</v>
      </c>
      <c r="G4418" t="n">
        <v>665292000</v>
      </c>
      <c r="H4418" t="n">
        <v>1.87</v>
      </c>
      <c r="I4418" t="n">
        <v>4.125</v>
      </c>
      <c r="J4418" t="n">
        <v>6.1</v>
      </c>
      <c r="K4418" t="n">
        <v>-1888545000</v>
      </c>
      <c r="L4418" t="n">
        <v>1673248000</v>
      </c>
      <c r="M4418" t="n">
        <v>1838487000</v>
      </c>
      <c r="N4418" t="n">
        <v>-1663010000</v>
      </c>
      <c r="O4418">
        <f>D4417</f>
      </c>
      <c r="P4418">
        <f>(E4418-F4418+G4418)/O4418*100</f>
      </c>
      <c r="Q4418">
        <f>H4417</f>
      </c>
      <c r="R4418">
        <f>I4417</f>
      </c>
      <c r="S4418">
        <f>H4418-H4417</f>
      </c>
      <c r="T4418">
        <f>I4418-I4417</f>
      </c>
      <c r="U4418">
        <f>(L4418-K4418)/(2*D4418*0.01)</f>
      </c>
    </row>
    <row r="4419">
      <c r="A4419" t="n">
        <v>2020</v>
      </c>
      <c r="B4419" t="inlineStr">
        <is>
          <t>00140168</t>
        </is>
      </c>
      <c r="C4419" t="inlineStr">
        <is>
          <t>HS애드</t>
        </is>
      </c>
      <c r="D4419" t="n">
        <v>31762808000</v>
      </c>
      <c r="E4419" t="n">
        <v>4659929000</v>
      </c>
      <c r="F4419" t="n">
        <v>4855507000</v>
      </c>
      <c r="G4419" t="n">
        <v>553694000</v>
      </c>
      <c r="H4419" t="n">
        <v>1.775</v>
      </c>
      <c r="I4419" t="n">
        <v>4.105</v>
      </c>
      <c r="J4419" t="n">
        <v>6.5</v>
      </c>
      <c r="K4419" t="n">
        <v>-1815327000</v>
      </c>
      <c r="L4419" t="n">
        <v>2024879000</v>
      </c>
      <c r="M4419" t="n">
        <v>1965365000</v>
      </c>
      <c r="N4419" t="n">
        <v>-1800007000</v>
      </c>
      <c r="O4419">
        <f>D4418</f>
      </c>
      <c r="P4419">
        <f>(E4419-F4419+G4419)/O4419*100</f>
      </c>
      <c r="Q4419">
        <f>H4418</f>
      </c>
      <c r="R4419">
        <f>I4418</f>
      </c>
      <c r="S4419">
        <f>H4419-H4418</f>
      </c>
      <c r="T4419">
        <f>I4419-I4418</f>
      </c>
      <c r="U4419">
        <f>(L4419-K4419)/(2*D4419*0.01)</f>
      </c>
      <c r="V4419">
        <f>(L4419+K4419)/(D4419*0.0001)</f>
      </c>
    </row>
    <row r="4420">
      <c r="A4420" t="n">
        <v>2021</v>
      </c>
      <c r="B4420" t="inlineStr">
        <is>
          <t>00140168</t>
        </is>
      </c>
      <c r="C4420" t="inlineStr">
        <is>
          <t>HS애드</t>
        </is>
      </c>
      <c r="D4420" t="n">
        <v>29234708000</v>
      </c>
      <c r="E4420" t="n">
        <v>4758799000</v>
      </c>
      <c r="F4420" t="n">
        <v>6130389000</v>
      </c>
      <c r="G4420" t="n">
        <v>538277000</v>
      </c>
      <c r="H4420" t="n">
        <v>2.53</v>
      </c>
      <c r="I4420" t="n">
        <v>4.105</v>
      </c>
      <c r="J4420" t="n">
        <v>6.3</v>
      </c>
      <c r="K4420" t="n">
        <v>-1611611000</v>
      </c>
      <c r="L4420" t="n">
        <v>1791540000</v>
      </c>
      <c r="M4420" t="n">
        <v>1751136000</v>
      </c>
      <c r="N4420" t="n">
        <v>-1608031000</v>
      </c>
      <c r="O4420">
        <f>D4419</f>
      </c>
      <c r="P4420">
        <f>(E4420-F4420+G4420)/O4420*100</f>
      </c>
      <c r="Q4420">
        <f>H4419</f>
      </c>
      <c r="R4420">
        <f>I4419</f>
      </c>
      <c r="S4420">
        <f>H4420-H4419</f>
      </c>
      <c r="T4420">
        <f>I4420-I4419</f>
      </c>
      <c r="U4420">
        <f>(L4420-K4420)/(2*D4420*0.01)</f>
      </c>
      <c r="V4420">
        <f>(L4420+K4420)/(D4420*0.0001)</f>
      </c>
    </row>
    <row r="4421">
      <c r="A4421" t="n">
        <v>2022</v>
      </c>
      <c r="B4421" t="inlineStr">
        <is>
          <t>00140168</t>
        </is>
      </c>
      <c r="C4421" t="inlineStr">
        <is>
          <t>HS애드</t>
        </is>
      </c>
      <c r="D4421" t="n">
        <v>28865562000</v>
      </c>
      <c r="E4421" t="n">
        <v>4951831000</v>
      </c>
      <c r="F4421" t="n">
        <v>3631671000</v>
      </c>
      <c r="G4421" t="n">
        <v>681510000</v>
      </c>
      <c r="H4421" t="n">
        <v>5.175</v>
      </c>
      <c r="I4421" t="n">
        <v>4.14</v>
      </c>
      <c r="J4421" t="n">
        <v>5</v>
      </c>
      <c r="K4421" t="n">
        <v>-1212231000</v>
      </c>
      <c r="L4421" t="n">
        <v>1324307000</v>
      </c>
      <c r="M4421" t="n">
        <v>1331495000</v>
      </c>
      <c r="N4421" t="n">
        <v>-1240926000</v>
      </c>
      <c r="O4421">
        <f>D4420</f>
      </c>
      <c r="P4421">
        <f>(E4421-F4421+G4421)/O4421*100</f>
      </c>
      <c r="Q4421">
        <f>H4420</f>
      </c>
      <c r="R4421">
        <f>I4420</f>
      </c>
      <c r="S4421">
        <f>H4421-H4420</f>
      </c>
      <c r="T4421">
        <f>I4421-I4420</f>
      </c>
      <c r="U4421">
        <f>(L4421-K4421)/(2*D4421*0.01)</f>
      </c>
      <c r="V4421">
        <f>(L4421+K4421)/(D4421*0.0001)</f>
      </c>
    </row>
    <row r="4422">
      <c r="A4422" t="n">
        <v>2024</v>
      </c>
      <c r="B4422" t="inlineStr">
        <is>
          <t>00140168</t>
        </is>
      </c>
      <c r="C4422" t="inlineStr">
        <is>
          <t>HS애드</t>
        </is>
      </c>
      <c r="D4422" t="n">
        <v>34813837000</v>
      </c>
      <c r="E4422" t="n">
        <v>4828307000</v>
      </c>
      <c r="F4422" t="n">
        <v>5725747000</v>
      </c>
      <c r="G4422" t="n">
        <v>1115704000</v>
      </c>
      <c r="H4422" t="n">
        <v>3.38</v>
      </c>
      <c r="I4422" t="n">
        <v>3.92</v>
      </c>
      <c r="J4422" t="n">
        <v>5.7</v>
      </c>
      <c r="K4422" t="n">
        <v>-1750479000</v>
      </c>
      <c r="L4422" t="n">
        <v>1943733000</v>
      </c>
      <c r="M4422" t="n">
        <v>1922902000</v>
      </c>
      <c r="N4422" t="n">
        <v>-1765972000</v>
      </c>
      <c r="U4422">
        <f>(L4422-K4422)/(2*D4422*0.01)</f>
      </c>
      <c r="V4422">
        <f>(L4422+K4422)/(D4422*0.0001)</f>
      </c>
    </row>
    <row r="4423">
      <c r="A4423" t="n">
        <v>2025</v>
      </c>
      <c r="B4423" t="inlineStr">
        <is>
          <t>00140168</t>
        </is>
      </c>
      <c r="C4423" t="inlineStr">
        <is>
          <t>HS애드</t>
        </is>
      </c>
      <c r="D4423" t="n">
        <v>31222485000</v>
      </c>
      <c r="E4423" t="n">
        <v>6186572000</v>
      </c>
      <c r="F4423" t="n">
        <v>9496334000</v>
      </c>
      <c r="G4423" t="n">
        <v>1048057000</v>
      </c>
      <c r="H4423" t="n">
        <v>4.42</v>
      </c>
      <c r="I4423" t="n">
        <v>3.91</v>
      </c>
      <c r="J4423" t="n">
        <v>5.25</v>
      </c>
      <c r="K4423" t="n">
        <v>-1473962000</v>
      </c>
      <c r="L4423" t="n">
        <v>1628863000</v>
      </c>
      <c r="M4423" t="n">
        <v>1628058000</v>
      </c>
      <c r="N4423" t="n">
        <v>-1500860000</v>
      </c>
      <c r="O4423">
        <f>D4422</f>
      </c>
      <c r="P4423">
        <f>(E4423-F4423+G4423)/O4423*100</f>
      </c>
      <c r="Q4423">
        <f>H4422</f>
      </c>
      <c r="R4423">
        <f>I4422</f>
      </c>
      <c r="S4423">
        <f>H4423-H4422</f>
      </c>
      <c r="T4423">
        <f>I4423-I4422</f>
      </c>
      <c r="U4423">
        <f>(L4423-K4423)/(2*D4423*0.01)</f>
      </c>
      <c r="V4423">
        <f>(L4423+K4423)/(D4423*0.0001)</f>
      </c>
    </row>
    <row r="4424">
      <c r="A4424" t="n">
        <v>2014</v>
      </c>
      <c r="B4424" t="inlineStr">
        <is>
          <t>00140177</t>
        </is>
      </c>
      <c r="C4424" t="inlineStr">
        <is>
          <t>GS리테일</t>
        </is>
      </c>
      <c r="D4424" t="n">
        <v>149500000000</v>
      </c>
      <c r="E4424" t="n">
        <v>23555000000</v>
      </c>
      <c r="F4424" t="n">
        <v>14386000000</v>
      </c>
      <c r="G4424" t="n">
        <v>4247000000</v>
      </c>
      <c r="H4424" t="n">
        <v>2.915</v>
      </c>
      <c r="I4424" t="n">
        <v>7.25</v>
      </c>
      <c r="K4424" t="n">
        <v>-6670000000</v>
      </c>
      <c r="L4424" t="n">
        <v>7670000000</v>
      </c>
      <c r="M4424" t="n">
        <v>7240000000</v>
      </c>
      <c r="N4424" t="n">
        <v>-6460000000</v>
      </c>
      <c r="U4424">
        <f>(L4424-K4424)/(2*D4424*0.01)</f>
      </c>
      <c r="V4424">
        <f>(L4424+K4424)/(D4424*0.0001)</f>
      </c>
    </row>
    <row r="4425">
      <c r="A4425" t="n">
        <v>2016</v>
      </c>
      <c r="B4425" t="inlineStr">
        <is>
          <t>00140177</t>
        </is>
      </c>
      <c r="C4425" t="inlineStr">
        <is>
          <t>GS리테일</t>
        </is>
      </c>
      <c r="D4425" t="n">
        <v>240863000000</v>
      </c>
      <c r="E4425" t="n">
        <v>34783000000</v>
      </c>
      <c r="F4425" t="n">
        <v>28444000000</v>
      </c>
      <c r="G4425" t="n">
        <v>4929000000</v>
      </c>
      <c r="H4425" t="n">
        <v>2.71</v>
      </c>
      <c r="I4425" t="n">
        <v>5.95</v>
      </c>
      <c r="J4425" t="n">
        <v>8.555</v>
      </c>
      <c r="K4425" t="n">
        <v>-19365000000</v>
      </c>
      <c r="L4425" t="n">
        <v>21892000000</v>
      </c>
      <c r="M4425" t="n">
        <v>20808000000</v>
      </c>
      <c r="N4425" t="n">
        <v>-18874000000</v>
      </c>
      <c r="U4425">
        <f>(L4425-K4425)/(2*D4425*0.01)</f>
      </c>
      <c r="V4425">
        <f>(L4425+K4425)/(D4425*0.0001)</f>
      </c>
    </row>
    <row r="4426">
      <c r="A4426" t="n">
        <v>2017</v>
      </c>
      <c r="B4426" t="inlineStr">
        <is>
          <t>00140177</t>
        </is>
      </c>
      <c r="C4426" t="inlineStr">
        <is>
          <t>GS리테일</t>
        </is>
      </c>
      <c r="D4426" t="n">
        <v>256645000000</v>
      </c>
      <c r="E4426" t="n">
        <v>40088000000</v>
      </c>
      <c r="F4426" t="n">
        <v>19584000000</v>
      </c>
      <c r="G4426" t="n">
        <v>5675000000</v>
      </c>
      <c r="H4426" t="n">
        <v>3.465</v>
      </c>
      <c r="I4426" t="n">
        <v>6.005</v>
      </c>
      <c r="J4426" t="n">
        <v>8.94</v>
      </c>
      <c r="K4426" t="n">
        <v>-19441000000</v>
      </c>
      <c r="L4426" t="n">
        <v>21927000000</v>
      </c>
      <c r="M4426" t="n">
        <v>21108000000</v>
      </c>
      <c r="N4426" t="n">
        <v>-18721000000</v>
      </c>
      <c r="O4426">
        <f>D4425</f>
      </c>
      <c r="P4426">
        <f>(E4426-F4426+G4426)/O4426*100</f>
      </c>
      <c r="Q4426">
        <f>H4425</f>
      </c>
      <c r="R4426">
        <f>I4425</f>
      </c>
      <c r="S4426">
        <f>H4426-H4425</f>
      </c>
      <c r="T4426">
        <f>I4426-I4425</f>
      </c>
      <c r="U4426">
        <f>(L4426-K4426)/(2*D4426*0.01)</f>
      </c>
      <c r="V4426">
        <f>(L4426+K4426)/(D4426*0.0001)</f>
      </c>
    </row>
    <row r="4427">
      <c r="A4427" t="n">
        <v>2018</v>
      </c>
      <c r="B4427" t="inlineStr">
        <is>
          <t>00140177</t>
        </is>
      </c>
      <c r="C4427" t="inlineStr">
        <is>
          <t>GS리테일</t>
        </is>
      </c>
      <c r="D4427" t="n">
        <v>288995000000</v>
      </c>
      <c r="E4427" t="n">
        <v>42164000000</v>
      </c>
      <c r="F4427" t="n">
        <v>33402000000</v>
      </c>
      <c r="G4427" t="n">
        <v>8663000000</v>
      </c>
      <c r="H4427" t="n">
        <v>2.99</v>
      </c>
      <c r="I4427" t="n">
        <v>6.76</v>
      </c>
      <c r="J4427" t="n">
        <v>8.195</v>
      </c>
      <c r="K4427" t="n">
        <v>-21798000000</v>
      </c>
      <c r="L4427" t="n">
        <v>25153000000</v>
      </c>
      <c r="M4427" t="n">
        <v>24069000000</v>
      </c>
      <c r="N4427" t="n">
        <v>-21348000000</v>
      </c>
      <c r="O4427">
        <f>D4426</f>
      </c>
      <c r="P4427">
        <f>(E4427-F4427+G4427)/O4427*100</f>
      </c>
      <c r="Q4427">
        <f>H4426</f>
      </c>
      <c r="R4427">
        <f>I4426</f>
      </c>
      <c r="S4427">
        <f>H4427-H4426</f>
      </c>
      <c r="T4427">
        <f>I4427-I4426</f>
      </c>
      <c r="U4427">
        <f>(L4427-K4427)/(2*D4427*0.01)</f>
      </c>
      <c r="V4427">
        <f>(L4427+K4427)/(D4427*0.0001)</f>
      </c>
    </row>
    <row r="4428">
      <c r="A4428" t="n">
        <v>2019</v>
      </c>
      <c r="B4428" t="inlineStr">
        <is>
          <t>00140177</t>
        </is>
      </c>
      <c r="C4428" t="inlineStr">
        <is>
          <t>GS리테일</t>
        </is>
      </c>
      <c r="D4428" t="n">
        <v>307627000000</v>
      </c>
      <c r="E4428" t="n">
        <v>46526000000</v>
      </c>
      <c r="F4428" t="n">
        <v>34245000000</v>
      </c>
      <c r="G4428" t="n">
        <v>8191000000</v>
      </c>
      <c r="H4428" t="n">
        <v>2.74</v>
      </c>
      <c r="I4428" t="n">
        <v>6.76</v>
      </c>
      <c r="J4428" t="n">
        <v>7.185</v>
      </c>
      <c r="K4428" t="n">
        <v>-24295000000</v>
      </c>
      <c r="L4428" t="n">
        <v>27058000000</v>
      </c>
      <c r="M4428" t="n">
        <v>25762000000</v>
      </c>
      <c r="N4428" t="n">
        <v>-23724000000</v>
      </c>
      <c r="O4428">
        <f>D4427</f>
      </c>
      <c r="P4428">
        <f>(E4428-F4428+G4428)/O4428*100</f>
      </c>
      <c r="Q4428">
        <f>H4427</f>
      </c>
      <c r="R4428">
        <f>I4427</f>
      </c>
      <c r="S4428">
        <f>H4428-H4427</f>
      </c>
      <c r="T4428">
        <f>I4428-I4427</f>
      </c>
      <c r="U4428">
        <f>(L4428-K4428)/(2*D4428*0.01)</f>
      </c>
      <c r="V4428">
        <f>(L4428+K4428)/(D4428*0.0001)</f>
      </c>
    </row>
    <row r="4429">
      <c r="A4429" t="n">
        <v>2020</v>
      </c>
      <c r="B4429" t="inlineStr">
        <is>
          <t>00140177</t>
        </is>
      </c>
      <c r="C4429" t="inlineStr">
        <is>
          <t>GS리테일</t>
        </is>
      </c>
      <c r="D4429" t="n">
        <v>328129000000</v>
      </c>
      <c r="E4429" t="n">
        <v>11031000000</v>
      </c>
      <c r="F4429" t="n">
        <v>6643000000</v>
      </c>
      <c r="G4429" t="n">
        <v>2114000000</v>
      </c>
      <c r="O4429">
        <f>D4428</f>
      </c>
      <c r="P4429">
        <f>(E4429-F4429+G4429)/O4429*100</f>
      </c>
    </row>
    <row r="4430">
      <c r="A4430" t="n">
        <v>2021</v>
      </c>
      <c r="B4430" t="inlineStr">
        <is>
          <t>00140177</t>
        </is>
      </c>
      <c r="C4430" t="inlineStr">
        <is>
          <t>GS리테일</t>
        </is>
      </c>
      <c r="D4430" t="n">
        <v>363072000000</v>
      </c>
      <c r="E4430" t="n">
        <v>12384000000</v>
      </c>
      <c r="F4430" t="n">
        <v>13758000000</v>
      </c>
      <c r="G4430" t="n">
        <v>2754000000</v>
      </c>
      <c r="O4430">
        <f>D4429</f>
      </c>
      <c r="P4430">
        <f>(E4430-F4430+G4430)/O4430*100</f>
      </c>
    </row>
    <row r="4431">
      <c r="A4431" t="n">
        <v>2022</v>
      </c>
      <c r="B4431" t="inlineStr">
        <is>
          <t>00140177</t>
        </is>
      </c>
      <c r="C4431" t="inlineStr">
        <is>
          <t>GS리테일</t>
        </is>
      </c>
      <c r="D4431" t="n">
        <v>327645000000</v>
      </c>
      <c r="E4431" t="n">
        <v>12248000000</v>
      </c>
      <c r="F4431" t="n">
        <v>14543000000</v>
      </c>
      <c r="G4431" t="n">
        <v>4402000000</v>
      </c>
      <c r="O4431">
        <f>D4430</f>
      </c>
      <c r="P4431">
        <f>(E4431-F4431+G4431)/O4431*100</f>
      </c>
    </row>
    <row r="4432">
      <c r="A4432" t="n">
        <v>2023</v>
      </c>
      <c r="B4432" t="inlineStr">
        <is>
          <t>00140177</t>
        </is>
      </c>
      <c r="C4432" t="inlineStr">
        <is>
          <t>GS리테일</t>
        </is>
      </c>
      <c r="D4432" t="n">
        <v>362468000000</v>
      </c>
      <c r="E4432" t="n">
        <v>46755000000</v>
      </c>
      <c r="F4432" t="n">
        <v>50620000000</v>
      </c>
      <c r="G4432" t="n">
        <v>17890000000</v>
      </c>
      <c r="H4432" t="n">
        <v>4.91</v>
      </c>
      <c r="I4432" t="n">
        <v>5.11</v>
      </c>
      <c r="J4432" t="n">
        <v>7.78</v>
      </c>
      <c r="K4432" t="n">
        <v>-27698000000</v>
      </c>
      <c r="L4432" t="n">
        <v>25538000000</v>
      </c>
      <c r="M4432" t="n">
        <v>25171000000</v>
      </c>
      <c r="N4432" t="n">
        <v>-27817000000</v>
      </c>
      <c r="O4432">
        <f>D4431</f>
      </c>
      <c r="P4432">
        <f>(E4432-F4432+G4432)/O4432*100</f>
      </c>
      <c r="U4432">
        <f>(L4432-K4432)/(2*D4432*0.01)</f>
      </c>
    </row>
    <row r="4433">
      <c r="A4433" t="n">
        <v>2024</v>
      </c>
      <c r="B4433" t="inlineStr">
        <is>
          <t>00140177</t>
        </is>
      </c>
      <c r="C4433" t="inlineStr">
        <is>
          <t>GS리테일</t>
        </is>
      </c>
      <c r="D4433" t="n">
        <v>319768000000</v>
      </c>
      <c r="E4433" t="n">
        <v>48863000000</v>
      </c>
      <c r="F4433" t="n">
        <v>43260000000</v>
      </c>
      <c r="G4433" t="n">
        <v>17012000000</v>
      </c>
      <c r="H4433" t="n">
        <v>4.53</v>
      </c>
      <c r="I4433" t="n">
        <v>4.63</v>
      </c>
      <c r="J4433" t="n">
        <v>7.97</v>
      </c>
      <c r="K4433" t="n">
        <v>-18402000000</v>
      </c>
      <c r="L4433" t="n">
        <v>22108000000</v>
      </c>
      <c r="M4433" t="n">
        <v>21767000000</v>
      </c>
      <c r="N4433" t="n">
        <v>-18472000000</v>
      </c>
      <c r="O4433">
        <f>D4432</f>
      </c>
      <c r="P4433">
        <f>(E4433-F4433+G4433)/O4433*100</f>
      </c>
      <c r="Q4433">
        <f>H4432</f>
      </c>
      <c r="R4433">
        <f>I4432</f>
      </c>
      <c r="S4433">
        <f>H4433-H4432</f>
      </c>
      <c r="T4433">
        <f>I4433-I4432</f>
      </c>
      <c r="U4433">
        <f>(L4433-K4433)/(2*D4433*0.01)</f>
      </c>
      <c r="V4433">
        <f>(L4433+K4433)/(D4433*0.0001)</f>
      </c>
    </row>
    <row r="4434">
      <c r="A4434" t="n">
        <v>2025</v>
      </c>
      <c r="B4434" t="inlineStr">
        <is>
          <t>00140177</t>
        </is>
      </c>
      <c r="C4434" t="inlineStr">
        <is>
          <t>GS리테일</t>
        </is>
      </c>
      <c r="D4434" t="n">
        <v>307546000000</v>
      </c>
      <c r="E4434" t="n">
        <v>41883000000</v>
      </c>
      <c r="F4434" t="n">
        <v>57037000000</v>
      </c>
      <c r="G4434" t="n">
        <v>12722000000</v>
      </c>
      <c r="H4434" t="n">
        <v>4.38</v>
      </c>
      <c r="I4434" t="n">
        <v>4.645</v>
      </c>
      <c r="J4434" t="n">
        <v>7.785</v>
      </c>
      <c r="K4434" t="n">
        <v>-18494000000</v>
      </c>
      <c r="L4434" t="n">
        <v>21965000000</v>
      </c>
      <c r="M4434" t="n">
        <v>21734000000</v>
      </c>
      <c r="N4434" t="n">
        <v>-18650000000</v>
      </c>
      <c r="O4434">
        <f>D4433</f>
      </c>
      <c r="P4434">
        <f>(E4434-F4434+G4434)/O4434*100</f>
      </c>
      <c r="Q4434">
        <f>H4433</f>
      </c>
      <c r="R4434">
        <f>I4433</f>
      </c>
      <c r="S4434">
        <f>H4434-H4433</f>
      </c>
      <c r="T4434">
        <f>I4434-I4433</f>
      </c>
      <c r="U4434">
        <f>(L4434-K4434)/(2*D4434*0.01)</f>
      </c>
      <c r="V4434">
        <f>(L4434+K4434)/(D4434*0.0001)</f>
      </c>
    </row>
    <row r="4435">
      <c r="A4435" t="n">
        <v>2014</v>
      </c>
      <c r="B4435" t="inlineStr">
        <is>
          <t>00140566</t>
        </is>
      </c>
      <c r="C4435" t="inlineStr">
        <is>
          <t>한탑</t>
        </is>
      </c>
      <c r="D4435" t="n">
        <v>3731496000</v>
      </c>
      <c r="E4435" t="n">
        <v>694079000</v>
      </c>
      <c r="F4435" t="n">
        <v>215551000</v>
      </c>
      <c r="G4435" t="n">
        <v>47348000</v>
      </c>
    </row>
    <row r="4436">
      <c r="A4436" t="n">
        <v>2015</v>
      </c>
      <c r="B4436" t="inlineStr">
        <is>
          <t>00140566</t>
        </is>
      </c>
      <c r="C4436" t="inlineStr">
        <is>
          <t>한탑</t>
        </is>
      </c>
      <c r="D4436" t="n">
        <v>3848390000</v>
      </c>
      <c r="E4436" t="n">
        <v>512704000</v>
      </c>
      <c r="F4436" t="n">
        <v>367285000</v>
      </c>
      <c r="G4436" t="n">
        <v>39640000</v>
      </c>
      <c r="O4436">
        <f>D4435</f>
      </c>
      <c r="P4436">
        <f>(E4436-F4436+G4436)/O4436*100</f>
      </c>
    </row>
    <row r="4437">
      <c r="A4437" t="n">
        <v>2016</v>
      </c>
      <c r="B4437" t="inlineStr">
        <is>
          <t>00140566</t>
        </is>
      </c>
      <c r="C4437" t="inlineStr">
        <is>
          <t>한탑</t>
        </is>
      </c>
      <c r="D4437" t="n">
        <v>4124730000</v>
      </c>
      <c r="E4437" t="n">
        <v>659720000</v>
      </c>
      <c r="F4437" t="n">
        <v>336741000</v>
      </c>
      <c r="G4437" t="n">
        <v>46719000</v>
      </c>
      <c r="O4437">
        <f>D4436</f>
      </c>
      <c r="P4437">
        <f>(E4437-F4437+G4437)/O4437*100</f>
      </c>
    </row>
    <row r="4438">
      <c r="A4438" t="n">
        <v>2017</v>
      </c>
      <c r="B4438" t="inlineStr">
        <is>
          <t>00140566</t>
        </is>
      </c>
      <c r="C4438" t="inlineStr">
        <is>
          <t>한탑</t>
        </is>
      </c>
      <c r="D4438" t="n">
        <v>3743990000</v>
      </c>
      <c r="E4438" t="n">
        <v>341612000</v>
      </c>
      <c r="F4438" t="n">
        <v>547564000</v>
      </c>
      <c r="G4438" t="n">
        <v>50517000</v>
      </c>
      <c r="O4438">
        <f>D4437</f>
      </c>
      <c r="P4438">
        <f>(E4438-F4438+G4438)/O4438*100</f>
      </c>
    </row>
    <row r="4439">
      <c r="A4439" t="n">
        <v>2018</v>
      </c>
      <c r="B4439" t="inlineStr">
        <is>
          <t>00140566</t>
        </is>
      </c>
      <c r="C4439" t="inlineStr">
        <is>
          <t>한탑</t>
        </is>
      </c>
      <c r="D4439" t="n">
        <v>4409364000</v>
      </c>
      <c r="E4439" t="n">
        <v>919200000</v>
      </c>
      <c r="F4439" t="n">
        <v>244591000</v>
      </c>
      <c r="G4439" t="n">
        <v>61313000</v>
      </c>
      <c r="O4439">
        <f>D4438</f>
      </c>
      <c r="P4439">
        <f>(E4439-F4439+G4439)/O4439*100</f>
      </c>
    </row>
    <row r="4440">
      <c r="A4440" t="n">
        <v>2020</v>
      </c>
      <c r="B4440" t="inlineStr">
        <is>
          <t>00140566</t>
        </is>
      </c>
      <c r="C4440" t="inlineStr">
        <is>
          <t>한탑</t>
        </is>
      </c>
      <c r="D4440" t="n">
        <v>3954222000</v>
      </c>
      <c r="E4440" t="n">
        <v>350627000</v>
      </c>
      <c r="F4440" t="n">
        <v>353246000</v>
      </c>
      <c r="G4440" t="n">
        <v>40766000</v>
      </c>
      <c r="H4440" t="n">
        <v>2.32</v>
      </c>
      <c r="I4440" t="n">
        <v>3.9</v>
      </c>
      <c r="J4440" t="n">
        <v>8.199999999999999</v>
      </c>
      <c r="K4440" t="n">
        <v>-105787000</v>
      </c>
      <c r="L4440" t="n">
        <v>120238000</v>
      </c>
      <c r="M4440" t="n">
        <v>117202000</v>
      </c>
      <c r="N4440" t="n">
        <v>-105305000</v>
      </c>
      <c r="U4440">
        <f>(L4440-K4440)/(2*D4440*0.01)</f>
      </c>
      <c r="V4440">
        <f>(L4440+K4440)/(D4440*0.0001)</f>
      </c>
    </row>
    <row r="4441">
      <c r="A4441" t="n">
        <v>2021</v>
      </c>
      <c r="B4441" t="inlineStr">
        <is>
          <t>00140566</t>
        </is>
      </c>
      <c r="C4441" t="inlineStr">
        <is>
          <t>한탑</t>
        </is>
      </c>
      <c r="D4441" t="n">
        <v>3385403000</v>
      </c>
      <c r="E4441" t="n">
        <v>358773000</v>
      </c>
      <c r="F4441" t="n">
        <v>441115000</v>
      </c>
      <c r="G4441" t="n">
        <v>35351000</v>
      </c>
      <c r="H4441" t="n">
        <v>2.91</v>
      </c>
      <c r="I4441" t="n">
        <v>3.9</v>
      </c>
      <c r="J4441" t="n">
        <v>8.18</v>
      </c>
      <c r="K4441" t="n">
        <v>-92300000</v>
      </c>
      <c r="L4441" t="n">
        <v>92300000</v>
      </c>
      <c r="M4441" t="n">
        <v>102982000</v>
      </c>
      <c r="N4441" t="n">
        <v>-92383000</v>
      </c>
      <c r="O4441">
        <f>D4440</f>
      </c>
      <c r="P4441">
        <f>(E4441-F4441+G4441)/O4441*100</f>
      </c>
      <c r="Q4441">
        <f>H4440</f>
      </c>
      <c r="R4441">
        <f>I4440</f>
      </c>
      <c r="S4441">
        <f>H4441-H4440</f>
      </c>
      <c r="T4441">
        <f>I4441-I4440</f>
      </c>
      <c r="U4441">
        <f>(L4441-K4441)/(2*D4441*0.01)</f>
      </c>
    </row>
    <row r="4442">
      <c r="A4442" t="n">
        <v>2022</v>
      </c>
      <c r="B4442" t="inlineStr">
        <is>
          <t>00140566</t>
        </is>
      </c>
      <c r="C4442" t="inlineStr">
        <is>
          <t>한탑</t>
        </is>
      </c>
      <c r="D4442" t="n">
        <v>3387660000</v>
      </c>
      <c r="E4442" t="n">
        <v>398310000</v>
      </c>
      <c r="F4442" t="n">
        <v>334641000</v>
      </c>
      <c r="G4442" t="n">
        <v>40298000</v>
      </c>
      <c r="H4442" t="n">
        <v>5.43</v>
      </c>
      <c r="I4442" t="n">
        <v>4.6</v>
      </c>
      <c r="J4442" t="n">
        <v>8.24</v>
      </c>
      <c r="K4442" t="n">
        <v>-74762000</v>
      </c>
      <c r="L4442" t="n">
        <v>84114000</v>
      </c>
      <c r="M4442" t="n">
        <v>84083000</v>
      </c>
      <c r="N4442" t="n">
        <v>-76090000</v>
      </c>
      <c r="O4442">
        <f>D4441</f>
      </c>
      <c r="P4442">
        <f>(E4442-F4442+G4442)/O4442*100</f>
      </c>
      <c r="Q4442">
        <f>H4441</f>
      </c>
      <c r="R4442">
        <f>I4441</f>
      </c>
      <c r="S4442">
        <f>H4442-H4441</f>
      </c>
      <c r="T4442">
        <f>I4442-I4441</f>
      </c>
      <c r="U4442">
        <f>(L4442-K4442)/(2*D4442*0.01)</f>
      </c>
      <c r="V4442">
        <f>(L4442+K4442)/(D4442*0.0001)</f>
      </c>
    </row>
    <row r="4443">
      <c r="A4443" t="n">
        <v>2023</v>
      </c>
      <c r="B4443" t="inlineStr">
        <is>
          <t>00140566</t>
        </is>
      </c>
      <c r="C4443" t="inlineStr">
        <is>
          <t>한탑</t>
        </is>
      </c>
      <c r="D4443" t="n">
        <v>4385957000</v>
      </c>
      <c r="E4443" t="n">
        <v>630558000</v>
      </c>
      <c r="F4443" t="n">
        <v>477762000</v>
      </c>
      <c r="G4443" t="n">
        <v>91930000</v>
      </c>
      <c r="H4443" t="n">
        <v>4.63</v>
      </c>
      <c r="I4443" t="n">
        <v>4.065</v>
      </c>
      <c r="J4443" t="n">
        <v>7.55</v>
      </c>
      <c r="K4443" t="n">
        <v>-129480000</v>
      </c>
      <c r="L4443" t="n">
        <v>145784000</v>
      </c>
      <c r="M4443" t="n">
        <v>144666000</v>
      </c>
      <c r="N4443" t="n">
        <v>-130934000</v>
      </c>
      <c r="O4443">
        <f>D4442</f>
      </c>
      <c r="P4443">
        <f>(E4443-F4443+G4443)/O4443*100</f>
      </c>
      <c r="Q4443">
        <f>H4442</f>
      </c>
      <c r="R4443">
        <f>I4442</f>
      </c>
      <c r="S4443">
        <f>H4443-H4442</f>
      </c>
      <c r="T4443">
        <f>I4443-I4442</f>
      </c>
      <c r="U4443">
        <f>(L4443-K4443)/(2*D4443*0.01)</f>
      </c>
      <c r="V4443">
        <f>(L4443+K4443)/(D4443*0.0001)</f>
      </c>
    </row>
    <row r="4444">
      <c r="A4444" t="n">
        <v>2024</v>
      </c>
      <c r="B4444" t="inlineStr">
        <is>
          <t>00140566</t>
        </is>
      </c>
      <c r="C4444" t="inlineStr">
        <is>
          <t>한탑</t>
        </is>
      </c>
      <c r="D4444" t="n">
        <v>4292483000</v>
      </c>
      <c r="E4444" t="n">
        <v>732832000</v>
      </c>
      <c r="F4444" t="n">
        <v>955769000</v>
      </c>
      <c r="G4444" t="n">
        <v>135494000</v>
      </c>
      <c r="H4444" t="n">
        <v>3.99</v>
      </c>
      <c r="I4444" t="n">
        <v>4.55</v>
      </c>
      <c r="J4444" t="n">
        <v>6.94</v>
      </c>
      <c r="K4444" t="n">
        <v>-103831000</v>
      </c>
      <c r="L4444" t="n">
        <v>116500000</v>
      </c>
      <c r="M4444" t="n">
        <v>115343000</v>
      </c>
      <c r="N4444" t="n">
        <v>-104775000</v>
      </c>
      <c r="O4444">
        <f>D4443</f>
      </c>
      <c r="P4444">
        <f>(E4444-F4444+G4444)/O4444*100</f>
      </c>
      <c r="Q4444">
        <f>H4443</f>
      </c>
      <c r="R4444">
        <f>I4443</f>
      </c>
      <c r="S4444">
        <f>H4444-H4443</f>
      </c>
      <c r="T4444">
        <f>I4444-I4443</f>
      </c>
      <c r="U4444">
        <f>(L4444-K4444)/(2*D4444*0.01)</f>
      </c>
      <c r="V4444">
        <f>(L4444+K4444)/(D4444*0.0001)</f>
      </c>
    </row>
    <row r="4445">
      <c r="A4445" t="n">
        <v>2025</v>
      </c>
      <c r="B4445" t="inlineStr">
        <is>
          <t>00140566</t>
        </is>
      </c>
      <c r="C4445" t="inlineStr">
        <is>
          <t>한탑</t>
        </is>
      </c>
      <c r="D4445" t="n">
        <v>4498154000</v>
      </c>
      <c r="E4445" t="n">
        <v>574743000</v>
      </c>
      <c r="F4445" t="n">
        <v>271385000</v>
      </c>
      <c r="G4445" t="n">
        <v>121194000</v>
      </c>
      <c r="H4445" t="n">
        <v>3.515</v>
      </c>
      <c r="I4445" t="n">
        <v>4.55</v>
      </c>
      <c r="J4445" t="n">
        <v>5.55</v>
      </c>
      <c r="K4445" t="n">
        <v>-705793000</v>
      </c>
      <c r="L4445" t="n">
        <v>531305000</v>
      </c>
      <c r="M4445" t="n">
        <v>-734082000</v>
      </c>
      <c r="N4445" t="n">
        <v>948252000</v>
      </c>
      <c r="O4445">
        <f>D4444</f>
      </c>
      <c r="P4445">
        <f>(E4445-F4445+G4445)/O4445*100</f>
      </c>
      <c r="Q4445">
        <f>H4444</f>
      </c>
      <c r="R4445">
        <f>I4444</f>
      </c>
      <c r="S4445">
        <f>H4445-H4444</f>
      </c>
      <c r="T4445">
        <f>I4445-I4444</f>
      </c>
      <c r="U4445">
        <f>(L4445-K4445)/(2*D4445*0.01)</f>
      </c>
    </row>
    <row r="4446">
      <c r="A4446" t="n">
        <v>2014</v>
      </c>
      <c r="B4446" t="inlineStr">
        <is>
          <t>00140779</t>
        </is>
      </c>
      <c r="C4446" t="inlineStr">
        <is>
          <t>영보화학</t>
        </is>
      </c>
      <c r="D4446" t="n">
        <v>6690732000</v>
      </c>
      <c r="E4446" t="n">
        <v>1737868000</v>
      </c>
      <c r="F4446" t="n">
        <v>520318000</v>
      </c>
      <c r="G4446" t="n">
        <v>180644000</v>
      </c>
      <c r="H4446" t="n">
        <v>3.5</v>
      </c>
      <c r="I4446" t="n">
        <v>5.25</v>
      </c>
      <c r="K4446" t="n">
        <v>-397906000</v>
      </c>
      <c r="L4446" t="n">
        <v>453351000</v>
      </c>
      <c r="M4446" t="n">
        <v>451634000</v>
      </c>
      <c r="N4446" t="n">
        <v>-403815000</v>
      </c>
      <c r="U4446">
        <f>(L4446-K4446)/(2*D4446*0.01)</f>
      </c>
      <c r="V4446">
        <f>(L4446+K4446)/(D4446*0.0001)</f>
      </c>
    </row>
    <row r="4447">
      <c r="A4447" t="n">
        <v>2015</v>
      </c>
      <c r="B4447" t="inlineStr">
        <is>
          <t>00140779</t>
        </is>
      </c>
      <c r="C4447" t="inlineStr">
        <is>
          <t>영보화학</t>
        </is>
      </c>
      <c r="D4447" t="n">
        <v>8035923000</v>
      </c>
      <c r="E4447" t="n">
        <v>1876723000</v>
      </c>
      <c r="F4447" t="n">
        <v>261129000</v>
      </c>
      <c r="G4447" t="n">
        <v>203429000</v>
      </c>
      <c r="H4447" t="n">
        <v>3.2</v>
      </c>
      <c r="I4447" t="n">
        <v>3.68</v>
      </c>
      <c r="K4447" t="n">
        <v>-514081000</v>
      </c>
      <c r="L4447" t="n">
        <v>514081000</v>
      </c>
      <c r="M4447" t="n">
        <v>582771000</v>
      </c>
      <c r="N4447" t="n">
        <v>-582771000</v>
      </c>
      <c r="O4447">
        <f>D4446</f>
      </c>
      <c r="P4447">
        <f>(E4447-F4447+G4447)/O4447*100</f>
      </c>
      <c r="Q4447">
        <f>H4446</f>
      </c>
      <c r="R4447">
        <f>I4446</f>
      </c>
      <c r="S4447">
        <f>H4447-H4446</f>
      </c>
      <c r="T4447">
        <f>I4447-I4446</f>
      </c>
      <c r="U4447">
        <f>(L4447-K4447)/(2*D4447*0.01)</f>
      </c>
    </row>
    <row r="4448">
      <c r="A4448" t="n">
        <v>2016</v>
      </c>
      <c r="B4448" t="inlineStr">
        <is>
          <t>00140779</t>
        </is>
      </c>
      <c r="C4448" t="inlineStr">
        <is>
          <t>영보화학</t>
        </is>
      </c>
      <c r="D4448" t="n">
        <v>9567562000</v>
      </c>
      <c r="E4448" t="n">
        <v>1918578000</v>
      </c>
      <c r="F4448" t="n">
        <v>421171000</v>
      </c>
      <c r="G4448" t="n">
        <v>224044000</v>
      </c>
      <c r="H4448" t="n">
        <v>3.2</v>
      </c>
      <c r="I4448" t="n">
        <v>3.805</v>
      </c>
      <c r="O4448">
        <f>D4447</f>
      </c>
      <c r="P4448">
        <f>(E4448-F4448+G4448)/O4448*100</f>
      </c>
      <c r="Q4448">
        <f>H4447</f>
      </c>
      <c r="R4448">
        <f>I4447</f>
      </c>
      <c r="S4448">
        <f>H4448-H4447</f>
      </c>
      <c r="T4448">
        <f>I4448-I4447</f>
      </c>
    </row>
    <row r="4449">
      <c r="A4449" t="n">
        <v>2017</v>
      </c>
      <c r="B4449" t="inlineStr">
        <is>
          <t>00140779</t>
        </is>
      </c>
      <c r="C4449" t="inlineStr">
        <is>
          <t>영보화학</t>
        </is>
      </c>
      <c r="D4449" t="n">
        <v>10560188000</v>
      </c>
      <c r="E4449" t="n">
        <v>1867795000</v>
      </c>
      <c r="F4449" t="n">
        <v>665239000</v>
      </c>
      <c r="G4449" t="n">
        <v>284097000</v>
      </c>
      <c r="H4449" t="n">
        <v>3.4</v>
      </c>
      <c r="I4449" t="n">
        <v>3.45</v>
      </c>
      <c r="O4449">
        <f>D4448</f>
      </c>
      <c r="P4449">
        <f>(E4449-F4449+G4449)/O4449*100</f>
      </c>
      <c r="Q4449">
        <f>H4448</f>
      </c>
      <c r="R4449">
        <f>I4448</f>
      </c>
      <c r="S4449">
        <f>H4449-H4448</f>
      </c>
      <c r="T4449">
        <f>I4449-I4448</f>
      </c>
    </row>
    <row r="4450">
      <c r="A4450" t="n">
        <v>2018</v>
      </c>
      <c r="B4450" t="inlineStr">
        <is>
          <t>00140779</t>
        </is>
      </c>
      <c r="C4450" t="inlineStr">
        <is>
          <t>영보화학</t>
        </is>
      </c>
      <c r="D4450" t="n">
        <v>11953168000</v>
      </c>
      <c r="E4450" t="n">
        <v>1521903000</v>
      </c>
      <c r="F4450" t="n">
        <v>1450383000</v>
      </c>
      <c r="G4450" t="n">
        <v>323443000</v>
      </c>
      <c r="H4450" t="n">
        <v>2.95</v>
      </c>
      <c r="I4450" t="n">
        <v>3.405</v>
      </c>
      <c r="K4450" t="n">
        <v>-737787000</v>
      </c>
      <c r="L4450" t="n">
        <v>831502000</v>
      </c>
      <c r="M4450" t="n">
        <v>829914000</v>
      </c>
      <c r="N4450" t="n">
        <v>-750094000</v>
      </c>
      <c r="O4450">
        <f>D4449</f>
      </c>
      <c r="P4450">
        <f>(E4450-F4450+G4450)/O4450*100</f>
      </c>
      <c r="Q4450">
        <f>H4449</f>
      </c>
      <c r="R4450">
        <f>I4449</f>
      </c>
      <c r="S4450">
        <f>H4450-H4449</f>
      </c>
      <c r="T4450">
        <f>I4450-I4449</f>
      </c>
      <c r="U4450">
        <f>(L4450-K4450)/(2*D4450*0.01)</f>
      </c>
      <c r="V4450">
        <f>(L4450+K4450)/(D4450*0.0001)</f>
      </c>
    </row>
    <row r="4451">
      <c r="A4451" t="n">
        <v>2019</v>
      </c>
      <c r="B4451" t="inlineStr">
        <is>
          <t>00140779</t>
        </is>
      </c>
      <c r="C4451" t="inlineStr">
        <is>
          <t>영보화학</t>
        </is>
      </c>
      <c r="D4451" t="n">
        <v>13310409000</v>
      </c>
      <c r="E4451" t="n">
        <v>1608885000</v>
      </c>
      <c r="F4451" t="n">
        <v>870911000</v>
      </c>
      <c r="G4451" t="n">
        <v>350443000</v>
      </c>
      <c r="H4451" t="n">
        <v>2.945</v>
      </c>
      <c r="I4451" t="n">
        <v>2.99</v>
      </c>
      <c r="K4451" t="n">
        <v>-951402000</v>
      </c>
      <c r="L4451" t="n">
        <v>1084577000</v>
      </c>
      <c r="M4451" t="n">
        <v>1085871000</v>
      </c>
      <c r="N4451" t="n">
        <v>-969934000</v>
      </c>
      <c r="O4451">
        <f>D4450</f>
      </c>
      <c r="P4451">
        <f>(E4451-F4451+G4451)/O4451*100</f>
      </c>
      <c r="Q4451">
        <f>H4450</f>
      </c>
      <c r="R4451">
        <f>I4450</f>
      </c>
      <c r="S4451">
        <f>H4451-H4450</f>
      </c>
      <c r="T4451">
        <f>I4451-I4450</f>
      </c>
      <c r="U4451">
        <f>(L4451-K4451)/(2*D4451*0.01)</f>
      </c>
      <c r="V4451">
        <f>(L4451+K4451)/(D4451*0.0001)</f>
      </c>
    </row>
    <row r="4452">
      <c r="A4452" t="n">
        <v>2020</v>
      </c>
      <c r="B4452" t="inlineStr">
        <is>
          <t>00140779</t>
        </is>
      </c>
      <c r="C4452" t="inlineStr">
        <is>
          <t>영보화학</t>
        </is>
      </c>
      <c r="D4452" t="n">
        <v>13974812000</v>
      </c>
      <c r="E4452" t="n">
        <v>1676888000</v>
      </c>
      <c r="F4452" t="n">
        <v>349676000</v>
      </c>
      <c r="G4452" t="n">
        <v>386306000</v>
      </c>
      <c r="H4452" t="n">
        <v>2.98</v>
      </c>
      <c r="I4452" t="n">
        <v>2.69</v>
      </c>
      <c r="K4452" t="n">
        <v>-1075869000</v>
      </c>
      <c r="L4452" t="n">
        <v>965929000</v>
      </c>
      <c r="M4452" t="n">
        <v>944646000</v>
      </c>
      <c r="N4452" t="n">
        <v>-1071054000</v>
      </c>
      <c r="O4452">
        <f>D4451</f>
      </c>
      <c r="P4452">
        <f>(E4452-F4452+G4452)/O4452*100</f>
      </c>
      <c r="Q4452">
        <f>H4451</f>
      </c>
      <c r="R4452">
        <f>I4451</f>
      </c>
      <c r="S4452">
        <f>H4452-H4451</f>
      </c>
      <c r="T4452">
        <f>I4452-I4451</f>
      </c>
      <c r="U4452">
        <f>(L4452-K4452)/(2*D4452*0.01)</f>
      </c>
    </row>
    <row r="4453">
      <c r="A4453" t="n">
        <v>2021</v>
      </c>
      <c r="B4453" t="inlineStr">
        <is>
          <t>00140779</t>
        </is>
      </c>
      <c r="C4453" t="inlineStr">
        <is>
          <t>영보화학</t>
        </is>
      </c>
      <c r="D4453" t="n">
        <v>13284686000</v>
      </c>
      <c r="E4453" t="n">
        <v>1526289000</v>
      </c>
      <c r="F4453" t="n">
        <v>877257000</v>
      </c>
      <c r="G4453" t="n">
        <v>398717000</v>
      </c>
      <c r="H4453" t="n">
        <v>3.58</v>
      </c>
      <c r="I4453" t="n">
        <v>2.41</v>
      </c>
      <c r="K4453" t="n">
        <v>-830093000</v>
      </c>
      <c r="L4453" t="n">
        <v>934948000</v>
      </c>
      <c r="M4453" t="n">
        <v>946312000</v>
      </c>
      <c r="N4453" t="n">
        <v>-854625000</v>
      </c>
      <c r="O4453">
        <f>D4452</f>
      </c>
      <c r="P4453">
        <f>(E4453-F4453+G4453)/O4453*100</f>
      </c>
      <c r="Q4453">
        <f>H4452</f>
      </c>
      <c r="R4453">
        <f>I4452</f>
      </c>
      <c r="S4453">
        <f>H4453-H4452</f>
      </c>
      <c r="T4453">
        <f>I4453-I4452</f>
      </c>
      <c r="U4453">
        <f>(L4453-K4453)/(2*D4453*0.01)</f>
      </c>
      <c r="V4453">
        <f>(L4453+K4453)/(D4453*0.0001)</f>
      </c>
    </row>
    <row r="4454">
      <c r="A4454" t="n">
        <v>2022</v>
      </c>
      <c r="B4454" t="inlineStr">
        <is>
          <t>00140779</t>
        </is>
      </c>
      <c r="C4454" t="inlineStr">
        <is>
          <t>영보화학</t>
        </is>
      </c>
      <c r="D4454" t="n">
        <v>13337758000</v>
      </c>
      <c r="E4454" t="n">
        <v>1353135000</v>
      </c>
      <c r="F4454" t="n">
        <v>338814000</v>
      </c>
      <c r="G4454" t="n">
        <v>451936000</v>
      </c>
      <c r="H4454" t="n">
        <v>5.96</v>
      </c>
      <c r="I4454" t="n">
        <v>2.18</v>
      </c>
      <c r="K4454" t="n">
        <v>-688029000</v>
      </c>
      <c r="L4454" t="n">
        <v>763599000</v>
      </c>
      <c r="M4454" t="n">
        <v>792828000</v>
      </c>
      <c r="N4454" t="n">
        <v>-724963000</v>
      </c>
      <c r="O4454">
        <f>D4453</f>
      </c>
      <c r="P4454">
        <f>(E4454-F4454+G4454)/O4454*100</f>
      </c>
      <c r="Q4454">
        <f>H4453</f>
      </c>
      <c r="R4454">
        <f>I4453</f>
      </c>
      <c r="S4454">
        <f>H4454-H4453</f>
      </c>
      <c r="T4454">
        <f>I4454-I4453</f>
      </c>
      <c r="U4454">
        <f>(L4454-K4454)/(2*D4454*0.01)</f>
      </c>
      <c r="V4454">
        <f>(L4454+K4454)/(D4454*0.0001)</f>
      </c>
    </row>
    <row r="4455">
      <c r="A4455" t="n">
        <v>2023</v>
      </c>
      <c r="B4455" t="inlineStr">
        <is>
          <t>00140779</t>
        </is>
      </c>
      <c r="C4455" t="inlineStr">
        <is>
          <t>영보화학</t>
        </is>
      </c>
      <c r="D4455" t="n">
        <v>13471983000</v>
      </c>
      <c r="E4455" t="n">
        <v>1227994000</v>
      </c>
      <c r="F4455" t="n">
        <v>2029615000</v>
      </c>
      <c r="G4455" t="n">
        <v>738801000</v>
      </c>
      <c r="H4455" t="n">
        <v>5.02</v>
      </c>
      <c r="I4455" t="n">
        <v>2.43</v>
      </c>
      <c r="K4455" t="n">
        <v>-778432000</v>
      </c>
      <c r="L4455" t="n">
        <v>778432000</v>
      </c>
      <c r="M4455" t="n">
        <v>798321000</v>
      </c>
      <c r="N4455" t="n">
        <v>-730721000</v>
      </c>
      <c r="O4455">
        <f>D4454</f>
      </c>
      <c r="P4455">
        <f>(E4455-F4455+G4455)/O4455*100</f>
      </c>
      <c r="Q4455">
        <f>H4454</f>
      </c>
      <c r="R4455">
        <f>I4454</f>
      </c>
      <c r="S4455">
        <f>H4455-H4454</f>
      </c>
      <c r="T4455">
        <f>I4455-I4454</f>
      </c>
      <c r="U4455">
        <f>(L4455-K4455)/(2*D4455*0.01)</f>
      </c>
    </row>
    <row r="4456">
      <c r="A4456" t="n">
        <v>2024</v>
      </c>
      <c r="B4456" t="inlineStr">
        <is>
          <t>00140779</t>
        </is>
      </c>
      <c r="C4456" t="inlineStr">
        <is>
          <t>영보화학</t>
        </is>
      </c>
      <c r="D4456" t="n">
        <v>18754279000</v>
      </c>
      <c r="E4456" t="n">
        <v>1151403000</v>
      </c>
      <c r="F4456" t="n">
        <v>1338333000</v>
      </c>
      <c r="G4456" t="n">
        <v>637346000</v>
      </c>
      <c r="H4456" t="n">
        <v>4.46</v>
      </c>
      <c r="I4456" t="n">
        <v>3.65</v>
      </c>
      <c r="J4456" t="n">
        <v>5.85</v>
      </c>
      <c r="K4456" t="n">
        <v>-998628000</v>
      </c>
      <c r="L4456" t="n">
        <v>1107956000</v>
      </c>
      <c r="M4456" t="n">
        <v>1127490000</v>
      </c>
      <c r="N4456" t="n">
        <v>-1033382000</v>
      </c>
      <c r="O4456">
        <f>D4455</f>
      </c>
      <c r="P4456">
        <f>(E4456-F4456+G4456)/O4456*100</f>
      </c>
      <c r="Q4456">
        <f>H4455</f>
      </c>
      <c r="R4456">
        <f>I4455</f>
      </c>
      <c r="S4456">
        <f>H4456-H4455</f>
      </c>
      <c r="T4456">
        <f>I4456-I4455</f>
      </c>
      <c r="U4456">
        <f>(L4456-K4456)/(2*D4456*0.01)</f>
      </c>
      <c r="V4456">
        <f>(L4456+K4456)/(D4456*0.0001)</f>
      </c>
    </row>
    <row r="4457">
      <c r="A4457" t="n">
        <v>2025</v>
      </c>
      <c r="B4457" t="inlineStr">
        <is>
          <t>00140779</t>
        </is>
      </c>
      <c r="C4457" t="inlineStr">
        <is>
          <t>영보화학</t>
        </is>
      </c>
      <c r="D4457" t="n">
        <v>22350113000</v>
      </c>
      <c r="E4457" t="n">
        <v>1484539000</v>
      </c>
      <c r="F4457" t="n">
        <v>1653333000</v>
      </c>
      <c r="G4457" t="n">
        <v>789792000</v>
      </c>
      <c r="H4457" t="n">
        <v>4.72</v>
      </c>
      <c r="I4457" t="n">
        <v>3.72</v>
      </c>
      <c r="J4457" t="n">
        <v>5.38</v>
      </c>
      <c r="K4457" t="n">
        <v>-559757000</v>
      </c>
      <c r="L4457" t="n">
        <v>588305000</v>
      </c>
      <c r="M4457" t="n">
        <v>602319000</v>
      </c>
      <c r="N4457" t="n">
        <v>-577879000</v>
      </c>
      <c r="O4457">
        <f>D4456</f>
      </c>
      <c r="P4457">
        <f>(E4457-F4457+G4457)/O4457*100</f>
      </c>
      <c r="Q4457">
        <f>H4456</f>
      </c>
      <c r="R4457">
        <f>I4456</f>
      </c>
      <c r="S4457">
        <f>H4457-H4456</f>
      </c>
      <c r="T4457">
        <f>I4457-I4456</f>
      </c>
      <c r="U4457">
        <f>(L4457-K4457)/(2*D4457*0.01)</f>
      </c>
      <c r="V4457">
        <f>(L4457+K4457)/(D4457*0.0001)</f>
      </c>
    </row>
    <row r="4458">
      <c r="A4458" t="n">
        <v>2014</v>
      </c>
      <c r="B4458" t="inlineStr">
        <is>
          <t>00140858</t>
        </is>
      </c>
      <c r="C4458" t="inlineStr">
        <is>
          <t>와이엠</t>
        </is>
      </c>
      <c r="D4458" t="n">
        <v>7497471000</v>
      </c>
      <c r="E4458" t="n">
        <v>1440017000</v>
      </c>
      <c r="F4458" t="n">
        <v>590149000</v>
      </c>
      <c r="G4458" t="n">
        <v>219222000</v>
      </c>
      <c r="H4458" t="n">
        <v>2.93</v>
      </c>
      <c r="K4458" t="n">
        <v>-389772000</v>
      </c>
      <c r="L4458" t="n">
        <v>451568000</v>
      </c>
      <c r="M4458" t="n">
        <v>461596000</v>
      </c>
      <c r="N4458" t="n">
        <v>-404654000</v>
      </c>
      <c r="U4458">
        <f>(L4458-K4458)/(2*D4458*0.01)</f>
      </c>
      <c r="V4458">
        <f>(L4458+K4458)/(D4458*0.0001)</f>
      </c>
    </row>
    <row r="4459">
      <c r="A4459" t="n">
        <v>2015</v>
      </c>
      <c r="B4459" t="inlineStr">
        <is>
          <t>00140858</t>
        </is>
      </c>
      <c r="C4459" t="inlineStr">
        <is>
          <t>와이엠</t>
        </is>
      </c>
      <c r="D4459" t="n">
        <v>8486770000</v>
      </c>
      <c r="E4459" t="n">
        <v>1833754000</v>
      </c>
      <c r="F4459" t="n">
        <v>830198000</v>
      </c>
      <c r="G4459" t="n">
        <v>211118000</v>
      </c>
      <c r="H4459" t="n">
        <v>2.56</v>
      </c>
      <c r="K4459" t="n">
        <v>-414055000</v>
      </c>
      <c r="L4459" t="n">
        <v>474836000</v>
      </c>
      <c r="M4459" t="n">
        <v>483451000</v>
      </c>
      <c r="N4459" t="n">
        <v>-428510000</v>
      </c>
      <c r="O4459">
        <f>D4458</f>
      </c>
      <c r="P4459">
        <f>(E4459-F4459+G4459)/O4459*100</f>
      </c>
      <c r="Q4459">
        <f>H4458</f>
      </c>
      <c r="S4459">
        <f>H4459-H4458</f>
      </c>
      <c r="U4459">
        <f>(L4459-K4459)/(2*D4459*0.01)</f>
      </c>
      <c r="V4459">
        <f>(L4459+K4459)/(D4459*0.0001)</f>
      </c>
    </row>
    <row r="4460">
      <c r="A4460" t="n">
        <v>2016</v>
      </c>
      <c r="B4460" t="inlineStr">
        <is>
          <t>00140858</t>
        </is>
      </c>
      <c r="C4460" t="inlineStr">
        <is>
          <t>와이엠</t>
        </is>
      </c>
      <c r="D4460" t="n">
        <v>10879939000</v>
      </c>
      <c r="E4460" t="n">
        <v>1777973000</v>
      </c>
      <c r="F4460" t="n">
        <v>556482000</v>
      </c>
      <c r="G4460" t="n">
        <v>206532000</v>
      </c>
      <c r="H4460" t="n">
        <v>2.64</v>
      </c>
      <c r="K4460" t="n">
        <v>-626386000</v>
      </c>
      <c r="L4460" t="n">
        <v>721662000</v>
      </c>
      <c r="M4460" t="n">
        <v>701712000</v>
      </c>
      <c r="N4460" t="n">
        <v>-622316000</v>
      </c>
      <c r="O4460">
        <f>D4459</f>
      </c>
      <c r="P4460">
        <f>(E4460-F4460+G4460)/O4460*100</f>
      </c>
      <c r="Q4460">
        <f>H4459</f>
      </c>
      <c r="S4460">
        <f>H4460-H4459</f>
      </c>
      <c r="U4460">
        <f>(L4460-K4460)/(2*D4460*0.01)</f>
      </c>
      <c r="V4460">
        <f>(L4460+K4460)/(D4460*0.0001)</f>
      </c>
    </row>
    <row r="4461">
      <c r="A4461" t="n">
        <v>2017</v>
      </c>
      <c r="B4461" t="inlineStr">
        <is>
          <t>00140858</t>
        </is>
      </c>
      <c r="C4461" t="inlineStr">
        <is>
          <t>와이엠</t>
        </is>
      </c>
      <c r="D4461" t="n">
        <v>8110060000</v>
      </c>
      <c r="E4461" t="n">
        <v>2252563000</v>
      </c>
      <c r="F4461" t="n">
        <v>2349924000</v>
      </c>
      <c r="G4461" t="n">
        <v>276361000</v>
      </c>
      <c r="H4461" t="n">
        <v>2.93</v>
      </c>
      <c r="I4461" t="n">
        <v>5.16</v>
      </c>
      <c r="J4461" t="n">
        <v>5.98</v>
      </c>
      <c r="K4461" t="n">
        <v>-365000000</v>
      </c>
      <c r="L4461" t="n">
        <v>413000000</v>
      </c>
      <c r="M4461" t="n">
        <v>397000000</v>
      </c>
      <c r="N4461" t="n">
        <v>-365000000</v>
      </c>
      <c r="O4461">
        <f>D4460</f>
      </c>
      <c r="P4461">
        <f>(E4461-F4461+G4461)/O4461*100</f>
      </c>
      <c r="Q4461">
        <f>H4460</f>
      </c>
      <c r="S4461">
        <f>H4461-H4460</f>
      </c>
      <c r="U4461">
        <f>(L4461-K4461)/(2*D4461*0.01)</f>
      </c>
      <c r="V4461">
        <f>(L4461+K4461)/(D4461*0.0001)</f>
      </c>
    </row>
    <row r="4462">
      <c r="A4462" t="n">
        <v>2018</v>
      </c>
      <c r="B4462" t="inlineStr">
        <is>
          <t>00140858</t>
        </is>
      </c>
      <c r="C4462" t="inlineStr">
        <is>
          <t>와이엠</t>
        </is>
      </c>
      <c r="D4462" t="n">
        <v>5493020000</v>
      </c>
      <c r="E4462" t="n">
        <v>1704089000</v>
      </c>
      <c r="F4462" t="n">
        <v>4700940000</v>
      </c>
      <c r="G4462" t="n">
        <v>223666000</v>
      </c>
      <c r="H4462" t="n">
        <v>2.85</v>
      </c>
      <c r="I4462" t="n">
        <v>5.23</v>
      </c>
      <c r="J4462" t="n">
        <v>5.6</v>
      </c>
      <c r="K4462" t="n">
        <v>-280107000</v>
      </c>
      <c r="L4462" t="n">
        <v>307728000</v>
      </c>
      <c r="M4462" t="n">
        <v>307928000</v>
      </c>
      <c r="N4462" t="n">
        <v>-280107000</v>
      </c>
      <c r="O4462">
        <f>D4461</f>
      </c>
      <c r="P4462">
        <f>(E4462-F4462+G4462)/O4462*100</f>
      </c>
      <c r="Q4462">
        <f>H4461</f>
      </c>
      <c r="R4462">
        <f>I4461</f>
      </c>
      <c r="S4462">
        <f>H4462-H4461</f>
      </c>
      <c r="T4462">
        <f>I4462-I4461</f>
      </c>
      <c r="U4462">
        <f>(L4462-K4462)/(2*D4462*0.01)</f>
      </c>
      <c r="V4462">
        <f>(L4462+K4462)/(D4462*0.0001)</f>
      </c>
    </row>
    <row r="4463">
      <c r="A4463" t="n">
        <v>2019</v>
      </c>
      <c r="B4463" t="inlineStr">
        <is>
          <t>00140858</t>
        </is>
      </c>
      <c r="C4463" t="inlineStr">
        <is>
          <t>와이엠</t>
        </is>
      </c>
      <c r="D4463" t="n">
        <v>6026735000</v>
      </c>
      <c r="E4463" t="n">
        <v>1399919000</v>
      </c>
      <c r="F4463" t="n">
        <v>971127000</v>
      </c>
      <c r="G4463" t="n">
        <v>140436000</v>
      </c>
      <c r="H4463" t="n">
        <v>2.46</v>
      </c>
      <c r="I4463" t="n">
        <v>5.21</v>
      </c>
      <c r="J4463" t="n">
        <v>5.5</v>
      </c>
      <c r="K4463" t="n">
        <v>-307467900</v>
      </c>
      <c r="L4463" t="n">
        <v>338136000</v>
      </c>
      <c r="M4463" t="n">
        <v>337502640</v>
      </c>
      <c r="N4463" t="n">
        <v>-307467900</v>
      </c>
      <c r="O4463">
        <f>D4462</f>
      </c>
      <c r="P4463">
        <f>(E4463-F4463+G4463)/O4463*100</f>
      </c>
      <c r="Q4463">
        <f>H4462</f>
      </c>
      <c r="R4463">
        <f>I4462</f>
      </c>
      <c r="S4463">
        <f>H4463-H4462</f>
      </c>
      <c r="T4463">
        <f>I4463-I4462</f>
      </c>
      <c r="U4463">
        <f>(L4463-K4463)/(2*D4463*0.01)</f>
      </c>
      <c r="V4463">
        <f>(L4463+K4463)/(D4463*0.0001)</f>
      </c>
    </row>
    <row r="4464">
      <c r="A4464" t="n">
        <v>2020</v>
      </c>
      <c r="B4464" t="inlineStr">
        <is>
          <t>00140858</t>
        </is>
      </c>
      <c r="C4464" t="inlineStr">
        <is>
          <t>와이엠</t>
        </is>
      </c>
      <c r="D4464" t="n">
        <v>6444812000</v>
      </c>
      <c r="E4464" t="n">
        <v>1546102000</v>
      </c>
      <c r="F4464" t="n">
        <v>1272278000</v>
      </c>
      <c r="G4464" t="n">
        <v>134904000</v>
      </c>
      <c r="H4464" t="n">
        <v>2.41</v>
      </c>
      <c r="I4464" t="n">
        <v>4.62</v>
      </c>
      <c r="J4464" t="n">
        <v>5.5</v>
      </c>
      <c r="K4464" t="n">
        <v>-328509120</v>
      </c>
      <c r="L4464" t="n">
        <v>367194684</v>
      </c>
      <c r="M4464" t="n">
        <v>361291200</v>
      </c>
      <c r="N4464" t="n">
        <v>-328465012</v>
      </c>
      <c r="O4464">
        <f>D4463</f>
      </c>
      <c r="P4464">
        <f>(E4464-F4464+G4464)/O4464*100</f>
      </c>
      <c r="Q4464">
        <f>H4463</f>
      </c>
      <c r="R4464">
        <f>I4463</f>
      </c>
      <c r="S4464">
        <f>H4464-H4463</f>
      </c>
      <c r="T4464">
        <f>I4464-I4463</f>
      </c>
      <c r="U4464">
        <f>(L4464-K4464)/(2*D4464*0.01)</f>
      </c>
      <c r="V4464">
        <f>(L4464+K4464)/(D4464*0.0001)</f>
      </c>
    </row>
    <row r="4465">
      <c r="A4465" t="n">
        <v>2021</v>
      </c>
      <c r="B4465" t="inlineStr">
        <is>
          <t>00140858</t>
        </is>
      </c>
      <c r="C4465" t="inlineStr">
        <is>
          <t>와이엠</t>
        </is>
      </c>
      <c r="D4465" t="n">
        <v>6958593000</v>
      </c>
      <c r="E4465" t="n">
        <v>1832314000</v>
      </c>
      <c r="F4465" t="n">
        <v>1214266000</v>
      </c>
      <c r="G4465" t="n">
        <v>138685000</v>
      </c>
      <c r="H4465" t="n">
        <v>3.03</v>
      </c>
      <c r="I4465" t="n">
        <v>4.62</v>
      </c>
      <c r="J4465" t="n">
        <v>5.2</v>
      </c>
      <c r="K4465" t="n">
        <v>-320454480</v>
      </c>
      <c r="L4465" t="n">
        <v>354888243</v>
      </c>
      <c r="M4465" t="n">
        <v>355053480</v>
      </c>
      <c r="N4465" t="n">
        <v>-319895279</v>
      </c>
      <c r="O4465">
        <f>D4464</f>
      </c>
      <c r="P4465">
        <f>(E4465-F4465+G4465)/O4465*100</f>
      </c>
      <c r="Q4465">
        <f>H4464</f>
      </c>
      <c r="R4465">
        <f>I4464</f>
      </c>
      <c r="S4465">
        <f>H4465-H4464</f>
      </c>
      <c r="T4465">
        <f>I4465-I4464</f>
      </c>
      <c r="U4465">
        <f>(L4465-K4465)/(2*D4465*0.01)</f>
      </c>
      <c r="V4465">
        <f>(L4465+K4465)/(D4465*0.0001)</f>
      </c>
    </row>
    <row r="4466">
      <c r="A4466" t="n">
        <v>2022</v>
      </c>
      <c r="B4466" t="inlineStr">
        <is>
          <t>00140858</t>
        </is>
      </c>
      <c r="C4466" t="inlineStr">
        <is>
          <t>와이엠</t>
        </is>
      </c>
      <c r="D4466" t="n">
        <v>7152001000</v>
      </c>
      <c r="E4466" t="n">
        <v>1786252000</v>
      </c>
      <c r="F4466" t="n">
        <v>1483921000</v>
      </c>
      <c r="G4466" t="n">
        <v>177876000</v>
      </c>
      <c r="H4466" t="n">
        <v>5.53</v>
      </c>
      <c r="I4466" t="n">
        <v>5.63</v>
      </c>
      <c r="J4466" t="n">
        <v>4.7</v>
      </c>
      <c r="K4466" t="n">
        <v>-285600000</v>
      </c>
      <c r="L4466" t="n">
        <v>314688044</v>
      </c>
      <c r="M4466" t="n">
        <v>314800000</v>
      </c>
      <c r="N4466" t="n">
        <v>-293112041</v>
      </c>
      <c r="O4466">
        <f>D4465</f>
      </c>
      <c r="P4466">
        <f>(E4466-F4466+G4466)/O4466*100</f>
      </c>
      <c r="Q4466">
        <f>H4465</f>
      </c>
      <c r="R4466">
        <f>I4465</f>
      </c>
      <c r="S4466">
        <f>H4466-H4465</f>
      </c>
      <c r="T4466">
        <f>I4466-I4465</f>
      </c>
      <c r="U4466">
        <f>(L4466-K4466)/(2*D4466*0.01)</f>
      </c>
      <c r="V4466">
        <f>(L4466+K4466)/(D4466*0.0001)</f>
      </c>
    </row>
    <row r="4467">
      <c r="A4467" t="n">
        <v>2023</v>
      </c>
      <c r="B4467" t="inlineStr">
        <is>
          <t>00140858</t>
        </is>
      </c>
      <c r="C4467" t="inlineStr">
        <is>
          <t>와이엠</t>
        </is>
      </c>
      <c r="D4467" t="n">
        <v>7881218000</v>
      </c>
      <c r="E4467" t="n">
        <v>1790047000</v>
      </c>
      <c r="F4467" t="n">
        <v>1681347000</v>
      </c>
      <c r="G4467" t="n">
        <v>320263000</v>
      </c>
      <c r="H4467" t="n">
        <v>4.6</v>
      </c>
      <c r="I4467" t="n">
        <v>5.47</v>
      </c>
      <c r="J4467" t="n">
        <v>5.2</v>
      </c>
      <c r="K4467" t="n">
        <v>-369884600</v>
      </c>
      <c r="L4467" t="n">
        <v>409823336</v>
      </c>
      <c r="M4467" t="n">
        <v>409423456</v>
      </c>
      <c r="N4467" t="n">
        <v>-378218464</v>
      </c>
      <c r="O4467">
        <f>D4466</f>
      </c>
      <c r="P4467">
        <f>(E4467-F4467+G4467)/O4467*100</f>
      </c>
      <c r="Q4467">
        <f>H4466</f>
      </c>
      <c r="R4467">
        <f>I4466</f>
      </c>
      <c r="S4467">
        <f>H4467-H4466</f>
      </c>
      <c r="T4467">
        <f>I4467-I4466</f>
      </c>
      <c r="U4467">
        <f>(L4467-K4467)/(2*D4467*0.01)</f>
      </c>
      <c r="V4467">
        <f>(L4467+K4467)/(D4467*0.0001)</f>
      </c>
    </row>
    <row r="4468">
      <c r="A4468" t="n">
        <v>2024</v>
      </c>
      <c r="B4468" t="inlineStr">
        <is>
          <t>00140858</t>
        </is>
      </c>
      <c r="C4468" t="inlineStr">
        <is>
          <t>와이엠</t>
        </is>
      </c>
      <c r="D4468" t="n">
        <v>9264187000</v>
      </c>
      <c r="E4468" t="n">
        <v>1885183000</v>
      </c>
      <c r="F4468" t="n">
        <v>1084314000</v>
      </c>
      <c r="G4468" t="n">
        <v>317763000</v>
      </c>
      <c r="H4468" t="n">
        <v>3.99</v>
      </c>
      <c r="I4468" t="n">
        <v>5.45</v>
      </c>
      <c r="J4468" t="n">
        <v>4.9</v>
      </c>
      <c r="K4468" t="n">
        <v>-417300000</v>
      </c>
      <c r="L4468" t="n">
        <v>453945363</v>
      </c>
      <c r="M4468" t="n">
        <v>453540000</v>
      </c>
      <c r="N4468" t="n">
        <v>-416887915</v>
      </c>
      <c r="O4468">
        <f>D4467</f>
      </c>
      <c r="P4468">
        <f>(E4468-F4468+G4468)/O4468*100</f>
      </c>
      <c r="Q4468">
        <f>H4467</f>
      </c>
      <c r="R4468">
        <f>I4467</f>
      </c>
      <c r="S4468">
        <f>H4468-H4467</f>
      </c>
      <c r="T4468">
        <f>I4468-I4467</f>
      </c>
      <c r="U4468">
        <f>(L4468-K4468)/(2*D4468*0.01)</f>
      </c>
      <c r="V4468">
        <f>(L4468+K4468)/(D4468*0.0001)</f>
      </c>
    </row>
    <row r="4469">
      <c r="A4469" t="n">
        <v>2025</v>
      </c>
      <c r="B4469" t="inlineStr">
        <is>
          <t>00140858</t>
        </is>
      </c>
      <c r="C4469" t="inlineStr">
        <is>
          <t>와이엠</t>
        </is>
      </c>
      <c r="D4469" t="n">
        <v>10832568000</v>
      </c>
      <c r="E4469" t="n">
        <v>2099723000</v>
      </c>
      <c r="F4469" t="n">
        <v>1095543000</v>
      </c>
      <c r="G4469" t="n">
        <v>337482000</v>
      </c>
      <c r="H4469" t="n">
        <v>4.27</v>
      </c>
      <c r="I4469" t="n">
        <v>5.44</v>
      </c>
      <c r="J4469" t="n">
        <v>4.6</v>
      </c>
      <c r="K4469" t="n">
        <v>-465800000</v>
      </c>
      <c r="L4469" t="n">
        <v>508200000</v>
      </c>
      <c r="M4469" t="n">
        <v>498480000</v>
      </c>
      <c r="N4469" t="n">
        <v>-465800000</v>
      </c>
      <c r="O4469">
        <f>D4468</f>
      </c>
      <c r="P4469">
        <f>(E4469-F4469+G4469)/O4469*100</f>
      </c>
      <c r="Q4469">
        <f>H4468</f>
      </c>
      <c r="R4469">
        <f>I4468</f>
      </c>
      <c r="S4469">
        <f>H4469-H4468</f>
      </c>
      <c r="T4469">
        <f>I4469-I4468</f>
      </c>
      <c r="U4469">
        <f>(L4469-K4469)/(2*D4469*0.01)</f>
      </c>
      <c r="V4469">
        <f>(L4469+K4469)/(D4469*0.0001)</f>
      </c>
    </row>
    <row r="4470">
      <c r="A4470" t="n">
        <v>2014</v>
      </c>
      <c r="B4470" t="inlineStr">
        <is>
          <t>00140946</t>
        </is>
      </c>
      <c r="C4470" t="inlineStr">
        <is>
          <t>한솔로지스틱스</t>
        </is>
      </c>
      <c r="D4470" t="n">
        <v>7698561000</v>
      </c>
      <c r="E4470" t="n">
        <v>1605583000</v>
      </c>
      <c r="F4470" t="n">
        <v>564088000</v>
      </c>
      <c r="G4470" t="n">
        <v>238786000</v>
      </c>
      <c r="H4470" t="n">
        <v>2.81</v>
      </c>
      <c r="I4470" t="n">
        <v>6.21</v>
      </c>
      <c r="K4470" t="n">
        <v>-407142000</v>
      </c>
      <c r="L4470" t="n">
        <v>456888000</v>
      </c>
      <c r="M4470" t="n">
        <v>456970000</v>
      </c>
      <c r="N4470" t="n">
        <v>-414751000</v>
      </c>
      <c r="U4470">
        <f>(L4470-K4470)/(2*D4470*0.01)</f>
      </c>
      <c r="V4470">
        <f>(L4470+K4470)/(D4470*0.0001)</f>
      </c>
    </row>
    <row r="4471">
      <c r="A4471" t="n">
        <v>2015</v>
      </c>
      <c r="B4471" t="inlineStr">
        <is>
          <t>00140946</t>
        </is>
      </c>
      <c r="C4471" t="inlineStr">
        <is>
          <t>한솔로지스틱스</t>
        </is>
      </c>
      <c r="D4471" t="n">
        <v>8743425000</v>
      </c>
      <c r="E4471" t="n">
        <v>1744501000</v>
      </c>
      <c r="F4471" t="n">
        <v>1571444000</v>
      </c>
      <c r="G4471" t="n">
        <v>198806000</v>
      </c>
      <c r="H4471" t="n">
        <v>2.6</v>
      </c>
      <c r="I4471" t="n">
        <v>7.64</v>
      </c>
      <c r="K4471" t="n">
        <v>-558283000</v>
      </c>
      <c r="L4471" t="n">
        <v>635523000</v>
      </c>
      <c r="M4471" t="n">
        <v>634117000</v>
      </c>
      <c r="N4471" t="n">
        <v>-567476000</v>
      </c>
      <c r="O4471">
        <f>D4470</f>
      </c>
      <c r="P4471">
        <f>(E4471-F4471+G4471)/O4471*100</f>
      </c>
      <c r="Q4471">
        <f>H4470</f>
      </c>
      <c r="R4471">
        <f>I4470</f>
      </c>
      <c r="S4471">
        <f>H4471-H4470</f>
      </c>
      <c r="T4471">
        <f>I4471-I4470</f>
      </c>
      <c r="U4471">
        <f>(L4471-K4471)/(2*D4471*0.01)</f>
      </c>
      <c r="V4471">
        <f>(L4471+K4471)/(D4471*0.0001)</f>
      </c>
    </row>
    <row r="4472">
      <c r="A4472" t="n">
        <v>2016</v>
      </c>
      <c r="B4472" t="inlineStr">
        <is>
          <t>00140946</t>
        </is>
      </c>
      <c r="C4472" t="inlineStr">
        <is>
          <t>한솔로지스틱스</t>
        </is>
      </c>
      <c r="D4472" t="n">
        <v>9662409000</v>
      </c>
      <c r="E4472" t="n">
        <v>1817122000</v>
      </c>
      <c r="F4472" t="n">
        <v>869792000</v>
      </c>
      <c r="G4472" t="n">
        <v>211357000</v>
      </c>
      <c r="H4472" t="n">
        <v>2.51</v>
      </c>
      <c r="I4472" t="n">
        <v>5.9</v>
      </c>
      <c r="K4472" t="n">
        <v>-546387000</v>
      </c>
      <c r="L4472" t="n">
        <v>612909000</v>
      </c>
      <c r="M4472" t="n">
        <v>610678000</v>
      </c>
      <c r="N4472" t="n">
        <v>-554747000</v>
      </c>
      <c r="O4472">
        <f>D4471</f>
      </c>
      <c r="P4472">
        <f>(E4472-F4472+G4472)/O4472*100</f>
      </c>
      <c r="Q4472">
        <f>H4471</f>
      </c>
      <c r="R4472">
        <f>I4471</f>
      </c>
      <c r="S4472">
        <f>H4472-H4471</f>
      </c>
      <c r="T4472">
        <f>I4472-I4471</f>
      </c>
      <c r="U4472">
        <f>(L4472-K4472)/(2*D4472*0.01)</f>
      </c>
      <c r="V4472">
        <f>(L4472+K4472)/(D4472*0.0001)</f>
      </c>
    </row>
    <row r="4473">
      <c r="A4473" t="n">
        <v>2017</v>
      </c>
      <c r="B4473" t="inlineStr">
        <is>
          <t>00140946</t>
        </is>
      </c>
      <c r="C4473" t="inlineStr">
        <is>
          <t>한솔로지스틱스</t>
        </is>
      </c>
      <c r="D4473" t="n">
        <v>9497517000</v>
      </c>
      <c r="E4473" t="n">
        <v>1788643000</v>
      </c>
      <c r="F4473" t="n">
        <v>1515390000</v>
      </c>
      <c r="G4473" t="n">
        <v>226924000</v>
      </c>
      <c r="H4473" t="n">
        <v>2.97</v>
      </c>
      <c r="I4473" t="n">
        <v>4.77</v>
      </c>
      <c r="K4473" t="n">
        <v>-514464000</v>
      </c>
      <c r="L4473" t="n">
        <v>578339000</v>
      </c>
      <c r="M4473" t="n">
        <v>579003000</v>
      </c>
      <c r="N4473" t="n">
        <v>-524558000</v>
      </c>
      <c r="O4473">
        <f>D4472</f>
      </c>
      <c r="P4473">
        <f>(E4473-F4473+G4473)/O4473*100</f>
      </c>
      <c r="Q4473">
        <f>H4472</f>
      </c>
      <c r="R4473">
        <f>I4472</f>
      </c>
      <c r="S4473">
        <f>H4473-H4472</f>
      </c>
      <c r="T4473">
        <f>I4473-I4472</f>
      </c>
      <c r="U4473">
        <f>(L4473-K4473)/(2*D4473*0.01)</f>
      </c>
      <c r="V4473">
        <f>(L4473+K4473)/(D4473*0.0001)</f>
      </c>
    </row>
    <row r="4474">
      <c r="A4474" t="n">
        <v>2018</v>
      </c>
      <c r="B4474" t="inlineStr">
        <is>
          <t>00140946</t>
        </is>
      </c>
      <c r="C4474" t="inlineStr">
        <is>
          <t>한솔로지스틱스</t>
        </is>
      </c>
      <c r="D4474" t="n">
        <v>10731217000</v>
      </c>
      <c r="E4474" t="n">
        <v>1464368000</v>
      </c>
      <c r="F4474" t="n">
        <v>1340629000</v>
      </c>
      <c r="G4474" t="n">
        <v>256580000</v>
      </c>
      <c r="O4474">
        <f>D4473</f>
      </c>
      <c r="P4474">
        <f>(E4474-F4474+G4474)/O4474*100</f>
      </c>
    </row>
    <row r="4475">
      <c r="A4475" t="n">
        <v>2019</v>
      </c>
      <c r="B4475" t="inlineStr">
        <is>
          <t>00140946</t>
        </is>
      </c>
      <c r="C4475" t="inlineStr">
        <is>
          <t>한솔로지스틱스</t>
        </is>
      </c>
      <c r="D4475" t="n">
        <v>12052246000</v>
      </c>
      <c r="E4475" t="n">
        <v>1663091000</v>
      </c>
      <c r="F4475" t="n">
        <v>1493665000</v>
      </c>
      <c r="G4475" t="n">
        <v>248213000</v>
      </c>
      <c r="O4475">
        <f>D4474</f>
      </c>
      <c r="P4475">
        <f>(E4475-F4475+G4475)/O4475*100</f>
      </c>
    </row>
    <row r="4476">
      <c r="A4476" t="n">
        <v>2020</v>
      </c>
      <c r="B4476" t="inlineStr">
        <is>
          <t>00140946</t>
        </is>
      </c>
      <c r="C4476" t="inlineStr">
        <is>
          <t>한솔로지스틱스</t>
        </is>
      </c>
      <c r="D4476" t="n">
        <v>13235331000</v>
      </c>
      <c r="E4476" t="n">
        <v>1805932000</v>
      </c>
      <c r="F4476" t="n">
        <v>603892000</v>
      </c>
      <c r="G4476" t="n">
        <v>242531000</v>
      </c>
      <c r="O4476">
        <f>D4475</f>
      </c>
      <c r="P4476">
        <f>(E4476-F4476+G4476)/O4476*100</f>
      </c>
    </row>
    <row r="4477">
      <c r="A4477" t="n">
        <v>2021</v>
      </c>
      <c r="B4477" t="inlineStr">
        <is>
          <t>00140946</t>
        </is>
      </c>
      <c r="C4477" t="inlineStr">
        <is>
          <t>한솔로지스틱스</t>
        </is>
      </c>
      <c r="D4477" t="n">
        <v>14852017000</v>
      </c>
      <c r="E4477" t="n">
        <v>2162513000</v>
      </c>
      <c r="F4477" t="n">
        <v>2492457000</v>
      </c>
      <c r="G4477" t="n">
        <v>328353000</v>
      </c>
      <c r="O4477">
        <f>D4476</f>
      </c>
      <c r="P4477">
        <f>(E4477-F4477+G4477)/O4477*100</f>
      </c>
    </row>
    <row r="4478">
      <c r="A4478" t="n">
        <v>2014</v>
      </c>
      <c r="B4478" t="inlineStr">
        <is>
          <t>00140955</t>
        </is>
      </c>
      <c r="C4478" t="inlineStr">
        <is>
          <t>한솔케미칼</t>
        </is>
      </c>
      <c r="D4478" t="n">
        <v>15743824000</v>
      </c>
      <c r="E4478" t="n">
        <v>2781832000</v>
      </c>
      <c r="F4478" t="n">
        <v>594089000</v>
      </c>
      <c r="G4478" t="n">
        <v>218161000</v>
      </c>
      <c r="H4478" t="n">
        <v>2.63</v>
      </c>
      <c r="I4478" t="n">
        <v>6.32</v>
      </c>
      <c r="K4478" t="n">
        <v>-612329000</v>
      </c>
      <c r="L4478" t="n">
        <v>703042000</v>
      </c>
      <c r="M4478" t="n">
        <v>699335000</v>
      </c>
      <c r="N4478" t="n">
        <v>-620665000</v>
      </c>
      <c r="U4478">
        <f>(L4478-K4478)/(2*D4478*0.01)</f>
      </c>
      <c r="V4478">
        <f>(L4478+K4478)/(D4478*0.0001)</f>
      </c>
    </row>
    <row r="4479">
      <c r="A4479" t="n">
        <v>2015</v>
      </c>
      <c r="B4479" t="inlineStr">
        <is>
          <t>00140955</t>
        </is>
      </c>
      <c r="C4479" t="inlineStr">
        <is>
          <t>한솔케미칼</t>
        </is>
      </c>
      <c r="D4479" t="n">
        <v>19275462000</v>
      </c>
      <c r="E4479" t="n">
        <v>3354005000</v>
      </c>
      <c r="F4479" t="n">
        <v>1403995000</v>
      </c>
      <c r="G4479" t="n">
        <v>425995000</v>
      </c>
      <c r="H4479" t="n">
        <v>2.2</v>
      </c>
      <c r="I4479" t="n">
        <v>5.425</v>
      </c>
      <c r="K4479" t="n">
        <v>-869875000</v>
      </c>
      <c r="L4479" t="n">
        <v>997957000</v>
      </c>
      <c r="M4479" t="n">
        <v>988206000</v>
      </c>
      <c r="N4479" t="n">
        <v>-878274000</v>
      </c>
      <c r="O4479">
        <f>D4478</f>
      </c>
      <c r="P4479">
        <f>(E4479-F4479+G4479)/O4479*100</f>
      </c>
      <c r="Q4479">
        <f>H4478</f>
      </c>
      <c r="R4479">
        <f>I4478</f>
      </c>
      <c r="S4479">
        <f>H4479-H4478</f>
      </c>
      <c r="T4479">
        <f>I4479-I4478</f>
      </c>
      <c r="U4479">
        <f>(L4479-K4479)/(2*D4479*0.01)</f>
      </c>
      <c r="V4479">
        <f>(L4479+K4479)/(D4479*0.0001)</f>
      </c>
    </row>
    <row r="4480">
      <c r="A4480" t="n">
        <v>2016</v>
      </c>
      <c r="B4480" t="inlineStr">
        <is>
          <t>00140955</t>
        </is>
      </c>
      <c r="C4480" t="inlineStr">
        <is>
          <t>한솔케미칼</t>
        </is>
      </c>
      <c r="D4480" t="n">
        <v>22060955000</v>
      </c>
      <c r="E4480" t="n">
        <v>3790611000</v>
      </c>
      <c r="F4480" t="n">
        <v>1720978000</v>
      </c>
      <c r="G4480" t="n">
        <v>432701000</v>
      </c>
      <c r="H4480" t="n">
        <v>2.325</v>
      </c>
      <c r="I4480" t="n">
        <v>3.515</v>
      </c>
      <c r="K4480" t="n">
        <v>-1182213000</v>
      </c>
      <c r="L4480" t="n">
        <v>1359653000</v>
      </c>
      <c r="M4480" t="n">
        <v>1343304000</v>
      </c>
      <c r="N4480" t="n">
        <v>-1191262000</v>
      </c>
      <c r="O4480">
        <f>D4479</f>
      </c>
      <c r="P4480">
        <f>(E4480-F4480+G4480)/O4480*100</f>
      </c>
      <c r="Q4480">
        <f>H4479</f>
      </c>
      <c r="R4480">
        <f>I4479</f>
      </c>
      <c r="S4480">
        <f>H4480-H4479</f>
      </c>
      <c r="T4480">
        <f>I4480-I4479</f>
      </c>
      <c r="U4480">
        <f>(L4480-K4480)/(2*D4480*0.01)</f>
      </c>
      <c r="V4480">
        <f>(L4480+K4480)/(D4480*0.0001)</f>
      </c>
    </row>
    <row r="4481">
      <c r="A4481" t="n">
        <v>2017</v>
      </c>
      <c r="B4481" t="inlineStr">
        <is>
          <t>00140955</t>
        </is>
      </c>
      <c r="C4481" t="inlineStr">
        <is>
          <t>한솔케미칼</t>
        </is>
      </c>
      <c r="D4481" t="n">
        <v>25795919000</v>
      </c>
      <c r="E4481" t="n">
        <v>3650375000</v>
      </c>
      <c r="F4481" t="n">
        <v>1105544000</v>
      </c>
      <c r="G4481" t="n">
        <v>449645000</v>
      </c>
      <c r="H4481" t="n">
        <v>2.785</v>
      </c>
      <c r="I4481" t="n">
        <v>3.365</v>
      </c>
      <c r="K4481" t="n">
        <v>-1739088000</v>
      </c>
      <c r="L4481" t="n">
        <v>2021061000</v>
      </c>
      <c r="M4481" t="n">
        <v>2008400000</v>
      </c>
      <c r="N4481" t="n">
        <v>-1757791000</v>
      </c>
      <c r="O4481">
        <f>D4480</f>
      </c>
      <c r="P4481">
        <f>(E4481-F4481+G4481)/O4481*100</f>
      </c>
      <c r="Q4481">
        <f>H4480</f>
      </c>
      <c r="R4481">
        <f>I4480</f>
      </c>
      <c r="S4481">
        <f>H4481-H4480</f>
      </c>
      <c r="T4481">
        <f>I4481-I4480</f>
      </c>
      <c r="U4481">
        <f>(L4481-K4481)/(2*D4481*0.01)</f>
      </c>
      <c r="V4481">
        <f>(L4481+K4481)/(D4481*0.0001)</f>
      </c>
    </row>
    <row r="4482">
      <c r="A4482" t="n">
        <v>2018</v>
      </c>
      <c r="B4482" t="inlineStr">
        <is>
          <t>00140955</t>
        </is>
      </c>
      <c r="C4482" t="inlineStr">
        <is>
          <t>한솔케미칼</t>
        </is>
      </c>
      <c r="D4482" t="n">
        <v>28572408000</v>
      </c>
      <c r="E4482" t="n">
        <v>3516018000</v>
      </c>
      <c r="F4482" t="n">
        <v>1920839000</v>
      </c>
      <c r="G4482" t="n">
        <v>662814000</v>
      </c>
      <c r="H4482" t="n">
        <v>2.27</v>
      </c>
      <c r="I4482" t="n">
        <v>3.525</v>
      </c>
      <c r="K4482" t="n">
        <v>-2031493000</v>
      </c>
      <c r="L4482" t="n">
        <v>2379192000</v>
      </c>
      <c r="M4482" t="n">
        <v>2350747000</v>
      </c>
      <c r="N4482" t="n">
        <v>-1783100000</v>
      </c>
      <c r="O4482">
        <f>D4481</f>
      </c>
      <c r="P4482">
        <f>(E4482-F4482+G4482)/O4482*100</f>
      </c>
      <c r="Q4482">
        <f>H4481</f>
      </c>
      <c r="R4482">
        <f>I4481</f>
      </c>
      <c r="S4482">
        <f>H4482-H4481</f>
      </c>
      <c r="T4482">
        <f>I4482-I4481</f>
      </c>
      <c r="U4482">
        <f>(L4482-K4482)/(2*D4482*0.01)</f>
      </c>
      <c r="V4482">
        <f>(L4482+K4482)/(D4482*0.0001)</f>
      </c>
    </row>
    <row r="4483">
      <c r="A4483" t="n">
        <v>2019</v>
      </c>
      <c r="B4483" t="inlineStr">
        <is>
          <t>00140955</t>
        </is>
      </c>
      <c r="C4483" t="inlineStr">
        <is>
          <t>한솔케미칼</t>
        </is>
      </c>
      <c r="D4483" t="n">
        <v>36621829000</v>
      </c>
      <c r="E4483" t="n">
        <v>4487302000</v>
      </c>
      <c r="F4483" t="n">
        <v>1864092000</v>
      </c>
      <c r="G4483" t="n">
        <v>610101000</v>
      </c>
      <c r="H4483" t="n">
        <v>1.96</v>
      </c>
      <c r="I4483" t="n">
        <v>3.58</v>
      </c>
      <c r="K4483" t="n">
        <v>-2479601000</v>
      </c>
      <c r="L4483" t="n">
        <v>2909826000</v>
      </c>
      <c r="M4483" t="n">
        <v>2864110000</v>
      </c>
      <c r="N4483" t="n">
        <v>-2490802000</v>
      </c>
      <c r="O4483">
        <f>D4482</f>
      </c>
      <c r="P4483">
        <f>(E4483-F4483+G4483)/O4483*100</f>
      </c>
      <c r="Q4483">
        <f>H4482</f>
      </c>
      <c r="R4483">
        <f>I4482</f>
      </c>
      <c r="S4483">
        <f>H4483-H4482</f>
      </c>
      <c r="T4483">
        <f>I4483-I4482</f>
      </c>
      <c r="U4483">
        <f>(L4483-K4483)/(2*D4483*0.01)</f>
      </c>
      <c r="V4483">
        <f>(L4483+K4483)/(D4483*0.0001)</f>
      </c>
    </row>
    <row r="4484">
      <c r="A4484" t="n">
        <v>2021</v>
      </c>
      <c r="B4484" t="inlineStr">
        <is>
          <t>00140955</t>
        </is>
      </c>
      <c r="C4484" t="inlineStr">
        <is>
          <t>한솔케미칼</t>
        </is>
      </c>
      <c r="D4484" t="n">
        <v>56396461000</v>
      </c>
      <c r="E4484" t="n">
        <v>6660607000</v>
      </c>
      <c r="F4484" t="n">
        <v>3960634000</v>
      </c>
      <c r="G4484" t="n">
        <v>831240000</v>
      </c>
      <c r="H4484" t="n">
        <v>2.83</v>
      </c>
      <c r="I4484" t="n">
        <v>4.135</v>
      </c>
      <c r="K4484" t="n">
        <v>-3903135000</v>
      </c>
      <c r="L4484" t="n">
        <v>4579570000</v>
      </c>
      <c r="M4484" t="n">
        <v>4479896000</v>
      </c>
      <c r="N4484" t="n">
        <v>-3899038000</v>
      </c>
      <c r="U4484">
        <f>(L4484-K4484)/(2*D4484*0.01)</f>
      </c>
      <c r="V4484">
        <f>(L4484+K4484)/(D4484*0.0001)</f>
      </c>
    </row>
    <row r="4485">
      <c r="A4485" t="n">
        <v>2022</v>
      </c>
      <c r="B4485" t="inlineStr">
        <is>
          <t>00140955</t>
        </is>
      </c>
      <c r="C4485" t="inlineStr">
        <is>
          <t>한솔케미칼</t>
        </is>
      </c>
      <c r="D4485" t="n">
        <v>58827072000</v>
      </c>
      <c r="E4485" t="n">
        <v>7897872000</v>
      </c>
      <c r="F4485" t="n">
        <v>808089000</v>
      </c>
      <c r="G4485" t="n">
        <v>1321869000</v>
      </c>
      <c r="H4485" t="n">
        <v>5.345</v>
      </c>
      <c r="I4485" t="n">
        <v>4.575</v>
      </c>
      <c r="K4485" t="n">
        <v>-3498827000</v>
      </c>
      <c r="L4485" t="n">
        <v>4050211000</v>
      </c>
      <c r="M4485" t="n">
        <v>4031147000</v>
      </c>
      <c r="N4485" t="n">
        <v>-3547035000</v>
      </c>
      <c r="O4485">
        <f>D4484</f>
      </c>
      <c r="P4485">
        <f>(E4485-F4485+G4485)/O4485*100</f>
      </c>
      <c r="Q4485">
        <f>H4484</f>
      </c>
      <c r="R4485">
        <f>I4484</f>
      </c>
      <c r="S4485">
        <f>H4485-H4484</f>
      </c>
      <c r="T4485">
        <f>I4485-I4484</f>
      </c>
      <c r="U4485">
        <f>(L4485-K4485)/(2*D4485*0.01)</f>
      </c>
      <c r="V4485">
        <f>(L4485+K4485)/(D4485*0.0001)</f>
      </c>
    </row>
    <row r="4486">
      <c r="A4486" t="n">
        <v>2023</v>
      </c>
      <c r="B4486" t="inlineStr">
        <is>
          <t>00140955</t>
        </is>
      </c>
      <c r="C4486" t="inlineStr">
        <is>
          <t>한솔케미칼</t>
        </is>
      </c>
      <c r="D4486" t="n">
        <v>71528292000</v>
      </c>
      <c r="E4486" t="n">
        <v>7580473000</v>
      </c>
      <c r="F4486" t="n">
        <v>2739315000</v>
      </c>
      <c r="G4486" t="n">
        <v>2831457000</v>
      </c>
      <c r="H4486" t="n">
        <v>4.31</v>
      </c>
      <c r="I4486" t="n">
        <v>5.09</v>
      </c>
      <c r="K4486" t="n">
        <v>-4431486000</v>
      </c>
      <c r="L4486" t="n">
        <v>5124311000</v>
      </c>
      <c r="M4486" t="n">
        <v>5009951000</v>
      </c>
      <c r="N4486" t="n">
        <v>-4423383000</v>
      </c>
      <c r="O4486">
        <f>D4485</f>
      </c>
      <c r="P4486">
        <f>(E4486-F4486+G4486)/O4486*100</f>
      </c>
      <c r="Q4486">
        <f>H4485</f>
      </c>
      <c r="R4486">
        <f>I4485</f>
      </c>
      <c r="S4486">
        <f>H4486-H4485</f>
      </c>
      <c r="T4486">
        <f>I4486-I4485</f>
      </c>
      <c r="U4486">
        <f>(L4486-K4486)/(2*D4486*0.01)</f>
      </c>
      <c r="V4486">
        <f>(L4486+K4486)/(D4486*0.0001)</f>
      </c>
    </row>
    <row r="4487">
      <c r="A4487" t="n">
        <v>2024</v>
      </c>
      <c r="B4487" t="inlineStr">
        <is>
          <t>00140955</t>
        </is>
      </c>
      <c r="C4487" t="inlineStr">
        <is>
          <t>한솔케미칼</t>
        </is>
      </c>
      <c r="D4487" t="n">
        <v>84143143000</v>
      </c>
      <c r="E4487" t="n">
        <v>8888050000</v>
      </c>
      <c r="F4487" t="n">
        <v>1139939000</v>
      </c>
      <c r="G4487" t="n">
        <v>2683305000</v>
      </c>
      <c r="H4487" t="n">
        <v>3.78</v>
      </c>
      <c r="I4487" t="n">
        <v>5.05</v>
      </c>
      <c r="K4487" t="n">
        <v>-5389827000</v>
      </c>
      <c r="L4487" t="n">
        <v>6254868000</v>
      </c>
      <c r="M4487" t="n">
        <v>6075967000</v>
      </c>
      <c r="N4487" t="n">
        <v>-5350305000</v>
      </c>
      <c r="O4487">
        <f>D4486</f>
      </c>
      <c r="P4487">
        <f>(E4487-F4487+G4487)/O4487*100</f>
      </c>
      <c r="Q4487">
        <f>H4486</f>
      </c>
      <c r="R4487">
        <f>I4486</f>
      </c>
      <c r="S4487">
        <f>H4487-H4486</f>
      </c>
      <c r="T4487">
        <f>I4487-I4486</f>
      </c>
      <c r="U4487">
        <f>(L4487-K4487)/(2*D4487*0.01)</f>
      </c>
      <c r="V4487">
        <f>(L4487+K4487)/(D4487*0.0001)</f>
      </c>
    </row>
    <row r="4488">
      <c r="A4488" t="n">
        <v>2025</v>
      </c>
      <c r="B4488" t="inlineStr">
        <is>
          <t>00140955</t>
        </is>
      </c>
      <c r="C4488" t="inlineStr">
        <is>
          <t>한솔케미칼</t>
        </is>
      </c>
      <c r="D4488" t="n">
        <v>96545208000</v>
      </c>
      <c r="E4488" t="n">
        <v>9601088000</v>
      </c>
      <c r="F4488" t="n">
        <v>3075323000</v>
      </c>
      <c r="G4488" t="n">
        <v>2658607000</v>
      </c>
      <c r="H4488" t="n">
        <v>4.085</v>
      </c>
      <c r="I4488" t="n">
        <v>4.405</v>
      </c>
      <c r="J4488" t="n">
        <v>9.154999999999999</v>
      </c>
      <c r="K4488" t="n">
        <v>-6969458000</v>
      </c>
      <c r="L4488" t="n">
        <v>8130395000</v>
      </c>
      <c r="M4488" t="n">
        <v>8000897000</v>
      </c>
      <c r="N4488" t="n">
        <v>-6863563000</v>
      </c>
      <c r="O4488">
        <f>D4487</f>
      </c>
      <c r="P4488">
        <f>(E4488-F4488+G4488)/O4488*100</f>
      </c>
      <c r="Q4488">
        <f>H4487</f>
      </c>
      <c r="R4488">
        <f>I4487</f>
      </c>
      <c r="S4488">
        <f>H4488-H4487</f>
      </c>
      <c r="T4488">
        <f>I4488-I4487</f>
      </c>
      <c r="U4488">
        <f>(L4488-K4488)/(2*D4488*0.01)</f>
      </c>
      <c r="V4488">
        <f>(L4488+K4488)/(D4488*0.0001)</f>
      </c>
    </row>
    <row r="4489">
      <c r="A4489" t="n">
        <v>2019</v>
      </c>
      <c r="B4489" t="inlineStr">
        <is>
          <t>00140964</t>
        </is>
      </c>
      <c r="C4489" t="inlineStr">
        <is>
          <t>영원무역홀딩스</t>
        </is>
      </c>
      <c r="D4489" t="n">
        <v>121697717000</v>
      </c>
      <c r="E4489" t="n">
        <v>13588919000</v>
      </c>
      <c r="F4489" t="n">
        <v>8572173000</v>
      </c>
      <c r="G4489" t="n">
        <v>1261140000</v>
      </c>
      <c r="H4489" t="n">
        <v>4.55</v>
      </c>
      <c r="I4489" t="n">
        <v>5</v>
      </c>
      <c r="K4489" t="n">
        <v>-19320625000</v>
      </c>
      <c r="L4489" t="n">
        <v>21005538000</v>
      </c>
      <c r="M4489" t="n">
        <v>10704307000</v>
      </c>
      <c r="N4489" t="n">
        <v>-9955021000</v>
      </c>
      <c r="U4489">
        <f>(L4489-K4489)/(2*D4489*0.01)</f>
      </c>
      <c r="V4489">
        <f>(L4489+K4489)/(D4489*0.0001)</f>
      </c>
    </row>
    <row r="4490">
      <c r="A4490" t="n">
        <v>2020</v>
      </c>
      <c r="B4490" t="inlineStr">
        <is>
          <t>00140964</t>
        </is>
      </c>
      <c r="C4490" t="inlineStr">
        <is>
          <t>영원무역홀딩스</t>
        </is>
      </c>
      <c r="D4490" t="n">
        <v>128731225000</v>
      </c>
      <c r="E4490" t="n">
        <v>14019023000</v>
      </c>
      <c r="F4490" t="n">
        <v>4863877000</v>
      </c>
      <c r="G4490" t="n">
        <v>2916190000</v>
      </c>
      <c r="H4490" t="n">
        <v>2.74</v>
      </c>
      <c r="I4490" t="n">
        <v>3.41</v>
      </c>
      <c r="K4490" t="n">
        <v>-22073464000</v>
      </c>
      <c r="L4490" t="n">
        <v>23735324000</v>
      </c>
      <c r="M4490" t="n">
        <v>11837484000</v>
      </c>
      <c r="N4490" t="n">
        <v>-11202179000</v>
      </c>
      <c r="O4490">
        <f>D4489</f>
      </c>
      <c r="P4490">
        <f>(E4490-F4490+G4490)/O4490*100</f>
      </c>
      <c r="Q4490">
        <f>H4489</f>
      </c>
      <c r="R4490">
        <f>I4489</f>
      </c>
      <c r="S4490">
        <f>H4490-H4489</f>
      </c>
      <c r="T4490">
        <f>I4490-I4489</f>
      </c>
      <c r="U4490">
        <f>(L4490-K4490)/(2*D4490*0.01)</f>
      </c>
      <c r="V4490">
        <f>(L4490+K4490)/(D4490*0.0001)</f>
      </c>
    </row>
    <row r="4491">
      <c r="A4491" t="n">
        <v>2021</v>
      </c>
      <c r="B4491" t="inlineStr">
        <is>
          <t>00140964</t>
        </is>
      </c>
      <c r="C4491" t="inlineStr">
        <is>
          <t>영원무역홀딩스</t>
        </is>
      </c>
      <c r="D4491" t="n">
        <v>138958982000</v>
      </c>
      <c r="E4491" t="n">
        <v>15294149000</v>
      </c>
      <c r="F4491" t="n">
        <v>6919809000</v>
      </c>
      <c r="G4491" t="n">
        <v>935014000</v>
      </c>
      <c r="H4491" t="n">
        <v>3.285</v>
      </c>
      <c r="I4491" t="n">
        <v>3.4</v>
      </c>
      <c r="K4491" t="n">
        <v>-22349167000</v>
      </c>
      <c r="L4491" t="n">
        <v>24077810000</v>
      </c>
      <c r="M4491" t="n">
        <v>13948311000</v>
      </c>
      <c r="N4491" t="n">
        <v>-13268465000</v>
      </c>
      <c r="O4491">
        <f>D4490</f>
      </c>
      <c r="P4491">
        <f>(E4491-F4491+G4491)/O4491*100</f>
      </c>
      <c r="Q4491">
        <f>H4490</f>
      </c>
      <c r="R4491">
        <f>I4490</f>
      </c>
      <c r="S4491">
        <f>H4491-H4490</f>
      </c>
      <c r="T4491">
        <f>I4491-I4490</f>
      </c>
      <c r="U4491">
        <f>(L4491-K4491)/(2*D4491*0.01)</f>
      </c>
      <c r="V4491">
        <f>(L4491+K4491)/(D4491*0.0001)</f>
      </c>
    </row>
    <row r="4492">
      <c r="A4492" t="n">
        <v>2022</v>
      </c>
      <c r="B4492" t="inlineStr">
        <is>
          <t>00140964</t>
        </is>
      </c>
      <c r="C4492" t="inlineStr">
        <is>
          <t>영원무역홀딩스</t>
        </is>
      </c>
      <c r="D4492" t="n">
        <v>134692012000</v>
      </c>
      <c r="E4492" t="n">
        <v>16157703000</v>
      </c>
      <c r="F4492" t="n">
        <v>9178527000</v>
      </c>
      <c r="G4492" t="n">
        <v>1294273000</v>
      </c>
      <c r="H4492" t="n">
        <v>5.79</v>
      </c>
      <c r="I4492" t="n">
        <v>5.59</v>
      </c>
      <c r="K4492" t="n">
        <v>-16344010000</v>
      </c>
      <c r="L4492" t="n">
        <v>16890306000</v>
      </c>
      <c r="M4492" t="n">
        <v>12668397000</v>
      </c>
      <c r="N4492" t="n">
        <v>-12003617000</v>
      </c>
      <c r="O4492">
        <f>D4491</f>
      </c>
      <c r="P4492">
        <f>(E4492-F4492+G4492)/O4492*100</f>
      </c>
      <c r="Q4492">
        <f>H4491</f>
      </c>
      <c r="R4492">
        <f>I4491</f>
      </c>
      <c r="S4492">
        <f>H4492-H4491</f>
      </c>
      <c r="T4492">
        <f>I4492-I4491</f>
      </c>
      <c r="U4492">
        <f>(L4492-K4492)/(2*D4492*0.01)</f>
      </c>
      <c r="V4492">
        <f>(L4492+K4492)/(D4492*0.0001)</f>
      </c>
    </row>
    <row r="4493">
      <c r="A4493" t="n">
        <v>2023</v>
      </c>
      <c r="B4493" t="inlineStr">
        <is>
          <t>00140964</t>
        </is>
      </c>
      <c r="C4493" t="inlineStr">
        <is>
          <t>영원무역홀딩스</t>
        </is>
      </c>
      <c r="D4493" t="n">
        <v>191970766000</v>
      </c>
      <c r="E4493" t="n">
        <v>40873912000</v>
      </c>
      <c r="F4493" t="n">
        <v>7214052000</v>
      </c>
      <c r="G4493" t="n">
        <v>6050084000</v>
      </c>
      <c r="H4493" t="n">
        <v>5.045</v>
      </c>
      <c r="I4493" t="n">
        <v>6.64</v>
      </c>
      <c r="K4493" t="n">
        <v>-22966985000</v>
      </c>
      <c r="L4493" t="n">
        <v>27125996000</v>
      </c>
      <c r="M4493" t="n">
        <v>21542496000</v>
      </c>
      <c r="N4493" t="n">
        <v>-19002943000</v>
      </c>
      <c r="O4493">
        <f>D4492</f>
      </c>
      <c r="P4493">
        <f>(E4493-F4493+G4493)/O4493*100</f>
      </c>
      <c r="Q4493">
        <f>H4492</f>
      </c>
      <c r="R4493">
        <f>I4492</f>
      </c>
      <c r="S4493">
        <f>H4493-H4492</f>
      </c>
      <c r="T4493">
        <f>I4493-I4492</f>
      </c>
      <c r="U4493">
        <f>(L4493-K4493)/(2*D4493*0.01)</f>
      </c>
      <c r="V4493">
        <f>(L4493+K4493)/(D4493*0.0001)</f>
      </c>
    </row>
    <row r="4494">
      <c r="A4494" t="n">
        <v>2024</v>
      </c>
      <c r="B4494" t="inlineStr">
        <is>
          <t>00140964</t>
        </is>
      </c>
      <c r="C4494" t="inlineStr">
        <is>
          <t>영원무역홀딩스</t>
        </is>
      </c>
      <c r="D4494" t="n">
        <v>237612524000</v>
      </c>
      <c r="E4494" t="n">
        <v>25844800000</v>
      </c>
      <c r="F4494" t="n">
        <v>19226823000</v>
      </c>
      <c r="G4494" t="n">
        <v>8709496000</v>
      </c>
      <c r="H4494" t="n">
        <v>4.465</v>
      </c>
      <c r="I4494" t="n">
        <v>8.33</v>
      </c>
      <c r="J4494" t="n">
        <v>10.62</v>
      </c>
      <c r="K4494" t="n">
        <v>-30491219000</v>
      </c>
      <c r="L4494" t="n">
        <v>36955868000</v>
      </c>
      <c r="M4494" t="n">
        <v>26929569000</v>
      </c>
      <c r="N4494" t="n">
        <v>-23729923000</v>
      </c>
      <c r="O4494">
        <f>D4493</f>
      </c>
      <c r="P4494">
        <f>(E4494-F4494+G4494)/O4494*100</f>
      </c>
      <c r="Q4494">
        <f>H4493</f>
      </c>
      <c r="R4494">
        <f>I4493</f>
      </c>
      <c r="S4494">
        <f>H4494-H4493</f>
      </c>
      <c r="T4494">
        <f>I4494-I4493</f>
      </c>
      <c r="U4494">
        <f>(L4494-K4494)/(2*D4494*0.01)</f>
      </c>
      <c r="V4494">
        <f>(L4494+K4494)/(D4494*0.0001)</f>
      </c>
    </row>
    <row r="4495">
      <c r="A4495" t="n">
        <v>2025</v>
      </c>
      <c r="B4495" t="inlineStr">
        <is>
          <t>00140964</t>
        </is>
      </c>
      <c r="C4495" t="inlineStr">
        <is>
          <t>영원무역홀딩스</t>
        </is>
      </c>
      <c r="D4495" t="n">
        <v>255187833000</v>
      </c>
      <c r="E4495" t="n">
        <v>28550829000</v>
      </c>
      <c r="F4495" t="n">
        <v>13847551000</v>
      </c>
      <c r="G4495" t="n">
        <v>9430091000</v>
      </c>
      <c r="H4495" t="n">
        <v>4.765</v>
      </c>
      <c r="I4495" t="n">
        <v>7.545</v>
      </c>
      <c r="J4495" t="n">
        <v>11.4</v>
      </c>
      <c r="K4495" t="n">
        <v>-32709132000</v>
      </c>
      <c r="L4495" t="n">
        <v>38042134000</v>
      </c>
      <c r="M4495" t="n">
        <v>27548258000</v>
      </c>
      <c r="N4495" t="n">
        <v>-24638279000</v>
      </c>
      <c r="O4495">
        <f>D4494</f>
      </c>
      <c r="P4495">
        <f>(E4495-F4495+G4495)/O4495*100</f>
      </c>
      <c r="Q4495">
        <f>H4494</f>
      </c>
      <c r="R4495">
        <f>I4494</f>
      </c>
      <c r="S4495">
        <f>H4495-H4494</f>
      </c>
      <c r="T4495">
        <f>I4495-I4494</f>
      </c>
      <c r="U4495">
        <f>(L4495-K4495)/(2*D4495*0.01)</f>
      </c>
      <c r="V4495">
        <f>(L4495+K4495)/(D4495*0.0001)</f>
      </c>
    </row>
    <row r="4496">
      <c r="A4496" t="n">
        <v>2015</v>
      </c>
      <c r="B4496" t="inlineStr">
        <is>
          <t>00141149</t>
        </is>
      </c>
      <c r="C4496" t="inlineStr">
        <is>
          <t>영진약품</t>
        </is>
      </c>
      <c r="D4496" t="n">
        <v>36084357000</v>
      </c>
      <c r="E4496" t="n">
        <v>3074114000</v>
      </c>
      <c r="F4496" t="n">
        <v>1740548000</v>
      </c>
      <c r="G4496" t="n">
        <v>784475000</v>
      </c>
      <c r="H4496" t="n">
        <v>2.3</v>
      </c>
      <c r="I4496" t="n">
        <v>4.83</v>
      </c>
      <c r="J4496" t="n">
        <v>8.15</v>
      </c>
      <c r="K4496" t="n">
        <v>-3132592000</v>
      </c>
      <c r="L4496" t="n">
        <v>3640907000</v>
      </c>
      <c r="M4496" t="n">
        <v>3529049000</v>
      </c>
      <c r="N4496" t="n">
        <v>-3104304000</v>
      </c>
      <c r="U4496">
        <f>(L4496-K4496)/(2*D4496*0.01)</f>
      </c>
      <c r="V4496">
        <f>(L4496+K4496)/(D4496*0.0001)</f>
      </c>
    </row>
    <row r="4497">
      <c r="A4497" t="n">
        <v>2016</v>
      </c>
      <c r="B4497" t="inlineStr">
        <is>
          <t>00141149</t>
        </is>
      </c>
      <c r="C4497" t="inlineStr">
        <is>
          <t>영진약품</t>
        </is>
      </c>
      <c r="D4497" t="n">
        <v>36251657000</v>
      </c>
      <c r="E4497" t="n">
        <v>3740961000</v>
      </c>
      <c r="F4497" t="n">
        <v>2373560000</v>
      </c>
      <c r="G4497" t="n">
        <v>798956000</v>
      </c>
      <c r="H4497" t="n">
        <v>2.3</v>
      </c>
      <c r="I4497" t="n">
        <v>3.93</v>
      </c>
      <c r="K4497" t="n">
        <v>-2994599000</v>
      </c>
      <c r="L4497" t="n">
        <v>3463794000</v>
      </c>
      <c r="M4497" t="n">
        <v>3389301000</v>
      </c>
      <c r="N4497" t="n">
        <v>-2992324000</v>
      </c>
      <c r="O4497">
        <f>D4496</f>
      </c>
      <c r="P4497">
        <f>(E4497-F4497+G4497)/O4497*100</f>
      </c>
      <c r="Q4497">
        <f>H4496</f>
      </c>
      <c r="R4497">
        <f>I4496</f>
      </c>
      <c r="S4497">
        <f>H4497-H4496</f>
      </c>
      <c r="T4497">
        <f>I4497-I4496</f>
      </c>
      <c r="U4497">
        <f>(L4497-K4497)/(2*D4497*0.01)</f>
      </c>
      <c r="V4497">
        <f>(L4497+K4497)/(D4497*0.0001)</f>
      </c>
    </row>
    <row r="4498">
      <c r="A4498" t="n">
        <v>2017</v>
      </c>
      <c r="B4498" t="inlineStr">
        <is>
          <t>00141149</t>
        </is>
      </c>
      <c r="C4498" t="inlineStr">
        <is>
          <t>영진약품</t>
        </is>
      </c>
      <c r="D4498" t="n">
        <v>37611892000</v>
      </c>
      <c r="E4498" t="n">
        <v>3827121000</v>
      </c>
      <c r="F4498" t="n">
        <v>1496076000</v>
      </c>
      <c r="G4498" t="n">
        <v>800216000</v>
      </c>
      <c r="H4498" t="n">
        <v>2.7</v>
      </c>
      <c r="I4498" t="n">
        <v>3.76</v>
      </c>
      <c r="K4498" t="n">
        <v>-2948543000</v>
      </c>
      <c r="L4498" t="n">
        <v>3398584000</v>
      </c>
      <c r="M4498" t="n">
        <v>3347499000</v>
      </c>
      <c r="N4498" t="n">
        <v>-2963647000</v>
      </c>
      <c r="O4498">
        <f>D4497</f>
      </c>
      <c r="P4498">
        <f>(E4498-F4498+G4498)/O4498*100</f>
      </c>
      <c r="Q4498">
        <f>H4497</f>
      </c>
      <c r="R4498">
        <f>I4497</f>
      </c>
      <c r="S4498">
        <f>H4498-H4497</f>
      </c>
      <c r="T4498">
        <f>I4498-I4497</f>
      </c>
      <c r="U4498">
        <f>(L4498-K4498)/(2*D4498*0.01)</f>
      </c>
      <c r="V4498">
        <f>(L4498+K4498)/(D4498*0.0001)</f>
      </c>
    </row>
    <row r="4499">
      <c r="A4499" t="n">
        <v>2018</v>
      </c>
      <c r="B4499" t="inlineStr">
        <is>
          <t>00141149</t>
        </is>
      </c>
      <c r="C4499" t="inlineStr">
        <is>
          <t>영진약품</t>
        </is>
      </c>
      <c r="D4499" t="n">
        <v>42883006000</v>
      </c>
      <c r="E4499" t="n">
        <v>3906715000</v>
      </c>
      <c r="F4499" t="n">
        <v>2053759000</v>
      </c>
      <c r="G4499" t="n">
        <v>963738000</v>
      </c>
      <c r="H4499" t="n">
        <v>2.2</v>
      </c>
      <c r="I4499" t="n">
        <v>3.43</v>
      </c>
      <c r="J4499" t="n">
        <v>8.51</v>
      </c>
      <c r="K4499" t="n">
        <v>-3637945000</v>
      </c>
      <c r="L4499" t="n">
        <v>4220306000</v>
      </c>
      <c r="M4499" t="n">
        <v>4186389000</v>
      </c>
      <c r="N4499" t="n">
        <v>-3680403000</v>
      </c>
      <c r="O4499">
        <f>D4498</f>
      </c>
      <c r="P4499">
        <f>(E4499-F4499+G4499)/O4499*100</f>
      </c>
      <c r="Q4499">
        <f>H4498</f>
      </c>
      <c r="R4499">
        <f>I4498</f>
      </c>
      <c r="S4499">
        <f>H4499-H4498</f>
      </c>
      <c r="T4499">
        <f>I4499-I4498</f>
      </c>
      <c r="U4499">
        <f>(L4499-K4499)/(2*D4499*0.01)</f>
      </c>
      <c r="V4499">
        <f>(L4499+K4499)/(D4499*0.0001)</f>
      </c>
    </row>
    <row r="4500">
      <c r="A4500" t="n">
        <v>2019</v>
      </c>
      <c r="B4500" t="inlineStr">
        <is>
          <t>00141149</t>
        </is>
      </c>
      <c r="C4500" t="inlineStr">
        <is>
          <t>영진약품</t>
        </is>
      </c>
      <c r="D4500" t="n">
        <v>47444849000</v>
      </c>
      <c r="E4500" t="n">
        <v>4197301000</v>
      </c>
      <c r="F4500" t="n">
        <v>1659062000</v>
      </c>
      <c r="G4500" t="n">
        <v>907130000</v>
      </c>
      <c r="H4500" t="n">
        <v>1.9</v>
      </c>
      <c r="I4500" t="n">
        <v>3.33</v>
      </c>
      <c r="J4500" t="n">
        <v>8.359999999999999</v>
      </c>
      <c r="K4500" t="n">
        <v>-3977940000</v>
      </c>
      <c r="L4500" t="n">
        <v>4615643000</v>
      </c>
      <c r="M4500" t="n">
        <v>4573639000</v>
      </c>
      <c r="N4500" t="n">
        <v>-4021543000</v>
      </c>
      <c r="O4500">
        <f>D4499</f>
      </c>
      <c r="P4500">
        <f>(E4500-F4500+G4500)/O4500*100</f>
      </c>
      <c r="Q4500">
        <f>H4499</f>
      </c>
      <c r="R4500">
        <f>I4499</f>
      </c>
      <c r="S4500">
        <f>H4500-H4499</f>
      </c>
      <c r="T4500">
        <f>I4500-I4499</f>
      </c>
      <c r="U4500">
        <f>(L4500-K4500)/(2*D4500*0.01)</f>
      </c>
      <c r="V4500">
        <f>(L4500+K4500)/(D4500*0.0001)</f>
      </c>
    </row>
    <row r="4501">
      <c r="A4501" t="n">
        <v>2025</v>
      </c>
      <c r="B4501" t="inlineStr">
        <is>
          <t>00141149</t>
        </is>
      </c>
      <c r="C4501" t="inlineStr">
        <is>
          <t>영진약품</t>
        </is>
      </c>
      <c r="D4501" t="n">
        <v>50398229000</v>
      </c>
      <c r="E4501" t="n">
        <v>4140805000</v>
      </c>
      <c r="F4501" t="n">
        <v>3719302000</v>
      </c>
      <c r="G4501" t="n">
        <v>1587071000</v>
      </c>
      <c r="H4501" t="n">
        <v>3.92</v>
      </c>
      <c r="I4501" t="n">
        <v>3.53</v>
      </c>
      <c r="J4501" t="n">
        <v>6.35</v>
      </c>
      <c r="K4501" t="n">
        <v>-2910072000</v>
      </c>
      <c r="L4501" t="n">
        <v>3263395000</v>
      </c>
      <c r="M4501" t="n">
        <v>3298634000</v>
      </c>
      <c r="N4501" t="n">
        <v>-2992546000</v>
      </c>
      <c r="U4501">
        <f>(L4501-K4501)/(2*D4501*0.01)</f>
      </c>
      <c r="V4501">
        <f>(L4501+K4501)/(D4501*0.0001)</f>
      </c>
    </row>
    <row r="4502">
      <c r="A4502" t="n">
        <v>2014</v>
      </c>
      <c r="B4502" t="inlineStr">
        <is>
          <t>00141246</t>
        </is>
      </c>
      <c r="C4502" t="inlineStr">
        <is>
          <t>SGC E&amp;C</t>
        </is>
      </c>
      <c r="D4502" t="n">
        <v>27212982000</v>
      </c>
      <c r="E4502" t="n">
        <v>5640124000</v>
      </c>
      <c r="F4502" t="n">
        <v>3194708000</v>
      </c>
      <c r="G4502" t="n">
        <v>1029047000</v>
      </c>
      <c r="H4502" t="n">
        <v>3.12</v>
      </c>
      <c r="I4502" t="n">
        <v>2</v>
      </c>
      <c r="K4502" t="n">
        <v>-1687497000</v>
      </c>
      <c r="L4502" t="n">
        <v>1933588000</v>
      </c>
      <c r="M4502" t="n">
        <v>1913571000</v>
      </c>
      <c r="N4502" t="n">
        <v>-1703512000</v>
      </c>
      <c r="U4502">
        <f>(L4502-K4502)/(2*D4502*0.01)</f>
      </c>
      <c r="V4502">
        <f>(L4502+K4502)/(D4502*0.0001)</f>
      </c>
    </row>
    <row r="4503">
      <c r="A4503" t="n">
        <v>2015</v>
      </c>
      <c r="B4503" t="inlineStr">
        <is>
          <t>00141246</t>
        </is>
      </c>
      <c r="C4503" t="inlineStr">
        <is>
          <t>SGC E&amp;C</t>
        </is>
      </c>
      <c r="D4503" t="n">
        <v>29939194000</v>
      </c>
      <c r="E4503" t="n">
        <v>5401673000</v>
      </c>
      <c r="F4503" t="n">
        <v>3922159000</v>
      </c>
      <c r="G4503" t="n">
        <v>777143000</v>
      </c>
      <c r="H4503" t="n">
        <v>2.82</v>
      </c>
      <c r="K4503" t="n">
        <v>-2150407000</v>
      </c>
      <c r="L4503" t="n">
        <v>1875658000</v>
      </c>
      <c r="M4503" t="n">
        <v>2131640000</v>
      </c>
      <c r="N4503" t="n">
        <v>-1895827000</v>
      </c>
      <c r="O4503">
        <f>D4502</f>
      </c>
      <c r="P4503">
        <f>(E4503-F4503+G4503)/O4503*100</f>
      </c>
      <c r="Q4503">
        <f>H4502</f>
      </c>
      <c r="S4503">
        <f>H4503-H4502</f>
      </c>
      <c r="U4503">
        <f>(L4503-K4503)/(2*D4503*0.01)</f>
      </c>
    </row>
    <row r="4504">
      <c r="A4504" t="n">
        <v>2016</v>
      </c>
      <c r="B4504" t="inlineStr">
        <is>
          <t>00141246</t>
        </is>
      </c>
      <c r="C4504" t="inlineStr">
        <is>
          <t>SGC E&amp;C</t>
        </is>
      </c>
      <c r="D4504" t="n">
        <v>31582456000</v>
      </c>
      <c r="E4504" t="n">
        <v>5346085000</v>
      </c>
      <c r="F4504" t="n">
        <v>3627551000</v>
      </c>
      <c r="G4504" t="n">
        <v>742635000</v>
      </c>
      <c r="H4504" t="n">
        <v>2.665</v>
      </c>
      <c r="K4504" t="n">
        <v>-1661173000</v>
      </c>
      <c r="L4504" t="n">
        <v>1879734000</v>
      </c>
      <c r="M4504" t="n">
        <v>1865470000</v>
      </c>
      <c r="N4504" t="n">
        <v>-1681285000</v>
      </c>
      <c r="O4504">
        <f>D4503</f>
      </c>
      <c r="P4504">
        <f>(E4504-F4504+G4504)/O4504*100</f>
      </c>
      <c r="Q4504">
        <f>H4503</f>
      </c>
      <c r="S4504">
        <f>H4504-H4503</f>
      </c>
      <c r="U4504">
        <f>(L4504-K4504)/(2*D4504*0.01)</f>
      </c>
      <c r="V4504">
        <f>(L4504+K4504)/(D4504*0.0001)</f>
      </c>
    </row>
    <row r="4505">
      <c r="A4505" t="n">
        <v>2017</v>
      </c>
      <c r="B4505" t="inlineStr">
        <is>
          <t>00141246</t>
        </is>
      </c>
      <c r="C4505" t="inlineStr">
        <is>
          <t>SGC E&amp;C</t>
        </is>
      </c>
      <c r="D4505" t="n">
        <v>35270785000</v>
      </c>
      <c r="E4505" t="n">
        <v>5381350000</v>
      </c>
      <c r="F4505" t="n">
        <v>2482502000</v>
      </c>
      <c r="G4505" t="n">
        <v>765485000</v>
      </c>
      <c r="H4505" t="n">
        <v>3.085</v>
      </c>
      <c r="I4505" t="n">
        <v>3.25</v>
      </c>
      <c r="K4505" t="n">
        <v>-1747393000</v>
      </c>
      <c r="L4505" t="n">
        <v>1970591000</v>
      </c>
      <c r="M4505" t="n">
        <v>1967668000</v>
      </c>
      <c r="N4505" t="n">
        <v>-1777803000</v>
      </c>
      <c r="O4505">
        <f>D4504</f>
      </c>
      <c r="P4505">
        <f>(E4505-F4505+G4505)/O4505*100</f>
      </c>
      <c r="Q4505">
        <f>H4504</f>
      </c>
      <c r="S4505">
        <f>H4505-H4504</f>
      </c>
      <c r="U4505">
        <f>(L4505-K4505)/(2*D4505*0.01)</f>
      </c>
      <c r="V4505">
        <f>(L4505+K4505)/(D4505*0.0001)</f>
      </c>
    </row>
    <row r="4506">
      <c r="A4506" t="n">
        <v>2018</v>
      </c>
      <c r="B4506" t="inlineStr">
        <is>
          <t>00141246</t>
        </is>
      </c>
      <c r="C4506" t="inlineStr">
        <is>
          <t>SGC E&amp;C</t>
        </is>
      </c>
      <c r="D4506" t="n">
        <v>40187617000</v>
      </c>
      <c r="E4506" t="n">
        <v>5644501000</v>
      </c>
      <c r="F4506" t="n">
        <v>2969378000</v>
      </c>
      <c r="G4506" t="n">
        <v>948399000</v>
      </c>
      <c r="H4506" t="n">
        <v>2.78</v>
      </c>
      <c r="I4506" t="n">
        <v>3.25</v>
      </c>
      <c r="K4506" t="n">
        <v>-1953080000</v>
      </c>
      <c r="L4506" t="n">
        <v>2202716000</v>
      </c>
      <c r="M4506" t="n">
        <v>2199987000</v>
      </c>
      <c r="N4506" t="n">
        <v>-1988034000</v>
      </c>
      <c r="O4506">
        <f>D4505</f>
      </c>
      <c r="P4506">
        <f>(E4506-F4506+G4506)/O4506*100</f>
      </c>
      <c r="Q4506">
        <f>H4505</f>
      </c>
      <c r="R4506">
        <f>I4505</f>
      </c>
      <c r="S4506">
        <f>H4506-H4505</f>
      </c>
      <c r="T4506">
        <f>I4506-I4505</f>
      </c>
      <c r="U4506">
        <f>(L4506-K4506)/(2*D4506*0.01)</f>
      </c>
      <c r="V4506">
        <f>(L4506+K4506)/(D4506*0.0001)</f>
      </c>
    </row>
    <row r="4507">
      <c r="A4507" t="n">
        <v>2019</v>
      </c>
      <c r="B4507" t="inlineStr">
        <is>
          <t>00141246</t>
        </is>
      </c>
      <c r="C4507" t="inlineStr">
        <is>
          <t>SGC E&amp;C</t>
        </is>
      </c>
      <c r="D4507" t="n">
        <v>45020329000</v>
      </c>
      <c r="E4507" t="n">
        <v>6167149000</v>
      </c>
      <c r="F4507" t="n">
        <v>3433732000</v>
      </c>
      <c r="G4507" t="n">
        <v>985598000</v>
      </c>
      <c r="H4507" t="n">
        <v>2.43</v>
      </c>
      <c r="I4507" t="n">
        <v>3.98</v>
      </c>
      <c r="K4507" t="n">
        <v>-2230547000</v>
      </c>
      <c r="L4507" t="n">
        <v>2526519000</v>
      </c>
      <c r="M4507" t="n">
        <v>2505983000</v>
      </c>
      <c r="N4507" t="n">
        <v>-2257445000</v>
      </c>
      <c r="O4507">
        <f>D4506</f>
      </c>
      <c r="P4507">
        <f>(E4507-F4507+G4507)/O4507*100</f>
      </c>
      <c r="Q4507">
        <f>H4506</f>
      </c>
      <c r="R4507">
        <f>I4506</f>
      </c>
      <c r="S4507">
        <f>H4507-H4506</f>
      </c>
      <c r="T4507">
        <f>I4507-I4506</f>
      </c>
      <c r="U4507">
        <f>(L4507-K4507)/(2*D4507*0.01)</f>
      </c>
      <c r="V4507">
        <f>(L4507+K4507)/(D4507*0.0001)</f>
      </c>
    </row>
    <row r="4508">
      <c r="A4508" t="n">
        <v>2020</v>
      </c>
      <c r="B4508" t="inlineStr">
        <is>
          <t>00141246</t>
        </is>
      </c>
      <c r="C4508" t="inlineStr">
        <is>
          <t>SGC E&amp;C</t>
        </is>
      </c>
      <c r="D4508" t="n">
        <v>38976656000</v>
      </c>
      <c r="E4508" t="n">
        <v>6452369000</v>
      </c>
      <c r="F4508" t="n">
        <v>4088415000</v>
      </c>
      <c r="G4508" t="n">
        <v>942586000</v>
      </c>
      <c r="H4508" t="n">
        <v>2.37</v>
      </c>
      <c r="I4508" t="n">
        <v>2.95</v>
      </c>
      <c r="K4508" t="n">
        <v>-1667922000</v>
      </c>
      <c r="L4508" t="n">
        <v>1846709000</v>
      </c>
      <c r="M4508" t="n">
        <v>1856831000</v>
      </c>
      <c r="N4508" t="n">
        <v>-1707490000</v>
      </c>
      <c r="O4508">
        <f>D4507</f>
      </c>
      <c r="P4508">
        <f>(E4508-F4508+G4508)/O4508*100</f>
      </c>
      <c r="Q4508">
        <f>H4507</f>
      </c>
      <c r="R4508">
        <f>I4507</f>
      </c>
      <c r="S4508">
        <f>H4508-H4507</f>
      </c>
      <c r="T4508">
        <f>I4508-I4507</f>
      </c>
      <c r="U4508">
        <f>(L4508-K4508)/(2*D4508*0.01)</f>
      </c>
      <c r="V4508">
        <f>(L4508+K4508)/(D4508*0.0001)</f>
      </c>
    </row>
    <row r="4509">
      <c r="A4509" t="n">
        <v>2021</v>
      </c>
      <c r="B4509" t="inlineStr">
        <is>
          <t>00141246</t>
        </is>
      </c>
      <c r="C4509" t="inlineStr">
        <is>
          <t>SGC E&amp;C</t>
        </is>
      </c>
      <c r="D4509" t="n">
        <v>40714915000</v>
      </c>
      <c r="E4509" t="n">
        <v>5524986000</v>
      </c>
      <c r="F4509" t="n">
        <v>4315958000</v>
      </c>
      <c r="G4509" t="n">
        <v>851263000</v>
      </c>
      <c r="H4509" t="n">
        <v>2.98</v>
      </c>
      <c r="I4509" t="n">
        <v>2.99</v>
      </c>
      <c r="K4509" t="n">
        <v>-1777574000</v>
      </c>
      <c r="L4509" t="n">
        <v>1958587000</v>
      </c>
      <c r="M4509" t="n">
        <v>1981580000</v>
      </c>
      <c r="N4509" t="n">
        <v>-1830128000</v>
      </c>
      <c r="O4509">
        <f>D4508</f>
      </c>
      <c r="P4509">
        <f>(E4509-F4509+G4509)/O4509*100</f>
      </c>
      <c r="Q4509">
        <f>H4508</f>
      </c>
      <c r="R4509">
        <f>I4508</f>
      </c>
      <c r="S4509">
        <f>H4509-H4508</f>
      </c>
      <c r="T4509">
        <f>I4509-I4508</f>
      </c>
      <c r="U4509">
        <f>(L4509-K4509)/(2*D4509*0.01)</f>
      </c>
      <c r="V4509">
        <f>(L4509+K4509)/(D4509*0.0001)</f>
      </c>
    </row>
    <row r="4510">
      <c r="A4510" t="n">
        <v>2022</v>
      </c>
      <c r="B4510" t="inlineStr">
        <is>
          <t>00141246</t>
        </is>
      </c>
      <c r="C4510" t="inlineStr">
        <is>
          <t>SGC E&amp;C</t>
        </is>
      </c>
      <c r="D4510" t="n">
        <v>42369242000</v>
      </c>
      <c r="E4510" t="n">
        <v>5640541000</v>
      </c>
      <c r="F4510" t="n">
        <v>6963505000</v>
      </c>
      <c r="G4510" t="n">
        <v>1084571000</v>
      </c>
      <c r="H4510" t="n">
        <v>5.41</v>
      </c>
      <c r="I4510" t="n">
        <v>3.44</v>
      </c>
      <c r="K4510" t="n">
        <v>-1398587000</v>
      </c>
      <c r="L4510" t="n">
        <v>1509542000</v>
      </c>
      <c r="M4510" t="n">
        <v>1566048000</v>
      </c>
      <c r="N4510" t="n">
        <v>-1474131000</v>
      </c>
      <c r="O4510">
        <f>D4509</f>
      </c>
      <c r="P4510">
        <f>(E4510-F4510+G4510)/O4510*100</f>
      </c>
      <c r="Q4510">
        <f>H4509</f>
      </c>
      <c r="R4510">
        <f>I4509</f>
      </c>
      <c r="S4510">
        <f>H4510-H4509</f>
      </c>
      <c r="T4510">
        <f>I4510-I4509</f>
      </c>
      <c r="U4510">
        <f>(L4510-K4510)/(2*D4510*0.01)</f>
      </c>
      <c r="V4510">
        <f>(L4510+K4510)/(D4510*0.0001)</f>
      </c>
    </row>
    <row r="4511">
      <c r="A4511" t="n">
        <v>2023</v>
      </c>
      <c r="B4511" t="inlineStr">
        <is>
          <t>00141246</t>
        </is>
      </c>
      <c r="C4511" t="inlineStr">
        <is>
          <t>SGC E&amp;C</t>
        </is>
      </c>
      <c r="D4511" t="n">
        <v>45140336000</v>
      </c>
      <c r="E4511" t="n">
        <v>6225625000</v>
      </c>
      <c r="F4511" t="n">
        <v>6444751000</v>
      </c>
      <c r="G4511" t="n">
        <v>1993917000</v>
      </c>
      <c r="H4511" t="n">
        <v>4.37</v>
      </c>
      <c r="I4511" t="n">
        <v>3.43</v>
      </c>
      <c r="K4511" t="n">
        <v>-1526581000</v>
      </c>
      <c r="L4511" t="n">
        <v>1651452000</v>
      </c>
      <c r="M4511" t="n">
        <v>1695405000</v>
      </c>
      <c r="N4511" t="n">
        <v>-1593426000</v>
      </c>
      <c r="O4511">
        <f>D4510</f>
      </c>
      <c r="P4511">
        <f>(E4511-F4511+G4511)/O4511*100</f>
      </c>
      <c r="Q4511">
        <f>H4510</f>
      </c>
      <c r="R4511">
        <f>I4510</f>
      </c>
      <c r="S4511">
        <f>H4511-H4510</f>
      </c>
      <c r="T4511">
        <f>I4511-I4510</f>
      </c>
      <c r="U4511">
        <f>(L4511-K4511)/(2*D4511*0.01)</f>
      </c>
      <c r="V4511">
        <f>(L4511+K4511)/(D4511*0.0001)</f>
      </c>
    </row>
    <row r="4512">
      <c r="A4512" t="n">
        <v>2024</v>
      </c>
      <c r="B4512" t="inlineStr">
        <is>
          <t>00141246</t>
        </is>
      </c>
      <c r="C4512" t="inlineStr">
        <is>
          <t>SGC E&amp;C</t>
        </is>
      </c>
      <c r="D4512" t="n">
        <v>47239137000</v>
      </c>
      <c r="E4512" t="n">
        <v>6135923000</v>
      </c>
      <c r="F4512" t="n">
        <v>7083668000</v>
      </c>
      <c r="G4512" t="n">
        <v>1686588000</v>
      </c>
      <c r="H4512" t="n">
        <v>3.76</v>
      </c>
      <c r="I4512" t="n">
        <v>3.43</v>
      </c>
      <c r="K4512" t="n">
        <v>-1622644000</v>
      </c>
      <c r="L4512" t="n">
        <v>1756086000</v>
      </c>
      <c r="M4512" t="n">
        <v>1791983000</v>
      </c>
      <c r="N4512" t="n">
        <v>-1684291000</v>
      </c>
      <c r="O4512">
        <f>D4511</f>
      </c>
      <c r="P4512">
        <f>(E4512-F4512+G4512)/O4512*100</f>
      </c>
      <c r="Q4512">
        <f>H4511</f>
      </c>
      <c r="R4512">
        <f>I4511</f>
      </c>
      <c r="S4512">
        <f>H4512-H4511</f>
      </c>
      <c r="T4512">
        <f>I4512-I4511</f>
      </c>
      <c r="U4512">
        <f>(L4512-K4512)/(2*D4512*0.01)</f>
      </c>
      <c r="V4512">
        <f>(L4512+K4512)/(D4512*0.0001)</f>
      </c>
    </row>
    <row r="4513">
      <c r="A4513" t="n">
        <v>2025</v>
      </c>
      <c r="B4513" t="inlineStr">
        <is>
          <t>00141246</t>
        </is>
      </c>
      <c r="C4513" t="inlineStr">
        <is>
          <t>SGC E&amp;C</t>
        </is>
      </c>
      <c r="D4513" t="n">
        <v>47060107000</v>
      </c>
      <c r="E4513" t="n">
        <v>5882869000</v>
      </c>
      <c r="F4513" t="n">
        <v>7410382000</v>
      </c>
      <c r="G4513" t="n">
        <v>1545682000</v>
      </c>
      <c r="H4513" t="n">
        <v>3.93</v>
      </c>
      <c r="I4513" t="n">
        <v>3.35</v>
      </c>
      <c r="K4513" t="n">
        <v>-1411713000</v>
      </c>
      <c r="L4513" t="n">
        <v>1514640000</v>
      </c>
      <c r="M4513" t="n">
        <v>1548466000</v>
      </c>
      <c r="N4513" t="n">
        <v>-1468113000</v>
      </c>
      <c r="O4513">
        <f>D4512</f>
      </c>
      <c r="P4513">
        <f>(E4513-F4513+G4513)/O4513*100</f>
      </c>
      <c r="Q4513">
        <f>H4512</f>
      </c>
      <c r="R4513">
        <f>I4512</f>
      </c>
      <c r="S4513">
        <f>H4513-H4512</f>
      </c>
      <c r="T4513">
        <f>I4513-I4512</f>
      </c>
      <c r="U4513">
        <f>(L4513-K4513)/(2*D4513*0.01)</f>
      </c>
      <c r="V4513">
        <f>(L4513+K4513)/(D4513*0.0001)</f>
      </c>
    </row>
    <row r="4514">
      <c r="A4514" t="n">
        <v>2014</v>
      </c>
      <c r="B4514" t="inlineStr">
        <is>
          <t>00141273</t>
        </is>
      </c>
      <c r="C4514" t="inlineStr">
        <is>
          <t>웰바이오텍</t>
        </is>
      </c>
      <c r="D4514" t="n">
        <v>1519315000</v>
      </c>
      <c r="E4514" t="n">
        <v>415876000</v>
      </c>
      <c r="F4514" t="n">
        <v>316166000</v>
      </c>
      <c r="G4514" t="n">
        <v>44897000</v>
      </c>
      <c r="H4514" t="n">
        <v>2.61</v>
      </c>
      <c r="I4514" t="n">
        <v>4.78</v>
      </c>
    </row>
    <row r="4515">
      <c r="A4515" t="n">
        <v>2015</v>
      </c>
      <c r="B4515" t="inlineStr">
        <is>
          <t>00141273</t>
        </is>
      </c>
      <c r="C4515" t="inlineStr">
        <is>
          <t>웰바이오텍</t>
        </is>
      </c>
      <c r="D4515" t="n">
        <v>1693313000</v>
      </c>
      <c r="E4515" t="n">
        <v>367506000</v>
      </c>
      <c r="F4515" t="n">
        <v>149305000</v>
      </c>
      <c r="G4515" t="n">
        <v>31495000</v>
      </c>
      <c r="H4515" t="n">
        <v>2.22</v>
      </c>
      <c r="I4515" t="n">
        <v>2.38</v>
      </c>
      <c r="K4515" t="n">
        <v>-67649000</v>
      </c>
      <c r="L4515" t="n">
        <v>74656000</v>
      </c>
      <c r="M4515" t="n">
        <v>73865000</v>
      </c>
      <c r="N4515" t="n">
        <v>-68249000</v>
      </c>
      <c r="O4515">
        <f>D4514</f>
      </c>
      <c r="P4515">
        <f>(E4515-F4515+G4515)/O4515*100</f>
      </c>
      <c r="Q4515">
        <f>H4514</f>
      </c>
      <c r="R4515">
        <f>I4514</f>
      </c>
      <c r="S4515">
        <f>H4515-H4514</f>
      </c>
      <c r="T4515">
        <f>I4515-I4514</f>
      </c>
      <c r="U4515">
        <f>(L4515-K4515)/(2*D4515*0.01)</f>
      </c>
      <c r="V4515">
        <f>(L4515+K4515)/(D4515*0.0001)</f>
      </c>
    </row>
    <row r="4516">
      <c r="A4516" t="n">
        <v>2016</v>
      </c>
      <c r="B4516" t="inlineStr">
        <is>
          <t>00141273</t>
        </is>
      </c>
      <c r="C4516" t="inlineStr">
        <is>
          <t>웰바이오텍</t>
        </is>
      </c>
      <c r="D4516" t="n">
        <v>2004276000</v>
      </c>
      <c r="E4516" t="n">
        <v>308167000</v>
      </c>
      <c r="F4516" t="n">
        <v>93633000</v>
      </c>
      <c r="G4516" t="n">
        <v>30161000</v>
      </c>
      <c r="H4516" t="n">
        <v>2.13</v>
      </c>
      <c r="I4516" t="n">
        <v>2.38</v>
      </c>
      <c r="K4516" t="n">
        <v>-81526000</v>
      </c>
      <c r="L4516" t="n">
        <v>90648000</v>
      </c>
      <c r="M4516" t="n">
        <v>89613000</v>
      </c>
      <c r="N4516" t="n">
        <v>-82185000</v>
      </c>
      <c r="O4516">
        <f>D4515</f>
      </c>
      <c r="P4516">
        <f>(E4516-F4516+G4516)/O4516*100</f>
      </c>
      <c r="Q4516">
        <f>H4515</f>
      </c>
      <c r="R4516">
        <f>I4515</f>
      </c>
      <c r="S4516">
        <f>H4516-H4515</f>
      </c>
      <c r="T4516">
        <f>I4516-I4515</f>
      </c>
      <c r="U4516">
        <f>(L4516-K4516)/(2*D4516*0.01)</f>
      </c>
      <c r="V4516">
        <f>(L4516+K4516)/(D4516*0.0001)</f>
      </c>
    </row>
    <row r="4517">
      <c r="A4517" t="n">
        <v>2017</v>
      </c>
      <c r="B4517" t="inlineStr">
        <is>
          <t>00141273</t>
        </is>
      </c>
      <c r="C4517" t="inlineStr">
        <is>
          <t>웰바이오텍</t>
        </is>
      </c>
      <c r="D4517" t="n">
        <v>1851620000</v>
      </c>
      <c r="E4517" t="n">
        <v>276915000</v>
      </c>
      <c r="F4517" t="n">
        <v>462728000</v>
      </c>
      <c r="G4517" t="n">
        <v>33157000</v>
      </c>
      <c r="H4517" t="n">
        <v>2.65</v>
      </c>
      <c r="I4517" t="n">
        <v>2.38</v>
      </c>
      <c r="K4517" t="n">
        <v>-74428000</v>
      </c>
      <c r="L4517" t="n">
        <v>82591000</v>
      </c>
      <c r="M4517" t="n">
        <v>82082000</v>
      </c>
      <c r="N4517" t="n">
        <v>-76385000</v>
      </c>
      <c r="O4517">
        <f>D4516</f>
      </c>
      <c r="P4517">
        <f>(E4517-F4517+G4517)/O4517*100</f>
      </c>
      <c r="Q4517">
        <f>H4516</f>
      </c>
      <c r="R4517">
        <f>I4516</f>
      </c>
      <c r="S4517">
        <f>H4517-H4516</f>
      </c>
      <c r="T4517">
        <f>I4517-I4516</f>
      </c>
      <c r="U4517">
        <f>(L4517-K4517)/(2*D4517*0.01)</f>
      </c>
      <c r="V4517">
        <f>(L4517+K4517)/(D4517*0.0001)</f>
      </c>
    </row>
    <row r="4518">
      <c r="A4518" t="n">
        <v>2018</v>
      </c>
      <c r="B4518" t="inlineStr">
        <is>
          <t>00141273</t>
        </is>
      </c>
      <c r="C4518" t="inlineStr">
        <is>
          <t>웰바이오텍</t>
        </is>
      </c>
      <c r="D4518" t="n">
        <v>1513946000</v>
      </c>
      <c r="E4518" t="n">
        <v>358652000</v>
      </c>
      <c r="F4518" t="n">
        <v>706660000</v>
      </c>
      <c r="G4518" t="n">
        <v>33058000</v>
      </c>
      <c r="H4518" t="n">
        <v>2.245</v>
      </c>
      <c r="I4518" t="n">
        <v>2.19</v>
      </c>
      <c r="K4518" t="n">
        <v>-75160000</v>
      </c>
      <c r="L4518" t="n">
        <v>85190000</v>
      </c>
      <c r="M4518" t="n">
        <v>84305000</v>
      </c>
      <c r="N4518" t="n">
        <v>-75838000</v>
      </c>
      <c r="O4518">
        <f>D4517</f>
      </c>
      <c r="P4518">
        <f>(E4518-F4518+G4518)/O4518*100</f>
      </c>
      <c r="Q4518">
        <f>H4517</f>
      </c>
      <c r="R4518">
        <f>I4517</f>
      </c>
      <c r="S4518">
        <f>H4518-H4517</f>
      </c>
      <c r="T4518">
        <f>I4518-I4517</f>
      </c>
      <c r="U4518">
        <f>(L4518-K4518)/(2*D4518*0.01)</f>
      </c>
      <c r="V4518">
        <f>(L4518+K4518)/(D4518*0.0001)</f>
      </c>
    </row>
    <row r="4519">
      <c r="A4519" t="n">
        <v>2019</v>
      </c>
      <c r="B4519" t="inlineStr">
        <is>
          <t>00141273</t>
        </is>
      </c>
      <c r="C4519" t="inlineStr">
        <is>
          <t>웰바이오텍</t>
        </is>
      </c>
      <c r="D4519" t="n">
        <v>2599480957</v>
      </c>
      <c r="E4519" t="n">
        <v>602948488</v>
      </c>
      <c r="F4519" t="n">
        <v>378049915</v>
      </c>
      <c r="G4519" t="n">
        <v>40278705</v>
      </c>
      <c r="H4519" t="n">
        <v>2.565</v>
      </c>
      <c r="I4519" t="n">
        <v>3.935</v>
      </c>
      <c r="J4519" t="n">
        <v>8.4</v>
      </c>
      <c r="O4519">
        <f>D4518</f>
      </c>
      <c r="P4519">
        <f>(E4519-F4519+G4519)/O4519*100</f>
      </c>
      <c r="Q4519">
        <f>H4518</f>
      </c>
      <c r="R4519">
        <f>I4518</f>
      </c>
      <c r="S4519">
        <f>H4519-H4518</f>
      </c>
      <c r="T4519">
        <f>I4519-I4518</f>
      </c>
    </row>
    <row r="4520">
      <c r="A4520" t="n">
        <v>2020</v>
      </c>
      <c r="B4520" t="inlineStr">
        <is>
          <t>00141273</t>
        </is>
      </c>
      <c r="C4520" t="inlineStr">
        <is>
          <t>웰바이오텍</t>
        </is>
      </c>
      <c r="D4520" t="n">
        <v>1870704411</v>
      </c>
      <c r="E4520" t="n">
        <v>537510517</v>
      </c>
      <c r="F4520" t="n">
        <v>871047111</v>
      </c>
      <c r="G4520" t="n">
        <v>48813516</v>
      </c>
      <c r="H4520" t="n">
        <v>2.495</v>
      </c>
      <c r="I4520" t="n">
        <v>3.85</v>
      </c>
      <c r="J4520" t="n">
        <v>7.86</v>
      </c>
      <c r="K4520" t="n">
        <v>-133521563</v>
      </c>
      <c r="L4520" t="n">
        <v>153714915</v>
      </c>
      <c r="M4520" t="n">
        <v>153465265</v>
      </c>
      <c r="N4520" t="n">
        <v>-135777163</v>
      </c>
      <c r="O4520">
        <f>D4519</f>
      </c>
      <c r="P4520">
        <f>(E4520-F4520+G4520)/O4520*100</f>
      </c>
      <c r="Q4520">
        <f>H4519</f>
      </c>
      <c r="R4520">
        <f>I4519</f>
      </c>
      <c r="S4520">
        <f>H4520-H4519</f>
      </c>
      <c r="T4520">
        <f>I4520-I4519</f>
      </c>
      <c r="U4520">
        <f>(L4520-K4520)/(2*D4520*0.01)</f>
      </c>
      <c r="V4520">
        <f>(L4520+K4520)/(D4520*0.0001)</f>
      </c>
    </row>
    <row r="4521">
      <c r="A4521" t="n">
        <v>2021</v>
      </c>
      <c r="B4521" t="inlineStr">
        <is>
          <t>00141273</t>
        </is>
      </c>
      <c r="C4521" t="inlineStr">
        <is>
          <t>웰바이오텍</t>
        </is>
      </c>
      <c r="D4521" t="n">
        <v>1893031497</v>
      </c>
      <c r="E4521" t="n">
        <v>563844966</v>
      </c>
      <c r="F4521" t="n">
        <v>441544629</v>
      </c>
      <c r="G4521" t="n">
        <v>43276194</v>
      </c>
      <c r="H4521" t="n">
        <v>3.11</v>
      </c>
      <c r="I4521" t="n">
        <v>4.46</v>
      </c>
      <c r="J4521" t="n">
        <v>7.98</v>
      </c>
      <c r="K4521" t="n">
        <v>-124365787</v>
      </c>
      <c r="L4521" t="n">
        <v>142015718</v>
      </c>
      <c r="M4521" t="n">
        <v>142657533</v>
      </c>
      <c r="N4521" t="n">
        <v>-127151278</v>
      </c>
      <c r="O4521">
        <f>D4520</f>
      </c>
      <c r="P4521">
        <f>(E4521-F4521+G4521)/O4521*100</f>
      </c>
      <c r="Q4521">
        <f>H4520</f>
      </c>
      <c r="R4521">
        <f>I4520</f>
      </c>
      <c r="S4521">
        <f>H4521-H4520</f>
      </c>
      <c r="T4521">
        <f>I4521-I4520</f>
      </c>
      <c r="U4521">
        <f>(L4521-K4521)/(2*D4521*0.01)</f>
      </c>
      <c r="V4521">
        <f>(L4521+K4521)/(D4521*0.0001)</f>
      </c>
    </row>
    <row r="4522">
      <c r="A4522" t="n">
        <v>2022</v>
      </c>
      <c r="B4522" t="inlineStr">
        <is>
          <t>00141273</t>
        </is>
      </c>
      <c r="C4522" t="inlineStr">
        <is>
          <t>웰바이오텍</t>
        </is>
      </c>
      <c r="D4522" t="n">
        <v>2183160770</v>
      </c>
      <c r="E4522" t="n">
        <v>552956878</v>
      </c>
      <c r="F4522" t="n">
        <v>161188842</v>
      </c>
      <c r="G4522" t="n">
        <v>63943050</v>
      </c>
      <c r="H4522" t="n">
        <v>5.595</v>
      </c>
      <c r="I4522" t="n">
        <v>3.505</v>
      </c>
      <c r="J4522" t="n">
        <v>8.16</v>
      </c>
      <c r="K4522" t="n">
        <v>-57015511</v>
      </c>
      <c r="L4522" t="n">
        <v>71493598</v>
      </c>
      <c r="M4522" t="n">
        <v>134546524</v>
      </c>
      <c r="N4522" t="n">
        <v>-121819806</v>
      </c>
      <c r="O4522">
        <f>D4521</f>
      </c>
      <c r="P4522">
        <f>(E4522-F4522+G4522)/O4522*100</f>
      </c>
      <c r="Q4522">
        <f>H4521</f>
      </c>
      <c r="R4522">
        <f>I4521</f>
      </c>
      <c r="S4522">
        <f>H4522-H4521</f>
      </c>
      <c r="T4522">
        <f>I4522-I4521</f>
      </c>
      <c r="U4522">
        <f>(L4522-K4522)/(2*D4522*0.01)</f>
      </c>
      <c r="V4522">
        <f>(L4522+K4522)/(D4522*0.0001)</f>
      </c>
    </row>
    <row r="4523">
      <c r="A4523" t="n">
        <v>2023</v>
      </c>
      <c r="B4523" t="inlineStr">
        <is>
          <t>00141273</t>
        </is>
      </c>
      <c r="C4523" t="inlineStr">
        <is>
          <t>웰바이오텍</t>
        </is>
      </c>
      <c r="D4523" t="n">
        <v>2744066233</v>
      </c>
      <c r="E4523" t="n">
        <v>519395678</v>
      </c>
      <c r="F4523" t="n">
        <v>709949996</v>
      </c>
      <c r="G4523" t="n">
        <v>121769977</v>
      </c>
      <c r="H4523" t="n">
        <v>4.485</v>
      </c>
      <c r="I4523" t="n">
        <v>3.56</v>
      </c>
      <c r="K4523" t="n">
        <v>-116307273</v>
      </c>
      <c r="L4523" t="n">
        <v>131241116</v>
      </c>
      <c r="M4523" t="n">
        <v>133421044</v>
      </c>
      <c r="N4523" t="n">
        <v>-120151751</v>
      </c>
      <c r="O4523">
        <f>D4522</f>
      </c>
      <c r="P4523">
        <f>(E4523-F4523+G4523)/O4523*100</f>
      </c>
      <c r="Q4523">
        <f>H4522</f>
      </c>
      <c r="R4523">
        <f>I4522</f>
      </c>
      <c r="S4523">
        <f>H4523-H4522</f>
      </c>
      <c r="T4523">
        <f>I4523-I4522</f>
      </c>
      <c r="U4523">
        <f>(L4523-K4523)/(2*D4523*0.01)</f>
      </c>
      <c r="V4523">
        <f>(L4523+K4523)/(D4523*0.0001)</f>
      </c>
    </row>
    <row r="4524">
      <c r="A4524" t="n">
        <v>2024</v>
      </c>
      <c r="B4524" t="inlineStr">
        <is>
          <t>00141273</t>
        </is>
      </c>
      <c r="C4524" t="inlineStr">
        <is>
          <t>웰바이오텍</t>
        </is>
      </c>
      <c r="D4524" t="n">
        <v>1904022164</v>
      </c>
      <c r="E4524" t="n">
        <v>572349163</v>
      </c>
      <c r="F4524" t="n">
        <v>919198662</v>
      </c>
      <c r="G4524" t="n">
        <v>98808986</v>
      </c>
      <c r="H4524" t="n">
        <v>3.98</v>
      </c>
      <c r="I4524" t="n">
        <v>4.785</v>
      </c>
      <c r="K4524" t="n">
        <v>-74800000</v>
      </c>
      <c r="L4524" t="n">
        <v>82825043</v>
      </c>
      <c r="M4524" t="n">
        <v>82825341</v>
      </c>
      <c r="N4524" t="n">
        <v>-76686841</v>
      </c>
      <c r="O4524">
        <f>D4523</f>
      </c>
      <c r="P4524">
        <f>(E4524-F4524+G4524)/O4524*100</f>
      </c>
      <c r="Q4524">
        <f>H4523</f>
      </c>
      <c r="R4524">
        <f>I4523</f>
      </c>
      <c r="S4524">
        <f>H4524-H4523</f>
      </c>
      <c r="T4524">
        <f>I4524-I4523</f>
      </c>
      <c r="U4524">
        <f>(L4524-K4524)/(2*D4524*0.01)</f>
      </c>
      <c r="V4524">
        <f>(L4524+K4524)/(D4524*0.0001)</f>
      </c>
    </row>
    <row r="4525">
      <c r="A4525" t="n">
        <v>2014</v>
      </c>
      <c r="B4525" t="inlineStr">
        <is>
          <t>00141282</t>
        </is>
      </c>
      <c r="C4525" t="inlineStr">
        <is>
          <t>에이치디씨영창</t>
        </is>
      </c>
      <c r="D4525" t="n">
        <v>1822366000</v>
      </c>
      <c r="E4525" t="n">
        <v>246831000</v>
      </c>
      <c r="F4525" t="n">
        <v>106599000</v>
      </c>
      <c r="G4525" t="n">
        <v>61773000</v>
      </c>
      <c r="H4525" t="n">
        <v>2.73</v>
      </c>
      <c r="I4525" t="n">
        <v>3</v>
      </c>
      <c r="J4525" t="n">
        <v>7.92</v>
      </c>
      <c r="K4525" t="n">
        <v>-127354348</v>
      </c>
      <c r="L4525" t="n">
        <v>114630004</v>
      </c>
      <c r="M4525" t="n">
        <v>113604768</v>
      </c>
      <c r="N4525" t="n">
        <v>-128758932</v>
      </c>
      <c r="U4525">
        <f>(L4525-K4525)/(2*D4525*0.01)</f>
      </c>
    </row>
    <row r="4526">
      <c r="A4526" t="n">
        <v>2015</v>
      </c>
      <c r="B4526" t="inlineStr">
        <is>
          <t>00141282</t>
        </is>
      </c>
      <c r="C4526" t="inlineStr">
        <is>
          <t>에이치디씨영창</t>
        </is>
      </c>
      <c r="D4526" t="n">
        <v>1632932000</v>
      </c>
      <c r="E4526" t="n">
        <v>265919000</v>
      </c>
      <c r="F4526" t="n">
        <v>345917000</v>
      </c>
      <c r="G4526" t="n">
        <v>52898000</v>
      </c>
      <c r="H4526" t="n">
        <v>2.32</v>
      </c>
      <c r="I4526" t="n">
        <v>2</v>
      </c>
      <c r="J4526" t="n">
        <v>7.85</v>
      </c>
      <c r="K4526" t="n">
        <v>-1538000</v>
      </c>
      <c r="L4526" t="n">
        <v>1739000</v>
      </c>
      <c r="M4526" t="n">
        <v>1739000</v>
      </c>
      <c r="N4526" t="n">
        <v>-1537000</v>
      </c>
      <c r="O4526">
        <f>D4525</f>
      </c>
      <c r="P4526">
        <f>(E4526-F4526+G4526)/O4526*100</f>
      </c>
      <c r="Q4526">
        <f>H4525</f>
      </c>
      <c r="R4526">
        <f>I4525</f>
      </c>
      <c r="S4526">
        <f>H4526-H4525</f>
      </c>
      <c r="T4526">
        <f>I4526-I4525</f>
      </c>
      <c r="U4526">
        <f>(L4526-K4526)/(2*D4526*0.01)</f>
      </c>
      <c r="V4526">
        <f>(L4526+K4526)/(D4526*0.0001)</f>
      </c>
    </row>
    <row r="4527">
      <c r="A4527" t="n">
        <v>2016</v>
      </c>
      <c r="B4527" t="inlineStr">
        <is>
          <t>00141282</t>
        </is>
      </c>
      <c r="C4527" t="inlineStr">
        <is>
          <t>에이치디씨영창</t>
        </is>
      </c>
      <c r="D4527" t="n">
        <v>1801082000</v>
      </c>
      <c r="E4527" t="n">
        <v>270958000</v>
      </c>
      <c r="F4527" t="n">
        <v>114891000</v>
      </c>
      <c r="G4527" t="n">
        <v>41372000</v>
      </c>
      <c r="H4527" t="n">
        <v>2.36</v>
      </c>
      <c r="I4527" t="n">
        <v>2</v>
      </c>
      <c r="J4527" t="n">
        <v>7.77</v>
      </c>
      <c r="K4527" t="n">
        <v>-99387000</v>
      </c>
      <c r="L4527" t="n">
        <v>111515000</v>
      </c>
      <c r="M4527" t="n">
        <v>110932000</v>
      </c>
      <c r="N4527" t="n">
        <v>-100755000</v>
      </c>
      <c r="O4527">
        <f>D4526</f>
      </c>
      <c r="P4527">
        <f>(E4527-F4527+G4527)/O4527*100</f>
      </c>
      <c r="Q4527">
        <f>H4526</f>
      </c>
      <c r="R4527">
        <f>I4526</f>
      </c>
      <c r="S4527">
        <f>H4527-H4526</f>
      </c>
      <c r="T4527">
        <f>I4527-I4526</f>
      </c>
      <c r="U4527">
        <f>(L4527-K4527)/(2*D4527*0.01)</f>
      </c>
      <c r="V4527">
        <f>(L4527+K4527)/(D4527*0.0001)</f>
      </c>
    </row>
    <row r="4528">
      <c r="A4528" t="n">
        <v>2017</v>
      </c>
      <c r="B4528" t="inlineStr">
        <is>
          <t>00141282</t>
        </is>
      </c>
      <c r="C4528" t="inlineStr">
        <is>
          <t>에이치디씨영창</t>
        </is>
      </c>
      <c r="D4528" t="n">
        <v>1758016000</v>
      </c>
      <c r="E4528" t="n">
        <v>300393000</v>
      </c>
      <c r="F4528" t="n">
        <v>302649000</v>
      </c>
      <c r="G4528" t="n">
        <v>46007000</v>
      </c>
      <c r="H4528" t="n">
        <v>2.76</v>
      </c>
      <c r="I4528" t="n">
        <v>2</v>
      </c>
      <c r="J4528" t="n">
        <v>7.72</v>
      </c>
      <c r="O4528">
        <f>D4527</f>
      </c>
      <c r="P4528">
        <f>(E4528-F4528+G4528)/O4528*100</f>
      </c>
      <c r="Q4528">
        <f>H4527</f>
      </c>
      <c r="R4528">
        <f>I4527</f>
      </c>
      <c r="S4528">
        <f>H4528-H4527</f>
      </c>
      <c r="T4528">
        <f>I4528-I4527</f>
      </c>
    </row>
    <row r="4529">
      <c r="A4529" t="n">
        <v>2018</v>
      </c>
      <c r="B4529" t="inlineStr">
        <is>
          <t>00141282</t>
        </is>
      </c>
      <c r="C4529" t="inlineStr">
        <is>
          <t>에이치디씨영창</t>
        </is>
      </c>
      <c r="D4529" t="n">
        <v>2064093000</v>
      </c>
      <c r="E4529" t="n">
        <v>291159000</v>
      </c>
      <c r="F4529" t="n">
        <v>68423000</v>
      </c>
      <c r="G4529" t="n">
        <v>51507000</v>
      </c>
      <c r="H4529" t="n">
        <v>2.25</v>
      </c>
      <c r="I4529" t="n">
        <v>2</v>
      </c>
      <c r="J4529" t="n">
        <v>7.56</v>
      </c>
      <c r="K4529" t="n">
        <v>-103484000</v>
      </c>
      <c r="L4529" t="n">
        <v>116422000</v>
      </c>
      <c r="M4529" t="n">
        <v>115681000</v>
      </c>
      <c r="N4529" t="n">
        <v>-104801000</v>
      </c>
      <c r="O4529">
        <f>D4528</f>
      </c>
      <c r="P4529">
        <f>(E4529-F4529+G4529)/O4529*100</f>
      </c>
      <c r="Q4529">
        <f>H4528</f>
      </c>
      <c r="R4529">
        <f>I4528</f>
      </c>
      <c r="S4529">
        <f>H4529-H4528</f>
      </c>
      <c r="T4529">
        <f>I4529-I4528</f>
      </c>
      <c r="U4529">
        <f>(L4529-K4529)/(2*D4529*0.01)</f>
      </c>
      <c r="V4529">
        <f>(L4529+K4529)/(D4529*0.0001)</f>
      </c>
    </row>
    <row r="4530">
      <c r="A4530" t="n">
        <v>2019</v>
      </c>
      <c r="B4530" t="inlineStr">
        <is>
          <t>00141282</t>
        </is>
      </c>
      <c r="C4530" t="inlineStr">
        <is>
          <t>에이치디씨영창</t>
        </is>
      </c>
      <c r="D4530" t="n">
        <v>2264721000</v>
      </c>
      <c r="E4530" t="n">
        <v>320661000</v>
      </c>
      <c r="F4530" t="n">
        <v>379573000</v>
      </c>
      <c r="G4530" t="n">
        <v>48027000</v>
      </c>
      <c r="H4530" t="n">
        <v>1.93</v>
      </c>
      <c r="I4530" t="n">
        <v>2</v>
      </c>
      <c r="J4530" t="n">
        <v>8.880000000000001</v>
      </c>
      <c r="K4530" t="n">
        <v>-145495000</v>
      </c>
      <c r="L4530" t="n">
        <v>166810000</v>
      </c>
      <c r="M4530" t="n">
        <v>165099000</v>
      </c>
      <c r="N4530" t="n">
        <v>-146845000</v>
      </c>
      <c r="O4530">
        <f>D4529</f>
      </c>
      <c r="P4530">
        <f>(E4530-F4530+G4530)/O4530*100</f>
      </c>
      <c r="Q4530">
        <f>H4529</f>
      </c>
      <c r="R4530">
        <f>I4529</f>
      </c>
      <c r="S4530">
        <f>H4530-H4529</f>
      </c>
      <c r="T4530">
        <f>I4530-I4529</f>
      </c>
      <c r="U4530">
        <f>(L4530-K4530)/(2*D4530*0.01)</f>
      </c>
      <c r="V4530">
        <f>(L4530+K4530)/(D4530*0.0001)</f>
      </c>
    </row>
    <row r="4531">
      <c r="A4531" t="n">
        <v>2020</v>
      </c>
      <c r="B4531" t="inlineStr">
        <is>
          <t>00141282</t>
        </is>
      </c>
      <c r="C4531" t="inlineStr">
        <is>
          <t>에이치디씨영창</t>
        </is>
      </c>
      <c r="D4531" t="n">
        <v>1869228000</v>
      </c>
      <c r="E4531" t="n">
        <v>322815000</v>
      </c>
      <c r="F4531" t="n">
        <v>653804000</v>
      </c>
      <c r="G4531" t="n">
        <v>46065000</v>
      </c>
      <c r="H4531" t="n">
        <v>1.88</v>
      </c>
      <c r="I4531" t="n">
        <v>2</v>
      </c>
      <c r="J4531" t="n">
        <v>8.960000000000001</v>
      </c>
      <c r="K4531" t="n">
        <v>155164000</v>
      </c>
      <c r="L4531" t="n">
        <v>155164000</v>
      </c>
      <c r="M4531" t="n">
        <v>153481000</v>
      </c>
      <c r="N4531" t="n">
        <v>-136047000</v>
      </c>
      <c r="O4531">
        <f>D4530</f>
      </c>
      <c r="P4531">
        <f>(E4531-F4531+G4531)/O4531*100</f>
      </c>
      <c r="Q4531">
        <f>H4530</f>
      </c>
      <c r="R4531">
        <f>I4530</f>
      </c>
      <c r="S4531">
        <f>H4531-H4530</f>
      </c>
      <c r="T4531">
        <f>I4531-I4530</f>
      </c>
    </row>
    <row r="4532">
      <c r="A4532" t="n">
        <v>2021</v>
      </c>
      <c r="B4532" t="inlineStr">
        <is>
          <t>00141282</t>
        </is>
      </c>
      <c r="C4532" t="inlineStr">
        <is>
          <t>에이치디씨영창</t>
        </is>
      </c>
      <c r="D4532" t="n">
        <v>1595198000</v>
      </c>
      <c r="E4532" t="n">
        <v>302048000</v>
      </c>
      <c r="F4532" t="n">
        <v>533264000</v>
      </c>
      <c r="G4532" t="n">
        <v>38153000</v>
      </c>
      <c r="H4532" t="n">
        <v>2.51</v>
      </c>
      <c r="I4532" t="n">
        <v>2</v>
      </c>
      <c r="J4532" t="n">
        <v>9.07</v>
      </c>
      <c r="K4532" t="n">
        <v>-145108000</v>
      </c>
      <c r="L4532" t="n">
        <v>145108000</v>
      </c>
      <c r="M4532" t="n">
        <v>144490000</v>
      </c>
      <c r="N4532" t="n">
        <v>-127872000</v>
      </c>
      <c r="O4532">
        <f>D4531</f>
      </c>
      <c r="P4532">
        <f>(E4532-F4532+G4532)/O4532*100</f>
      </c>
      <c r="Q4532">
        <f>H4531</f>
      </c>
      <c r="R4532">
        <f>I4531</f>
      </c>
      <c r="S4532">
        <f>H4532-H4531</f>
      </c>
      <c r="T4532">
        <f>I4532-I4531</f>
      </c>
      <c r="U4532">
        <f>(L4532-K4532)/(2*D4532*0.01)</f>
      </c>
    </row>
    <row r="4533">
      <c r="A4533" t="n">
        <v>2022</v>
      </c>
      <c r="B4533" t="inlineStr">
        <is>
          <t>00141282</t>
        </is>
      </c>
      <c r="C4533" t="inlineStr">
        <is>
          <t>에이치디씨영창</t>
        </is>
      </c>
      <c r="D4533" t="n">
        <v>1266373000</v>
      </c>
      <c r="E4533" t="n">
        <v>251770000</v>
      </c>
      <c r="F4533" t="n">
        <v>338174000</v>
      </c>
      <c r="G4533" t="n">
        <v>44619000</v>
      </c>
      <c r="H4533" t="n">
        <v>5.16</v>
      </c>
      <c r="I4533" t="n">
        <v>2</v>
      </c>
      <c r="J4533" t="n">
        <v>9.42</v>
      </c>
      <c r="K4533" t="n">
        <v>-86282000</v>
      </c>
      <c r="L4533" t="n">
        <v>98109000</v>
      </c>
      <c r="M4533" t="n">
        <v>-100413000</v>
      </c>
      <c r="N4533" t="n">
        <v>89683000</v>
      </c>
      <c r="O4533">
        <f>D4532</f>
      </c>
      <c r="P4533">
        <f>(E4533-F4533+G4533)/O4533*100</f>
      </c>
      <c r="Q4533">
        <f>H4532</f>
      </c>
      <c r="R4533">
        <f>I4532</f>
      </c>
      <c r="S4533">
        <f>H4533-H4532</f>
      </c>
      <c r="T4533">
        <f>I4533-I4532</f>
      </c>
      <c r="U4533">
        <f>(L4533-K4533)/(2*D4533*0.01)</f>
      </c>
      <c r="V4533">
        <f>(L4533+K4533)/(D4533*0.0001)</f>
      </c>
    </row>
    <row r="4534">
      <c r="A4534" t="n">
        <v>2023</v>
      </c>
      <c r="B4534" t="inlineStr">
        <is>
          <t>00141282</t>
        </is>
      </c>
      <c r="C4534" t="inlineStr">
        <is>
          <t>에이치디씨영창</t>
        </is>
      </c>
      <c r="D4534" t="n">
        <v>1063768000</v>
      </c>
      <c r="E4534" t="n">
        <v>211580000</v>
      </c>
      <c r="F4534" t="n">
        <v>693627000</v>
      </c>
      <c r="G4534" t="n">
        <v>72321000</v>
      </c>
      <c r="H4534" t="n">
        <v>4.21</v>
      </c>
      <c r="I4534" t="n">
        <v>2</v>
      </c>
      <c r="J4534" t="n">
        <v>9.52</v>
      </c>
      <c r="K4534" t="n">
        <v>-73776000</v>
      </c>
      <c r="L4534" t="n">
        <v>84050000</v>
      </c>
      <c r="M4534" t="n">
        <v>85184000</v>
      </c>
      <c r="N4534" t="n">
        <v>-76024000</v>
      </c>
      <c r="O4534">
        <f>D4533</f>
      </c>
      <c r="P4534">
        <f>(E4534-F4534+G4534)/O4534*100</f>
      </c>
      <c r="Q4534">
        <f>H4533</f>
      </c>
      <c r="R4534">
        <f>I4533</f>
      </c>
      <c r="S4534">
        <f>H4534-H4533</f>
      </c>
      <c r="T4534">
        <f>I4534-I4533</f>
      </c>
      <c r="U4534">
        <f>(L4534-K4534)/(2*D4534*0.01)</f>
      </c>
      <c r="V4534">
        <f>(L4534+K4534)/(D4534*0.0001)</f>
      </c>
    </row>
    <row r="4535">
      <c r="A4535" t="n">
        <v>2024</v>
      </c>
      <c r="B4535" t="inlineStr">
        <is>
          <t>00141282</t>
        </is>
      </c>
      <c r="C4535" t="inlineStr">
        <is>
          <t>에이치디씨영창</t>
        </is>
      </c>
      <c r="D4535" t="n">
        <v>1347772000</v>
      </c>
      <c r="E4535" t="n">
        <v>183532000</v>
      </c>
      <c r="F4535" t="n">
        <v>92141000</v>
      </c>
      <c r="G4535" t="n">
        <v>49422000</v>
      </c>
      <c r="H4535" t="n">
        <v>3.57</v>
      </c>
      <c r="I4535" t="n">
        <v>2</v>
      </c>
      <c r="J4535" t="n">
        <v>6.57</v>
      </c>
      <c r="K4535" t="n">
        <v>-80624000</v>
      </c>
      <c r="L4535" t="n">
        <v>90909000</v>
      </c>
      <c r="M4535" t="n">
        <v>91532000</v>
      </c>
      <c r="N4535" t="n">
        <v>-82619000</v>
      </c>
      <c r="O4535">
        <f>D4534</f>
      </c>
      <c r="P4535">
        <f>(E4535-F4535+G4535)/O4535*100</f>
      </c>
      <c r="Q4535">
        <f>H4534</f>
      </c>
      <c r="R4535">
        <f>I4534</f>
      </c>
      <c r="S4535">
        <f>H4535-H4534</f>
      </c>
      <c r="T4535">
        <f>I4535-I4534</f>
      </c>
      <c r="U4535">
        <f>(L4535-K4535)/(2*D4535*0.01)</f>
      </c>
      <c r="V4535">
        <f>(L4535+K4535)/(D4535*0.0001)</f>
      </c>
    </row>
    <row r="4536">
      <c r="A4536" t="n">
        <v>2014</v>
      </c>
      <c r="B4536" t="inlineStr">
        <is>
          <t>00141307</t>
        </is>
      </c>
      <c r="C4536" t="inlineStr">
        <is>
          <t>영풍</t>
        </is>
      </c>
      <c r="D4536" t="n">
        <v>51450835000</v>
      </c>
      <c r="E4536" t="n">
        <v>8971499000</v>
      </c>
      <c r="F4536" t="n">
        <v>9739824000</v>
      </c>
      <c r="G4536" t="n">
        <v>1480819000</v>
      </c>
      <c r="H4536" t="n">
        <v>3.05</v>
      </c>
      <c r="I4536" t="n">
        <v>4.925</v>
      </c>
      <c r="K4536" t="n">
        <v>-3047918000</v>
      </c>
      <c r="L4536" t="n">
        <v>3323245000</v>
      </c>
      <c r="M4536" t="n">
        <v>3210413000</v>
      </c>
      <c r="N4536" t="n">
        <v>-3012015000</v>
      </c>
      <c r="U4536">
        <f>(L4536-K4536)/(2*D4536*0.01)</f>
      </c>
      <c r="V4536">
        <f>(L4536+K4536)/(D4536*0.0001)</f>
      </c>
    </row>
    <row r="4537">
      <c r="A4537" t="n">
        <v>2015</v>
      </c>
      <c r="B4537" t="inlineStr">
        <is>
          <t>00141307</t>
        </is>
      </c>
      <c r="C4537" t="inlineStr">
        <is>
          <t>영풍</t>
        </is>
      </c>
      <c r="D4537" t="n">
        <v>54451037000</v>
      </c>
      <c r="E4537" t="n">
        <v>9048070000</v>
      </c>
      <c r="F4537" t="n">
        <v>9152597000</v>
      </c>
      <c r="G4537" t="n">
        <v>1200895000</v>
      </c>
      <c r="H4537" t="n">
        <v>2.1</v>
      </c>
      <c r="I4537" t="n">
        <v>5.065</v>
      </c>
      <c r="K4537" t="n">
        <v>-3237474000</v>
      </c>
      <c r="L4537" t="n">
        <v>3676504000</v>
      </c>
      <c r="M4537" t="n">
        <v>3589203000</v>
      </c>
      <c r="N4537" t="n">
        <v>-3482277000</v>
      </c>
      <c r="O4537">
        <f>D4536</f>
      </c>
      <c r="P4537">
        <f>(E4537-F4537+G4537)/O4537*100</f>
      </c>
      <c r="Q4537">
        <f>H4536</f>
      </c>
      <c r="R4537">
        <f>I4536</f>
      </c>
      <c r="S4537">
        <f>H4537-H4536</f>
      </c>
      <c r="T4537">
        <f>I4537-I4536</f>
      </c>
      <c r="U4537">
        <f>(L4537-K4537)/(2*D4537*0.01)</f>
      </c>
      <c r="V4537">
        <f>(L4537+K4537)/(D4537*0.0001)</f>
      </c>
    </row>
    <row r="4538">
      <c r="A4538" t="n">
        <v>2016</v>
      </c>
      <c r="B4538" t="inlineStr">
        <is>
          <t>00141307</t>
        </is>
      </c>
      <c r="C4538" t="inlineStr">
        <is>
          <t>영풍</t>
        </is>
      </c>
      <c r="D4538" t="n">
        <v>61394081000</v>
      </c>
      <c r="E4538" t="n">
        <v>9352110000</v>
      </c>
      <c r="F4538" t="n">
        <v>5521670000</v>
      </c>
      <c r="G4538" t="n">
        <v>1086948000</v>
      </c>
      <c r="H4538" t="n">
        <v>2.2</v>
      </c>
      <c r="I4538" t="n">
        <v>4.315</v>
      </c>
      <c r="K4538" t="n">
        <v>-3439471000</v>
      </c>
      <c r="L4538" t="n">
        <v>3558611000</v>
      </c>
      <c r="M4538" t="n">
        <v>3483564000</v>
      </c>
      <c r="N4538" t="n">
        <v>-3437832000</v>
      </c>
      <c r="O4538">
        <f>D4537</f>
      </c>
      <c r="P4538">
        <f>(E4538-F4538+G4538)/O4538*100</f>
      </c>
      <c r="Q4538">
        <f>H4537</f>
      </c>
      <c r="R4538">
        <f>I4537</f>
      </c>
      <c r="S4538">
        <f>H4538-H4537</f>
      </c>
      <c r="T4538">
        <f>I4538-I4537</f>
      </c>
      <c r="U4538">
        <f>(L4538-K4538)/(2*D4538*0.01)</f>
      </c>
      <c r="V4538">
        <f>(L4538+K4538)/(D4538*0.0001)</f>
      </c>
    </row>
    <row r="4539">
      <c r="A4539" t="n">
        <v>2017</v>
      </c>
      <c r="B4539" t="inlineStr">
        <is>
          <t>00141307</t>
        </is>
      </c>
      <c r="C4539" t="inlineStr">
        <is>
          <t>영풍</t>
        </is>
      </c>
      <c r="D4539" t="n">
        <v>68619582000</v>
      </c>
      <c r="E4539" t="n">
        <v>9538482000</v>
      </c>
      <c r="F4539" t="n">
        <v>6969703000</v>
      </c>
      <c r="G4539" t="n">
        <v>1280269000</v>
      </c>
      <c r="H4539" t="n">
        <v>2.75</v>
      </c>
      <c r="I4539" t="n">
        <v>4.7</v>
      </c>
      <c r="K4539" t="n">
        <v>-4386852000</v>
      </c>
      <c r="L4539" t="n">
        <v>5018781000</v>
      </c>
      <c r="M4539" t="n">
        <v>4924825000</v>
      </c>
      <c r="N4539" t="n">
        <v>-4388864000</v>
      </c>
      <c r="O4539">
        <f>D4538</f>
      </c>
      <c r="P4539">
        <f>(E4539-F4539+G4539)/O4539*100</f>
      </c>
      <c r="Q4539">
        <f>H4538</f>
      </c>
      <c r="R4539">
        <f>I4538</f>
      </c>
      <c r="S4539">
        <f>H4539-H4538</f>
      </c>
      <c r="T4539">
        <f>I4539-I4538</f>
      </c>
      <c r="U4539">
        <f>(L4539-K4539)/(2*D4539*0.01)</f>
      </c>
      <c r="V4539">
        <f>(L4539+K4539)/(D4539*0.0001)</f>
      </c>
    </row>
    <row r="4540">
      <c r="A4540" t="n">
        <v>2018</v>
      </c>
      <c r="B4540" t="inlineStr">
        <is>
          <t>00141307</t>
        </is>
      </c>
      <c r="C4540" t="inlineStr">
        <is>
          <t>영풍</t>
        </is>
      </c>
      <c r="D4540" t="n">
        <v>68074802000</v>
      </c>
      <c r="E4540" t="n">
        <v>10527512000</v>
      </c>
      <c r="F4540" t="n">
        <v>12573907000</v>
      </c>
      <c r="G4540" t="n">
        <v>1694458000</v>
      </c>
      <c r="H4540" t="n">
        <v>2.6</v>
      </c>
      <c r="I4540" t="n">
        <v>4.35</v>
      </c>
      <c r="K4540" t="n">
        <v>-4080545000</v>
      </c>
      <c r="L4540" t="n">
        <v>4632535000</v>
      </c>
      <c r="M4540" t="n">
        <v>4531447000</v>
      </c>
      <c r="N4540" t="n">
        <v>-4074647000</v>
      </c>
      <c r="O4540">
        <f>D4539</f>
      </c>
      <c r="P4540">
        <f>(E4540-F4540+G4540)/O4540*100</f>
      </c>
      <c r="Q4540">
        <f>H4539</f>
      </c>
      <c r="R4540">
        <f>I4539</f>
      </c>
      <c r="S4540">
        <f>H4540-H4539</f>
      </c>
      <c r="T4540">
        <f>I4540-I4539</f>
      </c>
      <c r="U4540">
        <f>(L4540-K4540)/(2*D4540*0.01)</f>
      </c>
      <c r="V4540">
        <f>(L4540+K4540)/(D4540*0.0001)</f>
      </c>
    </row>
    <row r="4541">
      <c r="A4541" t="n">
        <v>2019</v>
      </c>
      <c r="B4541" t="inlineStr">
        <is>
          <t>00141307</t>
        </is>
      </c>
      <c r="C4541" t="inlineStr">
        <is>
          <t>영풍</t>
        </is>
      </c>
      <c r="D4541" t="n">
        <v>79561168000</v>
      </c>
      <c r="E4541" t="n">
        <v>10087752000</v>
      </c>
      <c r="F4541" t="n">
        <v>7688288000</v>
      </c>
      <c r="G4541" t="n">
        <v>1416044000</v>
      </c>
      <c r="H4541" t="n">
        <v>2.05</v>
      </c>
      <c r="I4541" t="n">
        <v>4.16</v>
      </c>
      <c r="K4541" t="n">
        <v>-5065869000</v>
      </c>
      <c r="L4541" t="n">
        <v>5783382000</v>
      </c>
      <c r="M4541" t="n">
        <v>5607491000</v>
      </c>
      <c r="N4541" t="n">
        <v>-5019960000</v>
      </c>
      <c r="O4541">
        <f>D4540</f>
      </c>
      <c r="P4541">
        <f>(E4541-F4541+G4541)/O4541*100</f>
      </c>
      <c r="Q4541">
        <f>H4540</f>
      </c>
      <c r="R4541">
        <f>I4540</f>
      </c>
      <c r="S4541">
        <f>H4541-H4540</f>
      </c>
      <c r="T4541">
        <f>I4541-I4540</f>
      </c>
      <c r="U4541">
        <f>(L4541-K4541)/(2*D4541*0.01)</f>
      </c>
      <c r="V4541">
        <f>(L4541+K4541)/(D4541*0.0001)</f>
      </c>
    </row>
    <row r="4542">
      <c r="A4542" t="n">
        <v>2020</v>
      </c>
      <c r="B4542" t="inlineStr">
        <is>
          <t>00141307</t>
        </is>
      </c>
      <c r="C4542" t="inlineStr">
        <is>
          <t>영풍</t>
        </is>
      </c>
      <c r="D4542" t="n">
        <v>101243771000</v>
      </c>
      <c r="E4542" t="n">
        <v>11320667000</v>
      </c>
      <c r="F4542" t="n">
        <v>6212766000</v>
      </c>
      <c r="G4542" t="n">
        <v>1416273000</v>
      </c>
      <c r="H4542" t="n">
        <v>2.38</v>
      </c>
      <c r="I4542" t="n">
        <v>4.495</v>
      </c>
      <c r="J4542" t="n">
        <v>7.785</v>
      </c>
      <c r="K4542" t="n">
        <v>-7449508000</v>
      </c>
      <c r="L4542" t="n">
        <v>8578370000</v>
      </c>
      <c r="M4542" t="n">
        <v>8390769000</v>
      </c>
      <c r="N4542" t="n">
        <v>-7440337000</v>
      </c>
      <c r="O4542">
        <f>D4541</f>
      </c>
      <c r="P4542">
        <f>(E4542-F4542+G4542)/O4542*100</f>
      </c>
      <c r="Q4542">
        <f>H4541</f>
      </c>
      <c r="R4542">
        <f>I4541</f>
      </c>
      <c r="S4542">
        <f>H4542-H4541</f>
      </c>
      <c r="T4542">
        <f>I4542-I4541</f>
      </c>
      <c r="U4542">
        <f>(L4542-K4542)/(2*D4542*0.01)</f>
      </c>
      <c r="V4542">
        <f>(L4542+K4542)/(D4542*0.0001)</f>
      </c>
    </row>
    <row r="4543">
      <c r="A4543" t="n">
        <v>2025</v>
      </c>
      <c r="B4543" t="inlineStr">
        <is>
          <t>00141307</t>
        </is>
      </c>
      <c r="C4543" t="inlineStr">
        <is>
          <t>영풍</t>
        </is>
      </c>
      <c r="D4543" t="n">
        <v>119922855000</v>
      </c>
      <c r="E4543" t="n">
        <v>13810150000</v>
      </c>
      <c r="F4543" t="n">
        <v>14029808000</v>
      </c>
      <c r="G4543" t="n">
        <v>3649581000</v>
      </c>
      <c r="H4543" t="n">
        <v>4.205</v>
      </c>
      <c r="I4543" t="n">
        <v>4.035</v>
      </c>
      <c r="J4543" t="n">
        <v>6.215</v>
      </c>
      <c r="K4543" t="n">
        <v>-6202927000</v>
      </c>
      <c r="L4543" t="n">
        <v>6955873000</v>
      </c>
      <c r="M4543" t="n">
        <v>6860440000</v>
      </c>
      <c r="N4543" t="n">
        <v>-6240066000</v>
      </c>
      <c r="U4543">
        <f>(L4543-K4543)/(2*D4543*0.01)</f>
      </c>
      <c r="V4543">
        <f>(L4543+K4543)/(D4543*0.0001)</f>
      </c>
    </row>
    <row r="4544">
      <c r="A4544" t="n">
        <v>2014</v>
      </c>
      <c r="B4544" t="inlineStr">
        <is>
          <t>00141389</t>
        </is>
      </c>
      <c r="C4544" t="inlineStr">
        <is>
          <t>KZ정밀</t>
        </is>
      </c>
      <c r="D4544" t="n">
        <v>11784310000</v>
      </c>
      <c r="E4544" t="n">
        <v>1191836000</v>
      </c>
      <c r="F4544" t="n">
        <v>844645000</v>
      </c>
      <c r="G4544" t="n">
        <v>374184000</v>
      </c>
      <c r="H4544" t="n">
        <v>3.2</v>
      </c>
      <c r="I4544" t="n">
        <v>5.92</v>
      </c>
      <c r="K4544" t="n">
        <v>-466747000</v>
      </c>
      <c r="L4544" t="n">
        <v>419431000</v>
      </c>
      <c r="M4544" t="n">
        <v>477499000</v>
      </c>
      <c r="N4544" t="n">
        <v>-432150000</v>
      </c>
      <c r="U4544">
        <f>(L4544-K4544)/(2*D4544*0.01)</f>
      </c>
    </row>
    <row r="4545">
      <c r="A4545" t="n">
        <v>2015</v>
      </c>
      <c r="B4545" t="inlineStr">
        <is>
          <t>00141389</t>
        </is>
      </c>
      <c r="C4545" t="inlineStr">
        <is>
          <t>KZ정밀</t>
        </is>
      </c>
      <c r="D4545" t="n">
        <v>13616099000</v>
      </c>
      <c r="E4545" t="n">
        <v>1140799000</v>
      </c>
      <c r="F4545" t="n">
        <v>422956000</v>
      </c>
      <c r="G4545" t="n">
        <v>334090000</v>
      </c>
      <c r="H4545" t="n">
        <v>2.3</v>
      </c>
      <c r="I4545" t="n">
        <v>5</v>
      </c>
      <c r="K4545" t="n">
        <v>-440119000</v>
      </c>
      <c r="L4545" t="n">
        <v>488460000</v>
      </c>
      <c r="M4545" t="n">
        <v>470510000</v>
      </c>
      <c r="N4545" t="n">
        <v>-433276000</v>
      </c>
      <c r="O4545">
        <f>D4544</f>
      </c>
      <c r="P4545">
        <f>(E4545-F4545+G4545)/O4545*100</f>
      </c>
      <c r="Q4545">
        <f>H4544</f>
      </c>
      <c r="R4545">
        <f>I4544</f>
      </c>
      <c r="S4545">
        <f>H4545-H4544</f>
      </c>
      <c r="T4545">
        <f>I4545-I4544</f>
      </c>
      <c r="U4545">
        <f>(L4545-K4545)/(2*D4545*0.01)</f>
      </c>
      <c r="V4545">
        <f>(L4545+K4545)/(D4545*0.0001)</f>
      </c>
    </row>
    <row r="4546">
      <c r="A4546" t="n">
        <v>2016</v>
      </c>
      <c r="B4546" t="inlineStr">
        <is>
          <t>00141389</t>
        </is>
      </c>
      <c r="C4546" t="inlineStr">
        <is>
          <t>KZ정밀</t>
        </is>
      </c>
      <c r="D4546" t="n">
        <v>10825267000</v>
      </c>
      <c r="E4546" t="n">
        <v>1134149000</v>
      </c>
      <c r="F4546" t="n">
        <v>4443057000</v>
      </c>
      <c r="G4546" t="n">
        <v>278658000</v>
      </c>
      <c r="H4546" t="n">
        <v>2.2</v>
      </c>
      <c r="I4546" t="n">
        <v>4.14</v>
      </c>
      <c r="K4546" t="n">
        <v>-593760000</v>
      </c>
      <c r="L4546" t="n">
        <v>656505000</v>
      </c>
      <c r="M4546" t="n">
        <v>639973000</v>
      </c>
      <c r="N4546" t="n">
        <v>-591011000</v>
      </c>
      <c r="O4546">
        <f>D4545</f>
      </c>
      <c r="P4546">
        <f>(E4546-F4546+G4546)/O4546*100</f>
      </c>
      <c r="Q4546">
        <f>H4545</f>
      </c>
      <c r="R4546">
        <f>I4545</f>
      </c>
      <c r="S4546">
        <f>H4546-H4545</f>
      </c>
      <c r="T4546">
        <f>I4546-I4545</f>
      </c>
      <c r="U4546">
        <f>(L4546-K4546)/(2*D4546*0.01)</f>
      </c>
      <c r="V4546">
        <f>(L4546+K4546)/(D4546*0.0001)</f>
      </c>
    </row>
    <row r="4547">
      <c r="A4547" t="n">
        <v>2017</v>
      </c>
      <c r="B4547" t="inlineStr">
        <is>
          <t>00141389</t>
        </is>
      </c>
      <c r="C4547" t="inlineStr">
        <is>
          <t>KZ정밀</t>
        </is>
      </c>
      <c r="D4547" t="n">
        <v>11803704000</v>
      </c>
      <c r="E4547" t="n">
        <v>1030332000</v>
      </c>
      <c r="F4547" t="n">
        <v>463363000</v>
      </c>
      <c r="G4547" t="n">
        <v>226347000</v>
      </c>
      <c r="H4547" t="n">
        <v>2.7</v>
      </c>
      <c r="I4547" t="n">
        <v>4.14</v>
      </c>
      <c r="K4547" t="n">
        <v>-590820000</v>
      </c>
      <c r="L4547" t="n">
        <v>649477000</v>
      </c>
      <c r="M4547" t="n">
        <v>636416000</v>
      </c>
      <c r="N4547" t="n">
        <v>-590837000</v>
      </c>
      <c r="O4547">
        <f>D4546</f>
      </c>
      <c r="P4547">
        <f>(E4547-F4547+G4547)/O4547*100</f>
      </c>
      <c r="Q4547">
        <f>H4546</f>
      </c>
      <c r="R4547">
        <f>I4546</f>
      </c>
      <c r="S4547">
        <f>H4547-H4546</f>
      </c>
      <c r="T4547">
        <f>I4547-I4546</f>
      </c>
      <c r="U4547">
        <f>(L4547-K4547)/(2*D4547*0.01)</f>
      </c>
      <c r="V4547">
        <f>(L4547+K4547)/(D4547*0.0001)</f>
      </c>
    </row>
    <row r="4548">
      <c r="A4548" t="n">
        <v>2018</v>
      </c>
      <c r="B4548" t="inlineStr">
        <is>
          <t>00141389</t>
        </is>
      </c>
      <c r="C4548" t="inlineStr">
        <is>
          <t>KZ정밀</t>
        </is>
      </c>
      <c r="D4548" t="n">
        <v>12847240000</v>
      </c>
      <c r="E4548" t="n">
        <v>1054953000</v>
      </c>
      <c r="F4548" t="n">
        <v>784969000</v>
      </c>
      <c r="G4548" t="n">
        <v>302576000</v>
      </c>
      <c r="H4548" t="n">
        <v>2.4</v>
      </c>
      <c r="I4548" t="n">
        <v>4.07</v>
      </c>
      <c r="K4548" t="n">
        <v>-606747000</v>
      </c>
      <c r="L4548" t="n">
        <v>665547000</v>
      </c>
      <c r="M4548" t="n">
        <v>664866000</v>
      </c>
      <c r="N4548" t="n">
        <v>-617697000</v>
      </c>
      <c r="O4548">
        <f>D4547</f>
      </c>
      <c r="P4548">
        <f>(E4548-F4548+G4548)/O4548*100</f>
      </c>
      <c r="Q4548">
        <f>H4547</f>
      </c>
      <c r="R4548">
        <f>I4547</f>
      </c>
      <c r="S4548">
        <f>H4548-H4547</f>
      </c>
      <c r="T4548">
        <f>I4548-I4547</f>
      </c>
      <c r="U4548">
        <f>(L4548-K4548)/(2*D4548*0.01)</f>
      </c>
      <c r="V4548">
        <f>(L4548+K4548)/(D4548*0.0001)</f>
      </c>
    </row>
    <row r="4549">
      <c r="A4549" t="n">
        <v>2019</v>
      </c>
      <c r="B4549" t="inlineStr">
        <is>
          <t>00141389</t>
        </is>
      </c>
      <c r="C4549" t="inlineStr">
        <is>
          <t>KZ정밀</t>
        </is>
      </c>
      <c r="D4549" t="n">
        <v>13071049000</v>
      </c>
      <c r="E4549" t="n">
        <v>1087407000</v>
      </c>
      <c r="F4549" t="n">
        <v>2333531000</v>
      </c>
      <c r="G4549" t="n">
        <v>292525000</v>
      </c>
      <c r="H4549" t="n">
        <v>1.9</v>
      </c>
      <c r="I4549" t="n">
        <v>4.18</v>
      </c>
      <c r="J4549" t="n">
        <v>6.05</v>
      </c>
      <c r="K4549" t="n">
        <v>-739457000</v>
      </c>
      <c r="L4549" t="n">
        <v>842286000</v>
      </c>
      <c r="M4549" t="n">
        <v>850311000</v>
      </c>
      <c r="N4549" t="n">
        <v>-759742000</v>
      </c>
      <c r="O4549">
        <f>D4548</f>
      </c>
      <c r="P4549">
        <f>(E4549-F4549+G4549)/O4549*100</f>
      </c>
      <c r="Q4549">
        <f>H4548</f>
      </c>
      <c r="R4549">
        <f>I4548</f>
      </c>
      <c r="S4549">
        <f>H4549-H4548</f>
      </c>
      <c r="T4549">
        <f>I4549-I4548</f>
      </c>
      <c r="U4549">
        <f>(L4549-K4549)/(2*D4549*0.01)</f>
      </c>
      <c r="V4549">
        <f>(L4549+K4549)/(D4549*0.0001)</f>
      </c>
    </row>
    <row r="4550">
      <c r="A4550" t="n">
        <v>2020</v>
      </c>
      <c r="B4550" t="inlineStr">
        <is>
          <t>00141389</t>
        </is>
      </c>
      <c r="C4550" t="inlineStr">
        <is>
          <t>KZ정밀</t>
        </is>
      </c>
      <c r="D4550" t="n">
        <v>13032539000</v>
      </c>
      <c r="E4550" t="n">
        <v>1329511000</v>
      </c>
      <c r="F4550" t="n">
        <v>911525000</v>
      </c>
      <c r="G4550" t="n">
        <v>233317000</v>
      </c>
      <c r="H4550" t="n">
        <v>2.22</v>
      </c>
      <c r="I4550" t="n">
        <v>3.68</v>
      </c>
      <c r="J4550" t="n">
        <v>5.78</v>
      </c>
      <c r="K4550" t="n">
        <v>-801162000</v>
      </c>
      <c r="L4550" t="n">
        <v>801162000</v>
      </c>
      <c r="M4550" t="n">
        <v>811493000</v>
      </c>
      <c r="N4550" t="n">
        <v>-727357000</v>
      </c>
      <c r="O4550">
        <f>D4549</f>
      </c>
      <c r="P4550">
        <f>(E4550-F4550+G4550)/O4550*100</f>
      </c>
      <c r="Q4550">
        <f>H4549</f>
      </c>
      <c r="R4550">
        <f>I4549</f>
      </c>
      <c r="S4550">
        <f>H4550-H4549</f>
      </c>
      <c r="T4550">
        <f>I4550-I4549</f>
      </c>
      <c r="U4550">
        <f>(L4550-K4550)/(2*D4550*0.01)</f>
      </c>
    </row>
    <row r="4551">
      <c r="A4551" t="n">
        <v>2021</v>
      </c>
      <c r="B4551" t="inlineStr">
        <is>
          <t>00141389</t>
        </is>
      </c>
      <c r="C4551" t="inlineStr">
        <is>
          <t>KZ정밀</t>
        </is>
      </c>
      <c r="D4551" t="n">
        <v>14831039000</v>
      </c>
      <c r="E4551" t="n">
        <v>1615685000</v>
      </c>
      <c r="F4551" t="n">
        <v>545637000</v>
      </c>
      <c r="G4551" t="n">
        <v>251594000</v>
      </c>
      <c r="H4551" t="n">
        <v>2.82</v>
      </c>
      <c r="I4551" t="n">
        <v>3.68</v>
      </c>
      <c r="J4551" t="n">
        <v>5.42</v>
      </c>
      <c r="K4551" t="n">
        <v>-853583000</v>
      </c>
      <c r="L4551" t="n">
        <v>853583000</v>
      </c>
      <c r="M4551" t="n">
        <v>869981000</v>
      </c>
      <c r="N4551" t="n">
        <v>-781926000</v>
      </c>
      <c r="O4551">
        <f>D4550</f>
      </c>
      <c r="P4551">
        <f>(E4551-F4551+G4551)/O4551*100</f>
      </c>
      <c r="Q4551">
        <f>H4550</f>
      </c>
      <c r="R4551">
        <f>I4550</f>
      </c>
      <c r="S4551">
        <f>H4551-H4550</f>
      </c>
      <c r="T4551">
        <f>I4551-I4550</f>
      </c>
      <c r="U4551">
        <f>(L4551-K4551)/(2*D4551*0.01)</f>
      </c>
    </row>
    <row r="4552">
      <c r="A4552" t="n">
        <v>2022</v>
      </c>
      <c r="B4552" t="inlineStr">
        <is>
          <t>00141389</t>
        </is>
      </c>
      <c r="C4552" t="inlineStr">
        <is>
          <t>KZ정밀</t>
        </is>
      </c>
      <c r="D4552" t="n">
        <v>15243254000</v>
      </c>
      <c r="E4552" t="n">
        <v>1365786000</v>
      </c>
      <c r="F4552" t="n">
        <v>753670000</v>
      </c>
      <c r="G4552" t="n">
        <v>362634000</v>
      </c>
      <c r="H4552" t="n">
        <v>5.28</v>
      </c>
      <c r="I4552" t="n">
        <v>4.13</v>
      </c>
      <c r="J4552" t="n">
        <v>4.67</v>
      </c>
      <c r="K4552" t="n">
        <v>-751727000</v>
      </c>
      <c r="L4552" t="n">
        <v>751727000</v>
      </c>
      <c r="M4552" t="n">
        <v>785579000</v>
      </c>
      <c r="N4552" t="n">
        <v>-710730000</v>
      </c>
      <c r="O4552">
        <f>D4551</f>
      </c>
      <c r="P4552">
        <f>(E4552-F4552+G4552)/O4552*100</f>
      </c>
      <c r="Q4552">
        <f>H4551</f>
      </c>
      <c r="R4552">
        <f>I4551</f>
      </c>
      <c r="S4552">
        <f>H4552-H4551</f>
      </c>
      <c r="T4552">
        <f>I4552-I4551</f>
      </c>
      <c r="U4552">
        <f>(L4552-K4552)/(2*D4552*0.01)</f>
      </c>
    </row>
    <row r="4553">
      <c r="A4553" t="n">
        <v>2023</v>
      </c>
      <c r="B4553" t="inlineStr">
        <is>
          <t>00141389</t>
        </is>
      </c>
      <c r="C4553" t="inlineStr">
        <is>
          <t>KZ정밀</t>
        </is>
      </c>
      <c r="D4553" t="n">
        <v>18745610000</v>
      </c>
      <c r="E4553" t="n">
        <v>1340042000</v>
      </c>
      <c r="F4553" t="n">
        <v>854759000</v>
      </c>
      <c r="G4553" t="n">
        <v>689160000</v>
      </c>
      <c r="H4553" t="n">
        <v>4.43</v>
      </c>
      <c r="I4553" t="n">
        <v>4.64</v>
      </c>
      <c r="J4553" t="n">
        <v>4.81</v>
      </c>
      <c r="K4553" t="n">
        <v>-956670000</v>
      </c>
      <c r="L4553" t="n">
        <v>956670000</v>
      </c>
      <c r="M4553" t="n">
        <v>946918000</v>
      </c>
      <c r="N4553" t="n">
        <v>-855952000</v>
      </c>
      <c r="O4553">
        <f>D4552</f>
      </c>
      <c r="P4553">
        <f>(E4553-F4553+G4553)/O4553*100</f>
      </c>
      <c r="Q4553">
        <f>H4552</f>
      </c>
      <c r="R4553">
        <f>I4552</f>
      </c>
      <c r="S4553">
        <f>H4553-H4552</f>
      </c>
      <c r="T4553">
        <f>I4553-I4552</f>
      </c>
      <c r="U4553">
        <f>(L4553-K4553)/(2*D4553*0.01)</f>
      </c>
    </row>
    <row r="4554">
      <c r="A4554" t="n">
        <v>2024</v>
      </c>
      <c r="B4554" t="inlineStr">
        <is>
          <t>00141389</t>
        </is>
      </c>
      <c r="C4554" t="inlineStr">
        <is>
          <t>KZ정밀</t>
        </is>
      </c>
      <c r="D4554" t="n">
        <v>20879529000</v>
      </c>
      <c r="E4554" t="n">
        <v>1689255000</v>
      </c>
      <c r="F4554" t="n">
        <v>1574935000</v>
      </c>
      <c r="G4554" t="n">
        <v>718234000</v>
      </c>
      <c r="H4554" t="n">
        <v>3.74</v>
      </c>
      <c r="I4554" t="n">
        <v>3.7</v>
      </c>
      <c r="J4554" t="n">
        <v>4.61</v>
      </c>
      <c r="K4554" t="n">
        <v>-978550000</v>
      </c>
      <c r="L4554" t="n">
        <v>978550000</v>
      </c>
      <c r="M4554" t="n">
        <v>986208000</v>
      </c>
      <c r="N4554" t="n">
        <v>-905367000</v>
      </c>
      <c r="O4554">
        <f>D4553</f>
      </c>
      <c r="P4554">
        <f>(E4554-F4554+G4554)/O4554*100</f>
      </c>
      <c r="Q4554">
        <f>H4553</f>
      </c>
      <c r="R4554">
        <f>I4553</f>
      </c>
      <c r="S4554">
        <f>H4554-H4553</f>
      </c>
      <c r="T4554">
        <f>I4554-I4553</f>
      </c>
      <c r="U4554">
        <f>(L4554-K4554)/(2*D4554*0.01)</f>
      </c>
    </row>
    <row r="4555">
      <c r="A4555" t="n">
        <v>2025</v>
      </c>
      <c r="B4555" t="inlineStr">
        <is>
          <t>00141389</t>
        </is>
      </c>
      <c r="C4555" t="inlineStr">
        <is>
          <t>KZ정밀</t>
        </is>
      </c>
      <c r="D4555" t="n">
        <v>31752546000</v>
      </c>
      <c r="E4555" t="n">
        <v>2082231000</v>
      </c>
      <c r="F4555" t="n">
        <v>556045000</v>
      </c>
      <c r="G4555" t="n">
        <v>942444000</v>
      </c>
      <c r="H4555" t="n">
        <v>4.04</v>
      </c>
      <c r="I4555" t="n">
        <v>4.56</v>
      </c>
      <c r="J4555" t="n">
        <v>4.28</v>
      </c>
      <c r="K4555" t="n">
        <v>-1239358000</v>
      </c>
      <c r="L4555" t="n">
        <v>1383906000</v>
      </c>
      <c r="M4555" t="n">
        <v>1399840000</v>
      </c>
      <c r="N4555" t="n">
        <v>-1275419000</v>
      </c>
      <c r="O4555">
        <f>D4554</f>
      </c>
      <c r="P4555">
        <f>(E4555-F4555+G4555)/O4555*100</f>
      </c>
      <c r="Q4555">
        <f>H4554</f>
      </c>
      <c r="R4555">
        <f>I4554</f>
      </c>
      <c r="S4555">
        <f>H4555-H4554</f>
      </c>
      <c r="T4555">
        <f>I4555-I4554</f>
      </c>
      <c r="U4555">
        <f>(L4555-K4555)/(2*D4555*0.01)</f>
      </c>
      <c r="V4555">
        <f>(L4555+K4555)/(D4555*0.0001)</f>
      </c>
    </row>
    <row r="4556">
      <c r="A4556" t="n">
        <v>2015</v>
      </c>
      <c r="B4556" t="inlineStr">
        <is>
          <t>00141404</t>
        </is>
      </c>
      <c r="C4556" t="inlineStr">
        <is>
          <t>블루산업개발</t>
        </is>
      </c>
      <c r="D4556" t="n">
        <v>5727175000</v>
      </c>
      <c r="E4556" t="n">
        <v>1111115000</v>
      </c>
      <c r="F4556" t="n">
        <v>205136000</v>
      </c>
      <c r="G4556" t="n">
        <v>90230000</v>
      </c>
      <c r="H4556" t="n">
        <v>2.54</v>
      </c>
      <c r="I4556" t="n">
        <v>5</v>
      </c>
      <c r="J4556" t="n">
        <v>8.414999999999999</v>
      </c>
      <c r="K4556" t="n">
        <v>-202085000</v>
      </c>
      <c r="L4556" t="n">
        <v>225415000</v>
      </c>
      <c r="M4556" t="n">
        <v>218112000</v>
      </c>
      <c r="N4556" t="n">
        <v>-199750000</v>
      </c>
      <c r="U4556">
        <f>(L4556-K4556)/(2*D4556*0.01)</f>
      </c>
      <c r="V4556">
        <f>(L4556+K4556)/(D4556*0.0001)</f>
      </c>
    </row>
    <row r="4557">
      <c r="A4557" t="n">
        <v>2016</v>
      </c>
      <c r="B4557" t="inlineStr">
        <is>
          <t>00141404</t>
        </is>
      </c>
      <c r="C4557" t="inlineStr">
        <is>
          <t>블루산업개발</t>
        </is>
      </c>
      <c r="D4557" t="n">
        <v>4038153000</v>
      </c>
      <c r="E4557" t="n">
        <v>1117160000</v>
      </c>
      <c r="F4557" t="n">
        <v>2075671000</v>
      </c>
      <c r="G4557" t="n">
        <v>100225000</v>
      </c>
      <c r="H4557" t="n">
        <v>2.53</v>
      </c>
      <c r="I4557" t="n">
        <v>3</v>
      </c>
      <c r="K4557" t="n">
        <v>-175225000</v>
      </c>
      <c r="L4557" t="n">
        <v>193383000</v>
      </c>
      <c r="M4557" t="n">
        <v>190815000</v>
      </c>
      <c r="N4557" t="n">
        <v>-176302000</v>
      </c>
      <c r="O4557">
        <f>D4556</f>
      </c>
      <c r="P4557">
        <f>(E4557-F4557+G4557)/O4557*100</f>
      </c>
      <c r="Q4557">
        <f>H4556</f>
      </c>
      <c r="R4557">
        <f>I4556</f>
      </c>
      <c r="S4557">
        <f>H4557-H4556</f>
      </c>
      <c r="T4557">
        <f>I4557-I4556</f>
      </c>
      <c r="U4557">
        <f>(L4557-K4557)/(2*D4557*0.01)</f>
      </c>
      <c r="V4557">
        <f>(L4557+K4557)/(D4557*0.0001)</f>
      </c>
    </row>
    <row r="4558">
      <c r="A4558" t="n">
        <v>2017</v>
      </c>
      <c r="B4558" t="inlineStr">
        <is>
          <t>00141404</t>
        </is>
      </c>
      <c r="C4558" t="inlineStr">
        <is>
          <t>블루산업개발</t>
        </is>
      </c>
      <c r="D4558" t="n">
        <v>4238701000</v>
      </c>
      <c r="E4558" t="n">
        <v>529251000</v>
      </c>
      <c r="F4558" t="n">
        <v>226215000</v>
      </c>
      <c r="G4558" t="n">
        <v>99381000</v>
      </c>
      <c r="H4558" t="n">
        <v>3</v>
      </c>
      <c r="I4558" t="n">
        <v>3</v>
      </c>
      <c r="J4558" t="n">
        <v>21.2</v>
      </c>
      <c r="K4558" t="n">
        <v>-175380000</v>
      </c>
      <c r="L4558" t="n">
        <v>193422000</v>
      </c>
      <c r="M4558" t="n">
        <v>191764000</v>
      </c>
      <c r="N4558" t="n">
        <v>-177222000</v>
      </c>
      <c r="O4558">
        <f>D4557</f>
      </c>
      <c r="P4558">
        <f>(E4558-F4558+G4558)/O4558*100</f>
      </c>
      <c r="Q4558">
        <f>H4557</f>
      </c>
      <c r="R4558">
        <f>I4557</f>
      </c>
      <c r="S4558">
        <f>H4558-H4557</f>
      </c>
      <c r="T4558">
        <f>I4558-I4557</f>
      </c>
      <c r="U4558">
        <f>(L4558-K4558)/(2*D4558*0.01)</f>
      </c>
      <c r="V4558">
        <f>(L4558+K4558)/(D4558*0.0001)</f>
      </c>
    </row>
    <row r="4559">
      <c r="A4559" t="n">
        <v>2018</v>
      </c>
      <c r="B4559" t="inlineStr">
        <is>
          <t>00141404</t>
        </is>
      </c>
      <c r="C4559" t="inlineStr">
        <is>
          <t>블루산업개발</t>
        </is>
      </c>
      <c r="D4559" t="n">
        <v>4161445000</v>
      </c>
      <c r="E4559" t="n">
        <v>554438000</v>
      </c>
      <c r="F4559" t="n">
        <v>928198000</v>
      </c>
      <c r="G4559" t="n">
        <v>124702000</v>
      </c>
      <c r="H4559" t="n">
        <v>2.52</v>
      </c>
      <c r="I4559" t="n">
        <v>3.3</v>
      </c>
      <c r="J4559" t="n">
        <v>5.025</v>
      </c>
      <c r="K4559" t="n">
        <v>-184312000</v>
      </c>
      <c r="L4559" t="n">
        <v>204740000</v>
      </c>
      <c r="M4559" t="n">
        <v>201377000</v>
      </c>
      <c r="N4559" t="n">
        <v>-184914000</v>
      </c>
      <c r="O4559">
        <f>D4558</f>
      </c>
      <c r="P4559">
        <f>(E4559-F4559+G4559)/O4559*100</f>
      </c>
      <c r="Q4559">
        <f>H4558</f>
      </c>
      <c r="R4559">
        <f>I4558</f>
      </c>
      <c r="S4559">
        <f>H4559-H4558</f>
      </c>
      <c r="T4559">
        <f>I4559-I4558</f>
      </c>
      <c r="U4559">
        <f>(L4559-K4559)/(2*D4559*0.01)</f>
      </c>
      <c r="V4559">
        <f>(L4559+K4559)/(D4559*0.0001)</f>
      </c>
    </row>
    <row r="4560">
      <c r="A4560" t="n">
        <v>2019</v>
      </c>
      <c r="B4560" t="inlineStr">
        <is>
          <t>00141404</t>
        </is>
      </c>
      <c r="C4560" t="inlineStr">
        <is>
          <t>블루산업개발</t>
        </is>
      </c>
      <c r="D4560" t="n">
        <v>4802657000</v>
      </c>
      <c r="E4560" t="n">
        <v>576281000</v>
      </c>
      <c r="F4560" t="n">
        <v>320023000</v>
      </c>
      <c r="G4560" t="n">
        <v>93609000</v>
      </c>
      <c r="H4560" t="n">
        <v>2.29</v>
      </c>
      <c r="I4560" t="n">
        <v>3</v>
      </c>
      <c r="K4560" t="n">
        <v>-234300000</v>
      </c>
      <c r="L4560" t="n">
        <v>262326000</v>
      </c>
      <c r="M4560" t="n">
        <v>258013000</v>
      </c>
      <c r="N4560" t="n">
        <v>-235102000</v>
      </c>
      <c r="O4560">
        <f>D4559</f>
      </c>
      <c r="P4560">
        <f>(E4560-F4560+G4560)/O4560*100</f>
      </c>
      <c r="Q4560">
        <f>H4559</f>
      </c>
      <c r="R4560">
        <f>I4559</f>
      </c>
      <c r="S4560">
        <f>H4560-H4559</f>
      </c>
      <c r="T4560">
        <f>I4560-I4559</f>
      </c>
      <c r="U4560">
        <f>(L4560-K4560)/(2*D4560*0.01)</f>
      </c>
      <c r="V4560">
        <f>(L4560+K4560)/(D4560*0.0001)</f>
      </c>
    </row>
    <row r="4561">
      <c r="A4561" t="n">
        <v>2021</v>
      </c>
      <c r="B4561" t="inlineStr">
        <is>
          <t>00141404</t>
        </is>
      </c>
      <c r="C4561" t="inlineStr">
        <is>
          <t>블루산업개발</t>
        </is>
      </c>
      <c r="D4561" t="n">
        <v>2805704000</v>
      </c>
      <c r="E4561" t="n">
        <v>593757000</v>
      </c>
      <c r="F4561" t="n">
        <v>2483746000</v>
      </c>
      <c r="G4561" t="n">
        <v>87591000</v>
      </c>
      <c r="H4561" t="n">
        <v>3.07</v>
      </c>
      <c r="I4561" t="n">
        <v>2.5</v>
      </c>
      <c r="J4561" t="n">
        <v>6.8</v>
      </c>
      <c r="K4561" t="n">
        <v>-143601000</v>
      </c>
      <c r="L4561" t="n">
        <v>162471000</v>
      </c>
      <c r="M4561" t="n">
        <v>161882000</v>
      </c>
      <c r="N4561" t="n">
        <v>-145772000</v>
      </c>
      <c r="U4561">
        <f>(L4561-K4561)/(2*D4561*0.01)</f>
      </c>
      <c r="V4561">
        <f>(L4561+K4561)/(D4561*0.0001)</f>
      </c>
    </row>
    <row r="4562">
      <c r="A4562" t="n">
        <v>2022</v>
      </c>
      <c r="B4562" t="inlineStr">
        <is>
          <t>00141404</t>
        </is>
      </c>
      <c r="C4562" t="inlineStr">
        <is>
          <t>블루산업개발</t>
        </is>
      </c>
      <c r="D4562" t="n">
        <v>2690779000</v>
      </c>
      <c r="E4562" t="n">
        <v>508916000</v>
      </c>
      <c r="F4562" t="n">
        <v>538683000</v>
      </c>
      <c r="G4562" t="n">
        <v>69117000</v>
      </c>
      <c r="H4562" t="n">
        <v>5.7</v>
      </c>
      <c r="I4562" t="n">
        <v>4.5</v>
      </c>
      <c r="J4562" t="n">
        <v>6.37</v>
      </c>
      <c r="K4562" t="n">
        <v>-138590000</v>
      </c>
      <c r="L4562" t="n">
        <v>155996000</v>
      </c>
      <c r="M4562" t="n">
        <v>156497000</v>
      </c>
      <c r="N4562" t="n">
        <v>-141520000</v>
      </c>
      <c r="O4562">
        <f>D4561</f>
      </c>
      <c r="P4562">
        <f>(E4562-F4562+G4562)/O4562*100</f>
      </c>
      <c r="Q4562">
        <f>H4561</f>
      </c>
      <c r="R4562">
        <f>I4561</f>
      </c>
      <c r="S4562">
        <f>H4562-H4561</f>
      </c>
      <c r="T4562">
        <f>I4562-I4561</f>
      </c>
      <c r="U4562">
        <f>(L4562-K4562)/(2*D4562*0.01)</f>
      </c>
      <c r="V4562">
        <f>(L4562+K4562)/(D4562*0.0001)</f>
      </c>
    </row>
    <row r="4563">
      <c r="A4563" t="n">
        <v>2023</v>
      </c>
      <c r="B4563" t="inlineStr">
        <is>
          <t>00141404</t>
        </is>
      </c>
      <c r="C4563" t="inlineStr">
        <is>
          <t>블루산업개발</t>
        </is>
      </c>
      <c r="D4563" t="n">
        <v>2637938000</v>
      </c>
      <c r="E4563" t="n">
        <v>508332000</v>
      </c>
      <c r="F4563" t="n">
        <v>594910000</v>
      </c>
      <c r="G4563" t="n">
        <v>131266000</v>
      </c>
      <c r="H4563" t="n">
        <v>4.78</v>
      </c>
      <c r="I4563" t="n">
        <v>3</v>
      </c>
      <c r="J4563" t="n">
        <v>6.33</v>
      </c>
      <c r="K4563" t="n">
        <v>-137118000</v>
      </c>
      <c r="L4563" t="n">
        <v>153851000</v>
      </c>
      <c r="M4563" t="n">
        <v>155233000</v>
      </c>
      <c r="N4563" t="n">
        <v>-140753000</v>
      </c>
      <c r="O4563">
        <f>D4562</f>
      </c>
      <c r="P4563">
        <f>(E4563-F4563+G4563)/O4563*100</f>
      </c>
      <c r="Q4563">
        <f>H4562</f>
      </c>
      <c r="R4563">
        <f>I4562</f>
      </c>
      <c r="S4563">
        <f>H4563-H4562</f>
      </c>
      <c r="T4563">
        <f>I4563-I4562</f>
      </c>
      <c r="U4563">
        <f>(L4563-K4563)/(2*D4563*0.01)</f>
      </c>
      <c r="V4563">
        <f>(L4563+K4563)/(D4563*0.0001)</f>
      </c>
    </row>
    <row r="4564">
      <c r="A4564" t="n">
        <v>2024</v>
      </c>
      <c r="B4564" t="inlineStr">
        <is>
          <t>00141404</t>
        </is>
      </c>
      <c r="C4564" t="inlineStr">
        <is>
          <t>블루산업개발</t>
        </is>
      </c>
      <c r="D4564" t="n">
        <v>4533703000</v>
      </c>
      <c r="E4564" t="n">
        <v>804606000</v>
      </c>
      <c r="F4564" t="n">
        <v>720027000</v>
      </c>
      <c r="G4564" t="n">
        <v>138363000</v>
      </c>
      <c r="H4564" t="n">
        <v>3.935</v>
      </c>
      <c r="I4564" t="n">
        <v>2.75</v>
      </c>
      <c r="J4564" t="n">
        <v>5.71</v>
      </c>
      <c r="K4564" t="n">
        <v>-193546000</v>
      </c>
      <c r="L4564" t="n">
        <v>216119000</v>
      </c>
      <c r="M4564" t="n">
        <v>217416000</v>
      </c>
      <c r="N4564" t="n">
        <v>-198169000</v>
      </c>
      <c r="O4564">
        <f>D4563</f>
      </c>
      <c r="P4564">
        <f>(E4564-F4564+G4564)/O4564*100</f>
      </c>
      <c r="Q4564">
        <f>H4563</f>
      </c>
      <c r="R4564">
        <f>I4563</f>
      </c>
      <c r="S4564">
        <f>H4564-H4563</f>
      </c>
      <c r="T4564">
        <f>I4564-I4563</f>
      </c>
      <c r="U4564">
        <f>(L4564-K4564)/(2*D4564*0.01)</f>
      </c>
      <c r="V4564">
        <f>(L4564+K4564)/(D4564*0.0001)</f>
      </c>
    </row>
    <row r="4565">
      <c r="A4565" t="n">
        <v>2025</v>
      </c>
      <c r="B4565" t="inlineStr">
        <is>
          <t>00141404</t>
        </is>
      </c>
      <c r="C4565" t="inlineStr">
        <is>
          <t>블루산업개발</t>
        </is>
      </c>
      <c r="D4565" t="n">
        <v>4911696000</v>
      </c>
      <c r="E4565" t="n">
        <v>979380000</v>
      </c>
      <c r="F4565" t="n">
        <v>637515000</v>
      </c>
      <c r="G4565" t="n">
        <v>141555000</v>
      </c>
      <c r="H4565" t="n">
        <v>4.225</v>
      </c>
      <c r="I4565" t="n">
        <v>2.05</v>
      </c>
      <c r="J4565" t="n">
        <v>5.14</v>
      </c>
      <c r="K4565" t="n">
        <v>192595000</v>
      </c>
      <c r="L4565" t="n">
        <v>-214254000</v>
      </c>
      <c r="M4565" t="n">
        <v>218015000</v>
      </c>
      <c r="N4565" t="n">
        <v>-199259000</v>
      </c>
      <c r="O4565">
        <f>D4564</f>
      </c>
      <c r="P4565">
        <f>(E4565-F4565+G4565)/O4565*100</f>
      </c>
      <c r="Q4565">
        <f>H4564</f>
      </c>
      <c r="R4565">
        <f>I4564</f>
      </c>
      <c r="S4565">
        <f>H4565-H4564</f>
      </c>
      <c r="T4565">
        <f>I4565-I4564</f>
      </c>
    </row>
    <row r="4566">
      <c r="A4566" t="n">
        <v>2014</v>
      </c>
      <c r="B4566" t="inlineStr">
        <is>
          <t>00141413</t>
        </is>
      </c>
      <c r="C4566" t="inlineStr">
        <is>
          <t>영화금속</t>
        </is>
      </c>
      <c r="D4566" t="n">
        <v>10021756000</v>
      </c>
      <c r="E4566" t="n">
        <v>1374190000</v>
      </c>
      <c r="F4566" t="n">
        <v>238173000</v>
      </c>
      <c r="G4566" t="n">
        <v>261632000</v>
      </c>
      <c r="H4566" t="n">
        <v>2.72</v>
      </c>
      <c r="I4566" t="n">
        <v>6.1</v>
      </c>
      <c r="K4566" t="n">
        <v>-687815000</v>
      </c>
      <c r="L4566" t="n">
        <v>596840000</v>
      </c>
      <c r="M4566" t="n">
        <v>-672807000</v>
      </c>
      <c r="N4566" t="n">
        <v>597628000</v>
      </c>
      <c r="U4566">
        <f>(L4566-K4566)/(2*D4566*0.01)</f>
      </c>
    </row>
    <row r="4567">
      <c r="A4567" t="n">
        <v>2015</v>
      </c>
      <c r="B4567" t="inlineStr">
        <is>
          <t>00141413</t>
        </is>
      </c>
      <c r="C4567" t="inlineStr">
        <is>
          <t>영화금속</t>
        </is>
      </c>
      <c r="D4567" t="n">
        <v>12868227000</v>
      </c>
      <c r="E4567" t="n">
        <v>1624941000</v>
      </c>
      <c r="F4567" t="n">
        <v>1018520000</v>
      </c>
      <c r="G4567" t="n">
        <v>218330000</v>
      </c>
      <c r="H4567" t="n">
        <v>2.47</v>
      </c>
      <c r="I4567" t="n">
        <v>5.15</v>
      </c>
      <c r="K4567" t="n">
        <v>-1092539000</v>
      </c>
      <c r="L4567" t="n">
        <v>1288975000</v>
      </c>
      <c r="M4567" t="n">
        <v>1271679000</v>
      </c>
      <c r="N4567" t="n">
        <v>-1099705000</v>
      </c>
      <c r="O4567">
        <f>D4566</f>
      </c>
      <c r="P4567">
        <f>(E4567-F4567+G4567)/O4567*100</f>
      </c>
      <c r="Q4567">
        <f>H4566</f>
      </c>
      <c r="R4567">
        <f>I4566</f>
      </c>
      <c r="S4567">
        <f>H4567-H4566</f>
      </c>
      <c r="T4567">
        <f>I4567-I4566</f>
      </c>
      <c r="U4567">
        <f>(L4567-K4567)/(2*D4567*0.01)</f>
      </c>
      <c r="V4567">
        <f>(L4567+K4567)/(D4567*0.0001)</f>
      </c>
    </row>
    <row r="4568">
      <c r="A4568" t="n">
        <v>2016</v>
      </c>
      <c r="B4568" t="inlineStr">
        <is>
          <t>00141413</t>
        </is>
      </c>
      <c r="C4568" t="inlineStr">
        <is>
          <t>영화금속</t>
        </is>
      </c>
      <c r="D4568" t="n">
        <v>11950007000</v>
      </c>
      <c r="E4568" t="n">
        <v>2151918000</v>
      </c>
      <c r="F4568" t="n">
        <v>1068830000</v>
      </c>
      <c r="G4568" t="n">
        <v>235701000</v>
      </c>
      <c r="H4568" t="n">
        <v>2.53</v>
      </c>
      <c r="K4568" t="n">
        <v>-1102031000</v>
      </c>
      <c r="L4568" t="n">
        <v>1102031000</v>
      </c>
      <c r="M4568" t="n">
        <v>1093591000</v>
      </c>
      <c r="N4568" t="n">
        <v>-1093591000</v>
      </c>
      <c r="O4568">
        <f>D4567</f>
      </c>
      <c r="P4568">
        <f>(E4568-F4568+G4568)/O4568*100</f>
      </c>
      <c r="Q4568">
        <f>H4567</f>
      </c>
      <c r="S4568">
        <f>H4568-H4567</f>
      </c>
      <c r="U4568">
        <f>(L4568-K4568)/(2*D4568*0.01)</f>
      </c>
    </row>
    <row r="4569">
      <c r="A4569" t="n">
        <v>2017</v>
      </c>
      <c r="B4569" t="inlineStr">
        <is>
          <t>00141413</t>
        </is>
      </c>
      <c r="C4569" t="inlineStr">
        <is>
          <t>영화금속</t>
        </is>
      </c>
      <c r="D4569" t="n">
        <v>14338145000</v>
      </c>
      <c r="E4569" t="n">
        <v>2075637000</v>
      </c>
      <c r="F4569" t="n">
        <v>1068368000</v>
      </c>
      <c r="G4569" t="n">
        <v>239378000</v>
      </c>
      <c r="H4569" t="n">
        <v>2.9</v>
      </c>
      <c r="I4569" t="n">
        <v>4.5</v>
      </c>
      <c r="K4569" t="n">
        <v>-1178892000</v>
      </c>
      <c r="L4569" t="n">
        <v>1384459000</v>
      </c>
      <c r="M4569" t="n">
        <v>1333263000</v>
      </c>
      <c r="N4569" t="n">
        <v>-1162344000</v>
      </c>
      <c r="O4569">
        <f>D4568</f>
      </c>
      <c r="P4569">
        <f>(E4569-F4569+G4569)/O4569*100</f>
      </c>
      <c r="Q4569">
        <f>H4568</f>
      </c>
      <c r="S4569">
        <f>H4569-H4568</f>
      </c>
      <c r="U4569">
        <f>(L4569-K4569)/(2*D4569*0.01)</f>
      </c>
      <c r="V4569">
        <f>(L4569+K4569)/(D4569*0.0001)</f>
      </c>
    </row>
    <row r="4570">
      <c r="A4570" t="n">
        <v>2018</v>
      </c>
      <c r="B4570" t="inlineStr">
        <is>
          <t>00141413</t>
        </is>
      </c>
      <c r="C4570" t="inlineStr">
        <is>
          <t>영화금속</t>
        </is>
      </c>
      <c r="D4570" t="n">
        <v>15564683000</v>
      </c>
      <c r="E4570" t="n">
        <v>2960964000</v>
      </c>
      <c r="F4570" t="n">
        <v>1272009000</v>
      </c>
      <c r="G4570" t="n">
        <v>334249000</v>
      </c>
      <c r="H4570" t="n">
        <v>2.38</v>
      </c>
      <c r="I4570" t="n">
        <v>3.5</v>
      </c>
      <c r="K4570" t="n">
        <v>-1191857000</v>
      </c>
      <c r="L4570" t="n">
        <v>1395228000</v>
      </c>
      <c r="M4570" t="n">
        <v>1357907000</v>
      </c>
      <c r="N4570" t="n">
        <v>-1185792000</v>
      </c>
      <c r="O4570">
        <f>D4569</f>
      </c>
      <c r="P4570">
        <f>(E4570-F4570+G4570)/O4570*100</f>
      </c>
      <c r="Q4570">
        <f>H4569</f>
      </c>
      <c r="R4570">
        <f>I4569</f>
      </c>
      <c r="S4570">
        <f>H4570-H4569</f>
      </c>
      <c r="T4570">
        <f>I4570-I4569</f>
      </c>
      <c r="U4570">
        <f>(L4570-K4570)/(2*D4570*0.01)</f>
      </c>
      <c r="V4570">
        <f>(L4570+K4570)/(D4570*0.0001)</f>
      </c>
    </row>
    <row r="4571">
      <c r="A4571" t="n">
        <v>2019</v>
      </c>
      <c r="B4571" t="inlineStr">
        <is>
          <t>00141413</t>
        </is>
      </c>
      <c r="C4571" t="inlineStr">
        <is>
          <t>영화금속</t>
        </is>
      </c>
      <c r="D4571" t="n">
        <v>16251182000</v>
      </c>
      <c r="E4571" t="n">
        <v>3561426000</v>
      </c>
      <c r="F4571" t="n">
        <v>1963783000</v>
      </c>
      <c r="G4571" t="n">
        <v>287992000</v>
      </c>
      <c r="H4571" t="n">
        <v>2.06</v>
      </c>
      <c r="K4571" t="n">
        <v>-1219527000</v>
      </c>
      <c r="L4571" t="n">
        <v>1433563000</v>
      </c>
      <c r="M4571" t="n">
        <v>1390284000</v>
      </c>
      <c r="N4571" t="n">
        <v>-1209869000</v>
      </c>
      <c r="O4571">
        <f>D4570</f>
      </c>
      <c r="P4571">
        <f>(E4571-F4571+G4571)/O4571*100</f>
      </c>
      <c r="Q4571">
        <f>H4570</f>
      </c>
      <c r="S4571">
        <f>H4571-H4570</f>
      </c>
      <c r="U4571">
        <f>(L4571-K4571)/(2*D4571*0.01)</f>
      </c>
      <c r="V4571">
        <f>(L4571+K4571)/(D4571*0.0001)</f>
      </c>
    </row>
    <row r="4572">
      <c r="A4572" t="n">
        <v>2020</v>
      </c>
      <c r="B4572" t="inlineStr">
        <is>
          <t>00141413</t>
        </is>
      </c>
      <c r="C4572" t="inlineStr">
        <is>
          <t>영화금속</t>
        </is>
      </c>
      <c r="D4572" t="n">
        <v>18298735000</v>
      </c>
      <c r="E4572" t="n">
        <v>3409662000</v>
      </c>
      <c r="F4572" t="n">
        <v>1300172000</v>
      </c>
      <c r="G4572" t="n">
        <v>253314000</v>
      </c>
      <c r="H4572" t="n">
        <v>2.09</v>
      </c>
      <c r="I4572" t="n">
        <v>4.15</v>
      </c>
      <c r="K4572" t="n">
        <v>-1618312000</v>
      </c>
      <c r="L4572" t="n">
        <v>1618312000</v>
      </c>
      <c r="M4572" t="n">
        <v>1569034000</v>
      </c>
      <c r="N4572" t="n">
        <v>-1364985000</v>
      </c>
      <c r="O4572">
        <f>D4571</f>
      </c>
      <c r="P4572">
        <f>(E4572-F4572+G4572)/O4572*100</f>
      </c>
      <c r="Q4572">
        <f>H4571</f>
      </c>
      <c r="S4572">
        <f>H4572-H4571</f>
      </c>
      <c r="U4572">
        <f>(L4572-K4572)/(2*D4572*0.01)</f>
      </c>
    </row>
    <row r="4573">
      <c r="A4573" t="n">
        <v>2021</v>
      </c>
      <c r="B4573" t="inlineStr">
        <is>
          <t>00141413</t>
        </is>
      </c>
      <c r="C4573" t="inlineStr">
        <is>
          <t>영화금속</t>
        </is>
      </c>
      <c r="D4573" t="n">
        <v>16059219000</v>
      </c>
      <c r="E4573" t="n">
        <v>2859192000</v>
      </c>
      <c r="F4573" t="n">
        <v>2934745000</v>
      </c>
      <c r="G4573" t="n">
        <v>294014000</v>
      </c>
      <c r="H4573" t="n">
        <v>2.56</v>
      </c>
      <c r="I4573" t="n">
        <v>3.63</v>
      </c>
      <c r="K4573" t="n">
        <v>-1174198000</v>
      </c>
      <c r="L4573" t="n">
        <v>1174198000</v>
      </c>
      <c r="M4573" t="n">
        <v>1153905000</v>
      </c>
      <c r="N4573" t="n">
        <v>-1037941000</v>
      </c>
      <c r="O4573">
        <f>D4572</f>
      </c>
      <c r="P4573">
        <f>(E4573-F4573+G4573)/O4573*100</f>
      </c>
      <c r="Q4573">
        <f>H4572</f>
      </c>
      <c r="R4573">
        <f>I4572</f>
      </c>
      <c r="S4573">
        <f>H4573-H4572</f>
      </c>
      <c r="T4573">
        <f>I4573-I4572</f>
      </c>
      <c r="U4573">
        <f>(L4573-K4573)/(2*D4573*0.01)</f>
      </c>
    </row>
    <row r="4574">
      <c r="A4574" t="n">
        <v>2022</v>
      </c>
      <c r="B4574" t="inlineStr">
        <is>
          <t>00141413</t>
        </is>
      </c>
      <c r="C4574" t="inlineStr">
        <is>
          <t>영화금속</t>
        </is>
      </c>
      <c r="D4574" t="n">
        <v>12102562000</v>
      </c>
      <c r="E4574" t="n">
        <v>2441771000</v>
      </c>
      <c r="F4574" t="n">
        <v>4953891000</v>
      </c>
      <c r="G4574" t="n">
        <v>388378000</v>
      </c>
      <c r="H4574" t="n">
        <v>5.16</v>
      </c>
      <c r="I4574" t="n">
        <v>4</v>
      </c>
      <c r="K4574" t="n">
        <v>-865408000</v>
      </c>
      <c r="L4574" t="n">
        <v>865408000</v>
      </c>
      <c r="M4574" t="n">
        <v>867720000</v>
      </c>
      <c r="N4574" t="n">
        <v>-1652185000</v>
      </c>
      <c r="O4574">
        <f>D4573</f>
      </c>
      <c r="P4574">
        <f>(E4574-F4574+G4574)/O4574*100</f>
      </c>
      <c r="Q4574">
        <f>H4573</f>
      </c>
      <c r="R4574">
        <f>I4573</f>
      </c>
      <c r="S4574">
        <f>H4574-H4573</f>
      </c>
      <c r="T4574">
        <f>I4574-I4573</f>
      </c>
      <c r="U4574">
        <f>(L4574-K4574)/(2*D4574*0.01)</f>
      </c>
    </row>
    <row r="4575">
      <c r="A4575" t="n">
        <v>2023</v>
      </c>
      <c r="B4575" t="inlineStr">
        <is>
          <t>00141413</t>
        </is>
      </c>
      <c r="C4575" t="inlineStr">
        <is>
          <t>영화금속</t>
        </is>
      </c>
      <c r="D4575" t="n">
        <v>15299717000</v>
      </c>
      <c r="E4575" t="n">
        <v>1845423000</v>
      </c>
      <c r="F4575" t="n">
        <v>1382613000</v>
      </c>
      <c r="G4575" t="n">
        <v>589815000</v>
      </c>
      <c r="H4575" t="n">
        <v>4.22</v>
      </c>
      <c r="I4575" t="n">
        <v>4.5</v>
      </c>
      <c r="K4575" t="n">
        <v>-1116499000</v>
      </c>
      <c r="L4575" t="n">
        <v>1116499000</v>
      </c>
      <c r="M4575" t="n">
        <v>1103302000</v>
      </c>
      <c r="N4575" t="n">
        <v>-995172000</v>
      </c>
      <c r="O4575">
        <f>D4574</f>
      </c>
      <c r="P4575">
        <f>(E4575-F4575+G4575)/O4575*100</f>
      </c>
      <c r="Q4575">
        <f>H4574</f>
      </c>
      <c r="R4575">
        <f>I4574</f>
      </c>
      <c r="S4575">
        <f>H4575-H4574</f>
      </c>
      <c r="T4575">
        <f>I4575-I4574</f>
      </c>
      <c r="U4575">
        <f>(L4575-K4575)/(2*D4575*0.01)</f>
      </c>
    </row>
    <row r="4576">
      <c r="A4576" t="n">
        <v>2024</v>
      </c>
      <c r="B4576" t="inlineStr">
        <is>
          <t>00141413</t>
        </is>
      </c>
      <c r="C4576" t="inlineStr">
        <is>
          <t>영화금속</t>
        </is>
      </c>
      <c r="D4576" t="n">
        <v>17457857000</v>
      </c>
      <c r="E4576" t="n">
        <v>2147777000</v>
      </c>
      <c r="F4576" t="n">
        <v>1228560000</v>
      </c>
      <c r="G4576" t="n">
        <v>610610000</v>
      </c>
      <c r="H4576" t="n">
        <v>3.52</v>
      </c>
      <c r="I4576" t="n">
        <v>4.5</v>
      </c>
      <c r="K4576" t="n">
        <v>-950309000</v>
      </c>
      <c r="L4576" t="n">
        <v>950309000</v>
      </c>
      <c r="M4576" t="n">
        <v>933171000</v>
      </c>
      <c r="N4576" t="n">
        <v>-858702000</v>
      </c>
      <c r="O4576">
        <f>D4575</f>
      </c>
      <c r="P4576">
        <f>(E4576-F4576+G4576)/O4576*100</f>
      </c>
      <c r="Q4576">
        <f>H4575</f>
      </c>
      <c r="R4576">
        <f>I4575</f>
      </c>
      <c r="S4576">
        <f>H4576-H4575</f>
      </c>
      <c r="T4576">
        <f>I4576-I4575</f>
      </c>
      <c r="U4576">
        <f>(L4576-K4576)/(2*D4576*0.01)</f>
      </c>
    </row>
    <row r="4577">
      <c r="A4577" t="n">
        <v>2025</v>
      </c>
      <c r="B4577" t="inlineStr">
        <is>
          <t>00141413</t>
        </is>
      </c>
      <c r="C4577" t="inlineStr">
        <is>
          <t>영화금속</t>
        </is>
      </c>
      <c r="D4577" t="n">
        <v>21694150000</v>
      </c>
      <c r="E4577" t="n">
        <v>2361073000</v>
      </c>
      <c r="F4577" t="n">
        <v>862337000</v>
      </c>
      <c r="G4577" t="n">
        <v>564988000</v>
      </c>
      <c r="H4577" t="n">
        <v>3.8</v>
      </c>
      <c r="I4577" t="n">
        <v>5.1</v>
      </c>
      <c r="K4577" t="n">
        <v>-1042183000</v>
      </c>
      <c r="L4577" t="n">
        <v>1154568000</v>
      </c>
      <c r="M4577" t="n">
        <v>1152596000</v>
      </c>
      <c r="N4577" t="n">
        <v>-1059767000</v>
      </c>
      <c r="O4577">
        <f>D4576</f>
      </c>
      <c r="P4577">
        <f>(E4577-F4577+G4577)/O4577*100</f>
      </c>
      <c r="Q4577">
        <f>H4576</f>
      </c>
      <c r="R4577">
        <f>I4576</f>
      </c>
      <c r="S4577">
        <f>H4577-H4576</f>
      </c>
      <c r="T4577">
        <f>I4577-I4576</f>
      </c>
      <c r="U4577">
        <f>(L4577-K4577)/(2*D4577*0.01)</f>
      </c>
      <c r="V4577">
        <f>(L4577+K4577)/(D4577*0.0001)</f>
      </c>
    </row>
    <row r="4578">
      <c r="A4578" t="n">
        <v>2014</v>
      </c>
      <c r="B4578" t="inlineStr">
        <is>
          <t>00141477</t>
        </is>
      </c>
      <c r="C4578" t="inlineStr">
        <is>
          <t>영흥</t>
        </is>
      </c>
      <c r="D4578" t="n">
        <v>11560475000</v>
      </c>
      <c r="E4578" t="n">
        <v>2047620000</v>
      </c>
      <c r="F4578" t="n">
        <v>1191056000</v>
      </c>
      <c r="G4578" t="n">
        <v>337522000</v>
      </c>
      <c r="H4578" t="n">
        <v>2.65</v>
      </c>
      <c r="I4578" t="n">
        <v>6.25</v>
      </c>
      <c r="J4578" t="n">
        <v>7.425</v>
      </c>
      <c r="K4578" t="n">
        <v>-781192000</v>
      </c>
      <c r="L4578" t="n">
        <v>901385000</v>
      </c>
      <c r="M4578" t="n">
        <v>881787000</v>
      </c>
      <c r="N4578" t="n">
        <v>-780259000</v>
      </c>
      <c r="U4578">
        <f>(L4578-K4578)/(2*D4578*0.01)</f>
      </c>
      <c r="V4578">
        <f>(L4578+K4578)/(D4578*0.0001)</f>
      </c>
    </row>
    <row r="4579">
      <c r="A4579" t="n">
        <v>2015</v>
      </c>
      <c r="B4579" t="inlineStr">
        <is>
          <t>00141477</t>
        </is>
      </c>
      <c r="C4579" t="inlineStr">
        <is>
          <t>영흥</t>
        </is>
      </c>
      <c r="D4579" t="n">
        <v>13080477000</v>
      </c>
      <c r="E4579" t="n">
        <v>2233709000</v>
      </c>
      <c r="F4579" t="n">
        <v>1499034000</v>
      </c>
      <c r="G4579" t="n">
        <v>280719000</v>
      </c>
      <c r="H4579" t="n">
        <v>2.52</v>
      </c>
      <c r="I4579" t="n">
        <v>5.94</v>
      </c>
      <c r="J4579" t="n">
        <v>7.53</v>
      </c>
      <c r="K4579" t="n">
        <v>-919464000</v>
      </c>
      <c r="L4579" t="n">
        <v>1063991000</v>
      </c>
      <c r="M4579" t="n">
        <v>1041958000</v>
      </c>
      <c r="N4579" t="n">
        <v>-919271000</v>
      </c>
      <c r="O4579">
        <f>D4578</f>
      </c>
      <c r="P4579">
        <f>(E4579-F4579+G4579)/O4579*100</f>
      </c>
      <c r="Q4579">
        <f>H4578</f>
      </c>
      <c r="R4579">
        <f>I4578</f>
      </c>
      <c r="S4579">
        <f>H4579-H4578</f>
      </c>
      <c r="T4579">
        <f>I4579-I4578</f>
      </c>
      <c r="U4579">
        <f>(L4579-K4579)/(2*D4579*0.01)</f>
      </c>
      <c r="V4579">
        <f>(L4579+K4579)/(D4579*0.0001)</f>
      </c>
    </row>
    <row r="4580">
      <c r="A4580" t="n">
        <v>2016</v>
      </c>
      <c r="B4580" t="inlineStr">
        <is>
          <t>00141477</t>
        </is>
      </c>
      <c r="C4580" t="inlineStr">
        <is>
          <t>영흥</t>
        </is>
      </c>
      <c r="D4580" t="n">
        <v>11837518000</v>
      </c>
      <c r="E4580" t="n">
        <v>2299966000</v>
      </c>
      <c r="F4580" t="n">
        <v>2647324000</v>
      </c>
      <c r="G4580" t="n">
        <v>282549000</v>
      </c>
      <c r="H4580" t="n">
        <v>2.56</v>
      </c>
      <c r="I4580" t="n">
        <v>5.21</v>
      </c>
      <c r="J4580" t="n">
        <v>7.73</v>
      </c>
      <c r="K4580" t="n">
        <v>-820099000</v>
      </c>
      <c r="L4580" t="n">
        <v>947609000</v>
      </c>
      <c r="M4580" t="n">
        <v>932482000</v>
      </c>
      <c r="N4580" t="n">
        <v>-823421000</v>
      </c>
      <c r="O4580">
        <f>D4579</f>
      </c>
      <c r="P4580">
        <f>(E4580-F4580+G4580)/O4580*100</f>
      </c>
      <c r="Q4580">
        <f>H4579</f>
      </c>
      <c r="R4580">
        <f>I4579</f>
      </c>
      <c r="S4580">
        <f>H4580-H4579</f>
      </c>
      <c r="T4580">
        <f>I4580-I4579</f>
      </c>
      <c r="U4580">
        <f>(L4580-K4580)/(2*D4580*0.01)</f>
      </c>
      <c r="V4580">
        <f>(L4580+K4580)/(D4580*0.0001)</f>
      </c>
    </row>
    <row r="4581">
      <c r="A4581" t="n">
        <v>2017</v>
      </c>
      <c r="B4581" t="inlineStr">
        <is>
          <t>00141477</t>
        </is>
      </c>
      <c r="C4581" t="inlineStr">
        <is>
          <t>영흥</t>
        </is>
      </c>
      <c r="D4581" t="n">
        <v>12042336000</v>
      </c>
      <c r="E4581" t="n">
        <v>2022429000</v>
      </c>
      <c r="F4581" t="n">
        <v>1825931000</v>
      </c>
      <c r="G4581" t="n">
        <v>351130000</v>
      </c>
      <c r="H4581" t="n">
        <v>2.94</v>
      </c>
      <c r="I4581" t="n">
        <v>4.9</v>
      </c>
      <c r="J4581" t="n">
        <v>7.12</v>
      </c>
      <c r="K4581" t="n">
        <v>-767338000</v>
      </c>
      <c r="L4581" t="n">
        <v>878549000</v>
      </c>
      <c r="M4581" t="n">
        <v>859741000</v>
      </c>
      <c r="N4581" t="n">
        <v>-766535000</v>
      </c>
      <c r="O4581">
        <f>D4580</f>
      </c>
      <c r="P4581">
        <f>(E4581-F4581+G4581)/O4581*100</f>
      </c>
      <c r="Q4581">
        <f>H4580</f>
      </c>
      <c r="R4581">
        <f>I4580</f>
      </c>
      <c r="S4581">
        <f>H4581-H4580</f>
      </c>
      <c r="T4581">
        <f>I4581-I4580</f>
      </c>
      <c r="U4581">
        <f>(L4581-K4581)/(2*D4581*0.01)</f>
      </c>
      <c r="V4581">
        <f>(L4581+K4581)/(D4581*0.0001)</f>
      </c>
    </row>
    <row r="4582">
      <c r="A4582" t="n">
        <v>2018</v>
      </c>
      <c r="B4582" t="inlineStr">
        <is>
          <t>00141477</t>
        </is>
      </c>
      <c r="C4582" t="inlineStr">
        <is>
          <t>영흥</t>
        </is>
      </c>
      <c r="D4582" t="n">
        <v>11992591000</v>
      </c>
      <c r="E4582" t="n">
        <v>1870712000</v>
      </c>
      <c r="F4582" t="n">
        <v>1808960000</v>
      </c>
      <c r="G4582" t="n">
        <v>407365000</v>
      </c>
      <c r="H4582" t="n">
        <v>2.41</v>
      </c>
      <c r="I4582" t="n">
        <v>4.07</v>
      </c>
      <c r="J4582" t="n">
        <v>6.99</v>
      </c>
      <c r="K4582" t="n">
        <v>-778656000</v>
      </c>
      <c r="L4582" t="n">
        <v>883733000</v>
      </c>
      <c r="M4582" t="n">
        <v>879265000</v>
      </c>
      <c r="N4582" t="n">
        <v>-789489000</v>
      </c>
      <c r="O4582">
        <f>D4581</f>
      </c>
      <c r="P4582">
        <f>(E4582-F4582+G4582)/O4582*100</f>
      </c>
      <c r="Q4582">
        <f>H4581</f>
      </c>
      <c r="R4582">
        <f>I4581</f>
      </c>
      <c r="S4582">
        <f>H4582-H4581</f>
      </c>
      <c r="T4582">
        <f>I4582-I4581</f>
      </c>
      <c r="U4582">
        <f>(L4582-K4582)/(2*D4582*0.01)</f>
      </c>
      <c r="V4582">
        <f>(L4582+K4582)/(D4582*0.0001)</f>
      </c>
    </row>
    <row r="4583">
      <c r="A4583" t="n">
        <v>2019</v>
      </c>
      <c r="B4583" t="inlineStr">
        <is>
          <t>00141477</t>
        </is>
      </c>
      <c r="C4583" t="inlineStr">
        <is>
          <t>영흥</t>
        </is>
      </c>
      <c r="D4583" t="n">
        <v>12928563000</v>
      </c>
      <c r="E4583" t="n">
        <v>1745124000</v>
      </c>
      <c r="F4583" t="n">
        <v>1388597000</v>
      </c>
      <c r="G4583" t="n">
        <v>329390000</v>
      </c>
      <c r="H4583" t="n">
        <v>2.12</v>
      </c>
      <c r="I4583" t="n">
        <v>4.82</v>
      </c>
      <c r="J4583" t="n">
        <v>8.58</v>
      </c>
      <c r="K4583" t="n">
        <v>-979400000</v>
      </c>
      <c r="L4583" t="n">
        <v>1140657000</v>
      </c>
      <c r="M4583" t="n">
        <v>1131029000</v>
      </c>
      <c r="N4583" t="n">
        <v>-990059000</v>
      </c>
      <c r="O4583">
        <f>D4582</f>
      </c>
      <c r="P4583">
        <f>(E4583-F4583+G4583)/O4583*100</f>
      </c>
      <c r="Q4583">
        <f>H4582</f>
      </c>
      <c r="R4583">
        <f>I4582</f>
      </c>
      <c r="S4583">
        <f>H4583-H4582</f>
      </c>
      <c r="T4583">
        <f>I4583-I4582</f>
      </c>
      <c r="U4583">
        <f>(L4583-K4583)/(2*D4583*0.01)</f>
      </c>
      <c r="V4583">
        <f>(L4583+K4583)/(D4583*0.0001)</f>
      </c>
    </row>
    <row r="4584">
      <c r="A4584" t="n">
        <v>2022</v>
      </c>
      <c r="B4584" t="inlineStr">
        <is>
          <t>00141477</t>
        </is>
      </c>
      <c r="C4584" t="inlineStr">
        <is>
          <t>영흥</t>
        </is>
      </c>
      <c r="D4584" t="n">
        <v>27158482000</v>
      </c>
      <c r="E4584" t="n">
        <v>3643519000</v>
      </c>
      <c r="F4584" t="n">
        <v>3372948000</v>
      </c>
      <c r="G4584" t="n">
        <v>878614000</v>
      </c>
      <c r="H4584" t="n">
        <v>5.5</v>
      </c>
      <c r="I4584" t="n">
        <v>4.2</v>
      </c>
      <c r="K4584" t="n">
        <v>-1861359000</v>
      </c>
      <c r="L4584" t="n">
        <v>2686477000</v>
      </c>
      <c r="M4584" t="n">
        <v>2150815000</v>
      </c>
      <c r="N4584" t="n">
        <v>-2412202000</v>
      </c>
      <c r="U4584">
        <f>(L4584-K4584)/(2*D4584*0.01)</f>
      </c>
      <c r="V4584">
        <f>(L4584+K4584)/(D4584*0.0001)</f>
      </c>
    </row>
    <row r="4585">
      <c r="A4585" t="n">
        <v>2023</v>
      </c>
      <c r="B4585" t="inlineStr">
        <is>
          <t>00141477</t>
        </is>
      </c>
      <c r="C4585" t="inlineStr">
        <is>
          <t>영흥</t>
        </is>
      </c>
      <c r="D4585" t="n">
        <v>30304922000</v>
      </c>
      <c r="E4585" t="n">
        <v>3153617000</v>
      </c>
      <c r="F4585" t="n">
        <v>3921072000</v>
      </c>
      <c r="G4585" t="n">
        <v>1407670000</v>
      </c>
      <c r="H4585" t="n">
        <v>4.65</v>
      </c>
      <c r="I4585" t="n">
        <v>3.85</v>
      </c>
      <c r="K4585" t="n">
        <v>-2136439000</v>
      </c>
      <c r="L4585" t="n">
        <v>2439315000</v>
      </c>
      <c r="M4585" t="n">
        <v>2458371000</v>
      </c>
      <c r="N4585" t="n">
        <v>-2190572000</v>
      </c>
      <c r="O4585">
        <f>D4584</f>
      </c>
      <c r="P4585">
        <f>(E4585-F4585+G4585)/O4585*100</f>
      </c>
      <c r="Q4585">
        <f>H4584</f>
      </c>
      <c r="R4585">
        <f>I4584</f>
      </c>
      <c r="S4585">
        <f>H4585-H4584</f>
      </c>
      <c r="T4585">
        <f>I4585-I4584</f>
      </c>
      <c r="U4585">
        <f>(L4585-K4585)/(2*D4585*0.01)</f>
      </c>
      <c r="V4585">
        <f>(L4585+K4585)/(D4585*0.0001)</f>
      </c>
    </row>
    <row r="4586">
      <c r="A4586" t="n">
        <v>2024</v>
      </c>
      <c r="B4586" t="inlineStr">
        <is>
          <t>00141477</t>
        </is>
      </c>
      <c r="C4586" t="inlineStr">
        <is>
          <t>영흥</t>
        </is>
      </c>
      <c r="D4586" t="n">
        <v>33422143000</v>
      </c>
      <c r="E4586" t="n">
        <v>3175373000</v>
      </c>
      <c r="F4586" t="n">
        <v>2947195000</v>
      </c>
      <c r="G4586" t="n">
        <v>1303945000</v>
      </c>
      <c r="H4586" t="n">
        <v>4.15</v>
      </c>
      <c r="I4586" t="n">
        <v>3.9</v>
      </c>
      <c r="K4586" t="n">
        <v>-2348711000</v>
      </c>
      <c r="L4586" t="n">
        <v>2682252000</v>
      </c>
      <c r="M4586" t="n">
        <v>2691896000</v>
      </c>
      <c r="N4586" t="n">
        <v>-2399202000</v>
      </c>
      <c r="O4586">
        <f>D4585</f>
      </c>
      <c r="P4586">
        <f>(E4586-F4586+G4586)/O4586*100</f>
      </c>
      <c r="Q4586">
        <f>H4585</f>
      </c>
      <c r="R4586">
        <f>I4585</f>
      </c>
      <c r="S4586">
        <f>H4586-H4585</f>
      </c>
      <c r="T4586">
        <f>I4586-I4585</f>
      </c>
      <c r="U4586">
        <f>(L4586-K4586)/(2*D4586*0.01)</f>
      </c>
      <c r="V4586">
        <f>(L4586+K4586)/(D4586*0.0001)</f>
      </c>
    </row>
    <row r="4587">
      <c r="A4587" t="n">
        <v>2025</v>
      </c>
      <c r="B4587" t="inlineStr">
        <is>
          <t>00141477</t>
        </is>
      </c>
      <c r="C4587" t="inlineStr">
        <is>
          <t>영흥</t>
        </is>
      </c>
      <c r="D4587" t="n">
        <v>27091772000</v>
      </c>
      <c r="E4587" t="n">
        <v>3618426000</v>
      </c>
      <c r="F4587" t="n">
        <v>17030461000</v>
      </c>
      <c r="G4587" t="n">
        <v>1306078000</v>
      </c>
      <c r="H4587" t="n">
        <v>4.5</v>
      </c>
      <c r="I4587" t="n">
        <v>3.4</v>
      </c>
      <c r="K4587" t="n">
        <v>-1781358000</v>
      </c>
      <c r="L4587" t="n">
        <v>2018023000</v>
      </c>
      <c r="M4587" t="n">
        <v>2046413000</v>
      </c>
      <c r="N4587" t="n">
        <v>-1836520000</v>
      </c>
      <c r="O4587">
        <f>D4586</f>
      </c>
      <c r="P4587">
        <f>(E4587-F4587+G4587)/O4587*100</f>
      </c>
      <c r="Q4587">
        <f>H4586</f>
      </c>
      <c r="R4587">
        <f>I4586</f>
      </c>
      <c r="S4587">
        <f>H4587-H4586</f>
      </c>
      <c r="T4587">
        <f>I4587-I4586</f>
      </c>
      <c r="U4587">
        <f>(L4587-K4587)/(2*D4587*0.01)</f>
      </c>
      <c r="V4587">
        <f>(L4587+K4587)/(D4587*0.0001)</f>
      </c>
    </row>
    <row r="4588">
      <c r="A4588" t="n">
        <v>2014</v>
      </c>
      <c r="B4588" t="inlineStr">
        <is>
          <t>00141529</t>
        </is>
      </c>
      <c r="C4588" t="inlineStr">
        <is>
          <t>오뚜기</t>
        </is>
      </c>
      <c r="D4588" t="n">
        <v>73429766000</v>
      </c>
      <c r="E4588" t="n">
        <v>10215468000</v>
      </c>
      <c r="F4588" t="n">
        <v>5130643000</v>
      </c>
      <c r="G4588" t="n">
        <v>2126528000</v>
      </c>
      <c r="H4588" t="n">
        <v>2.905</v>
      </c>
      <c r="I4588" t="n">
        <v>4.275</v>
      </c>
      <c r="J4588" t="n">
        <v>8.275</v>
      </c>
      <c r="K4588" t="n">
        <v>-73063292000</v>
      </c>
      <c r="L4588" t="n">
        <v>10530156000</v>
      </c>
      <c r="M4588" t="n">
        <v>9813608000</v>
      </c>
      <c r="N4588" t="n">
        <v>-73061616000</v>
      </c>
    </row>
    <row r="4589">
      <c r="A4589" t="n">
        <v>2015</v>
      </c>
      <c r="B4589" t="inlineStr">
        <is>
          <t>00141529</t>
        </is>
      </c>
      <c r="C4589" t="inlineStr">
        <is>
          <t>오뚜기</t>
        </is>
      </c>
      <c r="D4589" t="n">
        <v>90557221000</v>
      </c>
      <c r="E4589" t="n">
        <v>11376761000</v>
      </c>
      <c r="F4589" t="n">
        <v>4992703000</v>
      </c>
      <c r="G4589" t="n">
        <v>1864831000</v>
      </c>
      <c r="H4589" t="n">
        <v>2.72</v>
      </c>
      <c r="I4589" t="n">
        <v>4.825</v>
      </c>
      <c r="J4589" t="n">
        <v>8.275</v>
      </c>
      <c r="K4589" t="n">
        <v>-7490444000</v>
      </c>
      <c r="L4589" t="n">
        <v>7578094000</v>
      </c>
      <c r="M4589" t="n">
        <v>7928692000</v>
      </c>
      <c r="N4589" t="n">
        <v>-8185588000</v>
      </c>
      <c r="O4589">
        <f>D4588</f>
      </c>
      <c r="P4589">
        <f>(E4589-F4589+G4589)/O4589*100</f>
      </c>
      <c r="Q4589">
        <f>H4588</f>
      </c>
      <c r="R4589">
        <f>I4588</f>
      </c>
      <c r="S4589">
        <f>H4589-H4588</f>
      </c>
      <c r="T4589">
        <f>I4589-I4588</f>
      </c>
      <c r="U4589">
        <f>(L4589-K4589)/(2*D4589*0.01)</f>
      </c>
      <c r="V4589">
        <f>(L4589+K4589)/(D4589*0.0001)</f>
      </c>
    </row>
    <row r="4590">
      <c r="A4590" t="n">
        <v>2016</v>
      </c>
      <c r="B4590" t="inlineStr">
        <is>
          <t>00141529</t>
        </is>
      </c>
      <c r="C4590" t="inlineStr">
        <is>
          <t>오뚜기</t>
        </is>
      </c>
      <c r="D4590" t="n">
        <v>105195892000</v>
      </c>
      <c r="E4590" t="n">
        <v>13454575000</v>
      </c>
      <c r="F4590" t="n">
        <v>7725814000</v>
      </c>
      <c r="G4590" t="n">
        <v>2258031000</v>
      </c>
      <c r="H4590" t="n">
        <v>2.47</v>
      </c>
      <c r="I4590" t="n">
        <v>4.25</v>
      </c>
      <c r="J4590" t="n">
        <v>8.02</v>
      </c>
      <c r="K4590" t="n">
        <v>-18128420000</v>
      </c>
      <c r="L4590" t="n">
        <v>18460120000</v>
      </c>
      <c r="M4590" t="n">
        <v>6247096000</v>
      </c>
      <c r="N4590" t="n">
        <v>-7565502000</v>
      </c>
      <c r="O4590">
        <f>D4589</f>
      </c>
      <c r="P4590">
        <f>(E4590-F4590+G4590)/O4590*100</f>
      </c>
      <c r="Q4590">
        <f>H4589</f>
      </c>
      <c r="R4590">
        <f>I4589</f>
      </c>
      <c r="S4590">
        <f>H4590-H4589</f>
      </c>
      <c r="T4590">
        <f>I4590-I4589</f>
      </c>
      <c r="U4590">
        <f>(L4590-K4590)/(2*D4590*0.01)</f>
      </c>
      <c r="V4590">
        <f>(L4590+K4590)/(D4590*0.0001)</f>
      </c>
    </row>
    <row r="4591">
      <c r="A4591" t="n">
        <v>2017</v>
      </c>
      <c r="B4591" t="inlineStr">
        <is>
          <t>00141529</t>
        </is>
      </c>
      <c r="C4591" t="inlineStr">
        <is>
          <t>오뚜기</t>
        </is>
      </c>
      <c r="D4591" t="n">
        <v>111088117000</v>
      </c>
      <c r="E4591" t="n">
        <v>13387557000</v>
      </c>
      <c r="F4591" t="n">
        <v>9465687000</v>
      </c>
      <c r="G4591" t="n">
        <v>2794960000</v>
      </c>
      <c r="H4591" t="n">
        <v>2.935</v>
      </c>
      <c r="I4591" t="n">
        <v>4.5</v>
      </c>
      <c r="J4591" t="n">
        <v>6.45</v>
      </c>
      <c r="K4591" t="n">
        <v>-14197140000</v>
      </c>
      <c r="L4591" t="n">
        <v>16391140000</v>
      </c>
      <c r="M4591" t="n">
        <v>4094080000</v>
      </c>
      <c r="N4591" t="n">
        <v>-4092684000</v>
      </c>
      <c r="O4591">
        <f>D4590</f>
      </c>
      <c r="P4591">
        <f>(E4591-F4591+G4591)/O4591*100</f>
      </c>
      <c r="Q4591">
        <f>H4590</f>
      </c>
      <c r="R4591">
        <f>I4590</f>
      </c>
      <c r="S4591">
        <f>H4591-H4590</f>
      </c>
      <c r="T4591">
        <f>I4591-I4590</f>
      </c>
      <c r="U4591">
        <f>(L4591-K4591)/(2*D4591*0.01)</f>
      </c>
      <c r="V4591">
        <f>(L4591+K4591)/(D4591*0.0001)</f>
      </c>
    </row>
    <row r="4592">
      <c r="A4592" t="n">
        <v>2018</v>
      </c>
      <c r="B4592" t="inlineStr">
        <is>
          <t>00141529</t>
        </is>
      </c>
      <c r="C4592" t="inlineStr">
        <is>
          <t>오뚜기</t>
        </is>
      </c>
      <c r="D4592" t="n">
        <v>130819721000</v>
      </c>
      <c r="E4592" t="n">
        <v>15288976000</v>
      </c>
      <c r="F4592" t="n">
        <v>9183398000</v>
      </c>
      <c r="G4592" t="n">
        <v>3735486000</v>
      </c>
      <c r="H4592" t="n">
        <v>2.815</v>
      </c>
      <c r="I4592" t="n">
        <v>4.68</v>
      </c>
      <c r="J4592" t="n">
        <v>6.745</v>
      </c>
      <c r="K4592" t="n">
        <v>-22941962000</v>
      </c>
      <c r="L4592" t="n">
        <v>12386420000</v>
      </c>
      <c r="M4592" t="n">
        <v>11591218000</v>
      </c>
      <c r="N4592" t="n">
        <v>-11180940000</v>
      </c>
      <c r="O4592">
        <f>D4591</f>
      </c>
      <c r="P4592">
        <f>(E4592-F4592+G4592)/O4592*100</f>
      </c>
      <c r="Q4592">
        <f>H4591</f>
      </c>
      <c r="R4592">
        <f>I4591</f>
      </c>
      <c r="S4592">
        <f>H4592-H4591</f>
      </c>
      <c r="T4592">
        <f>I4592-I4591</f>
      </c>
      <c r="U4592">
        <f>(L4592-K4592)/(2*D4592*0.01)</f>
      </c>
    </row>
    <row r="4593">
      <c r="A4593" t="n">
        <v>2019</v>
      </c>
      <c r="B4593" t="inlineStr">
        <is>
          <t>00141529</t>
        </is>
      </c>
      <c r="C4593" t="inlineStr">
        <is>
          <t>오뚜기</t>
        </is>
      </c>
      <c r="D4593" t="n">
        <v>145417628000</v>
      </c>
      <c r="E4593" t="n">
        <v>17660635000</v>
      </c>
      <c r="F4593" t="n">
        <v>13114678000</v>
      </c>
      <c r="G4593" t="n">
        <v>3350551000</v>
      </c>
      <c r="H4593" t="n">
        <v>3.295</v>
      </c>
      <c r="I4593" t="n">
        <v>4.39</v>
      </c>
      <c r="J4593" t="n">
        <v>6.745</v>
      </c>
      <c r="K4593" t="n">
        <v>-24602062000</v>
      </c>
      <c r="L4593" t="n">
        <v>24600062000</v>
      </c>
      <c r="M4593" t="n">
        <v>23622746000</v>
      </c>
      <c r="N4593" t="n">
        <v>-23622746000</v>
      </c>
      <c r="O4593">
        <f>D4592</f>
      </c>
      <c r="P4593">
        <f>(E4593-F4593+G4593)/O4593*100</f>
      </c>
      <c r="Q4593">
        <f>H4592</f>
      </c>
      <c r="R4593">
        <f>I4592</f>
      </c>
      <c r="S4593">
        <f>H4593-H4592</f>
      </c>
      <c r="T4593">
        <f>I4593-I4592</f>
      </c>
      <c r="U4593">
        <f>(L4593-K4593)/(2*D4593*0.01)</f>
      </c>
    </row>
    <row r="4594">
      <c r="A4594" t="n">
        <v>2020</v>
      </c>
      <c r="B4594" t="inlineStr">
        <is>
          <t>00141529</t>
        </is>
      </c>
      <c r="C4594" t="inlineStr">
        <is>
          <t>오뚜기</t>
        </is>
      </c>
      <c r="D4594" t="n">
        <v>155303680000</v>
      </c>
      <c r="E4594" t="n">
        <v>18730392000</v>
      </c>
      <c r="F4594" t="n">
        <v>13555038000</v>
      </c>
      <c r="G4594" t="n">
        <v>3732467000</v>
      </c>
      <c r="H4594" t="n">
        <v>2.93</v>
      </c>
      <c r="I4594" t="n">
        <v>3.765</v>
      </c>
      <c r="J4594" t="n">
        <v>8.91</v>
      </c>
      <c r="K4594" t="n">
        <v>-13838630000</v>
      </c>
      <c r="L4594" t="n">
        <v>14312106000</v>
      </c>
      <c r="M4594" t="n">
        <v>12518995000</v>
      </c>
      <c r="N4594" t="n">
        <v>-11139492000</v>
      </c>
      <c r="O4594">
        <f>D4593</f>
      </c>
      <c r="P4594">
        <f>(E4594-F4594+G4594)/O4594*100</f>
      </c>
      <c r="Q4594">
        <f>H4593</f>
      </c>
      <c r="R4594">
        <f>I4593</f>
      </c>
      <c r="S4594">
        <f>H4594-H4593</f>
      </c>
      <c r="T4594">
        <f>I4594-I4593</f>
      </c>
      <c r="U4594">
        <f>(L4594-K4594)/(2*D4594*0.01)</f>
      </c>
      <c r="V4594">
        <f>(L4594+K4594)/(D4594*0.0001)</f>
      </c>
    </row>
    <row r="4595">
      <c r="A4595" t="n">
        <v>2021</v>
      </c>
      <c r="B4595" t="inlineStr">
        <is>
          <t>00141529</t>
        </is>
      </c>
      <c r="C4595" t="inlineStr">
        <is>
          <t>오뚜기</t>
        </is>
      </c>
      <c r="D4595" t="n">
        <v>154873806000</v>
      </c>
      <c r="E4595" t="n">
        <v>18368423000</v>
      </c>
      <c r="F4595" t="n">
        <v>18844624000</v>
      </c>
      <c r="G4595" t="n">
        <v>4287837000</v>
      </c>
      <c r="H4595" t="n">
        <v>3.265</v>
      </c>
      <c r="I4595" t="n">
        <v>3.92</v>
      </c>
      <c r="J4595" t="n">
        <v>9.76</v>
      </c>
      <c r="K4595" t="n">
        <v>-6813671000</v>
      </c>
      <c r="L4595" t="n">
        <v>6677958000</v>
      </c>
      <c r="M4595" t="n">
        <v>7152491000</v>
      </c>
      <c r="N4595" t="n">
        <v>-7513902000</v>
      </c>
      <c r="O4595">
        <f>D4594</f>
      </c>
      <c r="P4595">
        <f>(E4595-F4595+G4595)/O4595*100</f>
      </c>
      <c r="Q4595">
        <f>H4594</f>
      </c>
      <c r="R4595">
        <f>I4594</f>
      </c>
      <c r="S4595">
        <f>H4595-H4594</f>
      </c>
      <c r="T4595">
        <f>I4595-I4594</f>
      </c>
      <c r="U4595">
        <f>(L4595-K4595)/(2*D4595*0.01)</f>
      </c>
    </row>
    <row r="4596">
      <c r="A4596" t="n">
        <v>2022</v>
      </c>
      <c r="B4596" t="inlineStr">
        <is>
          <t>00141529</t>
        </is>
      </c>
      <c r="C4596" t="inlineStr">
        <is>
          <t>오뚜기</t>
        </is>
      </c>
      <c r="D4596" t="n">
        <v>167042895000</v>
      </c>
      <c r="E4596" t="n">
        <v>19905485000</v>
      </c>
      <c r="F4596" t="n">
        <v>18829381000</v>
      </c>
      <c r="G4596" t="n">
        <v>5811360000</v>
      </c>
      <c r="H4596" t="n">
        <v>5.635</v>
      </c>
      <c r="I4596" t="n">
        <v>3.96</v>
      </c>
      <c r="J4596" t="n">
        <v>6.64</v>
      </c>
      <c r="K4596" t="n">
        <v>-11940997000</v>
      </c>
      <c r="L4596" t="n">
        <v>-13521542000</v>
      </c>
      <c r="M4596" t="n">
        <v>12426563000</v>
      </c>
      <c r="N4596" t="n">
        <v>-37334120000</v>
      </c>
      <c r="O4596">
        <f>D4595</f>
      </c>
      <c r="P4596">
        <f>(E4596-F4596+G4596)/O4596*100</f>
      </c>
      <c r="Q4596">
        <f>H4595</f>
      </c>
      <c r="R4596">
        <f>I4595</f>
      </c>
      <c r="S4596">
        <f>H4596-H4595</f>
      </c>
      <c r="T4596">
        <f>I4596-I4595</f>
      </c>
    </row>
    <row r="4597">
      <c r="A4597" t="n">
        <v>2023</v>
      </c>
      <c r="B4597" t="inlineStr">
        <is>
          <t>00141529</t>
        </is>
      </c>
      <c r="C4597" t="inlineStr">
        <is>
          <t>오뚜기</t>
        </is>
      </c>
      <c r="D4597" t="n">
        <v>189066058000</v>
      </c>
      <c r="E4597" t="n">
        <v>22353689000</v>
      </c>
      <c r="F4597" t="n">
        <v>25791664000</v>
      </c>
      <c r="G4597" t="n">
        <v>8675876000</v>
      </c>
      <c r="H4597" t="n">
        <v>4.59</v>
      </c>
      <c r="I4597" t="n">
        <v>4.61</v>
      </c>
      <c r="J4597" t="n">
        <v>8.295</v>
      </c>
      <c r="K4597" t="n">
        <v>-13546181000</v>
      </c>
      <c r="L4597" t="n">
        <v>13546381000</v>
      </c>
      <c r="M4597" t="n">
        <v>6948282000</v>
      </c>
      <c r="N4597" t="n">
        <v>-6373227000</v>
      </c>
      <c r="O4597">
        <f>D4596</f>
      </c>
      <c r="P4597">
        <f>(E4597-F4597+G4597)/O4597*100</f>
      </c>
      <c r="Q4597">
        <f>H4596</f>
      </c>
      <c r="R4597">
        <f>I4596</f>
      </c>
      <c r="S4597">
        <f>H4597-H4596</f>
      </c>
      <c r="T4597">
        <f>I4597-I4596</f>
      </c>
      <c r="U4597">
        <f>(L4597-K4597)/(2*D4597*0.01)</f>
      </c>
      <c r="V4597">
        <f>(L4597+K4597)/(D4597*0.0001)</f>
      </c>
    </row>
    <row r="4598">
      <c r="A4598" t="n">
        <v>2024</v>
      </c>
      <c r="B4598" t="inlineStr">
        <is>
          <t>00141529</t>
        </is>
      </c>
      <c r="C4598" t="inlineStr">
        <is>
          <t>오뚜기</t>
        </is>
      </c>
      <c r="D4598" t="n">
        <v>214476520000</v>
      </c>
      <c r="E4598" t="n">
        <v>26140866000</v>
      </c>
      <c r="F4598" t="n">
        <v>19864127000</v>
      </c>
      <c r="G4598" t="n">
        <v>8647543000</v>
      </c>
      <c r="H4598" t="n">
        <v>4.115</v>
      </c>
      <c r="I4598" t="n">
        <v>4.585</v>
      </c>
      <c r="J4598" t="n">
        <v>8.795</v>
      </c>
      <c r="K4598" t="n">
        <v>-15033416000</v>
      </c>
      <c r="L4598" t="n">
        <v>16298066000</v>
      </c>
      <c r="M4598" t="n">
        <v>16096030000</v>
      </c>
      <c r="N4598" t="n">
        <v>-14987844000</v>
      </c>
      <c r="O4598">
        <f>D4597</f>
      </c>
      <c r="P4598">
        <f>(E4598-F4598+G4598)/O4598*100</f>
      </c>
      <c r="Q4598">
        <f>H4597</f>
      </c>
      <c r="R4598">
        <f>I4597</f>
      </c>
      <c r="S4598">
        <f>H4598-H4597</f>
      </c>
      <c r="T4598">
        <f>I4598-I4597</f>
      </c>
      <c r="U4598">
        <f>(L4598-K4598)/(2*D4598*0.01)</f>
      </c>
      <c r="V4598">
        <f>(L4598+K4598)/(D4598*0.0001)</f>
      </c>
    </row>
    <row r="4599">
      <c r="A4599" t="n">
        <v>2025</v>
      </c>
      <c r="B4599" t="inlineStr">
        <is>
          <t>00141529</t>
        </is>
      </c>
      <c r="C4599" t="inlineStr">
        <is>
          <t>오뚜기</t>
        </is>
      </c>
      <c r="D4599" t="n">
        <v>254929766000</v>
      </c>
      <c r="E4599" t="n">
        <v>30643925000</v>
      </c>
      <c r="F4599" t="n">
        <v>19927100000</v>
      </c>
      <c r="G4599" t="n">
        <v>9437223000</v>
      </c>
      <c r="H4599" t="n">
        <v>4.49</v>
      </c>
      <c r="I4599" t="n">
        <v>4.525</v>
      </c>
      <c r="J4599" t="n">
        <v>8.460000000000001</v>
      </c>
      <c r="K4599" t="n">
        <v>-19398476000</v>
      </c>
      <c r="L4599" t="n">
        <v>21128208000</v>
      </c>
      <c r="M4599" t="n">
        <v>20749214000</v>
      </c>
      <c r="N4599" t="n">
        <v>-19234788000</v>
      </c>
      <c r="O4599">
        <f>D4598</f>
      </c>
      <c r="P4599">
        <f>(E4599-F4599+G4599)/O4599*100</f>
      </c>
      <c r="Q4599">
        <f>H4598</f>
      </c>
      <c r="R4599">
        <f>I4598</f>
      </c>
      <c r="S4599">
        <f>H4599-H4598</f>
      </c>
      <c r="T4599">
        <f>I4599-I4598</f>
      </c>
      <c r="U4599">
        <f>(L4599-K4599)/(2*D4599*0.01)</f>
      </c>
      <c r="V4599">
        <f>(L4599+K4599)/(D4599*0.0001)</f>
      </c>
    </row>
    <row r="4600">
      <c r="A4600" t="n">
        <v>2025</v>
      </c>
      <c r="B4600" t="inlineStr">
        <is>
          <t>00141583</t>
        </is>
      </c>
      <c r="C4600" t="inlineStr">
        <is>
          <t>삼양컴텍</t>
        </is>
      </c>
      <c r="D4600" t="n">
        <v>13690307000</v>
      </c>
      <c r="E4600" t="n">
        <v>2050859000</v>
      </c>
      <c r="F4600" t="n">
        <v>1239187000</v>
      </c>
      <c r="G4600" t="n">
        <v>486131000</v>
      </c>
      <c r="H4600" t="n">
        <v>4.37</v>
      </c>
      <c r="I4600" t="n">
        <v>3.84</v>
      </c>
      <c r="J4600" t="n">
        <v>6.532</v>
      </c>
      <c r="K4600" t="n">
        <v>-794214000</v>
      </c>
      <c r="L4600" t="n">
        <v>920030000</v>
      </c>
      <c r="M4600" t="n">
        <v>932920000</v>
      </c>
      <c r="N4600" t="n">
        <v>-823500000</v>
      </c>
      <c r="U4600">
        <f>(L4600-K4600)/(2*D4600*0.01)</f>
      </c>
      <c r="V4600">
        <f>(L4600+K4600)/(D4600*0.0001)</f>
      </c>
    </row>
    <row r="4601">
      <c r="A4601" t="n">
        <v>2015</v>
      </c>
      <c r="B4601" t="inlineStr">
        <is>
          <t>00141608</t>
        </is>
      </c>
      <c r="C4601" t="inlineStr">
        <is>
          <t>오리엔탈정공</t>
        </is>
      </c>
      <c r="D4601" t="n">
        <v>13783480000</v>
      </c>
      <c r="E4601" t="n">
        <v>1580581000</v>
      </c>
      <c r="F4601" t="n">
        <v>3185240000</v>
      </c>
      <c r="G4601" t="n">
        <v>353914000</v>
      </c>
    </row>
    <row r="4602">
      <c r="A4602" t="n">
        <v>2016</v>
      </c>
      <c r="B4602" t="inlineStr">
        <is>
          <t>00141608</t>
        </is>
      </c>
      <c r="C4602" t="inlineStr">
        <is>
          <t>오리엔탈정공</t>
        </is>
      </c>
      <c r="D4602" t="n">
        <v>12360519000</v>
      </c>
      <c r="E4602" t="n">
        <v>1380033000</v>
      </c>
      <c r="F4602" t="n">
        <v>2098102000</v>
      </c>
      <c r="G4602" t="n">
        <v>293592000</v>
      </c>
      <c r="O4602">
        <f>D4601</f>
      </c>
      <c r="P4602">
        <f>(E4602-F4602+G4602)/O4602*100</f>
      </c>
    </row>
    <row r="4603">
      <c r="A4603" t="n">
        <v>2017</v>
      </c>
      <c r="B4603" t="inlineStr">
        <is>
          <t>00141608</t>
        </is>
      </c>
      <c r="C4603" t="inlineStr">
        <is>
          <t>오리엔탈정공</t>
        </is>
      </c>
      <c r="D4603" t="n">
        <v>3716183000</v>
      </c>
      <c r="E4603" t="n">
        <v>416309000</v>
      </c>
      <c r="F4603" t="n">
        <v>236983000</v>
      </c>
      <c r="G4603" t="n">
        <v>89923000</v>
      </c>
      <c r="H4603" t="n">
        <v>2.8</v>
      </c>
      <c r="I4603" t="n">
        <v>1.72</v>
      </c>
      <c r="K4603" t="n">
        <v>-220319000</v>
      </c>
      <c r="L4603" t="n">
        <v>250000000</v>
      </c>
      <c r="M4603" t="n">
        <v>254952000</v>
      </c>
      <c r="N4603" t="n">
        <v>-228347000</v>
      </c>
      <c r="O4603">
        <f>D4602</f>
      </c>
      <c r="P4603">
        <f>(E4603-F4603+G4603)/O4603*100</f>
      </c>
      <c r="U4603">
        <f>(L4603-K4603)/(2*D4603*0.01)</f>
      </c>
      <c r="V4603">
        <f>(L4603+K4603)/(D4603*0.0001)</f>
      </c>
    </row>
    <row r="4604">
      <c r="A4604" t="n">
        <v>2018</v>
      </c>
      <c r="B4604" t="inlineStr">
        <is>
          <t>00141608</t>
        </is>
      </c>
      <c r="C4604" t="inlineStr">
        <is>
          <t>오리엔탈정공</t>
        </is>
      </c>
      <c r="D4604" t="n">
        <v>11236131000</v>
      </c>
      <c r="E4604" t="n">
        <v>982989000</v>
      </c>
      <c r="F4604" t="n">
        <v>1023178000</v>
      </c>
      <c r="G4604" t="n">
        <v>291448000</v>
      </c>
      <c r="O4604">
        <f>D4603</f>
      </c>
      <c r="P4604">
        <f>(E4604-F4604+G4604)/O4604*100</f>
      </c>
    </row>
    <row r="4605">
      <c r="A4605" t="n">
        <v>2019</v>
      </c>
      <c r="B4605" t="inlineStr">
        <is>
          <t>00141608</t>
        </is>
      </c>
      <c r="C4605" t="inlineStr">
        <is>
          <t>오리엔탈정공</t>
        </is>
      </c>
      <c r="D4605" t="n">
        <v>14434639000</v>
      </c>
      <c r="E4605" t="n">
        <v>1070257000</v>
      </c>
      <c r="F4605" t="n">
        <v>548892000</v>
      </c>
      <c r="G4605" t="n">
        <v>243005000</v>
      </c>
      <c r="O4605">
        <f>D4604</f>
      </c>
      <c r="P4605">
        <f>(E4605-F4605+G4605)/O4605*100</f>
      </c>
    </row>
    <row r="4606">
      <c r="A4606" t="n">
        <v>2020</v>
      </c>
      <c r="B4606" t="inlineStr">
        <is>
          <t>00141608</t>
        </is>
      </c>
      <c r="C4606" t="inlineStr">
        <is>
          <t>오리엔탈정공</t>
        </is>
      </c>
      <c r="D4606" t="n">
        <v>16028720000</v>
      </c>
      <c r="E4606" t="n">
        <v>1196601000</v>
      </c>
      <c r="F4606" t="n">
        <v>1092107000</v>
      </c>
      <c r="G4606" t="n">
        <v>278466000</v>
      </c>
      <c r="O4606">
        <f>D4605</f>
      </c>
      <c r="P4606">
        <f>(E4606-F4606+G4606)/O4606*100</f>
      </c>
    </row>
    <row r="4607">
      <c r="A4607" t="n">
        <v>2021</v>
      </c>
      <c r="B4607" t="inlineStr">
        <is>
          <t>00141608</t>
        </is>
      </c>
      <c r="C4607" t="inlineStr">
        <is>
          <t>오리엔탈정공</t>
        </is>
      </c>
      <c r="D4607" t="n">
        <v>16248104000</v>
      </c>
      <c r="E4607" t="n">
        <v>1290057000</v>
      </c>
      <c r="F4607" t="n">
        <v>325631000</v>
      </c>
      <c r="G4607" t="n">
        <v>307247000</v>
      </c>
      <c r="O4607">
        <f>D4606</f>
      </c>
      <c r="P4607">
        <f>(E4607-F4607+G4607)/O4607*100</f>
      </c>
    </row>
    <row r="4608">
      <c r="A4608" t="n">
        <v>2022</v>
      </c>
      <c r="B4608" t="inlineStr">
        <is>
          <t>00141608</t>
        </is>
      </c>
      <c r="C4608" t="inlineStr">
        <is>
          <t>오리엔탈정공</t>
        </is>
      </c>
      <c r="D4608" t="n">
        <v>15702437000</v>
      </c>
      <c r="E4608" t="n">
        <v>1247402000</v>
      </c>
      <c r="F4608" t="n">
        <v>1277365000</v>
      </c>
      <c r="G4608" t="n">
        <v>398938000</v>
      </c>
      <c r="O4608">
        <f>D4607</f>
      </c>
      <c r="P4608">
        <f>(E4608-F4608+G4608)/O4608*100</f>
      </c>
    </row>
    <row r="4609">
      <c r="A4609" t="n">
        <v>2023</v>
      </c>
      <c r="B4609" t="inlineStr">
        <is>
          <t>00141608</t>
        </is>
      </c>
      <c r="C4609" t="inlineStr">
        <is>
          <t>오리엔탈정공</t>
        </is>
      </c>
      <c r="D4609" t="n">
        <v>21225326000</v>
      </c>
      <c r="E4609" t="n">
        <v>1221688000</v>
      </c>
      <c r="F4609" t="n">
        <v>909261000</v>
      </c>
      <c r="G4609" t="n">
        <v>754493000</v>
      </c>
      <c r="O4609">
        <f>D4608</f>
      </c>
      <c r="P4609">
        <f>(E4609-F4609+G4609)/O4609*100</f>
      </c>
    </row>
    <row r="4610">
      <c r="A4610" t="n">
        <v>2024</v>
      </c>
      <c r="B4610" t="inlineStr">
        <is>
          <t>00141608</t>
        </is>
      </c>
      <c r="C4610" t="inlineStr">
        <is>
          <t>오리엔탈정공</t>
        </is>
      </c>
      <c r="D4610" t="n">
        <v>23835778000</v>
      </c>
      <c r="E4610" t="n">
        <v>1660785000</v>
      </c>
      <c r="F4610" t="n">
        <v>1919643000</v>
      </c>
      <c r="G4610" t="n">
        <v>854595000</v>
      </c>
      <c r="O4610">
        <f>D4609</f>
      </c>
      <c r="P4610">
        <f>(E4610-F4610+G4610)/O4610*100</f>
      </c>
    </row>
    <row r="4611">
      <c r="A4611" t="n">
        <v>2025</v>
      </c>
      <c r="B4611" t="inlineStr">
        <is>
          <t>00141608</t>
        </is>
      </c>
      <c r="C4611" t="inlineStr">
        <is>
          <t>오리엔탈정공</t>
        </is>
      </c>
      <c r="D4611" t="n">
        <v>24922564000</v>
      </c>
      <c r="E4611" t="n">
        <v>1906978000</v>
      </c>
      <c r="F4611" t="n">
        <v>1076517000</v>
      </c>
      <c r="G4611" t="n">
        <v>821298000</v>
      </c>
      <c r="O4611">
        <f>D4610</f>
      </c>
      <c r="P4611">
        <f>(E4611-F4611+G4611)/O4611*100</f>
      </c>
    </row>
    <row r="4612">
      <c r="A4612" t="n">
        <v>2014</v>
      </c>
      <c r="B4612" t="inlineStr">
        <is>
          <t>00141626</t>
        </is>
      </c>
      <c r="C4612" t="inlineStr">
        <is>
          <t>오리엔트바이오</t>
        </is>
      </c>
      <c r="D4612" t="n">
        <v>4803799288</v>
      </c>
      <c r="E4612" t="n">
        <v>1016089907</v>
      </c>
      <c r="F4612" t="n">
        <v>455634777</v>
      </c>
      <c r="G4612" t="n">
        <v>145868070</v>
      </c>
      <c r="H4612" t="n">
        <v>3.9</v>
      </c>
      <c r="I4612" t="n">
        <v>3</v>
      </c>
      <c r="K4612" t="n">
        <v>-146032094</v>
      </c>
      <c r="L4612" t="n">
        <v>170070139</v>
      </c>
      <c r="M4612" t="n">
        <v>174767787</v>
      </c>
      <c r="N4612" t="n">
        <v>-152227130</v>
      </c>
      <c r="U4612">
        <f>(L4612-K4612)/(2*D4612*0.01)</f>
      </c>
      <c r="V4612">
        <f>(L4612+K4612)/(D4612*0.0001)</f>
      </c>
    </row>
    <row r="4613">
      <c r="A4613" t="n">
        <v>2015</v>
      </c>
      <c r="B4613" t="inlineStr">
        <is>
          <t>00141626</t>
        </is>
      </c>
      <c r="C4613" t="inlineStr">
        <is>
          <t>오리엔트바이오</t>
        </is>
      </c>
      <c r="D4613" t="n">
        <v>5585320912</v>
      </c>
      <c r="E4613" t="n">
        <v>995604956</v>
      </c>
      <c r="F4613" t="n">
        <v>500731892</v>
      </c>
      <c r="G4613" t="n">
        <v>177397642</v>
      </c>
      <c r="H4613" t="n">
        <v>2.77</v>
      </c>
      <c r="I4613" t="n">
        <v>2</v>
      </c>
      <c r="K4613" t="n">
        <v>-190133261</v>
      </c>
      <c r="L4613" t="n">
        <v>221913942</v>
      </c>
      <c r="M4613" t="n">
        <v>223176165</v>
      </c>
      <c r="N4613" t="n">
        <v>-194515793</v>
      </c>
      <c r="O4613">
        <f>D4612</f>
      </c>
      <c r="P4613">
        <f>(E4613-F4613+G4613)/O4613*100</f>
      </c>
      <c r="Q4613">
        <f>H4612</f>
      </c>
      <c r="R4613">
        <f>I4612</f>
      </c>
      <c r="S4613">
        <f>H4613-H4612</f>
      </c>
      <c r="T4613">
        <f>I4613-I4612</f>
      </c>
      <c r="U4613">
        <f>(L4613-K4613)/(2*D4613*0.01)</f>
      </c>
      <c r="V4613">
        <f>(L4613+K4613)/(D4613*0.0001)</f>
      </c>
    </row>
    <row r="4614">
      <c r="A4614" t="n">
        <v>2016</v>
      </c>
      <c r="B4614" t="inlineStr">
        <is>
          <t>00141626</t>
        </is>
      </c>
      <c r="C4614" t="inlineStr">
        <is>
          <t>오리엔트바이오</t>
        </is>
      </c>
      <c r="D4614" t="n">
        <v>6648948697</v>
      </c>
      <c r="E4614" t="n">
        <v>1108233912</v>
      </c>
      <c r="F4614" t="n">
        <v>695471178</v>
      </c>
      <c r="G4614" t="n">
        <v>142055760</v>
      </c>
      <c r="H4614" t="n">
        <v>2.33</v>
      </c>
      <c r="I4614" t="n">
        <v>2</v>
      </c>
      <c r="K4614" t="n">
        <v>-248295467</v>
      </c>
      <c r="L4614" t="n">
        <v>287352007</v>
      </c>
      <c r="M4614" t="n">
        <v>280388919</v>
      </c>
      <c r="N4614" t="n">
        <v>-247205553</v>
      </c>
      <c r="O4614">
        <f>D4613</f>
      </c>
      <c r="P4614">
        <f>(E4614-F4614+G4614)/O4614*100</f>
      </c>
      <c r="Q4614">
        <f>H4613</f>
      </c>
      <c r="R4614">
        <f>I4613</f>
      </c>
      <c r="S4614">
        <f>H4614-H4613</f>
      </c>
      <c r="T4614">
        <f>I4614-I4613</f>
      </c>
      <c r="U4614">
        <f>(L4614-K4614)/(2*D4614*0.01)</f>
      </c>
      <c r="V4614">
        <f>(L4614+K4614)/(D4614*0.0001)</f>
      </c>
    </row>
    <row r="4615">
      <c r="A4615" t="n">
        <v>2017</v>
      </c>
      <c r="B4615" t="inlineStr">
        <is>
          <t>00141626</t>
        </is>
      </c>
      <c r="C4615" t="inlineStr">
        <is>
          <t>오리엔트바이오</t>
        </is>
      </c>
      <c r="D4615" t="n">
        <v>7969935553</v>
      </c>
      <c r="E4615" t="n">
        <v>1218622670</v>
      </c>
      <c r="F4615" t="n">
        <v>712872264</v>
      </c>
      <c r="G4615" t="n">
        <v>132534816</v>
      </c>
      <c r="H4615" t="n">
        <v>2.76</v>
      </c>
      <c r="I4615" t="n">
        <v>2</v>
      </c>
      <c r="K4615" t="n">
        <v>-258962208</v>
      </c>
      <c r="L4615" t="n">
        <v>298516255</v>
      </c>
      <c r="M4615" t="n">
        <v>296444059</v>
      </c>
      <c r="N4615" t="n">
        <v>-262092702</v>
      </c>
      <c r="O4615">
        <f>D4614</f>
      </c>
      <c r="P4615">
        <f>(E4615-F4615+G4615)/O4615*100</f>
      </c>
      <c r="Q4615">
        <f>H4614</f>
      </c>
      <c r="R4615">
        <f>I4614</f>
      </c>
      <c r="S4615">
        <f>H4615-H4614</f>
      </c>
      <c r="T4615">
        <f>I4615-I4614</f>
      </c>
      <c r="U4615">
        <f>(L4615-K4615)/(2*D4615*0.01)</f>
      </c>
      <c r="V4615">
        <f>(L4615+K4615)/(D4615*0.0001)</f>
      </c>
    </row>
    <row r="4616">
      <c r="A4616" t="n">
        <v>2018</v>
      </c>
      <c r="B4616" t="inlineStr">
        <is>
          <t>00141626</t>
        </is>
      </c>
      <c r="C4616" t="inlineStr">
        <is>
          <t>오리엔트바이오</t>
        </is>
      </c>
      <c r="D4616" t="n">
        <v>7783327219</v>
      </c>
      <c r="E4616" t="n">
        <v>1262278511</v>
      </c>
      <c r="F4616" t="n">
        <v>583027288</v>
      </c>
      <c r="G4616" t="n">
        <v>190722618</v>
      </c>
      <c r="H4616" t="n">
        <v>3.2</v>
      </c>
      <c r="I4616" t="n">
        <v>2</v>
      </c>
      <c r="K4616" t="n">
        <v>-265132974</v>
      </c>
      <c r="L4616" t="n">
        <v>310246129</v>
      </c>
      <c r="M4616" t="n">
        <v>302720706</v>
      </c>
      <c r="N4616" t="n">
        <v>-273810738</v>
      </c>
      <c r="O4616">
        <f>D4615</f>
      </c>
      <c r="P4616">
        <f>(E4616-F4616+G4616)/O4616*100</f>
      </c>
      <c r="Q4616">
        <f>H4615</f>
      </c>
      <c r="R4616">
        <f>I4615</f>
      </c>
      <c r="S4616">
        <f>H4616-H4615</f>
      </c>
      <c r="T4616">
        <f>I4616-I4615</f>
      </c>
      <c r="U4616">
        <f>(L4616-K4616)/(2*D4616*0.01)</f>
      </c>
      <c r="V4616">
        <f>(L4616+K4616)/(D4616*0.0001)</f>
      </c>
    </row>
    <row r="4617">
      <c r="A4617" t="n">
        <v>2020</v>
      </c>
      <c r="B4617" t="inlineStr">
        <is>
          <t>00141626</t>
        </is>
      </c>
      <c r="C4617" t="inlineStr">
        <is>
          <t>오리엔트바이오</t>
        </is>
      </c>
      <c r="D4617" t="n">
        <v>5616285901</v>
      </c>
      <c r="E4617" t="n">
        <v>706737186</v>
      </c>
      <c r="F4617" t="n">
        <v>427810440</v>
      </c>
      <c r="G4617" t="n">
        <v>121464051</v>
      </c>
      <c r="H4617" t="n">
        <v>2.6</v>
      </c>
      <c r="I4617" t="n">
        <v>2</v>
      </c>
      <c r="K4617" t="n">
        <v>-130607970</v>
      </c>
      <c r="L4617" t="n">
        <v>154131675</v>
      </c>
      <c r="M4617" t="n">
        <v>153317696</v>
      </c>
      <c r="N4617" t="n">
        <v>-132385945</v>
      </c>
      <c r="U4617">
        <f>(L4617-K4617)/(2*D4617*0.01)</f>
      </c>
      <c r="V4617">
        <f>(L4617+K4617)/(D4617*0.0001)</f>
      </c>
    </row>
    <row r="4618">
      <c r="A4618" t="n">
        <v>2021</v>
      </c>
      <c r="B4618" t="inlineStr">
        <is>
          <t>00141626</t>
        </is>
      </c>
      <c r="C4618" t="inlineStr">
        <is>
          <t>오리엔트바이오</t>
        </is>
      </c>
      <c r="D4618" t="n">
        <v>5450080656</v>
      </c>
      <c r="E4618" t="n">
        <v>607914495</v>
      </c>
      <c r="F4618" t="n">
        <v>120465178</v>
      </c>
      <c r="G4618" t="n">
        <v>90965510</v>
      </c>
      <c r="H4618" t="n">
        <v>2.7</v>
      </c>
      <c r="I4618" t="n">
        <v>2</v>
      </c>
      <c r="K4618" t="n">
        <v>-130607970</v>
      </c>
      <c r="L4618" t="n">
        <v>154131675</v>
      </c>
      <c r="M4618" t="n">
        <v>153317696</v>
      </c>
      <c r="N4618" t="n">
        <v>-132385945</v>
      </c>
      <c r="O4618">
        <f>D4617</f>
      </c>
      <c r="P4618">
        <f>(E4618-F4618+G4618)/O4618*100</f>
      </c>
      <c r="Q4618">
        <f>H4617</f>
      </c>
      <c r="R4618">
        <f>I4617</f>
      </c>
      <c r="S4618">
        <f>H4618-H4617</f>
      </c>
      <c r="T4618">
        <f>I4618-I4617</f>
      </c>
      <c r="U4618">
        <f>(L4618-K4618)/(2*D4618*0.01)</f>
      </c>
      <c r="V4618">
        <f>(L4618+K4618)/(D4618*0.0001)</f>
      </c>
    </row>
    <row r="4619">
      <c r="A4619" t="n">
        <v>2022</v>
      </c>
      <c r="B4619" t="inlineStr">
        <is>
          <t>00141626</t>
        </is>
      </c>
      <c r="C4619" t="inlineStr">
        <is>
          <t>오리엔트바이오</t>
        </is>
      </c>
      <c r="D4619" t="n">
        <v>6195513231</v>
      </c>
      <c r="E4619" t="n">
        <v>603078689</v>
      </c>
      <c r="F4619" t="n">
        <v>273955688</v>
      </c>
      <c r="G4619" t="n">
        <v>109006146</v>
      </c>
      <c r="H4619" t="n">
        <v>3.8</v>
      </c>
      <c r="I4619" t="n">
        <v>2</v>
      </c>
      <c r="K4619" t="n">
        <v>-115992914</v>
      </c>
      <c r="L4619" t="n">
        <v>135303590</v>
      </c>
      <c r="M4619" t="n">
        <v>136512716</v>
      </c>
      <c r="N4619" t="n">
        <v>-119013909</v>
      </c>
      <c r="O4619">
        <f>D4618</f>
      </c>
      <c r="P4619">
        <f>(E4619-F4619+G4619)/O4619*100</f>
      </c>
      <c r="Q4619">
        <f>H4618</f>
      </c>
      <c r="R4619">
        <f>I4618</f>
      </c>
      <c r="S4619">
        <f>H4619-H4618</f>
      </c>
      <c r="T4619">
        <f>I4619-I4618</f>
      </c>
      <c r="U4619">
        <f>(L4619-K4619)/(2*D4619*0.01)</f>
      </c>
      <c r="V4619">
        <f>(L4619+K4619)/(D4619*0.0001)</f>
      </c>
    </row>
    <row r="4620">
      <c r="A4620" t="n">
        <v>2023</v>
      </c>
      <c r="B4620" t="inlineStr">
        <is>
          <t>00141626</t>
        </is>
      </c>
      <c r="C4620" t="inlineStr">
        <is>
          <t>오리엔트바이오</t>
        </is>
      </c>
      <c r="D4620" t="n">
        <v>5654662627</v>
      </c>
      <c r="E4620" t="n">
        <v>590927894</v>
      </c>
      <c r="F4620" t="n">
        <v>532177535</v>
      </c>
      <c r="G4620" t="n">
        <v>164515041</v>
      </c>
      <c r="H4620" t="n">
        <v>4.9</v>
      </c>
      <c r="I4620" t="n">
        <v>2</v>
      </c>
      <c r="K4620" t="n">
        <v>-97169124</v>
      </c>
      <c r="L4620" t="n">
        <v>112578875</v>
      </c>
      <c r="M4620" t="n">
        <v>114876517</v>
      </c>
      <c r="N4620" t="n">
        <v>-100685127</v>
      </c>
      <c r="O4620">
        <f>D4619</f>
      </c>
      <c r="P4620">
        <f>(E4620-F4620+G4620)/O4620*100</f>
      </c>
      <c r="Q4620">
        <f>H4619</f>
      </c>
      <c r="R4620">
        <f>I4619</f>
      </c>
      <c r="S4620">
        <f>H4620-H4619</f>
      </c>
      <c r="T4620">
        <f>I4620-I4619</f>
      </c>
      <c r="U4620">
        <f>(L4620-K4620)/(2*D4620*0.01)</f>
      </c>
      <c r="V4620">
        <f>(L4620+K4620)/(D4620*0.0001)</f>
      </c>
    </row>
    <row r="4621">
      <c r="A4621" t="n">
        <v>2024</v>
      </c>
      <c r="B4621" t="inlineStr">
        <is>
          <t>00141626</t>
        </is>
      </c>
      <c r="C4621" t="inlineStr">
        <is>
          <t>오리엔트바이오</t>
        </is>
      </c>
      <c r="D4621" t="n">
        <v>5312039626</v>
      </c>
      <c r="E4621" t="n">
        <v>542623034</v>
      </c>
      <c r="F4621" t="n">
        <v>277306587</v>
      </c>
      <c r="G4621" t="n">
        <v>191888929</v>
      </c>
      <c r="H4621" t="n">
        <v>4.49</v>
      </c>
      <c r="I4621" t="n">
        <v>2</v>
      </c>
      <c r="K4621" t="n">
        <v>-109203347</v>
      </c>
      <c r="L4621" t="n">
        <v>126495158</v>
      </c>
      <c r="M4621" t="n">
        <v>128613123</v>
      </c>
      <c r="N4621" t="n">
        <v>-112806308</v>
      </c>
      <c r="O4621">
        <f>D4620</f>
      </c>
      <c r="P4621">
        <f>(E4621-F4621+G4621)/O4621*100</f>
      </c>
      <c r="Q4621">
        <f>H4620</f>
      </c>
      <c r="R4621">
        <f>I4620</f>
      </c>
      <c r="S4621">
        <f>H4621-H4620</f>
      </c>
      <c r="T4621">
        <f>I4621-I4620</f>
      </c>
      <c r="U4621">
        <f>(L4621-K4621)/(2*D4621*0.01)</f>
      </c>
      <c r="V4621">
        <f>(L4621+K4621)/(D4621*0.0001)</f>
      </c>
    </row>
    <row r="4622">
      <c r="A4622" t="n">
        <v>2025</v>
      </c>
      <c r="B4622" t="inlineStr">
        <is>
          <t>00141626</t>
        </is>
      </c>
      <c r="C4622" t="inlineStr">
        <is>
          <t>오리엔트바이오</t>
        </is>
      </c>
      <c r="D4622" t="n">
        <v>7089464312</v>
      </c>
      <c r="E4622" t="n">
        <v>480672801</v>
      </c>
      <c r="F4622" t="n">
        <v>186407756</v>
      </c>
      <c r="G4622" t="n">
        <v>182807955</v>
      </c>
      <c r="H4622" t="n">
        <v>3.73</v>
      </c>
      <c r="I4622" t="n">
        <v>2</v>
      </c>
      <c r="O4622">
        <f>D4621</f>
      </c>
      <c r="P4622">
        <f>(E4622-F4622+G4622)/O4622*100</f>
      </c>
      <c r="Q4622">
        <f>H4621</f>
      </c>
      <c r="R4622">
        <f>I4621</f>
      </c>
      <c r="S4622">
        <f>H4622-H4621</f>
      </c>
      <c r="T4622">
        <f>I4622-I4621</f>
      </c>
    </row>
    <row r="4623">
      <c r="A4623" t="n">
        <v>2015</v>
      </c>
      <c r="B4623" t="inlineStr">
        <is>
          <t>00141671</t>
        </is>
      </c>
      <c r="C4623" t="inlineStr">
        <is>
          <t>오리콤</t>
        </is>
      </c>
      <c r="D4623" t="n">
        <v>15210000000</v>
      </c>
      <c r="E4623" t="n">
        <v>2017000000</v>
      </c>
      <c r="F4623" t="n">
        <v>1931000000</v>
      </c>
      <c r="G4623" t="n">
        <v>514000000</v>
      </c>
      <c r="H4623" t="n">
        <v>3</v>
      </c>
      <c r="I4623" t="n">
        <v>3.8</v>
      </c>
      <c r="J4623" t="n">
        <v>9.35</v>
      </c>
      <c r="K4623" t="n">
        <v>-936000000</v>
      </c>
      <c r="L4623" t="n">
        <v>1093000000</v>
      </c>
      <c r="M4623" t="n">
        <v>1072000000</v>
      </c>
      <c r="N4623" t="n">
        <v>-937000000</v>
      </c>
      <c r="U4623">
        <f>(L4623-K4623)/(2*D4623*0.01)</f>
      </c>
      <c r="V4623">
        <f>(L4623+K4623)/(D4623*0.0001)</f>
      </c>
    </row>
    <row r="4624">
      <c r="A4624" t="n">
        <v>2016</v>
      </c>
      <c r="B4624" t="inlineStr">
        <is>
          <t>00141671</t>
        </is>
      </c>
      <c r="C4624" t="inlineStr">
        <is>
          <t>오리콤</t>
        </is>
      </c>
      <c r="D4624" t="n">
        <v>15705000000</v>
      </c>
      <c r="E4624" t="n">
        <v>2244000000</v>
      </c>
      <c r="F4624" t="n">
        <v>2084000000</v>
      </c>
      <c r="G4624" t="n">
        <v>441000000</v>
      </c>
      <c r="H4624" t="n">
        <v>2.85</v>
      </c>
      <c r="I4624" t="n">
        <v>3.95</v>
      </c>
      <c r="K4624" t="n">
        <v>-966000000</v>
      </c>
      <c r="L4624" t="n">
        <v>1095000000</v>
      </c>
      <c r="M4624" t="n">
        <v>1066000000</v>
      </c>
      <c r="N4624" t="n">
        <v>-959000000</v>
      </c>
      <c r="O4624">
        <f>D4623</f>
      </c>
      <c r="P4624">
        <f>(E4624-F4624+G4624)/O4624*100</f>
      </c>
      <c r="Q4624">
        <f>H4623</f>
      </c>
      <c r="R4624">
        <f>I4623</f>
      </c>
      <c r="S4624">
        <f>H4624-H4623</f>
      </c>
      <c r="T4624">
        <f>I4624-I4623</f>
      </c>
      <c r="U4624">
        <f>(L4624-K4624)/(2*D4624*0.01)</f>
      </c>
      <c r="V4624">
        <f>(L4624+K4624)/(D4624*0.0001)</f>
      </c>
    </row>
    <row r="4625">
      <c r="A4625" t="n">
        <v>2017</v>
      </c>
      <c r="B4625" t="inlineStr">
        <is>
          <t>00141671</t>
        </is>
      </c>
      <c r="C4625" t="inlineStr">
        <is>
          <t>오리콤</t>
        </is>
      </c>
      <c r="D4625" t="n">
        <v>15308000000</v>
      </c>
      <c r="E4625" t="n">
        <v>2261000000</v>
      </c>
      <c r="F4625" t="n">
        <v>3130000000</v>
      </c>
      <c r="G4625" t="n">
        <v>361000000</v>
      </c>
      <c r="H4625" t="n">
        <v>3</v>
      </c>
      <c r="I4625" t="n">
        <v>3.7</v>
      </c>
      <c r="K4625" t="n">
        <v>-1020000000</v>
      </c>
      <c r="L4625" t="n">
        <v>1102000000</v>
      </c>
      <c r="M4625" t="n">
        <v>1082000000</v>
      </c>
      <c r="N4625" t="n">
        <v>-1017000000</v>
      </c>
      <c r="O4625">
        <f>D4624</f>
      </c>
      <c r="P4625">
        <f>(E4625-F4625+G4625)/O4625*100</f>
      </c>
      <c r="Q4625">
        <f>H4624</f>
      </c>
      <c r="R4625">
        <f>I4624</f>
      </c>
      <c r="S4625">
        <f>H4625-H4624</f>
      </c>
      <c r="T4625">
        <f>I4625-I4624</f>
      </c>
      <c r="U4625">
        <f>(L4625-K4625)/(2*D4625*0.01)</f>
      </c>
      <c r="V4625">
        <f>(L4625+K4625)/(D4625*0.0001)</f>
      </c>
    </row>
    <row r="4626">
      <c r="A4626" t="n">
        <v>2018</v>
      </c>
      <c r="B4626" t="inlineStr">
        <is>
          <t>00141671</t>
        </is>
      </c>
      <c r="C4626" t="inlineStr">
        <is>
          <t>오리콤</t>
        </is>
      </c>
      <c r="D4626" t="n">
        <v>17706000000</v>
      </c>
      <c r="E4626" t="n">
        <v>2188000000</v>
      </c>
      <c r="F4626" t="n">
        <v>1119000000</v>
      </c>
      <c r="G4626" t="n">
        <v>435000000</v>
      </c>
      <c r="H4626" t="n">
        <v>2.85</v>
      </c>
      <c r="I4626" t="n">
        <v>3.55</v>
      </c>
      <c r="K4626" t="n">
        <v>-1122000000</v>
      </c>
      <c r="L4626" t="n">
        <v>1273000000</v>
      </c>
      <c r="M4626" t="n">
        <v>1247000000</v>
      </c>
      <c r="N4626" t="n">
        <v>-1122000000</v>
      </c>
      <c r="O4626">
        <f>D4625</f>
      </c>
      <c r="P4626">
        <f>(E4626-F4626+G4626)/O4626*100</f>
      </c>
      <c r="Q4626">
        <f>H4625</f>
      </c>
      <c r="R4626">
        <f>I4625</f>
      </c>
      <c r="S4626">
        <f>H4626-H4625</f>
      </c>
      <c r="T4626">
        <f>I4626-I4625</f>
      </c>
      <c r="U4626">
        <f>(L4626-K4626)/(2*D4626*0.01)</f>
      </c>
      <c r="V4626">
        <f>(L4626+K4626)/(D4626*0.0001)</f>
      </c>
    </row>
    <row r="4627">
      <c r="A4627" t="n">
        <v>2019</v>
      </c>
      <c r="B4627" t="inlineStr">
        <is>
          <t>00141671</t>
        </is>
      </c>
      <c r="C4627" t="inlineStr">
        <is>
          <t>오리콤</t>
        </is>
      </c>
      <c r="D4627" t="n">
        <v>20159000000</v>
      </c>
      <c r="E4627" t="n">
        <v>2410000000</v>
      </c>
      <c r="F4627" t="n">
        <v>2050000000</v>
      </c>
      <c r="G4627" t="n">
        <v>494000000</v>
      </c>
      <c r="H4627" t="n">
        <v>1.95</v>
      </c>
      <c r="I4627" t="n">
        <v>3.4</v>
      </c>
      <c r="K4627" t="n">
        <v>-1303000000</v>
      </c>
      <c r="L4627" t="n">
        <v>1483000000</v>
      </c>
      <c r="M4627" t="n">
        <v>1441000000</v>
      </c>
      <c r="N4627" t="n">
        <v>-1294000000</v>
      </c>
      <c r="O4627">
        <f>D4626</f>
      </c>
      <c r="P4627">
        <f>(E4627-F4627+G4627)/O4627*100</f>
      </c>
      <c r="Q4627">
        <f>H4626</f>
      </c>
      <c r="R4627">
        <f>I4626</f>
      </c>
      <c r="S4627">
        <f>H4627-H4626</f>
      </c>
      <c r="T4627">
        <f>I4627-I4626</f>
      </c>
      <c r="U4627">
        <f>(L4627-K4627)/(2*D4627*0.01)</f>
      </c>
      <c r="V4627">
        <f>(L4627+K4627)/(D4627*0.0001)</f>
      </c>
    </row>
    <row r="4628">
      <c r="A4628" t="n">
        <v>2020</v>
      </c>
      <c r="B4628" t="inlineStr">
        <is>
          <t>00141671</t>
        </is>
      </c>
      <c r="C4628" t="inlineStr">
        <is>
          <t>오리콤</t>
        </is>
      </c>
      <c r="D4628" t="n">
        <v>19791000000</v>
      </c>
      <c r="E4628" t="n">
        <v>2552000000</v>
      </c>
      <c r="F4628" t="n">
        <v>2349000000</v>
      </c>
      <c r="G4628" t="n">
        <v>387000000</v>
      </c>
      <c r="H4628" t="n">
        <v>2.05</v>
      </c>
      <c r="I4628" t="n">
        <v>2.7</v>
      </c>
      <c r="K4628" t="n">
        <v>-1409000000</v>
      </c>
      <c r="L4628" t="n">
        <v>1618000000</v>
      </c>
      <c r="M4628" t="n">
        <v>1578000000</v>
      </c>
      <c r="N4628" t="n">
        <v>-1403000000</v>
      </c>
      <c r="O4628">
        <f>D4627</f>
      </c>
      <c r="P4628">
        <f>(E4628-F4628+G4628)/O4628*100</f>
      </c>
      <c r="Q4628">
        <f>H4627</f>
      </c>
      <c r="R4628">
        <f>I4627</f>
      </c>
      <c r="S4628">
        <f>H4628-H4627</f>
      </c>
      <c r="T4628">
        <f>I4628-I4627</f>
      </c>
      <c r="U4628">
        <f>(L4628-K4628)/(2*D4628*0.01)</f>
      </c>
      <c r="V4628">
        <f>(L4628+K4628)/(D4628*0.0001)</f>
      </c>
    </row>
    <row r="4629">
      <c r="A4629" t="n">
        <v>2021</v>
      </c>
      <c r="B4629" t="inlineStr">
        <is>
          <t>00141671</t>
        </is>
      </c>
      <c r="C4629" t="inlineStr">
        <is>
          <t>오리콤</t>
        </is>
      </c>
      <c r="D4629" t="n">
        <v>22222000000</v>
      </c>
      <c r="E4629" t="n">
        <v>2372000000</v>
      </c>
      <c r="F4629" t="n">
        <v>3303000000</v>
      </c>
      <c r="G4629" t="n">
        <v>436000000</v>
      </c>
      <c r="H4629" t="n">
        <v>2.75</v>
      </c>
      <c r="I4629" t="n">
        <v>2.5</v>
      </c>
      <c r="K4629" t="n">
        <v>-1292000000</v>
      </c>
      <c r="L4629" t="n">
        <v>1473000000</v>
      </c>
      <c r="M4629" t="n">
        <v>1446000000</v>
      </c>
      <c r="N4629" t="n">
        <v>-1295000000</v>
      </c>
      <c r="O4629">
        <f>D4628</f>
      </c>
      <c r="P4629">
        <f>(E4629-F4629+G4629)/O4629*100</f>
      </c>
      <c r="Q4629">
        <f>H4628</f>
      </c>
      <c r="R4629">
        <f>I4628</f>
      </c>
      <c r="S4629">
        <f>H4629-H4628</f>
      </c>
      <c r="T4629">
        <f>I4629-I4628</f>
      </c>
      <c r="U4629">
        <f>(L4629-K4629)/(2*D4629*0.01)</f>
      </c>
      <c r="V4629">
        <f>(L4629+K4629)/(D4629*0.0001)</f>
      </c>
    </row>
    <row r="4630">
      <c r="A4630" t="n">
        <v>2022</v>
      </c>
      <c r="B4630" t="inlineStr">
        <is>
          <t>00141671</t>
        </is>
      </c>
      <c r="C4630" t="inlineStr">
        <is>
          <t>오리콤</t>
        </is>
      </c>
      <c r="D4630" t="n">
        <v>25949000000</v>
      </c>
      <c r="E4630" t="n">
        <v>2642000000</v>
      </c>
      <c r="F4630" t="n">
        <v>2748000000</v>
      </c>
      <c r="G4630" t="n">
        <v>702000000</v>
      </c>
      <c r="H4630" t="n">
        <v>5.3</v>
      </c>
      <c r="I4630" t="n">
        <v>3.15</v>
      </c>
      <c r="J4630" t="n">
        <v>5.26</v>
      </c>
      <c r="K4630" t="n">
        <v>-1182000000</v>
      </c>
      <c r="L4630" t="n">
        <v>1328000000</v>
      </c>
      <c r="M4630" t="n">
        <v>1333000000</v>
      </c>
      <c r="N4630" t="n">
        <v>-1209000000</v>
      </c>
      <c r="O4630">
        <f>D4629</f>
      </c>
      <c r="P4630">
        <f>(E4630-F4630+G4630)/O4630*100</f>
      </c>
      <c r="Q4630">
        <f>H4629</f>
      </c>
      <c r="R4630">
        <f>I4629</f>
      </c>
      <c r="S4630">
        <f>H4630-H4629</f>
      </c>
      <c r="T4630">
        <f>I4630-I4629</f>
      </c>
      <c r="U4630">
        <f>(L4630-K4630)/(2*D4630*0.01)</f>
      </c>
      <c r="V4630">
        <f>(L4630+K4630)/(D4630*0.0001)</f>
      </c>
    </row>
    <row r="4631">
      <c r="A4631" t="n">
        <v>2023</v>
      </c>
      <c r="B4631" t="inlineStr">
        <is>
          <t>00141671</t>
        </is>
      </c>
      <c r="C4631" t="inlineStr">
        <is>
          <t>오리콤</t>
        </is>
      </c>
      <c r="D4631" t="n">
        <v>30110000000</v>
      </c>
      <c r="E4631" t="n">
        <v>2763000000</v>
      </c>
      <c r="F4631" t="n">
        <v>3132000000</v>
      </c>
      <c r="G4631" t="n">
        <v>1349000000</v>
      </c>
      <c r="H4631" t="n">
        <v>3.95</v>
      </c>
      <c r="I4631" t="n">
        <v>3.45</v>
      </c>
      <c r="J4631" t="n">
        <v>4.725</v>
      </c>
      <c r="K4631" t="n">
        <v>-1330000000</v>
      </c>
      <c r="L4631" t="n">
        <v>1488000000</v>
      </c>
      <c r="M4631" t="n">
        <v>1485000000</v>
      </c>
      <c r="N4631" t="n">
        <v>-1353000000</v>
      </c>
      <c r="O4631">
        <f>D4630</f>
      </c>
      <c r="P4631">
        <f>(E4631-F4631+G4631)/O4631*100</f>
      </c>
      <c r="Q4631">
        <f>H4630</f>
      </c>
      <c r="R4631">
        <f>I4630</f>
      </c>
      <c r="S4631">
        <f>H4631-H4630</f>
      </c>
      <c r="T4631">
        <f>I4631-I4630</f>
      </c>
      <c r="U4631">
        <f>(L4631-K4631)/(2*D4631*0.01)</f>
      </c>
      <c r="V4631">
        <f>(L4631+K4631)/(D4631*0.0001)</f>
      </c>
    </row>
    <row r="4632">
      <c r="A4632" t="n">
        <v>2024</v>
      </c>
      <c r="B4632" t="inlineStr">
        <is>
          <t>00141671</t>
        </is>
      </c>
      <c r="C4632" t="inlineStr">
        <is>
          <t>오리콤</t>
        </is>
      </c>
      <c r="D4632" t="n">
        <v>35045000000</v>
      </c>
      <c r="E4632" t="n">
        <v>3339000000</v>
      </c>
      <c r="F4632" t="n">
        <v>2627000000</v>
      </c>
      <c r="G4632" t="n">
        <v>1173000000</v>
      </c>
      <c r="H4632" t="n">
        <v>3.5</v>
      </c>
      <c r="I4632" t="n">
        <v>3.85</v>
      </c>
      <c r="J4632" t="n">
        <v>5.705</v>
      </c>
      <c r="K4632" t="n">
        <v>-1800000000</v>
      </c>
      <c r="L4632" t="n">
        <v>2036000000</v>
      </c>
      <c r="M4632" t="n">
        <v>1996000000</v>
      </c>
      <c r="N4632" t="n">
        <v>-1802000000</v>
      </c>
      <c r="O4632">
        <f>D4631</f>
      </c>
      <c r="P4632">
        <f>(E4632-F4632+G4632)/O4632*100</f>
      </c>
      <c r="Q4632">
        <f>H4631</f>
      </c>
      <c r="R4632">
        <f>I4631</f>
      </c>
      <c r="S4632">
        <f>H4632-H4631</f>
      </c>
      <c r="T4632">
        <f>I4632-I4631</f>
      </c>
      <c r="U4632">
        <f>(L4632-K4632)/(2*D4632*0.01)</f>
      </c>
      <c r="V4632">
        <f>(L4632+K4632)/(D4632*0.0001)</f>
      </c>
    </row>
    <row r="4633">
      <c r="A4633" t="n">
        <v>2025</v>
      </c>
      <c r="B4633" t="inlineStr">
        <is>
          <t>00141671</t>
        </is>
      </c>
      <c r="C4633" t="inlineStr">
        <is>
          <t>오리콤</t>
        </is>
      </c>
      <c r="D4633" t="n">
        <v>29328000000</v>
      </c>
      <c r="E4633" t="n">
        <v>3723000000</v>
      </c>
      <c r="F4633" t="n">
        <v>8175000000</v>
      </c>
      <c r="G4633" t="n">
        <v>1202000000</v>
      </c>
      <c r="H4633" t="n">
        <v>3.75</v>
      </c>
      <c r="I4633" t="n">
        <v>3.95</v>
      </c>
      <c r="J4633" t="n">
        <v>5.08</v>
      </c>
      <c r="K4633" t="n">
        <v>-1415000000</v>
      </c>
      <c r="L4633" t="n">
        <v>1595000000</v>
      </c>
      <c r="M4633" t="n">
        <v>1565000000</v>
      </c>
      <c r="N4633" t="n">
        <v>-1418000000</v>
      </c>
      <c r="O4633">
        <f>D4632</f>
      </c>
      <c r="P4633">
        <f>(E4633-F4633+G4633)/O4633*100</f>
      </c>
      <c r="Q4633">
        <f>H4632</f>
      </c>
      <c r="R4633">
        <f>I4632</f>
      </c>
      <c r="S4633">
        <f>H4633-H4632</f>
      </c>
      <c r="T4633">
        <f>I4633-I4632</f>
      </c>
      <c r="U4633">
        <f>(L4633-K4633)/(2*D4633*0.01)</f>
      </c>
      <c r="V4633">
        <f>(L4633+K4633)/(D4633*0.0001)</f>
      </c>
    </row>
    <row r="4634">
      <c r="A4634" t="n">
        <v>2014</v>
      </c>
      <c r="B4634" t="inlineStr">
        <is>
          <t>00141875</t>
        </is>
      </c>
      <c r="C4634" t="inlineStr">
        <is>
          <t>사조오양</t>
        </is>
      </c>
      <c r="D4634" t="n">
        <v>1990668000</v>
      </c>
      <c r="E4634" t="n">
        <v>557323000</v>
      </c>
      <c r="F4634" t="n">
        <v>1285907000</v>
      </c>
      <c r="G4634" t="n">
        <v>79201000</v>
      </c>
      <c r="H4634" t="n">
        <v>3.03</v>
      </c>
      <c r="I4634" t="n">
        <v>3.5</v>
      </c>
      <c r="K4634" t="n">
        <v>-107900000</v>
      </c>
      <c r="L4634" t="n">
        <v>121743000</v>
      </c>
      <c r="M4634" t="n">
        <v>120107000</v>
      </c>
      <c r="N4634" t="n">
        <v>-108557000</v>
      </c>
      <c r="U4634">
        <f>(L4634-K4634)/(2*D4634*0.01)</f>
      </c>
      <c r="V4634">
        <f>(L4634+K4634)/(D4634*0.0001)</f>
      </c>
    </row>
    <row r="4635">
      <c r="A4635" t="n">
        <v>2015</v>
      </c>
      <c r="B4635" t="inlineStr">
        <is>
          <t>00141875</t>
        </is>
      </c>
      <c r="C4635" t="inlineStr">
        <is>
          <t>사조오양</t>
        </is>
      </c>
      <c r="D4635" t="n">
        <v>9166879000</v>
      </c>
      <c r="E4635" t="n">
        <v>1089961000</v>
      </c>
      <c r="F4635" t="n">
        <v>890839000</v>
      </c>
      <c r="G4635" t="n">
        <v>112582000</v>
      </c>
      <c r="H4635" t="n">
        <v>2.59</v>
      </c>
      <c r="I4635" t="n">
        <v>3.9</v>
      </c>
      <c r="K4635" t="n">
        <v>-584997000</v>
      </c>
      <c r="L4635" t="n">
        <v>667850000</v>
      </c>
      <c r="M4635" t="n">
        <v>653346000</v>
      </c>
      <c r="N4635" t="n">
        <v>-584249000</v>
      </c>
      <c r="O4635">
        <f>D4634</f>
      </c>
      <c r="P4635">
        <f>(E4635-F4635+G4635)/O4635*100</f>
      </c>
      <c r="Q4635">
        <f>H4634</f>
      </c>
      <c r="R4635">
        <f>I4634</f>
      </c>
      <c r="S4635">
        <f>H4635-H4634</f>
      </c>
      <c r="T4635">
        <f>I4635-I4634</f>
      </c>
      <c r="U4635">
        <f>(L4635-K4635)/(2*D4635*0.01)</f>
      </c>
      <c r="V4635">
        <f>(L4635+K4635)/(D4635*0.0001)</f>
      </c>
    </row>
    <row r="4636">
      <c r="A4636" t="n">
        <v>2016</v>
      </c>
      <c r="B4636" t="inlineStr">
        <is>
          <t>00141875</t>
        </is>
      </c>
      <c r="C4636" t="inlineStr">
        <is>
          <t>사조오양</t>
        </is>
      </c>
      <c r="D4636" t="n">
        <v>10802905000</v>
      </c>
      <c r="E4636" t="n">
        <v>2037394000</v>
      </c>
      <c r="F4636" t="n">
        <v>1063317000</v>
      </c>
      <c r="G4636" t="n">
        <v>211503000</v>
      </c>
      <c r="H4636" t="n">
        <v>2.58</v>
      </c>
      <c r="I4636" t="n">
        <v>3.9</v>
      </c>
      <c r="K4636" t="n">
        <v>-682188000</v>
      </c>
      <c r="L4636" t="n">
        <v>778517000</v>
      </c>
      <c r="M4636" t="n">
        <v>761556000</v>
      </c>
      <c r="N4636" t="n">
        <v>-681205000</v>
      </c>
      <c r="O4636">
        <f>D4635</f>
      </c>
      <c r="P4636">
        <f>(E4636-F4636+G4636)/O4636*100</f>
      </c>
      <c r="Q4636">
        <f>H4635</f>
      </c>
      <c r="R4636">
        <f>I4635</f>
      </c>
      <c r="S4636">
        <f>H4636-H4635</f>
      </c>
      <c r="T4636">
        <f>I4636-I4635</f>
      </c>
      <c r="U4636">
        <f>(L4636-K4636)/(2*D4636*0.01)</f>
      </c>
      <c r="V4636">
        <f>(L4636+K4636)/(D4636*0.0001)</f>
      </c>
    </row>
    <row r="4637">
      <c r="A4637" t="n">
        <v>2017</v>
      </c>
      <c r="B4637" t="inlineStr">
        <is>
          <t>00141875</t>
        </is>
      </c>
      <c r="C4637" t="inlineStr">
        <is>
          <t>사조오양</t>
        </is>
      </c>
      <c r="D4637" t="n">
        <v>12241819000</v>
      </c>
      <c r="E4637" t="n">
        <v>2450794000</v>
      </c>
      <c r="F4637" t="n">
        <v>1413308000</v>
      </c>
      <c r="G4637" t="n">
        <v>249860000</v>
      </c>
      <c r="H4637" t="n">
        <v>2.99</v>
      </c>
      <c r="I4637" t="n">
        <v>3.9</v>
      </c>
      <c r="K4637" t="n">
        <v>-718099000</v>
      </c>
      <c r="L4637" t="n">
        <v>816957000</v>
      </c>
      <c r="M4637" t="n">
        <v>802658000</v>
      </c>
      <c r="N4637" t="n">
        <v>-719876000</v>
      </c>
      <c r="O4637">
        <f>D4636</f>
      </c>
      <c r="P4637">
        <f>(E4637-F4637+G4637)/O4637*100</f>
      </c>
      <c r="Q4637">
        <f>H4636</f>
      </c>
      <c r="R4637">
        <f>I4636</f>
      </c>
      <c r="S4637">
        <f>H4637-H4636</f>
      </c>
      <c r="T4637">
        <f>I4637-I4636</f>
      </c>
      <c r="U4637">
        <f>(L4637-K4637)/(2*D4637*0.01)</f>
      </c>
      <c r="V4637">
        <f>(L4637+K4637)/(D4637*0.0001)</f>
      </c>
    </row>
    <row r="4638">
      <c r="A4638" t="n">
        <v>2018</v>
      </c>
      <c r="B4638" t="inlineStr">
        <is>
          <t>00141875</t>
        </is>
      </c>
      <c r="C4638" t="inlineStr">
        <is>
          <t>사조오양</t>
        </is>
      </c>
      <c r="D4638" t="n">
        <v>13764813000</v>
      </c>
      <c r="E4638" t="n">
        <v>2796421000</v>
      </c>
      <c r="F4638" t="n">
        <v>1176338000</v>
      </c>
      <c r="G4638" t="n">
        <v>374231000</v>
      </c>
      <c r="H4638" t="n">
        <v>2.98</v>
      </c>
      <c r="I4638" t="n">
        <v>3.9</v>
      </c>
      <c r="K4638" t="n">
        <v>-727888000</v>
      </c>
      <c r="L4638" t="n">
        <v>824875000</v>
      </c>
      <c r="M4638" t="n">
        <v>810134000</v>
      </c>
      <c r="N4638" t="n">
        <v>-729440000</v>
      </c>
      <c r="O4638">
        <f>D4637</f>
      </c>
      <c r="P4638">
        <f>(E4638-F4638+G4638)/O4638*100</f>
      </c>
      <c r="Q4638">
        <f>H4637</f>
      </c>
      <c r="R4638">
        <f>I4637</f>
      </c>
      <c r="S4638">
        <f>H4638-H4637</f>
      </c>
      <c r="T4638">
        <f>I4638-I4637</f>
      </c>
      <c r="U4638">
        <f>(L4638-K4638)/(2*D4638*0.01)</f>
      </c>
      <c r="V4638">
        <f>(L4638+K4638)/(D4638*0.0001)</f>
      </c>
    </row>
    <row r="4639">
      <c r="A4639" t="n">
        <v>2019</v>
      </c>
      <c r="B4639" t="inlineStr">
        <is>
          <t>00141875</t>
        </is>
      </c>
      <c r="C4639" t="inlineStr">
        <is>
          <t>사조오양</t>
        </is>
      </c>
      <c r="D4639" t="n">
        <v>16436592000</v>
      </c>
      <c r="E4639" t="n">
        <v>3281960000</v>
      </c>
      <c r="F4639" t="n">
        <v>1834568000</v>
      </c>
      <c r="G4639" t="n">
        <v>404281000</v>
      </c>
      <c r="H4639" t="n">
        <v>2.78</v>
      </c>
      <c r="I4639" t="n">
        <v>3.63</v>
      </c>
      <c r="K4639" t="n">
        <v>-1209091000</v>
      </c>
      <c r="L4639" t="n">
        <v>1411297000</v>
      </c>
      <c r="M4639" t="n">
        <v>1388246000</v>
      </c>
      <c r="N4639" t="n">
        <v>-1213796000</v>
      </c>
      <c r="O4639">
        <f>D4638</f>
      </c>
      <c r="P4639">
        <f>(E4639-F4639+G4639)/O4639*100</f>
      </c>
      <c r="Q4639">
        <f>H4638</f>
      </c>
      <c r="R4639">
        <f>I4638</f>
      </c>
      <c r="S4639">
        <f>H4639-H4638</f>
      </c>
      <c r="T4639">
        <f>I4639-I4638</f>
      </c>
      <c r="U4639">
        <f>(L4639-K4639)/(2*D4639*0.01)</f>
      </c>
      <c r="V4639">
        <f>(L4639+K4639)/(D4639*0.0001)</f>
      </c>
    </row>
    <row r="4640">
      <c r="A4640" t="n">
        <v>2020</v>
      </c>
      <c r="B4640" t="inlineStr">
        <is>
          <t>00141875</t>
        </is>
      </c>
      <c r="C4640" t="inlineStr">
        <is>
          <t>사조오양</t>
        </is>
      </c>
      <c r="D4640" t="n">
        <v>17390099000</v>
      </c>
      <c r="E4640" t="n">
        <v>3566794000</v>
      </c>
      <c r="F4640" t="n">
        <v>2635695000</v>
      </c>
      <c r="G4640" t="n">
        <v>447381000</v>
      </c>
      <c r="H4640" t="n">
        <v>2.83</v>
      </c>
      <c r="I4640" t="n">
        <v>3.65</v>
      </c>
      <c r="K4640" t="n">
        <v>-1349038000</v>
      </c>
      <c r="L4640" t="n">
        <v>1577211000</v>
      </c>
      <c r="M4640" t="n">
        <v>1551477000</v>
      </c>
      <c r="N4640" t="n">
        <v>-1354267000</v>
      </c>
      <c r="O4640">
        <f>D4639</f>
      </c>
      <c r="P4640">
        <f>(E4640-F4640+G4640)/O4640*100</f>
      </c>
      <c r="Q4640">
        <f>H4639</f>
      </c>
      <c r="R4640">
        <f>I4639</f>
      </c>
      <c r="S4640">
        <f>H4640-H4639</f>
      </c>
      <c r="T4640">
        <f>I4640-I4639</f>
      </c>
      <c r="U4640">
        <f>(L4640-K4640)/(2*D4640*0.01)</f>
      </c>
      <c r="V4640">
        <f>(L4640+K4640)/(D4640*0.0001)</f>
      </c>
    </row>
    <row r="4641">
      <c r="A4641" t="n">
        <v>2021</v>
      </c>
      <c r="B4641" t="inlineStr">
        <is>
          <t>00141875</t>
        </is>
      </c>
      <c r="C4641" t="inlineStr">
        <is>
          <t>사조오양</t>
        </is>
      </c>
      <c r="D4641" t="n">
        <v>18662932000</v>
      </c>
      <c r="E4641" t="n">
        <v>3500324000</v>
      </c>
      <c r="F4641" t="n">
        <v>1844376000</v>
      </c>
      <c r="G4641" t="n">
        <v>530853000</v>
      </c>
      <c r="H4641" t="n">
        <v>3.37</v>
      </c>
      <c r="I4641" t="n">
        <v>3.67</v>
      </c>
      <c r="K4641" t="n">
        <v>-1365764000</v>
      </c>
      <c r="L4641" t="n">
        <v>1589327000</v>
      </c>
      <c r="M4641" t="n">
        <v>1571727000</v>
      </c>
      <c r="N4641" t="n">
        <v>-1377301000</v>
      </c>
      <c r="O4641">
        <f>D4640</f>
      </c>
      <c r="P4641">
        <f>(E4641-F4641+G4641)/O4641*100</f>
      </c>
      <c r="Q4641">
        <f>H4640</f>
      </c>
      <c r="R4641">
        <f>I4640</f>
      </c>
      <c r="S4641">
        <f>H4641-H4640</f>
      </c>
      <c r="T4641">
        <f>I4641-I4640</f>
      </c>
      <c r="U4641">
        <f>(L4641-K4641)/(2*D4641*0.01)</f>
      </c>
      <c r="V4641">
        <f>(L4641+K4641)/(D4641*0.0001)</f>
      </c>
    </row>
    <row r="4642">
      <c r="A4642" t="n">
        <v>2022</v>
      </c>
      <c r="B4642" t="inlineStr">
        <is>
          <t>00141875</t>
        </is>
      </c>
      <c r="C4642" t="inlineStr">
        <is>
          <t>사조오양</t>
        </is>
      </c>
      <c r="D4642" t="n">
        <v>16374958000</v>
      </c>
      <c r="E4642" t="n">
        <v>3360356000</v>
      </c>
      <c r="F4642" t="n">
        <v>2697076000</v>
      </c>
      <c r="G4642" t="n">
        <v>751027000</v>
      </c>
      <c r="H4642" t="n">
        <v>5.74</v>
      </c>
      <c r="I4642" t="n">
        <v>3.64</v>
      </c>
      <c r="J4642" t="n">
        <v>6.9814</v>
      </c>
      <c r="K4642" t="n">
        <v>-1005875000</v>
      </c>
      <c r="L4642" t="n">
        <v>1149584000</v>
      </c>
      <c r="M4642" t="n">
        <v>1165491000</v>
      </c>
      <c r="N4642" t="n">
        <v>-1036621000</v>
      </c>
      <c r="O4642">
        <f>D4641</f>
      </c>
      <c r="P4642">
        <f>(E4642-F4642+G4642)/O4642*100</f>
      </c>
      <c r="Q4642">
        <f>H4641</f>
      </c>
      <c r="R4642">
        <f>I4641</f>
      </c>
      <c r="S4642">
        <f>H4642-H4641</f>
      </c>
      <c r="T4642">
        <f>I4642-I4641</f>
      </c>
      <c r="U4642">
        <f>(L4642-K4642)/(2*D4642*0.01)</f>
      </c>
      <c r="V4642">
        <f>(L4642+K4642)/(D4642*0.0001)</f>
      </c>
    </row>
    <row r="4643">
      <c r="A4643" t="n">
        <v>2023</v>
      </c>
      <c r="B4643" t="inlineStr">
        <is>
          <t>00141875</t>
        </is>
      </c>
      <c r="C4643" t="inlineStr">
        <is>
          <t>사조오양</t>
        </is>
      </c>
      <c r="D4643" t="n">
        <v>19372431000</v>
      </c>
      <c r="E4643" t="n">
        <v>3199304000</v>
      </c>
      <c r="F4643" t="n">
        <v>2837075000</v>
      </c>
      <c r="G4643" t="n">
        <v>886846000</v>
      </c>
      <c r="H4643" t="n">
        <v>4.95</v>
      </c>
      <c r="I4643" t="n">
        <v>3.63</v>
      </c>
      <c r="J4643" t="n">
        <v>7.7532</v>
      </c>
      <c r="K4643" t="n">
        <v>-1326677000</v>
      </c>
      <c r="L4643" t="n">
        <v>1533338000</v>
      </c>
      <c r="M4643" t="n">
        <v>1541111000</v>
      </c>
      <c r="N4643" t="n">
        <v>-1356791000</v>
      </c>
      <c r="O4643">
        <f>D4642</f>
      </c>
      <c r="P4643">
        <f>(E4643-F4643+G4643)/O4643*100</f>
      </c>
      <c r="Q4643">
        <f>H4642</f>
      </c>
      <c r="R4643">
        <f>I4642</f>
      </c>
      <c r="S4643">
        <f>H4643-H4642</f>
      </c>
      <c r="T4643">
        <f>I4643-I4642</f>
      </c>
      <c r="U4643">
        <f>(L4643-K4643)/(2*D4643*0.01)</f>
      </c>
      <c r="V4643">
        <f>(L4643+K4643)/(D4643*0.0001)</f>
      </c>
    </row>
    <row r="4644">
      <c r="A4644" t="n">
        <v>2024</v>
      </c>
      <c r="B4644" t="inlineStr">
        <is>
          <t>00141875</t>
        </is>
      </c>
      <c r="C4644" t="inlineStr">
        <is>
          <t>사조오양</t>
        </is>
      </c>
      <c r="D4644" t="n">
        <v>21178357000</v>
      </c>
      <c r="E4644" t="n">
        <v>3636191000</v>
      </c>
      <c r="F4644" t="n">
        <v>3618628000</v>
      </c>
      <c r="G4644" t="n">
        <v>912694000</v>
      </c>
      <c r="H4644" t="n">
        <v>4.49</v>
      </c>
      <c r="I4644" t="n">
        <v>3.63</v>
      </c>
      <c r="J4644" t="n">
        <v>8.220000000000001</v>
      </c>
      <c r="K4644" t="n">
        <v>-1539963000</v>
      </c>
      <c r="L4644" t="n">
        <v>1790682000</v>
      </c>
      <c r="M4644" t="n">
        <v>1791805000</v>
      </c>
      <c r="N4644" t="n">
        <v>-1568773000</v>
      </c>
      <c r="O4644">
        <f>D4643</f>
      </c>
      <c r="P4644">
        <f>(E4644-F4644+G4644)/O4644*100</f>
      </c>
      <c r="Q4644">
        <f>H4643</f>
      </c>
      <c r="R4644">
        <f>I4643</f>
      </c>
      <c r="S4644">
        <f>H4644-H4643</f>
      </c>
      <c r="T4644">
        <f>I4644-I4643</f>
      </c>
      <c r="U4644">
        <f>(L4644-K4644)/(2*D4644*0.01)</f>
      </c>
      <c r="V4644">
        <f>(L4644+K4644)/(D4644*0.0001)</f>
      </c>
    </row>
    <row r="4645">
      <c r="A4645" t="n">
        <v>2025</v>
      </c>
      <c r="B4645" t="inlineStr">
        <is>
          <t>00141875</t>
        </is>
      </c>
      <c r="C4645" t="inlineStr">
        <is>
          <t>사조오양</t>
        </is>
      </c>
      <c r="D4645" t="n">
        <v>21563733000</v>
      </c>
      <c r="E4645" t="n">
        <v>4623056000</v>
      </c>
      <c r="F4645" t="n">
        <v>3454966000</v>
      </c>
      <c r="G4645" t="n">
        <v>914384000</v>
      </c>
      <c r="H4645" t="n">
        <v>4.89</v>
      </c>
      <c r="I4645" t="n">
        <v>3.61</v>
      </c>
      <c r="J4645" t="n">
        <v>8.25</v>
      </c>
      <c r="K4645" t="n">
        <v>-1562811000</v>
      </c>
      <c r="L4645" t="n">
        <v>1813433000</v>
      </c>
      <c r="M4645" t="n">
        <v>1822334000</v>
      </c>
      <c r="N4645" t="n">
        <v>-1597946000</v>
      </c>
      <c r="O4645">
        <f>D4644</f>
      </c>
      <c r="P4645">
        <f>(E4645-F4645+G4645)/O4645*100</f>
      </c>
      <c r="Q4645">
        <f>H4644</f>
      </c>
      <c r="R4645">
        <f>I4644</f>
      </c>
      <c r="S4645">
        <f>H4645-H4644</f>
      </c>
      <c r="T4645">
        <f>I4645-I4644</f>
      </c>
      <c r="U4645">
        <f>(L4645-K4645)/(2*D4645*0.01)</f>
      </c>
      <c r="V4645">
        <f>(L4645+K4645)/(D4645*0.0001)</f>
      </c>
    </row>
    <row r="4646">
      <c r="A4646" t="n">
        <v>2014</v>
      </c>
      <c r="B4646" t="inlineStr">
        <is>
          <t>00142661</t>
        </is>
      </c>
      <c r="C4646" t="inlineStr">
        <is>
          <t>우성</t>
        </is>
      </c>
      <c r="D4646" t="n">
        <v>10318314000</v>
      </c>
      <c r="E4646" t="n">
        <v>1648060000</v>
      </c>
      <c r="F4646" t="n">
        <v>1062458000</v>
      </c>
      <c r="G4646" t="n">
        <v>457144000</v>
      </c>
      <c r="H4646" t="n">
        <v>3.62</v>
      </c>
      <c r="I4646" t="n">
        <v>4.4</v>
      </c>
      <c r="K4646" t="n">
        <v>-652555000</v>
      </c>
      <c r="L4646" t="n">
        <v>745952000</v>
      </c>
      <c r="M4646" t="n">
        <v>732687000</v>
      </c>
      <c r="N4646" t="n">
        <v>-653794000</v>
      </c>
      <c r="U4646">
        <f>(L4646-K4646)/(2*D4646*0.01)</f>
      </c>
      <c r="V4646">
        <f>(L4646+K4646)/(D4646*0.0001)</f>
      </c>
    </row>
    <row r="4647">
      <c r="A4647" t="n">
        <v>2015</v>
      </c>
      <c r="B4647" t="inlineStr">
        <is>
          <t>00142661</t>
        </is>
      </c>
      <c r="C4647" t="inlineStr">
        <is>
          <t>우성</t>
        </is>
      </c>
      <c r="D4647" t="n">
        <v>12519583000</v>
      </c>
      <c r="E4647" t="n">
        <v>1674784000</v>
      </c>
      <c r="F4647" t="n">
        <v>1381010000</v>
      </c>
      <c r="G4647" t="n">
        <v>394812000</v>
      </c>
      <c r="H4647" t="n">
        <v>2.5</v>
      </c>
      <c r="I4647" t="n">
        <v>4.4</v>
      </c>
      <c r="K4647" t="n">
        <v>-727007000</v>
      </c>
      <c r="L4647" t="n">
        <v>820578000</v>
      </c>
      <c r="M4647" t="n">
        <v>798183000</v>
      </c>
      <c r="N4647" t="n">
        <v>-722585000</v>
      </c>
      <c r="O4647">
        <f>D4646</f>
      </c>
      <c r="P4647">
        <f>(E4647-F4647+G4647)/O4647*100</f>
      </c>
      <c r="Q4647">
        <f>H4646</f>
      </c>
      <c r="R4647">
        <f>I4646</f>
      </c>
      <c r="S4647">
        <f>H4647-H4646</f>
      </c>
      <c r="T4647">
        <f>I4647-I4646</f>
      </c>
      <c r="U4647">
        <f>(L4647-K4647)/(2*D4647*0.01)</f>
      </c>
      <c r="V4647">
        <f>(L4647+K4647)/(D4647*0.0001)</f>
      </c>
    </row>
    <row r="4648">
      <c r="A4648" t="n">
        <v>2016</v>
      </c>
      <c r="B4648" t="inlineStr">
        <is>
          <t>00142661</t>
        </is>
      </c>
      <c r="C4648" t="inlineStr">
        <is>
          <t>우성</t>
        </is>
      </c>
      <c r="D4648" t="n">
        <v>13495773000</v>
      </c>
      <c r="E4648" t="n">
        <v>1758496000</v>
      </c>
      <c r="F4648" t="n">
        <v>1652909000</v>
      </c>
      <c r="G4648" t="n">
        <v>282638000</v>
      </c>
      <c r="H4648" t="n">
        <v>2.5</v>
      </c>
      <c r="I4648" t="n">
        <v>4.4</v>
      </c>
      <c r="K4648" t="n">
        <v>-767730000</v>
      </c>
      <c r="L4648" t="n">
        <v>863940000</v>
      </c>
      <c r="M4648" t="n">
        <v>770437000</v>
      </c>
      <c r="N4648" t="n">
        <v>-699864000</v>
      </c>
      <c r="O4648">
        <f>D4647</f>
      </c>
      <c r="P4648">
        <f>(E4648-F4648+G4648)/O4648*100</f>
      </c>
      <c r="Q4648">
        <f>H4647</f>
      </c>
      <c r="R4648">
        <f>I4647</f>
      </c>
      <c r="S4648">
        <f>H4648-H4647</f>
      </c>
      <c r="T4648">
        <f>I4648-I4647</f>
      </c>
      <c r="U4648">
        <f>(L4648-K4648)/(2*D4648*0.01)</f>
      </c>
      <c r="V4648">
        <f>(L4648+K4648)/(D4648*0.0001)</f>
      </c>
    </row>
    <row r="4649">
      <c r="A4649" t="n">
        <v>2017</v>
      </c>
      <c r="B4649" t="inlineStr">
        <is>
          <t>00142661</t>
        </is>
      </c>
      <c r="C4649" t="inlineStr">
        <is>
          <t>우성</t>
        </is>
      </c>
      <c r="D4649" t="n">
        <v>14916972000</v>
      </c>
      <c r="E4649" t="n">
        <v>1828858000</v>
      </c>
      <c r="F4649" t="n">
        <v>808265000</v>
      </c>
      <c r="G4649" t="n">
        <v>307426000</v>
      </c>
      <c r="H4649" t="n">
        <v>2.9</v>
      </c>
      <c r="I4649" t="n">
        <v>4.5</v>
      </c>
      <c r="K4649" t="n">
        <v>-794229000</v>
      </c>
      <c r="L4649" t="n">
        <v>890361000</v>
      </c>
      <c r="M4649" t="n">
        <v>791961000</v>
      </c>
      <c r="N4649" t="n">
        <v>-721616000</v>
      </c>
      <c r="O4649">
        <f>D4648</f>
      </c>
      <c r="P4649">
        <f>(E4649-F4649+G4649)/O4649*100</f>
      </c>
      <c r="Q4649">
        <f>H4648</f>
      </c>
      <c r="R4649">
        <f>I4648</f>
      </c>
      <c r="S4649">
        <f>H4649-H4648</f>
      </c>
      <c r="T4649">
        <f>I4649-I4648</f>
      </c>
      <c r="U4649">
        <f>(L4649-K4649)/(2*D4649*0.01)</f>
      </c>
      <c r="V4649">
        <f>(L4649+K4649)/(D4649*0.0001)</f>
      </c>
    </row>
    <row r="4650">
      <c r="A4650" t="n">
        <v>2018</v>
      </c>
      <c r="B4650" t="inlineStr">
        <is>
          <t>00142661</t>
        </is>
      </c>
      <c r="C4650" t="inlineStr">
        <is>
          <t>우성</t>
        </is>
      </c>
      <c r="D4650" t="n">
        <v>17442944000</v>
      </c>
      <c r="E4650" t="n">
        <v>1869611000</v>
      </c>
      <c r="F4650" t="n">
        <v>966998000</v>
      </c>
      <c r="G4650" t="n">
        <v>390992000</v>
      </c>
      <c r="H4650" t="n">
        <v>2.4</v>
      </c>
      <c r="I4650" t="n">
        <v>4.5</v>
      </c>
      <c r="K4650" t="n">
        <v>-958913000</v>
      </c>
      <c r="L4650" t="n">
        <v>1074890000</v>
      </c>
      <c r="M4650" t="n">
        <v>953001000</v>
      </c>
      <c r="N4650" t="n">
        <v>-869178000</v>
      </c>
      <c r="O4650">
        <f>D4649</f>
      </c>
      <c r="P4650">
        <f>(E4650-F4650+G4650)/O4650*100</f>
      </c>
      <c r="Q4650">
        <f>H4649</f>
      </c>
      <c r="R4650">
        <f>I4649</f>
      </c>
      <c r="S4650">
        <f>H4650-H4649</f>
      </c>
      <c r="T4650">
        <f>I4650-I4649</f>
      </c>
      <c r="U4650">
        <f>(L4650-K4650)/(2*D4650*0.01)</f>
      </c>
      <c r="V4650">
        <f>(L4650+K4650)/(D4650*0.0001)</f>
      </c>
    </row>
    <row r="4651">
      <c r="A4651" t="n">
        <v>2019</v>
      </c>
      <c r="B4651" t="inlineStr">
        <is>
          <t>00142661</t>
        </is>
      </c>
      <c r="C4651" t="inlineStr">
        <is>
          <t>우성</t>
        </is>
      </c>
      <c r="D4651" t="n">
        <v>16001519000</v>
      </c>
      <c r="E4651" t="n">
        <v>1990541000</v>
      </c>
      <c r="F4651" t="n">
        <v>2235256000</v>
      </c>
      <c r="G4651" t="n">
        <v>384516000</v>
      </c>
      <c r="H4651" t="n">
        <v>2</v>
      </c>
      <c r="I4651" t="n">
        <v>3.5</v>
      </c>
      <c r="K4651" t="n">
        <v>-861305000</v>
      </c>
      <c r="L4651" t="n">
        <v>963681000</v>
      </c>
      <c r="M4651" t="n">
        <v>942195000</v>
      </c>
      <c r="N4651" t="n">
        <v>-859848000</v>
      </c>
      <c r="O4651">
        <f>D4650</f>
      </c>
      <c r="P4651">
        <f>(E4651-F4651+G4651)/O4651*100</f>
      </c>
      <c r="Q4651">
        <f>H4650</f>
      </c>
      <c r="R4651">
        <f>I4650</f>
      </c>
      <c r="S4651">
        <f>H4651-H4650</f>
      </c>
      <c r="T4651">
        <f>I4651-I4650</f>
      </c>
      <c r="U4651">
        <f>(L4651-K4651)/(2*D4651*0.01)</f>
      </c>
      <c r="V4651">
        <f>(L4651+K4651)/(D4651*0.0001)</f>
      </c>
    </row>
    <row r="4652">
      <c r="A4652" t="n">
        <v>2020</v>
      </c>
      <c r="B4652" t="inlineStr">
        <is>
          <t>00142661</t>
        </is>
      </c>
      <c r="C4652" t="inlineStr">
        <is>
          <t>우성</t>
        </is>
      </c>
      <c r="D4652" t="n">
        <v>18694212000</v>
      </c>
      <c r="E4652" t="n">
        <v>1719275000</v>
      </c>
      <c r="F4652" t="n">
        <v>1175180000</v>
      </c>
      <c r="G4652" t="n">
        <v>293859000</v>
      </c>
      <c r="H4652" t="n">
        <v>1.8</v>
      </c>
      <c r="I4652" t="n">
        <v>3.5</v>
      </c>
      <c r="K4652" t="n">
        <v>-1001163000</v>
      </c>
      <c r="L4652" t="n">
        <v>1119226000</v>
      </c>
      <c r="M4652" t="n">
        <v>1090405000</v>
      </c>
      <c r="N4652" t="n">
        <v>-996094000</v>
      </c>
      <c r="O4652">
        <f>D4651</f>
      </c>
      <c r="P4652">
        <f>(E4652-F4652+G4652)/O4652*100</f>
      </c>
      <c r="Q4652">
        <f>H4651</f>
      </c>
      <c r="R4652">
        <f>I4651</f>
      </c>
      <c r="S4652">
        <f>H4652-H4651</f>
      </c>
      <c r="T4652">
        <f>I4652-I4651</f>
      </c>
      <c r="U4652">
        <f>(L4652-K4652)/(2*D4652*0.01)</f>
      </c>
      <c r="V4652">
        <f>(L4652+K4652)/(D4652*0.0001)</f>
      </c>
    </row>
    <row r="4653">
      <c r="A4653" t="n">
        <v>2021</v>
      </c>
      <c r="B4653" t="inlineStr">
        <is>
          <t>00142661</t>
        </is>
      </c>
      <c r="C4653" t="inlineStr">
        <is>
          <t>우성</t>
        </is>
      </c>
      <c r="D4653" t="n">
        <v>16104265000</v>
      </c>
      <c r="E4653" t="n">
        <v>1904218000</v>
      </c>
      <c r="F4653" t="n">
        <v>3640005000</v>
      </c>
      <c r="G4653" t="n">
        <v>365076000</v>
      </c>
      <c r="H4653" t="n">
        <v>3.34</v>
      </c>
      <c r="I4653" t="n">
        <v>3.5</v>
      </c>
      <c r="K4653" t="n">
        <v>-1177125000</v>
      </c>
      <c r="L4653" t="n">
        <v>1350826000</v>
      </c>
      <c r="M4653" t="n">
        <v>1334312000</v>
      </c>
      <c r="N4653" t="n">
        <v>-1185633000</v>
      </c>
      <c r="O4653">
        <f>D4652</f>
      </c>
      <c r="P4653">
        <f>(E4653-F4653+G4653)/O4653*100</f>
      </c>
      <c r="Q4653">
        <f>H4652</f>
      </c>
      <c r="R4653">
        <f>I4652</f>
      </c>
      <c r="S4653">
        <f>H4653-H4652</f>
      </c>
      <c r="T4653">
        <f>I4653-I4652</f>
      </c>
      <c r="U4653">
        <f>(L4653-K4653)/(2*D4653*0.01)</f>
      </c>
      <c r="V4653">
        <f>(L4653+K4653)/(D4653*0.0001)</f>
      </c>
    </row>
    <row r="4654">
      <c r="A4654" t="n">
        <v>2022</v>
      </c>
      <c r="B4654" t="inlineStr">
        <is>
          <t>00142661</t>
        </is>
      </c>
      <c r="C4654" t="inlineStr">
        <is>
          <t>우성</t>
        </is>
      </c>
      <c r="D4654" t="n">
        <v>14209428000</v>
      </c>
      <c r="E4654" t="n">
        <v>1770745000</v>
      </c>
      <c r="F4654" t="n">
        <v>1229169000</v>
      </c>
      <c r="G4654" t="n">
        <v>477015000</v>
      </c>
      <c r="H4654" t="n">
        <v>5.665</v>
      </c>
      <c r="I4654" t="n">
        <v>3.14</v>
      </c>
      <c r="K4654" t="n">
        <v>-880289000</v>
      </c>
      <c r="L4654" t="n">
        <v>994836000</v>
      </c>
      <c r="M4654" t="n">
        <v>1010546000</v>
      </c>
      <c r="N4654" t="n">
        <v>-908844000</v>
      </c>
      <c r="O4654">
        <f>D4653</f>
      </c>
      <c r="P4654">
        <f>(E4654-F4654+G4654)/O4654*100</f>
      </c>
      <c r="Q4654">
        <f>H4653</f>
      </c>
      <c r="R4654">
        <f>I4653</f>
      </c>
      <c r="S4654">
        <f>H4654-H4653</f>
      </c>
      <c r="T4654">
        <f>I4654-I4653</f>
      </c>
      <c r="U4654">
        <f>(L4654-K4654)/(2*D4654*0.01)</f>
      </c>
      <c r="V4654">
        <f>(L4654+K4654)/(D4654*0.0001)</f>
      </c>
    </row>
    <row r="4655">
      <c r="A4655" t="n">
        <v>2023</v>
      </c>
      <c r="B4655" t="inlineStr">
        <is>
          <t>00142661</t>
        </is>
      </c>
      <c r="C4655" t="inlineStr">
        <is>
          <t>우성</t>
        </is>
      </c>
      <c r="D4655" t="n">
        <v>16904780000</v>
      </c>
      <c r="E4655" t="n">
        <v>1520725000</v>
      </c>
      <c r="F4655" t="n">
        <v>1423218000</v>
      </c>
      <c r="G4655" t="n">
        <v>714544000</v>
      </c>
      <c r="H4655" t="n">
        <v>4.65</v>
      </c>
      <c r="I4655" t="n">
        <v>3.04</v>
      </c>
      <c r="K4655" t="n">
        <v>-913346000</v>
      </c>
      <c r="L4655" t="n">
        <v>1032907000</v>
      </c>
      <c r="M4655" t="n">
        <v>1047464000</v>
      </c>
      <c r="N4655" t="n">
        <v>-941606000</v>
      </c>
      <c r="O4655">
        <f>D4654</f>
      </c>
      <c r="P4655">
        <f>(E4655-F4655+G4655)/O4655*100</f>
      </c>
      <c r="Q4655">
        <f>H4654</f>
      </c>
      <c r="R4655">
        <f>I4654</f>
      </c>
      <c r="S4655">
        <f>H4655-H4654</f>
      </c>
      <c r="T4655">
        <f>I4655-I4654</f>
      </c>
      <c r="U4655">
        <f>(L4655-K4655)/(2*D4655*0.01)</f>
      </c>
      <c r="V4655">
        <f>(L4655+K4655)/(D4655*0.0001)</f>
      </c>
    </row>
    <row r="4656">
      <c r="A4656" t="n">
        <v>2024</v>
      </c>
      <c r="B4656" t="inlineStr">
        <is>
          <t>00142661</t>
        </is>
      </c>
      <c r="C4656" t="inlineStr">
        <is>
          <t>우성</t>
        </is>
      </c>
      <c r="D4656" t="n">
        <v>18359289000</v>
      </c>
      <c r="E4656" t="n">
        <v>1660866000</v>
      </c>
      <c r="F4656" t="n">
        <v>1766682000</v>
      </c>
      <c r="G4656" t="n">
        <v>683936000</v>
      </c>
      <c r="H4656" t="n">
        <v>3.91</v>
      </c>
      <c r="I4656" t="n">
        <v>3.14</v>
      </c>
      <c r="J4656" t="n">
        <v>8.195</v>
      </c>
      <c r="K4656" t="n">
        <v>-1114382000</v>
      </c>
      <c r="L4656" t="n">
        <v>1258834000</v>
      </c>
      <c r="M4656" t="n">
        <v>1255836000</v>
      </c>
      <c r="N4656" t="n">
        <v>-1132339000</v>
      </c>
      <c r="O4656">
        <f>D4655</f>
      </c>
      <c r="P4656">
        <f>(E4656-F4656+G4656)/O4656*100</f>
      </c>
      <c r="Q4656">
        <f>H4655</f>
      </c>
      <c r="R4656">
        <f>I4655</f>
      </c>
      <c r="S4656">
        <f>H4656-H4655</f>
      </c>
      <c r="T4656">
        <f>I4656-I4655</f>
      </c>
      <c r="U4656">
        <f>(L4656-K4656)/(2*D4656*0.01)</f>
      </c>
      <c r="V4656">
        <f>(L4656+K4656)/(D4656*0.0001)</f>
      </c>
    </row>
    <row r="4657">
      <c r="A4657" t="n">
        <v>2014</v>
      </c>
      <c r="B4657" t="inlineStr">
        <is>
          <t>00142713</t>
        </is>
      </c>
      <c r="C4657" t="inlineStr">
        <is>
          <t>형지I&amp;C</t>
        </is>
      </c>
      <c r="D4657" t="n">
        <v>1279626000</v>
      </c>
      <c r="E4657" t="n">
        <v>521493000</v>
      </c>
      <c r="F4657" t="n">
        <v>352869000</v>
      </c>
      <c r="G4657" t="n">
        <v>39010000</v>
      </c>
      <c r="H4657" t="n">
        <v>3.09</v>
      </c>
    </row>
    <row r="4658">
      <c r="A4658" t="n">
        <v>2015</v>
      </c>
      <c r="B4658" t="inlineStr">
        <is>
          <t>00142713</t>
        </is>
      </c>
      <c r="C4658" t="inlineStr">
        <is>
          <t>형지I&amp;C</t>
        </is>
      </c>
      <c r="D4658" t="n">
        <v>1335392000</v>
      </c>
      <c r="E4658" t="n">
        <v>733537000</v>
      </c>
      <c r="F4658" t="n">
        <v>289761000</v>
      </c>
      <c r="G4658" t="n">
        <v>38322000</v>
      </c>
      <c r="H4658" t="n">
        <v>2.91</v>
      </c>
      <c r="I4658" t="n">
        <v>4</v>
      </c>
      <c r="O4658">
        <f>D4657</f>
      </c>
      <c r="P4658">
        <f>(E4658-F4658+G4658)/O4658*100</f>
      </c>
      <c r="Q4658">
        <f>H4657</f>
      </c>
      <c r="S4658">
        <f>H4658-H4657</f>
      </c>
    </row>
    <row r="4659">
      <c r="A4659" t="n">
        <v>2016</v>
      </c>
      <c r="B4659" t="inlineStr">
        <is>
          <t>00142713</t>
        </is>
      </c>
      <c r="C4659" t="inlineStr">
        <is>
          <t>형지I&amp;C</t>
        </is>
      </c>
      <c r="D4659" t="n">
        <v>1424912000</v>
      </c>
      <c r="E4659" t="n">
        <v>598710000</v>
      </c>
      <c r="F4659" t="n">
        <v>428718000</v>
      </c>
      <c r="G4659" t="n">
        <v>37374000</v>
      </c>
      <c r="H4659" t="n">
        <v>3.01</v>
      </c>
      <c r="I4659" t="n">
        <v>4.2</v>
      </c>
      <c r="O4659">
        <f>D4658</f>
      </c>
      <c r="P4659">
        <f>(E4659-F4659+G4659)/O4659*100</f>
      </c>
      <c r="Q4659">
        <f>H4658</f>
      </c>
      <c r="R4659">
        <f>I4658</f>
      </c>
      <c r="S4659">
        <f>H4659-H4658</f>
      </c>
      <c r="T4659">
        <f>I4659-I4658</f>
      </c>
    </row>
    <row r="4660">
      <c r="A4660" t="n">
        <v>2017</v>
      </c>
      <c r="B4660" t="inlineStr">
        <is>
          <t>00142713</t>
        </is>
      </c>
      <c r="C4660" t="inlineStr">
        <is>
          <t>형지I&amp;C</t>
        </is>
      </c>
      <c r="D4660" t="n">
        <v>1751772000</v>
      </c>
      <c r="E4660" t="n">
        <v>437061000</v>
      </c>
      <c r="F4660" t="n">
        <v>223791000</v>
      </c>
      <c r="G4660" t="n">
        <v>41248000</v>
      </c>
      <c r="H4660" t="n">
        <v>3.36</v>
      </c>
      <c r="I4660" t="n">
        <v>4.2</v>
      </c>
      <c r="O4660">
        <f>D4659</f>
      </c>
      <c r="P4660">
        <f>(E4660-F4660+G4660)/O4660*100</f>
      </c>
      <c r="Q4660">
        <f>H4659</f>
      </c>
      <c r="R4660">
        <f>I4659</f>
      </c>
      <c r="S4660">
        <f>H4660-H4659</f>
      </c>
      <c r="T4660">
        <f>I4660-I4659</f>
      </c>
    </row>
    <row r="4661">
      <c r="A4661" t="n">
        <v>2018</v>
      </c>
      <c r="B4661" t="inlineStr">
        <is>
          <t>00142713</t>
        </is>
      </c>
      <c r="C4661" t="inlineStr">
        <is>
          <t>형지I&amp;C</t>
        </is>
      </c>
      <c r="D4661" t="n">
        <v>1418443000</v>
      </c>
      <c r="E4661" t="n">
        <v>462179000</v>
      </c>
      <c r="F4661" t="n">
        <v>271765000</v>
      </c>
      <c r="G4661" t="n">
        <v>56650000</v>
      </c>
      <c r="H4661" t="n">
        <v>2.82</v>
      </c>
      <c r="I4661" t="n">
        <v>4.57</v>
      </c>
      <c r="O4661">
        <f>D4660</f>
      </c>
      <c r="P4661">
        <f>(E4661-F4661+G4661)/O4661*100</f>
      </c>
      <c r="Q4661">
        <f>H4660</f>
      </c>
      <c r="R4661">
        <f>I4660</f>
      </c>
      <c r="S4661">
        <f>H4661-H4660</f>
      </c>
      <c r="T4661">
        <f>I4661-I4660</f>
      </c>
    </row>
    <row r="4662">
      <c r="A4662" t="n">
        <v>2019</v>
      </c>
      <c r="B4662" t="inlineStr">
        <is>
          <t>00142713</t>
        </is>
      </c>
      <c r="C4662" t="inlineStr">
        <is>
          <t>형지I&amp;C</t>
        </is>
      </c>
      <c r="D4662" t="n">
        <v>1221790000</v>
      </c>
      <c r="E4662" t="n">
        <v>184324000</v>
      </c>
      <c r="F4662" t="n">
        <v>290390000</v>
      </c>
      <c r="G4662" t="n">
        <v>38893000</v>
      </c>
      <c r="H4662" t="n">
        <v>2.89</v>
      </c>
      <c r="I4662" t="n">
        <v>5.91</v>
      </c>
      <c r="O4662">
        <f>D4661</f>
      </c>
      <c r="P4662">
        <f>(E4662-F4662+G4662)/O4662*100</f>
      </c>
      <c r="Q4662">
        <f>H4661</f>
      </c>
      <c r="R4662">
        <f>I4661</f>
      </c>
      <c r="S4662">
        <f>H4662-H4661</f>
      </c>
      <c r="T4662">
        <f>I4662-I4661</f>
      </c>
    </row>
    <row r="4663">
      <c r="A4663" t="n">
        <v>2020</v>
      </c>
      <c r="B4663" t="inlineStr">
        <is>
          <t>00142713</t>
        </is>
      </c>
      <c r="C4663" t="inlineStr">
        <is>
          <t>형지I&amp;C</t>
        </is>
      </c>
      <c r="D4663" t="n">
        <v>953201000</v>
      </c>
      <c r="E4663" t="n">
        <v>133057000</v>
      </c>
      <c r="F4663" t="n">
        <v>195897000</v>
      </c>
      <c r="G4663" t="n">
        <v>34440000</v>
      </c>
      <c r="H4663" t="n">
        <v>2.85</v>
      </c>
      <c r="I4663" t="n">
        <v>1.3</v>
      </c>
      <c r="K4663" t="n">
        <v>-48767000</v>
      </c>
      <c r="L4663" t="n">
        <v>55869000</v>
      </c>
      <c r="M4663" t="n">
        <v>56214000</v>
      </c>
      <c r="N4663" t="n">
        <v>-49934000</v>
      </c>
      <c r="O4663">
        <f>D4662</f>
      </c>
      <c r="P4663">
        <f>(E4663-F4663+G4663)/O4663*100</f>
      </c>
      <c r="Q4663">
        <f>H4662</f>
      </c>
      <c r="R4663">
        <f>I4662</f>
      </c>
      <c r="S4663">
        <f>H4663-H4662</f>
      </c>
      <c r="T4663">
        <f>I4663-I4662</f>
      </c>
      <c r="U4663">
        <f>(L4663-K4663)/(2*D4663*0.01)</f>
      </c>
      <c r="V4663">
        <f>(L4663+K4663)/(D4663*0.0001)</f>
      </c>
    </row>
    <row r="4664">
      <c r="A4664" t="n">
        <v>2021</v>
      </c>
      <c r="B4664" t="inlineStr">
        <is>
          <t>00142713</t>
        </is>
      </c>
      <c r="C4664" t="inlineStr">
        <is>
          <t>형지I&amp;C</t>
        </is>
      </c>
      <c r="D4664" t="n">
        <v>785672000</v>
      </c>
      <c r="E4664" t="n">
        <v>85078000</v>
      </c>
      <c r="F4664" t="n">
        <v>195154000</v>
      </c>
      <c r="G4664" t="n">
        <v>26531000</v>
      </c>
      <c r="H4664" t="n">
        <v>3.35</v>
      </c>
      <c r="I4664" t="n">
        <v>1.16</v>
      </c>
      <c r="O4664">
        <f>D4663</f>
      </c>
      <c r="P4664">
        <f>(E4664-F4664+G4664)/O4664*100</f>
      </c>
      <c r="Q4664">
        <f>H4663</f>
      </c>
      <c r="R4664">
        <f>I4663</f>
      </c>
      <c r="S4664">
        <f>H4664-H4663</f>
      </c>
      <c r="T4664">
        <f>I4664-I4663</f>
      </c>
    </row>
    <row r="4665">
      <c r="A4665" t="n">
        <v>2022</v>
      </c>
      <c r="B4665" t="inlineStr">
        <is>
          <t>00142713</t>
        </is>
      </c>
      <c r="C4665" t="inlineStr">
        <is>
          <t>형지I&amp;C</t>
        </is>
      </c>
      <c r="D4665" t="n">
        <v>793968000</v>
      </c>
      <c r="E4665" t="n">
        <v>62534000</v>
      </c>
      <c r="F4665" t="n">
        <v>19864000</v>
      </c>
      <c r="G4665" t="n">
        <v>25638000</v>
      </c>
      <c r="H4665" t="n">
        <v>5.78</v>
      </c>
      <c r="I4665" t="n">
        <v>1.09</v>
      </c>
      <c r="O4665">
        <f>D4664</f>
      </c>
      <c r="P4665">
        <f>(E4665-F4665+G4665)/O4665*100</f>
      </c>
      <c r="Q4665">
        <f>H4664</f>
      </c>
      <c r="R4665">
        <f>I4664</f>
      </c>
      <c r="S4665">
        <f>H4665-H4664</f>
      </c>
      <c r="T4665">
        <f>I4665-I4664</f>
      </c>
    </row>
    <row r="4666">
      <c r="A4666" t="n">
        <v>2023</v>
      </c>
      <c r="B4666" t="inlineStr">
        <is>
          <t>00142713</t>
        </is>
      </c>
      <c r="C4666" t="inlineStr">
        <is>
          <t>형지I&amp;C</t>
        </is>
      </c>
      <c r="D4666" t="n">
        <v>717098000</v>
      </c>
      <c r="E4666" t="n">
        <v>34711000</v>
      </c>
      <c r="F4666" t="n">
        <v>109840000</v>
      </c>
      <c r="G4666" t="n">
        <v>16304000</v>
      </c>
      <c r="H4666" t="n">
        <v>4.91</v>
      </c>
      <c r="I4666" t="n">
        <v>1.93</v>
      </c>
      <c r="O4666">
        <f>D4665</f>
      </c>
      <c r="P4666">
        <f>(E4666-F4666+G4666)/O4666*100</f>
      </c>
      <c r="Q4666">
        <f>H4665</f>
      </c>
      <c r="R4666">
        <f>I4665</f>
      </c>
      <c r="S4666">
        <f>H4666-H4665</f>
      </c>
      <c r="T4666">
        <f>I4666-I4665</f>
      </c>
    </row>
    <row r="4667">
      <c r="A4667" t="n">
        <v>2024</v>
      </c>
      <c r="B4667" t="inlineStr">
        <is>
          <t>00142713</t>
        </is>
      </c>
      <c r="C4667" t="inlineStr">
        <is>
          <t>형지I&amp;C</t>
        </is>
      </c>
      <c r="D4667" t="n">
        <v>696718000</v>
      </c>
      <c r="E4667" t="n">
        <v>66090000</v>
      </c>
      <c r="F4667" t="n">
        <v>47566000</v>
      </c>
      <c r="G4667" t="n">
        <v>16497000</v>
      </c>
      <c r="H4667" t="n">
        <v>4.26</v>
      </c>
      <c r="I4667" t="n">
        <v>1.78</v>
      </c>
      <c r="O4667">
        <f>D4666</f>
      </c>
      <c r="P4667">
        <f>(E4667-F4667+G4667)/O4667*100</f>
      </c>
      <c r="Q4667">
        <f>H4666</f>
      </c>
      <c r="R4667">
        <f>I4666</f>
      </c>
      <c r="S4667">
        <f>H4667-H4666</f>
      </c>
      <c r="T4667">
        <f>I4667-I4666</f>
      </c>
    </row>
    <row r="4668">
      <c r="A4668" t="n">
        <v>2025</v>
      </c>
      <c r="B4668" t="inlineStr">
        <is>
          <t>00142713</t>
        </is>
      </c>
      <c r="C4668" t="inlineStr">
        <is>
          <t>형지I&amp;C</t>
        </is>
      </c>
      <c r="D4668" t="n">
        <v>617007000</v>
      </c>
      <c r="E4668" t="n">
        <v>55143000</v>
      </c>
      <c r="F4668" t="n">
        <v>153735000</v>
      </c>
      <c r="G4668" t="n">
        <v>13962000</v>
      </c>
      <c r="H4668" t="n">
        <v>4.59</v>
      </c>
      <c r="I4668" t="n">
        <v>1.75</v>
      </c>
      <c r="O4668">
        <f>D4667</f>
      </c>
      <c r="P4668">
        <f>(E4668-F4668+G4668)/O4668*100</f>
      </c>
      <c r="Q4668">
        <f>H4667</f>
      </c>
      <c r="R4668">
        <f>I4667</f>
      </c>
      <c r="S4668">
        <f>H4668-H4667</f>
      </c>
      <c r="T4668">
        <f>I4668-I4667</f>
      </c>
    </row>
    <row r="4669">
      <c r="A4669" t="n">
        <v>2014</v>
      </c>
      <c r="B4669" t="inlineStr">
        <is>
          <t>00142865</t>
        </is>
      </c>
      <c r="C4669" t="inlineStr">
        <is>
          <t>WISCOM</t>
        </is>
      </c>
      <c r="D4669" t="n">
        <v>5714610000</v>
      </c>
      <c r="E4669" t="n">
        <v>1019742000</v>
      </c>
      <c r="F4669" t="n">
        <v>424511000</v>
      </c>
      <c r="G4669" t="n">
        <v>169395000</v>
      </c>
      <c r="H4669" t="n">
        <v>2.89</v>
      </c>
      <c r="I4669" t="n">
        <v>3.82</v>
      </c>
      <c r="J4669" t="n">
        <v>5.75</v>
      </c>
      <c r="K4669" t="n">
        <v>-500697000</v>
      </c>
      <c r="L4669" t="n">
        <v>581868000</v>
      </c>
      <c r="M4669" t="n">
        <v>570906000</v>
      </c>
      <c r="N4669" t="n">
        <v>-501389000</v>
      </c>
      <c r="U4669">
        <f>(L4669-K4669)/(2*D4669*0.01)</f>
      </c>
      <c r="V4669">
        <f>(L4669+K4669)/(D4669*0.0001)</f>
      </c>
    </row>
    <row r="4670">
      <c r="A4670" t="n">
        <v>2015</v>
      </c>
      <c r="B4670" t="inlineStr">
        <is>
          <t>00142865</t>
        </is>
      </c>
      <c r="C4670" t="inlineStr">
        <is>
          <t>WISCOM</t>
        </is>
      </c>
      <c r="D4670" t="n">
        <v>6581466000</v>
      </c>
      <c r="E4670" t="n">
        <v>1062647000</v>
      </c>
      <c r="F4670" t="n">
        <v>792290000</v>
      </c>
      <c r="G4670" t="n">
        <v>157311000</v>
      </c>
      <c r="H4670" t="n">
        <v>2.38</v>
      </c>
      <c r="I4670" t="n">
        <v>3.85</v>
      </c>
      <c r="J4670" t="n">
        <v>9.039999999999999</v>
      </c>
      <c r="K4670" t="n">
        <v>-519681000</v>
      </c>
      <c r="L4670" t="n">
        <v>596959000</v>
      </c>
      <c r="M4670" t="n">
        <v>582241000</v>
      </c>
      <c r="N4670" t="n">
        <v>-517686000</v>
      </c>
      <c r="O4670">
        <f>D4669</f>
      </c>
      <c r="P4670">
        <f>(E4670-F4670+G4670)/O4670*100</f>
      </c>
      <c r="Q4670">
        <f>H4669</f>
      </c>
      <c r="R4670">
        <f>I4669</f>
      </c>
      <c r="S4670">
        <f>H4670-H4669</f>
      </c>
      <c r="T4670">
        <f>I4670-I4669</f>
      </c>
      <c r="U4670">
        <f>(L4670-K4670)/(2*D4670*0.01)</f>
      </c>
      <c r="V4670">
        <f>(L4670+K4670)/(D4670*0.0001)</f>
      </c>
    </row>
    <row r="4671">
      <c r="A4671" t="n">
        <v>2016</v>
      </c>
      <c r="B4671" t="inlineStr">
        <is>
          <t>00142865</t>
        </is>
      </c>
      <c r="C4671" t="inlineStr">
        <is>
          <t>WISCOM</t>
        </is>
      </c>
      <c r="D4671" t="n">
        <v>6294581000</v>
      </c>
      <c r="E4671" t="n">
        <v>1106164000</v>
      </c>
      <c r="F4671" t="n">
        <v>1200687000</v>
      </c>
      <c r="G4671" t="n">
        <v>148916000</v>
      </c>
      <c r="H4671" t="n">
        <v>2.11</v>
      </c>
      <c r="I4671" t="n">
        <v>3.8</v>
      </c>
      <c r="J4671" t="n">
        <v>5.05</v>
      </c>
      <c r="K4671" t="n">
        <v>-519681000</v>
      </c>
      <c r="L4671" t="n">
        <v>596959000</v>
      </c>
      <c r="M4671" t="n">
        <v>582241000</v>
      </c>
      <c r="N4671" t="n">
        <v>-517686000</v>
      </c>
      <c r="O4671">
        <f>D4670</f>
      </c>
      <c r="P4671">
        <f>(E4671-F4671+G4671)/O4671*100</f>
      </c>
      <c r="Q4671">
        <f>H4670</f>
      </c>
      <c r="R4671">
        <f>I4670</f>
      </c>
      <c r="S4671">
        <f>H4671-H4670</f>
      </c>
      <c r="T4671">
        <f>I4671-I4670</f>
      </c>
      <c r="U4671">
        <f>(L4671-K4671)/(2*D4671*0.01)</f>
      </c>
      <c r="V4671">
        <f>(L4671+K4671)/(D4671*0.0001)</f>
      </c>
    </row>
    <row r="4672">
      <c r="A4672" t="n">
        <v>2017</v>
      </c>
      <c r="B4672" t="inlineStr">
        <is>
          <t>00142865</t>
        </is>
      </c>
      <c r="C4672" t="inlineStr">
        <is>
          <t>WISCOM</t>
        </is>
      </c>
      <c r="D4672" t="n">
        <v>5969821000</v>
      </c>
      <c r="E4672" t="n">
        <v>950109000</v>
      </c>
      <c r="F4672" t="n">
        <v>1358720000</v>
      </c>
      <c r="G4672" t="n">
        <v>124307000</v>
      </c>
      <c r="H4672" t="n">
        <v>2.62</v>
      </c>
      <c r="I4672" t="n">
        <v>3.81</v>
      </c>
      <c r="J4672" t="n">
        <v>4.97</v>
      </c>
      <c r="K4672" t="n">
        <v>-297190000</v>
      </c>
      <c r="L4672" t="n">
        <v>327310000</v>
      </c>
      <c r="M4672" t="n">
        <v>318934000</v>
      </c>
      <c r="N4672" t="n">
        <v>-295598000</v>
      </c>
      <c r="O4672">
        <f>D4671</f>
      </c>
      <c r="P4672">
        <f>(E4672-F4672+G4672)/O4672*100</f>
      </c>
      <c r="Q4672">
        <f>H4671</f>
      </c>
      <c r="R4672">
        <f>I4671</f>
      </c>
      <c r="S4672">
        <f>H4672-H4671</f>
      </c>
      <c r="T4672">
        <f>I4672-I4671</f>
      </c>
      <c r="U4672">
        <f>(L4672-K4672)/(2*D4672*0.01)</f>
      </c>
      <c r="V4672">
        <f>(L4672+K4672)/(D4672*0.0001)</f>
      </c>
    </row>
    <row r="4673">
      <c r="A4673" t="n">
        <v>2018</v>
      </c>
      <c r="B4673" t="inlineStr">
        <is>
          <t>00142865</t>
        </is>
      </c>
      <c r="C4673" t="inlineStr">
        <is>
          <t>WISCOM</t>
        </is>
      </c>
      <c r="D4673" t="n">
        <v>6288210000</v>
      </c>
      <c r="E4673" t="n">
        <v>848010000</v>
      </c>
      <c r="F4673" t="n">
        <v>1032493000</v>
      </c>
      <c r="G4673" t="n">
        <v>144635000</v>
      </c>
      <c r="H4673" t="n">
        <v>2.21</v>
      </c>
      <c r="I4673" t="n">
        <v>3.87</v>
      </c>
      <c r="J4673" t="n">
        <v>4.89</v>
      </c>
      <c r="K4673" t="n">
        <v>-2879980000</v>
      </c>
      <c r="L4673" t="n">
        <v>3153270000</v>
      </c>
      <c r="M4673" t="n">
        <v>3074620000</v>
      </c>
      <c r="N4673" t="n">
        <v>-2865890000</v>
      </c>
      <c r="O4673">
        <f>D4672</f>
      </c>
      <c r="P4673">
        <f>(E4673-F4673+G4673)/O4673*100</f>
      </c>
      <c r="Q4673">
        <f>H4672</f>
      </c>
      <c r="R4673">
        <f>I4672</f>
      </c>
      <c r="S4673">
        <f>H4673-H4672</f>
      </c>
      <c r="T4673">
        <f>I4673-I4672</f>
      </c>
      <c r="V4673">
        <f>(L4673+K4673)/(D4673*0.0001)</f>
      </c>
    </row>
    <row r="4674">
      <c r="A4674" t="n">
        <v>2019</v>
      </c>
      <c r="B4674" t="inlineStr">
        <is>
          <t>00142865</t>
        </is>
      </c>
      <c r="C4674" t="inlineStr">
        <is>
          <t>WISCOM</t>
        </is>
      </c>
      <c r="D4674" t="n">
        <v>7139688000</v>
      </c>
      <c r="E4674" t="n">
        <v>829812000</v>
      </c>
      <c r="F4674" t="n">
        <v>471671000</v>
      </c>
      <c r="G4674" t="n">
        <v>128768000</v>
      </c>
      <c r="H4674" t="n">
        <v>1.77</v>
      </c>
      <c r="I4674" t="n">
        <v>4.06</v>
      </c>
      <c r="J4674" t="n">
        <v>4.79</v>
      </c>
      <c r="K4674" t="n">
        <v>-321437000</v>
      </c>
      <c r="L4674" t="n">
        <v>351266000</v>
      </c>
      <c r="M4674" t="n">
        <v>340366000</v>
      </c>
      <c r="N4674" t="n">
        <v>-318013000</v>
      </c>
      <c r="O4674">
        <f>D4673</f>
      </c>
      <c r="P4674">
        <f>(E4674-F4674+G4674)/O4674*100</f>
      </c>
      <c r="Q4674">
        <f>H4673</f>
      </c>
      <c r="R4674">
        <f>I4673</f>
      </c>
      <c r="S4674">
        <f>H4674-H4673</f>
      </c>
      <c r="T4674">
        <f>I4674-I4673</f>
      </c>
      <c r="U4674">
        <f>(L4674-K4674)/(2*D4674*0.01)</f>
      </c>
      <c r="V4674">
        <f>(L4674+K4674)/(D4674*0.0001)</f>
      </c>
    </row>
    <row r="4675">
      <c r="A4675" t="n">
        <v>2020</v>
      </c>
      <c r="B4675" t="inlineStr">
        <is>
          <t>00142865</t>
        </is>
      </c>
      <c r="C4675" t="inlineStr">
        <is>
          <t>WISCOM</t>
        </is>
      </c>
      <c r="D4675" t="n">
        <v>6832857000</v>
      </c>
      <c r="E4675" t="n">
        <v>837082000</v>
      </c>
      <c r="F4675" t="n">
        <v>1497375000</v>
      </c>
      <c r="G4675" t="n">
        <v>116781000</v>
      </c>
      <c r="H4675" t="n">
        <v>1.7</v>
      </c>
      <c r="I4675" t="n">
        <v>4.06</v>
      </c>
      <c r="J4675" t="n">
        <v>6.4</v>
      </c>
      <c r="K4675" t="n">
        <v>-407951000</v>
      </c>
      <c r="M4675" t="n">
        <v>439311000</v>
      </c>
      <c r="O4675">
        <f>D4674</f>
      </c>
      <c r="P4675">
        <f>(E4675-F4675+G4675)/O4675*100</f>
      </c>
      <c r="Q4675">
        <f>H4674</f>
      </c>
      <c r="R4675">
        <f>I4674</f>
      </c>
      <c r="S4675">
        <f>H4675-H4674</f>
      </c>
      <c r="T4675">
        <f>I4675-I4674</f>
      </c>
    </row>
    <row r="4676">
      <c r="A4676" t="n">
        <v>2021</v>
      </c>
      <c r="B4676" t="inlineStr">
        <is>
          <t>00142865</t>
        </is>
      </c>
      <c r="C4676" t="inlineStr">
        <is>
          <t>WISCOM</t>
        </is>
      </c>
      <c r="D4676" t="n">
        <v>6024215000</v>
      </c>
      <c r="E4676" t="n">
        <v>807583000</v>
      </c>
      <c r="F4676" t="n">
        <v>800394000</v>
      </c>
      <c r="G4676" t="n">
        <v>112416000</v>
      </c>
      <c r="H4676" t="n">
        <v>2.43</v>
      </c>
      <c r="I4676" t="n">
        <v>3.5</v>
      </c>
      <c r="J4676" t="n">
        <v>5.82</v>
      </c>
      <c r="K4676" t="n">
        <v>353210000</v>
      </c>
      <c r="L4676" t="n">
        <v>325702000</v>
      </c>
      <c r="M4676" t="n">
        <v>-325782000</v>
      </c>
      <c r="N4676" t="n">
        <v>-325782000</v>
      </c>
      <c r="O4676">
        <f>D4675</f>
      </c>
      <c r="P4676">
        <f>(E4676-F4676+G4676)/O4676*100</f>
      </c>
      <c r="Q4676">
        <f>H4675</f>
      </c>
      <c r="R4676">
        <f>I4675</f>
      </c>
      <c r="S4676">
        <f>H4676-H4675</f>
      </c>
      <c r="T4676">
        <f>I4676-I4675</f>
      </c>
    </row>
    <row r="4677">
      <c r="A4677" t="n">
        <v>2022</v>
      </c>
      <c r="B4677" t="inlineStr">
        <is>
          <t>00142865</t>
        </is>
      </c>
      <c r="C4677" t="inlineStr">
        <is>
          <t>WISCOM</t>
        </is>
      </c>
      <c r="D4677" t="n">
        <v>5481098000</v>
      </c>
      <c r="E4677" t="n">
        <v>675966000</v>
      </c>
      <c r="F4677" t="n">
        <v>377378000</v>
      </c>
      <c r="G4677" t="n">
        <v>141334000</v>
      </c>
      <c r="H4677" t="n">
        <v>5.08</v>
      </c>
      <c r="I4677" t="n">
        <v>3.57</v>
      </c>
      <c r="J4677" t="n">
        <v>4.91</v>
      </c>
      <c r="K4677" t="n">
        <v>-244817000</v>
      </c>
      <c r="L4677" t="n">
        <v>268746000</v>
      </c>
      <c r="M4677" t="n">
        <v>270353000</v>
      </c>
      <c r="N4677" t="n">
        <v>-250697000</v>
      </c>
      <c r="O4677">
        <f>D4676</f>
      </c>
      <c r="P4677">
        <f>(E4677-F4677+G4677)/O4677*100</f>
      </c>
      <c r="Q4677">
        <f>H4676</f>
      </c>
      <c r="R4677">
        <f>I4676</f>
      </c>
      <c r="S4677">
        <f>H4677-H4676</f>
      </c>
      <c r="T4677">
        <f>I4677-I4676</f>
      </c>
      <c r="U4677">
        <f>(L4677-K4677)/(2*D4677*0.01)</f>
      </c>
      <c r="V4677">
        <f>(L4677+K4677)/(D4677*0.0001)</f>
      </c>
    </row>
    <row r="4678">
      <c r="A4678" t="n">
        <v>2023</v>
      </c>
      <c r="B4678" t="inlineStr">
        <is>
          <t>00142865</t>
        </is>
      </c>
      <c r="C4678" t="inlineStr">
        <is>
          <t>WISCOM</t>
        </is>
      </c>
      <c r="D4678" t="n">
        <v>5621545000</v>
      </c>
      <c r="E4678" t="n">
        <v>580891000</v>
      </c>
      <c r="F4678" t="n">
        <v>1207758000</v>
      </c>
      <c r="G4678" t="n">
        <v>264189000</v>
      </c>
      <c r="H4678" t="n">
        <v>3.75</v>
      </c>
      <c r="I4678" t="n">
        <v>3.66</v>
      </c>
      <c r="J4678" t="n">
        <v>5.37</v>
      </c>
      <c r="K4678" t="n">
        <v>-276698000</v>
      </c>
      <c r="L4678" t="n">
        <v>306121000</v>
      </c>
      <c r="M4678" t="n">
        <v>303556000</v>
      </c>
      <c r="N4678" t="n">
        <v>-279659000</v>
      </c>
      <c r="O4678">
        <f>D4677</f>
      </c>
      <c r="P4678">
        <f>(E4678-F4678+G4678)/O4678*100</f>
      </c>
      <c r="Q4678">
        <f>H4677</f>
      </c>
      <c r="R4678">
        <f>I4677</f>
      </c>
      <c r="S4678">
        <f>H4678-H4677</f>
      </c>
      <c r="T4678">
        <f>I4678-I4677</f>
      </c>
      <c r="U4678">
        <f>(L4678-K4678)/(2*D4678*0.01)</f>
      </c>
      <c r="V4678">
        <f>(L4678+K4678)/(D4678*0.0001)</f>
      </c>
    </row>
    <row r="4679">
      <c r="A4679" t="n">
        <v>2024</v>
      </c>
      <c r="B4679" t="inlineStr">
        <is>
          <t>00142865</t>
        </is>
      </c>
      <c r="C4679" t="inlineStr">
        <is>
          <t>WISCOM</t>
        </is>
      </c>
      <c r="D4679" t="n">
        <v>5194512000</v>
      </c>
      <c r="E4679" t="n">
        <v>592107000</v>
      </c>
      <c r="F4679" t="n">
        <v>1648598000</v>
      </c>
      <c r="G4679" t="n">
        <v>201662000</v>
      </c>
      <c r="H4679" t="n">
        <v>3.21</v>
      </c>
      <c r="I4679" t="n">
        <v>3.43</v>
      </c>
      <c r="J4679" t="n">
        <v>5.13</v>
      </c>
      <c r="K4679" t="n">
        <v>-245760000</v>
      </c>
      <c r="L4679" t="n">
        <v>271908000</v>
      </c>
      <c r="M4679" t="n">
        <v>268764000</v>
      </c>
      <c r="N4679" t="n">
        <v>-247678000</v>
      </c>
      <c r="O4679">
        <f>D4678</f>
      </c>
      <c r="P4679">
        <f>(E4679-F4679+G4679)/O4679*100</f>
      </c>
      <c r="Q4679">
        <f>H4678</f>
      </c>
      <c r="R4679">
        <f>I4678</f>
      </c>
      <c r="S4679">
        <f>H4679-H4678</f>
      </c>
      <c r="T4679">
        <f>I4679-I4678</f>
      </c>
      <c r="U4679">
        <f>(L4679-K4679)/(2*D4679*0.01)</f>
      </c>
      <c r="V4679">
        <f>(L4679+K4679)/(D4679*0.0001)</f>
      </c>
    </row>
    <row r="4680">
      <c r="A4680" t="n">
        <v>2025</v>
      </c>
      <c r="B4680" t="inlineStr">
        <is>
          <t>00142865</t>
        </is>
      </c>
      <c r="C4680" t="inlineStr">
        <is>
          <t>WISCOM</t>
        </is>
      </c>
      <c r="D4680" t="n">
        <v>4057276000</v>
      </c>
      <c r="E4680" t="n">
        <v>552634000</v>
      </c>
      <c r="F4680" t="n">
        <v>1742330000</v>
      </c>
      <c r="G4680" t="n">
        <v>159410000</v>
      </c>
      <c r="H4680" t="n">
        <v>3.52</v>
      </c>
      <c r="I4680" t="n">
        <v>3.18</v>
      </c>
      <c r="J4680" t="n">
        <v>4.66</v>
      </c>
      <c r="K4680" t="n">
        <v>-173821000</v>
      </c>
      <c r="L4680" t="n">
        <v>192480000</v>
      </c>
      <c r="M4680" t="n">
        <v>191335000</v>
      </c>
      <c r="N4680" t="n">
        <v>-176082000</v>
      </c>
      <c r="O4680">
        <f>D4679</f>
      </c>
      <c r="P4680">
        <f>(E4680-F4680+G4680)/O4680*100</f>
      </c>
      <c r="Q4680">
        <f>H4679</f>
      </c>
      <c r="R4680">
        <f>I4679</f>
      </c>
      <c r="S4680">
        <f>H4680-H4679</f>
      </c>
      <c r="T4680">
        <f>I4680-I4679</f>
      </c>
      <c r="U4680">
        <f>(L4680-K4680)/(2*D4680*0.01)</f>
      </c>
      <c r="V4680">
        <f>(L4680+K4680)/(D4680*0.0001)</f>
      </c>
    </row>
    <row r="4681">
      <c r="A4681" t="n">
        <v>2014</v>
      </c>
      <c r="B4681" t="inlineStr">
        <is>
          <t>00142883</t>
        </is>
      </c>
      <c r="C4681" t="inlineStr">
        <is>
          <t>우신시스템</t>
        </is>
      </c>
      <c r="D4681" t="n">
        <v>9761379547</v>
      </c>
      <c r="E4681" t="n">
        <v>1571565103</v>
      </c>
      <c r="F4681" t="n">
        <v>4251408456</v>
      </c>
      <c r="G4681" t="n">
        <v>471913310</v>
      </c>
      <c r="H4681" t="n">
        <v>3.44</v>
      </c>
      <c r="I4681" t="n">
        <v>5.4</v>
      </c>
      <c r="K4681" t="n">
        <v>-596927411</v>
      </c>
      <c r="L4681" t="n">
        <v>685135808</v>
      </c>
      <c r="M4681" t="n">
        <v>677903045</v>
      </c>
      <c r="N4681" t="n">
        <v>-602171963</v>
      </c>
      <c r="U4681">
        <f>(L4681-K4681)/(2*D4681*0.01)</f>
      </c>
      <c r="V4681">
        <f>(L4681+K4681)/(D4681*0.0001)</f>
      </c>
    </row>
    <row r="4682">
      <c r="A4682" t="n">
        <v>2015</v>
      </c>
      <c r="B4682" t="inlineStr">
        <is>
          <t>00142883</t>
        </is>
      </c>
      <c r="C4682" t="inlineStr">
        <is>
          <t>우신시스템</t>
        </is>
      </c>
      <c r="D4682" t="n">
        <v>12005407114</v>
      </c>
      <c r="E4682" t="n">
        <v>1514200573</v>
      </c>
      <c r="F4682" t="n">
        <v>518981225</v>
      </c>
      <c r="G4682" t="n">
        <v>284656485</v>
      </c>
      <c r="H4682" t="n">
        <v>2.52</v>
      </c>
      <c r="I4682" t="n">
        <v>5.12</v>
      </c>
      <c r="K4682" t="n">
        <v>-706868664</v>
      </c>
      <c r="L4682" t="n">
        <v>812071317</v>
      </c>
      <c r="M4682" t="n">
        <v>802478961</v>
      </c>
      <c r="N4682" t="n">
        <v>-712329982</v>
      </c>
      <c r="O4682">
        <f>D4681</f>
      </c>
      <c r="P4682">
        <f>(E4682-F4682+G4682)/O4682*100</f>
      </c>
      <c r="Q4682">
        <f>H4681</f>
      </c>
      <c r="R4682">
        <f>I4681</f>
      </c>
      <c r="S4682">
        <f>H4682-H4681</f>
      </c>
      <c r="T4682">
        <f>I4682-I4681</f>
      </c>
      <c r="U4682">
        <f>(L4682-K4682)/(2*D4682*0.01)</f>
      </c>
      <c r="V4682">
        <f>(L4682+K4682)/(D4682*0.0001)</f>
      </c>
    </row>
    <row r="4683">
      <c r="A4683" t="n">
        <v>2016</v>
      </c>
      <c r="B4683" t="inlineStr">
        <is>
          <t>00142883</t>
        </is>
      </c>
      <c r="C4683" t="inlineStr">
        <is>
          <t>우신시스템</t>
        </is>
      </c>
      <c r="D4683" t="n">
        <v>14162994982</v>
      </c>
      <c r="E4683" t="n">
        <v>1937259253</v>
      </c>
      <c r="F4683" t="n">
        <v>547933984</v>
      </c>
      <c r="G4683" t="n">
        <v>248803127</v>
      </c>
      <c r="H4683" t="n">
        <v>1.88</v>
      </c>
      <c r="I4683" t="n">
        <v>5.12</v>
      </c>
      <c r="K4683" t="n">
        <v>-822616271</v>
      </c>
      <c r="L4683" t="n">
        <v>1013947144</v>
      </c>
      <c r="M4683" t="n">
        <v>1000381700</v>
      </c>
      <c r="N4683" t="n">
        <v>-888164649</v>
      </c>
      <c r="O4683">
        <f>D4682</f>
      </c>
      <c r="P4683">
        <f>(E4683-F4683+G4683)/O4683*100</f>
      </c>
      <c r="Q4683">
        <f>H4682</f>
      </c>
      <c r="R4683">
        <f>I4682</f>
      </c>
      <c r="S4683">
        <f>H4683-H4682</f>
      </c>
      <c r="T4683">
        <f>I4683-I4682</f>
      </c>
      <c r="U4683">
        <f>(L4683-K4683)/(2*D4683*0.01)</f>
      </c>
      <c r="V4683">
        <f>(L4683+K4683)/(D4683*0.0001)</f>
      </c>
    </row>
    <row r="4684">
      <c r="A4684" t="n">
        <v>2017</v>
      </c>
      <c r="B4684" t="inlineStr">
        <is>
          <t>00142883</t>
        </is>
      </c>
      <c r="C4684" t="inlineStr">
        <is>
          <t>우신시스템</t>
        </is>
      </c>
      <c r="D4684" t="n">
        <v>15510772918</v>
      </c>
      <c r="E4684" t="n">
        <v>1952789564</v>
      </c>
      <c r="F4684" t="n">
        <v>473514908</v>
      </c>
      <c r="G4684" t="n">
        <v>307689515</v>
      </c>
      <c r="H4684" t="n">
        <v>2.94</v>
      </c>
      <c r="I4684" t="n">
        <v>5</v>
      </c>
      <c r="K4684" t="n">
        <v>-886804962</v>
      </c>
      <c r="L4684" t="n">
        <v>1013538229</v>
      </c>
      <c r="M4684" t="n">
        <v>1004861043</v>
      </c>
      <c r="N4684" t="n">
        <v>-896183160</v>
      </c>
      <c r="O4684">
        <f>D4683</f>
      </c>
      <c r="P4684">
        <f>(E4684-F4684+G4684)/O4684*100</f>
      </c>
      <c r="Q4684">
        <f>H4683</f>
      </c>
      <c r="R4684">
        <f>I4683</f>
      </c>
      <c r="S4684">
        <f>H4684-H4683</f>
      </c>
      <c r="T4684">
        <f>I4684-I4683</f>
      </c>
      <c r="U4684">
        <f>(L4684-K4684)/(2*D4684*0.01)</f>
      </c>
      <c r="V4684">
        <f>(L4684+K4684)/(D4684*0.0001)</f>
      </c>
    </row>
    <row r="4685">
      <c r="A4685" t="n">
        <v>2018</v>
      </c>
      <c r="B4685" t="inlineStr">
        <is>
          <t>00142883</t>
        </is>
      </c>
      <c r="C4685" t="inlineStr">
        <is>
          <t>우신시스템</t>
        </is>
      </c>
      <c r="D4685" t="n">
        <v>16869162416</v>
      </c>
      <c r="E4685" t="n">
        <v>2027178438</v>
      </c>
      <c r="F4685" t="n">
        <v>1079257958</v>
      </c>
      <c r="G4685" t="n">
        <v>368973415</v>
      </c>
      <c r="H4685" t="n">
        <v>2.42</v>
      </c>
      <c r="I4685" t="n">
        <v>5.05</v>
      </c>
      <c r="K4685" t="n">
        <v>-971037973</v>
      </c>
      <c r="L4685" t="n">
        <v>1110683210</v>
      </c>
      <c r="M4685" t="n">
        <v>1095070321</v>
      </c>
      <c r="N4685" t="n">
        <v>-976547888</v>
      </c>
      <c r="O4685">
        <f>D4684</f>
      </c>
      <c r="P4685">
        <f>(E4685-F4685+G4685)/O4685*100</f>
      </c>
      <c r="Q4685">
        <f>H4684</f>
      </c>
      <c r="R4685">
        <f>I4684</f>
      </c>
      <c r="S4685">
        <f>H4685-H4684</f>
      </c>
      <c r="T4685">
        <f>I4685-I4684</f>
      </c>
      <c r="U4685">
        <f>(L4685-K4685)/(2*D4685*0.01)</f>
      </c>
      <c r="V4685">
        <f>(L4685+K4685)/(D4685*0.0001)</f>
      </c>
    </row>
    <row r="4686">
      <c r="A4686" t="n">
        <v>2019</v>
      </c>
      <c r="B4686" t="inlineStr">
        <is>
          <t>00142883</t>
        </is>
      </c>
      <c r="C4686" t="inlineStr">
        <is>
          <t>우신시스템</t>
        </is>
      </c>
      <c r="D4686" t="n">
        <v>19586910124</v>
      </c>
      <c r="E4686" t="n">
        <v>2187214689</v>
      </c>
      <c r="F4686" t="n">
        <v>963814170</v>
      </c>
      <c r="G4686" t="n">
        <v>341295889</v>
      </c>
      <c r="H4686" t="n">
        <v>2.15</v>
      </c>
      <c r="I4686" t="n">
        <v>5.45</v>
      </c>
      <c r="K4686" t="n">
        <v>-1375194939</v>
      </c>
      <c r="L4686" t="n">
        <v>1603604186</v>
      </c>
      <c r="M4686" t="n">
        <v>1576608925</v>
      </c>
      <c r="N4686" t="n">
        <v>-1379969986</v>
      </c>
      <c r="O4686">
        <f>D4685</f>
      </c>
      <c r="P4686">
        <f>(E4686-F4686+G4686)/O4686*100</f>
      </c>
      <c r="Q4686">
        <f>H4685</f>
      </c>
      <c r="R4686">
        <f>I4685</f>
      </c>
      <c r="S4686">
        <f>H4686-H4685</f>
      </c>
      <c r="T4686">
        <f>I4686-I4685</f>
      </c>
      <c r="U4686">
        <f>(L4686-K4686)/(2*D4686*0.01)</f>
      </c>
      <c r="V4686">
        <f>(L4686+K4686)/(D4686*0.0001)</f>
      </c>
    </row>
    <row r="4687">
      <c r="A4687" t="n">
        <v>2020</v>
      </c>
      <c r="B4687" t="inlineStr">
        <is>
          <t>00142883</t>
        </is>
      </c>
      <c r="C4687" t="inlineStr">
        <is>
          <t>우신시스템</t>
        </is>
      </c>
      <c r="D4687" t="n">
        <v>18844311403</v>
      </c>
      <c r="E4687" t="n">
        <v>2331859470</v>
      </c>
      <c r="F4687" t="n">
        <v>2003422758</v>
      </c>
      <c r="G4687" t="n">
        <v>362006918</v>
      </c>
      <c r="K4687" t="n">
        <v>-1348707066</v>
      </c>
      <c r="L4687" t="n">
        <v>1567637750</v>
      </c>
      <c r="M4687" t="n">
        <v>1541434549</v>
      </c>
      <c r="N4687" t="n">
        <v>-1353482713</v>
      </c>
      <c r="O4687">
        <f>D4686</f>
      </c>
      <c r="P4687">
        <f>(E4687-F4687+G4687)/O4687*100</f>
      </c>
      <c r="U4687">
        <f>(L4687-K4687)/(2*D4687*0.01)</f>
      </c>
      <c r="V4687">
        <f>(L4687+K4687)/(D4687*0.0001)</f>
      </c>
    </row>
    <row r="4688">
      <c r="A4688" t="n">
        <v>2021</v>
      </c>
      <c r="B4688" t="inlineStr">
        <is>
          <t>00142883</t>
        </is>
      </c>
      <c r="C4688" t="inlineStr">
        <is>
          <t>우신시스템</t>
        </is>
      </c>
      <c r="D4688" t="n">
        <v>18634043756</v>
      </c>
      <c r="E4688" t="n">
        <v>2118574850</v>
      </c>
      <c r="F4688" t="n">
        <v>1182874158</v>
      </c>
      <c r="G4688" t="n">
        <v>360431237</v>
      </c>
      <c r="K4688" t="n">
        <v>-1636009928</v>
      </c>
      <c r="L4688" t="n">
        <v>1881612350</v>
      </c>
      <c r="M4688" t="n">
        <v>1354738409</v>
      </c>
      <c r="N4688" t="n">
        <v>-1198276972</v>
      </c>
      <c r="O4688">
        <f>D4687</f>
      </c>
      <c r="P4688">
        <f>(E4688-F4688+G4688)/O4688*100</f>
      </c>
      <c r="U4688">
        <f>(L4688-K4688)/(2*D4688*0.01)</f>
      </c>
      <c r="V4688">
        <f>(L4688+K4688)/(D4688*0.0001)</f>
      </c>
    </row>
    <row r="4689">
      <c r="A4689" t="n">
        <v>2022</v>
      </c>
      <c r="B4689" t="inlineStr">
        <is>
          <t>00142883</t>
        </is>
      </c>
      <c r="C4689" t="inlineStr">
        <is>
          <t>우신시스템</t>
        </is>
      </c>
      <c r="D4689" t="n">
        <v>14832797706</v>
      </c>
      <c r="E4689" t="n">
        <v>1937694839</v>
      </c>
      <c r="F4689" t="n">
        <v>2521223337</v>
      </c>
      <c r="G4689" t="n">
        <v>415519766</v>
      </c>
      <c r="H4689" t="n">
        <v>5.315</v>
      </c>
      <c r="I4689" t="n">
        <v>4.145</v>
      </c>
      <c r="K4689" t="n">
        <v>-804991572</v>
      </c>
      <c r="L4689" t="n">
        <v>913759220</v>
      </c>
      <c r="M4689" t="n">
        <v>884931716</v>
      </c>
      <c r="N4689" t="n">
        <v>-833365709</v>
      </c>
      <c r="O4689">
        <f>D4688</f>
      </c>
      <c r="P4689">
        <f>(E4689-F4689+G4689)/O4689*100</f>
      </c>
      <c r="U4689">
        <f>(L4689-K4689)/(2*D4689*0.01)</f>
      </c>
      <c r="V4689">
        <f>(L4689+K4689)/(D4689*0.0001)</f>
      </c>
    </row>
    <row r="4690">
      <c r="A4690" t="n">
        <v>2023</v>
      </c>
      <c r="B4690" t="inlineStr">
        <is>
          <t>00142883</t>
        </is>
      </c>
      <c r="C4690" t="inlineStr">
        <is>
          <t>우신시스템</t>
        </is>
      </c>
      <c r="D4690" t="n">
        <v>17544303767</v>
      </c>
      <c r="E4690" t="n">
        <v>1545162839</v>
      </c>
      <c r="F4690" t="n">
        <v>1173898491</v>
      </c>
      <c r="G4690" t="n">
        <v>589000122</v>
      </c>
      <c r="H4690" t="n">
        <v>4.395</v>
      </c>
      <c r="I4690" t="n">
        <v>4.335</v>
      </c>
      <c r="K4690" t="n">
        <v>-967361500</v>
      </c>
      <c r="L4690" t="n">
        <v>1100771026</v>
      </c>
      <c r="M4690" t="n">
        <v>1106822359</v>
      </c>
      <c r="N4690" t="n">
        <v>-989878875</v>
      </c>
      <c r="O4690">
        <f>D4689</f>
      </c>
      <c r="P4690">
        <f>(E4690-F4690+G4690)/O4690*100</f>
      </c>
      <c r="Q4690">
        <f>H4689</f>
      </c>
      <c r="R4690">
        <f>I4689</f>
      </c>
      <c r="S4690">
        <f>H4690-H4689</f>
      </c>
      <c r="T4690">
        <f>I4690-I4689</f>
      </c>
      <c r="U4690">
        <f>(L4690-K4690)/(2*D4690*0.01)</f>
      </c>
      <c r="V4690">
        <f>(L4690+K4690)/(D4690*0.0001)</f>
      </c>
    </row>
    <row r="4691">
      <c r="A4691" t="n">
        <v>2024</v>
      </c>
      <c r="B4691" t="inlineStr">
        <is>
          <t>00142883</t>
        </is>
      </c>
      <c r="C4691" t="inlineStr">
        <is>
          <t>우신시스템</t>
        </is>
      </c>
      <c r="D4691" t="n">
        <v>20739532516</v>
      </c>
      <c r="E4691" t="n">
        <v>1958371204</v>
      </c>
      <c r="F4691" t="n">
        <v>2235838503</v>
      </c>
      <c r="G4691" t="n">
        <v>570313715</v>
      </c>
      <c r="H4691" t="n">
        <v>3.805</v>
      </c>
      <c r="I4691" t="n">
        <v>3.455</v>
      </c>
      <c r="K4691" t="n">
        <v>-1198752440</v>
      </c>
      <c r="L4691" t="n">
        <v>1364660918</v>
      </c>
      <c r="M4691" t="n">
        <v>1363671450</v>
      </c>
      <c r="N4691" t="n">
        <v>-1219969450</v>
      </c>
      <c r="O4691">
        <f>D4690</f>
      </c>
      <c r="P4691">
        <f>(E4691-F4691+G4691)/O4691*100</f>
      </c>
      <c r="Q4691">
        <f>H4690</f>
      </c>
      <c r="R4691">
        <f>I4690</f>
      </c>
      <c r="S4691">
        <f>H4691-H4690</f>
      </c>
      <c r="T4691">
        <f>I4691-I4690</f>
      </c>
      <c r="U4691">
        <f>(L4691-K4691)/(2*D4691*0.01)</f>
      </c>
      <c r="V4691">
        <f>(L4691+K4691)/(D4691*0.0001)</f>
      </c>
    </row>
    <row r="4692">
      <c r="A4692" t="n">
        <v>2025</v>
      </c>
      <c r="B4692" t="inlineStr">
        <is>
          <t>00142883</t>
        </is>
      </c>
      <c r="C4692" t="inlineStr">
        <is>
          <t>우신시스템</t>
        </is>
      </c>
      <c r="D4692" t="n">
        <v>21326082029</v>
      </c>
      <c r="E4692" t="n">
        <v>2176010393</v>
      </c>
      <c r="F4692" t="n">
        <v>1678030181</v>
      </c>
      <c r="G4692" t="n">
        <v>585677872</v>
      </c>
      <c r="H4692" t="n">
        <v>4.015</v>
      </c>
      <c r="I4692" t="n">
        <v>3.455</v>
      </c>
      <c r="K4692" t="n">
        <v>-1200294057</v>
      </c>
      <c r="L4692" t="n">
        <v>1363491110</v>
      </c>
      <c r="M4692" t="n">
        <v>1365104650</v>
      </c>
      <c r="N4692" t="n">
        <v>-1313585069</v>
      </c>
      <c r="O4692">
        <f>D4691</f>
      </c>
      <c r="P4692">
        <f>(E4692-F4692+G4692)/O4692*100</f>
      </c>
      <c r="Q4692">
        <f>H4691</f>
      </c>
      <c r="R4692">
        <f>I4691</f>
      </c>
      <c r="S4692">
        <f>H4692-H4691</f>
      </c>
      <c r="T4692">
        <f>I4692-I4691</f>
      </c>
      <c r="U4692">
        <f>(L4692-K4692)/(2*D4692*0.01)</f>
      </c>
      <c r="V4692">
        <f>(L4692+K4692)/(D4692*0.0001)</f>
      </c>
    </row>
    <row r="4693">
      <c r="A4693" t="n">
        <v>2014</v>
      </c>
      <c r="B4693" t="inlineStr">
        <is>
          <t>00143226</t>
        </is>
      </c>
      <c r="C4693" t="inlineStr">
        <is>
          <t>엠투엔</t>
        </is>
      </c>
      <c r="D4693" t="n">
        <v>2265432000</v>
      </c>
      <c r="E4693" t="n">
        <v>279354000</v>
      </c>
      <c r="F4693" t="n">
        <v>78561000</v>
      </c>
      <c r="G4693" t="n">
        <v>59541000</v>
      </c>
      <c r="H4693" t="n">
        <v>2.71</v>
      </c>
      <c r="I4693" t="n">
        <v>4.4</v>
      </c>
      <c r="K4693" t="n">
        <v>-133714000</v>
      </c>
      <c r="L4693" t="n">
        <v>154187000</v>
      </c>
      <c r="M4693" t="n">
        <v>150153000</v>
      </c>
      <c r="N4693" t="n">
        <v>-133025000</v>
      </c>
      <c r="U4693">
        <f>(L4693-K4693)/(2*D4693*0.01)</f>
      </c>
      <c r="V4693">
        <f>(L4693+K4693)/(D4693*0.0001)</f>
      </c>
    </row>
    <row r="4694">
      <c r="A4694" t="n">
        <v>2015</v>
      </c>
      <c r="B4694" t="inlineStr">
        <is>
          <t>00143226</t>
        </is>
      </c>
      <c r="C4694" t="inlineStr">
        <is>
          <t>엠투엔</t>
        </is>
      </c>
      <c r="D4694" t="n">
        <v>2759610000</v>
      </c>
      <c r="E4694" t="n">
        <v>331999000</v>
      </c>
      <c r="F4694" t="n">
        <v>47958000</v>
      </c>
      <c r="G4694" t="n">
        <v>62479000</v>
      </c>
      <c r="H4694" t="n">
        <v>2.35</v>
      </c>
      <c r="I4694" t="n">
        <v>3</v>
      </c>
      <c r="K4694" t="n">
        <v>-275687000</v>
      </c>
      <c r="L4694" t="n">
        <v>324283000</v>
      </c>
      <c r="M4694" t="n">
        <v>323910000</v>
      </c>
      <c r="N4694" t="n">
        <v>-275546000</v>
      </c>
      <c r="O4694">
        <f>D4693</f>
      </c>
      <c r="P4694">
        <f>(E4694-F4694+G4694)/O4694*100</f>
      </c>
      <c r="Q4694">
        <f>H4693</f>
      </c>
      <c r="R4694">
        <f>I4693</f>
      </c>
      <c r="S4694">
        <f>H4694-H4693</f>
      </c>
      <c r="T4694">
        <f>I4694-I4693</f>
      </c>
      <c r="U4694">
        <f>(L4694-K4694)/(2*D4694*0.01)</f>
      </c>
      <c r="V4694">
        <f>(L4694+K4694)/(D4694*0.0001)</f>
      </c>
    </row>
    <row r="4695">
      <c r="A4695" t="n">
        <v>2016</v>
      </c>
      <c r="B4695" t="inlineStr">
        <is>
          <t>00143226</t>
        </is>
      </c>
      <c r="C4695" t="inlineStr">
        <is>
          <t>엠투엔</t>
        </is>
      </c>
      <c r="D4695" t="n">
        <v>2936870000</v>
      </c>
      <c r="E4695" t="n">
        <v>353358000</v>
      </c>
      <c r="F4695" t="n">
        <v>136836000</v>
      </c>
      <c r="G4695" t="n">
        <v>63076000</v>
      </c>
      <c r="H4695" t="n">
        <v>2.4</v>
      </c>
      <c r="I4695" t="n">
        <v>3</v>
      </c>
      <c r="K4695" t="n">
        <v>-281306000</v>
      </c>
      <c r="L4695" t="n">
        <v>330237000</v>
      </c>
      <c r="M4695" t="n">
        <v>329875000</v>
      </c>
      <c r="N4695" t="n">
        <v>-281157000</v>
      </c>
      <c r="O4695">
        <f>D4694</f>
      </c>
      <c r="P4695">
        <f>(E4695-F4695+G4695)/O4695*100</f>
      </c>
      <c r="Q4695">
        <f>H4694</f>
      </c>
      <c r="R4695">
        <f>I4694</f>
      </c>
      <c r="S4695">
        <f>H4695-H4694</f>
      </c>
      <c r="T4695">
        <f>I4695-I4694</f>
      </c>
      <c r="U4695">
        <f>(L4695-K4695)/(2*D4695*0.01)</f>
      </c>
      <c r="V4695">
        <f>(L4695+K4695)/(D4695*0.0001)</f>
      </c>
    </row>
    <row r="4696">
      <c r="A4696" t="n">
        <v>2017</v>
      </c>
      <c r="B4696" t="inlineStr">
        <is>
          <t>00143226</t>
        </is>
      </c>
      <c r="C4696" t="inlineStr">
        <is>
          <t>엠투엔</t>
        </is>
      </c>
      <c r="D4696" t="n">
        <v>3070403000</v>
      </c>
      <c r="E4696" t="n">
        <v>368170000</v>
      </c>
      <c r="F4696" t="n">
        <v>210025000</v>
      </c>
      <c r="G4696" t="n">
        <v>68280000</v>
      </c>
      <c r="H4696" t="n">
        <v>2.78</v>
      </c>
      <c r="I4696" t="n">
        <v>3</v>
      </c>
      <c r="K4696" t="n">
        <v>-276300000</v>
      </c>
      <c r="L4696" t="n">
        <v>321757000</v>
      </c>
      <c r="M4696" t="n">
        <v>321528000</v>
      </c>
      <c r="N4696" t="n">
        <v>-276080000</v>
      </c>
      <c r="O4696">
        <f>D4695</f>
      </c>
      <c r="P4696">
        <f>(E4696-F4696+G4696)/O4696*100</f>
      </c>
      <c r="Q4696">
        <f>H4695</f>
      </c>
      <c r="R4696">
        <f>I4695</f>
      </c>
      <c r="S4696">
        <f>H4696-H4695</f>
      </c>
      <c r="T4696">
        <f>I4696-I4695</f>
      </c>
      <c r="U4696">
        <f>(L4696-K4696)/(2*D4696*0.01)</f>
      </c>
      <c r="V4696">
        <f>(L4696+K4696)/(D4696*0.0001)</f>
      </c>
    </row>
    <row r="4697">
      <c r="A4697" t="n">
        <v>2018</v>
      </c>
      <c r="B4697" t="inlineStr">
        <is>
          <t>00143226</t>
        </is>
      </c>
      <c r="C4697" t="inlineStr">
        <is>
          <t>엠투엔</t>
        </is>
      </c>
      <c r="D4697" t="n">
        <v>3301084000</v>
      </c>
      <c r="E4697" t="n">
        <v>349749000</v>
      </c>
      <c r="F4697" t="n">
        <v>294499000</v>
      </c>
      <c r="G4697" t="n">
        <v>81827000</v>
      </c>
      <c r="H4697" t="n">
        <v>2.26</v>
      </c>
      <c r="I4697" t="n">
        <v>3</v>
      </c>
      <c r="K4697" t="n">
        <v>-155834000</v>
      </c>
      <c r="L4697" t="n">
        <v>179066000</v>
      </c>
      <c r="M4697" t="n">
        <v>176076000</v>
      </c>
      <c r="N4697" t="n">
        <v>-156357000</v>
      </c>
      <c r="O4697">
        <f>D4696</f>
      </c>
      <c r="P4697">
        <f>(E4697-F4697+G4697)/O4697*100</f>
      </c>
      <c r="Q4697">
        <f>H4696</f>
      </c>
      <c r="R4697">
        <f>I4696</f>
      </c>
      <c r="S4697">
        <f>H4697-H4696</f>
      </c>
      <c r="T4697">
        <f>I4697-I4696</f>
      </c>
      <c r="U4697">
        <f>(L4697-K4697)/(2*D4697*0.01)</f>
      </c>
      <c r="V4697">
        <f>(L4697+K4697)/(D4697*0.0001)</f>
      </c>
    </row>
    <row r="4698">
      <c r="A4698" t="n">
        <v>2019</v>
      </c>
      <c r="B4698" t="inlineStr">
        <is>
          <t>00143226</t>
        </is>
      </c>
      <c r="C4698" t="inlineStr">
        <is>
          <t>엠투엔</t>
        </is>
      </c>
      <c r="D4698" t="n">
        <v>2782932000</v>
      </c>
      <c r="E4698" t="n">
        <v>388471000</v>
      </c>
      <c r="F4698" t="n">
        <v>1052779000</v>
      </c>
      <c r="G4698" t="n">
        <v>71869000</v>
      </c>
      <c r="H4698" t="n">
        <v>2.95</v>
      </c>
      <c r="I4698" t="n">
        <v>3</v>
      </c>
      <c r="K4698" t="n">
        <v>-237135000</v>
      </c>
      <c r="L4698" t="n">
        <v>284854000</v>
      </c>
      <c r="M4698" t="n">
        <v>284617000</v>
      </c>
      <c r="N4698" t="n">
        <v>-236902000</v>
      </c>
      <c r="O4698">
        <f>D4697</f>
      </c>
      <c r="P4698">
        <f>(E4698-F4698+G4698)/O4698*100</f>
      </c>
      <c r="Q4698">
        <f>H4697</f>
      </c>
      <c r="R4698">
        <f>I4697</f>
      </c>
      <c r="S4698">
        <f>H4698-H4697</f>
      </c>
      <c r="T4698">
        <f>I4698-I4697</f>
      </c>
      <c r="U4698">
        <f>(L4698-K4698)/(2*D4698*0.01)</f>
      </c>
      <c r="V4698">
        <f>(L4698+K4698)/(D4698*0.0001)</f>
      </c>
    </row>
    <row r="4699">
      <c r="A4699" t="n">
        <v>2020</v>
      </c>
      <c r="B4699" t="inlineStr">
        <is>
          <t>00143226</t>
        </is>
      </c>
      <c r="C4699" t="inlineStr">
        <is>
          <t>엠투엔</t>
        </is>
      </c>
      <c r="D4699" t="n">
        <v>2933929000</v>
      </c>
      <c r="E4699" t="n">
        <v>385533000</v>
      </c>
      <c r="F4699" t="n">
        <v>204173000</v>
      </c>
      <c r="G4699" t="n">
        <v>54970000</v>
      </c>
      <c r="H4699" t="n">
        <v>1.9</v>
      </c>
      <c r="I4699" t="n">
        <v>2</v>
      </c>
      <c r="K4699" t="n">
        <v>-253408000</v>
      </c>
      <c r="L4699" t="n">
        <v>298903000</v>
      </c>
      <c r="M4699" t="n">
        <v>298666000</v>
      </c>
      <c r="N4699" t="n">
        <v>-253193000</v>
      </c>
      <c r="O4699">
        <f>D4698</f>
      </c>
      <c r="P4699">
        <f>(E4699-F4699+G4699)/O4699*100</f>
      </c>
      <c r="Q4699">
        <f>H4698</f>
      </c>
      <c r="R4699">
        <f>I4698</f>
      </c>
      <c r="S4699">
        <f>H4699-H4698</f>
      </c>
      <c r="T4699">
        <f>I4699-I4698</f>
      </c>
      <c r="U4699">
        <f>(L4699-K4699)/(2*D4699*0.01)</f>
      </c>
      <c r="V4699">
        <f>(L4699+K4699)/(D4699*0.0001)</f>
      </c>
    </row>
    <row r="4700">
      <c r="A4700" t="n">
        <v>2021</v>
      </c>
      <c r="B4700" t="inlineStr">
        <is>
          <t>00143226</t>
        </is>
      </c>
      <c r="C4700" t="inlineStr">
        <is>
          <t>엠투엔</t>
        </is>
      </c>
      <c r="D4700" t="n">
        <v>2855042000</v>
      </c>
      <c r="E4700" t="n">
        <v>316286000</v>
      </c>
      <c r="F4700" t="n">
        <v>191039000</v>
      </c>
      <c r="G4700" t="n">
        <v>51622000</v>
      </c>
      <c r="H4700" t="n">
        <v>2.52</v>
      </c>
      <c r="I4700" t="n">
        <v>2</v>
      </c>
      <c r="K4700" t="n">
        <v>-259444000</v>
      </c>
      <c r="L4700" t="n">
        <v>301807000</v>
      </c>
      <c r="M4700" t="n">
        <v>301739000</v>
      </c>
      <c r="N4700" t="n">
        <v>-259134000</v>
      </c>
      <c r="O4700">
        <f>D4699</f>
      </c>
      <c r="P4700">
        <f>(E4700-F4700+G4700)/O4700*100</f>
      </c>
      <c r="Q4700">
        <f>H4699</f>
      </c>
      <c r="R4700">
        <f>I4699</f>
      </c>
      <c r="S4700">
        <f>H4700-H4699</f>
      </c>
      <c r="T4700">
        <f>I4700-I4699</f>
      </c>
      <c r="U4700">
        <f>(L4700-K4700)/(2*D4700*0.01)</f>
      </c>
      <c r="V4700">
        <f>(L4700+K4700)/(D4700*0.0001)</f>
      </c>
    </row>
    <row r="4701">
      <c r="A4701" t="n">
        <v>2022</v>
      </c>
      <c r="B4701" t="inlineStr">
        <is>
          <t>00143226</t>
        </is>
      </c>
      <c r="C4701" t="inlineStr">
        <is>
          <t>엠투엔</t>
        </is>
      </c>
      <c r="D4701" t="n">
        <v>2161322000</v>
      </c>
      <c r="E4701" t="n">
        <v>315859000</v>
      </c>
      <c r="F4701" t="n">
        <v>190861000</v>
      </c>
      <c r="G4701" t="n">
        <v>68659000</v>
      </c>
      <c r="H4701" t="n">
        <v>2.52</v>
      </c>
      <c r="I4701" t="n">
        <v>2</v>
      </c>
      <c r="K4701" t="n">
        <v>-119897000</v>
      </c>
      <c r="L4701" t="n">
        <v>134875000</v>
      </c>
      <c r="M4701" t="n">
        <v>138000000</v>
      </c>
      <c r="N4701" t="n">
        <v>-124623000</v>
      </c>
      <c r="O4701">
        <f>D4700</f>
      </c>
      <c r="P4701">
        <f>(E4701-F4701+G4701)/O4701*100</f>
      </c>
      <c r="Q4701">
        <f>H4700</f>
      </c>
      <c r="R4701">
        <f>I4700</f>
      </c>
      <c r="S4701">
        <f>H4701-H4700</f>
      </c>
      <c r="T4701">
        <f>I4701-I4700</f>
      </c>
      <c r="U4701">
        <f>(L4701-K4701)/(2*D4701*0.01)</f>
      </c>
      <c r="V4701">
        <f>(L4701+K4701)/(D4701*0.0001)</f>
      </c>
    </row>
    <row r="4702">
      <c r="A4702" t="n">
        <v>2023</v>
      </c>
      <c r="B4702" t="inlineStr">
        <is>
          <t>00143226</t>
        </is>
      </c>
      <c r="C4702" t="inlineStr">
        <is>
          <t>엠투엔</t>
        </is>
      </c>
      <c r="D4702" t="n">
        <v>5499105000</v>
      </c>
      <c r="E4702" t="n">
        <v>619027000</v>
      </c>
      <c r="F4702" t="n">
        <v>303296000</v>
      </c>
      <c r="G4702" t="n">
        <v>236194000</v>
      </c>
      <c r="H4702" t="n">
        <v>4.04</v>
      </c>
      <c r="I4702" t="n">
        <v>2</v>
      </c>
      <c r="K4702" t="n">
        <v>-303677000</v>
      </c>
      <c r="L4702" t="n">
        <v>343877000</v>
      </c>
      <c r="M4702" t="n">
        <v>347910000</v>
      </c>
      <c r="N4702" t="n">
        <v>-312484000</v>
      </c>
      <c r="O4702">
        <f>D4701</f>
      </c>
      <c r="P4702">
        <f>(E4702-F4702+G4702)/O4702*100</f>
      </c>
      <c r="Q4702">
        <f>H4701</f>
      </c>
      <c r="R4702">
        <f>I4701</f>
      </c>
      <c r="S4702">
        <f>H4702-H4701</f>
      </c>
      <c r="T4702">
        <f>I4702-I4701</f>
      </c>
      <c r="U4702">
        <f>(L4702-K4702)/(2*D4702*0.01)</f>
      </c>
      <c r="V4702">
        <f>(L4702+K4702)/(D4702*0.0001)</f>
      </c>
    </row>
    <row r="4703">
      <c r="A4703" t="n">
        <v>2024</v>
      </c>
      <c r="B4703" t="inlineStr">
        <is>
          <t>00143226</t>
        </is>
      </c>
      <c r="C4703" t="inlineStr">
        <is>
          <t>엠투엔</t>
        </is>
      </c>
      <c r="D4703" t="n">
        <v>6804295000</v>
      </c>
      <c r="E4703" t="n">
        <v>843705000</v>
      </c>
      <c r="F4703" t="n">
        <v>545318000</v>
      </c>
      <c r="G4703" t="n">
        <v>232187000</v>
      </c>
      <c r="H4703" t="n">
        <v>3.36</v>
      </c>
      <c r="I4703" t="n">
        <v>2</v>
      </c>
      <c r="K4703" t="n">
        <v>-388403000</v>
      </c>
      <c r="L4703" t="n">
        <v>440928000</v>
      </c>
      <c r="M4703" t="n">
        <v>443072000</v>
      </c>
      <c r="N4703" t="n">
        <v>-397272000</v>
      </c>
      <c r="O4703">
        <f>D4702</f>
      </c>
      <c r="P4703">
        <f>(E4703-F4703+G4703)/O4703*100</f>
      </c>
      <c r="Q4703">
        <f>H4702</f>
      </c>
      <c r="R4703">
        <f>I4702</f>
      </c>
      <c r="S4703">
        <f>H4703-H4702</f>
      </c>
      <c r="T4703">
        <f>I4703-I4702</f>
      </c>
      <c r="U4703">
        <f>(L4703-K4703)/(2*D4703*0.01)</f>
      </c>
      <c r="V4703">
        <f>(L4703+K4703)/(D4703*0.0001)</f>
      </c>
    </row>
    <row r="4704">
      <c r="A4704" t="n">
        <v>2025</v>
      </c>
      <c r="B4704" t="inlineStr">
        <is>
          <t>00143226</t>
        </is>
      </c>
      <c r="C4704" t="inlineStr">
        <is>
          <t>엠투엔</t>
        </is>
      </c>
      <c r="D4704" t="n">
        <v>6590859000</v>
      </c>
      <c r="E4704" t="n">
        <v>953997000</v>
      </c>
      <c r="F4704" t="n">
        <v>829094000</v>
      </c>
      <c r="G4704" t="n">
        <v>239551000</v>
      </c>
      <c r="H4704" t="n">
        <v>3.87</v>
      </c>
      <c r="I4704" t="n">
        <v>1.5</v>
      </c>
      <c r="K4704" t="n">
        <v>-349455000</v>
      </c>
      <c r="L4704" t="n">
        <v>392955000</v>
      </c>
      <c r="M4704" t="n">
        <v>398956000</v>
      </c>
      <c r="N4704" t="n">
        <v>-360781000</v>
      </c>
      <c r="O4704">
        <f>D4703</f>
      </c>
      <c r="P4704">
        <f>(E4704-F4704+G4704)/O4704*100</f>
      </c>
      <c r="Q4704">
        <f>H4703</f>
      </c>
      <c r="R4704">
        <f>I4703</f>
      </c>
      <c r="S4704">
        <f>H4704-H4703</f>
      </c>
      <c r="T4704">
        <f>I4704-I4703</f>
      </c>
      <c r="U4704">
        <f>(L4704-K4704)/(2*D4704*0.01)</f>
      </c>
      <c r="V4704">
        <f>(L4704+K4704)/(D4704*0.0001)</f>
      </c>
    </row>
    <row r="4705">
      <c r="A4705" t="n">
        <v>2018</v>
      </c>
      <c r="B4705" t="inlineStr">
        <is>
          <t>00143262</t>
        </is>
      </c>
      <c r="C4705" t="inlineStr">
        <is>
          <t>우진아이엔에스</t>
        </is>
      </c>
      <c r="D4705" t="n">
        <v>6746556000</v>
      </c>
      <c r="E4705" t="n">
        <v>549366000</v>
      </c>
      <c r="F4705" t="n">
        <v>166052000</v>
      </c>
      <c r="G4705" t="n">
        <v>19699000</v>
      </c>
      <c r="H4705" t="n">
        <v>2.37</v>
      </c>
      <c r="I4705" t="n">
        <v>3.88</v>
      </c>
      <c r="J4705" t="n">
        <v>7.15</v>
      </c>
      <c r="K4705" t="n">
        <v>-56055000</v>
      </c>
      <c r="L4705" t="n">
        <v>64952000</v>
      </c>
      <c r="M4705" t="n">
        <v>63386000</v>
      </c>
      <c r="N4705" t="n">
        <v>-55876000</v>
      </c>
      <c r="U4705">
        <f>(L4705-K4705)/(2*D4705*0.01)</f>
      </c>
      <c r="V4705">
        <f>(L4705+K4705)/(D4705*0.0001)</f>
      </c>
    </row>
    <row r="4706">
      <c r="A4706" t="n">
        <v>2019</v>
      </c>
      <c r="B4706" t="inlineStr">
        <is>
          <t>00143262</t>
        </is>
      </c>
      <c r="C4706" t="inlineStr">
        <is>
          <t>우진아이엔에스</t>
        </is>
      </c>
      <c r="D4706" t="n">
        <v>7505314000</v>
      </c>
      <c r="E4706" t="n">
        <v>539173000</v>
      </c>
      <c r="F4706" t="n">
        <v>39626000</v>
      </c>
      <c r="G4706" t="n">
        <v>16562000</v>
      </c>
      <c r="H4706" t="n">
        <v>2.04</v>
      </c>
      <c r="I4706" t="n">
        <v>2.88</v>
      </c>
      <c r="J4706" t="n">
        <v>8.31</v>
      </c>
      <c r="K4706" t="n">
        <v>-70969000</v>
      </c>
      <c r="L4706" t="n">
        <v>82742000</v>
      </c>
      <c r="M4706" t="n">
        <v>81238000</v>
      </c>
      <c r="N4706" t="n">
        <v>-71127000</v>
      </c>
      <c r="O4706">
        <f>D4705</f>
      </c>
      <c r="P4706">
        <f>(E4706-F4706+G4706)/O4706*100</f>
      </c>
      <c r="Q4706">
        <f>H4705</f>
      </c>
      <c r="R4706">
        <f>I4705</f>
      </c>
      <c r="S4706">
        <f>H4706-H4705</f>
      </c>
      <c r="T4706">
        <f>I4706-I4705</f>
      </c>
      <c r="U4706">
        <f>(L4706-K4706)/(2*D4706*0.01)</f>
      </c>
      <c r="V4706">
        <f>(L4706+K4706)/(D4706*0.0001)</f>
      </c>
    </row>
    <row r="4707">
      <c r="A4707" t="n">
        <v>2020</v>
      </c>
      <c r="B4707" t="inlineStr">
        <is>
          <t>00143262</t>
        </is>
      </c>
      <c r="C4707" t="inlineStr">
        <is>
          <t>우진아이엔에스</t>
        </is>
      </c>
      <c r="D4707" t="n">
        <v>2422363000</v>
      </c>
      <c r="E4707" t="n">
        <v>504865000</v>
      </c>
      <c r="F4707" t="n">
        <v>5679556000</v>
      </c>
      <c r="G4707" t="n">
        <v>16650000</v>
      </c>
      <c r="H4707" t="n">
        <v>2.14</v>
      </c>
      <c r="I4707" t="n">
        <v>3.4</v>
      </c>
      <c r="J4707" t="n">
        <v>10.05</v>
      </c>
      <c r="K4707" t="n">
        <v>-59994000</v>
      </c>
      <c r="L4707" t="n">
        <v>70007000</v>
      </c>
      <c r="M4707" t="n">
        <v>68444000</v>
      </c>
      <c r="N4707" t="n">
        <v>-59905000</v>
      </c>
      <c r="O4707">
        <f>D4706</f>
      </c>
      <c r="P4707">
        <f>(E4707-F4707+G4707)/O4707*100</f>
      </c>
      <c r="Q4707">
        <f>H4706</f>
      </c>
      <c r="R4707">
        <f>I4706</f>
      </c>
      <c r="S4707">
        <f>H4707-H4706</f>
      </c>
      <c r="T4707">
        <f>I4707-I4706</f>
      </c>
      <c r="U4707">
        <f>(L4707-K4707)/(2*D4707*0.01)</f>
      </c>
      <c r="V4707">
        <f>(L4707+K4707)/(D4707*0.0001)</f>
      </c>
    </row>
    <row r="4708">
      <c r="A4708" t="n">
        <v>2021</v>
      </c>
      <c r="B4708" t="inlineStr">
        <is>
          <t>00143262</t>
        </is>
      </c>
      <c r="C4708" t="inlineStr">
        <is>
          <t>우진아이엔에스</t>
        </is>
      </c>
      <c r="D4708" t="n">
        <v>2913278000</v>
      </c>
      <c r="E4708" t="n">
        <v>442608000</v>
      </c>
      <c r="F4708" t="n">
        <v>163549000</v>
      </c>
      <c r="G4708" t="n">
        <v>15219000</v>
      </c>
      <c r="H4708" t="n">
        <v>2.68</v>
      </c>
      <c r="I4708" t="n">
        <v>3.6</v>
      </c>
      <c r="J4708" t="n">
        <v>8.31</v>
      </c>
      <c r="K4708" t="n">
        <v>-66431000</v>
      </c>
      <c r="L4708" t="n">
        <v>76958000</v>
      </c>
      <c r="M4708" t="n">
        <v>75528000</v>
      </c>
      <c r="N4708" t="n">
        <v>-66545000</v>
      </c>
      <c r="O4708">
        <f>D4707</f>
      </c>
      <c r="P4708">
        <f>(E4708-F4708+G4708)/O4708*100</f>
      </c>
      <c r="Q4708">
        <f>H4707</f>
      </c>
      <c r="R4708">
        <f>I4707</f>
      </c>
      <c r="S4708">
        <f>H4708-H4707</f>
      </c>
      <c r="T4708">
        <f>I4708-I4707</f>
      </c>
      <c r="U4708">
        <f>(L4708-K4708)/(2*D4708*0.01)</f>
      </c>
      <c r="V4708">
        <f>(L4708+K4708)/(D4708*0.0001)</f>
      </c>
    </row>
    <row r="4709">
      <c r="A4709" t="n">
        <v>2022</v>
      </c>
      <c r="B4709" t="inlineStr">
        <is>
          <t>00143262</t>
        </is>
      </c>
      <c r="C4709" t="inlineStr">
        <is>
          <t>우진아이엔에스</t>
        </is>
      </c>
      <c r="D4709" t="n">
        <v>2865887000</v>
      </c>
      <c r="E4709" t="n">
        <v>421452000</v>
      </c>
      <c r="F4709" t="n">
        <v>192482000</v>
      </c>
      <c r="G4709" t="n">
        <v>22632000</v>
      </c>
      <c r="H4709" t="n">
        <v>5.23</v>
      </c>
      <c r="I4709" t="n">
        <v>3.88</v>
      </c>
      <c r="J4709" t="n">
        <v>6.57</v>
      </c>
      <c r="K4709" t="n">
        <v>-53295000</v>
      </c>
      <c r="L4709" t="n">
        <v>60350000</v>
      </c>
      <c r="M4709" t="n">
        <v>60653000</v>
      </c>
      <c r="N4709" t="n">
        <v>-54506000</v>
      </c>
      <c r="O4709">
        <f>D4708</f>
      </c>
      <c r="P4709">
        <f>(E4709-F4709+G4709)/O4709*100</f>
      </c>
      <c r="Q4709">
        <f>H4708</f>
      </c>
      <c r="R4709">
        <f>I4708</f>
      </c>
      <c r="S4709">
        <f>H4709-H4708</f>
      </c>
      <c r="T4709">
        <f>I4709-I4708</f>
      </c>
      <c r="U4709">
        <f>(L4709-K4709)/(2*D4709*0.01)</f>
      </c>
      <c r="V4709">
        <f>(L4709+K4709)/(D4709*0.0001)</f>
      </c>
    </row>
    <row r="4710">
      <c r="A4710" t="n">
        <v>2023</v>
      </c>
      <c r="B4710" t="inlineStr">
        <is>
          <t>00143262</t>
        </is>
      </c>
      <c r="C4710" t="inlineStr">
        <is>
          <t>우진아이엔에스</t>
        </is>
      </c>
      <c r="D4710" t="n">
        <v>2689096000</v>
      </c>
      <c r="E4710" t="n">
        <v>337758000</v>
      </c>
      <c r="F4710" t="n">
        <v>276337000</v>
      </c>
      <c r="G4710" t="n">
        <v>44730000</v>
      </c>
      <c r="H4710" t="n">
        <v>4.13</v>
      </c>
      <c r="I4710" t="n">
        <v>3.9</v>
      </c>
      <c r="J4710" t="n">
        <v>7.14</v>
      </c>
      <c r="K4710" t="n">
        <v>-48778000</v>
      </c>
      <c r="L4710" t="n">
        <v>55412000</v>
      </c>
      <c r="M4710" t="n">
        <v>55054000</v>
      </c>
      <c r="N4710" t="n">
        <v>-49382000</v>
      </c>
      <c r="O4710">
        <f>D4709</f>
      </c>
      <c r="P4710">
        <f>(E4710-F4710+G4710)/O4710*100</f>
      </c>
      <c r="Q4710">
        <f>H4709</f>
      </c>
      <c r="R4710">
        <f>I4709</f>
      </c>
      <c r="S4710">
        <f>H4710-H4709</f>
      </c>
      <c r="T4710">
        <f>I4710-I4709</f>
      </c>
      <c r="U4710">
        <f>(L4710-K4710)/(2*D4710*0.01)</f>
      </c>
      <c r="V4710">
        <f>(L4710+K4710)/(D4710*0.0001)</f>
      </c>
    </row>
    <row r="4711">
      <c r="A4711" t="n">
        <v>2024</v>
      </c>
      <c r="B4711" t="inlineStr">
        <is>
          <t>00143262</t>
        </is>
      </c>
      <c r="C4711" t="inlineStr">
        <is>
          <t>우진아이엔에스</t>
        </is>
      </c>
      <c r="D4711" t="n">
        <v>3253824000</v>
      </c>
      <c r="E4711" t="n">
        <v>279294000</v>
      </c>
      <c r="F4711" t="n">
        <v>453804000</v>
      </c>
      <c r="G4711" t="n">
        <v>31143000</v>
      </c>
      <c r="H4711" t="n">
        <v>3.49</v>
      </c>
      <c r="I4711" t="n">
        <v>4.03</v>
      </c>
      <c r="K4711" t="n">
        <v>-71356000</v>
      </c>
      <c r="L4711" t="n">
        <v>80854000</v>
      </c>
      <c r="M4711" t="n">
        <v>79717000</v>
      </c>
      <c r="N4711" t="n">
        <v>-71751000</v>
      </c>
      <c r="O4711">
        <f>D4710</f>
      </c>
      <c r="P4711">
        <f>(E4711-F4711+G4711)/O4711*100</f>
      </c>
      <c r="Q4711">
        <f>H4710</f>
      </c>
      <c r="R4711">
        <f>I4710</f>
      </c>
      <c r="S4711">
        <f>H4711-H4710</f>
      </c>
      <c r="T4711">
        <f>I4711-I4710</f>
      </c>
      <c r="U4711">
        <f>(L4711-K4711)/(2*D4711*0.01)</f>
      </c>
      <c r="V4711">
        <f>(L4711+K4711)/(D4711*0.0001)</f>
      </c>
    </row>
    <row r="4712">
      <c r="A4712" t="n">
        <v>2025</v>
      </c>
      <c r="B4712" t="inlineStr">
        <is>
          <t>00143262</t>
        </is>
      </c>
      <c r="C4712" t="inlineStr">
        <is>
          <t>우진아이엔에스</t>
        </is>
      </c>
      <c r="D4712" t="n">
        <v>2859471000</v>
      </c>
      <c r="E4712" t="n">
        <v>303790000</v>
      </c>
      <c r="F4712" t="n">
        <v>464100000</v>
      </c>
      <c r="G4712" t="n">
        <v>37063000</v>
      </c>
      <c r="H4712" t="n">
        <v>3.72</v>
      </c>
      <c r="I4712" t="n">
        <v>4.22</v>
      </c>
      <c r="K4712" t="n">
        <v>-47259000</v>
      </c>
      <c r="L4712" t="n">
        <v>53458000</v>
      </c>
      <c r="M4712" t="n">
        <v>52731000</v>
      </c>
      <c r="N4712" t="n">
        <v>-47539000</v>
      </c>
      <c r="O4712">
        <f>D4711</f>
      </c>
      <c r="P4712">
        <f>(E4712-F4712+G4712)/O4712*100</f>
      </c>
      <c r="Q4712">
        <f>H4711</f>
      </c>
      <c r="R4712">
        <f>I4711</f>
      </c>
      <c r="S4712">
        <f>H4712-H4711</f>
      </c>
      <c r="T4712">
        <f>I4712-I4711</f>
      </c>
      <c r="U4712">
        <f>(L4712-K4712)/(2*D4712*0.01)</f>
      </c>
      <c r="V4712">
        <f>(L4712+K4712)/(D4712*0.0001)</f>
      </c>
    </row>
    <row r="4713">
      <c r="A4713" t="n">
        <v>2014</v>
      </c>
      <c r="B4713" t="inlineStr">
        <is>
          <t>00143314</t>
        </is>
      </c>
      <c r="C4713" t="inlineStr">
        <is>
          <t>에이엔피</t>
        </is>
      </c>
      <c r="D4713" t="n">
        <v>10248305000</v>
      </c>
      <c r="E4713" t="n">
        <v>3585999000</v>
      </c>
      <c r="G4713" t="n">
        <v>383804000</v>
      </c>
      <c r="H4713" t="n">
        <v>3.2</v>
      </c>
      <c r="K4713" t="n">
        <v>-311620000</v>
      </c>
      <c r="L4713" t="n">
        <v>361351000</v>
      </c>
      <c r="M4713" t="n">
        <v>364060000</v>
      </c>
      <c r="N4713" t="n">
        <v>-319394000</v>
      </c>
      <c r="U4713">
        <f>(L4713-K4713)/(2*D4713*0.01)</f>
      </c>
      <c r="V4713">
        <f>(L4713+K4713)/(D4713*0.0001)</f>
      </c>
    </row>
    <row r="4714">
      <c r="A4714" t="n">
        <v>2015</v>
      </c>
      <c r="B4714" t="inlineStr">
        <is>
          <t>00143314</t>
        </is>
      </c>
      <c r="C4714" t="inlineStr">
        <is>
          <t>에이엔피</t>
        </is>
      </c>
      <c r="D4714" t="n">
        <v>5003384000</v>
      </c>
      <c r="E4714" t="n">
        <v>1296541000</v>
      </c>
      <c r="F4714" t="n">
        <v>546936000</v>
      </c>
      <c r="G4714" t="n">
        <v>122598000</v>
      </c>
      <c r="H4714" t="n">
        <v>2.89</v>
      </c>
      <c r="K4714" t="n">
        <v>-383053000</v>
      </c>
      <c r="L4714" t="n">
        <v>443434000</v>
      </c>
      <c r="M4714" t="n">
        <v>447554000</v>
      </c>
      <c r="N4714" t="n">
        <v>-393237000</v>
      </c>
      <c r="O4714">
        <f>D4713</f>
      </c>
      <c r="P4714">
        <f>(E4714-F4714+G4714)/O4714*100</f>
      </c>
      <c r="Q4714">
        <f>H4713</f>
      </c>
      <c r="S4714">
        <f>H4714-H4713</f>
      </c>
      <c r="U4714">
        <f>(L4714-K4714)/(2*D4714*0.01)</f>
      </c>
      <c r="V4714">
        <f>(L4714+K4714)/(D4714*0.0001)</f>
      </c>
    </row>
    <row r="4715">
      <c r="A4715" t="n">
        <v>2016</v>
      </c>
      <c r="B4715" t="inlineStr">
        <is>
          <t>00143314</t>
        </is>
      </c>
      <c r="C4715" t="inlineStr">
        <is>
          <t>에이엔피</t>
        </is>
      </c>
      <c r="D4715" t="n">
        <v>4592724000</v>
      </c>
      <c r="E4715" t="n">
        <v>1346458000</v>
      </c>
      <c r="F4715" t="n">
        <v>1607460000</v>
      </c>
      <c r="G4715" t="n">
        <v>183510000</v>
      </c>
      <c r="H4715" t="n">
        <v>2.92</v>
      </c>
      <c r="K4715" t="n">
        <v>-341281000</v>
      </c>
      <c r="L4715" t="n">
        <v>394292000</v>
      </c>
      <c r="M4715" t="n">
        <v>398466000</v>
      </c>
      <c r="N4715" t="n">
        <v>-350752000</v>
      </c>
      <c r="O4715">
        <f>D4714</f>
      </c>
      <c r="P4715">
        <f>(E4715-F4715+G4715)/O4715*100</f>
      </c>
      <c r="Q4715">
        <f>H4714</f>
      </c>
      <c r="S4715">
        <f>H4715-H4714</f>
      </c>
      <c r="U4715">
        <f>(L4715-K4715)/(2*D4715*0.01)</f>
      </c>
      <c r="V4715">
        <f>(L4715+K4715)/(D4715*0.0001)</f>
      </c>
    </row>
    <row r="4716">
      <c r="A4716" t="n">
        <v>2017</v>
      </c>
      <c r="B4716" t="inlineStr">
        <is>
          <t>00143314</t>
        </is>
      </c>
      <c r="C4716" t="inlineStr">
        <is>
          <t>에이엔피</t>
        </is>
      </c>
      <c r="D4716" t="n">
        <v>4610384000</v>
      </c>
      <c r="E4716" t="n">
        <v>1264435000</v>
      </c>
      <c r="F4716" t="n">
        <v>1185927000</v>
      </c>
      <c r="G4716" t="n">
        <v>171029000</v>
      </c>
      <c r="H4716" t="n">
        <v>3.29</v>
      </c>
      <c r="O4716">
        <f>D4715</f>
      </c>
      <c r="P4716">
        <f>(E4716-F4716+G4716)/O4716*100</f>
      </c>
      <c r="Q4716">
        <f>H4715</f>
      </c>
      <c r="S4716">
        <f>H4716-H4715</f>
      </c>
    </row>
    <row r="4717">
      <c r="A4717" t="n">
        <v>2018</v>
      </c>
      <c r="B4717" t="inlineStr">
        <is>
          <t>00143314</t>
        </is>
      </c>
      <c r="C4717" t="inlineStr">
        <is>
          <t>에이엔피</t>
        </is>
      </c>
      <c r="D4717" t="n">
        <v>5161955000</v>
      </c>
      <c r="E4717" t="n">
        <v>1307018000</v>
      </c>
      <c r="F4717" t="n">
        <v>256242000</v>
      </c>
      <c r="G4717" t="n">
        <v>194683000</v>
      </c>
      <c r="H4717" t="n">
        <v>2.76</v>
      </c>
      <c r="K4717" t="n">
        <v>-379464000</v>
      </c>
      <c r="L4717" t="n">
        <v>437969000</v>
      </c>
      <c r="M4717" t="n">
        <v>439213000</v>
      </c>
      <c r="N4717" t="n">
        <v>-387814000</v>
      </c>
      <c r="O4717">
        <f>D4716</f>
      </c>
      <c r="P4717">
        <f>(E4717-F4717+G4717)/O4717*100</f>
      </c>
      <c r="Q4717">
        <f>H4716</f>
      </c>
      <c r="S4717">
        <f>H4717-H4716</f>
      </c>
      <c r="U4717">
        <f>(L4717-K4717)/(2*D4717*0.01)</f>
      </c>
      <c r="V4717">
        <f>(L4717+K4717)/(D4717*0.0001)</f>
      </c>
    </row>
    <row r="4718">
      <c r="A4718" t="n">
        <v>2019</v>
      </c>
      <c r="B4718" t="inlineStr">
        <is>
          <t>00143314</t>
        </is>
      </c>
      <c r="C4718" t="inlineStr">
        <is>
          <t>에이엔피</t>
        </is>
      </c>
      <c r="D4718" t="n">
        <v>6239090000</v>
      </c>
      <c r="E4718" t="n">
        <v>1482214000</v>
      </c>
      <c r="F4718" t="n">
        <v>1249781000</v>
      </c>
      <c r="G4718" t="n">
        <v>183379000</v>
      </c>
      <c r="H4718" t="n">
        <v>2.85</v>
      </c>
      <c r="K4718" t="n">
        <v>-5514858</v>
      </c>
      <c r="L4718" t="n">
        <v>7114347</v>
      </c>
      <c r="M4718" t="n">
        <v>880570000</v>
      </c>
      <c r="N4718" t="n">
        <v>-880570000</v>
      </c>
      <c r="O4718">
        <f>D4717</f>
      </c>
      <c r="P4718">
        <f>(E4718-F4718+G4718)/O4718*100</f>
      </c>
      <c r="Q4718">
        <f>H4717</f>
      </c>
      <c r="S4718">
        <f>H4718-H4717</f>
      </c>
      <c r="U4718">
        <f>(L4718-K4718)/(2*D4718*0.01)</f>
      </c>
      <c r="V4718">
        <f>(L4718+K4718)/(D4718*0.0001)</f>
      </c>
    </row>
    <row r="4719">
      <c r="A4719" t="n">
        <v>2020</v>
      </c>
      <c r="B4719" t="inlineStr">
        <is>
          <t>00143314</t>
        </is>
      </c>
      <c r="C4719" t="inlineStr">
        <is>
          <t>에이엔피</t>
        </is>
      </c>
      <c r="D4719" t="n">
        <v>7175386000</v>
      </c>
      <c r="E4719" t="n">
        <v>1506748000</v>
      </c>
      <c r="F4719" t="n">
        <v>1406493000</v>
      </c>
      <c r="G4719" t="n">
        <v>220532000</v>
      </c>
      <c r="H4719" t="n">
        <v>3.03</v>
      </c>
      <c r="I4719" t="n">
        <v>4.9</v>
      </c>
      <c r="J4719" t="n">
        <v>13.79</v>
      </c>
      <c r="K4719" t="n">
        <v>-813312000</v>
      </c>
      <c r="L4719" t="n">
        <v>982336000</v>
      </c>
      <c r="M4719" t="n">
        <v>983206000</v>
      </c>
      <c r="N4719" t="n">
        <v>-828522000</v>
      </c>
      <c r="O4719">
        <f>D4718</f>
      </c>
      <c r="P4719">
        <f>(E4719-F4719+G4719)/O4719*100</f>
      </c>
      <c r="Q4719">
        <f>H4718</f>
      </c>
      <c r="S4719">
        <f>H4719-H4718</f>
      </c>
      <c r="U4719">
        <f>(L4719-K4719)/(2*D4719*0.01)</f>
      </c>
      <c r="V4719">
        <f>(L4719+K4719)/(D4719*0.0001)</f>
      </c>
    </row>
    <row r="4720">
      <c r="A4720" t="n">
        <v>2021</v>
      </c>
      <c r="B4720" t="inlineStr">
        <is>
          <t>00143314</t>
        </is>
      </c>
      <c r="C4720" t="inlineStr">
        <is>
          <t>에이엔피</t>
        </is>
      </c>
      <c r="D4720" t="n">
        <v>6527340000</v>
      </c>
      <c r="E4720" t="n">
        <v>1424271000</v>
      </c>
      <c r="F4720" t="n">
        <v>1184981000</v>
      </c>
      <c r="G4720" t="n">
        <v>260570000</v>
      </c>
      <c r="H4720" t="n">
        <v>3.44</v>
      </c>
      <c r="I4720" t="n">
        <v>3.49</v>
      </c>
      <c r="O4720">
        <f>D4719</f>
      </c>
      <c r="P4720">
        <f>(E4720-F4720+G4720)/O4720*100</f>
      </c>
      <c r="Q4720">
        <f>H4719</f>
      </c>
      <c r="R4720">
        <f>I4719</f>
      </c>
      <c r="S4720">
        <f>H4720-H4719</f>
      </c>
      <c r="T4720">
        <f>I4720-I4719</f>
      </c>
    </row>
    <row r="4721">
      <c r="A4721" t="n">
        <v>2022</v>
      </c>
      <c r="B4721" t="inlineStr">
        <is>
          <t>00143314</t>
        </is>
      </c>
      <c r="C4721" t="inlineStr">
        <is>
          <t>에이엔피</t>
        </is>
      </c>
      <c r="D4721" t="n">
        <v>6144018000</v>
      </c>
      <c r="E4721" t="n">
        <v>1161597000</v>
      </c>
      <c r="F4721" t="n">
        <v>1073792000</v>
      </c>
      <c r="G4721" t="n">
        <v>214888000</v>
      </c>
      <c r="H4721" t="n">
        <v>5.85</v>
      </c>
      <c r="I4721" t="n">
        <v>4.5</v>
      </c>
      <c r="K4721" t="n">
        <v>-404262000</v>
      </c>
      <c r="L4721" t="n">
        <v>461187000</v>
      </c>
      <c r="M4721" t="n">
        <v>475107000</v>
      </c>
      <c r="N4721" t="n">
        <v>-422383000</v>
      </c>
      <c r="O4721">
        <f>D4720</f>
      </c>
      <c r="P4721">
        <f>(E4721-F4721+G4721)/O4721*100</f>
      </c>
      <c r="Q4721">
        <f>H4720</f>
      </c>
      <c r="R4721">
        <f>I4720</f>
      </c>
      <c r="S4721">
        <f>H4721-H4720</f>
      </c>
      <c r="T4721">
        <f>I4721-I4720</f>
      </c>
      <c r="U4721">
        <f>(L4721-K4721)/(2*D4721*0.01)</f>
      </c>
      <c r="V4721">
        <f>(L4721+K4721)/(D4721*0.0001)</f>
      </c>
    </row>
    <row r="4722">
      <c r="A4722" t="n">
        <v>2023</v>
      </c>
      <c r="B4722" t="inlineStr">
        <is>
          <t>00143314</t>
        </is>
      </c>
      <c r="C4722" t="inlineStr">
        <is>
          <t>에이엔피</t>
        </is>
      </c>
      <c r="D4722" t="n">
        <v>6589116000</v>
      </c>
      <c r="O4722">
        <f>D4721</f>
      </c>
    </row>
    <row r="4723">
      <c r="A4723" t="n">
        <v>2024</v>
      </c>
      <c r="B4723" t="inlineStr">
        <is>
          <t>00143314</t>
        </is>
      </c>
      <c r="C4723" t="inlineStr">
        <is>
          <t>에이엔피</t>
        </is>
      </c>
      <c r="D4723" t="n">
        <v>7670582000</v>
      </c>
      <c r="O4723">
        <f>D4722</f>
      </c>
    </row>
    <row r="4724">
      <c r="A4724" t="n">
        <v>2014</v>
      </c>
      <c r="B4724" t="inlineStr">
        <is>
          <t>00143527</t>
        </is>
      </c>
      <c r="C4724" t="inlineStr">
        <is>
          <t>경동인베스트</t>
        </is>
      </c>
      <c r="D4724" t="n">
        <v>77294059000</v>
      </c>
      <c r="E4724" t="n">
        <v>6184685000</v>
      </c>
      <c r="F4724" t="n">
        <v>1793593000</v>
      </c>
      <c r="G4724" t="n">
        <v>2115025000</v>
      </c>
      <c r="H4724" t="n">
        <v>3.515</v>
      </c>
      <c r="I4724" t="n">
        <v>3.64</v>
      </c>
      <c r="K4724" t="n">
        <v>-5740492000</v>
      </c>
      <c r="L4724" t="n">
        <v>6540398000</v>
      </c>
      <c r="M4724" t="n">
        <v>6645769000</v>
      </c>
      <c r="N4724" t="n">
        <v>-5651225000</v>
      </c>
      <c r="U4724">
        <f>(L4724-K4724)/(2*D4724*0.01)</f>
      </c>
      <c r="V4724">
        <f>(L4724+K4724)/(D4724*0.0001)</f>
      </c>
    </row>
    <row r="4725">
      <c r="A4725" t="n">
        <v>2015</v>
      </c>
      <c r="B4725" t="inlineStr">
        <is>
          <t>00143527</t>
        </is>
      </c>
      <c r="C4725" t="inlineStr">
        <is>
          <t>경동인베스트</t>
        </is>
      </c>
      <c r="D4725" t="n">
        <v>89531783000</v>
      </c>
      <c r="E4725" t="n">
        <v>10416149000</v>
      </c>
      <c r="F4725" t="n">
        <v>2726663000</v>
      </c>
      <c r="G4725" t="n">
        <v>2833356000</v>
      </c>
      <c r="H4725" t="n">
        <v>3.245</v>
      </c>
      <c r="I4725" t="n">
        <v>2.75</v>
      </c>
      <c r="K4725" t="n">
        <v>-12893601000</v>
      </c>
      <c r="L4725" t="n">
        <v>14499296000</v>
      </c>
      <c r="M4725" t="n">
        <v>14587328000</v>
      </c>
      <c r="N4725" t="n">
        <v>-13004962000</v>
      </c>
      <c r="O4725">
        <f>D4724</f>
      </c>
      <c r="P4725">
        <f>(E4725-F4725+G4725)/O4725*100</f>
      </c>
      <c r="Q4725">
        <f>H4724</f>
      </c>
      <c r="R4725">
        <f>I4724</f>
      </c>
      <c r="S4725">
        <f>H4725-H4724</f>
      </c>
      <c r="T4725">
        <f>I4725-I4724</f>
      </c>
      <c r="U4725">
        <f>(L4725-K4725)/(2*D4725*0.01)</f>
      </c>
      <c r="V4725">
        <f>(L4725+K4725)/(D4725*0.0001)</f>
      </c>
    </row>
    <row r="4726">
      <c r="A4726" t="n">
        <v>2016</v>
      </c>
      <c r="B4726" t="inlineStr">
        <is>
          <t>00143527</t>
        </is>
      </c>
      <c r="C4726" t="inlineStr">
        <is>
          <t>경동인베스트</t>
        </is>
      </c>
      <c r="D4726" t="n">
        <v>93366476000</v>
      </c>
      <c r="E4726" t="n">
        <v>10232940000</v>
      </c>
      <c r="F4726" t="n">
        <v>2865477000</v>
      </c>
      <c r="G4726" t="n">
        <v>2938485000</v>
      </c>
      <c r="H4726" t="n">
        <v>3.31</v>
      </c>
      <c r="I4726" t="n">
        <v>3.5</v>
      </c>
      <c r="K4726" t="n">
        <v>-7647046000</v>
      </c>
      <c r="L4726" t="n">
        <v>8757662000</v>
      </c>
      <c r="M4726" t="n">
        <v>8773162000</v>
      </c>
      <c r="N4726" t="n">
        <v>-7799206000</v>
      </c>
      <c r="O4726">
        <f>D4725</f>
      </c>
      <c r="P4726">
        <f>(E4726-F4726+G4726)/O4726*100</f>
      </c>
      <c r="Q4726">
        <f>H4725</f>
      </c>
      <c r="R4726">
        <f>I4725</f>
      </c>
      <c r="S4726">
        <f>H4726-H4725</f>
      </c>
      <c r="T4726">
        <f>I4726-I4725</f>
      </c>
      <c r="U4726">
        <f>(L4726-K4726)/(2*D4726*0.01)</f>
      </c>
      <c r="V4726">
        <f>(L4726+K4726)/(D4726*0.0001)</f>
      </c>
    </row>
    <row r="4727">
      <c r="A4727" t="n">
        <v>2017</v>
      </c>
      <c r="B4727" t="inlineStr">
        <is>
          <t>00143527</t>
        </is>
      </c>
      <c r="C4727" t="inlineStr">
        <is>
          <t>경동인베스트</t>
        </is>
      </c>
      <c r="D4727" t="n">
        <v>62820127000</v>
      </c>
      <c r="E4727" t="n">
        <v>7138171000</v>
      </c>
      <c r="F4727" t="n">
        <v>14995409000</v>
      </c>
      <c r="G4727" t="n">
        <v>2260641000</v>
      </c>
      <c r="H4727" t="n">
        <v>3.505</v>
      </c>
      <c r="I4727" t="n">
        <v>3</v>
      </c>
      <c r="J4727" t="n">
        <v>8.58</v>
      </c>
      <c r="K4727" t="n">
        <v>-5173189000</v>
      </c>
      <c r="L4727" t="n">
        <v>5926536000</v>
      </c>
      <c r="M4727" t="n">
        <v>5988946000</v>
      </c>
      <c r="N4727" t="n">
        <v>-5316660000</v>
      </c>
      <c r="O4727">
        <f>D4726</f>
      </c>
      <c r="P4727">
        <f>(E4727-F4727+G4727)/O4727*100</f>
      </c>
      <c r="Q4727">
        <f>H4726</f>
      </c>
      <c r="R4727">
        <f>I4726</f>
      </c>
      <c r="S4727">
        <f>H4727-H4726</f>
      </c>
      <c r="T4727">
        <f>I4727-I4726</f>
      </c>
      <c r="U4727">
        <f>(L4727-K4727)/(2*D4727*0.01)</f>
      </c>
      <c r="V4727">
        <f>(L4727+K4727)/(D4727*0.0001)</f>
      </c>
    </row>
    <row r="4728">
      <c r="A4728" t="n">
        <v>2018</v>
      </c>
      <c r="B4728" t="inlineStr">
        <is>
          <t>00143527</t>
        </is>
      </c>
      <c r="C4728" t="inlineStr">
        <is>
          <t>경동인베스트</t>
        </is>
      </c>
      <c r="D4728" t="n">
        <v>79042093000</v>
      </c>
      <c r="E4728" t="n">
        <v>6669000000</v>
      </c>
      <c r="F4728" t="n">
        <v>1147057000</v>
      </c>
      <c r="G4728" t="n">
        <v>2550095000</v>
      </c>
      <c r="H4728" t="n">
        <v>3.1</v>
      </c>
      <c r="I4728" t="n">
        <v>2.5</v>
      </c>
      <c r="J4728" t="n">
        <v>8.585000000000001</v>
      </c>
      <c r="K4728" t="n">
        <v>-6060911000</v>
      </c>
      <c r="L4728" t="n">
        <v>6922688000</v>
      </c>
      <c r="M4728" t="n">
        <v>6953606000</v>
      </c>
      <c r="N4728" t="n">
        <v>-6196618000</v>
      </c>
      <c r="O4728">
        <f>D4727</f>
      </c>
      <c r="P4728">
        <f>(E4728-F4728+G4728)/O4728*100</f>
      </c>
      <c r="Q4728">
        <f>H4727</f>
      </c>
      <c r="R4728">
        <f>I4727</f>
      </c>
      <c r="S4728">
        <f>H4728-H4727</f>
      </c>
      <c r="T4728">
        <f>I4728-I4727</f>
      </c>
      <c r="U4728">
        <f>(L4728-K4728)/(2*D4728*0.01)</f>
      </c>
      <c r="V4728">
        <f>(L4728+K4728)/(D4728*0.0001)</f>
      </c>
    </row>
    <row r="4729">
      <c r="A4729" t="n">
        <v>2019</v>
      </c>
      <c r="B4729" t="inlineStr">
        <is>
          <t>00143527</t>
        </is>
      </c>
      <c r="C4729" t="inlineStr">
        <is>
          <t>경동인베스트</t>
        </is>
      </c>
      <c r="D4729" t="n">
        <v>93187874000</v>
      </c>
      <c r="E4729" t="n">
        <v>7904143000</v>
      </c>
      <c r="F4729" t="n">
        <v>2418679000</v>
      </c>
      <c r="G4729" t="n">
        <v>2585172000</v>
      </c>
      <c r="H4729" t="n">
        <v>2.7</v>
      </c>
      <c r="I4729" t="n">
        <v>2</v>
      </c>
      <c r="J4729" t="n">
        <v>8.41</v>
      </c>
      <c r="K4729" t="n">
        <v>-7061952000</v>
      </c>
      <c r="L4729" t="n">
        <v>8065021000</v>
      </c>
      <c r="M4729" t="n">
        <v>8078585000</v>
      </c>
      <c r="N4729" t="n">
        <v>-7089488000</v>
      </c>
      <c r="O4729">
        <f>D4728</f>
      </c>
      <c r="P4729">
        <f>(E4729-F4729+G4729)/O4729*100</f>
      </c>
      <c r="Q4729">
        <f>H4728</f>
      </c>
      <c r="R4729">
        <f>I4728</f>
      </c>
      <c r="S4729">
        <f>H4729-H4728</f>
      </c>
      <c r="T4729">
        <f>I4729-I4728</f>
      </c>
      <c r="U4729">
        <f>(L4729-K4729)/(2*D4729*0.01)</f>
      </c>
      <c r="V4729">
        <f>(L4729+K4729)/(D4729*0.0001)</f>
      </c>
    </row>
    <row r="4730">
      <c r="A4730" t="n">
        <v>2020</v>
      </c>
      <c r="B4730" t="inlineStr">
        <is>
          <t>00143527</t>
        </is>
      </c>
      <c r="C4730" t="inlineStr">
        <is>
          <t>경동인베스트</t>
        </is>
      </c>
      <c r="D4730" t="n">
        <v>98793708000</v>
      </c>
      <c r="E4730" t="n">
        <v>8761015000</v>
      </c>
      <c r="F4730" t="n">
        <v>1921258000</v>
      </c>
      <c r="G4730" t="n">
        <v>2717178000</v>
      </c>
      <c r="H4730" t="n">
        <v>2.6</v>
      </c>
      <c r="I4730" t="n">
        <v>2</v>
      </c>
      <c r="J4730" t="n">
        <v>8.385</v>
      </c>
      <c r="K4730" t="n">
        <v>-6871661000</v>
      </c>
      <c r="L4730" t="n">
        <v>8481854000</v>
      </c>
      <c r="M4730" t="n">
        <v>8490237000</v>
      </c>
      <c r="N4730" t="n">
        <v>-7010664000</v>
      </c>
      <c r="O4730">
        <f>D4729</f>
      </c>
      <c r="P4730">
        <f>(E4730-F4730+G4730)/O4730*100</f>
      </c>
      <c r="Q4730">
        <f>H4729</f>
      </c>
      <c r="R4730">
        <f>I4729</f>
      </c>
      <c r="S4730">
        <f>H4730-H4729</f>
      </c>
      <c r="T4730">
        <f>I4730-I4729</f>
      </c>
      <c r="U4730">
        <f>(L4730-K4730)/(2*D4730*0.01)</f>
      </c>
      <c r="V4730">
        <f>(L4730+K4730)/(D4730*0.0001)</f>
      </c>
    </row>
    <row r="4731">
      <c r="A4731" t="n">
        <v>2021</v>
      </c>
      <c r="B4731" t="inlineStr">
        <is>
          <t>00143527</t>
        </is>
      </c>
      <c r="C4731" t="inlineStr">
        <is>
          <t>경동인베스트</t>
        </is>
      </c>
      <c r="D4731" t="n">
        <v>102372770000</v>
      </c>
      <c r="E4731" t="n">
        <v>9258075000</v>
      </c>
      <c r="F4731" t="n">
        <v>13409649000</v>
      </c>
      <c r="G4731" t="n">
        <v>2882057000</v>
      </c>
      <c r="H4731" t="n">
        <v>3.15</v>
      </c>
      <c r="I4731" t="n">
        <v>2</v>
      </c>
      <c r="K4731" t="n">
        <v>-5958412000</v>
      </c>
      <c r="L4731" t="n">
        <v>6686641000</v>
      </c>
      <c r="M4731" t="n">
        <v>6727067000</v>
      </c>
      <c r="N4731" t="n">
        <v>-6101637000</v>
      </c>
      <c r="O4731">
        <f>D4730</f>
      </c>
      <c r="P4731">
        <f>(E4731-F4731+G4731)/O4731*100</f>
      </c>
      <c r="Q4731">
        <f>H4730</f>
      </c>
      <c r="R4731">
        <f>I4730</f>
      </c>
      <c r="S4731">
        <f>H4731-H4730</f>
      </c>
      <c r="T4731">
        <f>I4731-I4730</f>
      </c>
      <c r="U4731">
        <f>(L4731-K4731)/(2*D4731*0.01)</f>
      </c>
      <c r="V4731">
        <f>(L4731+K4731)/(D4731*0.0001)</f>
      </c>
    </row>
    <row r="4732">
      <c r="A4732" t="n">
        <v>2022</v>
      </c>
      <c r="B4732" t="inlineStr">
        <is>
          <t>00143527</t>
        </is>
      </c>
      <c r="C4732" t="inlineStr">
        <is>
          <t>경동인베스트</t>
        </is>
      </c>
      <c r="D4732" t="n">
        <v>106942899000</v>
      </c>
      <c r="E4732" t="n">
        <v>8472537000</v>
      </c>
      <c r="F4732" t="n">
        <v>3082442000</v>
      </c>
      <c r="G4732" t="n">
        <v>3451921000</v>
      </c>
      <c r="H4732" t="n">
        <v>5.65</v>
      </c>
      <c r="I4732" t="n">
        <v>2.75</v>
      </c>
      <c r="J4732" t="n">
        <v>6.97</v>
      </c>
      <c r="K4732" t="n">
        <v>-5045637000</v>
      </c>
      <c r="L4732" t="n">
        <v>5591262000</v>
      </c>
      <c r="M4732" t="n">
        <v>5692433000</v>
      </c>
      <c r="N4732" t="n">
        <v>-5222692000</v>
      </c>
      <c r="O4732">
        <f>D4731</f>
      </c>
      <c r="P4732">
        <f>(E4732-F4732+G4732)/O4732*100</f>
      </c>
      <c r="Q4732">
        <f>H4731</f>
      </c>
      <c r="R4732">
        <f>I4731</f>
      </c>
      <c r="S4732">
        <f>H4732-H4731</f>
      </c>
      <c r="T4732">
        <f>I4732-I4731</f>
      </c>
      <c r="U4732">
        <f>(L4732-K4732)/(2*D4732*0.01)</f>
      </c>
      <c r="V4732">
        <f>(L4732+K4732)/(D4732*0.0001)</f>
      </c>
    </row>
    <row r="4733">
      <c r="A4733" t="n">
        <v>2023</v>
      </c>
      <c r="B4733" t="inlineStr">
        <is>
          <t>00143527</t>
        </is>
      </c>
      <c r="C4733" t="inlineStr">
        <is>
          <t>경동인베스트</t>
        </is>
      </c>
      <c r="D4733" t="n">
        <v>103627089000</v>
      </c>
      <c r="E4733" t="n">
        <v>7821971000</v>
      </c>
      <c r="F4733" t="n">
        <v>22262067000</v>
      </c>
      <c r="G4733" t="n">
        <v>5666072000</v>
      </c>
      <c r="H4733" t="n">
        <v>4.65</v>
      </c>
      <c r="I4733" t="n">
        <v>2.6</v>
      </c>
      <c r="J4733" t="n">
        <v>6.945</v>
      </c>
      <c r="K4733" t="n">
        <v>-4911396000</v>
      </c>
      <c r="L4733" t="n">
        <v>5431216000</v>
      </c>
      <c r="M4733" t="n">
        <v>5469009000</v>
      </c>
      <c r="N4733" t="n">
        <v>-5034424000</v>
      </c>
      <c r="O4733">
        <f>D4732</f>
      </c>
      <c r="P4733">
        <f>(E4733-F4733+G4733)/O4733*100</f>
      </c>
      <c r="Q4733">
        <f>H4732</f>
      </c>
      <c r="R4733">
        <f>I4732</f>
      </c>
      <c r="S4733">
        <f>H4733-H4732</f>
      </c>
      <c r="T4733">
        <f>I4733-I4732</f>
      </c>
      <c r="U4733">
        <f>(L4733-K4733)/(2*D4733*0.01)</f>
      </c>
      <c r="V4733">
        <f>(L4733+K4733)/(D4733*0.0001)</f>
      </c>
    </row>
    <row r="4734">
      <c r="A4734" t="n">
        <v>2024</v>
      </c>
      <c r="B4734" t="inlineStr">
        <is>
          <t>00143527</t>
        </is>
      </c>
      <c r="C4734" t="inlineStr">
        <is>
          <t>경동인베스트</t>
        </is>
      </c>
      <c r="D4734" t="n">
        <v>118409356000</v>
      </c>
      <c r="E4734" t="n">
        <v>7594735000</v>
      </c>
      <c r="F4734" t="n">
        <v>2554829000</v>
      </c>
      <c r="G4734" t="n">
        <v>4565532000</v>
      </c>
      <c r="H4734" t="n">
        <v>4.3</v>
      </c>
      <c r="I4734" t="n">
        <v>3.65</v>
      </c>
      <c r="J4734" t="n">
        <v>6.275</v>
      </c>
      <c r="K4734" t="n">
        <v>-5455242000</v>
      </c>
      <c r="L4734" t="n">
        <v>6033815000</v>
      </c>
      <c r="M4734" t="n">
        <v>6033727000</v>
      </c>
      <c r="N4734" t="n">
        <v>-5556834000</v>
      </c>
      <c r="O4734">
        <f>D4733</f>
      </c>
      <c r="P4734">
        <f>(E4734-F4734+G4734)/O4734*100</f>
      </c>
      <c r="Q4734">
        <f>H4733</f>
      </c>
      <c r="R4734">
        <f>I4733</f>
      </c>
      <c r="S4734">
        <f>H4734-H4733</f>
      </c>
      <c r="T4734">
        <f>I4734-I4733</f>
      </c>
      <c r="U4734">
        <f>(L4734-K4734)/(2*D4734*0.01)</f>
      </c>
      <c r="V4734">
        <f>(L4734+K4734)/(D4734*0.0001)</f>
      </c>
    </row>
    <row r="4735">
      <c r="A4735" t="n">
        <v>2025</v>
      </c>
      <c r="B4735" t="inlineStr">
        <is>
          <t>00143527</t>
        </is>
      </c>
      <c r="C4735" t="inlineStr">
        <is>
          <t>경동인베스트</t>
        </is>
      </c>
      <c r="D4735" t="n">
        <v>109048261000</v>
      </c>
      <c r="E4735" t="n">
        <v>7269483000</v>
      </c>
      <c r="F4735" t="n">
        <v>22726166000</v>
      </c>
      <c r="G4735" t="n">
        <v>3860399000</v>
      </c>
      <c r="H4735" t="n">
        <v>4.65</v>
      </c>
      <c r="I4735" t="n">
        <v>3.5</v>
      </c>
      <c r="J4735" t="n">
        <v>6.19</v>
      </c>
      <c r="K4735" t="n">
        <v>-5003731000</v>
      </c>
      <c r="L4735" t="n">
        <v>5519964000</v>
      </c>
      <c r="M4735" t="n">
        <v>5548785000</v>
      </c>
      <c r="N4735" t="n">
        <v>-5121446000</v>
      </c>
      <c r="O4735">
        <f>D4734</f>
      </c>
      <c r="P4735">
        <f>(E4735-F4735+G4735)/O4735*100</f>
      </c>
      <c r="Q4735">
        <f>H4734</f>
      </c>
      <c r="R4735">
        <f>I4734</f>
      </c>
      <c r="S4735">
        <f>H4735-H4734</f>
      </c>
      <c r="T4735">
        <f>I4735-I4734</f>
      </c>
      <c r="U4735">
        <f>(L4735-K4735)/(2*D4735*0.01)</f>
      </c>
      <c r="V4735">
        <f>(L4735+K4735)/(D4735*0.0001)</f>
      </c>
    </row>
    <row r="4736">
      <c r="A4736" t="n">
        <v>2014</v>
      </c>
      <c r="B4736" t="inlineStr">
        <is>
          <t>00143642</t>
        </is>
      </c>
      <c r="C4736" t="inlineStr">
        <is>
          <t>웅진식품</t>
        </is>
      </c>
      <c r="D4736" t="n">
        <v>4023229000</v>
      </c>
      <c r="E4736" t="n">
        <v>1030151000</v>
      </c>
      <c r="F4736" t="n">
        <v>641540000</v>
      </c>
      <c r="G4736" t="n">
        <v>128517000</v>
      </c>
      <c r="H4736" t="n">
        <v>3.28</v>
      </c>
      <c r="I4736" t="n">
        <v>4.96</v>
      </c>
      <c r="K4736" t="n">
        <v>-43600000</v>
      </c>
      <c r="L4736" t="n">
        <v>47000000</v>
      </c>
      <c r="M4736" t="n">
        <v>-46000000</v>
      </c>
      <c r="N4736" t="n">
        <v>-43200000</v>
      </c>
      <c r="U4736">
        <f>(L4736-K4736)/(2*D4736*0.01)</f>
      </c>
      <c r="V4736">
        <f>(L4736+K4736)/(D4736*0.0001)</f>
      </c>
    </row>
    <row r="4737">
      <c r="A4737" t="n">
        <v>2015</v>
      </c>
      <c r="B4737" t="inlineStr">
        <is>
          <t>00143642</t>
        </is>
      </c>
      <c r="C4737" t="inlineStr">
        <is>
          <t>웅진식품</t>
        </is>
      </c>
      <c r="D4737" t="n">
        <v>4681337000</v>
      </c>
      <c r="E4737" t="n">
        <v>1328849000</v>
      </c>
      <c r="F4737" t="n">
        <v>1367160000</v>
      </c>
      <c r="G4737" t="n">
        <v>132039000</v>
      </c>
      <c r="H4737" t="n">
        <v>2.49</v>
      </c>
      <c r="I4737" t="n">
        <v>5</v>
      </c>
      <c r="K4737" t="n">
        <v>-290000000</v>
      </c>
      <c r="L4737" t="n">
        <v>300000000</v>
      </c>
      <c r="M4737" t="n">
        <v>300000000</v>
      </c>
      <c r="N4737" t="n">
        <v>-280000000</v>
      </c>
      <c r="O4737">
        <f>D4736</f>
      </c>
      <c r="P4737">
        <f>(E4737-F4737+G4737)/O4737*100</f>
      </c>
      <c r="Q4737">
        <f>H4736</f>
      </c>
      <c r="R4737">
        <f>I4736</f>
      </c>
      <c r="S4737">
        <f>H4737-H4736</f>
      </c>
      <c r="T4737">
        <f>I4737-I4736</f>
      </c>
      <c r="U4737">
        <f>(L4737-K4737)/(2*D4737*0.01)</f>
      </c>
      <c r="V4737">
        <f>(L4737+K4737)/(D4737*0.0001)</f>
      </c>
    </row>
    <row r="4738">
      <c r="A4738" t="n">
        <v>2016</v>
      </c>
      <c r="B4738" t="inlineStr">
        <is>
          <t>00143642</t>
        </is>
      </c>
      <c r="C4738" t="inlineStr">
        <is>
          <t>웅진식품</t>
        </is>
      </c>
      <c r="D4738" t="n">
        <v>5557856000</v>
      </c>
      <c r="E4738" t="n">
        <v>1376981000</v>
      </c>
      <c r="F4738" t="n">
        <v>745625000</v>
      </c>
      <c r="G4738" t="n">
        <v>94560000</v>
      </c>
      <c r="H4738" t="n">
        <v>2.46</v>
      </c>
      <c r="I4738" t="n">
        <v>5</v>
      </c>
      <c r="O4738">
        <f>D4737</f>
      </c>
      <c r="P4738">
        <f>(E4738-F4738+G4738)/O4738*100</f>
      </c>
      <c r="Q4738">
        <f>H4737</f>
      </c>
      <c r="R4738">
        <f>I4737</f>
      </c>
      <c r="S4738">
        <f>H4738-H4737</f>
      </c>
      <c r="T4738">
        <f>I4738-I4737</f>
      </c>
    </row>
    <row r="4739">
      <c r="A4739" t="n">
        <v>2017</v>
      </c>
      <c r="B4739" t="inlineStr">
        <is>
          <t>00143642</t>
        </is>
      </c>
      <c r="C4739" t="inlineStr">
        <is>
          <t>웅진식품</t>
        </is>
      </c>
      <c r="D4739" t="n">
        <v>5635942000</v>
      </c>
      <c r="E4739" t="n">
        <v>1286258000</v>
      </c>
      <c r="F4739" t="n">
        <v>1104678000</v>
      </c>
      <c r="G4739" t="n">
        <v>130473000</v>
      </c>
      <c r="H4739" t="n">
        <v>2.9</v>
      </c>
      <c r="I4739" t="n">
        <v>5</v>
      </c>
      <c r="J4739" t="n">
        <v>5.8</v>
      </c>
      <c r="K4739" t="n">
        <v>-157800000</v>
      </c>
      <c r="L4739" t="n">
        <v>163440000</v>
      </c>
      <c r="M4739" t="n">
        <v>163450000</v>
      </c>
      <c r="N4739" t="n">
        <v>-152100000</v>
      </c>
      <c r="O4739">
        <f>D4738</f>
      </c>
      <c r="P4739">
        <f>(E4739-F4739+G4739)/O4739*100</f>
      </c>
      <c r="Q4739">
        <f>H4738</f>
      </c>
      <c r="R4739">
        <f>I4738</f>
      </c>
      <c r="S4739">
        <f>H4739-H4738</f>
      </c>
      <c r="T4739">
        <f>I4739-I4738</f>
      </c>
      <c r="U4739">
        <f>(L4739-K4739)/(2*D4739*0.01)</f>
      </c>
      <c r="V4739">
        <f>(L4739+K4739)/(D4739*0.0001)</f>
      </c>
    </row>
    <row r="4740">
      <c r="A4740" t="n">
        <v>2018</v>
      </c>
      <c r="B4740" t="inlineStr">
        <is>
          <t>00143642</t>
        </is>
      </c>
      <c r="C4740" t="inlineStr">
        <is>
          <t>웅진식품</t>
        </is>
      </c>
      <c r="D4740" t="n">
        <v>6759474000</v>
      </c>
      <c r="E4740" t="n">
        <v>1182192000</v>
      </c>
      <c r="F4740" t="n">
        <v>472491000</v>
      </c>
      <c r="G4740" t="n">
        <v>156383000</v>
      </c>
      <c r="H4740" t="n">
        <v>2.5</v>
      </c>
      <c r="I4740" t="n">
        <v>4.5</v>
      </c>
      <c r="J4740" t="n">
        <v>6.5</v>
      </c>
      <c r="K4740" t="n">
        <v>-216320000</v>
      </c>
      <c r="L4740" t="n">
        <v>230120000</v>
      </c>
      <c r="M4740" t="n">
        <v>230120000</v>
      </c>
      <c r="N4740" t="n">
        <v>-216320000</v>
      </c>
      <c r="O4740">
        <f>D4739</f>
      </c>
      <c r="P4740">
        <f>(E4740-F4740+G4740)/O4740*100</f>
      </c>
      <c r="Q4740">
        <f>H4739</f>
      </c>
      <c r="R4740">
        <f>I4739</f>
      </c>
      <c r="S4740">
        <f>H4740-H4739</f>
      </c>
      <c r="T4740">
        <f>I4740-I4739</f>
      </c>
      <c r="U4740">
        <f>(L4740-K4740)/(2*D4740*0.01)</f>
      </c>
      <c r="V4740">
        <f>(L4740+K4740)/(D4740*0.0001)</f>
      </c>
    </row>
    <row r="4741">
      <c r="A4741" t="n">
        <v>2019</v>
      </c>
      <c r="B4741" t="inlineStr">
        <is>
          <t>00143642</t>
        </is>
      </c>
      <c r="C4741" t="inlineStr">
        <is>
          <t>웅진식품</t>
        </is>
      </c>
      <c r="D4741" t="n">
        <v>7357329000</v>
      </c>
      <c r="E4741" t="n">
        <v>1232215000</v>
      </c>
      <c r="F4741" t="n">
        <v>952139000</v>
      </c>
      <c r="G4741" t="n">
        <v>160642000</v>
      </c>
      <c r="H4741" t="n">
        <v>2.5</v>
      </c>
      <c r="I4741" t="n">
        <v>4.5</v>
      </c>
      <c r="J4741" t="n">
        <v>6.4</v>
      </c>
      <c r="K4741" t="n">
        <v>-237835680</v>
      </c>
      <c r="L4741" t="n">
        <v>250568360</v>
      </c>
      <c r="M4741" t="n">
        <v>242947570</v>
      </c>
      <c r="N4741" t="n">
        <v>-235584320</v>
      </c>
      <c r="O4741">
        <f>D4740</f>
      </c>
      <c r="P4741">
        <f>(E4741-F4741+G4741)/O4741*100</f>
      </c>
      <c r="Q4741">
        <f>H4740</f>
      </c>
      <c r="R4741">
        <f>I4740</f>
      </c>
      <c r="S4741">
        <f>H4741-H4740</f>
      </c>
      <c r="T4741">
        <f>I4741-I4740</f>
      </c>
      <c r="U4741">
        <f>(L4741-K4741)/(2*D4741*0.01)</f>
      </c>
      <c r="V4741">
        <f>(L4741+K4741)/(D4741*0.0001)</f>
      </c>
    </row>
    <row r="4742">
      <c r="A4742" t="n">
        <v>2020</v>
      </c>
      <c r="B4742" t="inlineStr">
        <is>
          <t>00143642</t>
        </is>
      </c>
      <c r="C4742" t="inlineStr">
        <is>
          <t>웅진식품</t>
        </is>
      </c>
      <c r="D4742" t="n">
        <v>8250967000</v>
      </c>
      <c r="E4742" t="n">
        <v>1205794000</v>
      </c>
      <c r="F4742" t="n">
        <v>402219000</v>
      </c>
      <c r="G4742" t="n">
        <v>175610000</v>
      </c>
      <c r="H4742" t="n">
        <v>2.54</v>
      </c>
      <c r="I4742" t="n">
        <v>4.5</v>
      </c>
      <c r="J4742" t="n">
        <v>6.6</v>
      </c>
      <c r="K4742" t="n">
        <v>-255250000</v>
      </c>
      <c r="M4742" t="n">
        <v>264640000</v>
      </c>
      <c r="O4742">
        <f>D4741</f>
      </c>
      <c r="P4742">
        <f>(E4742-F4742+G4742)/O4742*100</f>
      </c>
      <c r="Q4742">
        <f>H4741</f>
      </c>
      <c r="R4742">
        <f>I4741</f>
      </c>
      <c r="S4742">
        <f>H4742-H4741</f>
      </c>
      <c r="T4742">
        <f>I4742-I4741</f>
      </c>
    </row>
    <row r="4743">
      <c r="A4743" t="n">
        <v>2021</v>
      </c>
      <c r="B4743" t="inlineStr">
        <is>
          <t>00143642</t>
        </is>
      </c>
      <c r="C4743" t="inlineStr">
        <is>
          <t>웅진식품</t>
        </is>
      </c>
      <c r="D4743" t="n">
        <v>9103381000</v>
      </c>
      <c r="E4743" t="n">
        <v>1250624000</v>
      </c>
      <c r="F4743" t="n">
        <v>557269000</v>
      </c>
      <c r="G4743" t="n">
        <v>230308000</v>
      </c>
      <c r="H4743" t="n">
        <v>3.19</v>
      </c>
      <c r="I4743" t="n">
        <v>4.5</v>
      </c>
      <c r="J4743" t="n">
        <v>7</v>
      </c>
      <c r="K4743" t="n">
        <v>-300000000</v>
      </c>
      <c r="M4743" t="n">
        <v>300000000</v>
      </c>
      <c r="O4743">
        <f>D4742</f>
      </c>
      <c r="P4743">
        <f>(E4743-F4743+G4743)/O4743*100</f>
      </c>
      <c r="Q4743">
        <f>H4742</f>
      </c>
      <c r="R4743">
        <f>I4742</f>
      </c>
      <c r="S4743">
        <f>H4743-H4742</f>
      </c>
      <c r="T4743">
        <f>I4743-I4742</f>
      </c>
    </row>
    <row r="4744">
      <c r="A4744" t="n">
        <v>2022</v>
      </c>
      <c r="B4744" t="inlineStr">
        <is>
          <t>00143642</t>
        </is>
      </c>
      <c r="C4744" t="inlineStr">
        <is>
          <t>웅진식품</t>
        </is>
      </c>
      <c r="D4744" t="n">
        <v>8595654000</v>
      </c>
      <c r="E4744" t="n">
        <v>1213856000</v>
      </c>
      <c r="F4744" t="n">
        <v>881947000</v>
      </c>
      <c r="G4744" t="n">
        <v>372162000</v>
      </c>
      <c r="H4744" t="n">
        <v>5.61</v>
      </c>
      <c r="I4744" t="n">
        <v>4.5</v>
      </c>
      <c r="J4744" t="n">
        <v>6.1</v>
      </c>
      <c r="K4744" t="n">
        <v>-242800000</v>
      </c>
      <c r="M4744" t="n">
        <v>257400000</v>
      </c>
      <c r="O4744">
        <f>D4743</f>
      </c>
      <c r="P4744">
        <f>(E4744-F4744+G4744)/O4744*100</f>
      </c>
      <c r="Q4744">
        <f>H4743</f>
      </c>
      <c r="R4744">
        <f>I4743</f>
      </c>
      <c r="S4744">
        <f>H4744-H4743</f>
      </c>
      <c r="T4744">
        <f>I4744-I4743</f>
      </c>
    </row>
    <row r="4745">
      <c r="A4745" t="n">
        <v>2023</v>
      </c>
      <c r="B4745" t="inlineStr">
        <is>
          <t>00143642</t>
        </is>
      </c>
      <c r="C4745" t="inlineStr">
        <is>
          <t>웅진식품</t>
        </is>
      </c>
      <c r="D4745" t="n">
        <v>9077971000</v>
      </c>
      <c r="E4745" t="n">
        <v>1611277000</v>
      </c>
      <c r="F4745" t="n">
        <v>1968119000</v>
      </c>
      <c r="G4745" t="n">
        <v>460271000</v>
      </c>
      <c r="H4745" t="n">
        <v>4.77</v>
      </c>
      <c r="I4745" t="n">
        <v>4.14</v>
      </c>
      <c r="J4745" t="n">
        <v>6.6</v>
      </c>
      <c r="K4745" t="n">
        <v>-281243000</v>
      </c>
      <c r="L4745" t="n">
        <v>296700000</v>
      </c>
      <c r="M4745" t="n">
        <v>297900000</v>
      </c>
      <c r="N4745" t="n">
        <v>-288000000</v>
      </c>
      <c r="O4745">
        <f>D4744</f>
      </c>
      <c r="P4745">
        <f>(E4745-F4745+G4745)/O4745*100</f>
      </c>
      <c r="Q4745">
        <f>H4744</f>
      </c>
      <c r="R4745">
        <f>I4744</f>
      </c>
      <c r="S4745">
        <f>H4745-H4744</f>
      </c>
      <c r="T4745">
        <f>I4745-I4744</f>
      </c>
      <c r="U4745">
        <f>(L4745-K4745)/(2*D4745*0.01)</f>
      </c>
      <c r="V4745">
        <f>(L4745+K4745)/(D4745*0.0001)</f>
      </c>
    </row>
    <row r="4746">
      <c r="A4746" t="n">
        <v>2024</v>
      </c>
      <c r="B4746" t="inlineStr">
        <is>
          <t>00143642</t>
        </is>
      </c>
      <c r="C4746" t="inlineStr">
        <is>
          <t>웅진식품</t>
        </is>
      </c>
      <c r="D4746" t="n">
        <v>10032668000</v>
      </c>
      <c r="E4746" t="n">
        <v>1742443000</v>
      </c>
      <c r="F4746" t="n">
        <v>1463880000</v>
      </c>
      <c r="G4746" t="n">
        <v>416429000</v>
      </c>
      <c r="H4746" t="n">
        <v>4.34</v>
      </c>
      <c r="I4746" t="n">
        <v>4.15</v>
      </c>
      <c r="J4746" t="n">
        <v>7.8</v>
      </c>
      <c r="K4746" t="n">
        <v>-360000000</v>
      </c>
      <c r="M4746" t="n">
        <v>39000000</v>
      </c>
      <c r="O4746">
        <f>D4745</f>
      </c>
      <c r="P4746">
        <f>(E4746-F4746+G4746)/O4746*100</f>
      </c>
      <c r="Q4746">
        <f>H4745</f>
      </c>
      <c r="R4746">
        <f>I4745</f>
      </c>
      <c r="S4746">
        <f>H4746-H4745</f>
      </c>
      <c r="T4746">
        <f>I4746-I4745</f>
      </c>
    </row>
    <row r="4747">
      <c r="A4747" t="n">
        <v>2014</v>
      </c>
      <c r="B4747" t="inlineStr">
        <is>
          <t>00143651</t>
        </is>
      </c>
      <c r="C4747" t="inlineStr">
        <is>
          <t>웅진</t>
        </is>
      </c>
      <c r="D4747" t="n">
        <v>26008412000</v>
      </c>
      <c r="E4747" t="n">
        <v>5069034000</v>
      </c>
      <c r="F4747" t="n">
        <v>3298775000</v>
      </c>
      <c r="G4747" t="n">
        <v>705539000</v>
      </c>
      <c r="H4747" t="n">
        <v>3.5</v>
      </c>
      <c r="I4747" t="n">
        <v>4.075</v>
      </c>
    </row>
    <row r="4748">
      <c r="A4748" t="n">
        <v>2015</v>
      </c>
      <c r="B4748" t="inlineStr">
        <is>
          <t>00143651</t>
        </is>
      </c>
      <c r="C4748" t="inlineStr">
        <is>
          <t>웅진</t>
        </is>
      </c>
      <c r="D4748" t="n">
        <v>19666939000</v>
      </c>
      <c r="E4748" t="n">
        <v>5205588000</v>
      </c>
      <c r="F4748" t="n">
        <v>3987713000</v>
      </c>
      <c r="G4748" t="n">
        <v>562453000</v>
      </c>
      <c r="H4748" t="n">
        <v>2.56</v>
      </c>
      <c r="I4748" t="n">
        <v>3.31</v>
      </c>
      <c r="J4748" t="n">
        <v>6.91</v>
      </c>
      <c r="K4748" t="n">
        <v>-925214000</v>
      </c>
      <c r="L4748" t="n">
        <v>1727152000</v>
      </c>
      <c r="M4748" t="n">
        <v>1731132000</v>
      </c>
      <c r="N4748" t="n">
        <v>-937162000</v>
      </c>
      <c r="O4748">
        <f>D4747</f>
      </c>
      <c r="P4748">
        <f>(E4748-F4748+G4748)/O4748*100</f>
      </c>
      <c r="Q4748">
        <f>H4747</f>
      </c>
      <c r="R4748">
        <f>I4747</f>
      </c>
      <c r="S4748">
        <f>H4748-H4747</f>
      </c>
      <c r="T4748">
        <f>I4748-I4747</f>
      </c>
      <c r="U4748">
        <f>(L4748-K4748)/(2*D4748*0.01)</f>
      </c>
      <c r="V4748">
        <f>(L4748+K4748)/(D4748*0.0001)</f>
      </c>
    </row>
    <row r="4749">
      <c r="A4749" t="n">
        <v>2016</v>
      </c>
      <c r="B4749" t="inlineStr">
        <is>
          <t>00143651</t>
        </is>
      </c>
      <c r="C4749" t="inlineStr">
        <is>
          <t>웅진</t>
        </is>
      </c>
      <c r="D4749" t="n">
        <v>19703743000</v>
      </c>
      <c r="E4749" t="n">
        <v>3660606000</v>
      </c>
      <c r="F4749" t="n">
        <v>3804988000</v>
      </c>
      <c r="G4749" t="n">
        <v>351607000</v>
      </c>
      <c r="H4749" t="n">
        <v>2.63</v>
      </c>
      <c r="I4749" t="n">
        <v>3.34</v>
      </c>
      <c r="K4749" t="n">
        <v>-840321000</v>
      </c>
      <c r="L4749" t="n">
        <v>897327000</v>
      </c>
      <c r="M4749" t="n">
        <v>897187000</v>
      </c>
      <c r="N4749" t="n">
        <v>-849963000</v>
      </c>
      <c r="O4749">
        <f>D4748</f>
      </c>
      <c r="P4749">
        <f>(E4749-F4749+G4749)/O4749*100</f>
      </c>
      <c r="Q4749">
        <f>H4748</f>
      </c>
      <c r="R4749">
        <f>I4748</f>
      </c>
      <c r="S4749">
        <f>H4749-H4748</f>
      </c>
      <c r="T4749">
        <f>I4749-I4748</f>
      </c>
      <c r="U4749">
        <f>(L4749-K4749)/(2*D4749*0.01)</f>
      </c>
      <c r="V4749">
        <f>(L4749+K4749)/(D4749*0.0001)</f>
      </c>
    </row>
    <row r="4750">
      <c r="A4750" t="n">
        <v>2017</v>
      </c>
      <c r="B4750" t="inlineStr">
        <is>
          <t>00143651</t>
        </is>
      </c>
      <c r="C4750" t="inlineStr">
        <is>
          <t>웅진</t>
        </is>
      </c>
      <c r="D4750" t="n">
        <v>17692456000</v>
      </c>
      <c r="E4750" t="n">
        <v>3208428000</v>
      </c>
      <c r="F4750" t="n">
        <v>4452801000</v>
      </c>
      <c r="G4750" t="n">
        <v>396261000</v>
      </c>
      <c r="H4750" t="n">
        <v>3.265</v>
      </c>
      <c r="I4750" t="n">
        <v>3.815</v>
      </c>
      <c r="K4750" t="n">
        <v>-584978000</v>
      </c>
      <c r="L4750" t="n">
        <v>625581000</v>
      </c>
      <c r="M4750" t="n">
        <v>629537000</v>
      </c>
      <c r="N4750" t="n">
        <v>-595878000</v>
      </c>
      <c r="O4750">
        <f>D4749</f>
      </c>
      <c r="P4750">
        <f>(E4750-F4750+G4750)/O4750*100</f>
      </c>
      <c r="Q4750">
        <f>H4749</f>
      </c>
      <c r="R4750">
        <f>I4749</f>
      </c>
      <c r="S4750">
        <f>H4750-H4749</f>
      </c>
      <c r="T4750">
        <f>I4750-I4749</f>
      </c>
      <c r="U4750">
        <f>(L4750-K4750)/(2*D4750*0.01)</f>
      </c>
      <c r="V4750">
        <f>(L4750+K4750)/(D4750*0.0001)</f>
      </c>
    </row>
    <row r="4751">
      <c r="A4751" t="n">
        <v>2018</v>
      </c>
      <c r="B4751" t="inlineStr">
        <is>
          <t>00143651</t>
        </is>
      </c>
      <c r="C4751" t="inlineStr">
        <is>
          <t>웅진</t>
        </is>
      </c>
      <c r="D4751" t="n">
        <v>21450321000</v>
      </c>
      <c r="E4751" t="n">
        <v>3427196000</v>
      </c>
      <c r="F4751" t="n">
        <v>2555925000</v>
      </c>
      <c r="G4751" t="n">
        <v>487944000</v>
      </c>
      <c r="H4751" t="n">
        <v>2.82</v>
      </c>
      <c r="I4751" t="n">
        <v>3.79</v>
      </c>
      <c r="K4751" t="n">
        <v>-686041000</v>
      </c>
      <c r="L4751" t="n">
        <v>747218000</v>
      </c>
      <c r="M4751" t="n">
        <v>747053000</v>
      </c>
      <c r="N4751" t="n">
        <v>-918872000</v>
      </c>
      <c r="O4751">
        <f>D4750</f>
      </c>
      <c r="P4751">
        <f>(E4751-F4751+G4751)/O4751*100</f>
      </c>
      <c r="Q4751">
        <f>H4750</f>
      </c>
      <c r="R4751">
        <f>I4750</f>
      </c>
      <c r="S4751">
        <f>H4751-H4750</f>
      </c>
      <c r="T4751">
        <f>I4751-I4750</f>
      </c>
      <c r="U4751">
        <f>(L4751-K4751)/(2*D4751*0.01)</f>
      </c>
      <c r="V4751">
        <f>(L4751+K4751)/(D4751*0.0001)</f>
      </c>
    </row>
    <row r="4752">
      <c r="A4752" t="n">
        <v>2019</v>
      </c>
      <c r="B4752" t="inlineStr">
        <is>
          <t>00143651</t>
        </is>
      </c>
      <c r="C4752" t="inlineStr">
        <is>
          <t>웅진</t>
        </is>
      </c>
      <c r="D4752" t="n">
        <v>71743573000</v>
      </c>
      <c r="E4752" t="n">
        <v>9707994000</v>
      </c>
      <c r="F4752" t="n">
        <v>10643077000</v>
      </c>
      <c r="G4752" t="n">
        <v>1292588000</v>
      </c>
      <c r="H4752" t="n">
        <v>2.54</v>
      </c>
      <c r="I4752" t="n">
        <v>4.34</v>
      </c>
      <c r="K4752" t="n">
        <v>-2055490000</v>
      </c>
      <c r="L4752" t="n">
        <v>2198548000</v>
      </c>
      <c r="M4752" t="n">
        <v>2197958000</v>
      </c>
      <c r="N4752" t="n">
        <v>-2081332000</v>
      </c>
      <c r="O4752">
        <f>D4751</f>
      </c>
      <c r="P4752">
        <f>(E4752-F4752+G4752)/O4752*100</f>
      </c>
      <c r="Q4752">
        <f>H4751</f>
      </c>
      <c r="R4752">
        <f>I4751</f>
      </c>
      <c r="S4752">
        <f>H4752-H4751</f>
      </c>
      <c r="T4752">
        <f>I4752-I4751</f>
      </c>
      <c r="U4752">
        <f>(L4752-K4752)/(2*D4752*0.01)</f>
      </c>
      <c r="V4752">
        <f>(L4752+K4752)/(D4752*0.0001)</f>
      </c>
    </row>
    <row r="4753">
      <c r="A4753" t="n">
        <v>2020</v>
      </c>
      <c r="B4753" t="inlineStr">
        <is>
          <t>00143651</t>
        </is>
      </c>
      <c r="C4753" t="inlineStr">
        <is>
          <t>웅진</t>
        </is>
      </c>
      <c r="D4753" t="n">
        <v>74556579000</v>
      </c>
      <c r="E4753" t="n">
        <v>11013211000</v>
      </c>
      <c r="F4753" t="n">
        <v>9570796000</v>
      </c>
      <c r="G4753" t="n">
        <v>1484509000</v>
      </c>
      <c r="H4753" t="n">
        <v>2.495</v>
      </c>
      <c r="I4753" t="n">
        <v>4.17</v>
      </c>
      <c r="K4753" t="n">
        <v>-4221201000</v>
      </c>
      <c r="L4753" t="n">
        <v>4512511000</v>
      </c>
      <c r="M4753" t="n">
        <v>4516607000</v>
      </c>
      <c r="N4753" t="n">
        <v>-4272679000</v>
      </c>
      <c r="O4753">
        <f>D4752</f>
      </c>
      <c r="P4753">
        <f>(E4753-F4753+G4753)/O4753*100</f>
      </c>
      <c r="Q4753">
        <f>H4752</f>
      </c>
      <c r="R4753">
        <f>I4752</f>
      </c>
      <c r="S4753">
        <f>H4753-H4752</f>
      </c>
      <c r="T4753">
        <f>I4753-I4752</f>
      </c>
      <c r="U4753">
        <f>(L4753-K4753)/(2*D4753*0.01)</f>
      </c>
      <c r="V4753">
        <f>(L4753+K4753)/(D4753*0.0001)</f>
      </c>
    </row>
    <row r="4754">
      <c r="A4754" t="n">
        <v>2021</v>
      </c>
      <c r="B4754" t="inlineStr">
        <is>
          <t>00143651</t>
        </is>
      </c>
      <c r="C4754" t="inlineStr">
        <is>
          <t>웅진</t>
        </is>
      </c>
      <c r="D4754" t="n">
        <v>71664900000</v>
      </c>
      <c r="E4754" t="n">
        <v>11039624000</v>
      </c>
      <c r="F4754" t="n">
        <v>14277709000</v>
      </c>
      <c r="G4754" t="n">
        <v>1816849000</v>
      </c>
      <c r="H4754" t="n">
        <v>3.105</v>
      </c>
      <c r="I4754" t="n">
        <v>4.125</v>
      </c>
      <c r="K4754" t="n">
        <v>-3697528000</v>
      </c>
      <c r="L4754" t="n">
        <v>4126346000</v>
      </c>
      <c r="M4754" t="n">
        <v>4138086000</v>
      </c>
      <c r="N4754" t="n">
        <v>-3775580000</v>
      </c>
      <c r="O4754">
        <f>D4753</f>
      </c>
      <c r="P4754">
        <f>(E4754-F4754+G4754)/O4754*100</f>
      </c>
      <c r="Q4754">
        <f>H4753</f>
      </c>
      <c r="R4754">
        <f>I4753</f>
      </c>
      <c r="S4754">
        <f>H4754-H4753</f>
      </c>
      <c r="T4754">
        <f>I4754-I4753</f>
      </c>
      <c r="U4754">
        <f>(L4754-K4754)/(2*D4754*0.01)</f>
      </c>
      <c r="V4754">
        <f>(L4754+K4754)/(D4754*0.0001)</f>
      </c>
    </row>
    <row r="4755">
      <c r="A4755" t="n">
        <v>2022</v>
      </c>
      <c r="B4755" t="inlineStr">
        <is>
          <t>00143651</t>
        </is>
      </c>
      <c r="C4755" t="inlineStr">
        <is>
          <t>웅진</t>
        </is>
      </c>
      <c r="D4755" t="n">
        <v>66725754000</v>
      </c>
      <c r="E4755" t="n">
        <v>10537078000</v>
      </c>
      <c r="F4755" t="n">
        <v>12842056000</v>
      </c>
      <c r="G4755" t="n">
        <v>2537274000</v>
      </c>
      <c r="H4755" t="n">
        <v>5.57</v>
      </c>
      <c r="I4755" t="n">
        <v>4.325</v>
      </c>
      <c r="J4755" t="n">
        <v>3.6</v>
      </c>
      <c r="K4755" t="n">
        <v>-2215105000</v>
      </c>
      <c r="L4755" t="n">
        <v>2402092000</v>
      </c>
      <c r="M4755" t="n">
        <v>2468310000</v>
      </c>
      <c r="N4755" t="n">
        <v>-2313613000</v>
      </c>
      <c r="O4755">
        <f>D4754</f>
      </c>
      <c r="P4755">
        <f>(E4755-F4755+G4755)/O4755*100</f>
      </c>
      <c r="Q4755">
        <f>H4754</f>
      </c>
      <c r="R4755">
        <f>I4754</f>
      </c>
      <c r="S4755">
        <f>H4755-H4754</f>
      </c>
      <c r="T4755">
        <f>I4755-I4754</f>
      </c>
      <c r="U4755">
        <f>(L4755-K4755)/(2*D4755*0.01)</f>
      </c>
      <c r="V4755">
        <f>(L4755+K4755)/(D4755*0.0001)</f>
      </c>
    </row>
    <row r="4756">
      <c r="A4756" t="n">
        <v>2023</v>
      </c>
      <c r="B4756" t="inlineStr">
        <is>
          <t>00143651</t>
        </is>
      </c>
      <c r="C4756" t="inlineStr">
        <is>
          <t>웅진</t>
        </is>
      </c>
      <c r="D4756" t="n">
        <v>74625462000</v>
      </c>
      <c r="E4756" t="n">
        <v>10465513000</v>
      </c>
      <c r="F4756" t="n">
        <v>10765394000</v>
      </c>
      <c r="G4756" t="n">
        <v>2971081000</v>
      </c>
      <c r="H4756" t="n">
        <v>4.67</v>
      </c>
      <c r="I4756" t="n">
        <v>4.335</v>
      </c>
      <c r="J4756" t="n">
        <v>4</v>
      </c>
      <c r="K4756" t="n">
        <v>-2757044000</v>
      </c>
      <c r="L4756" t="n">
        <v>3001718000</v>
      </c>
      <c r="M4756" t="n">
        <v>3052438000</v>
      </c>
      <c r="N4756" t="n">
        <v>-2851923000</v>
      </c>
      <c r="O4756">
        <f>D4755</f>
      </c>
      <c r="P4756">
        <f>(E4756-F4756+G4756)/O4756*100</f>
      </c>
      <c r="Q4756">
        <f>H4755</f>
      </c>
      <c r="R4756">
        <f>I4755</f>
      </c>
      <c r="S4756">
        <f>H4756-H4755</f>
      </c>
      <c r="T4756">
        <f>I4756-I4755</f>
      </c>
      <c r="U4756">
        <f>(L4756-K4756)/(2*D4756*0.01)</f>
      </c>
      <c r="V4756">
        <f>(L4756+K4756)/(D4756*0.0001)</f>
      </c>
    </row>
    <row r="4757">
      <c r="A4757" t="n">
        <v>2024</v>
      </c>
      <c r="B4757" t="inlineStr">
        <is>
          <t>00143651</t>
        </is>
      </c>
      <c r="C4757" t="inlineStr">
        <is>
          <t>웅진</t>
        </is>
      </c>
      <c r="D4757" t="n">
        <v>79117309000</v>
      </c>
      <c r="E4757" t="n">
        <v>11240887000</v>
      </c>
      <c r="F4757" t="n">
        <v>12673002000</v>
      </c>
      <c r="G4757" t="n">
        <v>2793610000</v>
      </c>
      <c r="H4757" t="n">
        <v>4.365</v>
      </c>
      <c r="I4757" t="n">
        <v>3.9</v>
      </c>
      <c r="J4757" t="n">
        <v>6.72</v>
      </c>
      <c r="K4757" t="n">
        <v>-2921991000</v>
      </c>
      <c r="L4757" t="n">
        <v>3232529000</v>
      </c>
      <c r="M4757" t="n">
        <v>3268000000</v>
      </c>
      <c r="N4757" t="n">
        <v>-2968701000</v>
      </c>
      <c r="O4757">
        <f>D4756</f>
      </c>
      <c r="P4757">
        <f>(E4757-F4757+G4757)/O4757*100</f>
      </c>
      <c r="Q4757">
        <f>H4756</f>
      </c>
      <c r="R4757">
        <f>I4756</f>
      </c>
      <c r="S4757">
        <f>H4757-H4756</f>
      </c>
      <c r="T4757">
        <f>I4757-I4756</f>
      </c>
      <c r="U4757">
        <f>(L4757-K4757)/(2*D4757*0.01)</f>
      </c>
      <c r="V4757">
        <f>(L4757+K4757)/(D4757*0.0001)</f>
      </c>
    </row>
    <row r="4758">
      <c r="A4758" t="n">
        <v>2025</v>
      </c>
      <c r="B4758" t="inlineStr">
        <is>
          <t>00143651</t>
        </is>
      </c>
      <c r="C4758" t="inlineStr">
        <is>
          <t>웅진</t>
        </is>
      </c>
      <c r="D4758" t="n">
        <v>79564944000</v>
      </c>
      <c r="E4758" t="n">
        <v>11099567000</v>
      </c>
      <c r="F4758" t="n">
        <v>15233000000</v>
      </c>
      <c r="G4758" t="n">
        <v>2577121000</v>
      </c>
      <c r="H4758" t="n">
        <v>4.36</v>
      </c>
      <c r="I4758" t="n">
        <v>4.45</v>
      </c>
      <c r="K4758" t="n">
        <v>-2754571000</v>
      </c>
      <c r="L4758" t="n">
        <v>2992843000</v>
      </c>
      <c r="M4758" t="n">
        <v>3033940000</v>
      </c>
      <c r="N4758" t="n">
        <v>-2841214000</v>
      </c>
      <c r="O4758">
        <f>D4757</f>
      </c>
      <c r="P4758">
        <f>(E4758-F4758+G4758)/O4758*100</f>
      </c>
      <c r="Q4758">
        <f>H4757</f>
      </c>
      <c r="R4758">
        <f>I4757</f>
      </c>
      <c r="S4758">
        <f>H4758-H4757</f>
      </c>
      <c r="T4758">
        <f>I4758-I4757</f>
      </c>
      <c r="U4758">
        <f>(L4758-K4758)/(2*D4758*0.01)</f>
      </c>
      <c r="V4758">
        <f>(L4758+K4758)/(D4758*0.0001)</f>
      </c>
    </row>
    <row r="4759">
      <c r="A4759" t="n">
        <v>2014</v>
      </c>
      <c r="B4759" t="inlineStr">
        <is>
          <t>00143794</t>
        </is>
      </c>
      <c r="C4759" t="inlineStr">
        <is>
          <t>원림</t>
        </is>
      </c>
      <c r="D4759" t="n">
        <v>2769473000</v>
      </c>
      <c r="E4759" t="n">
        <v>472260000</v>
      </c>
      <c r="F4759" t="n">
        <v>111751000</v>
      </c>
      <c r="G4759" t="n">
        <v>104285000</v>
      </c>
      <c r="H4759" t="n">
        <v>3.015</v>
      </c>
      <c r="I4759" t="n">
        <v>4.985</v>
      </c>
    </row>
    <row r="4760">
      <c r="A4760" t="n">
        <v>2015</v>
      </c>
      <c r="B4760" t="inlineStr">
        <is>
          <t>00143794</t>
        </is>
      </c>
      <c r="C4760" t="inlineStr">
        <is>
          <t>원림</t>
        </is>
      </c>
      <c r="D4760" t="n">
        <v>2807854000</v>
      </c>
      <c r="E4760" t="n">
        <v>439978000</v>
      </c>
      <c r="F4760" t="n">
        <v>378323000</v>
      </c>
      <c r="G4760" t="n">
        <v>73612000</v>
      </c>
      <c r="H4760" t="n">
        <v>2.73</v>
      </c>
      <c r="I4760" t="n">
        <v>4.6</v>
      </c>
      <c r="J4760" t="n">
        <v>8.9</v>
      </c>
      <c r="K4760" t="n">
        <v>-85508000</v>
      </c>
      <c r="L4760" t="n">
        <v>88091000</v>
      </c>
      <c r="M4760" t="n">
        <v>90789000</v>
      </c>
      <c r="N4760" t="n">
        <v>-79622000</v>
      </c>
      <c r="O4760">
        <f>D4759</f>
      </c>
      <c r="P4760">
        <f>(E4760-F4760+G4760)/O4760*100</f>
      </c>
      <c r="Q4760">
        <f>H4759</f>
      </c>
      <c r="R4760">
        <f>I4759</f>
      </c>
      <c r="S4760">
        <f>H4760-H4759</f>
      </c>
      <c r="T4760">
        <f>I4760-I4759</f>
      </c>
      <c r="U4760">
        <f>(L4760-K4760)/(2*D4760*0.01)</f>
      </c>
      <c r="V4760">
        <f>(L4760+K4760)/(D4760*0.0001)</f>
      </c>
    </row>
    <row r="4761">
      <c r="A4761" t="n">
        <v>2016</v>
      </c>
      <c r="B4761" t="inlineStr">
        <is>
          <t>00143794</t>
        </is>
      </c>
      <c r="C4761" t="inlineStr">
        <is>
          <t>원림</t>
        </is>
      </c>
      <c r="D4761" t="n">
        <v>2824941000</v>
      </c>
      <c r="E4761" t="n">
        <v>432085000</v>
      </c>
      <c r="F4761" t="n">
        <v>457111000</v>
      </c>
      <c r="G4761" t="n">
        <v>67184000</v>
      </c>
      <c r="H4761" t="n">
        <v>2.79</v>
      </c>
      <c r="I4761" t="n">
        <v>4.5</v>
      </c>
      <c r="J4761" t="n">
        <v>8.57</v>
      </c>
      <c r="K4761" t="n">
        <v>-95581000</v>
      </c>
      <c r="L4761" t="n">
        <v>111428000</v>
      </c>
      <c r="M4761" t="n">
        <v>108112000</v>
      </c>
      <c r="N4761" t="n">
        <v>-94819000</v>
      </c>
      <c r="O4761">
        <f>D4760</f>
      </c>
      <c r="P4761">
        <f>(E4761-F4761+G4761)/O4761*100</f>
      </c>
      <c r="Q4761">
        <f>H4760</f>
      </c>
      <c r="R4761">
        <f>I4760</f>
      </c>
      <c r="S4761">
        <f>H4761-H4760</f>
      </c>
      <c r="T4761">
        <f>I4761-I4760</f>
      </c>
      <c r="U4761">
        <f>(L4761-K4761)/(2*D4761*0.01)</f>
      </c>
      <c r="V4761">
        <f>(L4761+K4761)/(D4761*0.0001)</f>
      </c>
    </row>
    <row r="4762">
      <c r="A4762" t="n">
        <v>2017</v>
      </c>
      <c r="B4762" t="inlineStr">
        <is>
          <t>00143794</t>
        </is>
      </c>
      <c r="C4762" t="inlineStr">
        <is>
          <t>원림</t>
        </is>
      </c>
      <c r="D4762" t="n">
        <v>2111132000</v>
      </c>
      <c r="E4762" t="n">
        <v>384932000</v>
      </c>
      <c r="F4762" t="n">
        <v>1080417000</v>
      </c>
      <c r="G4762" t="n">
        <v>66438000</v>
      </c>
      <c r="H4762" t="n">
        <v>3.105</v>
      </c>
      <c r="I4762" t="n">
        <v>3.935</v>
      </c>
      <c r="J4762" t="n">
        <v>8.59</v>
      </c>
      <c r="K4762" t="n">
        <v>-88098000</v>
      </c>
      <c r="L4762" t="n">
        <v>101348000</v>
      </c>
      <c r="M4762" t="n">
        <v>100704000</v>
      </c>
      <c r="N4762" t="n">
        <v>-89189000</v>
      </c>
      <c r="O4762">
        <f>D4761</f>
      </c>
      <c r="P4762">
        <f>(E4762-F4762+G4762)/O4762*100</f>
      </c>
      <c r="Q4762">
        <f>H4761</f>
      </c>
      <c r="R4762">
        <f>I4761</f>
      </c>
      <c r="S4762">
        <f>H4762-H4761</f>
      </c>
      <c r="T4762">
        <f>I4762-I4761</f>
      </c>
      <c r="U4762">
        <f>(L4762-K4762)/(2*D4762*0.01)</f>
      </c>
      <c r="V4762">
        <f>(L4762+K4762)/(D4762*0.0001)</f>
      </c>
    </row>
    <row r="4763">
      <c r="A4763" t="n">
        <v>2018</v>
      </c>
      <c r="B4763" t="inlineStr">
        <is>
          <t>00143794</t>
        </is>
      </c>
      <c r="C4763" t="inlineStr">
        <is>
          <t>원림</t>
        </is>
      </c>
      <c r="D4763" t="n">
        <v>2377660000</v>
      </c>
      <c r="E4763" t="n">
        <v>387189000</v>
      </c>
      <c r="F4763" t="n">
        <v>307824000</v>
      </c>
      <c r="G4763" t="n">
        <v>70490000</v>
      </c>
      <c r="H4763" t="n">
        <v>2.515</v>
      </c>
      <c r="I4763" t="n">
        <v>3.835</v>
      </c>
      <c r="K4763" t="n">
        <v>-107712000</v>
      </c>
      <c r="L4763" t="n">
        <v>123932000</v>
      </c>
      <c r="M4763" t="n">
        <v>122525000</v>
      </c>
      <c r="N4763" t="n">
        <v>-108578000</v>
      </c>
      <c r="O4763">
        <f>D4762</f>
      </c>
      <c r="P4763">
        <f>(E4763-F4763+G4763)/O4763*100</f>
      </c>
      <c r="Q4763">
        <f>H4762</f>
      </c>
      <c r="R4763">
        <f>I4762</f>
      </c>
      <c r="S4763">
        <f>H4763-H4762</f>
      </c>
      <c r="T4763">
        <f>I4763-I4762</f>
      </c>
      <c r="U4763">
        <f>(L4763-K4763)/(2*D4763*0.01)</f>
      </c>
      <c r="V4763">
        <f>(L4763+K4763)/(D4763*0.0001)</f>
      </c>
    </row>
    <row r="4764">
      <c r="A4764" t="n">
        <v>2019</v>
      </c>
      <c r="B4764" t="inlineStr">
        <is>
          <t>00143794</t>
        </is>
      </c>
      <c r="C4764" t="inlineStr">
        <is>
          <t>원림</t>
        </is>
      </c>
      <c r="D4764" t="n">
        <v>2622118000</v>
      </c>
      <c r="E4764" t="n">
        <v>512413000</v>
      </c>
      <c r="F4764" t="n">
        <v>464283000</v>
      </c>
      <c r="G4764" t="n">
        <v>64858000</v>
      </c>
      <c r="H4764" t="n">
        <v>2.315</v>
      </c>
      <c r="I4764" t="n">
        <v>3.78</v>
      </c>
      <c r="J4764" t="n">
        <v>9.275</v>
      </c>
      <c r="K4764" t="n">
        <v>-164386000</v>
      </c>
      <c r="L4764" t="n">
        <v>192311000</v>
      </c>
      <c r="M4764" t="n">
        <v>189824000</v>
      </c>
      <c r="N4764" t="n">
        <v>-165499000</v>
      </c>
      <c r="O4764">
        <f>D4763</f>
      </c>
      <c r="P4764">
        <f>(E4764-F4764+G4764)/O4764*100</f>
      </c>
      <c r="Q4764">
        <f>H4763</f>
      </c>
      <c r="R4764">
        <f>I4763</f>
      </c>
      <c r="S4764">
        <f>H4764-H4763</f>
      </c>
      <c r="T4764">
        <f>I4764-I4763</f>
      </c>
      <c r="U4764">
        <f>(L4764-K4764)/(2*D4764*0.01)</f>
      </c>
      <c r="V4764">
        <f>(L4764+K4764)/(D4764*0.0001)</f>
      </c>
    </row>
    <row r="4765">
      <c r="A4765" t="n">
        <v>2020</v>
      </c>
      <c r="B4765" t="inlineStr">
        <is>
          <t>00143794</t>
        </is>
      </c>
      <c r="C4765" t="inlineStr">
        <is>
          <t>원림</t>
        </is>
      </c>
      <c r="D4765" t="n">
        <v>3093569000</v>
      </c>
      <c r="E4765" t="n">
        <v>560934000</v>
      </c>
      <c r="F4765" t="n">
        <v>182482000</v>
      </c>
      <c r="G4765" t="n">
        <v>73916000</v>
      </c>
      <c r="H4765" t="n">
        <v>2.27</v>
      </c>
      <c r="I4765" t="n">
        <v>4.18</v>
      </c>
      <c r="J4765" t="n">
        <v>9.300000000000001</v>
      </c>
      <c r="K4765" t="n">
        <v>-190125000</v>
      </c>
      <c r="L4765" t="n">
        <v>222234000</v>
      </c>
      <c r="M4765" t="n">
        <v>220816000</v>
      </c>
      <c r="N4765" t="n">
        <v>-192534000</v>
      </c>
      <c r="O4765">
        <f>D4764</f>
      </c>
      <c r="P4765">
        <f>(E4765-F4765+G4765)/O4765*100</f>
      </c>
      <c r="Q4765">
        <f>H4764</f>
      </c>
      <c r="R4765">
        <f>I4764</f>
      </c>
      <c r="S4765">
        <f>H4765-H4764</f>
      </c>
      <c r="T4765">
        <f>I4765-I4764</f>
      </c>
      <c r="U4765">
        <f>(L4765-K4765)/(2*D4765*0.01)</f>
      </c>
      <c r="V4765">
        <f>(L4765+K4765)/(D4765*0.0001)</f>
      </c>
    </row>
    <row r="4766">
      <c r="A4766" t="n">
        <v>2021</v>
      </c>
      <c r="B4766" t="inlineStr">
        <is>
          <t>00143794</t>
        </is>
      </c>
      <c r="C4766" t="inlineStr">
        <is>
          <t>원림</t>
        </is>
      </c>
      <c r="D4766" t="n">
        <v>2946089000</v>
      </c>
      <c r="E4766" t="n">
        <v>610447000</v>
      </c>
      <c r="F4766" t="n">
        <v>611165000</v>
      </c>
      <c r="G4766" t="n">
        <v>85914000</v>
      </c>
      <c r="H4766" t="n">
        <v>3.145</v>
      </c>
      <c r="I4766" t="n">
        <v>3.41</v>
      </c>
      <c r="J4766" t="n">
        <v>7.255</v>
      </c>
      <c r="K4766" t="n">
        <v>-193021000</v>
      </c>
      <c r="L4766" t="n">
        <v>222866000</v>
      </c>
      <c r="M4766" t="n">
        <v>223515000</v>
      </c>
      <c r="N4766" t="n">
        <v>-197055000</v>
      </c>
      <c r="O4766">
        <f>D4765</f>
      </c>
      <c r="P4766">
        <f>(E4766-F4766+G4766)/O4766*100</f>
      </c>
      <c r="Q4766">
        <f>H4765</f>
      </c>
      <c r="R4766">
        <f>I4765</f>
      </c>
      <c r="S4766">
        <f>H4766-H4765</f>
      </c>
      <c r="T4766">
        <f>I4766-I4765</f>
      </c>
      <c r="U4766">
        <f>(L4766-K4766)/(2*D4766*0.01)</f>
      </c>
      <c r="V4766">
        <f>(L4766+K4766)/(D4766*0.0001)</f>
      </c>
    </row>
    <row r="4767">
      <c r="A4767" t="n">
        <v>2022</v>
      </c>
      <c r="B4767" t="inlineStr">
        <is>
          <t>00143794</t>
        </is>
      </c>
      <c r="C4767" t="inlineStr">
        <is>
          <t>원림</t>
        </is>
      </c>
      <c r="D4767" t="n">
        <v>2800682000</v>
      </c>
      <c r="E4767" t="n">
        <v>594675000</v>
      </c>
      <c r="F4767" t="n">
        <v>354178000</v>
      </c>
      <c r="G4767" t="n">
        <v>88873000</v>
      </c>
      <c r="H4767" t="n">
        <v>5.56</v>
      </c>
      <c r="I4767" t="n">
        <v>4.19</v>
      </c>
      <c r="J4767" t="n">
        <v>7.77</v>
      </c>
      <c r="K4767" t="n">
        <v>-99721000</v>
      </c>
      <c r="L4767" t="n">
        <v>114241000</v>
      </c>
      <c r="M4767" t="n">
        <v>116516000</v>
      </c>
      <c r="N4767" t="n">
        <v>-103282000</v>
      </c>
      <c r="O4767">
        <f>D4766</f>
      </c>
      <c r="P4767">
        <f>(E4767-F4767+G4767)/O4767*100</f>
      </c>
      <c r="Q4767">
        <f>H4766</f>
      </c>
      <c r="R4767">
        <f>I4766</f>
      </c>
      <c r="S4767">
        <f>H4767-H4766</f>
      </c>
      <c r="T4767">
        <f>I4767-I4766</f>
      </c>
      <c r="U4767">
        <f>(L4767-K4767)/(2*D4767*0.01)</f>
      </c>
      <c r="V4767">
        <f>(L4767+K4767)/(D4767*0.0001)</f>
      </c>
    </row>
    <row r="4768">
      <c r="A4768" t="n">
        <v>2023</v>
      </c>
      <c r="B4768" t="inlineStr">
        <is>
          <t>00143794</t>
        </is>
      </c>
      <c r="C4768" t="inlineStr">
        <is>
          <t>원림</t>
        </is>
      </c>
      <c r="D4768" t="n">
        <v>3379965000</v>
      </c>
      <c r="E4768" t="n">
        <v>537599000</v>
      </c>
      <c r="F4768" t="n">
        <v>477180000</v>
      </c>
      <c r="G4768" t="n">
        <v>72539000</v>
      </c>
      <c r="H4768" t="n">
        <v>4.735</v>
      </c>
      <c r="I4768" t="n">
        <v>4.16</v>
      </c>
      <c r="J4768" t="n">
        <v>8.15</v>
      </c>
      <c r="K4768" t="n">
        <v>-150726000</v>
      </c>
      <c r="L4768" t="n">
        <v>131789000</v>
      </c>
      <c r="M4768" t="n">
        <v>152578000</v>
      </c>
      <c r="N4768" t="n">
        <v>-135570000</v>
      </c>
      <c r="O4768">
        <f>D4767</f>
      </c>
      <c r="P4768">
        <f>(E4768-F4768+G4768)/O4768*100</f>
      </c>
      <c r="Q4768">
        <f>H4767</f>
      </c>
      <c r="R4768">
        <f>I4767</f>
      </c>
      <c r="S4768">
        <f>H4768-H4767</f>
      </c>
      <c r="T4768">
        <f>I4768-I4767</f>
      </c>
      <c r="U4768">
        <f>(L4768-K4768)/(2*D4768*0.01)</f>
      </c>
    </row>
    <row r="4769">
      <c r="A4769" t="n">
        <v>2024</v>
      </c>
      <c r="B4769" t="inlineStr">
        <is>
          <t>00143794</t>
        </is>
      </c>
      <c r="C4769" t="inlineStr">
        <is>
          <t>원림</t>
        </is>
      </c>
      <c r="D4769" t="n">
        <v>4138400000</v>
      </c>
      <c r="E4769" t="n">
        <v>600539000</v>
      </c>
      <c r="F4769" t="n">
        <v>232965000</v>
      </c>
      <c r="G4769" t="n">
        <v>93405000</v>
      </c>
      <c r="H4769" t="n">
        <v>4.165</v>
      </c>
      <c r="I4769" t="n">
        <v>4.395</v>
      </c>
      <c r="J4769" t="n">
        <v>7.96</v>
      </c>
      <c r="K4769" t="n">
        <v>-193524000</v>
      </c>
      <c r="L4769" t="n">
        <v>193524000</v>
      </c>
      <c r="M4769" t="n">
        <v>194626000</v>
      </c>
      <c r="N4769" t="n">
        <v>-173297000</v>
      </c>
      <c r="O4769">
        <f>D4768</f>
      </c>
      <c r="P4769">
        <f>(E4769-F4769+G4769)/O4769*100</f>
      </c>
      <c r="Q4769">
        <f>H4768</f>
      </c>
      <c r="R4769">
        <f>I4768</f>
      </c>
      <c r="S4769">
        <f>H4769-H4768</f>
      </c>
      <c r="T4769">
        <f>I4769-I4768</f>
      </c>
      <c r="U4769">
        <f>(L4769-K4769)/(2*D4769*0.01)</f>
      </c>
    </row>
    <row r="4770">
      <c r="A4770" t="n">
        <v>2025</v>
      </c>
      <c r="B4770" t="inlineStr">
        <is>
          <t>00143794</t>
        </is>
      </c>
      <c r="C4770" t="inlineStr">
        <is>
          <t>원림</t>
        </is>
      </c>
      <c r="D4770" t="n">
        <v>4527251000</v>
      </c>
      <c r="E4770" t="n">
        <v>745035000</v>
      </c>
      <c r="F4770" t="n">
        <v>395841000</v>
      </c>
      <c r="G4770" t="n">
        <v>104493000</v>
      </c>
      <c r="H4770" t="n">
        <v>4.535</v>
      </c>
      <c r="I4770" t="n">
        <v>4.64</v>
      </c>
      <c r="J4770" t="n">
        <v>7.675</v>
      </c>
      <c r="K4770" t="n">
        <v>-168836000</v>
      </c>
      <c r="L4770" t="n">
        <v>192703000</v>
      </c>
      <c r="M4770" t="n">
        <v>194289000</v>
      </c>
      <c r="N4770" t="n">
        <v>-173032000</v>
      </c>
      <c r="O4770">
        <f>D4769</f>
      </c>
      <c r="P4770">
        <f>(E4770-F4770+G4770)/O4770*100</f>
      </c>
      <c r="Q4770">
        <f>H4769</f>
      </c>
      <c r="R4770">
        <f>I4769</f>
      </c>
      <c r="S4770">
        <f>H4770-H4769</f>
      </c>
      <c r="T4770">
        <f>I4770-I4769</f>
      </c>
      <c r="U4770">
        <f>(L4770-K4770)/(2*D4770*0.01)</f>
      </c>
      <c r="V4770">
        <f>(L4770+K4770)/(D4770*0.0001)</f>
      </c>
    </row>
    <row r="4771">
      <c r="A4771" t="n">
        <v>2014</v>
      </c>
      <c r="B4771" t="inlineStr">
        <is>
          <t>00143907</t>
        </is>
      </c>
      <c r="C4771" t="inlineStr">
        <is>
          <t>원일특강</t>
        </is>
      </c>
      <c r="D4771" t="n">
        <v>5921739000</v>
      </c>
      <c r="E4771" t="n">
        <v>752130000</v>
      </c>
      <c r="F4771" t="n">
        <v>299649000</v>
      </c>
      <c r="G4771" t="n">
        <v>172759000</v>
      </c>
      <c r="H4771" t="n">
        <v>2.74</v>
      </c>
      <c r="I4771" t="n">
        <v>5.13</v>
      </c>
      <c r="K4771" t="n">
        <v>-183700000</v>
      </c>
      <c r="L4771" t="n">
        <v>213600000</v>
      </c>
      <c r="M4771" t="n">
        <v>213300000</v>
      </c>
      <c r="N4771" t="n">
        <v>-189600000</v>
      </c>
      <c r="U4771">
        <f>(L4771-K4771)/(2*D4771*0.01)</f>
      </c>
      <c r="V4771">
        <f>(L4771+K4771)/(D4771*0.0001)</f>
      </c>
    </row>
    <row r="4772">
      <c r="A4772" t="n">
        <v>2015</v>
      </c>
      <c r="B4772" t="inlineStr">
        <is>
          <t>00143907</t>
        </is>
      </c>
      <c r="C4772" t="inlineStr">
        <is>
          <t>원일특강</t>
        </is>
      </c>
      <c r="D4772" t="n">
        <v>6633773000</v>
      </c>
      <c r="E4772" t="n">
        <v>842148000</v>
      </c>
      <c r="F4772" t="n">
        <v>112999000</v>
      </c>
      <c r="G4772" t="n">
        <v>54021000</v>
      </c>
      <c r="H4772" t="n">
        <v>2.36</v>
      </c>
      <c r="I4772" t="n">
        <v>4.47</v>
      </c>
      <c r="K4772" t="n">
        <v>-222815668</v>
      </c>
      <c r="L4772" t="n">
        <v>258034447</v>
      </c>
      <c r="M4772" t="n">
        <v>255200455</v>
      </c>
      <c r="N4772" t="n">
        <v>-224944627</v>
      </c>
      <c r="O4772">
        <f>D4771</f>
      </c>
      <c r="P4772">
        <f>(E4772-F4772+G4772)/O4772*100</f>
      </c>
      <c r="Q4772">
        <f>H4771</f>
      </c>
      <c r="R4772">
        <f>I4771</f>
      </c>
      <c r="S4772">
        <f>H4772-H4771</f>
      </c>
      <c r="T4772">
        <f>I4772-I4771</f>
      </c>
      <c r="U4772">
        <f>(L4772-K4772)/(2*D4772*0.01)</f>
      </c>
      <c r="V4772">
        <f>(L4772+K4772)/(D4772*0.0001)</f>
      </c>
    </row>
    <row r="4773">
      <c r="A4773" t="n">
        <v>2016</v>
      </c>
      <c r="B4773" t="inlineStr">
        <is>
          <t>00143907</t>
        </is>
      </c>
      <c r="C4773" t="inlineStr">
        <is>
          <t>원일특강</t>
        </is>
      </c>
      <c r="D4773" t="n">
        <v>6900626000</v>
      </c>
      <c r="E4773" t="n">
        <v>932055000</v>
      </c>
      <c r="F4773" t="n">
        <v>420135000</v>
      </c>
      <c r="G4773" t="n">
        <v>56030000</v>
      </c>
      <c r="H4773" t="n">
        <v>2.38</v>
      </c>
      <c r="I4773" t="n">
        <v>4.07</v>
      </c>
      <c r="O4773">
        <f>D4772</f>
      </c>
      <c r="P4773">
        <f>(E4773-F4773+G4773)/O4773*100</f>
      </c>
      <c r="Q4773">
        <f>H4772</f>
      </c>
      <c r="R4773">
        <f>I4772</f>
      </c>
      <c r="S4773">
        <f>H4773-H4772</f>
      </c>
      <c r="T4773">
        <f>I4773-I4772</f>
      </c>
    </row>
    <row r="4774">
      <c r="A4774" t="n">
        <v>2017</v>
      </c>
      <c r="B4774" t="inlineStr">
        <is>
          <t>00143907</t>
        </is>
      </c>
      <c r="C4774" t="inlineStr">
        <is>
          <t>원일특강</t>
        </is>
      </c>
      <c r="D4774" t="n">
        <v>7013101000</v>
      </c>
      <c r="E4774" t="n">
        <v>952523000</v>
      </c>
      <c r="F4774" t="n">
        <v>469330000</v>
      </c>
      <c r="G4774" t="n">
        <v>162184000</v>
      </c>
      <c r="H4774" t="n">
        <v>2.77</v>
      </c>
      <c r="I4774" t="n">
        <v>5.27</v>
      </c>
      <c r="K4774" t="n">
        <v>-35869055</v>
      </c>
      <c r="L4774" t="n">
        <v>40505190</v>
      </c>
      <c r="M4774" t="n">
        <v>40468458</v>
      </c>
      <c r="N4774" t="n">
        <v>-36353782</v>
      </c>
      <c r="O4774">
        <f>D4773</f>
      </c>
      <c r="P4774">
        <f>(E4774-F4774+G4774)/O4774*100</f>
      </c>
      <c r="Q4774">
        <f>H4773</f>
      </c>
      <c r="R4774">
        <f>I4773</f>
      </c>
      <c r="S4774">
        <f>H4774-H4773</f>
      </c>
      <c r="T4774">
        <f>I4774-I4773</f>
      </c>
      <c r="U4774">
        <f>(L4774-K4774)/(2*D4774*0.01)</f>
      </c>
      <c r="V4774">
        <f>(L4774+K4774)/(D4774*0.0001)</f>
      </c>
    </row>
    <row r="4775">
      <c r="A4775" t="n">
        <v>2018</v>
      </c>
      <c r="B4775" t="inlineStr">
        <is>
          <t>00143907</t>
        </is>
      </c>
      <c r="C4775" t="inlineStr">
        <is>
          <t>원일특강</t>
        </is>
      </c>
      <c r="D4775" t="n">
        <v>9026032000</v>
      </c>
      <c r="E4775" t="n">
        <v>929816000</v>
      </c>
      <c r="F4775" t="n">
        <v>431056000</v>
      </c>
      <c r="G4775" t="n">
        <v>185281000</v>
      </c>
      <c r="H4775" t="n">
        <v>2.25</v>
      </c>
      <c r="I4775" t="n">
        <v>3.27</v>
      </c>
      <c r="J4775" t="n">
        <v>6.5</v>
      </c>
      <c r="K4775" t="n">
        <v>-435200000</v>
      </c>
      <c r="L4775" t="n">
        <v>492600000</v>
      </c>
      <c r="M4775" t="n">
        <v>488800000</v>
      </c>
      <c r="N4775" t="n">
        <v>-439800000</v>
      </c>
      <c r="O4775">
        <f>D4774</f>
      </c>
      <c r="P4775">
        <f>(E4775-F4775+G4775)/O4775*100</f>
      </c>
      <c r="Q4775">
        <f>H4774</f>
      </c>
      <c r="R4775">
        <f>I4774</f>
      </c>
      <c r="S4775">
        <f>H4775-H4774</f>
      </c>
      <c r="T4775">
        <f>I4775-I4774</f>
      </c>
      <c r="U4775">
        <f>(L4775-K4775)/(2*D4775*0.01)</f>
      </c>
      <c r="V4775">
        <f>(L4775+K4775)/(D4775*0.0001)</f>
      </c>
    </row>
    <row r="4776">
      <c r="A4776" t="n">
        <v>2019</v>
      </c>
      <c r="B4776" t="inlineStr">
        <is>
          <t>00143907</t>
        </is>
      </c>
      <c r="C4776" t="inlineStr">
        <is>
          <t>원일특강</t>
        </is>
      </c>
      <c r="D4776" t="n">
        <v>9240266000</v>
      </c>
      <c r="E4776" t="n">
        <v>967276000</v>
      </c>
      <c r="F4776" t="n">
        <v>1413230000</v>
      </c>
      <c r="G4776" t="n">
        <v>224630000</v>
      </c>
      <c r="H4776" t="n">
        <v>1.95</v>
      </c>
      <c r="I4776" t="n">
        <v>4.75</v>
      </c>
      <c r="J4776" t="n">
        <v>9.199999999999999</v>
      </c>
      <c r="K4776" t="n">
        <v>-410000000</v>
      </c>
      <c r="L4776" t="n">
        <v>480000000</v>
      </c>
      <c r="M4776" t="n">
        <v>47000000</v>
      </c>
      <c r="N4776" t="n">
        <v>-388290792</v>
      </c>
      <c r="O4776">
        <f>D4775</f>
      </c>
      <c r="P4776">
        <f>(E4776-F4776+G4776)/O4776*100</f>
      </c>
      <c r="Q4776">
        <f>H4775</f>
      </c>
      <c r="R4776">
        <f>I4775</f>
      </c>
      <c r="S4776">
        <f>H4776-H4775</f>
      </c>
      <c r="T4776">
        <f>I4776-I4775</f>
      </c>
      <c r="U4776">
        <f>(L4776-K4776)/(2*D4776*0.01)</f>
      </c>
      <c r="V4776">
        <f>(L4776+K4776)/(D4776*0.0001)</f>
      </c>
    </row>
    <row r="4777">
      <c r="A4777" t="n">
        <v>2020</v>
      </c>
      <c r="B4777" t="inlineStr">
        <is>
          <t>00143907</t>
        </is>
      </c>
      <c r="C4777" t="inlineStr">
        <is>
          <t>원일특강</t>
        </is>
      </c>
      <c r="D4777" t="n">
        <v>9665454000</v>
      </c>
      <c r="E4777" t="n">
        <v>1068438000</v>
      </c>
      <c r="F4777" t="n">
        <v>753872000</v>
      </c>
      <c r="G4777" t="n">
        <v>84478000</v>
      </c>
      <c r="H4777" t="n">
        <v>2.035</v>
      </c>
      <c r="I4777" t="n">
        <v>4.75</v>
      </c>
      <c r="J4777" t="n">
        <v>9.300000000000001</v>
      </c>
      <c r="K4777" t="n">
        <v>-384996000</v>
      </c>
      <c r="L4777" t="n">
        <v>447164000</v>
      </c>
      <c r="M4777" t="n">
        <v>441580000</v>
      </c>
      <c r="N4777" t="n">
        <v>-387662000</v>
      </c>
      <c r="O4777">
        <f>D4776</f>
      </c>
      <c r="P4777">
        <f>(E4777-F4777+G4777)/O4777*100</f>
      </c>
      <c r="Q4777">
        <f>H4776</f>
      </c>
      <c r="R4777">
        <f>I4776</f>
      </c>
      <c r="S4777">
        <f>H4777-H4776</f>
      </c>
      <c r="T4777">
        <f>I4777-I4776</f>
      </c>
      <c r="U4777">
        <f>(L4777-K4777)/(2*D4777*0.01)</f>
      </c>
      <c r="V4777">
        <f>(L4777+K4777)/(D4777*0.0001)</f>
      </c>
    </row>
    <row r="4778">
      <c r="A4778" t="n">
        <v>2021</v>
      </c>
      <c r="B4778" t="inlineStr">
        <is>
          <t>00143907</t>
        </is>
      </c>
      <c r="C4778" t="inlineStr">
        <is>
          <t>원일특강</t>
        </is>
      </c>
      <c r="D4778" t="n">
        <v>9144418000</v>
      </c>
      <c r="E4778" t="n">
        <v>1238920000</v>
      </c>
      <c r="F4778" t="n">
        <v>1285840000</v>
      </c>
      <c r="G4778" t="n">
        <v>90211000</v>
      </c>
      <c r="H4778" t="n">
        <v>2.64</v>
      </c>
      <c r="I4778" t="n">
        <v>4.25</v>
      </c>
      <c r="J4778" t="n">
        <v>8.9</v>
      </c>
      <c r="K4778" t="n">
        <v>-381435000</v>
      </c>
      <c r="L4778" t="n">
        <v>443933000</v>
      </c>
      <c r="M4778" t="n">
        <v>441666000</v>
      </c>
      <c r="N4778" t="n">
        <v>-386592000</v>
      </c>
      <c r="O4778">
        <f>D4777</f>
      </c>
      <c r="P4778">
        <f>(E4778-F4778+G4778)/O4778*100</f>
      </c>
      <c r="Q4778">
        <f>H4777</f>
      </c>
      <c r="R4778">
        <f>I4777</f>
      </c>
      <c r="S4778">
        <f>H4778-H4777</f>
      </c>
      <c r="T4778">
        <f>I4778-I4777</f>
      </c>
      <c r="U4778">
        <f>(L4778-K4778)/(2*D4778*0.01)</f>
      </c>
      <c r="V4778">
        <f>(L4778+K4778)/(D4778*0.0001)</f>
      </c>
    </row>
    <row r="4779">
      <c r="A4779" t="n">
        <v>2022</v>
      </c>
      <c r="B4779" t="inlineStr">
        <is>
          <t>00143907</t>
        </is>
      </c>
      <c r="C4779" t="inlineStr">
        <is>
          <t>원일특강</t>
        </is>
      </c>
      <c r="D4779" t="n">
        <v>8602777000</v>
      </c>
      <c r="E4779" t="n">
        <v>1012676000</v>
      </c>
      <c r="F4779" t="n">
        <v>686148000</v>
      </c>
      <c r="G4779" t="n">
        <v>118787000</v>
      </c>
      <c r="H4779" t="n">
        <v>5.18</v>
      </c>
      <c r="I4779" t="n">
        <v>4.25</v>
      </c>
      <c r="J4779" t="n">
        <v>7.9</v>
      </c>
      <c r="K4779" t="n">
        <v>-283468000</v>
      </c>
      <c r="L4779" t="n">
        <v>325397000</v>
      </c>
      <c r="M4779" t="n">
        <v>332478000</v>
      </c>
      <c r="N4779" t="n">
        <v>-294097000</v>
      </c>
      <c r="O4779">
        <f>D4778</f>
      </c>
      <c r="P4779">
        <f>(E4779-F4779+G4779)/O4779*100</f>
      </c>
      <c r="Q4779">
        <f>H4778</f>
      </c>
      <c r="R4779">
        <f>I4778</f>
      </c>
      <c r="S4779">
        <f>H4779-H4778</f>
      </c>
      <c r="T4779">
        <f>I4779-I4778</f>
      </c>
      <c r="U4779">
        <f>(L4779-K4779)/(2*D4779*0.01)</f>
      </c>
      <c r="V4779">
        <f>(L4779+K4779)/(D4779*0.0001)</f>
      </c>
    </row>
    <row r="4780">
      <c r="A4780" t="n">
        <v>2023</v>
      </c>
      <c r="B4780" t="inlineStr">
        <is>
          <t>00143907</t>
        </is>
      </c>
      <c r="C4780" t="inlineStr">
        <is>
          <t>원일특강</t>
        </is>
      </c>
      <c r="D4780" t="n">
        <v>9638006000</v>
      </c>
      <c r="E4780" t="n">
        <v>913581000</v>
      </c>
      <c r="F4780" t="n">
        <v>617402000</v>
      </c>
      <c r="G4780" t="n">
        <v>193387000</v>
      </c>
      <c r="H4780" t="n">
        <v>4.305</v>
      </c>
      <c r="I4780" t="n">
        <v>4.25</v>
      </c>
      <c r="J4780" t="n">
        <v>8</v>
      </c>
      <c r="K4780" t="n">
        <v>-338294000</v>
      </c>
      <c r="L4780" t="n">
        <v>388935000</v>
      </c>
      <c r="M4780" t="n">
        <v>393845000</v>
      </c>
      <c r="N4780" t="n">
        <v>-348140000</v>
      </c>
      <c r="O4780">
        <f>D4779</f>
      </c>
      <c r="P4780">
        <f>(E4780-F4780+G4780)/O4780*100</f>
      </c>
      <c r="Q4780">
        <f>H4779</f>
      </c>
      <c r="R4780">
        <f>I4779</f>
      </c>
      <c r="S4780">
        <f>H4780-H4779</f>
      </c>
      <c r="T4780">
        <f>I4780-I4779</f>
      </c>
      <c r="U4780">
        <f>(L4780-K4780)/(2*D4780*0.01)</f>
      </c>
      <c r="V4780">
        <f>(L4780+K4780)/(D4780*0.0001)</f>
      </c>
    </row>
    <row r="4781">
      <c r="A4781" t="n">
        <v>2024</v>
      </c>
      <c r="B4781" t="inlineStr">
        <is>
          <t>00143907</t>
        </is>
      </c>
      <c r="C4781" t="inlineStr">
        <is>
          <t>원일특강</t>
        </is>
      </c>
      <c r="D4781" t="n">
        <v>11041908000</v>
      </c>
      <c r="E4781" t="n">
        <v>998657000</v>
      </c>
      <c r="F4781" t="n">
        <v>394423000</v>
      </c>
      <c r="G4781" t="n">
        <v>203243000</v>
      </c>
      <c r="H4781" t="n">
        <v>3.675</v>
      </c>
      <c r="I4781" t="n">
        <v>4.38</v>
      </c>
      <c r="J4781" t="n">
        <v>8.130000000000001</v>
      </c>
      <c r="K4781" t="n">
        <v>-419419000</v>
      </c>
      <c r="L4781" t="n">
        <v>482081000</v>
      </c>
      <c r="M4781" t="n">
        <v>485109000</v>
      </c>
      <c r="N4781" t="n">
        <v>-429281000</v>
      </c>
      <c r="O4781">
        <f>D4780</f>
      </c>
      <c r="P4781">
        <f>(E4781-F4781+G4781)/O4781*100</f>
      </c>
      <c r="Q4781">
        <f>H4780</f>
      </c>
      <c r="R4781">
        <f>I4780</f>
      </c>
      <c r="S4781">
        <f>H4781-H4780</f>
      </c>
      <c r="T4781">
        <f>I4781-I4780</f>
      </c>
      <c r="U4781">
        <f>(L4781-K4781)/(2*D4781*0.01)</f>
      </c>
      <c r="V4781">
        <f>(L4781+K4781)/(D4781*0.0001)</f>
      </c>
    </row>
    <row r="4782">
      <c r="A4782" t="n">
        <v>2025</v>
      </c>
      <c r="B4782" t="inlineStr">
        <is>
          <t>00143907</t>
        </is>
      </c>
      <c r="C4782" t="inlineStr">
        <is>
          <t>원일특강</t>
        </is>
      </c>
      <c r="D4782" t="n">
        <v>12160731000</v>
      </c>
      <c r="E4782" t="n">
        <v>1108329000</v>
      </c>
      <c r="F4782" t="n">
        <v>553247000</v>
      </c>
      <c r="G4782" t="n">
        <v>210409000</v>
      </c>
      <c r="H4782" t="n">
        <v>4.02</v>
      </c>
      <c r="I4782" t="n">
        <v>4.38</v>
      </c>
      <c r="J4782" t="n">
        <v>8.029999999999999</v>
      </c>
      <c r="K4782" t="n">
        <v>-444504000</v>
      </c>
      <c r="L4782" t="n">
        <v>508243000</v>
      </c>
      <c r="M4782" t="n">
        <v>513293000</v>
      </c>
      <c r="N4782" t="n">
        <v>-456384000</v>
      </c>
      <c r="O4782">
        <f>D4781</f>
      </c>
      <c r="P4782">
        <f>(E4782-F4782+G4782)/O4782*100</f>
      </c>
      <c r="Q4782">
        <f>H4781</f>
      </c>
      <c r="R4782">
        <f>I4781</f>
      </c>
      <c r="S4782">
        <f>H4782-H4781</f>
      </c>
      <c r="T4782">
        <f>I4782-I4781</f>
      </c>
      <c r="U4782">
        <f>(L4782-K4782)/(2*D4782*0.01)</f>
      </c>
      <c r="V4782">
        <f>(L4782+K4782)/(D4782*0.0001)</f>
      </c>
    </row>
    <row r="4783">
      <c r="A4783" t="n">
        <v>2014</v>
      </c>
      <c r="B4783" t="inlineStr">
        <is>
          <t>00144012</t>
        </is>
      </c>
      <c r="C4783" t="inlineStr">
        <is>
          <t>원풍</t>
        </is>
      </c>
      <c r="D4783" t="n">
        <v>74261794</v>
      </c>
      <c r="E4783" t="n">
        <v>951195573</v>
      </c>
    </row>
    <row r="4784">
      <c r="A4784" t="n">
        <v>2015</v>
      </c>
      <c r="B4784" t="inlineStr">
        <is>
          <t>00144012</t>
        </is>
      </c>
      <c r="C4784" t="inlineStr">
        <is>
          <t>원풍</t>
        </is>
      </c>
      <c r="D4784" t="n">
        <v>52685378</v>
      </c>
      <c r="E4784" t="n">
        <v>633791509</v>
      </c>
      <c r="F4784" t="n">
        <v>63088531</v>
      </c>
      <c r="O4784">
        <f>D4783</f>
      </c>
    </row>
    <row r="4785">
      <c r="A4785" t="n">
        <v>2016</v>
      </c>
      <c r="B4785" t="inlineStr">
        <is>
          <t>00144012</t>
        </is>
      </c>
      <c r="C4785" t="inlineStr">
        <is>
          <t>원풍</t>
        </is>
      </c>
      <c r="D4785" t="n">
        <v>53928285</v>
      </c>
      <c r="E4785" t="n">
        <v>890164271</v>
      </c>
      <c r="F4785" t="n">
        <v>29784498</v>
      </c>
      <c r="O4785">
        <f>D4784</f>
      </c>
    </row>
    <row r="4786">
      <c r="A4786" t="n">
        <v>2017</v>
      </c>
      <c r="B4786" t="inlineStr">
        <is>
          <t>00144012</t>
        </is>
      </c>
      <c r="C4786" t="inlineStr">
        <is>
          <t>원풍</t>
        </is>
      </c>
      <c r="D4786" t="n">
        <v>75877510</v>
      </c>
      <c r="E4786" t="n">
        <v>748677331</v>
      </c>
      <c r="O4786">
        <f>D4785</f>
      </c>
    </row>
    <row r="4787">
      <c r="A4787" t="n">
        <v>2020</v>
      </c>
      <c r="B4787" t="inlineStr">
        <is>
          <t>00144012</t>
        </is>
      </c>
      <c r="C4787" t="inlineStr">
        <is>
          <t>원풍</t>
        </is>
      </c>
      <c r="D4787" t="n">
        <v>119581139</v>
      </c>
      <c r="E4787" t="n">
        <v>80062207</v>
      </c>
      <c r="F4787" t="n">
        <v>124396384</v>
      </c>
    </row>
    <row r="4788">
      <c r="A4788" t="n">
        <v>2021</v>
      </c>
      <c r="B4788" t="inlineStr">
        <is>
          <t>00144012</t>
        </is>
      </c>
      <c r="C4788" t="inlineStr">
        <is>
          <t>원풍</t>
        </is>
      </c>
      <c r="D4788" t="n">
        <v>88336731</v>
      </c>
      <c r="E4788" t="n">
        <v>89531797</v>
      </c>
      <c r="F4788" t="n">
        <v>16055905</v>
      </c>
      <c r="O4788">
        <f>D4787</f>
      </c>
    </row>
    <row r="4789">
      <c r="A4789" t="n">
        <v>2022</v>
      </c>
      <c r="B4789" t="inlineStr">
        <is>
          <t>00144012</t>
        </is>
      </c>
      <c r="C4789" t="inlineStr">
        <is>
          <t>원풍</t>
        </is>
      </c>
      <c r="D4789" t="n">
        <v>50123490</v>
      </c>
      <c r="E4789" t="n">
        <v>79738919</v>
      </c>
      <c r="F4789" t="n">
        <v>137299260</v>
      </c>
      <c r="O4789">
        <f>D4788</f>
      </c>
    </row>
    <row r="4790">
      <c r="A4790" t="n">
        <v>2023</v>
      </c>
      <c r="B4790" t="inlineStr">
        <is>
          <t>00144012</t>
        </is>
      </c>
      <c r="C4790" t="inlineStr">
        <is>
          <t>원풍</t>
        </is>
      </c>
      <c r="D4790" t="n">
        <v>27832591</v>
      </c>
      <c r="E4790" t="n">
        <v>82071058</v>
      </c>
      <c r="F4790" t="n">
        <v>116844657</v>
      </c>
      <c r="O4790">
        <f>D4789</f>
      </c>
    </row>
    <row r="4791">
      <c r="A4791" t="n">
        <v>2024</v>
      </c>
      <c r="B4791" t="inlineStr">
        <is>
          <t>00144012</t>
        </is>
      </c>
      <c r="C4791" t="inlineStr">
        <is>
          <t>원풍</t>
        </is>
      </c>
      <c r="D4791" t="n">
        <v>67496813</v>
      </c>
      <c r="E4791" t="n">
        <v>114884033</v>
      </c>
      <c r="F4791" t="n">
        <v>48742511</v>
      </c>
      <c r="O4791">
        <f>D4790</f>
      </c>
    </row>
    <row r="4792">
      <c r="A4792" t="n">
        <v>2016</v>
      </c>
      <c r="B4792" t="inlineStr">
        <is>
          <t>00144021</t>
        </is>
      </c>
      <c r="C4792" t="inlineStr">
        <is>
          <t>원풍물산</t>
        </is>
      </c>
      <c r="D4792" t="n">
        <v>789788458</v>
      </c>
      <c r="E4792" t="n">
        <v>198152640</v>
      </c>
      <c r="F4792" t="n">
        <v>112599669</v>
      </c>
      <c r="G4792" t="n">
        <v>13265412</v>
      </c>
    </row>
    <row r="4793">
      <c r="A4793" t="n">
        <v>2018</v>
      </c>
      <c r="B4793" t="inlineStr">
        <is>
          <t>00144021</t>
        </is>
      </c>
      <c r="C4793" t="inlineStr">
        <is>
          <t>원풍물산</t>
        </is>
      </c>
      <c r="D4793" t="n">
        <v>945074677</v>
      </c>
      <c r="E4793" t="n">
        <v>216051288</v>
      </c>
      <c r="F4793" t="n">
        <v>61251784</v>
      </c>
      <c r="G4793" t="n">
        <v>20016168</v>
      </c>
      <c r="H4793" t="n">
        <v>2.348</v>
      </c>
      <c r="I4793" t="n">
        <v>3.4</v>
      </c>
      <c r="J4793" t="n">
        <v>5.03</v>
      </c>
    </row>
    <row r="4794">
      <c r="A4794" t="n">
        <v>2019</v>
      </c>
      <c r="B4794" t="inlineStr">
        <is>
          <t>00144021</t>
        </is>
      </c>
      <c r="C4794" t="inlineStr">
        <is>
          <t>원풍물산</t>
        </is>
      </c>
      <c r="D4794" t="n">
        <v>1186159775</v>
      </c>
      <c r="E4794" t="n">
        <v>226741713</v>
      </c>
      <c r="F4794" t="n">
        <v>68157235</v>
      </c>
      <c r="G4794" t="n">
        <v>18317655</v>
      </c>
      <c r="H4794" t="n">
        <v>2.024</v>
      </c>
      <c r="I4794" t="n">
        <v>3.4</v>
      </c>
      <c r="J4794" t="n">
        <v>9.0389</v>
      </c>
      <c r="O4794">
        <f>D4793</f>
      </c>
      <c r="P4794">
        <f>(E4794-F4794+G4794)/O4794*100</f>
      </c>
      <c r="Q4794">
        <f>H4793</f>
      </c>
      <c r="R4794">
        <f>I4793</f>
      </c>
      <c r="S4794">
        <f>H4794-H4793</f>
      </c>
      <c r="T4794">
        <f>I4794-I4793</f>
      </c>
    </row>
    <row r="4795">
      <c r="A4795" t="n">
        <v>2020</v>
      </c>
      <c r="B4795" t="inlineStr">
        <is>
          <t>00144021</t>
        </is>
      </c>
      <c r="C4795" t="inlineStr">
        <is>
          <t>원풍물산</t>
        </is>
      </c>
      <c r="D4795" t="n">
        <v>935253778</v>
      </c>
      <c r="E4795" t="n">
        <v>192070524</v>
      </c>
      <c r="F4795" t="n">
        <v>385055536</v>
      </c>
      <c r="G4795" t="n">
        <v>16309629</v>
      </c>
      <c r="H4795" t="n">
        <v>2</v>
      </c>
      <c r="I4795" t="n">
        <v>2.4</v>
      </c>
      <c r="J4795" t="n">
        <v>9.021000000000001</v>
      </c>
      <c r="K4795" t="n">
        <v>-63741397</v>
      </c>
      <c r="L4795" t="n">
        <v>72920466</v>
      </c>
      <c r="M4795" t="n">
        <v>72088186</v>
      </c>
      <c r="N4795" t="n">
        <v>-64126640</v>
      </c>
      <c r="O4795">
        <f>D4794</f>
      </c>
      <c r="P4795">
        <f>(E4795-F4795+G4795)/O4795*100</f>
      </c>
      <c r="Q4795">
        <f>H4794</f>
      </c>
      <c r="R4795">
        <f>I4794</f>
      </c>
      <c r="S4795">
        <f>H4795-H4794</f>
      </c>
      <c r="T4795">
        <f>I4795-I4794</f>
      </c>
      <c r="U4795">
        <f>(L4795-K4795)/(2*D4795*0.01)</f>
      </c>
      <c r="V4795">
        <f>(L4795+K4795)/(D4795*0.0001)</f>
      </c>
    </row>
    <row r="4796">
      <c r="A4796" t="n">
        <v>2021</v>
      </c>
      <c r="B4796" t="inlineStr">
        <is>
          <t>00144021</t>
        </is>
      </c>
      <c r="C4796" t="inlineStr">
        <is>
          <t>원풍물산</t>
        </is>
      </c>
      <c r="D4796" t="n">
        <v>774972520</v>
      </c>
      <c r="E4796" t="n">
        <v>167194977</v>
      </c>
      <c r="F4796" t="n">
        <v>252127644</v>
      </c>
      <c r="G4796" t="n">
        <v>14433588</v>
      </c>
      <c r="O4796">
        <f>D4795</f>
      </c>
      <c r="P4796">
        <f>(E4796-F4796+G4796)/O4796*100</f>
      </c>
    </row>
    <row r="4797">
      <c r="A4797" t="n">
        <v>2022</v>
      </c>
      <c r="B4797" t="inlineStr">
        <is>
          <t>00144021</t>
        </is>
      </c>
      <c r="C4797" t="inlineStr">
        <is>
          <t>원풍물산</t>
        </is>
      </c>
      <c r="D4797" t="n">
        <v>1017938788</v>
      </c>
      <c r="E4797" t="n">
        <v>145896636</v>
      </c>
      <c r="F4797" t="n">
        <v>265521072</v>
      </c>
      <c r="G4797" t="n">
        <v>13907460</v>
      </c>
      <c r="O4797">
        <f>D4796</f>
      </c>
      <c r="P4797">
        <f>(E4797-F4797+G4797)/O4797*100</f>
      </c>
    </row>
    <row r="4798">
      <c r="A4798" t="n">
        <v>2023</v>
      </c>
      <c r="B4798" t="inlineStr">
        <is>
          <t>00144021</t>
        </is>
      </c>
      <c r="C4798" t="inlineStr">
        <is>
          <t>원풍물산</t>
        </is>
      </c>
      <c r="D4798" t="n">
        <v>1042161944</v>
      </c>
      <c r="E4798" t="n">
        <v>296860313</v>
      </c>
      <c r="F4798" t="n">
        <v>520518510</v>
      </c>
      <c r="G4798" t="n">
        <v>23800921</v>
      </c>
      <c r="O4798">
        <f>D4797</f>
      </c>
      <c r="P4798">
        <f>(E4798-F4798+G4798)/O4798*100</f>
      </c>
    </row>
    <row r="4799">
      <c r="A4799" t="n">
        <v>2024</v>
      </c>
      <c r="B4799" t="inlineStr">
        <is>
          <t>00144021</t>
        </is>
      </c>
      <c r="C4799" t="inlineStr">
        <is>
          <t>원풍물산</t>
        </is>
      </c>
      <c r="D4799" t="n">
        <v>1002113296</v>
      </c>
      <c r="E4799" t="n">
        <v>166254757</v>
      </c>
      <c r="F4799" t="n">
        <v>238195439</v>
      </c>
      <c r="G4799" t="n">
        <v>22756226</v>
      </c>
      <c r="O4799">
        <f>D4798</f>
      </c>
      <c r="P4799">
        <f>(E4799-F4799+G4799)/O4799*100</f>
      </c>
    </row>
    <row r="4800">
      <c r="A4800" t="n">
        <v>2014</v>
      </c>
      <c r="B4800" t="inlineStr">
        <is>
          <t>00144164</t>
        </is>
      </c>
      <c r="C4800" t="inlineStr">
        <is>
          <t>SK가스</t>
        </is>
      </c>
      <c r="D4800" t="n">
        <v>15864334000</v>
      </c>
      <c r="E4800" t="n">
        <v>2848477000</v>
      </c>
      <c r="F4800" t="n">
        <v>1527292000</v>
      </c>
      <c r="G4800" t="n">
        <v>323198000</v>
      </c>
      <c r="H4800" t="n">
        <v>3.685</v>
      </c>
      <c r="I4800" t="n">
        <v>4.5</v>
      </c>
      <c r="K4800" t="n">
        <v>-1073185000</v>
      </c>
      <c r="L4800" t="n">
        <v>1162907000</v>
      </c>
      <c r="M4800" t="n">
        <v>1161982000</v>
      </c>
      <c r="N4800" t="n">
        <v>-1082605000</v>
      </c>
      <c r="U4800">
        <f>(L4800-K4800)/(2*D4800*0.01)</f>
      </c>
      <c r="V4800">
        <f>(L4800+K4800)/(D4800*0.0001)</f>
      </c>
    </row>
    <row r="4801">
      <c r="A4801" t="n">
        <v>2015</v>
      </c>
      <c r="B4801" t="inlineStr">
        <is>
          <t>00144164</t>
        </is>
      </c>
      <c r="C4801" t="inlineStr">
        <is>
          <t>SK가스</t>
        </is>
      </c>
      <c r="D4801" t="n">
        <v>20996967000</v>
      </c>
      <c r="E4801" t="n">
        <v>4172779000</v>
      </c>
      <c r="F4801" t="n">
        <v>1308041000</v>
      </c>
      <c r="G4801" t="n">
        <v>523080000</v>
      </c>
      <c r="H4801" t="n">
        <v>3.335</v>
      </c>
      <c r="I4801" t="n">
        <v>4</v>
      </c>
      <c r="K4801" t="n">
        <v>-1353806000</v>
      </c>
      <c r="L4801" t="n">
        <v>1555753000</v>
      </c>
      <c r="M4801" t="n">
        <v>1576806000</v>
      </c>
      <c r="N4801" t="n">
        <v>-1398148000</v>
      </c>
      <c r="O4801">
        <f>D4800</f>
      </c>
      <c r="P4801">
        <f>(E4801-F4801+G4801)/O4801*100</f>
      </c>
      <c r="Q4801">
        <f>H4800</f>
      </c>
      <c r="R4801">
        <f>I4800</f>
      </c>
      <c r="S4801">
        <f>H4801-H4800</f>
      </c>
      <c r="T4801">
        <f>I4801-I4800</f>
      </c>
      <c r="U4801">
        <f>(L4801-K4801)/(2*D4801*0.01)</f>
      </c>
      <c r="V4801">
        <f>(L4801+K4801)/(D4801*0.0001)</f>
      </c>
    </row>
    <row r="4802">
      <c r="A4802" t="n">
        <v>2016</v>
      </c>
      <c r="B4802" t="inlineStr">
        <is>
          <t>00144164</t>
        </is>
      </c>
      <c r="C4802" t="inlineStr">
        <is>
          <t>SK가스</t>
        </is>
      </c>
      <c r="D4802" t="n">
        <v>23345501000</v>
      </c>
      <c r="E4802" t="n">
        <v>4564563000</v>
      </c>
      <c r="F4802" t="n">
        <v>3526014000</v>
      </c>
      <c r="G4802" t="n">
        <v>514491000</v>
      </c>
      <c r="H4802" t="n">
        <v>2.825</v>
      </c>
      <c r="I4802" t="n">
        <v>3.75</v>
      </c>
      <c r="K4802" t="n">
        <v>-1541736000</v>
      </c>
      <c r="L4802" t="n">
        <v>1770200000</v>
      </c>
      <c r="M4802" t="n">
        <v>1791747000</v>
      </c>
      <c r="N4802" t="n">
        <v>-1591010000</v>
      </c>
      <c r="O4802">
        <f>D4801</f>
      </c>
      <c r="P4802">
        <f>(E4802-F4802+G4802)/O4802*100</f>
      </c>
      <c r="Q4802">
        <f>H4801</f>
      </c>
      <c r="R4802">
        <f>I4801</f>
      </c>
      <c r="S4802">
        <f>H4802-H4801</f>
      </c>
      <c r="T4802">
        <f>I4802-I4801</f>
      </c>
      <c r="U4802">
        <f>(L4802-K4802)/(2*D4802*0.01)</f>
      </c>
      <c r="V4802">
        <f>(L4802+K4802)/(D4802*0.0001)</f>
      </c>
    </row>
    <row r="4803">
      <c r="A4803" t="n">
        <v>2017</v>
      </c>
      <c r="B4803" t="inlineStr">
        <is>
          <t>00144164</t>
        </is>
      </c>
      <c r="C4803" t="inlineStr">
        <is>
          <t>SK가스</t>
        </is>
      </c>
      <c r="D4803" t="n">
        <v>27807430000</v>
      </c>
      <c r="E4803" t="n">
        <v>4532500000</v>
      </c>
      <c r="F4803" t="n">
        <v>2715223000</v>
      </c>
      <c r="G4803" t="n">
        <v>606635000</v>
      </c>
      <c r="H4803" t="n">
        <v>3.305</v>
      </c>
      <c r="I4803" t="n">
        <v>3.75</v>
      </c>
      <c r="K4803" t="n">
        <v>-1729928000</v>
      </c>
      <c r="L4803" t="n">
        <v>1867914000</v>
      </c>
      <c r="M4803" t="n">
        <v>1924790000</v>
      </c>
      <c r="N4803" t="n">
        <v>-1728480000</v>
      </c>
      <c r="O4803">
        <f>D4802</f>
      </c>
      <c r="P4803">
        <f>(E4803-F4803+G4803)/O4803*100</f>
      </c>
      <c r="Q4803">
        <f>H4802</f>
      </c>
      <c r="R4803">
        <f>I4802</f>
      </c>
      <c r="S4803">
        <f>H4803-H4802</f>
      </c>
      <c r="T4803">
        <f>I4803-I4802</f>
      </c>
      <c r="U4803">
        <f>(L4803-K4803)/(2*D4803*0.01)</f>
      </c>
      <c r="V4803">
        <f>(L4803+K4803)/(D4803*0.0001)</f>
      </c>
    </row>
    <row r="4804">
      <c r="A4804" t="n">
        <v>2018</v>
      </c>
      <c r="B4804" t="inlineStr">
        <is>
          <t>00144164</t>
        </is>
      </c>
      <c r="C4804" t="inlineStr">
        <is>
          <t>SK가스</t>
        </is>
      </c>
      <c r="D4804" t="n">
        <v>26125830000</v>
      </c>
      <c r="E4804" t="n">
        <v>5232189000</v>
      </c>
      <c r="F4804" t="n">
        <v>3271063000</v>
      </c>
      <c r="G4804" t="n">
        <v>774387000</v>
      </c>
      <c r="H4804" t="n">
        <v>2.4</v>
      </c>
      <c r="I4804" t="n">
        <v>3.25</v>
      </c>
      <c r="K4804" t="n">
        <v>-1675485000</v>
      </c>
      <c r="L4804" t="n">
        <v>1909480000</v>
      </c>
      <c r="M4804" t="n">
        <v>1925683000</v>
      </c>
      <c r="N4804" t="n">
        <v>-1723227000</v>
      </c>
      <c r="O4804">
        <f>D4803</f>
      </c>
      <c r="P4804">
        <f>(E4804-F4804+G4804)/O4804*100</f>
      </c>
      <c r="Q4804">
        <f>H4803</f>
      </c>
      <c r="R4804">
        <f>I4803</f>
      </c>
      <c r="S4804">
        <f>H4804-H4803</f>
      </c>
      <c r="T4804">
        <f>I4804-I4803</f>
      </c>
      <c r="U4804">
        <f>(L4804-K4804)/(2*D4804*0.01)</f>
      </c>
      <c r="V4804">
        <f>(L4804+K4804)/(D4804*0.0001)</f>
      </c>
    </row>
    <row r="4805">
      <c r="A4805" t="n">
        <v>2019</v>
      </c>
      <c r="B4805" t="inlineStr">
        <is>
          <t>00144164</t>
        </is>
      </c>
      <c r="C4805" t="inlineStr">
        <is>
          <t>SK가스</t>
        </is>
      </c>
      <c r="D4805" t="n">
        <v>29952635000</v>
      </c>
      <c r="E4805" t="n">
        <v>4225427000</v>
      </c>
      <c r="F4805" t="n">
        <v>4511512000</v>
      </c>
      <c r="G4805" t="n">
        <v>646245000</v>
      </c>
      <c r="H4805" t="n">
        <v>2</v>
      </c>
      <c r="I4805" t="n">
        <v>3.5</v>
      </c>
      <c r="K4805" t="n">
        <v>-1956656000</v>
      </c>
      <c r="L4805" t="n">
        <v>2231312000</v>
      </c>
      <c r="M4805" t="n">
        <v>2235654000</v>
      </c>
      <c r="N4805" t="n">
        <v>-1999603000</v>
      </c>
      <c r="O4805">
        <f>D4804</f>
      </c>
      <c r="P4805">
        <f>(E4805-F4805+G4805)/O4805*100</f>
      </c>
      <c r="Q4805">
        <f>H4804</f>
      </c>
      <c r="R4805">
        <f>I4804</f>
      </c>
      <c r="S4805">
        <f>H4805-H4804</f>
      </c>
      <c r="T4805">
        <f>I4805-I4804</f>
      </c>
      <c r="U4805">
        <f>(L4805-K4805)/(2*D4805*0.01)</f>
      </c>
      <c r="V4805">
        <f>(L4805+K4805)/(D4805*0.0001)</f>
      </c>
    </row>
    <row r="4806">
      <c r="A4806" t="n">
        <v>2020</v>
      </c>
      <c r="B4806" t="inlineStr">
        <is>
          <t>00144164</t>
        </is>
      </c>
      <c r="C4806" t="inlineStr">
        <is>
          <t>SK가스</t>
        </is>
      </c>
      <c r="D4806" t="n">
        <v>35143196000</v>
      </c>
      <c r="E4806" t="n">
        <v>4499206000</v>
      </c>
      <c r="F4806" t="n">
        <v>2026581000</v>
      </c>
      <c r="G4806" t="n">
        <v>622982000</v>
      </c>
      <c r="H4806" t="n">
        <v>2.1</v>
      </c>
      <c r="I4806" t="n">
        <v>3.3</v>
      </c>
      <c r="K4806" t="n">
        <v>-2562615000</v>
      </c>
      <c r="L4806" t="n">
        <v>2957720000</v>
      </c>
      <c r="M4806" t="n">
        <v>2996412000</v>
      </c>
      <c r="N4806" t="n">
        <v>-2646710000</v>
      </c>
      <c r="O4806">
        <f>D4805</f>
      </c>
      <c r="P4806">
        <f>(E4806-F4806+G4806)/O4806*100</f>
      </c>
      <c r="Q4806">
        <f>H4805</f>
      </c>
      <c r="R4806">
        <f>I4805</f>
      </c>
      <c r="S4806">
        <f>H4806-H4805</f>
      </c>
      <c r="T4806">
        <f>I4806-I4805</f>
      </c>
      <c r="U4806">
        <f>(L4806-K4806)/(2*D4806*0.01)</f>
      </c>
      <c r="V4806">
        <f>(L4806+K4806)/(D4806*0.0001)</f>
      </c>
    </row>
    <row r="4807">
      <c r="A4807" t="n">
        <v>2021</v>
      </c>
      <c r="B4807" t="inlineStr">
        <is>
          <t>00144164</t>
        </is>
      </c>
      <c r="C4807" t="inlineStr">
        <is>
          <t>SK가스</t>
        </is>
      </c>
      <c r="D4807" t="n">
        <v>40383028000</v>
      </c>
      <c r="E4807" t="n">
        <v>4980365000</v>
      </c>
      <c r="F4807" t="n">
        <v>2973032000</v>
      </c>
      <c r="G4807" t="n">
        <v>776707000</v>
      </c>
      <c r="H4807" t="n">
        <v>3.165</v>
      </c>
      <c r="I4807" t="n">
        <v>3.79</v>
      </c>
      <c r="J4807" t="n">
        <v>10.78</v>
      </c>
      <c r="K4807" t="n">
        <v>-2308660000</v>
      </c>
      <c r="L4807" t="n">
        <v>2714753000</v>
      </c>
      <c r="M4807" t="n">
        <v>2662853000</v>
      </c>
      <c r="N4807" t="n">
        <v>-2311435000</v>
      </c>
      <c r="O4807">
        <f>D4806</f>
      </c>
      <c r="P4807">
        <f>(E4807-F4807+G4807)/O4807*100</f>
      </c>
      <c r="Q4807">
        <f>H4806</f>
      </c>
      <c r="R4807">
        <f>I4806</f>
      </c>
      <c r="S4807">
        <f>H4807-H4806</f>
      </c>
      <c r="T4807">
        <f>I4807-I4806</f>
      </c>
      <c r="U4807">
        <f>(L4807-K4807)/(2*D4807*0.01)</f>
      </c>
      <c r="V4807">
        <f>(L4807+K4807)/(D4807*0.0001)</f>
      </c>
    </row>
    <row r="4808">
      <c r="A4808" t="n">
        <v>2022</v>
      </c>
      <c r="B4808" t="inlineStr">
        <is>
          <t>00144164</t>
        </is>
      </c>
      <c r="C4808" t="inlineStr">
        <is>
          <t>SK가스</t>
        </is>
      </c>
      <c r="D4808" t="n">
        <v>42477173000</v>
      </c>
      <c r="E4808" t="n">
        <v>5115508000</v>
      </c>
      <c r="F4808" t="n">
        <v>3054138000</v>
      </c>
      <c r="G4808" t="n">
        <v>839214000</v>
      </c>
      <c r="H4808" t="n">
        <v>5.49</v>
      </c>
      <c r="I4808" t="n">
        <v>3.695</v>
      </c>
      <c r="J4808" t="n">
        <v>11.34</v>
      </c>
      <c r="K4808" t="n">
        <v>-1687155000</v>
      </c>
      <c r="L4808" t="n">
        <v>1935682000</v>
      </c>
      <c r="M4808" t="n">
        <v>1945346000</v>
      </c>
      <c r="N4808" t="n">
        <v>-1724949000</v>
      </c>
      <c r="O4808">
        <f>D4807</f>
      </c>
      <c r="P4808">
        <f>(E4808-F4808+G4808)/O4808*100</f>
      </c>
      <c r="Q4808">
        <f>H4807</f>
      </c>
      <c r="R4808">
        <f>I4807</f>
      </c>
      <c r="S4808">
        <f>H4808-H4807</f>
      </c>
      <c r="T4808">
        <f>I4808-I4807</f>
      </c>
      <c r="U4808">
        <f>(L4808-K4808)/(2*D4808*0.01)</f>
      </c>
      <c r="V4808">
        <f>(L4808+K4808)/(D4808*0.0001)</f>
      </c>
    </row>
    <row r="4809">
      <c r="A4809" t="n">
        <v>2023</v>
      </c>
      <c r="B4809" t="inlineStr">
        <is>
          <t>00144164</t>
        </is>
      </c>
      <c r="C4809" t="inlineStr">
        <is>
          <t>SK가스</t>
        </is>
      </c>
      <c r="D4809" t="n">
        <v>52786132000</v>
      </c>
      <c r="E4809" t="n">
        <v>6095544000</v>
      </c>
      <c r="F4809" t="n">
        <v>4844416000</v>
      </c>
      <c r="G4809" t="n">
        <v>1250022000</v>
      </c>
      <c r="H4809" t="n">
        <v>4.56</v>
      </c>
      <c r="I4809" t="n">
        <v>4.27</v>
      </c>
      <c r="J4809" t="n">
        <v>11.17</v>
      </c>
      <c r="K4809" t="n">
        <v>-2501359000</v>
      </c>
      <c r="L4809" t="n">
        <v>2896162000</v>
      </c>
      <c r="M4809" t="n">
        <v>2855813000</v>
      </c>
      <c r="N4809" t="n">
        <v>-2515066000</v>
      </c>
      <c r="O4809">
        <f>D4808</f>
      </c>
      <c r="P4809">
        <f>(E4809-F4809+G4809)/O4809*100</f>
      </c>
      <c r="Q4809">
        <f>H4808</f>
      </c>
      <c r="R4809">
        <f>I4808</f>
      </c>
      <c r="S4809">
        <f>H4809-H4808</f>
      </c>
      <c r="T4809">
        <f>I4809-I4808</f>
      </c>
      <c r="U4809">
        <f>(L4809-K4809)/(2*D4809*0.01)</f>
      </c>
      <c r="V4809">
        <f>(L4809+K4809)/(D4809*0.0001)</f>
      </c>
    </row>
    <row r="4810">
      <c r="A4810" t="n">
        <v>2024</v>
      </c>
      <c r="B4810" t="inlineStr">
        <is>
          <t>00144164</t>
        </is>
      </c>
      <c r="C4810" t="inlineStr">
        <is>
          <t>SK가스</t>
        </is>
      </c>
      <c r="D4810" t="n">
        <v>55703148000</v>
      </c>
      <c r="E4810" t="n">
        <v>7404378000</v>
      </c>
      <c r="F4810" t="n">
        <v>3908814000</v>
      </c>
      <c r="G4810" t="n">
        <v>1465763000</v>
      </c>
      <c r="H4810" t="n">
        <v>4.145</v>
      </c>
      <c r="I4810" t="n">
        <v>3.775</v>
      </c>
      <c r="J4810" t="n">
        <v>6.43</v>
      </c>
      <c r="K4810" t="n">
        <v>-3103638000</v>
      </c>
      <c r="L4810" t="n">
        <v>3561325000</v>
      </c>
      <c r="M4810" t="n">
        <v>3625791000</v>
      </c>
      <c r="N4810" t="n">
        <v>-3210469000</v>
      </c>
      <c r="O4810">
        <f>D4809</f>
      </c>
      <c r="P4810">
        <f>(E4810-F4810+G4810)/O4810*100</f>
      </c>
      <c r="Q4810">
        <f>H4809</f>
      </c>
      <c r="R4810">
        <f>I4809</f>
      </c>
      <c r="S4810">
        <f>H4810-H4809</f>
      </c>
      <c r="T4810">
        <f>I4810-I4809</f>
      </c>
      <c r="U4810">
        <f>(L4810-K4810)/(2*D4810*0.01)</f>
      </c>
      <c r="V4810">
        <f>(L4810+K4810)/(D4810*0.0001)</f>
      </c>
    </row>
    <row r="4811">
      <c r="A4811" t="n">
        <v>2025</v>
      </c>
      <c r="B4811" t="inlineStr">
        <is>
          <t>00144164</t>
        </is>
      </c>
      <c r="C4811" t="inlineStr">
        <is>
          <t>SK가스</t>
        </is>
      </c>
      <c r="D4811" t="n">
        <v>57156410000</v>
      </c>
      <c r="E4811" t="n">
        <v>7642245000</v>
      </c>
      <c r="F4811" t="n">
        <v>7045678000</v>
      </c>
      <c r="G4811" t="n">
        <v>2472950000</v>
      </c>
      <c r="H4811" t="n">
        <v>4.485</v>
      </c>
      <c r="I4811" t="n">
        <v>3.775</v>
      </c>
      <c r="J4811" t="n">
        <v>6.549</v>
      </c>
      <c r="K4811" t="n">
        <v>-3247662000</v>
      </c>
      <c r="L4811" t="n">
        <v>3724131000</v>
      </c>
      <c r="M4811" t="n">
        <v>3805210000</v>
      </c>
      <c r="N4811" t="n">
        <v>-3370004000</v>
      </c>
      <c r="O4811">
        <f>D4810</f>
      </c>
      <c r="P4811">
        <f>(E4811-F4811+G4811)/O4811*100</f>
      </c>
      <c r="Q4811">
        <f>H4810</f>
      </c>
      <c r="R4811">
        <f>I4810</f>
      </c>
      <c r="S4811">
        <f>H4811-H4810</f>
      </c>
      <c r="T4811">
        <f>I4811-I4810</f>
      </c>
      <c r="U4811">
        <f>(L4811-K4811)/(2*D4811*0.01)</f>
      </c>
      <c r="V4811">
        <f>(L4811+K4811)/(D4811*0.0001)</f>
      </c>
    </row>
    <row r="4812">
      <c r="A4812" t="n">
        <v>2014</v>
      </c>
      <c r="B4812" t="inlineStr">
        <is>
          <t>00144252</t>
        </is>
      </c>
      <c r="C4812" t="inlineStr">
        <is>
          <t>유니온</t>
        </is>
      </c>
      <c r="D4812" t="n">
        <v>14247653000</v>
      </c>
      <c r="E4812" t="n">
        <v>2000214000</v>
      </c>
      <c r="F4812" t="n">
        <v>1062901000</v>
      </c>
      <c r="G4812" t="n">
        <v>565713000</v>
      </c>
      <c r="H4812" t="n">
        <v>3.8</v>
      </c>
      <c r="I4812" t="n">
        <v>6.43</v>
      </c>
      <c r="K4812" t="n">
        <v>-1396135000</v>
      </c>
      <c r="L4812" t="n">
        <v>1644611000</v>
      </c>
      <c r="M4812" t="n">
        <v>1581324000</v>
      </c>
      <c r="N4812" t="n">
        <v>-1374024000</v>
      </c>
      <c r="U4812">
        <f>(L4812-K4812)/(2*D4812*0.01)</f>
      </c>
      <c r="V4812">
        <f>(L4812+K4812)/(D4812*0.0001)</f>
      </c>
    </row>
    <row r="4813">
      <c r="A4813" t="n">
        <v>2015</v>
      </c>
      <c r="B4813" t="inlineStr">
        <is>
          <t>00144252</t>
        </is>
      </c>
      <c r="C4813" t="inlineStr">
        <is>
          <t>유니온</t>
        </is>
      </c>
      <c r="D4813" t="n">
        <v>12890727000</v>
      </c>
      <c r="E4813" t="n">
        <v>1993611000</v>
      </c>
      <c r="F4813" t="n">
        <v>2255605000</v>
      </c>
      <c r="G4813" t="n">
        <v>527814000</v>
      </c>
      <c r="H4813" t="n">
        <v>3.2</v>
      </c>
      <c r="I4813" t="n">
        <v>5.4</v>
      </c>
      <c r="K4813" t="n">
        <v>-1268052000</v>
      </c>
      <c r="L4813" t="n">
        <v>1484924000</v>
      </c>
      <c r="M4813" t="n">
        <v>1435296000</v>
      </c>
      <c r="N4813" t="n">
        <v>-1253596000</v>
      </c>
      <c r="O4813">
        <f>D4812</f>
      </c>
      <c r="P4813">
        <f>(E4813-F4813+G4813)/O4813*100</f>
      </c>
      <c r="Q4813">
        <f>H4812</f>
      </c>
      <c r="R4813">
        <f>I4812</f>
      </c>
      <c r="S4813">
        <f>H4813-H4812</f>
      </c>
      <c r="T4813">
        <f>I4813-I4812</f>
      </c>
      <c r="U4813">
        <f>(L4813-K4813)/(2*D4813*0.01)</f>
      </c>
      <c r="V4813">
        <f>(L4813+K4813)/(D4813*0.0001)</f>
      </c>
    </row>
    <row r="4814">
      <c r="A4814" t="n">
        <v>2016</v>
      </c>
      <c r="B4814" t="inlineStr">
        <is>
          <t>00144252</t>
        </is>
      </c>
      <c r="C4814" t="inlineStr">
        <is>
          <t>유니온</t>
        </is>
      </c>
      <c r="D4814" t="n">
        <v>10960628000</v>
      </c>
      <c r="E4814" t="n">
        <v>1836963000</v>
      </c>
      <c r="F4814" t="n">
        <v>1436781000</v>
      </c>
      <c r="G4814" t="n">
        <v>401426000</v>
      </c>
      <c r="H4814" t="n">
        <v>3.1</v>
      </c>
      <c r="I4814" t="n">
        <v>4.32</v>
      </c>
      <c r="K4814" t="n">
        <v>-870456000</v>
      </c>
      <c r="L4814" t="n">
        <v>999949000</v>
      </c>
      <c r="M4814" t="n">
        <v>976995000</v>
      </c>
      <c r="N4814" t="n">
        <v>-868531000</v>
      </c>
      <c r="O4814">
        <f>D4813</f>
      </c>
      <c r="P4814">
        <f>(E4814-F4814+G4814)/O4814*100</f>
      </c>
      <c r="Q4814">
        <f>H4813</f>
      </c>
      <c r="R4814">
        <f>I4813</f>
      </c>
      <c r="S4814">
        <f>H4814-H4813</f>
      </c>
      <c r="T4814">
        <f>I4814-I4813</f>
      </c>
      <c r="U4814">
        <f>(L4814-K4814)/(2*D4814*0.01)</f>
      </c>
      <c r="V4814">
        <f>(L4814+K4814)/(D4814*0.0001)</f>
      </c>
    </row>
    <row r="4815">
      <c r="A4815" t="n">
        <v>2017</v>
      </c>
      <c r="B4815" t="inlineStr">
        <is>
          <t>00144252</t>
        </is>
      </c>
      <c r="C4815" t="inlineStr">
        <is>
          <t>유니온</t>
        </is>
      </c>
      <c r="D4815" t="n">
        <v>42416229000</v>
      </c>
      <c r="E4815" t="n">
        <v>3258391000</v>
      </c>
      <c r="F4815" t="n">
        <v>6659012000</v>
      </c>
      <c r="G4815" t="n">
        <v>1106569000</v>
      </c>
      <c r="H4815" t="n">
        <v>3.18</v>
      </c>
      <c r="I4815" t="n">
        <v>4.44</v>
      </c>
      <c r="K4815" t="n">
        <v>-1253769000</v>
      </c>
      <c r="L4815" t="n">
        <v>1395825000</v>
      </c>
      <c r="M4815" t="n">
        <v>1391526000</v>
      </c>
      <c r="N4815" t="n">
        <v>-1273744000</v>
      </c>
      <c r="O4815">
        <f>D4814</f>
      </c>
      <c r="P4815">
        <f>(E4815-F4815+G4815)/O4815*100</f>
      </c>
      <c r="Q4815">
        <f>H4814</f>
      </c>
      <c r="R4815">
        <f>I4814</f>
      </c>
      <c r="S4815">
        <f>H4815-H4814</f>
      </c>
      <c r="T4815">
        <f>I4815-I4814</f>
      </c>
      <c r="U4815">
        <f>(L4815-K4815)/(2*D4815*0.01)</f>
      </c>
      <c r="V4815">
        <f>(L4815+K4815)/(D4815*0.0001)</f>
      </c>
    </row>
    <row r="4816">
      <c r="A4816" t="n">
        <v>2018</v>
      </c>
      <c r="B4816" t="inlineStr">
        <is>
          <t>00144252</t>
        </is>
      </c>
      <c r="C4816" t="inlineStr">
        <is>
          <t>유니온</t>
        </is>
      </c>
      <c r="D4816" t="n">
        <v>47671162000</v>
      </c>
      <c r="E4816" t="n">
        <v>3540802000</v>
      </c>
      <c r="F4816" t="n">
        <v>1592304000</v>
      </c>
      <c r="G4816" t="n">
        <v>1284016000</v>
      </c>
      <c r="H4816" t="n">
        <v>2.62</v>
      </c>
      <c r="I4816" t="n">
        <v>4.19</v>
      </c>
      <c r="K4816" t="n">
        <v>-1347289000</v>
      </c>
      <c r="L4816" t="n">
        <v>1496927000</v>
      </c>
      <c r="M4816" t="n">
        <v>1483578000</v>
      </c>
      <c r="N4816" t="n">
        <v>-1361592000</v>
      </c>
      <c r="O4816">
        <f>D4815</f>
      </c>
      <c r="P4816">
        <f>(E4816-F4816+G4816)/O4816*100</f>
      </c>
      <c r="Q4816">
        <f>H4815</f>
      </c>
      <c r="R4816">
        <f>I4815</f>
      </c>
      <c r="S4816">
        <f>H4816-H4815</f>
      </c>
      <c r="T4816">
        <f>I4816-I4815</f>
      </c>
      <c r="U4816">
        <f>(L4816-K4816)/(2*D4816*0.01)</f>
      </c>
      <c r="V4816">
        <f>(L4816+K4816)/(D4816*0.0001)</f>
      </c>
    </row>
    <row r="4817">
      <c r="A4817" t="n">
        <v>2019</v>
      </c>
      <c r="B4817" t="inlineStr">
        <is>
          <t>00144252</t>
        </is>
      </c>
      <c r="C4817" t="inlineStr">
        <is>
          <t>유니온</t>
        </is>
      </c>
      <c r="D4817" t="n">
        <v>53327167000</v>
      </c>
      <c r="E4817" t="n">
        <v>3753929000</v>
      </c>
      <c r="F4817" t="n">
        <v>2261417000</v>
      </c>
      <c r="G4817" t="n">
        <v>1174013000</v>
      </c>
      <c r="H4817" t="n">
        <v>2.24</v>
      </c>
      <c r="I4817" t="n">
        <v>3.8</v>
      </c>
      <c r="K4817" t="n">
        <v>-3130333000</v>
      </c>
      <c r="L4817" t="n">
        <v>3491200000</v>
      </c>
      <c r="M4817" t="n">
        <v>3486682000</v>
      </c>
      <c r="N4817" t="n">
        <v>-3185102000</v>
      </c>
      <c r="O4817">
        <f>D4816</f>
      </c>
      <c r="P4817">
        <f>(E4817-F4817+G4817)/O4817*100</f>
      </c>
      <c r="Q4817">
        <f>H4816</f>
      </c>
      <c r="R4817">
        <f>I4816</f>
      </c>
      <c r="S4817">
        <f>H4817-H4816</f>
      </c>
      <c r="T4817">
        <f>I4817-I4816</f>
      </c>
      <c r="U4817">
        <f>(L4817-K4817)/(2*D4817*0.01)</f>
      </c>
      <c r="V4817">
        <f>(L4817+K4817)/(D4817*0.0001)</f>
      </c>
    </row>
    <row r="4818">
      <c r="A4818" t="n">
        <v>2020</v>
      </c>
      <c r="B4818" t="inlineStr">
        <is>
          <t>00144252</t>
        </is>
      </c>
      <c r="C4818" t="inlineStr">
        <is>
          <t>유니온</t>
        </is>
      </c>
      <c r="D4818" t="n">
        <v>56148763000</v>
      </c>
      <c r="E4818" t="n">
        <v>4095195000</v>
      </c>
      <c r="F4818" t="n">
        <v>1873193000</v>
      </c>
      <c r="G4818" t="n">
        <v>1155632000</v>
      </c>
      <c r="H4818" t="n">
        <v>2.36</v>
      </c>
      <c r="I4818" t="n">
        <v>3.58</v>
      </c>
      <c r="J4818" t="n">
        <v>5.75</v>
      </c>
      <c r="K4818" t="n">
        <v>-2994631000</v>
      </c>
      <c r="L4818" t="n">
        <v>3324987000</v>
      </c>
      <c r="M4818" t="n">
        <v>3319983000</v>
      </c>
      <c r="N4818" t="n">
        <v>-3046644000</v>
      </c>
      <c r="O4818">
        <f>D4817</f>
      </c>
      <c r="P4818">
        <f>(E4818-F4818+G4818)/O4818*100</f>
      </c>
      <c r="Q4818">
        <f>H4817</f>
      </c>
      <c r="R4818">
        <f>I4817</f>
      </c>
      <c r="S4818">
        <f>H4818-H4817</f>
      </c>
      <c r="T4818">
        <f>I4818-I4817</f>
      </c>
      <c r="U4818">
        <f>(L4818-K4818)/(2*D4818*0.01)</f>
      </c>
      <c r="V4818">
        <f>(L4818+K4818)/(D4818*0.0001)</f>
      </c>
    </row>
    <row r="4819">
      <c r="A4819" t="n">
        <v>2021</v>
      </c>
      <c r="B4819" t="inlineStr">
        <is>
          <t>00144252</t>
        </is>
      </c>
      <c r="C4819" t="inlineStr">
        <is>
          <t>유니온</t>
        </is>
      </c>
      <c r="D4819" t="n">
        <v>56316092000</v>
      </c>
      <c r="E4819" t="n">
        <v>3945792000</v>
      </c>
      <c r="F4819" t="n">
        <v>3787836000</v>
      </c>
      <c r="G4819" t="n">
        <v>1183925000</v>
      </c>
      <c r="H4819" t="n">
        <v>2.965</v>
      </c>
      <c r="I4819" t="n">
        <v>3.515</v>
      </c>
      <c r="J4819" t="n">
        <v>5.57</v>
      </c>
      <c r="K4819" t="n">
        <v>-2790082000</v>
      </c>
      <c r="L4819" t="n">
        <v>3085613000</v>
      </c>
      <c r="M4819" t="n">
        <v>3095967000</v>
      </c>
      <c r="N4819" t="n">
        <v>-2851080000</v>
      </c>
      <c r="O4819">
        <f>D4818</f>
      </c>
      <c r="P4819">
        <f>(E4819-F4819+G4819)/O4819*100</f>
      </c>
      <c r="Q4819">
        <f>H4818</f>
      </c>
      <c r="R4819">
        <f>I4818</f>
      </c>
      <c r="S4819">
        <f>H4819-H4818</f>
      </c>
      <c r="T4819">
        <f>I4819-I4818</f>
      </c>
      <c r="U4819">
        <f>(L4819-K4819)/(2*D4819*0.01)</f>
      </c>
      <c r="V4819">
        <f>(L4819+K4819)/(D4819*0.0001)</f>
      </c>
    </row>
    <row r="4820">
      <c r="A4820" t="n">
        <v>2022</v>
      </c>
      <c r="B4820" t="inlineStr">
        <is>
          <t>00144252</t>
        </is>
      </c>
      <c r="C4820" t="inlineStr">
        <is>
          <t>유니온</t>
        </is>
      </c>
      <c r="D4820" t="n">
        <v>32882209000</v>
      </c>
      <c r="E4820" t="n">
        <v>2865874000</v>
      </c>
      <c r="F4820" t="n">
        <v>20670333000</v>
      </c>
      <c r="G4820" t="n">
        <v>901620000</v>
      </c>
      <c r="H4820" t="n">
        <v>5.44</v>
      </c>
      <c r="I4820" t="n">
        <v>3.795</v>
      </c>
      <c r="K4820" t="n">
        <v>-1373650000</v>
      </c>
      <c r="L4820" t="n">
        <v>1520679000</v>
      </c>
      <c r="M4820" t="n">
        <v>1572535000</v>
      </c>
      <c r="N4820" t="n">
        <v>-1442692000</v>
      </c>
      <c r="O4820">
        <f>D4819</f>
      </c>
      <c r="P4820">
        <f>(E4820-F4820+G4820)/O4820*100</f>
      </c>
      <c r="Q4820">
        <f>H4819</f>
      </c>
      <c r="R4820">
        <f>I4819</f>
      </c>
      <c r="S4820">
        <f>H4820-H4819</f>
      </c>
      <c r="T4820">
        <f>I4820-I4819</f>
      </c>
      <c r="U4820">
        <f>(L4820-K4820)/(2*D4820*0.01)</f>
      </c>
      <c r="V4820">
        <f>(L4820+K4820)/(D4820*0.0001)</f>
      </c>
    </row>
    <row r="4821">
      <c r="A4821" t="n">
        <v>2023</v>
      </c>
      <c r="B4821" t="inlineStr">
        <is>
          <t>00144252</t>
        </is>
      </c>
      <c r="C4821" t="inlineStr">
        <is>
          <t>유니온</t>
        </is>
      </c>
      <c r="D4821" t="n">
        <v>33195855000</v>
      </c>
      <c r="E4821" t="n">
        <v>2428710000</v>
      </c>
      <c r="F4821" t="n">
        <v>5885816000</v>
      </c>
      <c r="G4821" t="n">
        <v>1469535000</v>
      </c>
      <c r="H4821" t="n">
        <v>4.465</v>
      </c>
      <c r="I4821" t="n">
        <v>3.985</v>
      </c>
      <c r="J4821" t="n">
        <v>6.54</v>
      </c>
      <c r="K4821" t="n">
        <v>-1725273000</v>
      </c>
      <c r="L4821" t="n">
        <v>1927674000</v>
      </c>
      <c r="M4821" t="n">
        <v>1938274000</v>
      </c>
      <c r="N4821" t="n">
        <v>-1766195000</v>
      </c>
      <c r="O4821">
        <f>D4820</f>
      </c>
      <c r="P4821">
        <f>(E4821-F4821+G4821)/O4821*100</f>
      </c>
      <c r="Q4821">
        <f>H4820</f>
      </c>
      <c r="R4821">
        <f>I4820</f>
      </c>
      <c r="S4821">
        <f>H4821-H4820</f>
      </c>
      <c r="T4821">
        <f>I4821-I4820</f>
      </c>
      <c r="U4821">
        <f>(L4821-K4821)/(2*D4821*0.01)</f>
      </c>
      <c r="V4821">
        <f>(L4821+K4821)/(D4821*0.0001)</f>
      </c>
    </row>
    <row r="4822">
      <c r="A4822" t="n">
        <v>2024</v>
      </c>
      <c r="B4822" t="inlineStr">
        <is>
          <t>00144252</t>
        </is>
      </c>
      <c r="C4822" t="inlineStr">
        <is>
          <t>유니온</t>
        </is>
      </c>
      <c r="D4822" t="n">
        <v>42062335000</v>
      </c>
      <c r="E4822" t="n">
        <v>2755010000</v>
      </c>
      <c r="F4822" t="n">
        <v>3291772000</v>
      </c>
      <c r="G4822" t="n">
        <v>1273192000</v>
      </c>
      <c r="H4822" t="n">
        <v>3.825</v>
      </c>
      <c r="I4822" t="n">
        <v>4.655</v>
      </c>
      <c r="J4822" t="n">
        <v>6.34</v>
      </c>
      <c r="K4822" t="n">
        <v>-2178828000</v>
      </c>
      <c r="L4822" t="n">
        <v>2429900000</v>
      </c>
      <c r="M4822" t="n">
        <v>2419183000</v>
      </c>
      <c r="N4822" t="n">
        <v>-2210534000</v>
      </c>
      <c r="O4822">
        <f>D4821</f>
      </c>
      <c r="P4822">
        <f>(E4822-F4822+G4822)/O4822*100</f>
      </c>
      <c r="Q4822">
        <f>H4821</f>
      </c>
      <c r="R4822">
        <f>I4821</f>
      </c>
      <c r="S4822">
        <f>H4822-H4821</f>
      </c>
      <c r="T4822">
        <f>I4822-I4821</f>
      </c>
      <c r="U4822">
        <f>(L4822-K4822)/(2*D4822*0.01)</f>
      </c>
      <c r="V4822">
        <f>(L4822+K4822)/(D4822*0.0001)</f>
      </c>
    </row>
    <row r="4823">
      <c r="A4823" t="n">
        <v>2025</v>
      </c>
      <c r="B4823" t="inlineStr">
        <is>
          <t>00144252</t>
        </is>
      </c>
      <c r="C4823" t="inlineStr">
        <is>
          <t>유니온</t>
        </is>
      </c>
      <c r="D4823" t="n">
        <v>37328881000</v>
      </c>
      <c r="E4823" t="n">
        <v>3007194000</v>
      </c>
      <c r="F4823" t="n">
        <v>3901804000</v>
      </c>
      <c r="G4823" t="n">
        <v>1344215000</v>
      </c>
      <c r="H4823" t="n">
        <v>4.115</v>
      </c>
      <c r="I4823" t="n">
        <v>4.66</v>
      </c>
      <c r="J4823" t="n">
        <v>6.215</v>
      </c>
      <c r="K4823" t="n">
        <v>-1797095000</v>
      </c>
      <c r="L4823" t="n">
        <v>1998042000</v>
      </c>
      <c r="M4823" t="n">
        <v>1992487000</v>
      </c>
      <c r="N4823" t="n">
        <v>-1825977000</v>
      </c>
      <c r="O4823">
        <f>D4822</f>
      </c>
      <c r="P4823">
        <f>(E4823-F4823+G4823)/O4823*100</f>
      </c>
      <c r="Q4823">
        <f>H4822</f>
      </c>
      <c r="R4823">
        <f>I4822</f>
      </c>
      <c r="S4823">
        <f>H4823-H4822</f>
      </c>
      <c r="T4823">
        <f>I4823-I4822</f>
      </c>
      <c r="U4823">
        <f>(L4823-K4823)/(2*D4823*0.01)</f>
      </c>
      <c r="V4823">
        <f>(L4823+K4823)/(D4823*0.0001)</f>
      </c>
    </row>
    <row r="4824">
      <c r="A4824" t="n">
        <v>2014</v>
      </c>
      <c r="B4824" t="inlineStr">
        <is>
          <t>00144395</t>
        </is>
      </c>
      <c r="C4824" t="inlineStr">
        <is>
          <t>동서</t>
        </is>
      </c>
      <c r="D4824" t="n">
        <v>13982113000</v>
      </c>
      <c r="E4824" t="n">
        <v>1791118000</v>
      </c>
      <c r="F4824" t="n">
        <v>701096000</v>
      </c>
      <c r="G4824" t="n">
        <v>454286000</v>
      </c>
      <c r="H4824" t="n">
        <v>3.15</v>
      </c>
      <c r="I4824" t="n">
        <v>5.79</v>
      </c>
      <c r="K4824" t="n">
        <v>-1357171000</v>
      </c>
      <c r="L4824" t="n">
        <v>1589311000</v>
      </c>
      <c r="M4824" t="n">
        <v>1618726000</v>
      </c>
      <c r="N4824" t="n">
        <v>-1403399000</v>
      </c>
      <c r="U4824">
        <f>(L4824-K4824)/(2*D4824*0.01)</f>
      </c>
      <c r="V4824">
        <f>(L4824+K4824)/(D4824*0.0001)</f>
      </c>
    </row>
    <row r="4825">
      <c r="A4825" t="n">
        <v>2015</v>
      </c>
      <c r="B4825" t="inlineStr">
        <is>
          <t>00144395</t>
        </is>
      </c>
      <c r="C4825" t="inlineStr">
        <is>
          <t>동서</t>
        </is>
      </c>
      <c r="D4825" t="n">
        <v>15305792000</v>
      </c>
      <c r="E4825" t="n">
        <v>2106664000</v>
      </c>
      <c r="F4825" t="n">
        <v>236888000</v>
      </c>
      <c r="G4825" t="n">
        <v>443575000</v>
      </c>
      <c r="H4825" t="n">
        <v>2.75</v>
      </c>
      <c r="I4825" t="n">
        <v>4.635</v>
      </c>
      <c r="K4825" t="n">
        <v>-1461128000</v>
      </c>
      <c r="L4825" t="n">
        <v>1706421000</v>
      </c>
      <c r="M4825" t="n">
        <v>1651515000</v>
      </c>
      <c r="N4825" t="n">
        <v>-1445989000</v>
      </c>
      <c r="O4825">
        <f>D4824</f>
      </c>
      <c r="P4825">
        <f>(E4825-F4825+G4825)/O4825*100</f>
      </c>
      <c r="Q4825">
        <f>H4824</f>
      </c>
      <c r="R4825">
        <f>I4824</f>
      </c>
      <c r="S4825">
        <f>H4825-H4824</f>
      </c>
      <c r="T4825">
        <f>I4825-I4824</f>
      </c>
      <c r="U4825">
        <f>(L4825-K4825)/(2*D4825*0.01)</f>
      </c>
      <c r="V4825">
        <f>(L4825+K4825)/(D4825*0.0001)</f>
      </c>
    </row>
    <row r="4826">
      <c r="A4826" t="n">
        <v>2016</v>
      </c>
      <c r="B4826" t="inlineStr">
        <is>
          <t>00144395</t>
        </is>
      </c>
      <c r="C4826" t="inlineStr">
        <is>
          <t>동서</t>
        </is>
      </c>
      <c r="D4826" t="n">
        <v>15213284000</v>
      </c>
      <c r="E4826" t="n">
        <v>1988610000</v>
      </c>
      <c r="F4826" t="n">
        <v>691733000</v>
      </c>
      <c r="G4826" t="n">
        <v>425841000</v>
      </c>
      <c r="H4826" t="n">
        <v>2.775</v>
      </c>
      <c r="I4826" t="n">
        <v>4.2</v>
      </c>
      <c r="K4826" t="n">
        <v>-1432405000</v>
      </c>
      <c r="L4826" t="n">
        <v>1668720000</v>
      </c>
      <c r="M4826" t="n">
        <v>1629213000</v>
      </c>
      <c r="N4826" t="n">
        <v>-1428228000</v>
      </c>
      <c r="O4826">
        <f>D4825</f>
      </c>
      <c r="P4826">
        <f>(E4826-F4826+G4826)/O4826*100</f>
      </c>
      <c r="Q4826">
        <f>H4825</f>
      </c>
      <c r="R4826">
        <f>I4825</f>
      </c>
      <c r="S4826">
        <f>H4826-H4825</f>
      </c>
      <c r="T4826">
        <f>I4826-I4825</f>
      </c>
      <c r="U4826">
        <f>(L4826-K4826)/(2*D4826*0.01)</f>
      </c>
      <c r="V4826">
        <f>(L4826+K4826)/(D4826*0.0001)</f>
      </c>
    </row>
    <row r="4827">
      <c r="A4827" t="n">
        <v>2017</v>
      </c>
      <c r="B4827" t="inlineStr">
        <is>
          <t>00144395</t>
        </is>
      </c>
      <c r="C4827" t="inlineStr">
        <is>
          <t>동서</t>
        </is>
      </c>
      <c r="D4827" t="n">
        <v>16290515000</v>
      </c>
      <c r="E4827" t="n">
        <v>1804287000</v>
      </c>
      <c r="F4827" t="n">
        <v>470572000</v>
      </c>
      <c r="G4827" t="n">
        <v>434479000</v>
      </c>
      <c r="H4827" t="n">
        <v>3.14</v>
      </c>
      <c r="I4827" t="n">
        <v>5.115</v>
      </c>
      <c r="J4827" t="n">
        <v>8.785</v>
      </c>
      <c r="K4827" t="n">
        <v>-1421169000</v>
      </c>
      <c r="L4827" t="n">
        <v>1644396000</v>
      </c>
      <c r="M4827" t="n">
        <v>1615822000</v>
      </c>
      <c r="N4827" t="n">
        <v>-1443729000</v>
      </c>
      <c r="O4827">
        <f>D4826</f>
      </c>
      <c r="P4827">
        <f>(E4827-F4827+G4827)/O4827*100</f>
      </c>
      <c r="Q4827">
        <f>H4826</f>
      </c>
      <c r="R4827">
        <f>I4826</f>
      </c>
      <c r="S4827">
        <f>H4827-H4826</f>
      </c>
      <c r="T4827">
        <f>I4827-I4826</f>
      </c>
      <c r="U4827">
        <f>(L4827-K4827)/(2*D4827*0.01)</f>
      </c>
      <c r="V4827">
        <f>(L4827+K4827)/(D4827*0.0001)</f>
      </c>
    </row>
    <row r="4828">
      <c r="A4828" t="n">
        <v>2018</v>
      </c>
      <c r="B4828" t="inlineStr">
        <is>
          <t>00144395</t>
        </is>
      </c>
      <c r="C4828" t="inlineStr">
        <is>
          <t>동서</t>
        </is>
      </c>
      <c r="D4828" t="n">
        <v>17691125000</v>
      </c>
      <c r="E4828" t="n">
        <v>1734461000</v>
      </c>
      <c r="F4828" t="n">
        <v>1188298000</v>
      </c>
      <c r="G4828" t="n">
        <v>502182000</v>
      </c>
      <c r="H4828" t="n">
        <v>2.565</v>
      </c>
      <c r="I4828" t="n">
        <v>4.505</v>
      </c>
      <c r="J4828" t="n">
        <v>8.795</v>
      </c>
      <c r="K4828" t="n">
        <v>-1574571000</v>
      </c>
      <c r="L4828" t="n">
        <v>1822692000</v>
      </c>
      <c r="M4828" t="n">
        <v>1785694000</v>
      </c>
      <c r="N4828" t="n">
        <v>-1574699000</v>
      </c>
      <c r="O4828">
        <f>D4827</f>
      </c>
      <c r="P4828">
        <f>(E4828-F4828+G4828)/O4828*100</f>
      </c>
      <c r="Q4828">
        <f>H4827</f>
      </c>
      <c r="R4828">
        <f>I4827</f>
      </c>
      <c r="S4828">
        <f>H4828-H4827</f>
      </c>
      <c r="T4828">
        <f>I4828-I4827</f>
      </c>
      <c r="U4828">
        <f>(L4828-K4828)/(2*D4828*0.01)</f>
      </c>
      <c r="V4828">
        <f>(L4828+K4828)/(D4828*0.0001)</f>
      </c>
    </row>
    <row r="4829">
      <c r="A4829" t="n">
        <v>2019</v>
      </c>
      <c r="B4829" t="inlineStr">
        <is>
          <t>00144395</t>
        </is>
      </c>
      <c r="C4829" t="inlineStr">
        <is>
          <t>동서</t>
        </is>
      </c>
      <c r="D4829" t="n">
        <v>18975031000</v>
      </c>
      <c r="E4829" t="n">
        <v>1812638000</v>
      </c>
      <c r="F4829" t="n">
        <v>1591750000</v>
      </c>
      <c r="G4829" t="n">
        <v>452248000</v>
      </c>
      <c r="H4829" t="n">
        <v>2.28</v>
      </c>
      <c r="I4829" t="n">
        <v>3.375</v>
      </c>
      <c r="J4829" t="n">
        <v>6.91</v>
      </c>
      <c r="K4829" t="n">
        <v>-1476987000</v>
      </c>
      <c r="L4829" t="n">
        <v>1691853000</v>
      </c>
      <c r="M4829" t="n">
        <v>1683729000</v>
      </c>
      <c r="N4829" t="n">
        <v>-1497907000</v>
      </c>
      <c r="O4829">
        <f>D4828</f>
      </c>
      <c r="P4829">
        <f>(E4829-F4829+G4829)/O4829*100</f>
      </c>
      <c r="Q4829">
        <f>H4828</f>
      </c>
      <c r="R4829">
        <f>I4828</f>
      </c>
      <c r="S4829">
        <f>H4829-H4828</f>
      </c>
      <c r="T4829">
        <f>I4829-I4828</f>
      </c>
      <c r="U4829">
        <f>(L4829-K4829)/(2*D4829*0.01)</f>
      </c>
      <c r="V4829">
        <f>(L4829+K4829)/(D4829*0.0001)</f>
      </c>
    </row>
    <row r="4830">
      <c r="A4830" t="n">
        <v>2020</v>
      </c>
      <c r="B4830" t="inlineStr">
        <is>
          <t>00144395</t>
        </is>
      </c>
      <c r="C4830" t="inlineStr">
        <is>
          <t>동서</t>
        </is>
      </c>
      <c r="D4830" t="n">
        <v>19042028000</v>
      </c>
      <c r="E4830" t="n">
        <v>1820370000</v>
      </c>
      <c r="F4830" t="n">
        <v>1607781000</v>
      </c>
      <c r="G4830" t="n">
        <v>421922000</v>
      </c>
      <c r="H4830" t="n">
        <v>2.29</v>
      </c>
      <c r="I4830" t="n">
        <v>3.3</v>
      </c>
      <c r="J4830" t="n">
        <v>8.06</v>
      </c>
      <c r="K4830" t="n">
        <v>-1427581000</v>
      </c>
      <c r="L4830" t="n">
        <v>1630118000</v>
      </c>
      <c r="M4830" t="n">
        <v>1622594000</v>
      </c>
      <c r="N4830" t="n">
        <v>-1448061000</v>
      </c>
      <c r="O4830">
        <f>D4829</f>
      </c>
      <c r="P4830">
        <f>(E4830-F4830+G4830)/O4830*100</f>
      </c>
      <c r="Q4830">
        <f>H4829</f>
      </c>
      <c r="R4830">
        <f>I4829</f>
      </c>
      <c r="S4830">
        <f>H4830-H4829</f>
      </c>
      <c r="T4830">
        <f>I4830-I4829</f>
      </c>
      <c r="U4830">
        <f>(L4830-K4830)/(2*D4830*0.01)</f>
      </c>
      <c r="V4830">
        <f>(L4830+K4830)/(D4830*0.0001)</f>
      </c>
    </row>
    <row r="4831">
      <c r="A4831" t="n">
        <v>2021</v>
      </c>
      <c r="B4831" t="inlineStr">
        <is>
          <t>00144395</t>
        </is>
      </c>
      <c r="C4831" t="inlineStr">
        <is>
          <t>동서</t>
        </is>
      </c>
      <c r="D4831" t="n">
        <v>18710263000</v>
      </c>
      <c r="E4831" t="n">
        <v>1708916000</v>
      </c>
      <c r="F4831" t="n">
        <v>1513000000</v>
      </c>
      <c r="G4831" t="n">
        <v>425269000</v>
      </c>
      <c r="H4831" t="n">
        <v>2.835</v>
      </c>
      <c r="I4831" t="n">
        <v>3.225</v>
      </c>
      <c r="J4831" t="n">
        <v>7.485</v>
      </c>
      <c r="K4831" t="n">
        <v>-1319945000</v>
      </c>
      <c r="L4831" t="n">
        <v>1497421000</v>
      </c>
      <c r="M4831" t="n">
        <v>1499000000</v>
      </c>
      <c r="N4831" t="n">
        <v>-1345623000</v>
      </c>
      <c r="O4831">
        <f>D4830</f>
      </c>
      <c r="P4831">
        <f>(E4831-F4831+G4831)/O4831*100</f>
      </c>
      <c r="Q4831">
        <f>H4830</f>
      </c>
      <c r="R4831">
        <f>I4830</f>
      </c>
      <c r="S4831">
        <f>H4831-H4830</f>
      </c>
      <c r="T4831">
        <f>I4831-I4830</f>
      </c>
      <c r="U4831">
        <f>(L4831-K4831)/(2*D4831*0.01)</f>
      </c>
      <c r="V4831">
        <f>(L4831+K4831)/(D4831*0.0001)</f>
      </c>
    </row>
    <row r="4832">
      <c r="A4832" t="n">
        <v>2022</v>
      </c>
      <c r="B4832" t="inlineStr">
        <is>
          <t>00144395</t>
        </is>
      </c>
      <c r="C4832" t="inlineStr">
        <is>
          <t>동서</t>
        </is>
      </c>
      <c r="D4832" t="n">
        <v>15826014000</v>
      </c>
      <c r="E4832" t="n">
        <v>1593839000</v>
      </c>
      <c r="F4832" t="n">
        <v>2144859000</v>
      </c>
      <c r="G4832" t="n">
        <v>515349000</v>
      </c>
      <c r="H4832" t="n">
        <v>5.29</v>
      </c>
      <c r="I4832" t="n">
        <v>3.205</v>
      </c>
      <c r="J4832" t="n">
        <v>6.64</v>
      </c>
      <c r="K4832" t="n">
        <v>-971322000</v>
      </c>
      <c r="L4832" t="n">
        <v>1086658000</v>
      </c>
      <c r="M4832" t="n">
        <v>1115209000</v>
      </c>
      <c r="N4832" t="n">
        <v>-1012555000</v>
      </c>
      <c r="O4832">
        <f>D4831</f>
      </c>
      <c r="P4832">
        <f>(E4832-F4832+G4832)/O4832*100</f>
      </c>
      <c r="Q4832">
        <f>H4831</f>
      </c>
      <c r="R4832">
        <f>I4831</f>
      </c>
      <c r="S4832">
        <f>H4832-H4831</f>
      </c>
      <c r="T4832">
        <f>I4832-I4831</f>
      </c>
      <c r="U4832">
        <f>(L4832-K4832)/(2*D4832*0.01)</f>
      </c>
      <c r="V4832">
        <f>(L4832+K4832)/(D4832*0.0001)</f>
      </c>
    </row>
    <row r="4833">
      <c r="A4833" t="n">
        <v>2023</v>
      </c>
      <c r="B4833" t="inlineStr">
        <is>
          <t>00144395</t>
        </is>
      </c>
      <c r="C4833" t="inlineStr">
        <is>
          <t>동서</t>
        </is>
      </c>
      <c r="D4833" t="n">
        <v>18232785000</v>
      </c>
      <c r="E4833" t="n">
        <v>1324376000</v>
      </c>
      <c r="F4833" t="n">
        <v>1758951000</v>
      </c>
      <c r="G4833" t="n">
        <v>801868000</v>
      </c>
      <c r="H4833" t="n">
        <v>4.42</v>
      </c>
      <c r="I4833" t="n">
        <v>4.135</v>
      </c>
      <c r="J4833" t="n">
        <v>7.52</v>
      </c>
      <c r="K4833" t="n">
        <v>-1172607000</v>
      </c>
      <c r="L4833" t="n">
        <v>1313669000</v>
      </c>
      <c r="M4833" t="n">
        <v>1336014000</v>
      </c>
      <c r="N4833" t="n">
        <v>-1212553000</v>
      </c>
      <c r="O4833">
        <f>D4832</f>
      </c>
      <c r="P4833">
        <f>(E4833-F4833+G4833)/O4833*100</f>
      </c>
      <c r="Q4833">
        <f>H4832</f>
      </c>
      <c r="R4833">
        <f>I4832</f>
      </c>
      <c r="S4833">
        <f>H4833-H4832</f>
      </c>
      <c r="T4833">
        <f>I4833-I4832</f>
      </c>
      <c r="U4833">
        <f>(L4833-K4833)/(2*D4833*0.01)</f>
      </c>
      <c r="V4833">
        <f>(L4833+K4833)/(D4833*0.0001)</f>
      </c>
    </row>
    <row r="4834">
      <c r="A4834" t="n">
        <v>2024</v>
      </c>
      <c r="B4834" t="inlineStr">
        <is>
          <t>00144395</t>
        </is>
      </c>
      <c r="C4834" t="inlineStr">
        <is>
          <t>동서</t>
        </is>
      </c>
      <c r="D4834" t="n">
        <v>19190092000</v>
      </c>
      <c r="E4834" t="n">
        <v>1468668000</v>
      </c>
      <c r="F4834" t="n">
        <v>2182553000</v>
      </c>
      <c r="G4834" t="n">
        <v>773794000</v>
      </c>
      <c r="H4834" t="n">
        <v>3.84</v>
      </c>
      <c r="I4834" t="n">
        <v>4.105</v>
      </c>
      <c r="J4834" t="n">
        <v>7.054</v>
      </c>
      <c r="K4834" t="n">
        <v>-1157044000</v>
      </c>
      <c r="L4834" t="n">
        <v>1291003000</v>
      </c>
      <c r="M4834" t="n">
        <v>1305640000</v>
      </c>
      <c r="N4834" t="n">
        <v>-1190520000</v>
      </c>
      <c r="O4834">
        <f>D4833</f>
      </c>
      <c r="P4834">
        <f>(E4834-F4834+G4834)/O4834*100</f>
      </c>
      <c r="Q4834">
        <f>H4833</f>
      </c>
      <c r="R4834">
        <f>I4833</f>
      </c>
      <c r="S4834">
        <f>H4834-H4833</f>
      </c>
      <c r="T4834">
        <f>I4834-I4833</f>
      </c>
      <c r="U4834">
        <f>(L4834-K4834)/(2*D4834*0.01)</f>
      </c>
      <c r="V4834">
        <f>(L4834+K4834)/(D4834*0.0001)</f>
      </c>
    </row>
    <row r="4835">
      <c r="A4835" t="n">
        <v>2025</v>
      </c>
      <c r="B4835" t="inlineStr">
        <is>
          <t>00144395</t>
        </is>
      </c>
      <c r="C4835" t="inlineStr">
        <is>
          <t>동서</t>
        </is>
      </c>
      <c r="D4835" t="n">
        <v>18056874000</v>
      </c>
      <c r="E4835" t="n">
        <v>1447034000</v>
      </c>
      <c r="F4835" t="n">
        <v>1979436000</v>
      </c>
      <c r="G4835" t="n">
        <v>696829000</v>
      </c>
      <c r="H4835" t="n">
        <v>4.07</v>
      </c>
      <c r="I4835" t="n">
        <v>3.65</v>
      </c>
      <c r="J4835" t="n">
        <v>5.81</v>
      </c>
      <c r="K4835" t="n">
        <v>-924010000</v>
      </c>
      <c r="L4835" t="n">
        <v>1021529000</v>
      </c>
      <c r="M4835" t="n">
        <v>1021753000</v>
      </c>
      <c r="N4835" t="n">
        <v>-941206000</v>
      </c>
      <c r="O4835">
        <f>D4834</f>
      </c>
      <c r="P4835">
        <f>(E4835-F4835+G4835)/O4835*100</f>
      </c>
      <c r="Q4835">
        <f>H4834</f>
      </c>
      <c r="R4835">
        <f>I4834</f>
      </c>
      <c r="S4835">
        <f>H4835-H4834</f>
      </c>
      <c r="T4835">
        <f>I4835-I4834</f>
      </c>
      <c r="U4835">
        <f>(L4835-K4835)/(2*D4835*0.01)</f>
      </c>
      <c r="V4835">
        <f>(L4835+K4835)/(D4835*0.0001)</f>
      </c>
    </row>
    <row r="4836">
      <c r="A4836" t="n">
        <v>2014</v>
      </c>
      <c r="B4836" t="inlineStr">
        <is>
          <t>00144650</t>
        </is>
      </c>
      <c r="C4836" t="inlineStr">
        <is>
          <t>유신</t>
        </is>
      </c>
      <c r="D4836" t="n">
        <v>37462536000</v>
      </c>
      <c r="E4836" t="n">
        <v>5872356000</v>
      </c>
      <c r="F4836" t="n">
        <v>2400071000</v>
      </c>
      <c r="G4836" t="n">
        <v>1064538000</v>
      </c>
    </row>
    <row r="4837">
      <c r="A4837" t="n">
        <v>2015</v>
      </c>
      <c r="B4837" t="inlineStr">
        <is>
          <t>00144650</t>
        </is>
      </c>
      <c r="C4837" t="inlineStr">
        <is>
          <t>유신</t>
        </is>
      </c>
      <c r="D4837" t="n">
        <v>42583211000</v>
      </c>
      <c r="E4837" t="n">
        <v>6144376000</v>
      </c>
      <c r="F4837" t="n">
        <v>2168923000</v>
      </c>
      <c r="G4837" t="n">
        <v>997300000</v>
      </c>
      <c r="O4837">
        <f>D4836</f>
      </c>
      <c r="P4837">
        <f>(E4837-F4837+G4837)/O4837*100</f>
      </c>
    </row>
    <row r="4838">
      <c r="A4838" t="n">
        <v>2016</v>
      </c>
      <c r="B4838" t="inlineStr">
        <is>
          <t>00144650</t>
        </is>
      </c>
      <c r="C4838" t="inlineStr">
        <is>
          <t>유신</t>
        </is>
      </c>
      <c r="D4838" t="n">
        <v>46132049000</v>
      </c>
      <c r="E4838" t="n">
        <v>6199838000</v>
      </c>
      <c r="F4838" t="n">
        <v>3044741000</v>
      </c>
      <c r="G4838" t="n">
        <v>826016000</v>
      </c>
      <c r="O4838">
        <f>D4837</f>
      </c>
      <c r="P4838">
        <f>(E4838-F4838+G4838)/O4838*100</f>
      </c>
    </row>
    <row r="4839">
      <c r="A4839" t="n">
        <v>2017</v>
      </c>
      <c r="B4839" t="inlineStr">
        <is>
          <t>00144650</t>
        </is>
      </c>
      <c r="C4839" t="inlineStr">
        <is>
          <t>유신</t>
        </is>
      </c>
      <c r="D4839" t="n">
        <v>27466260000</v>
      </c>
      <c r="E4839" t="n">
        <v>6154513000</v>
      </c>
      <c r="F4839" t="n">
        <v>20090340000</v>
      </c>
      <c r="G4839" t="n">
        <v>938950000</v>
      </c>
      <c r="O4839">
        <f>D4838</f>
      </c>
      <c r="P4839">
        <f>(E4839-F4839+G4839)/O4839*100</f>
      </c>
    </row>
    <row r="4840">
      <c r="A4840" t="n">
        <v>2018</v>
      </c>
      <c r="B4840" t="inlineStr">
        <is>
          <t>00144650</t>
        </is>
      </c>
      <c r="C4840" t="inlineStr">
        <is>
          <t>유신</t>
        </is>
      </c>
      <c r="D4840" t="n">
        <v>27004336000</v>
      </c>
      <c r="E4840" t="n">
        <v>2146869000</v>
      </c>
      <c r="F4840" t="n">
        <v>3525294000</v>
      </c>
      <c r="G4840" t="n">
        <v>663480000</v>
      </c>
      <c r="O4840">
        <f>D4839</f>
      </c>
      <c r="P4840">
        <f>(E4840-F4840+G4840)/O4840*100</f>
      </c>
    </row>
    <row r="4841">
      <c r="A4841" t="n">
        <v>2022</v>
      </c>
      <c r="B4841" t="inlineStr">
        <is>
          <t>00144650</t>
        </is>
      </c>
      <c r="C4841" t="inlineStr">
        <is>
          <t>유신</t>
        </is>
      </c>
      <c r="D4841" t="n">
        <v>24439154000</v>
      </c>
      <c r="E4841" t="n">
        <v>2606188000</v>
      </c>
      <c r="F4841" t="n">
        <v>3837829000</v>
      </c>
      <c r="G4841" t="n">
        <v>488816000</v>
      </c>
    </row>
    <row r="4842">
      <c r="A4842" t="n">
        <v>2023</v>
      </c>
      <c r="B4842" t="inlineStr">
        <is>
          <t>00144650</t>
        </is>
      </c>
      <c r="C4842" t="inlineStr">
        <is>
          <t>유신</t>
        </is>
      </c>
      <c r="D4842" t="n">
        <v>17602009000</v>
      </c>
      <c r="E4842" t="n">
        <v>2890231000</v>
      </c>
      <c r="F4842" t="n">
        <v>5099991000</v>
      </c>
      <c r="G4842" t="n">
        <v>843105000</v>
      </c>
      <c r="O4842">
        <f>D4841</f>
      </c>
      <c r="P4842">
        <f>(E4842-F4842+G4842)/O4842*100</f>
      </c>
    </row>
    <row r="4843">
      <c r="A4843" t="n">
        <v>2024</v>
      </c>
      <c r="B4843" t="inlineStr">
        <is>
          <t>00144650</t>
        </is>
      </c>
      <c r="C4843" t="inlineStr">
        <is>
          <t>유신</t>
        </is>
      </c>
      <c r="D4843" t="n">
        <v>19557108000</v>
      </c>
      <c r="E4843" t="n">
        <v>3043270000</v>
      </c>
      <c r="F4843" t="n">
        <v>3830034000</v>
      </c>
      <c r="G4843" t="n">
        <v>460951000</v>
      </c>
      <c r="O4843">
        <f>D4842</f>
      </c>
      <c r="P4843">
        <f>(E4843-F4843+G4843)/O4843*100</f>
      </c>
    </row>
    <row r="4844">
      <c r="A4844" t="n">
        <v>2025</v>
      </c>
      <c r="B4844" t="inlineStr">
        <is>
          <t>00144650</t>
        </is>
      </c>
      <c r="C4844" t="inlineStr">
        <is>
          <t>유신</t>
        </is>
      </c>
      <c r="D4844" t="n">
        <v>20765884000</v>
      </c>
      <c r="E4844" t="n">
        <v>3431757000</v>
      </c>
      <c r="F4844" t="n">
        <v>3591567000</v>
      </c>
      <c r="G4844" t="n">
        <v>444358000</v>
      </c>
      <c r="O4844">
        <f>D4843</f>
      </c>
      <c r="P4844">
        <f>(E4844-F4844+G4844)/O4844*100</f>
      </c>
    </row>
    <row r="4845">
      <c r="A4845" t="n">
        <v>2014</v>
      </c>
      <c r="B4845" t="inlineStr">
        <is>
          <t>00144720</t>
        </is>
      </c>
      <c r="C4845" t="inlineStr">
        <is>
          <t>와이투솔루션</t>
        </is>
      </c>
      <c r="D4845" t="n">
        <v>2312815000</v>
      </c>
      <c r="E4845" t="n">
        <v>395780000</v>
      </c>
      <c r="F4845" t="n">
        <v>346900000</v>
      </c>
      <c r="G4845" t="n">
        <v>76599000</v>
      </c>
      <c r="H4845" t="n">
        <v>2.77</v>
      </c>
      <c r="I4845" t="n">
        <v>4.41</v>
      </c>
      <c r="K4845" t="n">
        <v>-120801000</v>
      </c>
      <c r="L4845" t="n">
        <v>137779000</v>
      </c>
      <c r="M4845" t="n">
        <v>137533000</v>
      </c>
      <c r="N4845" t="n">
        <v>-122846000</v>
      </c>
      <c r="U4845">
        <f>(L4845-K4845)/(2*D4845*0.01)</f>
      </c>
      <c r="V4845">
        <f>(L4845+K4845)/(D4845*0.0001)</f>
      </c>
    </row>
    <row r="4846">
      <c r="A4846" t="n">
        <v>2015</v>
      </c>
      <c r="B4846" t="inlineStr">
        <is>
          <t>00144720</t>
        </is>
      </c>
      <c r="C4846" t="inlineStr">
        <is>
          <t>와이투솔루션</t>
        </is>
      </c>
      <c r="D4846" t="n">
        <v>3017646000</v>
      </c>
      <c r="E4846" t="n">
        <v>458774000</v>
      </c>
      <c r="F4846" t="n">
        <v>333471000</v>
      </c>
      <c r="G4846" t="n">
        <v>60930000</v>
      </c>
      <c r="H4846" t="n">
        <v>2.48</v>
      </c>
      <c r="I4846" t="n">
        <v>5</v>
      </c>
      <c r="K4846" t="n">
        <v>-170736000</v>
      </c>
      <c r="L4846" t="n">
        <v>196304000</v>
      </c>
      <c r="M4846" t="n">
        <v>193299000</v>
      </c>
      <c r="N4846" t="n">
        <v>-171533000</v>
      </c>
      <c r="O4846">
        <f>D4845</f>
      </c>
      <c r="P4846">
        <f>(E4846-F4846+G4846)/O4846*100</f>
      </c>
      <c r="Q4846">
        <f>H4845</f>
      </c>
      <c r="R4846">
        <f>I4845</f>
      </c>
      <c r="S4846">
        <f>H4846-H4845</f>
      </c>
      <c r="T4846">
        <f>I4846-I4845</f>
      </c>
      <c r="U4846">
        <f>(L4846-K4846)/(2*D4846*0.01)</f>
      </c>
      <c r="V4846">
        <f>(L4846+K4846)/(D4846*0.0001)</f>
      </c>
    </row>
    <row r="4847">
      <c r="A4847" t="n">
        <v>2016</v>
      </c>
      <c r="B4847" t="inlineStr">
        <is>
          <t>00144720</t>
        </is>
      </c>
      <c r="C4847" t="inlineStr">
        <is>
          <t>와이투솔루션</t>
        </is>
      </c>
      <c r="D4847" t="n">
        <v>2708021000</v>
      </c>
      <c r="E4847" t="n">
        <v>568331000</v>
      </c>
      <c r="F4847" t="n">
        <v>922078000</v>
      </c>
      <c r="G4847" t="n">
        <v>71051000</v>
      </c>
      <c r="H4847" t="n">
        <v>2.55</v>
      </c>
      <c r="I4847" t="n">
        <v>4.88</v>
      </c>
      <c r="K4847" t="n">
        <v>-192901000</v>
      </c>
      <c r="L4847" t="n">
        <v>222980000</v>
      </c>
      <c r="M4847" t="n">
        <v>219975000</v>
      </c>
      <c r="N4847" t="n">
        <v>-194116000</v>
      </c>
      <c r="O4847">
        <f>D4846</f>
      </c>
      <c r="P4847">
        <f>(E4847-F4847+G4847)/O4847*100</f>
      </c>
      <c r="Q4847">
        <f>H4846</f>
      </c>
      <c r="R4847">
        <f>I4846</f>
      </c>
      <c r="S4847">
        <f>H4847-H4846</f>
      </c>
      <c r="T4847">
        <f>I4847-I4846</f>
      </c>
      <c r="U4847">
        <f>(L4847-K4847)/(2*D4847*0.01)</f>
      </c>
      <c r="V4847">
        <f>(L4847+K4847)/(D4847*0.0001)</f>
      </c>
    </row>
    <row r="4848">
      <c r="A4848" t="n">
        <v>2017</v>
      </c>
      <c r="B4848" t="inlineStr">
        <is>
          <t>00144720</t>
        </is>
      </c>
      <c r="C4848" t="inlineStr">
        <is>
          <t>와이투솔루션</t>
        </is>
      </c>
      <c r="D4848" t="n">
        <v>2920933000</v>
      </c>
      <c r="E4848" t="n">
        <v>631314000</v>
      </c>
      <c r="F4848" t="n">
        <v>223924000</v>
      </c>
      <c r="G4848" t="n">
        <v>65308000</v>
      </c>
      <c r="H4848" t="n">
        <v>2.94</v>
      </c>
      <c r="I4848" t="n">
        <v>4.86</v>
      </c>
      <c r="K4848" t="n">
        <v>-195792000</v>
      </c>
      <c r="L4848" t="n">
        <v>226046000</v>
      </c>
      <c r="M4848" t="n">
        <v>223920000</v>
      </c>
      <c r="N4848" t="n">
        <v>-197732000</v>
      </c>
      <c r="O4848">
        <f>D4847</f>
      </c>
      <c r="P4848">
        <f>(E4848-F4848+G4848)/O4848*100</f>
      </c>
      <c r="Q4848">
        <f>H4847</f>
      </c>
      <c r="R4848">
        <f>I4847</f>
      </c>
      <c r="S4848">
        <f>H4848-H4847</f>
      </c>
      <c r="T4848">
        <f>I4848-I4847</f>
      </c>
      <c r="U4848">
        <f>(L4848-K4848)/(2*D4848*0.01)</f>
      </c>
      <c r="V4848">
        <f>(L4848+K4848)/(D4848*0.0001)</f>
      </c>
    </row>
    <row r="4849">
      <c r="A4849" t="n">
        <v>2018</v>
      </c>
      <c r="B4849" t="inlineStr">
        <is>
          <t>00144720</t>
        </is>
      </c>
      <c r="C4849" t="inlineStr">
        <is>
          <t>와이투솔루션</t>
        </is>
      </c>
      <c r="D4849" t="n">
        <v>3235251000</v>
      </c>
      <c r="E4849" t="n">
        <v>599560000</v>
      </c>
      <c r="F4849" t="n">
        <v>696585000</v>
      </c>
      <c r="G4849" t="n">
        <v>80584000</v>
      </c>
      <c r="H4849" t="n">
        <v>2.45</v>
      </c>
      <c r="I4849" t="n">
        <v>5.58</v>
      </c>
      <c r="K4849" t="n">
        <v>-230473000</v>
      </c>
      <c r="L4849" t="n">
        <v>268063000</v>
      </c>
      <c r="M4849" t="n">
        <v>262000000</v>
      </c>
      <c r="N4849" t="n">
        <v>-230055000</v>
      </c>
      <c r="O4849">
        <f>D4848</f>
      </c>
      <c r="P4849">
        <f>(E4849-F4849+G4849)/O4849*100</f>
      </c>
      <c r="Q4849">
        <f>H4848</f>
      </c>
      <c r="R4849">
        <f>I4848</f>
      </c>
      <c r="S4849">
        <f>H4849-H4848</f>
      </c>
      <c r="T4849">
        <f>I4849-I4848</f>
      </c>
      <c r="U4849">
        <f>(L4849-K4849)/(2*D4849*0.01)</f>
      </c>
      <c r="V4849">
        <f>(L4849+K4849)/(D4849*0.0001)</f>
      </c>
    </row>
    <row r="4850">
      <c r="A4850" t="n">
        <v>2019</v>
      </c>
      <c r="B4850" t="inlineStr">
        <is>
          <t>00144720</t>
        </is>
      </c>
      <c r="C4850" t="inlineStr">
        <is>
          <t>와이투솔루션</t>
        </is>
      </c>
      <c r="D4850" t="n">
        <v>3011698000</v>
      </c>
      <c r="E4850" t="n">
        <v>690452000</v>
      </c>
      <c r="F4850" t="n">
        <v>331378000</v>
      </c>
      <c r="G4850" t="n">
        <v>74735000</v>
      </c>
      <c r="H4850" t="n">
        <v>2.73</v>
      </c>
      <c r="I4850" t="n">
        <v>3.8</v>
      </c>
      <c r="K4850" t="n">
        <v>-206100000</v>
      </c>
      <c r="L4850" t="n">
        <v>237464000</v>
      </c>
      <c r="M4850" t="n">
        <v>242079000</v>
      </c>
      <c r="N4850" t="n">
        <v>-213486000</v>
      </c>
      <c r="O4850">
        <f>D4849</f>
      </c>
      <c r="P4850">
        <f>(E4850-F4850+G4850)/O4850*100</f>
      </c>
      <c r="Q4850">
        <f>H4849</f>
      </c>
      <c r="R4850">
        <f>I4849</f>
      </c>
      <c r="S4850">
        <f>H4850-H4849</f>
      </c>
      <c r="T4850">
        <f>I4850-I4849</f>
      </c>
      <c r="U4850">
        <f>(L4850-K4850)/(2*D4850*0.01)</f>
      </c>
      <c r="V4850">
        <f>(L4850+K4850)/(D4850*0.0001)</f>
      </c>
    </row>
    <row r="4851">
      <c r="A4851" t="n">
        <v>2020</v>
      </c>
      <c r="B4851" t="inlineStr">
        <is>
          <t>00144720</t>
        </is>
      </c>
      <c r="C4851" t="inlineStr">
        <is>
          <t>와이투솔루션</t>
        </is>
      </c>
      <c r="D4851" t="n">
        <v>2641434000</v>
      </c>
      <c r="E4851" t="n">
        <v>583669000</v>
      </c>
      <c r="F4851" t="n">
        <v>747666000</v>
      </c>
      <c r="G4851" t="n">
        <v>78373000</v>
      </c>
      <c r="H4851" t="n">
        <v>2.79</v>
      </c>
      <c r="I4851" t="n">
        <v>3.8</v>
      </c>
      <c r="K4851" t="n">
        <v>-188439000</v>
      </c>
      <c r="L4851" t="n">
        <v>217622000</v>
      </c>
      <c r="M4851" t="n">
        <v>221976000</v>
      </c>
      <c r="N4851" t="n">
        <v>-195275000</v>
      </c>
      <c r="O4851">
        <f>D4850</f>
      </c>
      <c r="P4851">
        <f>(E4851-F4851+G4851)/O4851*100</f>
      </c>
      <c r="Q4851">
        <f>H4850</f>
      </c>
      <c r="R4851">
        <f>I4850</f>
      </c>
      <c r="S4851">
        <f>H4851-H4850</f>
      </c>
      <c r="T4851">
        <f>I4851-I4850</f>
      </c>
      <c r="U4851">
        <f>(L4851-K4851)/(2*D4851*0.01)</f>
      </c>
      <c r="V4851">
        <f>(L4851+K4851)/(D4851*0.0001)</f>
      </c>
    </row>
    <row r="4852">
      <c r="A4852" t="n">
        <v>2021</v>
      </c>
      <c r="B4852" t="inlineStr">
        <is>
          <t>00144720</t>
        </is>
      </c>
      <c r="C4852" t="inlineStr">
        <is>
          <t>와이투솔루션</t>
        </is>
      </c>
      <c r="D4852" t="n">
        <v>2728878000</v>
      </c>
      <c r="E4852" t="n">
        <v>432198000</v>
      </c>
      <c r="F4852" t="n">
        <v>514294000</v>
      </c>
      <c r="G4852" t="n">
        <v>70059000</v>
      </c>
      <c r="H4852" t="n">
        <v>3.37</v>
      </c>
      <c r="I4852" t="n">
        <v>3.8</v>
      </c>
      <c r="K4852" t="n">
        <v>-188876000</v>
      </c>
      <c r="L4852" t="n">
        <v>217942000</v>
      </c>
      <c r="M4852" t="n">
        <v>214955000</v>
      </c>
      <c r="N4852" t="n">
        <v>-189994000</v>
      </c>
      <c r="O4852">
        <f>D4851</f>
      </c>
      <c r="P4852">
        <f>(E4852-F4852+G4852)/O4852*100</f>
      </c>
      <c r="Q4852">
        <f>H4851</f>
      </c>
      <c r="R4852">
        <f>I4851</f>
      </c>
      <c r="S4852">
        <f>H4852-H4851</f>
      </c>
      <c r="T4852">
        <f>I4852-I4851</f>
      </c>
      <c r="U4852">
        <f>(L4852-K4852)/(2*D4852*0.01)</f>
      </c>
      <c r="V4852">
        <f>(L4852+K4852)/(D4852*0.0001)</f>
      </c>
    </row>
    <row r="4853">
      <c r="A4853" t="n">
        <v>2022</v>
      </c>
      <c r="B4853" t="inlineStr">
        <is>
          <t>00144720</t>
        </is>
      </c>
      <c r="C4853" t="inlineStr">
        <is>
          <t>와이투솔루션</t>
        </is>
      </c>
      <c r="D4853" t="n">
        <v>1861698000</v>
      </c>
      <c r="E4853" t="n">
        <v>484278000</v>
      </c>
      <c r="F4853" t="n">
        <v>1170669000</v>
      </c>
      <c r="G4853" t="n">
        <v>82948000</v>
      </c>
      <c r="H4853" t="n">
        <v>5.74</v>
      </c>
      <c r="I4853" t="n">
        <v>3.8</v>
      </c>
      <c r="K4853" t="n">
        <v>-113242000</v>
      </c>
      <c r="L4853" t="n">
        <v>128264000</v>
      </c>
      <c r="M4853" t="n">
        <v>129623000</v>
      </c>
      <c r="N4853" t="n">
        <v>-116374000</v>
      </c>
      <c r="O4853">
        <f>D4852</f>
      </c>
      <c r="P4853">
        <f>(E4853-F4853+G4853)/O4853*100</f>
      </c>
      <c r="Q4853">
        <f>H4852</f>
      </c>
      <c r="R4853">
        <f>I4852</f>
      </c>
      <c r="S4853">
        <f>H4853-H4852</f>
      </c>
      <c r="T4853">
        <f>I4853-I4852</f>
      </c>
      <c r="U4853">
        <f>(L4853-K4853)/(2*D4853*0.01)</f>
      </c>
      <c r="V4853">
        <f>(L4853+K4853)/(D4853*0.0001)</f>
      </c>
    </row>
    <row r="4854">
      <c r="A4854" t="n">
        <v>2023</v>
      </c>
      <c r="B4854" t="inlineStr">
        <is>
          <t>00144720</t>
        </is>
      </c>
      <c r="C4854" t="inlineStr">
        <is>
          <t>와이투솔루션</t>
        </is>
      </c>
      <c r="D4854" t="n">
        <v>1860747000</v>
      </c>
      <c r="E4854" t="n">
        <v>435064000</v>
      </c>
      <c r="F4854" t="n">
        <v>1059183000</v>
      </c>
      <c r="G4854" t="n">
        <v>92970000</v>
      </c>
      <c r="H4854" t="n">
        <v>4.92</v>
      </c>
      <c r="I4854" t="n">
        <v>3.8</v>
      </c>
      <c r="K4854" t="n">
        <v>-119210000</v>
      </c>
      <c r="L4854" t="n">
        <v>135900000</v>
      </c>
      <c r="M4854" t="n">
        <v>136208000</v>
      </c>
      <c r="N4854" t="n">
        <v>-121609000</v>
      </c>
      <c r="O4854">
        <f>D4853</f>
      </c>
      <c r="P4854">
        <f>(E4854-F4854+G4854)/O4854*100</f>
      </c>
      <c r="Q4854">
        <f>H4853</f>
      </c>
      <c r="R4854">
        <f>I4853</f>
      </c>
      <c r="S4854">
        <f>H4854-H4853</f>
      </c>
      <c r="T4854">
        <f>I4854-I4853</f>
      </c>
      <c r="U4854">
        <f>(L4854-K4854)/(2*D4854*0.01)</f>
      </c>
      <c r="V4854">
        <f>(L4854+K4854)/(D4854*0.0001)</f>
      </c>
    </row>
    <row r="4855">
      <c r="A4855" t="n">
        <v>2024</v>
      </c>
      <c r="B4855" t="inlineStr">
        <is>
          <t>00144720</t>
        </is>
      </c>
      <c r="C4855" t="inlineStr">
        <is>
          <t>와이투솔루션</t>
        </is>
      </c>
      <c r="D4855" t="n">
        <v>2791826000</v>
      </c>
      <c r="E4855" t="n">
        <v>771178000</v>
      </c>
      <c r="F4855" t="n">
        <v>302262000</v>
      </c>
      <c r="G4855" t="n">
        <v>92360000</v>
      </c>
      <c r="H4855" t="n">
        <v>3.79</v>
      </c>
      <c r="I4855" t="n">
        <v>3.8</v>
      </c>
      <c r="K4855" t="n">
        <v>-181988000</v>
      </c>
      <c r="L4855" t="n">
        <v>207206000</v>
      </c>
      <c r="M4855" t="n">
        <v>205074000</v>
      </c>
      <c r="N4855" t="n">
        <v>-183631000</v>
      </c>
      <c r="O4855">
        <f>D4854</f>
      </c>
      <c r="P4855">
        <f>(E4855-F4855+G4855)/O4855*100</f>
      </c>
      <c r="Q4855">
        <f>H4854</f>
      </c>
      <c r="R4855">
        <f>I4854</f>
      </c>
      <c r="S4855">
        <f>H4855-H4854</f>
      </c>
      <c r="T4855">
        <f>I4855-I4854</f>
      </c>
      <c r="U4855">
        <f>(L4855-K4855)/(2*D4855*0.01)</f>
      </c>
      <c r="V4855">
        <f>(L4855+K4855)/(D4855*0.0001)</f>
      </c>
    </row>
    <row r="4856">
      <c r="A4856" t="n">
        <v>2025</v>
      </c>
      <c r="B4856" t="inlineStr">
        <is>
          <t>00144720</t>
        </is>
      </c>
      <c r="C4856" t="inlineStr">
        <is>
          <t>와이투솔루션</t>
        </is>
      </c>
      <c r="D4856" t="n">
        <v>3159582000</v>
      </c>
      <c r="E4856" t="n">
        <v>924445000</v>
      </c>
      <c r="F4856" t="n">
        <v>1511433000</v>
      </c>
      <c r="G4856" t="n">
        <v>120320000</v>
      </c>
      <c r="H4856" t="n">
        <v>4.34</v>
      </c>
      <c r="I4856" t="n">
        <v>4.84</v>
      </c>
      <c r="J4856" t="n">
        <v>6.87</v>
      </c>
      <c r="K4856" t="n">
        <v>-198150000</v>
      </c>
      <c r="L4856" t="n">
        <v>224698000</v>
      </c>
      <c r="M4856" t="n">
        <v>221582000</v>
      </c>
      <c r="N4856" t="n">
        <v>-199247000</v>
      </c>
      <c r="O4856">
        <f>D4855</f>
      </c>
      <c r="P4856">
        <f>(E4856-F4856+G4856)/O4856*100</f>
      </c>
      <c r="Q4856">
        <f>H4855</f>
      </c>
      <c r="R4856">
        <f>I4855</f>
      </c>
      <c r="S4856">
        <f>H4856-H4855</f>
      </c>
      <c r="T4856">
        <f>I4856-I4855</f>
      </c>
      <c r="U4856">
        <f>(L4856-K4856)/(2*D4856*0.01)</f>
      </c>
      <c r="V4856">
        <f>(L4856+K4856)/(D4856*0.0001)</f>
      </c>
    </row>
    <row r="4857">
      <c r="A4857" t="n">
        <v>2014</v>
      </c>
      <c r="B4857" t="inlineStr">
        <is>
          <t>00144818</t>
        </is>
      </c>
      <c r="C4857" t="inlineStr">
        <is>
          <t>유유제약</t>
        </is>
      </c>
      <c r="D4857" t="n">
        <v>7839240000</v>
      </c>
      <c r="E4857" t="n">
        <v>1227261000</v>
      </c>
      <c r="F4857" t="n">
        <v>2066503000</v>
      </c>
      <c r="G4857" t="n">
        <v>275790000</v>
      </c>
      <c r="H4857" t="n">
        <v>3.64</v>
      </c>
      <c r="I4857" t="n">
        <v>4.82</v>
      </c>
      <c r="J4857" t="n">
        <v>12.02</v>
      </c>
      <c r="K4857" t="n">
        <v>-415419000</v>
      </c>
      <c r="L4857" t="n">
        <v>415419000</v>
      </c>
      <c r="M4857" t="n">
        <v>414029000</v>
      </c>
      <c r="N4857" t="n">
        <v>-373066000</v>
      </c>
      <c r="U4857">
        <f>(L4857-K4857)/(2*D4857*0.01)</f>
      </c>
    </row>
    <row r="4858">
      <c r="A4858" t="n">
        <v>2015</v>
      </c>
      <c r="B4858" t="inlineStr">
        <is>
          <t>00144818</t>
        </is>
      </c>
      <c r="C4858" t="inlineStr">
        <is>
          <t>유유제약</t>
        </is>
      </c>
      <c r="D4858" t="n">
        <v>9004427000</v>
      </c>
      <c r="E4858" t="n">
        <v>1272293000</v>
      </c>
      <c r="F4858" t="n">
        <v>1230238000</v>
      </c>
      <c r="G4858" t="n">
        <v>293590000</v>
      </c>
      <c r="H4858" t="n">
        <v>2.4</v>
      </c>
      <c r="I4858" t="n">
        <v>4.785</v>
      </c>
      <c r="J4858" t="n">
        <v>6.76</v>
      </c>
      <c r="K4858" t="n">
        <v>-319916000</v>
      </c>
      <c r="L4858" t="n">
        <v>292602000</v>
      </c>
      <c r="M4858" t="n">
        <v>317515000</v>
      </c>
      <c r="N4858" t="n">
        <v>-296700000</v>
      </c>
      <c r="O4858">
        <f>D4857</f>
      </c>
      <c r="P4858">
        <f>(E4858-F4858+G4858)/O4858*100</f>
      </c>
      <c r="Q4858">
        <f>H4857</f>
      </c>
      <c r="R4858">
        <f>I4857</f>
      </c>
      <c r="S4858">
        <f>H4858-H4857</f>
      </c>
      <c r="T4858">
        <f>I4858-I4857</f>
      </c>
      <c r="U4858">
        <f>(L4858-K4858)/(2*D4858*0.01)</f>
      </c>
    </row>
    <row r="4859">
      <c r="A4859" t="n">
        <v>2016</v>
      </c>
      <c r="B4859" t="inlineStr">
        <is>
          <t>00144818</t>
        </is>
      </c>
      <c r="C4859" t="inlineStr">
        <is>
          <t>유유제약</t>
        </is>
      </c>
      <c r="D4859" t="n">
        <v>6918808000</v>
      </c>
      <c r="E4859" t="n">
        <v>1296548000</v>
      </c>
      <c r="F4859" t="n">
        <v>4847476000</v>
      </c>
      <c r="G4859" t="n">
        <v>161401000</v>
      </c>
      <c r="H4859" t="n">
        <v>2.09</v>
      </c>
      <c r="I4859" t="n">
        <v>5.11</v>
      </c>
      <c r="K4859" t="n">
        <v>-260850000</v>
      </c>
      <c r="L4859" t="n">
        <v>285273000</v>
      </c>
      <c r="M4859" t="n">
        <v>282968000</v>
      </c>
      <c r="N4859" t="n">
        <v>-263873000</v>
      </c>
      <c r="O4859">
        <f>D4858</f>
      </c>
      <c r="P4859">
        <f>(E4859-F4859+G4859)/O4859*100</f>
      </c>
      <c r="Q4859">
        <f>H4858</f>
      </c>
      <c r="R4859">
        <f>I4858</f>
      </c>
      <c r="S4859">
        <f>H4859-H4858</f>
      </c>
      <c r="T4859">
        <f>I4859-I4858</f>
      </c>
      <c r="U4859">
        <f>(L4859-K4859)/(2*D4859*0.01)</f>
      </c>
      <c r="V4859">
        <f>(L4859+K4859)/(D4859*0.0001)</f>
      </c>
    </row>
    <row r="4860">
      <c r="A4860" t="n">
        <v>2017</v>
      </c>
      <c r="B4860" t="inlineStr">
        <is>
          <t>00144818</t>
        </is>
      </c>
      <c r="C4860" t="inlineStr">
        <is>
          <t>유유제약</t>
        </is>
      </c>
      <c r="D4860" t="n">
        <v>7635205000</v>
      </c>
      <c r="E4860" t="n">
        <v>1136440000</v>
      </c>
      <c r="F4860" t="n">
        <v>876083000</v>
      </c>
      <c r="G4860" t="n">
        <v>113602000</v>
      </c>
      <c r="H4860" t="n">
        <v>2.235</v>
      </c>
      <c r="I4860" t="n">
        <v>4.975</v>
      </c>
      <c r="K4860" t="n">
        <v>-283272000</v>
      </c>
      <c r="L4860" t="n">
        <v>309447000</v>
      </c>
      <c r="M4860" t="n">
        <v>307748000</v>
      </c>
      <c r="N4860" t="n">
        <v>-287247000</v>
      </c>
      <c r="O4860">
        <f>D4859</f>
      </c>
      <c r="P4860">
        <f>(E4860-F4860+G4860)/O4860*100</f>
      </c>
      <c r="Q4860">
        <f>H4859</f>
      </c>
      <c r="R4860">
        <f>I4859</f>
      </c>
      <c r="S4860">
        <f>H4860-H4859</f>
      </c>
      <c r="T4860">
        <f>I4860-I4859</f>
      </c>
      <c r="U4860">
        <f>(L4860-K4860)/(2*D4860*0.01)</f>
      </c>
      <c r="V4860">
        <f>(L4860+K4860)/(D4860*0.0001)</f>
      </c>
    </row>
    <row r="4861">
      <c r="A4861" t="n">
        <v>2018</v>
      </c>
      <c r="B4861" t="inlineStr">
        <is>
          <t>00144818</t>
        </is>
      </c>
      <c r="C4861" t="inlineStr">
        <is>
          <t>유유제약</t>
        </is>
      </c>
      <c r="D4861" t="n">
        <v>8904416000</v>
      </c>
      <c r="E4861" t="n">
        <v>1371648000</v>
      </c>
      <c r="F4861" t="n">
        <v>1402338000</v>
      </c>
      <c r="G4861" t="n">
        <v>186569000</v>
      </c>
      <c r="H4861" t="n">
        <v>2.23</v>
      </c>
      <c r="I4861" t="n">
        <v>4.93</v>
      </c>
      <c r="K4861" t="n">
        <v>-279737000</v>
      </c>
      <c r="L4861" t="n">
        <v>302257000</v>
      </c>
      <c r="M4861" t="n">
        <v>302461000</v>
      </c>
      <c r="N4861" t="n">
        <v>-285154000</v>
      </c>
      <c r="O4861">
        <f>D4860</f>
      </c>
      <c r="P4861">
        <f>(E4861-F4861+G4861)/O4861*100</f>
      </c>
      <c r="Q4861">
        <f>H4860</f>
      </c>
      <c r="R4861">
        <f>I4860</f>
      </c>
      <c r="S4861">
        <f>H4861-H4860</f>
      </c>
      <c r="T4861">
        <f>I4861-I4860</f>
      </c>
      <c r="U4861">
        <f>(L4861-K4861)/(2*D4861*0.01)</f>
      </c>
      <c r="V4861">
        <f>(L4861+K4861)/(D4861*0.0001)</f>
      </c>
    </row>
    <row r="4862">
      <c r="A4862" t="n">
        <v>2019</v>
      </c>
      <c r="B4862" t="inlineStr">
        <is>
          <t>00144818</t>
        </is>
      </c>
      <c r="C4862" t="inlineStr">
        <is>
          <t>유유제약</t>
        </is>
      </c>
      <c r="D4862" t="n">
        <v>9360335000</v>
      </c>
      <c r="E4862" t="n">
        <v>1469895000</v>
      </c>
      <c r="F4862" t="n">
        <v>1711207000</v>
      </c>
      <c r="G4862" t="n">
        <v>174561000</v>
      </c>
      <c r="H4862" t="n">
        <v>2.19</v>
      </c>
      <c r="I4862" t="n">
        <v>4.68</v>
      </c>
      <c r="K4862" t="n">
        <v>-977588000</v>
      </c>
      <c r="L4862" t="n">
        <v>842409000</v>
      </c>
      <c r="M4862" t="n">
        <v>831389000</v>
      </c>
      <c r="N4862" t="n">
        <v>-983251000</v>
      </c>
      <c r="O4862">
        <f>D4861</f>
      </c>
      <c r="P4862">
        <f>(E4862-F4862+G4862)/O4862*100</f>
      </c>
      <c r="Q4862">
        <f>H4861</f>
      </c>
      <c r="R4862">
        <f>I4861</f>
      </c>
      <c r="S4862">
        <f>H4862-H4861</f>
      </c>
      <c r="T4862">
        <f>I4862-I4861</f>
      </c>
      <c r="U4862">
        <f>(L4862-K4862)/(2*D4862*0.01)</f>
      </c>
    </row>
    <row r="4863">
      <c r="A4863" t="n">
        <v>2020</v>
      </c>
      <c r="B4863" t="inlineStr">
        <is>
          <t>00144818</t>
        </is>
      </c>
      <c r="C4863" t="inlineStr">
        <is>
          <t>유유제약</t>
        </is>
      </c>
      <c r="D4863" t="n">
        <v>11091585000</v>
      </c>
      <c r="E4863" t="n">
        <v>1701479000</v>
      </c>
      <c r="F4863" t="n">
        <v>1282617000</v>
      </c>
      <c r="G4863" t="n">
        <v>196140000</v>
      </c>
      <c r="H4863" t="n">
        <v>2.225</v>
      </c>
      <c r="I4863" t="n">
        <v>7.435</v>
      </c>
      <c r="K4863" t="n">
        <v>-1061170000</v>
      </c>
      <c r="L4863" t="n">
        <v>1260522000</v>
      </c>
      <c r="M4863" t="n">
        <v>1235407000</v>
      </c>
      <c r="N4863" t="n">
        <v>-1062854000</v>
      </c>
      <c r="O4863">
        <f>D4862</f>
      </c>
      <c r="P4863">
        <f>(E4863-F4863+G4863)/O4863*100</f>
      </c>
      <c r="Q4863">
        <f>H4862</f>
      </c>
      <c r="R4863">
        <f>I4862</f>
      </c>
      <c r="S4863">
        <f>H4863-H4862</f>
      </c>
      <c r="T4863">
        <f>I4863-I4862</f>
      </c>
      <c r="U4863">
        <f>(L4863-K4863)/(2*D4863*0.01)</f>
      </c>
      <c r="V4863">
        <f>(L4863+K4863)/(D4863*0.0001)</f>
      </c>
    </row>
    <row r="4864">
      <c r="A4864" t="n">
        <v>2021</v>
      </c>
      <c r="B4864" t="inlineStr">
        <is>
          <t>00144818</t>
        </is>
      </c>
      <c r="C4864" t="inlineStr">
        <is>
          <t>유유제약</t>
        </is>
      </c>
      <c r="D4864" t="n">
        <v>14834175000</v>
      </c>
      <c r="E4864" t="n">
        <v>2229386000</v>
      </c>
      <c r="F4864" t="n">
        <v>901095000</v>
      </c>
      <c r="G4864" t="n">
        <v>240475000</v>
      </c>
      <c r="H4864" t="n">
        <v>2.64</v>
      </c>
      <c r="I4864" t="n">
        <v>6.465</v>
      </c>
      <c r="K4864" t="n">
        <v>-1018852000</v>
      </c>
      <c r="L4864" t="n">
        <v>1179805000</v>
      </c>
      <c r="M4864" t="n">
        <v>1143970000</v>
      </c>
      <c r="N4864" t="n">
        <v>-1011735000</v>
      </c>
      <c r="O4864">
        <f>D4863</f>
      </c>
      <c r="P4864">
        <f>(E4864-F4864+G4864)/O4864*100</f>
      </c>
      <c r="Q4864">
        <f>H4863</f>
      </c>
      <c r="R4864">
        <f>I4863</f>
      </c>
      <c r="S4864">
        <f>H4864-H4863</f>
      </c>
      <c r="T4864">
        <f>I4864-I4863</f>
      </c>
      <c r="U4864">
        <f>(L4864-K4864)/(2*D4864*0.01)</f>
      </c>
      <c r="V4864">
        <f>(L4864+K4864)/(D4864*0.0001)</f>
      </c>
    </row>
    <row r="4865">
      <c r="A4865" t="n">
        <v>2022</v>
      </c>
      <c r="B4865" t="inlineStr">
        <is>
          <t>00144818</t>
        </is>
      </c>
      <c r="C4865" t="inlineStr">
        <is>
          <t>유유제약</t>
        </is>
      </c>
      <c r="D4865" t="n">
        <v>12760510000</v>
      </c>
      <c r="E4865" t="n">
        <v>2601431000</v>
      </c>
      <c r="F4865" t="n">
        <v>1772636000</v>
      </c>
      <c r="G4865" t="n">
        <v>361728000</v>
      </c>
      <c r="H4865" t="n">
        <v>5.335</v>
      </c>
      <c r="I4865" t="n">
        <v>5.6</v>
      </c>
      <c r="K4865" t="n">
        <v>-832806000</v>
      </c>
      <c r="L4865" t="n">
        <v>832806000</v>
      </c>
      <c r="M4865" t="n">
        <v>840430000</v>
      </c>
      <c r="N4865" t="n">
        <v>-754908000</v>
      </c>
      <c r="O4865">
        <f>D4864</f>
      </c>
      <c r="P4865">
        <f>(E4865-F4865+G4865)/O4865*100</f>
      </c>
      <c r="Q4865">
        <f>H4864</f>
      </c>
      <c r="R4865">
        <f>I4864</f>
      </c>
      <c r="S4865">
        <f>H4865-H4864</f>
      </c>
      <c r="T4865">
        <f>I4865-I4864</f>
      </c>
      <c r="U4865">
        <f>(L4865-K4865)/(2*D4865*0.01)</f>
      </c>
    </row>
    <row r="4866">
      <c r="A4866" t="n">
        <v>2023</v>
      </c>
      <c r="B4866" t="inlineStr">
        <is>
          <t>00144818</t>
        </is>
      </c>
      <c r="C4866" t="inlineStr">
        <is>
          <t>유유제약</t>
        </is>
      </c>
      <c r="D4866" t="n">
        <v>11231022000</v>
      </c>
      <c r="E4866" t="n">
        <v>2194623000</v>
      </c>
      <c r="F4866" t="n">
        <v>5186431000</v>
      </c>
      <c r="G4866" t="n">
        <v>577228000</v>
      </c>
      <c r="H4866" t="n">
        <v>4.505</v>
      </c>
      <c r="I4866" t="n">
        <v>5.98</v>
      </c>
      <c r="O4866">
        <f>D4865</f>
      </c>
      <c r="P4866">
        <f>(E4866-F4866+G4866)/O4866*100</f>
      </c>
      <c r="Q4866">
        <f>H4865</f>
      </c>
      <c r="R4866">
        <f>I4865</f>
      </c>
      <c r="S4866">
        <f>H4866-H4865</f>
      </c>
      <c r="T4866">
        <f>I4866-I4865</f>
      </c>
    </row>
    <row r="4867">
      <c r="A4867" t="n">
        <v>2024</v>
      </c>
      <c r="B4867" t="inlineStr">
        <is>
          <t>00144818</t>
        </is>
      </c>
      <c r="C4867" t="inlineStr">
        <is>
          <t>유유제약</t>
        </is>
      </c>
      <c r="D4867" t="n">
        <v>12314998000</v>
      </c>
      <c r="E4867" t="n">
        <v>1846807000</v>
      </c>
      <c r="F4867" t="n">
        <v>2641813000</v>
      </c>
      <c r="G4867" t="n">
        <v>470994000</v>
      </c>
      <c r="H4867" t="n">
        <v>4.18</v>
      </c>
      <c r="I4867" t="n">
        <v>5.98</v>
      </c>
      <c r="O4867">
        <f>D4866</f>
      </c>
      <c r="P4867">
        <f>(E4867-F4867+G4867)/O4867*100</f>
      </c>
      <c r="Q4867">
        <f>H4866</f>
      </c>
      <c r="R4867">
        <f>I4866</f>
      </c>
      <c r="S4867">
        <f>H4867-H4866</f>
      </c>
      <c r="T4867">
        <f>I4867-I4866</f>
      </c>
    </row>
    <row r="4868">
      <c r="A4868" t="n">
        <v>2025</v>
      </c>
      <c r="B4868" t="inlineStr">
        <is>
          <t>00144818</t>
        </is>
      </c>
      <c r="C4868" t="inlineStr">
        <is>
          <t>유유제약</t>
        </is>
      </c>
      <c r="D4868" t="n">
        <v>12319550000</v>
      </c>
      <c r="E4868" t="n">
        <v>2194169000</v>
      </c>
      <c r="F4868" t="n">
        <v>1867818000</v>
      </c>
      <c r="G4868" t="n">
        <v>462938000</v>
      </c>
      <c r="H4868" t="n">
        <v>4.4</v>
      </c>
      <c r="I4868" t="n">
        <v>5.975</v>
      </c>
      <c r="J4868" t="n">
        <v>8.15</v>
      </c>
      <c r="K4868" t="n">
        <v>-828767000</v>
      </c>
      <c r="L4868" t="n">
        <v>952036000</v>
      </c>
      <c r="M4868" t="n">
        <v>947699000</v>
      </c>
      <c r="N4868" t="n">
        <v>-840928000</v>
      </c>
      <c r="O4868">
        <f>D4867</f>
      </c>
      <c r="P4868">
        <f>(E4868-F4868+G4868)/O4868*100</f>
      </c>
      <c r="Q4868">
        <f>H4867</f>
      </c>
      <c r="R4868">
        <f>I4867</f>
      </c>
      <c r="S4868">
        <f>H4868-H4867</f>
      </c>
      <c r="T4868">
        <f>I4868-I4867</f>
      </c>
      <c r="U4868">
        <f>(L4868-K4868)/(2*D4868*0.01)</f>
      </c>
      <c r="V4868">
        <f>(L4868+K4868)/(D4868*0.0001)</f>
      </c>
    </row>
    <row r="4869">
      <c r="A4869" t="n">
        <v>2014</v>
      </c>
      <c r="B4869" t="inlineStr">
        <is>
          <t>00145109</t>
        </is>
      </c>
      <c r="C4869" t="inlineStr">
        <is>
          <t>유한양행</t>
        </is>
      </c>
      <c r="D4869" t="n">
        <v>142424025000</v>
      </c>
      <c r="E4869" t="n">
        <v>12158288000</v>
      </c>
      <c r="F4869" t="n">
        <v>5835553000</v>
      </c>
      <c r="G4869" t="n">
        <v>5657467000</v>
      </c>
      <c r="H4869" t="n">
        <v>4.48</v>
      </c>
      <c r="I4869" t="n">
        <v>5.58</v>
      </c>
      <c r="J4869" t="n">
        <v>13.89</v>
      </c>
      <c r="K4869" t="n">
        <v>-16459932000</v>
      </c>
      <c r="L4869" t="n">
        <v>18022884000</v>
      </c>
      <c r="M4869" t="n">
        <v>18126486000</v>
      </c>
      <c r="N4869" t="n">
        <v>-16699678000</v>
      </c>
      <c r="U4869">
        <f>(L4869-K4869)/(2*D4869*0.01)</f>
      </c>
      <c r="V4869">
        <f>(L4869+K4869)/(D4869*0.0001)</f>
      </c>
    </row>
    <row r="4870">
      <c r="A4870" t="n">
        <v>2015</v>
      </c>
      <c r="B4870" t="inlineStr">
        <is>
          <t>00145109</t>
        </is>
      </c>
      <c r="C4870" t="inlineStr">
        <is>
          <t>유한양행</t>
        </is>
      </c>
      <c r="D4870" t="n">
        <v>166719176000</v>
      </c>
      <c r="E4870" t="n">
        <v>15050919000</v>
      </c>
      <c r="F4870" t="n">
        <v>8302276000</v>
      </c>
      <c r="G4870" t="n">
        <v>5767587000</v>
      </c>
      <c r="H4870" t="n">
        <v>3.16</v>
      </c>
      <c r="I4870" t="n">
        <v>4.9</v>
      </c>
      <c r="J4870" t="n">
        <v>13.85</v>
      </c>
      <c r="L4870" t="n">
        <v>10800999000</v>
      </c>
      <c r="N4870" t="n">
        <v>-9925221000</v>
      </c>
      <c r="O4870">
        <f>D4869</f>
      </c>
      <c r="P4870">
        <f>(E4870-F4870+G4870)/O4870*100</f>
      </c>
      <c r="Q4870">
        <f>H4869</f>
      </c>
      <c r="R4870">
        <f>I4869</f>
      </c>
      <c r="S4870">
        <f>H4870-H4869</f>
      </c>
      <c r="T4870">
        <f>I4870-I4869</f>
      </c>
    </row>
    <row r="4871">
      <c r="A4871" t="n">
        <v>2016</v>
      </c>
      <c r="B4871" t="inlineStr">
        <is>
          <t>00145109</t>
        </is>
      </c>
      <c r="C4871" t="inlineStr">
        <is>
          <t>유한양행</t>
        </is>
      </c>
      <c r="D4871" t="n">
        <v>185314697000</v>
      </c>
      <c r="E4871" t="n">
        <v>17457665000</v>
      </c>
      <c r="F4871" t="n">
        <v>4368046000</v>
      </c>
      <c r="G4871" t="n">
        <v>6130066000</v>
      </c>
      <c r="H4871" t="n">
        <v>3.25</v>
      </c>
      <c r="I4871" t="n">
        <v>4.95</v>
      </c>
      <c r="J4871" t="n">
        <v>13.33</v>
      </c>
      <c r="K4871" t="n">
        <v>-19939310000</v>
      </c>
      <c r="L4871" t="n">
        <v>21782570000</v>
      </c>
      <c r="M4871" t="n">
        <v>21787136000</v>
      </c>
      <c r="N4871" t="n">
        <v>-20127896000</v>
      </c>
      <c r="O4871">
        <f>D4870</f>
      </c>
      <c r="P4871">
        <f>(E4871-F4871+G4871)/O4871*100</f>
      </c>
      <c r="Q4871">
        <f>H4870</f>
      </c>
      <c r="R4871">
        <f>I4870</f>
      </c>
      <c r="S4871">
        <f>H4871-H4870</f>
      </c>
      <c r="T4871">
        <f>I4871-I4870</f>
      </c>
      <c r="U4871">
        <f>(L4871-K4871)/(2*D4871*0.01)</f>
      </c>
      <c r="V4871">
        <f>(L4871+K4871)/(D4871*0.0001)</f>
      </c>
    </row>
    <row r="4872">
      <c r="A4872" t="n">
        <v>2017</v>
      </c>
      <c r="B4872" t="inlineStr">
        <is>
          <t>00145109</t>
        </is>
      </c>
      <c r="C4872" t="inlineStr">
        <is>
          <t>유한양행</t>
        </is>
      </c>
      <c r="D4872" t="n">
        <v>223265753000</v>
      </c>
      <c r="E4872" t="n">
        <v>18368842000</v>
      </c>
      <c r="F4872" t="n">
        <v>5615553000</v>
      </c>
      <c r="G4872" t="n">
        <v>6904112000</v>
      </c>
      <c r="H4872" t="n">
        <v>4.3</v>
      </c>
      <c r="I4872" t="n">
        <v>6.3</v>
      </c>
      <c r="J4872" t="n">
        <v>13.02</v>
      </c>
      <c r="K4872" t="n">
        <v>-25039794000</v>
      </c>
      <c r="L4872" t="n">
        <v>27327794000</v>
      </c>
      <c r="M4872" t="n">
        <v>27225868000</v>
      </c>
      <c r="N4872" t="n">
        <v>-25185308000</v>
      </c>
      <c r="O4872">
        <f>D4871</f>
      </c>
      <c r="P4872">
        <f>(E4872-F4872+G4872)/O4872*100</f>
      </c>
      <c r="Q4872">
        <f>H4871</f>
      </c>
      <c r="R4872">
        <f>I4871</f>
      </c>
      <c r="S4872">
        <f>H4872-H4871</f>
      </c>
      <c r="T4872">
        <f>I4872-I4871</f>
      </c>
      <c r="U4872">
        <f>(L4872-K4872)/(2*D4872*0.01)</f>
      </c>
      <c r="V4872">
        <f>(L4872+K4872)/(D4872*0.0001)</f>
      </c>
    </row>
    <row r="4873">
      <c r="A4873" t="n">
        <v>2018</v>
      </c>
      <c r="B4873" t="inlineStr">
        <is>
          <t>00145109</t>
        </is>
      </c>
      <c r="C4873" t="inlineStr">
        <is>
          <t>유한양행</t>
        </is>
      </c>
      <c r="D4873" t="n">
        <v>238241591000</v>
      </c>
      <c r="E4873" t="n">
        <v>21602479000</v>
      </c>
      <c r="F4873" t="n">
        <v>11216830000</v>
      </c>
      <c r="G4873" t="n">
        <v>9050401000</v>
      </c>
      <c r="H4873" t="n">
        <v>3.8</v>
      </c>
      <c r="I4873" t="n">
        <v>6.1</v>
      </c>
      <c r="J4873" t="n">
        <v>12.71</v>
      </c>
      <c r="K4873" t="n">
        <v>-53308120000</v>
      </c>
      <c r="L4873" t="n">
        <v>58124540000</v>
      </c>
      <c r="M4873" t="n">
        <v>57761712000</v>
      </c>
      <c r="N4873" t="n">
        <v>-53475620000</v>
      </c>
      <c r="O4873">
        <f>D4872</f>
      </c>
      <c r="P4873">
        <f>(E4873-F4873+G4873)/O4873*100</f>
      </c>
      <c r="Q4873">
        <f>H4872</f>
      </c>
      <c r="R4873">
        <f>I4872</f>
      </c>
      <c r="S4873">
        <f>H4873-H4872</f>
      </c>
      <c r="T4873">
        <f>I4873-I4872</f>
      </c>
      <c r="U4873">
        <f>(L4873-K4873)/(2*D4873*0.01)</f>
      </c>
      <c r="V4873">
        <f>(L4873+K4873)/(D4873*0.0001)</f>
      </c>
    </row>
    <row r="4874">
      <c r="A4874" t="n">
        <v>2019</v>
      </c>
      <c r="B4874" t="inlineStr">
        <is>
          <t>00145109</t>
        </is>
      </c>
      <c r="C4874" t="inlineStr">
        <is>
          <t>유한양행</t>
        </is>
      </c>
      <c r="D4874" t="n">
        <v>262301565000</v>
      </c>
      <c r="E4874" t="n">
        <v>22618060000</v>
      </c>
      <c r="F4874" t="n">
        <v>11050060000</v>
      </c>
      <c r="G4874" t="n">
        <v>8494037000</v>
      </c>
      <c r="H4874" t="n">
        <v>3.4</v>
      </c>
      <c r="I4874" t="n">
        <v>5.9</v>
      </c>
      <c r="J4874" t="n">
        <v>12.21</v>
      </c>
      <c r="K4874" t="n">
        <v>-58249412000</v>
      </c>
      <c r="L4874" t="n">
        <v>63500076000</v>
      </c>
      <c r="M4874" t="n">
        <v>62986664000</v>
      </c>
      <c r="N4874" t="n">
        <v>-58358572000</v>
      </c>
      <c r="O4874">
        <f>D4873</f>
      </c>
      <c r="P4874">
        <f>(E4874-F4874+G4874)/O4874*100</f>
      </c>
      <c r="Q4874">
        <f>H4873</f>
      </c>
      <c r="R4874">
        <f>I4873</f>
      </c>
      <c r="S4874">
        <f>H4874-H4873</f>
      </c>
      <c r="T4874">
        <f>I4874-I4873</f>
      </c>
      <c r="U4874">
        <f>(L4874-K4874)/(2*D4874*0.01)</f>
      </c>
      <c r="V4874">
        <f>(L4874+K4874)/(D4874*0.0001)</f>
      </c>
    </row>
    <row r="4875">
      <c r="A4875" t="n">
        <v>2020</v>
      </c>
      <c r="B4875" t="inlineStr">
        <is>
          <t>00145109</t>
        </is>
      </c>
      <c r="C4875" t="inlineStr">
        <is>
          <t>유한양행</t>
        </is>
      </c>
      <c r="D4875" t="n">
        <v>313941978000</v>
      </c>
      <c r="E4875" t="n">
        <v>24425867000</v>
      </c>
      <c r="F4875" t="n">
        <v>8431224000</v>
      </c>
      <c r="G4875" t="n">
        <v>8664771000</v>
      </c>
      <c r="H4875" t="n">
        <v>2.8</v>
      </c>
      <c r="I4875" t="n">
        <v>4.9</v>
      </c>
      <c r="J4875" t="n">
        <v>11.08</v>
      </c>
      <c r="K4875" t="n">
        <v>-32242454000</v>
      </c>
      <c r="L4875" t="n">
        <v>34971346000</v>
      </c>
      <c r="M4875" t="n">
        <v>34386406000</v>
      </c>
      <c r="N4875" t="n">
        <v>-32035338000</v>
      </c>
      <c r="O4875">
        <f>D4874</f>
      </c>
      <c r="P4875">
        <f>(E4875-F4875+G4875)/O4875*100</f>
      </c>
      <c r="Q4875">
        <f>H4874</f>
      </c>
      <c r="R4875">
        <f>I4874</f>
      </c>
      <c r="S4875">
        <f>H4875-H4874</f>
      </c>
      <c r="T4875">
        <f>I4875-I4874</f>
      </c>
      <c r="U4875">
        <f>(L4875-K4875)/(2*D4875*0.01)</f>
      </c>
      <c r="V4875">
        <f>(L4875+K4875)/(D4875*0.0001)</f>
      </c>
    </row>
    <row r="4876">
      <c r="A4876" t="n">
        <v>2021</v>
      </c>
      <c r="B4876" t="inlineStr">
        <is>
          <t>00145109</t>
        </is>
      </c>
      <c r="C4876" t="inlineStr">
        <is>
          <t>유한양행</t>
        </is>
      </c>
      <c r="D4876" t="n">
        <v>282232358000</v>
      </c>
      <c r="E4876" t="n">
        <v>29626455000</v>
      </c>
      <c r="F4876" t="n">
        <v>26503037000</v>
      </c>
      <c r="G4876" t="n">
        <v>10460417000</v>
      </c>
      <c r="H4876" t="n">
        <v>3.25</v>
      </c>
      <c r="I4876" t="n">
        <v>5.5</v>
      </c>
      <c r="J4876" t="n">
        <v>10.74</v>
      </c>
      <c r="O4876">
        <f>D4875</f>
      </c>
      <c r="P4876">
        <f>(E4876-F4876+G4876)/O4876*100</f>
      </c>
      <c r="Q4876">
        <f>H4875</f>
      </c>
      <c r="R4876">
        <f>I4875</f>
      </c>
      <c r="S4876">
        <f>H4876-H4875</f>
      </c>
      <c r="T4876">
        <f>I4876-I4875</f>
      </c>
    </row>
    <row r="4877">
      <c r="A4877" t="n">
        <v>2022</v>
      </c>
      <c r="B4877" t="inlineStr">
        <is>
          <t>00145109</t>
        </is>
      </c>
      <c r="C4877" t="inlineStr">
        <is>
          <t>유한양행</t>
        </is>
      </c>
      <c r="D4877" t="n">
        <v>251584121000</v>
      </c>
      <c r="E4877" t="n">
        <v>24678607000</v>
      </c>
      <c r="F4877" t="n">
        <v>13460137000</v>
      </c>
      <c r="G4877" t="n">
        <v>10848727000</v>
      </c>
      <c r="H4877" t="n">
        <v>5.7</v>
      </c>
      <c r="I4877" t="n">
        <v>5.2</v>
      </c>
      <c r="J4877" t="n">
        <v>9.390000000000001</v>
      </c>
      <c r="K4877" t="n">
        <v>-17438080000</v>
      </c>
      <c r="L4877" t="n">
        <v>24553906000</v>
      </c>
      <c r="M4877" t="n">
        <v>25126670000</v>
      </c>
      <c r="N4877" t="n">
        <v>-18343430000</v>
      </c>
      <c r="O4877">
        <f>D4876</f>
      </c>
      <c r="P4877">
        <f>(E4877-F4877+G4877)/O4877*100</f>
      </c>
      <c r="Q4877">
        <f>H4876</f>
      </c>
      <c r="R4877">
        <f>I4876</f>
      </c>
      <c r="S4877">
        <f>H4877-H4876</f>
      </c>
      <c r="T4877">
        <f>I4877-I4876</f>
      </c>
      <c r="U4877">
        <f>(L4877-K4877)/(2*D4877*0.01)</f>
      </c>
      <c r="V4877">
        <f>(L4877+K4877)/(D4877*0.0001)</f>
      </c>
    </row>
    <row r="4878">
      <c r="A4878" t="n">
        <v>2023</v>
      </c>
      <c r="B4878" t="inlineStr">
        <is>
          <t>00145109</t>
        </is>
      </c>
      <c r="C4878" t="inlineStr">
        <is>
          <t>유한양행</t>
        </is>
      </c>
      <c r="D4878" t="n">
        <v>291530235000</v>
      </c>
      <c r="E4878" t="n">
        <v>20544418000</v>
      </c>
      <c r="F4878" t="n">
        <v>11918242000</v>
      </c>
      <c r="G4878" t="n">
        <v>15001604000</v>
      </c>
      <c r="H4878" t="n">
        <v>4.865</v>
      </c>
      <c r="I4878" t="n">
        <v>5.11</v>
      </c>
      <c r="J4878" t="n">
        <v>9.640000000000001</v>
      </c>
      <c r="K4878" t="n">
        <v>-25399258000</v>
      </c>
      <c r="L4878" t="n">
        <v>27409566000</v>
      </c>
      <c r="M4878" t="n">
        <v>27788259000</v>
      </c>
      <c r="N4878" t="n">
        <v>-25972056000</v>
      </c>
      <c r="O4878">
        <f>D4877</f>
      </c>
      <c r="P4878">
        <f>(E4878-F4878+G4878)/O4878*100</f>
      </c>
      <c r="Q4878">
        <f>H4877</f>
      </c>
      <c r="R4878">
        <f>I4877</f>
      </c>
      <c r="S4878">
        <f>H4878-H4877</f>
      </c>
      <c r="T4878">
        <f>I4878-I4877</f>
      </c>
      <c r="U4878">
        <f>(L4878-K4878)/(2*D4878*0.01)</f>
      </c>
      <c r="V4878">
        <f>(L4878+K4878)/(D4878*0.0001)</f>
      </c>
    </row>
    <row r="4879">
      <c r="A4879" t="n">
        <v>2024</v>
      </c>
      <c r="B4879" t="inlineStr">
        <is>
          <t>00145109</t>
        </is>
      </c>
      <c r="C4879" t="inlineStr">
        <is>
          <t>유한양행</t>
        </is>
      </c>
      <c r="D4879" t="n">
        <v>321952925000</v>
      </c>
      <c r="E4879" t="n">
        <v>24530887000</v>
      </c>
      <c r="F4879" t="n">
        <v>19571190000</v>
      </c>
      <c r="G4879" t="n">
        <v>15605590000</v>
      </c>
      <c r="H4879" t="n">
        <v>4.325</v>
      </c>
      <c r="I4879" t="n">
        <v>5.445</v>
      </c>
      <c r="K4879" t="n">
        <v>-29538220000</v>
      </c>
      <c r="L4879" t="n">
        <v>32049872000</v>
      </c>
      <c r="M4879" t="n">
        <v>33165386000</v>
      </c>
      <c r="N4879" t="n">
        <v>-29462658000</v>
      </c>
      <c r="O4879">
        <f>D4878</f>
      </c>
      <c r="P4879">
        <f>(E4879-F4879+G4879)/O4879*100</f>
      </c>
      <c r="Q4879">
        <f>H4878</f>
      </c>
      <c r="R4879">
        <f>I4878</f>
      </c>
      <c r="S4879">
        <f>H4879-H4878</f>
      </c>
      <c r="T4879">
        <f>I4879-I4878</f>
      </c>
      <c r="U4879">
        <f>(L4879-K4879)/(2*D4879*0.01)</f>
      </c>
      <c r="V4879">
        <f>(L4879+K4879)/(D4879*0.0001)</f>
      </c>
    </row>
    <row r="4880">
      <c r="A4880" t="n">
        <v>2025</v>
      </c>
      <c r="B4880" t="inlineStr">
        <is>
          <t>00145109</t>
        </is>
      </c>
      <c r="C4880" t="inlineStr">
        <is>
          <t>유한양행</t>
        </is>
      </c>
      <c r="D4880" t="n">
        <v>312589149000</v>
      </c>
      <c r="E4880" t="n">
        <v>27571491000</v>
      </c>
      <c r="F4880" t="n">
        <v>21273653000</v>
      </c>
      <c r="G4880" t="n">
        <v>14906082000</v>
      </c>
      <c r="H4880" t="n">
        <v>4.66</v>
      </c>
      <c r="I4880" t="n">
        <v>6.105</v>
      </c>
      <c r="J4880" t="n">
        <v>9.539999999999999</v>
      </c>
      <c r="K4880" t="n">
        <v>-52180688000</v>
      </c>
      <c r="L4880" t="n">
        <v>56017268000</v>
      </c>
      <c r="M4880" t="n">
        <v>56866884000</v>
      </c>
      <c r="N4880" t="n">
        <v>-53411896000</v>
      </c>
      <c r="O4880">
        <f>D4879</f>
      </c>
      <c r="P4880">
        <f>(E4880-F4880+G4880)/O4880*100</f>
      </c>
      <c r="Q4880">
        <f>H4879</f>
      </c>
      <c r="R4880">
        <f>I4879</f>
      </c>
      <c r="S4880">
        <f>H4880-H4879</f>
      </c>
      <c r="T4880">
        <f>I4880-I4879</f>
      </c>
      <c r="U4880">
        <f>(L4880-K4880)/(2*D4880*0.01)</f>
      </c>
      <c r="V4880">
        <f>(L4880+K4880)/(D4880*0.0001)</f>
      </c>
    </row>
    <row r="4881">
      <c r="A4881" t="n">
        <v>2014</v>
      </c>
      <c r="B4881" t="inlineStr">
        <is>
          <t>00145163</t>
        </is>
      </c>
      <c r="C4881" t="inlineStr">
        <is>
          <t>파미셀</t>
        </is>
      </c>
      <c r="D4881" t="n">
        <v>3281491000</v>
      </c>
      <c r="E4881" t="n">
        <v>514490000</v>
      </c>
      <c r="F4881" t="n">
        <v>929215000</v>
      </c>
      <c r="G4881" t="n">
        <v>104929000</v>
      </c>
      <c r="H4881" t="n">
        <v>2.74</v>
      </c>
      <c r="I4881" t="n">
        <v>2.56</v>
      </c>
    </row>
    <row r="4882">
      <c r="A4882" t="n">
        <v>2015</v>
      </c>
      <c r="B4882" t="inlineStr">
        <is>
          <t>00145163</t>
        </is>
      </c>
      <c r="C4882" t="inlineStr">
        <is>
          <t>파미셀</t>
        </is>
      </c>
      <c r="D4882" t="n">
        <v>4035837000</v>
      </c>
      <c r="E4882" t="n">
        <v>496941000</v>
      </c>
      <c r="F4882" t="n">
        <v>221332000</v>
      </c>
      <c r="G4882" t="n">
        <v>85260000</v>
      </c>
      <c r="H4882" t="n">
        <v>2.33</v>
      </c>
      <c r="I4882" t="n">
        <v>2.56</v>
      </c>
      <c r="O4882">
        <f>D4881</f>
      </c>
      <c r="P4882">
        <f>(E4882-F4882+G4882)/O4882*100</f>
      </c>
      <c r="Q4882">
        <f>H4881</f>
      </c>
      <c r="R4882">
        <f>I4881</f>
      </c>
      <c r="S4882">
        <f>H4882-H4881</f>
      </c>
      <c r="T4882">
        <f>I4882-I4881</f>
      </c>
    </row>
    <row r="4883">
      <c r="A4883" t="n">
        <v>2017</v>
      </c>
      <c r="B4883" t="inlineStr">
        <is>
          <t>00145163</t>
        </is>
      </c>
      <c r="C4883" t="inlineStr">
        <is>
          <t>파미셀</t>
        </is>
      </c>
      <c r="D4883" t="n">
        <v>4230356000</v>
      </c>
      <c r="E4883" t="n">
        <v>567984000</v>
      </c>
      <c r="F4883" t="n">
        <v>651497000</v>
      </c>
      <c r="G4883" t="n">
        <v>103095000</v>
      </c>
      <c r="H4883" t="n">
        <v>2.71</v>
      </c>
      <c r="I4883" t="n">
        <v>2.93</v>
      </c>
    </row>
    <row r="4884">
      <c r="A4884" t="n">
        <v>2018</v>
      </c>
      <c r="B4884" t="inlineStr">
        <is>
          <t>00145163</t>
        </is>
      </c>
      <c r="C4884" t="inlineStr">
        <is>
          <t>파미셀</t>
        </is>
      </c>
      <c r="D4884" t="n">
        <v>4601540000</v>
      </c>
      <c r="E4884" t="n">
        <v>496461000</v>
      </c>
      <c r="F4884" t="n">
        <v>732049000</v>
      </c>
      <c r="G4884" t="n">
        <v>108837000</v>
      </c>
      <c r="H4884" t="n">
        <v>2.28</v>
      </c>
      <c r="I4884" t="n">
        <v>3.3</v>
      </c>
      <c r="K4884" t="n">
        <v>-355020000</v>
      </c>
      <c r="L4884" t="n">
        <v>410224000</v>
      </c>
      <c r="M4884" t="n">
        <v>402685000</v>
      </c>
      <c r="N4884" t="n">
        <v>-355687000</v>
      </c>
      <c r="O4884">
        <f>D4883</f>
      </c>
      <c r="P4884">
        <f>(E4884-F4884+G4884)/O4884*100</f>
      </c>
      <c r="Q4884">
        <f>H4883</f>
      </c>
      <c r="R4884">
        <f>I4883</f>
      </c>
      <c r="S4884">
        <f>H4884-H4883</f>
      </c>
      <c r="T4884">
        <f>I4884-I4883</f>
      </c>
      <c r="U4884">
        <f>(L4884-K4884)/(2*D4884*0.01)</f>
      </c>
      <c r="V4884">
        <f>(L4884+K4884)/(D4884*0.0001)</f>
      </c>
    </row>
    <row r="4885">
      <c r="A4885" t="n">
        <v>2019</v>
      </c>
      <c r="B4885" t="inlineStr">
        <is>
          <t>00145163</t>
        </is>
      </c>
      <c r="C4885" t="inlineStr">
        <is>
          <t>파미셀</t>
        </is>
      </c>
      <c r="D4885" t="n">
        <v>5518534000</v>
      </c>
      <c r="E4885" t="n">
        <v>592476000</v>
      </c>
      <c r="F4885" t="n">
        <v>229618000</v>
      </c>
      <c r="G4885" t="n">
        <v>100093000</v>
      </c>
      <c r="H4885" t="n">
        <v>2.07</v>
      </c>
      <c r="I4885" t="n">
        <v>3.45</v>
      </c>
      <c r="K4885" t="n">
        <v>-450378000</v>
      </c>
      <c r="L4885" t="n">
        <v>521569000</v>
      </c>
      <c r="M4885" t="n">
        <v>527892000</v>
      </c>
      <c r="N4885" t="n">
        <v>-463565000</v>
      </c>
      <c r="O4885">
        <f>D4884</f>
      </c>
      <c r="P4885">
        <f>(E4885-F4885+G4885)/O4885*100</f>
      </c>
      <c r="Q4885">
        <f>H4884</f>
      </c>
      <c r="R4885">
        <f>I4884</f>
      </c>
      <c r="S4885">
        <f>H4885-H4884</f>
      </c>
      <c r="T4885">
        <f>I4885-I4884</f>
      </c>
      <c r="U4885">
        <f>(L4885-K4885)/(2*D4885*0.01)</f>
      </c>
      <c r="V4885">
        <f>(L4885+K4885)/(D4885*0.0001)</f>
      </c>
    </row>
    <row r="4886">
      <c r="A4886" t="n">
        <v>2020</v>
      </c>
      <c r="B4886" t="inlineStr">
        <is>
          <t>00145163</t>
        </is>
      </c>
      <c r="C4886" t="inlineStr">
        <is>
          <t>파미셀</t>
        </is>
      </c>
      <c r="D4886" t="n">
        <v>5534582000</v>
      </c>
      <c r="E4886" t="n">
        <v>521280000</v>
      </c>
      <c r="F4886" t="n">
        <v>412461000</v>
      </c>
      <c r="G4886" t="n">
        <v>251516000</v>
      </c>
      <c r="H4886" t="n">
        <v>2.02</v>
      </c>
      <c r="I4886" t="n">
        <v>2.93</v>
      </c>
      <c r="K4886" t="n">
        <v>-423736000</v>
      </c>
      <c r="L4886" t="n">
        <v>488304000</v>
      </c>
      <c r="M4886" t="n">
        <v>481101000</v>
      </c>
      <c r="N4886" t="n">
        <v>-426097000</v>
      </c>
      <c r="O4886">
        <f>D4885</f>
      </c>
      <c r="P4886">
        <f>(E4886-F4886+G4886)/O4886*100</f>
      </c>
      <c r="Q4886">
        <f>H4885</f>
      </c>
      <c r="R4886">
        <f>I4885</f>
      </c>
      <c r="S4886">
        <f>H4886-H4885</f>
      </c>
      <c r="T4886">
        <f>I4886-I4885</f>
      </c>
      <c r="U4886">
        <f>(L4886-K4886)/(2*D4886*0.01)</f>
      </c>
      <c r="V4886">
        <f>(L4886+K4886)/(D4886*0.0001)</f>
      </c>
    </row>
    <row r="4887">
      <c r="A4887" t="n">
        <v>2021</v>
      </c>
      <c r="B4887" t="inlineStr">
        <is>
          <t>00145163</t>
        </is>
      </c>
      <c r="C4887" t="inlineStr">
        <is>
          <t>파미셀</t>
        </is>
      </c>
      <c r="D4887" t="n">
        <v>6963437000</v>
      </c>
      <c r="E4887" t="n">
        <v>616348000</v>
      </c>
      <c r="F4887" t="n">
        <v>559648000</v>
      </c>
      <c r="G4887" t="n">
        <v>106696000</v>
      </c>
      <c r="H4887" t="n">
        <v>2.49</v>
      </c>
      <c r="I4887" t="n">
        <v>3.17</v>
      </c>
      <c r="O4887">
        <f>D4886</f>
      </c>
      <c r="P4887">
        <f>(E4887-F4887+G4887)/O4887*100</f>
      </c>
      <c r="Q4887">
        <f>H4886</f>
      </c>
      <c r="R4887">
        <f>I4886</f>
      </c>
      <c r="S4887">
        <f>H4887-H4886</f>
      </c>
      <c r="T4887">
        <f>I4887-I4886</f>
      </c>
    </row>
    <row r="4888">
      <c r="A4888" t="n">
        <v>2025</v>
      </c>
      <c r="B4888" t="inlineStr">
        <is>
          <t>00145163</t>
        </is>
      </c>
      <c r="C4888" t="inlineStr">
        <is>
          <t>파미셀</t>
        </is>
      </c>
      <c r="D4888" t="n">
        <v>11133560000</v>
      </c>
      <c r="E4888" t="n">
        <v>861791000</v>
      </c>
      <c r="F4888" t="n">
        <v>1158096000</v>
      </c>
      <c r="G4888" t="n">
        <v>260676000</v>
      </c>
      <c r="H4888" t="n">
        <v>3.92</v>
      </c>
      <c r="I4888" t="n">
        <v>3.44</v>
      </c>
      <c r="J4888" t="n">
        <v>8.08</v>
      </c>
      <c r="K4888" t="n">
        <v>-563964000</v>
      </c>
      <c r="L4888" t="n">
        <v>639794000</v>
      </c>
      <c r="M4888" t="n">
        <v>639794000</v>
      </c>
      <c r="N4888" t="n">
        <v>-563964000</v>
      </c>
      <c r="U4888">
        <f>(L4888-K4888)/(2*D4888*0.01)</f>
      </c>
      <c r="V4888">
        <f>(L4888+K4888)/(D4888*0.0001)</f>
      </c>
    </row>
    <row r="4889">
      <c r="A4889" t="n">
        <v>2014</v>
      </c>
      <c r="B4889" t="inlineStr">
        <is>
          <t>00145260</t>
        </is>
      </c>
      <c r="C4889" t="inlineStr">
        <is>
          <t>율촌화학</t>
        </is>
      </c>
      <c r="D4889" t="n">
        <v>24180042000</v>
      </c>
      <c r="E4889" t="n">
        <v>4207655000</v>
      </c>
      <c r="F4889" t="n">
        <v>1604260000</v>
      </c>
      <c r="G4889" t="n">
        <v>868339000</v>
      </c>
      <c r="H4889" t="n">
        <v>3.93</v>
      </c>
      <c r="I4889" t="n">
        <v>5.42</v>
      </c>
      <c r="K4889" t="n">
        <v>-1815822000</v>
      </c>
      <c r="L4889" t="n">
        <v>2104190000</v>
      </c>
      <c r="M4889" t="n">
        <v>2054559000</v>
      </c>
      <c r="N4889" t="n">
        <v>-1810294000</v>
      </c>
      <c r="U4889">
        <f>(L4889-K4889)/(2*D4889*0.01)</f>
      </c>
      <c r="V4889">
        <f>(L4889+K4889)/(D4889*0.0001)</f>
      </c>
    </row>
    <row r="4890">
      <c r="A4890" t="n">
        <v>2015</v>
      </c>
      <c r="B4890" t="inlineStr">
        <is>
          <t>00145260</t>
        </is>
      </c>
      <c r="C4890" t="inlineStr">
        <is>
          <t>율촌화학</t>
        </is>
      </c>
      <c r="D4890" t="n">
        <v>28512202000</v>
      </c>
      <c r="E4890" t="n">
        <v>4564248000</v>
      </c>
      <c r="F4890" t="n">
        <v>1983970000</v>
      </c>
      <c r="G4890" t="n">
        <v>884643000</v>
      </c>
      <c r="H4890" t="n">
        <v>3.56</v>
      </c>
      <c r="I4890" t="n">
        <v>5.13</v>
      </c>
      <c r="K4890" t="n">
        <v>-2332848000</v>
      </c>
      <c r="L4890" t="n">
        <v>2720749000</v>
      </c>
      <c r="M4890" t="n">
        <v>2653398000</v>
      </c>
      <c r="N4890" t="n">
        <v>-2323634000</v>
      </c>
      <c r="O4890">
        <f>D4889</f>
      </c>
      <c r="P4890">
        <f>(E4890-F4890+G4890)/O4890*100</f>
      </c>
      <c r="Q4890">
        <f>H4889</f>
      </c>
      <c r="R4890">
        <f>I4889</f>
      </c>
      <c r="S4890">
        <f>H4890-H4889</f>
      </c>
      <c r="T4890">
        <f>I4890-I4889</f>
      </c>
      <c r="U4890">
        <f>(L4890-K4890)/(2*D4890*0.01)</f>
      </c>
      <c r="V4890">
        <f>(L4890+K4890)/(D4890*0.0001)</f>
      </c>
    </row>
    <row r="4891">
      <c r="A4891" t="n">
        <v>2016</v>
      </c>
      <c r="B4891" t="inlineStr">
        <is>
          <t>00145260</t>
        </is>
      </c>
      <c r="C4891" t="inlineStr">
        <is>
          <t>율촌화학</t>
        </is>
      </c>
      <c r="D4891" t="n">
        <v>34636181000</v>
      </c>
      <c r="E4891" t="n">
        <v>4692988000</v>
      </c>
      <c r="F4891" t="n">
        <v>1986302000</v>
      </c>
      <c r="G4891" t="n">
        <v>969363000</v>
      </c>
      <c r="H4891" t="n">
        <v>3.26</v>
      </c>
      <c r="I4891" t="n">
        <v>5.32</v>
      </c>
      <c r="K4891" t="n">
        <v>-2797194000</v>
      </c>
      <c r="L4891" t="n">
        <v>3249430000</v>
      </c>
      <c r="M4891" t="n">
        <v>3150539000</v>
      </c>
      <c r="N4891" t="n">
        <v>-2772085000</v>
      </c>
      <c r="O4891">
        <f>D4890</f>
      </c>
      <c r="P4891">
        <f>(E4891-F4891+G4891)/O4891*100</f>
      </c>
      <c r="Q4891">
        <f>H4890</f>
      </c>
      <c r="R4891">
        <f>I4890</f>
      </c>
      <c r="S4891">
        <f>H4891-H4890</f>
      </c>
      <c r="T4891">
        <f>I4891-I4890</f>
      </c>
      <c r="U4891">
        <f>(L4891-K4891)/(2*D4891*0.01)</f>
      </c>
      <c r="V4891">
        <f>(L4891+K4891)/(D4891*0.0001)</f>
      </c>
    </row>
    <row r="4892">
      <c r="A4892" t="n">
        <v>2017</v>
      </c>
      <c r="B4892" t="inlineStr">
        <is>
          <t>00145260</t>
        </is>
      </c>
      <c r="C4892" t="inlineStr">
        <is>
          <t>율촌화학</t>
        </is>
      </c>
      <c r="D4892" t="n">
        <v>38553820000</v>
      </c>
      <c r="E4892" t="n">
        <v>5070930000</v>
      </c>
      <c r="F4892" t="n">
        <v>2104133000</v>
      </c>
      <c r="G4892" t="n">
        <v>1101642000</v>
      </c>
      <c r="H4892" t="n">
        <v>3.65</v>
      </c>
      <c r="I4892" t="n">
        <v>5.39</v>
      </c>
      <c r="K4892" t="n">
        <v>-3146380000</v>
      </c>
      <c r="L4892" t="n">
        <v>3657309000</v>
      </c>
      <c r="M4892" t="n">
        <v>3558199000</v>
      </c>
      <c r="N4892" t="n">
        <v>-3127353000</v>
      </c>
      <c r="O4892">
        <f>D4891</f>
      </c>
      <c r="P4892">
        <f>(E4892-F4892+G4892)/O4892*100</f>
      </c>
      <c r="Q4892">
        <f>H4891</f>
      </c>
      <c r="R4892">
        <f>I4891</f>
      </c>
      <c r="S4892">
        <f>H4892-H4891</f>
      </c>
      <c r="T4892">
        <f>I4892-I4891</f>
      </c>
      <c r="U4892">
        <f>(L4892-K4892)/(2*D4892*0.01)</f>
      </c>
      <c r="V4892">
        <f>(L4892+K4892)/(D4892*0.0001)</f>
      </c>
    </row>
    <row r="4893">
      <c r="A4893" t="n">
        <v>2018</v>
      </c>
      <c r="B4893" t="inlineStr">
        <is>
          <t>00145260</t>
        </is>
      </c>
      <c r="C4893" t="inlineStr">
        <is>
          <t>율촌화학</t>
        </is>
      </c>
      <c r="D4893" t="n">
        <v>40032486000</v>
      </c>
      <c r="E4893" t="n">
        <v>5070266000</v>
      </c>
      <c r="F4893" t="n">
        <v>4427146000</v>
      </c>
      <c r="G4893" t="n">
        <v>1373616000</v>
      </c>
      <c r="H4893" t="n">
        <v>3.14</v>
      </c>
      <c r="I4893" t="n">
        <v>5</v>
      </c>
      <c r="K4893" t="n">
        <v>-3286422000</v>
      </c>
      <c r="L4893" t="n">
        <v>3823981000</v>
      </c>
      <c r="M4893" t="n">
        <v>3715086000</v>
      </c>
      <c r="N4893" t="n">
        <v>-3262806000</v>
      </c>
      <c r="O4893">
        <f>D4892</f>
      </c>
      <c r="P4893">
        <f>(E4893-F4893+G4893)/O4893*100</f>
      </c>
      <c r="Q4893">
        <f>H4892</f>
      </c>
      <c r="R4893">
        <f>I4892</f>
      </c>
      <c r="S4893">
        <f>H4893-H4892</f>
      </c>
      <c r="T4893">
        <f>I4893-I4892</f>
      </c>
      <c r="U4893">
        <f>(L4893-K4893)/(2*D4893*0.01)</f>
      </c>
      <c r="V4893">
        <f>(L4893+K4893)/(D4893*0.0001)</f>
      </c>
    </row>
    <row r="4894">
      <c r="A4894" t="n">
        <v>2019</v>
      </c>
      <c r="B4894" t="inlineStr">
        <is>
          <t>00145260</t>
        </is>
      </c>
      <c r="C4894" t="inlineStr">
        <is>
          <t>율촌화학</t>
        </is>
      </c>
      <c r="D4894" t="n">
        <v>43218880000</v>
      </c>
      <c r="E4894" t="n">
        <v>4879392000</v>
      </c>
      <c r="F4894" t="n">
        <v>2363240000</v>
      </c>
      <c r="G4894" t="n">
        <v>1226594000</v>
      </c>
      <c r="H4894" t="n">
        <v>2.39</v>
      </c>
      <c r="I4894" t="n">
        <v>5</v>
      </c>
      <c r="K4894" t="n">
        <v>-2873447000</v>
      </c>
      <c r="L4894" t="n">
        <v>3286939000</v>
      </c>
      <c r="M4894" t="n">
        <v>3170705000</v>
      </c>
      <c r="N4894" t="n">
        <v>-2834199000</v>
      </c>
      <c r="O4894">
        <f>D4893</f>
      </c>
      <c r="P4894">
        <f>(E4894-F4894+G4894)/O4894*100</f>
      </c>
      <c r="Q4894">
        <f>H4893</f>
      </c>
      <c r="R4894">
        <f>I4893</f>
      </c>
      <c r="S4894">
        <f>H4894-H4893</f>
      </c>
      <c r="T4894">
        <f>I4894-I4893</f>
      </c>
      <c r="U4894">
        <f>(L4894-K4894)/(2*D4894*0.01)</f>
      </c>
      <c r="V4894">
        <f>(L4894+K4894)/(D4894*0.0001)</f>
      </c>
    </row>
    <row r="4895">
      <c r="A4895" t="n">
        <v>2020</v>
      </c>
      <c r="B4895" t="inlineStr">
        <is>
          <t>00145260</t>
        </is>
      </c>
      <c r="C4895" t="inlineStr">
        <is>
          <t>율촌화학</t>
        </is>
      </c>
      <c r="D4895" t="n">
        <v>46765961000</v>
      </c>
      <c r="E4895" t="n">
        <v>4789647000</v>
      </c>
      <c r="F4895" t="n">
        <v>4538013000</v>
      </c>
      <c r="G4895" t="n">
        <v>989666000</v>
      </c>
      <c r="H4895" t="n">
        <v>2.27</v>
      </c>
      <c r="I4895" t="n">
        <v>5</v>
      </c>
      <c r="K4895" t="n">
        <v>-3024903000</v>
      </c>
      <c r="L4895" t="n">
        <v>3452418000</v>
      </c>
      <c r="M4895" t="n">
        <v>3326344000</v>
      </c>
      <c r="N4895" t="n">
        <v>-2980287000</v>
      </c>
      <c r="O4895">
        <f>D4894</f>
      </c>
      <c r="P4895">
        <f>(E4895-F4895+G4895)/O4895*100</f>
      </c>
      <c r="Q4895">
        <f>H4894</f>
      </c>
      <c r="R4895">
        <f>I4894</f>
      </c>
      <c r="S4895">
        <f>H4895-H4894</f>
      </c>
      <c r="T4895">
        <f>I4895-I4894</f>
      </c>
      <c r="U4895">
        <f>(L4895-K4895)/(2*D4895*0.01)</f>
      </c>
      <c r="V4895">
        <f>(L4895+K4895)/(D4895*0.0001)</f>
      </c>
    </row>
    <row r="4896">
      <c r="A4896" t="n">
        <v>2021</v>
      </c>
      <c r="B4896" t="inlineStr">
        <is>
          <t>00145260</t>
        </is>
      </c>
      <c r="C4896" t="inlineStr">
        <is>
          <t>율촌화학</t>
        </is>
      </c>
      <c r="D4896" t="n">
        <v>45933674000</v>
      </c>
      <c r="E4896" t="n">
        <v>4684369000</v>
      </c>
      <c r="F4896" t="n">
        <v>3854098000</v>
      </c>
      <c r="G4896" t="n">
        <v>1016355000</v>
      </c>
      <c r="H4896" t="n">
        <v>3.06</v>
      </c>
      <c r="I4896" t="n">
        <v>5</v>
      </c>
      <c r="K4896" t="n">
        <v>-3205119000</v>
      </c>
      <c r="L4896" t="n">
        <v>3683942000</v>
      </c>
      <c r="M4896" t="n">
        <v>3579009000</v>
      </c>
      <c r="N4896" t="n">
        <v>-3181299000</v>
      </c>
      <c r="O4896">
        <f>D4895</f>
      </c>
      <c r="P4896">
        <f>(E4896-F4896+G4896)/O4896*100</f>
      </c>
      <c r="Q4896">
        <f>H4895</f>
      </c>
      <c r="R4896">
        <f>I4895</f>
      </c>
      <c r="S4896">
        <f>H4896-H4895</f>
      </c>
      <c r="T4896">
        <f>I4896-I4895</f>
      </c>
      <c r="U4896">
        <f>(L4896-K4896)/(2*D4896*0.01)</f>
      </c>
      <c r="V4896">
        <f>(L4896+K4896)/(D4896*0.0001)</f>
      </c>
    </row>
    <row r="4897">
      <c r="A4897" t="n">
        <v>2022</v>
      </c>
      <c r="B4897" t="inlineStr">
        <is>
          <t>00145260</t>
        </is>
      </c>
      <c r="C4897" t="inlineStr">
        <is>
          <t>율촌화학</t>
        </is>
      </c>
      <c r="D4897" t="n">
        <v>42123377000</v>
      </c>
      <c r="E4897" t="n">
        <v>4432850000</v>
      </c>
      <c r="F4897" t="n">
        <v>3661055000</v>
      </c>
      <c r="G4897" t="n">
        <v>1322671000</v>
      </c>
      <c r="H4897" t="n">
        <v>5.47</v>
      </c>
      <c r="I4897" t="n">
        <v>5</v>
      </c>
      <c r="J4897" t="n">
        <v>6.35</v>
      </c>
      <c r="K4897" t="n">
        <v>-2388493000</v>
      </c>
      <c r="L4897" t="n">
        <v>2704049000</v>
      </c>
      <c r="M4897" t="n">
        <v>2693700000</v>
      </c>
      <c r="N4897" t="n">
        <v>-2423221000</v>
      </c>
      <c r="O4897">
        <f>D4896</f>
      </c>
      <c r="P4897">
        <f>(E4897-F4897+G4897)/O4897*100</f>
      </c>
      <c r="Q4897">
        <f>H4896</f>
      </c>
      <c r="R4897">
        <f>I4896</f>
      </c>
      <c r="S4897">
        <f>H4897-H4896</f>
      </c>
      <c r="T4897">
        <f>I4897-I4896</f>
      </c>
      <c r="U4897">
        <f>(L4897-K4897)/(2*D4897*0.01)</f>
      </c>
      <c r="V4897">
        <f>(L4897+K4897)/(D4897*0.0001)</f>
      </c>
    </row>
    <row r="4898">
      <c r="A4898" t="n">
        <v>2023</v>
      </c>
      <c r="B4898" t="inlineStr">
        <is>
          <t>00145260</t>
        </is>
      </c>
      <c r="C4898" t="inlineStr">
        <is>
          <t>율촌화학</t>
        </is>
      </c>
      <c r="D4898" t="n">
        <v>43520623000</v>
      </c>
      <c r="E4898" t="n">
        <v>3626036000</v>
      </c>
      <c r="F4898" t="n">
        <v>5638795000</v>
      </c>
      <c r="G4898" t="n">
        <v>2125704000</v>
      </c>
      <c r="H4898" t="n">
        <v>4.36</v>
      </c>
      <c r="I4898" t="n">
        <v>5</v>
      </c>
      <c r="J4898" t="n">
        <v>6.66</v>
      </c>
      <c r="K4898" t="n">
        <v>-2713941000</v>
      </c>
      <c r="L4898" t="n">
        <v>3083968000</v>
      </c>
      <c r="M4898" t="n">
        <v>3037447000</v>
      </c>
      <c r="N4898" t="n">
        <v>-2725950000</v>
      </c>
      <c r="O4898">
        <f>D4897</f>
      </c>
      <c r="P4898">
        <f>(E4898-F4898+G4898)/O4898*100</f>
      </c>
      <c r="Q4898">
        <f>H4897</f>
      </c>
      <c r="R4898">
        <f>I4897</f>
      </c>
      <c r="S4898">
        <f>H4898-H4897</f>
      </c>
      <c r="T4898">
        <f>I4898-I4897</f>
      </c>
      <c r="U4898">
        <f>(L4898-K4898)/(2*D4898*0.01)</f>
      </c>
      <c r="V4898">
        <f>(L4898+K4898)/(D4898*0.0001)</f>
      </c>
    </row>
    <row r="4899">
      <c r="A4899" t="n">
        <v>2024</v>
      </c>
      <c r="B4899" t="inlineStr">
        <is>
          <t>00145260</t>
        </is>
      </c>
      <c r="C4899" t="inlineStr">
        <is>
          <t>율촌화학</t>
        </is>
      </c>
      <c r="D4899" t="n">
        <v>49685331000</v>
      </c>
      <c r="E4899" t="n">
        <v>6518126000</v>
      </c>
      <c r="F4899" t="n">
        <v>3522347000</v>
      </c>
      <c r="G4899" t="n">
        <v>1831196000</v>
      </c>
      <c r="H4899" t="n">
        <v>3.63</v>
      </c>
      <c r="I4899" t="n">
        <v>5</v>
      </c>
      <c r="J4899" t="n">
        <v>6.06</v>
      </c>
      <c r="K4899" t="n">
        <v>-3021309000</v>
      </c>
      <c r="L4899" t="n">
        <v>2735728000</v>
      </c>
      <c r="M4899" t="n">
        <v>2742082000</v>
      </c>
      <c r="N4899" t="n">
        <v>-3090877000</v>
      </c>
      <c r="O4899">
        <f>D4898</f>
      </c>
      <c r="P4899">
        <f>(E4899-F4899+G4899)/O4899*100</f>
      </c>
      <c r="Q4899">
        <f>H4898</f>
      </c>
      <c r="R4899">
        <f>I4898</f>
      </c>
      <c r="S4899">
        <f>H4899-H4898</f>
      </c>
      <c r="T4899">
        <f>I4899-I4898</f>
      </c>
      <c r="U4899">
        <f>(L4899-K4899)/(2*D4899*0.01)</f>
      </c>
    </row>
    <row r="4900">
      <c r="A4900" t="n">
        <v>2025</v>
      </c>
      <c r="B4900" t="inlineStr">
        <is>
          <t>00145260</t>
        </is>
      </c>
      <c r="C4900" t="inlineStr">
        <is>
          <t>율촌화학</t>
        </is>
      </c>
      <c r="D4900" t="n">
        <v>35753366000</v>
      </c>
      <c r="E4900" t="n">
        <v>3848832000</v>
      </c>
      <c r="F4900" t="n">
        <v>14887944000</v>
      </c>
      <c r="G4900" t="n">
        <v>1666721000</v>
      </c>
      <c r="H4900" t="n">
        <v>3.93</v>
      </c>
      <c r="I4900" t="n">
        <v>4</v>
      </c>
      <c r="J4900" t="n">
        <v>6.12</v>
      </c>
      <c r="K4900" t="n">
        <v>-1986980000</v>
      </c>
      <c r="L4900" t="n">
        <v>2237095000</v>
      </c>
      <c r="M4900" t="n">
        <v>2215302000</v>
      </c>
      <c r="N4900" t="n">
        <v>-2005623000</v>
      </c>
      <c r="O4900">
        <f>D4899</f>
      </c>
      <c r="P4900">
        <f>(E4900-F4900+G4900)/O4900*100</f>
      </c>
      <c r="Q4900">
        <f>H4899</f>
      </c>
      <c r="R4900">
        <f>I4899</f>
      </c>
      <c r="S4900">
        <f>H4900-H4899</f>
      </c>
      <c r="T4900">
        <f>I4900-I4899</f>
      </c>
      <c r="U4900">
        <f>(L4900-K4900)/(2*D4900*0.01)</f>
      </c>
      <c r="V4900">
        <f>(L4900+K4900)/(D4900*0.0001)</f>
      </c>
    </row>
    <row r="4901">
      <c r="A4901" t="n">
        <v>2014</v>
      </c>
      <c r="B4901" t="inlineStr">
        <is>
          <t>00145437</t>
        </is>
      </c>
      <c r="C4901" t="inlineStr">
        <is>
          <t>아센디오</t>
        </is>
      </c>
      <c r="D4901" t="n">
        <v>763054000</v>
      </c>
      <c r="E4901" t="n">
        <v>166464000</v>
      </c>
      <c r="F4901" t="n">
        <v>50737000</v>
      </c>
      <c r="G4901" t="n">
        <v>10147000</v>
      </c>
      <c r="H4901" t="n">
        <v>3.25</v>
      </c>
      <c r="I4901" t="n">
        <v>6.5</v>
      </c>
    </row>
    <row r="4902">
      <c r="A4902" t="n">
        <v>2015</v>
      </c>
      <c r="B4902" t="inlineStr">
        <is>
          <t>00145437</t>
        </is>
      </c>
      <c r="C4902" t="inlineStr">
        <is>
          <t>아센디오</t>
        </is>
      </c>
      <c r="D4902" t="n">
        <v>576881000</v>
      </c>
      <c r="E4902" t="n">
        <v>165787000</v>
      </c>
      <c r="F4902" t="n">
        <v>73102000</v>
      </c>
      <c r="G4902" t="n">
        <v>8494000</v>
      </c>
      <c r="H4902" t="n">
        <v>2.9</v>
      </c>
      <c r="I4902" t="n">
        <v>6.5</v>
      </c>
      <c r="O4902">
        <f>D4901</f>
      </c>
      <c r="P4902">
        <f>(E4902-F4902+G4902)/O4902*100</f>
      </c>
      <c r="Q4902">
        <f>H4901</f>
      </c>
      <c r="R4902">
        <f>I4901</f>
      </c>
      <c r="S4902">
        <f>H4902-H4901</f>
      </c>
      <c r="T4902">
        <f>I4902-I4901</f>
      </c>
    </row>
    <row r="4903">
      <c r="A4903" t="n">
        <v>2016</v>
      </c>
      <c r="B4903" t="inlineStr">
        <is>
          <t>00145437</t>
        </is>
      </c>
      <c r="C4903" t="inlineStr">
        <is>
          <t>아센디오</t>
        </is>
      </c>
      <c r="D4903" t="n">
        <v>432943000</v>
      </c>
      <c r="E4903" t="n">
        <v>237900000</v>
      </c>
      <c r="F4903" t="n">
        <v>1131521000</v>
      </c>
      <c r="G4903" t="n">
        <v>8776000</v>
      </c>
      <c r="H4903" t="n">
        <v>2.96</v>
      </c>
      <c r="I4903" t="n">
        <v>6.5</v>
      </c>
      <c r="K4903" t="n">
        <v>-35879000</v>
      </c>
      <c r="L4903" t="n">
        <v>42014000</v>
      </c>
      <c r="M4903" t="n">
        <v>40152000</v>
      </c>
      <c r="N4903" t="n">
        <v>-35119000</v>
      </c>
      <c r="O4903">
        <f>D4902</f>
      </c>
      <c r="P4903">
        <f>(E4903-F4903+G4903)/O4903*100</f>
      </c>
      <c r="Q4903">
        <f>H4902</f>
      </c>
      <c r="R4903">
        <f>I4902</f>
      </c>
      <c r="S4903">
        <f>H4903-H4902</f>
      </c>
      <c r="T4903">
        <f>I4903-I4902</f>
      </c>
      <c r="U4903">
        <f>(L4903-K4903)/(2*D4903*0.01)</f>
      </c>
      <c r="V4903">
        <f>(L4903+K4903)/(D4903*0.0001)</f>
      </c>
    </row>
    <row r="4904">
      <c r="A4904" t="n">
        <v>2017</v>
      </c>
      <c r="B4904" t="inlineStr">
        <is>
          <t>00145437</t>
        </is>
      </c>
      <c r="C4904" t="inlineStr">
        <is>
          <t>아센디오</t>
        </is>
      </c>
      <c r="D4904" t="n">
        <v>1135767000</v>
      </c>
      <c r="E4904" t="n">
        <v>654554000</v>
      </c>
      <c r="F4904" t="n">
        <v>203247000</v>
      </c>
      <c r="G4904" t="n">
        <v>18878000</v>
      </c>
      <c r="H4904" t="n">
        <v>3.35</v>
      </c>
      <c r="I4904" t="n">
        <v>6.5</v>
      </c>
      <c r="O4904">
        <f>D4903</f>
      </c>
      <c r="P4904">
        <f>(E4904-F4904+G4904)/O4904*100</f>
      </c>
      <c r="Q4904">
        <f>H4903</f>
      </c>
      <c r="R4904">
        <f>I4903</f>
      </c>
      <c r="S4904">
        <f>H4904-H4903</f>
      </c>
      <c r="T4904">
        <f>I4904-I4903</f>
      </c>
    </row>
    <row r="4905">
      <c r="A4905" t="n">
        <v>2018</v>
      </c>
      <c r="B4905" t="inlineStr">
        <is>
          <t>00145437</t>
        </is>
      </c>
      <c r="C4905" t="inlineStr">
        <is>
          <t>아센디오</t>
        </is>
      </c>
      <c r="D4905" t="n">
        <v>1810715000</v>
      </c>
      <c r="E4905" t="n">
        <v>1082457000</v>
      </c>
      <c r="F4905" t="n">
        <v>191617000</v>
      </c>
      <c r="G4905" t="n">
        <v>27929000</v>
      </c>
      <c r="H4905" t="n">
        <v>2.85</v>
      </c>
      <c r="I4905" t="n">
        <v>5.02</v>
      </c>
      <c r="O4905">
        <f>D4904</f>
      </c>
      <c r="P4905">
        <f>(E4905-F4905+G4905)/O4905*100</f>
      </c>
      <c r="Q4905">
        <f>H4904</f>
      </c>
      <c r="R4905">
        <f>I4904</f>
      </c>
      <c r="S4905">
        <f>H4905-H4904</f>
      </c>
      <c r="T4905">
        <f>I4905-I4904</f>
      </c>
    </row>
    <row r="4906">
      <c r="A4906" t="n">
        <v>2020</v>
      </c>
      <c r="B4906" t="inlineStr">
        <is>
          <t>00145437</t>
        </is>
      </c>
      <c r="C4906" t="inlineStr">
        <is>
          <t>아센디오</t>
        </is>
      </c>
      <c r="D4906" t="n">
        <v>1313283000</v>
      </c>
      <c r="E4906" t="n">
        <v>918565000</v>
      </c>
      <c r="F4906" t="n">
        <v>326542000</v>
      </c>
      <c r="G4906" t="n">
        <v>15349000</v>
      </c>
      <c r="H4906" t="n">
        <v>3.045</v>
      </c>
      <c r="I4906" t="n">
        <v>6.5</v>
      </c>
    </row>
    <row r="4907">
      <c r="A4907" t="n">
        <v>2021</v>
      </c>
      <c r="B4907" t="inlineStr">
        <is>
          <t>00145437</t>
        </is>
      </c>
      <c r="C4907" t="inlineStr">
        <is>
          <t>아센디오</t>
        </is>
      </c>
      <c r="D4907" t="n">
        <v>1281837000</v>
      </c>
      <c r="E4907" t="n">
        <v>416883000</v>
      </c>
      <c r="F4907" t="n">
        <v>309650000</v>
      </c>
      <c r="G4907" t="n">
        <v>21682000</v>
      </c>
      <c r="H4907" t="n">
        <v>3.942</v>
      </c>
      <c r="I4907" t="n">
        <v>5.75</v>
      </c>
      <c r="O4907">
        <f>D4906</f>
      </c>
      <c r="P4907">
        <f>(E4907-F4907+G4907)/O4907*100</f>
      </c>
      <c r="Q4907">
        <f>H4906</f>
      </c>
      <c r="R4907">
        <f>I4906</f>
      </c>
      <c r="S4907">
        <f>H4907-H4906</f>
      </c>
      <c r="T4907">
        <f>I4907-I4906</f>
      </c>
    </row>
    <row r="4908">
      <c r="A4908" t="n">
        <v>2022</v>
      </c>
      <c r="B4908" t="inlineStr">
        <is>
          <t>00145437</t>
        </is>
      </c>
      <c r="C4908" t="inlineStr">
        <is>
          <t>아센디오</t>
        </is>
      </c>
      <c r="D4908" t="n">
        <v>1466965000</v>
      </c>
      <c r="E4908" t="n">
        <v>433149000</v>
      </c>
      <c r="F4908" t="n">
        <v>205194000</v>
      </c>
      <c r="G4908" t="n">
        <v>27091000</v>
      </c>
      <c r="H4908" t="n">
        <v>6.22</v>
      </c>
      <c r="I4908" t="n">
        <v>5.57</v>
      </c>
      <c r="O4908">
        <f>D4907</f>
      </c>
      <c r="P4908">
        <f>(E4908-F4908+G4908)/O4908*100</f>
      </c>
      <c r="Q4908">
        <f>H4907</f>
      </c>
      <c r="R4908">
        <f>I4907</f>
      </c>
      <c r="S4908">
        <f>H4908-H4907</f>
      </c>
      <c r="T4908">
        <f>I4908-I4907</f>
      </c>
    </row>
    <row r="4909">
      <c r="A4909" t="n">
        <v>2023</v>
      </c>
      <c r="B4909" t="inlineStr">
        <is>
          <t>00145437</t>
        </is>
      </c>
      <c r="C4909" t="inlineStr">
        <is>
          <t>아센디오</t>
        </is>
      </c>
      <c r="D4909" t="n">
        <v>216372000</v>
      </c>
      <c r="E4909" t="n">
        <v>478847000</v>
      </c>
      <c r="F4909" t="n">
        <v>464932000</v>
      </c>
      <c r="G4909" t="n">
        <v>38712000</v>
      </c>
      <c r="H4909" t="n">
        <v>5.65</v>
      </c>
      <c r="I4909" t="n">
        <v>5</v>
      </c>
      <c r="O4909">
        <f>D4908</f>
      </c>
      <c r="P4909">
        <f>(E4909-F4909+G4909)/O4909*100</f>
      </c>
      <c r="Q4909">
        <f>H4908</f>
      </c>
      <c r="R4909">
        <f>I4908</f>
      </c>
      <c r="S4909">
        <f>H4909-H4908</f>
      </c>
      <c r="T4909">
        <f>I4909-I4908</f>
      </c>
    </row>
    <row r="4910">
      <c r="A4910" t="n">
        <v>2024</v>
      </c>
      <c r="B4910" t="inlineStr">
        <is>
          <t>00145437</t>
        </is>
      </c>
      <c r="C4910" t="inlineStr">
        <is>
          <t>아센디오</t>
        </is>
      </c>
      <c r="D4910" t="n">
        <v>297786000</v>
      </c>
      <c r="E4910" t="n">
        <v>165526000</v>
      </c>
      <c r="F4910" t="n">
        <v>98819000</v>
      </c>
      <c r="G4910" t="n">
        <v>4334000</v>
      </c>
      <c r="H4910" t="n">
        <v>5.07</v>
      </c>
      <c r="I4910" t="n">
        <v>5</v>
      </c>
      <c r="O4910">
        <f>D4909</f>
      </c>
      <c r="P4910">
        <f>(E4910-F4910+G4910)/O4910*100</f>
      </c>
      <c r="Q4910">
        <f>H4909</f>
      </c>
      <c r="R4910">
        <f>I4909</f>
      </c>
      <c r="S4910">
        <f>H4910-H4909</f>
      </c>
      <c r="T4910">
        <f>I4910-I4909</f>
      </c>
    </row>
    <row r="4911">
      <c r="A4911" t="n">
        <v>2025</v>
      </c>
      <c r="B4911" t="inlineStr">
        <is>
          <t>00145437</t>
        </is>
      </c>
      <c r="C4911" t="inlineStr">
        <is>
          <t>아센디오</t>
        </is>
      </c>
      <c r="D4911" t="n">
        <v>473156000</v>
      </c>
      <c r="E4911" t="n">
        <v>173876000</v>
      </c>
      <c r="F4911" t="n">
        <v>66199000</v>
      </c>
      <c r="G4911" t="n">
        <v>6476000</v>
      </c>
      <c r="H4911" t="n">
        <v>5.41</v>
      </c>
      <c r="I4911" t="n">
        <v>5</v>
      </c>
      <c r="K4911" t="n">
        <v>-17995000</v>
      </c>
      <c r="L4911" t="n">
        <v>20879000</v>
      </c>
      <c r="M4911" t="n">
        <v>20778000</v>
      </c>
      <c r="N4911" t="n">
        <v>-18238000</v>
      </c>
      <c r="O4911">
        <f>D4910</f>
      </c>
      <c r="P4911">
        <f>(E4911-F4911+G4911)/O4911*100</f>
      </c>
      <c r="Q4911">
        <f>H4910</f>
      </c>
      <c r="R4911">
        <f>I4910</f>
      </c>
      <c r="S4911">
        <f>H4911-H4910</f>
      </c>
      <c r="T4911">
        <f>I4911-I4910</f>
      </c>
      <c r="U4911">
        <f>(L4911-K4911)/(2*D4911*0.01)</f>
      </c>
      <c r="V4911">
        <f>(L4911+K4911)/(D4911*0.0001)</f>
      </c>
    </row>
    <row r="4912">
      <c r="A4912" t="n">
        <v>2014</v>
      </c>
      <c r="B4912" t="inlineStr">
        <is>
          <t>00145446</t>
        </is>
      </c>
      <c r="C4912" t="inlineStr">
        <is>
          <t>이건산업</t>
        </is>
      </c>
      <c r="D4912" t="n">
        <v>22360168000</v>
      </c>
      <c r="E4912" t="n">
        <v>1847773000</v>
      </c>
      <c r="F4912" t="n">
        <v>695176000</v>
      </c>
      <c r="G4912" t="n">
        <v>573414000</v>
      </c>
      <c r="H4912" t="n">
        <v>2.82</v>
      </c>
      <c r="I4912" t="n">
        <v>5</v>
      </c>
      <c r="J4912" t="n">
        <v>7.9</v>
      </c>
      <c r="K4912" t="n">
        <v>-1356182000</v>
      </c>
      <c r="L4912" t="n">
        <v>1547819000</v>
      </c>
      <c r="M4912" t="n">
        <v>1502662000</v>
      </c>
      <c r="N4912" t="n">
        <v>-1345323000</v>
      </c>
      <c r="U4912">
        <f>(L4912-K4912)/(2*D4912*0.01)</f>
      </c>
      <c r="V4912">
        <f>(L4912+K4912)/(D4912*0.0001)</f>
      </c>
    </row>
    <row r="4913">
      <c r="A4913" t="n">
        <v>2015</v>
      </c>
      <c r="B4913" t="inlineStr">
        <is>
          <t>00145446</t>
        </is>
      </c>
      <c r="C4913" t="inlineStr">
        <is>
          <t>이건산업</t>
        </is>
      </c>
      <c r="D4913" t="n">
        <v>24945578000</v>
      </c>
      <c r="E4913" t="n">
        <v>2002653000</v>
      </c>
      <c r="F4913" t="n">
        <v>1261560000</v>
      </c>
      <c r="G4913" t="n">
        <v>527598000</v>
      </c>
      <c r="H4913" t="n">
        <v>2.495</v>
      </c>
      <c r="I4913" t="n">
        <v>5</v>
      </c>
      <c r="J4913" t="n">
        <v>6.9</v>
      </c>
      <c r="K4913" t="n">
        <v>-1504188000</v>
      </c>
      <c r="L4913" t="n">
        <v>1715409000</v>
      </c>
      <c r="M4913" t="n">
        <v>1659314000</v>
      </c>
      <c r="N4913" t="n">
        <v>-1487346000</v>
      </c>
      <c r="O4913">
        <f>D4912</f>
      </c>
      <c r="P4913">
        <f>(E4913-F4913+G4913)/O4913*100</f>
      </c>
      <c r="Q4913">
        <f>H4912</f>
      </c>
      <c r="R4913">
        <f>I4912</f>
      </c>
      <c r="S4913">
        <f>H4913-H4912</f>
      </c>
      <c r="T4913">
        <f>I4913-I4912</f>
      </c>
      <c r="U4913">
        <f>(L4913-K4913)/(2*D4913*0.01)</f>
      </c>
      <c r="V4913">
        <f>(L4913+K4913)/(D4913*0.0001)</f>
      </c>
    </row>
    <row r="4914">
      <c r="A4914" t="n">
        <v>2016</v>
      </c>
      <c r="B4914" t="inlineStr">
        <is>
          <t>00145446</t>
        </is>
      </c>
      <c r="C4914" t="inlineStr">
        <is>
          <t>이건산업</t>
        </is>
      </c>
      <c r="D4914" t="n">
        <v>23223945000</v>
      </c>
      <c r="E4914" t="n">
        <v>2472018000</v>
      </c>
      <c r="F4914" t="n">
        <v>4810923000</v>
      </c>
      <c r="G4914" t="n">
        <v>547941000</v>
      </c>
      <c r="H4914" t="n">
        <v>2.53</v>
      </c>
      <c r="I4914" t="n">
        <v>5</v>
      </c>
      <c r="J4914" t="n">
        <v>6.9</v>
      </c>
      <c r="O4914">
        <f>D4913</f>
      </c>
      <c r="P4914">
        <f>(E4914-F4914+G4914)/O4914*100</f>
      </c>
      <c r="Q4914">
        <f>H4913</f>
      </c>
      <c r="R4914">
        <f>I4913</f>
      </c>
      <c r="S4914">
        <f>H4914-H4913</f>
      </c>
      <c r="T4914">
        <f>I4914-I4913</f>
      </c>
    </row>
    <row r="4915">
      <c r="A4915" t="n">
        <v>2017</v>
      </c>
      <c r="B4915" t="inlineStr">
        <is>
          <t>00145446</t>
        </is>
      </c>
      <c r="C4915" t="inlineStr">
        <is>
          <t>이건산업</t>
        </is>
      </c>
      <c r="D4915" t="n">
        <v>23126834000</v>
      </c>
      <c r="E4915" t="n">
        <v>2229676000</v>
      </c>
      <c r="F4915" t="n">
        <v>1280484000</v>
      </c>
      <c r="G4915" t="n">
        <v>521827000</v>
      </c>
      <c r="H4915" t="n">
        <v>3.02</v>
      </c>
      <c r="I4915" t="n">
        <v>5</v>
      </c>
      <c r="J4915" t="n">
        <v>6.86</v>
      </c>
      <c r="K4915" t="n">
        <v>-1091540000</v>
      </c>
      <c r="L4915" t="n">
        <v>1220394000</v>
      </c>
      <c r="M4915" t="n">
        <v>1178487000</v>
      </c>
      <c r="N4915" t="n">
        <v>-1077085000</v>
      </c>
      <c r="O4915">
        <f>D4914</f>
      </c>
      <c r="P4915">
        <f>(E4915-F4915+G4915)/O4915*100</f>
      </c>
      <c r="Q4915">
        <f>H4914</f>
      </c>
      <c r="R4915">
        <f>I4914</f>
      </c>
      <c r="S4915">
        <f>H4915-H4914</f>
      </c>
      <c r="T4915">
        <f>I4915-I4914</f>
      </c>
      <c r="U4915">
        <f>(L4915-K4915)/(2*D4915*0.01)</f>
      </c>
      <c r="V4915">
        <f>(L4915+K4915)/(D4915*0.0001)</f>
      </c>
    </row>
    <row r="4916">
      <c r="A4916" t="n">
        <v>2018</v>
      </c>
      <c r="B4916" t="inlineStr">
        <is>
          <t>00145446</t>
        </is>
      </c>
      <c r="C4916" t="inlineStr">
        <is>
          <t>이건산업</t>
        </is>
      </c>
      <c r="D4916" t="n">
        <v>21086947000</v>
      </c>
      <c r="E4916" t="n">
        <v>2020768000</v>
      </c>
      <c r="F4916" t="n">
        <v>3616826000</v>
      </c>
      <c r="G4916" t="n">
        <v>578451000</v>
      </c>
      <c r="H4916" t="n">
        <v>2.545</v>
      </c>
      <c r="J4916" t="n">
        <v>5.15</v>
      </c>
      <c r="K4916" t="n">
        <v>-818146000</v>
      </c>
      <c r="L4916" t="n">
        <v>986083000</v>
      </c>
      <c r="M4916" t="n">
        <v>874243000</v>
      </c>
      <c r="N4916" t="n">
        <v>-807661000</v>
      </c>
      <c r="O4916">
        <f>D4915</f>
      </c>
      <c r="P4916">
        <f>(E4916-F4916+G4916)/O4916*100</f>
      </c>
      <c r="Q4916">
        <f>H4915</f>
      </c>
      <c r="S4916">
        <f>H4916-H4915</f>
      </c>
      <c r="U4916">
        <f>(L4916-K4916)/(2*D4916*0.01)</f>
      </c>
      <c r="V4916">
        <f>(L4916+K4916)/(D4916*0.0001)</f>
      </c>
    </row>
    <row r="4917">
      <c r="A4917" t="n">
        <v>2019</v>
      </c>
      <c r="B4917" t="inlineStr">
        <is>
          <t>00145446</t>
        </is>
      </c>
      <c r="C4917" t="inlineStr">
        <is>
          <t>이건산업</t>
        </is>
      </c>
      <c r="D4917" t="n">
        <v>18899519000</v>
      </c>
      <c r="E4917" t="n">
        <v>1795672000</v>
      </c>
      <c r="F4917" t="n">
        <v>3653277000</v>
      </c>
      <c r="G4917" t="n">
        <v>390187000</v>
      </c>
      <c r="H4917" t="n">
        <v>2.345</v>
      </c>
      <c r="I4917" t="n">
        <v>9.5</v>
      </c>
      <c r="J4917" t="n">
        <v>5.06</v>
      </c>
      <c r="K4917" t="n">
        <v>-829441000</v>
      </c>
      <c r="L4917" t="n">
        <v>829441000</v>
      </c>
      <c r="M4917" t="n">
        <v>802878000</v>
      </c>
      <c r="N4917" t="n">
        <v>-741820000</v>
      </c>
      <c r="O4917">
        <f>D4916</f>
      </c>
      <c r="P4917">
        <f>(E4917-F4917+G4917)/O4917*100</f>
      </c>
      <c r="Q4917">
        <f>H4916</f>
      </c>
      <c r="S4917">
        <f>H4917-H4916</f>
      </c>
      <c r="U4917">
        <f>(L4917-K4917)/(2*D4917*0.01)</f>
      </c>
    </row>
    <row r="4918">
      <c r="A4918" t="n">
        <v>2020</v>
      </c>
      <c r="B4918" t="inlineStr">
        <is>
          <t>00145446</t>
        </is>
      </c>
      <c r="C4918" t="inlineStr">
        <is>
          <t>이건산업</t>
        </is>
      </c>
      <c r="D4918" t="n">
        <v>18852846000</v>
      </c>
      <c r="E4918" t="n">
        <v>1563057000</v>
      </c>
      <c r="F4918" t="n">
        <v>2383434000</v>
      </c>
      <c r="G4918" t="n">
        <v>294034000</v>
      </c>
      <c r="H4918" t="n">
        <v>2.21</v>
      </c>
      <c r="I4918" t="n">
        <v>4.955</v>
      </c>
      <c r="J4918" t="n">
        <v>7.1915</v>
      </c>
      <c r="K4918" t="n">
        <v>-853254000</v>
      </c>
      <c r="L4918" t="n">
        <v>952601000</v>
      </c>
      <c r="M4918" t="n">
        <v>917475000</v>
      </c>
      <c r="N4918" t="n">
        <v>-839935000</v>
      </c>
      <c r="O4918">
        <f>D4917</f>
      </c>
      <c r="P4918">
        <f>(E4918-F4918+G4918)/O4918*100</f>
      </c>
      <c r="Q4918">
        <f>H4917</f>
      </c>
      <c r="R4918">
        <f>I4917</f>
      </c>
      <c r="S4918">
        <f>H4918-H4917</f>
      </c>
      <c r="T4918">
        <f>I4918-I4917</f>
      </c>
      <c r="U4918">
        <f>(L4918-K4918)/(2*D4918*0.01)</f>
      </c>
      <c r="V4918">
        <f>(L4918+K4918)/(D4918*0.0001)</f>
      </c>
    </row>
    <row r="4919">
      <c r="A4919" t="n">
        <v>2021</v>
      </c>
      <c r="B4919" t="inlineStr">
        <is>
          <t>00145446</t>
        </is>
      </c>
      <c r="C4919" t="inlineStr">
        <is>
          <t>이건산업</t>
        </is>
      </c>
      <c r="D4919" t="n">
        <v>19718429000</v>
      </c>
      <c r="E4919" t="n">
        <v>1473932000</v>
      </c>
      <c r="F4919" t="n">
        <v>2156302000</v>
      </c>
      <c r="G4919" t="n">
        <v>292889000</v>
      </c>
      <c r="H4919" t="n">
        <v>2.82</v>
      </c>
      <c r="I4919" t="n">
        <v>4.95</v>
      </c>
      <c r="J4919" t="n">
        <v>7.475</v>
      </c>
      <c r="K4919" t="n">
        <v>-868367000</v>
      </c>
      <c r="L4919" t="n">
        <v>966030000</v>
      </c>
      <c r="M4919" t="n">
        <v>936203000</v>
      </c>
      <c r="N4919" t="n">
        <v>-859516000</v>
      </c>
      <c r="O4919">
        <f>D4918</f>
      </c>
      <c r="P4919">
        <f>(E4919-F4919+G4919)/O4919*100</f>
      </c>
      <c r="Q4919">
        <f>H4918</f>
      </c>
      <c r="R4919">
        <f>I4918</f>
      </c>
      <c r="S4919">
        <f>H4919-H4918</f>
      </c>
      <c r="T4919">
        <f>I4919-I4918</f>
      </c>
      <c r="U4919">
        <f>(L4919-K4919)/(2*D4919*0.01)</f>
      </c>
      <c r="V4919">
        <f>(L4919+K4919)/(D4919*0.0001)</f>
      </c>
    </row>
    <row r="4920">
      <c r="A4920" t="n">
        <v>2022</v>
      </c>
      <c r="B4920" t="inlineStr">
        <is>
          <t>00145446</t>
        </is>
      </c>
      <c r="C4920" t="inlineStr">
        <is>
          <t>이건산업</t>
        </is>
      </c>
      <c r="D4920" t="n">
        <v>18991615000</v>
      </c>
      <c r="E4920" t="n">
        <v>1027408000</v>
      </c>
      <c r="F4920" t="n">
        <v>1996760000</v>
      </c>
      <c r="G4920" t="n">
        <v>397019000</v>
      </c>
      <c r="H4920" t="n">
        <v>5.29</v>
      </c>
      <c r="I4920" t="n">
        <v>5.38</v>
      </c>
      <c r="J4920" t="n">
        <v>6.665</v>
      </c>
      <c r="K4920" t="n">
        <v>-698398000</v>
      </c>
      <c r="L4920" t="n">
        <v>769957000</v>
      </c>
      <c r="M4920" t="n">
        <v>764625000</v>
      </c>
      <c r="N4920" t="n">
        <v>-706673000</v>
      </c>
      <c r="O4920">
        <f>D4919</f>
      </c>
      <c r="P4920">
        <f>(E4920-F4920+G4920)/O4920*100</f>
      </c>
      <c r="Q4920">
        <f>H4919</f>
      </c>
      <c r="R4920">
        <f>I4919</f>
      </c>
      <c r="S4920">
        <f>H4920-H4919</f>
      </c>
      <c r="T4920">
        <f>I4920-I4919</f>
      </c>
      <c r="U4920">
        <f>(L4920-K4920)/(2*D4920*0.01)</f>
      </c>
      <c r="V4920">
        <f>(L4920+K4920)/(D4920*0.0001)</f>
      </c>
    </row>
    <row r="4921">
      <c r="A4921" t="n">
        <v>2023</v>
      </c>
      <c r="B4921" t="inlineStr">
        <is>
          <t>00145446</t>
        </is>
      </c>
      <c r="C4921" t="inlineStr">
        <is>
          <t>이건산업</t>
        </is>
      </c>
      <c r="D4921" t="n">
        <v>16445778000</v>
      </c>
      <c r="E4921" t="n">
        <v>1532446000</v>
      </c>
      <c r="F4921" t="n">
        <v>5518537000</v>
      </c>
      <c r="G4921" t="n">
        <v>668373000</v>
      </c>
      <c r="H4921" t="n">
        <v>4.395</v>
      </c>
      <c r="I4921" t="n">
        <v>4.005</v>
      </c>
      <c r="J4921" t="n">
        <v>6.23</v>
      </c>
      <c r="K4921" t="n">
        <v>-836880000</v>
      </c>
      <c r="L4921" t="n">
        <v>929041000</v>
      </c>
      <c r="M4921" t="n">
        <v>942830000</v>
      </c>
      <c r="N4921" t="n">
        <v>-863873000</v>
      </c>
      <c r="O4921">
        <f>D4920</f>
      </c>
      <c r="P4921">
        <f>(E4921-F4921+G4921)/O4921*100</f>
      </c>
      <c r="Q4921">
        <f>H4920</f>
      </c>
      <c r="R4921">
        <f>I4920</f>
      </c>
      <c r="S4921">
        <f>H4921-H4920</f>
      </c>
      <c r="T4921">
        <f>I4921-I4920</f>
      </c>
      <c r="U4921">
        <f>(L4921-K4921)/(2*D4921*0.01)</f>
      </c>
      <c r="V4921">
        <f>(L4921+K4921)/(D4921*0.0001)</f>
      </c>
    </row>
    <row r="4922">
      <c r="A4922" t="n">
        <v>2024</v>
      </c>
      <c r="B4922" t="inlineStr">
        <is>
          <t>00145446</t>
        </is>
      </c>
      <c r="C4922" t="inlineStr">
        <is>
          <t>이건산업</t>
        </is>
      </c>
      <c r="D4922" t="n">
        <v>16831874000</v>
      </c>
      <c r="E4922" t="n">
        <v>1826060000</v>
      </c>
      <c r="F4922" t="n">
        <v>1304146000</v>
      </c>
      <c r="G4922" t="n">
        <v>590791000</v>
      </c>
      <c r="H4922" t="n">
        <v>3.825</v>
      </c>
      <c r="I4922" t="n">
        <v>3.965</v>
      </c>
      <c r="J4922" t="n">
        <v>6.71</v>
      </c>
      <c r="K4922" t="n">
        <v>-807942000</v>
      </c>
      <c r="L4922" t="n">
        <v>897198000</v>
      </c>
      <c r="M4922" t="n">
        <v>905200000</v>
      </c>
      <c r="N4922" t="n">
        <v>-829621000</v>
      </c>
      <c r="O4922">
        <f>D4921</f>
      </c>
      <c r="P4922">
        <f>(E4922-F4922+G4922)/O4922*100</f>
      </c>
      <c r="Q4922">
        <f>H4921</f>
      </c>
      <c r="R4922">
        <f>I4921</f>
      </c>
      <c r="S4922">
        <f>H4922-H4921</f>
      </c>
      <c r="T4922">
        <f>I4922-I4921</f>
      </c>
      <c r="U4922">
        <f>(L4922-K4922)/(2*D4922*0.01)</f>
      </c>
      <c r="V4922">
        <f>(L4922+K4922)/(D4922*0.0001)</f>
      </c>
    </row>
    <row r="4923">
      <c r="A4923" t="n">
        <v>2025</v>
      </c>
      <c r="B4923" t="inlineStr">
        <is>
          <t>00145446</t>
        </is>
      </c>
      <c r="C4923" t="inlineStr">
        <is>
          <t>이건산업</t>
        </is>
      </c>
      <c r="D4923" t="n">
        <v>13815906000</v>
      </c>
      <c r="E4923" t="n">
        <v>1815879000</v>
      </c>
      <c r="F4923" t="n">
        <v>4385770000</v>
      </c>
      <c r="G4923" t="n">
        <v>510557000</v>
      </c>
      <c r="H4923" t="n">
        <v>4.16</v>
      </c>
      <c r="I4923" t="n">
        <v>4.03</v>
      </c>
      <c r="J4923" t="n">
        <v>6.325</v>
      </c>
      <c r="K4923" t="n">
        <v>-615275000</v>
      </c>
      <c r="L4923" t="n">
        <v>682589000</v>
      </c>
      <c r="M4923" t="n">
        <v>691059000</v>
      </c>
      <c r="N4923" t="n">
        <v>-633759000</v>
      </c>
      <c r="O4923">
        <f>D4922</f>
      </c>
      <c r="P4923">
        <f>(E4923-F4923+G4923)/O4923*100</f>
      </c>
      <c r="Q4923">
        <f>H4922</f>
      </c>
      <c r="R4923">
        <f>I4922</f>
      </c>
      <c r="S4923">
        <f>H4923-H4922</f>
      </c>
      <c r="T4923">
        <f>I4923-I4922</f>
      </c>
      <c r="U4923">
        <f>(L4923-K4923)/(2*D4923*0.01)</f>
      </c>
      <c r="V4923">
        <f>(L4923+K4923)/(D4923*0.0001)</f>
      </c>
    </row>
    <row r="4924">
      <c r="A4924" t="n">
        <v>2014</v>
      </c>
      <c r="B4924" t="inlineStr">
        <is>
          <t>00145464</t>
        </is>
      </c>
      <c r="C4924" t="inlineStr">
        <is>
          <t>이구산업</t>
        </is>
      </c>
      <c r="D4924" t="n">
        <v>127450000000</v>
      </c>
      <c r="E4924" t="n">
        <v>5670000000</v>
      </c>
      <c r="F4924" t="n">
        <v>3450000000</v>
      </c>
      <c r="G4924" t="n">
        <v>4180000000</v>
      </c>
      <c r="K4924" t="n">
        <v>-8450000000</v>
      </c>
      <c r="L4924" t="n">
        <v>9870000000</v>
      </c>
      <c r="M4924" t="n">
        <v>3220000000</v>
      </c>
      <c r="N4924" t="n">
        <v>-3680000000</v>
      </c>
      <c r="U4924">
        <f>(L4924-K4924)/(2*D4924*0.01)</f>
      </c>
      <c r="V4924">
        <f>(L4924+K4924)/(D4924*0.0001)</f>
      </c>
    </row>
    <row r="4925">
      <c r="A4925" t="n">
        <v>2016</v>
      </c>
      <c r="B4925" t="inlineStr">
        <is>
          <t>00145464</t>
        </is>
      </c>
      <c r="C4925" t="inlineStr">
        <is>
          <t>이구산업</t>
        </is>
      </c>
      <c r="D4925" t="n">
        <v>2312585000</v>
      </c>
      <c r="E4925" t="n">
        <v>690062000</v>
      </c>
      <c r="F4925" t="n">
        <v>568173000</v>
      </c>
      <c r="G4925" t="n">
        <v>47735000</v>
      </c>
      <c r="H4925" t="n">
        <v>2.53</v>
      </c>
      <c r="I4925" t="n">
        <v>4.75</v>
      </c>
      <c r="J4925" t="n">
        <v>6.73</v>
      </c>
      <c r="K4925" t="n">
        <v>-132663000</v>
      </c>
      <c r="L4925" t="n">
        <v>151265000</v>
      </c>
      <c r="M4925" t="n">
        <v>146537000</v>
      </c>
      <c r="N4925" t="n">
        <v>-131333000</v>
      </c>
      <c r="U4925">
        <f>(L4925-K4925)/(2*D4925*0.01)</f>
      </c>
      <c r="V4925">
        <f>(L4925+K4925)/(D4925*0.0001)</f>
      </c>
    </row>
    <row r="4926">
      <c r="A4926" t="n">
        <v>2017</v>
      </c>
      <c r="B4926" t="inlineStr">
        <is>
          <t>00145464</t>
        </is>
      </c>
      <c r="C4926" t="inlineStr">
        <is>
          <t>이구산업</t>
        </is>
      </c>
      <c r="D4926" t="n">
        <v>2906186000</v>
      </c>
      <c r="E4926" t="n">
        <v>674307000</v>
      </c>
      <c r="F4926" t="n">
        <v>293135000</v>
      </c>
      <c r="G4926" t="n">
        <v>48713000</v>
      </c>
      <c r="H4926" t="n">
        <v>2.9</v>
      </c>
      <c r="I4926" t="n">
        <v>5.12</v>
      </c>
      <c r="J4926" t="n">
        <v>6.83</v>
      </c>
      <c r="K4926" t="n">
        <v>-167927000</v>
      </c>
      <c r="L4926" t="n">
        <v>191567000</v>
      </c>
      <c r="M4926" t="n">
        <v>185664000</v>
      </c>
      <c r="N4926" t="n">
        <v>-166299000</v>
      </c>
      <c r="O4926">
        <f>D4925</f>
      </c>
      <c r="P4926">
        <f>(E4926-F4926+G4926)/O4926*100</f>
      </c>
      <c r="Q4926">
        <f>H4925</f>
      </c>
      <c r="R4926">
        <f>I4925</f>
      </c>
      <c r="S4926">
        <f>H4926-H4925</f>
      </c>
      <c r="T4926">
        <f>I4926-I4925</f>
      </c>
      <c r="U4926">
        <f>(L4926-K4926)/(2*D4926*0.01)</f>
      </c>
      <c r="V4926">
        <f>(L4926+K4926)/(D4926*0.0001)</f>
      </c>
    </row>
    <row r="4927">
      <c r="A4927" t="n">
        <v>2018</v>
      </c>
      <c r="B4927" t="inlineStr">
        <is>
          <t>00145464</t>
        </is>
      </c>
      <c r="C4927" t="inlineStr">
        <is>
          <t>이구산업</t>
        </is>
      </c>
      <c r="D4927" t="n">
        <v>3863694000</v>
      </c>
      <c r="E4927" t="n">
        <v>717257000</v>
      </c>
      <c r="F4927" t="n">
        <v>310804000</v>
      </c>
      <c r="G4927" t="n">
        <v>68682000</v>
      </c>
      <c r="H4927" t="n">
        <v>2.4</v>
      </c>
      <c r="I4927" t="n">
        <v>5.56</v>
      </c>
      <c r="J4927" t="n">
        <v>6.6</v>
      </c>
      <c r="K4927" t="n">
        <v>-218940000</v>
      </c>
      <c r="L4927" t="n">
        <v>250292000</v>
      </c>
      <c r="M4927" t="n">
        <v>240267000</v>
      </c>
      <c r="N4927" t="n">
        <v>-215000000</v>
      </c>
      <c r="O4927">
        <f>D4926</f>
      </c>
      <c r="P4927">
        <f>(E4927-F4927+G4927)/O4927*100</f>
      </c>
      <c r="Q4927">
        <f>H4926</f>
      </c>
      <c r="R4927">
        <f>I4926</f>
      </c>
      <c r="S4927">
        <f>H4927-H4926</f>
      </c>
      <c r="T4927">
        <f>I4927-I4926</f>
      </c>
      <c r="U4927">
        <f>(L4927-K4927)/(2*D4927*0.01)</f>
      </c>
      <c r="V4927">
        <f>(L4927+K4927)/(D4927*0.0001)</f>
      </c>
    </row>
    <row r="4928">
      <c r="A4928" t="n">
        <v>2022</v>
      </c>
      <c r="B4928" t="inlineStr">
        <is>
          <t>00145464</t>
        </is>
      </c>
      <c r="C4928" t="inlineStr">
        <is>
          <t>이구산업</t>
        </is>
      </c>
      <c r="D4928" t="n">
        <v>3313365000</v>
      </c>
      <c r="E4928" t="n">
        <v>844672000</v>
      </c>
      <c r="F4928" t="n">
        <v>338504000</v>
      </c>
      <c r="G4928" t="n">
        <v>60634000</v>
      </c>
      <c r="H4928" t="n">
        <v>5.33</v>
      </c>
      <c r="I4928" t="n">
        <v>5.94</v>
      </c>
      <c r="K4928" t="n">
        <v>-197114000</v>
      </c>
      <c r="L4928" t="n">
        <v>197114000</v>
      </c>
      <c r="U4928">
        <f>(L4928-K4928)/(2*D4928*0.01)</f>
      </c>
    </row>
    <row r="4929">
      <c r="A4929" t="n">
        <v>2023</v>
      </c>
      <c r="B4929" t="inlineStr">
        <is>
          <t>00145464</t>
        </is>
      </c>
      <c r="C4929" t="inlineStr">
        <is>
          <t>이구산업</t>
        </is>
      </c>
      <c r="D4929" t="n">
        <v>4347399000</v>
      </c>
      <c r="E4929" t="n">
        <v>1010943000</v>
      </c>
      <c r="F4929" t="n">
        <v>456514000</v>
      </c>
      <c r="G4929" t="n">
        <v>121268000</v>
      </c>
      <c r="H4929" t="n">
        <v>4.49</v>
      </c>
      <c r="I4929" t="n">
        <v>5.96</v>
      </c>
      <c r="K4929" t="n">
        <v>-232722000</v>
      </c>
      <c r="L4929" t="n">
        <v>267634000</v>
      </c>
      <c r="O4929">
        <f>D4928</f>
      </c>
      <c r="P4929">
        <f>(E4929-F4929+G4929)/O4929*100</f>
      </c>
      <c r="Q4929">
        <f>H4928</f>
      </c>
      <c r="R4929">
        <f>I4928</f>
      </c>
      <c r="S4929">
        <f>H4929-H4928</f>
      </c>
      <c r="T4929">
        <f>I4929-I4928</f>
      </c>
      <c r="U4929">
        <f>(L4929-K4929)/(2*D4929*0.01)</f>
      </c>
      <c r="V4929">
        <f>(L4929+K4929)/(D4929*0.0001)</f>
      </c>
    </row>
    <row r="4930">
      <c r="A4930" t="n">
        <v>2024</v>
      </c>
      <c r="B4930" t="inlineStr">
        <is>
          <t>00145464</t>
        </is>
      </c>
      <c r="C4930" t="inlineStr">
        <is>
          <t>이구산업</t>
        </is>
      </c>
      <c r="D4930" t="n">
        <v>5689083000</v>
      </c>
      <c r="E4930" t="n">
        <v>1177804000</v>
      </c>
      <c r="F4930" t="n">
        <v>474673000</v>
      </c>
      <c r="G4930" t="n">
        <v>137311000</v>
      </c>
      <c r="H4930" t="n">
        <v>3.93</v>
      </c>
      <c r="I4930" t="n">
        <v>6.22</v>
      </c>
      <c r="K4930" t="n">
        <v>-321651000</v>
      </c>
      <c r="L4930" t="n">
        <v>369874000</v>
      </c>
      <c r="O4930">
        <f>D4929</f>
      </c>
      <c r="P4930">
        <f>(E4930-F4930+G4930)/O4930*100</f>
      </c>
      <c r="Q4930">
        <f>H4929</f>
      </c>
      <c r="R4930">
        <f>I4929</f>
      </c>
      <c r="S4930">
        <f>H4930-H4929</f>
      </c>
      <c r="T4930">
        <f>I4930-I4929</f>
      </c>
      <c r="U4930">
        <f>(L4930-K4930)/(2*D4930*0.01)</f>
      </c>
      <c r="V4930">
        <f>(L4930+K4930)/(D4930*0.0001)</f>
      </c>
    </row>
    <row r="4931">
      <c r="A4931" t="n">
        <v>2025</v>
      </c>
      <c r="B4931" t="inlineStr">
        <is>
          <t>00145464</t>
        </is>
      </c>
      <c r="C4931" t="inlineStr">
        <is>
          <t>이구산업</t>
        </is>
      </c>
      <c r="D4931" t="n">
        <v>7080541000</v>
      </c>
      <c r="E4931" t="n">
        <v>1408915000</v>
      </c>
      <c r="F4931" t="n">
        <v>517985000</v>
      </c>
      <c r="G4931" t="n">
        <v>165228000</v>
      </c>
      <c r="H4931" t="n">
        <v>4.31</v>
      </c>
      <c r="I4931" t="n">
        <v>6.98</v>
      </c>
      <c r="J4931" t="n">
        <v>7.92</v>
      </c>
      <c r="K4931" t="n">
        <v>-404021000</v>
      </c>
      <c r="L4931" t="n">
        <v>466404000</v>
      </c>
      <c r="M4931" t="n">
        <v>450098000</v>
      </c>
      <c r="N4931" t="n">
        <v>-398613000</v>
      </c>
      <c r="O4931">
        <f>D4930</f>
      </c>
      <c r="P4931">
        <f>(E4931-F4931+G4931)/O4931*100</f>
      </c>
      <c r="Q4931">
        <f>H4930</f>
      </c>
      <c r="R4931">
        <f>I4930</f>
      </c>
      <c r="S4931">
        <f>H4931-H4930</f>
      </c>
      <c r="T4931">
        <f>I4931-I4930</f>
      </c>
      <c r="U4931">
        <f>(L4931-K4931)/(2*D4931*0.01)</f>
      </c>
      <c r="V4931">
        <f>(L4931+K4931)/(D4931*0.0001)</f>
      </c>
    </row>
    <row r="4932">
      <c r="A4932" t="n">
        <v>2014</v>
      </c>
      <c r="B4932" t="inlineStr">
        <is>
          <t>00145552</t>
        </is>
      </c>
      <c r="C4932" t="inlineStr">
        <is>
          <t>이수화학</t>
        </is>
      </c>
      <c r="D4932" t="n">
        <v>33666516000</v>
      </c>
      <c r="E4932" t="n">
        <v>5442151000</v>
      </c>
      <c r="F4932" t="n">
        <v>3014223000</v>
      </c>
      <c r="G4932" t="n">
        <v>922511000</v>
      </c>
      <c r="H4932" t="n">
        <v>3.03</v>
      </c>
      <c r="I4932" t="n">
        <v>2.5</v>
      </c>
    </row>
    <row r="4933">
      <c r="A4933" t="n">
        <v>2015</v>
      </c>
      <c r="B4933" t="inlineStr">
        <is>
          <t>00145552</t>
        </is>
      </c>
      <c r="C4933" t="inlineStr">
        <is>
          <t>이수화학</t>
        </is>
      </c>
      <c r="D4933" t="n">
        <v>38977453000</v>
      </c>
      <c r="E4933" t="n">
        <v>5385319000</v>
      </c>
      <c r="F4933" t="n">
        <v>3171669000</v>
      </c>
      <c r="G4933" t="n">
        <v>642008000</v>
      </c>
      <c r="H4933" t="n">
        <v>2.6</v>
      </c>
      <c r="I4933" t="n">
        <v>3</v>
      </c>
      <c r="O4933">
        <f>D4932</f>
      </c>
      <c r="P4933">
        <f>(E4933-F4933+G4933)/O4933*100</f>
      </c>
      <c r="Q4933">
        <f>H4932</f>
      </c>
      <c r="R4933">
        <f>I4932</f>
      </c>
      <c r="S4933">
        <f>H4933-H4932</f>
      </c>
      <c r="T4933">
        <f>I4933-I4932</f>
      </c>
    </row>
    <row r="4934">
      <c r="A4934" t="n">
        <v>2016</v>
      </c>
      <c r="B4934" t="inlineStr">
        <is>
          <t>00145552</t>
        </is>
      </c>
      <c r="C4934" t="inlineStr">
        <is>
          <t>이수화학</t>
        </is>
      </c>
      <c r="D4934" t="n">
        <v>43438363000</v>
      </c>
      <c r="E4934" t="n">
        <v>5196007000</v>
      </c>
      <c r="F4934" t="n">
        <v>3734944000</v>
      </c>
      <c r="G4934" t="n">
        <v>674970000</v>
      </c>
      <c r="H4934" t="n">
        <v>2.69</v>
      </c>
      <c r="I4934" t="n">
        <v>3</v>
      </c>
      <c r="O4934">
        <f>D4933</f>
      </c>
      <c r="P4934">
        <f>(E4934-F4934+G4934)/O4934*100</f>
      </c>
      <c r="Q4934">
        <f>H4933</f>
      </c>
      <c r="R4934">
        <f>I4933</f>
      </c>
      <c r="S4934">
        <f>H4934-H4933</f>
      </c>
      <c r="T4934">
        <f>I4934-I4933</f>
      </c>
    </row>
    <row r="4935">
      <c r="A4935" t="n">
        <v>2017</v>
      </c>
      <c r="B4935" t="inlineStr">
        <is>
          <t>00145552</t>
        </is>
      </c>
      <c r="C4935" t="inlineStr">
        <is>
          <t>이수화학</t>
        </is>
      </c>
      <c r="D4935" t="n">
        <v>31658642000</v>
      </c>
      <c r="E4935" t="n">
        <v>2978931000</v>
      </c>
      <c r="F4935" t="n">
        <v>1554911000</v>
      </c>
      <c r="G4935" t="n">
        <v>520598000</v>
      </c>
      <c r="H4935" t="n">
        <v>3.13</v>
      </c>
      <c r="I4935" t="n">
        <v>2</v>
      </c>
      <c r="K4935" t="n">
        <v>-1450375000</v>
      </c>
      <c r="L4935" t="n">
        <v>1669494000</v>
      </c>
      <c r="M4935" t="n">
        <v>1672474000</v>
      </c>
      <c r="N4935" t="n">
        <v>-1479269000</v>
      </c>
      <c r="O4935">
        <f>D4934</f>
      </c>
      <c r="P4935">
        <f>(E4935-F4935+G4935)/O4935*100</f>
      </c>
      <c r="Q4935">
        <f>H4934</f>
      </c>
      <c r="R4935">
        <f>I4934</f>
      </c>
      <c r="S4935">
        <f>H4935-H4934</f>
      </c>
      <c r="T4935">
        <f>I4935-I4934</f>
      </c>
      <c r="U4935">
        <f>(L4935-K4935)/(2*D4935*0.01)</f>
      </c>
      <c r="V4935">
        <f>(L4935+K4935)/(D4935*0.0001)</f>
      </c>
    </row>
    <row r="4936">
      <c r="A4936" t="n">
        <v>2020</v>
      </c>
      <c r="B4936" t="inlineStr">
        <is>
          <t>00145552</t>
        </is>
      </c>
      <c r="C4936" t="inlineStr">
        <is>
          <t>이수화학</t>
        </is>
      </c>
      <c r="D4936" t="n">
        <v>56255781000</v>
      </c>
      <c r="E4936" t="n">
        <v>5750900000</v>
      </c>
      <c r="F4936" t="n">
        <v>3673782000</v>
      </c>
      <c r="G4936" t="n">
        <v>843122000</v>
      </c>
      <c r="H4936" t="n">
        <v>2.245</v>
      </c>
      <c r="I4936" t="n">
        <v>3.41</v>
      </c>
    </row>
    <row r="4937">
      <c r="A4937" t="n">
        <v>2021</v>
      </c>
      <c r="B4937" t="inlineStr">
        <is>
          <t>00145552</t>
        </is>
      </c>
      <c r="C4937" t="inlineStr">
        <is>
          <t>이수화학</t>
        </is>
      </c>
      <c r="D4937" t="n">
        <v>40871619000</v>
      </c>
      <c r="E4937" t="n">
        <v>3272084000</v>
      </c>
      <c r="F4937" t="n">
        <v>3929060000</v>
      </c>
      <c r="G4937" t="n">
        <v>580383000</v>
      </c>
      <c r="H4937" t="n">
        <v>2.89</v>
      </c>
      <c r="I4937" t="n">
        <v>2</v>
      </c>
      <c r="K4937" t="n">
        <v>-2147175000</v>
      </c>
      <c r="L4937" t="n">
        <v>2470744000</v>
      </c>
      <c r="M4937" t="n">
        <v>2469596000</v>
      </c>
      <c r="N4937" t="n">
        <v>-2185601000</v>
      </c>
      <c r="O4937">
        <f>D4936</f>
      </c>
      <c r="P4937">
        <f>(E4937-F4937+G4937)/O4937*100</f>
      </c>
      <c r="Q4937">
        <f>H4936</f>
      </c>
      <c r="R4937">
        <f>I4936</f>
      </c>
      <c r="S4937">
        <f>H4937-H4936</f>
      </c>
      <c r="T4937">
        <f>I4937-I4936</f>
      </c>
      <c r="U4937">
        <f>(L4937-K4937)/(2*D4937*0.01)</f>
      </c>
      <c r="V4937">
        <f>(L4937+K4937)/(D4937*0.0001)</f>
      </c>
    </row>
    <row r="4938">
      <c r="A4938" t="n">
        <v>2022</v>
      </c>
      <c r="B4938" t="inlineStr">
        <is>
          <t>00145552</t>
        </is>
      </c>
      <c r="C4938" t="inlineStr">
        <is>
          <t>이수화학</t>
        </is>
      </c>
      <c r="D4938" t="n">
        <v>63468200000</v>
      </c>
      <c r="O4938">
        <f>D4937</f>
      </c>
    </row>
    <row r="4939">
      <c r="A4939" t="n">
        <v>2023</v>
      </c>
      <c r="B4939" t="inlineStr">
        <is>
          <t>00145552</t>
        </is>
      </c>
      <c r="C4939" t="inlineStr">
        <is>
          <t>이수화학</t>
        </is>
      </c>
      <c r="D4939" t="n">
        <v>43438013000</v>
      </c>
      <c r="O4939">
        <f>D4938</f>
      </c>
    </row>
    <row r="4940">
      <c r="A4940" t="n">
        <v>2024</v>
      </c>
      <c r="B4940" t="inlineStr">
        <is>
          <t>00145552</t>
        </is>
      </c>
      <c r="C4940" t="inlineStr">
        <is>
          <t>이수화학</t>
        </is>
      </c>
      <c r="D4940" t="n">
        <v>44118325000</v>
      </c>
      <c r="E4940" t="n">
        <v>6449130000</v>
      </c>
      <c r="F4940" t="n">
        <v>1977201000</v>
      </c>
      <c r="G4940" t="n">
        <v>1825950000</v>
      </c>
      <c r="H4940" t="n">
        <v>4</v>
      </c>
      <c r="I4940" t="n">
        <v>4.88</v>
      </c>
      <c r="O4940">
        <f>D4939</f>
      </c>
      <c r="P4940">
        <f>(E4940-F4940+G4940)/O4940*100</f>
      </c>
    </row>
    <row r="4941">
      <c r="A4941" t="n">
        <v>2025</v>
      </c>
      <c r="B4941" t="inlineStr">
        <is>
          <t>00145552</t>
        </is>
      </c>
      <c r="C4941" t="inlineStr">
        <is>
          <t>이수화학</t>
        </is>
      </c>
      <c r="D4941" t="n">
        <v>41882992000</v>
      </c>
      <c r="E4941" t="n">
        <v>4443939000</v>
      </c>
      <c r="F4941" t="n">
        <v>7000142000</v>
      </c>
      <c r="G4941" t="n">
        <v>1623561000</v>
      </c>
      <c r="H4941" t="n">
        <v>4.375</v>
      </c>
      <c r="I4941" t="n">
        <v>5.03</v>
      </c>
      <c r="J4941" t="n">
        <v>9.210000000000001</v>
      </c>
      <c r="O4941">
        <f>D4940</f>
      </c>
      <c r="P4941">
        <f>(E4941-F4941+G4941)/O4941*100</f>
      </c>
      <c r="Q4941">
        <f>H4940</f>
      </c>
      <c r="R4941">
        <f>I4940</f>
      </c>
      <c r="S4941">
        <f>H4941-H4940</f>
      </c>
      <c r="T4941">
        <f>I4941-I4940</f>
      </c>
    </row>
    <row r="4942">
      <c r="A4942" t="n">
        <v>2014</v>
      </c>
      <c r="B4942" t="inlineStr">
        <is>
          <t>00145668</t>
        </is>
      </c>
      <c r="C4942" t="inlineStr">
        <is>
          <t>이화공영</t>
        </is>
      </c>
      <c r="D4942" t="n">
        <v>3186645000</v>
      </c>
      <c r="E4942" t="n">
        <v>758282000</v>
      </c>
      <c r="F4942" t="n">
        <v>767248000</v>
      </c>
      <c r="G4942" t="n">
        <v>111816000</v>
      </c>
    </row>
    <row r="4943">
      <c r="A4943" t="n">
        <v>2015</v>
      </c>
      <c r="B4943" t="inlineStr">
        <is>
          <t>00145668</t>
        </is>
      </c>
      <c r="C4943" t="inlineStr">
        <is>
          <t>이화공영</t>
        </is>
      </c>
      <c r="D4943" t="n">
        <v>3242537000</v>
      </c>
      <c r="E4943" t="n">
        <v>779954000</v>
      </c>
      <c r="F4943" t="n">
        <v>865002000</v>
      </c>
      <c r="G4943" t="n">
        <v>90879000</v>
      </c>
      <c r="O4943">
        <f>D4942</f>
      </c>
      <c r="P4943">
        <f>(E4943-F4943+G4943)/O4943*100</f>
      </c>
    </row>
    <row r="4944">
      <c r="A4944" t="n">
        <v>2016</v>
      </c>
      <c r="B4944" t="inlineStr">
        <is>
          <t>00145668</t>
        </is>
      </c>
      <c r="C4944" t="inlineStr">
        <is>
          <t>이화공영</t>
        </is>
      </c>
      <c r="D4944" t="n">
        <v>3714650000</v>
      </c>
      <c r="E4944" t="n">
        <v>746252000</v>
      </c>
      <c r="F4944" t="n">
        <v>325648000</v>
      </c>
      <c r="G4944" t="n">
        <v>81018000</v>
      </c>
      <c r="O4944">
        <f>D4943</f>
      </c>
      <c r="P4944">
        <f>(E4944-F4944+G4944)/O4944*100</f>
      </c>
    </row>
    <row r="4945">
      <c r="A4945" t="n">
        <v>2017</v>
      </c>
      <c r="B4945" t="inlineStr">
        <is>
          <t>00145668</t>
        </is>
      </c>
      <c r="C4945" t="inlineStr">
        <is>
          <t>이화공영</t>
        </is>
      </c>
      <c r="D4945" t="n">
        <v>4828655000</v>
      </c>
      <c r="E4945" t="n">
        <v>863208000</v>
      </c>
      <c r="F4945" t="n">
        <v>581346000</v>
      </c>
      <c r="G4945" t="n">
        <v>93922000</v>
      </c>
      <c r="O4945">
        <f>D4944</f>
      </c>
      <c r="P4945">
        <f>(E4945-F4945+G4945)/O4945*100</f>
      </c>
    </row>
    <row r="4946">
      <c r="A4946" t="n">
        <v>2018</v>
      </c>
      <c r="B4946" t="inlineStr">
        <is>
          <t>00145668</t>
        </is>
      </c>
      <c r="C4946" t="inlineStr">
        <is>
          <t>이화공영</t>
        </is>
      </c>
      <c r="D4946" t="n">
        <v>5469476000</v>
      </c>
      <c r="E4946" t="n">
        <v>1028368000</v>
      </c>
      <c r="F4946" t="n">
        <v>823715000</v>
      </c>
      <c r="G4946" t="n">
        <v>139814000</v>
      </c>
      <c r="O4946">
        <f>D4945</f>
      </c>
      <c r="P4946">
        <f>(E4946-F4946+G4946)/O4946*100</f>
      </c>
    </row>
    <row r="4947">
      <c r="A4947" t="n">
        <v>2019</v>
      </c>
      <c r="B4947" t="inlineStr">
        <is>
          <t>00145668</t>
        </is>
      </c>
      <c r="C4947" t="inlineStr">
        <is>
          <t>이화공영</t>
        </is>
      </c>
      <c r="D4947" t="n">
        <v>6098488000</v>
      </c>
      <c r="E4947" t="n">
        <v>1089769000</v>
      </c>
      <c r="F4947" t="n">
        <v>597761000</v>
      </c>
      <c r="G4947" t="n">
        <v>131970000</v>
      </c>
      <c r="O4947">
        <f>D4946</f>
      </c>
      <c r="P4947">
        <f>(E4947-F4947+G4947)/O4947*100</f>
      </c>
    </row>
    <row r="4948">
      <c r="A4948" t="n">
        <v>2020</v>
      </c>
      <c r="B4948" t="inlineStr">
        <is>
          <t>00145668</t>
        </is>
      </c>
      <c r="C4948" t="inlineStr">
        <is>
          <t>이화공영</t>
        </is>
      </c>
      <c r="D4948" t="n">
        <v>5619733000</v>
      </c>
      <c r="E4948" t="n">
        <v>1136518000</v>
      </c>
      <c r="F4948" t="n">
        <v>1878214000</v>
      </c>
      <c r="G4948" t="n">
        <v>141859000</v>
      </c>
      <c r="O4948">
        <f>D4947</f>
      </c>
      <c r="P4948">
        <f>(E4948-F4948+G4948)/O4948*100</f>
      </c>
    </row>
    <row r="4949">
      <c r="A4949" t="n">
        <v>2022</v>
      </c>
      <c r="B4949" t="inlineStr">
        <is>
          <t>00145668</t>
        </is>
      </c>
      <c r="C4949" t="inlineStr">
        <is>
          <t>이화공영</t>
        </is>
      </c>
      <c r="D4949" t="n">
        <v>6924813000</v>
      </c>
      <c r="E4949" t="n">
        <v>1310699000</v>
      </c>
      <c r="F4949" t="n">
        <v>1937402000</v>
      </c>
      <c r="G4949" t="n">
        <v>198351000</v>
      </c>
    </row>
    <row r="4950">
      <c r="A4950" t="n">
        <v>2023</v>
      </c>
      <c r="B4950" t="inlineStr">
        <is>
          <t>00145668</t>
        </is>
      </c>
      <c r="C4950" t="inlineStr">
        <is>
          <t>이화공영</t>
        </is>
      </c>
      <c r="D4950" t="n">
        <v>6884227000</v>
      </c>
      <c r="E4950" t="n">
        <v>1191385000</v>
      </c>
      <c r="F4950" t="n">
        <v>980017000</v>
      </c>
      <c r="G4950" t="n">
        <v>365103000</v>
      </c>
      <c r="O4950">
        <f>D4949</f>
      </c>
      <c r="P4950">
        <f>(E4950-F4950+G4950)/O4950*100</f>
      </c>
    </row>
    <row r="4951">
      <c r="A4951" t="n">
        <v>2014</v>
      </c>
      <c r="B4951" t="inlineStr">
        <is>
          <t>00145686</t>
        </is>
      </c>
      <c r="C4951" t="inlineStr">
        <is>
          <t>이화산업</t>
        </is>
      </c>
      <c r="D4951" t="n">
        <v>4863650000</v>
      </c>
      <c r="E4951" t="n">
        <v>447256000</v>
      </c>
      <c r="F4951" t="n">
        <v>115192000</v>
      </c>
      <c r="G4951" t="n">
        <v>145508000</v>
      </c>
      <c r="H4951" t="n">
        <v>4.1</v>
      </c>
      <c r="I4951" t="n">
        <v>5</v>
      </c>
      <c r="K4951" t="n">
        <v>-283757000</v>
      </c>
      <c r="L4951" t="n">
        <v>331412000</v>
      </c>
      <c r="M4951" t="n">
        <v>324072000</v>
      </c>
      <c r="N4951" t="n">
        <v>-283252000</v>
      </c>
      <c r="U4951">
        <f>(L4951-K4951)/(2*D4951*0.01)</f>
      </c>
      <c r="V4951">
        <f>(L4951+K4951)/(D4951*0.0001)</f>
      </c>
    </row>
    <row r="4952">
      <c r="A4952" t="n">
        <v>2015</v>
      </c>
      <c r="B4952" t="inlineStr">
        <is>
          <t>00145686</t>
        </is>
      </c>
      <c r="C4952" t="inlineStr">
        <is>
          <t>이화산업</t>
        </is>
      </c>
      <c r="D4952" t="n">
        <v>4495474000</v>
      </c>
      <c r="E4952" t="n">
        <v>420381000</v>
      </c>
      <c r="F4952" t="n">
        <v>1814165000</v>
      </c>
      <c r="G4952" t="n">
        <v>179515000</v>
      </c>
      <c r="H4952" t="n">
        <v>2.5</v>
      </c>
      <c r="I4952" t="n">
        <v>5</v>
      </c>
      <c r="K4952" t="n">
        <v>-345258000</v>
      </c>
      <c r="L4952" t="n">
        <v>408383000</v>
      </c>
      <c r="M4952" t="n">
        <v>393113000</v>
      </c>
      <c r="N4952" t="n">
        <v>-340142000</v>
      </c>
      <c r="O4952">
        <f>D4951</f>
      </c>
      <c r="P4952">
        <f>(E4952-F4952+G4952)/O4952*100</f>
      </c>
      <c r="Q4952">
        <f>H4951</f>
      </c>
      <c r="R4952">
        <f>I4951</f>
      </c>
      <c r="S4952">
        <f>H4952-H4951</f>
      </c>
      <c r="T4952">
        <f>I4952-I4951</f>
      </c>
      <c r="U4952">
        <f>(L4952-K4952)/(2*D4952*0.01)</f>
      </c>
      <c r="V4952">
        <f>(L4952+K4952)/(D4952*0.0001)</f>
      </c>
    </row>
    <row r="4953">
      <c r="A4953" t="n">
        <v>2016</v>
      </c>
      <c r="B4953" t="inlineStr">
        <is>
          <t>00145686</t>
        </is>
      </c>
      <c r="C4953" t="inlineStr">
        <is>
          <t>이화산업</t>
        </is>
      </c>
      <c r="D4953" t="n">
        <v>4292471000</v>
      </c>
      <c r="E4953" t="n">
        <v>401589000</v>
      </c>
      <c r="F4953" t="n">
        <v>403148000</v>
      </c>
      <c r="G4953" t="n">
        <v>109169000</v>
      </c>
      <c r="H4953" t="n">
        <v>2.3</v>
      </c>
      <c r="I4953" t="n">
        <v>5</v>
      </c>
      <c r="K4953" t="n">
        <v>-335719000</v>
      </c>
      <c r="L4953" t="n">
        <v>390170000</v>
      </c>
      <c r="M4953" t="n">
        <v>376172000</v>
      </c>
      <c r="N4953" t="n">
        <v>-330613000</v>
      </c>
      <c r="O4953">
        <f>D4952</f>
      </c>
      <c r="P4953">
        <f>(E4953-F4953+G4953)/O4953*100</f>
      </c>
      <c r="Q4953">
        <f>H4952</f>
      </c>
      <c r="R4953">
        <f>I4952</f>
      </c>
      <c r="S4953">
        <f>H4953-H4952</f>
      </c>
      <c r="T4953">
        <f>I4953-I4952</f>
      </c>
      <c r="U4953">
        <f>(L4953-K4953)/(2*D4953*0.01)</f>
      </c>
      <c r="V4953">
        <f>(L4953+K4953)/(D4953*0.0001)</f>
      </c>
    </row>
    <row r="4954">
      <c r="A4954" t="n">
        <v>2017</v>
      </c>
      <c r="B4954" t="inlineStr">
        <is>
          <t>00145686</t>
        </is>
      </c>
      <c r="C4954" t="inlineStr">
        <is>
          <t>이화산업</t>
        </is>
      </c>
      <c r="D4954" t="n">
        <v>4477447000</v>
      </c>
      <c r="E4954" t="n">
        <v>357762000</v>
      </c>
      <c r="F4954" t="n">
        <v>172502000</v>
      </c>
      <c r="G4954" t="n">
        <v>89335000</v>
      </c>
      <c r="H4954" t="n">
        <v>3.4</v>
      </c>
      <c r="I4954" t="n">
        <v>2.8</v>
      </c>
      <c r="K4954" t="n">
        <v>-208700000</v>
      </c>
      <c r="L4954" t="n">
        <v>235337000</v>
      </c>
      <c r="M4954" t="n">
        <v>233570000</v>
      </c>
      <c r="N4954" t="n">
        <v>-211093000</v>
      </c>
      <c r="O4954">
        <f>D4953</f>
      </c>
      <c r="P4954">
        <f>(E4954-F4954+G4954)/O4954*100</f>
      </c>
      <c r="Q4954">
        <f>H4953</f>
      </c>
      <c r="R4954">
        <f>I4953</f>
      </c>
      <c r="S4954">
        <f>H4954-H4953</f>
      </c>
      <c r="T4954">
        <f>I4954-I4953</f>
      </c>
      <c r="U4954">
        <f>(L4954-K4954)/(2*D4954*0.01)</f>
      </c>
      <c r="V4954">
        <f>(L4954+K4954)/(D4954*0.0001)</f>
      </c>
    </row>
    <row r="4955">
      <c r="A4955" t="n">
        <v>2019</v>
      </c>
      <c r="B4955" t="inlineStr">
        <is>
          <t>00145686</t>
        </is>
      </c>
      <c r="C4955" t="inlineStr">
        <is>
          <t>이화산업</t>
        </is>
      </c>
      <c r="D4955" t="n">
        <v>4540434000</v>
      </c>
      <c r="E4955" t="n">
        <v>406335000</v>
      </c>
      <c r="F4955" t="n">
        <v>1020418000</v>
      </c>
      <c r="G4955" t="n">
        <v>92320000</v>
      </c>
      <c r="H4955" t="n">
        <v>2.49</v>
      </c>
      <c r="I4955" t="n">
        <v>4.065</v>
      </c>
      <c r="K4955" t="n">
        <v>-258591000</v>
      </c>
      <c r="L4955" t="n">
        <v>295844000</v>
      </c>
      <c r="M4955" t="n">
        <v>289146000</v>
      </c>
      <c r="N4955" t="n">
        <v>-258089000</v>
      </c>
      <c r="U4955">
        <f>(L4955-K4955)/(2*D4955*0.01)</f>
      </c>
      <c r="V4955">
        <f>(L4955+K4955)/(D4955*0.0001)</f>
      </c>
    </row>
    <row r="4956">
      <c r="A4956" t="n">
        <v>2020</v>
      </c>
      <c r="B4956" t="inlineStr">
        <is>
          <t>00145686</t>
        </is>
      </c>
      <c r="C4956" t="inlineStr">
        <is>
          <t>이화산업</t>
        </is>
      </c>
      <c r="D4956" t="n">
        <v>4469080000</v>
      </c>
      <c r="E4956" t="n">
        <v>405500000</v>
      </c>
      <c r="F4956" t="n">
        <v>160937000</v>
      </c>
      <c r="G4956" t="n">
        <v>80962000</v>
      </c>
      <c r="H4956" t="n">
        <v>2.945</v>
      </c>
      <c r="I4956" t="n">
        <v>4.065</v>
      </c>
      <c r="K4956" t="n">
        <v>-227103000</v>
      </c>
      <c r="L4956" t="n">
        <v>258825000</v>
      </c>
      <c r="M4956" t="n">
        <v>254251000</v>
      </c>
      <c r="N4956" t="n">
        <v>-227676000</v>
      </c>
      <c r="O4956">
        <f>D4955</f>
      </c>
      <c r="P4956">
        <f>(E4956-F4956+G4956)/O4956*100</f>
      </c>
      <c r="Q4956">
        <f>H4955</f>
      </c>
      <c r="R4956">
        <f>I4955</f>
      </c>
      <c r="S4956">
        <f>H4956-H4955</f>
      </c>
      <c r="T4956">
        <f>I4956-I4955</f>
      </c>
      <c r="U4956">
        <f>(L4956-K4956)/(2*D4956*0.01)</f>
      </c>
      <c r="V4956">
        <f>(L4956+K4956)/(D4956*0.0001)</f>
      </c>
    </row>
    <row r="4957">
      <c r="A4957" t="n">
        <v>2021</v>
      </c>
      <c r="B4957" t="inlineStr">
        <is>
          <t>00145686</t>
        </is>
      </c>
      <c r="C4957" t="inlineStr">
        <is>
          <t>이화산업</t>
        </is>
      </c>
      <c r="D4957" t="n">
        <v>6348874000</v>
      </c>
      <c r="E4957" t="n">
        <v>402701000</v>
      </c>
      <c r="F4957" t="n">
        <v>199662000</v>
      </c>
      <c r="G4957" t="n">
        <v>85478000</v>
      </c>
      <c r="H4957" t="n">
        <v>3.43</v>
      </c>
      <c r="I4957" t="n">
        <v>4.065</v>
      </c>
      <c r="K4957" t="n">
        <v>-236167000</v>
      </c>
      <c r="L4957" t="n">
        <v>267249000</v>
      </c>
      <c r="M4957" t="n">
        <v>263373000</v>
      </c>
      <c r="N4957" t="n">
        <v>-237400000</v>
      </c>
      <c r="O4957">
        <f>D4956</f>
      </c>
      <c r="P4957">
        <f>(E4957-F4957+G4957)/O4957*100</f>
      </c>
      <c r="Q4957">
        <f>H4956</f>
      </c>
      <c r="R4957">
        <f>I4956</f>
      </c>
      <c r="S4957">
        <f>H4957-H4956</f>
      </c>
      <c r="T4957">
        <f>I4957-I4956</f>
      </c>
      <c r="U4957">
        <f>(L4957-K4957)/(2*D4957*0.01)</f>
      </c>
      <c r="V4957">
        <f>(L4957+K4957)/(D4957*0.0001)</f>
      </c>
    </row>
    <row r="4958">
      <c r="A4958" t="n">
        <v>2022</v>
      </c>
      <c r="B4958" t="inlineStr">
        <is>
          <t>00145686</t>
        </is>
      </c>
      <c r="C4958" t="inlineStr">
        <is>
          <t>이화산업</t>
        </is>
      </c>
      <c r="D4958" t="n">
        <v>5495533000</v>
      </c>
      <c r="E4958" t="n">
        <v>479876000</v>
      </c>
      <c r="F4958" t="n">
        <v>386173000</v>
      </c>
      <c r="G4958" t="n">
        <v>113772000</v>
      </c>
      <c r="H4958" t="n">
        <v>5.83</v>
      </c>
      <c r="I4958" t="n">
        <v>3.565</v>
      </c>
      <c r="K4958" t="n">
        <v>-159140000</v>
      </c>
      <c r="L4958" t="n">
        <v>178857000</v>
      </c>
      <c r="M4958" t="n">
        <v>181579000</v>
      </c>
      <c r="N4958" t="n">
        <v>-165298000</v>
      </c>
      <c r="O4958">
        <f>D4957</f>
      </c>
      <c r="P4958">
        <f>(E4958-F4958+G4958)/O4958*100</f>
      </c>
      <c r="Q4958">
        <f>H4957</f>
      </c>
      <c r="R4958">
        <f>I4957</f>
      </c>
      <c r="S4958">
        <f>H4958-H4957</f>
      </c>
      <c r="T4958">
        <f>I4958-I4957</f>
      </c>
      <c r="U4958">
        <f>(L4958-K4958)/(2*D4958*0.01)</f>
      </c>
      <c r="V4958">
        <f>(L4958+K4958)/(D4958*0.0001)</f>
      </c>
    </row>
    <row r="4959">
      <c r="A4959" t="n">
        <v>2023</v>
      </c>
      <c r="B4959" t="inlineStr">
        <is>
          <t>00145686</t>
        </is>
      </c>
      <c r="C4959" t="inlineStr">
        <is>
          <t>이화산업</t>
        </is>
      </c>
      <c r="D4959" t="n">
        <v>5216280000</v>
      </c>
      <c r="E4959" t="n">
        <v>371130000</v>
      </c>
      <c r="F4959" t="n">
        <v>953426000</v>
      </c>
      <c r="G4959" t="n">
        <v>151160000</v>
      </c>
      <c r="H4959" t="n">
        <v>4.865</v>
      </c>
      <c r="I4959" t="n">
        <v>3.75</v>
      </c>
      <c r="K4959" t="n">
        <v>-137683000</v>
      </c>
      <c r="L4959" t="n">
        <v>153118000</v>
      </c>
      <c r="M4959" t="n">
        <v>154434000</v>
      </c>
      <c r="N4959" t="n">
        <v>-141304000</v>
      </c>
      <c r="O4959">
        <f>D4958</f>
      </c>
      <c r="P4959">
        <f>(E4959-F4959+G4959)/O4959*100</f>
      </c>
      <c r="Q4959">
        <f>H4958</f>
      </c>
      <c r="R4959">
        <f>I4958</f>
      </c>
      <c r="S4959">
        <f>H4959-H4958</f>
      </c>
      <c r="T4959">
        <f>I4959-I4958</f>
      </c>
      <c r="U4959">
        <f>(L4959-K4959)/(2*D4959*0.01)</f>
      </c>
      <c r="V4959">
        <f>(L4959+K4959)/(D4959*0.0001)</f>
      </c>
    </row>
    <row r="4960">
      <c r="A4960" t="n">
        <v>2024</v>
      </c>
      <c r="B4960" t="inlineStr">
        <is>
          <t>00145686</t>
        </is>
      </c>
      <c r="C4960" t="inlineStr">
        <is>
          <t>이화산업</t>
        </is>
      </c>
      <c r="D4960" t="n">
        <v>5648994000</v>
      </c>
      <c r="E4960" t="n">
        <v>386220000</v>
      </c>
      <c r="F4960" t="n">
        <v>116707000</v>
      </c>
      <c r="G4960" t="n">
        <v>110978000</v>
      </c>
      <c r="H4960" t="n">
        <v>4.26</v>
      </c>
      <c r="I4960" t="n">
        <v>3.9</v>
      </c>
      <c r="K4960" t="n">
        <v>-162962000</v>
      </c>
      <c r="L4960" t="n">
        <v>171331000</v>
      </c>
      <c r="M4960" t="n">
        <v>180842000</v>
      </c>
      <c r="N4960" t="n">
        <v>-172855000</v>
      </c>
      <c r="O4960">
        <f>D4959</f>
      </c>
      <c r="P4960">
        <f>(E4960-F4960+G4960)/O4960*100</f>
      </c>
      <c r="Q4960">
        <f>H4959</f>
      </c>
      <c r="R4960">
        <f>I4959</f>
      </c>
      <c r="S4960">
        <f>H4960-H4959</f>
      </c>
      <c r="T4960">
        <f>I4960-I4959</f>
      </c>
      <c r="U4960">
        <f>(L4960-K4960)/(2*D4960*0.01)</f>
      </c>
      <c r="V4960">
        <f>(L4960+K4960)/(D4960*0.0001)</f>
      </c>
    </row>
    <row r="4961">
      <c r="A4961" t="n">
        <v>2025</v>
      </c>
      <c r="B4961" t="inlineStr">
        <is>
          <t>00145686</t>
        </is>
      </c>
      <c r="C4961" t="inlineStr">
        <is>
          <t>이화산업</t>
        </is>
      </c>
      <c r="D4961" t="n">
        <v>6219389000</v>
      </c>
      <c r="E4961" t="n">
        <v>411533000</v>
      </c>
      <c r="F4961" t="n">
        <v>192566000</v>
      </c>
      <c r="G4961" t="n">
        <v>118539000</v>
      </c>
      <c r="H4961" t="n">
        <v>4.545</v>
      </c>
      <c r="I4961" t="n">
        <v>3.4</v>
      </c>
      <c r="K4961" t="n">
        <v>-164401000</v>
      </c>
      <c r="L4961" t="n">
        <v>165219000</v>
      </c>
      <c r="M4961" t="n">
        <v>166767000</v>
      </c>
      <c r="N4961" t="n">
        <v>-167756000</v>
      </c>
      <c r="O4961">
        <f>D4960</f>
      </c>
      <c r="P4961">
        <f>(E4961-F4961+G4961)/O4961*100</f>
      </c>
      <c r="Q4961">
        <f>H4960</f>
      </c>
      <c r="R4961">
        <f>I4960</f>
      </c>
      <c r="S4961">
        <f>H4961-H4960</f>
      </c>
      <c r="T4961">
        <f>I4961-I4960</f>
      </c>
      <c r="U4961">
        <f>(L4961-K4961)/(2*D4961*0.01)</f>
      </c>
      <c r="V4961">
        <f>(L4961+K4961)/(D4961*0.0001)</f>
      </c>
    </row>
    <row r="4962">
      <c r="A4962" t="n">
        <v>2014</v>
      </c>
      <c r="B4962" t="inlineStr">
        <is>
          <t>00145738</t>
        </is>
      </c>
      <c r="C4962" t="inlineStr">
        <is>
          <t>이화전기공업</t>
        </is>
      </c>
      <c r="D4962" t="n">
        <v>3275266000</v>
      </c>
      <c r="E4962" t="n">
        <v>1075561000</v>
      </c>
      <c r="F4962" t="n">
        <v>1972180000</v>
      </c>
      <c r="G4962" t="n">
        <v>150386000</v>
      </c>
      <c r="H4962" t="n">
        <v>2.995</v>
      </c>
      <c r="I4962" t="n">
        <v>4.65</v>
      </c>
      <c r="K4962" t="n">
        <v>-192019000</v>
      </c>
      <c r="L4962" t="n">
        <v>218317000</v>
      </c>
      <c r="M4962" t="n">
        <v>215541000</v>
      </c>
      <c r="N4962" t="n">
        <v>-192780000</v>
      </c>
      <c r="U4962">
        <f>(L4962-K4962)/(2*D4962*0.01)</f>
      </c>
      <c r="V4962">
        <f>(L4962+K4962)/(D4962*0.0001)</f>
      </c>
    </row>
    <row r="4963">
      <c r="A4963" t="n">
        <v>2015</v>
      </c>
      <c r="B4963" t="inlineStr">
        <is>
          <t>00145738</t>
        </is>
      </c>
      <c r="C4963" t="inlineStr">
        <is>
          <t>이화전기공업</t>
        </is>
      </c>
      <c r="D4963" t="n">
        <v>3244266000</v>
      </c>
      <c r="E4963" t="n">
        <v>76161000</v>
      </c>
      <c r="F4963" t="n">
        <v>436124000</v>
      </c>
      <c r="G4963" t="n">
        <v>641886000</v>
      </c>
      <c r="H4963" t="n">
        <v>2.77</v>
      </c>
      <c r="I4963" t="n">
        <v>3.4</v>
      </c>
      <c r="K4963" t="n">
        <v>-180599000</v>
      </c>
      <c r="L4963" t="n">
        <v>205599000</v>
      </c>
      <c r="M4963" t="n">
        <v>202413000</v>
      </c>
      <c r="N4963" t="n">
        <v>-181524000</v>
      </c>
      <c r="O4963">
        <f>D4962</f>
      </c>
      <c r="P4963">
        <f>(E4963-F4963+G4963)/O4963*100</f>
      </c>
      <c r="Q4963">
        <f>H4962</f>
      </c>
      <c r="R4963">
        <f>I4962</f>
      </c>
      <c r="S4963">
        <f>H4963-H4962</f>
      </c>
      <c r="T4963">
        <f>I4963-I4962</f>
      </c>
      <c r="U4963">
        <f>(L4963-K4963)/(2*D4963*0.01)</f>
      </c>
      <c r="V4963">
        <f>(L4963+K4963)/(D4963*0.0001)</f>
      </c>
    </row>
    <row r="4964">
      <c r="A4964" t="n">
        <v>2016</v>
      </c>
      <c r="B4964" t="inlineStr">
        <is>
          <t>00145738</t>
        </is>
      </c>
      <c r="C4964" t="inlineStr">
        <is>
          <t>이화전기공업</t>
        </is>
      </c>
      <c r="D4964" t="n">
        <v>3528004000</v>
      </c>
      <c r="E4964" t="n">
        <v>609931000</v>
      </c>
      <c r="F4964" t="n">
        <v>854487000</v>
      </c>
      <c r="G4964" t="n">
        <v>70128000</v>
      </c>
      <c r="H4964" t="n">
        <v>2.77</v>
      </c>
      <c r="I4964" t="n">
        <v>4.5</v>
      </c>
      <c r="K4964" t="n">
        <v>-225921000</v>
      </c>
      <c r="L4964" t="n">
        <v>258088000</v>
      </c>
      <c r="M4964" t="n">
        <v>251313000</v>
      </c>
      <c r="N4964" t="n">
        <v>-224681000</v>
      </c>
      <c r="O4964">
        <f>D4963</f>
      </c>
      <c r="P4964">
        <f>(E4964-F4964+G4964)/O4964*100</f>
      </c>
      <c r="Q4964">
        <f>H4963</f>
      </c>
      <c r="R4964">
        <f>I4963</f>
      </c>
      <c r="S4964">
        <f>H4964-H4963</f>
      </c>
      <c r="T4964">
        <f>I4964-I4963</f>
      </c>
      <c r="U4964">
        <f>(L4964-K4964)/(2*D4964*0.01)</f>
      </c>
      <c r="V4964">
        <f>(L4964+K4964)/(D4964*0.0001)</f>
      </c>
    </row>
    <row r="4965">
      <c r="A4965" t="n">
        <v>2017</v>
      </c>
      <c r="B4965" t="inlineStr">
        <is>
          <t>00145738</t>
        </is>
      </c>
      <c r="C4965" t="inlineStr">
        <is>
          <t>이화전기공업</t>
        </is>
      </c>
      <c r="D4965" t="n">
        <v>3976533000</v>
      </c>
      <c r="E4965" t="n">
        <v>711407000</v>
      </c>
      <c r="F4965" t="n">
        <v>275787000</v>
      </c>
      <c r="G4965" t="n">
        <v>85343000</v>
      </c>
      <c r="H4965" t="n">
        <v>2.99</v>
      </c>
      <c r="I4965" t="n">
        <v>4.5</v>
      </c>
      <c r="K4965" t="n">
        <v>-236261000</v>
      </c>
      <c r="L4965" t="n">
        <v>268275000</v>
      </c>
      <c r="M4965" t="n">
        <v>261871000</v>
      </c>
      <c r="N4965" t="n">
        <v>-235450000</v>
      </c>
      <c r="O4965">
        <f>D4964</f>
      </c>
      <c r="P4965">
        <f>(E4965-F4965+G4965)/O4965*100</f>
      </c>
      <c r="Q4965">
        <f>H4964</f>
      </c>
      <c r="R4965">
        <f>I4964</f>
      </c>
      <c r="S4965">
        <f>H4965-H4964</f>
      </c>
      <c r="T4965">
        <f>I4965-I4964</f>
      </c>
      <c r="U4965">
        <f>(L4965-K4965)/(2*D4965*0.01)</f>
      </c>
      <c r="V4965">
        <f>(L4965+K4965)/(D4965*0.0001)</f>
      </c>
    </row>
    <row r="4966">
      <c r="A4966" t="n">
        <v>2018</v>
      </c>
      <c r="B4966" t="inlineStr">
        <is>
          <t>00145738</t>
        </is>
      </c>
      <c r="C4966" t="inlineStr">
        <is>
          <t>이화전기공업</t>
        </is>
      </c>
      <c r="D4966" t="n">
        <v>4533803000</v>
      </c>
      <c r="E4966" t="n">
        <v>765240000</v>
      </c>
      <c r="F4966" t="n">
        <v>414348000</v>
      </c>
      <c r="G4966" t="n">
        <v>114707000</v>
      </c>
      <c r="H4966" t="n">
        <v>2.7</v>
      </c>
      <c r="I4966" t="n">
        <v>4.5</v>
      </c>
      <c r="K4966" t="n">
        <v>-336757000</v>
      </c>
      <c r="L4966" t="n">
        <v>389074000</v>
      </c>
      <c r="M4966" t="n">
        <v>378377000</v>
      </c>
      <c r="N4966" t="n">
        <v>-334608000</v>
      </c>
      <c r="O4966">
        <f>D4965</f>
      </c>
      <c r="P4966">
        <f>(E4966-F4966+G4966)/O4966*100</f>
      </c>
      <c r="Q4966">
        <f>H4965</f>
      </c>
      <c r="R4966">
        <f>I4965</f>
      </c>
      <c r="S4966">
        <f>H4966-H4965</f>
      </c>
      <c r="T4966">
        <f>I4966-I4965</f>
      </c>
      <c r="U4966">
        <f>(L4966-K4966)/(2*D4966*0.01)</f>
      </c>
      <c r="V4966">
        <f>(L4966+K4966)/(D4966*0.0001)</f>
      </c>
    </row>
    <row r="4967">
      <c r="A4967" t="n">
        <v>2019</v>
      </c>
      <c r="B4967" t="inlineStr">
        <is>
          <t>00145738</t>
        </is>
      </c>
      <c r="C4967" t="inlineStr">
        <is>
          <t>이화전기공업</t>
        </is>
      </c>
      <c r="D4967" t="n">
        <v>4475395000</v>
      </c>
      <c r="E4967" t="n">
        <v>790494000</v>
      </c>
      <c r="F4967" t="n">
        <v>640224000</v>
      </c>
      <c r="G4967" t="n">
        <v>117158000</v>
      </c>
      <c r="H4967" t="n">
        <v>2.79</v>
      </c>
      <c r="I4967" t="n">
        <v>4.5</v>
      </c>
      <c r="K4967" t="n">
        <v>-316461000</v>
      </c>
      <c r="L4967" t="n">
        <v>364007000</v>
      </c>
      <c r="M4967" t="n">
        <v>360281000</v>
      </c>
      <c r="N4967" t="n">
        <v>-318459000</v>
      </c>
      <c r="O4967">
        <f>D4966</f>
      </c>
      <c r="P4967">
        <f>(E4967-F4967+G4967)/O4967*100</f>
      </c>
      <c r="Q4967">
        <f>H4966</f>
      </c>
      <c r="R4967">
        <f>I4966</f>
      </c>
      <c r="S4967">
        <f>H4967-H4966</f>
      </c>
      <c r="T4967">
        <f>I4967-I4966</f>
      </c>
      <c r="U4967">
        <f>(L4967-K4967)/(2*D4967*0.01)</f>
      </c>
      <c r="V4967">
        <f>(L4967+K4967)/(D4967*0.0001)</f>
      </c>
    </row>
    <row r="4968">
      <c r="A4968" t="n">
        <v>2020</v>
      </c>
      <c r="B4968" t="inlineStr">
        <is>
          <t>00145738</t>
        </is>
      </c>
      <c r="C4968" t="inlineStr">
        <is>
          <t>이화전기공업</t>
        </is>
      </c>
      <c r="D4968" t="n">
        <v>4585656000</v>
      </c>
      <c r="E4968" t="n">
        <v>741403000</v>
      </c>
      <c r="F4968" t="n">
        <v>844747000</v>
      </c>
      <c r="G4968" t="n">
        <v>116512000</v>
      </c>
      <c r="H4968" t="n">
        <v>2.28</v>
      </c>
      <c r="I4968" t="n">
        <v>4.25</v>
      </c>
      <c r="K4968" t="n">
        <v>-290000000</v>
      </c>
      <c r="L4968" t="n">
        <v>335547000</v>
      </c>
      <c r="M4968" t="n">
        <v>325641000</v>
      </c>
      <c r="N4968" t="n">
        <v>-287628000</v>
      </c>
      <c r="O4968">
        <f>D4967</f>
      </c>
      <c r="P4968">
        <f>(E4968-F4968+G4968)/O4968*100</f>
      </c>
      <c r="Q4968">
        <f>H4967</f>
      </c>
      <c r="R4968">
        <f>I4967</f>
      </c>
      <c r="S4968">
        <f>H4968-H4967</f>
      </c>
      <c r="T4968">
        <f>I4968-I4967</f>
      </c>
      <c r="U4968">
        <f>(L4968-K4968)/(2*D4968*0.01)</f>
      </c>
      <c r="V4968">
        <f>(L4968+K4968)/(D4968*0.0001)</f>
      </c>
    </row>
    <row r="4969">
      <c r="A4969" t="n">
        <v>2022</v>
      </c>
      <c r="B4969" t="inlineStr">
        <is>
          <t>00145738</t>
        </is>
      </c>
      <c r="C4969" t="inlineStr">
        <is>
          <t>이화전기공업</t>
        </is>
      </c>
      <c r="D4969" t="n">
        <v>4593788000</v>
      </c>
      <c r="E4969" t="n">
        <v>811925000</v>
      </c>
      <c r="F4969" t="n">
        <v>661737000</v>
      </c>
      <c r="G4969" t="n">
        <v>105021000</v>
      </c>
      <c r="H4969" t="n">
        <v>5.42</v>
      </c>
      <c r="I4969" t="n">
        <v>5.88</v>
      </c>
      <c r="K4969" t="n">
        <v>-213454000</v>
      </c>
      <c r="L4969" t="n">
        <v>244328000</v>
      </c>
      <c r="M4969" t="n">
        <v>241045000</v>
      </c>
      <c r="N4969" t="n">
        <v>-214698000</v>
      </c>
      <c r="U4969">
        <f>(L4969-K4969)/(2*D4969*0.01)</f>
      </c>
      <c r="V4969">
        <f>(L4969+K4969)/(D4969*0.0001)</f>
      </c>
    </row>
    <row r="4970">
      <c r="A4970" t="n">
        <v>2023</v>
      </c>
      <c r="B4970" t="inlineStr">
        <is>
          <t>00145738</t>
        </is>
      </c>
      <c r="C4970" t="inlineStr">
        <is>
          <t>이화전기공업</t>
        </is>
      </c>
      <c r="D4970" t="n">
        <v>4236378000</v>
      </c>
      <c r="E4970" t="n">
        <v>793185000</v>
      </c>
      <c r="F4970" t="n">
        <v>1397117000</v>
      </c>
      <c r="G4970" t="n">
        <v>172420000</v>
      </c>
      <c r="H4970" t="n">
        <v>5.42</v>
      </c>
      <c r="I4970" t="n">
        <v>5.88</v>
      </c>
      <c r="K4970" t="n">
        <v>-213454000</v>
      </c>
      <c r="L4970" t="n">
        <v>244328000</v>
      </c>
      <c r="M4970" t="n">
        <v>241045000</v>
      </c>
      <c r="N4970" t="n">
        <v>-214698000</v>
      </c>
      <c r="O4970">
        <f>D4969</f>
      </c>
      <c r="P4970">
        <f>(E4970-F4970+G4970)/O4970*100</f>
      </c>
      <c r="Q4970">
        <f>H4969</f>
      </c>
      <c r="R4970">
        <f>I4969</f>
      </c>
      <c r="S4970">
        <f>H4970-H4969</f>
      </c>
      <c r="T4970">
        <f>I4970-I4969</f>
      </c>
      <c r="U4970">
        <f>(L4970-K4970)/(2*D4970*0.01)</f>
      </c>
      <c r="V4970">
        <f>(L4970+K4970)/(D4970*0.0001)</f>
      </c>
    </row>
    <row r="4971">
      <c r="A4971" t="n">
        <v>2024</v>
      </c>
      <c r="B4971" t="inlineStr">
        <is>
          <t>00145738</t>
        </is>
      </c>
      <c r="C4971" t="inlineStr">
        <is>
          <t>이화전기공업</t>
        </is>
      </c>
      <c r="D4971" t="n">
        <v>4209585000</v>
      </c>
      <c r="E4971" t="n">
        <v>754720000</v>
      </c>
      <c r="F4971" t="n">
        <v>1123351000</v>
      </c>
      <c r="G4971" t="n">
        <v>142407000</v>
      </c>
      <c r="H4971" t="n">
        <v>3.83</v>
      </c>
      <c r="I4971" t="n">
        <v>4.66</v>
      </c>
      <c r="K4971" t="n">
        <v>-255510000</v>
      </c>
      <c r="L4971" t="n">
        <v>293230000</v>
      </c>
      <c r="M4971" t="n">
        <v>288064000</v>
      </c>
      <c r="N4971" t="n">
        <v>-256096000</v>
      </c>
      <c r="O4971">
        <f>D4970</f>
      </c>
      <c r="P4971">
        <f>(E4971-F4971+G4971)/O4971*100</f>
      </c>
      <c r="Q4971">
        <f>H4970</f>
      </c>
      <c r="R4971">
        <f>I4970</f>
      </c>
      <c r="S4971">
        <f>H4971-H4970</f>
      </c>
      <c r="T4971">
        <f>I4971-I4970</f>
      </c>
      <c r="U4971">
        <f>(L4971-K4971)/(2*D4971*0.01)</f>
      </c>
      <c r="V4971">
        <f>(L4971+K4971)/(D4971*0.0001)</f>
      </c>
    </row>
    <row r="4972">
      <c r="A4972" t="n">
        <v>2014</v>
      </c>
      <c r="B4972" t="inlineStr">
        <is>
          <t>00145862</t>
        </is>
      </c>
      <c r="C4972" t="inlineStr">
        <is>
          <t>인천도시가스</t>
        </is>
      </c>
      <c r="D4972" t="n">
        <v>12422113000</v>
      </c>
      <c r="E4972" t="n">
        <v>1122815000</v>
      </c>
      <c r="F4972" t="n">
        <v>159122000</v>
      </c>
      <c r="G4972" t="n">
        <v>483035000</v>
      </c>
      <c r="H4972" t="n">
        <v>3.9</v>
      </c>
      <c r="I4972" t="n">
        <v>4.5</v>
      </c>
      <c r="K4972" t="n">
        <v>-796512000</v>
      </c>
      <c r="L4972" t="n">
        <v>915311000</v>
      </c>
      <c r="U4972">
        <f>(L4972-K4972)/(2*D4972*0.01)</f>
      </c>
      <c r="V4972">
        <f>(L4972+K4972)/(D4972*0.0001)</f>
      </c>
    </row>
    <row r="4973">
      <c r="A4973" t="n">
        <v>2015</v>
      </c>
      <c r="B4973" t="inlineStr">
        <is>
          <t>00145862</t>
        </is>
      </c>
      <c r="C4973" t="inlineStr">
        <is>
          <t>인천도시가스</t>
        </is>
      </c>
      <c r="D4973" t="n">
        <v>12349331000</v>
      </c>
      <c r="E4973" t="n">
        <v>1268306000</v>
      </c>
      <c r="F4973" t="n">
        <v>304939000</v>
      </c>
      <c r="G4973" t="n">
        <v>459536000</v>
      </c>
      <c r="H4973" t="n">
        <v>3.5</v>
      </c>
      <c r="I4973" t="n">
        <v>3.48</v>
      </c>
      <c r="K4973" t="n">
        <v>-758397000</v>
      </c>
      <c r="L4973" t="n">
        <v>867795000</v>
      </c>
      <c r="O4973">
        <f>D4972</f>
      </c>
      <c r="P4973">
        <f>(E4973-F4973+G4973)/O4973*100</f>
      </c>
      <c r="Q4973">
        <f>H4972</f>
      </c>
      <c r="R4973">
        <f>I4972</f>
      </c>
      <c r="S4973">
        <f>H4973-H4972</f>
      </c>
      <c r="T4973">
        <f>I4973-I4972</f>
      </c>
      <c r="U4973">
        <f>(L4973-K4973)/(2*D4973*0.01)</f>
      </c>
      <c r="V4973">
        <f>(L4973+K4973)/(D4973*0.0001)</f>
      </c>
    </row>
    <row r="4974">
      <c r="A4974" t="n">
        <v>2016</v>
      </c>
      <c r="B4974" t="inlineStr">
        <is>
          <t>00145862</t>
        </is>
      </c>
      <c r="C4974" t="inlineStr">
        <is>
          <t>인천도시가스</t>
        </is>
      </c>
      <c r="D4974" t="n">
        <v>13689566000</v>
      </c>
      <c r="E4974" t="n">
        <v>1198294000</v>
      </c>
      <c r="F4974" t="n">
        <v>565039000</v>
      </c>
      <c r="G4974" t="n">
        <v>413017000</v>
      </c>
      <c r="H4974" t="n">
        <v>3.5</v>
      </c>
      <c r="I4974" t="n">
        <v>3.48</v>
      </c>
      <c r="K4974" t="n">
        <v>-772684000</v>
      </c>
      <c r="L4974" t="n">
        <v>880022000</v>
      </c>
      <c r="O4974">
        <f>D4973</f>
      </c>
      <c r="P4974">
        <f>(E4974-F4974+G4974)/O4974*100</f>
      </c>
      <c r="Q4974">
        <f>H4973</f>
      </c>
      <c r="R4974">
        <f>I4973</f>
      </c>
      <c r="S4974">
        <f>H4974-H4973</f>
      </c>
      <c r="T4974">
        <f>I4974-I4973</f>
      </c>
      <c r="U4974">
        <f>(L4974-K4974)/(2*D4974*0.01)</f>
      </c>
      <c r="V4974">
        <f>(L4974+K4974)/(D4974*0.0001)</f>
      </c>
    </row>
    <row r="4975">
      <c r="A4975" t="n">
        <v>2017</v>
      </c>
      <c r="B4975" t="inlineStr">
        <is>
          <t>00145862</t>
        </is>
      </c>
      <c r="C4975" t="inlineStr">
        <is>
          <t>인천도시가스</t>
        </is>
      </c>
      <c r="D4975" t="n">
        <v>15108456000</v>
      </c>
      <c r="E4975" t="n">
        <v>1173583000</v>
      </c>
      <c r="F4975" t="n">
        <v>402371000</v>
      </c>
      <c r="G4975" t="n">
        <v>468526000</v>
      </c>
      <c r="H4975" t="n">
        <v>3.6</v>
      </c>
      <c r="I4975" t="n">
        <v>3.3</v>
      </c>
      <c r="K4975" t="n">
        <v>-776253000</v>
      </c>
      <c r="L4975" t="n">
        <v>877813000</v>
      </c>
      <c r="O4975">
        <f>D4974</f>
      </c>
      <c r="P4975">
        <f>(E4975-F4975+G4975)/O4975*100</f>
      </c>
      <c r="Q4975">
        <f>H4974</f>
      </c>
      <c r="R4975">
        <f>I4974</f>
      </c>
      <c r="S4975">
        <f>H4975-H4974</f>
      </c>
      <c r="T4975">
        <f>I4975-I4974</f>
      </c>
      <c r="U4975">
        <f>(L4975-K4975)/(2*D4975*0.01)</f>
      </c>
      <c r="V4975">
        <f>(L4975+K4975)/(D4975*0.0001)</f>
      </c>
    </row>
    <row r="4976">
      <c r="A4976" t="n">
        <v>2018</v>
      </c>
      <c r="B4976" t="inlineStr">
        <is>
          <t>00145862</t>
        </is>
      </c>
      <c r="C4976" t="inlineStr">
        <is>
          <t>인천도시가스</t>
        </is>
      </c>
      <c r="D4976" t="n">
        <v>18769082000</v>
      </c>
      <c r="E4976" t="n">
        <v>1176501000</v>
      </c>
      <c r="F4976" t="n">
        <v>297884000</v>
      </c>
      <c r="G4976" t="n">
        <v>531365000</v>
      </c>
      <c r="H4976" t="n">
        <v>2.7</v>
      </c>
      <c r="I4976" t="n">
        <v>4.31</v>
      </c>
      <c r="K4976" t="n">
        <v>-1042195000</v>
      </c>
      <c r="L4976" t="n">
        <v>1184053000</v>
      </c>
      <c r="O4976">
        <f>D4975</f>
      </c>
      <c r="P4976">
        <f>(E4976-F4976+G4976)/O4976*100</f>
      </c>
      <c r="Q4976">
        <f>H4975</f>
      </c>
      <c r="R4976">
        <f>I4975</f>
      </c>
      <c r="S4976">
        <f>H4976-H4975</f>
      </c>
      <c r="T4976">
        <f>I4976-I4975</f>
      </c>
      <c r="U4976">
        <f>(L4976-K4976)/(2*D4976*0.01)</f>
      </c>
      <c r="V4976">
        <f>(L4976+K4976)/(D4976*0.0001)</f>
      </c>
    </row>
    <row r="4977">
      <c r="A4977" t="n">
        <v>2019</v>
      </c>
      <c r="B4977" t="inlineStr">
        <is>
          <t>00145862</t>
        </is>
      </c>
      <c r="C4977" t="inlineStr">
        <is>
          <t>인천도시가스</t>
        </is>
      </c>
      <c r="D4977" t="n">
        <v>20372755000</v>
      </c>
      <c r="E4977" t="n">
        <v>1454898000</v>
      </c>
      <c r="F4977" t="n">
        <v>1065142000</v>
      </c>
      <c r="G4977" t="n">
        <v>472013000</v>
      </c>
      <c r="H4977" t="n">
        <v>2.2</v>
      </c>
      <c r="I4977" t="n">
        <v>4.31</v>
      </c>
      <c r="O4977">
        <f>D4976</f>
      </c>
      <c r="P4977">
        <f>(E4977-F4977+G4977)/O4977*100</f>
      </c>
      <c r="Q4977">
        <f>H4976</f>
      </c>
      <c r="R4977">
        <f>I4976</f>
      </c>
      <c r="S4977">
        <f>H4977-H4976</f>
      </c>
      <c r="T4977">
        <f>I4977-I4976</f>
      </c>
    </row>
    <row r="4978">
      <c r="A4978" t="n">
        <v>2020</v>
      </c>
      <c r="B4978" t="inlineStr">
        <is>
          <t>00145862</t>
        </is>
      </c>
      <c r="C4978" t="inlineStr">
        <is>
          <t>인천도시가스</t>
        </is>
      </c>
      <c r="D4978" t="n">
        <v>20673090000</v>
      </c>
      <c r="E4978" t="n">
        <v>1464744000</v>
      </c>
      <c r="F4978" t="n">
        <v>797073000</v>
      </c>
      <c r="G4978" t="n">
        <v>417372000</v>
      </c>
      <c r="H4978" t="n">
        <v>2.68</v>
      </c>
      <c r="I4978" t="n">
        <v>4.655</v>
      </c>
      <c r="K4978" t="n">
        <v>-1560556000</v>
      </c>
      <c r="L4978" t="n">
        <v>1753908000</v>
      </c>
      <c r="N4978" t="n">
        <v>1250728000</v>
      </c>
      <c r="O4978">
        <f>D4977</f>
      </c>
      <c r="P4978">
        <f>(E4978-F4978+G4978)/O4978*100</f>
      </c>
      <c r="Q4978">
        <f>H4977</f>
      </c>
      <c r="R4978">
        <f>I4977</f>
      </c>
      <c r="S4978">
        <f>H4978-H4977</f>
      </c>
      <c r="T4978">
        <f>I4978-I4977</f>
      </c>
      <c r="U4978">
        <f>(L4978-K4978)/(2*D4978*0.01)</f>
      </c>
      <c r="V4978">
        <f>(L4978+K4978)/(D4978*0.0001)</f>
      </c>
    </row>
    <row r="4979">
      <c r="A4979" t="n">
        <v>2021</v>
      </c>
      <c r="B4979" t="inlineStr">
        <is>
          <t>00145862</t>
        </is>
      </c>
      <c r="C4979" t="inlineStr">
        <is>
          <t>인천도시가스</t>
        </is>
      </c>
      <c r="D4979" t="n">
        <v>20393342000</v>
      </c>
      <c r="E4979" t="n">
        <v>1458186000</v>
      </c>
      <c r="F4979" t="n">
        <v>641934000</v>
      </c>
      <c r="G4979" t="n">
        <v>616516000</v>
      </c>
      <c r="H4979" t="n">
        <v>2.997</v>
      </c>
      <c r="I4979" t="n">
        <v>3.095</v>
      </c>
      <c r="K4979" t="n">
        <v>-901718000</v>
      </c>
      <c r="L4979" t="n">
        <v>990624000</v>
      </c>
      <c r="N4979" t="n">
        <v>1753908000</v>
      </c>
      <c r="O4979">
        <f>D4978</f>
      </c>
      <c r="P4979">
        <f>(E4979-F4979+G4979)/O4979*100</f>
      </c>
      <c r="Q4979">
        <f>H4978</f>
      </c>
      <c r="R4979">
        <f>I4978</f>
      </c>
      <c r="S4979">
        <f>H4979-H4978</f>
      </c>
      <c r="T4979">
        <f>I4979-I4978</f>
      </c>
      <c r="U4979">
        <f>(L4979-K4979)/(2*D4979*0.01)</f>
      </c>
      <c r="V4979">
        <f>(L4979+K4979)/(D4979*0.0001)</f>
      </c>
    </row>
    <row r="4980">
      <c r="A4980" t="n">
        <v>2022</v>
      </c>
      <c r="B4980" t="inlineStr">
        <is>
          <t>00145862</t>
        </is>
      </c>
      <c r="C4980" t="inlineStr">
        <is>
          <t>인천도시가스</t>
        </is>
      </c>
      <c r="D4980" t="n">
        <v>19169849000</v>
      </c>
      <c r="E4980" t="n">
        <v>1305694000</v>
      </c>
      <c r="F4980" t="n">
        <v>934740000</v>
      </c>
      <c r="G4980" t="n">
        <v>579541000</v>
      </c>
      <c r="H4980" t="n">
        <v>5.487</v>
      </c>
      <c r="I4980" t="n">
        <v>3.095</v>
      </c>
      <c r="K4980" t="n">
        <v>-711234000</v>
      </c>
      <c r="L4980" t="n">
        <v>772834000</v>
      </c>
      <c r="N4980" t="n">
        <v>990624000</v>
      </c>
      <c r="O4980">
        <f>D4979</f>
      </c>
      <c r="P4980">
        <f>(E4980-F4980+G4980)/O4980*100</f>
      </c>
      <c r="Q4980">
        <f>H4979</f>
      </c>
      <c r="R4980">
        <f>I4979</f>
      </c>
      <c r="S4980">
        <f>H4980-H4979</f>
      </c>
      <c r="T4980">
        <f>I4980-I4979</f>
      </c>
      <c r="U4980">
        <f>(L4980-K4980)/(2*D4980*0.01)</f>
      </c>
      <c r="V4980">
        <f>(L4980+K4980)/(D4980*0.0001)</f>
      </c>
    </row>
    <row r="4981">
      <c r="A4981" t="n">
        <v>2023</v>
      </c>
      <c r="B4981" t="inlineStr">
        <is>
          <t>00145862</t>
        </is>
      </c>
      <c r="C4981" t="inlineStr">
        <is>
          <t>인천도시가스</t>
        </is>
      </c>
      <c r="D4981" t="n">
        <v>21066273000</v>
      </c>
      <c r="E4981" t="n">
        <v>1099771000</v>
      </c>
      <c r="F4981" t="n">
        <v>1043971000</v>
      </c>
      <c r="G4981" t="n">
        <v>938789000</v>
      </c>
      <c r="H4981" t="n">
        <v>4.66</v>
      </c>
      <c r="I4981" t="n">
        <v>3.19</v>
      </c>
      <c r="K4981" t="n">
        <v>-774558000</v>
      </c>
      <c r="L4981" t="n">
        <v>842374000</v>
      </c>
      <c r="N4981" t="n">
        <v>772834000</v>
      </c>
      <c r="O4981">
        <f>D4980</f>
      </c>
      <c r="P4981">
        <f>(E4981-F4981+G4981)/O4981*100</f>
      </c>
      <c r="Q4981">
        <f>H4980</f>
      </c>
      <c r="R4981">
        <f>I4980</f>
      </c>
      <c r="S4981">
        <f>H4981-H4980</f>
      </c>
      <c r="T4981">
        <f>I4981-I4980</f>
      </c>
      <c r="U4981">
        <f>(L4981-K4981)/(2*D4981*0.01)</f>
      </c>
      <c r="V4981">
        <f>(L4981+K4981)/(D4981*0.0001)</f>
      </c>
    </row>
    <row r="4982">
      <c r="A4982" t="n">
        <v>2024</v>
      </c>
      <c r="B4982" t="inlineStr">
        <is>
          <t>00145862</t>
        </is>
      </c>
      <c r="C4982" t="inlineStr">
        <is>
          <t>인천도시가스</t>
        </is>
      </c>
      <c r="D4982" t="n">
        <v>24093228000</v>
      </c>
      <c r="E4982" t="n">
        <v>1187834000</v>
      </c>
      <c r="F4982" t="n">
        <v>1248219000</v>
      </c>
      <c r="G4982" t="n">
        <v>856135000</v>
      </c>
      <c r="H4982" t="n">
        <v>4.01</v>
      </c>
      <c r="I4982" t="n">
        <v>4.16</v>
      </c>
      <c r="K4982" t="n">
        <v>-860040000</v>
      </c>
      <c r="L4982" t="n">
        <v>934422000</v>
      </c>
      <c r="O4982">
        <f>D4981</f>
      </c>
      <c r="P4982">
        <f>(E4982-F4982+G4982)/O4982*100</f>
      </c>
      <c r="Q4982">
        <f>H4981</f>
      </c>
      <c r="R4982">
        <f>I4981</f>
      </c>
      <c r="S4982">
        <f>H4982-H4981</f>
      </c>
      <c r="T4982">
        <f>I4982-I4981</f>
      </c>
      <c r="U4982">
        <f>(L4982-K4982)/(2*D4982*0.01)</f>
      </c>
      <c r="V4982">
        <f>(L4982+K4982)/(D4982*0.0001)</f>
      </c>
    </row>
    <row r="4983">
      <c r="A4983" t="n">
        <v>2025</v>
      </c>
      <c r="B4983" t="inlineStr">
        <is>
          <t>00145862</t>
        </is>
      </c>
      <c r="C4983" t="inlineStr">
        <is>
          <t>인천도시가스</t>
        </is>
      </c>
      <c r="D4983" t="n">
        <v>24446227000</v>
      </c>
      <c r="E4983" t="n">
        <v>1737509000</v>
      </c>
      <c r="F4983" t="n">
        <v>2197213000</v>
      </c>
      <c r="G4983" t="n">
        <v>843109000</v>
      </c>
      <c r="H4983" t="n">
        <v>4.31</v>
      </c>
      <c r="I4983" t="n">
        <v>4.16</v>
      </c>
      <c r="K4983" t="n">
        <v>-905394000</v>
      </c>
      <c r="L4983" t="n">
        <v>984534000</v>
      </c>
      <c r="O4983">
        <f>D4982</f>
      </c>
      <c r="P4983">
        <f>(E4983-F4983+G4983)/O4983*100</f>
      </c>
      <c r="Q4983">
        <f>H4982</f>
      </c>
      <c r="R4983">
        <f>I4982</f>
      </c>
      <c r="S4983">
        <f>H4983-H4982</f>
      </c>
      <c r="T4983">
        <f>I4983-I4982</f>
      </c>
      <c r="U4983">
        <f>(L4983-K4983)/(2*D4983*0.01)</f>
      </c>
      <c r="V4983">
        <f>(L4983+K4983)/(D4983*0.0001)</f>
      </c>
    </row>
    <row r="4984">
      <c r="A4984" t="n">
        <v>2014</v>
      </c>
      <c r="B4984" t="inlineStr">
        <is>
          <t>00145880</t>
        </is>
      </c>
      <c r="C4984" t="inlineStr">
        <is>
          <t>현대제철</t>
        </is>
      </c>
      <c r="D4984" t="n">
        <v>532744181000</v>
      </c>
      <c r="E4984" t="n">
        <v>68589598000</v>
      </c>
      <c r="F4984" t="n">
        <v>37488868000</v>
      </c>
      <c r="G4984" t="n">
        <v>16426292000</v>
      </c>
      <c r="H4984" t="n">
        <v>3.345</v>
      </c>
      <c r="I4984" t="n">
        <v>4.81</v>
      </c>
      <c r="K4984" t="n">
        <v>-54465480000</v>
      </c>
      <c r="L4984" t="n">
        <v>66239199000</v>
      </c>
      <c r="M4984" t="n">
        <v>67898263000</v>
      </c>
      <c r="N4984" t="n">
        <v>-56590605000</v>
      </c>
      <c r="U4984">
        <f>(L4984-K4984)/(2*D4984*0.01)</f>
      </c>
      <c r="V4984">
        <f>(L4984+K4984)/(D4984*0.0001)</f>
      </c>
    </row>
    <row r="4985">
      <c r="A4985" t="n">
        <v>2015</v>
      </c>
      <c r="B4985" t="inlineStr">
        <is>
          <t>00145880</t>
        </is>
      </c>
      <c r="C4985" t="inlineStr">
        <is>
          <t>현대제철</t>
        </is>
      </c>
      <c r="D4985" t="n">
        <v>659655253000</v>
      </c>
      <c r="E4985" t="n">
        <v>83838097000</v>
      </c>
      <c r="F4985" t="n">
        <v>52002114000</v>
      </c>
      <c r="G4985" t="n">
        <v>17696667000</v>
      </c>
      <c r="H4985" t="n">
        <v>5.415</v>
      </c>
      <c r="I4985" t="n">
        <v>7.3</v>
      </c>
      <c r="K4985" t="n">
        <v>-72136692000</v>
      </c>
      <c r="L4985" t="n">
        <v>88224814000</v>
      </c>
      <c r="M4985" t="n">
        <v>90322926000</v>
      </c>
      <c r="N4985" t="n">
        <v>-74921128000</v>
      </c>
      <c r="O4985">
        <f>D4984</f>
      </c>
      <c r="P4985">
        <f>(E4985-F4985+G4985)/O4985*100</f>
      </c>
      <c r="Q4985">
        <f>H4984</f>
      </c>
      <c r="R4985">
        <f>I4984</f>
      </c>
      <c r="S4985">
        <f>H4985-H4984</f>
      </c>
      <c r="T4985">
        <f>I4985-I4984</f>
      </c>
      <c r="U4985">
        <f>(L4985-K4985)/(2*D4985*0.01)</f>
      </c>
      <c r="V4985">
        <f>(L4985+K4985)/(D4985*0.0001)</f>
      </c>
    </row>
    <row r="4986">
      <c r="A4986" t="n">
        <v>2016</v>
      </c>
      <c r="B4986" t="inlineStr">
        <is>
          <t>00145880</t>
        </is>
      </c>
      <c r="C4986" t="inlineStr">
        <is>
          <t>현대제철</t>
        </is>
      </c>
      <c r="D4986" t="n">
        <v>669610579000</v>
      </c>
      <c r="E4986" t="n">
        <v>95985845000</v>
      </c>
      <c r="F4986" t="n">
        <v>55958979000</v>
      </c>
      <c r="G4986" t="n">
        <v>18493672000</v>
      </c>
      <c r="H4986" t="n">
        <v>4.615</v>
      </c>
      <c r="I4986" t="n">
        <v>7.245</v>
      </c>
      <c r="K4986" t="n">
        <v>-68352546000</v>
      </c>
      <c r="L4986" t="n">
        <v>83085350000</v>
      </c>
      <c r="M4986" t="n">
        <v>84745013000</v>
      </c>
      <c r="N4986" t="n">
        <v>-70725907000</v>
      </c>
      <c r="O4986">
        <f>D4985</f>
      </c>
      <c r="P4986">
        <f>(E4986-F4986+G4986)/O4986*100</f>
      </c>
      <c r="Q4986">
        <f>H4985</f>
      </c>
      <c r="R4986">
        <f>I4985</f>
      </c>
      <c r="S4986">
        <f>H4986-H4985</f>
      </c>
      <c r="T4986">
        <f>I4986-I4985</f>
      </c>
      <c r="U4986">
        <f>(L4986-K4986)/(2*D4986*0.01)</f>
      </c>
      <c r="V4986">
        <f>(L4986+K4986)/(D4986*0.0001)</f>
      </c>
    </row>
    <row r="4987">
      <c r="A4987" t="n">
        <v>2017</v>
      </c>
      <c r="B4987" t="inlineStr">
        <is>
          <t>00145880</t>
        </is>
      </c>
      <c r="C4987" t="inlineStr">
        <is>
          <t>현대제철</t>
        </is>
      </c>
      <c r="D4987" t="n">
        <v>697504543000</v>
      </c>
      <c r="E4987" t="n">
        <v>87319024000</v>
      </c>
      <c r="F4987" t="n">
        <v>63768176000</v>
      </c>
      <c r="G4987" t="n">
        <v>18989519000</v>
      </c>
      <c r="H4987" t="n">
        <v>5.335</v>
      </c>
      <c r="I4987" t="n">
        <v>6.04</v>
      </c>
      <c r="K4987" t="n">
        <v>-71440748000</v>
      </c>
      <c r="L4987" t="n">
        <v>86691738000</v>
      </c>
      <c r="M4987" t="n">
        <v>88665136000</v>
      </c>
      <c r="N4987" t="n">
        <v>-74091690000</v>
      </c>
      <c r="O4987">
        <f>D4986</f>
      </c>
      <c r="P4987">
        <f>(E4987-F4987+G4987)/O4987*100</f>
      </c>
      <c r="Q4987">
        <f>H4986</f>
      </c>
      <c r="R4987">
        <f>I4986</f>
      </c>
      <c r="S4987">
        <f>H4987-H4986</f>
      </c>
      <c r="T4987">
        <f>I4987-I4986</f>
      </c>
      <c r="U4987">
        <f>(L4987-K4987)/(2*D4987*0.01)</f>
      </c>
      <c r="V4987">
        <f>(L4987+K4987)/(D4987*0.0001)</f>
      </c>
    </row>
    <row r="4988">
      <c r="A4988" t="n">
        <v>2018</v>
      </c>
      <c r="B4988" t="inlineStr">
        <is>
          <t>00145880</t>
        </is>
      </c>
      <c r="C4988" t="inlineStr">
        <is>
          <t>현대제철</t>
        </is>
      </c>
      <c r="D4988" t="n">
        <v>773825709000</v>
      </c>
      <c r="E4988" t="n">
        <v>84602044000</v>
      </c>
      <c r="F4988" t="n">
        <v>81119370000</v>
      </c>
      <c r="G4988" t="n">
        <v>21748051000</v>
      </c>
      <c r="H4988" t="n">
        <v>5.295</v>
      </c>
      <c r="I4988" t="n">
        <v>7.155</v>
      </c>
      <c r="K4988" t="n">
        <v>-82164434000</v>
      </c>
      <c r="L4988" t="n">
        <v>99963699000</v>
      </c>
      <c r="M4988" t="n">
        <v>101856278000</v>
      </c>
      <c r="N4988" t="n">
        <v>-84975564000</v>
      </c>
      <c r="O4988">
        <f>D4987</f>
      </c>
      <c r="P4988">
        <f>(E4988-F4988+G4988)/O4988*100</f>
      </c>
      <c r="Q4988">
        <f>H4987</f>
      </c>
      <c r="R4988">
        <f>I4987</f>
      </c>
      <c r="S4988">
        <f>H4988-H4987</f>
      </c>
      <c r="T4988">
        <f>I4988-I4987</f>
      </c>
      <c r="U4988">
        <f>(L4988-K4988)/(2*D4988*0.01)</f>
      </c>
      <c r="V4988">
        <f>(L4988+K4988)/(D4988*0.0001)</f>
      </c>
    </row>
    <row r="4989">
      <c r="A4989" t="n">
        <v>2019</v>
      </c>
      <c r="B4989" t="inlineStr">
        <is>
          <t>00145880</t>
        </is>
      </c>
      <c r="C4989" t="inlineStr">
        <is>
          <t>현대제철</t>
        </is>
      </c>
      <c r="D4989" t="n">
        <v>787549950000</v>
      </c>
      <c r="E4989" t="n">
        <v>92027012000</v>
      </c>
      <c r="F4989" t="n">
        <v>80634858000</v>
      </c>
      <c r="G4989" t="n">
        <v>20508461000</v>
      </c>
      <c r="H4989" t="n">
        <v>4.955</v>
      </c>
      <c r="I4989" t="n">
        <v>6.155</v>
      </c>
      <c r="J4989" t="n">
        <v>16.365</v>
      </c>
      <c r="K4989" t="n">
        <v>-86973606000</v>
      </c>
      <c r="L4989" t="n">
        <v>106016441000</v>
      </c>
      <c r="M4989" t="n">
        <v>107553576000</v>
      </c>
      <c r="N4989" t="n">
        <v>-89620948000</v>
      </c>
      <c r="O4989">
        <f>D4988</f>
      </c>
      <c r="P4989">
        <f>(E4989-F4989+G4989)/O4989*100</f>
      </c>
      <c r="Q4989">
        <f>H4988</f>
      </c>
      <c r="R4989">
        <f>I4988</f>
      </c>
      <c r="S4989">
        <f>H4989-H4988</f>
      </c>
      <c r="T4989">
        <f>I4989-I4988</f>
      </c>
      <c r="U4989">
        <f>(L4989-K4989)/(2*D4989*0.01)</f>
      </c>
      <c r="V4989">
        <f>(L4989+K4989)/(D4989*0.0001)</f>
      </c>
    </row>
    <row r="4990">
      <c r="A4990" t="n">
        <v>2020</v>
      </c>
      <c r="B4990" t="inlineStr">
        <is>
          <t>00145880</t>
        </is>
      </c>
      <c r="C4990" t="inlineStr">
        <is>
          <t>현대제철</t>
        </is>
      </c>
      <c r="D4990" t="n">
        <v>848152313000</v>
      </c>
      <c r="E4990" t="n">
        <v>91057008000</v>
      </c>
      <c r="F4990" t="n">
        <v>75334360000</v>
      </c>
      <c r="G4990" t="n">
        <v>18366661000</v>
      </c>
      <c r="H4990" t="n">
        <v>4.535</v>
      </c>
      <c r="I4990" t="n">
        <v>7.225</v>
      </c>
      <c r="J4990" t="n">
        <v>14.88</v>
      </c>
      <c r="K4990" t="n">
        <v>-94468139000</v>
      </c>
      <c r="L4990" t="n">
        <v>114350464000</v>
      </c>
      <c r="M4990" t="n">
        <v>116174031000</v>
      </c>
      <c r="N4990" t="n">
        <v>-96080862000</v>
      </c>
      <c r="O4990">
        <f>D4989</f>
      </c>
      <c r="P4990">
        <f>(E4990-F4990+G4990)/O4990*100</f>
      </c>
      <c r="Q4990">
        <f>H4989</f>
      </c>
      <c r="R4990">
        <f>I4989</f>
      </c>
      <c r="S4990">
        <f>H4990-H4989</f>
      </c>
      <c r="T4990">
        <f>I4990-I4989</f>
      </c>
      <c r="U4990">
        <f>(L4990-K4990)/(2*D4990*0.01)</f>
      </c>
      <c r="V4990">
        <f>(L4990+K4990)/(D4990*0.0001)</f>
      </c>
    </row>
    <row r="4991">
      <c r="A4991" t="n">
        <v>2021</v>
      </c>
      <c r="B4991" t="inlineStr">
        <is>
          <t>00145880</t>
        </is>
      </c>
      <c r="C4991" t="inlineStr">
        <is>
          <t>현대제철</t>
        </is>
      </c>
      <c r="D4991" t="n">
        <v>872190112000</v>
      </c>
      <c r="E4991" t="n">
        <v>101603251000</v>
      </c>
      <c r="F4991" t="n">
        <v>67035465000</v>
      </c>
      <c r="G4991" t="n">
        <v>20895302000</v>
      </c>
      <c r="H4991" t="n">
        <v>4.915</v>
      </c>
      <c r="I4991" t="n">
        <v>8.994999999999999</v>
      </c>
      <c r="J4991" t="n">
        <v>12.69</v>
      </c>
      <c r="K4991" t="n">
        <v>-93664938000</v>
      </c>
      <c r="L4991" t="n">
        <v>112432347000</v>
      </c>
      <c r="M4991" t="n">
        <v>114924500000</v>
      </c>
      <c r="N4991" t="n">
        <v>-97180018000</v>
      </c>
      <c r="O4991">
        <f>D4990</f>
      </c>
      <c r="P4991">
        <f>(E4991-F4991+G4991)/O4991*100</f>
      </c>
      <c r="Q4991">
        <f>H4990</f>
      </c>
      <c r="R4991">
        <f>I4990</f>
      </c>
      <c r="S4991">
        <f>H4991-H4990</f>
      </c>
      <c r="T4991">
        <f>I4991-I4990</f>
      </c>
      <c r="U4991">
        <f>(L4991-K4991)/(2*D4991*0.01)</f>
      </c>
      <c r="V4991">
        <f>(L4991+K4991)/(D4991*0.0001)</f>
      </c>
    </row>
    <row r="4992">
      <c r="A4992" t="n">
        <v>2022</v>
      </c>
      <c r="B4992" t="inlineStr">
        <is>
          <t>00145880</t>
        </is>
      </c>
      <c r="C4992" t="inlineStr">
        <is>
          <t>현대제철</t>
        </is>
      </c>
      <c r="D4992" t="n">
        <v>779230203000</v>
      </c>
      <c r="E4992" t="n">
        <v>116117564000</v>
      </c>
      <c r="F4992" t="n">
        <v>45935779000</v>
      </c>
      <c r="G4992" t="n">
        <v>25662197000</v>
      </c>
      <c r="H4992" t="n">
        <v>6.44</v>
      </c>
      <c r="I4992" t="n">
        <v>7.45</v>
      </c>
      <c r="J4992" t="n">
        <v>9.265000000000001</v>
      </c>
      <c r="K4992" t="n">
        <v>-77341533000</v>
      </c>
      <c r="L4992" t="n">
        <v>91295235000</v>
      </c>
      <c r="M4992" t="n">
        <v>95479260000</v>
      </c>
      <c r="N4992" t="n">
        <v>-81803122000</v>
      </c>
      <c r="O4992">
        <f>D4991</f>
      </c>
      <c r="P4992">
        <f>(E4992-F4992+G4992)/O4992*100</f>
      </c>
      <c r="Q4992">
        <f>H4991</f>
      </c>
      <c r="R4992">
        <f>I4991</f>
      </c>
      <c r="S4992">
        <f>H4992-H4991</f>
      </c>
      <c r="T4992">
        <f>I4992-I4991</f>
      </c>
      <c r="U4992">
        <f>(L4992-K4992)/(2*D4992*0.01)</f>
      </c>
      <c r="V4992">
        <f>(L4992+K4992)/(D4992*0.0001)</f>
      </c>
    </row>
    <row r="4993">
      <c r="A4993" t="n">
        <v>2023</v>
      </c>
      <c r="B4993" t="inlineStr">
        <is>
          <t>00145880</t>
        </is>
      </c>
      <c r="C4993" t="inlineStr">
        <is>
          <t>현대제철</t>
        </is>
      </c>
      <c r="D4993" t="n">
        <v>908987658000</v>
      </c>
      <c r="E4993" t="n">
        <v>94234237000</v>
      </c>
      <c r="F4993" t="n">
        <v>83192033000</v>
      </c>
      <c r="G4993" t="n">
        <v>38143575000</v>
      </c>
      <c r="H4993" t="n">
        <v>5.96</v>
      </c>
      <c r="I4993" t="n">
        <v>7.015</v>
      </c>
      <c r="J4993" t="n">
        <v>9.895</v>
      </c>
      <c r="K4993" t="n">
        <v>-93892457000</v>
      </c>
      <c r="L4993" t="n">
        <v>111735860000</v>
      </c>
      <c r="M4993" t="n">
        <v>116005911000</v>
      </c>
      <c r="N4993" t="n">
        <v>-98650405000</v>
      </c>
      <c r="O4993">
        <f>D4992</f>
      </c>
      <c r="P4993">
        <f>(E4993-F4993+G4993)/O4993*100</f>
      </c>
      <c r="Q4993">
        <f>H4992</f>
      </c>
      <c r="R4993">
        <f>I4992</f>
      </c>
      <c r="S4993">
        <f>H4993-H4992</f>
      </c>
      <c r="T4993">
        <f>I4993-I4992</f>
      </c>
      <c r="U4993">
        <f>(L4993-K4993)/(2*D4993*0.01)</f>
      </c>
      <c r="V4993">
        <f>(L4993+K4993)/(D4993*0.0001)</f>
      </c>
    </row>
    <row r="4994">
      <c r="A4994" t="n">
        <v>2024</v>
      </c>
      <c r="B4994" t="inlineStr">
        <is>
          <t>00145880</t>
        </is>
      </c>
      <c r="C4994" t="inlineStr">
        <is>
          <t>현대제철</t>
        </is>
      </c>
      <c r="D4994" t="n">
        <v>1081577529000</v>
      </c>
      <c r="E4994" t="n">
        <v>116144010000</v>
      </c>
      <c r="F4994" t="n">
        <v>114704417000</v>
      </c>
      <c r="G4994" t="n">
        <v>40857867000</v>
      </c>
      <c r="H4994" t="n">
        <v>5.76</v>
      </c>
      <c r="I4994" t="n">
        <v>5.6</v>
      </c>
      <c r="J4994" t="n">
        <v>9.404999999999999</v>
      </c>
      <c r="K4994" t="n">
        <v>-113170063000</v>
      </c>
      <c r="L4994" t="n">
        <v>134038353000</v>
      </c>
      <c r="M4994" t="n">
        <v>138368152000</v>
      </c>
      <c r="N4994" t="n">
        <v>-118313450000</v>
      </c>
      <c r="O4994">
        <f>D4993</f>
      </c>
      <c r="P4994">
        <f>(E4994-F4994+G4994)/O4994*100</f>
      </c>
      <c r="Q4994">
        <f>H4993</f>
      </c>
      <c r="R4994">
        <f>I4993</f>
      </c>
      <c r="S4994">
        <f>H4994-H4993</f>
      </c>
      <c r="T4994">
        <f>I4994-I4993</f>
      </c>
      <c r="U4994">
        <f>(L4994-K4994)/(2*D4994*0.01)</f>
      </c>
      <c r="V4994">
        <f>(L4994+K4994)/(D4994*0.0001)</f>
      </c>
    </row>
    <row r="4995">
      <c r="A4995" t="n">
        <v>2014</v>
      </c>
      <c r="B4995" t="inlineStr">
        <is>
          <t>00145914</t>
        </is>
      </c>
      <c r="C4995" t="inlineStr">
        <is>
          <t>인터엠</t>
        </is>
      </c>
      <c r="D4995" t="n">
        <v>4950100570</v>
      </c>
      <c r="E4995" t="n">
        <v>733856686</v>
      </c>
      <c r="F4995" t="n">
        <v>385410525</v>
      </c>
      <c r="G4995" t="n">
        <v>82953763</v>
      </c>
      <c r="H4995" t="n">
        <v>2.83</v>
      </c>
      <c r="I4995" t="n">
        <v>2</v>
      </c>
    </row>
    <row r="4996">
      <c r="A4996" t="n">
        <v>2015</v>
      </c>
      <c r="B4996" t="inlineStr">
        <is>
          <t>00145914</t>
        </is>
      </c>
      <c r="C4996" t="inlineStr">
        <is>
          <t>인터엠</t>
        </is>
      </c>
      <c r="D4996" t="n">
        <v>5763184230</v>
      </c>
      <c r="E4996" t="n">
        <v>756744625</v>
      </c>
      <c r="F4996" t="n">
        <v>479172424</v>
      </c>
      <c r="G4996" t="n">
        <v>67256734</v>
      </c>
      <c r="H4996" t="n">
        <v>2.83</v>
      </c>
      <c r="I4996" t="n">
        <v>2</v>
      </c>
      <c r="J4996" t="n">
        <v>8.301</v>
      </c>
      <c r="O4996">
        <f>D4995</f>
      </c>
      <c r="P4996">
        <f>(E4996-F4996+G4996)/O4996*100</f>
      </c>
      <c r="Q4996">
        <f>H4995</f>
      </c>
      <c r="R4996">
        <f>I4995</f>
      </c>
      <c r="S4996">
        <f>H4996-H4995</f>
      </c>
      <c r="T4996">
        <f>I4996-I4995</f>
      </c>
    </row>
    <row r="4997">
      <c r="A4997" t="n">
        <v>2016</v>
      </c>
      <c r="B4997" t="inlineStr">
        <is>
          <t>00145914</t>
        </is>
      </c>
      <c r="C4997" t="inlineStr">
        <is>
          <t>인터엠</t>
        </is>
      </c>
      <c r="D4997" t="n">
        <v>6022004000</v>
      </c>
      <c r="E4997" t="n">
        <v>873415000</v>
      </c>
      <c r="F4997" t="n">
        <v>497271000</v>
      </c>
      <c r="G4997" t="n">
        <v>67273000</v>
      </c>
      <c r="H4997" t="n">
        <v>2.21</v>
      </c>
      <c r="I4997" t="n">
        <v>2</v>
      </c>
      <c r="J4997" t="n">
        <v>8.901</v>
      </c>
      <c r="O4997">
        <f>D4996</f>
      </c>
      <c r="P4997">
        <f>(E4997-F4997+G4997)/O4997*100</f>
      </c>
      <c r="Q4997">
        <f>H4996</f>
      </c>
      <c r="R4997">
        <f>I4996</f>
      </c>
      <c r="S4997">
        <f>H4997-H4996</f>
      </c>
      <c r="T4997">
        <f>I4997-I4996</f>
      </c>
    </row>
    <row r="4998">
      <c r="A4998" t="n">
        <v>2017</v>
      </c>
      <c r="B4998" t="inlineStr">
        <is>
          <t>00145914</t>
        </is>
      </c>
      <c r="C4998" t="inlineStr">
        <is>
          <t>인터엠</t>
        </is>
      </c>
      <c r="D4998" t="n">
        <v>7413550000</v>
      </c>
      <c r="E4998" t="n">
        <v>780587000</v>
      </c>
      <c r="F4998" t="n">
        <v>606326000</v>
      </c>
      <c r="G4998" t="n">
        <v>56001000</v>
      </c>
      <c r="H4998" t="n">
        <v>1.78</v>
      </c>
      <c r="I4998" t="n">
        <v>2</v>
      </c>
      <c r="J4998" t="n">
        <v>8.901</v>
      </c>
      <c r="O4998">
        <f>D4997</f>
      </c>
      <c r="P4998">
        <f>(E4998-F4998+G4998)/O4998*100</f>
      </c>
      <c r="Q4998">
        <f>H4997</f>
      </c>
      <c r="R4998">
        <f>I4997</f>
      </c>
      <c r="S4998">
        <f>H4998-H4997</f>
      </c>
      <c r="T4998">
        <f>I4998-I4997</f>
      </c>
    </row>
    <row r="4999">
      <c r="A4999" t="n">
        <v>2018</v>
      </c>
      <c r="B4999" t="inlineStr">
        <is>
          <t>00145914</t>
        </is>
      </c>
      <c r="C4999" t="inlineStr">
        <is>
          <t>인터엠</t>
        </is>
      </c>
      <c r="D4999" t="n">
        <v>4727706000</v>
      </c>
      <c r="E4999" t="n">
        <v>1009683000</v>
      </c>
      <c r="F4999" t="n">
        <v>3319073000</v>
      </c>
      <c r="G4999" t="n">
        <v>115847000</v>
      </c>
      <c r="H4999" t="n">
        <v>2.72</v>
      </c>
      <c r="I4999" t="n">
        <v>2</v>
      </c>
      <c r="J4999" t="n">
        <v>6.437</v>
      </c>
      <c r="O4999">
        <f>D4998</f>
      </c>
      <c r="P4999">
        <f>(E4999-F4999+G4999)/O4999*100</f>
      </c>
      <c r="Q4999">
        <f>H4998</f>
      </c>
      <c r="R4999">
        <f>I4998</f>
      </c>
      <c r="S4999">
        <f>H4999-H4998</f>
      </c>
      <c r="T4999">
        <f>I4999-I4998</f>
      </c>
    </row>
    <row r="5000">
      <c r="A5000" t="n">
        <v>2019</v>
      </c>
      <c r="B5000" t="inlineStr">
        <is>
          <t>00145914</t>
        </is>
      </c>
      <c r="C5000" t="inlineStr">
        <is>
          <t>인터엠</t>
        </is>
      </c>
      <c r="D5000" t="n">
        <v>6182324000</v>
      </c>
      <c r="E5000" t="n">
        <v>945218000</v>
      </c>
      <c r="F5000" t="n">
        <v>910545000</v>
      </c>
      <c r="G5000" t="n">
        <v>101885000</v>
      </c>
      <c r="H5000" t="n">
        <v>1.81</v>
      </c>
      <c r="J5000" t="n">
        <v>4.9469</v>
      </c>
      <c r="O5000">
        <f>D4999</f>
      </c>
      <c r="P5000">
        <f>(E5000-F5000+G5000)/O5000*100</f>
      </c>
      <c r="Q5000">
        <f>H4999</f>
      </c>
      <c r="S5000">
        <f>H5000-H4999</f>
      </c>
    </row>
    <row r="5001">
      <c r="A5001" t="n">
        <v>2020</v>
      </c>
      <c r="B5001" t="inlineStr">
        <is>
          <t>00145914</t>
        </is>
      </c>
      <c r="C5001" t="inlineStr">
        <is>
          <t>인터엠</t>
        </is>
      </c>
      <c r="D5001" t="n">
        <v>6635173000</v>
      </c>
      <c r="E5001" t="n">
        <v>1221664000</v>
      </c>
      <c r="F5001" t="n">
        <v>271958000</v>
      </c>
      <c r="G5001" t="n">
        <v>96685000</v>
      </c>
      <c r="H5001" t="n">
        <v>1.68</v>
      </c>
      <c r="K5001" t="n">
        <v>302183000</v>
      </c>
      <c r="L5001" t="n">
        <v>334941000</v>
      </c>
      <c r="M5001" t="n">
        <v>-334186000</v>
      </c>
      <c r="N5001" t="n">
        <v>-307199000</v>
      </c>
      <c r="O5001">
        <f>D5000</f>
      </c>
      <c r="P5001">
        <f>(E5001-F5001+G5001)/O5001*100</f>
      </c>
      <c r="Q5001">
        <f>H5000</f>
      </c>
      <c r="S5001">
        <f>H5001-H5000</f>
      </c>
      <c r="U5001">
        <f>(L5001-K5001)/(2*D5001*0.01)</f>
      </c>
    </row>
    <row r="5002">
      <c r="A5002" t="n">
        <v>2021</v>
      </c>
      <c r="B5002" t="inlineStr">
        <is>
          <t>00145914</t>
        </is>
      </c>
      <c r="C5002" t="inlineStr">
        <is>
          <t>인터엠</t>
        </is>
      </c>
      <c r="D5002" t="n">
        <v>7193951000</v>
      </c>
      <c r="E5002" t="n">
        <v>1076511000</v>
      </c>
      <c r="F5002" t="n">
        <v>739415000</v>
      </c>
      <c r="G5002" t="n">
        <v>94874000</v>
      </c>
      <c r="H5002" t="n">
        <v>2.84</v>
      </c>
      <c r="I5002" t="n">
        <v>2</v>
      </c>
      <c r="K5002" t="n">
        <v>-486844000</v>
      </c>
      <c r="L5002" t="n">
        <v>557375000</v>
      </c>
      <c r="M5002" t="n">
        <v>556871000</v>
      </c>
      <c r="N5002" t="n">
        <v>-495411000</v>
      </c>
      <c r="O5002">
        <f>D5001</f>
      </c>
      <c r="P5002">
        <f>(E5002-F5002+G5002)/O5002*100</f>
      </c>
      <c r="Q5002">
        <f>H5001</f>
      </c>
      <c r="S5002">
        <f>H5002-H5001</f>
      </c>
      <c r="U5002">
        <f>(L5002-K5002)/(2*D5002*0.01)</f>
      </c>
      <c r="V5002">
        <f>(L5002+K5002)/(D5002*0.0001)</f>
      </c>
    </row>
    <row r="5003">
      <c r="A5003" t="n">
        <v>2022</v>
      </c>
      <c r="B5003" t="inlineStr">
        <is>
          <t>00145914</t>
        </is>
      </c>
      <c r="C5003" t="inlineStr">
        <is>
          <t>인터엠</t>
        </is>
      </c>
      <c r="D5003" t="n">
        <v>5773147000</v>
      </c>
      <c r="E5003" t="n">
        <v>1060481000</v>
      </c>
      <c r="F5003" t="n">
        <v>1308782000</v>
      </c>
      <c r="G5003" t="n">
        <v>186871000</v>
      </c>
      <c r="H5003" t="n">
        <v>5.51</v>
      </c>
      <c r="J5003" t="n">
        <v>8.2646</v>
      </c>
      <c r="K5003" t="n">
        <v>-382672000</v>
      </c>
      <c r="L5003" t="n">
        <v>438496000</v>
      </c>
      <c r="M5003" t="n">
        <v>450211000</v>
      </c>
      <c r="N5003" t="n">
        <v>-398765000</v>
      </c>
      <c r="O5003">
        <f>D5002</f>
      </c>
      <c r="P5003">
        <f>(E5003-F5003+G5003)/O5003*100</f>
      </c>
      <c r="Q5003">
        <f>H5002</f>
      </c>
      <c r="S5003">
        <f>H5003-H5002</f>
      </c>
      <c r="U5003">
        <f>(L5003-K5003)/(2*D5003*0.01)</f>
      </c>
      <c r="V5003">
        <f>(L5003+K5003)/(D5003*0.0001)</f>
      </c>
    </row>
    <row r="5004">
      <c r="A5004" t="n">
        <v>2023</v>
      </c>
      <c r="B5004" t="inlineStr">
        <is>
          <t>00145914</t>
        </is>
      </c>
      <c r="C5004" t="inlineStr">
        <is>
          <t>인터엠</t>
        </is>
      </c>
      <c r="D5004" t="n">
        <v>6935000000</v>
      </c>
      <c r="E5004" t="n">
        <v>789273000</v>
      </c>
      <c r="F5004" t="n">
        <v>661184000</v>
      </c>
      <c r="G5004" t="n">
        <v>283402000</v>
      </c>
      <c r="H5004" t="n">
        <v>5.65</v>
      </c>
      <c r="J5004" t="n">
        <v>6.2698</v>
      </c>
      <c r="K5004" t="n">
        <v>358420000</v>
      </c>
      <c r="L5004" t="n">
        <v>402502000</v>
      </c>
      <c r="M5004" t="n">
        <v>413980000</v>
      </c>
      <c r="N5004" t="n">
        <v>-374269000</v>
      </c>
      <c r="O5004">
        <f>D5003</f>
      </c>
      <c r="P5004">
        <f>(E5004-F5004+G5004)/O5004*100</f>
      </c>
      <c r="Q5004">
        <f>H5003</f>
      </c>
      <c r="S5004">
        <f>H5004-H5003</f>
      </c>
      <c r="U5004">
        <f>(L5004-K5004)/(2*D5004*0.01)</f>
      </c>
    </row>
    <row r="5005">
      <c r="A5005" t="n">
        <v>2024</v>
      </c>
      <c r="B5005" t="inlineStr">
        <is>
          <t>00145914</t>
        </is>
      </c>
      <c r="C5005" t="inlineStr">
        <is>
          <t>인터엠</t>
        </is>
      </c>
      <c r="D5005" t="n">
        <v>7697739000</v>
      </c>
      <c r="E5005" t="n">
        <v>925320000</v>
      </c>
      <c r="F5005" t="n">
        <v>1523641000</v>
      </c>
      <c r="G5005" t="n">
        <v>334370000</v>
      </c>
      <c r="H5005" t="n">
        <v>4.27</v>
      </c>
      <c r="J5005" t="n">
        <v>5.9412</v>
      </c>
      <c r="K5005" t="n">
        <v>-379282000</v>
      </c>
      <c r="L5005" t="n">
        <v>425237000</v>
      </c>
      <c r="M5005" t="n">
        <v>431345000</v>
      </c>
      <c r="N5005" t="n">
        <v>-391222000</v>
      </c>
      <c r="O5005">
        <f>D5004</f>
      </c>
      <c r="P5005">
        <f>(E5005-F5005+G5005)/O5005*100</f>
      </c>
      <c r="Q5005">
        <f>H5004</f>
      </c>
      <c r="S5005">
        <f>H5005-H5004</f>
      </c>
      <c r="U5005">
        <f>(L5005-K5005)/(2*D5005*0.01)</f>
      </c>
      <c r="V5005">
        <f>(L5005+K5005)/(D5005*0.0001)</f>
      </c>
    </row>
    <row r="5006">
      <c r="A5006" t="n">
        <v>2014</v>
      </c>
      <c r="B5006" t="inlineStr">
        <is>
          <t>00146083</t>
        </is>
      </c>
      <c r="C5006" t="inlineStr">
        <is>
          <t>일동홀딩스</t>
        </is>
      </c>
      <c r="D5006" t="n">
        <v>54856944000</v>
      </c>
      <c r="E5006" t="n">
        <v>9430972000</v>
      </c>
      <c r="F5006" t="n">
        <v>3225000000</v>
      </c>
      <c r="G5006" t="n">
        <v>1729103000</v>
      </c>
      <c r="H5006" t="n">
        <v>2.845</v>
      </c>
      <c r="I5006" t="n">
        <v>4.02</v>
      </c>
      <c r="J5006" t="n">
        <v>10.35</v>
      </c>
      <c r="K5006" t="n">
        <v>-3586650000</v>
      </c>
      <c r="L5006" t="n">
        <v>4387748000</v>
      </c>
      <c r="M5006" t="n">
        <v>3979854000</v>
      </c>
      <c r="N5006" t="n">
        <v>-3630984000</v>
      </c>
      <c r="U5006">
        <f>(L5006-K5006)/(2*D5006*0.01)</f>
      </c>
      <c r="V5006">
        <f>(L5006+K5006)/(D5006*0.0001)</f>
      </c>
    </row>
    <row r="5007">
      <c r="A5007" t="n">
        <v>2015</v>
      </c>
      <c r="B5007" t="inlineStr">
        <is>
          <t>00146083</t>
        </is>
      </c>
      <c r="C5007" t="inlineStr">
        <is>
          <t>일동홀딩스</t>
        </is>
      </c>
      <c r="D5007" t="n">
        <v>65727332000</v>
      </c>
      <c r="E5007" t="n">
        <v>10678471000</v>
      </c>
      <c r="F5007" t="n">
        <v>4141935000</v>
      </c>
      <c r="G5007" t="n">
        <v>1573500000</v>
      </c>
      <c r="H5007" t="n">
        <v>2.545</v>
      </c>
      <c r="I5007" t="n">
        <v>4.255</v>
      </c>
      <c r="J5007" t="n">
        <v>14.45</v>
      </c>
      <c r="K5007" t="n">
        <v>-880509000</v>
      </c>
      <c r="L5007" t="n">
        <v>10969538486</v>
      </c>
      <c r="M5007" t="n">
        <v>10905343589</v>
      </c>
      <c r="N5007" t="n">
        <v>-895361000</v>
      </c>
      <c r="O5007">
        <f>D5006</f>
      </c>
      <c r="P5007">
        <f>(E5007-F5007+G5007)/O5007*100</f>
      </c>
      <c r="Q5007">
        <f>H5006</f>
      </c>
      <c r="R5007">
        <f>I5006</f>
      </c>
      <c r="S5007">
        <f>H5007-H5006</f>
      </c>
      <c r="T5007">
        <f>I5007-I5006</f>
      </c>
      <c r="U5007">
        <f>(L5007-K5007)/(2*D5007*0.01)</f>
      </c>
    </row>
    <row r="5008">
      <c r="A5008" t="n">
        <v>2016</v>
      </c>
      <c r="B5008" t="inlineStr">
        <is>
          <t>00146083</t>
        </is>
      </c>
      <c r="C5008" t="inlineStr">
        <is>
          <t>일동홀딩스</t>
        </is>
      </c>
      <c r="D5008" t="n">
        <v>6874624000</v>
      </c>
      <c r="E5008" t="n">
        <v>7171635000</v>
      </c>
      <c r="F5008" t="n">
        <v>3554875000</v>
      </c>
      <c r="G5008" t="n">
        <v>1024071000</v>
      </c>
      <c r="H5008" t="n">
        <v>2.46</v>
      </c>
      <c r="I5008" t="n">
        <v>4.865</v>
      </c>
      <c r="J5008" t="n">
        <v>8.859999999999999</v>
      </c>
      <c r="K5008" t="n">
        <v>-524916292</v>
      </c>
      <c r="L5008" t="n">
        <v>612640126</v>
      </c>
      <c r="M5008" t="n">
        <v>608194222</v>
      </c>
      <c r="N5008" t="n">
        <v>-530842211</v>
      </c>
      <c r="O5008">
        <f>D5007</f>
      </c>
      <c r="P5008">
        <f>(E5008-F5008+G5008)/O5008*100</f>
      </c>
      <c r="Q5008">
        <f>H5007</f>
      </c>
      <c r="R5008">
        <f>I5007</f>
      </c>
      <c r="S5008">
        <f>H5008-H5007</f>
      </c>
      <c r="T5008">
        <f>I5008-I5007</f>
      </c>
      <c r="U5008">
        <f>(L5008-K5008)/(2*D5008*0.01)</f>
      </c>
      <c r="V5008">
        <f>(L5008+K5008)/(D5008*0.0001)</f>
      </c>
    </row>
    <row r="5009">
      <c r="A5009" t="n">
        <v>2017</v>
      </c>
      <c r="B5009" t="inlineStr">
        <is>
          <t>00146083</t>
        </is>
      </c>
      <c r="C5009" t="inlineStr">
        <is>
          <t>일동홀딩스</t>
        </is>
      </c>
      <c r="D5009" t="n">
        <v>7226508000</v>
      </c>
      <c r="E5009" t="n">
        <v>1281180000</v>
      </c>
      <c r="F5009" t="n">
        <v>872740000</v>
      </c>
      <c r="G5009" t="n">
        <v>166118000</v>
      </c>
      <c r="H5009" t="n">
        <v>2.65</v>
      </c>
      <c r="I5009" t="n">
        <v>4.75</v>
      </c>
      <c r="J5009" t="n">
        <v>9.85</v>
      </c>
      <c r="K5009" t="n">
        <v>-543750000</v>
      </c>
      <c r="L5009" t="n">
        <v>636480000</v>
      </c>
      <c r="M5009" t="n">
        <v>629202000</v>
      </c>
      <c r="N5009" t="n">
        <v>-549552000</v>
      </c>
      <c r="O5009">
        <f>D5008</f>
      </c>
      <c r="P5009">
        <f>(E5009-F5009+G5009)/O5009*100</f>
      </c>
      <c r="Q5009">
        <f>H5008</f>
      </c>
      <c r="R5009">
        <f>I5008</f>
      </c>
      <c r="S5009">
        <f>H5009-H5008</f>
      </c>
      <c r="T5009">
        <f>I5009-I5008</f>
      </c>
      <c r="U5009">
        <f>(L5009-K5009)/(2*D5009*0.01)</f>
      </c>
      <c r="V5009">
        <f>(L5009+K5009)/(D5009*0.0001)</f>
      </c>
    </row>
    <row r="5010">
      <c r="A5010" t="n">
        <v>2018</v>
      </c>
      <c r="B5010" t="inlineStr">
        <is>
          <t>00146083</t>
        </is>
      </c>
      <c r="C5010" t="inlineStr">
        <is>
          <t>일동홀딩스</t>
        </is>
      </c>
      <c r="D5010" t="n">
        <v>8132118000</v>
      </c>
      <c r="E5010" t="n">
        <v>1280427000</v>
      </c>
      <c r="F5010" t="n">
        <v>579396000</v>
      </c>
      <c r="G5010" t="n">
        <v>200120000</v>
      </c>
      <c r="H5010" t="n">
        <v>2.35</v>
      </c>
      <c r="I5010" t="n">
        <v>3.3</v>
      </c>
      <c r="J5010" t="n">
        <v>9.35</v>
      </c>
      <c r="K5010" t="n">
        <v>-536880000</v>
      </c>
      <c r="L5010" t="n">
        <v>619072000</v>
      </c>
      <c r="M5010" t="n">
        <v>569104000</v>
      </c>
      <c r="N5010" t="n">
        <v>-496527000</v>
      </c>
      <c r="O5010">
        <f>D5009</f>
      </c>
      <c r="P5010">
        <f>(E5010-F5010+G5010)/O5010*100</f>
      </c>
      <c r="Q5010">
        <f>H5009</f>
      </c>
      <c r="R5010">
        <f>I5009</f>
      </c>
      <c r="S5010">
        <f>H5010-H5009</f>
      </c>
      <c r="T5010">
        <f>I5010-I5009</f>
      </c>
      <c r="U5010">
        <f>(L5010-K5010)/(2*D5010*0.01)</f>
      </c>
      <c r="V5010">
        <f>(L5010+K5010)/(D5010*0.0001)</f>
      </c>
    </row>
    <row r="5011">
      <c r="A5011" t="n">
        <v>2019</v>
      </c>
      <c r="B5011" t="inlineStr">
        <is>
          <t>00146083</t>
        </is>
      </c>
      <c r="C5011" t="inlineStr">
        <is>
          <t>일동홀딩스</t>
        </is>
      </c>
      <c r="D5011" t="n">
        <v>102102866000</v>
      </c>
      <c r="E5011" t="n">
        <v>6871102000</v>
      </c>
      <c r="F5011" t="n">
        <v>3501204000</v>
      </c>
      <c r="G5011" t="n">
        <v>1096573000</v>
      </c>
      <c r="H5011" t="n">
        <v>2.05</v>
      </c>
      <c r="I5011" t="n">
        <v>3.55</v>
      </c>
      <c r="J5011" t="n">
        <v>9.5</v>
      </c>
      <c r="K5011" t="n">
        <v>-8481942980</v>
      </c>
      <c r="L5011" t="n">
        <v>9909709420</v>
      </c>
      <c r="M5011" t="n">
        <v>9809874560</v>
      </c>
      <c r="N5011" t="n">
        <v>-8679290600</v>
      </c>
      <c r="O5011">
        <f>D5010</f>
      </c>
      <c r="P5011">
        <f>(E5011-F5011+G5011)/O5011*100</f>
      </c>
      <c r="Q5011">
        <f>H5010</f>
      </c>
      <c r="R5011">
        <f>I5010</f>
      </c>
      <c r="S5011">
        <f>H5011-H5010</f>
      </c>
      <c r="T5011">
        <f>I5011-I5010</f>
      </c>
      <c r="U5011">
        <f>(L5011-K5011)/(2*D5011*0.01)</f>
      </c>
      <c r="V5011">
        <f>(L5011+K5011)/(D5011*0.0001)</f>
      </c>
    </row>
    <row r="5012">
      <c r="A5012" t="n">
        <v>2020</v>
      </c>
      <c r="B5012" t="inlineStr">
        <is>
          <t>00146083</t>
        </is>
      </c>
      <c r="C5012" t="inlineStr">
        <is>
          <t>일동홀딩스</t>
        </is>
      </c>
      <c r="D5012" t="n">
        <v>102964475000</v>
      </c>
      <c r="E5012" t="n">
        <v>13734612000</v>
      </c>
      <c r="F5012" t="n">
        <v>5968548000</v>
      </c>
      <c r="G5012" t="n">
        <v>1944698000</v>
      </c>
      <c r="H5012" t="n">
        <v>2.1</v>
      </c>
      <c r="I5012" t="n">
        <v>3.45</v>
      </c>
      <c r="J5012" t="n">
        <v>9.6</v>
      </c>
      <c r="O5012">
        <f>D5011</f>
      </c>
      <c r="P5012">
        <f>(E5012-F5012+G5012)/O5012*100</f>
      </c>
      <c r="Q5012">
        <f>H5011</f>
      </c>
      <c r="R5012">
        <f>I5011</f>
      </c>
      <c r="S5012">
        <f>H5012-H5011</f>
      </c>
      <c r="T5012">
        <f>I5012-I5011</f>
      </c>
    </row>
    <row r="5013">
      <c r="A5013" t="n">
        <v>2021</v>
      </c>
      <c r="B5013" t="inlineStr">
        <is>
          <t>00146083</t>
        </is>
      </c>
      <c r="C5013" t="inlineStr">
        <is>
          <t>일동홀딩스</t>
        </is>
      </c>
      <c r="D5013" t="n">
        <v>107157206000</v>
      </c>
      <c r="E5013" t="n">
        <v>12912326000</v>
      </c>
      <c r="F5013" t="n">
        <v>6308755000</v>
      </c>
      <c r="G5013" t="n">
        <v>1866913000</v>
      </c>
      <c r="H5013" t="n">
        <v>2.56</v>
      </c>
      <c r="I5013" t="n">
        <v>3.53</v>
      </c>
      <c r="K5013" t="n">
        <v>-9930926000</v>
      </c>
      <c r="L5013" t="n">
        <v>9930926000</v>
      </c>
      <c r="M5013" t="n">
        <v>9897603000</v>
      </c>
      <c r="N5013" t="n">
        <v>-8747525000</v>
      </c>
      <c r="O5013">
        <f>D5012</f>
      </c>
      <c r="P5013">
        <f>(E5013-F5013+G5013)/O5013*100</f>
      </c>
      <c r="Q5013">
        <f>H5012</f>
      </c>
      <c r="R5013">
        <f>I5012</f>
      </c>
      <c r="S5013">
        <f>H5013-H5012</f>
      </c>
      <c r="T5013">
        <f>I5013-I5012</f>
      </c>
      <c r="U5013">
        <f>(L5013-K5013)/(2*D5013*0.01)</f>
      </c>
    </row>
    <row r="5014">
      <c r="A5014" t="n">
        <v>2022</v>
      </c>
      <c r="B5014" t="inlineStr">
        <is>
          <t>00146083</t>
        </is>
      </c>
      <c r="C5014" t="inlineStr">
        <is>
          <t>일동홀딩스</t>
        </is>
      </c>
      <c r="D5014" t="n">
        <v>95335064000</v>
      </c>
      <c r="E5014" t="n">
        <v>12773124000</v>
      </c>
      <c r="F5014" t="n">
        <v>10321606000</v>
      </c>
      <c r="G5014" t="n">
        <v>2644233000</v>
      </c>
      <c r="H5014" t="n">
        <v>5.145</v>
      </c>
      <c r="I5014" t="n">
        <v>3.57</v>
      </c>
      <c r="K5014" t="n">
        <v>7503620000</v>
      </c>
      <c r="L5014" t="n">
        <v>7503620000</v>
      </c>
      <c r="M5014" t="n">
        <v>7679408000</v>
      </c>
      <c r="N5014" t="n">
        <v>-6856160000</v>
      </c>
      <c r="O5014">
        <f>D5013</f>
      </c>
      <c r="P5014">
        <f>(E5014-F5014+G5014)/O5014*100</f>
      </c>
      <c r="Q5014">
        <f>H5013</f>
      </c>
      <c r="R5014">
        <f>I5013</f>
      </c>
      <c r="S5014">
        <f>H5014-H5013</f>
      </c>
      <c r="T5014">
        <f>I5014-I5013</f>
      </c>
    </row>
    <row r="5015">
      <c r="A5015" t="n">
        <v>2023</v>
      </c>
      <c r="B5015" t="inlineStr">
        <is>
          <t>00146083</t>
        </is>
      </c>
      <c r="C5015" t="inlineStr">
        <is>
          <t>일동홀딩스</t>
        </is>
      </c>
      <c r="D5015" t="n">
        <v>83961812000</v>
      </c>
      <c r="E5015" t="n">
        <v>11122235000</v>
      </c>
      <c r="F5015" t="n">
        <v>11140747000</v>
      </c>
      <c r="G5015" t="n">
        <v>4534825000</v>
      </c>
      <c r="H5015" t="n">
        <v>4.34</v>
      </c>
      <c r="I5015" t="n">
        <v>3.46</v>
      </c>
      <c r="K5015" t="n">
        <v>-5149634000</v>
      </c>
      <c r="L5015" t="n">
        <v>5873313000</v>
      </c>
      <c r="M5015" t="n">
        <v>5965540000</v>
      </c>
      <c r="N5015" t="n">
        <v>-5324447000</v>
      </c>
      <c r="O5015">
        <f>D5014</f>
      </c>
      <c r="P5015">
        <f>(E5015-F5015+G5015)/O5015*100</f>
      </c>
      <c r="Q5015">
        <f>H5014</f>
      </c>
      <c r="R5015">
        <f>I5014</f>
      </c>
      <c r="S5015">
        <f>H5015-H5014</f>
      </c>
      <c r="T5015">
        <f>I5015-I5014</f>
      </c>
      <c r="U5015">
        <f>(L5015-K5015)/(2*D5015*0.01)</f>
      </c>
      <c r="V5015">
        <f>(L5015+K5015)/(D5015*0.0001)</f>
      </c>
    </row>
    <row r="5016">
      <c r="A5016" t="n">
        <v>2024</v>
      </c>
      <c r="B5016" t="inlineStr">
        <is>
          <t>00146083</t>
        </is>
      </c>
      <c r="C5016" t="inlineStr">
        <is>
          <t>일동홀딩스</t>
        </is>
      </c>
      <c r="D5016" t="n">
        <v>88681573000</v>
      </c>
      <c r="E5016" t="n">
        <v>10685624000</v>
      </c>
      <c r="F5016" t="n">
        <v>9810438000</v>
      </c>
      <c r="G5016" t="n">
        <v>3098866000</v>
      </c>
      <c r="H5016" t="n">
        <v>3.945</v>
      </c>
      <c r="I5016" t="n">
        <v>3.29</v>
      </c>
      <c r="K5016" t="n">
        <v>-5182918000</v>
      </c>
      <c r="L5016" t="n">
        <v>5807059000</v>
      </c>
      <c r="M5016" t="n">
        <v>5857275000</v>
      </c>
      <c r="N5016" t="n">
        <v>-5320440000</v>
      </c>
      <c r="O5016">
        <f>D5015</f>
      </c>
      <c r="P5016">
        <f>(E5016-F5016+G5016)/O5016*100</f>
      </c>
      <c r="Q5016">
        <f>H5015</f>
      </c>
      <c r="R5016">
        <f>I5015</f>
      </c>
      <c r="S5016">
        <f>H5016-H5015</f>
      </c>
      <c r="T5016">
        <f>I5016-I5015</f>
      </c>
      <c r="U5016">
        <f>(L5016-K5016)/(2*D5016*0.01)</f>
      </c>
      <c r="V5016">
        <f>(L5016+K5016)/(D5016*0.0001)</f>
      </c>
    </row>
    <row r="5017">
      <c r="A5017" t="n">
        <v>2025</v>
      </c>
      <c r="B5017" t="inlineStr">
        <is>
          <t>00146083</t>
        </is>
      </c>
      <c r="C5017" t="inlineStr">
        <is>
          <t>일동홀딩스</t>
        </is>
      </c>
      <c r="D5017" t="n">
        <v>90019694000</v>
      </c>
      <c r="E5017" t="n">
        <v>9941296000</v>
      </c>
      <c r="F5017" t="n">
        <v>7954423000</v>
      </c>
      <c r="G5017" t="n">
        <v>2931691000</v>
      </c>
      <c r="H5017" t="n">
        <v>3.91</v>
      </c>
      <c r="I5017" t="n">
        <v>4.155</v>
      </c>
      <c r="J5017" t="n">
        <v>5.56</v>
      </c>
      <c r="K5017" t="n">
        <v>-5028750000</v>
      </c>
      <c r="L5017" t="n">
        <v>5618030000</v>
      </c>
      <c r="M5017" t="n">
        <v>5686047000</v>
      </c>
      <c r="N5017" t="n">
        <v>-5178330000</v>
      </c>
      <c r="O5017">
        <f>D5016</f>
      </c>
      <c r="P5017">
        <f>(E5017-F5017+G5017)/O5017*100</f>
      </c>
      <c r="Q5017">
        <f>H5016</f>
      </c>
      <c r="R5017">
        <f>I5016</f>
      </c>
      <c r="S5017">
        <f>H5017-H5016</f>
      </c>
      <c r="T5017">
        <f>I5017-I5016</f>
      </c>
      <c r="U5017">
        <f>(L5017-K5017)/(2*D5017*0.01)</f>
      </c>
      <c r="V5017">
        <f>(L5017+K5017)/(D5017*0.0001)</f>
      </c>
    </row>
    <row r="5018">
      <c r="A5018" t="n">
        <v>2014</v>
      </c>
      <c r="B5018" t="inlineStr">
        <is>
          <t>00146214</t>
        </is>
      </c>
      <c r="C5018" t="inlineStr">
        <is>
          <t>일성아이에스</t>
        </is>
      </c>
      <c r="D5018" t="n">
        <v>4362495000</v>
      </c>
      <c r="E5018" t="n">
        <v>605428000</v>
      </c>
      <c r="F5018" t="n">
        <v>622633000</v>
      </c>
      <c r="G5018" t="n">
        <v>123518000</v>
      </c>
      <c r="H5018" t="n">
        <v>2.6</v>
      </c>
      <c r="I5018" t="n">
        <v>3</v>
      </c>
      <c r="K5018" t="n">
        <v>-171402000</v>
      </c>
      <c r="L5018" t="n">
        <v>188357000</v>
      </c>
      <c r="M5018" t="n">
        <v>185699000</v>
      </c>
      <c r="N5018" t="n">
        <v>-172365000</v>
      </c>
      <c r="U5018">
        <f>(L5018-K5018)/(2*D5018*0.01)</f>
      </c>
      <c r="V5018">
        <f>(L5018+K5018)/(D5018*0.0001)</f>
      </c>
    </row>
    <row r="5019">
      <c r="A5019" t="n">
        <v>2015</v>
      </c>
      <c r="B5019" t="inlineStr">
        <is>
          <t>00146214</t>
        </is>
      </c>
      <c r="C5019" t="inlineStr">
        <is>
          <t>일성아이에스</t>
        </is>
      </c>
      <c r="D5019" t="n">
        <v>4511878000</v>
      </c>
      <c r="E5019" t="n">
        <v>604952000</v>
      </c>
      <c r="F5019" t="n">
        <v>793141000</v>
      </c>
      <c r="G5019" t="n">
        <v>99742000</v>
      </c>
      <c r="H5019" t="n">
        <v>2.6</v>
      </c>
      <c r="I5019" t="n">
        <v>3</v>
      </c>
      <c r="K5019" t="n">
        <v>-198691000</v>
      </c>
      <c r="L5019" t="n">
        <v>219323000</v>
      </c>
      <c r="M5019" t="n">
        <v>215778000</v>
      </c>
      <c r="N5019" t="n">
        <v>-199433000</v>
      </c>
      <c r="O5019">
        <f>D5018</f>
      </c>
      <c r="P5019">
        <f>(E5019-F5019+G5019)/O5019*100</f>
      </c>
      <c r="Q5019">
        <f>H5018</f>
      </c>
      <c r="R5019">
        <f>I5018</f>
      </c>
      <c r="S5019">
        <f>H5019-H5018</f>
      </c>
      <c r="T5019">
        <f>I5019-I5018</f>
      </c>
      <c r="U5019">
        <f>(L5019-K5019)/(2*D5019*0.01)</f>
      </c>
      <c r="V5019">
        <f>(L5019+K5019)/(D5019*0.0001)</f>
      </c>
    </row>
    <row r="5020">
      <c r="A5020" t="n">
        <v>2016</v>
      </c>
      <c r="B5020" t="inlineStr">
        <is>
          <t>00146214</t>
        </is>
      </c>
      <c r="C5020" t="inlineStr">
        <is>
          <t>일성아이에스</t>
        </is>
      </c>
      <c r="D5020" t="n">
        <v>5444392000</v>
      </c>
      <c r="E5020" t="n">
        <v>649043000</v>
      </c>
      <c r="F5020" t="n">
        <v>501590000</v>
      </c>
      <c r="G5020" t="n">
        <v>101193000</v>
      </c>
      <c r="H5020" t="n">
        <v>2.3</v>
      </c>
      <c r="I5020" t="n">
        <v>3</v>
      </c>
      <c r="O5020">
        <f>D5019</f>
      </c>
      <c r="P5020">
        <f>(E5020-F5020+G5020)/O5020*100</f>
      </c>
      <c r="Q5020">
        <f>H5019</f>
      </c>
      <c r="R5020">
        <f>I5019</f>
      </c>
      <c r="S5020">
        <f>H5020-H5019</f>
      </c>
      <c r="T5020">
        <f>I5020-I5019</f>
      </c>
    </row>
    <row r="5021">
      <c r="A5021" t="n">
        <v>2017</v>
      </c>
      <c r="B5021" t="inlineStr">
        <is>
          <t>00146214</t>
        </is>
      </c>
      <c r="C5021" t="inlineStr">
        <is>
          <t>일성아이에스</t>
        </is>
      </c>
      <c r="D5021" t="n">
        <v>5657501000</v>
      </c>
      <c r="E5021" t="n">
        <v>707272000</v>
      </c>
      <c r="F5021" t="n">
        <v>861250000</v>
      </c>
      <c r="G5021" t="n">
        <v>119095000</v>
      </c>
      <c r="H5021" t="n">
        <v>2.9</v>
      </c>
      <c r="I5021" t="n">
        <v>3</v>
      </c>
      <c r="K5021" t="n">
        <v>-245200000</v>
      </c>
      <c r="L5021" t="n">
        <v>271617000</v>
      </c>
      <c r="M5021" t="n">
        <v>268592000</v>
      </c>
      <c r="N5021" t="n">
        <v>-247257000</v>
      </c>
      <c r="O5021">
        <f>D5020</f>
      </c>
      <c r="P5021">
        <f>(E5021-F5021+G5021)/O5021*100</f>
      </c>
      <c r="Q5021">
        <f>H5020</f>
      </c>
      <c r="R5021">
        <f>I5020</f>
      </c>
      <c r="S5021">
        <f>H5021-H5020</f>
      </c>
      <c r="T5021">
        <f>I5021-I5020</f>
      </c>
      <c r="U5021">
        <f>(L5021-K5021)/(2*D5021*0.01)</f>
      </c>
      <c r="V5021">
        <f>(L5021+K5021)/(D5021*0.0001)</f>
      </c>
    </row>
    <row r="5022">
      <c r="A5022" t="n">
        <v>2018</v>
      </c>
      <c r="B5022" t="inlineStr">
        <is>
          <t>00146214</t>
        </is>
      </c>
      <c r="C5022" t="inlineStr">
        <is>
          <t>일성아이에스</t>
        </is>
      </c>
      <c r="D5022" t="n">
        <v>6082763000</v>
      </c>
      <c r="E5022" t="n">
        <v>705132000</v>
      </c>
      <c r="F5022" t="n">
        <v>697347000</v>
      </c>
      <c r="G5022" t="n">
        <v>154261000</v>
      </c>
      <c r="H5022" t="n">
        <v>2.7</v>
      </c>
      <c r="I5022" t="n">
        <v>3</v>
      </c>
      <c r="K5022" t="n">
        <v>-348072000</v>
      </c>
      <c r="L5022" t="n">
        <v>398742000</v>
      </c>
      <c r="M5022" t="n">
        <v>393405000</v>
      </c>
      <c r="N5022" t="n">
        <v>-350306000</v>
      </c>
      <c r="O5022">
        <f>D5021</f>
      </c>
      <c r="P5022">
        <f>(E5022-F5022+G5022)/O5022*100</f>
      </c>
      <c r="Q5022">
        <f>H5021</f>
      </c>
      <c r="R5022">
        <f>I5021</f>
      </c>
      <c r="S5022">
        <f>H5022-H5021</f>
      </c>
      <c r="T5022">
        <f>I5022-I5021</f>
      </c>
      <c r="U5022">
        <f>(L5022-K5022)/(2*D5022*0.01)</f>
      </c>
      <c r="V5022">
        <f>(L5022+K5022)/(D5022*0.0001)</f>
      </c>
    </row>
    <row r="5023">
      <c r="A5023" t="n">
        <v>2019</v>
      </c>
      <c r="B5023" t="inlineStr">
        <is>
          <t>00146214</t>
        </is>
      </c>
      <c r="C5023" t="inlineStr">
        <is>
          <t>일성아이에스</t>
        </is>
      </c>
      <c r="D5023" t="n">
        <v>6052862000</v>
      </c>
      <c r="E5023" t="n">
        <v>761536000</v>
      </c>
      <c r="F5023" t="n">
        <v>1301616000</v>
      </c>
      <c r="G5023" t="n">
        <v>154070000</v>
      </c>
      <c r="H5023" t="n">
        <v>2.5</v>
      </c>
      <c r="I5023" t="n">
        <v>3</v>
      </c>
      <c r="O5023">
        <f>D5022</f>
      </c>
      <c r="P5023">
        <f>(E5023-F5023+G5023)/O5023*100</f>
      </c>
      <c r="Q5023">
        <f>H5022</f>
      </c>
      <c r="R5023">
        <f>I5022</f>
      </c>
      <c r="S5023">
        <f>H5023-H5022</f>
      </c>
      <c r="T5023">
        <f>I5023-I5022</f>
      </c>
    </row>
    <row r="5024">
      <c r="A5024" t="n">
        <v>2020</v>
      </c>
      <c r="B5024" t="inlineStr">
        <is>
          <t>00146214</t>
        </is>
      </c>
      <c r="C5024" t="inlineStr">
        <is>
          <t>일성아이에스</t>
        </is>
      </c>
      <c r="D5024" t="n">
        <v>5299009000</v>
      </c>
      <c r="E5024" t="n">
        <v>839002000</v>
      </c>
      <c r="F5024" t="n">
        <v>1526561000</v>
      </c>
      <c r="G5024" t="n">
        <v>142473000</v>
      </c>
      <c r="H5024" t="n">
        <v>2.5</v>
      </c>
      <c r="I5024" t="n">
        <v>2.8</v>
      </c>
      <c r="K5024" t="n">
        <v>-351579000</v>
      </c>
      <c r="L5024" t="n">
        <v>409686000</v>
      </c>
      <c r="M5024" t="n">
        <v>404145000</v>
      </c>
      <c r="N5024" t="n">
        <v>-353820000</v>
      </c>
      <c r="O5024">
        <f>D5023</f>
      </c>
      <c r="P5024">
        <f>(E5024-F5024+G5024)/O5024*100</f>
      </c>
      <c r="Q5024">
        <f>H5023</f>
      </c>
      <c r="R5024">
        <f>I5023</f>
      </c>
      <c r="S5024">
        <f>H5024-H5023</f>
      </c>
      <c r="T5024">
        <f>I5024-I5023</f>
      </c>
      <c r="U5024">
        <f>(L5024-K5024)/(2*D5024*0.01)</f>
      </c>
      <c r="V5024">
        <f>(L5024+K5024)/(D5024*0.0001)</f>
      </c>
    </row>
    <row r="5025">
      <c r="A5025" t="n">
        <v>2021</v>
      </c>
      <c r="B5025" t="inlineStr">
        <is>
          <t>00146214</t>
        </is>
      </c>
      <c r="C5025" t="inlineStr">
        <is>
          <t>일성아이에스</t>
        </is>
      </c>
      <c r="D5025" t="n">
        <v>4913810000</v>
      </c>
      <c r="E5025" t="n">
        <v>615783000</v>
      </c>
      <c r="F5025" t="n">
        <v>1003212000</v>
      </c>
      <c r="G5025" t="n">
        <v>118104000</v>
      </c>
      <c r="H5025" t="n">
        <v>2.94</v>
      </c>
      <c r="I5025" t="n">
        <v>2.73</v>
      </c>
      <c r="K5025" t="n">
        <v>-315352000</v>
      </c>
      <c r="L5025" t="n">
        <v>367831000</v>
      </c>
      <c r="M5025" t="n">
        <v>364803000</v>
      </c>
      <c r="N5025" t="n">
        <v>-318827000</v>
      </c>
      <c r="O5025">
        <f>D5024</f>
      </c>
      <c r="P5025">
        <f>(E5025-F5025+G5025)/O5025*100</f>
      </c>
      <c r="Q5025">
        <f>H5024</f>
      </c>
      <c r="R5025">
        <f>I5024</f>
      </c>
      <c r="S5025">
        <f>H5025-H5024</f>
      </c>
      <c r="T5025">
        <f>I5025-I5024</f>
      </c>
      <c r="U5025">
        <f>(L5025-K5025)/(2*D5025*0.01)</f>
      </c>
      <c r="V5025">
        <f>(L5025+K5025)/(D5025*0.0001)</f>
      </c>
    </row>
    <row r="5026">
      <c r="A5026" t="n">
        <v>2022</v>
      </c>
      <c r="B5026" t="inlineStr">
        <is>
          <t>00146214</t>
        </is>
      </c>
      <c r="C5026" t="inlineStr">
        <is>
          <t>일성아이에스</t>
        </is>
      </c>
      <c r="D5026" t="n">
        <v>4691854000</v>
      </c>
      <c r="E5026" t="n">
        <v>781570000</v>
      </c>
      <c r="F5026" t="n">
        <v>1094115000</v>
      </c>
      <c r="G5026" t="n">
        <v>127961000</v>
      </c>
      <c r="H5026" t="n">
        <v>5.32</v>
      </c>
      <c r="I5026" t="n">
        <v>2.9</v>
      </c>
      <c r="K5026" t="n">
        <v>-225328000</v>
      </c>
      <c r="L5026" t="n">
        <v>257914000</v>
      </c>
      <c r="M5026" t="n">
        <v>261694000</v>
      </c>
      <c r="N5026" t="n">
        <v>-232392000</v>
      </c>
      <c r="O5026">
        <f>D5025</f>
      </c>
      <c r="P5026">
        <f>(E5026-F5026+G5026)/O5026*100</f>
      </c>
      <c r="Q5026">
        <f>H5025</f>
      </c>
      <c r="R5026">
        <f>I5025</f>
      </c>
      <c r="S5026">
        <f>H5026-H5025</f>
      </c>
      <c r="T5026">
        <f>I5026-I5025</f>
      </c>
      <c r="U5026">
        <f>(L5026-K5026)/(2*D5026*0.01)</f>
      </c>
      <c r="V5026">
        <f>(L5026+K5026)/(D5026*0.0001)</f>
      </c>
    </row>
    <row r="5027">
      <c r="A5027" t="n">
        <v>2023</v>
      </c>
      <c r="B5027" t="inlineStr">
        <is>
          <t>00146214</t>
        </is>
      </c>
      <c r="C5027" t="inlineStr">
        <is>
          <t>일성아이에스</t>
        </is>
      </c>
      <c r="D5027" t="n">
        <v>14318162000</v>
      </c>
      <c r="E5027" t="n">
        <v>613904000</v>
      </c>
      <c r="F5027" t="n">
        <v>1217829000</v>
      </c>
      <c r="G5027" t="n">
        <v>214319000</v>
      </c>
      <c r="H5027" t="n">
        <v>4.42</v>
      </c>
      <c r="I5027" t="n">
        <v>3.75</v>
      </c>
      <c r="K5027" t="n">
        <v>-364078000</v>
      </c>
      <c r="L5027" t="n">
        <v>412854000</v>
      </c>
      <c r="M5027" t="n">
        <v>411466000</v>
      </c>
      <c r="N5027" t="n">
        <v>-369641000</v>
      </c>
      <c r="O5027">
        <f>D5026</f>
      </c>
      <c r="P5027">
        <f>(E5027-F5027+G5027)/O5027*100</f>
      </c>
      <c r="Q5027">
        <f>H5026</f>
      </c>
      <c r="R5027">
        <f>I5026</f>
      </c>
      <c r="S5027">
        <f>H5027-H5026</f>
      </c>
      <c r="T5027">
        <f>I5027-I5026</f>
      </c>
      <c r="U5027">
        <f>(L5027-K5027)/(2*D5027*0.01)</f>
      </c>
      <c r="V5027">
        <f>(L5027+K5027)/(D5027*0.0001)</f>
      </c>
    </row>
    <row r="5028">
      <c r="A5028" t="n">
        <v>2024</v>
      </c>
      <c r="B5028" t="inlineStr">
        <is>
          <t>00146214</t>
        </is>
      </c>
      <c r="C5028" t="inlineStr">
        <is>
          <t>일성아이에스</t>
        </is>
      </c>
      <c r="D5028" t="n">
        <v>15118521000</v>
      </c>
      <c r="E5028" t="n">
        <v>274551000</v>
      </c>
      <c r="F5028" t="n">
        <v>153743000</v>
      </c>
      <c r="O5028">
        <f>D5027</f>
      </c>
    </row>
    <row r="5029">
      <c r="A5029" t="n">
        <v>2025</v>
      </c>
      <c r="B5029" t="inlineStr">
        <is>
          <t>00146214</t>
        </is>
      </c>
      <c r="C5029" t="inlineStr">
        <is>
          <t>일성아이에스</t>
        </is>
      </c>
      <c r="D5029" t="n">
        <v>17110002000</v>
      </c>
      <c r="E5029" t="n">
        <v>1038954000</v>
      </c>
      <c r="F5029" t="n">
        <v>623426000</v>
      </c>
      <c r="G5029" t="n">
        <v>464583000</v>
      </c>
      <c r="H5029" t="n">
        <v>3.85</v>
      </c>
      <c r="I5029" t="n">
        <v>4.21</v>
      </c>
      <c r="J5029" t="n">
        <v>2.67</v>
      </c>
      <c r="K5029" t="n">
        <v>-428415000</v>
      </c>
      <c r="L5029" t="n">
        <v>483821000</v>
      </c>
      <c r="M5029" t="n">
        <v>477762000</v>
      </c>
      <c r="N5029" t="n">
        <v>-431384000</v>
      </c>
      <c r="O5029">
        <f>D5028</f>
      </c>
      <c r="P5029">
        <f>(E5029-F5029+G5029)/O5029*100</f>
      </c>
      <c r="U5029">
        <f>(L5029-K5029)/(2*D5029*0.01)</f>
      </c>
      <c r="V5029">
        <f>(L5029+K5029)/(D5029*0.0001)</f>
      </c>
    </row>
    <row r="5030">
      <c r="A5030" t="n">
        <v>2014</v>
      </c>
      <c r="B5030" t="inlineStr">
        <is>
          <t>00146232</t>
        </is>
      </c>
      <c r="C5030" t="inlineStr">
        <is>
          <t>일성건설</t>
        </is>
      </c>
      <c r="D5030" t="n">
        <v>6667037000</v>
      </c>
      <c r="E5030" t="n">
        <v>1063820000</v>
      </c>
      <c r="F5030" t="n">
        <v>1237592000</v>
      </c>
      <c r="G5030" t="n">
        <v>219874000</v>
      </c>
      <c r="H5030" t="n">
        <v>2.5</v>
      </c>
      <c r="I5030" t="n">
        <v>2.5</v>
      </c>
      <c r="K5030" t="n">
        <v>-175721000</v>
      </c>
      <c r="L5030" t="n">
        <v>187775000</v>
      </c>
      <c r="M5030" t="n">
        <v>186329000</v>
      </c>
      <c r="N5030" t="n">
        <v>-177674000</v>
      </c>
      <c r="U5030">
        <f>(L5030-K5030)/(2*D5030*0.01)</f>
      </c>
      <c r="V5030">
        <f>(L5030+K5030)/(D5030*0.0001)</f>
      </c>
    </row>
    <row r="5031">
      <c r="A5031" t="n">
        <v>2015</v>
      </c>
      <c r="B5031" t="inlineStr">
        <is>
          <t>00146232</t>
        </is>
      </c>
      <c r="C5031" t="inlineStr">
        <is>
          <t>일성건설</t>
        </is>
      </c>
      <c r="D5031" t="n">
        <v>6611850000</v>
      </c>
      <c r="E5031" t="n">
        <v>1282961000</v>
      </c>
      <c r="F5031" t="n">
        <v>1429595000</v>
      </c>
      <c r="G5031" t="n">
        <v>146288000</v>
      </c>
      <c r="H5031" t="n">
        <v>2.28</v>
      </c>
      <c r="I5031" t="n">
        <v>2.38</v>
      </c>
      <c r="K5031" t="n">
        <v>-184260000</v>
      </c>
      <c r="L5031" t="n">
        <v>196867000</v>
      </c>
      <c r="M5031" t="n">
        <v>195140000</v>
      </c>
      <c r="N5031" t="n">
        <v>-186115000</v>
      </c>
      <c r="O5031">
        <f>D5030</f>
      </c>
      <c r="P5031">
        <f>(E5031-F5031+G5031)/O5031*100</f>
      </c>
      <c r="Q5031">
        <f>H5030</f>
      </c>
      <c r="R5031">
        <f>I5030</f>
      </c>
      <c r="S5031">
        <f>H5031-H5030</f>
      </c>
      <c r="T5031">
        <f>I5031-I5030</f>
      </c>
      <c r="U5031">
        <f>(L5031-K5031)/(2*D5031*0.01)</f>
      </c>
      <c r="V5031">
        <f>(L5031+K5031)/(D5031*0.0001)</f>
      </c>
    </row>
    <row r="5032">
      <c r="A5032" t="n">
        <v>2016</v>
      </c>
      <c r="B5032" t="inlineStr">
        <is>
          <t>00146232</t>
        </is>
      </c>
      <c r="C5032" t="inlineStr">
        <is>
          <t>일성건설</t>
        </is>
      </c>
      <c r="D5032" t="n">
        <v>7334720000</v>
      </c>
      <c r="E5032" t="n">
        <v>1680100000</v>
      </c>
      <c r="F5032" t="n">
        <v>1900725000</v>
      </c>
      <c r="G5032" t="n">
        <v>130798000</v>
      </c>
      <c r="H5032" t="n">
        <v>2.3</v>
      </c>
      <c r="I5032" t="n">
        <v>3.5</v>
      </c>
      <c r="K5032" t="n">
        <v>-242323000</v>
      </c>
      <c r="L5032" t="n">
        <v>261427000</v>
      </c>
      <c r="M5032" t="n">
        <v>256321000</v>
      </c>
      <c r="N5032" t="n">
        <v>-242295000</v>
      </c>
      <c r="O5032">
        <f>D5031</f>
      </c>
      <c r="P5032">
        <f>(E5032-F5032+G5032)/O5032*100</f>
      </c>
      <c r="Q5032">
        <f>H5031</f>
      </c>
      <c r="R5032">
        <f>I5031</f>
      </c>
      <c r="S5032">
        <f>H5032-H5031</f>
      </c>
      <c r="T5032">
        <f>I5032-I5031</f>
      </c>
      <c r="U5032">
        <f>(L5032-K5032)/(2*D5032*0.01)</f>
      </c>
      <c r="V5032">
        <f>(L5032+K5032)/(D5032*0.0001)</f>
      </c>
    </row>
    <row r="5033">
      <c r="A5033" t="n">
        <v>2017</v>
      </c>
      <c r="B5033" t="inlineStr">
        <is>
          <t>00146232</t>
        </is>
      </c>
      <c r="C5033" t="inlineStr">
        <is>
          <t>일성건설</t>
        </is>
      </c>
      <c r="D5033" t="n">
        <v>8847661000</v>
      </c>
      <c r="E5033" t="n">
        <v>2088126000</v>
      </c>
      <c r="F5033" t="n">
        <v>592027000</v>
      </c>
      <c r="G5033" t="n">
        <v>164081000</v>
      </c>
      <c r="H5033" t="n">
        <v>3.13</v>
      </c>
      <c r="I5033" t="n">
        <v>3.8</v>
      </c>
      <c r="K5033" t="n">
        <v>-295985000</v>
      </c>
      <c r="L5033" t="n">
        <v>317961000</v>
      </c>
      <c r="M5033" t="n">
        <v>313609000</v>
      </c>
      <c r="N5033" t="n">
        <v>-297598000</v>
      </c>
      <c r="O5033">
        <f>D5032</f>
      </c>
      <c r="P5033">
        <f>(E5033-F5033+G5033)/O5033*100</f>
      </c>
      <c r="Q5033">
        <f>H5032</f>
      </c>
      <c r="R5033">
        <f>I5032</f>
      </c>
      <c r="S5033">
        <f>H5033-H5032</f>
      </c>
      <c r="T5033">
        <f>I5033-I5032</f>
      </c>
      <c r="U5033">
        <f>(L5033-K5033)/(2*D5033*0.01)</f>
      </c>
      <c r="V5033">
        <f>(L5033+K5033)/(D5033*0.0001)</f>
      </c>
    </row>
    <row r="5034">
      <c r="A5034" t="n">
        <v>2018</v>
      </c>
      <c r="B5034" t="inlineStr">
        <is>
          <t>00146232</t>
        </is>
      </c>
      <c r="C5034" t="inlineStr">
        <is>
          <t>일성건설</t>
        </is>
      </c>
      <c r="D5034" t="n">
        <v>9893987000</v>
      </c>
      <c r="E5034" t="n">
        <v>2244725000</v>
      </c>
      <c r="F5034" t="n">
        <v>1403956000</v>
      </c>
      <c r="G5034" t="n">
        <v>250984000</v>
      </c>
      <c r="H5034" t="n">
        <v>2.73</v>
      </c>
      <c r="I5034" t="n">
        <v>4.03</v>
      </c>
      <c r="J5034" t="n">
        <v>3.55</v>
      </c>
      <c r="K5034" t="n">
        <v>-329993000</v>
      </c>
      <c r="L5034" t="n">
        <v>354610000</v>
      </c>
      <c r="M5034" t="n">
        <v>347768000</v>
      </c>
      <c r="N5034" t="n">
        <v>-330031000</v>
      </c>
      <c r="O5034">
        <f>D5033</f>
      </c>
      <c r="P5034">
        <f>(E5034-F5034+G5034)/O5034*100</f>
      </c>
      <c r="Q5034">
        <f>H5033</f>
      </c>
      <c r="R5034">
        <f>I5033</f>
      </c>
      <c r="S5034">
        <f>H5034-H5033</f>
      </c>
      <c r="T5034">
        <f>I5034-I5033</f>
      </c>
      <c r="U5034">
        <f>(L5034-K5034)/(2*D5034*0.01)</f>
      </c>
      <c r="V5034">
        <f>(L5034+K5034)/(D5034*0.0001)</f>
      </c>
    </row>
    <row r="5035">
      <c r="A5035" t="n">
        <v>2019</v>
      </c>
      <c r="B5035" t="inlineStr">
        <is>
          <t>00146232</t>
        </is>
      </c>
      <c r="C5035" t="inlineStr">
        <is>
          <t>일성건설</t>
        </is>
      </c>
      <c r="D5035" t="n">
        <v>11840311000</v>
      </c>
      <c r="E5035" t="n">
        <v>2157572000</v>
      </c>
      <c r="F5035" t="n">
        <v>1005056000</v>
      </c>
      <c r="G5035" t="n">
        <v>240675000</v>
      </c>
      <c r="H5035" t="n">
        <v>2.36</v>
      </c>
      <c r="I5035" t="n">
        <v>4.19</v>
      </c>
      <c r="K5035" t="n">
        <v>-2276317000</v>
      </c>
      <c r="L5035" t="n">
        <v>1408286000</v>
      </c>
      <c r="M5035" t="n">
        <v>400995000</v>
      </c>
      <c r="N5035" t="n">
        <v>-2276355000</v>
      </c>
      <c r="O5035">
        <f>D5034</f>
      </c>
      <c r="P5035">
        <f>(E5035-F5035+G5035)/O5035*100</f>
      </c>
      <c r="Q5035">
        <f>H5034</f>
      </c>
      <c r="R5035">
        <f>I5034</f>
      </c>
      <c r="S5035">
        <f>H5035-H5034</f>
      </c>
      <c r="T5035">
        <f>I5035-I5034</f>
      </c>
      <c r="U5035">
        <f>(L5035-K5035)/(2*D5035*0.01)</f>
      </c>
    </row>
    <row r="5036">
      <c r="A5036" t="n">
        <v>2020</v>
      </c>
      <c r="B5036" t="inlineStr">
        <is>
          <t>00146232</t>
        </is>
      </c>
      <c r="C5036" t="inlineStr">
        <is>
          <t>일성건설</t>
        </is>
      </c>
      <c r="D5036" t="n">
        <v>12417540000</v>
      </c>
      <c r="E5036" t="n">
        <v>2382865000</v>
      </c>
      <c r="F5036" t="n">
        <v>2699088000</v>
      </c>
      <c r="G5036" t="n">
        <v>251665000</v>
      </c>
      <c r="H5036" t="n">
        <v>2.24</v>
      </c>
      <c r="I5036" t="n">
        <v>4.52</v>
      </c>
      <c r="O5036">
        <f>D5035</f>
      </c>
      <c r="P5036">
        <f>(E5036-F5036+G5036)/O5036*100</f>
      </c>
      <c r="Q5036">
        <f>H5035</f>
      </c>
      <c r="R5036">
        <f>I5035</f>
      </c>
      <c r="S5036">
        <f>H5036-H5035</f>
      </c>
      <c r="T5036">
        <f>I5036-I5035</f>
      </c>
    </row>
    <row r="5037">
      <c r="A5037" t="n">
        <v>2021</v>
      </c>
      <c r="B5037" t="inlineStr">
        <is>
          <t>00146232</t>
        </is>
      </c>
      <c r="C5037" t="inlineStr">
        <is>
          <t>일성건설</t>
        </is>
      </c>
      <c r="D5037" t="n">
        <v>13716911000</v>
      </c>
      <c r="E5037" t="n">
        <v>2380319000</v>
      </c>
      <c r="F5037" t="n">
        <v>1343375000</v>
      </c>
      <c r="G5037" t="n">
        <v>249935000</v>
      </c>
      <c r="H5037" t="n">
        <v>2.92</v>
      </c>
      <c r="I5037" t="n">
        <v>4.5</v>
      </c>
      <c r="O5037">
        <f>D5036</f>
      </c>
      <c r="P5037">
        <f>(E5037-F5037+G5037)/O5037*100</f>
      </c>
      <c r="Q5037">
        <f>H5036</f>
      </c>
      <c r="R5037">
        <f>I5036</f>
      </c>
      <c r="S5037">
        <f>H5037-H5036</f>
      </c>
      <c r="T5037">
        <f>I5037-I5036</f>
      </c>
    </row>
    <row r="5038">
      <c r="A5038" t="n">
        <v>2022</v>
      </c>
      <c r="B5038" t="inlineStr">
        <is>
          <t>00146232</t>
        </is>
      </c>
      <c r="C5038" t="inlineStr">
        <is>
          <t>일성건설</t>
        </is>
      </c>
      <c r="D5038" t="n">
        <v>15609494000</v>
      </c>
      <c r="E5038" t="n">
        <v>2790317000</v>
      </c>
      <c r="F5038" t="n">
        <v>2125957000</v>
      </c>
      <c r="G5038" t="n">
        <v>358087000</v>
      </c>
      <c r="H5038" t="n">
        <v>5.55</v>
      </c>
      <c r="I5038" t="n">
        <v>6</v>
      </c>
      <c r="O5038">
        <f>D5037</f>
      </c>
      <c r="P5038">
        <f>(E5038-F5038+G5038)/O5038*100</f>
      </c>
      <c r="Q5038">
        <f>H5037</f>
      </c>
      <c r="R5038">
        <f>I5037</f>
      </c>
      <c r="S5038">
        <f>H5038-H5037</f>
      </c>
      <c r="T5038">
        <f>I5038-I5037</f>
      </c>
    </row>
    <row r="5039">
      <c r="A5039" t="n">
        <v>2023</v>
      </c>
      <c r="B5039" t="inlineStr">
        <is>
          <t>00146232</t>
        </is>
      </c>
      <c r="C5039" t="inlineStr">
        <is>
          <t>일성건설</t>
        </is>
      </c>
      <c r="D5039" t="n">
        <v>18202101000</v>
      </c>
      <c r="E5039" t="n">
        <v>3377752000</v>
      </c>
      <c r="F5039" t="n">
        <v>2526160000</v>
      </c>
      <c r="G5039" t="n">
        <v>768737000</v>
      </c>
      <c r="H5039" t="n">
        <v>4.48</v>
      </c>
      <c r="I5039" t="n">
        <v>6.4</v>
      </c>
      <c r="O5039">
        <f>D5038</f>
      </c>
      <c r="P5039">
        <f>(E5039-F5039+G5039)/O5039*100</f>
      </c>
      <c r="Q5039">
        <f>H5038</f>
      </c>
      <c r="R5039">
        <f>I5038</f>
      </c>
      <c r="S5039">
        <f>H5039-H5038</f>
      </c>
      <c r="T5039">
        <f>I5039-I5038</f>
      </c>
    </row>
    <row r="5040">
      <c r="A5040" t="n">
        <v>2024</v>
      </c>
      <c r="B5040" t="inlineStr">
        <is>
          <t>00146232</t>
        </is>
      </c>
      <c r="C5040" t="inlineStr">
        <is>
          <t>일성건설</t>
        </is>
      </c>
      <c r="D5040" t="n">
        <v>19748461000</v>
      </c>
      <c r="E5040" t="n">
        <v>3559374000</v>
      </c>
      <c r="F5040" t="n">
        <v>2627419000</v>
      </c>
      <c r="G5040" t="n">
        <v>727493000</v>
      </c>
      <c r="H5040" t="n">
        <v>4.09</v>
      </c>
      <c r="I5040" t="n">
        <v>5.7</v>
      </c>
      <c r="O5040">
        <f>D5039</f>
      </c>
      <c r="P5040">
        <f>(E5040-F5040+G5040)/O5040*100</f>
      </c>
      <c r="Q5040">
        <f>H5039</f>
      </c>
      <c r="R5040">
        <f>I5039</f>
      </c>
      <c r="S5040">
        <f>H5040-H5039</f>
      </c>
      <c r="T5040">
        <f>I5040-I5039</f>
      </c>
    </row>
    <row r="5041">
      <c r="A5041" t="n">
        <v>2025</v>
      </c>
      <c r="B5041" t="inlineStr">
        <is>
          <t>00146232</t>
        </is>
      </c>
      <c r="C5041" t="inlineStr">
        <is>
          <t>일성건설</t>
        </is>
      </c>
      <c r="D5041" t="n">
        <v>20026765000</v>
      </c>
      <c r="E5041" t="n">
        <v>3625395000</v>
      </c>
      <c r="F5041" t="n">
        <v>3001352000</v>
      </c>
      <c r="G5041" t="n">
        <v>727480000</v>
      </c>
      <c r="H5041" t="n">
        <v>4.37</v>
      </c>
      <c r="I5041" t="n">
        <v>5.04</v>
      </c>
      <c r="O5041">
        <f>D5040</f>
      </c>
      <c r="P5041">
        <f>(E5041-F5041+G5041)/O5041*100</f>
      </c>
      <c r="Q5041">
        <f>H5040</f>
      </c>
      <c r="R5041">
        <f>I5040</f>
      </c>
      <c r="S5041">
        <f>H5041-H5040</f>
      </c>
      <c r="T5041">
        <f>I5041-I5040</f>
      </c>
    </row>
    <row r="5042">
      <c r="A5042" t="n">
        <v>2014</v>
      </c>
      <c r="B5042" t="inlineStr">
        <is>
          <t>00146269</t>
        </is>
      </c>
      <c r="C5042" t="inlineStr">
        <is>
          <t>일신방직</t>
        </is>
      </c>
      <c r="D5042" t="n">
        <v>3447328000</v>
      </c>
      <c r="E5042" t="n">
        <v>421104000</v>
      </c>
      <c r="F5042" t="n">
        <v>475776000</v>
      </c>
      <c r="G5042" t="n">
        <v>96354000</v>
      </c>
      <c r="H5042" t="n">
        <v>2.655</v>
      </c>
      <c r="I5042" t="n">
        <v>4</v>
      </c>
    </row>
    <row r="5043">
      <c r="A5043" t="n">
        <v>2015</v>
      </c>
      <c r="B5043" t="inlineStr">
        <is>
          <t>00146269</t>
        </is>
      </c>
      <c r="C5043" t="inlineStr">
        <is>
          <t>일신방직</t>
        </is>
      </c>
      <c r="D5043" t="n">
        <v>3763322000</v>
      </c>
      <c r="E5043" t="n">
        <v>609237000</v>
      </c>
      <c r="F5043" t="n">
        <v>630488000</v>
      </c>
      <c r="G5043" t="n">
        <v>75152000</v>
      </c>
      <c r="H5043" t="n">
        <v>2.545</v>
      </c>
      <c r="I5043" t="n">
        <v>4</v>
      </c>
      <c r="O5043">
        <f>D5042</f>
      </c>
      <c r="P5043">
        <f>(E5043-F5043+G5043)/O5043*100</f>
      </c>
      <c r="Q5043">
        <f>H5042</f>
      </c>
      <c r="R5043">
        <f>I5042</f>
      </c>
      <c r="S5043">
        <f>H5043-H5042</f>
      </c>
      <c r="T5043">
        <f>I5043-I5042</f>
      </c>
    </row>
    <row r="5044">
      <c r="A5044" t="n">
        <v>2016</v>
      </c>
      <c r="B5044" t="inlineStr">
        <is>
          <t>00146269</t>
        </is>
      </c>
      <c r="C5044" t="inlineStr">
        <is>
          <t>일신방직</t>
        </is>
      </c>
      <c r="D5044" t="n">
        <v>4013324000</v>
      </c>
      <c r="E5044" t="n">
        <v>620037000</v>
      </c>
      <c r="F5044" t="n">
        <v>759680000</v>
      </c>
      <c r="G5044" t="n">
        <v>72551000</v>
      </c>
      <c r="H5044" t="n">
        <v>2.345</v>
      </c>
      <c r="I5044" t="n">
        <v>4</v>
      </c>
      <c r="O5044">
        <f>D5043</f>
      </c>
      <c r="P5044">
        <f>(E5044-F5044+G5044)/O5044*100</f>
      </c>
      <c r="Q5044">
        <f>H5043</f>
      </c>
      <c r="R5044">
        <f>I5043</f>
      </c>
      <c r="S5044">
        <f>H5044-H5043</f>
      </c>
      <c r="T5044">
        <f>I5044-I5043</f>
      </c>
    </row>
    <row r="5045">
      <c r="A5045" t="n">
        <v>2017</v>
      </c>
      <c r="B5045" t="inlineStr">
        <is>
          <t>00146269</t>
        </is>
      </c>
      <c r="C5045" t="inlineStr">
        <is>
          <t>일신방직</t>
        </is>
      </c>
      <c r="D5045" t="n">
        <v>3960838000</v>
      </c>
      <c r="E5045" t="n">
        <v>645924000</v>
      </c>
      <c r="F5045" t="n">
        <v>599881000</v>
      </c>
      <c r="G5045" t="n">
        <v>70787000</v>
      </c>
      <c r="H5045" t="n">
        <v>2.64</v>
      </c>
      <c r="I5045" t="n">
        <v>4</v>
      </c>
      <c r="O5045">
        <f>D5044</f>
      </c>
      <c r="P5045">
        <f>(E5045-F5045+G5045)/O5045*100</f>
      </c>
      <c r="Q5045">
        <f>H5044</f>
      </c>
      <c r="R5045">
        <f>I5044</f>
      </c>
      <c r="S5045">
        <f>H5045-H5044</f>
      </c>
      <c r="T5045">
        <f>I5045-I5044</f>
      </c>
    </row>
    <row r="5046">
      <c r="A5046" t="n">
        <v>2018</v>
      </c>
      <c r="B5046" t="inlineStr">
        <is>
          <t>00146269</t>
        </is>
      </c>
      <c r="C5046" t="inlineStr">
        <is>
          <t>일신방직</t>
        </is>
      </c>
      <c r="D5046" t="n">
        <v>4154697000</v>
      </c>
      <c r="E5046" t="n">
        <v>569671000</v>
      </c>
      <c r="F5046" t="n">
        <v>796861000</v>
      </c>
      <c r="G5046" t="n">
        <v>78602000</v>
      </c>
      <c r="H5046" t="n">
        <v>2.27</v>
      </c>
      <c r="I5046" t="n">
        <v>4</v>
      </c>
      <c r="O5046">
        <f>D5045</f>
      </c>
      <c r="P5046">
        <f>(E5046-F5046+G5046)/O5046*100</f>
      </c>
      <c r="Q5046">
        <f>H5045</f>
      </c>
      <c r="R5046">
        <f>I5045</f>
      </c>
      <c r="S5046">
        <f>H5046-H5045</f>
      </c>
      <c r="T5046">
        <f>I5046-I5045</f>
      </c>
    </row>
    <row r="5047">
      <c r="A5047" t="n">
        <v>2019</v>
      </c>
      <c r="B5047" t="inlineStr">
        <is>
          <t>00146269</t>
        </is>
      </c>
      <c r="C5047" t="inlineStr">
        <is>
          <t>일신방직</t>
        </is>
      </c>
      <c r="D5047" t="n">
        <v>4452310000</v>
      </c>
      <c r="E5047" t="n">
        <v>619059000</v>
      </c>
      <c r="F5047" t="n">
        <v>560811000</v>
      </c>
      <c r="G5047" t="n">
        <v>76354000</v>
      </c>
      <c r="H5047" t="n">
        <v>2.105</v>
      </c>
      <c r="I5047" t="n">
        <v>3.95</v>
      </c>
      <c r="K5047" t="n">
        <v>-173353000</v>
      </c>
      <c r="L5047" t="n">
        <v>199265000</v>
      </c>
      <c r="M5047" t="n">
        <v>194187000</v>
      </c>
      <c r="N5047" t="n">
        <v>-172541000</v>
      </c>
      <c r="O5047">
        <f>D5046</f>
      </c>
      <c r="P5047">
        <f>(E5047-F5047+G5047)/O5047*100</f>
      </c>
      <c r="Q5047">
        <f>H5046</f>
      </c>
      <c r="R5047">
        <f>I5046</f>
      </c>
      <c r="S5047">
        <f>H5047-H5046</f>
      </c>
      <c r="T5047">
        <f>I5047-I5046</f>
      </c>
      <c r="U5047">
        <f>(L5047-K5047)/(2*D5047*0.01)</f>
      </c>
      <c r="V5047">
        <f>(L5047+K5047)/(D5047*0.0001)</f>
      </c>
    </row>
    <row r="5048">
      <c r="A5048" t="n">
        <v>2022</v>
      </c>
      <c r="B5048" t="inlineStr">
        <is>
          <t>00146269</t>
        </is>
      </c>
      <c r="C5048" t="inlineStr">
        <is>
          <t>일신방직</t>
        </is>
      </c>
      <c r="D5048" t="n">
        <v>3419066000</v>
      </c>
      <c r="E5048" t="n">
        <v>406907000</v>
      </c>
      <c r="F5048" t="n">
        <v>872882000</v>
      </c>
      <c r="G5048" t="n">
        <v>83627000</v>
      </c>
      <c r="H5048" t="n">
        <v>5.505</v>
      </c>
      <c r="I5048" t="n">
        <v>3.6</v>
      </c>
      <c r="K5048" t="n">
        <v>-59325000</v>
      </c>
      <c r="L5048" t="n">
        <v>165519000</v>
      </c>
      <c r="M5048" t="n">
        <v>188418000</v>
      </c>
      <c r="N5048" t="n">
        <v>-82800000</v>
      </c>
      <c r="U5048">
        <f>(L5048-K5048)/(2*D5048*0.01)</f>
      </c>
      <c r="V5048">
        <f>(L5048+K5048)/(D5048*0.0001)</f>
      </c>
    </row>
    <row r="5049">
      <c r="A5049" t="n">
        <v>2024</v>
      </c>
      <c r="B5049" t="inlineStr">
        <is>
          <t>00146269</t>
        </is>
      </c>
      <c r="C5049" t="inlineStr">
        <is>
          <t>일신방직</t>
        </is>
      </c>
      <c r="D5049" t="n">
        <v>4213182000</v>
      </c>
      <c r="E5049" t="n">
        <v>474702000</v>
      </c>
      <c r="F5049" t="n">
        <v>181708000</v>
      </c>
      <c r="G5049" t="n">
        <v>134020000</v>
      </c>
      <c r="H5049" t="n">
        <v>4.12</v>
      </c>
      <c r="I5049" t="n">
        <v>3.8</v>
      </c>
      <c r="J5049" t="n">
        <v>3.43</v>
      </c>
      <c r="K5049" t="n">
        <v>-185835000</v>
      </c>
      <c r="L5049" t="n">
        <v>212296000</v>
      </c>
      <c r="M5049" t="n">
        <v>212269000</v>
      </c>
      <c r="N5049" t="n">
        <v>-189027000</v>
      </c>
      <c r="U5049">
        <f>(L5049-K5049)/(2*D5049*0.01)</f>
      </c>
      <c r="V5049">
        <f>(L5049+K5049)/(D5049*0.0001)</f>
      </c>
    </row>
    <row r="5050">
      <c r="A5050" t="n">
        <v>2014</v>
      </c>
      <c r="B5050" t="inlineStr">
        <is>
          <t>00146296</t>
        </is>
      </c>
      <c r="C5050" t="inlineStr">
        <is>
          <t>일신석재</t>
        </is>
      </c>
      <c r="D5050" t="n">
        <v>2187228000</v>
      </c>
      <c r="E5050" t="n">
        <v>362793000</v>
      </c>
      <c r="F5050" t="n">
        <v>533556000</v>
      </c>
      <c r="G5050" t="n">
        <v>68268000</v>
      </c>
      <c r="H5050" t="n">
        <v>2.815</v>
      </c>
      <c r="I5050" t="n">
        <v>3</v>
      </c>
      <c r="K5050" t="n">
        <v>-136230000</v>
      </c>
      <c r="L5050" t="n">
        <v>156737000</v>
      </c>
      <c r="M5050" t="n">
        <v>154414000</v>
      </c>
      <c r="N5050" t="n">
        <v>-138188000</v>
      </c>
      <c r="U5050">
        <f>(L5050-K5050)/(2*D5050*0.01)</f>
      </c>
      <c r="V5050">
        <f>(L5050+K5050)/(D5050*0.0001)</f>
      </c>
    </row>
    <row r="5051">
      <c r="A5051" t="n">
        <v>2015</v>
      </c>
      <c r="B5051" t="inlineStr">
        <is>
          <t>00146296</t>
        </is>
      </c>
      <c r="C5051" t="inlineStr">
        <is>
          <t>일신석재</t>
        </is>
      </c>
      <c r="D5051" t="n">
        <v>2437225000</v>
      </c>
      <c r="E5051" t="n">
        <v>389764000</v>
      </c>
      <c r="F5051" t="n">
        <v>630510000</v>
      </c>
      <c r="G5051" t="n">
        <v>45912000</v>
      </c>
      <c r="H5051" t="n">
        <v>2.397</v>
      </c>
      <c r="I5051" t="n">
        <v>4.86</v>
      </c>
      <c r="K5051" t="n">
        <v>-177517000</v>
      </c>
      <c r="L5051" t="n">
        <v>203958000</v>
      </c>
      <c r="M5051" t="n">
        <v>197098000</v>
      </c>
      <c r="N5051" t="n">
        <v>-176382000</v>
      </c>
      <c r="O5051">
        <f>D5050</f>
      </c>
      <c r="P5051">
        <f>(E5051-F5051+G5051)/O5051*100</f>
      </c>
      <c r="Q5051">
        <f>H5050</f>
      </c>
      <c r="R5051">
        <f>I5050</f>
      </c>
      <c r="S5051">
        <f>H5051-H5050</f>
      </c>
      <c r="T5051">
        <f>I5051-I5050</f>
      </c>
      <c r="U5051">
        <f>(L5051-K5051)/(2*D5051*0.01)</f>
      </c>
      <c r="V5051">
        <f>(L5051+K5051)/(D5051*0.0001)</f>
      </c>
    </row>
    <row r="5052">
      <c r="A5052" t="n">
        <v>2016</v>
      </c>
      <c r="B5052" t="inlineStr">
        <is>
          <t>00146296</t>
        </is>
      </c>
      <c r="C5052" t="inlineStr">
        <is>
          <t>일신석재</t>
        </is>
      </c>
      <c r="D5052" t="n">
        <v>2510740000</v>
      </c>
      <c r="E5052" t="n">
        <v>414489000</v>
      </c>
      <c r="F5052" t="n">
        <v>173967000</v>
      </c>
      <c r="G5052" t="n">
        <v>50442000</v>
      </c>
      <c r="H5052" t="n">
        <v>2.352</v>
      </c>
      <c r="I5052" t="n">
        <v>3.86</v>
      </c>
      <c r="K5052" t="n">
        <v>-142108000</v>
      </c>
      <c r="L5052" t="n">
        <v>159425000</v>
      </c>
      <c r="M5052" t="n">
        <v>155544000</v>
      </c>
      <c r="N5052" t="n">
        <v>-141344000</v>
      </c>
      <c r="O5052">
        <f>D5051</f>
      </c>
      <c r="P5052">
        <f>(E5052-F5052+G5052)/O5052*100</f>
      </c>
      <c r="Q5052">
        <f>H5051</f>
      </c>
      <c r="R5052">
        <f>I5051</f>
      </c>
      <c r="S5052">
        <f>H5052-H5051</f>
      </c>
      <c r="T5052">
        <f>I5052-I5051</f>
      </c>
      <c r="U5052">
        <f>(L5052-K5052)/(2*D5052*0.01)</f>
      </c>
      <c r="V5052">
        <f>(L5052+K5052)/(D5052*0.0001)</f>
      </c>
    </row>
    <row r="5053">
      <c r="A5053" t="n">
        <v>2017</v>
      </c>
      <c r="B5053" t="inlineStr">
        <is>
          <t>00146296</t>
        </is>
      </c>
      <c r="C5053" t="inlineStr">
        <is>
          <t>일신석재</t>
        </is>
      </c>
      <c r="D5053" t="n">
        <v>2396900000</v>
      </c>
      <c r="E5053" t="n">
        <v>423558000</v>
      </c>
      <c r="F5053" t="n">
        <v>355500000</v>
      </c>
      <c r="G5053" t="n">
        <v>50671000</v>
      </c>
      <c r="H5053" t="n">
        <v>2.78</v>
      </c>
      <c r="I5053" t="n">
        <v>2.9</v>
      </c>
      <c r="J5053" t="n">
        <v>6.03</v>
      </c>
      <c r="K5053" t="n">
        <v>-162920000</v>
      </c>
      <c r="L5053" t="n">
        <v>189204000</v>
      </c>
      <c r="M5053" t="n">
        <v>160419000</v>
      </c>
      <c r="N5053" t="n">
        <v>-184419000</v>
      </c>
      <c r="O5053">
        <f>D5052</f>
      </c>
      <c r="P5053">
        <f>(E5053-F5053+G5053)/O5053*100</f>
      </c>
      <c r="Q5053">
        <f>H5052</f>
      </c>
      <c r="R5053">
        <f>I5052</f>
      </c>
      <c r="S5053">
        <f>H5053-H5052</f>
      </c>
      <c r="T5053">
        <f>I5053-I5052</f>
      </c>
      <c r="U5053">
        <f>(L5053-K5053)/(2*D5053*0.01)</f>
      </c>
      <c r="V5053">
        <f>(L5053+K5053)/(D5053*0.0001)</f>
      </c>
    </row>
    <row r="5054">
      <c r="A5054" t="n">
        <v>2018</v>
      </c>
      <c r="B5054" t="inlineStr">
        <is>
          <t>00146296</t>
        </is>
      </c>
      <c r="C5054" t="inlineStr">
        <is>
          <t>일신석재</t>
        </is>
      </c>
      <c r="D5054" t="n">
        <v>2339203000</v>
      </c>
      <c r="E5054" t="n">
        <v>392380000</v>
      </c>
      <c r="F5054" t="n">
        <v>538080000</v>
      </c>
      <c r="G5054" t="n">
        <v>55811000</v>
      </c>
      <c r="H5054" t="n">
        <v>2.3</v>
      </c>
      <c r="I5054" t="n">
        <v>2</v>
      </c>
      <c r="J5054" t="n">
        <v>6.31</v>
      </c>
      <c r="K5054" t="n">
        <v>-138101000</v>
      </c>
      <c r="L5054" t="n">
        <v>123931000</v>
      </c>
      <c r="M5054" t="n">
        <v>137881000</v>
      </c>
      <c r="N5054" t="n">
        <v>-126216000</v>
      </c>
      <c r="O5054">
        <f>D5053</f>
      </c>
      <c r="P5054">
        <f>(E5054-F5054+G5054)/O5054*100</f>
      </c>
      <c r="Q5054">
        <f>H5053</f>
      </c>
      <c r="R5054">
        <f>I5053</f>
      </c>
      <c r="S5054">
        <f>H5054-H5053</f>
      </c>
      <c r="T5054">
        <f>I5054-I5053</f>
      </c>
      <c r="U5054">
        <f>(L5054-K5054)/(2*D5054*0.01)</f>
      </c>
    </row>
    <row r="5055">
      <c r="A5055" t="n">
        <v>2019</v>
      </c>
      <c r="B5055" t="inlineStr">
        <is>
          <t>00146296</t>
        </is>
      </c>
      <c r="C5055" t="inlineStr">
        <is>
          <t>일신석재</t>
        </is>
      </c>
      <c r="D5055" t="n">
        <v>2680065000</v>
      </c>
      <c r="E5055" t="n">
        <v>402258000</v>
      </c>
      <c r="F5055" t="n">
        <v>200844000</v>
      </c>
      <c r="G5055" t="n">
        <v>46230000</v>
      </c>
      <c r="H5055" t="n">
        <v>1.96</v>
      </c>
      <c r="I5055" t="n">
        <v>2</v>
      </c>
      <c r="J5055" t="n">
        <v>6.73</v>
      </c>
      <c r="K5055" t="n">
        <v>-163661900</v>
      </c>
      <c r="L5055" t="n">
        <v>145032000</v>
      </c>
      <c r="M5055" t="n">
        <v>161048000</v>
      </c>
      <c r="N5055" t="n">
        <v>-147741000</v>
      </c>
      <c r="O5055">
        <f>D5054</f>
      </c>
      <c r="P5055">
        <f>(E5055-F5055+G5055)/O5055*100</f>
      </c>
      <c r="Q5055">
        <f>H5054</f>
      </c>
      <c r="R5055">
        <f>I5054</f>
      </c>
      <c r="S5055">
        <f>H5055-H5054</f>
      </c>
      <c r="T5055">
        <f>I5055-I5054</f>
      </c>
      <c r="U5055">
        <f>(L5055-K5055)/(2*D5055*0.01)</f>
      </c>
    </row>
    <row r="5056">
      <c r="A5056" t="n">
        <v>2020</v>
      </c>
      <c r="B5056" t="inlineStr">
        <is>
          <t>00146296</t>
        </is>
      </c>
      <c r="C5056" t="inlineStr">
        <is>
          <t>일신석재</t>
        </is>
      </c>
      <c r="D5056" t="n">
        <v>2808017000</v>
      </c>
      <c r="E5056" t="n">
        <v>534170000</v>
      </c>
      <c r="F5056" t="n">
        <v>663958000</v>
      </c>
      <c r="G5056" t="n">
        <v>43587000</v>
      </c>
      <c r="H5056" t="n">
        <v>1.89</v>
      </c>
      <c r="I5056" t="n">
        <v>2</v>
      </c>
      <c r="J5056" t="n">
        <v>6.23</v>
      </c>
      <c r="K5056" t="n">
        <v>-135072000</v>
      </c>
      <c r="L5056" t="n">
        <v>151584816</v>
      </c>
      <c r="M5056" t="n">
        <v>148884000</v>
      </c>
      <c r="N5056" t="n">
        <v>-134784816</v>
      </c>
      <c r="O5056">
        <f>D5055</f>
      </c>
      <c r="P5056">
        <f>(E5056-F5056+G5056)/O5056*100</f>
      </c>
      <c r="Q5056">
        <f>H5055</f>
      </c>
      <c r="R5056">
        <f>I5055</f>
      </c>
      <c r="S5056">
        <f>H5056-H5055</f>
      </c>
      <c r="T5056">
        <f>I5056-I5055</f>
      </c>
      <c r="U5056">
        <f>(L5056-K5056)/(2*D5056*0.01)</f>
      </c>
      <c r="V5056">
        <f>(L5056+K5056)/(D5056*0.0001)</f>
      </c>
    </row>
    <row r="5057">
      <c r="A5057" t="n">
        <v>2021</v>
      </c>
      <c r="B5057" t="inlineStr">
        <is>
          <t>00146296</t>
        </is>
      </c>
      <c r="C5057" t="inlineStr">
        <is>
          <t>일신석재</t>
        </is>
      </c>
      <c r="D5057" t="n">
        <v>2999844000</v>
      </c>
      <c r="E5057" t="n">
        <v>503897000</v>
      </c>
      <c r="F5057" t="n">
        <v>190598000</v>
      </c>
      <c r="G5057" t="n">
        <v>42033000</v>
      </c>
      <c r="H5057" t="n">
        <v>2.51</v>
      </c>
      <c r="I5057" t="n">
        <v>2</v>
      </c>
      <c r="J5057" t="n">
        <v>5.48</v>
      </c>
      <c r="K5057" t="n">
        <v>167856000</v>
      </c>
      <c r="L5057" t="n">
        <v>167991264</v>
      </c>
      <c r="M5057" t="n">
        <v>-152856000</v>
      </c>
      <c r="N5057" t="n">
        <v>-152793264</v>
      </c>
      <c r="O5057">
        <f>D5056</f>
      </c>
      <c r="P5057">
        <f>(E5057-F5057+G5057)/O5057*100</f>
      </c>
      <c r="Q5057">
        <f>H5056</f>
      </c>
      <c r="R5057">
        <f>I5056</f>
      </c>
      <c r="S5057">
        <f>H5057-H5056</f>
      </c>
      <c r="T5057">
        <f>I5057-I5056</f>
      </c>
      <c r="U5057">
        <f>(L5057-K5057)/(2*D5057*0.01)</f>
      </c>
    </row>
    <row r="5058">
      <c r="A5058" t="n">
        <v>2022</v>
      </c>
      <c r="B5058" t="inlineStr">
        <is>
          <t>00146296</t>
        </is>
      </c>
      <c r="C5058" t="inlineStr">
        <is>
          <t>일신석재</t>
        </is>
      </c>
      <c r="D5058" t="n">
        <v>2846493000</v>
      </c>
      <c r="E5058" t="n">
        <v>506430000</v>
      </c>
      <c r="F5058" t="n">
        <v>261964000</v>
      </c>
      <c r="G5058" t="n">
        <v>69625000</v>
      </c>
      <c r="H5058" t="n">
        <v>5.12</v>
      </c>
      <c r="I5058" t="n">
        <v>2</v>
      </c>
      <c r="J5058" t="n">
        <v>4.65</v>
      </c>
      <c r="K5058" t="n">
        <v>-133659710</v>
      </c>
      <c r="L5058" t="n">
        <v>133752636</v>
      </c>
      <c r="M5058" t="n">
        <v>136604640</v>
      </c>
      <c r="N5058" t="n">
        <v>-125245552</v>
      </c>
      <c r="O5058">
        <f>D5057</f>
      </c>
      <c r="P5058">
        <f>(E5058-F5058+G5058)/O5058*100</f>
      </c>
      <c r="Q5058">
        <f>H5057</f>
      </c>
      <c r="R5058">
        <f>I5057</f>
      </c>
      <c r="S5058">
        <f>H5058-H5057</f>
      </c>
      <c r="T5058">
        <f>I5058-I5057</f>
      </c>
      <c r="U5058">
        <f>(L5058-K5058)/(2*D5058*0.01)</f>
      </c>
      <c r="V5058">
        <f>(L5058+K5058)/(D5058*0.0001)</f>
      </c>
    </row>
    <row r="5059">
      <c r="A5059" t="n">
        <v>2023</v>
      </c>
      <c r="B5059" t="inlineStr">
        <is>
          <t>00146296</t>
        </is>
      </c>
      <c r="C5059" t="inlineStr">
        <is>
          <t>일신석재</t>
        </is>
      </c>
      <c r="D5059" t="n">
        <v>3261487000</v>
      </c>
      <c r="E5059" t="n">
        <v>444064000</v>
      </c>
      <c r="F5059" t="n">
        <v>307138000</v>
      </c>
      <c r="G5059" t="n">
        <v>132184000</v>
      </c>
      <c r="H5059" t="n">
        <v>4.11</v>
      </c>
      <c r="I5059" t="n">
        <v>2</v>
      </c>
      <c r="J5059" t="n">
        <v>4.35</v>
      </c>
      <c r="K5059" t="n">
        <v>-143262000</v>
      </c>
      <c r="L5059" t="n">
        <v>143499268</v>
      </c>
      <c r="M5059" t="n">
        <v>143559000</v>
      </c>
      <c r="N5059" t="n">
        <v>-133800747</v>
      </c>
      <c r="O5059">
        <f>D5058</f>
      </c>
      <c r="P5059">
        <f>(E5059-F5059+G5059)/O5059*100</f>
      </c>
      <c r="Q5059">
        <f>H5058</f>
      </c>
      <c r="R5059">
        <f>I5058</f>
      </c>
      <c r="S5059">
        <f>H5059-H5058</f>
      </c>
      <c r="T5059">
        <f>I5059-I5058</f>
      </c>
      <c r="U5059">
        <f>(L5059-K5059)/(2*D5059*0.01)</f>
      </c>
      <c r="V5059">
        <f>(L5059+K5059)/(D5059*0.0001)</f>
      </c>
    </row>
    <row r="5060">
      <c r="A5060" t="n">
        <v>2024</v>
      </c>
      <c r="B5060" t="inlineStr">
        <is>
          <t>00146296</t>
        </is>
      </c>
      <c r="C5060" t="inlineStr">
        <is>
          <t>일신석재</t>
        </is>
      </c>
      <c r="D5060" t="n">
        <v>3360290000</v>
      </c>
      <c r="E5060" t="n">
        <v>454304000</v>
      </c>
      <c r="F5060" t="n">
        <v>572497000</v>
      </c>
      <c r="G5060" t="n">
        <v>117154000</v>
      </c>
      <c r="H5060" t="n">
        <v>3.52</v>
      </c>
      <c r="I5060" t="n">
        <v>2</v>
      </c>
      <c r="J5060" t="n">
        <v>4.38</v>
      </c>
      <c r="K5060" t="n">
        <v>-151800000</v>
      </c>
      <c r="L5060" t="n">
        <v>151211600</v>
      </c>
      <c r="M5060" t="n">
        <v>152550000</v>
      </c>
      <c r="N5060" t="n">
        <v>-137752290</v>
      </c>
      <c r="O5060">
        <f>D5059</f>
      </c>
      <c r="P5060">
        <f>(E5060-F5060+G5060)/O5060*100</f>
      </c>
      <c r="Q5060">
        <f>H5059</f>
      </c>
      <c r="R5060">
        <f>I5059</f>
      </c>
      <c r="S5060">
        <f>H5060-H5059</f>
      </c>
      <c r="T5060">
        <f>I5060-I5059</f>
      </c>
      <c r="U5060">
        <f>(L5060-K5060)/(2*D5060*0.01)</f>
      </c>
    </row>
    <row r="5061">
      <c r="A5061" t="n">
        <v>2025</v>
      </c>
      <c r="B5061" t="inlineStr">
        <is>
          <t>00146296</t>
        </is>
      </c>
      <c r="C5061" t="inlineStr">
        <is>
          <t>일신석재</t>
        </is>
      </c>
      <c r="D5061" t="n">
        <v>3045621000</v>
      </c>
      <c r="E5061" t="n">
        <v>479967000</v>
      </c>
      <c r="F5061" t="n">
        <v>695145000</v>
      </c>
      <c r="G5061" t="n">
        <v>107077000</v>
      </c>
      <c r="H5061" t="n">
        <v>3.86</v>
      </c>
      <c r="I5061" t="n">
        <v>2</v>
      </c>
      <c r="J5061" t="n">
        <v>4.89</v>
      </c>
      <c r="K5061" t="n">
        <v>-134132000</v>
      </c>
      <c r="L5061" t="n">
        <v>128004000</v>
      </c>
      <c r="M5061" t="n">
        <v>137190000</v>
      </c>
      <c r="N5061" t="n">
        <v>-134112000</v>
      </c>
      <c r="O5061">
        <f>D5060</f>
      </c>
      <c r="P5061">
        <f>(E5061-F5061+G5061)/O5061*100</f>
      </c>
      <c r="Q5061">
        <f>H5060</f>
      </c>
      <c r="R5061">
        <f>I5060</f>
      </c>
      <c r="S5061">
        <f>H5061-H5060</f>
      </c>
      <c r="T5061">
        <f>I5061-I5060</f>
      </c>
      <c r="U5061">
        <f>(L5061-K5061)/(2*D5061*0.01)</f>
      </c>
    </row>
    <row r="5062">
      <c r="A5062" t="n">
        <v>2014</v>
      </c>
      <c r="B5062" t="inlineStr">
        <is>
          <t>00146427</t>
        </is>
      </c>
      <c r="C5062" t="inlineStr">
        <is>
          <t>한주에이알티</t>
        </is>
      </c>
      <c r="D5062" t="n">
        <v>1320813000</v>
      </c>
      <c r="E5062" t="n">
        <v>387408000</v>
      </c>
      <c r="F5062" t="n">
        <v>96900000</v>
      </c>
      <c r="G5062" t="n">
        <v>28380000</v>
      </c>
      <c r="H5062" t="n">
        <v>3</v>
      </c>
      <c r="K5062" t="n">
        <v>-68101000</v>
      </c>
      <c r="L5062" t="n">
        <v>78901000</v>
      </c>
      <c r="M5062" t="n">
        <v>78194000</v>
      </c>
      <c r="N5062" t="n">
        <v>-68800000</v>
      </c>
      <c r="U5062">
        <f>(L5062-K5062)/(2*D5062*0.01)</f>
      </c>
      <c r="V5062">
        <f>(L5062+K5062)/(D5062*0.0001)</f>
      </c>
    </row>
    <row r="5063">
      <c r="A5063" t="n">
        <v>2015</v>
      </c>
      <c r="B5063" t="inlineStr">
        <is>
          <t>00146427</t>
        </is>
      </c>
      <c r="C5063" t="inlineStr">
        <is>
          <t>한주에이알티</t>
        </is>
      </c>
      <c r="D5063" t="n">
        <v>1237736000</v>
      </c>
      <c r="E5063" t="n">
        <v>512606000</v>
      </c>
      <c r="F5063" t="n">
        <v>1015062000</v>
      </c>
      <c r="G5063" t="n">
        <v>38115000</v>
      </c>
      <c r="H5063" t="n">
        <v>2.8</v>
      </c>
      <c r="K5063" t="n">
        <v>-69318000</v>
      </c>
      <c r="L5063" t="n">
        <v>81305000</v>
      </c>
      <c r="M5063" t="n">
        <v>80407000</v>
      </c>
      <c r="N5063" t="n">
        <v>-69905000</v>
      </c>
      <c r="O5063">
        <f>D5062</f>
      </c>
      <c r="P5063">
        <f>(E5063-F5063+G5063)/O5063*100</f>
      </c>
      <c r="Q5063">
        <f>H5062</f>
      </c>
      <c r="S5063">
        <f>H5063-H5062</f>
      </c>
      <c r="U5063">
        <f>(L5063-K5063)/(2*D5063*0.01)</f>
      </c>
      <c r="V5063">
        <f>(L5063+K5063)/(D5063*0.0001)</f>
      </c>
    </row>
    <row r="5064">
      <c r="A5064" t="n">
        <v>2016</v>
      </c>
      <c r="B5064" t="inlineStr">
        <is>
          <t>00146427</t>
        </is>
      </c>
      <c r="C5064" t="inlineStr">
        <is>
          <t>한주에이알티</t>
        </is>
      </c>
      <c r="D5064" t="n">
        <v>1502652000</v>
      </c>
      <c r="E5064" t="n">
        <v>508958000</v>
      </c>
      <c r="F5064" t="n">
        <v>201840000</v>
      </c>
      <c r="G5064" t="n">
        <v>33586000</v>
      </c>
      <c r="H5064" t="n">
        <v>2.85</v>
      </c>
      <c r="K5064" t="n">
        <v>-72359000</v>
      </c>
      <c r="L5064" t="n">
        <v>84089000</v>
      </c>
      <c r="M5064" t="n">
        <v>83205000</v>
      </c>
      <c r="N5064" t="n">
        <v>-73004000</v>
      </c>
      <c r="O5064">
        <f>D5063</f>
      </c>
      <c r="P5064">
        <f>(E5064-F5064+G5064)/O5064*100</f>
      </c>
      <c r="Q5064">
        <f>H5063</f>
      </c>
      <c r="S5064">
        <f>H5064-H5063</f>
      </c>
      <c r="U5064">
        <f>(L5064-K5064)/(2*D5064*0.01)</f>
      </c>
      <c r="V5064">
        <f>(L5064+K5064)/(D5064*0.0001)</f>
      </c>
    </row>
    <row r="5065">
      <c r="A5065" t="n">
        <v>2017</v>
      </c>
      <c r="B5065" t="inlineStr">
        <is>
          <t>00146427</t>
        </is>
      </c>
      <c r="C5065" t="inlineStr">
        <is>
          <t>한주에이알티</t>
        </is>
      </c>
      <c r="D5065" t="n">
        <v>1458941000</v>
      </c>
      <c r="E5065" t="n">
        <v>559250000</v>
      </c>
      <c r="F5065" t="n">
        <v>656986000</v>
      </c>
      <c r="G5065" t="n">
        <v>41464000</v>
      </c>
      <c r="H5065" t="n">
        <v>3.22</v>
      </c>
      <c r="K5065" t="n">
        <v>-78880000</v>
      </c>
      <c r="L5065" t="n">
        <v>72359000</v>
      </c>
      <c r="M5065" t="n">
        <v>90864000</v>
      </c>
      <c r="N5065" t="n">
        <v>-83205000</v>
      </c>
      <c r="O5065">
        <f>D5064</f>
      </c>
      <c r="P5065">
        <f>(E5065-F5065+G5065)/O5065*100</f>
      </c>
      <c r="Q5065">
        <f>H5064</f>
      </c>
      <c r="S5065">
        <f>H5065-H5064</f>
      </c>
      <c r="U5065">
        <f>(L5065-K5065)/(2*D5065*0.01)</f>
      </c>
    </row>
    <row r="5066">
      <c r="A5066" t="n">
        <v>2018</v>
      </c>
      <c r="B5066" t="inlineStr">
        <is>
          <t>00146427</t>
        </is>
      </c>
      <c r="C5066" t="inlineStr">
        <is>
          <t>한주에이알티</t>
        </is>
      </c>
      <c r="D5066" t="n">
        <v>1300828000</v>
      </c>
      <c r="E5066" t="n">
        <v>547994000</v>
      </c>
      <c r="F5066" t="n">
        <v>899371000</v>
      </c>
      <c r="G5066" t="n">
        <v>45446000</v>
      </c>
      <c r="H5066" t="n">
        <v>2.75</v>
      </c>
      <c r="K5066" t="n">
        <v>-58334000</v>
      </c>
      <c r="L5066" t="n">
        <v>67019000</v>
      </c>
      <c r="M5066" t="n">
        <v>66242000</v>
      </c>
      <c r="N5066" t="n">
        <v>-58794000</v>
      </c>
      <c r="O5066">
        <f>D5065</f>
      </c>
      <c r="P5066">
        <f>(E5066-F5066+G5066)/O5066*100</f>
      </c>
      <c r="Q5066">
        <f>H5065</f>
      </c>
      <c r="S5066">
        <f>H5066-H5065</f>
      </c>
      <c r="U5066">
        <f>(L5066-K5066)/(2*D5066*0.01)</f>
      </c>
      <c r="V5066">
        <f>(L5066+K5066)/(D5066*0.0001)</f>
      </c>
    </row>
    <row r="5067">
      <c r="A5067" t="n">
        <v>2019</v>
      </c>
      <c r="B5067" t="inlineStr">
        <is>
          <t>00146427</t>
        </is>
      </c>
      <c r="C5067" t="inlineStr">
        <is>
          <t>한주에이알티</t>
        </is>
      </c>
      <c r="D5067" t="n">
        <v>625956000</v>
      </c>
      <c r="E5067" t="n">
        <v>376130000</v>
      </c>
      <c r="F5067" t="n">
        <v>221808000</v>
      </c>
      <c r="G5067" t="n">
        <v>34810000</v>
      </c>
      <c r="H5067" t="n">
        <v>2.79</v>
      </c>
      <c r="K5067" t="n">
        <v>45933000</v>
      </c>
      <c r="L5067" t="n">
        <v>52875000</v>
      </c>
      <c r="M5067" t="n">
        <v>53784000</v>
      </c>
      <c r="N5067" t="n">
        <v>47490000</v>
      </c>
      <c r="O5067">
        <f>D5066</f>
      </c>
      <c r="P5067">
        <f>(E5067-F5067+G5067)/O5067*100</f>
      </c>
      <c r="Q5067">
        <f>H5066</f>
      </c>
      <c r="S5067">
        <f>H5067-H5066</f>
      </c>
      <c r="U5067">
        <f>(L5067-K5067)/(2*D5067*0.01)</f>
      </c>
    </row>
    <row r="5068">
      <c r="A5068" t="n">
        <v>2020</v>
      </c>
      <c r="B5068" t="inlineStr">
        <is>
          <t>00146427</t>
        </is>
      </c>
      <c r="C5068" t="inlineStr">
        <is>
          <t>한주에이알티</t>
        </is>
      </c>
      <c r="D5068" t="n">
        <v>344191000</v>
      </c>
      <c r="E5068" t="n">
        <v>315127000</v>
      </c>
      <c r="F5068" t="n">
        <v>509054000</v>
      </c>
      <c r="G5068" t="n">
        <v>11357000</v>
      </c>
      <c r="H5068" t="n">
        <v>2.79</v>
      </c>
      <c r="K5068" t="n">
        <v>-15004000</v>
      </c>
      <c r="L5068" t="n">
        <v>17100000</v>
      </c>
      <c r="M5068" t="n">
        <v>17208000</v>
      </c>
      <c r="N5068" t="n">
        <v>-15200000</v>
      </c>
      <c r="O5068">
        <f>D5067</f>
      </c>
      <c r="P5068">
        <f>(E5068-F5068+G5068)/O5068*100</f>
      </c>
      <c r="Q5068">
        <f>H5067</f>
      </c>
      <c r="S5068">
        <f>H5068-H5067</f>
      </c>
      <c r="U5068">
        <f>(L5068-K5068)/(2*D5068*0.01)</f>
      </c>
      <c r="V5068">
        <f>(L5068+K5068)/(D5068*0.0001)</f>
      </c>
    </row>
    <row r="5069">
      <c r="A5069" t="n">
        <v>2021</v>
      </c>
      <c r="B5069" t="inlineStr">
        <is>
          <t>00146427</t>
        </is>
      </c>
      <c r="C5069" t="inlineStr">
        <is>
          <t>한주에이알티</t>
        </is>
      </c>
      <c r="D5069" t="n">
        <v>229284000</v>
      </c>
      <c r="E5069" t="n">
        <v>143192000</v>
      </c>
      <c r="F5069" t="n">
        <v>93361000</v>
      </c>
      <c r="G5069" t="n">
        <v>7965000</v>
      </c>
      <c r="H5069" t="n">
        <v>3.435</v>
      </c>
      <c r="K5069" t="n">
        <v>-19125000</v>
      </c>
      <c r="L5069" t="n">
        <v>21903000</v>
      </c>
      <c r="M5069" t="n">
        <v>22484000</v>
      </c>
      <c r="N5069" t="n">
        <v>-19932000</v>
      </c>
      <c r="O5069">
        <f>D5068</f>
      </c>
      <c r="P5069">
        <f>(E5069-F5069+G5069)/O5069*100</f>
      </c>
      <c r="Q5069">
        <f>H5068</f>
      </c>
      <c r="S5069">
        <f>H5069-H5068</f>
      </c>
      <c r="U5069">
        <f>(L5069-K5069)/(2*D5069*0.01)</f>
      </c>
      <c r="V5069">
        <f>(L5069+K5069)/(D5069*0.0001)</f>
      </c>
    </row>
    <row r="5070">
      <c r="A5070" t="n">
        <v>2022</v>
      </c>
      <c r="B5070" t="inlineStr">
        <is>
          <t>00146427</t>
        </is>
      </c>
      <c r="C5070" t="inlineStr">
        <is>
          <t>한주에이알티</t>
        </is>
      </c>
      <c r="D5070" t="n">
        <v>156258000</v>
      </c>
      <c r="E5070" t="n">
        <v>84674000</v>
      </c>
      <c r="F5070" t="n">
        <v>115863000</v>
      </c>
      <c r="G5070" t="n">
        <v>7533000</v>
      </c>
      <c r="H5070" t="n">
        <v>5.74</v>
      </c>
      <c r="K5070" t="n">
        <v>-9475000</v>
      </c>
      <c r="L5070" t="n">
        <v>10796000</v>
      </c>
      <c r="M5070" t="n">
        <v>11354000</v>
      </c>
      <c r="N5070" t="n">
        <v>-10088000</v>
      </c>
      <c r="O5070">
        <f>D5069</f>
      </c>
      <c r="P5070">
        <f>(E5070-F5070+G5070)/O5070*100</f>
      </c>
      <c r="Q5070">
        <f>H5069</f>
      </c>
      <c r="S5070">
        <f>H5070-H5069</f>
      </c>
      <c r="U5070">
        <f>(L5070-K5070)/(2*D5070*0.01)</f>
      </c>
      <c r="V5070">
        <f>(L5070+K5070)/(D5070*0.0001)</f>
      </c>
    </row>
    <row r="5071">
      <c r="A5071" t="n">
        <v>2023</v>
      </c>
      <c r="B5071" t="inlineStr">
        <is>
          <t>00146427</t>
        </is>
      </c>
      <c r="C5071" t="inlineStr">
        <is>
          <t>한주에이알티</t>
        </is>
      </c>
      <c r="D5071" t="n">
        <v>274821000</v>
      </c>
      <c r="E5071" t="n">
        <v>139212000</v>
      </c>
      <c r="F5071" t="n">
        <v>307427000</v>
      </c>
      <c r="G5071" t="n">
        <v>8464000</v>
      </c>
      <c r="H5071" t="n">
        <v>5.005</v>
      </c>
      <c r="O5071">
        <f>D5070</f>
      </c>
      <c r="P5071">
        <f>(E5071-F5071+G5071)/O5071*100</f>
      </c>
      <c r="Q5071">
        <f>H5070</f>
      </c>
      <c r="S5071">
        <f>H5071-H5070</f>
      </c>
    </row>
    <row r="5072">
      <c r="A5072" t="n">
        <v>2024</v>
      </c>
      <c r="B5072" t="inlineStr">
        <is>
          <t>00146427</t>
        </is>
      </c>
      <c r="C5072" t="inlineStr">
        <is>
          <t>한주에이알티</t>
        </is>
      </c>
      <c r="D5072" t="n">
        <v>386270000</v>
      </c>
      <c r="E5072" t="n">
        <v>296616000</v>
      </c>
      <c r="F5072" t="n">
        <v>110392000</v>
      </c>
      <c r="G5072" t="n">
        <v>12646000</v>
      </c>
      <c r="H5072" t="n">
        <v>4.52</v>
      </c>
      <c r="K5072" t="n">
        <v>-19160000</v>
      </c>
      <c r="L5072" t="n">
        <v>22131000</v>
      </c>
      <c r="M5072" t="n">
        <v>22272000</v>
      </c>
      <c r="N5072" t="n">
        <v>-19601000</v>
      </c>
      <c r="O5072">
        <f>D5071</f>
      </c>
      <c r="P5072">
        <f>(E5072-F5072+G5072)/O5072*100</f>
      </c>
      <c r="Q5072">
        <f>H5071</f>
      </c>
      <c r="S5072">
        <f>H5072-H5071</f>
      </c>
      <c r="U5072">
        <f>(L5072-K5072)/(2*D5072*0.01)</f>
      </c>
      <c r="V5072">
        <f>(L5072+K5072)/(D5072*0.0001)</f>
      </c>
    </row>
    <row r="5073">
      <c r="A5073" t="n">
        <v>2025</v>
      </c>
      <c r="B5073" t="inlineStr">
        <is>
          <t>00146427</t>
        </is>
      </c>
      <c r="C5073" t="inlineStr">
        <is>
          <t>한주에이알티</t>
        </is>
      </c>
      <c r="D5073" t="n">
        <v>518998000</v>
      </c>
      <c r="E5073" t="n">
        <v>387610000</v>
      </c>
      <c r="F5073" t="n">
        <v>171116000</v>
      </c>
      <c r="G5073" t="n">
        <v>18484000</v>
      </c>
      <c r="H5073" t="n">
        <v>4.92</v>
      </c>
      <c r="J5073" t="n">
        <v>8.67</v>
      </c>
      <c r="K5073" t="n">
        <v>-21512000</v>
      </c>
      <c r="L5073" t="n">
        <v>24814000</v>
      </c>
      <c r="M5073" t="n">
        <v>25076000</v>
      </c>
      <c r="N5073" t="n">
        <v>-22083000</v>
      </c>
      <c r="O5073">
        <f>D5072</f>
      </c>
      <c r="P5073">
        <f>(E5073-F5073+G5073)/O5073*100</f>
      </c>
      <c r="Q5073">
        <f>H5072</f>
      </c>
      <c r="S5073">
        <f>H5073-H5072</f>
      </c>
      <c r="U5073">
        <f>(L5073-K5073)/(2*D5073*0.01)</f>
      </c>
      <c r="V5073">
        <f>(L5073+K5073)/(D5073*0.0001)</f>
      </c>
    </row>
    <row r="5074">
      <c r="A5074" t="n">
        <v>2014</v>
      </c>
      <c r="B5074" t="inlineStr">
        <is>
          <t>00146436</t>
        </is>
      </c>
      <c r="C5074" t="inlineStr">
        <is>
          <t>엔브이에이치코리아</t>
        </is>
      </c>
      <c r="D5074" t="n">
        <v>12565568000</v>
      </c>
      <c r="E5074" t="n">
        <v>2132520000</v>
      </c>
      <c r="F5074" t="n">
        <v>1332829000</v>
      </c>
      <c r="G5074" t="n">
        <v>542129000</v>
      </c>
      <c r="H5074" t="n">
        <v>5.45</v>
      </c>
      <c r="I5074" t="n">
        <v>7.1</v>
      </c>
      <c r="J5074" t="n">
        <v>9.460000000000001</v>
      </c>
      <c r="K5074" t="n">
        <v>-1059727000</v>
      </c>
      <c r="L5074" t="n">
        <v>1262479000</v>
      </c>
      <c r="M5074" t="n">
        <v>1268381000</v>
      </c>
      <c r="N5074" t="n">
        <v>-1083106000</v>
      </c>
      <c r="U5074">
        <f>(L5074-K5074)/(2*D5074*0.01)</f>
      </c>
      <c r="V5074">
        <f>(L5074+K5074)/(D5074*0.0001)</f>
      </c>
    </row>
    <row r="5075">
      <c r="A5075" t="n">
        <v>2015</v>
      </c>
      <c r="B5075" t="inlineStr">
        <is>
          <t>00146436</t>
        </is>
      </c>
      <c r="C5075" t="inlineStr">
        <is>
          <t>엔브이에이치코리아</t>
        </is>
      </c>
      <c r="D5075" t="n">
        <v>14248513000</v>
      </c>
      <c r="E5075" t="n">
        <v>2220247000</v>
      </c>
      <c r="F5075" t="n">
        <v>2373080000</v>
      </c>
      <c r="G5075" t="n">
        <v>376034000</v>
      </c>
      <c r="H5075" t="n">
        <v>5.23</v>
      </c>
      <c r="I5075" t="n">
        <v>7.005</v>
      </c>
      <c r="J5075" t="n">
        <v>10.71</v>
      </c>
      <c r="K5075" t="n">
        <v>-993888000</v>
      </c>
      <c r="L5075" t="n">
        <v>1139483000</v>
      </c>
      <c r="M5075" t="n">
        <v>1142562000</v>
      </c>
      <c r="N5075" t="n">
        <v>-1014479000</v>
      </c>
      <c r="O5075">
        <f>D5074</f>
      </c>
      <c r="P5075">
        <f>(E5075-F5075+G5075)/O5075*100</f>
      </c>
      <c r="Q5075">
        <f>H5074</f>
      </c>
      <c r="R5075">
        <f>I5074</f>
      </c>
      <c r="S5075">
        <f>H5075-H5074</f>
      </c>
      <c r="T5075">
        <f>I5075-I5074</f>
      </c>
      <c r="U5075">
        <f>(L5075-K5075)/(2*D5075*0.01)</f>
      </c>
      <c r="V5075">
        <f>(L5075+K5075)/(D5075*0.0001)</f>
      </c>
    </row>
    <row r="5076">
      <c r="A5076" t="n">
        <v>2016</v>
      </c>
      <c r="B5076" t="inlineStr">
        <is>
          <t>00146436</t>
        </is>
      </c>
      <c r="C5076" t="inlineStr">
        <is>
          <t>엔브이에이치코리아</t>
        </is>
      </c>
      <c r="D5076" t="n">
        <v>18001650000</v>
      </c>
      <c r="E5076" t="n">
        <v>2645523000</v>
      </c>
      <c r="F5076" t="n">
        <v>1623034000</v>
      </c>
      <c r="G5076" t="n">
        <v>412361000</v>
      </c>
      <c r="H5076" t="n">
        <v>4.67</v>
      </c>
      <c r="I5076" t="n">
        <v>6.59</v>
      </c>
      <c r="J5076" t="n">
        <v>10.98</v>
      </c>
      <c r="K5076" t="n">
        <v>-1263230000</v>
      </c>
      <c r="L5076" t="n">
        <v>1449123000</v>
      </c>
      <c r="M5076" t="n">
        <v>1443027000</v>
      </c>
      <c r="N5076" t="n">
        <v>-1281612000</v>
      </c>
      <c r="O5076">
        <f>D5075</f>
      </c>
      <c r="P5076">
        <f>(E5076-F5076+G5076)/O5076*100</f>
      </c>
      <c r="Q5076">
        <f>H5075</f>
      </c>
      <c r="R5076">
        <f>I5075</f>
      </c>
      <c r="S5076">
        <f>H5076-H5075</f>
      </c>
      <c r="T5076">
        <f>I5076-I5075</f>
      </c>
      <c r="U5076">
        <f>(L5076-K5076)/(2*D5076*0.01)</f>
      </c>
      <c r="V5076">
        <f>(L5076+K5076)/(D5076*0.0001)</f>
      </c>
    </row>
    <row r="5077">
      <c r="A5077" t="n">
        <v>2017</v>
      </c>
      <c r="B5077" t="inlineStr">
        <is>
          <t>00146436</t>
        </is>
      </c>
      <c r="C5077" t="inlineStr">
        <is>
          <t>엔브이에이치코리아</t>
        </is>
      </c>
      <c r="D5077" t="n">
        <v>19188820000</v>
      </c>
      <c r="E5077" t="n">
        <v>3704170000</v>
      </c>
      <c r="F5077" t="n">
        <v>4207501000</v>
      </c>
      <c r="G5077" t="n">
        <v>455250000</v>
      </c>
      <c r="H5077" t="n">
        <v>5.145</v>
      </c>
      <c r="I5077" t="n">
        <v>6.75</v>
      </c>
      <c r="J5077" t="n">
        <v>8.960000000000001</v>
      </c>
      <c r="K5077" t="n">
        <v>-1574555000</v>
      </c>
      <c r="L5077" t="n">
        <v>1731200000</v>
      </c>
      <c r="M5077" t="n">
        <v>1707966000</v>
      </c>
      <c r="N5077" t="n">
        <v>-1584140000</v>
      </c>
      <c r="O5077">
        <f>D5076</f>
      </c>
      <c r="P5077">
        <f>(E5077-F5077+G5077)/O5077*100</f>
      </c>
      <c r="Q5077">
        <f>H5076</f>
      </c>
      <c r="R5077">
        <f>I5076</f>
      </c>
      <c r="S5077">
        <f>H5077-H5076</f>
      </c>
      <c r="T5077">
        <f>I5077-I5076</f>
      </c>
      <c r="U5077">
        <f>(L5077-K5077)/(2*D5077*0.01)</f>
      </c>
      <c r="V5077">
        <f>(L5077+K5077)/(D5077*0.0001)</f>
      </c>
    </row>
    <row r="5078">
      <c r="A5078" t="n">
        <v>2018</v>
      </c>
      <c r="B5078" t="inlineStr">
        <is>
          <t>00146436</t>
        </is>
      </c>
      <c r="C5078" t="inlineStr">
        <is>
          <t>엔브이에이치코리아</t>
        </is>
      </c>
      <c r="D5078" t="n">
        <v>25559674000</v>
      </c>
      <c r="E5078" t="n">
        <v>4288798000</v>
      </c>
      <c r="F5078" t="n">
        <v>4038321000</v>
      </c>
      <c r="G5078" t="n">
        <v>632210000</v>
      </c>
      <c r="H5078" t="n">
        <v>4.98</v>
      </c>
      <c r="I5078" t="n">
        <v>6.75</v>
      </c>
      <c r="J5078" t="n">
        <v>8.664999999999999</v>
      </c>
      <c r="K5078" t="n">
        <v>-1862792000</v>
      </c>
      <c r="L5078" t="n">
        <v>2151342000</v>
      </c>
      <c r="M5078" t="n">
        <v>2120528000</v>
      </c>
      <c r="N5078" t="n">
        <v>-1872985000</v>
      </c>
      <c r="O5078">
        <f>D5077</f>
      </c>
      <c r="P5078">
        <f>(E5078-F5078+G5078)/O5078*100</f>
      </c>
      <c r="Q5078">
        <f>H5077</f>
      </c>
      <c r="R5078">
        <f>I5077</f>
      </c>
      <c r="S5078">
        <f>H5078-H5077</f>
      </c>
      <c r="T5078">
        <f>I5078-I5077</f>
      </c>
      <c r="U5078">
        <f>(L5078-K5078)/(2*D5078*0.01)</f>
      </c>
      <c r="V5078">
        <f>(L5078+K5078)/(D5078*0.0001)</f>
      </c>
    </row>
    <row r="5079">
      <c r="A5079" t="n">
        <v>2019</v>
      </c>
      <c r="B5079" t="inlineStr">
        <is>
          <t>00146436</t>
        </is>
      </c>
      <c r="C5079" t="inlineStr">
        <is>
          <t>엔브이에이치코리아</t>
        </is>
      </c>
      <c r="D5079" t="n">
        <v>30122712000</v>
      </c>
      <c r="E5079" t="n">
        <v>5275250000</v>
      </c>
      <c r="F5079" t="n">
        <v>4633381000</v>
      </c>
      <c r="G5079" t="n">
        <v>640096000</v>
      </c>
      <c r="H5079" t="n">
        <v>4.7</v>
      </c>
      <c r="I5079" t="n">
        <v>6.75</v>
      </c>
      <c r="J5079" t="n">
        <v>10.6</v>
      </c>
      <c r="K5079" t="n">
        <v>-2160137000</v>
      </c>
      <c r="L5079" t="n">
        <v>2519142000</v>
      </c>
      <c r="M5079" t="n">
        <v>2488714000</v>
      </c>
      <c r="N5079" t="n">
        <v>-2176285000</v>
      </c>
      <c r="O5079">
        <f>D5078</f>
      </c>
      <c r="P5079">
        <f>(E5079-F5079+G5079)/O5079*100</f>
      </c>
      <c r="Q5079">
        <f>H5078</f>
      </c>
      <c r="R5079">
        <f>I5078</f>
      </c>
      <c r="S5079">
        <f>H5079-H5078</f>
      </c>
      <c r="T5079">
        <f>I5079-I5078</f>
      </c>
      <c r="U5079">
        <f>(L5079-K5079)/(2*D5079*0.01)</f>
      </c>
      <c r="V5079">
        <f>(L5079+K5079)/(D5079*0.0001)</f>
      </c>
    </row>
    <row r="5080">
      <c r="A5080" t="n">
        <v>2020</v>
      </c>
      <c r="B5080" t="inlineStr">
        <is>
          <t>00146436</t>
        </is>
      </c>
      <c r="C5080" t="inlineStr">
        <is>
          <t>엔브이에이치코리아</t>
        </is>
      </c>
      <c r="D5080" t="n">
        <v>32264232000</v>
      </c>
      <c r="E5080" t="n">
        <v>5255667000</v>
      </c>
      <c r="F5080" t="n">
        <v>4107492000</v>
      </c>
      <c r="G5080" t="n">
        <v>592272000</v>
      </c>
      <c r="H5080" t="n">
        <v>4.2</v>
      </c>
      <c r="I5080" t="n">
        <v>6.5</v>
      </c>
      <c r="J5080" t="n">
        <v>10.55</v>
      </c>
      <c r="K5080" t="n">
        <v>-2393890000</v>
      </c>
      <c r="L5080" t="n">
        <v>2783066000</v>
      </c>
      <c r="M5080" t="n">
        <v>2749335000</v>
      </c>
      <c r="N5080" t="n">
        <v>-2411401000</v>
      </c>
      <c r="O5080">
        <f>D5079</f>
      </c>
      <c r="P5080">
        <f>(E5080-F5080+G5080)/O5080*100</f>
      </c>
      <c r="Q5080">
        <f>H5079</f>
      </c>
      <c r="R5080">
        <f>I5079</f>
      </c>
      <c r="S5080">
        <f>H5080-H5079</f>
      </c>
      <c r="T5080">
        <f>I5080-I5079</f>
      </c>
      <c r="U5080">
        <f>(L5080-K5080)/(2*D5080*0.01)</f>
      </c>
      <c r="V5080">
        <f>(L5080+K5080)/(D5080*0.0001)</f>
      </c>
    </row>
    <row r="5081">
      <c r="A5081" t="n">
        <v>2021</v>
      </c>
      <c r="B5081" t="inlineStr">
        <is>
          <t>00146436</t>
        </is>
      </c>
      <c r="C5081" t="inlineStr">
        <is>
          <t>엔브이에이치코리아</t>
        </is>
      </c>
      <c r="D5081" t="n">
        <v>31265656000</v>
      </c>
      <c r="E5081" t="n">
        <v>5723061000</v>
      </c>
      <c r="F5081" t="n">
        <v>8125710000</v>
      </c>
      <c r="G5081" t="n">
        <v>702688000</v>
      </c>
      <c r="H5081" t="n">
        <v>4.7</v>
      </c>
      <c r="I5081" t="n">
        <v>6.75</v>
      </c>
      <c r="J5081" t="n">
        <v>10.035</v>
      </c>
      <c r="K5081" t="n">
        <v>-5570175000</v>
      </c>
      <c r="L5081" t="n">
        <v>6328535000</v>
      </c>
      <c r="M5081" t="n">
        <v>6313470000</v>
      </c>
      <c r="N5081" t="n">
        <v>-5588958000</v>
      </c>
      <c r="O5081">
        <f>D5080</f>
      </c>
      <c r="P5081">
        <f>(E5081-F5081+G5081)/O5081*100</f>
      </c>
      <c r="Q5081">
        <f>H5080</f>
      </c>
      <c r="R5081">
        <f>I5080</f>
      </c>
      <c r="S5081">
        <f>H5081-H5080</f>
      </c>
      <c r="T5081">
        <f>I5081-I5080</f>
      </c>
      <c r="U5081">
        <f>(L5081-K5081)/(2*D5081*0.01)</f>
      </c>
      <c r="V5081">
        <f>(L5081+K5081)/(D5081*0.0001)</f>
      </c>
    </row>
    <row r="5082">
      <c r="A5082" t="n">
        <v>2022</v>
      </c>
      <c r="B5082" t="inlineStr">
        <is>
          <t>00146436</t>
        </is>
      </c>
      <c r="C5082" t="inlineStr">
        <is>
          <t>엔브이에이치코리아</t>
        </is>
      </c>
      <c r="D5082" t="n">
        <v>29495204000</v>
      </c>
      <c r="E5082" t="n">
        <v>5282314000</v>
      </c>
      <c r="F5082" t="n">
        <v>3242955000</v>
      </c>
      <c r="G5082" t="n">
        <v>838647000</v>
      </c>
      <c r="H5082" t="n">
        <v>6.34</v>
      </c>
      <c r="I5082" t="n">
        <v>6.75</v>
      </c>
      <c r="J5082" t="n">
        <v>10.035</v>
      </c>
      <c r="K5082" t="n">
        <v>-1815006000</v>
      </c>
      <c r="L5082" t="n">
        <v>2018490000</v>
      </c>
      <c r="M5082" t="n">
        <v>2051531000</v>
      </c>
      <c r="N5082" t="n">
        <v>-1872908000</v>
      </c>
      <c r="O5082">
        <f>D5081</f>
      </c>
      <c r="P5082">
        <f>(E5082-F5082+G5082)/O5082*100</f>
      </c>
      <c r="Q5082">
        <f>H5081</f>
      </c>
      <c r="R5082">
        <f>I5081</f>
      </c>
      <c r="S5082">
        <f>H5082-H5081</f>
      </c>
      <c r="T5082">
        <f>I5082-I5081</f>
      </c>
      <c r="U5082">
        <f>(L5082-K5082)/(2*D5082*0.01)</f>
      </c>
      <c r="V5082">
        <f>(L5082+K5082)/(D5082*0.0001)</f>
      </c>
    </row>
    <row r="5083">
      <c r="A5083" t="n">
        <v>2023</v>
      </c>
      <c r="B5083" t="inlineStr">
        <is>
          <t>00146436</t>
        </is>
      </c>
      <c r="C5083" t="inlineStr">
        <is>
          <t>엔브이에이치코리아</t>
        </is>
      </c>
      <c r="D5083" t="n">
        <v>39316022000</v>
      </c>
      <c r="E5083" t="n">
        <v>4914308000</v>
      </c>
      <c r="F5083" t="n">
        <v>5475056000</v>
      </c>
      <c r="G5083" t="n">
        <v>1484808000</v>
      </c>
      <c r="H5083" t="n">
        <v>5.84</v>
      </c>
      <c r="I5083" t="n">
        <v>6.75</v>
      </c>
      <c r="J5083" t="n">
        <v>9.27</v>
      </c>
      <c r="K5083" t="n">
        <v>-2505952000</v>
      </c>
      <c r="L5083" t="n">
        <v>2840027000</v>
      </c>
      <c r="M5083" t="n">
        <v>2857889000</v>
      </c>
      <c r="N5083" t="n">
        <v>-2563349000</v>
      </c>
      <c r="O5083">
        <f>D5082</f>
      </c>
      <c r="P5083">
        <f>(E5083-F5083+G5083)/O5083*100</f>
      </c>
      <c r="Q5083">
        <f>H5082</f>
      </c>
      <c r="R5083">
        <f>I5082</f>
      </c>
      <c r="S5083">
        <f>H5083-H5082</f>
      </c>
      <c r="T5083">
        <f>I5083-I5082</f>
      </c>
      <c r="U5083">
        <f>(L5083-K5083)/(2*D5083*0.01)</f>
      </c>
      <c r="V5083">
        <f>(L5083+K5083)/(D5083*0.0001)</f>
      </c>
    </row>
    <row r="5084">
      <c r="A5084" t="n">
        <v>2024</v>
      </c>
      <c r="B5084" t="inlineStr">
        <is>
          <t>00146436</t>
        </is>
      </c>
      <c r="C5084" t="inlineStr">
        <is>
          <t>엔브이에이치코리아</t>
        </is>
      </c>
      <c r="D5084" t="n">
        <v>44368066000</v>
      </c>
      <c r="E5084" t="n">
        <v>6143495000</v>
      </c>
      <c r="F5084" t="n">
        <v>4857855000</v>
      </c>
      <c r="G5084" t="n">
        <v>1575242000</v>
      </c>
      <c r="H5084" t="n">
        <v>5.32</v>
      </c>
      <c r="I5084" t="n">
        <v>6.75</v>
      </c>
      <c r="J5084" t="n">
        <v>9.164999999999999</v>
      </c>
      <c r="K5084" t="n">
        <v>-3134922000</v>
      </c>
      <c r="L5084" t="n">
        <v>3591104000</v>
      </c>
      <c r="M5084" t="n">
        <v>3592006000</v>
      </c>
      <c r="N5084" t="n">
        <v>-3190035000</v>
      </c>
      <c r="O5084">
        <f>D5083</f>
      </c>
      <c r="P5084">
        <f>(E5084-F5084+G5084)/O5084*100</f>
      </c>
      <c r="Q5084">
        <f>H5083</f>
      </c>
      <c r="R5084">
        <f>I5083</f>
      </c>
      <c r="S5084">
        <f>H5084-H5083</f>
      </c>
      <c r="T5084">
        <f>I5084-I5083</f>
      </c>
      <c r="U5084">
        <f>(L5084-K5084)/(2*D5084*0.01)</f>
      </c>
      <c r="V5084">
        <f>(L5084+K5084)/(D5084*0.0001)</f>
      </c>
    </row>
    <row r="5085">
      <c r="A5085" t="n">
        <v>2025</v>
      </c>
      <c r="B5085" t="inlineStr">
        <is>
          <t>00146436</t>
        </is>
      </c>
      <c r="C5085" t="inlineStr">
        <is>
          <t>엔브이에이치코리아</t>
        </is>
      </c>
      <c r="D5085" t="n">
        <v>49372259000</v>
      </c>
      <c r="E5085" t="n">
        <v>6873288000</v>
      </c>
      <c r="F5085" t="n">
        <v>3995232000</v>
      </c>
      <c r="G5085" t="n">
        <v>1625225000</v>
      </c>
      <c r="H5085" t="n">
        <v>5.475</v>
      </c>
      <c r="I5085" t="n">
        <v>6.75</v>
      </c>
      <c r="J5085" t="n">
        <v>8.445</v>
      </c>
      <c r="K5085" t="n">
        <v>-3387294000</v>
      </c>
      <c r="L5085" t="n">
        <v>3898435000</v>
      </c>
      <c r="M5085" t="n">
        <v>3912826000</v>
      </c>
      <c r="N5085" t="n">
        <v>-3459245000</v>
      </c>
      <c r="O5085">
        <f>D5084</f>
      </c>
      <c r="P5085">
        <f>(E5085-F5085+G5085)/O5085*100</f>
      </c>
      <c r="Q5085">
        <f>H5084</f>
      </c>
      <c r="R5085">
        <f>I5084</f>
      </c>
      <c r="S5085">
        <f>H5085-H5084</f>
      </c>
      <c r="T5085">
        <f>I5085-I5084</f>
      </c>
      <c r="U5085">
        <f>(L5085-K5085)/(2*D5085*0.01)</f>
      </c>
      <c r="V5085">
        <f>(L5085+K5085)/(D5085*0.0001)</f>
      </c>
    </row>
    <row r="5086">
      <c r="A5086" t="n">
        <v>2014</v>
      </c>
      <c r="B5086" t="inlineStr">
        <is>
          <t>00146454</t>
        </is>
      </c>
      <c r="C5086" t="inlineStr">
        <is>
          <t>일양약품</t>
        </is>
      </c>
      <c r="D5086" t="n">
        <v>5090251000</v>
      </c>
      <c r="E5086" t="n">
        <v>1240402000</v>
      </c>
      <c r="F5086" t="n">
        <v>961999000</v>
      </c>
      <c r="G5086" t="n">
        <v>142789000</v>
      </c>
      <c r="H5086" t="n">
        <v>3.36</v>
      </c>
      <c r="I5086" t="n">
        <v>3.5</v>
      </c>
      <c r="K5086" t="n">
        <v>-233424000</v>
      </c>
      <c r="L5086" t="n">
        <v>261014000</v>
      </c>
      <c r="M5086" t="n">
        <v>260206000</v>
      </c>
      <c r="N5086" t="n">
        <v>-237252000</v>
      </c>
      <c r="U5086">
        <f>(L5086-K5086)/(2*D5086*0.01)</f>
      </c>
      <c r="V5086">
        <f>(L5086+K5086)/(D5086*0.0001)</f>
      </c>
    </row>
    <row r="5087">
      <c r="A5087" t="n">
        <v>2015</v>
      </c>
      <c r="B5087" t="inlineStr">
        <is>
          <t>00146454</t>
        </is>
      </c>
      <c r="C5087" t="inlineStr">
        <is>
          <t>일양약품</t>
        </is>
      </c>
      <c r="D5087" t="n">
        <v>5235858000</v>
      </c>
      <c r="E5087" t="n">
        <v>290552000</v>
      </c>
      <c r="F5087" t="n">
        <v>778083000</v>
      </c>
      <c r="G5087" t="n">
        <v>152660000</v>
      </c>
      <c r="H5087" t="n">
        <v>1.95</v>
      </c>
      <c r="I5087" t="n">
        <v>3.5</v>
      </c>
      <c r="K5087" t="n">
        <v>-187899000</v>
      </c>
      <c r="L5087" t="n">
        <v>204084000</v>
      </c>
      <c r="M5087" t="n">
        <v>199608000</v>
      </c>
      <c r="N5087" t="n">
        <v>-187487000</v>
      </c>
      <c r="O5087">
        <f>D5086</f>
      </c>
      <c r="P5087">
        <f>(E5087-F5087+G5087)/O5087*100</f>
      </c>
      <c r="Q5087">
        <f>H5086</f>
      </c>
      <c r="R5087">
        <f>I5086</f>
      </c>
      <c r="S5087">
        <f>H5087-H5086</f>
      </c>
      <c r="T5087">
        <f>I5087-I5086</f>
      </c>
      <c r="U5087">
        <f>(L5087-K5087)/(2*D5087*0.01)</f>
      </c>
      <c r="V5087">
        <f>(L5087+K5087)/(D5087*0.0001)</f>
      </c>
    </row>
    <row r="5088">
      <c r="A5088" t="n">
        <v>2016</v>
      </c>
      <c r="B5088" t="inlineStr">
        <is>
          <t>00146454</t>
        </is>
      </c>
      <c r="C5088" t="inlineStr">
        <is>
          <t>일양약품</t>
        </is>
      </c>
      <c r="D5088" t="n">
        <v>5737703000</v>
      </c>
      <c r="E5088" t="n">
        <v>1362786000</v>
      </c>
      <c r="F5088" t="n">
        <v>1006345000</v>
      </c>
      <c r="G5088" t="n">
        <v>103759000</v>
      </c>
      <c r="H5088" t="n">
        <v>2.12</v>
      </c>
      <c r="I5088" t="n">
        <v>4.23</v>
      </c>
      <c r="O5088">
        <f>D5087</f>
      </c>
      <c r="P5088">
        <f>(E5088-F5088+G5088)/O5088*100</f>
      </c>
      <c r="Q5088">
        <f>H5087</f>
      </c>
      <c r="R5088">
        <f>I5087</f>
      </c>
      <c r="S5088">
        <f>H5088-H5087</f>
      </c>
      <c r="T5088">
        <f>I5088-I5087</f>
      </c>
    </row>
    <row r="5089">
      <c r="A5089" t="n">
        <v>2017</v>
      </c>
      <c r="B5089" t="inlineStr">
        <is>
          <t>00146454</t>
        </is>
      </c>
      <c r="C5089" t="inlineStr">
        <is>
          <t>일양약품</t>
        </is>
      </c>
      <c r="D5089" t="n">
        <v>6551479000</v>
      </c>
      <c r="E5089" t="n">
        <v>1446545000</v>
      </c>
      <c r="F5089" t="n">
        <v>887219000</v>
      </c>
      <c r="G5089" t="n">
        <v>103170000</v>
      </c>
      <c r="H5089" t="n">
        <v>2.61</v>
      </c>
      <c r="I5089" t="n">
        <v>6.17</v>
      </c>
      <c r="O5089">
        <f>D5088</f>
      </c>
      <c r="P5089">
        <f>(E5089-F5089+G5089)/O5089*100</f>
      </c>
      <c r="Q5089">
        <f>H5088</f>
      </c>
      <c r="R5089">
        <f>I5088</f>
      </c>
      <c r="S5089">
        <f>H5089-H5088</f>
      </c>
      <c r="T5089">
        <f>I5089-I5088</f>
      </c>
    </row>
    <row r="5090">
      <c r="A5090" t="n">
        <v>2018</v>
      </c>
      <c r="B5090" t="inlineStr">
        <is>
          <t>00146454</t>
        </is>
      </c>
      <c r="C5090" t="inlineStr">
        <is>
          <t>일양약품</t>
        </is>
      </c>
      <c r="D5090" t="n">
        <v>6979920000</v>
      </c>
      <c r="E5090" t="n">
        <v>1555339000</v>
      </c>
      <c r="F5090" t="n">
        <v>1422251000</v>
      </c>
      <c r="G5090" t="n">
        <v>143172000</v>
      </c>
      <c r="H5090" t="n">
        <v>2.225</v>
      </c>
      <c r="I5090" t="n">
        <v>6.184</v>
      </c>
      <c r="O5090">
        <f>D5089</f>
      </c>
      <c r="P5090">
        <f>(E5090-F5090+G5090)/O5090*100</f>
      </c>
      <c r="Q5090">
        <f>H5089</f>
      </c>
      <c r="R5090">
        <f>I5089</f>
      </c>
      <c r="S5090">
        <f>H5090-H5089</f>
      </c>
      <c r="T5090">
        <f>I5090-I5089</f>
      </c>
    </row>
    <row r="5091">
      <c r="A5091" t="n">
        <v>2019</v>
      </c>
      <c r="B5091" t="inlineStr">
        <is>
          <t>00146454</t>
        </is>
      </c>
      <c r="C5091" t="inlineStr">
        <is>
          <t>일양약품</t>
        </is>
      </c>
      <c r="D5091" t="n">
        <v>7726998000</v>
      </c>
      <c r="E5091" t="n">
        <v>1747100000</v>
      </c>
      <c r="F5091" t="n">
        <v>853518000</v>
      </c>
      <c r="G5091" t="n">
        <v>129071000</v>
      </c>
      <c r="H5091" t="n">
        <v>1.697</v>
      </c>
      <c r="I5091" t="n">
        <v>6.55</v>
      </c>
      <c r="O5091">
        <f>D5090</f>
      </c>
      <c r="P5091">
        <f>(E5091-F5091+G5091)/O5091*100</f>
      </c>
      <c r="Q5091">
        <f>H5090</f>
      </c>
      <c r="R5091">
        <f>I5090</f>
      </c>
      <c r="S5091">
        <f>H5091-H5090</f>
      </c>
      <c r="T5091">
        <f>I5091-I5090</f>
      </c>
    </row>
    <row r="5092">
      <c r="A5092" t="n">
        <v>2020</v>
      </c>
      <c r="B5092" t="inlineStr">
        <is>
          <t>00146454</t>
        </is>
      </c>
      <c r="C5092" t="inlineStr">
        <is>
          <t>일양약품</t>
        </is>
      </c>
      <c r="D5092" t="n">
        <v>8785002000</v>
      </c>
      <c r="E5092" t="n">
        <v>1878327000</v>
      </c>
      <c r="F5092" t="n">
        <v>1046622000</v>
      </c>
      <c r="G5092" t="n">
        <v>113477000</v>
      </c>
      <c r="H5092" t="n">
        <v>1.244</v>
      </c>
      <c r="I5092" t="n">
        <v>6.507</v>
      </c>
      <c r="O5092">
        <f>D5091</f>
      </c>
      <c r="P5092">
        <f>(E5092-F5092+G5092)/O5092*100</f>
      </c>
      <c r="Q5092">
        <f>H5091</f>
      </c>
      <c r="R5092">
        <f>I5091</f>
      </c>
      <c r="S5092">
        <f>H5092-H5091</f>
      </c>
      <c r="T5092">
        <f>I5092-I5091</f>
      </c>
    </row>
    <row r="5093">
      <c r="A5093" t="n">
        <v>2021</v>
      </c>
      <c r="B5093" t="inlineStr">
        <is>
          <t>00146454</t>
        </is>
      </c>
      <c r="C5093" t="inlineStr">
        <is>
          <t>일양약품</t>
        </is>
      </c>
      <c r="D5093" t="n">
        <v>8211571000</v>
      </c>
      <c r="E5093" t="n">
        <v>2044000000</v>
      </c>
      <c r="F5093" t="n">
        <v>1935945000</v>
      </c>
      <c r="G5093" t="n">
        <v>113525000</v>
      </c>
      <c r="H5093" t="n">
        <v>2.283</v>
      </c>
      <c r="I5093" t="n">
        <v>6.487</v>
      </c>
      <c r="O5093">
        <f>D5092</f>
      </c>
      <c r="P5093">
        <f>(E5093-F5093+G5093)/O5093*100</f>
      </c>
      <c r="Q5093">
        <f>H5092</f>
      </c>
      <c r="R5093">
        <f>I5092</f>
      </c>
      <c r="S5093">
        <f>H5093-H5092</f>
      </c>
      <c r="T5093">
        <f>I5093-I5092</f>
      </c>
    </row>
    <row r="5094">
      <c r="A5094" t="n">
        <v>2022</v>
      </c>
      <c r="B5094" t="inlineStr">
        <is>
          <t>00146454</t>
        </is>
      </c>
      <c r="C5094" t="inlineStr">
        <is>
          <t>일양약품</t>
        </is>
      </c>
      <c r="D5094" t="n">
        <v>8093846000</v>
      </c>
      <c r="E5094" t="n">
        <v>1502182000</v>
      </c>
      <c r="F5094" t="n">
        <v>1423021000</v>
      </c>
      <c r="G5094" t="n">
        <v>176862000</v>
      </c>
      <c r="H5094" t="n">
        <v>5.075</v>
      </c>
      <c r="I5094" t="n">
        <v>6.427</v>
      </c>
      <c r="O5094">
        <f>D5093</f>
      </c>
      <c r="P5094">
        <f>(E5094-F5094+G5094)/O5094*100</f>
      </c>
      <c r="Q5094">
        <f>H5093</f>
      </c>
      <c r="R5094">
        <f>I5093</f>
      </c>
      <c r="S5094">
        <f>H5094-H5093</f>
      </c>
      <c r="T5094">
        <f>I5094-I5093</f>
      </c>
    </row>
    <row r="5095">
      <c r="A5095" t="n">
        <v>2023</v>
      </c>
      <c r="B5095" t="inlineStr">
        <is>
          <t>00146454</t>
        </is>
      </c>
      <c r="C5095" t="inlineStr">
        <is>
          <t>일양약품</t>
        </is>
      </c>
      <c r="D5095" t="n">
        <v>7584469000</v>
      </c>
      <c r="E5095" t="n">
        <v>1406464000</v>
      </c>
      <c r="F5095" t="n">
        <v>1577517000</v>
      </c>
      <c r="G5095" t="n">
        <v>363936000</v>
      </c>
      <c r="H5095" t="n">
        <v>4.046</v>
      </c>
      <c r="I5095" t="n">
        <v>6.17</v>
      </c>
      <c r="O5095">
        <f>D5094</f>
      </c>
      <c r="P5095">
        <f>(E5095-F5095+G5095)/O5095*100</f>
      </c>
      <c r="Q5095">
        <f>H5094</f>
      </c>
      <c r="R5095">
        <f>I5094</f>
      </c>
      <c r="S5095">
        <f>H5095-H5094</f>
      </c>
      <c r="T5095">
        <f>I5095-I5094</f>
      </c>
    </row>
    <row r="5096">
      <c r="A5096" t="n">
        <v>2024</v>
      </c>
      <c r="B5096" t="inlineStr">
        <is>
          <t>00146454</t>
        </is>
      </c>
      <c r="C5096" t="inlineStr">
        <is>
          <t>일양약품</t>
        </is>
      </c>
      <c r="D5096" t="n">
        <v>8927900000</v>
      </c>
      <c r="E5096" t="n">
        <v>1480085000</v>
      </c>
      <c r="F5096" t="n">
        <v>1136223000</v>
      </c>
      <c r="G5096" t="n">
        <v>137501000</v>
      </c>
      <c r="H5096" t="n">
        <v>3.274</v>
      </c>
      <c r="I5096" t="n">
        <v>6.158</v>
      </c>
      <c r="O5096">
        <f>D5095</f>
      </c>
      <c r="P5096">
        <f>(E5096-F5096+G5096)/O5096*100</f>
      </c>
      <c r="Q5096">
        <f>H5095</f>
      </c>
      <c r="R5096">
        <f>I5095</f>
      </c>
      <c r="S5096">
        <f>H5096-H5095</f>
      </c>
      <c r="T5096">
        <f>I5096-I5095</f>
      </c>
    </row>
    <row r="5097">
      <c r="A5097" t="n">
        <v>2025</v>
      </c>
      <c r="B5097" t="inlineStr">
        <is>
          <t>00146454</t>
        </is>
      </c>
      <c r="C5097" t="inlineStr">
        <is>
          <t>일양약품</t>
        </is>
      </c>
      <c r="D5097" t="n">
        <v>8977434000</v>
      </c>
      <c r="E5097" t="n">
        <v>1765591000</v>
      </c>
      <c r="F5097" t="n">
        <v>1437914000</v>
      </c>
      <c r="G5097" t="n">
        <v>124024000</v>
      </c>
      <c r="H5097" t="n">
        <v>3.456</v>
      </c>
      <c r="I5097" t="n">
        <v>6.027</v>
      </c>
      <c r="J5097" t="n">
        <v>1.62</v>
      </c>
      <c r="K5097" t="n">
        <v>-100596608</v>
      </c>
      <c r="L5097" t="n">
        <v>104779598</v>
      </c>
      <c r="M5097" t="n">
        <v>104107584</v>
      </c>
      <c r="N5097" t="n">
        <v>-101510569</v>
      </c>
      <c r="O5097">
        <f>D5096</f>
      </c>
      <c r="P5097">
        <f>(E5097-F5097+G5097)/O5097*100</f>
      </c>
      <c r="Q5097">
        <f>H5096</f>
      </c>
      <c r="R5097">
        <f>I5096</f>
      </c>
      <c r="S5097">
        <f>H5097-H5096</f>
      </c>
      <c r="T5097">
        <f>I5097-I5096</f>
      </c>
      <c r="U5097">
        <f>(L5097-K5097)/(2*D5097*0.01)</f>
      </c>
      <c r="V5097">
        <f>(L5097+K5097)/(D5097*0.0001)</f>
      </c>
    </row>
    <row r="5098">
      <c r="A5098" t="n">
        <v>2014</v>
      </c>
      <c r="B5098" t="inlineStr">
        <is>
          <t>00146542</t>
        </is>
      </c>
      <c r="C5098" t="inlineStr">
        <is>
          <t>일정실업</t>
        </is>
      </c>
      <c r="D5098" t="n">
        <v>8852430000</v>
      </c>
      <c r="E5098" t="n">
        <v>467734000</v>
      </c>
      <c r="F5098" t="n">
        <v>294648000</v>
      </c>
      <c r="G5098" t="n">
        <v>240248000</v>
      </c>
      <c r="H5098" t="n">
        <v>3.25</v>
      </c>
      <c r="I5098" t="n">
        <v>5.25</v>
      </c>
      <c r="K5098" t="n">
        <v>-309835050</v>
      </c>
      <c r="L5098" t="n">
        <v>336392340</v>
      </c>
      <c r="M5098" t="n">
        <v>336392340</v>
      </c>
      <c r="N5098" t="n">
        <v>-309835050</v>
      </c>
      <c r="U5098">
        <f>(L5098-K5098)/(2*D5098*0.01)</f>
      </c>
      <c r="V5098">
        <f>(L5098+K5098)/(D5098*0.0001)</f>
      </c>
    </row>
    <row r="5099">
      <c r="A5099" t="n">
        <v>2015</v>
      </c>
      <c r="B5099" t="inlineStr">
        <is>
          <t>00146542</t>
        </is>
      </c>
      <c r="C5099" t="inlineStr">
        <is>
          <t>일정실업</t>
        </is>
      </c>
      <c r="D5099" t="n">
        <v>9718060000</v>
      </c>
      <c r="E5099" t="n">
        <v>642608000</v>
      </c>
      <c r="F5099" t="n">
        <v>391696000</v>
      </c>
      <c r="G5099" t="n">
        <v>267031000</v>
      </c>
      <c r="H5099" t="n">
        <v>2.9</v>
      </c>
      <c r="I5099" t="n">
        <v>3.71</v>
      </c>
      <c r="K5099" t="n">
        <v>-330000000</v>
      </c>
      <c r="L5099" t="n">
        <v>370000000</v>
      </c>
      <c r="M5099" t="n">
        <v>349209760</v>
      </c>
      <c r="N5099" t="n">
        <v>-330014040</v>
      </c>
      <c r="O5099">
        <f>D5098</f>
      </c>
      <c r="P5099">
        <f>(E5099-F5099+G5099)/O5099*100</f>
      </c>
      <c r="Q5099">
        <f>H5098</f>
      </c>
      <c r="R5099">
        <f>I5098</f>
      </c>
      <c r="S5099">
        <f>H5099-H5098</f>
      </c>
      <c r="T5099">
        <f>I5099-I5098</f>
      </c>
      <c r="U5099">
        <f>(L5099-K5099)/(2*D5099*0.01)</f>
      </c>
      <c r="V5099">
        <f>(L5099+K5099)/(D5099*0.0001)</f>
      </c>
    </row>
    <row r="5100">
      <c r="A5100" t="n">
        <v>2016</v>
      </c>
      <c r="B5100" t="inlineStr">
        <is>
          <t>00146542</t>
        </is>
      </c>
      <c r="C5100" t="inlineStr">
        <is>
          <t>일정실업</t>
        </is>
      </c>
      <c r="D5100" t="n">
        <v>9034723000</v>
      </c>
      <c r="E5100" t="n">
        <v>668667000</v>
      </c>
      <c r="F5100" t="n">
        <v>1099375000</v>
      </c>
      <c r="G5100" t="n">
        <v>259964000</v>
      </c>
      <c r="H5100" t="n">
        <v>2.9</v>
      </c>
      <c r="I5100" t="n">
        <v>3.75</v>
      </c>
      <c r="K5100" t="n">
        <v>-280107000</v>
      </c>
      <c r="L5100" t="n">
        <v>308076000</v>
      </c>
      <c r="M5100" t="n">
        <v>307440000</v>
      </c>
      <c r="N5100" t="n">
        <v>-280440000</v>
      </c>
      <c r="O5100">
        <f>D5099</f>
      </c>
      <c r="P5100">
        <f>(E5100-F5100+G5100)/O5100*100</f>
      </c>
      <c r="Q5100">
        <f>H5099</f>
      </c>
      <c r="R5100">
        <f>I5099</f>
      </c>
      <c r="S5100">
        <f>H5100-H5099</f>
      </c>
      <c r="T5100">
        <f>I5100-I5099</f>
      </c>
      <c r="U5100">
        <f>(L5100-K5100)/(2*D5100*0.01)</f>
      </c>
      <c r="V5100">
        <f>(L5100+K5100)/(D5100*0.0001)</f>
      </c>
    </row>
    <row r="5101">
      <c r="A5101" t="n">
        <v>2017</v>
      </c>
      <c r="B5101" t="inlineStr">
        <is>
          <t>00146542</t>
        </is>
      </c>
      <c r="C5101" t="inlineStr">
        <is>
          <t>일정실업</t>
        </is>
      </c>
      <c r="D5101" t="n">
        <v>7310509000</v>
      </c>
      <c r="E5101" t="n">
        <v>598656000</v>
      </c>
      <c r="F5101" t="n">
        <v>2420306000</v>
      </c>
      <c r="G5101" t="n">
        <v>240588000</v>
      </c>
      <c r="H5101" t="n">
        <v>3.2</v>
      </c>
      <c r="I5101" t="n">
        <v>3.45</v>
      </c>
      <c r="K5101" t="n">
        <v>-225130000</v>
      </c>
      <c r="L5101" t="n">
        <v>255550000</v>
      </c>
      <c r="M5101" t="n">
        <v>256050000</v>
      </c>
      <c r="N5101" t="n">
        <v>-234400000</v>
      </c>
      <c r="O5101">
        <f>D5100</f>
      </c>
      <c r="P5101">
        <f>(E5101-F5101+G5101)/O5101*100</f>
      </c>
      <c r="Q5101">
        <f>H5100</f>
      </c>
      <c r="R5101">
        <f>I5100</f>
      </c>
      <c r="S5101">
        <f>H5101-H5100</f>
      </c>
      <c r="T5101">
        <f>I5101-I5100</f>
      </c>
      <c r="U5101">
        <f>(L5101-K5101)/(2*D5101*0.01)</f>
      </c>
      <c r="V5101">
        <f>(L5101+K5101)/(D5101*0.0001)</f>
      </c>
    </row>
    <row r="5102">
      <c r="A5102" t="n">
        <v>2018</v>
      </c>
      <c r="B5102" t="inlineStr">
        <is>
          <t>00146542</t>
        </is>
      </c>
      <c r="C5102" t="inlineStr">
        <is>
          <t>일정실업</t>
        </is>
      </c>
      <c r="D5102" t="n">
        <v>2899919000</v>
      </c>
      <c r="E5102" t="n">
        <v>570770000</v>
      </c>
      <c r="F5102" t="n">
        <v>5368553000</v>
      </c>
      <c r="G5102" t="n">
        <v>215909000</v>
      </c>
      <c r="H5102" t="n">
        <v>3.37</v>
      </c>
      <c r="I5102" t="n">
        <v>3.51</v>
      </c>
      <c r="K5102" t="n">
        <v>-182397000</v>
      </c>
      <c r="L5102" t="n">
        <v>205599000</v>
      </c>
      <c r="M5102" t="n">
        <v>205819000</v>
      </c>
      <c r="N5102" t="n">
        <v>-185472000</v>
      </c>
      <c r="O5102">
        <f>D5101</f>
      </c>
      <c r="P5102">
        <f>(E5102-F5102+G5102)/O5102*100</f>
      </c>
      <c r="Q5102">
        <f>H5101</f>
      </c>
      <c r="R5102">
        <f>I5101</f>
      </c>
      <c r="S5102">
        <f>H5102-H5101</f>
      </c>
      <c r="T5102">
        <f>I5102-I5101</f>
      </c>
      <c r="U5102">
        <f>(L5102-K5102)/(2*D5102*0.01)</f>
      </c>
      <c r="V5102">
        <f>(L5102+K5102)/(D5102*0.0001)</f>
      </c>
    </row>
    <row r="5103">
      <c r="A5103" t="n">
        <v>2019</v>
      </c>
      <c r="B5103" t="inlineStr">
        <is>
          <t>00146542</t>
        </is>
      </c>
      <c r="C5103" t="inlineStr">
        <is>
          <t>일정실업</t>
        </is>
      </c>
      <c r="D5103" t="n">
        <v>2193201000</v>
      </c>
      <c r="E5103" t="n">
        <v>465764000</v>
      </c>
      <c r="F5103" t="n">
        <v>1193659000</v>
      </c>
      <c r="G5103" t="n">
        <v>92308000</v>
      </c>
      <c r="H5103" t="n">
        <v>3.21</v>
      </c>
      <c r="I5103" t="n">
        <v>3.15</v>
      </c>
      <c r="K5103" t="n">
        <v>-170340000</v>
      </c>
      <c r="L5103" t="n">
        <v>197370000</v>
      </c>
      <c r="M5103" t="n">
        <v>197370000</v>
      </c>
      <c r="N5103" t="n">
        <v>-175200000</v>
      </c>
      <c r="O5103">
        <f>D5102</f>
      </c>
      <c r="P5103">
        <f>(E5103-F5103+G5103)/O5103*100</f>
      </c>
      <c r="Q5103">
        <f>H5102</f>
      </c>
      <c r="R5103">
        <f>I5102</f>
      </c>
      <c r="S5103">
        <f>H5103-H5102</f>
      </c>
      <c r="T5103">
        <f>I5103-I5102</f>
      </c>
      <c r="U5103">
        <f>(L5103-K5103)/(2*D5103*0.01)</f>
      </c>
      <c r="V5103">
        <f>(L5103+K5103)/(D5103*0.0001)</f>
      </c>
    </row>
    <row r="5104">
      <c r="A5104" t="n">
        <v>2020</v>
      </c>
      <c r="B5104" t="inlineStr">
        <is>
          <t>00146542</t>
        </is>
      </c>
      <c r="C5104" t="inlineStr">
        <is>
          <t>일정실업</t>
        </is>
      </c>
      <c r="D5104" t="n">
        <v>1656237000</v>
      </c>
      <c r="E5104" t="n">
        <v>70070000</v>
      </c>
      <c r="F5104" t="n">
        <v>125287000</v>
      </c>
      <c r="G5104" t="n">
        <v>8736000</v>
      </c>
      <c r="O5104">
        <f>D5103</f>
      </c>
      <c r="P5104">
        <f>(E5104-F5104+G5104)/O5104*100</f>
      </c>
    </row>
    <row r="5105">
      <c r="A5105" t="n">
        <v>2021</v>
      </c>
      <c r="B5105" t="inlineStr">
        <is>
          <t>00146542</t>
        </is>
      </c>
      <c r="C5105" t="inlineStr">
        <is>
          <t>일정실업</t>
        </is>
      </c>
      <c r="D5105" t="n">
        <v>1212474000</v>
      </c>
      <c r="E5105" t="n">
        <v>70070000</v>
      </c>
      <c r="F5105" t="n">
        <v>45828000</v>
      </c>
      <c r="G5105" t="n">
        <v>8736000</v>
      </c>
      <c r="O5105">
        <f>D5104</f>
      </c>
      <c r="P5105">
        <f>(E5105-F5105+G5105)/O5105*100</f>
      </c>
    </row>
    <row r="5106">
      <c r="A5106" t="n">
        <v>2022</v>
      </c>
      <c r="B5106" t="inlineStr">
        <is>
          <t>00146542</t>
        </is>
      </c>
      <c r="C5106" t="inlineStr">
        <is>
          <t>일정실업</t>
        </is>
      </c>
      <c r="D5106" t="n">
        <v>1051113000</v>
      </c>
      <c r="E5106" t="n">
        <v>70051000</v>
      </c>
      <c r="F5106" t="n">
        <v>71971000</v>
      </c>
      <c r="G5106" t="n">
        <v>10244000</v>
      </c>
      <c r="O5106">
        <f>D5105</f>
      </c>
      <c r="P5106">
        <f>(E5106-F5106+G5106)/O5106*100</f>
      </c>
    </row>
    <row r="5107">
      <c r="A5107" t="n">
        <v>2023</v>
      </c>
      <c r="B5107" t="inlineStr">
        <is>
          <t>00146542</t>
        </is>
      </c>
      <c r="C5107" t="inlineStr">
        <is>
          <t>일정실업</t>
        </is>
      </c>
      <c r="D5107" t="n">
        <v>1525369000</v>
      </c>
      <c r="E5107" t="n">
        <v>64409000</v>
      </c>
      <c r="F5107" t="n">
        <v>33075000</v>
      </c>
      <c r="G5107" t="n">
        <v>16108000</v>
      </c>
      <c r="O5107">
        <f>D5106</f>
      </c>
      <c r="P5107">
        <f>(E5107-F5107+G5107)/O5107*100</f>
      </c>
    </row>
    <row r="5108">
      <c r="A5108" t="n">
        <v>2024</v>
      </c>
      <c r="B5108" t="inlineStr">
        <is>
          <t>00146542</t>
        </is>
      </c>
      <c r="C5108" t="inlineStr">
        <is>
          <t>일정실업</t>
        </is>
      </c>
      <c r="D5108" t="n">
        <v>1610286000</v>
      </c>
      <c r="E5108" t="n">
        <v>78255000</v>
      </c>
      <c r="F5108" t="n">
        <v>43668000</v>
      </c>
      <c r="G5108" t="n">
        <v>17344000</v>
      </c>
      <c r="O5108">
        <f>D5107</f>
      </c>
      <c r="P5108">
        <f>(E5108-F5108+G5108)/O5108*100</f>
      </c>
    </row>
    <row r="5109">
      <c r="A5109" t="n">
        <v>2025</v>
      </c>
      <c r="B5109" t="inlineStr">
        <is>
          <t>00146542</t>
        </is>
      </c>
      <c r="C5109" t="inlineStr">
        <is>
          <t>일정실업</t>
        </is>
      </c>
      <c r="D5109" t="n">
        <v>1903455000</v>
      </c>
      <c r="E5109" t="n">
        <v>325280000</v>
      </c>
      <c r="F5109" t="n">
        <v>58547000</v>
      </c>
      <c r="G5109" t="n">
        <v>63742000</v>
      </c>
      <c r="O5109">
        <f>D5108</f>
      </c>
      <c r="P5109">
        <f>(E5109-F5109+G5109)/O5109*100</f>
      </c>
    </row>
    <row r="5110">
      <c r="A5110" t="n">
        <v>2014</v>
      </c>
      <c r="B5110" t="inlineStr">
        <is>
          <t>00146560</t>
        </is>
      </c>
      <c r="C5110" t="inlineStr">
        <is>
          <t>일지테크</t>
        </is>
      </c>
      <c r="D5110" t="n">
        <v>8404417975</v>
      </c>
      <c r="E5110" t="n">
        <v>907626295</v>
      </c>
      <c r="F5110" t="n">
        <v>459766800</v>
      </c>
      <c r="G5110" t="n">
        <v>82483556</v>
      </c>
      <c r="H5110" t="n">
        <v>3.24</v>
      </c>
      <c r="I5110" t="n">
        <v>5</v>
      </c>
      <c r="K5110" t="n">
        <v>-204223750</v>
      </c>
      <c r="L5110" t="n">
        <v>235515844</v>
      </c>
      <c r="M5110" t="n">
        <v>229220794</v>
      </c>
      <c r="N5110" t="n">
        <v>-203035885</v>
      </c>
      <c r="U5110">
        <f>(L5110-K5110)/(2*D5110*0.01)</f>
      </c>
      <c r="V5110">
        <f>(L5110+K5110)/(D5110*0.0001)</f>
      </c>
    </row>
    <row r="5111">
      <c r="A5111" t="n">
        <v>2015</v>
      </c>
      <c r="B5111" t="inlineStr">
        <is>
          <t>00146560</t>
        </is>
      </c>
      <c r="C5111" t="inlineStr">
        <is>
          <t>일지테크</t>
        </is>
      </c>
      <c r="D5111" t="n">
        <v>9464480847</v>
      </c>
      <c r="E5111" t="n">
        <v>1084949364</v>
      </c>
      <c r="F5111" t="n">
        <v>228577440</v>
      </c>
      <c r="G5111" t="n">
        <v>84855100</v>
      </c>
      <c r="H5111" t="n">
        <v>2.89</v>
      </c>
      <c r="I5111" t="n">
        <v>5</v>
      </c>
      <c r="K5111" t="n">
        <v>-268225169</v>
      </c>
      <c r="L5111" t="n">
        <v>309998000</v>
      </c>
      <c r="M5111" t="n">
        <v>300600257</v>
      </c>
      <c r="N5111" t="n">
        <v>-265820535</v>
      </c>
      <c r="O5111">
        <f>D5110</f>
      </c>
      <c r="P5111">
        <f>(E5111-F5111+G5111)/O5111*100</f>
      </c>
      <c r="Q5111">
        <f>H5110</f>
      </c>
      <c r="R5111">
        <f>I5110</f>
      </c>
      <c r="S5111">
        <f>H5111-H5110</f>
      </c>
      <c r="T5111">
        <f>I5111-I5110</f>
      </c>
      <c r="U5111">
        <f>(L5111-K5111)/(2*D5111*0.01)</f>
      </c>
      <c r="V5111">
        <f>(L5111+K5111)/(D5111*0.0001)</f>
      </c>
    </row>
    <row r="5112">
      <c r="A5112" t="n">
        <v>2016</v>
      </c>
      <c r="B5112" t="inlineStr">
        <is>
          <t>00146560</t>
        </is>
      </c>
      <c r="C5112" t="inlineStr">
        <is>
          <t>일지테크</t>
        </is>
      </c>
      <c r="D5112" t="n">
        <v>10743032136</v>
      </c>
      <c r="E5112" t="n">
        <v>1179596878</v>
      </c>
      <c r="F5112" t="n">
        <v>292135924</v>
      </c>
      <c r="G5112" t="n">
        <v>98063207</v>
      </c>
      <c r="H5112" t="n">
        <v>2.87</v>
      </c>
      <c r="I5112" t="n">
        <v>5</v>
      </c>
      <c r="K5112" t="n">
        <v>-345278913</v>
      </c>
      <c r="L5112" t="n">
        <v>400383783</v>
      </c>
      <c r="M5112" t="n">
        <v>388202193</v>
      </c>
      <c r="N5112" t="n">
        <v>-342165829</v>
      </c>
      <c r="O5112">
        <f>D5111</f>
      </c>
      <c r="P5112">
        <f>(E5112-F5112+G5112)/O5112*100</f>
      </c>
      <c r="Q5112">
        <f>H5111</f>
      </c>
      <c r="R5112">
        <f>I5111</f>
      </c>
      <c r="S5112">
        <f>H5112-H5111</f>
      </c>
      <c r="T5112">
        <f>I5112-I5111</f>
      </c>
      <c r="U5112">
        <f>(L5112-K5112)/(2*D5112*0.01)</f>
      </c>
      <c r="V5112">
        <f>(L5112+K5112)/(D5112*0.0001)</f>
      </c>
    </row>
    <row r="5113">
      <c r="A5113" t="n">
        <v>2017</v>
      </c>
      <c r="B5113" t="inlineStr">
        <is>
          <t>00146560</t>
        </is>
      </c>
      <c r="C5113" t="inlineStr">
        <is>
          <t>일지테크</t>
        </is>
      </c>
      <c r="D5113" t="n">
        <v>12133041710</v>
      </c>
      <c r="E5113" t="n">
        <v>1148448160</v>
      </c>
      <c r="F5113" t="n">
        <v>67551750</v>
      </c>
      <c r="G5113" t="n">
        <v>117002210</v>
      </c>
      <c r="H5113" t="n">
        <v>3.23</v>
      </c>
      <c r="I5113" t="n">
        <v>5.25</v>
      </c>
      <c r="J5113" t="n">
        <v>8.01</v>
      </c>
      <c r="K5113" t="n">
        <v>-430510329</v>
      </c>
      <c r="L5113" t="n">
        <v>497969253</v>
      </c>
      <c r="M5113" t="n">
        <v>483470232</v>
      </c>
      <c r="N5113" t="n">
        <v>-427093220</v>
      </c>
      <c r="O5113">
        <f>D5112</f>
      </c>
      <c r="P5113">
        <f>(E5113-F5113+G5113)/O5113*100</f>
      </c>
      <c r="Q5113">
        <f>H5112</f>
      </c>
      <c r="R5113">
        <f>I5112</f>
      </c>
      <c r="S5113">
        <f>H5113-H5112</f>
      </c>
      <c r="T5113">
        <f>I5113-I5112</f>
      </c>
      <c r="U5113">
        <f>(L5113-K5113)/(2*D5113*0.01)</f>
      </c>
      <c r="V5113">
        <f>(L5113+K5113)/(D5113*0.0001)</f>
      </c>
    </row>
    <row r="5114">
      <c r="A5114" t="n">
        <v>2018</v>
      </c>
      <c r="B5114" t="inlineStr">
        <is>
          <t>00146560</t>
        </is>
      </c>
      <c r="C5114" t="inlineStr">
        <is>
          <t>일지테크</t>
        </is>
      </c>
      <c r="D5114" t="n">
        <v>12929705763</v>
      </c>
      <c r="E5114" t="n">
        <v>1279965022</v>
      </c>
      <c r="F5114" t="n">
        <v>273366050</v>
      </c>
      <c r="G5114" t="n">
        <v>168916151</v>
      </c>
      <c r="H5114" t="n">
        <v>2.73</v>
      </c>
      <c r="I5114" t="n">
        <v>4.8</v>
      </c>
      <c r="J5114" t="n">
        <v>7.93</v>
      </c>
      <c r="K5114" t="n">
        <v>-466974320</v>
      </c>
      <c r="L5114" t="n">
        <v>539726854</v>
      </c>
      <c r="M5114" t="n">
        <v>523616303</v>
      </c>
      <c r="N5114" t="n">
        <v>-462986068</v>
      </c>
      <c r="O5114">
        <f>D5113</f>
      </c>
      <c r="P5114">
        <f>(E5114-F5114+G5114)/O5114*100</f>
      </c>
      <c r="Q5114">
        <f>H5113</f>
      </c>
      <c r="R5114">
        <f>I5113</f>
      </c>
      <c r="S5114">
        <f>H5114-H5113</f>
      </c>
      <c r="T5114">
        <f>I5114-I5113</f>
      </c>
      <c r="U5114">
        <f>(L5114-K5114)/(2*D5114*0.01)</f>
      </c>
      <c r="V5114">
        <f>(L5114+K5114)/(D5114*0.0001)</f>
      </c>
    </row>
    <row r="5115">
      <c r="A5115" t="n">
        <v>2019</v>
      </c>
      <c r="B5115" t="inlineStr">
        <is>
          <t>00146560</t>
        </is>
      </c>
      <c r="C5115" t="inlineStr">
        <is>
          <t>일지테크</t>
        </is>
      </c>
      <c r="D5115" t="n">
        <v>14276664144</v>
      </c>
      <c r="E5115" t="n">
        <v>1334248322</v>
      </c>
      <c r="F5115" t="n">
        <v>424000959</v>
      </c>
      <c r="G5115" t="n">
        <v>155640565</v>
      </c>
      <c r="H5115" t="n">
        <v>2.56</v>
      </c>
      <c r="I5115" t="n">
        <v>4.72</v>
      </c>
      <c r="J5115" t="n">
        <v>9.25</v>
      </c>
      <c r="K5115" t="n">
        <v>-636517688</v>
      </c>
      <c r="L5115" t="n">
        <v>746468780</v>
      </c>
      <c r="M5115" t="n">
        <v>723042172</v>
      </c>
      <c r="N5115" t="n">
        <v>-630416774</v>
      </c>
      <c r="O5115">
        <f>D5114</f>
      </c>
      <c r="P5115">
        <f>(E5115-F5115+G5115)/O5115*100</f>
      </c>
      <c r="Q5115">
        <f>H5114</f>
      </c>
      <c r="R5115">
        <f>I5114</f>
      </c>
      <c r="S5115">
        <f>H5115-H5114</f>
      </c>
      <c r="T5115">
        <f>I5115-I5114</f>
      </c>
      <c r="U5115">
        <f>(L5115-K5115)/(2*D5115*0.01)</f>
      </c>
      <c r="V5115">
        <f>(L5115+K5115)/(D5115*0.0001)</f>
      </c>
    </row>
    <row r="5116">
      <c r="A5116" t="n">
        <v>2020</v>
      </c>
      <c r="B5116" t="inlineStr">
        <is>
          <t>00146560</t>
        </is>
      </c>
      <c r="C5116" t="inlineStr">
        <is>
          <t>일지테크</t>
        </is>
      </c>
      <c r="D5116" t="n">
        <v>14793731577</v>
      </c>
      <c r="E5116" t="n">
        <v>1129864844</v>
      </c>
      <c r="F5116" t="n">
        <v>746521094</v>
      </c>
      <c r="G5116" t="n">
        <v>173699380</v>
      </c>
      <c r="H5116" t="n">
        <v>2.89</v>
      </c>
      <c r="I5116" t="n">
        <v>4.32</v>
      </c>
      <c r="K5116" t="n">
        <v>-624093886</v>
      </c>
      <c r="L5116" t="n">
        <v>728690357</v>
      </c>
      <c r="M5116" t="n">
        <v>711480341</v>
      </c>
      <c r="N5116" t="n">
        <v>-622361259</v>
      </c>
      <c r="O5116">
        <f>D5115</f>
      </c>
      <c r="P5116">
        <f>(E5116-F5116+G5116)/O5116*100</f>
      </c>
      <c r="Q5116">
        <f>H5115</f>
      </c>
      <c r="R5116">
        <f>I5115</f>
      </c>
      <c r="S5116">
        <f>H5116-H5115</f>
      </c>
      <c r="T5116">
        <f>I5116-I5115</f>
      </c>
      <c r="U5116">
        <f>(L5116-K5116)/(2*D5116*0.01)</f>
      </c>
      <c r="V5116">
        <f>(L5116+K5116)/(D5116*0.0001)</f>
      </c>
    </row>
    <row r="5117">
      <c r="A5117" t="n">
        <v>2021</v>
      </c>
      <c r="B5117" t="inlineStr">
        <is>
          <t>00146560</t>
        </is>
      </c>
      <c r="C5117" t="inlineStr">
        <is>
          <t>일지테크</t>
        </is>
      </c>
      <c r="D5117" t="n">
        <v>15588529524</v>
      </c>
      <c r="E5117" t="n">
        <v>1221896240</v>
      </c>
      <c r="F5117" t="n">
        <v>758478840</v>
      </c>
      <c r="G5117" t="n">
        <v>201236385</v>
      </c>
      <c r="H5117" t="n">
        <v>2.94</v>
      </c>
      <c r="I5117" t="n">
        <v>3.88</v>
      </c>
      <c r="J5117" t="n">
        <v>9.449999999999999</v>
      </c>
      <c r="K5117" t="n">
        <v>-759920420</v>
      </c>
      <c r="L5117" t="n">
        <v>882830241</v>
      </c>
      <c r="M5117" t="n">
        <v>863178769</v>
      </c>
      <c r="N5117" t="n">
        <v>-758312712</v>
      </c>
      <c r="O5117">
        <f>D5116</f>
      </c>
      <c r="P5117">
        <f>(E5117-F5117+G5117)/O5117*100</f>
      </c>
      <c r="Q5117">
        <f>H5116</f>
      </c>
      <c r="R5117">
        <f>I5116</f>
      </c>
      <c r="S5117">
        <f>H5117-H5116</f>
      </c>
      <c r="T5117">
        <f>I5117-I5116</f>
      </c>
      <c r="U5117">
        <f>(L5117-K5117)/(2*D5117*0.01)</f>
      </c>
      <c r="V5117">
        <f>(L5117+K5117)/(D5117*0.0001)</f>
      </c>
    </row>
    <row r="5118">
      <c r="A5118" t="n">
        <v>2022</v>
      </c>
      <c r="B5118" t="inlineStr">
        <is>
          <t>00146560</t>
        </is>
      </c>
      <c r="C5118" t="inlineStr">
        <is>
          <t>일지테크</t>
        </is>
      </c>
      <c r="D5118" t="n">
        <v>14545507503</v>
      </c>
      <c r="E5118" t="n">
        <v>1182384119</v>
      </c>
      <c r="F5118" t="n">
        <v>632042947</v>
      </c>
      <c r="G5118" t="n">
        <v>284810613</v>
      </c>
      <c r="H5118" t="n">
        <v>5.77</v>
      </c>
      <c r="I5118" t="n">
        <v>3.885</v>
      </c>
      <c r="J5118" t="n">
        <v>9.029999999999999</v>
      </c>
      <c r="K5118" t="n">
        <v>-553135435</v>
      </c>
      <c r="L5118" t="n">
        <v>630795523</v>
      </c>
      <c r="M5118" t="n">
        <v>635217479</v>
      </c>
      <c r="N5118" t="n">
        <v>-566378070</v>
      </c>
      <c r="O5118">
        <f>D5117</f>
      </c>
      <c r="P5118">
        <f>(E5118-F5118+G5118)/O5118*100</f>
      </c>
      <c r="Q5118">
        <f>H5117</f>
      </c>
      <c r="R5118">
        <f>I5117</f>
      </c>
      <c r="S5118">
        <f>H5118-H5117</f>
      </c>
      <c r="T5118">
        <f>I5118-I5117</f>
      </c>
      <c r="U5118">
        <f>(L5118-K5118)/(2*D5118*0.01)</f>
      </c>
      <c r="V5118">
        <f>(L5118+K5118)/(D5118*0.0001)</f>
      </c>
    </row>
    <row r="5119">
      <c r="A5119" t="n">
        <v>2023</v>
      </c>
      <c r="B5119" t="inlineStr">
        <is>
          <t>00146560</t>
        </is>
      </c>
      <c r="C5119" t="inlineStr">
        <is>
          <t>일지테크</t>
        </is>
      </c>
      <c r="D5119" t="n">
        <v>16427722001</v>
      </c>
      <c r="E5119" t="n">
        <v>1040949166</v>
      </c>
      <c r="F5119" t="n">
        <v>957152710</v>
      </c>
      <c r="G5119" t="n">
        <v>485288391</v>
      </c>
      <c r="H5119" t="n">
        <v>4.91</v>
      </c>
      <c r="I5119" t="n">
        <v>4.065</v>
      </c>
      <c r="J5119" t="n">
        <v>8.699999999999999</v>
      </c>
      <c r="K5119" t="n">
        <v>-688378041</v>
      </c>
      <c r="L5119" t="n">
        <v>784464840</v>
      </c>
      <c r="M5119" t="n">
        <v>750680307</v>
      </c>
      <c r="N5119" t="n">
        <v>-670050622</v>
      </c>
      <c r="O5119">
        <f>D5118</f>
      </c>
      <c r="P5119">
        <f>(E5119-F5119+G5119)/O5119*100</f>
      </c>
      <c r="Q5119">
        <f>H5118</f>
      </c>
      <c r="R5119">
        <f>I5118</f>
      </c>
      <c r="S5119">
        <f>H5119-H5118</f>
      </c>
      <c r="T5119">
        <f>I5119-I5118</f>
      </c>
      <c r="U5119">
        <f>(L5119-K5119)/(2*D5119*0.01)</f>
      </c>
      <c r="V5119">
        <f>(L5119+K5119)/(D5119*0.0001)</f>
      </c>
    </row>
    <row r="5120">
      <c r="A5120" t="n">
        <v>2024</v>
      </c>
      <c r="B5120" t="inlineStr">
        <is>
          <t>00146560</t>
        </is>
      </c>
      <c r="C5120" t="inlineStr">
        <is>
          <t>일지테크</t>
        </is>
      </c>
      <c r="D5120" t="n">
        <v>19041603660</v>
      </c>
      <c r="E5120" t="n">
        <v>1235798823</v>
      </c>
      <c r="F5120" t="n">
        <v>650295372</v>
      </c>
      <c r="G5120" t="n">
        <v>491414412</v>
      </c>
      <c r="H5120" t="n">
        <v>4.3</v>
      </c>
      <c r="I5120" t="n">
        <v>4.36</v>
      </c>
      <c r="J5120" t="n">
        <v>8.06</v>
      </c>
      <c r="K5120" t="n">
        <v>-836688136</v>
      </c>
      <c r="L5120" t="n">
        <v>952160995</v>
      </c>
      <c r="M5120" t="n">
        <v>905023247</v>
      </c>
      <c r="N5120" t="n">
        <v>-810179574</v>
      </c>
      <c r="O5120">
        <f>D5119</f>
      </c>
      <c r="P5120">
        <f>(E5120-F5120+G5120)/O5120*100</f>
      </c>
      <c r="Q5120">
        <f>H5119</f>
      </c>
      <c r="R5120">
        <f>I5119</f>
      </c>
      <c r="S5120">
        <f>H5120-H5119</f>
      </c>
      <c r="T5120">
        <f>I5120-I5119</f>
      </c>
      <c r="U5120">
        <f>(L5120-K5120)/(2*D5120*0.01)</f>
      </c>
      <c r="V5120">
        <f>(L5120+K5120)/(D5120*0.0001)</f>
      </c>
    </row>
    <row r="5121">
      <c r="A5121" t="n">
        <v>2025</v>
      </c>
      <c r="B5121" t="inlineStr">
        <is>
          <t>00146560</t>
        </is>
      </c>
      <c r="C5121" t="inlineStr">
        <is>
          <t>일지테크</t>
        </is>
      </c>
      <c r="D5121" t="n">
        <v>22032398948</v>
      </c>
      <c r="E5121" t="n">
        <v>1398521358</v>
      </c>
      <c r="F5121" t="n">
        <v>449144210</v>
      </c>
      <c r="G5121" t="n">
        <v>516944705</v>
      </c>
      <c r="H5121" t="n">
        <v>4.57</v>
      </c>
      <c r="I5121" t="n">
        <v>4.14</v>
      </c>
      <c r="J5121" t="n">
        <v>8.33</v>
      </c>
      <c r="K5121" t="n">
        <v>-951098875</v>
      </c>
      <c r="L5121" t="n">
        <v>1071545831</v>
      </c>
      <c r="M5121" t="n">
        <v>1030949144</v>
      </c>
      <c r="N5121" t="n">
        <v>-931714399</v>
      </c>
      <c r="O5121">
        <f>D5120</f>
      </c>
      <c r="P5121">
        <f>(E5121-F5121+G5121)/O5121*100</f>
      </c>
      <c r="Q5121">
        <f>H5120</f>
      </c>
      <c r="R5121">
        <f>I5120</f>
      </c>
      <c r="S5121">
        <f>H5121-H5120</f>
      </c>
      <c r="T5121">
        <f>I5121-I5120</f>
      </c>
      <c r="U5121">
        <f>(L5121-K5121)/(2*D5121*0.01)</f>
      </c>
      <c r="V5121">
        <f>(L5121+K5121)/(D5121*0.0001)</f>
      </c>
    </row>
    <row r="5122">
      <c r="A5122" t="n">
        <v>2014</v>
      </c>
      <c r="B5122" t="inlineStr">
        <is>
          <t>00146649</t>
        </is>
      </c>
      <c r="C5122" t="inlineStr">
        <is>
          <t>일진홀딩스</t>
        </is>
      </c>
      <c r="D5122" t="n">
        <v>37838000000</v>
      </c>
      <c r="E5122" t="n">
        <v>6921000000</v>
      </c>
      <c r="F5122" t="n">
        <v>5727000000</v>
      </c>
      <c r="G5122" t="n">
        <v>1143000000</v>
      </c>
      <c r="H5122" t="n">
        <v>2.965</v>
      </c>
      <c r="I5122" t="n">
        <v>6.535</v>
      </c>
      <c r="K5122" t="n">
        <v>-2370000000</v>
      </c>
      <c r="L5122" t="n">
        <v>2730000000</v>
      </c>
      <c r="M5122" t="n">
        <v>2511000000</v>
      </c>
      <c r="N5122" t="n">
        <v>-2474000000</v>
      </c>
      <c r="U5122">
        <f>(L5122-K5122)/(2*D5122*0.01)</f>
      </c>
      <c r="V5122">
        <f>(L5122+K5122)/(D5122*0.0001)</f>
      </c>
    </row>
    <row r="5123">
      <c r="A5123" t="n">
        <v>2015</v>
      </c>
      <c r="B5123" t="inlineStr">
        <is>
          <t>00146649</t>
        </is>
      </c>
      <c r="C5123" t="inlineStr">
        <is>
          <t>일진홀딩스</t>
        </is>
      </c>
      <c r="D5123" t="n">
        <v>40641000000</v>
      </c>
      <c r="E5123" t="n">
        <v>8186000000</v>
      </c>
      <c r="F5123" t="n">
        <v>4488000000</v>
      </c>
      <c r="G5123" t="n">
        <v>1023000000</v>
      </c>
      <c r="H5123" t="n">
        <v>2.965</v>
      </c>
      <c r="I5123" t="n">
        <v>6.29</v>
      </c>
      <c r="K5123" t="n">
        <v>-2681000000</v>
      </c>
      <c r="L5123" t="n">
        <v>2874000000</v>
      </c>
      <c r="M5123" t="n">
        <v>2776000000</v>
      </c>
      <c r="N5123" t="n">
        <v>-2656000000</v>
      </c>
      <c r="O5123">
        <f>D5122</f>
      </c>
      <c r="P5123">
        <f>(E5123-F5123+G5123)/O5123*100</f>
      </c>
      <c r="Q5123">
        <f>H5122</f>
      </c>
      <c r="R5123">
        <f>I5122</f>
      </c>
      <c r="S5123">
        <f>H5123-H5122</f>
      </c>
      <c r="T5123">
        <f>I5123-I5122</f>
      </c>
      <c r="U5123">
        <f>(L5123-K5123)/(2*D5123*0.01)</f>
      </c>
      <c r="V5123">
        <f>(L5123+K5123)/(D5123*0.0001)</f>
      </c>
    </row>
    <row r="5124">
      <c r="A5124" t="n">
        <v>2016</v>
      </c>
      <c r="B5124" t="inlineStr">
        <is>
          <t>00146649</t>
        </is>
      </c>
      <c r="C5124" t="inlineStr">
        <is>
          <t>일진홀딩스</t>
        </is>
      </c>
      <c r="D5124" t="n">
        <v>44081000000</v>
      </c>
      <c r="E5124" t="n">
        <v>8381000000</v>
      </c>
      <c r="F5124" t="n">
        <v>3903000000</v>
      </c>
      <c r="G5124" t="n">
        <v>871000000</v>
      </c>
      <c r="H5124" t="n">
        <v>2.74</v>
      </c>
      <c r="I5124" t="n">
        <v>5.19</v>
      </c>
      <c r="K5124" t="n">
        <v>-2823000000</v>
      </c>
      <c r="L5124" t="n">
        <v>2886000000</v>
      </c>
      <c r="M5124" t="n">
        <v>2807000000</v>
      </c>
      <c r="N5124" t="n">
        <v>-2811000000</v>
      </c>
      <c r="O5124">
        <f>D5123</f>
      </c>
      <c r="P5124">
        <f>(E5124-F5124+G5124)/O5124*100</f>
      </c>
      <c r="Q5124">
        <f>H5123</f>
      </c>
      <c r="R5124">
        <f>I5123</f>
      </c>
      <c r="S5124">
        <f>H5124-H5123</f>
      </c>
      <c r="T5124">
        <f>I5124-I5123</f>
      </c>
      <c r="U5124">
        <f>(L5124-K5124)/(2*D5124*0.01)</f>
      </c>
      <c r="V5124">
        <f>(L5124+K5124)/(D5124*0.0001)</f>
      </c>
    </row>
    <row r="5125">
      <c r="A5125" t="n">
        <v>2017</v>
      </c>
      <c r="B5125" t="inlineStr">
        <is>
          <t>00146649</t>
        </is>
      </c>
      <c r="C5125" t="inlineStr">
        <is>
          <t>일진홀딩스</t>
        </is>
      </c>
      <c r="D5125" t="n">
        <v>39378000000</v>
      </c>
      <c r="E5125" t="n">
        <v>8138000000</v>
      </c>
      <c r="F5125" t="n">
        <v>6629000000</v>
      </c>
      <c r="G5125" t="n">
        <v>1100000000</v>
      </c>
      <c r="H5125" t="n">
        <v>3.18</v>
      </c>
      <c r="I5125" t="n">
        <v>3.83</v>
      </c>
      <c r="K5125" t="n">
        <v>-2658000000</v>
      </c>
      <c r="L5125" t="n">
        <v>3090000000</v>
      </c>
      <c r="M5125" t="n">
        <v>3030000000</v>
      </c>
      <c r="N5125" t="n">
        <v>-2696000000</v>
      </c>
      <c r="O5125">
        <f>D5124</f>
      </c>
      <c r="P5125">
        <f>(E5125-F5125+G5125)/O5125*100</f>
      </c>
      <c r="Q5125">
        <f>H5124</f>
      </c>
      <c r="R5125">
        <f>I5124</f>
      </c>
      <c r="S5125">
        <f>H5125-H5124</f>
      </c>
      <c r="T5125">
        <f>I5125-I5124</f>
      </c>
      <c r="U5125">
        <f>(L5125-K5125)/(2*D5125*0.01)</f>
      </c>
      <c r="V5125">
        <f>(L5125+K5125)/(D5125*0.0001)</f>
      </c>
    </row>
    <row r="5126">
      <c r="A5126" t="n">
        <v>2018</v>
      </c>
      <c r="B5126" t="inlineStr">
        <is>
          <t>00146649</t>
        </is>
      </c>
      <c r="C5126" t="inlineStr">
        <is>
          <t>일진홀딩스</t>
        </is>
      </c>
      <c r="D5126" t="n">
        <v>39170000000</v>
      </c>
      <c r="E5126" t="n">
        <v>6703000000</v>
      </c>
      <c r="F5126" t="n">
        <v>7591000000</v>
      </c>
      <c r="G5126" t="n">
        <v>1143000000</v>
      </c>
      <c r="H5126" t="n">
        <v>2.77</v>
      </c>
      <c r="I5126" t="n">
        <v>4.15</v>
      </c>
      <c r="K5126" t="n">
        <v>-2536000000</v>
      </c>
      <c r="L5126" t="n">
        <v>2932000000</v>
      </c>
      <c r="M5126" t="n">
        <v>2894000000</v>
      </c>
      <c r="N5126" t="n">
        <v>-2553000000</v>
      </c>
      <c r="O5126">
        <f>D5125</f>
      </c>
      <c r="P5126">
        <f>(E5126-F5126+G5126)/O5126*100</f>
      </c>
      <c r="Q5126">
        <f>H5125</f>
      </c>
      <c r="R5126">
        <f>I5125</f>
      </c>
      <c r="S5126">
        <f>H5126-H5125</f>
      </c>
      <c r="T5126">
        <f>I5126-I5125</f>
      </c>
      <c r="U5126">
        <f>(L5126-K5126)/(2*D5126*0.01)</f>
      </c>
      <c r="V5126">
        <f>(L5126+K5126)/(D5126*0.0001)</f>
      </c>
    </row>
    <row r="5127">
      <c r="A5127" t="n">
        <v>2019</v>
      </c>
      <c r="B5127" t="inlineStr">
        <is>
          <t>00146649</t>
        </is>
      </c>
      <c r="C5127" t="inlineStr">
        <is>
          <t>일진홀딩스</t>
        </is>
      </c>
      <c r="D5127" t="n">
        <v>43457000000</v>
      </c>
      <c r="E5127" t="n">
        <v>6403000000</v>
      </c>
      <c r="F5127" t="n">
        <v>5231000000</v>
      </c>
      <c r="G5127" t="n">
        <v>788000000</v>
      </c>
      <c r="H5127" t="n">
        <v>2.35</v>
      </c>
      <c r="I5127" t="n">
        <v>3.74</v>
      </c>
      <c r="K5127" t="n">
        <v>-3245000000</v>
      </c>
      <c r="L5127" t="n">
        <v>3004000000</v>
      </c>
      <c r="M5127" t="n">
        <v>3437000000</v>
      </c>
      <c r="N5127" t="n">
        <v>-2804000000</v>
      </c>
      <c r="O5127">
        <f>D5126</f>
      </c>
      <c r="P5127">
        <f>(E5127-F5127+G5127)/O5127*100</f>
      </c>
      <c r="Q5127">
        <f>H5126</f>
      </c>
      <c r="R5127">
        <f>I5126</f>
      </c>
      <c r="S5127">
        <f>H5127-H5126</f>
      </c>
      <c r="T5127">
        <f>I5127-I5126</f>
      </c>
      <c r="U5127">
        <f>(L5127-K5127)/(2*D5127*0.01)</f>
      </c>
    </row>
    <row r="5128">
      <c r="A5128" t="n">
        <v>2020</v>
      </c>
      <c r="B5128" t="inlineStr">
        <is>
          <t>00146649</t>
        </is>
      </c>
      <c r="C5128" t="inlineStr">
        <is>
          <t>일진홀딩스</t>
        </is>
      </c>
      <c r="D5128" t="n">
        <v>43259000000</v>
      </c>
      <c r="E5128" t="n">
        <v>7183000000</v>
      </c>
      <c r="F5128" t="n">
        <v>5989000000</v>
      </c>
      <c r="G5128" t="n">
        <v>869000000</v>
      </c>
      <c r="H5128" t="n">
        <v>2.395</v>
      </c>
      <c r="I5128" t="n">
        <v>3.29</v>
      </c>
      <c r="K5128" t="n">
        <v>-2816000000</v>
      </c>
      <c r="L5128" t="n">
        <v>3225000000</v>
      </c>
      <c r="M5128" t="n">
        <v>3192000000</v>
      </c>
      <c r="N5128" t="n">
        <v>-2840000000</v>
      </c>
      <c r="O5128">
        <f>D5127</f>
      </c>
      <c r="P5128">
        <f>(E5128-F5128+G5128)/O5128*100</f>
      </c>
      <c r="Q5128">
        <f>H5127</f>
      </c>
      <c r="R5128">
        <f>I5127</f>
      </c>
      <c r="S5128">
        <f>H5128-H5127</f>
      </c>
      <c r="T5128">
        <f>I5128-I5127</f>
      </c>
      <c r="U5128">
        <f>(L5128-K5128)/(2*D5128*0.01)</f>
      </c>
      <c r="V5128">
        <f>(L5128+K5128)/(D5128*0.0001)</f>
      </c>
    </row>
    <row r="5129">
      <c r="A5129" t="n">
        <v>2021</v>
      </c>
      <c r="B5129" t="inlineStr">
        <is>
          <t>00146649</t>
        </is>
      </c>
      <c r="C5129" t="inlineStr">
        <is>
          <t>일진홀딩스</t>
        </is>
      </c>
      <c r="D5129" t="n">
        <v>44754000000</v>
      </c>
      <c r="E5129" t="n">
        <v>6220000000</v>
      </c>
      <c r="F5129" t="n">
        <v>6269000000</v>
      </c>
      <c r="G5129" t="n">
        <v>824000000</v>
      </c>
      <c r="H5129" t="n">
        <v>2.82</v>
      </c>
      <c r="I5129" t="n">
        <v>3.28</v>
      </c>
      <c r="K5129" t="n">
        <v>-2821000000</v>
      </c>
      <c r="L5129" t="n">
        <v>3218000000</v>
      </c>
      <c r="M5129" t="n">
        <v>3193000000</v>
      </c>
      <c r="N5129" t="n">
        <v>-2853000000</v>
      </c>
      <c r="O5129">
        <f>D5128</f>
      </c>
      <c r="P5129">
        <f>(E5129-F5129+G5129)/O5129*100</f>
      </c>
      <c r="Q5129">
        <f>H5128</f>
      </c>
      <c r="R5129">
        <f>I5128</f>
      </c>
      <c r="S5129">
        <f>H5129-H5128</f>
      </c>
      <c r="T5129">
        <f>I5129-I5128</f>
      </c>
      <c r="U5129">
        <f>(L5129-K5129)/(2*D5129*0.01)</f>
      </c>
      <c r="V5129">
        <f>(L5129+K5129)/(D5129*0.0001)</f>
      </c>
    </row>
    <row r="5130">
      <c r="A5130" t="n">
        <v>2022</v>
      </c>
      <c r="B5130" t="inlineStr">
        <is>
          <t>00146649</t>
        </is>
      </c>
      <c r="C5130" t="inlineStr">
        <is>
          <t>일진홀딩스</t>
        </is>
      </c>
      <c r="D5130" t="n">
        <v>42862000000</v>
      </c>
      <c r="E5130" t="n">
        <v>6796000000</v>
      </c>
      <c r="F5130" t="n">
        <v>6489000000</v>
      </c>
      <c r="G5130" t="n">
        <v>1170000000</v>
      </c>
      <c r="H5130" t="n">
        <v>4.085</v>
      </c>
      <c r="I5130" t="n">
        <v>3.28</v>
      </c>
      <c r="K5130" t="n">
        <v>-1840000000</v>
      </c>
      <c r="L5130" t="n">
        <v>6648000000</v>
      </c>
      <c r="M5130" t="n">
        <v>6684000000</v>
      </c>
      <c r="N5130" t="n">
        <v>-1770000000</v>
      </c>
      <c r="O5130">
        <f>D5129</f>
      </c>
      <c r="P5130">
        <f>(E5130-F5130+G5130)/O5130*100</f>
      </c>
      <c r="Q5130">
        <f>H5129</f>
      </c>
      <c r="R5130">
        <f>I5129</f>
      </c>
      <c r="S5130">
        <f>H5130-H5129</f>
      </c>
      <c r="T5130">
        <f>I5130-I5129</f>
      </c>
      <c r="U5130">
        <f>(L5130-K5130)/(2*D5130*0.01)</f>
      </c>
    </row>
    <row r="5131">
      <c r="A5131" t="n">
        <v>2023</v>
      </c>
      <c r="B5131" t="inlineStr">
        <is>
          <t>00146649</t>
        </is>
      </c>
      <c r="C5131" t="inlineStr">
        <is>
          <t>일진홀딩스</t>
        </is>
      </c>
      <c r="D5131" t="n">
        <v>50374000000</v>
      </c>
      <c r="E5131" t="n">
        <v>6366000000</v>
      </c>
      <c r="F5131" t="n">
        <v>5302000000</v>
      </c>
      <c r="G5131" t="n">
        <v>1832000000</v>
      </c>
      <c r="H5131" t="n">
        <v>4.45</v>
      </c>
      <c r="I5131" t="n">
        <v>3.525</v>
      </c>
      <c r="K5131" t="n">
        <v>-2718000000</v>
      </c>
      <c r="L5131" t="n">
        <v>3064000000</v>
      </c>
      <c r="M5131" t="n">
        <v>3081000000</v>
      </c>
      <c r="N5131" t="n">
        <v>-2781000000</v>
      </c>
      <c r="O5131">
        <f>D5130</f>
      </c>
      <c r="P5131">
        <f>(E5131-F5131+G5131)/O5131*100</f>
      </c>
      <c r="Q5131">
        <f>H5130</f>
      </c>
      <c r="R5131">
        <f>I5130</f>
      </c>
      <c r="S5131">
        <f>H5131-H5130</f>
      </c>
      <c r="T5131">
        <f>I5131-I5130</f>
      </c>
      <c r="U5131">
        <f>(L5131-K5131)/(2*D5131*0.01)</f>
      </c>
      <c r="V5131">
        <f>(L5131+K5131)/(D5131*0.0001)</f>
      </c>
    </row>
    <row r="5132">
      <c r="A5132" t="n">
        <v>2024</v>
      </c>
      <c r="B5132" t="inlineStr">
        <is>
          <t>00146649</t>
        </is>
      </c>
      <c r="C5132" t="inlineStr">
        <is>
          <t>일진홀딩스</t>
        </is>
      </c>
      <c r="D5132" t="n">
        <v>57822000000</v>
      </c>
      <c r="E5132" t="n">
        <v>7231000000</v>
      </c>
      <c r="F5132" t="n">
        <v>6203000000</v>
      </c>
      <c r="G5132" t="n">
        <v>1928000000</v>
      </c>
      <c r="H5132" t="n">
        <v>3.89</v>
      </c>
      <c r="I5132" t="n">
        <v>3.92</v>
      </c>
      <c r="J5132" t="n">
        <v>6.25</v>
      </c>
      <c r="K5132" t="n">
        <v>-3327000000</v>
      </c>
      <c r="L5132" t="n">
        <v>3758000000</v>
      </c>
      <c r="M5132" t="n">
        <v>3758000000</v>
      </c>
      <c r="N5132" t="n">
        <v>-3387000000</v>
      </c>
      <c r="O5132">
        <f>D5131</f>
      </c>
      <c r="P5132">
        <f>(E5132-F5132+G5132)/O5132*100</f>
      </c>
      <c r="Q5132">
        <f>H5131</f>
      </c>
      <c r="R5132">
        <f>I5131</f>
      </c>
      <c r="S5132">
        <f>H5132-H5131</f>
      </c>
      <c r="T5132">
        <f>I5132-I5131</f>
      </c>
      <c r="U5132">
        <f>(L5132-K5132)/(2*D5132*0.01)</f>
      </c>
      <c r="V5132">
        <f>(L5132+K5132)/(D5132*0.0001)</f>
      </c>
    </row>
    <row r="5133">
      <c r="A5133" t="n">
        <v>2025</v>
      </c>
      <c r="B5133" t="inlineStr">
        <is>
          <t>00146649</t>
        </is>
      </c>
      <c r="C5133" t="inlineStr">
        <is>
          <t>일진홀딩스</t>
        </is>
      </c>
      <c r="D5133" t="n">
        <v>64701000000</v>
      </c>
      <c r="E5133" t="n">
        <v>8470000000</v>
      </c>
      <c r="F5133" t="n">
        <v>7316000000</v>
      </c>
      <c r="G5133" t="n">
        <v>2037000000</v>
      </c>
      <c r="H5133" t="n">
        <v>4.23</v>
      </c>
      <c r="I5133" t="n">
        <v>3.895</v>
      </c>
      <c r="J5133" t="n">
        <v>5.9</v>
      </c>
      <c r="K5133" t="n">
        <v>-3474000000</v>
      </c>
      <c r="L5133" t="n">
        <v>3915000000</v>
      </c>
      <c r="M5133" t="n">
        <v>3925000000</v>
      </c>
      <c r="N5133" t="n">
        <v>-3544000000</v>
      </c>
      <c r="O5133">
        <f>D5132</f>
      </c>
      <c r="P5133">
        <f>(E5133-F5133+G5133)/O5133*100</f>
      </c>
      <c r="Q5133">
        <f>H5132</f>
      </c>
      <c r="R5133">
        <f>I5132</f>
      </c>
      <c r="S5133">
        <f>H5133-H5132</f>
      </c>
      <c r="T5133">
        <f>I5133-I5132</f>
      </c>
      <c r="U5133">
        <f>(L5133-K5133)/(2*D5133*0.01)</f>
      </c>
      <c r="V5133">
        <f>(L5133+K5133)/(D5133*0.0001)</f>
      </c>
    </row>
    <row r="5134">
      <c r="A5134" t="n">
        <v>2015</v>
      </c>
      <c r="B5134" t="inlineStr">
        <is>
          <t>00146719</t>
        </is>
      </c>
      <c r="C5134" t="inlineStr">
        <is>
          <t>일화모직공업</t>
        </is>
      </c>
      <c r="D5134" t="n">
        <v>1206623000</v>
      </c>
    </row>
    <row r="5135">
      <c r="A5135" t="n">
        <v>2016</v>
      </c>
      <c r="B5135" t="inlineStr">
        <is>
          <t>00146719</t>
        </is>
      </c>
      <c r="C5135" t="inlineStr">
        <is>
          <t>일화모직공업</t>
        </is>
      </c>
      <c r="D5135" t="n">
        <v>1115994000</v>
      </c>
      <c r="F5135" t="n">
        <v>122937000</v>
      </c>
      <c r="O5135">
        <f>D5134</f>
      </c>
    </row>
    <row r="5136">
      <c r="A5136" t="n">
        <v>2017</v>
      </c>
      <c r="B5136" t="inlineStr">
        <is>
          <t>00146719</t>
        </is>
      </c>
      <c r="C5136" t="inlineStr">
        <is>
          <t>일화모직공업</t>
        </is>
      </c>
      <c r="D5136" t="n">
        <v>495529000</v>
      </c>
      <c r="O5136">
        <f>D5135</f>
      </c>
    </row>
    <row r="5137">
      <c r="A5137" t="n">
        <v>2014</v>
      </c>
      <c r="B5137" t="inlineStr">
        <is>
          <t>00146861</t>
        </is>
      </c>
      <c r="C5137" t="inlineStr">
        <is>
          <t>자화전자</t>
        </is>
      </c>
      <c r="D5137" t="n">
        <v>15560979000</v>
      </c>
      <c r="E5137" t="n">
        <v>2456265000</v>
      </c>
      <c r="F5137" t="n">
        <v>702052000</v>
      </c>
      <c r="G5137" t="n">
        <v>586770000</v>
      </c>
      <c r="H5137" t="n">
        <v>3.02</v>
      </c>
      <c r="I5137" t="n">
        <v>4</v>
      </c>
      <c r="K5137" t="n">
        <v>-673672000</v>
      </c>
      <c r="L5137" t="n">
        <v>775359000</v>
      </c>
      <c r="M5137" t="n">
        <v>760649000</v>
      </c>
      <c r="N5137" t="n">
        <v>-674530000</v>
      </c>
      <c r="U5137">
        <f>(L5137-K5137)/(2*D5137*0.01)</f>
      </c>
      <c r="V5137">
        <f>(L5137+K5137)/(D5137*0.0001)</f>
      </c>
    </row>
    <row r="5138">
      <c r="A5138" t="n">
        <v>2015</v>
      </c>
      <c r="B5138" t="inlineStr">
        <is>
          <t>00146861</t>
        </is>
      </c>
      <c r="C5138" t="inlineStr">
        <is>
          <t>자화전자</t>
        </is>
      </c>
      <c r="D5138" t="n">
        <v>19445852000</v>
      </c>
      <c r="E5138" t="n">
        <v>2315803000</v>
      </c>
      <c r="F5138" t="n">
        <v>907156000</v>
      </c>
      <c r="G5138" t="n">
        <v>442566000</v>
      </c>
      <c r="H5138" t="n">
        <v>2.67</v>
      </c>
      <c r="I5138" t="n">
        <v>4.36</v>
      </c>
      <c r="K5138" t="n">
        <v>-868771000</v>
      </c>
      <c r="L5138" t="n">
        <v>995920000</v>
      </c>
      <c r="M5138" t="n">
        <v>970915000</v>
      </c>
      <c r="N5138" t="n">
        <v>-865007000</v>
      </c>
      <c r="O5138">
        <f>D5137</f>
      </c>
      <c r="P5138">
        <f>(E5138-F5138+G5138)/O5138*100</f>
      </c>
      <c r="Q5138">
        <f>H5137</f>
      </c>
      <c r="R5138">
        <f>I5137</f>
      </c>
      <c r="S5138">
        <f>H5138-H5137</f>
      </c>
      <c r="T5138">
        <f>I5138-I5137</f>
      </c>
      <c r="U5138">
        <f>(L5138-K5138)/(2*D5138*0.01)</f>
      </c>
      <c r="V5138">
        <f>(L5138+K5138)/(D5138*0.0001)</f>
      </c>
    </row>
    <row r="5139">
      <c r="A5139" t="n">
        <v>2016</v>
      </c>
      <c r="B5139" t="inlineStr">
        <is>
          <t>00146861</t>
        </is>
      </c>
      <c r="C5139" t="inlineStr">
        <is>
          <t>자화전자</t>
        </is>
      </c>
      <c r="D5139" t="n">
        <v>20436641000</v>
      </c>
      <c r="E5139" t="n">
        <v>2865065000</v>
      </c>
      <c r="F5139" t="n">
        <v>2144295000</v>
      </c>
      <c r="G5139" t="n">
        <v>489457000</v>
      </c>
      <c r="H5139" t="n">
        <v>2.63</v>
      </c>
      <c r="I5139" t="n">
        <v>3.7</v>
      </c>
      <c r="K5139" t="n">
        <v>-924069000</v>
      </c>
      <c r="L5139" t="n">
        <v>1057926000</v>
      </c>
      <c r="M5139" t="n">
        <v>1037902000</v>
      </c>
      <c r="N5139" t="n">
        <v>-925260000</v>
      </c>
      <c r="O5139">
        <f>D5138</f>
      </c>
      <c r="P5139">
        <f>(E5139-F5139+G5139)/O5139*100</f>
      </c>
      <c r="Q5139">
        <f>H5138</f>
      </c>
      <c r="R5139">
        <f>I5138</f>
      </c>
      <c r="S5139">
        <f>H5139-H5138</f>
      </c>
      <c r="T5139">
        <f>I5139-I5138</f>
      </c>
      <c r="U5139">
        <f>(L5139-K5139)/(2*D5139*0.01)</f>
      </c>
      <c r="V5139">
        <f>(L5139+K5139)/(D5139*0.0001)</f>
      </c>
    </row>
    <row r="5140">
      <c r="A5140" t="n">
        <v>2017</v>
      </c>
      <c r="B5140" t="inlineStr">
        <is>
          <t>00146861</t>
        </is>
      </c>
      <c r="C5140" t="inlineStr">
        <is>
          <t>자화전자</t>
        </is>
      </c>
      <c r="D5140" t="n">
        <v>22623506000</v>
      </c>
      <c r="E5140" t="n">
        <v>3258540000</v>
      </c>
      <c r="F5140" t="n">
        <v>625707000</v>
      </c>
      <c r="G5140" t="n">
        <v>503124000</v>
      </c>
      <c r="H5140" t="n">
        <v>3.01</v>
      </c>
      <c r="I5140" t="n">
        <v>4.02</v>
      </c>
      <c r="K5140" t="n">
        <v>-1060270000</v>
      </c>
      <c r="L5140" t="n">
        <v>1214004000</v>
      </c>
      <c r="M5140" t="n">
        <v>1191853000</v>
      </c>
      <c r="N5140" t="n">
        <v>-1062238000</v>
      </c>
      <c r="O5140">
        <f>D5139</f>
      </c>
      <c r="P5140">
        <f>(E5140-F5140+G5140)/O5140*100</f>
      </c>
      <c r="Q5140">
        <f>H5139</f>
      </c>
      <c r="R5140">
        <f>I5139</f>
      </c>
      <c r="S5140">
        <f>H5140-H5139</f>
      </c>
      <c r="T5140">
        <f>I5140-I5139</f>
      </c>
      <c r="U5140">
        <f>(L5140-K5140)/(2*D5140*0.01)</f>
      </c>
      <c r="V5140">
        <f>(L5140+K5140)/(D5140*0.0001)</f>
      </c>
    </row>
    <row r="5141">
      <c r="A5141" t="n">
        <v>2018</v>
      </c>
      <c r="B5141" t="inlineStr">
        <is>
          <t>00146861</t>
        </is>
      </c>
      <c r="C5141" t="inlineStr">
        <is>
          <t>자화전자</t>
        </is>
      </c>
      <c r="D5141" t="n">
        <v>18855642000</v>
      </c>
      <c r="E5141" t="n">
        <v>3466414000</v>
      </c>
      <c r="F5141" t="n">
        <v>6286597000</v>
      </c>
      <c r="G5141" t="n">
        <v>658549000</v>
      </c>
      <c r="H5141" t="n">
        <v>2.29</v>
      </c>
      <c r="I5141" t="n">
        <v>3.7</v>
      </c>
      <c r="K5141" t="n">
        <v>-705371000</v>
      </c>
      <c r="L5141" t="n">
        <v>783833000</v>
      </c>
      <c r="M5141" t="n">
        <v>767794000</v>
      </c>
      <c r="N5141" t="n">
        <v>-705087000</v>
      </c>
      <c r="O5141">
        <f>D5140</f>
      </c>
      <c r="P5141">
        <f>(E5141-F5141+G5141)/O5141*100</f>
      </c>
      <c r="Q5141">
        <f>H5140</f>
      </c>
      <c r="R5141">
        <f>I5140</f>
      </c>
      <c r="S5141">
        <f>H5141-H5140</f>
      </c>
      <c r="T5141">
        <f>I5141-I5140</f>
      </c>
      <c r="U5141">
        <f>(L5141-K5141)/(2*D5141*0.01)</f>
      </c>
      <c r="V5141">
        <f>(L5141+K5141)/(D5141*0.0001)</f>
      </c>
    </row>
    <row r="5142">
      <c r="A5142" t="n">
        <v>2019</v>
      </c>
      <c r="B5142" t="inlineStr">
        <is>
          <t>00146861</t>
        </is>
      </c>
      <c r="C5142" t="inlineStr">
        <is>
          <t>자화전자</t>
        </is>
      </c>
      <c r="D5142" t="n">
        <v>18259516000</v>
      </c>
      <c r="E5142" t="n">
        <v>1898095000</v>
      </c>
      <c r="F5142" t="n">
        <v>2891007000</v>
      </c>
      <c r="G5142" t="n">
        <v>404635000</v>
      </c>
      <c r="H5142" t="n">
        <v>2.45</v>
      </c>
      <c r="I5142" t="n">
        <v>2</v>
      </c>
      <c r="K5142" t="n">
        <v>-744653000</v>
      </c>
      <c r="L5142" t="n">
        <v>671764000</v>
      </c>
      <c r="M5142" t="n">
        <v>-682268000</v>
      </c>
      <c r="N5142" t="n">
        <v>742267000</v>
      </c>
      <c r="O5142">
        <f>D5141</f>
      </c>
      <c r="P5142">
        <f>(E5142-F5142+G5142)/O5142*100</f>
      </c>
      <c r="Q5142">
        <f>H5141</f>
      </c>
      <c r="R5142">
        <f>I5141</f>
      </c>
      <c r="S5142">
        <f>H5142-H5141</f>
      </c>
      <c r="T5142">
        <f>I5142-I5141</f>
      </c>
      <c r="U5142">
        <f>(L5142-K5142)/(2*D5142*0.01)</f>
      </c>
    </row>
    <row r="5143">
      <c r="A5143" t="n">
        <v>2020</v>
      </c>
      <c r="B5143" t="inlineStr">
        <is>
          <t>00146861</t>
        </is>
      </c>
      <c r="C5143" t="inlineStr">
        <is>
          <t>자화전자</t>
        </is>
      </c>
      <c r="D5143" t="n">
        <v>14470208000</v>
      </c>
      <c r="E5143" t="n">
        <v>2512065000</v>
      </c>
      <c r="F5143" t="n">
        <v>2968837000</v>
      </c>
      <c r="G5143" t="n">
        <v>416158000</v>
      </c>
      <c r="H5143" t="n">
        <v>2.15</v>
      </c>
      <c r="I5143" t="n">
        <v>1.8</v>
      </c>
      <c r="J5143" t="n">
        <v>4.2</v>
      </c>
      <c r="K5143" t="n">
        <v>-385656000</v>
      </c>
      <c r="L5143" t="n">
        <v>420534000</v>
      </c>
      <c r="M5143" t="n">
        <v>418307000</v>
      </c>
      <c r="N5143" t="n">
        <v>-390891000</v>
      </c>
      <c r="O5143">
        <f>D5142</f>
      </c>
      <c r="P5143">
        <f>(E5143-F5143+G5143)/O5143*100</f>
      </c>
      <c r="Q5143">
        <f>H5142</f>
      </c>
      <c r="R5143">
        <f>I5142</f>
      </c>
      <c r="S5143">
        <f>H5143-H5142</f>
      </c>
      <c r="T5143">
        <f>I5143-I5142</f>
      </c>
      <c r="U5143">
        <f>(L5143-K5143)/(2*D5143*0.01)</f>
      </c>
      <c r="V5143">
        <f>(L5143+K5143)/(D5143*0.0001)</f>
      </c>
    </row>
    <row r="5144">
      <c r="A5144" t="n">
        <v>2021</v>
      </c>
      <c r="B5144" t="inlineStr">
        <is>
          <t>00146861</t>
        </is>
      </c>
      <c r="C5144" t="inlineStr">
        <is>
          <t>자화전자</t>
        </is>
      </c>
      <c r="D5144" t="n">
        <v>16106021000</v>
      </c>
      <c r="E5144" t="n">
        <v>1777589000</v>
      </c>
      <c r="F5144" t="n">
        <v>1381253000</v>
      </c>
      <c r="G5144" t="n">
        <v>286544000</v>
      </c>
      <c r="H5144" t="n">
        <v>3.25</v>
      </c>
      <c r="I5144" t="n">
        <v>3.42</v>
      </c>
      <c r="J5144" t="n">
        <v>7.2</v>
      </c>
      <c r="K5144" t="n">
        <v>-730434000</v>
      </c>
      <c r="L5144" t="n">
        <v>827230000</v>
      </c>
      <c r="M5144" t="n">
        <v>837292000</v>
      </c>
      <c r="N5144" t="n">
        <v>-751972000</v>
      </c>
      <c r="O5144">
        <f>D5143</f>
      </c>
      <c r="P5144">
        <f>(E5144-F5144+G5144)/O5144*100</f>
      </c>
      <c r="Q5144">
        <f>H5143</f>
      </c>
      <c r="R5144">
        <f>I5143</f>
      </c>
      <c r="S5144">
        <f>H5144-H5143</f>
      </c>
      <c r="T5144">
        <f>I5144-I5143</f>
      </c>
      <c r="U5144">
        <f>(L5144-K5144)/(2*D5144*0.01)</f>
      </c>
      <c r="V5144">
        <f>(L5144+K5144)/(D5144*0.0001)</f>
      </c>
    </row>
    <row r="5145">
      <c r="A5145" t="n">
        <v>2022</v>
      </c>
      <c r="B5145" t="inlineStr">
        <is>
          <t>00146861</t>
        </is>
      </c>
      <c r="C5145" t="inlineStr">
        <is>
          <t>자화전자</t>
        </is>
      </c>
      <c r="D5145" t="n">
        <v>16765580000</v>
      </c>
      <c r="E5145" t="n">
        <v>2602583000</v>
      </c>
      <c r="F5145" t="n">
        <v>1841217000</v>
      </c>
      <c r="G5145" t="n">
        <v>347145000</v>
      </c>
      <c r="H5145" t="n">
        <v>5.48</v>
      </c>
      <c r="I5145" t="n">
        <v>4.09</v>
      </c>
      <c r="J5145" t="n">
        <v>5.4</v>
      </c>
      <c r="K5145" t="n">
        <v>-549855000</v>
      </c>
      <c r="L5145" t="n">
        <v>608614000</v>
      </c>
      <c r="M5145" t="n">
        <v>629447000</v>
      </c>
      <c r="N5145" t="n">
        <v>-577422000</v>
      </c>
      <c r="O5145">
        <f>D5144</f>
      </c>
      <c r="P5145">
        <f>(E5145-F5145+G5145)/O5145*100</f>
      </c>
      <c r="Q5145">
        <f>H5144</f>
      </c>
      <c r="R5145">
        <f>I5144</f>
      </c>
      <c r="S5145">
        <f>H5145-H5144</f>
      </c>
      <c r="T5145">
        <f>I5145-I5144</f>
      </c>
      <c r="U5145">
        <f>(L5145-K5145)/(2*D5145*0.01)</f>
      </c>
      <c r="V5145">
        <f>(L5145+K5145)/(D5145*0.0001)</f>
      </c>
    </row>
    <row r="5146">
      <c r="A5146" t="n">
        <v>2023</v>
      </c>
      <c r="B5146" t="inlineStr">
        <is>
          <t>00146861</t>
        </is>
      </c>
      <c r="C5146" t="inlineStr">
        <is>
          <t>자화전자</t>
        </is>
      </c>
      <c r="D5146" t="n">
        <v>21414207000</v>
      </c>
      <c r="E5146" t="n">
        <v>4429165000</v>
      </c>
      <c r="F5146" t="n">
        <v>1423039000</v>
      </c>
      <c r="G5146" t="n">
        <v>572671000</v>
      </c>
      <c r="H5146" t="n">
        <v>4.72</v>
      </c>
      <c r="I5146" t="n">
        <v>4.11</v>
      </c>
      <c r="J5146" t="n">
        <v>6.71</v>
      </c>
      <c r="K5146" t="n">
        <v>-846848000</v>
      </c>
      <c r="L5146" t="n">
        <v>953899000</v>
      </c>
      <c r="M5146" t="n">
        <v>975788000</v>
      </c>
      <c r="N5146" t="n">
        <v>-880107000</v>
      </c>
      <c r="O5146">
        <f>D5145</f>
      </c>
      <c r="P5146">
        <f>(E5146-F5146+G5146)/O5146*100</f>
      </c>
      <c r="Q5146">
        <f>H5145</f>
      </c>
      <c r="R5146">
        <f>I5145</f>
      </c>
      <c r="S5146">
        <f>H5146-H5145</f>
      </c>
      <c r="T5146">
        <f>I5146-I5145</f>
      </c>
      <c r="U5146">
        <f>(L5146-K5146)/(2*D5146*0.01)</f>
      </c>
      <c r="V5146">
        <f>(L5146+K5146)/(D5146*0.0001)</f>
      </c>
    </row>
    <row r="5147">
      <c r="A5147" t="n">
        <v>2024</v>
      </c>
      <c r="B5147" t="inlineStr">
        <is>
          <t>00146861</t>
        </is>
      </c>
      <c r="C5147" t="inlineStr">
        <is>
          <t>자화전자</t>
        </is>
      </c>
      <c r="D5147" t="n">
        <v>28366187000</v>
      </c>
      <c r="E5147" t="n">
        <v>6162993000</v>
      </c>
      <c r="F5147" t="n">
        <v>1999798000</v>
      </c>
      <c r="G5147" t="n">
        <v>624783000</v>
      </c>
      <c r="H5147" t="n">
        <v>4.24</v>
      </c>
      <c r="I5147" t="n">
        <v>4.985</v>
      </c>
      <c r="J5147" t="n">
        <v>7.53</v>
      </c>
      <c r="K5147" t="n">
        <v>-1430358000</v>
      </c>
      <c r="L5147" t="n">
        <v>1631735000</v>
      </c>
      <c r="M5147" t="n">
        <v>1647256000</v>
      </c>
      <c r="N5147" t="n">
        <v>-1469768000</v>
      </c>
      <c r="O5147">
        <f>D5146</f>
      </c>
      <c r="P5147">
        <f>(E5147-F5147+G5147)/O5147*100</f>
      </c>
      <c r="Q5147">
        <f>H5146</f>
      </c>
      <c r="R5147">
        <f>I5146</f>
      </c>
      <c r="S5147">
        <f>H5147-H5146</f>
      </c>
      <c r="T5147">
        <f>I5147-I5146</f>
      </c>
      <c r="U5147">
        <f>(L5147-K5147)/(2*D5147*0.01)</f>
      </c>
      <c r="V5147">
        <f>(L5147+K5147)/(D5147*0.0001)</f>
      </c>
    </row>
    <row r="5148">
      <c r="A5148" t="n">
        <v>2025</v>
      </c>
      <c r="B5148" t="inlineStr">
        <is>
          <t>00146861</t>
        </is>
      </c>
      <c r="C5148" t="inlineStr">
        <is>
          <t>자화전자</t>
        </is>
      </c>
      <c r="D5148" t="n">
        <v>34057615000</v>
      </c>
      <c r="E5148" t="n">
        <v>7052466000</v>
      </c>
      <c r="F5148" t="n">
        <v>3499204000</v>
      </c>
      <c r="G5148" t="n">
        <v>862120000</v>
      </c>
      <c r="H5148" t="n">
        <v>4.685</v>
      </c>
      <c r="I5148" t="n">
        <v>5.35</v>
      </c>
      <c r="J5148" t="n">
        <v>8.65</v>
      </c>
      <c r="K5148" t="n">
        <v>-1909891000</v>
      </c>
      <c r="L5148" t="n">
        <v>2194329000</v>
      </c>
      <c r="M5148" t="n">
        <v>2206718000</v>
      </c>
      <c r="N5148" t="n">
        <v>-1954126000</v>
      </c>
      <c r="O5148">
        <f>D5147</f>
      </c>
      <c r="P5148">
        <f>(E5148-F5148+G5148)/O5148*100</f>
      </c>
      <c r="Q5148">
        <f>H5147</f>
      </c>
      <c r="R5148">
        <f>I5147</f>
      </c>
      <c r="S5148">
        <f>H5148-H5147</f>
      </c>
      <c r="T5148">
        <f>I5148-I5147</f>
      </c>
      <c r="U5148">
        <f>(L5148-K5148)/(2*D5148*0.01)</f>
      </c>
      <c r="V5148">
        <f>(L5148+K5148)/(D5148*0.0001)</f>
      </c>
    </row>
    <row r="5149">
      <c r="A5149" t="n">
        <v>2014</v>
      </c>
      <c r="B5149" t="inlineStr">
        <is>
          <t>00147082</t>
        </is>
      </c>
      <c r="C5149" t="inlineStr">
        <is>
          <t>재영솔루텍</t>
        </is>
      </c>
      <c r="D5149" t="n">
        <v>5419917000</v>
      </c>
      <c r="E5149" t="n">
        <v>884995000</v>
      </c>
      <c r="F5149" t="n">
        <v>515596000</v>
      </c>
      <c r="G5149" t="n">
        <v>123447000</v>
      </c>
      <c r="H5149" t="n">
        <v>2.65</v>
      </c>
      <c r="I5149" t="n">
        <v>5.39</v>
      </c>
      <c r="K5149" t="n">
        <v>-259784000</v>
      </c>
      <c r="L5149" t="n">
        <v>289444000</v>
      </c>
      <c r="M5149" t="n">
        <v>289022000</v>
      </c>
      <c r="N5149" t="n">
        <v>-264250000</v>
      </c>
      <c r="U5149">
        <f>(L5149-K5149)/(2*D5149*0.01)</f>
      </c>
      <c r="V5149">
        <f>(L5149+K5149)/(D5149*0.0001)</f>
      </c>
    </row>
    <row r="5150">
      <c r="A5150" t="n">
        <v>2015</v>
      </c>
      <c r="B5150" t="inlineStr">
        <is>
          <t>00147082</t>
        </is>
      </c>
      <c r="C5150" t="inlineStr">
        <is>
          <t>재영솔루텍</t>
        </is>
      </c>
      <c r="D5150" t="n">
        <v>5966240000</v>
      </c>
      <c r="E5150" t="n">
        <v>979426000</v>
      </c>
      <c r="F5150" t="n">
        <v>769733000</v>
      </c>
      <c r="G5150" t="n">
        <v>132033000</v>
      </c>
      <c r="H5150" t="n">
        <v>2.41</v>
      </c>
      <c r="I5150" t="n">
        <v>6.255</v>
      </c>
      <c r="K5150" t="n">
        <v>-291188000</v>
      </c>
      <c r="L5150" t="n">
        <v>324452000</v>
      </c>
      <c r="M5150" t="n">
        <v>323175000</v>
      </c>
      <c r="N5150" t="n">
        <v>-295535000</v>
      </c>
      <c r="O5150">
        <f>D5149</f>
      </c>
      <c r="P5150">
        <f>(E5150-F5150+G5150)/O5150*100</f>
      </c>
      <c r="Q5150">
        <f>H5149</f>
      </c>
      <c r="R5150">
        <f>I5149</f>
      </c>
      <c r="S5150">
        <f>H5150-H5149</f>
      </c>
      <c r="T5150">
        <f>I5150-I5149</f>
      </c>
      <c r="U5150">
        <f>(L5150-K5150)/(2*D5150*0.01)</f>
      </c>
      <c r="V5150">
        <f>(L5150+K5150)/(D5150*0.0001)</f>
      </c>
    </row>
    <row r="5151">
      <c r="A5151" t="n">
        <v>2016</v>
      </c>
      <c r="B5151" t="inlineStr">
        <is>
          <t>00147082</t>
        </is>
      </c>
      <c r="C5151" t="inlineStr">
        <is>
          <t>재영솔루텍</t>
        </is>
      </c>
      <c r="D5151" t="n">
        <v>6416614000</v>
      </c>
      <c r="E5151" t="n">
        <v>1054329000</v>
      </c>
      <c r="F5151" t="n">
        <v>1012358000</v>
      </c>
      <c r="G5151" t="n">
        <v>132481000</v>
      </c>
      <c r="H5151" t="n">
        <v>2.35</v>
      </c>
      <c r="I5151" t="n">
        <v>6.255</v>
      </c>
      <c r="K5151" t="n">
        <v>-306366000</v>
      </c>
      <c r="L5151" t="n">
        <v>341233000</v>
      </c>
      <c r="M5151" t="n">
        <v>339660000</v>
      </c>
      <c r="N5151" t="n">
        <v>-310750000</v>
      </c>
      <c r="O5151">
        <f>D5150</f>
      </c>
      <c r="P5151">
        <f>(E5151-F5151+G5151)/O5151*100</f>
      </c>
      <c r="Q5151">
        <f>H5150</f>
      </c>
      <c r="R5151">
        <f>I5150</f>
      </c>
      <c r="S5151">
        <f>H5151-H5150</f>
      </c>
      <c r="T5151">
        <f>I5151-I5150</f>
      </c>
      <c r="U5151">
        <f>(L5151-K5151)/(2*D5151*0.01)</f>
      </c>
      <c r="V5151">
        <f>(L5151+K5151)/(D5151*0.0001)</f>
      </c>
    </row>
    <row r="5152">
      <c r="A5152" t="n">
        <v>2017</v>
      </c>
      <c r="B5152" t="inlineStr">
        <is>
          <t>00147082</t>
        </is>
      </c>
      <c r="C5152" t="inlineStr">
        <is>
          <t>재영솔루텍</t>
        </is>
      </c>
      <c r="D5152" t="n">
        <v>5264877000</v>
      </c>
      <c r="E5152" t="n">
        <v>1022815000</v>
      </c>
      <c r="F5152" t="n">
        <v>1755930000</v>
      </c>
      <c r="G5152" t="n">
        <v>139046000</v>
      </c>
      <c r="H5152" t="n">
        <v>2.74</v>
      </c>
      <c r="I5152" t="n">
        <v>6.18</v>
      </c>
      <c r="J5152" t="n">
        <v>4.61</v>
      </c>
      <c r="K5152" t="n">
        <v>-214200000</v>
      </c>
      <c r="L5152" t="n">
        <v>236209000</v>
      </c>
      <c r="M5152" t="n">
        <v>236115000</v>
      </c>
      <c r="N5152" t="n">
        <v>-218106000</v>
      </c>
      <c r="O5152">
        <f>D5151</f>
      </c>
      <c r="P5152">
        <f>(E5152-F5152+G5152)/O5152*100</f>
      </c>
      <c r="Q5152">
        <f>H5151</f>
      </c>
      <c r="R5152">
        <f>I5151</f>
      </c>
      <c r="S5152">
        <f>H5152-H5151</f>
      </c>
      <c r="T5152">
        <f>I5152-I5151</f>
      </c>
      <c r="U5152">
        <f>(L5152-K5152)/(2*D5152*0.01)</f>
      </c>
      <c r="V5152">
        <f>(L5152+K5152)/(D5152*0.0001)</f>
      </c>
    </row>
    <row r="5153">
      <c r="A5153" t="n">
        <v>2018</v>
      </c>
      <c r="B5153" t="inlineStr">
        <is>
          <t>00147082</t>
        </is>
      </c>
      <c r="C5153" t="inlineStr">
        <is>
          <t>재영솔루텍</t>
        </is>
      </c>
      <c r="D5153" t="n">
        <v>4715944000</v>
      </c>
      <c r="E5153" t="n">
        <v>974173000</v>
      </c>
      <c r="F5153" t="n">
        <v>1393826000</v>
      </c>
      <c r="G5153" t="n">
        <v>131452000</v>
      </c>
      <c r="H5153" t="n">
        <v>2.79</v>
      </c>
      <c r="I5153" t="n">
        <v>6.175</v>
      </c>
      <c r="J5153" t="n">
        <v>4.83</v>
      </c>
      <c r="K5153" t="n">
        <v>-183961000</v>
      </c>
      <c r="L5153" t="n">
        <v>202721000</v>
      </c>
      <c r="M5153" t="n">
        <v>202746000</v>
      </c>
      <c r="N5153" t="n">
        <v>-187404000</v>
      </c>
      <c r="O5153">
        <f>D5152</f>
      </c>
      <c r="P5153">
        <f>(E5153-F5153+G5153)/O5153*100</f>
      </c>
      <c r="Q5153">
        <f>H5152</f>
      </c>
      <c r="R5153">
        <f>I5152</f>
      </c>
      <c r="S5153">
        <f>H5153-H5152</f>
      </c>
      <c r="T5153">
        <f>I5153-I5152</f>
      </c>
      <c r="U5153">
        <f>(L5153-K5153)/(2*D5153*0.01)</f>
      </c>
      <c r="V5153">
        <f>(L5153+K5153)/(D5153*0.0001)</f>
      </c>
    </row>
    <row r="5154">
      <c r="A5154" t="n">
        <v>2019</v>
      </c>
      <c r="B5154" t="inlineStr">
        <is>
          <t>00147082</t>
        </is>
      </c>
      <c r="C5154" t="inlineStr">
        <is>
          <t>재영솔루텍</t>
        </is>
      </c>
      <c r="D5154" t="n">
        <v>5170359000</v>
      </c>
      <c r="E5154" t="n">
        <v>760199000</v>
      </c>
      <c r="F5154" t="n">
        <v>1436981000</v>
      </c>
      <c r="G5154" t="n">
        <v>119768000</v>
      </c>
      <c r="H5154" t="n">
        <v>2.24</v>
      </c>
      <c r="I5154" t="n">
        <v>5.62</v>
      </c>
      <c r="J5154" t="n">
        <v>3.71</v>
      </c>
      <c r="K5154" t="n">
        <v>-138167000</v>
      </c>
      <c r="L5154" t="n">
        <v>149946000</v>
      </c>
      <c r="M5154" t="n">
        <v>149204000</v>
      </c>
      <c r="N5154" t="n">
        <v>-140100000</v>
      </c>
      <c r="O5154">
        <f>D5153</f>
      </c>
      <c r="P5154">
        <f>(E5154-F5154+G5154)/O5154*100</f>
      </c>
      <c r="Q5154">
        <f>H5153</f>
      </c>
      <c r="R5154">
        <f>I5153</f>
      </c>
      <c r="S5154">
        <f>H5154-H5153</f>
      </c>
      <c r="T5154">
        <f>I5154-I5153</f>
      </c>
      <c r="U5154">
        <f>(L5154-K5154)/(2*D5154*0.01)</f>
      </c>
      <c r="V5154">
        <f>(L5154+K5154)/(D5154*0.0001)</f>
      </c>
    </row>
    <row r="5155">
      <c r="A5155" t="n">
        <v>2020</v>
      </c>
      <c r="B5155" t="inlineStr">
        <is>
          <t>00147082</t>
        </is>
      </c>
      <c r="C5155" t="inlineStr">
        <is>
          <t>재영솔루텍</t>
        </is>
      </c>
      <c r="D5155" t="n">
        <v>3782411000</v>
      </c>
      <c r="E5155" t="n">
        <v>522730000</v>
      </c>
      <c r="F5155" t="n">
        <v>1523880000</v>
      </c>
      <c r="G5155" t="n">
        <v>87002000</v>
      </c>
      <c r="H5155" t="n">
        <v>1.29</v>
      </c>
      <c r="I5155" t="n">
        <v>4.47</v>
      </c>
      <c r="J5155" t="n">
        <v>4</v>
      </c>
      <c r="K5155" t="n">
        <v>-101024000</v>
      </c>
      <c r="L5155" t="n">
        <v>110115000</v>
      </c>
      <c r="M5155" t="n">
        <v>108510000</v>
      </c>
      <c r="N5155" t="n">
        <v>-101527000</v>
      </c>
      <c r="O5155">
        <f>D5154</f>
      </c>
      <c r="P5155">
        <f>(E5155-F5155+G5155)/O5155*100</f>
      </c>
      <c r="Q5155">
        <f>H5154</f>
      </c>
      <c r="R5155">
        <f>I5154</f>
      </c>
      <c r="S5155">
        <f>H5155-H5154</f>
      </c>
      <c r="T5155">
        <f>I5155-I5154</f>
      </c>
      <c r="U5155">
        <f>(L5155-K5155)/(2*D5155*0.01)</f>
      </c>
      <c r="V5155">
        <f>(L5155+K5155)/(D5155*0.0001)</f>
      </c>
    </row>
    <row r="5156">
      <c r="A5156" t="n">
        <v>2021</v>
      </c>
      <c r="B5156" t="inlineStr">
        <is>
          <t>00147082</t>
        </is>
      </c>
      <c r="C5156" t="inlineStr">
        <is>
          <t>재영솔루텍</t>
        </is>
      </c>
      <c r="D5156" t="n">
        <v>3622559000</v>
      </c>
      <c r="E5156" t="n">
        <v>487259000</v>
      </c>
      <c r="F5156" t="n">
        <v>721184000</v>
      </c>
      <c r="G5156" t="n">
        <v>43715000</v>
      </c>
      <c r="H5156" t="n">
        <v>1.29</v>
      </c>
      <c r="I5156" t="n">
        <v>2</v>
      </c>
      <c r="J5156" t="n">
        <v>4</v>
      </c>
      <c r="K5156" t="n">
        <v>-81479000</v>
      </c>
      <c r="L5156" t="n">
        <v>88491000</v>
      </c>
      <c r="M5156" t="n">
        <v>88113000</v>
      </c>
      <c r="N5156" t="n">
        <v>-82668000</v>
      </c>
      <c r="O5156">
        <f>D5155</f>
      </c>
      <c r="P5156">
        <f>(E5156-F5156+G5156)/O5156*100</f>
      </c>
      <c r="Q5156">
        <f>H5155</f>
      </c>
      <c r="R5156">
        <f>I5155</f>
      </c>
      <c r="S5156">
        <f>H5156-H5155</f>
      </c>
      <c r="T5156">
        <f>I5156-I5155</f>
      </c>
      <c r="U5156">
        <f>(L5156-K5156)/(2*D5156*0.01)</f>
      </c>
      <c r="V5156">
        <f>(L5156+K5156)/(D5156*0.0001)</f>
      </c>
    </row>
    <row r="5157">
      <c r="A5157" t="n">
        <v>2022</v>
      </c>
      <c r="B5157" t="inlineStr">
        <is>
          <t>00147082</t>
        </is>
      </c>
      <c r="C5157" t="inlineStr">
        <is>
          <t>재영솔루텍</t>
        </is>
      </c>
      <c r="D5157" t="n">
        <v>3513370000</v>
      </c>
      <c r="E5157" t="n">
        <v>478976000</v>
      </c>
      <c r="F5157" t="n">
        <v>431557000</v>
      </c>
      <c r="G5157" t="n">
        <v>71802000</v>
      </c>
      <c r="H5157" t="n">
        <v>5.13</v>
      </c>
      <c r="I5157" t="n">
        <v>2</v>
      </c>
      <c r="J5157" t="n">
        <v>4</v>
      </c>
      <c r="K5157" t="n">
        <v>-94582000</v>
      </c>
      <c r="L5157" t="n">
        <v>196117000</v>
      </c>
      <c r="M5157" t="n">
        <v>-104052000</v>
      </c>
      <c r="N5157" t="n">
        <v>-202615000</v>
      </c>
      <c r="O5157">
        <f>D5156</f>
      </c>
      <c r="P5157">
        <f>(E5157-F5157+G5157)/O5157*100</f>
      </c>
      <c r="Q5157">
        <f>H5156</f>
      </c>
      <c r="R5157">
        <f>I5156</f>
      </c>
      <c r="S5157">
        <f>H5157-H5156</f>
      </c>
      <c r="T5157">
        <f>I5157-I5156</f>
      </c>
      <c r="U5157">
        <f>(L5157-K5157)/(2*D5157*0.01)</f>
      </c>
      <c r="V5157">
        <f>(L5157+K5157)/(D5157*0.0001)</f>
      </c>
    </row>
    <row r="5158">
      <c r="A5158" t="n">
        <v>2023</v>
      </c>
      <c r="B5158" t="inlineStr">
        <is>
          <t>00147082</t>
        </is>
      </c>
      <c r="C5158" t="inlineStr">
        <is>
          <t>재영솔루텍</t>
        </is>
      </c>
      <c r="D5158" t="n">
        <v>4051772000</v>
      </c>
      <c r="E5158" t="n">
        <v>416500000</v>
      </c>
      <c r="F5158" t="n">
        <v>291990000</v>
      </c>
      <c r="G5158" t="n">
        <v>168013000</v>
      </c>
      <c r="H5158" t="n">
        <v>3.82</v>
      </c>
      <c r="I5158" t="n">
        <v>2</v>
      </c>
      <c r="J5158" t="n">
        <v>4</v>
      </c>
      <c r="K5158" t="n">
        <v>-113472000</v>
      </c>
      <c r="L5158" t="n">
        <v>122099000</v>
      </c>
      <c r="M5158" t="n">
        <v>123499000</v>
      </c>
      <c r="N5158" t="n">
        <v>-116814000</v>
      </c>
      <c r="O5158">
        <f>D5157</f>
      </c>
      <c r="P5158">
        <f>(E5158-F5158+G5158)/O5158*100</f>
      </c>
      <c r="Q5158">
        <f>H5157</f>
      </c>
      <c r="R5158">
        <f>I5157</f>
      </c>
      <c r="S5158">
        <f>H5158-H5157</f>
      </c>
      <c r="T5158">
        <f>I5158-I5157</f>
      </c>
      <c r="U5158">
        <f>(L5158-K5158)/(2*D5158*0.01)</f>
      </c>
      <c r="V5158">
        <f>(L5158+K5158)/(D5158*0.0001)</f>
      </c>
    </row>
    <row r="5159">
      <c r="A5159" t="n">
        <v>2024</v>
      </c>
      <c r="B5159" t="inlineStr">
        <is>
          <t>00147082</t>
        </is>
      </c>
      <c r="C5159" t="inlineStr">
        <is>
          <t>재영솔루텍</t>
        </is>
      </c>
      <c r="D5159" t="n">
        <v>3570919000</v>
      </c>
      <c r="E5159" t="n">
        <v>443175000</v>
      </c>
      <c r="F5159" t="n">
        <v>1106971000</v>
      </c>
      <c r="G5159" t="n">
        <v>143965000</v>
      </c>
      <c r="H5159" t="n">
        <v>3.59</v>
      </c>
      <c r="I5159" t="n">
        <v>2</v>
      </c>
      <c r="J5159" t="n">
        <v>2.71</v>
      </c>
      <c r="K5159" t="n">
        <v>-90613000</v>
      </c>
      <c r="L5159" t="n">
        <v>96607000</v>
      </c>
      <c r="M5159" t="n">
        <v>97524000</v>
      </c>
      <c r="N5159" t="n">
        <v>-93113000</v>
      </c>
      <c r="O5159">
        <f>D5158</f>
      </c>
      <c r="P5159">
        <f>(E5159-F5159+G5159)/O5159*100</f>
      </c>
      <c r="Q5159">
        <f>H5158</f>
      </c>
      <c r="R5159">
        <f>I5158</f>
      </c>
      <c r="S5159">
        <f>H5159-H5158</f>
      </c>
      <c r="T5159">
        <f>I5159-I5158</f>
      </c>
      <c r="U5159">
        <f>(L5159-K5159)/(2*D5159*0.01)</f>
      </c>
      <c r="V5159">
        <f>(L5159+K5159)/(D5159*0.0001)</f>
      </c>
    </row>
    <row r="5160">
      <c r="A5160" t="n">
        <v>2025</v>
      </c>
      <c r="B5160" t="inlineStr">
        <is>
          <t>00147082</t>
        </is>
      </c>
      <c r="C5160" t="inlineStr">
        <is>
          <t>재영솔루텍</t>
        </is>
      </c>
      <c r="D5160" t="n">
        <v>3301265000</v>
      </c>
      <c r="E5160" t="n">
        <v>408730000</v>
      </c>
      <c r="F5160" t="n">
        <v>944248000</v>
      </c>
      <c r="G5160" t="n">
        <v>106513000</v>
      </c>
      <c r="H5160" t="n">
        <v>3.77</v>
      </c>
      <c r="I5160" t="n">
        <v>2</v>
      </c>
      <c r="J5160" t="n">
        <v>2.66</v>
      </c>
      <c r="K5160" t="n">
        <v>-82035000</v>
      </c>
      <c r="L5160" t="n">
        <v>87402000</v>
      </c>
      <c r="M5160" t="n">
        <v>88390000</v>
      </c>
      <c r="N5160" t="n">
        <v>-84440000</v>
      </c>
      <c r="O5160">
        <f>D5159</f>
      </c>
      <c r="P5160">
        <f>(E5160-F5160+G5160)/O5160*100</f>
      </c>
      <c r="Q5160">
        <f>H5159</f>
      </c>
      <c r="R5160">
        <f>I5159</f>
      </c>
      <c r="S5160">
        <f>H5160-H5159</f>
      </c>
      <c r="T5160">
        <f>I5160-I5159</f>
      </c>
      <c r="U5160">
        <f>(L5160-K5160)/(2*D5160*0.01)</f>
      </c>
      <c r="V5160">
        <f>(L5160+K5160)/(D5160*0.0001)</f>
      </c>
    </row>
    <row r="5161">
      <c r="A5161" t="n">
        <v>2014</v>
      </c>
      <c r="B5161" t="inlineStr">
        <is>
          <t>00147152</t>
        </is>
      </c>
      <c r="C5161" t="inlineStr">
        <is>
          <t>유니크</t>
        </is>
      </c>
      <c r="D5161" t="n">
        <v>14919446000</v>
      </c>
      <c r="E5161" t="n">
        <v>2722829000</v>
      </c>
      <c r="F5161" t="n">
        <v>589146000</v>
      </c>
      <c r="G5161" t="n">
        <v>339220000</v>
      </c>
      <c r="H5161" t="n">
        <v>3.33</v>
      </c>
      <c r="I5161" t="n">
        <v>6</v>
      </c>
      <c r="J5161" t="n">
        <v>20.61</v>
      </c>
    </row>
    <row r="5162">
      <c r="A5162" t="n">
        <v>2015</v>
      </c>
      <c r="B5162" t="inlineStr">
        <is>
          <t>00147152</t>
        </is>
      </c>
      <c r="C5162" t="inlineStr">
        <is>
          <t>유니크</t>
        </is>
      </c>
      <c r="D5162" t="n">
        <v>19647984000</v>
      </c>
      <c r="E5162" t="n">
        <v>3371180000</v>
      </c>
      <c r="F5162" t="n">
        <v>804601000</v>
      </c>
      <c r="G5162" t="n">
        <v>409056000</v>
      </c>
      <c r="H5162" t="n">
        <v>2.86</v>
      </c>
      <c r="I5162" t="n">
        <v>6</v>
      </c>
      <c r="J5162" t="n">
        <v>20.65</v>
      </c>
      <c r="K5162" t="n">
        <v>-2281757960</v>
      </c>
      <c r="L5162" t="n">
        <v>2814145010</v>
      </c>
      <c r="M5162" t="n">
        <v>2733091364</v>
      </c>
      <c r="N5162" t="n">
        <v>-2263521784</v>
      </c>
      <c r="O5162">
        <f>D5161</f>
      </c>
      <c r="P5162">
        <f>(E5162-F5162+G5162)/O5162*100</f>
      </c>
      <c r="Q5162">
        <f>H5161</f>
      </c>
      <c r="R5162">
        <f>I5161</f>
      </c>
      <c r="S5162">
        <f>H5162-H5161</f>
      </c>
      <c r="T5162">
        <f>I5162-I5161</f>
      </c>
      <c r="U5162">
        <f>(L5162-K5162)/(2*D5162*0.01)</f>
      </c>
      <c r="V5162">
        <f>(L5162+K5162)/(D5162*0.0001)</f>
      </c>
    </row>
    <row r="5163">
      <c r="A5163" t="n">
        <v>2016</v>
      </c>
      <c r="B5163" t="inlineStr">
        <is>
          <t>00147152</t>
        </is>
      </c>
      <c r="C5163" t="inlineStr">
        <is>
          <t>유니크</t>
        </is>
      </c>
      <c r="D5163" t="n">
        <v>23348547000</v>
      </c>
      <c r="E5163" t="n">
        <v>3925671000</v>
      </c>
      <c r="F5163" t="n">
        <v>300362000</v>
      </c>
      <c r="G5163" t="n">
        <v>493719000</v>
      </c>
      <c r="H5163" t="n">
        <v>2.93</v>
      </c>
      <c r="I5163" t="n">
        <v>6</v>
      </c>
      <c r="J5163" t="n">
        <v>13.81</v>
      </c>
      <c r="K5163" t="n">
        <v>-2677852000</v>
      </c>
      <c r="L5163" t="n">
        <v>3291312000</v>
      </c>
      <c r="M5163" t="n">
        <v>3194176000</v>
      </c>
      <c r="N5163" t="n">
        <v>-2656536000</v>
      </c>
      <c r="O5163">
        <f>D5162</f>
      </c>
      <c r="P5163">
        <f>(E5163-F5163+G5163)/O5163*100</f>
      </c>
      <c r="Q5163">
        <f>H5162</f>
      </c>
      <c r="R5163">
        <f>I5162</f>
      </c>
      <c r="S5163">
        <f>H5163-H5162</f>
      </c>
      <c r="T5163">
        <f>I5163-I5162</f>
      </c>
      <c r="U5163">
        <f>(L5163-K5163)/(2*D5163*0.01)</f>
      </c>
      <c r="V5163">
        <f>(L5163+K5163)/(D5163*0.0001)</f>
      </c>
    </row>
    <row r="5164">
      <c r="A5164" t="n">
        <v>2017</v>
      </c>
      <c r="B5164" t="inlineStr">
        <is>
          <t>00147152</t>
        </is>
      </c>
      <c r="C5164" t="inlineStr">
        <is>
          <t>유니크</t>
        </is>
      </c>
      <c r="D5164" t="n">
        <v>16331860000</v>
      </c>
      <c r="E5164" t="n">
        <v>4130019000</v>
      </c>
      <c r="F5164" t="n">
        <v>937797000</v>
      </c>
      <c r="G5164" t="n">
        <v>587043000</v>
      </c>
      <c r="H5164" t="n">
        <v>3.32</v>
      </c>
      <c r="I5164" t="n">
        <v>6</v>
      </c>
      <c r="J5164" t="n">
        <v>13.91</v>
      </c>
      <c r="K5164" t="n">
        <v>-1897969460</v>
      </c>
      <c r="L5164" t="n">
        <v>2348968680</v>
      </c>
      <c r="M5164" t="n">
        <v>2288759720</v>
      </c>
      <c r="N5164" t="n">
        <v>-1886535300</v>
      </c>
      <c r="O5164">
        <f>D5163</f>
      </c>
      <c r="P5164">
        <f>(E5164-F5164+G5164)/O5164*100</f>
      </c>
      <c r="Q5164">
        <f>H5163</f>
      </c>
      <c r="R5164">
        <f>I5163</f>
      </c>
      <c r="S5164">
        <f>H5164-H5163</f>
      </c>
      <c r="T5164">
        <f>I5164-I5163</f>
      </c>
      <c r="U5164">
        <f>(L5164-K5164)/(2*D5164*0.01)</f>
      </c>
      <c r="V5164">
        <f>(L5164+K5164)/(D5164*0.0001)</f>
      </c>
    </row>
    <row r="5165">
      <c r="A5165" t="n">
        <v>2018</v>
      </c>
      <c r="B5165" t="inlineStr">
        <is>
          <t>00147152</t>
        </is>
      </c>
      <c r="C5165" t="inlineStr">
        <is>
          <t>유니크</t>
        </is>
      </c>
      <c r="D5165" t="n">
        <v>16406646000</v>
      </c>
      <c r="E5165" t="n">
        <v>2822420000</v>
      </c>
      <c r="F5165" t="n">
        <v>3041394000</v>
      </c>
      <c r="G5165" t="n">
        <v>472353000</v>
      </c>
      <c r="H5165" t="n">
        <v>2.84</v>
      </c>
      <c r="I5165" t="n">
        <v>6</v>
      </c>
      <c r="J5165" t="n">
        <v>15.66</v>
      </c>
      <c r="K5165" t="n">
        <v>-2031838000</v>
      </c>
      <c r="L5165" t="n">
        <v>2527486000</v>
      </c>
      <c r="M5165" t="n">
        <v>2453066000</v>
      </c>
      <c r="N5165" t="n">
        <v>-2019294000</v>
      </c>
      <c r="O5165">
        <f>D5164</f>
      </c>
      <c r="P5165">
        <f>(E5165-F5165+G5165)/O5165*100</f>
      </c>
      <c r="Q5165">
        <f>H5164</f>
      </c>
      <c r="R5165">
        <f>I5164</f>
      </c>
      <c r="S5165">
        <f>H5165-H5164</f>
      </c>
      <c r="T5165">
        <f>I5165-I5164</f>
      </c>
      <c r="U5165">
        <f>(L5165-K5165)/(2*D5165*0.01)</f>
      </c>
      <c r="V5165">
        <f>(L5165+K5165)/(D5165*0.0001)</f>
      </c>
    </row>
    <row r="5166">
      <c r="A5166" t="n">
        <v>2019</v>
      </c>
      <c r="B5166" t="inlineStr">
        <is>
          <t>00147152</t>
        </is>
      </c>
      <c r="C5166" t="inlineStr">
        <is>
          <t>유니크</t>
        </is>
      </c>
      <c r="D5166" t="n">
        <v>18390985000</v>
      </c>
      <c r="E5166" t="n">
        <v>2549635000</v>
      </c>
      <c r="F5166" t="n">
        <v>2359096000</v>
      </c>
      <c r="G5166" t="n">
        <v>412088000</v>
      </c>
      <c r="H5166" t="n">
        <v>2.52</v>
      </c>
      <c r="I5166" t="n">
        <v>5.98</v>
      </c>
      <c r="J5166" t="n">
        <v>15.66</v>
      </c>
      <c r="K5166" t="n">
        <v>-2292506540</v>
      </c>
      <c r="L5166" t="n">
        <v>2845267230</v>
      </c>
      <c r="M5166" t="n">
        <v>2756518320</v>
      </c>
      <c r="N5166" t="n">
        <v>-2268849420</v>
      </c>
      <c r="O5166">
        <f>D5165</f>
      </c>
      <c r="P5166">
        <f>(E5166-F5166+G5166)/O5166*100</f>
      </c>
      <c r="Q5166">
        <f>H5165</f>
      </c>
      <c r="R5166">
        <f>I5165</f>
      </c>
      <c r="S5166">
        <f>H5166-H5165</f>
      </c>
      <c r="T5166">
        <f>I5166-I5165</f>
      </c>
      <c r="U5166">
        <f>(L5166-K5166)/(2*D5166*0.01)</f>
      </c>
      <c r="V5166">
        <f>(L5166+K5166)/(D5166*0.0001)</f>
      </c>
    </row>
    <row r="5167">
      <c r="A5167" t="n">
        <v>2025</v>
      </c>
      <c r="B5167" t="inlineStr">
        <is>
          <t>00147152</t>
        </is>
      </c>
      <c r="C5167" t="inlineStr">
        <is>
          <t>유니크</t>
        </is>
      </c>
      <c r="D5167" t="n">
        <v>18220429000</v>
      </c>
      <c r="E5167" t="n">
        <v>1648980000</v>
      </c>
      <c r="F5167" t="n">
        <v>2415573000</v>
      </c>
      <c r="G5167" t="n">
        <v>578027000</v>
      </c>
      <c r="H5167" t="n">
        <v>4.61</v>
      </c>
      <c r="I5167" t="n">
        <v>4.93</v>
      </c>
      <c r="J5167" t="n">
        <v>11.79</v>
      </c>
      <c r="K5167" t="n">
        <v>-1308929620</v>
      </c>
      <c r="L5167" t="n">
        <v>1543689876</v>
      </c>
      <c r="M5167" t="n">
        <v>1543689876</v>
      </c>
      <c r="N5167" t="n">
        <v>-1308929620</v>
      </c>
      <c r="U5167">
        <f>(L5167-K5167)/(2*D5167*0.01)</f>
      </c>
      <c r="V5167">
        <f>(L5167+K5167)/(D5167*0.0001)</f>
      </c>
    </row>
    <row r="5168">
      <c r="A5168" t="n">
        <v>2014</v>
      </c>
      <c r="B5168" t="inlineStr">
        <is>
          <t>00147222</t>
        </is>
      </c>
      <c r="C5168" t="inlineStr">
        <is>
          <t>전방</t>
        </is>
      </c>
      <c r="D5168" t="n">
        <v>15630451000</v>
      </c>
      <c r="E5168" t="n">
        <v>1986281000</v>
      </c>
      <c r="F5168" t="n">
        <v>2215423000</v>
      </c>
      <c r="G5168" t="n">
        <v>451859000</v>
      </c>
      <c r="H5168" t="n">
        <v>2.555</v>
      </c>
      <c r="I5168" t="n">
        <v>5.105</v>
      </c>
      <c r="K5168" t="n">
        <v>-579422000</v>
      </c>
      <c r="L5168" t="n">
        <v>634282000</v>
      </c>
      <c r="M5168" t="n">
        <v>625714000</v>
      </c>
      <c r="N5168" t="n">
        <v>-582868000</v>
      </c>
      <c r="U5168">
        <f>(L5168-K5168)/(2*D5168*0.01)</f>
      </c>
      <c r="V5168">
        <f>(L5168+K5168)/(D5168*0.0001)</f>
      </c>
    </row>
    <row r="5169">
      <c r="A5169" t="n">
        <v>2015</v>
      </c>
      <c r="B5169" t="inlineStr">
        <is>
          <t>00147222</t>
        </is>
      </c>
      <c r="C5169" t="inlineStr">
        <is>
          <t>전방</t>
        </is>
      </c>
      <c r="D5169" t="n">
        <v>15209210000</v>
      </c>
      <c r="E5169" t="n">
        <v>2059054000</v>
      </c>
      <c r="F5169" t="n">
        <v>2667267000</v>
      </c>
      <c r="G5169" t="n">
        <v>347487000</v>
      </c>
      <c r="H5169" t="n">
        <v>2.315</v>
      </c>
      <c r="I5169" t="n">
        <v>4.07</v>
      </c>
      <c r="K5169" t="n">
        <v>-463794000</v>
      </c>
      <c r="L5169" t="n">
        <v>500822000</v>
      </c>
      <c r="M5169" t="n">
        <v>494890000</v>
      </c>
      <c r="N5169" t="n">
        <v>-467220000</v>
      </c>
      <c r="O5169">
        <f>D5168</f>
      </c>
      <c r="P5169">
        <f>(E5169-F5169+G5169)/O5169*100</f>
      </c>
      <c r="Q5169">
        <f>H5168</f>
      </c>
      <c r="R5169">
        <f>I5168</f>
      </c>
      <c r="S5169">
        <f>H5169-H5168</f>
      </c>
      <c r="T5169">
        <f>I5169-I5168</f>
      </c>
      <c r="U5169">
        <f>(L5169-K5169)/(2*D5169*0.01)</f>
      </c>
      <c r="V5169">
        <f>(L5169+K5169)/(D5169*0.0001)</f>
      </c>
    </row>
    <row r="5170">
      <c r="A5170" t="n">
        <v>2016</v>
      </c>
      <c r="B5170" t="inlineStr">
        <is>
          <t>00147222</t>
        </is>
      </c>
      <c r="C5170" t="inlineStr">
        <is>
          <t>전방</t>
        </is>
      </c>
      <c r="D5170" t="n">
        <v>14783421000</v>
      </c>
      <c r="E5170" t="n">
        <v>1817528000</v>
      </c>
      <c r="F5170" t="n">
        <v>2740050000</v>
      </c>
      <c r="G5170" t="n">
        <v>291647000</v>
      </c>
      <c r="H5170" t="n">
        <v>2.135</v>
      </c>
      <c r="I5170" t="n">
        <v>4.005</v>
      </c>
      <c r="K5170" t="n">
        <v>-484764000</v>
      </c>
      <c r="L5170" t="n">
        <v>-463794000</v>
      </c>
      <c r="M5170" t="n">
        <v>516768000</v>
      </c>
      <c r="N5170" t="n">
        <v>494890000</v>
      </c>
      <c r="O5170">
        <f>D5169</f>
      </c>
      <c r="P5170">
        <f>(E5170-F5170+G5170)/O5170*100</f>
      </c>
      <c r="Q5170">
        <f>H5169</f>
      </c>
      <c r="R5170">
        <f>I5169</f>
      </c>
      <c r="S5170">
        <f>H5170-H5169</f>
      </c>
      <c r="T5170">
        <f>I5170-I5169</f>
      </c>
      <c r="U5170">
        <f>(L5170-K5170)/(2*D5170*0.01)</f>
      </c>
    </row>
    <row r="5171">
      <c r="A5171" t="n">
        <v>2017</v>
      </c>
      <c r="B5171" t="inlineStr">
        <is>
          <t>00147222</t>
        </is>
      </c>
      <c r="C5171" t="inlineStr">
        <is>
          <t>전방</t>
        </is>
      </c>
      <c r="D5171" t="n">
        <v>11414219000</v>
      </c>
      <c r="E5171" t="n">
        <v>1531784000</v>
      </c>
      <c r="F5171" t="n">
        <v>4628875000</v>
      </c>
      <c r="G5171" t="n">
        <v>212063000</v>
      </c>
      <c r="H5171" t="n">
        <v>2.54</v>
      </c>
      <c r="I5171" t="n">
        <v>4.78</v>
      </c>
      <c r="K5171" t="n">
        <v>-371138000</v>
      </c>
      <c r="L5171" t="n">
        <v>400199000</v>
      </c>
      <c r="M5171" t="n">
        <v>391832000</v>
      </c>
      <c r="N5171" t="n">
        <v>-370631000</v>
      </c>
      <c r="O5171">
        <f>D5170</f>
      </c>
      <c r="P5171">
        <f>(E5171-F5171+G5171)/O5171*100</f>
      </c>
      <c r="Q5171">
        <f>H5170</f>
      </c>
      <c r="R5171">
        <f>I5170</f>
      </c>
      <c r="S5171">
        <f>H5171-H5170</f>
      </c>
      <c r="T5171">
        <f>I5171-I5170</f>
      </c>
      <c r="U5171">
        <f>(L5171-K5171)/(2*D5171*0.01)</f>
      </c>
      <c r="V5171">
        <f>(L5171+K5171)/(D5171*0.0001)</f>
      </c>
    </row>
    <row r="5172">
      <c r="A5172" t="n">
        <v>2018</v>
      </c>
      <c r="B5172" t="inlineStr">
        <is>
          <t>00147222</t>
        </is>
      </c>
      <c r="C5172" t="inlineStr">
        <is>
          <t>전방</t>
        </is>
      </c>
      <c r="D5172" t="n">
        <v>10856648000</v>
      </c>
      <c r="E5172" t="n">
        <v>1194298000</v>
      </c>
      <c r="F5172" t="n">
        <v>2083897000</v>
      </c>
      <c r="G5172" t="n">
        <v>231528000</v>
      </c>
      <c r="H5172" t="n">
        <v>2.64</v>
      </c>
      <c r="I5172" t="n">
        <v>4.93</v>
      </c>
      <c r="K5172" t="n">
        <v>-306574000</v>
      </c>
      <c r="L5172" t="n">
        <v>328422000</v>
      </c>
      <c r="M5172" t="n">
        <v>320484000</v>
      </c>
      <c r="N5172" t="n">
        <v>-305151000</v>
      </c>
      <c r="O5172">
        <f>D5171</f>
      </c>
      <c r="P5172">
        <f>(E5172-F5172+G5172)/O5172*100</f>
      </c>
      <c r="Q5172">
        <f>H5171</f>
      </c>
      <c r="R5172">
        <f>I5171</f>
      </c>
      <c r="S5172">
        <f>H5172-H5171</f>
      </c>
      <c r="T5172">
        <f>I5172-I5171</f>
      </c>
      <c r="U5172">
        <f>(L5172-K5172)/(2*D5172*0.01)</f>
      </c>
      <c r="V5172">
        <f>(L5172+K5172)/(D5172*0.0001)</f>
      </c>
    </row>
    <row r="5173">
      <c r="A5173" t="n">
        <v>2019</v>
      </c>
      <c r="B5173" t="inlineStr">
        <is>
          <t>00147222</t>
        </is>
      </c>
      <c r="C5173" t="inlineStr">
        <is>
          <t>전방</t>
        </is>
      </c>
      <c r="D5173" t="n">
        <v>10141747000</v>
      </c>
      <c r="E5173" t="n">
        <v>1029177000</v>
      </c>
      <c r="F5173" t="n">
        <v>2681059000</v>
      </c>
      <c r="G5173" t="n">
        <v>222146000</v>
      </c>
      <c r="H5173" t="n">
        <v>1.72</v>
      </c>
      <c r="I5173" t="n">
        <v>4.87</v>
      </c>
      <c r="K5173" t="n">
        <v>-254935000</v>
      </c>
      <c r="L5173" t="n">
        <v>-306574000</v>
      </c>
      <c r="M5173" t="n">
        <v>264233000</v>
      </c>
      <c r="N5173" t="n">
        <v>-320484000</v>
      </c>
      <c r="O5173">
        <f>D5172</f>
      </c>
      <c r="P5173">
        <f>(E5173-F5173+G5173)/O5173*100</f>
      </c>
      <c r="Q5173">
        <f>H5172</f>
      </c>
      <c r="R5173">
        <f>I5172</f>
      </c>
      <c r="S5173">
        <f>H5173-H5172</f>
      </c>
      <c r="T5173">
        <f>I5173-I5172</f>
      </c>
    </row>
    <row r="5174">
      <c r="A5174" t="n">
        <v>2020</v>
      </c>
      <c r="B5174" t="inlineStr">
        <is>
          <t>00147222</t>
        </is>
      </c>
      <c r="C5174" t="inlineStr">
        <is>
          <t>전방</t>
        </is>
      </c>
      <c r="D5174" t="n">
        <v>11100561000</v>
      </c>
      <c r="E5174" t="n">
        <v>1011961000</v>
      </c>
      <c r="F5174" t="n">
        <v>1023345000</v>
      </c>
      <c r="G5174" t="n">
        <v>130409000</v>
      </c>
      <c r="H5174" t="n">
        <v>1.76</v>
      </c>
      <c r="I5174" t="n">
        <v>5.06</v>
      </c>
      <c r="K5174" t="n">
        <v>-299785000</v>
      </c>
      <c r="L5174" t="n">
        <v>321853000</v>
      </c>
      <c r="M5174" t="n">
        <v>312542000</v>
      </c>
      <c r="N5174" t="n">
        <v>-296954000</v>
      </c>
      <c r="O5174">
        <f>D5173</f>
      </c>
      <c r="P5174">
        <f>(E5174-F5174+G5174)/O5174*100</f>
      </c>
      <c r="Q5174">
        <f>H5173</f>
      </c>
      <c r="R5174">
        <f>I5173</f>
      </c>
      <c r="S5174">
        <f>H5174-H5173</f>
      </c>
      <c r="T5174">
        <f>I5174-I5173</f>
      </c>
      <c r="U5174">
        <f>(L5174-K5174)/(2*D5174*0.01)</f>
      </c>
      <c r="V5174">
        <f>(L5174+K5174)/(D5174*0.0001)</f>
      </c>
    </row>
    <row r="5175">
      <c r="A5175" t="n">
        <v>2021</v>
      </c>
      <c r="B5175" t="inlineStr">
        <is>
          <t>00147222</t>
        </is>
      </c>
      <c r="C5175" t="inlineStr">
        <is>
          <t>전방</t>
        </is>
      </c>
      <c r="D5175" t="n">
        <v>10866204000</v>
      </c>
      <c r="E5175" t="n">
        <v>1000302000</v>
      </c>
      <c r="F5175" t="n">
        <v>1150083000</v>
      </c>
      <c r="G5175" t="n">
        <v>146666000</v>
      </c>
      <c r="H5175" t="n">
        <v>2.54</v>
      </c>
      <c r="I5175" t="n">
        <v>5.09</v>
      </c>
      <c r="K5175" t="n">
        <v>-293728000</v>
      </c>
      <c r="L5175" t="n">
        <v>316341000</v>
      </c>
      <c r="M5175" t="n">
        <v>309566000</v>
      </c>
      <c r="N5175" t="n">
        <v>-293105000</v>
      </c>
      <c r="O5175">
        <f>D5174</f>
      </c>
      <c r="P5175">
        <f>(E5175-F5175+G5175)/O5175*100</f>
      </c>
      <c r="Q5175">
        <f>H5174</f>
      </c>
      <c r="R5175">
        <f>I5174</f>
      </c>
      <c r="S5175">
        <f>H5175-H5174</f>
      </c>
      <c r="T5175">
        <f>I5175-I5174</f>
      </c>
      <c r="U5175">
        <f>(L5175-K5175)/(2*D5175*0.01)</f>
      </c>
      <c r="V5175">
        <f>(L5175+K5175)/(D5175*0.0001)</f>
      </c>
    </row>
    <row r="5176">
      <c r="A5176" t="n">
        <v>2022</v>
      </c>
      <c r="B5176" t="inlineStr">
        <is>
          <t>00147222</t>
        </is>
      </c>
      <c r="C5176" t="inlineStr">
        <is>
          <t>전방</t>
        </is>
      </c>
      <c r="D5176" t="n">
        <v>9779673000</v>
      </c>
      <c r="E5176" t="n">
        <v>939389000</v>
      </c>
      <c r="F5176" t="n">
        <v>1602750000</v>
      </c>
      <c r="G5176" t="n">
        <v>204932000</v>
      </c>
      <c r="H5176" t="n">
        <v>5.22</v>
      </c>
      <c r="I5176" t="n">
        <v>5.48</v>
      </c>
      <c r="K5176" t="n">
        <v>-272059000</v>
      </c>
      <c r="L5176" t="n">
        <v>294565000</v>
      </c>
      <c r="M5176" t="n">
        <v>294115000</v>
      </c>
      <c r="N5176" t="n">
        <v>-276637000</v>
      </c>
      <c r="O5176">
        <f>D5175</f>
      </c>
      <c r="P5176">
        <f>(E5176-F5176+G5176)/O5176*100</f>
      </c>
      <c r="Q5176">
        <f>H5175</f>
      </c>
      <c r="R5176">
        <f>I5175</f>
      </c>
      <c r="S5176">
        <f>H5176-H5175</f>
      </c>
      <c r="T5176">
        <f>I5176-I5175</f>
      </c>
      <c r="U5176">
        <f>(L5176-K5176)/(2*D5176*0.01)</f>
      </c>
      <c r="V5176">
        <f>(L5176+K5176)/(D5176*0.0001)</f>
      </c>
    </row>
    <row r="5177">
      <c r="A5177" t="n">
        <v>2023</v>
      </c>
      <c r="B5177" t="inlineStr">
        <is>
          <t>00147222</t>
        </is>
      </c>
      <c r="C5177" t="inlineStr">
        <is>
          <t>전방</t>
        </is>
      </c>
      <c r="D5177" t="n">
        <v>5539078000</v>
      </c>
      <c r="E5177" t="n">
        <v>860479000</v>
      </c>
      <c r="F5177" t="n">
        <v>6010286000</v>
      </c>
      <c r="G5177" t="n">
        <v>346657000</v>
      </c>
      <c r="H5177" t="n">
        <v>3.98</v>
      </c>
      <c r="I5177" t="n">
        <v>5.61</v>
      </c>
      <c r="K5177" t="n">
        <v>-82875000</v>
      </c>
      <c r="L5177" t="n">
        <v>87566000</v>
      </c>
      <c r="M5177" t="n">
        <v>86703000</v>
      </c>
      <c r="N5177" t="n">
        <v>-83588000</v>
      </c>
      <c r="O5177">
        <f>D5176</f>
      </c>
      <c r="P5177">
        <f>(E5177-F5177+G5177)/O5177*100</f>
      </c>
      <c r="Q5177">
        <f>H5176</f>
      </c>
      <c r="R5177">
        <f>I5176</f>
      </c>
      <c r="S5177">
        <f>H5177-H5176</f>
      </c>
      <c r="T5177">
        <f>I5177-I5176</f>
      </c>
      <c r="U5177">
        <f>(L5177-K5177)/(2*D5177*0.01)</f>
      </c>
      <c r="V5177">
        <f>(L5177+K5177)/(D5177*0.0001)</f>
      </c>
    </row>
    <row r="5178">
      <c r="A5178" t="n">
        <v>2024</v>
      </c>
      <c r="B5178" t="inlineStr">
        <is>
          <t>00147222</t>
        </is>
      </c>
      <c r="C5178" t="inlineStr">
        <is>
          <t>전방</t>
        </is>
      </c>
      <c r="D5178" t="n">
        <v>5383758000</v>
      </c>
      <c r="E5178" t="n">
        <v>114778000</v>
      </c>
      <c r="H5178" t="n">
        <v>3.32</v>
      </c>
      <c r="I5178" t="n">
        <v>3.96</v>
      </c>
      <c r="K5178" t="n">
        <v>-57354000</v>
      </c>
      <c r="L5178" t="n">
        <v>60068000</v>
      </c>
      <c r="M5178" t="n">
        <v>59658000</v>
      </c>
      <c r="N5178" t="n">
        <v>-58014000</v>
      </c>
      <c r="O5178">
        <f>D5177</f>
      </c>
      <c r="Q5178">
        <f>H5177</f>
      </c>
      <c r="R5178">
        <f>I5177</f>
      </c>
      <c r="S5178">
        <f>H5178-H5177</f>
      </c>
      <c r="T5178">
        <f>I5178-I5177</f>
      </c>
      <c r="U5178">
        <f>(L5178-K5178)/(2*D5178*0.01)</f>
      </c>
      <c r="V5178">
        <f>(L5178+K5178)/(D5178*0.0001)</f>
      </c>
    </row>
    <row r="5179">
      <c r="A5179" t="n">
        <v>2025</v>
      </c>
      <c r="B5179" t="inlineStr">
        <is>
          <t>00147222</t>
        </is>
      </c>
      <c r="C5179" t="inlineStr">
        <is>
          <t>전방</t>
        </is>
      </c>
      <c r="D5179" t="n">
        <v>5345395000</v>
      </c>
      <c r="E5179" t="n">
        <v>423352000</v>
      </c>
      <c r="F5179" t="n">
        <v>738459000</v>
      </c>
      <c r="G5179" t="n">
        <v>91111000</v>
      </c>
      <c r="H5179" t="n">
        <v>3.36</v>
      </c>
      <c r="I5179" t="n">
        <v>4.33</v>
      </c>
      <c r="K5179" t="n">
        <v>-43845000</v>
      </c>
      <c r="L5179" t="n">
        <v>45603000</v>
      </c>
      <c r="M5179" t="n">
        <v>45391000</v>
      </c>
      <c r="N5179" t="n">
        <v>-44430000</v>
      </c>
      <c r="O5179">
        <f>D5178</f>
      </c>
      <c r="P5179">
        <f>(E5179-F5179+G5179)/O5179*100</f>
      </c>
      <c r="Q5179">
        <f>H5178</f>
      </c>
      <c r="R5179">
        <f>I5178</f>
      </c>
      <c r="S5179">
        <f>H5179-H5178</f>
      </c>
      <c r="T5179">
        <f>I5179-I5178</f>
      </c>
      <c r="U5179">
        <f>(L5179-K5179)/(2*D5179*0.01)</f>
      </c>
      <c r="V5179">
        <f>(L5179+K5179)/(D5179*0.0001)</f>
      </c>
    </row>
    <row r="5180">
      <c r="A5180" t="n">
        <v>2014</v>
      </c>
      <c r="B5180" t="inlineStr">
        <is>
          <t>00147295</t>
        </is>
      </c>
      <c r="C5180" t="inlineStr">
        <is>
          <t>전북은행</t>
        </is>
      </c>
      <c r="D5180" t="n">
        <v>39932000000</v>
      </c>
      <c r="E5180" t="n">
        <v>7389000000</v>
      </c>
      <c r="F5180" t="n">
        <v>1495000000</v>
      </c>
      <c r="G5180" t="n">
        <v>1142000000</v>
      </c>
      <c r="H5180" t="n">
        <v>3</v>
      </c>
      <c r="I5180" t="n">
        <v>5.78</v>
      </c>
      <c r="J5180" t="n">
        <v>14.54</v>
      </c>
      <c r="K5180" t="n">
        <v>-5172000000</v>
      </c>
      <c r="L5180" t="n">
        <v>6291000000</v>
      </c>
      <c r="M5180" t="n">
        <v>6235000000</v>
      </c>
      <c r="N5180" t="n">
        <v>-5224000000</v>
      </c>
      <c r="U5180">
        <f>(L5180-K5180)/(2*D5180*0.01)</f>
      </c>
      <c r="V5180">
        <f>(L5180+K5180)/(D5180*0.0001)</f>
      </c>
    </row>
    <row r="5181">
      <c r="A5181" t="n">
        <v>2015</v>
      </c>
      <c r="B5181" t="inlineStr">
        <is>
          <t>00147295</t>
        </is>
      </c>
      <c r="C5181" t="inlineStr">
        <is>
          <t>전북은행</t>
        </is>
      </c>
      <c r="D5181" t="n">
        <v>49083000000</v>
      </c>
      <c r="E5181" t="n">
        <v>8280000000</v>
      </c>
      <c r="F5181" t="n">
        <v>1258000000</v>
      </c>
      <c r="G5181" t="n">
        <v>1194000000</v>
      </c>
      <c r="H5181" t="n">
        <v>2.38</v>
      </c>
      <c r="I5181" t="n">
        <v>6.04</v>
      </c>
      <c r="J5181" t="n">
        <v>15.29</v>
      </c>
      <c r="K5181" t="n">
        <v>-6958000000</v>
      </c>
      <c r="L5181" t="n">
        <v>7400000000</v>
      </c>
      <c r="M5181" t="n">
        <v>7277000000</v>
      </c>
      <c r="N5181" t="n">
        <v>-6989000000</v>
      </c>
      <c r="O5181">
        <f>D5180</f>
      </c>
      <c r="P5181">
        <f>(E5181-F5181+G5181)/O5181*100</f>
      </c>
      <c r="Q5181">
        <f>H5180</f>
      </c>
      <c r="R5181">
        <f>I5180</f>
      </c>
      <c r="S5181">
        <f>H5181-H5180</f>
      </c>
      <c r="T5181">
        <f>I5181-I5180</f>
      </c>
      <c r="U5181">
        <f>(L5181-K5181)/(2*D5181*0.01)</f>
      </c>
      <c r="V5181">
        <f>(L5181+K5181)/(D5181*0.0001)</f>
      </c>
    </row>
    <row r="5182">
      <c r="A5182" t="n">
        <v>2016</v>
      </c>
      <c r="B5182" t="inlineStr">
        <is>
          <t>00147295</t>
        </is>
      </c>
      <c r="C5182" t="inlineStr">
        <is>
          <t>전북은행</t>
        </is>
      </c>
      <c r="D5182" t="n">
        <v>58904000000</v>
      </c>
      <c r="E5182" t="n">
        <v>9871000000</v>
      </c>
      <c r="F5182" t="n">
        <v>1372000000</v>
      </c>
      <c r="G5182" t="n">
        <v>1090000000</v>
      </c>
      <c r="H5182" t="n">
        <v>2.38</v>
      </c>
      <c r="I5182" t="n">
        <v>6.02</v>
      </c>
      <c r="J5182" t="n">
        <v>14.94</v>
      </c>
      <c r="K5182" t="n">
        <v>-7572000000</v>
      </c>
      <c r="L5182" t="n">
        <v>9232000000</v>
      </c>
      <c r="M5182" t="n">
        <v>9088000000</v>
      </c>
      <c r="N5182" t="n">
        <v>-7607000000</v>
      </c>
      <c r="O5182">
        <f>D5181</f>
      </c>
      <c r="P5182">
        <f>(E5182-F5182+G5182)/O5182*100</f>
      </c>
      <c r="Q5182">
        <f>H5181</f>
      </c>
      <c r="R5182">
        <f>I5181</f>
      </c>
      <c r="S5182">
        <f>H5182-H5181</f>
      </c>
      <c r="T5182">
        <f>I5182-I5181</f>
      </c>
      <c r="U5182">
        <f>(L5182-K5182)/(2*D5182*0.01)</f>
      </c>
      <c r="V5182">
        <f>(L5182+K5182)/(D5182*0.0001)</f>
      </c>
    </row>
    <row r="5183">
      <c r="A5183" t="n">
        <v>2017</v>
      </c>
      <c r="B5183" t="inlineStr">
        <is>
          <t>00147295</t>
        </is>
      </c>
      <c r="C5183" t="inlineStr">
        <is>
          <t>전북은행</t>
        </is>
      </c>
      <c r="D5183" t="n">
        <v>45664000000</v>
      </c>
      <c r="E5183" t="n">
        <v>8025000000</v>
      </c>
      <c r="F5183" t="n">
        <v>1575000000</v>
      </c>
      <c r="G5183" t="n">
        <v>1668000000</v>
      </c>
      <c r="H5183" t="n">
        <v>4.26</v>
      </c>
      <c r="I5183" t="n">
        <v>5.13</v>
      </c>
      <c r="J5183" t="n">
        <v>14.48</v>
      </c>
      <c r="K5183" t="n">
        <v>-4627000000</v>
      </c>
      <c r="L5183" t="n">
        <v>5449000000</v>
      </c>
      <c r="M5183" t="n">
        <v>5515000000</v>
      </c>
      <c r="N5183" t="n">
        <v>-4759000000</v>
      </c>
      <c r="O5183">
        <f>D5182</f>
      </c>
      <c r="P5183">
        <f>(E5183-F5183+G5183)/O5183*100</f>
      </c>
      <c r="Q5183">
        <f>H5182</f>
      </c>
      <c r="R5183">
        <f>I5182</f>
      </c>
      <c r="S5183">
        <f>H5183-H5182</f>
      </c>
      <c r="T5183">
        <f>I5183-I5182</f>
      </c>
      <c r="U5183">
        <f>(L5183-K5183)/(2*D5183*0.01)</f>
      </c>
      <c r="V5183">
        <f>(L5183+K5183)/(D5183*0.0001)</f>
      </c>
    </row>
    <row r="5184">
      <c r="A5184" t="n">
        <v>2018</v>
      </c>
      <c r="B5184" t="inlineStr">
        <is>
          <t>00147295</t>
        </is>
      </c>
      <c r="C5184" t="inlineStr">
        <is>
          <t>전북은행</t>
        </is>
      </c>
      <c r="D5184" t="n">
        <v>56739000000</v>
      </c>
      <c r="E5184" t="n">
        <v>6477000000</v>
      </c>
      <c r="F5184" t="n">
        <v>6367000000</v>
      </c>
      <c r="G5184" t="n">
        <v>1925000000</v>
      </c>
      <c r="H5184" t="n">
        <v>3.75</v>
      </c>
      <c r="I5184" t="n">
        <v>5.15</v>
      </c>
      <c r="J5184" t="n">
        <v>14.51</v>
      </c>
      <c r="K5184" t="n">
        <v>-5883000000</v>
      </c>
      <c r="L5184" t="n">
        <v>6923000000</v>
      </c>
      <c r="M5184" t="n">
        <v>6969000000</v>
      </c>
      <c r="N5184" t="n">
        <v>-6023000000</v>
      </c>
      <c r="O5184">
        <f>D5183</f>
      </c>
      <c r="P5184">
        <f>(E5184-F5184+G5184)/O5184*100</f>
      </c>
      <c r="Q5184">
        <f>H5183</f>
      </c>
      <c r="R5184">
        <f>I5183</f>
      </c>
      <c r="S5184">
        <f>H5184-H5183</f>
      </c>
      <c r="T5184">
        <f>I5184-I5183</f>
      </c>
      <c r="U5184">
        <f>(L5184-K5184)/(2*D5184*0.01)</f>
      </c>
      <c r="V5184">
        <f>(L5184+K5184)/(D5184*0.0001)</f>
      </c>
    </row>
    <row r="5185">
      <c r="A5185" t="n">
        <v>2019</v>
      </c>
      <c r="B5185" t="inlineStr">
        <is>
          <t>00147295</t>
        </is>
      </c>
      <c r="C5185" t="inlineStr">
        <is>
          <t>전북은행</t>
        </is>
      </c>
      <c r="D5185" t="n">
        <v>72835000000</v>
      </c>
      <c r="E5185" t="n">
        <v>7410000000</v>
      </c>
      <c r="F5185" t="n">
        <v>2024000000</v>
      </c>
      <c r="G5185" t="n">
        <v>2108000000</v>
      </c>
      <c r="H5185" t="n">
        <v>3.21</v>
      </c>
      <c r="I5185" t="n">
        <v>5.5</v>
      </c>
      <c r="J5185" t="n">
        <v>10.14</v>
      </c>
      <c r="K5185" t="n">
        <v>-6789000000</v>
      </c>
      <c r="L5185" t="n">
        <v>7930000000</v>
      </c>
      <c r="M5185" t="n">
        <v>7917000000</v>
      </c>
      <c r="N5185" t="n">
        <v>-6903000000</v>
      </c>
      <c r="O5185">
        <f>D5184</f>
      </c>
      <c r="P5185">
        <f>(E5185-F5185+G5185)/O5185*100</f>
      </c>
      <c r="Q5185">
        <f>H5184</f>
      </c>
      <c r="R5185">
        <f>I5184</f>
      </c>
      <c r="S5185">
        <f>H5185-H5184</f>
      </c>
      <c r="T5185">
        <f>I5185-I5184</f>
      </c>
      <c r="U5185">
        <f>(L5185-K5185)/(2*D5185*0.01)</f>
      </c>
      <c r="V5185">
        <f>(L5185+K5185)/(D5185*0.0001)</f>
      </c>
    </row>
    <row r="5186">
      <c r="A5186" t="n">
        <v>2020</v>
      </c>
      <c r="B5186" t="inlineStr">
        <is>
          <t>00147295</t>
        </is>
      </c>
      <c r="C5186" t="inlineStr">
        <is>
          <t>전북은행</t>
        </is>
      </c>
      <c r="D5186" t="n">
        <v>74663000000</v>
      </c>
      <c r="E5186" t="n">
        <v>9118000000</v>
      </c>
      <c r="F5186" t="n">
        <v>1328000000</v>
      </c>
      <c r="G5186" t="n">
        <v>2332000000</v>
      </c>
      <c r="H5186" t="n">
        <v>3.43</v>
      </c>
      <c r="I5186" t="n">
        <v>5.02</v>
      </c>
      <c r="J5186" t="n">
        <v>9.960000000000001</v>
      </c>
      <c r="K5186" t="n">
        <v>-6951000000</v>
      </c>
      <c r="L5186" t="n">
        <v>8125000000</v>
      </c>
      <c r="M5186" t="n">
        <v>8155000000</v>
      </c>
      <c r="N5186" t="n">
        <v>-7100000000</v>
      </c>
      <c r="O5186">
        <f>D5185</f>
      </c>
      <c r="P5186">
        <f>(E5186-F5186+G5186)/O5186*100</f>
      </c>
      <c r="Q5186">
        <f>H5185</f>
      </c>
      <c r="R5186">
        <f>I5185</f>
      </c>
      <c r="S5186">
        <f>H5186-H5185</f>
      </c>
      <c r="T5186">
        <f>I5186-I5185</f>
      </c>
      <c r="U5186">
        <f>(L5186-K5186)/(2*D5186*0.01)</f>
      </c>
      <c r="V5186">
        <f>(L5186+K5186)/(D5186*0.0001)</f>
      </c>
    </row>
    <row r="5187">
      <c r="A5187" t="n">
        <v>2021</v>
      </c>
      <c r="B5187" t="inlineStr">
        <is>
          <t>00147295</t>
        </is>
      </c>
      <c r="C5187" t="inlineStr">
        <is>
          <t>전북은행</t>
        </is>
      </c>
      <c r="D5187" t="n">
        <v>79217000000</v>
      </c>
      <c r="E5187" t="n">
        <v>8397000000</v>
      </c>
      <c r="F5187" t="n">
        <v>4428000000</v>
      </c>
      <c r="G5187" t="n">
        <v>2517000000</v>
      </c>
      <c r="H5187" t="n">
        <v>3.91</v>
      </c>
      <c r="I5187" t="n">
        <v>5.08</v>
      </c>
      <c r="J5187" t="n">
        <v>9.58</v>
      </c>
      <c r="K5187" t="n">
        <v>-7064000000</v>
      </c>
      <c r="L5187" t="n">
        <v>8209000000</v>
      </c>
      <c r="M5187" t="n">
        <v>8281000000</v>
      </c>
      <c r="N5187" t="n">
        <v>-7247000000</v>
      </c>
      <c r="O5187">
        <f>D5186</f>
      </c>
      <c r="P5187">
        <f>(E5187-F5187+G5187)/O5187*100</f>
      </c>
      <c r="Q5187">
        <f>H5186</f>
      </c>
      <c r="R5187">
        <f>I5186</f>
      </c>
      <c r="S5187">
        <f>H5187-H5186</f>
      </c>
      <c r="T5187">
        <f>I5187-I5186</f>
      </c>
      <c r="U5187">
        <f>(L5187-K5187)/(2*D5187*0.01)</f>
      </c>
      <c r="V5187">
        <f>(L5187+K5187)/(D5187*0.0001)</f>
      </c>
    </row>
    <row r="5188">
      <c r="A5188" t="n">
        <v>2022</v>
      </c>
      <c r="B5188" t="inlineStr">
        <is>
          <t>00147295</t>
        </is>
      </c>
      <c r="C5188" t="inlineStr">
        <is>
          <t>전북은행</t>
        </is>
      </c>
      <c r="D5188" t="n">
        <v>70762000000</v>
      </c>
      <c r="E5188" t="n">
        <v>8358000000</v>
      </c>
      <c r="F5188" t="n">
        <v>4588000000</v>
      </c>
      <c r="G5188" t="n">
        <v>3042000000</v>
      </c>
      <c r="H5188" t="n">
        <v>6.25</v>
      </c>
      <c r="I5188" t="n">
        <v>5.08</v>
      </c>
      <c r="J5188" t="n">
        <v>8.880000000000001</v>
      </c>
      <c r="K5188" t="n">
        <v>-5496000000</v>
      </c>
      <c r="L5188" t="n">
        <v>6297000000</v>
      </c>
      <c r="M5188" t="n">
        <v>6506000000</v>
      </c>
      <c r="N5188" t="n">
        <v>-5758000000</v>
      </c>
      <c r="O5188">
        <f>D5187</f>
      </c>
      <c r="P5188">
        <f>(E5188-F5188+G5188)/O5188*100</f>
      </c>
      <c r="Q5188">
        <f>H5187</f>
      </c>
      <c r="R5188">
        <f>I5187</f>
      </c>
      <c r="S5188">
        <f>H5188-H5187</f>
      </c>
      <c r="T5188">
        <f>I5188-I5187</f>
      </c>
      <c r="U5188">
        <f>(L5188-K5188)/(2*D5188*0.01)</f>
      </c>
      <c r="V5188">
        <f>(L5188+K5188)/(D5188*0.0001)</f>
      </c>
    </row>
    <row r="5189">
      <c r="A5189" t="n">
        <v>2023</v>
      </c>
      <c r="B5189" t="inlineStr">
        <is>
          <t>00147295</t>
        </is>
      </c>
      <c r="C5189" t="inlineStr">
        <is>
          <t>전북은행</t>
        </is>
      </c>
      <c r="D5189" t="n">
        <v>83930000000</v>
      </c>
      <c r="E5189" t="n">
        <v>6647000000</v>
      </c>
      <c r="F5189" t="n">
        <v>4850000000</v>
      </c>
      <c r="G5189" t="n">
        <v>4320000000</v>
      </c>
      <c r="H5189" t="n">
        <v>5.49</v>
      </c>
      <c r="I5189" t="n">
        <v>5.34</v>
      </c>
      <c r="J5189" t="n">
        <v>9.640000000000001</v>
      </c>
      <c r="K5189" t="n">
        <v>-7113000000</v>
      </c>
      <c r="L5189" t="n">
        <v>8204000000</v>
      </c>
      <c r="M5189" t="n">
        <v>8379000000</v>
      </c>
      <c r="N5189" t="n">
        <v>-7377000000</v>
      </c>
      <c r="O5189">
        <f>D5188</f>
      </c>
      <c r="P5189">
        <f>(E5189-F5189+G5189)/O5189*100</f>
      </c>
      <c r="Q5189">
        <f>H5188</f>
      </c>
      <c r="R5189">
        <f>I5188</f>
      </c>
      <c r="S5189">
        <f>H5189-H5188</f>
      </c>
      <c r="T5189">
        <f>I5189-I5188</f>
      </c>
      <c r="U5189">
        <f>(L5189-K5189)/(2*D5189*0.01)</f>
      </c>
      <c r="V5189">
        <f>(L5189+K5189)/(D5189*0.0001)</f>
      </c>
    </row>
    <row r="5190">
      <c r="A5190" t="n">
        <v>2024</v>
      </c>
      <c r="B5190" t="inlineStr">
        <is>
          <t>00147295</t>
        </is>
      </c>
      <c r="C5190" t="inlineStr">
        <is>
          <t>전북은행</t>
        </is>
      </c>
      <c r="D5190" t="n">
        <v>97671000000</v>
      </c>
      <c r="E5190" t="n">
        <v>7670000000</v>
      </c>
      <c r="F5190" t="n">
        <v>3988000000</v>
      </c>
      <c r="G5190" t="n">
        <v>4534000000</v>
      </c>
      <c r="H5190" t="n">
        <v>4.98</v>
      </c>
      <c r="I5190" t="n">
        <v>4.95</v>
      </c>
      <c r="J5190" t="n">
        <v>11.27</v>
      </c>
      <c r="K5190" t="n">
        <v>-8120000000</v>
      </c>
      <c r="L5190" t="n">
        <v>9359000000</v>
      </c>
      <c r="M5190" t="n">
        <v>9534000000</v>
      </c>
      <c r="N5190" t="n">
        <v>-8403000000</v>
      </c>
      <c r="O5190">
        <f>D5189</f>
      </c>
      <c r="P5190">
        <f>(E5190-F5190+G5190)/O5190*100</f>
      </c>
      <c r="Q5190">
        <f>H5189</f>
      </c>
      <c r="R5190">
        <f>I5189</f>
      </c>
      <c r="S5190">
        <f>H5190-H5189</f>
      </c>
      <c r="T5190">
        <f>I5190-I5189</f>
      </c>
      <c r="U5190">
        <f>(L5190-K5190)/(2*D5190*0.01)</f>
      </c>
      <c r="V5190">
        <f>(L5190+K5190)/(D5190*0.0001)</f>
      </c>
    </row>
    <row r="5191">
      <c r="A5191" t="n">
        <v>2025</v>
      </c>
      <c r="B5191" t="inlineStr">
        <is>
          <t>00147295</t>
        </is>
      </c>
      <c r="C5191" t="inlineStr">
        <is>
          <t>전북은행</t>
        </is>
      </c>
      <c r="D5191" t="n">
        <v>108981000000</v>
      </c>
      <c r="E5191" t="n">
        <v>8566000000</v>
      </c>
      <c r="F5191" t="n">
        <v>4396000000</v>
      </c>
      <c r="G5191" t="n">
        <v>4780000000</v>
      </c>
      <c r="H5191" t="n">
        <v>5.4</v>
      </c>
      <c r="I5191" t="n">
        <v>5.15</v>
      </c>
      <c r="J5191" t="n">
        <v>11.82</v>
      </c>
      <c r="K5191" t="n">
        <v>-8908000000</v>
      </c>
      <c r="L5191" t="n">
        <v>10257000000</v>
      </c>
      <c r="M5191" t="n">
        <v>10464000000</v>
      </c>
      <c r="N5191" t="n">
        <v>-9230000000</v>
      </c>
      <c r="O5191">
        <f>D5190</f>
      </c>
      <c r="P5191">
        <f>(E5191-F5191+G5191)/O5191*100</f>
      </c>
      <c r="Q5191">
        <f>H5190</f>
      </c>
      <c r="R5191">
        <f>I5190</f>
      </c>
      <c r="S5191">
        <f>H5191-H5190</f>
      </c>
      <c r="T5191">
        <f>I5191-I5190</f>
      </c>
      <c r="U5191">
        <f>(L5191-K5191)/(2*D5191*0.01)</f>
      </c>
      <c r="V5191">
        <f>(L5191+K5191)/(D5191*0.0001)</f>
      </c>
    </row>
    <row r="5192">
      <c r="A5192" t="n">
        <v>2014</v>
      </c>
      <c r="B5192" t="inlineStr">
        <is>
          <t>00147860</t>
        </is>
      </c>
      <c r="C5192" t="inlineStr">
        <is>
          <t>에스엠벡셀</t>
        </is>
      </c>
      <c r="D5192" t="n">
        <v>6782246000</v>
      </c>
      <c r="E5192" t="n">
        <v>940327000</v>
      </c>
      <c r="F5192" t="n">
        <v>589042000</v>
      </c>
      <c r="G5192" t="n">
        <v>199109000</v>
      </c>
      <c r="H5192" t="n">
        <v>2.81</v>
      </c>
      <c r="I5192" t="n">
        <v>6.12</v>
      </c>
      <c r="K5192" t="n">
        <v>-43249800</v>
      </c>
      <c r="L5192" t="n">
        <v>49564500</v>
      </c>
      <c r="M5192" t="n">
        <v>482851000</v>
      </c>
      <c r="N5192" t="n">
        <v>-43033000</v>
      </c>
      <c r="U5192">
        <f>(L5192-K5192)/(2*D5192*0.01)</f>
      </c>
      <c r="V5192">
        <f>(L5192+K5192)/(D5192*0.0001)</f>
      </c>
    </row>
    <row r="5193">
      <c r="A5193" t="n">
        <v>2015</v>
      </c>
      <c r="B5193" t="inlineStr">
        <is>
          <t>00147860</t>
        </is>
      </c>
      <c r="C5193" t="inlineStr">
        <is>
          <t>에스엠벡셀</t>
        </is>
      </c>
      <c r="D5193" t="n">
        <v>3769952000</v>
      </c>
      <c r="O5193">
        <f>D5192</f>
      </c>
    </row>
    <row r="5194">
      <c r="A5194" t="n">
        <v>2016</v>
      </c>
      <c r="B5194" t="inlineStr">
        <is>
          <t>00147860</t>
        </is>
      </c>
      <c r="C5194" t="inlineStr">
        <is>
          <t>에스엠벡셀</t>
        </is>
      </c>
      <c r="D5194" t="n">
        <v>4488127000</v>
      </c>
      <c r="H5194" t="n">
        <v>2.58</v>
      </c>
      <c r="I5194" t="n">
        <v>4.75</v>
      </c>
      <c r="O5194">
        <f>D5193</f>
      </c>
    </row>
    <row r="5195">
      <c r="A5195" t="n">
        <v>2017</v>
      </c>
      <c r="B5195" t="inlineStr">
        <is>
          <t>00147860</t>
        </is>
      </c>
      <c r="C5195" t="inlineStr">
        <is>
          <t>에스엠벡셀</t>
        </is>
      </c>
      <c r="D5195" t="n">
        <v>4264220000</v>
      </c>
      <c r="E5195" t="n">
        <v>651800000</v>
      </c>
      <c r="F5195" t="n">
        <v>582976000</v>
      </c>
      <c r="G5195" t="n">
        <v>111365000</v>
      </c>
      <c r="H5195" t="n">
        <v>2.95</v>
      </c>
      <c r="I5195" t="n">
        <v>4.75</v>
      </c>
      <c r="K5195" t="n">
        <v>-34774700</v>
      </c>
      <c r="L5195" t="n">
        <v>40087600</v>
      </c>
      <c r="M5195" t="n">
        <v>39017300</v>
      </c>
      <c r="N5195" t="n">
        <v>-34575300</v>
      </c>
      <c r="O5195">
        <f>D5194</f>
      </c>
      <c r="P5195">
        <f>(E5195-F5195+G5195)/O5195*100</f>
      </c>
      <c r="Q5195">
        <f>H5194</f>
      </c>
      <c r="R5195">
        <f>I5194</f>
      </c>
      <c r="S5195">
        <f>H5195-H5194</f>
      </c>
      <c r="T5195">
        <f>I5195-I5194</f>
      </c>
      <c r="U5195">
        <f>(L5195-K5195)/(2*D5195*0.01)</f>
      </c>
      <c r="V5195">
        <f>(L5195+K5195)/(D5195*0.0001)</f>
      </c>
    </row>
    <row r="5196">
      <c r="A5196" t="n">
        <v>2018</v>
      </c>
      <c r="B5196" t="inlineStr">
        <is>
          <t>00147860</t>
        </is>
      </c>
      <c r="C5196" t="inlineStr">
        <is>
          <t>에스엠벡셀</t>
        </is>
      </c>
      <c r="D5196" t="n">
        <v>4474854000</v>
      </c>
      <c r="E5196" t="n">
        <v>648765000</v>
      </c>
      <c r="F5196" t="n">
        <v>192628000</v>
      </c>
      <c r="G5196" t="n">
        <v>120473000</v>
      </c>
      <c r="H5196" t="n">
        <v>2.44</v>
      </c>
      <c r="I5196" t="n">
        <v>3.63</v>
      </c>
      <c r="K5196" t="n">
        <v>-342743000</v>
      </c>
      <c r="L5196" t="n">
        <v>393198000</v>
      </c>
      <c r="M5196" t="n">
        <v>384989000</v>
      </c>
      <c r="N5196" t="n">
        <v>-342586000</v>
      </c>
      <c r="O5196">
        <f>D5195</f>
      </c>
      <c r="P5196">
        <f>(E5196-F5196+G5196)/O5196*100</f>
      </c>
      <c r="Q5196">
        <f>H5195</f>
      </c>
      <c r="R5196">
        <f>I5195</f>
      </c>
      <c r="S5196">
        <f>H5196-H5195</f>
      </c>
      <c r="T5196">
        <f>I5196-I5195</f>
      </c>
      <c r="U5196">
        <f>(L5196-K5196)/(2*D5196*0.01)</f>
      </c>
      <c r="V5196">
        <f>(L5196+K5196)/(D5196*0.0001)</f>
      </c>
    </row>
    <row r="5197">
      <c r="A5197" t="n">
        <v>2019</v>
      </c>
      <c r="B5197" t="inlineStr">
        <is>
          <t>00147860</t>
        </is>
      </c>
      <c r="C5197" t="inlineStr">
        <is>
          <t>에스엠벡셀</t>
        </is>
      </c>
      <c r="D5197" t="n">
        <v>6238477000</v>
      </c>
      <c r="E5197" t="n">
        <v>625033000</v>
      </c>
      <c r="F5197" t="n">
        <v>251747000</v>
      </c>
      <c r="G5197" t="n">
        <v>103675000</v>
      </c>
      <c r="H5197" t="n">
        <v>2.17</v>
      </c>
      <c r="I5197" t="n">
        <v>3.63</v>
      </c>
      <c r="O5197">
        <f>D5196</f>
      </c>
      <c r="P5197">
        <f>(E5197-F5197+G5197)/O5197*100</f>
      </c>
      <c r="Q5197">
        <f>H5196</f>
      </c>
      <c r="R5197">
        <f>I5196</f>
      </c>
      <c r="S5197">
        <f>H5197-H5196</f>
      </c>
      <c r="T5197">
        <f>I5197-I5196</f>
      </c>
    </row>
    <row r="5198">
      <c r="A5198" t="n">
        <v>2020</v>
      </c>
      <c r="B5198" t="inlineStr">
        <is>
          <t>00147860</t>
        </is>
      </c>
      <c r="C5198" t="inlineStr">
        <is>
          <t>에스엠벡셀</t>
        </is>
      </c>
      <c r="D5198" t="n">
        <v>5521470000</v>
      </c>
      <c r="E5198" t="n">
        <v>820573000</v>
      </c>
      <c r="F5198" t="n">
        <v>524529000</v>
      </c>
      <c r="G5198" t="n">
        <v>129845000</v>
      </c>
      <c r="H5198" t="n">
        <v>2.35</v>
      </c>
      <c r="I5198" t="n">
        <v>4.22</v>
      </c>
      <c r="O5198">
        <f>D5197</f>
      </c>
      <c r="P5198">
        <f>(E5198-F5198+G5198)/O5198*100</f>
      </c>
      <c r="Q5198">
        <f>H5197</f>
      </c>
      <c r="R5198">
        <f>I5197</f>
      </c>
      <c r="S5198">
        <f>H5198-H5197</f>
      </c>
      <c r="T5198">
        <f>I5198-I5197</f>
      </c>
    </row>
    <row r="5199">
      <c r="A5199" t="n">
        <v>2021</v>
      </c>
      <c r="B5199" t="inlineStr">
        <is>
          <t>00147860</t>
        </is>
      </c>
      <c r="C5199" t="inlineStr">
        <is>
          <t>에스엠벡셀</t>
        </is>
      </c>
      <c r="D5199" t="n">
        <v>5487717000</v>
      </c>
      <c r="E5199" t="n">
        <v>601804000</v>
      </c>
      <c r="F5199" t="n">
        <v>523228000</v>
      </c>
      <c r="G5199" t="n">
        <v>125036000</v>
      </c>
      <c r="H5199" t="n">
        <v>2.87</v>
      </c>
      <c r="I5199" t="n">
        <v>4.22</v>
      </c>
      <c r="O5199">
        <f>D5198</f>
      </c>
      <c r="P5199">
        <f>(E5199-F5199+G5199)/O5199*100</f>
      </c>
      <c r="Q5199">
        <f>H5198</f>
      </c>
      <c r="R5199">
        <f>I5198</f>
      </c>
      <c r="S5199">
        <f>H5199-H5198</f>
      </c>
      <c r="T5199">
        <f>I5199-I5198</f>
      </c>
    </row>
    <row r="5200">
      <c r="A5200" t="n">
        <v>2022</v>
      </c>
      <c r="B5200" t="inlineStr">
        <is>
          <t>00147860</t>
        </is>
      </c>
      <c r="C5200" t="inlineStr">
        <is>
          <t>에스엠벡셀</t>
        </is>
      </c>
      <c r="D5200" t="n">
        <v>10083703000</v>
      </c>
      <c r="E5200" t="n">
        <v>1179551000</v>
      </c>
      <c r="F5200" t="n">
        <v>602402000</v>
      </c>
      <c r="G5200" t="n">
        <v>274849000</v>
      </c>
      <c r="H5200" t="n">
        <v>5.3</v>
      </c>
      <c r="I5200" t="n">
        <v>4.22</v>
      </c>
      <c r="J5200" t="n">
        <v>7</v>
      </c>
      <c r="O5200">
        <f>D5199</f>
      </c>
      <c r="P5200">
        <f>(E5200-F5200+G5200)/O5200*100</f>
      </c>
      <c r="Q5200">
        <f>H5199</f>
      </c>
      <c r="R5200">
        <f>I5199</f>
      </c>
      <c r="S5200">
        <f>H5200-H5199</f>
      </c>
      <c r="T5200">
        <f>I5200-I5199</f>
      </c>
    </row>
    <row r="5201">
      <c r="A5201" t="n">
        <v>2023</v>
      </c>
      <c r="B5201" t="inlineStr">
        <is>
          <t>00147860</t>
        </is>
      </c>
      <c r="C5201" t="inlineStr">
        <is>
          <t>에스엠벡셀</t>
        </is>
      </c>
      <c r="D5201" t="n">
        <v>11157192000</v>
      </c>
      <c r="E5201" t="n">
        <v>1075561000</v>
      </c>
      <c r="F5201" t="n">
        <v>1679313000</v>
      </c>
      <c r="G5201" t="n">
        <v>504269000</v>
      </c>
      <c r="H5201" t="n">
        <v>4.39</v>
      </c>
      <c r="I5201" t="n">
        <v>4.61</v>
      </c>
      <c r="J5201" t="n">
        <v>7.1</v>
      </c>
      <c r="K5201" t="n">
        <v>-703989000</v>
      </c>
      <c r="L5201" t="n">
        <v>803717440</v>
      </c>
      <c r="M5201" t="n">
        <v>791817000</v>
      </c>
      <c r="N5201" t="n">
        <v>-713660480</v>
      </c>
      <c r="O5201">
        <f>D5200</f>
      </c>
      <c r="P5201">
        <f>(E5201-F5201+G5201)/O5201*100</f>
      </c>
      <c r="Q5201">
        <f>H5200</f>
      </c>
      <c r="R5201">
        <f>I5200</f>
      </c>
      <c r="S5201">
        <f>H5201-H5200</f>
      </c>
      <c r="T5201">
        <f>I5201-I5200</f>
      </c>
      <c r="U5201">
        <f>(L5201-K5201)/(2*D5201*0.01)</f>
      </c>
      <c r="V5201">
        <f>(L5201+K5201)/(D5201*0.0001)</f>
      </c>
    </row>
    <row r="5202">
      <c r="A5202" t="n">
        <v>2025</v>
      </c>
      <c r="B5202" t="inlineStr">
        <is>
          <t>00147860</t>
        </is>
      </c>
      <c r="C5202" t="inlineStr">
        <is>
          <t>에스엠벡셀</t>
        </is>
      </c>
      <c r="D5202" t="n">
        <v>8835800000</v>
      </c>
      <c r="E5202" t="n">
        <v>1177017000</v>
      </c>
      <c r="F5202" t="n">
        <v>2867385000</v>
      </c>
      <c r="G5202" t="n">
        <v>426336000</v>
      </c>
      <c r="H5202" t="n">
        <v>4.175</v>
      </c>
      <c r="I5202" t="n">
        <v>4.61</v>
      </c>
    </row>
    <row r="5203">
      <c r="A5203" t="n">
        <v>2014</v>
      </c>
      <c r="B5203" t="inlineStr">
        <is>
          <t>00147994</t>
        </is>
      </c>
      <c r="C5203" t="inlineStr">
        <is>
          <t>새로닉스</t>
        </is>
      </c>
      <c r="D5203" t="n">
        <v>2330214885</v>
      </c>
      <c r="E5203" t="n">
        <v>527987119</v>
      </c>
      <c r="F5203" t="n">
        <v>328959910</v>
      </c>
      <c r="G5203" t="n">
        <v>67629267</v>
      </c>
      <c r="H5203" t="n">
        <v>3.22</v>
      </c>
      <c r="I5203" t="n">
        <v>4.16</v>
      </c>
      <c r="K5203" t="n">
        <v>-135916924</v>
      </c>
      <c r="L5203" t="n">
        <v>157019531</v>
      </c>
      <c r="M5203" t="n">
        <v>156562400</v>
      </c>
      <c r="N5203" t="n">
        <v>-138060664</v>
      </c>
      <c r="U5203">
        <f>(L5203-K5203)/(2*D5203*0.01)</f>
      </c>
      <c r="V5203">
        <f>(L5203+K5203)/(D5203*0.0001)</f>
      </c>
    </row>
    <row r="5204">
      <c r="A5204" t="n">
        <v>2015</v>
      </c>
      <c r="B5204" t="inlineStr">
        <is>
          <t>00147994</t>
        </is>
      </c>
      <c r="C5204" t="inlineStr">
        <is>
          <t>새로닉스</t>
        </is>
      </c>
      <c r="D5204" t="n">
        <v>2678202265</v>
      </c>
      <c r="E5204" t="n">
        <v>638915611</v>
      </c>
      <c r="F5204" t="n">
        <v>395167904</v>
      </c>
      <c r="G5204" t="n">
        <v>64248829</v>
      </c>
      <c r="H5204" t="n">
        <v>2.85</v>
      </c>
      <c r="I5204" t="n">
        <v>3.66</v>
      </c>
      <c r="K5204" t="n">
        <v>-134351009</v>
      </c>
      <c r="L5204" t="n">
        <v>153336525</v>
      </c>
      <c r="M5204" t="n">
        <v>153097713</v>
      </c>
      <c r="N5204" t="n">
        <v>-136654732</v>
      </c>
      <c r="O5204">
        <f>D5203</f>
      </c>
      <c r="P5204">
        <f>(E5204-F5204+G5204)/O5204*100</f>
      </c>
      <c r="Q5204">
        <f>H5203</f>
      </c>
      <c r="R5204">
        <f>I5203</f>
      </c>
      <c r="S5204">
        <f>H5204-H5203</f>
      </c>
      <c r="T5204">
        <f>I5204-I5203</f>
      </c>
      <c r="U5204">
        <f>(L5204-K5204)/(2*D5204*0.01)</f>
      </c>
      <c r="V5204">
        <f>(L5204+K5204)/(D5204*0.0001)</f>
      </c>
    </row>
    <row r="5205">
      <c r="A5205" t="n">
        <v>2016</v>
      </c>
      <c r="B5205" t="inlineStr">
        <is>
          <t>00147994</t>
        </is>
      </c>
      <c r="C5205" t="inlineStr">
        <is>
          <t>새로닉스</t>
        </is>
      </c>
      <c r="D5205" t="n">
        <v>2970385424</v>
      </c>
      <c r="E5205" t="n">
        <v>766960509</v>
      </c>
      <c r="F5205" t="n">
        <v>646704680</v>
      </c>
      <c r="G5205" t="n">
        <v>66036384</v>
      </c>
      <c r="H5205" t="n">
        <v>2.96</v>
      </c>
      <c r="I5205" t="n">
        <v>3.49</v>
      </c>
      <c r="K5205" t="n">
        <v>-138500088</v>
      </c>
      <c r="L5205" t="n">
        <v>158943323</v>
      </c>
      <c r="M5205" t="n">
        <v>158877112</v>
      </c>
      <c r="N5205" t="n">
        <v>-141009546</v>
      </c>
      <c r="O5205">
        <f>D5204</f>
      </c>
      <c r="P5205">
        <f>(E5205-F5205+G5205)/O5205*100</f>
      </c>
      <c r="Q5205">
        <f>H5204</f>
      </c>
      <c r="R5205">
        <f>I5204</f>
      </c>
      <c r="S5205">
        <f>H5205-H5204</f>
      </c>
      <c r="T5205">
        <f>I5205-I5204</f>
      </c>
      <c r="U5205">
        <f>(L5205-K5205)/(2*D5205*0.01)</f>
      </c>
      <c r="V5205">
        <f>(L5205+K5205)/(D5205*0.0001)</f>
      </c>
    </row>
    <row r="5206">
      <c r="A5206" t="n">
        <v>2017</v>
      </c>
      <c r="B5206" t="inlineStr">
        <is>
          <t>00147994</t>
        </is>
      </c>
      <c r="C5206" t="inlineStr">
        <is>
          <t>새로닉스</t>
        </is>
      </c>
      <c r="D5206" t="n">
        <v>3237347890</v>
      </c>
      <c r="E5206" t="n">
        <v>703243017</v>
      </c>
      <c r="F5206" t="n">
        <v>542101440</v>
      </c>
      <c r="G5206" t="n">
        <v>71935919</v>
      </c>
      <c r="H5206" t="n">
        <v>3.33</v>
      </c>
      <c r="I5206" t="n">
        <v>3.48</v>
      </c>
      <c r="K5206" t="n">
        <v>-132559797</v>
      </c>
      <c r="L5206" t="n">
        <v>151535514</v>
      </c>
      <c r="M5206" t="n">
        <v>152055444</v>
      </c>
      <c r="N5206" t="n">
        <v>-135419974</v>
      </c>
      <c r="O5206">
        <f>D5205</f>
      </c>
      <c r="P5206">
        <f>(E5206-F5206+G5206)/O5206*100</f>
      </c>
      <c r="Q5206">
        <f>H5205</f>
      </c>
      <c r="R5206">
        <f>I5205</f>
      </c>
      <c r="S5206">
        <f>H5206-H5205</f>
      </c>
      <c r="T5206">
        <f>I5206-I5205</f>
      </c>
      <c r="U5206">
        <f>(L5206-K5206)/(2*D5206*0.01)</f>
      </c>
      <c r="V5206">
        <f>(L5206+K5206)/(D5206*0.0001)</f>
      </c>
    </row>
    <row r="5207">
      <c r="A5207" t="n">
        <v>2018</v>
      </c>
      <c r="B5207" t="inlineStr">
        <is>
          <t>00147994</t>
        </is>
      </c>
      <c r="C5207" t="inlineStr">
        <is>
          <t>새로닉스</t>
        </is>
      </c>
      <c r="D5207" t="n">
        <v>3791374639</v>
      </c>
      <c r="E5207" t="n">
        <v>766921792</v>
      </c>
      <c r="F5207" t="n">
        <v>430978440</v>
      </c>
      <c r="G5207" t="n">
        <v>85225268</v>
      </c>
      <c r="H5207" t="n">
        <v>3.03</v>
      </c>
      <c r="I5207" t="n">
        <v>3.26</v>
      </c>
      <c r="K5207" t="n">
        <v>-152422741</v>
      </c>
      <c r="L5207" t="n">
        <v>173734049</v>
      </c>
      <c r="M5207" t="n">
        <v>173968730</v>
      </c>
      <c r="N5207" t="n">
        <v>-155411073</v>
      </c>
      <c r="O5207">
        <f>D5206</f>
      </c>
      <c r="P5207">
        <f>(E5207-F5207+G5207)/O5207*100</f>
      </c>
      <c r="Q5207">
        <f>H5206</f>
      </c>
      <c r="R5207">
        <f>I5206</f>
      </c>
      <c r="S5207">
        <f>H5207-H5206</f>
      </c>
      <c r="T5207">
        <f>I5207-I5206</f>
      </c>
      <c r="U5207">
        <f>(L5207-K5207)/(2*D5207*0.01)</f>
      </c>
      <c r="V5207">
        <f>(L5207+K5207)/(D5207*0.0001)</f>
      </c>
    </row>
    <row r="5208">
      <c r="A5208" t="n">
        <v>2019</v>
      </c>
      <c r="B5208" t="inlineStr">
        <is>
          <t>00147994</t>
        </is>
      </c>
      <c r="C5208" t="inlineStr">
        <is>
          <t>새로닉스</t>
        </is>
      </c>
      <c r="D5208" t="n">
        <v>4920537934</v>
      </c>
      <c r="E5208" t="n">
        <v>1142176760</v>
      </c>
      <c r="F5208" t="n">
        <v>696525300</v>
      </c>
      <c r="G5208" t="n">
        <v>89310130</v>
      </c>
      <c r="H5208" t="n">
        <v>2.8</v>
      </c>
      <c r="I5208" t="n">
        <v>4.47</v>
      </c>
      <c r="K5208" t="n">
        <v>-283111872</v>
      </c>
      <c r="L5208" t="n">
        <v>334338641</v>
      </c>
      <c r="M5208" t="n">
        <v>327658963</v>
      </c>
      <c r="N5208" t="n">
        <v>-283270918</v>
      </c>
      <c r="O5208">
        <f>D5207</f>
      </c>
      <c r="P5208">
        <f>(E5208-F5208+G5208)/O5208*100</f>
      </c>
      <c r="Q5208">
        <f>H5207</f>
      </c>
      <c r="R5208">
        <f>I5207</f>
      </c>
      <c r="S5208">
        <f>H5208-H5207</f>
      </c>
      <c r="T5208">
        <f>I5208-I5207</f>
      </c>
      <c r="U5208">
        <f>(L5208-K5208)/(2*D5208*0.01)</f>
      </c>
      <c r="V5208">
        <f>(L5208+K5208)/(D5208*0.0001)</f>
      </c>
    </row>
    <row r="5209">
      <c r="A5209" t="n">
        <v>2020</v>
      </c>
      <c r="B5209" t="inlineStr">
        <is>
          <t>00147994</t>
        </is>
      </c>
      <c r="C5209" t="inlineStr">
        <is>
          <t>새로닉스</t>
        </is>
      </c>
      <c r="D5209" t="n">
        <v>5297620466</v>
      </c>
      <c r="E5209" t="n">
        <v>973966961</v>
      </c>
      <c r="F5209" t="n">
        <v>354822140</v>
      </c>
      <c r="G5209" t="n">
        <v>81130946</v>
      </c>
      <c r="H5209" t="n">
        <v>2.995</v>
      </c>
      <c r="I5209" t="n">
        <v>4.4</v>
      </c>
      <c r="K5209" t="n">
        <v>-293952876</v>
      </c>
      <c r="L5209" t="n">
        <v>345304288</v>
      </c>
      <c r="M5209" t="n">
        <v>339238488</v>
      </c>
      <c r="N5209" t="n">
        <v>-294719780</v>
      </c>
      <c r="O5209">
        <f>D5208</f>
      </c>
      <c r="P5209">
        <f>(E5209-F5209+G5209)/O5209*100</f>
      </c>
      <c r="Q5209">
        <f>H5208</f>
      </c>
      <c r="R5209">
        <f>I5208</f>
      </c>
      <c r="S5209">
        <f>H5209-H5208</f>
      </c>
      <c r="T5209">
        <f>I5209-I5208</f>
      </c>
      <c r="U5209">
        <f>(L5209-K5209)/(2*D5209*0.01)</f>
      </c>
      <c r="V5209">
        <f>(L5209+K5209)/(D5209*0.0001)</f>
      </c>
    </row>
    <row r="5210">
      <c r="A5210" t="n">
        <v>2021</v>
      </c>
      <c r="B5210" t="inlineStr">
        <is>
          <t>00147994</t>
        </is>
      </c>
      <c r="C5210" t="inlineStr">
        <is>
          <t>새로닉스</t>
        </is>
      </c>
      <c r="D5210" t="n">
        <v>5313619437</v>
      </c>
      <c r="E5210" t="n">
        <v>904491535</v>
      </c>
      <c r="F5210" t="n">
        <v>584397910</v>
      </c>
      <c r="G5210" t="n">
        <v>91676278</v>
      </c>
      <c r="H5210" t="n">
        <v>3.5</v>
      </c>
      <c r="I5210" t="n">
        <v>4.565</v>
      </c>
      <c r="K5210" t="n">
        <v>-263640440</v>
      </c>
      <c r="L5210" t="n">
        <v>307699808</v>
      </c>
      <c r="M5210" t="n">
        <v>303694477</v>
      </c>
      <c r="N5210" t="n">
        <v>-265367487</v>
      </c>
      <c r="O5210">
        <f>D5209</f>
      </c>
      <c r="P5210">
        <f>(E5210-F5210+G5210)/O5210*100</f>
      </c>
      <c r="Q5210">
        <f>H5209</f>
      </c>
      <c r="R5210">
        <f>I5209</f>
      </c>
      <c r="S5210">
        <f>H5210-H5209</f>
      </c>
      <c r="T5210">
        <f>I5210-I5209</f>
      </c>
      <c r="U5210">
        <f>(L5210-K5210)/(2*D5210*0.01)</f>
      </c>
      <c r="V5210">
        <f>(L5210+K5210)/(D5210*0.0001)</f>
      </c>
    </row>
    <row r="5211">
      <c r="A5211" t="n">
        <v>2022</v>
      </c>
      <c r="B5211" t="inlineStr">
        <is>
          <t>00147994</t>
        </is>
      </c>
      <c r="C5211" t="inlineStr">
        <is>
          <t>새로닉스</t>
        </is>
      </c>
      <c r="D5211" t="n">
        <v>5027265187</v>
      </c>
      <c r="E5211" t="n">
        <v>843066147</v>
      </c>
      <c r="F5211" t="n">
        <v>450452520</v>
      </c>
      <c r="G5211" t="n">
        <v>99703581</v>
      </c>
      <c r="H5211" t="n">
        <v>5.805</v>
      </c>
      <c r="I5211" t="n">
        <v>3.955</v>
      </c>
      <c r="K5211" t="n">
        <v>-180474344</v>
      </c>
      <c r="L5211" t="n">
        <v>206689226</v>
      </c>
      <c r="M5211" t="n">
        <v>210161967</v>
      </c>
      <c r="N5211" t="n">
        <v>-186434958</v>
      </c>
      <c r="O5211">
        <f>D5210</f>
      </c>
      <c r="P5211">
        <f>(E5211-F5211+G5211)/O5211*100</f>
      </c>
      <c r="Q5211">
        <f>H5210</f>
      </c>
      <c r="R5211">
        <f>I5210</f>
      </c>
      <c r="S5211">
        <f>H5211-H5210</f>
      </c>
      <c r="T5211">
        <f>I5211-I5210</f>
      </c>
      <c r="U5211">
        <f>(L5211-K5211)/(2*D5211*0.01)</f>
      </c>
      <c r="V5211">
        <f>(L5211+K5211)/(D5211*0.0001)</f>
      </c>
    </row>
    <row r="5212">
      <c r="A5212" t="n">
        <v>2023</v>
      </c>
      <c r="B5212" t="inlineStr">
        <is>
          <t>00147994</t>
        </is>
      </c>
      <c r="C5212" t="inlineStr">
        <is>
          <t>새로닉스</t>
        </is>
      </c>
      <c r="D5212" t="n">
        <v>4175040942</v>
      </c>
      <c r="E5212" t="n">
        <v>728543326</v>
      </c>
      <c r="F5212" t="n">
        <v>2015837870</v>
      </c>
      <c r="G5212" t="n">
        <v>132402005</v>
      </c>
      <c r="H5212" t="n">
        <v>4.92</v>
      </c>
      <c r="I5212" t="n">
        <v>3.75</v>
      </c>
      <c r="K5212" t="n">
        <v>-199028444</v>
      </c>
      <c r="L5212" t="n">
        <v>229296475</v>
      </c>
      <c r="M5212" t="n">
        <v>232106687</v>
      </c>
      <c r="N5212" t="n">
        <v>-204792191</v>
      </c>
      <c r="O5212">
        <f>D5211</f>
      </c>
      <c r="P5212">
        <f>(E5212-F5212+G5212)/O5212*100</f>
      </c>
      <c r="Q5212">
        <f>H5211</f>
      </c>
      <c r="R5212">
        <f>I5211</f>
      </c>
      <c r="S5212">
        <f>H5212-H5211</f>
      </c>
      <c r="T5212">
        <f>I5212-I5211</f>
      </c>
      <c r="U5212">
        <f>(L5212-K5212)/(2*D5212*0.01)</f>
      </c>
      <c r="V5212">
        <f>(L5212+K5212)/(D5212*0.0001)</f>
      </c>
    </row>
    <row r="5213">
      <c r="A5213" t="n">
        <v>2024</v>
      </c>
      <c r="B5213" t="inlineStr">
        <is>
          <t>00147994</t>
        </is>
      </c>
      <c r="C5213" t="inlineStr">
        <is>
          <t>새로닉스</t>
        </is>
      </c>
      <c r="D5213" t="n">
        <v>4472583812</v>
      </c>
      <c r="E5213" t="n">
        <v>664531248</v>
      </c>
      <c r="F5213" t="n">
        <v>761877147</v>
      </c>
      <c r="G5213" t="n">
        <v>118252676</v>
      </c>
      <c r="H5213" t="n">
        <v>4.31</v>
      </c>
      <c r="I5213" t="n">
        <v>3.785</v>
      </c>
      <c r="K5213" t="n">
        <v>-240510279</v>
      </c>
      <c r="L5213" t="n">
        <v>274877895</v>
      </c>
      <c r="M5213" t="n">
        <v>276425944</v>
      </c>
      <c r="N5213" t="n">
        <v>-246125452</v>
      </c>
      <c r="O5213">
        <f>D5212</f>
      </c>
      <c r="P5213">
        <f>(E5213-F5213+G5213)/O5213*100</f>
      </c>
      <c r="Q5213">
        <f>H5212</f>
      </c>
      <c r="R5213">
        <f>I5212</f>
      </c>
      <c r="S5213">
        <f>H5213-H5212</f>
      </c>
      <c r="T5213">
        <f>I5213-I5212</f>
      </c>
      <c r="U5213">
        <f>(L5213-K5213)/(2*D5213*0.01)</f>
      </c>
      <c r="V5213">
        <f>(L5213+K5213)/(D5213*0.0001)</f>
      </c>
    </row>
    <row r="5214">
      <c r="A5214" t="n">
        <v>2025</v>
      </c>
      <c r="B5214" t="inlineStr">
        <is>
          <t>00147994</t>
        </is>
      </c>
      <c r="C5214" t="inlineStr">
        <is>
          <t>새로닉스</t>
        </is>
      </c>
      <c r="D5214" t="n">
        <v>4629212280</v>
      </c>
      <c r="E5214" t="n">
        <v>581000612</v>
      </c>
      <c r="F5214" t="n">
        <v>307182879</v>
      </c>
      <c r="G5214" t="n">
        <v>141257308</v>
      </c>
      <c r="H5214" t="n">
        <v>4.79</v>
      </c>
      <c r="I5214" t="n">
        <v>4.14</v>
      </c>
      <c r="K5214" t="n">
        <v>-188099815</v>
      </c>
      <c r="L5214" t="n">
        <v>214903751</v>
      </c>
      <c r="M5214" t="n">
        <v>216720956</v>
      </c>
      <c r="N5214" t="n">
        <v>-192943765</v>
      </c>
      <c r="O5214">
        <f>D5213</f>
      </c>
      <c r="P5214">
        <f>(E5214-F5214+G5214)/O5214*100</f>
      </c>
      <c r="Q5214">
        <f>H5213</f>
      </c>
      <c r="R5214">
        <f>I5213</f>
      </c>
      <c r="S5214">
        <f>H5214-H5213</f>
      </c>
      <c r="T5214">
        <f>I5214-I5213</f>
      </c>
      <c r="U5214">
        <f>(L5214-K5214)/(2*D5214*0.01)</f>
      </c>
      <c r="V5214">
        <f>(L5214+K5214)/(D5214*0.0001)</f>
      </c>
    </row>
    <row r="5215">
      <c r="A5215" t="n">
        <v>2014</v>
      </c>
      <c r="B5215" t="inlineStr">
        <is>
          <t>00148276</t>
        </is>
      </c>
      <c r="C5215" t="inlineStr">
        <is>
          <t>제일기획</t>
        </is>
      </c>
      <c r="D5215" t="n">
        <v>67912759000</v>
      </c>
      <c r="E5215" t="n">
        <v>8719797000</v>
      </c>
      <c r="F5215" t="n">
        <v>6413504000</v>
      </c>
      <c r="G5215" t="n">
        <v>2519194000</v>
      </c>
      <c r="H5215" t="n">
        <v>3.3</v>
      </c>
      <c r="I5215" t="n">
        <v>5.4</v>
      </c>
      <c r="J5215" t="n">
        <v>6.25</v>
      </c>
      <c r="K5215" t="n">
        <v>-4074765540</v>
      </c>
      <c r="L5215" t="n">
        <v>4749492130</v>
      </c>
      <c r="M5215" t="n">
        <v>4074765540</v>
      </c>
      <c r="N5215" t="n">
        <v>-4074765540</v>
      </c>
      <c r="U5215">
        <f>(L5215-K5215)/(2*D5215*0.01)</f>
      </c>
      <c r="V5215">
        <f>(L5215+K5215)/(D5215*0.0001)</f>
      </c>
    </row>
    <row r="5216">
      <c r="A5216" t="n">
        <v>2015</v>
      </c>
      <c r="B5216" t="inlineStr">
        <is>
          <t>00148276</t>
        </is>
      </c>
      <c r="C5216" t="inlineStr">
        <is>
          <t>제일기획</t>
        </is>
      </c>
      <c r="D5216" t="n">
        <v>77679106000</v>
      </c>
      <c r="E5216" t="n">
        <v>11431841000</v>
      </c>
      <c r="F5216" t="n">
        <v>8324828000</v>
      </c>
      <c r="G5216" t="n">
        <v>2256043000</v>
      </c>
      <c r="H5216" t="n">
        <v>2.85</v>
      </c>
      <c r="I5216" t="n">
        <v>5.11</v>
      </c>
      <c r="J5216" t="n">
        <v>5.08</v>
      </c>
      <c r="O5216">
        <f>D5215</f>
      </c>
      <c r="P5216">
        <f>(E5216-F5216+G5216)/O5216*100</f>
      </c>
      <c r="Q5216">
        <f>H5215</f>
      </c>
      <c r="R5216">
        <f>I5215</f>
      </c>
      <c r="S5216">
        <f>H5216-H5215</f>
      </c>
      <c r="T5216">
        <f>I5216-I5215</f>
      </c>
    </row>
    <row r="5217">
      <c r="A5217" t="n">
        <v>2016</v>
      </c>
      <c r="B5217" t="inlineStr">
        <is>
          <t>00148276</t>
        </is>
      </c>
      <c r="C5217" t="inlineStr">
        <is>
          <t>제일기획</t>
        </is>
      </c>
      <c r="D5217" t="n">
        <v>83425382000</v>
      </c>
      <c r="E5217" t="n">
        <v>11359867000</v>
      </c>
      <c r="F5217" t="n">
        <v>7546455000</v>
      </c>
      <c r="G5217" t="n">
        <v>2041633000</v>
      </c>
      <c r="O5217">
        <f>D5216</f>
      </c>
      <c r="P5217">
        <f>(E5217-F5217+G5217)/O5217*100</f>
      </c>
    </row>
    <row r="5218">
      <c r="A5218" t="n">
        <v>2017</v>
      </c>
      <c r="B5218" t="inlineStr">
        <is>
          <t>00148276</t>
        </is>
      </c>
      <c r="C5218" t="inlineStr">
        <is>
          <t>제일기획</t>
        </is>
      </c>
      <c r="D5218" t="n">
        <v>82636109000</v>
      </c>
      <c r="O5218">
        <f>D5217</f>
      </c>
    </row>
    <row r="5219">
      <c r="A5219" t="n">
        <v>2018</v>
      </c>
      <c r="B5219" t="inlineStr">
        <is>
          <t>00148276</t>
        </is>
      </c>
      <c r="C5219" t="inlineStr">
        <is>
          <t>제일기획</t>
        </is>
      </c>
      <c r="D5219" t="n">
        <v>89019907000</v>
      </c>
      <c r="O5219">
        <f>D5218</f>
      </c>
    </row>
    <row r="5220">
      <c r="A5220" t="n">
        <v>2017</v>
      </c>
      <c r="B5220" t="inlineStr">
        <is>
          <t>00148364</t>
        </is>
      </c>
      <c r="C5220" t="inlineStr">
        <is>
          <t>하림지주</t>
        </is>
      </c>
      <c r="D5220" t="n">
        <v>145283000000</v>
      </c>
    </row>
    <row r="5221">
      <c r="A5221" t="n">
        <v>2018</v>
      </c>
      <c r="B5221" t="inlineStr">
        <is>
          <t>00148364</t>
        </is>
      </c>
      <c r="C5221" t="inlineStr">
        <is>
          <t>하림지주</t>
        </is>
      </c>
      <c r="D5221" t="n">
        <v>157902000000</v>
      </c>
      <c r="E5221" t="n">
        <v>23672000000</v>
      </c>
      <c r="F5221" t="n">
        <v>23766000000</v>
      </c>
      <c r="G5221" t="n">
        <v>3829000000</v>
      </c>
      <c r="H5221" t="n">
        <v>2.95</v>
      </c>
      <c r="I5221" t="n">
        <v>4.325</v>
      </c>
      <c r="K5221" t="n">
        <v>-9712000000</v>
      </c>
      <c r="L5221" t="n">
        <v>10456000000</v>
      </c>
      <c r="M5221" t="n">
        <v>10651000000</v>
      </c>
      <c r="N5221" t="n">
        <v>-9581000000</v>
      </c>
      <c r="O5221">
        <f>D5220</f>
      </c>
      <c r="P5221">
        <f>(E5221-F5221+G5221)/O5221*100</f>
      </c>
      <c r="U5221">
        <f>(L5221-K5221)/(2*D5221*0.01)</f>
      </c>
      <c r="V5221">
        <f>(L5221+K5221)/(D5221*0.0001)</f>
      </c>
    </row>
    <row r="5222">
      <c r="A5222" t="n">
        <v>2019</v>
      </c>
      <c r="B5222" t="inlineStr">
        <is>
          <t>00148364</t>
        </is>
      </c>
      <c r="C5222" t="inlineStr">
        <is>
          <t>하림지주</t>
        </is>
      </c>
      <c r="D5222" t="n">
        <v>4318000000</v>
      </c>
      <c r="E5222" t="n">
        <v>215000000</v>
      </c>
      <c r="F5222" t="n">
        <v>250000000</v>
      </c>
      <c r="G5222" t="n">
        <v>79000000</v>
      </c>
      <c r="H5222" t="n">
        <v>2.35</v>
      </c>
      <c r="I5222" t="n">
        <v>2.42</v>
      </c>
      <c r="K5222" t="n">
        <v>-117000000</v>
      </c>
      <c r="L5222" t="n">
        <v>135000000</v>
      </c>
      <c r="M5222" t="n">
        <v>134000000</v>
      </c>
      <c r="N5222" t="n">
        <v>-118000000</v>
      </c>
      <c r="O5222">
        <f>D5221</f>
      </c>
      <c r="P5222">
        <f>(E5222-F5222+G5222)/O5222*100</f>
      </c>
      <c r="Q5222">
        <f>H5221</f>
      </c>
      <c r="R5222">
        <f>I5221</f>
      </c>
      <c r="S5222">
        <f>H5222-H5221</f>
      </c>
      <c r="T5222">
        <f>I5222-I5221</f>
      </c>
      <c r="U5222">
        <f>(L5222-K5222)/(2*D5222*0.01)</f>
      </c>
      <c r="V5222">
        <f>(L5222+K5222)/(D5222*0.0001)</f>
      </c>
    </row>
    <row r="5223">
      <c r="A5223" t="n">
        <v>2020</v>
      </c>
      <c r="B5223" t="inlineStr">
        <is>
          <t>00148364</t>
        </is>
      </c>
      <c r="C5223" t="inlineStr">
        <is>
          <t>하림지주</t>
        </is>
      </c>
      <c r="D5223" t="n">
        <v>190067000000</v>
      </c>
      <c r="E5223" t="n">
        <v>28215000000</v>
      </c>
      <c r="F5223" t="n">
        <v>21421000000</v>
      </c>
      <c r="G5223" t="n">
        <v>3546000000</v>
      </c>
      <c r="H5223" t="n">
        <v>2.435</v>
      </c>
      <c r="I5223" t="n">
        <v>4.01</v>
      </c>
      <c r="K5223" t="n">
        <v>-9053000000</v>
      </c>
      <c r="L5223" t="n">
        <v>11256000000</v>
      </c>
      <c r="M5223" t="n">
        <v>11262000000</v>
      </c>
      <c r="N5223" t="n">
        <v>-9197000000</v>
      </c>
      <c r="O5223">
        <f>D5222</f>
      </c>
      <c r="P5223">
        <f>(E5223-F5223+G5223)/O5223*100</f>
      </c>
      <c r="Q5223">
        <f>H5222</f>
      </c>
      <c r="R5223">
        <f>I5222</f>
      </c>
      <c r="S5223">
        <f>H5223-H5222</f>
      </c>
      <c r="T5223">
        <f>I5223-I5222</f>
      </c>
      <c r="U5223">
        <f>(L5223-K5223)/(2*D5223*0.01)</f>
      </c>
      <c r="V5223">
        <f>(L5223+K5223)/(D5223*0.0001)</f>
      </c>
    </row>
    <row r="5224">
      <c r="A5224" t="n">
        <v>2021</v>
      </c>
      <c r="B5224" t="inlineStr">
        <is>
          <t>00148364</t>
        </is>
      </c>
      <c r="C5224" t="inlineStr">
        <is>
          <t>하림지주</t>
        </is>
      </c>
      <c r="D5224" t="n">
        <v>194252000000</v>
      </c>
      <c r="E5224" t="n">
        <v>29614000000</v>
      </c>
      <c r="F5224" t="n">
        <v>24346000000</v>
      </c>
      <c r="G5224" t="n">
        <v>3859000000</v>
      </c>
      <c r="H5224" t="n">
        <v>3.105</v>
      </c>
      <c r="I5224" t="n">
        <v>4.38</v>
      </c>
      <c r="K5224" t="n">
        <v>-10087000000</v>
      </c>
      <c r="L5224" t="n">
        <v>11912000000</v>
      </c>
      <c r="M5224" t="n">
        <v>11477000000</v>
      </c>
      <c r="N5224" t="n">
        <v>-10280000000</v>
      </c>
      <c r="O5224">
        <f>D5223</f>
      </c>
      <c r="P5224">
        <f>(E5224-F5224+G5224)/O5224*100</f>
      </c>
      <c r="Q5224">
        <f>H5223</f>
      </c>
      <c r="R5224">
        <f>I5223</f>
      </c>
      <c r="S5224">
        <f>H5224-H5223</f>
      </c>
      <c r="T5224">
        <f>I5224-I5223</f>
      </c>
      <c r="U5224">
        <f>(L5224-K5224)/(2*D5224*0.01)</f>
      </c>
      <c r="V5224">
        <f>(L5224+K5224)/(D5224*0.0001)</f>
      </c>
    </row>
    <row r="5225">
      <c r="A5225" t="n">
        <v>2024</v>
      </c>
      <c r="B5225" t="inlineStr">
        <is>
          <t>00148364</t>
        </is>
      </c>
      <c r="C5225" t="inlineStr">
        <is>
          <t>하림지주</t>
        </is>
      </c>
      <c r="D5225" t="n">
        <v>238156000000</v>
      </c>
      <c r="E5225" t="n">
        <v>33737000000</v>
      </c>
      <c r="F5225" t="n">
        <v>27921000000</v>
      </c>
      <c r="G5225" t="n">
        <v>8534000000</v>
      </c>
      <c r="H5225" t="n">
        <v>4.21</v>
      </c>
      <c r="I5225" t="n">
        <v>4.595</v>
      </c>
      <c r="J5225" t="n">
        <v>6.695</v>
      </c>
      <c r="K5225" t="n">
        <v>-13192000000</v>
      </c>
      <c r="L5225" t="n">
        <v>14731000000</v>
      </c>
      <c r="M5225" t="n">
        <v>14897000000</v>
      </c>
      <c r="N5225" t="n">
        <v>-13546000000</v>
      </c>
      <c r="U5225">
        <f>(L5225-K5225)/(2*D5225*0.01)</f>
      </c>
      <c r="V5225">
        <f>(L5225+K5225)/(D5225*0.0001)</f>
      </c>
    </row>
    <row r="5226">
      <c r="A5226" t="n">
        <v>2014</v>
      </c>
      <c r="B5226" t="inlineStr">
        <is>
          <t>00148434</t>
        </is>
      </c>
      <c r="C5226" t="inlineStr">
        <is>
          <t>오케이캐피탈</t>
        </is>
      </c>
      <c r="D5226" t="n">
        <v>17298525102</v>
      </c>
      <c r="E5226" t="n">
        <v>1743039936</v>
      </c>
      <c r="F5226" t="n">
        <v>252020751</v>
      </c>
      <c r="G5226" t="n">
        <v>624663000</v>
      </c>
      <c r="H5226" t="n">
        <v>3.45</v>
      </c>
      <c r="I5226" t="n">
        <v>5</v>
      </c>
      <c r="J5226" t="n">
        <v>13.81</v>
      </c>
      <c r="K5226" t="n">
        <v>-2289122102</v>
      </c>
      <c r="L5226" t="n">
        <v>2789943898</v>
      </c>
      <c r="M5226" t="n">
        <v>2772446000</v>
      </c>
      <c r="N5226" t="n">
        <v>-2319117102</v>
      </c>
      <c r="U5226">
        <f>(L5226-K5226)/(2*D5226*0.01)</f>
      </c>
      <c r="V5226">
        <f>(L5226+K5226)/(D5226*0.0001)</f>
      </c>
    </row>
    <row r="5227">
      <c r="A5227" t="n">
        <v>2015</v>
      </c>
      <c r="B5227" t="inlineStr">
        <is>
          <t>00148434</t>
        </is>
      </c>
      <c r="C5227" t="inlineStr">
        <is>
          <t>오케이캐피탈</t>
        </is>
      </c>
      <c r="D5227" t="n">
        <v>19762144957</v>
      </c>
      <c r="E5227" t="n">
        <v>2093223000</v>
      </c>
      <c r="F5227" t="n">
        <v>677094144</v>
      </c>
      <c r="G5227" t="n">
        <v>575533000</v>
      </c>
      <c r="H5227" t="n">
        <v>2.9</v>
      </c>
      <c r="I5227" t="n">
        <v>5</v>
      </c>
      <c r="J5227" t="n">
        <v>14.93</v>
      </c>
      <c r="K5227" t="n">
        <v>-2609157485</v>
      </c>
      <c r="L5227" t="n">
        <v>3164648574</v>
      </c>
      <c r="M5227" t="n">
        <v>3137993043</v>
      </c>
      <c r="N5227" t="n">
        <v>-2640552765</v>
      </c>
      <c r="O5227">
        <f>D5226</f>
      </c>
      <c r="P5227">
        <f>(E5227-F5227+G5227)/O5227*100</f>
      </c>
      <c r="Q5227">
        <f>H5226</f>
      </c>
      <c r="R5227">
        <f>I5226</f>
      </c>
      <c r="S5227">
        <f>H5227-H5226</f>
      </c>
      <c r="T5227">
        <f>I5227-I5226</f>
      </c>
      <c r="U5227">
        <f>(L5227-K5227)/(2*D5227*0.01)</f>
      </c>
      <c r="V5227">
        <f>(L5227+K5227)/(D5227*0.0001)</f>
      </c>
    </row>
    <row r="5228">
      <c r="A5228" t="n">
        <v>2018</v>
      </c>
      <c r="B5228" t="inlineStr">
        <is>
          <t>00148434</t>
        </is>
      </c>
      <c r="C5228" t="inlineStr">
        <is>
          <t>오케이캐피탈</t>
        </is>
      </c>
      <c r="D5228" t="n">
        <v>13390265415</v>
      </c>
      <c r="E5228" t="n">
        <v>1732549197</v>
      </c>
      <c r="F5228" t="n">
        <v>1001165180</v>
      </c>
      <c r="G5228" t="n">
        <v>198419287</v>
      </c>
      <c r="H5228" t="n">
        <v>2.53</v>
      </c>
      <c r="I5228" t="n">
        <v>3.25</v>
      </c>
      <c r="J5228" t="n">
        <v>9.404999999999999</v>
      </c>
      <c r="K5228" t="n">
        <v>-1154321391</v>
      </c>
      <c r="L5228" t="n">
        <v>1353381235</v>
      </c>
      <c r="M5228" t="n">
        <v>1328122596</v>
      </c>
      <c r="N5228" t="n">
        <v>-1156258903</v>
      </c>
      <c r="U5228">
        <f>(L5228-K5228)/(2*D5228*0.01)</f>
      </c>
      <c r="V5228">
        <f>(L5228+K5228)/(D5228*0.0001)</f>
      </c>
    </row>
    <row r="5229">
      <c r="A5229" t="n">
        <v>2019</v>
      </c>
      <c r="B5229" t="inlineStr">
        <is>
          <t>00148434</t>
        </is>
      </c>
      <c r="C5229" t="inlineStr">
        <is>
          <t>오케이캐피탈</t>
        </is>
      </c>
      <c r="D5229" t="n">
        <v>19133000000</v>
      </c>
      <c r="E5229" t="n">
        <v>2520000000</v>
      </c>
      <c r="F5229" t="n">
        <v>947000000</v>
      </c>
      <c r="G5229" t="n">
        <v>308000000</v>
      </c>
      <c r="H5229" t="n">
        <v>2.275</v>
      </c>
      <c r="I5229" t="n">
        <v>3.25</v>
      </c>
      <c r="J5229" t="n">
        <v>10.905</v>
      </c>
      <c r="K5229" t="n">
        <v>-1958000000</v>
      </c>
      <c r="L5229" t="n">
        <v>2338000000</v>
      </c>
      <c r="M5229" t="n">
        <v>2287000000</v>
      </c>
      <c r="N5229" t="n">
        <v>-1956000000</v>
      </c>
      <c r="O5229">
        <f>D5228</f>
      </c>
      <c r="P5229">
        <f>(E5229-F5229+G5229)/O5229*100</f>
      </c>
      <c r="Q5229">
        <f>H5228</f>
      </c>
      <c r="R5229">
        <f>I5228</f>
      </c>
      <c r="S5229">
        <f>H5229-H5228</f>
      </c>
      <c r="T5229">
        <f>I5229-I5228</f>
      </c>
      <c r="U5229">
        <f>(L5229-K5229)/(2*D5229*0.01)</f>
      </c>
      <c r="V5229">
        <f>(L5229+K5229)/(D5229*0.0001)</f>
      </c>
    </row>
    <row r="5230">
      <c r="A5230" t="n">
        <v>2020</v>
      </c>
      <c r="B5230" t="inlineStr">
        <is>
          <t>00148434</t>
        </is>
      </c>
      <c r="C5230" t="inlineStr">
        <is>
          <t>오케이캐피탈</t>
        </is>
      </c>
      <c r="D5230" t="n">
        <v>20630000000</v>
      </c>
      <c r="E5230" t="n">
        <v>3138000000</v>
      </c>
      <c r="F5230" t="n">
        <v>1971000000</v>
      </c>
      <c r="G5230" t="n">
        <v>403000000</v>
      </c>
      <c r="H5230" t="n">
        <v>2.44</v>
      </c>
      <c r="I5230" t="n">
        <v>3.25</v>
      </c>
      <c r="K5230" t="n">
        <v>-2085000000</v>
      </c>
      <c r="L5230" t="n">
        <v>2297000000</v>
      </c>
      <c r="M5230" t="n">
        <v>2248000000</v>
      </c>
      <c r="N5230" t="n">
        <v>-2085000000</v>
      </c>
      <c r="O5230">
        <f>D5229</f>
      </c>
      <c r="P5230">
        <f>(E5230-F5230+G5230)/O5230*100</f>
      </c>
      <c r="Q5230">
        <f>H5229</f>
      </c>
      <c r="R5230">
        <f>I5229</f>
      </c>
      <c r="S5230">
        <f>H5230-H5229</f>
      </c>
      <c r="T5230">
        <f>I5230-I5229</f>
      </c>
      <c r="U5230">
        <f>(L5230-K5230)/(2*D5230*0.01)</f>
      </c>
      <c r="V5230">
        <f>(L5230+K5230)/(D5230*0.0001)</f>
      </c>
    </row>
    <row r="5231">
      <c r="A5231" t="n">
        <v>2021</v>
      </c>
      <c r="B5231" t="inlineStr">
        <is>
          <t>00148434</t>
        </is>
      </c>
      <c r="C5231" t="inlineStr">
        <is>
          <t>오케이캐피탈</t>
        </is>
      </c>
      <c r="D5231" t="n">
        <v>28924000000</v>
      </c>
      <c r="E5231" t="n">
        <v>3397000000</v>
      </c>
      <c r="F5231" t="n">
        <v>3447000000</v>
      </c>
      <c r="G5231" t="n">
        <v>467000000</v>
      </c>
      <c r="H5231" t="n">
        <v>2.95</v>
      </c>
      <c r="I5231" t="n">
        <v>3.75</v>
      </c>
      <c r="J5231" t="n">
        <v>10.5</v>
      </c>
      <c r="K5231" t="n">
        <v>-2829000000</v>
      </c>
      <c r="L5231" t="n">
        <v>3345000000</v>
      </c>
      <c r="M5231" t="n">
        <v>3265000000</v>
      </c>
      <c r="N5231" t="n">
        <v>-2821000000</v>
      </c>
      <c r="O5231">
        <f>D5230</f>
      </c>
      <c r="P5231">
        <f>(E5231-F5231+G5231)/O5231*100</f>
      </c>
      <c r="Q5231">
        <f>H5230</f>
      </c>
      <c r="R5231">
        <f>I5230</f>
      </c>
      <c r="S5231">
        <f>H5231-H5230</f>
      </c>
      <c r="T5231">
        <f>I5231-I5230</f>
      </c>
      <c r="U5231">
        <f>(L5231-K5231)/(2*D5231*0.01)</f>
      </c>
      <c r="V5231">
        <f>(L5231+K5231)/(D5231*0.0001)</f>
      </c>
    </row>
    <row r="5232">
      <c r="A5232" t="n">
        <v>2022</v>
      </c>
      <c r="B5232" t="inlineStr">
        <is>
          <t>00148434</t>
        </is>
      </c>
      <c r="C5232" t="inlineStr">
        <is>
          <t>오케이캐피탈</t>
        </is>
      </c>
      <c r="D5232" t="n">
        <v>14744000000</v>
      </c>
      <c r="E5232" t="n">
        <v>4506000000</v>
      </c>
      <c r="F5232" t="n">
        <v>4415000000</v>
      </c>
      <c r="G5232" t="n">
        <v>805000000</v>
      </c>
      <c r="H5232" t="n">
        <v>5.32</v>
      </c>
      <c r="I5232" t="n">
        <v>3.75</v>
      </c>
      <c r="J5232" t="n">
        <v>10.19</v>
      </c>
      <c r="K5232" t="n">
        <v>-1147000000</v>
      </c>
      <c r="L5232" t="n">
        <v>1331000000</v>
      </c>
      <c r="M5232" t="n">
        <v>1338000000</v>
      </c>
      <c r="N5232" t="n">
        <v>-1173000000</v>
      </c>
      <c r="O5232">
        <f>D5231</f>
      </c>
      <c r="P5232">
        <f>(E5232-F5232+G5232)/O5232*100</f>
      </c>
      <c r="Q5232">
        <f>H5231</f>
      </c>
      <c r="R5232">
        <f>I5231</f>
      </c>
      <c r="S5232">
        <f>H5232-H5231</f>
      </c>
      <c r="T5232">
        <f>I5232-I5231</f>
      </c>
      <c r="U5232">
        <f>(L5232-K5232)/(2*D5232*0.01)</f>
      </c>
      <c r="V5232">
        <f>(L5232+K5232)/(D5232*0.0001)</f>
      </c>
    </row>
    <row r="5233">
      <c r="A5233" t="n">
        <v>2023</v>
      </c>
      <c r="B5233" t="inlineStr">
        <is>
          <t>00148434</t>
        </is>
      </c>
      <c r="C5233" t="inlineStr">
        <is>
          <t>오케이캐피탈</t>
        </is>
      </c>
      <c r="D5233" t="n">
        <v>10325000000</v>
      </c>
      <c r="E5233" t="n">
        <v>2500000000</v>
      </c>
      <c r="F5233" t="n">
        <v>6817000000</v>
      </c>
      <c r="G5233" t="n">
        <v>715000000</v>
      </c>
      <c r="H5233" t="n">
        <v>4.555</v>
      </c>
      <c r="I5233" t="n">
        <v>4.27</v>
      </c>
      <c r="J5233" t="n">
        <v>10.41</v>
      </c>
      <c r="K5233" t="n">
        <v>-859000000</v>
      </c>
      <c r="L5233" t="n">
        <v>1007000000</v>
      </c>
      <c r="M5233" t="n">
        <v>1002000000</v>
      </c>
      <c r="N5233" t="n">
        <v>-871000000</v>
      </c>
      <c r="O5233">
        <f>D5232</f>
      </c>
      <c r="P5233">
        <f>(E5233-F5233+G5233)/O5233*100</f>
      </c>
      <c r="Q5233">
        <f>H5232</f>
      </c>
      <c r="R5233">
        <f>I5232</f>
      </c>
      <c r="S5233">
        <f>H5233-H5232</f>
      </c>
      <c r="T5233">
        <f>I5233-I5232</f>
      </c>
      <c r="U5233">
        <f>(L5233-K5233)/(2*D5233*0.01)</f>
      </c>
      <c r="V5233">
        <f>(L5233+K5233)/(D5233*0.0001)</f>
      </c>
    </row>
    <row r="5234">
      <c r="A5234" t="n">
        <v>2024</v>
      </c>
      <c r="B5234" t="inlineStr">
        <is>
          <t>00148434</t>
        </is>
      </c>
      <c r="C5234" t="inlineStr">
        <is>
          <t>오케이캐피탈</t>
        </is>
      </c>
      <c r="D5234" t="n">
        <v>9050000000</v>
      </c>
      <c r="E5234" t="n">
        <v>2371000000</v>
      </c>
      <c r="F5234" t="n">
        <v>2414000000</v>
      </c>
      <c r="G5234" t="n">
        <v>394000000</v>
      </c>
      <c r="H5234" t="n">
        <v>3.95</v>
      </c>
      <c r="I5234" t="n">
        <v>2.97</v>
      </c>
      <c r="J5234" t="n">
        <v>10.5</v>
      </c>
      <c r="K5234" t="n">
        <v>-686000000</v>
      </c>
      <c r="L5234" t="n">
        <v>805000000</v>
      </c>
      <c r="M5234" t="n">
        <v>831000000</v>
      </c>
      <c r="N5234" t="n">
        <v>-676000000</v>
      </c>
      <c r="O5234">
        <f>D5233</f>
      </c>
      <c r="P5234">
        <f>(E5234-F5234+G5234)/O5234*100</f>
      </c>
      <c r="Q5234">
        <f>H5233</f>
      </c>
      <c r="R5234">
        <f>I5233</f>
      </c>
      <c r="S5234">
        <f>H5234-H5233</f>
      </c>
      <c r="T5234">
        <f>I5234-I5233</f>
      </c>
      <c r="U5234">
        <f>(L5234-K5234)/(2*D5234*0.01)</f>
      </c>
      <c r="V5234">
        <f>(L5234+K5234)/(D5234*0.0001)</f>
      </c>
    </row>
    <row r="5235">
      <c r="A5235" t="n">
        <v>2014</v>
      </c>
      <c r="B5235" t="inlineStr">
        <is>
          <t>00148443</t>
        </is>
      </c>
      <c r="C5235" t="inlineStr">
        <is>
          <t>제일파마홀딩스</t>
        </is>
      </c>
      <c r="D5235" t="n">
        <v>34188617000</v>
      </c>
      <c r="E5235" t="n">
        <v>3607482000</v>
      </c>
      <c r="F5235" t="n">
        <v>2917651000</v>
      </c>
      <c r="G5235" t="n">
        <v>1127304000</v>
      </c>
      <c r="H5235" t="n">
        <v>3.2</v>
      </c>
      <c r="I5235" t="n">
        <v>4.66</v>
      </c>
      <c r="K5235" t="n">
        <v>-2549303000</v>
      </c>
      <c r="L5235" t="n">
        <v>2994137000</v>
      </c>
      <c r="M5235" t="n">
        <v>2922265000</v>
      </c>
      <c r="N5235" t="n">
        <v>-2541283000</v>
      </c>
      <c r="U5235">
        <f>(L5235-K5235)/(2*D5235*0.01)</f>
      </c>
      <c r="V5235">
        <f>(L5235+K5235)/(D5235*0.0001)</f>
      </c>
    </row>
    <row r="5236">
      <c r="A5236" t="n">
        <v>2015</v>
      </c>
      <c r="B5236" t="inlineStr">
        <is>
          <t>00148443</t>
        </is>
      </c>
      <c r="C5236" t="inlineStr">
        <is>
          <t>제일파마홀딩스</t>
        </is>
      </c>
      <c r="D5236" t="n">
        <v>35402736000</v>
      </c>
      <c r="E5236" t="n">
        <v>4512384000</v>
      </c>
      <c r="F5236" t="n">
        <v>6372948000</v>
      </c>
      <c r="G5236" t="n">
        <v>1024363000</v>
      </c>
      <c r="H5236" t="n">
        <v>3.2</v>
      </c>
      <c r="I5236" t="n">
        <v>4.66</v>
      </c>
      <c r="K5236" t="n">
        <v>-2934395000</v>
      </c>
      <c r="L5236" t="n">
        <v>3464169000</v>
      </c>
      <c r="M5236" t="n">
        <v>3373610000</v>
      </c>
      <c r="N5236" t="n">
        <v>-2920078000</v>
      </c>
      <c r="O5236">
        <f>D5235</f>
      </c>
      <c r="P5236">
        <f>(E5236-F5236+G5236)/O5236*100</f>
      </c>
      <c r="Q5236">
        <f>H5235</f>
      </c>
      <c r="R5236">
        <f>I5235</f>
      </c>
      <c r="S5236">
        <f>H5236-H5235</f>
      </c>
      <c r="T5236">
        <f>I5236-I5235</f>
      </c>
      <c r="U5236">
        <f>(L5236-K5236)/(2*D5236*0.01)</f>
      </c>
      <c r="V5236">
        <f>(L5236+K5236)/(D5236*0.0001)</f>
      </c>
    </row>
    <row r="5237">
      <c r="A5237" t="n">
        <v>2016</v>
      </c>
      <c r="B5237" t="inlineStr">
        <is>
          <t>00148443</t>
        </is>
      </c>
      <c r="C5237" t="inlineStr">
        <is>
          <t>제일파마홀딩스</t>
        </is>
      </c>
      <c r="D5237" t="n">
        <v>36645720000</v>
      </c>
      <c r="E5237" t="n">
        <v>5316085000</v>
      </c>
      <c r="F5237" t="n">
        <v>4514358000</v>
      </c>
      <c r="G5237" t="n">
        <v>954472000</v>
      </c>
      <c r="H5237" t="n">
        <v>2.785</v>
      </c>
      <c r="I5237" t="n">
        <v>4.055</v>
      </c>
      <c r="K5237" t="n">
        <v>-2614657000</v>
      </c>
      <c r="L5237" t="n">
        <v>3023094000</v>
      </c>
      <c r="M5237" t="n">
        <v>2938790000</v>
      </c>
      <c r="N5237" t="n">
        <v>-2597238000</v>
      </c>
      <c r="O5237">
        <f>D5236</f>
      </c>
      <c r="P5237">
        <f>(E5237-F5237+G5237)/O5237*100</f>
      </c>
      <c r="Q5237">
        <f>H5236</f>
      </c>
      <c r="R5237">
        <f>I5236</f>
      </c>
      <c r="S5237">
        <f>H5237-H5236</f>
      </c>
      <c r="T5237">
        <f>I5237-I5236</f>
      </c>
      <c r="U5237">
        <f>(L5237-K5237)/(2*D5237*0.01)</f>
      </c>
      <c r="V5237">
        <f>(L5237+K5237)/(D5237*0.0001)</f>
      </c>
    </row>
    <row r="5238">
      <c r="A5238" t="n">
        <v>2020</v>
      </c>
      <c r="B5238" t="inlineStr">
        <is>
          <t>00148443</t>
        </is>
      </c>
      <c r="C5238" t="inlineStr">
        <is>
          <t>제일파마홀딩스</t>
        </is>
      </c>
      <c r="D5238" t="n">
        <v>54036097000</v>
      </c>
      <c r="E5238" t="n">
        <v>6220679000</v>
      </c>
      <c r="F5238" t="n">
        <v>3288496000</v>
      </c>
      <c r="G5238" t="n">
        <v>902364000</v>
      </c>
      <c r="H5238" t="n">
        <v>2.12</v>
      </c>
      <c r="I5238" t="n">
        <v>4.31</v>
      </c>
      <c r="K5238" t="n">
        <v>-3453310000</v>
      </c>
      <c r="L5238" t="n">
        <v>3942450000</v>
      </c>
      <c r="M5238" t="n">
        <v>3896530000</v>
      </c>
      <c r="N5238" t="n">
        <v>-3480958000</v>
      </c>
      <c r="U5238">
        <f>(L5238-K5238)/(2*D5238*0.01)</f>
      </c>
      <c r="V5238">
        <f>(L5238+K5238)/(D5238*0.0001)</f>
      </c>
    </row>
    <row r="5239">
      <c r="A5239" t="n">
        <v>2022</v>
      </c>
      <c r="B5239" t="inlineStr">
        <is>
          <t>00148443</t>
        </is>
      </c>
      <c r="C5239" t="inlineStr">
        <is>
          <t>제일파마홀딩스</t>
        </is>
      </c>
      <c r="D5239" t="n">
        <v>52869610000</v>
      </c>
      <c r="E5239" t="n">
        <v>6908108000</v>
      </c>
      <c r="F5239" t="n">
        <v>5153066000</v>
      </c>
      <c r="G5239" t="n">
        <v>1449875000</v>
      </c>
      <c r="H5239" t="n">
        <v>4.33</v>
      </c>
      <c r="I5239" t="n">
        <v>4.37</v>
      </c>
      <c r="K5239" t="n">
        <v>-2805498000</v>
      </c>
      <c r="L5239" t="n">
        <v>3147422000</v>
      </c>
      <c r="M5239" t="n">
        <v>3238636000</v>
      </c>
      <c r="N5239" t="n">
        <v>-2909370000</v>
      </c>
      <c r="U5239">
        <f>(L5239-K5239)/(2*D5239*0.01)</f>
      </c>
      <c r="V5239">
        <f>(L5239+K5239)/(D5239*0.0001)</f>
      </c>
    </row>
    <row r="5240">
      <c r="A5240" t="n">
        <v>2023</v>
      </c>
      <c r="B5240" t="inlineStr">
        <is>
          <t>00148443</t>
        </is>
      </c>
      <c r="C5240" t="inlineStr">
        <is>
          <t>제일파마홀딩스</t>
        </is>
      </c>
      <c r="D5240" t="n">
        <v>60262086000</v>
      </c>
      <c r="E5240" t="n">
        <v>6143971000</v>
      </c>
      <c r="F5240" t="n">
        <v>5906717000</v>
      </c>
      <c r="G5240" t="n">
        <v>2505854000</v>
      </c>
      <c r="H5240" t="n">
        <v>4.65</v>
      </c>
      <c r="I5240" t="n">
        <v>4.64</v>
      </c>
      <c r="J5240" t="n">
        <v>5.41</v>
      </c>
      <c r="K5240" t="n">
        <v>-3614930000</v>
      </c>
      <c r="L5240" t="n">
        <v>4087811000</v>
      </c>
      <c r="M5240" t="n">
        <v>4051603000</v>
      </c>
      <c r="N5240" t="n">
        <v>-3651688000</v>
      </c>
      <c r="O5240">
        <f>D5239</f>
      </c>
      <c r="P5240">
        <f>(E5240-F5240+G5240)/O5240*100</f>
      </c>
      <c r="Q5240">
        <f>H5239</f>
      </c>
      <c r="R5240">
        <f>I5239</f>
      </c>
      <c r="S5240">
        <f>H5240-H5239</f>
      </c>
      <c r="T5240">
        <f>I5240-I5239</f>
      </c>
      <c r="U5240">
        <f>(L5240-K5240)/(2*D5240*0.01)</f>
      </c>
      <c r="V5240">
        <f>(L5240+K5240)/(D5240*0.0001)</f>
      </c>
    </row>
    <row r="5241">
      <c r="A5241" t="n">
        <v>2024</v>
      </c>
      <c r="B5241" t="inlineStr">
        <is>
          <t>00148443</t>
        </is>
      </c>
      <c r="C5241" t="inlineStr">
        <is>
          <t>제일파마홀딩스</t>
        </is>
      </c>
      <c r="D5241" t="n">
        <v>65968825000</v>
      </c>
      <c r="E5241" t="n">
        <v>6582730000</v>
      </c>
      <c r="F5241" t="n">
        <v>5349377000</v>
      </c>
      <c r="G5241" t="n">
        <v>2419132000</v>
      </c>
      <c r="H5241" t="n">
        <v>4.355</v>
      </c>
      <c r="I5241" t="n">
        <v>4.47</v>
      </c>
      <c r="J5241" t="n">
        <v>4.615</v>
      </c>
      <c r="K5241" t="n">
        <v>-3723715000</v>
      </c>
      <c r="L5241" t="n">
        <v>4599216000</v>
      </c>
      <c r="M5241" t="n">
        <v>4535605000</v>
      </c>
      <c r="N5241" t="n">
        <v>-3744827000</v>
      </c>
      <c r="O5241">
        <f>D5240</f>
      </c>
      <c r="P5241">
        <f>(E5241-F5241+G5241)/O5241*100</f>
      </c>
      <c r="Q5241">
        <f>H5240</f>
      </c>
      <c r="R5241">
        <f>I5240</f>
      </c>
      <c r="S5241">
        <f>H5241-H5240</f>
      </c>
      <c r="T5241">
        <f>I5241-I5240</f>
      </c>
      <c r="U5241">
        <f>(L5241-K5241)/(2*D5241*0.01)</f>
      </c>
      <c r="V5241">
        <f>(L5241+K5241)/(D5241*0.0001)</f>
      </c>
    </row>
    <row r="5242">
      <c r="A5242" t="n">
        <v>2014</v>
      </c>
      <c r="B5242" t="inlineStr">
        <is>
          <t>00148461</t>
        </is>
      </c>
      <c r="C5242" t="inlineStr">
        <is>
          <t>제일연마</t>
        </is>
      </c>
      <c r="D5242" t="n">
        <v>149119000000</v>
      </c>
      <c r="E5242" t="n">
        <v>7849000000</v>
      </c>
      <c r="F5242" t="n">
        <v>5245000000</v>
      </c>
      <c r="G5242" t="n">
        <v>6087000000</v>
      </c>
      <c r="K5242" t="n">
        <v>-13600000000</v>
      </c>
      <c r="L5242" t="n">
        <v>15800000000</v>
      </c>
      <c r="M5242" t="n">
        <v>3400000000</v>
      </c>
      <c r="N5242" t="n">
        <v>-3200000000</v>
      </c>
      <c r="U5242">
        <f>(L5242-K5242)/(2*D5242*0.01)</f>
      </c>
      <c r="V5242">
        <f>(L5242+K5242)/(D5242*0.0001)</f>
      </c>
    </row>
    <row r="5243">
      <c r="A5243" t="n">
        <v>2015</v>
      </c>
      <c r="B5243" t="inlineStr">
        <is>
          <t>00148461</t>
        </is>
      </c>
      <c r="C5243" t="inlineStr">
        <is>
          <t>제일연마</t>
        </is>
      </c>
      <c r="D5243" t="n">
        <v>5327793211</v>
      </c>
      <c r="E5243" t="n">
        <v>805727643</v>
      </c>
      <c r="F5243" t="n">
        <v>442008290</v>
      </c>
      <c r="G5243" t="n">
        <v>85043923</v>
      </c>
      <c r="H5243" t="n">
        <v>2.56</v>
      </c>
      <c r="I5243" t="n">
        <v>3.52</v>
      </c>
      <c r="J5243" t="n">
        <v>8.41</v>
      </c>
      <c r="K5243" t="n">
        <v>-193569838</v>
      </c>
      <c r="L5243" t="n">
        <v>222785319</v>
      </c>
      <c r="M5243" t="n">
        <v>221970427</v>
      </c>
      <c r="N5243" t="n">
        <v>-196490730</v>
      </c>
      <c r="O5243">
        <f>D5242</f>
      </c>
      <c r="P5243">
        <f>(E5243-F5243+G5243)/O5243*100</f>
      </c>
      <c r="U5243">
        <f>(L5243-K5243)/(2*D5243*0.01)</f>
      </c>
      <c r="V5243">
        <f>(L5243+K5243)/(D5243*0.0001)</f>
      </c>
    </row>
    <row r="5244">
      <c r="A5244" t="n">
        <v>2016</v>
      </c>
      <c r="B5244" t="inlineStr">
        <is>
          <t>00148461</t>
        </is>
      </c>
      <c r="C5244" t="inlineStr">
        <is>
          <t>제일연마</t>
        </is>
      </c>
      <c r="D5244" t="n">
        <v>4937109366</v>
      </c>
      <c r="E5244" t="n">
        <v>733662703</v>
      </c>
      <c r="F5244" t="n">
        <v>1243297378</v>
      </c>
      <c r="G5244" t="n">
        <v>75641566</v>
      </c>
      <c r="H5244" t="n">
        <v>2.645</v>
      </c>
      <c r="I5244" t="n">
        <v>3.445</v>
      </c>
      <c r="J5244" t="n">
        <v>8.960000000000001</v>
      </c>
      <c r="K5244" t="n">
        <v>-206094698</v>
      </c>
      <c r="L5244" t="n">
        <v>178440123</v>
      </c>
      <c r="M5244" t="n">
        <v>205535512</v>
      </c>
      <c r="N5244" t="n">
        <v>-181277857</v>
      </c>
      <c r="O5244">
        <f>D5243</f>
      </c>
      <c r="P5244">
        <f>(E5244-F5244+G5244)/O5244*100</f>
      </c>
      <c r="Q5244">
        <f>H5243</f>
      </c>
      <c r="R5244">
        <f>I5243</f>
      </c>
      <c r="S5244">
        <f>H5244-H5243</f>
      </c>
      <c r="T5244">
        <f>I5244-I5243</f>
      </c>
      <c r="U5244">
        <f>(L5244-K5244)/(2*D5244*0.01)</f>
      </c>
    </row>
    <row r="5245">
      <c r="A5245" t="n">
        <v>2017</v>
      </c>
      <c r="B5245" t="inlineStr">
        <is>
          <t>00148461</t>
        </is>
      </c>
      <c r="C5245" t="inlineStr">
        <is>
          <t>제일연마</t>
        </is>
      </c>
      <c r="D5245" t="n">
        <v>5352507530</v>
      </c>
      <c r="E5245" t="n">
        <v>639074370</v>
      </c>
      <c r="F5245" t="n">
        <v>302473630</v>
      </c>
      <c r="G5245" t="n">
        <v>61854876</v>
      </c>
      <c r="H5245" t="n">
        <v>3.15</v>
      </c>
      <c r="I5245" t="n">
        <v>3.43</v>
      </c>
      <c r="J5245" t="n">
        <v>7.75</v>
      </c>
      <c r="K5245" t="n">
        <v>-177325566</v>
      </c>
      <c r="L5245" t="n">
        <v>203948812</v>
      </c>
      <c r="M5245" t="n">
        <v>204457121</v>
      </c>
      <c r="N5245" t="n">
        <v>-180965115</v>
      </c>
      <c r="O5245">
        <f>D5244</f>
      </c>
      <c r="P5245">
        <f>(E5245-F5245+G5245)/O5245*100</f>
      </c>
      <c r="Q5245">
        <f>H5244</f>
      </c>
      <c r="R5245">
        <f>I5244</f>
      </c>
      <c r="S5245">
        <f>H5245-H5244</f>
      </c>
      <c r="T5245">
        <f>I5245-I5244</f>
      </c>
      <c r="U5245">
        <f>(L5245-K5245)/(2*D5245*0.01)</f>
      </c>
      <c r="V5245">
        <f>(L5245+K5245)/(D5245*0.0001)</f>
      </c>
    </row>
    <row r="5246">
      <c r="A5246" t="n">
        <v>2018</v>
      </c>
      <c r="B5246" t="inlineStr">
        <is>
          <t>00148461</t>
        </is>
      </c>
      <c r="C5246" t="inlineStr">
        <is>
          <t>제일연마</t>
        </is>
      </c>
      <c r="D5246" t="n">
        <v>5851099705</v>
      </c>
      <c r="E5246" t="n">
        <v>623409258</v>
      </c>
      <c r="F5246" t="n">
        <v>101372670</v>
      </c>
      <c r="G5246" t="n">
        <v>78190261</v>
      </c>
      <c r="H5246" t="n">
        <v>2.67</v>
      </c>
      <c r="I5246" t="n">
        <v>3.375</v>
      </c>
      <c r="J5246" t="n">
        <v>7.74</v>
      </c>
      <c r="K5246" t="n">
        <v>-211150226</v>
      </c>
      <c r="L5246" t="n">
        <v>242804499</v>
      </c>
      <c r="M5246" t="n">
        <v>242187182</v>
      </c>
      <c r="N5246" t="n">
        <v>-214543115</v>
      </c>
      <c r="O5246">
        <f>D5245</f>
      </c>
      <c r="P5246">
        <f>(E5246-F5246+G5246)/O5246*100</f>
      </c>
      <c r="Q5246">
        <f>H5245</f>
      </c>
      <c r="R5246">
        <f>I5245</f>
      </c>
      <c r="S5246">
        <f>H5246-H5245</f>
      </c>
      <c r="T5246">
        <f>I5246-I5245</f>
      </c>
      <c r="U5246">
        <f>(L5246-K5246)/(2*D5246*0.01)</f>
      </c>
      <c r="V5246">
        <f>(L5246+K5246)/(D5246*0.0001)</f>
      </c>
    </row>
    <row r="5247">
      <c r="A5247" t="n">
        <v>2019</v>
      </c>
      <c r="B5247" t="inlineStr">
        <is>
          <t>00148461</t>
        </is>
      </c>
      <c r="C5247" t="inlineStr">
        <is>
          <t>제일연마</t>
        </is>
      </c>
      <c r="D5247" t="n">
        <v>6909839591</v>
      </c>
      <c r="E5247" t="n">
        <v>741204657</v>
      </c>
      <c r="F5247" t="n">
        <v>373588694</v>
      </c>
      <c r="G5247" t="n">
        <v>77018855</v>
      </c>
      <c r="H5247" t="n">
        <v>2.405</v>
      </c>
      <c r="I5247" t="n">
        <v>3.64</v>
      </c>
      <c r="J5247" t="n">
        <v>9.779999999999999</v>
      </c>
      <c r="K5247" t="n">
        <v>-304653089</v>
      </c>
      <c r="L5247" t="n">
        <v>356786033</v>
      </c>
      <c r="M5247" t="n">
        <v>354757719</v>
      </c>
      <c r="N5247" t="n">
        <v>-308697019</v>
      </c>
      <c r="O5247">
        <f>D5246</f>
      </c>
      <c r="P5247">
        <f>(E5247-F5247+G5247)/O5247*100</f>
      </c>
      <c r="Q5247">
        <f>H5246</f>
      </c>
      <c r="R5247">
        <f>I5246</f>
      </c>
      <c r="S5247">
        <f>H5247-H5246</f>
      </c>
      <c r="T5247">
        <f>I5247-I5246</f>
      </c>
      <c r="U5247">
        <f>(L5247-K5247)/(2*D5247*0.01)</f>
      </c>
      <c r="V5247">
        <f>(L5247+K5247)/(D5247*0.0001)</f>
      </c>
    </row>
    <row r="5248">
      <c r="A5248" t="n">
        <v>2020</v>
      </c>
      <c r="B5248" t="inlineStr">
        <is>
          <t>00148461</t>
        </is>
      </c>
      <c r="C5248" t="inlineStr">
        <is>
          <t>제일연마</t>
        </is>
      </c>
      <c r="D5248" t="n">
        <v>6783829193</v>
      </c>
      <c r="E5248" t="n">
        <v>742154164</v>
      </c>
      <c r="F5248" t="n">
        <v>391271847</v>
      </c>
      <c r="G5248" t="n">
        <v>78901732</v>
      </c>
      <c r="H5248" t="n">
        <v>2.47</v>
      </c>
      <c r="I5248" t="n">
        <v>3.585</v>
      </c>
      <c r="J5248" t="n">
        <v>9.359999999999999</v>
      </c>
      <c r="K5248" t="n">
        <v>-306904374</v>
      </c>
      <c r="L5248" t="n">
        <v>306904374</v>
      </c>
      <c r="M5248" t="n">
        <v>305501924</v>
      </c>
      <c r="N5248" t="n">
        <v>-268669875</v>
      </c>
      <c r="O5248">
        <f>D5247</f>
      </c>
      <c r="P5248">
        <f>(E5248-F5248+G5248)/O5248*100</f>
      </c>
      <c r="Q5248">
        <f>H5247</f>
      </c>
      <c r="R5248">
        <f>I5247</f>
      </c>
      <c r="S5248">
        <f>H5248-H5247</f>
      </c>
      <c r="T5248">
        <f>I5248-I5247</f>
      </c>
      <c r="U5248">
        <f>(L5248-K5248)/(2*D5248*0.01)</f>
      </c>
    </row>
    <row r="5249">
      <c r="A5249" t="n">
        <v>2021</v>
      </c>
      <c r="B5249" t="inlineStr">
        <is>
          <t>00148461</t>
        </is>
      </c>
      <c r="C5249" t="inlineStr">
        <is>
          <t>제일연마</t>
        </is>
      </c>
      <c r="D5249" t="n">
        <v>8071652192</v>
      </c>
      <c r="E5249" t="n">
        <v>656960243</v>
      </c>
      <c r="F5249" t="n">
        <v>478321660</v>
      </c>
      <c r="G5249" t="n">
        <v>89848326</v>
      </c>
      <c r="H5249" t="n">
        <v>2.985</v>
      </c>
      <c r="I5249" t="n">
        <v>3.53</v>
      </c>
      <c r="J5249" t="n">
        <v>9.619999999999999</v>
      </c>
      <c r="K5249" t="n">
        <v>-284002359</v>
      </c>
      <c r="L5249" t="n">
        <v>284002359</v>
      </c>
      <c r="M5249" t="n">
        <v>284282666</v>
      </c>
      <c r="N5249" t="n">
        <v>-251542942</v>
      </c>
      <c r="O5249">
        <f>D5248</f>
      </c>
      <c r="P5249">
        <f>(E5249-F5249+G5249)/O5249*100</f>
      </c>
      <c r="Q5249">
        <f>H5248</f>
      </c>
      <c r="R5249">
        <f>I5248</f>
      </c>
      <c r="S5249">
        <f>H5249-H5248</f>
      </c>
      <c r="T5249">
        <f>I5249-I5248</f>
      </c>
      <c r="U5249">
        <f>(L5249-K5249)/(2*D5249*0.01)</f>
      </c>
    </row>
    <row r="5250">
      <c r="A5250" t="n">
        <v>2022</v>
      </c>
      <c r="B5250" t="inlineStr">
        <is>
          <t>00148461</t>
        </is>
      </c>
      <c r="C5250" t="inlineStr">
        <is>
          <t>제일연마</t>
        </is>
      </c>
      <c r="D5250" t="n">
        <v>7658498092</v>
      </c>
      <c r="E5250" t="n">
        <v>680613156</v>
      </c>
      <c r="F5250" t="n">
        <v>527366462</v>
      </c>
      <c r="G5250" t="n">
        <v>90432720</v>
      </c>
      <c r="H5250" t="n">
        <v>5.355</v>
      </c>
      <c r="I5250" t="n">
        <v>3.56</v>
      </c>
      <c r="J5250" t="n">
        <v>9.619999999999999</v>
      </c>
      <c r="K5250" t="n">
        <v>-197472491</v>
      </c>
      <c r="L5250" t="n">
        <v>197472491</v>
      </c>
      <c r="M5250" t="n">
        <v>202590492</v>
      </c>
      <c r="N5250" t="n">
        <v>-182081635</v>
      </c>
      <c r="O5250">
        <f>D5249</f>
      </c>
      <c r="P5250">
        <f>(E5250-F5250+G5250)/O5250*100</f>
      </c>
      <c r="Q5250">
        <f>H5249</f>
      </c>
      <c r="R5250">
        <f>I5249</f>
      </c>
      <c r="S5250">
        <f>H5250-H5249</f>
      </c>
      <c r="T5250">
        <f>I5250-I5249</f>
      </c>
      <c r="U5250">
        <f>(L5250-K5250)/(2*D5250*0.01)</f>
      </c>
    </row>
    <row r="5251">
      <c r="A5251" t="n">
        <v>2023</v>
      </c>
      <c r="B5251" t="inlineStr">
        <is>
          <t>00148461</t>
        </is>
      </c>
      <c r="C5251" t="inlineStr">
        <is>
          <t>제일연마</t>
        </is>
      </c>
      <c r="D5251" t="n">
        <v>9445149409</v>
      </c>
      <c r="E5251" t="n">
        <v>663011699</v>
      </c>
      <c r="F5251" t="n">
        <v>253577739</v>
      </c>
      <c r="G5251" t="n">
        <v>140047476</v>
      </c>
      <c r="H5251" t="n">
        <v>4.55</v>
      </c>
      <c r="I5251" t="n">
        <v>4.235</v>
      </c>
      <c r="J5251" t="n">
        <v>4.49</v>
      </c>
      <c r="K5251" t="n">
        <v>-361395714</v>
      </c>
      <c r="L5251" t="n">
        <v>383995000</v>
      </c>
      <c r="M5251" t="n">
        <v>392088874</v>
      </c>
      <c r="N5251" t="n">
        <v>-371242678</v>
      </c>
      <c r="O5251">
        <f>D5250</f>
      </c>
      <c r="P5251">
        <f>(E5251-F5251+G5251)/O5251*100</f>
      </c>
      <c r="Q5251">
        <f>H5250</f>
      </c>
      <c r="R5251">
        <f>I5250</f>
      </c>
      <c r="S5251">
        <f>H5251-H5250</f>
      </c>
      <c r="T5251">
        <f>I5251-I5250</f>
      </c>
      <c r="U5251">
        <f>(L5251-K5251)/(2*D5251*0.01)</f>
      </c>
      <c r="V5251">
        <f>(L5251+K5251)/(D5251*0.0001)</f>
      </c>
    </row>
    <row r="5252">
      <c r="A5252" t="n">
        <v>2024</v>
      </c>
      <c r="B5252" t="inlineStr">
        <is>
          <t>00148461</t>
        </is>
      </c>
      <c r="C5252" t="inlineStr">
        <is>
          <t>제일연마</t>
        </is>
      </c>
      <c r="D5252" t="n">
        <v>11069383677</v>
      </c>
      <c r="E5252" t="n">
        <v>741778663</v>
      </c>
      <c r="F5252" t="n">
        <v>595471604</v>
      </c>
      <c r="G5252" t="n">
        <v>351629304</v>
      </c>
      <c r="H5252" t="n">
        <v>4.045</v>
      </c>
      <c r="I5252" t="n">
        <v>4.145</v>
      </c>
      <c r="J5252" t="n">
        <v>8.380000000000001</v>
      </c>
      <c r="K5252" t="n">
        <v>-252088184</v>
      </c>
      <c r="L5252" t="n">
        <v>878971646</v>
      </c>
      <c r="M5252" t="n">
        <v>887803484</v>
      </c>
      <c r="N5252" t="n">
        <v>-265219166</v>
      </c>
      <c r="O5252">
        <f>D5251</f>
      </c>
      <c r="P5252">
        <f>(E5252-F5252+G5252)/O5252*100</f>
      </c>
      <c r="Q5252">
        <f>H5251</f>
      </c>
      <c r="R5252">
        <f>I5251</f>
      </c>
      <c r="S5252">
        <f>H5252-H5251</f>
      </c>
      <c r="T5252">
        <f>I5252-I5251</f>
      </c>
      <c r="U5252">
        <f>(L5252-K5252)/(2*D5252*0.01)</f>
      </c>
    </row>
    <row r="5253">
      <c r="A5253" t="n">
        <v>2025</v>
      </c>
      <c r="B5253" t="inlineStr">
        <is>
          <t>00148461</t>
        </is>
      </c>
      <c r="C5253" t="inlineStr">
        <is>
          <t>제일연마</t>
        </is>
      </c>
      <c r="D5253" t="n">
        <v>11537377454</v>
      </c>
      <c r="E5253" t="n">
        <v>837439976</v>
      </c>
      <c r="F5253" t="n">
        <v>196117421</v>
      </c>
      <c r="G5253" t="n">
        <v>144922944</v>
      </c>
      <c r="H5253" t="n">
        <v>4.395</v>
      </c>
      <c r="I5253" t="n">
        <v>4.13</v>
      </c>
      <c r="J5253" t="n">
        <v>8.380000000000001</v>
      </c>
      <c r="K5253" t="n">
        <v>-592200816</v>
      </c>
      <c r="L5253" t="n">
        <v>632486052</v>
      </c>
      <c r="M5253" t="n">
        <v>645035132</v>
      </c>
      <c r="N5253" t="n">
        <v>-608902152</v>
      </c>
      <c r="O5253">
        <f>D5252</f>
      </c>
      <c r="P5253">
        <f>(E5253-F5253+G5253)/O5253*100</f>
      </c>
      <c r="Q5253">
        <f>H5252</f>
      </c>
      <c r="R5253">
        <f>I5252</f>
      </c>
      <c r="S5253">
        <f>H5253-H5252</f>
      </c>
      <c r="T5253">
        <f>I5253-I5252</f>
      </c>
      <c r="U5253">
        <f>(L5253-K5253)/(2*D5253*0.01)</f>
      </c>
      <c r="V5253">
        <f>(L5253+K5253)/(D5253*0.0001)</f>
      </c>
    </row>
    <row r="5254">
      <c r="A5254" t="n">
        <v>2024</v>
      </c>
      <c r="B5254" t="inlineStr">
        <is>
          <t>00148470</t>
        </is>
      </c>
      <c r="C5254" t="inlineStr">
        <is>
          <t>제일일렉트릭</t>
        </is>
      </c>
      <c r="D5254" t="n">
        <v>514932000</v>
      </c>
      <c r="E5254" t="n">
        <v>14854000</v>
      </c>
      <c r="F5254" t="n">
        <v>2010000</v>
      </c>
      <c r="G5254" t="n">
        <v>4322000</v>
      </c>
      <c r="H5254" t="n">
        <v>3.79</v>
      </c>
      <c r="I5254" t="n">
        <v>5.28</v>
      </c>
    </row>
    <row r="5255">
      <c r="A5255" t="n">
        <v>2025</v>
      </c>
      <c r="B5255" t="inlineStr">
        <is>
          <t>00148470</t>
        </is>
      </c>
      <c r="C5255" t="inlineStr">
        <is>
          <t>제일일렉트릭</t>
        </is>
      </c>
      <c r="D5255" t="n">
        <v>321217000</v>
      </c>
      <c r="E5255" t="n">
        <v>60816000</v>
      </c>
      <c r="F5255" t="n">
        <v>187125000</v>
      </c>
      <c r="G5255" t="n">
        <v>17289000</v>
      </c>
      <c r="H5255" t="n">
        <v>4.24</v>
      </c>
      <c r="I5255" t="n">
        <v>5.28</v>
      </c>
      <c r="K5255" t="n">
        <v>-15543000</v>
      </c>
      <c r="L5255" t="n">
        <v>17053000</v>
      </c>
      <c r="M5255" t="n">
        <v>17205000</v>
      </c>
      <c r="N5255" t="n">
        <v>-15950000</v>
      </c>
      <c r="O5255">
        <f>D5254</f>
      </c>
      <c r="P5255">
        <f>(E5255-F5255+G5255)/O5255*100</f>
      </c>
      <c r="Q5255">
        <f>H5254</f>
      </c>
      <c r="R5255">
        <f>I5254</f>
      </c>
      <c r="S5255">
        <f>H5255-H5254</f>
      </c>
      <c r="T5255">
        <f>I5255-I5254</f>
      </c>
      <c r="U5255">
        <f>(L5255-K5255)/(2*D5255*0.01)</f>
      </c>
      <c r="V5255">
        <f>(L5255+K5255)/(D5255*0.0001)</f>
      </c>
    </row>
    <row r="5256">
      <c r="A5256" t="n">
        <v>2014</v>
      </c>
      <c r="B5256" t="inlineStr">
        <is>
          <t>00148504</t>
        </is>
      </c>
      <c r="C5256" t="inlineStr">
        <is>
          <t>한국스탠다드차타드은행</t>
        </is>
      </c>
      <c r="D5256" t="n">
        <v>120324000000</v>
      </c>
      <c r="E5256" t="n">
        <v>27935000000</v>
      </c>
      <c r="F5256" t="n">
        <v>12307000000</v>
      </c>
      <c r="G5256" t="n">
        <v>3568000000</v>
      </c>
      <c r="H5256" t="n">
        <v>3.5</v>
      </c>
      <c r="I5256" t="n">
        <v>4</v>
      </c>
      <c r="K5256" t="n">
        <v>-3045000000</v>
      </c>
      <c r="L5256" t="n">
        <v>3172000000</v>
      </c>
      <c r="M5256" t="n">
        <v>3298000000</v>
      </c>
      <c r="N5256" t="n">
        <v>-3180000000</v>
      </c>
      <c r="U5256">
        <f>(L5256-K5256)/(2*D5256*0.01)</f>
      </c>
      <c r="V5256">
        <f>(L5256+K5256)/(D5256*0.0001)</f>
      </c>
    </row>
    <row r="5257">
      <c r="A5257" t="n">
        <v>2015</v>
      </c>
      <c r="B5257" t="inlineStr">
        <is>
          <t>00148504</t>
        </is>
      </c>
      <c r="C5257" t="inlineStr">
        <is>
          <t>한국스탠다드차타드은행</t>
        </is>
      </c>
      <c r="D5257" t="n">
        <v>126825000000</v>
      </c>
      <c r="E5257" t="n">
        <v>31756000000</v>
      </c>
      <c r="F5257" t="n">
        <v>38771000000</v>
      </c>
      <c r="H5257" t="n">
        <v>2.75</v>
      </c>
      <c r="I5257" t="n">
        <v>3.5</v>
      </c>
      <c r="K5257" t="n">
        <v>-3579000000</v>
      </c>
      <c r="L5257" t="n">
        <v>3726000000</v>
      </c>
      <c r="M5257" t="n">
        <v>3837000000</v>
      </c>
      <c r="N5257" t="n">
        <v>-3702000000</v>
      </c>
      <c r="O5257">
        <f>D5256</f>
      </c>
      <c r="Q5257">
        <f>H5256</f>
      </c>
      <c r="R5257">
        <f>I5256</f>
      </c>
      <c r="S5257">
        <f>H5257-H5256</f>
      </c>
      <c r="T5257">
        <f>I5257-I5256</f>
      </c>
      <c r="U5257">
        <f>(L5257-K5257)/(2*D5257*0.01)</f>
      </c>
      <c r="V5257">
        <f>(L5257+K5257)/(D5257*0.0001)</f>
      </c>
    </row>
    <row r="5258">
      <c r="A5258" t="n">
        <v>2016</v>
      </c>
      <c r="B5258" t="inlineStr">
        <is>
          <t>00148504</t>
        </is>
      </c>
      <c r="C5258" t="inlineStr">
        <is>
          <t>한국스탠다드차타드은행</t>
        </is>
      </c>
      <c r="D5258" t="n">
        <v>138440000000</v>
      </c>
      <c r="E5258" t="n">
        <v>25585000000</v>
      </c>
      <c r="F5258" t="n">
        <v>14116000000</v>
      </c>
      <c r="G5258" t="n">
        <v>3622000000</v>
      </c>
      <c r="H5258" t="n">
        <v>2.625</v>
      </c>
      <c r="I5258" t="n">
        <v>3.25</v>
      </c>
      <c r="K5258" t="n">
        <v>-3778000000</v>
      </c>
      <c r="L5258" t="n">
        <v>3931000000</v>
      </c>
      <c r="M5258" t="n">
        <v>4048000000</v>
      </c>
      <c r="N5258" t="n">
        <v>-3908000000</v>
      </c>
      <c r="O5258">
        <f>D5257</f>
      </c>
      <c r="P5258">
        <f>(E5258-F5258+G5258)/O5258*100</f>
      </c>
      <c r="Q5258">
        <f>H5257</f>
      </c>
      <c r="R5258">
        <f>I5257</f>
      </c>
      <c r="S5258">
        <f>H5258-H5257</f>
      </c>
      <c r="T5258">
        <f>I5258-I5257</f>
      </c>
      <c r="U5258">
        <f>(L5258-K5258)/(2*D5258*0.01)</f>
      </c>
      <c r="V5258">
        <f>(L5258+K5258)/(D5258*0.0001)</f>
      </c>
    </row>
    <row r="5259">
      <c r="A5259" t="n">
        <v>2017</v>
      </c>
      <c r="B5259" t="inlineStr">
        <is>
          <t>00148504</t>
        </is>
      </c>
      <c r="C5259" t="inlineStr">
        <is>
          <t>한국스탠다드차타드은행</t>
        </is>
      </c>
      <c r="D5259" t="n">
        <v>161753000000</v>
      </c>
      <c r="E5259" t="n">
        <v>25239000000</v>
      </c>
      <c r="F5259" t="n">
        <v>5164000000</v>
      </c>
      <c r="G5259" t="n">
        <v>4075000000</v>
      </c>
      <c r="H5259" t="n">
        <v>3.025</v>
      </c>
      <c r="I5259" t="n">
        <v>3.25</v>
      </c>
      <c r="K5259" t="n">
        <v>-4067000000</v>
      </c>
      <c r="L5259" t="n">
        <v>4220000000</v>
      </c>
      <c r="M5259" t="n">
        <v>4403000000</v>
      </c>
      <c r="N5259" t="n">
        <v>-3962000000</v>
      </c>
      <c r="O5259">
        <f>D5258</f>
      </c>
      <c r="P5259">
        <f>(E5259-F5259+G5259)/O5259*100</f>
      </c>
      <c r="Q5259">
        <f>H5258</f>
      </c>
      <c r="R5259">
        <f>I5258</f>
      </c>
      <c r="S5259">
        <f>H5259-H5258</f>
      </c>
      <c r="T5259">
        <f>I5259-I5258</f>
      </c>
      <c r="U5259">
        <f>(L5259-K5259)/(2*D5259*0.01)</f>
      </c>
      <c r="V5259">
        <f>(L5259+K5259)/(D5259*0.0001)</f>
      </c>
    </row>
    <row r="5260">
      <c r="A5260" t="n">
        <v>2018</v>
      </c>
      <c r="B5260" t="inlineStr">
        <is>
          <t>00148504</t>
        </is>
      </c>
      <c r="C5260" t="inlineStr">
        <is>
          <t>한국스탠다드차타드은행</t>
        </is>
      </c>
      <c r="D5260" t="n">
        <v>201056000000</v>
      </c>
      <c r="E5260" t="n">
        <v>25609000000</v>
      </c>
      <c r="F5260" t="n">
        <v>5026000000</v>
      </c>
      <c r="G5260" t="n">
        <v>5246000000</v>
      </c>
      <c r="H5260" t="n">
        <v>2.525</v>
      </c>
      <c r="I5260" t="n">
        <v>3.5</v>
      </c>
      <c r="K5260" t="n">
        <v>-5117000000</v>
      </c>
      <c r="L5260" t="n">
        <v>10429000000</v>
      </c>
      <c r="M5260" t="n">
        <v>5537000000</v>
      </c>
      <c r="N5260" t="n">
        <v>-5355000000</v>
      </c>
      <c r="O5260">
        <f>D5259</f>
      </c>
      <c r="P5260">
        <f>(E5260-F5260+G5260)/O5260*100</f>
      </c>
      <c r="Q5260">
        <f>H5259</f>
      </c>
      <c r="R5260">
        <f>I5259</f>
      </c>
      <c r="S5260">
        <f>H5260-H5259</f>
      </c>
      <c r="T5260">
        <f>I5260-I5259</f>
      </c>
      <c r="U5260">
        <f>(L5260-K5260)/(2*D5260*0.01)</f>
      </c>
      <c r="V5260">
        <f>(L5260+K5260)/(D5260*0.0001)</f>
      </c>
    </row>
    <row r="5261">
      <c r="A5261" t="n">
        <v>2019</v>
      </c>
      <c r="B5261" t="inlineStr">
        <is>
          <t>00148504</t>
        </is>
      </c>
      <c r="C5261" t="inlineStr">
        <is>
          <t>한국스탠다드차타드은행</t>
        </is>
      </c>
      <c r="D5261" t="n">
        <v>231727000000</v>
      </c>
      <c r="E5261" t="n">
        <v>27879000000</v>
      </c>
      <c r="F5261" t="n">
        <v>14027000000</v>
      </c>
      <c r="G5261" t="n">
        <v>5547000000</v>
      </c>
      <c r="H5261" t="n">
        <v>2.5</v>
      </c>
      <c r="I5261" t="n">
        <v>3.5</v>
      </c>
      <c r="K5261" t="n">
        <v>-6066000000</v>
      </c>
      <c r="L5261" t="n">
        <v>6312000000</v>
      </c>
      <c r="M5261" t="n">
        <v>6504000000</v>
      </c>
      <c r="N5261" t="n">
        <v>-6289000000</v>
      </c>
      <c r="O5261">
        <f>D5260</f>
      </c>
      <c r="P5261">
        <f>(E5261-F5261+G5261)/O5261*100</f>
      </c>
      <c r="Q5261">
        <f>H5260</f>
      </c>
      <c r="R5261">
        <f>I5260</f>
      </c>
      <c r="S5261">
        <f>H5261-H5260</f>
      </c>
      <c r="T5261">
        <f>I5261-I5260</f>
      </c>
      <c r="U5261">
        <f>(L5261-K5261)/(2*D5261*0.01)</f>
      </c>
      <c r="V5261">
        <f>(L5261+K5261)/(D5261*0.0001)</f>
      </c>
    </row>
    <row r="5262">
      <c r="A5262" t="n">
        <v>2020</v>
      </c>
      <c r="B5262" t="inlineStr">
        <is>
          <t>00148504</t>
        </is>
      </c>
      <c r="C5262" t="inlineStr">
        <is>
          <t>한국스탠다드차타드은행</t>
        </is>
      </c>
      <c r="D5262" t="n">
        <v>259500000000</v>
      </c>
      <c r="E5262" t="n">
        <v>28959000000</v>
      </c>
      <c r="F5262" t="n">
        <v>5448000000</v>
      </c>
      <c r="G5262" t="n">
        <v>5728000000</v>
      </c>
      <c r="H5262" t="n">
        <v>2.7</v>
      </c>
      <c r="I5262" t="n">
        <v>3.5</v>
      </c>
      <c r="K5262" t="n">
        <v>-26092000000</v>
      </c>
      <c r="L5262" t="n">
        <v>27084000000</v>
      </c>
      <c r="M5262" t="n">
        <v>28040000000</v>
      </c>
      <c r="N5262" t="n">
        <v>-27136000000</v>
      </c>
      <c r="O5262">
        <f>D5261</f>
      </c>
      <c r="P5262">
        <f>(E5262-F5262+G5262)/O5262*100</f>
      </c>
      <c r="Q5262">
        <f>H5261</f>
      </c>
      <c r="R5262">
        <f>I5261</f>
      </c>
      <c r="S5262">
        <f>H5262-H5261</f>
      </c>
      <c r="T5262">
        <f>I5262-I5261</f>
      </c>
      <c r="U5262">
        <f>(L5262-K5262)/(2*D5262*0.01)</f>
      </c>
      <c r="V5262">
        <f>(L5262+K5262)/(D5262*0.0001)</f>
      </c>
    </row>
    <row r="5263">
      <c r="A5263" t="n">
        <v>2021</v>
      </c>
      <c r="B5263" t="inlineStr">
        <is>
          <t>00148504</t>
        </is>
      </c>
      <c r="C5263" t="inlineStr">
        <is>
          <t>한국스탠다드차타드은행</t>
        </is>
      </c>
      <c r="D5263" t="n">
        <v>258591000000</v>
      </c>
      <c r="E5263" t="n">
        <v>29126000000</v>
      </c>
      <c r="F5263" t="n">
        <v>50657000000</v>
      </c>
      <c r="G5263" t="n">
        <v>6925000000</v>
      </c>
      <c r="H5263" t="n">
        <v>3.1</v>
      </c>
      <c r="I5263" t="n">
        <v>4.5</v>
      </c>
      <c r="K5263" t="n">
        <v>-28196000000</v>
      </c>
      <c r="L5263" t="n">
        <v>28032000000</v>
      </c>
      <c r="M5263" t="n">
        <v>28888000000</v>
      </c>
      <c r="N5263" t="n">
        <v>-27944000000</v>
      </c>
      <c r="O5263">
        <f>D5262</f>
      </c>
      <c r="P5263">
        <f>(E5263-F5263+G5263)/O5263*100</f>
      </c>
      <c r="Q5263">
        <f>H5262</f>
      </c>
      <c r="R5263">
        <f>I5262</f>
      </c>
      <c r="S5263">
        <f>H5263-H5262</f>
      </c>
      <c r="T5263">
        <f>I5263-I5262</f>
      </c>
      <c r="U5263">
        <f>(L5263-K5263)/(2*D5263*0.01)</f>
      </c>
    </row>
    <row r="5264">
      <c r="A5264" t="n">
        <v>2022</v>
      </c>
      <c r="B5264" t="inlineStr">
        <is>
          <t>00148504</t>
        </is>
      </c>
      <c r="C5264" t="inlineStr">
        <is>
          <t>한국스탠다드차타드은행</t>
        </is>
      </c>
      <c r="D5264" t="n">
        <v>227733000000</v>
      </c>
      <c r="E5264" t="n">
        <v>27362000000</v>
      </c>
      <c r="F5264" t="n">
        <v>15150000000</v>
      </c>
      <c r="G5264" t="n">
        <v>7933000000</v>
      </c>
      <c r="H5264" t="n">
        <v>5.4</v>
      </c>
      <c r="I5264" t="n">
        <v>4.5</v>
      </c>
      <c r="K5264" t="n">
        <v>-17056000000</v>
      </c>
      <c r="L5264" t="n">
        <v>17584000000</v>
      </c>
      <c r="M5264" t="n">
        <v>18804000000</v>
      </c>
      <c r="N5264" t="n">
        <v>-18312000000</v>
      </c>
      <c r="O5264">
        <f>D5263</f>
      </c>
      <c r="P5264">
        <f>(E5264-F5264+G5264)/O5264*100</f>
      </c>
      <c r="Q5264">
        <f>H5263</f>
      </c>
      <c r="R5264">
        <f>I5263</f>
      </c>
      <c r="S5264">
        <f>H5264-H5263</f>
      </c>
      <c r="T5264">
        <f>I5264-I5263</f>
      </c>
      <c r="U5264">
        <f>(L5264-K5264)/(2*D5264*0.01)</f>
      </c>
      <c r="V5264">
        <f>(L5264+K5264)/(D5264*0.0001)</f>
      </c>
    </row>
    <row r="5265">
      <c r="A5265" t="n">
        <v>2023</v>
      </c>
      <c r="B5265" t="inlineStr">
        <is>
          <t>00148504</t>
        </is>
      </c>
      <c r="C5265" t="inlineStr">
        <is>
          <t>한국스탠다드차타드은행</t>
        </is>
      </c>
      <c r="D5265" t="n">
        <v>270322000000</v>
      </c>
      <c r="E5265" t="n">
        <v>22096000000</v>
      </c>
      <c r="F5265" t="n">
        <v>15439000000</v>
      </c>
      <c r="G5265" t="n">
        <v>11928000000</v>
      </c>
      <c r="H5265" t="n">
        <v>4.2</v>
      </c>
      <c r="I5265" t="n">
        <v>4.5</v>
      </c>
      <c r="K5265" t="n">
        <v>-4756000000</v>
      </c>
      <c r="L5265" t="n">
        <v>4898000000</v>
      </c>
      <c r="M5265" t="n">
        <v>5279000000</v>
      </c>
      <c r="N5265" t="n">
        <v>-5146000000</v>
      </c>
      <c r="O5265">
        <f>D5264</f>
      </c>
      <c r="P5265">
        <f>(E5265-F5265+G5265)/O5265*100</f>
      </c>
      <c r="Q5265">
        <f>H5264</f>
      </c>
      <c r="R5265">
        <f>I5264</f>
      </c>
      <c r="S5265">
        <f>H5265-H5264</f>
      </c>
      <c r="T5265">
        <f>I5265-I5264</f>
      </c>
      <c r="U5265">
        <f>(L5265-K5265)/(2*D5265*0.01)</f>
      </c>
      <c r="V5265">
        <f>(L5265+K5265)/(D5265*0.0001)</f>
      </c>
    </row>
    <row r="5266">
      <c r="A5266" t="n">
        <v>2024</v>
      </c>
      <c r="B5266" t="inlineStr">
        <is>
          <t>00148504</t>
        </is>
      </c>
      <c r="C5266" t="inlineStr">
        <is>
          <t>한국스탠다드차타드은행</t>
        </is>
      </c>
      <c r="D5266" t="n">
        <v>308258000000</v>
      </c>
      <c r="E5266" t="n">
        <v>23906000000</v>
      </c>
      <c r="F5266" t="n">
        <v>11453000000</v>
      </c>
      <c r="G5266" t="n">
        <v>11047000000</v>
      </c>
      <c r="H5266" t="n">
        <v>3.6</v>
      </c>
      <c r="I5266" t="n">
        <v>4.5</v>
      </c>
      <c r="K5266" t="n">
        <v>-5606000000</v>
      </c>
      <c r="L5266" t="n">
        <v>5898000000</v>
      </c>
      <c r="M5266" t="n">
        <v>6102000000</v>
      </c>
      <c r="N5266" t="n">
        <v>-5948000000</v>
      </c>
      <c r="O5266">
        <f>D5265</f>
      </c>
      <c r="P5266">
        <f>(E5266-F5266+G5266)/O5266*100</f>
      </c>
      <c r="Q5266">
        <f>H5265</f>
      </c>
      <c r="R5266">
        <f>I5265</f>
      </c>
      <c r="S5266">
        <f>H5266-H5265</f>
      </c>
      <c r="T5266">
        <f>I5266-I5265</f>
      </c>
      <c r="U5266">
        <f>(L5266-K5266)/(2*D5266*0.01)</f>
      </c>
      <c r="V5266">
        <f>(L5266+K5266)/(D5266*0.0001)</f>
      </c>
    </row>
    <row r="5267">
      <c r="A5267" t="n">
        <v>2014</v>
      </c>
      <c r="B5267" t="inlineStr">
        <is>
          <t>00148522</t>
        </is>
      </c>
      <c r="C5267" t="inlineStr">
        <is>
          <t>퍼스텍</t>
        </is>
      </c>
      <c r="D5267" t="n">
        <v>13479643000</v>
      </c>
      <c r="E5267" t="n">
        <v>1925152000</v>
      </c>
      <c r="F5267" t="n">
        <v>302584000</v>
      </c>
      <c r="G5267" t="n">
        <v>426495000</v>
      </c>
      <c r="H5267" t="n">
        <v>2.805</v>
      </c>
      <c r="I5267" t="n">
        <v>4.245</v>
      </c>
      <c r="J5267" t="n">
        <v>7.59</v>
      </c>
      <c r="K5267" t="n">
        <v>-901575420</v>
      </c>
      <c r="L5267" t="n">
        <v>1038434110</v>
      </c>
      <c r="M5267" t="n">
        <v>1038434110</v>
      </c>
      <c r="N5267" t="n">
        <v>-920091390</v>
      </c>
      <c r="U5267">
        <f>(L5267-K5267)/(2*D5267*0.01)</f>
      </c>
      <c r="V5267">
        <f>(L5267+K5267)/(D5267*0.0001)</f>
      </c>
    </row>
    <row r="5268">
      <c r="A5268" t="n">
        <v>2015</v>
      </c>
      <c r="B5268" t="inlineStr">
        <is>
          <t>00148522</t>
        </is>
      </c>
      <c r="C5268" t="inlineStr">
        <is>
          <t>퍼스텍</t>
        </is>
      </c>
      <c r="D5268" t="n">
        <v>16535239000</v>
      </c>
      <c r="E5268" t="n">
        <v>2210926000</v>
      </c>
      <c r="F5268" t="n">
        <v>858577000</v>
      </c>
      <c r="G5268" t="n">
        <v>350161000</v>
      </c>
      <c r="H5268" t="n">
        <v>2.455</v>
      </c>
      <c r="I5268" t="n">
        <v>4.055</v>
      </c>
      <c r="K5268" t="n">
        <v>-1109953000</v>
      </c>
      <c r="L5268" t="n">
        <v>1278009000</v>
      </c>
      <c r="M5268" t="n">
        <v>1279083000</v>
      </c>
      <c r="N5268" t="n">
        <v>-1131399000</v>
      </c>
      <c r="O5268">
        <f>D5267</f>
      </c>
      <c r="P5268">
        <f>(E5268-F5268+G5268)/O5268*100</f>
      </c>
      <c r="Q5268">
        <f>H5267</f>
      </c>
      <c r="R5268">
        <f>I5267</f>
      </c>
      <c r="S5268">
        <f>H5268-H5267</f>
      </c>
      <c r="T5268">
        <f>I5268-I5267</f>
      </c>
      <c r="U5268">
        <f>(L5268-K5268)/(2*D5268*0.01)</f>
      </c>
      <c r="V5268">
        <f>(L5268+K5268)/(D5268*0.0001)</f>
      </c>
    </row>
    <row r="5269">
      <c r="A5269" t="n">
        <v>2016</v>
      </c>
      <c r="B5269" t="inlineStr">
        <is>
          <t>00148522</t>
        </is>
      </c>
      <c r="C5269" t="inlineStr">
        <is>
          <t>퍼스텍</t>
        </is>
      </c>
      <c r="D5269" t="n">
        <v>19273846000</v>
      </c>
      <c r="E5269" t="n">
        <v>2520667000</v>
      </c>
      <c r="F5269" t="n">
        <v>596553000</v>
      </c>
      <c r="G5269" t="n">
        <v>434732000</v>
      </c>
      <c r="H5269" t="n">
        <v>2.485</v>
      </c>
      <c r="I5269" t="n">
        <v>3.66</v>
      </c>
      <c r="K5269" t="n">
        <v>-1437703000</v>
      </c>
      <c r="L5269" t="n">
        <v>1282995000</v>
      </c>
      <c r="M5269" t="n">
        <v>1306799000</v>
      </c>
      <c r="N5269" t="n">
        <v>-1443916000</v>
      </c>
      <c r="O5269">
        <f>D5268</f>
      </c>
      <c r="P5269">
        <f>(E5269-F5269+G5269)/O5269*100</f>
      </c>
      <c r="Q5269">
        <f>H5268</f>
      </c>
      <c r="R5269">
        <f>I5268</f>
      </c>
      <c r="S5269">
        <f>H5269-H5268</f>
      </c>
      <c r="T5269">
        <f>I5269-I5268</f>
      </c>
      <c r="U5269">
        <f>(L5269-K5269)/(2*D5269*0.01)</f>
      </c>
    </row>
    <row r="5270">
      <c r="A5270" t="n">
        <v>2017</v>
      </c>
      <c r="B5270" t="inlineStr">
        <is>
          <t>00148522</t>
        </is>
      </c>
      <c r="C5270" t="inlineStr">
        <is>
          <t>퍼스텍</t>
        </is>
      </c>
      <c r="D5270" t="n">
        <v>20327433000</v>
      </c>
      <c r="E5270" t="n">
        <v>2277415000</v>
      </c>
      <c r="F5270" t="n">
        <v>620849000</v>
      </c>
      <c r="G5270" t="n">
        <v>483403000</v>
      </c>
      <c r="H5270" t="n">
        <v>2.77</v>
      </c>
      <c r="I5270" t="n">
        <v>3.15</v>
      </c>
      <c r="J5270" t="n">
        <v>7.3</v>
      </c>
      <c r="K5270" t="n">
        <v>-1275719000</v>
      </c>
      <c r="L5270" t="n">
        <v>1458240000</v>
      </c>
      <c r="M5270" t="n">
        <v>1469544000</v>
      </c>
      <c r="N5270" t="n">
        <v>-1307344000</v>
      </c>
      <c r="O5270">
        <f>D5269</f>
      </c>
      <c r="P5270">
        <f>(E5270-F5270+G5270)/O5270*100</f>
      </c>
      <c r="Q5270">
        <f>H5269</f>
      </c>
      <c r="R5270">
        <f>I5269</f>
      </c>
      <c r="S5270">
        <f>H5270-H5269</f>
      </c>
      <c r="T5270">
        <f>I5270-I5269</f>
      </c>
      <c r="U5270">
        <f>(L5270-K5270)/(2*D5270*0.01)</f>
      </c>
      <c r="V5270">
        <f>(L5270+K5270)/(D5270*0.0001)</f>
      </c>
    </row>
    <row r="5271">
      <c r="A5271" t="n">
        <v>2018</v>
      </c>
      <c r="B5271" t="inlineStr">
        <is>
          <t>00148522</t>
        </is>
      </c>
      <c r="C5271" t="inlineStr">
        <is>
          <t>퍼스텍</t>
        </is>
      </c>
      <c r="D5271" t="n">
        <v>20956343000</v>
      </c>
      <c r="E5271" t="n">
        <v>2690390000</v>
      </c>
      <c r="F5271" t="n">
        <v>1886820000</v>
      </c>
      <c r="G5271" t="n">
        <v>540147000</v>
      </c>
      <c r="H5271" t="n">
        <v>2.55</v>
      </c>
      <c r="I5271" t="n">
        <v>3.42</v>
      </c>
      <c r="J5271" t="n">
        <v>7.5</v>
      </c>
      <c r="K5271" t="n">
        <v>-1371117000</v>
      </c>
      <c r="L5271" t="n">
        <v>1572684000</v>
      </c>
      <c r="M5271" t="n">
        <v>1570821000</v>
      </c>
      <c r="N5271" t="n">
        <v>-1394894000</v>
      </c>
      <c r="O5271">
        <f>D5270</f>
      </c>
      <c r="P5271">
        <f>(E5271-F5271+G5271)/O5271*100</f>
      </c>
      <c r="Q5271">
        <f>H5270</f>
      </c>
      <c r="R5271">
        <f>I5270</f>
      </c>
      <c r="S5271">
        <f>H5271-H5270</f>
      </c>
      <c r="T5271">
        <f>I5271-I5270</f>
      </c>
      <c r="U5271">
        <f>(L5271-K5271)/(2*D5271*0.01)</f>
      </c>
      <c r="V5271">
        <f>(L5271+K5271)/(D5271*0.0001)</f>
      </c>
    </row>
    <row r="5272">
      <c r="A5272" t="n">
        <v>2019</v>
      </c>
      <c r="B5272" t="inlineStr">
        <is>
          <t>00148522</t>
        </is>
      </c>
      <c r="C5272" t="inlineStr">
        <is>
          <t>퍼스텍</t>
        </is>
      </c>
      <c r="D5272" t="n">
        <v>24858979000</v>
      </c>
      <c r="E5272" t="n">
        <v>2187899000</v>
      </c>
      <c r="F5272" t="n">
        <v>1739158000</v>
      </c>
      <c r="G5272" t="n">
        <v>425205000</v>
      </c>
      <c r="H5272" t="n">
        <v>2.03</v>
      </c>
      <c r="I5272" t="n">
        <v>3.97</v>
      </c>
      <c r="J5272" t="n">
        <v>11.9</v>
      </c>
      <c r="K5272" t="n">
        <v>-2528921000</v>
      </c>
      <c r="L5272" t="n">
        <v>3027796000</v>
      </c>
      <c r="M5272" t="n">
        <v>3021719000</v>
      </c>
      <c r="N5272" t="n">
        <v>-2570228000</v>
      </c>
      <c r="O5272">
        <f>D5271</f>
      </c>
      <c r="P5272">
        <f>(E5272-F5272+G5272)/O5272*100</f>
      </c>
      <c r="Q5272">
        <f>H5271</f>
      </c>
      <c r="R5272">
        <f>I5271</f>
      </c>
      <c r="S5272">
        <f>H5272-H5271</f>
      </c>
      <c r="T5272">
        <f>I5272-I5271</f>
      </c>
      <c r="U5272">
        <f>(L5272-K5272)/(2*D5272*0.01)</f>
      </c>
      <c r="V5272">
        <f>(L5272+K5272)/(D5272*0.0001)</f>
      </c>
    </row>
    <row r="5273">
      <c r="A5273" t="n">
        <v>2020</v>
      </c>
      <c r="B5273" t="inlineStr">
        <is>
          <t>00148522</t>
        </is>
      </c>
      <c r="C5273" t="inlineStr">
        <is>
          <t>퍼스텍</t>
        </is>
      </c>
      <c r="D5273" t="n">
        <v>22556562000</v>
      </c>
      <c r="E5273" t="n">
        <v>2445743000</v>
      </c>
      <c r="F5273" t="n">
        <v>1170195000</v>
      </c>
      <c r="G5273" t="n">
        <v>475041000</v>
      </c>
      <c r="H5273" t="n">
        <v>2.13</v>
      </c>
      <c r="I5273" t="n">
        <v>3.48</v>
      </c>
      <c r="J5273" t="n">
        <v>11.28</v>
      </c>
      <c r="K5273" t="n">
        <v>-2191016000</v>
      </c>
      <c r="L5273" t="n">
        <v>2605206000</v>
      </c>
      <c r="M5273" t="n">
        <v>2615810000</v>
      </c>
      <c r="N5273" t="n">
        <v>-2237946000</v>
      </c>
      <c r="O5273">
        <f>D5272</f>
      </c>
      <c r="P5273">
        <f>(E5273-F5273+G5273)/O5273*100</f>
      </c>
      <c r="Q5273">
        <f>H5272</f>
      </c>
      <c r="R5273">
        <f>I5272</f>
      </c>
      <c r="S5273">
        <f>H5273-H5272</f>
      </c>
      <c r="T5273">
        <f>I5273-I5272</f>
      </c>
      <c r="U5273">
        <f>(L5273-K5273)/(2*D5273*0.01)</f>
      </c>
      <c r="V5273">
        <f>(L5273+K5273)/(D5273*0.0001)</f>
      </c>
    </row>
    <row r="5274">
      <c r="A5274" t="n">
        <v>2021</v>
      </c>
      <c r="B5274" t="inlineStr">
        <is>
          <t>00148522</t>
        </is>
      </c>
      <c r="C5274" t="inlineStr">
        <is>
          <t>퍼스텍</t>
        </is>
      </c>
      <c r="D5274" t="n">
        <v>24323995000</v>
      </c>
      <c r="E5274" t="n">
        <v>2068149000</v>
      </c>
      <c r="F5274" t="n">
        <v>1498654000</v>
      </c>
      <c r="G5274" t="n">
        <v>454180000</v>
      </c>
      <c r="H5274" t="n">
        <v>2.66</v>
      </c>
      <c r="I5274" t="n">
        <v>3.83</v>
      </c>
      <c r="J5274" t="n">
        <v>10.73</v>
      </c>
      <c r="K5274" t="n">
        <v>-2224531000</v>
      </c>
      <c r="L5274" t="n">
        <v>2627450000</v>
      </c>
      <c r="M5274" t="n">
        <v>2643749000</v>
      </c>
      <c r="N5274" t="n">
        <v>-2276616000</v>
      </c>
      <c r="O5274">
        <f>D5273</f>
      </c>
      <c r="P5274">
        <f>(E5274-F5274+G5274)/O5274*100</f>
      </c>
      <c r="Q5274">
        <f>H5273</f>
      </c>
      <c r="R5274">
        <f>I5273</f>
      </c>
      <c r="S5274">
        <f>H5274-H5273</f>
      </c>
      <c r="T5274">
        <f>I5274-I5273</f>
      </c>
      <c r="U5274">
        <f>(L5274-K5274)/(2*D5274*0.01)</f>
      </c>
      <c r="V5274">
        <f>(L5274+K5274)/(D5274*0.0001)</f>
      </c>
    </row>
    <row r="5275">
      <c r="A5275" t="n">
        <v>2022</v>
      </c>
      <c r="B5275" t="inlineStr">
        <is>
          <t>00148522</t>
        </is>
      </c>
      <c r="C5275" t="inlineStr">
        <is>
          <t>퍼스텍</t>
        </is>
      </c>
      <c r="D5275" t="n">
        <v>23489466000</v>
      </c>
      <c r="E5275" t="n">
        <v>2036749000</v>
      </c>
      <c r="F5275" t="n">
        <v>1755157000</v>
      </c>
      <c r="G5275" t="n">
        <v>598606000</v>
      </c>
      <c r="H5275" t="n">
        <v>5.19</v>
      </c>
      <c r="I5275" t="n">
        <v>5.43</v>
      </c>
      <c r="J5275" t="n">
        <v>9.65</v>
      </c>
      <c r="K5275" t="n">
        <v>-1879257000</v>
      </c>
      <c r="L5275" t="n">
        <v>2191006000</v>
      </c>
      <c r="M5275" t="n">
        <v>2226818000</v>
      </c>
      <c r="N5275" t="n">
        <v>-1939946000</v>
      </c>
      <c r="O5275">
        <f>D5274</f>
      </c>
      <c r="P5275">
        <f>(E5275-F5275+G5275)/O5275*100</f>
      </c>
      <c r="Q5275">
        <f>H5274</f>
      </c>
      <c r="R5275">
        <f>I5274</f>
      </c>
      <c r="S5275">
        <f>H5275-H5274</f>
      </c>
      <c r="T5275">
        <f>I5275-I5274</f>
      </c>
      <c r="U5275">
        <f>(L5275-K5275)/(2*D5275*0.01)</f>
      </c>
      <c r="V5275">
        <f>(L5275+K5275)/(D5275*0.0001)</f>
      </c>
    </row>
    <row r="5276">
      <c r="A5276" t="n">
        <v>2023</v>
      </c>
      <c r="B5276" t="inlineStr">
        <is>
          <t>00148522</t>
        </is>
      </c>
      <c r="C5276" t="inlineStr">
        <is>
          <t>퍼스텍</t>
        </is>
      </c>
      <c r="D5276" t="n">
        <v>29422342000</v>
      </c>
      <c r="E5276" t="n">
        <v>1967049000</v>
      </c>
      <c r="F5276" t="n">
        <v>2295016000</v>
      </c>
      <c r="G5276" t="n">
        <v>1109679000</v>
      </c>
      <c r="H5276" t="n">
        <v>4.38</v>
      </c>
      <c r="I5276" t="n">
        <v>6.49</v>
      </c>
      <c r="J5276" t="n">
        <v>10.54</v>
      </c>
      <c r="K5276" t="n">
        <v>-2596679000</v>
      </c>
      <c r="L5276" t="n">
        <v>3048927000</v>
      </c>
      <c r="M5276" t="n">
        <v>3040855000</v>
      </c>
      <c r="N5276" t="n">
        <v>-2636517000</v>
      </c>
      <c r="O5276">
        <f>D5275</f>
      </c>
      <c r="P5276">
        <f>(E5276-F5276+G5276)/O5276*100</f>
      </c>
      <c r="Q5276">
        <f>H5275</f>
      </c>
      <c r="R5276">
        <f>I5275</f>
      </c>
      <c r="S5276">
        <f>H5276-H5275</f>
      </c>
      <c r="T5276">
        <f>I5276-I5275</f>
      </c>
      <c r="U5276">
        <f>(L5276-K5276)/(2*D5276*0.01)</f>
      </c>
      <c r="V5276">
        <f>(L5276+K5276)/(D5276*0.0001)</f>
      </c>
    </row>
    <row r="5277">
      <c r="A5277" t="n">
        <v>2024</v>
      </c>
      <c r="B5277" t="inlineStr">
        <is>
          <t>00148522</t>
        </is>
      </c>
      <c r="C5277" t="inlineStr">
        <is>
          <t>퍼스텍</t>
        </is>
      </c>
      <c r="D5277" t="n">
        <v>34900248000</v>
      </c>
      <c r="E5277" t="n">
        <v>2719187000</v>
      </c>
      <c r="F5277" t="n">
        <v>1811450000</v>
      </c>
      <c r="G5277" t="n">
        <v>1194414000</v>
      </c>
      <c r="H5277" t="n">
        <v>3.77</v>
      </c>
      <c r="I5277" t="n">
        <v>6.6</v>
      </c>
      <c r="J5277" t="n">
        <v>11.13</v>
      </c>
      <c r="K5277" t="n">
        <v>-3283051000</v>
      </c>
      <c r="L5277" t="n">
        <v>3874867000</v>
      </c>
      <c r="M5277" t="n">
        <v>3841925000</v>
      </c>
      <c r="N5277" t="n">
        <v>-3316796000</v>
      </c>
      <c r="O5277">
        <f>D5276</f>
      </c>
      <c r="P5277">
        <f>(E5277-F5277+G5277)/O5277*100</f>
      </c>
      <c r="Q5277">
        <f>H5276</f>
      </c>
      <c r="R5277">
        <f>I5276</f>
      </c>
      <c r="S5277">
        <f>H5277-H5276</f>
      </c>
      <c r="T5277">
        <f>I5277-I5276</f>
      </c>
      <c r="U5277">
        <f>(L5277-K5277)/(2*D5277*0.01)</f>
      </c>
      <c r="V5277">
        <f>(L5277+K5277)/(D5277*0.0001)</f>
      </c>
    </row>
    <row r="5278">
      <c r="A5278" t="n">
        <v>2014</v>
      </c>
      <c r="B5278" t="inlineStr">
        <is>
          <t>00148531</t>
        </is>
      </c>
      <c r="C5278" t="inlineStr">
        <is>
          <t>제이스코홀딩스</t>
        </is>
      </c>
      <c r="D5278" t="n">
        <v>2443295000</v>
      </c>
      <c r="E5278" t="n">
        <v>1073164000</v>
      </c>
      <c r="F5278" t="n">
        <v>50922000</v>
      </c>
      <c r="G5278" t="n">
        <v>5768000</v>
      </c>
    </row>
    <row r="5279">
      <c r="A5279" t="n">
        <v>2015</v>
      </c>
      <c r="B5279" t="inlineStr">
        <is>
          <t>00148531</t>
        </is>
      </c>
      <c r="C5279" t="inlineStr">
        <is>
          <t>제이스코홀딩스</t>
        </is>
      </c>
      <c r="D5279" t="n">
        <v>307114000</v>
      </c>
      <c r="E5279" t="n">
        <v>804795000</v>
      </c>
      <c r="F5279" t="n">
        <v>2939308000</v>
      </c>
      <c r="G5279" t="n">
        <v>6816000</v>
      </c>
      <c r="O5279">
        <f>D5278</f>
      </c>
      <c r="P5279">
        <f>(E5279-F5279+G5279)/O5279*100</f>
      </c>
    </row>
    <row r="5280">
      <c r="A5280" t="n">
        <v>2016</v>
      </c>
      <c r="B5280" t="inlineStr">
        <is>
          <t>00148531</t>
        </is>
      </c>
      <c r="C5280" t="inlineStr">
        <is>
          <t>제이스코홀딩스</t>
        </is>
      </c>
      <c r="D5280" t="n">
        <v>329402000</v>
      </c>
      <c r="E5280" t="n">
        <v>167841000</v>
      </c>
      <c r="F5280" t="n">
        <v>111514000</v>
      </c>
      <c r="G5280" t="n">
        <v>6185000</v>
      </c>
      <c r="H5280" t="n">
        <v>2.43</v>
      </c>
      <c r="I5280" t="n">
        <v>2.5</v>
      </c>
      <c r="O5280">
        <f>D5279</f>
      </c>
      <c r="P5280">
        <f>(E5280-F5280+G5280)/O5280*100</f>
      </c>
    </row>
    <row r="5281">
      <c r="A5281" t="n">
        <v>2017</v>
      </c>
      <c r="B5281" t="inlineStr">
        <is>
          <t>00148531</t>
        </is>
      </c>
      <c r="C5281" t="inlineStr">
        <is>
          <t>제이스코홀딩스</t>
        </is>
      </c>
      <c r="D5281" t="n">
        <v>378169000</v>
      </c>
      <c r="E5281" t="n">
        <v>217270000</v>
      </c>
      <c r="F5281" t="n">
        <v>38594000</v>
      </c>
      <c r="G5281" t="n">
        <v>8030000</v>
      </c>
      <c r="H5281" t="n">
        <v>2.82</v>
      </c>
      <c r="I5281" t="n">
        <v>2.5</v>
      </c>
      <c r="K5281" t="n">
        <v>-17006000</v>
      </c>
      <c r="L5281" t="n">
        <v>19212000</v>
      </c>
      <c r="M5281" t="n">
        <v>19105000</v>
      </c>
      <c r="N5281" t="n">
        <v>-17233000</v>
      </c>
      <c r="O5281">
        <f>D5280</f>
      </c>
      <c r="P5281">
        <f>(E5281-F5281+G5281)/O5281*100</f>
      </c>
      <c r="Q5281">
        <f>H5280</f>
      </c>
      <c r="R5281">
        <f>I5280</f>
      </c>
      <c r="S5281">
        <f>H5281-H5280</f>
      </c>
      <c r="T5281">
        <f>I5281-I5280</f>
      </c>
      <c r="U5281">
        <f>(L5281-K5281)/(2*D5281*0.01)</f>
      </c>
      <c r="V5281">
        <f>(L5281+K5281)/(D5281*0.0001)</f>
      </c>
    </row>
    <row r="5282">
      <c r="A5282" t="n">
        <v>2018</v>
      </c>
      <c r="B5282" t="inlineStr">
        <is>
          <t>00148531</t>
        </is>
      </c>
      <c r="C5282" t="inlineStr">
        <is>
          <t>제이스코홀딩스</t>
        </is>
      </c>
      <c r="D5282" t="n">
        <v>419203000</v>
      </c>
      <c r="E5282" t="n">
        <v>134720000</v>
      </c>
      <c r="F5282" t="n">
        <v>122730000</v>
      </c>
      <c r="G5282" t="n">
        <v>9756000</v>
      </c>
      <c r="H5282" t="n">
        <v>2.61</v>
      </c>
      <c r="I5282" t="n">
        <v>2.5</v>
      </c>
      <c r="K5282" t="n">
        <v>-15900000</v>
      </c>
      <c r="L5282" t="n">
        <v>18216000</v>
      </c>
      <c r="M5282" t="n">
        <v>18023000</v>
      </c>
      <c r="N5282" t="n">
        <v>-16040000</v>
      </c>
      <c r="O5282">
        <f>D5281</f>
      </c>
      <c r="P5282">
        <f>(E5282-F5282+G5282)/O5282*100</f>
      </c>
      <c r="Q5282">
        <f>H5281</f>
      </c>
      <c r="R5282">
        <f>I5281</f>
      </c>
      <c r="S5282">
        <f>H5282-H5281</f>
      </c>
      <c r="T5282">
        <f>I5282-I5281</f>
      </c>
      <c r="U5282">
        <f>(L5282-K5282)/(2*D5282*0.01)</f>
      </c>
      <c r="V5282">
        <f>(L5282+K5282)/(D5282*0.0001)</f>
      </c>
    </row>
    <row r="5283">
      <c r="A5283" t="n">
        <v>2019</v>
      </c>
      <c r="B5283" t="inlineStr">
        <is>
          <t>00148531</t>
        </is>
      </c>
      <c r="C5283" t="inlineStr">
        <is>
          <t>제이스코홀딩스</t>
        </is>
      </c>
      <c r="D5283" t="n">
        <v>386609000</v>
      </c>
      <c r="E5283" t="n">
        <v>132978000</v>
      </c>
      <c r="F5283" t="n">
        <v>181141000</v>
      </c>
      <c r="G5283" t="n">
        <v>9034000</v>
      </c>
      <c r="H5283" t="n">
        <v>2.06</v>
      </c>
      <c r="I5283" t="n">
        <v>2.5</v>
      </c>
      <c r="K5283" t="n">
        <v>-21740000</v>
      </c>
      <c r="L5283" t="n">
        <v>25142000</v>
      </c>
      <c r="M5283" t="n">
        <v>24788000</v>
      </c>
      <c r="N5283" t="n">
        <v>-21866000</v>
      </c>
      <c r="O5283">
        <f>D5282</f>
      </c>
      <c r="P5283">
        <f>(E5283-F5283+G5283)/O5283*100</f>
      </c>
      <c r="Q5283">
        <f>H5282</f>
      </c>
      <c r="R5283">
        <f>I5282</f>
      </c>
      <c r="S5283">
        <f>H5283-H5282</f>
      </c>
      <c r="T5283">
        <f>I5283-I5282</f>
      </c>
      <c r="U5283">
        <f>(L5283-K5283)/(2*D5283*0.01)</f>
      </c>
      <c r="V5283">
        <f>(L5283+K5283)/(D5283*0.0001)</f>
      </c>
    </row>
    <row r="5284">
      <c r="A5284" t="n">
        <v>2020</v>
      </c>
      <c r="B5284" t="inlineStr">
        <is>
          <t>00148531</t>
        </is>
      </c>
      <c r="C5284" t="inlineStr">
        <is>
          <t>제이스코홀딩스</t>
        </is>
      </c>
      <c r="F5284" t="n">
        <v>580864000</v>
      </c>
      <c r="J5284" t="n">
        <v>7.04</v>
      </c>
      <c r="O5284">
        <f>D5283</f>
      </c>
    </row>
    <row r="5285">
      <c r="A5285" t="n">
        <v>2021</v>
      </c>
      <c r="B5285" t="inlineStr">
        <is>
          <t>00148531</t>
        </is>
      </c>
      <c r="C5285" t="inlineStr">
        <is>
          <t>제이스코홀딩스</t>
        </is>
      </c>
      <c r="D5285" t="n">
        <v>656743000</v>
      </c>
      <c r="E5285" t="n">
        <v>309947000</v>
      </c>
      <c r="F5285" t="n">
        <v>413988000</v>
      </c>
      <c r="G5285" t="n">
        <v>8086000</v>
      </c>
    </row>
    <row r="5286">
      <c r="A5286" t="n">
        <v>2022</v>
      </c>
      <c r="B5286" t="inlineStr">
        <is>
          <t>00148531</t>
        </is>
      </c>
      <c r="C5286" t="inlineStr">
        <is>
          <t>제이스코홀딩스</t>
        </is>
      </c>
      <c r="D5286" t="n">
        <v>702309000</v>
      </c>
      <c r="E5286" t="n">
        <v>329547000</v>
      </c>
      <c r="F5286" t="n">
        <v>47623000</v>
      </c>
      <c r="G5286" t="n">
        <v>11214000</v>
      </c>
      <c r="O5286">
        <f>D5285</f>
      </c>
      <c r="P5286">
        <f>(E5286-F5286+G5286)/O5286*100</f>
      </c>
    </row>
    <row r="5287">
      <c r="A5287" t="n">
        <v>2023</v>
      </c>
      <c r="B5287" t="inlineStr">
        <is>
          <t>00148531</t>
        </is>
      </c>
      <c r="C5287" t="inlineStr">
        <is>
          <t>제이스코홀딩스</t>
        </is>
      </c>
      <c r="D5287" t="n">
        <v>872871000</v>
      </c>
      <c r="E5287" t="n">
        <v>279201000</v>
      </c>
      <c r="F5287" t="n">
        <v>78722000</v>
      </c>
      <c r="G5287" t="n">
        <v>18356000</v>
      </c>
      <c r="O5287">
        <f>D5286</f>
      </c>
      <c r="P5287">
        <f>(E5287-F5287+G5287)/O5287*100</f>
      </c>
    </row>
    <row r="5288">
      <c r="A5288" t="n">
        <v>2024</v>
      </c>
      <c r="B5288" t="inlineStr">
        <is>
          <t>00148531</t>
        </is>
      </c>
      <c r="C5288" t="inlineStr">
        <is>
          <t>제이스코홀딩스</t>
        </is>
      </c>
      <c r="D5288" t="n">
        <v>1199311000</v>
      </c>
      <c r="E5288" t="n">
        <v>349103000</v>
      </c>
      <c r="F5288" t="n">
        <v>252884000</v>
      </c>
      <c r="G5288" t="n">
        <v>19021000</v>
      </c>
      <c r="O5288">
        <f>D5287</f>
      </c>
      <c r="P5288">
        <f>(E5288-F5288+G5288)/O5288*100</f>
      </c>
    </row>
    <row r="5289">
      <c r="A5289" t="n">
        <v>2025</v>
      </c>
      <c r="B5289" t="inlineStr">
        <is>
          <t>00148531</t>
        </is>
      </c>
      <c r="C5289" t="inlineStr">
        <is>
          <t>제이스코홀딩스</t>
        </is>
      </c>
      <c r="D5289" t="n">
        <v>1437943000</v>
      </c>
      <c r="E5289" t="n">
        <v>407541000</v>
      </c>
      <c r="F5289" t="n">
        <v>141407000</v>
      </c>
      <c r="G5289" t="n">
        <v>23511000</v>
      </c>
      <c r="O5289">
        <f>D5288</f>
      </c>
      <c r="P5289">
        <f>(E5289-F5289+G5289)/O5289*100</f>
      </c>
    </row>
    <row r="5290">
      <c r="A5290" t="n">
        <v>2014</v>
      </c>
      <c r="B5290" t="inlineStr">
        <is>
          <t>00148540</t>
        </is>
      </c>
      <c r="C5290" t="inlineStr">
        <is>
          <t>CJ</t>
        </is>
      </c>
      <c r="D5290" t="n">
        <v>669868623000</v>
      </c>
      <c r="E5290" t="n">
        <v>118917168000</v>
      </c>
      <c r="F5290" t="n">
        <v>98169421000</v>
      </c>
      <c r="G5290" t="n">
        <v>20962268000</v>
      </c>
      <c r="H5290" t="n">
        <v>8.15</v>
      </c>
      <c r="I5290" t="n">
        <v>7</v>
      </c>
      <c r="J5290" t="n">
        <v>10.1</v>
      </c>
      <c r="K5290" t="n">
        <v>-39398610000</v>
      </c>
      <c r="L5290" t="n">
        <v>44485755000</v>
      </c>
      <c r="M5290" t="n">
        <v>44433821000</v>
      </c>
      <c r="N5290" t="n">
        <v>-40017441000</v>
      </c>
      <c r="U5290">
        <f>(L5290-K5290)/(2*D5290*0.01)</f>
      </c>
      <c r="V5290">
        <f>(L5290+K5290)/(D5290*0.0001)</f>
      </c>
    </row>
    <row r="5291">
      <c r="A5291" t="n">
        <v>2015</v>
      </c>
      <c r="B5291" t="inlineStr">
        <is>
          <t>00148540</t>
        </is>
      </c>
      <c r="C5291" t="inlineStr">
        <is>
          <t>CJ</t>
        </is>
      </c>
      <c r="D5291" t="n">
        <v>794039541000</v>
      </c>
      <c r="E5291" t="n">
        <v>134479297000</v>
      </c>
      <c r="F5291" t="n">
        <v>65418819000</v>
      </c>
      <c r="G5291" t="n">
        <v>21325370000</v>
      </c>
      <c r="H5291" t="n">
        <v>3.14</v>
      </c>
      <c r="I5291" t="n">
        <v>4.94</v>
      </c>
      <c r="J5291" t="n">
        <v>6.2</v>
      </c>
      <c r="O5291">
        <f>D5290</f>
      </c>
      <c r="P5291">
        <f>(E5291-F5291+G5291)/O5291*100</f>
      </c>
      <c r="Q5291">
        <f>H5290</f>
      </c>
      <c r="R5291">
        <f>I5290</f>
      </c>
      <c r="S5291">
        <f>H5291-H5290</f>
      </c>
      <c r="T5291">
        <f>I5291-I5290</f>
      </c>
    </row>
    <row r="5292">
      <c r="A5292" t="n">
        <v>2016</v>
      </c>
      <c r="B5292" t="inlineStr">
        <is>
          <t>00148540</t>
        </is>
      </c>
      <c r="C5292" t="inlineStr">
        <is>
          <t>CJ</t>
        </is>
      </c>
      <c r="D5292" t="n">
        <v>952141442000</v>
      </c>
      <c r="E5292" t="n">
        <v>148044198000</v>
      </c>
      <c r="F5292" t="n">
        <v>54589619000</v>
      </c>
      <c r="G5292" t="n">
        <v>22632773000</v>
      </c>
      <c r="H5292" t="n">
        <v>3.14</v>
      </c>
      <c r="I5292" t="n">
        <v>5.13</v>
      </c>
      <c r="J5292" t="n">
        <v>6.1</v>
      </c>
      <c r="K5292" t="n">
        <v>-52150000000</v>
      </c>
      <c r="L5292" t="n">
        <v>62100000000</v>
      </c>
      <c r="M5292" t="n">
        <v>58814000000</v>
      </c>
      <c r="N5292" t="n">
        <v>-52760000000</v>
      </c>
      <c r="O5292">
        <f>D5291</f>
      </c>
      <c r="P5292">
        <f>(E5292-F5292+G5292)/O5292*100</f>
      </c>
      <c r="Q5292">
        <f>H5291</f>
      </c>
      <c r="R5292">
        <f>I5291</f>
      </c>
      <c r="S5292">
        <f>H5292-H5291</f>
      </c>
      <c r="T5292">
        <f>I5292-I5291</f>
      </c>
      <c r="U5292">
        <f>(L5292-K5292)/(2*D5292*0.01)</f>
      </c>
      <c r="V5292">
        <f>(L5292+K5292)/(D5292*0.0001)</f>
      </c>
    </row>
    <row r="5293">
      <c r="A5293" t="n">
        <v>2017</v>
      </c>
      <c r="B5293" t="inlineStr">
        <is>
          <t>00148540</t>
        </is>
      </c>
      <c r="C5293" t="inlineStr">
        <is>
          <t>CJ</t>
        </is>
      </c>
      <c r="D5293" t="n">
        <v>1082957798000</v>
      </c>
      <c r="E5293" t="n">
        <v>181581341000</v>
      </c>
      <c r="F5293" t="n">
        <v>107929153000</v>
      </c>
      <c r="G5293" t="n">
        <v>27737742000</v>
      </c>
      <c r="H5293" t="n">
        <v>3.53</v>
      </c>
      <c r="I5293" t="n">
        <v>4.85</v>
      </c>
      <c r="J5293" t="n">
        <v>7.2</v>
      </c>
      <c r="K5293" t="n">
        <v>-51996000000</v>
      </c>
      <c r="L5293" t="n">
        <v>61470000000</v>
      </c>
      <c r="M5293" t="n">
        <v>73427000000</v>
      </c>
      <c r="N5293" t="n">
        <v>-64968000000</v>
      </c>
      <c r="O5293">
        <f>D5292</f>
      </c>
      <c r="P5293">
        <f>(E5293-F5293+G5293)/O5293*100</f>
      </c>
      <c r="Q5293">
        <f>H5292</f>
      </c>
      <c r="R5293">
        <f>I5292</f>
      </c>
      <c r="S5293">
        <f>H5293-H5292</f>
      </c>
      <c r="T5293">
        <f>I5293-I5292</f>
      </c>
      <c r="U5293">
        <f>(L5293-K5293)/(2*D5293*0.01)</f>
      </c>
      <c r="V5293">
        <f>(L5293+K5293)/(D5293*0.0001)</f>
      </c>
    </row>
    <row r="5294">
      <c r="A5294" t="n">
        <v>2018</v>
      </c>
      <c r="B5294" t="inlineStr">
        <is>
          <t>00148540</t>
        </is>
      </c>
      <c r="C5294" t="inlineStr">
        <is>
          <t>CJ</t>
        </is>
      </c>
      <c r="D5294" t="n">
        <v>1203047853000</v>
      </c>
      <c r="E5294" t="n">
        <v>196292398000</v>
      </c>
      <c r="F5294" t="n">
        <v>129879351000</v>
      </c>
      <c r="G5294" t="n">
        <v>34816506000</v>
      </c>
      <c r="H5294" t="n">
        <v>3.1</v>
      </c>
      <c r="I5294" t="n">
        <v>4.97</v>
      </c>
      <c r="J5294" t="n">
        <v>7.1</v>
      </c>
      <c r="K5294" t="n">
        <v>-63706000000</v>
      </c>
      <c r="L5294" t="n">
        <v>78048000000</v>
      </c>
      <c r="M5294" t="n">
        <v>77640000000</v>
      </c>
      <c r="N5294" t="n">
        <v>-64570000000</v>
      </c>
      <c r="O5294">
        <f>D5293</f>
      </c>
      <c r="P5294">
        <f>(E5294-F5294+G5294)/O5294*100</f>
      </c>
      <c r="Q5294">
        <f>H5293</f>
      </c>
      <c r="R5294">
        <f>I5293</f>
      </c>
      <c r="S5294">
        <f>H5294-H5293</f>
      </c>
      <c r="T5294">
        <f>I5294-I5293</f>
      </c>
      <c r="U5294">
        <f>(L5294-K5294)/(2*D5294*0.01)</f>
      </c>
      <c r="V5294">
        <f>(L5294+K5294)/(D5294*0.0001)</f>
      </c>
    </row>
    <row r="5295">
      <c r="A5295" t="n">
        <v>2019</v>
      </c>
      <c r="B5295" t="inlineStr">
        <is>
          <t>00148540</t>
        </is>
      </c>
      <c r="C5295" t="inlineStr">
        <is>
          <t>CJ</t>
        </is>
      </c>
      <c r="D5295" t="n">
        <v>1313300005000</v>
      </c>
      <c r="E5295" t="n">
        <v>216484005000</v>
      </c>
      <c r="F5295" t="n">
        <v>100541862000</v>
      </c>
      <c r="G5295" t="n">
        <v>34135667000</v>
      </c>
      <c r="H5295" t="n">
        <v>3.03</v>
      </c>
      <c r="I5295" t="n">
        <v>4.69</v>
      </c>
      <c r="J5295" t="n">
        <v>5.5</v>
      </c>
      <c r="K5295" t="n">
        <v>-101040000000</v>
      </c>
      <c r="L5295" t="n">
        <v>68160000000</v>
      </c>
      <c r="M5295" t="n">
        <v>68040000000</v>
      </c>
      <c r="N5295" t="n">
        <v>-102410000000</v>
      </c>
      <c r="O5295">
        <f>D5294</f>
      </c>
      <c r="P5295">
        <f>(E5295-F5295+G5295)/O5295*100</f>
      </c>
      <c r="Q5295">
        <f>H5294</f>
      </c>
      <c r="R5295">
        <f>I5294</f>
      </c>
      <c r="S5295">
        <f>H5295-H5294</f>
      </c>
      <c r="T5295">
        <f>I5295-I5294</f>
      </c>
      <c r="U5295">
        <f>(L5295-K5295)/(2*D5295*0.01)</f>
      </c>
    </row>
    <row r="5296">
      <c r="A5296" t="n">
        <v>2020</v>
      </c>
      <c r="B5296" t="inlineStr">
        <is>
          <t>00148540</t>
        </is>
      </c>
      <c r="C5296" t="inlineStr">
        <is>
          <t>CJ</t>
        </is>
      </c>
      <c r="D5296" t="n">
        <v>1371527211000</v>
      </c>
      <c r="E5296" t="n">
        <v>217492184000</v>
      </c>
      <c r="F5296" t="n">
        <v>173464437000</v>
      </c>
      <c r="G5296" t="n">
        <v>36823742000</v>
      </c>
      <c r="H5296" t="n">
        <v>2.87</v>
      </c>
      <c r="I5296" t="n">
        <v>4.44</v>
      </c>
      <c r="J5296" t="n">
        <v>6.6</v>
      </c>
      <c r="K5296" t="n">
        <v>-104941731442</v>
      </c>
      <c r="L5296" t="n">
        <v>120280208519</v>
      </c>
      <c r="M5296" t="n">
        <v>120618104078</v>
      </c>
      <c r="N5296" t="n">
        <v>-107062463119</v>
      </c>
      <c r="O5296">
        <f>D5295</f>
      </c>
      <c r="P5296">
        <f>(E5296-F5296+G5296)/O5296*100</f>
      </c>
      <c r="Q5296">
        <f>H5295</f>
      </c>
      <c r="R5296">
        <f>I5295</f>
      </c>
      <c r="S5296">
        <f>H5296-H5295</f>
      </c>
      <c r="T5296">
        <f>I5296-I5295</f>
      </c>
      <c r="U5296">
        <f>(L5296-K5296)/(2*D5296*0.01)</f>
      </c>
      <c r="V5296">
        <f>(L5296+K5296)/(D5296*0.0001)</f>
      </c>
    </row>
    <row r="5297">
      <c r="A5297" t="n">
        <v>2021</v>
      </c>
      <c r="B5297" t="inlineStr">
        <is>
          <t>00148540</t>
        </is>
      </c>
      <c r="C5297" t="inlineStr">
        <is>
          <t>CJ</t>
        </is>
      </c>
      <c r="D5297" t="n">
        <v>1489658506000</v>
      </c>
      <c r="E5297" t="n">
        <v>202225646000</v>
      </c>
      <c r="F5297" t="n">
        <v>127542033000</v>
      </c>
      <c r="G5297" t="n">
        <v>37089134000</v>
      </c>
      <c r="H5297" t="n">
        <v>3.43</v>
      </c>
      <c r="I5297" t="n">
        <v>4.51</v>
      </c>
      <c r="J5297" t="n">
        <v>6.6</v>
      </c>
      <c r="O5297">
        <f>D5296</f>
      </c>
      <c r="P5297">
        <f>(E5297-F5297+G5297)/O5297*100</f>
      </c>
      <c r="Q5297">
        <f>H5296</f>
      </c>
      <c r="R5297">
        <f>I5296</f>
      </c>
      <c r="S5297">
        <f>H5297-H5296</f>
      </c>
      <c r="T5297">
        <f>I5297-I5296</f>
      </c>
    </row>
    <row r="5298">
      <c r="A5298" t="n">
        <v>2022</v>
      </c>
      <c r="B5298" t="inlineStr">
        <is>
          <t>00148540</t>
        </is>
      </c>
      <c r="C5298" t="inlineStr">
        <is>
          <t>CJ</t>
        </is>
      </c>
      <c r="D5298" t="n">
        <v>1469872732000</v>
      </c>
      <c r="E5298" t="n">
        <v>211401172000</v>
      </c>
      <c r="F5298" t="n">
        <v>170991076000</v>
      </c>
      <c r="G5298" t="n">
        <v>47807386000</v>
      </c>
      <c r="H5298" t="n">
        <v>5.88</v>
      </c>
      <c r="I5298" t="n">
        <v>4.32</v>
      </c>
      <c r="J5298" t="n">
        <v>5.62</v>
      </c>
      <c r="K5298" t="n">
        <v>-64299160000</v>
      </c>
      <c r="L5298" t="n">
        <v>66771365193</v>
      </c>
      <c r="M5298" t="n">
        <v>50180280000</v>
      </c>
      <c r="N5298" t="n">
        <v>-84445274493</v>
      </c>
      <c r="O5298">
        <f>D5297</f>
      </c>
      <c r="P5298">
        <f>(E5298-F5298+G5298)/O5298*100</f>
      </c>
      <c r="Q5298">
        <f>H5297</f>
      </c>
      <c r="R5298">
        <f>I5297</f>
      </c>
      <c r="S5298">
        <f>H5298-H5297</f>
      </c>
      <c r="T5298">
        <f>I5298-I5297</f>
      </c>
      <c r="U5298">
        <f>(L5298-K5298)/(2*D5298*0.01)</f>
      </c>
      <c r="V5298">
        <f>(L5298+K5298)/(D5298*0.0001)</f>
      </c>
    </row>
    <row r="5299">
      <c r="A5299" t="n">
        <v>2023</v>
      </c>
      <c r="B5299" t="inlineStr">
        <is>
          <t>00148540</t>
        </is>
      </c>
      <c r="C5299" t="inlineStr">
        <is>
          <t>CJ</t>
        </is>
      </c>
      <c r="D5299" t="n">
        <v>1632888344000</v>
      </c>
      <c r="E5299" t="n">
        <v>190104817000</v>
      </c>
      <c r="F5299" t="n">
        <v>176391134000</v>
      </c>
      <c r="G5299" t="n">
        <v>77147394000</v>
      </c>
      <c r="H5299" t="n">
        <v>5.07</v>
      </c>
      <c r="I5299" t="n">
        <v>4.19</v>
      </c>
      <c r="J5299" t="n">
        <v>5.72</v>
      </c>
      <c r="K5299" t="n">
        <v>-98505559000</v>
      </c>
      <c r="L5299" t="n">
        <v>68457533000</v>
      </c>
      <c r="M5299" t="n">
        <v>71030443000</v>
      </c>
      <c r="N5299" t="n">
        <v>-102366219000</v>
      </c>
      <c r="O5299">
        <f>D5298</f>
      </c>
      <c r="P5299">
        <f>(E5299-F5299+G5299)/O5299*100</f>
      </c>
      <c r="Q5299">
        <f>H5298</f>
      </c>
      <c r="R5299">
        <f>I5298</f>
      </c>
      <c r="S5299">
        <f>H5299-H5298</f>
      </c>
      <c r="T5299">
        <f>I5299-I5298</f>
      </c>
      <c r="U5299">
        <f>(L5299-K5299)/(2*D5299*0.01)</f>
      </c>
    </row>
    <row r="5300">
      <c r="A5300" t="n">
        <v>2024</v>
      </c>
      <c r="B5300" t="inlineStr">
        <is>
          <t>00148540</t>
        </is>
      </c>
      <c r="C5300" t="inlineStr">
        <is>
          <t>CJ</t>
        </is>
      </c>
      <c r="D5300" t="n">
        <v>1857763131000</v>
      </c>
      <c r="E5300" t="n">
        <v>215077741000</v>
      </c>
      <c r="F5300" t="n">
        <v>160205373000</v>
      </c>
      <c r="G5300" t="n">
        <v>74921255000</v>
      </c>
      <c r="H5300" t="n">
        <v>4.53</v>
      </c>
      <c r="I5300" t="n">
        <v>4</v>
      </c>
      <c r="J5300" t="n">
        <v>6.08</v>
      </c>
      <c r="K5300" t="n">
        <v>-117079243000</v>
      </c>
      <c r="L5300" t="n">
        <v>82086812000</v>
      </c>
      <c r="M5300" t="n">
        <v>84084544000</v>
      </c>
      <c r="N5300" t="n">
        <v>-120409188000</v>
      </c>
      <c r="O5300">
        <f>D5299</f>
      </c>
      <c r="P5300">
        <f>(E5300-F5300+G5300)/O5300*100</f>
      </c>
      <c r="Q5300">
        <f>H5299</f>
      </c>
      <c r="R5300">
        <f>I5299</f>
      </c>
      <c r="S5300">
        <f>H5300-H5299</f>
      </c>
      <c r="T5300">
        <f>I5300-I5299</f>
      </c>
      <c r="U5300">
        <f>(L5300-K5300)/(2*D5300*0.01)</f>
      </c>
    </row>
    <row r="5301">
      <c r="A5301" t="n">
        <v>2014</v>
      </c>
      <c r="B5301" t="inlineStr">
        <is>
          <t>00148595</t>
        </is>
      </c>
      <c r="C5301" t="inlineStr">
        <is>
          <t>제일테크노스</t>
        </is>
      </c>
      <c r="D5301" t="n">
        <v>4362277000</v>
      </c>
      <c r="E5301" t="n">
        <v>646550000</v>
      </c>
      <c r="F5301" t="n">
        <v>354624000</v>
      </c>
      <c r="G5301" t="n">
        <v>188623000</v>
      </c>
      <c r="H5301" t="n">
        <v>3.2</v>
      </c>
      <c r="I5301" t="n">
        <v>1.6</v>
      </c>
      <c r="J5301" t="n">
        <v>7.56</v>
      </c>
      <c r="K5301" t="n">
        <v>-296280000</v>
      </c>
      <c r="L5301" t="n">
        <v>340647000</v>
      </c>
      <c r="M5301" t="n">
        <v>342949000</v>
      </c>
      <c r="N5301" t="n">
        <v>-304449000</v>
      </c>
      <c r="U5301">
        <f>(L5301-K5301)/(2*D5301*0.01)</f>
      </c>
      <c r="V5301">
        <f>(L5301+K5301)/(D5301*0.0001)</f>
      </c>
    </row>
    <row r="5302">
      <c r="A5302" t="n">
        <v>2015</v>
      </c>
      <c r="B5302" t="inlineStr">
        <is>
          <t>00148595</t>
        </is>
      </c>
      <c r="C5302" t="inlineStr">
        <is>
          <t>제일테크노스</t>
        </is>
      </c>
      <c r="D5302" t="n">
        <v>4826221000</v>
      </c>
      <c r="E5302" t="n">
        <v>715242000</v>
      </c>
      <c r="F5302" t="n">
        <v>506122000</v>
      </c>
      <c r="G5302" t="n">
        <v>161722000</v>
      </c>
      <c r="H5302" t="n">
        <v>2.86</v>
      </c>
      <c r="I5302" t="n">
        <v>1.1</v>
      </c>
      <c r="J5302" t="n">
        <v>12</v>
      </c>
      <c r="K5302" t="n">
        <v>-67700000</v>
      </c>
      <c r="L5302" t="n">
        <v>375066514</v>
      </c>
      <c r="M5302" t="n">
        <v>378501428</v>
      </c>
      <c r="N5302" t="n">
        <v>-69500000</v>
      </c>
      <c r="O5302">
        <f>D5301</f>
      </c>
      <c r="P5302">
        <f>(E5302-F5302+G5302)/O5302*100</f>
      </c>
      <c r="Q5302">
        <f>H5301</f>
      </c>
      <c r="R5302">
        <f>I5301</f>
      </c>
      <c r="S5302">
        <f>H5302-H5301</f>
      </c>
      <c r="T5302">
        <f>I5302-I5301</f>
      </c>
      <c r="U5302">
        <f>(L5302-K5302)/(2*D5302*0.01)</f>
      </c>
    </row>
    <row r="5303">
      <c r="A5303" t="n">
        <v>2016</v>
      </c>
      <c r="B5303" t="inlineStr">
        <is>
          <t>00148595</t>
        </is>
      </c>
      <c r="C5303" t="inlineStr">
        <is>
          <t>제일테크노스</t>
        </is>
      </c>
      <c r="D5303" t="n">
        <v>4749859000</v>
      </c>
      <c r="E5303" t="n">
        <v>676714000</v>
      </c>
      <c r="F5303" t="n">
        <v>810418000</v>
      </c>
      <c r="G5303" t="n">
        <v>128638000</v>
      </c>
      <c r="H5303" t="n">
        <v>2.91</v>
      </c>
      <c r="I5303" t="n">
        <v>2.94</v>
      </c>
      <c r="J5303" t="n">
        <v>11.6</v>
      </c>
      <c r="K5303" t="n">
        <v>-317400000</v>
      </c>
      <c r="L5303" t="n">
        <v>317400000</v>
      </c>
      <c r="M5303" t="n">
        <v>370200000</v>
      </c>
      <c r="N5303" t="n">
        <v>-327000000</v>
      </c>
      <c r="O5303">
        <f>D5302</f>
      </c>
      <c r="P5303">
        <f>(E5303-F5303+G5303)/O5303*100</f>
      </c>
      <c r="Q5303">
        <f>H5302</f>
      </c>
      <c r="R5303">
        <f>I5302</f>
      </c>
      <c r="S5303">
        <f>H5303-H5302</f>
      </c>
      <c r="T5303">
        <f>I5303-I5302</f>
      </c>
      <c r="U5303">
        <f>(L5303-K5303)/(2*D5303*0.01)</f>
      </c>
    </row>
    <row r="5304">
      <c r="A5304" t="n">
        <v>2017</v>
      </c>
      <c r="B5304" t="inlineStr">
        <is>
          <t>00148595</t>
        </is>
      </c>
      <c r="C5304" t="inlineStr">
        <is>
          <t>제일테크노스</t>
        </is>
      </c>
      <c r="D5304" t="n">
        <v>4621678000</v>
      </c>
      <c r="E5304" t="n">
        <v>654146000</v>
      </c>
      <c r="F5304" t="n">
        <v>1052270000</v>
      </c>
      <c r="G5304" t="n">
        <v>129480000</v>
      </c>
      <c r="H5304" t="n">
        <v>3.28</v>
      </c>
      <c r="I5304" t="n">
        <v>3.15</v>
      </c>
      <c r="J5304" t="n">
        <v>11.6</v>
      </c>
      <c r="K5304" t="n">
        <v>-314275104</v>
      </c>
      <c r="L5304" t="n">
        <v>360450924</v>
      </c>
      <c r="M5304" t="n">
        <v>365252202</v>
      </c>
      <c r="N5304" t="n">
        <v>-323417460</v>
      </c>
      <c r="O5304">
        <f>D5303</f>
      </c>
      <c r="P5304">
        <f>(E5304-F5304+G5304)/O5304*100</f>
      </c>
      <c r="Q5304">
        <f>H5303</f>
      </c>
      <c r="R5304">
        <f>I5303</f>
      </c>
      <c r="S5304">
        <f>H5304-H5303</f>
      </c>
      <c r="T5304">
        <f>I5304-I5303</f>
      </c>
      <c r="U5304">
        <f>(L5304-K5304)/(2*D5304*0.01)</f>
      </c>
      <c r="V5304">
        <f>(L5304+K5304)/(D5304*0.0001)</f>
      </c>
    </row>
    <row r="5305">
      <c r="A5305" t="n">
        <v>2018</v>
      </c>
      <c r="B5305" t="inlineStr">
        <is>
          <t>00148595</t>
        </is>
      </c>
      <c r="C5305" t="inlineStr">
        <is>
          <t>제일테크노스</t>
        </is>
      </c>
      <c r="D5305" t="n">
        <v>5312810000</v>
      </c>
      <c r="E5305" t="n">
        <v>626547000</v>
      </c>
      <c r="F5305" t="n">
        <v>760229000</v>
      </c>
      <c r="G5305" t="n">
        <v>142204000</v>
      </c>
      <c r="H5305" t="n">
        <v>2.62</v>
      </c>
      <c r="I5305" t="n">
        <v>3.49</v>
      </c>
      <c r="J5305" t="n">
        <v>7.62</v>
      </c>
      <c r="K5305" t="n">
        <v>-68000000</v>
      </c>
      <c r="L5305" t="n">
        <v>78000000</v>
      </c>
      <c r="M5305" t="n">
        <v>78000000</v>
      </c>
      <c r="N5305" t="n">
        <v>-70000000</v>
      </c>
      <c r="O5305">
        <f>D5304</f>
      </c>
      <c r="P5305">
        <f>(E5305-F5305+G5305)/O5305*100</f>
      </c>
      <c r="Q5305">
        <f>H5304</f>
      </c>
      <c r="R5305">
        <f>I5304</f>
      </c>
      <c r="S5305">
        <f>H5305-H5304</f>
      </c>
      <c r="T5305">
        <f>I5305-I5304</f>
      </c>
      <c r="U5305">
        <f>(L5305-K5305)/(2*D5305*0.01)</f>
      </c>
      <c r="V5305">
        <f>(L5305+K5305)/(D5305*0.0001)</f>
      </c>
    </row>
    <row r="5306">
      <c r="A5306" t="n">
        <v>2019</v>
      </c>
      <c r="B5306" t="inlineStr">
        <is>
          <t>00148595</t>
        </is>
      </c>
      <c r="C5306" t="inlineStr">
        <is>
          <t>제일테크노스</t>
        </is>
      </c>
      <c r="D5306" t="n">
        <v>5737143000</v>
      </c>
      <c r="E5306" t="n">
        <v>736288000</v>
      </c>
      <c r="F5306" t="n">
        <v>310768000</v>
      </c>
      <c r="G5306" t="n">
        <v>128712000</v>
      </c>
      <c r="H5306" t="n">
        <v>2.53</v>
      </c>
      <c r="I5306" t="n">
        <v>3.9</v>
      </c>
      <c r="J5306" t="n">
        <v>9.039999999999999</v>
      </c>
      <c r="K5306" t="n">
        <v>-465109578</v>
      </c>
      <c r="L5306" t="n">
        <v>534054563</v>
      </c>
      <c r="M5306" t="n">
        <v>536157922</v>
      </c>
      <c r="N5306" t="n">
        <v>-474828851</v>
      </c>
      <c r="O5306">
        <f>D5305</f>
      </c>
      <c r="P5306">
        <f>(E5306-F5306+G5306)/O5306*100</f>
      </c>
      <c r="Q5306">
        <f>H5305</f>
      </c>
      <c r="R5306">
        <f>I5305</f>
      </c>
      <c r="S5306">
        <f>H5306-H5305</f>
      </c>
      <c r="T5306">
        <f>I5306-I5305</f>
      </c>
      <c r="U5306">
        <f>(L5306-K5306)/(2*D5306*0.01)</f>
      </c>
      <c r="V5306">
        <f>(L5306+K5306)/(D5306*0.0001)</f>
      </c>
    </row>
    <row r="5307">
      <c r="A5307" t="n">
        <v>2020</v>
      </c>
      <c r="B5307" t="inlineStr">
        <is>
          <t>00148595</t>
        </is>
      </c>
      <c r="C5307" t="inlineStr">
        <is>
          <t>제일테크노스</t>
        </is>
      </c>
      <c r="D5307" t="n">
        <v>5578289000</v>
      </c>
      <c r="E5307" t="n">
        <v>1021815000</v>
      </c>
      <c r="F5307" t="n">
        <v>949904000</v>
      </c>
      <c r="G5307" t="n">
        <v>138826000</v>
      </c>
      <c r="H5307" t="n">
        <v>2.81</v>
      </c>
      <c r="I5307" t="n">
        <v>3.41</v>
      </c>
      <c r="J5307" t="n">
        <v>8.52</v>
      </c>
      <c r="K5307" t="n">
        <v>-412720000</v>
      </c>
      <c r="L5307" t="n">
        <v>468010152</v>
      </c>
      <c r="M5307" t="n">
        <v>425000000</v>
      </c>
      <c r="N5307" t="n">
        <v>-423749604</v>
      </c>
      <c r="O5307">
        <f>D5306</f>
      </c>
      <c r="P5307">
        <f>(E5307-F5307+G5307)/O5307*100</f>
      </c>
      <c r="Q5307">
        <f>H5306</f>
      </c>
      <c r="R5307">
        <f>I5306</f>
      </c>
      <c r="S5307">
        <f>H5307-H5306</f>
      </c>
      <c r="T5307">
        <f>I5307-I5306</f>
      </c>
      <c r="U5307">
        <f>(L5307-K5307)/(2*D5307*0.01)</f>
      </c>
      <c r="V5307">
        <f>(L5307+K5307)/(D5307*0.0001)</f>
      </c>
    </row>
    <row r="5308">
      <c r="A5308" t="n">
        <v>2021</v>
      </c>
      <c r="B5308" t="inlineStr">
        <is>
          <t>00148595</t>
        </is>
      </c>
      <c r="C5308" t="inlineStr">
        <is>
          <t>제일테크노스</t>
        </is>
      </c>
      <c r="D5308" t="n">
        <v>6134538000</v>
      </c>
      <c r="E5308" t="n">
        <v>882502000</v>
      </c>
      <c r="F5308" t="n">
        <v>605926000</v>
      </c>
      <c r="G5308" t="n">
        <v>146252000</v>
      </c>
      <c r="H5308" t="n">
        <v>3.32</v>
      </c>
      <c r="I5308" t="n">
        <v>3.76</v>
      </c>
      <c r="J5308" t="n">
        <v>8.16</v>
      </c>
      <c r="K5308" t="n">
        <v>-425400000</v>
      </c>
      <c r="L5308" t="n">
        <v>478614964</v>
      </c>
      <c r="M5308" t="n">
        <v>485100000</v>
      </c>
      <c r="N5308" t="n">
        <v>-435412194</v>
      </c>
      <c r="O5308">
        <f>D5307</f>
      </c>
      <c r="P5308">
        <f>(E5308-F5308+G5308)/O5308*100</f>
      </c>
      <c r="Q5308">
        <f>H5307</f>
      </c>
      <c r="R5308">
        <f>I5307</f>
      </c>
      <c r="S5308">
        <f>H5308-H5307</f>
      </c>
      <c r="T5308">
        <f>I5308-I5307</f>
      </c>
      <c r="U5308">
        <f>(L5308-K5308)/(2*D5308*0.01)</f>
      </c>
      <c r="V5308">
        <f>(L5308+K5308)/(D5308*0.0001)</f>
      </c>
    </row>
    <row r="5309">
      <c r="A5309" t="n">
        <v>2022</v>
      </c>
      <c r="B5309" t="inlineStr">
        <is>
          <t>00148595</t>
        </is>
      </c>
      <c r="C5309" t="inlineStr">
        <is>
          <t>제일테크노스</t>
        </is>
      </c>
      <c r="D5309" t="n">
        <v>6803438000</v>
      </c>
      <c r="E5309" t="n">
        <v>1294382000</v>
      </c>
      <c r="F5309" t="n">
        <v>569538000</v>
      </c>
      <c r="G5309" t="n">
        <v>182657000</v>
      </c>
      <c r="H5309" t="n">
        <v>5.77</v>
      </c>
      <c r="I5309" t="n">
        <v>5.21</v>
      </c>
      <c r="J5309" t="n">
        <v>8</v>
      </c>
      <c r="K5309" t="n">
        <v>-429390000</v>
      </c>
      <c r="L5309" t="n">
        <v>483044298</v>
      </c>
      <c r="M5309" t="n">
        <v>490080000</v>
      </c>
      <c r="N5309" t="n">
        <v>-442223470</v>
      </c>
      <c r="O5309">
        <f>D5308</f>
      </c>
      <c r="P5309">
        <f>(E5309-F5309+G5309)/O5309*100</f>
      </c>
      <c r="Q5309">
        <f>H5308</f>
      </c>
      <c r="R5309">
        <f>I5308</f>
      </c>
      <c r="S5309">
        <f>H5309-H5308</f>
      </c>
      <c r="T5309">
        <f>I5309-I5308</f>
      </c>
      <c r="U5309">
        <f>(L5309-K5309)/(2*D5309*0.01)</f>
      </c>
      <c r="V5309">
        <f>(L5309+K5309)/(D5309*0.0001)</f>
      </c>
    </row>
    <row r="5310">
      <c r="A5310" t="n">
        <v>2023</v>
      </c>
      <c r="B5310" t="inlineStr">
        <is>
          <t>00148595</t>
        </is>
      </c>
      <c r="C5310" t="inlineStr">
        <is>
          <t>제일테크노스</t>
        </is>
      </c>
      <c r="D5310" t="n">
        <v>8331415000</v>
      </c>
      <c r="E5310" t="n">
        <v>919483000</v>
      </c>
      <c r="F5310" t="n">
        <v>1009561000</v>
      </c>
      <c r="G5310" t="n">
        <v>330556000</v>
      </c>
      <c r="H5310" t="n">
        <v>4.95</v>
      </c>
      <c r="I5310" t="n">
        <v>6.27</v>
      </c>
      <c r="J5310" t="n">
        <v>8.210000000000001</v>
      </c>
      <c r="K5310" t="n">
        <v>-534400000</v>
      </c>
      <c r="L5310" t="n">
        <v>599781840</v>
      </c>
      <c r="M5310" t="n">
        <v>599040000</v>
      </c>
      <c r="N5310" t="n">
        <v>-541654975</v>
      </c>
      <c r="O5310">
        <f>D5309</f>
      </c>
      <c r="P5310">
        <f>(E5310-F5310+G5310)/O5310*100</f>
      </c>
      <c r="Q5310">
        <f>H5309</f>
      </c>
      <c r="R5310">
        <f>I5309</f>
      </c>
      <c r="S5310">
        <f>H5310-H5309</f>
      </c>
      <c r="T5310">
        <f>I5310-I5309</f>
      </c>
      <c r="U5310">
        <f>(L5310-K5310)/(2*D5310*0.01)</f>
      </c>
      <c r="V5310">
        <f>(L5310+K5310)/(D5310*0.0001)</f>
      </c>
    </row>
    <row r="5311">
      <c r="A5311" t="n">
        <v>2024</v>
      </c>
      <c r="B5311" t="inlineStr">
        <is>
          <t>00148595</t>
        </is>
      </c>
      <c r="C5311" t="inlineStr">
        <is>
          <t>제일테크노스</t>
        </is>
      </c>
      <c r="D5311" t="n">
        <v>11088124000</v>
      </c>
      <c r="E5311" t="n">
        <v>1138550000</v>
      </c>
      <c r="F5311" t="n">
        <v>382962000</v>
      </c>
      <c r="G5311" t="n">
        <v>359163000</v>
      </c>
      <c r="H5311" t="n">
        <v>4.34</v>
      </c>
      <c r="I5311" t="n">
        <v>6.48</v>
      </c>
      <c r="J5311" t="n">
        <v>8.06</v>
      </c>
      <c r="K5311" t="n">
        <v>-666883000</v>
      </c>
      <c r="L5311" t="n">
        <v>754122000</v>
      </c>
      <c r="M5311" t="n">
        <v>752737000</v>
      </c>
      <c r="N5311" t="n">
        <v>-677552000</v>
      </c>
      <c r="O5311">
        <f>D5310</f>
      </c>
      <c r="P5311">
        <f>(E5311-F5311+G5311)/O5311*100</f>
      </c>
      <c r="Q5311">
        <f>H5310</f>
      </c>
      <c r="R5311">
        <f>I5310</f>
      </c>
      <c r="S5311">
        <f>H5311-H5310</f>
      </c>
      <c r="T5311">
        <f>I5311-I5310</f>
      </c>
      <c r="U5311">
        <f>(L5311-K5311)/(2*D5311*0.01)</f>
      </c>
      <c r="V5311">
        <f>(L5311+K5311)/(D5311*0.0001)</f>
      </c>
    </row>
    <row r="5312">
      <c r="A5312" t="n">
        <v>2025</v>
      </c>
      <c r="B5312" t="inlineStr">
        <is>
          <t>00148595</t>
        </is>
      </c>
      <c r="C5312" t="inlineStr">
        <is>
          <t>제일테크노스</t>
        </is>
      </c>
      <c r="D5312" t="n">
        <v>10113851000</v>
      </c>
      <c r="E5312" t="n">
        <v>1114972000</v>
      </c>
      <c r="F5312" t="n">
        <v>1577271000</v>
      </c>
      <c r="G5312" t="n">
        <v>392168000</v>
      </c>
      <c r="H5312" t="n">
        <v>4.62</v>
      </c>
      <c r="I5312" t="n">
        <v>5.45</v>
      </c>
      <c r="J5312" t="n">
        <v>7.33</v>
      </c>
      <c r="K5312" t="n">
        <v>-577771000</v>
      </c>
      <c r="L5312" t="n">
        <v>636729000</v>
      </c>
      <c r="M5312" t="n">
        <v>647232000</v>
      </c>
      <c r="N5312" t="n">
        <v>-586284000</v>
      </c>
      <c r="O5312">
        <f>D5311</f>
      </c>
      <c r="P5312">
        <f>(E5312-F5312+G5312)/O5312*100</f>
      </c>
      <c r="Q5312">
        <f>H5311</f>
      </c>
      <c r="R5312">
        <f>I5311</f>
      </c>
      <c r="S5312">
        <f>H5312-H5311</f>
      </c>
      <c r="T5312">
        <f>I5312-I5311</f>
      </c>
      <c r="U5312">
        <f>(L5312-K5312)/(2*D5312*0.01)</f>
      </c>
      <c r="V5312">
        <f>(L5312+K5312)/(D5312*0.0001)</f>
      </c>
    </row>
    <row r="5313">
      <c r="A5313" t="n">
        <v>2014</v>
      </c>
      <c r="B5313" t="inlineStr">
        <is>
          <t>00148610</t>
        </is>
      </c>
      <c r="C5313" t="inlineStr">
        <is>
          <t>한화투자증권</t>
        </is>
      </c>
      <c r="D5313" t="n">
        <v>20649268000</v>
      </c>
    </row>
    <row r="5314">
      <c r="A5314" t="n">
        <v>2015</v>
      </c>
      <c r="B5314" t="inlineStr">
        <is>
          <t>00148610</t>
        </is>
      </c>
      <c r="C5314" t="inlineStr">
        <is>
          <t>한화투자증권</t>
        </is>
      </c>
      <c r="D5314" t="n">
        <v>25053387000</v>
      </c>
      <c r="O5314">
        <f>D5313</f>
      </c>
    </row>
    <row r="5315">
      <c r="A5315" t="n">
        <v>2016</v>
      </c>
      <c r="B5315" t="inlineStr">
        <is>
          <t>00148610</t>
        </is>
      </c>
      <c r="C5315" t="inlineStr">
        <is>
          <t>한화투자증권</t>
        </is>
      </c>
      <c r="D5315" t="n">
        <v>27829255000</v>
      </c>
      <c r="E5315" t="n">
        <v>5930540000</v>
      </c>
      <c r="F5315" t="n">
        <v>3485233000</v>
      </c>
      <c r="G5315" t="n">
        <v>705278000</v>
      </c>
      <c r="H5315" t="n">
        <v>2.465</v>
      </c>
      <c r="I5315" t="n">
        <v>3.96</v>
      </c>
      <c r="J5315" t="n">
        <v>10.3</v>
      </c>
      <c r="K5315" t="n">
        <v>-1891879000</v>
      </c>
      <c r="L5315" t="n">
        <v>2230089000</v>
      </c>
      <c r="M5315" t="n">
        <v>2219262000</v>
      </c>
      <c r="N5315" t="n">
        <v>-1918293000</v>
      </c>
      <c r="O5315">
        <f>D5314</f>
      </c>
      <c r="P5315">
        <f>(E5315-F5315+G5315)/O5315*100</f>
      </c>
      <c r="U5315">
        <f>(L5315-K5315)/(2*D5315*0.01)</f>
      </c>
      <c r="V5315">
        <f>(L5315+K5315)/(D5315*0.0001)</f>
      </c>
    </row>
    <row r="5316">
      <c r="A5316" t="n">
        <v>2017</v>
      </c>
      <c r="B5316" t="inlineStr">
        <is>
          <t>00148610</t>
        </is>
      </c>
      <c r="C5316" t="inlineStr">
        <is>
          <t>한화투자증권</t>
        </is>
      </c>
      <c r="D5316" t="n">
        <v>28516570000</v>
      </c>
      <c r="E5316" t="n">
        <v>5528113000</v>
      </c>
      <c r="F5316" t="n">
        <v>2408184000</v>
      </c>
      <c r="G5316" t="n">
        <v>785744000</v>
      </c>
      <c r="H5316" t="n">
        <v>3.96</v>
      </c>
      <c r="I5316" t="n">
        <v>5.36</v>
      </c>
      <c r="J5316" t="n">
        <v>9.4</v>
      </c>
      <c r="K5316" t="n">
        <v>-1766267000</v>
      </c>
      <c r="L5316" t="n">
        <v>2049070000</v>
      </c>
      <c r="M5316" t="n">
        <v>2058900000</v>
      </c>
      <c r="N5316" t="n">
        <v>-1806022000</v>
      </c>
      <c r="O5316">
        <f>D5315</f>
      </c>
      <c r="P5316">
        <f>(E5316-F5316+G5316)/O5316*100</f>
      </c>
      <c r="Q5316">
        <f>H5315</f>
      </c>
      <c r="R5316">
        <f>I5315</f>
      </c>
      <c r="S5316">
        <f>H5316-H5315</f>
      </c>
      <c r="T5316">
        <f>I5316-I5315</f>
      </c>
      <c r="U5316">
        <f>(L5316-K5316)/(2*D5316*0.01)</f>
      </c>
      <c r="V5316">
        <f>(L5316+K5316)/(D5316*0.0001)</f>
      </c>
    </row>
    <row r="5317">
      <c r="A5317" t="n">
        <v>2018</v>
      </c>
      <c r="B5317" t="inlineStr">
        <is>
          <t>00148610</t>
        </is>
      </c>
      <c r="C5317" t="inlineStr">
        <is>
          <t>한화투자증권</t>
        </is>
      </c>
      <c r="D5317" t="n">
        <v>34697826000</v>
      </c>
      <c r="E5317" t="n">
        <v>5802278000</v>
      </c>
      <c r="F5317" t="n">
        <v>2202156000</v>
      </c>
      <c r="G5317" t="n">
        <v>1057990000</v>
      </c>
      <c r="H5317" t="n">
        <v>3.51</v>
      </c>
      <c r="I5317" t="n">
        <v>4.88</v>
      </c>
      <c r="J5317" t="n">
        <v>6.84</v>
      </c>
      <c r="K5317" t="n">
        <v>-2124566000</v>
      </c>
      <c r="L5317" t="n">
        <v>2466573000</v>
      </c>
      <c r="M5317" t="n">
        <v>2470632000</v>
      </c>
      <c r="N5317" t="n">
        <v>-2166499000</v>
      </c>
      <c r="O5317">
        <f>D5316</f>
      </c>
      <c r="P5317">
        <f>(E5317-F5317+G5317)/O5317*100</f>
      </c>
      <c r="Q5317">
        <f>H5316</f>
      </c>
      <c r="R5317">
        <f>I5316</f>
      </c>
      <c r="S5317">
        <f>H5317-H5316</f>
      </c>
      <c r="T5317">
        <f>I5317-I5316</f>
      </c>
      <c r="U5317">
        <f>(L5317-K5317)/(2*D5317*0.01)</f>
      </c>
      <c r="V5317">
        <f>(L5317+K5317)/(D5317*0.0001)</f>
      </c>
    </row>
    <row r="5318">
      <c r="A5318" t="n">
        <v>2019</v>
      </c>
      <c r="B5318" t="inlineStr">
        <is>
          <t>00148610</t>
        </is>
      </c>
      <c r="C5318" t="inlineStr">
        <is>
          <t>한화투자증권</t>
        </is>
      </c>
      <c r="D5318" t="n">
        <v>39626026000</v>
      </c>
      <c r="E5318" t="n">
        <v>6468947000</v>
      </c>
      <c r="F5318" t="n">
        <v>2734621000</v>
      </c>
      <c r="G5318" t="n">
        <v>1143712000</v>
      </c>
      <c r="H5318" t="n">
        <v>3.48</v>
      </c>
      <c r="I5318" t="n">
        <v>4</v>
      </c>
      <c r="J5318" t="n">
        <v>10.895</v>
      </c>
      <c r="K5318" t="n">
        <v>-4009468000</v>
      </c>
      <c r="L5318" t="n">
        <v>4809386000</v>
      </c>
      <c r="M5318" t="n">
        <v>4840347000</v>
      </c>
      <c r="N5318" t="n">
        <v>-4103723000</v>
      </c>
      <c r="O5318">
        <f>D5317</f>
      </c>
      <c r="P5318">
        <f>(E5318-F5318+G5318)/O5318*100</f>
      </c>
      <c r="Q5318">
        <f>H5317</f>
      </c>
      <c r="R5318">
        <f>I5317</f>
      </c>
      <c r="S5318">
        <f>H5318-H5317</f>
      </c>
      <c r="T5318">
        <f>I5318-I5317</f>
      </c>
      <c r="U5318">
        <f>(L5318-K5318)/(2*D5318*0.01)</f>
      </c>
      <c r="V5318">
        <f>(L5318+K5318)/(D5318*0.0001)</f>
      </c>
    </row>
    <row r="5319">
      <c r="A5319" t="n">
        <v>2020</v>
      </c>
      <c r="B5319" t="inlineStr">
        <is>
          <t>00148610</t>
        </is>
      </c>
      <c r="C5319" t="inlineStr">
        <is>
          <t>한화투자증권</t>
        </is>
      </c>
      <c r="D5319" t="n">
        <v>42146203000</v>
      </c>
      <c r="E5319" t="n">
        <v>7162060000</v>
      </c>
      <c r="F5319" t="n">
        <v>3563114000</v>
      </c>
      <c r="G5319" t="n">
        <v>1383590000</v>
      </c>
      <c r="H5319" t="n">
        <v>3.56</v>
      </c>
      <c r="I5319" t="n">
        <v>3.92</v>
      </c>
      <c r="J5319" t="n">
        <v>10.6</v>
      </c>
      <c r="K5319" t="n">
        <v>-4084989000</v>
      </c>
      <c r="L5319" t="n">
        <v>4879216000</v>
      </c>
      <c r="M5319" t="n">
        <v>4915508000</v>
      </c>
      <c r="N5319" t="n">
        <v>-4184739000</v>
      </c>
      <c r="O5319">
        <f>D5318</f>
      </c>
      <c r="P5319">
        <f>(E5319-F5319+G5319)/O5319*100</f>
      </c>
      <c r="Q5319">
        <f>H5318</f>
      </c>
      <c r="R5319">
        <f>I5318</f>
      </c>
      <c r="S5319">
        <f>H5319-H5318</f>
      </c>
      <c r="T5319">
        <f>I5319-I5318</f>
      </c>
      <c r="U5319">
        <f>(L5319-K5319)/(2*D5319*0.01)</f>
      </c>
      <c r="V5319">
        <f>(L5319+K5319)/(D5319*0.0001)</f>
      </c>
    </row>
    <row r="5320">
      <c r="A5320" t="n">
        <v>2021</v>
      </c>
      <c r="B5320" t="inlineStr">
        <is>
          <t>00148610</t>
        </is>
      </c>
      <c r="C5320" t="inlineStr">
        <is>
          <t>한화투자증권</t>
        </is>
      </c>
      <c r="D5320" t="n">
        <v>40844958000</v>
      </c>
      <c r="E5320" t="n">
        <v>7158408000</v>
      </c>
      <c r="F5320" t="n">
        <v>6962713000</v>
      </c>
      <c r="G5320" t="n">
        <v>1501001000</v>
      </c>
      <c r="H5320" t="n">
        <v>4.13</v>
      </c>
      <c r="I5320" t="n">
        <v>4.1</v>
      </c>
      <c r="J5320" t="n">
        <v>10.68</v>
      </c>
      <c r="K5320" t="n">
        <v>-3853426000</v>
      </c>
      <c r="L5320" t="n">
        <v>4574267000</v>
      </c>
      <c r="M5320" t="n">
        <v>4631178000</v>
      </c>
      <c r="N5320" t="n">
        <v>-3964346000</v>
      </c>
      <c r="O5320">
        <f>D5319</f>
      </c>
      <c r="P5320">
        <f>(E5320-F5320+G5320)/O5320*100</f>
      </c>
      <c r="Q5320">
        <f>H5319</f>
      </c>
      <c r="R5320">
        <f>I5319</f>
      </c>
      <c r="S5320">
        <f>H5320-H5319</f>
      </c>
      <c r="T5320">
        <f>I5320-I5319</f>
      </c>
      <c r="U5320">
        <f>(L5320-K5320)/(2*D5320*0.01)</f>
      </c>
      <c r="V5320">
        <f>(L5320+K5320)/(D5320*0.0001)</f>
      </c>
    </row>
    <row r="5321">
      <c r="A5321" t="n">
        <v>2022</v>
      </c>
      <c r="B5321" t="inlineStr">
        <is>
          <t>00148610</t>
        </is>
      </c>
      <c r="C5321" t="inlineStr">
        <is>
          <t>한화투자증권</t>
        </is>
      </c>
      <c r="D5321" t="n">
        <v>41103974000</v>
      </c>
      <c r="E5321" t="n">
        <v>6515856000</v>
      </c>
      <c r="F5321" t="n">
        <v>4892293000</v>
      </c>
      <c r="G5321" t="n">
        <v>1651234000</v>
      </c>
      <c r="H5321" t="n">
        <v>5.95</v>
      </c>
      <c r="I5321" t="n">
        <v>3.1</v>
      </c>
      <c r="J5321" t="n">
        <v>4.71</v>
      </c>
      <c r="K5321" t="n">
        <v>-1736110000</v>
      </c>
      <c r="L5321" t="n">
        <v>1925753000</v>
      </c>
      <c r="M5321" t="n">
        <v>1986799000</v>
      </c>
      <c r="N5321" t="n">
        <v>-1818706000</v>
      </c>
      <c r="O5321">
        <f>D5320</f>
      </c>
      <c r="P5321">
        <f>(E5321-F5321+G5321)/O5321*100</f>
      </c>
      <c r="Q5321">
        <f>H5320</f>
      </c>
      <c r="R5321">
        <f>I5320</f>
      </c>
      <c r="S5321">
        <f>H5321-H5320</f>
      </c>
      <c r="T5321">
        <f>I5321-I5320</f>
      </c>
      <c r="U5321">
        <f>(L5321-K5321)/(2*D5321*0.01)</f>
      </c>
      <c r="V5321">
        <f>(L5321+K5321)/(D5321*0.0001)</f>
      </c>
    </row>
    <row r="5322">
      <c r="A5322" t="n">
        <v>2023</v>
      </c>
      <c r="B5322" t="inlineStr">
        <is>
          <t>00148610</t>
        </is>
      </c>
      <c r="C5322" t="inlineStr">
        <is>
          <t>한화투자증권</t>
        </is>
      </c>
      <c r="D5322" t="n">
        <v>43123877000</v>
      </c>
      <c r="E5322" t="n">
        <v>6239828000</v>
      </c>
      <c r="F5322" t="n">
        <v>4872411000</v>
      </c>
      <c r="G5322" t="n">
        <v>2334297000</v>
      </c>
      <c r="H5322" t="n">
        <v>5.13</v>
      </c>
      <c r="I5322" t="n">
        <v>3.39</v>
      </c>
      <c r="J5322" t="n">
        <v>5.73</v>
      </c>
      <c r="K5322" t="n">
        <v>-2221867000</v>
      </c>
      <c r="L5322" t="n">
        <v>2484913000</v>
      </c>
      <c r="M5322" t="n">
        <v>2543062000</v>
      </c>
      <c r="N5322" t="n">
        <v>-2310200000</v>
      </c>
      <c r="O5322">
        <f>D5321</f>
      </c>
      <c r="P5322">
        <f>(E5322-F5322+G5322)/O5322*100</f>
      </c>
      <c r="Q5322">
        <f>H5321</f>
      </c>
      <c r="R5322">
        <f>I5321</f>
      </c>
      <c r="S5322">
        <f>H5322-H5321</f>
      </c>
      <c r="T5322">
        <f>I5322-I5321</f>
      </c>
      <c r="U5322">
        <f>(L5322-K5322)/(2*D5322*0.01)</f>
      </c>
      <c r="V5322">
        <f>(L5322+K5322)/(D5322*0.0001)</f>
      </c>
    </row>
    <row r="5323">
      <c r="A5323" t="n">
        <v>2024</v>
      </c>
      <c r="B5323" t="inlineStr">
        <is>
          <t>00148610</t>
        </is>
      </c>
      <c r="C5323" t="inlineStr">
        <is>
          <t>한화투자증권</t>
        </is>
      </c>
      <c r="D5323" t="n">
        <v>46605602000</v>
      </c>
      <c r="E5323" t="n">
        <v>6176200000</v>
      </c>
      <c r="F5323" t="n">
        <v>6749162000</v>
      </c>
      <c r="G5323" t="n">
        <v>2093310000</v>
      </c>
      <c r="H5323" t="n">
        <v>4.53</v>
      </c>
      <c r="I5323" t="n">
        <v>3.37</v>
      </c>
      <c r="J5323" t="n">
        <v>5.83</v>
      </c>
      <c r="K5323" t="n">
        <v>-2393636000</v>
      </c>
      <c r="L5323" t="n">
        <v>2677514000</v>
      </c>
      <c r="M5323" t="n">
        <v>2723590000</v>
      </c>
      <c r="N5323" t="n">
        <v>-2475359000</v>
      </c>
      <c r="O5323">
        <f>D5322</f>
      </c>
      <c r="P5323">
        <f>(E5323-F5323+G5323)/O5323*100</f>
      </c>
      <c r="Q5323">
        <f>H5322</f>
      </c>
      <c r="R5323">
        <f>I5322</f>
      </c>
      <c r="S5323">
        <f>H5323-H5322</f>
      </c>
      <c r="T5323">
        <f>I5323-I5322</f>
      </c>
      <c r="U5323">
        <f>(L5323-K5323)/(2*D5323*0.01)</f>
      </c>
      <c r="V5323">
        <f>(L5323+K5323)/(D5323*0.0001)</f>
      </c>
    </row>
    <row r="5324">
      <c r="A5324" t="n">
        <v>2025</v>
      </c>
      <c r="B5324" t="inlineStr">
        <is>
          <t>00148610</t>
        </is>
      </c>
      <c r="C5324" t="inlineStr">
        <is>
          <t>한화투자증권</t>
        </is>
      </c>
      <c r="D5324" t="n">
        <v>47083000000</v>
      </c>
      <c r="E5324" t="n">
        <v>5987000000</v>
      </c>
      <c r="F5324" t="n">
        <v>6965000000</v>
      </c>
      <c r="G5324" t="n">
        <v>1946000000</v>
      </c>
      <c r="H5324" t="n">
        <v>4.93</v>
      </c>
      <c r="I5324" t="n">
        <v>3.16</v>
      </c>
      <c r="J5324" t="n">
        <v>6.05</v>
      </c>
      <c r="K5324" t="n">
        <v>-2499000000</v>
      </c>
      <c r="L5324" t="n">
        <v>2804000000</v>
      </c>
      <c r="M5324" t="n">
        <v>2863000000</v>
      </c>
      <c r="N5324" t="n">
        <v>-2593000000</v>
      </c>
      <c r="O5324">
        <f>D5323</f>
      </c>
      <c r="P5324">
        <f>(E5324-F5324+G5324)/O5324*100</f>
      </c>
      <c r="Q5324">
        <f>H5323</f>
      </c>
      <c r="R5324">
        <f>I5323</f>
      </c>
      <c r="S5324">
        <f>H5324-H5323</f>
      </c>
      <c r="T5324">
        <f>I5324-I5323</f>
      </c>
      <c r="U5324">
        <f>(L5324-K5324)/(2*D5324*0.01)</f>
      </c>
      <c r="V5324">
        <f>(L5324+K5324)/(D5324*0.0001)</f>
      </c>
    </row>
    <row r="5325">
      <c r="A5325" t="n">
        <v>2014</v>
      </c>
      <c r="B5325" t="inlineStr">
        <is>
          <t>00148665</t>
        </is>
      </c>
      <c r="C5325" t="inlineStr">
        <is>
          <t>아이엠증권</t>
        </is>
      </c>
      <c r="D5325" t="n">
        <v>31955065000</v>
      </c>
      <c r="E5325" t="n">
        <v>5498140000</v>
      </c>
      <c r="F5325" t="n">
        <v>1107287000</v>
      </c>
      <c r="G5325" t="n">
        <v>820076000</v>
      </c>
      <c r="H5325" t="n">
        <v>3.08</v>
      </c>
      <c r="I5325" t="n">
        <v>2.75</v>
      </c>
      <c r="K5325" t="n">
        <v>-2692382000</v>
      </c>
      <c r="L5325" t="n">
        <v>3168483000</v>
      </c>
      <c r="M5325" t="n">
        <v>3147909000</v>
      </c>
      <c r="N5325" t="n">
        <v>-2725791000</v>
      </c>
      <c r="U5325">
        <f>(L5325-K5325)/(2*D5325*0.01)</f>
      </c>
      <c r="V5325">
        <f>(L5325+K5325)/(D5325*0.0001)</f>
      </c>
    </row>
    <row r="5326">
      <c r="A5326" t="n">
        <v>2015</v>
      </c>
      <c r="B5326" t="inlineStr">
        <is>
          <t>00148665</t>
        </is>
      </c>
      <c r="C5326" t="inlineStr">
        <is>
          <t>아이엠증권</t>
        </is>
      </c>
      <c r="D5326" t="n">
        <v>31678699000</v>
      </c>
      <c r="E5326" t="n">
        <v>4932115000</v>
      </c>
      <c r="F5326" t="n">
        <v>7974391000</v>
      </c>
      <c r="G5326" t="n">
        <v>692799000</v>
      </c>
      <c r="H5326" t="n">
        <v>2.66</v>
      </c>
      <c r="I5326" t="n">
        <v>2.65</v>
      </c>
      <c r="K5326" t="n">
        <v>-2455690000</v>
      </c>
      <c r="L5326" t="n">
        <v>3143277000</v>
      </c>
      <c r="M5326" t="n">
        <v>3112456000</v>
      </c>
      <c r="N5326" t="n">
        <v>-2478497000</v>
      </c>
      <c r="O5326">
        <f>D5325</f>
      </c>
      <c r="P5326">
        <f>(E5326-F5326+G5326)/O5326*100</f>
      </c>
      <c r="Q5326">
        <f>H5325</f>
      </c>
      <c r="R5326">
        <f>I5325</f>
      </c>
      <c r="S5326">
        <f>H5326-H5325</f>
      </c>
      <c r="T5326">
        <f>I5326-I5325</f>
      </c>
      <c r="U5326">
        <f>(L5326-K5326)/(2*D5326*0.01)</f>
      </c>
      <c r="V5326">
        <f>(L5326+K5326)/(D5326*0.0001)</f>
      </c>
    </row>
    <row r="5327">
      <c r="A5327" t="n">
        <v>2016</v>
      </c>
      <c r="B5327" t="inlineStr">
        <is>
          <t>00148665</t>
        </is>
      </c>
      <c r="C5327" t="inlineStr">
        <is>
          <t>아이엠증권</t>
        </is>
      </c>
      <c r="D5327" t="n">
        <v>33242492000</v>
      </c>
      <c r="E5327" t="n">
        <v>5512764000</v>
      </c>
      <c r="F5327" t="n">
        <v>5688574000</v>
      </c>
      <c r="G5327" t="n">
        <v>683538000</v>
      </c>
      <c r="H5327" t="n">
        <v>2.71</v>
      </c>
      <c r="I5327" t="n">
        <v>2.8</v>
      </c>
      <c r="K5327" t="n">
        <v>-2581443000</v>
      </c>
      <c r="L5327" t="n">
        <v>3143277000</v>
      </c>
      <c r="M5327" t="n">
        <v>2954935000</v>
      </c>
      <c r="N5327" t="n">
        <v>-2478497000</v>
      </c>
      <c r="O5327">
        <f>D5326</f>
      </c>
      <c r="P5327">
        <f>(E5327-F5327+G5327)/O5327*100</f>
      </c>
      <c r="Q5327">
        <f>H5326</f>
      </c>
      <c r="R5327">
        <f>I5326</f>
      </c>
      <c r="S5327">
        <f>H5327-H5326</f>
      </c>
      <c r="T5327">
        <f>I5327-I5326</f>
      </c>
      <c r="U5327">
        <f>(L5327-K5327)/(2*D5327*0.01)</f>
      </c>
      <c r="V5327">
        <f>(L5327+K5327)/(D5327*0.0001)</f>
      </c>
    </row>
    <row r="5328">
      <c r="A5328" t="n">
        <v>2017</v>
      </c>
      <c r="B5328" t="inlineStr">
        <is>
          <t>00148665</t>
        </is>
      </c>
      <c r="C5328" t="inlineStr">
        <is>
          <t>아이엠증권</t>
        </is>
      </c>
      <c r="D5328" t="n">
        <v>33564261000</v>
      </c>
      <c r="E5328" t="n">
        <v>5530337000</v>
      </c>
      <c r="F5328" t="n">
        <v>5764181000</v>
      </c>
      <c r="G5328" t="n">
        <v>761390000</v>
      </c>
      <c r="H5328" t="n">
        <v>3.06</v>
      </c>
      <c r="I5328" t="n">
        <v>2.8</v>
      </c>
      <c r="J5328" t="n">
        <v>8.949999999999999</v>
      </c>
      <c r="K5328" t="n">
        <v>-2517003000</v>
      </c>
      <c r="L5328" t="n">
        <v>2859045000</v>
      </c>
      <c r="M5328" t="n">
        <v>2841792000</v>
      </c>
      <c r="N5328" t="n">
        <v>-2543672000</v>
      </c>
      <c r="O5328">
        <f>D5327</f>
      </c>
      <c r="P5328">
        <f>(E5328-F5328+G5328)/O5328*100</f>
      </c>
      <c r="Q5328">
        <f>H5327</f>
      </c>
      <c r="R5328">
        <f>I5327</f>
      </c>
      <c r="S5328">
        <f>H5328-H5327</f>
      </c>
      <c r="T5328">
        <f>I5328-I5327</f>
      </c>
      <c r="U5328">
        <f>(L5328-K5328)/(2*D5328*0.01)</f>
      </c>
      <c r="V5328">
        <f>(L5328+K5328)/(D5328*0.0001)</f>
      </c>
    </row>
    <row r="5329">
      <c r="A5329" t="n">
        <v>2018</v>
      </c>
      <c r="B5329" t="inlineStr">
        <is>
          <t>00148665</t>
        </is>
      </c>
      <c r="C5329" t="inlineStr">
        <is>
          <t>아이엠증권</t>
        </is>
      </c>
      <c r="D5329" t="n">
        <v>38797131000</v>
      </c>
      <c r="E5329" t="n">
        <v>5275199000</v>
      </c>
      <c r="F5329" t="n">
        <v>3133109000</v>
      </c>
      <c r="G5329" t="n">
        <v>900024000</v>
      </c>
      <c r="H5329" t="n">
        <v>2.52</v>
      </c>
      <c r="I5329" t="n">
        <v>2.7</v>
      </c>
      <c r="K5329" t="n">
        <v>-2912367000</v>
      </c>
      <c r="L5329" t="n">
        <v>3353303000</v>
      </c>
      <c r="M5329" t="n">
        <v>3315133000</v>
      </c>
      <c r="N5329" t="n">
        <v>-2935957000</v>
      </c>
      <c r="O5329">
        <f>D5328</f>
      </c>
      <c r="P5329">
        <f>(E5329-F5329+G5329)/O5329*100</f>
      </c>
      <c r="Q5329">
        <f>H5328</f>
      </c>
      <c r="R5329">
        <f>I5328</f>
      </c>
      <c r="S5329">
        <f>H5329-H5328</f>
      </c>
      <c r="T5329">
        <f>I5329-I5328</f>
      </c>
      <c r="U5329">
        <f>(L5329-K5329)/(2*D5329*0.01)</f>
      </c>
      <c r="V5329">
        <f>(L5329+K5329)/(D5329*0.0001)</f>
      </c>
    </row>
    <row r="5330">
      <c r="A5330" t="n">
        <v>2019</v>
      </c>
      <c r="B5330" t="inlineStr">
        <is>
          <t>00148665</t>
        </is>
      </c>
      <c r="C5330" t="inlineStr">
        <is>
          <t>아이엠증권</t>
        </is>
      </c>
      <c r="D5330" t="n">
        <v>40400177000</v>
      </c>
      <c r="E5330" t="n">
        <v>5474396000</v>
      </c>
      <c r="F5330" t="n">
        <v>4614847000</v>
      </c>
      <c r="G5330" t="n">
        <v>879093000</v>
      </c>
      <c r="H5330" t="n">
        <v>2.24</v>
      </c>
      <c r="I5330" t="n">
        <v>2.93</v>
      </c>
      <c r="J5330" t="n">
        <v>9.58</v>
      </c>
      <c r="K5330" t="n">
        <v>-3391580000</v>
      </c>
      <c r="L5330" t="n">
        <v>3932572000</v>
      </c>
      <c r="M5330" t="n">
        <v>3865336000</v>
      </c>
      <c r="N5330" t="n">
        <v>-3402150000</v>
      </c>
      <c r="O5330">
        <f>D5329</f>
      </c>
      <c r="P5330">
        <f>(E5330-F5330+G5330)/O5330*100</f>
      </c>
      <c r="Q5330">
        <f>H5329</f>
      </c>
      <c r="R5330">
        <f>I5329</f>
      </c>
      <c r="S5330">
        <f>H5330-H5329</f>
      </c>
      <c r="T5330">
        <f>I5330-I5329</f>
      </c>
      <c r="U5330">
        <f>(L5330-K5330)/(2*D5330*0.01)</f>
      </c>
      <c r="V5330">
        <f>(L5330+K5330)/(D5330*0.0001)</f>
      </c>
    </row>
    <row r="5331">
      <c r="A5331" t="n">
        <v>2020</v>
      </c>
      <c r="B5331" t="inlineStr">
        <is>
          <t>00148665</t>
        </is>
      </c>
      <c r="C5331" t="inlineStr">
        <is>
          <t>아이엠증권</t>
        </is>
      </c>
      <c r="D5331" t="n">
        <v>54209139000</v>
      </c>
      <c r="E5331" t="n">
        <v>6068140000</v>
      </c>
      <c r="F5331" t="n">
        <v>2173293000</v>
      </c>
      <c r="G5331" t="n">
        <v>945432000</v>
      </c>
      <c r="H5331" t="n">
        <v>2.32</v>
      </c>
      <c r="I5331" t="n">
        <v>3.5</v>
      </c>
      <c r="J5331" t="n">
        <v>9.91</v>
      </c>
      <c r="K5331" t="n">
        <v>-4612429000</v>
      </c>
      <c r="L5331" t="n">
        <v>-4612429000</v>
      </c>
      <c r="M5331" t="n">
        <v>5247127000</v>
      </c>
      <c r="N5331" t="n">
        <v>-4606368000</v>
      </c>
      <c r="O5331">
        <f>D5330</f>
      </c>
      <c r="P5331">
        <f>(E5331-F5331+G5331)/O5331*100</f>
      </c>
      <c r="Q5331">
        <f>H5330</f>
      </c>
      <c r="R5331">
        <f>I5330</f>
      </c>
      <c r="S5331">
        <f>H5331-H5330</f>
      </c>
      <c r="T5331">
        <f>I5331-I5330</f>
      </c>
    </row>
    <row r="5332">
      <c r="A5332" t="n">
        <v>2021</v>
      </c>
      <c r="B5332" t="inlineStr">
        <is>
          <t>00148665</t>
        </is>
      </c>
      <c r="C5332" t="inlineStr">
        <is>
          <t>아이엠증권</t>
        </is>
      </c>
      <c r="D5332" t="n">
        <v>58802621000</v>
      </c>
      <c r="E5332" t="n">
        <v>6889064000</v>
      </c>
      <c r="F5332" t="n">
        <v>2116925000</v>
      </c>
      <c r="G5332" t="n">
        <v>1158548000</v>
      </c>
      <c r="H5332" t="n">
        <v>2.74</v>
      </c>
      <c r="I5332" t="n">
        <v>3.7</v>
      </c>
      <c r="J5332" t="n">
        <v>9.76</v>
      </c>
      <c r="K5332" t="n">
        <v>-4667269000</v>
      </c>
      <c r="L5332" t="n">
        <v>5415321000</v>
      </c>
      <c r="M5332" t="n">
        <v>5308557000</v>
      </c>
      <c r="N5332" t="n">
        <v>-4670507000</v>
      </c>
      <c r="O5332">
        <f>D5331</f>
      </c>
      <c r="P5332">
        <f>(E5332-F5332+G5332)/O5332*100</f>
      </c>
      <c r="Q5332">
        <f>H5331</f>
      </c>
      <c r="R5332">
        <f>I5331</f>
      </c>
      <c r="S5332">
        <f>H5332-H5331</f>
      </c>
      <c r="T5332">
        <f>I5332-I5331</f>
      </c>
      <c r="U5332">
        <f>(L5332-K5332)/(2*D5332*0.01)</f>
      </c>
      <c r="V5332">
        <f>(L5332+K5332)/(D5332*0.0001)</f>
      </c>
    </row>
    <row r="5333">
      <c r="A5333" t="n">
        <v>2022</v>
      </c>
      <c r="B5333" t="inlineStr">
        <is>
          <t>00148665</t>
        </is>
      </c>
      <c r="C5333" t="inlineStr">
        <is>
          <t>아이엠증권</t>
        </is>
      </c>
      <c r="D5333" t="n">
        <v>51876436000</v>
      </c>
      <c r="E5333" t="n">
        <v>6676503000</v>
      </c>
      <c r="F5333" t="n">
        <v>5145757000</v>
      </c>
      <c r="G5333" t="n">
        <v>1409222000</v>
      </c>
      <c r="H5333" t="n">
        <v>5.35</v>
      </c>
      <c r="I5333" t="n">
        <v>4.2</v>
      </c>
      <c r="J5333" t="n">
        <v>11.56</v>
      </c>
      <c r="K5333" t="n">
        <v>-4424335000</v>
      </c>
      <c r="L5333" t="n">
        <v>5187972000</v>
      </c>
      <c r="M5333" t="n">
        <v>5196594000</v>
      </c>
      <c r="N5333" t="n">
        <v>-4509817000</v>
      </c>
      <c r="O5333">
        <f>D5332</f>
      </c>
      <c r="P5333">
        <f>(E5333-F5333+G5333)/O5333*100</f>
      </c>
      <c r="Q5333">
        <f>H5332</f>
      </c>
      <c r="R5333">
        <f>I5332</f>
      </c>
      <c r="S5333">
        <f>H5333-H5332</f>
      </c>
      <c r="T5333">
        <f>I5333-I5332</f>
      </c>
      <c r="U5333">
        <f>(L5333-K5333)/(2*D5333*0.01)</f>
      </c>
      <c r="V5333">
        <f>(L5333+K5333)/(D5333*0.0001)</f>
      </c>
    </row>
    <row r="5334">
      <c r="A5334" t="n">
        <v>2023</v>
      </c>
      <c r="B5334" t="inlineStr">
        <is>
          <t>00148665</t>
        </is>
      </c>
      <c r="C5334" t="inlineStr">
        <is>
          <t>아이엠증권</t>
        </is>
      </c>
      <c r="D5334" t="n">
        <v>59765760000</v>
      </c>
      <c r="E5334" t="n">
        <v>6321198000</v>
      </c>
      <c r="F5334" t="n">
        <v>7426350000</v>
      </c>
      <c r="G5334" t="n">
        <v>2300150000</v>
      </c>
      <c r="H5334" t="n">
        <v>4.54</v>
      </c>
      <c r="I5334" t="n">
        <v>4.37</v>
      </c>
      <c r="J5334" t="n">
        <v>11.39</v>
      </c>
      <c r="K5334" t="n">
        <v>-5592416000</v>
      </c>
      <c r="L5334" t="n">
        <v>6568797000</v>
      </c>
      <c r="M5334" t="n">
        <v>6513505000</v>
      </c>
      <c r="N5334" t="n">
        <v>-5651366000</v>
      </c>
      <c r="O5334">
        <f>D5333</f>
      </c>
      <c r="P5334">
        <f>(E5334-F5334+G5334)/O5334*100</f>
      </c>
      <c r="Q5334">
        <f>H5333</f>
      </c>
      <c r="R5334">
        <f>I5333</f>
      </c>
      <c r="S5334">
        <f>H5334-H5333</f>
      </c>
      <c r="T5334">
        <f>I5334-I5333</f>
      </c>
      <c r="U5334">
        <f>(L5334-K5334)/(2*D5334*0.01)</f>
      </c>
      <c r="V5334">
        <f>(L5334+K5334)/(D5334*0.0001)</f>
      </c>
    </row>
    <row r="5335">
      <c r="A5335" t="n">
        <v>2024</v>
      </c>
      <c r="B5335" t="inlineStr">
        <is>
          <t>00148665</t>
        </is>
      </c>
      <c r="C5335" t="inlineStr">
        <is>
          <t>아이엠증권</t>
        </is>
      </c>
      <c r="D5335" t="n">
        <v>52346693000</v>
      </c>
      <c r="E5335" t="n">
        <v>6624771000</v>
      </c>
      <c r="F5335" t="n">
        <v>17511453000</v>
      </c>
      <c r="G5335" t="n">
        <v>2491003000</v>
      </c>
      <c r="H5335" t="n">
        <v>3.94</v>
      </c>
      <c r="I5335" t="n">
        <v>4.09</v>
      </c>
      <c r="J5335" t="n">
        <v>12.42</v>
      </c>
      <c r="K5335" t="n">
        <v>-5446907000</v>
      </c>
      <c r="L5335" t="n">
        <v>6433875000</v>
      </c>
      <c r="M5335" t="n">
        <v>6358054000</v>
      </c>
      <c r="N5335" t="n">
        <v>-5488684000</v>
      </c>
      <c r="O5335">
        <f>D5334</f>
      </c>
      <c r="P5335">
        <f>(E5335-F5335+G5335)/O5335*100</f>
      </c>
      <c r="Q5335">
        <f>H5334</f>
      </c>
      <c r="R5335">
        <f>I5334</f>
      </c>
      <c r="S5335">
        <f>H5335-H5334</f>
      </c>
      <c r="T5335">
        <f>I5335-I5334</f>
      </c>
      <c r="U5335">
        <f>(L5335-K5335)/(2*D5335*0.01)</f>
      </c>
      <c r="V5335">
        <f>(L5335+K5335)/(D5335*0.0001)</f>
      </c>
    </row>
    <row r="5336">
      <c r="A5336" t="n">
        <v>2014</v>
      </c>
      <c r="B5336" t="inlineStr">
        <is>
          <t>00148832</t>
        </is>
      </c>
      <c r="C5336" t="inlineStr">
        <is>
          <t>제주은행</t>
        </is>
      </c>
      <c r="D5336" t="n">
        <v>37930000000</v>
      </c>
      <c r="E5336" t="n">
        <v>2826000000</v>
      </c>
      <c r="F5336" t="n">
        <v>2015000000</v>
      </c>
      <c r="G5336" t="n">
        <v>1523000000</v>
      </c>
      <c r="H5336" t="n">
        <v>3.81</v>
      </c>
      <c r="I5336" t="n">
        <v>2.44</v>
      </c>
      <c r="K5336" t="n">
        <v>-3786000000</v>
      </c>
      <c r="L5336" t="n">
        <v>4433000000</v>
      </c>
      <c r="M5336" t="n">
        <v>4451000000</v>
      </c>
      <c r="N5336" t="n">
        <v>-3868000000</v>
      </c>
      <c r="U5336">
        <f>(L5336-K5336)/(2*D5336*0.01)</f>
      </c>
      <c r="V5336">
        <f>(L5336+K5336)/(D5336*0.0001)</f>
      </c>
    </row>
    <row r="5337">
      <c r="A5337" t="n">
        <v>2015</v>
      </c>
      <c r="B5337" t="inlineStr">
        <is>
          <t>00148832</t>
        </is>
      </c>
      <c r="C5337" t="inlineStr">
        <is>
          <t>제주은행</t>
        </is>
      </c>
      <c r="D5337" t="n">
        <v>44769000000</v>
      </c>
      <c r="E5337" t="n">
        <v>2542000000</v>
      </c>
      <c r="F5337" t="n">
        <v>1919000000</v>
      </c>
      <c r="G5337" t="n">
        <v>1122000000</v>
      </c>
      <c r="H5337" t="n">
        <v>3.16</v>
      </c>
      <c r="I5337" t="n">
        <v>2.92</v>
      </c>
      <c r="K5337" t="n">
        <v>-3709000000</v>
      </c>
      <c r="L5337" t="n">
        <v>4253000000</v>
      </c>
      <c r="M5337" t="n">
        <v>4220000000</v>
      </c>
      <c r="N5337" t="n">
        <v>-3751000000</v>
      </c>
      <c r="O5337">
        <f>D5336</f>
      </c>
      <c r="P5337">
        <f>(E5337-F5337+G5337)/O5337*100</f>
      </c>
      <c r="Q5337">
        <f>H5336</f>
      </c>
      <c r="R5337">
        <f>I5336</f>
      </c>
      <c r="S5337">
        <f>H5337-H5336</f>
      </c>
      <c r="T5337">
        <f>I5337-I5336</f>
      </c>
      <c r="U5337">
        <f>(L5337-K5337)/(2*D5337*0.01)</f>
      </c>
      <c r="V5337">
        <f>(L5337+K5337)/(D5337*0.0001)</f>
      </c>
    </row>
    <row r="5338">
      <c r="A5338" t="n">
        <v>2016</v>
      </c>
      <c r="B5338" t="inlineStr">
        <is>
          <t>00148832</t>
        </is>
      </c>
      <c r="C5338" t="inlineStr">
        <is>
          <t>제주은행</t>
        </is>
      </c>
      <c r="D5338" t="n">
        <v>48013000000</v>
      </c>
      <c r="E5338" t="n">
        <v>3667000000</v>
      </c>
      <c r="F5338" t="n">
        <v>3243000000</v>
      </c>
      <c r="G5338" t="n">
        <v>1337000000</v>
      </c>
      <c r="H5338" t="n">
        <v>3.19</v>
      </c>
      <c r="I5338" t="n">
        <v>2.92</v>
      </c>
      <c r="K5338" t="n">
        <v>-3802000000</v>
      </c>
      <c r="L5338" t="n">
        <v>4353000000</v>
      </c>
      <c r="M5338" t="n">
        <v>4319000000</v>
      </c>
      <c r="N5338" t="n">
        <v>-3845000000</v>
      </c>
      <c r="O5338">
        <f>D5337</f>
      </c>
      <c r="P5338">
        <f>(E5338-F5338+G5338)/O5338*100</f>
      </c>
      <c r="Q5338">
        <f>H5337</f>
      </c>
      <c r="R5338">
        <f>I5337</f>
      </c>
      <c r="S5338">
        <f>H5338-H5337</f>
      </c>
      <c r="T5338">
        <f>I5338-I5337</f>
      </c>
      <c r="U5338">
        <f>(L5338-K5338)/(2*D5338*0.01)</f>
      </c>
      <c r="V5338">
        <f>(L5338+K5338)/(D5338*0.0001)</f>
      </c>
    </row>
    <row r="5339">
      <c r="A5339" t="n">
        <v>2017</v>
      </c>
      <c r="B5339" t="inlineStr">
        <is>
          <t>00148832</t>
        </is>
      </c>
      <c r="C5339" t="inlineStr">
        <is>
          <t>제주은행</t>
        </is>
      </c>
      <c r="D5339" t="n">
        <v>49464000000</v>
      </c>
      <c r="E5339" t="n">
        <v>3848000000</v>
      </c>
      <c r="F5339" t="n">
        <v>2163000000</v>
      </c>
      <c r="G5339" t="n">
        <v>1480000000</v>
      </c>
      <c r="H5339" t="n">
        <v>3.74</v>
      </c>
      <c r="K5339" t="n">
        <v>-3670000000</v>
      </c>
      <c r="L5339" t="n">
        <v>4180000000</v>
      </c>
      <c r="M5339" t="n">
        <v>4103000000</v>
      </c>
      <c r="N5339" t="n">
        <v>-3673000000</v>
      </c>
      <c r="O5339">
        <f>D5338</f>
      </c>
      <c r="P5339">
        <f>(E5339-F5339+G5339)/O5339*100</f>
      </c>
      <c r="Q5339">
        <f>H5338</f>
      </c>
      <c r="S5339">
        <f>H5339-H5338</f>
      </c>
      <c r="U5339">
        <f>(L5339-K5339)/(2*D5339*0.01)</f>
      </c>
      <c r="V5339">
        <f>(L5339+K5339)/(D5339*0.0001)</f>
      </c>
    </row>
    <row r="5340">
      <c r="A5340" t="n">
        <v>2018</v>
      </c>
      <c r="B5340" t="inlineStr">
        <is>
          <t>00148832</t>
        </is>
      </c>
      <c r="C5340" t="inlineStr">
        <is>
          <t>제주은행</t>
        </is>
      </c>
      <c r="D5340" t="n">
        <v>53795000000</v>
      </c>
      <c r="E5340" t="n">
        <v>3817000000</v>
      </c>
      <c r="F5340" t="n">
        <v>1816000000</v>
      </c>
      <c r="G5340" t="n">
        <v>1817000000</v>
      </c>
      <c r="H5340" t="n">
        <v>3.06</v>
      </c>
      <c r="K5340" t="n">
        <v>-3794000000</v>
      </c>
      <c r="L5340" t="n">
        <v>4326000000</v>
      </c>
      <c r="O5340">
        <f>D5339</f>
      </c>
      <c r="P5340">
        <f>(E5340-F5340+G5340)/O5340*100</f>
      </c>
      <c r="Q5340">
        <f>H5339</f>
      </c>
      <c r="S5340">
        <f>H5340-H5339</f>
      </c>
      <c r="U5340">
        <f>(L5340-K5340)/(2*D5340*0.01)</f>
      </c>
      <c r="V5340">
        <f>(L5340+K5340)/(D5340*0.0001)</f>
      </c>
    </row>
    <row r="5341">
      <c r="A5341" t="n">
        <v>2019</v>
      </c>
      <c r="B5341" t="inlineStr">
        <is>
          <t>00148832</t>
        </is>
      </c>
      <c r="C5341" t="inlineStr">
        <is>
          <t>제주은행</t>
        </is>
      </c>
      <c r="D5341" t="n">
        <v>46140000000</v>
      </c>
      <c r="E5341" t="n">
        <v>3732000000</v>
      </c>
      <c r="F5341" t="n">
        <v>7627000000</v>
      </c>
      <c r="G5341" t="n">
        <v>1512000000</v>
      </c>
      <c r="H5341" t="n">
        <v>2.8</v>
      </c>
      <c r="K5341" t="n">
        <v>-8078000000</v>
      </c>
      <c r="L5341" t="n">
        <v>9350000000</v>
      </c>
      <c r="M5341" t="n">
        <v>9296000000</v>
      </c>
      <c r="N5341" t="n">
        <v>-8184000000</v>
      </c>
      <c r="O5341">
        <f>D5340</f>
      </c>
      <c r="P5341">
        <f>(E5341-F5341+G5341)/O5341*100</f>
      </c>
      <c r="Q5341">
        <f>H5340</f>
      </c>
      <c r="S5341">
        <f>H5341-H5340</f>
      </c>
      <c r="U5341">
        <f>(L5341-K5341)/(2*D5341*0.01)</f>
      </c>
      <c r="V5341">
        <f>(L5341+K5341)/(D5341*0.0001)</f>
      </c>
    </row>
    <row r="5342">
      <c r="A5342" t="n">
        <v>2020</v>
      </c>
      <c r="B5342" t="inlineStr">
        <is>
          <t>00148832</t>
        </is>
      </c>
      <c r="C5342" t="inlineStr">
        <is>
          <t>제주은행</t>
        </is>
      </c>
      <c r="D5342" t="n">
        <v>46474000000</v>
      </c>
      <c r="E5342" t="n">
        <v>3818000000</v>
      </c>
      <c r="F5342" t="n">
        <v>3955000000</v>
      </c>
      <c r="G5342" t="n">
        <v>1273000000</v>
      </c>
      <c r="H5342" t="n">
        <v>2.87</v>
      </c>
      <c r="J5342" t="n">
        <v>9.6</v>
      </c>
      <c r="K5342" t="n">
        <v>-4022000000</v>
      </c>
      <c r="L5342" t="n">
        <v>4651000000</v>
      </c>
      <c r="M5342" t="n">
        <v>4627000000</v>
      </c>
      <c r="N5342" t="n">
        <v>-4078000000</v>
      </c>
      <c r="O5342">
        <f>D5341</f>
      </c>
      <c r="P5342">
        <f>(E5342-F5342+G5342)/O5342*100</f>
      </c>
      <c r="Q5342">
        <f>H5341</f>
      </c>
      <c r="S5342">
        <f>H5342-H5341</f>
      </c>
      <c r="U5342">
        <f>(L5342-K5342)/(2*D5342*0.01)</f>
      </c>
      <c r="V5342">
        <f>(L5342+K5342)/(D5342*0.0001)</f>
      </c>
    </row>
    <row r="5343">
      <c r="A5343" t="n">
        <v>2021</v>
      </c>
      <c r="B5343" t="inlineStr">
        <is>
          <t>00148832</t>
        </is>
      </c>
      <c r="C5343" t="inlineStr">
        <is>
          <t>제주은행</t>
        </is>
      </c>
      <c r="D5343" t="n">
        <v>42688000000</v>
      </c>
      <c r="E5343" t="n">
        <v>3815000000</v>
      </c>
      <c r="F5343" t="n">
        <v>5443000000</v>
      </c>
      <c r="G5343" t="n">
        <v>1314000000</v>
      </c>
      <c r="H5343" t="n">
        <v>3.41</v>
      </c>
      <c r="I5343" t="n">
        <v>2.2</v>
      </c>
      <c r="J5343" t="n">
        <v>9.4</v>
      </c>
      <c r="K5343" t="n">
        <v>-3617000000</v>
      </c>
      <c r="L5343" t="n">
        <v>4167000000</v>
      </c>
      <c r="M5343" t="n">
        <v>4175000000</v>
      </c>
      <c r="N5343" t="n">
        <v>-3689000000</v>
      </c>
      <c r="O5343">
        <f>D5342</f>
      </c>
      <c r="P5343">
        <f>(E5343-F5343+G5343)/O5343*100</f>
      </c>
      <c r="Q5343">
        <f>H5342</f>
      </c>
      <c r="S5343">
        <f>H5343-H5342</f>
      </c>
      <c r="U5343">
        <f>(L5343-K5343)/(2*D5343*0.01)</f>
      </c>
      <c r="V5343">
        <f>(L5343+K5343)/(D5343*0.0001)</f>
      </c>
    </row>
    <row r="5344">
      <c r="A5344" t="n">
        <v>2022</v>
      </c>
      <c r="B5344" t="inlineStr">
        <is>
          <t>00148832</t>
        </is>
      </c>
      <c r="C5344" t="inlineStr">
        <is>
          <t>제주은행</t>
        </is>
      </c>
      <c r="D5344" t="n">
        <v>39616000000</v>
      </c>
      <c r="E5344" t="n">
        <v>3329000000</v>
      </c>
      <c r="F5344" t="n">
        <v>2800000000</v>
      </c>
      <c r="G5344" t="n">
        <v>1432000000</v>
      </c>
      <c r="H5344" t="n">
        <v>5.79</v>
      </c>
      <c r="I5344" t="n">
        <v>3.7</v>
      </c>
      <c r="J5344" t="n">
        <v>8.52</v>
      </c>
      <c r="K5344" t="n">
        <v>-2993000000</v>
      </c>
      <c r="L5344" t="n">
        <v>3412000000</v>
      </c>
      <c r="M5344" t="n">
        <v>3496000000</v>
      </c>
      <c r="N5344" t="n">
        <v>-3113000000</v>
      </c>
      <c r="O5344">
        <f>D5343</f>
      </c>
      <c r="P5344">
        <f>(E5344-F5344+G5344)/O5344*100</f>
      </c>
      <c r="Q5344">
        <f>H5343</f>
      </c>
      <c r="R5344">
        <f>I5343</f>
      </c>
      <c r="S5344">
        <f>H5344-H5343</f>
      </c>
      <c r="T5344">
        <f>I5344-I5343</f>
      </c>
      <c r="U5344">
        <f>(L5344-K5344)/(2*D5344*0.01)</f>
      </c>
      <c r="V5344">
        <f>(L5344+K5344)/(D5344*0.0001)</f>
      </c>
    </row>
    <row r="5345">
      <c r="A5345" t="n">
        <v>2023</v>
      </c>
      <c r="B5345" t="inlineStr">
        <is>
          <t>00148832</t>
        </is>
      </c>
      <c r="C5345" t="inlineStr">
        <is>
          <t>제주은행</t>
        </is>
      </c>
      <c r="D5345" t="n">
        <v>44984000000</v>
      </c>
      <c r="E5345" t="n">
        <v>2997000000</v>
      </c>
      <c r="F5345" t="n">
        <v>1861000000</v>
      </c>
      <c r="G5345" t="n">
        <v>2247000000</v>
      </c>
      <c r="H5345" t="n">
        <v>5</v>
      </c>
      <c r="I5345" t="n">
        <v>3.7</v>
      </c>
      <c r="J5345" t="n">
        <v>8.66</v>
      </c>
      <c r="K5345" t="n">
        <v>-3469000000</v>
      </c>
      <c r="L5345" t="n">
        <v>3976000000</v>
      </c>
      <c r="M5345" t="n">
        <v>4042000000</v>
      </c>
      <c r="N5345" t="n">
        <v>-3583000000</v>
      </c>
      <c r="O5345">
        <f>D5344</f>
      </c>
      <c r="P5345">
        <f>(E5345-F5345+G5345)/O5345*100</f>
      </c>
      <c r="Q5345">
        <f>H5344</f>
      </c>
      <c r="R5345">
        <f>I5344</f>
      </c>
      <c r="S5345">
        <f>H5345-H5344</f>
      </c>
      <c r="T5345">
        <f>I5345-I5344</f>
      </c>
      <c r="U5345">
        <f>(L5345-K5345)/(2*D5345*0.01)</f>
      </c>
      <c r="V5345">
        <f>(L5345+K5345)/(D5345*0.0001)</f>
      </c>
    </row>
    <row r="5346">
      <c r="A5346" t="n">
        <v>2024</v>
      </c>
      <c r="B5346" t="inlineStr">
        <is>
          <t>00148832</t>
        </is>
      </c>
      <c r="C5346" t="inlineStr">
        <is>
          <t>제주은행</t>
        </is>
      </c>
      <c r="D5346" t="n">
        <v>48302000000</v>
      </c>
      <c r="E5346" t="n">
        <v>3359000000</v>
      </c>
      <c r="F5346" t="n">
        <v>3351000000</v>
      </c>
      <c r="G5346" t="n">
        <v>2206000000</v>
      </c>
      <c r="H5346" t="n">
        <v>4.44</v>
      </c>
      <c r="I5346" t="n">
        <v>4</v>
      </c>
      <c r="J5346" t="n">
        <v>8.33</v>
      </c>
      <c r="K5346" t="n">
        <v>-3559000000</v>
      </c>
      <c r="L5346" t="n">
        <v>4075000000</v>
      </c>
      <c r="M5346" t="n">
        <v>4119000000</v>
      </c>
      <c r="N5346" t="n">
        <v>-3659000000</v>
      </c>
      <c r="O5346">
        <f>D5345</f>
      </c>
      <c r="P5346">
        <f>(E5346-F5346+G5346)/O5346*100</f>
      </c>
      <c r="Q5346">
        <f>H5345</f>
      </c>
      <c r="R5346">
        <f>I5345</f>
      </c>
      <c r="S5346">
        <f>H5346-H5345</f>
      </c>
      <c r="T5346">
        <f>I5346-I5345</f>
      </c>
      <c r="U5346">
        <f>(L5346-K5346)/(2*D5346*0.01)</f>
      </c>
      <c r="V5346">
        <f>(L5346+K5346)/(D5346*0.0001)</f>
      </c>
    </row>
    <row r="5347">
      <c r="A5347" t="n">
        <v>2025</v>
      </c>
      <c r="B5347" t="inlineStr">
        <is>
          <t>00148832</t>
        </is>
      </c>
      <c r="C5347" t="inlineStr">
        <is>
          <t>제주은행</t>
        </is>
      </c>
      <c r="D5347" t="n">
        <v>54994000000</v>
      </c>
      <c r="E5347" t="n">
        <v>3496000000</v>
      </c>
      <c r="F5347" t="n">
        <v>1120000000</v>
      </c>
      <c r="G5347" t="n">
        <v>2097000000</v>
      </c>
      <c r="H5347" t="n">
        <v>4.86</v>
      </c>
      <c r="I5347" t="n">
        <v>3.58</v>
      </c>
      <c r="J5347" t="n">
        <v>8.99</v>
      </c>
      <c r="K5347" t="n">
        <v>-4007000000</v>
      </c>
      <c r="L5347" t="n">
        <v>5167000000</v>
      </c>
      <c r="M5347" t="n">
        <v>5226000000</v>
      </c>
      <c r="N5347" t="n">
        <v>-4130000000</v>
      </c>
      <c r="O5347">
        <f>D5346</f>
      </c>
      <c r="P5347">
        <f>(E5347-F5347+G5347)/O5347*100</f>
      </c>
      <c r="Q5347">
        <f>H5346</f>
      </c>
      <c r="R5347">
        <f>I5346</f>
      </c>
      <c r="S5347">
        <f>H5347-H5346</f>
      </c>
      <c r="T5347">
        <f>I5347-I5346</f>
      </c>
      <c r="U5347">
        <f>(L5347-K5347)/(2*D5347*0.01)</f>
      </c>
      <c r="V5347">
        <f>(L5347+K5347)/(D5347*0.0001)</f>
      </c>
    </row>
    <row r="5348">
      <c r="A5348" t="n">
        <v>2014</v>
      </c>
      <c r="B5348" t="inlineStr">
        <is>
          <t>00148896</t>
        </is>
      </c>
      <c r="C5348" t="inlineStr">
        <is>
          <t>OCI홀딩스</t>
        </is>
      </c>
      <c r="D5348" t="n">
        <v>349911270000</v>
      </c>
      <c r="E5348" t="n">
        <v>22512434000</v>
      </c>
      <c r="F5348" t="n">
        <v>14139760000</v>
      </c>
      <c r="G5348" t="n">
        <v>12749449000</v>
      </c>
      <c r="H5348" t="n">
        <v>3.55</v>
      </c>
      <c r="I5348" t="n">
        <v>3.25</v>
      </c>
      <c r="K5348" t="n">
        <v>-33991224000</v>
      </c>
      <c r="L5348" t="n">
        <v>37833431000</v>
      </c>
      <c r="M5348" t="n">
        <v>18761561000</v>
      </c>
      <c r="N5348" t="n">
        <v>-16223324000</v>
      </c>
      <c r="U5348">
        <f>(L5348-K5348)/(2*D5348*0.01)</f>
      </c>
      <c r="V5348">
        <f>(L5348+K5348)/(D5348*0.0001)</f>
      </c>
    </row>
    <row r="5349">
      <c r="A5349" t="n">
        <v>2015</v>
      </c>
      <c r="B5349" t="inlineStr">
        <is>
          <t>00148896</t>
        </is>
      </c>
      <c r="C5349" t="inlineStr">
        <is>
          <t>OCI홀딩스</t>
        </is>
      </c>
      <c r="D5349" t="n">
        <v>159813242000</v>
      </c>
      <c r="E5349" t="n">
        <v>24517776000</v>
      </c>
      <c r="F5349" t="n">
        <v>19990656000</v>
      </c>
      <c r="G5349" t="n">
        <v>11332468000</v>
      </c>
      <c r="H5349" t="n">
        <v>3</v>
      </c>
      <c r="I5349" t="n">
        <v>3</v>
      </c>
      <c r="K5349" t="n">
        <v>-10903133000</v>
      </c>
      <c r="L5349" t="n">
        <v>12583565000</v>
      </c>
      <c r="M5349" t="n">
        <v>12609895000</v>
      </c>
      <c r="N5349" t="n">
        <v>-11135216000</v>
      </c>
      <c r="O5349">
        <f>D5348</f>
      </c>
      <c r="P5349">
        <f>(E5349-F5349+G5349)/O5349*100</f>
      </c>
      <c r="Q5349">
        <f>H5348</f>
      </c>
      <c r="R5349">
        <f>I5348</f>
      </c>
      <c r="S5349">
        <f>H5349-H5348</f>
      </c>
      <c r="T5349">
        <f>I5349-I5348</f>
      </c>
      <c r="U5349">
        <f>(L5349-K5349)/(2*D5349*0.01)</f>
      </c>
      <c r="V5349">
        <f>(L5349+K5349)/(D5349*0.0001)</f>
      </c>
    </row>
    <row r="5350">
      <c r="A5350" t="n">
        <v>2016</v>
      </c>
      <c r="B5350" t="inlineStr">
        <is>
          <t>00148896</t>
        </is>
      </c>
      <c r="C5350" t="inlineStr">
        <is>
          <t>OCI홀딩스</t>
        </is>
      </c>
      <c r="D5350" t="n">
        <v>165107843000</v>
      </c>
      <c r="E5350" t="n">
        <v>21439846000</v>
      </c>
      <c r="F5350" t="n">
        <v>17522670000</v>
      </c>
      <c r="G5350" t="n">
        <v>4286742000</v>
      </c>
      <c r="H5350" t="n">
        <v>3.2</v>
      </c>
      <c r="I5350" t="n">
        <v>3</v>
      </c>
      <c r="K5350" t="n">
        <v>-11808179000</v>
      </c>
      <c r="L5350" t="n">
        <v>13626400000</v>
      </c>
      <c r="M5350" t="n">
        <v>13848063000</v>
      </c>
      <c r="N5350" t="n">
        <v>-12215638000</v>
      </c>
      <c r="O5350">
        <f>D5349</f>
      </c>
      <c r="P5350">
        <f>(E5350-F5350+G5350)/O5350*100</f>
      </c>
      <c r="Q5350">
        <f>H5349</f>
      </c>
      <c r="R5350">
        <f>I5349</f>
      </c>
      <c r="S5350">
        <f>H5350-H5349</f>
      </c>
      <c r="T5350">
        <f>I5350-I5349</f>
      </c>
      <c r="U5350">
        <f>(L5350-K5350)/(2*D5350*0.01)</f>
      </c>
      <c r="V5350">
        <f>(L5350+K5350)/(D5350*0.0001)</f>
      </c>
    </row>
    <row r="5351">
      <c r="A5351" t="n">
        <v>2017</v>
      </c>
      <c r="B5351" t="inlineStr">
        <is>
          <t>00148896</t>
        </is>
      </c>
      <c r="C5351" t="inlineStr">
        <is>
          <t>OCI홀딩스</t>
        </is>
      </c>
      <c r="D5351" t="n">
        <v>169442532000</v>
      </c>
      <c r="E5351" t="n">
        <v>21158513000</v>
      </c>
      <c r="F5351" t="n">
        <v>26538358000</v>
      </c>
      <c r="G5351" t="n">
        <v>4820385000</v>
      </c>
      <c r="H5351" t="n">
        <v>3.4</v>
      </c>
      <c r="I5351" t="n">
        <v>3</v>
      </c>
      <c r="K5351" t="n">
        <v>-12253597000</v>
      </c>
      <c r="L5351" t="n">
        <v>14113011000</v>
      </c>
      <c r="M5351" t="n">
        <v>14363473000</v>
      </c>
      <c r="N5351" t="n">
        <v>-12694869000</v>
      </c>
      <c r="O5351">
        <f>D5350</f>
      </c>
      <c r="P5351">
        <f>(E5351-F5351+G5351)/O5351*100</f>
      </c>
      <c r="Q5351">
        <f>H5350</f>
      </c>
      <c r="R5351">
        <f>I5350</f>
      </c>
      <c r="S5351">
        <f>H5351-H5350</f>
      </c>
      <c r="T5351">
        <f>I5351-I5350</f>
      </c>
      <c r="U5351">
        <f>(L5351-K5351)/(2*D5351*0.01)</f>
      </c>
      <c r="V5351">
        <f>(L5351+K5351)/(D5351*0.0001)</f>
      </c>
    </row>
    <row r="5352">
      <c r="A5352" t="n">
        <v>2018</v>
      </c>
      <c r="B5352" t="inlineStr">
        <is>
          <t>00148896</t>
        </is>
      </c>
      <c r="C5352" t="inlineStr">
        <is>
          <t>OCI홀딩스</t>
        </is>
      </c>
      <c r="D5352" t="n">
        <v>166945917000</v>
      </c>
      <c r="E5352" t="n">
        <v>19487799000</v>
      </c>
      <c r="F5352" t="n">
        <v>32788657000</v>
      </c>
      <c r="G5352" t="n">
        <v>5377664000</v>
      </c>
      <c r="H5352" t="n">
        <v>2.995</v>
      </c>
      <c r="I5352" t="n">
        <v>3.72</v>
      </c>
      <c r="K5352" t="n">
        <v>-12929224000</v>
      </c>
      <c r="L5352" t="n">
        <v>15066596000</v>
      </c>
      <c r="M5352" t="n">
        <v>14872917000</v>
      </c>
      <c r="N5352" t="n">
        <v>-13323188000</v>
      </c>
      <c r="O5352">
        <f>D5351</f>
      </c>
      <c r="P5352">
        <f>(E5352-F5352+G5352)/O5352*100</f>
      </c>
      <c r="Q5352">
        <f>H5351</f>
      </c>
      <c r="R5352">
        <f>I5351</f>
      </c>
      <c r="S5352">
        <f>H5352-H5351</f>
      </c>
      <c r="T5352">
        <f>I5352-I5351</f>
      </c>
      <c r="U5352">
        <f>(L5352-K5352)/(2*D5352*0.01)</f>
      </c>
      <c r="V5352">
        <f>(L5352+K5352)/(D5352*0.0001)</f>
      </c>
    </row>
    <row r="5353">
      <c r="A5353" t="n">
        <v>2019</v>
      </c>
      <c r="B5353" t="inlineStr">
        <is>
          <t>00148896</t>
        </is>
      </c>
      <c r="C5353" t="inlineStr">
        <is>
          <t>OCI홀딩스</t>
        </is>
      </c>
      <c r="D5353" t="n">
        <v>190538130000</v>
      </c>
      <c r="E5353" t="n">
        <v>18688160000</v>
      </c>
      <c r="F5353" t="n">
        <v>12036606000</v>
      </c>
      <c r="G5353" t="n">
        <v>4931689000</v>
      </c>
      <c r="H5353" t="n">
        <v>2.635</v>
      </c>
      <c r="I5353" t="n">
        <v>3.69</v>
      </c>
      <c r="K5353" t="n">
        <v>-12835275000</v>
      </c>
      <c r="L5353" t="n">
        <v>14662624000</v>
      </c>
      <c r="M5353" t="n">
        <v>14513732000</v>
      </c>
      <c r="N5353" t="n">
        <v>-12960750000</v>
      </c>
      <c r="O5353">
        <f>D5352</f>
      </c>
      <c r="P5353">
        <f>(E5353-F5353+G5353)/O5353*100</f>
      </c>
      <c r="Q5353">
        <f>H5352</f>
      </c>
      <c r="R5353">
        <f>I5352</f>
      </c>
      <c r="S5353">
        <f>H5353-H5352</f>
      </c>
      <c r="T5353">
        <f>I5353-I5352</f>
      </c>
      <c r="U5353">
        <f>(L5353-K5353)/(2*D5353*0.01)</f>
      </c>
      <c r="V5353">
        <f>(L5353+K5353)/(D5353*0.0001)</f>
      </c>
    </row>
    <row r="5354">
      <c r="A5354" t="n">
        <v>2020</v>
      </c>
      <c r="B5354" t="inlineStr">
        <is>
          <t>00148896</t>
        </is>
      </c>
      <c r="C5354" t="inlineStr">
        <is>
          <t>OCI홀딩스</t>
        </is>
      </c>
      <c r="D5354" t="n">
        <v>158749666000</v>
      </c>
      <c r="E5354" t="n">
        <v>16550950000</v>
      </c>
      <c r="F5354" t="n">
        <v>54101545000</v>
      </c>
      <c r="G5354" t="n">
        <v>3381974000</v>
      </c>
      <c r="H5354" t="n">
        <v>2.595</v>
      </c>
      <c r="I5354" t="n">
        <v>3.715</v>
      </c>
      <c r="K5354" t="n">
        <v>-10115750000</v>
      </c>
      <c r="L5354" t="n">
        <v>11503248000</v>
      </c>
      <c r="M5354" t="n">
        <v>11370791000</v>
      </c>
      <c r="N5354" t="n">
        <v>-10203074000</v>
      </c>
      <c r="O5354">
        <f>D5353</f>
      </c>
      <c r="P5354">
        <f>(E5354-F5354+G5354)/O5354*100</f>
      </c>
      <c r="Q5354">
        <f>H5353</f>
      </c>
      <c r="R5354">
        <f>I5353</f>
      </c>
      <c r="S5354">
        <f>H5354-H5353</f>
      </c>
      <c r="T5354">
        <f>I5354-I5353</f>
      </c>
      <c r="U5354">
        <f>(L5354-K5354)/(2*D5354*0.01)</f>
      </c>
      <c r="V5354">
        <f>(L5354+K5354)/(D5354*0.0001)</f>
      </c>
    </row>
    <row r="5355">
      <c r="A5355" t="n">
        <v>2021</v>
      </c>
      <c r="B5355" t="inlineStr">
        <is>
          <t>00148896</t>
        </is>
      </c>
      <c r="C5355" t="inlineStr">
        <is>
          <t>OCI홀딩스</t>
        </is>
      </c>
      <c r="D5355" t="n">
        <v>176846481000</v>
      </c>
      <c r="E5355" t="n">
        <v>14851621000</v>
      </c>
      <c r="F5355" t="n">
        <v>10876477000</v>
      </c>
      <c r="G5355" t="n">
        <v>3104930000</v>
      </c>
      <c r="H5355" t="n">
        <v>3.27</v>
      </c>
      <c r="I5355" t="n">
        <v>3.805</v>
      </c>
      <c r="K5355" t="n">
        <v>-12625713000</v>
      </c>
      <c r="L5355" t="n">
        <v>14074073000</v>
      </c>
      <c r="M5355" t="n">
        <v>14021046000</v>
      </c>
      <c r="N5355" t="n">
        <v>-14579943000</v>
      </c>
      <c r="O5355">
        <f>D5354</f>
      </c>
      <c r="P5355">
        <f>(E5355-F5355+G5355)/O5355*100</f>
      </c>
      <c r="Q5355">
        <f>H5354</f>
      </c>
      <c r="R5355">
        <f>I5354</f>
      </c>
      <c r="S5355">
        <f>H5355-H5354</f>
      </c>
      <c r="T5355">
        <f>I5355-I5354</f>
      </c>
      <c r="U5355">
        <f>(L5355-K5355)/(2*D5355*0.01)</f>
      </c>
      <c r="V5355">
        <f>(L5355+K5355)/(D5355*0.0001)</f>
      </c>
    </row>
    <row r="5356">
      <c r="A5356" t="n">
        <v>2022</v>
      </c>
      <c r="B5356" t="inlineStr">
        <is>
          <t>00148896</t>
        </is>
      </c>
      <c r="C5356" t="inlineStr">
        <is>
          <t>OCI홀딩스</t>
        </is>
      </c>
      <c r="D5356" t="n">
        <v>166460283000</v>
      </c>
      <c r="E5356" t="n">
        <v>15628396000</v>
      </c>
      <c r="F5356" t="n">
        <v>16935752000</v>
      </c>
      <c r="G5356" t="n">
        <v>4366307000</v>
      </c>
      <c r="H5356" t="n">
        <v>5.795</v>
      </c>
      <c r="I5356" t="n">
        <v>3.815</v>
      </c>
      <c r="J5356" t="n">
        <v>6.76</v>
      </c>
      <c r="K5356" t="n">
        <v>-8421977000</v>
      </c>
      <c r="L5356" t="n">
        <v>9351956000</v>
      </c>
      <c r="M5356" t="n">
        <v>9858629000</v>
      </c>
      <c r="N5356" t="n">
        <v>-9012767000</v>
      </c>
      <c r="O5356">
        <f>D5355</f>
      </c>
      <c r="P5356">
        <f>(E5356-F5356+G5356)/O5356*100</f>
      </c>
      <c r="Q5356">
        <f>H5355</f>
      </c>
      <c r="R5356">
        <f>I5355</f>
      </c>
      <c r="S5356">
        <f>H5356-H5355</f>
      </c>
      <c r="T5356">
        <f>I5356-I5355</f>
      </c>
      <c r="U5356">
        <f>(L5356-K5356)/(2*D5356*0.01)</f>
      </c>
      <c r="V5356">
        <f>(L5356+K5356)/(D5356*0.0001)</f>
      </c>
    </row>
    <row r="5357">
      <c r="A5357" t="n">
        <v>2023</v>
      </c>
      <c r="B5357" t="inlineStr">
        <is>
          <t>00148896</t>
        </is>
      </c>
      <c r="C5357" t="inlineStr">
        <is>
          <t>OCI홀딩스</t>
        </is>
      </c>
      <c r="D5357" t="n">
        <v>36535665000</v>
      </c>
      <c r="E5357" t="n">
        <v>7736841000</v>
      </c>
      <c r="F5357" t="n">
        <v>9312322000</v>
      </c>
      <c r="G5357" t="n">
        <v>3491402000</v>
      </c>
      <c r="H5357" t="n">
        <v>4.835</v>
      </c>
      <c r="I5357" t="n">
        <v>3.89</v>
      </c>
      <c r="O5357">
        <f>D5356</f>
      </c>
      <c r="P5357">
        <f>(E5357-F5357+G5357)/O5357*100</f>
      </c>
      <c r="Q5357">
        <f>H5356</f>
      </c>
      <c r="R5357">
        <f>I5356</f>
      </c>
      <c r="S5357">
        <f>H5357-H5356</f>
      </c>
      <c r="T5357">
        <f>I5357-I5356</f>
      </c>
    </row>
    <row r="5358">
      <c r="A5358" t="n">
        <v>2025</v>
      </c>
      <c r="B5358" t="inlineStr">
        <is>
          <t>00148896</t>
        </is>
      </c>
      <c r="C5358" t="inlineStr">
        <is>
          <t>OCI홀딩스</t>
        </is>
      </c>
      <c r="D5358" t="n">
        <v>224000699000</v>
      </c>
      <c r="E5358" t="n">
        <v>19693885000</v>
      </c>
      <c r="F5358" t="n">
        <v>23443280000</v>
      </c>
      <c r="G5358" t="n">
        <v>8083533000</v>
      </c>
      <c r="H5358" t="n">
        <v>4.665</v>
      </c>
      <c r="I5358" t="n">
        <v>4.14</v>
      </c>
      <c r="J5358" t="n">
        <v>5.93</v>
      </c>
      <c r="K5358" t="n">
        <v>-10218163000</v>
      </c>
      <c r="L5358" t="n">
        <v>11324172000</v>
      </c>
      <c r="M5358" t="n">
        <v>11668315000</v>
      </c>
      <c r="N5358" t="n">
        <v>-10708794000</v>
      </c>
      <c r="U5358">
        <f>(L5358-K5358)/(2*D5358*0.01)</f>
      </c>
      <c r="V5358">
        <f>(L5358+K5358)/(D5358*0.0001)</f>
      </c>
    </row>
    <row r="5359">
      <c r="A5359" t="n">
        <v>2014</v>
      </c>
      <c r="B5359" t="inlineStr">
        <is>
          <t>00148920</t>
        </is>
      </c>
      <c r="C5359" t="inlineStr">
        <is>
          <t>조광페인트</t>
        </is>
      </c>
      <c r="D5359" t="n">
        <v>12602717000</v>
      </c>
      <c r="E5359" t="n">
        <v>1959935000</v>
      </c>
      <c r="F5359" t="n">
        <v>432139000</v>
      </c>
      <c r="G5359" t="n">
        <v>413418000</v>
      </c>
      <c r="H5359" t="n">
        <v>3.59</v>
      </c>
      <c r="I5359" t="n">
        <v>5.24</v>
      </c>
      <c r="J5359" t="n">
        <v>11.31</v>
      </c>
      <c r="K5359" t="n">
        <v>-1378406000</v>
      </c>
      <c r="L5359" t="n">
        <v>1378406000</v>
      </c>
      <c r="M5359" t="n">
        <v>1342406000</v>
      </c>
      <c r="N5359" t="n">
        <v>-1157496000</v>
      </c>
      <c r="U5359">
        <f>(L5359-K5359)/(2*D5359*0.01)</f>
      </c>
    </row>
    <row r="5360">
      <c r="A5360" t="n">
        <v>2015</v>
      </c>
      <c r="B5360" t="inlineStr">
        <is>
          <t>00148920</t>
        </is>
      </c>
      <c r="C5360" t="inlineStr">
        <is>
          <t>조광페인트</t>
        </is>
      </c>
      <c r="D5360" t="n">
        <v>15873486000</v>
      </c>
      <c r="E5360" t="n">
        <v>2173833000</v>
      </c>
      <c r="F5360" t="n">
        <v>1834071000</v>
      </c>
      <c r="G5360" t="n">
        <v>438877000</v>
      </c>
      <c r="H5360" t="n">
        <v>3.09</v>
      </c>
      <c r="I5360" t="n">
        <v>5.83</v>
      </c>
      <c r="J5360" t="n">
        <v>10.48</v>
      </c>
      <c r="K5360" t="n">
        <v>-1638483000</v>
      </c>
      <c r="L5360" t="n">
        <v>1949011000</v>
      </c>
      <c r="M5360" t="n">
        <v>1876144000</v>
      </c>
      <c r="N5360" t="n">
        <v>-1614513000</v>
      </c>
      <c r="O5360">
        <f>D5359</f>
      </c>
      <c r="P5360">
        <f>(E5360-F5360+G5360)/O5360*100</f>
      </c>
      <c r="Q5360">
        <f>H5359</f>
      </c>
      <c r="R5360">
        <f>I5359</f>
      </c>
      <c r="S5360">
        <f>H5360-H5359</f>
      </c>
      <c r="T5360">
        <f>I5360-I5359</f>
      </c>
      <c r="U5360">
        <f>(L5360-K5360)/(2*D5360*0.01)</f>
      </c>
      <c r="V5360">
        <f>(L5360+K5360)/(D5360*0.0001)</f>
      </c>
    </row>
    <row r="5361">
      <c r="A5361" t="n">
        <v>2016</v>
      </c>
      <c r="B5361" t="inlineStr">
        <is>
          <t>00148920</t>
        </is>
      </c>
      <c r="C5361" t="inlineStr">
        <is>
          <t>조광페인트</t>
        </is>
      </c>
      <c r="D5361" t="n">
        <v>18280745000</v>
      </c>
      <c r="E5361" t="n">
        <v>2593772000</v>
      </c>
      <c r="F5361" t="n">
        <v>749917000</v>
      </c>
      <c r="G5361" t="n">
        <v>471873000</v>
      </c>
      <c r="H5361" t="n">
        <v>3.33</v>
      </c>
      <c r="I5361" t="n">
        <v>5.43</v>
      </c>
      <c r="J5361" t="n">
        <v>12.43</v>
      </c>
      <c r="K5361" t="n">
        <v>-2023969000</v>
      </c>
      <c r="L5361" t="n">
        <v>2455848000</v>
      </c>
      <c r="M5361" t="n">
        <v>2378800000</v>
      </c>
      <c r="N5361" t="n">
        <v>-2005816000</v>
      </c>
      <c r="O5361">
        <f>D5360</f>
      </c>
      <c r="P5361">
        <f>(E5361-F5361+G5361)/O5361*100</f>
      </c>
      <c r="Q5361">
        <f>H5360</f>
      </c>
      <c r="R5361">
        <f>I5360</f>
      </c>
      <c r="S5361">
        <f>H5361-H5360</f>
      </c>
      <c r="T5361">
        <f>I5361-I5360</f>
      </c>
      <c r="U5361">
        <f>(L5361-K5361)/(2*D5361*0.01)</f>
      </c>
      <c r="V5361">
        <f>(L5361+K5361)/(D5361*0.0001)</f>
      </c>
    </row>
    <row r="5362">
      <c r="A5362" t="n">
        <v>2017</v>
      </c>
      <c r="B5362" t="inlineStr">
        <is>
          <t>00148920</t>
        </is>
      </c>
      <c r="C5362" t="inlineStr">
        <is>
          <t>조광페인트</t>
        </is>
      </c>
      <c r="D5362" t="n">
        <v>20933728000</v>
      </c>
      <c r="E5362" t="n">
        <v>2766717000</v>
      </c>
      <c r="F5362" t="n">
        <v>701972000</v>
      </c>
      <c r="G5362" t="n">
        <v>588264000</v>
      </c>
      <c r="H5362" t="n">
        <v>3.63</v>
      </c>
      <c r="I5362" t="n">
        <v>5.43</v>
      </c>
      <c r="J5362" t="n">
        <v>12.26</v>
      </c>
      <c r="K5362" t="n">
        <v>-2209245000</v>
      </c>
      <c r="L5362" t="n">
        <v>2636026000</v>
      </c>
      <c r="M5362" t="n">
        <v>2561854000</v>
      </c>
      <c r="N5362" t="n">
        <v>-2194798000</v>
      </c>
      <c r="O5362">
        <f>D5361</f>
      </c>
      <c r="P5362">
        <f>(E5362-F5362+G5362)/O5362*100</f>
      </c>
      <c r="Q5362">
        <f>H5361</f>
      </c>
      <c r="R5362">
        <f>I5361</f>
      </c>
      <c r="S5362">
        <f>H5362-H5361</f>
      </c>
      <c r="T5362">
        <f>I5362-I5361</f>
      </c>
      <c r="U5362">
        <f>(L5362-K5362)/(2*D5362*0.01)</f>
      </c>
      <c r="V5362">
        <f>(L5362+K5362)/(D5362*0.0001)</f>
      </c>
    </row>
    <row r="5363">
      <c r="A5363" t="n">
        <v>2018</v>
      </c>
      <c r="B5363" t="inlineStr">
        <is>
          <t>00148920</t>
        </is>
      </c>
      <c r="C5363" t="inlineStr">
        <is>
          <t>조광페인트</t>
        </is>
      </c>
      <c r="D5363" t="n">
        <v>22330259000</v>
      </c>
      <c r="E5363" t="n">
        <v>2943722000</v>
      </c>
      <c r="F5363" t="n">
        <v>1843774000</v>
      </c>
      <c r="G5363" t="n">
        <v>727021000</v>
      </c>
      <c r="H5363" t="n">
        <v>3.08</v>
      </c>
      <c r="I5363" t="n">
        <v>5</v>
      </c>
      <c r="J5363" t="n">
        <v>11.73</v>
      </c>
      <c r="K5363" t="n">
        <v>-2219122000</v>
      </c>
      <c r="L5363" t="n">
        <v>2631626000</v>
      </c>
      <c r="M5363" t="n">
        <v>2555597000</v>
      </c>
      <c r="N5363" t="n">
        <v>-2202983000</v>
      </c>
      <c r="O5363">
        <f>D5362</f>
      </c>
      <c r="P5363">
        <f>(E5363-F5363+G5363)/O5363*100</f>
      </c>
      <c r="Q5363">
        <f>H5362</f>
      </c>
      <c r="R5363">
        <f>I5362</f>
      </c>
      <c r="S5363">
        <f>H5363-H5362</f>
      </c>
      <c r="T5363">
        <f>I5363-I5362</f>
      </c>
      <c r="U5363">
        <f>(L5363-K5363)/(2*D5363*0.01)</f>
      </c>
      <c r="V5363">
        <f>(L5363+K5363)/(D5363*0.0001)</f>
      </c>
    </row>
    <row r="5364">
      <c r="A5364" t="n">
        <v>2019</v>
      </c>
      <c r="B5364" t="inlineStr">
        <is>
          <t>00148920</t>
        </is>
      </c>
      <c r="C5364" t="inlineStr">
        <is>
          <t>조광페인트</t>
        </is>
      </c>
      <c r="D5364" t="n">
        <v>22705677000</v>
      </c>
      <c r="E5364" t="n">
        <v>2982445000</v>
      </c>
      <c r="F5364" t="n">
        <v>2576701000</v>
      </c>
      <c r="G5364" t="n">
        <v>653319000</v>
      </c>
      <c r="H5364" t="n">
        <v>2.96</v>
      </c>
      <c r="I5364" t="n">
        <v>4.7</v>
      </c>
      <c r="J5364" t="n">
        <v>11.73</v>
      </c>
      <c r="K5364" t="n">
        <v>-2305239000</v>
      </c>
      <c r="L5364" t="n">
        <v>2732833000</v>
      </c>
      <c r="M5364" t="n">
        <v>2658471000</v>
      </c>
      <c r="N5364" t="n">
        <v>-2291907000</v>
      </c>
      <c r="O5364">
        <f>D5363</f>
      </c>
      <c r="P5364">
        <f>(E5364-F5364+G5364)/O5364*100</f>
      </c>
      <c r="Q5364">
        <f>H5363</f>
      </c>
      <c r="R5364">
        <f>I5363</f>
      </c>
      <c r="S5364">
        <f>H5364-H5363</f>
      </c>
      <c r="T5364">
        <f>I5364-I5363</f>
      </c>
      <c r="U5364">
        <f>(L5364-K5364)/(2*D5364*0.01)</f>
      </c>
      <c r="V5364">
        <f>(L5364+K5364)/(D5364*0.0001)</f>
      </c>
    </row>
    <row r="5365">
      <c r="A5365" t="n">
        <v>2022</v>
      </c>
      <c r="B5365" t="inlineStr">
        <is>
          <t>00148920</t>
        </is>
      </c>
      <c r="C5365" t="inlineStr">
        <is>
          <t>조광페인트</t>
        </is>
      </c>
      <c r="D5365" t="n">
        <v>22268976000</v>
      </c>
      <c r="E5365" t="n">
        <v>2739004000</v>
      </c>
      <c r="F5365" t="n">
        <v>1598539000</v>
      </c>
      <c r="G5365" t="n">
        <v>713483000</v>
      </c>
      <c r="H5365" t="n">
        <v>5.66</v>
      </c>
      <c r="I5365" t="n">
        <v>4.1</v>
      </c>
      <c r="J5365" t="n">
        <v>5.92</v>
      </c>
      <c r="K5365" t="n">
        <v>-1033800000</v>
      </c>
      <c r="L5365" t="n">
        <v>1156341000</v>
      </c>
      <c r="M5365" t="n">
        <v>1164502000</v>
      </c>
      <c r="N5365" t="n">
        <v>-1059266000</v>
      </c>
      <c r="U5365">
        <f>(L5365-K5365)/(2*D5365*0.01)</f>
      </c>
      <c r="V5365">
        <f>(L5365+K5365)/(D5365*0.0001)</f>
      </c>
    </row>
    <row r="5366">
      <c r="A5366" t="n">
        <v>2023</v>
      </c>
      <c r="B5366" t="inlineStr">
        <is>
          <t>00148920</t>
        </is>
      </c>
      <c r="C5366" t="inlineStr">
        <is>
          <t>조광페인트</t>
        </is>
      </c>
      <c r="D5366" t="n">
        <v>23477754000</v>
      </c>
      <c r="E5366" t="n">
        <v>2510150000</v>
      </c>
      <c r="F5366" t="n">
        <v>2207611000</v>
      </c>
      <c r="G5366" t="n">
        <v>1162113000</v>
      </c>
      <c r="H5366" t="n">
        <v>4.8</v>
      </c>
      <c r="I5366" t="n">
        <v>3</v>
      </c>
      <c r="J5366" t="n">
        <v>6.12</v>
      </c>
      <c r="K5366" t="n">
        <v>-1137026000</v>
      </c>
      <c r="L5366" t="n">
        <v>1278105000</v>
      </c>
      <c r="M5366" t="n">
        <v>1289663000</v>
      </c>
      <c r="N5366" t="n">
        <v>-1167207000</v>
      </c>
      <c r="O5366">
        <f>D5365</f>
      </c>
      <c r="P5366">
        <f>(E5366-F5366+G5366)/O5366*100</f>
      </c>
      <c r="Q5366">
        <f>H5365</f>
      </c>
      <c r="R5366">
        <f>I5365</f>
      </c>
      <c r="S5366">
        <f>H5366-H5365</f>
      </c>
      <c r="T5366">
        <f>I5366-I5365</f>
      </c>
      <c r="U5366">
        <f>(L5366-K5366)/(2*D5366*0.01)</f>
      </c>
      <c r="V5366">
        <f>(L5366+K5366)/(D5366*0.0001)</f>
      </c>
    </row>
    <row r="5367">
      <c r="A5367" t="n">
        <v>2024</v>
      </c>
      <c r="B5367" t="inlineStr">
        <is>
          <t>00148920</t>
        </is>
      </c>
      <c r="C5367" t="inlineStr">
        <is>
          <t>조광페인트</t>
        </is>
      </c>
      <c r="D5367" t="n">
        <v>26102984000</v>
      </c>
      <c r="E5367" t="n">
        <v>2507463000</v>
      </c>
      <c r="F5367" t="n">
        <v>2169250000</v>
      </c>
      <c r="G5367" t="n">
        <v>1029862000</v>
      </c>
      <c r="H5367" t="n">
        <v>4.27</v>
      </c>
      <c r="I5367" t="n">
        <v>3</v>
      </c>
      <c r="J5367" t="n">
        <v>6.2</v>
      </c>
      <c r="K5367" t="n">
        <v>-1299381000</v>
      </c>
      <c r="L5367" t="n">
        <v>1463111000</v>
      </c>
      <c r="M5367" t="n">
        <v>1468387000</v>
      </c>
      <c r="N5367" t="n">
        <v>-1327465000</v>
      </c>
      <c r="O5367">
        <f>D5366</f>
      </c>
      <c r="P5367">
        <f>(E5367-F5367+G5367)/O5367*100</f>
      </c>
      <c r="Q5367">
        <f>H5366</f>
      </c>
      <c r="R5367">
        <f>I5366</f>
      </c>
      <c r="S5367">
        <f>H5367-H5366</f>
      </c>
      <c r="T5367">
        <f>I5367-I5366</f>
      </c>
      <c r="U5367">
        <f>(L5367-K5367)/(2*D5367*0.01)</f>
      </c>
      <c r="V5367">
        <f>(L5367+K5367)/(D5367*0.0001)</f>
      </c>
    </row>
    <row r="5368">
      <c r="A5368" t="n">
        <v>2025</v>
      </c>
      <c r="B5368" t="inlineStr">
        <is>
          <t>00148920</t>
        </is>
      </c>
      <c r="C5368" t="inlineStr">
        <is>
          <t>조광페인트</t>
        </is>
      </c>
      <c r="D5368" t="n">
        <v>27801206000</v>
      </c>
      <c r="E5368" t="n">
        <v>2777737000</v>
      </c>
      <c r="F5368" t="n">
        <v>1345817000</v>
      </c>
      <c r="G5368" t="n">
        <v>1026654000</v>
      </c>
      <c r="H5368" t="n">
        <v>4.6</v>
      </c>
      <c r="I5368" t="n">
        <v>3</v>
      </c>
      <c r="J5368" t="n">
        <v>5.98</v>
      </c>
      <c r="K5368" t="n">
        <v>-1314187000</v>
      </c>
      <c r="L5368" t="n">
        <v>1476088000</v>
      </c>
      <c r="M5368" t="n">
        <v>1486399000</v>
      </c>
      <c r="N5368" t="n">
        <v>-1346644000</v>
      </c>
      <c r="O5368">
        <f>D5367</f>
      </c>
      <c r="P5368">
        <f>(E5368-F5368+G5368)/O5368*100</f>
      </c>
      <c r="Q5368">
        <f>H5367</f>
      </c>
      <c r="R5368">
        <f>I5367</f>
      </c>
      <c r="S5368">
        <f>H5368-H5367</f>
      </c>
      <c r="T5368">
        <f>I5368-I5367</f>
      </c>
      <c r="U5368">
        <f>(L5368-K5368)/(2*D5368*0.01)</f>
      </c>
      <c r="V5368">
        <f>(L5368+K5368)/(D5368*0.0001)</f>
      </c>
    </row>
    <row r="5369">
      <c r="A5369" t="n">
        <v>2014</v>
      </c>
      <c r="B5369" t="inlineStr">
        <is>
          <t>00148939</t>
        </is>
      </c>
      <c r="C5369" t="inlineStr">
        <is>
          <t>조광피혁</t>
        </is>
      </c>
      <c r="D5369" t="n">
        <v>2288269000</v>
      </c>
      <c r="E5369" t="n">
        <v>79320000</v>
      </c>
      <c r="F5369" t="n">
        <v>0</v>
      </c>
      <c r="G5369" t="n">
        <v>204000</v>
      </c>
      <c r="H5369" t="n">
        <v>2.77</v>
      </c>
      <c r="I5369" t="n">
        <v>3.5</v>
      </c>
      <c r="K5369" t="n">
        <v>-145452000</v>
      </c>
      <c r="L5369" t="n">
        <v>165306000</v>
      </c>
      <c r="M5369" t="n">
        <v>162348000</v>
      </c>
      <c r="N5369" t="n">
        <v>-146164000</v>
      </c>
      <c r="U5369">
        <f>(L5369-K5369)/(2*D5369*0.01)</f>
      </c>
      <c r="V5369">
        <f>(L5369+K5369)/(D5369*0.0001)</f>
      </c>
    </row>
    <row r="5370">
      <c r="A5370" t="n">
        <v>2015</v>
      </c>
      <c r="B5370" t="inlineStr">
        <is>
          <t>00148939</t>
        </is>
      </c>
      <c r="C5370" t="inlineStr">
        <is>
          <t>조광피혁</t>
        </is>
      </c>
      <c r="D5370" t="n">
        <v>2485693000</v>
      </c>
      <c r="E5370" t="n">
        <v>148351000</v>
      </c>
      <c r="F5370" t="n">
        <v>0</v>
      </c>
      <c r="G5370" t="n">
        <v>59859000</v>
      </c>
      <c r="H5370" t="n">
        <v>2.44</v>
      </c>
      <c r="I5370" t="n">
        <v>3.5</v>
      </c>
      <c r="K5370" t="n">
        <v>-152000000</v>
      </c>
      <c r="L5370" t="n">
        <v>172000000</v>
      </c>
      <c r="M5370" t="n">
        <v>168000000</v>
      </c>
      <c r="N5370" t="n">
        <v>-152000000</v>
      </c>
      <c r="O5370">
        <f>D5369</f>
      </c>
      <c r="P5370">
        <f>(E5370-F5370+G5370)/O5370*100</f>
      </c>
      <c r="Q5370">
        <f>H5369</f>
      </c>
      <c r="R5370">
        <f>I5369</f>
      </c>
      <c r="S5370">
        <f>H5370-H5369</f>
      </c>
      <c r="T5370">
        <f>I5370-I5369</f>
      </c>
      <c r="U5370">
        <f>(L5370-K5370)/(2*D5370*0.01)</f>
      </c>
      <c r="V5370">
        <f>(L5370+K5370)/(D5370*0.0001)</f>
      </c>
    </row>
    <row r="5371">
      <c r="A5371" t="n">
        <v>2016</v>
      </c>
      <c r="B5371" t="inlineStr">
        <is>
          <t>00148939</t>
        </is>
      </c>
      <c r="C5371" t="inlineStr">
        <is>
          <t>조광피혁</t>
        </is>
      </c>
      <c r="D5371" t="n">
        <v>2284640000</v>
      </c>
      <c r="E5371" t="n">
        <v>151468000</v>
      </c>
      <c r="F5371" t="n">
        <v>831311000</v>
      </c>
      <c r="G5371" t="n">
        <v>57418000</v>
      </c>
      <c r="H5371" t="n">
        <v>2.6</v>
      </c>
      <c r="I5371" t="n">
        <v>4.2</v>
      </c>
      <c r="K5371" t="n">
        <v>-187047000</v>
      </c>
      <c r="L5371" t="n">
        <v>212315000</v>
      </c>
      <c r="M5371" t="n">
        <v>206511000</v>
      </c>
      <c r="N5371" t="n">
        <v>-186253000</v>
      </c>
      <c r="O5371">
        <f>D5370</f>
      </c>
      <c r="P5371">
        <f>(E5371-F5371+G5371)/O5371*100</f>
      </c>
      <c r="Q5371">
        <f>H5370</f>
      </c>
      <c r="R5371">
        <f>I5370</f>
      </c>
      <c r="S5371">
        <f>H5371-H5370</f>
      </c>
      <c r="T5371">
        <f>I5371-I5370</f>
      </c>
      <c r="U5371">
        <f>(L5371-K5371)/(2*D5371*0.01)</f>
      </c>
      <c r="V5371">
        <f>(L5371+K5371)/(D5371*0.0001)</f>
      </c>
    </row>
    <row r="5372">
      <c r="A5372" t="n">
        <v>2023</v>
      </c>
      <c r="B5372" t="inlineStr">
        <is>
          <t>00148939</t>
        </is>
      </c>
      <c r="C5372" t="inlineStr">
        <is>
          <t>조광피혁</t>
        </is>
      </c>
      <c r="D5372" t="n">
        <v>519993000</v>
      </c>
      <c r="E5372" t="n">
        <v>86811000</v>
      </c>
      <c r="F5372" t="n">
        <v>0</v>
      </c>
      <c r="G5372" t="n">
        <v>17305000</v>
      </c>
      <c r="H5372" t="n">
        <v>4.34</v>
      </c>
      <c r="I5372" t="n">
        <v>3.55</v>
      </c>
    </row>
    <row r="5373">
      <c r="A5373" t="n">
        <v>2024</v>
      </c>
      <c r="B5373" t="inlineStr">
        <is>
          <t>00148939</t>
        </is>
      </c>
      <c r="C5373" t="inlineStr">
        <is>
          <t>조광피혁</t>
        </is>
      </c>
      <c r="D5373" t="n">
        <v>664249000</v>
      </c>
      <c r="E5373" t="n">
        <v>104833000</v>
      </c>
      <c r="F5373" t="n">
        <v>0</v>
      </c>
      <c r="G5373" t="n">
        <v>21676000</v>
      </c>
      <c r="H5373" t="n">
        <v>3.63</v>
      </c>
      <c r="I5373" t="n">
        <v>3.51</v>
      </c>
      <c r="J5373" t="n">
        <v>6.14</v>
      </c>
      <c r="O5373">
        <f>D5372</f>
      </c>
      <c r="P5373">
        <f>(E5373-F5373+G5373)/O5373*100</f>
      </c>
      <c r="Q5373">
        <f>H5372</f>
      </c>
      <c r="R5373">
        <f>I5372</f>
      </c>
      <c r="S5373">
        <f>H5373-H5372</f>
      </c>
      <c r="T5373">
        <f>I5373-I5372</f>
      </c>
    </row>
    <row r="5374">
      <c r="A5374" t="n">
        <v>2025</v>
      </c>
      <c r="B5374" t="inlineStr">
        <is>
          <t>00148939</t>
        </is>
      </c>
      <c r="C5374" t="inlineStr">
        <is>
          <t>조광피혁</t>
        </is>
      </c>
      <c r="D5374" t="n">
        <v>767259000</v>
      </c>
      <c r="E5374" t="n">
        <v>110863000</v>
      </c>
      <c r="F5374" t="n">
        <v>0</v>
      </c>
      <c r="G5374" t="n">
        <v>23182000</v>
      </c>
      <c r="H5374" t="n">
        <v>3.82</v>
      </c>
      <c r="I5374" t="n">
        <v>3.51</v>
      </c>
      <c r="J5374" t="n">
        <v>5.5</v>
      </c>
      <c r="O5374">
        <f>D5373</f>
      </c>
      <c r="P5374">
        <f>(E5374-F5374+G5374)/O5374*100</f>
      </c>
      <c r="Q5374">
        <f>H5373</f>
      </c>
      <c r="R5374">
        <f>I5373</f>
      </c>
      <c r="S5374">
        <f>H5374-H5373</f>
      </c>
      <c r="T5374">
        <f>I5374-I5373</f>
      </c>
    </row>
    <row r="5375">
      <c r="A5375" t="n">
        <v>2018</v>
      </c>
      <c r="B5375" t="inlineStr">
        <is>
          <t>00148948</t>
        </is>
      </c>
      <c r="C5375" t="inlineStr">
        <is>
          <t>조비</t>
        </is>
      </c>
      <c r="D5375" t="n">
        <v>4998733000</v>
      </c>
      <c r="E5375" t="n">
        <v>426196000</v>
      </c>
      <c r="F5375" t="n">
        <v>461938000</v>
      </c>
      <c r="G5375" t="n">
        <v>120301000</v>
      </c>
      <c r="H5375" t="n">
        <v>2.3</v>
      </c>
      <c r="I5375" t="n">
        <v>3.2</v>
      </c>
      <c r="K5375" t="n">
        <v>-280000000</v>
      </c>
      <c r="L5375" t="n">
        <v>310000000</v>
      </c>
      <c r="M5375" t="n">
        <v>310000000</v>
      </c>
      <c r="N5375" t="n">
        <v>-285000000</v>
      </c>
      <c r="U5375">
        <f>(L5375-K5375)/(2*D5375*0.01)</f>
      </c>
      <c r="V5375">
        <f>(L5375+K5375)/(D5375*0.0001)</f>
      </c>
    </row>
    <row r="5376">
      <c r="A5376" t="n">
        <v>2019</v>
      </c>
      <c r="B5376" t="inlineStr">
        <is>
          <t>00148948</t>
        </is>
      </c>
      <c r="C5376" t="inlineStr">
        <is>
          <t>조비</t>
        </is>
      </c>
      <c r="D5376" t="n">
        <v>5444683000</v>
      </c>
      <c r="E5376" t="n">
        <v>465193000</v>
      </c>
      <c r="F5376" t="n">
        <v>479269000</v>
      </c>
      <c r="G5376" t="n">
        <v>102335000</v>
      </c>
      <c r="H5376" t="n">
        <v>1.98</v>
      </c>
      <c r="I5376" t="n">
        <v>3.2</v>
      </c>
      <c r="K5376" t="n">
        <v>-354250000</v>
      </c>
      <c r="L5376" t="n">
        <v>402780000</v>
      </c>
      <c r="M5376" t="n">
        <v>397420000</v>
      </c>
      <c r="N5376" t="n">
        <v>-354250000</v>
      </c>
      <c r="O5376">
        <f>D5375</f>
      </c>
      <c r="P5376">
        <f>(E5376-F5376+G5376)/O5376*100</f>
      </c>
      <c r="Q5376">
        <f>H5375</f>
      </c>
      <c r="R5376">
        <f>I5375</f>
      </c>
      <c r="S5376">
        <f>H5376-H5375</f>
      </c>
      <c r="T5376">
        <f>I5376-I5375</f>
      </c>
      <c r="U5376">
        <f>(L5376-K5376)/(2*D5376*0.01)</f>
      </c>
      <c r="V5376">
        <f>(L5376+K5376)/(D5376*0.0001)</f>
      </c>
    </row>
    <row r="5377">
      <c r="A5377" t="n">
        <v>2020</v>
      </c>
      <c r="B5377" t="inlineStr">
        <is>
          <t>00148948</t>
        </is>
      </c>
      <c r="C5377" t="inlineStr">
        <is>
          <t>조비</t>
        </is>
      </c>
      <c r="D5377" t="n">
        <v>5566737000</v>
      </c>
      <c r="E5377" t="n">
        <v>502257000</v>
      </c>
      <c r="F5377" t="n">
        <v>315136000</v>
      </c>
      <c r="G5377" t="n">
        <v>103126000</v>
      </c>
      <c r="H5377" t="n">
        <v>1.94</v>
      </c>
      <c r="I5377" t="n">
        <v>3.25</v>
      </c>
      <c r="K5377" t="n">
        <v>-362202000</v>
      </c>
      <c r="L5377" t="n">
        <v>411658938</v>
      </c>
      <c r="M5377" t="n">
        <v>406459000</v>
      </c>
      <c r="N5377" t="n">
        <v>-367204722</v>
      </c>
      <c r="O5377">
        <f>D5376</f>
      </c>
      <c r="P5377">
        <f>(E5377-F5377+G5377)/O5377*100</f>
      </c>
      <c r="Q5377">
        <f>H5376</f>
      </c>
      <c r="R5377">
        <f>I5376</f>
      </c>
      <c r="S5377">
        <f>H5377-H5376</f>
      </c>
      <c r="T5377">
        <f>I5377-I5376</f>
      </c>
      <c r="U5377">
        <f>(L5377-K5377)/(2*D5377*0.01)</f>
      </c>
      <c r="V5377">
        <f>(L5377+K5377)/(D5377*0.0001)</f>
      </c>
    </row>
    <row r="5378">
      <c r="A5378" t="n">
        <v>2021</v>
      </c>
      <c r="B5378" t="inlineStr">
        <is>
          <t>00148948</t>
        </is>
      </c>
      <c r="C5378" t="inlineStr">
        <is>
          <t>조비</t>
        </is>
      </c>
      <c r="D5378" t="n">
        <v>5606682000</v>
      </c>
      <c r="E5378" t="n">
        <v>537503000</v>
      </c>
      <c r="F5378" t="n">
        <v>460372000</v>
      </c>
      <c r="G5378" t="n">
        <v>103201000</v>
      </c>
      <c r="H5378" t="n">
        <v>2.55</v>
      </c>
      <c r="I5378" t="n">
        <v>3.27</v>
      </c>
      <c r="K5378" t="n">
        <v>-325124760</v>
      </c>
      <c r="L5378" t="n">
        <v>364434330</v>
      </c>
      <c r="M5378" t="n">
        <v>364434280</v>
      </c>
      <c r="N5378" t="n">
        <v>-330794228</v>
      </c>
      <c r="O5378">
        <f>D5377</f>
      </c>
      <c r="P5378">
        <f>(E5378-F5378+G5378)/O5378*100</f>
      </c>
      <c r="Q5378">
        <f>H5377</f>
      </c>
      <c r="R5378">
        <f>I5377</f>
      </c>
      <c r="S5378">
        <f>H5378-H5377</f>
      </c>
      <c r="T5378">
        <f>I5378-I5377</f>
      </c>
      <c r="U5378">
        <f>(L5378-K5378)/(2*D5378*0.01)</f>
      </c>
      <c r="V5378">
        <f>(L5378+K5378)/(D5378*0.0001)</f>
      </c>
    </row>
    <row r="5379">
      <c r="A5379" t="n">
        <v>2022</v>
      </c>
      <c r="B5379" t="inlineStr">
        <is>
          <t>00148948</t>
        </is>
      </c>
      <c r="C5379" t="inlineStr">
        <is>
          <t>조비</t>
        </is>
      </c>
      <c r="D5379" t="n">
        <v>5231632000</v>
      </c>
      <c r="E5379" t="n">
        <v>531890000</v>
      </c>
      <c r="F5379" t="n">
        <v>1100133000</v>
      </c>
      <c r="G5379" t="n">
        <v>131879000</v>
      </c>
      <c r="H5379" t="n">
        <v>5.14</v>
      </c>
      <c r="I5379" t="n">
        <v>3.79</v>
      </c>
      <c r="K5379" t="n">
        <v>-277813000</v>
      </c>
      <c r="L5379" t="n">
        <v>314297760</v>
      </c>
      <c r="M5379" t="n">
        <v>319638000</v>
      </c>
      <c r="N5379" t="n">
        <v>-287873760</v>
      </c>
      <c r="O5379">
        <f>D5378</f>
      </c>
      <c r="P5379">
        <f>(E5379-F5379+G5379)/O5379*100</f>
      </c>
      <c r="Q5379">
        <f>H5378</f>
      </c>
      <c r="R5379">
        <f>I5378</f>
      </c>
      <c r="S5379">
        <f>H5379-H5378</f>
      </c>
      <c r="T5379">
        <f>I5379-I5378</f>
      </c>
      <c r="U5379">
        <f>(L5379-K5379)/(2*D5379*0.01)</f>
      </c>
      <c r="V5379">
        <f>(L5379+K5379)/(D5379*0.0001)</f>
      </c>
    </row>
    <row r="5380">
      <c r="A5380" t="n">
        <v>2023</v>
      </c>
      <c r="B5380" t="inlineStr">
        <is>
          <t>00148948</t>
        </is>
      </c>
      <c r="C5380" t="inlineStr">
        <is>
          <t>조비</t>
        </is>
      </c>
      <c r="D5380" t="n">
        <v>5135438000</v>
      </c>
      <c r="E5380" t="n">
        <v>512069000</v>
      </c>
      <c r="F5380" t="n">
        <v>1059584000</v>
      </c>
      <c r="G5380" t="n">
        <v>246766000</v>
      </c>
      <c r="H5380" t="n">
        <v>4.18</v>
      </c>
      <c r="I5380" t="n">
        <v>4.58</v>
      </c>
      <c r="K5380" t="n">
        <v>-323390654</v>
      </c>
      <c r="L5380" t="n">
        <v>364655878</v>
      </c>
      <c r="M5380" t="n">
        <v>364705540</v>
      </c>
      <c r="N5380" t="n">
        <v>-328507832</v>
      </c>
      <c r="O5380">
        <f>D5379</f>
      </c>
      <c r="P5380">
        <f>(E5380-F5380+G5380)/O5380*100</f>
      </c>
      <c r="Q5380">
        <f>H5379</f>
      </c>
      <c r="R5380">
        <f>I5379</f>
      </c>
      <c r="S5380">
        <f>H5380-H5379</f>
      </c>
      <c r="T5380">
        <f>I5380-I5379</f>
      </c>
      <c r="U5380">
        <f>(L5380-K5380)/(2*D5380*0.01)</f>
      </c>
      <c r="V5380">
        <f>(L5380+K5380)/(D5380*0.0001)</f>
      </c>
    </row>
    <row r="5381">
      <c r="A5381" t="n">
        <v>2024</v>
      </c>
      <c r="B5381" t="inlineStr">
        <is>
          <t>00148948</t>
        </is>
      </c>
      <c r="C5381" t="inlineStr">
        <is>
          <t>조비</t>
        </is>
      </c>
      <c r="D5381" t="n">
        <v>5615859000</v>
      </c>
      <c r="E5381" t="n">
        <v>562457000</v>
      </c>
      <c r="F5381" t="n">
        <v>544861000</v>
      </c>
      <c r="G5381" t="n">
        <v>205228000</v>
      </c>
      <c r="H5381" t="n">
        <v>3.6</v>
      </c>
      <c r="I5381" t="n">
        <v>4.58</v>
      </c>
      <c r="K5381" t="n">
        <v>-331486435</v>
      </c>
      <c r="L5381" t="n">
        <v>376192093</v>
      </c>
      <c r="M5381" t="n">
        <v>376422870</v>
      </c>
      <c r="N5381" t="n">
        <v>-336951540</v>
      </c>
      <c r="O5381">
        <f>D5380</f>
      </c>
      <c r="P5381">
        <f>(E5381-F5381+G5381)/O5381*100</f>
      </c>
      <c r="Q5381">
        <f>H5380</f>
      </c>
      <c r="R5381">
        <f>I5380</f>
      </c>
      <c r="S5381">
        <f>H5381-H5380</f>
      </c>
      <c r="T5381">
        <f>I5381-I5380</f>
      </c>
      <c r="U5381">
        <f>(L5381-K5381)/(2*D5381*0.01)</f>
      </c>
      <c r="V5381">
        <f>(L5381+K5381)/(D5381*0.0001)</f>
      </c>
    </row>
    <row r="5382">
      <c r="A5382" t="n">
        <v>2025</v>
      </c>
      <c r="B5382" t="inlineStr">
        <is>
          <t>00148948</t>
        </is>
      </c>
      <c r="C5382" t="inlineStr">
        <is>
          <t>조비</t>
        </is>
      </c>
      <c r="D5382" t="n">
        <v>5538664000</v>
      </c>
      <c r="E5382" t="n">
        <v>600091000</v>
      </c>
      <c r="F5382" t="n">
        <v>674160000</v>
      </c>
      <c r="G5382" t="n">
        <v>187487000</v>
      </c>
      <c r="H5382" t="n">
        <v>3.93</v>
      </c>
      <c r="I5382" t="n">
        <v>4.58</v>
      </c>
      <c r="J5382" t="n">
        <v>6.26</v>
      </c>
      <c r="K5382" t="n">
        <v>-309968000</v>
      </c>
      <c r="L5382" t="n">
        <v>348684000</v>
      </c>
      <c r="M5382" t="n">
        <v>348684000</v>
      </c>
      <c r="N5382" t="n">
        <v>-315564000</v>
      </c>
      <c r="O5382">
        <f>D5381</f>
      </c>
      <c r="P5382">
        <f>(E5382-F5382+G5382)/O5382*100</f>
      </c>
      <c r="Q5382">
        <f>H5381</f>
      </c>
      <c r="R5382">
        <f>I5381</f>
      </c>
      <c r="S5382">
        <f>H5382-H5381</f>
      </c>
      <c r="T5382">
        <f>I5382-I5381</f>
      </c>
      <c r="U5382">
        <f>(L5382-K5382)/(2*D5382*0.01)</f>
      </c>
      <c r="V5382">
        <f>(L5382+K5382)/(D5382*0.0001)</f>
      </c>
    </row>
    <row r="5383">
      <c r="A5383" t="n">
        <v>2014</v>
      </c>
      <c r="B5383" t="inlineStr">
        <is>
          <t>00148984</t>
        </is>
      </c>
      <c r="C5383" t="inlineStr">
        <is>
          <t>시알홀딩스</t>
        </is>
      </c>
      <c r="D5383" t="n">
        <v>31411903000</v>
      </c>
      <c r="E5383" t="n">
        <v>2838938000</v>
      </c>
      <c r="F5383" t="n">
        <v>3383864000</v>
      </c>
      <c r="G5383" t="n">
        <v>1016833000</v>
      </c>
      <c r="H5383" t="n">
        <v>2.9</v>
      </c>
      <c r="I5383" t="n">
        <v>4.8</v>
      </c>
      <c r="J5383" t="n">
        <v>8.09</v>
      </c>
      <c r="K5383" t="n">
        <v>-2291449890</v>
      </c>
      <c r="L5383" t="n">
        <v>2800462007</v>
      </c>
      <c r="M5383" t="n">
        <v>2693503580</v>
      </c>
      <c r="N5383" t="n">
        <v>-2263943360</v>
      </c>
      <c r="U5383">
        <f>(L5383-K5383)/(2*D5383*0.01)</f>
      </c>
      <c r="V5383">
        <f>(L5383+K5383)/(D5383*0.0001)</f>
      </c>
    </row>
    <row r="5384">
      <c r="A5384" t="n">
        <v>2015</v>
      </c>
      <c r="B5384" t="inlineStr">
        <is>
          <t>00148984</t>
        </is>
      </c>
      <c r="C5384" t="inlineStr">
        <is>
          <t>시알홀딩스</t>
        </is>
      </c>
      <c r="D5384" t="n">
        <v>47236151000</v>
      </c>
      <c r="E5384" t="n">
        <v>5447156000</v>
      </c>
      <c r="F5384" t="n">
        <v>1639926000</v>
      </c>
      <c r="G5384" t="n">
        <v>1308850000</v>
      </c>
      <c r="H5384" t="n">
        <v>2.4</v>
      </c>
      <c r="I5384" t="n">
        <v>3.5</v>
      </c>
      <c r="J5384" t="n">
        <v>12.65</v>
      </c>
      <c r="K5384" t="n">
        <v>-3355057000</v>
      </c>
      <c r="L5384" t="n">
        <v>4066818000</v>
      </c>
      <c r="M5384" t="n">
        <v>3973838000</v>
      </c>
      <c r="N5384" t="n">
        <v>-3357346000</v>
      </c>
      <c r="O5384">
        <f>D5383</f>
      </c>
      <c r="P5384">
        <f>(E5384-F5384+G5384)/O5384*100</f>
      </c>
      <c r="Q5384">
        <f>H5383</f>
      </c>
      <c r="R5384">
        <f>I5383</f>
      </c>
      <c r="S5384">
        <f>H5384-H5383</f>
      </c>
      <c r="T5384">
        <f>I5384-I5383</f>
      </c>
      <c r="U5384">
        <f>(L5384-K5384)/(2*D5384*0.01)</f>
      </c>
      <c r="V5384">
        <f>(L5384+K5384)/(D5384*0.0001)</f>
      </c>
    </row>
    <row r="5385">
      <c r="A5385" t="n">
        <v>2016</v>
      </c>
      <c r="B5385" t="inlineStr">
        <is>
          <t>00148984</t>
        </is>
      </c>
      <c r="C5385" t="inlineStr">
        <is>
          <t>시알홀딩스</t>
        </is>
      </c>
      <c r="D5385" t="n">
        <v>49124797000</v>
      </c>
      <c r="E5385" t="n">
        <v>5108983000</v>
      </c>
      <c r="F5385" t="n">
        <v>2734024000</v>
      </c>
      <c r="G5385" t="n">
        <v>1088150000</v>
      </c>
      <c r="H5385" t="n">
        <v>2.4</v>
      </c>
      <c r="I5385" t="n">
        <v>3.5</v>
      </c>
      <c r="J5385" t="n">
        <v>12.65</v>
      </c>
      <c r="K5385" t="n">
        <v>-3832585000</v>
      </c>
      <c r="L5385" t="n">
        <v>3877785000</v>
      </c>
      <c r="M5385" t="n">
        <v>3829854000</v>
      </c>
      <c r="N5385" t="n">
        <v>-3880654000</v>
      </c>
      <c r="O5385">
        <f>D5384</f>
      </c>
      <c r="P5385">
        <f>(E5385-F5385+G5385)/O5385*100</f>
      </c>
      <c r="Q5385">
        <f>H5384</f>
      </c>
      <c r="R5385">
        <f>I5384</f>
      </c>
      <c r="S5385">
        <f>H5385-H5384</f>
      </c>
      <c r="T5385">
        <f>I5385-I5384</f>
      </c>
      <c r="U5385">
        <f>(L5385-K5385)/(2*D5385*0.01)</f>
      </c>
      <c r="V5385">
        <f>(L5385+K5385)/(D5385*0.0001)</f>
      </c>
    </row>
    <row r="5386">
      <c r="A5386" t="n">
        <v>2017</v>
      </c>
      <c r="B5386" t="inlineStr">
        <is>
          <t>00148984</t>
        </is>
      </c>
      <c r="C5386" t="inlineStr">
        <is>
          <t>시알홀딩스</t>
        </is>
      </c>
      <c r="D5386" t="n">
        <v>53835980000</v>
      </c>
      <c r="E5386" t="n">
        <v>6657751000</v>
      </c>
      <c r="F5386" t="n">
        <v>3750816000</v>
      </c>
      <c r="G5386" t="n">
        <v>1140375000</v>
      </c>
      <c r="H5386" t="n">
        <v>2.85</v>
      </c>
      <c r="I5386" t="n">
        <v>3.25</v>
      </c>
      <c r="K5386" t="n">
        <v>-3910509400</v>
      </c>
      <c r="L5386" t="n">
        <v>4731108400</v>
      </c>
      <c r="M5386" t="n">
        <v>4684289600</v>
      </c>
      <c r="N5386" t="n">
        <v>-3982590800</v>
      </c>
      <c r="O5386">
        <f>D5385</f>
      </c>
      <c r="P5386">
        <f>(E5386-F5386+G5386)/O5386*100</f>
      </c>
      <c r="Q5386">
        <f>H5385</f>
      </c>
      <c r="R5386">
        <f>I5385</f>
      </c>
      <c r="S5386">
        <f>H5386-H5385</f>
      </c>
      <c r="T5386">
        <f>I5386-I5385</f>
      </c>
      <c r="U5386">
        <f>(L5386-K5386)/(2*D5386*0.01)</f>
      </c>
      <c r="V5386">
        <f>(L5386+K5386)/(D5386*0.0001)</f>
      </c>
    </row>
    <row r="5387">
      <c r="A5387" t="n">
        <v>2018</v>
      </c>
      <c r="B5387" t="inlineStr">
        <is>
          <t>00148984</t>
        </is>
      </c>
      <c r="C5387" t="inlineStr">
        <is>
          <t>시알홀딩스</t>
        </is>
      </c>
      <c r="D5387" t="n">
        <v>53980477000</v>
      </c>
      <c r="E5387" t="n">
        <v>5083153000</v>
      </c>
      <c r="F5387" t="n">
        <v>5838166000</v>
      </c>
      <c r="G5387" t="n">
        <v>1469487000</v>
      </c>
      <c r="H5387" t="n">
        <v>2.6</v>
      </c>
      <c r="I5387" t="n">
        <v>2.75</v>
      </c>
      <c r="K5387" t="n">
        <v>-4143000000</v>
      </c>
      <c r="L5387" t="n">
        <v>5017000000</v>
      </c>
      <c r="M5387" t="n">
        <v>4962000000</v>
      </c>
      <c r="N5387" t="n">
        <v>-4204000000</v>
      </c>
      <c r="O5387">
        <f>D5386</f>
      </c>
      <c r="P5387">
        <f>(E5387-F5387+G5387)/O5387*100</f>
      </c>
      <c r="Q5387">
        <f>H5386</f>
      </c>
      <c r="R5387">
        <f>I5386</f>
      </c>
      <c r="S5387">
        <f>H5387-H5386</f>
      </c>
      <c r="T5387">
        <f>I5387-I5386</f>
      </c>
      <c r="U5387">
        <f>(L5387-K5387)/(2*D5387*0.01)</f>
      </c>
      <c r="V5387">
        <f>(L5387+K5387)/(D5387*0.0001)</f>
      </c>
    </row>
    <row r="5388">
      <c r="A5388" t="n">
        <v>2019</v>
      </c>
      <c r="B5388" t="inlineStr">
        <is>
          <t>00148984</t>
        </is>
      </c>
      <c r="C5388" t="inlineStr">
        <is>
          <t>시알홀딩스</t>
        </is>
      </c>
      <c r="D5388" t="n">
        <v>55917326000</v>
      </c>
      <c r="E5388" t="n">
        <v>4619604000</v>
      </c>
      <c r="F5388" t="n">
        <v>5075637000</v>
      </c>
      <c r="G5388" t="n">
        <v>1217160000</v>
      </c>
      <c r="H5388" t="n">
        <v>2.35</v>
      </c>
      <c r="I5388" t="n">
        <v>2.5</v>
      </c>
      <c r="J5388" t="n">
        <v>13.15</v>
      </c>
      <c r="K5388" t="n">
        <v>-3569408000</v>
      </c>
      <c r="L5388" t="n">
        <v>4189956000</v>
      </c>
      <c r="M5388" t="n">
        <v>4128604000</v>
      </c>
      <c r="N5388" t="n">
        <v>-3642006000</v>
      </c>
      <c r="O5388">
        <f>D5387</f>
      </c>
      <c r="P5388">
        <f>(E5388-F5388+G5388)/O5388*100</f>
      </c>
      <c r="Q5388">
        <f>H5387</f>
      </c>
      <c r="R5388">
        <f>I5387</f>
      </c>
      <c r="S5388">
        <f>H5388-H5387</f>
      </c>
      <c r="T5388">
        <f>I5388-I5387</f>
      </c>
      <c r="U5388">
        <f>(L5388-K5388)/(2*D5388*0.01)</f>
      </c>
      <c r="V5388">
        <f>(L5388+K5388)/(D5388*0.0001)</f>
      </c>
    </row>
    <row r="5389">
      <c r="A5389" t="n">
        <v>2020</v>
      </c>
      <c r="B5389" t="inlineStr">
        <is>
          <t>00148984</t>
        </is>
      </c>
      <c r="C5389" t="inlineStr">
        <is>
          <t>시알홀딩스</t>
        </is>
      </c>
      <c r="D5389" t="n">
        <v>65588080000</v>
      </c>
      <c r="E5389" t="n">
        <v>6091889000</v>
      </c>
      <c r="F5389" t="n">
        <v>4890666000</v>
      </c>
      <c r="G5389" t="n">
        <v>1043882000</v>
      </c>
      <c r="H5389" t="n">
        <v>2.19</v>
      </c>
      <c r="I5389" t="n">
        <v>2.8</v>
      </c>
      <c r="K5389" t="n">
        <v>-4390000000</v>
      </c>
      <c r="L5389" t="n">
        <v>5208369552</v>
      </c>
      <c r="M5389" t="n">
        <v>5105000000</v>
      </c>
      <c r="N5389" t="n">
        <v>-4440651216</v>
      </c>
      <c r="O5389">
        <f>D5388</f>
      </c>
      <c r="P5389">
        <f>(E5389-F5389+G5389)/O5389*100</f>
      </c>
      <c r="Q5389">
        <f>H5388</f>
      </c>
      <c r="R5389">
        <f>I5388</f>
      </c>
      <c r="S5389">
        <f>H5389-H5388</f>
      </c>
      <c r="T5389">
        <f>I5389-I5388</f>
      </c>
      <c r="U5389">
        <f>(L5389-K5389)/(2*D5389*0.01)</f>
      </c>
      <c r="V5389">
        <f>(L5389+K5389)/(D5389*0.0001)</f>
      </c>
    </row>
    <row r="5390">
      <c r="A5390" t="n">
        <v>2021</v>
      </c>
      <c r="B5390" t="inlineStr">
        <is>
          <t>00148984</t>
        </is>
      </c>
      <c r="C5390" t="inlineStr">
        <is>
          <t>시알홀딩스</t>
        </is>
      </c>
      <c r="D5390" t="n">
        <v>72032638000</v>
      </c>
      <c r="E5390" t="n">
        <v>6251402000</v>
      </c>
      <c r="F5390" t="n">
        <v>4771894000</v>
      </c>
      <c r="G5390" t="n">
        <v>1213139000</v>
      </c>
      <c r="H5390" t="n">
        <v>2.735</v>
      </c>
      <c r="I5390" t="n">
        <v>2.74</v>
      </c>
      <c r="J5390" t="n">
        <v>11.9</v>
      </c>
      <c r="K5390" t="n">
        <v>-4761225000</v>
      </c>
      <c r="L5390" t="n">
        <v>5062775054</v>
      </c>
      <c r="M5390" t="n">
        <v>5036400000</v>
      </c>
      <c r="N5390" t="n">
        <v>-4804285813</v>
      </c>
      <c r="O5390">
        <f>D5389</f>
      </c>
      <c r="P5390">
        <f>(E5390-F5390+G5390)/O5390*100</f>
      </c>
      <c r="Q5390">
        <f>H5389</f>
      </c>
      <c r="R5390">
        <f>I5389</f>
      </c>
      <c r="S5390">
        <f>H5390-H5389</f>
      </c>
      <c r="T5390">
        <f>I5390-I5389</f>
      </c>
      <c r="U5390">
        <f>(L5390-K5390)/(2*D5390*0.01)</f>
      </c>
      <c r="V5390">
        <f>(L5390+K5390)/(D5390*0.0001)</f>
      </c>
    </row>
    <row r="5391">
      <c r="A5391" t="n">
        <v>2022</v>
      </c>
      <c r="B5391" t="inlineStr">
        <is>
          <t>00148984</t>
        </is>
      </c>
      <c r="C5391" t="inlineStr">
        <is>
          <t>시알홀딩스</t>
        </is>
      </c>
      <c r="D5391" t="n">
        <v>71235694000</v>
      </c>
      <c r="E5391" t="n">
        <v>5865249000</v>
      </c>
      <c r="F5391" t="n">
        <v>3906307000</v>
      </c>
      <c r="G5391" t="n">
        <v>1659061000</v>
      </c>
      <c r="H5391" t="n">
        <v>5.225</v>
      </c>
      <c r="I5391" t="n">
        <v>4.06</v>
      </c>
      <c r="J5391" t="n">
        <v>6.6</v>
      </c>
      <c r="K5391" t="n">
        <v>-2500311618</v>
      </c>
      <c r="L5391" t="n">
        <v>6090572742</v>
      </c>
      <c r="M5391" t="n">
        <v>6126068264</v>
      </c>
      <c r="N5391" t="n">
        <v>-2576753253</v>
      </c>
      <c r="O5391">
        <f>D5390</f>
      </c>
      <c r="P5391">
        <f>(E5391-F5391+G5391)/O5391*100</f>
      </c>
      <c r="Q5391">
        <f>H5390</f>
      </c>
      <c r="R5391">
        <f>I5390</f>
      </c>
      <c r="S5391">
        <f>H5391-H5390</f>
      </c>
      <c r="T5391">
        <f>I5391-I5390</f>
      </c>
      <c r="U5391">
        <f>(L5391-K5391)/(2*D5391*0.01)</f>
      </c>
    </row>
    <row r="5392">
      <c r="A5392" t="n">
        <v>2023</v>
      </c>
      <c r="B5392" t="inlineStr">
        <is>
          <t>00148984</t>
        </is>
      </c>
      <c r="C5392" t="inlineStr">
        <is>
          <t>시알홀딩스</t>
        </is>
      </c>
      <c r="D5392" t="n">
        <v>63649214000</v>
      </c>
      <c r="E5392" t="n">
        <v>5411126000</v>
      </c>
      <c r="F5392" t="n">
        <v>13058736000</v>
      </c>
      <c r="G5392" t="n">
        <v>3132392000</v>
      </c>
      <c r="H5392" t="n">
        <v>4.615</v>
      </c>
      <c r="I5392" t="n">
        <v>3.5</v>
      </c>
      <c r="J5392" t="n">
        <v>5.885</v>
      </c>
      <c r="K5392" t="n">
        <v>-4885000000</v>
      </c>
      <c r="L5392" t="n">
        <v>2840270268</v>
      </c>
      <c r="M5392" t="n">
        <v>2827000000</v>
      </c>
      <c r="N5392" t="n">
        <v>-4950559266</v>
      </c>
      <c r="O5392">
        <f>D5391</f>
      </c>
      <c r="P5392">
        <f>(E5392-F5392+G5392)/O5392*100</f>
      </c>
      <c r="Q5392">
        <f>H5391</f>
      </c>
      <c r="R5392">
        <f>I5391</f>
      </c>
      <c r="S5392">
        <f>H5392-H5391</f>
      </c>
      <c r="T5392">
        <f>I5392-I5391</f>
      </c>
      <c r="U5392">
        <f>(L5392-K5392)/(2*D5392*0.01)</f>
      </c>
    </row>
    <row r="5393">
      <c r="A5393" t="n">
        <v>2024</v>
      </c>
      <c r="B5393" t="inlineStr">
        <is>
          <t>00148984</t>
        </is>
      </c>
      <c r="C5393" t="inlineStr">
        <is>
          <t>시알홀딩스</t>
        </is>
      </c>
      <c r="D5393" t="n">
        <v>65258457000</v>
      </c>
      <c r="E5393" t="n">
        <v>7512698000</v>
      </c>
      <c r="F5393" t="n">
        <v>8208797000</v>
      </c>
      <c r="G5393" t="n">
        <v>2472583000</v>
      </c>
      <c r="H5393" t="n">
        <v>3.805</v>
      </c>
      <c r="I5393" t="n">
        <v>3.5</v>
      </c>
      <c r="J5393" t="n">
        <v>5.665</v>
      </c>
      <c r="K5393" t="n">
        <v>-5129405000</v>
      </c>
      <c r="L5393" t="n">
        <v>3091034640</v>
      </c>
      <c r="M5393" t="n">
        <v>3055040000</v>
      </c>
      <c r="N5393" t="n">
        <v>-5170809408</v>
      </c>
      <c r="O5393">
        <f>D5392</f>
      </c>
      <c r="P5393">
        <f>(E5393-F5393+G5393)/O5393*100</f>
      </c>
      <c r="Q5393">
        <f>H5392</f>
      </c>
      <c r="R5393">
        <f>I5392</f>
      </c>
      <c r="S5393">
        <f>H5393-H5392</f>
      </c>
      <c r="T5393">
        <f>I5393-I5392</f>
      </c>
      <c r="U5393">
        <f>(L5393-K5393)/(2*D5393*0.01)</f>
      </c>
    </row>
    <row r="5394">
      <c r="A5394" t="n">
        <v>2025</v>
      </c>
      <c r="B5394" t="inlineStr">
        <is>
          <t>00148984</t>
        </is>
      </c>
      <c r="C5394" t="inlineStr">
        <is>
          <t>시알홀딩스</t>
        </is>
      </c>
      <c r="D5394" t="n">
        <v>68616580000</v>
      </c>
      <c r="E5394" t="n">
        <v>6703366000</v>
      </c>
      <c r="F5394" t="n">
        <v>5240284000</v>
      </c>
      <c r="G5394" t="n">
        <v>2227383000</v>
      </c>
      <c r="H5394" t="n">
        <v>3.9</v>
      </c>
      <c r="I5394" t="n">
        <v>3.5</v>
      </c>
      <c r="J5394" t="n">
        <v>5.505</v>
      </c>
      <c r="K5394" t="n">
        <v>-4842328000</v>
      </c>
      <c r="L5394" t="n">
        <v>3442126000</v>
      </c>
      <c r="M5394" t="n">
        <v>3421644000</v>
      </c>
      <c r="N5394" t="n">
        <v>-4898514000</v>
      </c>
      <c r="O5394">
        <f>D5393</f>
      </c>
      <c r="P5394">
        <f>(E5394-F5394+G5394)/O5394*100</f>
      </c>
      <c r="Q5394">
        <f>H5393</f>
      </c>
      <c r="R5394">
        <f>I5393</f>
      </c>
      <c r="S5394">
        <f>H5394-H5393</f>
      </c>
      <c r="T5394">
        <f>I5394-I5393</f>
      </c>
      <c r="U5394">
        <f>(L5394-K5394)/(2*D5394*0.01)</f>
      </c>
    </row>
    <row r="5395">
      <c r="A5395" t="n">
        <v>2014</v>
      </c>
      <c r="B5395" t="inlineStr">
        <is>
          <t>00148993</t>
        </is>
      </c>
      <c r="C5395" t="inlineStr">
        <is>
          <t>하이트진로홀딩스</t>
        </is>
      </c>
      <c r="D5395" t="n">
        <v>275926120186</v>
      </c>
      <c r="E5395" t="n">
        <v>28653666578</v>
      </c>
      <c r="F5395" t="n">
        <v>24685445628</v>
      </c>
      <c r="G5395" t="n">
        <v>10841438064</v>
      </c>
      <c r="H5395" t="n">
        <v>2.15</v>
      </c>
      <c r="I5395" t="n">
        <v>3.545</v>
      </c>
      <c r="K5395" t="n">
        <v>-37451896458</v>
      </c>
      <c r="L5395" t="n">
        <v>26272248603</v>
      </c>
      <c r="M5395" t="n">
        <v>29843956039</v>
      </c>
      <c r="N5395" t="n">
        <v>-37678811256</v>
      </c>
      <c r="U5395">
        <f>(L5395-K5395)/(2*D5395*0.01)</f>
      </c>
    </row>
    <row r="5396">
      <c r="A5396" t="n">
        <v>2015</v>
      </c>
      <c r="B5396" t="inlineStr">
        <is>
          <t>00148993</t>
        </is>
      </c>
      <c r="C5396" t="inlineStr">
        <is>
          <t>하이트진로홀딩스</t>
        </is>
      </c>
      <c r="D5396" t="n">
        <v>285985360487</v>
      </c>
      <c r="E5396" t="n">
        <v>28135455222</v>
      </c>
      <c r="F5396" t="n">
        <v>14882621956</v>
      </c>
      <c r="G5396" t="n">
        <v>10289474335</v>
      </c>
      <c r="H5396" t="n">
        <v>1.75</v>
      </c>
      <c r="I5396" t="n">
        <v>3.29</v>
      </c>
      <c r="K5396" t="n">
        <v>-20890684243</v>
      </c>
      <c r="L5396" t="n">
        <v>19831906106</v>
      </c>
      <c r="M5396" t="n">
        <v>23616035968</v>
      </c>
      <c r="N5396" t="n">
        <v>-20980364770</v>
      </c>
      <c r="O5396">
        <f>D5395</f>
      </c>
      <c r="P5396">
        <f>(E5396-F5396+G5396)/O5396*100</f>
      </c>
      <c r="Q5396">
        <f>H5395</f>
      </c>
      <c r="R5396">
        <f>I5395</f>
      </c>
      <c r="S5396">
        <f>H5396-H5395</f>
      </c>
      <c r="T5396">
        <f>I5396-I5395</f>
      </c>
      <c r="U5396">
        <f>(L5396-K5396)/(2*D5396*0.01)</f>
      </c>
    </row>
    <row r="5397">
      <c r="A5397" t="n">
        <v>2016</v>
      </c>
      <c r="B5397" t="inlineStr">
        <is>
          <t>00148993</t>
        </is>
      </c>
      <c r="C5397" t="inlineStr">
        <is>
          <t>하이트진로홀딩스</t>
        </is>
      </c>
      <c r="D5397" t="n">
        <v>317259316811</v>
      </c>
      <c r="E5397" t="n">
        <v>26826967013</v>
      </c>
      <c r="F5397" t="n">
        <v>15233423782</v>
      </c>
      <c r="G5397" t="n">
        <v>8199712904</v>
      </c>
      <c r="H5397" t="n">
        <v>1.7</v>
      </c>
      <c r="I5397" t="n">
        <v>3.28</v>
      </c>
      <c r="K5397" t="n">
        <v>-21856995247</v>
      </c>
      <c r="L5397" t="n">
        <v>24610503809</v>
      </c>
      <c r="M5397" t="n">
        <v>24746834863</v>
      </c>
      <c r="N5397" t="n">
        <v>-22193562306</v>
      </c>
      <c r="O5397">
        <f>D5396</f>
      </c>
      <c r="P5397">
        <f>(E5397-F5397+G5397)/O5397*100</f>
      </c>
      <c r="Q5397">
        <f>H5396</f>
      </c>
      <c r="R5397">
        <f>I5396</f>
      </c>
      <c r="S5397">
        <f>H5397-H5396</f>
      </c>
      <c r="T5397">
        <f>I5397-I5396</f>
      </c>
      <c r="U5397">
        <f>(L5397-K5397)/(2*D5397*0.01)</f>
      </c>
      <c r="V5397">
        <f>(L5397+K5397)/(D5397*0.0001)</f>
      </c>
    </row>
    <row r="5398">
      <c r="A5398" t="n">
        <v>2017</v>
      </c>
      <c r="B5398" t="inlineStr">
        <is>
          <t>00148993</t>
        </is>
      </c>
      <c r="C5398" t="inlineStr">
        <is>
          <t>하이트진로홀딩스</t>
        </is>
      </c>
      <c r="D5398" t="n">
        <v>302724760048</v>
      </c>
      <c r="E5398" t="n">
        <v>26357119811</v>
      </c>
      <c r="F5398" t="n">
        <v>66615914791</v>
      </c>
      <c r="G5398" t="n">
        <v>9137701675</v>
      </c>
      <c r="H5398" t="n">
        <v>2.065</v>
      </c>
      <c r="I5398" t="n">
        <v>3.28</v>
      </c>
      <c r="K5398" t="n">
        <v>-22768237858</v>
      </c>
      <c r="L5398" t="n">
        <v>25027996856</v>
      </c>
      <c r="M5398" t="n">
        <v>24856845955</v>
      </c>
      <c r="N5398" t="n">
        <v>-23032463447</v>
      </c>
      <c r="O5398">
        <f>D5397</f>
      </c>
      <c r="P5398">
        <f>(E5398-F5398+G5398)/O5398*100</f>
      </c>
      <c r="Q5398">
        <f>H5397</f>
      </c>
      <c r="R5398">
        <f>I5397</f>
      </c>
      <c r="S5398">
        <f>H5398-H5397</f>
      </c>
      <c r="T5398">
        <f>I5398-I5397</f>
      </c>
      <c r="U5398">
        <f>(L5398-K5398)/(2*D5398*0.01)</f>
      </c>
      <c r="V5398">
        <f>(L5398+K5398)/(D5398*0.0001)</f>
      </c>
    </row>
    <row r="5399">
      <c r="A5399" t="n">
        <v>2018</v>
      </c>
      <c r="B5399" t="inlineStr">
        <is>
          <t>00148993</t>
        </is>
      </c>
      <c r="C5399" t="inlineStr">
        <is>
          <t>하이트진로홀딩스</t>
        </is>
      </c>
      <c r="D5399" t="n">
        <v>1534026470</v>
      </c>
      <c r="E5399" t="n">
        <v>139810780</v>
      </c>
      <c r="G5399" t="n">
        <v>44941671</v>
      </c>
      <c r="H5399" t="n">
        <v>3.1</v>
      </c>
      <c r="I5399" t="n">
        <v>3.22</v>
      </c>
      <c r="K5399" t="n">
        <v>-143165121</v>
      </c>
      <c r="L5399" t="n">
        <v>164723420</v>
      </c>
      <c r="M5399" t="n">
        <v>162825311</v>
      </c>
      <c r="N5399" t="n">
        <v>-144313689</v>
      </c>
      <c r="O5399">
        <f>D5398</f>
      </c>
      <c r="Q5399">
        <f>H5398</f>
      </c>
      <c r="R5399">
        <f>I5398</f>
      </c>
      <c r="S5399">
        <f>H5399-H5398</f>
      </c>
      <c r="T5399">
        <f>I5399-I5398</f>
      </c>
      <c r="U5399">
        <f>(L5399-K5399)/(2*D5399*0.01)</f>
      </c>
      <c r="V5399">
        <f>(L5399+K5399)/(D5399*0.0001)</f>
      </c>
    </row>
    <row r="5400">
      <c r="A5400" t="n">
        <v>2019</v>
      </c>
      <c r="B5400" t="inlineStr">
        <is>
          <t>00148993</t>
        </is>
      </c>
      <c r="C5400" t="inlineStr">
        <is>
          <t>하이트진로홀딩스</t>
        </is>
      </c>
      <c r="D5400" t="n">
        <v>416415579352</v>
      </c>
      <c r="E5400" t="n">
        <v>28689898438</v>
      </c>
      <c r="F5400" t="n">
        <v>21715544281</v>
      </c>
      <c r="G5400" t="n">
        <v>9614270552</v>
      </c>
      <c r="H5400" t="n">
        <v>1.745</v>
      </c>
      <c r="I5400" t="n">
        <v>3.29</v>
      </c>
      <c r="K5400" t="n">
        <v>-31189170241</v>
      </c>
      <c r="L5400" t="n">
        <v>35876445068</v>
      </c>
      <c r="M5400" t="n">
        <v>34609366691</v>
      </c>
      <c r="N5400" t="n">
        <v>-30590632689</v>
      </c>
      <c r="O5400">
        <f>D5399</f>
      </c>
      <c r="P5400">
        <f>(E5400-F5400+G5400)/O5400*100</f>
      </c>
      <c r="Q5400">
        <f>H5399</f>
      </c>
      <c r="R5400">
        <f>I5399</f>
      </c>
      <c r="S5400">
        <f>H5400-H5399</f>
      </c>
      <c r="T5400">
        <f>I5400-I5399</f>
      </c>
      <c r="U5400">
        <f>(L5400-K5400)/(2*D5400*0.01)</f>
      </c>
      <c r="V5400">
        <f>(L5400+K5400)/(D5400*0.0001)</f>
      </c>
    </row>
    <row r="5401">
      <c r="A5401" t="n">
        <v>2020</v>
      </c>
      <c r="B5401" t="inlineStr">
        <is>
          <t>00148993</t>
        </is>
      </c>
      <c r="C5401" t="inlineStr">
        <is>
          <t>하이트진로홀딩스</t>
        </is>
      </c>
      <c r="D5401" t="n">
        <v>445874024843</v>
      </c>
      <c r="E5401" t="n">
        <v>43508828411</v>
      </c>
      <c r="F5401" t="n">
        <v>18451461134</v>
      </c>
      <c r="G5401" t="n">
        <v>9975556433</v>
      </c>
      <c r="H5401" t="n">
        <v>2.02</v>
      </c>
      <c r="I5401" t="n">
        <v>3.215</v>
      </c>
      <c r="J5401" t="n">
        <v>7.705</v>
      </c>
      <c r="K5401" t="n">
        <v>-33864073780</v>
      </c>
      <c r="L5401" t="n">
        <v>38751772623</v>
      </c>
      <c r="M5401" t="n">
        <v>37711857164</v>
      </c>
      <c r="N5401" t="n">
        <v>-33668242380</v>
      </c>
      <c r="O5401">
        <f>D5400</f>
      </c>
      <c r="P5401">
        <f>(E5401-F5401+G5401)/O5401*100</f>
      </c>
      <c r="Q5401">
        <f>H5400</f>
      </c>
      <c r="R5401">
        <f>I5400</f>
      </c>
      <c r="S5401">
        <f>H5401-H5400</f>
      </c>
      <c r="T5401">
        <f>I5401-I5400</f>
      </c>
      <c r="U5401">
        <f>(L5401-K5401)/(2*D5401*0.01)</f>
      </c>
      <c r="V5401">
        <f>(L5401+K5401)/(D5401*0.0001)</f>
      </c>
    </row>
    <row r="5402">
      <c r="A5402" t="n">
        <v>2021</v>
      </c>
      <c r="B5402" t="inlineStr">
        <is>
          <t>00148993</t>
        </is>
      </c>
      <c r="C5402" t="inlineStr">
        <is>
          <t>하이트진로홀딩스</t>
        </is>
      </c>
      <c r="D5402" t="n">
        <v>471004502110</v>
      </c>
      <c r="E5402" t="n">
        <v>36231829803</v>
      </c>
      <c r="F5402" t="n">
        <v>18123944492</v>
      </c>
      <c r="G5402" t="n">
        <v>11614687454</v>
      </c>
      <c r="H5402" t="n">
        <v>1.95</v>
      </c>
      <c r="I5402" t="n">
        <v>3.37</v>
      </c>
      <c r="J5402" t="n">
        <v>8.119999999999999</v>
      </c>
      <c r="K5402" t="n">
        <v>-33469556039</v>
      </c>
      <c r="L5402" t="n">
        <v>38094155618</v>
      </c>
      <c r="M5402" t="n">
        <v>37266558066</v>
      </c>
      <c r="N5402" t="n">
        <v>-33458777464</v>
      </c>
      <c r="O5402">
        <f>D5401</f>
      </c>
      <c r="P5402">
        <f>(E5402-F5402+G5402)/O5402*100</f>
      </c>
      <c r="Q5402">
        <f>H5401</f>
      </c>
      <c r="R5402">
        <f>I5401</f>
      </c>
      <c r="S5402">
        <f>H5402-H5401</f>
      </c>
      <c r="T5402">
        <f>I5402-I5401</f>
      </c>
      <c r="U5402">
        <f>(L5402-K5402)/(2*D5402*0.01)</f>
      </c>
      <c r="V5402">
        <f>(L5402+K5402)/(D5402*0.0001)</f>
      </c>
    </row>
    <row r="5403">
      <c r="A5403" t="n">
        <v>2022</v>
      </c>
      <c r="B5403" t="inlineStr">
        <is>
          <t>00148993</t>
        </is>
      </c>
      <c r="C5403" t="inlineStr">
        <is>
          <t>하이트진로홀딩스</t>
        </is>
      </c>
      <c r="D5403" t="n">
        <v>466674126687</v>
      </c>
      <c r="E5403" t="n">
        <v>35348239314</v>
      </c>
      <c r="F5403" t="n">
        <v>30418147532</v>
      </c>
      <c r="G5403" t="n">
        <v>17071971613</v>
      </c>
      <c r="H5403" t="n">
        <v>3.415</v>
      </c>
      <c r="I5403" t="n">
        <v>2.85</v>
      </c>
      <c r="J5403" t="n">
        <v>7.14</v>
      </c>
      <c r="K5403" t="n">
        <v>-28278686959</v>
      </c>
      <c r="L5403" t="n">
        <v>30835180693</v>
      </c>
      <c r="M5403" t="n">
        <v>31076152466</v>
      </c>
      <c r="N5403" t="n">
        <v>-28937459625</v>
      </c>
      <c r="O5403">
        <f>D5402</f>
      </c>
      <c r="P5403">
        <f>(E5403-F5403+G5403)/O5403*100</f>
      </c>
      <c r="Q5403">
        <f>H5402</f>
      </c>
      <c r="R5403">
        <f>I5402</f>
      </c>
      <c r="S5403">
        <f>H5403-H5402</f>
      </c>
      <c r="T5403">
        <f>I5403-I5402</f>
      </c>
      <c r="U5403">
        <f>(L5403-K5403)/(2*D5403*0.01)</f>
      </c>
      <c r="V5403">
        <f>(L5403+K5403)/(D5403*0.0001)</f>
      </c>
    </row>
    <row r="5404">
      <c r="A5404" t="n">
        <v>2023</v>
      </c>
      <c r="B5404" t="inlineStr">
        <is>
          <t>00148993</t>
        </is>
      </c>
      <c r="C5404" t="inlineStr">
        <is>
          <t>하이트진로홀딩스</t>
        </is>
      </c>
      <c r="D5404" t="n">
        <v>535923581021</v>
      </c>
      <c r="E5404" t="n">
        <v>32986912474</v>
      </c>
      <c r="F5404" t="n">
        <v>27296370408</v>
      </c>
      <c r="G5404" t="n">
        <v>24456567010</v>
      </c>
      <c r="H5404" t="n">
        <v>3.11</v>
      </c>
      <c r="I5404" t="n">
        <v>3.17</v>
      </c>
      <c r="J5404" t="n">
        <v>7.57</v>
      </c>
      <c r="K5404" t="n">
        <v>-37242453871</v>
      </c>
      <c r="L5404" t="n">
        <v>42641649537</v>
      </c>
      <c r="M5404" t="n">
        <v>42622581536</v>
      </c>
      <c r="N5404" t="n">
        <v>-38238873661</v>
      </c>
      <c r="O5404">
        <f>D5403</f>
      </c>
      <c r="P5404">
        <f>(E5404-F5404+G5404)/O5404*100</f>
      </c>
      <c r="Q5404">
        <f>H5403</f>
      </c>
      <c r="R5404">
        <f>I5403</f>
      </c>
      <c r="S5404">
        <f>H5404-H5403</f>
      </c>
      <c r="T5404">
        <f>I5404-I5403</f>
      </c>
      <c r="U5404">
        <f>(L5404-K5404)/(2*D5404*0.01)</f>
      </c>
      <c r="V5404">
        <f>(L5404+K5404)/(D5404*0.0001)</f>
      </c>
    </row>
    <row r="5405">
      <c r="A5405" t="n">
        <v>2024</v>
      </c>
      <c r="B5405" t="inlineStr">
        <is>
          <t>00148993</t>
        </is>
      </c>
      <c r="C5405" t="inlineStr">
        <is>
          <t>하이트진로홀딩스</t>
        </is>
      </c>
      <c r="D5405" t="n">
        <v>595221828573</v>
      </c>
      <c r="E5405" t="n">
        <v>38171339023</v>
      </c>
      <c r="F5405" t="n">
        <v>30708844409</v>
      </c>
      <c r="G5405" t="n">
        <v>25602977696</v>
      </c>
      <c r="H5405" t="n">
        <v>2.975</v>
      </c>
      <c r="I5405" t="n">
        <v>3.165</v>
      </c>
      <c r="J5405" t="n">
        <v>7.175</v>
      </c>
      <c r="K5405" t="n">
        <v>-42960420622</v>
      </c>
      <c r="L5405" t="n">
        <v>48984819148</v>
      </c>
      <c r="M5405" t="n">
        <v>48778567091</v>
      </c>
      <c r="N5405" t="n">
        <v>-43900868237</v>
      </c>
      <c r="O5405">
        <f>D5404</f>
      </c>
      <c r="P5405">
        <f>(E5405-F5405+G5405)/O5405*100</f>
      </c>
      <c r="Q5405">
        <f>H5404</f>
      </c>
      <c r="R5405">
        <f>I5404</f>
      </c>
      <c r="S5405">
        <f>H5405-H5404</f>
      </c>
      <c r="T5405">
        <f>I5405-I5404</f>
      </c>
      <c r="U5405">
        <f>(L5405-K5405)/(2*D5405*0.01)</f>
      </c>
      <c r="V5405">
        <f>(L5405+K5405)/(D5405*0.0001)</f>
      </c>
    </row>
    <row r="5406">
      <c r="A5406" t="n">
        <v>2025</v>
      </c>
      <c r="B5406" t="inlineStr">
        <is>
          <t>00148993</t>
        </is>
      </c>
      <c r="C5406" t="inlineStr">
        <is>
          <t>하이트진로홀딩스</t>
        </is>
      </c>
      <c r="D5406" t="n">
        <v>611912836391</v>
      </c>
      <c r="E5406" t="n">
        <v>39643349768</v>
      </c>
      <c r="F5406" t="n">
        <v>40902615064</v>
      </c>
      <c r="G5406" t="n">
        <v>25019157410</v>
      </c>
      <c r="H5406" t="n">
        <v>3.57</v>
      </c>
      <c r="I5406" t="n">
        <v>3.16</v>
      </c>
      <c r="J5406" t="n">
        <v>6.525</v>
      </c>
      <c r="K5406" t="n">
        <v>-42173197418</v>
      </c>
      <c r="L5406" t="n">
        <v>47896601264</v>
      </c>
      <c r="M5406" t="n">
        <v>47883106811</v>
      </c>
      <c r="N5406" t="n">
        <v>-42949105854</v>
      </c>
      <c r="O5406">
        <f>D5405</f>
      </c>
      <c r="P5406">
        <f>(E5406-F5406+G5406)/O5406*100</f>
      </c>
      <c r="Q5406">
        <f>H5405</f>
      </c>
      <c r="R5406">
        <f>I5405</f>
      </c>
      <c r="S5406">
        <f>H5406-H5405</f>
      </c>
      <c r="T5406">
        <f>I5406-I5405</f>
      </c>
      <c r="U5406">
        <f>(L5406-K5406)/(2*D5406*0.01)</f>
      </c>
      <c r="V5406">
        <f>(L5406+K5406)/(D5406*0.0001)</f>
      </c>
    </row>
    <row r="5407">
      <c r="A5407" t="n">
        <v>2014</v>
      </c>
      <c r="B5407" t="inlineStr">
        <is>
          <t>00149026</t>
        </is>
      </c>
      <c r="C5407" t="inlineStr">
        <is>
          <t>CS홀딩스</t>
        </is>
      </c>
      <c r="D5407" t="n">
        <v>7391091894</v>
      </c>
      <c r="E5407" t="n">
        <v>1428090300</v>
      </c>
      <c r="F5407" t="n">
        <v>446525054</v>
      </c>
      <c r="G5407" t="n">
        <v>207170292</v>
      </c>
      <c r="H5407" t="n">
        <v>2.96</v>
      </c>
      <c r="I5407" t="n">
        <v>5.33</v>
      </c>
      <c r="K5407" t="n">
        <v>-585163718</v>
      </c>
      <c r="L5407" t="n">
        <v>673698974</v>
      </c>
      <c r="M5407" t="n">
        <v>649657789</v>
      </c>
      <c r="N5407" t="n">
        <v>-576806027</v>
      </c>
      <c r="U5407">
        <f>(L5407-K5407)/(2*D5407*0.01)</f>
      </c>
      <c r="V5407">
        <f>(L5407+K5407)/(D5407*0.0001)</f>
      </c>
    </row>
    <row r="5408">
      <c r="A5408" t="n">
        <v>2015</v>
      </c>
      <c r="B5408" t="inlineStr">
        <is>
          <t>00149026</t>
        </is>
      </c>
      <c r="C5408" t="inlineStr">
        <is>
          <t>CS홀딩스</t>
        </is>
      </c>
      <c r="D5408" t="n">
        <v>9137177667</v>
      </c>
      <c r="E5408" t="n">
        <v>1597466736</v>
      </c>
      <c r="F5408" t="n">
        <v>563125580</v>
      </c>
      <c r="G5408" t="n">
        <v>203775360</v>
      </c>
      <c r="H5408" t="n">
        <v>2.57</v>
      </c>
      <c r="I5408" t="n">
        <v>5.33</v>
      </c>
      <c r="K5408" t="n">
        <v>-701943764</v>
      </c>
      <c r="L5408" t="n">
        <v>809799297</v>
      </c>
      <c r="M5408" t="n">
        <v>778255235</v>
      </c>
      <c r="N5408" t="n">
        <v>-690174003</v>
      </c>
      <c r="O5408">
        <f>D5407</f>
      </c>
      <c r="P5408">
        <f>(E5408-F5408+G5408)/O5408*100</f>
      </c>
      <c r="Q5408">
        <f>H5407</f>
      </c>
      <c r="R5408">
        <f>I5407</f>
      </c>
      <c r="S5408">
        <f>H5408-H5407</f>
      </c>
      <c r="T5408">
        <f>I5408-I5407</f>
      </c>
      <c r="U5408">
        <f>(L5408-K5408)/(2*D5408*0.01)</f>
      </c>
      <c r="V5408">
        <f>(L5408+K5408)/(D5408*0.0001)</f>
      </c>
    </row>
    <row r="5409">
      <c r="A5409" t="n">
        <v>2016</v>
      </c>
      <c r="B5409" t="inlineStr">
        <is>
          <t>00149026</t>
        </is>
      </c>
      <c r="C5409" t="inlineStr">
        <is>
          <t>CS홀딩스</t>
        </is>
      </c>
      <c r="D5409" t="n">
        <v>9943552842</v>
      </c>
      <c r="E5409" t="n">
        <v>1779855996</v>
      </c>
      <c r="F5409" t="n">
        <v>1054195900</v>
      </c>
      <c r="G5409" t="n">
        <v>217277244</v>
      </c>
      <c r="H5409" t="n">
        <v>2.695</v>
      </c>
      <c r="I5409" t="n">
        <v>4.57</v>
      </c>
      <c r="K5409" t="n">
        <v>-685765673</v>
      </c>
      <c r="L5409" t="n">
        <v>784855639</v>
      </c>
      <c r="M5409" t="n">
        <v>758978417</v>
      </c>
      <c r="N5409" t="n">
        <v>-677659296</v>
      </c>
      <c r="O5409">
        <f>D5408</f>
      </c>
      <c r="P5409">
        <f>(E5409-F5409+G5409)/O5409*100</f>
      </c>
      <c r="Q5409">
        <f>H5408</f>
      </c>
      <c r="R5409">
        <f>I5408</f>
      </c>
      <c r="S5409">
        <f>H5409-H5408</f>
      </c>
      <c r="T5409">
        <f>I5409-I5408</f>
      </c>
      <c r="U5409">
        <f>(L5409-K5409)/(2*D5409*0.01)</f>
      </c>
      <c r="V5409">
        <f>(L5409+K5409)/(D5409*0.0001)</f>
      </c>
    </row>
    <row r="5410">
      <c r="A5410" t="n">
        <v>2017</v>
      </c>
      <c r="B5410" t="inlineStr">
        <is>
          <t>00149026</t>
        </is>
      </c>
      <c r="C5410" t="inlineStr">
        <is>
          <t>CS홀딩스</t>
        </is>
      </c>
      <c r="D5410" t="n">
        <v>10348946921</v>
      </c>
      <c r="E5410" t="n">
        <v>1608924291</v>
      </c>
      <c r="F5410" t="n">
        <v>950248490</v>
      </c>
      <c r="G5410" t="n">
        <v>239771213</v>
      </c>
      <c r="H5410" t="n">
        <v>3.035</v>
      </c>
      <c r="I5410" t="n">
        <v>4.495</v>
      </c>
      <c r="K5410" t="n">
        <v>-724004096</v>
      </c>
      <c r="L5410" t="n">
        <v>826223003</v>
      </c>
      <c r="M5410" t="n">
        <v>803001697</v>
      </c>
      <c r="N5410" t="n">
        <v>-718668564</v>
      </c>
      <c r="O5410">
        <f>D5409</f>
      </c>
      <c r="P5410">
        <f>(E5410-F5410+G5410)/O5410*100</f>
      </c>
      <c r="Q5410">
        <f>H5409</f>
      </c>
      <c r="R5410">
        <f>I5409</f>
      </c>
      <c r="S5410">
        <f>H5410-H5409</f>
      </c>
      <c r="T5410">
        <f>I5410-I5409</f>
      </c>
      <c r="U5410">
        <f>(L5410-K5410)/(2*D5410*0.01)</f>
      </c>
      <c r="V5410">
        <f>(L5410+K5410)/(D5410*0.0001)</f>
      </c>
    </row>
    <row r="5411">
      <c r="A5411" t="n">
        <v>2018</v>
      </c>
      <c r="B5411" t="inlineStr">
        <is>
          <t>00149026</t>
        </is>
      </c>
      <c r="C5411" t="inlineStr">
        <is>
          <t>CS홀딩스</t>
        </is>
      </c>
      <c r="D5411" t="n">
        <v>11542338451</v>
      </c>
      <c r="E5411" t="n">
        <v>1542232584</v>
      </c>
      <c r="F5411" t="n">
        <v>418783670</v>
      </c>
      <c r="G5411" t="n">
        <v>284235912</v>
      </c>
      <c r="H5411" t="n">
        <v>2.65</v>
      </c>
      <c r="I5411" t="n">
        <v>3.675</v>
      </c>
      <c r="K5411" t="n">
        <v>-767264127</v>
      </c>
      <c r="L5411" t="n">
        <v>871207730</v>
      </c>
      <c r="M5411" t="n">
        <v>854029027</v>
      </c>
      <c r="N5411" t="n">
        <v>-767529358</v>
      </c>
      <c r="O5411">
        <f>D5410</f>
      </c>
      <c r="P5411">
        <f>(E5411-F5411+G5411)/O5411*100</f>
      </c>
      <c r="Q5411">
        <f>H5410</f>
      </c>
      <c r="R5411">
        <f>I5410</f>
      </c>
      <c r="S5411">
        <f>H5411-H5410</f>
      </c>
      <c r="T5411">
        <f>I5411-I5410</f>
      </c>
      <c r="U5411">
        <f>(L5411-K5411)/(2*D5411*0.01)</f>
      </c>
      <c r="V5411">
        <f>(L5411+K5411)/(D5411*0.0001)</f>
      </c>
    </row>
    <row r="5412">
      <c r="A5412" t="n">
        <v>2019</v>
      </c>
      <c r="B5412" t="inlineStr">
        <is>
          <t>00149026</t>
        </is>
      </c>
      <c r="C5412" t="inlineStr">
        <is>
          <t>CS홀딩스</t>
        </is>
      </c>
      <c r="D5412" t="n">
        <v>14460477109</v>
      </c>
      <c r="E5412" t="n">
        <v>1504166412</v>
      </c>
      <c r="F5412" t="n">
        <v>436275862</v>
      </c>
      <c r="G5412" t="n">
        <v>279593712</v>
      </c>
      <c r="H5412" t="n">
        <v>2.33</v>
      </c>
      <c r="I5412" t="n">
        <v>4.17</v>
      </c>
      <c r="K5412" t="n">
        <v>-1168214239</v>
      </c>
      <c r="L5412" t="n">
        <v>1352772276</v>
      </c>
      <c r="M5412" t="n">
        <v>1311902145</v>
      </c>
      <c r="N5412" t="n">
        <v>-1157816793</v>
      </c>
      <c r="O5412">
        <f>D5411</f>
      </c>
      <c r="P5412">
        <f>(E5412-F5412+G5412)/O5412*100</f>
      </c>
      <c r="Q5412">
        <f>H5411</f>
      </c>
      <c r="R5412">
        <f>I5411</f>
      </c>
      <c r="S5412">
        <f>H5412-H5411</f>
      </c>
      <c r="T5412">
        <f>I5412-I5411</f>
      </c>
      <c r="U5412">
        <f>(L5412-K5412)/(2*D5412*0.01)</f>
      </c>
      <c r="V5412">
        <f>(L5412+K5412)/(D5412*0.0001)</f>
      </c>
    </row>
    <row r="5413">
      <c r="A5413" t="n">
        <v>2020</v>
      </c>
      <c r="B5413" t="inlineStr">
        <is>
          <t>00149026</t>
        </is>
      </c>
      <c r="C5413" t="inlineStr">
        <is>
          <t>CS홀딩스</t>
        </is>
      </c>
      <c r="D5413" t="n">
        <v>15490778097</v>
      </c>
      <c r="E5413" t="n">
        <v>1792536876</v>
      </c>
      <c r="F5413" t="n">
        <v>348112620</v>
      </c>
      <c r="G5413" t="n">
        <v>315949164</v>
      </c>
      <c r="H5413" t="n">
        <v>2.36</v>
      </c>
      <c r="I5413" t="n">
        <v>3.7</v>
      </c>
      <c r="K5413" t="n">
        <v>-1131093940</v>
      </c>
      <c r="L5413" t="n">
        <v>1295353685</v>
      </c>
      <c r="M5413" t="n">
        <v>1266918159</v>
      </c>
      <c r="N5413" t="n">
        <v>-1129361554</v>
      </c>
      <c r="O5413">
        <f>D5412</f>
      </c>
      <c r="P5413">
        <f>(E5413-F5413+G5413)/O5413*100</f>
      </c>
      <c r="Q5413">
        <f>H5412</f>
      </c>
      <c r="R5413">
        <f>I5412</f>
      </c>
      <c r="S5413">
        <f>H5413-H5412</f>
      </c>
      <c r="T5413">
        <f>I5413-I5412</f>
      </c>
      <c r="U5413">
        <f>(L5413-K5413)/(2*D5413*0.01)</f>
      </c>
      <c r="V5413">
        <f>(L5413+K5413)/(D5413*0.0001)</f>
      </c>
    </row>
    <row r="5414">
      <c r="A5414" t="n">
        <v>2021</v>
      </c>
      <c r="B5414" t="inlineStr">
        <is>
          <t>00149026</t>
        </is>
      </c>
      <c r="C5414" t="inlineStr">
        <is>
          <t>CS홀딩스</t>
        </is>
      </c>
      <c r="D5414" t="n">
        <v>17595872209</v>
      </c>
      <c r="E5414" t="n">
        <v>1717808652</v>
      </c>
      <c r="F5414" t="n">
        <v>915488810</v>
      </c>
      <c r="G5414" t="n">
        <v>334941684</v>
      </c>
      <c r="H5414" t="n">
        <v>2.885</v>
      </c>
      <c r="I5414" t="n">
        <v>4.29</v>
      </c>
      <c r="K5414" t="n">
        <v>-1261454551</v>
      </c>
      <c r="L5414" t="n">
        <v>1437371401</v>
      </c>
      <c r="M5414" t="n">
        <v>1404461899</v>
      </c>
      <c r="N5414" t="n">
        <v>-1258367721</v>
      </c>
      <c r="O5414">
        <f>D5413</f>
      </c>
      <c r="P5414">
        <f>(E5414-F5414+G5414)/O5414*100</f>
      </c>
      <c r="Q5414">
        <f>H5413</f>
      </c>
      <c r="R5414">
        <f>I5413</f>
      </c>
      <c r="S5414">
        <f>H5414-H5413</f>
      </c>
      <c r="T5414">
        <f>I5414-I5413</f>
      </c>
      <c r="U5414">
        <f>(L5414-K5414)/(2*D5414*0.01)</f>
      </c>
      <c r="V5414">
        <f>(L5414+K5414)/(D5414*0.0001)</f>
      </c>
    </row>
    <row r="5415">
      <c r="A5415" t="n">
        <v>2022</v>
      </c>
      <c r="B5415" t="inlineStr">
        <is>
          <t>00149026</t>
        </is>
      </c>
      <c r="C5415" t="inlineStr">
        <is>
          <t>CS홀딩스</t>
        </is>
      </c>
      <c r="D5415" t="n">
        <v>15514641028</v>
      </c>
      <c r="E5415" t="n">
        <v>2221904903</v>
      </c>
      <c r="F5415" t="n">
        <v>996949150</v>
      </c>
      <c r="G5415" t="n">
        <v>575137638</v>
      </c>
      <c r="H5415" t="n">
        <v>5.305</v>
      </c>
      <c r="I5415" t="n">
        <v>3.745</v>
      </c>
      <c r="K5415" t="n">
        <v>-953147596</v>
      </c>
      <c r="L5415" t="n">
        <v>1070358607</v>
      </c>
      <c r="M5415" t="n">
        <v>1075551851</v>
      </c>
      <c r="N5415" t="n">
        <v>-974697321</v>
      </c>
      <c r="O5415">
        <f>D5414</f>
      </c>
      <c r="P5415">
        <f>(E5415-F5415+G5415)/O5415*100</f>
      </c>
      <c r="Q5415">
        <f>H5414</f>
      </c>
      <c r="R5415">
        <f>I5414</f>
      </c>
      <c r="S5415">
        <f>H5415-H5414</f>
      </c>
      <c r="T5415">
        <f>I5415-I5414</f>
      </c>
      <c r="U5415">
        <f>(L5415-K5415)/(2*D5415*0.01)</f>
      </c>
      <c r="V5415">
        <f>(L5415+K5415)/(D5415*0.0001)</f>
      </c>
    </row>
    <row r="5416">
      <c r="A5416" t="n">
        <v>2024</v>
      </c>
      <c r="B5416" t="inlineStr">
        <is>
          <t>00149026</t>
        </is>
      </c>
      <c r="C5416" t="inlineStr">
        <is>
          <t>CS홀딩스</t>
        </is>
      </c>
      <c r="D5416" t="n">
        <v>10148898840</v>
      </c>
      <c r="E5416" t="n">
        <v>1284757872</v>
      </c>
      <c r="F5416" t="n">
        <v>4786438620</v>
      </c>
      <c r="G5416" t="n">
        <v>554648472</v>
      </c>
      <c r="H5416" t="n">
        <v>3.87</v>
      </c>
      <c r="I5416" t="n">
        <v>3.795</v>
      </c>
      <c r="K5416" t="n">
        <v>-631899437</v>
      </c>
      <c r="L5416" t="n">
        <v>708845029</v>
      </c>
      <c r="M5416" t="n">
        <v>700521111</v>
      </c>
      <c r="N5416" t="n">
        <v>-636676149</v>
      </c>
      <c r="U5416">
        <f>(L5416-K5416)/(2*D5416*0.01)</f>
      </c>
      <c r="V5416">
        <f>(L5416+K5416)/(D5416*0.0001)</f>
      </c>
    </row>
    <row r="5417">
      <c r="A5417" t="n">
        <v>2025</v>
      </c>
      <c r="B5417" t="inlineStr">
        <is>
          <t>00149026</t>
        </is>
      </c>
      <c r="C5417" t="inlineStr">
        <is>
          <t>CS홀딩스</t>
        </is>
      </c>
      <c r="D5417" t="n">
        <v>15019429917</v>
      </c>
      <c r="E5417" t="n">
        <v>1025945976</v>
      </c>
      <c r="F5417" t="n">
        <v>1097489920</v>
      </c>
      <c r="G5417" t="n">
        <v>363931740</v>
      </c>
      <c r="H5417" t="n">
        <v>4.14</v>
      </c>
      <c r="I5417" t="n">
        <v>4.32</v>
      </c>
      <c r="J5417" t="n">
        <v>6.495</v>
      </c>
      <c r="K5417" t="n">
        <v>-887909999</v>
      </c>
      <c r="L5417" t="n">
        <v>983285585</v>
      </c>
      <c r="M5417" t="n">
        <v>968802650</v>
      </c>
      <c r="N5417" t="n">
        <v>-891939331</v>
      </c>
      <c r="O5417">
        <f>D5416</f>
      </c>
      <c r="P5417">
        <f>(E5417-F5417+G5417)/O5417*100</f>
      </c>
      <c r="Q5417">
        <f>H5416</f>
      </c>
      <c r="R5417">
        <f>I5416</f>
      </c>
      <c r="S5417">
        <f>H5417-H5416</f>
      </c>
      <c r="T5417">
        <f>I5417-I5416</f>
      </c>
      <c r="U5417">
        <f>(L5417-K5417)/(2*D5417*0.01)</f>
      </c>
      <c r="V5417">
        <f>(L5417+K5417)/(D5417*0.0001)</f>
      </c>
    </row>
    <row r="5418">
      <c r="A5418" t="n">
        <v>2016</v>
      </c>
      <c r="B5418" t="inlineStr">
        <is>
          <t>00149239</t>
        </is>
      </c>
      <c r="C5418" t="inlineStr">
        <is>
          <t>조일알미늄</t>
        </is>
      </c>
      <c r="D5418" t="n">
        <v>13713348000</v>
      </c>
      <c r="E5418" t="n">
        <v>1731499000</v>
      </c>
      <c r="F5418" t="n">
        <v>1287318000</v>
      </c>
      <c r="G5418" t="n">
        <v>297306000</v>
      </c>
      <c r="H5418" t="n">
        <v>2.56</v>
      </c>
      <c r="I5418" t="n">
        <v>3.32</v>
      </c>
      <c r="K5418" t="n">
        <v>-852665000</v>
      </c>
      <c r="L5418" t="n">
        <v>962881000</v>
      </c>
      <c r="M5418" t="n">
        <v>947903000</v>
      </c>
      <c r="N5418" t="n">
        <v>-856495000</v>
      </c>
      <c r="U5418">
        <f>(L5418-K5418)/(2*D5418*0.01)</f>
      </c>
      <c r="V5418">
        <f>(L5418+K5418)/(D5418*0.0001)</f>
      </c>
    </row>
    <row r="5419">
      <c r="A5419" t="n">
        <v>2017</v>
      </c>
      <c r="B5419" t="inlineStr">
        <is>
          <t>00149239</t>
        </is>
      </c>
      <c r="C5419" t="inlineStr">
        <is>
          <t>조일알미늄</t>
        </is>
      </c>
      <c r="D5419" t="n">
        <v>13184250000</v>
      </c>
      <c r="E5419" t="n">
        <v>1854663000</v>
      </c>
      <c r="F5419" t="n">
        <v>1896637000</v>
      </c>
      <c r="G5419" t="n">
        <v>313840000</v>
      </c>
      <c r="H5419" t="n">
        <v>3.1</v>
      </c>
      <c r="I5419" t="n">
        <v>3</v>
      </c>
      <c r="K5419" t="n">
        <v>-848705000</v>
      </c>
      <c r="L5419" t="n">
        <v>963586000</v>
      </c>
      <c r="M5419" t="n">
        <v>955364000</v>
      </c>
      <c r="N5419" t="n">
        <v>-857716000</v>
      </c>
      <c r="O5419">
        <f>D5418</f>
      </c>
      <c r="P5419">
        <f>(E5419-F5419+G5419)/O5419*100</f>
      </c>
      <c r="Q5419">
        <f>H5418</f>
      </c>
      <c r="R5419">
        <f>I5418</f>
      </c>
      <c r="S5419">
        <f>H5419-H5418</f>
      </c>
      <c r="T5419">
        <f>I5419-I5418</f>
      </c>
      <c r="U5419">
        <f>(L5419-K5419)/(2*D5419*0.01)</f>
      </c>
      <c r="V5419">
        <f>(L5419+K5419)/(D5419*0.0001)</f>
      </c>
    </row>
    <row r="5420">
      <c r="A5420" t="n">
        <v>2014</v>
      </c>
      <c r="B5420" t="inlineStr">
        <is>
          <t>00149266</t>
        </is>
      </c>
      <c r="C5420" t="inlineStr">
        <is>
          <t>씨앤에이치</t>
        </is>
      </c>
      <c r="D5420" t="n">
        <v>1323381000</v>
      </c>
      <c r="E5420" t="n">
        <v>303431000</v>
      </c>
      <c r="F5420" t="n">
        <v>21438000</v>
      </c>
      <c r="G5420" t="n">
        <v>56291000</v>
      </c>
      <c r="H5420" t="n">
        <v>2.66</v>
      </c>
      <c r="I5420" t="n">
        <v>3.6</v>
      </c>
      <c r="J5420" t="n">
        <v>7.36</v>
      </c>
      <c r="K5420" t="n">
        <v>-50929000</v>
      </c>
      <c r="L5420" t="n">
        <v>50929000</v>
      </c>
      <c r="M5420" t="n">
        <v>49947000</v>
      </c>
      <c r="N5420" t="n">
        <v>-46538000</v>
      </c>
      <c r="U5420">
        <f>(L5420-K5420)/(2*D5420*0.01)</f>
      </c>
    </row>
    <row r="5421">
      <c r="A5421" t="n">
        <v>2015</v>
      </c>
      <c r="B5421" t="inlineStr">
        <is>
          <t>00149266</t>
        </is>
      </c>
      <c r="C5421" t="inlineStr">
        <is>
          <t>씨앤에이치</t>
        </is>
      </c>
      <c r="D5421" t="n">
        <v>5115194000</v>
      </c>
      <c r="E5421" t="n">
        <v>1440748000</v>
      </c>
      <c r="F5421" t="n">
        <v>992223000</v>
      </c>
      <c r="G5421" t="n">
        <v>108024000</v>
      </c>
      <c r="H5421" t="n">
        <v>2.43</v>
      </c>
      <c r="I5421" t="n">
        <v>3.6</v>
      </c>
      <c r="J5421" t="n">
        <v>7.22</v>
      </c>
      <c r="K5421" t="n">
        <v>-245592000</v>
      </c>
      <c r="L5421" t="n">
        <v>246003000</v>
      </c>
      <c r="M5421" t="n">
        <v>241970000</v>
      </c>
      <c r="N5421" t="n">
        <v>-220315000</v>
      </c>
      <c r="O5421">
        <f>D5420</f>
      </c>
      <c r="P5421">
        <f>(E5421-F5421+G5421)/O5421*100</f>
      </c>
      <c r="Q5421">
        <f>H5420</f>
      </c>
      <c r="R5421">
        <f>I5420</f>
      </c>
      <c r="S5421">
        <f>H5421-H5420</f>
      </c>
      <c r="T5421">
        <f>I5421-I5420</f>
      </c>
      <c r="U5421">
        <f>(L5421-K5421)/(2*D5421*0.01)</f>
      </c>
      <c r="V5421">
        <f>(L5421+K5421)/(D5421*0.0001)</f>
      </c>
    </row>
    <row r="5422">
      <c r="A5422" t="n">
        <v>2016</v>
      </c>
      <c r="B5422" t="inlineStr">
        <is>
          <t>00149266</t>
        </is>
      </c>
      <c r="C5422" t="inlineStr">
        <is>
          <t>씨앤에이치</t>
        </is>
      </c>
      <c r="D5422" t="n">
        <v>4347004000</v>
      </c>
      <c r="E5422" t="n">
        <v>1171421000</v>
      </c>
      <c r="F5422" t="n">
        <v>704239000</v>
      </c>
      <c r="G5422" t="n">
        <v>71940000</v>
      </c>
      <c r="H5422" t="n">
        <v>2.25</v>
      </c>
      <c r="I5422" t="n">
        <v>3.5</v>
      </c>
      <c r="J5422" t="n">
        <v>7.1</v>
      </c>
      <c r="K5422" t="n">
        <v>-223249000</v>
      </c>
      <c r="L5422" t="n">
        <v>223788000</v>
      </c>
      <c r="M5422" t="n">
        <v>218649000</v>
      </c>
      <c r="N5422" t="n">
        <v>-197911000</v>
      </c>
      <c r="O5422">
        <f>D5421</f>
      </c>
      <c r="P5422">
        <f>(E5422-F5422+G5422)/O5422*100</f>
      </c>
      <c r="Q5422">
        <f>H5421</f>
      </c>
      <c r="R5422">
        <f>I5421</f>
      </c>
      <c r="S5422">
        <f>H5422-H5421</f>
      </c>
      <c r="T5422">
        <f>I5422-I5421</f>
      </c>
      <c r="U5422">
        <f>(L5422-K5422)/(2*D5422*0.01)</f>
      </c>
      <c r="V5422">
        <f>(L5422+K5422)/(D5422*0.0001)</f>
      </c>
    </row>
    <row r="5423">
      <c r="A5423" t="n">
        <v>2017</v>
      </c>
      <c r="B5423" t="inlineStr">
        <is>
          <t>00149266</t>
        </is>
      </c>
      <c r="C5423" t="inlineStr">
        <is>
          <t>씨앤에이치</t>
        </is>
      </c>
      <c r="D5423" t="n">
        <v>4751011000</v>
      </c>
      <c r="E5423" t="n">
        <v>863667000</v>
      </c>
      <c r="F5423" t="n">
        <v>481748000</v>
      </c>
      <c r="G5423" t="n">
        <v>83550000</v>
      </c>
      <c r="H5423" t="n">
        <v>2.605</v>
      </c>
      <c r="I5423" t="n">
        <v>3.5</v>
      </c>
      <c r="J5423" t="n">
        <v>6.515</v>
      </c>
      <c r="K5423" t="n">
        <v>-192620000</v>
      </c>
      <c r="L5423" t="n">
        <v>192620000</v>
      </c>
      <c r="M5423" t="n">
        <v>188258000</v>
      </c>
      <c r="N5423" t="n">
        <v>-240331000</v>
      </c>
      <c r="O5423">
        <f>D5422</f>
      </c>
      <c r="P5423">
        <f>(E5423-F5423+G5423)/O5423*100</f>
      </c>
      <c r="Q5423">
        <f>H5422</f>
      </c>
      <c r="R5423">
        <f>I5422</f>
      </c>
      <c r="S5423">
        <f>H5423-H5422</f>
      </c>
      <c r="T5423">
        <f>I5423-I5422</f>
      </c>
      <c r="U5423">
        <f>(L5423-K5423)/(2*D5423*0.01)</f>
      </c>
    </row>
    <row r="5424">
      <c r="A5424" t="n">
        <v>2018</v>
      </c>
      <c r="B5424" t="inlineStr">
        <is>
          <t>00149266</t>
        </is>
      </c>
      <c r="C5424" t="inlineStr">
        <is>
          <t>씨앤에이치</t>
        </is>
      </c>
      <c r="D5424" t="n">
        <v>5307221000</v>
      </c>
      <c r="E5424" t="n">
        <v>940173000</v>
      </c>
      <c r="F5424" t="n">
        <v>468169000</v>
      </c>
      <c r="G5424" t="n">
        <v>110820000</v>
      </c>
      <c r="H5424" t="n">
        <v>2.26</v>
      </c>
      <c r="I5424" t="n">
        <v>3.25</v>
      </c>
      <c r="K5424" t="n">
        <v>-301830000</v>
      </c>
      <c r="L5424" t="n">
        <v>302331000</v>
      </c>
      <c r="M5424" t="n">
        <v>295573000</v>
      </c>
      <c r="N5424" t="n">
        <v>-259232000</v>
      </c>
      <c r="O5424">
        <f>D5423</f>
      </c>
      <c r="P5424">
        <f>(E5424-F5424+G5424)/O5424*100</f>
      </c>
      <c r="Q5424">
        <f>H5423</f>
      </c>
      <c r="R5424">
        <f>I5423</f>
      </c>
      <c r="S5424">
        <f>H5424-H5423</f>
      </c>
      <c r="T5424">
        <f>I5424-I5423</f>
      </c>
      <c r="U5424">
        <f>(L5424-K5424)/(2*D5424*0.01)</f>
      </c>
      <c r="V5424">
        <f>(L5424+K5424)/(D5424*0.0001)</f>
      </c>
    </row>
    <row r="5425">
      <c r="A5425" t="n">
        <v>2019</v>
      </c>
      <c r="B5425" t="inlineStr">
        <is>
          <t>00149266</t>
        </is>
      </c>
      <c r="C5425" t="inlineStr">
        <is>
          <t>씨앤에이치</t>
        </is>
      </c>
      <c r="D5425" t="n">
        <v>8089470000</v>
      </c>
      <c r="E5425" t="n">
        <v>1532360000</v>
      </c>
      <c r="F5425" t="n">
        <v>1184996000</v>
      </c>
      <c r="G5425" t="n">
        <v>143034000</v>
      </c>
      <c r="H5425" t="n">
        <v>2.05</v>
      </c>
      <c r="I5425" t="n">
        <v>3.25</v>
      </c>
      <c r="J5425" t="n">
        <v>7.42</v>
      </c>
      <c r="K5425" t="n">
        <v>-573436000</v>
      </c>
      <c r="L5425" t="n">
        <v>573454000</v>
      </c>
      <c r="M5425" t="n">
        <v>580597000</v>
      </c>
      <c r="N5425" t="n">
        <v>-547963000</v>
      </c>
      <c r="O5425">
        <f>D5424</f>
      </c>
      <c r="P5425">
        <f>(E5425-F5425+G5425)/O5425*100</f>
      </c>
      <c r="Q5425">
        <f>H5424</f>
      </c>
      <c r="R5425">
        <f>I5424</f>
      </c>
      <c r="S5425">
        <f>H5425-H5424</f>
      </c>
      <c r="T5425">
        <f>I5425-I5424</f>
      </c>
      <c r="U5425">
        <f>(L5425-K5425)/(2*D5425*0.01)</f>
      </c>
      <c r="V5425">
        <f>(L5425+K5425)/(D5425*0.0001)</f>
      </c>
    </row>
    <row r="5426">
      <c r="A5426" t="n">
        <v>2020</v>
      </c>
      <c r="B5426" t="inlineStr">
        <is>
          <t>00149266</t>
        </is>
      </c>
      <c r="C5426" t="inlineStr">
        <is>
          <t>씨앤에이치</t>
        </is>
      </c>
      <c r="D5426" t="n">
        <v>9594097000000</v>
      </c>
      <c r="E5426" t="n">
        <v>1758470000000</v>
      </c>
      <c r="F5426" t="n">
        <v>884246000000</v>
      </c>
      <c r="G5426" t="n">
        <v>141262000000</v>
      </c>
      <c r="H5426" t="n">
        <v>1.865</v>
      </c>
      <c r="I5426" t="n">
        <v>3.25</v>
      </c>
      <c r="J5426" t="n">
        <v>7.025</v>
      </c>
      <c r="K5426" t="n">
        <v>-533581000000</v>
      </c>
      <c r="L5426" t="n">
        <v>625161000000</v>
      </c>
      <c r="M5426" t="n">
        <v>610070000000</v>
      </c>
      <c r="N5426" t="n">
        <v>-531680000000</v>
      </c>
      <c r="O5426">
        <f>D5425</f>
      </c>
      <c r="P5426">
        <f>(E5426-F5426+G5426)/O5426*100</f>
      </c>
      <c r="Q5426">
        <f>H5425</f>
      </c>
      <c r="R5426">
        <f>I5425</f>
      </c>
      <c r="S5426">
        <f>H5426-H5425</f>
      </c>
      <c r="T5426">
        <f>I5426-I5425</f>
      </c>
      <c r="U5426">
        <f>(L5426-K5426)/(2*D5426*0.01)</f>
      </c>
      <c r="V5426">
        <f>(L5426+K5426)/(D5426*0.0001)</f>
      </c>
    </row>
    <row r="5427">
      <c r="A5427" t="n">
        <v>2021</v>
      </c>
      <c r="B5427" t="inlineStr">
        <is>
          <t>00149266</t>
        </is>
      </c>
      <c r="C5427" t="inlineStr">
        <is>
          <t>씨앤에이치</t>
        </is>
      </c>
      <c r="D5427" t="n">
        <v>9913136000</v>
      </c>
      <c r="E5427" t="n">
        <v>1979379000</v>
      </c>
      <c r="F5427" t="n">
        <v>1030898000</v>
      </c>
      <c r="G5427" t="n">
        <v>157037000</v>
      </c>
      <c r="H5427" t="n">
        <v>2.515</v>
      </c>
      <c r="I5427" t="n">
        <v>3.75</v>
      </c>
      <c r="J5427" t="n">
        <v>6.38</v>
      </c>
      <c r="K5427" t="n">
        <v>-565435000</v>
      </c>
      <c r="L5427" t="n">
        <v>565435000</v>
      </c>
      <c r="M5427" t="n">
        <v>553389000</v>
      </c>
      <c r="N5427" t="n">
        <v>-485702000</v>
      </c>
      <c r="O5427">
        <f>D5426</f>
      </c>
      <c r="P5427">
        <f>(E5427-F5427+G5427)/O5427*100</f>
      </c>
      <c r="Q5427">
        <f>H5426</f>
      </c>
      <c r="R5427">
        <f>I5426</f>
      </c>
      <c r="S5427">
        <f>H5427-H5426</f>
      </c>
      <c r="T5427">
        <f>I5427-I5426</f>
      </c>
      <c r="U5427">
        <f>(L5427-K5427)/(2*D5427*0.01)</f>
      </c>
    </row>
    <row r="5428">
      <c r="A5428" t="n">
        <v>2022</v>
      </c>
      <c r="B5428" t="inlineStr">
        <is>
          <t>00149266</t>
        </is>
      </c>
      <c r="C5428" t="inlineStr">
        <is>
          <t>씨앤에이치</t>
        </is>
      </c>
      <c r="D5428" t="n">
        <v>10357864000</v>
      </c>
      <c r="E5428" t="n">
        <v>1676947000</v>
      </c>
      <c r="F5428" t="n">
        <v>1160294000</v>
      </c>
      <c r="G5428" t="n">
        <v>213299000</v>
      </c>
      <c r="H5428" t="n">
        <v>5.035</v>
      </c>
      <c r="I5428" t="n">
        <v>3.1</v>
      </c>
      <c r="J5428" t="n">
        <v>5.295</v>
      </c>
      <c r="K5428" t="n">
        <v>-470684000</v>
      </c>
      <c r="L5428" t="n">
        <v>470284000</v>
      </c>
      <c r="M5428" t="n">
        <v>480077000</v>
      </c>
      <c r="N5428" t="n">
        <v>-423293000</v>
      </c>
      <c r="O5428">
        <f>D5427</f>
      </c>
      <c r="P5428">
        <f>(E5428-F5428+G5428)/O5428*100</f>
      </c>
      <c r="Q5428">
        <f>H5427</f>
      </c>
      <c r="R5428">
        <f>I5427</f>
      </c>
      <c r="S5428">
        <f>H5428-H5427</f>
      </c>
      <c r="T5428">
        <f>I5428-I5427</f>
      </c>
      <c r="U5428">
        <f>(L5428-K5428)/(2*D5428*0.01)</f>
      </c>
    </row>
    <row r="5429">
      <c r="A5429" t="n">
        <v>2023</v>
      </c>
      <c r="B5429" t="inlineStr">
        <is>
          <t>00149266</t>
        </is>
      </c>
      <c r="C5429" t="inlineStr">
        <is>
          <t>씨앤에이치</t>
        </is>
      </c>
      <c r="D5429" t="n">
        <v>9519373000</v>
      </c>
      <c r="E5429" t="n">
        <v>1825394000</v>
      </c>
      <c r="F5429" t="n">
        <v>3253123000</v>
      </c>
      <c r="G5429" t="n">
        <v>306482000</v>
      </c>
      <c r="H5429" t="n">
        <v>4.185</v>
      </c>
      <c r="I5429" t="n">
        <v>3.3</v>
      </c>
      <c r="J5429" t="n">
        <v>6.385</v>
      </c>
      <c r="K5429" t="n">
        <v>-511507000</v>
      </c>
      <c r="L5429" t="n">
        <v>511507000</v>
      </c>
      <c r="M5429" t="n">
        <v>513203000</v>
      </c>
      <c r="N5429" t="n">
        <v>-451483000</v>
      </c>
      <c r="O5429">
        <f>D5428</f>
      </c>
      <c r="P5429">
        <f>(E5429-F5429+G5429)/O5429*100</f>
      </c>
      <c r="Q5429">
        <f>H5428</f>
      </c>
      <c r="R5429">
        <f>I5428</f>
      </c>
      <c r="S5429">
        <f>H5429-H5428</f>
      </c>
      <c r="T5429">
        <f>I5429-I5428</f>
      </c>
      <c r="U5429">
        <f>(L5429-K5429)/(2*D5429*0.01)</f>
      </c>
    </row>
    <row r="5430">
      <c r="A5430" t="n">
        <v>2024</v>
      </c>
      <c r="B5430" t="inlineStr">
        <is>
          <t>00149266</t>
        </is>
      </c>
      <c r="C5430" t="inlineStr">
        <is>
          <t>씨앤에이치</t>
        </is>
      </c>
      <c r="D5430" t="n">
        <v>7602241000</v>
      </c>
      <c r="E5430" t="n">
        <v>1635315000</v>
      </c>
      <c r="F5430" t="n">
        <v>4024569000</v>
      </c>
      <c r="G5430" t="n">
        <v>310500000</v>
      </c>
      <c r="H5430" t="n">
        <v>3.58</v>
      </c>
      <c r="I5430" t="n">
        <v>3.32</v>
      </c>
      <c r="J5430" t="n">
        <v>6.54</v>
      </c>
      <c r="K5430" t="n">
        <v>-582104000</v>
      </c>
      <c r="L5430" t="n">
        <v>581904000</v>
      </c>
      <c r="M5430" t="n">
        <v>584414000</v>
      </c>
      <c r="N5430" t="n">
        <v>-513173000</v>
      </c>
      <c r="O5430">
        <f>D5429</f>
      </c>
      <c r="P5430">
        <f>(E5430-F5430+G5430)/O5430*100</f>
      </c>
      <c r="Q5430">
        <f>H5429</f>
      </c>
      <c r="R5430">
        <f>I5429</f>
      </c>
      <c r="S5430">
        <f>H5430-H5429</f>
      </c>
      <c r="T5430">
        <f>I5430-I5429</f>
      </c>
      <c r="U5430">
        <f>(L5430-K5430)/(2*D5430*0.01)</f>
      </c>
    </row>
    <row r="5431">
      <c r="A5431" t="n">
        <v>2014</v>
      </c>
      <c r="B5431" t="inlineStr">
        <is>
          <t>00149293</t>
        </is>
      </c>
      <c r="C5431" t="inlineStr">
        <is>
          <t>신한은행</t>
        </is>
      </c>
      <c r="D5431" t="n">
        <v>999623000000</v>
      </c>
      <c r="E5431" t="n">
        <v>99879000000</v>
      </c>
      <c r="F5431" t="n">
        <v>33979000000</v>
      </c>
      <c r="G5431" t="n">
        <v>35250000000</v>
      </c>
      <c r="H5431" t="n">
        <v>4.02</v>
      </c>
      <c r="I5431" t="n">
        <v>2.84</v>
      </c>
    </row>
    <row r="5432">
      <c r="A5432" t="n">
        <v>2015</v>
      </c>
      <c r="B5432" t="inlineStr">
        <is>
          <t>00149293</t>
        </is>
      </c>
      <c r="C5432" t="inlineStr">
        <is>
          <t>신한은행</t>
        </is>
      </c>
      <c r="D5432" t="n">
        <v>1173709000000</v>
      </c>
      <c r="E5432" t="n">
        <v>119239000000</v>
      </c>
      <c r="F5432" t="n">
        <v>47413000000</v>
      </c>
      <c r="G5432" t="n">
        <v>38229000000</v>
      </c>
      <c r="H5432" t="n">
        <v>3.34</v>
      </c>
      <c r="I5432" t="n">
        <v>2.92</v>
      </c>
      <c r="O5432">
        <f>D5431</f>
      </c>
      <c r="P5432">
        <f>(E5432-F5432+G5432)/O5432*100</f>
      </c>
      <c r="Q5432">
        <f>H5431</f>
      </c>
      <c r="R5432">
        <f>I5431</f>
      </c>
      <c r="S5432">
        <f>H5432-H5431</f>
      </c>
      <c r="T5432">
        <f>I5432-I5431</f>
      </c>
    </row>
    <row r="5433">
      <c r="A5433" t="n">
        <v>2016</v>
      </c>
      <c r="B5433" t="inlineStr">
        <is>
          <t>00149293</t>
        </is>
      </c>
      <c r="C5433" t="inlineStr">
        <is>
          <t>신한은행</t>
        </is>
      </c>
      <c r="D5433" t="n">
        <v>1258473000000</v>
      </c>
      <c r="E5433" t="n">
        <v>136566000000</v>
      </c>
      <c r="F5433" t="n">
        <v>52196000000</v>
      </c>
      <c r="G5433" t="n">
        <v>37947000000</v>
      </c>
      <c r="H5433" t="n">
        <v>3.4</v>
      </c>
      <c r="O5433">
        <f>D5432</f>
      </c>
      <c r="P5433">
        <f>(E5433-F5433+G5433)/O5433*100</f>
      </c>
      <c r="Q5433">
        <f>H5432</f>
      </c>
      <c r="S5433">
        <f>H5433-H5432</f>
      </c>
    </row>
    <row r="5434">
      <c r="A5434" t="n">
        <v>2017</v>
      </c>
      <c r="B5434" t="inlineStr">
        <is>
          <t>00149293</t>
        </is>
      </c>
      <c r="C5434" t="inlineStr">
        <is>
          <t>신한은행</t>
        </is>
      </c>
      <c r="D5434" t="n">
        <v>1263698000000</v>
      </c>
      <c r="E5434" t="n">
        <v>128079000000</v>
      </c>
      <c r="F5434" t="n">
        <v>65624000000</v>
      </c>
      <c r="G5434" t="n">
        <v>40998000000</v>
      </c>
      <c r="H5434" t="n">
        <v>3.92</v>
      </c>
      <c r="I5434" t="n">
        <v>2.63</v>
      </c>
      <c r="J5434" t="n">
        <v>9.33</v>
      </c>
      <c r="K5434" t="n">
        <v>-109226000000</v>
      </c>
      <c r="L5434" t="n">
        <v>125770000000</v>
      </c>
      <c r="M5434" t="n">
        <v>126331000000</v>
      </c>
      <c r="N5434" t="n">
        <v>-111638000000</v>
      </c>
      <c r="O5434">
        <f>D5433</f>
      </c>
      <c r="P5434">
        <f>(E5434-F5434+G5434)/O5434*100</f>
      </c>
      <c r="Q5434">
        <f>H5433</f>
      </c>
      <c r="S5434">
        <f>H5434-H5433</f>
      </c>
      <c r="U5434">
        <f>(L5434-K5434)/(2*D5434*0.01)</f>
      </c>
      <c r="V5434">
        <f>(L5434+K5434)/(D5434*0.0001)</f>
      </c>
    </row>
    <row r="5435">
      <c r="A5435" t="n">
        <v>2018</v>
      </c>
      <c r="B5435" t="inlineStr">
        <is>
          <t>00149293</t>
        </is>
      </c>
      <c r="C5435" t="inlineStr">
        <is>
          <t>신한은행</t>
        </is>
      </c>
      <c r="D5435" t="n">
        <v>1370151000000</v>
      </c>
      <c r="E5435" t="n">
        <v>104538000000</v>
      </c>
      <c r="F5435" t="n">
        <v>106995000000</v>
      </c>
      <c r="G5435" t="n">
        <v>44471000000</v>
      </c>
      <c r="H5435" t="n">
        <v>3.18</v>
      </c>
      <c r="I5435" t="n">
        <v>2.33</v>
      </c>
      <c r="J5435" t="n">
        <v>9.9</v>
      </c>
      <c r="K5435" t="n">
        <v>-121918000000</v>
      </c>
      <c r="L5435" t="n">
        <v>140734000000</v>
      </c>
      <c r="M5435" t="n">
        <v>137918000000</v>
      </c>
      <c r="N5435" t="n">
        <v>-120557000000</v>
      </c>
      <c r="O5435">
        <f>D5434</f>
      </c>
      <c r="P5435">
        <f>(E5435-F5435+G5435)/O5435*100</f>
      </c>
      <c r="Q5435">
        <f>H5434</f>
      </c>
      <c r="R5435">
        <f>I5434</f>
      </c>
      <c r="S5435">
        <f>H5435-H5434</f>
      </c>
      <c r="T5435">
        <f>I5435-I5434</f>
      </c>
      <c r="U5435">
        <f>(L5435-K5435)/(2*D5435*0.01)</f>
      </c>
      <c r="V5435">
        <f>(L5435+K5435)/(D5435*0.0001)</f>
      </c>
    </row>
    <row r="5436">
      <c r="A5436" t="n">
        <v>2019</v>
      </c>
      <c r="B5436" t="inlineStr">
        <is>
          <t>00149293</t>
        </is>
      </c>
      <c r="C5436" t="inlineStr">
        <is>
          <t>신한은행</t>
        </is>
      </c>
      <c r="D5436" t="n">
        <v>1502153000000</v>
      </c>
      <c r="E5436" t="n">
        <v>127273000000</v>
      </c>
      <c r="F5436" t="n">
        <v>61050000000</v>
      </c>
      <c r="G5436" t="n">
        <v>42507000000</v>
      </c>
      <c r="H5436" t="n">
        <v>2.92</v>
      </c>
      <c r="I5436" t="n">
        <v>2.33</v>
      </c>
      <c r="J5436" t="n">
        <v>11.1</v>
      </c>
      <c r="K5436" t="n">
        <v>-149945000000</v>
      </c>
      <c r="L5436" t="n">
        <v>175555000000</v>
      </c>
      <c r="M5436" t="n">
        <v>174804000000</v>
      </c>
      <c r="N5436" t="n">
        <v>-151611000000</v>
      </c>
      <c r="O5436">
        <f>D5435</f>
      </c>
      <c r="P5436">
        <f>(E5436-F5436+G5436)/O5436*100</f>
      </c>
      <c r="Q5436">
        <f>H5435</f>
      </c>
      <c r="R5436">
        <f>I5435</f>
      </c>
      <c r="S5436">
        <f>H5436-H5435</f>
      </c>
      <c r="T5436">
        <f>I5436-I5435</f>
      </c>
      <c r="U5436">
        <f>(L5436-K5436)/(2*D5436*0.01)</f>
      </c>
      <c r="V5436">
        <f>(L5436+K5436)/(D5436*0.0001)</f>
      </c>
    </row>
    <row r="5437">
      <c r="A5437" t="n">
        <v>2020</v>
      </c>
      <c r="B5437" t="inlineStr">
        <is>
          <t>00149293</t>
        </is>
      </c>
      <c r="C5437" t="inlineStr">
        <is>
          <t>신한은행</t>
        </is>
      </c>
      <c r="D5437" t="n">
        <v>1583133000000</v>
      </c>
      <c r="E5437" t="n">
        <v>129297000000</v>
      </c>
      <c r="F5437" t="n">
        <v>68020000000</v>
      </c>
      <c r="G5437" t="n">
        <v>42241000000</v>
      </c>
      <c r="H5437" t="n">
        <v>2.98</v>
      </c>
      <c r="I5437" t="n">
        <v>2.21</v>
      </c>
      <c r="J5437" t="n">
        <v>10.7</v>
      </c>
      <c r="K5437" t="n">
        <v>-152648000000</v>
      </c>
      <c r="L5437" t="n">
        <v>178067000000</v>
      </c>
      <c r="M5437" t="n">
        <v>177629000000</v>
      </c>
      <c r="N5437" t="n">
        <v>-155105000000</v>
      </c>
      <c r="O5437">
        <f>D5436</f>
      </c>
      <c r="P5437">
        <f>(E5437-F5437+G5437)/O5437*100</f>
      </c>
      <c r="Q5437">
        <f>H5436</f>
      </c>
      <c r="R5437">
        <f>I5436</f>
      </c>
      <c r="S5437">
        <f>H5437-H5436</f>
      </c>
      <c r="T5437">
        <f>I5437-I5436</f>
      </c>
      <c r="U5437">
        <f>(L5437-K5437)/(2*D5437*0.01)</f>
      </c>
      <c r="V5437">
        <f>(L5437+K5437)/(D5437*0.0001)</f>
      </c>
    </row>
    <row r="5438">
      <c r="A5438" t="n">
        <v>2021</v>
      </c>
      <c r="B5438" t="inlineStr">
        <is>
          <t>00149293</t>
        </is>
      </c>
      <c r="C5438" t="inlineStr">
        <is>
          <t>신한은행</t>
        </is>
      </c>
      <c r="D5438" t="n">
        <v>1594573000000</v>
      </c>
      <c r="E5438" t="n">
        <v>127003000000</v>
      </c>
      <c r="F5438" t="n">
        <v>96374000000</v>
      </c>
      <c r="G5438" t="n">
        <v>48209000000</v>
      </c>
      <c r="H5438" t="n">
        <v>3.48</v>
      </c>
      <c r="I5438" t="n">
        <v>2.29</v>
      </c>
      <c r="J5438" t="n">
        <v>10.3</v>
      </c>
      <c r="K5438" t="n">
        <v>-146684000000</v>
      </c>
      <c r="L5438" t="n">
        <v>170311000000</v>
      </c>
      <c r="M5438" t="n">
        <v>170628000000</v>
      </c>
      <c r="N5438" t="n">
        <v>-149607000000</v>
      </c>
      <c r="O5438">
        <f>D5437</f>
      </c>
      <c r="P5438">
        <f>(E5438-F5438+G5438)/O5438*100</f>
      </c>
      <c r="Q5438">
        <f>H5437</f>
      </c>
      <c r="R5438">
        <f>I5437</f>
      </c>
      <c r="S5438">
        <f>H5438-H5437</f>
      </c>
      <c r="T5438">
        <f>I5438-I5437</f>
      </c>
      <c r="U5438">
        <f>(L5438-K5438)/(2*D5438*0.01)</f>
      </c>
      <c r="V5438">
        <f>(L5438+K5438)/(D5438*0.0001)</f>
      </c>
    </row>
    <row r="5439">
      <c r="A5439" t="n">
        <v>2022</v>
      </c>
      <c r="B5439" t="inlineStr">
        <is>
          <t>00149293</t>
        </is>
      </c>
      <c r="C5439" t="inlineStr">
        <is>
          <t>신한은행</t>
        </is>
      </c>
      <c r="D5439" t="n">
        <v>1395869000000</v>
      </c>
      <c r="E5439" t="n">
        <v>123323000000</v>
      </c>
      <c r="F5439" t="n">
        <v>83570000000</v>
      </c>
      <c r="G5439" t="n">
        <v>52907000000</v>
      </c>
      <c r="H5439" t="n">
        <v>5.83</v>
      </c>
      <c r="I5439" t="n">
        <v>2.36</v>
      </c>
      <c r="J5439" t="n">
        <v>9.300000000000001</v>
      </c>
      <c r="K5439" t="n">
        <v>-113751000000</v>
      </c>
      <c r="L5439" t="n">
        <v>130445000000</v>
      </c>
      <c r="M5439" t="n">
        <v>133804000000</v>
      </c>
      <c r="N5439" t="n">
        <v>-118430000000</v>
      </c>
      <c r="O5439">
        <f>D5438</f>
      </c>
      <c r="P5439">
        <f>(E5439-F5439+G5439)/O5439*100</f>
      </c>
      <c r="Q5439">
        <f>H5438</f>
      </c>
      <c r="R5439">
        <f>I5438</f>
      </c>
      <c r="S5439">
        <f>H5439-H5438</f>
      </c>
      <c r="T5439">
        <f>I5439-I5438</f>
      </c>
      <c r="U5439">
        <f>(L5439-K5439)/(2*D5439*0.01)</f>
      </c>
      <c r="V5439">
        <f>(L5439+K5439)/(D5439*0.0001)</f>
      </c>
    </row>
    <row r="5440">
      <c r="A5440" t="n">
        <v>2023</v>
      </c>
      <c r="B5440" t="inlineStr">
        <is>
          <t>00149293</t>
        </is>
      </c>
      <c r="C5440" t="inlineStr">
        <is>
          <t>신한은행</t>
        </is>
      </c>
      <c r="D5440" t="n">
        <v>1618969000000</v>
      </c>
      <c r="E5440" t="n">
        <v>109359000000</v>
      </c>
      <c r="F5440" t="n">
        <v>156992000000</v>
      </c>
      <c r="G5440" t="n">
        <v>75589000000</v>
      </c>
      <c r="H5440" t="n">
        <v>5.1</v>
      </c>
      <c r="I5440" t="n">
        <v>2.24</v>
      </c>
      <c r="J5440" t="n">
        <v>9.9</v>
      </c>
      <c r="K5440" t="n">
        <v>-141202000000</v>
      </c>
      <c r="L5440" t="n">
        <v>163170000000</v>
      </c>
      <c r="M5440" t="n">
        <v>166325000000</v>
      </c>
      <c r="N5440" t="n">
        <v>-146187000000</v>
      </c>
      <c r="O5440">
        <f>D5439</f>
      </c>
      <c r="P5440">
        <f>(E5440-F5440+G5440)/O5440*100</f>
      </c>
      <c r="Q5440">
        <f>H5439</f>
      </c>
      <c r="R5440">
        <f>I5439</f>
      </c>
      <c r="S5440">
        <f>H5440-H5439</f>
      </c>
      <c r="T5440">
        <f>I5440-I5439</f>
      </c>
      <c r="U5440">
        <f>(L5440-K5440)/(2*D5440*0.01)</f>
      </c>
      <c r="V5440">
        <f>(L5440+K5440)/(D5440*0.0001)</f>
      </c>
    </row>
    <row r="5441">
      <c r="A5441" t="n">
        <v>2024</v>
      </c>
      <c r="B5441" t="inlineStr">
        <is>
          <t>00149293</t>
        </is>
      </c>
      <c r="C5441" t="inlineStr">
        <is>
          <t>신한은행</t>
        </is>
      </c>
      <c r="D5441" t="n">
        <v>1701155000000</v>
      </c>
      <c r="E5441" t="n">
        <v>115697000000</v>
      </c>
      <c r="F5441" t="n">
        <v>88218000000</v>
      </c>
      <c r="G5441" t="n">
        <v>79060000000</v>
      </c>
      <c r="H5441" t="n">
        <v>4.45</v>
      </c>
      <c r="I5441" t="n">
        <v>2.4</v>
      </c>
      <c r="J5441" t="n">
        <v>9</v>
      </c>
      <c r="K5441" t="n">
        <v>-133999000000</v>
      </c>
      <c r="L5441" t="n">
        <v>153819000000</v>
      </c>
      <c r="M5441" t="n">
        <v>160944000000</v>
      </c>
      <c r="N5441" t="n">
        <v>-142581000000</v>
      </c>
      <c r="O5441">
        <f>D5440</f>
      </c>
      <c r="P5441">
        <f>(E5441-F5441+G5441)/O5441*100</f>
      </c>
      <c r="Q5441">
        <f>H5440</f>
      </c>
      <c r="R5441">
        <f>I5440</f>
      </c>
      <c r="S5441">
        <f>H5441-H5440</f>
      </c>
      <c r="T5441">
        <f>I5441-I5440</f>
      </c>
      <c r="U5441">
        <f>(L5441-K5441)/(2*D5441*0.01)</f>
      </c>
      <c r="V5441">
        <f>(L5441+K5441)/(D5441*0.0001)</f>
      </c>
    </row>
    <row r="5442">
      <c r="A5442" t="n">
        <v>2025</v>
      </c>
      <c r="B5442" t="inlineStr">
        <is>
          <t>00149293</t>
        </is>
      </c>
      <c r="C5442" t="inlineStr">
        <is>
          <t>신한은행</t>
        </is>
      </c>
      <c r="D5442" t="n">
        <v>1685740000000</v>
      </c>
      <c r="E5442" t="n">
        <v>115802000000</v>
      </c>
      <c r="F5442" t="n">
        <v>200120000000</v>
      </c>
      <c r="G5442" t="n">
        <v>69365000000</v>
      </c>
      <c r="H5442" t="n">
        <v>4.85</v>
      </c>
      <c r="I5442" t="n">
        <v>2.66</v>
      </c>
      <c r="J5442" t="n">
        <v>9.1</v>
      </c>
      <c r="K5442" t="n">
        <v>-139502000000</v>
      </c>
      <c r="L5442" t="n">
        <v>160262000000</v>
      </c>
      <c r="M5442" t="n">
        <v>162380000000</v>
      </c>
      <c r="N5442" t="n">
        <v>-143686000000</v>
      </c>
      <c r="O5442">
        <f>D5441</f>
      </c>
      <c r="P5442">
        <f>(E5442-F5442+G5442)/O5442*100</f>
      </c>
      <c r="Q5442">
        <f>H5441</f>
      </c>
      <c r="R5442">
        <f>I5441</f>
      </c>
      <c r="S5442">
        <f>H5442-H5441</f>
      </c>
      <c r="T5442">
        <f>I5442-I5441</f>
      </c>
      <c r="U5442">
        <f>(L5442-K5442)/(2*D5442*0.01)</f>
      </c>
      <c r="V5442">
        <f>(L5442+K5442)/(D5442*0.0001)</f>
      </c>
    </row>
    <row r="5443">
      <c r="A5443" t="n">
        <v>2014</v>
      </c>
      <c r="B5443" t="inlineStr">
        <is>
          <t>00149345</t>
        </is>
      </c>
      <c r="C5443" t="inlineStr">
        <is>
          <t>조흥</t>
        </is>
      </c>
      <c r="D5443" t="n">
        <v>4200911000</v>
      </c>
      <c r="E5443" t="n">
        <v>598682000</v>
      </c>
      <c r="F5443" t="n">
        <v>314437000</v>
      </c>
      <c r="G5443" t="n">
        <v>121617000</v>
      </c>
      <c r="H5443" t="n">
        <v>3.03</v>
      </c>
      <c r="I5443" t="n">
        <v>4.5</v>
      </c>
      <c r="J5443" t="n">
        <v>11.209</v>
      </c>
      <c r="K5443" t="n">
        <v>-213510000</v>
      </c>
      <c r="L5443" t="n">
        <v>241998000</v>
      </c>
      <c r="M5443" t="n">
        <v>236330000</v>
      </c>
      <c r="N5443" t="n">
        <v>-212878000</v>
      </c>
      <c r="U5443">
        <f>(L5443-K5443)/(2*D5443*0.01)</f>
      </c>
      <c r="V5443">
        <f>(L5443+K5443)/(D5443*0.0001)</f>
      </c>
    </row>
    <row r="5444">
      <c r="A5444" t="n">
        <v>2015</v>
      </c>
      <c r="B5444" t="inlineStr">
        <is>
          <t>00149345</t>
        </is>
      </c>
      <c r="C5444" t="inlineStr">
        <is>
          <t>조흥</t>
        </is>
      </c>
      <c r="D5444" t="n">
        <v>4436196000</v>
      </c>
      <c r="E5444" t="n">
        <v>652493000</v>
      </c>
      <c r="F5444" t="n">
        <v>543062000</v>
      </c>
      <c r="G5444" t="n">
        <v>104938000</v>
      </c>
      <c r="H5444" t="n">
        <v>2.78</v>
      </c>
      <c r="I5444" t="n">
        <v>4</v>
      </c>
      <c r="J5444" t="n">
        <v>11.707</v>
      </c>
      <c r="K5444" t="n">
        <v>-227447000</v>
      </c>
      <c r="L5444" t="n">
        <v>258366000</v>
      </c>
      <c r="M5444" t="n">
        <v>252910000</v>
      </c>
      <c r="N5444" t="n">
        <v>-227267000</v>
      </c>
      <c r="O5444">
        <f>D5443</f>
      </c>
      <c r="P5444">
        <f>(E5444-F5444+G5444)/O5444*100</f>
      </c>
      <c r="Q5444">
        <f>H5443</f>
      </c>
      <c r="R5444">
        <f>I5443</f>
      </c>
      <c r="S5444">
        <f>H5444-H5443</f>
      </c>
      <c r="T5444">
        <f>I5444-I5443</f>
      </c>
      <c r="U5444">
        <f>(L5444-K5444)/(2*D5444*0.01)</f>
      </c>
      <c r="V5444">
        <f>(L5444+K5444)/(D5444*0.0001)</f>
      </c>
    </row>
    <row r="5445">
      <c r="A5445" t="n">
        <v>2016</v>
      </c>
      <c r="B5445" t="inlineStr">
        <is>
          <t>00149345</t>
        </is>
      </c>
      <c r="C5445" t="inlineStr">
        <is>
          <t>조흥</t>
        </is>
      </c>
      <c r="D5445" t="n">
        <v>5019518000</v>
      </c>
      <c r="E5445" t="n">
        <v>725116000</v>
      </c>
      <c r="F5445" t="n">
        <v>491578000</v>
      </c>
      <c r="G5445" t="n">
        <v>97794000</v>
      </c>
      <c r="H5445" t="n">
        <v>2.8</v>
      </c>
      <c r="I5445" t="n">
        <v>4</v>
      </c>
      <c r="J5445" t="n">
        <v>12.558</v>
      </c>
      <c r="K5445" t="n">
        <v>-277822000</v>
      </c>
      <c r="L5445" t="n">
        <v>317284000</v>
      </c>
      <c r="M5445" t="n">
        <v>310689000</v>
      </c>
      <c r="N5445" t="n">
        <v>-277697000</v>
      </c>
      <c r="O5445">
        <f>D5444</f>
      </c>
      <c r="P5445">
        <f>(E5445-F5445+G5445)/O5445*100</f>
      </c>
      <c r="Q5445">
        <f>H5444</f>
      </c>
      <c r="R5445">
        <f>I5444</f>
      </c>
      <c r="S5445">
        <f>H5445-H5444</f>
      </c>
      <c r="T5445">
        <f>I5445-I5444</f>
      </c>
      <c r="U5445">
        <f>(L5445-K5445)/(2*D5445*0.01)</f>
      </c>
      <c r="V5445">
        <f>(L5445+K5445)/(D5445*0.0001)</f>
      </c>
    </row>
    <row r="5446">
      <c r="A5446" t="n">
        <v>2017</v>
      </c>
      <c r="B5446" t="inlineStr">
        <is>
          <t>00149345</t>
        </is>
      </c>
      <c r="C5446" t="inlineStr">
        <is>
          <t>조흥</t>
        </is>
      </c>
      <c r="D5446" t="n">
        <v>6609084000</v>
      </c>
      <c r="E5446" t="n">
        <v>911987000</v>
      </c>
      <c r="F5446" t="n">
        <v>761993000</v>
      </c>
      <c r="G5446" t="n">
        <v>107944000</v>
      </c>
      <c r="H5446" t="n">
        <v>3.21</v>
      </c>
      <c r="I5446" t="n">
        <v>5.7</v>
      </c>
      <c r="J5446" t="n">
        <v>13.465</v>
      </c>
      <c r="K5446" t="n">
        <v>-449241000</v>
      </c>
      <c r="L5446" t="n">
        <v>517928000</v>
      </c>
      <c r="M5446" t="n">
        <v>500765000</v>
      </c>
      <c r="N5446" t="n">
        <v>-444039000</v>
      </c>
      <c r="O5446">
        <f>D5445</f>
      </c>
      <c r="P5446">
        <f>(E5446-F5446+G5446)/O5446*100</f>
      </c>
      <c r="Q5446">
        <f>H5445</f>
      </c>
      <c r="R5446">
        <f>I5445</f>
      </c>
      <c r="S5446">
        <f>H5446-H5445</f>
      </c>
      <c r="T5446">
        <f>I5446-I5445</f>
      </c>
      <c r="U5446">
        <f>(L5446-K5446)/(2*D5446*0.01)</f>
      </c>
      <c r="V5446">
        <f>(L5446+K5446)/(D5446*0.0001)</f>
      </c>
    </row>
    <row r="5447">
      <c r="A5447" t="n">
        <v>2018</v>
      </c>
      <c r="B5447" t="inlineStr">
        <is>
          <t>00149345</t>
        </is>
      </c>
      <c r="C5447" t="inlineStr">
        <is>
          <t>조흥</t>
        </is>
      </c>
      <c r="D5447" t="n">
        <v>6573780000</v>
      </c>
      <c r="E5447" t="n">
        <v>1390836000</v>
      </c>
      <c r="F5447" t="n">
        <v>665041000</v>
      </c>
      <c r="G5447" t="n">
        <v>186423000</v>
      </c>
      <c r="H5447" t="n">
        <v>2.72</v>
      </c>
      <c r="I5447" t="n">
        <v>4</v>
      </c>
      <c r="J5447" t="n">
        <v>8.256500000000001</v>
      </c>
      <c r="K5447" t="n">
        <v>-442659000</v>
      </c>
      <c r="L5447" t="n">
        <v>508868000</v>
      </c>
      <c r="M5447" t="n">
        <v>497870000</v>
      </c>
      <c r="N5447" t="n">
        <v>-442159000</v>
      </c>
      <c r="O5447">
        <f>D5446</f>
      </c>
      <c r="P5447">
        <f>(E5447-F5447+G5447)/O5447*100</f>
      </c>
      <c r="Q5447">
        <f>H5446</f>
      </c>
      <c r="R5447">
        <f>I5446</f>
      </c>
      <c r="S5447">
        <f>H5447-H5446</f>
      </c>
      <c r="T5447">
        <f>I5447-I5446</f>
      </c>
      <c r="U5447">
        <f>(L5447-K5447)/(2*D5447*0.01)</f>
      </c>
      <c r="V5447">
        <f>(L5447+K5447)/(D5447*0.0001)</f>
      </c>
    </row>
    <row r="5448">
      <c r="A5448" t="n">
        <v>2019</v>
      </c>
      <c r="B5448" t="inlineStr">
        <is>
          <t>00149345</t>
        </is>
      </c>
      <c r="C5448" t="inlineStr">
        <is>
          <t>조흥</t>
        </is>
      </c>
      <c r="D5448" t="n">
        <v>7602576000</v>
      </c>
      <c r="E5448" t="n">
        <v>1264282000</v>
      </c>
      <c r="F5448" t="n">
        <v>672907000</v>
      </c>
      <c r="G5448" t="n">
        <v>153987000</v>
      </c>
      <c r="H5448" t="n">
        <v>2.38</v>
      </c>
      <c r="I5448" t="n">
        <v>4</v>
      </c>
      <c r="J5448" t="n">
        <v>8.984400000000001</v>
      </c>
      <c r="K5448" t="n">
        <v>-562961000</v>
      </c>
      <c r="L5448" t="n">
        <v>651145000</v>
      </c>
      <c r="M5448" t="n">
        <v>634588000</v>
      </c>
      <c r="N5448" t="n">
        <v>-560473000</v>
      </c>
      <c r="O5448">
        <f>D5447</f>
      </c>
      <c r="P5448">
        <f>(E5448-F5448+G5448)/O5448*100</f>
      </c>
      <c r="Q5448">
        <f>H5447</f>
      </c>
      <c r="R5448">
        <f>I5447</f>
      </c>
      <c r="S5448">
        <f>H5448-H5447</f>
      </c>
      <c r="T5448">
        <f>I5448-I5447</f>
      </c>
      <c r="U5448">
        <f>(L5448-K5448)/(2*D5448*0.01)</f>
      </c>
      <c r="V5448">
        <f>(L5448+K5448)/(D5448*0.0001)</f>
      </c>
    </row>
    <row r="5449">
      <c r="A5449" t="n">
        <v>2020</v>
      </c>
      <c r="B5449" t="inlineStr">
        <is>
          <t>00149345</t>
        </is>
      </c>
      <c r="C5449" t="inlineStr">
        <is>
          <t>조흥</t>
        </is>
      </c>
      <c r="D5449" t="n">
        <v>8941793000</v>
      </c>
      <c r="E5449" t="n">
        <v>1442586000</v>
      </c>
      <c r="F5449" t="n">
        <v>505222000</v>
      </c>
      <c r="G5449" t="n">
        <v>159134000</v>
      </c>
      <c r="H5449" t="n">
        <v>2.45</v>
      </c>
      <c r="I5449" t="n">
        <v>4</v>
      </c>
      <c r="J5449" t="n">
        <v>9.4497</v>
      </c>
      <c r="K5449" t="n">
        <v>-686306000</v>
      </c>
      <c r="L5449" t="n">
        <v>798457000</v>
      </c>
      <c r="M5449" t="n">
        <v>778583000</v>
      </c>
      <c r="N5449" t="n">
        <v>-683659000</v>
      </c>
      <c r="O5449">
        <f>D5448</f>
      </c>
      <c r="P5449">
        <f>(E5449-F5449+G5449)/O5449*100</f>
      </c>
      <c r="Q5449">
        <f>H5448</f>
      </c>
      <c r="R5449">
        <f>I5448</f>
      </c>
      <c r="S5449">
        <f>H5449-H5448</f>
      </c>
      <c r="T5449">
        <f>I5449-I5448</f>
      </c>
      <c r="U5449">
        <f>(L5449-K5449)/(2*D5449*0.01)</f>
      </c>
      <c r="V5449">
        <f>(L5449+K5449)/(D5449*0.0001)</f>
      </c>
    </row>
    <row r="5450">
      <c r="A5450" t="n">
        <v>2021</v>
      </c>
      <c r="B5450" t="inlineStr">
        <is>
          <t>00149345</t>
        </is>
      </c>
      <c r="C5450" t="inlineStr">
        <is>
          <t>조흥</t>
        </is>
      </c>
      <c r="D5450" t="n">
        <v>10557367000</v>
      </c>
      <c r="E5450" t="n">
        <v>1759060000</v>
      </c>
      <c r="F5450" t="n">
        <v>229381000</v>
      </c>
      <c r="G5450" t="n">
        <v>191487000</v>
      </c>
      <c r="H5450" t="n">
        <v>3.15</v>
      </c>
      <c r="I5450" t="n">
        <v>4</v>
      </c>
      <c r="J5450" t="n">
        <v>9.463100000000001</v>
      </c>
      <c r="K5450" t="n">
        <v>-909902000</v>
      </c>
      <c r="L5450" t="n">
        <v>909902000</v>
      </c>
      <c r="M5450" t="n">
        <v>893722000</v>
      </c>
      <c r="N5450" t="n">
        <v>-782947000</v>
      </c>
      <c r="O5450">
        <f>D5449</f>
      </c>
      <c r="P5450">
        <f>(E5450-F5450+G5450)/O5450*100</f>
      </c>
      <c r="Q5450">
        <f>H5449</f>
      </c>
      <c r="R5450">
        <f>I5449</f>
      </c>
      <c r="S5450">
        <f>H5450-H5449</f>
      </c>
      <c r="T5450">
        <f>I5450-I5449</f>
      </c>
      <c r="U5450">
        <f>(L5450-K5450)/(2*D5450*0.01)</f>
      </c>
    </row>
    <row r="5451">
      <c r="A5451" t="n">
        <v>2022</v>
      </c>
      <c r="B5451" t="inlineStr">
        <is>
          <t>00149345</t>
        </is>
      </c>
      <c r="C5451" t="inlineStr">
        <is>
          <t>조흥</t>
        </is>
      </c>
      <c r="D5451" t="n">
        <v>9437340000</v>
      </c>
      <c r="E5451" t="n">
        <v>1880514000</v>
      </c>
      <c r="F5451" t="n">
        <v>1779285000</v>
      </c>
      <c r="G5451" t="n">
        <v>282230000</v>
      </c>
      <c r="H5451" t="n">
        <v>5.78</v>
      </c>
      <c r="I5451" t="n">
        <v>4</v>
      </c>
      <c r="J5451" t="n">
        <v>8.2125</v>
      </c>
      <c r="K5451" t="n">
        <v>-708832000</v>
      </c>
      <c r="L5451" t="n">
        <v>708832000</v>
      </c>
      <c r="M5451" t="n">
        <v>715610000</v>
      </c>
      <c r="N5451" t="n">
        <v>-634600000</v>
      </c>
      <c r="O5451">
        <f>D5450</f>
      </c>
      <c r="P5451">
        <f>(E5451-F5451+G5451)/O5451*100</f>
      </c>
      <c r="Q5451">
        <f>H5450</f>
      </c>
      <c r="R5451">
        <f>I5450</f>
      </c>
      <c r="S5451">
        <f>H5451-H5450</f>
      </c>
      <c r="T5451">
        <f>I5451-I5450</f>
      </c>
      <c r="U5451">
        <f>(L5451-K5451)/(2*D5451*0.01)</f>
      </c>
    </row>
    <row r="5452">
      <c r="A5452" t="n">
        <v>2023</v>
      </c>
      <c r="B5452" t="inlineStr">
        <is>
          <t>00149345</t>
        </is>
      </c>
      <c r="C5452" t="inlineStr">
        <is>
          <t>조흥</t>
        </is>
      </c>
      <c r="D5452" t="n">
        <v>11908747000</v>
      </c>
      <c r="E5452" t="n">
        <v>2008290000</v>
      </c>
      <c r="F5452" t="n">
        <v>1177940000</v>
      </c>
      <c r="G5452" t="n">
        <v>478926000</v>
      </c>
      <c r="H5452" t="n">
        <v>5.06</v>
      </c>
      <c r="I5452" t="n">
        <v>3.7</v>
      </c>
      <c r="J5452" t="n">
        <v>9.164999999999999</v>
      </c>
      <c r="K5452" t="n">
        <v>-1117588000</v>
      </c>
      <c r="L5452" t="n">
        <v>1217920000</v>
      </c>
      <c r="M5452" t="n">
        <v>1228006000</v>
      </c>
      <c r="N5452" t="n">
        <v>-1136128000</v>
      </c>
      <c r="O5452">
        <f>D5451</f>
      </c>
      <c r="P5452">
        <f>(E5452-F5452+G5452)/O5452*100</f>
      </c>
      <c r="Q5452">
        <f>H5451</f>
      </c>
      <c r="R5452">
        <f>I5451</f>
      </c>
      <c r="S5452">
        <f>H5452-H5451</f>
      </c>
      <c r="T5452">
        <f>I5452-I5451</f>
      </c>
      <c r="U5452">
        <f>(L5452-K5452)/(2*D5452*0.01)</f>
      </c>
      <c r="V5452">
        <f>(L5452+K5452)/(D5452*0.0001)</f>
      </c>
    </row>
    <row r="5453">
      <c r="A5453" t="n">
        <v>2024</v>
      </c>
      <c r="B5453" t="inlineStr">
        <is>
          <t>00149345</t>
        </is>
      </c>
      <c r="C5453" t="inlineStr">
        <is>
          <t>조흥</t>
        </is>
      </c>
      <c r="D5453" t="n">
        <v>14673018000</v>
      </c>
      <c r="E5453" t="n">
        <v>2733282000</v>
      </c>
      <c r="F5453" t="n">
        <v>1654216000</v>
      </c>
      <c r="G5453" t="n">
        <v>566873000</v>
      </c>
      <c r="H5453" t="n">
        <v>4.51</v>
      </c>
      <c r="I5453" t="n">
        <v>3.9</v>
      </c>
      <c r="J5453" t="n">
        <v>9.539999999999999</v>
      </c>
      <c r="K5453" t="n">
        <v>-1502250000</v>
      </c>
      <c r="L5453" t="n">
        <v>1799228000</v>
      </c>
      <c r="M5453" t="n">
        <v>1660611000</v>
      </c>
      <c r="N5453" t="n">
        <v>-1525444000</v>
      </c>
      <c r="O5453">
        <f>D5452</f>
      </c>
      <c r="P5453">
        <f>(E5453-F5453+G5453)/O5453*100</f>
      </c>
      <c r="Q5453">
        <f>H5452</f>
      </c>
      <c r="R5453">
        <f>I5452</f>
      </c>
      <c r="S5453">
        <f>H5453-H5452</f>
      </c>
      <c r="T5453">
        <f>I5453-I5452</f>
      </c>
      <c r="U5453">
        <f>(L5453-K5453)/(2*D5453*0.01)</f>
      </c>
      <c r="V5453">
        <f>(L5453+K5453)/(D5453*0.0001)</f>
      </c>
    </row>
    <row r="5454">
      <c r="A5454" t="n">
        <v>2025</v>
      </c>
      <c r="B5454" t="inlineStr">
        <is>
          <t>00149345</t>
        </is>
      </c>
      <c r="C5454" t="inlineStr">
        <is>
          <t>조흥</t>
        </is>
      </c>
      <c r="D5454" t="n">
        <v>18355886000</v>
      </c>
      <c r="E5454" t="n">
        <v>3213842000</v>
      </c>
      <c r="F5454" t="n">
        <v>742925000</v>
      </c>
      <c r="G5454" t="n">
        <v>658453000</v>
      </c>
      <c r="H5454" t="n">
        <v>4.745</v>
      </c>
      <c r="I5454" t="n">
        <v>3.9</v>
      </c>
      <c r="J5454" t="n">
        <v>9.539999999999999</v>
      </c>
      <c r="K5454" t="n">
        <v>-7402996000</v>
      </c>
      <c r="L5454" t="n">
        <v>8870052000</v>
      </c>
      <c r="M5454" t="n">
        <v>8896904000</v>
      </c>
      <c r="N5454" t="n">
        <v>-7546676000</v>
      </c>
      <c r="O5454">
        <f>D5453</f>
      </c>
      <c r="P5454">
        <f>(E5454-F5454+G5454)/O5454*100</f>
      </c>
      <c r="Q5454">
        <f>H5453</f>
      </c>
      <c r="R5454">
        <f>I5453</f>
      </c>
      <c r="S5454">
        <f>H5454-H5453</f>
      </c>
      <c r="T5454">
        <f>I5454-I5453</f>
      </c>
    </row>
    <row r="5455">
      <c r="A5455" t="n">
        <v>2014</v>
      </c>
      <c r="B5455" t="inlineStr">
        <is>
          <t>00149354</t>
        </is>
      </c>
      <c r="C5455" t="inlineStr">
        <is>
          <t>종근당홀딩스</t>
        </is>
      </c>
      <c r="D5455" t="n">
        <v>10543107000</v>
      </c>
    </row>
    <row r="5456">
      <c r="A5456" t="n">
        <v>2015</v>
      </c>
      <c r="B5456" t="inlineStr">
        <is>
          <t>00149354</t>
        </is>
      </c>
      <c r="C5456" t="inlineStr">
        <is>
          <t>종근당홀딩스</t>
        </is>
      </c>
      <c r="D5456" t="n">
        <v>14679566000</v>
      </c>
      <c r="O5456">
        <f>D5455</f>
      </c>
    </row>
    <row r="5457">
      <c r="A5457" t="n">
        <v>2016</v>
      </c>
      <c r="B5457" t="inlineStr">
        <is>
          <t>00149354</t>
        </is>
      </c>
      <c r="C5457" t="inlineStr">
        <is>
          <t>종근당홀딩스</t>
        </is>
      </c>
      <c r="D5457" t="n">
        <v>28050100000</v>
      </c>
      <c r="O5457">
        <f>D5456</f>
      </c>
    </row>
    <row r="5458">
      <c r="A5458" t="n">
        <v>2017</v>
      </c>
      <c r="B5458" t="inlineStr">
        <is>
          <t>00149354</t>
        </is>
      </c>
      <c r="C5458" t="inlineStr">
        <is>
          <t>종근당홀딩스</t>
        </is>
      </c>
      <c r="D5458" t="n">
        <v>23706565000</v>
      </c>
      <c r="O5458">
        <f>D5457</f>
      </c>
    </row>
    <row r="5459">
      <c r="A5459" t="n">
        <v>2018</v>
      </c>
      <c r="B5459" t="inlineStr">
        <is>
          <t>00149354</t>
        </is>
      </c>
      <c r="C5459" t="inlineStr">
        <is>
          <t>종근당홀딩스</t>
        </is>
      </c>
      <c r="D5459" t="n">
        <v>26293201000</v>
      </c>
      <c r="O5459">
        <f>D5458</f>
      </c>
    </row>
    <row r="5460">
      <c r="A5460" t="n">
        <v>2014</v>
      </c>
      <c r="B5460" t="inlineStr">
        <is>
          <t>00149594</t>
        </is>
      </c>
      <c r="C5460" t="inlineStr">
        <is>
          <t>한국캐피탈</t>
        </is>
      </c>
      <c r="D5460" t="n">
        <v>2574384000</v>
      </c>
      <c r="E5460" t="n">
        <v>701641000</v>
      </c>
      <c r="F5460" t="n">
        <v>236250000</v>
      </c>
      <c r="G5460" t="n">
        <v>77471000</v>
      </c>
      <c r="H5460" t="n">
        <v>3.24</v>
      </c>
      <c r="I5460" t="n">
        <v>5</v>
      </c>
      <c r="K5460" t="n">
        <v>-187720000</v>
      </c>
      <c r="L5460" t="n">
        <v>215523000</v>
      </c>
      <c r="M5460" t="n">
        <v>209792000</v>
      </c>
      <c r="N5460" t="n">
        <v>-186636000</v>
      </c>
      <c r="U5460">
        <f>(L5460-K5460)/(2*D5460*0.01)</f>
      </c>
      <c r="V5460">
        <f>(L5460+K5460)/(D5460*0.0001)</f>
      </c>
    </row>
    <row r="5461">
      <c r="A5461" t="n">
        <v>2015</v>
      </c>
      <c r="B5461" t="inlineStr">
        <is>
          <t>00149594</t>
        </is>
      </c>
      <c r="C5461" t="inlineStr">
        <is>
          <t>한국캐피탈</t>
        </is>
      </c>
      <c r="D5461" t="n">
        <v>2912479000</v>
      </c>
      <c r="E5461" t="n">
        <v>782962000</v>
      </c>
      <c r="F5461" t="n">
        <v>421244000</v>
      </c>
      <c r="G5461" t="n">
        <v>78625000</v>
      </c>
      <c r="H5461" t="n">
        <v>2.91</v>
      </c>
      <c r="I5461" t="n">
        <v>4.5</v>
      </c>
      <c r="K5461" t="n">
        <v>-215987000</v>
      </c>
      <c r="L5461" t="n">
        <v>247721000</v>
      </c>
      <c r="M5461" t="n">
        <v>241509000</v>
      </c>
      <c r="N5461" t="n">
        <v>-215043000</v>
      </c>
      <c r="O5461">
        <f>D5460</f>
      </c>
      <c r="P5461">
        <f>(E5461-F5461+G5461)/O5461*100</f>
      </c>
      <c r="Q5461">
        <f>H5460</f>
      </c>
      <c r="R5461">
        <f>I5460</f>
      </c>
      <c r="S5461">
        <f>H5461-H5460</f>
      </c>
      <c r="T5461">
        <f>I5461-I5460</f>
      </c>
      <c r="U5461">
        <f>(L5461-K5461)/(2*D5461*0.01)</f>
      </c>
      <c r="V5461">
        <f>(L5461+K5461)/(D5461*0.0001)</f>
      </c>
    </row>
    <row r="5462">
      <c r="A5462" t="n">
        <v>2016</v>
      </c>
      <c r="B5462" t="inlineStr">
        <is>
          <t>00149594</t>
        </is>
      </c>
      <c r="C5462" t="inlineStr">
        <is>
          <t>한국캐피탈</t>
        </is>
      </c>
      <c r="D5462" t="n">
        <v>3791050000</v>
      </c>
      <c r="E5462" t="n">
        <v>773181000</v>
      </c>
      <c r="F5462" t="n">
        <v>87958000</v>
      </c>
      <c r="G5462" t="n">
        <v>82382000</v>
      </c>
      <c r="H5462" t="n">
        <v>2.87</v>
      </c>
      <c r="I5462" t="n">
        <v>4.5</v>
      </c>
      <c r="K5462" t="n">
        <v>-267333000</v>
      </c>
      <c r="L5462" t="n">
        <v>305930000</v>
      </c>
      <c r="M5462" t="n">
        <v>298149000</v>
      </c>
      <c r="N5462" t="n">
        <v>-266070000</v>
      </c>
      <c r="O5462">
        <f>D5461</f>
      </c>
      <c r="P5462">
        <f>(E5462-F5462+G5462)/O5462*100</f>
      </c>
      <c r="Q5462">
        <f>H5461</f>
      </c>
      <c r="R5462">
        <f>I5461</f>
      </c>
      <c r="S5462">
        <f>H5462-H5461</f>
      </c>
      <c r="T5462">
        <f>I5462-I5461</f>
      </c>
      <c r="U5462">
        <f>(L5462-K5462)/(2*D5462*0.01)</f>
      </c>
      <c r="V5462">
        <f>(L5462+K5462)/(D5462*0.0001)</f>
      </c>
    </row>
    <row r="5463">
      <c r="A5463" t="n">
        <v>2017</v>
      </c>
      <c r="B5463" t="inlineStr">
        <is>
          <t>00149594</t>
        </is>
      </c>
      <c r="C5463" t="inlineStr">
        <is>
          <t>한국캐피탈</t>
        </is>
      </c>
      <c r="D5463" t="n">
        <v>4102911000</v>
      </c>
      <c r="E5463" t="n">
        <v>788574000</v>
      </c>
      <c r="F5463" t="n">
        <v>391512000</v>
      </c>
      <c r="G5463" t="n">
        <v>98730000</v>
      </c>
      <c r="H5463" t="n">
        <v>3.29</v>
      </c>
      <c r="I5463" t="n">
        <v>4.5</v>
      </c>
      <c r="J5463" t="n">
        <v>7.94</v>
      </c>
      <c r="K5463" t="n">
        <v>-284219000</v>
      </c>
      <c r="L5463" t="n">
        <v>325574000</v>
      </c>
      <c r="M5463" t="n">
        <v>318709000</v>
      </c>
      <c r="N5463" t="n">
        <v>-283980000</v>
      </c>
      <c r="O5463">
        <f>D5462</f>
      </c>
      <c r="P5463">
        <f>(E5463-F5463+G5463)/O5463*100</f>
      </c>
      <c r="Q5463">
        <f>H5462</f>
      </c>
      <c r="R5463">
        <f>I5462</f>
      </c>
      <c r="S5463">
        <f>H5463-H5462</f>
      </c>
      <c r="T5463">
        <f>I5463-I5462</f>
      </c>
      <c r="U5463">
        <f>(L5463-K5463)/(2*D5463*0.01)</f>
      </c>
      <c r="V5463">
        <f>(L5463+K5463)/(D5463*0.0001)</f>
      </c>
    </row>
    <row r="5464">
      <c r="A5464" t="n">
        <v>2018</v>
      </c>
      <c r="B5464" t="inlineStr">
        <is>
          <t>00149594</t>
        </is>
      </c>
      <c r="C5464" t="inlineStr">
        <is>
          <t>한국캐피탈</t>
        </is>
      </c>
      <c r="D5464" t="n">
        <v>5542906000</v>
      </c>
      <c r="E5464" t="n">
        <v>879836000</v>
      </c>
      <c r="F5464" t="n">
        <v>563272000</v>
      </c>
      <c r="G5464" t="n">
        <v>118784000</v>
      </c>
      <c r="H5464" t="n">
        <v>2.77</v>
      </c>
      <c r="I5464" t="n">
        <v>4.5</v>
      </c>
      <c r="J5464" t="n">
        <v>7.86</v>
      </c>
      <c r="K5464" t="n">
        <v>-393904000</v>
      </c>
      <c r="L5464" t="n">
        <v>451756000</v>
      </c>
      <c r="M5464" t="n">
        <v>439828000</v>
      </c>
      <c r="N5464" t="n">
        <v>-391710000</v>
      </c>
      <c r="O5464">
        <f>D5463</f>
      </c>
      <c r="P5464">
        <f>(E5464-F5464+G5464)/O5464*100</f>
      </c>
      <c r="Q5464">
        <f>H5463</f>
      </c>
      <c r="R5464">
        <f>I5463</f>
      </c>
      <c r="S5464">
        <f>H5464-H5463</f>
      </c>
      <c r="T5464">
        <f>I5464-I5463</f>
      </c>
      <c r="U5464">
        <f>(L5464-K5464)/(2*D5464*0.01)</f>
      </c>
      <c r="V5464">
        <f>(L5464+K5464)/(D5464*0.0001)</f>
      </c>
    </row>
    <row r="5465">
      <c r="A5465" t="n">
        <v>2019</v>
      </c>
      <c r="B5465" t="inlineStr">
        <is>
          <t>00149594</t>
        </is>
      </c>
      <c r="C5465" t="inlineStr">
        <is>
          <t>한국캐피탈</t>
        </is>
      </c>
      <c r="D5465" t="n">
        <v>7379928000</v>
      </c>
      <c r="E5465" t="n">
        <v>1255179000</v>
      </c>
      <c r="F5465" t="n">
        <v>353501000</v>
      </c>
      <c r="G5465" t="n">
        <v>137138000</v>
      </c>
      <c r="H5465" t="n">
        <v>2.64</v>
      </c>
      <c r="I5465" t="n">
        <v>4.5</v>
      </c>
      <c r="J5465" t="n">
        <v>9.41</v>
      </c>
      <c r="K5465" t="n">
        <v>-615841000</v>
      </c>
      <c r="L5465" t="n">
        <v>717034000</v>
      </c>
      <c r="M5465" t="n">
        <v>696745000</v>
      </c>
      <c r="N5465" t="n">
        <v>-611545000</v>
      </c>
      <c r="O5465">
        <f>D5464</f>
      </c>
      <c r="P5465">
        <f>(E5465-F5465+G5465)/O5465*100</f>
      </c>
      <c r="Q5465">
        <f>H5464</f>
      </c>
      <c r="R5465">
        <f>I5464</f>
      </c>
      <c r="S5465">
        <f>H5465-H5464</f>
      </c>
      <c r="T5465">
        <f>I5465-I5464</f>
      </c>
      <c r="U5465">
        <f>(L5465-K5465)/(2*D5465*0.01)</f>
      </c>
      <c r="V5465">
        <f>(L5465+K5465)/(D5465*0.0001)</f>
      </c>
    </row>
    <row r="5466">
      <c r="A5466" t="n">
        <v>2020</v>
      </c>
      <c r="B5466" t="inlineStr">
        <is>
          <t>00149594</t>
        </is>
      </c>
      <c r="C5466" t="inlineStr">
        <is>
          <t>한국캐피탈</t>
        </is>
      </c>
      <c r="D5466" t="n">
        <v>9952580000</v>
      </c>
      <c r="E5466" t="n">
        <v>1493304000</v>
      </c>
      <c r="F5466" t="n">
        <v>245482000</v>
      </c>
      <c r="G5466" t="n">
        <v>174028000</v>
      </c>
      <c r="H5466" t="n">
        <v>2.787</v>
      </c>
      <c r="I5466" t="n">
        <v>4.5</v>
      </c>
      <c r="J5466" t="n">
        <v>8.44</v>
      </c>
      <c r="K5466" t="n">
        <v>-745207000</v>
      </c>
      <c r="L5466" t="n">
        <v>853112000</v>
      </c>
      <c r="M5466" t="n">
        <v>830350000</v>
      </c>
      <c r="N5466" t="n">
        <v>-740906000</v>
      </c>
      <c r="O5466">
        <f>D5465</f>
      </c>
      <c r="P5466">
        <f>(E5466-F5466+G5466)/O5466*100</f>
      </c>
      <c r="Q5466">
        <f>H5465</f>
      </c>
      <c r="R5466">
        <f>I5465</f>
      </c>
      <c r="S5466">
        <f>H5466-H5465</f>
      </c>
      <c r="T5466">
        <f>I5466-I5465</f>
      </c>
      <c r="U5466">
        <f>(L5466-K5466)/(2*D5466*0.01)</f>
      </c>
      <c r="V5466">
        <f>(L5466+K5466)/(D5466*0.0001)</f>
      </c>
    </row>
    <row r="5467">
      <c r="A5467" t="n">
        <v>2021</v>
      </c>
      <c r="B5467" t="inlineStr">
        <is>
          <t>00149594</t>
        </is>
      </c>
      <c r="C5467" t="inlineStr">
        <is>
          <t>한국캐피탈</t>
        </is>
      </c>
      <c r="D5467" t="n">
        <v>10424427000</v>
      </c>
      <c r="E5467" t="n">
        <v>1839055000</v>
      </c>
      <c r="F5467" t="n">
        <v>914350000</v>
      </c>
      <c r="G5467" t="n">
        <v>250671000</v>
      </c>
      <c r="H5467" t="n">
        <v>3.283</v>
      </c>
      <c r="I5467" t="n">
        <v>3.5</v>
      </c>
      <c r="J5467" t="n">
        <v>8.06</v>
      </c>
      <c r="K5467" t="n">
        <v>-712482000</v>
      </c>
      <c r="L5467" t="n">
        <v>809143000</v>
      </c>
      <c r="M5467" t="n">
        <v>799696000</v>
      </c>
      <c r="N5467" t="n">
        <v>-717991000</v>
      </c>
      <c r="O5467">
        <f>D5466</f>
      </c>
      <c r="P5467">
        <f>(E5467-F5467+G5467)/O5467*100</f>
      </c>
      <c r="Q5467">
        <f>H5466</f>
      </c>
      <c r="R5467">
        <f>I5466</f>
      </c>
      <c r="S5467">
        <f>H5467-H5466</f>
      </c>
      <c r="T5467">
        <f>I5467-I5466</f>
      </c>
      <c r="U5467">
        <f>(L5467-K5467)/(2*D5467*0.01)</f>
      </c>
      <c r="V5467">
        <f>(L5467+K5467)/(D5467*0.0001)</f>
      </c>
    </row>
    <row r="5468">
      <c r="A5468" t="n">
        <v>2022</v>
      </c>
      <c r="B5468" t="inlineStr">
        <is>
          <t>00149594</t>
        </is>
      </c>
      <c r="C5468" t="inlineStr">
        <is>
          <t>한국캐피탈</t>
        </is>
      </c>
      <c r="D5468" t="n">
        <v>10012551000</v>
      </c>
      <c r="E5468" t="n">
        <v>1849240000</v>
      </c>
      <c r="F5468" t="n">
        <v>954603000</v>
      </c>
      <c r="G5468" t="n">
        <v>308399000</v>
      </c>
      <c r="H5468" t="n">
        <v>5.675</v>
      </c>
      <c r="I5468" t="n">
        <v>2.12</v>
      </c>
      <c r="J5468" t="n">
        <v>8.06</v>
      </c>
      <c r="K5468" t="n">
        <v>-553931000</v>
      </c>
      <c r="L5468" t="n">
        <v>620028000</v>
      </c>
      <c r="M5468" t="n">
        <v>636700000</v>
      </c>
      <c r="N5468" t="n">
        <v>-577689000</v>
      </c>
      <c r="O5468">
        <f>D5467</f>
      </c>
      <c r="P5468">
        <f>(E5468-F5468+G5468)/O5468*100</f>
      </c>
      <c r="Q5468">
        <f>H5467</f>
      </c>
      <c r="R5468">
        <f>I5467</f>
      </c>
      <c r="S5468">
        <f>H5468-H5467</f>
      </c>
      <c r="T5468">
        <f>I5468-I5467</f>
      </c>
      <c r="U5468">
        <f>(L5468-K5468)/(2*D5468*0.01)</f>
      </c>
      <c r="V5468">
        <f>(L5468+K5468)/(D5468*0.0001)</f>
      </c>
    </row>
    <row r="5469">
      <c r="A5469" t="n">
        <v>2023</v>
      </c>
      <c r="B5469" t="inlineStr">
        <is>
          <t>00149594</t>
        </is>
      </c>
      <c r="C5469" t="inlineStr">
        <is>
          <t>한국캐피탈</t>
        </is>
      </c>
      <c r="D5469" t="n">
        <v>11904423000</v>
      </c>
      <c r="E5469" t="n">
        <v>1652735000</v>
      </c>
      <c r="F5469" t="n">
        <v>967787000</v>
      </c>
      <c r="G5469" t="n">
        <v>475694000</v>
      </c>
      <c r="H5469" t="n">
        <v>4.751</v>
      </c>
      <c r="I5469" t="n">
        <v>2.05</v>
      </c>
      <c r="J5469" t="n">
        <v>7.47</v>
      </c>
      <c r="K5469" t="n">
        <v>-690003000</v>
      </c>
      <c r="L5469" t="n">
        <v>771275000</v>
      </c>
      <c r="M5469" t="n">
        <v>785210000</v>
      </c>
      <c r="N5469" t="n">
        <v>-714110000</v>
      </c>
      <c r="O5469">
        <f>D5468</f>
      </c>
      <c r="P5469">
        <f>(E5469-F5469+G5469)/O5469*100</f>
      </c>
      <c r="Q5469">
        <f>H5468</f>
      </c>
      <c r="R5469">
        <f>I5468</f>
      </c>
      <c r="S5469">
        <f>H5469-H5468</f>
      </c>
      <c r="T5469">
        <f>I5469-I5468</f>
      </c>
      <c r="U5469">
        <f>(L5469-K5469)/(2*D5469*0.01)</f>
      </c>
      <c r="V5469">
        <f>(L5469+K5469)/(D5469*0.0001)</f>
      </c>
    </row>
    <row r="5470">
      <c r="A5470" t="n">
        <v>2024</v>
      </c>
      <c r="B5470" t="inlineStr">
        <is>
          <t>00149594</t>
        </is>
      </c>
      <c r="C5470" t="inlineStr">
        <is>
          <t>한국캐피탈</t>
        </is>
      </c>
      <c r="D5470" t="n">
        <v>9909545000</v>
      </c>
      <c r="E5470" t="n">
        <v>1484686000</v>
      </c>
      <c r="F5470" t="n">
        <v>4797344000</v>
      </c>
      <c r="G5470" t="n">
        <v>508053000</v>
      </c>
      <c r="H5470" t="n">
        <v>4.248</v>
      </c>
      <c r="I5470" t="n">
        <v>2.14</v>
      </c>
      <c r="J5470" t="n">
        <v>8.16</v>
      </c>
      <c r="K5470" t="n">
        <v>-624841000</v>
      </c>
      <c r="L5470" t="n">
        <v>703320000</v>
      </c>
      <c r="M5470" t="n">
        <v>711739000</v>
      </c>
      <c r="N5470" t="n">
        <v>-643153000</v>
      </c>
      <c r="O5470">
        <f>D5469</f>
      </c>
      <c r="P5470">
        <f>(E5470-F5470+G5470)/O5470*100</f>
      </c>
      <c r="Q5470">
        <f>H5469</f>
      </c>
      <c r="R5470">
        <f>I5469</f>
      </c>
      <c r="S5470">
        <f>H5470-H5469</f>
      </c>
      <c r="T5470">
        <f>I5470-I5469</f>
      </c>
      <c r="U5470">
        <f>(L5470-K5470)/(2*D5470*0.01)</f>
      </c>
      <c r="V5470">
        <f>(L5470+K5470)/(D5470*0.0001)</f>
      </c>
    </row>
    <row r="5471">
      <c r="A5471" t="n">
        <v>2025</v>
      </c>
      <c r="B5471" t="inlineStr">
        <is>
          <t>00149594</t>
        </is>
      </c>
      <c r="C5471" t="inlineStr">
        <is>
          <t>한국캐피탈</t>
        </is>
      </c>
      <c r="D5471" t="n">
        <v>10988925000</v>
      </c>
      <c r="E5471" t="n">
        <v>1421497000</v>
      </c>
      <c r="F5471" t="n">
        <v>1522504000</v>
      </c>
      <c r="G5471" t="n">
        <v>373036000</v>
      </c>
      <c r="H5471" t="n">
        <v>4.537</v>
      </c>
      <c r="I5471" t="n">
        <v>2.14</v>
      </c>
      <c r="J5471" t="n">
        <v>7.71</v>
      </c>
      <c r="K5471" t="n">
        <v>-651751000</v>
      </c>
      <c r="L5471" t="n">
        <v>730280000</v>
      </c>
      <c r="M5471" t="n">
        <v>741179000</v>
      </c>
      <c r="N5471" t="n">
        <v>-672663000</v>
      </c>
      <c r="O5471">
        <f>D5470</f>
      </c>
      <c r="P5471">
        <f>(E5471-F5471+G5471)/O5471*100</f>
      </c>
      <c r="Q5471">
        <f>H5470</f>
      </c>
      <c r="R5471">
        <f>I5470</f>
      </c>
      <c r="S5471">
        <f>H5471-H5470</f>
      </c>
      <c r="T5471">
        <f>I5471-I5470</f>
      </c>
      <c r="U5471">
        <f>(L5471-K5471)/(2*D5471*0.01)</f>
      </c>
      <c r="V5471">
        <f>(L5471+K5471)/(D5471*0.0001)</f>
      </c>
    </row>
    <row r="5472">
      <c r="A5472" t="n">
        <v>2014</v>
      </c>
      <c r="B5472" t="inlineStr">
        <is>
          <t>00149646</t>
        </is>
      </c>
      <c r="C5472" t="inlineStr">
        <is>
          <t>기업은행</t>
        </is>
      </c>
      <c r="D5472" t="n">
        <v>414352000000</v>
      </c>
      <c r="E5472" t="n">
        <v>88544000000</v>
      </c>
      <c r="F5472" t="n">
        <v>14997000000</v>
      </c>
      <c r="G5472" t="n">
        <v>14158000000</v>
      </c>
      <c r="H5472" t="n">
        <v>2.76</v>
      </c>
      <c r="I5472" t="n">
        <v>2.55</v>
      </c>
      <c r="J5472" t="n">
        <v>20.5</v>
      </c>
      <c r="K5472" t="n">
        <v>-52875000000</v>
      </c>
      <c r="L5472" t="n">
        <v>62798000000</v>
      </c>
      <c r="M5472" t="n">
        <v>62305000000</v>
      </c>
      <c r="N5472" t="n">
        <v>-53331000000</v>
      </c>
      <c r="U5472">
        <f>(L5472-K5472)/(2*D5472*0.01)</f>
      </c>
      <c r="V5472">
        <f>(L5472+K5472)/(D5472*0.0001)</f>
      </c>
    </row>
    <row r="5473">
      <c r="A5473" t="n">
        <v>2015</v>
      </c>
      <c r="B5473" t="inlineStr">
        <is>
          <t>00149646</t>
        </is>
      </c>
      <c r="C5473" t="inlineStr">
        <is>
          <t>기업은행</t>
        </is>
      </c>
      <c r="D5473" t="n">
        <v>533398000000</v>
      </c>
      <c r="E5473" t="n">
        <v>104525000000</v>
      </c>
      <c r="F5473" t="n">
        <v>18528000000</v>
      </c>
      <c r="G5473" t="n">
        <v>14934000000</v>
      </c>
      <c r="H5473" t="n">
        <v>2.84</v>
      </c>
      <c r="I5473" t="n">
        <v>2.705</v>
      </c>
      <c r="J5473" t="n">
        <v>20.12</v>
      </c>
      <c r="K5473" t="n">
        <v>-69675000000</v>
      </c>
      <c r="L5473" t="n">
        <v>83651000000</v>
      </c>
      <c r="M5473" t="n">
        <v>82212000000</v>
      </c>
      <c r="N5473" t="n">
        <v>-70288000000</v>
      </c>
      <c r="O5473">
        <f>D5472</f>
      </c>
      <c r="P5473">
        <f>(E5473-F5473+G5473)/O5473*100</f>
      </c>
      <c r="Q5473">
        <f>H5472</f>
      </c>
      <c r="R5473">
        <f>I5472</f>
      </c>
      <c r="S5473">
        <f>H5473-H5472</f>
      </c>
      <c r="T5473">
        <f>I5473-I5472</f>
      </c>
      <c r="U5473">
        <f>(L5473-K5473)/(2*D5473*0.01)</f>
      </c>
      <c r="V5473">
        <f>(L5473+K5473)/(D5473*0.0001)</f>
      </c>
    </row>
    <row r="5474">
      <c r="A5474" t="n">
        <v>2016</v>
      </c>
      <c r="B5474" t="inlineStr">
        <is>
          <t>00149646</t>
        </is>
      </c>
      <c r="C5474" t="inlineStr">
        <is>
          <t>기업은행</t>
        </is>
      </c>
      <c r="D5474" t="n">
        <v>647607000000</v>
      </c>
      <c r="E5474" t="n">
        <v>116612000000</v>
      </c>
      <c r="F5474" t="n">
        <v>26092000000</v>
      </c>
      <c r="G5474" t="n">
        <v>15129000000</v>
      </c>
      <c r="H5474" t="n">
        <v>3.005</v>
      </c>
      <c r="I5474" t="n">
        <v>2.75</v>
      </c>
      <c r="J5474" t="n">
        <v>16.9</v>
      </c>
      <c r="K5474" t="n">
        <v>-72913000000</v>
      </c>
      <c r="L5474" t="n">
        <v>88463000000</v>
      </c>
      <c r="M5474" t="n">
        <v>87294000000</v>
      </c>
      <c r="N5474" t="n">
        <v>-73375000000</v>
      </c>
      <c r="O5474">
        <f>D5473</f>
      </c>
      <c r="P5474">
        <f>(E5474-F5474+G5474)/O5474*100</f>
      </c>
      <c r="Q5474">
        <f>H5473</f>
      </c>
      <c r="R5474">
        <f>I5473</f>
      </c>
      <c r="S5474">
        <f>H5474-H5473</f>
      </c>
      <c r="T5474">
        <f>I5474-I5473</f>
      </c>
      <c r="U5474">
        <f>(L5474-K5474)/(2*D5474*0.01)</f>
      </c>
      <c r="V5474">
        <f>(L5474+K5474)/(D5474*0.0001)</f>
      </c>
    </row>
    <row r="5475">
      <c r="A5475" t="n">
        <v>2017</v>
      </c>
      <c r="B5475" t="inlineStr">
        <is>
          <t>00149646</t>
        </is>
      </c>
      <c r="C5475" t="inlineStr">
        <is>
          <t>기업은행</t>
        </is>
      </c>
      <c r="D5475" t="n">
        <v>776700000000</v>
      </c>
      <c r="E5475" t="n">
        <v>118415000000</v>
      </c>
      <c r="F5475" t="n">
        <v>18514000000</v>
      </c>
      <c r="G5475" t="n">
        <v>18114000000</v>
      </c>
      <c r="H5475" t="n">
        <v>3.34</v>
      </c>
      <c r="I5475" t="n">
        <v>3.07</v>
      </c>
      <c r="J5475" t="n">
        <v>16.4</v>
      </c>
      <c r="K5475" t="n">
        <v>-88856000000</v>
      </c>
      <c r="L5475" t="n">
        <v>107835000000</v>
      </c>
      <c r="M5475" t="n">
        <v>106160000000</v>
      </c>
      <c r="N5475" t="n">
        <v>-89189000000</v>
      </c>
      <c r="O5475">
        <f>D5474</f>
      </c>
      <c r="P5475">
        <f>(E5475-F5475+G5475)/O5475*100</f>
      </c>
      <c r="Q5475">
        <f>H5474</f>
      </c>
      <c r="R5475">
        <f>I5474</f>
      </c>
      <c r="S5475">
        <f>H5475-H5474</f>
      </c>
      <c r="T5475">
        <f>I5475-I5474</f>
      </c>
      <c r="U5475">
        <f>(L5475-K5475)/(2*D5475*0.01)</f>
      </c>
      <c r="V5475">
        <f>(L5475+K5475)/(D5475*0.0001)</f>
      </c>
    </row>
    <row r="5476">
      <c r="A5476" t="n">
        <v>2018</v>
      </c>
      <c r="B5476" t="inlineStr">
        <is>
          <t>00149646</t>
        </is>
      </c>
      <c r="C5476" t="inlineStr">
        <is>
          <t>기업은행</t>
        </is>
      </c>
      <c r="D5476" t="n">
        <v>901348000000</v>
      </c>
      <c r="E5476" t="n">
        <v>124428000000</v>
      </c>
      <c r="F5476" t="n">
        <v>32132000000</v>
      </c>
      <c r="G5476" t="n">
        <v>21359000000</v>
      </c>
      <c r="H5476" t="n">
        <v>2.81</v>
      </c>
      <c r="I5476" t="n">
        <v>3.375</v>
      </c>
      <c r="J5476" t="n">
        <v>16.1</v>
      </c>
      <c r="K5476" t="n">
        <v>-106016000000</v>
      </c>
      <c r="L5476" t="n">
        <v>128770000000</v>
      </c>
      <c r="M5476" t="n">
        <v>125950000000</v>
      </c>
      <c r="N5476" t="n">
        <v>-105837000000</v>
      </c>
      <c r="O5476">
        <f>D5475</f>
      </c>
      <c r="P5476">
        <f>(E5476-F5476+G5476)/O5476*100</f>
      </c>
      <c r="Q5476">
        <f>H5475</f>
      </c>
      <c r="R5476">
        <f>I5475</f>
      </c>
      <c r="S5476">
        <f>H5476-H5475</f>
      </c>
      <c r="T5476">
        <f>I5476-I5475</f>
      </c>
      <c r="U5476">
        <f>(L5476-K5476)/(2*D5476*0.01)</f>
      </c>
      <c r="V5476">
        <f>(L5476+K5476)/(D5476*0.0001)</f>
      </c>
    </row>
    <row r="5477">
      <c r="A5477" t="n">
        <v>2019</v>
      </c>
      <c r="B5477" t="inlineStr">
        <is>
          <t>00149646</t>
        </is>
      </c>
      <c r="C5477" t="inlineStr">
        <is>
          <t>기업은행</t>
        </is>
      </c>
      <c r="D5477" t="n">
        <v>1049930000000</v>
      </c>
      <c r="E5477" t="n">
        <v>129604000000</v>
      </c>
      <c r="F5477" t="n">
        <v>40116000000</v>
      </c>
      <c r="G5477" t="n">
        <v>18936000000</v>
      </c>
      <c r="H5477" t="n">
        <v>2.6</v>
      </c>
      <c r="I5477" t="n">
        <v>2.96</v>
      </c>
      <c r="J5477" t="n">
        <v>15.4</v>
      </c>
      <c r="K5477" t="n">
        <v>-131457000000</v>
      </c>
      <c r="L5477" t="n">
        <v>159894000000</v>
      </c>
      <c r="M5477" t="n">
        <v>159473000000</v>
      </c>
      <c r="N5477" t="n">
        <v>-133529000000</v>
      </c>
      <c r="O5477">
        <f>D5476</f>
      </c>
      <c r="P5477">
        <f>(E5477-F5477+G5477)/O5477*100</f>
      </c>
      <c r="Q5477">
        <f>H5476</f>
      </c>
      <c r="R5477">
        <f>I5476</f>
      </c>
      <c r="S5477">
        <f>H5477-H5476</f>
      </c>
      <c r="T5477">
        <f>I5477-I5476</f>
      </c>
      <c r="U5477">
        <f>(L5477-K5477)/(2*D5477*0.01)</f>
      </c>
      <c r="V5477">
        <f>(L5477+K5477)/(D5477*0.0001)</f>
      </c>
    </row>
    <row r="5478">
      <c r="A5478" t="n">
        <v>2020</v>
      </c>
      <c r="B5478" t="inlineStr">
        <is>
          <t>00149646</t>
        </is>
      </c>
      <c r="C5478" t="inlineStr">
        <is>
          <t>기업은행</t>
        </is>
      </c>
      <c r="D5478" t="n">
        <v>1113293000000</v>
      </c>
      <c r="E5478" t="n">
        <v>138110000000</v>
      </c>
      <c r="F5478" t="n">
        <v>30985000000</v>
      </c>
      <c r="G5478" t="n">
        <v>32310000000</v>
      </c>
      <c r="H5478" t="n">
        <v>2.625</v>
      </c>
      <c r="I5478" t="n">
        <v>2.845</v>
      </c>
      <c r="J5478" t="n">
        <v>14.91</v>
      </c>
      <c r="K5478" t="n">
        <v>-136195000000</v>
      </c>
      <c r="L5478" t="n">
        <v>165704000000</v>
      </c>
      <c r="M5478" t="n">
        <v>166095000000</v>
      </c>
      <c r="N5478" t="n">
        <v>-138903000000</v>
      </c>
      <c r="O5478">
        <f>D5477</f>
      </c>
      <c r="P5478">
        <f>(E5478-F5478+G5478)/O5478*100</f>
      </c>
      <c r="Q5478">
        <f>H5477</f>
      </c>
      <c r="R5478">
        <f>I5477</f>
      </c>
      <c r="S5478">
        <f>H5478-H5477</f>
      </c>
      <c r="T5478">
        <f>I5478-I5477</f>
      </c>
      <c r="U5478">
        <f>(L5478-K5478)/(2*D5478*0.01)</f>
      </c>
      <c r="V5478">
        <f>(L5478+K5478)/(D5478*0.0001)</f>
      </c>
    </row>
    <row r="5479">
      <c r="A5479" t="n">
        <v>2021</v>
      </c>
      <c r="B5479" t="inlineStr">
        <is>
          <t>00149646</t>
        </is>
      </c>
      <c r="C5479" t="inlineStr">
        <is>
          <t>기업은행</t>
        </is>
      </c>
      <c r="D5479" t="n">
        <v>1190683000000</v>
      </c>
      <c r="E5479" t="n">
        <v>137209000000</v>
      </c>
      <c r="F5479" t="n">
        <v>59729000000</v>
      </c>
      <c r="G5479" t="n">
        <v>37043000000</v>
      </c>
      <c r="H5479" t="n">
        <v>3.2</v>
      </c>
      <c r="I5479" t="n">
        <v>2.86</v>
      </c>
      <c r="J5479" t="n">
        <v>14.27</v>
      </c>
      <c r="K5479" t="n">
        <v>-141829000000</v>
      </c>
      <c r="L5479" t="n">
        <v>171654000000</v>
      </c>
      <c r="M5479" t="n">
        <v>172830000000</v>
      </c>
      <c r="N5479" t="n">
        <v>-145196000000</v>
      </c>
      <c r="O5479">
        <f>D5478</f>
      </c>
      <c r="P5479">
        <f>(E5479-F5479+G5479)/O5479*100</f>
      </c>
      <c r="Q5479">
        <f>H5478</f>
      </c>
      <c r="R5479">
        <f>I5478</f>
      </c>
      <c r="S5479">
        <f>H5479-H5478</f>
      </c>
      <c r="T5479">
        <f>I5479-I5478</f>
      </c>
      <c r="U5479">
        <f>(L5479-K5479)/(2*D5479*0.01)</f>
      </c>
      <c r="V5479">
        <f>(L5479+K5479)/(D5479*0.0001)</f>
      </c>
    </row>
    <row r="5480">
      <c r="A5480" t="n">
        <v>2022</v>
      </c>
      <c r="B5480" t="inlineStr">
        <is>
          <t>00149646</t>
        </is>
      </c>
      <c r="C5480" t="inlineStr">
        <is>
          <t>기업은행</t>
        </is>
      </c>
      <c r="D5480" t="n">
        <v>1109033000000</v>
      </c>
      <c r="E5480" t="n">
        <v>132196000000</v>
      </c>
      <c r="F5480" t="n">
        <v>64171000000</v>
      </c>
      <c r="G5480" t="n">
        <v>43365000000</v>
      </c>
      <c r="H5480" t="n">
        <v>5.665</v>
      </c>
      <c r="I5480" t="n">
        <v>2.81</v>
      </c>
      <c r="J5480" t="n">
        <v>13.36</v>
      </c>
      <c r="K5480" t="n">
        <v>-121417000000</v>
      </c>
      <c r="L5480" t="n">
        <v>171654000000</v>
      </c>
      <c r="M5480" t="n">
        <v>148231000000</v>
      </c>
      <c r="N5480" t="n">
        <v>-145196000000</v>
      </c>
      <c r="O5480">
        <f>D5479</f>
      </c>
      <c r="P5480">
        <f>(E5480-F5480+G5480)/O5480*100</f>
      </c>
      <c r="Q5480">
        <f>H5479</f>
      </c>
      <c r="R5480">
        <f>I5479</f>
      </c>
      <c r="S5480">
        <f>H5480-H5479</f>
      </c>
      <c r="T5480">
        <f>I5480-I5479</f>
      </c>
      <c r="U5480">
        <f>(L5480-K5480)/(2*D5480*0.01)</f>
      </c>
      <c r="V5480">
        <f>(L5480+K5480)/(D5480*0.0001)</f>
      </c>
    </row>
    <row r="5481">
      <c r="A5481" t="n">
        <v>2023</v>
      </c>
      <c r="B5481" t="inlineStr">
        <is>
          <t>00149646</t>
        </is>
      </c>
      <c r="C5481" t="inlineStr">
        <is>
          <t>기업은행</t>
        </is>
      </c>
      <c r="D5481" t="n">
        <v>1327020000000</v>
      </c>
      <c r="E5481" t="n">
        <v>115381000000</v>
      </c>
      <c r="F5481" t="n">
        <v>75529000000</v>
      </c>
      <c r="G5481" t="n">
        <v>65856000000</v>
      </c>
      <c r="H5481" t="n">
        <v>4.895</v>
      </c>
      <c r="I5481" t="n">
        <v>3.6</v>
      </c>
      <c r="J5481" t="n">
        <v>13.79</v>
      </c>
      <c r="K5481" t="n">
        <v>-151640000000</v>
      </c>
      <c r="L5481" t="n">
        <v>181350000000</v>
      </c>
      <c r="M5481" t="n">
        <v>183056000000</v>
      </c>
      <c r="N5481" t="n">
        <v>-155568000000</v>
      </c>
      <c r="O5481">
        <f>D5480</f>
      </c>
      <c r="P5481">
        <f>(E5481-F5481+G5481)/O5481*100</f>
      </c>
      <c r="Q5481">
        <f>H5480</f>
      </c>
      <c r="R5481">
        <f>I5480</f>
      </c>
      <c r="S5481">
        <f>H5481-H5480</f>
      </c>
      <c r="T5481">
        <f>I5481-I5480</f>
      </c>
      <c r="U5481">
        <f>(L5481-K5481)/(2*D5481*0.01)</f>
      </c>
      <c r="V5481">
        <f>(L5481+K5481)/(D5481*0.0001)</f>
      </c>
    </row>
    <row r="5482">
      <c r="A5482" t="n">
        <v>2024</v>
      </c>
      <c r="B5482" t="inlineStr">
        <is>
          <t>00149646</t>
        </is>
      </c>
      <c r="C5482" t="inlineStr">
        <is>
          <t>기업은행</t>
        </is>
      </c>
      <c r="D5482" t="n">
        <v>1570507000000</v>
      </c>
      <c r="E5482" t="n">
        <v>131566000000</v>
      </c>
      <c r="F5482" t="n">
        <v>62824000000</v>
      </c>
      <c r="G5482" t="n">
        <v>70131000000</v>
      </c>
      <c r="H5482" t="n">
        <v>4.37</v>
      </c>
      <c r="I5482" t="n">
        <v>3.885</v>
      </c>
      <c r="J5482" t="n">
        <v>12.69</v>
      </c>
      <c r="K5482" t="n">
        <v>-164690000000</v>
      </c>
      <c r="L5482" t="n">
        <v>195332000000</v>
      </c>
      <c r="M5482" t="n">
        <v>195843000000</v>
      </c>
      <c r="N5482" t="n">
        <v>-168016000000</v>
      </c>
      <c r="O5482">
        <f>D5481</f>
      </c>
      <c r="P5482">
        <f>(E5482-F5482+G5482)/O5482*100</f>
      </c>
      <c r="Q5482">
        <f>H5481</f>
      </c>
      <c r="R5482">
        <f>I5481</f>
      </c>
      <c r="S5482">
        <f>H5482-H5481</f>
      </c>
      <c r="T5482">
        <f>I5482-I5481</f>
      </c>
      <c r="U5482">
        <f>(L5482-K5482)/(2*D5482*0.01)</f>
      </c>
      <c r="V5482">
        <f>(L5482+K5482)/(D5482*0.0001)</f>
      </c>
    </row>
    <row r="5483">
      <c r="A5483" t="n">
        <v>2025</v>
      </c>
      <c r="B5483" t="inlineStr">
        <is>
          <t>00149646</t>
        </is>
      </c>
      <c r="C5483" t="inlineStr">
        <is>
          <t>기업은행</t>
        </is>
      </c>
      <c r="D5483" t="n">
        <v>1565690000000</v>
      </c>
      <c r="E5483" t="n">
        <v>142261000000</v>
      </c>
      <c r="F5483" t="n">
        <v>86428000000</v>
      </c>
      <c r="G5483" t="n">
        <v>72744000000</v>
      </c>
      <c r="H5483" t="n">
        <v>4.725</v>
      </c>
      <c r="I5483" t="n">
        <v>3.95</v>
      </c>
      <c r="J5483" t="n">
        <v>13.06</v>
      </c>
      <c r="K5483" t="n">
        <v>-151720000000</v>
      </c>
      <c r="L5483" t="n">
        <v>140286000000</v>
      </c>
      <c r="M5483" t="n">
        <v>179961000000</v>
      </c>
      <c r="N5483" t="n">
        <v>-183404000000</v>
      </c>
      <c r="O5483">
        <f>D5482</f>
      </c>
      <c r="P5483">
        <f>(E5483-F5483+G5483)/O5483*100</f>
      </c>
      <c r="Q5483">
        <f>H5482</f>
      </c>
      <c r="R5483">
        <f>I5482</f>
      </c>
      <c r="S5483">
        <f>H5483-H5482</f>
      </c>
      <c r="T5483">
        <f>I5483-I5482</f>
      </c>
      <c r="U5483">
        <f>(L5483-K5483)/(2*D5483*0.01)</f>
      </c>
    </row>
    <row r="5484">
      <c r="A5484" t="n">
        <v>2014</v>
      </c>
      <c r="B5484" t="inlineStr">
        <is>
          <t>00149655</t>
        </is>
      </c>
      <c r="C5484" t="inlineStr">
        <is>
          <t>삼성물산</t>
        </is>
      </c>
      <c r="D5484" t="n">
        <v>221521863000</v>
      </c>
      <c r="E5484" t="n">
        <v>31649010000</v>
      </c>
      <c r="F5484" t="n">
        <v>14134622000</v>
      </c>
      <c r="G5484" t="n">
        <v>8536313000</v>
      </c>
      <c r="H5484" t="n">
        <v>3.55</v>
      </c>
      <c r="I5484" t="n">
        <v>4.96</v>
      </c>
      <c r="K5484" t="n">
        <v>-15186137000</v>
      </c>
      <c r="L5484" t="n">
        <v>17437219000</v>
      </c>
      <c r="M5484" t="n">
        <v>17901390000</v>
      </c>
      <c r="N5484" t="n">
        <v>-15681678000</v>
      </c>
      <c r="U5484">
        <f>(L5484-K5484)/(2*D5484*0.01)</f>
      </c>
      <c r="V5484">
        <f>(L5484+K5484)/(D5484*0.0001)</f>
      </c>
    </row>
    <row r="5485">
      <c r="A5485" t="n">
        <v>2015</v>
      </c>
      <c r="B5485" t="inlineStr">
        <is>
          <t>00149655</t>
        </is>
      </c>
      <c r="C5485" t="inlineStr">
        <is>
          <t>삼성물산</t>
        </is>
      </c>
      <c r="D5485" t="n">
        <v>726439000000</v>
      </c>
      <c r="E5485" t="n">
        <v>59850000000</v>
      </c>
      <c r="F5485" t="n">
        <v>66156000000</v>
      </c>
      <c r="G5485" t="n">
        <v>12986000000</v>
      </c>
      <c r="H5485" t="n">
        <v>3.1</v>
      </c>
      <c r="I5485" t="n">
        <v>4.37</v>
      </c>
      <c r="K5485" t="n">
        <v>-50882070000</v>
      </c>
      <c r="L5485" t="n">
        <v>57571280000</v>
      </c>
      <c r="M5485" t="n">
        <v>58115120000</v>
      </c>
      <c r="N5485" t="n">
        <v>-50881010000</v>
      </c>
      <c r="O5485">
        <f>D5484</f>
      </c>
      <c r="P5485">
        <f>(E5485-F5485+G5485)/O5485*100</f>
      </c>
      <c r="Q5485">
        <f>H5484</f>
      </c>
      <c r="R5485">
        <f>I5484</f>
      </c>
      <c r="S5485">
        <f>H5485-H5484</f>
      </c>
      <c r="T5485">
        <f>I5485-I5484</f>
      </c>
      <c r="U5485">
        <f>(L5485-K5485)/(2*D5485*0.01)</f>
      </c>
      <c r="V5485">
        <f>(L5485+K5485)/(D5485*0.0001)</f>
      </c>
    </row>
    <row r="5486">
      <c r="A5486" t="n">
        <v>2016</v>
      </c>
      <c r="B5486" t="inlineStr">
        <is>
          <t>00149655</t>
        </is>
      </c>
      <c r="C5486" t="inlineStr">
        <is>
          <t>삼성물산</t>
        </is>
      </c>
      <c r="D5486" t="n">
        <v>715702000000</v>
      </c>
      <c r="E5486" t="n">
        <v>108315000000</v>
      </c>
      <c r="F5486" t="n">
        <v>138979000000</v>
      </c>
      <c r="G5486" t="n">
        <v>21677000000</v>
      </c>
      <c r="H5486" t="n">
        <v>3.25</v>
      </c>
      <c r="I5486" t="n">
        <v>4.41</v>
      </c>
      <c r="K5486" t="n">
        <v>-42944140000</v>
      </c>
      <c r="L5486" t="n">
        <v>42944140000</v>
      </c>
      <c r="M5486" t="n">
        <v>50100140000</v>
      </c>
      <c r="N5486" t="n">
        <v>-50100140000</v>
      </c>
      <c r="O5486">
        <f>D5485</f>
      </c>
      <c r="P5486">
        <f>(E5486-F5486+G5486)/O5486*100</f>
      </c>
      <c r="Q5486">
        <f>H5485</f>
      </c>
      <c r="R5486">
        <f>I5485</f>
      </c>
      <c r="S5486">
        <f>H5486-H5485</f>
      </c>
      <c r="T5486">
        <f>I5486-I5485</f>
      </c>
      <c r="U5486">
        <f>(L5486-K5486)/(2*D5486*0.01)</f>
      </c>
    </row>
    <row r="5487">
      <c r="A5487" t="n">
        <v>2017</v>
      </c>
      <c r="B5487" t="inlineStr">
        <is>
          <t>00149655</t>
        </is>
      </c>
      <c r="C5487" t="inlineStr">
        <is>
          <t>삼성물산</t>
        </is>
      </c>
      <c r="D5487" t="n">
        <v>748931000000</v>
      </c>
      <c r="E5487" t="n">
        <v>98573000000</v>
      </c>
      <c r="F5487" t="n">
        <v>88521000000</v>
      </c>
      <c r="G5487" t="n">
        <v>21444000000</v>
      </c>
      <c r="H5487" t="n">
        <v>3.6</v>
      </c>
      <c r="I5487" t="n">
        <v>4.46</v>
      </c>
      <c r="K5487" t="n">
        <v>-44800000000</v>
      </c>
      <c r="L5487" t="n">
        <v>52100000000</v>
      </c>
      <c r="M5487" t="n">
        <v>52500000000</v>
      </c>
      <c r="N5487" t="n">
        <v>-45600000000</v>
      </c>
      <c r="O5487">
        <f>D5486</f>
      </c>
      <c r="P5487">
        <f>(E5487-F5487+G5487)/O5487*100</f>
      </c>
      <c r="Q5487">
        <f>H5486</f>
      </c>
      <c r="R5487">
        <f>I5486</f>
      </c>
      <c r="S5487">
        <f>H5487-H5486</f>
      </c>
      <c r="T5487">
        <f>I5487-I5486</f>
      </c>
      <c r="U5487">
        <f>(L5487-K5487)/(2*D5487*0.01)</f>
      </c>
      <c r="V5487">
        <f>(L5487+K5487)/(D5487*0.0001)</f>
      </c>
    </row>
    <row r="5488">
      <c r="A5488" t="n">
        <v>2018</v>
      </c>
      <c r="B5488" t="inlineStr">
        <is>
          <t>00149655</t>
        </is>
      </c>
      <c r="C5488" t="inlineStr">
        <is>
          <t>삼성물산</t>
        </is>
      </c>
      <c r="D5488" t="n">
        <v>790078000000</v>
      </c>
      <c r="E5488" t="n">
        <v>97140000000</v>
      </c>
      <c r="F5488" t="n">
        <v>151415000000</v>
      </c>
      <c r="G5488" t="n">
        <v>24425000000</v>
      </c>
      <c r="H5488" t="n">
        <v>3.05</v>
      </c>
      <c r="I5488" t="n">
        <v>4.775</v>
      </c>
      <c r="K5488" t="n">
        <v>-55300000000</v>
      </c>
      <c r="L5488" t="n">
        <v>64000000000</v>
      </c>
      <c r="M5488" t="n">
        <v>64000000000</v>
      </c>
      <c r="N5488" t="n">
        <v>-53900000000</v>
      </c>
      <c r="O5488">
        <f>D5487</f>
      </c>
      <c r="P5488">
        <f>(E5488-F5488+G5488)/O5488*100</f>
      </c>
      <c r="Q5488">
        <f>H5487</f>
      </c>
      <c r="R5488">
        <f>I5487</f>
      </c>
      <c r="S5488">
        <f>H5488-H5487</f>
      </c>
      <c r="T5488">
        <f>I5488-I5487</f>
      </c>
      <c r="U5488">
        <f>(L5488-K5488)/(2*D5488*0.01)</f>
      </c>
      <c r="V5488">
        <f>(L5488+K5488)/(D5488*0.0001)</f>
      </c>
    </row>
    <row r="5489">
      <c r="A5489" t="n">
        <v>2019</v>
      </c>
      <c r="B5489" t="inlineStr">
        <is>
          <t>00149655</t>
        </is>
      </c>
      <c r="C5489" t="inlineStr">
        <is>
          <t>삼성물산</t>
        </is>
      </c>
      <c r="D5489" t="n">
        <v>922715000000</v>
      </c>
      <c r="E5489" t="n">
        <v>102276000000</v>
      </c>
      <c r="F5489" t="n">
        <v>71316000000</v>
      </c>
      <c r="G5489" t="n">
        <v>22370000000</v>
      </c>
      <c r="H5489" t="n">
        <v>2.69</v>
      </c>
      <c r="I5489" t="n">
        <v>4.755</v>
      </c>
      <c r="J5489" t="n">
        <v>8.625</v>
      </c>
      <c r="K5489" t="n">
        <v>-46150000000</v>
      </c>
      <c r="L5489" t="n">
        <v>55650000000</v>
      </c>
      <c r="M5489" t="n">
        <v>46150000000</v>
      </c>
      <c r="N5489" t="n">
        <v>-46150000000</v>
      </c>
      <c r="O5489">
        <f>D5488</f>
      </c>
      <c r="P5489">
        <f>(E5489-F5489+G5489)/O5489*100</f>
      </c>
      <c r="Q5489">
        <f>H5488</f>
      </c>
      <c r="R5489">
        <f>I5488</f>
      </c>
      <c r="S5489">
        <f>H5489-H5488</f>
      </c>
      <c r="T5489">
        <f>I5489-I5488</f>
      </c>
      <c r="U5489">
        <f>(L5489-K5489)/(2*D5489*0.01)</f>
      </c>
      <c r="V5489">
        <f>(L5489+K5489)/(D5489*0.0001)</f>
      </c>
    </row>
    <row r="5490">
      <c r="A5490" t="n">
        <v>2023</v>
      </c>
      <c r="B5490" t="inlineStr">
        <is>
          <t>00149655</t>
        </is>
      </c>
      <c r="C5490" t="inlineStr">
        <is>
          <t>삼성물산</t>
        </is>
      </c>
      <c r="D5490" t="n">
        <v>1267651000000</v>
      </c>
      <c r="E5490" t="n">
        <v>132477000000</v>
      </c>
      <c r="F5490" t="n">
        <v>109164000000</v>
      </c>
      <c r="G5490" t="n">
        <v>62619000000</v>
      </c>
      <c r="H5490" t="n">
        <v>4.8</v>
      </c>
      <c r="I5490" t="n">
        <v>5.405</v>
      </c>
      <c r="J5490" t="n">
        <v>6.583</v>
      </c>
    </row>
    <row r="5491">
      <c r="A5491" t="n">
        <v>2024</v>
      </c>
      <c r="B5491" t="inlineStr">
        <is>
          <t>00149655</t>
        </is>
      </c>
      <c r="C5491" t="inlineStr">
        <is>
          <t>삼성물산</t>
        </is>
      </c>
      <c r="D5491" t="n">
        <v>1374858000000</v>
      </c>
      <c r="E5491" t="n">
        <v>141323000000</v>
      </c>
      <c r="F5491" t="n">
        <v>135437000000</v>
      </c>
      <c r="G5491" t="n">
        <v>58510000000</v>
      </c>
      <c r="H5491" t="n">
        <v>4.22</v>
      </c>
      <c r="I5491" t="n">
        <v>4.88</v>
      </c>
      <c r="J5491" t="n">
        <v>6.09</v>
      </c>
      <c r="K5491" t="n">
        <v>-82491480000</v>
      </c>
      <c r="L5491" t="n">
        <v>82491480000</v>
      </c>
      <c r="M5491" t="n">
        <v>82491480000</v>
      </c>
      <c r="N5491" t="n">
        <v>-82491480000</v>
      </c>
      <c r="O5491">
        <f>D5490</f>
      </c>
      <c r="P5491">
        <f>(E5491-F5491+G5491)/O5491*100</f>
      </c>
      <c r="Q5491">
        <f>H5490</f>
      </c>
      <c r="R5491">
        <f>I5490</f>
      </c>
      <c r="S5491">
        <f>H5491-H5490</f>
      </c>
      <c r="T5491">
        <f>I5491-I5490</f>
      </c>
      <c r="U5491">
        <f>(L5491-K5491)/(2*D5491*0.01)</f>
      </c>
    </row>
    <row r="5492">
      <c r="A5492" t="n">
        <v>2025</v>
      </c>
      <c r="B5492" t="inlineStr">
        <is>
          <t>00149655</t>
        </is>
      </c>
      <c r="C5492" t="inlineStr">
        <is>
          <t>삼성물산</t>
        </is>
      </c>
      <c r="D5492" t="n">
        <v>1371641000000</v>
      </c>
      <c r="E5492" t="n">
        <v>151378000000</v>
      </c>
      <c r="F5492" t="n">
        <v>170414000000</v>
      </c>
      <c r="G5492" t="n">
        <v>55579000000</v>
      </c>
      <c r="H5492" t="n">
        <v>4.48</v>
      </c>
      <c r="I5492" t="n">
        <v>4.26</v>
      </c>
      <c r="J5492" t="n">
        <v>6.7</v>
      </c>
      <c r="K5492" t="n">
        <v>-82336000000</v>
      </c>
      <c r="L5492" t="n">
        <v>96014000000</v>
      </c>
      <c r="M5492" t="n">
        <v>96014000000</v>
      </c>
      <c r="N5492" t="n">
        <v>-82336000000</v>
      </c>
      <c r="O5492">
        <f>D5491</f>
      </c>
      <c r="P5492">
        <f>(E5492-F5492+G5492)/O5492*100</f>
      </c>
      <c r="Q5492">
        <f>H5491</f>
      </c>
      <c r="R5492">
        <f>I5491</f>
      </c>
      <c r="S5492">
        <f>H5492-H5491</f>
      </c>
      <c r="T5492">
        <f>I5492-I5491</f>
      </c>
      <c r="U5492">
        <f>(L5492-K5492)/(2*D5492*0.01)</f>
      </c>
      <c r="V5492">
        <f>(L5492+K5492)/(D5492*0.0001)</f>
      </c>
    </row>
    <row r="5493">
      <c r="A5493" t="n">
        <v>2014</v>
      </c>
      <c r="B5493" t="inlineStr">
        <is>
          <t>00149770</t>
        </is>
      </c>
      <c r="C5493" t="inlineStr">
        <is>
          <t>중앙에너비스</t>
        </is>
      </c>
      <c r="D5493" t="n">
        <v>2425365000</v>
      </c>
      <c r="E5493" t="n">
        <v>619761000</v>
      </c>
      <c r="F5493" t="n">
        <v>432119000</v>
      </c>
      <c r="G5493" t="n">
        <v>18757000</v>
      </c>
      <c r="H5493" t="n">
        <v>3.77</v>
      </c>
      <c r="I5493" t="n">
        <v>4.125</v>
      </c>
      <c r="J5493" t="n">
        <v>7.3</v>
      </c>
    </row>
    <row r="5494">
      <c r="A5494" t="n">
        <v>2015</v>
      </c>
      <c r="B5494" t="inlineStr">
        <is>
          <t>00149770</t>
        </is>
      </c>
      <c r="C5494" t="inlineStr">
        <is>
          <t>중앙에너비스</t>
        </is>
      </c>
      <c r="D5494" t="n">
        <v>2831449000</v>
      </c>
      <c r="E5494" t="n">
        <v>601505000</v>
      </c>
      <c r="F5494" t="n">
        <v>240651000</v>
      </c>
      <c r="G5494" t="n">
        <v>78026000</v>
      </c>
      <c r="H5494" t="n">
        <v>2.89</v>
      </c>
      <c r="I5494" t="n">
        <v>3.15</v>
      </c>
      <c r="O5494">
        <f>D5493</f>
      </c>
      <c r="P5494">
        <f>(E5494-F5494+G5494)/O5494*100</f>
      </c>
      <c r="Q5494">
        <f>H5493</f>
      </c>
      <c r="R5494">
        <f>I5493</f>
      </c>
      <c r="S5494">
        <f>H5494-H5493</f>
      </c>
      <c r="T5494">
        <f>I5494-I5493</f>
      </c>
    </row>
    <row r="5495">
      <c r="A5495" t="n">
        <v>2016</v>
      </c>
      <c r="B5495" t="inlineStr">
        <is>
          <t>00149770</t>
        </is>
      </c>
      <c r="C5495" t="inlineStr">
        <is>
          <t>중앙에너비스</t>
        </is>
      </c>
      <c r="D5495" t="n">
        <v>3206707000</v>
      </c>
      <c r="E5495" t="n">
        <v>586245000</v>
      </c>
      <c r="F5495" t="n">
        <v>197327000</v>
      </c>
      <c r="G5495" t="n">
        <v>65683000</v>
      </c>
      <c r="H5495" t="n">
        <v>2.91</v>
      </c>
      <c r="I5495" t="n">
        <v>3.44</v>
      </c>
      <c r="O5495">
        <f>D5494</f>
      </c>
      <c r="P5495">
        <f>(E5495-F5495+G5495)/O5495*100</f>
      </c>
      <c r="Q5495">
        <f>H5494</f>
      </c>
      <c r="R5495">
        <f>I5494</f>
      </c>
      <c r="S5495">
        <f>H5495-H5494</f>
      </c>
      <c r="T5495">
        <f>I5495-I5494</f>
      </c>
    </row>
    <row r="5496">
      <c r="A5496" t="n">
        <v>2017</v>
      </c>
      <c r="B5496" t="inlineStr">
        <is>
          <t>00149770</t>
        </is>
      </c>
      <c r="C5496" t="inlineStr">
        <is>
          <t>중앙에너비스</t>
        </is>
      </c>
      <c r="D5496" t="n">
        <v>1296124000</v>
      </c>
      <c r="E5496" t="n">
        <v>238986000</v>
      </c>
      <c r="F5496" t="n">
        <v>165941000</v>
      </c>
      <c r="G5496" t="n">
        <v>28618000</v>
      </c>
      <c r="H5496" t="n">
        <v>3</v>
      </c>
      <c r="I5496" t="n">
        <v>2.2</v>
      </c>
      <c r="K5496" t="n">
        <v>-86924000</v>
      </c>
      <c r="L5496" t="n">
        <v>99044000</v>
      </c>
      <c r="M5496" t="n">
        <v>98839000</v>
      </c>
      <c r="N5496" t="n">
        <v>-88372000</v>
      </c>
      <c r="O5496">
        <f>D5495</f>
      </c>
      <c r="P5496">
        <f>(E5496-F5496+G5496)/O5496*100</f>
      </c>
      <c r="Q5496">
        <f>H5495</f>
      </c>
      <c r="R5496">
        <f>I5495</f>
      </c>
      <c r="S5496">
        <f>H5496-H5495</f>
      </c>
      <c r="T5496">
        <f>I5496-I5495</f>
      </c>
      <c r="U5496">
        <f>(L5496-K5496)/(2*D5496*0.01)</f>
      </c>
      <c r="V5496">
        <f>(L5496+K5496)/(D5496*0.0001)</f>
      </c>
    </row>
    <row r="5497">
      <c r="A5497" t="n">
        <v>2018</v>
      </c>
      <c r="B5497" t="inlineStr">
        <is>
          <t>00149770</t>
        </is>
      </c>
      <c r="C5497" t="inlineStr">
        <is>
          <t>중앙에너비스</t>
        </is>
      </c>
      <c r="D5497" t="n">
        <v>1330757000</v>
      </c>
      <c r="E5497" t="n">
        <v>215249000</v>
      </c>
      <c r="F5497" t="n">
        <v>246684000</v>
      </c>
      <c r="G5497" t="n">
        <v>36570000</v>
      </c>
      <c r="H5497" t="n">
        <v>3</v>
      </c>
      <c r="I5497" t="n">
        <v>2.2</v>
      </c>
      <c r="O5497">
        <f>D5496</f>
      </c>
      <c r="P5497">
        <f>(E5497-F5497+G5497)/O5497*100</f>
      </c>
      <c r="Q5497">
        <f>H5496</f>
      </c>
      <c r="R5497">
        <f>I5496</f>
      </c>
      <c r="S5497">
        <f>H5497-H5496</f>
      </c>
      <c r="T5497">
        <f>I5497-I5496</f>
      </c>
    </row>
    <row r="5498">
      <c r="A5498" t="n">
        <v>2019</v>
      </c>
      <c r="B5498" t="inlineStr">
        <is>
          <t>00149770</t>
        </is>
      </c>
      <c r="C5498" t="inlineStr">
        <is>
          <t>중앙에너비스</t>
        </is>
      </c>
      <c r="D5498" t="n">
        <v>1481595000</v>
      </c>
      <c r="E5498" t="n">
        <v>211897000</v>
      </c>
      <c r="F5498" t="n">
        <v>111209000</v>
      </c>
      <c r="G5498" t="n">
        <v>35065000</v>
      </c>
      <c r="H5498" t="n">
        <v>2.8</v>
      </c>
      <c r="I5498" t="n">
        <v>1.3</v>
      </c>
      <c r="J5498" t="n">
        <v>5.72</v>
      </c>
      <c r="O5498">
        <f>D5497</f>
      </c>
      <c r="P5498">
        <f>(E5498-F5498+G5498)/O5498*100</f>
      </c>
      <c r="Q5498">
        <f>H5497</f>
      </c>
      <c r="R5498">
        <f>I5497</f>
      </c>
      <c r="S5498">
        <f>H5498-H5497</f>
      </c>
      <c r="T5498">
        <f>I5498-I5497</f>
      </c>
    </row>
    <row r="5499">
      <c r="A5499" t="n">
        <v>2020</v>
      </c>
      <c r="B5499" t="inlineStr">
        <is>
          <t>00149770</t>
        </is>
      </c>
      <c r="C5499" t="inlineStr">
        <is>
          <t>중앙에너비스</t>
        </is>
      </c>
      <c r="D5499" t="n">
        <v>1626785000</v>
      </c>
      <c r="E5499" t="n">
        <v>203026000</v>
      </c>
      <c r="F5499" t="n">
        <v>133813000</v>
      </c>
      <c r="G5499" t="n">
        <v>37959000</v>
      </c>
      <c r="H5499" t="n">
        <v>3.16</v>
      </c>
      <c r="I5499" t="n">
        <v>1</v>
      </c>
      <c r="O5499">
        <f>D5498</f>
      </c>
      <c r="P5499">
        <f>(E5499-F5499+G5499)/O5499*100</f>
      </c>
      <c r="Q5499">
        <f>H5498</f>
      </c>
      <c r="R5499">
        <f>I5498</f>
      </c>
      <c r="S5499">
        <f>H5499-H5498</f>
      </c>
      <c r="T5499">
        <f>I5499-I5498</f>
      </c>
    </row>
    <row r="5500">
      <c r="A5500" t="n">
        <v>2021</v>
      </c>
      <c r="B5500" t="inlineStr">
        <is>
          <t>00149770</t>
        </is>
      </c>
      <c r="C5500" t="inlineStr">
        <is>
          <t>중앙에너비스</t>
        </is>
      </c>
      <c r="D5500" t="n">
        <v>1844088000</v>
      </c>
      <c r="E5500" t="n">
        <v>192790000</v>
      </c>
      <c r="F5500" t="n">
        <v>96016000</v>
      </c>
      <c r="G5500" t="n">
        <v>46410000</v>
      </c>
      <c r="H5500" t="n">
        <v>3.67</v>
      </c>
      <c r="I5500" t="n">
        <v>1</v>
      </c>
      <c r="O5500">
        <f>D5499</f>
      </c>
      <c r="P5500">
        <f>(E5500-F5500+G5500)/O5500*100</f>
      </c>
      <c r="Q5500">
        <f>H5499</f>
      </c>
      <c r="R5500">
        <f>I5499</f>
      </c>
      <c r="S5500">
        <f>H5500-H5499</f>
      </c>
      <c r="T5500">
        <f>I5500-I5499</f>
      </c>
    </row>
    <row r="5501">
      <c r="A5501" t="n">
        <v>2022</v>
      </c>
      <c r="B5501" t="inlineStr">
        <is>
          <t>00149770</t>
        </is>
      </c>
      <c r="C5501" t="inlineStr">
        <is>
          <t>중앙에너비스</t>
        </is>
      </c>
      <c r="D5501" t="n">
        <v>1816982000</v>
      </c>
      <c r="E5501" t="n">
        <v>201628000</v>
      </c>
      <c r="F5501" t="n">
        <v>170037000</v>
      </c>
      <c r="G5501" t="n">
        <v>60141000</v>
      </c>
      <c r="H5501" t="n">
        <v>6.07</v>
      </c>
      <c r="I5501" t="n">
        <v>2</v>
      </c>
      <c r="O5501">
        <f>D5500</f>
      </c>
      <c r="P5501">
        <f>(E5501-F5501+G5501)/O5501*100</f>
      </c>
      <c r="Q5501">
        <f>H5500</f>
      </c>
      <c r="R5501">
        <f>I5500</f>
      </c>
      <c r="S5501">
        <f>H5501-H5500</f>
      </c>
      <c r="T5501">
        <f>I5501-I5500</f>
      </c>
    </row>
    <row r="5502">
      <c r="A5502" t="n">
        <v>2023</v>
      </c>
      <c r="B5502" t="inlineStr">
        <is>
          <t>00149770</t>
        </is>
      </c>
      <c r="C5502" t="inlineStr">
        <is>
          <t>중앙에너비스</t>
        </is>
      </c>
      <c r="D5502" t="n">
        <v>2059015000</v>
      </c>
      <c r="E5502" t="n">
        <v>240731000</v>
      </c>
      <c r="F5502" t="n">
        <v>242419000</v>
      </c>
      <c r="G5502" t="n">
        <v>103976000</v>
      </c>
      <c r="H5502" t="n">
        <v>5.17</v>
      </c>
      <c r="I5502" t="n">
        <v>2</v>
      </c>
      <c r="J5502" t="n">
        <v>6.5</v>
      </c>
      <c r="K5502" t="n">
        <v>-122158000</v>
      </c>
      <c r="L5502" t="n">
        <v>136850000</v>
      </c>
      <c r="M5502" t="n">
        <v>139994000</v>
      </c>
      <c r="N5502" t="n">
        <v>-126960000</v>
      </c>
      <c r="O5502">
        <f>D5501</f>
      </c>
      <c r="P5502">
        <f>(E5502-F5502+G5502)/O5502*100</f>
      </c>
      <c r="Q5502">
        <f>H5501</f>
      </c>
      <c r="R5502">
        <f>I5501</f>
      </c>
      <c r="S5502">
        <f>H5502-H5501</f>
      </c>
      <c r="T5502">
        <f>I5502-I5501</f>
      </c>
      <c r="U5502">
        <f>(L5502-K5502)/(2*D5502*0.01)</f>
      </c>
      <c r="V5502">
        <f>(L5502+K5502)/(D5502*0.0001)</f>
      </c>
    </row>
    <row r="5503">
      <c r="A5503" t="n">
        <v>2024</v>
      </c>
      <c r="B5503" t="inlineStr">
        <is>
          <t>00149770</t>
        </is>
      </c>
      <c r="C5503" t="inlineStr">
        <is>
          <t>중앙에너비스</t>
        </is>
      </c>
      <c r="D5503" t="n">
        <v>2274337000</v>
      </c>
      <c r="E5503" t="n">
        <v>249229000</v>
      </c>
      <c r="F5503" t="n">
        <v>261954000</v>
      </c>
      <c r="G5503" t="n">
        <v>100447000</v>
      </c>
      <c r="H5503" t="n">
        <v>4.62</v>
      </c>
      <c r="I5503" t="n">
        <v>2</v>
      </c>
      <c r="J5503" t="n">
        <v>6.4</v>
      </c>
      <c r="K5503" t="n">
        <v>-131621000</v>
      </c>
      <c r="L5503" t="n">
        <v>147503000</v>
      </c>
      <c r="M5503" t="n">
        <v>150062000</v>
      </c>
      <c r="N5503" t="n">
        <v>-136124000</v>
      </c>
      <c r="O5503">
        <f>D5502</f>
      </c>
      <c r="P5503">
        <f>(E5503-F5503+G5503)/O5503*100</f>
      </c>
      <c r="Q5503">
        <f>H5502</f>
      </c>
      <c r="R5503">
        <f>I5502</f>
      </c>
      <c r="S5503">
        <f>H5503-H5502</f>
      </c>
      <c r="T5503">
        <f>I5503-I5502</f>
      </c>
      <c r="U5503">
        <f>(L5503-K5503)/(2*D5503*0.01)</f>
      </c>
      <c r="V5503">
        <f>(L5503+K5503)/(D5503*0.0001)</f>
      </c>
    </row>
    <row r="5504">
      <c r="A5504" t="n">
        <v>2025</v>
      </c>
      <c r="B5504" t="inlineStr">
        <is>
          <t>00149770</t>
        </is>
      </c>
      <c r="C5504" t="inlineStr">
        <is>
          <t>중앙에너비스</t>
        </is>
      </c>
      <c r="D5504" t="n">
        <v>2331346000</v>
      </c>
      <c r="E5504" t="n">
        <v>267734000</v>
      </c>
      <c r="F5504" t="n">
        <v>308266000</v>
      </c>
      <c r="G5504" t="n">
        <v>99190000</v>
      </c>
      <c r="H5504" t="n">
        <v>4.92</v>
      </c>
      <c r="I5504" t="n">
        <v>2</v>
      </c>
      <c r="J5504" t="n">
        <v>6.6</v>
      </c>
      <c r="K5504" t="n">
        <v>-139748000</v>
      </c>
      <c r="L5504" t="n">
        <v>156036000</v>
      </c>
      <c r="M5504" t="n">
        <v>159224000</v>
      </c>
      <c r="N5504" t="n">
        <v>-144932000</v>
      </c>
      <c r="O5504">
        <f>D5503</f>
      </c>
      <c r="P5504">
        <f>(E5504-F5504+G5504)/O5504*100</f>
      </c>
      <c r="Q5504">
        <f>H5503</f>
      </c>
      <c r="R5504">
        <f>I5503</f>
      </c>
      <c r="S5504">
        <f>H5504-H5503</f>
      </c>
      <c r="T5504">
        <f>I5504-I5503</f>
      </c>
      <c r="U5504">
        <f>(L5504-K5504)/(2*D5504*0.01)</f>
      </c>
      <c r="V5504">
        <f>(L5504+K5504)/(D5504*0.0001)</f>
      </c>
    </row>
    <row r="5505">
      <c r="A5505" t="n">
        <v>2014</v>
      </c>
      <c r="B5505" t="inlineStr">
        <is>
          <t>00149804</t>
        </is>
      </c>
      <c r="C5505" t="inlineStr">
        <is>
          <t>대유에이텍</t>
        </is>
      </c>
      <c r="D5505" t="n">
        <v>30623958000</v>
      </c>
      <c r="E5505" t="n">
        <v>1578436000</v>
      </c>
      <c r="F5505" t="n">
        <v>1915363000</v>
      </c>
      <c r="H5505" t="n">
        <v>3.87</v>
      </c>
      <c r="I5505" t="n">
        <v>5</v>
      </c>
      <c r="K5505" t="n">
        <v>-2755951000</v>
      </c>
      <c r="L5505" t="n">
        <v>3174804000</v>
      </c>
      <c r="M5505" t="n">
        <v>3108393000</v>
      </c>
      <c r="N5505" t="n">
        <v>-2754179000</v>
      </c>
      <c r="U5505">
        <f>(L5505-K5505)/(2*D5505*0.01)</f>
      </c>
      <c r="V5505">
        <f>(L5505+K5505)/(D5505*0.0001)</f>
      </c>
    </row>
    <row r="5506">
      <c r="A5506" t="n">
        <v>2015</v>
      </c>
      <c r="B5506" t="inlineStr">
        <is>
          <t>00149804</t>
        </is>
      </c>
      <c r="C5506" t="inlineStr">
        <is>
          <t>대유에이텍</t>
        </is>
      </c>
      <c r="D5506" t="n">
        <v>39888923000</v>
      </c>
      <c r="E5506" t="n">
        <v>4817825000</v>
      </c>
      <c r="F5506" t="n">
        <v>4861941000</v>
      </c>
      <c r="G5506" t="n">
        <v>1268313000</v>
      </c>
      <c r="H5506" t="n">
        <v>4.03</v>
      </c>
      <c r="I5506" t="n">
        <v>4</v>
      </c>
      <c r="K5506" t="n">
        <v>-2938311000</v>
      </c>
      <c r="L5506" t="n">
        <v>3319008000</v>
      </c>
      <c r="M5506" t="n">
        <v>3300515000</v>
      </c>
      <c r="N5506" t="n">
        <v>-2977306000</v>
      </c>
      <c r="O5506">
        <f>D5505</f>
      </c>
      <c r="P5506">
        <f>(E5506-F5506+G5506)/O5506*100</f>
      </c>
      <c r="Q5506">
        <f>H5505</f>
      </c>
      <c r="R5506">
        <f>I5505</f>
      </c>
      <c r="S5506">
        <f>H5506-H5505</f>
      </c>
      <c r="T5506">
        <f>I5506-I5505</f>
      </c>
      <c r="U5506">
        <f>(L5506-K5506)/(2*D5506*0.01)</f>
      </c>
      <c r="V5506">
        <f>(L5506+K5506)/(D5506*0.0001)</f>
      </c>
    </row>
    <row r="5507">
      <c r="A5507" t="n">
        <v>2016</v>
      </c>
      <c r="B5507" t="inlineStr">
        <is>
          <t>00149804</t>
        </is>
      </c>
      <c r="C5507" t="inlineStr">
        <is>
          <t>대유에이텍</t>
        </is>
      </c>
      <c r="D5507" t="n">
        <v>40443930000</v>
      </c>
      <c r="E5507" t="n">
        <v>5121084000</v>
      </c>
      <c r="F5507" t="n">
        <v>2871906000</v>
      </c>
      <c r="G5507" t="n">
        <v>1199766000</v>
      </c>
      <c r="H5507" t="n">
        <v>2.96</v>
      </c>
      <c r="I5507" t="n">
        <v>4</v>
      </c>
      <c r="J5507" t="n">
        <v>10.38</v>
      </c>
      <c r="K5507" t="n">
        <v>-3245099000</v>
      </c>
      <c r="L5507" t="n">
        <v>3696948000</v>
      </c>
      <c r="M5507" t="n">
        <v>3653143000</v>
      </c>
      <c r="N5507" t="n">
        <v>-3269784000</v>
      </c>
      <c r="O5507">
        <f>D5506</f>
      </c>
      <c r="P5507">
        <f>(E5507-F5507+G5507)/O5507*100</f>
      </c>
      <c r="Q5507">
        <f>H5506</f>
      </c>
      <c r="R5507">
        <f>I5506</f>
      </c>
      <c r="S5507">
        <f>H5507-H5506</f>
      </c>
      <c r="T5507">
        <f>I5507-I5506</f>
      </c>
      <c r="U5507">
        <f>(L5507-K5507)/(2*D5507*0.01)</f>
      </c>
      <c r="V5507">
        <f>(L5507+K5507)/(D5507*0.0001)</f>
      </c>
    </row>
    <row r="5508">
      <c r="A5508" t="n">
        <v>2017</v>
      </c>
      <c r="B5508" t="inlineStr">
        <is>
          <t>00149804</t>
        </is>
      </c>
      <c r="C5508" t="inlineStr">
        <is>
          <t>대유에이텍</t>
        </is>
      </c>
      <c r="D5508" t="n">
        <v>39888923000</v>
      </c>
      <c r="E5508" t="n">
        <v>4817825000</v>
      </c>
      <c r="F5508" t="n">
        <v>4861941000</v>
      </c>
      <c r="G5508" t="n">
        <v>1268313000</v>
      </c>
      <c r="H5508" t="n">
        <v>4.03</v>
      </c>
      <c r="I5508" t="n">
        <v>4</v>
      </c>
      <c r="K5508" t="n">
        <v>-2938311000</v>
      </c>
      <c r="L5508" t="n">
        <v>3319008000</v>
      </c>
      <c r="M5508" t="n">
        <v>3300515000</v>
      </c>
      <c r="N5508" t="n">
        <v>-2977306000</v>
      </c>
      <c r="O5508">
        <f>D5507</f>
      </c>
      <c r="P5508">
        <f>(E5508-F5508+G5508)/O5508*100</f>
      </c>
      <c r="Q5508">
        <f>H5507</f>
      </c>
      <c r="R5508">
        <f>I5507</f>
      </c>
      <c r="S5508">
        <f>H5508-H5507</f>
      </c>
      <c r="T5508">
        <f>I5508-I5507</f>
      </c>
      <c r="U5508">
        <f>(L5508-K5508)/(2*D5508*0.01)</f>
      </c>
      <c r="V5508">
        <f>(L5508+K5508)/(D5508*0.0001)</f>
      </c>
    </row>
    <row r="5509">
      <c r="A5509" t="n">
        <v>2018</v>
      </c>
      <c r="B5509" t="inlineStr">
        <is>
          <t>00149804</t>
        </is>
      </c>
      <c r="C5509" t="inlineStr">
        <is>
          <t>대유에이텍</t>
        </is>
      </c>
      <c r="D5509" t="n">
        <v>39621766000</v>
      </c>
      <c r="E5509" t="n">
        <v>5245244000</v>
      </c>
      <c r="F5509" t="n">
        <v>2448743000</v>
      </c>
      <c r="G5509" t="n">
        <v>1470621000</v>
      </c>
      <c r="H5509" t="n">
        <v>4.03</v>
      </c>
      <c r="I5509" t="n">
        <v>4</v>
      </c>
      <c r="K5509" t="n">
        <v>-3059713000</v>
      </c>
      <c r="L5509" t="n">
        <v>3459128000</v>
      </c>
      <c r="M5509" t="n">
        <v>3442068000</v>
      </c>
      <c r="N5509" t="n">
        <v>-3102485000</v>
      </c>
      <c r="O5509">
        <f>D5508</f>
      </c>
      <c r="P5509">
        <f>(E5509-F5509+G5509)/O5509*100</f>
      </c>
      <c r="Q5509">
        <f>H5508</f>
      </c>
      <c r="R5509">
        <f>I5508</f>
      </c>
      <c r="S5509">
        <f>H5509-H5508</f>
      </c>
      <c r="T5509">
        <f>I5509-I5508</f>
      </c>
      <c r="U5509">
        <f>(L5509-K5509)/(2*D5509*0.01)</f>
      </c>
      <c r="V5509">
        <f>(L5509+K5509)/(D5509*0.0001)</f>
      </c>
    </row>
    <row r="5510">
      <c r="A5510" t="n">
        <v>2019</v>
      </c>
      <c r="B5510" t="inlineStr">
        <is>
          <t>00149804</t>
        </is>
      </c>
      <c r="C5510" t="inlineStr">
        <is>
          <t>대유에이텍</t>
        </is>
      </c>
      <c r="D5510" t="n">
        <v>51685245000</v>
      </c>
      <c r="E5510" t="n">
        <v>5412752000</v>
      </c>
      <c r="F5510" t="n">
        <v>5781804000</v>
      </c>
      <c r="G5510" t="n">
        <v>1460996000</v>
      </c>
      <c r="H5510" t="n">
        <v>3.07</v>
      </c>
      <c r="I5510" t="n">
        <v>4</v>
      </c>
      <c r="K5510" t="n">
        <v>-3777179000</v>
      </c>
      <c r="L5510" t="n">
        <v>4294707000</v>
      </c>
      <c r="M5510" t="n">
        <v>4259289000</v>
      </c>
      <c r="N5510" t="n">
        <v>-3817876000</v>
      </c>
      <c r="O5510">
        <f>D5509</f>
      </c>
      <c r="P5510">
        <f>(E5510-F5510+G5510)/O5510*100</f>
      </c>
      <c r="Q5510">
        <f>H5509</f>
      </c>
      <c r="R5510">
        <f>I5509</f>
      </c>
      <c r="S5510">
        <f>H5510-H5509</f>
      </c>
      <c r="T5510">
        <f>I5510-I5509</f>
      </c>
      <c r="U5510">
        <f>(L5510-K5510)/(2*D5510*0.01)</f>
      </c>
      <c r="V5510">
        <f>(L5510+K5510)/(D5510*0.0001)</f>
      </c>
    </row>
    <row r="5511">
      <c r="A5511" t="n">
        <v>2020</v>
      </c>
      <c r="B5511" t="inlineStr">
        <is>
          <t>00149804</t>
        </is>
      </c>
      <c r="C5511" t="inlineStr">
        <is>
          <t>대유에이텍</t>
        </is>
      </c>
      <c r="D5511" t="n">
        <v>51055961000</v>
      </c>
      <c r="E5511" t="n">
        <v>5778980000</v>
      </c>
      <c r="F5511" t="n">
        <v>7034069000</v>
      </c>
      <c r="G5511" t="n">
        <v>1421131000</v>
      </c>
      <c r="H5511" t="n">
        <v>2.535</v>
      </c>
      <c r="I5511" t="n">
        <v>3.885</v>
      </c>
      <c r="K5511" t="n">
        <v>-3619229000</v>
      </c>
      <c r="L5511" t="n">
        <v>4091766000</v>
      </c>
      <c r="M5511" t="n">
        <v>4061527000</v>
      </c>
      <c r="N5511" t="n">
        <v>-3660827000</v>
      </c>
      <c r="O5511">
        <f>D5510</f>
      </c>
      <c r="P5511">
        <f>(E5511-F5511+G5511)/O5511*100</f>
      </c>
      <c r="Q5511">
        <f>H5510</f>
      </c>
      <c r="R5511">
        <f>I5510</f>
      </c>
      <c r="S5511">
        <f>H5511-H5510</f>
      </c>
      <c r="T5511">
        <f>I5511-I5510</f>
      </c>
      <c r="U5511">
        <f>(L5511-K5511)/(2*D5511*0.01)</f>
      </c>
      <c r="V5511">
        <f>(L5511+K5511)/(D5511*0.0001)</f>
      </c>
    </row>
    <row r="5512">
      <c r="A5512" t="n">
        <v>2021</v>
      </c>
      <c r="B5512" t="inlineStr">
        <is>
          <t>00149804</t>
        </is>
      </c>
      <c r="C5512" t="inlineStr">
        <is>
          <t>대유에이텍</t>
        </is>
      </c>
      <c r="D5512" t="n">
        <v>56172676000</v>
      </c>
      <c r="E5512" t="n">
        <v>5481956000</v>
      </c>
      <c r="F5512" t="n">
        <v>6896019000</v>
      </c>
      <c r="G5512" t="n">
        <v>1405582000</v>
      </c>
      <c r="H5512" t="n">
        <v>3.135</v>
      </c>
      <c r="I5512" t="n">
        <v>4.1</v>
      </c>
      <c r="K5512" t="n">
        <v>-3388920000</v>
      </c>
      <c r="L5512" t="n">
        <v>-3388920000</v>
      </c>
      <c r="M5512" t="n">
        <v>3792462000</v>
      </c>
      <c r="N5512" t="n">
        <v>3792462000</v>
      </c>
      <c r="O5512">
        <f>D5511</f>
      </c>
      <c r="P5512">
        <f>(E5512-F5512+G5512)/O5512*100</f>
      </c>
      <c r="Q5512">
        <f>H5511</f>
      </c>
      <c r="R5512">
        <f>I5511</f>
      </c>
      <c r="S5512">
        <f>H5512-H5511</f>
      </c>
      <c r="T5512">
        <f>I5512-I5511</f>
      </c>
    </row>
    <row r="5513">
      <c r="A5513" t="n">
        <v>2022</v>
      </c>
      <c r="B5513" t="inlineStr">
        <is>
          <t>00149804</t>
        </is>
      </c>
      <c r="C5513" t="inlineStr">
        <is>
          <t>대유에이텍</t>
        </is>
      </c>
      <c r="D5513" t="n">
        <v>49902883000</v>
      </c>
      <c r="E5513" t="n">
        <v>5829323000</v>
      </c>
      <c r="F5513" t="n">
        <v>3653958000</v>
      </c>
      <c r="G5513" t="n">
        <v>2481484000</v>
      </c>
      <c r="H5513" t="n">
        <v>6.085</v>
      </c>
      <c r="I5513" t="n">
        <v>3.3</v>
      </c>
      <c r="K5513" t="n">
        <v>-2331262000</v>
      </c>
      <c r="L5513" t="n">
        <v>2556636000</v>
      </c>
      <c r="M5513" t="n">
        <v>2607895000</v>
      </c>
      <c r="N5513" t="n">
        <v>-2417702000</v>
      </c>
      <c r="O5513">
        <f>D5512</f>
      </c>
      <c r="P5513">
        <f>(E5513-F5513+G5513)/O5513*100</f>
      </c>
      <c r="Q5513">
        <f>H5512</f>
      </c>
      <c r="R5513">
        <f>I5512</f>
      </c>
      <c r="S5513">
        <f>H5513-H5512</f>
      </c>
      <c r="T5513">
        <f>I5513-I5512</f>
      </c>
      <c r="U5513">
        <f>(L5513-K5513)/(2*D5513*0.01)</f>
      </c>
      <c r="V5513">
        <f>(L5513+K5513)/(D5513*0.0001)</f>
      </c>
    </row>
    <row r="5514">
      <c r="A5514" t="n">
        <v>2016</v>
      </c>
      <c r="B5514" t="inlineStr">
        <is>
          <t>00149813</t>
        </is>
      </c>
      <c r="C5514" t="inlineStr">
        <is>
          <t>중앙일보</t>
        </is>
      </c>
      <c r="D5514" t="n">
        <v>127854000000</v>
      </c>
      <c r="E5514" t="n">
        <v>7821000000</v>
      </c>
      <c r="F5514" t="n">
        <v>6821000000</v>
      </c>
      <c r="G5514" t="n">
        <v>5114000000</v>
      </c>
      <c r="K5514" t="n">
        <v>-12845000000</v>
      </c>
      <c r="L5514" t="n">
        <v>14276000000</v>
      </c>
      <c r="M5514" t="n">
        <v>8932000000</v>
      </c>
      <c r="N5514" t="n">
        <v>-9847000000</v>
      </c>
      <c r="U5514">
        <f>(L5514-K5514)/(2*D5514*0.01)</f>
      </c>
      <c r="V5514">
        <f>(L5514+K5514)/(D5514*0.0001)</f>
      </c>
    </row>
    <row r="5515">
      <c r="A5515" t="n">
        <v>2018</v>
      </c>
      <c r="B5515" t="inlineStr">
        <is>
          <t>00149813</t>
        </is>
      </c>
      <c r="C5515" t="inlineStr">
        <is>
          <t>중앙일보</t>
        </is>
      </c>
      <c r="D5515" t="n">
        <v>23840000000</v>
      </c>
      <c r="E5515" t="n">
        <v>1198000000</v>
      </c>
      <c r="F5515" t="n">
        <v>1421000000</v>
      </c>
      <c r="G5515" t="n">
        <v>955000000</v>
      </c>
      <c r="H5515" t="n">
        <v>3.6</v>
      </c>
      <c r="I5515" t="n">
        <v>3.5</v>
      </c>
      <c r="J5515" t="n">
        <v>9.6</v>
      </c>
      <c r="K5515" t="n">
        <v>-2107000000</v>
      </c>
      <c r="L5515" t="n">
        <v>2341000000</v>
      </c>
      <c r="M5515" t="n">
        <v>598000000</v>
      </c>
      <c r="N5515" t="n">
        <v>-549000000</v>
      </c>
      <c r="U5515">
        <f>(L5515-K5515)/(2*D5515*0.01)</f>
      </c>
      <c r="V5515">
        <f>(L5515+K5515)/(D5515*0.0001)</f>
      </c>
    </row>
    <row r="5516">
      <c r="A5516" t="n">
        <v>2019</v>
      </c>
      <c r="B5516" t="inlineStr">
        <is>
          <t>00149813</t>
        </is>
      </c>
      <c r="C5516" t="inlineStr">
        <is>
          <t>중앙일보</t>
        </is>
      </c>
      <c r="D5516" t="n">
        <v>28567000000</v>
      </c>
      <c r="E5516" t="n">
        <v>1323000000</v>
      </c>
      <c r="F5516" t="n">
        <v>2576000000</v>
      </c>
      <c r="G5516" t="n">
        <v>1142000000</v>
      </c>
      <c r="H5516" t="n">
        <v>2.9</v>
      </c>
      <c r="I5516" t="n">
        <v>3.5</v>
      </c>
      <c r="J5516" t="n">
        <v>10.3</v>
      </c>
      <c r="O5516">
        <f>D5515</f>
      </c>
      <c r="P5516">
        <f>(E5516-F5516+G5516)/O5516*100</f>
      </c>
      <c r="Q5516">
        <f>H5515</f>
      </c>
      <c r="R5516">
        <f>I5515</f>
      </c>
      <c r="S5516">
        <f>H5516-H5515</f>
      </c>
      <c r="T5516">
        <f>I5516-I5515</f>
      </c>
    </row>
    <row r="5517">
      <c r="A5517" t="n">
        <v>2020</v>
      </c>
      <c r="B5517" t="inlineStr">
        <is>
          <t>00149813</t>
        </is>
      </c>
      <c r="C5517" t="inlineStr">
        <is>
          <t>중앙일보</t>
        </is>
      </c>
      <c r="D5517" t="n">
        <v>45289000000</v>
      </c>
      <c r="E5517" t="n">
        <v>1823000000</v>
      </c>
      <c r="F5517" t="n">
        <v>2650000000</v>
      </c>
      <c r="G5517" t="n">
        <v>1509000000</v>
      </c>
      <c r="H5517" t="n">
        <v>2.25</v>
      </c>
      <c r="I5517" t="n">
        <v>4.5</v>
      </c>
      <c r="J5517" t="n">
        <v>10.6</v>
      </c>
      <c r="K5517" t="n">
        <v>-12800000000</v>
      </c>
      <c r="L5517" t="n">
        <v>14200000000</v>
      </c>
      <c r="M5517" t="n">
        <v>3400000000</v>
      </c>
      <c r="N5517" t="n">
        <v>-3100000000</v>
      </c>
      <c r="O5517">
        <f>D5516</f>
      </c>
      <c r="P5517">
        <f>(E5517-F5517+G5517)/O5517*100</f>
      </c>
      <c r="Q5517">
        <f>H5516</f>
      </c>
      <c r="R5517">
        <f>I5516</f>
      </c>
      <c r="S5517">
        <f>H5517-H5516</f>
      </c>
      <c r="T5517">
        <f>I5517-I5516</f>
      </c>
      <c r="U5517">
        <f>(L5517-K5517)/(2*D5517*0.01)</f>
      </c>
      <c r="V5517">
        <f>(L5517+K5517)/(D5517*0.0001)</f>
      </c>
    </row>
    <row r="5518">
      <c r="A5518" t="n">
        <v>2014</v>
      </c>
      <c r="B5518" t="inlineStr">
        <is>
          <t>00149947</t>
        </is>
      </c>
      <c r="C5518" t="inlineStr">
        <is>
          <t>JW중외제약</t>
        </is>
      </c>
      <c r="D5518" t="n">
        <v>34432277000</v>
      </c>
      <c r="E5518" t="n">
        <v>3907139000</v>
      </c>
      <c r="F5518" t="n">
        <v>3612515000</v>
      </c>
      <c r="G5518" t="n">
        <v>1126029000</v>
      </c>
      <c r="H5518" t="n">
        <v>3.1</v>
      </c>
      <c r="I5518" t="n">
        <v>2.89</v>
      </c>
      <c r="K5518" t="n">
        <v>-1930375000</v>
      </c>
      <c r="L5518" t="n">
        <v>1607161000</v>
      </c>
      <c r="M5518" t="n">
        <v>2155086000</v>
      </c>
      <c r="N5518" t="n">
        <v>-1827215000</v>
      </c>
      <c r="U5518">
        <f>(L5518-K5518)/(2*D5518*0.01)</f>
      </c>
    </row>
    <row r="5519">
      <c r="A5519" t="n">
        <v>2015</v>
      </c>
      <c r="B5519" t="inlineStr">
        <is>
          <t>00149947</t>
        </is>
      </c>
      <c r="C5519" t="inlineStr">
        <is>
          <t>JW중외제약</t>
        </is>
      </c>
      <c r="D5519" t="n">
        <v>37923519000</v>
      </c>
      <c r="E5519" t="n">
        <v>4480206000</v>
      </c>
      <c r="F5519" t="n">
        <v>4147399000</v>
      </c>
      <c r="G5519" t="n">
        <v>994214000</v>
      </c>
      <c r="H5519" t="n">
        <v>2.6</v>
      </c>
      <c r="I5519" t="n">
        <v>2.74</v>
      </c>
      <c r="K5519" t="n">
        <v>-1947223000</v>
      </c>
      <c r="L5519" t="n">
        <v>2181400000</v>
      </c>
      <c r="M5519" t="n">
        <v>2155607000</v>
      </c>
      <c r="N5519" t="n">
        <v>-1962429000</v>
      </c>
      <c r="O5519">
        <f>D5518</f>
      </c>
      <c r="P5519">
        <f>(E5519-F5519+G5519)/O5519*100</f>
      </c>
      <c r="Q5519">
        <f>H5518</f>
      </c>
      <c r="R5519">
        <f>I5518</f>
      </c>
      <c r="S5519">
        <f>H5519-H5518</f>
      </c>
      <c r="T5519">
        <f>I5519-I5518</f>
      </c>
      <c r="U5519">
        <f>(L5519-K5519)/(2*D5519*0.01)</f>
      </c>
      <c r="V5519">
        <f>(L5519+K5519)/(D5519*0.0001)</f>
      </c>
    </row>
    <row r="5520">
      <c r="A5520" t="n">
        <v>2016</v>
      </c>
      <c r="B5520" t="inlineStr">
        <is>
          <t>00149947</t>
        </is>
      </c>
      <c r="C5520" t="inlineStr">
        <is>
          <t>JW중외제약</t>
        </is>
      </c>
      <c r="D5520" t="n">
        <v>42242776000</v>
      </c>
      <c r="E5520" t="n">
        <v>4768420000</v>
      </c>
      <c r="F5520" t="n">
        <v>5230679000</v>
      </c>
      <c r="G5520" t="n">
        <v>918287000</v>
      </c>
      <c r="H5520" t="n">
        <v>2.6</v>
      </c>
      <c r="I5520" t="n">
        <v>3.53</v>
      </c>
      <c r="K5520" t="n">
        <v>-2233048000</v>
      </c>
      <c r="L5520" t="n">
        <v>2502231000</v>
      </c>
      <c r="M5520" t="n">
        <v>2452734000</v>
      </c>
      <c r="N5520" t="n">
        <v>-2233983000</v>
      </c>
      <c r="O5520">
        <f>D5519</f>
      </c>
      <c r="P5520">
        <f>(E5520-F5520+G5520)/O5520*100</f>
      </c>
      <c r="Q5520">
        <f>H5519</f>
      </c>
      <c r="R5520">
        <f>I5519</f>
      </c>
      <c r="S5520">
        <f>H5520-H5519</f>
      </c>
      <c r="T5520">
        <f>I5520-I5519</f>
      </c>
      <c r="U5520">
        <f>(L5520-K5520)/(2*D5520*0.01)</f>
      </c>
      <c r="V5520">
        <f>(L5520+K5520)/(D5520*0.0001)</f>
      </c>
    </row>
    <row r="5521">
      <c r="A5521" t="n">
        <v>2017</v>
      </c>
      <c r="B5521" t="inlineStr">
        <is>
          <t>00149947</t>
        </is>
      </c>
      <c r="C5521" t="inlineStr">
        <is>
          <t>JW중외제약</t>
        </is>
      </c>
      <c r="D5521" t="n">
        <v>44803915000</v>
      </c>
      <c r="E5521" t="n">
        <v>5148797000</v>
      </c>
      <c r="F5521" t="n">
        <v>4299575000</v>
      </c>
      <c r="G5521" t="n">
        <v>1022248000</v>
      </c>
      <c r="H5521" t="n">
        <v>3.3</v>
      </c>
      <c r="I5521" t="n">
        <v>3.81</v>
      </c>
      <c r="K5521" t="n">
        <v>-2776044000</v>
      </c>
      <c r="L5521" t="n">
        <v>3141374000</v>
      </c>
      <c r="M5521" t="n">
        <v>3093464000</v>
      </c>
      <c r="N5521" t="n">
        <v>-2787975000</v>
      </c>
      <c r="O5521">
        <f>D5520</f>
      </c>
      <c r="P5521">
        <f>(E5521-F5521+G5521)/O5521*100</f>
      </c>
      <c r="Q5521">
        <f>H5520</f>
      </c>
      <c r="R5521">
        <f>I5520</f>
      </c>
      <c r="S5521">
        <f>H5521-H5520</f>
      </c>
      <c r="T5521">
        <f>I5521-I5520</f>
      </c>
      <c r="U5521">
        <f>(L5521-K5521)/(2*D5521*0.01)</f>
      </c>
      <c r="V5521">
        <f>(L5521+K5521)/(D5521*0.0001)</f>
      </c>
    </row>
    <row r="5522">
      <c r="A5522" t="n">
        <v>2018</v>
      </c>
      <c r="B5522" t="inlineStr">
        <is>
          <t>00149947</t>
        </is>
      </c>
      <c r="C5522" t="inlineStr">
        <is>
          <t>JW중외제약</t>
        </is>
      </c>
      <c r="D5522" t="n">
        <v>51179828000</v>
      </c>
      <c r="E5522" t="n">
        <v>5828049000</v>
      </c>
      <c r="F5522" t="n">
        <v>5846546000</v>
      </c>
      <c r="G5522" t="n">
        <v>1397409000</v>
      </c>
      <c r="H5522" t="n">
        <v>2.9</v>
      </c>
      <c r="I5522" t="n">
        <v>4.68</v>
      </c>
      <c r="K5522" t="n">
        <v>-3305646000</v>
      </c>
      <c r="L5522" t="n">
        <v>3757059000</v>
      </c>
      <c r="M5522" t="n">
        <v>3651142000</v>
      </c>
      <c r="N5522" t="n">
        <v>-3282359000</v>
      </c>
      <c r="O5522">
        <f>D5521</f>
      </c>
      <c r="P5522">
        <f>(E5522-F5522+G5522)/O5522*100</f>
      </c>
      <c r="Q5522">
        <f>H5521</f>
      </c>
      <c r="R5522">
        <f>I5521</f>
      </c>
      <c r="S5522">
        <f>H5522-H5521</f>
      </c>
      <c r="T5522">
        <f>I5522-I5521</f>
      </c>
      <c r="U5522">
        <f>(L5522-K5522)/(2*D5522*0.01)</f>
      </c>
      <c r="V5522">
        <f>(L5522+K5522)/(D5522*0.0001)</f>
      </c>
    </row>
    <row r="5523">
      <c r="A5523" t="n">
        <v>2019</v>
      </c>
      <c r="B5523" t="inlineStr">
        <is>
          <t>00149947</t>
        </is>
      </c>
      <c r="C5523" t="inlineStr">
        <is>
          <t>JW중외제약</t>
        </is>
      </c>
      <c r="D5523" t="n">
        <v>59653840000</v>
      </c>
      <c r="E5523" t="n">
        <v>6563323000</v>
      </c>
      <c r="F5523" t="n">
        <v>5283105000</v>
      </c>
      <c r="G5523" t="n">
        <v>1411755000</v>
      </c>
      <c r="H5523" t="n">
        <v>2.5</v>
      </c>
      <c r="I5523" t="n">
        <v>4.68</v>
      </c>
      <c r="J5523" t="n">
        <v>7</v>
      </c>
      <c r="K5523" t="n">
        <v>-3730465000</v>
      </c>
      <c r="L5523" t="n">
        <v>4244079000</v>
      </c>
      <c r="M5523" t="n">
        <v>4311437000</v>
      </c>
      <c r="N5523" t="n">
        <v>-3853962000</v>
      </c>
      <c r="O5523">
        <f>D5522</f>
      </c>
      <c r="P5523">
        <f>(E5523-F5523+G5523)/O5523*100</f>
      </c>
      <c r="Q5523">
        <f>H5522</f>
      </c>
      <c r="R5523">
        <f>I5522</f>
      </c>
      <c r="S5523">
        <f>H5523-H5522</f>
      </c>
      <c r="T5523">
        <f>I5523-I5522</f>
      </c>
      <c r="U5523">
        <f>(L5523-K5523)/(2*D5523*0.01)</f>
      </c>
      <c r="V5523">
        <f>(L5523+K5523)/(D5523*0.0001)</f>
      </c>
    </row>
    <row r="5524">
      <c r="A5524" t="n">
        <v>2020</v>
      </c>
      <c r="B5524" t="inlineStr">
        <is>
          <t>00149947</t>
        </is>
      </c>
      <c r="C5524" t="inlineStr">
        <is>
          <t>JW중외제약</t>
        </is>
      </c>
      <c r="D5524" t="n">
        <v>62417056000</v>
      </c>
      <c r="E5524" t="n">
        <v>7279741000</v>
      </c>
      <c r="F5524" t="n">
        <v>4967231000</v>
      </c>
      <c r="G5524" t="n">
        <v>1356537000</v>
      </c>
      <c r="H5524" t="n">
        <v>3.18</v>
      </c>
      <c r="I5524" t="n">
        <v>4.95</v>
      </c>
      <c r="J5524" t="n">
        <v>7</v>
      </c>
      <c r="K5524" t="n">
        <v>-4713302000</v>
      </c>
      <c r="L5524" t="n">
        <v>4209814000</v>
      </c>
      <c r="M5524" t="n">
        <v>4177328000</v>
      </c>
      <c r="N5524" t="n">
        <v>-4769482000</v>
      </c>
      <c r="O5524">
        <f>D5523</f>
      </c>
      <c r="P5524">
        <f>(E5524-F5524+G5524)/O5524*100</f>
      </c>
      <c r="Q5524">
        <f>H5523</f>
      </c>
      <c r="R5524">
        <f>I5523</f>
      </c>
      <c r="S5524">
        <f>H5524-H5523</f>
      </c>
      <c r="T5524">
        <f>I5524-I5523</f>
      </c>
      <c r="U5524">
        <f>(L5524-K5524)/(2*D5524*0.01)</f>
      </c>
    </row>
    <row r="5525">
      <c r="A5525" t="n">
        <v>2021</v>
      </c>
      <c r="B5525" t="inlineStr">
        <is>
          <t>00149947</t>
        </is>
      </c>
      <c r="C5525" t="inlineStr">
        <is>
          <t>JW중외제약</t>
        </is>
      </c>
      <c r="D5525" t="n">
        <v>63291376000</v>
      </c>
      <c r="E5525" t="n">
        <v>7475052000</v>
      </c>
      <c r="F5525" t="n">
        <v>5258221000</v>
      </c>
      <c r="G5525" t="n">
        <v>1746390000</v>
      </c>
      <c r="H5525" t="n">
        <v>3.66</v>
      </c>
      <c r="I5525" t="n">
        <v>4.28</v>
      </c>
      <c r="J5525" t="n">
        <v>6.74</v>
      </c>
      <c r="K5525" t="n">
        <v>-3858101000</v>
      </c>
      <c r="L5525" t="n">
        <v>4371517000</v>
      </c>
      <c r="M5525" t="n">
        <v>4358396000</v>
      </c>
      <c r="N5525" t="n">
        <v>-3916938000</v>
      </c>
      <c r="O5525">
        <f>D5524</f>
      </c>
      <c r="P5525">
        <f>(E5525-F5525+G5525)/O5525*100</f>
      </c>
      <c r="Q5525">
        <f>H5524</f>
      </c>
      <c r="R5525">
        <f>I5524</f>
      </c>
      <c r="S5525">
        <f>H5525-H5524</f>
      </c>
      <c r="T5525">
        <f>I5525-I5524</f>
      </c>
      <c r="U5525">
        <f>(L5525-K5525)/(2*D5525*0.01)</f>
      </c>
      <c r="V5525">
        <f>(L5525+K5525)/(D5525*0.0001)</f>
      </c>
    </row>
    <row r="5526">
      <c r="A5526" t="n">
        <v>2022</v>
      </c>
      <c r="B5526" t="inlineStr">
        <is>
          <t>00149947</t>
        </is>
      </c>
      <c r="C5526" t="inlineStr">
        <is>
          <t>JW중외제약</t>
        </is>
      </c>
      <c r="D5526" t="n">
        <v>56264146000</v>
      </c>
      <c r="E5526" t="n">
        <v>7017551000</v>
      </c>
      <c r="F5526" t="n">
        <v>6690373000</v>
      </c>
      <c r="G5526" t="n">
        <v>2027334000</v>
      </c>
      <c r="H5526" t="n">
        <v>6.05</v>
      </c>
      <c r="I5526" t="n">
        <v>4.28</v>
      </c>
      <c r="J5526" t="n">
        <v>5.72</v>
      </c>
      <c r="K5526" t="n">
        <v>-2938654000</v>
      </c>
      <c r="L5526" t="n">
        <v>3289912000</v>
      </c>
      <c r="M5526" t="n">
        <v>3125099000</v>
      </c>
      <c r="N5526" t="n">
        <v>-2827306000</v>
      </c>
      <c r="O5526">
        <f>D5525</f>
      </c>
      <c r="P5526">
        <f>(E5526-F5526+G5526)/O5526*100</f>
      </c>
      <c r="Q5526">
        <f>H5525</f>
      </c>
      <c r="R5526">
        <f>I5525</f>
      </c>
      <c r="S5526">
        <f>H5526-H5525</f>
      </c>
      <c r="T5526">
        <f>I5526-I5525</f>
      </c>
      <c r="U5526">
        <f>(L5526-K5526)/(2*D5526*0.01)</f>
      </c>
      <c r="V5526">
        <f>(L5526+K5526)/(D5526*0.0001)</f>
      </c>
    </row>
    <row r="5527">
      <c r="A5527" t="n">
        <v>2023</v>
      </c>
      <c r="B5527" t="inlineStr">
        <is>
          <t>00149947</t>
        </is>
      </c>
      <c r="C5527" t="inlineStr">
        <is>
          <t>JW중외제약</t>
        </is>
      </c>
      <c r="D5527" t="n">
        <v>62624710000</v>
      </c>
      <c r="E5527" t="n">
        <v>6453586000</v>
      </c>
      <c r="F5527" t="n">
        <v>7491525000</v>
      </c>
      <c r="G5527" t="n">
        <v>2936724000</v>
      </c>
      <c r="H5527" t="n">
        <v>4.82</v>
      </c>
      <c r="I5527" t="n">
        <v>4.655</v>
      </c>
      <c r="J5527" t="n">
        <v>5.84</v>
      </c>
      <c r="K5527" t="n">
        <v>-3394897000</v>
      </c>
      <c r="L5527" t="n">
        <v>3796133000</v>
      </c>
      <c r="M5527" t="n">
        <v>3594862000</v>
      </c>
      <c r="N5527" t="n">
        <v>-3269656000</v>
      </c>
      <c r="O5527">
        <f>D5526</f>
      </c>
      <c r="P5527">
        <f>(E5527-F5527+G5527)/O5527*100</f>
      </c>
      <c r="Q5527">
        <f>H5526</f>
      </c>
      <c r="R5527">
        <f>I5526</f>
      </c>
      <c r="S5527">
        <f>H5527-H5526</f>
      </c>
      <c r="T5527">
        <f>I5527-I5526</f>
      </c>
      <c r="U5527">
        <f>(L5527-K5527)/(2*D5527*0.01)</f>
      </c>
      <c r="V5527">
        <f>(L5527+K5527)/(D5527*0.0001)</f>
      </c>
    </row>
    <row r="5528">
      <c r="A5528" t="n">
        <v>2024</v>
      </c>
      <c r="B5528" t="inlineStr">
        <is>
          <t>00149947</t>
        </is>
      </c>
      <c r="C5528" t="inlineStr">
        <is>
          <t>JW중외제약</t>
        </is>
      </c>
      <c r="D5528" t="n">
        <v>70821030000</v>
      </c>
      <c r="E5528" t="n">
        <v>6690506000</v>
      </c>
      <c r="F5528" t="n">
        <v>7243572000</v>
      </c>
      <c r="G5528" t="n">
        <v>2871871000</v>
      </c>
      <c r="H5528" t="n">
        <v>4.25</v>
      </c>
      <c r="I5528" t="n">
        <v>4.92</v>
      </c>
      <c r="J5528" t="n">
        <v>6.465</v>
      </c>
      <c r="K5528" t="n">
        <v>-3906975000</v>
      </c>
      <c r="L5528" t="n">
        <v>4375252000</v>
      </c>
      <c r="M5528" t="n">
        <v>4118768000</v>
      </c>
      <c r="N5528" t="n">
        <v>-3744137000</v>
      </c>
      <c r="O5528">
        <f>D5527</f>
      </c>
      <c r="P5528">
        <f>(E5528-F5528+G5528)/O5528*100</f>
      </c>
      <c r="Q5528">
        <f>H5527</f>
      </c>
      <c r="R5528">
        <f>I5527</f>
      </c>
      <c r="S5528">
        <f>H5528-H5527</f>
      </c>
      <c r="T5528">
        <f>I5528-I5527</f>
      </c>
      <c r="U5528">
        <f>(L5528-K5528)/(2*D5528*0.01)</f>
      </c>
      <c r="V5528">
        <f>(L5528+K5528)/(D5528*0.0001)</f>
      </c>
    </row>
    <row r="5529">
      <c r="A5529" t="n">
        <v>2025</v>
      </c>
      <c r="B5529" t="inlineStr">
        <is>
          <t>00149947</t>
        </is>
      </c>
      <c r="C5529" t="inlineStr">
        <is>
          <t>JW중외제약</t>
        </is>
      </c>
      <c r="D5529" t="n">
        <v>73516761000</v>
      </c>
      <c r="E5529" t="n">
        <v>7231132000</v>
      </c>
      <c r="F5529" t="n">
        <v>9063846000</v>
      </c>
      <c r="G5529" t="n">
        <v>2886303000</v>
      </c>
      <c r="H5529" t="n">
        <v>4.59</v>
      </c>
      <c r="I5529" t="n">
        <v>4.985</v>
      </c>
      <c r="J5529" t="n">
        <v>6.065</v>
      </c>
      <c r="K5529" t="n">
        <v>-3940665000</v>
      </c>
      <c r="L5529" t="n">
        <v>4405628000</v>
      </c>
      <c r="M5529" t="n">
        <v>4169720000</v>
      </c>
      <c r="N5529" t="n">
        <v>-3796275000</v>
      </c>
      <c r="O5529">
        <f>D5528</f>
      </c>
      <c r="P5529">
        <f>(E5529-F5529+G5529)/O5529*100</f>
      </c>
      <c r="Q5529">
        <f>H5528</f>
      </c>
      <c r="R5529">
        <f>I5528</f>
      </c>
      <c r="S5529">
        <f>H5529-H5528</f>
      </c>
      <c r="T5529">
        <f>I5529-I5528</f>
      </c>
      <c r="U5529">
        <f>(L5529-K5529)/(2*D5529*0.01)</f>
      </c>
      <c r="V5529">
        <f>(L5529+K5529)/(D5529*0.0001)</f>
      </c>
    </row>
    <row r="5530">
      <c r="A5530" t="n">
        <v>2014</v>
      </c>
      <c r="B5530" t="inlineStr">
        <is>
          <t>00150165</t>
        </is>
      </c>
      <c r="C5530" t="inlineStr">
        <is>
          <t>브이티</t>
        </is>
      </c>
      <c r="D5530" t="n">
        <v>4275855000</v>
      </c>
      <c r="E5530" t="n">
        <v>664262000</v>
      </c>
      <c r="F5530" t="n">
        <v>313222000</v>
      </c>
      <c r="G5530" t="n">
        <v>81163000</v>
      </c>
      <c r="H5530" t="n">
        <v>2.51</v>
      </c>
      <c r="I5530" t="n">
        <v>3</v>
      </c>
      <c r="J5530" t="n">
        <v>5.19</v>
      </c>
      <c r="K5530" t="n">
        <v>-147700000</v>
      </c>
      <c r="L5530" t="n">
        <v>163620000</v>
      </c>
      <c r="M5530" t="n">
        <v>163046500</v>
      </c>
      <c r="N5530" t="n">
        <v>-150031500</v>
      </c>
      <c r="U5530">
        <f>(L5530-K5530)/(2*D5530*0.01)</f>
      </c>
      <c r="V5530">
        <f>(L5530+K5530)/(D5530*0.0001)</f>
      </c>
    </row>
    <row r="5531">
      <c r="A5531" t="n">
        <v>2015</v>
      </c>
      <c r="B5531" t="inlineStr">
        <is>
          <t>00150165</t>
        </is>
      </c>
      <c r="C5531" t="inlineStr">
        <is>
          <t>브이티</t>
        </is>
      </c>
      <c r="D5531" t="n">
        <v>3929460000</v>
      </c>
      <c r="E5531" t="n">
        <v>723969000</v>
      </c>
      <c r="F5531" t="n">
        <v>570753000</v>
      </c>
      <c r="G5531" t="n">
        <v>68956000</v>
      </c>
      <c r="H5531" t="n">
        <v>2.29</v>
      </c>
      <c r="I5531" t="n">
        <v>3</v>
      </c>
      <c r="K5531" t="n">
        <v>-140895000</v>
      </c>
      <c r="L5531" t="n">
        <v>155557000</v>
      </c>
      <c r="M5531" t="n">
        <v>153612000</v>
      </c>
      <c r="N5531" t="n">
        <v>-141923000</v>
      </c>
      <c r="O5531">
        <f>D5530</f>
      </c>
      <c r="P5531">
        <f>(E5531-F5531+G5531)/O5531*100</f>
      </c>
      <c r="Q5531">
        <f>H5530</f>
      </c>
      <c r="R5531">
        <f>I5530</f>
      </c>
      <c r="S5531">
        <f>H5531-H5530</f>
      </c>
      <c r="T5531">
        <f>I5531-I5530</f>
      </c>
      <c r="U5531">
        <f>(L5531-K5531)/(2*D5531*0.01)</f>
      </c>
      <c r="V5531">
        <f>(L5531+K5531)/(D5531*0.0001)</f>
      </c>
    </row>
    <row r="5532">
      <c r="A5532" t="n">
        <v>2016</v>
      </c>
      <c r="B5532" t="inlineStr">
        <is>
          <t>00150165</t>
        </is>
      </c>
      <c r="C5532" t="inlineStr">
        <is>
          <t>브이티</t>
        </is>
      </c>
      <c r="D5532" t="n">
        <v>4418854000</v>
      </c>
      <c r="E5532" t="n">
        <v>788855000</v>
      </c>
      <c r="F5532" t="n">
        <v>368193000</v>
      </c>
      <c r="G5532" t="n">
        <v>59130000</v>
      </c>
      <c r="H5532" t="n">
        <v>2.19</v>
      </c>
      <c r="I5532" t="n">
        <v>3</v>
      </c>
      <c r="K5532" t="n">
        <v>-157776000</v>
      </c>
      <c r="L5532" t="n">
        <v>174813000</v>
      </c>
      <c r="M5532" t="n">
        <v>172539000</v>
      </c>
      <c r="N5532" t="n">
        <v>-158850000</v>
      </c>
      <c r="O5532">
        <f>D5531</f>
      </c>
      <c r="P5532">
        <f>(E5532-F5532+G5532)/O5532*100</f>
      </c>
      <c r="Q5532">
        <f>H5531</f>
      </c>
      <c r="R5532">
        <f>I5531</f>
      </c>
      <c r="S5532">
        <f>H5532-H5531</f>
      </c>
      <c r="T5532">
        <f>I5532-I5531</f>
      </c>
      <c r="U5532">
        <f>(L5532-K5532)/(2*D5532*0.01)</f>
      </c>
      <c r="V5532">
        <f>(L5532+K5532)/(D5532*0.0001)</f>
      </c>
    </row>
    <row r="5533">
      <c r="A5533" t="n">
        <v>2017</v>
      </c>
      <c r="B5533" t="inlineStr">
        <is>
          <t>00150165</t>
        </is>
      </c>
      <c r="C5533" t="inlineStr">
        <is>
          <t>브이티</t>
        </is>
      </c>
      <c r="D5533" t="n">
        <v>3288904000</v>
      </c>
      <c r="E5533" t="n">
        <v>480839000</v>
      </c>
      <c r="F5533" t="n">
        <v>609200000</v>
      </c>
      <c r="G5533" t="n">
        <v>47660000</v>
      </c>
      <c r="O5533">
        <f>D5532</f>
      </c>
      <c r="P5533">
        <f>(E5533-F5533+G5533)/O5533*100</f>
      </c>
    </row>
    <row r="5534">
      <c r="A5534" t="n">
        <v>2018</v>
      </c>
      <c r="B5534" t="inlineStr">
        <is>
          <t>00150165</t>
        </is>
      </c>
      <c r="C5534" t="inlineStr">
        <is>
          <t>브이티</t>
        </is>
      </c>
      <c r="D5534" t="n">
        <v>3738768000</v>
      </c>
      <c r="O5534">
        <f>D5533</f>
      </c>
    </row>
    <row r="5535">
      <c r="A5535" t="n">
        <v>2021</v>
      </c>
      <c r="B5535" t="inlineStr">
        <is>
          <t>00150165</t>
        </is>
      </c>
      <c r="C5535" t="inlineStr">
        <is>
          <t>브이티</t>
        </is>
      </c>
      <c r="D5535" t="n">
        <v>966747000</v>
      </c>
      <c r="E5535" t="n">
        <v>493748000</v>
      </c>
    </row>
    <row r="5536">
      <c r="A5536" t="n">
        <v>2022</v>
      </c>
      <c r="B5536" t="inlineStr">
        <is>
          <t>00150165</t>
        </is>
      </c>
      <c r="C5536" t="inlineStr">
        <is>
          <t>브이티</t>
        </is>
      </c>
      <c r="D5536" t="n">
        <v>1152292000</v>
      </c>
      <c r="E5536" t="n">
        <v>488186000</v>
      </c>
      <c r="O5536">
        <f>D5535</f>
      </c>
    </row>
    <row r="5537">
      <c r="A5537" t="n">
        <v>2023</v>
      </c>
      <c r="B5537" t="inlineStr">
        <is>
          <t>00150165</t>
        </is>
      </c>
      <c r="C5537" t="inlineStr">
        <is>
          <t>브이티</t>
        </is>
      </c>
      <c r="D5537" t="n">
        <v>1317611000</v>
      </c>
      <c r="E5537" t="n">
        <v>494384000</v>
      </c>
      <c r="O5537">
        <f>D5536</f>
      </c>
    </row>
    <row r="5538">
      <c r="A5538" t="n">
        <v>2024</v>
      </c>
      <c r="B5538" t="inlineStr">
        <is>
          <t>00150165</t>
        </is>
      </c>
      <c r="C5538" t="inlineStr">
        <is>
          <t>브이티</t>
        </is>
      </c>
      <c r="D5538" t="n">
        <v>5167000</v>
      </c>
      <c r="E5538" t="n">
        <v>237534000</v>
      </c>
      <c r="O5538">
        <f>D5537</f>
      </c>
    </row>
    <row r="5539">
      <c r="A5539" t="n">
        <v>2014</v>
      </c>
      <c r="B5539" t="inlineStr">
        <is>
          <t>00150244</t>
        </is>
      </c>
      <c r="C5539" t="inlineStr">
        <is>
          <t>하이트진로</t>
        </is>
      </c>
      <c r="D5539" t="n">
        <v>268450907543</v>
      </c>
      <c r="E5539" t="n">
        <v>27976697405</v>
      </c>
      <c r="F5539" t="n">
        <v>24651327745</v>
      </c>
      <c r="G5539" t="n">
        <v>10578255495</v>
      </c>
      <c r="H5539" t="n">
        <v>2.15</v>
      </c>
      <c r="I5539" t="n">
        <v>3.545</v>
      </c>
      <c r="K5539" t="n">
        <v>-36688327113</v>
      </c>
      <c r="L5539" t="n">
        <v>25913709887</v>
      </c>
      <c r="M5539" t="n">
        <v>29492728503</v>
      </c>
      <c r="N5539" t="n">
        <v>-37492271503</v>
      </c>
      <c r="U5539">
        <f>(L5539-K5539)/(2*D5539*0.01)</f>
      </c>
    </row>
    <row r="5540">
      <c r="A5540" t="n">
        <v>2015</v>
      </c>
      <c r="B5540" t="inlineStr">
        <is>
          <t>00150244</t>
        </is>
      </c>
      <c r="C5540" t="inlineStr">
        <is>
          <t>하이트진로</t>
        </is>
      </c>
      <c r="D5540" t="n">
        <v>278127137414</v>
      </c>
      <c r="E5540" t="n">
        <v>27252420736</v>
      </c>
      <c r="F5540" t="n">
        <v>14329692957</v>
      </c>
      <c r="G5540" t="n">
        <v>10009190914</v>
      </c>
      <c r="H5540" t="n">
        <v>1.75</v>
      </c>
      <c r="I5540" t="n">
        <v>3.29</v>
      </c>
      <c r="K5540" t="n">
        <v>-20415807895</v>
      </c>
      <c r="L5540" t="n">
        <v>20415807895</v>
      </c>
      <c r="M5540" t="n">
        <v>23081199509</v>
      </c>
      <c r="N5540" t="n">
        <v>-23081199509</v>
      </c>
      <c r="O5540">
        <f>D5539</f>
      </c>
      <c r="P5540">
        <f>(E5540-F5540+G5540)/O5540*100</f>
      </c>
      <c r="Q5540">
        <f>H5539</f>
      </c>
      <c r="R5540">
        <f>I5539</f>
      </c>
      <c r="S5540">
        <f>H5540-H5539</f>
      </c>
      <c r="T5540">
        <f>I5540-I5539</f>
      </c>
      <c r="U5540">
        <f>(L5540-K5540)/(2*D5540*0.01)</f>
      </c>
    </row>
    <row r="5541">
      <c r="A5541" t="n">
        <v>2016</v>
      </c>
      <c r="B5541" t="inlineStr">
        <is>
          <t>00150244</t>
        </is>
      </c>
      <c r="C5541" t="inlineStr">
        <is>
          <t>하이트진로</t>
        </is>
      </c>
      <c r="D5541" t="n">
        <v>291732495043</v>
      </c>
      <c r="E5541" t="n">
        <v>24169601429</v>
      </c>
      <c r="F5541" t="n">
        <v>13987725752</v>
      </c>
      <c r="G5541" t="n">
        <v>7689850369</v>
      </c>
      <c r="H5541" t="n">
        <v>3.1</v>
      </c>
      <c r="I5541" t="n">
        <v>3.28</v>
      </c>
      <c r="K5541" t="n">
        <v>-20428297432</v>
      </c>
      <c r="L5541" t="n">
        <v>23383561946</v>
      </c>
      <c r="M5541" t="n">
        <v>23133323368</v>
      </c>
      <c r="N5541" t="n">
        <v>-20611686300</v>
      </c>
      <c r="O5541">
        <f>D5540</f>
      </c>
      <c r="P5541">
        <f>(E5541-F5541+G5541)/O5541*100</f>
      </c>
      <c r="Q5541">
        <f>H5540</f>
      </c>
      <c r="R5541">
        <f>I5540</f>
      </c>
      <c r="S5541">
        <f>H5541-H5540</f>
      </c>
      <c r="T5541">
        <f>I5541-I5540</f>
      </c>
      <c r="U5541">
        <f>(L5541-K5541)/(2*D5541*0.01)</f>
      </c>
      <c r="V5541">
        <f>(L5541+K5541)/(D5541*0.0001)</f>
      </c>
    </row>
    <row r="5542">
      <c r="A5542" t="n">
        <v>2017</v>
      </c>
      <c r="B5542" t="inlineStr">
        <is>
          <t>00150244</t>
        </is>
      </c>
      <c r="C5542" t="inlineStr">
        <is>
          <t>하이트진로</t>
        </is>
      </c>
      <c r="D5542" t="n">
        <v>275715205748</v>
      </c>
      <c r="E5542" t="n">
        <v>23629445445</v>
      </c>
      <c r="F5542" t="n">
        <v>63798817265</v>
      </c>
      <c r="G5542" t="n">
        <v>8592263302</v>
      </c>
      <c r="H5542" t="n">
        <v>3.5</v>
      </c>
      <c r="I5542" t="n">
        <v>3.28</v>
      </c>
      <c r="K5542" t="n">
        <v>-20805362656</v>
      </c>
      <c r="L5542" t="n">
        <v>23801108448</v>
      </c>
      <c r="M5542" t="n">
        <v>23639502751</v>
      </c>
      <c r="N5542" t="n">
        <v>-21064486019</v>
      </c>
      <c r="O5542">
        <f>D5541</f>
      </c>
      <c r="P5542">
        <f>(E5542-F5542+G5542)/O5542*100</f>
      </c>
      <c r="Q5542">
        <f>H5541</f>
      </c>
      <c r="R5542">
        <f>I5541</f>
      </c>
      <c r="S5542">
        <f>H5542-H5541</f>
      </c>
      <c r="T5542">
        <f>I5542-I5541</f>
      </c>
      <c r="U5542">
        <f>(L5542-K5542)/(2*D5542*0.01)</f>
      </c>
      <c r="V5542">
        <f>(L5542+K5542)/(D5542*0.0001)</f>
      </c>
    </row>
    <row r="5543">
      <c r="A5543" t="n">
        <v>2018</v>
      </c>
      <c r="B5543" t="inlineStr">
        <is>
          <t>00150244</t>
        </is>
      </c>
      <c r="C5543" t="inlineStr">
        <is>
          <t>하이트진로</t>
        </is>
      </c>
      <c r="D5543" t="n">
        <v>342071571663</v>
      </c>
      <c r="E5543" t="n">
        <v>26819408308</v>
      </c>
      <c r="F5543" t="n">
        <v>19924210194</v>
      </c>
      <c r="G5543" t="n">
        <v>9805477881</v>
      </c>
      <c r="H5543" t="n">
        <v>2.07</v>
      </c>
      <c r="I5543" t="n">
        <v>2.935</v>
      </c>
      <c r="K5543" t="n">
        <v>-25430949807</v>
      </c>
      <c r="L5543" t="n">
        <v>29080145875</v>
      </c>
      <c r="M5543" t="n">
        <v>28365243469</v>
      </c>
      <c r="N5543" t="n">
        <v>-25365243469</v>
      </c>
      <c r="O5543">
        <f>D5542</f>
      </c>
      <c r="P5543">
        <f>(E5543-F5543+G5543)/O5543*100</f>
      </c>
      <c r="Q5543">
        <f>H5542</f>
      </c>
      <c r="R5543">
        <f>I5542</f>
      </c>
      <c r="S5543">
        <f>H5543-H5542</f>
      </c>
      <c r="T5543">
        <f>I5543-I5542</f>
      </c>
      <c r="U5543">
        <f>(L5543-K5543)/(2*D5543*0.01)</f>
      </c>
      <c r="V5543">
        <f>(L5543+K5543)/(D5543*0.0001)</f>
      </c>
    </row>
    <row r="5544">
      <c r="A5544" t="n">
        <v>2019</v>
      </c>
      <c r="B5544" t="inlineStr">
        <is>
          <t>00150244</t>
        </is>
      </c>
      <c r="C5544" t="inlineStr">
        <is>
          <t>하이트진로</t>
        </is>
      </c>
      <c r="D5544" t="n">
        <v>408055151358</v>
      </c>
      <c r="E5544" t="n">
        <v>27908771401</v>
      </c>
      <c r="F5544" t="n">
        <v>21095559836</v>
      </c>
      <c r="G5544" t="n">
        <v>9435899445</v>
      </c>
      <c r="H5544" t="n">
        <v>1.645</v>
      </c>
      <c r="I5544" t="n">
        <v>3.29</v>
      </c>
      <c r="K5544" t="n">
        <v>-31449262371</v>
      </c>
      <c r="L5544" t="n">
        <v>36047415408</v>
      </c>
      <c r="M5544" t="n">
        <v>34783770085</v>
      </c>
      <c r="N5544" t="n">
        <v>-31216229915</v>
      </c>
      <c r="O5544">
        <f>D5543</f>
      </c>
      <c r="P5544">
        <f>(E5544-F5544+G5544)/O5544*100</f>
      </c>
      <c r="Q5544">
        <f>H5543</f>
      </c>
      <c r="R5544">
        <f>I5543</f>
      </c>
      <c r="S5544">
        <f>H5544-H5543</f>
      </c>
      <c r="T5544">
        <f>I5544-I5543</f>
      </c>
      <c r="U5544">
        <f>(L5544-K5544)/(2*D5544*0.01)</f>
      </c>
      <c r="V5544">
        <f>(L5544+K5544)/(D5544*0.0001)</f>
      </c>
    </row>
    <row r="5545">
      <c r="A5545" t="n">
        <v>2020</v>
      </c>
      <c r="B5545" t="inlineStr">
        <is>
          <t>00150244</t>
        </is>
      </c>
      <c r="C5545" t="inlineStr">
        <is>
          <t>하이트진로</t>
        </is>
      </c>
      <c r="D5545" t="n">
        <v>435619243273</v>
      </c>
      <c r="E5545" t="n">
        <v>41794578734</v>
      </c>
      <c r="F5545" t="n">
        <v>18354393638</v>
      </c>
      <c r="G5545" t="n">
        <v>9762004246</v>
      </c>
      <c r="H5545" t="n">
        <v>1.925</v>
      </c>
      <c r="I5545" t="n">
        <v>3.215</v>
      </c>
      <c r="J5545" t="n">
        <v>6.695</v>
      </c>
      <c r="K5545" t="n">
        <v>-33055271938</v>
      </c>
      <c r="L5545" t="n">
        <v>37826253762</v>
      </c>
      <c r="M5545" t="n">
        <v>36803678482</v>
      </c>
      <c r="N5545" t="n">
        <v>-32858219572</v>
      </c>
      <c r="O5545">
        <f>D5544</f>
      </c>
      <c r="P5545">
        <f>(E5545-F5545+G5545)/O5545*100</f>
      </c>
      <c r="Q5545">
        <f>H5544</f>
      </c>
      <c r="R5545">
        <f>I5544</f>
      </c>
      <c r="S5545">
        <f>H5545-H5544</f>
      </c>
      <c r="T5545">
        <f>I5545-I5544</f>
      </c>
      <c r="U5545">
        <f>(L5545-K5545)/(2*D5545*0.01)</f>
      </c>
      <c r="V5545">
        <f>(L5545+K5545)/(D5545*0.0001)</f>
      </c>
    </row>
    <row r="5546">
      <c r="A5546" t="n">
        <v>2021</v>
      </c>
      <c r="B5546" t="inlineStr">
        <is>
          <t>00150244</t>
        </is>
      </c>
      <c r="C5546" t="inlineStr">
        <is>
          <t>하이트진로</t>
        </is>
      </c>
      <c r="D5546" t="n">
        <v>458761029779</v>
      </c>
      <c r="E5546" t="n">
        <v>35167967945</v>
      </c>
      <c r="F5546" t="n">
        <v>18087464072</v>
      </c>
      <c r="G5546" t="n">
        <v>11342705437</v>
      </c>
      <c r="H5546" t="n">
        <v>1.895</v>
      </c>
      <c r="I5546" t="n">
        <v>3.37</v>
      </c>
      <c r="J5546" t="n">
        <v>8.119999999999999</v>
      </c>
      <c r="K5546" t="n">
        <v>-32578060118</v>
      </c>
      <c r="L5546" t="n">
        <v>37081104544</v>
      </c>
      <c r="M5546" t="n">
        <v>36267304593</v>
      </c>
      <c r="N5546" t="n">
        <v>-32561884836</v>
      </c>
      <c r="O5546">
        <f>D5545</f>
      </c>
      <c r="P5546">
        <f>(E5546-F5546+G5546)/O5546*100</f>
      </c>
      <c r="Q5546">
        <f>H5545</f>
      </c>
      <c r="R5546">
        <f>I5545</f>
      </c>
      <c r="S5546">
        <f>H5546-H5545</f>
      </c>
      <c r="T5546">
        <f>I5546-I5545</f>
      </c>
      <c r="U5546">
        <f>(L5546-K5546)/(2*D5546*0.01)</f>
      </c>
      <c r="V5546">
        <f>(L5546+K5546)/(D5546*0.0001)</f>
      </c>
    </row>
    <row r="5547">
      <c r="A5547" t="n">
        <v>2022</v>
      </c>
      <c r="B5547" t="inlineStr">
        <is>
          <t>00150244</t>
        </is>
      </c>
      <c r="C5547" t="inlineStr">
        <is>
          <t>하이트진로</t>
        </is>
      </c>
      <c r="D5547" t="n">
        <v>453770719016</v>
      </c>
      <c r="E5547" t="n">
        <v>34196680911</v>
      </c>
      <c r="F5547" t="n">
        <v>30194769562</v>
      </c>
      <c r="G5547" t="n">
        <v>16690792972</v>
      </c>
      <c r="H5547" t="n">
        <v>3.375</v>
      </c>
      <c r="I5547" t="n">
        <v>2.85</v>
      </c>
      <c r="J5547" t="n">
        <v>7.14</v>
      </c>
      <c r="K5547" t="n">
        <v>-27503233083</v>
      </c>
      <c r="L5547" t="n">
        <v>29965531768</v>
      </c>
      <c r="M5547" t="n">
        <v>30196881332</v>
      </c>
      <c r="N5547" t="n">
        <v>-28139965809</v>
      </c>
      <c r="O5547">
        <f>D5546</f>
      </c>
      <c r="P5547">
        <f>(E5547-F5547+G5547)/O5547*100</f>
      </c>
      <c r="Q5547">
        <f>H5546</f>
      </c>
      <c r="R5547">
        <f>I5546</f>
      </c>
      <c r="S5547">
        <f>H5547-H5546</f>
      </c>
      <c r="T5547">
        <f>I5547-I5546</f>
      </c>
      <c r="U5547">
        <f>(L5547-K5547)/(2*D5547*0.01)</f>
      </c>
      <c r="V5547">
        <f>(L5547+K5547)/(D5547*0.0001)</f>
      </c>
    </row>
    <row r="5548">
      <c r="A5548" t="n">
        <v>2023</v>
      </c>
      <c r="B5548" t="inlineStr">
        <is>
          <t>00150244</t>
        </is>
      </c>
      <c r="C5548" t="inlineStr">
        <is>
          <t>하이트진로</t>
        </is>
      </c>
      <c r="D5548" t="n">
        <v>520750018803</v>
      </c>
      <c r="E5548" t="n">
        <v>31862181318</v>
      </c>
      <c r="F5548" t="n">
        <v>27282914050</v>
      </c>
      <c r="G5548" t="n">
        <v>23777722710</v>
      </c>
      <c r="H5548" t="n">
        <v>3.01</v>
      </c>
      <c r="I5548" t="n">
        <v>3.17</v>
      </c>
      <c r="J5548" t="n">
        <v>6.65</v>
      </c>
      <c r="K5548" t="n">
        <v>-38592924241</v>
      </c>
      <c r="L5548" t="n">
        <v>43833443941</v>
      </c>
      <c r="M5548" t="n">
        <v>43813275632</v>
      </c>
      <c r="N5548" t="n">
        <v>-39587198436</v>
      </c>
      <c r="O5548">
        <f>D5547</f>
      </c>
      <c r="P5548">
        <f>(E5548-F5548+G5548)/O5548*100</f>
      </c>
      <c r="Q5548">
        <f>H5547</f>
      </c>
      <c r="R5548">
        <f>I5547</f>
      </c>
      <c r="S5548">
        <f>H5548-H5547</f>
      </c>
      <c r="T5548">
        <f>I5548-I5547</f>
      </c>
      <c r="U5548">
        <f>(L5548-K5548)/(2*D5548*0.01)</f>
      </c>
      <c r="V5548">
        <f>(L5548+K5548)/(D5548*0.0001)</f>
      </c>
    </row>
    <row r="5549">
      <c r="A5549" t="n">
        <v>2024</v>
      </c>
      <c r="B5549" t="inlineStr">
        <is>
          <t>00150244</t>
        </is>
      </c>
      <c r="C5549" t="inlineStr">
        <is>
          <t>하이트진로</t>
        </is>
      </c>
      <c r="D5549" t="n">
        <v>577220335499</v>
      </c>
      <c r="E5549" t="n">
        <v>36180900179</v>
      </c>
      <c r="F5549" t="n">
        <v>30020043793</v>
      </c>
      <c r="G5549" t="n">
        <v>24869362129</v>
      </c>
      <c r="H5549" t="n">
        <v>2.9</v>
      </c>
      <c r="I5549" t="n">
        <v>3.145</v>
      </c>
      <c r="J5549" t="n">
        <v>7</v>
      </c>
      <c r="K5549" t="n">
        <v>-42040585790</v>
      </c>
      <c r="L5549" t="n">
        <v>47396414210</v>
      </c>
      <c r="M5549" t="n">
        <v>47227758453</v>
      </c>
      <c r="N5549" t="n">
        <v>-42516414252</v>
      </c>
      <c r="O5549">
        <f>D5548</f>
      </c>
      <c r="P5549">
        <f>(E5549-F5549+G5549)/O5549*100</f>
      </c>
      <c r="Q5549">
        <f>H5548</f>
      </c>
      <c r="R5549">
        <f>I5548</f>
      </c>
      <c r="S5549">
        <f>H5549-H5548</f>
      </c>
      <c r="T5549">
        <f>I5549-I5548</f>
      </c>
      <c r="U5549">
        <f>(L5549-K5549)/(2*D5549*0.01)</f>
      </c>
      <c r="V5549">
        <f>(L5549+K5549)/(D5549*0.0001)</f>
      </c>
    </row>
    <row r="5550">
      <c r="A5550" t="n">
        <v>2025</v>
      </c>
      <c r="B5550" t="inlineStr">
        <is>
          <t>00150244</t>
        </is>
      </c>
      <c r="C5550" t="inlineStr">
        <is>
          <t>하이트진로</t>
        </is>
      </c>
      <c r="D5550" t="n">
        <v>594555654001</v>
      </c>
      <c r="E5550" t="n">
        <v>38227165931</v>
      </c>
      <c r="F5550" t="n">
        <v>39981313420</v>
      </c>
      <c r="G5550" t="n">
        <v>24248188949</v>
      </c>
      <c r="H5550" t="n">
        <v>3.52</v>
      </c>
      <c r="I5550" t="n">
        <v>3.16</v>
      </c>
      <c r="J5550" t="n">
        <v>6.48</v>
      </c>
      <c r="K5550" t="n">
        <v>-40907342711</v>
      </c>
      <c r="L5550" t="n">
        <v>46457740195</v>
      </c>
      <c r="M5550" t="n">
        <v>46440848216</v>
      </c>
      <c r="N5550" t="n">
        <v>-41758107124</v>
      </c>
      <c r="O5550">
        <f>D5549</f>
      </c>
      <c r="P5550">
        <f>(E5550-F5550+G5550)/O5550*100</f>
      </c>
      <c r="Q5550">
        <f>H5549</f>
      </c>
      <c r="R5550">
        <f>I5549</f>
      </c>
      <c r="S5550">
        <f>H5550-H5549</f>
      </c>
      <c r="T5550">
        <f>I5550-I5549</f>
      </c>
      <c r="U5550">
        <f>(L5550-K5550)/(2*D5550*0.01)</f>
      </c>
      <c r="V5550">
        <f>(L5550+K5550)/(D5550*0.0001)</f>
      </c>
    </row>
    <row r="5551">
      <c r="A5551" t="n">
        <v>2014</v>
      </c>
      <c r="B5551" t="inlineStr">
        <is>
          <t>00150439</t>
        </is>
      </c>
      <c r="C5551" t="inlineStr">
        <is>
          <t>진양산업</t>
        </is>
      </c>
      <c r="D5551" t="n">
        <v>2363356906</v>
      </c>
      <c r="E5551" t="n">
        <v>211324912</v>
      </c>
      <c r="F5551" t="n">
        <v>220148235</v>
      </c>
      <c r="G5551" t="n">
        <v>73109187</v>
      </c>
    </row>
    <row r="5552">
      <c r="A5552" t="n">
        <v>2015</v>
      </c>
      <c r="B5552" t="inlineStr">
        <is>
          <t>00150439</t>
        </is>
      </c>
      <c r="C5552" t="inlineStr">
        <is>
          <t>진양산업</t>
        </is>
      </c>
      <c r="D5552" t="n">
        <v>2571147513</v>
      </c>
      <c r="E5552" t="n">
        <v>255454127</v>
      </c>
      <c r="F5552" t="n">
        <v>237362787</v>
      </c>
      <c r="G5552" t="n">
        <v>61350022</v>
      </c>
      <c r="O5552">
        <f>D5551</f>
      </c>
      <c r="P5552">
        <f>(E5552-F5552+G5552)/O5552*100</f>
      </c>
    </row>
    <row r="5553">
      <c r="A5553" t="n">
        <v>2016</v>
      </c>
      <c r="B5553" t="inlineStr">
        <is>
          <t>00150439</t>
        </is>
      </c>
      <c r="C5553" t="inlineStr">
        <is>
          <t>진양산업</t>
        </is>
      </c>
      <c r="D5553" t="n">
        <v>2712753621</v>
      </c>
      <c r="E5553" t="n">
        <v>299903039</v>
      </c>
      <c r="F5553" t="n">
        <v>119860008</v>
      </c>
      <c r="G5553" t="n">
        <v>59537872</v>
      </c>
      <c r="H5553" t="n">
        <v>2.4</v>
      </c>
      <c r="I5553" t="n">
        <v>4</v>
      </c>
      <c r="J5553" t="n">
        <v>3.61</v>
      </c>
      <c r="K5553" t="n">
        <v>-92545247</v>
      </c>
      <c r="L5553" t="n">
        <v>103456022</v>
      </c>
      <c r="M5553" t="n">
        <v>100851606</v>
      </c>
      <c r="N5553" t="n">
        <v>-92119618</v>
      </c>
      <c r="O5553">
        <f>D5552</f>
      </c>
      <c r="P5553">
        <f>(E5553-F5553+G5553)/O5553*100</f>
      </c>
      <c r="U5553">
        <f>(L5553-K5553)/(2*D5553*0.01)</f>
      </c>
      <c r="V5553">
        <f>(L5553+K5553)/(D5553*0.0001)</f>
      </c>
    </row>
    <row r="5554">
      <c r="A5554" t="n">
        <v>2017</v>
      </c>
      <c r="B5554" t="inlineStr">
        <is>
          <t>00150439</t>
        </is>
      </c>
      <c r="C5554" t="inlineStr">
        <is>
          <t>진양산업</t>
        </is>
      </c>
      <c r="D5554" t="n">
        <v>3039529457</v>
      </c>
      <c r="E5554" t="n">
        <v>286975350</v>
      </c>
      <c r="F5554" t="n">
        <v>178530153</v>
      </c>
      <c r="G5554" t="n">
        <v>65967015</v>
      </c>
      <c r="O5554">
        <f>D5553</f>
      </c>
      <c r="P5554">
        <f>(E5554-F5554+G5554)/O5554*100</f>
      </c>
    </row>
    <row r="5555">
      <c r="A5555" t="n">
        <v>2018</v>
      </c>
      <c r="B5555" t="inlineStr">
        <is>
          <t>00150439</t>
        </is>
      </c>
      <c r="C5555" t="inlineStr">
        <is>
          <t>진양산업</t>
        </is>
      </c>
      <c r="D5555" t="n">
        <v>2388925796</v>
      </c>
      <c r="E5555" t="n">
        <v>360733192</v>
      </c>
      <c r="F5555" t="n">
        <v>1192648023</v>
      </c>
      <c r="G5555" t="n">
        <v>73339137</v>
      </c>
      <c r="O5555">
        <f>D5554</f>
      </c>
      <c r="P5555">
        <f>(E5555-F5555+G5555)/O5555*100</f>
      </c>
    </row>
    <row r="5556">
      <c r="A5556" t="n">
        <v>2019</v>
      </c>
      <c r="B5556" t="inlineStr">
        <is>
          <t>00150439</t>
        </is>
      </c>
      <c r="C5556" t="inlineStr">
        <is>
          <t>진양산업</t>
        </is>
      </c>
      <c r="D5556" t="n">
        <v>2165656795</v>
      </c>
      <c r="E5556" t="n">
        <v>293167924</v>
      </c>
      <c r="F5556" t="n">
        <v>149879539</v>
      </c>
      <c r="G5556" t="n">
        <v>50628412</v>
      </c>
      <c r="H5556" t="n">
        <v>2.27</v>
      </c>
      <c r="I5556" t="n">
        <v>4.86</v>
      </c>
      <c r="J5556" t="n">
        <v>8.539999999999999</v>
      </c>
      <c r="O5556">
        <f>D5555</f>
      </c>
      <c r="P5556">
        <f>(E5556-F5556+G5556)/O5556*100</f>
      </c>
    </row>
    <row r="5557">
      <c r="A5557" t="n">
        <v>2020</v>
      </c>
      <c r="B5557" t="inlineStr">
        <is>
          <t>00150439</t>
        </is>
      </c>
      <c r="C5557" t="inlineStr">
        <is>
          <t>진양산업</t>
        </is>
      </c>
      <c r="D5557" t="n">
        <v>2126723333</v>
      </c>
      <c r="E5557" t="n">
        <v>310254042</v>
      </c>
      <c r="F5557" t="n">
        <v>248588728</v>
      </c>
      <c r="G5557" t="n">
        <v>23260106</v>
      </c>
      <c r="H5557" t="n">
        <v>2.36</v>
      </c>
      <c r="I5557" t="n">
        <v>3.55</v>
      </c>
      <c r="J5557" t="n">
        <v>8.199999999999999</v>
      </c>
      <c r="O5557">
        <f>D5556</f>
      </c>
      <c r="P5557">
        <f>(E5557-F5557+G5557)/O5557*100</f>
      </c>
      <c r="Q5557">
        <f>H5556</f>
      </c>
      <c r="R5557">
        <f>I5556</f>
      </c>
      <c r="S5557">
        <f>H5557-H5556</f>
      </c>
      <c r="T5557">
        <f>I5557-I5556</f>
      </c>
    </row>
    <row r="5558">
      <c r="A5558" t="n">
        <v>2021</v>
      </c>
      <c r="B5558" t="inlineStr">
        <is>
          <t>00150439</t>
        </is>
      </c>
      <c r="C5558" t="inlineStr">
        <is>
          <t>진양산업</t>
        </is>
      </c>
      <c r="D5558" t="n">
        <v>2793725730</v>
      </c>
      <c r="E5558" t="n">
        <v>277511718</v>
      </c>
      <c r="F5558" t="n">
        <v>51902438</v>
      </c>
      <c r="G5558" t="n">
        <v>24853105</v>
      </c>
      <c r="H5558" t="n">
        <v>2.85</v>
      </c>
      <c r="I5558" t="n">
        <v>2.95</v>
      </c>
      <c r="J5558" t="n">
        <v>12.64</v>
      </c>
      <c r="O5558">
        <f>D5557</f>
      </c>
      <c r="P5558">
        <f>(E5558-F5558+G5558)/O5558*100</f>
      </c>
      <c r="Q5558">
        <f>H5557</f>
      </c>
      <c r="R5558">
        <f>I5557</f>
      </c>
      <c r="S5558">
        <f>H5558-H5557</f>
      </c>
      <c r="T5558">
        <f>I5558-I5557</f>
      </c>
    </row>
    <row r="5559">
      <c r="A5559" t="n">
        <v>2022</v>
      </c>
      <c r="B5559" t="inlineStr">
        <is>
          <t>00150439</t>
        </is>
      </c>
      <c r="C5559" t="inlineStr">
        <is>
          <t>진양산업</t>
        </is>
      </c>
      <c r="D5559" t="n">
        <v>2951258035</v>
      </c>
      <c r="E5559" t="n">
        <v>320519250</v>
      </c>
      <c r="F5559" t="n">
        <v>288826337</v>
      </c>
      <c r="G5559" t="n">
        <v>44100108</v>
      </c>
      <c r="O5559">
        <f>D5558</f>
      </c>
      <c r="P5559">
        <f>(E5559-F5559+G5559)/O5559*100</f>
      </c>
    </row>
    <row r="5560">
      <c r="A5560" t="n">
        <v>2023</v>
      </c>
      <c r="B5560" t="inlineStr">
        <is>
          <t>00150439</t>
        </is>
      </c>
      <c r="C5560" t="inlineStr">
        <is>
          <t>진양산업</t>
        </is>
      </c>
      <c r="D5560" t="n">
        <v>3319289257</v>
      </c>
      <c r="E5560" t="n">
        <v>422713537</v>
      </c>
      <c r="F5560" t="n">
        <v>299511103</v>
      </c>
      <c r="G5560" t="n">
        <v>109777747</v>
      </c>
      <c r="O5560">
        <f>D5559</f>
      </c>
      <c r="P5560">
        <f>(E5560-F5560+G5560)/O5560*100</f>
      </c>
    </row>
    <row r="5561">
      <c r="A5561" t="n">
        <v>2024</v>
      </c>
      <c r="B5561" t="inlineStr">
        <is>
          <t>00150439</t>
        </is>
      </c>
      <c r="C5561" t="inlineStr">
        <is>
          <t>진양산업</t>
        </is>
      </c>
      <c r="D5561" t="n">
        <v>3960327787</v>
      </c>
      <c r="E5561" t="n">
        <v>487350970</v>
      </c>
      <c r="F5561" t="n">
        <v>100459544</v>
      </c>
      <c r="G5561" t="n">
        <v>100408876</v>
      </c>
      <c r="O5561">
        <f>D5560</f>
      </c>
      <c r="P5561">
        <f>(E5561-F5561+G5561)/O5561*100</f>
      </c>
    </row>
    <row r="5562">
      <c r="A5562" t="n">
        <v>2025</v>
      </c>
      <c r="B5562" t="inlineStr">
        <is>
          <t>00150439</t>
        </is>
      </c>
      <c r="C5562" t="inlineStr">
        <is>
          <t>진양산업</t>
        </is>
      </c>
      <c r="D5562" t="n">
        <v>4339691698</v>
      </c>
      <c r="E5562" t="n">
        <v>508220433</v>
      </c>
      <c r="F5562" t="n">
        <v>268465461</v>
      </c>
      <c r="G5562" t="n">
        <v>80935761</v>
      </c>
      <c r="O5562">
        <f>D5561</f>
      </c>
      <c r="P5562">
        <f>(E5562-F5562+G5562)/O5562*100</f>
      </c>
    </row>
    <row r="5563">
      <c r="A5563" t="n">
        <v>2014</v>
      </c>
      <c r="B5563" t="inlineStr">
        <is>
          <t>00150536</t>
        </is>
      </c>
      <c r="C5563" t="inlineStr">
        <is>
          <t>진양제약</t>
        </is>
      </c>
      <c r="D5563" t="n">
        <v>3048649000</v>
      </c>
      <c r="E5563" t="n">
        <v>917706000</v>
      </c>
      <c r="F5563" t="n">
        <v>1061247000</v>
      </c>
      <c r="G5563" t="n">
        <v>150191000</v>
      </c>
      <c r="H5563" t="n">
        <v>3.05</v>
      </c>
      <c r="I5563" t="n">
        <v>3.4</v>
      </c>
      <c r="J5563" t="n">
        <v>7.81</v>
      </c>
      <c r="K5563" t="n">
        <v>-192253322</v>
      </c>
      <c r="L5563" t="n">
        <v>223622322</v>
      </c>
      <c r="M5563" t="n">
        <v>225751641</v>
      </c>
      <c r="N5563" t="n">
        <v>-201256641</v>
      </c>
      <c r="U5563">
        <f>(L5563-K5563)/(2*D5563*0.01)</f>
      </c>
      <c r="V5563">
        <f>(L5563+K5563)/(D5563*0.0001)</f>
      </c>
    </row>
    <row r="5564">
      <c r="A5564" t="n">
        <v>2015</v>
      </c>
      <c r="B5564" t="inlineStr">
        <is>
          <t>00150536</t>
        </is>
      </c>
      <c r="C5564" t="inlineStr">
        <is>
          <t>진양제약</t>
        </is>
      </c>
      <c r="D5564" t="n">
        <v>3393248000</v>
      </c>
      <c r="E5564" t="n">
        <v>771126000</v>
      </c>
      <c r="F5564" t="n">
        <v>659403000</v>
      </c>
      <c r="G5564" t="n">
        <v>88819000</v>
      </c>
      <c r="H5564" t="n">
        <v>2.81</v>
      </c>
      <c r="I5564" t="n">
        <v>3.5</v>
      </c>
      <c r="J5564" t="n">
        <v>7.95</v>
      </c>
      <c r="K5564" t="n">
        <v>-217088000</v>
      </c>
      <c r="L5564" t="n">
        <v>257088000</v>
      </c>
      <c r="M5564" t="n">
        <v>257902000</v>
      </c>
      <c r="N5564" t="n">
        <v>-227544000</v>
      </c>
      <c r="O5564">
        <f>D5563</f>
      </c>
      <c r="P5564">
        <f>(E5564-F5564+G5564)/O5564*100</f>
      </c>
      <c r="Q5564">
        <f>H5563</f>
      </c>
      <c r="R5564">
        <f>I5563</f>
      </c>
      <c r="S5564">
        <f>H5564-H5563</f>
      </c>
      <c r="T5564">
        <f>I5564-I5563</f>
      </c>
      <c r="U5564">
        <f>(L5564-K5564)/(2*D5564*0.01)</f>
      </c>
      <c r="V5564">
        <f>(L5564+K5564)/(D5564*0.0001)</f>
      </c>
    </row>
    <row r="5565">
      <c r="A5565" t="n">
        <v>2016</v>
      </c>
      <c r="B5565" t="inlineStr">
        <is>
          <t>00150536</t>
        </is>
      </c>
      <c r="C5565" t="inlineStr">
        <is>
          <t>진양제약</t>
        </is>
      </c>
      <c r="D5565" t="n">
        <v>3340667000</v>
      </c>
      <c r="E5565" t="n">
        <v>851868000</v>
      </c>
      <c r="F5565" t="n">
        <v>713985000</v>
      </c>
      <c r="G5565" t="n">
        <v>91096000</v>
      </c>
      <c r="H5565" t="n">
        <v>2.92</v>
      </c>
      <c r="I5565" t="n">
        <v>3.17</v>
      </c>
      <c r="J5565" t="n">
        <v>8.199999999999999</v>
      </c>
      <c r="K5565" t="n">
        <v>-250650000</v>
      </c>
      <c r="L5565" t="n">
        <v>288420000</v>
      </c>
      <c r="M5565" t="n">
        <v>293760000</v>
      </c>
      <c r="N5565" t="n">
        <v>-260640000</v>
      </c>
      <c r="O5565">
        <f>D5564</f>
      </c>
      <c r="P5565">
        <f>(E5565-F5565+G5565)/O5565*100</f>
      </c>
      <c r="Q5565">
        <f>H5564</f>
      </c>
      <c r="R5565">
        <f>I5564</f>
      </c>
      <c r="S5565">
        <f>H5565-H5564</f>
      </c>
      <c r="T5565">
        <f>I5565-I5564</f>
      </c>
      <c r="U5565">
        <f>(L5565-K5565)/(2*D5565*0.01)</f>
      </c>
      <c r="V5565">
        <f>(L5565+K5565)/(D5565*0.0001)</f>
      </c>
    </row>
    <row r="5566">
      <c r="A5566" t="n">
        <v>2017</v>
      </c>
      <c r="B5566" t="inlineStr">
        <is>
          <t>00150536</t>
        </is>
      </c>
      <c r="C5566" t="inlineStr">
        <is>
          <t>진양제약</t>
        </is>
      </c>
      <c r="D5566" t="n">
        <v>3291695000</v>
      </c>
      <c r="E5566" t="n">
        <v>838337000</v>
      </c>
      <c r="F5566" t="n">
        <v>772576000</v>
      </c>
      <c r="G5566" t="n">
        <v>92452000</v>
      </c>
      <c r="H5566" t="n">
        <v>3.27</v>
      </c>
      <c r="I5566" t="n">
        <v>3</v>
      </c>
      <c r="J5566" t="n">
        <v>7.95</v>
      </c>
      <c r="K5566" t="n">
        <v>-206958000</v>
      </c>
      <c r="L5566" t="n">
        <v>206958000</v>
      </c>
      <c r="M5566" t="n">
        <v>243691000</v>
      </c>
      <c r="N5566" t="n">
        <v>-214121000</v>
      </c>
      <c r="O5566">
        <f>D5565</f>
      </c>
      <c r="P5566">
        <f>(E5566-F5566+G5566)/O5566*100</f>
      </c>
      <c r="Q5566">
        <f>H5565</f>
      </c>
      <c r="R5566">
        <f>I5565</f>
      </c>
      <c r="S5566">
        <f>H5566-H5565</f>
      </c>
      <c r="T5566">
        <f>I5566-I5565</f>
      </c>
      <c r="U5566">
        <f>(L5566-K5566)/(2*D5566*0.01)</f>
      </c>
    </row>
    <row r="5567">
      <c r="A5567" t="n">
        <v>2018</v>
      </c>
      <c r="B5567" t="inlineStr">
        <is>
          <t>00150536</t>
        </is>
      </c>
      <c r="C5567" t="inlineStr">
        <is>
          <t>진양제약</t>
        </is>
      </c>
      <c r="D5567" t="n">
        <v>3787059000</v>
      </c>
      <c r="E5567" t="n">
        <v>793462000</v>
      </c>
      <c r="F5567" t="n">
        <v>554406000</v>
      </c>
      <c r="G5567" t="n">
        <v>101924000</v>
      </c>
      <c r="H5567" t="n">
        <v>2.75</v>
      </c>
      <c r="I5567" t="n">
        <v>3</v>
      </c>
      <c r="J5567" t="n">
        <v>8.6</v>
      </c>
      <c r="K5567" t="n">
        <v>-273048000</v>
      </c>
      <c r="L5567" t="n">
        <v>273048000</v>
      </c>
      <c r="M5567" t="n">
        <v>272916000</v>
      </c>
      <c r="N5567" t="n">
        <v>-272916000</v>
      </c>
      <c r="O5567">
        <f>D5566</f>
      </c>
      <c r="P5567">
        <f>(E5567-F5567+G5567)/O5567*100</f>
      </c>
      <c r="Q5567">
        <f>H5566</f>
      </c>
      <c r="R5567">
        <f>I5566</f>
      </c>
      <c r="S5567">
        <f>H5567-H5566</f>
      </c>
      <c r="T5567">
        <f>I5567-I5566</f>
      </c>
      <c r="U5567">
        <f>(L5567-K5567)/(2*D5567*0.01)</f>
      </c>
    </row>
    <row r="5568">
      <c r="A5568" t="n">
        <v>2019</v>
      </c>
      <c r="B5568" t="inlineStr">
        <is>
          <t>00150536</t>
        </is>
      </c>
      <c r="C5568" t="inlineStr">
        <is>
          <t>진양제약</t>
        </is>
      </c>
      <c r="D5568" t="n">
        <v>3838027000</v>
      </c>
      <c r="E5568" t="n">
        <v>821761000</v>
      </c>
      <c r="F5568" t="n">
        <v>731596000</v>
      </c>
      <c r="G5568" t="n">
        <v>98652000</v>
      </c>
      <c r="H5568" t="n">
        <v>2.83</v>
      </c>
      <c r="I5568" t="n">
        <v>3</v>
      </c>
      <c r="J5568" t="n">
        <v>9.6</v>
      </c>
      <c r="K5568" t="n">
        <v>-314996000</v>
      </c>
      <c r="L5568" t="n">
        <v>314877414</v>
      </c>
      <c r="M5568" t="n">
        <v>310956000</v>
      </c>
      <c r="N5568" t="n">
        <v>-272742000</v>
      </c>
      <c r="O5568">
        <f>D5567</f>
      </c>
      <c r="P5568">
        <f>(E5568-F5568+G5568)/O5568*100</f>
      </c>
      <c r="Q5568">
        <f>H5567</f>
      </c>
      <c r="R5568">
        <f>I5567</f>
      </c>
      <c r="S5568">
        <f>H5568-H5567</f>
      </c>
      <c r="T5568">
        <f>I5568-I5567</f>
      </c>
      <c r="U5568">
        <f>(L5568-K5568)/(2*D5568*0.01)</f>
      </c>
    </row>
    <row r="5569">
      <c r="A5569" t="n">
        <v>2020</v>
      </c>
      <c r="B5569" t="inlineStr">
        <is>
          <t>00150536</t>
        </is>
      </c>
      <c r="C5569" t="inlineStr">
        <is>
          <t>진양제약</t>
        </is>
      </c>
      <c r="D5569" t="n">
        <v>4149591000</v>
      </c>
      <c r="E5569" t="n">
        <v>733407000</v>
      </c>
      <c r="F5569" t="n">
        <v>582527000</v>
      </c>
      <c r="G5569" t="n">
        <v>104314000</v>
      </c>
      <c r="H5569" t="n">
        <v>2.89</v>
      </c>
      <c r="I5569" t="n">
        <v>3</v>
      </c>
      <c r="K5569" t="n">
        <v>-328245290</v>
      </c>
      <c r="L5569" t="n">
        <v>328016629</v>
      </c>
      <c r="M5569" t="n">
        <v>323635980</v>
      </c>
      <c r="N5569" t="n">
        <v>-286362279</v>
      </c>
      <c r="O5569">
        <f>D5568</f>
      </c>
      <c r="P5569">
        <f>(E5569-F5569+G5569)/O5569*100</f>
      </c>
      <c r="Q5569">
        <f>H5568</f>
      </c>
      <c r="R5569">
        <f>I5568</f>
      </c>
      <c r="S5569">
        <f>H5569-H5568</f>
      </c>
      <c r="T5569">
        <f>I5569-I5568</f>
      </c>
      <c r="U5569">
        <f>(L5569-K5569)/(2*D5569*0.01)</f>
      </c>
    </row>
    <row r="5570">
      <c r="A5570" t="n">
        <v>2021</v>
      </c>
      <c r="B5570" t="inlineStr">
        <is>
          <t>00150536</t>
        </is>
      </c>
      <c r="C5570" t="inlineStr">
        <is>
          <t>진양제약</t>
        </is>
      </c>
      <c r="D5570" t="n">
        <v>4672463000</v>
      </c>
      <c r="E5570" t="n">
        <v>658975000</v>
      </c>
      <c r="F5570" t="n">
        <v>420671000</v>
      </c>
      <c r="G5570" t="n">
        <v>115396000</v>
      </c>
      <c r="H5570" t="n">
        <v>3.41</v>
      </c>
      <c r="I5570" t="n">
        <v>3</v>
      </c>
      <c r="J5570" t="n">
        <v>8.34</v>
      </c>
      <c r="K5570" t="n">
        <v>-294249600</v>
      </c>
      <c r="L5570" t="n">
        <v>336497376</v>
      </c>
      <c r="M5570" t="n">
        <v>345882320</v>
      </c>
      <c r="N5570" t="n">
        <v>-303910295</v>
      </c>
      <c r="O5570">
        <f>D5569</f>
      </c>
      <c r="P5570">
        <f>(E5570-F5570+G5570)/O5570*100</f>
      </c>
      <c r="Q5570">
        <f>H5569</f>
      </c>
      <c r="R5570">
        <f>I5569</f>
      </c>
      <c r="S5570">
        <f>H5570-H5569</f>
      </c>
      <c r="T5570">
        <f>I5570-I5569</f>
      </c>
      <c r="U5570">
        <f>(L5570-K5570)/(2*D5570*0.01)</f>
      </c>
      <c r="V5570">
        <f>(L5570+K5570)/(D5570*0.0001)</f>
      </c>
    </row>
    <row r="5571">
      <c r="A5571" t="n">
        <v>2022</v>
      </c>
      <c r="B5571" t="inlineStr">
        <is>
          <t>00150536</t>
        </is>
      </c>
      <c r="C5571" t="inlineStr">
        <is>
          <t>진양제약</t>
        </is>
      </c>
      <c r="D5571" t="n">
        <v>5139571000</v>
      </c>
      <c r="E5571" t="n">
        <v>718095000</v>
      </c>
      <c r="F5571" t="n">
        <v>230191000</v>
      </c>
      <c r="G5571" t="n">
        <v>152798000</v>
      </c>
      <c r="H5571" t="n">
        <v>5.77</v>
      </c>
      <c r="I5571" t="n">
        <v>3</v>
      </c>
      <c r="J5571" t="n">
        <v>7.7</v>
      </c>
      <c r="K5571" t="n">
        <v>-288696600</v>
      </c>
      <c r="L5571" t="n">
        <v>292876107</v>
      </c>
      <c r="M5571" t="n">
        <v>308889900</v>
      </c>
      <c r="N5571" t="n">
        <v>-272377215</v>
      </c>
      <c r="O5571">
        <f>D5570</f>
      </c>
      <c r="P5571">
        <f>(E5571-F5571+G5571)/O5571*100</f>
      </c>
      <c r="Q5571">
        <f>H5570</f>
      </c>
      <c r="R5571">
        <f>I5570</f>
      </c>
      <c r="S5571">
        <f>H5571-H5570</f>
      </c>
      <c r="T5571">
        <f>I5571-I5570</f>
      </c>
      <c r="U5571">
        <f>(L5571-K5571)/(2*D5571*0.01)</f>
      </c>
      <c r="V5571">
        <f>(L5571+K5571)/(D5571*0.0001)</f>
      </c>
    </row>
    <row r="5572">
      <c r="A5572" t="n">
        <v>2023</v>
      </c>
      <c r="B5572" t="inlineStr">
        <is>
          <t>00150536</t>
        </is>
      </c>
      <c r="C5572" t="inlineStr">
        <is>
          <t>진양제약</t>
        </is>
      </c>
      <c r="D5572" t="n">
        <v>6481518000</v>
      </c>
      <c r="E5572" t="n">
        <v>754998000</v>
      </c>
      <c r="F5572" t="n">
        <v>572656000</v>
      </c>
      <c r="G5572" t="n">
        <v>204208000</v>
      </c>
      <c r="H5572" t="n">
        <v>4.81</v>
      </c>
      <c r="I5572" t="n">
        <v>3</v>
      </c>
      <c r="J5572" t="n">
        <v>6.9765</v>
      </c>
      <c r="K5572" t="n">
        <v>-459630000</v>
      </c>
      <c r="L5572" t="n">
        <v>460541738</v>
      </c>
      <c r="M5572" t="n">
        <v>480504000</v>
      </c>
      <c r="N5572" t="n">
        <v>-427820388</v>
      </c>
      <c r="O5572">
        <f>D5571</f>
      </c>
      <c r="P5572">
        <f>(E5572-F5572+G5572)/O5572*100</f>
      </c>
      <c r="Q5572">
        <f>H5571</f>
      </c>
      <c r="R5572">
        <f>I5571</f>
      </c>
      <c r="S5572">
        <f>H5572-H5571</f>
      </c>
      <c r="T5572">
        <f>I5572-I5571</f>
      </c>
      <c r="U5572">
        <f>(L5572-K5572)/(2*D5572*0.01)</f>
      </c>
      <c r="V5572">
        <f>(L5572+K5572)/(D5572*0.0001)</f>
      </c>
    </row>
    <row r="5573">
      <c r="A5573" t="n">
        <v>2024</v>
      </c>
      <c r="B5573" t="inlineStr">
        <is>
          <t>00150536</t>
        </is>
      </c>
      <c r="C5573" t="inlineStr">
        <is>
          <t>진양제약</t>
        </is>
      </c>
      <c r="D5573" t="n">
        <v>8030096000</v>
      </c>
      <c r="E5573" t="n">
        <v>841583000</v>
      </c>
      <c r="F5573" t="n">
        <v>491878000</v>
      </c>
      <c r="G5573" t="n">
        <v>293109000</v>
      </c>
      <c r="H5573" t="n">
        <v>4.26</v>
      </c>
      <c r="I5573" t="n">
        <v>3</v>
      </c>
      <c r="J5573" t="n">
        <v>6.8458</v>
      </c>
      <c r="K5573" t="n">
        <v>-498066720</v>
      </c>
      <c r="L5573" t="n">
        <v>561906720</v>
      </c>
      <c r="M5573" t="n">
        <v>578467392</v>
      </c>
      <c r="N5573" t="n">
        <v>-521956240</v>
      </c>
      <c r="O5573">
        <f>D5572</f>
      </c>
      <c r="P5573">
        <f>(E5573-F5573+G5573)/O5573*100</f>
      </c>
      <c r="Q5573">
        <f>H5572</f>
      </c>
      <c r="R5573">
        <f>I5572</f>
      </c>
      <c r="S5573">
        <f>H5573-H5572</f>
      </c>
      <c r="T5573">
        <f>I5573-I5572</f>
      </c>
      <c r="U5573">
        <f>(L5573-K5573)/(2*D5573*0.01)</f>
      </c>
      <c r="V5573">
        <f>(L5573+K5573)/(D5573*0.0001)</f>
      </c>
    </row>
    <row r="5574">
      <c r="A5574" t="n">
        <v>2025</v>
      </c>
      <c r="B5574" t="inlineStr">
        <is>
          <t>00150536</t>
        </is>
      </c>
      <c r="C5574" t="inlineStr">
        <is>
          <t>진양제약</t>
        </is>
      </c>
      <c r="D5574" t="n">
        <v>8270548000</v>
      </c>
      <c r="E5574" t="n">
        <v>948688000</v>
      </c>
      <c r="F5574" t="n">
        <v>685889000</v>
      </c>
      <c r="G5574" t="n">
        <v>322322000</v>
      </c>
      <c r="H5574" t="n">
        <v>4.58</v>
      </c>
      <c r="I5574" t="n">
        <v>3</v>
      </c>
      <c r="J5574" t="n">
        <v>6.0517</v>
      </c>
      <c r="K5574" t="n">
        <v>-451887000</v>
      </c>
      <c r="L5574" t="n">
        <v>508440000</v>
      </c>
      <c r="M5574" t="n">
        <v>511922000</v>
      </c>
      <c r="N5574" t="n">
        <v>-462963000</v>
      </c>
      <c r="O5574">
        <f>D5573</f>
      </c>
      <c r="P5574">
        <f>(E5574-F5574+G5574)/O5574*100</f>
      </c>
      <c r="Q5574">
        <f>H5573</f>
      </c>
      <c r="R5574">
        <f>I5573</f>
      </c>
      <c r="S5574">
        <f>H5574-H5573</f>
      </c>
      <c r="T5574">
        <f>I5574-I5573</f>
      </c>
      <c r="U5574">
        <f>(L5574-K5574)/(2*D5574*0.01)</f>
      </c>
      <c r="V5574">
        <f>(L5574+K5574)/(D5574*0.0001)</f>
      </c>
    </row>
    <row r="5575">
      <c r="A5575" t="n">
        <v>2017</v>
      </c>
      <c r="B5575" t="inlineStr">
        <is>
          <t>00150633</t>
        </is>
      </c>
      <c r="C5575" t="inlineStr">
        <is>
          <t>지누스</t>
        </is>
      </c>
      <c r="D5575" t="n">
        <v>8607393000</v>
      </c>
      <c r="E5575" t="n">
        <v>706214000</v>
      </c>
      <c r="F5575" t="n">
        <v>12862673000</v>
      </c>
      <c r="G5575" t="n">
        <v>156530000</v>
      </c>
      <c r="H5575" t="n">
        <v>2.67</v>
      </c>
      <c r="I5575" t="n">
        <v>2.94</v>
      </c>
      <c r="J5575" t="n">
        <v>2.373</v>
      </c>
      <c r="K5575" t="n">
        <v>-192213000</v>
      </c>
      <c r="L5575" t="n">
        <v>205802000</v>
      </c>
      <c r="M5575" t="n">
        <v>206132000</v>
      </c>
      <c r="N5575" t="n">
        <v>-195623000</v>
      </c>
      <c r="U5575">
        <f>(L5575-K5575)/(2*D5575*0.01)</f>
      </c>
      <c r="V5575">
        <f>(L5575+K5575)/(D5575*0.0001)</f>
      </c>
    </row>
    <row r="5576">
      <c r="A5576" t="n">
        <v>2018</v>
      </c>
      <c r="B5576" t="inlineStr">
        <is>
          <t>00150633</t>
        </is>
      </c>
      <c r="C5576" t="inlineStr">
        <is>
          <t>지누스</t>
        </is>
      </c>
      <c r="D5576" t="n">
        <v>10180316000</v>
      </c>
      <c r="E5576" t="n">
        <v>812799000</v>
      </c>
      <c r="F5576" t="n">
        <v>208238000</v>
      </c>
      <c r="G5576" t="n">
        <v>210556000</v>
      </c>
      <c r="H5576" t="n">
        <v>2.43</v>
      </c>
      <c r="I5576" t="n">
        <v>4.97</v>
      </c>
      <c r="J5576" t="n">
        <v>4.66</v>
      </c>
      <c r="K5576" t="n">
        <v>-444210000</v>
      </c>
      <c r="L5576" t="n">
        <v>482957000</v>
      </c>
      <c r="M5576" t="n">
        <v>471773000</v>
      </c>
      <c r="N5576" t="n">
        <v>-442720000</v>
      </c>
      <c r="O5576">
        <f>D5575</f>
      </c>
      <c r="P5576">
        <f>(E5576-F5576+G5576)/O5576*100</f>
      </c>
      <c r="Q5576">
        <f>H5575</f>
      </c>
      <c r="R5576">
        <f>I5575</f>
      </c>
      <c r="S5576">
        <f>H5576-H5575</f>
      </c>
      <c r="T5576">
        <f>I5576-I5575</f>
      </c>
      <c r="U5576">
        <f>(L5576-K5576)/(2*D5576*0.01)</f>
      </c>
      <c r="V5576">
        <f>(L5576+K5576)/(D5576*0.0001)</f>
      </c>
    </row>
    <row r="5577">
      <c r="A5577" t="n">
        <v>2019</v>
      </c>
      <c r="B5577" t="inlineStr">
        <is>
          <t>00150633</t>
        </is>
      </c>
      <c r="C5577" t="inlineStr">
        <is>
          <t>지누스</t>
        </is>
      </c>
      <c r="D5577" t="n">
        <v>11021104000</v>
      </c>
      <c r="E5577" t="n">
        <v>1054722000</v>
      </c>
      <c r="F5577" t="n">
        <v>1918666000</v>
      </c>
      <c r="G5577" t="n">
        <v>226310000</v>
      </c>
      <c r="H5577" t="n">
        <v>2.19</v>
      </c>
      <c r="I5577" t="n">
        <v>6</v>
      </c>
      <c r="J5577" t="n">
        <v>4.02</v>
      </c>
      <c r="K5577" t="n">
        <v>-407781000</v>
      </c>
      <c r="L5577" t="n">
        <v>462886000</v>
      </c>
      <c r="M5577" t="n">
        <v>440844000</v>
      </c>
      <c r="N5577" t="n">
        <v>-396760000</v>
      </c>
      <c r="O5577">
        <f>D5576</f>
      </c>
      <c r="P5577">
        <f>(E5577-F5577+G5577)/O5577*100</f>
      </c>
      <c r="Q5577">
        <f>H5576</f>
      </c>
      <c r="R5577">
        <f>I5576</f>
      </c>
      <c r="S5577">
        <f>H5577-H5576</f>
      </c>
      <c r="T5577">
        <f>I5577-I5576</f>
      </c>
      <c r="U5577">
        <f>(L5577-K5577)/(2*D5577*0.01)</f>
      </c>
      <c r="V5577">
        <f>(L5577+K5577)/(D5577*0.0001)</f>
      </c>
    </row>
    <row r="5578">
      <c r="A5578" t="n">
        <v>2020</v>
      </c>
      <c r="B5578" t="inlineStr">
        <is>
          <t>00150633</t>
        </is>
      </c>
      <c r="C5578" t="inlineStr">
        <is>
          <t>지누스</t>
        </is>
      </c>
      <c r="D5578" t="n">
        <v>10630141000</v>
      </c>
      <c r="E5578" t="n">
        <v>2461134000</v>
      </c>
      <c r="F5578" t="n">
        <v>601066000</v>
      </c>
      <c r="G5578" t="n">
        <v>218945000</v>
      </c>
      <c r="H5578" t="n">
        <v>2.32</v>
      </c>
      <c r="I5578" t="n">
        <v>8</v>
      </c>
      <c r="J5578" t="n">
        <v>6.4</v>
      </c>
      <c r="K5578" t="n">
        <v>-616548000</v>
      </c>
      <c r="L5578" t="n">
        <v>712219000</v>
      </c>
      <c r="M5578" t="n">
        <v>669699000</v>
      </c>
      <c r="N5578" t="n">
        <v>-595288000</v>
      </c>
      <c r="O5578">
        <f>D5577</f>
      </c>
      <c r="P5578">
        <f>(E5578-F5578+G5578)/O5578*100</f>
      </c>
      <c r="Q5578">
        <f>H5577</f>
      </c>
      <c r="R5578">
        <f>I5577</f>
      </c>
      <c r="S5578">
        <f>H5578-H5577</f>
      </c>
      <c r="T5578">
        <f>I5578-I5577</f>
      </c>
      <c r="U5578">
        <f>(L5578-K5578)/(2*D5578*0.01)</f>
      </c>
      <c r="V5578">
        <f>(L5578+K5578)/(D5578*0.0001)</f>
      </c>
    </row>
    <row r="5579">
      <c r="A5579" t="n">
        <v>2021</v>
      </c>
      <c r="B5579" t="inlineStr">
        <is>
          <t>00150633</t>
        </is>
      </c>
      <c r="C5579" t="inlineStr">
        <is>
          <t>지누스</t>
        </is>
      </c>
      <c r="D5579" t="n">
        <v>9715616000</v>
      </c>
      <c r="E5579" t="n">
        <v>2514807000</v>
      </c>
      <c r="F5579" t="n">
        <v>680535000</v>
      </c>
      <c r="G5579" t="n">
        <v>226467000</v>
      </c>
      <c r="H5579" t="n">
        <v>2.87</v>
      </c>
      <c r="I5579" t="n">
        <v>5</v>
      </c>
      <c r="J5579" t="n">
        <v>6.2</v>
      </c>
      <c r="K5579" t="n">
        <v>-544074000</v>
      </c>
      <c r="L5579" t="n">
        <v>621799000</v>
      </c>
      <c r="M5579" t="n">
        <v>602368000</v>
      </c>
      <c r="N5579" t="n">
        <v>-544074000</v>
      </c>
      <c r="O5579">
        <f>D5578</f>
      </c>
      <c r="P5579">
        <f>(E5579-F5579+G5579)/O5579*100</f>
      </c>
      <c r="Q5579">
        <f>H5578</f>
      </c>
      <c r="R5579">
        <f>I5578</f>
      </c>
      <c r="S5579">
        <f>H5579-H5578</f>
      </c>
      <c r="T5579">
        <f>I5579-I5578</f>
      </c>
      <c r="U5579">
        <f>(L5579-K5579)/(2*D5579*0.01)</f>
      </c>
      <c r="V5579">
        <f>(L5579+K5579)/(D5579*0.0001)</f>
      </c>
    </row>
    <row r="5580">
      <c r="A5580" t="n">
        <v>2022</v>
      </c>
      <c r="B5580" t="inlineStr">
        <is>
          <t>00150633</t>
        </is>
      </c>
      <c r="C5580" t="inlineStr">
        <is>
          <t>지누스</t>
        </is>
      </c>
      <c r="D5580" t="n">
        <v>5978033000</v>
      </c>
      <c r="E5580" t="n">
        <v>2183746000</v>
      </c>
      <c r="F5580" t="n">
        <v>525866000</v>
      </c>
      <c r="G5580" t="n">
        <v>228574000</v>
      </c>
      <c r="H5580" t="n">
        <v>5.34</v>
      </c>
      <c r="I5580" t="n">
        <v>4</v>
      </c>
      <c r="J5580" t="n">
        <v>8.6</v>
      </c>
      <c r="K5580" t="n">
        <v>-430418000</v>
      </c>
      <c r="L5580" t="n">
        <v>496177000</v>
      </c>
      <c r="M5580" t="n">
        <v>496177000</v>
      </c>
      <c r="N5580" t="n">
        <v>-442374000</v>
      </c>
      <c r="O5580">
        <f>D5579</f>
      </c>
      <c r="P5580">
        <f>(E5580-F5580+G5580)/O5580*100</f>
      </c>
      <c r="Q5580">
        <f>H5579</f>
      </c>
      <c r="R5580">
        <f>I5579</f>
      </c>
      <c r="S5580">
        <f>H5580-H5579</f>
      </c>
      <c r="T5580">
        <f>I5580-I5579</f>
      </c>
      <c r="U5580">
        <f>(L5580-K5580)/(2*D5580*0.01)</f>
      </c>
      <c r="V5580">
        <f>(L5580+K5580)/(D5580*0.0001)</f>
      </c>
    </row>
    <row r="5581">
      <c r="A5581" t="n">
        <v>2023</v>
      </c>
      <c r="B5581" t="inlineStr">
        <is>
          <t>00150633</t>
        </is>
      </c>
      <c r="C5581" t="inlineStr">
        <is>
          <t>지누스</t>
        </is>
      </c>
      <c r="D5581" t="n">
        <v>4286893000</v>
      </c>
      <c r="E5581" t="n">
        <v>1455597000</v>
      </c>
      <c r="F5581" t="n">
        <v>430047000</v>
      </c>
      <c r="G5581" t="n">
        <v>250360000</v>
      </c>
      <c r="H5581" t="n">
        <v>4.56</v>
      </c>
      <c r="I5581" t="n">
        <v>2</v>
      </c>
      <c r="J5581" t="n">
        <v>8.6</v>
      </c>
      <c r="K5581" t="n">
        <v>-327327000</v>
      </c>
      <c r="L5581" t="n">
        <v>378539000</v>
      </c>
      <c r="M5581" t="n">
        <v>385126000</v>
      </c>
      <c r="N5581" t="n">
        <v>-338325000</v>
      </c>
      <c r="O5581">
        <f>D5580</f>
      </c>
      <c r="P5581">
        <f>(E5581-F5581+G5581)/O5581*100</f>
      </c>
      <c r="Q5581">
        <f>H5580</f>
      </c>
      <c r="R5581">
        <f>I5580</f>
      </c>
      <c r="S5581">
        <f>H5581-H5580</f>
      </c>
      <c r="T5581">
        <f>I5581-I5580</f>
      </c>
      <c r="U5581">
        <f>(L5581-K5581)/(2*D5581*0.01)</f>
      </c>
      <c r="V5581">
        <f>(L5581+K5581)/(D5581*0.0001)</f>
      </c>
    </row>
    <row r="5582">
      <c r="A5582" t="n">
        <v>2024</v>
      </c>
      <c r="B5582" t="inlineStr">
        <is>
          <t>00150633</t>
        </is>
      </c>
      <c r="C5582" t="inlineStr">
        <is>
          <t>지누스</t>
        </is>
      </c>
      <c r="D5582" t="n">
        <v>6095725000</v>
      </c>
      <c r="E5582" t="n">
        <v>2331372000</v>
      </c>
      <c r="F5582" t="n">
        <v>1321565000</v>
      </c>
      <c r="G5582" t="n">
        <v>185119000</v>
      </c>
      <c r="H5582" t="n">
        <v>4.03</v>
      </c>
      <c r="I5582" t="n">
        <v>2</v>
      </c>
      <c r="J5582" t="n">
        <v>8.779999999999999</v>
      </c>
      <c r="K5582" t="n">
        <v>-481562000</v>
      </c>
      <c r="L5582" t="n">
        <v>554711000</v>
      </c>
      <c r="M5582" t="n">
        <v>560807000</v>
      </c>
      <c r="N5582" t="n">
        <v>-493754000</v>
      </c>
      <c r="O5582">
        <f>D5581</f>
      </c>
      <c r="P5582">
        <f>(E5582-F5582+G5582)/O5582*100</f>
      </c>
      <c r="Q5582">
        <f>H5581</f>
      </c>
      <c r="R5582">
        <f>I5581</f>
      </c>
      <c r="S5582">
        <f>H5582-H5581</f>
      </c>
      <c r="T5582">
        <f>I5582-I5581</f>
      </c>
      <c r="U5582">
        <f>(L5582-K5582)/(2*D5582*0.01)</f>
      </c>
      <c r="V5582">
        <f>(L5582+K5582)/(D5582*0.0001)</f>
      </c>
    </row>
    <row r="5583">
      <c r="A5583" t="n">
        <v>2025</v>
      </c>
      <c r="B5583" t="inlineStr">
        <is>
          <t>00150633</t>
        </is>
      </c>
      <c r="C5583" t="inlineStr">
        <is>
          <t>지누스</t>
        </is>
      </c>
      <c r="D5583" t="n">
        <v>6159200000</v>
      </c>
      <c r="E5583" t="n">
        <v>2631815000</v>
      </c>
      <c r="F5583" t="n">
        <v>1920887000</v>
      </c>
      <c r="G5583" t="n">
        <v>186068000</v>
      </c>
      <c r="H5583" t="n">
        <v>4.36</v>
      </c>
      <c r="I5583" t="n">
        <v>2</v>
      </c>
      <c r="J5583" t="n">
        <v>8.1</v>
      </c>
      <c r="K5583" t="n">
        <v>-446062000</v>
      </c>
      <c r="L5583" t="n">
        <v>510771000</v>
      </c>
      <c r="M5583" t="n">
        <v>518549000</v>
      </c>
      <c r="N5583" t="n">
        <v>-460294000</v>
      </c>
      <c r="O5583">
        <f>D5582</f>
      </c>
      <c r="P5583">
        <f>(E5583-F5583+G5583)/O5583*100</f>
      </c>
      <c r="Q5583">
        <f>H5582</f>
      </c>
      <c r="R5583">
        <f>I5582</f>
      </c>
      <c r="S5583">
        <f>H5583-H5582</f>
      </c>
      <c r="T5583">
        <f>I5583-I5582</f>
      </c>
      <c r="U5583">
        <f>(L5583-K5583)/(2*D5583*0.01)</f>
      </c>
      <c r="V5583">
        <f>(L5583+K5583)/(D5583*0.0001)</f>
      </c>
    </row>
    <row r="5584">
      <c r="A5584" t="n">
        <v>2014</v>
      </c>
      <c r="B5584" t="inlineStr">
        <is>
          <t>00150828</t>
        </is>
      </c>
      <c r="C5584" t="inlineStr">
        <is>
          <t>진흥기업</t>
        </is>
      </c>
      <c r="D5584" t="n">
        <v>11922120000</v>
      </c>
      <c r="E5584" t="n">
        <v>1910499000</v>
      </c>
      <c r="F5584" t="n">
        <v>867114000</v>
      </c>
      <c r="G5584" t="n">
        <v>388918000</v>
      </c>
      <c r="H5584" t="n">
        <v>2.92</v>
      </c>
      <c r="I5584" t="n">
        <v>1</v>
      </c>
      <c r="J5584" t="n">
        <v>8.26</v>
      </c>
      <c r="K5584" t="n">
        <v>-867285000</v>
      </c>
      <c r="L5584" t="n">
        <v>989972000</v>
      </c>
      <c r="M5584" t="n">
        <v>1000659000</v>
      </c>
      <c r="N5584" t="n">
        <v>-891723000</v>
      </c>
      <c r="U5584">
        <f>(L5584-K5584)/(2*D5584*0.01)</f>
      </c>
      <c r="V5584">
        <f>(L5584+K5584)/(D5584*0.0001)</f>
      </c>
    </row>
    <row r="5585">
      <c r="A5585" t="n">
        <v>2015</v>
      </c>
      <c r="B5585" t="inlineStr">
        <is>
          <t>00150828</t>
        </is>
      </c>
      <c r="C5585" t="inlineStr">
        <is>
          <t>진흥기업</t>
        </is>
      </c>
      <c r="D5585" t="n">
        <v>12216357000</v>
      </c>
      <c r="E5585" t="n">
        <v>1986677000</v>
      </c>
      <c r="F5585" t="n">
        <v>3163566000</v>
      </c>
      <c r="G5585" t="n">
        <v>315626000</v>
      </c>
      <c r="H5585" t="n">
        <v>2.56</v>
      </c>
      <c r="I5585" t="n">
        <v>1.67</v>
      </c>
      <c r="K5585" t="n">
        <v>-897905000</v>
      </c>
      <c r="L5585" t="n">
        <v>1025887000</v>
      </c>
      <c r="M5585" t="n">
        <v>1025983000</v>
      </c>
      <c r="N5585" t="n">
        <v>-914544000</v>
      </c>
      <c r="O5585">
        <f>D5584</f>
      </c>
      <c r="P5585">
        <f>(E5585-F5585+G5585)/O5585*100</f>
      </c>
      <c r="Q5585">
        <f>H5584</f>
      </c>
      <c r="R5585">
        <f>I5584</f>
      </c>
      <c r="S5585">
        <f>H5585-H5584</f>
      </c>
      <c r="T5585">
        <f>I5585-I5584</f>
      </c>
      <c r="U5585">
        <f>(L5585-K5585)/(2*D5585*0.01)</f>
      </c>
      <c r="V5585">
        <f>(L5585+K5585)/(D5585*0.0001)</f>
      </c>
    </row>
    <row r="5586">
      <c r="A5586" t="n">
        <v>2016</v>
      </c>
      <c r="B5586" t="inlineStr">
        <is>
          <t>00150828</t>
        </is>
      </c>
      <c r="C5586" t="inlineStr">
        <is>
          <t>진흥기업</t>
        </is>
      </c>
      <c r="D5586" t="n">
        <v>11732590000</v>
      </c>
      <c r="E5586" t="n">
        <v>1880549000</v>
      </c>
      <c r="F5586" t="n">
        <v>2741688000</v>
      </c>
      <c r="G5586" t="n">
        <v>283908000</v>
      </c>
      <c r="H5586" t="n">
        <v>2.58</v>
      </c>
      <c r="I5586" t="n">
        <v>2</v>
      </c>
      <c r="K5586" t="n">
        <v>-844790000</v>
      </c>
      <c r="L5586" t="n">
        <v>961496000</v>
      </c>
      <c r="M5586" t="n">
        <v>958594000</v>
      </c>
      <c r="N5586" t="n">
        <v>-858073000</v>
      </c>
      <c r="O5586">
        <f>D5585</f>
      </c>
      <c r="P5586">
        <f>(E5586-F5586+G5586)/O5586*100</f>
      </c>
      <c r="Q5586">
        <f>H5585</f>
      </c>
      <c r="R5586">
        <f>I5585</f>
      </c>
      <c r="S5586">
        <f>H5586-H5585</f>
      </c>
      <c r="T5586">
        <f>I5586-I5585</f>
      </c>
      <c r="U5586">
        <f>(L5586-K5586)/(2*D5586*0.01)</f>
      </c>
      <c r="V5586">
        <f>(L5586+K5586)/(D5586*0.0001)</f>
      </c>
    </row>
    <row r="5587">
      <c r="A5587" t="n">
        <v>2017</v>
      </c>
      <c r="B5587" t="inlineStr">
        <is>
          <t>00150828</t>
        </is>
      </c>
      <c r="C5587" t="inlineStr">
        <is>
          <t>진흥기업</t>
        </is>
      </c>
      <c r="D5587" t="n">
        <v>12149190000</v>
      </c>
      <c r="E5587" t="n">
        <v>1735075000</v>
      </c>
      <c r="F5587" t="n">
        <v>1081437000</v>
      </c>
      <c r="G5587" t="n">
        <v>276023000</v>
      </c>
      <c r="H5587" t="n">
        <v>2.95</v>
      </c>
      <c r="I5587" t="n">
        <v>2</v>
      </c>
      <c r="K5587" t="n">
        <v>-830608000</v>
      </c>
      <c r="L5587" t="n">
        <v>939869000</v>
      </c>
      <c r="M5587" t="n">
        <v>940705000</v>
      </c>
      <c r="N5587" t="n">
        <v>-846610000</v>
      </c>
      <c r="O5587">
        <f>D5586</f>
      </c>
      <c r="P5587">
        <f>(E5587-F5587+G5587)/O5587*100</f>
      </c>
      <c r="Q5587">
        <f>H5586</f>
      </c>
      <c r="R5587">
        <f>I5586</f>
      </c>
      <c r="S5587">
        <f>H5587-H5586</f>
      </c>
      <c r="T5587">
        <f>I5587-I5586</f>
      </c>
      <c r="U5587">
        <f>(L5587-K5587)/(2*D5587*0.01)</f>
      </c>
      <c r="V5587">
        <f>(L5587+K5587)/(D5587*0.0001)</f>
      </c>
    </row>
    <row r="5588">
      <c r="A5588" t="n">
        <v>2018</v>
      </c>
      <c r="B5588" t="inlineStr">
        <is>
          <t>00150828</t>
        </is>
      </c>
      <c r="C5588" t="inlineStr">
        <is>
          <t>진흥기업</t>
        </is>
      </c>
      <c r="D5588" t="n">
        <v>13945206000</v>
      </c>
      <c r="E5588" t="n">
        <v>1651681000</v>
      </c>
      <c r="F5588" t="n">
        <v>969217000</v>
      </c>
      <c r="G5588" t="n">
        <v>329078000</v>
      </c>
      <c r="H5588" t="n">
        <v>2.43</v>
      </c>
      <c r="I5588" t="n">
        <v>2</v>
      </c>
      <c r="J5588" t="n">
        <v>7.21</v>
      </c>
      <c r="K5588" t="n">
        <v>-918354000</v>
      </c>
      <c r="L5588" t="n">
        <v>1036800000</v>
      </c>
      <c r="M5588" t="n">
        <v>1032107000</v>
      </c>
      <c r="N5588" t="n">
        <v>-931569000</v>
      </c>
      <c r="O5588">
        <f>D5587</f>
      </c>
      <c r="P5588">
        <f>(E5588-F5588+G5588)/O5588*100</f>
      </c>
      <c r="Q5588">
        <f>H5587</f>
      </c>
      <c r="R5588">
        <f>I5587</f>
      </c>
      <c r="S5588">
        <f>H5588-H5587</f>
      </c>
      <c r="T5588">
        <f>I5588-I5587</f>
      </c>
      <c r="U5588">
        <f>(L5588-K5588)/(2*D5588*0.01)</f>
      </c>
      <c r="V5588">
        <f>(L5588+K5588)/(D5588*0.0001)</f>
      </c>
    </row>
    <row r="5589">
      <c r="A5589" t="n">
        <v>2019</v>
      </c>
      <c r="B5589" t="inlineStr">
        <is>
          <t>00150828</t>
        </is>
      </c>
      <c r="C5589" t="inlineStr">
        <is>
          <t>진흥기업</t>
        </is>
      </c>
      <c r="D5589" t="n">
        <v>16737061000</v>
      </c>
      <c r="E5589" t="n">
        <v>1821131000</v>
      </c>
      <c r="F5589" t="n">
        <v>924127000</v>
      </c>
      <c r="G5589" t="n">
        <v>307071000</v>
      </c>
      <c r="H5589" t="n">
        <v>2.15</v>
      </c>
      <c r="I5589" t="n">
        <v>2</v>
      </c>
      <c r="J5589" t="n">
        <v>8.220000000000001</v>
      </c>
      <c r="K5589" t="n">
        <v>-1248865000</v>
      </c>
      <c r="L5589" t="n">
        <v>1423436000</v>
      </c>
      <c r="M5589" t="n">
        <v>1412249000</v>
      </c>
      <c r="N5589" t="n">
        <v>-1263122000</v>
      </c>
      <c r="O5589">
        <f>D5588</f>
      </c>
      <c r="P5589">
        <f>(E5589-F5589+G5589)/O5589*100</f>
      </c>
      <c r="Q5589">
        <f>H5588</f>
      </c>
      <c r="R5589">
        <f>I5588</f>
      </c>
      <c r="S5589">
        <f>H5589-H5588</f>
      </c>
      <c r="T5589">
        <f>I5589-I5588</f>
      </c>
      <c r="U5589">
        <f>(L5589-K5589)/(2*D5589*0.01)</f>
      </c>
      <c r="V5589">
        <f>(L5589+K5589)/(D5589*0.0001)</f>
      </c>
    </row>
    <row r="5590">
      <c r="A5590" t="n">
        <v>2020</v>
      </c>
      <c r="B5590" t="inlineStr">
        <is>
          <t>00150828</t>
        </is>
      </c>
      <c r="C5590" t="inlineStr">
        <is>
          <t>진흥기업</t>
        </is>
      </c>
      <c r="D5590" t="n">
        <v>17307926000</v>
      </c>
      <c r="E5590" t="n">
        <v>2031933000</v>
      </c>
      <c r="F5590" t="n">
        <v>1238988000</v>
      </c>
      <c r="G5590" t="n">
        <v>330221000</v>
      </c>
      <c r="H5590" t="n">
        <v>2.26</v>
      </c>
      <c r="I5590" t="n">
        <v>2</v>
      </c>
      <c r="J5590" t="n">
        <v>7.75</v>
      </c>
      <c r="K5590" t="n">
        <v>-1232604000</v>
      </c>
      <c r="L5590" t="n">
        <v>1398045000</v>
      </c>
      <c r="M5590" t="n">
        <v>1388783000</v>
      </c>
      <c r="N5590" t="n">
        <v>-1248053000</v>
      </c>
      <c r="O5590">
        <f>D5589</f>
      </c>
      <c r="P5590">
        <f>(E5590-F5590+G5590)/O5590*100</f>
      </c>
      <c r="Q5590">
        <f>H5589</f>
      </c>
      <c r="R5590">
        <f>I5589</f>
      </c>
      <c r="S5590">
        <f>H5590-H5589</f>
      </c>
      <c r="T5590">
        <f>I5590-I5589</f>
      </c>
      <c r="U5590">
        <f>(L5590-K5590)/(2*D5590*0.01)</f>
      </c>
      <c r="V5590">
        <f>(L5590+K5590)/(D5590*0.0001)</f>
      </c>
    </row>
    <row r="5591">
      <c r="A5591" t="n">
        <v>2021</v>
      </c>
      <c r="B5591" t="inlineStr">
        <is>
          <t>00150828</t>
        </is>
      </c>
      <c r="C5591" t="inlineStr">
        <is>
          <t>진흥기업</t>
        </is>
      </c>
      <c r="D5591" t="n">
        <v>19581685000</v>
      </c>
      <c r="E5591" t="n">
        <v>2359317000</v>
      </c>
      <c r="F5591" t="n">
        <v>2029935000</v>
      </c>
      <c r="G5591" t="n">
        <v>362803000</v>
      </c>
      <c r="H5591" t="n">
        <v>2.83</v>
      </c>
      <c r="I5591" t="n">
        <v>2.8</v>
      </c>
      <c r="J5591" t="n">
        <v>7.32</v>
      </c>
      <c r="K5591" t="n">
        <v>-1310350000</v>
      </c>
      <c r="L5591" t="n">
        <v>1480079000</v>
      </c>
      <c r="M5591" t="n">
        <v>1467078000</v>
      </c>
      <c r="N5591" t="n">
        <v>-1324070000</v>
      </c>
      <c r="O5591">
        <f>D5590</f>
      </c>
      <c r="P5591">
        <f>(E5591-F5591+G5591)/O5591*100</f>
      </c>
      <c r="Q5591">
        <f>H5590</f>
      </c>
      <c r="R5591">
        <f>I5590</f>
      </c>
      <c r="S5591">
        <f>H5591-H5590</f>
      </c>
      <c r="T5591">
        <f>I5591-I5590</f>
      </c>
      <c r="U5591">
        <f>(L5591-K5591)/(2*D5591*0.01)</f>
      </c>
      <c r="V5591">
        <f>(L5591+K5591)/(D5591*0.0001)</f>
      </c>
    </row>
    <row r="5592">
      <c r="A5592" t="n">
        <v>2022</v>
      </c>
      <c r="B5592" t="inlineStr">
        <is>
          <t>00150828</t>
        </is>
      </c>
      <c r="C5592" t="inlineStr">
        <is>
          <t>진흥기업</t>
        </is>
      </c>
      <c r="D5592" t="n">
        <v>19128539000</v>
      </c>
      <c r="E5592" t="n">
        <v>3003905000</v>
      </c>
      <c r="F5592" t="n">
        <v>1847209000</v>
      </c>
      <c r="G5592" t="n">
        <v>508177000</v>
      </c>
      <c r="H5592" t="n">
        <v>5.29</v>
      </c>
      <c r="I5592" t="n">
        <v>3.54</v>
      </c>
      <c r="J5592" t="n">
        <v>6.93</v>
      </c>
      <c r="K5592" t="n">
        <v>-1085396000</v>
      </c>
      <c r="L5592" t="n">
        <v>1215456000</v>
      </c>
      <c r="M5592" t="n">
        <v>1226678000</v>
      </c>
      <c r="N5592" t="n">
        <v>-1114415000</v>
      </c>
      <c r="O5592">
        <f>D5591</f>
      </c>
      <c r="P5592">
        <f>(E5592-F5592+G5592)/O5592*100</f>
      </c>
      <c r="Q5592">
        <f>H5591</f>
      </c>
      <c r="R5592">
        <f>I5591</f>
      </c>
      <c r="S5592">
        <f>H5592-H5591</f>
      </c>
      <c r="T5592">
        <f>I5592-I5591</f>
      </c>
      <c r="U5592">
        <f>(L5592-K5592)/(2*D5592*0.01)</f>
      </c>
      <c r="V5592">
        <f>(L5592+K5592)/(D5592*0.0001)</f>
      </c>
    </row>
    <row r="5593">
      <c r="A5593" t="n">
        <v>2023</v>
      </c>
      <c r="B5593" t="inlineStr">
        <is>
          <t>00150828</t>
        </is>
      </c>
      <c r="C5593" t="inlineStr">
        <is>
          <t>진흥기업</t>
        </is>
      </c>
      <c r="D5593" t="n">
        <v>24376982000</v>
      </c>
      <c r="E5593" t="n">
        <v>3434591000</v>
      </c>
      <c r="F5593" t="n">
        <v>1703694000</v>
      </c>
      <c r="G5593" t="n">
        <v>881228000</v>
      </c>
      <c r="H5593" t="n">
        <v>4.4</v>
      </c>
      <c r="I5593" t="n">
        <v>3.94</v>
      </c>
      <c r="J5593" t="n">
        <v>6.76</v>
      </c>
      <c r="K5593" t="n">
        <v>-1413952000</v>
      </c>
      <c r="L5593" t="n">
        <v>1591538000</v>
      </c>
      <c r="M5593" t="n">
        <v>1585224000</v>
      </c>
      <c r="N5593" t="n">
        <v>-1434671000</v>
      </c>
      <c r="O5593">
        <f>D5592</f>
      </c>
      <c r="P5593">
        <f>(E5593-F5593+G5593)/O5593*100</f>
      </c>
      <c r="Q5593">
        <f>H5592</f>
      </c>
      <c r="R5593">
        <f>I5592</f>
      </c>
      <c r="S5593">
        <f>H5593-H5592</f>
      </c>
      <c r="T5593">
        <f>I5593-I5592</f>
      </c>
      <c r="U5593">
        <f>(L5593-K5593)/(2*D5593*0.01)</f>
      </c>
      <c r="V5593">
        <f>(L5593+K5593)/(D5593*0.0001)</f>
      </c>
    </row>
    <row r="5594">
      <c r="A5594" t="n">
        <v>2024</v>
      </c>
      <c r="B5594" t="inlineStr">
        <is>
          <t>00150828</t>
        </is>
      </c>
      <c r="C5594" t="inlineStr">
        <is>
          <t>진흥기업</t>
        </is>
      </c>
      <c r="D5594" t="n">
        <v>25841026000</v>
      </c>
      <c r="E5594" t="n">
        <v>3820478000</v>
      </c>
      <c r="F5594" t="n">
        <v>4257409000</v>
      </c>
      <c r="G5594" t="n">
        <v>936023000</v>
      </c>
      <c r="H5594" t="n">
        <v>3.79</v>
      </c>
      <c r="I5594" t="n">
        <v>3.94</v>
      </c>
      <c r="J5594" t="n">
        <v>6.06</v>
      </c>
      <c r="K5594" t="n">
        <v>-1432734000</v>
      </c>
      <c r="L5594" t="n">
        <v>1606430000</v>
      </c>
      <c r="M5594" t="n">
        <v>1614296000</v>
      </c>
      <c r="N5594" t="n">
        <v>-1468328000</v>
      </c>
      <c r="O5594">
        <f>D5593</f>
      </c>
      <c r="P5594">
        <f>(E5594-F5594+G5594)/O5594*100</f>
      </c>
      <c r="Q5594">
        <f>H5593</f>
      </c>
      <c r="R5594">
        <f>I5593</f>
      </c>
      <c r="S5594">
        <f>H5594-H5593</f>
      </c>
      <c r="T5594">
        <f>I5594-I5593</f>
      </c>
      <c r="U5594">
        <f>(L5594-K5594)/(2*D5594*0.01)</f>
      </c>
      <c r="V5594">
        <f>(L5594+K5594)/(D5594*0.0001)</f>
      </c>
    </row>
    <row r="5595">
      <c r="A5595" t="n">
        <v>2025</v>
      </c>
      <c r="B5595" t="inlineStr">
        <is>
          <t>00150828</t>
        </is>
      </c>
      <c r="C5595" t="inlineStr">
        <is>
          <t>진흥기업</t>
        </is>
      </c>
      <c r="D5595" t="n">
        <v>29167845000</v>
      </c>
      <c r="E5595" t="n">
        <v>3537300000</v>
      </c>
      <c r="F5595" t="n">
        <v>2885184000</v>
      </c>
      <c r="G5595" t="n">
        <v>870498000</v>
      </c>
      <c r="H5595" t="n">
        <v>4.07</v>
      </c>
      <c r="I5595" t="n">
        <v>2.58</v>
      </c>
      <c r="J5595" t="n">
        <v>5.83</v>
      </c>
      <c r="K5595" t="n">
        <v>-1474967000</v>
      </c>
      <c r="L5595" t="n">
        <v>1647316000</v>
      </c>
      <c r="M5595" t="n">
        <v>1679622000</v>
      </c>
      <c r="N5595" t="n">
        <v>-1531308000</v>
      </c>
      <c r="O5595">
        <f>D5594</f>
      </c>
      <c r="P5595">
        <f>(E5595-F5595+G5595)/O5595*100</f>
      </c>
      <c r="Q5595">
        <f>H5594</f>
      </c>
      <c r="R5595">
        <f>I5594</f>
      </c>
      <c r="S5595">
        <f>H5595-H5594</f>
      </c>
      <c r="T5595">
        <f>I5595-I5594</f>
      </c>
      <c r="U5595">
        <f>(L5595-K5595)/(2*D5595*0.01)</f>
      </c>
      <c r="V5595">
        <f>(L5595+K5595)/(D5595*0.0001)</f>
      </c>
    </row>
    <row r="5596">
      <c r="A5596" t="n">
        <v>2014</v>
      </c>
      <c r="B5596" t="inlineStr">
        <is>
          <t>00151128</t>
        </is>
      </c>
      <c r="C5596" t="inlineStr">
        <is>
          <t>모토닉</t>
        </is>
      </c>
      <c r="D5596" t="n">
        <v>7391055000</v>
      </c>
      <c r="E5596" t="n">
        <v>1324517000</v>
      </c>
      <c r="F5596" t="n">
        <v>263193000</v>
      </c>
      <c r="G5596" t="n">
        <v>244389000</v>
      </c>
      <c r="H5596" t="n">
        <v>3.4</v>
      </c>
      <c r="I5596" t="n">
        <v>5</v>
      </c>
      <c r="K5596" t="n">
        <v>-613625000</v>
      </c>
      <c r="L5596" t="n">
        <v>707237000</v>
      </c>
      <c r="M5596" t="n">
        <v>688633000</v>
      </c>
      <c r="N5596" t="n">
        <v>-610323000</v>
      </c>
      <c r="U5596">
        <f>(L5596-K5596)/(2*D5596*0.01)</f>
      </c>
      <c r="V5596">
        <f>(L5596+K5596)/(D5596*0.0001)</f>
      </c>
    </row>
    <row r="5597">
      <c r="A5597" t="n">
        <v>2015</v>
      </c>
      <c r="B5597" t="inlineStr">
        <is>
          <t>00151128</t>
        </is>
      </c>
      <c r="C5597" t="inlineStr">
        <is>
          <t>모토닉</t>
        </is>
      </c>
      <c r="D5597" t="n">
        <v>7646547000</v>
      </c>
      <c r="E5597" t="n">
        <v>1576690000</v>
      </c>
      <c r="F5597" t="n">
        <v>803367000</v>
      </c>
      <c r="G5597" t="n">
        <v>226876000</v>
      </c>
      <c r="H5597" t="n">
        <v>2.9</v>
      </c>
      <c r="I5597" t="n">
        <v>3.9</v>
      </c>
      <c r="K5597" t="n">
        <v>-579823000</v>
      </c>
      <c r="L5597" t="n">
        <v>664723000</v>
      </c>
      <c r="M5597" t="n">
        <v>678141000</v>
      </c>
      <c r="N5597" t="n">
        <v>-601121000</v>
      </c>
      <c r="O5597">
        <f>D5596</f>
      </c>
      <c r="P5597">
        <f>(E5597-F5597+G5597)/O5597*100</f>
      </c>
      <c r="Q5597">
        <f>H5596</f>
      </c>
      <c r="R5597">
        <f>I5596</f>
      </c>
      <c r="S5597">
        <f>H5597-H5596</f>
      </c>
      <c r="T5597">
        <f>I5597-I5596</f>
      </c>
      <c r="U5597">
        <f>(L5597-K5597)/(2*D5597*0.01)</f>
      </c>
      <c r="V5597">
        <f>(L5597+K5597)/(D5597*0.0001)</f>
      </c>
    </row>
    <row r="5598">
      <c r="A5598" t="n">
        <v>2016</v>
      </c>
      <c r="B5598" t="inlineStr">
        <is>
          <t>00151128</t>
        </is>
      </c>
      <c r="C5598" t="inlineStr">
        <is>
          <t>모토닉</t>
        </is>
      </c>
      <c r="D5598" t="n">
        <v>7340829000</v>
      </c>
      <c r="E5598" t="n">
        <v>1396520000</v>
      </c>
      <c r="F5598" t="n">
        <v>1109335000</v>
      </c>
      <c r="G5598" t="n">
        <v>213753000</v>
      </c>
      <c r="H5598" t="n">
        <v>2.7</v>
      </c>
      <c r="I5598" t="n">
        <v>3.02</v>
      </c>
      <c r="K5598" t="n">
        <v>-436991000</v>
      </c>
      <c r="L5598" t="n">
        <v>492500000</v>
      </c>
      <c r="M5598" t="n">
        <v>486079000</v>
      </c>
      <c r="N5598" t="n">
        <v>-439906000</v>
      </c>
      <c r="O5598">
        <f>D5597</f>
      </c>
      <c r="P5598">
        <f>(E5598-F5598+G5598)/O5598*100</f>
      </c>
      <c r="Q5598">
        <f>H5597</f>
      </c>
      <c r="R5598">
        <f>I5597</f>
      </c>
      <c r="S5598">
        <f>H5598-H5597</f>
      </c>
      <c r="T5598">
        <f>I5598-I5597</f>
      </c>
      <c r="U5598">
        <f>(L5598-K5598)/(2*D5598*0.01)</f>
      </c>
      <c r="V5598">
        <f>(L5598+K5598)/(D5598*0.0001)</f>
      </c>
    </row>
    <row r="5599">
      <c r="A5599" t="n">
        <v>2017</v>
      </c>
      <c r="B5599" t="inlineStr">
        <is>
          <t>00151128</t>
        </is>
      </c>
      <c r="C5599" t="inlineStr">
        <is>
          <t>모토닉</t>
        </is>
      </c>
      <c r="D5599" t="n">
        <v>7875801000</v>
      </c>
      <c r="E5599" t="n">
        <v>1074694000</v>
      </c>
      <c r="F5599" t="n">
        <v>904252000</v>
      </c>
      <c r="G5599" t="n">
        <v>187583000</v>
      </c>
      <c r="H5599" t="n">
        <v>3.58</v>
      </c>
      <c r="I5599" t="n">
        <v>3.2</v>
      </c>
      <c r="K5599" t="n">
        <v>-385744000</v>
      </c>
      <c r="L5599" t="n">
        <v>426275000</v>
      </c>
      <c r="M5599" t="n">
        <v>429382000</v>
      </c>
      <c r="N5599" t="n">
        <v>-395499000</v>
      </c>
      <c r="O5599">
        <f>D5598</f>
      </c>
      <c r="P5599">
        <f>(E5599-F5599+G5599)/O5599*100</f>
      </c>
      <c r="Q5599">
        <f>H5598</f>
      </c>
      <c r="R5599">
        <f>I5598</f>
      </c>
      <c r="S5599">
        <f>H5599-H5598</f>
      </c>
      <c r="T5599">
        <f>I5599-I5598</f>
      </c>
      <c r="U5599">
        <f>(L5599-K5599)/(2*D5599*0.01)</f>
      </c>
      <c r="V5599">
        <f>(L5599+K5599)/(D5599*0.0001)</f>
      </c>
    </row>
    <row r="5600">
      <c r="A5600" t="n">
        <v>2018</v>
      </c>
      <c r="B5600" t="inlineStr">
        <is>
          <t>00151128</t>
        </is>
      </c>
      <c r="C5600" t="inlineStr">
        <is>
          <t>모토닉</t>
        </is>
      </c>
      <c r="D5600" t="n">
        <v>9801964000</v>
      </c>
      <c r="E5600" t="n">
        <v>1048412000</v>
      </c>
      <c r="F5600" t="n">
        <v>280840000</v>
      </c>
      <c r="G5600" t="n">
        <v>262312000</v>
      </c>
      <c r="H5600" t="n">
        <v>3.18</v>
      </c>
      <c r="I5600" t="n">
        <v>3.18</v>
      </c>
      <c r="K5600" t="n">
        <v>-521586000</v>
      </c>
      <c r="L5600" t="n">
        <v>579980000</v>
      </c>
      <c r="M5600" t="n">
        <v>581701000</v>
      </c>
      <c r="N5600" t="n">
        <v>-532687000</v>
      </c>
      <c r="O5600">
        <f>D5599</f>
      </c>
      <c r="P5600">
        <f>(E5600-F5600+G5600)/O5600*100</f>
      </c>
      <c r="Q5600">
        <f>H5599</f>
      </c>
      <c r="R5600">
        <f>I5599</f>
      </c>
      <c r="S5600">
        <f>H5600-H5599</f>
      </c>
      <c r="T5600">
        <f>I5600-I5599</f>
      </c>
      <c r="U5600">
        <f>(L5600-K5600)/(2*D5600*0.01)</f>
      </c>
      <c r="V5600">
        <f>(L5600+K5600)/(D5600*0.0001)</f>
      </c>
    </row>
    <row r="5601">
      <c r="A5601" t="n">
        <v>2019</v>
      </c>
      <c r="B5601" t="inlineStr">
        <is>
          <t>00151128</t>
        </is>
      </c>
      <c r="C5601" t="inlineStr">
        <is>
          <t>모토닉</t>
        </is>
      </c>
      <c r="D5601" t="n">
        <v>10977829000</v>
      </c>
      <c r="E5601" t="n">
        <v>1771491000</v>
      </c>
      <c r="F5601" t="n">
        <v>911032000</v>
      </c>
      <c r="G5601" t="n">
        <v>291897000</v>
      </c>
      <c r="H5601" t="n">
        <v>2.79</v>
      </c>
      <c r="I5601" t="n">
        <v>3.18</v>
      </c>
      <c r="K5601" t="n">
        <v>-813775000</v>
      </c>
      <c r="L5601" t="n">
        <v>385489000</v>
      </c>
      <c r="M5601" t="n">
        <v>384801000</v>
      </c>
      <c r="N5601" t="n">
        <v>-823753000</v>
      </c>
      <c r="O5601">
        <f>D5600</f>
      </c>
      <c r="P5601">
        <f>(E5601-F5601+G5601)/O5601*100</f>
      </c>
      <c r="Q5601">
        <f>H5600</f>
      </c>
      <c r="R5601">
        <f>I5600</f>
      </c>
      <c r="S5601">
        <f>H5601-H5600</f>
      </c>
      <c r="T5601">
        <f>I5601-I5600</f>
      </c>
      <c r="U5601">
        <f>(L5601-K5601)/(2*D5601*0.01)</f>
      </c>
    </row>
    <row r="5602">
      <c r="A5602" t="n">
        <v>2020</v>
      </c>
      <c r="B5602" t="inlineStr">
        <is>
          <t>00151128</t>
        </is>
      </c>
      <c r="C5602" t="inlineStr">
        <is>
          <t>모토닉</t>
        </is>
      </c>
      <c r="D5602" t="n">
        <v>12354866000</v>
      </c>
      <c r="E5602" t="n">
        <v>1116028000</v>
      </c>
      <c r="F5602" t="n">
        <v>626718000</v>
      </c>
      <c r="G5602" t="n">
        <v>276395000</v>
      </c>
      <c r="H5602" t="n">
        <v>2.73</v>
      </c>
      <c r="I5602" t="n">
        <v>3.17</v>
      </c>
      <c r="K5602" t="n">
        <v>-633820000</v>
      </c>
      <c r="L5602" t="n">
        <v>704330000</v>
      </c>
      <c r="M5602" t="n">
        <v>703142000</v>
      </c>
      <c r="N5602" t="n">
        <v>-644614000</v>
      </c>
      <c r="O5602">
        <f>D5601</f>
      </c>
      <c r="P5602">
        <f>(E5602-F5602+G5602)/O5602*100</f>
      </c>
      <c r="Q5602">
        <f>H5601</f>
      </c>
      <c r="R5602">
        <f>I5601</f>
      </c>
      <c r="S5602">
        <f>H5602-H5601</f>
      </c>
      <c r="T5602">
        <f>I5602-I5601</f>
      </c>
      <c r="U5602">
        <f>(L5602-K5602)/(2*D5602*0.01)</f>
      </c>
      <c r="V5602">
        <f>(L5602+K5602)/(D5602*0.0001)</f>
      </c>
    </row>
    <row r="5603">
      <c r="A5603" t="n">
        <v>2021</v>
      </c>
      <c r="B5603" t="inlineStr">
        <is>
          <t>00151128</t>
        </is>
      </c>
      <c r="C5603" t="inlineStr">
        <is>
          <t>모토닉</t>
        </is>
      </c>
      <c r="D5603" t="n">
        <v>12433386000</v>
      </c>
      <c r="E5603" t="n">
        <v>1190375000</v>
      </c>
      <c r="F5603" t="n">
        <v>635485000</v>
      </c>
      <c r="G5603" t="n">
        <v>309370000</v>
      </c>
      <c r="H5603" t="n">
        <v>3.52</v>
      </c>
      <c r="I5603" t="n">
        <v>2.89</v>
      </c>
      <c r="K5603" t="n">
        <v>-734934000</v>
      </c>
      <c r="L5603" t="n">
        <v>826264000</v>
      </c>
      <c r="M5603" t="n">
        <v>835568000</v>
      </c>
      <c r="N5603" t="n">
        <v>-756125000</v>
      </c>
      <c r="O5603">
        <f>D5602</f>
      </c>
      <c r="P5603">
        <f>(E5603-F5603+G5603)/O5603*100</f>
      </c>
      <c r="Q5603">
        <f>H5602</f>
      </c>
      <c r="R5603">
        <f>I5602</f>
      </c>
      <c r="S5603">
        <f>H5603-H5602</f>
      </c>
      <c r="T5603">
        <f>I5603-I5602</f>
      </c>
      <c r="U5603">
        <f>(L5603-K5603)/(2*D5603*0.01)</f>
      </c>
      <c r="V5603">
        <f>(L5603+K5603)/(D5603*0.0001)</f>
      </c>
    </row>
    <row r="5604">
      <c r="A5604" t="n">
        <v>2022</v>
      </c>
      <c r="B5604" t="inlineStr">
        <is>
          <t>00151128</t>
        </is>
      </c>
      <c r="C5604" t="inlineStr">
        <is>
          <t>모토닉</t>
        </is>
      </c>
      <c r="D5604" t="n">
        <v>11393533000</v>
      </c>
      <c r="E5604" t="n">
        <v>1158939000</v>
      </c>
      <c r="F5604" t="n">
        <v>904240000</v>
      </c>
      <c r="G5604" t="n">
        <v>409394000</v>
      </c>
      <c r="H5604" t="n">
        <v>6</v>
      </c>
      <c r="I5604" t="n">
        <v>2.87</v>
      </c>
      <c r="K5604" t="n">
        <v>-659533000</v>
      </c>
      <c r="L5604" t="n">
        <v>736444000</v>
      </c>
      <c r="M5604" t="n">
        <v>763796000</v>
      </c>
      <c r="N5604" t="n">
        <v>-694068000</v>
      </c>
      <c r="O5604">
        <f>D5603</f>
      </c>
      <c r="P5604">
        <f>(E5604-F5604+G5604)/O5604*100</f>
      </c>
      <c r="Q5604">
        <f>H5603</f>
      </c>
      <c r="R5604">
        <f>I5603</f>
      </c>
      <c r="S5604">
        <f>H5604-H5603</f>
      </c>
      <c r="T5604">
        <f>I5604-I5603</f>
      </c>
      <c r="U5604">
        <f>(L5604-K5604)/(2*D5604*0.01)</f>
      </c>
      <c r="V5604">
        <f>(L5604+K5604)/(D5604*0.0001)</f>
      </c>
    </row>
    <row r="5605">
      <c r="A5605" t="n">
        <v>2023</v>
      </c>
      <c r="B5605" t="inlineStr">
        <is>
          <t>00151128</t>
        </is>
      </c>
      <c r="C5605" t="inlineStr">
        <is>
          <t>모토닉</t>
        </is>
      </c>
      <c r="D5605" t="n">
        <v>13257172000</v>
      </c>
      <c r="E5605" t="n">
        <v>979647000</v>
      </c>
      <c r="F5605" t="n">
        <v>835319000</v>
      </c>
      <c r="G5605" t="n">
        <v>647241000</v>
      </c>
      <c r="H5605" t="n">
        <v>5.06</v>
      </c>
      <c r="I5605" t="n">
        <v>2.86</v>
      </c>
      <c r="K5605" t="n">
        <v>-758280000</v>
      </c>
      <c r="L5605" t="n">
        <v>845967000</v>
      </c>
      <c r="M5605" t="n">
        <v>869136000</v>
      </c>
      <c r="N5605" t="n">
        <v>-791314000</v>
      </c>
      <c r="O5605">
        <f>D5604</f>
      </c>
      <c r="P5605">
        <f>(E5605-F5605+G5605)/O5605*100</f>
      </c>
      <c r="Q5605">
        <f>H5604</f>
      </c>
      <c r="R5605">
        <f>I5604</f>
      </c>
      <c r="S5605">
        <f>H5605-H5604</f>
      </c>
      <c r="T5605">
        <f>I5605-I5604</f>
      </c>
      <c r="U5605">
        <f>(L5605-K5605)/(2*D5605*0.01)</f>
      </c>
      <c r="V5605">
        <f>(L5605+K5605)/(D5605*0.0001)</f>
      </c>
    </row>
    <row r="5606">
      <c r="A5606" t="n">
        <v>2024</v>
      </c>
      <c r="B5606" t="inlineStr">
        <is>
          <t>00151128</t>
        </is>
      </c>
      <c r="C5606" t="inlineStr">
        <is>
          <t>모토닉</t>
        </is>
      </c>
      <c r="D5606" t="n">
        <v>15245512000</v>
      </c>
      <c r="E5606" t="n">
        <v>1111329000</v>
      </c>
      <c r="F5606" t="n">
        <v>1235633000</v>
      </c>
      <c r="G5606" t="n">
        <v>639835000</v>
      </c>
      <c r="H5606" t="n">
        <v>4.49</v>
      </c>
      <c r="I5606" t="n">
        <v>3.48</v>
      </c>
      <c r="K5606" t="n">
        <v>-867042000</v>
      </c>
      <c r="L5606" t="n">
        <v>967556000</v>
      </c>
      <c r="M5606" t="n">
        <v>983410000</v>
      </c>
      <c r="N5606" t="n">
        <v>-896085000</v>
      </c>
      <c r="O5606">
        <f>D5605</f>
      </c>
      <c r="P5606">
        <f>(E5606-F5606+G5606)/O5606*100</f>
      </c>
      <c r="Q5606">
        <f>H5605</f>
      </c>
      <c r="R5606">
        <f>I5605</f>
      </c>
      <c r="S5606">
        <f>H5606-H5605</f>
      </c>
      <c r="T5606">
        <f>I5606-I5605</f>
      </c>
      <c r="U5606">
        <f>(L5606-K5606)/(2*D5606*0.01)</f>
      </c>
      <c r="V5606">
        <f>(L5606+K5606)/(D5606*0.0001)</f>
      </c>
    </row>
    <row r="5607">
      <c r="A5607" t="n">
        <v>2025</v>
      </c>
      <c r="B5607" t="inlineStr">
        <is>
          <t>00151128</t>
        </is>
      </c>
      <c r="C5607" t="inlineStr">
        <is>
          <t>모토닉</t>
        </is>
      </c>
      <c r="D5607" t="n">
        <v>16309973906</v>
      </c>
      <c r="E5607" t="n">
        <v>1278418692</v>
      </c>
      <c r="F5607" t="n">
        <v>774053900</v>
      </c>
      <c r="G5607" t="n">
        <v>652666080</v>
      </c>
      <c r="H5607" t="n">
        <v>4.77</v>
      </c>
      <c r="I5607" t="n">
        <v>3.48</v>
      </c>
      <c r="K5607" t="n">
        <v>-851848895</v>
      </c>
      <c r="L5607" t="n">
        <v>947066533</v>
      </c>
      <c r="M5607" t="n">
        <v>965325912</v>
      </c>
      <c r="N5607" t="n">
        <v>-882703658</v>
      </c>
      <c r="O5607">
        <f>D5606</f>
      </c>
      <c r="P5607">
        <f>(E5607-F5607+G5607)/O5607*100</f>
      </c>
      <c r="Q5607">
        <f>H5606</f>
      </c>
      <c r="R5607">
        <f>I5606</f>
      </c>
      <c r="S5607">
        <f>H5607-H5606</f>
      </c>
      <c r="T5607">
        <f>I5607-I5606</f>
      </c>
      <c r="U5607">
        <f>(L5607-K5607)/(2*D5607*0.01)</f>
      </c>
      <c r="V5607">
        <f>(L5607+K5607)/(D5607*0.0001)</f>
      </c>
    </row>
    <row r="5608">
      <c r="A5608" t="n">
        <v>2014</v>
      </c>
      <c r="B5608" t="inlineStr">
        <is>
          <t>00151298</t>
        </is>
      </c>
      <c r="C5608" t="inlineStr">
        <is>
          <t>DSR제강</t>
        </is>
      </c>
      <c r="D5608" t="n">
        <v>6733546000</v>
      </c>
      <c r="E5608" t="n">
        <v>983350000</v>
      </c>
      <c r="F5608" t="n">
        <v>187336000</v>
      </c>
      <c r="G5608" t="n">
        <v>261882000</v>
      </c>
      <c r="H5608" t="n">
        <v>3</v>
      </c>
      <c r="I5608" t="n">
        <v>3.5</v>
      </c>
      <c r="K5608" t="n">
        <v>-334625000</v>
      </c>
      <c r="L5608" t="n">
        <v>377816000</v>
      </c>
      <c r="M5608" t="n">
        <v>372050000</v>
      </c>
      <c r="N5608" t="n">
        <v>-336163000</v>
      </c>
      <c r="U5608">
        <f>(L5608-K5608)/(2*D5608*0.01)</f>
      </c>
      <c r="V5608">
        <f>(L5608+K5608)/(D5608*0.0001)</f>
      </c>
    </row>
    <row r="5609">
      <c r="A5609" t="n">
        <v>2015</v>
      </c>
      <c r="B5609" t="inlineStr">
        <is>
          <t>00151298</t>
        </is>
      </c>
      <c r="C5609" t="inlineStr">
        <is>
          <t>DSR제강</t>
        </is>
      </c>
      <c r="D5609" t="n">
        <v>6971115000</v>
      </c>
      <c r="E5609" t="n">
        <v>702480000</v>
      </c>
      <c r="F5609" t="n">
        <v>992372000</v>
      </c>
      <c r="G5609" t="n">
        <v>189842000</v>
      </c>
      <c r="H5609" t="n">
        <v>2.5</v>
      </c>
      <c r="I5609" t="n">
        <v>3.5</v>
      </c>
      <c r="K5609" t="n">
        <v>-382349000</v>
      </c>
      <c r="L5609" t="n">
        <v>432282000</v>
      </c>
      <c r="M5609" t="n">
        <v>429949000</v>
      </c>
      <c r="N5609" t="n">
        <v>-388158000</v>
      </c>
      <c r="O5609">
        <f>D5608</f>
      </c>
      <c r="P5609">
        <f>(E5609-F5609+G5609)/O5609*100</f>
      </c>
      <c r="Q5609">
        <f>H5608</f>
      </c>
      <c r="R5609">
        <f>I5608</f>
      </c>
      <c r="S5609">
        <f>H5609-H5608</f>
      </c>
      <c r="T5609">
        <f>I5609-I5608</f>
      </c>
      <c r="U5609">
        <f>(L5609-K5609)/(2*D5609*0.01)</f>
      </c>
      <c r="V5609">
        <f>(L5609+K5609)/(D5609*0.0001)</f>
      </c>
    </row>
    <row r="5610">
      <c r="A5610" t="n">
        <v>2018</v>
      </c>
      <c r="B5610" t="inlineStr">
        <is>
          <t>00151298</t>
        </is>
      </c>
      <c r="C5610" t="inlineStr">
        <is>
          <t>DSR제강</t>
        </is>
      </c>
      <c r="D5610" t="n">
        <v>6688923000</v>
      </c>
      <c r="E5610" t="n">
        <v>674139000</v>
      </c>
      <c r="F5610" t="n">
        <v>1299324000</v>
      </c>
      <c r="G5610" t="n">
        <v>183618000</v>
      </c>
      <c r="H5610" t="n">
        <v>2.5</v>
      </c>
      <c r="I5610" t="n">
        <v>3</v>
      </c>
      <c r="K5610" t="n">
        <v>-466073000</v>
      </c>
      <c r="L5610" t="n">
        <v>536971000</v>
      </c>
      <c r="M5610" t="n">
        <v>536807000</v>
      </c>
      <c r="N5610" t="n">
        <v>-474831000</v>
      </c>
      <c r="U5610">
        <f>(L5610-K5610)/(2*D5610*0.01)</f>
      </c>
      <c r="V5610">
        <f>(L5610+K5610)/(D5610*0.0001)</f>
      </c>
    </row>
    <row r="5611">
      <c r="A5611" t="n">
        <v>2019</v>
      </c>
      <c r="B5611" t="inlineStr">
        <is>
          <t>00151298</t>
        </is>
      </c>
      <c r="C5611" t="inlineStr">
        <is>
          <t>DSR제강</t>
        </is>
      </c>
      <c r="D5611" t="n">
        <v>7972106000</v>
      </c>
      <c r="E5611" t="n">
        <v>702970000</v>
      </c>
      <c r="F5611" t="n">
        <v>226958000</v>
      </c>
      <c r="G5611" t="n">
        <v>158683000</v>
      </c>
      <c r="H5611" t="n">
        <v>2.1</v>
      </c>
      <c r="I5611" t="n">
        <v>3</v>
      </c>
      <c r="J5611" t="n">
        <v>7.3</v>
      </c>
      <c r="K5611" t="n">
        <v>-564164000</v>
      </c>
      <c r="L5611" t="n">
        <v>651501000</v>
      </c>
      <c r="M5611" t="n">
        <v>649314000</v>
      </c>
      <c r="N5611" t="n">
        <v>-573357000</v>
      </c>
      <c r="O5611">
        <f>D5610</f>
      </c>
      <c r="P5611">
        <f>(E5611-F5611+G5611)/O5611*100</f>
      </c>
      <c r="Q5611">
        <f>H5610</f>
      </c>
      <c r="R5611">
        <f>I5610</f>
      </c>
      <c r="S5611">
        <f>H5611-H5610</f>
      </c>
      <c r="T5611">
        <f>I5611-I5610</f>
      </c>
      <c r="U5611">
        <f>(L5611-K5611)/(2*D5611*0.01)</f>
      </c>
      <c r="V5611">
        <f>(L5611+K5611)/(D5611*0.0001)</f>
      </c>
    </row>
    <row r="5612">
      <c r="A5612" t="n">
        <v>2020</v>
      </c>
      <c r="B5612" t="inlineStr">
        <is>
          <t>00151298</t>
        </is>
      </c>
      <c r="C5612" t="inlineStr">
        <is>
          <t>DSR제강</t>
        </is>
      </c>
      <c r="D5612" t="n">
        <v>8794354000</v>
      </c>
      <c r="E5612" t="n">
        <v>747146000</v>
      </c>
      <c r="F5612" t="n">
        <v>233387000</v>
      </c>
      <c r="G5612" t="n">
        <v>159402000</v>
      </c>
      <c r="H5612" t="n">
        <v>1.9</v>
      </c>
      <c r="I5612" t="n">
        <v>3</v>
      </c>
      <c r="J5612" t="n">
        <v>6.37</v>
      </c>
      <c r="K5612" t="n">
        <v>-538533000</v>
      </c>
      <c r="L5612" t="n">
        <v>609940000</v>
      </c>
      <c r="M5612" t="n">
        <v>615348000</v>
      </c>
      <c r="N5612" t="n">
        <v>-553688000</v>
      </c>
      <c r="O5612">
        <f>D5611</f>
      </c>
      <c r="P5612">
        <f>(E5612-F5612+G5612)/O5612*100</f>
      </c>
      <c r="Q5612">
        <f>H5611</f>
      </c>
      <c r="R5612">
        <f>I5611</f>
      </c>
      <c r="S5612">
        <f>H5612-H5611</f>
      </c>
      <c r="T5612">
        <f>I5612-I5611</f>
      </c>
      <c r="U5612">
        <f>(L5612-K5612)/(2*D5612*0.01)</f>
      </c>
      <c r="V5612">
        <f>(L5612+K5612)/(D5612*0.0001)</f>
      </c>
    </row>
    <row r="5613">
      <c r="A5613" t="n">
        <v>2021</v>
      </c>
      <c r="B5613" t="inlineStr">
        <is>
          <t>00151298</t>
        </is>
      </c>
      <c r="C5613" t="inlineStr">
        <is>
          <t>DSR제강</t>
        </is>
      </c>
      <c r="D5613" t="n">
        <v>9847817000</v>
      </c>
      <c r="E5613" t="n">
        <v>971692000</v>
      </c>
      <c r="F5613" t="n">
        <v>391658000</v>
      </c>
      <c r="G5613" t="n">
        <v>157305000</v>
      </c>
      <c r="H5613" t="n">
        <v>1.9</v>
      </c>
      <c r="I5613" t="n">
        <v>3</v>
      </c>
      <c r="J5613" t="n">
        <v>5.97</v>
      </c>
      <c r="K5613" t="n">
        <v>-558074000</v>
      </c>
      <c r="L5613" t="n">
        <v>629843000</v>
      </c>
      <c r="M5613" t="n">
        <v>638125000</v>
      </c>
      <c r="N5613" t="n">
        <v>-576057000</v>
      </c>
      <c r="O5613">
        <f>D5612</f>
      </c>
      <c r="P5613">
        <f>(E5613-F5613+G5613)/O5613*100</f>
      </c>
      <c r="Q5613">
        <f>H5612</f>
      </c>
      <c r="R5613">
        <f>I5612</f>
      </c>
      <c r="S5613">
        <f>H5613-H5612</f>
      </c>
      <c r="T5613">
        <f>I5613-I5612</f>
      </c>
      <c r="U5613">
        <f>(L5613-K5613)/(2*D5613*0.01)</f>
      </c>
      <c r="V5613">
        <f>(L5613+K5613)/(D5613*0.0001)</f>
      </c>
    </row>
    <row r="5614">
      <c r="A5614" t="n">
        <v>2022</v>
      </c>
      <c r="B5614" t="inlineStr">
        <is>
          <t>00151298</t>
        </is>
      </c>
      <c r="C5614" t="inlineStr">
        <is>
          <t>DSR제강</t>
        </is>
      </c>
      <c r="D5614" t="n">
        <v>9571000000</v>
      </c>
      <c r="E5614" t="n">
        <v>1085153000</v>
      </c>
      <c r="F5614" t="n">
        <v>510902000</v>
      </c>
      <c r="G5614" t="n">
        <v>207467000</v>
      </c>
      <c r="H5614" t="n">
        <v>5.3</v>
      </c>
      <c r="I5614" t="n">
        <v>4</v>
      </c>
      <c r="J5614" t="n">
        <v>5.77</v>
      </c>
      <c r="K5614" t="n">
        <v>550126000</v>
      </c>
      <c r="L5614" t="n">
        <v>550126000</v>
      </c>
      <c r="M5614" t="n">
        <v>565956000</v>
      </c>
      <c r="N5614" t="n">
        <v>-514141000</v>
      </c>
      <c r="O5614">
        <f>D5613</f>
      </c>
      <c r="P5614">
        <f>(E5614-F5614+G5614)/O5614*100</f>
      </c>
      <c r="Q5614">
        <f>H5613</f>
      </c>
      <c r="R5614">
        <f>I5613</f>
      </c>
      <c r="S5614">
        <f>H5614-H5613</f>
      </c>
      <c r="T5614">
        <f>I5614-I5613</f>
      </c>
    </row>
    <row r="5615">
      <c r="A5615" t="n">
        <v>2023</v>
      </c>
      <c r="B5615" t="inlineStr">
        <is>
          <t>00151298</t>
        </is>
      </c>
      <c r="C5615" t="inlineStr">
        <is>
          <t>DSR제강</t>
        </is>
      </c>
      <c r="D5615" t="n">
        <v>11261507000</v>
      </c>
      <c r="E5615" t="n">
        <v>1025789000</v>
      </c>
      <c r="F5615" t="n">
        <v>158384000</v>
      </c>
      <c r="G5615" t="n">
        <v>473695000</v>
      </c>
      <c r="H5615" t="n">
        <v>4.8</v>
      </c>
      <c r="I5615" t="n">
        <v>4</v>
      </c>
      <c r="J5615" t="n">
        <v>5.74</v>
      </c>
      <c r="K5615" t="n">
        <v>-575546000</v>
      </c>
      <c r="L5615" t="n">
        <v>644313000</v>
      </c>
      <c r="M5615" t="n">
        <v>660597000</v>
      </c>
      <c r="N5615" t="n">
        <v>-600304000</v>
      </c>
      <c r="O5615">
        <f>D5614</f>
      </c>
      <c r="P5615">
        <f>(E5615-F5615+G5615)/O5615*100</f>
      </c>
      <c r="Q5615">
        <f>H5614</f>
      </c>
      <c r="R5615">
        <f>I5614</f>
      </c>
      <c r="S5615">
        <f>H5615-H5614</f>
      </c>
      <c r="T5615">
        <f>I5615-I5614</f>
      </c>
      <c r="U5615">
        <f>(L5615-K5615)/(2*D5615*0.01)</f>
      </c>
      <c r="V5615">
        <f>(L5615+K5615)/(D5615*0.0001)</f>
      </c>
    </row>
    <row r="5616">
      <c r="A5616" t="n">
        <v>2024</v>
      </c>
      <c r="B5616" t="inlineStr">
        <is>
          <t>00151298</t>
        </is>
      </c>
      <c r="C5616" t="inlineStr">
        <is>
          <t>DSR제강</t>
        </is>
      </c>
      <c r="D5616" t="n">
        <v>13085966000</v>
      </c>
      <c r="E5616" t="n">
        <v>1102281000</v>
      </c>
      <c r="F5616" t="n">
        <v>527185000</v>
      </c>
      <c r="G5616" t="n">
        <v>499827000</v>
      </c>
      <c r="H5616" t="n">
        <v>4.18</v>
      </c>
      <c r="I5616" t="n">
        <v>4</v>
      </c>
      <c r="J5616" t="n">
        <v>6.37</v>
      </c>
      <c r="K5616" t="n">
        <v>-671865000</v>
      </c>
      <c r="L5616" t="n">
        <v>751822000</v>
      </c>
      <c r="M5616" t="n">
        <v>765813000</v>
      </c>
      <c r="N5616" t="n">
        <v>-696572000</v>
      </c>
      <c r="O5616">
        <f>D5615</f>
      </c>
      <c r="P5616">
        <f>(E5616-F5616+G5616)/O5616*100</f>
      </c>
      <c r="Q5616">
        <f>H5615</f>
      </c>
      <c r="R5616">
        <f>I5615</f>
      </c>
      <c r="S5616">
        <f>H5616-H5615</f>
      </c>
      <c r="T5616">
        <f>I5616-I5615</f>
      </c>
      <c r="U5616">
        <f>(L5616-K5616)/(2*D5616*0.01)</f>
      </c>
      <c r="V5616">
        <f>(L5616+K5616)/(D5616*0.0001)</f>
      </c>
    </row>
    <row r="5617">
      <c r="A5617" t="n">
        <v>2025</v>
      </c>
      <c r="B5617" t="inlineStr">
        <is>
          <t>00151298</t>
        </is>
      </c>
      <c r="C5617" t="inlineStr">
        <is>
          <t>DSR제강</t>
        </is>
      </c>
      <c r="D5617" t="n">
        <v>14867468000</v>
      </c>
      <c r="E5617" t="n">
        <v>1206053000</v>
      </c>
      <c r="F5617" t="n">
        <v>184084000</v>
      </c>
      <c r="G5617" t="n">
        <v>510140000</v>
      </c>
      <c r="H5617" t="n">
        <v>4.49</v>
      </c>
      <c r="I5617" t="n">
        <v>4</v>
      </c>
      <c r="J5617" t="n">
        <v>5.69</v>
      </c>
      <c r="K5617" t="n">
        <v>-716527000</v>
      </c>
      <c r="L5617" t="n">
        <v>798598000</v>
      </c>
      <c r="M5617" t="n">
        <v>819302000</v>
      </c>
      <c r="N5617" t="n">
        <v>-748123000</v>
      </c>
      <c r="O5617">
        <f>D5616</f>
      </c>
      <c r="P5617">
        <f>(E5617-F5617+G5617)/O5617*100</f>
      </c>
      <c r="Q5617">
        <f>H5616</f>
      </c>
      <c r="R5617">
        <f>I5616</f>
      </c>
      <c r="S5617">
        <f>H5617-H5616</f>
      </c>
      <c r="T5617">
        <f>I5617-I5616</f>
      </c>
      <c r="U5617">
        <f>(L5617-K5617)/(2*D5617*0.01)</f>
      </c>
      <c r="V5617">
        <f>(L5617+K5617)/(D5617*0.0001)</f>
      </c>
    </row>
    <row r="5618">
      <c r="A5618" t="n">
        <v>2014</v>
      </c>
      <c r="B5618" t="inlineStr">
        <is>
          <t>00151368</t>
        </is>
      </c>
      <c r="C5618" t="inlineStr">
        <is>
          <t>인터지스</t>
        </is>
      </c>
      <c r="D5618" t="n">
        <v>17080200000</v>
      </c>
      <c r="E5618" t="n">
        <v>2276171000</v>
      </c>
      <c r="F5618" t="n">
        <v>2226401000</v>
      </c>
      <c r="G5618" t="n">
        <v>577462000</v>
      </c>
      <c r="H5618" t="n">
        <v>2.74</v>
      </c>
      <c r="I5618" t="n">
        <v>5</v>
      </c>
      <c r="J5618" t="n">
        <v>8.103999999999999</v>
      </c>
      <c r="K5618" t="n">
        <v>-1155034000</v>
      </c>
      <c r="L5618" t="n">
        <v>1317583000</v>
      </c>
      <c r="M5618" t="n">
        <v>1289016000</v>
      </c>
      <c r="N5618" t="n">
        <v>-1153496000</v>
      </c>
      <c r="U5618">
        <f>(L5618-K5618)/(2*D5618*0.01)</f>
      </c>
      <c r="V5618">
        <f>(L5618+K5618)/(D5618*0.0001)</f>
      </c>
    </row>
    <row r="5619">
      <c r="A5619" t="n">
        <v>2015</v>
      </c>
      <c r="B5619" t="inlineStr">
        <is>
          <t>00151368</t>
        </is>
      </c>
      <c r="C5619" t="inlineStr">
        <is>
          <t>인터지스</t>
        </is>
      </c>
      <c r="D5619" t="n">
        <v>25055963000</v>
      </c>
      <c r="E5619" t="n">
        <v>2618586000</v>
      </c>
      <c r="F5619" t="n">
        <v>2608290000</v>
      </c>
      <c r="G5619" t="n">
        <v>450997000</v>
      </c>
      <c r="H5619" t="n">
        <v>2.5</v>
      </c>
      <c r="I5619" t="n">
        <v>4.5</v>
      </c>
      <c r="J5619" t="n">
        <v>7.49</v>
      </c>
      <c r="K5619" t="n">
        <v>-1208641000</v>
      </c>
      <c r="L5619" t="n">
        <v>1719648000</v>
      </c>
      <c r="M5619" t="n">
        <v>1673108000</v>
      </c>
      <c r="N5619" t="n">
        <v>-1176863000</v>
      </c>
      <c r="O5619">
        <f>D5618</f>
      </c>
      <c r="P5619">
        <f>(E5619-F5619+G5619)/O5619*100</f>
      </c>
      <c r="Q5619">
        <f>H5618</f>
      </c>
      <c r="R5619">
        <f>I5618</f>
      </c>
      <c r="S5619">
        <f>H5619-H5618</f>
      </c>
      <c r="T5619">
        <f>I5619-I5618</f>
      </c>
      <c r="U5619">
        <f>(L5619-K5619)/(2*D5619*0.01)</f>
      </c>
      <c r="V5619">
        <f>(L5619+K5619)/(D5619*0.0001)</f>
      </c>
    </row>
    <row r="5620">
      <c r="A5620" t="n">
        <v>2016</v>
      </c>
      <c r="B5620" t="inlineStr">
        <is>
          <t>00151368</t>
        </is>
      </c>
      <c r="C5620" t="inlineStr">
        <is>
          <t>인터지스</t>
        </is>
      </c>
      <c r="D5620" t="n">
        <v>25422008000</v>
      </c>
      <c r="E5620" t="n">
        <v>3127339000</v>
      </c>
      <c r="F5620" t="n">
        <v>1865656000</v>
      </c>
      <c r="G5620" t="n">
        <v>538191000</v>
      </c>
      <c r="H5620" t="n">
        <v>2.335</v>
      </c>
      <c r="I5620" t="n">
        <v>3.145</v>
      </c>
      <c r="J5620" t="n">
        <v>7.36</v>
      </c>
      <c r="K5620" t="n">
        <v>-1565594000</v>
      </c>
      <c r="L5620" t="n">
        <v>1772143000</v>
      </c>
      <c r="M5620" t="n">
        <v>1743182000</v>
      </c>
      <c r="N5620" t="n">
        <v>-1571085000</v>
      </c>
      <c r="O5620">
        <f>D5619</f>
      </c>
      <c r="P5620">
        <f>(E5620-F5620+G5620)/O5620*100</f>
      </c>
      <c r="Q5620">
        <f>H5619</f>
      </c>
      <c r="R5620">
        <f>I5619</f>
      </c>
      <c r="S5620">
        <f>H5620-H5619</f>
      </c>
      <c r="T5620">
        <f>I5620-I5619</f>
      </c>
      <c r="U5620">
        <f>(L5620-K5620)/(2*D5620*0.01)</f>
      </c>
      <c r="V5620">
        <f>(L5620+K5620)/(D5620*0.0001)</f>
      </c>
    </row>
    <row r="5621">
      <c r="A5621" t="n">
        <v>2020</v>
      </c>
      <c r="B5621" t="inlineStr">
        <is>
          <t>00151368</t>
        </is>
      </c>
      <c r="C5621" t="inlineStr">
        <is>
          <t>인터지스</t>
        </is>
      </c>
      <c r="D5621" t="n">
        <v>29224536000</v>
      </c>
      <c r="E5621" t="n">
        <v>2550973000</v>
      </c>
      <c r="F5621" t="n">
        <v>2042706000</v>
      </c>
      <c r="G5621" t="n">
        <v>446628000</v>
      </c>
      <c r="H5621" t="n">
        <v>1.99</v>
      </c>
      <c r="I5621" t="n">
        <v>3.335</v>
      </c>
      <c r="J5621" t="n">
        <v>6.81</v>
      </c>
      <c r="K5621" t="n">
        <v>-1834402000</v>
      </c>
      <c r="L5621" t="n">
        <v>2073996000</v>
      </c>
      <c r="M5621" t="n">
        <v>2025739000</v>
      </c>
      <c r="N5621" t="n">
        <v>-1829302000</v>
      </c>
      <c r="U5621">
        <f>(L5621-K5621)/(2*D5621*0.01)</f>
      </c>
      <c r="V5621">
        <f>(L5621+K5621)/(D5621*0.0001)</f>
      </c>
    </row>
    <row r="5622">
      <c r="A5622" t="n">
        <v>2021</v>
      </c>
      <c r="B5622" t="inlineStr">
        <is>
          <t>00151368</t>
        </is>
      </c>
      <c r="C5622" t="inlineStr">
        <is>
          <t>인터지스</t>
        </is>
      </c>
      <c r="D5622" t="n">
        <v>29274914000</v>
      </c>
      <c r="E5622" t="n">
        <v>2772645000</v>
      </c>
      <c r="F5622" t="n">
        <v>1962880000</v>
      </c>
      <c r="G5622" t="n">
        <v>526818000</v>
      </c>
      <c r="H5622" t="n">
        <v>2.57</v>
      </c>
      <c r="I5622" t="n">
        <v>2.46</v>
      </c>
      <c r="J5622" t="n">
        <v>6.14</v>
      </c>
      <c r="K5622" t="n">
        <v>-1669644000</v>
      </c>
      <c r="L5622" t="n">
        <v>1873083000</v>
      </c>
      <c r="M5622" t="n">
        <v>1856443000</v>
      </c>
      <c r="N5622" t="n">
        <v>-1686874000</v>
      </c>
      <c r="O5622">
        <f>D5621</f>
      </c>
      <c r="P5622">
        <f>(E5622-F5622+G5622)/O5622*100</f>
      </c>
      <c r="Q5622">
        <f>H5621</f>
      </c>
      <c r="R5622">
        <f>I5621</f>
      </c>
      <c r="S5622">
        <f>H5622-H5621</f>
      </c>
      <c r="T5622">
        <f>I5622-I5621</f>
      </c>
      <c r="U5622">
        <f>(L5622-K5622)/(2*D5622*0.01)</f>
      </c>
      <c r="V5622">
        <f>(L5622+K5622)/(D5622*0.0001)</f>
      </c>
    </row>
    <row r="5623">
      <c r="A5623" t="n">
        <v>2022</v>
      </c>
      <c r="B5623" t="inlineStr">
        <is>
          <t>00151368</t>
        </is>
      </c>
      <c r="C5623" t="inlineStr">
        <is>
          <t>인터지스</t>
        </is>
      </c>
      <c r="D5623" t="n">
        <v>28807912000</v>
      </c>
      <c r="E5623" t="n">
        <v>2608018000</v>
      </c>
      <c r="F5623" t="n">
        <v>3174732000</v>
      </c>
      <c r="G5623" t="n">
        <v>686315000</v>
      </c>
      <c r="H5623" t="n">
        <v>5.16</v>
      </c>
      <c r="I5623" t="n">
        <v>3.96</v>
      </c>
      <c r="J5623" t="n">
        <v>5.84</v>
      </c>
      <c r="K5623" t="n">
        <v>-1517320000</v>
      </c>
      <c r="L5623" t="n">
        <v>1687746000</v>
      </c>
      <c r="M5623" t="n">
        <v>1693057000</v>
      </c>
      <c r="N5623" t="n">
        <v>-1549353000</v>
      </c>
      <c r="O5623">
        <f>D5622</f>
      </c>
      <c r="P5623">
        <f>(E5623-F5623+G5623)/O5623*100</f>
      </c>
      <c r="Q5623">
        <f>H5622</f>
      </c>
      <c r="R5623">
        <f>I5622</f>
      </c>
      <c r="S5623">
        <f>H5623-H5622</f>
      </c>
      <c r="T5623">
        <f>I5623-I5622</f>
      </c>
      <c r="U5623">
        <f>(L5623-K5623)/(2*D5623*0.01)</f>
      </c>
      <c r="V5623">
        <f>(L5623+K5623)/(D5623*0.0001)</f>
      </c>
    </row>
    <row r="5624">
      <c r="A5624" t="n">
        <v>2023</v>
      </c>
      <c r="B5624" t="inlineStr">
        <is>
          <t>00151368</t>
        </is>
      </c>
      <c r="C5624" t="inlineStr">
        <is>
          <t>인터지스</t>
        </is>
      </c>
      <c r="D5624" t="n">
        <v>31828976000</v>
      </c>
      <c r="E5624" t="n">
        <v>2656356000</v>
      </c>
      <c r="F5624" t="n">
        <v>1663412000</v>
      </c>
      <c r="G5624" t="n">
        <v>1374542000</v>
      </c>
      <c r="H5624" t="n">
        <v>4.215</v>
      </c>
      <c r="I5624" t="n">
        <v>3.86</v>
      </c>
      <c r="J5624" t="n">
        <v>7.58</v>
      </c>
      <c r="K5624" t="n">
        <v>-2177489000</v>
      </c>
      <c r="L5624" t="n">
        <v>2472955000</v>
      </c>
      <c r="M5624" t="n">
        <v>2461079000</v>
      </c>
      <c r="N5624" t="n">
        <v>-2207547000</v>
      </c>
      <c r="O5624">
        <f>D5623</f>
      </c>
      <c r="P5624">
        <f>(E5624-F5624+G5624)/O5624*100</f>
      </c>
      <c r="Q5624">
        <f>H5623</f>
      </c>
      <c r="R5624">
        <f>I5623</f>
      </c>
      <c r="S5624">
        <f>H5624-H5623</f>
      </c>
      <c r="T5624">
        <f>I5624-I5623</f>
      </c>
      <c r="U5624">
        <f>(L5624-K5624)/(2*D5624*0.01)</f>
      </c>
      <c r="V5624">
        <f>(L5624+K5624)/(D5624*0.0001)</f>
      </c>
    </row>
    <row r="5625">
      <c r="A5625" t="n">
        <v>2024</v>
      </c>
      <c r="B5625" t="inlineStr">
        <is>
          <t>00151368</t>
        </is>
      </c>
      <c r="C5625" t="inlineStr">
        <is>
          <t>인터지스</t>
        </is>
      </c>
      <c r="D5625" t="n">
        <v>36641520000</v>
      </c>
      <c r="E5625" t="n">
        <v>2950623000</v>
      </c>
      <c r="F5625" t="n">
        <v>953912000</v>
      </c>
      <c r="G5625" t="n">
        <v>1285992000</v>
      </c>
      <c r="H5625" t="n">
        <v>3.545</v>
      </c>
      <c r="I5625" t="n">
        <v>3.46</v>
      </c>
      <c r="J5625" t="n">
        <v>7.37</v>
      </c>
      <c r="K5625" t="n">
        <v>-2448027000</v>
      </c>
      <c r="L5625" t="n">
        <v>2782068000</v>
      </c>
      <c r="M5625" t="n">
        <v>2758688000</v>
      </c>
      <c r="N5625" t="n">
        <v>-2474038000</v>
      </c>
      <c r="O5625">
        <f>D5624</f>
      </c>
      <c r="P5625">
        <f>(E5625-F5625+G5625)/O5625*100</f>
      </c>
      <c r="Q5625">
        <f>H5624</f>
      </c>
      <c r="R5625">
        <f>I5624</f>
      </c>
      <c r="S5625">
        <f>H5625-H5624</f>
      </c>
      <c r="T5625">
        <f>I5625-I5624</f>
      </c>
      <c r="U5625">
        <f>(L5625-K5625)/(2*D5625*0.01)</f>
      </c>
      <c r="V5625">
        <f>(L5625+K5625)/(D5625*0.0001)</f>
      </c>
    </row>
    <row r="5626">
      <c r="A5626" t="n">
        <v>2025</v>
      </c>
      <c r="B5626" t="inlineStr">
        <is>
          <t>00151368</t>
        </is>
      </c>
      <c r="C5626" t="inlineStr">
        <is>
          <t>인터지스</t>
        </is>
      </c>
      <c r="D5626" t="n">
        <v>38799791000</v>
      </c>
      <c r="E5626" t="n">
        <v>3314815000</v>
      </c>
      <c r="F5626" t="n">
        <v>2212174000</v>
      </c>
      <c r="G5626" t="n">
        <v>1202301000</v>
      </c>
      <c r="H5626" t="n">
        <v>3.91</v>
      </c>
      <c r="I5626" t="n">
        <v>3.7</v>
      </c>
      <c r="J5626" t="n">
        <v>7</v>
      </c>
      <c r="K5626" t="n">
        <v>-2469591000</v>
      </c>
      <c r="L5626" t="n">
        <v>2799152000</v>
      </c>
      <c r="M5626" t="n">
        <v>2782334000</v>
      </c>
      <c r="N5626" t="n">
        <v>-2500877000</v>
      </c>
      <c r="O5626">
        <f>D5625</f>
      </c>
      <c r="P5626">
        <f>(E5626-F5626+G5626)/O5626*100</f>
      </c>
      <c r="Q5626">
        <f>H5625</f>
      </c>
      <c r="R5626">
        <f>I5625</f>
      </c>
      <c r="S5626">
        <f>H5626-H5625</f>
      </c>
      <c r="T5626">
        <f>I5626-I5625</f>
      </c>
      <c r="U5626">
        <f>(L5626-K5626)/(2*D5626*0.01)</f>
      </c>
      <c r="V5626">
        <f>(L5626+K5626)/(D5626*0.0001)</f>
      </c>
    </row>
    <row r="5627">
      <c r="A5627" t="n">
        <v>2014</v>
      </c>
      <c r="B5627" t="inlineStr">
        <is>
          <t>00151395</t>
        </is>
      </c>
      <c r="C5627" t="inlineStr">
        <is>
          <t>천일고속</t>
        </is>
      </c>
      <c r="D5627" t="n">
        <v>27498121000</v>
      </c>
      <c r="E5627" t="n">
        <v>2233933000</v>
      </c>
      <c r="F5627" t="n">
        <v>1884206000</v>
      </c>
      <c r="G5627" t="n">
        <v>847084000</v>
      </c>
      <c r="H5627" t="n">
        <v>2.7</v>
      </c>
      <c r="I5627" t="n">
        <v>4.73</v>
      </c>
      <c r="K5627" t="n">
        <v>-1171833000</v>
      </c>
      <c r="L5627" t="n">
        <v>1348480000</v>
      </c>
      <c r="M5627" t="n">
        <v>1372896000</v>
      </c>
      <c r="N5627" t="n">
        <v>-1201324000</v>
      </c>
      <c r="U5627">
        <f>(L5627-K5627)/(2*D5627*0.01)</f>
      </c>
      <c r="V5627">
        <f>(L5627+K5627)/(D5627*0.0001)</f>
      </c>
    </row>
    <row r="5628">
      <c r="A5628" t="n">
        <v>2015</v>
      </c>
      <c r="B5628" t="inlineStr">
        <is>
          <t>00151395</t>
        </is>
      </c>
      <c r="C5628" t="inlineStr">
        <is>
          <t>천일고속</t>
        </is>
      </c>
      <c r="D5628" t="n">
        <v>20588026000</v>
      </c>
      <c r="E5628" t="n">
        <v>2665755000</v>
      </c>
      <c r="F5628" t="n">
        <v>11969456000</v>
      </c>
      <c r="G5628" t="n">
        <v>703886000</v>
      </c>
      <c r="H5628" t="n">
        <v>2.6</v>
      </c>
      <c r="I5628" t="n">
        <v>5.68</v>
      </c>
      <c r="J5628" t="n">
        <v>7.67</v>
      </c>
      <c r="K5628" t="n">
        <v>-1454523000</v>
      </c>
      <c r="L5628" t="n">
        <v>1702466000</v>
      </c>
      <c r="M5628" t="n">
        <v>1610485000</v>
      </c>
      <c r="N5628" t="n">
        <v>-1411720000</v>
      </c>
      <c r="O5628">
        <f>D5627</f>
      </c>
      <c r="P5628">
        <f>(E5628-F5628+G5628)/O5628*100</f>
      </c>
      <c r="Q5628">
        <f>H5627</f>
      </c>
      <c r="R5628">
        <f>I5627</f>
      </c>
      <c r="S5628">
        <f>H5628-H5627</f>
      </c>
      <c r="T5628">
        <f>I5628-I5627</f>
      </c>
      <c r="U5628">
        <f>(L5628-K5628)/(2*D5628*0.01)</f>
      </c>
      <c r="V5628">
        <f>(L5628+K5628)/(D5628*0.0001)</f>
      </c>
    </row>
    <row r="5629">
      <c r="A5629" t="n">
        <v>2016</v>
      </c>
      <c r="B5629" t="inlineStr">
        <is>
          <t>00151395</t>
        </is>
      </c>
      <c r="C5629" t="inlineStr">
        <is>
          <t>천일고속</t>
        </is>
      </c>
      <c r="D5629" t="n">
        <v>22838815000</v>
      </c>
      <c r="E5629" t="n">
        <v>2744602000</v>
      </c>
      <c r="F5629" t="n">
        <v>815219000</v>
      </c>
      <c r="G5629" t="n">
        <v>503682000</v>
      </c>
      <c r="H5629" t="n">
        <v>2.6</v>
      </c>
      <c r="I5629" t="n">
        <v>6.07</v>
      </c>
      <c r="J5629" t="n">
        <v>8.17</v>
      </c>
      <c r="K5629" t="n">
        <v>-1719582000</v>
      </c>
      <c r="L5629" t="n">
        <v>2012884000</v>
      </c>
      <c r="M5629" t="n">
        <v>1897058000</v>
      </c>
      <c r="N5629" t="n">
        <v>-1663681000</v>
      </c>
      <c r="O5629">
        <f>D5628</f>
      </c>
      <c r="P5629">
        <f>(E5629-F5629+G5629)/O5629*100</f>
      </c>
      <c r="Q5629">
        <f>H5628</f>
      </c>
      <c r="R5629">
        <f>I5628</f>
      </c>
      <c r="S5629">
        <f>H5629-H5628</f>
      </c>
      <c r="T5629">
        <f>I5629-I5628</f>
      </c>
      <c r="U5629">
        <f>(L5629-K5629)/(2*D5629*0.01)</f>
      </c>
      <c r="V5629">
        <f>(L5629+K5629)/(D5629*0.0001)</f>
      </c>
    </row>
    <row r="5630">
      <c r="A5630" t="n">
        <v>2017</v>
      </c>
      <c r="B5630" t="inlineStr">
        <is>
          <t>00151395</t>
        </is>
      </c>
      <c r="C5630" t="inlineStr">
        <is>
          <t>천일고속</t>
        </is>
      </c>
      <c r="D5630" t="n">
        <v>21999595000</v>
      </c>
      <c r="E5630" t="n">
        <v>2864887000</v>
      </c>
      <c r="F5630" t="n">
        <v>2006683000</v>
      </c>
      <c r="G5630" t="n">
        <v>561021000</v>
      </c>
      <c r="H5630" t="n">
        <v>3</v>
      </c>
      <c r="I5630" t="n">
        <v>4.75</v>
      </c>
      <c r="J5630" t="n">
        <v>7.65</v>
      </c>
      <c r="K5630" t="n">
        <v>-1557368000</v>
      </c>
      <c r="L5630" t="n">
        <v>1807579000</v>
      </c>
      <c r="M5630" t="n">
        <v>1722445000</v>
      </c>
      <c r="N5630" t="n">
        <v>-1520817000</v>
      </c>
      <c r="O5630">
        <f>D5629</f>
      </c>
      <c r="P5630">
        <f>(E5630-F5630+G5630)/O5630*100</f>
      </c>
      <c r="Q5630">
        <f>H5629</f>
      </c>
      <c r="R5630">
        <f>I5629</f>
      </c>
      <c r="S5630">
        <f>H5630-H5629</f>
      </c>
      <c r="T5630">
        <f>I5630-I5629</f>
      </c>
      <c r="U5630">
        <f>(L5630-K5630)/(2*D5630*0.01)</f>
      </c>
      <c r="V5630">
        <f>(L5630+K5630)/(D5630*0.0001)</f>
      </c>
    </row>
    <row r="5631">
      <c r="A5631" t="n">
        <v>2018</v>
      </c>
      <c r="B5631" t="inlineStr">
        <is>
          <t>00151395</t>
        </is>
      </c>
      <c r="C5631" t="inlineStr">
        <is>
          <t>천일고속</t>
        </is>
      </c>
      <c r="D5631" t="n">
        <v>17939281000</v>
      </c>
      <c r="E5631" t="n">
        <v>2529212000</v>
      </c>
      <c r="F5631" t="n">
        <v>1615520000</v>
      </c>
      <c r="G5631" t="n">
        <v>621487000</v>
      </c>
      <c r="H5631" t="n">
        <v>2.7</v>
      </c>
      <c r="I5631" t="n">
        <v>2.64</v>
      </c>
      <c r="J5631" t="n">
        <v>6.39</v>
      </c>
      <c r="K5631" t="n">
        <v>-1067819000</v>
      </c>
      <c r="L5631" t="n">
        <v>1225091000</v>
      </c>
      <c r="M5631" t="n">
        <v>1213180000</v>
      </c>
      <c r="N5631" t="n">
        <v>-1078224000</v>
      </c>
      <c r="O5631">
        <f>D5630</f>
      </c>
      <c r="P5631">
        <f>(E5631-F5631+G5631)/O5631*100</f>
      </c>
      <c r="Q5631">
        <f>H5630</f>
      </c>
      <c r="R5631">
        <f>I5630</f>
      </c>
      <c r="S5631">
        <f>H5631-H5630</f>
      </c>
      <c r="T5631">
        <f>I5631-I5630</f>
      </c>
      <c r="U5631">
        <f>(L5631-K5631)/(2*D5631*0.01)</f>
      </c>
      <c r="V5631">
        <f>(L5631+K5631)/(D5631*0.0001)</f>
      </c>
    </row>
    <row r="5632">
      <c r="A5632" t="n">
        <v>2019</v>
      </c>
      <c r="B5632" t="inlineStr">
        <is>
          <t>00151395</t>
        </is>
      </c>
      <c r="C5632" t="inlineStr">
        <is>
          <t>천일고속</t>
        </is>
      </c>
      <c r="D5632" t="n">
        <v>19025844000</v>
      </c>
      <c r="E5632" t="n">
        <v>2112266000</v>
      </c>
      <c r="F5632" t="n">
        <v>1492575000</v>
      </c>
      <c r="G5632" t="n">
        <v>462300000</v>
      </c>
      <c r="H5632" t="n">
        <v>2.3</v>
      </c>
      <c r="I5632" t="n">
        <v>2</v>
      </c>
      <c r="J5632" t="n">
        <v>6.25</v>
      </c>
      <c r="K5632" t="n">
        <v>-1108931000</v>
      </c>
      <c r="L5632" t="n">
        <v>1267756000</v>
      </c>
      <c r="M5632" t="n">
        <v>1258536000</v>
      </c>
      <c r="N5632" t="n">
        <v>-1122288000</v>
      </c>
      <c r="O5632">
        <f>D5631</f>
      </c>
      <c r="P5632">
        <f>(E5632-F5632+G5632)/O5632*100</f>
      </c>
      <c r="Q5632">
        <f>H5631</f>
      </c>
      <c r="R5632">
        <f>I5631</f>
      </c>
      <c r="S5632">
        <f>H5632-H5631</f>
      </c>
      <c r="T5632">
        <f>I5632-I5631</f>
      </c>
      <c r="U5632">
        <f>(L5632-K5632)/(2*D5632*0.01)</f>
      </c>
      <c r="V5632">
        <f>(L5632+K5632)/(D5632*0.0001)</f>
      </c>
    </row>
    <row r="5633">
      <c r="A5633" t="n">
        <v>2020</v>
      </c>
      <c r="B5633" t="inlineStr">
        <is>
          <t>00151395</t>
        </is>
      </c>
      <c r="C5633" t="inlineStr">
        <is>
          <t>천일고속</t>
        </is>
      </c>
      <c r="D5633" t="n">
        <v>19763593000</v>
      </c>
      <c r="E5633" t="n">
        <v>2163677000</v>
      </c>
      <c r="F5633" t="n">
        <v>1499592000</v>
      </c>
      <c r="G5633" t="n">
        <v>417484000</v>
      </c>
      <c r="H5633" t="n">
        <v>3.04</v>
      </c>
      <c r="I5633" t="n">
        <v>2</v>
      </c>
      <c r="J5633" t="n">
        <v>6.07</v>
      </c>
      <c r="K5633" t="n">
        <v>-1276608000</v>
      </c>
      <c r="L5633" t="n">
        <v>1121664000</v>
      </c>
      <c r="M5633" t="n">
        <v>1277137000</v>
      </c>
      <c r="N5633" t="n">
        <v>-1142901000</v>
      </c>
      <c r="O5633">
        <f>D5632</f>
      </c>
      <c r="P5633">
        <f>(E5633-F5633+G5633)/O5633*100</f>
      </c>
      <c r="Q5633">
        <f>H5632</f>
      </c>
      <c r="R5633">
        <f>I5632</f>
      </c>
      <c r="S5633">
        <f>H5633-H5632</f>
      </c>
      <c r="T5633">
        <f>I5633-I5632</f>
      </c>
      <c r="U5633">
        <f>(L5633-K5633)/(2*D5633*0.01)</f>
      </c>
    </row>
    <row r="5634">
      <c r="A5634" t="n">
        <v>2021</v>
      </c>
      <c r="B5634" t="inlineStr">
        <is>
          <t>00151395</t>
        </is>
      </c>
      <c r="C5634" t="inlineStr">
        <is>
          <t>천일고속</t>
        </is>
      </c>
      <c r="D5634" t="n">
        <v>18346779000</v>
      </c>
      <c r="E5634" t="n">
        <v>1832217000</v>
      </c>
      <c r="F5634" t="n">
        <v>1699088000</v>
      </c>
      <c r="G5634" t="n">
        <v>544476000</v>
      </c>
      <c r="H5634" t="n">
        <v>3.79</v>
      </c>
      <c r="I5634" t="n">
        <v>2.1</v>
      </c>
      <c r="J5634" t="n">
        <v>7.31</v>
      </c>
      <c r="K5634" t="n">
        <v>-1242755000</v>
      </c>
      <c r="L5634" t="n">
        <v>1439614000</v>
      </c>
      <c r="M5634" t="n">
        <v>1450003000</v>
      </c>
      <c r="N5634" t="n">
        <v>-1273464000</v>
      </c>
      <c r="O5634">
        <f>D5633</f>
      </c>
      <c r="P5634">
        <f>(E5634-F5634+G5634)/O5634*100</f>
      </c>
      <c r="Q5634">
        <f>H5633</f>
      </c>
      <c r="R5634">
        <f>I5633</f>
      </c>
      <c r="S5634">
        <f>H5634-H5633</f>
      </c>
      <c r="T5634">
        <f>I5634-I5633</f>
      </c>
      <c r="U5634">
        <f>(L5634-K5634)/(2*D5634*0.01)</f>
      </c>
      <c r="V5634">
        <f>(L5634+K5634)/(D5634*0.0001)</f>
      </c>
    </row>
    <row r="5635">
      <c r="A5635" t="n">
        <v>2022</v>
      </c>
      <c r="B5635" t="inlineStr">
        <is>
          <t>00151395</t>
        </is>
      </c>
      <c r="C5635" t="inlineStr">
        <is>
          <t>천일고속</t>
        </is>
      </c>
      <c r="D5635" t="n">
        <v>18240910000</v>
      </c>
      <c r="E5635" t="n">
        <v>1615314000</v>
      </c>
      <c r="F5635" t="n">
        <v>1096467000</v>
      </c>
      <c r="G5635" t="n">
        <v>658412000</v>
      </c>
      <c r="H5635" t="n">
        <v>6.2</v>
      </c>
      <c r="I5635" t="n">
        <v>3.5</v>
      </c>
      <c r="J5635" t="n">
        <v>6.5</v>
      </c>
      <c r="K5635" t="n">
        <v>-1105581000</v>
      </c>
      <c r="L5635" t="n">
        <v>1266349000</v>
      </c>
      <c r="M5635" t="n">
        <v>1288449000</v>
      </c>
      <c r="N5635" t="n">
        <v>-1142833000</v>
      </c>
      <c r="O5635">
        <f>D5634</f>
      </c>
      <c r="P5635">
        <f>(E5635-F5635+G5635)/O5635*100</f>
      </c>
      <c r="Q5635">
        <f>H5634</f>
      </c>
      <c r="R5635">
        <f>I5634</f>
      </c>
      <c r="S5635">
        <f>H5635-H5634</f>
      </c>
      <c r="T5635">
        <f>I5635-I5634</f>
      </c>
      <c r="U5635">
        <f>(L5635-K5635)/(2*D5635*0.01)</f>
      </c>
      <c r="V5635">
        <f>(L5635+K5635)/(D5635*0.0001)</f>
      </c>
    </row>
    <row r="5636">
      <c r="A5636" t="n">
        <v>2023</v>
      </c>
      <c r="B5636" t="inlineStr">
        <is>
          <t>00151395</t>
        </is>
      </c>
      <c r="C5636" t="inlineStr">
        <is>
          <t>천일고속</t>
        </is>
      </c>
      <c r="D5636" t="n">
        <v>23943455000</v>
      </c>
      <c r="E5636" t="n">
        <v>1554090000</v>
      </c>
      <c r="F5636" t="n">
        <v>3192421000</v>
      </c>
      <c r="G5636" t="n">
        <v>1068625000</v>
      </c>
      <c r="H5636" t="n">
        <v>5.25</v>
      </c>
      <c r="I5636" t="n">
        <v>3.65</v>
      </c>
      <c r="J5636" t="n">
        <v>6.6</v>
      </c>
      <c r="K5636" t="n">
        <v>-1415838000</v>
      </c>
      <c r="L5636" t="n">
        <v>1596421000</v>
      </c>
      <c r="M5636" t="n">
        <v>1617594000</v>
      </c>
      <c r="N5636" t="n">
        <v>-1459174000</v>
      </c>
      <c r="O5636">
        <f>D5635</f>
      </c>
      <c r="P5636">
        <f>(E5636-F5636+G5636)/O5636*100</f>
      </c>
      <c r="Q5636">
        <f>H5635</f>
      </c>
      <c r="R5636">
        <f>I5635</f>
      </c>
      <c r="S5636">
        <f>H5636-H5635</f>
      </c>
      <c r="T5636">
        <f>I5636-I5635</f>
      </c>
      <c r="U5636">
        <f>(L5636-K5636)/(2*D5636*0.01)</f>
      </c>
      <c r="V5636">
        <f>(L5636+K5636)/(D5636*0.0001)</f>
      </c>
    </row>
    <row r="5637">
      <c r="A5637" t="n">
        <v>2024</v>
      </c>
      <c r="B5637" t="inlineStr">
        <is>
          <t>00151395</t>
        </is>
      </c>
      <c r="C5637" t="inlineStr">
        <is>
          <t>천일고속</t>
        </is>
      </c>
      <c r="D5637" t="n">
        <v>27569371000</v>
      </c>
      <c r="E5637" t="n">
        <v>2073100000</v>
      </c>
      <c r="F5637" t="n">
        <v>2255057000</v>
      </c>
      <c r="G5637" t="n">
        <v>1198944000</v>
      </c>
      <c r="H5637" t="n">
        <v>3.76</v>
      </c>
      <c r="I5637" t="n">
        <v>3.63</v>
      </c>
      <c r="J5637" t="n">
        <v>3.525</v>
      </c>
      <c r="K5637" t="n">
        <v>-906999000</v>
      </c>
      <c r="L5637" t="n">
        <v>968033000</v>
      </c>
      <c r="M5637" t="n">
        <v>970302000</v>
      </c>
      <c r="N5637" t="n">
        <v>-925859000</v>
      </c>
      <c r="O5637">
        <f>D5636</f>
      </c>
      <c r="P5637">
        <f>(E5637-F5637+G5637)/O5637*100</f>
      </c>
      <c r="Q5637">
        <f>H5636</f>
      </c>
      <c r="R5637">
        <f>I5636</f>
      </c>
      <c r="S5637">
        <f>H5637-H5636</f>
      </c>
      <c r="T5637">
        <f>I5637-I5636</f>
      </c>
      <c r="U5637">
        <f>(L5637-K5637)/(2*D5637*0.01)</f>
      </c>
      <c r="V5637">
        <f>(L5637+K5637)/(D5637*0.0001)</f>
      </c>
    </row>
    <row r="5638">
      <c r="A5638" t="n">
        <v>2025</v>
      </c>
      <c r="B5638" t="inlineStr">
        <is>
          <t>00151395</t>
        </is>
      </c>
      <c r="C5638" t="inlineStr">
        <is>
          <t>천일고속</t>
        </is>
      </c>
      <c r="D5638" t="n">
        <v>27607086000</v>
      </c>
      <c r="E5638" t="n">
        <v>2321082000</v>
      </c>
      <c r="F5638" t="n">
        <v>3153428000</v>
      </c>
      <c r="G5638" t="n">
        <v>993801000</v>
      </c>
      <c r="H5638" t="n">
        <v>3.96</v>
      </c>
      <c r="I5638" t="n">
        <v>3.64</v>
      </c>
      <c r="J5638" t="n">
        <v>3.494</v>
      </c>
      <c r="K5638" t="n">
        <v>-899256000</v>
      </c>
      <c r="L5638" t="n">
        <v>957938000</v>
      </c>
      <c r="M5638" t="n">
        <v>961830000</v>
      </c>
      <c r="N5638" t="n">
        <v>-919401000</v>
      </c>
      <c r="O5638">
        <f>D5637</f>
      </c>
      <c r="P5638">
        <f>(E5638-F5638+G5638)/O5638*100</f>
      </c>
      <c r="Q5638">
        <f>H5637</f>
      </c>
      <c r="R5638">
        <f>I5637</f>
      </c>
      <c r="S5638">
        <f>H5638-H5637</f>
      </c>
      <c r="T5638">
        <f>I5638-I5637</f>
      </c>
      <c r="U5638">
        <f>(L5638-K5638)/(2*D5638*0.01)</f>
      </c>
      <c r="V5638">
        <f>(L5638+K5638)/(D5638*0.0001)</f>
      </c>
    </row>
    <row r="5639">
      <c r="A5639" t="n">
        <v>2018</v>
      </c>
      <c r="B5639" t="inlineStr">
        <is>
          <t>00151447</t>
        </is>
      </c>
      <c r="C5639" t="inlineStr">
        <is>
          <t>천지산업</t>
        </is>
      </c>
      <c r="D5639" t="n">
        <v>5821487354</v>
      </c>
      <c r="F5639" t="n">
        <v>888798859</v>
      </c>
    </row>
    <row r="5640">
      <c r="A5640" t="n">
        <v>2014</v>
      </c>
      <c r="B5640" t="inlineStr">
        <is>
          <t>00151605</t>
        </is>
      </c>
      <c r="C5640" t="inlineStr">
        <is>
          <t>THE CUBE&amp;</t>
        </is>
      </c>
      <c r="D5640" t="n">
        <v>2835692000</v>
      </c>
      <c r="E5640" t="n">
        <v>453898000</v>
      </c>
      <c r="F5640" t="n">
        <v>327706000</v>
      </c>
      <c r="G5640" t="n">
        <v>92385000</v>
      </c>
      <c r="H5640" t="n">
        <v>2.9</v>
      </c>
      <c r="I5640" t="n">
        <v>4</v>
      </c>
    </row>
    <row r="5641">
      <c r="A5641" t="n">
        <v>2015</v>
      </c>
      <c r="B5641" t="inlineStr">
        <is>
          <t>00151605</t>
        </is>
      </c>
      <c r="C5641" t="inlineStr">
        <is>
          <t>THE CUBE&amp;</t>
        </is>
      </c>
      <c r="D5641" t="n">
        <v>2945354000</v>
      </c>
      <c r="E5641" t="n">
        <v>496249000</v>
      </c>
      <c r="F5641" t="n">
        <v>270075000</v>
      </c>
      <c r="G5641" t="n">
        <v>79383000</v>
      </c>
      <c r="H5641" t="n">
        <v>2.78</v>
      </c>
      <c r="I5641" t="n">
        <v>3</v>
      </c>
      <c r="K5641" t="n">
        <v>-161540196</v>
      </c>
      <c r="L5641" t="n">
        <v>185919049</v>
      </c>
      <c r="M5641" t="n">
        <v>183834110</v>
      </c>
      <c r="N5641" t="n">
        <v>-162876964</v>
      </c>
      <c r="O5641">
        <f>D5640</f>
      </c>
      <c r="P5641">
        <f>(E5641-F5641+G5641)/O5641*100</f>
      </c>
      <c r="Q5641">
        <f>H5640</f>
      </c>
      <c r="R5641">
        <f>I5640</f>
      </c>
      <c r="S5641">
        <f>H5641-H5640</f>
      </c>
      <c r="T5641">
        <f>I5641-I5640</f>
      </c>
      <c r="U5641">
        <f>(L5641-K5641)/(2*D5641*0.01)</f>
      </c>
      <c r="V5641">
        <f>(L5641+K5641)/(D5641*0.0001)</f>
      </c>
    </row>
    <row r="5642">
      <c r="A5642" t="n">
        <v>2016</v>
      </c>
      <c r="B5642" t="inlineStr">
        <is>
          <t>00151605</t>
        </is>
      </c>
      <c r="C5642" t="inlineStr">
        <is>
          <t>THE CUBE&amp;</t>
        </is>
      </c>
      <c r="D5642" t="n">
        <v>3106328000</v>
      </c>
      <c r="E5642" t="n">
        <v>456784000</v>
      </c>
      <c r="F5642" t="n">
        <v>75873000</v>
      </c>
      <c r="G5642" t="n">
        <v>79054000</v>
      </c>
      <c r="H5642" t="n">
        <v>2.84</v>
      </c>
      <c r="I5642" t="n">
        <v>2</v>
      </c>
      <c r="K5642" t="n">
        <v>-157007000</v>
      </c>
      <c r="L5642" t="n">
        <v>179909000</v>
      </c>
      <c r="M5642" t="n">
        <v>179844000</v>
      </c>
      <c r="N5642" t="n">
        <v>-159840000</v>
      </c>
      <c r="O5642">
        <f>D5641</f>
      </c>
      <c r="P5642">
        <f>(E5642-F5642+G5642)/O5642*100</f>
      </c>
      <c r="Q5642">
        <f>H5641</f>
      </c>
      <c r="R5642">
        <f>I5641</f>
      </c>
      <c r="S5642">
        <f>H5642-H5641</f>
      </c>
      <c r="T5642">
        <f>I5642-I5641</f>
      </c>
      <c r="U5642">
        <f>(L5642-K5642)/(2*D5642*0.01)</f>
      </c>
      <c r="V5642">
        <f>(L5642+K5642)/(D5642*0.0001)</f>
      </c>
    </row>
    <row r="5643">
      <c r="A5643" t="n">
        <v>2017</v>
      </c>
      <c r="B5643" t="inlineStr">
        <is>
          <t>00151605</t>
        </is>
      </c>
      <c r="C5643" t="inlineStr">
        <is>
          <t>THE CUBE&amp;</t>
        </is>
      </c>
      <c r="D5643" t="n">
        <v>2911922000</v>
      </c>
      <c r="E5643" t="n">
        <v>435771000</v>
      </c>
      <c r="F5643" t="n">
        <v>744899000</v>
      </c>
      <c r="G5643" t="n">
        <v>84834000</v>
      </c>
      <c r="H5643" t="n">
        <v>3.19</v>
      </c>
      <c r="I5643" t="n">
        <v>4</v>
      </c>
      <c r="K5643" t="n">
        <v>-159116000</v>
      </c>
      <c r="L5643" t="n">
        <v>182547000</v>
      </c>
      <c r="M5643" t="n">
        <v>179461000</v>
      </c>
      <c r="N5643" t="n">
        <v>-159596000</v>
      </c>
      <c r="O5643">
        <f>D5642</f>
      </c>
      <c r="P5643">
        <f>(E5643-F5643+G5643)/O5643*100</f>
      </c>
      <c r="Q5643">
        <f>H5642</f>
      </c>
      <c r="R5643">
        <f>I5642</f>
      </c>
      <c r="S5643">
        <f>H5643-H5642</f>
      </c>
      <c r="T5643">
        <f>I5643-I5642</f>
      </c>
      <c r="U5643">
        <f>(L5643-K5643)/(2*D5643*0.01)</f>
      </c>
      <c r="V5643">
        <f>(L5643+K5643)/(D5643*0.0001)</f>
      </c>
    </row>
    <row r="5644">
      <c r="A5644" t="n">
        <v>2018</v>
      </c>
      <c r="B5644" t="inlineStr">
        <is>
          <t>00151605</t>
        </is>
      </c>
      <c r="C5644" t="inlineStr">
        <is>
          <t>THE CUBE&amp;</t>
        </is>
      </c>
      <c r="D5644" t="n">
        <v>2782671000</v>
      </c>
      <c r="E5644" t="n">
        <v>452669000</v>
      </c>
      <c r="F5644" t="n">
        <v>527585000</v>
      </c>
      <c r="G5644" t="n">
        <v>89623000</v>
      </c>
      <c r="H5644" t="n">
        <v>2.63</v>
      </c>
      <c r="I5644" t="n">
        <v>4.97</v>
      </c>
      <c r="K5644" t="n">
        <v>-153403000</v>
      </c>
      <c r="L5644" t="n">
        <v>176814000</v>
      </c>
      <c r="M5644" t="n">
        <v>172781000</v>
      </c>
      <c r="N5644" t="n">
        <v>-153067000</v>
      </c>
      <c r="O5644">
        <f>D5643</f>
      </c>
      <c r="P5644">
        <f>(E5644-F5644+G5644)/O5644*100</f>
      </c>
      <c r="Q5644">
        <f>H5643</f>
      </c>
      <c r="R5644">
        <f>I5643</f>
      </c>
      <c r="S5644">
        <f>H5644-H5643</f>
      </c>
      <c r="T5644">
        <f>I5644-I5643</f>
      </c>
      <c r="U5644">
        <f>(L5644-K5644)/(2*D5644*0.01)</f>
      </c>
      <c r="V5644">
        <f>(L5644+K5644)/(D5644*0.0001)</f>
      </c>
    </row>
    <row r="5645">
      <c r="A5645" t="n">
        <v>2019</v>
      </c>
      <c r="B5645" t="inlineStr">
        <is>
          <t>00151605</t>
        </is>
      </c>
      <c r="C5645" t="inlineStr">
        <is>
          <t>THE CUBE&amp;</t>
        </is>
      </c>
      <c r="D5645" t="n">
        <v>2750862000</v>
      </c>
      <c r="E5645" t="n">
        <v>451868000</v>
      </c>
      <c r="F5645" t="n">
        <v>201778000</v>
      </c>
      <c r="G5645" t="n">
        <v>70342000</v>
      </c>
      <c r="H5645" t="n">
        <v>2.744</v>
      </c>
      <c r="I5645" t="n">
        <v>3</v>
      </c>
      <c r="K5645" t="n">
        <v>-148293000</v>
      </c>
      <c r="L5645" t="n">
        <v>170212000</v>
      </c>
      <c r="M5645" t="n">
        <v>173504000</v>
      </c>
      <c r="N5645" t="n">
        <v>-153605000</v>
      </c>
      <c r="O5645">
        <f>D5644</f>
      </c>
      <c r="P5645">
        <f>(E5645-F5645+G5645)/O5645*100</f>
      </c>
      <c r="Q5645">
        <f>H5644</f>
      </c>
      <c r="R5645">
        <f>I5644</f>
      </c>
      <c r="S5645">
        <f>H5645-H5644</f>
      </c>
      <c r="T5645">
        <f>I5645-I5644</f>
      </c>
      <c r="U5645">
        <f>(L5645-K5645)/(2*D5645*0.01)</f>
      </c>
      <c r="V5645">
        <f>(L5645+K5645)/(D5645*0.0001)</f>
      </c>
    </row>
    <row r="5646">
      <c r="A5646" t="n">
        <v>2020</v>
      </c>
      <c r="B5646" t="inlineStr">
        <is>
          <t>00151605</t>
        </is>
      </c>
      <c r="C5646" t="inlineStr">
        <is>
          <t>THE CUBE&amp;</t>
        </is>
      </c>
      <c r="D5646" t="n">
        <v>2858206000</v>
      </c>
      <c r="E5646" t="n">
        <v>369568000</v>
      </c>
      <c r="F5646" t="n">
        <v>391372000</v>
      </c>
      <c r="G5646" t="n">
        <v>73027000</v>
      </c>
      <c r="H5646" t="n">
        <v>2.597</v>
      </c>
      <c r="I5646" t="n">
        <v>3</v>
      </c>
      <c r="K5646" t="n">
        <v>-184901000</v>
      </c>
      <c r="L5646" t="n">
        <v>209395000</v>
      </c>
      <c r="M5646" t="n">
        <v>213108000</v>
      </c>
      <c r="N5646" t="n">
        <v>-191324000</v>
      </c>
      <c r="O5646">
        <f>D5645</f>
      </c>
      <c r="P5646">
        <f>(E5646-F5646+G5646)/O5646*100</f>
      </c>
      <c r="Q5646">
        <f>H5645</f>
      </c>
      <c r="R5646">
        <f>I5645</f>
      </c>
      <c r="S5646">
        <f>H5646-H5645</f>
      </c>
      <c r="T5646">
        <f>I5646-I5645</f>
      </c>
      <c r="U5646">
        <f>(L5646-K5646)/(2*D5646*0.01)</f>
      </c>
      <c r="V5646">
        <f>(L5646+K5646)/(D5646*0.0001)</f>
      </c>
    </row>
    <row r="5647">
      <c r="A5647" t="n">
        <v>2018</v>
      </c>
      <c r="B5647" t="inlineStr">
        <is>
          <t>00152039</t>
        </is>
      </c>
      <c r="C5647" t="inlineStr">
        <is>
          <t>SG글로벌</t>
        </is>
      </c>
      <c r="D5647" t="n">
        <v>3744810000</v>
      </c>
      <c r="E5647" t="n">
        <v>581724000</v>
      </c>
      <c r="F5647" t="n">
        <v>1050415000</v>
      </c>
      <c r="G5647" t="n">
        <v>91314000</v>
      </c>
      <c r="H5647" t="n">
        <v>2.62</v>
      </c>
      <c r="I5647" t="n">
        <v>7.07</v>
      </c>
      <c r="K5647" t="n">
        <v>-528806000</v>
      </c>
      <c r="L5647" t="n">
        <v>528806000</v>
      </c>
      <c r="M5647" t="n">
        <v>269211000</v>
      </c>
      <c r="N5647" t="n">
        <v>-458629000</v>
      </c>
      <c r="U5647">
        <f>(L5647-K5647)/(2*D5647*0.01)</f>
      </c>
    </row>
    <row r="5648">
      <c r="A5648" t="n">
        <v>2020</v>
      </c>
      <c r="B5648" t="inlineStr">
        <is>
          <t>00152039</t>
        </is>
      </c>
      <c r="C5648" t="inlineStr">
        <is>
          <t>SG글로벌</t>
        </is>
      </c>
      <c r="D5648" t="n">
        <v>4479247000</v>
      </c>
      <c r="E5648" t="n">
        <v>569227000</v>
      </c>
      <c r="F5648" t="n">
        <v>360290000</v>
      </c>
      <c r="G5648" t="n">
        <v>82347000</v>
      </c>
      <c r="H5648" t="n">
        <v>3.02</v>
      </c>
      <c r="I5648" t="n">
        <v>8.18</v>
      </c>
      <c r="K5648" t="n">
        <v>-336465000</v>
      </c>
      <c r="L5648" t="n">
        <v>396937000</v>
      </c>
      <c r="M5648" t="n">
        <v>373272000</v>
      </c>
      <c r="N5648" t="n">
        <v>-324786000</v>
      </c>
      <c r="U5648">
        <f>(L5648-K5648)/(2*D5648*0.01)</f>
      </c>
      <c r="V5648">
        <f>(L5648+K5648)/(D5648*0.0001)</f>
      </c>
    </row>
    <row r="5649">
      <c r="A5649" t="n">
        <v>2021</v>
      </c>
      <c r="B5649" t="inlineStr">
        <is>
          <t>00152039</t>
        </is>
      </c>
      <c r="C5649" t="inlineStr">
        <is>
          <t>SG글로벌</t>
        </is>
      </c>
      <c r="D5649" t="n">
        <v>3638602000</v>
      </c>
      <c r="E5649" t="n">
        <v>573617000</v>
      </c>
      <c r="F5649" t="n">
        <v>628602000</v>
      </c>
      <c r="G5649" t="n">
        <v>104846000</v>
      </c>
      <c r="H5649" t="n">
        <v>3.47</v>
      </c>
      <c r="I5649" t="n">
        <v>6.21</v>
      </c>
      <c r="K5649" t="n">
        <v>-242788000</v>
      </c>
      <c r="L5649" t="n">
        <v>282226000</v>
      </c>
      <c r="M5649" t="n">
        <v>272076000</v>
      </c>
      <c r="N5649" t="n">
        <v>-239105000</v>
      </c>
      <c r="O5649">
        <f>D5648</f>
      </c>
      <c r="P5649">
        <f>(E5649-F5649+G5649)/O5649*100</f>
      </c>
      <c r="Q5649">
        <f>H5648</f>
      </c>
      <c r="R5649">
        <f>I5648</f>
      </c>
      <c r="S5649">
        <f>H5649-H5648</f>
      </c>
      <c r="T5649">
        <f>I5649-I5648</f>
      </c>
      <c r="U5649">
        <f>(L5649-K5649)/(2*D5649*0.01)</f>
      </c>
      <c r="V5649">
        <f>(L5649+K5649)/(D5649*0.0001)</f>
      </c>
    </row>
    <row r="5650">
      <c r="A5650" t="n">
        <v>2022</v>
      </c>
      <c r="B5650" t="inlineStr">
        <is>
          <t>00152039</t>
        </is>
      </c>
      <c r="C5650" t="inlineStr">
        <is>
          <t>SG글로벌</t>
        </is>
      </c>
      <c r="D5650" t="n">
        <v>3423343000</v>
      </c>
      <c r="E5650" t="n">
        <v>631382000</v>
      </c>
      <c r="F5650" t="n">
        <v>753050000</v>
      </c>
      <c r="G5650" t="n">
        <v>94536000</v>
      </c>
      <c r="H5650" t="n">
        <v>5.81</v>
      </c>
      <c r="I5650" t="n">
        <v>6.81</v>
      </c>
      <c r="K5650" t="n">
        <v>-211222000</v>
      </c>
      <c r="L5650" t="n">
        <v>241549000</v>
      </c>
      <c r="M5650" t="n">
        <v>237111000</v>
      </c>
      <c r="N5650" t="n">
        <v>-211049000</v>
      </c>
      <c r="O5650">
        <f>D5649</f>
      </c>
      <c r="P5650">
        <f>(E5650-F5650+G5650)/O5650*100</f>
      </c>
      <c r="Q5650">
        <f>H5649</f>
      </c>
      <c r="R5650">
        <f>I5649</f>
      </c>
      <c r="S5650">
        <f>H5650-H5649</f>
      </c>
      <c r="T5650">
        <f>I5650-I5649</f>
      </c>
      <c r="U5650">
        <f>(L5650-K5650)/(2*D5650*0.01)</f>
      </c>
      <c r="V5650">
        <f>(L5650+K5650)/(D5650*0.0001)</f>
      </c>
    </row>
    <row r="5651">
      <c r="A5651" t="n">
        <v>2023</v>
      </c>
      <c r="B5651" t="inlineStr">
        <is>
          <t>00152039</t>
        </is>
      </c>
      <c r="C5651" t="inlineStr">
        <is>
          <t>SG글로벌</t>
        </is>
      </c>
      <c r="D5651" t="n">
        <v>3589734000</v>
      </c>
      <c r="E5651" t="n">
        <v>517118000</v>
      </c>
      <c r="F5651" t="n">
        <v>263167000</v>
      </c>
      <c r="G5651" t="n">
        <v>157052000</v>
      </c>
      <c r="H5651" t="n">
        <v>4.91</v>
      </c>
      <c r="I5651" t="n">
        <v>4.4</v>
      </c>
      <c r="K5651" t="n">
        <v>-199478000</v>
      </c>
      <c r="L5651" t="n">
        <v>227468000</v>
      </c>
      <c r="M5651" t="n">
        <v>226104000</v>
      </c>
      <c r="N5651" t="n">
        <v>-202396000</v>
      </c>
      <c r="O5651">
        <f>D5650</f>
      </c>
      <c r="P5651">
        <f>(E5651-F5651+G5651)/O5651*100</f>
      </c>
      <c r="Q5651">
        <f>H5650</f>
      </c>
      <c r="R5651">
        <f>I5650</f>
      </c>
      <c r="S5651">
        <f>H5651-H5650</f>
      </c>
      <c r="T5651">
        <f>I5651-I5650</f>
      </c>
      <c r="U5651">
        <f>(L5651-K5651)/(2*D5651*0.01)</f>
      </c>
      <c r="V5651">
        <f>(L5651+K5651)/(D5651*0.0001)</f>
      </c>
    </row>
    <row r="5652">
      <c r="A5652" t="n">
        <v>2024</v>
      </c>
      <c r="B5652" t="inlineStr">
        <is>
          <t>00152039</t>
        </is>
      </c>
      <c r="C5652" t="inlineStr">
        <is>
          <t>SG글로벌</t>
        </is>
      </c>
      <c r="D5652" t="n">
        <v>4329586000</v>
      </c>
      <c r="E5652" t="n">
        <v>506817000</v>
      </c>
      <c r="F5652" t="n">
        <v>255903000</v>
      </c>
      <c r="G5652" t="n">
        <v>137170000</v>
      </c>
      <c r="H5652" t="n">
        <v>4.32</v>
      </c>
      <c r="I5652" t="n">
        <v>4.4</v>
      </c>
      <c r="J5652" t="n">
        <v>7.8</v>
      </c>
      <c r="K5652" t="n">
        <v>-525448000</v>
      </c>
      <c r="L5652" t="n">
        <v>279267000</v>
      </c>
      <c r="M5652" t="n">
        <v>276534000</v>
      </c>
      <c r="N5652" t="n">
        <v>-248462000</v>
      </c>
      <c r="O5652">
        <f>D5651</f>
      </c>
      <c r="P5652">
        <f>(E5652-F5652+G5652)/O5652*100</f>
      </c>
      <c r="Q5652">
        <f>H5651</f>
      </c>
      <c r="R5652">
        <f>I5651</f>
      </c>
      <c r="S5652">
        <f>H5652-H5651</f>
      </c>
      <c r="T5652">
        <f>I5652-I5651</f>
      </c>
      <c r="U5652">
        <f>(L5652-K5652)/(2*D5652*0.01)</f>
      </c>
    </row>
    <row r="5653">
      <c r="A5653" t="n">
        <v>2025</v>
      </c>
      <c r="B5653" t="inlineStr">
        <is>
          <t>00152039</t>
        </is>
      </c>
      <c r="C5653" t="inlineStr">
        <is>
          <t>SG글로벌</t>
        </is>
      </c>
      <c r="D5653" t="n">
        <v>4318779000</v>
      </c>
      <c r="E5653" t="n">
        <v>561122000</v>
      </c>
      <c r="F5653" t="n">
        <v>380029000</v>
      </c>
      <c r="G5653" t="n">
        <v>145503000</v>
      </c>
      <c r="H5653" t="n">
        <v>4.58</v>
      </c>
      <c r="I5653" t="n">
        <v>3</v>
      </c>
      <c r="K5653" t="n">
        <v>-215486000</v>
      </c>
      <c r="L5653" t="n">
        <v>243185000</v>
      </c>
      <c r="M5653" t="n">
        <v>-245538000</v>
      </c>
      <c r="N5653" t="n">
        <v>220753000</v>
      </c>
      <c r="O5653">
        <f>D5652</f>
      </c>
      <c r="P5653">
        <f>(E5653-F5653+G5653)/O5653*100</f>
      </c>
      <c r="Q5653">
        <f>H5652</f>
      </c>
      <c r="R5653">
        <f>I5652</f>
      </c>
      <c r="S5653">
        <f>H5653-H5652</f>
      </c>
      <c r="T5653">
        <f>I5653-I5652</f>
      </c>
      <c r="U5653">
        <f>(L5653-K5653)/(2*D5653*0.01)</f>
      </c>
      <c r="V5653">
        <f>(L5653+K5653)/(D5653*0.0001)</f>
      </c>
    </row>
    <row r="5654">
      <c r="A5654" t="n">
        <v>2014</v>
      </c>
      <c r="B5654" t="inlineStr">
        <is>
          <t>00152127</t>
        </is>
      </c>
      <c r="C5654" t="inlineStr">
        <is>
          <t>심텍홀딩스</t>
        </is>
      </c>
      <c r="D5654" t="n">
        <v>38159683000</v>
      </c>
      <c r="E5654" t="n">
        <v>7618040000</v>
      </c>
      <c r="F5654" t="n">
        <v>2149053000</v>
      </c>
      <c r="G5654" t="n">
        <v>933350000</v>
      </c>
      <c r="H5654" t="n">
        <v>3.08</v>
      </c>
      <c r="I5654" t="n">
        <v>4</v>
      </c>
      <c r="J5654" t="n">
        <v>10.19</v>
      </c>
      <c r="K5654" t="n">
        <v>-3081210000</v>
      </c>
      <c r="L5654" t="n">
        <v>3618322000</v>
      </c>
      <c r="M5654" t="n">
        <v>3554771000</v>
      </c>
      <c r="N5654" t="n">
        <v>-3090186000</v>
      </c>
      <c r="U5654">
        <f>(L5654-K5654)/(2*D5654*0.01)</f>
      </c>
      <c r="V5654">
        <f>(L5654+K5654)/(D5654*0.0001)</f>
      </c>
    </row>
    <row r="5655">
      <c r="A5655" t="n">
        <v>2015</v>
      </c>
      <c r="B5655" t="inlineStr">
        <is>
          <t>00152127</t>
        </is>
      </c>
      <c r="C5655" t="inlineStr">
        <is>
          <t>심텍홀딩스</t>
        </is>
      </c>
      <c r="D5655" t="n">
        <v>46558069000</v>
      </c>
      <c r="E5655" t="n">
        <v>6008796000</v>
      </c>
      <c r="F5655" t="n">
        <v>2260602000</v>
      </c>
      <c r="G5655" t="n">
        <v>651777000</v>
      </c>
      <c r="H5655" t="n">
        <v>2.69</v>
      </c>
      <c r="I5655" t="n">
        <v>4</v>
      </c>
      <c r="J5655" t="n">
        <v>10.92</v>
      </c>
      <c r="K5655" t="n">
        <v>-4551180000</v>
      </c>
      <c r="L5655" t="n">
        <v>5426306000</v>
      </c>
      <c r="M5655" t="n">
        <v>5309164000</v>
      </c>
      <c r="N5655" t="n">
        <v>-4548978000</v>
      </c>
      <c r="O5655">
        <f>D5654</f>
      </c>
      <c r="P5655">
        <f>(E5655-F5655+G5655)/O5655*100</f>
      </c>
      <c r="Q5655">
        <f>H5654</f>
      </c>
      <c r="R5655">
        <f>I5654</f>
      </c>
      <c r="S5655">
        <f>H5655-H5654</f>
      </c>
      <c r="T5655">
        <f>I5655-I5654</f>
      </c>
      <c r="U5655">
        <f>(L5655-K5655)/(2*D5655*0.01)</f>
      </c>
      <c r="V5655">
        <f>(L5655+K5655)/(D5655*0.0001)</f>
      </c>
    </row>
    <row r="5656">
      <c r="A5656" t="n">
        <v>2016</v>
      </c>
      <c r="B5656" t="inlineStr">
        <is>
          <t>00152127</t>
        </is>
      </c>
      <c r="C5656" t="inlineStr">
        <is>
          <t>심텍홀딩스</t>
        </is>
      </c>
      <c r="D5656" t="n">
        <v>58261823000</v>
      </c>
      <c r="E5656" t="n">
        <v>10495470000</v>
      </c>
      <c r="F5656" t="n">
        <v>2350119000</v>
      </c>
      <c r="G5656" t="n">
        <v>1132709000</v>
      </c>
      <c r="H5656" t="n">
        <v>2.83</v>
      </c>
      <c r="I5656" t="n">
        <v>4</v>
      </c>
      <c r="J5656" t="n">
        <v>11.82</v>
      </c>
      <c r="K5656" t="n">
        <v>-5963107000</v>
      </c>
      <c r="L5656" t="n">
        <v>7175813000</v>
      </c>
      <c r="M5656" t="n">
        <v>7028004000</v>
      </c>
      <c r="N5656" t="n">
        <v>-5965452000</v>
      </c>
      <c r="O5656">
        <f>D5655</f>
      </c>
      <c r="P5656">
        <f>(E5656-F5656+G5656)/O5656*100</f>
      </c>
      <c r="Q5656">
        <f>H5655</f>
      </c>
      <c r="R5656">
        <f>I5655</f>
      </c>
      <c r="S5656">
        <f>H5656-H5655</f>
      </c>
      <c r="T5656">
        <f>I5656-I5655</f>
      </c>
      <c r="U5656">
        <f>(L5656-K5656)/(2*D5656*0.01)</f>
      </c>
      <c r="V5656">
        <f>(L5656+K5656)/(D5656*0.0001)</f>
      </c>
    </row>
    <row r="5657">
      <c r="A5657" t="n">
        <v>2017</v>
      </c>
      <c r="B5657" t="inlineStr">
        <is>
          <t>00152127</t>
        </is>
      </c>
      <c r="C5657" t="inlineStr">
        <is>
          <t>심텍홀딩스</t>
        </is>
      </c>
      <c r="D5657" t="n">
        <v>66337493000</v>
      </c>
      <c r="E5657" t="n">
        <v>11149837000</v>
      </c>
      <c r="F5657" t="n">
        <v>2707664000</v>
      </c>
      <c r="G5657" t="n">
        <v>1459300000</v>
      </c>
      <c r="H5657" t="n">
        <v>3.27</v>
      </c>
      <c r="I5657" t="n">
        <v>4</v>
      </c>
      <c r="J5657" t="n">
        <v>12.13</v>
      </c>
      <c r="K5657" t="n">
        <v>-6377719000</v>
      </c>
      <c r="L5657" t="n">
        <v>7627747000</v>
      </c>
      <c r="M5657" t="n">
        <v>7496875000</v>
      </c>
      <c r="N5657" t="n">
        <v>-6397096000</v>
      </c>
      <c r="O5657">
        <f>D5656</f>
      </c>
      <c r="P5657">
        <f>(E5657-F5657+G5657)/O5657*100</f>
      </c>
      <c r="Q5657">
        <f>H5656</f>
      </c>
      <c r="R5657">
        <f>I5656</f>
      </c>
      <c r="S5657">
        <f>H5657-H5656</f>
      </c>
      <c r="T5657">
        <f>I5657-I5656</f>
      </c>
      <c r="U5657">
        <f>(L5657-K5657)/(2*D5657*0.01)</f>
      </c>
      <c r="V5657">
        <f>(L5657+K5657)/(D5657*0.0001)</f>
      </c>
    </row>
    <row r="5658">
      <c r="A5658" t="n">
        <v>2018</v>
      </c>
      <c r="B5658" t="inlineStr">
        <is>
          <t>00152127</t>
        </is>
      </c>
      <c r="C5658" t="inlineStr">
        <is>
          <t>심텍홀딩스</t>
        </is>
      </c>
      <c r="D5658" t="n">
        <v>72385967000</v>
      </c>
      <c r="E5658" t="n">
        <v>11710939000</v>
      </c>
      <c r="F5658" t="n">
        <v>4042046000</v>
      </c>
      <c r="G5658" t="n">
        <v>1875515000</v>
      </c>
      <c r="H5658" t="n">
        <v>2.7</v>
      </c>
      <c r="I5658" t="n">
        <v>3</v>
      </c>
      <c r="J5658" t="n">
        <v>11.61</v>
      </c>
      <c r="K5658" t="n">
        <v>-6529485000</v>
      </c>
      <c r="L5658" t="n">
        <v>7768548000</v>
      </c>
      <c r="M5658" t="n">
        <v>7673456000</v>
      </c>
      <c r="N5658" t="n">
        <v>-6577629000</v>
      </c>
      <c r="O5658">
        <f>D5657</f>
      </c>
      <c r="P5658">
        <f>(E5658-F5658+G5658)/O5658*100</f>
      </c>
      <c r="Q5658">
        <f>H5657</f>
      </c>
      <c r="R5658">
        <f>I5657</f>
      </c>
      <c r="S5658">
        <f>H5658-H5657</f>
      </c>
      <c r="T5658">
        <f>I5658-I5657</f>
      </c>
      <c r="U5658">
        <f>(L5658-K5658)/(2*D5658*0.01)</f>
      </c>
      <c r="V5658">
        <f>(L5658+K5658)/(D5658*0.0001)</f>
      </c>
    </row>
    <row r="5659">
      <c r="A5659" t="n">
        <v>2019</v>
      </c>
      <c r="B5659" t="inlineStr">
        <is>
          <t>00152127</t>
        </is>
      </c>
      <c r="C5659" t="inlineStr">
        <is>
          <t>심텍홀딩스</t>
        </is>
      </c>
      <c r="D5659" t="n">
        <v>85542706000</v>
      </c>
      <c r="E5659" t="n">
        <v>11938214000</v>
      </c>
      <c r="F5659" t="n">
        <v>4255408000</v>
      </c>
      <c r="G5659" t="n">
        <v>1707875000</v>
      </c>
      <c r="H5659" t="n">
        <v>2.47</v>
      </c>
      <c r="I5659" t="n">
        <v>3</v>
      </c>
      <c r="J5659" t="n">
        <v>12.61</v>
      </c>
      <c r="K5659" t="n">
        <v>-8430518000</v>
      </c>
      <c r="L5659" t="n">
        <v>10119053000</v>
      </c>
      <c r="M5659" t="n">
        <v>9960357000</v>
      </c>
      <c r="N5659" t="n">
        <v>-8468465000</v>
      </c>
      <c r="O5659">
        <f>D5658</f>
      </c>
      <c r="P5659">
        <f>(E5659-F5659+G5659)/O5659*100</f>
      </c>
      <c r="Q5659">
        <f>H5658</f>
      </c>
      <c r="R5659">
        <f>I5658</f>
      </c>
      <c r="S5659">
        <f>H5659-H5658</f>
      </c>
      <c r="T5659">
        <f>I5659-I5658</f>
      </c>
      <c r="U5659">
        <f>(L5659-K5659)/(2*D5659*0.01)</f>
      </c>
      <c r="V5659">
        <f>(L5659+K5659)/(D5659*0.0001)</f>
      </c>
    </row>
    <row r="5660">
      <c r="A5660" t="n">
        <v>2020</v>
      </c>
      <c r="B5660" t="inlineStr">
        <is>
          <t>00152127</t>
        </is>
      </c>
      <c r="C5660" t="inlineStr">
        <is>
          <t>심텍홀딩스</t>
        </is>
      </c>
      <c r="D5660" t="n">
        <v>90983474000</v>
      </c>
      <c r="E5660" t="n">
        <v>12720853000</v>
      </c>
      <c r="F5660" t="n">
        <v>5204238000</v>
      </c>
      <c r="G5660" t="n">
        <v>1820747000</v>
      </c>
      <c r="H5660" t="n">
        <v>2.47</v>
      </c>
      <c r="I5660" t="n">
        <v>3</v>
      </c>
      <c r="J5660" t="n">
        <v>10.6</v>
      </c>
      <c r="K5660" t="n">
        <v>8561291000</v>
      </c>
      <c r="L5660" t="n">
        <v>8561291000</v>
      </c>
      <c r="M5660" t="n">
        <v>8428931000</v>
      </c>
      <c r="N5660" t="n">
        <v>-7383822000</v>
      </c>
      <c r="O5660">
        <f>D5659</f>
      </c>
      <c r="P5660">
        <f>(E5660-F5660+G5660)/O5660*100</f>
      </c>
      <c r="Q5660">
        <f>H5659</f>
      </c>
      <c r="R5660">
        <f>I5659</f>
      </c>
      <c r="S5660">
        <f>H5660-H5659</f>
      </c>
      <c r="T5660">
        <f>I5660-I5659</f>
      </c>
    </row>
    <row r="5661">
      <c r="A5661" t="n">
        <v>2021</v>
      </c>
      <c r="B5661" t="inlineStr">
        <is>
          <t>00152127</t>
        </is>
      </c>
      <c r="C5661" t="inlineStr">
        <is>
          <t>심텍홀딩스</t>
        </is>
      </c>
      <c r="D5661" t="n">
        <v>105686056000</v>
      </c>
      <c r="E5661" t="n">
        <v>13299096000</v>
      </c>
      <c r="F5661" t="n">
        <v>4923123000</v>
      </c>
      <c r="G5661" t="n">
        <v>1842042000</v>
      </c>
      <c r="H5661" t="n">
        <v>2.78</v>
      </c>
      <c r="I5661" t="n">
        <v>3</v>
      </c>
      <c r="J5661" t="n">
        <v>6.3</v>
      </c>
      <c r="K5661" t="n">
        <v>-9510431000</v>
      </c>
      <c r="L5661" t="n">
        <v>9510431000</v>
      </c>
      <c r="M5661" t="n">
        <v>9408792000</v>
      </c>
      <c r="N5661" t="n">
        <v>-8357366000</v>
      </c>
      <c r="O5661">
        <f>D5660</f>
      </c>
      <c r="P5661">
        <f>(E5661-F5661+G5661)/O5661*100</f>
      </c>
      <c r="Q5661">
        <f>H5660</f>
      </c>
      <c r="R5661">
        <f>I5660</f>
      </c>
      <c r="S5661">
        <f>H5661-H5660</f>
      </c>
      <c r="T5661">
        <f>I5661-I5660</f>
      </c>
      <c r="U5661">
        <f>(L5661-K5661)/(2*D5661*0.01)</f>
      </c>
    </row>
    <row r="5662">
      <c r="A5662" t="n">
        <v>2022</v>
      </c>
      <c r="B5662" t="inlineStr">
        <is>
          <t>00152127</t>
        </is>
      </c>
      <c r="C5662" t="inlineStr">
        <is>
          <t>심텍홀딩스</t>
        </is>
      </c>
      <c r="D5662" t="n">
        <v>111630854000</v>
      </c>
      <c r="E5662" t="n">
        <v>15450277000</v>
      </c>
      <c r="F5662" t="n">
        <v>7381408000</v>
      </c>
      <c r="G5662" t="n">
        <v>2980020000</v>
      </c>
      <c r="H5662" t="n">
        <v>5.255</v>
      </c>
      <c r="I5662" t="n">
        <v>3.65</v>
      </c>
      <c r="J5662" t="n">
        <v>8</v>
      </c>
      <c r="K5662" t="n">
        <v>-8004151000</v>
      </c>
      <c r="L5662" t="n">
        <v>9115578000</v>
      </c>
      <c r="M5662" t="n">
        <v>9124114000</v>
      </c>
      <c r="N5662" t="n">
        <v>-8155575000</v>
      </c>
      <c r="O5662">
        <f>D5661</f>
      </c>
      <c r="P5662">
        <f>(E5662-F5662+G5662)/O5662*100</f>
      </c>
      <c r="Q5662">
        <f>H5661</f>
      </c>
      <c r="R5662">
        <f>I5661</f>
      </c>
      <c r="S5662">
        <f>H5662-H5661</f>
      </c>
      <c r="T5662">
        <f>I5662-I5661</f>
      </c>
      <c r="U5662">
        <f>(L5662-K5662)/(2*D5662*0.01)</f>
      </c>
      <c r="V5662">
        <f>(L5662+K5662)/(D5662*0.0001)</f>
      </c>
    </row>
    <row r="5663">
      <c r="A5663" t="n">
        <v>2023</v>
      </c>
      <c r="B5663" t="inlineStr">
        <is>
          <t>00152127</t>
        </is>
      </c>
      <c r="C5663" t="inlineStr">
        <is>
          <t>심텍홀딩스</t>
        </is>
      </c>
      <c r="D5663" t="n">
        <v>133419564000</v>
      </c>
      <c r="E5663" t="n">
        <v>15438136000</v>
      </c>
      <c r="F5663" t="n">
        <v>12266825000</v>
      </c>
      <c r="G5663" t="n">
        <v>5642389000</v>
      </c>
      <c r="H5663" t="n">
        <v>4.19</v>
      </c>
      <c r="I5663" t="n">
        <v>3.85</v>
      </c>
      <c r="J5663" t="n">
        <v>8.5</v>
      </c>
      <c r="K5663" t="n">
        <v>-10095356000</v>
      </c>
      <c r="L5663" t="n">
        <v>11545647000</v>
      </c>
      <c r="M5663" t="n">
        <v>11415593000</v>
      </c>
      <c r="N5663" t="n">
        <v>-10175544000</v>
      </c>
      <c r="O5663">
        <f>D5662</f>
      </c>
      <c r="P5663">
        <f>(E5663-F5663+G5663)/O5663*100</f>
      </c>
      <c r="Q5663">
        <f>H5662</f>
      </c>
      <c r="R5663">
        <f>I5662</f>
      </c>
      <c r="S5663">
        <f>H5663-H5662</f>
      </c>
      <c r="T5663">
        <f>I5663-I5662</f>
      </c>
      <c r="U5663">
        <f>(L5663-K5663)/(2*D5663*0.01)</f>
      </c>
      <c r="V5663">
        <f>(L5663+K5663)/(D5663*0.0001)</f>
      </c>
    </row>
    <row r="5664">
      <c r="A5664" t="n">
        <v>2024</v>
      </c>
      <c r="B5664" t="inlineStr">
        <is>
          <t>00152127</t>
        </is>
      </c>
      <c r="C5664" t="inlineStr">
        <is>
          <t>심텍홀딩스</t>
        </is>
      </c>
      <c r="D5664" t="n">
        <v>146996666000</v>
      </c>
      <c r="E5664" t="n">
        <v>14762071000</v>
      </c>
      <c r="F5664" t="n">
        <v>10417361000</v>
      </c>
      <c r="G5664" t="n">
        <v>5819011000</v>
      </c>
      <c r="H5664" t="n">
        <v>3.92</v>
      </c>
      <c r="I5664" t="n">
        <v>3.5</v>
      </c>
      <c r="J5664" t="n">
        <v>8.195</v>
      </c>
      <c r="K5664" t="n">
        <v>-10707517000</v>
      </c>
      <c r="L5664" t="n">
        <v>12190469000</v>
      </c>
      <c r="M5664" t="n">
        <v>12071132000</v>
      </c>
      <c r="N5664" t="n">
        <v>-10807714000</v>
      </c>
      <c r="O5664">
        <f>D5663</f>
      </c>
      <c r="P5664">
        <f>(E5664-F5664+G5664)/O5664*100</f>
      </c>
      <c r="Q5664">
        <f>H5663</f>
      </c>
      <c r="R5664">
        <f>I5663</f>
      </c>
      <c r="S5664">
        <f>H5664-H5663</f>
      </c>
      <c r="T5664">
        <f>I5664-I5663</f>
      </c>
      <c r="U5664">
        <f>(L5664-K5664)/(2*D5664*0.01)</f>
      </c>
      <c r="V5664">
        <f>(L5664+K5664)/(D5664*0.0001)</f>
      </c>
    </row>
    <row r="5665">
      <c r="A5665" t="n">
        <v>2025</v>
      </c>
      <c r="B5665" t="inlineStr">
        <is>
          <t>00152127</t>
        </is>
      </c>
      <c r="C5665" t="inlineStr">
        <is>
          <t>심텍홀딩스</t>
        </is>
      </c>
      <c r="D5665" t="n">
        <v>149110890000</v>
      </c>
      <c r="E5665" t="n">
        <v>17210240000</v>
      </c>
      <c r="F5665" t="n">
        <v>19622291000</v>
      </c>
      <c r="G5665" t="n">
        <v>5610069000</v>
      </c>
      <c r="H5665" t="n">
        <v>4</v>
      </c>
      <c r="I5665" t="n">
        <v>3.15</v>
      </c>
      <c r="J5665" t="n">
        <v>8.199999999999999</v>
      </c>
      <c r="K5665" t="n">
        <v>-10984147000</v>
      </c>
      <c r="L5665" t="n">
        <v>12529771000</v>
      </c>
      <c r="M5665" t="n">
        <v>12501833000</v>
      </c>
      <c r="N5665" t="n">
        <v>-11164223000</v>
      </c>
      <c r="O5665">
        <f>D5664</f>
      </c>
      <c r="P5665">
        <f>(E5665-F5665+G5665)/O5665*100</f>
      </c>
      <c r="Q5665">
        <f>H5664</f>
      </c>
      <c r="R5665">
        <f>I5664</f>
      </c>
      <c r="S5665">
        <f>H5665-H5664</f>
      </c>
      <c r="T5665">
        <f>I5665-I5664</f>
      </c>
      <c r="U5665">
        <f>(L5665-K5665)/(2*D5665*0.01)</f>
      </c>
      <c r="V5665">
        <f>(L5665+K5665)/(D5665*0.0001)</f>
      </c>
    </row>
    <row r="5666">
      <c r="A5666" t="n">
        <v>2014</v>
      </c>
      <c r="B5666" t="inlineStr">
        <is>
          <t>00152260</t>
        </is>
      </c>
      <c r="C5666" t="inlineStr">
        <is>
          <t>카스</t>
        </is>
      </c>
      <c r="D5666" t="n">
        <v>13294534000</v>
      </c>
      <c r="E5666" t="n">
        <v>1412347000</v>
      </c>
      <c r="F5666" t="n">
        <v>678571000</v>
      </c>
      <c r="G5666" t="n">
        <v>342529000</v>
      </c>
      <c r="H5666" t="n">
        <v>3.15</v>
      </c>
      <c r="I5666" t="n">
        <v>5</v>
      </c>
      <c r="K5666" t="n">
        <v>-1011617000</v>
      </c>
      <c r="L5666" t="n">
        <v>1180448000</v>
      </c>
      <c r="M5666" t="n">
        <v>1148345000</v>
      </c>
      <c r="N5666" t="n">
        <v>-1005542000</v>
      </c>
      <c r="U5666">
        <f>(L5666-K5666)/(2*D5666*0.01)</f>
      </c>
      <c r="V5666">
        <f>(L5666+K5666)/(D5666*0.0001)</f>
      </c>
    </row>
    <row r="5667">
      <c r="A5667" t="n">
        <v>2015</v>
      </c>
      <c r="B5667" t="inlineStr">
        <is>
          <t>00152260</t>
        </is>
      </c>
      <c r="C5667" t="inlineStr">
        <is>
          <t>카스</t>
        </is>
      </c>
      <c r="D5667" t="n">
        <v>15856574000</v>
      </c>
      <c r="E5667" t="n">
        <v>2015822000</v>
      </c>
      <c r="F5667" t="n">
        <v>800030000</v>
      </c>
      <c r="G5667" t="n">
        <v>338721000</v>
      </c>
      <c r="H5667" t="n">
        <v>2.88</v>
      </c>
      <c r="I5667" t="n">
        <v>5</v>
      </c>
      <c r="J5667" t="n">
        <v>9.029999999999999</v>
      </c>
      <c r="K5667" t="n">
        <v>-1372454000</v>
      </c>
      <c r="L5667" t="n">
        <v>1621228000</v>
      </c>
      <c r="M5667" t="n">
        <v>1571763000</v>
      </c>
      <c r="N5667" t="n">
        <v>-1360546000</v>
      </c>
      <c r="O5667">
        <f>D5666</f>
      </c>
      <c r="P5667">
        <f>(E5667-F5667+G5667)/O5667*100</f>
      </c>
      <c r="Q5667">
        <f>H5666</f>
      </c>
      <c r="R5667">
        <f>I5666</f>
      </c>
      <c r="S5667">
        <f>H5667-H5666</f>
      </c>
      <c r="T5667">
        <f>I5667-I5666</f>
      </c>
      <c r="U5667">
        <f>(L5667-K5667)/(2*D5667*0.01)</f>
      </c>
      <c r="V5667">
        <f>(L5667+K5667)/(D5667*0.0001)</f>
      </c>
    </row>
    <row r="5668">
      <c r="A5668" t="n">
        <v>2016</v>
      </c>
      <c r="B5668" t="inlineStr">
        <is>
          <t>00152260</t>
        </is>
      </c>
      <c r="C5668" t="inlineStr">
        <is>
          <t>카스</t>
        </is>
      </c>
      <c r="D5668" t="n">
        <v>15385576000</v>
      </c>
      <c r="E5668" t="n">
        <v>1978545000</v>
      </c>
      <c r="F5668" t="n">
        <v>1133574000</v>
      </c>
      <c r="G5668" t="n">
        <v>383371000</v>
      </c>
      <c r="H5668" t="n">
        <v>2.78</v>
      </c>
      <c r="I5668" t="n">
        <v>4.7</v>
      </c>
      <c r="J5668" t="n">
        <v>8.66</v>
      </c>
      <c r="K5668" t="n">
        <v>-1270842000</v>
      </c>
      <c r="L5668" t="n">
        <v>1492708000</v>
      </c>
      <c r="M5668" t="n">
        <v>1451550000</v>
      </c>
      <c r="N5668" t="n">
        <v>-1263016000</v>
      </c>
      <c r="O5668">
        <f>D5667</f>
      </c>
      <c r="P5668">
        <f>(E5668-F5668+G5668)/O5668*100</f>
      </c>
      <c r="Q5668">
        <f>H5667</f>
      </c>
      <c r="R5668">
        <f>I5667</f>
      </c>
      <c r="S5668">
        <f>H5668-H5667</f>
      </c>
      <c r="T5668">
        <f>I5668-I5667</f>
      </c>
      <c r="U5668">
        <f>(L5668-K5668)/(2*D5668*0.01)</f>
      </c>
      <c r="V5668">
        <f>(L5668+K5668)/(D5668*0.0001)</f>
      </c>
    </row>
    <row r="5669">
      <c r="A5669" t="n">
        <v>2017</v>
      </c>
      <c r="B5669" t="inlineStr">
        <is>
          <t>00152260</t>
        </is>
      </c>
      <c r="C5669" t="inlineStr">
        <is>
          <t>카스</t>
        </is>
      </c>
      <c r="D5669" t="n">
        <v>14865608000</v>
      </c>
      <c r="E5669" t="n">
        <v>1702512000</v>
      </c>
      <c r="F5669" t="n">
        <v>1998170000</v>
      </c>
      <c r="G5669" t="n">
        <v>373542000</v>
      </c>
      <c r="H5669" t="n">
        <v>3.24</v>
      </c>
      <c r="I5669" t="n">
        <v>4.8</v>
      </c>
      <c r="J5669" t="n">
        <v>8.56</v>
      </c>
      <c r="K5669" t="n">
        <v>-1191865000</v>
      </c>
      <c r="L5669" t="n">
        <v>1394188000</v>
      </c>
      <c r="M5669" t="n">
        <v>1359779000</v>
      </c>
      <c r="N5669" t="n">
        <v>-1187451000</v>
      </c>
      <c r="O5669">
        <f>D5668</f>
      </c>
      <c r="P5669">
        <f>(E5669-F5669+G5669)/O5669*100</f>
      </c>
      <c r="Q5669">
        <f>H5668</f>
      </c>
      <c r="R5669">
        <f>I5668</f>
      </c>
      <c r="S5669">
        <f>H5669-H5668</f>
      </c>
      <c r="T5669">
        <f>I5669-I5668</f>
      </c>
      <c r="U5669">
        <f>(L5669-K5669)/(2*D5669*0.01)</f>
      </c>
      <c r="V5669">
        <f>(L5669+K5669)/(D5669*0.0001)</f>
      </c>
    </row>
    <row r="5670">
      <c r="A5670" t="n">
        <v>2018</v>
      </c>
      <c r="B5670" t="inlineStr">
        <is>
          <t>00152260</t>
        </is>
      </c>
      <c r="C5670" t="inlineStr">
        <is>
          <t>카스</t>
        </is>
      </c>
      <c r="D5670" t="n">
        <v>18332922000</v>
      </c>
      <c r="E5670" t="n">
        <v>1601070000</v>
      </c>
      <c r="F5670" t="n">
        <v>911442000</v>
      </c>
      <c r="G5670" t="n">
        <v>408102000</v>
      </c>
      <c r="H5670" t="n">
        <v>2.72</v>
      </c>
      <c r="I5670" t="n">
        <v>4.8</v>
      </c>
      <c r="J5670" t="n">
        <v>9.4</v>
      </c>
      <c r="K5670" t="n">
        <v>-1482175000</v>
      </c>
      <c r="L5670" t="n">
        <v>1732173000</v>
      </c>
      <c r="M5670" t="n">
        <v>1680195000</v>
      </c>
      <c r="N5670" t="n">
        <v>-1469740000</v>
      </c>
      <c r="O5670">
        <f>D5669</f>
      </c>
      <c r="P5670">
        <f>(E5670-F5670+G5670)/O5670*100</f>
      </c>
      <c r="Q5670">
        <f>H5669</f>
      </c>
      <c r="R5670">
        <f>I5669</f>
      </c>
      <c r="S5670">
        <f>H5670-H5669</f>
      </c>
      <c r="T5670">
        <f>I5670-I5669</f>
      </c>
      <c r="U5670">
        <f>(L5670-K5670)/(2*D5670*0.01)</f>
      </c>
      <c r="V5670">
        <f>(L5670+K5670)/(D5670*0.0001)</f>
      </c>
    </row>
    <row r="5671">
      <c r="A5671" t="n">
        <v>2019</v>
      </c>
      <c r="B5671" t="inlineStr">
        <is>
          <t>00152260</t>
        </is>
      </c>
      <c r="C5671" t="inlineStr">
        <is>
          <t>카스</t>
        </is>
      </c>
      <c r="D5671" t="n">
        <v>17568654000</v>
      </c>
      <c r="E5671" t="n">
        <v>1912104000</v>
      </c>
      <c r="F5671" t="n">
        <v>1757141000</v>
      </c>
      <c r="G5671" t="n">
        <v>426359000</v>
      </c>
      <c r="H5671" t="n">
        <v>2.06</v>
      </c>
      <c r="I5671" t="n">
        <v>5.02</v>
      </c>
      <c r="J5671" t="n">
        <v>5.75</v>
      </c>
      <c r="K5671" t="n">
        <v>-1002662000</v>
      </c>
      <c r="L5671" t="n">
        <v>1132479000</v>
      </c>
      <c r="M5671" t="n">
        <v>1090492000</v>
      </c>
      <c r="N5671" t="n">
        <v>-987123000</v>
      </c>
      <c r="O5671">
        <f>D5670</f>
      </c>
      <c r="P5671">
        <f>(E5671-F5671+G5671)/O5671*100</f>
      </c>
      <c r="Q5671">
        <f>H5670</f>
      </c>
      <c r="R5671">
        <f>I5670</f>
      </c>
      <c r="S5671">
        <f>H5671-H5670</f>
      </c>
      <c r="T5671">
        <f>I5671-I5670</f>
      </c>
      <c r="U5671">
        <f>(L5671-K5671)/(2*D5671*0.01)</f>
      </c>
      <c r="V5671">
        <f>(L5671+K5671)/(D5671*0.0001)</f>
      </c>
    </row>
    <row r="5672">
      <c r="A5672" t="n">
        <v>2020</v>
      </c>
      <c r="B5672" t="inlineStr">
        <is>
          <t>00152260</t>
        </is>
      </c>
      <c r="C5672" t="inlineStr">
        <is>
          <t>카스</t>
        </is>
      </c>
      <c r="D5672" t="n">
        <v>17066858000</v>
      </c>
      <c r="E5672" t="n">
        <v>428389000</v>
      </c>
      <c r="F5672" t="n">
        <v>338967000</v>
      </c>
      <c r="G5672" t="n">
        <v>84352000</v>
      </c>
      <c r="O5672">
        <f>D5671</f>
      </c>
      <c r="P5672">
        <f>(E5672-F5672+G5672)/O5672*100</f>
      </c>
    </row>
    <row r="5673">
      <c r="A5673" t="n">
        <v>2021</v>
      </c>
      <c r="B5673" t="inlineStr">
        <is>
          <t>00152260</t>
        </is>
      </c>
      <c r="C5673" t="inlineStr">
        <is>
          <t>카스</t>
        </is>
      </c>
      <c r="D5673" t="n">
        <v>16554153000</v>
      </c>
      <c r="E5673" t="n">
        <v>1738557000</v>
      </c>
      <c r="F5673" t="n">
        <v>1639231000</v>
      </c>
      <c r="G5673" t="n">
        <v>337408000</v>
      </c>
      <c r="H5673" t="n">
        <v>3.03</v>
      </c>
      <c r="I5673" t="n">
        <v>4.99</v>
      </c>
      <c r="J5673" t="n">
        <v>5.03</v>
      </c>
      <c r="K5673" t="n">
        <v>-759213000</v>
      </c>
      <c r="L5673" t="n">
        <v>842236000</v>
      </c>
      <c r="M5673" t="n">
        <v>820203000</v>
      </c>
      <c r="N5673" t="n">
        <v>-754735000</v>
      </c>
      <c r="O5673">
        <f>D5672</f>
      </c>
      <c r="P5673">
        <f>(E5673-F5673+G5673)/O5673*100</f>
      </c>
      <c r="U5673">
        <f>(L5673-K5673)/(2*D5673*0.01)</f>
      </c>
      <c r="V5673">
        <f>(L5673+K5673)/(D5673*0.0001)</f>
      </c>
    </row>
    <row r="5674">
      <c r="A5674" t="n">
        <v>2022</v>
      </c>
      <c r="B5674" t="inlineStr">
        <is>
          <t>00152260</t>
        </is>
      </c>
      <c r="C5674" t="inlineStr">
        <is>
          <t>카스</t>
        </is>
      </c>
      <c r="D5674" t="n">
        <v>17174559000</v>
      </c>
      <c r="E5674" t="n">
        <v>1831098000</v>
      </c>
      <c r="F5674" t="n">
        <v>1773558000</v>
      </c>
      <c r="G5674" t="n">
        <v>393756000</v>
      </c>
      <c r="H5674" t="n">
        <v>5.56</v>
      </c>
      <c r="I5674" t="n">
        <v>7</v>
      </c>
      <c r="J5674" t="n">
        <v>4.94</v>
      </c>
      <c r="K5674" t="n">
        <v>-716113000</v>
      </c>
      <c r="L5674" t="n">
        <v>790605000</v>
      </c>
      <c r="M5674" t="n">
        <v>775145000</v>
      </c>
      <c r="N5674" t="n">
        <v>-716000000</v>
      </c>
      <c r="O5674">
        <f>D5673</f>
      </c>
      <c r="P5674">
        <f>(E5674-F5674+G5674)/O5674*100</f>
      </c>
      <c r="Q5674">
        <f>H5673</f>
      </c>
      <c r="R5674">
        <f>I5673</f>
      </c>
      <c r="S5674">
        <f>H5674-H5673</f>
      </c>
      <c r="T5674">
        <f>I5674-I5673</f>
      </c>
      <c r="U5674">
        <f>(L5674-K5674)/(2*D5674*0.01)</f>
      </c>
      <c r="V5674">
        <f>(L5674+K5674)/(D5674*0.0001)</f>
      </c>
    </row>
    <row r="5675">
      <c r="A5675" t="n">
        <v>2023</v>
      </c>
      <c r="B5675" t="inlineStr">
        <is>
          <t>00152260</t>
        </is>
      </c>
      <c r="C5675" t="inlineStr">
        <is>
          <t>카스</t>
        </is>
      </c>
      <c r="D5675" t="n">
        <v>17323741000</v>
      </c>
      <c r="E5675" t="n">
        <v>1645189000</v>
      </c>
      <c r="F5675" t="n">
        <v>1625630000</v>
      </c>
      <c r="G5675" t="n">
        <v>722273000</v>
      </c>
      <c r="H5675" t="n">
        <v>4.53</v>
      </c>
      <c r="I5675" t="n">
        <v>5</v>
      </c>
      <c r="J5675" t="n">
        <v>4.78</v>
      </c>
      <c r="K5675" t="n">
        <v>-684085000</v>
      </c>
      <c r="L5675" t="n">
        <v>753176000</v>
      </c>
      <c r="M5675" t="n">
        <v>744952000</v>
      </c>
      <c r="N5675" t="n">
        <v>-689612000</v>
      </c>
      <c r="O5675">
        <f>D5674</f>
      </c>
      <c r="P5675">
        <f>(E5675-F5675+G5675)/O5675*100</f>
      </c>
      <c r="Q5675">
        <f>H5674</f>
      </c>
      <c r="R5675">
        <f>I5674</f>
      </c>
      <c r="S5675">
        <f>H5675-H5674</f>
      </c>
      <c r="T5675">
        <f>I5675-I5674</f>
      </c>
      <c r="U5675">
        <f>(L5675-K5675)/(2*D5675*0.01)</f>
      </c>
      <c r="V5675">
        <f>(L5675+K5675)/(D5675*0.0001)</f>
      </c>
    </row>
    <row r="5676">
      <c r="A5676" t="n">
        <v>2024</v>
      </c>
      <c r="B5676" t="inlineStr">
        <is>
          <t>00152260</t>
        </is>
      </c>
      <c r="C5676" t="inlineStr">
        <is>
          <t>카스</t>
        </is>
      </c>
      <c r="D5676" t="n">
        <v>17225169000</v>
      </c>
      <c r="E5676" t="n">
        <v>1736106000</v>
      </c>
      <c r="F5676" t="n">
        <v>2887724000</v>
      </c>
      <c r="G5676" t="n">
        <v>590971000</v>
      </c>
      <c r="H5676" t="n">
        <v>4.22</v>
      </c>
      <c r="I5676" t="n">
        <v>5</v>
      </c>
      <c r="J5676" t="n">
        <v>6.4</v>
      </c>
      <c r="K5676" t="n">
        <v>-882095000</v>
      </c>
      <c r="L5676" t="n">
        <v>991170000</v>
      </c>
      <c r="M5676" t="n">
        <v>975564000</v>
      </c>
      <c r="N5676" t="n">
        <v>-885467000</v>
      </c>
      <c r="O5676">
        <f>D5675</f>
      </c>
      <c r="P5676">
        <f>(E5676-F5676+G5676)/O5676*100</f>
      </c>
      <c r="Q5676">
        <f>H5675</f>
      </c>
      <c r="R5676">
        <f>I5675</f>
      </c>
      <c r="S5676">
        <f>H5676-H5675</f>
      </c>
      <c r="T5676">
        <f>I5676-I5675</f>
      </c>
      <c r="U5676">
        <f>(L5676-K5676)/(2*D5676*0.01)</f>
      </c>
      <c r="V5676">
        <f>(L5676+K5676)/(D5676*0.0001)</f>
      </c>
    </row>
    <row r="5677">
      <c r="A5677" t="n">
        <v>2025</v>
      </c>
      <c r="B5677" t="inlineStr">
        <is>
          <t>00152260</t>
        </is>
      </c>
      <c r="C5677" t="inlineStr">
        <is>
          <t>카스</t>
        </is>
      </c>
      <c r="D5677" t="n">
        <v>17476754000</v>
      </c>
      <c r="E5677" t="n">
        <v>1768529000</v>
      </c>
      <c r="F5677" t="n">
        <v>1858298000</v>
      </c>
      <c r="G5677" t="n">
        <v>547589000</v>
      </c>
      <c r="H5677" t="n">
        <v>4.51</v>
      </c>
      <c r="I5677" t="n">
        <v>5</v>
      </c>
      <c r="J5677" t="n">
        <v>6.4</v>
      </c>
      <c r="K5677" t="n">
        <v>-878821000</v>
      </c>
      <c r="L5677" t="n">
        <v>983470000</v>
      </c>
      <c r="M5677" t="n">
        <v>970923000</v>
      </c>
      <c r="N5677" t="n">
        <v>-884552000</v>
      </c>
      <c r="O5677">
        <f>D5676</f>
      </c>
      <c r="P5677">
        <f>(E5677-F5677+G5677)/O5677*100</f>
      </c>
      <c r="Q5677">
        <f>H5676</f>
      </c>
      <c r="R5677">
        <f>I5676</f>
      </c>
      <c r="S5677">
        <f>H5677-H5676</f>
      </c>
      <c r="T5677">
        <f>I5677-I5676</f>
      </c>
      <c r="U5677">
        <f>(L5677-K5677)/(2*D5677*0.01)</f>
      </c>
      <c r="V5677">
        <f>(L5677+K5677)/(D5677*0.0001)</f>
      </c>
    </row>
    <row r="5678">
      <c r="A5678" t="n">
        <v>2014</v>
      </c>
      <c r="B5678" t="inlineStr">
        <is>
          <t>00152385</t>
        </is>
      </c>
      <c r="C5678" t="inlineStr">
        <is>
          <t>에이프로젠</t>
        </is>
      </c>
      <c r="D5678" t="n">
        <v>3095484000</v>
      </c>
      <c r="E5678" t="n">
        <v>610885000</v>
      </c>
      <c r="F5678" t="n">
        <v>648082000</v>
      </c>
      <c r="G5678" t="n">
        <v>129934000</v>
      </c>
      <c r="H5678" t="n">
        <v>2.84</v>
      </c>
      <c r="I5678" t="n">
        <v>3.86</v>
      </c>
      <c r="K5678" t="n">
        <v>-188698000</v>
      </c>
      <c r="L5678" t="n">
        <v>188698000</v>
      </c>
      <c r="M5678" t="n">
        <v>191907000</v>
      </c>
      <c r="N5678" t="n">
        <v>-191907000</v>
      </c>
      <c r="U5678">
        <f>(L5678-K5678)/(2*D5678*0.01)</f>
      </c>
    </row>
    <row r="5679">
      <c r="A5679" t="n">
        <v>2015</v>
      </c>
      <c r="B5679" t="inlineStr">
        <is>
          <t>00152385</t>
        </is>
      </c>
      <c r="C5679" t="inlineStr">
        <is>
          <t>에이프로젠</t>
        </is>
      </c>
      <c r="D5679" t="n">
        <v>2949974000</v>
      </c>
      <c r="E5679" t="n">
        <v>685986000</v>
      </c>
      <c r="F5679" t="n">
        <v>768859000</v>
      </c>
      <c r="G5679" t="n">
        <v>83662000</v>
      </c>
      <c r="H5679" t="n">
        <v>2.51</v>
      </c>
      <c r="I5679" t="n">
        <v>1.1</v>
      </c>
      <c r="K5679" t="n">
        <v>-180765000</v>
      </c>
      <c r="L5679" t="n">
        <v>180765000</v>
      </c>
      <c r="M5679" t="n">
        <v>203994000</v>
      </c>
      <c r="N5679" t="n">
        <v>-183149000</v>
      </c>
      <c r="O5679">
        <f>D5678</f>
      </c>
      <c r="P5679">
        <f>(E5679-F5679+G5679)/O5679*100</f>
      </c>
      <c r="Q5679">
        <f>H5678</f>
      </c>
      <c r="R5679">
        <f>I5678</f>
      </c>
      <c r="S5679">
        <f>H5679-H5678</f>
      </c>
      <c r="T5679">
        <f>I5679-I5678</f>
      </c>
      <c r="U5679">
        <f>(L5679-K5679)/(2*D5679*0.01)</f>
      </c>
    </row>
    <row r="5680">
      <c r="A5680" t="n">
        <v>2016</v>
      </c>
      <c r="B5680" t="inlineStr">
        <is>
          <t>00152385</t>
        </is>
      </c>
      <c r="C5680" t="inlineStr">
        <is>
          <t>에이프로젠</t>
        </is>
      </c>
      <c r="D5680" t="n">
        <v>2679697000</v>
      </c>
      <c r="E5680" t="n">
        <v>536619000</v>
      </c>
      <c r="F5680" t="n">
        <v>862416000</v>
      </c>
      <c r="G5680" t="n">
        <v>87482000</v>
      </c>
      <c r="H5680" t="n">
        <v>2.57</v>
      </c>
      <c r="I5680" t="n">
        <v>3.14</v>
      </c>
      <c r="K5680" t="n">
        <v>-152876690</v>
      </c>
      <c r="L5680" t="n">
        <v>171656590</v>
      </c>
      <c r="M5680" t="n">
        <v>174680550</v>
      </c>
      <c r="N5680" t="n">
        <v>-155676540</v>
      </c>
      <c r="O5680">
        <f>D5679</f>
      </c>
      <c r="P5680">
        <f>(E5680-F5680+G5680)/O5680*100</f>
      </c>
      <c r="Q5680">
        <f>H5679</f>
      </c>
      <c r="R5680">
        <f>I5679</f>
      </c>
      <c r="S5680">
        <f>H5680-H5679</f>
      </c>
      <c r="T5680">
        <f>I5680-I5679</f>
      </c>
      <c r="U5680">
        <f>(L5680-K5680)/(2*D5680*0.01)</f>
      </c>
      <c r="V5680">
        <f>(L5680+K5680)/(D5680*0.0001)</f>
      </c>
    </row>
    <row r="5681">
      <c r="A5681" t="n">
        <v>2017</v>
      </c>
      <c r="B5681" t="inlineStr">
        <is>
          <t>00152385</t>
        </is>
      </c>
      <c r="C5681" t="inlineStr">
        <is>
          <t>에이프로젠</t>
        </is>
      </c>
      <c r="D5681" t="n">
        <v>26821000000</v>
      </c>
      <c r="E5681" t="n">
        <v>1547000000</v>
      </c>
      <c r="F5681" t="n">
        <v>1625000000</v>
      </c>
      <c r="G5681" t="n">
        <v>1206000000</v>
      </c>
      <c r="K5681" t="n">
        <v>-2156000000</v>
      </c>
      <c r="L5681" t="n">
        <v>2417000000</v>
      </c>
      <c r="M5681" t="n">
        <v>1625000000</v>
      </c>
      <c r="N5681" t="n">
        <v>-1547000000</v>
      </c>
      <c r="O5681">
        <f>D5680</f>
      </c>
      <c r="P5681">
        <f>(E5681-F5681+G5681)/O5681*100</f>
      </c>
      <c r="U5681">
        <f>(L5681-K5681)/(2*D5681*0.01)</f>
      </c>
      <c r="V5681">
        <f>(L5681+K5681)/(D5681*0.0001)</f>
      </c>
    </row>
    <row r="5682">
      <c r="A5682" t="n">
        <v>2018</v>
      </c>
      <c r="B5682" t="inlineStr">
        <is>
          <t>00152385</t>
        </is>
      </c>
      <c r="C5682" t="inlineStr">
        <is>
          <t>에이프로젠</t>
        </is>
      </c>
      <c r="D5682" t="n">
        <v>2194657000</v>
      </c>
      <c r="E5682" t="n">
        <v>360149000</v>
      </c>
      <c r="F5682" t="n">
        <v>1639532000</v>
      </c>
      <c r="G5682" t="n">
        <v>67898000</v>
      </c>
      <c r="H5682" t="n">
        <v>2.41</v>
      </c>
      <c r="I5682" t="n">
        <v>3.57</v>
      </c>
      <c r="K5682" t="n">
        <v>-144618000</v>
      </c>
      <c r="L5682" t="n">
        <v>144618000</v>
      </c>
      <c r="M5682" t="n">
        <v>98910000</v>
      </c>
      <c r="N5682" t="n">
        <v>-98910000</v>
      </c>
      <c r="O5682">
        <f>D5681</f>
      </c>
      <c r="P5682">
        <f>(E5682-F5682+G5682)/O5682*100</f>
      </c>
      <c r="U5682">
        <f>(L5682-K5682)/(2*D5682*0.01)</f>
      </c>
    </row>
    <row r="5683">
      <c r="A5683" t="n">
        <v>2019</v>
      </c>
      <c r="B5683" t="inlineStr">
        <is>
          <t>00152385</t>
        </is>
      </c>
      <c r="C5683" t="inlineStr">
        <is>
          <t>에이프로젠</t>
        </is>
      </c>
      <c r="D5683" t="n">
        <v>12085091000</v>
      </c>
      <c r="E5683" t="n">
        <v>1136838000</v>
      </c>
      <c r="F5683" t="n">
        <v>274385000</v>
      </c>
      <c r="G5683" t="n">
        <v>101554000</v>
      </c>
      <c r="H5683" t="n">
        <v>1.825</v>
      </c>
      <c r="I5683" t="n">
        <v>3.455</v>
      </c>
      <c r="K5683" t="n">
        <v>-781151000</v>
      </c>
      <c r="L5683" t="n">
        <v>905301000</v>
      </c>
      <c r="M5683" t="n">
        <v>872421000</v>
      </c>
      <c r="N5683" t="n">
        <v>-691828000</v>
      </c>
      <c r="O5683">
        <f>D5682</f>
      </c>
      <c r="P5683">
        <f>(E5683-F5683+G5683)/O5683*100</f>
      </c>
      <c r="Q5683">
        <f>H5682</f>
      </c>
      <c r="R5683">
        <f>I5682</f>
      </c>
      <c r="S5683">
        <f>H5683-H5682</f>
      </c>
      <c r="T5683">
        <f>I5683-I5682</f>
      </c>
      <c r="U5683">
        <f>(L5683-K5683)/(2*D5683*0.01)</f>
      </c>
      <c r="V5683">
        <f>(L5683+K5683)/(D5683*0.0001)</f>
      </c>
    </row>
    <row r="5684">
      <c r="A5684" t="n">
        <v>2020</v>
      </c>
      <c r="B5684" t="inlineStr">
        <is>
          <t>00152385</t>
        </is>
      </c>
      <c r="C5684" t="inlineStr">
        <is>
          <t>에이프로젠</t>
        </is>
      </c>
      <c r="D5684" t="n">
        <v>12804883514</v>
      </c>
      <c r="E5684" t="n">
        <v>2061956960</v>
      </c>
      <c r="F5684" t="n">
        <v>904626504</v>
      </c>
      <c r="G5684" t="n">
        <v>183108440</v>
      </c>
      <c r="H5684" t="n">
        <v>2.035</v>
      </c>
      <c r="I5684" t="n">
        <v>3.34</v>
      </c>
      <c r="K5684" t="n">
        <v>-655132672</v>
      </c>
      <c r="L5684" t="n">
        <v>748379500</v>
      </c>
      <c r="M5684" t="n">
        <v>724248756</v>
      </c>
      <c r="N5684" t="n">
        <v>-648185168</v>
      </c>
      <c r="O5684">
        <f>D5683</f>
      </c>
      <c r="P5684">
        <f>(E5684-F5684+G5684)/O5684*100</f>
      </c>
      <c r="Q5684">
        <f>H5683</f>
      </c>
      <c r="R5684">
        <f>I5683</f>
      </c>
      <c r="S5684">
        <f>H5684-H5683</f>
      </c>
      <c r="T5684">
        <f>I5684-I5683</f>
      </c>
      <c r="U5684">
        <f>(L5684-K5684)/(2*D5684*0.01)</f>
      </c>
      <c r="V5684">
        <f>(L5684+K5684)/(D5684*0.0001)</f>
      </c>
    </row>
    <row r="5685">
      <c r="A5685" t="n">
        <v>2021</v>
      </c>
      <c r="B5685" t="inlineStr">
        <is>
          <t>00152385</t>
        </is>
      </c>
      <c r="C5685" t="inlineStr">
        <is>
          <t>에이프로젠</t>
        </is>
      </c>
      <c r="D5685" t="n">
        <v>11937067969</v>
      </c>
      <c r="E5685" t="n">
        <v>1932610006</v>
      </c>
      <c r="F5685" t="n">
        <v>1628236569</v>
      </c>
      <c r="G5685" t="n">
        <v>172497183</v>
      </c>
      <c r="H5685" t="n">
        <v>2.52</v>
      </c>
      <c r="I5685" t="n">
        <v>3.93</v>
      </c>
      <c r="K5685" t="n">
        <v>-551332708</v>
      </c>
      <c r="L5685" t="n">
        <v>627542839</v>
      </c>
      <c r="M5685" t="n">
        <v>613174964</v>
      </c>
      <c r="N5685" t="n">
        <v>-550132663</v>
      </c>
      <c r="O5685">
        <f>D5684</f>
      </c>
      <c r="P5685">
        <f>(E5685-F5685+G5685)/O5685*100</f>
      </c>
      <c r="Q5685">
        <f>H5684</f>
      </c>
      <c r="R5685">
        <f>I5684</f>
      </c>
      <c r="S5685">
        <f>H5685-H5684</f>
      </c>
      <c r="T5685">
        <f>I5685-I5684</f>
      </c>
      <c r="U5685">
        <f>(L5685-K5685)/(2*D5685*0.01)</f>
      </c>
      <c r="V5685">
        <f>(L5685+K5685)/(D5685*0.0001)</f>
      </c>
    </row>
    <row r="5686">
      <c r="A5686" t="n">
        <v>2022</v>
      </c>
      <c r="B5686" t="inlineStr">
        <is>
          <t>00152385</t>
        </is>
      </c>
      <c r="C5686" t="inlineStr">
        <is>
          <t>에이프로젠</t>
        </is>
      </c>
      <c r="D5686" t="n">
        <v>17694347340</v>
      </c>
      <c r="E5686" t="n">
        <v>3092272979</v>
      </c>
      <c r="F5686" t="n">
        <v>3294374371</v>
      </c>
      <c r="G5686" t="n">
        <v>269211012</v>
      </c>
      <c r="H5686" t="n">
        <v>5.23</v>
      </c>
      <c r="I5686" t="n">
        <v>4.895</v>
      </c>
      <c r="J5686" t="n">
        <v>7.71</v>
      </c>
      <c r="K5686" t="n">
        <v>-946108903</v>
      </c>
      <c r="L5686" t="n">
        <v>1126665701</v>
      </c>
      <c r="M5686" t="n">
        <v>1126354039</v>
      </c>
      <c r="N5686" t="n">
        <v>-976204054</v>
      </c>
      <c r="O5686">
        <f>D5685</f>
      </c>
      <c r="P5686">
        <f>(E5686-F5686+G5686)/O5686*100</f>
      </c>
      <c r="Q5686">
        <f>H5685</f>
      </c>
      <c r="R5686">
        <f>I5685</f>
      </c>
      <c r="S5686">
        <f>H5686-H5685</f>
      </c>
      <c r="T5686">
        <f>I5686-I5685</f>
      </c>
      <c r="U5686">
        <f>(L5686-K5686)/(2*D5686*0.01)</f>
      </c>
      <c r="V5686">
        <f>(L5686+K5686)/(D5686*0.0001)</f>
      </c>
    </row>
    <row r="5687">
      <c r="A5687" t="n">
        <v>2023</v>
      </c>
      <c r="B5687" t="inlineStr">
        <is>
          <t>00152385</t>
        </is>
      </c>
      <c r="C5687" t="inlineStr">
        <is>
          <t>에이프로젠</t>
        </is>
      </c>
      <c r="D5687" t="n">
        <v>19291928018</v>
      </c>
      <c r="E5687" t="n">
        <v>3692191859</v>
      </c>
      <c r="F5687" t="n">
        <v>2566971569</v>
      </c>
      <c r="G5687" t="n">
        <v>606603160</v>
      </c>
      <c r="H5687" t="n">
        <v>4.12</v>
      </c>
      <c r="I5687" t="n">
        <v>4.905</v>
      </c>
      <c r="J5687" t="n">
        <v>8.32</v>
      </c>
      <c r="K5687" t="n">
        <v>-1044152471</v>
      </c>
      <c r="L5687" t="n">
        <v>1210934964</v>
      </c>
      <c r="M5687" t="n">
        <v>1197396421</v>
      </c>
      <c r="N5687" t="n">
        <v>-1052171395</v>
      </c>
      <c r="O5687">
        <f>D5686</f>
      </c>
      <c r="P5687">
        <f>(E5687-F5687+G5687)/O5687*100</f>
      </c>
      <c r="Q5687">
        <f>H5686</f>
      </c>
      <c r="R5687">
        <f>I5686</f>
      </c>
      <c r="S5687">
        <f>H5687-H5686</f>
      </c>
      <c r="T5687">
        <f>I5687-I5686</f>
      </c>
      <c r="U5687">
        <f>(L5687-K5687)/(2*D5687*0.01)</f>
      </c>
      <c r="V5687">
        <f>(L5687+K5687)/(D5687*0.0001)</f>
      </c>
    </row>
    <row r="5688">
      <c r="A5688" t="n">
        <v>2024</v>
      </c>
      <c r="B5688" t="inlineStr">
        <is>
          <t>00152385</t>
        </is>
      </c>
      <c r="C5688" t="inlineStr">
        <is>
          <t>에이프로젠</t>
        </is>
      </c>
      <c r="D5688" t="n">
        <v>22963964211</v>
      </c>
      <c r="E5688" t="n">
        <v>3722540267</v>
      </c>
      <c r="F5688" t="n">
        <v>2187207024</v>
      </c>
      <c r="G5688" t="n">
        <v>589498637</v>
      </c>
      <c r="H5688" t="n">
        <v>3.58</v>
      </c>
      <c r="I5688" t="n">
        <v>4.91</v>
      </c>
      <c r="J5688" t="n">
        <v>7.825</v>
      </c>
      <c r="K5688" t="n">
        <v>-1506311004</v>
      </c>
      <c r="L5688" t="n">
        <v>1798490375</v>
      </c>
      <c r="M5688" t="n">
        <v>1767252156</v>
      </c>
      <c r="N5688" t="n">
        <v>-1509645564</v>
      </c>
      <c r="O5688">
        <f>D5687</f>
      </c>
      <c r="P5688">
        <f>(E5688-F5688+G5688)/O5688*100</f>
      </c>
      <c r="Q5688">
        <f>H5687</f>
      </c>
      <c r="R5688">
        <f>I5687</f>
      </c>
      <c r="S5688">
        <f>H5688-H5687</f>
      </c>
      <c r="T5688">
        <f>I5688-I5687</f>
      </c>
      <c r="U5688">
        <f>(L5688-K5688)/(2*D5688*0.01)</f>
      </c>
      <c r="V5688">
        <f>(L5688+K5688)/(D5688*0.0001)</f>
      </c>
    </row>
    <row r="5689">
      <c r="A5689" t="n">
        <v>2025</v>
      </c>
      <c r="B5689" t="inlineStr">
        <is>
          <t>00152385</t>
        </is>
      </c>
      <c r="C5689" t="inlineStr">
        <is>
          <t>에이프로젠</t>
        </is>
      </c>
      <c r="D5689" t="n">
        <v>25393723540</v>
      </c>
      <c r="E5689" t="n">
        <v>4486753622</v>
      </c>
      <c r="F5689" t="n">
        <v>3693950846</v>
      </c>
      <c r="G5689" t="n">
        <v>629273603</v>
      </c>
      <c r="H5689" t="n">
        <v>3.845</v>
      </c>
      <c r="I5689" t="n">
        <v>4.57</v>
      </c>
      <c r="J5689" t="n">
        <v>6.52</v>
      </c>
      <c r="K5689" t="n">
        <v>-1369222325</v>
      </c>
      <c r="L5689" t="n">
        <v>1589983022</v>
      </c>
      <c r="M5689" t="n">
        <v>1568998811</v>
      </c>
      <c r="N5689" t="n">
        <v>-1377370533</v>
      </c>
      <c r="O5689">
        <f>D5688</f>
      </c>
      <c r="P5689">
        <f>(E5689-F5689+G5689)/O5689*100</f>
      </c>
      <c r="Q5689">
        <f>H5688</f>
      </c>
      <c r="R5689">
        <f>I5688</f>
      </c>
      <c r="S5689">
        <f>H5689-H5688</f>
      </c>
      <c r="T5689">
        <f>I5689-I5688</f>
      </c>
      <c r="U5689">
        <f>(L5689-K5689)/(2*D5689*0.01)</f>
      </c>
      <c r="V5689">
        <f>(L5689+K5689)/(D5689*0.0001)</f>
      </c>
    </row>
    <row r="5690">
      <c r="A5690" t="n">
        <v>2014</v>
      </c>
      <c r="B5690" t="inlineStr">
        <is>
          <t>00152437</t>
        </is>
      </c>
      <c r="C5690" t="inlineStr">
        <is>
          <t>케이프</t>
        </is>
      </c>
      <c r="D5690" t="n">
        <v>2442110000</v>
      </c>
      <c r="E5690" t="n">
        <v>939149000</v>
      </c>
      <c r="F5690" t="n">
        <v>254317000</v>
      </c>
      <c r="G5690" t="n">
        <v>53631000</v>
      </c>
      <c r="H5690" t="n">
        <v>4.29</v>
      </c>
      <c r="I5690" t="n">
        <v>5.465</v>
      </c>
      <c r="K5690" t="n">
        <v>-39019000</v>
      </c>
      <c r="L5690" t="n">
        <v>43958000</v>
      </c>
      <c r="M5690" t="n">
        <v>-43958000</v>
      </c>
      <c r="N5690" t="n">
        <v>39019000</v>
      </c>
      <c r="U5690">
        <f>(L5690-K5690)/(2*D5690*0.01)</f>
      </c>
      <c r="V5690">
        <f>(L5690+K5690)/(D5690*0.0001)</f>
      </c>
    </row>
    <row r="5691">
      <c r="A5691" t="n">
        <v>2015</v>
      </c>
      <c r="B5691" t="inlineStr">
        <is>
          <t>00152437</t>
        </is>
      </c>
      <c r="C5691" t="inlineStr">
        <is>
          <t>케이프</t>
        </is>
      </c>
      <c r="D5691" t="n">
        <v>2550414000</v>
      </c>
      <c r="E5691" t="n">
        <v>793170000</v>
      </c>
      <c r="F5691" t="n">
        <v>358903000</v>
      </c>
      <c r="G5691" t="n">
        <v>51922000</v>
      </c>
      <c r="H5691" t="n">
        <v>2.28</v>
      </c>
      <c r="I5691" t="n">
        <v>3</v>
      </c>
      <c r="K5691" t="n">
        <v>-53551000</v>
      </c>
      <c r="L5691" t="n">
        <v>53551000</v>
      </c>
      <c r="M5691" t="n">
        <v>53551000</v>
      </c>
      <c r="N5691" t="n">
        <v>-53551000</v>
      </c>
      <c r="O5691">
        <f>D5690</f>
      </c>
      <c r="P5691">
        <f>(E5691-F5691+G5691)/O5691*100</f>
      </c>
      <c r="Q5691">
        <f>H5690</f>
      </c>
      <c r="R5691">
        <f>I5690</f>
      </c>
      <c r="S5691">
        <f>H5691-H5690</f>
      </c>
      <c r="T5691">
        <f>I5691-I5690</f>
      </c>
      <c r="U5691">
        <f>(L5691-K5691)/(2*D5691*0.01)</f>
      </c>
    </row>
    <row r="5692">
      <c r="A5692" t="n">
        <v>2016</v>
      </c>
      <c r="B5692" t="inlineStr">
        <is>
          <t>00152437</t>
        </is>
      </c>
      <c r="C5692" t="inlineStr">
        <is>
          <t>케이프</t>
        </is>
      </c>
      <c r="D5692" t="n">
        <v>3178121000</v>
      </c>
      <c r="E5692" t="n">
        <v>755334000</v>
      </c>
      <c r="F5692" t="n">
        <v>312509000</v>
      </c>
      <c r="G5692" t="n">
        <v>52761000</v>
      </c>
      <c r="O5692">
        <f>D5691</f>
      </c>
      <c r="P5692">
        <f>(E5692-F5692+G5692)/O5692*100</f>
      </c>
    </row>
    <row r="5693">
      <c r="A5693" t="n">
        <v>2017</v>
      </c>
      <c r="B5693" t="inlineStr">
        <is>
          <t>00152437</t>
        </is>
      </c>
      <c r="C5693" t="inlineStr">
        <is>
          <t>케이프</t>
        </is>
      </c>
      <c r="D5693" t="n">
        <v>2786943000</v>
      </c>
      <c r="E5693" t="n">
        <v>814234000</v>
      </c>
      <c r="F5693" t="n">
        <v>1744045000</v>
      </c>
      <c r="G5693" t="n">
        <v>61546000</v>
      </c>
      <c r="O5693">
        <f>D5692</f>
      </c>
      <c r="P5693">
        <f>(E5693-F5693+G5693)/O5693*100</f>
      </c>
    </row>
    <row r="5694">
      <c r="A5694" t="n">
        <v>2018</v>
      </c>
      <c r="B5694" t="inlineStr">
        <is>
          <t>00152437</t>
        </is>
      </c>
      <c r="C5694" t="inlineStr">
        <is>
          <t>케이프</t>
        </is>
      </c>
      <c r="D5694" t="n">
        <v>3183664000</v>
      </c>
      <c r="E5694" t="n">
        <v>702652000</v>
      </c>
      <c r="F5694" t="n">
        <v>497132000</v>
      </c>
      <c r="G5694" t="n">
        <v>64925000</v>
      </c>
      <c r="O5694">
        <f>D5693</f>
      </c>
      <c r="P5694">
        <f>(E5694-F5694+G5694)/O5694*100</f>
      </c>
    </row>
    <row r="5695">
      <c r="A5695" t="n">
        <v>2019</v>
      </c>
      <c r="B5695" t="inlineStr">
        <is>
          <t>00152437</t>
        </is>
      </c>
      <c r="C5695" t="inlineStr">
        <is>
          <t>케이프</t>
        </is>
      </c>
      <c r="D5695" t="n">
        <v>3986155000</v>
      </c>
      <c r="E5695" t="n">
        <v>632604000</v>
      </c>
      <c r="F5695" t="n">
        <v>376093000</v>
      </c>
      <c r="G5695" t="n">
        <v>84252000</v>
      </c>
      <c r="O5695">
        <f>D5694</f>
      </c>
      <c r="P5695">
        <f>(E5695-F5695+G5695)/O5695*100</f>
      </c>
    </row>
    <row r="5696">
      <c r="A5696" t="n">
        <v>2020</v>
      </c>
      <c r="B5696" t="inlineStr">
        <is>
          <t>00152437</t>
        </is>
      </c>
      <c r="C5696" t="inlineStr">
        <is>
          <t>케이프</t>
        </is>
      </c>
      <c r="D5696" t="n">
        <v>4765449000</v>
      </c>
      <c r="E5696" t="n">
        <v>803473000</v>
      </c>
      <c r="F5696" t="n">
        <v>531423000</v>
      </c>
      <c r="G5696" t="n">
        <v>102588000</v>
      </c>
      <c r="O5696">
        <f>D5695</f>
      </c>
      <c r="P5696">
        <f>(E5696-F5696+G5696)/O5696*100</f>
      </c>
    </row>
    <row r="5697">
      <c r="A5697" t="n">
        <v>2022</v>
      </c>
      <c r="B5697" t="inlineStr">
        <is>
          <t>00152437</t>
        </is>
      </c>
      <c r="C5697" t="inlineStr">
        <is>
          <t>케이프</t>
        </is>
      </c>
      <c r="D5697" t="n">
        <v>3933023000</v>
      </c>
      <c r="E5697" t="n">
        <v>747802000</v>
      </c>
      <c r="F5697" t="n">
        <v>340653000</v>
      </c>
      <c r="G5697" t="n">
        <v>109776000</v>
      </c>
      <c r="H5697" t="n">
        <v>5.34</v>
      </c>
      <c r="I5697" t="n">
        <v>5.38</v>
      </c>
      <c r="K5697" t="n">
        <v>-123795000</v>
      </c>
      <c r="L5697" t="n">
        <v>123950000</v>
      </c>
      <c r="M5697" t="n">
        <v>117989000</v>
      </c>
      <c r="N5697" t="n">
        <v>-114100000</v>
      </c>
      <c r="U5697">
        <f>(L5697-K5697)/(2*D5697*0.01)</f>
      </c>
      <c r="V5697">
        <f>(L5697+K5697)/(D5697*0.0001)</f>
      </c>
    </row>
    <row r="5698">
      <c r="A5698" t="n">
        <v>2025</v>
      </c>
      <c r="B5698" t="inlineStr">
        <is>
          <t>00152437</t>
        </is>
      </c>
      <c r="C5698" t="inlineStr">
        <is>
          <t>케이프</t>
        </is>
      </c>
      <c r="D5698" t="n">
        <v>6181313000</v>
      </c>
      <c r="E5698" t="n">
        <v>1167534000</v>
      </c>
      <c r="F5698" t="n">
        <v>585450000</v>
      </c>
      <c r="G5698" t="n">
        <v>169104000</v>
      </c>
      <c r="H5698" t="n">
        <v>3.92</v>
      </c>
      <c r="I5698" t="n">
        <v>5.7</v>
      </c>
      <c r="J5698" t="n">
        <v>3.75</v>
      </c>
      <c r="K5698" t="n">
        <v>-192822</v>
      </c>
      <c r="L5698" t="n">
        <v>207710000</v>
      </c>
      <c r="M5698" t="n">
        <v>202951000</v>
      </c>
      <c r="N5698" t="n">
        <v>-192160000</v>
      </c>
      <c r="U5698">
        <f>(L5698-K5698)/(2*D5698*0.01)</f>
      </c>
      <c r="V5698">
        <f>(L5698+K5698)/(D5698*0.0001)</f>
      </c>
    </row>
    <row r="5699">
      <c r="A5699" t="n">
        <v>2015</v>
      </c>
      <c r="B5699" t="inlineStr">
        <is>
          <t>00152455</t>
        </is>
      </c>
      <c r="C5699" t="inlineStr">
        <is>
          <t>현대케피코</t>
        </is>
      </c>
      <c r="D5699" t="n">
        <v>53802612000</v>
      </c>
      <c r="E5699" t="n">
        <v>8167631000</v>
      </c>
      <c r="F5699" t="n">
        <v>2837928000</v>
      </c>
      <c r="G5699" t="n">
        <v>1367728000</v>
      </c>
      <c r="H5699" t="n">
        <v>2.94</v>
      </c>
      <c r="I5699" t="n">
        <v>4.23</v>
      </c>
      <c r="K5699" t="n">
        <v>-6705770000</v>
      </c>
      <c r="L5699" t="n">
        <v>8147919000</v>
      </c>
      <c r="M5699" t="n">
        <v>8060906000</v>
      </c>
      <c r="N5699" t="n">
        <v>-6764627000</v>
      </c>
      <c r="U5699">
        <f>(L5699-K5699)/(2*D5699*0.01)</f>
      </c>
      <c r="V5699">
        <f>(L5699+K5699)/(D5699*0.0001)</f>
      </c>
    </row>
    <row r="5700">
      <c r="A5700" t="n">
        <v>2016</v>
      </c>
      <c r="B5700" t="inlineStr">
        <is>
          <t>00152455</t>
        </is>
      </c>
      <c r="C5700" t="inlineStr">
        <is>
          <t>현대케피코</t>
        </is>
      </c>
      <c r="D5700" t="n">
        <v>63429079000</v>
      </c>
      <c r="E5700" t="n">
        <v>9462998000</v>
      </c>
      <c r="F5700" t="n">
        <v>1599356000</v>
      </c>
      <c r="G5700" t="n">
        <v>1558495000</v>
      </c>
      <c r="H5700" t="n">
        <v>3.02</v>
      </c>
      <c r="I5700" t="n">
        <v>4.17</v>
      </c>
      <c r="K5700" t="n">
        <v>-8435135000</v>
      </c>
      <c r="L5700" t="n">
        <v>10316943000</v>
      </c>
      <c r="M5700" t="n">
        <v>10212357000</v>
      </c>
      <c r="N5700" t="n">
        <v>-8513100000</v>
      </c>
      <c r="O5700">
        <f>D5699</f>
      </c>
      <c r="P5700">
        <f>(E5700-F5700+G5700)/O5700*100</f>
      </c>
      <c r="Q5700">
        <f>H5699</f>
      </c>
      <c r="R5700">
        <f>I5699</f>
      </c>
      <c r="S5700">
        <f>H5700-H5699</f>
      </c>
      <c r="T5700">
        <f>I5700-I5699</f>
      </c>
      <c r="U5700">
        <f>(L5700-K5700)/(2*D5700*0.01)</f>
      </c>
      <c r="V5700">
        <f>(L5700+K5700)/(D5700*0.0001)</f>
      </c>
    </row>
    <row r="5701">
      <c r="A5701" t="n">
        <v>2017</v>
      </c>
      <c r="B5701" t="inlineStr">
        <is>
          <t>00152455</t>
        </is>
      </c>
      <c r="C5701" t="inlineStr">
        <is>
          <t>현대케피코</t>
        </is>
      </c>
      <c r="D5701" t="n">
        <v>64627568000</v>
      </c>
      <c r="E5701" t="n">
        <v>10062741000</v>
      </c>
      <c r="F5701" t="n">
        <v>3374696000</v>
      </c>
      <c r="G5701" t="n">
        <v>1895437000</v>
      </c>
      <c r="H5701" t="n">
        <v>3.3</v>
      </c>
      <c r="I5701" t="n">
        <v>4.17</v>
      </c>
      <c r="K5701" t="n">
        <v>-8329653000</v>
      </c>
      <c r="L5701" t="n">
        <v>10125363000</v>
      </c>
      <c r="M5701" t="n">
        <v>10053490000</v>
      </c>
      <c r="N5701" t="n">
        <v>-8427992000</v>
      </c>
      <c r="O5701">
        <f>D5700</f>
      </c>
      <c r="P5701">
        <f>(E5701-F5701+G5701)/O5701*100</f>
      </c>
      <c r="Q5701">
        <f>H5700</f>
      </c>
      <c r="R5701">
        <f>I5700</f>
      </c>
      <c r="S5701">
        <f>H5701-H5700</f>
      </c>
      <c r="T5701">
        <f>I5701-I5700</f>
      </c>
      <c r="U5701">
        <f>(L5701-K5701)/(2*D5701*0.01)</f>
      </c>
      <c r="V5701">
        <f>(L5701+K5701)/(D5701*0.0001)</f>
      </c>
    </row>
    <row r="5702">
      <c r="A5702" t="n">
        <v>2018</v>
      </c>
      <c r="B5702" t="inlineStr">
        <is>
          <t>00152455</t>
        </is>
      </c>
      <c r="C5702" t="inlineStr">
        <is>
          <t>현대케피코</t>
        </is>
      </c>
      <c r="D5702" t="n">
        <v>79356693000</v>
      </c>
      <c r="E5702" t="n">
        <v>10097884000</v>
      </c>
      <c r="F5702" t="n">
        <v>4499861000</v>
      </c>
      <c r="G5702" t="n">
        <v>2110868000</v>
      </c>
      <c r="H5702" t="n">
        <v>2.82</v>
      </c>
      <c r="I5702" t="n">
        <v>4.22</v>
      </c>
      <c r="K5702" t="n">
        <v>-10899650000</v>
      </c>
      <c r="L5702" t="n">
        <v>13326505000</v>
      </c>
      <c r="M5702" t="n">
        <v>13204876000</v>
      </c>
      <c r="N5702" t="n">
        <v>-11010421000</v>
      </c>
      <c r="O5702">
        <f>D5701</f>
      </c>
      <c r="P5702">
        <f>(E5702-F5702+G5702)/O5702*100</f>
      </c>
      <c r="Q5702">
        <f>H5701</f>
      </c>
      <c r="R5702">
        <f>I5701</f>
      </c>
      <c r="S5702">
        <f>H5702-H5701</f>
      </c>
      <c r="T5702">
        <f>I5702-I5701</f>
      </c>
      <c r="U5702">
        <f>(L5702-K5702)/(2*D5702*0.01)</f>
      </c>
      <c r="V5702">
        <f>(L5702+K5702)/(D5702*0.0001)</f>
      </c>
    </row>
    <row r="5703">
      <c r="A5703" t="n">
        <v>2019</v>
      </c>
      <c r="B5703" t="inlineStr">
        <is>
          <t>00152455</t>
        </is>
      </c>
      <c r="C5703" t="inlineStr">
        <is>
          <t>현대케피코</t>
        </is>
      </c>
      <c r="D5703" t="n">
        <v>89178998000</v>
      </c>
      <c r="E5703" t="n">
        <v>10887464000</v>
      </c>
      <c r="F5703" t="n">
        <v>4963569000</v>
      </c>
      <c r="G5703" t="n">
        <v>2225453000</v>
      </c>
      <c r="H5703" t="n">
        <v>2.5</v>
      </c>
      <c r="I5703" t="n">
        <v>4.22</v>
      </c>
      <c r="J5703" t="n">
        <v>15.31</v>
      </c>
      <c r="K5703" t="n">
        <v>-12047325000</v>
      </c>
      <c r="L5703" t="n">
        <v>14708851000</v>
      </c>
      <c r="M5703" t="n">
        <v>14524351000</v>
      </c>
      <c r="N5703" t="n">
        <v>-12135295000</v>
      </c>
      <c r="O5703">
        <f>D5702</f>
      </c>
      <c r="P5703">
        <f>(E5703-F5703+G5703)/O5703*100</f>
      </c>
      <c r="Q5703">
        <f>H5702</f>
      </c>
      <c r="R5703">
        <f>I5702</f>
      </c>
      <c r="S5703">
        <f>H5703-H5702</f>
      </c>
      <c r="T5703">
        <f>I5703-I5702</f>
      </c>
      <c r="U5703">
        <f>(L5703-K5703)/(2*D5703*0.01)</f>
      </c>
      <c r="V5703">
        <f>(L5703+K5703)/(D5703*0.0001)</f>
      </c>
    </row>
    <row r="5704">
      <c r="A5704" t="n">
        <v>2020</v>
      </c>
      <c r="B5704" t="inlineStr">
        <is>
          <t>00152455</t>
        </is>
      </c>
      <c r="C5704" t="inlineStr">
        <is>
          <t>현대케피코</t>
        </is>
      </c>
      <c r="D5704" t="n">
        <v>101820083000</v>
      </c>
      <c r="E5704" t="n">
        <v>13342374000</v>
      </c>
      <c r="F5704" t="n">
        <v>5073265000</v>
      </c>
      <c r="G5704" t="n">
        <v>2216215000</v>
      </c>
      <c r="H5704" t="n">
        <v>2.63</v>
      </c>
      <c r="I5704" t="n">
        <v>4.24</v>
      </c>
      <c r="J5704" t="n">
        <v>15.26</v>
      </c>
      <c r="K5704" t="n">
        <v>-13686017000</v>
      </c>
      <c r="L5704" t="n">
        <v>16704788000</v>
      </c>
      <c r="M5704" t="n">
        <v>16518111000</v>
      </c>
      <c r="N5704" t="n">
        <v>-13801540000</v>
      </c>
      <c r="O5704">
        <f>D5703</f>
      </c>
      <c r="P5704">
        <f>(E5704-F5704+G5704)/O5704*100</f>
      </c>
      <c r="Q5704">
        <f>H5703</f>
      </c>
      <c r="R5704">
        <f>I5703</f>
      </c>
      <c r="S5704">
        <f>H5704-H5703</f>
      </c>
      <c r="T5704">
        <f>I5704-I5703</f>
      </c>
      <c r="U5704">
        <f>(L5704-K5704)/(2*D5704*0.01)</f>
      </c>
      <c r="V5704">
        <f>(L5704+K5704)/(D5704*0.0001)</f>
      </c>
    </row>
    <row r="5705">
      <c r="A5705" t="n">
        <v>2021</v>
      </c>
      <c r="B5705" t="inlineStr">
        <is>
          <t>00152455</t>
        </is>
      </c>
      <c r="C5705" t="inlineStr">
        <is>
          <t>현대케피코</t>
        </is>
      </c>
      <c r="D5705" t="n">
        <v>100411935000</v>
      </c>
      <c r="E5705" t="n">
        <v>13650919000</v>
      </c>
      <c r="F5705" t="n">
        <v>11199699000</v>
      </c>
      <c r="G5705" t="n">
        <v>2659010000</v>
      </c>
      <c r="H5705" t="n">
        <v>3.12</v>
      </c>
      <c r="I5705" t="n">
        <v>4.24</v>
      </c>
      <c r="J5705" t="n">
        <v>14.88</v>
      </c>
      <c r="K5705" t="n">
        <v>-15927672000</v>
      </c>
      <c r="L5705" t="n">
        <v>15927672000</v>
      </c>
      <c r="M5705" t="n">
        <v>15833377000</v>
      </c>
      <c r="N5705" t="n">
        <v>-13286021000</v>
      </c>
      <c r="O5705">
        <f>D5704</f>
      </c>
      <c r="P5705">
        <f>(E5705-F5705+G5705)/O5705*100</f>
      </c>
      <c r="Q5705">
        <f>H5704</f>
      </c>
      <c r="R5705">
        <f>I5704</f>
      </c>
      <c r="S5705">
        <f>H5705-H5704</f>
      </c>
      <c r="T5705">
        <f>I5705-I5704</f>
      </c>
      <c r="U5705">
        <f>(L5705-K5705)/(2*D5705*0.01)</f>
      </c>
    </row>
    <row r="5706">
      <c r="A5706" t="n">
        <v>2022</v>
      </c>
      <c r="B5706" t="inlineStr">
        <is>
          <t>00152455</t>
        </is>
      </c>
      <c r="C5706" t="inlineStr">
        <is>
          <t>현대케피코</t>
        </is>
      </c>
      <c r="D5706" t="n">
        <v>82083612000</v>
      </c>
      <c r="E5706" t="n">
        <v>11895349000</v>
      </c>
      <c r="F5706" t="n">
        <v>9066040000</v>
      </c>
      <c r="G5706" t="n">
        <v>3109755000</v>
      </c>
      <c r="H5706" t="n">
        <v>5.4</v>
      </c>
      <c r="I5706" t="n">
        <v>4.24</v>
      </c>
      <c r="J5706" t="n">
        <v>13.49</v>
      </c>
      <c r="K5706" t="n">
        <v>-11414386000</v>
      </c>
      <c r="L5706" t="n">
        <v>11414386000</v>
      </c>
      <c r="M5706" t="n">
        <v>11621820000</v>
      </c>
      <c r="N5706" t="n">
        <v>-9889265000</v>
      </c>
      <c r="O5706">
        <f>D5705</f>
      </c>
      <c r="P5706">
        <f>(E5706-F5706+G5706)/O5706*100</f>
      </c>
      <c r="Q5706">
        <f>H5705</f>
      </c>
      <c r="R5706">
        <f>I5705</f>
      </c>
      <c r="S5706">
        <f>H5706-H5705</f>
      </c>
      <c r="T5706">
        <f>I5706-I5705</f>
      </c>
      <c r="U5706">
        <f>(L5706-K5706)/(2*D5706*0.01)</f>
      </c>
    </row>
    <row r="5707">
      <c r="A5707" t="n">
        <v>2023</v>
      </c>
      <c r="B5707" t="inlineStr">
        <is>
          <t>00152455</t>
        </is>
      </c>
      <c r="C5707" t="inlineStr">
        <is>
          <t>현대케피코</t>
        </is>
      </c>
      <c r="D5707" t="n">
        <v>96688514000</v>
      </c>
      <c r="E5707" t="n">
        <v>10068706000</v>
      </c>
      <c r="F5707" t="n">
        <v>8583176000</v>
      </c>
      <c r="G5707" t="n">
        <v>4393412000</v>
      </c>
      <c r="H5707" t="n">
        <v>4.69</v>
      </c>
      <c r="I5707" t="n">
        <v>4.22</v>
      </c>
      <c r="J5707" t="n">
        <v>13.38</v>
      </c>
      <c r="K5707" t="n">
        <v>-13366369000</v>
      </c>
      <c r="L5707" t="n">
        <v>13366369000</v>
      </c>
      <c r="M5707" t="n">
        <v>13508924000</v>
      </c>
      <c r="N5707" t="n">
        <v>-11489737000</v>
      </c>
      <c r="O5707">
        <f>D5706</f>
      </c>
      <c r="P5707">
        <f>(E5707-F5707+G5707)/O5707*100</f>
      </c>
      <c r="Q5707">
        <f>H5706</f>
      </c>
      <c r="R5707">
        <f>I5706</f>
      </c>
      <c r="S5707">
        <f>H5707-H5706</f>
      </c>
      <c r="T5707">
        <f>I5707-I5706</f>
      </c>
      <c r="U5707">
        <f>(L5707-K5707)/(2*D5707*0.01)</f>
      </c>
    </row>
    <row r="5708">
      <c r="A5708" t="n">
        <v>2024</v>
      </c>
      <c r="B5708" t="inlineStr">
        <is>
          <t>00152455</t>
        </is>
      </c>
      <c r="C5708" t="inlineStr">
        <is>
          <t>현대케피코</t>
        </is>
      </c>
      <c r="D5708" t="n">
        <v>111867816000</v>
      </c>
      <c r="E5708" t="n">
        <v>12866253000</v>
      </c>
      <c r="F5708" t="n">
        <v>7863781000</v>
      </c>
      <c r="G5708" t="n">
        <v>4451198000</v>
      </c>
      <c r="H5708" t="n">
        <v>4.21</v>
      </c>
      <c r="I5708" t="n">
        <v>4.25</v>
      </c>
      <c r="J5708" t="n">
        <v>13.25</v>
      </c>
      <c r="K5708" t="n">
        <v>-15434927000</v>
      </c>
      <c r="L5708" t="n">
        <v>15434927000</v>
      </c>
      <c r="M5708" t="n">
        <v>15523800000</v>
      </c>
      <c r="N5708" t="n">
        <v>-13243631000</v>
      </c>
      <c r="O5708">
        <f>D5707</f>
      </c>
      <c r="P5708">
        <f>(E5708-F5708+G5708)/O5708*100</f>
      </c>
      <c r="Q5708">
        <f>H5707</f>
      </c>
      <c r="R5708">
        <f>I5707</f>
      </c>
      <c r="S5708">
        <f>H5708-H5707</f>
      </c>
      <c r="T5708">
        <f>I5708-I5707</f>
      </c>
      <c r="U5708">
        <f>(L5708-K5708)/(2*D5708*0.01)</f>
      </c>
    </row>
    <row r="5709">
      <c r="A5709" t="n">
        <v>2014</v>
      </c>
      <c r="B5709" t="inlineStr">
        <is>
          <t>00152589</t>
        </is>
      </c>
      <c r="C5709" t="inlineStr">
        <is>
          <t>코리아나</t>
        </is>
      </c>
      <c r="D5709" t="n">
        <v>6719739000</v>
      </c>
      <c r="E5709" t="n">
        <v>857198000</v>
      </c>
      <c r="F5709" t="n">
        <v>808994000</v>
      </c>
      <c r="G5709" t="n">
        <v>179007000</v>
      </c>
      <c r="H5709" t="n">
        <v>2.5</v>
      </c>
      <c r="I5709" t="n">
        <v>5.84</v>
      </c>
      <c r="J5709" t="n">
        <v>5.1</v>
      </c>
      <c r="K5709" t="n">
        <v>-375000000</v>
      </c>
      <c r="L5709" t="n">
        <v>409000000</v>
      </c>
      <c r="M5709" t="n">
        <v>415000000</v>
      </c>
      <c r="N5709" t="n">
        <v>-388000000</v>
      </c>
      <c r="U5709">
        <f>(L5709-K5709)/(2*D5709*0.01)</f>
      </c>
      <c r="V5709">
        <f>(L5709+K5709)/(D5709*0.0001)</f>
      </c>
    </row>
    <row r="5710">
      <c r="A5710" t="n">
        <v>2015</v>
      </c>
      <c r="B5710" t="inlineStr">
        <is>
          <t>00152589</t>
        </is>
      </c>
      <c r="C5710" t="inlineStr">
        <is>
          <t>코리아나</t>
        </is>
      </c>
      <c r="D5710" t="n">
        <v>7843584000</v>
      </c>
      <c r="E5710" t="n">
        <v>1046622000</v>
      </c>
      <c r="F5710" t="n">
        <v>944586000</v>
      </c>
      <c r="G5710" t="n">
        <v>152902000</v>
      </c>
      <c r="H5710" t="n">
        <v>2.4</v>
      </c>
      <c r="I5710" t="n">
        <v>5.35</v>
      </c>
      <c r="J5710" t="n">
        <v>4.4</v>
      </c>
      <c r="K5710" t="n">
        <v>-49500000</v>
      </c>
      <c r="L5710" t="n">
        <v>54900000</v>
      </c>
      <c r="M5710" t="n">
        <v>52900000</v>
      </c>
      <c r="N5710" t="n">
        <v>-48700000</v>
      </c>
      <c r="O5710">
        <f>D5709</f>
      </c>
      <c r="P5710">
        <f>(E5710-F5710+G5710)/O5710*100</f>
      </c>
      <c r="Q5710">
        <f>H5709</f>
      </c>
      <c r="R5710">
        <f>I5709</f>
      </c>
      <c r="S5710">
        <f>H5710-H5709</f>
      </c>
      <c r="T5710">
        <f>I5710-I5709</f>
      </c>
      <c r="U5710">
        <f>(L5710-K5710)/(2*D5710*0.01)</f>
      </c>
      <c r="V5710">
        <f>(L5710+K5710)/(D5710*0.0001)</f>
      </c>
    </row>
    <row r="5711">
      <c r="A5711" t="n">
        <v>2016</v>
      </c>
      <c r="B5711" t="inlineStr">
        <is>
          <t>00152589</t>
        </is>
      </c>
      <c r="C5711" t="inlineStr">
        <is>
          <t>코리아나</t>
        </is>
      </c>
      <c r="D5711" t="n">
        <v>8308109000</v>
      </c>
      <c r="E5711" t="n">
        <v>1117882000</v>
      </c>
      <c r="F5711" t="n">
        <v>1247093000</v>
      </c>
      <c r="G5711" t="n">
        <v>176623000</v>
      </c>
      <c r="H5711" t="n">
        <v>2.4</v>
      </c>
      <c r="I5711" t="n">
        <v>5.04</v>
      </c>
      <c r="J5711" t="n">
        <v>5.61</v>
      </c>
      <c r="K5711" t="n">
        <v>-527000000</v>
      </c>
      <c r="L5711" t="n">
        <v>595000000</v>
      </c>
      <c r="M5711" t="n">
        <v>573000000</v>
      </c>
      <c r="N5711" t="n">
        <v>-519000000</v>
      </c>
      <c r="O5711">
        <f>D5710</f>
      </c>
      <c r="P5711">
        <f>(E5711-F5711+G5711)/O5711*100</f>
      </c>
      <c r="Q5711">
        <f>H5710</f>
      </c>
      <c r="R5711">
        <f>I5710</f>
      </c>
      <c r="S5711">
        <f>H5711-H5710</f>
      </c>
      <c r="T5711">
        <f>I5711-I5710</f>
      </c>
      <c r="U5711">
        <f>(L5711-K5711)/(2*D5711*0.01)</f>
      </c>
      <c r="V5711">
        <f>(L5711+K5711)/(D5711*0.0001)</f>
      </c>
    </row>
    <row r="5712">
      <c r="A5712" t="n">
        <v>2017</v>
      </c>
      <c r="B5712" t="inlineStr">
        <is>
          <t>00152589</t>
        </is>
      </c>
      <c r="C5712" t="inlineStr">
        <is>
          <t>코리아나</t>
        </is>
      </c>
      <c r="D5712" t="n">
        <v>9795089000</v>
      </c>
      <c r="E5712" t="n">
        <v>1124423000</v>
      </c>
      <c r="F5712" t="n">
        <v>701260000</v>
      </c>
      <c r="G5712" t="n">
        <v>186786000</v>
      </c>
      <c r="H5712" t="n">
        <v>2.9</v>
      </c>
      <c r="I5712" t="n">
        <v>6.83</v>
      </c>
      <c r="J5712" t="n">
        <v>6.16</v>
      </c>
      <c r="K5712" t="n">
        <v>-376659000</v>
      </c>
      <c r="L5712" t="n">
        <v>424680000</v>
      </c>
      <c r="M5712" t="n">
        <v>425086000</v>
      </c>
      <c r="N5712" t="n">
        <v>-383955000</v>
      </c>
      <c r="O5712">
        <f>D5711</f>
      </c>
      <c r="P5712">
        <f>(E5712-F5712+G5712)/O5712*100</f>
      </c>
      <c r="Q5712">
        <f>H5711</f>
      </c>
      <c r="R5712">
        <f>I5711</f>
      </c>
      <c r="S5712">
        <f>H5712-H5711</f>
      </c>
      <c r="T5712">
        <f>I5712-I5711</f>
      </c>
      <c r="U5712">
        <f>(L5712-K5712)/(2*D5712*0.01)</f>
      </c>
      <c r="V5712">
        <f>(L5712+K5712)/(D5712*0.0001)</f>
      </c>
    </row>
    <row r="5713">
      <c r="A5713" t="n">
        <v>2018</v>
      </c>
      <c r="B5713" t="inlineStr">
        <is>
          <t>00152589</t>
        </is>
      </c>
      <c r="C5713" t="inlineStr">
        <is>
          <t>코리아나</t>
        </is>
      </c>
      <c r="D5713" t="n">
        <v>10446583000</v>
      </c>
      <c r="E5713" t="n">
        <v>1393101000</v>
      </c>
      <c r="F5713" t="n">
        <v>1199574000</v>
      </c>
      <c r="G5713" t="n">
        <v>165793000</v>
      </c>
      <c r="H5713" t="n">
        <v>2.57</v>
      </c>
      <c r="I5713" t="n">
        <v>6.5</v>
      </c>
      <c r="K5713" t="n">
        <v>-530279000</v>
      </c>
      <c r="L5713" t="n">
        <v>615204000</v>
      </c>
      <c r="M5713" t="n">
        <v>613010000</v>
      </c>
      <c r="N5713" t="n">
        <v>-538367000</v>
      </c>
      <c r="O5713">
        <f>D5712</f>
      </c>
      <c r="P5713">
        <f>(E5713-F5713+G5713)/O5713*100</f>
      </c>
      <c r="Q5713">
        <f>H5712</f>
      </c>
      <c r="R5713">
        <f>I5712</f>
      </c>
      <c r="S5713">
        <f>H5713-H5712</f>
      </c>
      <c r="T5713">
        <f>I5713-I5712</f>
      </c>
      <c r="U5713">
        <f>(L5713-K5713)/(2*D5713*0.01)</f>
      </c>
      <c r="V5713">
        <f>(L5713+K5713)/(D5713*0.0001)</f>
      </c>
    </row>
    <row r="5714">
      <c r="A5714" t="n">
        <v>2019</v>
      </c>
      <c r="B5714" t="inlineStr">
        <is>
          <t>00152589</t>
        </is>
      </c>
      <c r="C5714" t="inlineStr">
        <is>
          <t>코리아나</t>
        </is>
      </c>
      <c r="D5714" t="n">
        <v>11677258000</v>
      </c>
      <c r="E5714" t="n">
        <v>1283450000</v>
      </c>
      <c r="F5714" t="n">
        <v>1113408000</v>
      </c>
      <c r="G5714" t="n">
        <v>162902000</v>
      </c>
      <c r="H5714" t="n">
        <v>2.13</v>
      </c>
      <c r="I5714" t="n">
        <v>8.039999999999999</v>
      </c>
      <c r="J5714" t="n">
        <v>8.640000000000001</v>
      </c>
      <c r="K5714" t="n">
        <v>-607442000</v>
      </c>
      <c r="L5714" t="n">
        <v>706831000</v>
      </c>
      <c r="M5714" t="n">
        <v>695232000</v>
      </c>
      <c r="N5714" t="n">
        <v>-609782000</v>
      </c>
      <c r="O5714">
        <f>D5713</f>
      </c>
      <c r="P5714">
        <f>(E5714-F5714+G5714)/O5714*100</f>
      </c>
      <c r="Q5714">
        <f>H5713</f>
      </c>
      <c r="R5714">
        <f>I5713</f>
      </c>
      <c r="S5714">
        <f>H5714-H5713</f>
      </c>
      <c r="T5714">
        <f>I5714-I5713</f>
      </c>
      <c r="U5714">
        <f>(L5714-K5714)/(2*D5714*0.01)</f>
      </c>
      <c r="V5714">
        <f>(L5714+K5714)/(D5714*0.0001)</f>
      </c>
    </row>
    <row r="5715">
      <c r="A5715" t="n">
        <v>2020</v>
      </c>
      <c r="B5715" t="inlineStr">
        <is>
          <t>00152589</t>
        </is>
      </c>
      <c r="C5715" t="inlineStr">
        <is>
          <t>코리아나</t>
        </is>
      </c>
      <c r="D5715" t="n">
        <v>9757534000</v>
      </c>
      <c r="E5715" t="n">
        <v>1345384000</v>
      </c>
      <c r="F5715" t="n">
        <v>2655642000</v>
      </c>
      <c r="G5715" t="n">
        <v>149836000</v>
      </c>
      <c r="H5715" t="n">
        <v>2.27</v>
      </c>
      <c r="I5715" t="n">
        <v>4.65</v>
      </c>
      <c r="J5715" t="n">
        <v>4</v>
      </c>
      <c r="K5715" t="n">
        <v>-209028000</v>
      </c>
      <c r="L5715" t="n">
        <v>228274000</v>
      </c>
      <c r="M5715" t="n">
        <v>225604000</v>
      </c>
      <c r="N5715" t="n">
        <v>-210612000</v>
      </c>
      <c r="O5715">
        <f>D5714</f>
      </c>
      <c r="P5715">
        <f>(E5715-F5715+G5715)/O5715*100</f>
      </c>
      <c r="Q5715">
        <f>H5714</f>
      </c>
      <c r="R5715">
        <f>I5714</f>
      </c>
      <c r="S5715">
        <f>H5715-H5714</f>
      </c>
      <c r="T5715">
        <f>I5715-I5714</f>
      </c>
      <c r="U5715">
        <f>(L5715-K5715)/(2*D5715*0.01)</f>
      </c>
      <c r="V5715">
        <f>(L5715+K5715)/(D5715*0.0001)</f>
      </c>
    </row>
    <row r="5716">
      <c r="A5716" t="n">
        <v>2022</v>
      </c>
      <c r="B5716" t="inlineStr">
        <is>
          <t>00152589</t>
        </is>
      </c>
      <c r="C5716" t="inlineStr">
        <is>
          <t>코리아나</t>
        </is>
      </c>
      <c r="D5716" t="n">
        <v>9053947000</v>
      </c>
      <c r="E5716" t="n">
        <v>850740000</v>
      </c>
      <c r="F5716" t="n">
        <v>1036917000</v>
      </c>
      <c r="G5716" t="n">
        <v>139397000</v>
      </c>
      <c r="H5716" t="n">
        <v>5.582</v>
      </c>
      <c r="I5716" t="n">
        <v>3</v>
      </c>
      <c r="J5716" t="n">
        <v>3.85</v>
      </c>
      <c r="K5716" t="n">
        <v>-164392000</v>
      </c>
      <c r="L5716" t="n">
        <v>177113000</v>
      </c>
      <c r="M5716" t="n">
        <v>180522000</v>
      </c>
      <c r="N5716" t="n">
        <v>-170414000</v>
      </c>
      <c r="U5716">
        <f>(L5716-K5716)/(2*D5716*0.01)</f>
      </c>
      <c r="V5716">
        <f>(L5716+K5716)/(D5716*0.0001)</f>
      </c>
    </row>
    <row r="5717">
      <c r="A5717" t="n">
        <v>2023</v>
      </c>
      <c r="B5717" t="inlineStr">
        <is>
          <t>00152589</t>
        </is>
      </c>
      <c r="C5717" t="inlineStr">
        <is>
          <t>코리아나</t>
        </is>
      </c>
      <c r="D5717" t="n">
        <v>9630057000</v>
      </c>
      <c r="E5717" t="n">
        <v>753047000</v>
      </c>
      <c r="F5717" t="n">
        <v>376396000</v>
      </c>
      <c r="G5717" t="n">
        <v>235222000</v>
      </c>
      <c r="H5717" t="n">
        <v>5.31</v>
      </c>
      <c r="I5717" t="n">
        <v>2.8</v>
      </c>
      <c r="J5717" t="n">
        <v>7.91</v>
      </c>
      <c r="K5717" t="n">
        <v>-341461000</v>
      </c>
      <c r="L5717" t="n">
        <v>386464000</v>
      </c>
      <c r="M5717" t="n">
        <v>392852000</v>
      </c>
      <c r="N5717" t="n">
        <v>-352802000</v>
      </c>
      <c r="O5717">
        <f>D5716</f>
      </c>
      <c r="P5717">
        <f>(E5717-F5717+G5717)/O5717*100</f>
      </c>
      <c r="Q5717">
        <f>H5716</f>
      </c>
      <c r="R5717">
        <f>I5716</f>
      </c>
      <c r="S5717">
        <f>H5717-H5716</f>
      </c>
      <c r="T5717">
        <f>I5717-I5716</f>
      </c>
      <c r="U5717">
        <f>(L5717-K5717)/(2*D5717*0.01)</f>
      </c>
      <c r="V5717">
        <f>(L5717+K5717)/(D5717*0.0001)</f>
      </c>
    </row>
    <row r="5718">
      <c r="A5718" t="n">
        <v>2024</v>
      </c>
      <c r="B5718" t="inlineStr">
        <is>
          <t>00152589</t>
        </is>
      </c>
      <c r="C5718" t="inlineStr">
        <is>
          <t>코리아나</t>
        </is>
      </c>
      <c r="D5718" t="n">
        <v>10738316000</v>
      </c>
      <c r="E5718" t="n">
        <v>864956000</v>
      </c>
      <c r="F5718" t="n">
        <v>378938000</v>
      </c>
      <c r="G5718" t="n">
        <v>250463000</v>
      </c>
      <c r="H5718" t="n">
        <v>4.355</v>
      </c>
      <c r="I5718" t="n">
        <v>2.8</v>
      </c>
      <c r="J5718" t="n">
        <v>7.55</v>
      </c>
      <c r="K5718" t="n">
        <v>-413856000</v>
      </c>
      <c r="L5718" t="n">
        <v>470503000</v>
      </c>
      <c r="M5718" t="n">
        <v>475377000</v>
      </c>
      <c r="N5718" t="n">
        <v>-425294000</v>
      </c>
      <c r="O5718">
        <f>D5717</f>
      </c>
      <c r="P5718">
        <f>(E5718-F5718+G5718)/O5718*100</f>
      </c>
      <c r="Q5718">
        <f>H5717</f>
      </c>
      <c r="R5718">
        <f>I5717</f>
      </c>
      <c r="S5718">
        <f>H5718-H5717</f>
      </c>
      <c r="T5718">
        <f>I5718-I5717</f>
      </c>
      <c r="U5718">
        <f>(L5718-K5718)/(2*D5718*0.01)</f>
      </c>
      <c r="V5718">
        <f>(L5718+K5718)/(D5718*0.0001)</f>
      </c>
    </row>
    <row r="5719">
      <c r="A5719" t="n">
        <v>2025</v>
      </c>
      <c r="B5719" t="inlineStr">
        <is>
          <t>00152589</t>
        </is>
      </c>
      <c r="C5719" t="inlineStr">
        <is>
          <t>코리아나</t>
        </is>
      </c>
      <c r="D5719" t="n">
        <v>11594121000</v>
      </c>
      <c r="E5719" t="n">
        <v>935646000</v>
      </c>
      <c r="F5719" t="n">
        <v>453699000</v>
      </c>
      <c r="G5719" t="n">
        <v>252789000</v>
      </c>
      <c r="H5719" t="n">
        <v>5.035</v>
      </c>
      <c r="I5719" t="n">
        <v>3.2</v>
      </c>
      <c r="J5719" t="n">
        <v>7.1</v>
      </c>
      <c r="K5719" t="n">
        <v>-438702000</v>
      </c>
      <c r="L5719" t="n">
        <v>497780000</v>
      </c>
      <c r="M5719" t="n">
        <v>502535000</v>
      </c>
      <c r="N5719" t="n">
        <v>-450507000</v>
      </c>
      <c r="O5719">
        <f>D5718</f>
      </c>
      <c r="P5719">
        <f>(E5719-F5719+G5719)/O5719*100</f>
      </c>
      <c r="Q5719">
        <f>H5718</f>
      </c>
      <c r="R5719">
        <f>I5718</f>
      </c>
      <c r="S5719">
        <f>H5719-H5718</f>
      </c>
      <c r="T5719">
        <f>I5719-I5718</f>
      </c>
      <c r="U5719">
        <f>(L5719-K5719)/(2*D5719*0.01)</f>
      </c>
      <c r="V5719">
        <f>(L5719+K5719)/(D5719*0.0001)</f>
      </c>
    </row>
    <row r="5720">
      <c r="A5720" t="n">
        <v>2014</v>
      </c>
      <c r="B5720" t="inlineStr">
        <is>
          <t>00152686</t>
        </is>
      </c>
      <c r="C5720" t="inlineStr">
        <is>
          <t>코리아써키트</t>
        </is>
      </c>
      <c r="D5720" t="n">
        <v>9097926000</v>
      </c>
      <c r="E5720" t="n">
        <v>3015256000</v>
      </c>
      <c r="F5720" t="n">
        <v>1589532000</v>
      </c>
      <c r="G5720" t="n">
        <v>201892000</v>
      </c>
      <c r="H5720" t="n">
        <v>2.7</v>
      </c>
      <c r="I5720" t="n">
        <v>3.5</v>
      </c>
      <c r="K5720" t="n">
        <v>-625505000</v>
      </c>
      <c r="L5720" t="n">
        <v>733653000</v>
      </c>
      <c r="M5720" t="n">
        <v>720201000</v>
      </c>
      <c r="N5720" t="n">
        <v>-626732000</v>
      </c>
      <c r="U5720">
        <f>(L5720-K5720)/(2*D5720*0.01)</f>
      </c>
      <c r="V5720">
        <f>(L5720+K5720)/(D5720*0.0001)</f>
      </c>
    </row>
    <row r="5721">
      <c r="A5721" t="n">
        <v>2015</v>
      </c>
      <c r="B5721" t="inlineStr">
        <is>
          <t>00152686</t>
        </is>
      </c>
      <c r="C5721" t="inlineStr">
        <is>
          <t>코리아써키트</t>
        </is>
      </c>
      <c r="D5721" t="n">
        <v>11552375000</v>
      </c>
      <c r="E5721" t="n">
        <v>2560241000</v>
      </c>
      <c r="F5721" t="n">
        <v>1273394000</v>
      </c>
      <c r="G5721" t="n">
        <v>231880000</v>
      </c>
      <c r="H5721" t="n">
        <v>2.3</v>
      </c>
      <c r="I5721" t="n">
        <v>3.63</v>
      </c>
      <c r="K5721" t="n">
        <v>-838437000</v>
      </c>
      <c r="L5721" t="n">
        <v>985831000</v>
      </c>
      <c r="M5721" t="n">
        <v>996779000</v>
      </c>
      <c r="N5721" t="n">
        <v>-861980000</v>
      </c>
      <c r="O5721">
        <f>D5720</f>
      </c>
      <c r="P5721">
        <f>(E5721-F5721+G5721)/O5721*100</f>
      </c>
      <c r="Q5721">
        <f>H5720</f>
      </c>
      <c r="R5721">
        <f>I5720</f>
      </c>
      <c r="S5721">
        <f>H5721-H5720</f>
      </c>
      <c r="T5721">
        <f>I5721-I5720</f>
      </c>
      <c r="U5721">
        <f>(L5721-K5721)/(2*D5721*0.01)</f>
      </c>
      <c r="V5721">
        <f>(L5721+K5721)/(D5721*0.0001)</f>
      </c>
    </row>
    <row r="5722">
      <c r="A5722" t="n">
        <v>2016</v>
      </c>
      <c r="B5722" t="inlineStr">
        <is>
          <t>00152686</t>
        </is>
      </c>
      <c r="C5722" t="inlineStr">
        <is>
          <t>코리아써키트</t>
        </is>
      </c>
      <c r="D5722" t="n">
        <v>13318699000</v>
      </c>
      <c r="E5722" t="n">
        <v>2792234000</v>
      </c>
      <c r="F5722" t="n">
        <v>1156643000</v>
      </c>
      <c r="G5722" t="n">
        <v>251324000</v>
      </c>
      <c r="H5722" t="n">
        <v>2.5</v>
      </c>
      <c r="I5722" t="n">
        <v>3.29</v>
      </c>
      <c r="K5722" t="n">
        <v>-992289000</v>
      </c>
      <c r="L5722" t="n">
        <v>1170423000</v>
      </c>
      <c r="M5722" t="n">
        <v>1186383000</v>
      </c>
      <c r="N5722" t="n">
        <v>-1022188000</v>
      </c>
      <c r="O5722">
        <f>D5721</f>
      </c>
      <c r="P5722">
        <f>(E5722-F5722+G5722)/O5722*100</f>
      </c>
      <c r="Q5722">
        <f>H5721</f>
      </c>
      <c r="R5722">
        <f>I5721</f>
      </c>
      <c r="S5722">
        <f>H5722-H5721</f>
      </c>
      <c r="T5722">
        <f>I5722-I5721</f>
      </c>
      <c r="U5722">
        <f>(L5722-K5722)/(2*D5722*0.01)</f>
      </c>
      <c r="V5722">
        <f>(L5722+K5722)/(D5722*0.0001)</f>
      </c>
    </row>
    <row r="5723">
      <c r="A5723" t="n">
        <v>2017</v>
      </c>
      <c r="B5723" t="inlineStr">
        <is>
          <t>00152686</t>
        </is>
      </c>
      <c r="C5723" t="inlineStr">
        <is>
          <t>코리아써키트</t>
        </is>
      </c>
      <c r="D5723" t="n">
        <v>14011840000</v>
      </c>
      <c r="E5723" t="n">
        <v>2712711000</v>
      </c>
      <c r="F5723" t="n">
        <v>2546166000</v>
      </c>
      <c r="G5723" t="n">
        <v>314310000</v>
      </c>
      <c r="H5723" t="n">
        <v>2.88</v>
      </c>
      <c r="I5723" t="n">
        <v>3.35</v>
      </c>
      <c r="K5723" t="n">
        <v>-1061656000</v>
      </c>
      <c r="L5723" t="n">
        <v>1246002000</v>
      </c>
      <c r="M5723" t="n">
        <v>1268004000</v>
      </c>
      <c r="N5723" t="n">
        <v>-1097423000</v>
      </c>
      <c r="O5723">
        <f>D5722</f>
      </c>
      <c r="P5723">
        <f>(E5723-F5723+G5723)/O5723*100</f>
      </c>
      <c r="Q5723">
        <f>H5722</f>
      </c>
      <c r="R5723">
        <f>I5722</f>
      </c>
      <c r="S5723">
        <f>H5723-H5722</f>
      </c>
      <c r="T5723">
        <f>I5723-I5722</f>
      </c>
      <c r="U5723">
        <f>(L5723-K5723)/(2*D5723*0.01)</f>
      </c>
      <c r="V5723">
        <f>(L5723+K5723)/(D5723*0.0001)</f>
      </c>
    </row>
    <row r="5724">
      <c r="A5724" t="n">
        <v>2018</v>
      </c>
      <c r="B5724" t="inlineStr">
        <is>
          <t>00152686</t>
        </is>
      </c>
      <c r="C5724" t="inlineStr">
        <is>
          <t>코리아써키트</t>
        </is>
      </c>
      <c r="D5724" t="n">
        <v>14694347000</v>
      </c>
      <c r="E5724" t="n">
        <v>3171753000</v>
      </c>
      <c r="F5724" t="n">
        <v>3389863000</v>
      </c>
      <c r="G5724" t="n">
        <v>379723000</v>
      </c>
      <c r="H5724" t="n">
        <v>2.31</v>
      </c>
      <c r="I5724" t="n">
        <v>3.21</v>
      </c>
      <c r="K5724" t="n">
        <v>-865886000</v>
      </c>
      <c r="L5724" t="n">
        <v>982933000</v>
      </c>
      <c r="M5724" t="n">
        <v>990212000</v>
      </c>
      <c r="N5724" t="n">
        <v>-888100000</v>
      </c>
      <c r="O5724">
        <f>D5723</f>
      </c>
      <c r="P5724">
        <f>(E5724-F5724+G5724)/O5724*100</f>
      </c>
      <c r="Q5724">
        <f>H5723</f>
      </c>
      <c r="R5724">
        <f>I5723</f>
      </c>
      <c r="S5724">
        <f>H5724-H5723</f>
      </c>
      <c r="T5724">
        <f>I5724-I5723</f>
      </c>
      <c r="U5724">
        <f>(L5724-K5724)/(2*D5724*0.01)</f>
      </c>
      <c r="V5724">
        <f>(L5724+K5724)/(D5724*0.0001)</f>
      </c>
    </row>
    <row r="5725">
      <c r="A5725" t="n">
        <v>2019</v>
      </c>
      <c r="B5725" t="inlineStr">
        <is>
          <t>00152686</t>
        </is>
      </c>
      <c r="C5725" t="inlineStr">
        <is>
          <t>코리아써키트</t>
        </is>
      </c>
      <c r="D5725" t="n">
        <v>15373543000</v>
      </c>
      <c r="E5725" t="n">
        <v>2931043000</v>
      </c>
      <c r="F5725" t="n">
        <v>2560586000</v>
      </c>
      <c r="G5725" t="n">
        <v>313358000</v>
      </c>
      <c r="H5725" t="n">
        <v>2.015</v>
      </c>
      <c r="I5725" t="n">
        <v>4.275</v>
      </c>
      <c r="K5725" t="n">
        <v>-963142000</v>
      </c>
      <c r="L5725" t="n">
        <v>1099641000</v>
      </c>
      <c r="M5725" t="n">
        <v>1101696000</v>
      </c>
      <c r="N5725" t="n">
        <v>-983218000</v>
      </c>
      <c r="O5725">
        <f>D5724</f>
      </c>
      <c r="P5725">
        <f>(E5725-F5725+G5725)/O5725*100</f>
      </c>
      <c r="Q5725">
        <f>H5724</f>
      </c>
      <c r="R5725">
        <f>I5724</f>
      </c>
      <c r="S5725">
        <f>H5725-H5724</f>
      </c>
      <c r="T5725">
        <f>I5725-I5724</f>
      </c>
      <c r="U5725">
        <f>(L5725-K5725)/(2*D5725*0.01)</f>
      </c>
      <c r="V5725">
        <f>(L5725+K5725)/(D5725*0.0001)</f>
      </c>
    </row>
    <row r="5726">
      <c r="A5726" t="n">
        <v>2020</v>
      </c>
      <c r="B5726" t="inlineStr">
        <is>
          <t>00152686</t>
        </is>
      </c>
      <c r="C5726" t="inlineStr">
        <is>
          <t>코리아써키트</t>
        </is>
      </c>
      <c r="D5726" t="n">
        <v>40641833000</v>
      </c>
      <c r="E5726" t="n">
        <v>4562001000</v>
      </c>
      <c r="F5726" t="n">
        <v>2255045000</v>
      </c>
      <c r="G5726" t="n">
        <v>442632000</v>
      </c>
      <c r="H5726" t="n">
        <v>2.04</v>
      </c>
      <c r="I5726" t="n">
        <v>4.68</v>
      </c>
      <c r="K5726" t="n">
        <v>-963142000</v>
      </c>
      <c r="L5726" t="n">
        <v>1099641000</v>
      </c>
      <c r="M5726" t="n">
        <v>1101696000</v>
      </c>
      <c r="N5726" t="n">
        <v>-983218000</v>
      </c>
      <c r="O5726">
        <f>D5725</f>
      </c>
      <c r="P5726">
        <f>(E5726-F5726+G5726)/O5726*100</f>
      </c>
      <c r="Q5726">
        <f>H5725</f>
      </c>
      <c r="R5726">
        <f>I5725</f>
      </c>
      <c r="S5726">
        <f>H5726-H5725</f>
      </c>
      <c r="T5726">
        <f>I5726-I5725</f>
      </c>
      <c r="U5726">
        <f>(L5726-K5726)/(2*D5726*0.01)</f>
      </c>
      <c r="V5726">
        <f>(L5726+K5726)/(D5726*0.0001)</f>
      </c>
    </row>
    <row r="5727">
      <c r="A5727" t="n">
        <v>2021</v>
      </c>
      <c r="B5727" t="inlineStr">
        <is>
          <t>00152686</t>
        </is>
      </c>
      <c r="C5727" t="inlineStr">
        <is>
          <t>코리아써키트</t>
        </is>
      </c>
      <c r="D5727" t="n">
        <v>40357207000</v>
      </c>
      <c r="E5727" t="n">
        <v>7661980000</v>
      </c>
      <c r="F5727" t="n">
        <v>5199390000</v>
      </c>
      <c r="G5727" t="n">
        <v>759014000</v>
      </c>
      <c r="H5727" t="n">
        <v>2.47</v>
      </c>
      <c r="I5727" t="n">
        <v>4.71</v>
      </c>
      <c r="K5727" t="n">
        <v>-3862348000</v>
      </c>
      <c r="L5727" t="n">
        <v>4457408000</v>
      </c>
      <c r="M5727" t="n">
        <v>4498503000</v>
      </c>
      <c r="N5727" t="n">
        <v>-3967277000</v>
      </c>
      <c r="O5727">
        <f>D5726</f>
      </c>
      <c r="P5727">
        <f>(E5727-F5727+G5727)/O5727*100</f>
      </c>
      <c r="Q5727">
        <f>H5726</f>
      </c>
      <c r="R5727">
        <f>I5726</f>
      </c>
      <c r="S5727">
        <f>H5727-H5726</f>
      </c>
      <c r="T5727">
        <f>I5727-I5726</f>
      </c>
      <c r="U5727">
        <f>(L5727-K5727)/(2*D5727*0.01)</f>
      </c>
      <c r="V5727">
        <f>(L5727+K5727)/(D5727*0.0001)</f>
      </c>
    </row>
    <row r="5728">
      <c r="A5728" t="n">
        <v>2022</v>
      </c>
      <c r="B5728" t="inlineStr">
        <is>
          <t>00152686</t>
        </is>
      </c>
      <c r="C5728" t="inlineStr">
        <is>
          <t>코리아써키트</t>
        </is>
      </c>
      <c r="D5728" t="n">
        <v>38684923000</v>
      </c>
      <c r="E5728" t="n">
        <v>8072443000</v>
      </c>
      <c r="F5728" t="n">
        <v>5685943000</v>
      </c>
      <c r="G5728" t="n">
        <v>970801000</v>
      </c>
      <c r="H5728" t="n">
        <v>5.17</v>
      </c>
      <c r="I5728" t="n">
        <v>4.74</v>
      </c>
      <c r="K5728" t="n">
        <v>-2858707000</v>
      </c>
      <c r="L5728" t="n">
        <v>2558286000</v>
      </c>
      <c r="M5728" t="n">
        <v>3330382000</v>
      </c>
      <c r="N5728" t="n">
        <v>-2345578000</v>
      </c>
      <c r="O5728">
        <f>D5727</f>
      </c>
      <c r="P5728">
        <f>(E5728-F5728+G5728)/O5728*100</f>
      </c>
      <c r="Q5728">
        <f>H5727</f>
      </c>
      <c r="R5728">
        <f>I5727</f>
      </c>
      <c r="S5728">
        <f>H5728-H5727</f>
      </c>
      <c r="T5728">
        <f>I5728-I5727</f>
      </c>
      <c r="U5728">
        <f>(L5728-K5728)/(2*D5728*0.01)</f>
      </c>
    </row>
    <row r="5729">
      <c r="A5729" t="n">
        <v>2023</v>
      </c>
      <c r="B5729" t="inlineStr">
        <is>
          <t>00152686</t>
        </is>
      </c>
      <c r="C5729" t="inlineStr">
        <is>
          <t>코리아써키트</t>
        </is>
      </c>
      <c r="D5729" t="n">
        <v>44460572000</v>
      </c>
      <c r="E5729" t="n">
        <v>7159492000</v>
      </c>
      <c r="F5729" t="n">
        <v>6188185000</v>
      </c>
      <c r="G5729" t="n">
        <v>1789334000</v>
      </c>
      <c r="H5729" t="n">
        <v>4.48</v>
      </c>
      <c r="I5729" t="n">
        <v>5.08</v>
      </c>
      <c r="K5729" t="n">
        <v>-2251675000</v>
      </c>
      <c r="L5729" t="n">
        <v>2669670000</v>
      </c>
      <c r="M5729" t="n">
        <v>2624580000</v>
      </c>
      <c r="N5729" t="n">
        <v>-6162258000</v>
      </c>
      <c r="O5729">
        <f>D5728</f>
      </c>
      <c r="P5729">
        <f>(E5729-F5729+G5729)/O5729*100</f>
      </c>
      <c r="Q5729">
        <f>H5728</f>
      </c>
      <c r="R5729">
        <f>I5728</f>
      </c>
      <c r="S5729">
        <f>H5729-H5728</f>
      </c>
      <c r="T5729">
        <f>I5729-I5728</f>
      </c>
      <c r="U5729">
        <f>(L5729-K5729)/(2*D5729*0.01)</f>
      </c>
      <c r="V5729">
        <f>(L5729+K5729)/(D5729*0.0001)</f>
      </c>
    </row>
    <row r="5730">
      <c r="A5730" t="n">
        <v>2024</v>
      </c>
      <c r="B5730" t="inlineStr">
        <is>
          <t>00152686</t>
        </is>
      </c>
      <c r="C5730" t="inlineStr">
        <is>
          <t>코리아써키트</t>
        </is>
      </c>
      <c r="D5730" t="n">
        <v>49058221000</v>
      </c>
      <c r="E5730" t="n">
        <v>7625330000</v>
      </c>
      <c r="F5730" t="n">
        <v>8139921000</v>
      </c>
      <c r="G5730" t="n">
        <v>1673202000</v>
      </c>
      <c r="H5730" t="n">
        <v>3.61</v>
      </c>
      <c r="I5730" t="n">
        <v>5.05</v>
      </c>
      <c r="K5730" t="n">
        <v>-2670050000</v>
      </c>
      <c r="L5730" t="n">
        <v>3017884000</v>
      </c>
      <c r="M5730" t="n">
        <v>2959475000</v>
      </c>
      <c r="N5730" t="n">
        <v>-2758599000</v>
      </c>
      <c r="O5730">
        <f>D5729</f>
      </c>
      <c r="P5730">
        <f>(E5730-F5730+G5730)/O5730*100</f>
      </c>
      <c r="Q5730">
        <f>H5729</f>
      </c>
      <c r="R5730">
        <f>I5729</f>
      </c>
      <c r="S5730">
        <f>H5730-H5729</f>
      </c>
      <c r="T5730">
        <f>I5730-I5729</f>
      </c>
      <c r="U5730">
        <f>(L5730-K5730)/(2*D5730*0.01)</f>
      </c>
      <c r="V5730">
        <f>(L5730+K5730)/(D5730*0.0001)</f>
      </c>
    </row>
    <row r="5731">
      <c r="A5731" t="n">
        <v>2025</v>
      </c>
      <c r="B5731" t="inlineStr">
        <is>
          <t>00152686</t>
        </is>
      </c>
      <c r="C5731" t="inlineStr">
        <is>
          <t>코리아써키트</t>
        </is>
      </c>
      <c r="D5731" t="n">
        <v>51226109000</v>
      </c>
      <c r="E5731" t="n">
        <v>7992703000</v>
      </c>
      <c r="F5731" t="n">
        <v>9740429000</v>
      </c>
      <c r="G5731" t="n">
        <v>1555299000</v>
      </c>
      <c r="H5731" t="n">
        <v>3.79</v>
      </c>
      <c r="I5731" t="n">
        <v>5.11</v>
      </c>
      <c r="K5731" t="n">
        <v>-2670050000</v>
      </c>
      <c r="L5731" t="n">
        <v>3017884000</v>
      </c>
      <c r="M5731" t="n">
        <v>2959475000</v>
      </c>
      <c r="N5731" t="n">
        <v>-2758599000</v>
      </c>
      <c r="O5731">
        <f>D5730</f>
      </c>
      <c r="P5731">
        <f>(E5731-F5731+G5731)/O5731*100</f>
      </c>
      <c r="Q5731">
        <f>H5730</f>
      </c>
      <c r="R5731">
        <f>I5730</f>
      </c>
      <c r="S5731">
        <f>H5731-H5730</f>
      </c>
      <c r="T5731">
        <f>I5731-I5730</f>
      </c>
      <c r="U5731">
        <f>(L5731-K5731)/(2*D5731*0.01)</f>
      </c>
      <c r="V5731">
        <f>(L5731+K5731)/(D5731*0.0001)</f>
      </c>
    </row>
    <row r="5732">
      <c r="A5732" t="n">
        <v>2014</v>
      </c>
      <c r="B5732" t="inlineStr">
        <is>
          <t>00152729</t>
        </is>
      </c>
      <c r="C5732" t="inlineStr">
        <is>
          <t>광전자</t>
        </is>
      </c>
      <c r="D5732" t="n">
        <v>14855807000</v>
      </c>
      <c r="E5732" t="n">
        <v>252314000</v>
      </c>
      <c r="F5732" t="n">
        <v>294585000</v>
      </c>
      <c r="G5732" t="n">
        <v>64123000</v>
      </c>
      <c r="H5732" t="n">
        <v>2.49</v>
      </c>
      <c r="I5732" t="n">
        <v>4.3</v>
      </c>
      <c r="K5732" t="n">
        <v>-566219000</v>
      </c>
      <c r="L5732" t="n">
        <v>787651000</v>
      </c>
      <c r="M5732" t="n">
        <v>781959000</v>
      </c>
      <c r="N5732" t="n">
        <v>-573364000</v>
      </c>
      <c r="U5732">
        <f>(L5732-K5732)/(2*D5732*0.01)</f>
      </c>
      <c r="V5732">
        <f>(L5732+K5732)/(D5732*0.0001)</f>
      </c>
    </row>
    <row r="5733">
      <c r="A5733" t="n">
        <v>2015</v>
      </c>
      <c r="B5733" t="inlineStr">
        <is>
          <t>00152729</t>
        </is>
      </c>
      <c r="C5733" t="inlineStr">
        <is>
          <t>광전자</t>
        </is>
      </c>
      <c r="D5733" t="n">
        <v>16204138000</v>
      </c>
      <c r="E5733" t="n">
        <v>2536076000</v>
      </c>
      <c r="F5733" t="n">
        <v>2326557000</v>
      </c>
      <c r="G5733" t="n">
        <v>330725000</v>
      </c>
      <c r="H5733" t="n">
        <v>2.29</v>
      </c>
      <c r="I5733" t="n">
        <v>4.06</v>
      </c>
      <c r="K5733" t="n">
        <v>-333072000</v>
      </c>
      <c r="L5733" t="n">
        <v>1213245000</v>
      </c>
      <c r="M5733" t="n">
        <v>1205031000</v>
      </c>
      <c r="N5733" t="n">
        <v>-339802000</v>
      </c>
      <c r="O5733">
        <f>D5732</f>
      </c>
      <c r="P5733">
        <f>(E5733-F5733+G5733)/O5733*100</f>
      </c>
      <c r="Q5733">
        <f>H5732</f>
      </c>
      <c r="R5733">
        <f>I5732</f>
      </c>
      <c r="S5733">
        <f>H5733-H5732</f>
      </c>
      <c r="T5733">
        <f>I5733-I5732</f>
      </c>
      <c r="U5733">
        <f>(L5733-K5733)/(2*D5733*0.01)</f>
      </c>
    </row>
    <row r="5734">
      <c r="A5734" t="n">
        <v>2016</v>
      </c>
      <c r="B5734" t="inlineStr">
        <is>
          <t>00152729</t>
        </is>
      </c>
      <c r="C5734" t="inlineStr">
        <is>
          <t>광전자</t>
        </is>
      </c>
      <c r="D5734" t="n">
        <v>18555807000</v>
      </c>
      <c r="E5734" t="n">
        <v>2450342000</v>
      </c>
      <c r="F5734" t="n">
        <v>1491153000</v>
      </c>
      <c r="G5734" t="n">
        <v>339128000</v>
      </c>
      <c r="H5734" t="n">
        <v>2.29</v>
      </c>
      <c r="I5734" t="n">
        <v>4.04</v>
      </c>
      <c r="K5734" t="n">
        <v>-649147000</v>
      </c>
      <c r="L5734" t="n">
        <v>1095761000</v>
      </c>
      <c r="M5734" t="n">
        <v>1086459000</v>
      </c>
      <c r="N5734" t="n">
        <v>-656715000</v>
      </c>
      <c r="O5734">
        <f>D5733</f>
      </c>
      <c r="P5734">
        <f>(E5734-F5734+G5734)/O5734*100</f>
      </c>
      <c r="Q5734">
        <f>H5733</f>
      </c>
      <c r="R5734">
        <f>I5733</f>
      </c>
      <c r="S5734">
        <f>H5734-H5733</f>
      </c>
      <c r="T5734">
        <f>I5734-I5733</f>
      </c>
      <c r="U5734">
        <f>(L5734-K5734)/(2*D5734*0.01)</f>
      </c>
      <c r="V5734">
        <f>(L5734+K5734)/(D5734*0.0001)</f>
      </c>
    </row>
    <row r="5735">
      <c r="A5735" t="n">
        <v>2017</v>
      </c>
      <c r="B5735" t="inlineStr">
        <is>
          <t>00152729</t>
        </is>
      </c>
      <c r="C5735" t="inlineStr">
        <is>
          <t>광전자</t>
        </is>
      </c>
      <c r="D5735" t="n">
        <v>20280777000</v>
      </c>
      <c r="E5735" t="n">
        <v>2452134000</v>
      </c>
      <c r="F5735" t="n">
        <v>1159119000</v>
      </c>
      <c r="G5735" t="n">
        <v>383788000</v>
      </c>
      <c r="H5735" t="n">
        <v>2.78</v>
      </c>
      <c r="I5735" t="n">
        <v>3.6</v>
      </c>
      <c r="K5735" t="n">
        <v>-826913000</v>
      </c>
      <c r="L5735" t="n">
        <v>1059282000</v>
      </c>
      <c r="M5735" t="n">
        <v>1042875000</v>
      </c>
      <c r="N5735" t="n">
        <v>-829516000</v>
      </c>
      <c r="O5735">
        <f>D5734</f>
      </c>
      <c r="P5735">
        <f>(E5735-F5735+G5735)/O5735*100</f>
      </c>
      <c r="Q5735">
        <f>H5734</f>
      </c>
      <c r="R5735">
        <f>I5734</f>
      </c>
      <c r="S5735">
        <f>H5735-H5734</f>
      </c>
      <c r="T5735">
        <f>I5735-I5734</f>
      </c>
      <c r="U5735">
        <f>(L5735-K5735)/(2*D5735*0.01)</f>
      </c>
      <c r="V5735">
        <f>(L5735+K5735)/(D5735*0.0001)</f>
      </c>
    </row>
    <row r="5736">
      <c r="A5736" t="n">
        <v>2018</v>
      </c>
      <c r="B5736" t="inlineStr">
        <is>
          <t>00152729</t>
        </is>
      </c>
      <c r="C5736" t="inlineStr">
        <is>
          <t>광전자</t>
        </is>
      </c>
      <c r="D5736" t="n">
        <v>18453709000</v>
      </c>
      <c r="E5736" t="n">
        <v>3326148000</v>
      </c>
      <c r="F5736" t="n">
        <v>1694993000</v>
      </c>
      <c r="G5736" t="n">
        <v>514907000</v>
      </c>
      <c r="O5736">
        <f>D5735</f>
      </c>
      <c r="P5736">
        <f>(E5736-F5736+G5736)/O5736*100</f>
      </c>
    </row>
    <row r="5737">
      <c r="A5737" t="n">
        <v>2019</v>
      </c>
      <c r="B5737" t="inlineStr">
        <is>
          <t>00152729</t>
        </is>
      </c>
      <c r="C5737" t="inlineStr">
        <is>
          <t>광전자</t>
        </is>
      </c>
      <c r="D5737" t="n">
        <v>32970000000</v>
      </c>
      <c r="E5737" t="n">
        <v>2640000000</v>
      </c>
      <c r="F5737" t="n">
        <v>2510000000</v>
      </c>
      <c r="G5737" t="n">
        <v>1480000000</v>
      </c>
      <c r="O5737">
        <f>D5736</f>
      </c>
      <c r="P5737">
        <f>(E5737-F5737+G5737)/O5737*100</f>
      </c>
    </row>
    <row r="5738">
      <c r="A5738" t="n">
        <v>2014</v>
      </c>
      <c r="B5738" t="inlineStr">
        <is>
          <t>00152783</t>
        </is>
      </c>
      <c r="C5738" t="inlineStr">
        <is>
          <t>코메론</t>
        </is>
      </c>
      <c r="D5738" t="n">
        <v>4114272000</v>
      </c>
      <c r="E5738" t="n">
        <v>573482000</v>
      </c>
      <c r="F5738" t="n">
        <v>355035000</v>
      </c>
      <c r="G5738" t="n">
        <v>134742000</v>
      </c>
      <c r="H5738" t="n">
        <v>2.91</v>
      </c>
      <c r="I5738" t="n">
        <v>3</v>
      </c>
      <c r="K5738" t="n">
        <v>-65828000</v>
      </c>
      <c r="L5738" t="n">
        <v>78171000</v>
      </c>
      <c r="M5738" t="n">
        <v>78171000</v>
      </c>
      <c r="N5738" t="n">
        <v>-69943000</v>
      </c>
      <c r="U5738">
        <f>(L5738-K5738)/(2*D5738*0.01)</f>
      </c>
      <c r="V5738">
        <f>(L5738+K5738)/(D5738*0.0001)</f>
      </c>
    </row>
    <row r="5739">
      <c r="A5739" t="n">
        <v>2015</v>
      </c>
      <c r="B5739" t="inlineStr">
        <is>
          <t>00152783</t>
        </is>
      </c>
      <c r="C5739" t="inlineStr">
        <is>
          <t>코메론</t>
        </is>
      </c>
      <c r="D5739" t="n">
        <v>4535213000</v>
      </c>
      <c r="E5739" t="n">
        <v>571147000</v>
      </c>
      <c r="F5739" t="n">
        <v>432792000</v>
      </c>
      <c r="G5739" t="n">
        <v>117995000</v>
      </c>
      <c r="H5739" t="n">
        <v>2.7</v>
      </c>
      <c r="I5739" t="n">
        <v>2</v>
      </c>
      <c r="K5739" t="n">
        <v>-88043000</v>
      </c>
      <c r="L5739" t="n">
        <v>88043000</v>
      </c>
      <c r="M5739" t="n">
        <v>87878000</v>
      </c>
      <c r="N5739" t="n">
        <v>-77953000</v>
      </c>
      <c r="O5739">
        <f>D5738</f>
      </c>
      <c r="P5739">
        <f>(E5739-F5739+G5739)/O5739*100</f>
      </c>
      <c r="Q5739">
        <f>H5738</f>
      </c>
      <c r="R5739">
        <f>I5738</f>
      </c>
      <c r="S5739">
        <f>H5739-H5738</f>
      </c>
      <c r="T5739">
        <f>I5739-I5738</f>
      </c>
      <c r="U5739">
        <f>(L5739-K5739)/(2*D5739*0.01)</f>
      </c>
    </row>
    <row r="5740">
      <c r="A5740" t="n">
        <v>2016</v>
      </c>
      <c r="B5740" t="inlineStr">
        <is>
          <t>00152783</t>
        </is>
      </c>
      <c r="C5740" t="inlineStr">
        <is>
          <t>코메론</t>
        </is>
      </c>
      <c r="D5740" t="n">
        <v>4312336000</v>
      </c>
      <c r="E5740" t="n">
        <v>572219000</v>
      </c>
      <c r="F5740" t="n">
        <v>316138000</v>
      </c>
      <c r="G5740" t="n">
        <v>120739000</v>
      </c>
      <c r="H5740" t="n">
        <v>2.75</v>
      </c>
      <c r="I5740" t="n">
        <v>2.896</v>
      </c>
      <c r="K5740" t="n">
        <v>-151802000</v>
      </c>
      <c r="L5740" t="n">
        <v>80802000</v>
      </c>
      <c r="M5740" t="n">
        <v>81513000</v>
      </c>
      <c r="N5740" t="n">
        <v>-72768000</v>
      </c>
      <c r="O5740">
        <f>D5739</f>
      </c>
      <c r="P5740">
        <f>(E5740-F5740+G5740)/O5740*100</f>
      </c>
      <c r="Q5740">
        <f>H5739</f>
      </c>
      <c r="R5740">
        <f>I5739</f>
      </c>
      <c r="S5740">
        <f>H5740-H5739</f>
      </c>
      <c r="T5740">
        <f>I5740-I5739</f>
      </c>
      <c r="U5740">
        <f>(L5740-K5740)/(2*D5740*0.01)</f>
      </c>
    </row>
    <row r="5741">
      <c r="A5741" t="n">
        <v>2017</v>
      </c>
      <c r="B5741" t="inlineStr">
        <is>
          <t>00152783</t>
        </is>
      </c>
      <c r="C5741" t="inlineStr">
        <is>
          <t>코메론</t>
        </is>
      </c>
      <c r="D5741" t="n">
        <v>5393970000</v>
      </c>
      <c r="E5741" t="n">
        <v>751991000</v>
      </c>
      <c r="F5741" t="n">
        <v>272110000</v>
      </c>
      <c r="G5741" t="n">
        <v>116440000</v>
      </c>
      <c r="H5741" t="n">
        <v>3.13</v>
      </c>
      <c r="I5741" t="n">
        <v>3.915</v>
      </c>
      <c r="K5741" t="n">
        <v>-94976000</v>
      </c>
      <c r="L5741" t="n">
        <v>94976000</v>
      </c>
      <c r="M5741" t="n">
        <v>95219000</v>
      </c>
      <c r="N5741" t="n">
        <v>-95219000</v>
      </c>
      <c r="O5741">
        <f>D5740</f>
      </c>
      <c r="P5741">
        <f>(E5741-F5741+G5741)/O5741*100</f>
      </c>
      <c r="Q5741">
        <f>H5740</f>
      </c>
      <c r="R5741">
        <f>I5740</f>
      </c>
      <c r="S5741">
        <f>H5741-H5740</f>
      </c>
      <c r="T5741">
        <f>I5741-I5740</f>
      </c>
      <c r="U5741">
        <f>(L5741-K5741)/(2*D5741*0.01)</f>
      </c>
    </row>
    <row r="5742">
      <c r="A5742" t="n">
        <v>2018</v>
      </c>
      <c r="B5742" t="inlineStr">
        <is>
          <t>00152783</t>
        </is>
      </c>
      <c r="C5742" t="inlineStr">
        <is>
          <t>코메론</t>
        </is>
      </c>
      <c r="D5742" t="n">
        <v>6792923000</v>
      </c>
      <c r="E5742" t="n">
        <v>1261494000</v>
      </c>
      <c r="F5742" t="n">
        <v>333139000</v>
      </c>
      <c r="G5742" t="n">
        <v>164761000</v>
      </c>
      <c r="H5742" t="n">
        <v>2.58</v>
      </c>
      <c r="I5742" t="n">
        <v>3</v>
      </c>
      <c r="K5742" t="n">
        <v>-209721000</v>
      </c>
      <c r="L5742" t="n">
        <v>223612000</v>
      </c>
      <c r="M5742" t="n">
        <v>110143000</v>
      </c>
      <c r="N5742" t="n">
        <v>-208805000</v>
      </c>
      <c r="O5742">
        <f>D5741</f>
      </c>
      <c r="P5742">
        <f>(E5742-F5742+G5742)/O5742*100</f>
      </c>
      <c r="Q5742">
        <f>H5741</f>
      </c>
      <c r="R5742">
        <f>I5741</f>
      </c>
      <c r="S5742">
        <f>H5742-H5741</f>
      </c>
      <c r="T5742">
        <f>I5742-I5741</f>
      </c>
      <c r="U5742">
        <f>(L5742-K5742)/(2*D5742*0.01)</f>
      </c>
      <c r="V5742">
        <f>(L5742+K5742)/(D5742*0.0001)</f>
      </c>
    </row>
    <row r="5743">
      <c r="A5743" t="n">
        <v>2019</v>
      </c>
      <c r="B5743" t="inlineStr">
        <is>
          <t>00152783</t>
        </is>
      </c>
      <c r="C5743" t="inlineStr">
        <is>
          <t>코메론</t>
        </is>
      </c>
      <c r="D5743" t="n">
        <v>6971723000</v>
      </c>
      <c r="E5743" t="n">
        <v>713001000</v>
      </c>
      <c r="F5743" t="n">
        <v>432270000</v>
      </c>
      <c r="G5743" t="n">
        <v>171556000</v>
      </c>
      <c r="H5743" t="n">
        <v>2.1</v>
      </c>
      <c r="I5743" t="n">
        <v>2</v>
      </c>
      <c r="K5743" t="n">
        <v>-356484000</v>
      </c>
      <c r="L5743" t="n">
        <v>356484000</v>
      </c>
      <c r="M5743" t="n">
        <v>367326000</v>
      </c>
      <c r="N5743" t="n">
        <v>-367326000</v>
      </c>
      <c r="O5743">
        <f>D5742</f>
      </c>
      <c r="P5743">
        <f>(E5743-F5743+G5743)/O5743*100</f>
      </c>
      <c r="Q5743">
        <f>H5742</f>
      </c>
      <c r="R5743">
        <f>I5742</f>
      </c>
      <c r="S5743">
        <f>H5743-H5742</f>
      </c>
      <c r="T5743">
        <f>I5743-I5742</f>
      </c>
      <c r="U5743">
        <f>(L5743-K5743)/(2*D5743*0.01)</f>
      </c>
    </row>
    <row r="5744">
      <c r="A5744" t="n">
        <v>2020</v>
      </c>
      <c r="B5744" t="inlineStr">
        <is>
          <t>00152783</t>
        </is>
      </c>
      <c r="C5744" t="inlineStr">
        <is>
          <t>코메론</t>
        </is>
      </c>
      <c r="D5744" t="n">
        <v>8025576000</v>
      </c>
      <c r="E5744" t="n">
        <v>652412000</v>
      </c>
      <c r="F5744" t="n">
        <v>201943000</v>
      </c>
      <c r="G5744" t="n">
        <v>133698000</v>
      </c>
      <c r="H5744" t="n">
        <v>2</v>
      </c>
      <c r="I5744" t="n">
        <v>2</v>
      </c>
      <c r="K5744" t="n">
        <v>-389262000</v>
      </c>
      <c r="L5744" t="n">
        <v>438262000</v>
      </c>
      <c r="M5744" t="n">
        <v>447650000</v>
      </c>
      <c r="N5744" t="n">
        <v>-405484000</v>
      </c>
      <c r="O5744">
        <f>D5743</f>
      </c>
      <c r="P5744">
        <f>(E5744-F5744+G5744)/O5744*100</f>
      </c>
      <c r="Q5744">
        <f>H5743</f>
      </c>
      <c r="R5744">
        <f>I5743</f>
      </c>
      <c r="S5744">
        <f>H5744-H5743</f>
      </c>
      <c r="T5744">
        <f>I5744-I5743</f>
      </c>
      <c r="U5744">
        <f>(L5744-K5744)/(2*D5744*0.01)</f>
      </c>
      <c r="V5744">
        <f>(L5744+K5744)/(D5744*0.0001)</f>
      </c>
    </row>
    <row r="5745">
      <c r="A5745" t="n">
        <v>2021</v>
      </c>
      <c r="B5745" t="inlineStr">
        <is>
          <t>00152783</t>
        </is>
      </c>
      <c r="C5745" t="inlineStr">
        <is>
          <t>코메론</t>
        </is>
      </c>
      <c r="D5745" t="n">
        <v>3202913000</v>
      </c>
      <c r="E5745" t="n">
        <v>692016000</v>
      </c>
      <c r="F5745" t="n">
        <v>5587583000</v>
      </c>
      <c r="G5745" t="n">
        <v>143855000</v>
      </c>
      <c r="H5745" t="n">
        <v>2.9</v>
      </c>
      <c r="I5745" t="n">
        <v>1.17</v>
      </c>
      <c r="K5745" t="n">
        <v>291357000</v>
      </c>
      <c r="L5745" t="n">
        <v>291357000</v>
      </c>
      <c r="M5745" t="n">
        <v>296288000</v>
      </c>
      <c r="N5745" t="n">
        <v>-260729000</v>
      </c>
      <c r="O5745">
        <f>D5744</f>
      </c>
      <c r="P5745">
        <f>(E5745-F5745+G5745)/O5745*100</f>
      </c>
      <c r="Q5745">
        <f>H5744</f>
      </c>
      <c r="R5745">
        <f>I5744</f>
      </c>
      <c r="S5745">
        <f>H5745-H5744</f>
      </c>
      <c r="T5745">
        <f>I5745-I5744</f>
      </c>
    </row>
    <row r="5746">
      <c r="A5746" t="n">
        <v>2022</v>
      </c>
      <c r="B5746" t="inlineStr">
        <is>
          <t>00152783</t>
        </is>
      </c>
      <c r="C5746" t="inlineStr">
        <is>
          <t>코메론</t>
        </is>
      </c>
      <c r="D5746" t="n">
        <v>1579095000</v>
      </c>
      <c r="E5746" t="n">
        <v>451417000</v>
      </c>
      <c r="F5746" t="n">
        <v>2162028000</v>
      </c>
      <c r="G5746" t="n">
        <v>87368000</v>
      </c>
      <c r="H5746" t="n">
        <v>5.7</v>
      </c>
      <c r="I5746" t="n">
        <v>2.17</v>
      </c>
      <c r="K5746" t="n">
        <v>-96181000</v>
      </c>
      <c r="L5746" t="n">
        <v>108400000</v>
      </c>
      <c r="M5746" t="n">
        <v>111284000</v>
      </c>
      <c r="N5746" t="n">
        <v>-100257000</v>
      </c>
      <c r="O5746">
        <f>D5745</f>
      </c>
      <c r="P5746">
        <f>(E5746-F5746+G5746)/O5746*100</f>
      </c>
      <c r="Q5746">
        <f>H5745</f>
      </c>
      <c r="R5746">
        <f>I5745</f>
      </c>
      <c r="S5746">
        <f>H5746-H5745</f>
      </c>
      <c r="T5746">
        <f>I5746-I5745</f>
      </c>
      <c r="U5746">
        <f>(L5746-K5746)/(2*D5746*0.01)</f>
      </c>
      <c r="V5746">
        <f>(L5746+K5746)/(D5746*0.0001)</f>
      </c>
    </row>
    <row r="5747">
      <c r="A5747" t="n">
        <v>2023</v>
      </c>
      <c r="B5747" t="inlineStr">
        <is>
          <t>00152783</t>
        </is>
      </c>
      <c r="C5747" t="inlineStr">
        <is>
          <t>코메론</t>
        </is>
      </c>
      <c r="D5747" t="n">
        <v>1605339000</v>
      </c>
      <c r="E5747" t="n">
        <v>229505000</v>
      </c>
      <c r="F5747" t="n">
        <v>563667000</v>
      </c>
      <c r="G5747" t="n">
        <v>84905000</v>
      </c>
      <c r="H5747" t="n">
        <v>4.82</v>
      </c>
      <c r="I5747" t="n">
        <v>2.17</v>
      </c>
      <c r="K5747" t="n">
        <v>-102026000</v>
      </c>
      <c r="L5747" t="n">
        <v>115014000</v>
      </c>
      <c r="M5747" t="n">
        <v>117018000</v>
      </c>
      <c r="N5747" t="n">
        <v>-105507000</v>
      </c>
      <c r="O5747">
        <f>D5746</f>
      </c>
      <c r="P5747">
        <f>(E5747-F5747+G5747)/O5747*100</f>
      </c>
      <c r="Q5747">
        <f>H5746</f>
      </c>
      <c r="R5747">
        <f>I5746</f>
      </c>
      <c r="S5747">
        <f>H5747-H5746</f>
      </c>
      <c r="T5747">
        <f>I5747-I5746</f>
      </c>
      <c r="U5747">
        <f>(L5747-K5747)/(2*D5747*0.01)</f>
      </c>
      <c r="V5747">
        <f>(L5747+K5747)/(D5747*0.0001)</f>
      </c>
    </row>
    <row r="5748">
      <c r="A5748" t="n">
        <v>2024</v>
      </c>
      <c r="B5748" t="inlineStr">
        <is>
          <t>00152783</t>
        </is>
      </c>
      <c r="C5748" t="inlineStr">
        <is>
          <t>코메론</t>
        </is>
      </c>
      <c r="D5748" t="n">
        <v>1907235000</v>
      </c>
      <c r="E5748" t="n">
        <v>233906000</v>
      </c>
      <c r="F5748" t="n">
        <v>219133000</v>
      </c>
      <c r="G5748" t="n">
        <v>73168000</v>
      </c>
      <c r="H5748" t="n">
        <v>4.28</v>
      </c>
      <c r="I5748" t="n">
        <v>2.2</v>
      </c>
      <c r="K5748" t="n">
        <v>-124275000</v>
      </c>
      <c r="L5748" t="n">
        <v>140277000</v>
      </c>
      <c r="M5748" t="n">
        <v>141937000</v>
      </c>
      <c r="N5748" t="n">
        <v>-127887000</v>
      </c>
      <c r="O5748">
        <f>D5747</f>
      </c>
      <c r="P5748">
        <f>(E5748-F5748+G5748)/O5748*100</f>
      </c>
      <c r="Q5748">
        <f>H5747</f>
      </c>
      <c r="R5748">
        <f>I5747</f>
      </c>
      <c r="S5748">
        <f>H5748-H5747</f>
      </c>
      <c r="T5748">
        <f>I5748-I5747</f>
      </c>
      <c r="U5748">
        <f>(L5748-K5748)/(2*D5748*0.01)</f>
      </c>
      <c r="V5748">
        <f>(L5748+K5748)/(D5748*0.0001)</f>
      </c>
    </row>
    <row r="5749">
      <c r="A5749" t="n">
        <v>2014</v>
      </c>
      <c r="B5749" t="inlineStr">
        <is>
          <t>00152862</t>
        </is>
      </c>
      <c r="C5749" t="inlineStr">
        <is>
          <t>코오롱</t>
        </is>
      </c>
      <c r="D5749" t="n">
        <v>10103689000</v>
      </c>
      <c r="E5749" t="n">
        <v>946783000</v>
      </c>
      <c r="F5749" t="n">
        <v>68977000</v>
      </c>
      <c r="G5749" t="n">
        <v>179799000</v>
      </c>
      <c r="H5749" t="n">
        <v>2.91</v>
      </c>
      <c r="I5749" t="n">
        <v>7.63</v>
      </c>
      <c r="J5749" t="n">
        <v>8.48</v>
      </c>
      <c r="K5749" t="n">
        <v>-394643761</v>
      </c>
      <c r="L5749" t="n">
        <v>454665105</v>
      </c>
      <c r="M5749" t="n">
        <v>444162316</v>
      </c>
      <c r="N5749" t="n">
        <v>-393946761</v>
      </c>
      <c r="U5749">
        <f>(L5749-K5749)/(2*D5749*0.01)</f>
      </c>
      <c r="V5749">
        <f>(L5749+K5749)/(D5749*0.0001)</f>
      </c>
    </row>
    <row r="5750">
      <c r="A5750" t="n">
        <v>2015</v>
      </c>
      <c r="B5750" t="inlineStr">
        <is>
          <t>00152862</t>
        </is>
      </c>
      <c r="C5750" t="inlineStr">
        <is>
          <t>코오롱</t>
        </is>
      </c>
      <c r="D5750" t="n">
        <v>189772050000</v>
      </c>
      <c r="E5750" t="n">
        <v>26058178000</v>
      </c>
      <c r="F5750" t="n">
        <v>19266205000</v>
      </c>
      <c r="G5750" t="n">
        <v>4356266000</v>
      </c>
      <c r="H5750" t="n">
        <v>2.575</v>
      </c>
      <c r="I5750" t="n">
        <v>5.235</v>
      </c>
      <c r="K5750" t="n">
        <v>-11498260000</v>
      </c>
      <c r="L5750" t="n">
        <v>13238126000</v>
      </c>
      <c r="M5750" t="n">
        <v>13123001000</v>
      </c>
      <c r="N5750" t="n">
        <v>-11619334000</v>
      </c>
      <c r="O5750">
        <f>D5749</f>
      </c>
      <c r="P5750">
        <f>(E5750-F5750+G5750)/O5750*100</f>
      </c>
      <c r="Q5750">
        <f>H5749</f>
      </c>
      <c r="R5750">
        <f>I5749</f>
      </c>
      <c r="S5750">
        <f>H5750-H5749</f>
      </c>
      <c r="T5750">
        <f>I5750-I5749</f>
      </c>
      <c r="U5750">
        <f>(L5750-K5750)/(2*D5750*0.01)</f>
      </c>
      <c r="V5750">
        <f>(L5750+K5750)/(D5750*0.0001)</f>
      </c>
    </row>
    <row r="5751">
      <c r="A5751" t="n">
        <v>2016</v>
      </c>
      <c r="B5751" t="inlineStr">
        <is>
          <t>00152862</t>
        </is>
      </c>
      <c r="C5751" t="inlineStr">
        <is>
          <t>코오롱</t>
        </is>
      </c>
      <c r="D5751" t="n">
        <v>191570283000</v>
      </c>
      <c r="E5751" t="n">
        <v>27345693000</v>
      </c>
      <c r="F5751" t="n">
        <v>14575542000</v>
      </c>
      <c r="G5751" t="n">
        <v>3718625000</v>
      </c>
      <c r="H5751" t="n">
        <v>2.425</v>
      </c>
      <c r="I5751" t="n">
        <v>3.63</v>
      </c>
      <c r="K5751" t="n">
        <v>-10563424000</v>
      </c>
      <c r="L5751" t="n">
        <v>11959139000</v>
      </c>
      <c r="M5751" t="n">
        <v>11869513000</v>
      </c>
      <c r="N5751" t="n">
        <v>-10687059000</v>
      </c>
      <c r="O5751">
        <f>D5750</f>
      </c>
      <c r="P5751">
        <f>(E5751-F5751+G5751)/O5751*100</f>
      </c>
      <c r="Q5751">
        <f>H5750</f>
      </c>
      <c r="R5751">
        <f>I5750</f>
      </c>
      <c r="S5751">
        <f>H5751-H5750</f>
      </c>
      <c r="T5751">
        <f>I5751-I5750</f>
      </c>
      <c r="U5751">
        <f>(L5751-K5751)/(2*D5751*0.01)</f>
      </c>
      <c r="V5751">
        <f>(L5751+K5751)/(D5751*0.0001)</f>
      </c>
    </row>
    <row r="5752">
      <c r="A5752" t="n">
        <v>2017</v>
      </c>
      <c r="B5752" t="inlineStr">
        <is>
          <t>00152862</t>
        </is>
      </c>
      <c r="C5752" t="inlineStr">
        <is>
          <t>코오롱</t>
        </is>
      </c>
      <c r="D5752" t="n">
        <v>203771080000</v>
      </c>
      <c r="E5752" t="n">
        <v>24793316000</v>
      </c>
      <c r="F5752" t="n">
        <v>18944230000</v>
      </c>
      <c r="G5752" t="n">
        <v>3874976000</v>
      </c>
      <c r="H5752" t="n">
        <v>2.9</v>
      </c>
      <c r="I5752" t="n">
        <v>5.18</v>
      </c>
      <c r="J5752" t="n">
        <v>5.6</v>
      </c>
      <c r="K5752" t="n">
        <v>10996539000</v>
      </c>
      <c r="L5752" t="n">
        <v>-10996539000</v>
      </c>
      <c r="M5752" t="n">
        <v>10899088000</v>
      </c>
      <c r="N5752" t="n">
        <v>-9934129000</v>
      </c>
      <c r="O5752">
        <f>D5751</f>
      </c>
      <c r="P5752">
        <f>(E5752-F5752+G5752)/O5752*100</f>
      </c>
      <c r="Q5752">
        <f>H5751</f>
      </c>
      <c r="R5752">
        <f>I5751</f>
      </c>
      <c r="S5752">
        <f>H5752-H5751</f>
      </c>
      <c r="T5752">
        <f>I5752-I5751</f>
      </c>
    </row>
    <row r="5753">
      <c r="A5753" t="n">
        <v>2018</v>
      </c>
      <c r="B5753" t="inlineStr">
        <is>
          <t>00152862</t>
        </is>
      </c>
      <c r="C5753" t="inlineStr">
        <is>
          <t>코오롱</t>
        </is>
      </c>
      <c r="D5753" t="n">
        <v>214686456000</v>
      </c>
      <c r="E5753" t="n">
        <v>26699949000</v>
      </c>
      <c r="F5753" t="n">
        <v>32748940000</v>
      </c>
      <c r="G5753" t="n">
        <v>4841127000</v>
      </c>
      <c r="H5753" t="n">
        <v>2.445</v>
      </c>
      <c r="I5753" t="n">
        <v>4.125</v>
      </c>
      <c r="J5753" t="n">
        <v>5.8</v>
      </c>
      <c r="K5753" t="n">
        <v>-12089056000</v>
      </c>
      <c r="L5753" t="n">
        <v>12089056000</v>
      </c>
      <c r="M5753" t="n">
        <v>12067248000</v>
      </c>
      <c r="N5753" t="n">
        <v>-12067248000</v>
      </c>
      <c r="O5753">
        <f>D5752</f>
      </c>
      <c r="P5753">
        <f>(E5753-F5753+G5753)/O5753*100</f>
      </c>
      <c r="Q5753">
        <f>H5752</f>
      </c>
      <c r="R5753">
        <f>I5752</f>
      </c>
      <c r="S5753">
        <f>H5753-H5752</f>
      </c>
      <c r="T5753">
        <f>I5753-I5752</f>
      </c>
      <c r="U5753">
        <f>(L5753-K5753)/(2*D5753*0.01)</f>
      </c>
    </row>
    <row r="5754">
      <c r="A5754" t="n">
        <v>2019</v>
      </c>
      <c r="B5754" t="inlineStr">
        <is>
          <t>00152862</t>
        </is>
      </c>
      <c r="C5754" t="inlineStr">
        <is>
          <t>코오롱</t>
        </is>
      </c>
      <c r="D5754" t="n">
        <v>237674197000</v>
      </c>
      <c r="E5754" t="n">
        <v>26990378000</v>
      </c>
      <c r="F5754" t="n">
        <v>19398811000</v>
      </c>
      <c r="G5754" t="n">
        <v>4263888000</v>
      </c>
      <c r="H5754" t="n">
        <v>2.135</v>
      </c>
      <c r="I5754" t="n">
        <v>4.03</v>
      </c>
      <c r="J5754" t="n">
        <v>6.5</v>
      </c>
      <c r="K5754" t="n">
        <v>-14046703000</v>
      </c>
      <c r="L5754" t="n">
        <v>14046703000</v>
      </c>
      <c r="M5754" t="n">
        <v>14453669000</v>
      </c>
      <c r="N5754" t="n">
        <v>-13842834000</v>
      </c>
      <c r="O5754">
        <f>D5753</f>
      </c>
      <c r="P5754">
        <f>(E5754-F5754+G5754)/O5754*100</f>
      </c>
      <c r="Q5754">
        <f>H5753</f>
      </c>
      <c r="R5754">
        <f>I5753</f>
      </c>
      <c r="S5754">
        <f>H5754-H5753</f>
      </c>
      <c r="T5754">
        <f>I5754-I5753</f>
      </c>
      <c r="U5754">
        <f>(L5754-K5754)/(2*D5754*0.01)</f>
      </c>
    </row>
    <row r="5755">
      <c r="A5755" t="n">
        <v>2020</v>
      </c>
      <c r="B5755" t="inlineStr">
        <is>
          <t>00152862</t>
        </is>
      </c>
      <c r="C5755" t="inlineStr">
        <is>
          <t>코오롱</t>
        </is>
      </c>
      <c r="D5755" t="n">
        <v>250180003000</v>
      </c>
      <c r="E5755" t="n">
        <v>28787569000</v>
      </c>
      <c r="F5755" t="n">
        <v>20793005000</v>
      </c>
      <c r="G5755" t="n">
        <v>3999145000</v>
      </c>
      <c r="H5755" t="n">
        <v>2.115</v>
      </c>
      <c r="I5755" t="n">
        <v>3.6</v>
      </c>
      <c r="J5755" t="n">
        <v>6.46</v>
      </c>
      <c r="K5755" t="n">
        <v>-16789243000</v>
      </c>
      <c r="L5755" t="n">
        <v>16789243000</v>
      </c>
      <c r="M5755" t="n">
        <v>16561850000</v>
      </c>
      <c r="N5755" t="n">
        <v>-14910523000</v>
      </c>
      <c r="O5755">
        <f>D5754</f>
      </c>
      <c r="P5755">
        <f>(E5755-F5755+G5755)/O5755*100</f>
      </c>
      <c r="Q5755">
        <f>H5754</f>
      </c>
      <c r="R5755">
        <f>I5754</f>
      </c>
      <c r="S5755">
        <f>H5755-H5754</f>
      </c>
      <c r="T5755">
        <f>I5755-I5754</f>
      </c>
      <c r="U5755">
        <f>(L5755-K5755)/(2*D5755*0.01)</f>
      </c>
    </row>
    <row r="5756">
      <c r="A5756" t="n">
        <v>2021</v>
      </c>
      <c r="B5756" t="inlineStr">
        <is>
          <t>00152862</t>
        </is>
      </c>
      <c r="C5756" t="inlineStr">
        <is>
          <t>코오롱</t>
        </is>
      </c>
      <c r="D5756" t="n">
        <v>255134224000</v>
      </c>
      <c r="E5756" t="n">
        <v>29636520000</v>
      </c>
      <c r="F5756" t="n">
        <v>27401208000</v>
      </c>
      <c r="G5756" t="n">
        <v>4270493000</v>
      </c>
      <c r="H5756" t="n">
        <v>2.765</v>
      </c>
      <c r="I5756" t="n">
        <v>4.195</v>
      </c>
      <c r="J5756" t="n">
        <v>6.14</v>
      </c>
      <c r="K5756" t="n">
        <v>-15950509000</v>
      </c>
      <c r="L5756" t="n">
        <v>15950509000</v>
      </c>
      <c r="M5756" t="n">
        <v>15822659000</v>
      </c>
      <c r="N5756" t="n">
        <v>-14321114000</v>
      </c>
      <c r="O5756">
        <f>D5755</f>
      </c>
      <c r="P5756">
        <f>(E5756-F5756+G5756)/O5756*100</f>
      </c>
      <c r="Q5756">
        <f>H5755</f>
      </c>
      <c r="R5756">
        <f>I5755</f>
      </c>
      <c r="S5756">
        <f>H5756-H5755</f>
      </c>
      <c r="T5756">
        <f>I5756-I5755</f>
      </c>
      <c r="U5756">
        <f>(L5756-K5756)/(2*D5756*0.01)</f>
      </c>
    </row>
    <row r="5757">
      <c r="A5757" t="n">
        <v>2022</v>
      </c>
      <c r="B5757" t="inlineStr">
        <is>
          <t>00152862</t>
        </is>
      </c>
      <c r="C5757" t="inlineStr">
        <is>
          <t>코오롱</t>
        </is>
      </c>
      <c r="D5757" t="n">
        <v>255229209000</v>
      </c>
      <c r="E5757" t="n">
        <v>30699882000</v>
      </c>
      <c r="F5757" t="n">
        <v>27529372000</v>
      </c>
      <c r="G5757" t="n">
        <v>5965964000</v>
      </c>
      <c r="H5757" t="n">
        <v>4.865</v>
      </c>
      <c r="I5757" t="n">
        <v>3.5</v>
      </c>
      <c r="J5757" t="n">
        <v>5.78</v>
      </c>
      <c r="K5757" t="n">
        <v>-14161852000</v>
      </c>
      <c r="L5757" t="n">
        <v>14161852000</v>
      </c>
      <c r="M5757" t="n">
        <v>14195960000</v>
      </c>
      <c r="N5757" t="n">
        <v>-13148587000</v>
      </c>
      <c r="O5757">
        <f>D5756</f>
      </c>
      <c r="P5757">
        <f>(E5757-F5757+G5757)/O5757*100</f>
      </c>
      <c r="Q5757">
        <f>H5756</f>
      </c>
      <c r="R5757">
        <f>I5756</f>
      </c>
      <c r="S5757">
        <f>H5757-H5756</f>
      </c>
      <c r="T5757">
        <f>I5757-I5756</f>
      </c>
      <c r="U5757">
        <f>(L5757-K5757)/(2*D5757*0.01)</f>
      </c>
    </row>
    <row r="5758">
      <c r="A5758" t="n">
        <v>2023</v>
      </c>
      <c r="B5758" t="inlineStr">
        <is>
          <t>00152862</t>
        </is>
      </c>
      <c r="C5758" t="inlineStr">
        <is>
          <t>코오롱</t>
        </is>
      </c>
      <c r="D5758" t="n">
        <v>267212508000</v>
      </c>
      <c r="E5758" t="n">
        <v>29469516000</v>
      </c>
      <c r="F5758" t="n">
        <v>27535620000</v>
      </c>
      <c r="G5758" t="n">
        <v>11805242000</v>
      </c>
      <c r="H5758" t="n">
        <v>4.09</v>
      </c>
      <c r="I5758" t="n">
        <v>3.54</v>
      </c>
      <c r="J5758" t="n">
        <v>7.11</v>
      </c>
      <c r="K5758" t="n">
        <v>18838050000</v>
      </c>
      <c r="L5758" t="n">
        <v>18838050000</v>
      </c>
      <c r="M5758" t="n">
        <v>19128663000</v>
      </c>
      <c r="N5758" t="n">
        <v>-17052004000</v>
      </c>
      <c r="O5758">
        <f>D5757</f>
      </c>
      <c r="P5758">
        <f>(E5758-F5758+G5758)/O5758*100</f>
      </c>
      <c r="Q5758">
        <f>H5757</f>
      </c>
      <c r="R5758">
        <f>I5757</f>
      </c>
      <c r="S5758">
        <f>H5758-H5757</f>
      </c>
      <c r="T5758">
        <f>I5758-I5757</f>
      </c>
    </row>
    <row r="5759">
      <c r="A5759" t="n">
        <v>2024</v>
      </c>
      <c r="B5759" t="inlineStr">
        <is>
          <t>00152862</t>
        </is>
      </c>
      <c r="C5759" t="inlineStr">
        <is>
          <t>코오롱</t>
        </is>
      </c>
      <c r="D5759" t="n">
        <v>300441422000</v>
      </c>
      <c r="E5759" t="n">
        <v>32670849000</v>
      </c>
      <c r="F5759" t="n">
        <v>30957468000</v>
      </c>
      <c r="G5759" t="n">
        <v>11103917000</v>
      </c>
      <c r="H5759" t="n">
        <v>3.91</v>
      </c>
      <c r="I5759" t="n">
        <v>3.425</v>
      </c>
      <c r="J5759" t="n">
        <v>7.26</v>
      </c>
      <c r="K5759" t="n">
        <v>-21257333000</v>
      </c>
      <c r="L5759" t="n">
        <v>21257333000</v>
      </c>
      <c r="M5759" t="n">
        <v>21389936000</v>
      </c>
      <c r="N5759" t="n">
        <v>-19144489000</v>
      </c>
      <c r="O5759">
        <f>D5758</f>
      </c>
      <c r="P5759">
        <f>(E5759-F5759+G5759)/O5759*100</f>
      </c>
      <c r="Q5759">
        <f>H5758</f>
      </c>
      <c r="R5759">
        <f>I5758</f>
      </c>
      <c r="S5759">
        <f>H5759-H5758</f>
      </c>
      <c r="T5759">
        <f>I5759-I5758</f>
      </c>
      <c r="U5759">
        <f>(L5759-K5759)/(2*D5759*0.01)</f>
      </c>
    </row>
    <row r="5760">
      <c r="A5760" t="n">
        <v>2025</v>
      </c>
      <c r="B5760" t="inlineStr">
        <is>
          <t>00152862</t>
        </is>
      </c>
      <c r="C5760" t="inlineStr">
        <is>
          <t>코오롱</t>
        </is>
      </c>
      <c r="D5760" t="n">
        <v>269646209000</v>
      </c>
      <c r="E5760" t="n">
        <v>32675811000</v>
      </c>
      <c r="F5760" t="n">
        <v>39559877000</v>
      </c>
      <c r="G5760" t="n">
        <v>9552238000</v>
      </c>
      <c r="H5760" t="n">
        <v>4.225</v>
      </c>
      <c r="I5760" t="n">
        <v>3.68</v>
      </c>
      <c r="J5760" t="n">
        <v>6.92</v>
      </c>
      <c r="K5760" t="n">
        <v>18993194000</v>
      </c>
      <c r="L5760" t="n">
        <v>-16833323000</v>
      </c>
      <c r="M5760" t="n">
        <v>19012758000</v>
      </c>
      <c r="N5760" t="n">
        <v>-16895137000</v>
      </c>
      <c r="O5760">
        <f>D5759</f>
      </c>
      <c r="P5760">
        <f>(E5760-F5760+G5760)/O5760*100</f>
      </c>
      <c r="Q5760">
        <f>H5759</f>
      </c>
      <c r="R5760">
        <f>I5759</f>
      </c>
      <c r="S5760">
        <f>H5760-H5759</f>
      </c>
      <c r="T5760">
        <f>I5760-I5759</f>
      </c>
      <c r="V5760">
        <f>(L5760+K5760)/(D5760*0.0001)</f>
      </c>
    </row>
    <row r="5761">
      <c r="A5761" t="n">
        <v>2014</v>
      </c>
      <c r="B5761" t="inlineStr">
        <is>
          <t>00152880</t>
        </is>
      </c>
      <c r="C5761" t="inlineStr">
        <is>
          <t>코오롱글로벌</t>
        </is>
      </c>
      <c r="D5761" t="n">
        <v>104868000000</v>
      </c>
      <c r="E5761" t="n">
        <v>15546000000</v>
      </c>
      <c r="F5761" t="n">
        <v>16115000000</v>
      </c>
      <c r="G5761" t="n">
        <v>3552000000</v>
      </c>
      <c r="H5761" t="n">
        <v>2.83</v>
      </c>
      <c r="I5761" t="n">
        <v>2.7</v>
      </c>
      <c r="K5761" t="n">
        <v>-5650000000</v>
      </c>
      <c r="L5761" t="n">
        <v>6414000000</v>
      </c>
      <c r="M5761" t="n">
        <v>6369000000</v>
      </c>
      <c r="N5761" t="n">
        <v>-5717000000</v>
      </c>
      <c r="U5761">
        <f>(L5761-K5761)/(2*D5761*0.01)</f>
      </c>
      <c r="V5761">
        <f>(L5761+K5761)/(D5761*0.0001)</f>
      </c>
    </row>
    <row r="5762">
      <c r="A5762" t="n">
        <v>2016</v>
      </c>
      <c r="B5762" t="inlineStr">
        <is>
          <t>00152880</t>
        </is>
      </c>
      <c r="C5762" t="inlineStr">
        <is>
          <t>코오롱글로벌</t>
        </is>
      </c>
      <c r="D5762" t="n">
        <v>121093000000</v>
      </c>
      <c r="E5762" t="n">
        <v>12646000000</v>
      </c>
      <c r="F5762" t="n">
        <v>6540000000</v>
      </c>
      <c r="G5762" t="n">
        <v>2371000000</v>
      </c>
      <c r="H5762" t="n">
        <v>2.2</v>
      </c>
      <c r="I5762" t="n">
        <v>5.01</v>
      </c>
      <c r="K5762" t="n">
        <v>-5918000000</v>
      </c>
      <c r="L5762" t="n">
        <v>5369000000</v>
      </c>
      <c r="M5762" t="n">
        <v>5860000000</v>
      </c>
      <c r="N5762" t="n">
        <v>-5418000000</v>
      </c>
      <c r="U5762">
        <f>(L5762-K5762)/(2*D5762*0.01)</f>
      </c>
    </row>
    <row r="5763">
      <c r="A5763" t="n">
        <v>2017</v>
      </c>
      <c r="B5763" t="inlineStr">
        <is>
          <t>00152880</t>
        </is>
      </c>
      <c r="C5763" t="inlineStr">
        <is>
          <t>코오롱글로벌</t>
        </is>
      </c>
      <c r="D5763" t="n">
        <v>129182000000</v>
      </c>
      <c r="E5763" t="n">
        <v>13259000000</v>
      </c>
      <c r="F5763" t="n">
        <v>8252000000</v>
      </c>
      <c r="G5763" t="n">
        <v>2439000000</v>
      </c>
      <c r="H5763" t="n">
        <v>2.67</v>
      </c>
      <c r="I5763" t="n">
        <v>4.92</v>
      </c>
      <c r="J5763" t="n">
        <v>4.55</v>
      </c>
      <c r="K5763" t="n">
        <v>-5362000000</v>
      </c>
      <c r="L5763" t="n">
        <v>5901000000</v>
      </c>
      <c r="M5763" t="n">
        <v>5871000000</v>
      </c>
      <c r="N5763" t="n">
        <v>-5435000000</v>
      </c>
      <c r="O5763">
        <f>D5762</f>
      </c>
      <c r="P5763">
        <f>(E5763-F5763+G5763)/O5763*100</f>
      </c>
      <c r="Q5763">
        <f>H5762</f>
      </c>
      <c r="R5763">
        <f>I5762</f>
      </c>
      <c r="S5763">
        <f>H5763-H5762</f>
      </c>
      <c r="T5763">
        <f>I5763-I5762</f>
      </c>
      <c r="U5763">
        <f>(L5763-K5763)/(2*D5763*0.01)</f>
      </c>
      <c r="V5763">
        <f>(L5763+K5763)/(D5763*0.0001)</f>
      </c>
    </row>
    <row r="5764">
      <c r="A5764" t="n">
        <v>2018</v>
      </c>
      <c r="B5764" t="inlineStr">
        <is>
          <t>00152880</t>
        </is>
      </c>
      <c r="C5764" t="inlineStr">
        <is>
          <t>코오롱글로벌</t>
        </is>
      </c>
      <c r="D5764" t="n">
        <v>132902000000</v>
      </c>
      <c r="E5764" t="n">
        <v>14254000000</v>
      </c>
      <c r="F5764" t="n">
        <v>20493000000</v>
      </c>
      <c r="G5764" t="n">
        <v>3234000000</v>
      </c>
      <c r="H5764" t="n">
        <v>2.28</v>
      </c>
      <c r="I5764" t="n">
        <v>4.8</v>
      </c>
      <c r="J5764" t="n">
        <v>4.94</v>
      </c>
      <c r="K5764" t="n">
        <v>-5950000000</v>
      </c>
      <c r="L5764" t="n">
        <v>6576000000</v>
      </c>
      <c r="M5764" t="n">
        <v>6519000000</v>
      </c>
      <c r="N5764" t="n">
        <v>-6010000000</v>
      </c>
      <c r="O5764">
        <f>D5763</f>
      </c>
      <c r="P5764">
        <f>(E5764-F5764+G5764)/O5764*100</f>
      </c>
      <c r="Q5764">
        <f>H5763</f>
      </c>
      <c r="R5764">
        <f>I5763</f>
      </c>
      <c r="S5764">
        <f>H5764-H5763</f>
      </c>
      <c r="T5764">
        <f>I5764-I5763</f>
      </c>
      <c r="U5764">
        <f>(L5764-K5764)/(2*D5764*0.01)</f>
      </c>
      <c r="V5764">
        <f>(L5764+K5764)/(D5764*0.0001)</f>
      </c>
    </row>
    <row r="5765">
      <c r="A5765" t="n">
        <v>2019</v>
      </c>
      <c r="B5765" t="inlineStr">
        <is>
          <t>00152880</t>
        </is>
      </c>
      <c r="C5765" t="inlineStr">
        <is>
          <t>코오롱글로벌</t>
        </is>
      </c>
      <c r="D5765" t="n">
        <v>151475000000</v>
      </c>
      <c r="E5765" t="n">
        <v>14953000000</v>
      </c>
      <c r="F5765" t="n">
        <v>8043000000</v>
      </c>
      <c r="G5765" t="n">
        <v>2728000000</v>
      </c>
      <c r="H5765" t="n">
        <v>1.89</v>
      </c>
      <c r="I5765" t="n">
        <v>4.87</v>
      </c>
      <c r="J5765" t="n">
        <v>5.82</v>
      </c>
      <c r="K5765" t="n">
        <v>-8083000000</v>
      </c>
      <c r="L5765" t="n">
        <v>9057000000</v>
      </c>
      <c r="M5765" t="n">
        <v>8965000000</v>
      </c>
      <c r="N5765" t="n">
        <v>-8157000000</v>
      </c>
      <c r="O5765">
        <f>D5764</f>
      </c>
      <c r="P5765">
        <f>(E5765-F5765+G5765)/O5765*100</f>
      </c>
      <c r="Q5765">
        <f>H5764</f>
      </c>
      <c r="R5765">
        <f>I5764</f>
      </c>
      <c r="S5765">
        <f>H5765-H5764</f>
      </c>
      <c r="T5765">
        <f>I5765-I5764</f>
      </c>
      <c r="U5765">
        <f>(L5765-K5765)/(2*D5765*0.01)</f>
      </c>
      <c r="V5765">
        <f>(L5765+K5765)/(D5765*0.0001)</f>
      </c>
    </row>
    <row r="5766">
      <c r="A5766" t="n">
        <v>2020</v>
      </c>
      <c r="B5766" t="inlineStr">
        <is>
          <t>00152880</t>
        </is>
      </c>
      <c r="C5766" t="inlineStr">
        <is>
          <t>코오롱글로벌</t>
        </is>
      </c>
      <c r="D5766" t="n">
        <v>177175000000</v>
      </c>
      <c r="E5766" t="n">
        <v>17559000000</v>
      </c>
      <c r="F5766" t="n">
        <v>13171000000</v>
      </c>
      <c r="G5766" t="n">
        <v>2710000000</v>
      </c>
      <c r="H5766" t="n">
        <v>1.75</v>
      </c>
      <c r="I5766" t="n">
        <v>6</v>
      </c>
      <c r="J5766" t="n">
        <v>5.81</v>
      </c>
      <c r="K5766" t="n">
        <v>-9889000000</v>
      </c>
      <c r="L5766" t="n">
        <v>11152000000</v>
      </c>
      <c r="M5766" t="n">
        <v>10999000000</v>
      </c>
      <c r="N5766" t="n">
        <v>-9948000000</v>
      </c>
      <c r="O5766">
        <f>D5765</f>
      </c>
      <c r="P5766">
        <f>(E5766-F5766+G5766)/O5766*100</f>
      </c>
      <c r="Q5766">
        <f>H5765</f>
      </c>
      <c r="R5766">
        <f>I5765</f>
      </c>
      <c r="S5766">
        <f>H5766-H5765</f>
      </c>
      <c r="T5766">
        <f>I5766-I5765</f>
      </c>
      <c r="U5766">
        <f>(L5766-K5766)/(2*D5766*0.01)</f>
      </c>
      <c r="V5766">
        <f>(L5766+K5766)/(D5766*0.0001)</f>
      </c>
    </row>
    <row r="5767">
      <c r="A5767" t="n">
        <v>2021</v>
      </c>
      <c r="B5767" t="inlineStr">
        <is>
          <t>00152880</t>
        </is>
      </c>
      <c r="C5767" t="inlineStr">
        <is>
          <t>코오롱글로벌</t>
        </is>
      </c>
      <c r="D5767" t="n">
        <v>179362000000</v>
      </c>
      <c r="E5767" t="n">
        <v>20859000000</v>
      </c>
      <c r="F5767" t="n">
        <v>20955000000</v>
      </c>
      <c r="G5767" t="n">
        <v>2921000000</v>
      </c>
      <c r="H5767" t="n">
        <v>2.76</v>
      </c>
      <c r="I5767" t="n">
        <v>4.01</v>
      </c>
      <c r="J5767" t="n">
        <v>5.87</v>
      </c>
      <c r="K5767" t="n">
        <v>-9687000000</v>
      </c>
      <c r="L5767" t="n">
        <v>10889000000</v>
      </c>
      <c r="M5767" t="n">
        <v>10829000000</v>
      </c>
      <c r="N5767" t="n">
        <v>-9819000000</v>
      </c>
      <c r="O5767">
        <f>D5766</f>
      </c>
      <c r="P5767">
        <f>(E5767-F5767+G5767)/O5767*100</f>
      </c>
      <c r="Q5767">
        <f>H5766</f>
      </c>
      <c r="R5767">
        <f>I5766</f>
      </c>
      <c r="S5767">
        <f>H5767-H5766</f>
      </c>
      <c r="T5767">
        <f>I5767-I5766</f>
      </c>
      <c r="U5767">
        <f>(L5767-K5767)/(2*D5767*0.01)</f>
      </c>
      <c r="V5767">
        <f>(L5767+K5767)/(D5767*0.0001)</f>
      </c>
    </row>
    <row r="5768">
      <c r="A5768" t="n">
        <v>2022</v>
      </c>
      <c r="B5768" t="inlineStr">
        <is>
          <t>00152880</t>
        </is>
      </c>
      <c r="C5768" t="inlineStr">
        <is>
          <t>코오롱글로벌</t>
        </is>
      </c>
      <c r="D5768" t="n">
        <v>119783000000</v>
      </c>
      <c r="E5768" t="n">
        <v>20965000000</v>
      </c>
      <c r="F5768" t="n">
        <v>16603000000</v>
      </c>
      <c r="G5768" t="n">
        <v>4136000000</v>
      </c>
      <c r="H5768" t="n">
        <v>4.865</v>
      </c>
      <c r="I5768" t="n">
        <v>3.55</v>
      </c>
      <c r="J5768" t="n">
        <v>6.75</v>
      </c>
      <c r="K5768" t="n">
        <v>-8755000000</v>
      </c>
      <c r="L5768" t="n">
        <v>9737000000</v>
      </c>
      <c r="M5768" t="n">
        <v>9817000000</v>
      </c>
      <c r="N5768" t="n">
        <v>-8961000000</v>
      </c>
      <c r="O5768">
        <f>D5767</f>
      </c>
      <c r="P5768">
        <f>(E5768-F5768+G5768)/O5768*100</f>
      </c>
      <c r="Q5768">
        <f>H5767</f>
      </c>
      <c r="R5768">
        <f>I5767</f>
      </c>
      <c r="S5768">
        <f>H5768-H5767</f>
      </c>
      <c r="T5768">
        <f>I5768-I5767</f>
      </c>
      <c r="U5768">
        <f>(L5768-K5768)/(2*D5768*0.01)</f>
      </c>
      <c r="V5768">
        <f>(L5768+K5768)/(D5768*0.0001)</f>
      </c>
    </row>
    <row r="5769">
      <c r="A5769" t="n">
        <v>2023</v>
      </c>
      <c r="B5769" t="inlineStr">
        <is>
          <t>00152880</t>
        </is>
      </c>
      <c r="C5769" t="inlineStr">
        <is>
          <t>코오롱글로벌</t>
        </is>
      </c>
      <c r="D5769" t="n">
        <v>117172000000</v>
      </c>
      <c r="E5769" t="n">
        <v>12346000000</v>
      </c>
      <c r="F5769" t="n">
        <v>15231000000</v>
      </c>
      <c r="G5769" t="n">
        <v>5667000000</v>
      </c>
      <c r="H5769" t="n">
        <v>4.195</v>
      </c>
      <c r="I5769" t="n">
        <v>3.67</v>
      </c>
      <c r="J5769" t="n">
        <v>5.7</v>
      </c>
      <c r="K5769" t="n">
        <v>-6042000000</v>
      </c>
      <c r="L5769" t="n">
        <v>6800000000</v>
      </c>
      <c r="M5769" t="n">
        <v>6877000000</v>
      </c>
      <c r="N5769" t="n">
        <v>-6268000000</v>
      </c>
      <c r="O5769">
        <f>D5768</f>
      </c>
      <c r="P5769">
        <f>(E5769-F5769+G5769)/O5769*100</f>
      </c>
      <c r="Q5769">
        <f>H5768</f>
      </c>
      <c r="R5769">
        <f>I5768</f>
      </c>
      <c r="S5769">
        <f>H5769-H5768</f>
      </c>
      <c r="T5769">
        <f>I5769-I5768</f>
      </c>
      <c r="U5769">
        <f>(L5769-K5769)/(2*D5769*0.01)</f>
      </c>
      <c r="V5769">
        <f>(L5769+K5769)/(D5769*0.0001)</f>
      </c>
    </row>
    <row r="5770">
      <c r="A5770" t="n">
        <v>2024</v>
      </c>
      <c r="B5770" t="inlineStr">
        <is>
          <t>00152880</t>
        </is>
      </c>
      <c r="C5770" t="inlineStr">
        <is>
          <t>코오롱글로벌</t>
        </is>
      </c>
      <c r="D5770" t="n">
        <v>117992000000</v>
      </c>
      <c r="E5770" t="n">
        <v>12149000000</v>
      </c>
      <c r="F5770" t="n">
        <v>16059000000</v>
      </c>
      <c r="G5770" t="n">
        <v>4772000000</v>
      </c>
      <c r="H5770" t="n">
        <v>3.64</v>
      </c>
      <c r="I5770" t="n">
        <v>3.67</v>
      </c>
      <c r="J5770" t="n">
        <v>6.01</v>
      </c>
      <c r="K5770" t="n">
        <v>-6445000000</v>
      </c>
      <c r="L5770" t="n">
        <v>7243000000</v>
      </c>
      <c r="M5770" t="n">
        <v>7312000000</v>
      </c>
      <c r="N5770" t="n">
        <v>-6620000000</v>
      </c>
      <c r="O5770">
        <f>D5769</f>
      </c>
      <c r="P5770">
        <f>(E5770-F5770+G5770)/O5770*100</f>
      </c>
      <c r="Q5770">
        <f>H5769</f>
      </c>
      <c r="R5770">
        <f>I5769</f>
      </c>
      <c r="S5770">
        <f>H5770-H5769</f>
      </c>
      <c r="T5770">
        <f>I5770-I5769</f>
      </c>
      <c r="U5770">
        <f>(L5770-K5770)/(2*D5770*0.01)</f>
      </c>
      <c r="V5770">
        <f>(L5770+K5770)/(D5770*0.0001)</f>
      </c>
    </row>
    <row r="5771">
      <c r="A5771" t="n">
        <v>2025</v>
      </c>
      <c r="B5771" t="inlineStr">
        <is>
          <t>00152880</t>
        </is>
      </c>
      <c r="C5771" t="inlineStr">
        <is>
          <t>코오롱글로벌</t>
        </is>
      </c>
      <c r="D5771" t="n">
        <v>128578000000</v>
      </c>
      <c r="E5771" t="n">
        <v>12384000000</v>
      </c>
      <c r="F5771" t="n">
        <v>20511000000</v>
      </c>
      <c r="G5771" t="n">
        <v>4223000000</v>
      </c>
      <c r="H5771" t="n">
        <v>4.11</v>
      </c>
      <c r="I5771" t="n">
        <v>3.67</v>
      </c>
      <c r="J5771" t="n">
        <v>6.12</v>
      </c>
      <c r="K5771" t="n">
        <v>-7027000000</v>
      </c>
      <c r="L5771" t="n">
        <v>7911000000</v>
      </c>
      <c r="M5771" t="n">
        <v>8012000000</v>
      </c>
      <c r="N5771" t="n">
        <v>-7238000000</v>
      </c>
      <c r="O5771">
        <f>D5770</f>
      </c>
      <c r="P5771">
        <f>(E5771-F5771+G5771)/O5771*100</f>
      </c>
      <c r="Q5771">
        <f>H5770</f>
      </c>
      <c r="R5771">
        <f>I5770</f>
      </c>
      <c r="S5771">
        <f>H5771-H5770</f>
      </c>
      <c r="T5771">
        <f>I5771-I5770</f>
      </c>
      <c r="U5771">
        <f>(L5771-K5771)/(2*D5771*0.01)</f>
      </c>
      <c r="V5771">
        <f>(L5771+K5771)/(D5771*0.0001)</f>
      </c>
    </row>
    <row r="5772">
      <c r="A5772" t="n">
        <v>2015</v>
      </c>
      <c r="B5772" t="inlineStr">
        <is>
          <t>00152923</t>
        </is>
      </c>
      <c r="C5772" t="inlineStr">
        <is>
          <t>코오롱글로텍</t>
        </is>
      </c>
      <c r="D5772" t="n">
        <v>41132060000</v>
      </c>
      <c r="E5772" t="n">
        <v>4226476000</v>
      </c>
      <c r="F5772" t="n">
        <v>1049347000</v>
      </c>
      <c r="G5772" t="n">
        <v>702832000</v>
      </c>
      <c r="H5772" t="n">
        <v>2.615</v>
      </c>
      <c r="I5772" t="n">
        <v>4.975</v>
      </c>
      <c r="J5772" t="n">
        <v>8.140000000000001</v>
      </c>
      <c r="K5772" t="n">
        <v>-2432167000</v>
      </c>
      <c r="L5772" t="n">
        <v>2827728000</v>
      </c>
      <c r="M5772" t="n">
        <v>2792117000</v>
      </c>
      <c r="N5772" t="n">
        <v>-2445713000</v>
      </c>
      <c r="U5772">
        <f>(L5772-K5772)/(2*D5772*0.01)</f>
      </c>
      <c r="V5772">
        <f>(L5772+K5772)/(D5772*0.0001)</f>
      </c>
    </row>
    <row r="5773">
      <c r="A5773" t="n">
        <v>2016</v>
      </c>
      <c r="B5773" t="inlineStr">
        <is>
          <t>00152923</t>
        </is>
      </c>
      <c r="C5773" t="inlineStr">
        <is>
          <t>코오롱글로텍</t>
        </is>
      </c>
      <c r="D5773" t="n">
        <v>51175361000</v>
      </c>
      <c r="E5773" t="n">
        <v>5310066000</v>
      </c>
      <c r="F5773" t="n">
        <v>1251954000</v>
      </c>
      <c r="G5773" t="n">
        <v>769884000</v>
      </c>
      <c r="H5773" t="n">
        <v>2.69</v>
      </c>
      <c r="I5773" t="n">
        <v>4.04</v>
      </c>
      <c r="J5773" t="n">
        <v>8.795</v>
      </c>
      <c r="K5773" t="n">
        <v>-3821476000</v>
      </c>
      <c r="L5773" t="n">
        <v>5218065000</v>
      </c>
      <c r="M5773" t="n">
        <v>5157562000</v>
      </c>
      <c r="N5773" t="n">
        <v>-3848334000</v>
      </c>
      <c r="O5773">
        <f>D5772</f>
      </c>
      <c r="P5773">
        <f>(E5773-F5773+G5773)/O5773*100</f>
      </c>
      <c r="Q5773">
        <f>H5772</f>
      </c>
      <c r="R5773">
        <f>I5772</f>
      </c>
      <c r="S5773">
        <f>H5773-H5772</f>
      </c>
      <c r="T5773">
        <f>I5773-I5772</f>
      </c>
      <c r="U5773">
        <f>(L5773-K5773)/(2*D5773*0.01)</f>
      </c>
      <c r="V5773">
        <f>(L5773+K5773)/(D5773*0.0001)</f>
      </c>
    </row>
    <row r="5774">
      <c r="A5774" t="n">
        <v>2017</v>
      </c>
      <c r="B5774" t="inlineStr">
        <is>
          <t>00152923</t>
        </is>
      </c>
      <c r="C5774" t="inlineStr">
        <is>
          <t>코오롱글로텍</t>
        </is>
      </c>
      <c r="D5774" t="n">
        <v>54357213000</v>
      </c>
      <c r="E5774" t="n">
        <v>6101025000</v>
      </c>
      <c r="F5774" t="n">
        <v>2296672000</v>
      </c>
      <c r="G5774" t="n">
        <v>1081769000</v>
      </c>
      <c r="H5774" t="n">
        <v>2.995</v>
      </c>
      <c r="I5774" t="n">
        <v>4.83</v>
      </c>
      <c r="J5774" t="n">
        <v>11.51</v>
      </c>
      <c r="K5774" t="n">
        <v>-4254686000</v>
      </c>
      <c r="L5774" t="n">
        <v>5017122000</v>
      </c>
      <c r="M5774" t="n">
        <v>4959879000</v>
      </c>
      <c r="N5774" t="n">
        <v>-4289504000</v>
      </c>
      <c r="O5774">
        <f>D5773</f>
      </c>
      <c r="P5774">
        <f>(E5774-F5774+G5774)/O5774*100</f>
      </c>
      <c r="Q5774">
        <f>H5773</f>
      </c>
      <c r="R5774">
        <f>I5773</f>
      </c>
      <c r="S5774">
        <f>H5774-H5773</f>
      </c>
      <c r="T5774">
        <f>I5774-I5773</f>
      </c>
      <c r="U5774">
        <f>(L5774-K5774)/(2*D5774*0.01)</f>
      </c>
      <c r="V5774">
        <f>(L5774+K5774)/(D5774*0.0001)</f>
      </c>
    </row>
    <row r="5775">
      <c r="A5775" t="n">
        <v>2018</v>
      </c>
      <c r="B5775" t="inlineStr">
        <is>
          <t>00152923</t>
        </is>
      </c>
      <c r="C5775" t="inlineStr">
        <is>
          <t>코오롱글로텍</t>
        </is>
      </c>
      <c r="D5775" t="n">
        <v>52194607000</v>
      </c>
      <c r="E5775" t="n">
        <v>6317390000</v>
      </c>
      <c r="F5775" t="n">
        <v>11442149000</v>
      </c>
      <c r="G5775" t="n">
        <v>1270900000</v>
      </c>
      <c r="H5775" t="n">
        <v>2.78</v>
      </c>
      <c r="I5775" t="n">
        <v>4.81</v>
      </c>
      <c r="J5775" t="n">
        <v>11.22</v>
      </c>
      <c r="K5775" t="n">
        <v>-4855483000</v>
      </c>
      <c r="L5775" t="n">
        <v>5726331000</v>
      </c>
      <c r="M5775" t="n">
        <v>5630134000</v>
      </c>
      <c r="N5775" t="n">
        <v>-4872468000</v>
      </c>
      <c r="O5775">
        <f>D5774</f>
      </c>
      <c r="P5775">
        <f>(E5775-F5775+G5775)/O5775*100</f>
      </c>
      <c r="Q5775">
        <f>H5774</f>
      </c>
      <c r="R5775">
        <f>I5774</f>
      </c>
      <c r="S5775">
        <f>H5775-H5774</f>
      </c>
      <c r="T5775">
        <f>I5775-I5774</f>
      </c>
      <c r="U5775">
        <f>(L5775-K5775)/(2*D5775*0.01)</f>
      </c>
      <c r="V5775">
        <f>(L5775+K5775)/(D5775*0.0001)</f>
      </c>
    </row>
    <row r="5776">
      <c r="A5776" t="n">
        <v>2019</v>
      </c>
      <c r="B5776" t="inlineStr">
        <is>
          <t>00152923</t>
        </is>
      </c>
      <c r="C5776" t="inlineStr">
        <is>
          <t>코오롱글로텍</t>
        </is>
      </c>
      <c r="D5776" t="n">
        <v>46278923000</v>
      </c>
      <c r="E5776" t="n">
        <v>6149322000</v>
      </c>
      <c r="F5776" t="n">
        <v>9780720000</v>
      </c>
      <c r="G5776" t="n">
        <v>1143058000</v>
      </c>
      <c r="H5776" t="n">
        <v>2.085</v>
      </c>
      <c r="I5776" t="n">
        <v>5.805</v>
      </c>
      <c r="K5776" t="n">
        <v>-3963305000</v>
      </c>
      <c r="L5776" t="n">
        <v>4628866000</v>
      </c>
      <c r="M5776" t="n">
        <v>4526136000</v>
      </c>
      <c r="N5776" t="n">
        <v>-3959077000</v>
      </c>
      <c r="O5776">
        <f>D5775</f>
      </c>
      <c r="P5776">
        <f>(E5776-F5776+G5776)/O5776*100</f>
      </c>
      <c r="Q5776">
        <f>H5775</f>
      </c>
      <c r="R5776">
        <f>I5775</f>
      </c>
      <c r="S5776">
        <f>H5776-H5775</f>
      </c>
      <c r="T5776">
        <f>I5776-I5775</f>
      </c>
      <c r="U5776">
        <f>(L5776-K5776)/(2*D5776*0.01)</f>
      </c>
      <c r="V5776">
        <f>(L5776+K5776)/(D5776*0.0001)</f>
      </c>
    </row>
    <row r="5777">
      <c r="A5777" t="n">
        <v>2020</v>
      </c>
      <c r="B5777" t="inlineStr">
        <is>
          <t>00152923</t>
        </is>
      </c>
      <c r="C5777" t="inlineStr">
        <is>
          <t>코오롱글로텍</t>
        </is>
      </c>
      <c r="D5777" t="n">
        <v>49502979000</v>
      </c>
      <c r="E5777" t="n">
        <v>5925659000</v>
      </c>
      <c r="F5777" t="n">
        <v>4227850000</v>
      </c>
      <c r="G5777" t="n">
        <v>959093000</v>
      </c>
      <c r="H5777" t="n">
        <v>2.215</v>
      </c>
      <c r="I5777" t="n">
        <v>4.28</v>
      </c>
      <c r="K5777" t="n">
        <v>-4065979000</v>
      </c>
      <c r="L5777" t="n">
        <v>-3963305000</v>
      </c>
      <c r="M5777" t="n">
        <v>4635223000</v>
      </c>
      <c r="N5777" t="n">
        <v>4526136000</v>
      </c>
      <c r="O5777">
        <f>D5776</f>
      </c>
      <c r="P5777">
        <f>(E5777-F5777+G5777)/O5777*100</f>
      </c>
      <c r="Q5777">
        <f>H5776</f>
      </c>
      <c r="R5777">
        <f>I5776</f>
      </c>
      <c r="S5777">
        <f>H5777-H5776</f>
      </c>
      <c r="T5777">
        <f>I5777-I5776</f>
      </c>
      <c r="U5777">
        <f>(L5777-K5777)/(2*D5777*0.01)</f>
      </c>
    </row>
    <row r="5778">
      <c r="A5778" t="n">
        <v>2021</v>
      </c>
      <c r="B5778" t="inlineStr">
        <is>
          <t>00152923</t>
        </is>
      </c>
      <c r="C5778" t="inlineStr">
        <is>
          <t>코오롱글로텍</t>
        </is>
      </c>
      <c r="D5778" t="n">
        <v>53887895000</v>
      </c>
      <c r="E5778" t="n">
        <v>6575853000</v>
      </c>
      <c r="F5778" t="n">
        <v>2975376000</v>
      </c>
      <c r="G5778" t="n">
        <v>1012538000</v>
      </c>
      <c r="H5778" t="n">
        <v>2.75</v>
      </c>
      <c r="I5778" t="n">
        <v>5.35</v>
      </c>
      <c r="K5778" t="n">
        <v>-9156311000</v>
      </c>
      <c r="L5778" t="n">
        <v>9156311000</v>
      </c>
      <c r="M5778" t="n">
        <v>9093966000</v>
      </c>
      <c r="N5778" t="n">
        <v>-8114939000</v>
      </c>
      <c r="O5778">
        <f>D5777</f>
      </c>
      <c r="P5778">
        <f>(E5778-F5778+G5778)/O5778*100</f>
      </c>
      <c r="Q5778">
        <f>H5777</f>
      </c>
      <c r="R5778">
        <f>I5777</f>
      </c>
      <c r="S5778">
        <f>H5778-H5777</f>
      </c>
      <c r="T5778">
        <f>I5778-I5777</f>
      </c>
      <c r="U5778">
        <f>(L5778-K5778)/(2*D5778*0.01)</f>
      </c>
    </row>
    <row r="5779">
      <c r="A5779" t="n">
        <v>2022</v>
      </c>
      <c r="B5779" t="inlineStr">
        <is>
          <t>00152923</t>
        </is>
      </c>
      <c r="C5779" t="inlineStr">
        <is>
          <t>코오롱글로텍</t>
        </is>
      </c>
      <c r="D5779" t="n">
        <v>45125320000</v>
      </c>
      <c r="E5779" t="n">
        <v>6236698000</v>
      </c>
      <c r="F5779" t="n">
        <v>5334345000</v>
      </c>
      <c r="G5779" t="n">
        <v>1319121000</v>
      </c>
      <c r="H5779" t="n">
        <v>5.32</v>
      </c>
      <c r="I5779" t="n">
        <v>4.955</v>
      </c>
      <c r="J5779" t="n">
        <v>9.34</v>
      </c>
      <c r="K5779" t="n">
        <v>-3697936000</v>
      </c>
      <c r="L5779" t="n">
        <v>3697936000</v>
      </c>
      <c r="M5779" t="n">
        <v>3658093000</v>
      </c>
      <c r="N5779" t="n">
        <v>-3288016000</v>
      </c>
      <c r="O5779">
        <f>D5778</f>
      </c>
      <c r="P5779">
        <f>(E5779-F5779+G5779)/O5779*100</f>
      </c>
      <c r="Q5779">
        <f>H5778</f>
      </c>
      <c r="R5779">
        <f>I5778</f>
      </c>
      <c r="S5779">
        <f>H5779-H5778</f>
      </c>
      <c r="T5779">
        <f>I5779-I5778</f>
      </c>
      <c r="U5779">
        <f>(L5779-K5779)/(2*D5779*0.01)</f>
      </c>
    </row>
    <row r="5780">
      <c r="A5780" t="n">
        <v>2023</v>
      </c>
      <c r="B5780" t="inlineStr">
        <is>
          <t>00152923</t>
        </is>
      </c>
      <c r="C5780" t="inlineStr">
        <is>
          <t>코오롱글로텍</t>
        </is>
      </c>
      <c r="D5780" t="n">
        <v>54756165000</v>
      </c>
      <c r="E5780" t="n">
        <v>5232150000</v>
      </c>
      <c r="F5780" t="n">
        <v>3103595000</v>
      </c>
      <c r="G5780" t="n">
        <v>2082808000</v>
      </c>
      <c r="H5780" t="n">
        <v>4.44</v>
      </c>
      <c r="I5780" t="n">
        <v>4.265</v>
      </c>
      <c r="J5780" t="n">
        <v>9.27</v>
      </c>
      <c r="K5780" t="n">
        <v>-3330440000</v>
      </c>
      <c r="L5780" t="n">
        <v>3881085000</v>
      </c>
      <c r="M5780" t="n">
        <v>3897285000</v>
      </c>
      <c r="N5780" t="n">
        <v>-3410657000</v>
      </c>
      <c r="O5780">
        <f>D5779</f>
      </c>
      <c r="P5780">
        <f>(E5780-F5780+G5780)/O5780*100</f>
      </c>
      <c r="Q5780">
        <f>H5779</f>
      </c>
      <c r="R5780">
        <f>I5779</f>
      </c>
      <c r="S5780">
        <f>H5780-H5779</f>
      </c>
      <c r="T5780">
        <f>I5780-I5779</f>
      </c>
      <c r="U5780">
        <f>(L5780-K5780)/(2*D5780*0.01)</f>
      </c>
      <c r="V5780">
        <f>(L5780+K5780)/(D5780*0.0001)</f>
      </c>
    </row>
    <row r="5781">
      <c r="A5781" t="n">
        <v>2024</v>
      </c>
      <c r="B5781" t="inlineStr">
        <is>
          <t>00152923</t>
        </is>
      </c>
      <c r="C5781" t="inlineStr">
        <is>
          <t>코오롱글로텍</t>
        </is>
      </c>
      <c r="D5781" t="n">
        <v>12044652000</v>
      </c>
      <c r="E5781" t="n">
        <v>5920171000</v>
      </c>
      <c r="F5781" t="n">
        <v>4272161000</v>
      </c>
      <c r="G5781" t="n">
        <v>1866790000</v>
      </c>
      <c r="H5781" t="n">
        <v>3.69</v>
      </c>
      <c r="I5781" t="n">
        <v>4.33</v>
      </c>
      <c r="J5781" t="n">
        <v>9.02</v>
      </c>
      <c r="K5781" t="n">
        <v>-3573587000</v>
      </c>
      <c r="L5781" t="n">
        <v>4103545000</v>
      </c>
      <c r="M5781" t="n">
        <v>4095500000</v>
      </c>
      <c r="N5781" t="n">
        <v>-3632655000</v>
      </c>
      <c r="O5781">
        <f>D5780</f>
      </c>
      <c r="P5781">
        <f>(E5781-F5781+G5781)/O5781*100</f>
      </c>
      <c r="Q5781">
        <f>H5780</f>
      </c>
      <c r="R5781">
        <f>I5780</f>
      </c>
      <c r="S5781">
        <f>H5781-H5780</f>
      </c>
      <c r="T5781">
        <f>I5781-I5780</f>
      </c>
      <c r="V5781">
        <f>(L5781+K5781)/(D5781*0.0001)</f>
      </c>
    </row>
    <row r="5782">
      <c r="A5782" t="n">
        <v>2014</v>
      </c>
      <c r="B5782" t="inlineStr">
        <is>
          <t>00152932</t>
        </is>
      </c>
      <c r="C5782" t="inlineStr">
        <is>
          <t>하나캐피탈</t>
        </is>
      </c>
      <c r="D5782" t="n">
        <v>4443351000</v>
      </c>
      <c r="E5782" t="n">
        <v>1152709000</v>
      </c>
      <c r="F5782" t="n">
        <v>525442000</v>
      </c>
      <c r="G5782" t="n">
        <v>155158000</v>
      </c>
      <c r="H5782" t="n">
        <v>2.8</v>
      </c>
      <c r="I5782" t="n">
        <v>6.975</v>
      </c>
      <c r="J5782" t="n">
        <v>9</v>
      </c>
      <c r="K5782" t="n">
        <v>-370356000</v>
      </c>
      <c r="L5782" t="n">
        <v>432648000</v>
      </c>
      <c r="M5782" t="n">
        <v>429990000</v>
      </c>
      <c r="N5782" t="n">
        <v>-375095000</v>
      </c>
      <c r="U5782">
        <f>(L5782-K5782)/(2*D5782*0.01)</f>
      </c>
      <c r="V5782">
        <f>(L5782+K5782)/(D5782*0.0001)</f>
      </c>
    </row>
    <row r="5783">
      <c r="A5783" t="n">
        <v>2015</v>
      </c>
      <c r="B5783" t="inlineStr">
        <is>
          <t>00152932</t>
        </is>
      </c>
      <c r="C5783" t="inlineStr">
        <is>
          <t>하나캐피탈</t>
        </is>
      </c>
      <c r="D5783" t="n">
        <v>5626730000</v>
      </c>
      <c r="E5783" t="n">
        <v>1399854000</v>
      </c>
      <c r="F5783" t="n">
        <v>531006000</v>
      </c>
      <c r="G5783" t="n">
        <v>117427000</v>
      </c>
      <c r="H5783" t="n">
        <v>2.5</v>
      </c>
      <c r="I5783" t="n">
        <v>6.975</v>
      </c>
      <c r="J5783" t="n">
        <v>9.460000000000001</v>
      </c>
      <c r="K5783" t="n">
        <v>-481738000</v>
      </c>
      <c r="L5783" t="n">
        <v>562021000</v>
      </c>
      <c r="M5783" t="n">
        <v>556765000</v>
      </c>
      <c r="N5783" t="n">
        <v>-486545000</v>
      </c>
      <c r="O5783">
        <f>D5782</f>
      </c>
      <c r="P5783">
        <f>(E5783-F5783+G5783)/O5783*100</f>
      </c>
      <c r="Q5783">
        <f>H5782</f>
      </c>
      <c r="R5783">
        <f>I5782</f>
      </c>
      <c r="S5783">
        <f>H5783-H5782</f>
      </c>
      <c r="T5783">
        <f>I5783-I5782</f>
      </c>
      <c r="U5783">
        <f>(L5783-K5783)/(2*D5783*0.01)</f>
      </c>
      <c r="V5783">
        <f>(L5783+K5783)/(D5783*0.0001)</f>
      </c>
    </row>
    <row r="5784">
      <c r="A5784" t="n">
        <v>2016</v>
      </c>
      <c r="B5784" t="inlineStr">
        <is>
          <t>00152932</t>
        </is>
      </c>
      <c r="C5784" t="inlineStr">
        <is>
          <t>하나캐피탈</t>
        </is>
      </c>
      <c r="D5784" t="n">
        <v>6738118000</v>
      </c>
      <c r="E5784" t="n">
        <v>1585440000</v>
      </c>
      <c r="F5784" t="n">
        <v>490992000</v>
      </c>
      <c r="G5784" t="n">
        <v>134206000</v>
      </c>
      <c r="H5784" t="n">
        <v>2.5</v>
      </c>
      <c r="I5784" t="n">
        <v>6.975</v>
      </c>
      <c r="J5784" t="n">
        <v>9.18</v>
      </c>
      <c r="K5784" t="n">
        <v>-560430000</v>
      </c>
      <c r="L5784" t="n">
        <v>652209000</v>
      </c>
      <c r="M5784" t="n">
        <v>635117000</v>
      </c>
      <c r="N5784" t="n">
        <v>-555646000</v>
      </c>
      <c r="O5784">
        <f>D5783</f>
      </c>
      <c r="P5784">
        <f>(E5784-F5784+G5784)/O5784*100</f>
      </c>
      <c r="Q5784">
        <f>H5783</f>
      </c>
      <c r="R5784">
        <f>I5783</f>
      </c>
      <c r="S5784">
        <f>H5784-H5783</f>
      </c>
      <c r="T5784">
        <f>I5784-I5783</f>
      </c>
      <c r="U5784">
        <f>(L5784-K5784)/(2*D5784*0.01)</f>
      </c>
      <c r="V5784">
        <f>(L5784+K5784)/(D5784*0.0001)</f>
      </c>
    </row>
    <row r="5785">
      <c r="A5785" t="n">
        <v>2017</v>
      </c>
      <c r="B5785" t="inlineStr">
        <is>
          <t>00152932</t>
        </is>
      </c>
      <c r="C5785" t="inlineStr">
        <is>
          <t>하나캐피탈</t>
        </is>
      </c>
      <c r="D5785" t="n">
        <v>7843424000</v>
      </c>
      <c r="E5785" t="n">
        <v>1585283000</v>
      </c>
      <c r="F5785" t="n">
        <v>1003816000</v>
      </c>
      <c r="G5785" t="n">
        <v>257442000</v>
      </c>
      <c r="H5785" t="n">
        <v>2.9</v>
      </c>
      <c r="I5785" t="n">
        <v>4.545</v>
      </c>
      <c r="J5785" t="n">
        <v>9.06</v>
      </c>
      <c r="K5785" t="n">
        <v>-641928000</v>
      </c>
      <c r="L5785" t="n">
        <v>744690000</v>
      </c>
      <c r="M5785" t="n">
        <v>731068000</v>
      </c>
      <c r="N5785" t="n">
        <v>-641400000</v>
      </c>
      <c r="O5785">
        <f>D5784</f>
      </c>
      <c r="P5785">
        <f>(E5785-F5785+G5785)/O5785*100</f>
      </c>
      <c r="Q5785">
        <f>H5784</f>
      </c>
      <c r="R5785">
        <f>I5784</f>
      </c>
      <c r="S5785">
        <f>H5785-H5784</f>
      </c>
      <c r="T5785">
        <f>I5785-I5784</f>
      </c>
      <c r="U5785">
        <f>(L5785-K5785)/(2*D5785*0.01)</f>
      </c>
      <c r="V5785">
        <f>(L5785+K5785)/(D5785*0.0001)</f>
      </c>
    </row>
    <row r="5786">
      <c r="A5786" t="n">
        <v>2018</v>
      </c>
      <c r="B5786" t="inlineStr">
        <is>
          <t>00152932</t>
        </is>
      </c>
      <c r="C5786" t="inlineStr">
        <is>
          <t>하나캐피탈</t>
        </is>
      </c>
      <c r="D5786" t="n">
        <v>9592784000</v>
      </c>
      <c r="E5786" t="n">
        <v>1787427000</v>
      </c>
      <c r="F5786" t="n">
        <v>842164000</v>
      </c>
      <c r="G5786" t="n">
        <v>217109000</v>
      </c>
      <c r="H5786" t="n">
        <v>2.3</v>
      </c>
      <c r="I5786" t="n">
        <v>4.545</v>
      </c>
      <c r="J5786" t="n">
        <v>9.09</v>
      </c>
      <c r="K5786" t="n">
        <v>-1584386000</v>
      </c>
      <c r="L5786" t="n">
        <v>1840002000</v>
      </c>
      <c r="M5786" t="n">
        <v>1800700000</v>
      </c>
      <c r="N5786" t="n">
        <v>-1579830000</v>
      </c>
      <c r="O5786">
        <f>D5785</f>
      </c>
      <c r="P5786">
        <f>(E5786-F5786+G5786)/O5786*100</f>
      </c>
      <c r="Q5786">
        <f>H5785</f>
      </c>
      <c r="R5786">
        <f>I5785</f>
      </c>
      <c r="S5786">
        <f>H5786-H5785</f>
      </c>
      <c r="T5786">
        <f>I5786-I5785</f>
      </c>
      <c r="U5786">
        <f>(L5786-K5786)/(2*D5786*0.01)</f>
      </c>
      <c r="V5786">
        <f>(L5786+K5786)/(D5786*0.0001)</f>
      </c>
    </row>
    <row r="5787">
      <c r="A5787" t="n">
        <v>2019</v>
      </c>
      <c r="B5787" t="inlineStr">
        <is>
          <t>00152932</t>
        </is>
      </c>
      <c r="C5787" t="inlineStr">
        <is>
          <t>하나캐피탈</t>
        </is>
      </c>
      <c r="D5787" t="n">
        <v>11773547000</v>
      </c>
      <c r="E5787" t="n">
        <v>1957872000</v>
      </c>
      <c r="F5787" t="n">
        <v>746662000</v>
      </c>
      <c r="G5787" t="n">
        <v>210519000</v>
      </c>
      <c r="H5787" t="n">
        <v>2</v>
      </c>
      <c r="I5787" t="n">
        <v>4.185</v>
      </c>
      <c r="J5787" t="n">
        <v>10.57</v>
      </c>
      <c r="K5787" t="n">
        <v>-2251536000</v>
      </c>
      <c r="L5787" t="n">
        <v>1325927000</v>
      </c>
      <c r="M5787" t="n">
        <v>1304649000</v>
      </c>
      <c r="N5787" t="n">
        <v>-406659000</v>
      </c>
      <c r="O5787">
        <f>D5786</f>
      </c>
      <c r="P5787">
        <f>(E5787-F5787+G5787)/O5787*100</f>
      </c>
      <c r="Q5787">
        <f>H5786</f>
      </c>
      <c r="R5787">
        <f>I5786</f>
      </c>
      <c r="S5787">
        <f>H5787-H5786</f>
      </c>
      <c r="T5787">
        <f>I5787-I5786</f>
      </c>
      <c r="U5787">
        <f>(L5787-K5787)/(2*D5787*0.01)</f>
      </c>
    </row>
    <row r="5788">
      <c r="A5788" t="n">
        <v>2020</v>
      </c>
      <c r="B5788" t="inlineStr">
        <is>
          <t>00152932</t>
        </is>
      </c>
      <c r="C5788" t="inlineStr">
        <is>
          <t>하나캐피탈</t>
        </is>
      </c>
      <c r="D5788" t="n">
        <v>12213174000</v>
      </c>
      <c r="E5788" t="n">
        <v>2110341000</v>
      </c>
      <c r="F5788" t="n">
        <v>1907650000</v>
      </c>
      <c r="G5788" t="n">
        <v>236334000</v>
      </c>
      <c r="H5788" t="n">
        <v>2</v>
      </c>
      <c r="I5788" t="n">
        <v>2.395</v>
      </c>
      <c r="J5788" t="n">
        <v>10.6</v>
      </c>
      <c r="K5788" t="n">
        <v>-1171153000</v>
      </c>
      <c r="L5788" t="n">
        <v>1379186000</v>
      </c>
      <c r="M5788" t="n">
        <v>1358615000</v>
      </c>
      <c r="N5788" t="n">
        <v>-1175315000</v>
      </c>
      <c r="O5788">
        <f>D5787</f>
      </c>
      <c r="P5788">
        <f>(E5788-F5788+G5788)/O5788*100</f>
      </c>
      <c r="Q5788">
        <f>H5787</f>
      </c>
      <c r="R5788">
        <f>I5787</f>
      </c>
      <c r="S5788">
        <f>H5788-H5787</f>
      </c>
      <c r="T5788">
        <f>I5788-I5787</f>
      </c>
      <c r="U5788">
        <f>(L5788-K5788)/(2*D5788*0.01)</f>
      </c>
      <c r="V5788">
        <f>(L5788+K5788)/(D5788*0.0001)</f>
      </c>
    </row>
    <row r="5789">
      <c r="A5789" t="n">
        <v>2021</v>
      </c>
      <c r="B5789" t="inlineStr">
        <is>
          <t>00152932</t>
        </is>
      </c>
      <c r="C5789" t="inlineStr">
        <is>
          <t>하나캐피탈</t>
        </is>
      </c>
      <c r="D5789" t="n">
        <v>12626355000</v>
      </c>
      <c r="E5789" t="n">
        <v>2124689000</v>
      </c>
      <c r="F5789" t="n">
        <v>2058556000</v>
      </c>
      <c r="G5789" t="n">
        <v>236166000</v>
      </c>
      <c r="H5789" t="n">
        <v>2.4</v>
      </c>
      <c r="I5789" t="n">
        <v>4.605</v>
      </c>
      <c r="J5789" t="n">
        <v>6.04</v>
      </c>
      <c r="K5789" t="n">
        <v>-704740000</v>
      </c>
      <c r="L5789" t="n">
        <v>787812000</v>
      </c>
      <c r="M5789" t="n">
        <v>780436000</v>
      </c>
      <c r="N5789" t="n">
        <v>-711715000</v>
      </c>
      <c r="O5789">
        <f>D5788</f>
      </c>
      <c r="P5789">
        <f>(E5789-F5789+G5789)/O5789*100</f>
      </c>
      <c r="Q5789">
        <f>H5788</f>
      </c>
      <c r="R5789">
        <f>I5788</f>
      </c>
      <c r="S5789">
        <f>H5789-H5788</f>
      </c>
      <c r="T5789">
        <f>I5789-I5788</f>
      </c>
      <c r="U5789">
        <f>(L5789-K5789)/(2*D5789*0.01)</f>
      </c>
      <c r="V5789">
        <f>(L5789+K5789)/(D5789*0.0001)</f>
      </c>
    </row>
    <row r="5790">
      <c r="A5790" t="n">
        <v>2022</v>
      </c>
      <c r="B5790" t="inlineStr">
        <is>
          <t>00152932</t>
        </is>
      </c>
      <c r="C5790" t="inlineStr">
        <is>
          <t>하나캐피탈</t>
        </is>
      </c>
      <c r="D5790" t="n">
        <v>11669722000</v>
      </c>
      <c r="E5790" t="n">
        <v>1897441000</v>
      </c>
      <c r="F5790" t="n">
        <v>931586000</v>
      </c>
      <c r="G5790" t="n">
        <v>280788000</v>
      </c>
      <c r="H5790" t="n">
        <v>5.1</v>
      </c>
      <c r="I5790" t="n">
        <v>4.895</v>
      </c>
      <c r="J5790" t="n">
        <v>5.32</v>
      </c>
      <c r="K5790" t="n">
        <v>-562229000</v>
      </c>
      <c r="L5790" t="n">
        <v>620496000</v>
      </c>
      <c r="M5790" t="n">
        <v>631945000</v>
      </c>
      <c r="N5790" t="n">
        <v>-582178000</v>
      </c>
      <c r="O5790">
        <f>D5789</f>
      </c>
      <c r="P5790">
        <f>(E5790-F5790+G5790)/O5790*100</f>
      </c>
      <c r="Q5790">
        <f>H5789</f>
      </c>
      <c r="R5790">
        <f>I5789</f>
      </c>
      <c r="S5790">
        <f>H5790-H5789</f>
      </c>
      <c r="T5790">
        <f>I5790-I5789</f>
      </c>
      <c r="U5790">
        <f>(L5790-K5790)/(2*D5790*0.01)</f>
      </c>
      <c r="V5790">
        <f>(L5790+K5790)/(D5790*0.0001)</f>
      </c>
    </row>
    <row r="5791">
      <c r="A5791" t="n">
        <v>2023</v>
      </c>
      <c r="B5791" t="inlineStr">
        <is>
          <t>00152932</t>
        </is>
      </c>
      <c r="C5791" t="inlineStr">
        <is>
          <t>하나캐피탈</t>
        </is>
      </c>
      <c r="D5791" t="n">
        <v>13901478000</v>
      </c>
      <c r="E5791" t="n">
        <v>1721316000</v>
      </c>
      <c r="F5791" t="n">
        <v>1297054000</v>
      </c>
      <c r="G5791" t="n">
        <v>543747000</v>
      </c>
      <c r="H5791" t="n">
        <v>3.8</v>
      </c>
      <c r="I5791" t="n">
        <v>4.895</v>
      </c>
      <c r="J5791" t="n">
        <v>5.53</v>
      </c>
      <c r="K5791" t="n">
        <v>-704560000</v>
      </c>
      <c r="L5791" t="n">
        <v>780689000</v>
      </c>
      <c r="M5791" t="n">
        <v>784666000</v>
      </c>
      <c r="N5791" t="n">
        <v>-720884000</v>
      </c>
      <c r="O5791">
        <f>D5790</f>
      </c>
      <c r="P5791">
        <f>(E5791-F5791+G5791)/O5791*100</f>
      </c>
      <c r="Q5791">
        <f>H5790</f>
      </c>
      <c r="R5791">
        <f>I5790</f>
      </c>
      <c r="S5791">
        <f>H5791-H5790</f>
      </c>
      <c r="T5791">
        <f>I5791-I5790</f>
      </c>
      <c r="U5791">
        <f>(L5791-K5791)/(2*D5791*0.01)</f>
      </c>
      <c r="V5791">
        <f>(L5791+K5791)/(D5791*0.0001)</f>
      </c>
    </row>
    <row r="5792">
      <c r="A5792" t="n">
        <v>2024</v>
      </c>
      <c r="B5792" t="inlineStr">
        <is>
          <t>00152932</t>
        </is>
      </c>
      <c r="C5792" t="inlineStr">
        <is>
          <t>하나캐피탈</t>
        </is>
      </c>
      <c r="D5792" t="n">
        <v>16459219000</v>
      </c>
      <c r="E5792" t="n">
        <v>1925567000</v>
      </c>
      <c r="F5792" t="n">
        <v>713220000</v>
      </c>
      <c r="G5792" t="n">
        <v>485033000</v>
      </c>
      <c r="H5792" t="n">
        <v>3.3</v>
      </c>
      <c r="I5792" t="n">
        <v>5.165</v>
      </c>
      <c r="J5792" t="n">
        <v>5.42</v>
      </c>
      <c r="K5792" t="n">
        <v>-821399000</v>
      </c>
      <c r="L5792" t="n">
        <v>908630000</v>
      </c>
      <c r="M5792" t="n">
        <v>909740000</v>
      </c>
      <c r="N5792" t="n">
        <v>-837535000</v>
      </c>
      <c r="O5792">
        <f>D5791</f>
      </c>
      <c r="P5792">
        <f>(E5792-F5792+G5792)/O5792*100</f>
      </c>
      <c r="Q5792">
        <f>H5791</f>
      </c>
      <c r="R5792">
        <f>I5791</f>
      </c>
      <c r="S5792">
        <f>H5792-H5791</f>
      </c>
      <c r="T5792">
        <f>I5792-I5791</f>
      </c>
      <c r="U5792">
        <f>(L5792-K5792)/(2*D5792*0.01)</f>
      </c>
      <c r="V5792">
        <f>(L5792+K5792)/(D5792*0.0001)</f>
      </c>
    </row>
    <row r="5793">
      <c r="A5793" t="n">
        <v>2025</v>
      </c>
      <c r="B5793" t="inlineStr">
        <is>
          <t>00152932</t>
        </is>
      </c>
      <c r="C5793" t="inlineStr">
        <is>
          <t>하나캐피탈</t>
        </is>
      </c>
      <c r="D5793" t="n">
        <v>18204672000</v>
      </c>
      <c r="E5793" t="n">
        <v>2175481000</v>
      </c>
      <c r="F5793" t="n">
        <v>1597468000</v>
      </c>
      <c r="G5793" t="n">
        <v>499785000</v>
      </c>
      <c r="H5793" t="n">
        <v>4.02</v>
      </c>
      <c r="I5793" t="n">
        <v>3.46</v>
      </c>
      <c r="J5793" t="n">
        <v>7.85</v>
      </c>
      <c r="K5793" t="n">
        <v>-1363746000</v>
      </c>
      <c r="L5793" t="n">
        <v>1381908000</v>
      </c>
      <c r="M5793" t="n">
        <v>1352477000</v>
      </c>
      <c r="N5793" t="n">
        <v>-1363476000</v>
      </c>
      <c r="O5793">
        <f>D5792</f>
      </c>
      <c r="P5793">
        <f>(E5793-F5793+G5793)/O5793*100</f>
      </c>
      <c r="Q5793">
        <f>H5792</f>
      </c>
      <c r="R5793">
        <f>I5792</f>
      </c>
      <c r="S5793">
        <f>H5793-H5792</f>
      </c>
      <c r="T5793">
        <f>I5793-I5792</f>
      </c>
      <c r="U5793">
        <f>(L5793-K5793)/(2*D5793*0.01)</f>
      </c>
      <c r="V5793">
        <f>(L5793+K5793)/(D5793*0.0001)</f>
      </c>
    </row>
    <row r="5794">
      <c r="A5794" t="n">
        <v>2014</v>
      </c>
      <c r="B5794" t="inlineStr">
        <is>
          <t>00153126</t>
        </is>
      </c>
      <c r="C5794" t="inlineStr">
        <is>
          <t>크라운해태홀딩스</t>
        </is>
      </c>
      <c r="D5794" t="n">
        <v>95242398000</v>
      </c>
      <c r="E5794" t="n">
        <v>13744722000</v>
      </c>
      <c r="F5794" t="n">
        <v>14525473000</v>
      </c>
      <c r="G5794" t="n">
        <v>3253595000</v>
      </c>
      <c r="H5794" t="n">
        <v>2.64</v>
      </c>
      <c r="I5794" t="n">
        <v>4.725</v>
      </c>
      <c r="K5794" t="n">
        <v>-5681955000</v>
      </c>
      <c r="L5794" t="n">
        <v>6440149000</v>
      </c>
      <c r="M5794" t="n">
        <v>6366703000</v>
      </c>
      <c r="N5794" t="n">
        <v>-5727594000</v>
      </c>
      <c r="U5794">
        <f>(L5794-K5794)/(2*D5794*0.01)</f>
      </c>
      <c r="V5794">
        <f>(L5794+K5794)/(D5794*0.0001)</f>
      </c>
    </row>
    <row r="5795">
      <c r="A5795" t="n">
        <v>2015</v>
      </c>
      <c r="B5795" t="inlineStr">
        <is>
          <t>00153126</t>
        </is>
      </c>
      <c r="C5795" t="inlineStr">
        <is>
          <t>크라운해태홀딩스</t>
        </is>
      </c>
      <c r="D5795" t="n">
        <v>103437327000</v>
      </c>
      <c r="E5795" t="n">
        <v>14937512000</v>
      </c>
      <c r="F5795" t="n">
        <v>13091568000</v>
      </c>
      <c r="G5795" t="n">
        <v>2213791000</v>
      </c>
      <c r="H5795" t="n">
        <v>2.31</v>
      </c>
      <c r="I5795" t="n">
        <v>4.12</v>
      </c>
      <c r="K5795" t="n">
        <v>-5986567000</v>
      </c>
      <c r="L5795" t="n">
        <v>6784390000</v>
      </c>
      <c r="M5795" t="n">
        <v>6680584000</v>
      </c>
      <c r="N5795" t="n">
        <v>-6014864000</v>
      </c>
      <c r="O5795">
        <f>D5794</f>
      </c>
      <c r="P5795">
        <f>(E5795-F5795+G5795)/O5795*100</f>
      </c>
      <c r="Q5795">
        <f>H5794</f>
      </c>
      <c r="R5795">
        <f>I5794</f>
      </c>
      <c r="S5795">
        <f>H5795-H5794</f>
      </c>
      <c r="T5795">
        <f>I5795-I5794</f>
      </c>
      <c r="U5795">
        <f>(L5795-K5795)/(2*D5795*0.01)</f>
      </c>
      <c r="V5795">
        <f>(L5795+K5795)/(D5795*0.0001)</f>
      </c>
    </row>
    <row r="5796">
      <c r="A5796" t="n">
        <v>2020</v>
      </c>
      <c r="B5796" t="inlineStr">
        <is>
          <t>00153126</t>
        </is>
      </c>
      <c r="C5796" t="inlineStr">
        <is>
          <t>크라운해태홀딩스</t>
        </is>
      </c>
      <c r="D5796" t="n">
        <v>121384404000</v>
      </c>
      <c r="E5796" t="n">
        <v>15468302000</v>
      </c>
      <c r="F5796" t="n">
        <v>12032364000</v>
      </c>
      <c r="G5796" t="n">
        <v>2447741000</v>
      </c>
      <c r="H5796" t="n">
        <v>2.585</v>
      </c>
      <c r="I5796" t="n">
        <v>4.12</v>
      </c>
      <c r="K5796" t="n">
        <v>-7390506000</v>
      </c>
      <c r="L5796" t="n">
        <v>8483836000</v>
      </c>
      <c r="M5796" t="n">
        <v>8445812000</v>
      </c>
      <c r="N5796" t="n">
        <v>-7496731000</v>
      </c>
      <c r="U5796">
        <f>(L5796-K5796)/(2*D5796*0.01)</f>
      </c>
      <c r="V5796">
        <f>(L5796+K5796)/(D5796*0.0001)</f>
      </c>
    </row>
    <row r="5797">
      <c r="A5797" t="n">
        <v>2021</v>
      </c>
      <c r="B5797" t="inlineStr">
        <is>
          <t>00153126</t>
        </is>
      </c>
      <c r="C5797" t="inlineStr">
        <is>
          <t>크라운해태홀딩스</t>
        </is>
      </c>
      <c r="D5797" t="n">
        <v>127746036000</v>
      </c>
      <c r="E5797" t="n">
        <v>15505526000</v>
      </c>
      <c r="F5797" t="n">
        <v>12095505000</v>
      </c>
      <c r="G5797" t="n">
        <v>2862124000</v>
      </c>
      <c r="H5797" t="n">
        <v>3.12</v>
      </c>
      <c r="I5797" t="n">
        <v>4.14</v>
      </c>
      <c r="J5797" t="n">
        <v>7.42</v>
      </c>
      <c r="K5797" t="n">
        <v>-7342612000</v>
      </c>
      <c r="L5797" t="n">
        <v>8388365000</v>
      </c>
      <c r="M5797" t="n">
        <v>8400223000</v>
      </c>
      <c r="N5797" t="n">
        <v>-7486888000</v>
      </c>
      <c r="O5797">
        <f>D5796</f>
      </c>
      <c r="P5797">
        <f>(E5797-F5797+G5797)/O5797*100</f>
      </c>
      <c r="Q5797">
        <f>H5796</f>
      </c>
      <c r="R5797">
        <f>I5796</f>
      </c>
      <c r="S5797">
        <f>H5797-H5796</f>
      </c>
      <c r="T5797">
        <f>I5797-I5796</f>
      </c>
      <c r="U5797">
        <f>(L5797-K5797)/(2*D5797*0.01)</f>
      </c>
      <c r="V5797">
        <f>(L5797+K5797)/(D5797*0.0001)</f>
      </c>
    </row>
    <row r="5798">
      <c r="A5798" t="n">
        <v>2022</v>
      </c>
      <c r="B5798" t="inlineStr">
        <is>
          <t>00153126</t>
        </is>
      </c>
      <c r="C5798" t="inlineStr">
        <is>
          <t>크라운해태홀딩스</t>
        </is>
      </c>
      <c r="D5798" t="n">
        <v>120691332000</v>
      </c>
      <c r="E5798" t="n">
        <v>15186393000</v>
      </c>
      <c r="F5798" t="n">
        <v>12455621000</v>
      </c>
      <c r="G5798" t="n">
        <v>3689174000</v>
      </c>
      <c r="H5798" t="n">
        <v>5.46</v>
      </c>
      <c r="I5798" t="n">
        <v>4.28</v>
      </c>
      <c r="J5798" t="n">
        <v>5.1</v>
      </c>
      <c r="K5798" t="n">
        <v>-4581752000</v>
      </c>
      <c r="L5798" t="n">
        <v>5087237000</v>
      </c>
      <c r="M5798" t="n">
        <v>5211967000</v>
      </c>
      <c r="N5798" t="n">
        <v>-4769560000</v>
      </c>
      <c r="O5798">
        <f>D5797</f>
      </c>
      <c r="P5798">
        <f>(E5798-F5798+G5798)/O5798*100</f>
      </c>
      <c r="Q5798">
        <f>H5797</f>
      </c>
      <c r="R5798">
        <f>I5797</f>
      </c>
      <c r="S5798">
        <f>H5798-H5797</f>
      </c>
      <c r="T5798">
        <f>I5798-I5797</f>
      </c>
      <c r="U5798">
        <f>(L5798-K5798)/(2*D5798*0.01)</f>
      </c>
      <c r="V5798">
        <f>(L5798+K5798)/(D5798*0.0001)</f>
      </c>
    </row>
    <row r="5799">
      <c r="A5799" t="n">
        <v>2023</v>
      </c>
      <c r="B5799" t="inlineStr">
        <is>
          <t>00153126</t>
        </is>
      </c>
      <c r="C5799" t="inlineStr">
        <is>
          <t>크라운해태홀딩스</t>
        </is>
      </c>
      <c r="D5799" t="n">
        <v>136574426000</v>
      </c>
      <c r="E5799" t="n">
        <v>12330141000</v>
      </c>
      <c r="F5799" t="n">
        <v>14461849000</v>
      </c>
      <c r="G5799" t="n">
        <v>6007126000</v>
      </c>
      <c r="H5799" t="n">
        <v>4.53</v>
      </c>
      <c r="I5799" t="n">
        <v>3.65</v>
      </c>
      <c r="J5799" t="n">
        <v>5.57</v>
      </c>
      <c r="K5799" t="n">
        <v>-5609539000</v>
      </c>
      <c r="L5799" t="n">
        <v>6277723000</v>
      </c>
      <c r="M5799" t="n">
        <v>6373762000</v>
      </c>
      <c r="N5799" t="n">
        <v>-5791272000</v>
      </c>
      <c r="O5799">
        <f>D5798</f>
      </c>
      <c r="P5799">
        <f>(E5799-F5799+G5799)/O5799*100</f>
      </c>
      <c r="Q5799">
        <f>H5798</f>
      </c>
      <c r="R5799">
        <f>I5798</f>
      </c>
      <c r="S5799">
        <f>H5799-H5798</f>
      </c>
      <c r="T5799">
        <f>I5799-I5798</f>
      </c>
      <c r="U5799">
        <f>(L5799-K5799)/(2*D5799*0.01)</f>
      </c>
      <c r="V5799">
        <f>(L5799+K5799)/(D5799*0.0001)</f>
      </c>
    </row>
    <row r="5800">
      <c r="A5800" t="n">
        <v>2024</v>
      </c>
      <c r="B5800" t="inlineStr">
        <is>
          <t>00153126</t>
        </is>
      </c>
      <c r="C5800" t="inlineStr">
        <is>
          <t>크라운해태홀딩스</t>
        </is>
      </c>
      <c r="D5800" t="n">
        <v>159466637000</v>
      </c>
      <c r="E5800" t="n">
        <v>13908723000</v>
      </c>
      <c r="F5800" t="n">
        <v>11523296000</v>
      </c>
      <c r="G5800" t="n">
        <v>5689953000</v>
      </c>
      <c r="H5800" t="n">
        <v>4.03</v>
      </c>
      <c r="I5800" t="n">
        <v>3.93</v>
      </c>
      <c r="J5800" t="n">
        <v>5.53</v>
      </c>
      <c r="K5800" t="n">
        <v>-6963040000</v>
      </c>
      <c r="L5800" t="n">
        <v>7840070000</v>
      </c>
      <c r="M5800" t="n">
        <v>7883335000</v>
      </c>
      <c r="N5800" t="n">
        <v>-7126614000</v>
      </c>
      <c r="O5800">
        <f>D5799</f>
      </c>
      <c r="P5800">
        <f>(E5800-F5800+G5800)/O5800*100</f>
      </c>
      <c r="Q5800">
        <f>H5799</f>
      </c>
      <c r="R5800">
        <f>I5799</f>
      </c>
      <c r="S5800">
        <f>H5800-H5799</f>
      </c>
      <c r="T5800">
        <f>I5800-I5799</f>
      </c>
      <c r="U5800">
        <f>(L5800-K5800)/(2*D5800*0.01)</f>
      </c>
      <c r="V5800">
        <f>(L5800+K5800)/(D5800*0.0001)</f>
      </c>
    </row>
    <row r="5801">
      <c r="A5801" t="n">
        <v>2025</v>
      </c>
      <c r="B5801" t="inlineStr">
        <is>
          <t>00153126</t>
        </is>
      </c>
      <c r="C5801" t="inlineStr">
        <is>
          <t>크라운해태홀딩스</t>
        </is>
      </c>
      <c r="D5801" t="n">
        <v>164912457000</v>
      </c>
      <c r="E5801" t="n">
        <v>15287073000</v>
      </c>
      <c r="F5801" t="n">
        <v>9845289000</v>
      </c>
      <c r="G5801" t="n">
        <v>5920758000</v>
      </c>
      <c r="H5801" t="n">
        <v>4.32</v>
      </c>
      <c r="I5801" t="n">
        <v>3.835</v>
      </c>
      <c r="J5801" t="n">
        <v>5.335</v>
      </c>
      <c r="K5801" t="n">
        <v>-6789183000</v>
      </c>
      <c r="L5801" t="n">
        <v>7599865000</v>
      </c>
      <c r="M5801" t="n">
        <v>7682074000</v>
      </c>
      <c r="N5801" t="n">
        <v>-6904411000</v>
      </c>
      <c r="O5801">
        <f>D5800</f>
      </c>
      <c r="P5801">
        <f>(E5801-F5801+G5801)/O5801*100</f>
      </c>
      <c r="Q5801">
        <f>H5800</f>
      </c>
      <c r="R5801">
        <f>I5800</f>
      </c>
      <c r="S5801">
        <f>H5801-H5800</f>
      </c>
      <c r="T5801">
        <f>I5801-I5800</f>
      </c>
      <c r="U5801">
        <f>(L5801-K5801)/(2*D5801*0.01)</f>
      </c>
      <c r="V5801">
        <f>(L5801+K5801)/(D5801*0.0001)</f>
      </c>
    </row>
    <row r="5802">
      <c r="A5802" t="n">
        <v>2015</v>
      </c>
      <c r="B5802" t="inlineStr">
        <is>
          <t>00153278</t>
        </is>
      </c>
      <c r="C5802" t="inlineStr">
        <is>
          <t>서연탑메탈</t>
        </is>
      </c>
      <c r="D5802" t="n">
        <v>6372571000</v>
      </c>
      <c r="E5802" t="n">
        <v>1006495000</v>
      </c>
      <c r="F5802" t="n">
        <v>298548000</v>
      </c>
      <c r="G5802" t="n">
        <v>156759000</v>
      </c>
      <c r="H5802" t="n">
        <v>2.33</v>
      </c>
      <c r="I5802" t="n">
        <v>4.4</v>
      </c>
      <c r="K5802" t="n">
        <v>-405830000</v>
      </c>
      <c r="L5802" t="n">
        <v>470189000</v>
      </c>
      <c r="M5802" t="n">
        <v>456027000</v>
      </c>
      <c r="N5802" t="n">
        <v>-402307000</v>
      </c>
      <c r="U5802">
        <f>(L5802-K5802)/(2*D5802*0.01)</f>
      </c>
      <c r="V5802">
        <f>(L5802+K5802)/(D5802*0.0001)</f>
      </c>
    </row>
    <row r="5803">
      <c r="A5803" t="n">
        <v>2016</v>
      </c>
      <c r="B5803" t="inlineStr">
        <is>
          <t>00153278</t>
        </is>
      </c>
      <c r="C5803" t="inlineStr">
        <is>
          <t>서연탑메탈</t>
        </is>
      </c>
      <c r="D5803" t="n">
        <v>7947845000</v>
      </c>
      <c r="E5803" t="n">
        <v>1260488000</v>
      </c>
      <c r="F5803" t="n">
        <v>466897000</v>
      </c>
      <c r="G5803" t="n">
        <v>114555000</v>
      </c>
      <c r="H5803" t="n">
        <v>2.38</v>
      </c>
      <c r="I5803" t="n">
        <v>5.11</v>
      </c>
      <c r="K5803" t="n">
        <v>-528094000</v>
      </c>
      <c r="L5803" t="n">
        <v>611763000</v>
      </c>
      <c r="M5803" t="n">
        <v>589481000</v>
      </c>
      <c r="N5803" t="n">
        <v>-520509000</v>
      </c>
      <c r="O5803">
        <f>D5802</f>
      </c>
      <c r="P5803">
        <f>(E5803-F5803+G5803)/O5803*100</f>
      </c>
      <c r="Q5803">
        <f>H5802</f>
      </c>
      <c r="R5803">
        <f>I5802</f>
      </c>
      <c r="S5803">
        <f>H5803-H5802</f>
      </c>
      <c r="T5803">
        <f>I5803-I5802</f>
      </c>
      <c r="U5803">
        <f>(L5803-K5803)/(2*D5803*0.01)</f>
      </c>
      <c r="V5803">
        <f>(L5803+K5803)/(D5803*0.0001)</f>
      </c>
    </row>
    <row r="5804">
      <c r="A5804" t="n">
        <v>2017</v>
      </c>
      <c r="B5804" t="inlineStr">
        <is>
          <t>00153278</t>
        </is>
      </c>
      <c r="C5804" t="inlineStr">
        <is>
          <t>서연탑메탈</t>
        </is>
      </c>
      <c r="D5804" t="n">
        <v>8851956000</v>
      </c>
      <c r="E5804" t="n">
        <v>1418758000</v>
      </c>
      <c r="F5804" t="n">
        <v>888733000</v>
      </c>
      <c r="G5804" t="n">
        <v>152155000</v>
      </c>
      <c r="H5804" t="n">
        <v>2.78</v>
      </c>
      <c r="I5804" t="n">
        <v>5.09</v>
      </c>
      <c r="K5804" t="n">
        <v>-559299000</v>
      </c>
      <c r="L5804" t="n">
        <v>645331000</v>
      </c>
      <c r="M5804" t="n">
        <v>624629000</v>
      </c>
      <c r="N5804" t="n">
        <v>-553375000</v>
      </c>
      <c r="O5804">
        <f>D5803</f>
      </c>
      <c r="P5804">
        <f>(E5804-F5804+G5804)/O5804*100</f>
      </c>
      <c r="Q5804">
        <f>H5803</f>
      </c>
      <c r="R5804">
        <f>I5803</f>
      </c>
      <c r="S5804">
        <f>H5804-H5803</f>
      </c>
      <c r="T5804">
        <f>I5804-I5803</f>
      </c>
      <c r="U5804">
        <f>(L5804-K5804)/(2*D5804*0.01)</f>
      </c>
      <c r="V5804">
        <f>(L5804+K5804)/(D5804*0.0001)</f>
      </c>
    </row>
    <row r="5805">
      <c r="A5805" t="n">
        <v>2018</v>
      </c>
      <c r="B5805" t="inlineStr">
        <is>
          <t>00153278</t>
        </is>
      </c>
      <c r="C5805" t="inlineStr">
        <is>
          <t>서연탑메탈</t>
        </is>
      </c>
      <c r="D5805" t="n">
        <v>3961369000</v>
      </c>
      <c r="E5805" t="n">
        <v>743785000</v>
      </c>
      <c r="F5805" t="n">
        <v>4500553000</v>
      </c>
      <c r="G5805" t="n">
        <v>103241000</v>
      </c>
      <c r="H5805" t="n">
        <v>2.24</v>
      </c>
      <c r="I5805" t="n">
        <v>4.94</v>
      </c>
      <c r="K5805" t="n">
        <v>-268196000</v>
      </c>
      <c r="L5805" t="n">
        <v>306080000</v>
      </c>
      <c r="M5805" t="n">
        <v>295125000</v>
      </c>
      <c r="N5805" t="n">
        <v>-264405000</v>
      </c>
      <c r="O5805">
        <f>D5804</f>
      </c>
      <c r="P5805">
        <f>(E5805-F5805+G5805)/O5805*100</f>
      </c>
      <c r="Q5805">
        <f>H5804</f>
      </c>
      <c r="R5805">
        <f>I5804</f>
      </c>
      <c r="S5805">
        <f>H5805-H5804</f>
      </c>
      <c r="T5805">
        <f>I5805-I5804</f>
      </c>
      <c r="U5805">
        <f>(L5805-K5805)/(2*D5805*0.01)</f>
      </c>
      <c r="V5805">
        <f>(L5805+K5805)/(D5805*0.0001)</f>
      </c>
    </row>
    <row r="5806">
      <c r="A5806" t="n">
        <v>2015</v>
      </c>
      <c r="B5806" t="inlineStr">
        <is>
          <t>00153339</t>
        </is>
      </c>
      <c r="C5806" t="inlineStr">
        <is>
          <t>태경산업</t>
        </is>
      </c>
      <c r="D5806" t="n">
        <v>32220094000</v>
      </c>
      <c r="E5806" t="n">
        <v>3504588000</v>
      </c>
      <c r="F5806" t="n">
        <v>3585712000</v>
      </c>
      <c r="G5806" t="n">
        <v>536265000</v>
      </c>
      <c r="H5806" t="n">
        <v>2.32</v>
      </c>
      <c r="I5806" t="n">
        <v>3.61</v>
      </c>
    </row>
    <row r="5807">
      <c r="A5807" t="n">
        <v>2016</v>
      </c>
      <c r="B5807" t="inlineStr">
        <is>
          <t>00153339</t>
        </is>
      </c>
      <c r="C5807" t="inlineStr">
        <is>
          <t>태경산업</t>
        </is>
      </c>
      <c r="D5807" t="n">
        <v>31209757000</v>
      </c>
      <c r="E5807" t="n">
        <v>4245262000</v>
      </c>
      <c r="F5807" t="n">
        <v>5415810000</v>
      </c>
      <c r="G5807" t="n">
        <v>527558000</v>
      </c>
      <c r="H5807" t="n">
        <v>2.23</v>
      </c>
      <c r="I5807" t="n">
        <v>3.16</v>
      </c>
      <c r="O5807">
        <f>D5806</f>
      </c>
      <c r="P5807">
        <f>(E5807-F5807+G5807)/O5807*100</f>
      </c>
      <c r="Q5807">
        <f>H5806</f>
      </c>
      <c r="R5807">
        <f>I5806</f>
      </c>
      <c r="S5807">
        <f>H5807-H5806</f>
      </c>
      <c r="T5807">
        <f>I5807-I5806</f>
      </c>
    </row>
    <row r="5808">
      <c r="A5808" t="n">
        <v>2017</v>
      </c>
      <c r="B5808" t="inlineStr">
        <is>
          <t>00153339</t>
        </is>
      </c>
      <c r="C5808" t="inlineStr">
        <is>
          <t>태경산업</t>
        </is>
      </c>
      <c r="D5808" t="n">
        <v>39998698000</v>
      </c>
      <c r="E5808" t="n">
        <v>4926278000</v>
      </c>
      <c r="F5808" t="n">
        <v>1364209000</v>
      </c>
      <c r="G5808" t="n">
        <v>659536000</v>
      </c>
      <c r="H5808" t="n">
        <v>2.78</v>
      </c>
      <c r="I5808" t="n">
        <v>5.96</v>
      </c>
      <c r="O5808">
        <f>D5807</f>
      </c>
      <c r="P5808">
        <f>(E5808-F5808+G5808)/O5808*100</f>
      </c>
      <c r="Q5808">
        <f>H5807</f>
      </c>
      <c r="R5808">
        <f>I5807</f>
      </c>
      <c r="S5808">
        <f>H5808-H5807</f>
      </c>
      <c r="T5808">
        <f>I5808-I5807</f>
      </c>
    </row>
    <row r="5809">
      <c r="A5809" t="n">
        <v>2018</v>
      </c>
      <c r="B5809" t="inlineStr">
        <is>
          <t>00153339</t>
        </is>
      </c>
      <c r="C5809" t="inlineStr">
        <is>
          <t>태경산업</t>
        </is>
      </c>
      <c r="D5809" t="n">
        <v>40353947000</v>
      </c>
      <c r="E5809" t="n">
        <v>4867823000</v>
      </c>
      <c r="F5809" t="n">
        <v>3658214000</v>
      </c>
      <c r="G5809" t="n">
        <v>1156376000</v>
      </c>
      <c r="H5809" t="n">
        <v>2.64</v>
      </c>
      <c r="I5809" t="n">
        <v>4.25</v>
      </c>
      <c r="J5809" t="n">
        <v>7.34</v>
      </c>
      <c r="O5809">
        <f>D5808</f>
      </c>
      <c r="P5809">
        <f>(E5809-F5809+G5809)/O5809*100</f>
      </c>
      <c r="Q5809">
        <f>H5808</f>
      </c>
      <c r="R5809">
        <f>I5808</f>
      </c>
      <c r="S5809">
        <f>H5809-H5808</f>
      </c>
      <c r="T5809">
        <f>I5809-I5808</f>
      </c>
    </row>
    <row r="5810">
      <c r="A5810" t="n">
        <v>2019</v>
      </c>
      <c r="B5810" t="inlineStr">
        <is>
          <t>00153339</t>
        </is>
      </c>
      <c r="C5810" t="inlineStr">
        <is>
          <t>태경산업</t>
        </is>
      </c>
      <c r="D5810" t="n">
        <v>44600180000</v>
      </c>
      <c r="E5810" t="n">
        <v>4812939000</v>
      </c>
      <c r="F5810" t="n">
        <v>3860703000</v>
      </c>
      <c r="G5810" t="n">
        <v>999911000</v>
      </c>
      <c r="H5810" t="n">
        <v>2.235</v>
      </c>
      <c r="I5810" t="n">
        <v>4.1</v>
      </c>
      <c r="J5810" t="n">
        <v>7.295</v>
      </c>
      <c r="O5810">
        <f>D5809</f>
      </c>
      <c r="P5810">
        <f>(E5810-F5810+G5810)/O5810*100</f>
      </c>
      <c r="Q5810">
        <f>H5809</f>
      </c>
      <c r="R5810">
        <f>I5809</f>
      </c>
      <c r="S5810">
        <f>H5810-H5809</f>
      </c>
      <c r="T5810">
        <f>I5810-I5809</f>
      </c>
    </row>
    <row r="5811">
      <c r="A5811" t="n">
        <v>2020</v>
      </c>
      <c r="B5811" t="inlineStr">
        <is>
          <t>00153339</t>
        </is>
      </c>
      <c r="C5811" t="inlineStr">
        <is>
          <t>태경산업</t>
        </is>
      </c>
      <c r="D5811" t="n">
        <v>43065169000</v>
      </c>
      <c r="E5811" t="n">
        <v>4791733000</v>
      </c>
      <c r="F5811" t="n">
        <v>7457097000</v>
      </c>
      <c r="G5811" t="n">
        <v>966214000</v>
      </c>
      <c r="H5811" t="n">
        <v>2.395</v>
      </c>
      <c r="I5811" t="n">
        <v>4.01</v>
      </c>
      <c r="J5811" t="n">
        <v>7.39</v>
      </c>
      <c r="K5811" t="n">
        <v>-2492555000</v>
      </c>
      <c r="L5811" t="n">
        <v>2836194000</v>
      </c>
      <c r="M5811" t="n">
        <v>2762562000</v>
      </c>
      <c r="N5811" t="n">
        <v>-2479575000</v>
      </c>
      <c r="O5811">
        <f>D5810</f>
      </c>
      <c r="P5811">
        <f>(E5811-F5811+G5811)/O5811*100</f>
      </c>
      <c r="Q5811">
        <f>H5810</f>
      </c>
      <c r="R5811">
        <f>I5810</f>
      </c>
      <c r="S5811">
        <f>H5811-H5810</f>
      </c>
      <c r="T5811">
        <f>I5811-I5810</f>
      </c>
      <c r="U5811">
        <f>(L5811-K5811)/(2*D5811*0.01)</f>
      </c>
      <c r="V5811">
        <f>(L5811+K5811)/(D5811*0.0001)</f>
      </c>
    </row>
    <row r="5812">
      <c r="A5812" t="n">
        <v>2021</v>
      </c>
      <c r="B5812" t="inlineStr">
        <is>
          <t>00153339</t>
        </is>
      </c>
      <c r="C5812" t="inlineStr">
        <is>
          <t>태경산업</t>
        </is>
      </c>
      <c r="D5812" t="n">
        <v>44794559000</v>
      </c>
      <c r="E5812" t="n">
        <v>4575575000</v>
      </c>
      <c r="F5812" t="n">
        <v>4571415000</v>
      </c>
      <c r="G5812" t="n">
        <v>885392000</v>
      </c>
      <c r="H5812" t="n">
        <v>2.985</v>
      </c>
      <c r="I5812" t="n">
        <v>4.1</v>
      </c>
      <c r="J5812" t="n">
        <v>7.495</v>
      </c>
      <c r="K5812" t="n">
        <v>-2114969000</v>
      </c>
      <c r="L5812" t="n">
        <v>2370845000</v>
      </c>
      <c r="M5812" t="n">
        <v>2324033000</v>
      </c>
      <c r="N5812" t="n">
        <v>-2115212000</v>
      </c>
      <c r="O5812">
        <f>D5811</f>
      </c>
      <c r="P5812">
        <f>(E5812-F5812+G5812)/O5812*100</f>
      </c>
      <c r="Q5812">
        <f>H5811</f>
      </c>
      <c r="R5812">
        <f>I5811</f>
      </c>
      <c r="S5812">
        <f>H5812-H5811</f>
      </c>
      <c r="T5812">
        <f>I5812-I5811</f>
      </c>
      <c r="U5812">
        <f>(L5812-K5812)/(2*D5812*0.01)</f>
      </c>
      <c r="V5812">
        <f>(L5812+K5812)/(D5812*0.0001)</f>
      </c>
    </row>
    <row r="5813">
      <c r="A5813" t="n">
        <v>2022</v>
      </c>
      <c r="B5813" t="inlineStr">
        <is>
          <t>00153339</t>
        </is>
      </c>
      <c r="C5813" t="inlineStr">
        <is>
          <t>태경산업</t>
        </is>
      </c>
      <c r="D5813" t="n">
        <v>40542832000</v>
      </c>
      <c r="E5813" t="n">
        <v>4676322000</v>
      </c>
      <c r="F5813" t="n">
        <v>3526348000</v>
      </c>
      <c r="G5813" t="n">
        <v>906969000</v>
      </c>
      <c r="H5813" t="n">
        <v>5.475</v>
      </c>
      <c r="I5813" t="n">
        <v>3.78</v>
      </c>
      <c r="J5813" t="n">
        <v>6.215</v>
      </c>
      <c r="K5813" t="n">
        <v>-1566191000</v>
      </c>
      <c r="L5813" t="n">
        <v>1733470000</v>
      </c>
      <c r="M5813" t="n">
        <v>1744138000</v>
      </c>
      <c r="N5813" t="n">
        <v>-1603709000</v>
      </c>
      <c r="O5813">
        <f>D5812</f>
      </c>
      <c r="P5813">
        <f>(E5813-F5813+G5813)/O5813*100</f>
      </c>
      <c r="Q5813">
        <f>H5812</f>
      </c>
      <c r="R5813">
        <f>I5812</f>
      </c>
      <c r="S5813">
        <f>H5813-H5812</f>
      </c>
      <c r="T5813">
        <f>I5813-I5812</f>
      </c>
      <c r="U5813">
        <f>(L5813-K5813)/(2*D5813*0.01)</f>
      </c>
      <c r="V5813">
        <f>(L5813+K5813)/(D5813*0.0001)</f>
      </c>
    </row>
    <row r="5814">
      <c r="A5814" t="n">
        <v>2023</v>
      </c>
      <c r="B5814" t="inlineStr">
        <is>
          <t>00153339</t>
        </is>
      </c>
      <c r="C5814" t="inlineStr">
        <is>
          <t>태경산업</t>
        </is>
      </c>
      <c r="D5814" t="n">
        <v>46026932000</v>
      </c>
      <c r="E5814" t="n">
        <v>3964552000</v>
      </c>
      <c r="F5814" t="n">
        <v>4133264000</v>
      </c>
      <c r="G5814" t="n">
        <v>1544084000</v>
      </c>
      <c r="H5814" t="n">
        <v>4.45</v>
      </c>
      <c r="I5814" t="n">
        <v>3.51</v>
      </c>
      <c r="J5814" t="n">
        <v>5.785</v>
      </c>
      <c r="K5814" t="n">
        <v>-1771211000</v>
      </c>
      <c r="L5814" t="n">
        <v>1962094000</v>
      </c>
      <c r="M5814" t="n">
        <v>1958831000</v>
      </c>
      <c r="N5814" t="n">
        <v>-1801140000</v>
      </c>
      <c r="O5814">
        <f>D5813</f>
      </c>
      <c r="P5814">
        <f>(E5814-F5814+G5814)/O5814*100</f>
      </c>
      <c r="Q5814">
        <f>H5813</f>
      </c>
      <c r="R5814">
        <f>I5813</f>
      </c>
      <c r="S5814">
        <f>H5814-H5813</f>
      </c>
      <c r="T5814">
        <f>I5814-I5813</f>
      </c>
      <c r="U5814">
        <f>(L5814-K5814)/(2*D5814*0.01)</f>
      </c>
      <c r="V5814">
        <f>(L5814+K5814)/(D5814*0.0001)</f>
      </c>
    </row>
    <row r="5815">
      <c r="A5815" t="n">
        <v>2024</v>
      </c>
      <c r="B5815" t="inlineStr">
        <is>
          <t>00153339</t>
        </is>
      </c>
      <c r="C5815" t="inlineStr">
        <is>
          <t>태경산업</t>
        </is>
      </c>
      <c r="D5815" t="n">
        <v>50607429000</v>
      </c>
      <c r="E5815" t="n">
        <v>4393193000</v>
      </c>
      <c r="F5815" t="n">
        <v>4779666000</v>
      </c>
      <c r="G5815" t="n">
        <v>1372541000</v>
      </c>
      <c r="H5815" t="n">
        <v>3.815</v>
      </c>
      <c r="I5815" t="n">
        <v>3.89</v>
      </c>
      <c r="J5815" t="n">
        <v>6.22</v>
      </c>
      <c r="K5815" t="n">
        <v>-1976551000</v>
      </c>
      <c r="L5815" t="n">
        <v>2191585000</v>
      </c>
      <c r="M5815" t="n">
        <v>2172025000</v>
      </c>
      <c r="N5815" t="n">
        <v>-1996705000</v>
      </c>
      <c r="O5815">
        <f>D5814</f>
      </c>
      <c r="P5815">
        <f>(E5815-F5815+G5815)/O5815*100</f>
      </c>
      <c r="Q5815">
        <f>H5814</f>
      </c>
      <c r="R5815">
        <f>I5814</f>
      </c>
      <c r="S5815">
        <f>H5815-H5814</f>
      </c>
      <c r="T5815">
        <f>I5815-I5814</f>
      </c>
      <c r="U5815">
        <f>(L5815-K5815)/(2*D5815*0.01)</f>
      </c>
      <c r="V5815">
        <f>(L5815+K5815)/(D5815*0.0001)</f>
      </c>
    </row>
    <row r="5816">
      <c r="A5816" t="n">
        <v>2025</v>
      </c>
      <c r="B5816" t="inlineStr">
        <is>
          <t>00153339</t>
        </is>
      </c>
      <c r="C5816" t="inlineStr">
        <is>
          <t>태경산업</t>
        </is>
      </c>
      <c r="D5816" t="n">
        <v>57087501825</v>
      </c>
      <c r="E5816" t="n">
        <v>5341023936</v>
      </c>
      <c r="F5816" t="n">
        <v>7569770234</v>
      </c>
      <c r="G5816" t="n">
        <v>1474388829</v>
      </c>
      <c r="H5816" t="n">
        <v>4.05</v>
      </c>
      <c r="I5816" t="n">
        <v>3.92</v>
      </c>
      <c r="J5816" t="n">
        <v>5.7</v>
      </c>
      <c r="K5816" t="n">
        <v>-2320853716</v>
      </c>
      <c r="L5816" t="n">
        <v>2590161623</v>
      </c>
      <c r="M5816" t="n">
        <v>2853675173</v>
      </c>
      <c r="N5816" t="n">
        <v>-2144800917</v>
      </c>
      <c r="O5816">
        <f>D5815</f>
      </c>
      <c r="P5816">
        <f>(E5816-F5816+G5816)/O5816*100</f>
      </c>
      <c r="Q5816">
        <f>H5815</f>
      </c>
      <c r="R5816">
        <f>I5815</f>
      </c>
      <c r="S5816">
        <f>H5816-H5815</f>
      </c>
      <c r="T5816">
        <f>I5816-I5815</f>
      </c>
      <c r="U5816">
        <f>(L5816-K5816)/(2*D5816*0.01)</f>
      </c>
      <c r="V5816">
        <f>(L5816+K5816)/(D5816*0.0001)</f>
      </c>
    </row>
    <row r="5817">
      <c r="A5817" t="n">
        <v>2014</v>
      </c>
      <c r="B5817" t="inlineStr">
        <is>
          <t>00153375</t>
        </is>
      </c>
      <c r="C5817" t="inlineStr">
        <is>
          <t>태광</t>
        </is>
      </c>
      <c r="D5817" t="n">
        <v>14628639000</v>
      </c>
      <c r="F5817" t="n">
        <v>978271000</v>
      </c>
    </row>
    <row r="5818">
      <c r="A5818" t="n">
        <v>2015</v>
      </c>
      <c r="B5818" t="inlineStr">
        <is>
          <t>00153375</t>
        </is>
      </c>
      <c r="C5818" t="inlineStr">
        <is>
          <t>태광</t>
        </is>
      </c>
      <c r="D5818" t="n">
        <v>15763404000</v>
      </c>
      <c r="F5818" t="n">
        <v>922874000</v>
      </c>
      <c r="O5818">
        <f>D5817</f>
      </c>
    </row>
    <row r="5819">
      <c r="A5819" t="n">
        <v>2016</v>
      </c>
      <c r="B5819" t="inlineStr">
        <is>
          <t>00153375</t>
        </is>
      </c>
      <c r="C5819" t="inlineStr">
        <is>
          <t>태광</t>
        </is>
      </c>
      <c r="D5819" t="n">
        <v>15811637000</v>
      </c>
      <c r="F5819" t="n">
        <v>1185389000</v>
      </c>
      <c r="O5819">
        <f>D5818</f>
      </c>
    </row>
    <row r="5820">
      <c r="A5820" t="n">
        <v>2017</v>
      </c>
      <c r="B5820" t="inlineStr">
        <is>
          <t>00153375</t>
        </is>
      </c>
      <c r="C5820" t="inlineStr">
        <is>
          <t>태광</t>
        </is>
      </c>
      <c r="D5820" t="n">
        <v>13872818000</v>
      </c>
      <c r="F5820" t="n">
        <v>2358586000</v>
      </c>
      <c r="O5820">
        <f>D5819</f>
      </c>
    </row>
    <row r="5821">
      <c r="A5821" t="n">
        <v>2018</v>
      </c>
      <c r="B5821" t="inlineStr">
        <is>
          <t>00153375</t>
        </is>
      </c>
      <c r="C5821" t="inlineStr">
        <is>
          <t>태광</t>
        </is>
      </c>
      <c r="D5821" t="n">
        <v>18448145000</v>
      </c>
      <c r="E5821" t="n">
        <v>1603615000</v>
      </c>
      <c r="F5821" t="n">
        <v>841413000</v>
      </c>
      <c r="G5821" t="n">
        <v>563539000</v>
      </c>
      <c r="O5821">
        <f>D5820</f>
      </c>
      <c r="P5821">
        <f>(E5821-F5821+G5821)/O5821*100</f>
      </c>
    </row>
    <row r="5822">
      <c r="A5822" t="n">
        <v>2019</v>
      </c>
      <c r="B5822" t="inlineStr">
        <is>
          <t>00153375</t>
        </is>
      </c>
      <c r="C5822" t="inlineStr">
        <is>
          <t>태광</t>
        </is>
      </c>
      <c r="D5822" t="n">
        <v>21220091000</v>
      </c>
      <c r="E5822" t="n">
        <v>1953237000</v>
      </c>
      <c r="F5822" t="n">
        <v>1530159000</v>
      </c>
      <c r="G5822" t="n">
        <v>600303000</v>
      </c>
      <c r="H5822" t="n">
        <v>3.1</v>
      </c>
      <c r="I5822" t="n">
        <v>3</v>
      </c>
      <c r="J5822" t="n">
        <v>9.15</v>
      </c>
      <c r="K5822" t="n">
        <v>-1880483000</v>
      </c>
      <c r="L5822" t="n">
        <v>2073508000</v>
      </c>
      <c r="M5822" t="n">
        <v>2053840000</v>
      </c>
      <c r="N5822" t="n">
        <v>-2174278000</v>
      </c>
      <c r="O5822">
        <f>D5821</f>
      </c>
      <c r="P5822">
        <f>(E5822-F5822+G5822)/O5822*100</f>
      </c>
      <c r="U5822">
        <f>(L5822-K5822)/(2*D5822*0.01)</f>
      </c>
      <c r="V5822">
        <f>(L5822+K5822)/(D5822*0.0001)</f>
      </c>
    </row>
    <row r="5823">
      <c r="A5823" t="n">
        <v>2022</v>
      </c>
      <c r="B5823" t="inlineStr">
        <is>
          <t>00153375</t>
        </is>
      </c>
      <c r="C5823" t="inlineStr">
        <is>
          <t>태광</t>
        </is>
      </c>
      <c r="D5823" t="n">
        <v>17788026000</v>
      </c>
      <c r="E5823" t="n">
        <v>1718326000</v>
      </c>
      <c r="F5823" t="n">
        <v>1346276000</v>
      </c>
      <c r="G5823" t="n">
        <v>702932000</v>
      </c>
      <c r="H5823" t="n">
        <v>6.3</v>
      </c>
      <c r="I5823" t="n">
        <v>3</v>
      </c>
      <c r="K5823" t="n">
        <v>-1313834000</v>
      </c>
      <c r="L5823" t="n">
        <v>1417292000</v>
      </c>
      <c r="M5823" t="n">
        <v>1417292000</v>
      </c>
      <c r="N5823" t="n">
        <v>-1313834000</v>
      </c>
      <c r="U5823">
        <f>(L5823-K5823)/(2*D5823*0.01)</f>
      </c>
      <c r="V5823">
        <f>(L5823+K5823)/(D5823*0.0001)</f>
      </c>
    </row>
    <row r="5824">
      <c r="A5824" t="n">
        <v>2023</v>
      </c>
      <c r="B5824" t="inlineStr">
        <is>
          <t>00153375</t>
        </is>
      </c>
      <c r="C5824" t="inlineStr">
        <is>
          <t>태광</t>
        </is>
      </c>
      <c r="D5824" t="n">
        <v>21278608000</v>
      </c>
      <c r="E5824" t="n">
        <v>1574568000</v>
      </c>
      <c r="F5824" t="n">
        <v>1388345000</v>
      </c>
      <c r="G5824" t="n">
        <v>1067287000</v>
      </c>
      <c r="H5824" t="n">
        <v>5.59</v>
      </c>
      <c r="I5824" t="n">
        <v>3</v>
      </c>
      <c r="K5824" t="n">
        <v>-1754854000</v>
      </c>
      <c r="L5824" t="n">
        <v>1941848000</v>
      </c>
      <c r="M5824" t="n">
        <v>1973650000</v>
      </c>
      <c r="N5824" t="n">
        <v>-1809700000</v>
      </c>
      <c r="O5824">
        <f>D5823</f>
      </c>
      <c r="P5824">
        <f>(E5824-F5824+G5824)/O5824*100</f>
      </c>
      <c r="Q5824">
        <f>H5823</f>
      </c>
      <c r="R5824">
        <f>I5823</f>
      </c>
      <c r="S5824">
        <f>H5824-H5823</f>
      </c>
      <c r="T5824">
        <f>I5824-I5823</f>
      </c>
      <c r="U5824">
        <f>(L5824-K5824)/(2*D5824*0.01)</f>
      </c>
      <c r="V5824">
        <f>(L5824+K5824)/(D5824*0.0001)</f>
      </c>
    </row>
    <row r="5825">
      <c r="A5825" t="n">
        <v>2024</v>
      </c>
      <c r="B5825" t="inlineStr">
        <is>
          <t>00153375</t>
        </is>
      </c>
      <c r="C5825" t="inlineStr">
        <is>
          <t>태광</t>
        </is>
      </c>
      <c r="D5825" t="n">
        <v>24646377000</v>
      </c>
      <c r="E5825" t="n">
        <v>1818403000</v>
      </c>
      <c r="F5825" t="n">
        <v>3486218000</v>
      </c>
      <c r="G5825" t="n">
        <v>1135799000</v>
      </c>
      <c r="H5825" t="n">
        <v>4.91</v>
      </c>
      <c r="I5825" t="n">
        <v>3</v>
      </c>
      <c r="K5825" t="n">
        <v>-1695521000</v>
      </c>
      <c r="L5825" t="n">
        <v>1918411000</v>
      </c>
      <c r="M5825" t="n">
        <v>1936973000</v>
      </c>
      <c r="N5825" t="n">
        <v>-1822838000</v>
      </c>
      <c r="O5825">
        <f>D5824</f>
      </c>
      <c r="P5825">
        <f>(E5825-F5825+G5825)/O5825*100</f>
      </c>
      <c r="Q5825">
        <f>H5824</f>
      </c>
      <c r="R5825">
        <f>I5824</f>
      </c>
      <c r="S5825">
        <f>H5825-H5824</f>
      </c>
      <c r="T5825">
        <f>I5825-I5824</f>
      </c>
      <c r="U5825">
        <f>(L5825-K5825)/(2*D5825*0.01)</f>
      </c>
      <c r="V5825">
        <f>(L5825+K5825)/(D5825*0.0001)</f>
      </c>
    </row>
    <row r="5826">
      <c r="A5826" t="n">
        <v>2025</v>
      </c>
      <c r="B5826" t="inlineStr">
        <is>
          <t>00153375</t>
        </is>
      </c>
      <c r="C5826" t="inlineStr">
        <is>
          <t>태광</t>
        </is>
      </c>
      <c r="D5826" t="n">
        <v>26816692000</v>
      </c>
      <c r="E5826" t="n">
        <v>2031621000</v>
      </c>
      <c r="F5826" t="n">
        <v>1302338000</v>
      </c>
      <c r="G5826" t="n">
        <v>1123082000</v>
      </c>
      <c r="H5826" t="n">
        <v>5.26</v>
      </c>
      <c r="I5826" t="n">
        <v>3</v>
      </c>
      <c r="K5826" t="n">
        <v>-1847493000</v>
      </c>
      <c r="L5826" t="n">
        <v>1952135000</v>
      </c>
      <c r="M5826" t="n">
        <v>1978440000</v>
      </c>
      <c r="N5826" t="n">
        <v>-1900272000</v>
      </c>
      <c r="O5826">
        <f>D5825</f>
      </c>
      <c r="P5826">
        <f>(E5826-F5826+G5826)/O5826*100</f>
      </c>
      <c r="Q5826">
        <f>H5825</f>
      </c>
      <c r="R5826">
        <f>I5825</f>
      </c>
      <c r="S5826">
        <f>H5826-H5825</f>
      </c>
      <c r="T5826">
        <f>I5826-I5825</f>
      </c>
      <c r="U5826">
        <f>(L5826-K5826)/(2*D5826*0.01)</f>
      </c>
      <c r="V5826">
        <f>(L5826+K5826)/(D5826*0.0001)</f>
      </c>
    </row>
    <row r="5827">
      <c r="A5827" t="n">
        <v>2014</v>
      </c>
      <c r="B5827" t="inlineStr">
        <is>
          <t>00153393</t>
        </is>
      </c>
      <c r="C5827" t="inlineStr">
        <is>
          <t>태광산업</t>
        </is>
      </c>
      <c r="D5827" t="n">
        <v>28233000000</v>
      </c>
      <c r="E5827" t="n">
        <v>6027000000</v>
      </c>
      <c r="F5827" t="n">
        <v>4842000000</v>
      </c>
      <c r="G5827" t="n">
        <v>753000000</v>
      </c>
      <c r="H5827" t="n">
        <v>2.44</v>
      </c>
      <c r="I5827" t="n">
        <v>5.98</v>
      </c>
      <c r="J5827" t="n">
        <v>4.55</v>
      </c>
      <c r="K5827" t="n">
        <v>-1425000000</v>
      </c>
      <c r="L5827" t="n">
        <v>1581000000</v>
      </c>
      <c r="M5827" t="n">
        <v>1522000000</v>
      </c>
      <c r="N5827" t="n">
        <v>-1402000000</v>
      </c>
      <c r="U5827">
        <f>(L5827-K5827)/(2*D5827*0.01)</f>
      </c>
      <c r="V5827">
        <f>(L5827+K5827)/(D5827*0.0001)</f>
      </c>
    </row>
    <row r="5828">
      <c r="A5828" t="n">
        <v>2015</v>
      </c>
      <c r="B5828" t="inlineStr">
        <is>
          <t>00153393</t>
        </is>
      </c>
      <c r="C5828" t="inlineStr">
        <is>
          <t>태광산업</t>
        </is>
      </c>
      <c r="D5828" t="n">
        <v>28029000000</v>
      </c>
      <c r="E5828" t="n">
        <v>5865000000</v>
      </c>
      <c r="F5828" t="n">
        <v>5656000000</v>
      </c>
      <c r="G5828" t="n">
        <v>594000000</v>
      </c>
      <c r="H5828" t="n">
        <v>2.015</v>
      </c>
      <c r="I5828" t="n">
        <v>3.25</v>
      </c>
      <c r="J5828" t="n">
        <v>4</v>
      </c>
      <c r="K5828" t="n">
        <v>-1167000000</v>
      </c>
      <c r="L5828" t="n">
        <v>1278000000</v>
      </c>
      <c r="M5828" t="n">
        <v>1243000000</v>
      </c>
      <c r="N5828" t="n">
        <v>-1153000000</v>
      </c>
      <c r="O5828">
        <f>D5827</f>
      </c>
      <c r="P5828">
        <f>(E5828-F5828+G5828)/O5828*100</f>
      </c>
      <c r="Q5828">
        <f>H5827</f>
      </c>
      <c r="R5828">
        <f>I5827</f>
      </c>
      <c r="S5828">
        <f>H5828-H5827</f>
      </c>
      <c r="T5828">
        <f>I5828-I5827</f>
      </c>
      <c r="U5828">
        <f>(L5828-K5828)/(2*D5828*0.01)</f>
      </c>
      <c r="V5828">
        <f>(L5828+K5828)/(D5828*0.0001)</f>
      </c>
    </row>
    <row r="5829">
      <c r="A5829" t="n">
        <v>2016</v>
      </c>
      <c r="B5829" t="inlineStr">
        <is>
          <t>00153393</t>
        </is>
      </c>
      <c r="C5829" t="inlineStr">
        <is>
          <t>태광산업</t>
        </is>
      </c>
      <c r="D5829" t="n">
        <v>33693000000</v>
      </c>
      <c r="E5829" t="n">
        <v>5068000000</v>
      </c>
      <c r="F5829" t="n">
        <v>2730000000</v>
      </c>
      <c r="G5829" t="n">
        <v>506000000</v>
      </c>
      <c r="H5829" t="n">
        <v>2.01</v>
      </c>
      <c r="I5829" t="n">
        <v>2.665</v>
      </c>
      <c r="J5829" t="n">
        <v>2.815</v>
      </c>
      <c r="K5829" t="n">
        <v>-1383000000</v>
      </c>
      <c r="L5829" t="n">
        <v>1515000000</v>
      </c>
      <c r="M5829" t="n">
        <v>1473000000</v>
      </c>
      <c r="N5829" t="n">
        <v>-1349000000</v>
      </c>
      <c r="O5829">
        <f>D5828</f>
      </c>
      <c r="P5829">
        <f>(E5829-F5829+G5829)/O5829*100</f>
      </c>
      <c r="Q5829">
        <f>H5828</f>
      </c>
      <c r="R5829">
        <f>I5828</f>
      </c>
      <c r="S5829">
        <f>H5829-H5828</f>
      </c>
      <c r="T5829">
        <f>I5829-I5828</f>
      </c>
      <c r="U5829">
        <f>(L5829-K5829)/(2*D5829*0.01)</f>
      </c>
      <c r="V5829">
        <f>(L5829+K5829)/(D5829*0.0001)</f>
      </c>
    </row>
    <row r="5830">
      <c r="A5830" t="n">
        <v>2017</v>
      </c>
      <c r="B5830" t="inlineStr">
        <is>
          <t>00153393</t>
        </is>
      </c>
      <c r="C5830" t="inlineStr">
        <is>
          <t>태광산업</t>
        </is>
      </c>
      <c r="D5830" t="n">
        <v>40122000000</v>
      </c>
      <c r="E5830" t="n">
        <v>5612000000</v>
      </c>
      <c r="F5830" t="n">
        <v>4019000000</v>
      </c>
      <c r="G5830" t="n">
        <v>644000000</v>
      </c>
      <c r="H5830" t="n">
        <v>2.47</v>
      </c>
      <c r="I5830" t="n">
        <v>2.665</v>
      </c>
      <c r="J5830" t="n">
        <v>2.69</v>
      </c>
      <c r="K5830" t="n">
        <v>-1929000000</v>
      </c>
      <c r="L5830" t="n">
        <v>4202000000</v>
      </c>
      <c r="M5830" t="n">
        <v>2086000000</v>
      </c>
      <c r="N5830" t="n">
        <v>-143000000</v>
      </c>
      <c r="O5830">
        <f>D5829</f>
      </c>
      <c r="P5830">
        <f>(E5830-F5830+G5830)/O5830*100</f>
      </c>
      <c r="Q5830">
        <f>H5829</f>
      </c>
      <c r="R5830">
        <f>I5829</f>
      </c>
      <c r="S5830">
        <f>H5830-H5829</f>
      </c>
      <c r="T5830">
        <f>I5830-I5829</f>
      </c>
      <c r="U5830">
        <f>(L5830-K5830)/(2*D5830*0.01)</f>
      </c>
    </row>
    <row r="5831">
      <c r="A5831" t="n">
        <v>2018</v>
      </c>
      <c r="B5831" t="inlineStr">
        <is>
          <t>00153393</t>
        </is>
      </c>
      <c r="C5831" t="inlineStr">
        <is>
          <t>태광산업</t>
        </is>
      </c>
      <c r="D5831" t="n">
        <v>35500000000</v>
      </c>
      <c r="E5831" t="n">
        <v>5583000000</v>
      </c>
      <c r="F5831" t="n">
        <v>9280000000</v>
      </c>
      <c r="G5831" t="n">
        <v>896000000</v>
      </c>
      <c r="H5831" t="n">
        <v>2.205</v>
      </c>
      <c r="I5831" t="n">
        <v>3.47</v>
      </c>
      <c r="K5831" t="n">
        <v>-1918000000</v>
      </c>
      <c r="L5831" t="n">
        <v>2154000000</v>
      </c>
      <c r="M5831" t="n">
        <v>2089000000</v>
      </c>
      <c r="N5831" t="n">
        <v>-1898000000</v>
      </c>
      <c r="O5831">
        <f>D5830</f>
      </c>
      <c r="P5831">
        <f>(E5831-F5831+G5831)/O5831*100</f>
      </c>
      <c r="Q5831">
        <f>H5830</f>
      </c>
      <c r="R5831">
        <f>I5830</f>
      </c>
      <c r="S5831">
        <f>H5831-H5830</f>
      </c>
      <c r="T5831">
        <f>I5831-I5830</f>
      </c>
      <c r="U5831">
        <f>(L5831-K5831)/(2*D5831*0.01)</f>
      </c>
      <c r="V5831">
        <f>(L5831+K5831)/(D5831*0.0001)</f>
      </c>
    </row>
    <row r="5832">
      <c r="A5832" t="n">
        <v>2019</v>
      </c>
      <c r="B5832" t="inlineStr">
        <is>
          <t>00153393</t>
        </is>
      </c>
      <c r="C5832" t="inlineStr">
        <is>
          <t>태광산업</t>
        </is>
      </c>
      <c r="D5832" t="n">
        <v>40404000000</v>
      </c>
      <c r="E5832" t="n">
        <v>4756000000</v>
      </c>
      <c r="F5832" t="n">
        <v>3783000000</v>
      </c>
      <c r="G5832" t="n">
        <v>757000000</v>
      </c>
      <c r="H5832" t="n">
        <v>1.815</v>
      </c>
      <c r="I5832" t="n">
        <v>2.5</v>
      </c>
      <c r="J5832" t="n">
        <v>4.335</v>
      </c>
      <c r="K5832" t="n">
        <v>-2154000000</v>
      </c>
      <c r="L5832" t="n">
        <v>2422000000</v>
      </c>
      <c r="M5832" t="n">
        <v>2345000000</v>
      </c>
      <c r="N5832" t="n">
        <v>-2131000000</v>
      </c>
      <c r="O5832">
        <f>D5831</f>
      </c>
      <c r="P5832">
        <f>(E5832-F5832+G5832)/O5832*100</f>
      </c>
      <c r="Q5832">
        <f>H5831</f>
      </c>
      <c r="R5832">
        <f>I5831</f>
      </c>
      <c r="S5832">
        <f>H5832-H5831</f>
      </c>
      <c r="T5832">
        <f>I5832-I5831</f>
      </c>
      <c r="U5832">
        <f>(L5832-K5832)/(2*D5832*0.01)</f>
      </c>
      <c r="V5832">
        <f>(L5832+K5832)/(D5832*0.0001)</f>
      </c>
    </row>
    <row r="5833">
      <c r="A5833" t="n">
        <v>2020</v>
      </c>
      <c r="B5833" t="inlineStr">
        <is>
          <t>00153393</t>
        </is>
      </c>
      <c r="C5833" t="inlineStr">
        <is>
          <t>태광산업</t>
        </is>
      </c>
      <c r="D5833" t="n">
        <v>42242000000</v>
      </c>
      <c r="E5833" t="n">
        <v>4782000000</v>
      </c>
      <c r="F5833" t="n">
        <v>2053000000</v>
      </c>
      <c r="G5833" t="n">
        <v>740000000</v>
      </c>
      <c r="H5833" t="n">
        <v>1.695</v>
      </c>
      <c r="I5833" t="n">
        <v>2.5</v>
      </c>
      <c r="J5833" t="n">
        <v>5.1715</v>
      </c>
      <c r="K5833" t="n">
        <v>-2290000000</v>
      </c>
      <c r="L5833" t="n">
        <v>2594000000</v>
      </c>
      <c r="M5833" t="n">
        <v>2515000000</v>
      </c>
      <c r="N5833" t="n">
        <v>-2269000000</v>
      </c>
      <c r="O5833">
        <f>D5832</f>
      </c>
      <c r="P5833">
        <f>(E5833-F5833+G5833)/O5833*100</f>
      </c>
      <c r="Q5833">
        <f>H5832</f>
      </c>
      <c r="R5833">
        <f>I5832</f>
      </c>
      <c r="S5833">
        <f>H5833-H5832</f>
      </c>
      <c r="T5833">
        <f>I5833-I5832</f>
      </c>
      <c r="U5833">
        <f>(L5833-K5833)/(2*D5833*0.01)</f>
      </c>
      <c r="V5833">
        <f>(L5833+K5833)/(D5833*0.0001)</f>
      </c>
    </row>
    <row r="5834">
      <c r="A5834" t="n">
        <v>2021</v>
      </c>
      <c r="B5834" t="inlineStr">
        <is>
          <t>00153393</t>
        </is>
      </c>
      <c r="C5834" t="inlineStr">
        <is>
          <t>태광산업</t>
        </is>
      </c>
      <c r="D5834" t="n">
        <v>43582000000</v>
      </c>
      <c r="E5834" t="n">
        <v>4885000000</v>
      </c>
      <c r="F5834" t="n">
        <v>2911000000</v>
      </c>
      <c r="G5834" t="n">
        <v>762000000</v>
      </c>
      <c r="H5834" t="n">
        <v>2.355</v>
      </c>
      <c r="I5834" t="n">
        <v>2.5</v>
      </c>
      <c r="J5834" t="n">
        <v>4.724</v>
      </c>
      <c r="K5834" t="n">
        <v>-1898000000</v>
      </c>
      <c r="L5834" t="n">
        <v>3097000000</v>
      </c>
      <c r="M5834" t="n">
        <v>3036000000</v>
      </c>
      <c r="N5834" t="n">
        <v>-1893000000</v>
      </c>
      <c r="O5834">
        <f>D5833</f>
      </c>
      <c r="P5834">
        <f>(E5834-F5834+G5834)/O5834*100</f>
      </c>
      <c r="Q5834">
        <f>H5833</f>
      </c>
      <c r="R5834">
        <f>I5833</f>
      </c>
      <c r="S5834">
        <f>H5834-H5833</f>
      </c>
      <c r="T5834">
        <f>I5834-I5833</f>
      </c>
      <c r="U5834">
        <f>(L5834-K5834)/(2*D5834*0.01)</f>
      </c>
      <c r="V5834">
        <f>(L5834+K5834)/(D5834*0.0001)</f>
      </c>
    </row>
    <row r="5835">
      <c r="A5835" t="n">
        <v>2022</v>
      </c>
      <c r="B5835" t="inlineStr">
        <is>
          <t>00153393</t>
        </is>
      </c>
      <c r="C5835" t="inlineStr">
        <is>
          <t>태광산업</t>
        </is>
      </c>
      <c r="D5835" t="n">
        <v>33954000000</v>
      </c>
      <c r="E5835" t="n">
        <v>4844000000</v>
      </c>
      <c r="F5835" t="n">
        <v>8045000000</v>
      </c>
      <c r="G5835" t="n">
        <v>1058000000</v>
      </c>
      <c r="H5835" t="n">
        <v>5.11</v>
      </c>
      <c r="I5835" t="n">
        <v>3.5</v>
      </c>
      <c r="J5835" t="n">
        <v>4.645</v>
      </c>
      <c r="K5835" t="n">
        <v>-1682000000</v>
      </c>
      <c r="L5835" t="n">
        <v>1873000000</v>
      </c>
      <c r="M5835" t="n">
        <v>2345000000</v>
      </c>
      <c r="N5835" t="n">
        <v>-1288000000</v>
      </c>
      <c r="O5835">
        <f>D5834</f>
      </c>
      <c r="P5835">
        <f>(E5835-F5835+G5835)/O5835*100</f>
      </c>
      <c r="Q5835">
        <f>H5834</f>
      </c>
      <c r="R5835">
        <f>I5834</f>
      </c>
      <c r="S5835">
        <f>H5835-H5834</f>
      </c>
      <c r="T5835">
        <f>I5835-I5834</f>
      </c>
      <c r="U5835">
        <f>(L5835-K5835)/(2*D5835*0.01)</f>
      </c>
      <c r="V5835">
        <f>(L5835+K5835)/(D5835*0.0001)</f>
      </c>
    </row>
    <row r="5836">
      <c r="A5836" t="n">
        <v>2023</v>
      </c>
      <c r="B5836" t="inlineStr">
        <is>
          <t>00153393</t>
        </is>
      </c>
      <c r="C5836" t="inlineStr">
        <is>
          <t>태광산업</t>
        </is>
      </c>
      <c r="D5836" t="n">
        <v>30818000000</v>
      </c>
      <c r="E5836" t="n">
        <v>3419000000</v>
      </c>
      <c r="F5836" t="n">
        <v>13227000000</v>
      </c>
      <c r="G5836" t="n">
        <v>1524000000</v>
      </c>
      <c r="H5836" t="n">
        <v>3.91</v>
      </c>
      <c r="I5836" t="n">
        <v>2.5</v>
      </c>
      <c r="J5836" t="n">
        <v>3.785</v>
      </c>
      <c r="K5836" t="n">
        <v>-145500000</v>
      </c>
      <c r="L5836" t="n">
        <v>160400000</v>
      </c>
      <c r="M5836" t="n">
        <v>161200000</v>
      </c>
      <c r="N5836" t="n">
        <v>-148900000</v>
      </c>
      <c r="O5836">
        <f>D5835</f>
      </c>
      <c r="P5836">
        <f>(E5836-F5836+G5836)/O5836*100</f>
      </c>
      <c r="Q5836">
        <f>H5835</f>
      </c>
      <c r="R5836">
        <f>I5835</f>
      </c>
      <c r="S5836">
        <f>H5836-H5835</f>
      </c>
      <c r="T5836">
        <f>I5836-I5835</f>
      </c>
      <c r="U5836">
        <f>(L5836-K5836)/(2*D5836*0.01)</f>
      </c>
      <c r="V5836">
        <f>(L5836+K5836)/(D5836*0.0001)</f>
      </c>
    </row>
    <row r="5837">
      <c r="A5837" t="n">
        <v>2024</v>
      </c>
      <c r="B5837" t="inlineStr">
        <is>
          <t>00153393</t>
        </is>
      </c>
      <c r="C5837" t="inlineStr">
        <is>
          <t>태광산업</t>
        </is>
      </c>
      <c r="D5837" t="n">
        <v>30218000000</v>
      </c>
      <c r="E5837" t="n">
        <v>3281000000</v>
      </c>
      <c r="F5837" t="n">
        <v>5091000000</v>
      </c>
      <c r="G5837" t="n">
        <v>1164000000</v>
      </c>
      <c r="H5837" t="n">
        <v>3.295</v>
      </c>
      <c r="I5837" t="n">
        <v>3.5</v>
      </c>
      <c r="J5837" t="n">
        <v>3.275</v>
      </c>
      <c r="K5837" t="n">
        <v>-1451000000</v>
      </c>
      <c r="L5837" t="n">
        <v>1605000000</v>
      </c>
      <c r="M5837" t="n">
        <v>1601000000</v>
      </c>
      <c r="N5837" t="n">
        <v>-1481000000</v>
      </c>
      <c r="O5837">
        <f>D5836</f>
      </c>
      <c r="P5837">
        <f>(E5837-F5837+G5837)/O5837*100</f>
      </c>
      <c r="Q5837">
        <f>H5836</f>
      </c>
      <c r="R5837">
        <f>I5836</f>
      </c>
      <c r="S5837">
        <f>H5837-H5836</f>
      </c>
      <c r="T5837">
        <f>I5837-I5836</f>
      </c>
      <c r="U5837">
        <f>(L5837-K5837)/(2*D5837*0.01)</f>
      </c>
      <c r="V5837">
        <f>(L5837+K5837)/(D5837*0.0001)</f>
      </c>
    </row>
    <row r="5838">
      <c r="A5838" t="n">
        <v>2025</v>
      </c>
      <c r="B5838" t="inlineStr">
        <is>
          <t>00153393</t>
        </is>
      </c>
      <c r="C5838" t="inlineStr">
        <is>
          <t>태광산업</t>
        </is>
      </c>
      <c r="D5838" t="n">
        <v>33555000000</v>
      </c>
      <c r="E5838" t="n">
        <v>3150000000</v>
      </c>
      <c r="F5838" t="n">
        <v>3709000000</v>
      </c>
      <c r="G5838" t="n">
        <v>977000000</v>
      </c>
      <c r="H5838" t="n">
        <v>3.425</v>
      </c>
      <c r="I5838" t="n">
        <v>3.5</v>
      </c>
      <c r="J5838" t="n">
        <v>4</v>
      </c>
      <c r="K5838" t="n">
        <v>-1600000000</v>
      </c>
      <c r="L5838" t="n">
        <v>1769000000</v>
      </c>
      <c r="M5838" t="n">
        <v>1759000000</v>
      </c>
      <c r="N5838" t="n">
        <v>-1622000000</v>
      </c>
      <c r="O5838">
        <f>D5837</f>
      </c>
      <c r="P5838">
        <f>(E5838-F5838+G5838)/O5838*100</f>
      </c>
      <c r="Q5838">
        <f>H5837</f>
      </c>
      <c r="R5838">
        <f>I5837</f>
      </c>
      <c r="S5838">
        <f>H5838-H5837</f>
      </c>
      <c r="T5838">
        <f>I5838-I5837</f>
      </c>
      <c r="U5838">
        <f>(L5838-K5838)/(2*D5838*0.01)</f>
      </c>
      <c r="V5838">
        <f>(L5838+K5838)/(D5838*0.0001)</f>
      </c>
    </row>
    <row r="5839">
      <c r="A5839" t="n">
        <v>2016</v>
      </c>
      <c r="B5839" t="inlineStr">
        <is>
          <t>00153418</t>
        </is>
      </c>
      <c r="C5839" t="inlineStr">
        <is>
          <t>티케이지태광</t>
        </is>
      </c>
      <c r="D5839" t="n">
        <v>53628163000</v>
      </c>
      <c r="F5839" t="n">
        <v>8781796000</v>
      </c>
    </row>
    <row r="5840">
      <c r="A5840" t="n">
        <v>2017</v>
      </c>
      <c r="B5840" t="inlineStr">
        <is>
          <t>00153418</t>
        </is>
      </c>
      <c r="C5840" t="inlineStr">
        <is>
          <t>티케이지태광</t>
        </is>
      </c>
      <c r="D5840" t="n">
        <v>60463573000</v>
      </c>
      <c r="F5840" t="n">
        <v>5414785000</v>
      </c>
      <c r="O5840">
        <f>D5839</f>
      </c>
    </row>
    <row r="5841">
      <c r="A5841" t="n">
        <v>2018</v>
      </c>
      <c r="B5841" t="inlineStr">
        <is>
          <t>00153418</t>
        </is>
      </c>
      <c r="C5841" t="inlineStr">
        <is>
          <t>티케이지태광</t>
        </is>
      </c>
      <c r="D5841" t="n">
        <v>72618013000</v>
      </c>
      <c r="F5841" t="n">
        <v>7002608000</v>
      </c>
      <c r="O5841">
        <f>D5840</f>
      </c>
    </row>
    <row r="5842">
      <c r="A5842" t="n">
        <v>2019</v>
      </c>
      <c r="B5842" t="inlineStr">
        <is>
          <t>00153418</t>
        </is>
      </c>
      <c r="C5842" t="inlineStr">
        <is>
          <t>티케이지태광</t>
        </is>
      </c>
      <c r="D5842" t="n">
        <v>98100000000</v>
      </c>
      <c r="E5842" t="n">
        <v>14244000000</v>
      </c>
      <c r="F5842" t="n">
        <v>7708000000</v>
      </c>
      <c r="G5842" t="n">
        <v>2921000000</v>
      </c>
      <c r="H5842" t="n">
        <v>5.835</v>
      </c>
      <c r="I5842" t="n">
        <v>7.31</v>
      </c>
      <c r="K5842" t="n">
        <v>-8631000000</v>
      </c>
      <c r="L5842" t="n">
        <v>9345000000</v>
      </c>
      <c r="M5842" t="n">
        <v>9658000000</v>
      </c>
      <c r="N5842" t="n">
        <v>-8852000000</v>
      </c>
      <c r="O5842">
        <f>D5841</f>
      </c>
      <c r="P5842">
        <f>(E5842-F5842+G5842)/O5842*100</f>
      </c>
      <c r="U5842">
        <f>(L5842-K5842)/(2*D5842*0.01)</f>
      </c>
      <c r="V5842">
        <f>(L5842+K5842)/(D5842*0.0001)</f>
      </c>
    </row>
    <row r="5843">
      <c r="A5843" t="n">
        <v>2020</v>
      </c>
      <c r="B5843" t="inlineStr">
        <is>
          <t>00153418</t>
        </is>
      </c>
      <c r="C5843" t="inlineStr">
        <is>
          <t>티케이지태광</t>
        </is>
      </c>
      <c r="D5843" t="n">
        <v>84951000000</v>
      </c>
      <c r="E5843" t="n">
        <v>16363000000</v>
      </c>
      <c r="F5843" t="n">
        <v>14877000000</v>
      </c>
      <c r="G5843" t="n">
        <v>2697000000</v>
      </c>
      <c r="H5843" t="n">
        <v>5.08</v>
      </c>
      <c r="I5843" t="n">
        <v>8.19</v>
      </c>
      <c r="O5843">
        <f>D5842</f>
      </c>
      <c r="P5843">
        <f>(E5843-F5843+G5843)/O5843*100</f>
      </c>
      <c r="Q5843">
        <f>H5842</f>
      </c>
      <c r="R5843">
        <f>I5842</f>
      </c>
      <c r="S5843">
        <f>H5843-H5842</f>
      </c>
      <c r="T5843">
        <f>I5843-I5842</f>
      </c>
    </row>
    <row r="5844">
      <c r="A5844" t="n">
        <v>2021</v>
      </c>
      <c r="B5844" t="inlineStr">
        <is>
          <t>00153418</t>
        </is>
      </c>
      <c r="C5844" t="inlineStr">
        <is>
          <t>티케이지태광</t>
        </is>
      </c>
      <c r="D5844" t="n">
        <v>105367000000</v>
      </c>
      <c r="E5844" t="n">
        <v>14061000000</v>
      </c>
      <c r="F5844" t="n">
        <v>8208000000</v>
      </c>
      <c r="G5844" t="n">
        <v>2075000000</v>
      </c>
      <c r="H5844" t="n">
        <v>4.93</v>
      </c>
      <c r="I5844" t="n">
        <v>7.14</v>
      </c>
      <c r="K5844" t="n">
        <v>-1295000000</v>
      </c>
      <c r="L5844" t="n">
        <v>3269000000</v>
      </c>
      <c r="M5844" t="n">
        <v>2814000000</v>
      </c>
      <c r="N5844" t="n">
        <v>-1520000000</v>
      </c>
      <c r="O5844">
        <f>D5843</f>
      </c>
      <c r="P5844">
        <f>(E5844-F5844+G5844)/O5844*100</f>
      </c>
      <c r="Q5844">
        <f>H5843</f>
      </c>
      <c r="R5844">
        <f>I5843</f>
      </c>
      <c r="S5844">
        <f>H5844-H5843</f>
      </c>
      <c r="T5844">
        <f>I5844-I5843</f>
      </c>
      <c r="U5844">
        <f>(L5844-K5844)/(2*D5844*0.01)</f>
      </c>
      <c r="V5844">
        <f>(L5844+K5844)/(D5844*0.0001)</f>
      </c>
    </row>
    <row r="5845">
      <c r="A5845" t="n">
        <v>2022</v>
      </c>
      <c r="B5845" t="inlineStr">
        <is>
          <t>00153418</t>
        </is>
      </c>
      <c r="C5845" t="inlineStr">
        <is>
          <t>티케이지태광</t>
        </is>
      </c>
      <c r="D5845" t="n">
        <v>116632000000</v>
      </c>
      <c r="E5845" t="n">
        <v>15913000000</v>
      </c>
      <c r="F5845" t="n">
        <v>15688000000</v>
      </c>
      <c r="G5845" t="n">
        <v>1935000000</v>
      </c>
      <c r="H5845" t="n">
        <v>5.34</v>
      </c>
      <c r="I5845" t="n">
        <v>6.06</v>
      </c>
      <c r="K5845" t="n">
        <v>-16960000000</v>
      </c>
      <c r="L5845" t="n">
        <v>-11326000000</v>
      </c>
      <c r="M5845" t="n">
        <v>-12426000000</v>
      </c>
      <c r="N5845" t="n">
        <v>-17802000000</v>
      </c>
      <c r="O5845">
        <f>D5844</f>
      </c>
      <c r="P5845">
        <f>(E5845-F5845+G5845)/O5845*100</f>
      </c>
      <c r="Q5845">
        <f>H5844</f>
      </c>
      <c r="R5845">
        <f>I5844</f>
      </c>
      <c r="S5845">
        <f>H5845-H5844</f>
      </c>
      <c r="T5845">
        <f>I5845-I5844</f>
      </c>
      <c r="U5845">
        <f>(L5845-K5845)/(2*D5845*0.01)</f>
      </c>
    </row>
    <row r="5846">
      <c r="A5846" t="n">
        <v>2023</v>
      </c>
      <c r="B5846" t="inlineStr">
        <is>
          <t>00153418</t>
        </is>
      </c>
      <c r="C5846" t="inlineStr">
        <is>
          <t>티케이지태광</t>
        </is>
      </c>
      <c r="D5846" t="n">
        <v>129949000000</v>
      </c>
      <c r="E5846" t="n">
        <v>15462000000</v>
      </c>
      <c r="F5846" t="n">
        <v>20520000000</v>
      </c>
      <c r="G5846" t="n">
        <v>4893000000</v>
      </c>
      <c r="H5846" t="n">
        <v>3.93</v>
      </c>
      <c r="I5846" t="n">
        <v>6.19</v>
      </c>
      <c r="J5846" t="n">
        <v>6.185</v>
      </c>
      <c r="K5846" t="n">
        <v>-8301000000</v>
      </c>
      <c r="L5846" t="n">
        <v>5301000000</v>
      </c>
      <c r="M5846" t="n">
        <v>5259000000</v>
      </c>
      <c r="N5846" t="n">
        <v>-8516000000</v>
      </c>
      <c r="O5846">
        <f>D5845</f>
      </c>
      <c r="P5846">
        <f>(E5846-F5846+G5846)/O5846*100</f>
      </c>
      <c r="Q5846">
        <f>H5845</f>
      </c>
      <c r="R5846">
        <f>I5845</f>
      </c>
      <c r="S5846">
        <f>H5846-H5845</f>
      </c>
      <c r="T5846">
        <f>I5846-I5845</f>
      </c>
      <c r="U5846">
        <f>(L5846-K5846)/(2*D5846*0.01)</f>
      </c>
    </row>
    <row r="5847">
      <c r="A5847" t="n">
        <v>2024</v>
      </c>
      <c r="B5847" t="inlineStr">
        <is>
          <t>00153418</t>
        </is>
      </c>
      <c r="C5847" t="inlineStr">
        <is>
          <t>티케이지태광</t>
        </is>
      </c>
      <c r="D5847" t="n">
        <v>139698000000</v>
      </c>
      <c r="E5847" t="n">
        <v>14623000000</v>
      </c>
      <c r="F5847" t="n">
        <v>13475000000</v>
      </c>
      <c r="G5847" t="n">
        <v>3676000000</v>
      </c>
      <c r="H5847" t="n">
        <v>3.81</v>
      </c>
      <c r="I5847" t="n">
        <v>4.84</v>
      </c>
      <c r="J5847" t="n">
        <v>7.725</v>
      </c>
      <c r="K5847" t="n">
        <v>-26853000000</v>
      </c>
      <c r="L5847" t="n">
        <v>-12200000000</v>
      </c>
      <c r="M5847" t="n">
        <v>-10816000000</v>
      </c>
      <c r="N5847" t="n">
        <v>25693000000</v>
      </c>
      <c r="O5847">
        <f>D5846</f>
      </c>
      <c r="P5847">
        <f>(E5847-F5847+G5847)/O5847*100</f>
      </c>
      <c r="Q5847">
        <f>H5846</f>
      </c>
      <c r="R5847">
        <f>I5846</f>
      </c>
      <c r="S5847">
        <f>H5847-H5846</f>
      </c>
      <c r="T5847">
        <f>I5847-I5846</f>
      </c>
      <c r="U5847">
        <f>(L5847-K5847)/(2*D5847*0.01)</f>
      </c>
    </row>
    <row r="5848">
      <c r="A5848" t="n">
        <v>2014</v>
      </c>
      <c r="B5848" t="inlineStr">
        <is>
          <t>00153524</t>
        </is>
      </c>
      <c r="C5848" t="inlineStr">
        <is>
          <t>태림포장</t>
        </is>
      </c>
      <c r="D5848" t="n">
        <v>18041978000</v>
      </c>
      <c r="E5848" t="n">
        <v>3634724000</v>
      </c>
      <c r="F5848" t="n">
        <v>941227000</v>
      </c>
      <c r="G5848" t="n">
        <v>260859000</v>
      </c>
      <c r="H5848" t="n">
        <v>2.66</v>
      </c>
      <c r="I5848" t="n">
        <v>5</v>
      </c>
      <c r="K5848" t="n">
        <v>-378466000</v>
      </c>
      <c r="L5848" t="n">
        <v>342828000</v>
      </c>
      <c r="M5848" t="n">
        <v>366571000</v>
      </c>
      <c r="N5848" t="n">
        <v>-339098000</v>
      </c>
      <c r="U5848">
        <f>(L5848-K5848)/(2*D5848*0.01)</f>
      </c>
    </row>
    <row r="5849">
      <c r="A5849" t="n">
        <v>2015</v>
      </c>
      <c r="B5849" t="inlineStr">
        <is>
          <t>00153524</t>
        </is>
      </c>
      <c r="C5849" t="inlineStr">
        <is>
          <t>태림포장</t>
        </is>
      </c>
      <c r="D5849" t="n">
        <v>8804803000</v>
      </c>
      <c r="E5849" t="n">
        <v>3174188000</v>
      </c>
      <c r="F5849" t="n">
        <v>12045643000</v>
      </c>
      <c r="G5849" t="n">
        <v>198725000</v>
      </c>
      <c r="H5849" t="n">
        <v>2.3</v>
      </c>
      <c r="I5849" t="n">
        <v>5</v>
      </c>
      <c r="J5849" t="n">
        <v>4.11</v>
      </c>
      <c r="K5849" t="n">
        <v>-345080000</v>
      </c>
      <c r="L5849" t="n">
        <v>378321000</v>
      </c>
      <c r="M5849" t="n">
        <v>365313000</v>
      </c>
      <c r="N5849" t="n">
        <v>-340307000</v>
      </c>
      <c r="O5849">
        <f>D5848</f>
      </c>
      <c r="P5849">
        <f>(E5849-F5849+G5849)/O5849*100</f>
      </c>
      <c r="Q5849">
        <f>H5848</f>
      </c>
      <c r="R5849">
        <f>I5848</f>
      </c>
      <c r="S5849">
        <f>H5849-H5848</f>
      </c>
      <c r="T5849">
        <f>I5849-I5848</f>
      </c>
      <c r="U5849">
        <f>(L5849-K5849)/(2*D5849*0.01)</f>
      </c>
      <c r="V5849">
        <f>(L5849+K5849)/(D5849*0.0001)</f>
      </c>
    </row>
    <row r="5850">
      <c r="A5850" t="n">
        <v>2016</v>
      </c>
      <c r="B5850" t="inlineStr">
        <is>
          <t>00153524</t>
        </is>
      </c>
      <c r="C5850" t="inlineStr">
        <is>
          <t>태림포장</t>
        </is>
      </c>
      <c r="D5850" t="n">
        <v>14221396000</v>
      </c>
      <c r="E5850" t="n">
        <v>2614090000</v>
      </c>
      <c r="F5850" t="n">
        <v>2423440000</v>
      </c>
      <c r="G5850" t="n">
        <v>206617000</v>
      </c>
      <c r="H5850" t="n">
        <v>2.41</v>
      </c>
      <c r="K5850" t="n">
        <v>-429713000</v>
      </c>
      <c r="L5850" t="n">
        <v>473822000</v>
      </c>
      <c r="M5850" t="n">
        <v>461050000</v>
      </c>
      <c r="N5850" t="n">
        <v>-426658000</v>
      </c>
      <c r="O5850">
        <f>D5849</f>
      </c>
      <c r="P5850">
        <f>(E5850-F5850+G5850)/O5850*100</f>
      </c>
      <c r="Q5850">
        <f>H5849</f>
      </c>
      <c r="S5850">
        <f>H5850-H5849</f>
      </c>
      <c r="U5850">
        <f>(L5850-K5850)/(2*D5850*0.01)</f>
      </c>
      <c r="V5850">
        <f>(L5850+K5850)/(D5850*0.0001)</f>
      </c>
    </row>
    <row r="5851">
      <c r="A5851" t="n">
        <v>2017</v>
      </c>
      <c r="B5851" t="inlineStr">
        <is>
          <t>00153524</t>
        </is>
      </c>
      <c r="C5851" t="inlineStr">
        <is>
          <t>태림포장</t>
        </is>
      </c>
      <c r="D5851" t="n">
        <v>16929622000</v>
      </c>
      <c r="E5851" t="n">
        <v>3641388000</v>
      </c>
      <c r="F5851" t="n">
        <v>2163731000</v>
      </c>
      <c r="G5851" t="n">
        <v>296654000</v>
      </c>
      <c r="H5851" t="n">
        <v>2.945</v>
      </c>
      <c r="I5851" t="n">
        <v>3.5</v>
      </c>
      <c r="K5851" t="n">
        <v>-903252000</v>
      </c>
      <c r="L5851" t="n">
        <v>1011502000</v>
      </c>
      <c r="M5851" t="n">
        <v>985680000</v>
      </c>
      <c r="N5851" t="n">
        <v>-898521000</v>
      </c>
      <c r="O5851">
        <f>D5850</f>
      </c>
      <c r="P5851">
        <f>(E5851-F5851+G5851)/O5851*100</f>
      </c>
      <c r="Q5851">
        <f>H5850</f>
      </c>
      <c r="S5851">
        <f>H5851-H5850</f>
      </c>
      <c r="U5851">
        <f>(L5851-K5851)/(2*D5851*0.01)</f>
      </c>
      <c r="V5851">
        <f>(L5851+K5851)/(D5851*0.0001)</f>
      </c>
    </row>
    <row r="5852">
      <c r="A5852" t="n">
        <v>2018</v>
      </c>
      <c r="B5852" t="inlineStr">
        <is>
          <t>00153524</t>
        </is>
      </c>
      <c r="C5852" t="inlineStr">
        <is>
          <t>태림포장</t>
        </is>
      </c>
      <c r="D5852" t="n">
        <v>19156194000</v>
      </c>
      <c r="E5852" t="n">
        <v>3881338000</v>
      </c>
      <c r="F5852" t="n">
        <v>2341445000</v>
      </c>
      <c r="G5852" t="n">
        <v>418726000</v>
      </c>
      <c r="H5852" t="n">
        <v>2.465</v>
      </c>
      <c r="K5852" t="n">
        <v>-1016575000</v>
      </c>
      <c r="L5852" t="n">
        <v>1137562000</v>
      </c>
      <c r="M5852" t="n">
        <v>1104086000</v>
      </c>
      <c r="N5852" t="n">
        <v>-1007524000</v>
      </c>
      <c r="O5852">
        <f>D5851</f>
      </c>
      <c r="P5852">
        <f>(E5852-F5852+G5852)/O5852*100</f>
      </c>
      <c r="Q5852">
        <f>H5851</f>
      </c>
      <c r="S5852">
        <f>H5852-H5851</f>
      </c>
      <c r="U5852">
        <f>(L5852-K5852)/(2*D5852*0.01)</f>
      </c>
      <c r="V5852">
        <f>(L5852+K5852)/(D5852*0.0001)</f>
      </c>
    </row>
    <row r="5853">
      <c r="A5853" t="n">
        <v>2019</v>
      </c>
      <c r="B5853" t="inlineStr">
        <is>
          <t>00153524</t>
        </is>
      </c>
      <c r="C5853" t="inlineStr">
        <is>
          <t>태림포장</t>
        </is>
      </c>
      <c r="D5853" t="n">
        <v>22600309000</v>
      </c>
      <c r="E5853" t="n">
        <v>4071398000</v>
      </c>
      <c r="F5853" t="n">
        <v>2460568000</v>
      </c>
      <c r="G5853" t="n">
        <v>416295000</v>
      </c>
      <c r="H5853" t="n">
        <v>2.26</v>
      </c>
      <c r="J5853" t="n">
        <v>7.36</v>
      </c>
      <c r="K5853" t="n">
        <v>-1335530000</v>
      </c>
      <c r="L5853" t="n">
        <v>1509134000</v>
      </c>
      <c r="M5853" t="n">
        <v>1457641000</v>
      </c>
      <c r="N5853" t="n">
        <v>-1318077000</v>
      </c>
      <c r="O5853">
        <f>D5852</f>
      </c>
      <c r="P5853">
        <f>(E5853-F5853+G5853)/O5853*100</f>
      </c>
      <c r="Q5853">
        <f>H5852</f>
      </c>
      <c r="S5853">
        <f>H5853-H5852</f>
      </c>
      <c r="U5853">
        <f>(L5853-K5853)/(2*D5853*0.01)</f>
      </c>
      <c r="V5853">
        <f>(L5853+K5853)/(D5853*0.0001)</f>
      </c>
    </row>
    <row r="5854">
      <c r="A5854" t="n">
        <v>2020</v>
      </c>
      <c r="B5854" t="inlineStr">
        <is>
          <t>00153524</t>
        </is>
      </c>
      <c r="C5854" t="inlineStr">
        <is>
          <t>태림포장</t>
        </is>
      </c>
      <c r="D5854" t="n">
        <v>24990055000</v>
      </c>
      <c r="E5854" t="n">
        <v>4433957000</v>
      </c>
      <c r="F5854" t="n">
        <v>3715211000</v>
      </c>
      <c r="G5854" t="n">
        <v>424779000</v>
      </c>
      <c r="H5854" t="n">
        <v>2.685</v>
      </c>
      <c r="J5854" t="n">
        <v>6.88</v>
      </c>
      <c r="K5854" t="n">
        <v>-1383511000</v>
      </c>
      <c r="L5854" t="n">
        <v>1552058000</v>
      </c>
      <c r="M5854" t="n">
        <v>1507765000</v>
      </c>
      <c r="N5854" t="n">
        <v>-1371286000</v>
      </c>
      <c r="O5854">
        <f>D5853</f>
      </c>
      <c r="P5854">
        <f>(E5854-F5854+G5854)/O5854*100</f>
      </c>
      <c r="Q5854">
        <f>H5853</f>
      </c>
      <c r="S5854">
        <f>H5854-H5853</f>
      </c>
      <c r="U5854">
        <f>(L5854-K5854)/(2*D5854*0.01)</f>
      </c>
      <c r="V5854">
        <f>(L5854+K5854)/(D5854*0.0001)</f>
      </c>
    </row>
    <row r="5855">
      <c r="A5855" t="n">
        <v>2021</v>
      </c>
      <c r="B5855" t="inlineStr">
        <is>
          <t>00153524</t>
        </is>
      </c>
      <c r="C5855" t="inlineStr">
        <is>
          <t>태림포장</t>
        </is>
      </c>
      <c r="D5855" t="n">
        <v>29020174000</v>
      </c>
      <c r="E5855" t="n">
        <v>4402880000</v>
      </c>
      <c r="F5855" t="n">
        <v>2950325000</v>
      </c>
      <c r="G5855" t="n">
        <v>581851000</v>
      </c>
      <c r="H5855" t="n">
        <v>3.205</v>
      </c>
      <c r="J5855" t="n">
        <v>7.475</v>
      </c>
      <c r="K5855" t="n">
        <v>-1676926000</v>
      </c>
      <c r="L5855" t="n">
        <v>1886947000</v>
      </c>
      <c r="M5855" t="n">
        <v>1839240000</v>
      </c>
      <c r="N5855" t="n">
        <v>-1667669000</v>
      </c>
      <c r="O5855">
        <f>D5854</f>
      </c>
      <c r="P5855">
        <f>(E5855-F5855+G5855)/O5855*100</f>
      </c>
      <c r="Q5855">
        <f>H5854</f>
      </c>
      <c r="S5855">
        <f>H5855-H5854</f>
      </c>
      <c r="U5855">
        <f>(L5855-K5855)/(2*D5855*0.01)</f>
      </c>
      <c r="V5855">
        <f>(L5855+K5855)/(D5855*0.0001)</f>
      </c>
    </row>
    <row r="5856">
      <c r="A5856" t="n">
        <v>2022</v>
      </c>
      <c r="B5856" t="inlineStr">
        <is>
          <t>00153524</t>
        </is>
      </c>
      <c r="C5856" t="inlineStr">
        <is>
          <t>태림포장</t>
        </is>
      </c>
      <c r="D5856" t="n">
        <v>28139352000</v>
      </c>
      <c r="E5856" t="n">
        <v>4697892000</v>
      </c>
      <c r="F5856" t="n">
        <v>3270093000</v>
      </c>
      <c r="G5856" t="n">
        <v>806431000</v>
      </c>
      <c r="H5856" t="n">
        <v>5.73</v>
      </c>
      <c r="I5856" t="n">
        <v>5</v>
      </c>
      <c r="J5856" t="n">
        <v>6.92</v>
      </c>
      <c r="K5856" t="n">
        <v>-1505665000</v>
      </c>
      <c r="L5856" t="n">
        <v>1683337000</v>
      </c>
      <c r="M5856" t="n">
        <v>1681774000</v>
      </c>
      <c r="N5856" t="n">
        <v>-1531006000</v>
      </c>
      <c r="O5856">
        <f>D5855</f>
      </c>
      <c r="P5856">
        <f>(E5856-F5856+G5856)/O5856*100</f>
      </c>
      <c r="Q5856">
        <f>H5855</f>
      </c>
      <c r="S5856">
        <f>H5856-H5855</f>
      </c>
      <c r="U5856">
        <f>(L5856-K5856)/(2*D5856*0.01)</f>
      </c>
      <c r="V5856">
        <f>(L5856+K5856)/(D5856*0.0001)</f>
      </c>
    </row>
    <row r="5857">
      <c r="A5857" t="n">
        <v>2023</v>
      </c>
      <c r="B5857" t="inlineStr">
        <is>
          <t>00153524</t>
        </is>
      </c>
      <c r="C5857" t="inlineStr">
        <is>
          <t>태림포장</t>
        </is>
      </c>
      <c r="D5857" t="n">
        <v>32771754000</v>
      </c>
      <c r="E5857" t="n">
        <v>4241169000</v>
      </c>
      <c r="F5857" t="n">
        <v>4869766000</v>
      </c>
      <c r="G5857" t="n">
        <v>1409678000</v>
      </c>
      <c r="H5857" t="n">
        <v>4.975</v>
      </c>
      <c r="J5857" t="n">
        <v>8.035</v>
      </c>
      <c r="K5857" t="n">
        <v>-2131968000</v>
      </c>
      <c r="L5857" t="n">
        <v>2413959000</v>
      </c>
      <c r="M5857" t="n">
        <v>2388100000</v>
      </c>
      <c r="N5857" t="n">
        <v>-2148611000</v>
      </c>
      <c r="O5857">
        <f>D5856</f>
      </c>
      <c r="P5857">
        <f>(E5857-F5857+G5857)/O5857*100</f>
      </c>
      <c r="Q5857">
        <f>H5856</f>
      </c>
      <c r="S5857">
        <f>H5857-H5856</f>
      </c>
      <c r="U5857">
        <f>(L5857-K5857)/(2*D5857*0.01)</f>
      </c>
      <c r="V5857">
        <f>(L5857+K5857)/(D5857*0.0001)</f>
      </c>
    </row>
    <row r="5858">
      <c r="A5858" t="n">
        <v>2024</v>
      </c>
      <c r="B5858" t="inlineStr">
        <is>
          <t>00153524</t>
        </is>
      </c>
      <c r="C5858" t="inlineStr">
        <is>
          <t>태림포장</t>
        </is>
      </c>
      <c r="D5858" t="n">
        <v>38238529000</v>
      </c>
      <c r="E5858" t="n">
        <v>4965980000</v>
      </c>
      <c r="F5858" t="n">
        <v>6210326000</v>
      </c>
      <c r="G5858" t="n">
        <v>1483754000</v>
      </c>
      <c r="H5858" t="n">
        <v>4.37</v>
      </c>
      <c r="I5858" t="n">
        <v>5.315</v>
      </c>
      <c r="J5858" t="n">
        <v>8.050000000000001</v>
      </c>
      <c r="K5858" t="n">
        <v>-2418209000</v>
      </c>
      <c r="L5858" t="n">
        <v>2413959000</v>
      </c>
      <c r="M5858" t="n">
        <v>2681359000</v>
      </c>
      <c r="N5858" t="n">
        <v>-2148611000</v>
      </c>
      <c r="O5858">
        <f>D5857</f>
      </c>
      <c r="P5858">
        <f>(E5858-F5858+G5858)/O5858*100</f>
      </c>
      <c r="Q5858">
        <f>H5857</f>
      </c>
      <c r="S5858">
        <f>H5858-H5857</f>
      </c>
      <c r="U5858">
        <f>(L5858-K5858)/(2*D5858*0.01)</f>
      </c>
    </row>
    <row r="5859">
      <c r="A5859" t="n">
        <v>2025</v>
      </c>
      <c r="B5859" t="inlineStr">
        <is>
          <t>00153524</t>
        </is>
      </c>
      <c r="C5859" t="inlineStr">
        <is>
          <t>태림포장</t>
        </is>
      </c>
      <c r="D5859" t="n">
        <v>37583968000</v>
      </c>
      <c r="E5859" t="n">
        <v>5701253000</v>
      </c>
      <c r="F5859" t="n">
        <v>4741386000</v>
      </c>
      <c r="G5859" t="n">
        <v>1516157000</v>
      </c>
      <c r="H5859" t="n">
        <v>4.645</v>
      </c>
      <c r="J5859" t="n">
        <v>7.22</v>
      </c>
      <c r="K5859" t="n">
        <v>-2081695000</v>
      </c>
      <c r="L5859" t="n">
        <v>2324246000</v>
      </c>
      <c r="M5859" t="n">
        <v>2305289000</v>
      </c>
      <c r="N5859" t="n">
        <v>-2102604000</v>
      </c>
      <c r="O5859">
        <f>D5858</f>
      </c>
      <c r="P5859">
        <f>(E5859-F5859+G5859)/O5859*100</f>
      </c>
      <c r="Q5859">
        <f>H5858</f>
      </c>
      <c r="S5859">
        <f>H5859-H5858</f>
      </c>
      <c r="U5859">
        <f>(L5859-K5859)/(2*D5859*0.01)</f>
      </c>
      <c r="V5859">
        <f>(L5859+K5859)/(D5859*0.0001)</f>
      </c>
    </row>
    <row r="5860">
      <c r="A5860" t="n">
        <v>2014</v>
      </c>
      <c r="B5860" t="inlineStr">
        <is>
          <t>00153621</t>
        </is>
      </c>
      <c r="C5860" t="inlineStr">
        <is>
          <t>참엔지니어링</t>
        </is>
      </c>
      <c r="D5860" t="n">
        <v>542753000</v>
      </c>
    </row>
    <row r="5861">
      <c r="A5861" t="n">
        <v>2015</v>
      </c>
      <c r="B5861" t="inlineStr">
        <is>
          <t>00153621</t>
        </is>
      </c>
      <c r="C5861" t="inlineStr">
        <is>
          <t>참엔지니어링</t>
        </is>
      </c>
      <c r="D5861" t="n">
        <v>1062584000</v>
      </c>
      <c r="E5861" t="n">
        <v>290583000</v>
      </c>
      <c r="F5861" t="n">
        <v>121208000</v>
      </c>
      <c r="G5861" t="n">
        <v>17092000</v>
      </c>
      <c r="O5861">
        <f>D5860</f>
      </c>
      <c r="P5861">
        <f>(E5861-F5861+G5861)/O5861*100</f>
      </c>
    </row>
    <row r="5862">
      <c r="A5862" t="n">
        <v>2016</v>
      </c>
      <c r="B5862" t="inlineStr">
        <is>
          <t>00153621</t>
        </is>
      </c>
      <c r="C5862" t="inlineStr">
        <is>
          <t>참엔지니어링</t>
        </is>
      </c>
      <c r="D5862" t="n">
        <v>1122469000</v>
      </c>
      <c r="E5862" t="n">
        <v>398498000</v>
      </c>
      <c r="G5862" t="n">
        <v>22242000</v>
      </c>
      <c r="O5862">
        <f>D5861</f>
      </c>
    </row>
    <row r="5863">
      <c r="A5863" t="n">
        <v>2017</v>
      </c>
      <c r="B5863" t="inlineStr">
        <is>
          <t>00153621</t>
        </is>
      </c>
      <c r="C5863" t="inlineStr">
        <is>
          <t>참엔지니어링</t>
        </is>
      </c>
      <c r="D5863" t="n">
        <v>1583933000</v>
      </c>
      <c r="E5863" t="n">
        <v>413133000</v>
      </c>
      <c r="F5863" t="n">
        <v>161009000</v>
      </c>
      <c r="G5863" t="n">
        <v>29901000</v>
      </c>
      <c r="O5863">
        <f>D5862</f>
      </c>
      <c r="P5863">
        <f>(E5863-F5863+G5863)/O5863*100</f>
      </c>
    </row>
    <row r="5864">
      <c r="A5864" t="n">
        <v>2018</v>
      </c>
      <c r="B5864" t="inlineStr">
        <is>
          <t>00153621</t>
        </is>
      </c>
      <c r="C5864" t="inlineStr">
        <is>
          <t>참엔지니어링</t>
        </is>
      </c>
      <c r="D5864" t="n">
        <v>1586424000</v>
      </c>
      <c r="E5864" t="n">
        <v>513133000</v>
      </c>
      <c r="F5864" t="n">
        <v>306105000</v>
      </c>
      <c r="G5864" t="n">
        <v>73261000</v>
      </c>
      <c r="O5864">
        <f>D5863</f>
      </c>
      <c r="P5864">
        <f>(E5864-F5864+G5864)/O5864*100</f>
      </c>
    </row>
    <row r="5865">
      <c r="A5865" t="n">
        <v>2019</v>
      </c>
      <c r="B5865" t="inlineStr">
        <is>
          <t>00153621</t>
        </is>
      </c>
      <c r="C5865" t="inlineStr">
        <is>
          <t>참엔지니어링</t>
        </is>
      </c>
      <c r="D5865" t="n">
        <v>2631531000</v>
      </c>
      <c r="E5865" t="n">
        <v>714351000</v>
      </c>
      <c r="F5865" t="n">
        <v>364096000</v>
      </c>
      <c r="G5865" t="n">
        <v>52606000</v>
      </c>
      <c r="H5865" t="n">
        <v>3.05</v>
      </c>
      <c r="I5865" t="n">
        <v>4.29</v>
      </c>
      <c r="K5865" t="n">
        <v>-268135000</v>
      </c>
      <c r="L5865" t="n">
        <v>320764000</v>
      </c>
      <c r="M5865" t="n">
        <v>320295000</v>
      </c>
      <c r="N5865" t="n">
        <v>-272451000</v>
      </c>
      <c r="O5865">
        <f>D5864</f>
      </c>
      <c r="P5865">
        <f>(E5865-F5865+G5865)/O5865*100</f>
      </c>
      <c r="U5865">
        <f>(L5865-K5865)/(2*D5865*0.01)</f>
      </c>
      <c r="V5865">
        <f>(L5865+K5865)/(D5865*0.0001)</f>
      </c>
    </row>
    <row r="5866">
      <c r="A5866" t="n">
        <v>2020</v>
      </c>
      <c r="B5866" t="inlineStr">
        <is>
          <t>00153621</t>
        </is>
      </c>
      <c r="C5866" t="inlineStr">
        <is>
          <t>참엔지니어링</t>
        </is>
      </c>
      <c r="D5866" t="n">
        <v>4040681000</v>
      </c>
      <c r="E5866" t="n">
        <v>1327495000</v>
      </c>
      <c r="F5866" t="n">
        <v>61606000</v>
      </c>
      <c r="G5866" t="n">
        <v>84479000</v>
      </c>
      <c r="H5866" t="n">
        <v>3.04</v>
      </c>
      <c r="I5866" t="n">
        <v>4</v>
      </c>
      <c r="K5866" t="n">
        <v>-349955000</v>
      </c>
      <c r="L5866" t="n">
        <v>414909847</v>
      </c>
      <c r="M5866" t="n">
        <v>398121000</v>
      </c>
      <c r="N5866" t="n">
        <v>-344282694</v>
      </c>
      <c r="O5866">
        <f>D5865</f>
      </c>
      <c r="P5866">
        <f>(E5866-F5866+G5866)/O5866*100</f>
      </c>
      <c r="Q5866">
        <f>H5865</f>
      </c>
      <c r="R5866">
        <f>I5865</f>
      </c>
      <c r="S5866">
        <f>H5866-H5865</f>
      </c>
      <c r="T5866">
        <f>I5866-I5865</f>
      </c>
      <c r="U5866">
        <f>(L5866-K5866)/(2*D5866*0.01)</f>
      </c>
      <c r="V5866">
        <f>(L5866+K5866)/(D5866*0.0001)</f>
      </c>
    </row>
    <row r="5867">
      <c r="A5867" t="n">
        <v>2021</v>
      </c>
      <c r="B5867" t="inlineStr">
        <is>
          <t>00153621</t>
        </is>
      </c>
      <c r="C5867" t="inlineStr">
        <is>
          <t>참엔지니어링</t>
        </is>
      </c>
      <c r="D5867" t="n">
        <v>5244390000</v>
      </c>
      <c r="E5867" t="n">
        <v>864772000</v>
      </c>
      <c r="F5867" t="n">
        <v>314288000</v>
      </c>
      <c r="G5867" t="n">
        <v>110436000</v>
      </c>
      <c r="H5867" t="n">
        <v>3.57</v>
      </c>
      <c r="I5867" t="n">
        <v>4</v>
      </c>
      <c r="K5867" t="n">
        <v>-365616960</v>
      </c>
      <c r="L5867" t="n">
        <v>429097000</v>
      </c>
      <c r="M5867" t="n">
        <v>414201360</v>
      </c>
      <c r="N5867" t="n">
        <v>-359790000</v>
      </c>
      <c r="O5867">
        <f>D5866</f>
      </c>
      <c r="P5867">
        <f>(E5867-F5867+G5867)/O5867*100</f>
      </c>
      <c r="Q5867">
        <f>H5866</f>
      </c>
      <c r="R5867">
        <f>I5866</f>
      </c>
      <c r="S5867">
        <f>H5867-H5866</f>
      </c>
      <c r="T5867">
        <f>I5867-I5866</f>
      </c>
      <c r="U5867">
        <f>(L5867-K5867)/(2*D5867*0.01)</f>
      </c>
      <c r="V5867">
        <f>(L5867+K5867)/(D5867*0.0001)</f>
      </c>
    </row>
    <row r="5868">
      <c r="A5868" t="n">
        <v>2022</v>
      </c>
      <c r="B5868" t="inlineStr">
        <is>
          <t>00153621</t>
        </is>
      </c>
      <c r="C5868" t="inlineStr">
        <is>
          <t>참엔지니어링</t>
        </is>
      </c>
      <c r="D5868" t="n">
        <v>1782480000</v>
      </c>
      <c r="O5868">
        <f>D5867</f>
      </c>
    </row>
    <row r="5869">
      <c r="A5869" t="n">
        <v>2023</v>
      </c>
      <c r="B5869" t="inlineStr">
        <is>
          <t>00153621</t>
        </is>
      </c>
      <c r="C5869" t="inlineStr">
        <is>
          <t>참엔지니어링</t>
        </is>
      </c>
      <c r="D5869" t="n">
        <v>1981545000</v>
      </c>
      <c r="O5869">
        <f>D5868</f>
      </c>
    </row>
    <row r="5870">
      <c r="A5870" t="n">
        <v>2024</v>
      </c>
      <c r="B5870" t="inlineStr">
        <is>
          <t>00153621</t>
        </is>
      </c>
      <c r="C5870" t="inlineStr">
        <is>
          <t>참엔지니어링</t>
        </is>
      </c>
      <c r="D5870" t="n">
        <v>1983927000</v>
      </c>
      <c r="O5870">
        <f>D5869</f>
      </c>
    </row>
    <row r="5871">
      <c r="A5871" t="n">
        <v>2014</v>
      </c>
      <c r="B5871" t="inlineStr">
        <is>
          <t>00153755</t>
        </is>
      </c>
      <c r="C5871" t="inlineStr">
        <is>
          <t>태양금속공업</t>
        </is>
      </c>
      <c r="D5871" t="n">
        <v>22563443000</v>
      </c>
      <c r="E5871" t="n">
        <v>3118640000</v>
      </c>
      <c r="F5871" t="n">
        <v>1755136000</v>
      </c>
      <c r="G5871" t="n">
        <v>632849000</v>
      </c>
      <c r="H5871" t="n">
        <v>3</v>
      </c>
      <c r="K5871" t="n">
        <v>-1386611000</v>
      </c>
      <c r="L5871" t="n">
        <v>1386611000</v>
      </c>
      <c r="M5871" t="n">
        <v>1461582000</v>
      </c>
      <c r="N5871" t="n">
        <v>-1388133000</v>
      </c>
      <c r="U5871">
        <f>(L5871-K5871)/(2*D5871*0.01)</f>
      </c>
    </row>
    <row r="5872">
      <c r="A5872" t="n">
        <v>2015</v>
      </c>
      <c r="B5872" t="inlineStr">
        <is>
          <t>00153755</t>
        </is>
      </c>
      <c r="C5872" t="inlineStr">
        <is>
          <t>태양금속공업</t>
        </is>
      </c>
      <c r="D5872" t="n">
        <v>26022640000</v>
      </c>
      <c r="E5872" t="n">
        <v>3671664000</v>
      </c>
      <c r="F5872" t="n">
        <v>2041692000</v>
      </c>
      <c r="G5872" t="n">
        <v>511973000</v>
      </c>
      <c r="H5872" t="n">
        <v>2.73</v>
      </c>
      <c r="K5872" t="n">
        <v>-1140744000</v>
      </c>
      <c r="L5872" t="n">
        <v>1140744000</v>
      </c>
      <c r="M5872" t="n">
        <v>1279613000</v>
      </c>
      <c r="N5872" t="n">
        <v>-1126769000</v>
      </c>
      <c r="O5872">
        <f>D5871</f>
      </c>
      <c r="P5872">
        <f>(E5872-F5872+G5872)/O5872*100</f>
      </c>
      <c r="Q5872">
        <f>H5871</f>
      </c>
      <c r="S5872">
        <f>H5872-H5871</f>
      </c>
      <c r="U5872">
        <f>(L5872-K5872)/(2*D5872*0.01)</f>
      </c>
    </row>
    <row r="5873">
      <c r="A5873" t="n">
        <v>2016</v>
      </c>
      <c r="B5873" t="inlineStr">
        <is>
          <t>00153755</t>
        </is>
      </c>
      <c r="C5873" t="inlineStr">
        <is>
          <t>태양금속공업</t>
        </is>
      </c>
      <c r="D5873" t="n">
        <v>25844156000</v>
      </c>
      <c r="E5873" t="n">
        <v>3235871000</v>
      </c>
      <c r="F5873" t="n">
        <v>1220413000</v>
      </c>
      <c r="G5873" t="n">
        <v>466156000</v>
      </c>
      <c r="H5873" t="n">
        <v>2.75</v>
      </c>
      <c r="I5873" t="n">
        <v>5.16</v>
      </c>
      <c r="K5873" t="n">
        <v>-1789888000</v>
      </c>
      <c r="L5873" t="n">
        <v>1789888000</v>
      </c>
      <c r="M5873" t="n">
        <v>1553844000</v>
      </c>
      <c r="N5873" t="n">
        <v>-1731494000</v>
      </c>
      <c r="O5873">
        <f>D5872</f>
      </c>
      <c r="P5873">
        <f>(E5873-F5873+G5873)/O5873*100</f>
      </c>
      <c r="Q5873">
        <f>H5872</f>
      </c>
      <c r="S5873">
        <f>H5873-H5872</f>
      </c>
      <c r="U5873">
        <f>(L5873-K5873)/(2*D5873*0.01)</f>
      </c>
    </row>
    <row r="5874">
      <c r="A5874" t="n">
        <v>2017</v>
      </c>
      <c r="B5874" t="inlineStr">
        <is>
          <t>00153755</t>
        </is>
      </c>
      <c r="C5874" t="inlineStr">
        <is>
          <t>태양금속공업</t>
        </is>
      </c>
      <c r="D5874" t="n">
        <v>27397611000</v>
      </c>
      <c r="E5874" t="n">
        <v>3539394000</v>
      </c>
      <c r="F5874" t="n">
        <v>886456000</v>
      </c>
      <c r="G5874" t="n">
        <v>540726000</v>
      </c>
      <c r="H5874" t="n">
        <v>3.01</v>
      </c>
      <c r="I5874" t="n">
        <v>5.12</v>
      </c>
      <c r="K5874" t="n">
        <v>-1678165000</v>
      </c>
      <c r="L5874" t="n">
        <v>1678165000</v>
      </c>
      <c r="M5874" t="n">
        <v>1630052000</v>
      </c>
      <c r="N5874" t="n">
        <v>-1629948000</v>
      </c>
      <c r="O5874">
        <f>D5873</f>
      </c>
      <c r="P5874">
        <f>(E5874-F5874+G5874)/O5874*100</f>
      </c>
      <c r="Q5874">
        <f>H5873</f>
      </c>
      <c r="R5874">
        <f>I5873</f>
      </c>
      <c r="S5874">
        <f>H5874-H5873</f>
      </c>
      <c r="T5874">
        <f>I5874-I5873</f>
      </c>
      <c r="U5874">
        <f>(L5874-K5874)/(2*D5874*0.01)</f>
      </c>
    </row>
    <row r="5875">
      <c r="A5875" t="n">
        <v>2018</v>
      </c>
      <c r="B5875" t="inlineStr">
        <is>
          <t>00153755</t>
        </is>
      </c>
      <c r="C5875" t="inlineStr">
        <is>
          <t>태양금속공업</t>
        </is>
      </c>
      <c r="D5875" t="n">
        <v>28619152000</v>
      </c>
      <c r="E5875" t="n">
        <v>3375559000</v>
      </c>
      <c r="F5875" t="n">
        <v>3149172000</v>
      </c>
      <c r="G5875" t="n">
        <v>612675000</v>
      </c>
      <c r="H5875" t="n">
        <v>2.59</v>
      </c>
      <c r="I5875" t="n">
        <v>4.51</v>
      </c>
      <c r="K5875" t="n">
        <v>-1421267000</v>
      </c>
      <c r="L5875" t="n">
        <v>1830844000</v>
      </c>
      <c r="M5875" t="n">
        <v>1369923000</v>
      </c>
      <c r="N5875" t="n">
        <v>-1579656000</v>
      </c>
      <c r="O5875">
        <f>D5874</f>
      </c>
      <c r="P5875">
        <f>(E5875-F5875+G5875)/O5875*100</f>
      </c>
      <c r="Q5875">
        <f>H5874</f>
      </c>
      <c r="R5875">
        <f>I5874</f>
      </c>
      <c r="S5875">
        <f>H5875-H5874</f>
      </c>
      <c r="T5875">
        <f>I5875-I5874</f>
      </c>
      <c r="U5875">
        <f>(L5875-K5875)/(2*D5875*0.01)</f>
      </c>
      <c r="V5875">
        <f>(L5875+K5875)/(D5875*0.0001)</f>
      </c>
    </row>
    <row r="5876">
      <c r="A5876" t="n">
        <v>2019</v>
      </c>
      <c r="B5876" t="inlineStr">
        <is>
          <t>00153755</t>
        </is>
      </c>
      <c r="C5876" t="inlineStr">
        <is>
          <t>태양금속공업</t>
        </is>
      </c>
      <c r="D5876" t="n">
        <v>30270488000</v>
      </c>
      <c r="E5876" t="n">
        <v>3594251000</v>
      </c>
      <c r="F5876" t="n">
        <v>4418475000</v>
      </c>
      <c r="G5876" t="n">
        <v>544840000</v>
      </c>
      <c r="H5876" t="n">
        <v>2.78</v>
      </c>
      <c r="I5876" t="n">
        <v>5.08</v>
      </c>
      <c r="K5876" t="n">
        <v>-3157303000</v>
      </c>
      <c r="L5876" t="n">
        <v>3157303000</v>
      </c>
      <c r="M5876" t="n">
        <v>3052399000</v>
      </c>
      <c r="N5876" t="n">
        <v>-3052399000</v>
      </c>
      <c r="O5876">
        <f>D5875</f>
      </c>
      <c r="P5876">
        <f>(E5876-F5876+G5876)/O5876*100</f>
      </c>
      <c r="Q5876">
        <f>H5875</f>
      </c>
      <c r="R5876">
        <f>I5875</f>
      </c>
      <c r="S5876">
        <f>H5876-H5875</f>
      </c>
      <c r="T5876">
        <f>I5876-I5875</f>
      </c>
      <c r="U5876">
        <f>(L5876-K5876)/(2*D5876*0.01)</f>
      </c>
    </row>
    <row r="5877">
      <c r="A5877" t="n">
        <v>2020</v>
      </c>
      <c r="B5877" t="inlineStr">
        <is>
          <t>00153755</t>
        </is>
      </c>
      <c r="C5877" t="inlineStr">
        <is>
          <t>태양금속공업</t>
        </is>
      </c>
      <c r="D5877" t="n">
        <v>41048604237</v>
      </c>
      <c r="E5877" t="n">
        <v>5680249246</v>
      </c>
      <c r="F5877" t="n">
        <v>1769785770</v>
      </c>
      <c r="G5877" t="n">
        <v>14678929</v>
      </c>
      <c r="H5877" t="n">
        <v>3.06</v>
      </c>
      <c r="I5877" t="n">
        <v>5.08</v>
      </c>
      <c r="J5877" t="n">
        <v>9.9</v>
      </c>
      <c r="O5877">
        <f>D5876</f>
      </c>
      <c r="P5877">
        <f>(E5877-F5877+G5877)/O5877*100</f>
      </c>
      <c r="Q5877">
        <f>H5876</f>
      </c>
      <c r="R5877">
        <f>I5876</f>
      </c>
      <c r="S5877">
        <f>H5877-H5876</f>
      </c>
      <c r="T5877">
        <f>I5877-I5876</f>
      </c>
    </row>
    <row r="5878">
      <c r="A5878" t="n">
        <v>2021</v>
      </c>
      <c r="B5878" t="inlineStr">
        <is>
          <t>00153755</t>
        </is>
      </c>
      <c r="C5878" t="inlineStr">
        <is>
          <t>태양금속공업</t>
        </is>
      </c>
      <c r="D5878" t="n">
        <v>39981789026</v>
      </c>
      <c r="E5878" t="n">
        <v>5911111651</v>
      </c>
      <c r="F5878" t="n">
        <v>2366091197</v>
      </c>
      <c r="H5878" t="n">
        <v>3.55</v>
      </c>
      <c r="I5878" t="n">
        <v>5.08</v>
      </c>
      <c r="J5878" t="n">
        <v>10.39</v>
      </c>
      <c r="K5878" t="n">
        <v>-3040951920</v>
      </c>
      <c r="L5878" t="n">
        <v>3598257130</v>
      </c>
      <c r="M5878" t="n">
        <v>3513028784</v>
      </c>
      <c r="N5878" t="n">
        <v>-3032641907</v>
      </c>
      <c r="O5878">
        <f>D5877</f>
      </c>
      <c r="Q5878">
        <f>H5877</f>
      </c>
      <c r="R5878">
        <f>I5877</f>
      </c>
      <c r="S5878">
        <f>H5878-H5877</f>
      </c>
      <c r="T5878">
        <f>I5878-I5877</f>
      </c>
      <c r="U5878">
        <f>(L5878-K5878)/(2*D5878*0.01)</f>
      </c>
      <c r="V5878">
        <f>(L5878+K5878)/(D5878*0.0001)</f>
      </c>
    </row>
    <row r="5879">
      <c r="A5879" t="n">
        <v>2022</v>
      </c>
      <c r="B5879" t="inlineStr">
        <is>
          <t>00153755</t>
        </is>
      </c>
      <c r="C5879" t="inlineStr">
        <is>
          <t>태양금속공업</t>
        </is>
      </c>
      <c r="D5879" t="n">
        <v>32673252306</v>
      </c>
      <c r="E5879" t="n">
        <v>5389615868</v>
      </c>
      <c r="F5879" t="n">
        <v>3151504459</v>
      </c>
      <c r="G5879" t="n">
        <v>146344175</v>
      </c>
      <c r="H5879" t="n">
        <v>5.81</v>
      </c>
      <c r="I5879" t="n">
        <v>3.8</v>
      </c>
      <c r="J5879" t="n">
        <v>9.9</v>
      </c>
      <c r="K5879" t="n">
        <v>-1834743302</v>
      </c>
      <c r="L5879" t="n">
        <v>2116039135</v>
      </c>
      <c r="M5879" t="n">
        <v>2139310656</v>
      </c>
      <c r="N5879" t="n">
        <v>-1885669646</v>
      </c>
      <c r="O5879">
        <f>D5878</f>
      </c>
      <c r="P5879">
        <f>(E5879-F5879+G5879)/O5879*100</f>
      </c>
      <c r="Q5879">
        <f>H5878</f>
      </c>
      <c r="R5879">
        <f>I5878</f>
      </c>
      <c r="S5879">
        <f>H5879-H5878</f>
      </c>
      <c r="T5879">
        <f>I5879-I5878</f>
      </c>
      <c r="U5879">
        <f>(L5879-K5879)/(2*D5879*0.01)</f>
      </c>
      <c r="V5879">
        <f>(L5879+K5879)/(D5879*0.0001)</f>
      </c>
    </row>
    <row r="5880">
      <c r="A5880" t="n">
        <v>2023</v>
      </c>
      <c r="B5880" t="inlineStr">
        <is>
          <t>00153755</t>
        </is>
      </c>
      <c r="C5880" t="inlineStr">
        <is>
          <t>태양금속공업</t>
        </is>
      </c>
      <c r="D5880" t="n">
        <v>38417345959</v>
      </c>
      <c r="E5880" t="n">
        <v>3008906779</v>
      </c>
      <c r="F5880" t="n">
        <v>2245091105</v>
      </c>
      <c r="G5880" t="n">
        <v>1289841454</v>
      </c>
      <c r="H5880" t="n">
        <v>4.98</v>
      </c>
      <c r="I5880" t="n">
        <v>3.78</v>
      </c>
      <c r="J5880" t="n">
        <v>8.68</v>
      </c>
      <c r="K5880" t="n">
        <v>-2203290924</v>
      </c>
      <c r="L5880" t="n">
        <v>2542516622</v>
      </c>
      <c r="M5880" t="n">
        <v>2546779824</v>
      </c>
      <c r="N5880" t="n">
        <v>-2246338646</v>
      </c>
      <c r="O5880">
        <f>D5879</f>
      </c>
      <c r="P5880">
        <f>(E5880-F5880+G5880)/O5880*100</f>
      </c>
      <c r="Q5880">
        <f>H5879</f>
      </c>
      <c r="R5880">
        <f>I5879</f>
      </c>
      <c r="S5880">
        <f>H5880-H5879</f>
      </c>
      <c r="T5880">
        <f>I5880-I5879</f>
      </c>
      <c r="U5880">
        <f>(L5880-K5880)/(2*D5880*0.01)</f>
      </c>
      <c r="V5880">
        <f>(L5880+K5880)/(D5880*0.0001)</f>
      </c>
    </row>
    <row r="5881">
      <c r="A5881" t="n">
        <v>2024</v>
      </c>
      <c r="B5881" t="inlineStr">
        <is>
          <t>00153755</t>
        </is>
      </c>
      <c r="C5881" t="inlineStr">
        <is>
          <t>태양금속공업</t>
        </is>
      </c>
      <c r="D5881" t="n">
        <v>42137710139</v>
      </c>
      <c r="E5881" t="n">
        <v>5291974818</v>
      </c>
      <c r="F5881" t="n">
        <v>2638157517</v>
      </c>
      <c r="H5881" t="n">
        <v>4.43</v>
      </c>
      <c r="I5881" t="n">
        <v>3.46</v>
      </c>
      <c r="J5881" t="n">
        <v>9</v>
      </c>
      <c r="K5881" t="n">
        <v>-2498094167</v>
      </c>
      <c r="L5881" t="n">
        <v>2887111418</v>
      </c>
      <c r="M5881" t="n">
        <v>2883502530</v>
      </c>
      <c r="N5881" t="n">
        <v>-2540523093</v>
      </c>
      <c r="O5881">
        <f>D5880</f>
      </c>
      <c r="Q5881">
        <f>H5880</f>
      </c>
      <c r="R5881">
        <f>I5880</f>
      </c>
      <c r="S5881">
        <f>H5881-H5880</f>
      </c>
      <c r="T5881">
        <f>I5881-I5880</f>
      </c>
      <c r="U5881">
        <f>(L5881-K5881)/(2*D5881*0.01)</f>
      </c>
      <c r="V5881">
        <f>(L5881+K5881)/(D5881*0.0001)</f>
      </c>
    </row>
    <row r="5882">
      <c r="A5882" t="n">
        <v>2025</v>
      </c>
      <c r="B5882" t="inlineStr">
        <is>
          <t>00153755</t>
        </is>
      </c>
      <c r="C5882" t="inlineStr">
        <is>
          <t>태양금속공업</t>
        </is>
      </c>
      <c r="D5882" t="n">
        <v>41690918986</v>
      </c>
      <c r="E5882" t="n">
        <v>4302222949</v>
      </c>
      <c r="F5882" t="n">
        <v>2757914748</v>
      </c>
      <c r="G5882" t="n">
        <v>1076805531</v>
      </c>
      <c r="H5882" t="n">
        <v>4.555</v>
      </c>
      <c r="I5882" t="n">
        <v>3.7</v>
      </c>
      <c r="J5882" t="n">
        <v>8.355</v>
      </c>
      <c r="K5882" t="n">
        <v>-2274573153</v>
      </c>
      <c r="L5882" t="n">
        <v>2619927365</v>
      </c>
      <c r="M5882" t="n">
        <v>2623517923</v>
      </c>
      <c r="N5882" t="n">
        <v>-2318453843</v>
      </c>
      <c r="O5882">
        <f>D5881</f>
      </c>
      <c r="P5882">
        <f>(E5882-F5882+G5882)/O5882*100</f>
      </c>
      <c r="Q5882">
        <f>H5881</f>
      </c>
      <c r="R5882">
        <f>I5881</f>
      </c>
      <c r="S5882">
        <f>H5882-H5881</f>
      </c>
      <c r="T5882">
        <f>I5882-I5881</f>
      </c>
      <c r="U5882">
        <f>(L5882-K5882)/(2*D5882*0.01)</f>
      </c>
      <c r="V5882">
        <f>(L5882+K5882)/(D5882*0.0001)</f>
      </c>
    </row>
    <row r="5883">
      <c r="A5883" t="n">
        <v>2014</v>
      </c>
      <c r="B5883" t="inlineStr">
        <is>
          <t>00153861</t>
        </is>
      </c>
      <c r="C5883" t="inlineStr">
        <is>
          <t>태영건설</t>
        </is>
      </c>
      <c r="D5883" t="n">
        <v>94976859000</v>
      </c>
      <c r="E5883" t="n">
        <v>17179161000</v>
      </c>
      <c r="F5883" t="n">
        <v>13462312000</v>
      </c>
      <c r="G5883" t="n">
        <v>2665687000</v>
      </c>
      <c r="H5883" t="n">
        <v>4.15</v>
      </c>
      <c r="I5883" t="n">
        <v>5.05</v>
      </c>
      <c r="K5883" t="n">
        <v>-8532082000</v>
      </c>
      <c r="L5883" t="n">
        <v>7723786000</v>
      </c>
      <c r="M5883" t="n">
        <v>7824822000</v>
      </c>
      <c r="N5883" t="n">
        <v>-8362219000</v>
      </c>
      <c r="U5883">
        <f>(L5883-K5883)/(2*D5883*0.01)</f>
      </c>
    </row>
    <row r="5884">
      <c r="A5884" t="n">
        <v>2015</v>
      </c>
      <c r="B5884" t="inlineStr">
        <is>
          <t>00153861</t>
        </is>
      </c>
      <c r="C5884" t="inlineStr">
        <is>
          <t>태영건설</t>
        </is>
      </c>
      <c r="D5884" t="n">
        <v>100210296000</v>
      </c>
      <c r="E5884" t="n">
        <v>16239065000</v>
      </c>
      <c r="F5884" t="n">
        <v>10326116000</v>
      </c>
      <c r="G5884" t="n">
        <v>1907253000</v>
      </c>
      <c r="H5884" t="n">
        <v>2.99</v>
      </c>
      <c r="I5884" t="n">
        <v>5.03</v>
      </c>
      <c r="K5884" t="n">
        <v>-7420394000</v>
      </c>
      <c r="L5884" t="n">
        <v>8428557000</v>
      </c>
      <c r="M5884" t="n">
        <v>8294445000</v>
      </c>
      <c r="N5884" t="n">
        <v>-7393377000</v>
      </c>
      <c r="O5884">
        <f>D5883</f>
      </c>
      <c r="P5884">
        <f>(E5884-F5884+G5884)/O5884*100</f>
      </c>
      <c r="Q5884">
        <f>H5883</f>
      </c>
      <c r="R5884">
        <f>I5883</f>
      </c>
      <c r="S5884">
        <f>H5884-H5883</f>
      </c>
      <c r="T5884">
        <f>I5884-I5883</f>
      </c>
      <c r="U5884">
        <f>(L5884-K5884)/(2*D5884*0.01)</f>
      </c>
      <c r="V5884">
        <f>(L5884+K5884)/(D5884*0.0001)</f>
      </c>
    </row>
    <row r="5885">
      <c r="A5885" t="n">
        <v>2016</v>
      </c>
      <c r="B5885" t="inlineStr">
        <is>
          <t>00153861</t>
        </is>
      </c>
      <c r="C5885" t="inlineStr">
        <is>
          <t>태영건설</t>
        </is>
      </c>
      <c r="D5885" t="n">
        <v>107150437000</v>
      </c>
      <c r="E5885" t="n">
        <v>16159548000</v>
      </c>
      <c r="F5885" t="n">
        <v>5795464000</v>
      </c>
      <c r="G5885" t="n">
        <v>2318496000</v>
      </c>
      <c r="H5885" t="n">
        <v>2.43</v>
      </c>
      <c r="I5885" t="n">
        <v>4.45</v>
      </c>
      <c r="K5885" t="n">
        <v>-12750962000</v>
      </c>
      <c r="L5885" t="n">
        <v>14335106000</v>
      </c>
      <c r="M5885" t="n">
        <v>14315215000</v>
      </c>
      <c r="N5885" t="n">
        <v>-12818974000</v>
      </c>
      <c r="O5885">
        <f>D5884</f>
      </c>
      <c r="P5885">
        <f>(E5885-F5885+G5885)/O5885*100</f>
      </c>
      <c r="Q5885">
        <f>H5884</f>
      </c>
      <c r="R5885">
        <f>I5884</f>
      </c>
      <c r="S5885">
        <f>H5885-H5884</f>
      </c>
      <c r="T5885">
        <f>I5885-I5884</f>
      </c>
      <c r="U5885">
        <f>(L5885-K5885)/(2*D5885*0.01)</f>
      </c>
      <c r="V5885">
        <f>(L5885+K5885)/(D5885*0.0001)</f>
      </c>
    </row>
    <row r="5886">
      <c r="A5886" t="n">
        <v>2017</v>
      </c>
      <c r="B5886" t="inlineStr">
        <is>
          <t>00153861</t>
        </is>
      </c>
      <c r="C5886" t="inlineStr">
        <is>
          <t>태영건설</t>
        </is>
      </c>
      <c r="D5886" t="n">
        <v>120838363000</v>
      </c>
      <c r="E5886" t="n">
        <v>17202849000</v>
      </c>
      <c r="F5886" t="n">
        <v>10465037000</v>
      </c>
      <c r="G5886" t="n">
        <v>1880802000</v>
      </c>
      <c r="H5886" t="n">
        <v>3.395</v>
      </c>
      <c r="K5886" t="n">
        <v>-5683231000</v>
      </c>
      <c r="L5886" t="n">
        <v>6390711000</v>
      </c>
      <c r="M5886" t="n">
        <v>6811327000</v>
      </c>
      <c r="N5886" t="n">
        <v>-6164829000</v>
      </c>
      <c r="O5886">
        <f>D5885</f>
      </c>
      <c r="P5886">
        <f>(E5886-F5886+G5886)/O5886*100</f>
      </c>
      <c r="Q5886">
        <f>H5885</f>
      </c>
      <c r="S5886">
        <f>H5886-H5885</f>
      </c>
      <c r="U5886">
        <f>(L5886-K5886)/(2*D5886*0.01)</f>
      </c>
      <c r="V5886">
        <f>(L5886+K5886)/(D5886*0.0001)</f>
      </c>
    </row>
    <row r="5887">
      <c r="A5887" t="n">
        <v>2018</v>
      </c>
      <c r="B5887" t="inlineStr">
        <is>
          <t>00153861</t>
        </is>
      </c>
      <c r="C5887" t="inlineStr">
        <is>
          <t>태영건설</t>
        </is>
      </c>
      <c r="D5887" t="n">
        <v>140311874000</v>
      </c>
      <c r="E5887" t="n">
        <v>17847623000</v>
      </c>
      <c r="F5887" t="n">
        <v>9965385000</v>
      </c>
      <c r="G5887" t="n">
        <v>2899140000</v>
      </c>
      <c r="H5887" t="n">
        <v>2.78</v>
      </c>
      <c r="K5887" t="n">
        <v>-6584460000</v>
      </c>
      <c r="L5887" t="n">
        <v>7136357000</v>
      </c>
      <c r="M5887" t="n">
        <v>7214695000</v>
      </c>
      <c r="N5887" t="n">
        <v>-6568528000</v>
      </c>
      <c r="O5887">
        <f>D5886</f>
      </c>
      <c r="P5887">
        <f>(E5887-F5887+G5887)/O5887*100</f>
      </c>
      <c r="Q5887">
        <f>H5886</f>
      </c>
      <c r="S5887">
        <f>H5887-H5886</f>
      </c>
      <c r="U5887">
        <f>(L5887-K5887)/(2*D5887*0.01)</f>
      </c>
      <c r="V5887">
        <f>(L5887+K5887)/(D5887*0.0001)</f>
      </c>
    </row>
    <row r="5888">
      <c r="A5888" t="n">
        <v>2019</v>
      </c>
      <c r="B5888" t="inlineStr">
        <is>
          <t>00153861</t>
        </is>
      </c>
      <c r="C5888" t="inlineStr">
        <is>
          <t>태영건설</t>
        </is>
      </c>
      <c r="D5888" t="n">
        <v>150161576000</v>
      </c>
      <c r="E5888" t="n">
        <v>19046531000</v>
      </c>
      <c r="F5888" t="n">
        <v>17908921000</v>
      </c>
      <c r="G5888" t="n">
        <v>2682636000</v>
      </c>
      <c r="H5888" t="n">
        <v>2.445</v>
      </c>
      <c r="K5888" t="n">
        <v>-5392442000</v>
      </c>
      <c r="L5888" t="n">
        <v>6160195000</v>
      </c>
      <c r="M5888" t="n">
        <v>6094417000</v>
      </c>
      <c r="N5888" t="n">
        <v>-5440970000</v>
      </c>
      <c r="O5888">
        <f>D5887</f>
      </c>
      <c r="P5888">
        <f>(E5888-F5888+G5888)/O5888*100</f>
      </c>
      <c r="Q5888">
        <f>H5887</f>
      </c>
      <c r="S5888">
        <f>H5888-H5887</f>
      </c>
      <c r="U5888">
        <f>(L5888-K5888)/(2*D5888*0.01)</f>
      </c>
      <c r="V5888">
        <f>(L5888+K5888)/(D5888*0.0001)</f>
      </c>
    </row>
    <row r="5889">
      <c r="A5889" t="n">
        <v>2020</v>
      </c>
      <c r="B5889" t="inlineStr">
        <is>
          <t>00153861</t>
        </is>
      </c>
      <c r="C5889" t="inlineStr">
        <is>
          <t>태영건설</t>
        </is>
      </c>
      <c r="D5889" t="n">
        <v>92909514000</v>
      </c>
      <c r="E5889" t="n">
        <v>18881368000</v>
      </c>
      <c r="F5889" t="n">
        <v>12182291000</v>
      </c>
      <c r="G5889" t="n">
        <v>2583985000</v>
      </c>
      <c r="H5889" t="n">
        <v>2.14</v>
      </c>
      <c r="K5889" t="n">
        <v>-5507229000</v>
      </c>
      <c r="L5889" t="n">
        <v>6290949000</v>
      </c>
      <c r="M5889" t="n">
        <v>6224631000</v>
      </c>
      <c r="N5889" t="n">
        <v>-5557312000</v>
      </c>
      <c r="O5889">
        <f>D5888</f>
      </c>
      <c r="P5889">
        <f>(E5889-F5889+G5889)/O5889*100</f>
      </c>
      <c r="Q5889">
        <f>H5888</f>
      </c>
      <c r="S5889">
        <f>H5889-H5888</f>
      </c>
      <c r="U5889">
        <f>(L5889-K5889)/(2*D5889*0.01)</f>
      </c>
      <c r="V5889">
        <f>(L5889+K5889)/(D5889*0.0001)</f>
      </c>
    </row>
    <row r="5890">
      <c r="A5890" t="n">
        <v>2021</v>
      </c>
      <c r="B5890" t="inlineStr">
        <is>
          <t>00153861</t>
        </is>
      </c>
      <c r="C5890" t="inlineStr">
        <is>
          <t>태영건설</t>
        </is>
      </c>
      <c r="D5890" t="n">
        <v>85744764000</v>
      </c>
      <c r="E5890" t="n">
        <v>3107136000</v>
      </c>
      <c r="F5890" t="n">
        <v>3489630000</v>
      </c>
      <c r="G5890" t="n">
        <v>516862000</v>
      </c>
      <c r="H5890" t="n">
        <v>3.39</v>
      </c>
      <c r="O5890">
        <f>D5889</f>
      </c>
      <c r="P5890">
        <f>(E5890-F5890+G5890)/O5890*100</f>
      </c>
      <c r="Q5890">
        <f>H5889</f>
      </c>
      <c r="S5890">
        <f>H5890-H5889</f>
      </c>
    </row>
    <row r="5891">
      <c r="A5891" t="n">
        <v>2022</v>
      </c>
      <c r="B5891" t="inlineStr">
        <is>
          <t>00153861</t>
        </is>
      </c>
      <c r="C5891" t="inlineStr">
        <is>
          <t>태영건설</t>
        </is>
      </c>
      <c r="D5891" t="n">
        <v>79607443000</v>
      </c>
      <c r="E5891" t="n">
        <v>11378950000</v>
      </c>
      <c r="F5891" t="n">
        <v>13727145000</v>
      </c>
      <c r="G5891" t="n">
        <v>2899859000</v>
      </c>
      <c r="H5891" t="n">
        <v>5.515</v>
      </c>
      <c r="K5891" t="n">
        <v>-3201146000</v>
      </c>
      <c r="L5891" t="n">
        <v>3583868000</v>
      </c>
      <c r="M5891" t="n">
        <v>3664490000</v>
      </c>
      <c r="N5891" t="n">
        <v>-3326121000</v>
      </c>
      <c r="O5891">
        <f>D5890</f>
      </c>
      <c r="P5891">
        <f>(E5891-F5891+G5891)/O5891*100</f>
      </c>
      <c r="Q5891">
        <f>H5890</f>
      </c>
      <c r="S5891">
        <f>H5891-H5890</f>
      </c>
      <c r="U5891">
        <f>(L5891-K5891)/(2*D5891*0.01)</f>
      </c>
      <c r="V5891">
        <f>(L5891+K5891)/(D5891*0.0001)</f>
      </c>
    </row>
    <row r="5892">
      <c r="A5892" t="n">
        <v>2023</v>
      </c>
      <c r="B5892" t="inlineStr">
        <is>
          <t>00153861</t>
        </is>
      </c>
      <c r="C5892" t="inlineStr">
        <is>
          <t>태영건설</t>
        </is>
      </c>
      <c r="D5892" t="n">
        <v>83886596000</v>
      </c>
      <c r="E5892" t="n">
        <v>11377330000</v>
      </c>
      <c r="F5892" t="n">
        <v>16368337000</v>
      </c>
      <c r="G5892" t="n">
        <v>3790191000</v>
      </c>
      <c r="H5892" t="n">
        <v>4.17</v>
      </c>
      <c r="K5892" t="n">
        <v>-3831470000</v>
      </c>
      <c r="L5892" t="n">
        <v>4307594000</v>
      </c>
      <c r="M5892" t="n">
        <v>4362994000</v>
      </c>
      <c r="N5892" t="n">
        <v>-3947153000</v>
      </c>
      <c r="O5892">
        <f>D5891</f>
      </c>
      <c r="P5892">
        <f>(E5892-F5892+G5892)/O5892*100</f>
      </c>
      <c r="Q5892">
        <f>H5891</f>
      </c>
      <c r="S5892">
        <f>H5892-H5891</f>
      </c>
      <c r="U5892">
        <f>(L5892-K5892)/(2*D5892*0.01)</f>
      </c>
      <c r="V5892">
        <f>(L5892+K5892)/(D5892*0.0001)</f>
      </c>
    </row>
    <row r="5893">
      <c r="A5893" t="n">
        <v>2024</v>
      </c>
      <c r="B5893" t="inlineStr">
        <is>
          <t>00153861</t>
        </is>
      </c>
      <c r="C5893" t="inlineStr">
        <is>
          <t>태영건설</t>
        </is>
      </c>
      <c r="D5893" t="n">
        <v>72923935000</v>
      </c>
      <c r="E5893" t="n">
        <v>10347814000</v>
      </c>
      <c r="F5893" t="n">
        <v>24426881000</v>
      </c>
      <c r="G5893" t="n">
        <v>3026288000</v>
      </c>
      <c r="H5893" t="n">
        <v>3.645</v>
      </c>
      <c r="I5893" t="n">
        <v>2.8</v>
      </c>
      <c r="K5893" t="n">
        <v>-3140168000</v>
      </c>
      <c r="L5893" t="n">
        <v>4307594000</v>
      </c>
      <c r="M5893" t="n">
        <v>3438684000</v>
      </c>
      <c r="N5893" t="n">
        <v>-3947153000</v>
      </c>
      <c r="O5893">
        <f>D5892</f>
      </c>
      <c r="P5893">
        <f>(E5893-F5893+G5893)/O5893*100</f>
      </c>
      <c r="Q5893">
        <f>H5892</f>
      </c>
      <c r="S5893">
        <f>H5893-H5892</f>
      </c>
      <c r="U5893">
        <f>(L5893-K5893)/(2*D5893*0.01)</f>
      </c>
      <c r="V5893">
        <f>(L5893+K5893)/(D5893*0.0001)</f>
      </c>
    </row>
    <row r="5894">
      <c r="A5894" t="n">
        <v>2025</v>
      </c>
      <c r="B5894" t="inlineStr">
        <is>
          <t>00153861</t>
        </is>
      </c>
      <c r="C5894" t="inlineStr">
        <is>
          <t>태영건설</t>
        </is>
      </c>
      <c r="D5894" t="n">
        <v>66499369000</v>
      </c>
      <c r="E5894" t="n">
        <v>8304957000</v>
      </c>
      <c r="F5894" t="n">
        <v>15535884000</v>
      </c>
      <c r="G5894" t="n">
        <v>2192820000</v>
      </c>
      <c r="H5894" t="n">
        <v>3.275</v>
      </c>
      <c r="I5894" t="n">
        <v>2.85</v>
      </c>
      <c r="K5894" t="n">
        <v>-2967847000</v>
      </c>
      <c r="L5894" t="n">
        <v>3288758000</v>
      </c>
      <c r="M5894" t="n">
        <v>3319201000</v>
      </c>
      <c r="N5894" t="n">
        <v>-3048409000</v>
      </c>
      <c r="O5894">
        <f>D5893</f>
      </c>
      <c r="P5894">
        <f>(E5894-F5894+G5894)/O5894*100</f>
      </c>
      <c r="Q5894">
        <f>H5893</f>
      </c>
      <c r="R5894">
        <f>I5893</f>
      </c>
      <c r="S5894">
        <f>H5894-H5893</f>
      </c>
      <c r="T5894">
        <f>I5894-I5893</f>
      </c>
      <c r="U5894">
        <f>(L5894-K5894)/(2*D5894*0.01)</f>
      </c>
      <c r="V5894">
        <f>(L5894+K5894)/(D5894*0.0001)</f>
      </c>
    </row>
    <row r="5895">
      <c r="A5895" t="n">
        <v>2014</v>
      </c>
      <c r="B5895" t="inlineStr">
        <is>
          <t>00154055</t>
        </is>
      </c>
      <c r="C5895" t="inlineStr">
        <is>
          <t>태원물산</t>
        </is>
      </c>
      <c r="D5895" t="n">
        <v>2708859000</v>
      </c>
      <c r="E5895" t="n">
        <v>241242000</v>
      </c>
      <c r="F5895" t="n">
        <v>245583000</v>
      </c>
      <c r="G5895" t="n">
        <v>110386000</v>
      </c>
      <c r="H5895" t="n">
        <v>2.82</v>
      </c>
      <c r="I5895" t="n">
        <v>1.6</v>
      </c>
      <c r="K5895" t="n">
        <v>-70558000</v>
      </c>
      <c r="L5895" t="n">
        <v>80299000</v>
      </c>
      <c r="M5895" t="n">
        <v>80553000</v>
      </c>
      <c r="N5895" t="n">
        <v>-72066000</v>
      </c>
      <c r="U5895">
        <f>(L5895-K5895)/(2*D5895*0.01)</f>
      </c>
      <c r="V5895">
        <f>(L5895+K5895)/(D5895*0.0001)</f>
      </c>
    </row>
    <row r="5896">
      <c r="A5896" t="n">
        <v>2015</v>
      </c>
      <c r="B5896" t="inlineStr">
        <is>
          <t>00154055</t>
        </is>
      </c>
      <c r="C5896" t="inlineStr">
        <is>
          <t>태원물산</t>
        </is>
      </c>
      <c r="D5896" t="n">
        <v>2447413000</v>
      </c>
      <c r="E5896" t="n">
        <v>237623000</v>
      </c>
      <c r="F5896" t="n">
        <v>488670000</v>
      </c>
      <c r="G5896" t="n">
        <v>83090000</v>
      </c>
      <c r="H5896" t="n">
        <v>2.51</v>
      </c>
      <c r="I5896" t="n">
        <v>1.1</v>
      </c>
      <c r="K5896" t="n">
        <v>-67746000</v>
      </c>
      <c r="L5896" t="n">
        <v>77092000</v>
      </c>
      <c r="M5896" t="n">
        <v>77482000</v>
      </c>
      <c r="N5896" t="n">
        <v>-69312000</v>
      </c>
      <c r="O5896">
        <f>D5895</f>
      </c>
      <c r="P5896">
        <f>(E5896-F5896+G5896)/O5896*100</f>
      </c>
      <c r="Q5896">
        <f>H5895</f>
      </c>
      <c r="R5896">
        <f>I5895</f>
      </c>
      <c r="S5896">
        <f>H5896-H5895</f>
      </c>
      <c r="T5896">
        <f>I5896-I5895</f>
      </c>
      <c r="U5896">
        <f>(L5896-K5896)/(2*D5896*0.01)</f>
      </c>
      <c r="V5896">
        <f>(L5896+K5896)/(D5896*0.0001)</f>
      </c>
    </row>
    <row r="5897">
      <c r="A5897" t="n">
        <v>2016</v>
      </c>
      <c r="B5897" t="inlineStr">
        <is>
          <t>00154055</t>
        </is>
      </c>
      <c r="C5897" t="inlineStr">
        <is>
          <t>태원물산</t>
        </is>
      </c>
      <c r="D5897" t="n">
        <v>2500045000</v>
      </c>
      <c r="E5897" t="n">
        <v>237693000</v>
      </c>
      <c r="F5897" t="n">
        <v>251059000</v>
      </c>
      <c r="G5897" t="n">
        <v>67396000</v>
      </c>
      <c r="H5897" t="n">
        <v>2.59</v>
      </c>
      <c r="I5897" t="n">
        <v>3.07</v>
      </c>
      <c r="K5897" t="n">
        <v>-71683000</v>
      </c>
      <c r="L5897" t="n">
        <v>81404000</v>
      </c>
      <c r="M5897" t="n">
        <v>81963000</v>
      </c>
      <c r="N5897" t="n">
        <v>-73458000</v>
      </c>
      <c r="O5897">
        <f>D5896</f>
      </c>
      <c r="P5897">
        <f>(E5897-F5897+G5897)/O5897*100</f>
      </c>
      <c r="Q5897">
        <f>H5896</f>
      </c>
      <c r="R5897">
        <f>I5896</f>
      </c>
      <c r="S5897">
        <f>H5897-H5896</f>
      </c>
      <c r="T5897">
        <f>I5897-I5896</f>
      </c>
      <c r="U5897">
        <f>(L5897-K5897)/(2*D5897*0.01)</f>
      </c>
      <c r="V5897">
        <f>(L5897+K5897)/(D5897*0.0001)</f>
      </c>
    </row>
    <row r="5898">
      <c r="A5898" t="n">
        <v>2017</v>
      </c>
      <c r="B5898" t="inlineStr">
        <is>
          <t>00154055</t>
        </is>
      </c>
      <c r="C5898" t="inlineStr">
        <is>
          <t>태원물산</t>
        </is>
      </c>
      <c r="D5898" t="n">
        <v>2586782000</v>
      </c>
      <c r="E5898" t="n">
        <v>228074000</v>
      </c>
      <c r="F5898" t="n">
        <v>84259000</v>
      </c>
      <c r="G5898" t="n">
        <v>70658000</v>
      </c>
      <c r="H5898" t="n">
        <v>2.96</v>
      </c>
      <c r="I5898" t="n">
        <v>3.34</v>
      </c>
      <c r="K5898" t="n">
        <v>-68666000</v>
      </c>
      <c r="L5898" t="n">
        <v>77734000</v>
      </c>
      <c r="M5898" t="n">
        <v>78407000</v>
      </c>
      <c r="N5898" t="n">
        <v>-70478000</v>
      </c>
      <c r="O5898">
        <f>D5897</f>
      </c>
      <c r="P5898">
        <f>(E5898-F5898+G5898)/O5898*100</f>
      </c>
      <c r="Q5898">
        <f>H5897</f>
      </c>
      <c r="R5898">
        <f>I5897</f>
      </c>
      <c r="S5898">
        <f>H5898-H5897</f>
      </c>
      <c r="T5898">
        <f>I5898-I5897</f>
      </c>
      <c r="U5898">
        <f>(L5898-K5898)/(2*D5898*0.01)</f>
      </c>
      <c r="V5898">
        <f>(L5898+K5898)/(D5898*0.0001)</f>
      </c>
    </row>
    <row r="5899">
      <c r="A5899" t="n">
        <v>2018</v>
      </c>
      <c r="B5899" t="inlineStr">
        <is>
          <t>00154055</t>
        </is>
      </c>
      <c r="C5899" t="inlineStr">
        <is>
          <t>태원물산</t>
        </is>
      </c>
      <c r="D5899" t="n">
        <v>2253896000</v>
      </c>
      <c r="E5899" t="n">
        <v>230347000</v>
      </c>
      <c r="F5899" t="n">
        <v>779134000</v>
      </c>
      <c r="G5899" t="n">
        <v>26635000</v>
      </c>
      <c r="H5899" t="n">
        <v>2.48</v>
      </c>
      <c r="I5899" t="n">
        <v>3.42</v>
      </c>
      <c r="K5899" t="n">
        <v>-99088000</v>
      </c>
      <c r="L5899" t="n">
        <v>113431000</v>
      </c>
      <c r="M5899" t="n">
        <v>113563000</v>
      </c>
      <c r="N5899" t="n">
        <v>-101014000</v>
      </c>
      <c r="O5899">
        <f>D5898</f>
      </c>
      <c r="P5899">
        <f>(E5899-F5899+G5899)/O5899*100</f>
      </c>
      <c r="Q5899">
        <f>H5898</f>
      </c>
      <c r="R5899">
        <f>I5898</f>
      </c>
      <c r="S5899">
        <f>H5899-H5898</f>
      </c>
      <c r="T5899">
        <f>I5899-I5898</f>
      </c>
      <c r="U5899">
        <f>(L5899-K5899)/(2*D5899*0.01)</f>
      </c>
      <c r="V5899">
        <f>(L5899+K5899)/(D5899*0.0001)</f>
      </c>
    </row>
    <row r="5900">
      <c r="A5900" t="n">
        <v>2019</v>
      </c>
      <c r="B5900" t="inlineStr">
        <is>
          <t>00154055</t>
        </is>
      </c>
      <c r="C5900" t="inlineStr">
        <is>
          <t>태원물산</t>
        </is>
      </c>
      <c r="D5900" t="n">
        <v>2398601000</v>
      </c>
      <c r="E5900" t="n">
        <v>238823000</v>
      </c>
      <c r="F5900" t="n">
        <v>167242000</v>
      </c>
      <c r="G5900" t="n">
        <v>29890000</v>
      </c>
      <c r="H5900" t="n">
        <v>2.22</v>
      </c>
      <c r="I5900" t="n">
        <v>3.75</v>
      </c>
      <c r="K5900" t="n">
        <v>-121747000</v>
      </c>
      <c r="L5900" t="n">
        <v>140963000</v>
      </c>
      <c r="M5900" t="n">
        <v>140984000</v>
      </c>
      <c r="N5900" t="n">
        <v>-123998000</v>
      </c>
      <c r="O5900">
        <f>D5899</f>
      </c>
      <c r="P5900">
        <f>(E5900-F5900+G5900)/O5900*100</f>
      </c>
      <c r="Q5900">
        <f>H5899</f>
      </c>
      <c r="R5900">
        <f>I5899</f>
      </c>
      <c r="S5900">
        <f>H5900-H5899</f>
      </c>
      <c r="T5900">
        <f>I5900-I5899</f>
      </c>
      <c r="U5900">
        <f>(L5900-K5900)/(2*D5900*0.01)</f>
      </c>
      <c r="V5900">
        <f>(L5900+K5900)/(D5900*0.0001)</f>
      </c>
    </row>
    <row r="5901">
      <c r="A5901" t="n">
        <v>2020</v>
      </c>
      <c r="B5901" t="inlineStr">
        <is>
          <t>00154055</t>
        </is>
      </c>
      <c r="C5901" t="inlineStr">
        <is>
          <t>태원물산</t>
        </is>
      </c>
      <c r="D5901" t="n">
        <v>2275454000</v>
      </c>
      <c r="E5901" t="n">
        <v>236529000</v>
      </c>
      <c r="F5901" t="n">
        <v>297979000</v>
      </c>
      <c r="G5901" t="n">
        <v>29058000</v>
      </c>
      <c r="H5901" t="n">
        <v>2.41</v>
      </c>
      <c r="I5901" t="n">
        <v>3.27</v>
      </c>
      <c r="K5901" t="n">
        <v>-98312000</v>
      </c>
      <c r="L5901" t="n">
        <v>113138000</v>
      </c>
      <c r="M5901" t="n">
        <v>113945000</v>
      </c>
      <c r="N5901" t="n">
        <v>-100714000</v>
      </c>
      <c r="O5901">
        <f>D5900</f>
      </c>
      <c r="P5901">
        <f>(E5901-F5901+G5901)/O5901*100</f>
      </c>
      <c r="Q5901">
        <f>H5900</f>
      </c>
      <c r="R5901">
        <f>I5900</f>
      </c>
      <c r="S5901">
        <f>H5901-H5900</f>
      </c>
      <c r="T5901">
        <f>I5901-I5900</f>
      </c>
      <c r="U5901">
        <f>(L5901-K5901)/(2*D5901*0.01)</f>
      </c>
      <c r="V5901">
        <f>(L5901+K5901)/(D5901*0.0001)</f>
      </c>
    </row>
    <row r="5902">
      <c r="A5902" t="n">
        <v>2021</v>
      </c>
      <c r="B5902" t="inlineStr">
        <is>
          <t>00154055</t>
        </is>
      </c>
      <c r="C5902" t="inlineStr">
        <is>
          <t>태원물산</t>
        </is>
      </c>
      <c r="D5902" t="n">
        <v>2312168000</v>
      </c>
      <c r="E5902" t="n">
        <v>210555000</v>
      </c>
      <c r="F5902" t="n">
        <v>201928000</v>
      </c>
      <c r="G5902" t="n">
        <v>26855000</v>
      </c>
      <c r="H5902" t="n">
        <v>2.94</v>
      </c>
      <c r="I5902" t="n">
        <v>3.61</v>
      </c>
      <c r="K5902" t="n">
        <v>-97029000</v>
      </c>
      <c r="L5902" t="n">
        <v>111276000</v>
      </c>
      <c r="M5902" t="n">
        <v>112299000</v>
      </c>
      <c r="N5902" t="n">
        <v>-99588000</v>
      </c>
      <c r="O5902">
        <f>D5901</f>
      </c>
      <c r="P5902">
        <f>(E5902-F5902+G5902)/O5902*100</f>
      </c>
      <c r="Q5902">
        <f>H5901</f>
      </c>
      <c r="R5902">
        <f>I5901</f>
      </c>
      <c r="S5902">
        <f>H5902-H5901</f>
      </c>
      <c r="T5902">
        <f>I5902-I5901</f>
      </c>
      <c r="U5902">
        <f>(L5902-K5902)/(2*D5902*0.01)</f>
      </c>
      <c r="V5902">
        <f>(L5902+K5902)/(D5902*0.0001)</f>
      </c>
    </row>
    <row r="5903">
      <c r="A5903" t="n">
        <v>2022</v>
      </c>
      <c r="B5903" t="inlineStr">
        <is>
          <t>00154055</t>
        </is>
      </c>
      <c r="C5903" t="inlineStr">
        <is>
          <t>태원물산</t>
        </is>
      </c>
      <c r="D5903" t="n">
        <v>2073934000</v>
      </c>
      <c r="E5903" t="n">
        <v>199905000</v>
      </c>
      <c r="F5903" t="n">
        <v>395248000</v>
      </c>
      <c r="G5903" t="n">
        <v>33170000</v>
      </c>
      <c r="H5903" t="n">
        <v>5.33</v>
      </c>
      <c r="I5903" t="n">
        <v>5.21</v>
      </c>
      <c r="J5903" t="n">
        <v>8.33</v>
      </c>
      <c r="K5903" t="n">
        <v>-71954000</v>
      </c>
      <c r="L5903" t="n">
        <v>81594000</v>
      </c>
      <c r="M5903" t="n">
        <v>83046000</v>
      </c>
      <c r="N5903" t="n">
        <v>-74414000</v>
      </c>
      <c r="O5903">
        <f>D5902</f>
      </c>
      <c r="P5903">
        <f>(E5903-F5903+G5903)/O5903*100</f>
      </c>
      <c r="Q5903">
        <f>H5902</f>
      </c>
      <c r="R5903">
        <f>I5902</f>
      </c>
      <c r="S5903">
        <f>H5903-H5902</f>
      </c>
      <c r="T5903">
        <f>I5903-I5902</f>
      </c>
      <c r="U5903">
        <f>(L5903-K5903)/(2*D5903*0.01)</f>
      </c>
      <c r="V5903">
        <f>(L5903+K5903)/(D5903*0.0001)</f>
      </c>
    </row>
    <row r="5904">
      <c r="A5904" t="n">
        <v>2023</v>
      </c>
      <c r="B5904" t="inlineStr">
        <is>
          <t>00154055</t>
        </is>
      </c>
      <c r="C5904" t="inlineStr">
        <is>
          <t>태원물산</t>
        </is>
      </c>
      <c r="D5904" t="n">
        <v>2336665000</v>
      </c>
      <c r="E5904" t="n">
        <v>167748000</v>
      </c>
      <c r="F5904" t="n">
        <v>103949000</v>
      </c>
      <c r="G5904" t="n">
        <v>49470000</v>
      </c>
      <c r="H5904" t="n">
        <v>4.51</v>
      </c>
      <c r="I5904" t="n">
        <v>6.27</v>
      </c>
      <c r="J5904" t="n">
        <v>8.470000000000001</v>
      </c>
      <c r="K5904" t="n">
        <v>-88438000</v>
      </c>
      <c r="L5904" t="n">
        <v>100306000</v>
      </c>
      <c r="M5904" t="n">
        <v>100204000</v>
      </c>
      <c r="N5904" t="n">
        <v>-89939000</v>
      </c>
      <c r="O5904">
        <f>D5903</f>
      </c>
      <c r="P5904">
        <f>(E5904-F5904+G5904)/O5904*100</f>
      </c>
      <c r="Q5904">
        <f>H5903</f>
      </c>
      <c r="R5904">
        <f>I5903</f>
      </c>
      <c r="S5904">
        <f>H5904-H5903</f>
      </c>
      <c r="T5904">
        <f>I5904-I5903</f>
      </c>
      <c r="U5904">
        <f>(L5904-K5904)/(2*D5904*0.01)</f>
      </c>
      <c r="V5904">
        <f>(L5904+K5904)/(D5904*0.0001)</f>
      </c>
    </row>
    <row r="5905">
      <c r="A5905" t="n">
        <v>2024</v>
      </c>
      <c r="B5905" t="inlineStr">
        <is>
          <t>00154055</t>
        </is>
      </c>
      <c r="C5905" t="inlineStr">
        <is>
          <t>태원물산</t>
        </is>
      </c>
      <c r="D5905" t="n">
        <v>2558247000</v>
      </c>
      <c r="E5905" t="n">
        <v>184343000</v>
      </c>
      <c r="F5905" t="n">
        <v>103334000</v>
      </c>
      <c r="G5905" t="n">
        <v>53605000</v>
      </c>
      <c r="H5905" t="n">
        <v>3.93</v>
      </c>
      <c r="I5905" t="n">
        <v>6.48</v>
      </c>
      <c r="J5905" t="n">
        <v>8.35</v>
      </c>
      <c r="K5905" t="n">
        <v>-98996000</v>
      </c>
      <c r="L5905" t="n">
        <v>111988000</v>
      </c>
      <c r="M5905" t="n">
        <v>111299000</v>
      </c>
      <c r="N5905" t="n">
        <v>-100220000</v>
      </c>
      <c r="O5905">
        <f>D5904</f>
      </c>
      <c r="P5905">
        <f>(E5905-F5905+G5905)/O5905*100</f>
      </c>
      <c r="Q5905">
        <f>H5904</f>
      </c>
      <c r="R5905">
        <f>I5904</f>
      </c>
      <c r="S5905">
        <f>H5905-H5904</f>
      </c>
      <c r="T5905">
        <f>I5905-I5904</f>
      </c>
      <c r="U5905">
        <f>(L5905-K5905)/(2*D5905*0.01)</f>
      </c>
      <c r="V5905">
        <f>(L5905+K5905)/(D5905*0.0001)</f>
      </c>
    </row>
    <row r="5906">
      <c r="A5906" t="n">
        <v>2025</v>
      </c>
      <c r="B5906" t="inlineStr">
        <is>
          <t>00154055</t>
        </is>
      </c>
      <c r="C5906" t="inlineStr">
        <is>
          <t>태원물산</t>
        </is>
      </c>
      <c r="D5906" t="n">
        <v>2592374000</v>
      </c>
      <c r="E5906" t="n">
        <v>197857000</v>
      </c>
      <c r="F5906" t="n">
        <v>71176000</v>
      </c>
      <c r="G5906" t="n">
        <v>52394000</v>
      </c>
      <c r="H5906" t="n">
        <v>4.23</v>
      </c>
      <c r="I5906" t="n">
        <v>5.45</v>
      </c>
      <c r="J5906" t="n">
        <v>7.56</v>
      </c>
      <c r="K5906" t="n">
        <v>-85186000</v>
      </c>
      <c r="L5906" t="n">
        <v>95634000</v>
      </c>
      <c r="M5906" t="n">
        <v>96309000</v>
      </c>
      <c r="N5906" t="n">
        <v>-87266000</v>
      </c>
      <c r="O5906">
        <f>D5905</f>
      </c>
      <c r="P5906">
        <f>(E5906-F5906+G5906)/O5906*100</f>
      </c>
      <c r="Q5906">
        <f>H5905</f>
      </c>
      <c r="R5906">
        <f>I5905</f>
      </c>
      <c r="S5906">
        <f>H5906-H5905</f>
      </c>
      <c r="T5906">
        <f>I5906-I5905</f>
      </c>
      <c r="U5906">
        <f>(L5906-K5906)/(2*D5906*0.01)</f>
      </c>
      <c r="V5906">
        <f>(L5906+K5906)/(D5906*0.0001)</f>
      </c>
    </row>
    <row r="5907">
      <c r="A5907" t="n">
        <v>2017</v>
      </c>
      <c r="B5907" t="inlineStr">
        <is>
          <t>00154329</t>
        </is>
      </c>
      <c r="C5907" t="inlineStr">
        <is>
          <t>TP</t>
        </is>
      </c>
      <c r="D5907" t="n">
        <v>26775786000</v>
      </c>
      <c r="E5907" t="n">
        <v>5958547000</v>
      </c>
      <c r="F5907" t="n">
        <v>2735595000</v>
      </c>
      <c r="G5907" t="n">
        <v>598431000</v>
      </c>
      <c r="H5907" t="n">
        <v>3</v>
      </c>
      <c r="I5907" t="n">
        <v>9.164999999999999</v>
      </c>
      <c r="K5907" t="n">
        <v>-2246320000</v>
      </c>
      <c r="L5907" t="n">
        <v>2657344000</v>
      </c>
      <c r="M5907" t="n">
        <v>2610103000</v>
      </c>
      <c r="N5907" t="n">
        <v>-2252035000</v>
      </c>
      <c r="U5907">
        <f>(L5907-K5907)/(2*D5907*0.01)</f>
      </c>
      <c r="V5907">
        <f>(L5907+K5907)/(D5907*0.0001)</f>
      </c>
    </row>
    <row r="5908">
      <c r="A5908" t="n">
        <v>2018</v>
      </c>
      <c r="B5908" t="inlineStr">
        <is>
          <t>00154329</t>
        </is>
      </c>
      <c r="C5908" t="inlineStr">
        <is>
          <t>TP</t>
        </is>
      </c>
      <c r="D5908" t="n">
        <v>31591168000</v>
      </c>
      <c r="E5908" t="n">
        <v>4911294000</v>
      </c>
      <c r="F5908" t="n">
        <v>2370901000</v>
      </c>
      <c r="G5908" t="n">
        <v>726639000</v>
      </c>
      <c r="H5908" t="n">
        <v>2.595</v>
      </c>
      <c r="I5908" t="n">
        <v>5.855</v>
      </c>
      <c r="K5908" t="n">
        <v>-3061846000</v>
      </c>
      <c r="L5908" t="n">
        <v>3676280000</v>
      </c>
      <c r="M5908" t="n">
        <v>3613190000</v>
      </c>
      <c r="N5908" t="n">
        <v>-3071755000</v>
      </c>
      <c r="O5908">
        <f>D5907</f>
      </c>
      <c r="P5908">
        <f>(E5908-F5908+G5908)/O5908*100</f>
      </c>
      <c r="Q5908">
        <f>H5907</f>
      </c>
      <c r="R5908">
        <f>I5907</f>
      </c>
      <c r="S5908">
        <f>H5908-H5907</f>
      </c>
      <c r="T5908">
        <f>I5908-I5907</f>
      </c>
      <c r="U5908">
        <f>(L5908-K5908)/(2*D5908*0.01)</f>
      </c>
      <c r="V5908">
        <f>(L5908+K5908)/(D5908*0.0001)</f>
      </c>
    </row>
    <row r="5909">
      <c r="A5909" t="n">
        <v>2019</v>
      </c>
      <c r="B5909" t="inlineStr">
        <is>
          <t>00154329</t>
        </is>
      </c>
      <c r="C5909" t="inlineStr">
        <is>
          <t>TP</t>
        </is>
      </c>
      <c r="D5909" t="n">
        <v>33491790000</v>
      </c>
      <c r="E5909" t="n">
        <v>6463277000</v>
      </c>
      <c r="F5909" t="n">
        <v>3070084000</v>
      </c>
      <c r="G5909" t="n">
        <v>749296000</v>
      </c>
      <c r="H5909" t="n">
        <v>2.435</v>
      </c>
      <c r="I5909" t="n">
        <v>3.15</v>
      </c>
      <c r="K5909" t="n">
        <v>-3193626000</v>
      </c>
      <c r="L5909" t="n">
        <v>3812299000</v>
      </c>
      <c r="M5909" t="n">
        <v>3791020000</v>
      </c>
      <c r="N5909" t="n">
        <v>-3236345000</v>
      </c>
      <c r="O5909">
        <f>D5908</f>
      </c>
      <c r="P5909">
        <f>(E5909-F5909+G5909)/O5909*100</f>
      </c>
      <c r="Q5909">
        <f>H5908</f>
      </c>
      <c r="R5909">
        <f>I5908</f>
      </c>
      <c r="S5909">
        <f>H5909-H5908</f>
      </c>
      <c r="T5909">
        <f>I5909-I5908</f>
      </c>
      <c r="U5909">
        <f>(L5909-K5909)/(2*D5909*0.01)</f>
      </c>
      <c r="V5909">
        <f>(L5909+K5909)/(D5909*0.0001)</f>
      </c>
    </row>
    <row r="5910">
      <c r="A5910" t="n">
        <v>2020</v>
      </c>
      <c r="B5910" t="inlineStr">
        <is>
          <t>00154329</t>
        </is>
      </c>
      <c r="C5910" t="inlineStr">
        <is>
          <t>TP</t>
        </is>
      </c>
      <c r="D5910" t="n">
        <v>34883786000</v>
      </c>
      <c r="E5910" t="n">
        <v>5704323000</v>
      </c>
      <c r="F5910" t="n">
        <v>2785015000</v>
      </c>
      <c r="G5910" t="n">
        <v>727406000</v>
      </c>
      <c r="H5910" t="n">
        <v>2.37</v>
      </c>
      <c r="I5910" t="n">
        <v>2.75</v>
      </c>
      <c r="K5910" t="n">
        <v>-2728535000</v>
      </c>
      <c r="L5910" t="n">
        <v>3216200000</v>
      </c>
      <c r="M5910" t="n">
        <v>3184781000</v>
      </c>
      <c r="N5910" t="n">
        <v>-2755002000</v>
      </c>
      <c r="O5910">
        <f>D5909</f>
      </c>
      <c r="P5910">
        <f>(E5910-F5910+G5910)/O5910*100</f>
      </c>
      <c r="Q5910">
        <f>H5909</f>
      </c>
      <c r="R5910">
        <f>I5909</f>
      </c>
      <c r="S5910">
        <f>H5910-H5909</f>
      </c>
      <c r="T5910">
        <f>I5910-I5909</f>
      </c>
      <c r="U5910">
        <f>(L5910-K5910)/(2*D5910*0.01)</f>
      </c>
      <c r="V5910">
        <f>(L5910+K5910)/(D5910*0.0001)</f>
      </c>
    </row>
    <row r="5911">
      <c r="A5911" t="n">
        <v>2021</v>
      </c>
      <c r="B5911" t="inlineStr">
        <is>
          <t>00154329</t>
        </is>
      </c>
      <c r="C5911" t="inlineStr">
        <is>
          <t>TP</t>
        </is>
      </c>
      <c r="D5911" t="n">
        <v>34252637000</v>
      </c>
      <c r="E5911" t="n">
        <v>5296957000</v>
      </c>
      <c r="F5911" t="n">
        <v>4561618000</v>
      </c>
      <c r="G5911" t="n">
        <v>715760000</v>
      </c>
      <c r="H5911" t="n">
        <v>2.925</v>
      </c>
      <c r="I5911" t="n">
        <v>2.6</v>
      </c>
      <c r="K5911" t="n">
        <v>-2669818000</v>
      </c>
      <c r="L5911" t="n">
        <v>3126624000</v>
      </c>
      <c r="M5911" t="n">
        <v>3113651000</v>
      </c>
      <c r="N5911" t="n">
        <v>-2708818000</v>
      </c>
      <c r="O5911">
        <f>D5910</f>
      </c>
      <c r="P5911">
        <f>(E5911-F5911+G5911)/O5911*100</f>
      </c>
      <c r="Q5911">
        <f>H5910</f>
      </c>
      <c r="R5911">
        <f>I5910</f>
      </c>
      <c r="S5911">
        <f>H5911-H5910</f>
      </c>
      <c r="T5911">
        <f>I5911-I5910</f>
      </c>
      <c r="U5911">
        <f>(L5911-K5911)/(2*D5911*0.01)</f>
      </c>
      <c r="V5911">
        <f>(L5911+K5911)/(D5911*0.0001)</f>
      </c>
    </row>
    <row r="5912">
      <c r="A5912" t="n">
        <v>2022</v>
      </c>
      <c r="B5912" t="inlineStr">
        <is>
          <t>00154329</t>
        </is>
      </c>
      <c r="C5912" t="inlineStr">
        <is>
          <t>TP</t>
        </is>
      </c>
      <c r="D5912" t="n">
        <v>28415791000</v>
      </c>
      <c r="E5912" t="n">
        <v>4644651000</v>
      </c>
      <c r="F5912" t="n">
        <v>5289008000</v>
      </c>
      <c r="G5912" t="n">
        <v>848546000</v>
      </c>
      <c r="H5912" t="n">
        <v>5.315</v>
      </c>
      <c r="I5912" t="n">
        <v>3.6</v>
      </c>
      <c r="K5912" t="n">
        <v>-1959694000</v>
      </c>
      <c r="L5912" t="n">
        <v>2221512000</v>
      </c>
      <c r="M5912" t="n">
        <v>2179024000</v>
      </c>
      <c r="N5912" t="n">
        <v>-1892499000</v>
      </c>
      <c r="O5912">
        <f>D5911</f>
      </c>
      <c r="P5912">
        <f>(E5912-F5912+G5912)/O5912*100</f>
      </c>
      <c r="Q5912">
        <f>H5911</f>
      </c>
      <c r="R5912">
        <f>I5911</f>
      </c>
      <c r="S5912">
        <f>H5912-H5911</f>
      </c>
      <c r="T5912">
        <f>I5912-I5911</f>
      </c>
      <c r="U5912">
        <f>(L5912-K5912)/(2*D5912*0.01)</f>
      </c>
      <c r="V5912">
        <f>(L5912+K5912)/(D5912*0.0001)</f>
      </c>
    </row>
    <row r="5913">
      <c r="A5913" t="n">
        <v>2023</v>
      </c>
      <c r="B5913" t="inlineStr">
        <is>
          <t>00154329</t>
        </is>
      </c>
      <c r="C5913" t="inlineStr">
        <is>
          <t>TP</t>
        </is>
      </c>
      <c r="D5913" t="n">
        <v>30222741000</v>
      </c>
      <c r="E5913" t="n">
        <v>4339065000</v>
      </c>
      <c r="F5913" t="n">
        <v>5517561000</v>
      </c>
      <c r="G5913" t="n">
        <v>1253626000</v>
      </c>
      <c r="H5913" t="n">
        <v>4.46</v>
      </c>
      <c r="I5913" t="n">
        <v>4.94</v>
      </c>
      <c r="J5913" t="n">
        <v>7.485</v>
      </c>
      <c r="K5913" t="n">
        <v>-2058769000</v>
      </c>
      <c r="L5913" t="n">
        <v>2376605000</v>
      </c>
      <c r="M5913" t="n">
        <v>2401668000</v>
      </c>
      <c r="N5913" t="n">
        <v>-2115560000</v>
      </c>
      <c r="O5913">
        <f>D5912</f>
      </c>
      <c r="P5913">
        <f>(E5913-F5913+G5913)/O5913*100</f>
      </c>
      <c r="Q5913">
        <f>H5912</f>
      </c>
      <c r="R5913">
        <f>I5912</f>
      </c>
      <c r="S5913">
        <f>H5913-H5912</f>
      </c>
      <c r="T5913">
        <f>I5913-I5912</f>
      </c>
      <c r="U5913">
        <f>(L5913-K5913)/(2*D5913*0.01)</f>
      </c>
      <c r="V5913">
        <f>(L5913+K5913)/(D5913*0.0001)</f>
      </c>
    </row>
    <row r="5914">
      <c r="A5914" t="n">
        <v>2024</v>
      </c>
      <c r="B5914" t="inlineStr">
        <is>
          <t>00154329</t>
        </is>
      </c>
      <c r="C5914" t="inlineStr">
        <is>
          <t>TP</t>
        </is>
      </c>
      <c r="D5914" t="n">
        <v>32912515000</v>
      </c>
      <c r="E5914" t="n">
        <v>5566504000</v>
      </c>
      <c r="F5914" t="n">
        <v>4277768000</v>
      </c>
      <c r="G5914" t="n">
        <v>1118695000</v>
      </c>
      <c r="H5914" t="n">
        <v>3.895</v>
      </c>
      <c r="I5914" t="n">
        <v>4.605</v>
      </c>
      <c r="J5914" t="n">
        <v>8.904999999999999</v>
      </c>
      <c r="K5914" t="n">
        <v>-2108223000</v>
      </c>
      <c r="L5914" t="n">
        <v>2428525000</v>
      </c>
      <c r="M5914" t="n">
        <v>2432618000</v>
      </c>
      <c r="N5914" t="n">
        <v>-2149833000</v>
      </c>
      <c r="O5914">
        <f>D5913</f>
      </c>
      <c r="P5914">
        <f>(E5914-F5914+G5914)/O5914*100</f>
      </c>
      <c r="Q5914">
        <f>H5913</f>
      </c>
      <c r="R5914">
        <f>I5913</f>
      </c>
      <c r="S5914">
        <f>H5914-H5913</f>
      </c>
      <c r="T5914">
        <f>I5914-I5913</f>
      </c>
      <c r="U5914">
        <f>(L5914-K5914)/(2*D5914*0.01)</f>
      </c>
      <c r="V5914">
        <f>(L5914+K5914)/(D5914*0.0001)</f>
      </c>
    </row>
    <row r="5915">
      <c r="A5915" t="n">
        <v>2025</v>
      </c>
      <c r="B5915" t="inlineStr">
        <is>
          <t>00154329</t>
        </is>
      </c>
      <c r="C5915" t="inlineStr">
        <is>
          <t>TP</t>
        </is>
      </c>
      <c r="D5915" t="n">
        <v>32728966000</v>
      </c>
      <c r="E5915" t="n">
        <v>4039041000</v>
      </c>
      <c r="F5915" t="n">
        <v>3338598000</v>
      </c>
      <c r="G5915" t="n">
        <v>992710000</v>
      </c>
      <c r="H5915" t="n">
        <v>4.095</v>
      </c>
      <c r="I5915" t="n">
        <v>3.365</v>
      </c>
      <c r="J5915" t="n">
        <v>7.145</v>
      </c>
      <c r="K5915" t="n">
        <v>-1465959000</v>
      </c>
      <c r="L5915" t="n">
        <v>1644185000</v>
      </c>
      <c r="M5915" t="n">
        <v>1646365000</v>
      </c>
      <c r="N5915" t="n">
        <v>-1495130000</v>
      </c>
      <c r="O5915">
        <f>D5914</f>
      </c>
      <c r="P5915">
        <f>(E5915-F5915+G5915)/O5915*100</f>
      </c>
      <c r="Q5915">
        <f>H5914</f>
      </c>
      <c r="R5915">
        <f>I5914</f>
      </c>
      <c r="S5915">
        <f>H5915-H5914</f>
      </c>
      <c r="T5915">
        <f>I5915-I5914</f>
      </c>
      <c r="U5915">
        <f>(L5915-K5915)/(2*D5915*0.01)</f>
      </c>
      <c r="V5915">
        <f>(L5915+K5915)/(D5915*0.0001)</f>
      </c>
    </row>
    <row r="5916">
      <c r="A5916" t="n">
        <v>2014</v>
      </c>
      <c r="B5916" t="inlineStr">
        <is>
          <t>00154426</t>
        </is>
      </c>
      <c r="C5916" t="inlineStr">
        <is>
          <t>아이에이치큐</t>
        </is>
      </c>
      <c r="D5916" t="n">
        <v>1836745000</v>
      </c>
      <c r="E5916" t="n">
        <v>285216000</v>
      </c>
      <c r="F5916" t="n">
        <v>75600000</v>
      </c>
      <c r="G5916" t="n">
        <v>39276000</v>
      </c>
      <c r="H5916" t="n">
        <v>2.3</v>
      </c>
      <c r="I5916" t="n">
        <v>3.25</v>
      </c>
      <c r="J5916" t="n">
        <v>2.56</v>
      </c>
      <c r="K5916" t="n">
        <v>-54679000</v>
      </c>
      <c r="L5916" t="n">
        <v>59104000</v>
      </c>
      <c r="M5916" t="n">
        <v>57954000</v>
      </c>
      <c r="N5916" t="n">
        <v>-54705000</v>
      </c>
      <c r="U5916">
        <f>(L5916-K5916)/(2*D5916*0.01)</f>
      </c>
      <c r="V5916">
        <f>(L5916+K5916)/(D5916*0.0001)</f>
      </c>
    </row>
    <row r="5917">
      <c r="A5917" t="n">
        <v>2016</v>
      </c>
      <c r="B5917" t="inlineStr">
        <is>
          <t>00154426</t>
        </is>
      </c>
      <c r="C5917" t="inlineStr">
        <is>
          <t>아이에이치큐</t>
        </is>
      </c>
      <c r="D5917" t="n">
        <v>8572328000</v>
      </c>
      <c r="E5917" t="n">
        <v>1206861000</v>
      </c>
      <c r="F5917" t="n">
        <v>577345000</v>
      </c>
      <c r="G5917" t="n">
        <v>189269000</v>
      </c>
      <c r="H5917" t="n">
        <v>2.515</v>
      </c>
      <c r="I5917" t="n">
        <v>4</v>
      </c>
      <c r="J5917" t="n">
        <v>7.58</v>
      </c>
      <c r="K5917" t="n">
        <v>-451629000</v>
      </c>
      <c r="L5917" t="n">
        <v>506282000</v>
      </c>
      <c r="M5917" t="n">
        <v>500656000</v>
      </c>
      <c r="N5917" t="n">
        <v>-455320000</v>
      </c>
      <c r="U5917">
        <f>(L5917-K5917)/(2*D5917*0.01)</f>
      </c>
      <c r="V5917">
        <f>(L5917+K5917)/(D5917*0.0001)</f>
      </c>
    </row>
    <row r="5918">
      <c r="A5918" t="n">
        <v>2017</v>
      </c>
      <c r="B5918" t="inlineStr">
        <is>
          <t>00154426</t>
        </is>
      </c>
      <c r="C5918" t="inlineStr">
        <is>
          <t>아이에이치큐</t>
        </is>
      </c>
      <c r="D5918" t="n">
        <v>8112496000</v>
      </c>
      <c r="E5918" t="n">
        <v>1163151000</v>
      </c>
      <c r="F5918" t="n">
        <v>1748760000</v>
      </c>
      <c r="G5918" t="n">
        <v>201278000</v>
      </c>
      <c r="H5918" t="n">
        <v>2.905</v>
      </c>
      <c r="I5918" t="n">
        <v>3</v>
      </c>
      <c r="J5918" t="n">
        <v>5.66</v>
      </c>
      <c r="K5918" t="n">
        <v>-436602000</v>
      </c>
      <c r="L5918" t="n">
        <v>487200000</v>
      </c>
      <c r="M5918" t="n">
        <v>484819000</v>
      </c>
      <c r="N5918" t="n">
        <v>-442653000</v>
      </c>
      <c r="O5918">
        <f>D5917</f>
      </c>
      <c r="P5918">
        <f>(E5918-F5918+G5918)/O5918*100</f>
      </c>
      <c r="Q5918">
        <f>H5917</f>
      </c>
      <c r="R5918">
        <f>I5917</f>
      </c>
      <c r="S5918">
        <f>H5918-H5917</f>
      </c>
      <c r="T5918">
        <f>I5918-I5917</f>
      </c>
      <c r="U5918">
        <f>(L5918-K5918)/(2*D5918*0.01)</f>
      </c>
      <c r="V5918">
        <f>(L5918+K5918)/(D5918*0.0001)</f>
      </c>
    </row>
    <row r="5919">
      <c r="A5919" t="n">
        <v>2018</v>
      </c>
      <c r="B5919" t="inlineStr">
        <is>
          <t>00154426</t>
        </is>
      </c>
      <c r="C5919" t="inlineStr">
        <is>
          <t>아이에이치큐</t>
        </is>
      </c>
      <c r="D5919" t="n">
        <v>9219387000</v>
      </c>
      <c r="E5919" t="n">
        <v>1150022000</v>
      </c>
      <c r="F5919" t="n">
        <v>546706000</v>
      </c>
      <c r="G5919" t="n">
        <v>201953000</v>
      </c>
      <c r="H5919" t="n">
        <v>2.635</v>
      </c>
      <c r="I5919" t="n">
        <v>3</v>
      </c>
      <c r="J5919" t="n">
        <v>6.24</v>
      </c>
      <c r="K5919" t="n">
        <v>-575046000</v>
      </c>
      <c r="L5919" t="n">
        <v>646031000</v>
      </c>
      <c r="M5919" t="n">
        <v>640188000</v>
      </c>
      <c r="N5919" t="n">
        <v>-580972000</v>
      </c>
      <c r="O5919">
        <f>D5918</f>
      </c>
      <c r="P5919">
        <f>(E5919-F5919+G5919)/O5919*100</f>
      </c>
      <c r="Q5919">
        <f>H5918</f>
      </c>
      <c r="R5919">
        <f>I5918</f>
      </c>
      <c r="S5919">
        <f>H5919-H5918</f>
      </c>
      <c r="T5919">
        <f>I5919-I5918</f>
      </c>
      <c r="U5919">
        <f>(L5919-K5919)/(2*D5919*0.01)</f>
      </c>
      <c r="V5919">
        <f>(L5919+K5919)/(D5919*0.0001)</f>
      </c>
    </row>
    <row r="5920">
      <c r="A5920" t="n">
        <v>2019</v>
      </c>
      <c r="B5920" t="inlineStr">
        <is>
          <t>00154426</t>
        </is>
      </c>
      <c r="C5920" t="inlineStr">
        <is>
          <t>아이에이치큐</t>
        </is>
      </c>
      <c r="D5920" t="n">
        <v>9514707000</v>
      </c>
      <c r="E5920" t="n">
        <v>1208256000</v>
      </c>
      <c r="F5920" t="n">
        <v>1144958000</v>
      </c>
      <c r="G5920" t="n">
        <v>209457000</v>
      </c>
      <c r="H5920" t="n">
        <v>2.15</v>
      </c>
      <c r="I5920" t="n">
        <v>3</v>
      </c>
      <c r="J5920" t="n">
        <v>7.34</v>
      </c>
      <c r="K5920" t="n">
        <v>-682655000</v>
      </c>
      <c r="L5920" t="n">
        <v>775364000</v>
      </c>
      <c r="M5920" t="n">
        <v>773182000</v>
      </c>
      <c r="N5920" t="n">
        <v>-693665000</v>
      </c>
      <c r="O5920">
        <f>D5919</f>
      </c>
      <c r="P5920">
        <f>(E5920-F5920+G5920)/O5920*100</f>
      </c>
      <c r="Q5920">
        <f>H5919</f>
      </c>
      <c r="R5920">
        <f>I5919</f>
      </c>
      <c r="S5920">
        <f>H5920-H5919</f>
      </c>
      <c r="T5920">
        <f>I5920-I5919</f>
      </c>
      <c r="U5920">
        <f>(L5920-K5920)/(2*D5920*0.01)</f>
      </c>
      <c r="V5920">
        <f>(L5920+K5920)/(D5920*0.0001)</f>
      </c>
    </row>
    <row r="5921">
      <c r="A5921" t="n">
        <v>2021</v>
      </c>
      <c r="B5921" t="inlineStr">
        <is>
          <t>00154426</t>
        </is>
      </c>
      <c r="C5921" t="inlineStr">
        <is>
          <t>아이에이치큐</t>
        </is>
      </c>
      <c r="D5921" t="n">
        <v>5831871000</v>
      </c>
      <c r="E5921" t="n">
        <v>1362785000</v>
      </c>
      <c r="F5921" t="n">
        <v>4494167000</v>
      </c>
      <c r="G5921" t="n">
        <v>179580000</v>
      </c>
      <c r="H5921" t="n">
        <v>2.92</v>
      </c>
      <c r="I5921" t="n">
        <v>3.03</v>
      </c>
      <c r="J5921" t="n">
        <v>9.81</v>
      </c>
      <c r="K5921" t="n">
        <v>-413958000</v>
      </c>
      <c r="L5921" t="n">
        <v>471163000</v>
      </c>
      <c r="M5921" t="n">
        <v>466147000</v>
      </c>
      <c r="N5921" t="n">
        <v>-417563000</v>
      </c>
      <c r="U5921">
        <f>(L5921-K5921)/(2*D5921*0.01)</f>
      </c>
      <c r="V5921">
        <f>(L5921+K5921)/(D5921*0.0001)</f>
      </c>
    </row>
    <row r="5922">
      <c r="A5922" t="n">
        <v>2022</v>
      </c>
      <c r="B5922" t="inlineStr">
        <is>
          <t>00154426</t>
        </is>
      </c>
      <c r="C5922" t="inlineStr">
        <is>
          <t>아이에이치큐</t>
        </is>
      </c>
      <c r="D5922" t="n">
        <v>4923789000</v>
      </c>
      <c r="E5922" t="n">
        <v>1211834000</v>
      </c>
      <c r="F5922" t="n">
        <v>1580915000</v>
      </c>
      <c r="G5922" t="n">
        <v>154172000</v>
      </c>
      <c r="H5922" t="n">
        <v>5.42</v>
      </c>
      <c r="I5922" t="n">
        <v>4</v>
      </c>
      <c r="J5922" t="n">
        <v>7.59</v>
      </c>
      <c r="K5922" t="n">
        <v>-296813000</v>
      </c>
      <c r="L5922" t="n">
        <v>335517000</v>
      </c>
      <c r="M5922" t="n">
        <v>337309000</v>
      </c>
      <c r="N5922" t="n">
        <v>-303621000</v>
      </c>
      <c r="O5922">
        <f>D5921</f>
      </c>
      <c r="P5922">
        <f>(E5922-F5922+G5922)/O5922*100</f>
      </c>
      <c r="Q5922">
        <f>H5921</f>
      </c>
      <c r="R5922">
        <f>I5921</f>
      </c>
      <c r="S5922">
        <f>H5922-H5921</f>
      </c>
      <c r="T5922">
        <f>I5922-I5921</f>
      </c>
      <c r="U5922">
        <f>(L5922-K5922)/(2*D5922*0.01)</f>
      </c>
      <c r="V5922">
        <f>(L5922+K5922)/(D5922*0.0001)</f>
      </c>
    </row>
    <row r="5923">
      <c r="A5923" t="n">
        <v>2023</v>
      </c>
      <c r="B5923" t="inlineStr">
        <is>
          <t>00154426</t>
        </is>
      </c>
      <c r="C5923" t="inlineStr">
        <is>
          <t>아이에이치큐</t>
        </is>
      </c>
      <c r="D5923" t="n">
        <v>4418926000</v>
      </c>
      <c r="E5923" t="n">
        <v>917631000</v>
      </c>
      <c r="F5923" t="n">
        <v>1814696000</v>
      </c>
      <c r="G5923" t="n">
        <v>218855000</v>
      </c>
      <c r="H5923" t="n">
        <v>4.03</v>
      </c>
      <c r="I5923" t="n">
        <v>3.2</v>
      </c>
      <c r="J5923" t="n">
        <v>7.59</v>
      </c>
      <c r="K5923" t="n">
        <v>-296813000</v>
      </c>
      <c r="L5923" t="n">
        <v>335517000</v>
      </c>
      <c r="M5923" t="n">
        <v>337309000</v>
      </c>
      <c r="N5923" t="n">
        <v>-303621000</v>
      </c>
      <c r="O5923">
        <f>D5922</f>
      </c>
      <c r="P5923">
        <f>(E5923-F5923+G5923)/O5923*100</f>
      </c>
      <c r="Q5923">
        <f>H5922</f>
      </c>
      <c r="R5923">
        <f>I5922</f>
      </c>
      <c r="S5923">
        <f>H5923-H5922</f>
      </c>
      <c r="T5923">
        <f>I5923-I5922</f>
      </c>
      <c r="U5923">
        <f>(L5923-K5923)/(2*D5923*0.01)</f>
      </c>
      <c r="V5923">
        <f>(L5923+K5923)/(D5923*0.0001)</f>
      </c>
    </row>
    <row r="5924">
      <c r="A5924" t="n">
        <v>2024</v>
      </c>
      <c r="B5924" t="inlineStr">
        <is>
          <t>00154426</t>
        </is>
      </c>
      <c r="C5924" t="inlineStr">
        <is>
          <t>아이에이치큐</t>
        </is>
      </c>
      <c r="D5924" t="n">
        <v>4205603000</v>
      </c>
      <c r="E5924" t="n">
        <v>652940000</v>
      </c>
      <c r="F5924" t="n">
        <v>917285000</v>
      </c>
      <c r="G5924" t="n">
        <v>144618000</v>
      </c>
      <c r="H5924" t="n">
        <v>3.44</v>
      </c>
      <c r="I5924" t="n">
        <v>3.2</v>
      </c>
      <c r="J5924" t="n">
        <v>8.06</v>
      </c>
      <c r="K5924" t="n">
        <v>-177508000</v>
      </c>
      <c r="L5924" t="n">
        <v>196282000</v>
      </c>
      <c r="M5924" t="n">
        <v>194909000</v>
      </c>
      <c r="N5924" t="n">
        <v>-179647000</v>
      </c>
      <c r="O5924">
        <f>D5923</f>
      </c>
      <c r="P5924">
        <f>(E5924-F5924+G5924)/O5924*100</f>
      </c>
      <c r="Q5924">
        <f>H5923</f>
      </c>
      <c r="R5924">
        <f>I5923</f>
      </c>
      <c r="S5924">
        <f>H5924-H5923</f>
      </c>
      <c r="T5924">
        <f>I5924-I5923</f>
      </c>
      <c r="U5924">
        <f>(L5924-K5924)/(2*D5924*0.01)</f>
      </c>
      <c r="V5924">
        <f>(L5924+K5924)/(D5924*0.0001)</f>
      </c>
    </row>
    <row r="5925">
      <c r="A5925" t="n">
        <v>2025</v>
      </c>
      <c r="B5925" t="inlineStr">
        <is>
          <t>00154426</t>
        </is>
      </c>
      <c r="C5925" t="inlineStr">
        <is>
          <t>아이에이치큐</t>
        </is>
      </c>
      <c r="D5925" t="n">
        <v>3692944000</v>
      </c>
      <c r="E5925" t="n">
        <v>1100412000</v>
      </c>
      <c r="F5925" t="n">
        <v>1619547000</v>
      </c>
      <c r="G5925" t="n">
        <v>112735000</v>
      </c>
      <c r="H5925" t="n">
        <v>3.76</v>
      </c>
      <c r="I5925" t="n">
        <v>3.2</v>
      </c>
      <c r="J5925" t="n">
        <v>8.18</v>
      </c>
      <c r="K5925" t="n">
        <v>-140374000</v>
      </c>
      <c r="L5925" t="n">
        <v>155261000</v>
      </c>
      <c r="M5925" t="n">
        <v>154670000</v>
      </c>
      <c r="N5925" t="n">
        <v>-142477000</v>
      </c>
      <c r="O5925">
        <f>D5924</f>
      </c>
      <c r="P5925">
        <f>(E5925-F5925+G5925)/O5925*100</f>
      </c>
      <c r="Q5925">
        <f>H5924</f>
      </c>
      <c r="R5925">
        <f>I5924</f>
      </c>
      <c r="S5925">
        <f>H5925-H5924</f>
      </c>
      <c r="T5925">
        <f>I5925-I5924</f>
      </c>
      <c r="U5925">
        <f>(L5925-K5925)/(2*D5925*0.01)</f>
      </c>
      <c r="V5925">
        <f>(L5925+K5925)/(D5925*0.0001)</f>
      </c>
    </row>
    <row r="5926">
      <c r="A5926" t="n">
        <v>2014</v>
      </c>
      <c r="B5926" t="inlineStr">
        <is>
          <t>00154462</t>
        </is>
      </c>
      <c r="C5926" t="inlineStr">
        <is>
          <t>아모레퍼시픽홀딩스</t>
        </is>
      </c>
      <c r="D5926" t="n">
        <v>231541000000</v>
      </c>
      <c r="E5926" t="n">
        <v>28232000000</v>
      </c>
      <c r="F5926" t="n">
        <v>21115000000</v>
      </c>
      <c r="G5926" t="n">
        <v>9207000000</v>
      </c>
      <c r="H5926" t="n">
        <v>3.2</v>
      </c>
      <c r="I5926" t="n">
        <v>4.485</v>
      </c>
      <c r="J5926" t="n">
        <v>8.17</v>
      </c>
      <c r="K5926" t="n">
        <v>-20202340000</v>
      </c>
      <c r="L5926" t="n">
        <v>18527841000</v>
      </c>
      <c r="M5926" t="n">
        <v>17891394000</v>
      </c>
      <c r="N5926" t="n">
        <v>-20093637000</v>
      </c>
      <c r="U5926">
        <f>(L5926-K5926)/(2*D5926*0.01)</f>
      </c>
    </row>
    <row r="5927">
      <c r="A5927" t="n">
        <v>2015</v>
      </c>
      <c r="B5927" t="inlineStr">
        <is>
          <t>00154462</t>
        </is>
      </c>
      <c r="C5927" t="inlineStr">
        <is>
          <t>아모레퍼시픽홀딩스</t>
        </is>
      </c>
      <c r="D5927" t="n">
        <v>293523000000</v>
      </c>
      <c r="E5927" t="n">
        <v>32143000000</v>
      </c>
      <c r="F5927" t="n">
        <v>20478000000</v>
      </c>
      <c r="G5927" t="n">
        <v>8297000000</v>
      </c>
      <c r="H5927" t="n">
        <v>3.5</v>
      </c>
      <c r="I5927" t="n">
        <v>5.675</v>
      </c>
      <c r="J5927" t="n">
        <v>9.75</v>
      </c>
      <c r="O5927">
        <f>D5926</f>
      </c>
      <c r="P5927">
        <f>(E5927-F5927+G5927)/O5927*100</f>
      </c>
      <c r="Q5927">
        <f>H5926</f>
      </c>
      <c r="R5927">
        <f>I5926</f>
      </c>
      <c r="S5927">
        <f>H5927-H5926</f>
      </c>
      <c r="T5927">
        <f>I5927-I5926</f>
      </c>
    </row>
    <row r="5928">
      <c r="A5928" t="n">
        <v>2016</v>
      </c>
      <c r="B5928" t="inlineStr">
        <is>
          <t>00154462</t>
        </is>
      </c>
      <c r="C5928" t="inlineStr">
        <is>
          <t>아모레퍼시픽홀딩스</t>
        </is>
      </c>
      <c r="D5928" t="n">
        <v>339082000000</v>
      </c>
      <c r="E5928" t="n">
        <v>41320000000</v>
      </c>
      <c r="F5928" t="n">
        <v>19464000000</v>
      </c>
      <c r="G5928" t="n">
        <v>9952000000</v>
      </c>
      <c r="H5928" t="n">
        <v>3.5</v>
      </c>
      <c r="I5928" t="n">
        <v>6.19</v>
      </c>
      <c r="J5928" t="n">
        <v>9.74</v>
      </c>
      <c r="K5928" t="n">
        <v>-30088000000</v>
      </c>
      <c r="L5928" t="n">
        <v>35272000000</v>
      </c>
      <c r="M5928" t="n">
        <v>33978000000</v>
      </c>
      <c r="N5928" t="n">
        <v>-29693000000</v>
      </c>
      <c r="O5928">
        <f>D5927</f>
      </c>
      <c r="P5928">
        <f>(E5928-F5928+G5928)/O5928*100</f>
      </c>
      <c r="Q5928">
        <f>H5927</f>
      </c>
      <c r="R5928">
        <f>I5927</f>
      </c>
      <c r="S5928">
        <f>H5928-H5927</f>
      </c>
      <c r="T5928">
        <f>I5928-I5927</f>
      </c>
      <c r="U5928">
        <f>(L5928-K5928)/(2*D5928*0.01)</f>
      </c>
      <c r="V5928">
        <f>(L5928+K5928)/(D5928*0.0001)</f>
      </c>
    </row>
    <row r="5929">
      <c r="A5929" t="n">
        <v>2017</v>
      </c>
      <c r="B5929" t="inlineStr">
        <is>
          <t>00154462</t>
        </is>
      </c>
      <c r="C5929" t="inlineStr">
        <is>
          <t>아모레퍼시픽홀딩스</t>
        </is>
      </c>
      <c r="D5929" t="n">
        <v>354621000000</v>
      </c>
      <c r="E5929" t="n">
        <v>46317000000</v>
      </c>
      <c r="F5929" t="n">
        <v>15343000000</v>
      </c>
      <c r="G5929" t="n">
        <v>11763000000</v>
      </c>
      <c r="H5929" t="n">
        <v>3.8</v>
      </c>
      <c r="I5929" t="n">
        <v>5.9</v>
      </c>
      <c r="J5929" t="n">
        <v>9.1</v>
      </c>
      <c r="K5929" t="n">
        <v>-29646315599</v>
      </c>
      <c r="L5929" t="n">
        <v>34611009600</v>
      </c>
      <c r="M5929" t="n">
        <v>33653532900</v>
      </c>
      <c r="N5929" t="n">
        <v>-29469005099</v>
      </c>
      <c r="O5929">
        <f>D5928</f>
      </c>
      <c r="P5929">
        <f>(E5929-F5929+G5929)/O5929*100</f>
      </c>
      <c r="Q5929">
        <f>H5928</f>
      </c>
      <c r="R5929">
        <f>I5928</f>
      </c>
      <c r="S5929">
        <f>H5929-H5928</f>
      </c>
      <c r="T5929">
        <f>I5929-I5928</f>
      </c>
      <c r="U5929">
        <f>(L5929-K5929)/(2*D5929*0.01)</f>
      </c>
      <c r="V5929">
        <f>(L5929+K5929)/(D5929*0.0001)</f>
      </c>
    </row>
    <row r="5930">
      <c r="A5930" t="n">
        <v>2018</v>
      </c>
      <c r="B5930" t="inlineStr">
        <is>
          <t>00154462</t>
        </is>
      </c>
      <c r="C5930" t="inlineStr">
        <is>
          <t>아모레퍼시픽홀딩스</t>
        </is>
      </c>
      <c r="D5930" t="n">
        <v>363809000000</v>
      </c>
      <c r="E5930" t="n">
        <v>40552000000</v>
      </c>
      <c r="F5930" t="n">
        <v>25472000000</v>
      </c>
      <c r="G5930" t="n">
        <v>12834000000</v>
      </c>
      <c r="H5930" t="n">
        <v>3.05</v>
      </c>
      <c r="I5930" t="n">
        <v>3</v>
      </c>
      <c r="J5930" t="n">
        <v>7.85</v>
      </c>
      <c r="K5930" t="n">
        <v>-26371925000</v>
      </c>
      <c r="L5930" t="n">
        <v>30364425000</v>
      </c>
      <c r="M5930" t="n">
        <v>30071634000</v>
      </c>
      <c r="N5930" t="n">
        <v>-26647941000</v>
      </c>
      <c r="O5930">
        <f>D5929</f>
      </c>
      <c r="P5930">
        <f>(E5930-F5930+G5930)/O5930*100</f>
      </c>
      <c r="Q5930">
        <f>H5929</f>
      </c>
      <c r="R5930">
        <f>I5929</f>
      </c>
      <c r="S5930">
        <f>H5930-H5929</f>
      </c>
      <c r="T5930">
        <f>I5930-I5929</f>
      </c>
      <c r="U5930">
        <f>(L5930-K5930)/(2*D5930*0.01)</f>
      </c>
      <c r="V5930">
        <f>(L5930+K5930)/(D5930*0.0001)</f>
      </c>
    </row>
    <row r="5931">
      <c r="A5931" t="n">
        <v>2019</v>
      </c>
      <c r="B5931" t="inlineStr">
        <is>
          <t>00154462</t>
        </is>
      </c>
      <c r="C5931" t="inlineStr">
        <is>
          <t>아모레퍼시픽홀딩스</t>
        </is>
      </c>
      <c r="D5931" t="n">
        <v>397365000000</v>
      </c>
      <c r="E5931" t="n">
        <v>41291000000</v>
      </c>
      <c r="F5931" t="n">
        <v>28456000000</v>
      </c>
      <c r="G5931" t="n">
        <v>11036000000</v>
      </c>
      <c r="H5931" t="n">
        <v>3.125</v>
      </c>
      <c r="I5931" t="n">
        <v>3</v>
      </c>
      <c r="J5931" t="n">
        <v>8.630000000000001</v>
      </c>
      <c r="K5931" t="n">
        <v>-28503787000</v>
      </c>
      <c r="L5931" t="n">
        <v>32523714000</v>
      </c>
      <c r="M5931" t="n">
        <v>32468705000</v>
      </c>
      <c r="N5931" t="n">
        <v>-28896184000</v>
      </c>
      <c r="O5931">
        <f>D5930</f>
      </c>
      <c r="P5931">
        <f>(E5931-F5931+G5931)/O5931*100</f>
      </c>
      <c r="Q5931">
        <f>H5930</f>
      </c>
      <c r="R5931">
        <f>I5930</f>
      </c>
      <c r="S5931">
        <f>H5931-H5930</f>
      </c>
      <c r="T5931">
        <f>I5931-I5930</f>
      </c>
      <c r="U5931">
        <f>(L5931-K5931)/(2*D5931*0.01)</f>
      </c>
      <c r="V5931">
        <f>(L5931+K5931)/(D5931*0.0001)</f>
      </c>
    </row>
    <row r="5932">
      <c r="A5932" t="n">
        <v>2020</v>
      </c>
      <c r="B5932" t="inlineStr">
        <is>
          <t>00154462</t>
        </is>
      </c>
      <c r="C5932" t="inlineStr">
        <is>
          <t>아모레퍼시픽홀딩스</t>
        </is>
      </c>
      <c r="D5932" t="n">
        <v>410776000000</v>
      </c>
      <c r="E5932" t="n">
        <v>43156000000</v>
      </c>
      <c r="F5932" t="n">
        <v>15689000000</v>
      </c>
      <c r="G5932" t="n">
        <v>12083000000</v>
      </c>
      <c r="H5932" t="n">
        <v>3.155</v>
      </c>
      <c r="I5932" t="n">
        <v>2.1</v>
      </c>
      <c r="J5932" t="n">
        <v>7.73</v>
      </c>
      <c r="K5932" t="n">
        <v>-28594800000</v>
      </c>
      <c r="L5932" t="n">
        <v>38809294000</v>
      </c>
      <c r="M5932" t="n">
        <v>32586900000</v>
      </c>
      <c r="N5932" t="n">
        <v>-23410932000</v>
      </c>
      <c r="O5932">
        <f>D5931</f>
      </c>
      <c r="P5932">
        <f>(E5932-F5932+G5932)/O5932*100</f>
      </c>
      <c r="Q5932">
        <f>H5931</f>
      </c>
      <c r="R5932">
        <f>I5931</f>
      </c>
      <c r="S5932">
        <f>H5932-H5931</f>
      </c>
      <c r="T5932">
        <f>I5932-I5931</f>
      </c>
      <c r="U5932">
        <f>(L5932-K5932)/(2*D5932*0.01)</f>
      </c>
      <c r="V5932">
        <f>(L5932+K5932)/(D5932*0.0001)</f>
      </c>
    </row>
    <row r="5933">
      <c r="A5933" t="n">
        <v>2021</v>
      </c>
      <c r="B5933" t="inlineStr">
        <is>
          <t>00154462</t>
        </is>
      </c>
      <c r="C5933" t="inlineStr">
        <is>
          <t>아모레퍼시픽홀딩스</t>
        </is>
      </c>
      <c r="D5933" t="n">
        <v>444602000000</v>
      </c>
      <c r="E5933" t="n">
        <v>35801000000</v>
      </c>
      <c r="F5933" t="n">
        <v>81260000000</v>
      </c>
      <c r="G5933" t="n">
        <v>10818000000</v>
      </c>
      <c r="H5933" t="n">
        <v>3.695</v>
      </c>
      <c r="I5933" t="n">
        <v>4</v>
      </c>
      <c r="K5933" t="n">
        <v>-29062447000</v>
      </c>
      <c r="L5933" t="n">
        <v>33068609000</v>
      </c>
      <c r="M5933" t="n">
        <v>32637988000</v>
      </c>
      <c r="N5933" t="n">
        <v>-29343732000</v>
      </c>
      <c r="O5933">
        <f>D5932</f>
      </c>
      <c r="P5933">
        <f>(E5933-F5933+G5933)/O5933*100</f>
      </c>
      <c r="Q5933">
        <f>H5932</f>
      </c>
      <c r="R5933">
        <f>I5932</f>
      </c>
      <c r="S5933">
        <f>H5933-H5932</f>
      </c>
      <c r="T5933">
        <f>I5933-I5932</f>
      </c>
      <c r="U5933">
        <f>(L5933-K5933)/(2*D5933*0.01)</f>
      </c>
      <c r="V5933">
        <f>(L5933+K5933)/(D5933*0.0001)</f>
      </c>
    </row>
    <row r="5934">
      <c r="A5934" t="n">
        <v>2022</v>
      </c>
      <c r="B5934" t="inlineStr">
        <is>
          <t>00154462</t>
        </is>
      </c>
      <c r="C5934" t="inlineStr">
        <is>
          <t>아모레퍼시픽홀딩스</t>
        </is>
      </c>
      <c r="D5934" t="n">
        <v>437930000000</v>
      </c>
      <c r="E5934" t="n">
        <v>42202000000</v>
      </c>
      <c r="F5934" t="n">
        <v>43717000000</v>
      </c>
      <c r="G5934" t="n">
        <v>15141000000</v>
      </c>
      <c r="H5934" t="n">
        <v>5</v>
      </c>
      <c r="I5934" t="n">
        <v>4</v>
      </c>
      <c r="K5934" t="n">
        <v>-32533890000</v>
      </c>
      <c r="L5934" t="n">
        <v>19418000000</v>
      </c>
      <c r="M5934" t="n">
        <v>19678350000</v>
      </c>
      <c r="N5934" t="n">
        <v>-33290000000</v>
      </c>
      <c r="O5934">
        <f>D5933</f>
      </c>
      <c r="P5934">
        <f>(E5934-F5934+G5934)/O5934*100</f>
      </c>
      <c r="Q5934">
        <f>H5933</f>
      </c>
      <c r="R5934">
        <f>I5933</f>
      </c>
      <c r="S5934">
        <f>H5934-H5933</f>
      </c>
      <c r="T5934">
        <f>I5934-I5933</f>
      </c>
      <c r="U5934">
        <f>(L5934-K5934)/(2*D5934*0.01)</f>
      </c>
    </row>
    <row r="5935">
      <c r="A5935" t="n">
        <v>2023</v>
      </c>
      <c r="B5935" t="inlineStr">
        <is>
          <t>00154462</t>
        </is>
      </c>
      <c r="C5935" t="inlineStr">
        <is>
          <t>아모레퍼시픽홀딩스</t>
        </is>
      </c>
      <c r="D5935" t="n">
        <v>491850000000</v>
      </c>
      <c r="E5935" t="n">
        <v>38450000000</v>
      </c>
      <c r="F5935" t="n">
        <v>63342000000</v>
      </c>
      <c r="G5935" t="n">
        <v>23640000000</v>
      </c>
      <c r="H5935" t="n">
        <v>5.27</v>
      </c>
      <c r="I5935" t="n">
        <v>4.6</v>
      </c>
      <c r="J5935" t="n">
        <v>6.5</v>
      </c>
      <c r="K5935" t="n">
        <v>-29430000000</v>
      </c>
      <c r="L5935" t="n">
        <v>32953950000</v>
      </c>
      <c r="M5935" t="n">
        <v>33033600000</v>
      </c>
      <c r="N5935" t="n">
        <v>-29949615000</v>
      </c>
      <c r="O5935">
        <f>D5934</f>
      </c>
      <c r="P5935">
        <f>(E5935-F5935+G5935)/O5935*100</f>
      </c>
      <c r="Q5935">
        <f>H5934</f>
      </c>
      <c r="R5935">
        <f>I5934</f>
      </c>
      <c r="S5935">
        <f>H5935-H5934</f>
      </c>
      <c r="T5935">
        <f>I5935-I5934</f>
      </c>
      <c r="U5935">
        <f>(L5935-K5935)/(2*D5935*0.01)</f>
      </c>
      <c r="V5935">
        <f>(L5935+K5935)/(D5935*0.0001)</f>
      </c>
    </row>
    <row r="5936">
      <c r="A5936" t="n">
        <v>2024</v>
      </c>
      <c r="B5936" t="inlineStr">
        <is>
          <t>00154462</t>
        </is>
      </c>
      <c r="C5936" t="inlineStr">
        <is>
          <t>아모레퍼시픽홀딩스</t>
        </is>
      </c>
      <c r="D5936" t="n">
        <v>565994000000</v>
      </c>
      <c r="E5936" t="n">
        <v>42925000000</v>
      </c>
      <c r="F5936" t="n">
        <v>38581000000</v>
      </c>
      <c r="G5936" t="n">
        <v>23494000000</v>
      </c>
      <c r="H5936" t="n">
        <v>4.285</v>
      </c>
      <c r="I5936" t="n">
        <v>4.45</v>
      </c>
      <c r="J5936" t="n">
        <v>5.7</v>
      </c>
      <c r="K5936" t="n">
        <v>-29346000000</v>
      </c>
      <c r="L5936" t="n">
        <v>32744693200</v>
      </c>
      <c r="M5936" t="n">
        <v>31500000000</v>
      </c>
      <c r="N5936" t="n">
        <v>-29178441000</v>
      </c>
      <c r="O5936">
        <f>D5935</f>
      </c>
      <c r="P5936">
        <f>(E5936-F5936+G5936)/O5936*100</f>
      </c>
      <c r="Q5936">
        <f>H5935</f>
      </c>
      <c r="R5936">
        <f>I5935</f>
      </c>
      <c r="S5936">
        <f>H5936-H5935</f>
      </c>
      <c r="T5936">
        <f>I5936-I5935</f>
      </c>
      <c r="U5936">
        <f>(L5936-K5936)/(2*D5936*0.01)</f>
      </c>
      <c r="V5936">
        <f>(L5936+K5936)/(D5936*0.0001)</f>
      </c>
    </row>
    <row r="5937">
      <c r="A5937" t="n">
        <v>2025</v>
      </c>
      <c r="B5937" t="inlineStr">
        <is>
          <t>00154462</t>
        </is>
      </c>
      <c r="C5937" t="inlineStr">
        <is>
          <t>아모레퍼시픽홀딩스</t>
        </is>
      </c>
      <c r="D5937" t="n">
        <v>543984000000</v>
      </c>
      <c r="E5937" t="n">
        <v>46475000000</v>
      </c>
      <c r="F5937" t="n">
        <v>85760000000</v>
      </c>
      <c r="G5937" t="n">
        <v>22584000000</v>
      </c>
      <c r="H5937" t="n">
        <v>4.675</v>
      </c>
      <c r="I5937" t="n">
        <v>4.5</v>
      </c>
      <c r="J5937" t="n">
        <v>5.58</v>
      </c>
      <c r="K5937" t="n">
        <v>-27434420000</v>
      </c>
      <c r="L5937" t="n">
        <v>30166740000</v>
      </c>
      <c r="M5937" t="n">
        <v>29620840000</v>
      </c>
      <c r="N5937" t="n">
        <v>-27437420000</v>
      </c>
      <c r="O5937">
        <f>D5936</f>
      </c>
      <c r="P5937">
        <f>(E5937-F5937+G5937)/O5937*100</f>
      </c>
      <c r="Q5937">
        <f>H5936</f>
      </c>
      <c r="R5937">
        <f>I5936</f>
      </c>
      <c r="S5937">
        <f>H5937-H5936</f>
      </c>
      <c r="T5937">
        <f>I5937-I5936</f>
      </c>
      <c r="U5937">
        <f>(L5937-K5937)/(2*D5937*0.01)</f>
      </c>
      <c r="V5937">
        <f>(L5937+K5937)/(D5937*0.0001)</f>
      </c>
    </row>
    <row r="5938">
      <c r="A5938" t="n">
        <v>2014</v>
      </c>
      <c r="B5938" t="inlineStr">
        <is>
          <t>00154718</t>
        </is>
      </c>
      <c r="C5938" t="inlineStr">
        <is>
          <t>비츠로셀</t>
        </is>
      </c>
      <c r="D5938" t="n">
        <v>4185434000</v>
      </c>
      <c r="E5938" t="n">
        <v>808575000</v>
      </c>
      <c r="F5938" t="n">
        <v>172607000</v>
      </c>
      <c r="G5938" t="n">
        <v>107807000</v>
      </c>
      <c r="H5938" t="n">
        <v>3.91</v>
      </c>
      <c r="I5938" t="n">
        <v>4.7</v>
      </c>
      <c r="K5938" t="n">
        <v>-254547000</v>
      </c>
      <c r="L5938" t="n">
        <v>292731000</v>
      </c>
      <c r="M5938" t="n">
        <v>292464000</v>
      </c>
      <c r="N5938" t="n">
        <v>-258997000</v>
      </c>
      <c r="U5938">
        <f>(L5938-K5938)/(2*D5938*0.01)</f>
      </c>
      <c r="V5938">
        <f>(L5938+K5938)/(D5938*0.0001)</f>
      </c>
    </row>
    <row r="5939">
      <c r="A5939" t="n">
        <v>2015</v>
      </c>
      <c r="B5939" t="inlineStr">
        <is>
          <t>00154718</t>
        </is>
      </c>
      <c r="C5939" t="inlineStr">
        <is>
          <t>비츠로셀</t>
        </is>
      </c>
      <c r="D5939" t="n">
        <v>5044295000</v>
      </c>
      <c r="E5939" t="n">
        <v>1048823000</v>
      </c>
      <c r="F5939" t="n">
        <v>522505000</v>
      </c>
      <c r="G5939" t="n">
        <v>156427000</v>
      </c>
      <c r="H5939" t="n">
        <v>3.57</v>
      </c>
      <c r="I5939" t="n">
        <v>4.71</v>
      </c>
      <c r="K5939" t="n">
        <v>-398513000</v>
      </c>
      <c r="L5939" t="n">
        <v>469793000</v>
      </c>
      <c r="M5939" t="n">
        <v>465818000</v>
      </c>
      <c r="N5939" t="n">
        <v>-402797000</v>
      </c>
      <c r="O5939">
        <f>D5938</f>
      </c>
      <c r="P5939">
        <f>(E5939-F5939+G5939)/O5939*100</f>
      </c>
      <c r="Q5939">
        <f>H5938</f>
      </c>
      <c r="R5939">
        <f>I5938</f>
      </c>
      <c r="S5939">
        <f>H5939-H5938</f>
      </c>
      <c r="T5939">
        <f>I5939-I5938</f>
      </c>
      <c r="U5939">
        <f>(L5939-K5939)/(2*D5939*0.01)</f>
      </c>
      <c r="V5939">
        <f>(L5939+K5939)/(D5939*0.0001)</f>
      </c>
    </row>
    <row r="5940">
      <c r="A5940" t="n">
        <v>2016</v>
      </c>
      <c r="B5940" t="inlineStr">
        <is>
          <t>00154718</t>
        </is>
      </c>
      <c r="C5940" t="inlineStr">
        <is>
          <t>비츠로셀</t>
        </is>
      </c>
      <c r="D5940" t="n">
        <v>6472827000</v>
      </c>
      <c r="E5940" t="n">
        <v>1010795000</v>
      </c>
      <c r="F5940" t="n">
        <v>477940000</v>
      </c>
      <c r="G5940" t="n">
        <v>154836000</v>
      </c>
      <c r="H5940" t="n">
        <v>2.3</v>
      </c>
      <c r="I5940" t="n">
        <v>3.34</v>
      </c>
      <c r="K5940" t="n">
        <v>-103318000</v>
      </c>
      <c r="L5940" t="n">
        <v>122779000</v>
      </c>
      <c r="M5940" t="n">
        <v>134925000</v>
      </c>
      <c r="N5940" t="n">
        <v>-115566000</v>
      </c>
      <c r="O5940">
        <f>D5939</f>
      </c>
      <c r="P5940">
        <f>(E5940-F5940+G5940)/O5940*100</f>
      </c>
      <c r="Q5940">
        <f>H5939</f>
      </c>
      <c r="R5940">
        <f>I5939</f>
      </c>
      <c r="S5940">
        <f>H5940-H5939</f>
      </c>
      <c r="T5940">
        <f>I5940-I5939</f>
      </c>
      <c r="U5940">
        <f>(L5940-K5940)/(2*D5940*0.01)</f>
      </c>
      <c r="V5940">
        <f>(L5940+K5940)/(D5940*0.0001)</f>
      </c>
    </row>
    <row r="5941">
      <c r="A5941" t="n">
        <v>2017</v>
      </c>
      <c r="B5941" t="inlineStr">
        <is>
          <t>00154718</t>
        </is>
      </c>
      <c r="C5941" t="inlineStr">
        <is>
          <t>비츠로셀</t>
        </is>
      </c>
      <c r="D5941" t="n">
        <v>6549236000</v>
      </c>
      <c r="E5941" t="n">
        <v>1282863000</v>
      </c>
      <c r="F5941" t="n">
        <v>1041892000</v>
      </c>
      <c r="G5941" t="n">
        <v>143462000</v>
      </c>
      <c r="H5941" t="n">
        <v>2.77</v>
      </c>
      <c r="I5941" t="n">
        <v>3.35</v>
      </c>
      <c r="K5941" t="n">
        <v>-406774000</v>
      </c>
      <c r="L5941" t="n">
        <v>464612000</v>
      </c>
      <c r="M5941" t="n">
        <v>460109000</v>
      </c>
      <c r="N5941" t="n">
        <v>-411538000</v>
      </c>
      <c r="O5941">
        <f>D5940</f>
      </c>
      <c r="P5941">
        <f>(E5941-F5941+G5941)/O5941*100</f>
      </c>
      <c r="Q5941">
        <f>H5940</f>
      </c>
      <c r="R5941">
        <f>I5940</f>
      </c>
      <c r="S5941">
        <f>H5941-H5940</f>
      </c>
      <c r="T5941">
        <f>I5941-I5940</f>
      </c>
      <c r="U5941">
        <f>(L5941-K5941)/(2*D5941*0.01)</f>
      </c>
      <c r="V5941">
        <f>(L5941+K5941)/(D5941*0.0001)</f>
      </c>
    </row>
    <row r="5942">
      <c r="A5942" t="n">
        <v>2018</v>
      </c>
      <c r="B5942" t="inlineStr">
        <is>
          <t>00154718</t>
        </is>
      </c>
      <c r="C5942" t="inlineStr">
        <is>
          <t>비츠로셀</t>
        </is>
      </c>
      <c r="D5942" t="n">
        <v>8402952000</v>
      </c>
      <c r="E5942" t="n">
        <v>1052208000</v>
      </c>
      <c r="F5942" t="n">
        <v>651800000</v>
      </c>
      <c r="G5942" t="n">
        <v>224062000</v>
      </c>
      <c r="H5942" t="n">
        <v>3.23</v>
      </c>
      <c r="I5942" t="n">
        <v>3.31</v>
      </c>
      <c r="O5942">
        <f>D5941</f>
      </c>
      <c r="P5942">
        <f>(E5942-F5942+G5942)/O5942*100</f>
      </c>
      <c r="Q5942">
        <f>H5941</f>
      </c>
      <c r="R5942">
        <f>I5941</f>
      </c>
      <c r="S5942">
        <f>H5942-H5941</f>
      </c>
      <c r="T5942">
        <f>I5942-I5941</f>
      </c>
    </row>
    <row r="5943">
      <c r="A5943" t="n">
        <v>2019</v>
      </c>
      <c r="B5943" t="inlineStr">
        <is>
          <t>00154718</t>
        </is>
      </c>
      <c r="C5943" t="inlineStr">
        <is>
          <t>비츠로셀</t>
        </is>
      </c>
      <c r="D5943" t="n">
        <v>10370424000</v>
      </c>
      <c r="E5943" t="n">
        <v>1196530000</v>
      </c>
      <c r="F5943" t="n">
        <v>652544000</v>
      </c>
      <c r="G5943" t="n">
        <v>262895000</v>
      </c>
      <c r="H5943" t="n">
        <v>2.85</v>
      </c>
      <c r="I5943" t="n">
        <v>4.2</v>
      </c>
      <c r="K5943" t="n">
        <v>-756294000</v>
      </c>
      <c r="L5943" t="n">
        <v>882332000</v>
      </c>
      <c r="M5943" t="n">
        <v>876913000</v>
      </c>
      <c r="N5943" t="n">
        <v>-765969000</v>
      </c>
      <c r="O5943">
        <f>D5942</f>
      </c>
      <c r="P5943">
        <f>(E5943-F5943+G5943)/O5943*100</f>
      </c>
      <c r="Q5943">
        <f>H5942</f>
      </c>
      <c r="R5943">
        <f>I5942</f>
      </c>
      <c r="S5943">
        <f>H5943-H5942</f>
      </c>
      <c r="T5943">
        <f>I5943-I5942</f>
      </c>
      <c r="U5943">
        <f>(L5943-K5943)/(2*D5943*0.01)</f>
      </c>
      <c r="V5943">
        <f>(L5943+K5943)/(D5943*0.0001)</f>
      </c>
    </row>
    <row r="5944">
      <c r="A5944" t="n">
        <v>2020</v>
      </c>
      <c r="B5944" t="inlineStr">
        <is>
          <t>00154718</t>
        </is>
      </c>
      <c r="C5944" t="inlineStr">
        <is>
          <t>비츠로셀</t>
        </is>
      </c>
      <c r="D5944" t="n">
        <v>10875295000</v>
      </c>
      <c r="E5944" t="n">
        <v>1371675000</v>
      </c>
      <c r="F5944" t="n">
        <v>801603000</v>
      </c>
      <c r="G5944" t="n">
        <v>285397000</v>
      </c>
      <c r="H5944" t="n">
        <v>2.91</v>
      </c>
      <c r="I5944" t="n">
        <v>4.15</v>
      </c>
      <c r="K5944" t="n">
        <v>-794845000</v>
      </c>
      <c r="L5944" t="n">
        <v>926745000</v>
      </c>
      <c r="M5944" t="n">
        <v>921654000</v>
      </c>
      <c r="N5944" t="n">
        <v>-805530000</v>
      </c>
      <c r="O5944">
        <f>D5943</f>
      </c>
      <c r="P5944">
        <f>(E5944-F5944+G5944)/O5944*100</f>
      </c>
      <c r="Q5944">
        <f>H5943</f>
      </c>
      <c r="R5944">
        <f>I5943</f>
      </c>
      <c r="S5944">
        <f>H5944-H5943</f>
      </c>
      <c r="T5944">
        <f>I5944-I5943</f>
      </c>
      <c r="U5944">
        <f>(L5944-K5944)/(2*D5944*0.01)</f>
      </c>
      <c r="V5944">
        <f>(L5944+K5944)/(D5944*0.0001)</f>
      </c>
    </row>
    <row r="5945">
      <c r="A5945" t="n">
        <v>2021</v>
      </c>
      <c r="B5945" t="inlineStr">
        <is>
          <t>00154718</t>
        </is>
      </c>
      <c r="C5945" t="inlineStr">
        <is>
          <t>비츠로셀</t>
        </is>
      </c>
      <c r="D5945" t="n">
        <v>11717400000</v>
      </c>
      <c r="E5945" t="n">
        <v>1269823000</v>
      </c>
      <c r="F5945" t="n">
        <v>764213000</v>
      </c>
      <c r="G5945" t="n">
        <v>306230000</v>
      </c>
      <c r="H5945" t="n">
        <v>3.42</v>
      </c>
      <c r="I5945" t="n">
        <v>4.2</v>
      </c>
      <c r="K5945" t="n">
        <v>-805676000</v>
      </c>
      <c r="L5945" t="n">
        <v>932741000</v>
      </c>
      <c r="M5945" t="n">
        <v>932864000</v>
      </c>
      <c r="N5945" t="n">
        <v>-807875000</v>
      </c>
      <c r="O5945">
        <f>D5944</f>
      </c>
      <c r="P5945">
        <f>(E5945-F5945+G5945)/O5945*100</f>
      </c>
      <c r="Q5945">
        <f>H5944</f>
      </c>
      <c r="R5945">
        <f>I5944</f>
      </c>
      <c r="S5945">
        <f>H5945-H5944</f>
      </c>
      <c r="T5945">
        <f>I5945-I5944</f>
      </c>
      <c r="U5945">
        <f>(L5945-K5945)/(2*D5945*0.01)</f>
      </c>
      <c r="V5945">
        <f>(L5945+K5945)/(D5945*0.0001)</f>
      </c>
    </row>
    <row r="5946">
      <c r="A5946" t="n">
        <v>2022</v>
      </c>
      <c r="B5946" t="inlineStr">
        <is>
          <t>00154718</t>
        </is>
      </c>
      <c r="C5946" t="inlineStr">
        <is>
          <t>비츠로셀</t>
        </is>
      </c>
      <c r="D5946" t="n">
        <v>11575485000</v>
      </c>
      <c r="E5946" t="n">
        <v>1357292000</v>
      </c>
      <c r="F5946" t="n">
        <v>480549000</v>
      </c>
      <c r="G5946" t="n">
        <v>386344000</v>
      </c>
      <c r="H5946" t="n">
        <v>5.79</v>
      </c>
      <c r="I5946" t="n">
        <v>4.76</v>
      </c>
      <c r="J5946" t="n">
        <v>8.199999999999999</v>
      </c>
      <c r="K5946" t="n">
        <v>-644535000</v>
      </c>
      <c r="L5946" t="n">
        <v>736497000</v>
      </c>
      <c r="M5946" t="n">
        <v>754782000</v>
      </c>
      <c r="N5946" t="n">
        <v>-670575000</v>
      </c>
      <c r="O5946">
        <f>D5945</f>
      </c>
      <c r="P5946">
        <f>(E5946-F5946+G5946)/O5946*100</f>
      </c>
      <c r="Q5946">
        <f>H5945</f>
      </c>
      <c r="R5946">
        <f>I5945</f>
      </c>
      <c r="S5946">
        <f>H5946-H5945</f>
      </c>
      <c r="T5946">
        <f>I5946-I5945</f>
      </c>
      <c r="U5946">
        <f>(L5946-K5946)/(2*D5946*0.01)</f>
      </c>
      <c r="V5946">
        <f>(L5946+K5946)/(D5946*0.0001)</f>
      </c>
    </row>
    <row r="5947">
      <c r="A5947" t="n">
        <v>2023</v>
      </c>
      <c r="B5947" t="inlineStr">
        <is>
          <t>00154718</t>
        </is>
      </c>
      <c r="C5947" t="inlineStr">
        <is>
          <t>비츠로셀</t>
        </is>
      </c>
      <c r="D5947" t="n">
        <v>13674119000</v>
      </c>
      <c r="E5947" t="n">
        <v>1369601000</v>
      </c>
      <c r="F5947" t="n">
        <v>476294000</v>
      </c>
      <c r="G5947" t="n">
        <v>488687000</v>
      </c>
      <c r="H5947" t="n">
        <v>4.98</v>
      </c>
      <c r="I5947" t="n">
        <v>4.78</v>
      </c>
      <c r="J5947" t="n">
        <v>8.300000000000001</v>
      </c>
      <c r="K5947" t="n">
        <v>-780483000</v>
      </c>
      <c r="L5947" t="n">
        <v>894145000</v>
      </c>
      <c r="M5947" t="n">
        <v>908812000</v>
      </c>
      <c r="N5947" t="n">
        <v>-806146000</v>
      </c>
      <c r="O5947">
        <f>D5946</f>
      </c>
      <c r="P5947">
        <f>(E5947-F5947+G5947)/O5947*100</f>
      </c>
      <c r="Q5947">
        <f>H5946</f>
      </c>
      <c r="R5947">
        <f>I5946</f>
      </c>
      <c r="S5947">
        <f>H5947-H5946</f>
      </c>
      <c r="T5947">
        <f>I5947-I5946</f>
      </c>
      <c r="U5947">
        <f>(L5947-K5947)/(2*D5947*0.01)</f>
      </c>
      <c r="V5947">
        <f>(L5947+K5947)/(D5947*0.0001)</f>
      </c>
    </row>
    <row r="5948">
      <c r="A5948" t="n">
        <v>2024</v>
      </c>
      <c r="B5948" t="inlineStr">
        <is>
          <t>00154718</t>
        </is>
      </c>
      <c r="C5948" t="inlineStr">
        <is>
          <t>비츠로셀</t>
        </is>
      </c>
      <c r="D5948" t="n">
        <v>16215619000</v>
      </c>
      <c r="E5948" t="n">
        <v>1567646000</v>
      </c>
      <c r="F5948" t="n">
        <v>662101000</v>
      </c>
      <c r="G5948" t="n">
        <v>501917000</v>
      </c>
      <c r="H5948" t="n">
        <v>4.39</v>
      </c>
      <c r="I5948" t="n">
        <v>3.5</v>
      </c>
      <c r="J5948" t="n">
        <v>7.37</v>
      </c>
      <c r="K5948" t="n">
        <v>-1068692000</v>
      </c>
      <c r="L5948" t="n">
        <v>1232798000</v>
      </c>
      <c r="M5948" t="n">
        <v>1247781000</v>
      </c>
      <c r="N5948" t="n">
        <v>-1099410000</v>
      </c>
      <c r="O5948">
        <f>D5947</f>
      </c>
      <c r="P5948">
        <f>(E5948-F5948+G5948)/O5948*100</f>
      </c>
      <c r="Q5948">
        <f>H5947</f>
      </c>
      <c r="R5948">
        <f>I5947</f>
      </c>
      <c r="S5948">
        <f>H5948-H5947</f>
      </c>
      <c r="T5948">
        <f>I5948-I5947</f>
      </c>
      <c r="U5948">
        <f>(L5948-K5948)/(2*D5948*0.01)</f>
      </c>
      <c r="V5948">
        <f>(L5948+K5948)/(D5948*0.0001)</f>
      </c>
    </row>
    <row r="5949">
      <c r="A5949" t="n">
        <v>2025</v>
      </c>
      <c r="B5949" t="inlineStr">
        <is>
          <t>00154718</t>
        </is>
      </c>
      <c r="C5949" t="inlineStr">
        <is>
          <t>비츠로셀</t>
        </is>
      </c>
      <c r="D5949" t="n">
        <v>17193659000</v>
      </c>
      <c r="E5949" t="n">
        <v>1752549000</v>
      </c>
      <c r="F5949" t="n">
        <v>1067996000</v>
      </c>
      <c r="G5949" t="n">
        <v>684721000</v>
      </c>
      <c r="H5949" t="n">
        <v>4.81</v>
      </c>
      <c r="I5949" t="n">
        <v>3.5</v>
      </c>
      <c r="J5949" t="n">
        <v>8.15</v>
      </c>
      <c r="K5949" t="n">
        <v>-1244481000</v>
      </c>
      <c r="L5949" t="n">
        <v>1442756000</v>
      </c>
      <c r="M5949" t="n">
        <v>1466403000</v>
      </c>
      <c r="N5949" t="n">
        <v>-1284734000</v>
      </c>
      <c r="O5949">
        <f>D5948</f>
      </c>
      <c r="P5949">
        <f>(E5949-F5949+G5949)/O5949*100</f>
      </c>
      <c r="Q5949">
        <f>H5948</f>
      </c>
      <c r="R5949">
        <f>I5948</f>
      </c>
      <c r="S5949">
        <f>H5949-H5948</f>
      </c>
      <c r="T5949">
        <f>I5949-I5948</f>
      </c>
      <c r="U5949">
        <f>(L5949-K5949)/(2*D5949*0.01)</f>
      </c>
      <c r="V5949">
        <f>(L5949+K5949)/(D5949*0.0001)</f>
      </c>
    </row>
    <row r="5950">
      <c r="A5950" t="n">
        <v>2014</v>
      </c>
      <c r="B5950" t="inlineStr">
        <is>
          <t>00155124</t>
        </is>
      </c>
      <c r="C5950" t="inlineStr">
        <is>
          <t>평화홀딩스</t>
        </is>
      </c>
      <c r="D5950" t="n">
        <v>16627180000</v>
      </c>
      <c r="E5950" t="n">
        <v>4010756000</v>
      </c>
      <c r="F5950" t="n">
        <v>1340529000</v>
      </c>
      <c r="G5950" t="n">
        <v>582788000</v>
      </c>
      <c r="H5950" t="n">
        <v>2.985</v>
      </c>
    </row>
    <row r="5951">
      <c r="A5951" t="n">
        <v>2015</v>
      </c>
      <c r="B5951" t="inlineStr">
        <is>
          <t>00155124</t>
        </is>
      </c>
      <c r="C5951" t="inlineStr">
        <is>
          <t>평화홀딩스</t>
        </is>
      </c>
      <c r="D5951" t="n">
        <v>20716916000</v>
      </c>
      <c r="E5951" t="n">
        <v>4707500000</v>
      </c>
      <c r="F5951" t="n">
        <v>1828670000</v>
      </c>
      <c r="G5951" t="n">
        <v>520751000</v>
      </c>
      <c r="H5951" t="n">
        <v>3.04</v>
      </c>
      <c r="I5951" t="n">
        <v>3.57</v>
      </c>
      <c r="K5951" t="n">
        <v>-1857804000</v>
      </c>
      <c r="L5951" t="n">
        <v>2178208000</v>
      </c>
      <c r="M5951" t="n">
        <v>2181916000</v>
      </c>
      <c r="N5951" t="n">
        <v>-1893906000</v>
      </c>
      <c r="O5951">
        <f>D5950</f>
      </c>
      <c r="P5951">
        <f>(E5951-F5951+G5951)/O5951*100</f>
      </c>
      <c r="Q5951">
        <f>H5950</f>
      </c>
      <c r="S5951">
        <f>H5951-H5950</f>
      </c>
      <c r="U5951">
        <f>(L5951-K5951)/(2*D5951*0.01)</f>
      </c>
      <c r="V5951">
        <f>(L5951+K5951)/(D5951*0.0001)</f>
      </c>
    </row>
    <row r="5952">
      <c r="A5952" t="n">
        <v>2016</v>
      </c>
      <c r="B5952" t="inlineStr">
        <is>
          <t>00155124</t>
        </is>
      </c>
      <c r="C5952" t="inlineStr">
        <is>
          <t>평화홀딩스</t>
        </is>
      </c>
      <c r="D5952" t="n">
        <v>25235837000</v>
      </c>
      <c r="E5952" t="n">
        <v>5271663000</v>
      </c>
      <c r="F5952" t="n">
        <v>1994100000</v>
      </c>
      <c r="G5952" t="n">
        <v>617695000</v>
      </c>
      <c r="H5952" t="n">
        <v>3.025</v>
      </c>
      <c r="I5952" t="n">
        <v>3.48</v>
      </c>
      <c r="K5952" t="n">
        <v>-2220000000</v>
      </c>
      <c r="L5952" t="n">
        <v>2588000000</v>
      </c>
      <c r="M5952" t="n">
        <v>2591000000</v>
      </c>
      <c r="N5952" t="n">
        <v>-2260000000</v>
      </c>
      <c r="O5952">
        <f>D5951</f>
      </c>
      <c r="P5952">
        <f>(E5952-F5952+G5952)/O5952*100</f>
      </c>
      <c r="Q5952">
        <f>H5951</f>
      </c>
      <c r="R5952">
        <f>I5951</f>
      </c>
      <c r="S5952">
        <f>H5952-H5951</f>
      </c>
      <c r="T5952">
        <f>I5952-I5951</f>
      </c>
      <c r="U5952">
        <f>(L5952-K5952)/(2*D5952*0.01)</f>
      </c>
      <c r="V5952">
        <f>(L5952+K5952)/(D5952*0.0001)</f>
      </c>
    </row>
    <row r="5953">
      <c r="A5953" t="n">
        <v>2017</v>
      </c>
      <c r="B5953" t="inlineStr">
        <is>
          <t>00155124</t>
        </is>
      </c>
      <c r="C5953" t="inlineStr">
        <is>
          <t>평화홀딩스</t>
        </is>
      </c>
      <c r="D5953" t="n">
        <v>28611052000</v>
      </c>
      <c r="E5953" t="n">
        <v>5766143000</v>
      </c>
      <c r="F5953" t="n">
        <v>2543026000</v>
      </c>
      <c r="G5953" t="n">
        <v>771977000</v>
      </c>
      <c r="H5953" t="n">
        <v>3.635</v>
      </c>
      <c r="I5953" t="n">
        <v>3.41</v>
      </c>
      <c r="K5953" t="n">
        <v>-2413324832</v>
      </c>
      <c r="L5953" t="n">
        <v>2812103136</v>
      </c>
      <c r="M5953" t="n">
        <v>2839094208</v>
      </c>
      <c r="N5953" t="n">
        <v>-2476441824</v>
      </c>
      <c r="O5953">
        <f>D5952</f>
      </c>
      <c r="P5953">
        <f>(E5953-F5953+G5953)/O5953*100</f>
      </c>
      <c r="Q5953">
        <f>H5952</f>
      </c>
      <c r="R5953">
        <f>I5952</f>
      </c>
      <c r="S5953">
        <f>H5953-H5952</f>
      </c>
      <c r="T5953">
        <f>I5953-I5952</f>
      </c>
      <c r="U5953">
        <f>(L5953-K5953)/(2*D5953*0.01)</f>
      </c>
      <c r="V5953">
        <f>(L5953+K5953)/(D5953*0.0001)</f>
      </c>
    </row>
    <row r="5954">
      <c r="A5954" t="n">
        <v>2018</v>
      </c>
      <c r="B5954" t="inlineStr">
        <is>
          <t>00155124</t>
        </is>
      </c>
      <c r="C5954" t="inlineStr">
        <is>
          <t>평화홀딩스</t>
        </is>
      </c>
      <c r="D5954" t="n">
        <v>26947989000</v>
      </c>
      <c r="E5954" t="n">
        <v>5417981000</v>
      </c>
      <c r="F5954" t="n">
        <v>3043927000</v>
      </c>
      <c r="G5954" t="n">
        <v>955995000</v>
      </c>
      <c r="H5954" t="n">
        <v>3.18</v>
      </c>
      <c r="I5954" t="n">
        <v>3.44</v>
      </c>
      <c r="K5954" t="n">
        <v>-2408289000</v>
      </c>
      <c r="L5954" t="n">
        <v>2833409000</v>
      </c>
      <c r="M5954" t="n">
        <v>2859797000</v>
      </c>
      <c r="N5954" t="n">
        <v>-2485097000</v>
      </c>
      <c r="O5954">
        <f>D5953</f>
      </c>
      <c r="P5954">
        <f>(E5954-F5954+G5954)/O5954*100</f>
      </c>
      <c r="Q5954">
        <f>H5953</f>
      </c>
      <c r="R5954">
        <f>I5953</f>
      </c>
      <c r="S5954">
        <f>H5954-H5953</f>
      </c>
      <c r="T5954">
        <f>I5954-I5953</f>
      </c>
      <c r="U5954">
        <f>(L5954-K5954)/(2*D5954*0.01)</f>
      </c>
      <c r="V5954">
        <f>(L5954+K5954)/(D5954*0.0001)</f>
      </c>
    </row>
    <row r="5955">
      <c r="A5955" t="n">
        <v>2019</v>
      </c>
      <c r="B5955" t="inlineStr">
        <is>
          <t>00155124</t>
        </is>
      </c>
      <c r="C5955" t="inlineStr">
        <is>
          <t>평화홀딩스</t>
        </is>
      </c>
      <c r="D5955" t="n">
        <v>30490122000</v>
      </c>
      <c r="E5955" t="n">
        <v>5150639000</v>
      </c>
      <c r="F5955" t="n">
        <v>2435770000</v>
      </c>
      <c r="G5955" t="n">
        <v>830021000</v>
      </c>
      <c r="H5955" t="n">
        <v>2.835</v>
      </c>
      <c r="I5955" t="n">
        <v>3.54</v>
      </c>
      <c r="K5955" t="n">
        <v>-2393785000</v>
      </c>
      <c r="L5955" t="n">
        <v>2766968000</v>
      </c>
      <c r="M5955" t="n">
        <v>2768791000</v>
      </c>
      <c r="N5955" t="n">
        <v>-2436487000</v>
      </c>
      <c r="O5955">
        <f>D5954</f>
      </c>
      <c r="P5955">
        <f>(E5955-F5955+G5955)/O5955*100</f>
      </c>
      <c r="Q5955">
        <f>H5954</f>
      </c>
      <c r="R5955">
        <f>I5954</f>
      </c>
      <c r="S5955">
        <f>H5955-H5954</f>
      </c>
      <c r="T5955">
        <f>I5955-I5954</f>
      </c>
      <c r="U5955">
        <f>(L5955-K5955)/(2*D5955*0.01)</f>
      </c>
      <c r="V5955">
        <f>(L5955+K5955)/(D5955*0.0001)</f>
      </c>
    </row>
    <row r="5956">
      <c r="A5956" t="n">
        <v>2020</v>
      </c>
      <c r="B5956" t="inlineStr">
        <is>
          <t>00155124</t>
        </is>
      </c>
      <c r="C5956" t="inlineStr">
        <is>
          <t>평화홀딩스</t>
        </is>
      </c>
      <c r="D5956" t="n">
        <v>34337853000</v>
      </c>
      <c r="E5956" t="n">
        <v>5190314000</v>
      </c>
      <c r="F5956" t="n">
        <v>2045335000</v>
      </c>
      <c r="G5956" t="n">
        <v>800678000</v>
      </c>
      <c r="H5956" t="n">
        <v>2.88</v>
      </c>
      <c r="I5956" t="n">
        <v>3.535</v>
      </c>
      <c r="K5956" t="n">
        <v>-1401865000</v>
      </c>
      <c r="L5956" t="n">
        <v>3442787000</v>
      </c>
      <c r="M5956" t="n">
        <v>3506651000</v>
      </c>
      <c r="N5956" t="n">
        <v>-1418374000</v>
      </c>
      <c r="O5956">
        <f>D5955</f>
      </c>
      <c r="P5956">
        <f>(E5956-F5956+G5956)/O5956*100</f>
      </c>
      <c r="Q5956">
        <f>H5955</f>
      </c>
      <c r="R5956">
        <f>I5955</f>
      </c>
      <c r="S5956">
        <f>H5956-H5955</f>
      </c>
      <c r="T5956">
        <f>I5956-I5955</f>
      </c>
      <c r="U5956">
        <f>(L5956-K5956)/(2*D5956*0.01)</f>
      </c>
    </row>
    <row r="5957">
      <c r="A5957" t="n">
        <v>2021</v>
      </c>
      <c r="B5957" t="inlineStr">
        <is>
          <t>00155124</t>
        </is>
      </c>
      <c r="C5957" t="inlineStr">
        <is>
          <t>평화홀딩스</t>
        </is>
      </c>
      <c r="D5957" t="n">
        <v>33503339000</v>
      </c>
      <c r="E5957" t="n">
        <v>5162326000</v>
      </c>
      <c r="F5957" t="n">
        <v>3622461000</v>
      </c>
      <c r="G5957" t="n">
        <v>897546000</v>
      </c>
      <c r="H5957" t="n">
        <v>3.39</v>
      </c>
      <c r="I5957" t="n">
        <v>3.535</v>
      </c>
      <c r="K5957" t="n">
        <v>-2556587000</v>
      </c>
      <c r="L5957" t="n">
        <v>2959495656</v>
      </c>
      <c r="M5957" t="n">
        <v>2983197000</v>
      </c>
      <c r="N5957" t="n">
        <v>-2616562409</v>
      </c>
      <c r="O5957">
        <f>D5956</f>
      </c>
      <c r="P5957">
        <f>(E5957-F5957+G5957)/O5957*100</f>
      </c>
      <c r="Q5957">
        <f>H5956</f>
      </c>
      <c r="R5957">
        <f>I5956</f>
      </c>
      <c r="S5957">
        <f>H5957-H5956</f>
      </c>
      <c r="T5957">
        <f>I5957-I5956</f>
      </c>
      <c r="U5957">
        <f>(L5957-K5957)/(2*D5957*0.01)</f>
      </c>
      <c r="V5957">
        <f>(L5957+K5957)/(D5957*0.0001)</f>
      </c>
    </row>
    <row r="5958">
      <c r="A5958" t="n">
        <v>2022</v>
      </c>
      <c r="B5958" t="inlineStr">
        <is>
          <t>00155124</t>
        </is>
      </c>
      <c r="C5958" t="inlineStr">
        <is>
          <t>평화홀딩스</t>
        </is>
      </c>
      <c r="D5958" t="n">
        <v>29229903000</v>
      </c>
      <c r="E5958" t="n">
        <v>4541379000</v>
      </c>
      <c r="F5958" t="n">
        <v>3330296000</v>
      </c>
      <c r="G5958" t="n">
        <v>1083172000</v>
      </c>
      <c r="H5958" t="n">
        <v>5.795</v>
      </c>
      <c r="I5958" t="n">
        <v>3.42</v>
      </c>
      <c r="K5958" t="n">
        <v>-1952910810</v>
      </c>
      <c r="L5958" t="n">
        <v>2230160620</v>
      </c>
      <c r="M5958" t="n">
        <v>2299524841</v>
      </c>
      <c r="N5958" t="n">
        <v>-2041118209</v>
      </c>
      <c r="O5958">
        <f>D5957</f>
      </c>
      <c r="P5958">
        <f>(E5958-F5958+G5958)/O5958*100</f>
      </c>
      <c r="Q5958">
        <f>H5957</f>
      </c>
      <c r="R5958">
        <f>I5957</f>
      </c>
      <c r="S5958">
        <f>H5958-H5957</f>
      </c>
      <c r="T5958">
        <f>I5958-I5957</f>
      </c>
      <c r="U5958">
        <f>(L5958-K5958)/(2*D5958*0.01)</f>
      </c>
      <c r="V5958">
        <f>(L5958+K5958)/(D5958*0.0001)</f>
      </c>
    </row>
    <row r="5959">
      <c r="A5959" t="n">
        <v>2023</v>
      </c>
      <c r="B5959" t="inlineStr">
        <is>
          <t>00155124</t>
        </is>
      </c>
      <c r="C5959" t="inlineStr">
        <is>
          <t>평화홀딩스</t>
        </is>
      </c>
      <c r="D5959" t="n">
        <v>35159977000</v>
      </c>
      <c r="E5959" t="n">
        <v>4047711000</v>
      </c>
      <c r="F5959" t="n">
        <v>2152559000</v>
      </c>
      <c r="G5959" t="n">
        <v>1530259000</v>
      </c>
      <c r="H5959" t="n">
        <v>4.995</v>
      </c>
      <c r="I5959" t="n">
        <v>3.615</v>
      </c>
      <c r="K5959" t="n">
        <v>-2435652180</v>
      </c>
      <c r="L5959" t="n">
        <v>2802538659</v>
      </c>
      <c r="M5959" t="n">
        <v>2857595058</v>
      </c>
      <c r="N5959" t="n">
        <v>-2534538648</v>
      </c>
      <c r="O5959">
        <f>D5958</f>
      </c>
      <c r="P5959">
        <f>(E5959-F5959+G5959)/O5959*100</f>
      </c>
      <c r="Q5959">
        <f>H5958</f>
      </c>
      <c r="R5959">
        <f>I5958</f>
      </c>
      <c r="S5959">
        <f>H5959-H5958</f>
      </c>
      <c r="T5959">
        <f>I5959-I5958</f>
      </c>
      <c r="U5959">
        <f>(L5959-K5959)/(2*D5959*0.01)</f>
      </c>
      <c r="V5959">
        <f>(L5959+K5959)/(D5959*0.0001)</f>
      </c>
    </row>
    <row r="5960">
      <c r="A5960" t="n">
        <v>2024</v>
      </c>
      <c r="B5960" t="inlineStr">
        <is>
          <t>00155124</t>
        </is>
      </c>
      <c r="C5960" t="inlineStr">
        <is>
          <t>평화홀딩스</t>
        </is>
      </c>
      <c r="D5960" t="n">
        <v>40270191000</v>
      </c>
      <c r="E5960" t="n">
        <v>3926774000</v>
      </c>
      <c r="F5960" t="n">
        <v>1953744000</v>
      </c>
      <c r="G5960" t="n">
        <v>1574261000</v>
      </c>
      <c r="H5960" t="n">
        <v>4.435</v>
      </c>
      <c r="I5960" t="n">
        <v>3.58</v>
      </c>
      <c r="J5960" t="n">
        <v>8.58</v>
      </c>
      <c r="K5960" t="n">
        <v>-2760621714</v>
      </c>
      <c r="L5960" t="n">
        <v>3167013267</v>
      </c>
      <c r="M5960" t="n">
        <v>3219148800</v>
      </c>
      <c r="N5960" t="n">
        <v>-2852574451</v>
      </c>
      <c r="O5960">
        <f>D5959</f>
      </c>
      <c r="P5960">
        <f>(E5960-F5960+G5960)/O5960*100</f>
      </c>
      <c r="Q5960">
        <f>H5959</f>
      </c>
      <c r="R5960">
        <f>I5959</f>
      </c>
      <c r="S5960">
        <f>H5960-H5959</f>
      </c>
      <c r="T5960">
        <f>I5960-I5959</f>
      </c>
      <c r="U5960">
        <f>(L5960-K5960)/(2*D5960*0.01)</f>
      </c>
      <c r="V5960">
        <f>(L5960+K5960)/(D5960*0.0001)</f>
      </c>
    </row>
    <row r="5961">
      <c r="A5961" t="n">
        <v>2025</v>
      </c>
      <c r="B5961" t="inlineStr">
        <is>
          <t>00155124</t>
        </is>
      </c>
      <c r="C5961" t="inlineStr">
        <is>
          <t>평화홀딩스</t>
        </is>
      </c>
      <c r="D5961" t="n">
        <v>42970647617</v>
      </c>
      <c r="E5961" t="n">
        <v>4019837906</v>
      </c>
      <c r="F5961" t="n">
        <v>2210523008</v>
      </c>
      <c r="G5961" t="n">
        <v>1585043220</v>
      </c>
      <c r="H5961" t="n">
        <v>4.835</v>
      </c>
      <c r="I5961" t="n">
        <v>3.62</v>
      </c>
      <c r="J5961" t="n">
        <v>8.395</v>
      </c>
      <c r="K5961" t="n">
        <v>-2816884332</v>
      </c>
      <c r="L5961" t="n">
        <v>3221622681</v>
      </c>
      <c r="M5961" t="n">
        <v>3286621612</v>
      </c>
      <c r="N5961" t="n">
        <v>-2918090540</v>
      </c>
      <c r="O5961">
        <f>D5960</f>
      </c>
      <c r="P5961">
        <f>(E5961-F5961+G5961)/O5961*100</f>
      </c>
      <c r="Q5961">
        <f>H5960</f>
      </c>
      <c r="R5961">
        <f>I5960</f>
      </c>
      <c r="S5961">
        <f>H5961-H5960</f>
      </c>
      <c r="T5961">
        <f>I5961-I5960</f>
      </c>
      <c r="U5961">
        <f>(L5961-K5961)/(2*D5961*0.01)</f>
      </c>
      <c r="V5961">
        <f>(L5961+K5961)/(D5961*0.0001)</f>
      </c>
    </row>
    <row r="5962">
      <c r="A5962" t="n">
        <v>2014</v>
      </c>
      <c r="B5962" t="inlineStr">
        <is>
          <t>00155151</t>
        </is>
      </c>
      <c r="C5962" t="inlineStr">
        <is>
          <t>피에이치에이</t>
        </is>
      </c>
      <c r="D5962" t="n">
        <v>26528270000</v>
      </c>
      <c r="E5962" t="n">
        <v>4116818000</v>
      </c>
      <c r="F5962" t="n">
        <v>1405396000</v>
      </c>
      <c r="G5962" t="n">
        <v>757750000</v>
      </c>
      <c r="H5962" t="n">
        <v>3.135</v>
      </c>
      <c r="I5962" t="n">
        <v>5.22</v>
      </c>
      <c r="K5962" t="n">
        <v>-2769548000</v>
      </c>
      <c r="L5962" t="n">
        <v>3117728000</v>
      </c>
      <c r="M5962" t="n">
        <v>3025850000</v>
      </c>
      <c r="N5962" t="n">
        <v>-2730608000</v>
      </c>
      <c r="U5962">
        <f>(L5962-K5962)/(2*D5962*0.01)</f>
      </c>
      <c r="V5962">
        <f>(L5962+K5962)/(D5962*0.0001)</f>
      </c>
    </row>
    <row r="5963">
      <c r="A5963" t="n">
        <v>2015</v>
      </c>
      <c r="B5963" t="inlineStr">
        <is>
          <t>00155151</t>
        </is>
      </c>
      <c r="C5963" t="inlineStr">
        <is>
          <t>피에이치에이</t>
        </is>
      </c>
      <c r="D5963" t="n">
        <v>27990457000</v>
      </c>
      <c r="E5963" t="n">
        <v>5444661000</v>
      </c>
      <c r="F5963" t="n">
        <v>4345989000</v>
      </c>
      <c r="G5963" t="n">
        <v>764314000</v>
      </c>
      <c r="H5963" t="n">
        <v>2.7</v>
      </c>
      <c r="I5963" t="n">
        <v>4.54</v>
      </c>
      <c r="K5963" t="n">
        <v>-2892186000</v>
      </c>
      <c r="L5963" t="n">
        <v>3451086000</v>
      </c>
      <c r="M5963" t="n">
        <v>3348966000</v>
      </c>
      <c r="N5963" t="n">
        <v>-2870168000</v>
      </c>
      <c r="O5963">
        <f>D5962</f>
      </c>
      <c r="P5963">
        <f>(E5963-F5963+G5963)/O5963*100</f>
      </c>
      <c r="Q5963">
        <f>H5962</f>
      </c>
      <c r="R5963">
        <f>I5962</f>
      </c>
      <c r="S5963">
        <f>H5963-H5962</f>
      </c>
      <c r="T5963">
        <f>I5963-I5962</f>
      </c>
      <c r="U5963">
        <f>(L5963-K5963)/(2*D5963*0.01)</f>
      </c>
      <c r="V5963">
        <f>(L5963+K5963)/(D5963*0.0001)</f>
      </c>
    </row>
    <row r="5964">
      <c r="A5964" t="n">
        <v>2016</v>
      </c>
      <c r="B5964" t="inlineStr">
        <is>
          <t>00155151</t>
        </is>
      </c>
      <c r="C5964" t="inlineStr">
        <is>
          <t>피에이치에이</t>
        </is>
      </c>
      <c r="D5964" t="n">
        <v>35348901000</v>
      </c>
      <c r="E5964" t="n">
        <v>5111990000</v>
      </c>
      <c r="F5964" t="n">
        <v>1921903000</v>
      </c>
      <c r="G5964" t="n">
        <v>739487000</v>
      </c>
      <c r="H5964" t="n">
        <v>2.85</v>
      </c>
      <c r="I5964" t="n">
        <v>4.54</v>
      </c>
      <c r="K5964" t="n">
        <v>-4327776000</v>
      </c>
      <c r="L5964" t="n">
        <v>5297644000</v>
      </c>
      <c r="M5964" t="n">
        <v>5158252000</v>
      </c>
      <c r="N5964" t="n">
        <v>-4900478000</v>
      </c>
      <c r="O5964">
        <f>D5963</f>
      </c>
      <c r="P5964">
        <f>(E5964-F5964+G5964)/O5964*100</f>
      </c>
      <c r="Q5964">
        <f>H5963</f>
      </c>
      <c r="R5964">
        <f>I5963</f>
      </c>
      <c r="S5964">
        <f>H5964-H5963</f>
      </c>
      <c r="T5964">
        <f>I5964-I5963</f>
      </c>
      <c r="U5964">
        <f>(L5964-K5964)/(2*D5964*0.01)</f>
      </c>
      <c r="V5964">
        <f>(L5964+K5964)/(D5964*0.0001)</f>
      </c>
    </row>
    <row r="5965">
      <c r="A5965" t="n">
        <v>2017</v>
      </c>
      <c r="B5965" t="inlineStr">
        <is>
          <t>00155151</t>
        </is>
      </c>
      <c r="C5965" t="inlineStr">
        <is>
          <t>피에이치에이</t>
        </is>
      </c>
      <c r="D5965" t="n">
        <v>43021191000</v>
      </c>
      <c r="E5965" t="n">
        <v>7054431000</v>
      </c>
      <c r="F5965" t="n">
        <v>4759092000</v>
      </c>
      <c r="G5965" t="n">
        <v>1041085000</v>
      </c>
      <c r="H5965" t="n">
        <v>3.2</v>
      </c>
      <c r="I5965" t="n">
        <v>5.32</v>
      </c>
      <c r="K5965" t="n">
        <v>-4933966000</v>
      </c>
      <c r="L5965" t="n">
        <v>6028492000</v>
      </c>
      <c r="M5965" t="n">
        <v>6173872000</v>
      </c>
      <c r="N5965" t="n">
        <v>-5122804000</v>
      </c>
      <c r="O5965">
        <f>D5964</f>
      </c>
      <c r="P5965">
        <f>(E5965-F5965+G5965)/O5965*100</f>
      </c>
      <c r="Q5965">
        <f>H5964</f>
      </c>
      <c r="R5965">
        <f>I5964</f>
      </c>
      <c r="S5965">
        <f>H5965-H5964</f>
      </c>
      <c r="T5965">
        <f>I5965-I5964</f>
      </c>
      <c r="U5965">
        <f>(L5965-K5965)/(2*D5965*0.01)</f>
      </c>
      <c r="V5965">
        <f>(L5965+K5965)/(D5965*0.0001)</f>
      </c>
    </row>
    <row r="5966">
      <c r="A5966" t="n">
        <v>2018</v>
      </c>
      <c r="B5966" t="inlineStr">
        <is>
          <t>00155151</t>
        </is>
      </c>
      <c r="C5966" t="inlineStr">
        <is>
          <t>피에이치에이</t>
        </is>
      </c>
      <c r="D5966" t="n">
        <v>50965598000</v>
      </c>
      <c r="E5966" t="n">
        <v>6789868000</v>
      </c>
      <c r="F5966" t="n">
        <v>2506445000</v>
      </c>
      <c r="G5966" t="n">
        <v>1353288000</v>
      </c>
      <c r="H5966" t="n">
        <v>2.8</v>
      </c>
      <c r="I5966" t="n">
        <v>4.66</v>
      </c>
      <c r="K5966" t="n">
        <v>-11690172000</v>
      </c>
      <c r="L5966" t="n">
        <v>14283460000</v>
      </c>
      <c r="M5966" t="n">
        <v>14627912000</v>
      </c>
      <c r="N5966" t="n">
        <v>-12137588000</v>
      </c>
      <c r="O5966">
        <f>D5965</f>
      </c>
      <c r="P5966">
        <f>(E5966-F5966+G5966)/O5966*100</f>
      </c>
      <c r="Q5966">
        <f>H5965</f>
      </c>
      <c r="R5966">
        <f>I5965</f>
      </c>
      <c r="S5966">
        <f>H5966-H5965</f>
      </c>
      <c r="T5966">
        <f>I5966-I5965</f>
      </c>
      <c r="U5966">
        <f>(L5966-K5966)/(2*D5966*0.01)</f>
      </c>
    </row>
    <row r="5967">
      <c r="A5967" t="n">
        <v>2019</v>
      </c>
      <c r="B5967" t="inlineStr">
        <is>
          <t>00155151</t>
        </is>
      </c>
      <c r="C5967" t="inlineStr">
        <is>
          <t>피에이치에이</t>
        </is>
      </c>
      <c r="D5967" t="n">
        <v>52529345000</v>
      </c>
      <c r="E5967" t="n">
        <v>7562815000</v>
      </c>
      <c r="F5967" t="n">
        <v>6597004000</v>
      </c>
      <c r="G5967" t="n">
        <v>1380411000</v>
      </c>
      <c r="H5967" t="n">
        <v>2.65</v>
      </c>
      <c r="I5967" t="n">
        <v>5.32</v>
      </c>
      <c r="K5967" t="n">
        <v>-12507036000</v>
      </c>
      <c r="L5967" t="n">
        <v>13234692000</v>
      </c>
      <c r="M5967" t="n">
        <v>13528528000</v>
      </c>
      <c r="N5967" t="n">
        <v>-12843156000</v>
      </c>
      <c r="O5967">
        <f>D5966</f>
      </c>
      <c r="P5967">
        <f>(E5967-F5967+G5967)/O5967*100</f>
      </c>
      <c r="Q5967">
        <f>H5966</f>
      </c>
      <c r="R5967">
        <f>I5966</f>
      </c>
      <c r="S5967">
        <f>H5967-H5966</f>
      </c>
      <c r="T5967">
        <f>I5967-I5966</f>
      </c>
      <c r="U5967">
        <f>(L5967-K5967)/(2*D5967*0.01)</f>
      </c>
      <c r="V5967">
        <f>(L5967+K5967)/(D5967*0.0001)</f>
      </c>
    </row>
    <row r="5968">
      <c r="A5968" t="n">
        <v>2020</v>
      </c>
      <c r="B5968" t="inlineStr">
        <is>
          <t>00155151</t>
        </is>
      </c>
      <c r="C5968" t="inlineStr">
        <is>
          <t>피에이치에이</t>
        </is>
      </c>
      <c r="D5968" t="n">
        <v>45164145000</v>
      </c>
      <c r="E5968" t="n">
        <v>6832654000</v>
      </c>
      <c r="F5968" t="n">
        <v>2334695000</v>
      </c>
      <c r="G5968" t="n">
        <v>1289710000</v>
      </c>
      <c r="H5968" t="n">
        <v>2.54</v>
      </c>
      <c r="I5968" t="n">
        <v>3.23</v>
      </c>
      <c r="O5968">
        <f>D5967</f>
      </c>
      <c r="P5968">
        <f>(E5968-F5968+G5968)/O5968*100</f>
      </c>
      <c r="Q5968">
        <f>H5967</f>
      </c>
      <c r="R5968">
        <f>I5967</f>
      </c>
      <c r="S5968">
        <f>H5968-H5967</f>
      </c>
      <c r="T5968">
        <f>I5968-I5967</f>
      </c>
    </row>
    <row r="5969">
      <c r="A5969" t="n">
        <v>2021</v>
      </c>
      <c r="B5969" t="inlineStr">
        <is>
          <t>00155151</t>
        </is>
      </c>
      <c r="C5969" t="inlineStr">
        <is>
          <t>피에이치에이</t>
        </is>
      </c>
      <c r="D5969" t="n">
        <v>46896827000</v>
      </c>
      <c r="E5969" t="n">
        <v>5171697000</v>
      </c>
      <c r="F5969" t="n">
        <v>2441111000</v>
      </c>
      <c r="G5969" t="n">
        <v>1074264000</v>
      </c>
      <c r="H5969" t="n">
        <v>3.03</v>
      </c>
      <c r="I5969" t="n">
        <v>3.23</v>
      </c>
      <c r="K5969" t="n">
        <v>-4257842000</v>
      </c>
      <c r="L5969" t="n">
        <v>5047124000</v>
      </c>
      <c r="M5969" t="n">
        <v>5157841000</v>
      </c>
      <c r="N5969" t="n">
        <v>-4427976000</v>
      </c>
      <c r="O5969">
        <f>D5968</f>
      </c>
      <c r="P5969">
        <f>(E5969-F5969+G5969)/O5969*100</f>
      </c>
      <c r="Q5969">
        <f>H5968</f>
      </c>
      <c r="R5969">
        <f>I5968</f>
      </c>
      <c r="S5969">
        <f>H5969-H5968</f>
      </c>
      <c r="T5969">
        <f>I5969-I5968</f>
      </c>
      <c r="U5969">
        <f>(L5969-K5969)/(2*D5969*0.01)</f>
      </c>
      <c r="V5969">
        <f>(L5969+K5969)/(D5969*0.0001)</f>
      </c>
    </row>
    <row r="5970">
      <c r="A5970" t="n">
        <v>2022</v>
      </c>
      <c r="B5970" t="inlineStr">
        <is>
          <t>00155151</t>
        </is>
      </c>
      <c r="C5970" t="inlineStr">
        <is>
          <t>피에이치에이</t>
        </is>
      </c>
      <c r="D5970" t="n">
        <v>34730513000</v>
      </c>
      <c r="E5970" t="n">
        <v>5104303000</v>
      </c>
      <c r="F5970" t="n">
        <v>15367130000</v>
      </c>
      <c r="G5970" t="n">
        <v>1352797000</v>
      </c>
      <c r="H5970" t="n">
        <v>5.35</v>
      </c>
      <c r="I5970" t="n">
        <v>3.23</v>
      </c>
      <c r="K5970" t="n">
        <v>-2663438000</v>
      </c>
      <c r="L5970" t="n">
        <v>3076210000</v>
      </c>
      <c r="M5970" t="n">
        <v>3219176000</v>
      </c>
      <c r="N5970" t="n">
        <v>-2821846000</v>
      </c>
      <c r="O5970">
        <f>D5969</f>
      </c>
      <c r="P5970">
        <f>(E5970-F5970+G5970)/O5970*100</f>
      </c>
      <c r="Q5970">
        <f>H5969</f>
      </c>
      <c r="R5970">
        <f>I5969</f>
      </c>
      <c r="S5970">
        <f>H5970-H5969</f>
      </c>
      <c r="T5970">
        <f>I5970-I5969</f>
      </c>
      <c r="U5970">
        <f>(L5970-K5970)/(2*D5970*0.01)</f>
      </c>
      <c r="V5970">
        <f>(L5970+K5970)/(D5970*0.0001)</f>
      </c>
    </row>
    <row r="5971">
      <c r="A5971" t="n">
        <v>2023</v>
      </c>
      <c r="B5971" t="inlineStr">
        <is>
          <t>00155151</t>
        </is>
      </c>
      <c r="C5971" t="inlineStr">
        <is>
          <t>피에이치에이</t>
        </is>
      </c>
      <c r="D5971" t="n">
        <v>39516101000</v>
      </c>
      <c r="E5971" t="n">
        <v>3779653000</v>
      </c>
      <c r="F5971" t="n">
        <v>6003065000</v>
      </c>
      <c r="G5971" t="n">
        <v>1743642000</v>
      </c>
      <c r="H5971" t="n">
        <v>4.58</v>
      </c>
      <c r="I5971" t="n">
        <v>3.37</v>
      </c>
      <c r="K5971" t="n">
        <v>-3284272000</v>
      </c>
      <c r="L5971" t="n">
        <v>3800346000</v>
      </c>
      <c r="M5971" t="n">
        <v>3807970000</v>
      </c>
      <c r="N5971" t="n">
        <v>-3349700000</v>
      </c>
      <c r="O5971">
        <f>D5970</f>
      </c>
      <c r="P5971">
        <f>(E5971-F5971+G5971)/O5971*100</f>
      </c>
      <c r="Q5971">
        <f>H5970</f>
      </c>
      <c r="R5971">
        <f>I5970</f>
      </c>
      <c r="S5971">
        <f>H5971-H5970</f>
      </c>
      <c r="T5971">
        <f>I5971-I5970</f>
      </c>
      <c r="U5971">
        <f>(L5971-K5971)/(2*D5971*0.01)</f>
      </c>
      <c r="V5971">
        <f>(L5971+K5971)/(D5971*0.0001)</f>
      </c>
    </row>
    <row r="5972">
      <c r="A5972" t="n">
        <v>2024</v>
      </c>
      <c r="B5972" t="inlineStr">
        <is>
          <t>00155151</t>
        </is>
      </c>
      <c r="C5972" t="inlineStr">
        <is>
          <t>피에이치에이</t>
        </is>
      </c>
      <c r="D5972" t="n">
        <v>46051661000</v>
      </c>
      <c r="E5972" t="n">
        <v>4180128000</v>
      </c>
      <c r="F5972" t="n">
        <v>3442252000</v>
      </c>
      <c r="G5972" t="n">
        <v>1707242000</v>
      </c>
      <c r="H5972" t="n">
        <v>4.02</v>
      </c>
      <c r="I5972" t="n">
        <v>3.37</v>
      </c>
      <c r="K5972" t="n">
        <v>-3820076000</v>
      </c>
      <c r="L5972" t="n">
        <v>4417384000</v>
      </c>
      <c r="M5972" t="n">
        <v>4401040000</v>
      </c>
      <c r="N5972" t="n">
        <v>-3877052000</v>
      </c>
      <c r="O5972">
        <f>D5971</f>
      </c>
      <c r="P5972">
        <f>(E5972-F5972+G5972)/O5972*100</f>
      </c>
      <c r="Q5972">
        <f>H5971</f>
      </c>
      <c r="R5972">
        <f>I5971</f>
      </c>
      <c r="S5972">
        <f>H5972-H5971</f>
      </c>
      <c r="T5972">
        <f>I5972-I5971</f>
      </c>
      <c r="U5972">
        <f>(L5972-K5972)/(2*D5972*0.01)</f>
      </c>
      <c r="V5972">
        <f>(L5972+K5972)/(D5972*0.0001)</f>
      </c>
    </row>
    <row r="5973">
      <c r="A5973" t="n">
        <v>2025</v>
      </c>
      <c r="B5973" t="inlineStr">
        <is>
          <t>00155151</t>
        </is>
      </c>
      <c r="C5973" t="inlineStr">
        <is>
          <t>피에이치에이</t>
        </is>
      </c>
      <c r="D5973" t="n">
        <v>48627779000</v>
      </c>
      <c r="E5973" t="n">
        <v>4766168000</v>
      </c>
      <c r="F5973" t="n">
        <v>3667826000</v>
      </c>
      <c r="G5973" t="n">
        <v>1750962000</v>
      </c>
      <c r="H5973" t="n">
        <v>4.42</v>
      </c>
      <c r="I5973" t="n">
        <v>3.37</v>
      </c>
      <c r="K5973" t="n">
        <v>-8191184000</v>
      </c>
      <c r="L5973" t="n">
        <v>9457204000</v>
      </c>
      <c r="M5973" t="n">
        <v>9457436000</v>
      </c>
      <c r="N5973" t="n">
        <v>-8340384000</v>
      </c>
      <c r="O5973">
        <f>D5972</f>
      </c>
      <c r="P5973">
        <f>(E5973-F5973+G5973)/O5973*100</f>
      </c>
      <c r="Q5973">
        <f>H5972</f>
      </c>
      <c r="R5973">
        <f>I5972</f>
      </c>
      <c r="S5973">
        <f>H5973-H5972</f>
      </c>
      <c r="T5973">
        <f>I5973-I5972</f>
      </c>
      <c r="U5973">
        <f>(L5973-K5973)/(2*D5973*0.01)</f>
      </c>
      <c r="V5973">
        <f>(L5973+K5973)/(D5973*0.0001)</f>
      </c>
    </row>
    <row r="5974">
      <c r="A5974" t="n">
        <v>2014</v>
      </c>
      <c r="B5974" t="inlineStr">
        <is>
          <t>00155212</t>
        </is>
      </c>
      <c r="C5974" t="inlineStr">
        <is>
          <t>포스코DX</t>
        </is>
      </c>
      <c r="D5974" t="n">
        <v>138594715000</v>
      </c>
      <c r="E5974" t="n">
        <v>18430982000</v>
      </c>
      <c r="F5974" t="n">
        <v>7489547000</v>
      </c>
      <c r="G5974" t="n">
        <v>4577221000</v>
      </c>
      <c r="H5974" t="n">
        <v>2.82</v>
      </c>
      <c r="I5974" t="n">
        <v>3.315</v>
      </c>
      <c r="J5974" t="n">
        <v>10.97</v>
      </c>
      <c r="K5974" t="n">
        <v>-10818656000</v>
      </c>
      <c r="L5974" t="n">
        <v>12457749000</v>
      </c>
      <c r="M5974" t="n">
        <v>12190374000</v>
      </c>
      <c r="N5974" t="n">
        <v>-10807953000</v>
      </c>
      <c r="U5974">
        <f>(L5974-K5974)/(2*D5974*0.01)</f>
      </c>
      <c r="V5974">
        <f>(L5974+K5974)/(D5974*0.0001)</f>
      </c>
    </row>
    <row r="5975">
      <c r="A5975" t="n">
        <v>2015</v>
      </c>
      <c r="B5975" t="inlineStr">
        <is>
          <t>00155212</t>
        </is>
      </c>
      <c r="C5975" t="inlineStr">
        <is>
          <t>포스코DX</t>
        </is>
      </c>
      <c r="D5975" t="n">
        <v>115298467000</v>
      </c>
      <c r="E5975" t="n">
        <v>18204394000</v>
      </c>
      <c r="F5975" t="n">
        <v>22141399000</v>
      </c>
      <c r="G5975" t="n">
        <v>3603824000</v>
      </c>
      <c r="H5975" t="n">
        <v>2.32</v>
      </c>
      <c r="I5975" t="n">
        <v>3.15</v>
      </c>
      <c r="K5975" t="n">
        <v>-9625803000</v>
      </c>
      <c r="L5975" t="n">
        <v>11117413000</v>
      </c>
      <c r="M5975" t="n">
        <v>10840477000</v>
      </c>
      <c r="N5975" t="n">
        <v>-9586739000</v>
      </c>
      <c r="O5975">
        <f>D5974</f>
      </c>
      <c r="P5975">
        <f>(E5975-F5975+G5975)/O5975*100</f>
      </c>
      <c r="Q5975">
        <f>H5974</f>
      </c>
      <c r="R5975">
        <f>I5974</f>
      </c>
      <c r="S5975">
        <f>H5975-H5974</f>
      </c>
      <c r="T5975">
        <f>I5975-I5974</f>
      </c>
      <c r="U5975">
        <f>(L5975-K5975)/(2*D5975*0.01)</f>
      </c>
      <c r="V5975">
        <f>(L5975+K5975)/(D5975*0.0001)</f>
      </c>
    </row>
    <row r="5976">
      <c r="A5976" t="n">
        <v>2016</v>
      </c>
      <c r="B5976" t="inlineStr">
        <is>
          <t>00155212</t>
        </is>
      </c>
      <c r="C5976" t="inlineStr">
        <is>
          <t>포스코DX</t>
        </is>
      </c>
      <c r="D5976" t="n">
        <v>113560897000</v>
      </c>
      <c r="E5976" t="n">
        <v>14151958000</v>
      </c>
      <c r="F5976" t="n">
        <v>14484100000</v>
      </c>
      <c r="G5976" t="n">
        <v>2650306000</v>
      </c>
      <c r="H5976" t="n">
        <v>2.75</v>
      </c>
      <c r="I5976" t="n">
        <v>3.87</v>
      </c>
      <c r="J5976" t="n">
        <v>10.7</v>
      </c>
      <c r="K5976" t="n">
        <v>-9233769000</v>
      </c>
      <c r="L5976" t="n">
        <v>10620884000</v>
      </c>
      <c r="M5976" t="n">
        <v>10401606000</v>
      </c>
      <c r="N5976" t="n">
        <v>-9230948000</v>
      </c>
      <c r="O5976">
        <f>D5975</f>
      </c>
      <c r="P5976">
        <f>(E5976-F5976+G5976)/O5976*100</f>
      </c>
      <c r="Q5976">
        <f>H5975</f>
      </c>
      <c r="R5976">
        <f>I5975</f>
      </c>
      <c r="S5976">
        <f>H5976-H5975</f>
      </c>
      <c r="T5976">
        <f>I5976-I5975</f>
      </c>
      <c r="U5976">
        <f>(L5976-K5976)/(2*D5976*0.01)</f>
      </c>
      <c r="V5976">
        <f>(L5976+K5976)/(D5976*0.0001)</f>
      </c>
    </row>
    <row r="5977">
      <c r="A5977" t="n">
        <v>2017</v>
      </c>
      <c r="B5977" t="inlineStr">
        <is>
          <t>00155212</t>
        </is>
      </c>
      <c r="C5977" t="inlineStr">
        <is>
          <t>포스코DX</t>
        </is>
      </c>
      <c r="D5977" t="n">
        <v>125937165000</v>
      </c>
      <c r="E5977" t="n">
        <v>13231282000</v>
      </c>
      <c r="F5977" t="n">
        <v>13560192000</v>
      </c>
      <c r="G5977" t="n">
        <v>2945997000</v>
      </c>
      <c r="H5977" t="n">
        <v>3.03</v>
      </c>
      <c r="I5977" t="n">
        <v>4.33</v>
      </c>
      <c r="J5977" t="n">
        <v>6.4</v>
      </c>
      <c r="K5977" t="n">
        <v>-7218600000</v>
      </c>
      <c r="L5977" t="n">
        <v>8067197000</v>
      </c>
      <c r="M5977" t="n">
        <v>7890970000</v>
      </c>
      <c r="N5977" t="n">
        <v>-7205826000</v>
      </c>
      <c r="O5977">
        <f>D5976</f>
      </c>
      <c r="P5977">
        <f>(E5977-F5977+G5977)/O5977*100</f>
      </c>
      <c r="Q5977">
        <f>H5976</f>
      </c>
      <c r="R5977">
        <f>I5976</f>
      </c>
      <c r="S5977">
        <f>H5977-H5976</f>
      </c>
      <c r="T5977">
        <f>I5977-I5976</f>
      </c>
      <c r="U5977">
        <f>(L5977-K5977)/(2*D5977*0.01)</f>
      </c>
      <c r="V5977">
        <f>(L5977+K5977)/(D5977*0.0001)</f>
      </c>
    </row>
    <row r="5978">
      <c r="A5978" t="n">
        <v>2018</v>
      </c>
      <c r="B5978" t="inlineStr">
        <is>
          <t>00155212</t>
        </is>
      </c>
      <c r="C5978" t="inlineStr">
        <is>
          <t>포스코DX</t>
        </is>
      </c>
      <c r="D5978" t="n">
        <v>144848797000</v>
      </c>
      <c r="E5978" t="n">
        <v>14309778000</v>
      </c>
      <c r="F5978" t="n">
        <v>14251590000</v>
      </c>
      <c r="G5978" t="n">
        <v>3523060000</v>
      </c>
      <c r="H5978" t="n">
        <v>2.56</v>
      </c>
      <c r="I5978" t="n">
        <v>4.8</v>
      </c>
      <c r="J5978" t="n">
        <v>28.2</v>
      </c>
      <c r="K5978" t="n">
        <v>-8525409000</v>
      </c>
      <c r="L5978" t="n">
        <v>9537823000</v>
      </c>
      <c r="M5978" t="n">
        <v>9242148000</v>
      </c>
      <c r="N5978" t="n">
        <v>-8438483000</v>
      </c>
      <c r="O5978">
        <f>D5977</f>
      </c>
      <c r="P5978">
        <f>(E5978-F5978+G5978)/O5978*100</f>
      </c>
      <c r="Q5978">
        <f>H5977</f>
      </c>
      <c r="R5978">
        <f>I5977</f>
      </c>
      <c r="S5978">
        <f>H5978-H5977</f>
      </c>
      <c r="T5978">
        <f>I5978-I5977</f>
      </c>
      <c r="U5978">
        <f>(L5978-K5978)/(2*D5978*0.01)</f>
      </c>
      <c r="V5978">
        <f>(L5978+K5978)/(D5978*0.0001)</f>
      </c>
    </row>
    <row r="5979">
      <c r="A5979" t="n">
        <v>2019</v>
      </c>
      <c r="B5979" t="inlineStr">
        <is>
          <t>00155212</t>
        </is>
      </c>
      <c r="C5979" t="inlineStr">
        <is>
          <t>포스코DX</t>
        </is>
      </c>
      <c r="D5979" t="n">
        <v>160824673000</v>
      </c>
      <c r="E5979" t="n">
        <v>15377809000</v>
      </c>
      <c r="F5979" t="n">
        <v>8443568000</v>
      </c>
      <c r="G5979" t="n">
        <v>3433898000</v>
      </c>
      <c r="H5979" t="n">
        <v>2.2</v>
      </c>
      <c r="I5979" t="n">
        <v>5.43</v>
      </c>
      <c r="J5979" t="n">
        <v>29.2</v>
      </c>
      <c r="K5979" t="n">
        <v>-9260432000</v>
      </c>
      <c r="L5979" t="n">
        <v>10364600000</v>
      </c>
      <c r="M5979" t="n">
        <v>9944218000</v>
      </c>
      <c r="N5979" t="n">
        <v>-9084194000</v>
      </c>
      <c r="O5979">
        <f>D5978</f>
      </c>
      <c r="P5979">
        <f>(E5979-F5979+G5979)/O5979*100</f>
      </c>
      <c r="Q5979">
        <f>H5978</f>
      </c>
      <c r="R5979">
        <f>I5978</f>
      </c>
      <c r="S5979">
        <f>H5979-H5978</f>
      </c>
      <c r="T5979">
        <f>I5979-I5978</f>
      </c>
      <c r="U5979">
        <f>(L5979-K5979)/(2*D5979*0.01)</f>
      </c>
      <c r="V5979">
        <f>(L5979+K5979)/(D5979*0.0001)</f>
      </c>
    </row>
    <row r="5980">
      <c r="A5980" t="n">
        <v>2020</v>
      </c>
      <c r="B5980" t="inlineStr">
        <is>
          <t>00155212</t>
        </is>
      </c>
      <c r="C5980" t="inlineStr">
        <is>
          <t>포스코DX</t>
        </is>
      </c>
      <c r="D5980" t="n">
        <v>157692857000</v>
      </c>
      <c r="E5980" t="n">
        <v>15801847000</v>
      </c>
      <c r="F5980" t="n">
        <v>19392769000</v>
      </c>
      <c r="G5980" t="n">
        <v>3474081000</v>
      </c>
      <c r="H5980" t="n">
        <v>2.3</v>
      </c>
      <c r="I5980" t="n">
        <v>4.28</v>
      </c>
      <c r="J5980" t="n">
        <v>19.2</v>
      </c>
      <c r="K5980" t="n">
        <v>13371583000</v>
      </c>
      <c r="L5980" t="n">
        <v>13371583000</v>
      </c>
      <c r="M5980" t="n">
        <v>12969855000</v>
      </c>
      <c r="N5980" t="n">
        <v>-11659319000</v>
      </c>
      <c r="O5980">
        <f>D5979</f>
      </c>
      <c r="P5980">
        <f>(E5980-F5980+G5980)/O5980*100</f>
      </c>
      <c r="Q5980">
        <f>H5979</f>
      </c>
      <c r="R5980">
        <f>I5979</f>
      </c>
      <c r="S5980">
        <f>H5980-H5979</f>
      </c>
      <c r="T5980">
        <f>I5980-I5979</f>
      </c>
    </row>
    <row r="5981">
      <c r="A5981" t="n">
        <v>2021</v>
      </c>
      <c r="B5981" t="inlineStr">
        <is>
          <t>00155212</t>
        </is>
      </c>
      <c r="C5981" t="inlineStr">
        <is>
          <t>포스코DX</t>
        </is>
      </c>
      <c r="D5981" t="n">
        <v>142989506000</v>
      </c>
      <c r="E5981" t="n">
        <v>14052558000</v>
      </c>
      <c r="F5981" t="n">
        <v>20395831000</v>
      </c>
      <c r="G5981" t="n">
        <v>3462653000</v>
      </c>
      <c r="H5981" t="n">
        <v>2.85</v>
      </c>
      <c r="I5981" t="n">
        <v>4.05</v>
      </c>
      <c r="J5981" t="n">
        <v>7.89</v>
      </c>
      <c r="K5981" t="n">
        <v>-10108667000</v>
      </c>
      <c r="L5981" t="n">
        <v>11430087000</v>
      </c>
      <c r="M5981" t="n">
        <v>11175784000</v>
      </c>
      <c r="N5981" t="n">
        <v>-10089073000</v>
      </c>
      <c r="O5981">
        <f>D5980</f>
      </c>
      <c r="P5981">
        <f>(E5981-F5981+G5981)/O5981*100</f>
      </c>
      <c r="Q5981">
        <f>H5980</f>
      </c>
      <c r="R5981">
        <f>I5980</f>
      </c>
      <c r="S5981">
        <f>H5981-H5980</f>
      </c>
      <c r="T5981">
        <f>I5981-I5980</f>
      </c>
      <c r="U5981">
        <f>(L5981-K5981)/(2*D5981*0.01)</f>
      </c>
      <c r="V5981">
        <f>(L5981+K5981)/(D5981*0.0001)</f>
      </c>
    </row>
    <row r="5982">
      <c r="A5982" t="n">
        <v>2022</v>
      </c>
      <c r="B5982" t="inlineStr">
        <is>
          <t>00155212</t>
        </is>
      </c>
      <c r="C5982" t="inlineStr">
        <is>
          <t>포스코DX</t>
        </is>
      </c>
      <c r="D5982" t="n">
        <v>137386360000</v>
      </c>
      <c r="E5982" t="n">
        <v>12981870000</v>
      </c>
      <c r="F5982" t="n">
        <v>12098460000</v>
      </c>
      <c r="G5982" t="n">
        <v>3880129000</v>
      </c>
      <c r="H5982" t="n">
        <v>5.3</v>
      </c>
      <c r="I5982" t="n">
        <v>4.26</v>
      </c>
      <c r="J5982" t="n">
        <v>6.92</v>
      </c>
      <c r="K5982" t="n">
        <v>8311351000</v>
      </c>
      <c r="L5982" t="n">
        <v>9288844000</v>
      </c>
      <c r="M5982" t="n">
        <v>9278153000</v>
      </c>
      <c r="N5982" t="n">
        <v>-8453766000</v>
      </c>
      <c r="O5982">
        <f>D5981</f>
      </c>
      <c r="P5982">
        <f>(E5982-F5982+G5982)/O5982*100</f>
      </c>
      <c r="Q5982">
        <f>H5981</f>
      </c>
      <c r="R5982">
        <f>I5981</f>
      </c>
      <c r="S5982">
        <f>H5982-H5981</f>
      </c>
      <c r="T5982">
        <f>I5982-I5981</f>
      </c>
      <c r="U5982">
        <f>(L5982-K5982)/(2*D5982*0.01)</f>
      </c>
    </row>
    <row r="5983">
      <c r="A5983" t="n">
        <v>2023</v>
      </c>
      <c r="B5983" t="inlineStr">
        <is>
          <t>00155212</t>
        </is>
      </c>
      <c r="C5983" t="inlineStr">
        <is>
          <t>포스코DX</t>
        </is>
      </c>
      <c r="D5983" t="n">
        <v>153084428000</v>
      </c>
      <c r="E5983" t="n">
        <v>12473804000</v>
      </c>
      <c r="F5983" t="n">
        <v>47249744000</v>
      </c>
      <c r="G5983" t="n">
        <v>6823605000</v>
      </c>
      <c r="H5983" t="n">
        <v>5.705</v>
      </c>
      <c r="I5983" t="n">
        <v>5.595</v>
      </c>
      <c r="J5983" t="n">
        <v>7.03</v>
      </c>
      <c r="K5983" t="n">
        <v>-9466638000</v>
      </c>
      <c r="L5983" t="n">
        <v>10606507000</v>
      </c>
      <c r="M5983" t="n">
        <v>10388307000</v>
      </c>
      <c r="N5983" t="n">
        <v>-9459451000</v>
      </c>
      <c r="O5983">
        <f>D5982</f>
      </c>
      <c r="P5983">
        <f>(E5983-F5983+G5983)/O5983*100</f>
      </c>
      <c r="Q5983">
        <f>H5982</f>
      </c>
      <c r="R5983">
        <f>I5982</f>
      </c>
      <c r="S5983">
        <f>H5983-H5982</f>
      </c>
      <c r="T5983">
        <f>I5983-I5982</f>
      </c>
      <c r="U5983">
        <f>(L5983-K5983)/(2*D5983*0.01)</f>
      </c>
      <c r="V5983">
        <f>(L5983+K5983)/(D5983*0.0001)</f>
      </c>
    </row>
    <row r="5984">
      <c r="A5984" t="n">
        <v>2024</v>
      </c>
      <c r="B5984" t="inlineStr">
        <is>
          <t>00155212</t>
        </is>
      </c>
      <c r="C5984" t="inlineStr">
        <is>
          <t>포스코DX</t>
        </is>
      </c>
      <c r="D5984" t="n">
        <v>125471251000</v>
      </c>
      <c r="E5984" t="n">
        <v>11394849000</v>
      </c>
      <c r="F5984" t="n">
        <v>5361117000</v>
      </c>
      <c r="G5984" t="n">
        <v>5565131000</v>
      </c>
      <c r="H5984" t="n">
        <v>5.575</v>
      </c>
      <c r="I5984" t="n">
        <v>5.695</v>
      </c>
      <c r="J5984" t="n">
        <v>8.199999999999999</v>
      </c>
      <c r="K5984" t="n">
        <v>-9034271000</v>
      </c>
      <c r="L5984" t="n">
        <v>10239251000</v>
      </c>
      <c r="M5984" t="n">
        <v>9968380000</v>
      </c>
      <c r="N5984" t="n">
        <v>-8980530000</v>
      </c>
      <c r="O5984">
        <f>D5983</f>
      </c>
      <c r="P5984">
        <f>(E5984-F5984+G5984)/O5984*100</f>
      </c>
      <c r="Q5984">
        <f>H5983</f>
      </c>
      <c r="R5984">
        <f>I5983</f>
      </c>
      <c r="S5984">
        <f>H5984-H5983</f>
      </c>
      <c r="T5984">
        <f>I5984-I5983</f>
      </c>
      <c r="U5984">
        <f>(L5984-K5984)/(2*D5984*0.01)</f>
      </c>
      <c r="V5984">
        <f>(L5984+K5984)/(D5984*0.0001)</f>
      </c>
    </row>
    <row r="5985">
      <c r="A5985" t="n">
        <v>2025</v>
      </c>
      <c r="B5985" t="inlineStr">
        <is>
          <t>00155212</t>
        </is>
      </c>
      <c r="C5985" t="inlineStr">
        <is>
          <t>포스코DX</t>
        </is>
      </c>
      <c r="D5985" t="n">
        <v>116175366000</v>
      </c>
      <c r="E5985" t="n">
        <v>12080170000</v>
      </c>
      <c r="F5985" t="n">
        <v>7598756000</v>
      </c>
      <c r="G5985" t="n">
        <v>4201956000</v>
      </c>
      <c r="H5985" t="n">
        <v>5.515</v>
      </c>
      <c r="I5985" t="n">
        <v>5.755</v>
      </c>
      <c r="J5985" t="n">
        <v>7.84</v>
      </c>
      <c r="K5985" t="n">
        <v>-8066390000</v>
      </c>
      <c r="L5985" t="n">
        <v>9128251000</v>
      </c>
      <c r="M5985" t="n">
        <v>8924246000</v>
      </c>
      <c r="N5985" t="n">
        <v>-8048128000</v>
      </c>
      <c r="O5985">
        <f>D5984</f>
      </c>
      <c r="P5985">
        <f>(E5985-F5985+G5985)/O5985*100</f>
      </c>
      <c r="Q5985">
        <f>H5984</f>
      </c>
      <c r="R5985">
        <f>I5984</f>
      </c>
      <c r="S5985">
        <f>H5985-H5984</f>
      </c>
      <c r="T5985">
        <f>I5985-I5984</f>
      </c>
      <c r="U5985">
        <f>(L5985-K5985)/(2*D5985*0.01)</f>
      </c>
      <c r="V5985">
        <f>(L5985+K5985)/(D5985*0.0001)</f>
      </c>
    </row>
    <row r="5986">
      <c r="A5986" t="n">
        <v>2014</v>
      </c>
      <c r="B5986" t="inlineStr">
        <is>
          <t>00155258</t>
        </is>
      </c>
      <c r="C5986" t="inlineStr">
        <is>
          <t>포스코스틸리온</t>
        </is>
      </c>
      <c r="D5986" t="n">
        <v>21133875000</v>
      </c>
      <c r="E5986" t="n">
        <v>2281061000</v>
      </c>
      <c r="F5986" t="n">
        <v>688982000</v>
      </c>
      <c r="G5986" t="n">
        <v>633156000</v>
      </c>
      <c r="H5986" t="n">
        <v>2.97</v>
      </c>
      <c r="I5986" t="n">
        <v>2</v>
      </c>
      <c r="J5986" t="n">
        <v>16.7</v>
      </c>
      <c r="K5986" t="n">
        <v>-2075789000</v>
      </c>
      <c r="L5986" t="n">
        <v>2439245000</v>
      </c>
      <c r="M5986" t="n">
        <v>2358318000</v>
      </c>
      <c r="N5986" t="n">
        <v>-2054079000</v>
      </c>
      <c r="U5986">
        <f>(L5986-K5986)/(2*D5986*0.01)</f>
      </c>
      <c r="V5986">
        <f>(L5986+K5986)/(D5986*0.0001)</f>
      </c>
    </row>
    <row r="5987">
      <c r="A5987" t="n">
        <v>2015</v>
      </c>
      <c r="B5987" t="inlineStr">
        <is>
          <t>00155258</t>
        </is>
      </c>
      <c r="C5987" t="inlineStr">
        <is>
          <t>포스코스틸리온</t>
        </is>
      </c>
      <c r="D5987" t="n">
        <v>23199710000</v>
      </c>
      <c r="E5987" t="n">
        <v>2762209000</v>
      </c>
      <c r="F5987" t="n">
        <v>2007242000</v>
      </c>
      <c r="G5987" t="n">
        <v>573968000</v>
      </c>
      <c r="H5987" t="n">
        <v>2.5</v>
      </c>
      <c r="I5987" t="n">
        <v>1.67</v>
      </c>
      <c r="J5987" t="n">
        <v>16.1</v>
      </c>
      <c r="K5987" t="n">
        <v>-2562248000</v>
      </c>
      <c r="L5987" t="n">
        <v>3027443000</v>
      </c>
      <c r="M5987" t="n">
        <v>2898098000</v>
      </c>
      <c r="N5987" t="n">
        <v>-2513037000</v>
      </c>
      <c r="O5987">
        <f>D5986</f>
      </c>
      <c r="P5987">
        <f>(E5987-F5987+G5987)/O5987*100</f>
      </c>
      <c r="Q5987">
        <f>H5986</f>
      </c>
      <c r="R5987">
        <f>I5986</f>
      </c>
      <c r="S5987">
        <f>H5987-H5986</f>
      </c>
      <c r="T5987">
        <f>I5987-I5986</f>
      </c>
      <c r="U5987">
        <f>(L5987-K5987)/(2*D5987*0.01)</f>
      </c>
      <c r="V5987">
        <f>(L5987+K5987)/(D5987*0.0001)</f>
      </c>
    </row>
    <row r="5988">
      <c r="A5988" t="n">
        <v>2016</v>
      </c>
      <c r="B5988" t="inlineStr">
        <is>
          <t>00155258</t>
        </is>
      </c>
      <c r="C5988" t="inlineStr">
        <is>
          <t>포스코스틸리온</t>
        </is>
      </c>
      <c r="D5988" t="n">
        <v>20831673000</v>
      </c>
      <c r="E5988" t="n">
        <v>2704703000</v>
      </c>
      <c r="F5988" t="n">
        <v>2598349000</v>
      </c>
      <c r="G5988" t="n">
        <v>547052000</v>
      </c>
      <c r="H5988" t="n">
        <v>2.76</v>
      </c>
      <c r="J5988" t="n">
        <v>15.4</v>
      </c>
      <c r="K5988" t="n">
        <v>-2316219000</v>
      </c>
      <c r="L5988" t="n">
        <v>2720466000</v>
      </c>
      <c r="M5988" t="n">
        <v>2647049000</v>
      </c>
      <c r="N5988" t="n">
        <v>-2302413000</v>
      </c>
      <c r="O5988">
        <f>D5987</f>
      </c>
      <c r="P5988">
        <f>(E5988-F5988+G5988)/O5988*100</f>
      </c>
      <c r="Q5988">
        <f>H5987</f>
      </c>
      <c r="S5988">
        <f>H5988-H5987</f>
      </c>
      <c r="U5988">
        <f>(L5988-K5988)/(2*D5988*0.01)</f>
      </c>
      <c r="V5988">
        <f>(L5988+K5988)/(D5988*0.0001)</f>
      </c>
    </row>
    <row r="5989">
      <c r="A5989" t="n">
        <v>2017</v>
      </c>
      <c r="B5989" t="inlineStr">
        <is>
          <t>00155258</t>
        </is>
      </c>
      <c r="C5989" t="inlineStr">
        <is>
          <t>포스코스틸리온</t>
        </is>
      </c>
      <c r="D5989" t="n">
        <v>21989219000</v>
      </c>
      <c r="E5989" t="n">
        <v>2423497000</v>
      </c>
      <c r="F5989" t="n">
        <v>1446542000</v>
      </c>
      <c r="G5989" t="n">
        <v>533076000</v>
      </c>
      <c r="H5989" t="n">
        <v>3.09</v>
      </c>
      <c r="J5989" t="n">
        <v>15.2</v>
      </c>
      <c r="K5989" t="n">
        <v>-2477217000</v>
      </c>
      <c r="L5989" t="n">
        <v>2907466000</v>
      </c>
      <c r="M5989" t="n">
        <v>2647049000</v>
      </c>
      <c r="N5989" t="n">
        <v>-2302413000</v>
      </c>
      <c r="O5989">
        <f>D5988</f>
      </c>
      <c r="P5989">
        <f>(E5989-F5989+G5989)/O5989*100</f>
      </c>
      <c r="Q5989">
        <f>H5988</f>
      </c>
      <c r="S5989">
        <f>H5989-H5988</f>
      </c>
      <c r="U5989">
        <f>(L5989-K5989)/(2*D5989*0.01)</f>
      </c>
      <c r="V5989">
        <f>(L5989+K5989)/(D5989*0.0001)</f>
      </c>
    </row>
    <row r="5990">
      <c r="A5990" t="n">
        <v>2018</v>
      </c>
      <c r="B5990" t="inlineStr">
        <is>
          <t>00155258</t>
        </is>
      </c>
      <c r="C5990" t="inlineStr">
        <is>
          <t>포스코스틸리온</t>
        </is>
      </c>
      <c r="D5990" t="n">
        <v>27660445000</v>
      </c>
      <c r="E5990" t="n">
        <v>2228009000</v>
      </c>
      <c r="F5990" t="n">
        <v>2410053000</v>
      </c>
      <c r="G5990" t="n">
        <v>634628000</v>
      </c>
      <c r="O5990">
        <f>D5989</f>
      </c>
      <c r="P5990">
        <f>(E5990-F5990+G5990)/O5990*100</f>
      </c>
    </row>
    <row r="5991">
      <c r="A5991" t="n">
        <v>2019</v>
      </c>
      <c r="B5991" t="inlineStr">
        <is>
          <t>00155258</t>
        </is>
      </c>
      <c r="C5991" t="inlineStr">
        <is>
          <t>포스코스틸리온</t>
        </is>
      </c>
      <c r="D5991" t="n">
        <v>32137937000</v>
      </c>
      <c r="E5991" t="n">
        <v>2713928000</v>
      </c>
      <c r="F5991" t="n">
        <v>1096970000</v>
      </c>
      <c r="G5991" t="n">
        <v>679715000</v>
      </c>
      <c r="O5991">
        <f>D5990</f>
      </c>
      <c r="P5991">
        <f>(E5991-F5991+G5991)/O5991*100</f>
      </c>
    </row>
    <row r="5992">
      <c r="A5992" t="n">
        <v>2020</v>
      </c>
      <c r="B5992" t="inlineStr">
        <is>
          <t>00155258</t>
        </is>
      </c>
      <c r="C5992" t="inlineStr">
        <is>
          <t>포스코스틸리온</t>
        </is>
      </c>
      <c r="D5992" t="n">
        <v>29145812000</v>
      </c>
      <c r="E5992" t="n">
        <v>3230541000</v>
      </c>
      <c r="F5992" t="n">
        <v>3783861000</v>
      </c>
      <c r="G5992" t="n">
        <v>743395000</v>
      </c>
      <c r="O5992">
        <f>D5991</f>
      </c>
      <c r="P5992">
        <f>(E5992-F5992+G5992)/O5992*100</f>
      </c>
    </row>
    <row r="5993">
      <c r="A5993" t="n">
        <v>2021</v>
      </c>
      <c r="B5993" t="inlineStr">
        <is>
          <t>00155258</t>
        </is>
      </c>
      <c r="C5993" t="inlineStr">
        <is>
          <t>포스코스틸리온</t>
        </is>
      </c>
      <c r="D5993" t="n">
        <v>32336846000</v>
      </c>
      <c r="E5993" t="n">
        <v>2720116000</v>
      </c>
      <c r="F5993" t="n">
        <v>2631867000</v>
      </c>
      <c r="G5993" t="n">
        <v>755344000</v>
      </c>
      <c r="O5993">
        <f>D5992</f>
      </c>
      <c r="P5993">
        <f>(E5993-F5993+G5993)/O5993*100</f>
      </c>
    </row>
    <row r="5994">
      <c r="A5994" t="n">
        <v>2024</v>
      </c>
      <c r="B5994" t="inlineStr">
        <is>
          <t>00155258</t>
        </is>
      </c>
      <c r="C5994" t="inlineStr">
        <is>
          <t>포스코스틸리온</t>
        </is>
      </c>
      <c r="D5994" t="n">
        <v>35156456000</v>
      </c>
      <c r="E5994" t="n">
        <v>2926658000</v>
      </c>
      <c r="F5994" t="n">
        <v>3668007000</v>
      </c>
      <c r="G5994" t="n">
        <v>1484373000</v>
      </c>
      <c r="H5994" t="n">
        <v>4.36</v>
      </c>
      <c r="I5994" t="n">
        <v>2.29</v>
      </c>
      <c r="J5994" t="n">
        <v>7.33</v>
      </c>
      <c r="K5994" t="n">
        <v>-2384348000</v>
      </c>
      <c r="L5994" t="n">
        <v>2464510000</v>
      </c>
      <c r="M5994" t="n">
        <v>2700275000</v>
      </c>
      <c r="N5994" t="n">
        <v>-2190899000</v>
      </c>
      <c r="U5994">
        <f>(L5994-K5994)/(2*D5994*0.01)</f>
      </c>
      <c r="V5994">
        <f>(L5994+K5994)/(D5994*0.0001)</f>
      </c>
    </row>
    <row r="5995">
      <c r="A5995" t="n">
        <v>2014</v>
      </c>
      <c r="B5995" t="inlineStr">
        <is>
          <t>00155276</t>
        </is>
      </c>
      <c r="C5995" t="inlineStr">
        <is>
          <t>포스코퓨처엠</t>
        </is>
      </c>
      <c r="D5995" t="n">
        <v>42108813000</v>
      </c>
      <c r="E5995" t="n">
        <v>6622561000</v>
      </c>
      <c r="F5995" t="n">
        <v>5854517000</v>
      </c>
      <c r="G5995" t="n">
        <v>1690232000</v>
      </c>
      <c r="H5995" t="n">
        <v>3.91</v>
      </c>
      <c r="I5995" t="n">
        <v>4.48</v>
      </c>
      <c r="K5995" t="n">
        <v>-4337307739</v>
      </c>
      <c r="L5995" t="n">
        <v>5185882393</v>
      </c>
      <c r="M5995" t="n">
        <v>5223093612</v>
      </c>
      <c r="N5995" t="n">
        <v>-4421425365</v>
      </c>
      <c r="U5995">
        <f>(L5995-K5995)/(2*D5995*0.01)</f>
      </c>
      <c r="V5995">
        <f>(L5995+K5995)/(D5995*0.0001)</f>
      </c>
    </row>
    <row r="5996">
      <c r="A5996" t="n">
        <v>2015</v>
      </c>
      <c r="B5996" t="inlineStr">
        <is>
          <t>00155276</t>
        </is>
      </c>
      <c r="C5996" t="inlineStr">
        <is>
          <t>포스코퓨처엠</t>
        </is>
      </c>
      <c r="D5996" t="n">
        <v>44702876000</v>
      </c>
      <c r="E5996" t="n">
        <v>7300812000</v>
      </c>
      <c r="F5996" t="n">
        <v>4547942000</v>
      </c>
      <c r="G5996" t="n">
        <v>1561552000</v>
      </c>
      <c r="H5996" t="n">
        <v>3.13</v>
      </c>
      <c r="I5996" t="n">
        <v>3.35</v>
      </c>
      <c r="J5996" t="n">
        <v>10.952</v>
      </c>
      <c r="K5996" t="n">
        <v>-3355000000</v>
      </c>
      <c r="L5996" t="n">
        <v>3893000000</v>
      </c>
      <c r="M5996" t="n">
        <v>3938000000</v>
      </c>
      <c r="N5996" t="n">
        <v>-3398000000</v>
      </c>
      <c r="O5996">
        <f>D5995</f>
      </c>
      <c r="P5996">
        <f>(E5996-F5996+G5996)/O5996*100</f>
      </c>
      <c r="Q5996">
        <f>H5995</f>
      </c>
      <c r="R5996">
        <f>I5995</f>
      </c>
      <c r="S5996">
        <f>H5996-H5995</f>
      </c>
      <c r="T5996">
        <f>I5996-I5995</f>
      </c>
      <c r="U5996">
        <f>(L5996-K5996)/(2*D5996*0.01)</f>
      </c>
      <c r="V5996">
        <f>(L5996+K5996)/(D5996*0.0001)</f>
      </c>
    </row>
    <row r="5997">
      <c r="A5997" t="n">
        <v>2016</v>
      </c>
      <c r="B5997" t="inlineStr">
        <is>
          <t>00155276</t>
        </is>
      </c>
      <c r="C5997" t="inlineStr">
        <is>
          <t>포스코퓨처엠</t>
        </is>
      </c>
      <c r="D5997" t="n">
        <v>46782780000</v>
      </c>
      <c r="E5997" t="n">
        <v>6715036000</v>
      </c>
      <c r="F5997" t="n">
        <v>6846455000</v>
      </c>
      <c r="G5997" t="n">
        <v>1459858000</v>
      </c>
      <c r="H5997" t="n">
        <v>3.18</v>
      </c>
      <c r="I5997" t="n">
        <v>3.34</v>
      </c>
      <c r="J5997" t="n">
        <v>10.849</v>
      </c>
      <c r="K5997" t="n">
        <v>-3559628000</v>
      </c>
      <c r="L5997" t="n">
        <v>4121440000</v>
      </c>
      <c r="M5997" t="n">
        <v>4166860000</v>
      </c>
      <c r="N5997" t="n">
        <v>-3600780000</v>
      </c>
      <c r="O5997">
        <f>D5996</f>
      </c>
      <c r="P5997">
        <f>(E5997-F5997+G5997)/O5997*100</f>
      </c>
      <c r="Q5997">
        <f>H5996</f>
      </c>
      <c r="R5997">
        <f>I5996</f>
      </c>
      <c r="S5997">
        <f>H5997-H5996</f>
      </c>
      <c r="T5997">
        <f>I5997-I5996</f>
      </c>
      <c r="U5997">
        <f>(L5997-K5997)/(2*D5997*0.01)</f>
      </c>
      <c r="V5997">
        <f>(L5997+K5997)/(D5997*0.0001)</f>
      </c>
    </row>
    <row r="5998">
      <c r="A5998" t="n">
        <v>2017</v>
      </c>
      <c r="B5998" t="inlineStr">
        <is>
          <t>00155276</t>
        </is>
      </c>
      <c r="C5998" t="inlineStr">
        <is>
          <t>포스코퓨처엠</t>
        </is>
      </c>
      <c r="D5998" t="n">
        <v>49463445000</v>
      </c>
      <c r="E5998" t="n">
        <v>6117067000</v>
      </c>
      <c r="F5998" t="n">
        <v>5789784000</v>
      </c>
      <c r="G5998" t="n">
        <v>1571570000</v>
      </c>
      <c r="H5998" t="n">
        <v>3.7</v>
      </c>
      <c r="I5998" t="n">
        <v>3.35</v>
      </c>
      <c r="J5998" t="n">
        <v>8.640000000000001</v>
      </c>
      <c r="K5998" t="n">
        <v>-3681146000</v>
      </c>
      <c r="L5998" t="n">
        <v>4296823000</v>
      </c>
      <c r="M5998" t="n">
        <v>4356801000</v>
      </c>
      <c r="N5998" t="n">
        <v>-3793093000</v>
      </c>
      <c r="O5998">
        <f>D5997</f>
      </c>
      <c r="P5998">
        <f>(E5998-F5998+G5998)/O5998*100</f>
      </c>
      <c r="Q5998">
        <f>H5997</f>
      </c>
      <c r="R5998">
        <f>I5997</f>
      </c>
      <c r="S5998">
        <f>H5998-H5997</f>
      </c>
      <c r="T5998">
        <f>I5998-I5997</f>
      </c>
      <c r="U5998">
        <f>(L5998-K5998)/(2*D5998*0.01)</f>
      </c>
      <c r="V5998">
        <f>(L5998+K5998)/(D5998*0.0001)</f>
      </c>
    </row>
    <row r="5999">
      <c r="A5999" t="n">
        <v>2018</v>
      </c>
      <c r="B5999" t="inlineStr">
        <is>
          <t>00155276</t>
        </is>
      </c>
      <c r="C5999" t="inlineStr">
        <is>
          <t>포스코퓨처엠</t>
        </is>
      </c>
      <c r="D5999" t="n">
        <v>63307153000</v>
      </c>
      <c r="E5999" t="n">
        <v>6075840000</v>
      </c>
      <c r="F5999" t="n">
        <v>5008034000</v>
      </c>
      <c r="G5999" t="n">
        <v>2554663000</v>
      </c>
      <c r="H5999" t="n">
        <v>3.31</v>
      </c>
      <c r="I5999" t="n">
        <v>4.52</v>
      </c>
      <c r="J5999" t="n">
        <v>10.24</v>
      </c>
      <c r="K5999" t="n">
        <v>-5657846000</v>
      </c>
      <c r="L5999" t="n">
        <v>6687332000</v>
      </c>
      <c r="M5999" t="n">
        <v>6715381000</v>
      </c>
      <c r="N5999" t="n">
        <v>-5780887000</v>
      </c>
      <c r="O5999">
        <f>D5998</f>
      </c>
      <c r="P5999">
        <f>(E5999-F5999+G5999)/O5999*100</f>
      </c>
      <c r="Q5999">
        <f>H5998</f>
      </c>
      <c r="R5999">
        <f>I5998</f>
      </c>
      <c r="S5999">
        <f>H5999-H5998</f>
      </c>
      <c r="T5999">
        <f>I5999-I5998</f>
      </c>
      <c r="U5999">
        <f>(L5999-K5999)/(2*D5999*0.01)</f>
      </c>
      <c r="V5999">
        <f>(L5999+K5999)/(D5999*0.0001)</f>
      </c>
    </row>
    <row r="6000">
      <c r="A6000" t="n">
        <v>2019</v>
      </c>
      <c r="B6000" t="inlineStr">
        <is>
          <t>00155276</t>
        </is>
      </c>
      <c r="C6000" t="inlineStr">
        <is>
          <t>포스코퓨처엠</t>
        </is>
      </c>
      <c r="D6000" t="n">
        <v>76867746000</v>
      </c>
      <c r="E6000" t="n">
        <v>9319024000</v>
      </c>
      <c r="F6000" t="n">
        <v>5813780000</v>
      </c>
      <c r="G6000" t="n">
        <v>2597269000</v>
      </c>
      <c r="H6000" t="n">
        <v>3.01</v>
      </c>
      <c r="I6000" t="n">
        <v>4.67</v>
      </c>
      <c r="J6000" t="n">
        <v>10.7</v>
      </c>
      <c r="K6000" t="n">
        <v>-7247100000</v>
      </c>
      <c r="L6000" t="n">
        <v>8605908000</v>
      </c>
      <c r="M6000" t="n">
        <v>8613733000</v>
      </c>
      <c r="N6000" t="n">
        <v>-7383906000</v>
      </c>
      <c r="O6000">
        <f>D5999</f>
      </c>
      <c r="P6000">
        <f>(E6000-F6000+G6000)/O6000*100</f>
      </c>
      <c r="Q6000">
        <f>H5999</f>
      </c>
      <c r="R6000">
        <f>I5999</f>
      </c>
      <c r="S6000">
        <f>H6000-H5999</f>
      </c>
      <c r="T6000">
        <f>I6000-I5999</f>
      </c>
      <c r="U6000">
        <f>(L6000-K6000)/(2*D6000*0.01)</f>
      </c>
      <c r="V6000">
        <f>(L6000+K6000)/(D6000*0.0001)</f>
      </c>
    </row>
    <row r="6001">
      <c r="A6001" t="n">
        <v>2020</v>
      </c>
      <c r="B6001" t="inlineStr">
        <is>
          <t>00155276</t>
        </is>
      </c>
      <c r="C6001" t="inlineStr">
        <is>
          <t>포스코퓨처엠</t>
        </is>
      </c>
      <c r="D6001" t="n">
        <v>80781469000</v>
      </c>
      <c r="E6001" t="n">
        <v>11246791000</v>
      </c>
      <c r="F6001" t="n">
        <v>8681975000</v>
      </c>
      <c r="G6001" t="n">
        <v>2286878000</v>
      </c>
      <c r="H6001" t="n">
        <v>3.12</v>
      </c>
      <c r="I6001" t="n">
        <v>4.65</v>
      </c>
      <c r="J6001" t="n">
        <v>11.35</v>
      </c>
      <c r="K6001" t="n">
        <v>-7949029000</v>
      </c>
      <c r="L6001" t="n">
        <v>9438337000</v>
      </c>
      <c r="M6001" t="n">
        <v>9457988000</v>
      </c>
      <c r="N6001" t="n">
        <v>-8107050000</v>
      </c>
      <c r="O6001">
        <f>D6000</f>
      </c>
      <c r="P6001">
        <f>(E6001-F6001+G6001)/O6001*100</f>
      </c>
      <c r="Q6001">
        <f>H6000</f>
      </c>
      <c r="R6001">
        <f>I6000</f>
      </c>
      <c r="S6001">
        <f>H6001-H6000</f>
      </c>
      <c r="T6001">
        <f>I6001-I6000</f>
      </c>
      <c r="U6001">
        <f>(L6001-K6001)/(2*D6001*0.01)</f>
      </c>
      <c r="V6001">
        <f>(L6001+K6001)/(D6001*0.0001)</f>
      </c>
    </row>
    <row r="6002">
      <c r="A6002" t="n">
        <v>2021</v>
      </c>
      <c r="B6002" t="inlineStr">
        <is>
          <t>00155276</t>
        </is>
      </c>
      <c r="C6002" t="inlineStr">
        <is>
          <t>포스코퓨처엠</t>
        </is>
      </c>
      <c r="D6002" t="n">
        <v>82049893000</v>
      </c>
      <c r="E6002" t="n">
        <v>12053546000</v>
      </c>
      <c r="F6002" t="n">
        <v>8716984000</v>
      </c>
      <c r="G6002" t="n">
        <v>2511927000</v>
      </c>
      <c r="H6002" t="n">
        <v>3.145</v>
      </c>
      <c r="I6002" t="n">
        <v>3.845</v>
      </c>
      <c r="J6002" t="n">
        <v>12.13</v>
      </c>
      <c r="O6002">
        <f>D6001</f>
      </c>
      <c r="P6002">
        <f>(E6002-F6002+G6002)/O6002*100</f>
      </c>
      <c r="Q6002">
        <f>H6001</f>
      </c>
      <c r="R6002">
        <f>I6001</f>
      </c>
      <c r="S6002">
        <f>H6002-H6001</f>
      </c>
      <c r="T6002">
        <f>I6002-I6001</f>
      </c>
    </row>
    <row r="6003">
      <c r="A6003" t="n">
        <v>2022</v>
      </c>
      <c r="B6003" t="inlineStr">
        <is>
          <t>00155276</t>
        </is>
      </c>
      <c r="C6003" t="inlineStr">
        <is>
          <t>포스코퓨처엠</t>
        </is>
      </c>
      <c r="D6003" t="n">
        <v>76452325000</v>
      </c>
      <c r="E6003" t="n">
        <v>12064325000</v>
      </c>
      <c r="F6003" t="n">
        <v>4934788000</v>
      </c>
      <c r="G6003" t="n">
        <v>3215442000</v>
      </c>
      <c r="H6003" t="n">
        <v>6.44</v>
      </c>
      <c r="I6003" t="n">
        <v>5.805</v>
      </c>
      <c r="J6003" t="n">
        <v>10.28</v>
      </c>
      <c r="K6003" t="n">
        <v>-7469683000</v>
      </c>
      <c r="L6003" t="n">
        <v>9449464000</v>
      </c>
      <c r="M6003" t="n">
        <v>6678450000</v>
      </c>
      <c r="N6003" t="n">
        <v>-9228368000</v>
      </c>
      <c r="O6003">
        <f>D6002</f>
      </c>
      <c r="P6003">
        <f>(E6003-F6003+G6003)/O6003*100</f>
      </c>
      <c r="Q6003">
        <f>H6002</f>
      </c>
      <c r="R6003">
        <f>I6002</f>
      </c>
      <c r="S6003">
        <f>H6003-H6002</f>
      </c>
      <c r="T6003">
        <f>I6003-I6002</f>
      </c>
      <c r="U6003">
        <f>(L6003-K6003)/(2*D6003*0.01)</f>
      </c>
      <c r="V6003">
        <f>(L6003+K6003)/(D6003*0.0001)</f>
      </c>
    </row>
    <row r="6004">
      <c r="A6004" t="n">
        <v>2023</v>
      </c>
      <c r="B6004" t="inlineStr">
        <is>
          <t>00155276</t>
        </is>
      </c>
      <c r="C6004" t="inlineStr">
        <is>
          <t>포스코퓨처엠</t>
        </is>
      </c>
      <c r="D6004" t="n">
        <v>101652133000</v>
      </c>
      <c r="E6004" t="n">
        <v>13019398000</v>
      </c>
      <c r="F6004" t="n">
        <v>5072691000</v>
      </c>
      <c r="G6004" t="n">
        <v>4249827000</v>
      </c>
      <c r="H6004" t="n">
        <v>4.825</v>
      </c>
      <c r="I6004" t="n">
        <v>4.45</v>
      </c>
      <c r="J6004" t="n">
        <v>10.74</v>
      </c>
      <c r="K6004" t="n">
        <v>-8999857000</v>
      </c>
      <c r="L6004" t="n">
        <v>10580159000</v>
      </c>
      <c r="M6004" t="n">
        <v>10815070000</v>
      </c>
      <c r="N6004" t="n">
        <v>-9335422000</v>
      </c>
      <c r="O6004">
        <f>D6003</f>
      </c>
      <c r="P6004">
        <f>(E6004-F6004+G6004)/O6004*100</f>
      </c>
      <c r="Q6004">
        <f>H6003</f>
      </c>
      <c r="R6004">
        <f>I6003</f>
      </c>
      <c r="S6004">
        <f>H6004-H6003</f>
      </c>
      <c r="T6004">
        <f>I6004-I6003</f>
      </c>
      <c r="U6004">
        <f>(L6004-K6004)/(2*D6004*0.01)</f>
      </c>
      <c r="V6004">
        <f>(L6004+K6004)/(D6004*0.0001)</f>
      </c>
    </row>
    <row r="6005">
      <c r="A6005" t="n">
        <v>2024</v>
      </c>
      <c r="B6005" t="inlineStr">
        <is>
          <t>00155276</t>
        </is>
      </c>
      <c r="C6005" t="inlineStr">
        <is>
          <t>포스코퓨처엠</t>
        </is>
      </c>
      <c r="D6005" t="n">
        <v>116543666000</v>
      </c>
      <c r="E6005" t="n">
        <v>16426385000</v>
      </c>
      <c r="F6005" t="n">
        <v>10452110000</v>
      </c>
      <c r="G6005" t="n">
        <v>4939253000</v>
      </c>
      <c r="H6005" t="n">
        <v>4.7</v>
      </c>
      <c r="I6005" t="n">
        <v>4.56</v>
      </c>
      <c r="J6005" t="n">
        <v>11</v>
      </c>
      <c r="K6005" t="n">
        <v>-10897454000</v>
      </c>
      <c r="L6005" t="n">
        <v>12825173000</v>
      </c>
      <c r="M6005" t="n">
        <v>13033373000</v>
      </c>
      <c r="N6005" t="n">
        <v>-11247620000</v>
      </c>
      <c r="O6005">
        <f>D6004</f>
      </c>
      <c r="P6005">
        <f>(E6005-F6005+G6005)/O6005*100</f>
      </c>
      <c r="Q6005">
        <f>H6004</f>
      </c>
      <c r="R6005">
        <f>I6004</f>
      </c>
      <c r="S6005">
        <f>H6005-H6004</f>
      </c>
      <c r="T6005">
        <f>I6005-I6004</f>
      </c>
      <c r="U6005">
        <f>(L6005-K6005)/(2*D6005*0.01)</f>
      </c>
      <c r="V6005">
        <f>(L6005+K6005)/(D6005*0.0001)</f>
      </c>
    </row>
    <row r="6006">
      <c r="A6006" t="n">
        <v>2025</v>
      </c>
      <c r="B6006" t="inlineStr">
        <is>
          <t>00155276</t>
        </is>
      </c>
      <c r="C6006" t="inlineStr">
        <is>
          <t>포스코퓨처엠</t>
        </is>
      </c>
      <c r="D6006" t="n">
        <v>121168035000</v>
      </c>
      <c r="E6006" t="n">
        <v>18192651000</v>
      </c>
      <c r="F6006" t="n">
        <v>11137905000</v>
      </c>
      <c r="G6006" t="n">
        <v>5281056000</v>
      </c>
      <c r="H6006" t="n">
        <v>6.08</v>
      </c>
      <c r="I6006" t="n">
        <v>6.27</v>
      </c>
      <c r="J6006" t="n">
        <v>10.81</v>
      </c>
      <c r="K6006" t="n">
        <v>-11323404000</v>
      </c>
      <c r="L6006" t="n">
        <v>13269197000</v>
      </c>
      <c r="M6006" t="n">
        <v>13540331000</v>
      </c>
      <c r="N6006" t="n">
        <v>-11729417000</v>
      </c>
      <c r="O6006">
        <f>D6005</f>
      </c>
      <c r="P6006">
        <f>(E6006-F6006+G6006)/O6006*100</f>
      </c>
      <c r="Q6006">
        <f>H6005</f>
      </c>
      <c r="R6006">
        <f>I6005</f>
      </c>
      <c r="S6006">
        <f>H6006-H6005</f>
      </c>
      <c r="T6006">
        <f>I6006-I6005</f>
      </c>
      <c r="U6006">
        <f>(L6006-K6006)/(2*D6006*0.01)</f>
      </c>
      <c r="V6006">
        <f>(L6006+K6006)/(D6006*0.0001)</f>
      </c>
    </row>
    <row r="6007">
      <c r="A6007" t="n">
        <v>2014</v>
      </c>
      <c r="B6007" t="inlineStr">
        <is>
          <t>00155319</t>
        </is>
      </c>
      <c r="C6007" t="inlineStr">
        <is>
          <t>POSCO홀딩스</t>
        </is>
      </c>
      <c r="D6007" t="n">
        <v>1718243000000</v>
      </c>
    </row>
    <row r="6008">
      <c r="A6008" t="n">
        <v>2015</v>
      </c>
      <c r="B6008" t="inlineStr">
        <is>
          <t>00155319</t>
        </is>
      </c>
      <c r="C6008" t="inlineStr">
        <is>
          <t>POSCO홀딩스</t>
        </is>
      </c>
      <c r="D6008" t="n">
        <v>1714115000000</v>
      </c>
      <c r="O6008">
        <f>D6007</f>
      </c>
    </row>
    <row r="6009">
      <c r="A6009" t="n">
        <v>2016</v>
      </c>
      <c r="B6009" t="inlineStr">
        <is>
          <t>00155319</t>
        </is>
      </c>
      <c r="C6009" t="inlineStr">
        <is>
          <t>POSCO홀딩스</t>
        </is>
      </c>
      <c r="D6009" t="n">
        <v>1732020000000</v>
      </c>
      <c r="O6009">
        <f>D6008</f>
      </c>
    </row>
    <row r="6010">
      <c r="A6010" t="n">
        <v>2017</v>
      </c>
      <c r="B6010" t="inlineStr">
        <is>
          <t>00155319</t>
        </is>
      </c>
      <c r="C6010" t="inlineStr">
        <is>
          <t>POSCO홀딩스</t>
        </is>
      </c>
      <c r="D6010" t="n">
        <v>1843135000000</v>
      </c>
      <c r="O6010">
        <f>D6009</f>
      </c>
    </row>
    <row r="6011">
      <c r="A6011" t="n">
        <v>2018</v>
      </c>
      <c r="B6011" t="inlineStr">
        <is>
          <t>00155319</t>
        </is>
      </c>
      <c r="C6011" t="inlineStr">
        <is>
          <t>POSCO홀딩스</t>
        </is>
      </c>
      <c r="D6011" t="n">
        <v>2137161000000</v>
      </c>
      <c r="O6011">
        <f>D6010</f>
      </c>
    </row>
    <row r="6012">
      <c r="A6012" t="n">
        <v>2020</v>
      </c>
      <c r="B6012" t="inlineStr">
        <is>
          <t>00155319</t>
        </is>
      </c>
      <c r="C6012" t="inlineStr">
        <is>
          <t>POSCO홀딩스</t>
        </is>
      </c>
      <c r="D6012" t="n">
        <v>2453353000000</v>
      </c>
    </row>
    <row r="6013">
      <c r="A6013" t="n">
        <v>2021</v>
      </c>
      <c r="B6013" t="inlineStr">
        <is>
          <t>00155319</t>
        </is>
      </c>
      <c r="C6013" t="inlineStr">
        <is>
          <t>POSCO홀딩스</t>
        </is>
      </c>
      <c r="D6013" t="n">
        <v>2415031000000</v>
      </c>
      <c r="O6013">
        <f>D6012</f>
      </c>
    </row>
    <row r="6014">
      <c r="A6014" t="n">
        <v>2022</v>
      </c>
      <c r="B6014" t="inlineStr">
        <is>
          <t>00155319</t>
        </is>
      </c>
      <c r="C6014" t="inlineStr">
        <is>
          <t>POSCO홀딩스</t>
        </is>
      </c>
      <c r="D6014" t="n">
        <v>2220687000000</v>
      </c>
      <c r="O6014">
        <f>D6013</f>
      </c>
    </row>
    <row r="6015">
      <c r="A6015" t="n">
        <v>2023</v>
      </c>
      <c r="B6015" t="inlineStr">
        <is>
          <t>00155319</t>
        </is>
      </c>
      <c r="C6015" t="inlineStr">
        <is>
          <t>POSCO홀딩스</t>
        </is>
      </c>
      <c r="D6015" t="n">
        <v>2476709000000</v>
      </c>
      <c r="E6015" t="n">
        <v>235340000000</v>
      </c>
      <c r="F6015" t="n">
        <v>263547000000</v>
      </c>
      <c r="G6015" t="n">
        <v>97660000000</v>
      </c>
      <c r="H6015" t="n">
        <v>4.26</v>
      </c>
      <c r="I6015" t="n">
        <v>15.21</v>
      </c>
      <c r="K6015" t="n">
        <v>-151746000000</v>
      </c>
      <c r="L6015" t="n">
        <v>172840000000</v>
      </c>
      <c r="M6015" t="n">
        <v>171615000000</v>
      </c>
      <c r="N6015" t="n">
        <v>-153433000000</v>
      </c>
      <c r="O6015">
        <f>D6014</f>
      </c>
      <c r="P6015">
        <f>(E6015-F6015+G6015)/O6015*100</f>
      </c>
      <c r="U6015">
        <f>(L6015-K6015)/(2*D6015*0.01)</f>
      </c>
      <c r="V6015">
        <f>(L6015+K6015)/(D6015*0.0001)</f>
      </c>
    </row>
    <row r="6016">
      <c r="A6016" t="n">
        <v>2024</v>
      </c>
      <c r="B6016" t="inlineStr">
        <is>
          <t>00155319</t>
        </is>
      </c>
      <c r="C6016" t="inlineStr">
        <is>
          <t>POSCO홀딩스</t>
        </is>
      </c>
      <c r="D6016" t="n">
        <v>2596338000000</v>
      </c>
      <c r="O6016">
        <f>D6015</f>
      </c>
    </row>
    <row r="6017">
      <c r="A6017" t="n">
        <v>2014</v>
      </c>
      <c r="B6017" t="inlineStr">
        <is>
          <t>00155355</t>
        </is>
      </c>
      <c r="C6017" t="inlineStr">
        <is>
          <t>풀무원</t>
        </is>
      </c>
      <c r="D6017" t="n">
        <v>98022124000</v>
      </c>
      <c r="E6017" t="n">
        <v>16553192000</v>
      </c>
      <c r="F6017" t="n">
        <v>8723698000</v>
      </c>
      <c r="G6017" t="n">
        <v>2339790000</v>
      </c>
      <c r="H6017" t="n">
        <v>2.68</v>
      </c>
      <c r="I6017" t="n">
        <v>5.74</v>
      </c>
    </row>
    <row r="6018">
      <c r="A6018" t="n">
        <v>2015</v>
      </c>
      <c r="B6018" t="inlineStr">
        <is>
          <t>00155355</t>
        </is>
      </c>
      <c r="C6018" t="inlineStr">
        <is>
          <t>풀무원</t>
        </is>
      </c>
      <c r="D6018" t="n">
        <v>111754658000</v>
      </c>
      <c r="E6018" t="n">
        <v>19447381000</v>
      </c>
      <c r="F6018" t="n">
        <v>11859052000</v>
      </c>
      <c r="G6018" t="n">
        <v>1993449000</v>
      </c>
      <c r="H6018" t="n">
        <v>2.47</v>
      </c>
      <c r="I6018" t="n">
        <v>5.78</v>
      </c>
      <c r="J6018" t="n">
        <v>4.23</v>
      </c>
      <c r="K6018" t="n">
        <v>-7543856000</v>
      </c>
      <c r="L6018" t="n">
        <v>7538983000</v>
      </c>
      <c r="M6018" t="n">
        <v>7655368000</v>
      </c>
      <c r="N6018" t="n">
        <v>-8078790000</v>
      </c>
      <c r="O6018">
        <f>D6017</f>
      </c>
      <c r="P6018">
        <f>(E6018-F6018+G6018)/O6018*100</f>
      </c>
      <c r="Q6018">
        <f>H6017</f>
      </c>
      <c r="R6018">
        <f>I6017</f>
      </c>
      <c r="S6018">
        <f>H6018-H6017</f>
      </c>
      <c r="T6018">
        <f>I6018-I6017</f>
      </c>
      <c r="U6018">
        <f>(L6018-K6018)/(2*D6018*0.01)</f>
      </c>
    </row>
    <row r="6019">
      <c r="A6019" t="n">
        <v>2016</v>
      </c>
      <c r="B6019" t="inlineStr">
        <is>
          <t>00155355</t>
        </is>
      </c>
      <c r="C6019" t="inlineStr">
        <is>
          <t>풀무원</t>
        </is>
      </c>
      <c r="D6019" t="n">
        <v>132011973000</v>
      </c>
      <c r="E6019" t="n">
        <v>21040243000</v>
      </c>
      <c r="F6019" t="n">
        <v>12595004000</v>
      </c>
      <c r="G6019" t="n">
        <v>2281007000</v>
      </c>
      <c r="H6019" t="n">
        <v>2.4</v>
      </c>
      <c r="I6019" t="n">
        <v>5.405</v>
      </c>
      <c r="K6019" t="n">
        <v>-9872908000</v>
      </c>
      <c r="L6019" t="n">
        <v>10184937000</v>
      </c>
      <c r="M6019" t="n">
        <v>8403292000</v>
      </c>
      <c r="N6019" t="n">
        <v>-7597560000</v>
      </c>
      <c r="O6019">
        <f>D6018</f>
      </c>
      <c r="P6019">
        <f>(E6019-F6019+G6019)/O6019*100</f>
      </c>
      <c r="Q6019">
        <f>H6018</f>
      </c>
      <c r="R6019">
        <f>I6018</f>
      </c>
      <c r="S6019">
        <f>H6019-H6018</f>
      </c>
      <c r="T6019">
        <f>I6019-I6018</f>
      </c>
      <c r="U6019">
        <f>(L6019-K6019)/(2*D6019*0.01)</f>
      </c>
      <c r="V6019">
        <f>(L6019+K6019)/(D6019*0.0001)</f>
      </c>
    </row>
    <row r="6020">
      <c r="A6020" t="n">
        <v>2017</v>
      </c>
      <c r="B6020" t="inlineStr">
        <is>
          <t>00155355</t>
        </is>
      </c>
      <c r="C6020" t="inlineStr">
        <is>
          <t>풀무원</t>
        </is>
      </c>
      <c r="D6020" t="n">
        <v>143473144000</v>
      </c>
      <c r="E6020" t="n">
        <v>23381537000</v>
      </c>
      <c r="F6020" t="n">
        <v>16253686000</v>
      </c>
      <c r="G6020" t="n">
        <v>2086887000</v>
      </c>
      <c r="H6020" t="n">
        <v>2.61</v>
      </c>
      <c r="I6020" t="n">
        <v>5.88</v>
      </c>
      <c r="K6020" t="n">
        <v>-9821016000</v>
      </c>
      <c r="L6020" t="n">
        <v>11129201000</v>
      </c>
      <c r="M6020" t="n">
        <v>10034808000</v>
      </c>
      <c r="N6020" t="n">
        <v>-9073123000</v>
      </c>
      <c r="O6020">
        <f>D6019</f>
      </c>
      <c r="P6020">
        <f>(E6020-F6020+G6020)/O6020*100</f>
      </c>
      <c r="Q6020">
        <f>H6019</f>
      </c>
      <c r="R6020">
        <f>I6019</f>
      </c>
      <c r="S6020">
        <f>H6020-H6019</f>
      </c>
      <c r="T6020">
        <f>I6020-I6019</f>
      </c>
      <c r="U6020">
        <f>(L6020-K6020)/(2*D6020*0.01)</f>
      </c>
      <c r="V6020">
        <f>(L6020+K6020)/(D6020*0.0001)</f>
      </c>
    </row>
    <row r="6021">
      <c r="A6021" t="n">
        <v>2018</v>
      </c>
      <c r="B6021" t="inlineStr">
        <is>
          <t>00155355</t>
        </is>
      </c>
      <c r="C6021" t="inlineStr">
        <is>
          <t>풀무원</t>
        </is>
      </c>
      <c r="D6021" t="n">
        <v>159218672000</v>
      </c>
      <c r="E6021" t="n">
        <v>23867197000</v>
      </c>
      <c r="F6021" t="n">
        <v>22020785000</v>
      </c>
      <c r="G6021" t="n">
        <v>3502089000</v>
      </c>
      <c r="H6021" t="n">
        <v>2.55</v>
      </c>
      <c r="I6021" t="n">
        <v>5.32</v>
      </c>
      <c r="K6021" t="n">
        <v>-11241126000</v>
      </c>
      <c r="L6021" t="n">
        <v>12766119000</v>
      </c>
      <c r="M6021" t="n">
        <v>11444358000</v>
      </c>
      <c r="N6021" t="n">
        <v>-10333607000</v>
      </c>
      <c r="O6021">
        <f>D6020</f>
      </c>
      <c r="P6021">
        <f>(E6021-F6021+G6021)/O6021*100</f>
      </c>
      <c r="Q6021">
        <f>H6020</f>
      </c>
      <c r="R6021">
        <f>I6020</f>
      </c>
      <c r="S6021">
        <f>H6021-H6020</f>
      </c>
      <c r="T6021">
        <f>I6021-I6020</f>
      </c>
      <c r="U6021">
        <f>(L6021-K6021)/(2*D6021*0.01)</f>
      </c>
      <c r="V6021">
        <f>(L6021+K6021)/(D6021*0.0001)</f>
      </c>
    </row>
    <row r="6022">
      <c r="A6022" t="n">
        <v>2019</v>
      </c>
      <c r="B6022" t="inlineStr">
        <is>
          <t>00155355</t>
        </is>
      </c>
      <c r="C6022" t="inlineStr">
        <is>
          <t>풀무원</t>
        </is>
      </c>
      <c r="D6022" t="n">
        <v>170197865000</v>
      </c>
      <c r="E6022" t="n">
        <v>26106395000</v>
      </c>
      <c r="F6022" t="n">
        <v>17161708000</v>
      </c>
      <c r="G6022" t="n">
        <v>3474741000</v>
      </c>
      <c r="H6022" t="n">
        <v>1.3</v>
      </c>
      <c r="I6022" t="n">
        <v>4.885</v>
      </c>
      <c r="K6022" t="n">
        <v>-11420207000</v>
      </c>
      <c r="L6022" t="n">
        <v>13009157000</v>
      </c>
      <c r="M6022" t="n">
        <v>12531321000</v>
      </c>
      <c r="N6022" t="n">
        <v>-11228007000</v>
      </c>
      <c r="O6022">
        <f>D6021</f>
      </c>
      <c r="P6022">
        <f>(E6022-F6022+G6022)/O6022*100</f>
      </c>
      <c r="Q6022">
        <f>H6021</f>
      </c>
      <c r="R6022">
        <f>I6021</f>
      </c>
      <c r="S6022">
        <f>H6022-H6021</f>
      </c>
      <c r="T6022">
        <f>I6022-I6021</f>
      </c>
      <c r="U6022">
        <f>(L6022-K6022)/(2*D6022*0.01)</f>
      </c>
      <c r="V6022">
        <f>(L6022+K6022)/(D6022*0.0001)</f>
      </c>
    </row>
    <row r="6023">
      <c r="A6023" t="n">
        <v>2020</v>
      </c>
      <c r="B6023" t="inlineStr">
        <is>
          <t>00155355</t>
        </is>
      </c>
      <c r="C6023" t="inlineStr">
        <is>
          <t>풀무원</t>
        </is>
      </c>
      <c r="D6023" t="n">
        <v>173803240000</v>
      </c>
      <c r="E6023" t="n">
        <v>29534578000</v>
      </c>
      <c r="F6023" t="n">
        <v>17682830000</v>
      </c>
      <c r="G6023" t="n">
        <v>2966432000</v>
      </c>
      <c r="H6023" t="n">
        <v>1.25</v>
      </c>
      <c r="I6023" t="n">
        <v>4.66</v>
      </c>
      <c r="K6023" t="n">
        <v>-10776813000</v>
      </c>
      <c r="L6023" t="n">
        <v>11968612000</v>
      </c>
      <c r="M6023" t="n">
        <v>11930501000</v>
      </c>
      <c r="N6023" t="n">
        <v>-10587703000</v>
      </c>
      <c r="O6023">
        <f>D6022</f>
      </c>
      <c r="P6023">
        <f>(E6023-F6023+G6023)/O6023*100</f>
      </c>
      <c r="Q6023">
        <f>H6022</f>
      </c>
      <c r="R6023">
        <f>I6022</f>
      </c>
      <c r="S6023">
        <f>H6023-H6022</f>
      </c>
      <c r="T6023">
        <f>I6023-I6022</f>
      </c>
      <c r="U6023">
        <f>(L6023-K6023)/(2*D6023*0.01)</f>
      </c>
      <c r="V6023">
        <f>(L6023+K6023)/(D6023*0.0001)</f>
      </c>
    </row>
    <row r="6024">
      <c r="A6024" t="n">
        <v>2021</v>
      </c>
      <c r="B6024" t="inlineStr">
        <is>
          <t>00155355</t>
        </is>
      </c>
      <c r="C6024" t="inlineStr">
        <is>
          <t>풀무원</t>
        </is>
      </c>
      <c r="D6024" t="n">
        <v>187115387000</v>
      </c>
      <c r="E6024" t="n">
        <v>27892571000</v>
      </c>
      <c r="F6024" t="n">
        <v>18406845000</v>
      </c>
      <c r="G6024" t="n">
        <v>2781214000</v>
      </c>
      <c r="H6024" t="n">
        <v>2.4</v>
      </c>
      <c r="I6024" t="n">
        <v>4.51</v>
      </c>
      <c r="K6024" t="n">
        <v>-12545127000</v>
      </c>
      <c r="L6024" t="n">
        <v>12545127000</v>
      </c>
      <c r="M6024" t="n">
        <v>12433087000</v>
      </c>
      <c r="N6024" t="n">
        <v>-11121601000</v>
      </c>
      <c r="O6024">
        <f>D6023</f>
      </c>
      <c r="P6024">
        <f>(E6024-F6024+G6024)/O6024*100</f>
      </c>
      <c r="Q6024">
        <f>H6023</f>
      </c>
      <c r="R6024">
        <f>I6023</f>
      </c>
      <c r="S6024">
        <f>H6024-H6023</f>
      </c>
      <c r="T6024">
        <f>I6024-I6023</f>
      </c>
      <c r="U6024">
        <f>(L6024-K6024)/(2*D6024*0.01)</f>
      </c>
    </row>
    <row r="6025">
      <c r="A6025" t="n">
        <v>2022</v>
      </c>
      <c r="B6025" t="inlineStr">
        <is>
          <t>00155355</t>
        </is>
      </c>
      <c r="C6025" t="inlineStr">
        <is>
          <t>풀무원</t>
        </is>
      </c>
      <c r="D6025" t="n">
        <v>177354116000</v>
      </c>
      <c r="E6025" t="n">
        <v>30022997000</v>
      </c>
      <c r="F6025" t="n">
        <v>22934764000</v>
      </c>
      <c r="G6025" t="n">
        <v>4022482000</v>
      </c>
      <c r="H6025" t="n">
        <v>2.85</v>
      </c>
      <c r="I6025" t="n">
        <v>4.255</v>
      </c>
      <c r="J6025" t="n">
        <v>6.75</v>
      </c>
      <c r="K6025" t="n">
        <v>-9114306000</v>
      </c>
      <c r="L6025" t="n">
        <v>10092488000</v>
      </c>
      <c r="M6025" t="n">
        <v>10268693000</v>
      </c>
      <c r="N6025" t="n">
        <v>-9428509000</v>
      </c>
      <c r="O6025">
        <f>D6024</f>
      </c>
      <c r="P6025">
        <f>(E6025-F6025+G6025)/O6025*100</f>
      </c>
      <c r="Q6025">
        <f>H6024</f>
      </c>
      <c r="R6025">
        <f>I6024</f>
      </c>
      <c r="S6025">
        <f>H6025-H6024</f>
      </c>
      <c r="T6025">
        <f>I6025-I6024</f>
      </c>
      <c r="U6025">
        <f>(L6025-K6025)/(2*D6025*0.01)</f>
      </c>
      <c r="V6025">
        <f>(L6025+K6025)/(D6025*0.0001)</f>
      </c>
    </row>
    <row r="6026">
      <c r="A6026" t="n">
        <v>2023</v>
      </c>
      <c r="B6026" t="inlineStr">
        <is>
          <t>00155355</t>
        </is>
      </c>
      <c r="C6026" t="inlineStr">
        <is>
          <t>풀무원</t>
        </is>
      </c>
      <c r="D6026" t="n">
        <v>195485060000</v>
      </c>
      <c r="E6026" t="n">
        <v>28272784000</v>
      </c>
      <c r="F6026" t="n">
        <v>17915889000</v>
      </c>
      <c r="G6026" t="n">
        <v>8361045000</v>
      </c>
      <c r="H6026" t="n">
        <v>3.125</v>
      </c>
      <c r="I6026" t="n">
        <v>4.295</v>
      </c>
      <c r="O6026">
        <f>D6025</f>
      </c>
      <c r="P6026">
        <f>(E6026-F6026+G6026)/O6026*100</f>
      </c>
      <c r="Q6026">
        <f>H6025</f>
      </c>
      <c r="R6026">
        <f>I6025</f>
      </c>
      <c r="S6026">
        <f>H6026-H6025</f>
      </c>
      <c r="T6026">
        <f>I6026-I6025</f>
      </c>
    </row>
    <row r="6027">
      <c r="A6027" t="n">
        <v>2024</v>
      </c>
      <c r="B6027" t="inlineStr">
        <is>
          <t>00155355</t>
        </is>
      </c>
      <c r="C6027" t="inlineStr">
        <is>
          <t>풀무원</t>
        </is>
      </c>
      <c r="D6027" t="n">
        <v>226636120000</v>
      </c>
      <c r="E6027" t="n">
        <v>29394659000</v>
      </c>
      <c r="F6027" t="n">
        <v>23601916000</v>
      </c>
      <c r="G6027" t="n">
        <v>8659207000</v>
      </c>
      <c r="H6027" t="n">
        <v>3.21</v>
      </c>
      <c r="I6027" t="n">
        <v>4.05</v>
      </c>
      <c r="J6027" t="n">
        <v>6.135</v>
      </c>
      <c r="K6027" t="n">
        <v>-11509332000</v>
      </c>
      <c r="L6027" t="n">
        <v>12858771000</v>
      </c>
      <c r="M6027" t="n">
        <v>12753102000</v>
      </c>
      <c r="N6027" t="n">
        <v>-11676271000</v>
      </c>
      <c r="O6027">
        <f>D6026</f>
      </c>
      <c r="P6027">
        <f>(E6027-F6027+G6027)/O6027*100</f>
      </c>
      <c r="Q6027">
        <f>H6026</f>
      </c>
      <c r="R6027">
        <f>I6026</f>
      </c>
      <c r="S6027">
        <f>H6027-H6026</f>
      </c>
      <c r="T6027">
        <f>I6027-I6026</f>
      </c>
      <c r="U6027">
        <f>(L6027-K6027)/(2*D6027*0.01)</f>
      </c>
      <c r="V6027">
        <f>(L6027+K6027)/(D6027*0.0001)</f>
      </c>
    </row>
    <row r="6028">
      <c r="A6028" t="n">
        <v>2025</v>
      </c>
      <c r="B6028" t="inlineStr">
        <is>
          <t>00155355</t>
        </is>
      </c>
      <c r="C6028" t="inlineStr">
        <is>
          <t>풀무원</t>
        </is>
      </c>
      <c r="D6028" t="n">
        <v>241763520000</v>
      </c>
      <c r="E6028" t="n">
        <v>32905252000</v>
      </c>
      <c r="F6028" t="n">
        <v>25314305000</v>
      </c>
      <c r="G6028" t="n">
        <v>7844448000</v>
      </c>
      <c r="H6028" t="n">
        <v>3.66</v>
      </c>
      <c r="I6028" t="n">
        <v>4.165</v>
      </c>
      <c r="K6028" t="n">
        <v>-11639786000</v>
      </c>
      <c r="L6028" t="n">
        <v>12919935000</v>
      </c>
      <c r="M6028" t="n">
        <v>12958063000</v>
      </c>
      <c r="N6028" t="n">
        <v>-11896379000</v>
      </c>
      <c r="O6028">
        <f>D6027</f>
      </c>
      <c r="P6028">
        <f>(E6028-F6028+G6028)/O6028*100</f>
      </c>
      <c r="Q6028">
        <f>H6027</f>
      </c>
      <c r="R6028">
        <f>I6027</f>
      </c>
      <c r="S6028">
        <f>H6028-H6027</f>
      </c>
      <c r="T6028">
        <f>I6028-I6027</f>
      </c>
      <c r="U6028">
        <f>(L6028-K6028)/(2*D6028*0.01)</f>
      </c>
      <c r="V6028">
        <f>(L6028+K6028)/(D6028*0.0001)</f>
      </c>
    </row>
    <row r="6029">
      <c r="A6029" t="n">
        <v>2014</v>
      </c>
      <c r="B6029" t="inlineStr">
        <is>
          <t>00155373</t>
        </is>
      </c>
      <c r="C6029" t="inlineStr">
        <is>
          <t>풍강</t>
        </is>
      </c>
      <c r="D6029" t="n">
        <v>10336339000</v>
      </c>
      <c r="E6029" t="n">
        <v>1809782000</v>
      </c>
      <c r="F6029" t="n">
        <v>894522000</v>
      </c>
      <c r="G6029" t="n">
        <v>350646000</v>
      </c>
    </row>
    <row r="6030">
      <c r="A6030" t="n">
        <v>2015</v>
      </c>
      <c r="B6030" t="inlineStr">
        <is>
          <t>00155373</t>
        </is>
      </c>
      <c r="C6030" t="inlineStr">
        <is>
          <t>풍강</t>
        </is>
      </c>
      <c r="D6030" t="n">
        <v>7245852000</v>
      </c>
      <c r="O6030">
        <f>D6029</f>
      </c>
    </row>
    <row r="6031">
      <c r="A6031" t="n">
        <v>2016</v>
      </c>
      <c r="B6031" t="inlineStr">
        <is>
          <t>00155373</t>
        </is>
      </c>
      <c r="C6031" t="inlineStr">
        <is>
          <t>풍강</t>
        </is>
      </c>
      <c r="D6031" t="n">
        <v>6855801000</v>
      </c>
      <c r="O6031">
        <f>D6030</f>
      </c>
    </row>
    <row r="6032">
      <c r="A6032" t="n">
        <v>2017</v>
      </c>
      <c r="B6032" t="inlineStr">
        <is>
          <t>00155373</t>
        </is>
      </c>
      <c r="C6032" t="inlineStr">
        <is>
          <t>풍강</t>
        </is>
      </c>
      <c r="D6032" t="n">
        <v>7675436000</v>
      </c>
      <c r="O6032">
        <f>D6031</f>
      </c>
    </row>
    <row r="6033">
      <c r="A6033" t="n">
        <v>2018</v>
      </c>
      <c r="B6033" t="inlineStr">
        <is>
          <t>00155373</t>
        </is>
      </c>
      <c r="C6033" t="inlineStr">
        <is>
          <t>풍강</t>
        </is>
      </c>
      <c r="D6033" t="n">
        <v>8439832000</v>
      </c>
      <c r="E6033" t="n">
        <v>1229334000</v>
      </c>
      <c r="F6033" t="n">
        <v>851799000</v>
      </c>
      <c r="G6033" t="n">
        <v>215199000</v>
      </c>
      <c r="H6033" t="n">
        <v>2.925</v>
      </c>
      <c r="I6033" t="n">
        <v>3</v>
      </c>
      <c r="O6033">
        <f>D6032</f>
      </c>
      <c r="P6033">
        <f>(E6033-F6033+G6033)/O6033*100</f>
      </c>
    </row>
    <row r="6034">
      <c r="A6034" t="n">
        <v>2019</v>
      </c>
      <c r="B6034" t="inlineStr">
        <is>
          <t>00155373</t>
        </is>
      </c>
      <c r="C6034" t="inlineStr">
        <is>
          <t>풍강</t>
        </is>
      </c>
      <c r="D6034" t="n">
        <v>8467829000</v>
      </c>
      <c r="E6034" t="n">
        <v>1372288000</v>
      </c>
      <c r="F6034" t="n">
        <v>1017563000</v>
      </c>
      <c r="G6034" t="n">
        <v>233626000</v>
      </c>
      <c r="H6034" t="n">
        <v>2.38</v>
      </c>
      <c r="I6034" t="n">
        <v>4.26</v>
      </c>
      <c r="O6034">
        <f>D6033</f>
      </c>
      <c r="P6034">
        <f>(E6034-F6034+G6034)/O6034*100</f>
      </c>
      <c r="Q6034">
        <f>H6033</f>
      </c>
      <c r="R6034">
        <f>I6033</f>
      </c>
      <c r="S6034">
        <f>H6034-H6033</f>
      </c>
      <c r="T6034">
        <f>I6034-I6033</f>
      </c>
    </row>
    <row r="6035">
      <c r="A6035" t="n">
        <v>2020</v>
      </c>
      <c r="B6035" t="inlineStr">
        <is>
          <t>00155373</t>
        </is>
      </c>
      <c r="C6035" t="inlineStr">
        <is>
          <t>풍강</t>
        </is>
      </c>
      <c r="D6035" t="n">
        <v>8449533000</v>
      </c>
      <c r="E6035" t="n">
        <v>1179914000</v>
      </c>
      <c r="F6035" t="n">
        <v>637553000</v>
      </c>
      <c r="G6035" t="n">
        <v>189779000</v>
      </c>
      <c r="H6035" t="n">
        <v>2.89</v>
      </c>
      <c r="I6035" t="n">
        <v>3.9</v>
      </c>
      <c r="K6035" t="n">
        <v>-665302000</v>
      </c>
      <c r="L6035" t="n">
        <v>786348000</v>
      </c>
      <c r="M6035" t="n">
        <v>770441000</v>
      </c>
      <c r="N6035" t="n">
        <v>-665553000</v>
      </c>
      <c r="O6035">
        <f>D6034</f>
      </c>
      <c r="P6035">
        <f>(E6035-F6035+G6035)/O6035*100</f>
      </c>
      <c r="Q6035">
        <f>H6034</f>
      </c>
      <c r="R6035">
        <f>I6034</f>
      </c>
      <c r="S6035">
        <f>H6035-H6034</f>
      </c>
      <c r="T6035">
        <f>I6035-I6034</f>
      </c>
      <c r="U6035">
        <f>(L6035-K6035)/(2*D6035*0.01)</f>
      </c>
      <c r="V6035">
        <f>(L6035+K6035)/(D6035*0.0001)</f>
      </c>
    </row>
    <row r="6036">
      <c r="A6036" t="n">
        <v>2021</v>
      </c>
      <c r="B6036" t="inlineStr">
        <is>
          <t>00155373</t>
        </is>
      </c>
      <c r="C6036" t="inlineStr">
        <is>
          <t>풍강</t>
        </is>
      </c>
      <c r="D6036" t="n">
        <v>8618081000</v>
      </c>
      <c r="E6036" t="n">
        <v>1056931000</v>
      </c>
      <c r="F6036" t="n">
        <v>968706000</v>
      </c>
      <c r="G6036" t="n">
        <v>235471000</v>
      </c>
      <c r="H6036" t="n">
        <v>2.95</v>
      </c>
      <c r="I6036" t="n">
        <v>3.13</v>
      </c>
      <c r="K6036" t="n">
        <v>-586386000</v>
      </c>
      <c r="L6036" t="n">
        <v>586386000</v>
      </c>
      <c r="M6036" t="n">
        <v>579806000</v>
      </c>
      <c r="N6036" t="n">
        <v>-514922000</v>
      </c>
      <c r="O6036">
        <f>D6035</f>
      </c>
      <c r="P6036">
        <f>(E6036-F6036+G6036)/O6036*100</f>
      </c>
      <c r="Q6036">
        <f>H6035</f>
      </c>
      <c r="R6036">
        <f>I6035</f>
      </c>
      <c r="S6036">
        <f>H6036-H6035</f>
      </c>
      <c r="T6036">
        <f>I6036-I6035</f>
      </c>
      <c r="U6036">
        <f>(L6036-K6036)/(2*D6036*0.01)</f>
      </c>
    </row>
    <row r="6037">
      <c r="A6037" t="n">
        <v>2022</v>
      </c>
      <c r="B6037" t="inlineStr">
        <is>
          <t>00155373</t>
        </is>
      </c>
      <c r="C6037" t="inlineStr">
        <is>
          <t>풍강</t>
        </is>
      </c>
      <c r="D6037" t="n">
        <v>8052743000</v>
      </c>
      <c r="E6037" t="n">
        <v>996594000</v>
      </c>
      <c r="F6037" t="n">
        <v>1067554000</v>
      </c>
      <c r="G6037" t="n">
        <v>239636000</v>
      </c>
      <c r="H6037" t="n">
        <v>5.11</v>
      </c>
      <c r="I6037" t="n">
        <v>3.53</v>
      </c>
      <c r="K6037" t="n">
        <v>-445243000</v>
      </c>
      <c r="L6037" t="n">
        <v>445243000</v>
      </c>
      <c r="M6037" t="n">
        <v>465100000</v>
      </c>
      <c r="N6037" t="n">
        <v>-417387000</v>
      </c>
      <c r="O6037">
        <f>D6036</f>
      </c>
      <c r="P6037">
        <f>(E6037-F6037+G6037)/O6037*100</f>
      </c>
      <c r="Q6037">
        <f>H6036</f>
      </c>
      <c r="R6037">
        <f>I6036</f>
      </c>
      <c r="S6037">
        <f>H6037-H6036</f>
      </c>
      <c r="T6037">
        <f>I6037-I6036</f>
      </c>
      <c r="U6037">
        <f>(L6037-K6037)/(2*D6037*0.01)</f>
      </c>
    </row>
    <row r="6038">
      <c r="A6038" t="n">
        <v>2023</v>
      </c>
      <c r="B6038" t="inlineStr">
        <is>
          <t>00155373</t>
        </is>
      </c>
      <c r="C6038" t="inlineStr">
        <is>
          <t>풍강</t>
        </is>
      </c>
      <c r="D6038" t="n">
        <v>10638453000</v>
      </c>
      <c r="E6038" t="n">
        <v>916299000</v>
      </c>
      <c r="F6038" t="n">
        <v>618979000</v>
      </c>
      <c r="G6038" t="n">
        <v>387776000</v>
      </c>
      <c r="H6038" t="n">
        <v>5.59</v>
      </c>
      <c r="I6038" t="n">
        <v>5.8</v>
      </c>
      <c r="K6038" t="n">
        <v>-572862000</v>
      </c>
      <c r="L6038" t="n">
        <v>649465000</v>
      </c>
      <c r="M6038" t="n">
        <v>682191000</v>
      </c>
      <c r="N6038" t="n">
        <v>-609434000</v>
      </c>
      <c r="O6038">
        <f>D6037</f>
      </c>
      <c r="P6038">
        <f>(E6038-F6038+G6038)/O6038*100</f>
      </c>
      <c r="Q6038">
        <f>H6037</f>
      </c>
      <c r="R6038">
        <f>I6037</f>
      </c>
      <c r="S6038">
        <f>H6038-H6037</f>
      </c>
      <c r="T6038">
        <f>I6038-I6037</f>
      </c>
      <c r="U6038">
        <f>(L6038-K6038)/(2*D6038*0.01)</f>
      </c>
      <c r="V6038">
        <f>(L6038+K6038)/(D6038*0.0001)</f>
      </c>
    </row>
    <row r="6039">
      <c r="A6039" t="n">
        <v>2024</v>
      </c>
      <c r="B6039" t="inlineStr">
        <is>
          <t>00155373</t>
        </is>
      </c>
      <c r="C6039" t="inlineStr">
        <is>
          <t>풍강</t>
        </is>
      </c>
      <c r="D6039" t="n">
        <v>11561044000</v>
      </c>
      <c r="E6039" t="n">
        <v>1220545000</v>
      </c>
      <c r="F6039" t="n">
        <v>1007006000</v>
      </c>
      <c r="G6039" t="n">
        <v>450454000</v>
      </c>
      <c r="H6039" t="n">
        <v>4.58</v>
      </c>
      <c r="I6039" t="n">
        <v>5.55</v>
      </c>
      <c r="K6039" t="n">
        <v>-627812000</v>
      </c>
      <c r="L6039" t="n">
        <v>711150000</v>
      </c>
      <c r="M6039" t="n">
        <v>698395000</v>
      </c>
      <c r="N6039" t="n">
        <v>-628468000</v>
      </c>
      <c r="O6039">
        <f>D6038</f>
      </c>
      <c r="P6039">
        <f>(E6039-F6039+G6039)/O6039*100</f>
      </c>
      <c r="Q6039">
        <f>H6038</f>
      </c>
      <c r="R6039">
        <f>I6038</f>
      </c>
      <c r="S6039">
        <f>H6039-H6038</f>
      </c>
      <c r="T6039">
        <f>I6039-I6038</f>
      </c>
      <c r="U6039">
        <f>(L6039-K6039)/(2*D6039*0.01)</f>
      </c>
      <c r="V6039">
        <f>(L6039+K6039)/(D6039*0.0001)</f>
      </c>
    </row>
    <row r="6040">
      <c r="A6040" t="n">
        <v>2014</v>
      </c>
      <c r="B6040" t="inlineStr">
        <is>
          <t>00155382</t>
        </is>
      </c>
      <c r="C6040" t="inlineStr">
        <is>
          <t>바이오빌</t>
        </is>
      </c>
      <c r="D6040" t="n">
        <v>239943000</v>
      </c>
      <c r="E6040" t="n">
        <v>89916000</v>
      </c>
      <c r="F6040" t="n">
        <v>62475000</v>
      </c>
      <c r="G6040" t="n">
        <v>6353000</v>
      </c>
      <c r="H6040" t="n">
        <v>2.81</v>
      </c>
      <c r="I6040" t="n">
        <v>3.02</v>
      </c>
      <c r="J6040" t="n">
        <v>9.18</v>
      </c>
      <c r="K6040" t="n">
        <v>-14519794</v>
      </c>
      <c r="L6040" t="n">
        <v>25632816</v>
      </c>
      <c r="M6040" t="n">
        <v>17224464</v>
      </c>
      <c r="N6040" t="n">
        <v>-22432291</v>
      </c>
      <c r="U6040">
        <f>(L6040-K6040)/(2*D6040*0.01)</f>
      </c>
      <c r="V6040">
        <f>(L6040+K6040)/(D6040*0.0001)</f>
      </c>
    </row>
    <row r="6041">
      <c r="A6041" t="n">
        <v>2018</v>
      </c>
      <c r="B6041" t="inlineStr">
        <is>
          <t>00155382</t>
        </is>
      </c>
      <c r="C6041" t="inlineStr">
        <is>
          <t>바이오빌</t>
        </is>
      </c>
      <c r="D6041" t="n">
        <v>1840253000</v>
      </c>
      <c r="E6041" t="n">
        <v>1795339000</v>
      </c>
      <c r="F6041" t="n">
        <v>2462199000</v>
      </c>
      <c r="G6041" t="n">
        <v>12838000</v>
      </c>
    </row>
    <row r="6042">
      <c r="A6042" t="n">
        <v>2020</v>
      </c>
      <c r="B6042" t="inlineStr">
        <is>
          <t>00155382</t>
        </is>
      </c>
      <c r="C6042" t="inlineStr">
        <is>
          <t>바이오빌</t>
        </is>
      </c>
      <c r="D6042" t="n">
        <v>153618000</v>
      </c>
    </row>
    <row r="6043">
      <c r="A6043" t="n">
        <v>2014</v>
      </c>
      <c r="B6043" t="inlineStr">
        <is>
          <t>00155452</t>
        </is>
      </c>
      <c r="C6043" t="inlineStr">
        <is>
          <t>풍국주정</t>
        </is>
      </c>
      <c r="D6043" t="n">
        <v>1811087488</v>
      </c>
      <c r="E6043" t="n">
        <v>152265061</v>
      </c>
      <c r="F6043" t="n">
        <v>465820650</v>
      </c>
      <c r="G6043" t="n">
        <v>78352746</v>
      </c>
      <c r="H6043" t="n">
        <v>2.95</v>
      </c>
      <c r="K6043" t="n">
        <v>-109953851</v>
      </c>
      <c r="L6043" t="n">
        <v>123115216</v>
      </c>
      <c r="M6043" t="n">
        <v>122432853</v>
      </c>
      <c r="N6043" t="n">
        <v>-111430468</v>
      </c>
      <c r="U6043">
        <f>(L6043-K6043)/(2*D6043*0.01)</f>
      </c>
      <c r="V6043">
        <f>(L6043+K6043)/(D6043*0.0001)</f>
      </c>
    </row>
    <row r="6044">
      <c r="A6044" t="n">
        <v>2015</v>
      </c>
      <c r="B6044" t="inlineStr">
        <is>
          <t>00155452</t>
        </is>
      </c>
      <c r="C6044" t="inlineStr">
        <is>
          <t>풍국주정</t>
        </is>
      </c>
      <c r="D6044" t="n">
        <v>5080458614</v>
      </c>
      <c r="E6044" t="n">
        <v>655850078</v>
      </c>
      <c r="F6044" t="n">
        <v>418625706</v>
      </c>
      <c r="G6044" t="n">
        <v>103231890</v>
      </c>
      <c r="H6044" t="n">
        <v>2.675</v>
      </c>
      <c r="K6044" t="n">
        <v>-242832362</v>
      </c>
      <c r="L6044" t="n">
        <v>272390387</v>
      </c>
      <c r="M6044" t="n">
        <v>269511061</v>
      </c>
      <c r="N6044" t="n">
        <v>-244978257</v>
      </c>
      <c r="O6044">
        <f>D6043</f>
      </c>
      <c r="P6044">
        <f>(E6044-F6044+G6044)/O6044*100</f>
      </c>
      <c r="Q6044">
        <f>H6043</f>
      </c>
      <c r="S6044">
        <f>H6044-H6043</f>
      </c>
      <c r="U6044">
        <f>(L6044-K6044)/(2*D6044*0.01)</f>
      </c>
      <c r="V6044">
        <f>(L6044+K6044)/(D6044*0.0001)</f>
      </c>
    </row>
    <row r="6045">
      <c r="A6045" t="n">
        <v>2016</v>
      </c>
      <c r="B6045" t="inlineStr">
        <is>
          <t>00155452</t>
        </is>
      </c>
      <c r="C6045" t="inlineStr">
        <is>
          <t>풍국주정</t>
        </is>
      </c>
      <c r="D6045" t="n">
        <v>5206366713</v>
      </c>
      <c r="E6045" t="n">
        <v>678493305</v>
      </c>
      <c r="F6045" t="n">
        <v>490106360</v>
      </c>
      <c r="G6045" t="n">
        <v>97097513</v>
      </c>
      <c r="H6045" t="n">
        <v>2.7</v>
      </c>
      <c r="K6045" t="n">
        <v>-251515425</v>
      </c>
      <c r="L6045" t="n">
        <v>282428358</v>
      </c>
      <c r="M6045" t="n">
        <v>279868270</v>
      </c>
      <c r="N6045" t="n">
        <v>-254076651</v>
      </c>
      <c r="O6045">
        <f>D6044</f>
      </c>
      <c r="P6045">
        <f>(E6045-F6045+G6045)/O6045*100</f>
      </c>
      <c r="Q6045">
        <f>H6044</f>
      </c>
      <c r="S6045">
        <f>H6045-H6044</f>
      </c>
      <c r="U6045">
        <f>(L6045-K6045)/(2*D6045*0.01)</f>
      </c>
      <c r="V6045">
        <f>(L6045+K6045)/(D6045*0.0001)</f>
      </c>
    </row>
    <row r="6046">
      <c r="A6046" t="n">
        <v>2017</v>
      </c>
      <c r="B6046" t="inlineStr">
        <is>
          <t>00155452</t>
        </is>
      </c>
      <c r="C6046" t="inlineStr">
        <is>
          <t>풍국주정</t>
        </is>
      </c>
      <c r="D6046" t="n">
        <v>5496042270</v>
      </c>
      <c r="E6046" t="n">
        <v>640008302</v>
      </c>
      <c r="F6046" t="n">
        <v>453520030</v>
      </c>
      <c r="G6046" t="n">
        <v>103122688</v>
      </c>
      <c r="H6046" t="n">
        <v>3.14</v>
      </c>
      <c r="K6046" t="n">
        <v>-263884676</v>
      </c>
      <c r="L6046" t="n">
        <v>296673651</v>
      </c>
      <c r="M6046" t="n">
        <v>295291518</v>
      </c>
      <c r="N6046" t="n">
        <v>-267625971</v>
      </c>
      <c r="O6046">
        <f>D6045</f>
      </c>
      <c r="P6046">
        <f>(E6046-F6046+G6046)/O6046*100</f>
      </c>
      <c r="Q6046">
        <f>H6045</f>
      </c>
      <c r="S6046">
        <f>H6046-H6045</f>
      </c>
      <c r="U6046">
        <f>(L6046-K6046)/(2*D6046*0.01)</f>
      </c>
      <c r="V6046">
        <f>(L6046+K6046)/(D6046*0.0001)</f>
      </c>
    </row>
    <row r="6047">
      <c r="A6047" t="n">
        <v>2018</v>
      </c>
      <c r="B6047" t="inlineStr">
        <is>
          <t>00155452</t>
        </is>
      </c>
      <c r="C6047" t="inlineStr">
        <is>
          <t>풍국주정</t>
        </is>
      </c>
      <c r="D6047" t="n">
        <v>6392431250</v>
      </c>
      <c r="E6047" t="n">
        <v>674763316</v>
      </c>
      <c r="F6047" t="n">
        <v>278855980</v>
      </c>
      <c r="G6047" t="n">
        <v>125058116</v>
      </c>
      <c r="H6047" t="n">
        <v>2.61</v>
      </c>
      <c r="K6047" t="n">
        <v>-306910629</v>
      </c>
      <c r="L6047" t="n">
        <v>345916618</v>
      </c>
      <c r="M6047" t="n">
        <v>341457229</v>
      </c>
      <c r="N6047" t="n">
        <v>-308952061</v>
      </c>
      <c r="O6047">
        <f>D6046</f>
      </c>
      <c r="P6047">
        <f>(E6047-F6047+G6047)/O6047*100</f>
      </c>
      <c r="Q6047">
        <f>H6046</f>
      </c>
      <c r="S6047">
        <f>H6047-H6046</f>
      </c>
      <c r="U6047">
        <f>(L6047-K6047)/(2*D6047*0.01)</f>
      </c>
      <c r="V6047">
        <f>(L6047+K6047)/(D6047*0.0001)</f>
      </c>
    </row>
    <row r="6048">
      <c r="A6048" t="n">
        <v>2019</v>
      </c>
      <c r="B6048" t="inlineStr">
        <is>
          <t>00155452</t>
        </is>
      </c>
      <c r="C6048" t="inlineStr">
        <is>
          <t>풍국주정</t>
        </is>
      </c>
      <c r="D6048" t="n">
        <v>7231695767</v>
      </c>
      <c r="E6048" t="n">
        <v>741998560</v>
      </c>
      <c r="F6048" t="n">
        <v>367640658</v>
      </c>
      <c r="G6048" t="n">
        <v>120650661</v>
      </c>
      <c r="H6048" t="n">
        <v>2.44</v>
      </c>
      <c r="K6048" t="n">
        <v>-413363454</v>
      </c>
      <c r="L6048" t="n">
        <v>473396690</v>
      </c>
      <c r="M6048" t="n">
        <v>465906045</v>
      </c>
      <c r="N6048" t="n">
        <v>-415069321</v>
      </c>
      <c r="O6048">
        <f>D6047</f>
      </c>
      <c r="P6048">
        <f>(E6048-F6048+G6048)/O6048*100</f>
      </c>
      <c r="Q6048">
        <f>H6047</f>
      </c>
      <c r="S6048">
        <f>H6048-H6047</f>
      </c>
      <c r="U6048">
        <f>(L6048-K6048)/(2*D6048*0.01)</f>
      </c>
      <c r="V6048">
        <f>(L6048+K6048)/(D6048*0.0001)</f>
      </c>
    </row>
    <row r="6049">
      <c r="A6049" t="n">
        <v>2020</v>
      </c>
      <c r="B6049" t="inlineStr">
        <is>
          <t>00155452</t>
        </is>
      </c>
      <c r="C6049" t="inlineStr">
        <is>
          <t>풍국주정</t>
        </is>
      </c>
      <c r="D6049" t="n">
        <v>7769338215</v>
      </c>
      <c r="E6049" t="n">
        <v>840287919</v>
      </c>
      <c r="F6049" t="n">
        <v>295832702</v>
      </c>
      <c r="G6049" t="n">
        <v>127998191</v>
      </c>
      <c r="H6049" t="n">
        <v>2.825</v>
      </c>
      <c r="K6049" t="n">
        <v>-517001627</v>
      </c>
      <c r="L6049" t="n">
        <v>587301372</v>
      </c>
      <c r="M6049" t="n">
        <v>578531379</v>
      </c>
      <c r="N6049" t="n">
        <v>-519525331</v>
      </c>
      <c r="O6049">
        <f>D6048</f>
      </c>
      <c r="P6049">
        <f>(E6049-F6049+G6049)/O6049*100</f>
      </c>
      <c r="Q6049">
        <f>H6048</f>
      </c>
      <c r="S6049">
        <f>H6049-H6048</f>
      </c>
      <c r="U6049">
        <f>(L6049-K6049)/(2*D6049*0.01)</f>
      </c>
      <c r="V6049">
        <f>(L6049+K6049)/(D6049*0.0001)</f>
      </c>
    </row>
    <row r="6050">
      <c r="A6050" t="n">
        <v>2021</v>
      </c>
      <c r="B6050" t="inlineStr">
        <is>
          <t>00155452</t>
        </is>
      </c>
      <c r="C6050" t="inlineStr">
        <is>
          <t>풍국주정</t>
        </is>
      </c>
      <c r="D6050" t="n">
        <v>7840310239</v>
      </c>
      <c r="E6050" t="n">
        <v>825778831</v>
      </c>
      <c r="F6050" t="n">
        <v>689482910</v>
      </c>
      <c r="G6050" t="n">
        <v>152370436</v>
      </c>
      <c r="H6050" t="n">
        <v>3.339</v>
      </c>
      <c r="K6050" t="n">
        <v>-401622841</v>
      </c>
      <c r="L6050" t="n">
        <v>456481222</v>
      </c>
      <c r="M6050" t="n">
        <v>453675982</v>
      </c>
      <c r="N6050" t="n">
        <v>-406737775</v>
      </c>
      <c r="O6050">
        <f>D6049</f>
      </c>
      <c r="P6050">
        <f>(E6050-F6050+G6050)/O6050*100</f>
      </c>
      <c r="Q6050">
        <f>H6049</f>
      </c>
      <c r="S6050">
        <f>H6050-H6049</f>
      </c>
      <c r="U6050">
        <f>(L6050-K6050)/(2*D6050*0.01)</f>
      </c>
      <c r="V6050">
        <f>(L6050+K6050)/(D6050*0.0001)</f>
      </c>
    </row>
    <row r="6051">
      <c r="A6051" t="n">
        <v>2022</v>
      </c>
      <c r="B6051" t="inlineStr">
        <is>
          <t>00155452</t>
        </is>
      </c>
      <c r="C6051" t="inlineStr">
        <is>
          <t>풍국주정</t>
        </is>
      </c>
      <c r="D6051" t="n">
        <v>7162150872</v>
      </c>
      <c r="E6051" t="n">
        <v>852636406</v>
      </c>
      <c r="F6051" t="n">
        <v>1197114816</v>
      </c>
      <c r="G6051" t="n">
        <v>188406461</v>
      </c>
      <c r="H6051" t="n">
        <v>5.731</v>
      </c>
      <c r="K6051" t="n">
        <v>-325208600</v>
      </c>
      <c r="L6051" t="n">
        <v>325208600</v>
      </c>
      <c r="M6051" t="n">
        <v>331232324</v>
      </c>
      <c r="N6051" t="n">
        <v>-300426294</v>
      </c>
      <c r="O6051">
        <f>D6050</f>
      </c>
      <c r="P6051">
        <f>(E6051-F6051+G6051)/O6051*100</f>
      </c>
      <c r="Q6051">
        <f>H6050</f>
      </c>
      <c r="S6051">
        <f>H6051-H6050</f>
      </c>
      <c r="U6051">
        <f>(L6051-K6051)/(2*D6051*0.01)</f>
      </c>
    </row>
    <row r="6052">
      <c r="A6052" t="n">
        <v>2023</v>
      </c>
      <c r="B6052" t="inlineStr">
        <is>
          <t>00155452</t>
        </is>
      </c>
      <c r="C6052" t="inlineStr">
        <is>
          <t>풍국주정</t>
        </is>
      </c>
      <c r="D6052" t="n">
        <v>8037432674</v>
      </c>
      <c r="E6052" t="n">
        <v>819162424</v>
      </c>
      <c r="F6052" t="n">
        <v>992177300</v>
      </c>
      <c r="G6052" t="n">
        <v>277484596</v>
      </c>
      <c r="H6052" t="n">
        <v>4.8985</v>
      </c>
      <c r="K6052" t="n">
        <v>-343678982</v>
      </c>
      <c r="L6052" t="n">
        <v>387987654</v>
      </c>
      <c r="M6052" t="n">
        <v>390667716</v>
      </c>
      <c r="N6052" t="n">
        <v>-352094331</v>
      </c>
      <c r="O6052">
        <f>D6051</f>
      </c>
      <c r="P6052">
        <f>(E6052-F6052+G6052)/O6052*100</f>
      </c>
      <c r="Q6052">
        <f>H6051</f>
      </c>
      <c r="S6052">
        <f>H6052-H6051</f>
      </c>
      <c r="U6052">
        <f>(L6052-K6052)/(2*D6052*0.01)</f>
      </c>
      <c r="V6052">
        <f>(L6052+K6052)/(D6052*0.0001)</f>
      </c>
    </row>
    <row r="6053">
      <c r="A6053" t="n">
        <v>2024</v>
      </c>
      <c r="B6053" t="inlineStr">
        <is>
          <t>00155452</t>
        </is>
      </c>
      <c r="C6053" t="inlineStr">
        <is>
          <t>풍국주정</t>
        </is>
      </c>
      <c r="D6053" t="n">
        <v>9089624267</v>
      </c>
      <c r="E6053" t="n">
        <v>868781132</v>
      </c>
      <c r="F6053" t="n">
        <v>468768704</v>
      </c>
      <c r="G6053" t="n">
        <v>257591950</v>
      </c>
      <c r="H6053" t="n">
        <v>4.3455</v>
      </c>
      <c r="K6053" t="n">
        <v>-415849368</v>
      </c>
      <c r="L6053" t="n">
        <v>470315031</v>
      </c>
      <c r="M6053" t="n">
        <v>470369401</v>
      </c>
      <c r="N6053" t="n">
        <v>-423491225</v>
      </c>
      <c r="O6053">
        <f>D6052</f>
      </c>
      <c r="P6053">
        <f>(E6053-F6053+G6053)/O6053*100</f>
      </c>
      <c r="Q6053">
        <f>H6052</f>
      </c>
      <c r="S6053">
        <f>H6053-H6052</f>
      </c>
      <c r="U6053">
        <f>(L6053-K6053)/(2*D6053*0.01)</f>
      </c>
      <c r="V6053">
        <f>(L6053+K6053)/(D6053*0.0001)</f>
      </c>
    </row>
    <row r="6054">
      <c r="A6054" t="n">
        <v>2025</v>
      </c>
      <c r="B6054" t="inlineStr">
        <is>
          <t>00155452</t>
        </is>
      </c>
      <c r="C6054" t="inlineStr">
        <is>
          <t>풍국주정</t>
        </is>
      </c>
      <c r="D6054" t="n">
        <v>9816272126</v>
      </c>
      <c r="E6054" t="n">
        <v>934951269</v>
      </c>
      <c r="F6054" t="n">
        <v>764664797</v>
      </c>
      <c r="G6054" t="n">
        <v>267035762</v>
      </c>
      <c r="H6054" t="n">
        <v>4.6985</v>
      </c>
      <c r="K6054" t="n">
        <v>-412131246</v>
      </c>
      <c r="L6054" t="n">
        <v>465961537</v>
      </c>
      <c r="M6054" t="n">
        <v>466515158</v>
      </c>
      <c r="N6054" t="n">
        <v>-420092263</v>
      </c>
      <c r="O6054">
        <f>D6053</f>
      </c>
      <c r="P6054">
        <f>(E6054-F6054+G6054)/O6054*100</f>
      </c>
      <c r="Q6054">
        <f>H6053</f>
      </c>
      <c r="S6054">
        <f>H6054-H6053</f>
      </c>
      <c r="U6054">
        <f>(L6054-K6054)/(2*D6054*0.01)</f>
      </c>
      <c r="V6054">
        <f>(L6054+K6054)/(D6054*0.0001)</f>
      </c>
    </row>
    <row r="6055">
      <c r="A6055" t="n">
        <v>2014</v>
      </c>
      <c r="B6055" t="inlineStr">
        <is>
          <t>00155531</t>
        </is>
      </c>
      <c r="C6055" t="inlineStr">
        <is>
          <t>풍산홀딩스</t>
        </is>
      </c>
      <c r="D6055" t="n">
        <v>38199000000</v>
      </c>
      <c r="E6055" t="n">
        <v>3494000000</v>
      </c>
      <c r="F6055" t="n">
        <v>5514000000</v>
      </c>
      <c r="G6055" t="n">
        <v>1145000000</v>
      </c>
      <c r="H6055" t="n">
        <v>2.6</v>
      </c>
      <c r="I6055" t="n">
        <v>5.7</v>
      </c>
      <c r="K6055" t="n">
        <v>-1604958000</v>
      </c>
      <c r="L6055" t="n">
        <v>1946949000</v>
      </c>
      <c r="M6055" t="n">
        <v>392000000</v>
      </c>
      <c r="N6055" t="n">
        <v>-329000000</v>
      </c>
      <c r="U6055">
        <f>(L6055-K6055)/(2*D6055*0.01)</f>
      </c>
      <c r="V6055">
        <f>(L6055+K6055)/(D6055*0.0001)</f>
      </c>
    </row>
    <row r="6056">
      <c r="A6056" t="n">
        <v>2015</v>
      </c>
      <c r="B6056" t="inlineStr">
        <is>
          <t>00155531</t>
        </is>
      </c>
      <c r="C6056" t="inlineStr">
        <is>
          <t>풍산홀딩스</t>
        </is>
      </c>
      <c r="D6056" t="n">
        <v>43444000000</v>
      </c>
      <c r="E6056" t="n">
        <v>3998000000</v>
      </c>
      <c r="F6056" t="n">
        <v>2475000000</v>
      </c>
      <c r="G6056" t="n">
        <v>975000000</v>
      </c>
      <c r="H6056" t="n">
        <v>2.4</v>
      </c>
      <c r="I6056" t="n">
        <v>4</v>
      </c>
      <c r="O6056">
        <f>D6055</f>
      </c>
      <c r="P6056">
        <f>(E6056-F6056+G6056)/O6056*100</f>
      </c>
      <c r="Q6056">
        <f>H6055</f>
      </c>
      <c r="R6056">
        <f>I6055</f>
      </c>
      <c r="S6056">
        <f>H6056-H6055</f>
      </c>
      <c r="T6056">
        <f>I6056-I6055</f>
      </c>
    </row>
    <row r="6057">
      <c r="A6057" t="n">
        <v>2016</v>
      </c>
      <c r="B6057" t="inlineStr">
        <is>
          <t>00155531</t>
        </is>
      </c>
      <c r="C6057" t="inlineStr">
        <is>
          <t>풍산홀딩스</t>
        </is>
      </c>
      <c r="D6057" t="n">
        <v>45736000000</v>
      </c>
      <c r="E6057" t="n">
        <v>4171000000</v>
      </c>
      <c r="F6057" t="n">
        <v>5009000000</v>
      </c>
      <c r="G6057" t="n">
        <v>890000000</v>
      </c>
      <c r="H6057" t="n">
        <v>2.2</v>
      </c>
      <c r="I6057" t="n">
        <v>4</v>
      </c>
      <c r="O6057">
        <f>D6056</f>
      </c>
      <c r="P6057">
        <f>(E6057-F6057+G6057)/O6057*100</f>
      </c>
      <c r="Q6057">
        <f>H6056</f>
      </c>
      <c r="R6057">
        <f>I6056</f>
      </c>
      <c r="S6057">
        <f>H6057-H6056</f>
      </c>
      <c r="T6057">
        <f>I6057-I6056</f>
      </c>
    </row>
    <row r="6058">
      <c r="A6058" t="n">
        <v>2017</v>
      </c>
      <c r="B6058" t="inlineStr">
        <is>
          <t>00155531</t>
        </is>
      </c>
      <c r="C6058" t="inlineStr">
        <is>
          <t>풍산홀딩스</t>
        </is>
      </c>
      <c r="D6058" t="n">
        <v>42934000000</v>
      </c>
      <c r="E6058" t="n">
        <v>4140000000</v>
      </c>
      <c r="F6058" t="n">
        <v>6577000000</v>
      </c>
      <c r="G6058" t="n">
        <v>909000000</v>
      </c>
      <c r="H6058" t="n">
        <v>2.45</v>
      </c>
      <c r="I6058" t="n">
        <v>4</v>
      </c>
      <c r="K6058" t="n">
        <v>-1436000000</v>
      </c>
      <c r="L6058" t="n">
        <v>1629000000</v>
      </c>
      <c r="M6058" t="n">
        <v>1613000000</v>
      </c>
      <c r="N6058" t="n">
        <v>-1454000000</v>
      </c>
      <c r="O6058">
        <f>D6057</f>
      </c>
      <c r="P6058">
        <f>(E6058-F6058+G6058)/O6058*100</f>
      </c>
      <c r="Q6058">
        <f>H6057</f>
      </c>
      <c r="R6058">
        <f>I6057</f>
      </c>
      <c r="S6058">
        <f>H6058-H6057</f>
      </c>
      <c r="T6058">
        <f>I6058-I6057</f>
      </c>
      <c r="U6058">
        <f>(L6058-K6058)/(2*D6058*0.01)</f>
      </c>
      <c r="V6058">
        <f>(L6058+K6058)/(D6058*0.0001)</f>
      </c>
    </row>
    <row r="6059">
      <c r="A6059" t="n">
        <v>2018</v>
      </c>
      <c r="B6059" t="inlineStr">
        <is>
          <t>00155531</t>
        </is>
      </c>
      <c r="C6059" t="inlineStr">
        <is>
          <t>풍산홀딩스</t>
        </is>
      </c>
      <c r="D6059" t="n">
        <v>44914000000</v>
      </c>
      <c r="E6059" t="n">
        <v>3405000000</v>
      </c>
      <c r="F6059" t="n">
        <v>5428000000</v>
      </c>
      <c r="G6059" t="n">
        <v>748000000</v>
      </c>
      <c r="H6059" t="n">
        <v>2.35</v>
      </c>
      <c r="I6059" t="n">
        <v>4</v>
      </c>
      <c r="K6059" t="n">
        <v>-1422000000</v>
      </c>
      <c r="L6059" t="n">
        <v>1624000000</v>
      </c>
      <c r="M6059" t="n">
        <v>1654000000</v>
      </c>
      <c r="N6059" t="n">
        <v>-1487000000</v>
      </c>
      <c r="O6059">
        <f>D6058</f>
      </c>
      <c r="P6059">
        <f>(E6059-F6059+G6059)/O6059*100</f>
      </c>
      <c r="Q6059">
        <f>H6058</f>
      </c>
      <c r="R6059">
        <f>I6058</f>
      </c>
      <c r="S6059">
        <f>H6059-H6058</f>
      </c>
      <c r="T6059">
        <f>I6059-I6058</f>
      </c>
      <c r="U6059">
        <f>(L6059-K6059)/(2*D6059*0.01)</f>
      </c>
      <c r="V6059">
        <f>(L6059+K6059)/(D6059*0.0001)</f>
      </c>
    </row>
    <row r="6060">
      <c r="A6060" t="n">
        <v>2019</v>
      </c>
      <c r="B6060" t="inlineStr">
        <is>
          <t>00155531</t>
        </is>
      </c>
      <c r="C6060" t="inlineStr">
        <is>
          <t>풍산홀딩스</t>
        </is>
      </c>
      <c r="D6060" t="n">
        <v>51054000000</v>
      </c>
      <c r="E6060" t="n">
        <v>3142000000</v>
      </c>
      <c r="F6060" t="n">
        <v>1865000000</v>
      </c>
      <c r="G6060" t="n">
        <v>610000000</v>
      </c>
      <c r="H6060" t="n">
        <v>1.9</v>
      </c>
      <c r="I6060" t="n">
        <v>4</v>
      </c>
      <c r="K6060" t="n">
        <v>-1574000000</v>
      </c>
      <c r="L6060" t="n">
        <v>1757000000</v>
      </c>
      <c r="M6060" t="n">
        <v>1708000000</v>
      </c>
      <c r="N6060" t="n">
        <v>-1563000000</v>
      </c>
      <c r="O6060">
        <f>D6059</f>
      </c>
      <c r="P6060">
        <f>(E6060-F6060+G6060)/O6060*100</f>
      </c>
      <c r="Q6060">
        <f>H6059</f>
      </c>
      <c r="R6060">
        <f>I6059</f>
      </c>
      <c r="S6060">
        <f>H6060-H6059</f>
      </c>
      <c r="T6060">
        <f>I6060-I6059</f>
      </c>
      <c r="U6060">
        <f>(L6060-K6060)/(2*D6060*0.01)</f>
      </c>
      <c r="V6060">
        <f>(L6060+K6060)/(D6060*0.0001)</f>
      </c>
    </row>
    <row r="6061">
      <c r="A6061" t="n">
        <v>2020</v>
      </c>
      <c r="B6061" t="inlineStr">
        <is>
          <t>00155531</t>
        </is>
      </c>
      <c r="C6061" t="inlineStr">
        <is>
          <t>풍산홀딩스</t>
        </is>
      </c>
      <c r="D6061" t="n">
        <v>52857000000</v>
      </c>
      <c r="E6061" t="n">
        <v>3431000000</v>
      </c>
      <c r="F6061" t="n">
        <v>1403000000</v>
      </c>
      <c r="G6061" t="n">
        <v>651000000</v>
      </c>
      <c r="H6061" t="n">
        <v>1.45</v>
      </c>
      <c r="I6061" t="n">
        <v>3.55</v>
      </c>
      <c r="K6061" t="n">
        <v>-1483000000</v>
      </c>
      <c r="L6061" t="n">
        <v>1662000000</v>
      </c>
      <c r="M6061" t="n">
        <v>1625000000</v>
      </c>
      <c r="N6061" t="n">
        <v>-1473000000</v>
      </c>
      <c r="O6061">
        <f>D6060</f>
      </c>
      <c r="P6061">
        <f>(E6061-F6061+G6061)/O6061*100</f>
      </c>
      <c r="Q6061">
        <f>H6060</f>
      </c>
      <c r="R6061">
        <f>I6060</f>
      </c>
      <c r="S6061">
        <f>H6061-H6060</f>
      </c>
      <c r="T6061">
        <f>I6061-I6060</f>
      </c>
      <c r="U6061">
        <f>(L6061-K6061)/(2*D6061*0.01)</f>
      </c>
      <c r="V6061">
        <f>(L6061+K6061)/(D6061*0.0001)</f>
      </c>
    </row>
    <row r="6062">
      <c r="A6062" t="n">
        <v>2021</v>
      </c>
      <c r="B6062" t="inlineStr">
        <is>
          <t>00155531</t>
        </is>
      </c>
      <c r="C6062" t="inlineStr">
        <is>
          <t>풍산홀딩스</t>
        </is>
      </c>
      <c r="D6062" t="n">
        <v>53711000000</v>
      </c>
      <c r="E6062" t="n">
        <v>3418000000</v>
      </c>
      <c r="F6062" t="n">
        <v>6201000000</v>
      </c>
      <c r="G6062" t="n">
        <v>408000000</v>
      </c>
      <c r="H6062" t="n">
        <v>2.1</v>
      </c>
      <c r="I6062" t="n">
        <v>3.5</v>
      </c>
      <c r="K6062" t="n">
        <v>-1569000000</v>
      </c>
      <c r="L6062" t="n">
        <v>1764000000</v>
      </c>
      <c r="M6062" t="n">
        <v>1740000000</v>
      </c>
      <c r="N6062" t="n">
        <v>-1579000000</v>
      </c>
      <c r="O6062">
        <f>D6061</f>
      </c>
      <c r="P6062">
        <f>(E6062-F6062+G6062)/O6062*100</f>
      </c>
      <c r="Q6062">
        <f>H6061</f>
      </c>
      <c r="R6062">
        <f>I6061</f>
      </c>
      <c r="S6062">
        <f>H6062-H6061</f>
      </c>
      <c r="T6062">
        <f>I6062-I6061</f>
      </c>
      <c r="U6062">
        <f>(L6062-K6062)/(2*D6062*0.01)</f>
      </c>
      <c r="V6062">
        <f>(L6062+K6062)/(D6062*0.0001)</f>
      </c>
    </row>
    <row r="6063">
      <c r="A6063" t="n">
        <v>2022</v>
      </c>
      <c r="B6063" t="inlineStr">
        <is>
          <t>00155531</t>
        </is>
      </c>
      <c r="C6063" t="inlineStr">
        <is>
          <t>풍산홀딩스</t>
        </is>
      </c>
      <c r="D6063" t="n">
        <v>54168000000</v>
      </c>
      <c r="E6063" t="n">
        <v>3162000000</v>
      </c>
      <c r="F6063" t="n">
        <v>1251000000</v>
      </c>
      <c r="G6063" t="n">
        <v>778000000</v>
      </c>
      <c r="H6063" t="n">
        <v>4.95</v>
      </c>
      <c r="I6063" t="n">
        <v>4</v>
      </c>
      <c r="K6063" t="n">
        <v>-1363000000</v>
      </c>
      <c r="L6063" t="n">
        <v>1498000000</v>
      </c>
      <c r="M6063" t="n">
        <v>1520000000</v>
      </c>
      <c r="N6063" t="n">
        <v>-1407000000</v>
      </c>
      <c r="O6063">
        <f>D6062</f>
      </c>
      <c r="P6063">
        <f>(E6063-F6063+G6063)/O6063*100</f>
      </c>
      <c r="Q6063">
        <f>H6062</f>
      </c>
      <c r="R6063">
        <f>I6062</f>
      </c>
      <c r="S6063">
        <f>H6063-H6062</f>
      </c>
      <c r="T6063">
        <f>I6063-I6062</f>
      </c>
      <c r="U6063">
        <f>(L6063-K6063)/(2*D6063*0.01)</f>
      </c>
      <c r="V6063">
        <f>(L6063+K6063)/(D6063*0.0001)</f>
      </c>
    </row>
    <row r="6064">
      <c r="A6064" t="n">
        <v>2023</v>
      </c>
      <c r="B6064" t="inlineStr">
        <is>
          <t>00155531</t>
        </is>
      </c>
      <c r="C6064" t="inlineStr">
        <is>
          <t>풍산홀딩스</t>
        </is>
      </c>
      <c r="D6064" t="n">
        <v>62625000000</v>
      </c>
      <c r="E6064" t="n">
        <v>3099000000</v>
      </c>
      <c r="F6064" t="n">
        <v>1904000000</v>
      </c>
      <c r="G6064" t="n">
        <v>1964000000</v>
      </c>
      <c r="H6064" t="n">
        <v>4.15</v>
      </c>
      <c r="I6064" t="n">
        <v>4</v>
      </c>
      <c r="K6064" t="n">
        <v>-2057000000</v>
      </c>
      <c r="L6064" t="n">
        <v>2286000000</v>
      </c>
      <c r="M6064" t="n">
        <v>2299000000</v>
      </c>
      <c r="N6064" t="n">
        <v>-2108000000</v>
      </c>
      <c r="O6064">
        <f>D6063</f>
      </c>
      <c r="P6064">
        <f>(E6064-F6064+G6064)/O6064*100</f>
      </c>
      <c r="Q6064">
        <f>H6063</f>
      </c>
      <c r="R6064">
        <f>I6063</f>
      </c>
      <c r="S6064">
        <f>H6064-H6063</f>
      </c>
      <c r="T6064">
        <f>I6064-I6063</f>
      </c>
      <c r="U6064">
        <f>(L6064-K6064)/(2*D6064*0.01)</f>
      </c>
      <c r="V6064">
        <f>(L6064+K6064)/(D6064*0.0001)</f>
      </c>
    </row>
    <row r="6065">
      <c r="A6065" t="n">
        <v>2024</v>
      </c>
      <c r="B6065" t="inlineStr">
        <is>
          <t>00155531</t>
        </is>
      </c>
      <c r="C6065" t="inlineStr">
        <is>
          <t>풍산홀딩스</t>
        </is>
      </c>
      <c r="D6065" t="n">
        <v>71954000000</v>
      </c>
      <c r="E6065" t="n">
        <v>3710000000</v>
      </c>
      <c r="F6065" t="n">
        <v>2905000000</v>
      </c>
      <c r="G6065" t="n">
        <v>2063000000</v>
      </c>
      <c r="H6065" t="n">
        <v>3.85</v>
      </c>
      <c r="I6065" t="n">
        <v>4.1</v>
      </c>
      <c r="K6065" t="n">
        <v>-2439000000</v>
      </c>
      <c r="L6065" t="n">
        <v>2723000000</v>
      </c>
      <c r="M6065" t="n">
        <v>2697000000</v>
      </c>
      <c r="N6065" t="n">
        <v>-2464000000</v>
      </c>
      <c r="O6065">
        <f>D6064</f>
      </c>
      <c r="P6065">
        <f>(E6065-F6065+G6065)/O6065*100</f>
      </c>
      <c r="Q6065">
        <f>H6064</f>
      </c>
      <c r="R6065">
        <f>I6064</f>
      </c>
      <c r="S6065">
        <f>H6065-H6064</f>
      </c>
      <c r="T6065">
        <f>I6065-I6064</f>
      </c>
      <c r="U6065">
        <f>(L6065-K6065)/(2*D6065*0.01)</f>
      </c>
      <c r="V6065">
        <f>(L6065+K6065)/(D6065*0.0001)</f>
      </c>
    </row>
    <row r="6066">
      <c r="A6066" t="n">
        <v>2025</v>
      </c>
      <c r="B6066" t="inlineStr">
        <is>
          <t>00155531</t>
        </is>
      </c>
      <c r="C6066" t="inlineStr">
        <is>
          <t>풍산홀딩스</t>
        </is>
      </c>
      <c r="D6066" t="n">
        <v>37285000000</v>
      </c>
      <c r="E6066" t="n">
        <v>4090000000</v>
      </c>
      <c r="F6066" t="n">
        <v>40069000000</v>
      </c>
      <c r="G6066" t="n">
        <v>2006000000</v>
      </c>
      <c r="H6066" t="n">
        <v>3.9</v>
      </c>
      <c r="I6066" t="n">
        <v>4</v>
      </c>
      <c r="K6066" t="n">
        <v>-2070000000</v>
      </c>
      <c r="L6066" t="n">
        <v>2340000000</v>
      </c>
      <c r="M6066" t="n">
        <v>2340000000</v>
      </c>
      <c r="N6066" t="n">
        <v>-2109000000</v>
      </c>
      <c r="O6066">
        <f>D6065</f>
      </c>
      <c r="P6066">
        <f>(E6066-F6066+G6066)/O6066*100</f>
      </c>
      <c r="Q6066">
        <f>H6065</f>
      </c>
      <c r="R6066">
        <f>I6065</f>
      </c>
      <c r="S6066">
        <f>H6066-H6065</f>
      </c>
      <c r="T6066">
        <f>I6066-I6065</f>
      </c>
      <c r="U6066">
        <f>(L6066-K6066)/(2*D6066*0.01)</f>
      </c>
      <c r="V6066">
        <f>(L6066+K6066)/(D6066*0.0001)</f>
      </c>
    </row>
    <row r="6067">
      <c r="A6067" t="n">
        <v>2014</v>
      </c>
      <c r="B6067" t="inlineStr">
        <is>
          <t>00155586</t>
        </is>
      </c>
      <c r="C6067" t="inlineStr">
        <is>
          <t>HLB이노베이션</t>
        </is>
      </c>
      <c r="D6067" t="n">
        <v>8901355000</v>
      </c>
      <c r="E6067" t="n">
        <v>708057000</v>
      </c>
      <c r="F6067" t="n">
        <v>1116826000</v>
      </c>
      <c r="G6067" t="n">
        <v>304140000</v>
      </c>
      <c r="H6067" t="n">
        <v>4.04</v>
      </c>
      <c r="I6067" t="n">
        <v>4.65</v>
      </c>
      <c r="J6067" t="n">
        <v>6.41</v>
      </c>
      <c r="K6067" t="n">
        <v>554129000</v>
      </c>
      <c r="L6067" t="n">
        <v>-622615000</v>
      </c>
      <c r="M6067" t="n">
        <v>-607335000</v>
      </c>
      <c r="N6067" t="n">
        <v>552126000</v>
      </c>
    </row>
    <row r="6068">
      <c r="A6068" t="n">
        <v>2015</v>
      </c>
      <c r="B6068" t="inlineStr">
        <is>
          <t>00155586</t>
        </is>
      </c>
      <c r="C6068" t="inlineStr">
        <is>
          <t>HLB이노베이션</t>
        </is>
      </c>
      <c r="D6068" t="n">
        <v>5710058000</v>
      </c>
      <c r="E6068" t="n">
        <v>783958000</v>
      </c>
      <c r="F6068" t="n">
        <v>324484000</v>
      </c>
      <c r="G6068" t="n">
        <v>246036000</v>
      </c>
      <c r="H6068" t="n">
        <v>3.765</v>
      </c>
      <c r="I6068" t="n">
        <v>4.65</v>
      </c>
      <c r="J6068" t="n">
        <v>6.28</v>
      </c>
      <c r="O6068">
        <f>D6067</f>
      </c>
      <c r="P6068">
        <f>(E6068-F6068+G6068)/O6068*100</f>
      </c>
      <c r="Q6068">
        <f>H6067</f>
      </c>
      <c r="R6068">
        <f>I6067</f>
      </c>
      <c r="S6068">
        <f>H6068-H6067</f>
      </c>
      <c r="T6068">
        <f>I6068-I6067</f>
      </c>
    </row>
    <row r="6069">
      <c r="A6069" t="n">
        <v>2016</v>
      </c>
      <c r="B6069" t="inlineStr">
        <is>
          <t>00155586</t>
        </is>
      </c>
      <c r="C6069" t="inlineStr">
        <is>
          <t>HLB이노베이션</t>
        </is>
      </c>
      <c r="D6069" t="n">
        <v>3178728000</v>
      </c>
      <c r="E6069" t="n">
        <v>470241000</v>
      </c>
      <c r="F6069" t="n">
        <v>546691000</v>
      </c>
      <c r="G6069" t="n">
        <v>143315000</v>
      </c>
      <c r="H6069" t="n">
        <v>3.715</v>
      </c>
      <c r="I6069" t="n">
        <v>4.65</v>
      </c>
      <c r="J6069" t="n">
        <v>5.39</v>
      </c>
      <c r="O6069">
        <f>D6068</f>
      </c>
      <c r="P6069">
        <f>(E6069-F6069+G6069)/O6069*100</f>
      </c>
      <c r="Q6069">
        <f>H6068</f>
      </c>
      <c r="R6069">
        <f>I6068</f>
      </c>
      <c r="S6069">
        <f>H6069-H6068</f>
      </c>
      <c r="T6069">
        <f>I6069-I6068</f>
      </c>
    </row>
    <row r="6070">
      <c r="A6070" t="n">
        <v>2017</v>
      </c>
      <c r="B6070" t="inlineStr">
        <is>
          <t>00155586</t>
        </is>
      </c>
      <c r="C6070" t="inlineStr">
        <is>
          <t>HLB이노베이션</t>
        </is>
      </c>
      <c r="D6070" t="n">
        <v>3296073000</v>
      </c>
      <c r="E6070" t="n">
        <v>63275000</v>
      </c>
      <c r="F6070" t="n">
        <v>76374000</v>
      </c>
      <c r="G6070" t="n">
        <v>19219000</v>
      </c>
      <c r="H6070" t="n">
        <v>3.75</v>
      </c>
      <c r="I6070" t="n">
        <v>3.9</v>
      </c>
      <c r="J6070" t="n">
        <v>5.26</v>
      </c>
      <c r="K6070" t="n">
        <v>-418345000</v>
      </c>
      <c r="L6070" t="n">
        <v>418345000</v>
      </c>
      <c r="M6070" t="n">
        <v>-102089000</v>
      </c>
      <c r="N6070" t="n">
        <v>102089000</v>
      </c>
      <c r="O6070">
        <f>D6069</f>
      </c>
      <c r="P6070">
        <f>(E6070-F6070+G6070)/O6070*100</f>
      </c>
      <c r="Q6070">
        <f>H6069</f>
      </c>
      <c r="R6070">
        <f>I6069</f>
      </c>
      <c r="S6070">
        <f>H6070-H6069</f>
      </c>
      <c r="T6070">
        <f>I6070-I6069</f>
      </c>
      <c r="U6070">
        <f>(L6070-K6070)/(2*D6070*0.01)</f>
      </c>
    </row>
    <row r="6071">
      <c r="A6071" t="n">
        <v>2018</v>
      </c>
      <c r="B6071" t="inlineStr">
        <is>
          <t>00155586</t>
        </is>
      </c>
      <c r="C6071" t="inlineStr">
        <is>
          <t>HLB이노베이션</t>
        </is>
      </c>
      <c r="D6071" t="n">
        <v>3053764000</v>
      </c>
      <c r="E6071" t="n">
        <v>251305000</v>
      </c>
      <c r="F6071" t="n">
        <v>434767000</v>
      </c>
      <c r="G6071" t="n">
        <v>77417000</v>
      </c>
      <c r="H6071" t="n">
        <v>4.145</v>
      </c>
      <c r="I6071" t="n">
        <v>3.9</v>
      </c>
      <c r="J6071" t="n">
        <v>4.52</v>
      </c>
      <c r="K6071" t="n">
        <v>-352955000</v>
      </c>
      <c r="L6071" t="n">
        <v>-107167000</v>
      </c>
      <c r="M6071" t="n">
        <v>-111823000</v>
      </c>
      <c r="N6071" t="n">
        <v>113591000</v>
      </c>
      <c r="O6071">
        <f>D6070</f>
      </c>
      <c r="P6071">
        <f>(E6071-F6071+G6071)/O6071*100</f>
      </c>
      <c r="Q6071">
        <f>H6070</f>
      </c>
      <c r="R6071">
        <f>I6070</f>
      </c>
      <c r="S6071">
        <f>H6071-H6070</f>
      </c>
      <c r="T6071">
        <f>I6071-I6070</f>
      </c>
      <c r="U6071">
        <f>(L6071-K6071)/(2*D6071*0.01)</f>
      </c>
    </row>
    <row r="6072">
      <c r="A6072" t="n">
        <v>2019</v>
      </c>
      <c r="B6072" t="inlineStr">
        <is>
          <t>00155586</t>
        </is>
      </c>
      <c r="C6072" t="inlineStr">
        <is>
          <t>HLB이노베이션</t>
        </is>
      </c>
      <c r="D6072" t="n">
        <v>3652711000</v>
      </c>
      <c r="E6072" t="n">
        <v>242100000</v>
      </c>
      <c r="F6072" t="n">
        <v>253095000</v>
      </c>
      <c r="G6072" t="n">
        <v>96046000</v>
      </c>
      <c r="H6072" t="n">
        <v>4.375</v>
      </c>
      <c r="I6072" t="n">
        <v>3.9</v>
      </c>
      <c r="J6072" t="n">
        <v>6.67</v>
      </c>
      <c r="K6072" t="n">
        <v>-245244000</v>
      </c>
      <c r="L6072" t="n">
        <v>265143000</v>
      </c>
      <c r="M6072" t="n">
        <v>260404000</v>
      </c>
      <c r="N6072" t="n">
        <v>-245565000</v>
      </c>
      <c r="O6072">
        <f>D6071</f>
      </c>
      <c r="P6072">
        <f>(E6072-F6072+G6072)/O6072*100</f>
      </c>
      <c r="Q6072">
        <f>H6071</f>
      </c>
      <c r="R6072">
        <f>I6071</f>
      </c>
      <c r="S6072">
        <f>H6072-H6071</f>
      </c>
      <c r="T6072">
        <f>I6072-I6071</f>
      </c>
      <c r="U6072">
        <f>(L6072-K6072)/(2*D6072*0.01)</f>
      </c>
      <c r="V6072">
        <f>(L6072+K6072)/(D6072*0.0001)</f>
      </c>
    </row>
    <row r="6073">
      <c r="A6073" t="n">
        <v>2020</v>
      </c>
      <c r="B6073" t="inlineStr">
        <is>
          <t>00155586</t>
        </is>
      </c>
      <c r="C6073" t="inlineStr">
        <is>
          <t>HLB이노베이션</t>
        </is>
      </c>
      <c r="D6073" t="n">
        <v>4235180000</v>
      </c>
      <c r="E6073" t="n">
        <v>301279000</v>
      </c>
      <c r="F6073" t="n">
        <v>145107000</v>
      </c>
      <c r="G6073" t="n">
        <v>101117000</v>
      </c>
      <c r="H6073" t="n">
        <v>3.75</v>
      </c>
      <c r="I6073" t="n">
        <v>3.9</v>
      </c>
      <c r="J6073" t="n">
        <v>5.7</v>
      </c>
      <c r="K6073" t="n">
        <v>-261247000</v>
      </c>
      <c r="L6073" t="n">
        <v>268853000</v>
      </c>
      <c r="M6073" t="n">
        <v>263308000</v>
      </c>
      <c r="N6073" t="n">
        <v>-261062000</v>
      </c>
      <c r="O6073">
        <f>D6072</f>
      </c>
      <c r="P6073">
        <f>(E6073-F6073+G6073)/O6073*100</f>
      </c>
      <c r="Q6073">
        <f>H6072</f>
      </c>
      <c r="R6073">
        <f>I6072</f>
      </c>
      <c r="S6073">
        <f>H6073-H6072</f>
      </c>
      <c r="T6073">
        <f>I6073-I6072</f>
      </c>
      <c r="U6073">
        <f>(L6073-K6073)/(2*D6073*0.01)</f>
      </c>
      <c r="V6073">
        <f>(L6073+K6073)/(D6073*0.0001)</f>
      </c>
    </row>
    <row r="6074">
      <c r="A6074" t="n">
        <v>2021</v>
      </c>
      <c r="B6074" t="inlineStr">
        <is>
          <t>00155586</t>
        </is>
      </c>
      <c r="C6074" t="inlineStr">
        <is>
          <t>HLB이노베이션</t>
        </is>
      </c>
      <c r="D6074" t="n">
        <v>4537795000</v>
      </c>
      <c r="E6074" t="n">
        <v>338159000</v>
      </c>
      <c r="F6074" t="n">
        <v>185766000</v>
      </c>
      <c r="G6074" t="n">
        <v>103850000</v>
      </c>
      <c r="H6074" t="n">
        <v>3.78</v>
      </c>
      <c r="I6074" t="n">
        <v>3.9</v>
      </c>
      <c r="J6074" t="n">
        <v>5.12</v>
      </c>
      <c r="K6074" t="n">
        <v>-235716000</v>
      </c>
      <c r="L6074" t="n">
        <v>287280000</v>
      </c>
      <c r="M6074" t="n">
        <v>282370000</v>
      </c>
      <c r="N6074" t="n">
        <v>-235985000</v>
      </c>
      <c r="O6074">
        <f>D6073</f>
      </c>
      <c r="P6074">
        <f>(E6074-F6074+G6074)/O6074*100</f>
      </c>
      <c r="Q6074">
        <f>H6073</f>
      </c>
      <c r="R6074">
        <f>I6073</f>
      </c>
      <c r="S6074">
        <f>H6074-H6073</f>
      </c>
      <c r="T6074">
        <f>I6074-I6073</f>
      </c>
      <c r="U6074">
        <f>(L6074-K6074)/(2*D6074*0.01)</f>
      </c>
      <c r="V6074">
        <f>(L6074+K6074)/(D6074*0.0001)</f>
      </c>
    </row>
    <row r="6075">
      <c r="A6075" t="n">
        <v>2022</v>
      </c>
      <c r="B6075" t="inlineStr">
        <is>
          <t>00155586</t>
        </is>
      </c>
      <c r="C6075" t="inlineStr">
        <is>
          <t>HLB이노베이션</t>
        </is>
      </c>
      <c r="D6075" t="n">
        <v>5084407000</v>
      </c>
      <c r="E6075" t="n">
        <v>423201000</v>
      </c>
      <c r="F6075" t="n">
        <v>203112000</v>
      </c>
      <c r="G6075" t="n">
        <v>113996000</v>
      </c>
      <c r="H6075" t="n">
        <v>4.645</v>
      </c>
      <c r="I6075" t="n">
        <v>3.9</v>
      </c>
      <c r="J6075" t="n">
        <v>9.414999999999999</v>
      </c>
      <c r="K6075" t="n">
        <v>-591508000</v>
      </c>
      <c r="L6075" t="n">
        <v>218532000</v>
      </c>
      <c r="M6075" t="n">
        <v>221463000</v>
      </c>
      <c r="N6075" t="n">
        <v>-592279000</v>
      </c>
      <c r="O6075">
        <f>D6074</f>
      </c>
      <c r="P6075">
        <f>(E6075-F6075+G6075)/O6075*100</f>
      </c>
      <c r="Q6075">
        <f>H6074</f>
      </c>
      <c r="R6075">
        <f>I6074</f>
      </c>
      <c r="S6075">
        <f>H6075-H6074</f>
      </c>
      <c r="T6075">
        <f>I6075-I6074</f>
      </c>
      <c r="U6075">
        <f>(L6075-K6075)/(2*D6075*0.01)</f>
      </c>
    </row>
    <row r="6076">
      <c r="A6076" t="n">
        <v>2023</v>
      </c>
      <c r="B6076" t="inlineStr">
        <is>
          <t>00155586</t>
        </is>
      </c>
      <c r="C6076" t="inlineStr">
        <is>
          <t>HLB이노베이션</t>
        </is>
      </c>
      <c r="D6076" t="n">
        <v>3101471000</v>
      </c>
      <c r="E6076" t="n">
        <v>299053000</v>
      </c>
      <c r="F6076" t="n">
        <v>1170161000</v>
      </c>
      <c r="G6076" t="n">
        <v>131771000</v>
      </c>
      <c r="H6076" t="n">
        <v>4.57</v>
      </c>
      <c r="I6076" t="n">
        <v>5.1</v>
      </c>
      <c r="J6076" t="n">
        <v>4.9</v>
      </c>
      <c r="K6076" t="n">
        <v>-152608000</v>
      </c>
      <c r="L6076" t="n">
        <v>152608000</v>
      </c>
      <c r="M6076" t="n">
        <v>150539000</v>
      </c>
      <c r="N6076" t="n">
        <v>-139303000</v>
      </c>
      <c r="O6076">
        <f>D6075</f>
      </c>
      <c r="P6076">
        <f>(E6076-F6076+G6076)/O6076*100</f>
      </c>
      <c r="Q6076">
        <f>H6075</f>
      </c>
      <c r="R6076">
        <f>I6075</f>
      </c>
      <c r="S6076">
        <f>H6076-H6075</f>
      </c>
      <c r="T6076">
        <f>I6076-I6075</f>
      </c>
      <c r="U6076">
        <f>(L6076-K6076)/(2*D6076*0.01)</f>
      </c>
    </row>
    <row r="6077">
      <c r="A6077" t="n">
        <v>2014</v>
      </c>
      <c r="B6077" t="inlineStr">
        <is>
          <t>00155638</t>
        </is>
      </c>
      <c r="C6077" t="inlineStr">
        <is>
          <t>피에스텍</t>
        </is>
      </c>
      <c r="D6077" t="n">
        <v>1458331000</v>
      </c>
      <c r="E6077" t="n">
        <v>271042000</v>
      </c>
      <c r="F6077" t="n">
        <v>135473000</v>
      </c>
      <c r="G6077" t="n">
        <v>48811000</v>
      </c>
    </row>
    <row r="6078">
      <c r="A6078" t="n">
        <v>2015</v>
      </c>
      <c r="B6078" t="inlineStr">
        <is>
          <t>00155638</t>
        </is>
      </c>
      <c r="C6078" t="inlineStr">
        <is>
          <t>피에스텍</t>
        </is>
      </c>
      <c r="D6078" t="n">
        <v>1795147000</v>
      </c>
      <c r="E6078" t="n">
        <v>408249000</v>
      </c>
      <c r="F6078" t="n">
        <v>175964000</v>
      </c>
      <c r="G6078" t="n">
        <v>27072000</v>
      </c>
      <c r="O6078">
        <f>D6077</f>
      </c>
      <c r="P6078">
        <f>(E6078-F6078+G6078)/O6078*100</f>
      </c>
    </row>
    <row r="6079">
      <c r="A6079" t="n">
        <v>2016</v>
      </c>
      <c r="B6079" t="inlineStr">
        <is>
          <t>00155638</t>
        </is>
      </c>
      <c r="C6079" t="inlineStr">
        <is>
          <t>피에스텍</t>
        </is>
      </c>
      <c r="D6079" t="n">
        <v>1932311000</v>
      </c>
      <c r="E6079" t="n">
        <v>407235000</v>
      </c>
      <c r="F6079" t="n">
        <v>362386000</v>
      </c>
      <c r="G6079" t="n">
        <v>29316000</v>
      </c>
      <c r="H6079" t="n">
        <v>2.76</v>
      </c>
      <c r="I6079" t="n">
        <v>4</v>
      </c>
      <c r="K6079" t="n">
        <v>-101455000</v>
      </c>
      <c r="L6079" t="n">
        <v>116920000</v>
      </c>
      <c r="M6079" t="n">
        <v>114383000</v>
      </c>
      <c r="N6079" t="n">
        <v>-101328000</v>
      </c>
      <c r="O6079">
        <f>D6078</f>
      </c>
      <c r="P6079">
        <f>(E6079-F6079+G6079)/O6079*100</f>
      </c>
      <c r="U6079">
        <f>(L6079-K6079)/(2*D6079*0.01)</f>
      </c>
      <c r="V6079">
        <f>(L6079+K6079)/(D6079*0.0001)</f>
      </c>
    </row>
    <row r="6080">
      <c r="A6080" t="n">
        <v>2017</v>
      </c>
      <c r="B6080" t="inlineStr">
        <is>
          <t>00155638</t>
        </is>
      </c>
      <c r="C6080" t="inlineStr">
        <is>
          <t>피에스텍</t>
        </is>
      </c>
      <c r="D6080" t="n">
        <v>2216527000</v>
      </c>
      <c r="E6080" t="n">
        <v>423886000</v>
      </c>
      <c r="F6080" t="n">
        <v>148241000</v>
      </c>
      <c r="G6080" t="n">
        <v>49846000</v>
      </c>
      <c r="H6080" t="n">
        <v>3.16</v>
      </c>
      <c r="I6080" t="n">
        <v>4</v>
      </c>
      <c r="K6080" t="n">
        <v>-383245000</v>
      </c>
      <c r="L6080" t="n">
        <v>449007000</v>
      </c>
      <c r="M6080" t="n">
        <v>446642000</v>
      </c>
      <c r="N6080" t="n">
        <v>-387815000</v>
      </c>
      <c r="O6080">
        <f>D6079</f>
      </c>
      <c r="P6080">
        <f>(E6080-F6080+G6080)/O6080*100</f>
      </c>
      <c r="Q6080">
        <f>H6079</f>
      </c>
      <c r="R6080">
        <f>I6079</f>
      </c>
      <c r="S6080">
        <f>H6080-H6079</f>
      </c>
      <c r="T6080">
        <f>I6080-I6079</f>
      </c>
      <c r="U6080">
        <f>(L6080-K6080)/(2*D6080*0.01)</f>
      </c>
      <c r="V6080">
        <f>(L6080+K6080)/(D6080*0.0001)</f>
      </c>
    </row>
    <row r="6081">
      <c r="A6081" t="n">
        <v>2020</v>
      </c>
      <c r="B6081" t="inlineStr">
        <is>
          <t>00155638</t>
        </is>
      </c>
      <c r="C6081" t="inlineStr">
        <is>
          <t>피에스텍</t>
        </is>
      </c>
      <c r="D6081" t="n">
        <v>2960781000</v>
      </c>
      <c r="E6081" t="n">
        <v>501750000</v>
      </c>
      <c r="F6081" t="n">
        <v>188880000</v>
      </c>
      <c r="G6081" t="n">
        <v>73261000</v>
      </c>
      <c r="H6081" t="n">
        <v>2.75</v>
      </c>
      <c r="I6081" t="n">
        <v>4</v>
      </c>
      <c r="K6081" t="n">
        <v>-222980000</v>
      </c>
      <c r="L6081" t="n">
        <v>222980000</v>
      </c>
      <c r="M6081" t="n">
        <v>218066000</v>
      </c>
      <c r="N6081" t="n">
        <v>-193248000</v>
      </c>
      <c r="U6081">
        <f>(L6081-K6081)/(2*D6081*0.01)</f>
      </c>
    </row>
    <row r="6082">
      <c r="A6082" t="n">
        <v>2021</v>
      </c>
      <c r="B6082" t="inlineStr">
        <is>
          <t>00155638</t>
        </is>
      </c>
      <c r="C6082" t="inlineStr">
        <is>
          <t>피에스텍</t>
        </is>
      </c>
      <c r="D6082" t="n">
        <v>3009966000</v>
      </c>
      <c r="E6082" t="n">
        <v>481643000</v>
      </c>
      <c r="F6082" t="n">
        <v>425131000</v>
      </c>
      <c r="G6082" t="n">
        <v>77805000</v>
      </c>
      <c r="H6082" t="n">
        <v>3.28</v>
      </c>
      <c r="I6082" t="n">
        <v>4</v>
      </c>
      <c r="O6082">
        <f>D6081</f>
      </c>
      <c r="P6082">
        <f>(E6082-F6082+G6082)/O6082*100</f>
      </c>
      <c r="Q6082">
        <f>H6081</f>
      </c>
      <c r="R6082">
        <f>I6081</f>
      </c>
      <c r="S6082">
        <f>H6082-H6081</f>
      </c>
      <c r="T6082">
        <f>I6082-I6081</f>
      </c>
    </row>
    <row r="6083">
      <c r="A6083" t="n">
        <v>2022</v>
      </c>
      <c r="B6083" t="inlineStr">
        <is>
          <t>00155638</t>
        </is>
      </c>
      <c r="C6083" t="inlineStr">
        <is>
          <t>피에스텍</t>
        </is>
      </c>
      <c r="D6083" t="n">
        <v>2831239000</v>
      </c>
      <c r="E6083" t="n">
        <v>463771000</v>
      </c>
      <c r="F6083" t="n">
        <v>590511000</v>
      </c>
      <c r="G6083" t="n">
        <v>94157000</v>
      </c>
      <c r="H6083" t="n">
        <v>5.72</v>
      </c>
      <c r="I6083" t="n">
        <v>4</v>
      </c>
      <c r="J6083" t="n">
        <v>7.55</v>
      </c>
      <c r="K6083" t="n">
        <v>144040000</v>
      </c>
      <c r="L6083" t="n">
        <v>144040000</v>
      </c>
      <c r="M6083" t="n">
        <v>145141000</v>
      </c>
      <c r="N6083" t="n">
        <v>-130452000</v>
      </c>
      <c r="O6083">
        <f>D6082</f>
      </c>
      <c r="P6083">
        <f>(E6083-F6083+G6083)/O6083*100</f>
      </c>
      <c r="Q6083">
        <f>H6082</f>
      </c>
      <c r="R6083">
        <f>I6082</f>
      </c>
      <c r="S6083">
        <f>H6083-H6082</f>
      </c>
      <c r="T6083">
        <f>I6083-I6082</f>
      </c>
    </row>
    <row r="6084">
      <c r="A6084" t="n">
        <v>2023</v>
      </c>
      <c r="B6084" t="inlineStr">
        <is>
          <t>00155638</t>
        </is>
      </c>
      <c r="C6084" t="inlineStr">
        <is>
          <t>피에스텍</t>
        </is>
      </c>
      <c r="D6084" t="n">
        <v>3270547000</v>
      </c>
      <c r="E6084" t="n">
        <v>463938000</v>
      </c>
      <c r="F6084" t="n">
        <v>184372000</v>
      </c>
      <c r="G6084" t="n">
        <v>101888000</v>
      </c>
      <c r="H6084" t="n">
        <v>4.875</v>
      </c>
      <c r="I6084" t="n">
        <v>4</v>
      </c>
      <c r="J6084" t="n">
        <v>9.130000000000001</v>
      </c>
      <c r="K6084" t="n">
        <v>-160536000</v>
      </c>
      <c r="L6084" t="n">
        <v>181886000</v>
      </c>
      <c r="M6084" t="n">
        <v>181625000</v>
      </c>
      <c r="N6084" t="n">
        <v>-163237000</v>
      </c>
      <c r="O6084">
        <f>D6083</f>
      </c>
      <c r="P6084">
        <f>(E6084-F6084+G6084)/O6084*100</f>
      </c>
      <c r="Q6084">
        <f>H6083</f>
      </c>
      <c r="R6084">
        <f>I6083</f>
      </c>
      <c r="S6084">
        <f>H6084-H6083</f>
      </c>
      <c r="T6084">
        <f>I6084-I6083</f>
      </c>
      <c r="U6084">
        <f>(L6084-K6084)/(2*D6084*0.01)</f>
      </c>
      <c r="V6084">
        <f>(L6084+K6084)/(D6084*0.0001)</f>
      </c>
    </row>
    <row r="6085">
      <c r="A6085" t="n">
        <v>2024</v>
      </c>
      <c r="B6085" t="inlineStr">
        <is>
          <t>00155638</t>
        </is>
      </c>
      <c r="C6085" t="inlineStr">
        <is>
          <t>피에스텍</t>
        </is>
      </c>
      <c r="D6085" t="n">
        <v>3561537000</v>
      </c>
      <c r="E6085" t="n">
        <v>454222000</v>
      </c>
      <c r="F6085" t="n">
        <v>663470000</v>
      </c>
      <c r="G6085" t="n">
        <v>147887000</v>
      </c>
      <c r="H6085" t="n">
        <v>4.3</v>
      </c>
      <c r="I6085" t="n">
        <v>4</v>
      </c>
      <c r="J6085" t="n">
        <v>9.08</v>
      </c>
      <c r="K6085" t="n">
        <v>-197955000</v>
      </c>
      <c r="L6085" t="n">
        <v>197955000</v>
      </c>
      <c r="M6085" t="n">
        <v>196508000</v>
      </c>
      <c r="N6085" t="n">
        <v>-176793000</v>
      </c>
      <c r="O6085">
        <f>D6084</f>
      </c>
      <c r="P6085">
        <f>(E6085-F6085+G6085)/O6085*100</f>
      </c>
      <c r="Q6085">
        <f>H6084</f>
      </c>
      <c r="R6085">
        <f>I6084</f>
      </c>
      <c r="S6085">
        <f>H6085-H6084</f>
      </c>
      <c r="T6085">
        <f>I6085-I6084</f>
      </c>
      <c r="U6085">
        <f>(L6085-K6085)/(2*D6085*0.01)</f>
      </c>
    </row>
    <row r="6086">
      <c r="A6086" t="n">
        <v>2025</v>
      </c>
      <c r="B6086" t="inlineStr">
        <is>
          <t>00155638</t>
        </is>
      </c>
      <c r="C6086" t="inlineStr">
        <is>
          <t>피에스텍</t>
        </is>
      </c>
      <c r="D6086" t="n">
        <v>4267694000</v>
      </c>
      <c r="E6086" t="n">
        <v>590571000</v>
      </c>
      <c r="F6086" t="n">
        <v>278427000</v>
      </c>
      <c r="G6086" t="n">
        <v>141656000</v>
      </c>
      <c r="H6086" t="n">
        <v>4.66</v>
      </c>
      <c r="I6086" t="n">
        <v>5</v>
      </c>
      <c r="J6086" t="n">
        <v>9.185</v>
      </c>
      <c r="K6086" t="n">
        <v>-266674000</v>
      </c>
      <c r="L6086" t="n">
        <v>302954000</v>
      </c>
      <c r="M6086" t="n">
        <v>298859000</v>
      </c>
      <c r="N6086" t="n">
        <v>-268227000</v>
      </c>
      <c r="O6086">
        <f>D6085</f>
      </c>
      <c r="P6086">
        <f>(E6086-F6086+G6086)/O6086*100</f>
      </c>
      <c r="Q6086">
        <f>H6085</f>
      </c>
      <c r="R6086">
        <f>I6085</f>
      </c>
      <c r="S6086">
        <f>H6086-H6085</f>
      </c>
      <c r="T6086">
        <f>I6086-I6085</f>
      </c>
      <c r="U6086">
        <f>(L6086-K6086)/(2*D6086*0.01)</f>
      </c>
      <c r="V6086">
        <f>(L6086+K6086)/(D6086*0.0001)</f>
      </c>
    </row>
    <row r="6087">
      <c r="A6087" t="n">
        <v>2014</v>
      </c>
      <c r="B6087" t="inlineStr">
        <is>
          <t>00155692</t>
        </is>
      </c>
      <c r="C6087" t="inlineStr">
        <is>
          <t>우리엔터프라이즈</t>
        </is>
      </c>
      <c r="D6087" t="n">
        <v>12496971000</v>
      </c>
      <c r="E6087" t="n">
        <v>3424175000</v>
      </c>
      <c r="F6087" t="n">
        <v>3320515000</v>
      </c>
      <c r="G6087" t="n">
        <v>332165000</v>
      </c>
      <c r="H6087" t="n">
        <v>3.48</v>
      </c>
      <c r="I6087" t="n">
        <v>5.08</v>
      </c>
    </row>
    <row r="6088">
      <c r="A6088" t="n">
        <v>2015</v>
      </c>
      <c r="B6088" t="inlineStr">
        <is>
          <t>00155692</t>
        </is>
      </c>
      <c r="C6088" t="inlineStr">
        <is>
          <t>우리엔터프라이즈</t>
        </is>
      </c>
      <c r="D6088" t="n">
        <v>14811124000</v>
      </c>
      <c r="E6088" t="n">
        <v>4123160000</v>
      </c>
      <c r="F6088" t="n">
        <v>2612057000</v>
      </c>
      <c r="G6088" t="n">
        <v>264619000</v>
      </c>
      <c r="H6088" t="n">
        <v>2.05</v>
      </c>
      <c r="I6088" t="n">
        <v>4.47</v>
      </c>
      <c r="O6088">
        <f>D6087</f>
      </c>
      <c r="P6088">
        <f>(E6088-F6088+G6088)/O6088*100</f>
      </c>
      <c r="Q6088">
        <f>H6087</f>
      </c>
      <c r="R6088">
        <f>I6087</f>
      </c>
      <c r="S6088">
        <f>H6088-H6087</f>
      </c>
      <c r="T6088">
        <f>I6088-I6087</f>
      </c>
    </row>
    <row r="6089">
      <c r="A6089" t="n">
        <v>2016</v>
      </c>
      <c r="B6089" t="inlineStr">
        <is>
          <t>00155692</t>
        </is>
      </c>
      <c r="C6089" t="inlineStr">
        <is>
          <t>우리엔터프라이즈</t>
        </is>
      </c>
      <c r="D6089" t="n">
        <v>14238504537</v>
      </c>
      <c r="E6089" t="n">
        <v>3317398004</v>
      </c>
      <c r="F6089" t="n">
        <v>1469867999</v>
      </c>
      <c r="G6089" t="n">
        <v>225955283</v>
      </c>
      <c r="H6089" t="n">
        <v>2.06</v>
      </c>
      <c r="I6089" t="n">
        <v>3.96</v>
      </c>
      <c r="O6089">
        <f>D6088</f>
      </c>
      <c r="P6089">
        <f>(E6089-F6089+G6089)/O6089*100</f>
      </c>
      <c r="Q6089">
        <f>H6088</f>
      </c>
      <c r="R6089">
        <f>I6088</f>
      </c>
      <c r="S6089">
        <f>H6089-H6088</f>
      </c>
      <c r="T6089">
        <f>I6089-I6088</f>
      </c>
    </row>
    <row r="6090">
      <c r="A6090" t="n">
        <v>2017</v>
      </c>
      <c r="B6090" t="inlineStr">
        <is>
          <t>00155692</t>
        </is>
      </c>
      <c r="C6090" t="inlineStr">
        <is>
          <t>우리엔터프라이즈</t>
        </is>
      </c>
      <c r="D6090" t="n">
        <v>13337657701</v>
      </c>
      <c r="E6090" t="n">
        <v>3461753884</v>
      </c>
      <c r="F6090" t="n">
        <v>3393460742</v>
      </c>
      <c r="G6090" t="n">
        <v>248976140</v>
      </c>
      <c r="H6090" t="n">
        <v>2.46</v>
      </c>
      <c r="I6090" t="n">
        <v>3.93</v>
      </c>
      <c r="O6090">
        <f>D6089</f>
      </c>
      <c r="P6090">
        <f>(E6090-F6090+G6090)/O6090*100</f>
      </c>
      <c r="Q6090">
        <f>H6089</f>
      </c>
      <c r="R6090">
        <f>I6089</f>
      </c>
      <c r="S6090">
        <f>H6090-H6089</f>
      </c>
      <c r="T6090">
        <f>I6090-I6089</f>
      </c>
    </row>
    <row r="6091">
      <c r="A6091" t="n">
        <v>2018</v>
      </c>
      <c r="B6091" t="inlineStr">
        <is>
          <t>00155692</t>
        </is>
      </c>
      <c r="C6091" t="inlineStr">
        <is>
          <t>우리엔터프라이즈</t>
        </is>
      </c>
      <c r="D6091" t="n">
        <v>12115851300</v>
      </c>
      <c r="E6091" t="n">
        <v>2146035276</v>
      </c>
      <c r="F6091" t="n">
        <v>4033697687</v>
      </c>
      <c r="G6091" t="n">
        <v>275894129</v>
      </c>
      <c r="H6091" t="n">
        <v>1.96</v>
      </c>
      <c r="I6091" t="n">
        <v>3.93</v>
      </c>
      <c r="O6091">
        <f>D6090</f>
      </c>
      <c r="P6091">
        <f>(E6091-F6091+G6091)/O6091*100</f>
      </c>
      <c r="Q6091">
        <f>H6090</f>
      </c>
      <c r="R6091">
        <f>I6090</f>
      </c>
      <c r="S6091">
        <f>H6091-H6090</f>
      </c>
      <c r="T6091">
        <f>I6091-I6090</f>
      </c>
    </row>
    <row r="6092">
      <c r="A6092" t="n">
        <v>2019</v>
      </c>
      <c r="B6092" t="inlineStr">
        <is>
          <t>00155692</t>
        </is>
      </c>
      <c r="C6092" t="inlineStr">
        <is>
          <t>우리엔터프라이즈</t>
        </is>
      </c>
      <c r="D6092" t="n">
        <v>13839384645</v>
      </c>
      <c r="E6092" t="n">
        <v>2237364243</v>
      </c>
      <c r="F6092" t="n">
        <v>2520772230</v>
      </c>
      <c r="G6092" t="n">
        <v>127658157</v>
      </c>
      <c r="H6092" t="n">
        <v>1.87</v>
      </c>
      <c r="I6092" t="n">
        <v>4.25</v>
      </c>
      <c r="O6092">
        <f>D6091</f>
      </c>
      <c r="P6092">
        <f>(E6092-F6092+G6092)/O6092*100</f>
      </c>
      <c r="Q6092">
        <f>H6091</f>
      </c>
      <c r="R6092">
        <f>I6091</f>
      </c>
      <c r="S6092">
        <f>H6092-H6091</f>
      </c>
      <c r="T6092">
        <f>I6092-I6091</f>
      </c>
    </row>
    <row r="6093">
      <c r="A6093" t="n">
        <v>2020</v>
      </c>
      <c r="B6093" t="inlineStr">
        <is>
          <t>00155692</t>
        </is>
      </c>
      <c r="C6093" t="inlineStr">
        <is>
          <t>우리엔터프라이즈</t>
        </is>
      </c>
      <c r="D6093" t="n">
        <v>15699141833</v>
      </c>
      <c r="E6093" t="n">
        <v>2711294635</v>
      </c>
      <c r="F6093" t="n">
        <v>1668029520</v>
      </c>
      <c r="G6093" t="n">
        <v>231470041</v>
      </c>
      <c r="H6093" t="n">
        <v>1.9</v>
      </c>
      <c r="I6093" t="n">
        <v>4.38</v>
      </c>
      <c r="O6093">
        <f>D6092</f>
      </c>
      <c r="P6093">
        <f>(E6093-F6093+G6093)/O6093*100</f>
      </c>
      <c r="Q6093">
        <f>H6092</f>
      </c>
      <c r="R6093">
        <f>I6092</f>
      </c>
      <c r="S6093">
        <f>H6093-H6092</f>
      </c>
      <c r="T6093">
        <f>I6093-I6092</f>
      </c>
    </row>
    <row r="6094">
      <c r="A6094" t="n">
        <v>2021</v>
      </c>
      <c r="B6094" t="inlineStr">
        <is>
          <t>00155692</t>
        </is>
      </c>
      <c r="C6094" t="inlineStr">
        <is>
          <t>우리엔터프라이즈</t>
        </is>
      </c>
      <c r="D6094" t="n">
        <v>16939470865</v>
      </c>
      <c r="E6094" t="n">
        <v>2840063594</v>
      </c>
      <c r="F6094" t="n">
        <v>1923401189</v>
      </c>
      <c r="G6094" t="n">
        <v>176041422</v>
      </c>
      <c r="H6094" t="n">
        <v>2.18</v>
      </c>
      <c r="I6094" t="n">
        <v>3.81</v>
      </c>
      <c r="O6094">
        <f>D6093</f>
      </c>
      <c r="P6094">
        <f>(E6094-F6094+G6094)/O6094*100</f>
      </c>
      <c r="Q6094">
        <f>H6093</f>
      </c>
      <c r="R6094">
        <f>I6093</f>
      </c>
      <c r="S6094">
        <f>H6094-H6093</f>
      </c>
      <c r="T6094">
        <f>I6094-I6093</f>
      </c>
    </row>
    <row r="6095">
      <c r="A6095" t="n">
        <v>2022</v>
      </c>
      <c r="B6095" t="inlineStr">
        <is>
          <t>00155692</t>
        </is>
      </c>
      <c r="C6095" t="inlineStr">
        <is>
          <t>우리엔터프라이즈</t>
        </is>
      </c>
      <c r="D6095" t="n">
        <v>16606792540</v>
      </c>
      <c r="E6095" t="n">
        <v>3418089385</v>
      </c>
      <c r="F6095" t="n">
        <v>1918435144</v>
      </c>
      <c r="G6095" t="n">
        <v>363744752</v>
      </c>
      <c r="H6095" t="n">
        <v>4.445</v>
      </c>
      <c r="I6095" t="n">
        <v>4.73</v>
      </c>
      <c r="O6095">
        <f>D6094</f>
      </c>
      <c r="P6095">
        <f>(E6095-F6095+G6095)/O6095*100</f>
      </c>
      <c r="Q6095">
        <f>H6094</f>
      </c>
      <c r="R6095">
        <f>I6094</f>
      </c>
      <c r="S6095">
        <f>H6095-H6094</f>
      </c>
      <c r="T6095">
        <f>I6095-I6094</f>
      </c>
    </row>
    <row r="6096">
      <c r="A6096" t="n">
        <v>2023</v>
      </c>
      <c r="B6096" t="inlineStr">
        <is>
          <t>00155692</t>
        </is>
      </c>
      <c r="C6096" t="inlineStr">
        <is>
          <t>우리엔터프라이즈</t>
        </is>
      </c>
      <c r="D6096" t="n">
        <v>24603700793</v>
      </c>
      <c r="E6096" t="n">
        <v>7890602221</v>
      </c>
      <c r="F6096" t="n">
        <v>1877258975</v>
      </c>
      <c r="G6096" t="n">
        <v>593406599</v>
      </c>
      <c r="H6096" t="n">
        <v>3.715</v>
      </c>
      <c r="I6096" t="n">
        <v>4.985</v>
      </c>
      <c r="O6096">
        <f>D6095</f>
      </c>
      <c r="P6096">
        <f>(E6096-F6096+G6096)/O6096*100</f>
      </c>
      <c r="Q6096">
        <f>H6095</f>
      </c>
      <c r="R6096">
        <f>I6095</f>
      </c>
      <c r="S6096">
        <f>H6096-H6095</f>
      </c>
      <c r="T6096">
        <f>I6096-I6095</f>
      </c>
    </row>
    <row r="6097">
      <c r="A6097" t="n">
        <v>2024</v>
      </c>
      <c r="B6097" t="inlineStr">
        <is>
          <t>00155692</t>
        </is>
      </c>
      <c r="C6097" t="inlineStr">
        <is>
          <t>우리엔터프라이즈</t>
        </is>
      </c>
      <c r="D6097" t="n">
        <v>29610178552</v>
      </c>
      <c r="E6097" t="n">
        <v>4142112420</v>
      </c>
      <c r="F6097" t="n">
        <v>2056913444</v>
      </c>
      <c r="G6097" t="n">
        <v>554080976</v>
      </c>
      <c r="H6097" t="n">
        <v>3.575</v>
      </c>
      <c r="I6097" t="n">
        <v>5.115</v>
      </c>
      <c r="K6097" t="n">
        <v>-1540925599</v>
      </c>
      <c r="L6097" t="n">
        <v>1765464311</v>
      </c>
      <c r="M6097" t="n">
        <v>1756898682</v>
      </c>
      <c r="N6097" t="n">
        <v>-1562391987</v>
      </c>
      <c r="O6097">
        <f>D6096</f>
      </c>
      <c r="P6097">
        <f>(E6097-F6097+G6097)/O6097*100</f>
      </c>
      <c r="Q6097">
        <f>H6096</f>
      </c>
      <c r="R6097">
        <f>I6096</f>
      </c>
      <c r="S6097">
        <f>H6097-H6096</f>
      </c>
      <c r="T6097">
        <f>I6097-I6096</f>
      </c>
      <c r="U6097">
        <f>(L6097-K6097)/(2*D6097*0.01)</f>
      </c>
      <c r="V6097">
        <f>(L6097+K6097)/(D6097*0.0001)</f>
      </c>
    </row>
    <row r="6098">
      <c r="A6098" t="n">
        <v>2025</v>
      </c>
      <c r="B6098" t="inlineStr">
        <is>
          <t>00155692</t>
        </is>
      </c>
      <c r="C6098" t="inlineStr">
        <is>
          <t>우리엔터프라이즈</t>
        </is>
      </c>
      <c r="D6098" t="n">
        <v>26261675092</v>
      </c>
      <c r="E6098" t="n">
        <v>4686972515</v>
      </c>
      <c r="F6098" t="n">
        <v>6406979376</v>
      </c>
      <c r="G6098" t="n">
        <v>706450644</v>
      </c>
      <c r="H6098" t="n">
        <v>3.915</v>
      </c>
      <c r="I6098" t="n">
        <v>4.98</v>
      </c>
      <c r="O6098">
        <f>D6097</f>
      </c>
      <c r="P6098">
        <f>(E6098-F6098+G6098)/O6098*100</f>
      </c>
      <c r="Q6098">
        <f>H6097</f>
      </c>
      <c r="R6098">
        <f>I6097</f>
      </c>
      <c r="S6098">
        <f>H6098-H6097</f>
      </c>
      <c r="T6098">
        <f>I6098-I6097</f>
      </c>
    </row>
    <row r="6099">
      <c r="A6099" t="n">
        <v>2014</v>
      </c>
      <c r="B6099" t="inlineStr">
        <is>
          <t>00155948</t>
        </is>
      </c>
      <c r="C6099" t="inlineStr">
        <is>
          <t>로젠</t>
        </is>
      </c>
      <c r="D6099" t="n">
        <v>6159565000</v>
      </c>
      <c r="E6099" t="n">
        <v>516809000</v>
      </c>
      <c r="F6099" t="n">
        <v>820625000</v>
      </c>
      <c r="G6099" t="n">
        <v>213766000</v>
      </c>
      <c r="H6099" t="n">
        <v>3.03</v>
      </c>
      <c r="I6099" t="n">
        <v>3.495</v>
      </c>
      <c r="K6099" t="n">
        <v>-476799000</v>
      </c>
      <c r="L6099" t="n">
        <v>549703000</v>
      </c>
      <c r="M6099" t="n">
        <v>544367000</v>
      </c>
      <c r="N6099" t="n">
        <v>-481414000</v>
      </c>
      <c r="U6099">
        <f>(L6099-K6099)/(2*D6099*0.01)</f>
      </c>
      <c r="V6099">
        <f>(L6099+K6099)/(D6099*0.0001)</f>
      </c>
    </row>
    <row r="6100">
      <c r="A6100" t="n">
        <v>2015</v>
      </c>
      <c r="B6100" t="inlineStr">
        <is>
          <t>00155948</t>
        </is>
      </c>
      <c r="C6100" t="inlineStr">
        <is>
          <t>로젠</t>
        </is>
      </c>
      <c r="D6100" t="n">
        <v>8222084000</v>
      </c>
      <c r="E6100" t="n">
        <v>1042323000</v>
      </c>
      <c r="F6100" t="n">
        <v>771202000</v>
      </c>
      <c r="G6100" t="n">
        <v>186974000</v>
      </c>
      <c r="H6100" t="n">
        <v>2.545</v>
      </c>
      <c r="I6100" t="n">
        <v>3.53</v>
      </c>
      <c r="K6100" t="n">
        <v>-679985000</v>
      </c>
      <c r="L6100" t="n">
        <v>679985000</v>
      </c>
      <c r="M6100" t="n">
        <v>668735000</v>
      </c>
      <c r="N6100" t="n">
        <v>-668735000</v>
      </c>
      <c r="O6100">
        <f>D6099</f>
      </c>
      <c r="P6100">
        <f>(E6100-F6100+G6100)/O6100*100</f>
      </c>
      <c r="Q6100">
        <f>H6099</f>
      </c>
      <c r="R6100">
        <f>I6099</f>
      </c>
      <c r="S6100">
        <f>H6100-H6099</f>
      </c>
      <c r="T6100">
        <f>I6100-I6099</f>
      </c>
      <c r="U6100">
        <f>(L6100-K6100)/(2*D6100*0.01)</f>
      </c>
    </row>
    <row r="6101">
      <c r="A6101" t="n">
        <v>2016</v>
      </c>
      <c r="B6101" t="inlineStr">
        <is>
          <t>00155948</t>
        </is>
      </c>
      <c r="C6101" t="inlineStr">
        <is>
          <t>로젠</t>
        </is>
      </c>
      <c r="D6101" t="n">
        <v>7993007000</v>
      </c>
      <c r="E6101" t="n">
        <v>1131346000</v>
      </c>
      <c r="F6101" t="n">
        <v>564885000</v>
      </c>
      <c r="G6101" t="n">
        <v>178598000</v>
      </c>
      <c r="H6101" t="n">
        <v>2.585</v>
      </c>
      <c r="I6101" t="n">
        <v>3.53</v>
      </c>
      <c r="K6101" t="n">
        <v>-548661000</v>
      </c>
      <c r="L6101" t="n">
        <v>627933000</v>
      </c>
      <c r="M6101" t="n">
        <v>617770000</v>
      </c>
      <c r="N6101" t="n">
        <v>-550830000</v>
      </c>
      <c r="O6101">
        <f>D6100</f>
      </c>
      <c r="P6101">
        <f>(E6101-F6101+G6101)/O6101*100</f>
      </c>
      <c r="Q6101">
        <f>H6100</f>
      </c>
      <c r="R6101">
        <f>I6100</f>
      </c>
      <c r="S6101">
        <f>H6101-H6100</f>
      </c>
      <c r="T6101">
        <f>I6101-I6100</f>
      </c>
      <c r="U6101">
        <f>(L6101-K6101)/(2*D6101*0.01)</f>
      </c>
      <c r="V6101">
        <f>(L6101+K6101)/(D6101*0.0001)</f>
      </c>
    </row>
    <row r="6102">
      <c r="A6102" t="n">
        <v>2017</v>
      </c>
      <c r="B6102" t="inlineStr">
        <is>
          <t>00155948</t>
        </is>
      </c>
      <c r="C6102" t="inlineStr">
        <is>
          <t>로젠</t>
        </is>
      </c>
      <c r="D6102" t="n">
        <v>9008616000</v>
      </c>
      <c r="E6102" t="n">
        <v>1295542000</v>
      </c>
      <c r="F6102" t="n">
        <v>819725000</v>
      </c>
      <c r="G6102" t="n">
        <v>177904000</v>
      </c>
      <c r="H6102" t="n">
        <v>2.98</v>
      </c>
      <c r="I6102" t="n">
        <v>3.53</v>
      </c>
      <c r="K6102" t="n">
        <v>-730455000</v>
      </c>
      <c r="L6102" t="n">
        <v>866442000</v>
      </c>
      <c r="M6102" t="n">
        <v>867796000</v>
      </c>
      <c r="N6102" t="n">
        <v>-728698000</v>
      </c>
      <c r="O6102">
        <f>D6101</f>
      </c>
      <c r="P6102">
        <f>(E6102-F6102+G6102)/O6102*100</f>
      </c>
      <c r="Q6102">
        <f>H6101</f>
      </c>
      <c r="R6102">
        <f>I6101</f>
      </c>
      <c r="S6102">
        <f>H6102-H6101</f>
      </c>
      <c r="T6102">
        <f>I6102-I6101</f>
      </c>
      <c r="U6102">
        <f>(L6102-K6102)/(2*D6102*0.01)</f>
      </c>
      <c r="V6102">
        <f>(L6102+K6102)/(D6102*0.0001)</f>
      </c>
    </row>
    <row r="6103">
      <c r="A6103" t="n">
        <v>2018</v>
      </c>
      <c r="B6103" t="inlineStr">
        <is>
          <t>00155948</t>
        </is>
      </c>
      <c r="C6103" t="inlineStr">
        <is>
          <t>로젠</t>
        </is>
      </c>
      <c r="D6103" t="n">
        <v>10057381000</v>
      </c>
      <c r="E6103" t="n">
        <v>1482097000</v>
      </c>
      <c r="F6103" t="n">
        <v>1233059000</v>
      </c>
      <c r="G6103" t="n">
        <v>228882000</v>
      </c>
      <c r="H6103" t="n">
        <v>2.54</v>
      </c>
      <c r="I6103" t="n">
        <v>3.53</v>
      </c>
      <c r="K6103" t="n">
        <v>-704207000</v>
      </c>
      <c r="L6103" t="n">
        <v>704207000</v>
      </c>
      <c r="M6103" t="n">
        <v>691169000</v>
      </c>
      <c r="N6103" t="n">
        <v>-619362000</v>
      </c>
      <c r="O6103">
        <f>D6102</f>
      </c>
      <c r="P6103">
        <f>(E6103-F6103+G6103)/O6103*100</f>
      </c>
      <c r="Q6103">
        <f>H6102</f>
      </c>
      <c r="R6103">
        <f>I6102</f>
      </c>
      <c r="S6103">
        <f>H6103-H6102</f>
      </c>
      <c r="T6103">
        <f>I6103-I6102</f>
      </c>
      <c r="U6103">
        <f>(L6103-K6103)/(2*D6103*0.01)</f>
      </c>
    </row>
    <row r="6104">
      <c r="A6104" t="n">
        <v>2019</v>
      </c>
      <c r="B6104" t="inlineStr">
        <is>
          <t>00155948</t>
        </is>
      </c>
      <c r="C6104" t="inlineStr">
        <is>
          <t>로젠</t>
        </is>
      </c>
      <c r="D6104" t="n">
        <v>11932335000</v>
      </c>
      <c r="E6104" t="n">
        <v>1502864000</v>
      </c>
      <c r="F6104" t="n">
        <v>962562000</v>
      </c>
      <c r="G6104" t="n">
        <v>214957000</v>
      </c>
      <c r="H6104" t="n">
        <v>2.255</v>
      </c>
      <c r="I6104" t="n">
        <v>3.53</v>
      </c>
      <c r="K6104" t="n">
        <v>-801251000</v>
      </c>
      <c r="L6104" t="n">
        <v>926582000</v>
      </c>
      <c r="M6104" t="n">
        <v>906064000</v>
      </c>
      <c r="N6104" t="n">
        <v>-800228000</v>
      </c>
      <c r="O6104">
        <f>D6103</f>
      </c>
      <c r="P6104">
        <f>(E6104-F6104+G6104)/O6104*100</f>
      </c>
      <c r="Q6104">
        <f>H6103</f>
      </c>
      <c r="R6104">
        <f>I6103</f>
      </c>
      <c r="S6104">
        <f>H6104-H6103</f>
      </c>
      <c r="T6104">
        <f>I6104-I6103</f>
      </c>
      <c r="U6104">
        <f>(L6104-K6104)/(2*D6104*0.01)</f>
      </c>
      <c r="V6104">
        <f>(L6104+K6104)/(D6104*0.0001)</f>
      </c>
    </row>
    <row r="6105">
      <c r="A6105" t="n">
        <v>2020</v>
      </c>
      <c r="B6105" t="inlineStr">
        <is>
          <t>00155948</t>
        </is>
      </c>
      <c r="C6105" t="inlineStr">
        <is>
          <t>로젠</t>
        </is>
      </c>
      <c r="D6105" t="n">
        <v>14655799000</v>
      </c>
      <c r="E6105" t="n">
        <v>1745461000</v>
      </c>
      <c r="F6105" t="n">
        <v>722011000</v>
      </c>
      <c r="G6105" t="n">
        <v>214248000</v>
      </c>
      <c r="H6105" t="n">
        <v>2.385</v>
      </c>
      <c r="I6105" t="n">
        <v>3.88</v>
      </c>
      <c r="K6105" t="n">
        <v>1140604000</v>
      </c>
      <c r="L6105" t="n">
        <v>1140604000</v>
      </c>
      <c r="M6105" t="n">
        <v>1112730000</v>
      </c>
      <c r="N6105" t="n">
        <v>-979137000</v>
      </c>
      <c r="O6105">
        <f>D6104</f>
      </c>
      <c r="P6105">
        <f>(E6105-F6105+G6105)/O6105*100</f>
      </c>
      <c r="Q6105">
        <f>H6104</f>
      </c>
      <c r="R6105">
        <f>I6104</f>
      </c>
      <c r="S6105">
        <f>H6105-H6104</f>
      </c>
      <c r="T6105">
        <f>I6105-I6104</f>
      </c>
    </row>
    <row r="6106">
      <c r="A6106" t="n">
        <v>2021</v>
      </c>
      <c r="B6106" t="inlineStr">
        <is>
          <t>00155948</t>
        </is>
      </c>
      <c r="C6106" t="inlineStr">
        <is>
          <t>로젠</t>
        </is>
      </c>
      <c r="D6106" t="n">
        <v>23386030000</v>
      </c>
      <c r="E6106" t="n">
        <v>2545100000</v>
      </c>
      <c r="F6106" t="n">
        <v>859160000</v>
      </c>
      <c r="G6106" t="n">
        <v>261909000</v>
      </c>
      <c r="H6106" t="n">
        <v>3.12</v>
      </c>
      <c r="I6106" t="n">
        <v>4.33</v>
      </c>
      <c r="K6106" t="n">
        <v>1817489000</v>
      </c>
      <c r="L6106" t="n">
        <v>1817489000</v>
      </c>
      <c r="M6106" t="n">
        <v>1797015000</v>
      </c>
      <c r="N6106" t="n">
        <v>-1579581000</v>
      </c>
      <c r="O6106">
        <f>D6105</f>
      </c>
      <c r="P6106">
        <f>(E6106-F6106+G6106)/O6106*100</f>
      </c>
      <c r="Q6106">
        <f>H6105</f>
      </c>
      <c r="R6106">
        <f>I6105</f>
      </c>
      <c r="S6106">
        <f>H6106-H6105</f>
      </c>
      <c r="T6106">
        <f>I6106-I6105</f>
      </c>
    </row>
    <row r="6107">
      <c r="A6107" t="n">
        <v>2022</v>
      </c>
      <c r="B6107" t="inlineStr">
        <is>
          <t>00155948</t>
        </is>
      </c>
      <c r="C6107" t="inlineStr">
        <is>
          <t>로젠</t>
        </is>
      </c>
      <c r="D6107" t="n">
        <v>22220669000</v>
      </c>
      <c r="E6107" t="n">
        <v>3352219000</v>
      </c>
      <c r="F6107" t="n">
        <v>3185706000</v>
      </c>
      <c r="G6107" t="n">
        <v>454451000</v>
      </c>
      <c r="H6107" t="n">
        <v>5.38</v>
      </c>
      <c r="I6107" t="n">
        <v>5.105</v>
      </c>
      <c r="K6107" t="n">
        <v>1340194000</v>
      </c>
      <c r="L6107" t="n">
        <v>1340194000</v>
      </c>
      <c r="M6107" t="n">
        <v>1350210000</v>
      </c>
      <c r="N6107" t="n">
        <v>-1205299000</v>
      </c>
      <c r="O6107">
        <f>D6106</f>
      </c>
      <c r="P6107">
        <f>(E6107-F6107+G6107)/O6107*100</f>
      </c>
      <c r="Q6107">
        <f>H6106</f>
      </c>
      <c r="R6107">
        <f>I6106</f>
      </c>
      <c r="S6107">
        <f>H6107-H6106</f>
      </c>
      <c r="T6107">
        <f>I6107-I6106</f>
      </c>
    </row>
    <row r="6108">
      <c r="A6108" t="n">
        <v>2023</v>
      </c>
      <c r="B6108" t="inlineStr">
        <is>
          <t>00155948</t>
        </is>
      </c>
      <c r="C6108" t="inlineStr">
        <is>
          <t>로젠</t>
        </is>
      </c>
      <c r="D6108" t="n">
        <v>15424533000</v>
      </c>
      <c r="E6108" t="n">
        <v>3181799000</v>
      </c>
      <c r="F6108" t="n">
        <v>3265444000</v>
      </c>
      <c r="G6108" t="n">
        <v>966788000</v>
      </c>
      <c r="H6108" t="n">
        <v>4.636</v>
      </c>
      <c r="I6108" t="n">
        <v>3.655</v>
      </c>
      <c r="K6108" t="n">
        <v>-953691000</v>
      </c>
      <c r="L6108" t="n">
        <v>953691000</v>
      </c>
      <c r="M6108" t="n">
        <v>971479000</v>
      </c>
      <c r="N6108" t="n">
        <v>-877657000</v>
      </c>
      <c r="O6108">
        <f>D6107</f>
      </c>
      <c r="P6108">
        <f>(E6108-F6108+G6108)/O6108*100</f>
      </c>
      <c r="Q6108">
        <f>H6107</f>
      </c>
      <c r="R6108">
        <f>I6107</f>
      </c>
      <c r="S6108">
        <f>H6108-H6107</f>
      </c>
      <c r="T6108">
        <f>I6108-I6107</f>
      </c>
      <c r="U6108">
        <f>(L6108-K6108)/(2*D6108*0.01)</f>
      </c>
    </row>
    <row r="6109">
      <c r="A6109" t="n">
        <v>2024</v>
      </c>
      <c r="B6109" t="inlineStr">
        <is>
          <t>00155948</t>
        </is>
      </c>
      <c r="C6109" t="inlineStr">
        <is>
          <t>로젠</t>
        </is>
      </c>
      <c r="D6109" t="n">
        <v>12204444089</v>
      </c>
      <c r="E6109" t="n">
        <v>1401314155</v>
      </c>
      <c r="F6109" t="n">
        <v>5852828783</v>
      </c>
      <c r="G6109" t="n">
        <v>662866411</v>
      </c>
      <c r="H6109" t="n">
        <v>4</v>
      </c>
      <c r="I6109" t="n">
        <v>3.625</v>
      </c>
      <c r="O6109">
        <f>D6108</f>
      </c>
      <c r="P6109">
        <f>(E6109-F6109+G6109)/O6109*100</f>
      </c>
      <c r="Q6109">
        <f>H6108</f>
      </c>
      <c r="R6109">
        <f>I6108</f>
      </c>
      <c r="S6109">
        <f>H6109-H6108</f>
      </c>
      <c r="T6109">
        <f>I6109-I6108</f>
      </c>
    </row>
    <row r="6110">
      <c r="A6110" t="n">
        <v>2025</v>
      </c>
      <c r="B6110" t="inlineStr">
        <is>
          <t>00155948</t>
        </is>
      </c>
      <c r="C6110" t="inlineStr">
        <is>
          <t>로젠</t>
        </is>
      </c>
      <c r="D6110" t="n">
        <v>10750274000</v>
      </c>
      <c r="E6110" t="n">
        <v>1318756000</v>
      </c>
      <c r="F6110" t="n">
        <v>3047369000</v>
      </c>
      <c r="G6110" t="n">
        <v>459893000</v>
      </c>
      <c r="H6110" t="n">
        <v>4.3635</v>
      </c>
      <c r="I6110" t="n">
        <v>3.095</v>
      </c>
      <c r="K6110" t="n">
        <v>608503000</v>
      </c>
      <c r="L6110" t="n">
        <v>-545549000</v>
      </c>
      <c r="M6110" t="n">
        <v>626637000</v>
      </c>
      <c r="N6110" t="n">
        <v>-570104000</v>
      </c>
      <c r="O6110">
        <f>D6109</f>
      </c>
      <c r="P6110">
        <f>(E6110-F6110+G6110)/O6110*100</f>
      </c>
      <c r="Q6110">
        <f>H6109</f>
      </c>
      <c r="R6110">
        <f>I6109</f>
      </c>
      <c r="S6110">
        <f>H6110-H6109</f>
      </c>
      <c r="T6110">
        <f>I6110-I6109</f>
      </c>
      <c r="V6110">
        <f>(L6110+K6110)/(D6110*0.0001)</f>
      </c>
    </row>
    <row r="6111">
      <c r="A6111" t="n">
        <v>2014</v>
      </c>
      <c r="B6111" t="inlineStr">
        <is>
          <t>00156150</t>
        </is>
      </c>
      <c r="C6111" t="inlineStr">
        <is>
          <t>엑시큐어하이트론</t>
        </is>
      </c>
      <c r="D6111" t="n">
        <v>6350723277</v>
      </c>
      <c r="E6111" t="n">
        <v>884928132</v>
      </c>
      <c r="F6111" t="n">
        <v>1123026310</v>
      </c>
      <c r="G6111" t="n">
        <v>228553656</v>
      </c>
      <c r="H6111" t="n">
        <v>3.5</v>
      </c>
      <c r="I6111" t="n">
        <v>5.25</v>
      </c>
      <c r="K6111" t="n">
        <v>-379314099</v>
      </c>
      <c r="L6111" t="n">
        <v>433141746</v>
      </c>
      <c r="M6111" t="n">
        <v>431529851</v>
      </c>
      <c r="N6111" t="n">
        <v>-384973950</v>
      </c>
      <c r="U6111">
        <f>(L6111-K6111)/(2*D6111*0.01)</f>
      </c>
      <c r="V6111">
        <f>(L6111+K6111)/(D6111*0.0001)</f>
      </c>
    </row>
    <row r="6112">
      <c r="A6112" t="n">
        <v>2015</v>
      </c>
      <c r="B6112" t="inlineStr">
        <is>
          <t>00156150</t>
        </is>
      </c>
      <c r="C6112" t="inlineStr">
        <is>
          <t>엑시큐어하이트론</t>
        </is>
      </c>
      <c r="D6112" t="n">
        <v>4890457872</v>
      </c>
      <c r="E6112" t="n">
        <v>963042196</v>
      </c>
      <c r="F6112" t="n">
        <v>2226650603</v>
      </c>
      <c r="G6112" t="n">
        <v>208347494</v>
      </c>
      <c r="H6112" t="n">
        <v>3.2</v>
      </c>
      <c r="I6112" t="n">
        <v>3.97</v>
      </c>
      <c r="K6112" t="n">
        <v>-294851233</v>
      </c>
      <c r="L6112" t="n">
        <v>337930165</v>
      </c>
      <c r="M6112" t="n">
        <v>337290187</v>
      </c>
      <c r="N6112" t="n">
        <v>-299743687</v>
      </c>
      <c r="O6112">
        <f>D6111</f>
      </c>
      <c r="P6112">
        <f>(E6112-F6112+G6112)/O6112*100</f>
      </c>
      <c r="Q6112">
        <f>H6111</f>
      </c>
      <c r="R6112">
        <f>I6111</f>
      </c>
      <c r="S6112">
        <f>H6112-H6111</f>
      </c>
      <c r="T6112">
        <f>I6112-I6111</f>
      </c>
      <c r="U6112">
        <f>(L6112-K6112)/(2*D6112*0.01)</f>
      </c>
      <c r="V6112">
        <f>(L6112+K6112)/(D6112*0.0001)</f>
      </c>
    </row>
    <row r="6113">
      <c r="A6113" t="n">
        <v>2016</v>
      </c>
      <c r="B6113" t="inlineStr">
        <is>
          <t>00156150</t>
        </is>
      </c>
      <c r="C6113" t="inlineStr">
        <is>
          <t>엑시큐어하이트론</t>
        </is>
      </c>
      <c r="D6113" t="n">
        <v>4400241119</v>
      </c>
      <c r="E6113" t="n">
        <v>774355908</v>
      </c>
      <c r="F6113" t="n">
        <v>1249154590</v>
      </c>
      <c r="G6113" t="n">
        <v>146427384</v>
      </c>
      <c r="H6113" t="n">
        <v>3.2</v>
      </c>
      <c r="I6113" t="n">
        <v>4.06</v>
      </c>
      <c r="K6113" t="n">
        <v>-247208728</v>
      </c>
      <c r="L6113" t="n">
        <v>282874931</v>
      </c>
      <c r="M6113" t="n">
        <v>282347402</v>
      </c>
      <c r="N6113" t="n">
        <v>-251320289</v>
      </c>
      <c r="O6113">
        <f>D6112</f>
      </c>
      <c r="P6113">
        <f>(E6113-F6113+G6113)/O6113*100</f>
      </c>
      <c r="Q6113">
        <f>H6112</f>
      </c>
      <c r="R6113">
        <f>I6112</f>
      </c>
      <c r="S6113">
        <f>H6113-H6112</f>
      </c>
      <c r="T6113">
        <f>I6113-I6112</f>
      </c>
      <c r="U6113">
        <f>(L6113-K6113)/(2*D6113*0.01)</f>
      </c>
      <c r="V6113">
        <f>(L6113+K6113)/(D6113*0.0001)</f>
      </c>
    </row>
    <row r="6114">
      <c r="A6114" t="n">
        <v>2017</v>
      </c>
      <c r="B6114" t="inlineStr">
        <is>
          <t>00156150</t>
        </is>
      </c>
      <c r="C6114" t="inlineStr">
        <is>
          <t>엑시큐어하이트론</t>
        </is>
      </c>
      <c r="D6114" t="n">
        <v>4352955495</v>
      </c>
      <c r="E6114" t="n">
        <v>687469272</v>
      </c>
      <c r="F6114" t="n">
        <v>806213542</v>
      </c>
      <c r="G6114" t="n">
        <v>131353428</v>
      </c>
      <c r="H6114" t="n">
        <v>3.4</v>
      </c>
      <c r="I6114" t="n">
        <v>3.75</v>
      </c>
      <c r="K6114" t="n">
        <v>-224104167</v>
      </c>
      <c r="L6114" t="n">
        <v>255113764</v>
      </c>
      <c r="M6114" t="n">
        <v>255688075</v>
      </c>
      <c r="N6114" t="n">
        <v>-228668532</v>
      </c>
      <c r="O6114">
        <f>D6113</f>
      </c>
      <c r="P6114">
        <f>(E6114-F6114+G6114)/O6114*100</f>
      </c>
      <c r="Q6114">
        <f>H6113</f>
      </c>
      <c r="R6114">
        <f>I6113</f>
      </c>
      <c r="S6114">
        <f>H6114-H6113</f>
      </c>
      <c r="T6114">
        <f>I6114-I6113</f>
      </c>
      <c r="U6114">
        <f>(L6114-K6114)/(2*D6114*0.01)</f>
      </c>
      <c r="V6114">
        <f>(L6114+K6114)/(D6114*0.0001)</f>
      </c>
    </row>
    <row r="6115">
      <c r="A6115" t="n">
        <v>2018</v>
      </c>
      <c r="B6115" t="inlineStr">
        <is>
          <t>00156150</t>
        </is>
      </c>
      <c r="C6115" t="inlineStr">
        <is>
          <t>엑시큐어하이트론</t>
        </is>
      </c>
      <c r="D6115" t="n">
        <v>4573504101</v>
      </c>
      <c r="E6115" t="n">
        <v>603188304</v>
      </c>
      <c r="F6115" t="n">
        <v>518517860</v>
      </c>
      <c r="G6115" t="n">
        <v>133965588</v>
      </c>
      <c r="H6115" t="n">
        <v>3</v>
      </c>
      <c r="I6115" t="n">
        <v>3.88</v>
      </c>
      <c r="K6115" t="n">
        <v>-52032048</v>
      </c>
      <c r="L6115" t="n">
        <v>52032048</v>
      </c>
      <c r="M6115" t="n">
        <v>39512544</v>
      </c>
      <c r="N6115" t="n">
        <v>-39512544</v>
      </c>
      <c r="O6115">
        <f>D6114</f>
      </c>
      <c r="P6115">
        <f>(E6115-F6115+G6115)/O6115*100</f>
      </c>
      <c r="Q6115">
        <f>H6114</f>
      </c>
      <c r="R6115">
        <f>I6114</f>
      </c>
      <c r="S6115">
        <f>H6115-H6114</f>
      </c>
      <c r="T6115">
        <f>I6115-I6114</f>
      </c>
      <c r="U6115">
        <f>(L6115-K6115)/(2*D6115*0.01)</f>
      </c>
    </row>
    <row r="6116">
      <c r="A6116" t="n">
        <v>2019</v>
      </c>
      <c r="B6116" t="inlineStr">
        <is>
          <t>00156150</t>
        </is>
      </c>
      <c r="C6116" t="inlineStr">
        <is>
          <t>엑시큐어하이트론</t>
        </is>
      </c>
      <c r="D6116" t="n">
        <v>4855613359</v>
      </c>
      <c r="E6116" t="n">
        <v>630591348</v>
      </c>
      <c r="F6116" t="n">
        <v>448946428</v>
      </c>
      <c r="G6116" t="n">
        <v>128794356</v>
      </c>
      <c r="H6116" t="n">
        <v>3.15</v>
      </c>
      <c r="I6116" t="n">
        <v>3.68</v>
      </c>
      <c r="K6116" t="n">
        <v>-292724848</v>
      </c>
      <c r="L6116" t="n">
        <v>335313071</v>
      </c>
      <c r="M6116" t="n">
        <v>336133263</v>
      </c>
      <c r="N6116" t="n">
        <v>-298741196</v>
      </c>
      <c r="O6116">
        <f>D6115</f>
      </c>
      <c r="P6116">
        <f>(E6116-F6116+G6116)/O6116*100</f>
      </c>
      <c r="Q6116">
        <f>H6115</f>
      </c>
      <c r="R6116">
        <f>I6115</f>
      </c>
      <c r="S6116">
        <f>H6116-H6115</f>
      </c>
      <c r="T6116">
        <f>I6116-I6115</f>
      </c>
      <c r="U6116">
        <f>(L6116-K6116)/(2*D6116*0.01)</f>
      </c>
      <c r="V6116">
        <f>(L6116+K6116)/(D6116*0.0001)</f>
      </c>
    </row>
    <row r="6117">
      <c r="A6117" t="n">
        <v>2020</v>
      </c>
      <c r="B6117" t="inlineStr">
        <is>
          <t>00156150</t>
        </is>
      </c>
      <c r="C6117" t="inlineStr">
        <is>
          <t>엑시큐어하이트론</t>
        </is>
      </c>
      <c r="D6117" t="n">
        <v>5127269164</v>
      </c>
      <c r="E6117" t="n">
        <v>660870276</v>
      </c>
      <c r="F6117" t="n">
        <v>603971038</v>
      </c>
      <c r="G6117" t="n">
        <v>143579568</v>
      </c>
      <c r="H6117" t="n">
        <v>3.13</v>
      </c>
      <c r="I6117" t="n">
        <v>3.29</v>
      </c>
      <c r="O6117">
        <f>D6116</f>
      </c>
      <c r="P6117">
        <f>(E6117-F6117+G6117)/O6117*100</f>
      </c>
      <c r="Q6117">
        <f>H6116</f>
      </c>
      <c r="R6117">
        <f>I6116</f>
      </c>
      <c r="S6117">
        <f>H6117-H6116</f>
      </c>
      <c r="T6117">
        <f>I6117-I6116</f>
      </c>
    </row>
    <row r="6118">
      <c r="A6118" t="n">
        <v>2021</v>
      </c>
      <c r="B6118" t="inlineStr">
        <is>
          <t>00156150</t>
        </is>
      </c>
      <c r="C6118" t="inlineStr">
        <is>
          <t>엑시큐어하이트론</t>
        </is>
      </c>
      <c r="D6118" t="n">
        <v>1296413106</v>
      </c>
      <c r="E6118" t="n">
        <v>639704328</v>
      </c>
      <c r="F6118" t="n">
        <v>4387521969</v>
      </c>
      <c r="G6118" t="n">
        <v>150528396</v>
      </c>
      <c r="H6118" t="n">
        <v>3.77</v>
      </c>
      <c r="I6118" t="n">
        <v>3.02</v>
      </c>
      <c r="O6118">
        <f>D6117</f>
      </c>
      <c r="P6118">
        <f>(E6118-F6118+G6118)/O6118*100</f>
      </c>
      <c r="Q6118">
        <f>H6117</f>
      </c>
      <c r="R6118">
        <f>I6117</f>
      </c>
      <c r="S6118">
        <f>H6118-H6117</f>
      </c>
      <c r="T6118">
        <f>I6118-I6117</f>
      </c>
    </row>
    <row r="6119">
      <c r="A6119" t="n">
        <v>2014</v>
      </c>
      <c r="B6119" t="inlineStr">
        <is>
          <t>00156354</t>
        </is>
      </c>
      <c r="C6119" t="inlineStr">
        <is>
          <t>지엠비코리아</t>
        </is>
      </c>
      <c r="D6119" t="n">
        <v>39982415000</v>
      </c>
      <c r="E6119" t="n">
        <v>4866452000</v>
      </c>
      <c r="F6119" t="n">
        <v>726045000</v>
      </c>
      <c r="G6119" t="n">
        <v>1312877000</v>
      </c>
      <c r="K6119" t="n">
        <v>-4103128000</v>
      </c>
      <c r="L6119" t="n">
        <v>4850737000</v>
      </c>
      <c r="M6119" t="n">
        <v>4768685000</v>
      </c>
      <c r="N6119" t="n">
        <v>-4116293000</v>
      </c>
      <c r="U6119">
        <f>(L6119-K6119)/(2*D6119*0.01)</f>
      </c>
      <c r="V6119">
        <f>(L6119+K6119)/(D6119*0.0001)</f>
      </c>
    </row>
    <row r="6120">
      <c r="A6120" t="n">
        <v>2015</v>
      </c>
      <c r="B6120" t="inlineStr">
        <is>
          <t>00156354</t>
        </is>
      </c>
      <c r="C6120" t="inlineStr">
        <is>
          <t>지엠비코리아</t>
        </is>
      </c>
      <c r="D6120" t="n">
        <v>47098279000</v>
      </c>
      <c r="E6120" t="n">
        <v>5556414000</v>
      </c>
      <c r="F6120" t="n">
        <v>2485466000</v>
      </c>
      <c r="G6120" t="n">
        <v>1099810000</v>
      </c>
      <c r="K6120" t="n">
        <v>-11669657000</v>
      </c>
      <c r="L6120" t="n">
        <v>11669657000</v>
      </c>
      <c r="M6120" t="n">
        <v>11720491000</v>
      </c>
      <c r="N6120" t="n">
        <v>-11720491000</v>
      </c>
      <c r="O6120">
        <f>D6119</f>
      </c>
      <c r="P6120">
        <f>(E6120-F6120+G6120)/O6120*100</f>
      </c>
      <c r="U6120">
        <f>(L6120-K6120)/(2*D6120*0.01)</f>
      </c>
    </row>
    <row r="6121">
      <c r="A6121" t="n">
        <v>2016</v>
      </c>
      <c r="B6121" t="inlineStr">
        <is>
          <t>00156354</t>
        </is>
      </c>
      <c r="C6121" t="inlineStr">
        <is>
          <t>지엠비코리아</t>
        </is>
      </c>
      <c r="D6121" t="n">
        <v>52656235000</v>
      </c>
      <c r="E6121" t="n">
        <v>6247103000</v>
      </c>
      <c r="F6121" t="n">
        <v>2841053000</v>
      </c>
      <c r="G6121" t="n">
        <v>1121814000</v>
      </c>
      <c r="K6121" t="n">
        <v>-6609426000</v>
      </c>
      <c r="L6121" t="n">
        <v>6609426000</v>
      </c>
      <c r="M6121" t="n">
        <v>6709792000</v>
      </c>
      <c r="N6121" t="n">
        <v>-6709792000</v>
      </c>
      <c r="O6121">
        <f>D6120</f>
      </c>
      <c r="P6121">
        <f>(E6121-F6121+G6121)/O6121*100</f>
      </c>
      <c r="U6121">
        <f>(L6121-K6121)/(2*D6121*0.01)</f>
      </c>
    </row>
    <row r="6122">
      <c r="A6122" t="n">
        <v>2017</v>
      </c>
      <c r="B6122" t="inlineStr">
        <is>
          <t>00156354</t>
        </is>
      </c>
      <c r="C6122" t="inlineStr">
        <is>
          <t>지엠비코리아</t>
        </is>
      </c>
      <c r="D6122" t="n">
        <v>56399767000</v>
      </c>
      <c r="E6122" t="n">
        <v>6303073000</v>
      </c>
      <c r="F6122" t="n">
        <v>1671584000</v>
      </c>
      <c r="G6122" t="n">
        <v>1264745000</v>
      </c>
      <c r="K6122" t="n">
        <v>-50572851</v>
      </c>
      <c r="L6122" t="n">
        <v>63306475</v>
      </c>
      <c r="M6122" t="n">
        <v>63178765</v>
      </c>
      <c r="N6122" t="n">
        <v>-50561712</v>
      </c>
      <c r="O6122">
        <f>D6121</f>
      </c>
      <c r="P6122">
        <f>(E6122-F6122+G6122)/O6122*100</f>
      </c>
      <c r="U6122">
        <f>(L6122-K6122)/(2*D6122*0.01)</f>
      </c>
      <c r="V6122">
        <f>(L6122+K6122)/(D6122*0.0001)</f>
      </c>
    </row>
    <row r="6123">
      <c r="A6123" t="n">
        <v>2018</v>
      </c>
      <c r="B6123" t="inlineStr">
        <is>
          <t>00156354</t>
        </is>
      </c>
      <c r="C6123" t="inlineStr">
        <is>
          <t>지엠비코리아</t>
        </is>
      </c>
      <c r="D6123" t="n">
        <v>67532213000</v>
      </c>
      <c r="E6123" t="n">
        <v>6259922000</v>
      </c>
      <c r="F6123" t="n">
        <v>1705176000</v>
      </c>
      <c r="G6123" t="n">
        <v>1485271000</v>
      </c>
      <c r="K6123" t="n">
        <v>-6958811000</v>
      </c>
      <c r="L6123" t="n">
        <v>8246951000</v>
      </c>
      <c r="M6123" t="n">
        <v>8048672000</v>
      </c>
      <c r="N6123" t="n">
        <v>-6938772000</v>
      </c>
      <c r="O6123">
        <f>D6122</f>
      </c>
      <c r="P6123">
        <f>(E6123-F6123+G6123)/O6123*100</f>
      </c>
      <c r="U6123">
        <f>(L6123-K6123)/(2*D6123*0.01)</f>
      </c>
      <c r="V6123">
        <f>(L6123+K6123)/(D6123*0.0001)</f>
      </c>
    </row>
    <row r="6124">
      <c r="A6124" t="n">
        <v>2019</v>
      </c>
      <c r="B6124" t="inlineStr">
        <is>
          <t>00156354</t>
        </is>
      </c>
      <c r="C6124" t="inlineStr">
        <is>
          <t>지엠비코리아</t>
        </is>
      </c>
      <c r="D6124" t="n">
        <v>70778567000</v>
      </c>
      <c r="E6124" t="n">
        <v>6904892000</v>
      </c>
      <c r="F6124" t="n">
        <v>4958536000</v>
      </c>
      <c r="G6124" t="n">
        <v>1489968000</v>
      </c>
      <c r="K6124" t="n">
        <v>-7262296000</v>
      </c>
      <c r="L6124" t="n">
        <v>8580297000</v>
      </c>
      <c r="M6124" t="n">
        <v>8348523000</v>
      </c>
      <c r="N6124" t="n">
        <v>-7222286000</v>
      </c>
      <c r="O6124">
        <f>D6123</f>
      </c>
      <c r="P6124">
        <f>(E6124-F6124+G6124)/O6124*100</f>
      </c>
      <c r="U6124">
        <f>(L6124-K6124)/(2*D6124*0.01)</f>
      </c>
      <c r="V6124">
        <f>(L6124+K6124)/(D6124*0.0001)</f>
      </c>
    </row>
    <row r="6125">
      <c r="A6125" t="n">
        <v>2020</v>
      </c>
      <c r="B6125" t="inlineStr">
        <is>
          <t>00156354</t>
        </is>
      </c>
      <c r="C6125" t="inlineStr">
        <is>
          <t>지엠비코리아</t>
        </is>
      </c>
      <c r="D6125" t="n">
        <v>70852743000</v>
      </c>
      <c r="E6125" t="n">
        <v>7201025000</v>
      </c>
      <c r="F6125" t="n">
        <v>4214093000</v>
      </c>
      <c r="G6125" t="n">
        <v>1372045000</v>
      </c>
      <c r="O6125">
        <f>D6124</f>
      </c>
      <c r="P6125">
        <f>(E6125-F6125+G6125)/O6125*100</f>
      </c>
    </row>
    <row r="6126">
      <c r="A6126" t="n">
        <v>2021</v>
      </c>
      <c r="B6126" t="inlineStr">
        <is>
          <t>00156354</t>
        </is>
      </c>
      <c r="C6126" t="inlineStr">
        <is>
          <t>지엠비코리아</t>
        </is>
      </c>
      <c r="D6126" t="n">
        <v>69278782000</v>
      </c>
      <c r="E6126" t="n">
        <v>7096795000</v>
      </c>
      <c r="F6126" t="n">
        <v>3388588000</v>
      </c>
      <c r="G6126" t="n">
        <v>1345965000</v>
      </c>
      <c r="O6126">
        <f>D6125</f>
      </c>
      <c r="P6126">
        <f>(E6126-F6126+G6126)/O6126*100</f>
      </c>
    </row>
    <row r="6127">
      <c r="A6127" t="n">
        <v>2014</v>
      </c>
      <c r="B6127" t="inlineStr">
        <is>
          <t>00156442</t>
        </is>
      </c>
      <c r="C6127" t="inlineStr">
        <is>
          <t>한국가구</t>
        </is>
      </c>
      <c r="D6127" t="n">
        <v>2629975000</v>
      </c>
      <c r="E6127" t="n">
        <v>560510000</v>
      </c>
      <c r="F6127" t="n">
        <v>150219000</v>
      </c>
      <c r="G6127" t="n">
        <v>84246000</v>
      </c>
      <c r="H6127" t="n">
        <v>2.925</v>
      </c>
      <c r="I6127" t="n">
        <v>4.45</v>
      </c>
      <c r="K6127" t="n">
        <v>-93565000</v>
      </c>
      <c r="L6127" t="n">
        <v>107487000</v>
      </c>
      <c r="M6127" t="n">
        <v>104881000</v>
      </c>
      <c r="N6127" t="n">
        <v>-93236000</v>
      </c>
      <c r="U6127">
        <f>(L6127-K6127)/(2*D6127*0.01)</f>
      </c>
      <c r="V6127">
        <f>(L6127+K6127)/(D6127*0.0001)</f>
      </c>
    </row>
    <row r="6128">
      <c r="A6128" t="n">
        <v>2015</v>
      </c>
      <c r="B6128" t="inlineStr">
        <is>
          <t>00156442</t>
        </is>
      </c>
      <c r="C6128" t="inlineStr">
        <is>
          <t>한국가구</t>
        </is>
      </c>
      <c r="D6128" t="n">
        <v>3202480000</v>
      </c>
      <c r="E6128" t="n">
        <v>561943000</v>
      </c>
      <c r="F6128" t="n">
        <v>144844000</v>
      </c>
      <c r="G6128" t="n">
        <v>75406000</v>
      </c>
      <c r="H6128" t="n">
        <v>2.565</v>
      </c>
      <c r="I6128" t="n">
        <v>4.35</v>
      </c>
      <c r="K6128" t="n">
        <v>-114239000</v>
      </c>
      <c r="L6128" t="n">
        <v>130862000</v>
      </c>
      <c r="M6128" t="n">
        <v>127396000</v>
      </c>
      <c r="N6128" t="n">
        <v>-113602000</v>
      </c>
      <c r="O6128">
        <f>D6127</f>
      </c>
      <c r="P6128">
        <f>(E6128-F6128+G6128)/O6128*100</f>
      </c>
      <c r="Q6128">
        <f>H6127</f>
      </c>
      <c r="R6128">
        <f>I6127</f>
      </c>
      <c r="S6128">
        <f>H6128-H6127</f>
      </c>
      <c r="T6128">
        <f>I6128-I6127</f>
      </c>
      <c r="U6128">
        <f>(L6128-K6128)/(2*D6128*0.01)</f>
      </c>
      <c r="V6128">
        <f>(L6128+K6128)/(D6128*0.0001)</f>
      </c>
    </row>
    <row r="6129">
      <c r="A6129" t="n">
        <v>2016</v>
      </c>
      <c r="B6129" t="inlineStr">
        <is>
          <t>00156442</t>
        </is>
      </c>
      <c r="C6129" t="inlineStr">
        <is>
          <t>한국가구</t>
        </is>
      </c>
      <c r="D6129" t="n">
        <v>3495637000</v>
      </c>
      <c r="E6129" t="n">
        <v>635344000</v>
      </c>
      <c r="F6129" t="n">
        <v>279956000</v>
      </c>
      <c r="G6129" t="n">
        <v>79275000</v>
      </c>
      <c r="H6129" t="n">
        <v>2.64</v>
      </c>
      <c r="I6129" t="n">
        <v>3.4</v>
      </c>
      <c r="K6129" t="n">
        <v>-146168000</v>
      </c>
      <c r="L6129" t="n">
        <v>146168000</v>
      </c>
      <c r="M6129" t="n">
        <v>173562000</v>
      </c>
      <c r="N6129" t="n">
        <v>-173562000</v>
      </c>
      <c r="O6129">
        <f>D6128</f>
      </c>
      <c r="P6129">
        <f>(E6129-F6129+G6129)/O6129*100</f>
      </c>
      <c r="Q6129">
        <f>H6128</f>
      </c>
      <c r="R6129">
        <f>I6128</f>
      </c>
      <c r="S6129">
        <f>H6129-H6128</f>
      </c>
      <c r="T6129">
        <f>I6129-I6128</f>
      </c>
      <c r="U6129">
        <f>(L6129-K6129)/(2*D6129*0.01)</f>
      </c>
    </row>
    <row r="6130">
      <c r="A6130" t="n">
        <v>2017</v>
      </c>
      <c r="B6130" t="inlineStr">
        <is>
          <t>00156442</t>
        </is>
      </c>
      <c r="C6130" t="inlineStr">
        <is>
          <t>한국가구</t>
        </is>
      </c>
      <c r="D6130" t="n">
        <v>3935400000</v>
      </c>
      <c r="E6130" t="n">
        <v>686932000</v>
      </c>
      <c r="F6130" t="n">
        <v>223221000</v>
      </c>
      <c r="G6130" t="n">
        <v>90576000</v>
      </c>
      <c r="H6130" t="n">
        <v>3</v>
      </c>
      <c r="I6130" t="n">
        <v>3.51</v>
      </c>
      <c r="K6130" t="n">
        <v>-129373000</v>
      </c>
      <c r="L6130" t="n">
        <v>148859000</v>
      </c>
      <c r="M6130" t="n">
        <v>146521000</v>
      </c>
      <c r="N6130" t="n">
        <v>-129920000</v>
      </c>
      <c r="O6130">
        <f>D6129</f>
      </c>
      <c r="P6130">
        <f>(E6130-F6130+G6130)/O6130*100</f>
      </c>
      <c r="Q6130">
        <f>H6129</f>
      </c>
      <c r="R6130">
        <f>I6129</f>
      </c>
      <c r="S6130">
        <f>H6130-H6129</f>
      </c>
      <c r="T6130">
        <f>I6130-I6129</f>
      </c>
      <c r="U6130">
        <f>(L6130-K6130)/(2*D6130*0.01)</f>
      </c>
      <c r="V6130">
        <f>(L6130+K6130)/(D6130*0.0001)</f>
      </c>
    </row>
    <row r="6131">
      <c r="A6131" t="n">
        <v>2018</v>
      </c>
      <c r="B6131" t="inlineStr">
        <is>
          <t>00156442</t>
        </is>
      </c>
      <c r="C6131" t="inlineStr">
        <is>
          <t>한국가구</t>
        </is>
      </c>
      <c r="D6131" t="n">
        <v>4608074000</v>
      </c>
      <c r="E6131" t="n">
        <v>704678000</v>
      </c>
      <c r="F6131" t="n">
        <v>215707000</v>
      </c>
      <c r="G6131" t="n">
        <v>115721000</v>
      </c>
      <c r="H6131" t="n">
        <v>2.49</v>
      </c>
      <c r="I6131" t="n">
        <v>3.58</v>
      </c>
      <c r="K6131" t="n">
        <v>-178325000</v>
      </c>
      <c r="L6131" t="n">
        <v>154858000</v>
      </c>
      <c r="M6131" t="n">
        <v>174393000</v>
      </c>
      <c r="N6131" t="n">
        <v>-154646000</v>
      </c>
      <c r="O6131">
        <f>D6130</f>
      </c>
      <c r="P6131">
        <f>(E6131-F6131+G6131)/O6131*100</f>
      </c>
      <c r="Q6131">
        <f>H6130</f>
      </c>
      <c r="R6131">
        <f>I6130</f>
      </c>
      <c r="S6131">
        <f>H6131-H6130</f>
      </c>
      <c r="T6131">
        <f>I6131-I6130</f>
      </c>
      <c r="U6131">
        <f>(L6131-K6131)/(2*D6131*0.01)</f>
      </c>
    </row>
    <row r="6132">
      <c r="A6132" t="n">
        <v>2019</v>
      </c>
      <c r="B6132" t="inlineStr">
        <is>
          <t>00156442</t>
        </is>
      </c>
      <c r="C6132" t="inlineStr">
        <is>
          <t>한국가구</t>
        </is>
      </c>
      <c r="D6132" t="n">
        <v>5607626000</v>
      </c>
      <c r="E6132" t="n">
        <v>759158000</v>
      </c>
      <c r="F6132" t="n">
        <v>89666000</v>
      </c>
      <c r="G6132" t="n">
        <v>112853000</v>
      </c>
      <c r="H6132" t="n">
        <v>2.18</v>
      </c>
      <c r="I6132" t="n">
        <v>4.07</v>
      </c>
      <c r="K6132" t="n">
        <v>-226306000</v>
      </c>
      <c r="L6132" t="n">
        <v>263418000</v>
      </c>
      <c r="M6132" t="n">
        <v>255171000</v>
      </c>
      <c r="N6132" t="n">
        <v>-224142000</v>
      </c>
      <c r="O6132">
        <f>D6131</f>
      </c>
      <c r="P6132">
        <f>(E6132-F6132+G6132)/O6132*100</f>
      </c>
      <c r="Q6132">
        <f>H6131</f>
      </c>
      <c r="R6132">
        <f>I6131</f>
      </c>
      <c r="S6132">
        <f>H6132-H6131</f>
      </c>
      <c r="T6132">
        <f>I6132-I6131</f>
      </c>
      <c r="U6132">
        <f>(L6132-K6132)/(2*D6132*0.01)</f>
      </c>
      <c r="V6132">
        <f>(L6132+K6132)/(D6132*0.0001)</f>
      </c>
    </row>
    <row r="6133">
      <c r="A6133" t="n">
        <v>2020</v>
      </c>
      <c r="B6133" t="inlineStr">
        <is>
          <t>00156442</t>
        </is>
      </c>
      <c r="C6133" t="inlineStr">
        <is>
          <t>한국가구</t>
        </is>
      </c>
      <c r="D6133" t="n">
        <v>6139513000</v>
      </c>
      <c r="E6133" t="n">
        <v>739058000</v>
      </c>
      <c r="F6133" t="n">
        <v>146345000</v>
      </c>
      <c r="G6133" t="n">
        <v>53548000</v>
      </c>
      <c r="H6133" t="n">
        <v>2.375</v>
      </c>
      <c r="I6133" t="n">
        <v>4.2</v>
      </c>
      <c r="K6133" t="n">
        <v>-271733000</v>
      </c>
      <c r="L6133" t="n">
        <v>271733000</v>
      </c>
      <c r="M6133" t="n">
        <v>265891000</v>
      </c>
      <c r="N6133" t="n">
        <v>-232780000</v>
      </c>
      <c r="O6133">
        <f>D6132</f>
      </c>
      <c r="P6133">
        <f>(E6133-F6133+G6133)/O6133*100</f>
      </c>
      <c r="Q6133">
        <f>H6132</f>
      </c>
      <c r="R6133">
        <f>I6132</f>
      </c>
      <c r="S6133">
        <f>H6133-H6132</f>
      </c>
      <c r="T6133">
        <f>I6133-I6132</f>
      </c>
      <c r="U6133">
        <f>(L6133-K6133)/(2*D6133*0.01)</f>
      </c>
    </row>
    <row r="6134">
      <c r="A6134" t="n">
        <v>2021</v>
      </c>
      <c r="B6134" t="inlineStr">
        <is>
          <t>00156442</t>
        </is>
      </c>
      <c r="C6134" t="inlineStr">
        <is>
          <t>한국가구</t>
        </is>
      </c>
      <c r="D6134" t="n">
        <v>6742736000</v>
      </c>
      <c r="E6134" t="n">
        <v>691190000</v>
      </c>
      <c r="F6134" t="n">
        <v>332772000</v>
      </c>
      <c r="G6134" t="n">
        <v>65118000</v>
      </c>
      <c r="H6134" t="n">
        <v>2.9</v>
      </c>
      <c r="I6134" t="n">
        <v>4.2</v>
      </c>
      <c r="K6134" t="n">
        <v>-289269000</v>
      </c>
      <c r="L6134" t="n">
        <v>289269000</v>
      </c>
      <c r="M6134" t="n">
        <v>282356000</v>
      </c>
      <c r="N6134" t="n">
        <v>-250739000</v>
      </c>
      <c r="O6134">
        <f>D6133</f>
      </c>
      <c r="P6134">
        <f>(E6134-F6134+G6134)/O6134*100</f>
      </c>
      <c r="Q6134">
        <f>H6133</f>
      </c>
      <c r="R6134">
        <f>I6133</f>
      </c>
      <c r="S6134">
        <f>H6134-H6133</f>
      </c>
      <c r="T6134">
        <f>I6134-I6133</f>
      </c>
      <c r="U6134">
        <f>(L6134-K6134)/(2*D6134*0.01)</f>
      </c>
    </row>
    <row r="6135">
      <c r="A6135" t="n">
        <v>2022</v>
      </c>
      <c r="B6135" t="inlineStr">
        <is>
          <t>00156442</t>
        </is>
      </c>
      <c r="C6135" t="inlineStr">
        <is>
          <t>한국가구</t>
        </is>
      </c>
      <c r="D6135" t="n">
        <v>6922649000</v>
      </c>
      <c r="E6135" t="n">
        <v>715361000</v>
      </c>
      <c r="F6135" t="n">
        <v>306849000</v>
      </c>
      <c r="G6135" t="n">
        <v>90621000</v>
      </c>
      <c r="H6135" t="n">
        <v>5.32</v>
      </c>
      <c r="I6135" t="n">
        <v>5.335</v>
      </c>
      <c r="K6135" t="n">
        <v>-255861000</v>
      </c>
      <c r="L6135" t="n">
        <v>255861000</v>
      </c>
      <c r="M6135" t="n">
        <v>253429000</v>
      </c>
      <c r="N6135" t="n">
        <v>-226578000</v>
      </c>
      <c r="O6135">
        <f>D6134</f>
      </c>
      <c r="P6135">
        <f>(E6135-F6135+G6135)/O6135*100</f>
      </c>
      <c r="Q6135">
        <f>H6134</f>
      </c>
      <c r="R6135">
        <f>I6134</f>
      </c>
      <c r="S6135">
        <f>H6135-H6134</f>
      </c>
      <c r="T6135">
        <f>I6135-I6134</f>
      </c>
      <c r="U6135">
        <f>(L6135-K6135)/(2*D6135*0.01)</f>
      </c>
    </row>
    <row r="6136">
      <c r="A6136" t="n">
        <v>2023</v>
      </c>
      <c r="B6136" t="inlineStr">
        <is>
          <t>00156442</t>
        </is>
      </c>
      <c r="C6136" t="inlineStr">
        <is>
          <t>한국가구</t>
        </is>
      </c>
      <c r="D6136" t="n">
        <v>7313935000</v>
      </c>
      <c r="E6136" t="n">
        <v>786325000</v>
      </c>
      <c r="F6136" t="n">
        <v>904683000</v>
      </c>
      <c r="G6136" t="n">
        <v>156423000</v>
      </c>
      <c r="H6136" t="n">
        <v>4.485</v>
      </c>
      <c r="I6136" t="n">
        <v>5.655</v>
      </c>
      <c r="K6136" t="n">
        <v>-277863000</v>
      </c>
      <c r="L6136" t="n">
        <v>277863000</v>
      </c>
      <c r="M6136" t="n">
        <v>272180000</v>
      </c>
      <c r="N6136" t="n">
        <v>-243443000</v>
      </c>
      <c r="O6136">
        <f>D6135</f>
      </c>
      <c r="P6136">
        <f>(E6136-F6136+G6136)/O6136*100</f>
      </c>
      <c r="Q6136">
        <f>H6135</f>
      </c>
      <c r="R6136">
        <f>I6135</f>
      </c>
      <c r="S6136">
        <f>H6136-H6135</f>
      </c>
      <c r="T6136">
        <f>I6136-I6135</f>
      </c>
      <c r="U6136">
        <f>(L6136-K6136)/(2*D6136*0.01)</f>
      </c>
    </row>
    <row r="6137">
      <c r="A6137" t="n">
        <v>2024</v>
      </c>
      <c r="B6137" t="inlineStr">
        <is>
          <t>00156442</t>
        </is>
      </c>
      <c r="C6137" t="inlineStr">
        <is>
          <t>한국가구</t>
        </is>
      </c>
      <c r="D6137" t="n">
        <v>8040642000</v>
      </c>
      <c r="E6137" t="n">
        <v>806350000</v>
      </c>
      <c r="F6137" t="n">
        <v>581643000</v>
      </c>
      <c r="G6137" t="n">
        <v>157355000</v>
      </c>
      <c r="H6137" t="n">
        <v>3.915</v>
      </c>
      <c r="I6137" t="n">
        <v>5.87</v>
      </c>
      <c r="K6137" t="n">
        <v>-273862000</v>
      </c>
      <c r="L6137" t="n">
        <v>312124000</v>
      </c>
      <c r="M6137" t="n">
        <v>303490000</v>
      </c>
      <c r="N6137" t="n">
        <v>-271847000</v>
      </c>
      <c r="O6137">
        <f>D6136</f>
      </c>
      <c r="P6137">
        <f>(E6137-F6137+G6137)/O6137*100</f>
      </c>
      <c r="Q6137">
        <f>H6136</f>
      </c>
      <c r="R6137">
        <f>I6136</f>
      </c>
      <c r="S6137">
        <f>H6137-H6136</f>
      </c>
      <c r="T6137">
        <f>I6137-I6136</f>
      </c>
      <c r="U6137">
        <f>(L6137-K6137)/(2*D6137*0.01)</f>
      </c>
      <c r="V6137">
        <f>(L6137+K6137)/(D6137*0.0001)</f>
      </c>
    </row>
    <row r="6138">
      <c r="A6138" t="n">
        <v>2025</v>
      </c>
      <c r="B6138" t="inlineStr">
        <is>
          <t>00156442</t>
        </is>
      </c>
      <c r="C6138" t="inlineStr">
        <is>
          <t>한국가구</t>
        </is>
      </c>
      <c r="D6138" t="n">
        <v>8503370000</v>
      </c>
      <c r="E6138" t="n">
        <v>911941000</v>
      </c>
      <c r="F6138" t="n">
        <v>568740000</v>
      </c>
      <c r="G6138" t="n">
        <v>152690000</v>
      </c>
      <c r="H6138" t="n">
        <v>4.265</v>
      </c>
      <c r="I6138" t="n">
        <v>5.94</v>
      </c>
      <c r="K6138" t="n">
        <v>-274052000</v>
      </c>
      <c r="L6138" t="n">
        <v>311477000</v>
      </c>
      <c r="M6138" t="n">
        <v>303859000</v>
      </c>
      <c r="N6138" t="n">
        <v>-272786000</v>
      </c>
      <c r="O6138">
        <f>D6137</f>
      </c>
      <c r="P6138">
        <f>(E6138-F6138+G6138)/O6138*100</f>
      </c>
      <c r="Q6138">
        <f>H6137</f>
      </c>
      <c r="R6138">
        <f>I6137</f>
      </c>
      <c r="S6138">
        <f>H6138-H6137</f>
      </c>
      <c r="T6138">
        <f>I6138-I6137</f>
      </c>
      <c r="U6138">
        <f>(L6138-K6138)/(2*D6138*0.01)</f>
      </c>
      <c r="V6138">
        <f>(L6138+K6138)/(D6138*0.0001)</f>
      </c>
    </row>
    <row r="6139">
      <c r="A6139" t="n">
        <v>2014</v>
      </c>
      <c r="B6139" t="inlineStr">
        <is>
          <t>00156488</t>
        </is>
      </c>
      <c r="C6139" t="inlineStr">
        <is>
          <t>휴스틸</t>
        </is>
      </c>
      <c r="D6139" t="n">
        <v>20796080000</v>
      </c>
      <c r="E6139" t="n">
        <v>3168958000</v>
      </c>
      <c r="F6139" t="n">
        <v>1147440000</v>
      </c>
      <c r="G6139" t="n">
        <v>695735000</v>
      </c>
      <c r="H6139" t="n">
        <v>2.93</v>
      </c>
      <c r="I6139" t="n">
        <v>4.82</v>
      </c>
      <c r="K6139" t="n">
        <v>-2169931000</v>
      </c>
      <c r="L6139" t="n">
        <v>2595970000</v>
      </c>
      <c r="M6139" t="n">
        <v>2571133000</v>
      </c>
      <c r="N6139" t="n">
        <v>-2190916000</v>
      </c>
      <c r="U6139">
        <f>(L6139-K6139)/(2*D6139*0.01)</f>
      </c>
      <c r="V6139">
        <f>(L6139+K6139)/(D6139*0.0001)</f>
      </c>
    </row>
    <row r="6140">
      <c r="A6140" t="n">
        <v>2015</v>
      </c>
      <c r="B6140" t="inlineStr">
        <is>
          <t>00156488</t>
        </is>
      </c>
      <c r="C6140" t="inlineStr">
        <is>
          <t>휴스틸</t>
        </is>
      </c>
      <c r="D6140" t="n">
        <v>20339204000</v>
      </c>
      <c r="E6140" t="n">
        <v>3353776000</v>
      </c>
      <c r="F6140" t="n">
        <v>2155991000</v>
      </c>
      <c r="G6140" t="n">
        <v>611864000</v>
      </c>
      <c r="H6140" t="n">
        <v>2.46</v>
      </c>
      <c r="I6140" t="n">
        <v>4.295</v>
      </c>
      <c r="K6140" t="n">
        <v>-2017006000</v>
      </c>
      <c r="L6140" t="n">
        <v>2397468000</v>
      </c>
      <c r="M6140" t="n">
        <v>2374432000</v>
      </c>
      <c r="N6140" t="n">
        <v>-2036605000</v>
      </c>
      <c r="O6140">
        <f>D6139</f>
      </c>
      <c r="P6140">
        <f>(E6140-F6140+G6140)/O6140*100</f>
      </c>
      <c r="Q6140">
        <f>H6139</f>
      </c>
      <c r="R6140">
        <f>I6139</f>
      </c>
      <c r="S6140">
        <f>H6140-H6139</f>
      </c>
      <c r="T6140">
        <f>I6140-I6139</f>
      </c>
      <c r="U6140">
        <f>(L6140-K6140)/(2*D6140*0.01)</f>
      </c>
      <c r="V6140">
        <f>(L6140+K6140)/(D6140*0.0001)</f>
      </c>
    </row>
    <row r="6141">
      <c r="A6141" t="n">
        <v>2016</v>
      </c>
      <c r="B6141" t="inlineStr">
        <is>
          <t>00156488</t>
        </is>
      </c>
      <c r="C6141" t="inlineStr">
        <is>
          <t>휴스틸</t>
        </is>
      </c>
      <c r="D6141" t="n">
        <v>23821919000</v>
      </c>
      <c r="E6141" t="n">
        <v>2898980000</v>
      </c>
      <c r="F6141" t="n">
        <v>1023690000</v>
      </c>
      <c r="G6141" t="n">
        <v>480438000</v>
      </c>
      <c r="H6141" t="n">
        <v>2.5</v>
      </c>
      <c r="I6141" t="n">
        <v>4.085</v>
      </c>
      <c r="K6141" t="n">
        <v>-2413289000</v>
      </c>
      <c r="L6141" t="n">
        <v>2877679000</v>
      </c>
      <c r="M6141" t="n">
        <v>2866741000</v>
      </c>
      <c r="N6141" t="n">
        <v>-2448918000</v>
      </c>
      <c r="O6141">
        <f>D6140</f>
      </c>
      <c r="P6141">
        <f>(E6141-F6141+G6141)/O6141*100</f>
      </c>
      <c r="Q6141">
        <f>H6140</f>
      </c>
      <c r="R6141">
        <f>I6140</f>
      </c>
      <c r="S6141">
        <f>H6141-H6140</f>
      </c>
      <c r="T6141">
        <f>I6141-I6140</f>
      </c>
      <c r="U6141">
        <f>(L6141-K6141)/(2*D6141*0.01)</f>
      </c>
      <c r="V6141">
        <f>(L6141+K6141)/(D6141*0.0001)</f>
      </c>
    </row>
    <row r="6142">
      <c r="A6142" t="n">
        <v>2017</v>
      </c>
      <c r="B6142" t="inlineStr">
        <is>
          <t>00156488</t>
        </is>
      </c>
      <c r="C6142" t="inlineStr">
        <is>
          <t>휴스틸</t>
        </is>
      </c>
      <c r="D6142" t="n">
        <v>24378138000</v>
      </c>
      <c r="E6142" t="n">
        <v>3056097000</v>
      </c>
      <c r="F6142" t="n">
        <v>1306597000</v>
      </c>
      <c r="G6142" t="n">
        <v>703880000</v>
      </c>
      <c r="H6142" t="n">
        <v>2.655</v>
      </c>
      <c r="I6142" t="n">
        <v>3.745</v>
      </c>
      <c r="K6142" t="n">
        <v>-2491080000</v>
      </c>
      <c r="L6142" t="n">
        <v>2973972000</v>
      </c>
      <c r="M6142" t="n">
        <v>2971962000</v>
      </c>
      <c r="N6142" t="n">
        <v>-2534561000</v>
      </c>
      <c r="O6142">
        <f>D6141</f>
      </c>
      <c r="P6142">
        <f>(E6142-F6142+G6142)/O6142*100</f>
      </c>
      <c r="Q6142">
        <f>H6141</f>
      </c>
      <c r="R6142">
        <f>I6141</f>
      </c>
      <c r="S6142">
        <f>H6142-H6141</f>
      </c>
      <c r="T6142">
        <f>I6142-I6141</f>
      </c>
      <c r="U6142">
        <f>(L6142-K6142)/(2*D6142*0.01)</f>
      </c>
      <c r="V6142">
        <f>(L6142+K6142)/(D6142*0.0001)</f>
      </c>
    </row>
    <row r="6143">
      <c r="A6143" t="n">
        <v>2018</v>
      </c>
      <c r="B6143" t="inlineStr">
        <is>
          <t>00156488</t>
        </is>
      </c>
      <c r="C6143" t="inlineStr">
        <is>
          <t>휴스틸</t>
        </is>
      </c>
      <c r="D6143" t="n">
        <v>25309271000</v>
      </c>
      <c r="E6143" t="n">
        <v>2886077000</v>
      </c>
      <c r="F6143" t="n">
        <v>2871434000</v>
      </c>
      <c r="G6143" t="n">
        <v>801888000</v>
      </c>
      <c r="H6143" t="n">
        <v>2.3</v>
      </c>
      <c r="I6143" t="n">
        <v>3.7</v>
      </c>
      <c r="K6143" t="n">
        <v>-2376997000</v>
      </c>
      <c r="L6143" t="n">
        <v>2798076000</v>
      </c>
      <c r="M6143" t="n">
        <v>2779684000</v>
      </c>
      <c r="N6143" t="n">
        <v>-2406632000</v>
      </c>
      <c r="O6143">
        <f>D6142</f>
      </c>
      <c r="P6143">
        <f>(E6143-F6143+G6143)/O6143*100</f>
      </c>
      <c r="Q6143">
        <f>H6142</f>
      </c>
      <c r="R6143">
        <f>I6142</f>
      </c>
      <c r="S6143">
        <f>H6143-H6142</f>
      </c>
      <c r="T6143">
        <f>I6143-I6142</f>
      </c>
      <c r="U6143">
        <f>(L6143-K6143)/(2*D6143*0.01)</f>
      </c>
      <c r="V6143">
        <f>(L6143+K6143)/(D6143*0.0001)</f>
      </c>
    </row>
    <row r="6144">
      <c r="A6144" t="n">
        <v>2019</v>
      </c>
      <c r="B6144" t="inlineStr">
        <is>
          <t>00156488</t>
        </is>
      </c>
      <c r="C6144" t="inlineStr">
        <is>
          <t>휴스틸</t>
        </is>
      </c>
      <c r="D6144" t="n">
        <v>29355577000</v>
      </c>
      <c r="E6144" t="n">
        <v>2727974000</v>
      </c>
      <c r="F6144" t="n">
        <v>1594519000</v>
      </c>
      <c r="G6144" t="n">
        <v>663877000</v>
      </c>
      <c r="H6144" t="n">
        <v>1.97</v>
      </c>
      <c r="I6144" t="n">
        <v>4.23</v>
      </c>
      <c r="K6144" t="n">
        <v>-2852654000</v>
      </c>
      <c r="L6144" t="n">
        <v>3364075000</v>
      </c>
      <c r="M6144" t="n">
        <v>3330072000</v>
      </c>
      <c r="N6144" t="n">
        <v>-2879510000</v>
      </c>
      <c r="O6144">
        <f>D6143</f>
      </c>
      <c r="P6144">
        <f>(E6144-F6144+G6144)/O6144*100</f>
      </c>
      <c r="Q6144">
        <f>H6143</f>
      </c>
      <c r="R6144">
        <f>I6143</f>
      </c>
      <c r="S6144">
        <f>H6144-H6143</f>
      </c>
      <c r="T6144">
        <f>I6144-I6143</f>
      </c>
      <c r="U6144">
        <f>(L6144-K6144)/(2*D6144*0.01)</f>
      </c>
      <c r="V6144">
        <f>(L6144+K6144)/(D6144*0.0001)</f>
      </c>
    </row>
    <row r="6145">
      <c r="A6145" t="n">
        <v>2020</v>
      </c>
      <c r="B6145" t="inlineStr">
        <is>
          <t>00156488</t>
        </is>
      </c>
      <c r="C6145" t="inlineStr">
        <is>
          <t>휴스틸</t>
        </is>
      </c>
      <c r="D6145" t="n">
        <v>27582664000</v>
      </c>
      <c r="E6145" t="n">
        <v>2882142000</v>
      </c>
      <c r="F6145" t="n">
        <v>2249058000</v>
      </c>
      <c r="G6145" t="n">
        <v>637123000</v>
      </c>
      <c r="H6145" t="n">
        <v>1.98</v>
      </c>
      <c r="I6145" t="n">
        <v>4.23</v>
      </c>
      <c r="J6145" t="n">
        <v>10.6</v>
      </c>
      <c r="K6145" t="n">
        <v>-2630591000</v>
      </c>
      <c r="L6145" t="n">
        <v>3087988000</v>
      </c>
      <c r="M6145" t="n">
        <v>3056624000</v>
      </c>
      <c r="N6145" t="n">
        <v>-2655145000</v>
      </c>
      <c r="O6145">
        <f>D6144</f>
      </c>
      <c r="P6145">
        <f>(E6145-F6145+G6145)/O6145*100</f>
      </c>
      <c r="Q6145">
        <f>H6144</f>
      </c>
      <c r="R6145">
        <f>I6144</f>
      </c>
      <c r="S6145">
        <f>H6145-H6144</f>
      </c>
      <c r="T6145">
        <f>I6145-I6144</f>
      </c>
      <c r="U6145">
        <f>(L6145-K6145)/(2*D6145*0.01)</f>
      </c>
      <c r="V6145">
        <f>(L6145+K6145)/(D6145*0.0001)</f>
      </c>
    </row>
    <row r="6146">
      <c r="A6146" t="n">
        <v>2021</v>
      </c>
      <c r="B6146" t="inlineStr">
        <is>
          <t>00156488</t>
        </is>
      </c>
      <c r="C6146" t="inlineStr">
        <is>
          <t>휴스틸</t>
        </is>
      </c>
      <c r="D6146" t="n">
        <v>28824672000</v>
      </c>
      <c r="E6146" t="n">
        <v>2594526000</v>
      </c>
      <c r="F6146" t="n">
        <v>1004375000</v>
      </c>
      <c r="G6146" t="n">
        <v>619743000</v>
      </c>
      <c r="H6146" t="n">
        <v>2.63</v>
      </c>
      <c r="I6146" t="n">
        <v>3.57</v>
      </c>
      <c r="J6146" t="n">
        <v>9.800000000000001</v>
      </c>
      <c r="K6146" t="n">
        <v>-2549662000</v>
      </c>
      <c r="L6146" t="n">
        <v>2967174000</v>
      </c>
      <c r="M6146" t="n">
        <v>2957866000</v>
      </c>
      <c r="N6146" t="n">
        <v>-2589205000</v>
      </c>
      <c r="O6146">
        <f>D6145</f>
      </c>
      <c r="P6146">
        <f>(E6146-F6146+G6146)/O6146*100</f>
      </c>
      <c r="Q6146">
        <f>H6145</f>
      </c>
      <c r="R6146">
        <f>I6145</f>
      </c>
      <c r="S6146">
        <f>H6146-H6145</f>
      </c>
      <c r="T6146">
        <f>I6146-I6145</f>
      </c>
      <c r="U6146">
        <f>(L6146-K6146)/(2*D6146*0.01)</f>
      </c>
      <c r="V6146">
        <f>(L6146+K6146)/(D6146*0.0001)</f>
      </c>
    </row>
    <row r="6147">
      <c r="A6147" t="n">
        <v>2022</v>
      </c>
      <c r="B6147" t="inlineStr">
        <is>
          <t>00156488</t>
        </is>
      </c>
      <c r="C6147" t="inlineStr">
        <is>
          <t>휴스틸</t>
        </is>
      </c>
      <c r="D6147" t="n">
        <v>25727158000</v>
      </c>
      <c r="E6147" t="n">
        <v>2475273000</v>
      </c>
      <c r="F6147" t="n">
        <v>2604839000</v>
      </c>
      <c r="G6147" t="n">
        <v>736367000</v>
      </c>
      <c r="H6147" t="n">
        <v>5.18</v>
      </c>
      <c r="I6147" t="n">
        <v>3.99</v>
      </c>
      <c r="J6147" t="n">
        <v>8.699999999999999</v>
      </c>
      <c r="K6147" t="n">
        <v>-1988631000</v>
      </c>
      <c r="L6147" t="n">
        <v>2276724000</v>
      </c>
      <c r="M6147" t="n">
        <v>2330528000</v>
      </c>
      <c r="N6147" t="n">
        <v>-2066832000</v>
      </c>
      <c r="O6147">
        <f>D6146</f>
      </c>
      <c r="P6147">
        <f>(E6147-F6147+G6147)/O6147*100</f>
      </c>
      <c r="Q6147">
        <f>H6146</f>
      </c>
      <c r="R6147">
        <f>I6146</f>
      </c>
      <c r="S6147">
        <f>H6147-H6146</f>
      </c>
      <c r="T6147">
        <f>I6147-I6146</f>
      </c>
      <c r="U6147">
        <f>(L6147-K6147)/(2*D6147*0.01)</f>
      </c>
      <c r="V6147">
        <f>(L6147+K6147)/(D6147*0.0001)</f>
      </c>
    </row>
    <row r="6148">
      <c r="A6148" t="n">
        <v>2023</v>
      </c>
      <c r="B6148" t="inlineStr">
        <is>
          <t>00156488</t>
        </is>
      </c>
      <c r="C6148" t="inlineStr">
        <is>
          <t>휴스틸</t>
        </is>
      </c>
      <c r="D6148" t="n">
        <v>27737379000</v>
      </c>
      <c r="E6148" t="n">
        <v>2147632000</v>
      </c>
      <c r="F6148" t="n">
        <v>3237279000</v>
      </c>
      <c r="G6148" t="n">
        <v>1286552000</v>
      </c>
      <c r="H6148" t="n">
        <v>4.28</v>
      </c>
      <c r="I6148" t="n">
        <v>3.78</v>
      </c>
      <c r="J6148" t="n">
        <v>8.300000000000001</v>
      </c>
      <c r="K6148" t="n">
        <v>-2081358000</v>
      </c>
      <c r="L6148" t="n">
        <v>2376535000</v>
      </c>
      <c r="M6148" t="n">
        <v>2411003000</v>
      </c>
      <c r="N6148" t="n">
        <v>-2146427000</v>
      </c>
      <c r="O6148">
        <f>D6147</f>
      </c>
      <c r="P6148">
        <f>(E6148-F6148+G6148)/O6148*100</f>
      </c>
      <c r="Q6148">
        <f>H6147</f>
      </c>
      <c r="R6148">
        <f>I6147</f>
      </c>
      <c r="S6148">
        <f>H6148-H6147</f>
      </c>
      <c r="T6148">
        <f>I6148-I6147</f>
      </c>
      <c r="U6148">
        <f>(L6148-K6148)/(2*D6148*0.01)</f>
      </c>
      <c r="V6148">
        <f>(L6148+K6148)/(D6148*0.0001)</f>
      </c>
    </row>
    <row r="6149">
      <c r="A6149" t="n">
        <v>2024</v>
      </c>
      <c r="B6149" t="inlineStr">
        <is>
          <t>00156488</t>
        </is>
      </c>
      <c r="C6149" t="inlineStr">
        <is>
          <t>휴스틸</t>
        </is>
      </c>
      <c r="D6149" t="n">
        <v>30731177000</v>
      </c>
      <c r="E6149" t="n">
        <v>2470303000</v>
      </c>
      <c r="F6149" t="n">
        <v>1990523000</v>
      </c>
      <c r="G6149" t="n">
        <v>1203127000</v>
      </c>
      <c r="H6149" t="n">
        <v>3.65</v>
      </c>
      <c r="I6149" t="n">
        <v>3.8</v>
      </c>
      <c r="J6149" t="n">
        <v>7.5</v>
      </c>
      <c r="K6149" t="n">
        <v>-2105183000</v>
      </c>
      <c r="L6149" t="n">
        <v>2385774000</v>
      </c>
      <c r="M6149" t="n">
        <v>2403464000</v>
      </c>
      <c r="N6149" t="n">
        <v>-2158138000</v>
      </c>
      <c r="O6149">
        <f>D6148</f>
      </c>
      <c r="P6149">
        <f>(E6149-F6149+G6149)/O6149*100</f>
      </c>
      <c r="Q6149">
        <f>H6148</f>
      </c>
      <c r="R6149">
        <f>I6148</f>
      </c>
      <c r="S6149">
        <f>H6149-H6148</f>
      </c>
      <c r="T6149">
        <f>I6149-I6148</f>
      </c>
      <c r="U6149">
        <f>(L6149-K6149)/(2*D6149*0.01)</f>
      </c>
      <c r="V6149">
        <f>(L6149+K6149)/(D6149*0.0001)</f>
      </c>
    </row>
    <row r="6150">
      <c r="A6150" t="n">
        <v>2025</v>
      </c>
      <c r="B6150" t="inlineStr">
        <is>
          <t>00156488</t>
        </is>
      </c>
      <c r="C6150" t="inlineStr">
        <is>
          <t>휴스틸</t>
        </is>
      </c>
      <c r="D6150" t="n">
        <v>35683922000</v>
      </c>
      <c r="E6150" t="n">
        <v>2341286000</v>
      </c>
      <c r="F6150" t="n">
        <v>4594024000</v>
      </c>
      <c r="G6150" t="n">
        <v>1079012000</v>
      </c>
      <c r="H6150" t="n">
        <v>3.95</v>
      </c>
      <c r="I6150" t="n">
        <v>3.84</v>
      </c>
      <c r="J6150" t="n">
        <v>7.5</v>
      </c>
      <c r="K6150" t="n">
        <v>-2428305000</v>
      </c>
      <c r="L6150" t="n">
        <v>2744725000</v>
      </c>
      <c r="M6150" t="n">
        <v>2773692000</v>
      </c>
      <c r="N6150" t="n">
        <v>-2496332000</v>
      </c>
      <c r="O6150">
        <f>D6149</f>
      </c>
      <c r="P6150">
        <f>(E6150-F6150+G6150)/O6150*100</f>
      </c>
      <c r="Q6150">
        <f>H6149</f>
      </c>
      <c r="R6150">
        <f>I6149</f>
      </c>
      <c r="S6150">
        <f>H6150-H6149</f>
      </c>
      <c r="T6150">
        <f>I6150-I6149</f>
      </c>
      <c r="U6150">
        <f>(L6150-K6150)/(2*D6150*0.01)</f>
      </c>
      <c r="V6150">
        <f>(L6150+K6150)/(D6150*0.0001)</f>
      </c>
    </row>
    <row r="6151">
      <c r="A6151" t="n">
        <v>2022</v>
      </c>
      <c r="B6151" t="inlineStr">
        <is>
          <t>00156600</t>
        </is>
      </c>
      <c r="C6151" t="inlineStr">
        <is>
          <t>한주라이트메탈</t>
        </is>
      </c>
      <c r="D6151" t="n">
        <v>9880207000</v>
      </c>
      <c r="E6151" t="n">
        <v>1423937000</v>
      </c>
      <c r="F6151" t="n">
        <v>583918000</v>
      </c>
      <c r="G6151" t="n">
        <v>336035000</v>
      </c>
    </row>
    <row r="6152">
      <c r="A6152" t="n">
        <v>2023</v>
      </c>
      <c r="B6152" t="inlineStr">
        <is>
          <t>00156600</t>
        </is>
      </c>
      <c r="C6152" t="inlineStr">
        <is>
          <t>한주라이트메탈</t>
        </is>
      </c>
      <c r="D6152" t="n">
        <v>10571834000</v>
      </c>
      <c r="E6152" t="n">
        <v>1443857000</v>
      </c>
      <c r="F6152" t="n">
        <v>1084764000</v>
      </c>
      <c r="G6152" t="n">
        <v>506190000</v>
      </c>
      <c r="O6152">
        <f>D6151</f>
      </c>
      <c r="P6152">
        <f>(E6152-F6152+G6152)/O6152*100</f>
      </c>
    </row>
    <row r="6153">
      <c r="A6153" t="n">
        <v>2024</v>
      </c>
      <c r="B6153" t="inlineStr">
        <is>
          <t>00156600</t>
        </is>
      </c>
      <c r="C6153" t="inlineStr">
        <is>
          <t>한주라이트메탈</t>
        </is>
      </c>
      <c r="D6153" t="n">
        <v>11913430000</v>
      </c>
      <c r="E6153" t="n">
        <v>1542375000</v>
      </c>
      <c r="F6153" t="n">
        <v>1083775000</v>
      </c>
      <c r="G6153" t="n">
        <v>484283000</v>
      </c>
      <c r="O6153">
        <f>D6152</f>
      </c>
      <c r="P6153">
        <f>(E6153-F6153+G6153)/O6153*100</f>
      </c>
    </row>
    <row r="6154">
      <c r="A6154" t="n">
        <v>2025</v>
      </c>
      <c r="B6154" t="inlineStr">
        <is>
          <t>00156600</t>
        </is>
      </c>
      <c r="C6154" t="inlineStr">
        <is>
          <t>한주라이트메탈</t>
        </is>
      </c>
      <c r="D6154" t="n">
        <v>11828676763</v>
      </c>
      <c r="E6154" t="n">
        <v>1626551817</v>
      </c>
      <c r="F6154" t="n">
        <v>1648991600</v>
      </c>
      <c r="G6154" t="n">
        <v>459057564</v>
      </c>
      <c r="O6154">
        <f>D6153</f>
      </c>
      <c r="P6154">
        <f>(E6154-F6154+G6154)/O6154*100</f>
      </c>
    </row>
    <row r="6155">
      <c r="A6155" t="n">
        <v>2014</v>
      </c>
      <c r="B6155" t="inlineStr">
        <is>
          <t>00156691</t>
        </is>
      </c>
      <c r="C6155" t="inlineStr">
        <is>
          <t>한국공항</t>
        </is>
      </c>
      <c r="D6155" t="n">
        <v>131754194000</v>
      </c>
      <c r="E6155" t="n">
        <v>11357350000</v>
      </c>
      <c r="F6155" t="n">
        <v>9860862000</v>
      </c>
      <c r="G6155" t="n">
        <v>4690762000</v>
      </c>
      <c r="H6155" t="n">
        <v>2.705</v>
      </c>
      <c r="I6155" t="n">
        <v>2.83</v>
      </c>
      <c r="K6155" t="n">
        <v>-10898633000</v>
      </c>
      <c r="L6155" t="n">
        <v>9563437000</v>
      </c>
      <c r="M6155" t="n">
        <v>10785106000</v>
      </c>
      <c r="N6155" t="n">
        <v>-9648307000</v>
      </c>
      <c r="U6155">
        <f>(L6155-K6155)/(2*D6155*0.01)</f>
      </c>
    </row>
    <row r="6156">
      <c r="A6156" t="n">
        <v>2015</v>
      </c>
      <c r="B6156" t="inlineStr">
        <is>
          <t>00156691</t>
        </is>
      </c>
      <c r="C6156" t="inlineStr">
        <is>
          <t>한국공항</t>
        </is>
      </c>
      <c r="D6156" t="n">
        <v>138758410000</v>
      </c>
      <c r="E6156" t="n">
        <v>12970115000</v>
      </c>
      <c r="F6156" t="n">
        <v>12676897000</v>
      </c>
      <c r="G6156" t="n">
        <v>3583371000</v>
      </c>
      <c r="H6156" t="n">
        <v>2.28</v>
      </c>
      <c r="I6156" t="n">
        <v>2.535</v>
      </c>
      <c r="K6156" t="n">
        <v>-7416778000</v>
      </c>
      <c r="L6156" t="n">
        <v>8499105000</v>
      </c>
      <c r="M6156" t="n">
        <v>8411685000</v>
      </c>
      <c r="N6156" t="n">
        <v>-7484744000</v>
      </c>
      <c r="O6156">
        <f>D6155</f>
      </c>
      <c r="P6156">
        <f>(E6156-F6156+G6156)/O6156*100</f>
      </c>
      <c r="Q6156">
        <f>H6155</f>
      </c>
      <c r="R6156">
        <f>I6155</f>
      </c>
      <c r="S6156">
        <f>H6156-H6155</f>
      </c>
      <c r="T6156">
        <f>I6156-I6155</f>
      </c>
      <c r="U6156">
        <f>(L6156-K6156)/(2*D6156*0.01)</f>
      </c>
      <c r="V6156">
        <f>(L6156+K6156)/(D6156*0.0001)</f>
      </c>
    </row>
    <row r="6157">
      <c r="A6157" t="n">
        <v>2016</v>
      </c>
      <c r="B6157" t="inlineStr">
        <is>
          <t>00156691</t>
        </is>
      </c>
      <c r="C6157" t="inlineStr">
        <is>
          <t>한국공항</t>
        </is>
      </c>
      <c r="D6157" t="n">
        <v>143903391000</v>
      </c>
      <c r="E6157" t="n">
        <v>13659565000</v>
      </c>
      <c r="F6157" t="n">
        <v>13224987000</v>
      </c>
      <c r="G6157" t="n">
        <v>3109497000</v>
      </c>
      <c r="H6157" t="n">
        <v>2.295</v>
      </c>
      <c r="I6157" t="n">
        <v>2.475</v>
      </c>
      <c r="K6157" t="n">
        <v>-8945381000</v>
      </c>
      <c r="L6157" t="n">
        <v>10108420000</v>
      </c>
      <c r="M6157" t="n">
        <v>10034009000</v>
      </c>
      <c r="N6157" t="n">
        <v>-9052306000</v>
      </c>
      <c r="O6157">
        <f>D6156</f>
      </c>
      <c r="P6157">
        <f>(E6157-F6157+G6157)/O6157*100</f>
      </c>
      <c r="Q6157">
        <f>H6156</f>
      </c>
      <c r="R6157">
        <f>I6156</f>
      </c>
      <c r="S6157">
        <f>H6157-H6156</f>
      </c>
      <c r="T6157">
        <f>I6157-I6156</f>
      </c>
      <c r="U6157">
        <f>(L6157-K6157)/(2*D6157*0.01)</f>
      </c>
      <c r="V6157">
        <f>(L6157+K6157)/(D6157*0.0001)</f>
      </c>
    </row>
    <row r="6158">
      <c r="A6158" t="n">
        <v>2017</v>
      </c>
      <c r="B6158" t="inlineStr">
        <is>
          <t>00156691</t>
        </is>
      </c>
      <c r="C6158" t="inlineStr">
        <is>
          <t>한국공항</t>
        </is>
      </c>
      <c r="D6158" t="n">
        <v>150598521000</v>
      </c>
      <c r="E6158" t="n">
        <v>13917566000</v>
      </c>
      <c r="F6158" t="n">
        <v>18029155000</v>
      </c>
      <c r="G6158" t="n">
        <v>3228564000</v>
      </c>
      <c r="H6158" t="n">
        <v>2.71</v>
      </c>
      <c r="I6158" t="n">
        <v>2.515</v>
      </c>
      <c r="K6158" t="n">
        <v>-9134935000</v>
      </c>
      <c r="L6158" t="n">
        <v>10302329000</v>
      </c>
      <c r="M6158" t="n">
        <v>10262427000</v>
      </c>
      <c r="N6158" t="n">
        <v>-9272799000</v>
      </c>
      <c r="O6158">
        <f>D6157</f>
      </c>
      <c r="P6158">
        <f>(E6158-F6158+G6158)/O6158*100</f>
      </c>
      <c r="Q6158">
        <f>H6157</f>
      </c>
      <c r="R6158">
        <f>I6157</f>
      </c>
      <c r="S6158">
        <f>H6158-H6157</f>
      </c>
      <c r="T6158">
        <f>I6158-I6157</f>
      </c>
      <c r="U6158">
        <f>(L6158-K6158)/(2*D6158*0.01)</f>
      </c>
      <c r="V6158">
        <f>(L6158+K6158)/(D6158*0.0001)</f>
      </c>
    </row>
    <row r="6159">
      <c r="A6159" t="n">
        <v>2018</v>
      </c>
      <c r="B6159" t="inlineStr">
        <is>
          <t>00156691</t>
        </is>
      </c>
      <c r="C6159" t="inlineStr">
        <is>
          <t>한국공항</t>
        </is>
      </c>
      <c r="D6159" t="n">
        <v>159044752000</v>
      </c>
      <c r="E6159" t="n">
        <v>13619835000</v>
      </c>
      <c r="F6159" t="n">
        <v>24575245000</v>
      </c>
      <c r="G6159" t="n">
        <v>3992694000</v>
      </c>
      <c r="H6159" t="n">
        <v>2.47</v>
      </c>
      <c r="I6159" t="n">
        <v>2.77</v>
      </c>
      <c r="K6159" t="n">
        <v>-9398333000</v>
      </c>
      <c r="L6159" t="n">
        <v>10612259000</v>
      </c>
      <c r="M6159" t="n">
        <v>10474348000</v>
      </c>
      <c r="N6159" t="n">
        <v>-9461415000</v>
      </c>
      <c r="O6159">
        <f>D6158</f>
      </c>
      <c r="P6159">
        <f>(E6159-F6159+G6159)/O6159*100</f>
      </c>
      <c r="Q6159">
        <f>H6158</f>
      </c>
      <c r="R6159">
        <f>I6158</f>
      </c>
      <c r="S6159">
        <f>H6159-H6158</f>
      </c>
      <c r="T6159">
        <f>I6159-I6158</f>
      </c>
      <c r="U6159">
        <f>(L6159-K6159)/(2*D6159*0.01)</f>
      </c>
      <c r="V6159">
        <f>(L6159+K6159)/(D6159*0.0001)</f>
      </c>
    </row>
    <row r="6160">
      <c r="A6160" t="n">
        <v>2019</v>
      </c>
      <c r="B6160" t="inlineStr">
        <is>
          <t>00156691</t>
        </is>
      </c>
      <c r="C6160" t="inlineStr">
        <is>
          <t>한국공항</t>
        </is>
      </c>
      <c r="D6160" t="n">
        <v>171614164000</v>
      </c>
      <c r="E6160" t="n">
        <v>14528003000</v>
      </c>
      <c r="F6160" t="n">
        <v>17961604000</v>
      </c>
      <c r="G6160" t="n">
        <v>3440836000</v>
      </c>
      <c r="H6160" t="n">
        <v>2.275</v>
      </c>
      <c r="I6160" t="n">
        <v>2.92</v>
      </c>
      <c r="K6160" t="n">
        <v>-9839411000</v>
      </c>
      <c r="L6160" t="n">
        <v>11155763000</v>
      </c>
      <c r="M6160" t="n">
        <v>10930416000</v>
      </c>
      <c r="N6160" t="n">
        <v>-9841583000</v>
      </c>
      <c r="O6160">
        <f>D6159</f>
      </c>
      <c r="P6160">
        <f>(E6160-F6160+G6160)/O6160*100</f>
      </c>
      <c r="Q6160">
        <f>H6159</f>
      </c>
      <c r="R6160">
        <f>I6159</f>
      </c>
      <c r="S6160">
        <f>H6160-H6159</f>
      </c>
      <c r="T6160">
        <f>I6160-I6159</f>
      </c>
      <c r="U6160">
        <f>(L6160-K6160)/(2*D6160*0.01)</f>
      </c>
      <c r="V6160">
        <f>(L6160+K6160)/(D6160*0.0001)</f>
      </c>
    </row>
    <row r="6161">
      <c r="A6161" t="n">
        <v>2020</v>
      </c>
      <c r="B6161" t="inlineStr">
        <is>
          <t>00156691</t>
        </is>
      </c>
      <c r="C6161" t="inlineStr">
        <is>
          <t>한국공항</t>
        </is>
      </c>
      <c r="D6161" t="n">
        <v>168281774000</v>
      </c>
      <c r="E6161" t="n">
        <v>15053747000</v>
      </c>
      <c r="F6161" t="n">
        <v>18975991000</v>
      </c>
      <c r="G6161" t="n">
        <v>3073649000</v>
      </c>
      <c r="H6161" t="n">
        <v>1.645</v>
      </c>
      <c r="I6161" t="n">
        <v>2.68</v>
      </c>
      <c r="K6161" t="n">
        <v>-9734865000</v>
      </c>
      <c r="L6161" t="n">
        <v>11029138000</v>
      </c>
      <c r="M6161" t="n">
        <v>10838013000</v>
      </c>
      <c r="N6161" t="n">
        <v>-9762477000</v>
      </c>
      <c r="O6161">
        <f>D6160</f>
      </c>
      <c r="P6161">
        <f>(E6161-F6161+G6161)/O6161*100</f>
      </c>
      <c r="Q6161">
        <f>H6160</f>
      </c>
      <c r="R6161">
        <f>I6160</f>
      </c>
      <c r="S6161">
        <f>H6161-H6160</f>
      </c>
      <c r="T6161">
        <f>I6161-I6160</f>
      </c>
      <c r="U6161">
        <f>(L6161-K6161)/(2*D6161*0.01)</f>
      </c>
      <c r="V6161">
        <f>(L6161+K6161)/(D6161*0.0001)</f>
      </c>
    </row>
    <row r="6162">
      <c r="A6162" t="n">
        <v>2021</v>
      </c>
      <c r="B6162" t="inlineStr">
        <is>
          <t>00156691</t>
        </is>
      </c>
      <c r="C6162" t="inlineStr">
        <is>
          <t>한국공항</t>
        </is>
      </c>
      <c r="D6162" t="n">
        <v>154115685000</v>
      </c>
      <c r="E6162" t="n">
        <v>12679669000</v>
      </c>
      <c r="F6162" t="n">
        <v>16457224000</v>
      </c>
      <c r="G6162" t="n">
        <v>2738794000</v>
      </c>
      <c r="H6162" t="n">
        <v>2.445</v>
      </c>
      <c r="I6162" t="n">
        <v>2.92</v>
      </c>
      <c r="K6162" t="n">
        <v>-10301315000</v>
      </c>
      <c r="L6162" t="n">
        <v>11798575000</v>
      </c>
      <c r="M6162" t="n">
        <v>11634275000</v>
      </c>
      <c r="N6162" t="n">
        <v>-10362253000</v>
      </c>
      <c r="O6162">
        <f>D6161</f>
      </c>
      <c r="P6162">
        <f>(E6162-F6162+G6162)/O6162*100</f>
      </c>
      <c r="Q6162">
        <f>H6161</f>
      </c>
      <c r="R6162">
        <f>I6161</f>
      </c>
      <c r="S6162">
        <f>H6162-H6161</f>
      </c>
      <c r="T6162">
        <f>I6162-I6161</f>
      </c>
      <c r="U6162">
        <f>(L6162-K6162)/(2*D6162*0.01)</f>
      </c>
      <c r="V6162">
        <f>(L6162+K6162)/(D6162*0.0001)</f>
      </c>
    </row>
    <row r="6163">
      <c r="A6163" t="n">
        <v>2022</v>
      </c>
      <c r="B6163" t="inlineStr">
        <is>
          <t>00156691</t>
        </is>
      </c>
      <c r="C6163" t="inlineStr">
        <is>
          <t>한국공항</t>
        </is>
      </c>
      <c r="D6163" t="n">
        <v>128903410000</v>
      </c>
      <c r="E6163" t="n">
        <v>11809801000</v>
      </c>
      <c r="F6163" t="n">
        <v>19915734000</v>
      </c>
      <c r="G6163" t="n">
        <v>3738693000</v>
      </c>
      <c r="H6163" t="n">
        <v>5.08</v>
      </c>
      <c r="I6163" t="n">
        <v>2.92</v>
      </c>
      <c r="K6163" t="n">
        <v>-7342838000</v>
      </c>
      <c r="L6163" t="n">
        <v>8312047000</v>
      </c>
      <c r="M6163" t="n">
        <v>8423023000</v>
      </c>
      <c r="N6163" t="n">
        <v>-7566041000</v>
      </c>
      <c r="O6163">
        <f>D6162</f>
      </c>
      <c r="P6163">
        <f>(E6163-F6163+G6163)/O6163*100</f>
      </c>
      <c r="Q6163">
        <f>H6162</f>
      </c>
      <c r="R6163">
        <f>I6162</f>
      </c>
      <c r="S6163">
        <f>H6163-H6162</f>
      </c>
      <c r="T6163">
        <f>I6163-I6162</f>
      </c>
      <c r="U6163">
        <f>(L6163-K6163)/(2*D6163*0.01)</f>
      </c>
      <c r="V6163">
        <f>(L6163+K6163)/(D6163*0.0001)</f>
      </c>
    </row>
    <row r="6164">
      <c r="A6164" t="n">
        <v>2023</v>
      </c>
      <c r="B6164" t="inlineStr">
        <is>
          <t>00156691</t>
        </is>
      </c>
      <c r="C6164" t="inlineStr">
        <is>
          <t>한국공항</t>
        </is>
      </c>
      <c r="D6164" t="n">
        <v>151540996000</v>
      </c>
      <c r="E6164" t="n">
        <v>10094947000</v>
      </c>
      <c r="F6164" t="n">
        <v>25978226000</v>
      </c>
      <c r="G6164" t="n">
        <v>6434577000</v>
      </c>
      <c r="H6164" t="n">
        <v>4.02</v>
      </c>
      <c r="I6164" t="n">
        <v>3.33</v>
      </c>
      <c r="K6164" t="n">
        <v>-9520345000</v>
      </c>
      <c r="L6164" t="n">
        <v>10900229000</v>
      </c>
      <c r="M6164" t="n">
        <v>10830898000</v>
      </c>
      <c r="N6164" t="n">
        <v>-9639801000</v>
      </c>
      <c r="O6164">
        <f>D6163</f>
      </c>
      <c r="P6164">
        <f>(E6164-F6164+G6164)/O6164*100</f>
      </c>
      <c r="Q6164">
        <f>H6163</f>
      </c>
      <c r="R6164">
        <f>I6163</f>
      </c>
      <c r="S6164">
        <f>H6164-H6163</f>
      </c>
      <c r="T6164">
        <f>I6164-I6163</f>
      </c>
      <c r="U6164">
        <f>(L6164-K6164)/(2*D6164*0.01)</f>
      </c>
      <c r="V6164">
        <f>(L6164+K6164)/(D6164*0.0001)</f>
      </c>
    </row>
    <row r="6165">
      <c r="A6165" t="n">
        <v>2024</v>
      </c>
      <c r="B6165" t="inlineStr">
        <is>
          <t>00156691</t>
        </is>
      </c>
      <c r="C6165" t="inlineStr">
        <is>
          <t>한국공항</t>
        </is>
      </c>
      <c r="D6165" t="n">
        <v>169054055000</v>
      </c>
      <c r="E6165" t="n">
        <v>14455001000</v>
      </c>
      <c r="F6165" t="n">
        <v>24895903000</v>
      </c>
      <c r="G6165" t="n">
        <v>5879732000</v>
      </c>
      <c r="H6165" t="n">
        <v>3.415</v>
      </c>
      <c r="I6165" t="n">
        <v>3.48</v>
      </c>
      <c r="J6165" t="n">
        <v>7.45</v>
      </c>
      <c r="K6165" t="n">
        <v>-11156584000</v>
      </c>
      <c r="L6165" t="n">
        <v>12846363000</v>
      </c>
      <c r="M6165" t="n">
        <v>12675954000</v>
      </c>
      <c r="N6165" t="n">
        <v>-11228025000</v>
      </c>
      <c r="O6165">
        <f>D6164</f>
      </c>
      <c r="P6165">
        <f>(E6165-F6165+G6165)/O6165*100</f>
      </c>
      <c r="Q6165">
        <f>H6164</f>
      </c>
      <c r="R6165">
        <f>I6164</f>
      </c>
      <c r="S6165">
        <f>H6165-H6164</f>
      </c>
      <c r="T6165">
        <f>I6165-I6164</f>
      </c>
      <c r="U6165">
        <f>(L6165-K6165)/(2*D6165*0.01)</f>
      </c>
      <c r="V6165">
        <f>(L6165+K6165)/(D6165*0.0001)</f>
      </c>
    </row>
    <row r="6166">
      <c r="A6166" t="n">
        <v>2025</v>
      </c>
      <c r="B6166" t="inlineStr">
        <is>
          <t>00156691</t>
        </is>
      </c>
      <c r="C6166" t="inlineStr">
        <is>
          <t>한국공항</t>
        </is>
      </c>
      <c r="D6166" t="n">
        <v>174743545000</v>
      </c>
      <c r="E6166" t="n">
        <v>21951129000</v>
      </c>
      <c r="F6166" t="n">
        <v>25967852000</v>
      </c>
      <c r="G6166" t="n">
        <v>5526651000</v>
      </c>
      <c r="H6166" t="n">
        <v>3.83</v>
      </c>
      <c r="I6166" t="n">
        <v>3.85</v>
      </c>
      <c r="J6166" t="n">
        <v>6.94</v>
      </c>
      <c r="K6166" t="n">
        <v>-10931593000</v>
      </c>
      <c r="L6166" t="n">
        <v>12514228000</v>
      </c>
      <c r="M6166" t="n">
        <v>12396508000</v>
      </c>
      <c r="N6166" t="n">
        <v>-11038245000</v>
      </c>
      <c r="O6166">
        <f>D6165</f>
      </c>
      <c r="P6166">
        <f>(E6166-F6166+G6166)/O6166*100</f>
      </c>
      <c r="Q6166">
        <f>H6165</f>
      </c>
      <c r="R6166">
        <f>I6165</f>
      </c>
      <c r="S6166">
        <f>H6166-H6165</f>
      </c>
      <c r="T6166">
        <f>I6166-I6165</f>
      </c>
      <c r="U6166">
        <f>(L6166-K6166)/(2*D6166*0.01)</f>
      </c>
      <c r="V6166">
        <f>(L6166+K6166)/(D6166*0.0001)</f>
      </c>
    </row>
    <row r="6167">
      <c r="A6167" t="n">
        <v>2016</v>
      </c>
      <c r="B6167" t="inlineStr">
        <is>
          <t>00156859</t>
        </is>
      </c>
      <c r="C6167" t="inlineStr">
        <is>
          <t>다올투자증권</t>
        </is>
      </c>
      <c r="D6167" t="n">
        <v>304000000</v>
      </c>
      <c r="E6167" t="n">
        <v>78000000</v>
      </c>
      <c r="G6167" t="n">
        <v>6000000</v>
      </c>
    </row>
    <row r="6168">
      <c r="A6168" t="n">
        <v>2017</v>
      </c>
      <c r="B6168" t="inlineStr">
        <is>
          <t>00156859</t>
        </is>
      </c>
      <c r="C6168" t="inlineStr">
        <is>
          <t>다올투자증권</t>
        </is>
      </c>
      <c r="D6168" t="n">
        <v>295000000</v>
      </c>
      <c r="E6168" t="n">
        <v>81000000</v>
      </c>
      <c r="G6168" t="n">
        <v>6000000</v>
      </c>
      <c r="O6168">
        <f>D6167</f>
      </c>
    </row>
    <row r="6169">
      <c r="A6169" t="n">
        <v>2018</v>
      </c>
      <c r="B6169" t="inlineStr">
        <is>
          <t>00156859</t>
        </is>
      </c>
      <c r="C6169" t="inlineStr">
        <is>
          <t>다올투자증권</t>
        </is>
      </c>
      <c r="D6169" t="n">
        <v>446000000</v>
      </c>
      <c r="E6169" t="n">
        <v>116000000</v>
      </c>
      <c r="G6169" t="n">
        <v>8000000</v>
      </c>
      <c r="O6169">
        <f>D6168</f>
      </c>
    </row>
    <row r="6170">
      <c r="A6170" t="n">
        <v>2014</v>
      </c>
      <c r="B6170" t="inlineStr">
        <is>
          <t>00156895</t>
        </is>
      </c>
      <c r="C6170" t="inlineStr">
        <is>
          <t>아주IB투자</t>
        </is>
      </c>
      <c r="D6170" t="n">
        <v>743348000</v>
      </c>
      <c r="E6170" t="n">
        <v>193449000</v>
      </c>
      <c r="F6170" t="n">
        <v>67946000</v>
      </c>
      <c r="G6170" t="n">
        <v>22386000</v>
      </c>
      <c r="H6170" t="n">
        <v>3.34</v>
      </c>
      <c r="I6170" t="n">
        <v>3</v>
      </c>
      <c r="K6170" t="n">
        <v>-58933000</v>
      </c>
      <c r="L6170" t="n">
        <v>67843000</v>
      </c>
      <c r="M6170" t="n">
        <v>67444000</v>
      </c>
      <c r="N6170" t="n">
        <v>-59702000</v>
      </c>
      <c r="U6170">
        <f>(L6170-K6170)/(2*D6170*0.01)</f>
      </c>
      <c r="V6170">
        <f>(L6170+K6170)/(D6170*0.0001)</f>
      </c>
    </row>
    <row r="6171">
      <c r="A6171" t="n">
        <v>2015</v>
      </c>
      <c r="B6171" t="inlineStr">
        <is>
          <t>00156895</t>
        </is>
      </c>
      <c r="C6171" t="inlineStr">
        <is>
          <t>아주IB투자</t>
        </is>
      </c>
      <c r="D6171" t="n">
        <v>802639000</v>
      </c>
      <c r="E6171" t="n">
        <v>265961000</v>
      </c>
      <c r="F6171" t="n">
        <v>268831000</v>
      </c>
      <c r="G6171" t="n">
        <v>23494000</v>
      </c>
      <c r="H6171" t="n">
        <v>3.02</v>
      </c>
      <c r="I6171" t="n">
        <v>3.4</v>
      </c>
      <c r="K6171" t="n">
        <v>-65164000</v>
      </c>
      <c r="L6171" t="n">
        <v>74910000</v>
      </c>
      <c r="M6171" t="n">
        <v>74999000</v>
      </c>
      <c r="N6171" t="n">
        <v>-66425000</v>
      </c>
      <c r="O6171">
        <f>D6170</f>
      </c>
      <c r="P6171">
        <f>(E6171-F6171+G6171)/O6171*100</f>
      </c>
      <c r="Q6171">
        <f>H6170</f>
      </c>
      <c r="R6171">
        <f>I6170</f>
      </c>
      <c r="S6171">
        <f>H6171-H6170</f>
      </c>
      <c r="T6171">
        <f>I6171-I6170</f>
      </c>
      <c r="U6171">
        <f>(L6171-K6171)/(2*D6171*0.01)</f>
      </c>
      <c r="V6171">
        <f>(L6171+K6171)/(D6171*0.0001)</f>
      </c>
    </row>
    <row r="6172">
      <c r="A6172" t="n">
        <v>2016</v>
      </c>
      <c r="B6172" t="inlineStr">
        <is>
          <t>00156895</t>
        </is>
      </c>
      <c r="C6172" t="inlineStr">
        <is>
          <t>아주IB투자</t>
        </is>
      </c>
      <c r="D6172" t="n">
        <v>956325000</v>
      </c>
      <c r="E6172" t="n">
        <v>265459000</v>
      </c>
      <c r="F6172" t="n">
        <v>141962000</v>
      </c>
      <c r="G6172" t="n">
        <v>23132000</v>
      </c>
      <c r="H6172" t="n">
        <v>3.03</v>
      </c>
      <c r="I6172" t="n">
        <v>3.42</v>
      </c>
      <c r="K6172" t="n">
        <v>-75592000</v>
      </c>
      <c r="L6172" t="n">
        <v>86633000</v>
      </c>
      <c r="M6172" t="n">
        <v>86748000</v>
      </c>
      <c r="N6172" t="n">
        <v>-77066000</v>
      </c>
      <c r="O6172">
        <f>D6171</f>
      </c>
      <c r="P6172">
        <f>(E6172-F6172+G6172)/O6172*100</f>
      </c>
      <c r="Q6172">
        <f>H6171</f>
      </c>
      <c r="R6172">
        <f>I6171</f>
      </c>
      <c r="S6172">
        <f>H6172-H6171</f>
      </c>
      <c r="T6172">
        <f>I6172-I6171</f>
      </c>
      <c r="U6172">
        <f>(L6172-K6172)/(2*D6172*0.01)</f>
      </c>
      <c r="V6172">
        <f>(L6172+K6172)/(D6172*0.0001)</f>
      </c>
    </row>
    <row r="6173">
      <c r="A6173" t="n">
        <v>2017</v>
      </c>
      <c r="B6173" t="inlineStr">
        <is>
          <t>00156895</t>
        </is>
      </c>
      <c r="C6173" t="inlineStr">
        <is>
          <t>아주IB투자</t>
        </is>
      </c>
      <c r="D6173" t="n">
        <v>1107216000</v>
      </c>
      <c r="E6173" t="n">
        <v>243756000</v>
      </c>
      <c r="F6173" t="n">
        <v>24500000</v>
      </c>
      <c r="G6173" t="n">
        <v>27670000</v>
      </c>
      <c r="H6173" t="n">
        <v>3.58</v>
      </c>
      <c r="I6173" t="n">
        <v>3.38</v>
      </c>
      <c r="K6173" t="n">
        <v>-82743000</v>
      </c>
      <c r="L6173" t="n">
        <v>94404000</v>
      </c>
      <c r="M6173" t="n">
        <v>95070000</v>
      </c>
      <c r="N6173" t="n">
        <v>-84784000</v>
      </c>
      <c r="O6173">
        <f>D6172</f>
      </c>
      <c r="P6173">
        <f>(E6173-F6173+G6173)/O6173*100</f>
      </c>
      <c r="Q6173">
        <f>H6172</f>
      </c>
      <c r="R6173">
        <f>I6172</f>
      </c>
      <c r="S6173">
        <f>H6173-H6172</f>
      </c>
      <c r="T6173">
        <f>I6173-I6172</f>
      </c>
      <c r="U6173">
        <f>(L6173-K6173)/(2*D6173*0.01)</f>
      </c>
      <c r="V6173">
        <f>(L6173+K6173)/(D6173*0.0001)</f>
      </c>
    </row>
    <row r="6174">
      <c r="A6174" t="n">
        <v>2018</v>
      </c>
      <c r="B6174" t="inlineStr">
        <is>
          <t>00156895</t>
        </is>
      </c>
      <c r="C6174" t="inlineStr">
        <is>
          <t>아주IB투자</t>
        </is>
      </c>
      <c r="D6174" t="n">
        <v>1196390000000</v>
      </c>
      <c r="E6174" t="n">
        <v>264263000000</v>
      </c>
      <c r="F6174" t="n">
        <v>239398000000</v>
      </c>
      <c r="G6174" t="n">
        <v>39955000000</v>
      </c>
      <c r="H6174" t="n">
        <v>3.12</v>
      </c>
      <c r="I6174" t="n">
        <v>3.47</v>
      </c>
      <c r="J6174" t="n">
        <v>8.59</v>
      </c>
      <c r="K6174" t="n">
        <v>-79481000000</v>
      </c>
      <c r="L6174" t="n">
        <v>91439000000</v>
      </c>
      <c r="M6174" t="n">
        <v>91650000000</v>
      </c>
      <c r="N6174" t="n">
        <v>-81099000000</v>
      </c>
      <c r="O6174">
        <f>D6173</f>
      </c>
      <c r="P6174">
        <f>(E6174-F6174+G6174)/O6174*100</f>
      </c>
      <c r="Q6174">
        <f>H6173</f>
      </c>
      <c r="R6174">
        <f>I6173</f>
      </c>
      <c r="S6174">
        <f>H6174-H6173</f>
      </c>
      <c r="T6174">
        <f>I6174-I6173</f>
      </c>
      <c r="U6174">
        <f>(L6174-K6174)/(2*D6174*0.01)</f>
      </c>
      <c r="V6174">
        <f>(L6174+K6174)/(D6174*0.0001)</f>
      </c>
    </row>
    <row r="6175">
      <c r="A6175" t="n">
        <v>2019</v>
      </c>
      <c r="B6175" t="inlineStr">
        <is>
          <t>00156895</t>
        </is>
      </c>
      <c r="C6175" t="inlineStr">
        <is>
          <t>아주IB투자</t>
        </is>
      </c>
      <c r="D6175" t="n">
        <v>1475236000</v>
      </c>
      <c r="E6175" t="n">
        <v>256060000</v>
      </c>
      <c r="F6175" t="n">
        <v>124331000</v>
      </c>
      <c r="G6175" t="n">
        <v>30355000</v>
      </c>
      <c r="H6175" t="n">
        <v>2.9</v>
      </c>
      <c r="I6175" t="n">
        <v>3.9</v>
      </c>
      <c r="J6175" t="n">
        <v>10.35</v>
      </c>
      <c r="K6175" t="n">
        <v>-111291000</v>
      </c>
      <c r="L6175" t="n">
        <v>130590000</v>
      </c>
      <c r="M6175" t="n">
        <v>130560000</v>
      </c>
      <c r="N6175" t="n">
        <v>-113295000</v>
      </c>
      <c r="O6175">
        <f>D6174</f>
      </c>
      <c r="P6175">
        <f>(E6175-F6175+G6175)/O6175*100</f>
      </c>
      <c r="Q6175">
        <f>H6174</f>
      </c>
      <c r="R6175">
        <f>I6174</f>
      </c>
      <c r="S6175">
        <f>H6175-H6174</f>
      </c>
      <c r="T6175">
        <f>I6175-I6174</f>
      </c>
      <c r="U6175">
        <f>(L6175-K6175)/(2*D6175*0.01)</f>
      </c>
      <c r="V6175">
        <f>(L6175+K6175)/(D6175*0.0001)</f>
      </c>
    </row>
    <row r="6176">
      <c r="A6176" t="n">
        <v>2020</v>
      </c>
      <c r="B6176" t="inlineStr">
        <is>
          <t>00156895</t>
        </is>
      </c>
      <c r="C6176" t="inlineStr">
        <is>
          <t>아주IB투자</t>
        </is>
      </c>
      <c r="D6176" t="n">
        <v>1894227000</v>
      </c>
      <c r="E6176" t="n">
        <v>313770000</v>
      </c>
      <c r="F6176" t="n">
        <v>244684000</v>
      </c>
      <c r="G6176" t="n">
        <v>33365000</v>
      </c>
      <c r="H6176" t="n">
        <v>2.99</v>
      </c>
      <c r="I6176" t="n">
        <v>5.98</v>
      </c>
      <c r="J6176" t="n">
        <v>10.75</v>
      </c>
      <c r="K6176" t="n">
        <v>-170990000</v>
      </c>
      <c r="L6176" t="n">
        <v>200992000</v>
      </c>
      <c r="M6176" t="n">
        <v>197038000</v>
      </c>
      <c r="N6176" t="n">
        <v>-171129000</v>
      </c>
      <c r="O6176">
        <f>D6175</f>
      </c>
      <c r="P6176">
        <f>(E6176-F6176+G6176)/O6176*100</f>
      </c>
      <c r="Q6176">
        <f>H6175</f>
      </c>
      <c r="R6176">
        <f>I6175</f>
      </c>
      <c r="S6176">
        <f>H6176-H6175</f>
      </c>
      <c r="T6176">
        <f>I6176-I6175</f>
      </c>
      <c r="U6176">
        <f>(L6176-K6176)/(2*D6176*0.01)</f>
      </c>
      <c r="V6176">
        <f>(L6176+K6176)/(D6176*0.0001)</f>
      </c>
    </row>
    <row r="6177">
      <c r="A6177" t="n">
        <v>2021</v>
      </c>
      <c r="B6177" t="inlineStr">
        <is>
          <t>00156895</t>
        </is>
      </c>
      <c r="C6177" t="inlineStr">
        <is>
          <t>아주IB투자</t>
        </is>
      </c>
      <c r="D6177" t="n">
        <v>1793640000</v>
      </c>
      <c r="E6177" t="n">
        <v>436921000</v>
      </c>
      <c r="F6177" t="n">
        <v>407976000</v>
      </c>
      <c r="G6177" t="n">
        <v>51360000</v>
      </c>
      <c r="H6177" t="n">
        <v>3.55</v>
      </c>
      <c r="I6177" t="n">
        <v>5.99</v>
      </c>
      <c r="J6177" t="n">
        <v>10.84</v>
      </c>
      <c r="K6177" t="n">
        <v>-161417000</v>
      </c>
      <c r="L6177" t="n">
        <v>200992000</v>
      </c>
      <c r="M6177" t="n">
        <v>187652000</v>
      </c>
      <c r="N6177" t="n">
        <v>-171129000</v>
      </c>
      <c r="O6177">
        <f>D6176</f>
      </c>
      <c r="P6177">
        <f>(E6177-F6177+G6177)/O6177*100</f>
      </c>
      <c r="Q6177">
        <f>H6176</f>
      </c>
      <c r="R6177">
        <f>I6176</f>
      </c>
      <c r="S6177">
        <f>H6177-H6176</f>
      </c>
      <c r="T6177">
        <f>I6177-I6176</f>
      </c>
      <c r="U6177">
        <f>(L6177-K6177)/(2*D6177*0.01)</f>
      </c>
      <c r="V6177">
        <f>(L6177+K6177)/(D6177*0.0001)</f>
      </c>
    </row>
    <row r="6178">
      <c r="A6178" t="n">
        <v>2022</v>
      </c>
      <c r="B6178" t="inlineStr">
        <is>
          <t>00156895</t>
        </is>
      </c>
      <c r="C6178" t="inlineStr">
        <is>
          <t>아주IB투자</t>
        </is>
      </c>
      <c r="D6178" t="n">
        <v>1186542000</v>
      </c>
      <c r="E6178" t="n">
        <v>394569000</v>
      </c>
      <c r="F6178" t="n">
        <v>656602000</v>
      </c>
      <c r="G6178" t="n">
        <v>57344000</v>
      </c>
      <c r="H6178" t="n">
        <v>5.89</v>
      </c>
      <c r="I6178" t="n">
        <v>6.13</v>
      </c>
      <c r="J6178" t="n">
        <v>10.17</v>
      </c>
      <c r="K6178" t="n">
        <v>-105536000</v>
      </c>
      <c r="L6178" t="n">
        <v>190297000</v>
      </c>
      <c r="M6178" t="n">
        <v>124883000</v>
      </c>
      <c r="N6178" t="n">
        <v>-162361000</v>
      </c>
      <c r="O6178">
        <f>D6177</f>
      </c>
      <c r="P6178">
        <f>(E6178-F6178+G6178)/O6178*100</f>
      </c>
      <c r="Q6178">
        <f>H6177</f>
      </c>
      <c r="R6178">
        <f>I6177</f>
      </c>
      <c r="S6178">
        <f>H6178-H6177</f>
      </c>
      <c r="T6178">
        <f>I6178-I6177</f>
      </c>
      <c r="U6178">
        <f>(L6178-K6178)/(2*D6178*0.01)</f>
      </c>
    </row>
    <row r="6179">
      <c r="A6179" t="n">
        <v>2023</v>
      </c>
      <c r="B6179" t="inlineStr">
        <is>
          <t>00156895</t>
        </is>
      </c>
      <c r="C6179" t="inlineStr">
        <is>
          <t>아주IB투자</t>
        </is>
      </c>
      <c r="D6179" t="n">
        <v>1020240000</v>
      </c>
      <c r="E6179" t="n">
        <v>303178000</v>
      </c>
      <c r="F6179" t="n">
        <v>515581000</v>
      </c>
      <c r="G6179" t="n">
        <v>66953000</v>
      </c>
      <c r="H6179" t="n">
        <v>5.16</v>
      </c>
      <c r="I6179" t="n">
        <v>6.57</v>
      </c>
      <c r="J6179" t="n">
        <v>10.5</v>
      </c>
      <c r="K6179" t="n">
        <v>-94048000</v>
      </c>
      <c r="L6179" t="n">
        <v>123583000</v>
      </c>
      <c r="M6179" t="n">
        <v>111258000</v>
      </c>
      <c r="N6179" t="n">
        <v>-108390000</v>
      </c>
      <c r="O6179">
        <f>D6178</f>
      </c>
      <c r="P6179">
        <f>(E6179-F6179+G6179)/O6179*100</f>
      </c>
      <c r="Q6179">
        <f>H6178</f>
      </c>
      <c r="R6179">
        <f>I6178</f>
      </c>
      <c r="S6179">
        <f>H6179-H6178</f>
      </c>
      <c r="T6179">
        <f>I6179-I6178</f>
      </c>
      <c r="U6179">
        <f>(L6179-K6179)/(2*D6179*0.01)</f>
      </c>
      <c r="V6179">
        <f>(L6179+K6179)/(D6179*0.0001)</f>
      </c>
    </row>
    <row r="6180">
      <c r="A6180" t="n">
        <v>2024</v>
      </c>
      <c r="B6180" t="inlineStr">
        <is>
          <t>00156895</t>
        </is>
      </c>
      <c r="C6180" t="inlineStr">
        <is>
          <t>아주IB투자</t>
        </is>
      </c>
      <c r="D6180" t="n">
        <v>1204568000</v>
      </c>
      <c r="E6180" t="n">
        <v>274787000</v>
      </c>
      <c r="F6180" t="n">
        <v>181913000</v>
      </c>
      <c r="G6180" t="n">
        <v>50475000</v>
      </c>
      <c r="H6180" t="n">
        <v>4.75</v>
      </c>
      <c r="I6180" t="n">
        <v>6.55</v>
      </c>
      <c r="J6180" t="n">
        <v>11.51</v>
      </c>
      <c r="K6180" t="n">
        <v>-121765000</v>
      </c>
      <c r="L6180" t="n">
        <v>144528000</v>
      </c>
      <c r="M6180" t="n">
        <v>144337000</v>
      </c>
      <c r="N6180" t="n">
        <v>-123797000</v>
      </c>
      <c r="O6180">
        <f>D6179</f>
      </c>
      <c r="P6180">
        <f>(E6180-F6180+G6180)/O6180*100</f>
      </c>
      <c r="Q6180">
        <f>H6179</f>
      </c>
      <c r="R6180">
        <f>I6179</f>
      </c>
      <c r="S6180">
        <f>H6180-H6179</f>
      </c>
      <c r="T6180">
        <f>I6180-I6179</f>
      </c>
      <c r="U6180">
        <f>(L6180-K6180)/(2*D6180*0.01)</f>
      </c>
      <c r="V6180">
        <f>(L6180+K6180)/(D6180*0.0001)</f>
      </c>
    </row>
    <row r="6181">
      <c r="A6181" t="n">
        <v>2025</v>
      </c>
      <c r="B6181" t="inlineStr">
        <is>
          <t>00156895</t>
        </is>
      </c>
      <c r="C6181" t="inlineStr">
        <is>
          <t>아주IB투자</t>
        </is>
      </c>
      <c r="D6181" t="n">
        <v>1442367000</v>
      </c>
      <c r="E6181" t="n">
        <v>277984000</v>
      </c>
      <c r="F6181" t="n">
        <v>108526000</v>
      </c>
      <c r="G6181" t="n">
        <v>55050000</v>
      </c>
      <c r="H6181" t="n">
        <v>4.62</v>
      </c>
      <c r="I6181" t="n">
        <v>6.52</v>
      </c>
      <c r="J6181" t="n">
        <v>11.35</v>
      </c>
      <c r="K6181" t="n">
        <v>-144262000</v>
      </c>
      <c r="L6181" t="n">
        <v>170511000</v>
      </c>
      <c r="M6181" t="n">
        <v>170055000</v>
      </c>
      <c r="N6181" t="n">
        <v>-146505000</v>
      </c>
      <c r="O6181">
        <f>D6180</f>
      </c>
      <c r="P6181">
        <f>(E6181-F6181+G6181)/O6181*100</f>
      </c>
      <c r="Q6181">
        <f>H6180</f>
      </c>
      <c r="R6181">
        <f>I6180</f>
      </c>
      <c r="S6181">
        <f>H6181-H6180</f>
      </c>
      <c r="T6181">
        <f>I6181-I6180</f>
      </c>
      <c r="U6181">
        <f>(L6181-K6181)/(2*D6181*0.01)</f>
      </c>
      <c r="V6181">
        <f>(L6181+K6181)/(D6181*0.0001)</f>
      </c>
    </row>
    <row r="6182">
      <c r="A6182" t="n">
        <v>2014</v>
      </c>
      <c r="B6182" t="inlineStr">
        <is>
          <t>00156910</t>
        </is>
      </c>
      <c r="C6182" t="inlineStr">
        <is>
          <t>SBI인베스트먼트</t>
        </is>
      </c>
      <c r="D6182" t="n">
        <v>1903241000</v>
      </c>
      <c r="E6182" t="n">
        <v>497735000</v>
      </c>
      <c r="F6182" t="n">
        <v>67229000</v>
      </c>
      <c r="G6182" t="n">
        <v>49642000</v>
      </c>
      <c r="H6182" t="n">
        <v>2.82</v>
      </c>
      <c r="I6182" t="n">
        <v>5</v>
      </c>
      <c r="K6182" t="n">
        <v>48203000</v>
      </c>
      <c r="L6182" t="n">
        <v>-40671000</v>
      </c>
      <c r="M6182" t="n">
        <v>46688000</v>
      </c>
      <c r="N6182" t="n">
        <v>-40285000</v>
      </c>
      <c r="V6182">
        <f>(L6182+K6182)/(D6182*0.0001)</f>
      </c>
    </row>
    <row r="6183">
      <c r="A6183" t="n">
        <v>2015</v>
      </c>
      <c r="B6183" t="inlineStr">
        <is>
          <t>00156910</t>
        </is>
      </c>
      <c r="C6183" t="inlineStr">
        <is>
          <t>SBI인베스트먼트</t>
        </is>
      </c>
      <c r="D6183" t="n">
        <v>1880541000</v>
      </c>
      <c r="E6183" t="n">
        <v>463077000</v>
      </c>
      <c r="F6183" t="n">
        <v>57939000</v>
      </c>
      <c r="G6183" t="n">
        <v>53056000</v>
      </c>
      <c r="H6183" t="n">
        <v>2.4</v>
      </c>
      <c r="I6183" t="n">
        <v>5</v>
      </c>
      <c r="K6183" t="n">
        <v>62207000</v>
      </c>
      <c r="L6183" t="n">
        <v>-52510000</v>
      </c>
      <c r="M6183" t="n">
        <v>37280000</v>
      </c>
      <c r="N6183" t="n">
        <v>-74512000</v>
      </c>
      <c r="O6183">
        <f>D6182</f>
      </c>
      <c r="P6183">
        <f>(E6183-F6183+G6183)/O6183*100</f>
      </c>
      <c r="Q6183">
        <f>H6182</f>
      </c>
      <c r="R6183">
        <f>I6182</f>
      </c>
      <c r="S6183">
        <f>H6183-H6182</f>
      </c>
      <c r="T6183">
        <f>I6183-I6182</f>
      </c>
      <c r="V6183">
        <f>(L6183+K6183)/(D6183*0.0001)</f>
      </c>
    </row>
    <row r="6184">
      <c r="A6184" t="n">
        <v>2016</v>
      </c>
      <c r="B6184" t="inlineStr">
        <is>
          <t>00156910</t>
        </is>
      </c>
      <c r="C6184" t="inlineStr">
        <is>
          <t>SBI인베스트먼트</t>
        </is>
      </c>
      <c r="D6184" t="n">
        <v>2497346000</v>
      </c>
      <c r="E6184" t="n">
        <v>523599000</v>
      </c>
      <c r="F6184" t="n">
        <v>516460000</v>
      </c>
      <c r="G6184" t="n">
        <v>12440000</v>
      </c>
      <c r="H6184" t="n">
        <v>2.45</v>
      </c>
      <c r="I6184" t="n">
        <v>6</v>
      </c>
      <c r="K6184" t="n">
        <v>-58437000</v>
      </c>
      <c r="L6184" t="n">
        <v>69364000</v>
      </c>
      <c r="M6184" t="n">
        <v>-57191000</v>
      </c>
      <c r="N6184" t="n">
        <v>66247000</v>
      </c>
      <c r="O6184">
        <f>D6183</f>
      </c>
      <c r="P6184">
        <f>(E6184-F6184+G6184)/O6184*100</f>
      </c>
      <c r="Q6184">
        <f>H6183</f>
      </c>
      <c r="R6184">
        <f>I6183</f>
      </c>
      <c r="S6184">
        <f>H6184-H6183</f>
      </c>
      <c r="T6184">
        <f>I6184-I6183</f>
      </c>
      <c r="U6184">
        <f>(L6184-K6184)/(2*D6184*0.01)</f>
      </c>
      <c r="V6184">
        <f>(L6184+K6184)/(D6184*0.0001)</f>
      </c>
    </row>
    <row r="6185">
      <c r="A6185" t="n">
        <v>2017</v>
      </c>
      <c r="B6185" t="inlineStr">
        <is>
          <t>00156910</t>
        </is>
      </c>
      <c r="C6185" t="inlineStr">
        <is>
          <t>SBI인베스트먼트</t>
        </is>
      </c>
      <c r="D6185" t="n">
        <v>3535101000</v>
      </c>
      <c r="E6185" t="n">
        <v>531646000</v>
      </c>
      <c r="F6185" t="n">
        <v>51500000</v>
      </c>
      <c r="G6185" t="n">
        <v>13920000</v>
      </c>
      <c r="H6185" t="n">
        <v>2.818</v>
      </c>
      <c r="I6185" t="n">
        <v>6</v>
      </c>
      <c r="K6185" t="n">
        <v>-72252000</v>
      </c>
      <c r="L6185" t="n">
        <v>60990000</v>
      </c>
      <c r="M6185" t="n">
        <v>59889000</v>
      </c>
      <c r="N6185" t="n">
        <v>-69281000</v>
      </c>
      <c r="O6185">
        <f>D6184</f>
      </c>
      <c r="P6185">
        <f>(E6185-F6185+G6185)/O6185*100</f>
      </c>
      <c r="Q6185">
        <f>H6184</f>
      </c>
      <c r="R6185">
        <f>I6184</f>
      </c>
      <c r="S6185">
        <f>H6185-H6184</f>
      </c>
      <c r="T6185">
        <f>I6185-I6184</f>
      </c>
      <c r="U6185">
        <f>(L6185-K6185)/(2*D6185*0.01)</f>
      </c>
    </row>
    <row r="6186">
      <c r="A6186" t="n">
        <v>2018</v>
      </c>
      <c r="B6186" t="inlineStr">
        <is>
          <t>00156910</t>
        </is>
      </c>
      <c r="C6186" t="inlineStr">
        <is>
          <t>SBI인베스트먼트</t>
        </is>
      </c>
      <c r="D6186" t="n">
        <v>3433070000</v>
      </c>
      <c r="E6186" t="n">
        <v>624031000</v>
      </c>
      <c r="F6186" t="n">
        <v>1829760000</v>
      </c>
      <c r="G6186" t="n">
        <v>17400000</v>
      </c>
      <c r="H6186" t="n">
        <v>2.39</v>
      </c>
      <c r="I6186" t="n">
        <v>9.130000000000001</v>
      </c>
      <c r="K6186" t="n">
        <v>-304111000</v>
      </c>
      <c r="L6186" t="n">
        <v>356083000</v>
      </c>
      <c r="M6186" t="n">
        <v>321872000</v>
      </c>
      <c r="N6186" t="n">
        <v>-283281000</v>
      </c>
      <c r="O6186">
        <f>D6185</f>
      </c>
      <c r="P6186">
        <f>(E6186-F6186+G6186)/O6186*100</f>
      </c>
      <c r="Q6186">
        <f>H6185</f>
      </c>
      <c r="R6186">
        <f>I6185</f>
      </c>
      <c r="S6186">
        <f>H6186-H6185</f>
      </c>
      <c r="T6186">
        <f>I6186-I6185</f>
      </c>
      <c r="U6186">
        <f>(L6186-K6186)/(2*D6186*0.01)</f>
      </c>
      <c r="V6186">
        <f>(L6186+K6186)/(D6186*0.0001)</f>
      </c>
    </row>
    <row r="6187">
      <c r="A6187" t="n">
        <v>2019</v>
      </c>
      <c r="B6187" t="inlineStr">
        <is>
          <t>00156910</t>
        </is>
      </c>
      <c r="C6187" t="inlineStr">
        <is>
          <t>SBI인베스트먼트</t>
        </is>
      </c>
      <c r="D6187" t="n">
        <v>4150952000</v>
      </c>
      <c r="E6187" t="n">
        <v>761912000</v>
      </c>
      <c r="F6187" t="n">
        <v>151192000</v>
      </c>
      <c r="G6187" t="n">
        <v>71440000</v>
      </c>
      <c r="H6187" t="n">
        <v>2.098</v>
      </c>
      <c r="I6187" t="n">
        <v>8.91</v>
      </c>
      <c r="O6187">
        <f>D6186</f>
      </c>
      <c r="P6187">
        <f>(E6187-F6187+G6187)/O6187*100</f>
      </c>
      <c r="Q6187">
        <f>H6186</f>
      </c>
      <c r="R6187">
        <f>I6186</f>
      </c>
      <c r="S6187">
        <f>H6187-H6186</f>
      </c>
      <c r="T6187">
        <f>I6187-I6186</f>
      </c>
    </row>
    <row r="6188">
      <c r="A6188" t="n">
        <v>2020</v>
      </c>
      <c r="B6188" t="inlineStr">
        <is>
          <t>00156910</t>
        </is>
      </c>
      <c r="C6188" t="inlineStr">
        <is>
          <t>SBI인베스트먼트</t>
        </is>
      </c>
      <c r="D6188" t="n">
        <v>4013257000</v>
      </c>
      <c r="E6188" t="n">
        <v>728399000</v>
      </c>
      <c r="F6188" t="n">
        <v>221966000</v>
      </c>
      <c r="G6188" t="n">
        <v>69300000</v>
      </c>
      <c r="H6188" t="n">
        <v>2.145</v>
      </c>
      <c r="I6188" t="n">
        <v>7.85</v>
      </c>
      <c r="O6188">
        <f>D6187</f>
      </c>
      <c r="P6188">
        <f>(E6188-F6188+G6188)/O6188*100</f>
      </c>
      <c r="Q6188">
        <f>H6187</f>
      </c>
      <c r="R6188">
        <f>I6187</f>
      </c>
      <c r="S6188">
        <f>H6188-H6187</f>
      </c>
      <c r="T6188">
        <f>I6188-I6187</f>
      </c>
    </row>
    <row r="6189">
      <c r="A6189" t="n">
        <v>2021</v>
      </c>
      <c r="B6189" t="inlineStr">
        <is>
          <t>00156910</t>
        </is>
      </c>
      <c r="C6189" t="inlineStr">
        <is>
          <t>SBI인베스트먼트</t>
        </is>
      </c>
      <c r="D6189" t="n">
        <v>3123543000</v>
      </c>
      <c r="E6189" t="n">
        <v>612077000</v>
      </c>
      <c r="F6189" t="n">
        <v>552351000</v>
      </c>
      <c r="G6189" t="n">
        <v>66156000</v>
      </c>
      <c r="H6189" t="n">
        <v>2.66</v>
      </c>
      <c r="I6189" t="n">
        <v>6.69</v>
      </c>
      <c r="O6189">
        <f>D6188</f>
      </c>
      <c r="P6189">
        <f>(E6189-F6189+G6189)/O6189*100</f>
      </c>
      <c r="Q6189">
        <f>H6188</f>
      </c>
      <c r="R6189">
        <f>I6188</f>
      </c>
      <c r="S6189">
        <f>H6189-H6188</f>
      </c>
      <c r="T6189">
        <f>I6189-I6188</f>
      </c>
    </row>
    <row r="6190">
      <c r="A6190" t="n">
        <v>2022</v>
      </c>
      <c r="B6190" t="inlineStr">
        <is>
          <t>00156910</t>
        </is>
      </c>
      <c r="C6190" t="inlineStr">
        <is>
          <t>SBI인베스트먼트</t>
        </is>
      </c>
      <c r="D6190" t="n">
        <v>2799497000</v>
      </c>
      <c r="E6190" t="n">
        <v>468979000</v>
      </c>
      <c r="F6190" t="n">
        <v>62615000</v>
      </c>
      <c r="G6190" t="n">
        <v>76840000</v>
      </c>
      <c r="H6190" t="n">
        <v>5.19</v>
      </c>
      <c r="I6190" t="n">
        <v>5.86</v>
      </c>
      <c r="O6190">
        <f>D6189</f>
      </c>
      <c r="P6190">
        <f>(E6190-F6190+G6190)/O6190*100</f>
      </c>
      <c r="Q6190">
        <f>H6189</f>
      </c>
      <c r="R6190">
        <f>I6189</f>
      </c>
      <c r="S6190">
        <f>H6190-H6189</f>
      </c>
      <c r="T6190">
        <f>I6190-I6189</f>
      </c>
    </row>
    <row r="6191">
      <c r="A6191" t="n">
        <v>2023</v>
      </c>
      <c r="B6191" t="inlineStr">
        <is>
          <t>00156910</t>
        </is>
      </c>
      <c r="C6191" t="inlineStr">
        <is>
          <t>SBI인베스트먼트</t>
        </is>
      </c>
      <c r="D6191" t="n">
        <v>2078803000</v>
      </c>
      <c r="E6191" t="n">
        <v>336124000</v>
      </c>
      <c r="F6191" t="n">
        <v>875594000</v>
      </c>
      <c r="G6191" t="n">
        <v>78749000</v>
      </c>
      <c r="H6191" t="n">
        <v>4.34</v>
      </c>
      <c r="I6191" t="n">
        <v>4.4</v>
      </c>
      <c r="O6191">
        <f>D6190</f>
      </c>
      <c r="P6191">
        <f>(E6191-F6191+G6191)/O6191*100</f>
      </c>
      <c r="Q6191">
        <f>H6190</f>
      </c>
      <c r="R6191">
        <f>I6190</f>
      </c>
      <c r="S6191">
        <f>H6191-H6190</f>
      </c>
      <c r="T6191">
        <f>I6191-I6190</f>
      </c>
    </row>
    <row r="6192">
      <c r="A6192" t="n">
        <v>2024</v>
      </c>
      <c r="B6192" t="inlineStr">
        <is>
          <t>00156910</t>
        </is>
      </c>
      <c r="C6192" t="inlineStr">
        <is>
          <t>SBI인베스트먼트</t>
        </is>
      </c>
      <c r="D6192" t="n">
        <v>2227748000</v>
      </c>
      <c r="E6192" t="n">
        <v>314721000</v>
      </c>
      <c r="F6192" t="n">
        <v>272454000</v>
      </c>
      <c r="G6192" t="n">
        <v>66675000</v>
      </c>
      <c r="H6192" t="n">
        <v>3.72</v>
      </c>
      <c r="I6192" t="n">
        <v>3.94</v>
      </c>
      <c r="O6192">
        <f>D6191</f>
      </c>
      <c r="P6192">
        <f>(E6192-F6192+G6192)/O6192*100</f>
      </c>
      <c r="Q6192">
        <f>H6191</f>
      </c>
      <c r="R6192">
        <f>I6191</f>
      </c>
      <c r="S6192">
        <f>H6192-H6191</f>
      </c>
      <c r="T6192">
        <f>I6192-I6191</f>
      </c>
    </row>
    <row r="6193">
      <c r="A6193" t="n">
        <v>2025</v>
      </c>
      <c r="B6193" t="inlineStr">
        <is>
          <t>00156910</t>
        </is>
      </c>
      <c r="C6193" t="inlineStr">
        <is>
          <t>SBI인베스트먼트</t>
        </is>
      </c>
      <c r="D6193" t="n">
        <v>2243179000</v>
      </c>
      <c r="E6193" t="n">
        <v>301659000</v>
      </c>
      <c r="F6193" t="n">
        <v>198992000</v>
      </c>
      <c r="G6193" t="n">
        <v>66403000</v>
      </c>
      <c r="H6193" t="n">
        <v>4.03</v>
      </c>
      <c r="I6193" t="n">
        <v>3.68</v>
      </c>
      <c r="K6193" t="n">
        <v>-186728000</v>
      </c>
      <c r="L6193" t="n">
        <v>186728000</v>
      </c>
      <c r="M6193" t="n">
        <v>186629000</v>
      </c>
      <c r="N6193" t="n">
        <v>-186629000</v>
      </c>
      <c r="O6193">
        <f>D6192</f>
      </c>
      <c r="P6193">
        <f>(E6193-F6193+G6193)/O6193*100</f>
      </c>
      <c r="Q6193">
        <f>H6192</f>
      </c>
      <c r="R6193">
        <f>I6192</f>
      </c>
      <c r="S6193">
        <f>H6193-H6192</f>
      </c>
      <c r="T6193">
        <f>I6193-I6192</f>
      </c>
      <c r="U6193">
        <f>(L6193-K6193)/(2*D6193*0.01)</f>
      </c>
    </row>
    <row r="6194">
      <c r="A6194" t="n">
        <v>2014</v>
      </c>
      <c r="B6194" t="inlineStr">
        <is>
          <t>00157070</t>
        </is>
      </c>
      <c r="C6194" t="inlineStr">
        <is>
          <t>한국단자공업</t>
        </is>
      </c>
      <c r="D6194" t="n">
        <v>22925513000</v>
      </c>
      <c r="E6194" t="n">
        <v>5399050000</v>
      </c>
      <c r="F6194" t="n">
        <v>2005280000</v>
      </c>
      <c r="G6194" t="n">
        <v>590829000</v>
      </c>
      <c r="H6194" t="n">
        <v>3.1</v>
      </c>
      <c r="I6194" t="n">
        <v>2</v>
      </c>
      <c r="J6194" t="n">
        <v>9.859999999999999</v>
      </c>
      <c r="K6194" t="n">
        <v>-1719582000</v>
      </c>
      <c r="L6194" t="n">
        <v>2014911000</v>
      </c>
      <c r="M6194" t="n">
        <v>2018196000</v>
      </c>
      <c r="N6194" t="n">
        <v>-1753261000</v>
      </c>
      <c r="U6194">
        <f>(L6194-K6194)/(2*D6194*0.01)</f>
      </c>
      <c r="V6194">
        <f>(L6194+K6194)/(D6194*0.0001)</f>
      </c>
    </row>
    <row r="6195">
      <c r="A6195" t="n">
        <v>2015</v>
      </c>
      <c r="B6195" t="inlineStr">
        <is>
          <t>00157070</t>
        </is>
      </c>
      <c r="C6195" t="inlineStr">
        <is>
          <t>한국단자공업</t>
        </is>
      </c>
      <c r="D6195" t="n">
        <v>27546338000</v>
      </c>
      <c r="E6195" t="n">
        <v>6516393000</v>
      </c>
      <c r="F6195" t="n">
        <v>3681546000</v>
      </c>
      <c r="G6195" t="n">
        <v>834402000</v>
      </c>
      <c r="H6195" t="n">
        <v>2.65</v>
      </c>
      <c r="I6195" t="n">
        <v>2</v>
      </c>
      <c r="K6195" t="n">
        <v>-2312236000</v>
      </c>
      <c r="L6195" t="n">
        <v>2716680000</v>
      </c>
      <c r="M6195" t="n">
        <v>2709575000</v>
      </c>
      <c r="N6195" t="n">
        <v>-2348998000</v>
      </c>
      <c r="O6195">
        <f>D6194</f>
      </c>
      <c r="P6195">
        <f>(E6195-F6195+G6195)/O6195*100</f>
      </c>
      <c r="Q6195">
        <f>H6194</f>
      </c>
      <c r="R6195">
        <f>I6194</f>
      </c>
      <c r="S6195">
        <f>H6195-H6194</f>
      </c>
      <c r="T6195">
        <f>I6195-I6194</f>
      </c>
      <c r="U6195">
        <f>(L6195-K6195)/(2*D6195*0.01)</f>
      </c>
      <c r="V6195">
        <f>(L6195+K6195)/(D6195*0.0001)</f>
      </c>
    </row>
    <row r="6196">
      <c r="A6196" t="n">
        <v>2016</v>
      </c>
      <c r="B6196" t="inlineStr">
        <is>
          <t>00157070</t>
        </is>
      </c>
      <c r="C6196" t="inlineStr">
        <is>
          <t>한국단자공업</t>
        </is>
      </c>
      <c r="D6196" t="n">
        <v>33783702000</v>
      </c>
      <c r="E6196" t="n">
        <v>6886727000</v>
      </c>
      <c r="F6196" t="n">
        <v>2760920000</v>
      </c>
      <c r="G6196" t="n">
        <v>807059000</v>
      </c>
      <c r="H6196" t="n">
        <v>2.65</v>
      </c>
      <c r="I6196" t="n">
        <v>2</v>
      </c>
      <c r="K6196" t="n">
        <v>-2853399000</v>
      </c>
      <c r="L6196" t="n">
        <v>3346585000</v>
      </c>
      <c r="M6196" t="n">
        <v>3339271000</v>
      </c>
      <c r="N6196" t="n">
        <v>-2899868000</v>
      </c>
      <c r="O6196">
        <f>D6195</f>
      </c>
      <c r="P6196">
        <f>(E6196-F6196+G6196)/O6196*100</f>
      </c>
      <c r="Q6196">
        <f>H6195</f>
      </c>
      <c r="R6196">
        <f>I6195</f>
      </c>
      <c r="S6196">
        <f>H6196-H6195</f>
      </c>
      <c r="T6196">
        <f>I6196-I6195</f>
      </c>
      <c r="U6196">
        <f>(L6196-K6196)/(2*D6196*0.01)</f>
      </c>
      <c r="V6196">
        <f>(L6196+K6196)/(D6196*0.0001)</f>
      </c>
    </row>
    <row r="6197">
      <c r="A6197" t="n">
        <v>2017</v>
      </c>
      <c r="B6197" t="inlineStr">
        <is>
          <t>00157070</t>
        </is>
      </c>
      <c r="C6197" t="inlineStr">
        <is>
          <t>한국단자공업</t>
        </is>
      </c>
      <c r="D6197" t="n">
        <v>38482234000</v>
      </c>
      <c r="E6197" t="n">
        <v>8103918000</v>
      </c>
      <c r="F6197" t="n">
        <v>3577904000</v>
      </c>
      <c r="G6197" t="n">
        <v>1000343000</v>
      </c>
      <c r="H6197" t="n">
        <v>3.05</v>
      </c>
      <c r="I6197" t="n">
        <v>2</v>
      </c>
      <c r="K6197" t="n">
        <v>-3040078000</v>
      </c>
      <c r="L6197" t="n">
        <v>2553576000</v>
      </c>
      <c r="M6197" t="n">
        <v>3559039000</v>
      </c>
      <c r="N6197" t="n">
        <v>-3099475000</v>
      </c>
      <c r="O6197">
        <f>D6196</f>
      </c>
      <c r="P6197">
        <f>(E6197-F6197+G6197)/O6197*100</f>
      </c>
      <c r="Q6197">
        <f>H6196</f>
      </c>
      <c r="R6197">
        <f>I6196</f>
      </c>
      <c r="S6197">
        <f>H6197-H6196</f>
      </c>
      <c r="T6197">
        <f>I6197-I6196</f>
      </c>
      <c r="U6197">
        <f>(L6197-K6197)/(2*D6197*0.01)</f>
      </c>
    </row>
    <row r="6198">
      <c r="A6198" t="n">
        <v>2018</v>
      </c>
      <c r="B6198" t="inlineStr">
        <is>
          <t>00157070</t>
        </is>
      </c>
      <c r="C6198" t="inlineStr">
        <is>
          <t>한국단자공업</t>
        </is>
      </c>
      <c r="D6198" t="n">
        <v>40701112000</v>
      </c>
      <c r="E6198" t="n">
        <v>7977498000</v>
      </c>
      <c r="F6198" t="n">
        <v>9025395000</v>
      </c>
      <c r="G6198" t="n">
        <v>1220611000</v>
      </c>
      <c r="H6198" t="n">
        <v>2.545</v>
      </c>
      <c r="I6198" t="n">
        <v>2</v>
      </c>
      <c r="K6198" t="n">
        <v>-3329647000</v>
      </c>
      <c r="L6198" t="n">
        <v>3894662000</v>
      </c>
      <c r="M6198" t="n">
        <v>3880322000</v>
      </c>
      <c r="N6198" t="n">
        <v>-3379598000</v>
      </c>
      <c r="O6198">
        <f>D6197</f>
      </c>
      <c r="P6198">
        <f>(E6198-F6198+G6198)/O6198*100</f>
      </c>
      <c r="Q6198">
        <f>H6197</f>
      </c>
      <c r="R6198">
        <f>I6197</f>
      </c>
      <c r="S6198">
        <f>H6198-H6197</f>
      </c>
      <c r="T6198">
        <f>I6198-I6197</f>
      </c>
      <c r="U6198">
        <f>(L6198-K6198)/(2*D6198*0.01)</f>
      </c>
      <c r="V6198">
        <f>(L6198+K6198)/(D6198*0.0001)</f>
      </c>
    </row>
    <row r="6199">
      <c r="A6199" t="n">
        <v>2019</v>
      </c>
      <c r="B6199" t="inlineStr">
        <is>
          <t>00157070</t>
        </is>
      </c>
      <c r="C6199" t="inlineStr">
        <is>
          <t>한국단자공업</t>
        </is>
      </c>
      <c r="D6199" t="n">
        <v>48007351000</v>
      </c>
      <c r="E6199" t="n">
        <v>9322508000</v>
      </c>
      <c r="F6199" t="n">
        <v>3859037000</v>
      </c>
      <c r="G6199" t="n">
        <v>1102546000</v>
      </c>
      <c r="H6199" t="n">
        <v>2.235</v>
      </c>
      <c r="I6199" t="n">
        <v>2</v>
      </c>
      <c r="K6199" t="n">
        <v>-3257647000</v>
      </c>
      <c r="L6199" t="n">
        <v>3966662000</v>
      </c>
      <c r="M6199" t="n">
        <v>3880322000</v>
      </c>
      <c r="N6199" t="n">
        <v>-3379598000</v>
      </c>
      <c r="O6199">
        <f>D6198</f>
      </c>
      <c r="P6199">
        <f>(E6199-F6199+G6199)/O6199*100</f>
      </c>
      <c r="Q6199">
        <f>H6198</f>
      </c>
      <c r="R6199">
        <f>I6198</f>
      </c>
      <c r="S6199">
        <f>H6199-H6198</f>
      </c>
      <c r="T6199">
        <f>I6199-I6198</f>
      </c>
      <c r="U6199">
        <f>(L6199-K6199)/(2*D6199*0.01)</f>
      </c>
      <c r="V6199">
        <f>(L6199+K6199)/(D6199*0.0001)</f>
      </c>
    </row>
    <row r="6200">
      <c r="A6200" t="n">
        <v>2020</v>
      </c>
      <c r="B6200" t="inlineStr">
        <is>
          <t>00157070</t>
        </is>
      </c>
      <c r="C6200" t="inlineStr">
        <is>
          <t>한국단자공업</t>
        </is>
      </c>
      <c r="D6200" t="n">
        <v>53014994000</v>
      </c>
      <c r="E6200" t="n">
        <v>9409733000</v>
      </c>
      <c r="F6200" t="n">
        <v>4852947000</v>
      </c>
      <c r="G6200" t="n">
        <v>1114966000</v>
      </c>
      <c r="H6200" t="n">
        <v>2.45</v>
      </c>
      <c r="I6200" t="n">
        <v>2</v>
      </c>
      <c r="J6200" t="n">
        <v>9.890000000000001</v>
      </c>
      <c r="K6200" t="n">
        <v>-4771240000</v>
      </c>
      <c r="L6200" t="n">
        <v>5638375000</v>
      </c>
      <c r="M6200" t="n">
        <v>5602841000</v>
      </c>
      <c r="N6200" t="n">
        <v>-4831720000</v>
      </c>
      <c r="O6200">
        <f>D6199</f>
      </c>
      <c r="P6200">
        <f>(E6200-F6200+G6200)/O6200*100</f>
      </c>
      <c r="Q6200">
        <f>H6199</f>
      </c>
      <c r="R6200">
        <f>I6199</f>
      </c>
      <c r="S6200">
        <f>H6200-H6199</f>
      </c>
      <c r="T6200">
        <f>I6200-I6199</f>
      </c>
      <c r="U6200">
        <f>(L6200-K6200)/(2*D6200*0.01)</f>
      </c>
      <c r="V6200">
        <f>(L6200+K6200)/(D6200*0.0001)</f>
      </c>
    </row>
    <row r="6201">
      <c r="A6201" t="n">
        <v>2021</v>
      </c>
      <c r="B6201" t="inlineStr">
        <is>
          <t>00157070</t>
        </is>
      </c>
      <c r="C6201" t="inlineStr">
        <is>
          <t>한국단자공업</t>
        </is>
      </c>
      <c r="D6201" t="n">
        <v>58839056000</v>
      </c>
      <c r="E6201" t="n">
        <v>10299964000</v>
      </c>
      <c r="F6201" t="n">
        <v>5937458000</v>
      </c>
      <c r="G6201" t="n">
        <v>1253480000</v>
      </c>
      <c r="H6201" t="n">
        <v>3.015</v>
      </c>
      <c r="I6201" t="n">
        <v>2</v>
      </c>
      <c r="J6201" t="n">
        <v>9.27</v>
      </c>
      <c r="K6201" t="n">
        <v>-4448592000</v>
      </c>
      <c r="L6201" t="n">
        <v>5140914000</v>
      </c>
      <c r="M6201" t="n">
        <v>5142424000</v>
      </c>
      <c r="N6201" t="n">
        <v>-4530079000</v>
      </c>
      <c r="O6201">
        <f>D6200</f>
      </c>
      <c r="P6201">
        <f>(E6201-F6201+G6201)/O6201*100</f>
      </c>
      <c r="Q6201">
        <f>H6200</f>
      </c>
      <c r="R6201">
        <f>I6200</f>
      </c>
      <c r="S6201">
        <f>H6201-H6200</f>
      </c>
      <c r="T6201">
        <f>I6201-I6200</f>
      </c>
      <c r="U6201">
        <f>(L6201-K6201)/(2*D6201*0.01)</f>
      </c>
      <c r="V6201">
        <f>(L6201+K6201)/(D6201*0.0001)</f>
      </c>
    </row>
    <row r="6202">
      <c r="A6202" t="n">
        <v>2022</v>
      </c>
      <c r="B6202" t="inlineStr">
        <is>
          <t>00157070</t>
        </is>
      </c>
      <c r="C6202" t="inlineStr">
        <is>
          <t>한국단자공업</t>
        </is>
      </c>
      <c r="D6202" t="n">
        <v>56380422000</v>
      </c>
      <c r="E6202" t="n">
        <v>10905526000</v>
      </c>
      <c r="F6202" t="n">
        <v>6150030000</v>
      </c>
      <c r="G6202" t="n">
        <v>1556028000</v>
      </c>
      <c r="H6202" t="n">
        <v>5.345</v>
      </c>
      <c r="I6202" t="n">
        <v>3.5</v>
      </c>
      <c r="J6202" t="n">
        <v>8.91</v>
      </c>
      <c r="K6202" t="n">
        <v>-4017898000</v>
      </c>
      <c r="L6202" t="n">
        <v>4604757000</v>
      </c>
      <c r="M6202" t="n">
        <v>4674245000</v>
      </c>
      <c r="N6202" t="n">
        <v>-4594204000</v>
      </c>
      <c r="O6202">
        <f>D6201</f>
      </c>
      <c r="P6202">
        <f>(E6202-F6202+G6202)/O6202*100</f>
      </c>
      <c r="Q6202">
        <f>H6201</f>
      </c>
      <c r="R6202">
        <f>I6201</f>
      </c>
      <c r="S6202">
        <f>H6202-H6201</f>
      </c>
      <c r="T6202">
        <f>I6202-I6201</f>
      </c>
      <c r="U6202">
        <f>(L6202-K6202)/(2*D6202*0.01)</f>
      </c>
      <c r="V6202">
        <f>(L6202+K6202)/(D6202*0.0001)</f>
      </c>
    </row>
    <row r="6203">
      <c r="A6203" t="n">
        <v>2023</v>
      </c>
      <c r="B6203" t="inlineStr">
        <is>
          <t>00157070</t>
        </is>
      </c>
      <c r="C6203" t="inlineStr">
        <is>
          <t>한국단자공업</t>
        </is>
      </c>
      <c r="D6203" t="n">
        <v>74238059000</v>
      </c>
      <c r="E6203" t="n">
        <v>10159126000</v>
      </c>
      <c r="F6203" t="n">
        <v>7060816000</v>
      </c>
      <c r="G6203" t="n">
        <v>2565508000</v>
      </c>
      <c r="H6203" t="n">
        <v>4.555</v>
      </c>
      <c r="I6203" t="n">
        <v>3.5</v>
      </c>
      <c r="K6203" t="n">
        <v>-6429603000</v>
      </c>
      <c r="L6203" t="n">
        <v>7360223000</v>
      </c>
      <c r="M6203" t="n">
        <v>7319632000</v>
      </c>
      <c r="N6203" t="n">
        <v>-6489430000</v>
      </c>
      <c r="O6203">
        <f>D6202</f>
      </c>
      <c r="P6203">
        <f>(E6203-F6203+G6203)/O6203*100</f>
      </c>
      <c r="Q6203">
        <f>H6202</f>
      </c>
      <c r="R6203">
        <f>I6202</f>
      </c>
      <c r="S6203">
        <f>H6203-H6202</f>
      </c>
      <c r="T6203">
        <f>I6203-I6202</f>
      </c>
      <c r="U6203">
        <f>(L6203-K6203)/(2*D6203*0.01)</f>
      </c>
      <c r="V6203">
        <f>(L6203+K6203)/(D6203*0.0001)</f>
      </c>
    </row>
    <row r="6204">
      <c r="A6204" t="n">
        <v>2024</v>
      </c>
      <c r="B6204" t="inlineStr">
        <is>
          <t>00157070</t>
        </is>
      </c>
      <c r="C6204" t="inlineStr">
        <is>
          <t>한국단자공업</t>
        </is>
      </c>
      <c r="D6204" t="n">
        <v>80471079000</v>
      </c>
      <c r="E6204" t="n">
        <v>12328553000</v>
      </c>
      <c r="F6204" t="n">
        <v>7995708000</v>
      </c>
      <c r="G6204" t="n">
        <v>2922722000</v>
      </c>
      <c r="H6204" t="n">
        <v>4.02</v>
      </c>
      <c r="I6204" t="n">
        <v>3.5</v>
      </c>
      <c r="J6204" t="n">
        <v>8.92</v>
      </c>
      <c r="K6204" t="n">
        <v>-6742059000</v>
      </c>
      <c r="L6204" t="n">
        <v>7705370000</v>
      </c>
      <c r="M6204" t="n">
        <v>7635868000</v>
      </c>
      <c r="N6204" t="n">
        <v>-6784269000</v>
      </c>
      <c r="O6204">
        <f>D6203</f>
      </c>
      <c r="P6204">
        <f>(E6204-F6204+G6204)/O6204*100</f>
      </c>
      <c r="Q6204">
        <f>H6203</f>
      </c>
      <c r="R6204">
        <f>I6203</f>
      </c>
      <c r="S6204">
        <f>H6204-H6203</f>
      </c>
      <c r="T6204">
        <f>I6204-I6203</f>
      </c>
      <c r="U6204">
        <f>(L6204-K6204)/(2*D6204*0.01)</f>
      </c>
      <c r="V6204">
        <f>(L6204+K6204)/(D6204*0.0001)</f>
      </c>
    </row>
    <row r="6205">
      <c r="A6205" t="n">
        <v>2025</v>
      </c>
      <c r="B6205" t="inlineStr">
        <is>
          <t>00157070</t>
        </is>
      </c>
      <c r="C6205" t="inlineStr">
        <is>
          <t>한국단자공업</t>
        </is>
      </c>
      <c r="D6205" t="n">
        <v>72641566000</v>
      </c>
      <c r="E6205" t="n">
        <v>8962075000</v>
      </c>
      <c r="F6205" t="n">
        <v>8537467000</v>
      </c>
      <c r="G6205" t="n">
        <v>2386680000</v>
      </c>
      <c r="H6205" t="n">
        <v>4.32</v>
      </c>
      <c r="I6205" t="n">
        <v>4.67</v>
      </c>
      <c r="K6205" t="n">
        <v>-5030971000</v>
      </c>
      <c r="L6205" t="n">
        <v>5712305000</v>
      </c>
      <c r="M6205" t="n">
        <v>5640703000</v>
      </c>
      <c r="N6205" t="n">
        <v>-5063176000</v>
      </c>
      <c r="O6205">
        <f>D6204</f>
      </c>
      <c r="P6205">
        <f>(E6205-F6205+G6205)/O6205*100</f>
      </c>
      <c r="Q6205">
        <f>H6204</f>
      </c>
      <c r="R6205">
        <f>I6204</f>
      </c>
      <c r="S6205">
        <f>H6205-H6204</f>
      </c>
      <c r="T6205">
        <f>I6205-I6204</f>
      </c>
      <c r="U6205">
        <f>(L6205-K6205)/(2*D6205*0.01)</f>
      </c>
      <c r="V6205">
        <f>(L6205+K6205)/(D6205*0.0001)</f>
      </c>
    </row>
    <row r="6206">
      <c r="A6206" t="n">
        <v>2014</v>
      </c>
      <c r="B6206" t="inlineStr">
        <is>
          <t>00157104</t>
        </is>
      </c>
      <c r="C6206" t="inlineStr">
        <is>
          <t>대동전자</t>
        </is>
      </c>
      <c r="D6206" t="n">
        <v>5392438000</v>
      </c>
      <c r="E6206" t="n">
        <v>2736142000</v>
      </c>
      <c r="F6206" t="n">
        <v>335655000</v>
      </c>
      <c r="G6206" t="n">
        <v>66356000</v>
      </c>
      <c r="H6206" t="n">
        <v>3.4</v>
      </c>
      <c r="I6206" t="n">
        <v>4.9</v>
      </c>
      <c r="K6206" t="n">
        <v>-294630760</v>
      </c>
      <c r="L6206" t="n">
        <v>323936280</v>
      </c>
      <c r="M6206" t="n">
        <v>316072680</v>
      </c>
      <c r="N6206" t="n">
        <v>-293068320</v>
      </c>
      <c r="U6206">
        <f>(L6206-K6206)/(2*D6206*0.01)</f>
      </c>
      <c r="V6206">
        <f>(L6206+K6206)/(D6206*0.0001)</f>
      </c>
    </row>
    <row r="6207">
      <c r="A6207" t="n">
        <v>2015</v>
      </c>
      <c r="B6207" t="inlineStr">
        <is>
          <t>00157104</t>
        </is>
      </c>
      <c r="C6207" t="inlineStr">
        <is>
          <t>대동전자</t>
        </is>
      </c>
      <c r="D6207" t="n">
        <v>2592293000</v>
      </c>
      <c r="E6207" t="n">
        <v>442363000</v>
      </c>
      <c r="F6207" t="n">
        <v>3194697000</v>
      </c>
      <c r="G6207" t="n">
        <v>177638000</v>
      </c>
      <c r="H6207" t="n">
        <v>2.06</v>
      </c>
      <c r="I6207" t="n">
        <v>3.5</v>
      </c>
      <c r="K6207" t="n">
        <v>-156373000</v>
      </c>
      <c r="L6207" t="n">
        <v>181011000</v>
      </c>
      <c r="M6207" t="n">
        <v>176759000</v>
      </c>
      <c r="N6207" t="n">
        <v>-155826000</v>
      </c>
      <c r="O6207">
        <f>D6206</f>
      </c>
      <c r="P6207">
        <f>(E6207-F6207+G6207)/O6207*100</f>
      </c>
      <c r="Q6207">
        <f>H6206</f>
      </c>
      <c r="R6207">
        <f>I6206</f>
      </c>
      <c r="S6207">
        <f>H6207-H6206</f>
      </c>
      <c r="T6207">
        <f>I6207-I6206</f>
      </c>
      <c r="U6207">
        <f>(L6207-K6207)/(2*D6207*0.01)</f>
      </c>
      <c r="V6207">
        <f>(L6207+K6207)/(D6207*0.0001)</f>
      </c>
    </row>
    <row r="6208">
      <c r="A6208" t="n">
        <v>2016</v>
      </c>
      <c r="B6208" t="inlineStr">
        <is>
          <t>00157104</t>
        </is>
      </c>
      <c r="C6208" t="inlineStr">
        <is>
          <t>대동전자</t>
        </is>
      </c>
      <c r="D6208" t="n">
        <v>2689214000</v>
      </c>
      <c r="E6208" t="n">
        <v>443797000</v>
      </c>
      <c r="F6208" t="n">
        <v>737082000</v>
      </c>
      <c r="G6208" t="n">
        <v>36746000</v>
      </c>
      <c r="H6208" t="n">
        <v>1.76</v>
      </c>
      <c r="I6208" t="n">
        <v>3.5</v>
      </c>
      <c r="K6208" t="n">
        <v>-225609960</v>
      </c>
      <c r="L6208" t="n">
        <v>194753360</v>
      </c>
      <c r="M6208" t="n">
        <v>193542480</v>
      </c>
      <c r="N6208" t="n">
        <v>-219775880</v>
      </c>
      <c r="O6208">
        <f>D6207</f>
      </c>
      <c r="P6208">
        <f>(E6208-F6208+G6208)/O6208*100</f>
      </c>
      <c r="Q6208">
        <f>H6207</f>
      </c>
      <c r="R6208">
        <f>I6207</f>
      </c>
      <c r="S6208">
        <f>H6208-H6207</f>
      </c>
      <c r="T6208">
        <f>I6208-I6207</f>
      </c>
      <c r="U6208">
        <f>(L6208-K6208)/(2*D6208*0.01)</f>
      </c>
    </row>
    <row r="6209">
      <c r="A6209" t="n">
        <v>2017</v>
      </c>
      <c r="B6209" t="inlineStr">
        <is>
          <t>00157104</t>
        </is>
      </c>
      <c r="C6209" t="inlineStr">
        <is>
          <t>대동전자</t>
        </is>
      </c>
      <c r="D6209" t="n">
        <v>2395579000</v>
      </c>
      <c r="E6209" t="n">
        <v>478055000</v>
      </c>
      <c r="F6209" t="n">
        <v>637572000</v>
      </c>
      <c r="G6209" t="n">
        <v>37788000</v>
      </c>
      <c r="H6209" t="n">
        <v>2.49</v>
      </c>
      <c r="I6209" t="n">
        <v>3.07</v>
      </c>
      <c r="K6209" t="n">
        <v>-198948000</v>
      </c>
      <c r="L6209" t="n">
        <v>174638000</v>
      </c>
      <c r="M6209" t="n">
        <v>178903000</v>
      </c>
      <c r="N6209" t="n">
        <v>-200214000</v>
      </c>
      <c r="O6209">
        <f>D6208</f>
      </c>
      <c r="P6209">
        <f>(E6209-F6209+G6209)/O6209*100</f>
      </c>
      <c r="Q6209">
        <f>H6208</f>
      </c>
      <c r="R6209">
        <f>I6208</f>
      </c>
      <c r="S6209">
        <f>H6209-H6208</f>
      </c>
      <c r="T6209">
        <f>I6209-I6208</f>
      </c>
      <c r="U6209">
        <f>(L6209-K6209)/(2*D6209*0.01)</f>
      </c>
    </row>
    <row r="6210">
      <c r="A6210" t="n">
        <v>2018</v>
      </c>
      <c r="B6210" t="inlineStr">
        <is>
          <t>00157104</t>
        </is>
      </c>
      <c r="C6210" t="inlineStr">
        <is>
          <t>대동전자</t>
        </is>
      </c>
      <c r="D6210" t="n">
        <v>2204294000</v>
      </c>
      <c r="E6210" t="n">
        <v>371387000</v>
      </c>
      <c r="F6210" t="n">
        <v>789247000</v>
      </c>
      <c r="G6210" t="n">
        <v>68897000</v>
      </c>
      <c r="H6210" t="n">
        <v>2.88</v>
      </c>
      <c r="I6210" t="n">
        <v>4.07</v>
      </c>
      <c r="J6210" t="n">
        <v>8.33</v>
      </c>
      <c r="K6210" t="n">
        <v>-164610878</v>
      </c>
      <c r="L6210" t="n">
        <v>188339476</v>
      </c>
      <c r="M6210" t="n">
        <v>188339476</v>
      </c>
      <c r="N6210" t="n">
        <v>-167403560</v>
      </c>
      <c r="O6210">
        <f>D6209</f>
      </c>
      <c r="P6210">
        <f>(E6210-F6210+G6210)/O6210*100</f>
      </c>
      <c r="Q6210">
        <f>H6209</f>
      </c>
      <c r="R6210">
        <f>I6209</f>
      </c>
      <c r="S6210">
        <f>H6210-H6209</f>
      </c>
      <c r="T6210">
        <f>I6210-I6209</f>
      </c>
      <c r="U6210">
        <f>(L6210-K6210)/(2*D6210*0.01)</f>
      </c>
      <c r="V6210">
        <f>(L6210+K6210)/(D6210*0.0001)</f>
      </c>
    </row>
    <row r="6211">
      <c r="A6211" t="n">
        <v>2019</v>
      </c>
      <c r="B6211" t="inlineStr">
        <is>
          <t>00157104</t>
        </is>
      </c>
      <c r="C6211" t="inlineStr">
        <is>
          <t>대동전자</t>
        </is>
      </c>
      <c r="D6211" t="n">
        <v>2342445000</v>
      </c>
      <c r="E6211" t="n">
        <v>349435000</v>
      </c>
      <c r="F6211" t="n">
        <v>459987000</v>
      </c>
      <c r="G6211" t="n">
        <v>73548000</v>
      </c>
      <c r="H6211" t="n">
        <v>2.08</v>
      </c>
      <c r="I6211" t="n">
        <v>4.07</v>
      </c>
      <c r="J6211" t="n">
        <v>8.27</v>
      </c>
      <c r="K6211" t="n">
        <v>-177174000</v>
      </c>
      <c r="L6211" t="n">
        <v>203397000</v>
      </c>
      <c r="M6211" t="n">
        <v>201653000</v>
      </c>
      <c r="N6211" t="n">
        <v>-179073000</v>
      </c>
      <c r="O6211">
        <f>D6210</f>
      </c>
      <c r="P6211">
        <f>(E6211-F6211+G6211)/O6211*100</f>
      </c>
      <c r="Q6211">
        <f>H6210</f>
      </c>
      <c r="R6211">
        <f>I6210</f>
      </c>
      <c r="S6211">
        <f>H6211-H6210</f>
      </c>
      <c r="T6211">
        <f>I6211-I6210</f>
      </c>
      <c r="U6211">
        <f>(L6211-K6211)/(2*D6211*0.01)</f>
      </c>
      <c r="V6211">
        <f>(L6211+K6211)/(D6211*0.0001)</f>
      </c>
    </row>
    <row r="6212">
      <c r="A6212" t="n">
        <v>2020</v>
      </c>
      <c r="B6212" t="inlineStr">
        <is>
          <t>00157104</t>
        </is>
      </c>
      <c r="C6212" t="inlineStr">
        <is>
          <t>대동전자</t>
        </is>
      </c>
      <c r="D6212" t="n">
        <v>2661470000</v>
      </c>
      <c r="E6212" t="n">
        <v>384956000</v>
      </c>
      <c r="F6212" t="n">
        <v>304081000</v>
      </c>
      <c r="G6212" t="n">
        <v>56730000</v>
      </c>
      <c r="H6212" t="n">
        <v>1.91</v>
      </c>
      <c r="I6212" t="n">
        <v>4.82</v>
      </c>
      <c r="J6212" t="n">
        <v>9.42</v>
      </c>
      <c r="K6212" t="n">
        <v>-237394000</v>
      </c>
      <c r="L6212" t="n">
        <v>-177174000</v>
      </c>
      <c r="M6212" t="n">
        <v>274576000</v>
      </c>
      <c r="N6212" t="n">
        <v>201653000</v>
      </c>
      <c r="O6212">
        <f>D6211</f>
      </c>
      <c r="P6212">
        <f>(E6212-F6212+G6212)/O6212*100</f>
      </c>
      <c r="Q6212">
        <f>H6211</f>
      </c>
      <c r="R6212">
        <f>I6211</f>
      </c>
      <c r="S6212">
        <f>H6212-H6211</f>
      </c>
      <c r="T6212">
        <f>I6212-I6211</f>
      </c>
      <c r="U6212">
        <f>(L6212-K6212)/(2*D6212*0.01)</f>
      </c>
    </row>
    <row r="6213">
      <c r="A6213" t="n">
        <v>2021</v>
      </c>
      <c r="B6213" t="inlineStr">
        <is>
          <t>00157104</t>
        </is>
      </c>
      <c r="C6213" t="inlineStr">
        <is>
          <t>대동전자</t>
        </is>
      </c>
      <c r="D6213" t="n">
        <v>2742810000</v>
      </c>
      <c r="E6213" t="n">
        <v>440766000</v>
      </c>
      <c r="F6213" t="n">
        <v>181815000</v>
      </c>
      <c r="G6213" t="n">
        <v>59253000</v>
      </c>
      <c r="H6213" t="n">
        <v>2.24</v>
      </c>
      <c r="I6213" t="n">
        <v>4.82</v>
      </c>
      <c r="J6213" t="n">
        <v>9.720000000000001</v>
      </c>
      <c r="K6213" t="n">
        <v>-226367000</v>
      </c>
      <c r="L6213" t="n">
        <v>262601000</v>
      </c>
      <c r="M6213" t="n">
        <v>260717000</v>
      </c>
      <c r="N6213" t="n">
        <v>-229082000</v>
      </c>
      <c r="O6213">
        <f>D6212</f>
      </c>
      <c r="P6213">
        <f>(E6213-F6213+G6213)/O6213*100</f>
      </c>
      <c r="Q6213">
        <f>H6212</f>
      </c>
      <c r="R6213">
        <f>I6212</f>
      </c>
      <c r="S6213">
        <f>H6213-H6212</f>
      </c>
      <c r="T6213">
        <f>I6213-I6212</f>
      </c>
      <c r="U6213">
        <f>(L6213-K6213)/(2*D6213*0.01)</f>
      </c>
      <c r="V6213">
        <f>(L6213+K6213)/(D6213*0.0001)</f>
      </c>
    </row>
    <row r="6214">
      <c r="A6214" t="n">
        <v>2022</v>
      </c>
      <c r="B6214" t="inlineStr">
        <is>
          <t>00157104</t>
        </is>
      </c>
      <c r="C6214" t="inlineStr">
        <is>
          <t>대동전자</t>
        </is>
      </c>
      <c r="D6214" t="n">
        <v>2681134000</v>
      </c>
      <c r="E6214" t="n">
        <v>418951000</v>
      </c>
      <c r="F6214" t="n">
        <v>270613000</v>
      </c>
      <c r="G6214" t="n">
        <v>70823000</v>
      </c>
      <c r="H6214" t="n">
        <v>3.3</v>
      </c>
      <c r="I6214" t="n">
        <v>3.61</v>
      </c>
      <c r="J6214" t="n">
        <v>8.547000000000001</v>
      </c>
      <c r="K6214" t="n">
        <v>-206985000</v>
      </c>
      <c r="L6214" t="n">
        <v>238616000</v>
      </c>
      <c r="M6214" t="n">
        <v>239569000</v>
      </c>
      <c r="N6214" t="n">
        <v>-211509000</v>
      </c>
      <c r="O6214">
        <f>D6213</f>
      </c>
      <c r="P6214">
        <f>(E6214-F6214+G6214)/O6214*100</f>
      </c>
      <c r="Q6214">
        <f>H6213</f>
      </c>
      <c r="R6214">
        <f>I6213</f>
      </c>
      <c r="S6214">
        <f>H6214-H6213</f>
      </c>
      <c r="T6214">
        <f>I6214-I6213</f>
      </c>
      <c r="U6214">
        <f>(L6214-K6214)/(2*D6214*0.01)</f>
      </c>
      <c r="V6214">
        <f>(L6214+K6214)/(D6214*0.0001)</f>
      </c>
    </row>
    <row r="6215">
      <c r="A6215" t="n">
        <v>2023</v>
      </c>
      <c r="B6215" t="inlineStr">
        <is>
          <t>00157104</t>
        </is>
      </c>
      <c r="C6215" t="inlineStr">
        <is>
          <t>대동전자</t>
        </is>
      </c>
      <c r="D6215" t="n">
        <v>2234666000</v>
      </c>
      <c r="E6215" t="n">
        <v>392431000</v>
      </c>
      <c r="F6215" t="n">
        <v>560643000</v>
      </c>
      <c r="G6215" t="n">
        <v>84742000</v>
      </c>
      <c r="H6215" t="n">
        <v>4.65</v>
      </c>
      <c r="I6215" t="n">
        <v>3.42</v>
      </c>
      <c r="J6215" t="n">
        <v>8.547000000000001</v>
      </c>
      <c r="K6215" t="n">
        <v>-151167000</v>
      </c>
      <c r="L6215" t="n">
        <v>171519000</v>
      </c>
      <c r="M6215" t="n">
        <v>171966000</v>
      </c>
      <c r="N6215" t="n">
        <v>-154272000</v>
      </c>
      <c r="O6215">
        <f>D6214</f>
      </c>
      <c r="P6215">
        <f>(E6215-F6215+G6215)/O6215*100</f>
      </c>
      <c r="Q6215">
        <f>H6214</f>
      </c>
      <c r="R6215">
        <f>I6214</f>
      </c>
      <c r="S6215">
        <f>H6215-H6214</f>
      </c>
      <c r="T6215">
        <f>I6215-I6214</f>
      </c>
      <c r="U6215">
        <f>(L6215-K6215)/(2*D6215*0.01)</f>
      </c>
      <c r="V6215">
        <f>(L6215+K6215)/(D6215*0.0001)</f>
      </c>
    </row>
    <row r="6216">
      <c r="A6216" t="n">
        <v>2024</v>
      </c>
      <c r="B6216" t="inlineStr">
        <is>
          <t>00157104</t>
        </is>
      </c>
      <c r="C6216" t="inlineStr">
        <is>
          <t>대동전자</t>
        </is>
      </c>
      <c r="D6216" t="n">
        <v>2266402000</v>
      </c>
      <c r="E6216" t="n">
        <v>274553000</v>
      </c>
      <c r="F6216" t="n">
        <v>440598000</v>
      </c>
      <c r="G6216" t="n">
        <v>99017000</v>
      </c>
      <c r="H6216" t="n">
        <v>4.33</v>
      </c>
      <c r="I6216" t="n">
        <v>3.6</v>
      </c>
      <c r="J6216" t="n">
        <v>7.576</v>
      </c>
      <c r="K6216" t="n">
        <v>-154655000</v>
      </c>
      <c r="L6216" t="n">
        <v>175653000</v>
      </c>
      <c r="M6216" t="n">
        <v>175302000</v>
      </c>
      <c r="N6216" t="n">
        <v>-157187000</v>
      </c>
      <c r="O6216">
        <f>D6215</f>
      </c>
      <c r="P6216">
        <f>(E6216-F6216+G6216)/O6216*100</f>
      </c>
      <c r="Q6216">
        <f>H6215</f>
      </c>
      <c r="R6216">
        <f>I6215</f>
      </c>
      <c r="S6216">
        <f>H6216-H6215</f>
      </c>
      <c r="T6216">
        <f>I6216-I6215</f>
      </c>
      <c r="U6216">
        <f>(L6216-K6216)/(2*D6216*0.01)</f>
      </c>
      <c r="V6216">
        <f>(L6216+K6216)/(D6216*0.0001)</f>
      </c>
    </row>
    <row r="6217">
      <c r="A6217" t="n">
        <v>2014</v>
      </c>
      <c r="B6217" t="inlineStr">
        <is>
          <t>00157399</t>
        </is>
      </c>
      <c r="C6217" t="inlineStr">
        <is>
          <t>한솔테크닉스</t>
        </is>
      </c>
      <c r="D6217" t="n">
        <v>18646977000</v>
      </c>
      <c r="E6217" t="n">
        <v>3160059000</v>
      </c>
      <c r="F6217" t="n">
        <v>2240210000</v>
      </c>
      <c r="G6217" t="n">
        <v>551064000</v>
      </c>
      <c r="H6217" t="n">
        <v>2.63</v>
      </c>
      <c r="I6217" t="n">
        <v>4.68</v>
      </c>
    </row>
    <row r="6218">
      <c r="A6218" t="n">
        <v>2015</v>
      </c>
      <c r="B6218" t="inlineStr">
        <is>
          <t>00157399</t>
        </is>
      </c>
      <c r="C6218" t="inlineStr">
        <is>
          <t>한솔테크닉스</t>
        </is>
      </c>
      <c r="D6218" t="n">
        <v>25524695000</v>
      </c>
      <c r="E6218" t="n">
        <v>3322998000</v>
      </c>
      <c r="F6218" t="n">
        <v>3438731000</v>
      </c>
      <c r="G6218" t="n">
        <v>469635000</v>
      </c>
      <c r="H6218" t="n">
        <v>2.43</v>
      </c>
      <c r="I6218" t="n">
        <v>6.2</v>
      </c>
      <c r="O6218">
        <f>D6217</f>
      </c>
      <c r="P6218">
        <f>(E6218-F6218+G6218)/O6218*100</f>
      </c>
      <c r="Q6218">
        <f>H6217</f>
      </c>
      <c r="R6218">
        <f>I6217</f>
      </c>
      <c r="S6218">
        <f>H6218-H6217</f>
      </c>
      <c r="T6218">
        <f>I6218-I6217</f>
      </c>
    </row>
    <row r="6219">
      <c r="A6219" t="n">
        <v>2016</v>
      </c>
      <c r="B6219" t="inlineStr">
        <is>
          <t>00157399</t>
        </is>
      </c>
      <c r="C6219" t="inlineStr">
        <is>
          <t>한솔테크닉스</t>
        </is>
      </c>
      <c r="D6219" t="n">
        <v>28093060000</v>
      </c>
      <c r="E6219" t="n">
        <v>3637465000</v>
      </c>
      <c r="F6219" t="n">
        <v>1563550000</v>
      </c>
      <c r="G6219" t="n">
        <v>564188000</v>
      </c>
      <c r="H6219" t="n">
        <v>2.53</v>
      </c>
      <c r="I6219" t="n">
        <v>5.72</v>
      </c>
      <c r="O6219">
        <f>D6218</f>
      </c>
      <c r="P6219">
        <f>(E6219-F6219+G6219)/O6219*100</f>
      </c>
      <c r="Q6219">
        <f>H6218</f>
      </c>
      <c r="R6219">
        <f>I6218</f>
      </c>
      <c r="S6219">
        <f>H6219-H6218</f>
      </c>
      <c r="T6219">
        <f>I6219-I6218</f>
      </c>
    </row>
    <row r="6220">
      <c r="A6220" t="n">
        <v>2017</v>
      </c>
      <c r="B6220" t="inlineStr">
        <is>
          <t>00157399</t>
        </is>
      </c>
      <c r="C6220" t="inlineStr">
        <is>
          <t>한솔테크닉스</t>
        </is>
      </c>
      <c r="D6220" t="n">
        <v>31001947000</v>
      </c>
      <c r="E6220" t="n">
        <v>3827986000</v>
      </c>
      <c r="F6220" t="n">
        <v>2397878000</v>
      </c>
      <c r="G6220" t="n">
        <v>662850000</v>
      </c>
      <c r="H6220" t="n">
        <v>2.92</v>
      </c>
      <c r="I6220" t="n">
        <v>5.62</v>
      </c>
      <c r="K6220" t="n">
        <v>-1704208000</v>
      </c>
      <c r="L6220" t="n">
        <v>1897103000</v>
      </c>
      <c r="M6220" t="n">
        <v>1889100000</v>
      </c>
      <c r="N6220" t="n">
        <v>-1729212000</v>
      </c>
      <c r="O6220">
        <f>D6219</f>
      </c>
      <c r="P6220">
        <f>(E6220-F6220+G6220)/O6220*100</f>
      </c>
      <c r="Q6220">
        <f>H6219</f>
      </c>
      <c r="R6220">
        <f>I6219</f>
      </c>
      <c r="S6220">
        <f>H6220-H6219</f>
      </c>
      <c r="T6220">
        <f>I6220-I6219</f>
      </c>
      <c r="U6220">
        <f>(L6220-K6220)/(2*D6220*0.01)</f>
      </c>
      <c r="V6220">
        <f>(L6220+K6220)/(D6220*0.0001)</f>
      </c>
    </row>
    <row r="6221">
      <c r="A6221" t="n">
        <v>2018</v>
      </c>
      <c r="B6221" t="inlineStr">
        <is>
          <t>00157399</t>
        </is>
      </c>
      <c r="C6221" t="inlineStr">
        <is>
          <t>한솔테크닉스</t>
        </is>
      </c>
      <c r="D6221" t="n">
        <v>29096466000</v>
      </c>
      <c r="E6221" t="n">
        <v>3854633000</v>
      </c>
      <c r="F6221" t="n">
        <v>3996399000</v>
      </c>
      <c r="G6221" t="n">
        <v>842413000</v>
      </c>
      <c r="H6221" t="n">
        <v>2.49</v>
      </c>
      <c r="I6221" t="n">
        <v>4.17</v>
      </c>
      <c r="K6221" t="n">
        <v>-1750245000</v>
      </c>
      <c r="L6221" t="n">
        <v>1966331000</v>
      </c>
      <c r="M6221" t="n">
        <v>1948274000</v>
      </c>
      <c r="N6221" t="n">
        <v>-1768002000</v>
      </c>
      <c r="O6221">
        <f>D6220</f>
      </c>
      <c r="P6221">
        <f>(E6221-F6221+G6221)/O6221*100</f>
      </c>
      <c r="Q6221">
        <f>H6220</f>
      </c>
      <c r="R6221">
        <f>I6220</f>
      </c>
      <c r="S6221">
        <f>H6221-H6220</f>
      </c>
      <c r="T6221">
        <f>I6221-I6220</f>
      </c>
      <c r="U6221">
        <f>(L6221-K6221)/(2*D6221*0.01)</f>
      </c>
      <c r="V6221">
        <f>(L6221+K6221)/(D6221*0.0001)</f>
      </c>
    </row>
    <row r="6222">
      <c r="A6222" t="n">
        <v>2019</v>
      </c>
      <c r="B6222" t="inlineStr">
        <is>
          <t>00157399</t>
        </is>
      </c>
      <c r="C6222" t="inlineStr">
        <is>
          <t>한솔테크닉스</t>
        </is>
      </c>
      <c r="D6222" t="n">
        <v>33194813000</v>
      </c>
      <c r="E6222" t="n">
        <v>3518290000</v>
      </c>
      <c r="F6222" t="n">
        <v>4743795000</v>
      </c>
      <c r="G6222" t="n">
        <v>677577000</v>
      </c>
      <c r="H6222" t="n">
        <v>1.99</v>
      </c>
      <c r="I6222" t="n">
        <v>4.47</v>
      </c>
      <c r="K6222" t="n">
        <v>-1790788000</v>
      </c>
      <c r="L6222" t="n">
        <v>1991281000</v>
      </c>
      <c r="M6222" t="n">
        <v>1973895000</v>
      </c>
      <c r="N6222" t="n">
        <v>-1809755000</v>
      </c>
      <c r="O6222">
        <f>D6221</f>
      </c>
      <c r="P6222">
        <f>(E6222-F6222+G6222)/O6222*100</f>
      </c>
      <c r="Q6222">
        <f>H6221</f>
      </c>
      <c r="R6222">
        <f>I6221</f>
      </c>
      <c r="S6222">
        <f>H6222-H6221</f>
      </c>
      <c r="T6222">
        <f>I6222-I6221</f>
      </c>
      <c r="U6222">
        <f>(L6222-K6222)/(2*D6222*0.01)</f>
      </c>
      <c r="V6222">
        <f>(L6222+K6222)/(D6222*0.0001)</f>
      </c>
    </row>
    <row r="6223">
      <c r="A6223" t="n">
        <v>2020</v>
      </c>
      <c r="B6223" t="inlineStr">
        <is>
          <t>00157399</t>
        </is>
      </c>
      <c r="C6223" t="inlineStr">
        <is>
          <t>한솔테크닉스</t>
        </is>
      </c>
      <c r="D6223" t="n">
        <v>33946683000</v>
      </c>
      <c r="E6223" t="n">
        <v>3790479000</v>
      </c>
      <c r="F6223" t="n">
        <v>2307669000</v>
      </c>
      <c r="G6223" t="n">
        <v>614050000</v>
      </c>
      <c r="H6223" t="n">
        <v>1.81</v>
      </c>
      <c r="I6223" t="n">
        <v>4.41</v>
      </c>
      <c r="K6223" t="n">
        <v>-1767645000</v>
      </c>
      <c r="L6223" t="n">
        <v>1960817000</v>
      </c>
      <c r="M6223" t="n">
        <v>1940162000</v>
      </c>
      <c r="N6223" t="n">
        <v>-1783429000</v>
      </c>
      <c r="O6223">
        <f>D6222</f>
      </c>
      <c r="P6223">
        <f>(E6223-F6223+G6223)/O6223*100</f>
      </c>
      <c r="Q6223">
        <f>H6222</f>
      </c>
      <c r="R6223">
        <f>I6222</f>
      </c>
      <c r="S6223">
        <f>H6223-H6222</f>
      </c>
      <c r="T6223">
        <f>I6223-I6222</f>
      </c>
      <c r="U6223">
        <f>(L6223-K6223)/(2*D6223*0.01)</f>
      </c>
      <c r="V6223">
        <f>(L6223+K6223)/(D6223*0.0001)</f>
      </c>
    </row>
    <row r="6224">
      <c r="A6224" t="n">
        <v>2021</v>
      </c>
      <c r="B6224" t="inlineStr">
        <is>
          <t>00157399</t>
        </is>
      </c>
      <c r="C6224" t="inlineStr">
        <is>
          <t>한솔테크닉스</t>
        </is>
      </c>
      <c r="D6224" t="n">
        <v>36674070000</v>
      </c>
      <c r="E6224" t="n">
        <v>3754163000</v>
      </c>
      <c r="F6224" t="n">
        <v>3078970000</v>
      </c>
      <c r="G6224" t="n">
        <v>570038000</v>
      </c>
      <c r="H6224" t="n">
        <v>2.57</v>
      </c>
      <c r="I6224" t="n">
        <v>4.35</v>
      </c>
      <c r="K6224" t="n">
        <v>-1797398000</v>
      </c>
      <c r="L6224" t="n">
        <v>1983892000</v>
      </c>
      <c r="M6224" t="n">
        <v>1978607000</v>
      </c>
      <c r="N6224" t="n">
        <v>-1826475000</v>
      </c>
      <c r="O6224">
        <f>D6223</f>
      </c>
      <c r="P6224">
        <f>(E6224-F6224+G6224)/O6224*100</f>
      </c>
      <c r="Q6224">
        <f>H6223</f>
      </c>
      <c r="R6224">
        <f>I6223</f>
      </c>
      <c r="S6224">
        <f>H6224-H6223</f>
      </c>
      <c r="T6224">
        <f>I6224-I6223</f>
      </c>
      <c r="U6224">
        <f>(L6224-K6224)/(2*D6224*0.01)</f>
      </c>
      <c r="V6224">
        <f>(L6224+K6224)/(D6224*0.0001)</f>
      </c>
    </row>
    <row r="6225">
      <c r="A6225" t="n">
        <v>2022</v>
      </c>
      <c r="B6225" t="inlineStr">
        <is>
          <t>00157399</t>
        </is>
      </c>
      <c r="C6225" t="inlineStr">
        <is>
          <t>한솔테크닉스</t>
        </is>
      </c>
      <c r="D6225" t="n">
        <v>40358202000</v>
      </c>
      <c r="E6225" t="n">
        <v>6025756000</v>
      </c>
      <c r="F6225" t="n">
        <v>7166858000</v>
      </c>
      <c r="G6225" t="n">
        <v>1096270000</v>
      </c>
      <c r="H6225" t="n">
        <v>5.3</v>
      </c>
      <c r="I6225" t="n">
        <v>4.43</v>
      </c>
      <c r="K6225" t="n">
        <v>-1723498000</v>
      </c>
      <c r="L6225" t="n">
        <v>1915452000</v>
      </c>
      <c r="M6225" t="n">
        <v>1954569000</v>
      </c>
      <c r="N6225" t="n">
        <v>-1787726000</v>
      </c>
      <c r="O6225">
        <f>D6224</f>
      </c>
      <c r="P6225">
        <f>(E6225-F6225+G6225)/O6225*100</f>
      </c>
      <c r="Q6225">
        <f>H6224</f>
      </c>
      <c r="R6225">
        <f>I6224</f>
      </c>
      <c r="S6225">
        <f>H6225-H6224</f>
      </c>
      <c r="T6225">
        <f>I6225-I6224</f>
      </c>
      <c r="U6225">
        <f>(L6225-K6225)/(2*D6225*0.01)</f>
      </c>
      <c r="V6225">
        <f>(L6225+K6225)/(D6225*0.0001)</f>
      </c>
    </row>
    <row r="6226">
      <c r="A6226" t="n">
        <v>2023</v>
      </c>
      <c r="B6226" t="inlineStr">
        <is>
          <t>00157399</t>
        </is>
      </c>
      <c r="C6226" t="inlineStr">
        <is>
          <t>한솔테크닉스</t>
        </is>
      </c>
      <c r="D6226" t="n">
        <v>43437486000</v>
      </c>
      <c r="E6226" t="n">
        <v>5753873000</v>
      </c>
      <c r="F6226" t="n">
        <v>7284980000</v>
      </c>
      <c r="G6226" t="n">
        <v>2005837000</v>
      </c>
      <c r="H6226" t="n">
        <v>4.315</v>
      </c>
      <c r="I6226" t="n">
        <v>4.69</v>
      </c>
      <c r="J6226" t="n">
        <v>5.42</v>
      </c>
      <c r="K6226" t="n">
        <v>-2681924000</v>
      </c>
      <c r="L6226" t="n">
        <v>2681924000</v>
      </c>
      <c r="M6226" t="n">
        <v>2703276000</v>
      </c>
      <c r="N6226" t="n">
        <v>-2473868000</v>
      </c>
      <c r="O6226">
        <f>D6225</f>
      </c>
      <c r="P6226">
        <f>(E6226-F6226+G6226)/O6226*100</f>
      </c>
      <c r="Q6226">
        <f>H6225</f>
      </c>
      <c r="R6226">
        <f>I6225</f>
      </c>
      <c r="S6226">
        <f>H6226-H6225</f>
      </c>
      <c r="T6226">
        <f>I6226-I6225</f>
      </c>
      <c r="U6226">
        <f>(L6226-K6226)/(2*D6226*0.01)</f>
      </c>
    </row>
    <row r="6227">
      <c r="A6227" t="n">
        <v>2024</v>
      </c>
      <c r="B6227" t="inlineStr">
        <is>
          <t>00157399</t>
        </is>
      </c>
      <c r="C6227" t="inlineStr">
        <is>
          <t>한솔테크닉스</t>
        </is>
      </c>
      <c r="D6227" t="n">
        <v>45639230000</v>
      </c>
      <c r="E6227" t="n">
        <v>6139236000</v>
      </c>
      <c r="F6227" t="n">
        <v>8253449000</v>
      </c>
      <c r="G6227" t="n">
        <v>1726876000</v>
      </c>
      <c r="H6227" t="n">
        <v>3.71</v>
      </c>
      <c r="I6227" t="n">
        <v>5.085</v>
      </c>
      <c r="J6227" t="n">
        <v>5.37</v>
      </c>
      <c r="K6227" t="n">
        <v>-2598942000</v>
      </c>
      <c r="L6227" t="n">
        <v>2544180000</v>
      </c>
      <c r="M6227" t="n">
        <v>2544721000</v>
      </c>
      <c r="N6227" t="n">
        <v>-2644686000</v>
      </c>
      <c r="O6227">
        <f>D6226</f>
      </c>
      <c r="P6227">
        <f>(E6227-F6227+G6227)/O6227*100</f>
      </c>
      <c r="Q6227">
        <f>H6226</f>
      </c>
      <c r="R6227">
        <f>I6226</f>
      </c>
      <c r="S6227">
        <f>H6227-H6226</f>
      </c>
      <c r="T6227">
        <f>I6227-I6226</f>
      </c>
      <c r="U6227">
        <f>(L6227-K6227)/(2*D6227*0.01)</f>
      </c>
    </row>
    <row r="6228">
      <c r="A6228" t="n">
        <v>2025</v>
      </c>
      <c r="B6228" t="inlineStr">
        <is>
          <t>00157399</t>
        </is>
      </c>
      <c r="C6228" t="inlineStr">
        <is>
          <t>한솔테크닉스</t>
        </is>
      </c>
      <c r="D6228" t="n">
        <v>46126642000</v>
      </c>
      <c r="E6228" t="n">
        <v>6632163000</v>
      </c>
      <c r="F6228" t="n">
        <v>5480105000</v>
      </c>
      <c r="G6228" t="n">
        <v>1545093000</v>
      </c>
      <c r="H6228" t="n">
        <v>3.88</v>
      </c>
      <c r="I6228" t="n">
        <v>4.99</v>
      </c>
      <c r="J6228" t="n">
        <v>4.165</v>
      </c>
      <c r="K6228" t="n">
        <v>-1781128000</v>
      </c>
      <c r="L6228" t="n">
        <v>1939668000</v>
      </c>
      <c r="M6228" t="n">
        <v>1949998000</v>
      </c>
      <c r="N6228" t="n">
        <v>-1823038000</v>
      </c>
      <c r="O6228">
        <f>D6227</f>
      </c>
      <c r="P6228">
        <f>(E6228-F6228+G6228)/O6228*100</f>
      </c>
      <c r="Q6228">
        <f>H6227</f>
      </c>
      <c r="R6228">
        <f>I6227</f>
      </c>
      <c r="S6228">
        <f>H6228-H6227</f>
      </c>
      <c r="T6228">
        <f>I6228-I6227</f>
      </c>
      <c r="U6228">
        <f>(L6228-K6228)/(2*D6228*0.01)</f>
      </c>
      <c r="V6228">
        <f>(L6228+K6228)/(D6228*0.0001)</f>
      </c>
    </row>
    <row r="6229">
      <c r="A6229" t="n">
        <v>2014</v>
      </c>
      <c r="B6229" t="inlineStr">
        <is>
          <t>00157539</t>
        </is>
      </c>
      <c r="C6229" t="inlineStr">
        <is>
          <t>KB오토시스</t>
        </is>
      </c>
      <c r="D6229" t="n">
        <v>199474000</v>
      </c>
      <c r="E6229" t="n">
        <v>121778000</v>
      </c>
      <c r="F6229" t="n">
        <v>27714000</v>
      </c>
      <c r="G6229" t="n">
        <v>4895000</v>
      </c>
      <c r="H6229" t="n">
        <v>2.78</v>
      </c>
      <c r="I6229" t="n">
        <v>4.7</v>
      </c>
      <c r="K6229" t="n">
        <v>-12865000</v>
      </c>
      <c r="L6229" t="n">
        <v>14822000</v>
      </c>
      <c r="M6229" t="n">
        <v>15127000</v>
      </c>
      <c r="N6229" t="n">
        <v>-13340000</v>
      </c>
      <c r="U6229">
        <f>(L6229-K6229)/(2*D6229*0.01)</f>
      </c>
      <c r="V6229">
        <f>(L6229+K6229)/(D6229*0.0001)</f>
      </c>
    </row>
    <row r="6230">
      <c r="A6230" t="n">
        <v>2015</v>
      </c>
      <c r="B6230" t="inlineStr">
        <is>
          <t>00157539</t>
        </is>
      </c>
      <c r="C6230" t="inlineStr">
        <is>
          <t>KB오토시스</t>
        </is>
      </c>
      <c r="D6230" t="n">
        <v>324345000</v>
      </c>
      <c r="E6230" t="n">
        <v>150340000</v>
      </c>
      <c r="F6230" t="n">
        <v>120221000</v>
      </c>
      <c r="G6230" t="n">
        <v>5045000</v>
      </c>
      <c r="H6230" t="n">
        <v>2.81</v>
      </c>
      <c r="I6230" t="n">
        <v>5.8</v>
      </c>
      <c r="J6230" t="n">
        <v>8.99</v>
      </c>
      <c r="K6230" t="n">
        <v>-31426000</v>
      </c>
      <c r="L6230" t="n">
        <v>37648000</v>
      </c>
      <c r="M6230" t="n">
        <v>38434000</v>
      </c>
      <c r="N6230" t="n">
        <v>-32560000</v>
      </c>
      <c r="O6230">
        <f>D6229</f>
      </c>
      <c r="P6230">
        <f>(E6230-F6230+G6230)/O6230*100</f>
      </c>
      <c r="Q6230">
        <f>H6229</f>
      </c>
      <c r="R6230">
        <f>I6229</f>
      </c>
      <c r="S6230">
        <f>H6230-H6229</f>
      </c>
      <c r="T6230">
        <f>I6230-I6229</f>
      </c>
      <c r="U6230">
        <f>(L6230-K6230)/(2*D6230*0.01)</f>
      </c>
      <c r="V6230">
        <f>(L6230+K6230)/(D6230*0.0001)</f>
      </c>
    </row>
    <row r="6231">
      <c r="A6231" t="n">
        <v>2016</v>
      </c>
      <c r="B6231" t="inlineStr">
        <is>
          <t>00157539</t>
        </is>
      </c>
      <c r="C6231" t="inlineStr">
        <is>
          <t>KB오토시스</t>
        </is>
      </c>
      <c r="D6231" t="n">
        <v>326614000</v>
      </c>
      <c r="E6231" t="n">
        <v>196225000</v>
      </c>
      <c r="F6231" t="n">
        <v>154207000</v>
      </c>
      <c r="G6231" t="n">
        <v>6705000</v>
      </c>
      <c r="H6231" t="n">
        <v>2.91</v>
      </c>
      <c r="I6231" t="n">
        <v>8.1</v>
      </c>
      <c r="J6231" t="n">
        <v>9.27</v>
      </c>
      <c r="K6231" t="n">
        <v>-37893000</v>
      </c>
      <c r="L6231" t="n">
        <v>46538000</v>
      </c>
      <c r="M6231" t="n">
        <v>47588000</v>
      </c>
      <c r="N6231" t="n">
        <v>-39289000</v>
      </c>
      <c r="O6231">
        <f>D6230</f>
      </c>
      <c r="P6231">
        <f>(E6231-F6231+G6231)/O6231*100</f>
      </c>
      <c r="Q6231">
        <f>H6230</f>
      </c>
      <c r="R6231">
        <f>I6230</f>
      </c>
      <c r="S6231">
        <f>H6231-H6230</f>
      </c>
      <c r="T6231">
        <f>I6231-I6230</f>
      </c>
      <c r="U6231">
        <f>(L6231-K6231)/(2*D6231*0.01)</f>
      </c>
      <c r="V6231">
        <f>(L6231+K6231)/(D6231*0.0001)</f>
      </c>
    </row>
    <row r="6232">
      <c r="A6232" t="n">
        <v>2017</v>
      </c>
      <c r="B6232" t="inlineStr">
        <is>
          <t>00157539</t>
        </is>
      </c>
      <c r="C6232" t="inlineStr">
        <is>
          <t>KB오토시스</t>
        </is>
      </c>
      <c r="D6232" t="n">
        <v>386569000</v>
      </c>
      <c r="E6232" t="n">
        <v>259445000</v>
      </c>
      <c r="F6232" t="n">
        <v>64197000</v>
      </c>
      <c r="G6232" t="n">
        <v>11129000</v>
      </c>
      <c r="H6232" t="n">
        <v>5.455</v>
      </c>
      <c r="I6232" t="n">
        <v>10.7</v>
      </c>
      <c r="K6232" t="n">
        <v>-49556000</v>
      </c>
      <c r="L6232" t="n">
        <v>57321000</v>
      </c>
      <c r="M6232" t="n">
        <v>44845000</v>
      </c>
      <c r="N6232" t="n">
        <v>-41476000</v>
      </c>
      <c r="O6232">
        <f>D6231</f>
      </c>
      <c r="P6232">
        <f>(E6232-F6232+G6232)/O6232*100</f>
      </c>
      <c r="Q6232">
        <f>H6231</f>
      </c>
      <c r="R6232">
        <f>I6231</f>
      </c>
      <c r="S6232">
        <f>H6232-H6231</f>
      </c>
      <c r="T6232">
        <f>I6232-I6231</f>
      </c>
      <c r="U6232">
        <f>(L6232-K6232)/(2*D6232*0.01)</f>
      </c>
      <c r="V6232">
        <f>(L6232+K6232)/(D6232*0.0001)</f>
      </c>
    </row>
    <row r="6233">
      <c r="A6233" t="n">
        <v>2018</v>
      </c>
      <c r="B6233" t="inlineStr">
        <is>
          <t>00157539</t>
        </is>
      </c>
      <c r="C6233" t="inlineStr">
        <is>
          <t>KB오토시스</t>
        </is>
      </c>
      <c r="D6233" t="n">
        <v>427161000</v>
      </c>
      <c r="E6233" t="n">
        <v>250850000</v>
      </c>
      <c r="F6233" t="n">
        <v>88115000</v>
      </c>
      <c r="G6233" t="n">
        <v>16077000</v>
      </c>
      <c r="H6233" t="n">
        <v>4.89</v>
      </c>
      <c r="I6233" t="n">
        <v>12.85</v>
      </c>
      <c r="K6233" t="n">
        <v>-15801000</v>
      </c>
      <c r="L6233" t="n">
        <v>17929000</v>
      </c>
      <c r="M6233" t="n">
        <v>15289000</v>
      </c>
      <c r="N6233" t="n">
        <v>-14951000</v>
      </c>
      <c r="O6233">
        <f>D6232</f>
      </c>
      <c r="P6233">
        <f>(E6233-F6233+G6233)/O6233*100</f>
      </c>
      <c r="Q6233">
        <f>H6232</f>
      </c>
      <c r="R6233">
        <f>I6232</f>
      </c>
      <c r="S6233">
        <f>H6233-H6232</f>
      </c>
      <c r="T6233">
        <f>I6233-I6232</f>
      </c>
      <c r="U6233">
        <f>(L6233-K6233)/(2*D6233*0.01)</f>
      </c>
      <c r="V6233">
        <f>(L6233+K6233)/(D6233*0.0001)</f>
      </c>
    </row>
    <row r="6234">
      <c r="A6234" t="n">
        <v>2019</v>
      </c>
      <c r="B6234" t="inlineStr">
        <is>
          <t>00157539</t>
        </is>
      </c>
      <c r="C6234" t="inlineStr">
        <is>
          <t>KB오토시스</t>
        </is>
      </c>
      <c r="D6234" t="n">
        <v>347434000</v>
      </c>
      <c r="E6234" t="n">
        <v>242246000</v>
      </c>
      <c r="F6234" t="n">
        <v>141364000</v>
      </c>
      <c r="G6234" t="n">
        <v>16126000</v>
      </c>
      <c r="H6234" t="n">
        <v>4.335</v>
      </c>
      <c r="I6234" t="n">
        <v>15.17</v>
      </c>
      <c r="K6234" t="n">
        <v>-20924000</v>
      </c>
      <c r="L6234" t="n">
        <v>21794000</v>
      </c>
      <c r="M6234" t="n">
        <v>8521000</v>
      </c>
      <c r="N6234" t="n">
        <v>-11695000</v>
      </c>
      <c r="O6234">
        <f>D6233</f>
      </c>
      <c r="P6234">
        <f>(E6234-F6234+G6234)/O6234*100</f>
      </c>
      <c r="Q6234">
        <f>H6233</f>
      </c>
      <c r="R6234">
        <f>I6233</f>
      </c>
      <c r="S6234">
        <f>H6234-H6233</f>
      </c>
      <c r="T6234">
        <f>I6234-I6233</f>
      </c>
      <c r="U6234">
        <f>(L6234-K6234)/(2*D6234*0.01)</f>
      </c>
      <c r="V6234">
        <f>(L6234+K6234)/(D6234*0.0001)</f>
      </c>
    </row>
    <row r="6235">
      <c r="A6235" t="n">
        <v>2020</v>
      </c>
      <c r="B6235" t="inlineStr">
        <is>
          <t>00157539</t>
        </is>
      </c>
      <c r="C6235" t="inlineStr">
        <is>
          <t>KB오토시스</t>
        </is>
      </c>
      <c r="D6235" t="n">
        <v>342358000</v>
      </c>
      <c r="E6235" t="n">
        <v>166703000</v>
      </c>
      <c r="F6235" t="n">
        <v>121659000</v>
      </c>
      <c r="G6235" t="n">
        <v>10609000</v>
      </c>
      <c r="H6235" t="n">
        <v>3.69</v>
      </c>
      <c r="I6235" t="n">
        <v>8.715</v>
      </c>
      <c r="K6235" t="n">
        <v>-4265000</v>
      </c>
      <c r="L6235" t="n">
        <v>4423000</v>
      </c>
      <c r="M6235" t="n">
        <v>4331000</v>
      </c>
      <c r="N6235" t="n">
        <v>-4260000</v>
      </c>
      <c r="O6235">
        <f>D6234</f>
      </c>
      <c r="P6235">
        <f>(E6235-F6235+G6235)/O6235*100</f>
      </c>
      <c r="Q6235">
        <f>H6234</f>
      </c>
      <c r="R6235">
        <f>I6234</f>
      </c>
      <c r="S6235">
        <f>H6235-H6234</f>
      </c>
      <c r="T6235">
        <f>I6235-I6234</f>
      </c>
      <c r="U6235">
        <f>(L6235-K6235)/(2*D6235*0.01)</f>
      </c>
      <c r="V6235">
        <f>(L6235+K6235)/(D6235*0.0001)</f>
      </c>
    </row>
    <row r="6236">
      <c r="A6236" t="n">
        <v>2021</v>
      </c>
      <c r="B6236" t="inlineStr">
        <is>
          <t>00157539</t>
        </is>
      </c>
      <c r="C6236" t="inlineStr">
        <is>
          <t>KB오토시스</t>
        </is>
      </c>
      <c r="D6236" t="n">
        <v>402885000</v>
      </c>
      <c r="E6236" t="n">
        <v>103968000</v>
      </c>
      <c r="F6236" t="n">
        <v>37604000</v>
      </c>
      <c r="G6236" t="n">
        <v>10502000</v>
      </c>
      <c r="H6236" t="n">
        <v>4.445</v>
      </c>
      <c r="I6236" t="n">
        <v>7.65</v>
      </c>
      <c r="K6236" t="n">
        <v>-20526000</v>
      </c>
      <c r="L6236" t="n">
        <v>23430000</v>
      </c>
      <c r="M6236" t="n">
        <v>13648000</v>
      </c>
      <c r="N6236" t="n">
        <v>-13408000</v>
      </c>
      <c r="O6236">
        <f>D6235</f>
      </c>
      <c r="P6236">
        <f>(E6236-F6236+G6236)/O6236*100</f>
      </c>
      <c r="Q6236">
        <f>H6235</f>
      </c>
      <c r="R6236">
        <f>I6235</f>
      </c>
      <c r="S6236">
        <f>H6236-H6235</f>
      </c>
      <c r="T6236">
        <f>I6236-I6235</f>
      </c>
      <c r="U6236">
        <f>(L6236-K6236)/(2*D6236*0.01)</f>
      </c>
      <c r="V6236">
        <f>(L6236+K6236)/(D6236*0.0001)</f>
      </c>
    </row>
    <row r="6237">
      <c r="A6237" t="n">
        <v>2022</v>
      </c>
      <c r="B6237" t="inlineStr">
        <is>
          <t>00157539</t>
        </is>
      </c>
      <c r="C6237" t="inlineStr">
        <is>
          <t>KB오토시스</t>
        </is>
      </c>
      <c r="D6237" t="n">
        <v>322428000</v>
      </c>
      <c r="E6237" t="n">
        <v>90140000</v>
      </c>
      <c r="F6237" t="n">
        <v>97809000</v>
      </c>
      <c r="G6237" t="n">
        <v>17348000</v>
      </c>
      <c r="H6237" t="n">
        <v>6.29</v>
      </c>
      <c r="I6237" t="n">
        <v>4.495</v>
      </c>
      <c r="J6237" t="n">
        <v>7.845</v>
      </c>
      <c r="K6237" t="n">
        <v>-7509000</v>
      </c>
      <c r="L6237" t="n">
        <v>8014000</v>
      </c>
      <c r="M6237" t="n">
        <v>7952000</v>
      </c>
      <c r="N6237" t="n">
        <v>-7588000</v>
      </c>
      <c r="O6237">
        <f>D6236</f>
      </c>
      <c r="P6237">
        <f>(E6237-F6237+G6237)/O6237*100</f>
      </c>
      <c r="Q6237">
        <f>H6236</f>
      </c>
      <c r="R6237">
        <f>I6236</f>
      </c>
      <c r="S6237">
        <f>H6237-H6236</f>
      </c>
      <c r="T6237">
        <f>I6237-I6236</f>
      </c>
      <c r="U6237">
        <f>(L6237-K6237)/(2*D6237*0.01)</f>
      </c>
      <c r="V6237">
        <f>(L6237+K6237)/(D6237*0.0001)</f>
      </c>
    </row>
    <row r="6238">
      <c r="A6238" t="n">
        <v>2023</v>
      </c>
      <c r="B6238" t="inlineStr">
        <is>
          <t>00157539</t>
        </is>
      </c>
      <c r="C6238" t="inlineStr">
        <is>
          <t>KB오토시스</t>
        </is>
      </c>
      <c r="D6238" t="n">
        <v>430218000</v>
      </c>
      <c r="E6238" t="n">
        <v>83543000</v>
      </c>
      <c r="F6238" t="n">
        <v>33024000</v>
      </c>
      <c r="G6238" t="n">
        <v>18352000</v>
      </c>
      <c r="H6238" t="n">
        <v>5.685</v>
      </c>
      <c r="I6238" t="n">
        <v>6.45</v>
      </c>
      <c r="J6238" t="n">
        <v>5.3495</v>
      </c>
      <c r="K6238" t="n">
        <v>-11538000</v>
      </c>
      <c r="L6238" t="n">
        <v>12467000</v>
      </c>
      <c r="M6238" t="n">
        <v>6104000</v>
      </c>
      <c r="N6238" t="n">
        <v>-7165000</v>
      </c>
      <c r="O6238">
        <f>D6237</f>
      </c>
      <c r="P6238">
        <f>(E6238-F6238+G6238)/O6238*100</f>
      </c>
      <c r="Q6238">
        <f>H6237</f>
      </c>
      <c r="R6238">
        <f>I6237</f>
      </c>
      <c r="S6238">
        <f>H6238-H6237</f>
      </c>
      <c r="T6238">
        <f>I6238-I6237</f>
      </c>
      <c r="U6238">
        <f>(L6238-K6238)/(2*D6238*0.01)</f>
      </c>
      <c r="V6238">
        <f>(L6238+K6238)/(D6238*0.0001)</f>
      </c>
    </row>
    <row r="6239">
      <c r="A6239" t="n">
        <v>2024</v>
      </c>
      <c r="B6239" t="inlineStr">
        <is>
          <t>00157539</t>
        </is>
      </c>
      <c r="C6239" t="inlineStr">
        <is>
          <t>KB오토시스</t>
        </is>
      </c>
      <c r="D6239" t="n">
        <v>565124000</v>
      </c>
      <c r="E6239" t="n">
        <v>117390000</v>
      </c>
      <c r="F6239" t="n">
        <v>29357000</v>
      </c>
      <c r="G6239" t="n">
        <v>22319000</v>
      </c>
      <c r="H6239" t="n">
        <v>5.115</v>
      </c>
      <c r="I6239" t="n">
        <v>6.65</v>
      </c>
      <c r="J6239" t="n">
        <v>8.074999999999999</v>
      </c>
      <c r="K6239" t="n">
        <v>-15809000</v>
      </c>
      <c r="L6239" t="n">
        <v>17099000</v>
      </c>
      <c r="M6239" t="n">
        <v>10731000</v>
      </c>
      <c r="N6239" t="n">
        <v>-8262000</v>
      </c>
      <c r="O6239">
        <f>D6238</f>
      </c>
      <c r="P6239">
        <f>(E6239-F6239+G6239)/O6239*100</f>
      </c>
      <c r="Q6239">
        <f>H6238</f>
      </c>
      <c r="R6239">
        <f>I6238</f>
      </c>
      <c r="S6239">
        <f>H6239-H6238</f>
      </c>
      <c r="T6239">
        <f>I6239-I6238</f>
      </c>
      <c r="U6239">
        <f>(L6239-K6239)/(2*D6239*0.01)</f>
      </c>
      <c r="V6239">
        <f>(L6239+K6239)/(D6239*0.0001)</f>
      </c>
    </row>
    <row r="6240">
      <c r="A6240" t="n">
        <v>2025</v>
      </c>
      <c r="B6240" t="inlineStr">
        <is>
          <t>00157539</t>
        </is>
      </c>
      <c r="C6240" t="inlineStr">
        <is>
          <t>KB오토시스</t>
        </is>
      </c>
      <c r="D6240" t="n">
        <v>630649000</v>
      </c>
      <c r="E6240" t="n">
        <v>130201000</v>
      </c>
      <c r="F6240" t="n">
        <v>96005000</v>
      </c>
      <c r="G6240" t="n">
        <v>24515000</v>
      </c>
      <c r="H6240" t="n">
        <v>5.095</v>
      </c>
      <c r="I6240" t="n">
        <v>6.75</v>
      </c>
      <c r="J6240" t="n">
        <v>7.525</v>
      </c>
      <c r="K6240" t="n">
        <v>-16189000</v>
      </c>
      <c r="L6240" t="n">
        <v>17437000</v>
      </c>
      <c r="M6240" t="n">
        <v>9585000</v>
      </c>
      <c r="N6240" t="n">
        <v>-8101000</v>
      </c>
      <c r="O6240">
        <f>D6239</f>
      </c>
      <c r="P6240">
        <f>(E6240-F6240+G6240)/O6240*100</f>
      </c>
      <c r="Q6240">
        <f>H6239</f>
      </c>
      <c r="R6240">
        <f>I6239</f>
      </c>
      <c r="S6240">
        <f>H6240-H6239</f>
      </c>
      <c r="T6240">
        <f>I6240-I6239</f>
      </c>
      <c r="U6240">
        <f>(L6240-K6240)/(2*D6240*0.01)</f>
      </c>
      <c r="V6240">
        <f>(L6240+K6240)/(D6240*0.0001)</f>
      </c>
    </row>
    <row r="6241">
      <c r="A6241" t="n">
        <v>2014</v>
      </c>
      <c r="B6241" t="inlineStr">
        <is>
          <t>00157636</t>
        </is>
      </c>
      <c r="C6241" t="inlineStr">
        <is>
          <t>케이피에프</t>
        </is>
      </c>
      <c r="D6241" t="n">
        <v>9624431000</v>
      </c>
      <c r="E6241" t="n">
        <v>1536225000</v>
      </c>
      <c r="F6241" t="n">
        <v>777775000</v>
      </c>
      <c r="G6241" t="n">
        <v>214745000</v>
      </c>
      <c r="H6241" t="n">
        <v>2.62</v>
      </c>
      <c r="I6241" t="n">
        <v>3.88</v>
      </c>
      <c r="J6241" t="n">
        <v>7.6</v>
      </c>
      <c r="K6241" t="n">
        <v>-414746000</v>
      </c>
      <c r="L6241" t="n">
        <v>461231000</v>
      </c>
      <c r="M6241" t="n">
        <v>468366000</v>
      </c>
      <c r="N6241" t="n">
        <v>-428435000</v>
      </c>
      <c r="U6241">
        <f>(L6241-K6241)/(2*D6241*0.01)</f>
      </c>
      <c r="V6241">
        <f>(L6241+K6241)/(D6241*0.0001)</f>
      </c>
    </row>
    <row r="6242">
      <c r="A6242" t="n">
        <v>2015</v>
      </c>
      <c r="B6242" t="inlineStr">
        <is>
          <t>00157636</t>
        </is>
      </c>
      <c r="C6242" t="inlineStr">
        <is>
          <t>케이피에프</t>
        </is>
      </c>
      <c r="D6242" t="n">
        <v>10059192000</v>
      </c>
      <c r="E6242" t="n">
        <v>1885877000</v>
      </c>
      <c r="F6242" t="n">
        <v>2441875000</v>
      </c>
      <c r="G6242" t="n">
        <v>235229000</v>
      </c>
      <c r="H6242" t="n">
        <v>2.37</v>
      </c>
      <c r="I6242" t="n">
        <v>3.89</v>
      </c>
      <c r="J6242" t="n">
        <v>8.300000000000001</v>
      </c>
      <c r="K6242" t="n">
        <v>-506981000</v>
      </c>
      <c r="L6242" t="n">
        <v>565811000</v>
      </c>
      <c r="M6242" t="n">
        <v>573672000</v>
      </c>
      <c r="N6242" t="n">
        <v>-523043000</v>
      </c>
      <c r="O6242">
        <f>D6241</f>
      </c>
      <c r="P6242">
        <f>(E6242-F6242+G6242)/O6242*100</f>
      </c>
      <c r="Q6242">
        <f>H6241</f>
      </c>
      <c r="R6242">
        <f>I6241</f>
      </c>
      <c r="S6242">
        <f>H6242-H6241</f>
      </c>
      <c r="T6242">
        <f>I6242-I6241</f>
      </c>
      <c r="U6242">
        <f>(L6242-K6242)/(2*D6242*0.01)</f>
      </c>
      <c r="V6242">
        <f>(L6242+K6242)/(D6242*0.0001)</f>
      </c>
    </row>
    <row r="6243">
      <c r="A6243" t="n">
        <v>2016</v>
      </c>
      <c r="B6243" t="inlineStr">
        <is>
          <t>00157636</t>
        </is>
      </c>
      <c r="C6243" t="inlineStr">
        <is>
          <t>케이피에프</t>
        </is>
      </c>
      <c r="D6243" t="n">
        <v>11991990000</v>
      </c>
      <c r="E6243" t="n">
        <v>1879628000</v>
      </c>
      <c r="F6243" t="n">
        <v>584540000</v>
      </c>
      <c r="G6243" t="n">
        <v>220994000</v>
      </c>
      <c r="H6243" t="n">
        <v>2.34</v>
      </c>
      <c r="I6243" t="n">
        <v>3.9</v>
      </c>
      <c r="J6243" t="n">
        <v>6.15</v>
      </c>
      <c r="K6243" t="n">
        <v>-610892000</v>
      </c>
      <c r="L6243" t="n">
        <v>681126000</v>
      </c>
      <c r="M6243" t="n">
        <v>690396000</v>
      </c>
      <c r="N6243" t="n">
        <v>-629474000</v>
      </c>
      <c r="O6243">
        <f>D6242</f>
      </c>
      <c r="P6243">
        <f>(E6243-F6243+G6243)/O6243*100</f>
      </c>
      <c r="Q6243">
        <f>H6242</f>
      </c>
      <c r="R6243">
        <f>I6242</f>
      </c>
      <c r="S6243">
        <f>H6243-H6242</f>
      </c>
      <c r="T6243">
        <f>I6243-I6242</f>
      </c>
      <c r="U6243">
        <f>(L6243-K6243)/(2*D6243*0.01)</f>
      </c>
      <c r="V6243">
        <f>(L6243+K6243)/(D6243*0.0001)</f>
      </c>
    </row>
    <row r="6244">
      <c r="A6244" t="n">
        <v>2017</v>
      </c>
      <c r="B6244" t="inlineStr">
        <is>
          <t>00157636</t>
        </is>
      </c>
      <c r="C6244" t="inlineStr">
        <is>
          <t>케이피에프</t>
        </is>
      </c>
      <c r="D6244" t="n">
        <v>12560811000</v>
      </c>
      <c r="E6244" t="n">
        <v>2083681000</v>
      </c>
      <c r="F6244" t="n">
        <v>1852531000</v>
      </c>
      <c r="G6244" t="n">
        <v>260307000</v>
      </c>
      <c r="H6244" t="n">
        <v>2.8</v>
      </c>
      <c r="I6244" t="n">
        <v>3.89</v>
      </c>
      <c r="J6244" t="n">
        <v>6.24</v>
      </c>
      <c r="K6244" t="n">
        <v>-636480000</v>
      </c>
      <c r="L6244" t="n">
        <v>708312000</v>
      </c>
      <c r="M6244" t="n">
        <v>721463000</v>
      </c>
      <c r="N6244" t="n">
        <v>-659423000</v>
      </c>
      <c r="O6244">
        <f>D6243</f>
      </c>
      <c r="P6244">
        <f>(E6244-F6244+G6244)/O6244*100</f>
      </c>
      <c r="Q6244">
        <f>H6243</f>
      </c>
      <c r="R6244">
        <f>I6243</f>
      </c>
      <c r="S6244">
        <f>H6244-H6243</f>
      </c>
      <c r="T6244">
        <f>I6244-I6243</f>
      </c>
      <c r="U6244">
        <f>(L6244-K6244)/(2*D6244*0.01)</f>
      </c>
      <c r="V6244">
        <f>(L6244+K6244)/(D6244*0.0001)</f>
      </c>
    </row>
    <row r="6245">
      <c r="A6245" t="n">
        <v>2018</v>
      </c>
      <c r="B6245" t="inlineStr">
        <is>
          <t>00157636</t>
        </is>
      </c>
      <c r="C6245" t="inlineStr">
        <is>
          <t>케이피에프</t>
        </is>
      </c>
      <c r="D6245" t="n">
        <v>13684629000</v>
      </c>
      <c r="E6245" t="n">
        <v>1839524000</v>
      </c>
      <c r="F6245" t="n">
        <v>1533809000</v>
      </c>
      <c r="G6245" t="n">
        <v>325237000</v>
      </c>
      <c r="H6245" t="n">
        <v>2.53</v>
      </c>
      <c r="I6245" t="n">
        <v>4.07</v>
      </c>
      <c r="J6245" t="n">
        <v>5.42</v>
      </c>
      <c r="K6245" t="n">
        <v>-686467000</v>
      </c>
      <c r="L6245" t="n">
        <v>763829000</v>
      </c>
      <c r="M6245" t="n">
        <v>761421000</v>
      </c>
      <c r="N6245" t="n">
        <v>-697200000</v>
      </c>
      <c r="O6245">
        <f>D6244</f>
      </c>
      <c r="P6245">
        <f>(E6245-F6245+G6245)/O6245*100</f>
      </c>
      <c r="Q6245">
        <f>H6244</f>
      </c>
      <c r="R6245">
        <f>I6244</f>
      </c>
      <c r="S6245">
        <f>H6245-H6244</f>
      </c>
      <c r="T6245">
        <f>I6245-I6244</f>
      </c>
      <c r="U6245">
        <f>(L6245-K6245)/(2*D6245*0.01)</f>
      </c>
      <c r="V6245">
        <f>(L6245+K6245)/(D6245*0.0001)</f>
      </c>
    </row>
    <row r="6246">
      <c r="A6246" t="n">
        <v>2019</v>
      </c>
      <c r="B6246" t="inlineStr">
        <is>
          <t>00157636</t>
        </is>
      </c>
      <c r="C6246" t="inlineStr">
        <is>
          <t>케이피에프</t>
        </is>
      </c>
      <c r="D6246" t="n">
        <v>14650659000</v>
      </c>
      <c r="E6246" t="n">
        <v>2287054000</v>
      </c>
      <c r="F6246" t="n">
        <v>1442543000</v>
      </c>
      <c r="G6246" t="n">
        <v>320835000</v>
      </c>
      <c r="H6246" t="n">
        <v>2.14</v>
      </c>
      <c r="I6246" t="n">
        <v>4</v>
      </c>
      <c r="J6246" t="n">
        <v>5.17</v>
      </c>
      <c r="K6246" t="n">
        <v>-704092000</v>
      </c>
      <c r="L6246" t="n">
        <v>781973000</v>
      </c>
      <c r="M6246" t="n">
        <v>776550000</v>
      </c>
      <c r="N6246" t="n">
        <v>-712685000</v>
      </c>
      <c r="O6246">
        <f>D6245</f>
      </c>
      <c r="P6246">
        <f>(E6246-F6246+G6246)/O6246*100</f>
      </c>
      <c r="Q6246">
        <f>H6245</f>
      </c>
      <c r="R6246">
        <f>I6245</f>
      </c>
      <c r="S6246">
        <f>H6246-H6245</f>
      </c>
      <c r="T6246">
        <f>I6246-I6245</f>
      </c>
      <c r="U6246">
        <f>(L6246-K6246)/(2*D6246*0.01)</f>
      </c>
      <c r="V6246">
        <f>(L6246+K6246)/(D6246*0.0001)</f>
      </c>
    </row>
    <row r="6247">
      <c r="A6247" t="n">
        <v>2023</v>
      </c>
      <c r="B6247" t="inlineStr">
        <is>
          <t>00157636</t>
        </is>
      </c>
      <c r="C6247" t="inlineStr">
        <is>
          <t>케이피에프</t>
        </is>
      </c>
      <c r="D6247" t="n">
        <v>42886145000</v>
      </c>
      <c r="E6247" t="n">
        <v>5436758000</v>
      </c>
      <c r="F6247" t="n">
        <v>4167704000</v>
      </c>
      <c r="G6247" t="n">
        <v>1863103000</v>
      </c>
      <c r="H6247" t="n">
        <v>4.345</v>
      </c>
      <c r="I6247" t="n">
        <v>3.735</v>
      </c>
      <c r="J6247" t="n">
        <v>6.66</v>
      </c>
      <c r="K6247" t="n">
        <v>-2150199000</v>
      </c>
      <c r="L6247" t="n">
        <v>2427701000</v>
      </c>
      <c r="M6247" t="n">
        <v>2464595000</v>
      </c>
      <c r="N6247" t="n">
        <v>-2219477000</v>
      </c>
      <c r="U6247">
        <f>(L6247-K6247)/(2*D6247*0.01)</f>
      </c>
      <c r="V6247">
        <f>(L6247+K6247)/(D6247*0.0001)</f>
      </c>
    </row>
    <row r="6248">
      <c r="A6248" t="n">
        <v>2024</v>
      </c>
      <c r="B6248" t="inlineStr">
        <is>
          <t>00157636</t>
        </is>
      </c>
      <c r="C6248" t="inlineStr">
        <is>
          <t>케이피에프</t>
        </is>
      </c>
      <c r="D6248" t="n">
        <v>38212271000</v>
      </c>
      <c r="E6248" t="n">
        <v>4796106000</v>
      </c>
      <c r="F6248" t="n">
        <v>17003865000</v>
      </c>
      <c r="G6248" t="n">
        <v>1632262000</v>
      </c>
      <c r="H6248" t="n">
        <v>3.765</v>
      </c>
      <c r="I6248" t="n">
        <v>3.29</v>
      </c>
      <c r="J6248" t="n">
        <v>7.01</v>
      </c>
      <c r="K6248" t="n">
        <v>-2420857000</v>
      </c>
      <c r="L6248" t="n">
        <v>2737519000</v>
      </c>
      <c r="M6248" t="n">
        <v>2781655000</v>
      </c>
      <c r="N6248" t="n">
        <v>-2503141000</v>
      </c>
      <c r="O6248">
        <f>D6247</f>
      </c>
      <c r="P6248">
        <f>(E6248-F6248+G6248)/O6248*100</f>
      </c>
      <c r="Q6248">
        <f>H6247</f>
      </c>
      <c r="R6248">
        <f>I6247</f>
      </c>
      <c r="S6248">
        <f>H6248-H6247</f>
      </c>
      <c r="T6248">
        <f>I6248-I6247</f>
      </c>
      <c r="U6248">
        <f>(L6248-K6248)/(2*D6248*0.01)</f>
      </c>
      <c r="V6248">
        <f>(L6248+K6248)/(D6248*0.0001)</f>
      </c>
    </row>
    <row r="6249">
      <c r="A6249" t="n">
        <v>2025</v>
      </c>
      <c r="B6249" t="inlineStr">
        <is>
          <t>00157636</t>
        </is>
      </c>
      <c r="C6249" t="inlineStr">
        <is>
          <t>케이피에프</t>
        </is>
      </c>
      <c r="D6249" t="n">
        <v>40612526000</v>
      </c>
      <c r="E6249" t="n">
        <v>4947956000</v>
      </c>
      <c r="F6249" t="n">
        <v>4135338000</v>
      </c>
      <c r="G6249" t="n">
        <v>1359261000</v>
      </c>
      <c r="H6249" t="n">
        <v>4.1</v>
      </c>
      <c r="I6249" t="n">
        <v>3.195</v>
      </c>
      <c r="J6249" t="n">
        <v>6.42</v>
      </c>
      <c r="K6249" t="n">
        <v>-2460536000</v>
      </c>
      <c r="L6249" t="n">
        <v>2774163000</v>
      </c>
      <c r="M6249" t="n">
        <v>2809441000</v>
      </c>
      <c r="N6249" t="n">
        <v>-2534278000</v>
      </c>
      <c r="O6249">
        <f>D6248</f>
      </c>
      <c r="P6249">
        <f>(E6249-F6249+G6249)/O6249*100</f>
      </c>
      <c r="Q6249">
        <f>H6248</f>
      </c>
      <c r="R6249">
        <f>I6248</f>
      </c>
      <c r="S6249">
        <f>H6249-H6248</f>
      </c>
      <c r="T6249">
        <f>I6249-I6248</f>
      </c>
      <c r="U6249">
        <f>(L6249-K6249)/(2*D6249*0.01)</f>
      </c>
      <c r="V6249">
        <f>(L6249+K6249)/(D6249*0.0001)</f>
      </c>
    </row>
    <row r="6250">
      <c r="A6250" t="n">
        <v>2014</v>
      </c>
      <c r="B6250" t="inlineStr">
        <is>
          <t>00157681</t>
        </is>
      </c>
      <c r="C6250" t="inlineStr">
        <is>
          <t>롯데정밀화학</t>
        </is>
      </c>
      <c r="D6250" t="n">
        <v>57163719000</v>
      </c>
      <c r="E6250" t="n">
        <v>9878747000</v>
      </c>
      <c r="F6250" t="n">
        <v>11902539000</v>
      </c>
      <c r="G6250" t="n">
        <v>2961593000</v>
      </c>
      <c r="H6250" t="n">
        <v>4.17</v>
      </c>
      <c r="I6250" t="n">
        <v>6.35</v>
      </c>
      <c r="J6250" t="n">
        <v>12.83</v>
      </c>
      <c r="K6250" t="n">
        <v>-6546393936</v>
      </c>
      <c r="L6250" t="n">
        <v>7216688479</v>
      </c>
      <c r="M6250" t="n">
        <v>7195629342</v>
      </c>
      <c r="N6250" t="n">
        <v>-6582281424</v>
      </c>
      <c r="U6250">
        <f>(L6250-K6250)/(2*D6250*0.01)</f>
      </c>
      <c r="V6250">
        <f>(L6250+K6250)/(D6250*0.0001)</f>
      </c>
    </row>
    <row r="6251">
      <c r="A6251" t="n">
        <v>2015</v>
      </c>
      <c r="B6251" t="inlineStr">
        <is>
          <t>00157681</t>
        </is>
      </c>
      <c r="C6251" t="inlineStr">
        <is>
          <t>롯데정밀화학</t>
        </is>
      </c>
      <c r="D6251" t="n">
        <v>54650652000</v>
      </c>
      <c r="E6251" t="n">
        <v>8451732000</v>
      </c>
      <c r="F6251" t="n">
        <v>5848181000</v>
      </c>
      <c r="G6251" t="n">
        <v>2185443000</v>
      </c>
      <c r="H6251" t="n">
        <v>3.64</v>
      </c>
      <c r="I6251" t="n">
        <v>5.07</v>
      </c>
      <c r="J6251" t="n">
        <v>12.08</v>
      </c>
      <c r="K6251" t="n">
        <v>-5643661648</v>
      </c>
      <c r="L6251" t="n">
        <v>6185039796</v>
      </c>
      <c r="M6251" t="n">
        <v>6203939220</v>
      </c>
      <c r="N6251" t="n">
        <v>-5740381296</v>
      </c>
      <c r="O6251">
        <f>D6250</f>
      </c>
      <c r="P6251">
        <f>(E6251-F6251+G6251)/O6251*100</f>
      </c>
      <c r="Q6251">
        <f>H6250</f>
      </c>
      <c r="R6251">
        <f>I6250</f>
      </c>
      <c r="S6251">
        <f>H6251-H6250</f>
      </c>
      <c r="T6251">
        <f>I6251-I6250</f>
      </c>
      <c r="U6251">
        <f>(L6251-K6251)/(2*D6251*0.01)</f>
      </c>
      <c r="V6251">
        <f>(L6251+K6251)/(D6251*0.0001)</f>
      </c>
    </row>
    <row r="6252">
      <c r="A6252" t="n">
        <v>2016</v>
      </c>
      <c r="B6252" t="inlineStr">
        <is>
          <t>00157681</t>
        </is>
      </c>
      <c r="C6252" t="inlineStr">
        <is>
          <t>롯데정밀화학</t>
        </is>
      </c>
      <c r="D6252" t="n">
        <v>54933295000</v>
      </c>
      <c r="E6252" t="n">
        <v>7361981000</v>
      </c>
      <c r="F6252" t="n">
        <v>5387857000</v>
      </c>
      <c r="G6252" t="n">
        <v>1818837000</v>
      </c>
      <c r="H6252" t="n">
        <v>3.36</v>
      </c>
      <c r="I6252" t="n">
        <v>4.16</v>
      </c>
      <c r="J6252" t="n">
        <v>15.27</v>
      </c>
      <c r="K6252" t="n">
        <v>-5651107495</v>
      </c>
      <c r="L6252" t="n">
        <v>6680923032</v>
      </c>
      <c r="M6252" t="n">
        <v>6723460740</v>
      </c>
      <c r="N6252" t="n">
        <v>-5726949285</v>
      </c>
      <c r="O6252">
        <f>D6251</f>
      </c>
      <c r="P6252">
        <f>(E6252-F6252+G6252)/O6252*100</f>
      </c>
      <c r="Q6252">
        <f>H6251</f>
      </c>
      <c r="R6252">
        <f>I6251</f>
      </c>
      <c r="S6252">
        <f>H6252-H6251</f>
      </c>
      <c r="T6252">
        <f>I6252-I6251</f>
      </c>
      <c r="U6252">
        <f>(L6252-K6252)/(2*D6252*0.01)</f>
      </c>
      <c r="V6252">
        <f>(L6252+K6252)/(D6252*0.0001)</f>
      </c>
    </row>
    <row r="6253">
      <c r="A6253" t="n">
        <v>2017</v>
      </c>
      <c r="B6253" t="inlineStr">
        <is>
          <t>00157681</t>
        </is>
      </c>
      <c r="C6253" t="inlineStr">
        <is>
          <t>롯데정밀화학</t>
        </is>
      </c>
      <c r="D6253" t="n">
        <v>56453497000</v>
      </c>
      <c r="E6253" t="n">
        <v>6775244000</v>
      </c>
      <c r="F6253" t="n">
        <v>6907175000</v>
      </c>
      <c r="G6253" t="n">
        <v>2067036000</v>
      </c>
      <c r="H6253" t="n">
        <v>3.75</v>
      </c>
      <c r="I6253" t="n">
        <v>4.73</v>
      </c>
      <c r="K6253" t="n">
        <v>-6014794000</v>
      </c>
      <c r="L6253" t="n">
        <v>7190589000</v>
      </c>
      <c r="M6253" t="n">
        <v>7250078000</v>
      </c>
      <c r="N6253" t="n">
        <v>-6165865000</v>
      </c>
      <c r="O6253">
        <f>D6252</f>
      </c>
      <c r="P6253">
        <f>(E6253-F6253+G6253)/O6253*100</f>
      </c>
      <c r="Q6253">
        <f>H6252</f>
      </c>
      <c r="R6253">
        <f>I6252</f>
      </c>
      <c r="S6253">
        <f>H6253-H6252</f>
      </c>
      <c r="T6253">
        <f>I6253-I6252</f>
      </c>
      <c r="U6253">
        <f>(L6253-K6253)/(2*D6253*0.01)</f>
      </c>
      <c r="V6253">
        <f>(L6253+K6253)/(D6253*0.0001)</f>
      </c>
    </row>
    <row r="6254">
      <c r="A6254" t="n">
        <v>2018</v>
      </c>
      <c r="B6254" t="inlineStr">
        <is>
          <t>00157681</t>
        </is>
      </c>
      <c r="C6254" t="inlineStr">
        <is>
          <t>롯데정밀화학</t>
        </is>
      </c>
      <c r="D6254" t="n">
        <v>56948321000</v>
      </c>
      <c r="E6254" t="n">
        <v>6828691000</v>
      </c>
      <c r="F6254" t="n">
        <v>7296197000</v>
      </c>
      <c r="G6254" t="n">
        <v>2373082000</v>
      </c>
      <c r="H6254" t="n">
        <v>3.3</v>
      </c>
      <c r="I6254" t="n">
        <v>3.61</v>
      </c>
      <c r="K6254" t="n">
        <v>-5645655000</v>
      </c>
      <c r="L6254" t="n">
        <v>6676913000</v>
      </c>
      <c r="M6254" t="n">
        <v>6772568000</v>
      </c>
      <c r="N6254" t="n">
        <v>-5818383000</v>
      </c>
      <c r="O6254">
        <f>D6253</f>
      </c>
      <c r="P6254">
        <f>(E6254-F6254+G6254)/O6254*100</f>
      </c>
      <c r="Q6254">
        <f>H6253</f>
      </c>
      <c r="R6254">
        <f>I6253</f>
      </c>
      <c r="S6254">
        <f>H6254-H6253</f>
      </c>
      <c r="T6254">
        <f>I6254-I6253</f>
      </c>
      <c r="U6254">
        <f>(L6254-K6254)/(2*D6254*0.01)</f>
      </c>
      <c r="V6254">
        <f>(L6254+K6254)/(D6254*0.0001)</f>
      </c>
    </row>
    <row r="6255">
      <c r="A6255" t="n">
        <v>2019</v>
      </c>
      <c r="B6255" t="inlineStr">
        <is>
          <t>00157681</t>
        </is>
      </c>
      <c r="C6255" t="inlineStr">
        <is>
          <t>롯데정밀화학</t>
        </is>
      </c>
      <c r="D6255" t="n">
        <v>68440890000</v>
      </c>
      <c r="E6255" t="n">
        <v>7074660000</v>
      </c>
      <c r="F6255" t="n">
        <v>6361989000</v>
      </c>
      <c r="G6255" t="n">
        <v>1704838000</v>
      </c>
      <c r="H6255" t="n">
        <v>2.99</v>
      </c>
      <c r="I6255" t="n">
        <v>4.63</v>
      </c>
      <c r="K6255" t="n">
        <v>-6983371000</v>
      </c>
      <c r="L6255" t="n">
        <v>8270019000</v>
      </c>
      <c r="M6255" t="n">
        <v>8273153000</v>
      </c>
      <c r="N6255" t="n">
        <v>-7112207000</v>
      </c>
      <c r="O6255">
        <f>D6254</f>
      </c>
      <c r="P6255">
        <f>(E6255-F6255+G6255)/O6255*100</f>
      </c>
      <c r="Q6255">
        <f>H6254</f>
      </c>
      <c r="R6255">
        <f>I6254</f>
      </c>
      <c r="S6255">
        <f>H6255-H6254</f>
      </c>
      <c r="T6255">
        <f>I6255-I6254</f>
      </c>
      <c r="U6255">
        <f>(L6255-K6255)/(2*D6255*0.01)</f>
      </c>
      <c r="V6255">
        <f>(L6255+K6255)/(D6255*0.0001)</f>
      </c>
    </row>
    <row r="6256">
      <c r="A6256" t="n">
        <v>2020</v>
      </c>
      <c r="B6256" t="inlineStr">
        <is>
          <t>00157681</t>
        </is>
      </c>
      <c r="C6256" t="inlineStr">
        <is>
          <t>롯데정밀화학</t>
        </is>
      </c>
      <c r="D6256" t="n">
        <v>64549580000</v>
      </c>
      <c r="E6256" t="n">
        <v>8213062000</v>
      </c>
      <c r="F6256" t="n">
        <v>11756231000</v>
      </c>
      <c r="G6256" t="n">
        <v>1864673000</v>
      </c>
      <c r="H6256" t="n">
        <v>3.08</v>
      </c>
      <c r="I6256" t="n">
        <v>4.04</v>
      </c>
      <c r="K6256" t="n">
        <v>-6878191000</v>
      </c>
      <c r="L6256" t="n">
        <v>8122617000</v>
      </c>
      <c r="M6256" t="n">
        <v>8132795000</v>
      </c>
      <c r="N6256" t="n">
        <v>-7010278000</v>
      </c>
      <c r="O6256">
        <f>D6255</f>
      </c>
      <c r="P6256">
        <f>(E6256-F6256+G6256)/O6256*100</f>
      </c>
      <c r="Q6256">
        <f>H6255</f>
      </c>
      <c r="R6256">
        <f>I6255</f>
      </c>
      <c r="S6256">
        <f>H6256-H6255</f>
      </c>
      <c r="T6256">
        <f>I6256-I6255</f>
      </c>
      <c r="U6256">
        <f>(L6256-K6256)/(2*D6256*0.01)</f>
      </c>
      <c r="V6256">
        <f>(L6256+K6256)/(D6256*0.0001)</f>
      </c>
    </row>
    <row r="6257">
      <c r="A6257" t="n">
        <v>2021</v>
      </c>
      <c r="B6257" t="inlineStr">
        <is>
          <t>00157681</t>
        </is>
      </c>
      <c r="C6257" t="inlineStr">
        <is>
          <t>롯데정밀화학</t>
        </is>
      </c>
      <c r="D6257" t="n">
        <v>68403835000</v>
      </c>
      <c r="E6257" t="n">
        <v>8128421000</v>
      </c>
      <c r="F6257" t="n">
        <v>2597840000</v>
      </c>
      <c r="G6257" t="n">
        <v>1958785000</v>
      </c>
      <c r="H6257" t="n">
        <v>3.6</v>
      </c>
      <c r="I6257" t="n">
        <v>3.93</v>
      </c>
      <c r="K6257" t="n">
        <v>-7124743000</v>
      </c>
      <c r="L6257" t="n">
        <v>8398162000</v>
      </c>
      <c r="M6257" t="n">
        <v>8452187000</v>
      </c>
      <c r="N6257" t="n">
        <v>-7293643000</v>
      </c>
      <c r="O6257">
        <f>D6256</f>
      </c>
      <c r="P6257">
        <f>(E6257-F6257+G6257)/O6257*100</f>
      </c>
      <c r="Q6257">
        <f>H6256</f>
      </c>
      <c r="R6257">
        <f>I6256</f>
      </c>
      <c r="S6257">
        <f>H6257-H6256</f>
      </c>
      <c r="T6257">
        <f>I6257-I6256</f>
      </c>
      <c r="U6257">
        <f>(L6257-K6257)/(2*D6257*0.01)</f>
      </c>
      <c r="V6257">
        <f>(L6257+K6257)/(D6257*0.0001)</f>
      </c>
    </row>
    <row r="6258">
      <c r="A6258" t="n">
        <v>2022</v>
      </c>
      <c r="B6258" t="inlineStr">
        <is>
          <t>00157681</t>
        </is>
      </c>
      <c r="C6258" t="inlineStr">
        <is>
          <t>롯데정밀화학</t>
        </is>
      </c>
      <c r="D6258" t="n">
        <v>64814811000</v>
      </c>
      <c r="E6258" t="n">
        <v>7537482000</v>
      </c>
      <c r="F6258" t="n">
        <v>1906050000</v>
      </c>
      <c r="G6258" t="n">
        <v>2655025000</v>
      </c>
      <c r="H6258" t="n">
        <v>5.91</v>
      </c>
      <c r="I6258" t="n">
        <v>4.42</v>
      </c>
      <c r="K6258" t="n">
        <v>-6022862000</v>
      </c>
      <c r="L6258" t="n">
        <v>7012443000</v>
      </c>
      <c r="M6258" t="n">
        <v>7226445000</v>
      </c>
      <c r="N6258" t="n">
        <v>-6292260000</v>
      </c>
      <c r="O6258">
        <f>D6257</f>
      </c>
      <c r="P6258">
        <f>(E6258-F6258+G6258)/O6258*100</f>
      </c>
      <c r="Q6258">
        <f>H6257</f>
      </c>
      <c r="R6258">
        <f>I6257</f>
      </c>
      <c r="S6258">
        <f>H6258-H6257</f>
      </c>
      <c r="T6258">
        <f>I6258-I6257</f>
      </c>
      <c r="U6258">
        <f>(L6258-K6258)/(2*D6258*0.01)</f>
      </c>
      <c r="V6258">
        <f>(L6258+K6258)/(D6258*0.0001)</f>
      </c>
    </row>
    <row r="6259">
      <c r="A6259" t="n">
        <v>2023</v>
      </c>
      <c r="B6259" t="inlineStr">
        <is>
          <t>00157681</t>
        </is>
      </c>
      <c r="C6259" t="inlineStr">
        <is>
          <t>롯데정밀화학</t>
        </is>
      </c>
      <c r="D6259" t="n">
        <v>73520687000</v>
      </c>
      <c r="E6259" t="n">
        <v>7202024000</v>
      </c>
      <c r="F6259" t="n">
        <v>3648723000</v>
      </c>
      <c r="G6259" t="n">
        <v>3729426000</v>
      </c>
      <c r="H6259" t="n">
        <v>5.15</v>
      </c>
      <c r="I6259" t="n">
        <v>4.06</v>
      </c>
      <c r="K6259" t="n">
        <v>-6802324000</v>
      </c>
      <c r="L6259" t="n">
        <v>7919709000</v>
      </c>
      <c r="M6259" t="n">
        <v>8096027000</v>
      </c>
      <c r="N6259" t="n">
        <v>-7058115000</v>
      </c>
      <c r="O6259">
        <f>D6258</f>
      </c>
      <c r="P6259">
        <f>(E6259-F6259+G6259)/O6259*100</f>
      </c>
      <c r="Q6259">
        <f>H6258</f>
      </c>
      <c r="R6259">
        <f>I6258</f>
      </c>
      <c r="S6259">
        <f>H6259-H6258</f>
      </c>
      <c r="T6259">
        <f>I6259-I6258</f>
      </c>
      <c r="U6259">
        <f>(L6259-K6259)/(2*D6259*0.01)</f>
      </c>
      <c r="V6259">
        <f>(L6259+K6259)/(D6259*0.0001)</f>
      </c>
    </row>
    <row r="6260">
      <c r="A6260" t="n">
        <v>2024</v>
      </c>
      <c r="B6260" t="inlineStr">
        <is>
          <t>00157681</t>
        </is>
      </c>
      <c r="C6260" t="inlineStr">
        <is>
          <t>롯데정밀화학</t>
        </is>
      </c>
      <c r="D6260" t="n">
        <v>95079596000</v>
      </c>
      <c r="E6260" t="n">
        <v>8601746000</v>
      </c>
      <c r="F6260" t="n">
        <v>2660744000</v>
      </c>
      <c r="G6260" t="n">
        <v>3691537000</v>
      </c>
      <c r="H6260" t="n">
        <v>4.72</v>
      </c>
      <c r="I6260" t="n">
        <v>3.17</v>
      </c>
      <c r="K6260" t="n">
        <v>-7971456000</v>
      </c>
      <c r="L6260" t="n">
        <v>9208336000</v>
      </c>
      <c r="M6260" t="n">
        <v>9366653000</v>
      </c>
      <c r="N6260" t="n">
        <v>-8237485000</v>
      </c>
      <c r="O6260">
        <f>D6259</f>
      </c>
      <c r="P6260">
        <f>(E6260-F6260+G6260)/O6260*100</f>
      </c>
      <c r="Q6260">
        <f>H6259</f>
      </c>
      <c r="R6260">
        <f>I6259</f>
      </c>
      <c r="S6260">
        <f>H6260-H6259</f>
      </c>
      <c r="T6260">
        <f>I6260-I6259</f>
      </c>
      <c r="U6260">
        <f>(L6260-K6260)/(2*D6260*0.01)</f>
      </c>
      <c r="V6260">
        <f>(L6260+K6260)/(D6260*0.0001)</f>
      </c>
    </row>
    <row r="6261">
      <c r="A6261" t="n">
        <v>2025</v>
      </c>
      <c r="B6261" t="inlineStr">
        <is>
          <t>00157681</t>
        </is>
      </c>
      <c r="C6261" t="inlineStr">
        <is>
          <t>롯데정밀화학</t>
        </is>
      </c>
      <c r="D6261" t="n">
        <v>104164041000</v>
      </c>
      <c r="E6261" t="n">
        <v>11063187000</v>
      </c>
      <c r="F6261" t="n">
        <v>6628912000</v>
      </c>
      <c r="G6261" t="n">
        <v>4218841000</v>
      </c>
      <c r="H6261" t="n">
        <v>5.135</v>
      </c>
      <c r="I6261" t="n">
        <v>3.195</v>
      </c>
      <c r="K6261" t="n">
        <v>-8534519000</v>
      </c>
      <c r="L6261" t="n">
        <v>9858037000</v>
      </c>
      <c r="M6261" t="n">
        <v>10066769000</v>
      </c>
      <c r="N6261" t="n">
        <v>-8849148000</v>
      </c>
      <c r="O6261">
        <f>D6260</f>
      </c>
      <c r="P6261">
        <f>(E6261-F6261+G6261)/O6261*100</f>
      </c>
      <c r="Q6261">
        <f>H6260</f>
      </c>
      <c r="R6261">
        <f>I6260</f>
      </c>
      <c r="S6261">
        <f>H6261-H6260</f>
      </c>
      <c r="T6261">
        <f>I6261-I6260</f>
      </c>
      <c r="U6261">
        <f>(L6261-K6261)/(2*D6261*0.01)</f>
      </c>
      <c r="V6261">
        <f>(L6261+K6261)/(D6261*0.0001)</f>
      </c>
    </row>
    <row r="6262">
      <c r="A6262" t="n">
        <v>2014</v>
      </c>
      <c r="B6262" t="inlineStr">
        <is>
          <t>00157991</t>
        </is>
      </c>
      <c r="C6262" t="inlineStr">
        <is>
          <t>한국석유공업</t>
        </is>
      </c>
      <c r="D6262" t="n">
        <v>3045284417</v>
      </c>
      <c r="E6262" t="n">
        <v>419025745</v>
      </c>
      <c r="F6262" t="n">
        <v>1043650000</v>
      </c>
      <c r="H6262" t="n">
        <v>2.825</v>
      </c>
      <c r="I6262" t="n">
        <v>5</v>
      </c>
      <c r="K6262" t="n">
        <v>-177666110</v>
      </c>
      <c r="L6262" t="n">
        <v>200086497</v>
      </c>
      <c r="M6262" t="n">
        <v>193995082</v>
      </c>
      <c r="N6262" t="n">
        <v>-175960230</v>
      </c>
      <c r="U6262">
        <f>(L6262-K6262)/(2*D6262*0.01)</f>
      </c>
      <c r="V6262">
        <f>(L6262+K6262)/(D6262*0.0001)</f>
      </c>
    </row>
    <row r="6263">
      <c r="A6263" t="n">
        <v>2015</v>
      </c>
      <c r="B6263" t="inlineStr">
        <is>
          <t>00157991</t>
        </is>
      </c>
      <c r="C6263" t="inlineStr">
        <is>
          <t>한국석유공업</t>
        </is>
      </c>
      <c r="D6263" t="n">
        <v>3572083194</v>
      </c>
      <c r="E6263" t="n">
        <v>448686329</v>
      </c>
      <c r="F6263" t="n">
        <v>136748000</v>
      </c>
      <c r="H6263" t="n">
        <v>2.42</v>
      </c>
      <c r="I6263" t="n">
        <v>5</v>
      </c>
      <c r="K6263" t="n">
        <v>-181035483</v>
      </c>
      <c r="L6263" t="n">
        <v>201495095</v>
      </c>
      <c r="M6263" t="n">
        <v>194689443</v>
      </c>
      <c r="N6263" t="n">
        <v>-178695655</v>
      </c>
      <c r="O6263">
        <f>D6262</f>
      </c>
      <c r="Q6263">
        <f>H6262</f>
      </c>
      <c r="R6263">
        <f>I6262</f>
      </c>
      <c r="S6263">
        <f>H6263-H6262</f>
      </c>
      <c r="T6263">
        <f>I6263-I6262</f>
      </c>
      <c r="U6263">
        <f>(L6263-K6263)/(2*D6263*0.01)</f>
      </c>
      <c r="V6263">
        <f>(L6263+K6263)/(D6263*0.0001)</f>
      </c>
    </row>
    <row r="6264">
      <c r="A6264" t="n">
        <v>2016</v>
      </c>
      <c r="B6264" t="inlineStr">
        <is>
          <t>00157991</t>
        </is>
      </c>
      <c r="C6264" t="inlineStr">
        <is>
          <t>한국석유공업</t>
        </is>
      </c>
      <c r="D6264" t="n">
        <v>3903397592</v>
      </c>
      <c r="E6264" t="n">
        <v>351771286</v>
      </c>
      <c r="F6264" t="n">
        <v>392602660</v>
      </c>
      <c r="H6264" t="n">
        <v>2.31</v>
      </c>
      <c r="I6264" t="n">
        <v>5</v>
      </c>
      <c r="K6264" t="n">
        <v>-204122673</v>
      </c>
      <c r="L6264" t="n">
        <v>225790619</v>
      </c>
      <c r="M6264" t="n">
        <v>217832526</v>
      </c>
      <c r="N6264" t="n">
        <v>-201176353</v>
      </c>
      <c r="O6264">
        <f>D6263</f>
      </c>
      <c r="Q6264">
        <f>H6263</f>
      </c>
      <c r="R6264">
        <f>I6263</f>
      </c>
      <c r="S6264">
        <f>H6264-H6263</f>
      </c>
      <c r="T6264">
        <f>I6264-I6263</f>
      </c>
      <c r="U6264">
        <f>(L6264-K6264)/(2*D6264*0.01)</f>
      </c>
      <c r="V6264">
        <f>(L6264+K6264)/(D6264*0.0001)</f>
      </c>
    </row>
    <row r="6265">
      <c r="A6265" t="n">
        <v>2017</v>
      </c>
      <c r="B6265" t="inlineStr">
        <is>
          <t>00157991</t>
        </is>
      </c>
      <c r="C6265" t="inlineStr">
        <is>
          <t>한국석유공업</t>
        </is>
      </c>
      <c r="D6265" t="n">
        <v>5517241457</v>
      </c>
      <c r="E6265" t="n">
        <v>453104721</v>
      </c>
      <c r="F6265" t="n">
        <v>131084970</v>
      </c>
      <c r="G6265" t="n">
        <v>71380829</v>
      </c>
      <c r="H6265" t="n">
        <v>2.525</v>
      </c>
      <c r="I6265" t="n">
        <v>5</v>
      </c>
      <c r="K6265" t="n">
        <v>-278808534</v>
      </c>
      <c r="L6265" t="n">
        <v>307478774</v>
      </c>
      <c r="M6265" t="n">
        <v>298290499</v>
      </c>
      <c r="N6265" t="n">
        <v>-276143723</v>
      </c>
      <c r="O6265">
        <f>D6264</f>
      </c>
      <c r="P6265">
        <f>(E6265-F6265+G6265)/O6265*100</f>
      </c>
      <c r="Q6265">
        <f>H6264</f>
      </c>
      <c r="R6265">
        <f>I6264</f>
      </c>
      <c r="S6265">
        <f>H6265-H6264</f>
      </c>
      <c r="T6265">
        <f>I6265-I6264</f>
      </c>
      <c r="U6265">
        <f>(L6265-K6265)/(2*D6265*0.01)</f>
      </c>
      <c r="V6265">
        <f>(L6265+K6265)/(D6265*0.0001)</f>
      </c>
    </row>
    <row r="6266">
      <c r="A6266" t="n">
        <v>2023</v>
      </c>
      <c r="B6266" t="inlineStr">
        <is>
          <t>00157991</t>
        </is>
      </c>
      <c r="C6266" t="inlineStr">
        <is>
          <t>한국석유공업</t>
        </is>
      </c>
      <c r="D6266" t="n">
        <v>7522638838</v>
      </c>
      <c r="E6266" t="n">
        <v>463058934</v>
      </c>
      <c r="F6266" t="n">
        <v>0</v>
      </c>
      <c r="G6266" t="n">
        <v>311981644</v>
      </c>
      <c r="H6266" t="n">
        <v>4.195</v>
      </c>
      <c r="I6266" t="n">
        <v>5</v>
      </c>
      <c r="K6266" t="n">
        <v>351138387</v>
      </c>
      <c r="L6266" t="n">
        <v>351138387</v>
      </c>
      <c r="M6266" t="n">
        <v>344577632</v>
      </c>
      <c r="N6266" t="n">
        <v>-327479771</v>
      </c>
    </row>
    <row r="6267">
      <c r="A6267" t="n">
        <v>2016</v>
      </c>
      <c r="B6267" t="inlineStr">
        <is>
          <t>00158015</t>
        </is>
      </c>
      <c r="C6267" t="inlineStr">
        <is>
          <t>한국선재</t>
        </is>
      </c>
      <c r="D6267" t="n">
        <v>5443213000</v>
      </c>
      <c r="E6267" t="n">
        <v>1064043000</v>
      </c>
      <c r="F6267" t="n">
        <v>683329000</v>
      </c>
      <c r="G6267" t="n">
        <v>115867000</v>
      </c>
      <c r="H6267" t="n">
        <v>2.76</v>
      </c>
      <c r="I6267" t="n">
        <v>2.56</v>
      </c>
      <c r="K6267" t="n">
        <v>-562512000</v>
      </c>
      <c r="L6267" t="n">
        <v>645932000</v>
      </c>
      <c r="M6267" t="n">
        <v>645690000</v>
      </c>
      <c r="N6267" t="n">
        <v>-566056000</v>
      </c>
      <c r="U6267">
        <f>(L6267-K6267)/(2*D6267*0.01)</f>
      </c>
      <c r="V6267">
        <f>(L6267+K6267)/(D6267*0.0001)</f>
      </c>
    </row>
    <row r="6268">
      <c r="A6268" t="n">
        <v>2018</v>
      </c>
      <c r="B6268" t="inlineStr">
        <is>
          <t>00158015</t>
        </is>
      </c>
      <c r="C6268" t="inlineStr">
        <is>
          <t>한국선재</t>
        </is>
      </c>
      <c r="D6268" t="n">
        <v>6218334000</v>
      </c>
      <c r="E6268" t="n">
        <v>857459000</v>
      </c>
      <c r="F6268" t="n">
        <v>383438000</v>
      </c>
      <c r="G6268" t="n">
        <v>185080000</v>
      </c>
      <c r="H6268" t="n">
        <v>3.1</v>
      </c>
      <c r="I6268" t="n">
        <v>2.53</v>
      </c>
      <c r="K6268" t="n">
        <v>-253976000</v>
      </c>
      <c r="L6268" t="n">
        <v>281328000</v>
      </c>
      <c r="M6268" t="n">
        <v>281976000</v>
      </c>
      <c r="N6268" t="n">
        <v>-259220000</v>
      </c>
      <c r="U6268">
        <f>(L6268-K6268)/(2*D6268*0.01)</f>
      </c>
      <c r="V6268">
        <f>(L6268+K6268)/(D6268*0.0001)</f>
      </c>
    </row>
    <row r="6269">
      <c r="A6269" t="n">
        <v>2021</v>
      </c>
      <c r="B6269" t="inlineStr">
        <is>
          <t>00158015</t>
        </is>
      </c>
      <c r="C6269" t="inlineStr">
        <is>
          <t>한국선재</t>
        </is>
      </c>
      <c r="D6269" t="n">
        <v>9004947000</v>
      </c>
      <c r="E6269" t="n">
        <v>1652515000</v>
      </c>
      <c r="F6269" t="n">
        <v>1247244000</v>
      </c>
      <c r="G6269" t="n">
        <v>246523000</v>
      </c>
      <c r="H6269" t="n">
        <v>3.5</v>
      </c>
      <c r="I6269" t="n">
        <v>3.05</v>
      </c>
      <c r="K6269" t="n">
        <v>-600003000</v>
      </c>
      <c r="L6269" t="n">
        <v>600003000</v>
      </c>
      <c r="M6269" t="n">
        <v>604487000</v>
      </c>
      <c r="N6269" t="n">
        <v>-540868000</v>
      </c>
      <c r="U6269">
        <f>(L6269-K6269)/(2*D6269*0.01)</f>
      </c>
    </row>
    <row r="6270">
      <c r="A6270" t="n">
        <v>2022</v>
      </c>
      <c r="B6270" t="inlineStr">
        <is>
          <t>00158015</t>
        </is>
      </c>
      <c r="C6270" t="inlineStr">
        <is>
          <t>한국선재</t>
        </is>
      </c>
      <c r="D6270" t="n">
        <v>8846278000</v>
      </c>
      <c r="E6270" t="n">
        <v>1598963000</v>
      </c>
      <c r="F6270" t="n">
        <v>1584736000</v>
      </c>
      <c r="G6270" t="n">
        <v>354641000</v>
      </c>
      <c r="H6270" t="n">
        <v>5.89</v>
      </c>
      <c r="I6270" t="n">
        <v>4.48</v>
      </c>
      <c r="K6270" t="n">
        <v>-465451000</v>
      </c>
      <c r="L6270" t="n">
        <v>522091000</v>
      </c>
      <c r="M6270" t="n">
        <v>528227000</v>
      </c>
      <c r="N6270" t="n">
        <v>-478627000</v>
      </c>
      <c r="O6270">
        <f>D6269</f>
      </c>
      <c r="P6270">
        <f>(E6270-F6270+G6270)/O6270*100</f>
      </c>
      <c r="Q6270">
        <f>H6269</f>
      </c>
      <c r="R6270">
        <f>I6269</f>
      </c>
      <c r="S6270">
        <f>H6270-H6269</f>
      </c>
      <c r="T6270">
        <f>I6270-I6269</f>
      </c>
      <c r="U6270">
        <f>(L6270-K6270)/(2*D6270*0.01)</f>
      </c>
      <c r="V6270">
        <f>(L6270+K6270)/(D6270*0.0001)</f>
      </c>
    </row>
    <row r="6271">
      <c r="A6271" t="n">
        <v>2023</v>
      </c>
      <c r="B6271" t="inlineStr">
        <is>
          <t>00158015</t>
        </is>
      </c>
      <c r="C6271" t="inlineStr">
        <is>
          <t>한국선재</t>
        </is>
      </c>
      <c r="D6271" t="n">
        <v>10929646000</v>
      </c>
      <c r="E6271" t="n">
        <v>1711473000</v>
      </c>
      <c r="F6271" t="n">
        <v>974289000</v>
      </c>
      <c r="G6271" t="n">
        <v>485046000</v>
      </c>
      <c r="H6271" t="n">
        <v>5.09</v>
      </c>
      <c r="I6271" t="n">
        <v>4.6</v>
      </c>
      <c r="K6271" t="n">
        <v>-549331000</v>
      </c>
      <c r="L6271" t="n">
        <v>621504000</v>
      </c>
      <c r="M6271" t="n">
        <v>626531000</v>
      </c>
      <c r="N6271" t="n">
        <v>-563318000</v>
      </c>
      <c r="O6271">
        <f>D6270</f>
      </c>
      <c r="P6271">
        <f>(E6271-F6271+G6271)/O6271*100</f>
      </c>
      <c r="Q6271">
        <f>H6270</f>
      </c>
      <c r="R6271">
        <f>I6270</f>
      </c>
      <c r="S6271">
        <f>H6271-H6270</f>
      </c>
      <c r="T6271">
        <f>I6271-I6270</f>
      </c>
      <c r="U6271">
        <f>(L6271-K6271)/(2*D6271*0.01)</f>
      </c>
      <c r="V6271">
        <f>(L6271+K6271)/(D6271*0.0001)</f>
      </c>
    </row>
    <row r="6272">
      <c r="A6272" t="n">
        <v>2024</v>
      </c>
      <c r="B6272" t="inlineStr">
        <is>
          <t>00158015</t>
        </is>
      </c>
      <c r="C6272" t="inlineStr">
        <is>
          <t>한국선재</t>
        </is>
      </c>
      <c r="D6272" t="n">
        <v>12387491000</v>
      </c>
      <c r="E6272" t="n">
        <v>1841056000</v>
      </c>
      <c r="F6272" t="n">
        <v>1456555000</v>
      </c>
      <c r="G6272" t="n">
        <v>507206000</v>
      </c>
      <c r="H6272" t="n">
        <v>4.705</v>
      </c>
      <c r="I6272" t="n">
        <v>4.75</v>
      </c>
      <c r="K6272" t="n">
        <v>-651823000</v>
      </c>
      <c r="L6272" t="n">
        <v>737630000</v>
      </c>
      <c r="M6272" t="n">
        <v>738233000</v>
      </c>
      <c r="N6272" t="n">
        <v>-664073000</v>
      </c>
      <c r="O6272">
        <f>D6271</f>
      </c>
      <c r="P6272">
        <f>(E6272-F6272+G6272)/O6272*100</f>
      </c>
      <c r="Q6272">
        <f>H6271</f>
      </c>
      <c r="R6272">
        <f>I6271</f>
      </c>
      <c r="S6272">
        <f>H6272-H6271</f>
      </c>
      <c r="T6272">
        <f>I6272-I6271</f>
      </c>
      <c r="U6272">
        <f>(L6272-K6272)/(2*D6272*0.01)</f>
      </c>
      <c r="V6272">
        <f>(L6272+K6272)/(D6272*0.0001)</f>
      </c>
    </row>
    <row r="6273">
      <c r="A6273" t="n">
        <v>2025</v>
      </c>
      <c r="B6273" t="inlineStr">
        <is>
          <t>00158015</t>
        </is>
      </c>
      <c r="C6273" t="inlineStr">
        <is>
          <t>한국선재</t>
        </is>
      </c>
      <c r="D6273" t="n">
        <v>13664617278</v>
      </c>
      <c r="E6273" t="n">
        <v>1939858776</v>
      </c>
      <c r="F6273" t="n">
        <v>1044674834</v>
      </c>
      <c r="G6273" t="n">
        <v>522315984</v>
      </c>
      <c r="H6273" t="n">
        <v>5.035</v>
      </c>
      <c r="I6273" t="n">
        <v>4.86</v>
      </c>
      <c r="K6273" t="n">
        <v>-677934091</v>
      </c>
      <c r="L6273" t="n">
        <v>765676272</v>
      </c>
      <c r="M6273" t="n">
        <v>768104879</v>
      </c>
      <c r="N6273" t="n">
        <v>-692165921</v>
      </c>
      <c r="O6273">
        <f>D6272</f>
      </c>
      <c r="P6273">
        <f>(E6273-F6273+G6273)/O6273*100</f>
      </c>
      <c r="Q6273">
        <f>H6272</f>
      </c>
      <c r="R6273">
        <f>I6272</f>
      </c>
      <c r="S6273">
        <f>H6273-H6272</f>
      </c>
      <c r="T6273">
        <f>I6273-I6272</f>
      </c>
      <c r="U6273">
        <f>(L6273-K6273)/(2*D6273*0.01)</f>
      </c>
      <c r="V6273">
        <f>(L6273+K6273)/(D6273*0.0001)</f>
      </c>
    </row>
    <row r="6274">
      <c r="A6274" t="n">
        <v>2014</v>
      </c>
      <c r="B6274" t="inlineStr">
        <is>
          <t>00158024</t>
        </is>
      </c>
      <c r="C6274" t="inlineStr">
        <is>
          <t>KBI메탈</t>
        </is>
      </c>
      <c r="D6274" t="n">
        <v>9955292000</v>
      </c>
      <c r="E6274" t="n">
        <v>1529012000</v>
      </c>
      <c r="F6274" t="n">
        <v>637515000</v>
      </c>
      <c r="G6274" t="n">
        <v>321407000</v>
      </c>
      <c r="H6274" t="n">
        <v>3.19</v>
      </c>
      <c r="I6274" t="n">
        <v>4.95</v>
      </c>
      <c r="K6274" t="n">
        <v>-676366000</v>
      </c>
      <c r="L6274" t="n">
        <v>774956000</v>
      </c>
      <c r="M6274" t="n">
        <v>754656000</v>
      </c>
      <c r="N6274" t="n">
        <v>-672681000</v>
      </c>
      <c r="U6274">
        <f>(L6274-K6274)/(2*D6274*0.01)</f>
      </c>
      <c r="V6274">
        <f>(L6274+K6274)/(D6274*0.0001)</f>
      </c>
    </row>
    <row r="6275">
      <c r="A6275" t="n">
        <v>2015</v>
      </c>
      <c r="B6275" t="inlineStr">
        <is>
          <t>00158024</t>
        </is>
      </c>
      <c r="C6275" t="inlineStr">
        <is>
          <t>KBI메탈</t>
        </is>
      </c>
      <c r="D6275" t="n">
        <v>5473758000</v>
      </c>
      <c r="E6275" t="n">
        <v>1609794000</v>
      </c>
      <c r="F6275" t="n">
        <v>1370993000</v>
      </c>
      <c r="G6275" t="n">
        <v>279418000</v>
      </c>
      <c r="H6275" t="n">
        <v>3.76</v>
      </c>
      <c r="I6275" t="n">
        <v>4.95</v>
      </c>
      <c r="K6275" t="n">
        <v>-676366000</v>
      </c>
      <c r="L6275" t="n">
        <v>774956000</v>
      </c>
      <c r="M6275" t="n">
        <v>754656000</v>
      </c>
      <c r="N6275" t="n">
        <v>-672681000</v>
      </c>
      <c r="O6275">
        <f>D6274</f>
      </c>
      <c r="P6275">
        <f>(E6275-F6275+G6275)/O6275*100</f>
      </c>
      <c r="Q6275">
        <f>H6274</f>
      </c>
      <c r="R6275">
        <f>I6274</f>
      </c>
      <c r="S6275">
        <f>H6275-H6274</f>
      </c>
      <c r="T6275">
        <f>I6275-I6274</f>
      </c>
      <c r="U6275">
        <f>(L6275-K6275)/(2*D6275*0.01)</f>
      </c>
      <c r="V6275">
        <f>(L6275+K6275)/(D6275*0.0001)</f>
      </c>
    </row>
    <row r="6276">
      <c r="A6276" t="n">
        <v>2016</v>
      </c>
      <c r="B6276" t="inlineStr">
        <is>
          <t>00158024</t>
        </is>
      </c>
      <c r="C6276" t="inlineStr">
        <is>
          <t>KBI메탈</t>
        </is>
      </c>
      <c r="D6276" t="n">
        <v>6027611000</v>
      </c>
      <c r="E6276" t="n">
        <v>914785000</v>
      </c>
      <c r="F6276" t="n">
        <v>664088000</v>
      </c>
      <c r="G6276" t="n">
        <v>126821000</v>
      </c>
      <c r="H6276" t="n">
        <v>2.75</v>
      </c>
      <c r="I6276" t="n">
        <v>5</v>
      </c>
      <c r="K6276" t="n">
        <v>-379073000</v>
      </c>
      <c r="L6276" t="n">
        <v>434718000</v>
      </c>
      <c r="M6276" t="n">
        <v>421093000</v>
      </c>
      <c r="N6276" t="n">
        <v>-375265000</v>
      </c>
      <c r="O6276">
        <f>D6275</f>
      </c>
      <c r="P6276">
        <f>(E6276-F6276+G6276)/O6276*100</f>
      </c>
      <c r="Q6276">
        <f>H6275</f>
      </c>
      <c r="R6276">
        <f>I6275</f>
      </c>
      <c r="S6276">
        <f>H6276-H6275</f>
      </c>
      <c r="T6276">
        <f>I6276-I6275</f>
      </c>
      <c r="U6276">
        <f>(L6276-K6276)/(2*D6276*0.01)</f>
      </c>
      <c r="V6276">
        <f>(L6276+K6276)/(D6276*0.0001)</f>
      </c>
    </row>
    <row r="6277">
      <c r="A6277" t="n">
        <v>2017</v>
      </c>
      <c r="B6277" t="inlineStr">
        <is>
          <t>00158024</t>
        </is>
      </c>
      <c r="C6277" t="inlineStr">
        <is>
          <t>KBI메탈</t>
        </is>
      </c>
      <c r="D6277" t="n">
        <v>6891148000</v>
      </c>
      <c r="E6277" t="n">
        <v>973616000</v>
      </c>
      <c r="F6277" t="n">
        <v>817618000</v>
      </c>
      <c r="G6277" t="n">
        <v>139809000</v>
      </c>
      <c r="H6277" t="n">
        <v>3.13</v>
      </c>
      <c r="I6277" t="n">
        <v>5</v>
      </c>
      <c r="K6277" t="n">
        <v>-432669000</v>
      </c>
      <c r="L6277" t="n">
        <v>494178000</v>
      </c>
      <c r="M6277" t="n">
        <v>480637000</v>
      </c>
      <c r="N6277" t="n">
        <v>-375265000</v>
      </c>
      <c r="O6277">
        <f>D6276</f>
      </c>
      <c r="P6277">
        <f>(E6277-F6277+G6277)/O6277*100</f>
      </c>
      <c r="Q6277">
        <f>H6276</f>
      </c>
      <c r="R6277">
        <f>I6276</f>
      </c>
      <c r="S6277">
        <f>H6277-H6276</f>
      </c>
      <c r="T6277">
        <f>I6277-I6276</f>
      </c>
      <c r="U6277">
        <f>(L6277-K6277)/(2*D6277*0.01)</f>
      </c>
      <c r="V6277">
        <f>(L6277+K6277)/(D6277*0.0001)</f>
      </c>
    </row>
    <row r="6278">
      <c r="A6278" t="n">
        <v>2018</v>
      </c>
      <c r="B6278" t="inlineStr">
        <is>
          <t>00158024</t>
        </is>
      </c>
      <c r="C6278" t="inlineStr">
        <is>
          <t>KBI메탈</t>
        </is>
      </c>
      <c r="D6278" t="n">
        <v>9132083000</v>
      </c>
      <c r="E6278" t="n">
        <v>1045456000</v>
      </c>
      <c r="F6278" t="n">
        <v>287015000</v>
      </c>
      <c r="G6278" t="n">
        <v>189317000</v>
      </c>
      <c r="H6278" t="n">
        <v>2.61</v>
      </c>
      <c r="I6278" t="n">
        <v>5</v>
      </c>
      <c r="K6278" t="n">
        <v>-541693000</v>
      </c>
      <c r="L6278" t="n">
        <v>619270000</v>
      </c>
      <c r="M6278" t="n">
        <v>599039000</v>
      </c>
      <c r="N6278" t="n">
        <v>-535573000</v>
      </c>
      <c r="O6278">
        <f>D6277</f>
      </c>
      <c r="P6278">
        <f>(E6278-F6278+G6278)/O6278*100</f>
      </c>
      <c r="Q6278">
        <f>H6277</f>
      </c>
      <c r="R6278">
        <f>I6277</f>
      </c>
      <c r="S6278">
        <f>H6278-H6277</f>
      </c>
      <c r="T6278">
        <f>I6278-I6277</f>
      </c>
      <c r="U6278">
        <f>(L6278-K6278)/(2*D6278*0.01)</f>
      </c>
      <c r="V6278">
        <f>(L6278+K6278)/(D6278*0.0001)</f>
      </c>
    </row>
    <row r="6279">
      <c r="A6279" t="n">
        <v>2019</v>
      </c>
      <c r="B6279" t="inlineStr">
        <is>
          <t>00158024</t>
        </is>
      </c>
      <c r="C6279" t="inlineStr">
        <is>
          <t>KBI메탈</t>
        </is>
      </c>
      <c r="D6279" t="n">
        <v>9857901000</v>
      </c>
      <c r="E6279" t="n">
        <v>1301613000</v>
      </c>
      <c r="F6279" t="n">
        <v>776826000</v>
      </c>
      <c r="G6279" t="n">
        <v>198079000</v>
      </c>
      <c r="H6279" t="n">
        <v>2.42</v>
      </c>
      <c r="I6279" t="n">
        <v>5</v>
      </c>
      <c r="K6279" t="n">
        <v>-690678000</v>
      </c>
      <c r="L6279" t="n">
        <v>800241000</v>
      </c>
      <c r="M6279" t="n">
        <v>772016000</v>
      </c>
      <c r="N6279" t="n">
        <v>-681494000</v>
      </c>
      <c r="O6279">
        <f>D6278</f>
      </c>
      <c r="P6279">
        <f>(E6279-F6279+G6279)/O6279*100</f>
      </c>
      <c r="Q6279">
        <f>H6278</f>
      </c>
      <c r="R6279">
        <f>I6278</f>
      </c>
      <c r="S6279">
        <f>H6279-H6278</f>
      </c>
      <c r="T6279">
        <f>I6279-I6278</f>
      </c>
      <c r="U6279">
        <f>(L6279-K6279)/(2*D6279*0.01)</f>
      </c>
      <c r="V6279">
        <f>(L6279+K6279)/(D6279*0.0001)</f>
      </c>
    </row>
    <row r="6280">
      <c r="A6280" t="n">
        <v>2020</v>
      </c>
      <c r="B6280" t="inlineStr">
        <is>
          <t>00158024</t>
        </is>
      </c>
      <c r="C6280" t="inlineStr">
        <is>
          <t>KBI메탈</t>
        </is>
      </c>
      <c r="D6280" t="n">
        <v>9647503000</v>
      </c>
      <c r="E6280" t="n">
        <v>1217623000</v>
      </c>
      <c r="F6280" t="n">
        <v>587116000</v>
      </c>
      <c r="G6280" t="n">
        <v>199961000</v>
      </c>
      <c r="H6280" t="n">
        <v>2.78</v>
      </c>
      <c r="I6280" t="n">
        <v>4.2</v>
      </c>
      <c r="K6280" t="n">
        <v>-717320000</v>
      </c>
      <c r="L6280" t="n">
        <v>800241000</v>
      </c>
      <c r="M6280" t="n">
        <v>700304000</v>
      </c>
      <c r="N6280" t="n">
        <v>-681494000</v>
      </c>
      <c r="O6280">
        <f>D6279</f>
      </c>
      <c r="P6280">
        <f>(E6280-F6280+G6280)/O6280*100</f>
      </c>
      <c r="Q6280">
        <f>H6279</f>
      </c>
      <c r="R6280">
        <f>I6279</f>
      </c>
      <c r="S6280">
        <f>H6280-H6279</f>
      </c>
      <c r="T6280">
        <f>I6280-I6279</f>
      </c>
      <c r="U6280">
        <f>(L6280-K6280)/(2*D6280*0.01)</f>
      </c>
      <c r="V6280">
        <f>(L6280+K6280)/(D6280*0.0001)</f>
      </c>
    </row>
    <row r="6281">
      <c r="A6281" t="n">
        <v>2021</v>
      </c>
      <c r="B6281" t="inlineStr">
        <is>
          <t>00158024</t>
        </is>
      </c>
      <c r="C6281" t="inlineStr">
        <is>
          <t>KBI메탈</t>
        </is>
      </c>
      <c r="D6281" t="n">
        <v>9538874000</v>
      </c>
      <c r="E6281" t="n">
        <v>1119326000</v>
      </c>
      <c r="F6281" t="n">
        <v>499108000</v>
      </c>
      <c r="G6281" t="n">
        <v>221715000</v>
      </c>
      <c r="H6281" t="n">
        <v>3.29</v>
      </c>
      <c r="I6281" t="n">
        <v>3.4</v>
      </c>
      <c r="K6281" t="n">
        <v>-628771000</v>
      </c>
      <c r="L6281" t="n">
        <v>717320000</v>
      </c>
      <c r="M6281" t="n">
        <v>622166000</v>
      </c>
      <c r="N6281" t="n">
        <v>-621680000</v>
      </c>
      <c r="O6281">
        <f>D6280</f>
      </c>
      <c r="P6281">
        <f>(E6281-F6281+G6281)/O6281*100</f>
      </c>
      <c r="Q6281">
        <f>H6280</f>
      </c>
      <c r="R6281">
        <f>I6280</f>
      </c>
      <c r="S6281">
        <f>H6281-H6280</f>
      </c>
      <c r="T6281">
        <f>I6281-I6280</f>
      </c>
      <c r="U6281">
        <f>(L6281-K6281)/(2*D6281*0.01)</f>
      </c>
      <c r="V6281">
        <f>(L6281+K6281)/(D6281*0.0001)</f>
      </c>
    </row>
    <row r="6282">
      <c r="A6282" t="n">
        <v>2022</v>
      </c>
      <c r="B6282" t="inlineStr">
        <is>
          <t>00158024</t>
        </is>
      </c>
      <c r="C6282" t="inlineStr">
        <is>
          <t>KBI메탈</t>
        </is>
      </c>
      <c r="D6282" t="n">
        <v>7435725000</v>
      </c>
      <c r="E6282" t="n">
        <v>1052959000</v>
      </c>
      <c r="F6282" t="n">
        <v>752697000</v>
      </c>
      <c r="G6282" t="n">
        <v>252304000</v>
      </c>
      <c r="H6282" t="n">
        <v>5.79</v>
      </c>
      <c r="I6282" t="n">
        <v>1</v>
      </c>
      <c r="K6282" t="n">
        <v>-393233000</v>
      </c>
      <c r="L6282" t="n">
        <v>448210000</v>
      </c>
      <c r="M6282" t="n">
        <v>466272000</v>
      </c>
      <c r="N6282" t="n">
        <v>-414624000</v>
      </c>
      <c r="O6282">
        <f>D6281</f>
      </c>
      <c r="P6282">
        <f>(E6282-F6282+G6282)/O6282*100</f>
      </c>
      <c r="Q6282">
        <f>H6281</f>
      </c>
      <c r="R6282">
        <f>I6281</f>
      </c>
      <c r="S6282">
        <f>H6282-H6281</f>
      </c>
      <c r="T6282">
        <f>I6282-I6281</f>
      </c>
      <c r="U6282">
        <f>(L6282-K6282)/(2*D6282*0.01)</f>
      </c>
      <c r="V6282">
        <f>(L6282+K6282)/(D6282*0.0001)</f>
      </c>
    </row>
    <row r="6283">
      <c r="A6283" t="n">
        <v>2023</v>
      </c>
      <c r="B6283" t="inlineStr">
        <is>
          <t>00158024</t>
        </is>
      </c>
      <c r="C6283" t="inlineStr">
        <is>
          <t>KBI메탈</t>
        </is>
      </c>
      <c r="D6283" t="n">
        <v>9302584000</v>
      </c>
      <c r="E6283" t="n">
        <v>831095000</v>
      </c>
      <c r="F6283" t="n">
        <v>606766000</v>
      </c>
      <c r="G6283" t="n">
        <v>315024000</v>
      </c>
      <c r="H6283" t="n">
        <v>4.98</v>
      </c>
      <c r="I6283" t="n">
        <v>1.3</v>
      </c>
      <c r="K6283" t="n">
        <v>-504936000</v>
      </c>
      <c r="L6283" t="n">
        <v>575801000</v>
      </c>
      <c r="M6283" t="n">
        <v>592260000</v>
      </c>
      <c r="N6283" t="n">
        <v>-527113000</v>
      </c>
      <c r="O6283">
        <f>D6282</f>
      </c>
      <c r="P6283">
        <f>(E6283-F6283+G6283)/O6283*100</f>
      </c>
      <c r="Q6283">
        <f>H6282</f>
      </c>
      <c r="R6283">
        <f>I6282</f>
      </c>
      <c r="S6283">
        <f>H6283-H6282</f>
      </c>
      <c r="T6283">
        <f>I6283-I6282</f>
      </c>
      <c r="U6283">
        <f>(L6283-K6283)/(2*D6283*0.01)</f>
      </c>
      <c r="V6283">
        <f>(L6283+K6283)/(D6283*0.0001)</f>
      </c>
    </row>
    <row r="6284">
      <c r="A6284" t="n">
        <v>2024</v>
      </c>
      <c r="B6284" t="inlineStr">
        <is>
          <t>00158024</t>
        </is>
      </c>
      <c r="C6284" t="inlineStr">
        <is>
          <t>KBI메탈</t>
        </is>
      </c>
      <c r="D6284" t="n">
        <v>9473430000</v>
      </c>
      <c r="E6284" t="n">
        <v>926445000</v>
      </c>
      <c r="F6284" t="n">
        <v>1585116000</v>
      </c>
      <c r="G6284" t="n">
        <v>347232000</v>
      </c>
      <c r="H6284" t="n">
        <v>4.45</v>
      </c>
      <c r="I6284" t="n">
        <v>1.82</v>
      </c>
      <c r="K6284" t="n">
        <v>-543511000</v>
      </c>
      <c r="L6284" t="n">
        <v>622935000</v>
      </c>
      <c r="M6284" t="n">
        <v>633862000</v>
      </c>
      <c r="N6284" t="n">
        <v>-561968000</v>
      </c>
      <c r="O6284">
        <f>D6283</f>
      </c>
      <c r="P6284">
        <f>(E6284-F6284+G6284)/O6284*100</f>
      </c>
      <c r="Q6284">
        <f>H6283</f>
      </c>
      <c r="R6284">
        <f>I6283</f>
      </c>
      <c r="S6284">
        <f>H6284-H6283</f>
      </c>
      <c r="T6284">
        <f>I6284-I6283</f>
      </c>
      <c r="U6284">
        <f>(L6284-K6284)/(2*D6284*0.01)</f>
      </c>
      <c r="V6284">
        <f>(L6284+K6284)/(D6284*0.0001)</f>
      </c>
    </row>
    <row r="6285">
      <c r="A6285" t="n">
        <v>2025</v>
      </c>
      <c r="B6285" t="inlineStr">
        <is>
          <t>00158024</t>
        </is>
      </c>
      <c r="C6285" t="inlineStr">
        <is>
          <t>KBI메탈</t>
        </is>
      </c>
      <c r="D6285" t="n">
        <v>21400711000</v>
      </c>
      <c r="E6285" t="n">
        <v>942161000</v>
      </c>
      <c r="F6285" t="n">
        <v>1388613000</v>
      </c>
      <c r="G6285" t="n">
        <v>314880000</v>
      </c>
      <c r="H6285" t="n">
        <v>4.33</v>
      </c>
      <c r="I6285" t="n">
        <v>2.32</v>
      </c>
      <c r="K6285" t="n">
        <v>-573078000</v>
      </c>
      <c r="L6285" t="n">
        <v>653163000</v>
      </c>
      <c r="M6285" t="n">
        <v>663307000</v>
      </c>
      <c r="N6285" t="n">
        <v>-591527000</v>
      </c>
      <c r="O6285">
        <f>D6284</f>
      </c>
      <c r="P6285">
        <f>(E6285-F6285+G6285)/O6285*100</f>
      </c>
      <c r="Q6285">
        <f>H6284</f>
      </c>
      <c r="R6285">
        <f>I6284</f>
      </c>
      <c r="S6285">
        <f>H6285-H6284</f>
      </c>
      <c r="T6285">
        <f>I6285-I6284</f>
      </c>
      <c r="U6285">
        <f>(L6285-K6285)/(2*D6285*0.01)</f>
      </c>
      <c r="V6285">
        <f>(L6285+K6285)/(D6285*0.0001)</f>
      </c>
    </row>
    <row r="6286">
      <c r="A6286" t="n">
        <v>2014</v>
      </c>
      <c r="B6286" t="inlineStr">
        <is>
          <t>00158112</t>
        </is>
      </c>
      <c r="C6286" t="inlineStr">
        <is>
          <t>한국수출포장공업</t>
        </is>
      </c>
      <c r="D6286" t="n">
        <v>4491822000</v>
      </c>
      <c r="E6286" t="n">
        <v>224662000</v>
      </c>
      <c r="F6286" t="n">
        <v>39842000</v>
      </c>
      <c r="G6286" t="n">
        <v>129932000</v>
      </c>
      <c r="H6286" t="n">
        <v>2.53</v>
      </c>
      <c r="I6286" t="n">
        <v>3</v>
      </c>
      <c r="K6286" t="n">
        <v>-137201000</v>
      </c>
      <c r="L6286" t="n">
        <v>158650000</v>
      </c>
      <c r="M6286" t="n">
        <v>157504000</v>
      </c>
      <c r="N6286" t="n">
        <v>-138822000</v>
      </c>
      <c r="U6286">
        <f>(L6286-K6286)/(2*D6286*0.01)</f>
      </c>
      <c r="V6286">
        <f>(L6286+K6286)/(D6286*0.0001)</f>
      </c>
    </row>
    <row r="6287">
      <c r="A6287" t="n">
        <v>2015</v>
      </c>
      <c r="B6287" t="inlineStr">
        <is>
          <t>00158112</t>
        </is>
      </c>
      <c r="C6287" t="inlineStr">
        <is>
          <t>한국수출포장공업</t>
        </is>
      </c>
      <c r="D6287" t="n">
        <v>7002328000</v>
      </c>
      <c r="E6287" t="n">
        <v>180778000</v>
      </c>
      <c r="F6287" t="n">
        <v>40505000</v>
      </c>
      <c r="G6287" t="n">
        <v>78909000</v>
      </c>
      <c r="H6287" t="n">
        <v>2.36</v>
      </c>
      <c r="I6287" t="n">
        <v>3</v>
      </c>
      <c r="K6287" t="n">
        <v>-252725000</v>
      </c>
      <c r="L6287" t="n">
        <v>286376000</v>
      </c>
      <c r="M6287" t="n">
        <v>283245000</v>
      </c>
      <c r="N6287" t="n">
        <v>-254831000</v>
      </c>
      <c r="O6287">
        <f>D6286</f>
      </c>
      <c r="P6287">
        <f>(E6287-F6287+G6287)/O6287*100</f>
      </c>
      <c r="Q6287">
        <f>H6286</f>
      </c>
      <c r="R6287">
        <f>I6286</f>
      </c>
      <c r="S6287">
        <f>H6287-H6286</f>
      </c>
      <c r="T6287">
        <f>I6287-I6286</f>
      </c>
      <c r="U6287">
        <f>(L6287-K6287)/(2*D6287*0.01)</f>
      </c>
      <c r="V6287">
        <f>(L6287+K6287)/(D6287*0.0001)</f>
      </c>
    </row>
    <row r="6288">
      <c r="A6288" t="n">
        <v>2016</v>
      </c>
      <c r="B6288" t="inlineStr">
        <is>
          <t>00158112</t>
        </is>
      </c>
      <c r="C6288" t="inlineStr">
        <is>
          <t>한국수출포장공업</t>
        </is>
      </c>
      <c r="D6288" t="n">
        <v>7343986000</v>
      </c>
      <c r="E6288" t="n">
        <v>390661000</v>
      </c>
      <c r="F6288" t="n">
        <v>115431000</v>
      </c>
      <c r="G6288" t="n">
        <v>156247000</v>
      </c>
      <c r="H6288" t="n">
        <v>2.3</v>
      </c>
      <c r="I6288" t="n">
        <v>3</v>
      </c>
      <c r="K6288" t="n">
        <v>-884151000</v>
      </c>
      <c r="L6288" t="n">
        <v>411250000</v>
      </c>
      <c r="M6288" t="n">
        <v>415308000</v>
      </c>
      <c r="N6288" t="n">
        <v>-884945000</v>
      </c>
      <c r="O6288">
        <f>D6287</f>
      </c>
      <c r="P6288">
        <f>(E6288-F6288+G6288)/O6288*100</f>
      </c>
      <c r="Q6288">
        <f>H6287</f>
      </c>
      <c r="R6288">
        <f>I6287</f>
      </c>
      <c r="S6288">
        <f>H6288-H6287</f>
      </c>
      <c r="T6288">
        <f>I6288-I6287</f>
      </c>
      <c r="U6288">
        <f>(L6288-K6288)/(2*D6288*0.01)</f>
      </c>
    </row>
    <row r="6289">
      <c r="A6289" t="n">
        <v>2017</v>
      </c>
      <c r="B6289" t="inlineStr">
        <is>
          <t>00158112</t>
        </is>
      </c>
      <c r="C6289" t="inlineStr">
        <is>
          <t>한국수출포장공업</t>
        </is>
      </c>
      <c r="D6289" t="n">
        <v>7499103000</v>
      </c>
      <c r="E6289" t="n">
        <v>459728000</v>
      </c>
      <c r="F6289" t="n">
        <v>150724000</v>
      </c>
      <c r="G6289" t="n">
        <v>161108000</v>
      </c>
      <c r="H6289" t="n">
        <v>2.77</v>
      </c>
      <c r="I6289" t="n">
        <v>3</v>
      </c>
      <c r="J6289" t="n">
        <v>5.39</v>
      </c>
      <c r="K6289" t="n">
        <v>280303000</v>
      </c>
      <c r="L6289" t="n">
        <v>-250853000</v>
      </c>
      <c r="M6289" t="n">
        <v>275643000</v>
      </c>
      <c r="N6289" t="n">
        <v>-252392000</v>
      </c>
      <c r="O6289">
        <f>D6288</f>
      </c>
      <c r="P6289">
        <f>(E6289-F6289+G6289)/O6289*100</f>
      </c>
      <c r="Q6289">
        <f>H6288</f>
      </c>
      <c r="R6289">
        <f>I6288</f>
      </c>
      <c r="S6289">
        <f>H6289-H6288</f>
      </c>
      <c r="T6289">
        <f>I6289-I6288</f>
      </c>
      <c r="V6289">
        <f>(L6289+K6289)/(D6289*0.0001)</f>
      </c>
    </row>
    <row r="6290">
      <c r="A6290" t="n">
        <v>2018</v>
      </c>
      <c r="B6290" t="inlineStr">
        <is>
          <t>00158112</t>
        </is>
      </c>
      <c r="C6290" t="inlineStr">
        <is>
          <t>한국수출포장공업</t>
        </is>
      </c>
      <c r="D6290" t="n">
        <v>8148348000</v>
      </c>
      <c r="E6290" t="n">
        <v>418733000</v>
      </c>
      <c r="F6290" t="n">
        <v>30514000</v>
      </c>
      <c r="G6290" t="n">
        <v>195927000</v>
      </c>
      <c r="H6290" t="n">
        <v>2.29</v>
      </c>
      <c r="I6290" t="n">
        <v>3</v>
      </c>
      <c r="J6290" t="n">
        <v>5.19</v>
      </c>
      <c r="K6290" t="n">
        <v>-289691000</v>
      </c>
      <c r="L6290" t="n">
        <v>307098000</v>
      </c>
      <c r="M6290" t="n">
        <v>304105000</v>
      </c>
      <c r="N6290" t="n">
        <v>-292472000</v>
      </c>
      <c r="O6290">
        <f>D6289</f>
      </c>
      <c r="P6290">
        <f>(E6290-F6290+G6290)/O6290*100</f>
      </c>
      <c r="Q6290">
        <f>H6289</f>
      </c>
      <c r="R6290">
        <f>I6289</f>
      </c>
      <c r="S6290">
        <f>H6290-H6289</f>
      </c>
      <c r="T6290">
        <f>I6290-I6289</f>
      </c>
      <c r="U6290">
        <f>(L6290-K6290)/(2*D6290*0.01)</f>
      </c>
      <c r="V6290">
        <f>(L6290+K6290)/(D6290*0.0001)</f>
      </c>
    </row>
    <row r="6291">
      <c r="A6291" t="n">
        <v>2020</v>
      </c>
      <c r="B6291" t="inlineStr">
        <is>
          <t>00158112</t>
        </is>
      </c>
      <c r="C6291" t="inlineStr">
        <is>
          <t>한국수출포장공업</t>
        </is>
      </c>
      <c r="D6291" t="n">
        <v>8993423000</v>
      </c>
      <c r="E6291" t="n">
        <v>492975000</v>
      </c>
      <c r="F6291" t="n">
        <v>121838000</v>
      </c>
      <c r="G6291" t="n">
        <v>178941000</v>
      </c>
    </row>
    <row r="6292">
      <c r="A6292" t="n">
        <v>2021</v>
      </c>
      <c r="B6292" t="inlineStr">
        <is>
          <t>00158112</t>
        </is>
      </c>
      <c r="C6292" t="inlineStr">
        <is>
          <t>한국수출포장공업</t>
        </is>
      </c>
      <c r="D6292" t="n">
        <v>9050048000</v>
      </c>
      <c r="E6292" t="n">
        <v>351979000</v>
      </c>
      <c r="F6292" t="n">
        <v>201455000</v>
      </c>
      <c r="G6292" t="n">
        <v>187355000</v>
      </c>
      <c r="O6292">
        <f>D6291</f>
      </c>
      <c r="P6292">
        <f>(E6292-F6292+G6292)/O6292*100</f>
      </c>
    </row>
    <row r="6293">
      <c r="A6293" t="n">
        <v>2022</v>
      </c>
      <c r="B6293" t="inlineStr">
        <is>
          <t>00158112</t>
        </is>
      </c>
      <c r="C6293" t="inlineStr">
        <is>
          <t>한국수출포장공업</t>
        </is>
      </c>
      <c r="D6293" t="n">
        <v>1060189000</v>
      </c>
      <c r="E6293" t="n">
        <v>120054000</v>
      </c>
      <c r="F6293" t="n">
        <v>18026000</v>
      </c>
      <c r="G6293" t="n">
        <v>29897000</v>
      </c>
      <c r="O6293">
        <f>D6292</f>
      </c>
      <c r="P6293">
        <f>(E6293-F6293+G6293)/O6293*100</f>
      </c>
    </row>
    <row r="6294">
      <c r="A6294" t="n">
        <v>2023</v>
      </c>
      <c r="B6294" t="inlineStr">
        <is>
          <t>00158112</t>
        </is>
      </c>
      <c r="C6294" t="inlineStr">
        <is>
          <t>한국수출포장공업</t>
        </is>
      </c>
      <c r="D6294" t="n">
        <v>927503000</v>
      </c>
      <c r="E6294" t="n">
        <v>155202000</v>
      </c>
      <c r="F6294" t="n">
        <v>267570000</v>
      </c>
      <c r="G6294" t="n">
        <v>42585000</v>
      </c>
      <c r="H6294" t="n">
        <v>4.71</v>
      </c>
      <c r="I6294" t="n">
        <v>2.5</v>
      </c>
      <c r="K6294" t="n">
        <v>-34179000</v>
      </c>
      <c r="L6294" t="n">
        <v>38230000</v>
      </c>
      <c r="M6294" t="n">
        <v>39754000</v>
      </c>
      <c r="N6294" t="n">
        <v>-36060000</v>
      </c>
      <c r="O6294">
        <f>D6293</f>
      </c>
      <c r="P6294">
        <f>(E6294-F6294+G6294)/O6294*100</f>
      </c>
      <c r="U6294">
        <f>(L6294-K6294)/(2*D6294*0.01)</f>
      </c>
      <c r="V6294">
        <f>(L6294+K6294)/(D6294*0.0001)</f>
      </c>
    </row>
    <row r="6295">
      <c r="A6295" t="n">
        <v>2024</v>
      </c>
      <c r="B6295" t="inlineStr">
        <is>
          <t>00158112</t>
        </is>
      </c>
      <c r="C6295" t="inlineStr">
        <is>
          <t>한국수출포장공업</t>
        </is>
      </c>
      <c r="D6295" t="n">
        <v>1002349000</v>
      </c>
      <c r="E6295" t="n">
        <v>133076000</v>
      </c>
      <c r="F6295" t="n">
        <v>102264000</v>
      </c>
      <c r="G6295" t="n">
        <v>28122000</v>
      </c>
      <c r="H6295" t="n">
        <v>4.14</v>
      </c>
      <c r="I6295" t="n">
        <v>2</v>
      </c>
      <c r="K6295" t="n">
        <v>-38230000</v>
      </c>
      <c r="L6295" t="n">
        <v>-38448000</v>
      </c>
      <c r="M6295" t="n">
        <v>36060000</v>
      </c>
      <c r="N6295" t="n">
        <v>36122000</v>
      </c>
      <c r="O6295">
        <f>D6294</f>
      </c>
      <c r="P6295">
        <f>(E6295-F6295+G6295)/O6295*100</f>
      </c>
      <c r="Q6295">
        <f>H6294</f>
      </c>
      <c r="R6295">
        <f>I6294</f>
      </c>
      <c r="S6295">
        <f>H6295-H6294</f>
      </c>
      <c r="T6295">
        <f>I6295-I6294</f>
      </c>
    </row>
    <row r="6296">
      <c r="A6296" t="n">
        <v>2025</v>
      </c>
      <c r="B6296" t="inlineStr">
        <is>
          <t>00158112</t>
        </is>
      </c>
      <c r="C6296" t="inlineStr">
        <is>
          <t>한국수출포장공업</t>
        </is>
      </c>
      <c r="D6296" t="n">
        <v>1031028000</v>
      </c>
      <c r="E6296" t="n">
        <v>133568000</v>
      </c>
      <c r="F6296" t="n">
        <v>156440000</v>
      </c>
      <c r="G6296" t="n">
        <v>24556000</v>
      </c>
      <c r="H6296" t="n">
        <v>4.54</v>
      </c>
      <c r="I6296" t="n">
        <v>2.9</v>
      </c>
      <c r="K6296" t="n">
        <v>-35434000</v>
      </c>
      <c r="L6296" t="n">
        <v>39712000</v>
      </c>
      <c r="M6296" t="n">
        <v>41229000</v>
      </c>
      <c r="N6296" t="n">
        <v>-37329000</v>
      </c>
      <c r="O6296">
        <f>D6295</f>
      </c>
      <c r="P6296">
        <f>(E6296-F6296+G6296)/O6296*100</f>
      </c>
      <c r="Q6296">
        <f>H6295</f>
      </c>
      <c r="R6296">
        <f>I6295</f>
      </c>
      <c r="S6296">
        <f>H6296-H6295</f>
      </c>
      <c r="T6296">
        <f>I6296-I6295</f>
      </c>
      <c r="U6296">
        <f>(L6296-K6296)/(2*D6296*0.01)</f>
      </c>
      <c r="V6296">
        <f>(L6296+K6296)/(D6296*0.0001)</f>
      </c>
    </row>
    <row r="6297">
      <c r="A6297" t="n">
        <v>2014</v>
      </c>
      <c r="B6297" t="inlineStr">
        <is>
          <t>00158149</t>
        </is>
      </c>
      <c r="C6297" t="inlineStr">
        <is>
          <t>한국쉘석유</t>
        </is>
      </c>
      <c r="D6297" t="n">
        <v>9999542000</v>
      </c>
      <c r="E6297" t="n">
        <v>1056796000</v>
      </c>
      <c r="F6297" t="n">
        <v>1156731000</v>
      </c>
      <c r="G6297" t="n">
        <v>371066000</v>
      </c>
      <c r="H6297" t="n">
        <v>3.19</v>
      </c>
      <c r="I6297" t="n">
        <v>5.6</v>
      </c>
      <c r="J6297" t="n">
        <v>12.3</v>
      </c>
      <c r="K6297" t="n">
        <v>-659000000</v>
      </c>
      <c r="L6297" t="n">
        <v>760000000</v>
      </c>
      <c r="M6297" t="n">
        <v>760000000</v>
      </c>
      <c r="N6297" t="n">
        <v>-680000000</v>
      </c>
      <c r="U6297">
        <f>(L6297-K6297)/(2*D6297*0.01)</f>
      </c>
      <c r="V6297">
        <f>(L6297+K6297)/(D6297*0.0001)</f>
      </c>
    </row>
    <row r="6298">
      <c r="A6298" t="n">
        <v>2015</v>
      </c>
      <c r="B6298" t="inlineStr">
        <is>
          <t>00158149</t>
        </is>
      </c>
      <c r="C6298" t="inlineStr">
        <is>
          <t>한국쉘석유</t>
        </is>
      </c>
      <c r="D6298" t="n">
        <v>10536912000</v>
      </c>
      <c r="E6298" t="n">
        <v>1000274000</v>
      </c>
      <c r="F6298" t="n">
        <v>1082817000</v>
      </c>
      <c r="G6298" t="n">
        <v>301850000</v>
      </c>
      <c r="H6298" t="n">
        <v>2.8</v>
      </c>
      <c r="I6298" t="n">
        <v>2.6</v>
      </c>
      <c r="J6298" t="n">
        <v>11.5</v>
      </c>
      <c r="O6298">
        <f>D6297</f>
      </c>
      <c r="P6298">
        <f>(E6298-F6298+G6298)/O6298*100</f>
      </c>
      <c r="Q6298">
        <f>H6297</f>
      </c>
      <c r="R6298">
        <f>I6297</f>
      </c>
      <c r="S6298">
        <f>H6298-H6297</f>
      </c>
      <c r="T6298">
        <f>I6298-I6297</f>
      </c>
    </row>
    <row r="6299">
      <c r="A6299" t="n">
        <v>2016</v>
      </c>
      <c r="B6299" t="inlineStr">
        <is>
          <t>00158149</t>
        </is>
      </c>
      <c r="C6299" t="inlineStr">
        <is>
          <t>한국쉘석유</t>
        </is>
      </c>
      <c r="D6299" t="n">
        <v>11881979000</v>
      </c>
      <c r="E6299" t="n">
        <v>990725000</v>
      </c>
      <c r="F6299" t="n">
        <v>912997000</v>
      </c>
      <c r="G6299" t="n">
        <v>273106000</v>
      </c>
      <c r="H6299" t="n">
        <v>3.1</v>
      </c>
      <c r="I6299" t="n">
        <v>2.6</v>
      </c>
      <c r="J6299" t="n">
        <v>9.15</v>
      </c>
      <c r="K6299" t="n">
        <v>-1008500000</v>
      </c>
      <c r="L6299" t="n">
        <v>1161700000</v>
      </c>
      <c r="M6299" t="n">
        <v>1124950000</v>
      </c>
      <c r="N6299" t="n">
        <v>-998160000</v>
      </c>
      <c r="O6299">
        <f>D6298</f>
      </c>
      <c r="P6299">
        <f>(E6299-F6299+G6299)/O6299*100</f>
      </c>
      <c r="Q6299">
        <f>H6298</f>
      </c>
      <c r="R6299">
        <f>I6298</f>
      </c>
      <c r="S6299">
        <f>H6299-H6298</f>
      </c>
      <c r="T6299">
        <f>I6299-I6298</f>
      </c>
      <c r="U6299">
        <f>(L6299-K6299)/(2*D6299*0.01)</f>
      </c>
      <c r="V6299">
        <f>(L6299+K6299)/(D6299*0.0001)</f>
      </c>
    </row>
    <row r="6300">
      <c r="A6300" t="n">
        <v>2017</v>
      </c>
      <c r="B6300" t="inlineStr">
        <is>
          <t>00158149</t>
        </is>
      </c>
      <c r="C6300" t="inlineStr">
        <is>
          <t>한국쉘석유</t>
        </is>
      </c>
      <c r="D6300" t="n">
        <v>12963929000</v>
      </c>
      <c r="E6300" t="n">
        <v>1002919000</v>
      </c>
      <c r="F6300" t="n">
        <v>159522000</v>
      </c>
      <c r="G6300" t="n">
        <v>360782000</v>
      </c>
      <c r="H6300" t="n">
        <v>3.4</v>
      </c>
      <c r="I6300" t="n">
        <v>5</v>
      </c>
      <c r="J6300" t="n">
        <v>8.49</v>
      </c>
      <c r="K6300" t="n">
        <v>-102347000</v>
      </c>
      <c r="L6300" t="n">
        <v>118018000</v>
      </c>
      <c r="M6300" t="n">
        <v>114164000</v>
      </c>
      <c r="N6300" t="n">
        <v>-102647000</v>
      </c>
      <c r="O6300">
        <f>D6299</f>
      </c>
      <c r="P6300">
        <f>(E6300-F6300+G6300)/O6300*100</f>
      </c>
      <c r="Q6300">
        <f>H6299</f>
      </c>
      <c r="R6300">
        <f>I6299</f>
      </c>
      <c r="S6300">
        <f>H6300-H6299</f>
      </c>
      <c r="T6300">
        <f>I6300-I6299</f>
      </c>
      <c r="U6300">
        <f>(L6300-K6300)/(2*D6300*0.01)</f>
      </c>
      <c r="V6300">
        <f>(L6300+K6300)/(D6300*0.0001)</f>
      </c>
    </row>
    <row r="6301">
      <c r="A6301" t="n">
        <v>2018</v>
      </c>
      <c r="B6301" t="inlineStr">
        <is>
          <t>00158149</t>
        </is>
      </c>
      <c r="C6301" t="inlineStr">
        <is>
          <t>한국쉘석유</t>
        </is>
      </c>
      <c r="D6301" t="n">
        <v>13974728000</v>
      </c>
      <c r="E6301" t="n">
        <v>1050748000</v>
      </c>
      <c r="F6301" t="n">
        <v>518937000</v>
      </c>
      <c r="G6301" t="n">
        <v>430457000</v>
      </c>
      <c r="H6301" t="n">
        <v>3.2</v>
      </c>
      <c r="I6301" t="n">
        <v>5</v>
      </c>
      <c r="J6301" t="n">
        <v>7.92</v>
      </c>
      <c r="K6301" t="n">
        <v>-1031680000</v>
      </c>
      <c r="L6301" t="n">
        <v>1185200000</v>
      </c>
      <c r="M6301" t="n">
        <v>1144104000</v>
      </c>
      <c r="N6301" t="n">
        <v>-1017324000</v>
      </c>
      <c r="O6301">
        <f>D6300</f>
      </c>
      <c r="P6301">
        <f>(E6301-F6301+G6301)/O6301*100</f>
      </c>
      <c r="Q6301">
        <f>H6300</f>
      </c>
      <c r="R6301">
        <f>I6300</f>
      </c>
      <c r="S6301">
        <f>H6301-H6300</f>
      </c>
      <c r="T6301">
        <f>I6301-I6300</f>
      </c>
      <c r="U6301">
        <f>(L6301-K6301)/(2*D6301*0.01)</f>
      </c>
      <c r="V6301">
        <f>(L6301+K6301)/(D6301*0.0001)</f>
      </c>
    </row>
    <row r="6302">
      <c r="A6302" t="n">
        <v>2019</v>
      </c>
      <c r="B6302" t="inlineStr">
        <is>
          <t>00158149</t>
        </is>
      </c>
      <c r="C6302" t="inlineStr">
        <is>
          <t>한국쉘석유</t>
        </is>
      </c>
      <c r="D6302" t="n">
        <v>15370908000</v>
      </c>
      <c r="E6302" t="n">
        <v>1095639000</v>
      </c>
      <c r="F6302" t="n">
        <v>671868000</v>
      </c>
      <c r="G6302" t="n">
        <v>435616000</v>
      </c>
      <c r="H6302" t="n">
        <v>2.3</v>
      </c>
      <c r="I6302" t="n">
        <v>5</v>
      </c>
      <c r="J6302" t="n">
        <v>7.06</v>
      </c>
      <c r="K6302" t="n">
        <v>-1010400000</v>
      </c>
      <c r="L6302" t="n">
        <v>1152750000</v>
      </c>
      <c r="M6302" t="n">
        <v>1110840000</v>
      </c>
      <c r="N6302" t="n">
        <v>-1000650000</v>
      </c>
      <c r="O6302">
        <f>D6301</f>
      </c>
      <c r="P6302">
        <f>(E6302-F6302+G6302)/O6302*100</f>
      </c>
      <c r="Q6302">
        <f>H6301</f>
      </c>
      <c r="R6302">
        <f>I6301</f>
      </c>
      <c r="S6302">
        <f>H6302-H6301</f>
      </c>
      <c r="T6302">
        <f>I6302-I6301</f>
      </c>
      <c r="U6302">
        <f>(L6302-K6302)/(2*D6302*0.01)</f>
      </c>
      <c r="V6302">
        <f>(L6302+K6302)/(D6302*0.0001)</f>
      </c>
    </row>
    <row r="6303">
      <c r="A6303" t="n">
        <v>2020</v>
      </c>
      <c r="B6303" t="inlineStr">
        <is>
          <t>00158149</t>
        </is>
      </c>
      <c r="C6303" t="inlineStr">
        <is>
          <t>한국쉘석유</t>
        </is>
      </c>
      <c r="D6303" t="n">
        <v>15822215000</v>
      </c>
      <c r="E6303" t="n">
        <v>1096692000</v>
      </c>
      <c r="F6303" t="n">
        <v>1009201000</v>
      </c>
      <c r="G6303" t="n">
        <v>341552000</v>
      </c>
      <c r="H6303" t="n">
        <v>2.64</v>
      </c>
      <c r="I6303" t="n">
        <v>5</v>
      </c>
      <c r="J6303" t="n">
        <v>6.67</v>
      </c>
      <c r="K6303" t="n">
        <v>-997392950</v>
      </c>
      <c r="L6303" t="n">
        <v>1186666125</v>
      </c>
      <c r="M6303" t="n">
        <v>1077184400</v>
      </c>
      <c r="N6303" t="n">
        <v>-917889070</v>
      </c>
      <c r="O6303">
        <f>D6302</f>
      </c>
      <c r="P6303">
        <f>(E6303-F6303+G6303)/O6303*100</f>
      </c>
      <c r="Q6303">
        <f>H6302</f>
      </c>
      <c r="R6303">
        <f>I6302</f>
      </c>
      <c r="S6303">
        <f>H6303-H6302</f>
      </c>
      <c r="T6303">
        <f>I6303-I6302</f>
      </c>
      <c r="U6303">
        <f>(L6303-K6303)/(2*D6303*0.01)</f>
      </c>
      <c r="V6303">
        <f>(L6303+K6303)/(D6303*0.0001)</f>
      </c>
    </row>
    <row r="6304">
      <c r="A6304" t="n">
        <v>2021</v>
      </c>
      <c r="B6304" t="inlineStr">
        <is>
          <t>00158149</t>
        </is>
      </c>
      <c r="C6304" t="inlineStr">
        <is>
          <t>한국쉘석유</t>
        </is>
      </c>
      <c r="D6304" t="n">
        <v>15340081000</v>
      </c>
      <c r="E6304" t="n">
        <v>1044885000</v>
      </c>
      <c r="F6304" t="n">
        <v>1151616000</v>
      </c>
      <c r="G6304" t="n">
        <v>387418000</v>
      </c>
      <c r="H6304" t="n">
        <v>3.18</v>
      </c>
      <c r="I6304" t="n">
        <v>5</v>
      </c>
      <c r="J6304" t="n">
        <v>6.35</v>
      </c>
      <c r="K6304" t="n">
        <v>-967950000</v>
      </c>
      <c r="L6304" t="n">
        <v>1150506075</v>
      </c>
      <c r="M6304" t="n">
        <v>1045440000</v>
      </c>
      <c r="N6304" t="n">
        <v>-890124698</v>
      </c>
      <c r="O6304">
        <f>D6303</f>
      </c>
      <c r="P6304">
        <f>(E6304-F6304+G6304)/O6304*100</f>
      </c>
      <c r="Q6304">
        <f>H6303</f>
      </c>
      <c r="R6304">
        <f>I6303</f>
      </c>
      <c r="S6304">
        <f>H6304-H6303</f>
      </c>
      <c r="T6304">
        <f>I6304-I6303</f>
      </c>
      <c r="U6304">
        <f>(L6304-K6304)/(2*D6304*0.01)</f>
      </c>
      <c r="V6304">
        <f>(L6304+K6304)/(D6304*0.0001)</f>
      </c>
    </row>
    <row r="6305">
      <c r="A6305" t="n">
        <v>2022</v>
      </c>
      <c r="B6305" t="inlineStr">
        <is>
          <t>00158149</t>
        </is>
      </c>
      <c r="C6305" t="inlineStr">
        <is>
          <t>한국쉘석유</t>
        </is>
      </c>
      <c r="D6305" t="n">
        <v>14294070000</v>
      </c>
      <c r="E6305" t="n">
        <v>914379000</v>
      </c>
      <c r="F6305" t="n">
        <v>1080039000</v>
      </c>
      <c r="G6305" t="n">
        <v>452601000</v>
      </c>
      <c r="H6305" t="n">
        <v>5.61</v>
      </c>
      <c r="I6305" t="n">
        <v>5</v>
      </c>
      <c r="J6305" t="n">
        <v>5.43</v>
      </c>
      <c r="K6305" t="n">
        <v>-813800000</v>
      </c>
      <c r="L6305" t="n">
        <v>729197000</v>
      </c>
      <c r="M6305" t="n">
        <v>742400000</v>
      </c>
      <c r="N6305" t="n">
        <v>-815122000</v>
      </c>
      <c r="O6305">
        <f>D6304</f>
      </c>
      <c r="P6305">
        <f>(E6305-F6305+G6305)/O6305*100</f>
      </c>
      <c r="Q6305">
        <f>H6304</f>
      </c>
      <c r="R6305">
        <f>I6304</f>
      </c>
      <c r="S6305">
        <f>H6305-H6304</f>
      </c>
      <c r="T6305">
        <f>I6305-I6304</f>
      </c>
      <c r="U6305">
        <f>(L6305-K6305)/(2*D6305*0.01)</f>
      </c>
    </row>
    <row r="6306">
      <c r="A6306" t="n">
        <v>2023</v>
      </c>
      <c r="B6306" t="inlineStr">
        <is>
          <t>00158149</t>
        </is>
      </c>
      <c r="C6306" t="inlineStr">
        <is>
          <t>한국쉘석유</t>
        </is>
      </c>
      <c r="D6306" t="n">
        <v>15012128000</v>
      </c>
      <c r="E6306" t="n">
        <v>797416000</v>
      </c>
      <c r="F6306" t="n">
        <v>1936766000</v>
      </c>
      <c r="G6306" t="n">
        <v>733705000</v>
      </c>
      <c r="H6306" t="n">
        <v>4.67</v>
      </c>
      <c r="I6306" t="n">
        <v>5</v>
      </c>
      <c r="J6306" t="n">
        <v>5.7</v>
      </c>
      <c r="K6306" t="n">
        <v>-810000000</v>
      </c>
      <c r="L6306" t="n">
        <v>900727680</v>
      </c>
      <c r="M6306" t="n">
        <v>885000000</v>
      </c>
      <c r="N6306" t="n">
        <v>-810648912</v>
      </c>
      <c r="O6306">
        <f>D6305</f>
      </c>
      <c r="P6306">
        <f>(E6306-F6306+G6306)/O6306*100</f>
      </c>
      <c r="Q6306">
        <f>H6305</f>
      </c>
      <c r="R6306">
        <f>I6305</f>
      </c>
      <c r="S6306">
        <f>H6306-H6305</f>
      </c>
      <c r="T6306">
        <f>I6306-I6305</f>
      </c>
      <c r="U6306">
        <f>(L6306-K6306)/(2*D6306*0.01)</f>
      </c>
      <c r="V6306">
        <f>(L6306+K6306)/(D6306*0.0001)</f>
      </c>
    </row>
    <row r="6307">
      <c r="A6307" t="n">
        <v>2024</v>
      </c>
      <c r="B6307" t="inlineStr">
        <is>
          <t>00158149</t>
        </is>
      </c>
      <c r="C6307" t="inlineStr">
        <is>
          <t>한국쉘석유</t>
        </is>
      </c>
      <c r="D6307" t="n">
        <v>16154101000</v>
      </c>
      <c r="E6307" t="n">
        <v>761404000</v>
      </c>
      <c r="F6307" t="n">
        <v>999992000</v>
      </c>
      <c r="G6307" t="n">
        <v>646218000</v>
      </c>
      <c r="H6307" t="n">
        <v>4.06</v>
      </c>
      <c r="I6307" t="n">
        <v>5</v>
      </c>
      <c r="J6307" t="n">
        <v>5.67</v>
      </c>
      <c r="K6307" t="n">
        <v>-874688000</v>
      </c>
      <c r="L6307" t="n">
        <v>968246060</v>
      </c>
      <c r="M6307" t="n">
        <v>939200000</v>
      </c>
      <c r="N6307" t="n">
        <v>-871921354</v>
      </c>
      <c r="O6307">
        <f>D6306</f>
      </c>
      <c r="P6307">
        <f>(E6307-F6307+G6307)/O6307*100</f>
      </c>
      <c r="Q6307">
        <f>H6306</f>
      </c>
      <c r="R6307">
        <f>I6306</f>
      </c>
      <c r="S6307">
        <f>H6307-H6306</f>
      </c>
      <c r="T6307">
        <f>I6307-I6306</f>
      </c>
      <c r="U6307">
        <f>(L6307-K6307)/(2*D6307*0.01)</f>
      </c>
      <c r="V6307">
        <f>(L6307+K6307)/(D6307*0.0001)</f>
      </c>
    </row>
    <row r="6308">
      <c r="A6308" t="n">
        <v>2025</v>
      </c>
      <c r="B6308" t="inlineStr">
        <is>
          <t>00158149</t>
        </is>
      </c>
      <c r="C6308" t="inlineStr">
        <is>
          <t>한국쉘석유</t>
        </is>
      </c>
      <c r="D6308" t="n">
        <v>17677155000</v>
      </c>
      <c r="E6308" t="n">
        <v>788271000</v>
      </c>
      <c r="F6308" t="n">
        <v>138936000</v>
      </c>
      <c r="G6308" t="n">
        <v>604890000</v>
      </c>
      <c r="H6308" t="n">
        <v>4.32</v>
      </c>
      <c r="I6308" t="n">
        <v>5</v>
      </c>
      <c r="J6308" t="n">
        <v>5.02</v>
      </c>
      <c r="K6308" t="n">
        <v>-845360000</v>
      </c>
      <c r="L6308" t="n">
        <v>933100000</v>
      </c>
      <c r="M6308" t="n">
        <v>920040000</v>
      </c>
      <c r="N6308" t="n">
        <v>-848040000</v>
      </c>
      <c r="O6308">
        <f>D6307</f>
      </c>
      <c r="P6308">
        <f>(E6308-F6308+G6308)/O6308*100</f>
      </c>
      <c r="Q6308">
        <f>H6307</f>
      </c>
      <c r="R6308">
        <f>I6307</f>
      </c>
      <c r="S6308">
        <f>H6308-H6307</f>
      </c>
      <c r="T6308">
        <f>I6308-I6307</f>
      </c>
      <c r="U6308">
        <f>(L6308-K6308)/(2*D6308*0.01)</f>
      </c>
      <c r="V6308">
        <f>(L6308+K6308)/(D6308*0.0001)</f>
      </c>
    </row>
    <row r="6309">
      <c r="A6309" t="n">
        <v>2020</v>
      </c>
      <c r="B6309" t="inlineStr">
        <is>
          <t>00158219</t>
        </is>
      </c>
      <c r="C6309" t="inlineStr">
        <is>
          <t>시그네틱스</t>
        </is>
      </c>
      <c r="D6309" t="n">
        <v>5575264000</v>
      </c>
      <c r="E6309" t="n">
        <v>870286000</v>
      </c>
      <c r="F6309" t="n">
        <v>953313000</v>
      </c>
      <c r="G6309" t="n">
        <v>122633000</v>
      </c>
      <c r="H6309" t="n">
        <v>2.06</v>
      </c>
      <c r="I6309" t="n">
        <v>3.99</v>
      </c>
      <c r="K6309" t="n">
        <v>-475929000</v>
      </c>
      <c r="L6309" t="n">
        <v>556148000</v>
      </c>
      <c r="M6309" t="n">
        <v>549804000</v>
      </c>
      <c r="N6309" t="n">
        <v>-479857000</v>
      </c>
      <c r="U6309">
        <f>(L6309-K6309)/(2*D6309*0.01)</f>
      </c>
      <c r="V6309">
        <f>(L6309+K6309)/(D6309*0.0001)</f>
      </c>
    </row>
    <row r="6310">
      <c r="A6310" t="n">
        <v>2021</v>
      </c>
      <c r="B6310" t="inlineStr">
        <is>
          <t>00158219</t>
        </is>
      </c>
      <c r="C6310" t="inlineStr">
        <is>
          <t>시그네틱스</t>
        </is>
      </c>
      <c r="D6310" t="n">
        <v>5238634000</v>
      </c>
      <c r="E6310" t="n">
        <v>769089000</v>
      </c>
      <c r="F6310" t="n">
        <v>1185261000</v>
      </c>
      <c r="G6310" t="n">
        <v>110692000</v>
      </c>
      <c r="H6310" t="n">
        <v>2.62</v>
      </c>
      <c r="I6310" t="n">
        <v>4.07</v>
      </c>
      <c r="K6310" t="n">
        <v>-429450000</v>
      </c>
      <c r="L6310" t="n">
        <v>499045000</v>
      </c>
      <c r="M6310" t="n">
        <v>496304000</v>
      </c>
      <c r="N6310" t="n">
        <v>-435218000</v>
      </c>
      <c r="O6310">
        <f>D6309</f>
      </c>
      <c r="P6310">
        <f>(E6310-F6310+G6310)/O6310*100</f>
      </c>
      <c r="Q6310">
        <f>H6309</f>
      </c>
      <c r="R6310">
        <f>I6309</f>
      </c>
      <c r="S6310">
        <f>H6310-H6309</f>
      </c>
      <c r="T6310">
        <f>I6310-I6309</f>
      </c>
      <c r="U6310">
        <f>(L6310-K6310)/(2*D6310*0.01)</f>
      </c>
      <c r="V6310">
        <f>(L6310+K6310)/(D6310*0.0001)</f>
      </c>
    </row>
    <row r="6311">
      <c r="A6311" t="n">
        <v>2022</v>
      </c>
      <c r="B6311" t="inlineStr">
        <is>
          <t>00158219</t>
        </is>
      </c>
      <c r="C6311" t="inlineStr">
        <is>
          <t>시그네틱스</t>
        </is>
      </c>
      <c r="D6311" t="n">
        <v>4354234000</v>
      </c>
      <c r="E6311" t="n">
        <v>754148000</v>
      </c>
      <c r="F6311" t="n">
        <v>979667000</v>
      </c>
      <c r="G6311" t="n">
        <v>131884000</v>
      </c>
      <c r="H6311" t="n">
        <v>5.17</v>
      </c>
      <c r="I6311" t="n">
        <v>4.07</v>
      </c>
      <c r="K6311" t="n">
        <v>-293640000</v>
      </c>
      <c r="L6311" t="n">
        <v>335269000</v>
      </c>
      <c r="M6311" t="n">
        <v>342368000</v>
      </c>
      <c r="N6311" t="n">
        <v>-304563000</v>
      </c>
      <c r="O6311">
        <f>D6310</f>
      </c>
      <c r="P6311">
        <f>(E6311-F6311+G6311)/O6311*100</f>
      </c>
      <c r="Q6311">
        <f>H6310</f>
      </c>
      <c r="R6311">
        <f>I6310</f>
      </c>
      <c r="S6311">
        <f>H6311-H6310</f>
      </c>
      <c r="T6311">
        <f>I6311-I6310</f>
      </c>
      <c r="U6311">
        <f>(L6311-K6311)/(2*D6311*0.01)</f>
      </c>
      <c r="V6311">
        <f>(L6311+K6311)/(D6311*0.0001)</f>
      </c>
    </row>
    <row r="6312">
      <c r="A6312" t="n">
        <v>2023</v>
      </c>
      <c r="B6312" t="inlineStr">
        <is>
          <t>00158219</t>
        </is>
      </c>
      <c r="C6312" t="inlineStr">
        <is>
          <t>시그네틱스</t>
        </is>
      </c>
      <c r="D6312" t="n">
        <v>4129083000</v>
      </c>
      <c r="E6312" t="n">
        <v>641400000</v>
      </c>
      <c r="F6312" t="n">
        <v>1153742000</v>
      </c>
      <c r="G6312" t="n">
        <v>213492000</v>
      </c>
      <c r="H6312" t="n">
        <v>4.23</v>
      </c>
      <c r="I6312" t="n">
        <v>4.76</v>
      </c>
      <c r="J6312" t="n">
        <v>6.51</v>
      </c>
      <c r="K6312" t="n">
        <v>-243235000</v>
      </c>
      <c r="L6312" t="n">
        <v>274356000</v>
      </c>
      <c r="M6312" t="n">
        <v>277447000</v>
      </c>
      <c r="N6312" t="n">
        <v>-250211000</v>
      </c>
      <c r="O6312">
        <f>D6311</f>
      </c>
      <c r="P6312">
        <f>(E6312-F6312+G6312)/O6312*100</f>
      </c>
      <c r="Q6312">
        <f>H6311</f>
      </c>
      <c r="R6312">
        <f>I6311</f>
      </c>
      <c r="S6312">
        <f>H6312-H6311</f>
      </c>
      <c r="T6312">
        <f>I6312-I6311</f>
      </c>
      <c r="U6312">
        <f>(L6312-K6312)/(2*D6312*0.01)</f>
      </c>
      <c r="V6312">
        <f>(L6312+K6312)/(D6312*0.0001)</f>
      </c>
    </row>
    <row r="6313">
      <c r="A6313" t="n">
        <v>2024</v>
      </c>
      <c r="B6313" t="inlineStr">
        <is>
          <t>00158219</t>
        </is>
      </c>
      <c r="C6313" t="inlineStr">
        <is>
          <t>시그네틱스</t>
        </is>
      </c>
      <c r="D6313" t="n">
        <v>3510314000</v>
      </c>
      <c r="E6313" t="n">
        <v>546701000</v>
      </c>
      <c r="F6313" t="n">
        <v>2243097000</v>
      </c>
      <c r="G6313" t="n">
        <v>166713000</v>
      </c>
      <c r="H6313" t="n">
        <v>3.62</v>
      </c>
      <c r="I6313" t="n">
        <v>4.72</v>
      </c>
      <c r="J6313" t="n">
        <v>6.61</v>
      </c>
      <c r="K6313" t="n">
        <v>-211178000</v>
      </c>
      <c r="L6313" t="n">
        <v>237638000</v>
      </c>
      <c r="M6313" t="n">
        <v>238805000</v>
      </c>
      <c r="N6313" t="n">
        <v>-216033000</v>
      </c>
      <c r="O6313">
        <f>D6312</f>
      </c>
      <c r="P6313">
        <f>(E6313-F6313+G6313)/O6313*100</f>
      </c>
      <c r="Q6313">
        <f>H6312</f>
      </c>
      <c r="R6313">
        <f>I6312</f>
      </c>
      <c r="S6313">
        <f>H6313-H6312</f>
      </c>
      <c r="T6313">
        <f>I6313-I6312</f>
      </c>
      <c r="U6313">
        <f>(L6313-K6313)/(2*D6313*0.01)</f>
      </c>
      <c r="V6313">
        <f>(L6313+K6313)/(D6313*0.0001)</f>
      </c>
    </row>
    <row r="6314">
      <c r="A6314" t="n">
        <v>2025</v>
      </c>
      <c r="B6314" t="inlineStr">
        <is>
          <t>00158219</t>
        </is>
      </c>
      <c r="C6314" t="inlineStr">
        <is>
          <t>시그네틱스</t>
        </is>
      </c>
      <c r="D6314" t="n">
        <v>4845112000</v>
      </c>
      <c r="E6314" t="n">
        <v>452834000</v>
      </c>
      <c r="F6314" t="n">
        <v>1005877000</v>
      </c>
      <c r="G6314" t="n">
        <v>121652000</v>
      </c>
      <c r="H6314" t="n">
        <v>3.93</v>
      </c>
      <c r="I6314" t="n">
        <v>4.71</v>
      </c>
      <c r="J6314" t="n">
        <v>6.15</v>
      </c>
      <c r="K6314" t="n">
        <v>-270991000</v>
      </c>
      <c r="L6314" t="n">
        <v>303712000</v>
      </c>
      <c r="M6314" t="n">
        <v>306175000</v>
      </c>
      <c r="N6314" t="n">
        <v>-278020000</v>
      </c>
      <c r="O6314">
        <f>D6313</f>
      </c>
      <c r="P6314">
        <f>(E6314-F6314+G6314)/O6314*100</f>
      </c>
      <c r="Q6314">
        <f>H6313</f>
      </c>
      <c r="R6314">
        <f>I6313</f>
      </c>
      <c r="S6314">
        <f>H6314-H6313</f>
      </c>
      <c r="T6314">
        <f>I6314-I6313</f>
      </c>
      <c r="U6314">
        <f>(L6314-K6314)/(2*D6314*0.01)</f>
      </c>
      <c r="V6314">
        <f>(L6314+K6314)/(D6314*0.0001)</f>
      </c>
    </row>
    <row r="6315">
      <c r="A6315" t="n">
        <v>2014</v>
      </c>
      <c r="B6315" t="inlineStr">
        <is>
          <t>00158307</t>
        </is>
      </c>
      <c r="C6315" t="inlineStr">
        <is>
          <t>롯데하이마트</t>
        </is>
      </c>
      <c r="D6315" t="n">
        <v>62143282000</v>
      </c>
      <c r="E6315" t="n">
        <v>12207412000</v>
      </c>
      <c r="F6315" t="n">
        <v>4553725000</v>
      </c>
      <c r="G6315" t="n">
        <v>2663272000</v>
      </c>
      <c r="H6315" t="n">
        <v>4.03</v>
      </c>
      <c r="I6315" t="n">
        <v>3</v>
      </c>
    </row>
    <row r="6316">
      <c r="A6316" t="n">
        <v>2016</v>
      </c>
      <c r="B6316" t="inlineStr">
        <is>
          <t>00158307</t>
        </is>
      </c>
      <c r="C6316" t="inlineStr">
        <is>
          <t>롯데하이마트</t>
        </is>
      </c>
      <c r="D6316" t="n">
        <v>79953231000</v>
      </c>
      <c r="E6316" t="n">
        <v>13910211000</v>
      </c>
      <c r="F6316" t="n">
        <v>6927138000</v>
      </c>
      <c r="G6316" t="n">
        <v>2601847000</v>
      </c>
      <c r="H6316" t="n">
        <v>3.06</v>
      </c>
      <c r="I6316" t="n">
        <v>3</v>
      </c>
      <c r="J6316" t="n">
        <v>17.6</v>
      </c>
      <c r="K6316" t="n">
        <v>-7983506000</v>
      </c>
      <c r="L6316" t="n">
        <v>9629330000</v>
      </c>
      <c r="M6316" t="n">
        <v>9541202000</v>
      </c>
      <c r="N6316" t="n">
        <v>-8064522000</v>
      </c>
      <c r="U6316">
        <f>(L6316-K6316)/(2*D6316*0.01)</f>
      </c>
      <c r="V6316">
        <f>(L6316+K6316)/(D6316*0.0001)</f>
      </c>
    </row>
    <row r="6317">
      <c r="A6317" t="n">
        <v>2017</v>
      </c>
      <c r="B6317" t="inlineStr">
        <is>
          <t>00158307</t>
        </is>
      </c>
      <c r="C6317" t="inlineStr">
        <is>
          <t>롯데하이마트</t>
        </is>
      </c>
      <c r="D6317" t="n">
        <v>83947155000</v>
      </c>
      <c r="E6317" t="n">
        <v>13544002000</v>
      </c>
      <c r="F6317" t="n">
        <v>6306156000</v>
      </c>
      <c r="G6317" t="n">
        <v>2745322000</v>
      </c>
      <c r="H6317" t="n">
        <v>3.34</v>
      </c>
      <c r="I6317" t="n">
        <v>3</v>
      </c>
      <c r="J6317" t="n">
        <v>16.3</v>
      </c>
      <c r="K6317" t="n">
        <v>-7706834000</v>
      </c>
      <c r="L6317" t="n">
        <v>9186887000</v>
      </c>
      <c r="M6317" t="n">
        <v>9131324000</v>
      </c>
      <c r="N6317" t="n">
        <v>-7805500000</v>
      </c>
      <c r="O6317">
        <f>D6316</f>
      </c>
      <c r="P6317">
        <f>(E6317-F6317+G6317)/O6317*100</f>
      </c>
      <c r="Q6317">
        <f>H6316</f>
      </c>
      <c r="R6317">
        <f>I6316</f>
      </c>
      <c r="S6317">
        <f>H6317-H6316</f>
      </c>
      <c r="T6317">
        <f>I6317-I6316</f>
      </c>
      <c r="U6317">
        <f>(L6317-K6317)/(2*D6317*0.01)</f>
      </c>
      <c r="V6317">
        <f>(L6317+K6317)/(D6317*0.0001)</f>
      </c>
    </row>
    <row r="6318">
      <c r="A6318" t="n">
        <v>2018</v>
      </c>
      <c r="B6318" t="inlineStr">
        <is>
          <t>00158307</t>
        </is>
      </c>
      <c r="C6318" t="inlineStr">
        <is>
          <t>롯데하이마트</t>
        </is>
      </c>
      <c r="D6318" t="n">
        <v>96638043000</v>
      </c>
      <c r="E6318" t="n">
        <v>13400087000</v>
      </c>
      <c r="F6318" t="n">
        <v>6337858000</v>
      </c>
      <c r="G6318" t="n">
        <v>2516337000</v>
      </c>
      <c r="H6318" t="n">
        <v>3.38</v>
      </c>
      <c r="I6318" t="n">
        <v>3</v>
      </c>
      <c r="J6318" t="n">
        <v>12.8</v>
      </c>
      <c r="K6318" t="n">
        <v>-10508820000</v>
      </c>
      <c r="L6318" t="n">
        <v>12709054000</v>
      </c>
      <c r="M6318" t="n">
        <v>12633405000</v>
      </c>
      <c r="N6318" t="n">
        <v>-10643647000</v>
      </c>
      <c r="O6318">
        <f>D6317</f>
      </c>
      <c r="P6318">
        <f>(E6318-F6318+G6318)/O6318*100</f>
      </c>
      <c r="Q6318">
        <f>H6317</f>
      </c>
      <c r="R6318">
        <f>I6317</f>
      </c>
      <c r="S6318">
        <f>H6318-H6317</f>
      </c>
      <c r="T6318">
        <f>I6318-I6317</f>
      </c>
      <c r="U6318">
        <f>(L6318-K6318)/(2*D6318*0.01)</f>
      </c>
      <c r="V6318">
        <f>(L6318+K6318)/(D6318*0.0001)</f>
      </c>
    </row>
    <row r="6319">
      <c r="A6319" t="n">
        <v>2019</v>
      </c>
      <c r="B6319" t="inlineStr">
        <is>
          <t>00158307</t>
        </is>
      </c>
      <c r="C6319" t="inlineStr">
        <is>
          <t>롯데하이마트</t>
        </is>
      </c>
      <c r="D6319" t="n">
        <v>110761482000</v>
      </c>
      <c r="E6319" t="n">
        <v>14944709000</v>
      </c>
      <c r="F6319" t="n">
        <v>3964441000</v>
      </c>
      <c r="G6319" t="n">
        <v>3028426000</v>
      </c>
      <c r="H6319" t="n">
        <v>3.04</v>
      </c>
      <c r="I6319" t="n">
        <v>2.5</v>
      </c>
      <c r="J6319" t="n">
        <v>12.6</v>
      </c>
      <c r="K6319" t="n">
        <v>-11845349000</v>
      </c>
      <c r="L6319" t="n">
        <v>14281749000</v>
      </c>
      <c r="M6319" t="n">
        <v>14219662000</v>
      </c>
      <c r="N6319" t="n">
        <v>-12014394000</v>
      </c>
      <c r="O6319">
        <f>D6318</f>
      </c>
      <c r="P6319">
        <f>(E6319-F6319+G6319)/O6319*100</f>
      </c>
      <c r="Q6319">
        <f>H6318</f>
      </c>
      <c r="R6319">
        <f>I6318</f>
      </c>
      <c r="S6319">
        <f>H6319-H6318</f>
      </c>
      <c r="T6319">
        <f>I6319-I6318</f>
      </c>
      <c r="U6319">
        <f>(L6319-K6319)/(2*D6319*0.01)</f>
      </c>
      <c r="V6319">
        <f>(L6319+K6319)/(D6319*0.0001)</f>
      </c>
    </row>
    <row r="6320">
      <c r="A6320" t="n">
        <v>2020</v>
      </c>
      <c r="B6320" t="inlineStr">
        <is>
          <t>00158307</t>
        </is>
      </c>
      <c r="C6320" t="inlineStr">
        <is>
          <t>롯데하이마트</t>
        </is>
      </c>
      <c r="D6320" t="n">
        <v>122022520000</v>
      </c>
      <c r="E6320" t="n">
        <v>15131031000</v>
      </c>
      <c r="F6320" t="n">
        <v>5120160000</v>
      </c>
      <c r="G6320" t="n">
        <v>3119765000</v>
      </c>
      <c r="H6320" t="n">
        <v>3.23</v>
      </c>
      <c r="I6320" t="n">
        <v>2.5</v>
      </c>
      <c r="J6320" t="n">
        <v>14</v>
      </c>
      <c r="K6320" t="n">
        <v>-18262956000</v>
      </c>
      <c r="L6320" t="n">
        <v>18262956000</v>
      </c>
      <c r="M6320" t="n">
        <v>18216431000</v>
      </c>
      <c r="N6320" t="n">
        <v>-15216731000</v>
      </c>
      <c r="O6320">
        <f>D6319</f>
      </c>
      <c r="P6320">
        <f>(E6320-F6320+G6320)/O6320*100</f>
      </c>
      <c r="Q6320">
        <f>H6319</f>
      </c>
      <c r="R6320">
        <f>I6319</f>
      </c>
      <c r="S6320">
        <f>H6320-H6319</f>
      </c>
      <c r="T6320">
        <f>I6320-I6319</f>
      </c>
      <c r="U6320">
        <f>(L6320-K6320)/(2*D6320*0.01)</f>
      </c>
    </row>
    <row r="6321">
      <c r="A6321" t="n">
        <v>2021</v>
      </c>
      <c r="B6321" t="inlineStr">
        <is>
          <t>00158307</t>
        </is>
      </c>
      <c r="C6321" t="inlineStr">
        <is>
          <t>롯데하이마트</t>
        </is>
      </c>
      <c r="D6321" t="n">
        <v>123294247000</v>
      </c>
      <c r="E6321" t="n">
        <v>15129786000</v>
      </c>
      <c r="F6321" t="n">
        <v>7560051000</v>
      </c>
      <c r="G6321" t="n">
        <v>3821706000</v>
      </c>
      <c r="H6321" t="n">
        <v>3.56</v>
      </c>
      <c r="I6321" t="n">
        <v>2.6</v>
      </c>
      <c r="J6321" t="n">
        <v>11</v>
      </c>
      <c r="K6321" t="n">
        <v>-14471040000</v>
      </c>
      <c r="L6321" t="n">
        <v>14471040000</v>
      </c>
      <c r="M6321" t="n">
        <v>14478754000</v>
      </c>
      <c r="N6321" t="n">
        <v>-12526930000</v>
      </c>
      <c r="O6321">
        <f>D6320</f>
      </c>
      <c r="P6321">
        <f>(E6321-F6321+G6321)/O6321*100</f>
      </c>
      <c r="Q6321">
        <f>H6320</f>
      </c>
      <c r="R6321">
        <f>I6320</f>
      </c>
      <c r="S6321">
        <f>H6321-H6320</f>
      </c>
      <c r="T6321">
        <f>I6321-I6320</f>
      </c>
      <c r="U6321">
        <f>(L6321-K6321)/(2*D6321*0.01)</f>
      </c>
    </row>
    <row r="6322">
      <c r="A6322" t="n">
        <v>2022</v>
      </c>
      <c r="B6322" t="inlineStr">
        <is>
          <t>00158307</t>
        </is>
      </c>
      <c r="C6322" t="inlineStr">
        <is>
          <t>롯데하이마트</t>
        </is>
      </c>
      <c r="D6322" t="n">
        <v>122986604000</v>
      </c>
      <c r="E6322" t="n">
        <v>14058565000</v>
      </c>
      <c r="F6322" t="n">
        <v>12530433000</v>
      </c>
      <c r="G6322" t="n">
        <v>4265400000</v>
      </c>
      <c r="H6322" t="n">
        <v>5.84</v>
      </c>
      <c r="I6322" t="n">
        <v>2.5</v>
      </c>
      <c r="J6322" t="n">
        <v>9.199999999999999</v>
      </c>
      <c r="K6322" t="n">
        <v>-9974043000</v>
      </c>
      <c r="L6322" t="n">
        <v>11486094000</v>
      </c>
      <c r="M6322" t="n">
        <v>11775201000</v>
      </c>
      <c r="N6322" t="n">
        <v>-10313262000</v>
      </c>
      <c r="O6322">
        <f>D6321</f>
      </c>
      <c r="P6322">
        <f>(E6322-F6322+G6322)/O6322*100</f>
      </c>
      <c r="Q6322">
        <f>H6321</f>
      </c>
      <c r="R6322">
        <f>I6321</f>
      </c>
      <c r="S6322">
        <f>H6322-H6321</f>
      </c>
      <c r="T6322">
        <f>I6322-I6321</f>
      </c>
      <c r="U6322">
        <f>(L6322-K6322)/(2*D6322*0.01)</f>
      </c>
      <c r="V6322">
        <f>(L6322+K6322)/(D6322*0.0001)</f>
      </c>
    </row>
    <row r="6323">
      <c r="A6323" t="n">
        <v>2023</v>
      </c>
      <c r="B6323" t="inlineStr">
        <is>
          <t>00158307</t>
        </is>
      </c>
      <c r="C6323" t="inlineStr">
        <is>
          <t>롯데하이마트</t>
        </is>
      </c>
      <c r="D6323" t="n">
        <v>125733558000</v>
      </c>
      <c r="E6323" t="n">
        <v>12854997000</v>
      </c>
      <c r="F6323" t="n">
        <v>15950850000</v>
      </c>
      <c r="G6323" t="n">
        <v>6883316000</v>
      </c>
      <c r="H6323" t="n">
        <v>4.92</v>
      </c>
      <c r="I6323" t="n">
        <v>2</v>
      </c>
      <c r="J6323" t="n">
        <v>7.8</v>
      </c>
      <c r="K6323" t="n">
        <v>-8801398000</v>
      </c>
      <c r="L6323" t="n">
        <v>10000040000</v>
      </c>
      <c r="M6323" t="n">
        <v>10209281000</v>
      </c>
      <c r="N6323" t="n">
        <v>-9019225000</v>
      </c>
      <c r="O6323">
        <f>D6322</f>
      </c>
      <c r="P6323">
        <f>(E6323-F6323+G6323)/O6323*100</f>
      </c>
      <c r="Q6323">
        <f>H6322</f>
      </c>
      <c r="R6323">
        <f>I6322</f>
      </c>
      <c r="S6323">
        <f>H6323-H6322</f>
      </c>
      <c r="T6323">
        <f>I6323-I6322</f>
      </c>
      <c r="U6323">
        <f>(L6323-K6323)/(2*D6323*0.01)</f>
      </c>
      <c r="V6323">
        <f>(L6323+K6323)/(D6323*0.0001)</f>
      </c>
    </row>
    <row r="6324">
      <c r="A6324" t="n">
        <v>2025</v>
      </c>
      <c r="B6324" t="inlineStr">
        <is>
          <t>00158307</t>
        </is>
      </c>
      <c r="C6324" t="inlineStr">
        <is>
          <t>롯데하이마트</t>
        </is>
      </c>
      <c r="D6324" t="n">
        <v>138117724000</v>
      </c>
      <c r="E6324" t="n">
        <v>17709545000</v>
      </c>
      <c r="F6324" t="n">
        <v>7943387000</v>
      </c>
      <c r="G6324" t="n">
        <v>6154108000</v>
      </c>
      <c r="H6324" t="n">
        <v>4.68</v>
      </c>
      <c r="I6324" t="n">
        <v>1.5</v>
      </c>
      <c r="J6324" t="n">
        <v>9.199999999999999</v>
      </c>
      <c r="K6324" t="n">
        <v>-8823024000</v>
      </c>
      <c r="L6324" t="n">
        <v>9948842000</v>
      </c>
      <c r="M6324" t="n">
        <v>10180500000</v>
      </c>
      <c r="N6324" t="n">
        <v>-9170854000</v>
      </c>
      <c r="U6324">
        <f>(L6324-K6324)/(2*D6324*0.01)</f>
      </c>
      <c r="V6324">
        <f>(L6324+K6324)/(D6324*0.0001)</f>
      </c>
    </row>
    <row r="6325">
      <c r="A6325" t="n">
        <v>2014</v>
      </c>
      <c r="B6325" t="inlineStr">
        <is>
          <t>00158316</t>
        </is>
      </c>
      <c r="C6325" t="inlineStr">
        <is>
          <t>NICE</t>
        </is>
      </c>
      <c r="D6325" t="n">
        <v>60414636000</v>
      </c>
      <c r="E6325" t="n">
        <v>9488141000</v>
      </c>
      <c r="F6325" t="n">
        <v>2999969000</v>
      </c>
      <c r="G6325" t="n">
        <v>1634537000</v>
      </c>
    </row>
    <row r="6326">
      <c r="A6326" t="n">
        <v>2015</v>
      </c>
      <c r="B6326" t="inlineStr">
        <is>
          <t>00158316</t>
        </is>
      </c>
      <c r="C6326" t="inlineStr">
        <is>
          <t>NICE</t>
        </is>
      </c>
      <c r="D6326" t="n">
        <v>67839973000</v>
      </c>
      <c r="E6326" t="n">
        <v>10752130000</v>
      </c>
      <c r="F6326" t="n">
        <v>6683754000</v>
      </c>
      <c r="G6326" t="n">
        <v>1564076000</v>
      </c>
      <c r="O6326">
        <f>D6325</f>
      </c>
      <c r="P6326">
        <f>(E6326-F6326+G6326)/O6326*100</f>
      </c>
    </row>
    <row r="6327">
      <c r="A6327" t="n">
        <v>2016</v>
      </c>
      <c r="B6327" t="inlineStr">
        <is>
          <t>00158316</t>
        </is>
      </c>
      <c r="C6327" t="inlineStr">
        <is>
          <t>NICE</t>
        </is>
      </c>
      <c r="D6327" t="n">
        <v>71016178000</v>
      </c>
      <c r="E6327" t="n">
        <v>11850203000</v>
      </c>
      <c r="F6327" t="n">
        <v>8727140000</v>
      </c>
      <c r="G6327" t="n">
        <v>1621920000</v>
      </c>
      <c r="O6327">
        <f>D6326</f>
      </c>
      <c r="P6327">
        <f>(E6327-F6327+G6327)/O6327*100</f>
      </c>
    </row>
    <row r="6328">
      <c r="A6328" t="n">
        <v>2017</v>
      </c>
      <c r="B6328" t="inlineStr">
        <is>
          <t>00158316</t>
        </is>
      </c>
      <c r="C6328" t="inlineStr">
        <is>
          <t>NICE</t>
        </is>
      </c>
      <c r="D6328" t="n">
        <v>82714373000</v>
      </c>
      <c r="E6328" t="n">
        <v>12299956000</v>
      </c>
      <c r="F6328" t="n">
        <v>5058162000</v>
      </c>
      <c r="G6328" t="n">
        <v>1627476000</v>
      </c>
      <c r="O6328">
        <f>D6327</f>
      </c>
      <c r="P6328">
        <f>(E6328-F6328+G6328)/O6328*100</f>
      </c>
    </row>
    <row r="6329">
      <c r="A6329" t="n">
        <v>2018</v>
      </c>
      <c r="B6329" t="inlineStr">
        <is>
          <t>00158316</t>
        </is>
      </c>
      <c r="C6329" t="inlineStr">
        <is>
          <t>NICE</t>
        </is>
      </c>
      <c r="D6329" t="n">
        <v>99167894000</v>
      </c>
      <c r="E6329" t="n">
        <v>13312766000</v>
      </c>
      <c r="F6329" t="n">
        <v>9137799000</v>
      </c>
      <c r="G6329" t="n">
        <v>2199754000</v>
      </c>
      <c r="O6329">
        <f>D6328</f>
      </c>
      <c r="P6329">
        <f>(E6329-F6329+G6329)/O6329*100</f>
      </c>
    </row>
    <row r="6330">
      <c r="A6330" t="n">
        <v>2019</v>
      </c>
      <c r="B6330" t="inlineStr">
        <is>
          <t>00158316</t>
        </is>
      </c>
      <c r="C6330" t="inlineStr">
        <is>
          <t>NICE</t>
        </is>
      </c>
      <c r="D6330" t="n">
        <v>113110058000</v>
      </c>
      <c r="E6330" t="n">
        <v>14457430000</v>
      </c>
      <c r="F6330" t="n">
        <v>8839002000</v>
      </c>
      <c r="G6330" t="n">
        <v>2079122000</v>
      </c>
      <c r="H6330" t="n">
        <v>2.475</v>
      </c>
      <c r="I6330" t="n">
        <v>4.485</v>
      </c>
      <c r="K6330" t="n">
        <v>-11694174000</v>
      </c>
      <c r="L6330" t="n">
        <v>12225653000</v>
      </c>
      <c r="M6330" t="n">
        <v>11774672000</v>
      </c>
      <c r="N6330" t="n">
        <v>-12202427000</v>
      </c>
      <c r="O6330">
        <f>D6329</f>
      </c>
      <c r="P6330">
        <f>(E6330-F6330+G6330)/O6330*100</f>
      </c>
      <c r="U6330">
        <f>(L6330-K6330)/(2*D6330*0.01)</f>
      </c>
      <c r="V6330">
        <f>(L6330+K6330)/(D6330*0.0001)</f>
      </c>
    </row>
    <row r="6331">
      <c r="A6331" t="n">
        <v>2021</v>
      </c>
      <c r="B6331" t="inlineStr">
        <is>
          <t>00158316</t>
        </is>
      </c>
      <c r="C6331" t="inlineStr">
        <is>
          <t>NICE</t>
        </is>
      </c>
      <c r="D6331" t="n">
        <v>122279861000</v>
      </c>
      <c r="E6331" t="n">
        <v>18563291000</v>
      </c>
      <c r="F6331" t="n">
        <v>20134153000</v>
      </c>
      <c r="G6331" t="n">
        <v>2184619000</v>
      </c>
      <c r="H6331" t="n">
        <v>2.69</v>
      </c>
      <c r="I6331" t="n">
        <v>4.05</v>
      </c>
    </row>
    <row r="6332">
      <c r="A6332" t="n">
        <v>2022</v>
      </c>
      <c r="B6332" t="inlineStr">
        <is>
          <t>00158316</t>
        </is>
      </c>
      <c r="C6332" t="inlineStr">
        <is>
          <t>NICE</t>
        </is>
      </c>
      <c r="D6332" t="n">
        <v>107252535000</v>
      </c>
      <c r="E6332" t="n">
        <v>18405645000</v>
      </c>
      <c r="F6332" t="n">
        <v>12074080000</v>
      </c>
      <c r="G6332" t="n">
        <v>3049440000</v>
      </c>
      <c r="O6332">
        <f>D6331</f>
      </c>
      <c r="P6332">
        <f>(E6332-F6332+G6332)/O6332*100</f>
      </c>
    </row>
    <row r="6333">
      <c r="A6333" t="n">
        <v>2023</v>
      </c>
      <c r="B6333" t="inlineStr">
        <is>
          <t>00158316</t>
        </is>
      </c>
      <c r="C6333" t="inlineStr">
        <is>
          <t>NICE</t>
        </is>
      </c>
      <c r="D6333" t="n">
        <v>126697018000</v>
      </c>
      <c r="E6333" t="n">
        <v>17754964000</v>
      </c>
      <c r="F6333" t="n">
        <v>15859291000</v>
      </c>
      <c r="G6333" t="n">
        <v>4863976000</v>
      </c>
      <c r="H6333" t="n">
        <v>3.985</v>
      </c>
      <c r="I6333" t="n">
        <v>4.5</v>
      </c>
      <c r="K6333" t="n">
        <v>8899422000</v>
      </c>
      <c r="L6333" t="n">
        <v>8899422000</v>
      </c>
      <c r="M6333" t="n">
        <v>10328530000</v>
      </c>
      <c r="N6333" t="n">
        <v>-5928038000</v>
      </c>
      <c r="O6333">
        <f>D6332</f>
      </c>
      <c r="P6333">
        <f>(E6333-F6333+G6333)/O6333*100</f>
      </c>
    </row>
    <row r="6334">
      <c r="A6334" t="n">
        <v>2024</v>
      </c>
      <c r="B6334" t="inlineStr">
        <is>
          <t>00158316</t>
        </is>
      </c>
      <c r="C6334" t="inlineStr">
        <is>
          <t>NICE</t>
        </is>
      </c>
      <c r="D6334" t="n">
        <v>138899026000</v>
      </c>
      <c r="E6334" t="n">
        <v>19771754000</v>
      </c>
      <c r="F6334" t="n">
        <v>17471701000</v>
      </c>
      <c r="G6334" t="n">
        <v>4723977000</v>
      </c>
      <c r="H6334" t="n">
        <v>4.045</v>
      </c>
      <c r="I6334" t="n">
        <v>3.76</v>
      </c>
      <c r="K6334" t="n">
        <v>-23995437000</v>
      </c>
      <c r="L6334" t="n">
        <v>23995437000</v>
      </c>
      <c r="M6334" t="n">
        <v>27523760000</v>
      </c>
      <c r="N6334" t="n">
        <v>-1967021000</v>
      </c>
      <c r="O6334">
        <f>D6333</f>
      </c>
      <c r="P6334">
        <f>(E6334-F6334+G6334)/O6334*100</f>
      </c>
      <c r="Q6334">
        <f>H6333</f>
      </c>
      <c r="R6334">
        <f>I6333</f>
      </c>
      <c r="S6334">
        <f>H6334-H6333</f>
      </c>
      <c r="T6334">
        <f>I6334-I6333</f>
      </c>
      <c r="U6334">
        <f>(L6334-K6334)/(2*D6334*0.01)</f>
      </c>
    </row>
    <row r="6335">
      <c r="A6335" t="n">
        <v>2025</v>
      </c>
      <c r="B6335" t="inlineStr">
        <is>
          <t>00158316</t>
        </is>
      </c>
      <c r="C6335" t="inlineStr">
        <is>
          <t>NICE</t>
        </is>
      </c>
      <c r="D6335" t="n">
        <v>151696033000</v>
      </c>
      <c r="E6335" t="n">
        <v>21103561000</v>
      </c>
      <c r="F6335" t="n">
        <v>18926872000</v>
      </c>
      <c r="G6335" t="n">
        <v>4126721000</v>
      </c>
      <c r="H6335" t="n">
        <v>4.135</v>
      </c>
      <c r="I6335" t="n">
        <v>3.52</v>
      </c>
      <c r="K6335" t="n">
        <v>-35707698000</v>
      </c>
      <c r="L6335" t="n">
        <v>5173178000</v>
      </c>
      <c r="M6335" t="n">
        <v>35749808000</v>
      </c>
      <c r="N6335" t="n">
        <v>-4992521000</v>
      </c>
      <c r="O6335">
        <f>D6334</f>
      </c>
      <c r="P6335">
        <f>(E6335-F6335+G6335)/O6335*100</f>
      </c>
      <c r="Q6335">
        <f>H6334</f>
      </c>
      <c r="R6335">
        <f>I6334</f>
      </c>
      <c r="S6335">
        <f>H6335-H6334</f>
      </c>
      <c r="T6335">
        <f>I6335-I6334</f>
      </c>
      <c r="U6335">
        <f>(L6335-K6335)/(2*D6335*0.01)</f>
      </c>
    </row>
    <row r="6336">
      <c r="A6336" t="n">
        <v>2014</v>
      </c>
      <c r="B6336" t="inlineStr">
        <is>
          <t>00158325</t>
        </is>
      </c>
      <c r="C6336" t="inlineStr">
        <is>
          <t>NICE평가정보</t>
        </is>
      </c>
      <c r="D6336" t="n">
        <v>25887083000</v>
      </c>
      <c r="E6336" t="n">
        <v>3425066000</v>
      </c>
      <c r="F6336" t="n">
        <v>878695000</v>
      </c>
      <c r="G6336" t="n">
        <v>710859000</v>
      </c>
      <c r="K6336" t="n">
        <v>-2183491000</v>
      </c>
      <c r="L6336" t="n">
        <v>1920727000</v>
      </c>
      <c r="M6336" t="n">
        <v>2176184000</v>
      </c>
      <c r="N6336" t="n">
        <v>-1950228000</v>
      </c>
      <c r="U6336">
        <f>(L6336-K6336)/(2*D6336*0.01)</f>
      </c>
    </row>
    <row r="6337">
      <c r="A6337" t="n">
        <v>2015</v>
      </c>
      <c r="B6337" t="inlineStr">
        <is>
          <t>00158325</t>
        </is>
      </c>
      <c r="C6337" t="inlineStr">
        <is>
          <t>NICE평가정보</t>
        </is>
      </c>
      <c r="D6337" t="n">
        <v>28645426000</v>
      </c>
      <c r="E6337" t="n">
        <v>4191994000</v>
      </c>
      <c r="F6337" t="n">
        <v>2993846000</v>
      </c>
      <c r="G6337" t="n">
        <v>702722000</v>
      </c>
      <c r="K6337" t="n">
        <v>-2334410000</v>
      </c>
      <c r="L6337" t="n">
        <v>2334410000</v>
      </c>
      <c r="M6337" t="n">
        <v>2313693000</v>
      </c>
      <c r="N6337" t="n">
        <v>-2112482000</v>
      </c>
      <c r="O6337">
        <f>D6336</f>
      </c>
      <c r="P6337">
        <f>(E6337-F6337+G6337)/O6337*100</f>
      </c>
      <c r="U6337">
        <f>(L6337-K6337)/(2*D6337*0.01)</f>
      </c>
    </row>
    <row r="6338">
      <c r="A6338" t="n">
        <v>2016</v>
      </c>
      <c r="B6338" t="inlineStr">
        <is>
          <t>00158325</t>
        </is>
      </c>
      <c r="C6338" t="inlineStr">
        <is>
          <t>NICE평가정보</t>
        </is>
      </c>
      <c r="D6338" t="n">
        <v>29318256000</v>
      </c>
      <c r="E6338" t="n">
        <v>4186250000</v>
      </c>
      <c r="F6338" t="n">
        <v>3516163000</v>
      </c>
      <c r="G6338" t="n">
        <v>651352000</v>
      </c>
      <c r="K6338" t="n">
        <v>-2316656000</v>
      </c>
      <c r="L6338" t="n">
        <v>2043754000</v>
      </c>
      <c r="M6338" t="n">
        <v>2299600000</v>
      </c>
      <c r="N6338" t="n">
        <v>-2067749000</v>
      </c>
      <c r="O6338">
        <f>D6337</f>
      </c>
      <c r="P6338">
        <f>(E6338-F6338+G6338)/O6338*100</f>
      </c>
      <c r="U6338">
        <f>(L6338-K6338)/(2*D6338*0.01)</f>
      </c>
    </row>
    <row r="6339">
      <c r="A6339" t="n">
        <v>2017</v>
      </c>
      <c r="B6339" t="inlineStr">
        <is>
          <t>00158325</t>
        </is>
      </c>
      <c r="C6339" t="inlineStr">
        <is>
          <t>NICE평가정보</t>
        </is>
      </c>
      <c r="D6339" t="n">
        <v>31292883000</v>
      </c>
      <c r="E6339" t="n">
        <v>4401493000</v>
      </c>
      <c r="F6339" t="n">
        <v>2025062000</v>
      </c>
      <c r="G6339" t="n">
        <v>682309000</v>
      </c>
      <c r="H6339" t="n">
        <v>2.815</v>
      </c>
      <c r="I6339" t="n">
        <v>4.84</v>
      </c>
      <c r="J6339" t="n">
        <v>7.735</v>
      </c>
      <c r="K6339" t="n">
        <v>2328223000</v>
      </c>
      <c r="L6339" t="n">
        <v>-2620105000</v>
      </c>
      <c r="M6339" t="n">
        <v>2628493000</v>
      </c>
      <c r="N6339" t="n">
        <v>-2296604000</v>
      </c>
      <c r="O6339">
        <f>D6338</f>
      </c>
      <c r="P6339">
        <f>(E6339-F6339+G6339)/O6339*100</f>
      </c>
    </row>
    <row r="6340">
      <c r="A6340" t="n">
        <v>2018</v>
      </c>
      <c r="B6340" t="inlineStr">
        <is>
          <t>00158325</t>
        </is>
      </c>
      <c r="C6340" t="inlineStr">
        <is>
          <t>NICE평가정보</t>
        </is>
      </c>
      <c r="D6340" t="n">
        <v>36630473000</v>
      </c>
      <c r="O6340">
        <f>D6339</f>
      </c>
    </row>
    <row r="6341">
      <c r="A6341" t="n">
        <v>2014</v>
      </c>
      <c r="B6341" t="inlineStr">
        <is>
          <t>00158501</t>
        </is>
      </c>
      <c r="C6341" t="inlineStr">
        <is>
          <t>에스원</t>
        </is>
      </c>
      <c r="D6341" t="n">
        <v>269207122880</v>
      </c>
      <c r="E6341" t="n">
        <v>36515758020</v>
      </c>
      <c r="F6341" t="n">
        <v>27323231070</v>
      </c>
      <c r="G6341" t="n">
        <v>9558328603</v>
      </c>
      <c r="H6341" t="n">
        <v>3</v>
      </c>
      <c r="I6341" t="n">
        <v>5.745</v>
      </c>
      <c r="J6341" t="n">
        <v>9.99</v>
      </c>
    </row>
    <row r="6342">
      <c r="A6342" t="n">
        <v>2015</v>
      </c>
      <c r="B6342" t="inlineStr">
        <is>
          <t>00158501</t>
        </is>
      </c>
      <c r="C6342" t="inlineStr">
        <is>
          <t>에스원</t>
        </is>
      </c>
      <c r="D6342" t="n">
        <v>280085108286</v>
      </c>
      <c r="E6342" t="n">
        <v>37633238822</v>
      </c>
      <c r="F6342" t="n">
        <v>30277313290</v>
      </c>
      <c r="G6342" t="n">
        <v>7728832162</v>
      </c>
      <c r="H6342" t="n">
        <v>2.35</v>
      </c>
      <c r="I6342" t="n">
        <v>5.12</v>
      </c>
      <c r="J6342" t="n">
        <v>10</v>
      </c>
      <c r="K6342" t="n">
        <v>-25200000000</v>
      </c>
      <c r="L6342" t="n">
        <v>30800000000</v>
      </c>
      <c r="M6342" t="n">
        <v>30800000000</v>
      </c>
      <c r="N6342" t="n">
        <v>-25200000000</v>
      </c>
      <c r="O6342">
        <f>D6341</f>
      </c>
      <c r="P6342">
        <f>(E6342-F6342+G6342)/O6342*100</f>
      </c>
      <c r="Q6342">
        <f>H6341</f>
      </c>
      <c r="R6342">
        <f>I6341</f>
      </c>
      <c r="S6342">
        <f>H6342-H6341</f>
      </c>
      <c r="T6342">
        <f>I6342-I6341</f>
      </c>
      <c r="U6342">
        <f>(L6342-K6342)/(2*D6342*0.01)</f>
      </c>
      <c r="V6342">
        <f>(L6342+K6342)/(D6342*0.0001)</f>
      </c>
    </row>
    <row r="6343">
      <c r="A6343" t="n">
        <v>2016</v>
      </c>
      <c r="B6343" t="inlineStr">
        <is>
          <t>00158501</t>
        </is>
      </c>
      <c r="C6343" t="inlineStr">
        <is>
          <t>에스원</t>
        </is>
      </c>
      <c r="D6343" t="n">
        <v>270647341389</v>
      </c>
      <c r="E6343" t="n">
        <v>38052734766</v>
      </c>
      <c r="F6343" t="n">
        <v>25782475770</v>
      </c>
      <c r="G6343" t="n">
        <v>6516786984</v>
      </c>
      <c r="H6343" t="n">
        <v>2.45</v>
      </c>
      <c r="I6343" t="n">
        <v>4.615</v>
      </c>
      <c r="J6343" t="n">
        <v>10.08</v>
      </c>
      <c r="O6343">
        <f>D6342</f>
      </c>
      <c r="P6343">
        <f>(E6343-F6343+G6343)/O6343*100</f>
      </c>
      <c r="Q6343">
        <f>H6342</f>
      </c>
      <c r="R6343">
        <f>I6342</f>
      </c>
      <c r="S6343">
        <f>H6343-H6342</f>
      </c>
      <c r="T6343">
        <f>I6343-I6342</f>
      </c>
    </row>
    <row r="6344">
      <c r="A6344" t="n">
        <v>2017</v>
      </c>
      <c r="B6344" t="inlineStr">
        <is>
          <t>00158501</t>
        </is>
      </c>
      <c r="C6344" t="inlineStr">
        <is>
          <t>에스원</t>
        </is>
      </c>
      <c r="D6344" t="n">
        <v>273540168556</v>
      </c>
      <c r="E6344" t="n">
        <v>34740167009</v>
      </c>
      <c r="F6344" t="n">
        <v>27274276660</v>
      </c>
      <c r="G6344" t="n">
        <v>6545650200</v>
      </c>
      <c r="H6344" t="n">
        <v>2.85</v>
      </c>
      <c r="I6344" t="n">
        <v>4.605</v>
      </c>
      <c r="J6344" t="n">
        <v>9.630000000000001</v>
      </c>
      <c r="O6344">
        <f>D6343</f>
      </c>
      <c r="P6344">
        <f>(E6344-F6344+G6344)/O6344*100</f>
      </c>
      <c r="Q6344">
        <f>H6343</f>
      </c>
      <c r="R6344">
        <f>I6343</f>
      </c>
      <c r="S6344">
        <f>H6344-H6343</f>
      </c>
      <c r="T6344">
        <f>I6344-I6343</f>
      </c>
    </row>
    <row r="6345">
      <c r="A6345" t="n">
        <v>2018</v>
      </c>
      <c r="B6345" t="inlineStr">
        <is>
          <t>00158501</t>
        </is>
      </c>
      <c r="C6345" t="inlineStr">
        <is>
          <t>에스원</t>
        </is>
      </c>
      <c r="D6345" t="n">
        <v>303092941216</v>
      </c>
      <c r="E6345" t="n">
        <v>34478489305</v>
      </c>
      <c r="F6345" t="n">
        <v>31418490540</v>
      </c>
      <c r="G6345" t="n">
        <v>7646477598</v>
      </c>
      <c r="H6345" t="n">
        <v>2.3</v>
      </c>
      <c r="I6345" t="n">
        <v>4.605</v>
      </c>
      <c r="J6345" t="n">
        <v>9.539999999999999</v>
      </c>
      <c r="O6345">
        <f>D6344</f>
      </c>
      <c r="P6345">
        <f>(E6345-F6345+G6345)/O6345*100</f>
      </c>
      <c r="Q6345">
        <f>H6344</f>
      </c>
      <c r="R6345">
        <f>I6344</f>
      </c>
      <c r="S6345">
        <f>H6345-H6344</f>
      </c>
      <c r="T6345">
        <f>I6345-I6344</f>
      </c>
    </row>
    <row r="6346">
      <c r="A6346" t="n">
        <v>2019</v>
      </c>
      <c r="B6346" t="inlineStr">
        <is>
          <t>00158501</t>
        </is>
      </c>
      <c r="C6346" t="inlineStr">
        <is>
          <t>에스원</t>
        </is>
      </c>
      <c r="D6346" t="n">
        <v>322460913468</v>
      </c>
      <c r="E6346" t="n">
        <v>36167978757</v>
      </c>
      <c r="F6346" t="n">
        <v>19308036342</v>
      </c>
      <c r="G6346" t="n">
        <v>6748920862</v>
      </c>
      <c r="H6346" t="n">
        <v>2</v>
      </c>
      <c r="I6346" t="n">
        <v>4.18</v>
      </c>
      <c r="J6346" t="n">
        <v>9.31</v>
      </c>
      <c r="O6346">
        <f>D6345</f>
      </c>
      <c r="P6346">
        <f>(E6346-F6346+G6346)/O6346*100</f>
      </c>
      <c r="Q6346">
        <f>H6345</f>
      </c>
      <c r="R6346">
        <f>I6345</f>
      </c>
      <c r="S6346">
        <f>H6346-H6345</f>
      </c>
      <c r="T6346">
        <f>I6346-I6345</f>
      </c>
    </row>
    <row r="6347">
      <c r="A6347" t="n">
        <v>2020</v>
      </c>
      <c r="B6347" t="inlineStr">
        <is>
          <t>00158501</t>
        </is>
      </c>
      <c r="C6347" t="inlineStr">
        <is>
          <t>에스원</t>
        </is>
      </c>
      <c r="D6347" t="n">
        <v>342307413304</v>
      </c>
      <c r="E6347" t="n">
        <v>36437667502</v>
      </c>
      <c r="F6347" t="n">
        <v>25540178690</v>
      </c>
      <c r="G6347" t="n">
        <v>6239406765</v>
      </c>
      <c r="H6347" t="n">
        <v>2</v>
      </c>
      <c r="I6347" t="n">
        <v>4.18</v>
      </c>
      <c r="O6347">
        <f>D6346</f>
      </c>
      <c r="P6347">
        <f>(E6347-F6347+G6347)/O6347*100</f>
      </c>
      <c r="Q6347">
        <f>H6346</f>
      </c>
      <c r="R6347">
        <f>I6346</f>
      </c>
      <c r="S6347">
        <f>H6347-H6346</f>
      </c>
      <c r="T6347">
        <f>I6347-I6346</f>
      </c>
    </row>
    <row r="6348">
      <c r="A6348" t="n">
        <v>2021</v>
      </c>
      <c r="B6348" t="inlineStr">
        <is>
          <t>00158501</t>
        </is>
      </c>
      <c r="C6348" t="inlineStr">
        <is>
          <t>에스원</t>
        </is>
      </c>
      <c r="D6348" t="n">
        <v>349687800480</v>
      </c>
      <c r="E6348" t="n">
        <v>35782878806</v>
      </c>
      <c r="F6348" t="n">
        <v>29030237402</v>
      </c>
      <c r="G6348" t="n">
        <v>6407392038</v>
      </c>
      <c r="H6348" t="n">
        <v>2.56</v>
      </c>
      <c r="I6348" t="n">
        <v>4.18</v>
      </c>
      <c r="K6348" t="n">
        <v>-28577600000</v>
      </c>
      <c r="L6348" t="n">
        <v>32959820326</v>
      </c>
      <c r="M6348" t="n">
        <v>32849500000</v>
      </c>
      <c r="N6348" t="n">
        <v>-28869747190</v>
      </c>
      <c r="O6348">
        <f>D6347</f>
      </c>
      <c r="P6348">
        <f>(E6348-F6348+G6348)/O6348*100</f>
      </c>
      <c r="Q6348">
        <f>H6347</f>
      </c>
      <c r="R6348">
        <f>I6347</f>
      </c>
      <c r="S6348">
        <f>H6348-H6347</f>
      </c>
      <c r="T6348">
        <f>I6348-I6347</f>
      </c>
      <c r="U6348">
        <f>(L6348-K6348)/(2*D6348*0.01)</f>
      </c>
      <c r="V6348">
        <f>(L6348+K6348)/(D6348*0.0001)</f>
      </c>
    </row>
    <row r="6349">
      <c r="A6349" t="n">
        <v>2022</v>
      </c>
      <c r="B6349" t="inlineStr">
        <is>
          <t>00158501</t>
        </is>
      </c>
      <c r="C6349" t="inlineStr">
        <is>
          <t>에스원</t>
        </is>
      </c>
      <c r="D6349" t="n">
        <v>332671523625</v>
      </c>
      <c r="E6349" t="n">
        <v>34747051801</v>
      </c>
      <c r="F6349" t="n">
        <v>31738755100</v>
      </c>
      <c r="G6349" t="n">
        <v>8127990773</v>
      </c>
      <c r="H6349" t="n">
        <v>5.185</v>
      </c>
      <c r="I6349" t="n">
        <v>4.34</v>
      </c>
      <c r="J6349" t="n">
        <v>7.14</v>
      </c>
      <c r="K6349" t="n">
        <v>-22550316275</v>
      </c>
      <c r="L6349" t="n">
        <v>25754247389</v>
      </c>
      <c r="M6349" t="n">
        <v>26880968000</v>
      </c>
      <c r="N6349" t="n">
        <v>-23888999171</v>
      </c>
      <c r="O6349">
        <f>D6348</f>
      </c>
      <c r="P6349">
        <f>(E6349-F6349+G6349)/O6349*100</f>
      </c>
      <c r="Q6349">
        <f>H6348</f>
      </c>
      <c r="R6349">
        <f>I6348</f>
      </c>
      <c r="S6349">
        <f>H6349-H6348</f>
      </c>
      <c r="T6349">
        <f>I6349-I6348</f>
      </c>
      <c r="U6349">
        <f>(L6349-K6349)/(2*D6349*0.01)</f>
      </c>
      <c r="V6349">
        <f>(L6349+K6349)/(D6349*0.0001)</f>
      </c>
    </row>
    <row r="6350">
      <c r="A6350" t="n">
        <v>2023</v>
      </c>
      <c r="B6350" t="inlineStr">
        <is>
          <t>00158501</t>
        </is>
      </c>
      <c r="C6350" t="inlineStr">
        <is>
          <t>에스원</t>
        </is>
      </c>
      <c r="D6350" t="n">
        <v>383576266972</v>
      </c>
      <c r="E6350" t="n">
        <v>31314345567</v>
      </c>
      <c r="F6350" t="n">
        <v>31011541760</v>
      </c>
      <c r="G6350" t="n">
        <v>15803845900</v>
      </c>
      <c r="H6350" t="n">
        <v>4.29</v>
      </c>
      <c r="I6350" t="n">
        <v>4.39</v>
      </c>
      <c r="J6350" t="n">
        <v>7.6</v>
      </c>
      <c r="K6350" t="n">
        <v>-26921210000</v>
      </c>
      <c r="L6350" t="n">
        <v>31117321695</v>
      </c>
      <c r="M6350" t="n">
        <v>29852730000</v>
      </c>
      <c r="N6350" t="n">
        <v>-26590813558</v>
      </c>
      <c r="O6350">
        <f>D6349</f>
      </c>
      <c r="P6350">
        <f>(E6350-F6350+G6350)/O6350*100</f>
      </c>
      <c r="Q6350">
        <f>H6349</f>
      </c>
      <c r="R6350">
        <f>I6349</f>
      </c>
      <c r="S6350">
        <f>H6350-H6349</f>
      </c>
      <c r="T6350">
        <f>I6350-I6349</f>
      </c>
      <c r="U6350">
        <f>(L6350-K6350)/(2*D6350*0.01)</f>
      </c>
      <c r="V6350">
        <f>(L6350+K6350)/(D6350*0.0001)</f>
      </c>
    </row>
    <row r="6351">
      <c r="A6351" t="n">
        <v>2024</v>
      </c>
      <c r="B6351" t="inlineStr">
        <is>
          <t>00158501</t>
        </is>
      </c>
      <c r="C6351" t="inlineStr">
        <is>
          <t>에스원</t>
        </is>
      </c>
      <c r="D6351" t="n">
        <v>425826043398</v>
      </c>
      <c r="E6351" t="n">
        <v>35267920491</v>
      </c>
      <c r="F6351" t="n">
        <v>39504318710</v>
      </c>
      <c r="G6351" t="n">
        <v>15117517511</v>
      </c>
      <c r="H6351" t="n">
        <v>3.68</v>
      </c>
      <c r="I6351" t="n">
        <v>4.36</v>
      </c>
      <c r="J6351" t="n">
        <v>8.154999999999999</v>
      </c>
      <c r="K6351" t="n">
        <v>-31120223871</v>
      </c>
      <c r="L6351" t="n">
        <v>35769387451</v>
      </c>
      <c r="M6351" t="n">
        <v>34939598633</v>
      </c>
      <c r="N6351" t="n">
        <v>-31054481939</v>
      </c>
      <c r="O6351">
        <f>D6350</f>
      </c>
      <c r="P6351">
        <f>(E6351-F6351+G6351)/O6351*100</f>
      </c>
      <c r="Q6351">
        <f>H6350</f>
      </c>
      <c r="R6351">
        <f>I6350</f>
      </c>
      <c r="S6351">
        <f>H6351-H6350</f>
      </c>
      <c r="T6351">
        <f>I6351-I6350</f>
      </c>
      <c r="U6351">
        <f>(L6351-K6351)/(2*D6351*0.01)</f>
      </c>
      <c r="V6351">
        <f>(L6351+K6351)/(D6351*0.0001)</f>
      </c>
    </row>
    <row r="6352">
      <c r="A6352" t="n">
        <v>2025</v>
      </c>
      <c r="B6352" t="inlineStr">
        <is>
          <t>00158501</t>
        </is>
      </c>
      <c r="C6352" t="inlineStr">
        <is>
          <t>에스원</t>
        </is>
      </c>
      <c r="D6352" t="n">
        <v>426412414315</v>
      </c>
      <c r="E6352" t="n">
        <v>38473094808</v>
      </c>
      <c r="F6352" t="n">
        <v>47455434270</v>
      </c>
      <c r="G6352" t="n">
        <v>14389369222</v>
      </c>
      <c r="H6352" t="n">
        <v>4.025</v>
      </c>
      <c r="I6352" t="n">
        <v>4.455</v>
      </c>
      <c r="J6352" t="n">
        <v>7.705</v>
      </c>
      <c r="K6352" t="n">
        <v>-29954526695</v>
      </c>
      <c r="L6352" t="n">
        <v>34219956890</v>
      </c>
      <c r="M6352" t="n">
        <v>31861922500</v>
      </c>
      <c r="N6352" t="n">
        <v>-22653135560</v>
      </c>
      <c r="O6352">
        <f>D6351</f>
      </c>
      <c r="P6352">
        <f>(E6352-F6352+G6352)/O6352*100</f>
      </c>
      <c r="Q6352">
        <f>H6351</f>
      </c>
      <c r="R6352">
        <f>I6351</f>
      </c>
      <c r="S6352">
        <f>H6352-H6351</f>
      </c>
      <c r="T6352">
        <f>I6352-I6351</f>
      </c>
      <c r="U6352">
        <f>(L6352-K6352)/(2*D6352*0.01)</f>
      </c>
      <c r="V6352">
        <f>(L6352+K6352)/(D6352*0.0001)</f>
      </c>
    </row>
    <row r="6353">
      <c r="A6353" t="n">
        <v>2014</v>
      </c>
      <c r="B6353" t="inlineStr">
        <is>
          <t>00158565</t>
        </is>
      </c>
      <c r="C6353" t="inlineStr">
        <is>
          <t>한국알콜</t>
        </is>
      </c>
      <c r="D6353" t="n">
        <v>11145909000</v>
      </c>
      <c r="E6353" t="n">
        <v>760983000</v>
      </c>
      <c r="F6353" t="n">
        <v>169880000</v>
      </c>
      <c r="G6353" t="n">
        <v>425850000</v>
      </c>
      <c r="H6353" t="n">
        <v>3.6</v>
      </c>
      <c r="I6353" t="n">
        <v>4.79</v>
      </c>
    </row>
    <row r="6354">
      <c r="A6354" t="n">
        <v>2015</v>
      </c>
      <c r="B6354" t="inlineStr">
        <is>
          <t>00158565</t>
        </is>
      </c>
      <c r="C6354" t="inlineStr">
        <is>
          <t>한국알콜</t>
        </is>
      </c>
      <c r="D6354" t="n">
        <v>12389865000</v>
      </c>
      <c r="E6354" t="n">
        <v>859196000</v>
      </c>
      <c r="F6354" t="n">
        <v>848602000</v>
      </c>
      <c r="G6354" t="n">
        <v>377053000</v>
      </c>
      <c r="H6354" t="n">
        <v>3.1</v>
      </c>
      <c r="I6354" t="n">
        <v>4.71</v>
      </c>
      <c r="O6354">
        <f>D6353</f>
      </c>
      <c r="P6354">
        <f>(E6354-F6354+G6354)/O6354*100</f>
      </c>
      <c r="Q6354">
        <f>H6353</f>
      </c>
      <c r="R6354">
        <f>I6353</f>
      </c>
      <c r="S6354">
        <f>H6354-H6353</f>
      </c>
      <c r="T6354">
        <f>I6354-I6353</f>
      </c>
    </row>
    <row r="6355">
      <c r="A6355" t="n">
        <v>2016</v>
      </c>
      <c r="B6355" t="inlineStr">
        <is>
          <t>00158565</t>
        </is>
      </c>
      <c r="C6355" t="inlineStr">
        <is>
          <t>한국알콜</t>
        </is>
      </c>
      <c r="D6355" t="n">
        <v>12240004000</v>
      </c>
      <c r="E6355" t="n">
        <v>947165000</v>
      </c>
      <c r="F6355" t="n">
        <v>1225281000</v>
      </c>
      <c r="G6355" t="n">
        <v>367581000</v>
      </c>
      <c r="H6355" t="n">
        <v>2.6</v>
      </c>
      <c r="I6355" t="n">
        <v>4.5</v>
      </c>
      <c r="K6355" t="n">
        <v>-608381000</v>
      </c>
      <c r="L6355" t="n">
        <v>680979000</v>
      </c>
      <c r="M6355" t="n">
        <v>659822000</v>
      </c>
      <c r="N6355" t="n">
        <v>-600711000</v>
      </c>
      <c r="O6355">
        <f>D6354</f>
      </c>
      <c r="P6355">
        <f>(E6355-F6355+G6355)/O6355*100</f>
      </c>
      <c r="Q6355">
        <f>H6354</f>
      </c>
      <c r="R6355">
        <f>I6354</f>
      </c>
      <c r="S6355">
        <f>H6355-H6354</f>
      </c>
      <c r="T6355">
        <f>I6355-I6354</f>
      </c>
      <c r="U6355">
        <f>(L6355-K6355)/(2*D6355*0.01)</f>
      </c>
      <c r="V6355">
        <f>(L6355+K6355)/(D6355*0.0001)</f>
      </c>
    </row>
    <row r="6356">
      <c r="A6356" t="n">
        <v>2017</v>
      </c>
      <c r="B6356" t="inlineStr">
        <is>
          <t>00158565</t>
        </is>
      </c>
      <c r="C6356" t="inlineStr">
        <is>
          <t>한국알콜</t>
        </is>
      </c>
      <c r="D6356" t="n">
        <v>11476462000</v>
      </c>
      <c r="E6356" t="n">
        <v>1110916000</v>
      </c>
      <c r="F6356" t="n">
        <v>1196240000</v>
      </c>
      <c r="G6356" t="n">
        <v>310251000</v>
      </c>
      <c r="H6356" t="n">
        <v>3</v>
      </c>
      <c r="I6356" t="n">
        <v>4.5</v>
      </c>
      <c r="K6356" t="n">
        <v>-550827000</v>
      </c>
      <c r="L6356" t="n">
        <v>616061000</v>
      </c>
      <c r="M6356" t="n">
        <v>600629000</v>
      </c>
      <c r="N6356" t="n">
        <v>-548308000</v>
      </c>
      <c r="O6356">
        <f>D6355</f>
      </c>
      <c r="P6356">
        <f>(E6356-F6356+G6356)/O6356*100</f>
      </c>
      <c r="Q6356">
        <f>H6355</f>
      </c>
      <c r="R6356">
        <f>I6355</f>
      </c>
      <c r="S6356">
        <f>H6356-H6355</f>
      </c>
      <c r="T6356">
        <f>I6356-I6355</f>
      </c>
      <c r="U6356">
        <f>(L6356-K6356)/(2*D6356*0.01)</f>
      </c>
      <c r="V6356">
        <f>(L6356+K6356)/(D6356*0.0001)</f>
      </c>
    </row>
    <row r="6357">
      <c r="A6357" t="n">
        <v>2018</v>
      </c>
      <c r="B6357" t="inlineStr">
        <is>
          <t>00158565</t>
        </is>
      </c>
      <c r="C6357" t="inlineStr">
        <is>
          <t>한국알콜</t>
        </is>
      </c>
      <c r="D6357" t="n">
        <v>10491159000</v>
      </c>
      <c r="E6357" t="n">
        <v>858134000</v>
      </c>
      <c r="F6357" t="n">
        <v>2493567000</v>
      </c>
      <c r="G6357" t="n">
        <v>325852000</v>
      </c>
      <c r="H6357" t="n">
        <v>2.6</v>
      </c>
      <c r="I6357" t="n">
        <v>4.5</v>
      </c>
      <c r="O6357">
        <f>D6356</f>
      </c>
      <c r="P6357">
        <f>(E6357-F6357+G6357)/O6357*100</f>
      </c>
      <c r="Q6357">
        <f>H6356</f>
      </c>
      <c r="R6357">
        <f>I6356</f>
      </c>
      <c r="S6357">
        <f>H6357-H6356</f>
      </c>
      <c r="T6357">
        <f>I6357-I6356</f>
      </c>
    </row>
    <row r="6358">
      <c r="A6358" t="n">
        <v>2019</v>
      </c>
      <c r="B6358" t="inlineStr">
        <is>
          <t>00158565</t>
        </is>
      </c>
      <c r="C6358" t="inlineStr">
        <is>
          <t>한국알콜</t>
        </is>
      </c>
      <c r="D6358" t="n">
        <v>10751080000</v>
      </c>
      <c r="E6358" t="n">
        <v>1063850000</v>
      </c>
      <c r="F6358" t="n">
        <v>1475044000</v>
      </c>
      <c r="G6358" t="n">
        <v>258920000</v>
      </c>
      <c r="H6358" t="n">
        <v>2.1</v>
      </c>
      <c r="I6358" t="n">
        <v>3.75</v>
      </c>
      <c r="O6358">
        <f>D6357</f>
      </c>
      <c r="P6358">
        <f>(E6358-F6358+G6358)/O6358*100</f>
      </c>
      <c r="Q6358">
        <f>H6357</f>
      </c>
      <c r="R6358">
        <f>I6357</f>
      </c>
      <c r="S6358">
        <f>H6358-H6357</f>
      </c>
      <c r="T6358">
        <f>I6358-I6357</f>
      </c>
    </row>
    <row r="6359">
      <c r="A6359" t="n">
        <v>2020</v>
      </c>
      <c r="B6359" t="inlineStr">
        <is>
          <t>00158565</t>
        </is>
      </c>
      <c r="C6359" t="inlineStr">
        <is>
          <t>한국알콜</t>
        </is>
      </c>
      <c r="D6359" t="n">
        <v>12209443000</v>
      </c>
      <c r="E6359" t="n">
        <v>1152369000</v>
      </c>
      <c r="F6359" t="n">
        <v>363259000</v>
      </c>
      <c r="G6359" t="n">
        <v>218426000</v>
      </c>
      <c r="H6359" t="n">
        <v>2.795</v>
      </c>
      <c r="I6359" t="n">
        <v>3.94</v>
      </c>
      <c r="O6359">
        <f>D6358</f>
      </c>
      <c r="P6359">
        <f>(E6359-F6359+G6359)/O6359*100</f>
      </c>
      <c r="Q6359">
        <f>H6358</f>
      </c>
      <c r="R6359">
        <f>I6358</f>
      </c>
      <c r="S6359">
        <f>H6359-H6358</f>
      </c>
      <c r="T6359">
        <f>I6359-I6358</f>
      </c>
    </row>
    <row r="6360">
      <c r="A6360" t="n">
        <v>2021</v>
      </c>
      <c r="B6360" t="inlineStr">
        <is>
          <t>00158565</t>
        </is>
      </c>
      <c r="C6360" t="inlineStr">
        <is>
          <t>한국알콜</t>
        </is>
      </c>
      <c r="D6360" t="n">
        <v>13674981000</v>
      </c>
      <c r="E6360" t="n">
        <v>1225953000</v>
      </c>
      <c r="F6360" t="n">
        <v>1118725000</v>
      </c>
      <c r="G6360" t="n">
        <v>292970000</v>
      </c>
      <c r="H6360" t="n">
        <v>3.415</v>
      </c>
      <c r="I6360" t="n">
        <v>5.55</v>
      </c>
      <c r="O6360">
        <f>D6359</f>
      </c>
      <c r="P6360">
        <f>(E6360-F6360+G6360)/O6360*100</f>
      </c>
      <c r="Q6360">
        <f>H6359</f>
      </c>
      <c r="R6360">
        <f>I6359</f>
      </c>
      <c r="S6360">
        <f>H6360-H6359</f>
      </c>
      <c r="T6360">
        <f>I6360-I6359</f>
      </c>
    </row>
    <row r="6361">
      <c r="A6361" t="n">
        <v>2022</v>
      </c>
      <c r="B6361" t="inlineStr">
        <is>
          <t>00158565</t>
        </is>
      </c>
      <c r="C6361" t="inlineStr">
        <is>
          <t>한국알콜</t>
        </is>
      </c>
      <c r="D6361" t="n">
        <v>14077868000</v>
      </c>
      <c r="E6361" t="n">
        <v>1536139000</v>
      </c>
      <c r="F6361" t="n">
        <v>792941000</v>
      </c>
      <c r="G6361" t="n">
        <v>383701000</v>
      </c>
      <c r="H6361" t="n">
        <v>5.695</v>
      </c>
      <c r="I6361" t="n">
        <v>6.3</v>
      </c>
      <c r="O6361">
        <f>D6360</f>
      </c>
      <c r="P6361">
        <f>(E6361-F6361+G6361)/O6361*100</f>
      </c>
      <c r="Q6361">
        <f>H6360</f>
      </c>
      <c r="R6361">
        <f>I6360</f>
      </c>
      <c r="S6361">
        <f>H6361-H6360</f>
      </c>
      <c r="T6361">
        <f>I6361-I6360</f>
      </c>
    </row>
    <row r="6362">
      <c r="A6362" t="n">
        <v>2023</v>
      </c>
      <c r="B6362" t="inlineStr">
        <is>
          <t>00158565</t>
        </is>
      </c>
      <c r="C6362" t="inlineStr">
        <is>
          <t>한국알콜</t>
        </is>
      </c>
      <c r="D6362" t="n">
        <v>16079506000</v>
      </c>
      <c r="E6362" t="n">
        <v>1536828000</v>
      </c>
      <c r="F6362" t="n">
        <v>1039900000</v>
      </c>
      <c r="G6362" t="n">
        <v>640178000</v>
      </c>
      <c r="H6362" t="n">
        <v>4.935</v>
      </c>
      <c r="I6362" t="n">
        <v>5.8</v>
      </c>
      <c r="J6362" t="n">
        <v>7.26</v>
      </c>
      <c r="K6362" t="n">
        <v>-885514000</v>
      </c>
      <c r="L6362" t="n">
        <v>1001440000</v>
      </c>
      <c r="M6362" t="n">
        <v>1181412000</v>
      </c>
      <c r="N6362" t="n">
        <v>-725027000</v>
      </c>
      <c r="O6362">
        <f>D6361</f>
      </c>
      <c r="P6362">
        <f>(E6362-F6362+G6362)/O6362*100</f>
      </c>
      <c r="Q6362">
        <f>H6361</f>
      </c>
      <c r="R6362">
        <f>I6361</f>
      </c>
      <c r="S6362">
        <f>H6362-H6361</f>
      </c>
      <c r="T6362">
        <f>I6362-I6361</f>
      </c>
      <c r="U6362">
        <f>(L6362-K6362)/(2*D6362*0.01)</f>
      </c>
      <c r="V6362">
        <f>(L6362+K6362)/(D6362*0.0001)</f>
      </c>
    </row>
    <row r="6363">
      <c r="A6363" t="n">
        <v>2024</v>
      </c>
      <c r="B6363" t="inlineStr">
        <is>
          <t>00158565</t>
        </is>
      </c>
      <c r="C6363" t="inlineStr">
        <is>
          <t>한국알콜</t>
        </is>
      </c>
      <c r="D6363" t="n">
        <v>18655015000</v>
      </c>
      <c r="E6363" t="n">
        <v>1658007000</v>
      </c>
      <c r="F6363" t="n">
        <v>595930000</v>
      </c>
      <c r="G6363" t="n">
        <v>628557000</v>
      </c>
      <c r="H6363" t="n">
        <v>4.33</v>
      </c>
      <c r="I6363" t="n">
        <v>5.36</v>
      </c>
      <c r="J6363" t="n">
        <v>7.545</v>
      </c>
      <c r="K6363" t="n">
        <v>-970584000</v>
      </c>
      <c r="L6363" t="n">
        <v>1094868000</v>
      </c>
      <c r="M6363" t="n">
        <v>1074869000</v>
      </c>
      <c r="N6363" t="n">
        <v>-972088000</v>
      </c>
      <c r="O6363">
        <f>D6362</f>
      </c>
      <c r="P6363">
        <f>(E6363-F6363+G6363)/O6363*100</f>
      </c>
      <c r="Q6363">
        <f>H6362</f>
      </c>
      <c r="R6363">
        <f>I6362</f>
      </c>
      <c r="S6363">
        <f>H6363-H6362</f>
      </c>
      <c r="T6363">
        <f>I6363-I6362</f>
      </c>
      <c r="U6363">
        <f>(L6363-K6363)/(2*D6363*0.01)</f>
      </c>
      <c r="V6363">
        <f>(L6363+K6363)/(D6363*0.0001)</f>
      </c>
    </row>
    <row r="6364">
      <c r="A6364" t="n">
        <v>2025</v>
      </c>
      <c r="B6364" t="inlineStr">
        <is>
          <t>00158565</t>
        </is>
      </c>
      <c r="C6364" t="inlineStr">
        <is>
          <t>한국알콜</t>
        </is>
      </c>
      <c r="D6364" t="n">
        <v>20943403000</v>
      </c>
      <c r="E6364" t="n">
        <v>1884313000</v>
      </c>
      <c r="F6364" t="n">
        <v>1558682000</v>
      </c>
      <c r="G6364" t="n">
        <v>635463000</v>
      </c>
      <c r="H6364" t="n">
        <v>4.71</v>
      </c>
      <c r="I6364" t="n">
        <v>6.04</v>
      </c>
      <c r="J6364" t="n">
        <v>7.5</v>
      </c>
      <c r="K6364" t="n">
        <v>-1118350000</v>
      </c>
      <c r="L6364" t="n">
        <v>1263928000</v>
      </c>
      <c r="M6364" t="n">
        <v>1234264000</v>
      </c>
      <c r="N6364" t="n">
        <v>-1115391000</v>
      </c>
      <c r="O6364">
        <f>D6363</f>
      </c>
      <c r="P6364">
        <f>(E6364-F6364+G6364)/O6364*100</f>
      </c>
      <c r="Q6364">
        <f>H6363</f>
      </c>
      <c r="R6364">
        <f>I6363</f>
      </c>
      <c r="S6364">
        <f>H6364-H6363</f>
      </c>
      <c r="T6364">
        <f>I6364-I6363</f>
      </c>
      <c r="U6364">
        <f>(L6364-K6364)/(2*D6364*0.01)</f>
      </c>
      <c r="V6364">
        <f>(L6364+K6364)/(D6364*0.0001)</f>
      </c>
    </row>
    <row r="6365">
      <c r="A6365" t="n">
        <v>2014</v>
      </c>
      <c r="B6365" t="inlineStr">
        <is>
          <t>00158909</t>
        </is>
      </c>
      <c r="C6365" t="inlineStr">
        <is>
          <t>하나은행</t>
        </is>
      </c>
      <c r="D6365" t="n">
        <v>417524000000</v>
      </c>
      <c r="E6365" t="n">
        <v>54294000000</v>
      </c>
      <c r="F6365" t="n">
        <v>21429000000</v>
      </c>
      <c r="G6365" t="n">
        <v>13470000000</v>
      </c>
      <c r="H6365" t="n">
        <v>3.005</v>
      </c>
      <c r="I6365" t="n">
        <v>4</v>
      </c>
      <c r="J6365" t="n">
        <v>10.22</v>
      </c>
      <c r="K6365" t="n">
        <v>-37244000000</v>
      </c>
      <c r="L6365" t="n">
        <v>44129000000</v>
      </c>
      <c r="M6365" t="n">
        <v>41689000000</v>
      </c>
      <c r="N6365" t="n">
        <v>-35706000000</v>
      </c>
      <c r="U6365">
        <f>(L6365-K6365)/(2*D6365*0.01)</f>
      </c>
      <c r="V6365">
        <f>(L6365+K6365)/(D6365*0.0001)</f>
      </c>
    </row>
    <row r="6366">
      <c r="A6366" t="n">
        <v>2015</v>
      </c>
      <c r="B6366" t="inlineStr">
        <is>
          <t>00158909</t>
        </is>
      </c>
      <c r="C6366" t="inlineStr">
        <is>
          <t>하나은행</t>
        </is>
      </c>
      <c r="D6366" t="n">
        <v>1229102000000</v>
      </c>
      <c r="E6366" t="n">
        <v>80793000000</v>
      </c>
      <c r="F6366" t="n">
        <v>109089000000</v>
      </c>
      <c r="G6366" t="n">
        <v>19298000000</v>
      </c>
      <c r="H6366" t="n">
        <v>2.45</v>
      </c>
      <c r="I6366" t="n">
        <v>3.3</v>
      </c>
      <c r="J6366" t="n">
        <v>9.76</v>
      </c>
      <c r="O6366">
        <f>D6365</f>
      </c>
      <c r="P6366">
        <f>(E6366-F6366+G6366)/O6366*100</f>
      </c>
      <c r="Q6366">
        <f>H6365</f>
      </c>
      <c r="R6366">
        <f>I6365</f>
      </c>
      <c r="S6366">
        <f>H6366-H6365</f>
      </c>
      <c r="T6366">
        <f>I6366-I6365</f>
      </c>
    </row>
    <row r="6367">
      <c r="A6367" t="n">
        <v>2016</v>
      </c>
      <c r="B6367" t="inlineStr">
        <is>
          <t>00158909</t>
        </is>
      </c>
      <c r="C6367" t="inlineStr">
        <is>
          <t>하나은행</t>
        </is>
      </c>
      <c r="D6367" t="n">
        <v>1305234000000</v>
      </c>
      <c r="E6367" t="n">
        <v>124467000000</v>
      </c>
      <c r="F6367" t="n">
        <v>142980000000</v>
      </c>
      <c r="G6367" t="n">
        <v>28976000000</v>
      </c>
      <c r="H6367" t="n">
        <v>2.5</v>
      </c>
      <c r="I6367" t="n">
        <v>5.5</v>
      </c>
      <c r="K6367" t="n">
        <v>-121728000000</v>
      </c>
      <c r="L6367" t="n">
        <v>107432000000</v>
      </c>
      <c r="M6367" t="n">
        <v>103017000000</v>
      </c>
      <c r="N6367" t="n">
        <v>-121266000000</v>
      </c>
      <c r="O6367">
        <f>D6366</f>
      </c>
      <c r="P6367">
        <f>(E6367-F6367+G6367)/O6367*100</f>
      </c>
      <c r="Q6367">
        <f>H6366</f>
      </c>
      <c r="R6367">
        <f>I6366</f>
      </c>
      <c r="S6367">
        <f>H6367-H6366</f>
      </c>
      <c r="T6367">
        <f>I6367-I6366</f>
      </c>
      <c r="U6367">
        <f>(L6367-K6367)/(2*D6367*0.01)</f>
      </c>
    </row>
    <row r="6368">
      <c r="A6368" t="n">
        <v>2017</v>
      </c>
      <c r="B6368" t="inlineStr">
        <is>
          <t>00158909</t>
        </is>
      </c>
      <c r="C6368" t="inlineStr">
        <is>
          <t>하나은행</t>
        </is>
      </c>
      <c r="D6368" t="n">
        <v>1358685000000</v>
      </c>
      <c r="E6368" t="n">
        <v>131574000000</v>
      </c>
      <c r="F6368" t="n">
        <v>64697000000</v>
      </c>
      <c r="G6368" t="n">
        <v>31302000000</v>
      </c>
      <c r="H6368" t="n">
        <v>2.8</v>
      </c>
      <c r="I6368" t="n">
        <v>5.5</v>
      </c>
      <c r="J6368" t="n">
        <v>8.140000000000001</v>
      </c>
      <c r="O6368">
        <f>D6367</f>
      </c>
      <c r="P6368">
        <f>(E6368-F6368+G6368)/O6368*100</f>
      </c>
      <c r="Q6368">
        <f>H6367</f>
      </c>
      <c r="R6368">
        <f>I6367</f>
      </c>
      <c r="S6368">
        <f>H6368-H6367</f>
      </c>
      <c r="T6368">
        <f>I6368-I6367</f>
      </c>
    </row>
    <row r="6369">
      <c r="A6369" t="n">
        <v>2018</v>
      </c>
      <c r="B6369" t="inlineStr">
        <is>
          <t>00158909</t>
        </is>
      </c>
      <c r="C6369" t="inlineStr">
        <is>
          <t>하나은행</t>
        </is>
      </c>
      <c r="D6369" t="n">
        <v>1643524000000</v>
      </c>
      <c r="E6369" t="n">
        <v>125484000000</v>
      </c>
      <c r="F6369" t="n">
        <v>65700000000</v>
      </c>
      <c r="G6369" t="n">
        <v>35784000000</v>
      </c>
      <c r="H6369" t="n">
        <v>2.3</v>
      </c>
      <c r="I6369" t="n">
        <v>5.4</v>
      </c>
      <c r="J6369" t="n">
        <v>10.17</v>
      </c>
      <c r="K6369" t="n">
        <v>-170894000000</v>
      </c>
      <c r="L6369" t="n">
        <v>305874000000</v>
      </c>
      <c r="M6369" t="n">
        <v>292780000000</v>
      </c>
      <c r="N6369" t="n">
        <v>-168646000000</v>
      </c>
      <c r="O6369">
        <f>D6368</f>
      </c>
      <c r="P6369">
        <f>(E6369-F6369+G6369)/O6369*100</f>
      </c>
      <c r="Q6369">
        <f>H6368</f>
      </c>
      <c r="R6369">
        <f>I6368</f>
      </c>
      <c r="S6369">
        <f>H6369-H6368</f>
      </c>
      <c r="T6369">
        <f>I6369-I6368</f>
      </c>
      <c r="U6369">
        <f>(L6369-K6369)/(2*D6369*0.01)</f>
      </c>
    </row>
    <row r="6370">
      <c r="A6370" t="n">
        <v>2019</v>
      </c>
      <c r="B6370" t="inlineStr">
        <is>
          <t>00158909</t>
        </is>
      </c>
      <c r="C6370" t="inlineStr">
        <is>
          <t>하나은행</t>
        </is>
      </c>
      <c r="D6370" t="n">
        <v>1987690000000</v>
      </c>
      <c r="E6370" t="n">
        <v>154750000000</v>
      </c>
      <c r="F6370" t="n">
        <v>83429000000</v>
      </c>
      <c r="G6370" t="n">
        <v>36895000000</v>
      </c>
      <c r="H6370" t="n">
        <v>2</v>
      </c>
      <c r="I6370" t="n">
        <v>6</v>
      </c>
      <c r="J6370" t="n">
        <v>10.08</v>
      </c>
      <c r="K6370" t="n">
        <v>-226209000000</v>
      </c>
      <c r="L6370" t="n">
        <v>194019000000</v>
      </c>
      <c r="M6370" t="n">
        <v>190884000000</v>
      </c>
      <c r="N6370" t="n">
        <v>-227442000000</v>
      </c>
      <c r="O6370">
        <f>D6369</f>
      </c>
      <c r="P6370">
        <f>(E6370-F6370+G6370)/O6370*100</f>
      </c>
      <c r="Q6370">
        <f>H6369</f>
      </c>
      <c r="R6370">
        <f>I6369</f>
      </c>
      <c r="S6370">
        <f>H6370-H6369</f>
      </c>
      <c r="T6370">
        <f>I6370-I6369</f>
      </c>
      <c r="U6370">
        <f>(L6370-K6370)/(2*D6370*0.01)</f>
      </c>
    </row>
    <row r="6371">
      <c r="A6371" t="n">
        <v>2020</v>
      </c>
      <c r="B6371" t="inlineStr">
        <is>
          <t>00158909</t>
        </is>
      </c>
      <c r="C6371" t="inlineStr">
        <is>
          <t>하나은행</t>
        </is>
      </c>
      <c r="D6371" t="n">
        <v>2085176000000</v>
      </c>
      <c r="E6371" t="n">
        <v>161191000000</v>
      </c>
      <c r="F6371" t="n">
        <v>129194000000</v>
      </c>
      <c r="G6371" t="n">
        <v>38146000000</v>
      </c>
      <c r="H6371" t="n">
        <v>2</v>
      </c>
      <c r="I6371" t="n">
        <v>5.8</v>
      </c>
      <c r="J6371" t="n">
        <v>10.5</v>
      </c>
      <c r="K6371" t="n">
        <v>-227080000000</v>
      </c>
      <c r="L6371" t="n">
        <v>195801000000</v>
      </c>
      <c r="M6371" t="n">
        <v>192995000000</v>
      </c>
      <c r="N6371" t="n">
        <v>-228546000000</v>
      </c>
      <c r="O6371">
        <f>D6370</f>
      </c>
      <c r="P6371">
        <f>(E6371-F6371+G6371)/O6371*100</f>
      </c>
      <c r="Q6371">
        <f>H6370</f>
      </c>
      <c r="R6371">
        <f>I6370</f>
      </c>
      <c r="S6371">
        <f>H6371-H6370</f>
      </c>
      <c r="T6371">
        <f>I6371-I6370</f>
      </c>
      <c r="U6371">
        <f>(L6371-K6371)/(2*D6371*0.01)</f>
      </c>
    </row>
    <row r="6372">
      <c r="A6372" t="n">
        <v>2021</v>
      </c>
      <c r="B6372" t="inlineStr">
        <is>
          <t>00158909</t>
        </is>
      </c>
      <c r="C6372" t="inlineStr">
        <is>
          <t>하나은행</t>
        </is>
      </c>
      <c r="D6372" t="n">
        <v>2027138000000</v>
      </c>
      <c r="E6372" t="n">
        <v>151562000000</v>
      </c>
      <c r="F6372" t="n">
        <v>177187000000</v>
      </c>
      <c r="G6372" t="n">
        <v>39390000000</v>
      </c>
      <c r="H6372" t="n">
        <v>2.55</v>
      </c>
      <c r="I6372" t="n">
        <v>5.8</v>
      </c>
      <c r="J6372" t="n">
        <v>10.05</v>
      </c>
      <c r="K6372" t="n">
        <v>-212156000000</v>
      </c>
      <c r="L6372" t="n">
        <v>179200000000</v>
      </c>
      <c r="M6372" t="n">
        <v>177541000000</v>
      </c>
      <c r="N6372" t="n">
        <v>-214220000000</v>
      </c>
      <c r="O6372">
        <f>D6371</f>
      </c>
      <c r="P6372">
        <f>(E6372-F6372+G6372)/O6372*100</f>
      </c>
      <c r="Q6372">
        <f>H6371</f>
      </c>
      <c r="R6372">
        <f>I6371</f>
      </c>
      <c r="S6372">
        <f>H6372-H6371</f>
      </c>
      <c r="T6372">
        <f>I6372-I6371</f>
      </c>
      <c r="U6372">
        <f>(L6372-K6372)/(2*D6372*0.01)</f>
      </c>
    </row>
    <row r="6373">
      <c r="A6373" t="n">
        <v>2022</v>
      </c>
      <c r="B6373" t="inlineStr">
        <is>
          <t>00158909</t>
        </is>
      </c>
      <c r="C6373" t="inlineStr">
        <is>
          <t>하나은행</t>
        </is>
      </c>
      <c r="D6373" t="n">
        <v>1996586000000</v>
      </c>
      <c r="E6373" t="n">
        <v>138218000000</v>
      </c>
      <c r="F6373" t="n">
        <v>198401000000</v>
      </c>
      <c r="G6373" t="n">
        <v>49398000000</v>
      </c>
      <c r="H6373" t="n">
        <v>5.15</v>
      </c>
      <c r="I6373" t="n">
        <v>5.8</v>
      </c>
      <c r="J6373" t="n">
        <v>7.66</v>
      </c>
      <c r="K6373" t="n">
        <v>-158611000000</v>
      </c>
      <c r="L6373" t="n">
        <v>128249000000</v>
      </c>
      <c r="M6373" t="n">
        <v>131206000000</v>
      </c>
      <c r="N6373" t="n">
        <v>-163448000000</v>
      </c>
      <c r="O6373">
        <f>D6372</f>
      </c>
      <c r="P6373">
        <f>(E6373-F6373+G6373)/O6373*100</f>
      </c>
      <c r="Q6373">
        <f>H6372</f>
      </c>
      <c r="R6373">
        <f>I6372</f>
      </c>
      <c r="S6373">
        <f>H6373-H6372</f>
      </c>
      <c r="T6373">
        <f>I6373-I6372</f>
      </c>
      <c r="U6373">
        <f>(L6373-K6373)/(2*D6373*0.01)</f>
      </c>
    </row>
    <row r="6374">
      <c r="A6374" t="n">
        <v>2023</v>
      </c>
      <c r="B6374" t="inlineStr">
        <is>
          <t>00158909</t>
        </is>
      </c>
      <c r="C6374" t="inlineStr">
        <is>
          <t>하나은행</t>
        </is>
      </c>
      <c r="D6374" t="n">
        <v>2221636000000</v>
      </c>
      <c r="E6374" t="n">
        <v>128683000000</v>
      </c>
      <c r="F6374" t="n">
        <v>183794000000</v>
      </c>
      <c r="G6374" t="n">
        <v>98760000000</v>
      </c>
      <c r="H6374" t="n">
        <v>4.25</v>
      </c>
      <c r="I6374" t="n">
        <v>5.8</v>
      </c>
      <c r="J6374" t="n">
        <v>7.6</v>
      </c>
      <c r="K6374" t="n">
        <v>-175861000000</v>
      </c>
      <c r="L6374" t="n">
        <v>144197000000</v>
      </c>
      <c r="M6374" t="n">
        <v>146124000000</v>
      </c>
      <c r="N6374" t="n">
        <v>-180168000000</v>
      </c>
      <c r="O6374">
        <f>D6373</f>
      </c>
      <c r="P6374">
        <f>(E6374-F6374+G6374)/O6374*100</f>
      </c>
      <c r="Q6374">
        <f>H6373</f>
      </c>
      <c r="R6374">
        <f>I6373</f>
      </c>
      <c r="S6374">
        <f>H6374-H6373</f>
      </c>
      <c r="T6374">
        <f>I6374-I6373</f>
      </c>
      <c r="U6374">
        <f>(L6374-K6374)/(2*D6374*0.01)</f>
      </c>
    </row>
    <row r="6375">
      <c r="A6375" t="n">
        <v>2024</v>
      </c>
      <c r="B6375" t="inlineStr">
        <is>
          <t>00158909</t>
        </is>
      </c>
      <c r="C6375" t="inlineStr">
        <is>
          <t>하나은행</t>
        </is>
      </c>
      <c r="D6375" t="n">
        <v>2482644000000</v>
      </c>
      <c r="E6375" t="n">
        <v>138130000000</v>
      </c>
      <c r="F6375" t="n">
        <v>169030000000</v>
      </c>
      <c r="G6375" t="n">
        <v>90539000000</v>
      </c>
      <c r="H6375" t="n">
        <v>3.65</v>
      </c>
      <c r="I6375" t="n">
        <v>5.79</v>
      </c>
      <c r="J6375" t="n">
        <v>7.58</v>
      </c>
      <c r="K6375" t="n">
        <v>-196358000000</v>
      </c>
      <c r="L6375" t="n">
        <v>161953000000</v>
      </c>
      <c r="M6375" t="n">
        <v>162621000000</v>
      </c>
      <c r="N6375" t="n">
        <v>-199990000000</v>
      </c>
      <c r="O6375">
        <f>D6374</f>
      </c>
      <c r="P6375">
        <f>(E6375-F6375+G6375)/O6375*100</f>
      </c>
      <c r="Q6375">
        <f>H6374</f>
      </c>
      <c r="R6375">
        <f>I6374</f>
      </c>
      <c r="S6375">
        <f>H6375-H6374</f>
      </c>
      <c r="T6375">
        <f>I6375-I6374</f>
      </c>
      <c r="U6375">
        <f>(L6375-K6375)/(2*D6375*0.01)</f>
      </c>
    </row>
    <row r="6376">
      <c r="A6376" t="n">
        <v>2025</v>
      </c>
      <c r="B6376" t="inlineStr">
        <is>
          <t>00158909</t>
        </is>
      </c>
      <c r="C6376" t="inlineStr">
        <is>
          <t>하나은행</t>
        </is>
      </c>
      <c r="D6376" t="n">
        <v>2522468000000</v>
      </c>
      <c r="E6376" t="n">
        <v>151636000000</v>
      </c>
      <c r="F6376" t="n">
        <v>215835000000</v>
      </c>
      <c r="G6376" t="n">
        <v>86613000000</v>
      </c>
      <c r="H6376" t="n">
        <v>4.01</v>
      </c>
      <c r="I6376" t="n">
        <v>5.38</v>
      </c>
      <c r="J6376" t="n">
        <v>7.88</v>
      </c>
      <c r="K6376" t="n">
        <v>-204455000000</v>
      </c>
      <c r="L6376" t="n">
        <v>162846000000</v>
      </c>
      <c r="M6376" t="n">
        <v>163568000000</v>
      </c>
      <c r="N6376" t="n">
        <v>-208192000000</v>
      </c>
      <c r="O6376">
        <f>D6375</f>
      </c>
      <c r="P6376">
        <f>(E6376-F6376+G6376)/O6376*100</f>
      </c>
      <c r="Q6376">
        <f>H6375</f>
      </c>
      <c r="R6376">
        <f>I6375</f>
      </c>
      <c r="S6376">
        <f>H6376-H6375</f>
      </c>
      <c r="T6376">
        <f>I6376-I6375</f>
      </c>
      <c r="U6376">
        <f>(L6376-K6376)/(2*D6376*0.01)</f>
      </c>
    </row>
    <row r="6377">
      <c r="A6377" t="n">
        <v>2014</v>
      </c>
      <c r="B6377" t="inlineStr">
        <is>
          <t>00159005</t>
        </is>
      </c>
      <c r="C6377" t="inlineStr">
        <is>
          <t>생고뱅코리아홀딩스</t>
        </is>
      </c>
      <c r="D6377" t="n">
        <v>17083000000</v>
      </c>
      <c r="E6377" t="n">
        <v>2027000000</v>
      </c>
      <c r="F6377" t="n">
        <v>720000000</v>
      </c>
      <c r="G6377" t="n">
        <v>556000000</v>
      </c>
      <c r="H6377" t="n">
        <v>3.4</v>
      </c>
      <c r="I6377" t="n">
        <v>3</v>
      </c>
      <c r="J6377" t="n">
        <v>5.58</v>
      </c>
      <c r="K6377" t="n">
        <v>-914000000</v>
      </c>
      <c r="L6377" t="n">
        <v>1027000000</v>
      </c>
      <c r="M6377" t="n">
        <v>1076000000</v>
      </c>
      <c r="N6377" t="n">
        <v>-978000000</v>
      </c>
      <c r="U6377">
        <f>(L6377-K6377)/(2*D6377*0.01)</f>
      </c>
      <c r="V6377">
        <f>(L6377+K6377)/(D6377*0.0001)</f>
      </c>
    </row>
    <row r="6378">
      <c r="A6378" t="n">
        <v>2015</v>
      </c>
      <c r="B6378" t="inlineStr">
        <is>
          <t>00159005</t>
        </is>
      </c>
      <c r="C6378" t="inlineStr">
        <is>
          <t>생고뱅코리아홀딩스</t>
        </is>
      </c>
      <c r="D6378" t="n">
        <v>19459000000</v>
      </c>
      <c r="E6378" t="n">
        <v>2130000000</v>
      </c>
      <c r="F6378" t="n">
        <v>3202000000</v>
      </c>
      <c r="G6378" t="n">
        <v>531000000</v>
      </c>
      <c r="H6378" t="n">
        <v>2.4</v>
      </c>
      <c r="I6378" t="n">
        <v>3</v>
      </c>
      <c r="J6378" t="n">
        <v>6.75</v>
      </c>
      <c r="K6378" t="n">
        <v>-1108000000</v>
      </c>
      <c r="L6378" t="n">
        <v>1249000000</v>
      </c>
      <c r="M6378" t="n">
        <v>1229000000</v>
      </c>
      <c r="N6378" t="n">
        <v>-1111000000</v>
      </c>
      <c r="O6378">
        <f>D6377</f>
      </c>
      <c r="P6378">
        <f>(E6378-F6378+G6378)/O6378*100</f>
      </c>
      <c r="Q6378">
        <f>H6377</f>
      </c>
      <c r="R6378">
        <f>I6377</f>
      </c>
      <c r="S6378">
        <f>H6378-H6377</f>
      </c>
      <c r="T6378">
        <f>I6378-I6377</f>
      </c>
      <c r="U6378">
        <f>(L6378-K6378)/(2*D6378*0.01)</f>
      </c>
      <c r="V6378">
        <f>(L6378+K6378)/(D6378*0.0001)</f>
      </c>
    </row>
    <row r="6379">
      <c r="A6379" t="n">
        <v>2016</v>
      </c>
      <c r="B6379" t="inlineStr">
        <is>
          <t>00159005</t>
        </is>
      </c>
      <c r="C6379" t="inlineStr">
        <is>
          <t>생고뱅코리아홀딩스</t>
        </is>
      </c>
      <c r="D6379" t="n">
        <v>20552000000</v>
      </c>
      <c r="E6379" t="n">
        <v>2051000000</v>
      </c>
      <c r="F6379" t="n">
        <v>2438000000</v>
      </c>
      <c r="G6379" t="n">
        <v>399000000</v>
      </c>
      <c r="H6379" t="n">
        <v>2.05</v>
      </c>
      <c r="I6379" t="n">
        <v>3</v>
      </c>
      <c r="J6379" t="n">
        <v>6.85</v>
      </c>
      <c r="K6379" t="n">
        <v>-1151000000</v>
      </c>
      <c r="L6379" t="n">
        <v>1304000000</v>
      </c>
      <c r="M6379" t="n">
        <v>1275000000</v>
      </c>
      <c r="N6379" t="n">
        <v>-1150000000</v>
      </c>
      <c r="O6379">
        <f>D6378</f>
      </c>
      <c r="P6379">
        <f>(E6379-F6379+G6379)/O6379*100</f>
      </c>
      <c r="Q6379">
        <f>H6378</f>
      </c>
      <c r="R6379">
        <f>I6378</f>
      </c>
      <c r="S6379">
        <f>H6379-H6378</f>
      </c>
      <c r="T6379">
        <f>I6379-I6378</f>
      </c>
      <c r="U6379">
        <f>(L6379-K6379)/(2*D6379*0.01)</f>
      </c>
      <c r="V6379">
        <f>(L6379+K6379)/(D6379*0.0001)</f>
      </c>
    </row>
    <row r="6380">
      <c r="A6380" t="n">
        <v>2017</v>
      </c>
      <c r="B6380" t="inlineStr">
        <is>
          <t>00159005</t>
        </is>
      </c>
      <c r="C6380" t="inlineStr">
        <is>
          <t>생고뱅코리아홀딩스</t>
        </is>
      </c>
      <c r="D6380" t="n">
        <v>20821000000</v>
      </c>
      <c r="E6380" t="n">
        <v>2099000000</v>
      </c>
      <c r="F6380" t="n">
        <v>1254000000</v>
      </c>
      <c r="G6380" t="n">
        <v>288000000</v>
      </c>
      <c r="H6380" t="n">
        <v>2.45</v>
      </c>
      <c r="I6380" t="n">
        <v>3</v>
      </c>
      <c r="K6380" t="n">
        <v>-1066000000</v>
      </c>
      <c r="L6380" t="n">
        <v>1152000000</v>
      </c>
      <c r="M6380" t="n">
        <v>1008000000</v>
      </c>
      <c r="N6380" t="n">
        <v>-940000000</v>
      </c>
      <c r="O6380">
        <f>D6379</f>
      </c>
      <c r="P6380">
        <f>(E6380-F6380+G6380)/O6380*100</f>
      </c>
      <c r="Q6380">
        <f>H6379</f>
      </c>
      <c r="R6380">
        <f>I6379</f>
      </c>
      <c r="S6380">
        <f>H6380-H6379</f>
      </c>
      <c r="T6380">
        <f>I6380-I6379</f>
      </c>
      <c r="U6380">
        <f>(L6380-K6380)/(2*D6380*0.01)</f>
      </c>
      <c r="V6380">
        <f>(L6380+K6380)/(D6380*0.0001)</f>
      </c>
    </row>
    <row r="6381">
      <c r="A6381" t="n">
        <v>2018</v>
      </c>
      <c r="B6381" t="inlineStr">
        <is>
          <t>00159005</t>
        </is>
      </c>
      <c r="C6381" t="inlineStr">
        <is>
          <t>생고뱅코리아홀딩스</t>
        </is>
      </c>
      <c r="D6381" t="n">
        <v>44203000000</v>
      </c>
      <c r="E6381" t="n">
        <v>2987000000</v>
      </c>
      <c r="F6381" t="n">
        <v>6394000000</v>
      </c>
      <c r="G6381" t="n">
        <v>767000000</v>
      </c>
      <c r="H6381" t="n">
        <v>2.55</v>
      </c>
      <c r="I6381" t="n">
        <v>3</v>
      </c>
      <c r="J6381" t="n">
        <v>7.38</v>
      </c>
      <c r="K6381" t="n">
        <v>-5336000000</v>
      </c>
      <c r="L6381" t="n">
        <v>5986000000</v>
      </c>
      <c r="M6381" t="n">
        <v>5634000000</v>
      </c>
      <c r="N6381" t="n">
        <v>-5100000000</v>
      </c>
      <c r="O6381">
        <f>D6380</f>
      </c>
      <c r="P6381">
        <f>(E6381-F6381+G6381)/O6381*100</f>
      </c>
      <c r="Q6381">
        <f>H6380</f>
      </c>
      <c r="R6381">
        <f>I6380</f>
      </c>
      <c r="S6381">
        <f>H6381-H6380</f>
      </c>
      <c r="T6381">
        <f>I6381-I6380</f>
      </c>
      <c r="U6381">
        <f>(L6381-K6381)/(2*D6381*0.01)</f>
      </c>
      <c r="V6381">
        <f>(L6381+K6381)/(D6381*0.0001)</f>
      </c>
    </row>
    <row r="6382">
      <c r="A6382" t="n">
        <v>2019</v>
      </c>
      <c r="B6382" t="inlineStr">
        <is>
          <t>00159005</t>
        </is>
      </c>
      <c r="C6382" t="inlineStr">
        <is>
          <t>생고뱅코리아홀딩스</t>
        </is>
      </c>
      <c r="D6382" t="n">
        <v>28158000000</v>
      </c>
      <c r="E6382" t="n">
        <v>4054000000</v>
      </c>
      <c r="F6382" t="n">
        <v>5076000000</v>
      </c>
      <c r="G6382" t="n">
        <v>1079000000</v>
      </c>
      <c r="H6382" t="n">
        <v>2.2</v>
      </c>
      <c r="I6382" t="n">
        <v>2.75</v>
      </c>
      <c r="J6382" t="n">
        <v>7.64</v>
      </c>
      <c r="K6382" t="n">
        <v>-4844000000</v>
      </c>
      <c r="L6382" t="n">
        <v>5504000000</v>
      </c>
      <c r="M6382" t="n">
        <v>5630000000</v>
      </c>
      <c r="N6382" t="n">
        <v>-5038000000</v>
      </c>
      <c r="O6382">
        <f>D6381</f>
      </c>
      <c r="P6382">
        <f>(E6382-F6382+G6382)/O6382*100</f>
      </c>
      <c r="Q6382">
        <f>H6381</f>
      </c>
      <c r="R6382">
        <f>I6381</f>
      </c>
      <c r="S6382">
        <f>H6382-H6381</f>
      </c>
      <c r="T6382">
        <f>I6382-I6381</f>
      </c>
      <c r="U6382">
        <f>(L6382-K6382)/(2*D6382*0.01)</f>
      </c>
      <c r="V6382">
        <f>(L6382+K6382)/(D6382*0.0001)</f>
      </c>
    </row>
    <row r="6383">
      <c r="A6383" t="n">
        <v>2020</v>
      </c>
      <c r="B6383" t="inlineStr">
        <is>
          <t>00159005</t>
        </is>
      </c>
      <c r="C6383" t="inlineStr">
        <is>
          <t>생고뱅코리아홀딩스</t>
        </is>
      </c>
      <c r="D6383" t="n">
        <v>29016000000</v>
      </c>
      <c r="E6383" t="n">
        <v>2653000000</v>
      </c>
      <c r="F6383" t="n">
        <v>1653000000</v>
      </c>
      <c r="G6383" t="n">
        <v>598000000</v>
      </c>
      <c r="H6383" t="n">
        <v>1.9</v>
      </c>
      <c r="I6383" t="n">
        <v>2.25</v>
      </c>
      <c r="J6383" t="n">
        <v>8.119999999999999</v>
      </c>
      <c r="K6383" t="n">
        <v>-2301000000</v>
      </c>
      <c r="L6383" t="n">
        <v>2599000000</v>
      </c>
      <c r="M6383" t="n">
        <v>2677000000</v>
      </c>
      <c r="N6383" t="n">
        <v>-2410000000</v>
      </c>
      <c r="O6383">
        <f>D6382</f>
      </c>
      <c r="P6383">
        <f>(E6383-F6383+G6383)/O6383*100</f>
      </c>
      <c r="Q6383">
        <f>H6382</f>
      </c>
      <c r="R6383">
        <f>I6382</f>
      </c>
      <c r="S6383">
        <f>H6383-H6382</f>
      </c>
      <c r="T6383">
        <f>I6383-I6382</f>
      </c>
      <c r="U6383">
        <f>(L6383-K6383)/(2*D6383*0.01)</f>
      </c>
      <c r="V6383">
        <f>(L6383+K6383)/(D6383*0.0001)</f>
      </c>
    </row>
    <row r="6384">
      <c r="A6384" t="n">
        <v>2014</v>
      </c>
      <c r="B6384" t="inlineStr">
        <is>
          <t>00159023</t>
        </is>
      </c>
      <c r="C6384" t="inlineStr">
        <is>
          <t>SK텔레콤</t>
        </is>
      </c>
      <c r="D6384" t="n">
        <v>437844000000</v>
      </c>
      <c r="E6384" t="n">
        <v>109625000000</v>
      </c>
      <c r="F6384" t="n">
        <v>46531000000</v>
      </c>
      <c r="G6384" t="n">
        <v>12630000000</v>
      </c>
      <c r="H6384" t="n">
        <v>2.965</v>
      </c>
      <c r="I6384" t="n">
        <v>4.95</v>
      </c>
      <c r="J6384" t="n">
        <v>9.1</v>
      </c>
      <c r="K6384" t="n">
        <v>-69160000000</v>
      </c>
      <c r="L6384" t="n">
        <v>71952000000</v>
      </c>
      <c r="M6384" t="n">
        <v>72256000000</v>
      </c>
      <c r="N6384" t="n">
        <v>-69724000000</v>
      </c>
      <c r="U6384">
        <f>(L6384-K6384)/(2*D6384*0.01)</f>
      </c>
      <c r="V6384">
        <f>(L6384+K6384)/(D6384*0.0001)</f>
      </c>
    </row>
    <row r="6385">
      <c r="A6385" t="n">
        <v>2015</v>
      </c>
      <c r="B6385" t="inlineStr">
        <is>
          <t>00159023</t>
        </is>
      </c>
      <c r="C6385" t="inlineStr">
        <is>
          <t>SK텔레콤</t>
        </is>
      </c>
      <c r="D6385" t="n">
        <v>212139000000</v>
      </c>
      <c r="E6385" t="n">
        <v>34933000000</v>
      </c>
      <c r="F6385" t="n">
        <v>29795000000</v>
      </c>
      <c r="G6385" t="n">
        <v>5391000000</v>
      </c>
      <c r="H6385" t="n">
        <v>2.57</v>
      </c>
      <c r="I6385" t="n">
        <v>3.58</v>
      </c>
      <c r="J6385" t="n">
        <v>9.210000000000001</v>
      </c>
      <c r="K6385" t="n">
        <v>-31346000000</v>
      </c>
      <c r="L6385" t="n">
        <v>33384000000</v>
      </c>
      <c r="M6385" t="n">
        <v>33648000000</v>
      </c>
      <c r="N6385" t="n">
        <v>-31836000000</v>
      </c>
      <c r="O6385">
        <f>D6384</f>
      </c>
      <c r="P6385">
        <f>(E6385-F6385+G6385)/O6385*100</f>
      </c>
      <c r="Q6385">
        <f>H6384</f>
      </c>
      <c r="R6385">
        <f>I6384</f>
      </c>
      <c r="S6385">
        <f>H6385-H6384</f>
      </c>
      <c r="T6385">
        <f>I6385-I6384</f>
      </c>
      <c r="U6385">
        <f>(L6385-K6385)/(2*D6385*0.01)</f>
      </c>
      <c r="V6385">
        <f>(L6385+K6385)/(D6385*0.0001)</f>
      </c>
    </row>
    <row r="6386">
      <c r="A6386" t="n">
        <v>2016</v>
      </c>
      <c r="B6386" t="inlineStr">
        <is>
          <t>00159023</t>
        </is>
      </c>
      <c r="C6386" t="inlineStr">
        <is>
          <t>SK텔레콤</t>
        </is>
      </c>
      <c r="D6386" t="n">
        <v>595667000000</v>
      </c>
      <c r="E6386" t="n">
        <v>114528000000</v>
      </c>
      <c r="F6386" t="n">
        <v>55350000000</v>
      </c>
      <c r="G6386" t="n">
        <v>13441000000</v>
      </c>
      <c r="H6386" t="n">
        <v>2.43</v>
      </c>
      <c r="I6386" t="n">
        <v>4.29</v>
      </c>
      <c r="J6386" t="n">
        <v>9.1</v>
      </c>
      <c r="K6386" t="n">
        <v>-96672000000</v>
      </c>
      <c r="L6386" t="n">
        <v>96672000000</v>
      </c>
      <c r="M6386" t="n">
        <v>105640000000</v>
      </c>
      <c r="N6386" t="n">
        <v>-105640000000</v>
      </c>
      <c r="O6386">
        <f>D6385</f>
      </c>
      <c r="P6386">
        <f>(E6386-F6386+G6386)/O6386*100</f>
      </c>
      <c r="Q6386">
        <f>H6385</f>
      </c>
      <c r="R6386">
        <f>I6385</f>
      </c>
      <c r="S6386">
        <f>H6386-H6385</f>
      </c>
      <c r="T6386">
        <f>I6386-I6385</f>
      </c>
      <c r="U6386">
        <f>(L6386-K6386)/(2*D6386*0.01)</f>
      </c>
    </row>
    <row r="6387">
      <c r="A6387" t="n">
        <v>2017</v>
      </c>
      <c r="B6387" t="inlineStr">
        <is>
          <t>00159023</t>
        </is>
      </c>
      <c r="C6387" t="inlineStr">
        <is>
          <t>SK텔레콤</t>
        </is>
      </c>
      <c r="D6387" t="n">
        <v>679625000000</v>
      </c>
      <c r="E6387" t="n">
        <v>125526000000</v>
      </c>
      <c r="F6387" t="n">
        <v>60883000000</v>
      </c>
      <c r="G6387" t="n">
        <v>15991000000</v>
      </c>
      <c r="H6387" t="n">
        <v>3.305</v>
      </c>
      <c r="I6387" t="n">
        <v>4.505</v>
      </c>
      <c r="J6387" t="n">
        <v>8.17</v>
      </c>
      <c r="K6387" t="n">
        <v>-49404000000</v>
      </c>
      <c r="L6387" t="n">
        <v>53616000000</v>
      </c>
      <c r="M6387" t="n">
        <v>53976000000</v>
      </c>
      <c r="N6387" t="n">
        <v>-50276000000</v>
      </c>
      <c r="O6387">
        <f>D6386</f>
      </c>
      <c r="P6387">
        <f>(E6387-F6387+G6387)/O6387*100</f>
      </c>
      <c r="Q6387">
        <f>H6386</f>
      </c>
      <c r="R6387">
        <f>I6386</f>
      </c>
      <c r="S6387">
        <f>H6387-H6386</f>
      </c>
      <c r="T6387">
        <f>I6387-I6386</f>
      </c>
      <c r="U6387">
        <f>(L6387-K6387)/(2*D6387*0.01)</f>
      </c>
      <c r="V6387">
        <f>(L6387+K6387)/(D6387*0.0001)</f>
      </c>
    </row>
    <row r="6388">
      <c r="A6388" t="n">
        <v>2018</v>
      </c>
      <c r="B6388" t="inlineStr">
        <is>
          <t>00159023</t>
        </is>
      </c>
      <c r="C6388" t="inlineStr">
        <is>
          <t>SK텔레콤</t>
        </is>
      </c>
      <c r="D6388" t="n">
        <v>926302000000</v>
      </c>
      <c r="E6388" t="n">
        <v>143725000000</v>
      </c>
      <c r="F6388" t="n">
        <v>63957000000</v>
      </c>
      <c r="G6388" t="n">
        <v>23131000000</v>
      </c>
      <c r="H6388" t="n">
        <v>2.655</v>
      </c>
      <c r="I6388" t="n">
        <v>4.515</v>
      </c>
      <c r="J6388" t="n">
        <v>8.359999999999999</v>
      </c>
      <c r="K6388" t="n">
        <v>-161980000000</v>
      </c>
      <c r="L6388" t="n">
        <v>175672000000</v>
      </c>
      <c r="M6388" t="n">
        <v>175620000000</v>
      </c>
      <c r="N6388" t="n">
        <v>-164440000000</v>
      </c>
      <c r="O6388">
        <f>D6387</f>
      </c>
      <c r="P6388">
        <f>(E6388-F6388+G6388)/O6388*100</f>
      </c>
      <c r="Q6388">
        <f>H6387</f>
      </c>
      <c r="R6388">
        <f>I6387</f>
      </c>
      <c r="S6388">
        <f>H6388-H6387</f>
      </c>
      <c r="T6388">
        <f>I6388-I6387</f>
      </c>
      <c r="U6388">
        <f>(L6388-K6388)/(2*D6388*0.01)</f>
      </c>
      <c r="V6388">
        <f>(L6388+K6388)/(D6388*0.0001)</f>
      </c>
    </row>
    <row r="6389">
      <c r="A6389" t="n">
        <v>2019</v>
      </c>
      <c r="B6389" t="inlineStr">
        <is>
          <t>00159023</t>
        </is>
      </c>
      <c r="C6389" t="inlineStr">
        <is>
          <t>SK텔레콤</t>
        </is>
      </c>
      <c r="D6389" t="n">
        <v>1136787000000</v>
      </c>
      <c r="E6389" t="n">
        <v>171197000000</v>
      </c>
      <c r="F6389" t="n">
        <v>84098000000</v>
      </c>
      <c r="G6389" t="n">
        <v>23685000000</v>
      </c>
      <c r="H6389" t="n">
        <v>2.405</v>
      </c>
      <c r="I6389" t="n">
        <v>3.765</v>
      </c>
      <c r="J6389" t="n">
        <v>9.52</v>
      </c>
      <c r="K6389" t="n">
        <v>-188052000000</v>
      </c>
      <c r="L6389" t="n">
        <v>188052000000</v>
      </c>
      <c r="M6389" t="n">
        <v>215456000000</v>
      </c>
      <c r="N6389" t="n">
        <v>-215456000000</v>
      </c>
      <c r="O6389">
        <f>D6388</f>
      </c>
      <c r="P6389">
        <f>(E6389-F6389+G6389)/O6389*100</f>
      </c>
      <c r="Q6389">
        <f>H6388</f>
      </c>
      <c r="R6389">
        <f>I6388</f>
      </c>
      <c r="S6389">
        <f>H6389-H6388</f>
      </c>
      <c r="T6389">
        <f>I6389-I6388</f>
      </c>
      <c r="U6389">
        <f>(L6389-K6389)/(2*D6389*0.01)</f>
      </c>
    </row>
    <row r="6390">
      <c r="A6390" t="n">
        <v>2020</v>
      </c>
      <c r="B6390" t="inlineStr">
        <is>
          <t>00159023</t>
        </is>
      </c>
      <c r="C6390" t="inlineStr">
        <is>
          <t>SK텔레콤</t>
        </is>
      </c>
      <c r="D6390" t="n">
        <v>1322603000000</v>
      </c>
      <c r="E6390" t="n">
        <v>48245000000</v>
      </c>
      <c r="F6390" t="n">
        <v>30582000000</v>
      </c>
      <c r="G6390" t="n">
        <v>7184000000</v>
      </c>
      <c r="O6390">
        <f>D6389</f>
      </c>
      <c r="P6390">
        <f>(E6390-F6390+G6390)/O6390*100</f>
      </c>
    </row>
    <row r="6391">
      <c r="A6391" t="n">
        <v>2021</v>
      </c>
      <c r="B6391" t="inlineStr">
        <is>
          <t>00159023</t>
        </is>
      </c>
      <c r="C6391" t="inlineStr">
        <is>
          <t>SK텔레콤</t>
        </is>
      </c>
      <c r="D6391" t="n">
        <v>1061950000000</v>
      </c>
      <c r="E6391" t="n">
        <v>34233000000</v>
      </c>
      <c r="F6391" t="n">
        <v>24202000000</v>
      </c>
      <c r="G6391" t="n">
        <v>6555000000</v>
      </c>
      <c r="O6391">
        <f>D6390</f>
      </c>
      <c r="P6391">
        <f>(E6391-F6391+G6391)/O6391*100</f>
      </c>
    </row>
    <row r="6392">
      <c r="A6392" t="n">
        <v>2022</v>
      </c>
      <c r="B6392" t="inlineStr">
        <is>
          <t>00159023</t>
        </is>
      </c>
      <c r="C6392" t="inlineStr">
        <is>
          <t>SK텔레콤</t>
        </is>
      </c>
      <c r="D6392" t="n">
        <v>1084595000000</v>
      </c>
      <c r="E6392" t="n">
        <v>33061000000</v>
      </c>
      <c r="F6392" t="n">
        <v>28441000000</v>
      </c>
      <c r="G6392" t="n">
        <v>12511000000</v>
      </c>
      <c r="O6392">
        <f>D6391</f>
      </c>
      <c r="P6392">
        <f>(E6392-F6392+G6392)/O6392*100</f>
      </c>
    </row>
    <row r="6393">
      <c r="A6393" t="n">
        <v>2023</v>
      </c>
      <c r="B6393" t="inlineStr">
        <is>
          <t>00159023</t>
        </is>
      </c>
      <c r="C6393" t="inlineStr">
        <is>
          <t>SK텔레콤</t>
        </is>
      </c>
      <c r="D6393" t="n">
        <v>1121679000000</v>
      </c>
      <c r="E6393" t="n">
        <v>132465000000</v>
      </c>
      <c r="F6393" t="n">
        <v>99396000000</v>
      </c>
      <c r="G6393" t="n">
        <v>54032000000</v>
      </c>
      <c r="H6393" t="n">
        <v>4.25</v>
      </c>
      <c r="I6393" t="n">
        <v>3.635</v>
      </c>
      <c r="J6393" t="n">
        <v>7.27</v>
      </c>
      <c r="K6393" t="n">
        <v>-75388000000</v>
      </c>
      <c r="L6393" t="n">
        <v>80690000000</v>
      </c>
      <c r="M6393" t="n">
        <v>81248000000</v>
      </c>
      <c r="N6393" t="n">
        <v>-76638000000</v>
      </c>
      <c r="O6393">
        <f>D6392</f>
      </c>
      <c r="P6393">
        <f>(E6393-F6393+G6393)/O6393*100</f>
      </c>
      <c r="U6393">
        <f>(L6393-K6393)/(2*D6393*0.01)</f>
      </c>
      <c r="V6393">
        <f>(L6393+K6393)/(D6393*0.0001)</f>
      </c>
    </row>
    <row r="6394">
      <c r="A6394" t="n">
        <v>2024</v>
      </c>
      <c r="B6394" t="inlineStr">
        <is>
          <t>00159023</t>
        </is>
      </c>
      <c r="C6394" t="inlineStr">
        <is>
          <t>SK텔레콤</t>
        </is>
      </c>
      <c r="D6394" t="n">
        <v>1142324000000</v>
      </c>
      <c r="E6394" t="n">
        <v>130538000000</v>
      </c>
      <c r="F6394" t="n">
        <v>157801000000</v>
      </c>
      <c r="G6394" t="n">
        <v>47463000000</v>
      </c>
      <c r="H6394" t="n">
        <v>3.795</v>
      </c>
      <c r="I6394" t="n">
        <v>3.71</v>
      </c>
      <c r="J6394" t="n">
        <v>7.46</v>
      </c>
      <c r="K6394" t="n">
        <v>-79316000000</v>
      </c>
      <c r="L6394" t="n">
        <v>84886000000</v>
      </c>
      <c r="M6394" t="n">
        <v>84866000000</v>
      </c>
      <c r="N6394" t="n">
        <v>-80094000000</v>
      </c>
      <c r="O6394">
        <f>D6393</f>
      </c>
      <c r="P6394">
        <f>(E6394-F6394+G6394)/O6394*100</f>
      </c>
      <c r="Q6394">
        <f>H6393</f>
      </c>
      <c r="R6394">
        <f>I6393</f>
      </c>
      <c r="S6394">
        <f>H6394-H6393</f>
      </c>
      <c r="T6394">
        <f>I6394-I6393</f>
      </c>
      <c r="U6394">
        <f>(L6394-K6394)/(2*D6394*0.01)</f>
      </c>
      <c r="V6394">
        <f>(L6394+K6394)/(D6394*0.0001)</f>
      </c>
    </row>
    <row r="6395">
      <c r="A6395" t="n">
        <v>2025</v>
      </c>
      <c r="B6395" t="inlineStr">
        <is>
          <t>00159023</t>
        </is>
      </c>
      <c r="C6395" t="inlineStr">
        <is>
          <t>SK텔레콤</t>
        </is>
      </c>
      <c r="D6395" t="n">
        <v>1051508000000</v>
      </c>
      <c r="E6395" t="n">
        <v>123241000000</v>
      </c>
      <c r="F6395" t="n">
        <v>270415000000</v>
      </c>
      <c r="G6395" t="n">
        <v>42399000000</v>
      </c>
      <c r="H6395" t="n">
        <v>4.04</v>
      </c>
      <c r="I6395" t="n">
        <v>4.11</v>
      </c>
      <c r="J6395" t="n">
        <v>7.33</v>
      </c>
      <c r="K6395" t="n">
        <v>-148484000000</v>
      </c>
      <c r="L6395" t="n">
        <v>158836000000</v>
      </c>
      <c r="M6395" t="n">
        <v>159120000000</v>
      </c>
      <c r="N6395" t="n">
        <v>-150148000000</v>
      </c>
      <c r="O6395">
        <f>D6394</f>
      </c>
      <c r="P6395">
        <f>(E6395-F6395+G6395)/O6395*100</f>
      </c>
      <c r="Q6395">
        <f>H6394</f>
      </c>
      <c r="R6395">
        <f>I6394</f>
      </c>
      <c r="S6395">
        <f>H6395-H6394</f>
      </c>
      <c r="T6395">
        <f>I6395-I6394</f>
      </c>
      <c r="U6395">
        <f>(L6395-K6395)/(2*D6395*0.01)</f>
      </c>
      <c r="V6395">
        <f>(L6395+K6395)/(D6395*0.0001)</f>
      </c>
    </row>
    <row r="6396">
      <c r="A6396" t="n">
        <v>2014</v>
      </c>
      <c r="B6396" t="inlineStr">
        <is>
          <t>00159102</t>
        </is>
      </c>
      <c r="C6396" t="inlineStr">
        <is>
          <t>DB손해보험</t>
        </is>
      </c>
      <c r="D6396" t="n">
        <v>246277000000</v>
      </c>
      <c r="E6396" t="n">
        <v>31378000000</v>
      </c>
      <c r="F6396" t="n">
        <v>14184000000</v>
      </c>
      <c r="G6396" t="n">
        <v>7851000000</v>
      </c>
      <c r="H6396" t="n">
        <v>3.315</v>
      </c>
      <c r="I6396" t="n">
        <v>4.465</v>
      </c>
      <c r="J6396" t="n">
        <v>8.800000000000001</v>
      </c>
      <c r="K6396" t="n">
        <v>-16208000000</v>
      </c>
      <c r="L6396" t="n">
        <v>18470000000</v>
      </c>
      <c r="M6396" t="n">
        <v>18547000000</v>
      </c>
      <c r="N6396" t="n">
        <v>-16568000000</v>
      </c>
      <c r="U6396">
        <f>(L6396-K6396)/(2*D6396*0.01)</f>
      </c>
      <c r="V6396">
        <f>(L6396+K6396)/(D6396*0.0001)</f>
      </c>
    </row>
    <row r="6397">
      <c r="A6397" t="n">
        <v>2015</v>
      </c>
      <c r="B6397" t="inlineStr">
        <is>
          <t>00159102</t>
        </is>
      </c>
      <c r="C6397" t="inlineStr">
        <is>
          <t>DB손해보험</t>
        </is>
      </c>
      <c r="D6397" t="n">
        <v>278026000000</v>
      </c>
      <c r="E6397" t="n">
        <v>33142000000</v>
      </c>
      <c r="F6397" t="n">
        <v>17099000000</v>
      </c>
      <c r="G6397" t="n">
        <v>6737000000</v>
      </c>
      <c r="H6397" t="n">
        <v>2.77</v>
      </c>
      <c r="I6397" t="n">
        <v>3.165</v>
      </c>
      <c r="J6397" t="n">
        <v>10</v>
      </c>
      <c r="K6397" t="n">
        <v>-19914000000</v>
      </c>
      <c r="L6397" t="n">
        <v>22730000000</v>
      </c>
      <c r="M6397" t="n">
        <v>22758000000</v>
      </c>
      <c r="N6397" t="n">
        <v>-20301000000</v>
      </c>
      <c r="O6397">
        <f>D6396</f>
      </c>
      <c r="P6397">
        <f>(E6397-F6397+G6397)/O6397*100</f>
      </c>
      <c r="Q6397">
        <f>H6396</f>
      </c>
      <c r="R6397">
        <f>I6396</f>
      </c>
      <c r="S6397">
        <f>H6397-H6396</f>
      </c>
      <c r="T6397">
        <f>I6397-I6396</f>
      </c>
      <c r="U6397">
        <f>(L6397-K6397)/(2*D6397*0.01)</f>
      </c>
      <c r="V6397">
        <f>(L6397+K6397)/(D6397*0.0001)</f>
      </c>
    </row>
    <row r="6398">
      <c r="A6398" t="n">
        <v>2016</v>
      </c>
      <c r="B6398" t="inlineStr">
        <is>
          <t>00159102</t>
        </is>
      </c>
      <c r="C6398" t="inlineStr">
        <is>
          <t>DB손해보험</t>
        </is>
      </c>
      <c r="D6398" t="n">
        <v>301471000000</v>
      </c>
      <c r="E6398" t="n">
        <v>36335000000</v>
      </c>
      <c r="F6398" t="n">
        <v>25507000000</v>
      </c>
      <c r="G6398" t="n">
        <v>6385000000</v>
      </c>
      <c r="H6398" t="n">
        <v>2.68</v>
      </c>
      <c r="I6398" t="n">
        <v>3.465</v>
      </c>
      <c r="K6398" t="n">
        <v>-21135000000</v>
      </c>
      <c r="L6398" t="n">
        <v>24035000000</v>
      </c>
      <c r="M6398" t="n">
        <v>24080000000</v>
      </c>
      <c r="N6398" t="n">
        <v>-21562000000</v>
      </c>
      <c r="O6398">
        <f>D6397</f>
      </c>
      <c r="P6398">
        <f>(E6398-F6398+G6398)/O6398*100</f>
      </c>
      <c r="Q6398">
        <f>H6397</f>
      </c>
      <c r="R6398">
        <f>I6397</f>
      </c>
      <c r="S6398">
        <f>H6398-H6397</f>
      </c>
      <c r="T6398">
        <f>I6398-I6397</f>
      </c>
      <c r="U6398">
        <f>(L6398-K6398)/(2*D6398*0.01)</f>
      </c>
      <c r="V6398">
        <f>(L6398+K6398)/(D6398*0.0001)</f>
      </c>
    </row>
    <row r="6399">
      <c r="A6399" t="n">
        <v>2017</v>
      </c>
      <c r="B6399" t="inlineStr">
        <is>
          <t>00159102</t>
        </is>
      </c>
      <c r="C6399" t="inlineStr">
        <is>
          <t>DB손해보험</t>
        </is>
      </c>
      <c r="D6399" t="n">
        <v>317248000000</v>
      </c>
      <c r="E6399" t="n">
        <v>27199000000</v>
      </c>
      <c r="F6399" t="n">
        <v>19309000000</v>
      </c>
      <c r="G6399" t="n">
        <v>6943000000</v>
      </c>
      <c r="H6399" t="n">
        <v>3.03</v>
      </c>
      <c r="I6399" t="n">
        <v>2.98</v>
      </c>
      <c r="K6399" t="n">
        <v>-22909000000</v>
      </c>
      <c r="L6399" t="n">
        <v>26110000000</v>
      </c>
      <c r="M6399" t="n">
        <v>26227000000</v>
      </c>
      <c r="N6399" t="n">
        <v>-23424000000</v>
      </c>
      <c r="O6399">
        <f>D6398</f>
      </c>
      <c r="P6399">
        <f>(E6399-F6399+G6399)/O6399*100</f>
      </c>
      <c r="Q6399">
        <f>H6398</f>
      </c>
      <c r="R6399">
        <f>I6398</f>
      </c>
      <c r="S6399">
        <f>H6399-H6398</f>
      </c>
      <c r="T6399">
        <f>I6399-I6398</f>
      </c>
      <c r="U6399">
        <f>(L6399-K6399)/(2*D6399*0.01)</f>
      </c>
      <c r="V6399">
        <f>(L6399+K6399)/(D6399*0.0001)</f>
      </c>
    </row>
    <row r="6400">
      <c r="A6400" t="n">
        <v>2018</v>
      </c>
      <c r="B6400" t="inlineStr">
        <is>
          <t>00159102</t>
        </is>
      </c>
      <c r="C6400" t="inlineStr">
        <is>
          <t>DB손해보험</t>
        </is>
      </c>
      <c r="D6400" t="n">
        <v>349775000000</v>
      </c>
      <c r="E6400" t="n">
        <v>36018000000</v>
      </c>
      <c r="F6400" t="n">
        <v>20309000000</v>
      </c>
      <c r="G6400" t="n">
        <v>8539000000</v>
      </c>
      <c r="H6400" t="n">
        <v>2.555</v>
      </c>
      <c r="I6400" t="n">
        <v>2.895</v>
      </c>
      <c r="J6400" t="n">
        <v>9.300000000000001</v>
      </c>
      <c r="K6400" t="n">
        <v>-26165000000</v>
      </c>
      <c r="L6400" t="n">
        <v>29903000000</v>
      </c>
      <c r="M6400" t="n">
        <v>29693000000</v>
      </c>
      <c r="N6400" t="n">
        <v>-26461000000</v>
      </c>
      <c r="O6400">
        <f>D6399</f>
      </c>
      <c r="P6400">
        <f>(E6400-F6400+G6400)/O6400*100</f>
      </c>
      <c r="Q6400">
        <f>H6399</f>
      </c>
      <c r="R6400">
        <f>I6399</f>
      </c>
      <c r="S6400">
        <f>H6400-H6399</f>
      </c>
      <c r="T6400">
        <f>I6400-I6399</f>
      </c>
      <c r="U6400">
        <f>(L6400-K6400)/(2*D6400*0.01)</f>
      </c>
      <c r="V6400">
        <f>(L6400+K6400)/(D6400*0.0001)</f>
      </c>
    </row>
    <row r="6401">
      <c r="A6401" t="n">
        <v>2019</v>
      </c>
      <c r="B6401" t="inlineStr">
        <is>
          <t>00159102</t>
        </is>
      </c>
      <c r="C6401" t="inlineStr">
        <is>
          <t>DB손해보험</t>
        </is>
      </c>
      <c r="D6401" t="n">
        <v>375275000000</v>
      </c>
      <c r="E6401" t="n">
        <v>37519000000</v>
      </c>
      <c r="F6401" t="n">
        <v>21588000000</v>
      </c>
      <c r="G6401" t="n">
        <v>7702000000</v>
      </c>
      <c r="H6401" t="n">
        <v>2.19</v>
      </c>
      <c r="I6401" t="n">
        <v>2.84</v>
      </c>
      <c r="J6401" t="n">
        <v>9.550000000000001</v>
      </c>
      <c r="K6401" t="n">
        <v>-29480000000</v>
      </c>
      <c r="L6401" t="n">
        <v>33834000000</v>
      </c>
      <c r="M6401" t="n">
        <v>33772000000</v>
      </c>
      <c r="N6401" t="n">
        <v>-29975000000</v>
      </c>
      <c r="O6401">
        <f>D6400</f>
      </c>
      <c r="P6401">
        <f>(E6401-F6401+G6401)/O6401*100</f>
      </c>
      <c r="Q6401">
        <f>H6400</f>
      </c>
      <c r="R6401">
        <f>I6400</f>
      </c>
      <c r="S6401">
        <f>H6401-H6400</f>
      </c>
      <c r="T6401">
        <f>I6401-I6400</f>
      </c>
      <c r="U6401">
        <f>(L6401-K6401)/(2*D6401*0.01)</f>
      </c>
      <c r="V6401">
        <f>(L6401+K6401)/(D6401*0.0001)</f>
      </c>
    </row>
    <row r="6402">
      <c r="A6402" t="n">
        <v>2020</v>
      </c>
      <c r="B6402" t="inlineStr">
        <is>
          <t>00159102</t>
        </is>
      </c>
      <c r="C6402" t="inlineStr">
        <is>
          <t>DB손해보험</t>
        </is>
      </c>
      <c r="D6402" t="n">
        <v>398451000000</v>
      </c>
      <c r="E6402" t="n">
        <v>38350000000</v>
      </c>
      <c r="F6402" t="n">
        <v>16747000000</v>
      </c>
      <c r="G6402" t="n">
        <v>7133000000</v>
      </c>
      <c r="H6402" t="n">
        <v>2.13</v>
      </c>
      <c r="I6402" t="n">
        <v>2.37</v>
      </c>
      <c r="J6402" t="n">
        <v>9.6</v>
      </c>
      <c r="K6402" t="n">
        <v>-31425000000</v>
      </c>
      <c r="L6402" t="n">
        <v>36083000000</v>
      </c>
      <c r="M6402" t="n">
        <v>36117000000</v>
      </c>
      <c r="N6402" t="n">
        <v>-32031000000</v>
      </c>
      <c r="O6402">
        <f>D6401</f>
      </c>
      <c r="P6402">
        <f>(E6402-F6402+G6402)/O6402*100</f>
      </c>
      <c r="Q6402">
        <f>H6401</f>
      </c>
      <c r="R6402">
        <f>I6401</f>
      </c>
      <c r="S6402">
        <f>H6402-H6401</f>
      </c>
      <c r="T6402">
        <f>I6402-I6401</f>
      </c>
      <c r="U6402">
        <f>(L6402-K6402)/(2*D6402*0.01)</f>
      </c>
      <c r="V6402">
        <f>(L6402+K6402)/(D6402*0.0001)</f>
      </c>
    </row>
    <row r="6403">
      <c r="A6403" t="n">
        <v>2021</v>
      </c>
      <c r="B6403" t="inlineStr">
        <is>
          <t>00159102</t>
        </is>
      </c>
      <c r="C6403" t="inlineStr">
        <is>
          <t>DB손해보험</t>
        </is>
      </c>
      <c r="D6403" t="n">
        <v>428357000000</v>
      </c>
      <c r="E6403" t="n">
        <v>38000000000</v>
      </c>
      <c r="F6403" t="n">
        <v>24569000000</v>
      </c>
      <c r="G6403" t="n">
        <v>7573000000</v>
      </c>
      <c r="H6403" t="n">
        <v>2.655</v>
      </c>
      <c r="I6403" t="n">
        <v>3.385</v>
      </c>
      <c r="J6403" t="n">
        <v>7.25</v>
      </c>
      <c r="K6403" t="n">
        <v>-30785000000</v>
      </c>
      <c r="L6403" t="n">
        <v>35083000000</v>
      </c>
      <c r="M6403" t="n">
        <v>35360000000</v>
      </c>
      <c r="N6403" t="n">
        <v>-31557000000</v>
      </c>
      <c r="O6403">
        <f>D6402</f>
      </c>
      <c r="P6403">
        <f>(E6403-F6403+G6403)/O6403*100</f>
      </c>
      <c r="Q6403">
        <f>H6402</f>
      </c>
      <c r="R6403">
        <f>I6402</f>
      </c>
      <c r="S6403">
        <f>H6403-H6402</f>
      </c>
      <c r="T6403">
        <f>I6403-I6402</f>
      </c>
      <c r="U6403">
        <f>(L6403-K6403)/(2*D6403*0.01)</f>
      </c>
      <c r="V6403">
        <f>(L6403+K6403)/(D6403*0.0001)</f>
      </c>
    </row>
    <row r="6404">
      <c r="A6404" t="n">
        <v>2022</v>
      </c>
      <c r="B6404" t="inlineStr">
        <is>
          <t>00159102</t>
        </is>
      </c>
      <c r="C6404" t="inlineStr">
        <is>
          <t>DB손해보험</t>
        </is>
      </c>
      <c r="D6404" t="n">
        <v>398417000000</v>
      </c>
      <c r="E6404" t="n">
        <v>38711000000</v>
      </c>
      <c r="F6404" t="n">
        <v>42003000000</v>
      </c>
      <c r="G6404" t="n">
        <v>10658000000</v>
      </c>
      <c r="H6404" t="n">
        <v>5.42</v>
      </c>
      <c r="I6404" t="n">
        <v>3.705</v>
      </c>
      <c r="J6404" t="n">
        <v>7.4</v>
      </c>
      <c r="K6404" t="n">
        <v>-23287000000</v>
      </c>
      <c r="L6404" t="n">
        <v>26287000000</v>
      </c>
      <c r="M6404" t="n">
        <v>26871000000</v>
      </c>
      <c r="N6404" t="n">
        <v>-24181000000</v>
      </c>
      <c r="O6404">
        <f>D6403</f>
      </c>
      <c r="P6404">
        <f>(E6404-F6404+G6404)/O6404*100</f>
      </c>
      <c r="Q6404">
        <f>H6403</f>
      </c>
      <c r="R6404">
        <f>I6403</f>
      </c>
      <c r="S6404">
        <f>H6404-H6403</f>
      </c>
      <c r="T6404">
        <f>I6404-I6403</f>
      </c>
      <c r="U6404">
        <f>(L6404-K6404)/(2*D6404*0.01)</f>
      </c>
      <c r="V6404">
        <f>(L6404+K6404)/(D6404*0.0001)</f>
      </c>
    </row>
    <row r="6405">
      <c r="A6405" t="n">
        <v>2023</v>
      </c>
      <c r="B6405" t="inlineStr">
        <is>
          <t>00159102</t>
        </is>
      </c>
      <c r="C6405" t="inlineStr">
        <is>
          <t>DB손해보험</t>
        </is>
      </c>
      <c r="D6405" t="n">
        <v>307861000000</v>
      </c>
      <c r="E6405" t="n">
        <v>21857000000</v>
      </c>
      <c r="F6405" t="n">
        <v>40742000000</v>
      </c>
      <c r="G6405" t="n">
        <v>13686000000</v>
      </c>
      <c r="H6405" t="n">
        <v>4.255</v>
      </c>
      <c r="I6405" t="n">
        <v>4.71</v>
      </c>
      <c r="J6405" t="n">
        <v>7.875</v>
      </c>
      <c r="K6405" t="n">
        <v>-21838000000</v>
      </c>
      <c r="L6405" t="n">
        <v>24788000000</v>
      </c>
      <c r="M6405" t="n">
        <v>24944000000</v>
      </c>
      <c r="N6405" t="n">
        <v>-22361000000</v>
      </c>
      <c r="O6405">
        <f>D6404</f>
      </c>
      <c r="P6405">
        <f>(E6405-F6405+G6405)/O6405*100</f>
      </c>
      <c r="Q6405">
        <f>H6404</f>
      </c>
      <c r="R6405">
        <f>I6404</f>
      </c>
      <c r="S6405">
        <f>H6405-H6404</f>
      </c>
      <c r="T6405">
        <f>I6405-I6404</f>
      </c>
      <c r="U6405">
        <f>(L6405-K6405)/(2*D6405*0.01)</f>
      </c>
      <c r="V6405">
        <f>(L6405+K6405)/(D6405*0.0001)</f>
      </c>
    </row>
    <row r="6406">
      <c r="A6406" t="n">
        <v>2024</v>
      </c>
      <c r="B6406" t="inlineStr">
        <is>
          <t>00159102</t>
        </is>
      </c>
      <c r="C6406" t="inlineStr">
        <is>
          <t>DB손해보험</t>
        </is>
      </c>
      <c r="D6406" t="n">
        <v>491706000000</v>
      </c>
      <c r="E6406" t="n">
        <v>38383000000</v>
      </c>
      <c r="F6406" t="n">
        <v>45295000000</v>
      </c>
      <c r="G6406" t="n">
        <v>18178000000</v>
      </c>
      <c r="H6406" t="n">
        <v>3.825</v>
      </c>
      <c r="I6406" t="n">
        <v>4.425</v>
      </c>
      <c r="J6406" t="n">
        <v>8.135</v>
      </c>
      <c r="K6406" t="n">
        <v>-32890000000</v>
      </c>
      <c r="L6406" t="n">
        <v>37284000000</v>
      </c>
      <c r="M6406" t="n">
        <v>37164000000</v>
      </c>
      <c r="N6406" t="n">
        <v>-33395000000</v>
      </c>
      <c r="O6406">
        <f>D6405</f>
      </c>
      <c r="P6406">
        <f>(E6406-F6406+G6406)/O6406*100</f>
      </c>
      <c r="Q6406">
        <f>H6405</f>
      </c>
      <c r="R6406">
        <f>I6405</f>
      </c>
      <c r="S6406">
        <f>H6406-H6405</f>
      </c>
      <c r="T6406">
        <f>I6406-I6405</f>
      </c>
      <c r="U6406">
        <f>(L6406-K6406)/(2*D6406*0.01)</f>
      </c>
      <c r="V6406">
        <f>(L6406+K6406)/(D6406*0.0001)</f>
      </c>
    </row>
    <row r="6407">
      <c r="A6407" t="n">
        <v>2025</v>
      </c>
      <c r="B6407" t="inlineStr">
        <is>
          <t>00159102</t>
        </is>
      </c>
      <c r="C6407" t="inlineStr">
        <is>
          <t>DB손해보험</t>
        </is>
      </c>
      <c r="D6407" t="n">
        <v>492685000000</v>
      </c>
      <c r="E6407" t="n">
        <v>41103000000</v>
      </c>
      <c r="F6407" t="n">
        <v>44936000000</v>
      </c>
      <c r="G6407" t="n">
        <v>16979000000</v>
      </c>
      <c r="H6407" t="n">
        <v>3.985</v>
      </c>
      <c r="I6407" t="n">
        <v>3.915</v>
      </c>
      <c r="J6407" t="n">
        <v>7.885</v>
      </c>
      <c r="K6407" t="n">
        <v>-31824000000</v>
      </c>
      <c r="L6407" t="n">
        <v>35949000000</v>
      </c>
      <c r="M6407" t="n">
        <v>35946000000</v>
      </c>
      <c r="N6407" t="n">
        <v>-32401000000</v>
      </c>
      <c r="O6407">
        <f>D6406</f>
      </c>
      <c r="P6407">
        <f>(E6407-F6407+G6407)/O6407*100</f>
      </c>
      <c r="Q6407">
        <f>H6406</f>
      </c>
      <c r="R6407">
        <f>I6406</f>
      </c>
      <c r="S6407">
        <f>H6407-H6406</f>
      </c>
      <c r="T6407">
        <f>I6407-I6406</f>
      </c>
      <c r="U6407">
        <f>(L6407-K6407)/(2*D6407*0.01)</f>
      </c>
      <c r="V6407">
        <f>(L6407+K6407)/(D6407*0.0001)</f>
      </c>
    </row>
    <row r="6408">
      <c r="A6408" t="n">
        <v>2014</v>
      </c>
      <c r="B6408" t="inlineStr">
        <is>
          <t>00159193</t>
        </is>
      </c>
      <c r="C6408" t="inlineStr">
        <is>
          <t>한국전력공사</t>
        </is>
      </c>
      <c r="D6408" t="n">
        <v>1992447000000</v>
      </c>
      <c r="E6408" t="n">
        <v>291115000000</v>
      </c>
      <c r="F6408" t="n">
        <v>941208000000</v>
      </c>
      <c r="G6408" t="n">
        <v>97603000000</v>
      </c>
      <c r="H6408" t="n">
        <v>3.465</v>
      </c>
      <c r="I6408" t="n">
        <v>5.42</v>
      </c>
      <c r="J6408" t="n">
        <v>13.24</v>
      </c>
    </row>
    <row r="6409">
      <c r="A6409" t="n">
        <v>2015</v>
      </c>
      <c r="B6409" t="inlineStr">
        <is>
          <t>00159193</t>
        </is>
      </c>
      <c r="C6409" t="inlineStr">
        <is>
          <t>한국전력공사</t>
        </is>
      </c>
      <c r="D6409" t="n">
        <v>2426414000000</v>
      </c>
      <c r="E6409" t="n">
        <v>315811000000</v>
      </c>
      <c r="F6409" t="n">
        <v>67291000000</v>
      </c>
      <c r="G6409" t="n">
        <v>63808000000</v>
      </c>
      <c r="H6409" t="n">
        <v>2.485</v>
      </c>
      <c r="I6409" t="n">
        <v>5.43</v>
      </c>
      <c r="J6409" t="n">
        <v>13.21</v>
      </c>
      <c r="O6409">
        <f>D6408</f>
      </c>
      <c r="P6409">
        <f>(E6409-F6409+G6409)/O6409*100</f>
      </c>
      <c r="Q6409">
        <f>H6408</f>
      </c>
      <c r="R6409">
        <f>I6408</f>
      </c>
      <c r="S6409">
        <f>H6409-H6408</f>
      </c>
      <c r="T6409">
        <f>I6409-I6408</f>
      </c>
    </row>
    <row r="6410">
      <c r="A6410" t="n">
        <v>2016</v>
      </c>
      <c r="B6410" t="inlineStr">
        <is>
          <t>00159193</t>
        </is>
      </c>
      <c r="C6410" t="inlineStr">
        <is>
          <t>한국전력공사</t>
        </is>
      </c>
      <c r="D6410" t="n">
        <v>2867377000000</v>
      </c>
      <c r="E6410" t="n">
        <v>378930000000</v>
      </c>
      <c r="F6410" t="n">
        <v>125233000000</v>
      </c>
      <c r="G6410" t="n">
        <v>67104000000</v>
      </c>
      <c r="H6410" t="n">
        <v>2.545</v>
      </c>
      <c r="I6410" t="n">
        <v>5.23</v>
      </c>
      <c r="J6410" t="n">
        <v>13.34</v>
      </c>
      <c r="O6410">
        <f>D6409</f>
      </c>
      <c r="P6410">
        <f>(E6410-F6410+G6410)/O6410*100</f>
      </c>
      <c r="Q6410">
        <f>H6409</f>
      </c>
      <c r="R6410">
        <f>I6409</f>
      </c>
      <c r="S6410">
        <f>H6410-H6409</f>
      </c>
      <c r="T6410">
        <f>I6410-I6409</f>
      </c>
    </row>
    <row r="6411">
      <c r="A6411" t="n">
        <v>2017</v>
      </c>
      <c r="B6411" t="inlineStr">
        <is>
          <t>00159193</t>
        </is>
      </c>
      <c r="C6411" t="inlineStr">
        <is>
          <t>한국전력공사</t>
        </is>
      </c>
      <c r="D6411" t="n">
        <v>2951842000000</v>
      </c>
      <c r="E6411" t="n">
        <v>392820000000</v>
      </c>
      <c r="F6411" t="n">
        <v>128707000000</v>
      </c>
      <c r="G6411" t="n">
        <v>79524000000</v>
      </c>
      <c r="H6411" t="n">
        <v>2.825</v>
      </c>
      <c r="I6411" t="n">
        <v>4.88</v>
      </c>
      <c r="J6411" t="n">
        <v>13.4</v>
      </c>
      <c r="K6411" t="n">
        <v>-313597000000</v>
      </c>
      <c r="L6411" t="n">
        <v>377148000000</v>
      </c>
      <c r="M6411" t="n">
        <v>354852000000</v>
      </c>
      <c r="N6411" t="n">
        <v>-305494000000</v>
      </c>
      <c r="O6411">
        <f>D6410</f>
      </c>
      <c r="P6411">
        <f>(E6411-F6411+G6411)/O6411*100</f>
      </c>
      <c r="Q6411">
        <f>H6410</f>
      </c>
      <c r="R6411">
        <f>I6410</f>
      </c>
      <c r="S6411">
        <f>H6411-H6410</f>
      </c>
      <c r="T6411">
        <f>I6411-I6410</f>
      </c>
      <c r="U6411">
        <f>(L6411-K6411)/(2*D6411*0.01)</f>
      </c>
      <c r="V6411">
        <f>(L6411+K6411)/(D6411*0.0001)</f>
      </c>
    </row>
    <row r="6412">
      <c r="A6412" t="n">
        <v>2018</v>
      </c>
      <c r="B6412" t="inlineStr">
        <is>
          <t>00159193</t>
        </is>
      </c>
      <c r="C6412" t="inlineStr">
        <is>
          <t>한국전력공사</t>
        </is>
      </c>
      <c r="D6412" t="n">
        <v>3414116000000</v>
      </c>
      <c r="E6412" t="n">
        <v>369899000000</v>
      </c>
      <c r="F6412" t="n">
        <v>149454000000</v>
      </c>
      <c r="G6412" t="n">
        <v>87687000000</v>
      </c>
      <c r="H6412" t="n">
        <v>2.57</v>
      </c>
      <c r="I6412" t="n">
        <v>4.88</v>
      </c>
      <c r="J6412" t="n">
        <v>13.71</v>
      </c>
      <c r="O6412">
        <f>D6411</f>
      </c>
      <c r="P6412">
        <f>(E6412-F6412+G6412)/O6412*100</f>
      </c>
      <c r="Q6412">
        <f>H6411</f>
      </c>
      <c r="R6412">
        <f>I6411</f>
      </c>
      <c r="S6412">
        <f>H6412-H6411</f>
      </c>
      <c r="T6412">
        <f>I6412-I6411</f>
      </c>
    </row>
    <row r="6413">
      <c r="A6413" t="n">
        <v>2019</v>
      </c>
      <c r="B6413" t="inlineStr">
        <is>
          <t>00159193</t>
        </is>
      </c>
      <c r="C6413" t="inlineStr">
        <is>
          <t>한국전력공사</t>
        </is>
      </c>
      <c r="D6413" t="n">
        <v>4035400000000</v>
      </c>
      <c r="E6413" t="n">
        <v>440300000000</v>
      </c>
      <c r="F6413" t="n">
        <v>108057000000</v>
      </c>
      <c r="G6413" t="n">
        <v>83619000000</v>
      </c>
      <c r="H6413" t="n">
        <v>1.985</v>
      </c>
      <c r="I6413" t="n">
        <v>4.39</v>
      </c>
      <c r="J6413" t="n">
        <v>13.23</v>
      </c>
      <c r="O6413">
        <f>D6412</f>
      </c>
      <c r="P6413">
        <f>(E6413-F6413+G6413)/O6413*100</f>
      </c>
      <c r="Q6413">
        <f>H6412</f>
      </c>
      <c r="R6413">
        <f>I6412</f>
      </c>
      <c r="S6413">
        <f>H6413-H6412</f>
      </c>
      <c r="T6413">
        <f>I6413-I6412</f>
      </c>
    </row>
    <row r="6414">
      <c r="A6414" t="n">
        <v>2020</v>
      </c>
      <c r="B6414" t="inlineStr">
        <is>
          <t>00159193</t>
        </is>
      </c>
      <c r="C6414" t="inlineStr">
        <is>
          <t>한국전력공사</t>
        </is>
      </c>
      <c r="D6414" t="n">
        <v>4570614000000</v>
      </c>
      <c r="E6414" t="n">
        <v>509520000000</v>
      </c>
      <c r="F6414" t="n">
        <v>139956000000</v>
      </c>
      <c r="G6414" t="n">
        <v>83248000000</v>
      </c>
      <c r="H6414" t="n">
        <v>1.995</v>
      </c>
      <c r="I6414" t="n">
        <v>4.28</v>
      </c>
      <c r="J6414" t="n">
        <v>10.77</v>
      </c>
      <c r="O6414">
        <f>D6413</f>
      </c>
      <c r="P6414">
        <f>(E6414-F6414+G6414)/O6414*100</f>
      </c>
      <c r="Q6414">
        <f>H6413</f>
      </c>
      <c r="R6414">
        <f>I6413</f>
      </c>
      <c r="S6414">
        <f>H6414-H6413</f>
      </c>
      <c r="T6414">
        <f>I6414-I6413</f>
      </c>
    </row>
    <row r="6415">
      <c r="A6415" t="n">
        <v>2021</v>
      </c>
      <c r="B6415" t="inlineStr">
        <is>
          <t>00159193</t>
        </is>
      </c>
      <c r="C6415" t="inlineStr">
        <is>
          <t>한국전력공사</t>
        </is>
      </c>
      <c r="D6415" t="n">
        <v>4564417000000</v>
      </c>
      <c r="E6415" t="n">
        <v>524942000000</v>
      </c>
      <c r="F6415" t="n">
        <v>282794000000</v>
      </c>
      <c r="G6415" t="n">
        <v>91877000000</v>
      </c>
      <c r="H6415" t="n">
        <v>2.555</v>
      </c>
      <c r="I6415" t="n">
        <v>4.28</v>
      </c>
      <c r="J6415" t="n">
        <v>10.39</v>
      </c>
      <c r="O6415">
        <f>D6414</f>
      </c>
      <c r="P6415">
        <f>(E6415-F6415+G6415)/O6415*100</f>
      </c>
      <c r="Q6415">
        <f>H6414</f>
      </c>
      <c r="R6415">
        <f>I6414</f>
      </c>
      <c r="S6415">
        <f>H6415-H6414</f>
      </c>
      <c r="T6415">
        <f>I6415-I6414</f>
      </c>
    </row>
    <row r="6416">
      <c r="A6416" t="n">
        <v>2022</v>
      </c>
      <c r="B6416" t="inlineStr">
        <is>
          <t>00159193</t>
        </is>
      </c>
      <c r="C6416" t="inlineStr">
        <is>
          <t>한국전력공사</t>
        </is>
      </c>
      <c r="D6416" t="n">
        <v>3776715000000</v>
      </c>
      <c r="E6416" t="n">
        <v>496722000000</v>
      </c>
      <c r="F6416" t="n">
        <v>388105000000</v>
      </c>
      <c r="G6416" t="n">
        <v>116256000000</v>
      </c>
      <c r="H6416" t="n">
        <v>5.175</v>
      </c>
      <c r="I6416" t="n">
        <v>4.55</v>
      </c>
      <c r="J6416" t="n">
        <v>8.84</v>
      </c>
      <c r="O6416">
        <f>D6415</f>
      </c>
      <c r="P6416">
        <f>(E6416-F6416+G6416)/O6416*100</f>
      </c>
      <c r="Q6416">
        <f>H6415</f>
      </c>
      <c r="R6416">
        <f>I6415</f>
      </c>
      <c r="S6416">
        <f>H6416-H6415</f>
      </c>
      <c r="T6416">
        <f>I6416-I6415</f>
      </c>
    </row>
    <row r="6417">
      <c r="A6417" t="n">
        <v>2023</v>
      </c>
      <c r="B6417" t="inlineStr">
        <is>
          <t>00159193</t>
        </is>
      </c>
      <c r="C6417" t="inlineStr">
        <is>
          <t>한국전력공사</t>
        </is>
      </c>
      <c r="D6417" t="n">
        <v>4312702000000</v>
      </c>
      <c r="E6417" t="n">
        <v>373802000000</v>
      </c>
      <c r="F6417" t="n">
        <v>437734000000</v>
      </c>
      <c r="G6417" t="n">
        <v>190257000000</v>
      </c>
      <c r="H6417" t="n">
        <v>4.75</v>
      </c>
      <c r="I6417" t="n">
        <v>4.82</v>
      </c>
      <c r="J6417" t="n">
        <v>9.52</v>
      </c>
      <c r="O6417">
        <f>D6416</f>
      </c>
      <c r="P6417">
        <f>(E6417-F6417+G6417)/O6417*100</f>
      </c>
      <c r="Q6417">
        <f>H6416</f>
      </c>
      <c r="R6417">
        <f>I6416</f>
      </c>
      <c r="S6417">
        <f>H6417-H6416</f>
      </c>
      <c r="T6417">
        <f>I6417-I6416</f>
      </c>
    </row>
    <row r="6418">
      <c r="A6418" t="n">
        <v>2024</v>
      </c>
      <c r="B6418" t="inlineStr">
        <is>
          <t>00159193</t>
        </is>
      </c>
      <c r="C6418" t="inlineStr">
        <is>
          <t>한국전력공사</t>
        </is>
      </c>
      <c r="D6418" t="n">
        <v>4960645000000</v>
      </c>
      <c r="E6418" t="n">
        <v>430308000000</v>
      </c>
      <c r="F6418" t="n">
        <v>392336000000</v>
      </c>
      <c r="G6418" t="n">
        <v>184169000000</v>
      </c>
      <c r="H6418" t="n">
        <v>4.22</v>
      </c>
      <c r="I6418" t="n">
        <v>4.83</v>
      </c>
      <c r="J6418" t="n">
        <v>9.890000000000001</v>
      </c>
      <c r="O6418">
        <f>D6417</f>
      </c>
      <c r="P6418">
        <f>(E6418-F6418+G6418)/O6418*100</f>
      </c>
      <c r="Q6418">
        <f>H6417</f>
      </c>
      <c r="R6418">
        <f>I6417</f>
      </c>
      <c r="S6418">
        <f>H6418-H6417</f>
      </c>
      <c r="T6418">
        <f>I6418-I6417</f>
      </c>
    </row>
    <row r="6419">
      <c r="A6419" t="n">
        <v>2025</v>
      </c>
      <c r="B6419" t="inlineStr">
        <is>
          <t>00159193</t>
        </is>
      </c>
      <c r="C6419" t="inlineStr">
        <is>
          <t>한국전력공사</t>
        </is>
      </c>
      <c r="D6419" t="n">
        <v>4978795000000</v>
      </c>
      <c r="E6419" t="n">
        <v>486139000000</v>
      </c>
      <c r="F6419" t="n">
        <v>673863000000</v>
      </c>
      <c r="G6419" t="n">
        <v>173362000000</v>
      </c>
      <c r="H6419" t="n">
        <v>4.41</v>
      </c>
      <c r="I6419" t="n">
        <v>4.83</v>
      </c>
      <c r="J6419" t="n">
        <v>9.65</v>
      </c>
      <c r="O6419">
        <f>D6418</f>
      </c>
      <c r="P6419">
        <f>(E6419-F6419+G6419)/O6419*100</f>
      </c>
      <c r="Q6419">
        <f>H6418</f>
      </c>
      <c r="R6419">
        <f>I6418</f>
      </c>
      <c r="S6419">
        <f>H6419-H6418</f>
      </c>
      <c r="T6419">
        <f>I6419-I6418</f>
      </c>
    </row>
    <row r="6420">
      <c r="A6420" t="n">
        <v>2014</v>
      </c>
      <c r="B6420" t="inlineStr">
        <is>
          <t>00159209</t>
        </is>
      </c>
      <c r="C6420" t="inlineStr">
        <is>
          <t>한전기술</t>
        </is>
      </c>
      <c r="D6420" t="n">
        <v>161642715000</v>
      </c>
      <c r="E6420" t="n">
        <v>16771233000</v>
      </c>
      <c r="F6420" t="n">
        <v>5861492000</v>
      </c>
      <c r="G6420" t="n">
        <v>5009020000</v>
      </c>
      <c r="H6420" t="n">
        <v>3.03</v>
      </c>
      <c r="I6420" t="n">
        <v>4.33</v>
      </c>
      <c r="J6420" t="n">
        <v>13.58</v>
      </c>
      <c r="K6420" t="n">
        <v>-15920518000</v>
      </c>
      <c r="L6420" t="n">
        <v>16931951000</v>
      </c>
      <c r="M6420" t="n">
        <v>15464349000</v>
      </c>
      <c r="N6420" t="n">
        <v>-15438145000</v>
      </c>
      <c r="U6420">
        <f>(L6420-K6420)/(2*D6420*0.01)</f>
      </c>
      <c r="V6420">
        <f>(L6420+K6420)/(D6420*0.0001)</f>
      </c>
    </row>
    <row r="6421">
      <c r="A6421" t="n">
        <v>2015</v>
      </c>
      <c r="B6421" t="inlineStr">
        <is>
          <t>00159209</t>
        </is>
      </c>
      <c r="C6421" t="inlineStr">
        <is>
          <t>한전기술</t>
        </is>
      </c>
      <c r="D6421" t="n">
        <v>176751431000</v>
      </c>
      <c r="E6421" t="n">
        <v>19112443000</v>
      </c>
      <c r="F6421" t="n">
        <v>7229781000</v>
      </c>
      <c r="G6421" t="n">
        <v>4784770000</v>
      </c>
      <c r="H6421" t="n">
        <v>2.5</v>
      </c>
      <c r="I6421" t="n">
        <v>4.33</v>
      </c>
      <c r="J6421" t="n">
        <v>12.42</v>
      </c>
      <c r="K6421" t="n">
        <v>-15444964000</v>
      </c>
      <c r="L6421" t="n">
        <v>16317623000</v>
      </c>
      <c r="M6421" t="n">
        <v>14688051000</v>
      </c>
      <c r="N6421" t="n">
        <v>-25565184000</v>
      </c>
      <c r="O6421">
        <f>D6420</f>
      </c>
      <c r="P6421">
        <f>(E6421-F6421+G6421)/O6421*100</f>
      </c>
      <c r="Q6421">
        <f>H6420</f>
      </c>
      <c r="R6421">
        <f>I6420</f>
      </c>
      <c r="S6421">
        <f>H6421-H6420</f>
      </c>
      <c r="T6421">
        <f>I6421-I6420</f>
      </c>
      <c r="U6421">
        <f>(L6421-K6421)/(2*D6421*0.01)</f>
      </c>
      <c r="V6421">
        <f>(L6421+K6421)/(D6421*0.0001)</f>
      </c>
    </row>
    <row r="6422">
      <c r="A6422" t="n">
        <v>2016</v>
      </c>
      <c r="B6422" t="inlineStr">
        <is>
          <t>00159209</t>
        </is>
      </c>
      <c r="C6422" t="inlineStr">
        <is>
          <t>한전기술</t>
        </is>
      </c>
      <c r="D6422" t="n">
        <v>165967048000</v>
      </c>
      <c r="E6422" t="n">
        <v>18845882000</v>
      </c>
      <c r="F6422" t="n">
        <v>39571583000</v>
      </c>
      <c r="G6422" t="n">
        <v>3843800000</v>
      </c>
      <c r="H6422" t="n">
        <v>2.55</v>
      </c>
      <c r="I6422" t="n">
        <v>4.33</v>
      </c>
      <c r="K6422" t="n">
        <v>-16422889000</v>
      </c>
      <c r="L6422" t="n">
        <v>17304429000</v>
      </c>
      <c r="M6422" t="n">
        <v>15657785000</v>
      </c>
      <c r="N6422" t="n">
        <v>-16126698000</v>
      </c>
      <c r="O6422">
        <f>D6421</f>
      </c>
      <c r="P6422">
        <f>(E6422-F6422+G6422)/O6422*100</f>
      </c>
      <c r="Q6422">
        <f>H6421</f>
      </c>
      <c r="R6422">
        <f>I6421</f>
      </c>
      <c r="S6422">
        <f>H6422-H6421</f>
      </c>
      <c r="T6422">
        <f>I6422-I6421</f>
      </c>
      <c r="U6422">
        <f>(L6422-K6422)/(2*D6422*0.01)</f>
      </c>
      <c r="V6422">
        <f>(L6422+K6422)/(D6422*0.0001)</f>
      </c>
    </row>
    <row r="6423">
      <c r="A6423" t="n">
        <v>2017</v>
      </c>
      <c r="B6423" t="inlineStr">
        <is>
          <t>00159209</t>
        </is>
      </c>
      <c r="C6423" t="inlineStr">
        <is>
          <t>한전기술</t>
        </is>
      </c>
      <c r="D6423" t="n">
        <v>154238085000</v>
      </c>
      <c r="E6423" t="n">
        <v>17876094000</v>
      </c>
      <c r="F6423" t="n">
        <v>8952797000</v>
      </c>
      <c r="G6423" t="n">
        <v>4198743000</v>
      </c>
      <c r="H6423" t="n">
        <v>2.85</v>
      </c>
      <c r="I6423" t="n">
        <v>2.98</v>
      </c>
      <c r="J6423" t="n">
        <v>11.71</v>
      </c>
      <c r="K6423" t="n">
        <v>-14387401000</v>
      </c>
      <c r="L6423" t="n">
        <v>16917051000</v>
      </c>
      <c r="M6423" t="n">
        <v>15845006000</v>
      </c>
      <c r="N6423" t="n">
        <v>-13967676000</v>
      </c>
      <c r="O6423">
        <f>D6422</f>
      </c>
      <c r="P6423">
        <f>(E6423-F6423+G6423)/O6423*100</f>
      </c>
      <c r="Q6423">
        <f>H6422</f>
      </c>
      <c r="R6423">
        <f>I6422</f>
      </c>
      <c r="S6423">
        <f>H6423-H6422</f>
      </c>
      <c r="T6423">
        <f>I6423-I6422</f>
      </c>
      <c r="U6423">
        <f>(L6423-K6423)/(2*D6423*0.01)</f>
      </c>
      <c r="V6423">
        <f>(L6423+K6423)/(D6423*0.0001)</f>
      </c>
    </row>
    <row r="6424">
      <c r="A6424" t="n">
        <v>2018</v>
      </c>
      <c r="B6424" t="inlineStr">
        <is>
          <t>00159209</t>
        </is>
      </c>
      <c r="C6424" t="inlineStr">
        <is>
          <t>한전기술</t>
        </is>
      </c>
      <c r="D6424" t="n">
        <v>159751122000</v>
      </c>
      <c r="E6424" t="n">
        <v>15399506000</v>
      </c>
      <c r="F6424" t="n">
        <v>13134171000</v>
      </c>
      <c r="G6424" t="n">
        <v>4392799000</v>
      </c>
      <c r="H6424" t="n">
        <v>2.3</v>
      </c>
      <c r="I6424" t="n">
        <v>2.98</v>
      </c>
      <c r="J6424" t="n">
        <v>10.5</v>
      </c>
      <c r="K6424" t="n">
        <v>-16720933000</v>
      </c>
      <c r="L6424" t="n">
        <v>16773577000</v>
      </c>
      <c r="M6424" t="n">
        <v>15538905000</v>
      </c>
      <c r="N6424" t="n">
        <v>-16158370000</v>
      </c>
      <c r="O6424">
        <f>D6423</f>
      </c>
      <c r="P6424">
        <f>(E6424-F6424+G6424)/O6424*100</f>
      </c>
      <c r="Q6424">
        <f>H6423</f>
      </c>
      <c r="R6424">
        <f>I6423</f>
      </c>
      <c r="S6424">
        <f>H6424-H6423</f>
      </c>
      <c r="T6424">
        <f>I6424-I6423</f>
      </c>
      <c r="U6424">
        <f>(L6424-K6424)/(2*D6424*0.01)</f>
      </c>
      <c r="V6424">
        <f>(L6424+K6424)/(D6424*0.0001)</f>
      </c>
    </row>
    <row r="6425">
      <c r="A6425" t="n">
        <v>2019</v>
      </c>
      <c r="B6425" t="inlineStr">
        <is>
          <t>00159209</t>
        </is>
      </c>
      <c r="C6425" t="inlineStr">
        <is>
          <t>한전기술</t>
        </is>
      </c>
      <c r="D6425" t="n">
        <v>164980910000</v>
      </c>
      <c r="E6425" t="n">
        <v>15950093000</v>
      </c>
      <c r="F6425" t="n">
        <v>5598555000</v>
      </c>
      <c r="G6425" t="n">
        <v>3777558000</v>
      </c>
      <c r="H6425" t="n">
        <v>1.92</v>
      </c>
      <c r="I6425" t="n">
        <v>3.68</v>
      </c>
      <c r="J6425" t="n">
        <v>8.5</v>
      </c>
      <c r="K6425" t="n">
        <v>-12996071000</v>
      </c>
      <c r="L6425" t="n">
        <v>15162709000</v>
      </c>
      <c r="M6425" t="n">
        <v>13934196000</v>
      </c>
      <c r="N6425" t="n">
        <v>-12404927000</v>
      </c>
      <c r="O6425">
        <f>D6424</f>
      </c>
      <c r="P6425">
        <f>(E6425-F6425+G6425)/O6425*100</f>
      </c>
      <c r="Q6425">
        <f>H6424</f>
      </c>
      <c r="R6425">
        <f>I6424</f>
      </c>
      <c r="S6425">
        <f>H6425-H6424</f>
      </c>
      <c r="T6425">
        <f>I6425-I6424</f>
      </c>
      <c r="U6425">
        <f>(L6425-K6425)/(2*D6425*0.01)</f>
      </c>
      <c r="V6425">
        <f>(L6425+K6425)/(D6425*0.0001)</f>
      </c>
    </row>
    <row r="6426">
      <c r="A6426" t="n">
        <v>2020</v>
      </c>
      <c r="B6426" t="inlineStr">
        <is>
          <t>00159209</t>
        </is>
      </c>
      <c r="C6426" t="inlineStr">
        <is>
          <t>한전기술</t>
        </is>
      </c>
      <c r="D6426" t="n">
        <v>175898909000</v>
      </c>
      <c r="E6426" t="n">
        <v>15213096000</v>
      </c>
      <c r="F6426" t="n">
        <v>9884463000</v>
      </c>
      <c r="G6426" t="n">
        <v>3095774000</v>
      </c>
      <c r="H6426" t="n">
        <v>2.08</v>
      </c>
      <c r="I6426" t="n">
        <v>2.84</v>
      </c>
      <c r="J6426" t="n">
        <v>8.49</v>
      </c>
      <c r="K6426" t="n">
        <v>-13761463000</v>
      </c>
      <c r="L6426" t="n">
        <v>16084959000</v>
      </c>
      <c r="M6426" t="n">
        <v>14770003000</v>
      </c>
      <c r="N6426" t="n">
        <v>-13047182000</v>
      </c>
      <c r="O6426">
        <f>D6425</f>
      </c>
      <c r="P6426">
        <f>(E6426-F6426+G6426)/O6426*100</f>
      </c>
      <c r="Q6426">
        <f>H6425</f>
      </c>
      <c r="R6426">
        <f>I6425</f>
      </c>
      <c r="S6426">
        <f>H6426-H6425</f>
      </c>
      <c r="T6426">
        <f>I6426-I6425</f>
      </c>
      <c r="U6426">
        <f>(L6426-K6426)/(2*D6426*0.01)</f>
      </c>
      <c r="V6426">
        <f>(L6426+K6426)/(D6426*0.0001)</f>
      </c>
    </row>
    <row r="6427">
      <c r="A6427" t="n">
        <v>2021</v>
      </c>
      <c r="B6427" t="inlineStr">
        <is>
          <t>00159209</t>
        </is>
      </c>
      <c r="C6427" t="inlineStr">
        <is>
          <t>한전기술</t>
        </is>
      </c>
      <c r="D6427" t="n">
        <v>162879889000</v>
      </c>
      <c r="E6427" t="n">
        <v>15158167000</v>
      </c>
      <c r="F6427" t="n">
        <v>24723415000</v>
      </c>
      <c r="G6427" t="n">
        <v>3027407000</v>
      </c>
      <c r="H6427" t="n">
        <v>2.675</v>
      </c>
      <c r="I6427" t="n">
        <v>2.84</v>
      </c>
      <c r="J6427" t="n">
        <v>7.99</v>
      </c>
      <c r="K6427" t="n">
        <v>-12910075000</v>
      </c>
      <c r="L6427" t="n">
        <v>15024134000</v>
      </c>
      <c r="M6427" t="n">
        <v>13905669000</v>
      </c>
      <c r="N6427" t="n">
        <v>-12520574000</v>
      </c>
      <c r="O6427">
        <f>D6426</f>
      </c>
      <c r="P6427">
        <f>(E6427-F6427+G6427)/O6427*100</f>
      </c>
      <c r="Q6427">
        <f>H6426</f>
      </c>
      <c r="R6427">
        <f>I6426</f>
      </c>
      <c r="S6427">
        <f>H6427-H6426</f>
      </c>
      <c r="T6427">
        <f>I6427-I6426</f>
      </c>
      <c r="U6427">
        <f>(L6427-K6427)/(2*D6427*0.01)</f>
      </c>
      <c r="V6427">
        <f>(L6427+K6427)/(D6427*0.0001)</f>
      </c>
    </row>
    <row r="6428">
      <c r="A6428" t="n">
        <v>2022</v>
      </c>
      <c r="B6428" t="inlineStr">
        <is>
          <t>00159209</t>
        </is>
      </c>
      <c r="C6428" t="inlineStr">
        <is>
          <t>한전기술</t>
        </is>
      </c>
      <c r="D6428" t="n">
        <v>117701128000</v>
      </c>
      <c r="E6428" t="n">
        <v>13728419000</v>
      </c>
      <c r="F6428" t="n">
        <v>34687363000</v>
      </c>
      <c r="G6428" t="n">
        <v>3679767000</v>
      </c>
      <c r="H6428" t="n">
        <v>5.22</v>
      </c>
      <c r="I6428" t="n">
        <v>3.09</v>
      </c>
      <c r="J6428" t="n">
        <v>7.05</v>
      </c>
      <c r="K6428" t="n">
        <v>-9453199000</v>
      </c>
      <c r="L6428" t="n">
        <v>10923255000</v>
      </c>
      <c r="M6428" t="n">
        <v>10418103000</v>
      </c>
      <c r="N6428" t="n">
        <v>-9299589000</v>
      </c>
      <c r="O6428">
        <f>D6427</f>
      </c>
      <c r="P6428">
        <f>(E6428-F6428+G6428)/O6428*100</f>
      </c>
      <c r="Q6428">
        <f>H6427</f>
      </c>
      <c r="R6428">
        <f>I6427</f>
      </c>
      <c r="S6428">
        <f>H6428-H6427</f>
      </c>
      <c r="T6428">
        <f>I6428-I6427</f>
      </c>
      <c r="U6428">
        <f>(L6428-K6428)/(2*D6428*0.01)</f>
      </c>
      <c r="V6428">
        <f>(L6428+K6428)/(D6428*0.0001)</f>
      </c>
    </row>
    <row r="6429">
      <c r="A6429" t="n">
        <v>2023</v>
      </c>
      <c r="B6429" t="inlineStr">
        <is>
          <t>00159209</t>
        </is>
      </c>
      <c r="C6429" t="inlineStr">
        <is>
          <t>한전기술</t>
        </is>
      </c>
      <c r="D6429" t="n">
        <v>133966349000</v>
      </c>
      <c r="E6429" t="n">
        <v>10037657000</v>
      </c>
      <c r="F6429" t="n">
        <v>23834020000</v>
      </c>
      <c r="G6429" t="n">
        <v>5661804000</v>
      </c>
      <c r="H6429" t="n">
        <v>4.24</v>
      </c>
      <c r="I6429" t="n">
        <v>3.72</v>
      </c>
      <c r="J6429" t="n">
        <v>7.2</v>
      </c>
      <c r="K6429" t="n">
        <v>-11769330000</v>
      </c>
      <c r="L6429" t="n">
        <v>11769330000</v>
      </c>
      <c r="M6429" t="n">
        <v>11007016000</v>
      </c>
      <c r="N6429" t="n">
        <v>-9994564000</v>
      </c>
      <c r="O6429">
        <f>D6428</f>
      </c>
      <c r="P6429">
        <f>(E6429-F6429+G6429)/O6429*100</f>
      </c>
      <c r="Q6429">
        <f>H6428</f>
      </c>
      <c r="R6429">
        <f>I6428</f>
      </c>
      <c r="S6429">
        <f>H6429-H6428</f>
      </c>
      <c r="T6429">
        <f>I6429-I6428</f>
      </c>
      <c r="U6429">
        <f>(L6429-K6429)/(2*D6429*0.01)</f>
      </c>
    </row>
    <row r="6430">
      <c r="A6430" t="n">
        <v>2024</v>
      </c>
      <c r="B6430" t="inlineStr">
        <is>
          <t>00159209</t>
        </is>
      </c>
      <c r="C6430" t="inlineStr">
        <is>
          <t>한전기술</t>
        </is>
      </c>
      <c r="D6430" t="n">
        <v>147018176000</v>
      </c>
      <c r="E6430" t="n">
        <v>12865162000</v>
      </c>
      <c r="F6430" t="n">
        <v>16349440000</v>
      </c>
      <c r="G6430" t="n">
        <v>5311085000</v>
      </c>
      <c r="H6430" t="n">
        <v>3.635</v>
      </c>
      <c r="I6430" t="n">
        <v>3.72</v>
      </c>
      <c r="J6430" t="n">
        <v>7.45</v>
      </c>
      <c r="K6430" t="n">
        <v>-11917689000</v>
      </c>
      <c r="L6430" t="n">
        <v>13837789000</v>
      </c>
      <c r="M6430" t="n">
        <v>12893784000</v>
      </c>
      <c r="N6430" t="n">
        <v>-11657635000</v>
      </c>
      <c r="O6430">
        <f>D6429</f>
      </c>
      <c r="P6430">
        <f>(E6430-F6430+G6430)/O6430*100</f>
      </c>
      <c r="Q6430">
        <f>H6429</f>
      </c>
      <c r="R6430">
        <f>I6429</f>
      </c>
      <c r="S6430">
        <f>H6430-H6429</f>
      </c>
      <c r="T6430">
        <f>I6430-I6429</f>
      </c>
      <c r="U6430">
        <f>(L6430-K6430)/(2*D6430*0.01)</f>
      </c>
      <c r="V6430">
        <f>(L6430+K6430)/(D6430*0.0001)</f>
      </c>
    </row>
    <row r="6431">
      <c r="A6431" t="n">
        <v>2025</v>
      </c>
      <c r="B6431" t="inlineStr">
        <is>
          <t>00159209</t>
        </is>
      </c>
      <c r="C6431" t="inlineStr">
        <is>
          <t>한전기술</t>
        </is>
      </c>
      <c r="D6431" t="n">
        <v>144690852000</v>
      </c>
      <c r="E6431" t="n">
        <v>14501239000</v>
      </c>
      <c r="F6431" t="n">
        <v>21484294000</v>
      </c>
      <c r="G6431" t="n">
        <v>5005651000</v>
      </c>
      <c r="H6431" t="n">
        <v>3.99</v>
      </c>
      <c r="I6431" t="n">
        <v>3.72</v>
      </c>
      <c r="J6431" t="n">
        <v>7.505</v>
      </c>
      <c r="K6431" t="n">
        <v>-11975632000</v>
      </c>
      <c r="L6431" t="n">
        <v>13895878000</v>
      </c>
      <c r="M6431" t="n">
        <v>13018279000</v>
      </c>
      <c r="N6431" t="n">
        <v>-11992063000</v>
      </c>
      <c r="O6431">
        <f>D6430</f>
      </c>
      <c r="P6431">
        <f>(E6431-F6431+G6431)/O6431*100</f>
      </c>
      <c r="Q6431">
        <f>H6430</f>
      </c>
      <c r="R6431">
        <f>I6430</f>
      </c>
      <c r="S6431">
        <f>H6431-H6430</f>
      </c>
      <c r="T6431">
        <f>I6431-I6430</f>
      </c>
      <c r="U6431">
        <f>(L6431-K6431)/(2*D6431*0.01)</f>
      </c>
      <c r="V6431">
        <f>(L6431+K6431)/(D6431*0.0001)</f>
      </c>
    </row>
    <row r="6432">
      <c r="A6432" t="n">
        <v>2014</v>
      </c>
      <c r="B6432" t="inlineStr">
        <is>
          <t>00159218</t>
        </is>
      </c>
      <c r="C6432" t="inlineStr">
        <is>
          <t>한전KPS</t>
        </is>
      </c>
      <c r="D6432" t="n">
        <v>225808654000</v>
      </c>
      <c r="E6432" t="n">
        <v>32817055000</v>
      </c>
      <c r="F6432" t="n">
        <v>31886533000</v>
      </c>
      <c r="G6432" t="n">
        <v>8590365000</v>
      </c>
      <c r="H6432" t="n">
        <v>2.97</v>
      </c>
      <c r="I6432" t="n">
        <v>4.205</v>
      </c>
      <c r="K6432" t="n">
        <v>-21807639000</v>
      </c>
      <c r="L6432" t="n">
        <v>25044636000</v>
      </c>
      <c r="M6432" t="n">
        <v>23314556000</v>
      </c>
      <c r="N6432" t="n">
        <v>-22613014000</v>
      </c>
      <c r="U6432">
        <f>(L6432-K6432)/(2*D6432*0.01)</f>
      </c>
      <c r="V6432">
        <f>(L6432+K6432)/(D6432*0.0001)</f>
      </c>
    </row>
    <row r="6433">
      <c r="A6433" t="n">
        <v>2015</v>
      </c>
      <c r="B6433" t="inlineStr">
        <is>
          <t>00159218</t>
        </is>
      </c>
      <c r="C6433" t="inlineStr">
        <is>
          <t>한전KPS</t>
        </is>
      </c>
      <c r="D6433" t="n">
        <v>268882000000</v>
      </c>
      <c r="E6433" t="n">
        <v>34137000000</v>
      </c>
      <c r="F6433" t="n">
        <v>5514000000</v>
      </c>
      <c r="G6433" t="n">
        <v>7190000000</v>
      </c>
      <c r="H6433" t="n">
        <v>2.47</v>
      </c>
      <c r="I6433" t="n">
        <v>4.205</v>
      </c>
      <c r="K6433" t="n">
        <v>-23616000000</v>
      </c>
      <c r="L6433" t="n">
        <v>26821000000</v>
      </c>
      <c r="M6433" t="n">
        <v>24682000000</v>
      </c>
      <c r="N6433" t="n">
        <v>-24460000000</v>
      </c>
      <c r="O6433">
        <f>D6432</f>
      </c>
      <c r="P6433">
        <f>(E6433-F6433+G6433)/O6433*100</f>
      </c>
      <c r="Q6433">
        <f>H6432</f>
      </c>
      <c r="R6433">
        <f>I6432</f>
      </c>
      <c r="S6433">
        <f>H6433-H6432</f>
      </c>
      <c r="T6433">
        <f>I6433-I6432</f>
      </c>
      <c r="U6433">
        <f>(L6433-K6433)/(2*D6433*0.01)</f>
      </c>
      <c r="V6433">
        <f>(L6433+K6433)/(D6433*0.0001)</f>
      </c>
    </row>
    <row r="6434">
      <c r="A6434" t="n">
        <v>2016</v>
      </c>
      <c r="B6434" t="inlineStr">
        <is>
          <t>00159218</t>
        </is>
      </c>
      <c r="C6434" t="inlineStr">
        <is>
          <t>한전KPS</t>
        </is>
      </c>
      <c r="D6434" t="n">
        <v>313120000000</v>
      </c>
      <c r="E6434" t="n">
        <v>40832000000</v>
      </c>
      <c r="F6434" t="n">
        <v>13598000000</v>
      </c>
      <c r="G6434" t="n">
        <v>7084000000</v>
      </c>
      <c r="H6434" t="n">
        <v>2.52</v>
      </c>
      <c r="I6434" t="n">
        <v>4.205</v>
      </c>
      <c r="K6434" t="n">
        <v>-26801000000</v>
      </c>
      <c r="L6434" t="n">
        <v>30958000000</v>
      </c>
      <c r="M6434" t="n">
        <v>28002000000</v>
      </c>
      <c r="N6434" t="n">
        <v>-31106000000</v>
      </c>
      <c r="O6434">
        <f>D6433</f>
      </c>
      <c r="P6434">
        <f>(E6434-F6434+G6434)/O6434*100</f>
      </c>
      <c r="Q6434">
        <f>H6433</f>
      </c>
      <c r="R6434">
        <f>I6433</f>
      </c>
      <c r="S6434">
        <f>H6434-H6433</f>
      </c>
      <c r="T6434">
        <f>I6434-I6433</f>
      </c>
      <c r="U6434">
        <f>(L6434-K6434)/(2*D6434*0.01)</f>
      </c>
      <c r="V6434">
        <f>(L6434+K6434)/(D6434*0.0001)</f>
      </c>
    </row>
    <row r="6435">
      <c r="A6435" t="n">
        <v>2017</v>
      </c>
      <c r="B6435" t="inlineStr">
        <is>
          <t>00159218</t>
        </is>
      </c>
      <c r="C6435" t="inlineStr">
        <is>
          <t>한전KPS</t>
        </is>
      </c>
      <c r="D6435" t="n">
        <v>321740000000</v>
      </c>
      <c r="E6435" t="n">
        <v>42680000000</v>
      </c>
      <c r="F6435" t="n">
        <v>25550000000</v>
      </c>
      <c r="G6435" t="n">
        <v>7943000000</v>
      </c>
      <c r="H6435" t="n">
        <v>2.81</v>
      </c>
      <c r="I6435" t="n">
        <v>4.205</v>
      </c>
      <c r="O6435">
        <f>D6434</f>
      </c>
      <c r="P6435">
        <f>(E6435-F6435+G6435)/O6435*100</f>
      </c>
      <c r="Q6435">
        <f>H6434</f>
      </c>
      <c r="R6435">
        <f>I6434</f>
      </c>
      <c r="S6435">
        <f>H6435-H6434</f>
      </c>
      <c r="T6435">
        <f>I6435-I6434</f>
      </c>
    </row>
    <row r="6436">
      <c r="A6436" t="n">
        <v>2018</v>
      </c>
      <c r="B6436" t="inlineStr">
        <is>
          <t>00159218</t>
        </is>
      </c>
      <c r="C6436" t="inlineStr">
        <is>
          <t>한전KPS</t>
        </is>
      </c>
      <c r="D6436" t="n">
        <v>358848000000</v>
      </c>
      <c r="E6436" t="n">
        <v>38197000000</v>
      </c>
      <c r="F6436" t="n">
        <v>28312000000</v>
      </c>
      <c r="G6436" t="n">
        <v>9059000000</v>
      </c>
      <c r="H6436" t="n">
        <v>2.28</v>
      </c>
      <c r="I6436" t="n">
        <v>5.56</v>
      </c>
      <c r="O6436">
        <f>D6435</f>
      </c>
      <c r="P6436">
        <f>(E6436-F6436+G6436)/O6436*100</f>
      </c>
      <c r="Q6436">
        <f>H6435</f>
      </c>
      <c r="R6436">
        <f>I6435</f>
      </c>
      <c r="S6436">
        <f>H6436-H6435</f>
      </c>
      <c r="T6436">
        <f>I6436-I6435</f>
      </c>
    </row>
    <row r="6437">
      <c r="A6437" t="n">
        <v>2019</v>
      </c>
      <c r="B6437" t="inlineStr">
        <is>
          <t>00159218</t>
        </is>
      </c>
      <c r="C6437" t="inlineStr">
        <is>
          <t>한전KPS</t>
        </is>
      </c>
      <c r="D6437" t="n">
        <v>391517460280</v>
      </c>
      <c r="E6437" t="n">
        <v>41863358935</v>
      </c>
      <c r="F6437" t="n">
        <v>21353486850</v>
      </c>
      <c r="G6437" t="n">
        <v>8231046016</v>
      </c>
      <c r="H6437" t="n">
        <v>1.94</v>
      </c>
      <c r="I6437" t="n">
        <v>4.385</v>
      </c>
      <c r="O6437">
        <f>D6436</f>
      </c>
      <c r="P6437">
        <f>(E6437-F6437+G6437)/O6437*100</f>
      </c>
      <c r="Q6437">
        <f>H6436</f>
      </c>
      <c r="R6437">
        <f>I6436</f>
      </c>
      <c r="S6437">
        <f>H6437-H6436</f>
      </c>
      <c r="T6437">
        <f>I6437-I6436</f>
      </c>
    </row>
    <row r="6438">
      <c r="A6438" t="n">
        <v>2020</v>
      </c>
      <c r="B6438" t="inlineStr">
        <is>
          <t>00159218</t>
        </is>
      </c>
      <c r="C6438" t="inlineStr">
        <is>
          <t>한전KPS</t>
        </is>
      </c>
      <c r="D6438" t="n">
        <v>438106659722</v>
      </c>
      <c r="E6438" t="n">
        <v>43697415059</v>
      </c>
      <c r="F6438" t="n">
        <v>21294025380</v>
      </c>
      <c r="G6438" t="n">
        <v>7640369054</v>
      </c>
      <c r="H6438" t="n">
        <v>2.08</v>
      </c>
      <c r="I6438" t="n">
        <v>4.385</v>
      </c>
      <c r="O6438">
        <f>D6437</f>
      </c>
      <c r="P6438">
        <f>(E6438-F6438+G6438)/O6438*100</f>
      </c>
      <c r="Q6438">
        <f>H6437</f>
      </c>
      <c r="R6438">
        <f>I6437</f>
      </c>
      <c r="S6438">
        <f>H6438-H6437</f>
      </c>
      <c r="T6438">
        <f>I6438-I6437</f>
      </c>
    </row>
    <row r="6439">
      <c r="A6439" t="n">
        <v>2021</v>
      </c>
      <c r="B6439" t="inlineStr">
        <is>
          <t>00159218</t>
        </is>
      </c>
      <c r="C6439" t="inlineStr">
        <is>
          <t>한전KPS</t>
        </is>
      </c>
      <c r="D6439" t="n">
        <v>425942943149</v>
      </c>
      <c r="E6439" t="n">
        <v>46551911878</v>
      </c>
      <c r="F6439" t="n">
        <v>48093225160</v>
      </c>
      <c r="G6439" t="n">
        <v>8025007825</v>
      </c>
      <c r="H6439" t="n">
        <v>2.67</v>
      </c>
      <c r="I6439" t="n">
        <v>4.265</v>
      </c>
      <c r="O6439">
        <f>D6438</f>
      </c>
      <c r="P6439">
        <f>(E6439-F6439+G6439)/O6439*100</f>
      </c>
      <c r="Q6439">
        <f>H6438</f>
      </c>
      <c r="R6439">
        <f>I6438</f>
      </c>
      <c r="S6439">
        <f>H6439-H6438</f>
      </c>
      <c r="T6439">
        <f>I6439-I6438</f>
      </c>
    </row>
    <row r="6440">
      <c r="A6440" t="n">
        <v>2022</v>
      </c>
      <c r="B6440" t="inlineStr">
        <is>
          <t>00159218</t>
        </is>
      </c>
      <c r="C6440" t="inlineStr">
        <is>
          <t>한전KPS</t>
        </is>
      </c>
      <c r="D6440" t="n">
        <v>346976859558</v>
      </c>
      <c r="E6440" t="n">
        <v>43052060444</v>
      </c>
      <c r="F6440" t="n">
        <v>55308477180</v>
      </c>
      <c r="G6440" t="n">
        <v>10440879142</v>
      </c>
      <c r="H6440" t="n">
        <v>5.22</v>
      </c>
      <c r="I6440" t="n">
        <v>4.29</v>
      </c>
      <c r="O6440">
        <f>D6439</f>
      </c>
      <c r="P6440">
        <f>(E6440-F6440+G6440)/O6440*100</f>
      </c>
      <c r="Q6440">
        <f>H6439</f>
      </c>
      <c r="R6440">
        <f>I6439</f>
      </c>
      <c r="S6440">
        <f>H6440-H6439</f>
      </c>
      <c r="T6440">
        <f>I6440-I6439</f>
      </c>
    </row>
    <row r="6441">
      <c r="A6441" t="n">
        <v>2023</v>
      </c>
      <c r="B6441" t="inlineStr">
        <is>
          <t>00159218</t>
        </is>
      </c>
      <c r="C6441" t="inlineStr">
        <is>
          <t>한전KPS</t>
        </is>
      </c>
      <c r="D6441" t="n">
        <v>408054715472</v>
      </c>
      <c r="E6441" t="n">
        <v>32385985854</v>
      </c>
      <c r="F6441" t="n">
        <v>50862097600</v>
      </c>
      <c r="G6441" t="n">
        <v>17149523199</v>
      </c>
      <c r="H6441" t="n">
        <v>4.24</v>
      </c>
      <c r="I6441" t="n">
        <v>4.315</v>
      </c>
      <c r="O6441">
        <f>D6440</f>
      </c>
      <c r="P6441">
        <f>(E6441-F6441+G6441)/O6441*100</f>
      </c>
      <c r="Q6441">
        <f>H6440</f>
      </c>
      <c r="R6441">
        <f>I6440</f>
      </c>
      <c r="S6441">
        <f>H6441-H6440</f>
      </c>
      <c r="T6441">
        <f>I6441-I6440</f>
      </c>
    </row>
    <row r="6442">
      <c r="A6442" t="n">
        <v>2024</v>
      </c>
      <c r="B6442" t="inlineStr">
        <is>
          <t>00159218</t>
        </is>
      </c>
      <c r="C6442" t="inlineStr">
        <is>
          <t>한전KPS</t>
        </is>
      </c>
      <c r="D6442" t="n">
        <v>442200305938</v>
      </c>
      <c r="E6442" t="n">
        <v>37668039231</v>
      </c>
      <c r="F6442" t="n">
        <v>45108050300</v>
      </c>
      <c r="G6442" t="n">
        <v>15966445750</v>
      </c>
      <c r="H6442" t="n">
        <v>3.635</v>
      </c>
      <c r="I6442" t="n">
        <v>4.315</v>
      </c>
      <c r="O6442">
        <f>D6441</f>
      </c>
      <c r="P6442">
        <f>(E6442-F6442+G6442)/O6442*100</f>
      </c>
      <c r="Q6442">
        <f>H6441</f>
      </c>
      <c r="R6442">
        <f>I6441</f>
      </c>
      <c r="S6442">
        <f>H6442-H6441</f>
      </c>
      <c r="T6442">
        <f>I6442-I6441</f>
      </c>
    </row>
    <row r="6443">
      <c r="A6443" t="n">
        <v>2025</v>
      </c>
      <c r="B6443" t="inlineStr">
        <is>
          <t>00159218</t>
        </is>
      </c>
      <c r="C6443" t="inlineStr">
        <is>
          <t>한전KPS</t>
        </is>
      </c>
      <c r="D6443" t="n">
        <v>417192968907</v>
      </c>
      <c r="E6443" t="n">
        <v>40536498052</v>
      </c>
      <c r="F6443" t="n">
        <v>74527325150</v>
      </c>
      <c r="G6443" t="n">
        <v>14411176913</v>
      </c>
      <c r="H6443" t="n">
        <v>3.99</v>
      </c>
      <c r="I6443" t="n">
        <v>4.315</v>
      </c>
      <c r="O6443">
        <f>D6442</f>
      </c>
      <c r="P6443">
        <f>(E6443-F6443+G6443)/O6443*100</f>
      </c>
      <c r="Q6443">
        <f>H6442</f>
      </c>
      <c r="R6443">
        <f>I6442</f>
      </c>
      <c r="S6443">
        <f>H6443-H6442</f>
      </c>
      <c r="T6443">
        <f>I6443-I6442</f>
      </c>
    </row>
    <row r="6444">
      <c r="A6444" t="n">
        <v>2014</v>
      </c>
      <c r="B6444" t="inlineStr">
        <is>
          <t>00159254</t>
        </is>
      </c>
      <c r="C6444" t="inlineStr">
        <is>
          <t>한국전자홀딩스</t>
        </is>
      </c>
      <c r="D6444" t="n">
        <v>3853402000</v>
      </c>
      <c r="E6444" t="n">
        <v>1198963000</v>
      </c>
      <c r="F6444" t="n">
        <v>1094769000</v>
      </c>
      <c r="G6444" t="n">
        <v>148432000</v>
      </c>
      <c r="H6444" t="n">
        <v>3.295</v>
      </c>
      <c r="J6444" t="n">
        <v>8.890000000000001</v>
      </c>
      <c r="K6444" t="n">
        <v>-297047000</v>
      </c>
      <c r="L6444" t="n">
        <v>347344000</v>
      </c>
      <c r="M6444" t="n">
        <v>345041000</v>
      </c>
      <c r="N6444" t="n">
        <v>-300701000</v>
      </c>
      <c r="U6444">
        <f>(L6444-K6444)/(2*D6444*0.01)</f>
      </c>
      <c r="V6444">
        <f>(L6444+K6444)/(D6444*0.0001)</f>
      </c>
    </row>
    <row r="6445">
      <c r="A6445" t="n">
        <v>2015</v>
      </c>
      <c r="B6445" t="inlineStr">
        <is>
          <t>00159254</t>
        </is>
      </c>
      <c r="C6445" t="inlineStr">
        <is>
          <t>한국전자홀딩스</t>
        </is>
      </c>
      <c r="D6445" t="n">
        <v>4087967000</v>
      </c>
      <c r="E6445" t="n">
        <v>824183000</v>
      </c>
      <c r="F6445" t="n">
        <v>761175000</v>
      </c>
      <c r="G6445" t="n">
        <v>106900000</v>
      </c>
      <c r="H6445" t="n">
        <v>2.85</v>
      </c>
      <c r="J6445" t="n">
        <v>8.91</v>
      </c>
      <c r="K6445" t="n">
        <v>-327275000</v>
      </c>
      <c r="L6445" t="n">
        <v>381606000</v>
      </c>
      <c r="M6445" t="n">
        <v>377694000</v>
      </c>
      <c r="N6445" t="n">
        <v>-330258000</v>
      </c>
      <c r="O6445">
        <f>D6444</f>
      </c>
      <c r="P6445">
        <f>(E6445-F6445+G6445)/O6445*100</f>
      </c>
      <c r="Q6445">
        <f>H6444</f>
      </c>
      <c r="S6445">
        <f>H6445-H6444</f>
      </c>
      <c r="U6445">
        <f>(L6445-K6445)/(2*D6445*0.01)</f>
      </c>
      <c r="V6445">
        <f>(L6445+K6445)/(D6445*0.0001)</f>
      </c>
    </row>
    <row r="6446">
      <c r="A6446" t="n">
        <v>2016</v>
      </c>
      <c r="B6446" t="inlineStr">
        <is>
          <t>00159254</t>
        </is>
      </c>
      <c r="C6446" t="inlineStr">
        <is>
          <t>한국전자홀딩스</t>
        </is>
      </c>
      <c r="D6446" t="n">
        <v>1744410000</v>
      </c>
      <c r="E6446" t="n">
        <v>694571000</v>
      </c>
      <c r="F6446" t="n">
        <v>2981451000</v>
      </c>
      <c r="G6446" t="n">
        <v>81851000</v>
      </c>
      <c r="H6446" t="n">
        <v>2.845</v>
      </c>
      <c r="I6446" t="n">
        <v>5.045</v>
      </c>
      <c r="J6446" t="n">
        <v>8.32</v>
      </c>
      <c r="K6446" t="n">
        <v>-107619000</v>
      </c>
      <c r="L6446" t="n">
        <v>123272000</v>
      </c>
      <c r="M6446" t="n">
        <v>121367000</v>
      </c>
      <c r="N6446" t="n">
        <v>-108013000</v>
      </c>
      <c r="O6446">
        <f>D6445</f>
      </c>
      <c r="P6446">
        <f>(E6446-F6446+G6446)/O6446*100</f>
      </c>
      <c r="Q6446">
        <f>H6445</f>
      </c>
      <c r="S6446">
        <f>H6446-H6445</f>
      </c>
      <c r="U6446">
        <f>(L6446-K6446)/(2*D6446*0.01)</f>
      </c>
      <c r="V6446">
        <f>(L6446+K6446)/(D6446*0.0001)</f>
      </c>
    </row>
    <row r="6447">
      <c r="A6447" t="n">
        <v>2017</v>
      </c>
      <c r="B6447" t="inlineStr">
        <is>
          <t>00159254</t>
        </is>
      </c>
      <c r="C6447" t="inlineStr">
        <is>
          <t>한국전자홀딩스</t>
        </is>
      </c>
      <c r="D6447" t="n">
        <v>21078117000</v>
      </c>
      <c r="E6447" t="n">
        <v>3099553000</v>
      </c>
      <c r="F6447" t="n">
        <v>1139644000</v>
      </c>
      <c r="G6447" t="n">
        <v>411129000</v>
      </c>
      <c r="H6447" t="n">
        <v>3.245</v>
      </c>
      <c r="I6447" t="n">
        <v>4.475</v>
      </c>
      <c r="J6447" t="n">
        <v>7.51</v>
      </c>
      <c r="K6447" t="n">
        <v>-1215259000</v>
      </c>
      <c r="L6447" t="n">
        <v>1387303000</v>
      </c>
      <c r="M6447" t="n">
        <v>1382477000</v>
      </c>
      <c r="N6447" t="n">
        <v>-1233465000</v>
      </c>
      <c r="O6447">
        <f>D6446</f>
      </c>
      <c r="P6447">
        <f>(E6447-F6447+G6447)/O6447*100</f>
      </c>
      <c r="Q6447">
        <f>H6446</f>
      </c>
      <c r="R6447">
        <f>I6446</f>
      </c>
      <c r="S6447">
        <f>H6447-H6446</f>
      </c>
      <c r="T6447">
        <f>I6447-I6446</f>
      </c>
      <c r="U6447">
        <f>(L6447-K6447)/(2*D6447*0.01)</f>
      </c>
      <c r="V6447">
        <f>(L6447+K6447)/(D6447*0.0001)</f>
      </c>
    </row>
    <row r="6448">
      <c r="A6448" t="n">
        <v>2018</v>
      </c>
      <c r="B6448" t="inlineStr">
        <is>
          <t>00159254</t>
        </is>
      </c>
      <c r="C6448" t="inlineStr">
        <is>
          <t>한국전자홀딩스</t>
        </is>
      </c>
      <c r="D6448" t="n">
        <v>23751304000</v>
      </c>
      <c r="E6448" t="n">
        <v>3222458000</v>
      </c>
      <c r="F6448" t="n">
        <v>1498892000</v>
      </c>
      <c r="G6448" t="n">
        <v>516822000</v>
      </c>
      <c r="H6448" t="n">
        <v>2.955</v>
      </c>
      <c r="I6448" t="n">
        <v>4.475</v>
      </c>
      <c r="J6448" t="n">
        <v>7.28</v>
      </c>
      <c r="K6448" t="n">
        <v>-1370756000</v>
      </c>
      <c r="L6448" t="n">
        <v>1568090000</v>
      </c>
      <c r="M6448" t="n">
        <v>1553788000</v>
      </c>
      <c r="N6448" t="n">
        <v>-1384306000</v>
      </c>
      <c r="O6448">
        <f>D6447</f>
      </c>
      <c r="P6448">
        <f>(E6448-F6448+G6448)/O6448*100</f>
      </c>
      <c r="Q6448">
        <f>H6447</f>
      </c>
      <c r="R6448">
        <f>I6447</f>
      </c>
      <c r="S6448">
        <f>H6448-H6447</f>
      </c>
      <c r="T6448">
        <f>I6448-I6447</f>
      </c>
      <c r="U6448">
        <f>(L6448-K6448)/(2*D6448*0.01)</f>
      </c>
      <c r="V6448">
        <f>(L6448+K6448)/(D6448*0.0001)</f>
      </c>
    </row>
    <row r="6449">
      <c r="A6449" t="n">
        <v>2019</v>
      </c>
      <c r="B6449" t="inlineStr">
        <is>
          <t>00159254</t>
        </is>
      </c>
      <c r="C6449" t="inlineStr">
        <is>
          <t>한국전자홀딩스</t>
        </is>
      </c>
      <c r="D6449" t="n">
        <v>26780278000</v>
      </c>
      <c r="E6449" t="n">
        <v>3750734000</v>
      </c>
      <c r="F6449" t="n">
        <v>2048602000</v>
      </c>
      <c r="G6449" t="n">
        <v>491972000</v>
      </c>
      <c r="H6449" t="n">
        <v>2.58</v>
      </c>
      <c r="I6449" t="n">
        <v>3</v>
      </c>
      <c r="J6449" t="n">
        <v>8.73</v>
      </c>
      <c r="K6449" t="n">
        <v>-2101394000</v>
      </c>
      <c r="L6449" t="n">
        <v>2449654000</v>
      </c>
      <c r="M6449" t="n">
        <v>2430684000</v>
      </c>
      <c r="N6449" t="n">
        <v>-2125489000</v>
      </c>
      <c r="O6449">
        <f>D6448</f>
      </c>
      <c r="P6449">
        <f>(E6449-F6449+G6449)/O6449*100</f>
      </c>
      <c r="Q6449">
        <f>H6448</f>
      </c>
      <c r="R6449">
        <f>I6448</f>
      </c>
      <c r="S6449">
        <f>H6449-H6448</f>
      </c>
      <c r="T6449">
        <f>I6449-I6448</f>
      </c>
      <c r="U6449">
        <f>(L6449-K6449)/(2*D6449*0.01)</f>
      </c>
      <c r="V6449">
        <f>(L6449+K6449)/(D6449*0.0001)</f>
      </c>
    </row>
    <row r="6450">
      <c r="A6450" t="n">
        <v>2020</v>
      </c>
      <c r="B6450" t="inlineStr">
        <is>
          <t>00159254</t>
        </is>
      </c>
      <c r="C6450" t="inlineStr">
        <is>
          <t>한국전자홀딩스</t>
        </is>
      </c>
      <c r="D6450" t="n">
        <v>27007477000</v>
      </c>
      <c r="E6450" t="n">
        <v>3788195000</v>
      </c>
      <c r="F6450" t="n">
        <v>2046488000</v>
      </c>
      <c r="G6450" t="n">
        <v>601217000</v>
      </c>
      <c r="H6450" t="n">
        <v>2.715</v>
      </c>
      <c r="I6450" t="n">
        <v>3</v>
      </c>
      <c r="J6450" t="n">
        <v>9.109999999999999</v>
      </c>
      <c r="K6450" t="n">
        <v>-2035627000</v>
      </c>
      <c r="L6450" t="n">
        <v>2377409000</v>
      </c>
      <c r="M6450" t="n">
        <v>2343499000</v>
      </c>
      <c r="N6450" t="n">
        <v>-2043017000</v>
      </c>
      <c r="O6450">
        <f>D6449</f>
      </c>
      <c r="P6450">
        <f>(E6450-F6450+G6450)/O6450*100</f>
      </c>
      <c r="Q6450">
        <f>H6449</f>
      </c>
      <c r="R6450">
        <f>I6449</f>
      </c>
      <c r="S6450">
        <f>H6450-H6449</f>
      </c>
      <c r="T6450">
        <f>I6450-I6449</f>
      </c>
      <c r="U6450">
        <f>(L6450-K6450)/(2*D6450*0.01)</f>
      </c>
      <c r="V6450">
        <f>(L6450+K6450)/(D6450*0.0001)</f>
      </c>
    </row>
    <row r="6451">
      <c r="A6451" t="n">
        <v>2021</v>
      </c>
      <c r="B6451" t="inlineStr">
        <is>
          <t>00159254</t>
        </is>
      </c>
      <c r="C6451" t="inlineStr">
        <is>
          <t>한국전자홀딩스</t>
        </is>
      </c>
      <c r="D6451" t="n">
        <v>29348847000</v>
      </c>
      <c r="E6451" t="n">
        <v>3462882000</v>
      </c>
      <c r="F6451" t="n">
        <v>2372613000</v>
      </c>
      <c r="G6451" t="n">
        <v>659371000</v>
      </c>
      <c r="H6451" t="n">
        <v>3.32</v>
      </c>
      <c r="I6451" t="n">
        <v>3.25</v>
      </c>
      <c r="J6451" t="n">
        <v>8.779999999999999</v>
      </c>
      <c r="K6451" t="n">
        <v>-2111074000</v>
      </c>
      <c r="L6451" t="n">
        <v>2463570000</v>
      </c>
      <c r="M6451" t="n">
        <v>2447425000</v>
      </c>
      <c r="N6451" t="n">
        <v>-2135011000</v>
      </c>
      <c r="O6451">
        <f>D6450</f>
      </c>
      <c r="P6451">
        <f>(E6451-F6451+G6451)/O6451*100</f>
      </c>
      <c r="Q6451">
        <f>H6450</f>
      </c>
      <c r="R6451">
        <f>I6450</f>
      </c>
      <c r="S6451">
        <f>H6451-H6450</f>
      </c>
      <c r="T6451">
        <f>I6451-I6450</f>
      </c>
      <c r="U6451">
        <f>(L6451-K6451)/(2*D6451*0.01)</f>
      </c>
      <c r="V6451">
        <f>(L6451+K6451)/(D6451*0.0001)</f>
      </c>
    </row>
    <row r="6452">
      <c r="A6452" t="n">
        <v>2022</v>
      </c>
      <c r="B6452" t="inlineStr">
        <is>
          <t>00159254</t>
        </is>
      </c>
      <c r="C6452" t="inlineStr">
        <is>
          <t>한국전자홀딩스</t>
        </is>
      </c>
      <c r="D6452" t="n">
        <v>28812544000</v>
      </c>
      <c r="E6452" t="n">
        <v>3534529000</v>
      </c>
      <c r="F6452" t="n">
        <v>2355665000</v>
      </c>
      <c r="G6452" t="n">
        <v>906269000</v>
      </c>
      <c r="H6452" t="n">
        <v>5.695</v>
      </c>
      <c r="I6452" t="n">
        <v>3.25</v>
      </c>
      <c r="J6452" t="n">
        <v>9.08</v>
      </c>
      <c r="K6452" t="n">
        <v>-1779480000</v>
      </c>
      <c r="L6452" t="n">
        <v>2033771000</v>
      </c>
      <c r="M6452" t="n">
        <v>2056428000</v>
      </c>
      <c r="N6452" t="n">
        <v>-1828161000</v>
      </c>
      <c r="O6452">
        <f>D6451</f>
      </c>
      <c r="P6452">
        <f>(E6452-F6452+G6452)/O6452*100</f>
      </c>
      <c r="Q6452">
        <f>H6451</f>
      </c>
      <c r="R6452">
        <f>I6451</f>
      </c>
      <c r="S6452">
        <f>H6452-H6451</f>
      </c>
      <c r="T6452">
        <f>I6452-I6451</f>
      </c>
      <c r="U6452">
        <f>(L6452-K6452)/(2*D6452*0.01)</f>
      </c>
      <c r="V6452">
        <f>(L6452+K6452)/(D6452*0.0001)</f>
      </c>
    </row>
    <row r="6453">
      <c r="A6453" t="n">
        <v>2023</v>
      </c>
      <c r="B6453" t="inlineStr">
        <is>
          <t>00159254</t>
        </is>
      </c>
      <c r="C6453" t="inlineStr">
        <is>
          <t>한국전자홀딩스</t>
        </is>
      </c>
      <c r="D6453" t="n">
        <v>31445145000</v>
      </c>
      <c r="E6453" t="n">
        <v>3429305000</v>
      </c>
      <c r="F6453" t="n">
        <v>2338260000</v>
      </c>
      <c r="G6453" t="n">
        <v>1475682000</v>
      </c>
      <c r="H6453" t="n">
        <v>4.785</v>
      </c>
      <c r="I6453" t="n">
        <v>3.25</v>
      </c>
      <c r="J6453" t="n">
        <v>7.49</v>
      </c>
      <c r="K6453" t="n">
        <v>-1928782000</v>
      </c>
      <c r="L6453" t="n">
        <v>2210405000</v>
      </c>
      <c r="M6453" t="n">
        <v>2210205000</v>
      </c>
      <c r="N6453" t="n">
        <v>-1962186000</v>
      </c>
      <c r="O6453">
        <f>D6452</f>
      </c>
      <c r="P6453">
        <f>(E6453-F6453+G6453)/O6453*100</f>
      </c>
      <c r="Q6453">
        <f>H6452</f>
      </c>
      <c r="R6453">
        <f>I6452</f>
      </c>
      <c r="S6453">
        <f>H6453-H6452</f>
      </c>
      <c r="T6453">
        <f>I6453-I6452</f>
      </c>
      <c r="U6453">
        <f>(L6453-K6453)/(2*D6453*0.01)</f>
      </c>
      <c r="V6453">
        <f>(L6453+K6453)/(D6453*0.0001)</f>
      </c>
    </row>
    <row r="6454">
      <c r="A6454" t="n">
        <v>2024</v>
      </c>
      <c r="B6454" t="inlineStr">
        <is>
          <t>00159254</t>
        </is>
      </c>
      <c r="C6454" t="inlineStr">
        <is>
          <t>한국전자홀딩스</t>
        </is>
      </c>
      <c r="D6454" t="n">
        <v>36146349000</v>
      </c>
      <c r="E6454" t="n">
        <v>3525767000</v>
      </c>
      <c r="F6454" t="n">
        <v>2897303000</v>
      </c>
      <c r="G6454" t="n">
        <v>1375059000</v>
      </c>
      <c r="H6454" t="n">
        <v>4.08</v>
      </c>
      <c r="I6454" t="n">
        <v>3.25</v>
      </c>
      <c r="J6454" t="n">
        <v>6.42</v>
      </c>
      <c r="K6454" t="n">
        <v>-2004156000</v>
      </c>
      <c r="L6454" t="n">
        <v>2261718000</v>
      </c>
      <c r="M6454" t="n">
        <v>2229523000</v>
      </c>
      <c r="N6454" t="n">
        <v>-2012933000</v>
      </c>
      <c r="O6454">
        <f>D6453</f>
      </c>
      <c r="P6454">
        <f>(E6454-F6454+G6454)/O6454*100</f>
      </c>
      <c r="Q6454">
        <f>H6453</f>
      </c>
      <c r="R6454">
        <f>I6453</f>
      </c>
      <c r="S6454">
        <f>H6454-H6453</f>
      </c>
      <c r="T6454">
        <f>I6454-I6453</f>
      </c>
      <c r="U6454">
        <f>(L6454-K6454)/(2*D6454*0.01)</f>
      </c>
      <c r="V6454">
        <f>(L6454+K6454)/(D6454*0.0001)</f>
      </c>
    </row>
    <row r="6455">
      <c r="A6455" t="n">
        <v>2025</v>
      </c>
      <c r="B6455" t="inlineStr">
        <is>
          <t>00159254</t>
        </is>
      </c>
      <c r="C6455" t="inlineStr">
        <is>
          <t>한국전자홀딩스</t>
        </is>
      </c>
      <c r="D6455" t="n">
        <v>39912313000</v>
      </c>
      <c r="E6455" t="n">
        <v>4038732000</v>
      </c>
      <c r="F6455" t="n">
        <v>2603338000</v>
      </c>
      <c r="G6455" t="n">
        <v>1361269000</v>
      </c>
      <c r="H6455" t="n">
        <v>4.365</v>
      </c>
      <c r="I6455" t="n">
        <v>3.4</v>
      </c>
      <c r="J6455" t="n">
        <v>6.14</v>
      </c>
      <c r="K6455" t="n">
        <v>-2078946000</v>
      </c>
      <c r="L6455" t="n">
        <v>2340024000</v>
      </c>
      <c r="M6455" t="n">
        <v>2302157000</v>
      </c>
      <c r="N6455" t="n">
        <v>-2084181000</v>
      </c>
      <c r="O6455">
        <f>D6454</f>
      </c>
      <c r="P6455">
        <f>(E6455-F6455+G6455)/O6455*100</f>
      </c>
      <c r="Q6455">
        <f>H6454</f>
      </c>
      <c r="R6455">
        <f>I6454</f>
      </c>
      <c r="S6455">
        <f>H6455-H6454</f>
      </c>
      <c r="T6455">
        <f>I6455-I6454</f>
      </c>
      <c r="U6455">
        <f>(L6455-K6455)/(2*D6455*0.01)</f>
      </c>
      <c r="V6455">
        <f>(L6455+K6455)/(D6455*0.0001)</f>
      </c>
    </row>
    <row r="6456">
      <c r="A6456" t="n">
        <v>2014</v>
      </c>
      <c r="B6456" t="inlineStr">
        <is>
          <t>00159290</t>
        </is>
      </c>
      <c r="C6456" t="inlineStr">
        <is>
          <t>한국아트라스비엑스</t>
        </is>
      </c>
      <c r="D6456" t="n">
        <v>27709884000</v>
      </c>
      <c r="E6456" t="n">
        <v>4035506000</v>
      </c>
      <c r="F6456" t="n">
        <v>1682672000</v>
      </c>
      <c r="G6456" t="n">
        <v>1005330000</v>
      </c>
      <c r="H6456" t="n">
        <v>3.94</v>
      </c>
      <c r="I6456" t="n">
        <v>7.28</v>
      </c>
      <c r="K6456" t="n">
        <v>-3023110000</v>
      </c>
      <c r="L6456" t="n">
        <v>3598773000</v>
      </c>
      <c r="M6456" t="n">
        <v>3506956000</v>
      </c>
      <c r="N6456" t="n">
        <v>-3009463000</v>
      </c>
      <c r="U6456">
        <f>(L6456-K6456)/(2*D6456*0.01)</f>
      </c>
      <c r="V6456">
        <f>(L6456+K6456)/(D6456*0.0001)</f>
      </c>
    </row>
    <row r="6457">
      <c r="A6457" t="n">
        <v>2015</v>
      </c>
      <c r="B6457" t="inlineStr">
        <is>
          <t>00159290</t>
        </is>
      </c>
      <c r="C6457" t="inlineStr">
        <is>
          <t>한국아트라스비엑스</t>
        </is>
      </c>
      <c r="D6457" t="n">
        <v>33419779000</v>
      </c>
      <c r="E6457" t="n">
        <v>4747012000</v>
      </c>
      <c r="F6457" t="n">
        <v>342597000</v>
      </c>
      <c r="G6457" t="n">
        <v>1218544000</v>
      </c>
      <c r="H6457" t="n">
        <v>3.45</v>
      </c>
      <c r="I6457" t="n">
        <v>7.06</v>
      </c>
      <c r="K6457" t="n">
        <v>-3761028000</v>
      </c>
      <c r="L6457" t="n">
        <v>4493000000</v>
      </c>
      <c r="M6457" t="n">
        <v>4349893000</v>
      </c>
      <c r="N6457" t="n">
        <v>-3723487000</v>
      </c>
      <c r="O6457">
        <f>D6456</f>
      </c>
      <c r="P6457">
        <f>(E6457-F6457+G6457)/O6457*100</f>
      </c>
      <c r="Q6457">
        <f>H6456</f>
      </c>
      <c r="R6457">
        <f>I6456</f>
      </c>
      <c r="S6457">
        <f>H6457-H6456</f>
      </c>
      <c r="T6457">
        <f>I6457-I6456</f>
      </c>
      <c r="U6457">
        <f>(L6457-K6457)/(2*D6457*0.01)</f>
      </c>
      <c r="V6457">
        <f>(L6457+K6457)/(D6457*0.0001)</f>
      </c>
    </row>
    <row r="6458">
      <c r="A6458" t="n">
        <v>2016</v>
      </c>
      <c r="B6458" t="inlineStr">
        <is>
          <t>00159290</t>
        </is>
      </c>
      <c r="C6458" t="inlineStr">
        <is>
          <t>한국아트라스비엑스</t>
        </is>
      </c>
      <c r="D6458" t="n">
        <v>36711951000</v>
      </c>
      <c r="E6458" t="n">
        <v>5280357000</v>
      </c>
      <c r="F6458" t="n">
        <v>2789264000</v>
      </c>
      <c r="G6458" t="n">
        <v>1308530000</v>
      </c>
      <c r="H6458" t="n">
        <v>3.5</v>
      </c>
      <c r="I6458" t="n">
        <v>5.82</v>
      </c>
      <c r="K6458" t="n">
        <v>-4249339000</v>
      </c>
      <c r="L6458" t="n">
        <v>5072271000</v>
      </c>
      <c r="M6458" t="n">
        <v>4913441000</v>
      </c>
      <c r="N6458" t="n">
        <v>-4209006000</v>
      </c>
      <c r="O6458">
        <f>D6457</f>
      </c>
      <c r="P6458">
        <f>(E6458-F6458+G6458)/O6458*100</f>
      </c>
      <c r="Q6458">
        <f>H6457</f>
      </c>
      <c r="R6458">
        <f>I6457</f>
      </c>
      <c r="S6458">
        <f>H6458-H6457</f>
      </c>
      <c r="T6458">
        <f>I6458-I6457</f>
      </c>
      <c r="U6458">
        <f>(L6458-K6458)/(2*D6458*0.01)</f>
      </c>
      <c r="V6458">
        <f>(L6458+K6458)/(D6458*0.0001)</f>
      </c>
    </row>
    <row r="6459">
      <c r="A6459" t="n">
        <v>2017</v>
      </c>
      <c r="B6459" t="inlineStr">
        <is>
          <t>00159290</t>
        </is>
      </c>
      <c r="C6459" t="inlineStr">
        <is>
          <t>한국아트라스비엑스</t>
        </is>
      </c>
      <c r="D6459" t="n">
        <v>38799315000</v>
      </c>
      <c r="E6459" t="n">
        <v>5388944000</v>
      </c>
      <c r="F6459" t="n">
        <v>2052926000</v>
      </c>
      <c r="G6459" t="n">
        <v>1448595000</v>
      </c>
      <c r="H6459" t="n">
        <v>3.74</v>
      </c>
      <c r="I6459" t="n">
        <v>5.56</v>
      </c>
      <c r="K6459" t="n">
        <v>-4259194000</v>
      </c>
      <c r="L6459" t="n">
        <v>5058706000</v>
      </c>
      <c r="M6459" t="n">
        <v>4921168000</v>
      </c>
      <c r="N6459" t="n">
        <v>-4234094000</v>
      </c>
      <c r="O6459">
        <f>D6458</f>
      </c>
      <c r="P6459">
        <f>(E6459-F6459+G6459)/O6459*100</f>
      </c>
      <c r="Q6459">
        <f>H6458</f>
      </c>
      <c r="R6459">
        <f>I6458</f>
      </c>
      <c r="S6459">
        <f>H6459-H6458</f>
      </c>
      <c r="T6459">
        <f>I6459-I6458</f>
      </c>
      <c r="U6459">
        <f>(L6459-K6459)/(2*D6459*0.01)</f>
      </c>
      <c r="V6459">
        <f>(L6459+K6459)/(D6459*0.0001)</f>
      </c>
    </row>
    <row r="6460">
      <c r="A6460" t="n">
        <v>2018</v>
      </c>
      <c r="B6460" t="inlineStr">
        <is>
          <t>00159290</t>
        </is>
      </c>
      <c r="C6460" t="inlineStr">
        <is>
          <t>한국아트라스비엑스</t>
        </is>
      </c>
      <c r="D6460" t="n">
        <v>38914184000</v>
      </c>
      <c r="E6460" t="n">
        <v>5119874000</v>
      </c>
      <c r="F6460" t="n">
        <v>3170581000</v>
      </c>
      <c r="G6460" t="n">
        <v>1616994000</v>
      </c>
      <c r="H6460" t="n">
        <v>3.34</v>
      </c>
      <c r="I6460" t="n">
        <v>4.84</v>
      </c>
      <c r="K6460" t="n">
        <v>-4348845000</v>
      </c>
      <c r="L6460" t="n">
        <v>5165335000</v>
      </c>
      <c r="M6460" t="n">
        <v>5038645000</v>
      </c>
      <c r="N6460" t="n">
        <v>-4333898000</v>
      </c>
      <c r="O6460">
        <f>D6459</f>
      </c>
      <c r="P6460">
        <f>(E6460-F6460+G6460)/O6460*100</f>
      </c>
      <c r="Q6460">
        <f>H6459</f>
      </c>
      <c r="R6460">
        <f>I6459</f>
      </c>
      <c r="S6460">
        <f>H6460-H6459</f>
      </c>
      <c r="T6460">
        <f>I6460-I6459</f>
      </c>
      <c r="U6460">
        <f>(L6460-K6460)/(2*D6460*0.01)</f>
      </c>
      <c r="V6460">
        <f>(L6460+K6460)/(D6460*0.0001)</f>
      </c>
    </row>
    <row r="6461">
      <c r="A6461" t="n">
        <v>2019</v>
      </c>
      <c r="B6461" t="inlineStr">
        <is>
          <t>00159290</t>
        </is>
      </c>
      <c r="C6461" t="inlineStr">
        <is>
          <t>한국아트라스비엑스</t>
        </is>
      </c>
      <c r="D6461" t="n">
        <v>40584327000</v>
      </c>
      <c r="E6461" t="n">
        <v>5806534000</v>
      </c>
      <c r="F6461" t="n">
        <v>2410940000</v>
      </c>
      <c r="G6461" t="n">
        <v>1279197000</v>
      </c>
      <c r="H6461" t="n">
        <v>3</v>
      </c>
      <c r="I6461" t="n">
        <v>4.1</v>
      </c>
      <c r="J6461" t="n">
        <v>12.4</v>
      </c>
      <c r="K6461" t="n">
        <v>-5255232000</v>
      </c>
      <c r="L6461" t="n">
        <v>4436307000</v>
      </c>
      <c r="M6461" t="n">
        <v>5146258000</v>
      </c>
      <c r="N6461" t="n">
        <v>-4435972000</v>
      </c>
      <c r="O6461">
        <f>D6460</f>
      </c>
      <c r="P6461">
        <f>(E6461-F6461+G6461)/O6461*100</f>
      </c>
      <c r="Q6461">
        <f>H6460</f>
      </c>
      <c r="R6461">
        <f>I6460</f>
      </c>
      <c r="S6461">
        <f>H6461-H6460</f>
      </c>
      <c r="T6461">
        <f>I6461-I6460</f>
      </c>
      <c r="U6461">
        <f>(L6461-K6461)/(2*D6461*0.01)</f>
      </c>
    </row>
    <row r="6462">
      <c r="A6462" t="n">
        <v>2020</v>
      </c>
      <c r="B6462" t="inlineStr">
        <is>
          <t>00159290</t>
        </is>
      </c>
      <c r="C6462" t="inlineStr">
        <is>
          <t>한국아트라스비엑스</t>
        </is>
      </c>
      <c r="D6462" t="n">
        <v>40688996000</v>
      </c>
      <c r="E6462" t="n">
        <v>5818846000</v>
      </c>
      <c r="F6462" t="n">
        <v>1670006000</v>
      </c>
      <c r="G6462" t="n">
        <v>1190410000</v>
      </c>
      <c r="H6462" t="n">
        <v>3</v>
      </c>
      <c r="I6462" t="n">
        <v>3.2</v>
      </c>
      <c r="J6462" t="n">
        <v>11.6</v>
      </c>
      <c r="K6462" t="n">
        <v>-4145091000</v>
      </c>
      <c r="L6462" t="n">
        <v>4893947000</v>
      </c>
      <c r="M6462" t="n">
        <v>4824295000</v>
      </c>
      <c r="N6462" t="n">
        <v>-4169205000</v>
      </c>
      <c r="O6462">
        <f>D6461</f>
      </c>
      <c r="P6462">
        <f>(E6462-F6462+G6462)/O6462*100</f>
      </c>
      <c r="Q6462">
        <f>H6461</f>
      </c>
      <c r="R6462">
        <f>I6461</f>
      </c>
      <c r="S6462">
        <f>H6462-H6461</f>
      </c>
      <c r="T6462">
        <f>I6462-I6461</f>
      </c>
      <c r="U6462">
        <f>(L6462-K6462)/(2*D6462*0.01)</f>
      </c>
      <c r="V6462">
        <f>(L6462+K6462)/(D6462*0.0001)</f>
      </c>
    </row>
    <row r="6463">
      <c r="A6463" t="n">
        <v>2014</v>
      </c>
      <c r="B6463" t="inlineStr">
        <is>
          <t>00159342</t>
        </is>
      </c>
      <c r="C6463" t="inlineStr">
        <is>
          <t>한국정보통신</t>
        </is>
      </c>
      <c r="D6463" t="n">
        <v>6845029000</v>
      </c>
      <c r="E6463" t="n">
        <v>935104000</v>
      </c>
      <c r="F6463" t="n">
        <v>149668000</v>
      </c>
      <c r="G6463" t="n">
        <v>192156000</v>
      </c>
      <c r="H6463" t="n">
        <v>2.93</v>
      </c>
      <c r="I6463" t="n">
        <v>6.42</v>
      </c>
      <c r="K6463" t="n">
        <v>-582242000</v>
      </c>
      <c r="L6463" t="n">
        <v>672740000</v>
      </c>
      <c r="M6463" t="n">
        <v>658183000</v>
      </c>
      <c r="N6463" t="n">
        <v>-581611000</v>
      </c>
      <c r="U6463">
        <f>(L6463-K6463)/(2*D6463*0.01)</f>
      </c>
      <c r="V6463">
        <f>(L6463+K6463)/(D6463*0.0001)</f>
      </c>
    </row>
    <row r="6464">
      <c r="A6464" t="n">
        <v>2015</v>
      </c>
      <c r="B6464" t="inlineStr">
        <is>
          <t>00159342</t>
        </is>
      </c>
      <c r="C6464" t="inlineStr">
        <is>
          <t>한국정보통신</t>
        </is>
      </c>
      <c r="D6464" t="n">
        <v>9018413000</v>
      </c>
      <c r="E6464" t="n">
        <v>1303108000</v>
      </c>
      <c r="F6464" t="n">
        <v>199441000</v>
      </c>
      <c r="G6464" t="n">
        <v>192365000</v>
      </c>
      <c r="H6464" t="n">
        <v>2.61</v>
      </c>
      <c r="I6464" t="n">
        <v>6.43</v>
      </c>
      <c r="K6464" t="n">
        <v>-753476000</v>
      </c>
      <c r="L6464" t="n">
        <v>872136000</v>
      </c>
      <c r="M6464" t="n">
        <v>850323000</v>
      </c>
      <c r="N6464" t="n">
        <v>-750412000</v>
      </c>
      <c r="O6464">
        <f>D6463</f>
      </c>
      <c r="P6464">
        <f>(E6464-F6464+G6464)/O6464*100</f>
      </c>
      <c r="Q6464">
        <f>H6463</f>
      </c>
      <c r="R6464">
        <f>I6463</f>
      </c>
      <c r="S6464">
        <f>H6464-H6463</f>
      </c>
      <c r="T6464">
        <f>I6464-I6463</f>
      </c>
      <c r="U6464">
        <f>(L6464-K6464)/(2*D6464*0.01)</f>
      </c>
      <c r="V6464">
        <f>(L6464+K6464)/(D6464*0.0001)</f>
      </c>
    </row>
    <row r="6465">
      <c r="A6465" t="n">
        <v>2016</v>
      </c>
      <c r="B6465" t="inlineStr">
        <is>
          <t>00159342</t>
        </is>
      </c>
      <c r="C6465" t="inlineStr">
        <is>
          <t>한국정보통신</t>
        </is>
      </c>
      <c r="D6465" t="n">
        <v>10328658000</v>
      </c>
      <c r="E6465" t="n">
        <v>1482022000</v>
      </c>
      <c r="F6465" t="n">
        <v>706187000</v>
      </c>
      <c r="G6465" t="n">
        <v>216376000</v>
      </c>
      <c r="H6465" t="n">
        <v>2.65</v>
      </c>
      <c r="I6465" t="n">
        <v>6.22</v>
      </c>
      <c r="K6465" t="n">
        <v>-863260000</v>
      </c>
      <c r="L6465" t="n">
        <v>999619000</v>
      </c>
      <c r="M6465" t="n">
        <v>973476000</v>
      </c>
      <c r="N6465" t="n">
        <v>-858864000</v>
      </c>
      <c r="O6465">
        <f>D6464</f>
      </c>
      <c r="P6465">
        <f>(E6465-F6465+G6465)/O6465*100</f>
      </c>
      <c r="Q6465">
        <f>H6464</f>
      </c>
      <c r="R6465">
        <f>I6464</f>
      </c>
      <c r="S6465">
        <f>H6465-H6464</f>
      </c>
      <c r="T6465">
        <f>I6465-I6464</f>
      </c>
      <c r="U6465">
        <f>(L6465-K6465)/(2*D6465*0.01)</f>
      </c>
      <c r="V6465">
        <f>(L6465+K6465)/(D6465*0.0001)</f>
      </c>
    </row>
    <row r="6466">
      <c r="A6466" t="n">
        <v>2017</v>
      </c>
      <c r="B6466" t="inlineStr">
        <is>
          <t>00159342</t>
        </is>
      </c>
      <c r="C6466" t="inlineStr">
        <is>
          <t>한국정보통신</t>
        </is>
      </c>
      <c r="D6466" t="n">
        <v>10858251000</v>
      </c>
      <c r="E6466" t="n">
        <v>1783772000</v>
      </c>
      <c r="F6466" t="n">
        <v>772394000</v>
      </c>
      <c r="G6466" t="n">
        <v>251308000</v>
      </c>
      <c r="H6466" t="n">
        <v>3.03</v>
      </c>
      <c r="I6466" t="n">
        <v>6.12</v>
      </c>
      <c r="K6466" t="n">
        <v>-874327000</v>
      </c>
      <c r="L6466" t="n">
        <v>1010226000</v>
      </c>
      <c r="M6466" t="n">
        <v>987723000</v>
      </c>
      <c r="N6466" t="n">
        <v>-872852000</v>
      </c>
      <c r="O6466">
        <f>D6465</f>
      </c>
      <c r="P6466">
        <f>(E6466-F6466+G6466)/O6466*100</f>
      </c>
      <c r="Q6466">
        <f>H6465</f>
      </c>
      <c r="R6466">
        <f>I6465</f>
      </c>
      <c r="S6466">
        <f>H6466-H6465</f>
      </c>
      <c r="T6466">
        <f>I6466-I6465</f>
      </c>
      <c r="U6466">
        <f>(L6466-K6466)/(2*D6466*0.01)</f>
      </c>
      <c r="V6466">
        <f>(L6466+K6466)/(D6466*0.0001)</f>
      </c>
    </row>
    <row r="6467">
      <c r="A6467" t="n">
        <v>2018</v>
      </c>
      <c r="B6467" t="inlineStr">
        <is>
          <t>00159342</t>
        </is>
      </c>
      <c r="C6467" t="inlineStr">
        <is>
          <t>한국정보통신</t>
        </is>
      </c>
      <c r="D6467" t="n">
        <v>10655446000</v>
      </c>
      <c r="E6467" t="n">
        <v>1608979000</v>
      </c>
      <c r="F6467" t="n">
        <v>752315000</v>
      </c>
      <c r="G6467" t="n">
        <v>298723000</v>
      </c>
      <c r="H6467" t="n">
        <v>2.54</v>
      </c>
      <c r="I6467" t="n">
        <v>4.2</v>
      </c>
      <c r="K6467" t="n">
        <v>-879538000</v>
      </c>
      <c r="L6467" t="n">
        <v>1024591000</v>
      </c>
      <c r="M6467" t="n">
        <v>-874327000</v>
      </c>
      <c r="N6467" t="n">
        <v>1010226000</v>
      </c>
      <c r="O6467">
        <f>D6466</f>
      </c>
      <c r="P6467">
        <f>(E6467-F6467+G6467)/O6467*100</f>
      </c>
      <c r="Q6467">
        <f>H6466</f>
      </c>
      <c r="R6467">
        <f>I6466</f>
      </c>
      <c r="S6467">
        <f>H6467-H6466</f>
      </c>
      <c r="T6467">
        <f>I6467-I6466</f>
      </c>
      <c r="U6467">
        <f>(L6467-K6467)/(2*D6467*0.01)</f>
      </c>
      <c r="V6467">
        <f>(L6467+K6467)/(D6467*0.0001)</f>
      </c>
    </row>
    <row r="6468">
      <c r="A6468" t="n">
        <v>2019</v>
      </c>
      <c r="B6468" t="inlineStr">
        <is>
          <t>00159342</t>
        </is>
      </c>
      <c r="C6468" t="inlineStr">
        <is>
          <t>한국정보통신</t>
        </is>
      </c>
      <c r="D6468" t="n">
        <v>11220625000</v>
      </c>
      <c r="E6468" t="n">
        <v>1503613000</v>
      </c>
      <c r="F6468" t="n">
        <v>1084061000</v>
      </c>
      <c r="G6468" t="n">
        <v>247779000</v>
      </c>
      <c r="H6468" t="n">
        <v>2.42</v>
      </c>
      <c r="I6468" t="n">
        <v>3.59</v>
      </c>
      <c r="K6468" t="n">
        <v>-1076550000</v>
      </c>
      <c r="L6468" t="n">
        <v>1272325000</v>
      </c>
      <c r="M6468" t="n">
        <v>-879538000</v>
      </c>
      <c r="N6468" t="n">
        <v>1024591000</v>
      </c>
      <c r="O6468">
        <f>D6467</f>
      </c>
      <c r="P6468">
        <f>(E6468-F6468+G6468)/O6468*100</f>
      </c>
      <c r="Q6468">
        <f>H6467</f>
      </c>
      <c r="R6468">
        <f>I6467</f>
      </c>
      <c r="S6468">
        <f>H6468-H6467</f>
      </c>
      <c r="T6468">
        <f>I6468-I6467</f>
      </c>
      <c r="U6468">
        <f>(L6468-K6468)/(2*D6468*0.01)</f>
      </c>
      <c r="V6468">
        <f>(L6468+K6468)/(D6468*0.0001)</f>
      </c>
    </row>
    <row r="6469">
      <c r="A6469" t="n">
        <v>2020</v>
      </c>
      <c r="B6469" t="inlineStr">
        <is>
          <t>00159342</t>
        </is>
      </c>
      <c r="C6469" t="inlineStr">
        <is>
          <t>한국정보통신</t>
        </is>
      </c>
      <c r="D6469" t="n">
        <v>11966582000</v>
      </c>
      <c r="E6469" t="n">
        <v>1479985000</v>
      </c>
      <c r="F6469" t="n">
        <v>528346000</v>
      </c>
      <c r="G6469" t="n">
        <v>253147000</v>
      </c>
      <c r="H6469" t="n">
        <v>2.48</v>
      </c>
      <c r="I6469" t="n">
        <v>3.2</v>
      </c>
      <c r="K6469" t="n">
        <v>-1103563000</v>
      </c>
      <c r="L6469" t="n">
        <v>1297393000</v>
      </c>
      <c r="M6469" t="n">
        <v>1300783000</v>
      </c>
      <c r="N6469" t="n">
        <v>-1126251000</v>
      </c>
      <c r="O6469">
        <f>D6468</f>
      </c>
      <c r="P6469">
        <f>(E6469-F6469+G6469)/O6469*100</f>
      </c>
      <c r="Q6469">
        <f>H6468</f>
      </c>
      <c r="R6469">
        <f>I6468</f>
      </c>
      <c r="S6469">
        <f>H6469-H6468</f>
      </c>
      <c r="T6469">
        <f>I6469-I6468</f>
      </c>
      <c r="U6469">
        <f>(L6469-K6469)/(2*D6469*0.01)</f>
      </c>
      <c r="V6469">
        <f>(L6469+K6469)/(D6469*0.0001)</f>
      </c>
    </row>
    <row r="6470">
      <c r="A6470" t="n">
        <v>2021</v>
      </c>
      <c r="B6470" t="inlineStr">
        <is>
          <t>00159342</t>
        </is>
      </c>
      <c r="C6470" t="inlineStr">
        <is>
          <t>한국정보통신</t>
        </is>
      </c>
      <c r="D6470" t="n">
        <v>11755096000</v>
      </c>
      <c r="E6470" t="n">
        <v>1417937000</v>
      </c>
      <c r="F6470" t="n">
        <v>1054502000</v>
      </c>
      <c r="G6470" t="n">
        <v>276448000</v>
      </c>
      <c r="H6470" t="n">
        <v>2.99</v>
      </c>
      <c r="I6470" t="n">
        <v>3.18</v>
      </c>
      <c r="K6470" t="n">
        <v>-1023255000</v>
      </c>
      <c r="L6470" t="n">
        <v>1195294000</v>
      </c>
      <c r="M6470" t="n">
        <v>1103563000</v>
      </c>
      <c r="N6470" t="n">
        <v>-1049183000</v>
      </c>
      <c r="O6470">
        <f>D6469</f>
      </c>
      <c r="P6470">
        <f>(E6470-F6470+G6470)/O6470*100</f>
      </c>
      <c r="Q6470">
        <f>H6469</f>
      </c>
      <c r="R6470">
        <f>I6469</f>
      </c>
      <c r="S6470">
        <f>H6470-H6469</f>
      </c>
      <c r="T6470">
        <f>I6470-I6469</f>
      </c>
      <c r="U6470">
        <f>(L6470-K6470)/(2*D6470*0.01)</f>
      </c>
      <c r="V6470">
        <f>(L6470+K6470)/(D6470*0.0001)</f>
      </c>
    </row>
    <row r="6471">
      <c r="A6471" t="n">
        <v>2022</v>
      </c>
      <c r="B6471" t="inlineStr">
        <is>
          <t>00159342</t>
        </is>
      </c>
      <c r="C6471" t="inlineStr">
        <is>
          <t>한국정보통신</t>
        </is>
      </c>
      <c r="D6471" t="n">
        <v>11295351000</v>
      </c>
      <c r="E6471" t="n">
        <v>1447464000</v>
      </c>
      <c r="F6471" t="n">
        <v>808081000</v>
      </c>
      <c r="G6471" t="n">
        <v>372019000</v>
      </c>
      <c r="H6471" t="n">
        <v>5.35</v>
      </c>
      <c r="I6471" t="n">
        <v>3.87</v>
      </c>
      <c r="O6471">
        <f>D6470</f>
      </c>
      <c r="P6471">
        <f>(E6471-F6471+G6471)/O6471*100</f>
      </c>
      <c r="Q6471">
        <f>H6470</f>
      </c>
      <c r="R6471">
        <f>I6470</f>
      </c>
      <c r="S6471">
        <f>H6471-H6470</f>
      </c>
      <c r="T6471">
        <f>I6471-I6470</f>
      </c>
    </row>
    <row r="6472">
      <c r="A6472" t="n">
        <v>2023</v>
      </c>
      <c r="B6472" t="inlineStr">
        <is>
          <t>00159342</t>
        </is>
      </c>
      <c r="C6472" t="inlineStr">
        <is>
          <t>한국정보통신</t>
        </is>
      </c>
      <c r="D6472" t="n">
        <v>13861991000</v>
      </c>
      <c r="E6472" t="n">
        <v>1326911000</v>
      </c>
      <c r="F6472" t="n">
        <v>487760000</v>
      </c>
      <c r="G6472" t="n">
        <v>551243000</v>
      </c>
      <c r="H6472" t="n">
        <v>4.57</v>
      </c>
      <c r="I6472" t="n">
        <v>3.97</v>
      </c>
      <c r="K6472" t="n">
        <v>-1073835000</v>
      </c>
      <c r="L6472" t="n">
        <v>1243399000</v>
      </c>
      <c r="M6472" t="n">
        <v>1272833000</v>
      </c>
      <c r="N6472" t="n">
        <v>-1115905000</v>
      </c>
      <c r="O6472">
        <f>D6471</f>
      </c>
      <c r="P6472">
        <f>(E6472-F6472+G6472)/O6472*100</f>
      </c>
      <c r="Q6472">
        <f>H6471</f>
      </c>
      <c r="R6472">
        <f>I6471</f>
      </c>
      <c r="S6472">
        <f>H6472-H6471</f>
      </c>
      <c r="T6472">
        <f>I6472-I6471</f>
      </c>
      <c r="U6472">
        <f>(L6472-K6472)/(2*D6472*0.01)</f>
      </c>
      <c r="V6472">
        <f>(L6472+K6472)/(D6472*0.0001)</f>
      </c>
    </row>
    <row r="6473">
      <c r="A6473" t="n">
        <v>2024</v>
      </c>
      <c r="B6473" t="inlineStr">
        <is>
          <t>00159342</t>
        </is>
      </c>
      <c r="C6473" t="inlineStr">
        <is>
          <t>한국정보통신</t>
        </is>
      </c>
      <c r="D6473" t="n">
        <v>16648795000</v>
      </c>
      <c r="E6473" t="n">
        <v>1613148000</v>
      </c>
      <c r="F6473" t="n">
        <v>846732000</v>
      </c>
      <c r="G6473" t="n">
        <v>583106000</v>
      </c>
      <c r="H6473" t="n">
        <v>4.08</v>
      </c>
      <c r="I6473" t="n">
        <v>4.57</v>
      </c>
      <c r="K6473" t="n">
        <v>-1350414000</v>
      </c>
      <c r="L6473" t="n">
        <v>1569664000</v>
      </c>
      <c r="M6473" t="n">
        <v>1588683000</v>
      </c>
      <c r="N6473" t="n">
        <v>-1389453000</v>
      </c>
      <c r="O6473">
        <f>D6472</f>
      </c>
      <c r="P6473">
        <f>(E6473-F6473+G6473)/O6473*100</f>
      </c>
      <c r="Q6473">
        <f>H6472</f>
      </c>
      <c r="R6473">
        <f>I6472</f>
      </c>
      <c r="S6473">
        <f>H6473-H6472</f>
      </c>
      <c r="T6473">
        <f>I6473-I6472</f>
      </c>
      <c r="U6473">
        <f>(L6473-K6473)/(2*D6473*0.01)</f>
      </c>
      <c r="V6473">
        <f>(L6473+K6473)/(D6473*0.0001)</f>
      </c>
    </row>
    <row r="6474">
      <c r="A6474" t="n">
        <v>2025</v>
      </c>
      <c r="B6474" t="inlineStr">
        <is>
          <t>00159342</t>
        </is>
      </c>
      <c r="C6474" t="inlineStr">
        <is>
          <t>한국정보통신</t>
        </is>
      </c>
      <c r="D6474" t="n">
        <v>18965242000</v>
      </c>
      <c r="E6474" t="n">
        <v>1886904000</v>
      </c>
      <c r="F6474" t="n">
        <v>817146000</v>
      </c>
      <c r="G6474" t="n">
        <v>626098000</v>
      </c>
      <c r="H6474" t="n">
        <v>4.415</v>
      </c>
      <c r="I6474" t="n">
        <v>3.665</v>
      </c>
      <c r="K6474" t="n">
        <v>-1571695000</v>
      </c>
      <c r="L6474" t="n">
        <v>1809114000</v>
      </c>
      <c r="M6474" t="n">
        <v>1837387000</v>
      </c>
      <c r="N6474" t="n">
        <v>-1622195000</v>
      </c>
      <c r="O6474">
        <f>D6473</f>
      </c>
      <c r="P6474">
        <f>(E6474-F6474+G6474)/O6474*100</f>
      </c>
      <c r="Q6474">
        <f>H6473</f>
      </c>
      <c r="R6474">
        <f>I6473</f>
      </c>
      <c r="S6474">
        <f>H6474-H6473</f>
      </c>
      <c r="T6474">
        <f>I6474-I6473</f>
      </c>
      <c r="U6474">
        <f>(L6474-K6474)/(2*D6474*0.01)</f>
      </c>
      <c r="V6474">
        <f>(L6474+K6474)/(D6474*0.0001)</f>
      </c>
    </row>
    <row r="6475">
      <c r="A6475" t="n">
        <v>2014</v>
      </c>
      <c r="B6475" t="inlineStr">
        <is>
          <t>00159500</t>
        </is>
      </c>
      <c r="C6475" t="inlineStr">
        <is>
          <t>한국종합기술</t>
        </is>
      </c>
      <c r="D6475" t="n">
        <v>39057186000</v>
      </c>
      <c r="E6475" t="n">
        <v>5061442000</v>
      </c>
      <c r="F6475" t="n">
        <v>2560845000</v>
      </c>
      <c r="G6475" t="n">
        <v>1144273000</v>
      </c>
      <c r="H6475" t="n">
        <v>3.1</v>
      </c>
      <c r="I6475" t="n">
        <v>3</v>
      </c>
      <c r="J6475" t="n">
        <v>9.77</v>
      </c>
      <c r="K6475" t="n">
        <v>-3047564200</v>
      </c>
      <c r="L6475" t="n">
        <v>3530435900</v>
      </c>
      <c r="M6475" t="n">
        <v>3500443200</v>
      </c>
      <c r="N6475" t="n">
        <v>-3082887200</v>
      </c>
      <c r="U6475">
        <f>(L6475-K6475)/(2*D6475*0.01)</f>
      </c>
      <c r="V6475">
        <f>(L6475+K6475)/(D6475*0.0001)</f>
      </c>
    </row>
    <row r="6476">
      <c r="A6476" t="n">
        <v>2015</v>
      </c>
      <c r="B6476" t="inlineStr">
        <is>
          <t>00159500</t>
        </is>
      </c>
      <c r="C6476" t="inlineStr">
        <is>
          <t>한국종합기술</t>
        </is>
      </c>
      <c r="D6476" t="n">
        <v>45178130000</v>
      </c>
      <c r="E6476" t="n">
        <v>5433614000</v>
      </c>
      <c r="F6476" t="n">
        <v>2340040000</v>
      </c>
      <c r="G6476" t="n">
        <v>1058007000</v>
      </c>
      <c r="H6476" t="n">
        <v>2.69</v>
      </c>
      <c r="I6476" t="n">
        <v>3</v>
      </c>
      <c r="K6476" t="n">
        <v>-3598000000</v>
      </c>
      <c r="L6476" t="n">
        <v>4173000000</v>
      </c>
      <c r="M6476" t="n">
        <v>4120000000</v>
      </c>
      <c r="N6476" t="n">
        <v>-3644000000</v>
      </c>
      <c r="O6476">
        <f>D6475</f>
      </c>
      <c r="P6476">
        <f>(E6476-F6476+G6476)/O6476*100</f>
      </c>
      <c r="Q6476">
        <f>H6475</f>
      </c>
      <c r="R6476">
        <f>I6475</f>
      </c>
      <c r="S6476">
        <f>H6476-H6475</f>
      </c>
      <c r="T6476">
        <f>I6476-I6475</f>
      </c>
      <c r="U6476">
        <f>(L6476-K6476)/(2*D6476*0.01)</f>
      </c>
      <c r="V6476">
        <f>(L6476+K6476)/(D6476*0.0001)</f>
      </c>
    </row>
    <row r="6477">
      <c r="A6477" t="n">
        <v>2016</v>
      </c>
      <c r="B6477" t="inlineStr">
        <is>
          <t>00159500</t>
        </is>
      </c>
      <c r="C6477" t="inlineStr">
        <is>
          <t>한국종합기술</t>
        </is>
      </c>
      <c r="D6477" t="n">
        <v>49117154000</v>
      </c>
      <c r="E6477" t="n">
        <v>5854708000</v>
      </c>
      <c r="F6477" t="n">
        <v>3698686000</v>
      </c>
      <c r="G6477" t="n">
        <v>1080338000</v>
      </c>
      <c r="H6477" t="n">
        <v>2.72</v>
      </c>
      <c r="I6477" t="n">
        <v>3</v>
      </c>
      <c r="K6477" t="n">
        <v>-3869000000</v>
      </c>
      <c r="L6477" t="n">
        <v>3561000000</v>
      </c>
      <c r="M6477" t="n">
        <v>3514000000</v>
      </c>
      <c r="N6477" t="n">
        <v>-3897000000</v>
      </c>
      <c r="O6477">
        <f>D6476</f>
      </c>
      <c r="P6477">
        <f>(E6477-F6477+G6477)/O6477*100</f>
      </c>
      <c r="Q6477">
        <f>H6476</f>
      </c>
      <c r="R6477">
        <f>I6476</f>
      </c>
      <c r="S6477">
        <f>H6477-H6476</f>
      </c>
      <c r="T6477">
        <f>I6477-I6476</f>
      </c>
      <c r="U6477">
        <f>(L6477-K6477)/(2*D6477*0.01)</f>
      </c>
    </row>
    <row r="6478">
      <c r="A6478" t="n">
        <v>2017</v>
      </c>
      <c r="B6478" t="inlineStr">
        <is>
          <t>00159500</t>
        </is>
      </c>
      <c r="C6478" t="inlineStr">
        <is>
          <t>한국종합기술</t>
        </is>
      </c>
      <c r="D6478" t="n">
        <v>48702506000</v>
      </c>
      <c r="E6478" t="n">
        <v>6005986000</v>
      </c>
      <c r="F6478" t="n">
        <v>6875167000</v>
      </c>
      <c r="G6478" t="n">
        <v>1140366000</v>
      </c>
      <c r="H6478" t="n">
        <v>3.12</v>
      </c>
      <c r="I6478" t="n">
        <v>3</v>
      </c>
      <c r="J6478" t="n">
        <v>8.140000000000001</v>
      </c>
      <c r="K6478" t="n">
        <v>-3381107360</v>
      </c>
      <c r="L6478" t="n">
        <v>3568147240</v>
      </c>
      <c r="M6478" t="n">
        <v>3546693840</v>
      </c>
      <c r="N6478" t="n">
        <v>-3422894640</v>
      </c>
      <c r="O6478">
        <f>D6477</f>
      </c>
      <c r="P6478">
        <f>(E6478-F6478+G6478)/O6478*100</f>
      </c>
      <c r="Q6478">
        <f>H6477</f>
      </c>
      <c r="R6478">
        <f>I6477</f>
      </c>
      <c r="S6478">
        <f>H6478-H6477</f>
      </c>
      <c r="T6478">
        <f>I6478-I6477</f>
      </c>
      <c r="U6478">
        <f>(L6478-K6478)/(2*D6478*0.01)</f>
      </c>
      <c r="V6478">
        <f>(L6478+K6478)/(D6478*0.0001)</f>
      </c>
    </row>
    <row r="6479">
      <c r="A6479" t="n">
        <v>2018</v>
      </c>
      <c r="B6479" t="inlineStr">
        <is>
          <t>00159500</t>
        </is>
      </c>
      <c r="C6479" t="inlineStr">
        <is>
          <t>한국종합기술</t>
        </is>
      </c>
      <c r="D6479" t="n">
        <v>48567045000</v>
      </c>
      <c r="E6479" t="n">
        <v>5862958000</v>
      </c>
      <c r="F6479" t="n">
        <v>4709195000</v>
      </c>
      <c r="G6479" t="n">
        <v>1378945000</v>
      </c>
      <c r="H6479" t="n">
        <v>2.6</v>
      </c>
      <c r="I6479" t="n">
        <v>2</v>
      </c>
      <c r="J6479" t="n">
        <v>7.56</v>
      </c>
      <c r="K6479" t="n">
        <v>-3137478540</v>
      </c>
      <c r="L6479" t="n">
        <v>3543916680</v>
      </c>
      <c r="M6479" t="n">
        <v>3526634776</v>
      </c>
      <c r="N6479" t="n">
        <v>-3177556560</v>
      </c>
      <c r="O6479">
        <f>D6478</f>
      </c>
      <c r="P6479">
        <f>(E6479-F6479+G6479)/O6479*100</f>
      </c>
      <c r="Q6479">
        <f>H6478</f>
      </c>
      <c r="R6479">
        <f>I6478</f>
      </c>
      <c r="S6479">
        <f>H6479-H6478</f>
      </c>
      <c r="T6479">
        <f>I6479-I6478</f>
      </c>
      <c r="U6479">
        <f>(L6479-K6479)/(2*D6479*0.01)</f>
      </c>
      <c r="V6479">
        <f>(L6479+K6479)/(D6479*0.0001)</f>
      </c>
    </row>
    <row r="6480">
      <c r="A6480" t="n">
        <v>2019</v>
      </c>
      <c r="B6480" t="inlineStr">
        <is>
          <t>00159500</t>
        </is>
      </c>
      <c r="C6480" t="inlineStr">
        <is>
          <t>한국종합기술</t>
        </is>
      </c>
      <c r="D6480" t="n">
        <v>50469433000</v>
      </c>
      <c r="E6480" t="n">
        <v>5618373000</v>
      </c>
      <c r="F6480" t="n">
        <v>6362845000</v>
      </c>
      <c r="G6480" t="n">
        <v>1134022000</v>
      </c>
      <c r="H6480" t="n">
        <v>2.24</v>
      </c>
      <c r="I6480" t="n">
        <v>2</v>
      </c>
      <c r="J6480" t="n">
        <v>7.45</v>
      </c>
      <c r="K6480" t="n">
        <v>-3296456490</v>
      </c>
      <c r="L6480" t="n">
        <v>3719606610</v>
      </c>
      <c r="M6480" t="n">
        <v>3688055230</v>
      </c>
      <c r="N6480" t="n">
        <v>-3334211380</v>
      </c>
      <c r="O6480">
        <f>D6479</f>
      </c>
      <c r="P6480">
        <f>(E6480-F6480+G6480)/O6480*100</f>
      </c>
      <c r="Q6480">
        <f>H6479</f>
      </c>
      <c r="R6480">
        <f>I6479</f>
      </c>
      <c r="S6480">
        <f>H6480-H6479</f>
      </c>
      <c r="T6480">
        <f>I6480-I6479</f>
      </c>
      <c r="U6480">
        <f>(L6480-K6480)/(2*D6480*0.01)</f>
      </c>
      <c r="V6480">
        <f>(L6480+K6480)/(D6480*0.0001)</f>
      </c>
    </row>
    <row r="6481">
      <c r="A6481" t="n">
        <v>2020</v>
      </c>
      <c r="B6481" t="inlineStr">
        <is>
          <t>00159500</t>
        </is>
      </c>
      <c r="C6481" t="inlineStr">
        <is>
          <t>한국종합기술</t>
        </is>
      </c>
      <c r="D6481" t="n">
        <v>51045480000</v>
      </c>
      <c r="E6481" t="n">
        <v>5776338000</v>
      </c>
      <c r="F6481" t="n">
        <v>3700495000</v>
      </c>
      <c r="G6481" t="n">
        <v>1038925000</v>
      </c>
      <c r="H6481" t="n">
        <v>2.21</v>
      </c>
      <c r="I6481" t="n">
        <v>2</v>
      </c>
      <c r="J6481" t="n">
        <v>7.22</v>
      </c>
      <c r="K6481" t="n">
        <v>-3268640640</v>
      </c>
      <c r="L6481" t="n">
        <v>3759948456</v>
      </c>
      <c r="M6481" t="n">
        <v>3646651680</v>
      </c>
      <c r="N6481" t="n">
        <v>-3307645272</v>
      </c>
      <c r="O6481">
        <f>D6480</f>
      </c>
      <c r="P6481">
        <f>(E6481-F6481+G6481)/O6481*100</f>
      </c>
      <c r="Q6481">
        <f>H6480</f>
      </c>
      <c r="R6481">
        <f>I6480</f>
      </c>
      <c r="S6481">
        <f>H6481-H6480</f>
      </c>
      <c r="T6481">
        <f>I6481-I6480</f>
      </c>
      <c r="U6481">
        <f>(L6481-K6481)/(2*D6481*0.01)</f>
      </c>
      <c r="V6481">
        <f>(L6481+K6481)/(D6481*0.0001)</f>
      </c>
    </row>
    <row r="6482">
      <c r="A6482" t="n">
        <v>2021</v>
      </c>
      <c r="B6482" t="inlineStr">
        <is>
          <t>00159500</t>
        </is>
      </c>
      <c r="C6482" t="inlineStr">
        <is>
          <t>한국종합기술</t>
        </is>
      </c>
      <c r="D6482" t="n">
        <v>59346675000</v>
      </c>
      <c r="E6482" t="n">
        <v>6290692000</v>
      </c>
      <c r="F6482" t="n">
        <v>2700252000</v>
      </c>
      <c r="G6482" t="n">
        <v>1157115000</v>
      </c>
      <c r="H6482" t="n">
        <v>2.79</v>
      </c>
      <c r="I6482" t="n">
        <v>3.37</v>
      </c>
      <c r="J6482" t="n">
        <v>6.45</v>
      </c>
      <c r="K6482" t="n">
        <v>-3510693000</v>
      </c>
      <c r="L6482" t="n">
        <v>3811819888</v>
      </c>
      <c r="M6482" t="n">
        <v>3867919000</v>
      </c>
      <c r="N6482" t="n">
        <v>-3810673378</v>
      </c>
      <c r="O6482">
        <f>D6481</f>
      </c>
      <c r="P6482">
        <f>(E6482-F6482+G6482)/O6482*100</f>
      </c>
      <c r="Q6482">
        <f>H6481</f>
      </c>
      <c r="R6482">
        <f>I6481</f>
      </c>
      <c r="S6482">
        <f>H6482-H6481</f>
      </c>
      <c r="T6482">
        <f>I6482-I6481</f>
      </c>
      <c r="U6482">
        <f>(L6482-K6482)/(2*D6482*0.01)</f>
      </c>
      <c r="V6482">
        <f>(L6482+K6482)/(D6482*0.0001)</f>
      </c>
    </row>
    <row r="6483">
      <c r="A6483" t="n">
        <v>2022</v>
      </c>
      <c r="B6483" t="inlineStr">
        <is>
          <t>00159500</t>
        </is>
      </c>
      <c r="C6483" t="inlineStr">
        <is>
          <t>한국종합기술</t>
        </is>
      </c>
      <c r="D6483" t="n">
        <v>55812497000</v>
      </c>
      <c r="E6483" t="n">
        <v>7029177000</v>
      </c>
      <c r="F6483" t="n">
        <v>4237784000</v>
      </c>
      <c r="G6483" t="n">
        <v>2023064000</v>
      </c>
      <c r="H6483" t="n">
        <v>5.28</v>
      </c>
      <c r="I6483" t="n">
        <v>4.3</v>
      </c>
      <c r="J6483" t="n">
        <v>5.97</v>
      </c>
      <c r="K6483" t="n">
        <v>-3016000000</v>
      </c>
      <c r="L6483" t="n">
        <v>3689828282</v>
      </c>
      <c r="M6483" t="n">
        <v>3422000000</v>
      </c>
      <c r="N6483" t="n">
        <v>-3314378858</v>
      </c>
      <c r="O6483">
        <f>D6482</f>
      </c>
      <c r="P6483">
        <f>(E6483-F6483+G6483)/O6483*100</f>
      </c>
      <c r="Q6483">
        <f>H6482</f>
      </c>
      <c r="R6483">
        <f>I6482</f>
      </c>
      <c r="S6483">
        <f>H6483-H6482</f>
      </c>
      <c r="T6483">
        <f>I6483-I6482</f>
      </c>
      <c r="U6483">
        <f>(L6483-K6483)/(2*D6483*0.01)</f>
      </c>
      <c r="V6483">
        <f>(L6483+K6483)/(D6483*0.0001)</f>
      </c>
    </row>
    <row r="6484">
      <c r="A6484" t="n">
        <v>2023</v>
      </c>
      <c r="B6484" t="inlineStr">
        <is>
          <t>00159500</t>
        </is>
      </c>
      <c r="C6484" t="inlineStr">
        <is>
          <t>한국종합기술</t>
        </is>
      </c>
      <c r="D6484" t="n">
        <v>66154529000</v>
      </c>
      <c r="E6484" t="n">
        <v>7850607000</v>
      </c>
      <c r="F6484" t="n">
        <v>6737647000</v>
      </c>
      <c r="G6484" t="n">
        <v>2889133000</v>
      </c>
      <c r="H6484" t="n">
        <v>4.37</v>
      </c>
      <c r="I6484" t="n">
        <v>4.5</v>
      </c>
      <c r="J6484" t="n">
        <v>6.1</v>
      </c>
      <c r="K6484" t="n">
        <v>-3659697000</v>
      </c>
      <c r="L6484" t="n">
        <v>3949536786</v>
      </c>
      <c r="M6484" t="n">
        <v>4124595000</v>
      </c>
      <c r="N6484" t="n">
        <v>-3768644101</v>
      </c>
      <c r="O6484">
        <f>D6483</f>
      </c>
      <c r="P6484">
        <f>(E6484-F6484+G6484)/O6484*100</f>
      </c>
      <c r="Q6484">
        <f>H6483</f>
      </c>
      <c r="R6484">
        <f>I6483</f>
      </c>
      <c r="S6484">
        <f>H6484-H6483</f>
      </c>
      <c r="T6484">
        <f>I6484-I6483</f>
      </c>
      <c r="U6484">
        <f>(L6484-K6484)/(2*D6484*0.01)</f>
      </c>
      <c r="V6484">
        <f>(L6484+K6484)/(D6484*0.0001)</f>
      </c>
    </row>
    <row r="6485">
      <c r="A6485" t="n">
        <v>2024</v>
      </c>
      <c r="B6485" t="inlineStr">
        <is>
          <t>00159500</t>
        </is>
      </c>
      <c r="C6485" t="inlineStr">
        <is>
          <t>한국종합기술</t>
        </is>
      </c>
      <c r="D6485" t="n">
        <v>76296979000</v>
      </c>
      <c r="E6485" t="n">
        <v>9135905000</v>
      </c>
      <c r="F6485" t="n">
        <v>3178775000</v>
      </c>
      <c r="G6485" t="n">
        <v>2793659000</v>
      </c>
      <c r="H6485" t="n">
        <v>3.78</v>
      </c>
      <c r="I6485" t="n">
        <v>4.52</v>
      </c>
      <c r="J6485" t="n">
        <v>5.7</v>
      </c>
      <c r="K6485" t="n">
        <v>-3957359680</v>
      </c>
      <c r="L6485" t="n">
        <v>4425242342</v>
      </c>
      <c r="M6485" t="n">
        <v>4506598270</v>
      </c>
      <c r="N6485" t="n">
        <v>-4047760287</v>
      </c>
      <c r="O6485">
        <f>D6484</f>
      </c>
      <c r="P6485">
        <f>(E6485-F6485+G6485)/O6485*100</f>
      </c>
      <c r="Q6485">
        <f>H6484</f>
      </c>
      <c r="R6485">
        <f>I6484</f>
      </c>
      <c r="S6485">
        <f>H6485-H6484</f>
      </c>
      <c r="T6485">
        <f>I6485-I6484</f>
      </c>
      <c r="U6485">
        <f>(L6485-K6485)/(2*D6485*0.01)</f>
      </c>
      <c r="V6485">
        <f>(L6485+K6485)/(D6485*0.0001)</f>
      </c>
    </row>
    <row r="6486">
      <c r="A6486" t="n">
        <v>2025</v>
      </c>
      <c r="B6486" t="inlineStr">
        <is>
          <t>00159500</t>
        </is>
      </c>
      <c r="C6486" t="inlineStr">
        <is>
          <t>한국종합기술</t>
        </is>
      </c>
      <c r="D6486" t="n">
        <v>82055540000</v>
      </c>
      <c r="E6486" t="n">
        <v>10325507000</v>
      </c>
      <c r="F6486" t="n">
        <v>6023320000</v>
      </c>
      <c r="G6486" t="n">
        <v>2573724000</v>
      </c>
      <c r="H6486" t="n">
        <v>4.11</v>
      </c>
      <c r="I6486" t="n">
        <v>4.52</v>
      </c>
      <c r="J6486" t="n">
        <v>5.44</v>
      </c>
      <c r="K6486" t="n">
        <v>-4052500000</v>
      </c>
      <c r="L6486" t="n">
        <v>4513054700</v>
      </c>
      <c r="M6486" t="n">
        <v>4595110240</v>
      </c>
      <c r="N6486" t="n">
        <v>-4184832540</v>
      </c>
      <c r="O6486">
        <f>D6485</f>
      </c>
      <c r="P6486">
        <f>(E6486-F6486+G6486)/O6486*100</f>
      </c>
      <c r="Q6486">
        <f>H6485</f>
      </c>
      <c r="R6486">
        <f>I6485</f>
      </c>
      <c r="S6486">
        <f>H6486-H6485</f>
      </c>
      <c r="T6486">
        <f>I6486-I6485</f>
      </c>
      <c r="U6486">
        <f>(L6486-K6486)/(2*D6486*0.01)</f>
      </c>
      <c r="V6486">
        <f>(L6486+K6486)/(D6486*0.0001)</f>
      </c>
    </row>
    <row r="6487">
      <c r="A6487" t="n">
        <v>2014</v>
      </c>
      <c r="B6487" t="inlineStr">
        <is>
          <t>00159564</t>
        </is>
      </c>
      <c r="C6487" t="inlineStr">
        <is>
          <t>한국주강</t>
        </is>
      </c>
      <c r="D6487" t="n">
        <v>1633983219</v>
      </c>
      <c r="E6487" t="n">
        <v>512059066</v>
      </c>
      <c r="F6487" t="n">
        <v>94624300</v>
      </c>
      <c r="G6487" t="n">
        <v>49394506</v>
      </c>
      <c r="H6487" t="n">
        <v>3.72</v>
      </c>
      <c r="I6487" t="n">
        <v>3.4</v>
      </c>
      <c r="J6487" t="n">
        <v>12.48</v>
      </c>
    </row>
    <row r="6488">
      <c r="A6488" t="n">
        <v>2015</v>
      </c>
      <c r="B6488" t="inlineStr">
        <is>
          <t>00159564</t>
        </is>
      </c>
      <c r="C6488" t="inlineStr">
        <is>
          <t>한국주강</t>
        </is>
      </c>
      <c r="D6488" t="n">
        <v>1784064156</v>
      </c>
      <c r="E6488" t="n">
        <v>446382035</v>
      </c>
      <c r="F6488" t="n">
        <v>312211500</v>
      </c>
      <c r="G6488" t="n">
        <v>58531749</v>
      </c>
      <c r="H6488" t="n">
        <v>3.23</v>
      </c>
      <c r="I6488" t="n">
        <v>2.36</v>
      </c>
      <c r="J6488" t="n">
        <v>12.48</v>
      </c>
      <c r="O6488">
        <f>D6487</f>
      </c>
      <c r="P6488">
        <f>(E6488-F6488+G6488)/O6488*100</f>
      </c>
      <c r="Q6488">
        <f>H6487</f>
      </c>
      <c r="R6488">
        <f>I6487</f>
      </c>
      <c r="S6488">
        <f>H6488-H6487</f>
      </c>
      <c r="T6488">
        <f>I6488-I6487</f>
      </c>
    </row>
    <row r="6489">
      <c r="A6489" t="n">
        <v>2016</v>
      </c>
      <c r="B6489" t="inlineStr">
        <is>
          <t>00159564</t>
        </is>
      </c>
      <c r="C6489" t="inlineStr">
        <is>
          <t>한국주강</t>
        </is>
      </c>
      <c r="D6489" t="n">
        <v>1795529223</v>
      </c>
      <c r="E6489" t="n">
        <v>508827910</v>
      </c>
      <c r="F6489" t="n">
        <v>612256850</v>
      </c>
      <c r="G6489" t="n">
        <v>51499262</v>
      </c>
      <c r="H6489" t="n">
        <v>3.21</v>
      </c>
      <c r="I6489" t="n">
        <v>3.11</v>
      </c>
      <c r="J6489" t="n">
        <v>12.48</v>
      </c>
      <c r="O6489">
        <f>D6488</f>
      </c>
      <c r="P6489">
        <f>(E6489-F6489+G6489)/O6489*100</f>
      </c>
      <c r="Q6489">
        <f>H6488</f>
      </c>
      <c r="R6489">
        <f>I6488</f>
      </c>
      <c r="S6489">
        <f>H6489-H6488</f>
      </c>
      <c r="T6489">
        <f>I6489-I6488</f>
      </c>
    </row>
    <row r="6490">
      <c r="A6490" t="n">
        <v>2017</v>
      </c>
      <c r="B6490" t="inlineStr">
        <is>
          <t>00159564</t>
        </is>
      </c>
      <c r="C6490" t="inlineStr">
        <is>
          <t>한국주강</t>
        </is>
      </c>
      <c r="D6490" t="n">
        <v>2285481913</v>
      </c>
      <c r="E6490" t="n">
        <v>440710499</v>
      </c>
      <c r="F6490" t="n">
        <v>307597340</v>
      </c>
      <c r="G6490" t="n">
        <v>54825682</v>
      </c>
      <c r="H6490" t="n">
        <v>3.71</v>
      </c>
      <c r="I6490" t="n">
        <v>3.11</v>
      </c>
      <c r="J6490" t="n">
        <v>12.48</v>
      </c>
      <c r="O6490">
        <f>D6489</f>
      </c>
      <c r="P6490">
        <f>(E6490-F6490+G6490)/O6490*100</f>
      </c>
      <c r="Q6490">
        <f>H6489</f>
      </c>
      <c r="R6490">
        <f>I6489</f>
      </c>
      <c r="S6490">
        <f>H6490-H6489</f>
      </c>
      <c r="T6490">
        <f>I6490-I6489</f>
      </c>
    </row>
    <row r="6491">
      <c r="A6491" t="n">
        <v>2018</v>
      </c>
      <c r="B6491" t="inlineStr">
        <is>
          <t>00159564</t>
        </is>
      </c>
      <c r="C6491" t="inlineStr">
        <is>
          <t>한국주강</t>
        </is>
      </c>
      <c r="D6491" t="n">
        <v>1264695111</v>
      </c>
      <c r="E6491" t="n">
        <v>420681807</v>
      </c>
      <c r="F6491" t="n">
        <v>2367373190</v>
      </c>
      <c r="G6491" t="n">
        <v>40735530</v>
      </c>
      <c r="H6491" t="n">
        <v>2.46</v>
      </c>
      <c r="I6491" t="n">
        <v>3</v>
      </c>
      <c r="J6491" t="n">
        <v>6.26</v>
      </c>
      <c r="O6491">
        <f>D6490</f>
      </c>
      <c r="P6491">
        <f>(E6491-F6491+G6491)/O6491*100</f>
      </c>
      <c r="Q6491">
        <f>H6490</f>
      </c>
      <c r="R6491">
        <f>I6490</f>
      </c>
      <c r="S6491">
        <f>H6491-H6490</f>
      </c>
      <c r="T6491">
        <f>I6491-I6490</f>
      </c>
    </row>
    <row r="6492">
      <c r="A6492" t="n">
        <v>2019</v>
      </c>
      <c r="B6492" t="inlineStr">
        <is>
          <t>00159564</t>
        </is>
      </c>
      <c r="C6492" t="inlineStr">
        <is>
          <t>한국주강</t>
        </is>
      </c>
      <c r="D6492" t="n">
        <v>1505684608</v>
      </c>
      <c r="E6492" t="n">
        <v>244729088</v>
      </c>
      <c r="F6492" t="n">
        <v>132442120</v>
      </c>
      <c r="G6492" t="n">
        <v>15002983</v>
      </c>
      <c r="H6492" t="n">
        <v>2.38</v>
      </c>
      <c r="I6492" t="n">
        <v>3</v>
      </c>
      <c r="K6492" t="n">
        <v>-53348761</v>
      </c>
      <c r="L6492" t="n">
        <v>60632201</v>
      </c>
      <c r="M6492" t="n">
        <v>59682301</v>
      </c>
      <c r="N6492" t="n">
        <v>-53558184</v>
      </c>
      <c r="O6492">
        <f>D6491</f>
      </c>
      <c r="P6492">
        <f>(E6492-F6492+G6492)/O6492*100</f>
      </c>
      <c r="Q6492">
        <f>H6491</f>
      </c>
      <c r="R6492">
        <f>I6491</f>
      </c>
      <c r="S6492">
        <f>H6492-H6491</f>
      </c>
      <c r="T6492">
        <f>I6492-I6491</f>
      </c>
      <c r="U6492">
        <f>(L6492-K6492)/(2*D6492*0.01)</f>
      </c>
      <c r="V6492">
        <f>(L6492+K6492)/(D6492*0.0001)</f>
      </c>
    </row>
    <row r="6493">
      <c r="A6493" t="n">
        <v>2020</v>
      </c>
      <c r="B6493" t="inlineStr">
        <is>
          <t>00159564</t>
        </is>
      </c>
      <c r="C6493" t="inlineStr">
        <is>
          <t>한국주강</t>
        </is>
      </c>
      <c r="D6493" t="n">
        <v>1486105374</v>
      </c>
      <c r="E6493" t="n">
        <v>264209597</v>
      </c>
      <c r="F6493" t="n">
        <v>226507950</v>
      </c>
      <c r="G6493" t="n">
        <v>18259908</v>
      </c>
      <c r="H6493" t="n">
        <v>2.61</v>
      </c>
      <c r="I6493" t="n">
        <v>3</v>
      </c>
      <c r="O6493">
        <f>D6492</f>
      </c>
      <c r="P6493">
        <f>(E6493-F6493+G6493)/O6493*100</f>
      </c>
      <c r="Q6493">
        <f>H6492</f>
      </c>
      <c r="R6493">
        <f>I6492</f>
      </c>
      <c r="S6493">
        <f>H6493-H6492</f>
      </c>
      <c r="T6493">
        <f>I6493-I6492</f>
      </c>
    </row>
    <row r="6494">
      <c r="A6494" t="n">
        <v>2021</v>
      </c>
      <c r="B6494" t="inlineStr">
        <is>
          <t>00159564</t>
        </is>
      </c>
      <c r="C6494" t="inlineStr">
        <is>
          <t>한국주강</t>
        </is>
      </c>
      <c r="D6494" t="n">
        <v>1538876221</v>
      </c>
      <c r="E6494" t="n">
        <v>227808553</v>
      </c>
      <c r="F6494" t="n">
        <v>259342970</v>
      </c>
      <c r="G6494" t="n">
        <v>19841914</v>
      </c>
      <c r="H6494" t="n">
        <v>3.09</v>
      </c>
      <c r="I6494" t="n">
        <v>3</v>
      </c>
      <c r="K6494" t="n">
        <v>-44693687</v>
      </c>
      <c r="L6494" t="n">
        <v>50259277</v>
      </c>
      <c r="M6494" t="n">
        <v>49841175</v>
      </c>
      <c r="N6494" t="n">
        <v>-45148289</v>
      </c>
      <c r="O6494">
        <f>D6493</f>
      </c>
      <c r="P6494">
        <f>(E6494-F6494+G6494)/O6494*100</f>
      </c>
      <c r="Q6494">
        <f>H6493</f>
      </c>
      <c r="R6494">
        <f>I6493</f>
      </c>
      <c r="S6494">
        <f>H6494-H6493</f>
      </c>
      <c r="T6494">
        <f>I6494-I6493</f>
      </c>
      <c r="U6494">
        <f>(L6494-K6494)/(2*D6494*0.01)</f>
      </c>
      <c r="V6494">
        <f>(L6494+K6494)/(D6494*0.0001)</f>
      </c>
    </row>
    <row r="6495">
      <c r="A6495" t="n">
        <v>2022</v>
      </c>
      <c r="B6495" t="inlineStr">
        <is>
          <t>00159564</t>
        </is>
      </c>
      <c r="C6495" t="inlineStr">
        <is>
          <t>한국주강</t>
        </is>
      </c>
      <c r="D6495" t="n">
        <v>1508660741</v>
      </c>
      <c r="E6495" t="n">
        <v>232052292</v>
      </c>
      <c r="F6495" t="n">
        <v>189379860</v>
      </c>
      <c r="G6495" t="n">
        <v>23948532</v>
      </c>
      <c r="O6495">
        <f>D6494</f>
      </c>
      <c r="P6495">
        <f>(E6495-F6495+G6495)/O6495*100</f>
      </c>
    </row>
    <row r="6496">
      <c r="A6496" t="n">
        <v>2023</v>
      </c>
      <c r="B6496" t="inlineStr">
        <is>
          <t>00159564</t>
        </is>
      </c>
      <c r="C6496" t="inlineStr">
        <is>
          <t>한국주강</t>
        </is>
      </c>
      <c r="D6496" t="n">
        <v>1596014798</v>
      </c>
      <c r="E6496" t="n">
        <v>246107259</v>
      </c>
      <c r="F6496" t="n">
        <v>359910560</v>
      </c>
      <c r="G6496" t="n">
        <v>37592811</v>
      </c>
      <c r="H6496" t="n">
        <v>5.04</v>
      </c>
      <c r="I6496" t="n">
        <v>3</v>
      </c>
      <c r="J6496" t="n">
        <v>7.68</v>
      </c>
      <c r="K6496" t="n">
        <v>-107741431</v>
      </c>
      <c r="L6496" t="n">
        <v>124988231</v>
      </c>
      <c r="M6496" t="n">
        <v>126526341</v>
      </c>
      <c r="N6496" t="n">
        <v>-110770209</v>
      </c>
      <c r="O6496">
        <f>D6495</f>
      </c>
      <c r="P6496">
        <f>(E6496-F6496+G6496)/O6496*100</f>
      </c>
      <c r="U6496">
        <f>(L6496-K6496)/(2*D6496*0.01)</f>
      </c>
      <c r="V6496">
        <f>(L6496+K6496)/(D6496*0.0001)</f>
      </c>
    </row>
    <row r="6497">
      <c r="A6497" t="n">
        <v>2024</v>
      </c>
      <c r="B6497" t="inlineStr">
        <is>
          <t>00159564</t>
        </is>
      </c>
      <c r="C6497" t="inlineStr">
        <is>
          <t>한국주강</t>
        </is>
      </c>
      <c r="D6497" t="n">
        <v>1904091490</v>
      </c>
      <c r="E6497" t="n">
        <v>272124703</v>
      </c>
      <c r="F6497" t="n">
        <v>63459880</v>
      </c>
      <c r="G6497" t="n">
        <v>76796568</v>
      </c>
      <c r="H6497" t="n">
        <v>4.5</v>
      </c>
      <c r="I6497" t="n">
        <v>3</v>
      </c>
      <c r="J6497" t="n">
        <v>7.68</v>
      </c>
      <c r="K6497" t="n">
        <v>-129583280</v>
      </c>
      <c r="L6497" t="n">
        <v>150382749</v>
      </c>
      <c r="M6497" t="n">
        <v>151378871</v>
      </c>
      <c r="N6497" t="n">
        <v>-132571926</v>
      </c>
      <c r="O6497">
        <f>D6496</f>
      </c>
      <c r="P6497">
        <f>(E6497-F6497+G6497)/O6497*100</f>
      </c>
      <c r="Q6497">
        <f>H6496</f>
      </c>
      <c r="R6497">
        <f>I6496</f>
      </c>
      <c r="S6497">
        <f>H6497-H6496</f>
      </c>
      <c r="T6497">
        <f>I6497-I6496</f>
      </c>
      <c r="U6497">
        <f>(L6497-K6497)/(2*D6497*0.01)</f>
      </c>
      <c r="V6497">
        <f>(L6497+K6497)/(D6497*0.0001)</f>
      </c>
    </row>
    <row r="6498">
      <c r="A6498" t="n">
        <v>2025</v>
      </c>
      <c r="B6498" t="inlineStr">
        <is>
          <t>00159564</t>
        </is>
      </c>
      <c r="C6498" t="inlineStr">
        <is>
          <t>한국주강</t>
        </is>
      </c>
      <c r="D6498" t="n">
        <v>1921283710</v>
      </c>
      <c r="E6498" t="n">
        <v>280932907</v>
      </c>
      <c r="F6498" t="n">
        <v>278541370</v>
      </c>
      <c r="G6498" t="n">
        <v>81575296</v>
      </c>
      <c r="H6498" t="n">
        <v>4.92</v>
      </c>
      <c r="I6498" t="n">
        <v>3</v>
      </c>
      <c r="J6498" t="n">
        <v>7.68</v>
      </c>
      <c r="K6498" t="n">
        <v>-124451349</v>
      </c>
      <c r="L6498" t="n">
        <v>143919942</v>
      </c>
      <c r="M6498" t="n">
        <v>145488445</v>
      </c>
      <c r="N6498" t="n">
        <v>-127774447</v>
      </c>
      <c r="O6498">
        <f>D6497</f>
      </c>
      <c r="P6498">
        <f>(E6498-F6498+G6498)/O6498*100</f>
      </c>
      <c r="Q6498">
        <f>H6497</f>
      </c>
      <c r="R6498">
        <f>I6497</f>
      </c>
      <c r="S6498">
        <f>H6498-H6497</f>
      </c>
      <c r="T6498">
        <f>I6498-I6497</f>
      </c>
      <c r="U6498">
        <f>(L6498-K6498)/(2*D6498*0.01)</f>
      </c>
      <c r="V6498">
        <f>(L6498+K6498)/(D6498*0.0001)</f>
      </c>
    </row>
    <row r="6499">
      <c r="A6499" t="n">
        <v>2014</v>
      </c>
      <c r="B6499" t="inlineStr">
        <is>
          <t>00159573</t>
        </is>
      </c>
      <c r="C6499" t="inlineStr">
        <is>
          <t>한국주철관공업</t>
        </is>
      </c>
      <c r="D6499" t="n">
        <v>15798530000</v>
      </c>
      <c r="E6499" t="n">
        <v>1808453000</v>
      </c>
      <c r="F6499" t="n">
        <v>2798235000</v>
      </c>
      <c r="G6499" t="n">
        <v>342556000</v>
      </c>
      <c r="H6499" t="n">
        <v>3.325</v>
      </c>
      <c r="I6499" t="n">
        <v>3.9</v>
      </c>
      <c r="K6499" t="n">
        <v>-941729000</v>
      </c>
      <c r="L6499" t="n">
        <v>868831000</v>
      </c>
      <c r="M6499" t="n">
        <v>849280000</v>
      </c>
      <c r="N6499" t="n">
        <v>-941406000</v>
      </c>
      <c r="U6499">
        <f>(L6499-K6499)/(2*D6499*0.01)</f>
      </c>
    </row>
    <row r="6500">
      <c r="A6500" t="n">
        <v>2015</v>
      </c>
      <c r="B6500" t="inlineStr">
        <is>
          <t>00159573</t>
        </is>
      </c>
      <c r="C6500" t="inlineStr">
        <is>
          <t>한국주철관공업</t>
        </is>
      </c>
      <c r="D6500" t="n">
        <v>18780968000</v>
      </c>
      <c r="E6500" t="n">
        <v>1895115000</v>
      </c>
      <c r="F6500" t="n">
        <v>1650662000</v>
      </c>
      <c r="G6500" t="n">
        <v>443899000</v>
      </c>
      <c r="H6500" t="n">
        <v>2.65</v>
      </c>
      <c r="I6500" t="n">
        <v>4</v>
      </c>
      <c r="K6500" t="n">
        <v>-918956000</v>
      </c>
      <c r="L6500" t="n">
        <v>1296343000</v>
      </c>
      <c r="M6500" t="n">
        <v>1256515000</v>
      </c>
      <c r="N6500" t="n">
        <v>-905616000</v>
      </c>
      <c r="O6500">
        <f>D6499</f>
      </c>
      <c r="P6500">
        <f>(E6500-F6500+G6500)/O6500*100</f>
      </c>
      <c r="Q6500">
        <f>H6499</f>
      </c>
      <c r="R6500">
        <f>I6499</f>
      </c>
      <c r="S6500">
        <f>H6500-H6499</f>
      </c>
      <c r="T6500">
        <f>I6500-I6499</f>
      </c>
      <c r="U6500">
        <f>(L6500-K6500)/(2*D6500*0.01)</f>
      </c>
      <c r="V6500">
        <f>(L6500+K6500)/(D6500*0.0001)</f>
      </c>
    </row>
    <row r="6501">
      <c r="A6501" t="n">
        <v>2016</v>
      </c>
      <c r="B6501" t="inlineStr">
        <is>
          <t>00159573</t>
        </is>
      </c>
      <c r="C6501" t="inlineStr">
        <is>
          <t>한국주철관공업</t>
        </is>
      </c>
      <c r="D6501" t="n">
        <v>19532036000</v>
      </c>
      <c r="E6501" t="n">
        <v>2125599000</v>
      </c>
      <c r="F6501" t="n">
        <v>3485849000</v>
      </c>
      <c r="G6501" t="n">
        <v>314354000</v>
      </c>
      <c r="H6501" t="n">
        <v>1.8</v>
      </c>
      <c r="I6501" t="n">
        <v>3.9</v>
      </c>
      <c r="K6501" t="n">
        <v>-1060266000</v>
      </c>
      <c r="L6501" t="n">
        <v>1153111000</v>
      </c>
      <c r="M6501" t="n">
        <v>1174921000</v>
      </c>
      <c r="N6501" t="n">
        <v>-1044184000</v>
      </c>
      <c r="O6501">
        <f>D6500</f>
      </c>
      <c r="P6501">
        <f>(E6501-F6501+G6501)/O6501*100</f>
      </c>
      <c r="Q6501">
        <f>H6500</f>
      </c>
      <c r="R6501">
        <f>I6500</f>
      </c>
      <c r="S6501">
        <f>H6501-H6500</f>
      </c>
      <c r="T6501">
        <f>I6501-I6500</f>
      </c>
      <c r="U6501">
        <f>(L6501-K6501)/(2*D6501*0.01)</f>
      </c>
      <c r="V6501">
        <f>(L6501+K6501)/(D6501*0.0001)</f>
      </c>
    </row>
    <row r="6502">
      <c r="A6502" t="n">
        <v>2017</v>
      </c>
      <c r="B6502" t="inlineStr">
        <is>
          <t>00159573</t>
        </is>
      </c>
      <c r="C6502" t="inlineStr">
        <is>
          <t>한국주철관공업</t>
        </is>
      </c>
      <c r="D6502" t="n">
        <v>19292701000</v>
      </c>
      <c r="E6502" t="n">
        <v>2232836000</v>
      </c>
      <c r="F6502" t="n">
        <v>2334437000</v>
      </c>
      <c r="G6502" t="n">
        <v>277770000</v>
      </c>
      <c r="H6502" t="n">
        <v>2.3</v>
      </c>
      <c r="I6502" t="n">
        <v>3.4</v>
      </c>
      <c r="K6502" t="n">
        <v>-884112000</v>
      </c>
      <c r="L6502" t="n">
        <v>979598000</v>
      </c>
      <c r="M6502" t="n">
        <v>946131000</v>
      </c>
      <c r="N6502" t="n">
        <v>-872491000</v>
      </c>
      <c r="O6502">
        <f>D6501</f>
      </c>
      <c r="P6502">
        <f>(E6502-F6502+G6502)/O6502*100</f>
      </c>
      <c r="Q6502">
        <f>H6501</f>
      </c>
      <c r="R6502">
        <f>I6501</f>
      </c>
      <c r="S6502">
        <f>H6502-H6501</f>
      </c>
      <c r="T6502">
        <f>I6502-I6501</f>
      </c>
      <c r="U6502">
        <f>(L6502-K6502)/(2*D6502*0.01)</f>
      </c>
      <c r="V6502">
        <f>(L6502+K6502)/(D6502*0.0001)</f>
      </c>
    </row>
    <row r="6503">
      <c r="A6503" t="n">
        <v>2018</v>
      </c>
      <c r="B6503" t="inlineStr">
        <is>
          <t>00159573</t>
        </is>
      </c>
      <c r="C6503" t="inlineStr">
        <is>
          <t>한국주철관공업</t>
        </is>
      </c>
      <c r="D6503" t="n">
        <v>18861131000</v>
      </c>
      <c r="E6503" t="n">
        <v>2156325000</v>
      </c>
      <c r="F6503" t="n">
        <v>3040581000</v>
      </c>
      <c r="G6503" t="n">
        <v>291293000</v>
      </c>
      <c r="H6503" t="n">
        <v>2.15</v>
      </c>
      <c r="I6503" t="n">
        <v>4.25</v>
      </c>
      <c r="K6503" t="n">
        <v>-828067000</v>
      </c>
      <c r="L6503" t="n">
        <v>917165000</v>
      </c>
      <c r="M6503" t="n">
        <v>899329000</v>
      </c>
      <c r="N6503" t="n">
        <v>-825266000</v>
      </c>
      <c r="O6503">
        <f>D6502</f>
      </c>
      <c r="P6503">
        <f>(E6503-F6503+G6503)/O6503*100</f>
      </c>
      <c r="Q6503">
        <f>H6502</f>
      </c>
      <c r="R6503">
        <f>I6502</f>
      </c>
      <c r="S6503">
        <f>H6503-H6502</f>
      </c>
      <c r="T6503">
        <f>I6503-I6502</f>
      </c>
      <c r="U6503">
        <f>(L6503-K6503)/(2*D6503*0.01)</f>
      </c>
      <c r="V6503">
        <f>(L6503+K6503)/(D6503*0.0001)</f>
      </c>
    </row>
    <row r="6504">
      <c r="A6504" t="n">
        <v>2019</v>
      </c>
      <c r="B6504" t="inlineStr">
        <is>
          <t>00159573</t>
        </is>
      </c>
      <c r="C6504" t="inlineStr">
        <is>
          <t>한국주철관공업</t>
        </is>
      </c>
      <c r="D6504" t="n">
        <v>18759790000</v>
      </c>
      <c r="E6504" t="n">
        <v>2052603000</v>
      </c>
      <c r="F6504" t="n">
        <v>2819011000</v>
      </c>
      <c r="G6504" t="n">
        <v>391373000</v>
      </c>
      <c r="H6504" t="n">
        <v>2.05</v>
      </c>
      <c r="I6504" t="n">
        <v>3.75</v>
      </c>
      <c r="K6504" t="n">
        <v>-867493000</v>
      </c>
      <c r="L6504" t="n">
        <v>967117000</v>
      </c>
      <c r="M6504" t="n">
        <v>943568000</v>
      </c>
      <c r="N6504" t="n">
        <v>-860898000</v>
      </c>
      <c r="O6504">
        <f>D6503</f>
      </c>
      <c r="P6504">
        <f>(E6504-F6504+G6504)/O6504*100</f>
      </c>
      <c r="Q6504">
        <f>H6503</f>
      </c>
      <c r="R6504">
        <f>I6503</f>
      </c>
      <c r="S6504">
        <f>H6504-H6503</f>
      </c>
      <c r="T6504">
        <f>I6504-I6503</f>
      </c>
      <c r="U6504">
        <f>(L6504-K6504)/(2*D6504*0.01)</f>
      </c>
      <c r="V6504">
        <f>(L6504+K6504)/(D6504*0.0001)</f>
      </c>
    </row>
    <row r="6505">
      <c r="A6505" t="n">
        <v>2020</v>
      </c>
      <c r="B6505" t="inlineStr">
        <is>
          <t>00159573</t>
        </is>
      </c>
      <c r="C6505" t="inlineStr">
        <is>
          <t>한국주철관공업</t>
        </is>
      </c>
      <c r="D6505" t="n">
        <v>20276555000</v>
      </c>
      <c r="E6505" t="n">
        <v>1637215000</v>
      </c>
      <c r="F6505" t="n">
        <v>1392139000</v>
      </c>
      <c r="G6505" t="n">
        <v>200508000</v>
      </c>
      <c r="H6505" t="n">
        <v>1.465</v>
      </c>
      <c r="I6505" t="n">
        <v>3.5</v>
      </c>
      <c r="K6505" t="n">
        <v>-1019429000</v>
      </c>
      <c r="L6505" t="n">
        <v>1153385000</v>
      </c>
      <c r="M6505" t="n">
        <v>1094109000</v>
      </c>
      <c r="N6505" t="n">
        <v>-985386000</v>
      </c>
      <c r="O6505">
        <f>D6504</f>
      </c>
      <c r="P6505">
        <f>(E6505-F6505+G6505)/O6505*100</f>
      </c>
      <c r="Q6505">
        <f>H6504</f>
      </c>
      <c r="R6505">
        <f>I6504</f>
      </c>
      <c r="S6505">
        <f>H6505-H6504</f>
      </c>
      <c r="T6505">
        <f>I6505-I6504</f>
      </c>
      <c r="U6505">
        <f>(L6505-K6505)/(2*D6505*0.01)</f>
      </c>
      <c r="V6505">
        <f>(L6505+K6505)/(D6505*0.0001)</f>
      </c>
    </row>
    <row r="6506">
      <c r="A6506" t="n">
        <v>2021</v>
      </c>
      <c r="B6506" t="inlineStr">
        <is>
          <t>00159573</t>
        </is>
      </c>
      <c r="C6506" t="inlineStr">
        <is>
          <t>한국주철관공업</t>
        </is>
      </c>
      <c r="D6506" t="n">
        <v>17940905000</v>
      </c>
      <c r="E6506" t="n">
        <v>2095021000</v>
      </c>
      <c r="F6506" t="n">
        <v>3525956000</v>
      </c>
      <c r="G6506" t="n">
        <v>260788000</v>
      </c>
      <c r="H6506" t="n">
        <v>1.65</v>
      </c>
      <c r="I6506" t="n">
        <v>3.5</v>
      </c>
      <c r="K6506" t="n">
        <v>-942962000</v>
      </c>
      <c r="L6506" t="n">
        <v>1067565000</v>
      </c>
      <c r="M6506" t="n">
        <v>1021118000</v>
      </c>
      <c r="N6506" t="n">
        <v>-919575000</v>
      </c>
      <c r="O6506">
        <f>D6505</f>
      </c>
      <c r="P6506">
        <f>(E6506-F6506+G6506)/O6506*100</f>
      </c>
      <c r="Q6506">
        <f>H6505</f>
      </c>
      <c r="R6506">
        <f>I6505</f>
      </c>
      <c r="S6506">
        <f>H6506-H6505</f>
      </c>
      <c r="T6506">
        <f>I6506-I6505</f>
      </c>
      <c r="U6506">
        <f>(L6506-K6506)/(2*D6506*0.01)</f>
      </c>
      <c r="V6506">
        <f>(L6506+K6506)/(D6506*0.0001)</f>
      </c>
    </row>
    <row r="6507">
      <c r="A6507" t="n">
        <v>2022</v>
      </c>
      <c r="B6507" t="inlineStr">
        <is>
          <t>00159573</t>
        </is>
      </c>
      <c r="C6507" t="inlineStr">
        <is>
          <t>한국주철관공업</t>
        </is>
      </c>
      <c r="D6507" t="n">
        <v>17269788000</v>
      </c>
      <c r="E6507" t="n">
        <v>1926255000</v>
      </c>
      <c r="F6507" t="n">
        <v>2483486000</v>
      </c>
      <c r="G6507" t="n">
        <v>345076000</v>
      </c>
      <c r="H6507" t="n">
        <v>3.76</v>
      </c>
      <c r="I6507" t="n">
        <v>4.65</v>
      </c>
      <c r="J6507" t="n">
        <v>5.05</v>
      </c>
      <c r="K6507" t="n">
        <v>-821266000</v>
      </c>
      <c r="L6507" t="n">
        <v>1067565000</v>
      </c>
      <c r="M6507" t="n">
        <v>860827000</v>
      </c>
      <c r="N6507" t="n">
        <v>-919575000</v>
      </c>
      <c r="O6507">
        <f>D6506</f>
      </c>
      <c r="P6507">
        <f>(E6507-F6507+G6507)/O6507*100</f>
      </c>
      <c r="Q6507">
        <f>H6506</f>
      </c>
      <c r="R6507">
        <f>I6506</f>
      </c>
      <c r="S6507">
        <f>H6507-H6506</f>
      </c>
      <c r="T6507">
        <f>I6507-I6506</f>
      </c>
      <c r="U6507">
        <f>(L6507-K6507)/(2*D6507*0.01)</f>
      </c>
      <c r="V6507">
        <f>(L6507+K6507)/(D6507*0.0001)</f>
      </c>
    </row>
    <row r="6508">
      <c r="A6508" t="n">
        <v>2023</v>
      </c>
      <c r="B6508" t="inlineStr">
        <is>
          <t>00159573</t>
        </is>
      </c>
      <c r="C6508" t="inlineStr">
        <is>
          <t>한국주철관공업</t>
        </is>
      </c>
      <c r="D6508" t="n">
        <v>15184027000</v>
      </c>
      <c r="E6508" t="n">
        <v>1772214000</v>
      </c>
      <c r="F6508" t="n">
        <v>4322351000</v>
      </c>
      <c r="G6508" t="n">
        <v>588887000</v>
      </c>
      <c r="H6508" t="n">
        <v>4.625</v>
      </c>
      <c r="I6508" t="n">
        <v>4.175</v>
      </c>
      <c r="J6508" t="n">
        <v>5.24</v>
      </c>
      <c r="K6508" t="n">
        <v>-646010000</v>
      </c>
      <c r="L6508" t="n">
        <v>921353000</v>
      </c>
      <c r="M6508" t="n">
        <v>706875000</v>
      </c>
      <c r="N6508" t="n">
        <v>-780356000</v>
      </c>
      <c r="O6508">
        <f>D6507</f>
      </c>
      <c r="P6508">
        <f>(E6508-F6508+G6508)/O6508*100</f>
      </c>
      <c r="Q6508">
        <f>H6507</f>
      </c>
      <c r="R6508">
        <f>I6507</f>
      </c>
      <c r="S6508">
        <f>H6508-H6507</f>
      </c>
      <c r="T6508">
        <f>I6508-I6507</f>
      </c>
      <c r="U6508">
        <f>(L6508-K6508)/(2*D6508*0.01)</f>
      </c>
      <c r="V6508">
        <f>(L6508+K6508)/(D6508*0.0001)</f>
      </c>
    </row>
    <row r="6509">
      <c r="A6509" t="n">
        <v>2024</v>
      </c>
      <c r="B6509" t="inlineStr">
        <is>
          <t>00159573</t>
        </is>
      </c>
      <c r="C6509" t="inlineStr">
        <is>
          <t>한국주철관공업</t>
        </is>
      </c>
      <c r="D6509" t="n">
        <v>15445560000</v>
      </c>
      <c r="E6509" t="n">
        <v>1732545000</v>
      </c>
      <c r="F6509" t="n">
        <v>1911976000</v>
      </c>
      <c r="G6509" t="n">
        <v>648993000</v>
      </c>
      <c r="H6509" t="n">
        <v>4</v>
      </c>
      <c r="I6509" t="n">
        <v>3.91</v>
      </c>
      <c r="J6509" t="n">
        <v>5.15</v>
      </c>
      <c r="K6509" t="n">
        <v>-630733000</v>
      </c>
      <c r="L6509" t="n">
        <v>691188000</v>
      </c>
      <c r="M6509" t="n">
        <v>687387000</v>
      </c>
      <c r="N6509" t="n">
        <v>-638189000</v>
      </c>
      <c r="O6509">
        <f>D6508</f>
      </c>
      <c r="P6509">
        <f>(E6509-F6509+G6509)/O6509*100</f>
      </c>
      <c r="Q6509">
        <f>H6508</f>
      </c>
      <c r="R6509">
        <f>I6508</f>
      </c>
      <c r="S6509">
        <f>H6509-H6508</f>
      </c>
      <c r="T6509">
        <f>I6509-I6508</f>
      </c>
      <c r="U6509">
        <f>(L6509-K6509)/(2*D6509*0.01)</f>
      </c>
      <c r="V6509">
        <f>(L6509+K6509)/(D6509*0.0001)</f>
      </c>
    </row>
    <row r="6510">
      <c r="A6510" t="n">
        <v>2025</v>
      </c>
      <c r="B6510" t="inlineStr">
        <is>
          <t>00159573</t>
        </is>
      </c>
      <c r="C6510" t="inlineStr">
        <is>
          <t>한국주철관공업</t>
        </is>
      </c>
      <c r="D6510" t="n">
        <v>15658192000</v>
      </c>
      <c r="E6510" t="n">
        <v>1944795000</v>
      </c>
      <c r="F6510" t="n">
        <v>1266192000</v>
      </c>
      <c r="G6510" t="n">
        <v>564476000</v>
      </c>
      <c r="H6510" t="n">
        <v>4.23</v>
      </c>
      <c r="I6510" t="n">
        <v>3.94</v>
      </c>
      <c r="J6510" t="n">
        <v>6.21</v>
      </c>
      <c r="K6510" t="n">
        <v>-583408000</v>
      </c>
      <c r="L6510" t="n">
        <v>637591000</v>
      </c>
      <c r="M6510" t="n">
        <v>640504000</v>
      </c>
      <c r="N6510" t="n">
        <v>-595882000</v>
      </c>
      <c r="O6510">
        <f>D6509</f>
      </c>
      <c r="P6510">
        <f>(E6510-F6510+G6510)/O6510*100</f>
      </c>
      <c r="Q6510">
        <f>H6509</f>
      </c>
      <c r="R6510">
        <f>I6509</f>
      </c>
      <c r="S6510">
        <f>H6510-H6509</f>
      </c>
      <c r="T6510">
        <f>I6510-I6509</f>
      </c>
      <c r="U6510">
        <f>(L6510-K6510)/(2*D6510*0.01)</f>
      </c>
      <c r="V6510">
        <f>(L6510+K6510)/(D6510*0.0001)</f>
      </c>
    </row>
    <row r="6511">
      <c r="A6511" t="n">
        <v>2014</v>
      </c>
      <c r="B6511" t="inlineStr">
        <is>
          <t>00159616</t>
        </is>
      </c>
      <c r="C6511" t="inlineStr">
        <is>
          <t>두산에너빌리티</t>
        </is>
      </c>
      <c r="D6511" t="n">
        <v>2418728000000</v>
      </c>
      <c r="E6511" t="n">
        <v>108252000000</v>
      </c>
      <c r="F6511" t="n">
        <v>136660000000</v>
      </c>
      <c r="G6511" t="n">
        <v>93250000000</v>
      </c>
      <c r="H6511" t="n">
        <v>5.1</v>
      </c>
      <c r="I6511" t="n">
        <v>4</v>
      </c>
      <c r="K6511" t="n">
        <v>-195174000000</v>
      </c>
      <c r="L6511" t="n">
        <v>232550000000</v>
      </c>
      <c r="M6511" t="n">
        <v>47040000000</v>
      </c>
      <c r="N6511" t="n">
        <v>-46296000000</v>
      </c>
      <c r="U6511">
        <f>(L6511-K6511)/(2*D6511*0.01)</f>
      </c>
      <c r="V6511">
        <f>(L6511+K6511)/(D6511*0.0001)</f>
      </c>
    </row>
    <row r="6512">
      <c r="A6512" t="n">
        <v>2015</v>
      </c>
      <c r="B6512" t="inlineStr">
        <is>
          <t>00159616</t>
        </is>
      </c>
      <c r="C6512" t="inlineStr">
        <is>
          <t>두산에너빌리티</t>
        </is>
      </c>
      <c r="D6512" t="n">
        <v>2318673000000</v>
      </c>
      <c r="E6512" t="n">
        <v>107537000000</v>
      </c>
      <c r="F6512" t="n">
        <v>253398000000</v>
      </c>
      <c r="G6512" t="n">
        <v>84667000000</v>
      </c>
      <c r="H6512" t="n">
        <v>5.165</v>
      </c>
      <c r="I6512" t="n">
        <v>5</v>
      </c>
      <c r="K6512" t="n">
        <v>-186014000000</v>
      </c>
      <c r="L6512" t="n">
        <v>222827000000</v>
      </c>
      <c r="M6512" t="n">
        <v>43832000000</v>
      </c>
      <c r="N6512" t="n">
        <v>-39911000000</v>
      </c>
      <c r="O6512">
        <f>D6511</f>
      </c>
      <c r="P6512">
        <f>(E6512-F6512+G6512)/O6512*100</f>
      </c>
      <c r="Q6512">
        <f>H6511</f>
      </c>
      <c r="R6512">
        <f>I6511</f>
      </c>
      <c r="S6512">
        <f>H6512-H6511</f>
      </c>
      <c r="T6512">
        <f>I6512-I6511</f>
      </c>
      <c r="U6512">
        <f>(L6512-K6512)/(2*D6512*0.01)</f>
      </c>
      <c r="V6512">
        <f>(L6512+K6512)/(D6512*0.0001)</f>
      </c>
    </row>
    <row r="6513">
      <c r="A6513" t="n">
        <v>2016</v>
      </c>
      <c r="B6513" t="inlineStr">
        <is>
          <t>00159616</t>
        </is>
      </c>
      <c r="C6513" t="inlineStr">
        <is>
          <t>두산에너빌리티</t>
        </is>
      </c>
      <c r="D6513" t="n">
        <v>2372555000000</v>
      </c>
      <c r="E6513" t="n">
        <v>91571000000</v>
      </c>
      <c r="F6513" t="n">
        <v>110957000000</v>
      </c>
      <c r="G6513" t="n">
        <v>77712000000</v>
      </c>
      <c r="H6513" t="n">
        <v>4.51</v>
      </c>
      <c r="I6513" t="n">
        <v>5</v>
      </c>
      <c r="K6513" t="n">
        <v>-260925000000</v>
      </c>
      <c r="L6513" t="n">
        <v>327566000000</v>
      </c>
      <c r="M6513" t="n">
        <v>49477000000</v>
      </c>
      <c r="N6513" t="n">
        <v>-44668000000</v>
      </c>
      <c r="O6513">
        <f>D6512</f>
      </c>
      <c r="P6513">
        <f>(E6513-F6513+G6513)/O6513*100</f>
      </c>
      <c r="Q6513">
        <f>H6512</f>
      </c>
      <c r="R6513">
        <f>I6512</f>
      </c>
      <c r="S6513">
        <f>H6513-H6512</f>
      </c>
      <c r="T6513">
        <f>I6513-I6512</f>
      </c>
      <c r="U6513">
        <f>(L6513-K6513)/(2*D6513*0.01)</f>
      </c>
      <c r="V6513">
        <f>(L6513+K6513)/(D6513*0.0001)</f>
      </c>
    </row>
    <row r="6514">
      <c r="A6514" t="n">
        <v>2020</v>
      </c>
      <c r="B6514" t="inlineStr">
        <is>
          <t>00159616</t>
        </is>
      </c>
      <c r="C6514" t="inlineStr">
        <is>
          <t>두산에너빌리티</t>
        </is>
      </c>
      <c r="D6514" t="n">
        <v>2331212000000</v>
      </c>
      <c r="E6514" t="n">
        <v>88719000000</v>
      </c>
      <c r="F6514" t="n">
        <v>290252000000</v>
      </c>
      <c r="G6514" t="n">
        <v>54455000000</v>
      </c>
      <c r="H6514" t="n">
        <v>4.195</v>
      </c>
      <c r="I6514" t="n">
        <v>4</v>
      </c>
      <c r="J6514" t="n">
        <v>13.98</v>
      </c>
      <c r="K6514" t="n">
        <v>-303803000000</v>
      </c>
      <c r="L6514" t="n">
        <v>348156000000</v>
      </c>
      <c r="M6514" t="n">
        <v>35641000000</v>
      </c>
      <c r="N6514" t="n">
        <v>-19290000000</v>
      </c>
      <c r="U6514">
        <f>(L6514-K6514)/(2*D6514*0.01)</f>
      </c>
      <c r="V6514">
        <f>(L6514+K6514)/(D6514*0.0001)</f>
      </c>
    </row>
    <row r="6515">
      <c r="A6515" t="n">
        <v>2021</v>
      </c>
      <c r="B6515" t="inlineStr">
        <is>
          <t>00159616</t>
        </is>
      </c>
      <c r="C6515" t="inlineStr">
        <is>
          <t>두산에너빌리티</t>
        </is>
      </c>
      <c r="D6515" t="n">
        <v>2036298000000</v>
      </c>
      <c r="E6515" t="n">
        <v>82392000000</v>
      </c>
      <c r="F6515" t="n">
        <v>171949000000</v>
      </c>
      <c r="G6515" t="n">
        <v>43436000000</v>
      </c>
      <c r="H6515" t="n">
        <v>4.05</v>
      </c>
      <c r="I6515" t="n">
        <v>3.4</v>
      </c>
      <c r="J6515" t="n">
        <v>14.24</v>
      </c>
      <c r="K6515" t="n">
        <v>-271332000000</v>
      </c>
      <c r="L6515" t="n">
        <v>308690000000</v>
      </c>
      <c r="M6515" t="n">
        <v>84009000000</v>
      </c>
      <c r="N6515" t="n">
        <v>-80395000000</v>
      </c>
      <c r="O6515">
        <f>D6514</f>
      </c>
      <c r="P6515">
        <f>(E6515-F6515+G6515)/O6515*100</f>
      </c>
      <c r="Q6515">
        <f>H6514</f>
      </c>
      <c r="R6515">
        <f>I6514</f>
      </c>
      <c r="S6515">
        <f>H6515-H6514</f>
      </c>
      <c r="T6515">
        <f>I6515-I6514</f>
      </c>
      <c r="U6515">
        <f>(L6515-K6515)/(2*D6515*0.01)</f>
      </c>
      <c r="V6515">
        <f>(L6515+K6515)/(D6515*0.0001)</f>
      </c>
    </row>
    <row r="6516">
      <c r="A6516" t="n">
        <v>2022</v>
      </c>
      <c r="B6516" t="inlineStr">
        <is>
          <t>00159616</t>
        </is>
      </c>
      <c r="C6516" t="inlineStr">
        <is>
          <t>두산에너빌리티</t>
        </is>
      </c>
      <c r="D6516" t="n">
        <v>1529305000000</v>
      </c>
      <c r="E6516" t="n">
        <v>68995000000</v>
      </c>
      <c r="F6516" t="n">
        <v>98713000000</v>
      </c>
      <c r="G6516" t="n">
        <v>51934000000</v>
      </c>
      <c r="H6516" t="n">
        <v>4.72</v>
      </c>
      <c r="I6516" t="n">
        <v>3.4</v>
      </c>
      <c r="J6516" t="n">
        <v>11.03</v>
      </c>
      <c r="K6516" t="n">
        <v>-137873000000</v>
      </c>
      <c r="L6516" t="n">
        <v>199535000000</v>
      </c>
      <c r="M6516" t="n">
        <v>129087000000</v>
      </c>
      <c r="N6516" t="n">
        <v>-112969000000</v>
      </c>
      <c r="O6516">
        <f>D6515</f>
      </c>
      <c r="P6516">
        <f>(E6516-F6516+G6516)/O6516*100</f>
      </c>
      <c r="Q6516">
        <f>H6515</f>
      </c>
      <c r="R6516">
        <f>I6515</f>
      </c>
      <c r="S6516">
        <f>H6516-H6515</f>
      </c>
      <c r="T6516">
        <f>I6516-I6515</f>
      </c>
      <c r="U6516">
        <f>(L6516-K6516)/(2*D6516*0.01)</f>
      </c>
      <c r="V6516">
        <f>(L6516+K6516)/(D6516*0.0001)</f>
      </c>
    </row>
    <row r="6517">
      <c r="A6517" t="n">
        <v>2023</v>
      </c>
      <c r="B6517" t="inlineStr">
        <is>
          <t>00159616</t>
        </is>
      </c>
      <c r="C6517" t="inlineStr">
        <is>
          <t>두산에너빌리티</t>
        </is>
      </c>
      <c r="D6517" t="n">
        <v>1648634000000</v>
      </c>
      <c r="E6517" t="n">
        <v>52359000000</v>
      </c>
      <c r="F6517" t="n">
        <v>103853000000</v>
      </c>
      <c r="G6517" t="n">
        <v>75047000000</v>
      </c>
      <c r="H6517" t="n">
        <v>5.47</v>
      </c>
      <c r="I6517" t="n">
        <v>2.875</v>
      </c>
      <c r="J6517" t="n">
        <v>10</v>
      </c>
      <c r="K6517" t="n">
        <v>-193184000000</v>
      </c>
      <c r="L6517" t="n">
        <v>143763000000</v>
      </c>
      <c r="M6517" t="n">
        <v>96614000000</v>
      </c>
      <c r="N6517" t="n">
        <v>-164639000000</v>
      </c>
      <c r="O6517">
        <f>D6516</f>
      </c>
      <c r="P6517">
        <f>(E6517-F6517+G6517)/O6517*100</f>
      </c>
      <c r="Q6517">
        <f>H6516</f>
      </c>
      <c r="R6517">
        <f>I6516</f>
      </c>
      <c r="S6517">
        <f>H6517-H6516</f>
      </c>
      <c r="T6517">
        <f>I6517-I6516</f>
      </c>
      <c r="U6517">
        <f>(L6517-K6517)/(2*D6517*0.01)</f>
      </c>
    </row>
    <row r="6518">
      <c r="A6518" t="n">
        <v>2024</v>
      </c>
      <c r="B6518" t="inlineStr">
        <is>
          <t>00159616</t>
        </is>
      </c>
      <c r="C6518" t="inlineStr">
        <is>
          <t>두산에너빌리티</t>
        </is>
      </c>
      <c r="D6518" t="n">
        <v>1803738000000</v>
      </c>
      <c r="E6518" t="n">
        <v>59000000000</v>
      </c>
      <c r="F6518" t="n">
        <v>95347000000</v>
      </c>
      <c r="G6518" t="n">
        <v>75105000000</v>
      </c>
      <c r="H6518" t="n">
        <v>4.93</v>
      </c>
      <c r="I6518" t="n">
        <v>4.375</v>
      </c>
      <c r="J6518" t="n">
        <v>9.51</v>
      </c>
      <c r="K6518" t="n">
        <v>-160703000000</v>
      </c>
      <c r="L6518" t="n">
        <v>182537000000</v>
      </c>
      <c r="M6518" t="n">
        <v>126939000000</v>
      </c>
      <c r="N6518" t="n">
        <v>-123860000000</v>
      </c>
      <c r="O6518">
        <f>D6517</f>
      </c>
      <c r="P6518">
        <f>(E6518-F6518+G6518)/O6518*100</f>
      </c>
      <c r="Q6518">
        <f>H6517</f>
      </c>
      <c r="R6518">
        <f>I6517</f>
      </c>
      <c r="S6518">
        <f>H6518-H6517</f>
      </c>
      <c r="T6518">
        <f>I6518-I6517</f>
      </c>
      <c r="U6518">
        <f>(L6518-K6518)/(2*D6518*0.01)</f>
      </c>
      <c r="V6518">
        <f>(L6518+K6518)/(D6518*0.0001)</f>
      </c>
    </row>
    <row r="6519">
      <c r="A6519" t="n">
        <v>2025</v>
      </c>
      <c r="B6519" t="inlineStr">
        <is>
          <t>00159616</t>
        </is>
      </c>
      <c r="C6519" t="inlineStr">
        <is>
          <t>두산에너빌리티</t>
        </is>
      </c>
      <c r="D6519" t="n">
        <v>1853977000000</v>
      </c>
      <c r="E6519" t="n">
        <v>67746000000</v>
      </c>
      <c r="F6519" t="n">
        <v>117345000000</v>
      </c>
      <c r="G6519" t="n">
        <v>84187000000</v>
      </c>
      <c r="H6519" t="n">
        <v>5.05</v>
      </c>
      <c r="I6519" t="n">
        <v>4</v>
      </c>
      <c r="J6519" t="n">
        <v>9.32</v>
      </c>
      <c r="K6519" t="n">
        <v>-162111000000</v>
      </c>
      <c r="L6519" t="n">
        <v>183524000000</v>
      </c>
      <c r="M6519" t="n">
        <v>125379000000</v>
      </c>
      <c r="N6519" t="n">
        <v>-122689000000</v>
      </c>
      <c r="O6519">
        <f>D6518</f>
      </c>
      <c r="P6519">
        <f>(E6519-F6519+G6519)/O6519*100</f>
      </c>
      <c r="Q6519">
        <f>H6518</f>
      </c>
      <c r="R6519">
        <f>I6518</f>
      </c>
      <c r="S6519">
        <f>H6519-H6518</f>
      </c>
      <c r="T6519">
        <f>I6519-I6518</f>
      </c>
      <c r="U6519">
        <f>(L6519-K6519)/(2*D6519*0.01)</f>
      </c>
      <c r="V6519">
        <f>(L6519+K6519)/(D6519*0.0001)</f>
      </c>
    </row>
    <row r="6520">
      <c r="A6520" t="n">
        <v>2014</v>
      </c>
      <c r="B6520" t="inlineStr">
        <is>
          <t>00159643</t>
        </is>
      </c>
      <c r="C6520" t="inlineStr">
        <is>
          <t>한국증권금융</t>
        </is>
      </c>
      <c r="D6520" t="n">
        <v>13763000000</v>
      </c>
      <c r="E6520" t="n">
        <v>2497000000</v>
      </c>
      <c r="F6520" t="n">
        <v>486000000</v>
      </c>
      <c r="G6520" t="n">
        <v>362000000</v>
      </c>
      <c r="H6520" t="n">
        <v>3.68</v>
      </c>
      <c r="I6520" t="n">
        <v>3.12</v>
      </c>
      <c r="K6520" t="n">
        <v>-960000000</v>
      </c>
      <c r="L6520" t="n">
        <v>1097000000</v>
      </c>
      <c r="M6520" t="n">
        <v>1110000000</v>
      </c>
      <c r="N6520" t="n">
        <v>-988000000</v>
      </c>
      <c r="U6520">
        <f>(L6520-K6520)/(2*D6520*0.01)</f>
      </c>
      <c r="V6520">
        <f>(L6520+K6520)/(D6520*0.0001)</f>
      </c>
    </row>
    <row r="6521">
      <c r="A6521" t="n">
        <v>2015</v>
      </c>
      <c r="B6521" t="inlineStr">
        <is>
          <t>00159643</t>
        </is>
      </c>
      <c r="C6521" t="inlineStr">
        <is>
          <t>한국증권금융</t>
        </is>
      </c>
      <c r="D6521" t="n">
        <v>23040000000</v>
      </c>
      <c r="E6521" t="n">
        <v>2846000000</v>
      </c>
      <c r="F6521" t="n">
        <v>801000000</v>
      </c>
      <c r="G6521" t="n">
        <v>474000000</v>
      </c>
      <c r="H6521" t="n">
        <v>2.37</v>
      </c>
      <c r="I6521" t="n">
        <v>3.42</v>
      </c>
      <c r="K6521" t="n">
        <v>-1746000000</v>
      </c>
      <c r="L6521" t="n">
        <v>2012000000</v>
      </c>
      <c r="M6521" t="n">
        <v>2001000000</v>
      </c>
      <c r="N6521" t="n">
        <v>-1770000000</v>
      </c>
      <c r="O6521">
        <f>D6520</f>
      </c>
      <c r="P6521">
        <f>(E6521-F6521+G6521)/O6521*100</f>
      </c>
      <c r="Q6521">
        <f>H6520</f>
      </c>
      <c r="R6521">
        <f>I6520</f>
      </c>
      <c r="S6521">
        <f>H6521-H6520</f>
      </c>
      <c r="T6521">
        <f>I6521-I6520</f>
      </c>
      <c r="U6521">
        <f>(L6521-K6521)/(2*D6521*0.01)</f>
      </c>
      <c r="V6521">
        <f>(L6521+K6521)/(D6521*0.0001)</f>
      </c>
    </row>
    <row r="6522">
      <c r="A6522" t="n">
        <v>2016</v>
      </c>
      <c r="B6522" t="inlineStr">
        <is>
          <t>00159643</t>
        </is>
      </c>
      <c r="C6522" t="inlineStr">
        <is>
          <t>한국증권금융</t>
        </is>
      </c>
      <c r="D6522" t="n">
        <v>23099000000</v>
      </c>
      <c r="E6522" t="n">
        <v>3479000000</v>
      </c>
      <c r="F6522" t="n">
        <v>3505000000</v>
      </c>
      <c r="G6522" t="n">
        <v>520000000</v>
      </c>
      <c r="H6522" t="n">
        <v>2.38</v>
      </c>
      <c r="I6522" t="n">
        <v>3.55</v>
      </c>
      <c r="K6522" t="n">
        <v>-1990000000</v>
      </c>
      <c r="L6522" t="n">
        <v>1335000000</v>
      </c>
      <c r="M6522" t="n">
        <v>1325000000</v>
      </c>
      <c r="N6522" t="n">
        <v>-2011000000</v>
      </c>
      <c r="O6522">
        <f>D6521</f>
      </c>
      <c r="P6522">
        <f>(E6522-F6522+G6522)/O6522*100</f>
      </c>
      <c r="Q6522">
        <f>H6521</f>
      </c>
      <c r="R6522">
        <f>I6521</f>
      </c>
      <c r="S6522">
        <f>H6522-H6521</f>
      </c>
      <c r="T6522">
        <f>I6522-I6521</f>
      </c>
      <c r="U6522">
        <f>(L6522-K6522)/(2*D6522*0.01)</f>
      </c>
    </row>
    <row r="6523">
      <c r="A6523" t="n">
        <v>2017</v>
      </c>
      <c r="B6523" t="inlineStr">
        <is>
          <t>00159643</t>
        </is>
      </c>
      <c r="C6523" t="inlineStr">
        <is>
          <t>한국증권금융</t>
        </is>
      </c>
      <c r="D6523" t="n">
        <v>27196000000</v>
      </c>
      <c r="E6523" t="n">
        <v>3231000000</v>
      </c>
      <c r="F6523" t="n">
        <v>3456000000</v>
      </c>
      <c r="G6523" t="n">
        <v>523000000</v>
      </c>
      <c r="H6523" t="n">
        <v>2.85</v>
      </c>
      <c r="I6523" t="n">
        <v>4.42</v>
      </c>
      <c r="K6523" t="n">
        <v>-2137000000</v>
      </c>
      <c r="L6523" t="n">
        <v>2464000000</v>
      </c>
      <c r="M6523" t="n">
        <v>2473000000</v>
      </c>
      <c r="N6523" t="n">
        <v>-2183000000</v>
      </c>
      <c r="O6523">
        <f>D6522</f>
      </c>
      <c r="P6523">
        <f>(E6523-F6523+G6523)/O6523*100</f>
      </c>
      <c r="Q6523">
        <f>H6522</f>
      </c>
      <c r="R6523">
        <f>I6522</f>
      </c>
      <c r="S6523">
        <f>H6523-H6522</f>
      </c>
      <c r="T6523">
        <f>I6523-I6522</f>
      </c>
      <c r="U6523">
        <f>(L6523-K6523)/(2*D6523*0.01)</f>
      </c>
      <c r="V6523">
        <f>(L6523+K6523)/(D6523*0.0001)</f>
      </c>
    </row>
    <row r="6524">
      <c r="A6524" t="n">
        <v>2018</v>
      </c>
      <c r="B6524" t="inlineStr">
        <is>
          <t>00159643</t>
        </is>
      </c>
      <c r="C6524" t="inlineStr">
        <is>
          <t>한국증권금융</t>
        </is>
      </c>
      <c r="D6524" t="n">
        <v>33128000000</v>
      </c>
      <c r="E6524" t="n">
        <v>3842000000</v>
      </c>
      <c r="F6524" t="n">
        <v>1526000000</v>
      </c>
      <c r="G6524" t="n">
        <v>750000000</v>
      </c>
      <c r="H6524" t="n">
        <v>2.36</v>
      </c>
      <c r="I6524" t="n">
        <v>4.7</v>
      </c>
      <c r="K6524" t="n">
        <v>-2668000000</v>
      </c>
      <c r="L6524" t="n">
        <v>3088000000</v>
      </c>
      <c r="M6524" t="n">
        <v>3064000000</v>
      </c>
      <c r="N6524" t="n">
        <v>-2699000000</v>
      </c>
      <c r="O6524">
        <f>D6523</f>
      </c>
      <c r="P6524">
        <f>(E6524-F6524+G6524)/O6524*100</f>
      </c>
      <c r="Q6524">
        <f>H6523</f>
      </c>
      <c r="R6524">
        <f>I6523</f>
      </c>
      <c r="S6524">
        <f>H6524-H6523</f>
      </c>
      <c r="T6524">
        <f>I6524-I6523</f>
      </c>
      <c r="U6524">
        <f>(L6524-K6524)/(2*D6524*0.01)</f>
      </c>
      <c r="V6524">
        <f>(L6524+K6524)/(D6524*0.0001)</f>
      </c>
    </row>
    <row r="6525">
      <c r="A6525" t="n">
        <v>2019</v>
      </c>
      <c r="B6525" t="inlineStr">
        <is>
          <t>00159643</t>
        </is>
      </c>
      <c r="C6525" t="inlineStr">
        <is>
          <t>한국증권금융</t>
        </is>
      </c>
      <c r="D6525" t="n">
        <v>37878000000</v>
      </c>
      <c r="E6525" t="n">
        <v>4515000000</v>
      </c>
      <c r="F6525" t="n">
        <v>2981000000</v>
      </c>
      <c r="G6525" t="n">
        <v>758000000</v>
      </c>
      <c r="H6525" t="n">
        <v>2.03</v>
      </c>
      <c r="I6525" t="n">
        <v>4.67</v>
      </c>
      <c r="K6525" t="n">
        <v>-3126000000</v>
      </c>
      <c r="L6525" t="n">
        <v>3626000000</v>
      </c>
      <c r="M6525" t="n">
        <v>3585000000</v>
      </c>
      <c r="N6525" t="n">
        <v>-3152000000</v>
      </c>
      <c r="O6525">
        <f>D6524</f>
      </c>
      <c r="P6525">
        <f>(E6525-F6525+G6525)/O6525*100</f>
      </c>
      <c r="Q6525">
        <f>H6524</f>
      </c>
      <c r="R6525">
        <f>I6524</f>
      </c>
      <c r="S6525">
        <f>H6525-H6524</f>
      </c>
      <c r="T6525">
        <f>I6525-I6524</f>
      </c>
      <c r="U6525">
        <f>(L6525-K6525)/(2*D6525*0.01)</f>
      </c>
      <c r="V6525">
        <f>(L6525+K6525)/(D6525*0.0001)</f>
      </c>
    </row>
    <row r="6526">
      <c r="A6526" t="n">
        <v>2020</v>
      </c>
      <c r="B6526" t="inlineStr">
        <is>
          <t>00159643</t>
        </is>
      </c>
      <c r="C6526" t="inlineStr">
        <is>
          <t>한국증권금융</t>
        </is>
      </c>
      <c r="D6526" t="n">
        <v>43881000000</v>
      </c>
      <c r="E6526" t="n">
        <v>4807000000</v>
      </c>
      <c r="F6526" t="n">
        <v>2004000000</v>
      </c>
      <c r="G6526" t="n">
        <v>743000000</v>
      </c>
      <c r="H6526" t="n">
        <v>2.14</v>
      </c>
      <c r="I6526" t="n">
        <v>4.52</v>
      </c>
      <c r="K6526" t="n">
        <v>-4608000000</v>
      </c>
      <c r="L6526" t="n">
        <v>5487000000</v>
      </c>
      <c r="M6526" t="n">
        <v>5439000000</v>
      </c>
      <c r="N6526" t="n">
        <v>-4658000000</v>
      </c>
      <c r="O6526">
        <f>D6525</f>
      </c>
      <c r="P6526">
        <f>(E6526-F6526+G6526)/O6526*100</f>
      </c>
      <c r="Q6526">
        <f>H6525</f>
      </c>
      <c r="R6526">
        <f>I6525</f>
      </c>
      <c r="S6526">
        <f>H6526-H6525</f>
      </c>
      <c r="T6526">
        <f>I6526-I6525</f>
      </c>
      <c r="U6526">
        <f>(L6526-K6526)/(2*D6526*0.01)</f>
      </c>
      <c r="V6526">
        <f>(L6526+K6526)/(D6526*0.0001)</f>
      </c>
    </row>
    <row r="6527">
      <c r="A6527" t="n">
        <v>2021</v>
      </c>
      <c r="B6527" t="inlineStr">
        <is>
          <t>00159643</t>
        </is>
      </c>
      <c r="C6527" t="inlineStr">
        <is>
          <t>한국증권금융</t>
        </is>
      </c>
      <c r="D6527" t="n">
        <v>45656000000</v>
      </c>
      <c r="E6527" t="n">
        <v>5585000000</v>
      </c>
      <c r="F6527" t="n">
        <v>1748000000</v>
      </c>
      <c r="G6527" t="n">
        <v>921000000</v>
      </c>
      <c r="H6527" t="n">
        <v>2.67</v>
      </c>
      <c r="I6527" t="n">
        <v>4.54</v>
      </c>
      <c r="K6527" t="n">
        <v>5499000000</v>
      </c>
      <c r="L6527" t="n">
        <v>5499000000</v>
      </c>
      <c r="M6527" t="n">
        <v>5483000000</v>
      </c>
      <c r="N6527" t="n">
        <v>-4706000000</v>
      </c>
      <c r="O6527">
        <f>D6526</f>
      </c>
      <c r="P6527">
        <f>(E6527-F6527+G6527)/O6527*100</f>
      </c>
      <c r="Q6527">
        <f>H6526</f>
      </c>
      <c r="R6527">
        <f>I6526</f>
      </c>
      <c r="S6527">
        <f>H6527-H6526</f>
      </c>
      <c r="T6527">
        <f>I6527-I6526</f>
      </c>
    </row>
    <row r="6528">
      <c r="A6528" t="n">
        <v>2022</v>
      </c>
      <c r="B6528" t="inlineStr">
        <is>
          <t>00159643</t>
        </is>
      </c>
      <c r="C6528" t="inlineStr">
        <is>
          <t>한국증권금융</t>
        </is>
      </c>
      <c r="D6528" t="n">
        <v>40625000000</v>
      </c>
      <c r="E6528" t="n">
        <v>5556000000</v>
      </c>
      <c r="F6528" t="n">
        <v>4034000000</v>
      </c>
      <c r="G6528" t="n">
        <v>1193000000</v>
      </c>
      <c r="H6528" t="n">
        <v>5.2</v>
      </c>
      <c r="I6528" t="n">
        <v>5.06</v>
      </c>
      <c r="K6528" t="n">
        <v>-4444000000</v>
      </c>
      <c r="L6528" t="n">
        <v>4444000000</v>
      </c>
      <c r="M6528" t="n">
        <v>4549000000</v>
      </c>
      <c r="N6528" t="n">
        <v>-3930000000</v>
      </c>
      <c r="O6528">
        <f>D6527</f>
      </c>
      <c r="P6528">
        <f>(E6528-F6528+G6528)/O6528*100</f>
      </c>
      <c r="Q6528">
        <f>H6527</f>
      </c>
      <c r="R6528">
        <f>I6527</f>
      </c>
      <c r="S6528">
        <f>H6528-H6527</f>
      </c>
      <c r="T6528">
        <f>I6528-I6527</f>
      </c>
      <c r="U6528">
        <f>(L6528-K6528)/(2*D6528*0.01)</f>
      </c>
    </row>
    <row r="6529">
      <c r="A6529" t="n">
        <v>2023</v>
      </c>
      <c r="B6529" t="inlineStr">
        <is>
          <t>00159643</t>
        </is>
      </c>
      <c r="C6529" t="inlineStr">
        <is>
          <t>한국증권금융</t>
        </is>
      </c>
      <c r="D6529" t="n">
        <v>46385000000</v>
      </c>
      <c r="E6529" t="n">
        <v>4985000000</v>
      </c>
      <c r="F6529" t="n">
        <v>4483000000</v>
      </c>
      <c r="G6529" t="n">
        <v>2074000000</v>
      </c>
      <c r="H6529" t="n">
        <v>4.4</v>
      </c>
      <c r="I6529" t="n">
        <v>5.06</v>
      </c>
      <c r="K6529" t="n">
        <v>-4755000000</v>
      </c>
      <c r="L6529" t="n">
        <v>5614000000</v>
      </c>
      <c r="M6529" t="n">
        <v>5699000000</v>
      </c>
      <c r="N6529" t="n">
        <v>-4904000000</v>
      </c>
      <c r="O6529">
        <f>D6528</f>
      </c>
      <c r="P6529">
        <f>(E6529-F6529+G6529)/O6529*100</f>
      </c>
      <c r="Q6529">
        <f>H6528</f>
      </c>
      <c r="R6529">
        <f>I6528</f>
      </c>
      <c r="S6529">
        <f>H6529-H6528</f>
      </c>
      <c r="T6529">
        <f>I6529-I6528</f>
      </c>
      <c r="U6529">
        <f>(L6529-K6529)/(2*D6529*0.01)</f>
      </c>
      <c r="V6529">
        <f>(L6529+K6529)/(D6529*0.0001)</f>
      </c>
    </row>
    <row r="6530">
      <c r="A6530" t="n">
        <v>2024</v>
      </c>
      <c r="B6530" t="inlineStr">
        <is>
          <t>00159643</t>
        </is>
      </c>
      <c r="C6530" t="inlineStr">
        <is>
          <t>한국증권금융</t>
        </is>
      </c>
      <c r="D6530" t="n">
        <v>61177000000</v>
      </c>
      <c r="E6530" t="n">
        <v>5573000000</v>
      </c>
      <c r="F6530" t="n">
        <v>2438000000</v>
      </c>
      <c r="G6530" t="n">
        <v>2012000000</v>
      </c>
      <c r="H6530" t="n">
        <v>3.81</v>
      </c>
      <c r="I6530" t="n">
        <v>5.03</v>
      </c>
      <c r="K6530" t="n">
        <v>-6294000000</v>
      </c>
      <c r="L6530" t="n">
        <v>7445000000</v>
      </c>
      <c r="M6530" t="n">
        <v>7513000000</v>
      </c>
      <c r="N6530" t="n">
        <v>-6458000000</v>
      </c>
      <c r="O6530">
        <f>D6529</f>
      </c>
      <c r="P6530">
        <f>(E6530-F6530+G6530)/O6530*100</f>
      </c>
      <c r="Q6530">
        <f>H6529</f>
      </c>
      <c r="R6530">
        <f>I6529</f>
      </c>
      <c r="S6530">
        <f>H6530-H6529</f>
      </c>
      <c r="T6530">
        <f>I6530-I6529</f>
      </c>
      <c r="U6530">
        <f>(L6530-K6530)/(2*D6530*0.01)</f>
      </c>
      <c r="V6530">
        <f>(L6530+K6530)/(D6530*0.0001)</f>
      </c>
    </row>
    <row r="6531">
      <c r="A6531" t="n">
        <v>2014</v>
      </c>
      <c r="B6531" t="inlineStr">
        <is>
          <t>00159698</t>
        </is>
      </c>
      <c r="C6531" t="inlineStr">
        <is>
          <t>지역난방공사</t>
        </is>
      </c>
      <c r="D6531" t="n">
        <v>35098942000</v>
      </c>
      <c r="E6531" t="n">
        <v>7255792000</v>
      </c>
      <c r="F6531" t="n">
        <v>11304792000</v>
      </c>
      <c r="G6531" t="n">
        <v>1363518000</v>
      </c>
      <c r="H6531" t="n">
        <v>3.1</v>
      </c>
      <c r="I6531" t="n">
        <v>4.1</v>
      </c>
      <c r="J6531" t="n">
        <v>14.13</v>
      </c>
      <c r="K6531" t="n">
        <v>-4326092000</v>
      </c>
      <c r="L6531" t="n">
        <v>5179629000</v>
      </c>
      <c r="M6531" t="n">
        <v>5072914000</v>
      </c>
      <c r="N6531" t="n">
        <v>-4326787000</v>
      </c>
      <c r="U6531">
        <f>(L6531-K6531)/(2*D6531*0.01)</f>
      </c>
      <c r="V6531">
        <f>(L6531+K6531)/(D6531*0.0001)</f>
      </c>
    </row>
    <row r="6532">
      <c r="A6532" t="n">
        <v>2015</v>
      </c>
      <c r="B6532" t="inlineStr">
        <is>
          <t>00159698</t>
        </is>
      </c>
      <c r="C6532" t="inlineStr">
        <is>
          <t>지역난방공사</t>
        </is>
      </c>
      <c r="D6532" t="n">
        <v>48030745000</v>
      </c>
      <c r="E6532" t="n">
        <v>7222747000</v>
      </c>
      <c r="F6532" t="n">
        <v>618560000</v>
      </c>
      <c r="G6532" t="n">
        <v>1087487000</v>
      </c>
      <c r="H6532" t="n">
        <v>2.59</v>
      </c>
      <c r="I6532" t="n">
        <v>4</v>
      </c>
      <c r="K6532" t="n">
        <v>-6000000000</v>
      </c>
      <c r="L6532" t="n">
        <v>7219344000</v>
      </c>
      <c r="M6532" t="n">
        <v>7038363000</v>
      </c>
      <c r="N6532" t="n">
        <v>-5978530000</v>
      </c>
      <c r="O6532">
        <f>D6531</f>
      </c>
      <c r="P6532">
        <f>(E6532-F6532+G6532)/O6532*100</f>
      </c>
      <c r="Q6532">
        <f>H6531</f>
      </c>
      <c r="R6532">
        <f>I6531</f>
      </c>
      <c r="S6532">
        <f>H6532-H6531</f>
      </c>
      <c r="T6532">
        <f>I6532-I6531</f>
      </c>
      <c r="U6532">
        <f>(L6532-K6532)/(2*D6532*0.01)</f>
      </c>
      <c r="V6532">
        <f>(L6532+K6532)/(D6532*0.0001)</f>
      </c>
    </row>
    <row r="6533">
      <c r="A6533" t="n">
        <v>2016</v>
      </c>
      <c r="B6533" t="inlineStr">
        <is>
          <t>00159698</t>
        </is>
      </c>
      <c r="C6533" t="inlineStr">
        <is>
          <t>지역난방공사</t>
        </is>
      </c>
      <c r="D6533" t="n">
        <v>58108806000</v>
      </c>
      <c r="E6533" t="n">
        <v>8879808000</v>
      </c>
      <c r="F6533" t="n">
        <v>1239116000</v>
      </c>
      <c r="G6533" t="n">
        <v>1240641000</v>
      </c>
      <c r="H6533" t="n">
        <v>2.67</v>
      </c>
      <c r="I6533" t="n">
        <v>4</v>
      </c>
      <c r="K6533" t="n">
        <v>-7685395000</v>
      </c>
      <c r="L6533" t="n">
        <v>9370831000</v>
      </c>
      <c r="M6533" t="n">
        <v>9144781000</v>
      </c>
      <c r="N6533" t="n">
        <v>-7665041000</v>
      </c>
      <c r="O6533">
        <f>D6532</f>
      </c>
      <c r="P6533">
        <f>(E6533-F6533+G6533)/O6533*100</f>
      </c>
      <c r="Q6533">
        <f>H6532</f>
      </c>
      <c r="R6533">
        <f>I6532</f>
      </c>
      <c r="S6533">
        <f>H6533-H6532</f>
      </c>
      <c r="T6533">
        <f>I6533-I6532</f>
      </c>
      <c r="U6533">
        <f>(L6533-K6533)/(2*D6533*0.01)</f>
      </c>
      <c r="V6533">
        <f>(L6533+K6533)/(D6533*0.0001)</f>
      </c>
    </row>
    <row r="6534">
      <c r="A6534" t="n">
        <v>2017</v>
      </c>
      <c r="B6534" t="inlineStr">
        <is>
          <t>00159698</t>
        </is>
      </c>
      <c r="C6534" t="inlineStr">
        <is>
          <t>지역난방공사</t>
        </is>
      </c>
      <c r="D6534" t="n">
        <v>68931877000</v>
      </c>
      <c r="E6534" t="n">
        <v>9913484000</v>
      </c>
      <c r="F6534" t="n">
        <v>1696225000</v>
      </c>
      <c r="G6534" t="n">
        <v>1541490000</v>
      </c>
      <c r="H6534" t="n">
        <v>2.96</v>
      </c>
      <c r="I6534" t="n">
        <v>4</v>
      </c>
      <c r="K6534" t="n">
        <v>-10054166000</v>
      </c>
      <c r="L6534" t="n">
        <v>12409523000</v>
      </c>
      <c r="M6534" t="n">
        <v>12144275000</v>
      </c>
      <c r="N6534" t="n">
        <v>-10051996000</v>
      </c>
      <c r="O6534">
        <f>D6533</f>
      </c>
      <c r="P6534">
        <f>(E6534-F6534+G6534)/O6534*100</f>
      </c>
      <c r="Q6534">
        <f>H6533</f>
      </c>
      <c r="R6534">
        <f>I6533</f>
      </c>
      <c r="S6534">
        <f>H6534-H6533</f>
      </c>
      <c r="T6534">
        <f>I6534-I6533</f>
      </c>
      <c r="U6534">
        <f>(L6534-K6534)/(2*D6534*0.01)</f>
      </c>
      <c r="V6534">
        <f>(L6534+K6534)/(D6534*0.0001)</f>
      </c>
    </row>
    <row r="6535">
      <c r="A6535" t="n">
        <v>2018</v>
      </c>
      <c r="B6535" t="inlineStr">
        <is>
          <t>00159698</t>
        </is>
      </c>
      <c r="C6535" t="inlineStr">
        <is>
          <t>지역난방공사</t>
        </is>
      </c>
      <c r="D6535" t="n">
        <v>83974693000</v>
      </c>
      <c r="E6535" t="n">
        <v>10339384000</v>
      </c>
      <c r="F6535" t="n">
        <v>4784655000</v>
      </c>
      <c r="G6535" t="n">
        <v>2030948000</v>
      </c>
      <c r="H6535" t="n">
        <v>2.45</v>
      </c>
      <c r="I6535" t="n">
        <v>4</v>
      </c>
      <c r="K6535" t="n">
        <v>-12557152000</v>
      </c>
      <c r="L6535" t="n">
        <v>15591975000</v>
      </c>
      <c r="M6535" t="n">
        <v>15173554000</v>
      </c>
      <c r="N6535" t="n">
        <v>-12498487000</v>
      </c>
      <c r="O6535">
        <f>D6534</f>
      </c>
      <c r="P6535">
        <f>(E6535-F6535+G6535)/O6535*100</f>
      </c>
      <c r="Q6535">
        <f>H6534</f>
      </c>
      <c r="R6535">
        <f>I6534</f>
      </c>
      <c r="S6535">
        <f>H6535-H6534</f>
      </c>
      <c r="T6535">
        <f>I6535-I6534</f>
      </c>
      <c r="U6535">
        <f>(L6535-K6535)/(2*D6535*0.01)</f>
      </c>
      <c r="V6535">
        <f>(L6535+K6535)/(D6535*0.0001)</f>
      </c>
    </row>
    <row r="6536">
      <c r="A6536" t="n">
        <v>2019</v>
      </c>
      <c r="B6536" t="inlineStr">
        <is>
          <t>00159698</t>
        </is>
      </c>
      <c r="C6536" t="inlineStr">
        <is>
          <t>지역난방공사</t>
        </is>
      </c>
      <c r="D6536" t="n">
        <v>107084162000</v>
      </c>
      <c r="E6536" t="n">
        <v>12286326000</v>
      </c>
      <c r="F6536" t="n">
        <v>2041041000</v>
      </c>
      <c r="G6536" t="n">
        <v>2048549000</v>
      </c>
      <c r="H6536" t="n">
        <v>2.13</v>
      </c>
      <c r="I6536" t="n">
        <v>4</v>
      </c>
      <c r="K6536" t="n">
        <v>-15347992000</v>
      </c>
      <c r="L6536" t="n">
        <v>18991737000</v>
      </c>
      <c r="M6536" t="n">
        <v>18426090000</v>
      </c>
      <c r="N6536" t="n">
        <v>-15237363000</v>
      </c>
      <c r="O6536">
        <f>D6535</f>
      </c>
      <c r="P6536">
        <f>(E6536-F6536+G6536)/O6536*100</f>
      </c>
      <c r="Q6536">
        <f>H6535</f>
      </c>
      <c r="R6536">
        <f>I6535</f>
      </c>
      <c r="S6536">
        <f>H6536-H6535</f>
      </c>
      <c r="T6536">
        <f>I6536-I6535</f>
      </c>
      <c r="U6536">
        <f>(L6536-K6536)/(2*D6536*0.01)</f>
      </c>
      <c r="V6536">
        <f>(L6536+K6536)/(D6536*0.0001)</f>
      </c>
    </row>
    <row r="6537">
      <c r="A6537" t="n">
        <v>2020</v>
      </c>
      <c r="B6537" t="inlineStr">
        <is>
          <t>00159698</t>
        </is>
      </c>
      <c r="C6537" t="inlineStr">
        <is>
          <t>지역난방공사</t>
        </is>
      </c>
      <c r="D6537" t="n">
        <v>127064428000</v>
      </c>
      <c r="E6537" t="n">
        <v>16606562000</v>
      </c>
      <c r="F6537" t="n">
        <v>2653045000</v>
      </c>
      <c r="G6537" t="n">
        <v>2290729000</v>
      </c>
      <c r="H6537" t="n">
        <v>2.145</v>
      </c>
      <c r="I6537" t="n">
        <v>3.805</v>
      </c>
      <c r="J6537" t="n">
        <v>15.92</v>
      </c>
      <c r="K6537" t="n">
        <v>-18853442000</v>
      </c>
      <c r="L6537" t="n">
        <v>23155682000</v>
      </c>
      <c r="M6537" t="n">
        <v>22526364000</v>
      </c>
      <c r="N6537" t="n">
        <v>-18741040000</v>
      </c>
      <c r="O6537">
        <f>D6536</f>
      </c>
      <c r="P6537">
        <f>(E6537-F6537+G6537)/O6537*100</f>
      </c>
      <c r="Q6537">
        <f>H6536</f>
      </c>
      <c r="R6537">
        <f>I6536</f>
      </c>
      <c r="S6537">
        <f>H6537-H6536</f>
      </c>
      <c r="T6537">
        <f>I6537-I6536</f>
      </c>
      <c r="U6537">
        <f>(L6537-K6537)/(2*D6537*0.01)</f>
      </c>
      <c r="V6537">
        <f>(L6537+K6537)/(D6537*0.0001)</f>
      </c>
    </row>
    <row r="6538">
      <c r="A6538" t="n">
        <v>2021</v>
      </c>
      <c r="B6538" t="inlineStr">
        <is>
          <t>00159698</t>
        </is>
      </c>
      <c r="C6538" t="inlineStr">
        <is>
          <t>지역난방공사</t>
        </is>
      </c>
      <c r="D6538" t="n">
        <v>127665705000</v>
      </c>
      <c r="E6538" t="n">
        <v>17569358000</v>
      </c>
      <c r="F6538" t="n">
        <v>8550762000</v>
      </c>
      <c r="G6538" t="n">
        <v>2789374000</v>
      </c>
      <c r="H6538" t="n">
        <v>2.695</v>
      </c>
      <c r="I6538" t="n">
        <v>3.5</v>
      </c>
      <c r="J6538" t="n">
        <v>15.71</v>
      </c>
      <c r="K6538" t="n">
        <v>-19506083000</v>
      </c>
      <c r="L6538" t="n">
        <v>24282065000</v>
      </c>
      <c r="M6538" t="n">
        <v>23887392000</v>
      </c>
      <c r="N6538" t="n">
        <v>-19569846000</v>
      </c>
      <c r="O6538">
        <f>D6537</f>
      </c>
      <c r="P6538">
        <f>(E6538-F6538+G6538)/O6538*100</f>
      </c>
      <c r="Q6538">
        <f>H6537</f>
      </c>
      <c r="R6538">
        <f>I6537</f>
      </c>
      <c r="S6538">
        <f>H6538-H6537</f>
      </c>
      <c r="T6538">
        <f>I6538-I6537</f>
      </c>
      <c r="U6538">
        <f>(L6538-K6538)/(2*D6538*0.01)</f>
      </c>
      <c r="V6538">
        <f>(L6538+K6538)/(D6538*0.0001)</f>
      </c>
    </row>
    <row r="6539">
      <c r="A6539" t="n">
        <v>2022</v>
      </c>
      <c r="B6539" t="inlineStr">
        <is>
          <t>00159698</t>
        </is>
      </c>
      <c r="C6539" t="inlineStr">
        <is>
          <t>지역난방공사</t>
        </is>
      </c>
      <c r="D6539" t="n">
        <v>91862012000</v>
      </c>
      <c r="E6539" t="n">
        <v>16745767000</v>
      </c>
      <c r="F6539" t="n">
        <v>15248702000</v>
      </c>
      <c r="G6539" t="n">
        <v>3447060000</v>
      </c>
      <c r="H6539" t="n">
        <v>5.2</v>
      </c>
      <c r="I6539" t="n">
        <v>3.5</v>
      </c>
      <c r="J6539" t="n">
        <v>13.38</v>
      </c>
      <c r="K6539" t="n">
        <v>-10681500000</v>
      </c>
      <c r="L6539" t="n">
        <v>12842714000</v>
      </c>
      <c r="M6539" t="n">
        <v>12878518000</v>
      </c>
      <c r="N6539" t="n">
        <v>-10895737000</v>
      </c>
      <c r="O6539">
        <f>D6538</f>
      </c>
      <c r="P6539">
        <f>(E6539-F6539+G6539)/O6539*100</f>
      </c>
      <c r="Q6539">
        <f>H6538</f>
      </c>
      <c r="R6539">
        <f>I6538</f>
      </c>
      <c r="S6539">
        <f>H6539-H6538</f>
      </c>
      <c r="T6539">
        <f>I6539-I6538</f>
      </c>
      <c r="U6539">
        <f>(L6539-K6539)/(2*D6539*0.01)</f>
      </c>
      <c r="V6539">
        <f>(L6539+K6539)/(D6539*0.0001)</f>
      </c>
    </row>
    <row r="6540">
      <c r="A6540" t="n">
        <v>2023</v>
      </c>
      <c r="B6540" t="inlineStr">
        <is>
          <t>00159698</t>
        </is>
      </c>
      <c r="C6540" t="inlineStr">
        <is>
          <t>지역난방공사</t>
        </is>
      </c>
      <c r="D6540" t="n">
        <v>104209616000</v>
      </c>
      <c r="E6540" t="n">
        <v>10445079000</v>
      </c>
      <c r="F6540" t="n">
        <v>9938056000</v>
      </c>
      <c r="G6540" t="n">
        <v>4487394000</v>
      </c>
      <c r="H6540" t="n">
        <v>4.415</v>
      </c>
      <c r="I6540" t="n">
        <v>3</v>
      </c>
      <c r="J6540" t="n">
        <v>13.99</v>
      </c>
      <c r="K6540" t="n">
        <v>-12728268000</v>
      </c>
      <c r="L6540" t="n">
        <v>15393599000</v>
      </c>
      <c r="M6540" t="n">
        <v>15316481000</v>
      </c>
      <c r="N6540" t="n">
        <v>-10895737000</v>
      </c>
      <c r="O6540">
        <f>D6539</f>
      </c>
      <c r="P6540">
        <f>(E6540-F6540+G6540)/O6540*100</f>
      </c>
      <c r="Q6540">
        <f>H6539</f>
      </c>
      <c r="R6540">
        <f>I6539</f>
      </c>
      <c r="S6540">
        <f>H6540-H6539</f>
      </c>
      <c r="T6540">
        <f>I6540-I6539</f>
      </c>
      <c r="U6540">
        <f>(L6540-K6540)/(2*D6540*0.01)</f>
      </c>
      <c r="V6540">
        <f>(L6540+K6540)/(D6540*0.0001)</f>
      </c>
    </row>
    <row r="6541">
      <c r="A6541" t="n">
        <v>2024</v>
      </c>
      <c r="B6541" t="inlineStr">
        <is>
          <t>00159698</t>
        </is>
      </c>
      <c r="C6541" t="inlineStr">
        <is>
          <t>지역난방공사</t>
        </is>
      </c>
      <c r="D6541" t="n">
        <v>123116012000</v>
      </c>
      <c r="E6541" t="n">
        <v>11264299000</v>
      </c>
      <c r="F6541" t="n">
        <v>12876642000</v>
      </c>
      <c r="G6541" t="n">
        <v>4464825000</v>
      </c>
      <c r="H6541" t="n">
        <v>3.715</v>
      </c>
      <c r="I6541" t="n">
        <v>3.1</v>
      </c>
      <c r="J6541" t="n">
        <v>8.75</v>
      </c>
      <c r="K6541" t="n">
        <v>-9662318000</v>
      </c>
      <c r="L6541" t="n">
        <v>15393599000</v>
      </c>
      <c r="M6541" t="n">
        <v>11073659000</v>
      </c>
      <c r="N6541" t="n">
        <v>-12899596000</v>
      </c>
      <c r="O6541">
        <f>D6540</f>
      </c>
      <c r="P6541">
        <f>(E6541-F6541+G6541)/O6541*100</f>
      </c>
      <c r="Q6541">
        <f>H6540</f>
      </c>
      <c r="R6541">
        <f>I6540</f>
      </c>
      <c r="S6541">
        <f>H6541-H6540</f>
      </c>
      <c r="T6541">
        <f>I6541-I6540</f>
      </c>
      <c r="U6541">
        <f>(L6541-K6541)/(2*D6541*0.01)</f>
      </c>
      <c r="V6541">
        <f>(L6541+K6541)/(D6541*0.0001)</f>
      </c>
    </row>
    <row r="6542">
      <c r="A6542" t="n">
        <v>2025</v>
      </c>
      <c r="B6542" t="inlineStr">
        <is>
          <t>00159698</t>
        </is>
      </c>
      <c r="C6542" t="inlineStr">
        <is>
          <t>지역난방공사</t>
        </is>
      </c>
      <c r="D6542" t="n">
        <v>117877000000</v>
      </c>
      <c r="E6542" t="n">
        <v>12569000000</v>
      </c>
      <c r="F6542" t="n">
        <v>19211000000</v>
      </c>
      <c r="G6542" t="n">
        <v>4324000000</v>
      </c>
      <c r="H6542" t="n">
        <v>4.02</v>
      </c>
      <c r="I6542" t="n">
        <v>3.1</v>
      </c>
      <c r="J6542" t="n">
        <v>8.630000000000001</v>
      </c>
      <c r="K6542" t="n">
        <v>-9105000000</v>
      </c>
      <c r="L6542" t="n">
        <v>10520000000</v>
      </c>
      <c r="M6542" t="n">
        <v>10446000000</v>
      </c>
      <c r="N6542" t="n">
        <v>-9212000000</v>
      </c>
      <c r="O6542">
        <f>D6541</f>
      </c>
      <c r="P6542">
        <f>(E6542-F6542+G6542)/O6542*100</f>
      </c>
      <c r="Q6542">
        <f>H6541</f>
      </c>
      <c r="R6542">
        <f>I6541</f>
      </c>
      <c r="S6542">
        <f>H6542-H6541</f>
      </c>
      <c r="T6542">
        <f>I6542-I6541</f>
      </c>
      <c r="U6542">
        <f>(L6542-K6542)/(2*D6542*0.01)</f>
      </c>
      <c r="V6542">
        <f>(L6542+K6542)/(D6542*0.0001)</f>
      </c>
    </row>
    <row r="6543">
      <c r="A6543" t="n">
        <v>2014</v>
      </c>
      <c r="B6543" t="inlineStr">
        <is>
          <t>00159731</t>
        </is>
      </c>
      <c r="C6543" t="inlineStr">
        <is>
          <t>글로본</t>
        </is>
      </c>
      <c r="D6543" t="n">
        <v>185523000</v>
      </c>
      <c r="E6543" t="n">
        <v>252829000</v>
      </c>
      <c r="F6543" t="n">
        <v>1052247000</v>
      </c>
      <c r="G6543" t="n">
        <v>6912000</v>
      </c>
      <c r="H6543" t="n">
        <v>3.71</v>
      </c>
      <c r="I6543" t="n">
        <v>5</v>
      </c>
      <c r="K6543" t="n">
        <v>-1206000</v>
      </c>
      <c r="L6543" t="n">
        <v>1396000</v>
      </c>
      <c r="M6543" t="n">
        <v>1365000</v>
      </c>
      <c r="N6543" t="n">
        <v>-1204000</v>
      </c>
      <c r="U6543">
        <f>(L6543-K6543)/(2*D6543*0.01)</f>
      </c>
      <c r="V6543">
        <f>(L6543+K6543)/(D6543*0.0001)</f>
      </c>
    </row>
    <row r="6544">
      <c r="A6544" t="n">
        <v>2015</v>
      </c>
      <c r="B6544" t="inlineStr">
        <is>
          <t>00159731</t>
        </is>
      </c>
      <c r="C6544" t="inlineStr">
        <is>
          <t>글로본</t>
        </is>
      </c>
      <c r="D6544" t="n">
        <v>278545000</v>
      </c>
      <c r="E6544" t="n">
        <v>108187000</v>
      </c>
      <c r="G6544" t="n">
        <v>9018000</v>
      </c>
      <c r="H6544" t="n">
        <v>2.31</v>
      </c>
      <c r="I6544" t="n">
        <v>5</v>
      </c>
      <c r="K6544" t="n">
        <v>-15478000</v>
      </c>
      <c r="L6544" t="n">
        <v>17868000</v>
      </c>
      <c r="M6544" t="n">
        <v>17223000</v>
      </c>
      <c r="N6544" t="n">
        <v>-15259000</v>
      </c>
      <c r="O6544">
        <f>D6543</f>
      </c>
      <c r="Q6544">
        <f>H6543</f>
      </c>
      <c r="R6544">
        <f>I6543</f>
      </c>
      <c r="S6544">
        <f>H6544-H6543</f>
      </c>
      <c r="T6544">
        <f>I6544-I6543</f>
      </c>
      <c r="U6544">
        <f>(L6544-K6544)/(2*D6544*0.01)</f>
      </c>
      <c r="V6544">
        <f>(L6544+K6544)/(D6544*0.0001)</f>
      </c>
    </row>
    <row r="6545">
      <c r="A6545" t="n">
        <v>2014</v>
      </c>
      <c r="B6545" t="inlineStr">
        <is>
          <t>00159740</t>
        </is>
      </c>
      <c r="C6545" t="inlineStr">
        <is>
          <t>KISCO홀딩스</t>
        </is>
      </c>
      <c r="D6545" t="n">
        <v>95109155000</v>
      </c>
      <c r="E6545" t="n">
        <v>8063704000</v>
      </c>
      <c r="F6545" t="n">
        <v>5882209000</v>
      </c>
      <c r="G6545" t="n">
        <v>3327566000</v>
      </c>
      <c r="H6545" t="n">
        <v>3.6</v>
      </c>
      <c r="I6545" t="n">
        <v>4.64</v>
      </c>
      <c r="J6545" t="n">
        <v>8.5</v>
      </c>
      <c r="K6545" t="n">
        <v>-5300000</v>
      </c>
      <c r="L6545" t="n">
        <v>7800000</v>
      </c>
      <c r="M6545" t="n">
        <v>6080000</v>
      </c>
      <c r="N6545" t="n">
        <v>-7000000</v>
      </c>
      <c r="U6545">
        <f>(L6545-K6545)/(2*D6545*0.01)</f>
      </c>
      <c r="V6545">
        <f>(L6545+K6545)/(D6545*0.0001)</f>
      </c>
    </row>
    <row r="6546">
      <c r="A6546" t="n">
        <v>2015</v>
      </c>
      <c r="B6546" t="inlineStr">
        <is>
          <t>00159740</t>
        </is>
      </c>
      <c r="C6546" t="inlineStr">
        <is>
          <t>KISCO홀딩스</t>
        </is>
      </c>
      <c r="D6546" t="n">
        <v>94649246000</v>
      </c>
      <c r="E6546" t="n">
        <v>8983826000</v>
      </c>
      <c r="F6546" t="n">
        <v>1621267000</v>
      </c>
      <c r="G6546" t="n">
        <v>3340301000</v>
      </c>
      <c r="H6546" t="n">
        <v>3.21</v>
      </c>
      <c r="I6546" t="n">
        <v>4.19</v>
      </c>
      <c r="J6546" t="n">
        <v>6.5</v>
      </c>
      <c r="K6546" t="n">
        <v>-5393627738</v>
      </c>
      <c r="L6546" t="n">
        <v>6104727467</v>
      </c>
      <c r="M6546" t="n">
        <v>6129706818</v>
      </c>
      <c r="N6546" t="n">
        <v>-5458388598</v>
      </c>
      <c r="O6546">
        <f>D6545</f>
      </c>
      <c r="P6546">
        <f>(E6546-F6546+G6546)/O6546*100</f>
      </c>
      <c r="Q6546">
        <f>H6545</f>
      </c>
      <c r="R6546">
        <f>I6545</f>
      </c>
      <c r="S6546">
        <f>H6546-H6545</f>
      </c>
      <c r="T6546">
        <f>I6546-I6545</f>
      </c>
      <c r="U6546">
        <f>(L6546-K6546)/(2*D6546*0.01)</f>
      </c>
      <c r="V6546">
        <f>(L6546+K6546)/(D6546*0.0001)</f>
      </c>
    </row>
    <row r="6547">
      <c r="A6547" t="n">
        <v>2016</v>
      </c>
      <c r="B6547" t="inlineStr">
        <is>
          <t>00159740</t>
        </is>
      </c>
      <c r="C6547" t="inlineStr">
        <is>
          <t>KISCO홀딩스</t>
        </is>
      </c>
      <c r="D6547" t="n">
        <v>78747477000</v>
      </c>
      <c r="E6547" t="n">
        <v>8711285000</v>
      </c>
      <c r="F6547" t="n">
        <v>24216360000</v>
      </c>
      <c r="G6547" t="n">
        <v>2981592000</v>
      </c>
      <c r="H6547" t="n">
        <v>3.39</v>
      </c>
      <c r="I6547" t="n">
        <v>4.1</v>
      </c>
      <c r="J6547" t="n">
        <v>7.5</v>
      </c>
      <c r="K6547" t="n">
        <v>-5675379000</v>
      </c>
      <c r="L6547" t="n">
        <v>5418261000</v>
      </c>
      <c r="M6547" t="n">
        <v>6706706000</v>
      </c>
      <c r="N6547" t="n">
        <v>-4949106000</v>
      </c>
      <c r="O6547">
        <f>D6546</f>
      </c>
      <c r="P6547">
        <f>(E6547-F6547+G6547)/O6547*100</f>
      </c>
      <c r="Q6547">
        <f>H6546</f>
      </c>
      <c r="R6547">
        <f>I6546</f>
      </c>
      <c r="S6547">
        <f>H6547-H6546</f>
      </c>
      <c r="T6547">
        <f>I6547-I6546</f>
      </c>
      <c r="U6547">
        <f>(L6547-K6547)/(2*D6547*0.01)</f>
      </c>
    </row>
    <row r="6548">
      <c r="A6548" t="n">
        <v>2017</v>
      </c>
      <c r="B6548" t="inlineStr">
        <is>
          <t>00159740</t>
        </is>
      </c>
      <c r="C6548" t="inlineStr">
        <is>
          <t>KISCO홀딩스</t>
        </is>
      </c>
      <c r="D6548" t="n">
        <v>84684450000</v>
      </c>
      <c r="E6548" t="n">
        <v>7538742000</v>
      </c>
      <c r="F6548" t="n">
        <v>1471378000</v>
      </c>
      <c r="G6548" t="n">
        <v>2641206000</v>
      </c>
      <c r="H6548" t="n">
        <v>3.81</v>
      </c>
      <c r="I6548" t="n">
        <v>4.01</v>
      </c>
      <c r="J6548" t="n">
        <v>7.5</v>
      </c>
      <c r="K6548" t="n">
        <v>-5508000000</v>
      </c>
      <c r="L6548" t="n">
        <v>6303000000</v>
      </c>
      <c r="M6548" t="n">
        <v>6306000000</v>
      </c>
      <c r="N6548" t="n">
        <v>-5641000000</v>
      </c>
      <c r="O6548">
        <f>D6547</f>
      </c>
      <c r="P6548">
        <f>(E6548-F6548+G6548)/O6548*100</f>
      </c>
      <c r="Q6548">
        <f>H6547</f>
      </c>
      <c r="R6548">
        <f>I6547</f>
      </c>
      <c r="S6548">
        <f>H6548-H6547</f>
      </c>
      <c r="T6548">
        <f>I6548-I6547</f>
      </c>
      <c r="U6548">
        <f>(L6548-K6548)/(2*D6548*0.01)</f>
      </c>
      <c r="V6548">
        <f>(L6548+K6548)/(D6548*0.0001)</f>
      </c>
    </row>
    <row r="6549">
      <c r="A6549" t="n">
        <v>2018</v>
      </c>
      <c r="B6549" t="inlineStr">
        <is>
          <t>00159740</t>
        </is>
      </c>
      <c r="C6549" t="inlineStr">
        <is>
          <t>KISCO홀딩스</t>
        </is>
      </c>
      <c r="D6549" t="n">
        <v>91296559000</v>
      </c>
      <c r="E6549" t="n">
        <v>7562796000</v>
      </c>
      <c r="F6549" t="n">
        <v>6575898000</v>
      </c>
      <c r="G6549" t="n">
        <v>3188559000</v>
      </c>
      <c r="H6549" t="n">
        <v>2.8</v>
      </c>
      <c r="I6549" t="n">
        <v>3.94</v>
      </c>
      <c r="J6549" t="n">
        <v>6.5</v>
      </c>
      <c r="K6549" t="n">
        <v>-6160208000</v>
      </c>
      <c r="L6549" t="n">
        <v>7017211000</v>
      </c>
      <c r="M6549" t="n">
        <v>6972629000</v>
      </c>
      <c r="N6549" t="n">
        <v>-6238663000</v>
      </c>
      <c r="O6549">
        <f>D6548</f>
      </c>
      <c r="P6549">
        <f>(E6549-F6549+G6549)/O6549*100</f>
      </c>
      <c r="Q6549">
        <f>H6548</f>
      </c>
      <c r="R6549">
        <f>I6548</f>
      </c>
      <c r="S6549">
        <f>H6549-H6548</f>
      </c>
      <c r="T6549">
        <f>I6549-I6548</f>
      </c>
      <c r="U6549">
        <f>(L6549-K6549)/(2*D6549*0.01)</f>
      </c>
      <c r="V6549">
        <f>(L6549+K6549)/(D6549*0.0001)</f>
      </c>
    </row>
    <row r="6550">
      <c r="A6550" t="n">
        <v>2019</v>
      </c>
      <c r="B6550" t="inlineStr">
        <is>
          <t>00159740</t>
        </is>
      </c>
      <c r="C6550" t="inlineStr">
        <is>
          <t>KISCO홀딩스</t>
        </is>
      </c>
      <c r="D6550" t="n">
        <v>95218403000</v>
      </c>
      <c r="E6550" t="n">
        <v>7839462000</v>
      </c>
      <c r="F6550" t="n">
        <v>5979737000</v>
      </c>
      <c r="G6550" t="n">
        <v>2510016000</v>
      </c>
      <c r="H6550" t="n">
        <v>2.39</v>
      </c>
      <c r="I6550" t="n">
        <v>4.2</v>
      </c>
      <c r="J6550" t="n">
        <v>6.5</v>
      </c>
      <c r="K6550" t="n">
        <v>-6749956000</v>
      </c>
      <c r="L6550" t="n">
        <v>7587804000</v>
      </c>
      <c r="M6550" t="n">
        <v>7513463000</v>
      </c>
      <c r="N6550" t="n">
        <v>-6802697000</v>
      </c>
      <c r="O6550">
        <f>D6549</f>
      </c>
      <c r="P6550">
        <f>(E6550-F6550+G6550)/O6550*100</f>
      </c>
      <c r="Q6550">
        <f>H6549</f>
      </c>
      <c r="R6550">
        <f>I6549</f>
      </c>
      <c r="S6550">
        <f>H6550-H6549</f>
      </c>
      <c r="T6550">
        <f>I6550-I6549</f>
      </c>
      <c r="U6550">
        <f>(L6550-K6550)/(2*D6550*0.01)</f>
      </c>
      <c r="V6550">
        <f>(L6550+K6550)/(D6550*0.0001)</f>
      </c>
    </row>
    <row r="6551">
      <c r="A6551" t="n">
        <v>2020</v>
      </c>
      <c r="B6551" t="inlineStr">
        <is>
          <t>00159740</t>
        </is>
      </c>
      <c r="C6551" t="inlineStr">
        <is>
          <t>KISCO홀딩스</t>
        </is>
      </c>
      <c r="D6551" t="n">
        <v>91062426000</v>
      </c>
      <c r="E6551" t="n">
        <v>7791820000</v>
      </c>
      <c r="F6551" t="n">
        <v>6219920000</v>
      </c>
      <c r="G6551" t="n">
        <v>2225819000</v>
      </c>
      <c r="H6551" t="n">
        <v>2.31</v>
      </c>
      <c r="I6551" t="n">
        <v>3.67</v>
      </c>
      <c r="J6551" t="n">
        <v>6.5</v>
      </c>
      <c r="K6551" t="n">
        <v>-5994398000</v>
      </c>
      <c r="L6551" t="n">
        <v>6835655000</v>
      </c>
      <c r="M6551" t="n">
        <v>6756454000</v>
      </c>
      <c r="N6551" t="n">
        <v>-6042648000</v>
      </c>
      <c r="O6551">
        <f>D6550</f>
      </c>
      <c r="P6551">
        <f>(E6551-F6551+G6551)/O6551*100</f>
      </c>
      <c r="Q6551">
        <f>H6550</f>
      </c>
      <c r="R6551">
        <f>I6550</f>
      </c>
      <c r="S6551">
        <f>H6551-H6550</f>
      </c>
      <c r="T6551">
        <f>I6551-I6550</f>
      </c>
      <c r="U6551">
        <f>(L6551-K6551)/(2*D6551*0.01)</f>
      </c>
      <c r="V6551">
        <f>(L6551+K6551)/(D6551*0.0001)</f>
      </c>
    </row>
    <row r="6552">
      <c r="A6552" t="n">
        <v>2021</v>
      </c>
      <c r="B6552" t="inlineStr">
        <is>
          <t>00159740</t>
        </is>
      </c>
      <c r="C6552" t="inlineStr">
        <is>
          <t>KISCO홀딩스</t>
        </is>
      </c>
      <c r="D6552" t="n">
        <v>110805008000</v>
      </c>
      <c r="E6552" t="n">
        <v>7359587000</v>
      </c>
      <c r="F6552" t="n">
        <v>6479252000</v>
      </c>
      <c r="G6552" t="n">
        <v>2051083000</v>
      </c>
      <c r="H6552" t="n">
        <v>3.05</v>
      </c>
      <c r="I6552" t="n">
        <v>4.69</v>
      </c>
      <c r="J6552" t="n">
        <v>6.5</v>
      </c>
      <c r="K6552" t="n">
        <v>-7642369000</v>
      </c>
      <c r="L6552" t="n">
        <v>8813529000</v>
      </c>
      <c r="M6552" t="n">
        <v>8683934000</v>
      </c>
      <c r="N6552" t="n">
        <v>-7681469000</v>
      </c>
      <c r="O6552">
        <f>D6551</f>
      </c>
      <c r="P6552">
        <f>(E6552-F6552+G6552)/O6552*100</f>
      </c>
      <c r="Q6552">
        <f>H6551</f>
      </c>
      <c r="R6552">
        <f>I6551</f>
      </c>
      <c r="S6552">
        <f>H6552-H6551</f>
      </c>
      <c r="T6552">
        <f>I6552-I6551</f>
      </c>
      <c r="U6552">
        <f>(L6552-K6552)/(2*D6552*0.01)</f>
      </c>
      <c r="V6552">
        <f>(L6552+K6552)/(D6552*0.0001)</f>
      </c>
    </row>
    <row r="6553">
      <c r="A6553" t="n">
        <v>2022</v>
      </c>
      <c r="B6553" t="inlineStr">
        <is>
          <t>00159740</t>
        </is>
      </c>
      <c r="C6553" t="inlineStr">
        <is>
          <t>KISCO홀딩스</t>
        </is>
      </c>
      <c r="D6553" t="n">
        <v>118585402000</v>
      </c>
      <c r="E6553" t="n">
        <v>9256171000</v>
      </c>
      <c r="F6553" t="n">
        <v>6866483000</v>
      </c>
      <c r="G6553" t="n">
        <v>3298498000</v>
      </c>
      <c r="H6553" t="n">
        <v>5.94</v>
      </c>
      <c r="I6553" t="n">
        <v>5.12</v>
      </c>
      <c r="J6553" t="n">
        <v>5</v>
      </c>
      <c r="K6553" t="n">
        <v>-6232975000</v>
      </c>
      <c r="L6553" t="n">
        <v>6999485000</v>
      </c>
      <c r="M6553" t="n">
        <v>7069877000</v>
      </c>
      <c r="N6553" t="n">
        <v>-6403592000</v>
      </c>
      <c r="O6553">
        <f>D6552</f>
      </c>
      <c r="P6553">
        <f>(E6553-F6553+G6553)/O6553*100</f>
      </c>
      <c r="Q6553">
        <f>H6552</f>
      </c>
      <c r="R6553">
        <f>I6552</f>
      </c>
      <c r="S6553">
        <f>H6553-H6552</f>
      </c>
      <c r="T6553">
        <f>I6553-I6552</f>
      </c>
      <c r="U6553">
        <f>(L6553-K6553)/(2*D6553*0.01)</f>
      </c>
      <c r="V6553">
        <f>(L6553+K6553)/(D6553*0.0001)</f>
      </c>
    </row>
    <row r="6554">
      <c r="A6554" t="n">
        <v>2023</v>
      </c>
      <c r="B6554" t="inlineStr">
        <is>
          <t>00159740</t>
        </is>
      </c>
      <c r="C6554" t="inlineStr">
        <is>
          <t>KISCO홀딩스</t>
        </is>
      </c>
      <c r="D6554" t="n">
        <v>131604873000</v>
      </c>
      <c r="E6554" t="n">
        <v>9402689000</v>
      </c>
      <c r="F6554" t="n">
        <v>7380869000</v>
      </c>
      <c r="G6554" t="n">
        <v>6798699000</v>
      </c>
      <c r="H6554" t="n">
        <v>5.11</v>
      </c>
      <c r="I6554" t="n">
        <v>5.65</v>
      </c>
      <c r="J6554" t="n">
        <v>5.5</v>
      </c>
      <c r="K6554" t="n">
        <v>-7148586000</v>
      </c>
      <c r="L6554" t="n">
        <v>8109899000</v>
      </c>
      <c r="M6554" t="n">
        <v>8100976000</v>
      </c>
      <c r="N6554" t="n">
        <v>-7269327000</v>
      </c>
      <c r="O6554">
        <f>D6553</f>
      </c>
      <c r="P6554">
        <f>(E6554-F6554+G6554)/O6554*100</f>
      </c>
      <c r="Q6554">
        <f>H6553</f>
      </c>
      <c r="R6554">
        <f>I6553</f>
      </c>
      <c r="S6554">
        <f>H6554-H6553</f>
      </c>
      <c r="T6554">
        <f>I6554-I6553</f>
      </c>
      <c r="U6554">
        <f>(L6554-K6554)/(2*D6554*0.01)</f>
      </c>
      <c r="V6554">
        <f>(L6554+K6554)/(D6554*0.0001)</f>
      </c>
    </row>
    <row r="6555">
      <c r="A6555" t="n">
        <v>2024</v>
      </c>
      <c r="B6555" t="inlineStr">
        <is>
          <t>00159740</t>
        </is>
      </c>
      <c r="C6555" t="inlineStr">
        <is>
          <t>KISCO홀딩스</t>
        </is>
      </c>
      <c r="D6555" t="n">
        <v>123643094000</v>
      </c>
      <c r="E6555" t="n">
        <v>9906689000</v>
      </c>
      <c r="F6555" t="n">
        <v>6211299000</v>
      </c>
      <c r="G6555" t="n">
        <v>6398139000</v>
      </c>
      <c r="H6555" t="n">
        <v>4.6</v>
      </c>
      <c r="I6555" t="n">
        <v>5.58</v>
      </c>
      <c r="J6555" t="n">
        <v>5.5</v>
      </c>
      <c r="K6555" t="n">
        <v>-6463913620</v>
      </c>
      <c r="L6555" t="n">
        <v>7356715983</v>
      </c>
      <c r="M6555" t="n">
        <v>7307265388</v>
      </c>
      <c r="N6555" t="n">
        <v>-6553043382</v>
      </c>
      <c r="O6555">
        <f>D6554</f>
      </c>
      <c r="P6555">
        <f>(E6555-F6555+G6555)/O6555*100</f>
      </c>
      <c r="Q6555">
        <f>H6554</f>
      </c>
      <c r="R6555">
        <f>I6554</f>
      </c>
      <c r="S6555">
        <f>H6555-H6554</f>
      </c>
      <c r="T6555">
        <f>I6555-I6554</f>
      </c>
      <c r="U6555">
        <f>(L6555-K6555)/(2*D6555*0.01)</f>
      </c>
      <c r="V6555">
        <f>(L6555+K6555)/(D6555*0.0001)</f>
      </c>
    </row>
    <row r="6556">
      <c r="A6556" t="n">
        <v>2025</v>
      </c>
      <c r="B6556" t="inlineStr">
        <is>
          <t>00159740</t>
        </is>
      </c>
      <c r="C6556" t="inlineStr">
        <is>
          <t>KISCO홀딩스</t>
        </is>
      </c>
      <c r="D6556" t="n">
        <v>105005108000</v>
      </c>
      <c r="E6556" t="n">
        <v>8713912000</v>
      </c>
      <c r="F6556" t="n">
        <v>14297427000</v>
      </c>
      <c r="G6556" t="n">
        <v>5365525000</v>
      </c>
      <c r="H6556" t="n">
        <v>4.785</v>
      </c>
      <c r="I6556" t="n">
        <v>4.44</v>
      </c>
      <c r="J6556" t="n">
        <v>5.5</v>
      </c>
      <c r="K6556" t="n">
        <v>-5387760000</v>
      </c>
      <c r="L6556" t="n">
        <v>5304250000</v>
      </c>
      <c r="M6556" t="n">
        <v>5422760000</v>
      </c>
      <c r="N6556" t="n">
        <v>-5408400000</v>
      </c>
      <c r="O6556">
        <f>D6555</f>
      </c>
      <c r="P6556">
        <f>(E6556-F6556+G6556)/O6556*100</f>
      </c>
      <c r="Q6556">
        <f>H6555</f>
      </c>
      <c r="R6556">
        <f>I6555</f>
      </c>
      <c r="S6556">
        <f>H6556-H6555</f>
      </c>
      <c r="T6556">
        <f>I6556-I6555</f>
      </c>
      <c r="U6556">
        <f>(L6556-K6556)/(2*D6556*0.01)</f>
      </c>
    </row>
    <row r="6557">
      <c r="A6557" t="n">
        <v>2022</v>
      </c>
      <c r="B6557" t="inlineStr">
        <is>
          <t>00159768</t>
        </is>
      </c>
      <c r="C6557" t="inlineStr">
        <is>
          <t>대동모빌리티</t>
        </is>
      </c>
      <c r="D6557" t="n">
        <v>7646420000</v>
      </c>
      <c r="E6557" t="n">
        <v>1023319000</v>
      </c>
      <c r="F6557" t="n">
        <v>568742000</v>
      </c>
      <c r="G6557" t="n">
        <v>165370000</v>
      </c>
      <c r="H6557" t="n">
        <v>5.28</v>
      </c>
      <c r="I6557" t="n">
        <v>4</v>
      </c>
      <c r="K6557" t="n">
        <v>-451671000</v>
      </c>
      <c r="L6557" t="n">
        <v>512506000</v>
      </c>
      <c r="M6557" t="n">
        <v>514555000</v>
      </c>
      <c r="N6557" t="n">
        <v>-461470000</v>
      </c>
      <c r="U6557">
        <f>(L6557-K6557)/(2*D6557*0.01)</f>
      </c>
      <c r="V6557">
        <f>(L6557+K6557)/(D6557*0.0001)</f>
      </c>
    </row>
    <row r="6558">
      <c r="A6558" t="n">
        <v>2023</v>
      </c>
      <c r="B6558" t="inlineStr">
        <is>
          <t>00159768</t>
        </is>
      </c>
      <c r="C6558" t="inlineStr">
        <is>
          <t>대동모빌리티</t>
        </is>
      </c>
      <c r="D6558" t="n">
        <v>290038000</v>
      </c>
      <c r="E6558" t="n">
        <v>160899000</v>
      </c>
      <c r="F6558" t="n">
        <v>54705000</v>
      </c>
      <c r="G6558" t="n">
        <v>11352000</v>
      </c>
      <c r="O6558">
        <f>D6557</f>
      </c>
      <c r="P6558">
        <f>(E6558-F6558+G6558)/O6558*100</f>
      </c>
    </row>
    <row r="6559">
      <c r="A6559" t="n">
        <v>2024</v>
      </c>
      <c r="B6559" t="inlineStr">
        <is>
          <t>00159768</t>
        </is>
      </c>
      <c r="C6559" t="inlineStr">
        <is>
          <t>대동모빌리티</t>
        </is>
      </c>
      <c r="D6559" t="n">
        <v>564265000</v>
      </c>
      <c r="E6559" t="n">
        <v>48849000</v>
      </c>
      <c r="F6559" t="n">
        <v>101438000</v>
      </c>
      <c r="G6559" t="n">
        <v>11118000</v>
      </c>
      <c r="O6559">
        <f>D6558</f>
      </c>
      <c r="P6559">
        <f>(E6559-F6559+G6559)/O6559*100</f>
      </c>
    </row>
    <row r="6560">
      <c r="A6560" t="n">
        <v>2014</v>
      </c>
      <c r="B6560" t="inlineStr">
        <is>
          <t>00159786</t>
        </is>
      </c>
      <c r="C6560" t="inlineStr">
        <is>
          <t>유니드</t>
        </is>
      </c>
      <c r="D6560" t="n">
        <v>25672039000</v>
      </c>
      <c r="E6560" t="n">
        <v>3596335000</v>
      </c>
      <c r="F6560" t="n">
        <v>2419933000</v>
      </c>
      <c r="G6560" t="n">
        <v>961532000</v>
      </c>
      <c r="H6560" t="n">
        <v>4.2</v>
      </c>
      <c r="I6560" t="n">
        <v>5</v>
      </c>
      <c r="K6560" t="n">
        <v>-2501866000</v>
      </c>
      <c r="L6560" t="n">
        <v>2939068000</v>
      </c>
      <c r="M6560" t="n">
        <v>2884285000</v>
      </c>
      <c r="N6560" t="n">
        <v>-2505785000</v>
      </c>
      <c r="U6560">
        <f>(L6560-K6560)/(2*D6560*0.01)</f>
      </c>
      <c r="V6560">
        <f>(L6560+K6560)/(D6560*0.0001)</f>
      </c>
    </row>
    <row r="6561">
      <c r="A6561" t="n">
        <v>2015</v>
      </c>
      <c r="B6561" t="inlineStr">
        <is>
          <t>00159786</t>
        </is>
      </c>
      <c r="C6561" t="inlineStr">
        <is>
          <t>유니드</t>
        </is>
      </c>
      <c r="D6561" t="n">
        <v>34312502000</v>
      </c>
      <c r="E6561" t="n">
        <v>3991701000</v>
      </c>
      <c r="F6561" t="n">
        <v>1883457000</v>
      </c>
      <c r="G6561" t="n">
        <v>1045809000</v>
      </c>
      <c r="H6561" t="n">
        <v>3.4</v>
      </c>
      <c r="I6561" t="n">
        <v>4.4</v>
      </c>
      <c r="K6561" t="n">
        <v>-2850637000</v>
      </c>
      <c r="L6561" t="n">
        <v>3311191000</v>
      </c>
      <c r="M6561" t="n">
        <v>3349226000</v>
      </c>
      <c r="N6561" t="n">
        <v>-2938996000</v>
      </c>
      <c r="O6561">
        <f>D6560</f>
      </c>
      <c r="P6561">
        <f>(E6561-F6561+G6561)/O6561*100</f>
      </c>
      <c r="Q6561">
        <f>H6560</f>
      </c>
      <c r="R6561">
        <f>I6560</f>
      </c>
      <c r="S6561">
        <f>H6561-H6560</f>
      </c>
      <c r="T6561">
        <f>I6561-I6560</f>
      </c>
      <c r="U6561">
        <f>(L6561-K6561)/(2*D6561*0.01)</f>
      </c>
      <c r="V6561">
        <f>(L6561+K6561)/(D6561*0.0001)</f>
      </c>
    </row>
    <row r="6562">
      <c r="A6562" t="n">
        <v>2016</v>
      </c>
      <c r="B6562" t="inlineStr">
        <is>
          <t>00159786</t>
        </is>
      </c>
      <c r="C6562" t="inlineStr">
        <is>
          <t>유니드</t>
        </is>
      </c>
      <c r="D6562" t="n">
        <v>39722247000</v>
      </c>
      <c r="E6562" t="n">
        <v>4498047000</v>
      </c>
      <c r="F6562" t="n">
        <v>3166722000</v>
      </c>
      <c r="G6562" t="n">
        <v>1116806000</v>
      </c>
      <c r="H6562" t="n">
        <v>3.4</v>
      </c>
      <c r="I6562" t="n">
        <v>5.3</v>
      </c>
      <c r="K6562" t="n">
        <v>-3151728000</v>
      </c>
      <c r="L6562" t="n">
        <v>3645820000</v>
      </c>
      <c r="M6562" t="n">
        <v>3679168000</v>
      </c>
      <c r="N6562" t="n">
        <v>-3244970000</v>
      </c>
      <c r="O6562">
        <f>D6561</f>
      </c>
      <c r="P6562">
        <f>(E6562-F6562+G6562)/O6562*100</f>
      </c>
      <c r="Q6562">
        <f>H6561</f>
      </c>
      <c r="R6562">
        <f>I6561</f>
      </c>
      <c r="S6562">
        <f>H6562-H6561</f>
      </c>
      <c r="T6562">
        <f>I6562-I6561</f>
      </c>
      <c r="U6562">
        <f>(L6562-K6562)/(2*D6562*0.01)</f>
      </c>
      <c r="V6562">
        <f>(L6562+K6562)/(D6562*0.0001)</f>
      </c>
    </row>
    <row r="6563">
      <c r="A6563" t="n">
        <v>2017</v>
      </c>
      <c r="B6563" t="inlineStr">
        <is>
          <t>00159786</t>
        </is>
      </c>
      <c r="C6563" t="inlineStr">
        <is>
          <t>유니드</t>
        </is>
      </c>
      <c r="D6563" t="n">
        <v>43224718000</v>
      </c>
      <c r="E6563" t="n">
        <v>5199357000</v>
      </c>
      <c r="F6563" t="n">
        <v>2777690000</v>
      </c>
      <c r="G6563" t="n">
        <v>1308609000</v>
      </c>
      <c r="H6563" t="n">
        <v>3.7</v>
      </c>
      <c r="I6563" t="n">
        <v>5</v>
      </c>
      <c r="K6563" t="n">
        <v>3685652000</v>
      </c>
      <c r="L6563" t="n">
        <v>-3207865000</v>
      </c>
      <c r="M6563" t="n">
        <v>3753993000</v>
      </c>
      <c r="N6563" t="n">
        <v>-3331136000</v>
      </c>
      <c r="O6563">
        <f>D6562</f>
      </c>
      <c r="P6563">
        <f>(E6563-F6563+G6563)/O6563*100</f>
      </c>
      <c r="Q6563">
        <f>H6562</f>
      </c>
      <c r="R6563">
        <f>I6562</f>
      </c>
      <c r="S6563">
        <f>H6563-H6562</f>
      </c>
      <c r="T6563">
        <f>I6563-I6562</f>
      </c>
      <c r="V6563">
        <f>(L6563+K6563)/(D6563*0.0001)</f>
      </c>
    </row>
    <row r="6564">
      <c r="A6564" t="n">
        <v>2018</v>
      </c>
      <c r="B6564" t="inlineStr">
        <is>
          <t>00159786</t>
        </is>
      </c>
      <c r="C6564" t="inlineStr">
        <is>
          <t>유니드</t>
        </is>
      </c>
      <c r="D6564" t="n">
        <v>48517966000</v>
      </c>
      <c r="E6564" t="n">
        <v>5265295000</v>
      </c>
      <c r="F6564" t="n">
        <v>3428435000</v>
      </c>
      <c r="G6564" t="n">
        <v>1543727000</v>
      </c>
      <c r="H6564" t="n">
        <v>3</v>
      </c>
      <c r="I6564" t="n">
        <v>5</v>
      </c>
      <c r="K6564" t="n">
        <v>-3521794000</v>
      </c>
      <c r="L6564" t="n">
        <v>4034177000</v>
      </c>
      <c r="M6564" t="n">
        <v>4106280000</v>
      </c>
      <c r="N6564" t="n">
        <v>-3657258000</v>
      </c>
      <c r="O6564">
        <f>D6563</f>
      </c>
      <c r="P6564">
        <f>(E6564-F6564+G6564)/O6564*100</f>
      </c>
      <c r="Q6564">
        <f>H6563</f>
      </c>
      <c r="R6564">
        <f>I6563</f>
      </c>
      <c r="S6564">
        <f>H6564-H6563</f>
      </c>
      <c r="T6564">
        <f>I6564-I6563</f>
      </c>
      <c r="U6564">
        <f>(L6564-K6564)/(2*D6564*0.01)</f>
      </c>
      <c r="V6564">
        <f>(L6564+K6564)/(D6564*0.0001)</f>
      </c>
    </row>
    <row r="6565">
      <c r="A6565" t="n">
        <v>2019</v>
      </c>
      <c r="B6565" t="inlineStr">
        <is>
          <t>00159786</t>
        </is>
      </c>
      <c r="C6565" t="inlineStr">
        <is>
          <t>유니드</t>
        </is>
      </c>
      <c r="D6565" t="n">
        <v>46730347000</v>
      </c>
      <c r="E6565" t="n">
        <v>5529821000</v>
      </c>
      <c r="F6565" t="n">
        <v>4648242000</v>
      </c>
      <c r="G6565" t="n">
        <v>1386992000</v>
      </c>
      <c r="H6565" t="n">
        <v>2.6</v>
      </c>
      <c r="I6565" t="n">
        <v>3</v>
      </c>
      <c r="K6565" t="n">
        <v>3522341000</v>
      </c>
      <c r="L6565" t="n">
        <v>-3108160000</v>
      </c>
      <c r="M6565" t="n">
        <v>3662378000</v>
      </c>
      <c r="N6565" t="n">
        <v>-3290915000</v>
      </c>
      <c r="O6565">
        <f>D6564</f>
      </c>
      <c r="P6565">
        <f>(E6565-F6565+G6565)/O6565*100</f>
      </c>
      <c r="Q6565">
        <f>H6564</f>
      </c>
      <c r="R6565">
        <f>I6564</f>
      </c>
      <c r="S6565">
        <f>H6565-H6564</f>
      </c>
      <c r="T6565">
        <f>I6565-I6564</f>
      </c>
      <c r="V6565">
        <f>(L6565+K6565)/(D6565*0.0001)</f>
      </c>
    </row>
    <row r="6566">
      <c r="A6566" t="n">
        <v>2020</v>
      </c>
      <c r="B6566" t="inlineStr">
        <is>
          <t>00159786</t>
        </is>
      </c>
      <c r="C6566" t="inlineStr">
        <is>
          <t>유니드</t>
        </is>
      </c>
      <c r="D6566" t="n">
        <v>54821623000</v>
      </c>
      <c r="E6566" t="n">
        <v>4981824000</v>
      </c>
      <c r="F6566" t="n">
        <v>1885889000</v>
      </c>
      <c r="G6566" t="n">
        <v>1178729000</v>
      </c>
      <c r="H6566" t="n">
        <v>2.2</v>
      </c>
      <c r="I6566" t="n">
        <v>3</v>
      </c>
      <c r="K6566" t="n">
        <v>3968841000</v>
      </c>
      <c r="L6566" t="n">
        <v>3968841000</v>
      </c>
      <c r="M6566" t="n">
        <v>4126152000</v>
      </c>
      <c r="N6566" t="n">
        <v>-3716188000</v>
      </c>
      <c r="O6566">
        <f>D6565</f>
      </c>
      <c r="P6566">
        <f>(E6566-F6566+G6566)/O6566*100</f>
      </c>
      <c r="Q6566">
        <f>H6565</f>
      </c>
      <c r="R6566">
        <f>I6565</f>
      </c>
      <c r="S6566">
        <f>H6566-H6565</f>
      </c>
      <c r="T6566">
        <f>I6566-I6565</f>
      </c>
    </row>
    <row r="6567">
      <c r="A6567" t="n">
        <v>2021</v>
      </c>
      <c r="B6567" t="inlineStr">
        <is>
          <t>00159786</t>
        </is>
      </c>
      <c r="C6567" t="inlineStr">
        <is>
          <t>유니드</t>
        </is>
      </c>
      <c r="D6567" t="n">
        <v>60918838000</v>
      </c>
      <c r="E6567" t="n">
        <v>5303561000</v>
      </c>
      <c r="F6567" t="n">
        <v>3132617000</v>
      </c>
      <c r="G6567" t="n">
        <v>1167887000</v>
      </c>
      <c r="H6567" t="n">
        <v>2.9</v>
      </c>
      <c r="I6567" t="n">
        <v>3</v>
      </c>
      <c r="K6567" t="n">
        <v>-3776786000</v>
      </c>
      <c r="L6567" t="n">
        <v>4256475000</v>
      </c>
      <c r="M6567" t="n">
        <v>4546044000</v>
      </c>
      <c r="N6567" t="n">
        <v>-4106258000</v>
      </c>
      <c r="O6567">
        <f>D6566</f>
      </c>
      <c r="P6567">
        <f>(E6567-F6567+G6567)/O6567*100</f>
      </c>
      <c r="Q6567">
        <f>H6566</f>
      </c>
      <c r="R6567">
        <f>I6566</f>
      </c>
      <c r="S6567">
        <f>H6567-H6566</f>
      </c>
      <c r="T6567">
        <f>I6567-I6566</f>
      </c>
      <c r="U6567">
        <f>(L6567-K6567)/(2*D6567*0.01)</f>
      </c>
      <c r="V6567">
        <f>(L6567+K6567)/(D6567*0.0001)</f>
      </c>
    </row>
    <row r="6568">
      <c r="A6568" t="n">
        <v>2022</v>
      </c>
      <c r="B6568" t="inlineStr">
        <is>
          <t>00159786</t>
        </is>
      </c>
      <c r="C6568" t="inlineStr">
        <is>
          <t>유니드</t>
        </is>
      </c>
      <c r="D6568" t="n">
        <v>44812323000</v>
      </c>
      <c r="E6568" t="n">
        <v>5192401000</v>
      </c>
      <c r="F6568" t="n">
        <v>1674151000</v>
      </c>
      <c r="G6568" t="n">
        <v>1838113000</v>
      </c>
      <c r="H6568" t="n">
        <v>5.5</v>
      </c>
      <c r="I6568" t="n">
        <v>4</v>
      </c>
      <c r="K6568" t="n">
        <v>-2224871000</v>
      </c>
      <c r="L6568" t="n">
        <v>2464817000</v>
      </c>
      <c r="M6568" t="n">
        <v>2735094000</v>
      </c>
      <c r="N6568" t="n">
        <v>-2510445000</v>
      </c>
      <c r="O6568">
        <f>D6567</f>
      </c>
      <c r="P6568">
        <f>(E6568-F6568+G6568)/O6568*100</f>
      </c>
      <c r="Q6568">
        <f>H6567</f>
      </c>
      <c r="R6568">
        <f>I6567</f>
      </c>
      <c r="S6568">
        <f>H6568-H6567</f>
      </c>
      <c r="T6568">
        <f>I6568-I6567</f>
      </c>
      <c r="U6568">
        <f>(L6568-K6568)/(2*D6568*0.01)</f>
      </c>
      <c r="V6568">
        <f>(L6568+K6568)/(D6568*0.0001)</f>
      </c>
    </row>
    <row r="6569">
      <c r="A6569" t="n">
        <v>2023</v>
      </c>
      <c r="B6569" t="inlineStr">
        <is>
          <t>00159786</t>
        </is>
      </c>
      <c r="C6569" t="inlineStr">
        <is>
          <t>유니드</t>
        </is>
      </c>
      <c r="D6569" t="n">
        <v>48731369000</v>
      </c>
      <c r="E6569" t="n">
        <v>3788457000</v>
      </c>
      <c r="F6569" t="n">
        <v>1812191000</v>
      </c>
      <c r="G6569" t="n">
        <v>2411054000</v>
      </c>
      <c r="H6569" t="n">
        <v>4.96</v>
      </c>
      <c r="I6569" t="n">
        <v>4</v>
      </c>
      <c r="J6569" t="n">
        <v>6.37</v>
      </c>
      <c r="K6569" t="n">
        <v>-2494461000</v>
      </c>
      <c r="L6569" t="n">
        <v>2773825000</v>
      </c>
      <c r="M6569" t="n">
        <v>3049947000</v>
      </c>
      <c r="N6569" t="n">
        <v>-2790830000</v>
      </c>
      <c r="O6569">
        <f>D6568</f>
      </c>
      <c r="P6569">
        <f>(E6569-F6569+G6569)/O6569*100</f>
      </c>
      <c r="Q6569">
        <f>H6568</f>
      </c>
      <c r="R6569">
        <f>I6568</f>
      </c>
      <c r="S6569">
        <f>H6569-H6568</f>
      </c>
      <c r="T6569">
        <f>I6569-I6568</f>
      </c>
      <c r="U6569">
        <f>(L6569-K6569)/(2*D6569*0.01)</f>
      </c>
      <c r="V6569">
        <f>(L6569+K6569)/(D6569*0.0001)</f>
      </c>
    </row>
    <row r="6570">
      <c r="A6570" t="n">
        <v>2024</v>
      </c>
      <c r="B6570" t="inlineStr">
        <is>
          <t>00159786</t>
        </is>
      </c>
      <c r="C6570" t="inlineStr">
        <is>
          <t>유니드</t>
        </is>
      </c>
      <c r="D6570" t="n">
        <v>54524995000</v>
      </c>
      <c r="E6570" t="n">
        <v>4009834000</v>
      </c>
      <c r="F6570" t="n">
        <v>3535924000</v>
      </c>
      <c r="G6570" t="n">
        <v>2324194000</v>
      </c>
      <c r="H6570" t="n">
        <v>4.22</v>
      </c>
      <c r="I6570" t="n">
        <v>4</v>
      </c>
      <c r="J6570" t="n">
        <v>5.64</v>
      </c>
      <c r="K6570" t="n">
        <v>-2437533000</v>
      </c>
      <c r="L6570" t="n">
        <v>2773825000</v>
      </c>
      <c r="M6570" t="n">
        <v>2894429000</v>
      </c>
      <c r="N6570" t="n">
        <v>-2790830000</v>
      </c>
      <c r="O6570">
        <f>D6569</f>
      </c>
      <c r="P6570">
        <f>(E6570-F6570+G6570)/O6570*100</f>
      </c>
      <c r="Q6570">
        <f>H6569</f>
      </c>
      <c r="R6570">
        <f>I6569</f>
      </c>
      <c r="S6570">
        <f>H6570-H6569</f>
      </c>
      <c r="T6570">
        <f>I6570-I6569</f>
      </c>
      <c r="U6570">
        <f>(L6570-K6570)/(2*D6570*0.01)</f>
      </c>
      <c r="V6570">
        <f>(L6570+K6570)/(D6570*0.0001)</f>
      </c>
    </row>
    <row r="6571">
      <c r="A6571" t="n">
        <v>2025</v>
      </c>
      <c r="B6571" t="inlineStr">
        <is>
          <t>00159786</t>
        </is>
      </c>
      <c r="C6571" t="inlineStr">
        <is>
          <t>유니드</t>
        </is>
      </c>
      <c r="D6571" t="n">
        <v>56571068000</v>
      </c>
      <c r="E6571" t="n">
        <v>4083460000</v>
      </c>
      <c r="F6571" t="n">
        <v>2857937000</v>
      </c>
      <c r="G6571" t="n">
        <v>2196265000</v>
      </c>
      <c r="H6571" t="n">
        <v>4.51</v>
      </c>
      <c r="I6571" t="n">
        <v>4</v>
      </c>
      <c r="J6571" t="n">
        <v>5.45</v>
      </c>
      <c r="K6571" t="n">
        <v>-2419905000</v>
      </c>
      <c r="L6571" t="n">
        <v>2662280000</v>
      </c>
      <c r="M6571" t="n">
        <v>2884545000</v>
      </c>
      <c r="N6571" t="n">
        <v>-2670499000</v>
      </c>
      <c r="O6571">
        <f>D6570</f>
      </c>
      <c r="P6571">
        <f>(E6571-F6571+G6571)/O6571*100</f>
      </c>
      <c r="Q6571">
        <f>H6570</f>
      </c>
      <c r="R6571">
        <f>I6570</f>
      </c>
      <c r="S6571">
        <f>H6571-H6570</f>
      </c>
      <c r="T6571">
        <f>I6571-I6570</f>
      </c>
      <c r="U6571">
        <f>(L6571-K6571)/(2*D6571*0.01)</f>
      </c>
      <c r="V6571">
        <f>(L6571+K6571)/(D6571*0.0001)</f>
      </c>
    </row>
    <row r="6572">
      <c r="A6572" t="n">
        <v>2015</v>
      </c>
      <c r="B6572" t="inlineStr">
        <is>
          <t>00159795</t>
        </is>
      </c>
      <c r="C6572" t="inlineStr">
        <is>
          <t>한국카본</t>
        </is>
      </c>
      <c r="D6572" t="n">
        <v>7629189000</v>
      </c>
      <c r="E6572" t="n">
        <v>168640000</v>
      </c>
      <c r="F6572" t="n">
        <v>0</v>
      </c>
      <c r="G6572" t="n">
        <v>158372000</v>
      </c>
    </row>
    <row r="6573">
      <c r="A6573" t="n">
        <v>2017</v>
      </c>
      <c r="B6573" t="inlineStr">
        <is>
          <t>00159795</t>
        </is>
      </c>
      <c r="C6573" t="inlineStr">
        <is>
          <t>한국카본</t>
        </is>
      </c>
      <c r="D6573" t="n">
        <v>8108415000</v>
      </c>
      <c r="E6573" t="n">
        <v>251698000</v>
      </c>
      <c r="F6573" t="n">
        <v>9385517000</v>
      </c>
      <c r="G6573" t="n">
        <v>161471000</v>
      </c>
      <c r="H6573" t="n">
        <v>2.47</v>
      </c>
      <c r="J6573" t="n">
        <v>3.39</v>
      </c>
      <c r="K6573" t="n">
        <v>-279769000</v>
      </c>
      <c r="L6573" t="n">
        <v>260177000</v>
      </c>
      <c r="M6573" t="n">
        <v>266153000</v>
      </c>
      <c r="N6573" t="n">
        <v>-281033000</v>
      </c>
      <c r="U6573">
        <f>(L6573-K6573)/(2*D6573*0.01)</f>
      </c>
    </row>
    <row r="6574">
      <c r="A6574" t="n">
        <v>2018</v>
      </c>
      <c r="B6574" t="inlineStr">
        <is>
          <t>00159795</t>
        </is>
      </c>
      <c r="C6574" t="inlineStr">
        <is>
          <t>한국카본</t>
        </is>
      </c>
      <c r="D6574" t="n">
        <v>8071691000</v>
      </c>
      <c r="E6574" t="n">
        <v>247683000</v>
      </c>
      <c r="F6574" t="n">
        <v>0</v>
      </c>
      <c r="G6574" t="n">
        <v>206396000</v>
      </c>
      <c r="H6574" t="n">
        <v>2.18</v>
      </c>
      <c r="J6574" t="n">
        <v>3.39</v>
      </c>
      <c r="K6574" t="n">
        <v>-270195000</v>
      </c>
      <c r="L6574" t="n">
        <v>290433000</v>
      </c>
      <c r="M6574" t="n">
        <v>290110000</v>
      </c>
      <c r="N6574" t="n">
        <v>-274961000</v>
      </c>
      <c r="O6574">
        <f>D6573</f>
      </c>
      <c r="P6574">
        <f>(E6574-F6574+G6574)/O6574*100</f>
      </c>
      <c r="Q6574">
        <f>H6573</f>
      </c>
      <c r="S6574">
        <f>H6574-H6573</f>
      </c>
      <c r="U6574">
        <f>(L6574-K6574)/(2*D6574*0.01)</f>
      </c>
      <c r="V6574">
        <f>(L6574+K6574)/(D6574*0.0001)</f>
      </c>
    </row>
    <row r="6575">
      <c r="A6575" t="n">
        <v>2019</v>
      </c>
      <c r="B6575" t="inlineStr">
        <is>
          <t>00159795</t>
        </is>
      </c>
      <c r="C6575" t="inlineStr">
        <is>
          <t>한국카본</t>
        </is>
      </c>
      <c r="D6575" t="n">
        <v>14423208000</v>
      </c>
      <c r="E6575" t="n">
        <v>260580000</v>
      </c>
      <c r="F6575" t="n">
        <v>0</v>
      </c>
      <c r="G6575" t="n">
        <v>181643000</v>
      </c>
      <c r="O6575">
        <f>D6574</f>
      </c>
      <c r="P6575">
        <f>(E6575-F6575+G6575)/O6575*100</f>
      </c>
    </row>
    <row r="6576">
      <c r="A6576" t="n">
        <v>2020</v>
      </c>
      <c r="B6576" t="inlineStr">
        <is>
          <t>00159795</t>
        </is>
      </c>
      <c r="C6576" t="inlineStr">
        <is>
          <t>한국카본</t>
        </is>
      </c>
      <c r="D6576" t="n">
        <v>16983246000</v>
      </c>
      <c r="E6576" t="n">
        <v>463584000</v>
      </c>
      <c r="F6576" t="n">
        <v>19335146000</v>
      </c>
      <c r="G6576" t="n">
        <v>260519000</v>
      </c>
      <c r="H6576" t="n">
        <v>1.41</v>
      </c>
      <c r="J6576" t="n">
        <v>4.06</v>
      </c>
      <c r="K6576" t="n">
        <v>-624932000</v>
      </c>
      <c r="L6576" t="n">
        <v>669298000</v>
      </c>
      <c r="M6576" t="n">
        <v>659653000</v>
      </c>
      <c r="N6576" t="n">
        <v>-628037000</v>
      </c>
      <c r="O6576">
        <f>D6575</f>
      </c>
      <c r="P6576">
        <f>(E6576-F6576+G6576)/O6576*100</f>
      </c>
      <c r="U6576">
        <f>(L6576-K6576)/(2*D6576*0.01)</f>
      </c>
      <c r="V6576">
        <f>(L6576+K6576)/(D6576*0.0001)</f>
      </c>
    </row>
    <row r="6577">
      <c r="A6577" t="n">
        <v>2022</v>
      </c>
      <c r="B6577" t="inlineStr">
        <is>
          <t>00159795</t>
        </is>
      </c>
      <c r="C6577" t="inlineStr">
        <is>
          <t>한국카본</t>
        </is>
      </c>
      <c r="D6577" t="n">
        <v>18203051000</v>
      </c>
      <c r="E6577" t="n">
        <v>900423000</v>
      </c>
      <c r="F6577" t="n">
        <v>90110000</v>
      </c>
      <c r="G6577" t="n">
        <v>549523000</v>
      </c>
    </row>
    <row r="6578">
      <c r="A6578" t="n">
        <v>2023</v>
      </c>
      <c r="B6578" t="inlineStr">
        <is>
          <t>00159795</t>
        </is>
      </c>
      <c r="C6578" t="inlineStr">
        <is>
          <t>한국카본</t>
        </is>
      </c>
      <c r="D6578" t="n">
        <v>23634726000</v>
      </c>
      <c r="E6578" t="n">
        <v>971682000</v>
      </c>
      <c r="F6578" t="n">
        <v>531057000</v>
      </c>
      <c r="G6578" t="n">
        <v>781652000</v>
      </c>
      <c r="O6578">
        <f>D6577</f>
      </c>
      <c r="P6578">
        <f>(E6578-F6578+G6578)/O6578*100</f>
      </c>
    </row>
    <row r="6579">
      <c r="A6579" t="n">
        <v>2024</v>
      </c>
      <c r="B6579" t="inlineStr">
        <is>
          <t>00159795</t>
        </is>
      </c>
      <c r="C6579" t="inlineStr">
        <is>
          <t>한국카본</t>
        </is>
      </c>
      <c r="D6579" t="n">
        <v>22688145000</v>
      </c>
      <c r="E6579" t="n">
        <v>903997000</v>
      </c>
      <c r="F6579" t="n">
        <v>281402000</v>
      </c>
      <c r="G6579" t="n">
        <v>770506000</v>
      </c>
      <c r="O6579">
        <f>D6578</f>
      </c>
      <c r="P6579">
        <f>(E6579-F6579+G6579)/O6579*100</f>
      </c>
    </row>
    <row r="6580">
      <c r="A6580" t="n">
        <v>2014</v>
      </c>
      <c r="B6580" t="inlineStr">
        <is>
          <t>00159810</t>
        </is>
      </c>
      <c r="C6580" t="inlineStr">
        <is>
          <t>카프로</t>
        </is>
      </c>
      <c r="D6580" t="n">
        <v>16659079000</v>
      </c>
      <c r="E6580" t="n">
        <v>3392894000</v>
      </c>
      <c r="F6580" t="n">
        <v>10605284000</v>
      </c>
      <c r="G6580" t="n">
        <v>991566000</v>
      </c>
      <c r="H6580" t="n">
        <v>2.86</v>
      </c>
      <c r="I6580" t="n">
        <v>2</v>
      </c>
      <c r="J6580" t="n">
        <v>7.35</v>
      </c>
      <c r="K6580" t="n">
        <v>-850950000</v>
      </c>
      <c r="L6580" t="n">
        <v>930080000</v>
      </c>
      <c r="M6580" t="n">
        <v>930440000</v>
      </c>
      <c r="N6580" t="n">
        <v>-865880000</v>
      </c>
      <c r="U6580">
        <f>(L6580-K6580)/(2*D6580*0.01)</f>
      </c>
      <c r="V6580">
        <f>(L6580+K6580)/(D6580*0.0001)</f>
      </c>
    </row>
    <row r="6581">
      <c r="A6581" t="n">
        <v>2015</v>
      </c>
      <c r="B6581" t="inlineStr">
        <is>
          <t>00159810</t>
        </is>
      </c>
      <c r="C6581" t="inlineStr">
        <is>
          <t>카프로</t>
        </is>
      </c>
      <c r="D6581" t="n">
        <v>18474646000</v>
      </c>
      <c r="E6581" t="n">
        <v>1827513000</v>
      </c>
      <c r="F6581" t="n">
        <v>1507944000</v>
      </c>
      <c r="G6581" t="n">
        <v>426240000</v>
      </c>
      <c r="H6581" t="n">
        <v>2.61</v>
      </c>
      <c r="I6581" t="n">
        <v>2</v>
      </c>
      <c r="J6581" t="n">
        <v>7.23</v>
      </c>
      <c r="K6581" t="n">
        <v>-98000000</v>
      </c>
      <c r="L6581" t="n">
        <v>108000000</v>
      </c>
      <c r="M6581" t="n">
        <v>108000000</v>
      </c>
      <c r="N6581" t="n">
        <v>-100000000</v>
      </c>
      <c r="O6581">
        <f>D6580</f>
      </c>
      <c r="P6581">
        <f>(E6581-F6581+G6581)/O6581*100</f>
      </c>
      <c r="Q6581">
        <f>H6580</f>
      </c>
      <c r="R6581">
        <f>I6580</f>
      </c>
      <c r="S6581">
        <f>H6581-H6580</f>
      </c>
      <c r="T6581">
        <f>I6581-I6580</f>
      </c>
      <c r="U6581">
        <f>(L6581-K6581)/(2*D6581*0.01)</f>
      </c>
      <c r="V6581">
        <f>(L6581+K6581)/(D6581*0.0001)</f>
      </c>
    </row>
    <row r="6582">
      <c r="A6582" t="n">
        <v>2016</v>
      </c>
      <c r="B6582" t="inlineStr">
        <is>
          <t>00159810</t>
        </is>
      </c>
      <c r="C6582" t="inlineStr">
        <is>
          <t>카프로</t>
        </is>
      </c>
      <c r="D6582" t="n">
        <v>20364282000</v>
      </c>
      <c r="E6582" t="n">
        <v>1924810000</v>
      </c>
      <c r="F6582" t="n">
        <v>1313924000</v>
      </c>
      <c r="G6582" t="n">
        <v>431325000</v>
      </c>
      <c r="H6582" t="n">
        <v>2.47</v>
      </c>
      <c r="I6582" t="n">
        <v>2</v>
      </c>
      <c r="J6582" t="n">
        <v>6.05</v>
      </c>
      <c r="K6582" t="n">
        <v>-956400000</v>
      </c>
      <c r="L6582" t="n">
        <v>1038600000</v>
      </c>
      <c r="M6582" t="n">
        <v>1037700000</v>
      </c>
      <c r="N6582" t="n">
        <v>-954200000</v>
      </c>
      <c r="O6582">
        <f>D6581</f>
      </c>
      <c r="P6582">
        <f>(E6582-F6582+G6582)/O6582*100</f>
      </c>
      <c r="Q6582">
        <f>H6581</f>
      </c>
      <c r="R6582">
        <f>I6581</f>
      </c>
      <c r="S6582">
        <f>H6582-H6581</f>
      </c>
      <c r="T6582">
        <f>I6582-I6581</f>
      </c>
      <c r="U6582">
        <f>(L6582-K6582)/(2*D6582*0.01)</f>
      </c>
      <c r="V6582">
        <f>(L6582+K6582)/(D6582*0.0001)</f>
      </c>
    </row>
    <row r="6583">
      <c r="A6583" t="n">
        <v>2017</v>
      </c>
      <c r="B6583" t="inlineStr">
        <is>
          <t>00159810</t>
        </is>
      </c>
      <c r="C6583" t="inlineStr">
        <is>
          <t>카프로</t>
        </is>
      </c>
      <c r="D6583" t="n">
        <v>21298206000</v>
      </c>
      <c r="E6583" t="n">
        <v>1978105000</v>
      </c>
      <c r="F6583" t="n">
        <v>2362988000</v>
      </c>
      <c r="G6583" t="n">
        <v>449016000</v>
      </c>
      <c r="H6583" t="n">
        <v>3.13</v>
      </c>
      <c r="I6583" t="n">
        <v>4.29</v>
      </c>
      <c r="O6583">
        <f>D6582</f>
      </c>
      <c r="P6583">
        <f>(E6583-F6583+G6583)/O6583*100</f>
      </c>
      <c r="Q6583">
        <f>H6582</f>
      </c>
      <c r="R6583">
        <f>I6582</f>
      </c>
      <c r="S6583">
        <f>H6583-H6582</f>
      </c>
      <c r="T6583">
        <f>I6583-I6582</f>
      </c>
    </row>
    <row r="6584">
      <c r="A6584" t="n">
        <v>2018</v>
      </c>
      <c r="B6584" t="inlineStr">
        <is>
          <t>00159810</t>
        </is>
      </c>
      <c r="C6584" t="inlineStr">
        <is>
          <t>카프로</t>
        </is>
      </c>
      <c r="D6584" t="n">
        <v>25485197000</v>
      </c>
      <c r="E6584" t="n">
        <v>2062899000</v>
      </c>
      <c r="F6584" t="n">
        <v>988502000</v>
      </c>
      <c r="G6584" t="n">
        <v>624600000</v>
      </c>
      <c r="H6584" t="n">
        <v>2.67</v>
      </c>
      <c r="I6584" t="n">
        <v>4.35</v>
      </c>
      <c r="O6584">
        <f>D6583</f>
      </c>
      <c r="P6584">
        <f>(E6584-F6584+G6584)/O6584*100</f>
      </c>
      <c r="Q6584">
        <f>H6583</f>
      </c>
      <c r="R6584">
        <f>I6583</f>
      </c>
      <c r="S6584">
        <f>H6584-H6583</f>
      </c>
      <c r="T6584">
        <f>I6584-I6583</f>
      </c>
    </row>
    <row r="6585">
      <c r="A6585" t="n">
        <v>2019</v>
      </c>
      <c r="B6585" t="inlineStr">
        <is>
          <t>00159810</t>
        </is>
      </c>
      <c r="C6585" t="inlineStr">
        <is>
          <t>카프로</t>
        </is>
      </c>
      <c r="D6585" t="n">
        <v>25302736000</v>
      </c>
      <c r="E6585" t="n">
        <v>2343746000</v>
      </c>
      <c r="F6585" t="n">
        <v>3614904000</v>
      </c>
      <c r="G6585" t="n">
        <v>630476000</v>
      </c>
      <c r="H6585" t="n">
        <v>2.37</v>
      </c>
      <c r="I6585" t="n">
        <v>3.99</v>
      </c>
      <c r="K6585" t="n">
        <v>-1290229131</v>
      </c>
      <c r="L6585" t="n">
        <v>1429905112</v>
      </c>
      <c r="M6585" t="n">
        <v>1406141834</v>
      </c>
      <c r="N6585" t="n">
        <v>-1295419683</v>
      </c>
      <c r="O6585">
        <f>D6584</f>
      </c>
      <c r="P6585">
        <f>(E6585-F6585+G6585)/O6585*100</f>
      </c>
      <c r="Q6585">
        <f>H6584</f>
      </c>
      <c r="R6585">
        <f>I6584</f>
      </c>
      <c r="S6585">
        <f>H6585-H6584</f>
      </c>
      <c r="T6585">
        <f>I6585-I6584</f>
      </c>
      <c r="U6585">
        <f>(L6585-K6585)/(2*D6585*0.01)</f>
      </c>
      <c r="V6585">
        <f>(L6585+K6585)/(D6585*0.0001)</f>
      </c>
    </row>
    <row r="6586">
      <c r="A6586" t="n">
        <v>2020</v>
      </c>
      <c r="B6586" t="inlineStr">
        <is>
          <t>00159810</t>
        </is>
      </c>
      <c r="C6586" t="inlineStr">
        <is>
          <t>카프로</t>
        </is>
      </c>
      <c r="D6586" t="n">
        <v>22893224000</v>
      </c>
      <c r="E6586" t="n">
        <v>2618466000</v>
      </c>
      <c r="F6586" t="n">
        <v>4700633000</v>
      </c>
      <c r="G6586" t="n">
        <v>567880000</v>
      </c>
      <c r="H6586" t="n">
        <v>2.31</v>
      </c>
      <c r="I6586" t="n">
        <v>3.95</v>
      </c>
      <c r="J6586" t="n">
        <v>5.66</v>
      </c>
      <c r="K6586" t="n">
        <v>-478500000</v>
      </c>
      <c r="L6586" t="n">
        <v>584000000</v>
      </c>
      <c r="M6586" t="n">
        <v>524126000</v>
      </c>
      <c r="N6586" t="n">
        <v>-527000000</v>
      </c>
      <c r="O6586">
        <f>D6585</f>
      </c>
      <c r="P6586">
        <f>(E6586-F6586+G6586)/O6586*100</f>
      </c>
      <c r="Q6586">
        <f>H6585</f>
      </c>
      <c r="R6586">
        <f>I6585</f>
      </c>
      <c r="S6586">
        <f>H6586-H6585</f>
      </c>
      <c r="T6586">
        <f>I6586-I6585</f>
      </c>
      <c r="U6586">
        <f>(L6586-K6586)/(2*D6586*0.01)</f>
      </c>
      <c r="V6586">
        <f>(L6586+K6586)/(D6586*0.0001)</f>
      </c>
    </row>
    <row r="6587">
      <c r="A6587" t="n">
        <v>2025</v>
      </c>
      <c r="B6587" t="inlineStr">
        <is>
          <t>00159810</t>
        </is>
      </c>
      <c r="C6587" t="inlineStr">
        <is>
          <t>카프로</t>
        </is>
      </c>
      <c r="D6587" t="n">
        <v>4949057000</v>
      </c>
      <c r="E6587" t="n">
        <v>606277000</v>
      </c>
      <c r="F6587" t="n">
        <v>3267391000</v>
      </c>
      <c r="G6587" t="n">
        <v>322012000</v>
      </c>
      <c r="H6587" t="n">
        <v>4.28</v>
      </c>
      <c r="I6587" t="n">
        <v>4.68</v>
      </c>
      <c r="J6587" t="n">
        <v>6</v>
      </c>
      <c r="K6587" t="n">
        <v>-272700000</v>
      </c>
      <c r="L6587" t="n">
        <v>303050000</v>
      </c>
      <c r="M6587" t="n">
        <v>302950000</v>
      </c>
      <c r="N6587" t="n">
        <v>-278000000</v>
      </c>
      <c r="U6587">
        <f>(L6587-K6587)/(2*D6587*0.01)</f>
      </c>
      <c r="V6587">
        <f>(L6587+K6587)/(D6587*0.0001)</f>
      </c>
    </row>
    <row r="6588">
      <c r="A6588" t="n">
        <v>2015</v>
      </c>
      <c r="B6588" t="inlineStr">
        <is>
          <t>00159874</t>
        </is>
      </c>
      <c r="C6588" t="inlineStr">
        <is>
          <t>한국지주</t>
        </is>
      </c>
      <c r="D6588" t="n">
        <v>634813000</v>
      </c>
      <c r="F6588" t="n">
        <v>6071000</v>
      </c>
    </row>
    <row r="6589">
      <c r="A6589" t="n">
        <v>2016</v>
      </c>
      <c r="B6589" t="inlineStr">
        <is>
          <t>00159874</t>
        </is>
      </c>
      <c r="C6589" t="inlineStr">
        <is>
          <t>한국지주</t>
        </is>
      </c>
      <c r="D6589" t="n">
        <v>16011715000</v>
      </c>
      <c r="E6589" t="n">
        <v>2394569000</v>
      </c>
      <c r="F6589" t="n">
        <v>1543738000</v>
      </c>
      <c r="G6589" t="n">
        <v>343592000</v>
      </c>
      <c r="H6589" t="n">
        <v>2.68</v>
      </c>
      <c r="I6589" t="n">
        <v>4.92</v>
      </c>
      <c r="K6589" t="n">
        <v>-1407347000</v>
      </c>
      <c r="L6589" t="n">
        <v>1646904000</v>
      </c>
      <c r="M6589" t="n">
        <v>1613565000</v>
      </c>
      <c r="N6589" t="n">
        <v>-1407736000</v>
      </c>
      <c r="O6589">
        <f>D6588</f>
      </c>
      <c r="P6589">
        <f>(E6589-F6589+G6589)/O6589*100</f>
      </c>
      <c r="U6589">
        <f>(L6589-K6589)/(2*D6589*0.01)</f>
      </c>
      <c r="V6589">
        <f>(L6589+K6589)/(D6589*0.0001)</f>
      </c>
    </row>
    <row r="6590">
      <c r="A6590" t="n">
        <v>2017</v>
      </c>
      <c r="B6590" t="inlineStr">
        <is>
          <t>00159874</t>
        </is>
      </c>
      <c r="C6590" t="inlineStr">
        <is>
          <t>한국지주</t>
        </is>
      </c>
      <c r="D6590" t="n">
        <v>16922983000</v>
      </c>
      <c r="E6590" t="n">
        <v>2385758000</v>
      </c>
      <c r="F6590" t="n">
        <v>1879628000</v>
      </c>
      <c r="G6590" t="n">
        <v>405266000</v>
      </c>
      <c r="H6590" t="n">
        <v>3.165</v>
      </c>
      <c r="I6590" t="n">
        <v>5.235</v>
      </c>
      <c r="K6590" t="n">
        <v>-1461253000</v>
      </c>
      <c r="L6590" t="n">
        <v>1700026000</v>
      </c>
      <c r="M6590" t="n">
        <v>1682633000</v>
      </c>
      <c r="N6590" t="n">
        <v>-1474528000</v>
      </c>
      <c r="O6590">
        <f>D6589</f>
      </c>
      <c r="P6590">
        <f>(E6590-F6590+G6590)/O6590*100</f>
      </c>
      <c r="Q6590">
        <f>H6589</f>
      </c>
      <c r="R6590">
        <f>I6589</f>
      </c>
      <c r="S6590">
        <f>H6590-H6589</f>
      </c>
      <c r="T6590">
        <f>I6590-I6589</f>
      </c>
      <c r="U6590">
        <f>(L6590-K6590)/(2*D6590*0.01)</f>
      </c>
      <c r="V6590">
        <f>(L6590+K6590)/(D6590*0.0001)</f>
      </c>
    </row>
    <row r="6591">
      <c r="A6591" t="n">
        <v>2014</v>
      </c>
      <c r="B6591" t="inlineStr">
        <is>
          <t>00159971</t>
        </is>
      </c>
      <c r="C6591" t="inlineStr">
        <is>
          <t>KC그린홀딩스</t>
        </is>
      </c>
      <c r="D6591" t="n">
        <v>31010426000</v>
      </c>
      <c r="E6591" t="n">
        <v>3287134000</v>
      </c>
      <c r="F6591" t="n">
        <v>1353305000</v>
      </c>
      <c r="G6591" t="n">
        <v>641970000</v>
      </c>
      <c r="H6591" t="n">
        <v>2.97</v>
      </c>
      <c r="I6591" t="n">
        <v>6.58</v>
      </c>
      <c r="K6591" t="n">
        <v>-1407957000</v>
      </c>
      <c r="L6591" t="n">
        <v>1631101000</v>
      </c>
      <c r="M6591" t="n">
        <v>1409343000</v>
      </c>
      <c r="N6591" t="n">
        <v>-1248350000</v>
      </c>
      <c r="U6591">
        <f>(L6591-K6591)/(2*D6591*0.01)</f>
      </c>
      <c r="V6591">
        <f>(L6591+K6591)/(D6591*0.0001)</f>
      </c>
    </row>
    <row r="6592">
      <c r="A6592" t="n">
        <v>2015</v>
      </c>
      <c r="B6592" t="inlineStr">
        <is>
          <t>00159971</t>
        </is>
      </c>
      <c r="C6592" t="inlineStr">
        <is>
          <t>KC그린홀딩스</t>
        </is>
      </c>
      <c r="D6592" t="n">
        <v>29435319000</v>
      </c>
      <c r="E6592" t="n">
        <v>5167854000</v>
      </c>
      <c r="F6592" t="n">
        <v>5684047000</v>
      </c>
      <c r="G6592" t="n">
        <v>648773000</v>
      </c>
      <c r="H6592" t="n">
        <v>2.39</v>
      </c>
      <c r="I6592" t="n">
        <v>6.2</v>
      </c>
      <c r="K6592" t="n">
        <v>-2062948000</v>
      </c>
      <c r="L6592" t="n">
        <v>1788945000</v>
      </c>
      <c r="M6592" t="n">
        <v>-1752229000</v>
      </c>
      <c r="N6592" t="n">
        <v>1973815000</v>
      </c>
      <c r="O6592">
        <f>D6591</f>
      </c>
      <c r="P6592">
        <f>(E6592-F6592+G6592)/O6592*100</f>
      </c>
      <c r="Q6592">
        <f>H6591</f>
      </c>
      <c r="R6592">
        <f>I6591</f>
      </c>
      <c r="S6592">
        <f>H6592-H6591</f>
      </c>
      <c r="T6592">
        <f>I6592-I6591</f>
      </c>
      <c r="U6592">
        <f>(L6592-K6592)/(2*D6592*0.01)</f>
      </c>
    </row>
    <row r="6593">
      <c r="A6593" t="n">
        <v>2016</v>
      </c>
      <c r="B6593" t="inlineStr">
        <is>
          <t>00159971</t>
        </is>
      </c>
      <c r="C6593" t="inlineStr">
        <is>
          <t>KC그린홀딩스</t>
        </is>
      </c>
      <c r="D6593" t="n">
        <v>30861530000</v>
      </c>
      <c r="E6593" t="n">
        <v>4553958000</v>
      </c>
      <c r="F6593" t="n">
        <v>2748648000</v>
      </c>
      <c r="G6593" t="n">
        <v>525794000</v>
      </c>
      <c r="H6593" t="n">
        <v>2.51</v>
      </c>
      <c r="I6593" t="n">
        <v>5.76</v>
      </c>
      <c r="K6593" t="n">
        <v>-1683594000</v>
      </c>
      <c r="L6593" t="n">
        <v>1923899000</v>
      </c>
      <c r="M6593" t="n">
        <v>-1652507000</v>
      </c>
      <c r="N6593" t="n">
        <v>1845681000</v>
      </c>
      <c r="O6593">
        <f>D6592</f>
      </c>
      <c r="P6593">
        <f>(E6593-F6593+G6593)/O6593*100</f>
      </c>
      <c r="Q6593">
        <f>H6592</f>
      </c>
      <c r="R6593">
        <f>I6592</f>
      </c>
      <c r="S6593">
        <f>H6593-H6592</f>
      </c>
      <c r="T6593">
        <f>I6593-I6592</f>
      </c>
      <c r="U6593">
        <f>(L6593-K6593)/(2*D6593*0.01)</f>
      </c>
      <c r="V6593">
        <f>(L6593+K6593)/(D6593*0.0001)</f>
      </c>
    </row>
    <row r="6594">
      <c r="A6594" t="n">
        <v>2017</v>
      </c>
      <c r="B6594" t="inlineStr">
        <is>
          <t>00159971</t>
        </is>
      </c>
      <c r="C6594" t="inlineStr">
        <is>
          <t>KC그린홀딩스</t>
        </is>
      </c>
      <c r="D6594" t="n">
        <v>3642108000</v>
      </c>
      <c r="E6594" t="n">
        <v>343407000</v>
      </c>
      <c r="F6594" t="n">
        <v>142289000</v>
      </c>
      <c r="G6594" t="n">
        <v>28702000</v>
      </c>
      <c r="H6594" t="n">
        <v>2.9</v>
      </c>
      <c r="I6594" t="n">
        <v>4.96</v>
      </c>
      <c r="K6594" t="n">
        <v>-138649000</v>
      </c>
      <c r="L6594" t="n">
        <v>138649000</v>
      </c>
      <c r="M6594" t="n">
        <v>134477000</v>
      </c>
      <c r="N6594" t="n">
        <v>-117620000</v>
      </c>
      <c r="O6594">
        <f>D6593</f>
      </c>
      <c r="P6594">
        <f>(E6594-F6594+G6594)/O6594*100</f>
      </c>
      <c r="Q6594">
        <f>H6593</f>
      </c>
      <c r="R6594">
        <f>I6593</f>
      </c>
      <c r="S6594">
        <f>H6594-H6593</f>
      </c>
      <c r="T6594">
        <f>I6594-I6593</f>
      </c>
      <c r="U6594">
        <f>(L6594-K6594)/(2*D6594*0.01)</f>
      </c>
    </row>
    <row r="6595">
      <c r="A6595" t="n">
        <v>2018</v>
      </c>
      <c r="B6595" t="inlineStr">
        <is>
          <t>00159971</t>
        </is>
      </c>
      <c r="C6595" t="inlineStr">
        <is>
          <t>KC그린홀딩스</t>
        </is>
      </c>
      <c r="D6595" t="n">
        <v>40001400000</v>
      </c>
      <c r="E6595" t="n">
        <v>9947489000</v>
      </c>
      <c r="F6595" t="n">
        <v>1838620000</v>
      </c>
      <c r="G6595" t="n">
        <v>647585000</v>
      </c>
      <c r="H6595" t="n">
        <v>2.33</v>
      </c>
      <c r="I6595" t="n">
        <v>3.92</v>
      </c>
      <c r="K6595" t="n">
        <v>-1449731000</v>
      </c>
      <c r="L6595" t="n">
        <v>1398060000</v>
      </c>
      <c r="M6595" t="n">
        <v>1229849000</v>
      </c>
      <c r="N6595" t="n">
        <v>-1240596000</v>
      </c>
      <c r="O6595">
        <f>D6594</f>
      </c>
      <c r="P6595">
        <f>(E6595-F6595+G6595)/O6595*100</f>
      </c>
      <c r="Q6595">
        <f>H6594</f>
      </c>
      <c r="R6595">
        <f>I6594</f>
      </c>
      <c r="S6595">
        <f>H6595-H6594</f>
      </c>
      <c r="T6595">
        <f>I6595-I6594</f>
      </c>
      <c r="U6595">
        <f>(L6595-K6595)/(2*D6595*0.01)</f>
      </c>
    </row>
    <row r="6596">
      <c r="A6596" t="n">
        <v>2019</v>
      </c>
      <c r="B6596" t="inlineStr">
        <is>
          <t>00159971</t>
        </is>
      </c>
      <c r="C6596" t="inlineStr">
        <is>
          <t>KC그린홀딩스</t>
        </is>
      </c>
      <c r="D6596" t="n">
        <v>42936089000</v>
      </c>
      <c r="E6596" t="n">
        <v>11066499000</v>
      </c>
      <c r="F6596" t="n">
        <v>10856019000</v>
      </c>
      <c r="G6596" t="n">
        <v>614551000</v>
      </c>
      <c r="H6596" t="n">
        <v>2.03</v>
      </c>
      <c r="I6596" t="n">
        <v>4.61</v>
      </c>
      <c r="K6596" t="n">
        <v>-944594000</v>
      </c>
      <c r="L6596" t="n">
        <v>815786000</v>
      </c>
      <c r="M6596" t="n">
        <v>901658000</v>
      </c>
      <c r="N6596" t="n">
        <v>-772850000</v>
      </c>
      <c r="O6596">
        <f>D6595</f>
      </c>
      <c r="P6596">
        <f>(E6596-F6596+G6596)/O6596*100</f>
      </c>
      <c r="Q6596">
        <f>H6595</f>
      </c>
      <c r="R6596">
        <f>I6595</f>
      </c>
      <c r="S6596">
        <f>H6596-H6595</f>
      </c>
      <c r="T6596">
        <f>I6596-I6595</f>
      </c>
      <c r="U6596">
        <f>(L6596-K6596)/(2*D6596*0.01)</f>
      </c>
    </row>
    <row r="6597">
      <c r="A6597" t="n">
        <v>2020</v>
      </c>
      <c r="B6597" t="inlineStr">
        <is>
          <t>00159971</t>
        </is>
      </c>
      <c r="C6597" t="inlineStr">
        <is>
          <t>KC그린홀딩스</t>
        </is>
      </c>
      <c r="D6597" t="n">
        <v>41782104000</v>
      </c>
      <c r="E6597" t="n">
        <v>18855086000</v>
      </c>
      <c r="F6597" t="n">
        <v>16555069000</v>
      </c>
      <c r="G6597" t="n">
        <v>587436000</v>
      </c>
      <c r="H6597" t="n">
        <v>2.2</v>
      </c>
      <c r="I6597" t="n">
        <v>4.61</v>
      </c>
      <c r="K6597" t="n">
        <v>-1135666000</v>
      </c>
      <c r="L6597" t="n">
        <v>1181089000</v>
      </c>
      <c r="M6597" t="n">
        <v>809850000</v>
      </c>
      <c r="N6597" t="n">
        <v>-841418000</v>
      </c>
      <c r="O6597">
        <f>D6596</f>
      </c>
      <c r="P6597">
        <f>(E6597-F6597+G6597)/O6597*100</f>
      </c>
      <c r="Q6597">
        <f>H6596</f>
      </c>
      <c r="R6597">
        <f>I6596</f>
      </c>
      <c r="S6597">
        <f>H6597-H6596</f>
      </c>
      <c r="T6597">
        <f>I6597-I6596</f>
      </c>
      <c r="U6597">
        <f>(L6597-K6597)/(2*D6597*0.01)</f>
      </c>
      <c r="V6597">
        <f>(L6597+K6597)/(D6597*0.0001)</f>
      </c>
    </row>
    <row r="6598">
      <c r="A6598" t="n">
        <v>2022</v>
      </c>
      <c r="B6598" t="inlineStr">
        <is>
          <t>00159971</t>
        </is>
      </c>
      <c r="C6598" t="inlineStr">
        <is>
          <t>KC그린홀딩스</t>
        </is>
      </c>
      <c r="D6598" t="n">
        <v>35766901000</v>
      </c>
      <c r="E6598" t="n">
        <v>13319743000</v>
      </c>
      <c r="F6598" t="n">
        <v>12350840000</v>
      </c>
      <c r="G6598" t="n">
        <v>897309000</v>
      </c>
      <c r="H6598" t="n">
        <v>4.31</v>
      </c>
      <c r="I6598" t="n">
        <v>3.56</v>
      </c>
    </row>
    <row r="6599">
      <c r="A6599" t="n">
        <v>2023</v>
      </c>
      <c r="B6599" t="inlineStr">
        <is>
          <t>00159971</t>
        </is>
      </c>
      <c r="C6599" t="inlineStr">
        <is>
          <t>KC그린홀딩스</t>
        </is>
      </c>
      <c r="D6599" t="n">
        <v>32246441000</v>
      </c>
      <c r="E6599" t="n">
        <v>5217690000</v>
      </c>
      <c r="F6599" t="n">
        <v>5079781000</v>
      </c>
      <c r="G6599" t="n">
        <v>1750999000</v>
      </c>
      <c r="H6599" t="n">
        <v>4.24</v>
      </c>
      <c r="I6599" t="n">
        <v>4.72</v>
      </c>
      <c r="O6599">
        <f>D6598</f>
      </c>
      <c r="P6599">
        <f>(E6599-F6599+G6599)/O6599*100</f>
      </c>
      <c r="Q6599">
        <f>H6598</f>
      </c>
      <c r="R6599">
        <f>I6598</f>
      </c>
      <c r="S6599">
        <f>H6599-H6598</f>
      </c>
      <c r="T6599">
        <f>I6599-I6598</f>
      </c>
    </row>
    <row r="6600">
      <c r="A6600" t="n">
        <v>2024</v>
      </c>
      <c r="B6600" t="inlineStr">
        <is>
          <t>00159971</t>
        </is>
      </c>
      <c r="C6600" t="inlineStr">
        <is>
          <t>KC그린홀딩스</t>
        </is>
      </c>
      <c r="D6600" t="n">
        <v>14186022000</v>
      </c>
      <c r="E6600" t="n">
        <v>4008800000</v>
      </c>
      <c r="F6600" t="n">
        <v>5262174000</v>
      </c>
      <c r="G6600" t="n">
        <v>1042156000</v>
      </c>
      <c r="H6600" t="n">
        <v>4.02</v>
      </c>
      <c r="I6600" t="n">
        <v>4.1</v>
      </c>
      <c r="O6600">
        <f>D6599</f>
      </c>
      <c r="P6600">
        <f>(E6600-F6600+G6600)/O6600*100</f>
      </c>
      <c r="Q6600">
        <f>H6599</f>
      </c>
      <c r="R6600">
        <f>I6599</f>
      </c>
      <c r="S6600">
        <f>H6600-H6599</f>
      </c>
      <c r="T6600">
        <f>I6600-I6599</f>
      </c>
    </row>
    <row r="6601">
      <c r="A6601" t="n">
        <v>2025</v>
      </c>
      <c r="B6601" t="inlineStr">
        <is>
          <t>00159971</t>
        </is>
      </c>
      <c r="C6601" t="inlineStr">
        <is>
          <t>KC그린홀딩스</t>
        </is>
      </c>
      <c r="D6601" t="n">
        <v>2032935000</v>
      </c>
      <c r="E6601" t="n">
        <v>419565000</v>
      </c>
      <c r="F6601" t="n">
        <v>5578182000</v>
      </c>
      <c r="G6601" t="n">
        <v>765138000</v>
      </c>
      <c r="H6601" t="n">
        <v>3.77</v>
      </c>
      <c r="I6601" t="n">
        <v>3.66</v>
      </c>
      <c r="K6601" t="n">
        <v>-555447000</v>
      </c>
      <c r="L6601" t="n">
        <v>555447000</v>
      </c>
      <c r="M6601" t="n">
        <v>539240000</v>
      </c>
      <c r="N6601" t="n">
        <v>-539240000</v>
      </c>
      <c r="O6601">
        <f>D6600</f>
      </c>
      <c r="P6601">
        <f>(E6601-F6601+G6601)/O6601*100</f>
      </c>
      <c r="Q6601">
        <f>H6600</f>
      </c>
      <c r="R6601">
        <f>I6600</f>
      </c>
      <c r="S6601">
        <f>H6601-H6600</f>
      </c>
      <c r="T6601">
        <f>I6601-I6600</f>
      </c>
      <c r="U6601">
        <f>(L6601-K6601)/(2*D6601*0.01)</f>
      </c>
    </row>
    <row r="6602">
      <c r="A6602" t="n">
        <v>2014</v>
      </c>
      <c r="B6602" t="inlineStr">
        <is>
          <t>00160010</t>
        </is>
      </c>
      <c r="C6602" t="inlineStr">
        <is>
          <t>한국큐빅</t>
        </is>
      </c>
      <c r="D6602" t="n">
        <v>4780165000</v>
      </c>
      <c r="E6602" t="n">
        <v>947815000</v>
      </c>
      <c r="F6602" t="n">
        <v>618923000</v>
      </c>
      <c r="G6602" t="n">
        <v>119935000</v>
      </c>
      <c r="H6602" t="n">
        <v>2.54</v>
      </c>
      <c r="I6602" t="n">
        <v>4.4</v>
      </c>
      <c r="K6602" t="n">
        <v>-144000000</v>
      </c>
      <c r="L6602" t="n">
        <v>156000000</v>
      </c>
      <c r="M6602" t="n">
        <v>150000000</v>
      </c>
      <c r="N6602" t="n">
        <v>-142000000</v>
      </c>
      <c r="U6602">
        <f>(L6602-K6602)/(2*D6602*0.01)</f>
      </c>
      <c r="V6602">
        <f>(L6602+K6602)/(D6602*0.0001)</f>
      </c>
    </row>
    <row r="6603">
      <c r="A6603" t="n">
        <v>2015</v>
      </c>
      <c r="B6603" t="inlineStr">
        <is>
          <t>00160010</t>
        </is>
      </c>
      <c r="C6603" t="inlineStr">
        <is>
          <t>한국큐빅</t>
        </is>
      </c>
      <c r="D6603" t="n">
        <v>5150091000</v>
      </c>
      <c r="E6603" t="n">
        <v>930375000</v>
      </c>
      <c r="F6603" t="n">
        <v>787749000</v>
      </c>
      <c r="G6603" t="n">
        <v>88100000</v>
      </c>
      <c r="H6603" t="n">
        <v>2.46</v>
      </c>
      <c r="I6603" t="n">
        <v>2.72</v>
      </c>
      <c r="K6603" t="n">
        <v>-2032000000</v>
      </c>
      <c r="L6603" t="n">
        <v>1905000000</v>
      </c>
      <c r="M6603" t="n">
        <v>1903000000</v>
      </c>
      <c r="N6603" t="n">
        <v>-2031000000</v>
      </c>
      <c r="O6603">
        <f>D6602</f>
      </c>
      <c r="P6603">
        <f>(E6603-F6603+G6603)/O6603*100</f>
      </c>
      <c r="Q6603">
        <f>H6602</f>
      </c>
      <c r="R6603">
        <f>I6602</f>
      </c>
      <c r="S6603">
        <f>H6603-H6602</f>
      </c>
      <c r="T6603">
        <f>I6603-I6602</f>
      </c>
    </row>
    <row r="6604">
      <c r="A6604" t="n">
        <v>2016</v>
      </c>
      <c r="B6604" t="inlineStr">
        <is>
          <t>00160010</t>
        </is>
      </c>
      <c r="C6604" t="inlineStr">
        <is>
          <t>한국큐빅</t>
        </is>
      </c>
      <c r="D6604" t="n">
        <v>4699452000</v>
      </c>
      <c r="E6604" t="n">
        <v>1169205000</v>
      </c>
      <c r="F6604" t="n">
        <v>1110066000</v>
      </c>
      <c r="G6604" t="n">
        <v>92812000</v>
      </c>
      <c r="H6604" t="n">
        <v>3.06</v>
      </c>
      <c r="I6604" t="n">
        <v>2.3</v>
      </c>
      <c r="K6604" t="n">
        <v>-277000000</v>
      </c>
      <c r="L6604" t="n">
        <v>246000000</v>
      </c>
      <c r="M6604" t="n">
        <v>275000000</v>
      </c>
      <c r="N6604" t="n">
        <v>-248000000</v>
      </c>
      <c r="O6604">
        <f>D6603</f>
      </c>
      <c r="P6604">
        <f>(E6604-F6604+G6604)/O6604*100</f>
      </c>
      <c r="Q6604">
        <f>H6603</f>
      </c>
      <c r="R6604">
        <f>I6603</f>
      </c>
      <c r="S6604">
        <f>H6604-H6603</f>
      </c>
      <c r="T6604">
        <f>I6604-I6603</f>
      </c>
      <c r="U6604">
        <f>(L6604-K6604)/(2*D6604*0.01)</f>
      </c>
    </row>
    <row r="6605">
      <c r="A6605" t="n">
        <v>2017</v>
      </c>
      <c r="B6605" t="inlineStr">
        <is>
          <t>00160010</t>
        </is>
      </c>
      <c r="C6605" t="inlineStr">
        <is>
          <t>한국큐빅</t>
        </is>
      </c>
      <c r="D6605" t="n">
        <v>5017968000</v>
      </c>
      <c r="E6605" t="n">
        <v>1031691000</v>
      </c>
      <c r="F6605" t="n">
        <v>1237466000</v>
      </c>
      <c r="G6605" t="n">
        <v>116898000</v>
      </c>
      <c r="H6605" t="n">
        <v>3.4</v>
      </c>
      <c r="I6605" t="n">
        <v>4.51</v>
      </c>
      <c r="K6605" t="n">
        <v>-317000000</v>
      </c>
      <c r="L6605" t="n">
        <v>364000000</v>
      </c>
      <c r="M6605" t="n">
        <v>364000000</v>
      </c>
      <c r="N6605" t="n">
        <v>-234000000</v>
      </c>
      <c r="O6605">
        <f>D6604</f>
      </c>
      <c r="P6605">
        <f>(E6605-F6605+G6605)/O6605*100</f>
      </c>
      <c r="Q6605">
        <f>H6604</f>
      </c>
      <c r="R6605">
        <f>I6604</f>
      </c>
      <c r="S6605">
        <f>H6605-H6604</f>
      </c>
      <c r="T6605">
        <f>I6605-I6604</f>
      </c>
      <c r="U6605">
        <f>(L6605-K6605)/(2*D6605*0.01)</f>
      </c>
      <c r="V6605">
        <f>(L6605+K6605)/(D6605*0.0001)</f>
      </c>
    </row>
    <row r="6606">
      <c r="A6606" t="n">
        <v>2019</v>
      </c>
      <c r="B6606" t="inlineStr">
        <is>
          <t>00160010</t>
        </is>
      </c>
      <c r="C6606" t="inlineStr">
        <is>
          <t>한국큐빅</t>
        </is>
      </c>
      <c r="D6606" t="n">
        <v>6503642000</v>
      </c>
      <c r="E6606" t="n">
        <v>1248988000</v>
      </c>
      <c r="F6606" t="n">
        <v>773931000</v>
      </c>
      <c r="G6606" t="n">
        <v>163749000</v>
      </c>
      <c r="H6606" t="n">
        <v>2.94</v>
      </c>
      <c r="I6606" t="n">
        <v>3.61</v>
      </c>
      <c r="K6606" t="n">
        <v>-522000000</v>
      </c>
      <c r="L6606" t="n">
        <v>452000000</v>
      </c>
      <c r="M6606" t="n">
        <v>523000000</v>
      </c>
      <c r="N6606" t="n">
        <v>-462000000</v>
      </c>
      <c r="U6606">
        <f>(L6606-K6606)/(2*D6606*0.01)</f>
      </c>
    </row>
    <row r="6607">
      <c r="A6607" t="n">
        <v>2022</v>
      </c>
      <c r="B6607" t="inlineStr">
        <is>
          <t>00160010</t>
        </is>
      </c>
      <c r="C6607" t="inlineStr">
        <is>
          <t>한국큐빅</t>
        </is>
      </c>
      <c r="D6607" t="n">
        <v>6454635000</v>
      </c>
      <c r="E6607" t="n">
        <v>1247318000</v>
      </c>
      <c r="F6607" t="n">
        <v>1082413000</v>
      </c>
      <c r="G6607" t="n">
        <v>251035000</v>
      </c>
      <c r="H6607" t="n">
        <v>5.91</v>
      </c>
      <c r="I6607" t="n">
        <v>3.48</v>
      </c>
      <c r="J6607" t="n">
        <v>5.98</v>
      </c>
      <c r="K6607" t="n">
        <v>-343000000</v>
      </c>
      <c r="L6607" t="n">
        <v>387000000</v>
      </c>
      <c r="M6607" t="n">
        <v>399000000</v>
      </c>
      <c r="N6607" t="n">
        <v>-359000000</v>
      </c>
      <c r="U6607">
        <f>(L6607-K6607)/(2*D6607*0.01)</f>
      </c>
      <c r="V6607">
        <f>(L6607+K6607)/(D6607*0.0001)</f>
      </c>
    </row>
    <row r="6608">
      <c r="A6608" t="n">
        <v>2023</v>
      </c>
      <c r="B6608" t="inlineStr">
        <is>
          <t>00160010</t>
        </is>
      </c>
      <c r="C6608" t="inlineStr">
        <is>
          <t>한국큐빅</t>
        </is>
      </c>
      <c r="D6608" t="n">
        <v>7191122000</v>
      </c>
      <c r="E6608" t="n">
        <v>1043073000</v>
      </c>
      <c r="F6608" t="n">
        <v>1238543000</v>
      </c>
      <c r="G6608" t="n">
        <v>371179000</v>
      </c>
      <c r="H6608" t="n">
        <v>4.98</v>
      </c>
      <c r="I6608" t="n">
        <v>3.5</v>
      </c>
      <c r="J6608" t="n">
        <v>6.16</v>
      </c>
      <c r="K6608" t="n">
        <v>-406000000</v>
      </c>
      <c r="L6608" t="n">
        <v>460000000</v>
      </c>
      <c r="M6608" t="n">
        <v>471000000</v>
      </c>
      <c r="N6608" t="n">
        <v>-423000000</v>
      </c>
      <c r="O6608">
        <f>D6607</f>
      </c>
      <c r="P6608">
        <f>(E6608-F6608+G6608)/O6608*100</f>
      </c>
      <c r="Q6608">
        <f>H6607</f>
      </c>
      <c r="R6608">
        <f>I6607</f>
      </c>
      <c r="S6608">
        <f>H6608-H6607</f>
      </c>
      <c r="T6608">
        <f>I6608-I6607</f>
      </c>
      <c r="U6608">
        <f>(L6608-K6608)/(2*D6608*0.01)</f>
      </c>
      <c r="V6608">
        <f>(L6608+K6608)/(D6608*0.0001)</f>
      </c>
    </row>
    <row r="6609">
      <c r="A6609" t="n">
        <v>2024</v>
      </c>
      <c r="B6609" t="inlineStr">
        <is>
          <t>00160010</t>
        </is>
      </c>
      <c r="C6609" t="inlineStr">
        <is>
          <t>한국큐빅</t>
        </is>
      </c>
      <c r="D6609" t="n">
        <v>7979266000</v>
      </c>
      <c r="E6609" t="n">
        <v>1215440000</v>
      </c>
      <c r="F6609" t="n">
        <v>1010106000</v>
      </c>
      <c r="G6609" t="n">
        <v>356987000</v>
      </c>
      <c r="H6609" t="n">
        <v>4.34</v>
      </c>
      <c r="I6609" t="n">
        <v>4.15</v>
      </c>
      <c r="J6609" t="n">
        <v>7.34</v>
      </c>
      <c r="K6609" t="n">
        <v>-509000000</v>
      </c>
      <c r="L6609" t="n">
        <v>449000000</v>
      </c>
      <c r="M6609" t="n">
        <v>519000000</v>
      </c>
      <c r="N6609" t="n">
        <v>-465000000</v>
      </c>
      <c r="O6609">
        <f>D6608</f>
      </c>
      <c r="P6609">
        <f>(E6609-F6609+G6609)/O6609*100</f>
      </c>
      <c r="Q6609">
        <f>H6608</f>
      </c>
      <c r="R6609">
        <f>I6608</f>
      </c>
      <c r="S6609">
        <f>H6609-H6608</f>
      </c>
      <c r="T6609">
        <f>I6609-I6608</f>
      </c>
      <c r="U6609">
        <f>(L6609-K6609)/(2*D6609*0.01)</f>
      </c>
    </row>
    <row r="6610">
      <c r="A6610" t="n">
        <v>2025</v>
      </c>
      <c r="B6610" t="inlineStr">
        <is>
          <t>00160010</t>
        </is>
      </c>
      <c r="C6610" t="inlineStr">
        <is>
          <t>한국큐빅</t>
        </is>
      </c>
      <c r="D6610" t="n">
        <v>8093294000</v>
      </c>
      <c r="E6610" t="n">
        <v>1308601000</v>
      </c>
      <c r="F6610" t="n">
        <v>1097582000</v>
      </c>
      <c r="G6610" t="n">
        <v>352336000</v>
      </c>
      <c r="H6610" t="n">
        <v>4.8</v>
      </c>
      <c r="I6610" t="n">
        <v>4.96</v>
      </c>
      <c r="K6610" t="n">
        <v>-408000000</v>
      </c>
      <c r="L6610" t="n">
        <v>457000000</v>
      </c>
      <c r="M6610" t="n">
        <v>466000000</v>
      </c>
      <c r="N6610" t="n">
        <v>-423000000</v>
      </c>
      <c r="O6610">
        <f>D6609</f>
      </c>
      <c r="P6610">
        <f>(E6610-F6610+G6610)/O6610*100</f>
      </c>
      <c r="Q6610">
        <f>H6609</f>
      </c>
      <c r="R6610">
        <f>I6609</f>
      </c>
      <c r="S6610">
        <f>H6610-H6609</f>
      </c>
      <c r="T6610">
        <f>I6610-I6609</f>
      </c>
      <c r="U6610">
        <f>(L6610-K6610)/(2*D6610*0.01)</f>
      </c>
      <c r="V6610">
        <f>(L6610+K6610)/(D6610*0.0001)</f>
      </c>
    </row>
    <row r="6611">
      <c r="A6611" t="n">
        <v>2014</v>
      </c>
      <c r="B6611" t="inlineStr">
        <is>
          <t>00160047</t>
        </is>
      </c>
      <c r="C6611" t="inlineStr">
        <is>
          <t>한국앤컴퍼니</t>
        </is>
      </c>
      <c r="D6611" t="n">
        <v>9722134000</v>
      </c>
      <c r="E6611" t="n">
        <v>1919051000</v>
      </c>
      <c r="F6611" t="n">
        <v>289836000</v>
      </c>
      <c r="G6611" t="n">
        <v>348866000</v>
      </c>
      <c r="H6611" t="n">
        <v>3.69</v>
      </c>
      <c r="I6611" t="n">
        <v>6.88</v>
      </c>
      <c r="K6611" t="n">
        <v>-794787000</v>
      </c>
      <c r="L6611" t="n">
        <v>948020000</v>
      </c>
      <c r="M6611" t="n">
        <v>939148000</v>
      </c>
      <c r="N6611" t="n">
        <v>-802584000</v>
      </c>
      <c r="U6611">
        <f>(L6611-K6611)/(2*D6611*0.01)</f>
      </c>
      <c r="V6611">
        <f>(L6611+K6611)/(D6611*0.0001)</f>
      </c>
    </row>
    <row r="6612">
      <c r="A6612" t="n">
        <v>2015</v>
      </c>
      <c r="B6612" t="inlineStr">
        <is>
          <t>00160047</t>
        </is>
      </c>
      <c r="C6612" t="inlineStr">
        <is>
          <t>한국앤컴퍼니</t>
        </is>
      </c>
      <c r="D6612" t="n">
        <v>15583429000</v>
      </c>
      <c r="E6612" t="n">
        <v>2697837000</v>
      </c>
      <c r="F6612" t="n">
        <v>1240239000</v>
      </c>
      <c r="G6612" t="n">
        <v>350864000</v>
      </c>
      <c r="H6612" t="n">
        <v>3.4</v>
      </c>
      <c r="I6612" t="n">
        <v>6.99</v>
      </c>
      <c r="K6612" t="n">
        <v>-1237793000</v>
      </c>
      <c r="L6612" t="n">
        <v>1486951000</v>
      </c>
      <c r="M6612" t="n">
        <v>1468348000</v>
      </c>
      <c r="N6612" t="n">
        <v>-1246595000</v>
      </c>
      <c r="O6612">
        <f>D6611</f>
      </c>
      <c r="P6612">
        <f>(E6612-F6612+G6612)/O6612*100</f>
      </c>
      <c r="Q6612">
        <f>H6611</f>
      </c>
      <c r="R6612">
        <f>I6611</f>
      </c>
      <c r="S6612">
        <f>H6612-H6611</f>
      </c>
      <c r="T6612">
        <f>I6612-I6611</f>
      </c>
      <c r="U6612">
        <f>(L6612-K6612)/(2*D6612*0.01)</f>
      </c>
      <c r="V6612">
        <f>(L6612+K6612)/(D6612*0.0001)</f>
      </c>
    </row>
    <row r="6613">
      <c r="A6613" t="n">
        <v>2016</v>
      </c>
      <c r="B6613" t="inlineStr">
        <is>
          <t>00160047</t>
        </is>
      </c>
      <c r="C6613" t="inlineStr">
        <is>
          <t>한국앤컴퍼니</t>
        </is>
      </c>
      <c r="D6613" t="n">
        <v>56764154000</v>
      </c>
      <c r="E6613" t="n">
        <v>8512145000</v>
      </c>
      <c r="F6613" t="n">
        <v>3515462000</v>
      </c>
      <c r="G6613" t="n">
        <v>1505039000</v>
      </c>
      <c r="H6613" t="n">
        <v>3.5</v>
      </c>
      <c r="I6613" t="n">
        <v>6.2</v>
      </c>
      <c r="J6613" t="n">
        <v>13.4</v>
      </c>
      <c r="K6613" t="n">
        <v>-5044126000</v>
      </c>
      <c r="L6613" t="n">
        <v>6020291000</v>
      </c>
      <c r="M6613" t="n">
        <v>5852589000</v>
      </c>
      <c r="N6613" t="n">
        <v>-5011590000</v>
      </c>
      <c r="O6613">
        <f>D6612</f>
      </c>
      <c r="P6613">
        <f>(E6613-F6613+G6613)/O6613*100</f>
      </c>
      <c r="Q6613">
        <f>H6612</f>
      </c>
      <c r="R6613">
        <f>I6612</f>
      </c>
      <c r="S6613">
        <f>H6613-H6612</f>
      </c>
      <c r="T6613">
        <f>I6613-I6612</f>
      </c>
      <c r="U6613">
        <f>(L6613-K6613)/(2*D6613*0.01)</f>
      </c>
      <c r="V6613">
        <f>(L6613+K6613)/(D6613*0.0001)</f>
      </c>
    </row>
    <row r="6614">
      <c r="A6614" t="n">
        <v>2017</v>
      </c>
      <c r="B6614" t="inlineStr">
        <is>
          <t>00160047</t>
        </is>
      </c>
      <c r="C6614" t="inlineStr">
        <is>
          <t>한국앤컴퍼니</t>
        </is>
      </c>
      <c r="D6614" t="n">
        <v>59212021000</v>
      </c>
      <c r="E6614" t="n">
        <v>8379133000</v>
      </c>
      <c r="F6614" t="n">
        <v>2849076000</v>
      </c>
      <c r="G6614" t="n">
        <v>2125149000</v>
      </c>
      <c r="H6614" t="n">
        <v>3.7</v>
      </c>
      <c r="I6614" t="n">
        <v>5.9</v>
      </c>
      <c r="J6614" t="n">
        <v>13.2</v>
      </c>
      <c r="K6614" t="n">
        <v>-5455961000</v>
      </c>
      <c r="L6614" t="n">
        <v>6474475000</v>
      </c>
      <c r="M6614" t="n">
        <v>6318666000</v>
      </c>
      <c r="N6614" t="n">
        <v>-5438837000</v>
      </c>
      <c r="O6614">
        <f>D6613</f>
      </c>
      <c r="P6614">
        <f>(E6614-F6614+G6614)/O6614*100</f>
      </c>
      <c r="Q6614">
        <f>H6613</f>
      </c>
      <c r="R6614">
        <f>I6613</f>
      </c>
      <c r="S6614">
        <f>H6614-H6613</f>
      </c>
      <c r="T6614">
        <f>I6614-I6613</f>
      </c>
      <c r="U6614">
        <f>(L6614-K6614)/(2*D6614*0.01)</f>
      </c>
      <c r="V6614">
        <f>(L6614+K6614)/(D6614*0.0001)</f>
      </c>
    </row>
    <row r="6615">
      <c r="A6615" t="n">
        <v>2018</v>
      </c>
      <c r="B6615" t="inlineStr">
        <is>
          <t>00160047</t>
        </is>
      </c>
      <c r="C6615" t="inlineStr">
        <is>
          <t>한국앤컴퍼니</t>
        </is>
      </c>
      <c r="D6615" t="n">
        <v>46182472000</v>
      </c>
      <c r="E6615" t="n">
        <v>5951827000</v>
      </c>
      <c r="F6615" t="n">
        <v>3665350000</v>
      </c>
      <c r="G6615" t="n">
        <v>1812018000</v>
      </c>
      <c r="H6615" t="n">
        <v>3.3</v>
      </c>
      <c r="I6615" t="n">
        <v>5.1</v>
      </c>
      <c r="J6615" t="n">
        <v>12.6</v>
      </c>
      <c r="K6615" t="n">
        <v>-4609160000</v>
      </c>
      <c r="L6615" t="n">
        <v>5469114000</v>
      </c>
      <c r="M6615" t="n">
        <v>5337458000</v>
      </c>
      <c r="N6615" t="n">
        <v>-4595178000</v>
      </c>
      <c r="O6615">
        <f>D6614</f>
      </c>
      <c r="P6615">
        <f>(E6615-F6615+G6615)/O6615*100</f>
      </c>
      <c r="Q6615">
        <f>H6614</f>
      </c>
      <c r="R6615">
        <f>I6614</f>
      </c>
      <c r="S6615">
        <f>H6615-H6614</f>
      </c>
      <c r="T6615">
        <f>I6615-I6614</f>
      </c>
      <c r="U6615">
        <f>(L6615-K6615)/(2*D6615*0.01)</f>
      </c>
      <c r="V6615">
        <f>(L6615+K6615)/(D6615*0.0001)</f>
      </c>
    </row>
    <row r="6616">
      <c r="A6616" t="n">
        <v>2020</v>
      </c>
      <c r="B6616" t="inlineStr">
        <is>
          <t>00160047</t>
        </is>
      </c>
      <c r="C6616" t="inlineStr">
        <is>
          <t>한국앤컴퍼니</t>
        </is>
      </c>
      <c r="D6616" t="n">
        <v>52145712000</v>
      </c>
      <c r="E6616" t="n">
        <v>7452052000</v>
      </c>
      <c r="F6616" t="n">
        <v>2491468000</v>
      </c>
      <c r="G6616" t="n">
        <v>1462550000</v>
      </c>
      <c r="H6616" t="n">
        <v>3.02</v>
      </c>
      <c r="I6616" t="n">
        <v>3.75</v>
      </c>
      <c r="J6616" t="n">
        <v>10.6</v>
      </c>
      <c r="K6616" t="n">
        <v>-4955121000</v>
      </c>
      <c r="L6616" t="n">
        <v>5813688000</v>
      </c>
      <c r="M6616" t="n">
        <v>5727747000</v>
      </c>
      <c r="N6616" t="n">
        <v>-4980908000</v>
      </c>
      <c r="U6616">
        <f>(L6616-K6616)/(2*D6616*0.01)</f>
      </c>
      <c r="V6616">
        <f>(L6616+K6616)/(D6616*0.0001)</f>
      </c>
    </row>
    <row r="6617">
      <c r="A6617" t="n">
        <v>2021</v>
      </c>
      <c r="B6617" t="inlineStr">
        <is>
          <t>00160047</t>
        </is>
      </c>
      <c r="C6617" t="inlineStr">
        <is>
          <t>한국앤컴퍼니</t>
        </is>
      </c>
      <c r="D6617" t="n">
        <v>53220692000</v>
      </c>
      <c r="E6617" t="n">
        <v>6706179000</v>
      </c>
      <c r="F6617" t="n">
        <v>9618678000</v>
      </c>
      <c r="G6617" t="n">
        <v>1543197000</v>
      </c>
      <c r="H6617" t="n">
        <v>3.47</v>
      </c>
      <c r="I6617" t="n">
        <v>3.76</v>
      </c>
      <c r="J6617" t="n">
        <v>10.51</v>
      </c>
      <c r="K6617" t="n">
        <v>-4992577000</v>
      </c>
      <c r="L6617" t="n">
        <v>5831942000</v>
      </c>
      <c r="M6617" t="n">
        <v>5780803000</v>
      </c>
      <c r="N6617" t="n">
        <v>-5045339000</v>
      </c>
      <c r="O6617">
        <f>D6616</f>
      </c>
      <c r="P6617">
        <f>(E6617-F6617+G6617)/O6617*100</f>
      </c>
      <c r="Q6617">
        <f>H6616</f>
      </c>
      <c r="R6617">
        <f>I6616</f>
      </c>
      <c r="S6617">
        <f>H6617-H6616</f>
      </c>
      <c r="T6617">
        <f>I6617-I6616</f>
      </c>
      <c r="U6617">
        <f>(L6617-K6617)/(2*D6617*0.01)</f>
      </c>
      <c r="V6617">
        <f>(L6617+K6617)/(D6617*0.0001)</f>
      </c>
    </row>
    <row r="6618">
      <c r="A6618" t="n">
        <v>2022</v>
      </c>
      <c r="B6618" t="inlineStr">
        <is>
          <t>00160047</t>
        </is>
      </c>
      <c r="C6618" t="inlineStr">
        <is>
          <t>한국앤컴퍼니</t>
        </is>
      </c>
      <c r="D6618" t="n">
        <v>53960993000</v>
      </c>
      <c r="E6618" t="n">
        <v>6539367000</v>
      </c>
      <c r="F6618" t="n">
        <v>3076602000</v>
      </c>
      <c r="G6618" t="n">
        <v>1806496000</v>
      </c>
      <c r="H6618" t="n">
        <v>5.82</v>
      </c>
      <c r="I6618" t="n">
        <v>4.86</v>
      </c>
      <c r="J6618" t="n">
        <v>9.460000000000001</v>
      </c>
      <c r="K6618" t="n">
        <v>-4475069000</v>
      </c>
      <c r="L6618" t="n">
        <v>5168783000</v>
      </c>
      <c r="M6618" t="n">
        <v>5190174000</v>
      </c>
      <c r="N6618" t="n">
        <v>-4572544000</v>
      </c>
      <c r="O6618">
        <f>D6617</f>
      </c>
      <c r="P6618">
        <f>(E6618-F6618+G6618)/O6618*100</f>
      </c>
      <c r="Q6618">
        <f>H6617</f>
      </c>
      <c r="R6618">
        <f>I6617</f>
      </c>
      <c r="S6618">
        <f>H6618-H6617</f>
      </c>
      <c r="T6618">
        <f>I6618-I6617</f>
      </c>
      <c r="U6618">
        <f>(L6618-K6618)/(2*D6618*0.01)</f>
      </c>
      <c r="V6618">
        <f>(L6618+K6618)/(D6618*0.0001)</f>
      </c>
    </row>
    <row r="6619">
      <c r="A6619" t="n">
        <v>2023</v>
      </c>
      <c r="B6619" t="inlineStr">
        <is>
          <t>00160047</t>
        </is>
      </c>
      <c r="C6619" t="inlineStr">
        <is>
          <t>한국앤컴퍼니</t>
        </is>
      </c>
      <c r="D6619" t="n">
        <v>65493567000</v>
      </c>
      <c r="E6619" t="n">
        <v>6233525000</v>
      </c>
      <c r="F6619" t="n">
        <v>3749521000</v>
      </c>
      <c r="G6619" t="n">
        <v>3057416000</v>
      </c>
      <c r="H6619" t="n">
        <v>4.465</v>
      </c>
      <c r="I6619" t="n">
        <v>4.035</v>
      </c>
      <c r="J6619" t="n">
        <v>9.359999999999999</v>
      </c>
      <c r="K6619" t="n">
        <v>-5439965000</v>
      </c>
      <c r="L6619" t="n">
        <v>6249798000</v>
      </c>
      <c r="M6619" t="n">
        <v>6319245000</v>
      </c>
      <c r="N6619" t="n">
        <v>-5592676000</v>
      </c>
      <c r="O6619">
        <f>D6618</f>
      </c>
      <c r="P6619">
        <f>(E6619-F6619+G6619)/O6619*100</f>
      </c>
      <c r="Q6619">
        <f>H6618</f>
      </c>
      <c r="R6619">
        <f>I6618</f>
      </c>
      <c r="S6619">
        <f>H6619-H6618</f>
      </c>
      <c r="T6619">
        <f>I6619-I6618</f>
      </c>
      <c r="U6619">
        <f>(L6619-K6619)/(2*D6619*0.01)</f>
      </c>
      <c r="V6619">
        <f>(L6619+K6619)/(D6619*0.0001)</f>
      </c>
    </row>
    <row r="6620">
      <c r="A6620" t="n">
        <v>2024</v>
      </c>
      <c r="B6620" t="inlineStr">
        <is>
          <t>00160047</t>
        </is>
      </c>
      <c r="C6620" t="inlineStr">
        <is>
          <t>한국앤컴퍼니</t>
        </is>
      </c>
      <c r="D6620" t="n">
        <v>90869571000</v>
      </c>
      <c r="E6620" t="n">
        <v>7380711000</v>
      </c>
      <c r="F6620" t="n">
        <v>2601618000</v>
      </c>
      <c r="G6620" t="n">
        <v>3176377000</v>
      </c>
      <c r="H6620" t="n">
        <v>4.215</v>
      </c>
      <c r="I6620" t="n">
        <v>4.37</v>
      </c>
      <c r="J6620" t="n">
        <v>9.17</v>
      </c>
      <c r="K6620" t="n">
        <v>-7404118000</v>
      </c>
      <c r="L6620" t="n">
        <v>8527391000</v>
      </c>
      <c r="M6620" t="n">
        <v>8575495000</v>
      </c>
      <c r="N6620" t="n">
        <v>-7575961000</v>
      </c>
      <c r="O6620">
        <f>D6619</f>
      </c>
      <c r="P6620">
        <f>(E6620-F6620+G6620)/O6620*100</f>
      </c>
      <c r="Q6620">
        <f>H6619</f>
      </c>
      <c r="R6620">
        <f>I6619</f>
      </c>
      <c r="S6620">
        <f>H6620-H6619</f>
      </c>
      <c r="T6620">
        <f>I6620-I6619</f>
      </c>
      <c r="U6620">
        <f>(L6620-K6620)/(2*D6620*0.01)</f>
      </c>
      <c r="V6620">
        <f>(L6620+K6620)/(D6620*0.0001)</f>
      </c>
    </row>
    <row r="6621">
      <c r="A6621" t="n">
        <v>2025</v>
      </c>
      <c r="B6621" t="inlineStr">
        <is>
          <t>00160047</t>
        </is>
      </c>
      <c r="C6621" t="inlineStr">
        <is>
          <t>한국앤컴퍼니</t>
        </is>
      </c>
      <c r="D6621" t="n">
        <v>94403051000</v>
      </c>
      <c r="E6621" t="n">
        <v>9510069000</v>
      </c>
      <c r="F6621" t="n">
        <v>5471376000</v>
      </c>
      <c r="G6621" t="n">
        <v>3930027000</v>
      </c>
      <c r="H6621" t="n">
        <v>4.57</v>
      </c>
      <c r="I6621" t="n">
        <v>4.345</v>
      </c>
      <c r="J6621" t="n">
        <v>8.68</v>
      </c>
      <c r="K6621" t="n">
        <v>-7297903000</v>
      </c>
      <c r="L6621" t="n">
        <v>8380165000</v>
      </c>
      <c r="M6621" t="n">
        <v>8459009000</v>
      </c>
      <c r="N6621" t="n">
        <v>-7491893000</v>
      </c>
      <c r="O6621">
        <f>D6620</f>
      </c>
      <c r="P6621">
        <f>(E6621-F6621+G6621)/O6621*100</f>
      </c>
      <c r="Q6621">
        <f>H6620</f>
      </c>
      <c r="R6621">
        <f>I6620</f>
      </c>
      <c r="S6621">
        <f>H6621-H6620</f>
      </c>
      <c r="T6621">
        <f>I6621-I6620</f>
      </c>
      <c r="U6621">
        <f>(L6621-K6621)/(2*D6621*0.01)</f>
      </c>
      <c r="V6621">
        <f>(L6621+K6621)/(D6621*0.0001)</f>
      </c>
    </row>
    <row r="6622">
      <c r="A6622" t="n">
        <v>2014</v>
      </c>
      <c r="B6622" t="inlineStr">
        <is>
          <t>00160144</t>
        </is>
      </c>
      <c r="C6622" t="inlineStr">
        <is>
          <t>한국투자증권</t>
        </is>
      </c>
      <c r="D6622" t="n">
        <v>54250372000</v>
      </c>
      <c r="E6622" t="n">
        <v>8653599000</v>
      </c>
      <c r="F6622" t="n">
        <v>6653475000</v>
      </c>
      <c r="G6622" t="n">
        <v>2010457000</v>
      </c>
      <c r="H6622" t="n">
        <v>3.09</v>
      </c>
      <c r="I6622" t="n">
        <v>7.95</v>
      </c>
      <c r="K6622" t="n">
        <v>-5097736000</v>
      </c>
      <c r="L6622" t="n">
        <v>6039246000</v>
      </c>
      <c r="M6622" t="n">
        <v>6072892000</v>
      </c>
      <c r="N6622" t="n">
        <v>-5214382000</v>
      </c>
      <c r="U6622">
        <f>(L6622-K6622)/(2*D6622*0.01)</f>
      </c>
      <c r="V6622">
        <f>(L6622+K6622)/(D6622*0.0001)</f>
      </c>
    </row>
    <row r="6623">
      <c r="A6623" t="n">
        <v>2015</v>
      </c>
      <c r="B6623" t="inlineStr">
        <is>
          <t>00160144</t>
        </is>
      </c>
      <c r="C6623" t="inlineStr">
        <is>
          <t>한국투자증권</t>
        </is>
      </c>
      <c r="D6623" t="n">
        <v>59832359000</v>
      </c>
      <c r="E6623" t="n">
        <v>8388116000</v>
      </c>
      <c r="F6623" t="n">
        <v>7085379000</v>
      </c>
      <c r="G6623" t="n">
        <v>1776643000</v>
      </c>
      <c r="H6623" t="n">
        <v>2.66</v>
      </c>
      <c r="I6623" t="n">
        <v>7.405</v>
      </c>
      <c r="K6623" t="n">
        <v>-5013317000</v>
      </c>
      <c r="L6623" t="n">
        <v>5826121000</v>
      </c>
      <c r="M6623" t="n">
        <v>5836794000</v>
      </c>
      <c r="N6623" t="n">
        <v>-5112904000</v>
      </c>
      <c r="O6623">
        <f>D6622</f>
      </c>
      <c r="P6623">
        <f>(E6623-F6623+G6623)/O6623*100</f>
      </c>
      <c r="Q6623">
        <f>H6622</f>
      </c>
      <c r="R6623">
        <f>I6622</f>
      </c>
      <c r="S6623">
        <f>H6623-H6622</f>
      </c>
      <c r="T6623">
        <f>I6623-I6622</f>
      </c>
      <c r="U6623">
        <f>(L6623-K6623)/(2*D6623*0.01)</f>
      </c>
      <c r="V6623">
        <f>(L6623+K6623)/(D6623*0.0001)</f>
      </c>
    </row>
    <row r="6624">
      <c r="A6624" t="n">
        <v>2016</v>
      </c>
      <c r="B6624" t="inlineStr">
        <is>
          <t>00160144</t>
        </is>
      </c>
      <c r="C6624" t="inlineStr">
        <is>
          <t>한국투자증권</t>
        </is>
      </c>
      <c r="D6624" t="n">
        <v>62134351000</v>
      </c>
      <c r="E6624" t="n">
        <v>8640626000</v>
      </c>
      <c r="F6624" t="n">
        <v>6355311000</v>
      </c>
      <c r="G6624" t="n">
        <v>1650224000</v>
      </c>
      <c r="H6624" t="n">
        <v>2.645</v>
      </c>
      <c r="I6624" t="n">
        <v>7.835</v>
      </c>
      <c r="K6624" t="n">
        <v>-5161716000</v>
      </c>
      <c r="L6624" t="n">
        <v>5986521000</v>
      </c>
      <c r="M6624" t="n">
        <v>6000125000</v>
      </c>
      <c r="N6624" t="n">
        <v>-5266327000</v>
      </c>
      <c r="O6624">
        <f>D6623</f>
      </c>
      <c r="P6624">
        <f>(E6624-F6624+G6624)/O6624*100</f>
      </c>
      <c r="Q6624">
        <f>H6623</f>
      </c>
      <c r="R6624">
        <f>I6623</f>
      </c>
      <c r="S6624">
        <f>H6624-H6623</f>
      </c>
      <c r="T6624">
        <f>I6624-I6623</f>
      </c>
      <c r="U6624">
        <f>(L6624-K6624)/(2*D6624*0.01)</f>
      </c>
      <c r="V6624">
        <f>(L6624+K6624)/(D6624*0.0001)</f>
      </c>
    </row>
    <row r="6625">
      <c r="A6625" t="n">
        <v>2018</v>
      </c>
      <c r="B6625" t="inlineStr">
        <is>
          <t>00160144</t>
        </is>
      </c>
      <c r="C6625" t="inlineStr">
        <is>
          <t>한국투자증권</t>
        </is>
      </c>
      <c r="D6625" t="n">
        <v>69849533000</v>
      </c>
      <c r="E6625" t="n">
        <v>8395822000</v>
      </c>
      <c r="F6625" t="n">
        <v>6188359000</v>
      </c>
      <c r="G6625" t="n">
        <v>2004027000</v>
      </c>
      <c r="H6625" t="n">
        <v>2.915</v>
      </c>
      <c r="I6625" t="n">
        <v>6.805</v>
      </c>
      <c r="K6625" t="n">
        <v>-5490331000</v>
      </c>
      <c r="L6625" t="n">
        <v>6245048000</v>
      </c>
      <c r="M6625" t="n">
        <v>6260697000</v>
      </c>
      <c r="N6625" t="n">
        <v>-5522142000</v>
      </c>
      <c r="U6625">
        <f>(L6625-K6625)/(2*D6625*0.01)</f>
      </c>
      <c r="V6625">
        <f>(L6625+K6625)/(D6625*0.0001)</f>
      </c>
    </row>
    <row r="6626">
      <c r="A6626" t="n">
        <v>2023</v>
      </c>
      <c r="B6626" t="inlineStr">
        <is>
          <t>00160144</t>
        </is>
      </c>
      <c r="C6626" t="inlineStr">
        <is>
          <t>한국투자증권</t>
        </is>
      </c>
      <c r="D6626" t="n">
        <v>62000030000</v>
      </c>
      <c r="E6626" t="n">
        <v>6337487000</v>
      </c>
      <c r="F6626" t="n">
        <v>27817852000</v>
      </c>
      <c r="G6626" t="n">
        <v>2534850000</v>
      </c>
      <c r="H6626" t="n">
        <v>4.965</v>
      </c>
      <c r="I6626" t="n">
        <v>4.04</v>
      </c>
      <c r="K6626" t="n">
        <v>-3067987000</v>
      </c>
      <c r="L6626" t="n">
        <v>3443867000</v>
      </c>
      <c r="M6626" t="n">
        <v>3513681000</v>
      </c>
      <c r="N6626" t="n">
        <v>-3180930000</v>
      </c>
      <c r="U6626">
        <f>(L6626-K6626)/(2*D6626*0.01)</f>
      </c>
      <c r="V6626">
        <f>(L6626+K6626)/(D6626*0.0001)</f>
      </c>
    </row>
    <row r="6627">
      <c r="A6627" t="n">
        <v>2024</v>
      </c>
      <c r="B6627" t="inlineStr">
        <is>
          <t>00160144</t>
        </is>
      </c>
      <c r="C6627" t="inlineStr">
        <is>
          <t>한국투자증권</t>
        </is>
      </c>
      <c r="D6627" t="n">
        <v>71829538000</v>
      </c>
      <c r="E6627" t="n">
        <v>6749428000</v>
      </c>
      <c r="F6627" t="n">
        <v>3965177000</v>
      </c>
      <c r="G6627" t="n">
        <v>2387993000</v>
      </c>
      <c r="H6627" t="n">
        <v>4.46</v>
      </c>
      <c r="I6627" t="n">
        <v>4.04</v>
      </c>
      <c r="K6627" t="n">
        <v>-3651550000</v>
      </c>
      <c r="L6627" t="n">
        <v>4104035000</v>
      </c>
      <c r="M6627" t="n">
        <v>4164987000</v>
      </c>
      <c r="N6627" t="n">
        <v>-3768003000</v>
      </c>
      <c r="O6627">
        <f>D6626</f>
      </c>
      <c r="P6627">
        <f>(E6627-F6627+G6627)/O6627*100</f>
      </c>
      <c r="Q6627">
        <f>H6626</f>
      </c>
      <c r="R6627">
        <f>I6626</f>
      </c>
      <c r="S6627">
        <f>H6627-H6626</f>
      </c>
      <c r="T6627">
        <f>I6627-I6626</f>
      </c>
      <c r="U6627">
        <f>(L6627-K6627)/(2*D6627*0.01)</f>
      </c>
      <c r="V6627">
        <f>(L6627+K6627)/(D6627*0.0001)</f>
      </c>
    </row>
    <row r="6628">
      <c r="A6628" t="n">
        <v>2025</v>
      </c>
      <c r="B6628" t="inlineStr">
        <is>
          <t>00160144</t>
        </is>
      </c>
      <c r="C6628" t="inlineStr">
        <is>
          <t>한국투자증권</t>
        </is>
      </c>
      <c r="D6628" t="n">
        <v>77426019000</v>
      </c>
      <c r="E6628" t="n">
        <v>7247673000</v>
      </c>
      <c r="F6628" t="n">
        <v>4105550000</v>
      </c>
      <c r="G6628" t="n">
        <v>2490542000</v>
      </c>
      <c r="H6628" t="n">
        <v>4.815</v>
      </c>
      <c r="I6628" t="n">
        <v>3.875</v>
      </c>
      <c r="K6628" t="n">
        <v>-3918463000</v>
      </c>
      <c r="L6628" t="n">
        <v>4400792000</v>
      </c>
      <c r="M6628" t="n">
        <v>4479854000</v>
      </c>
      <c r="N6628" t="n">
        <v>-4054609000</v>
      </c>
      <c r="O6628">
        <f>D6627</f>
      </c>
      <c r="P6628">
        <f>(E6628-F6628+G6628)/O6628*100</f>
      </c>
      <c r="Q6628">
        <f>H6627</f>
      </c>
      <c r="R6628">
        <f>I6627</f>
      </c>
      <c r="S6628">
        <f>H6628-H6627</f>
      </c>
      <c r="T6628">
        <f>I6628-I6627</f>
      </c>
      <c r="U6628">
        <f>(L6628-K6628)/(2*D6628*0.01)</f>
      </c>
      <c r="V6628">
        <f>(L6628+K6628)/(D6628*0.0001)</f>
      </c>
    </row>
    <row r="6629">
      <c r="A6629" t="n">
        <v>2014</v>
      </c>
      <c r="B6629" t="inlineStr">
        <is>
          <t>00160205</t>
        </is>
      </c>
      <c r="C6629" t="inlineStr">
        <is>
          <t>한국내화</t>
        </is>
      </c>
      <c r="D6629" t="n">
        <v>18797960000</v>
      </c>
    </row>
    <row r="6630">
      <c r="A6630" t="n">
        <v>2015</v>
      </c>
      <c r="B6630" t="inlineStr">
        <is>
          <t>00160205</t>
        </is>
      </c>
      <c r="C6630" t="inlineStr">
        <is>
          <t>한국내화</t>
        </is>
      </c>
      <c r="D6630" t="n">
        <v>25084237000</v>
      </c>
      <c r="O6630">
        <f>D6629</f>
      </c>
    </row>
    <row r="6631">
      <c r="A6631" t="n">
        <v>2016</v>
      </c>
      <c r="B6631" t="inlineStr">
        <is>
          <t>00160205</t>
        </is>
      </c>
      <c r="C6631" t="inlineStr">
        <is>
          <t>한국내화</t>
        </is>
      </c>
      <c r="D6631" t="n">
        <v>27502232000</v>
      </c>
      <c r="O6631">
        <f>D6630</f>
      </c>
    </row>
    <row r="6632">
      <c r="A6632" t="n">
        <v>2017</v>
      </c>
      <c r="B6632" t="inlineStr">
        <is>
          <t>00160205</t>
        </is>
      </c>
      <c r="C6632" t="inlineStr">
        <is>
          <t>한국내화</t>
        </is>
      </c>
      <c r="D6632" t="n">
        <v>27265737000</v>
      </c>
      <c r="O6632">
        <f>D6631</f>
      </c>
    </row>
    <row r="6633">
      <c r="A6633" t="n">
        <v>2018</v>
      </c>
      <c r="B6633" t="inlineStr">
        <is>
          <t>00160205</t>
        </is>
      </c>
      <c r="C6633" t="inlineStr">
        <is>
          <t>한국내화</t>
        </is>
      </c>
      <c r="D6633" t="n">
        <v>27366696000</v>
      </c>
      <c r="O6633">
        <f>D6632</f>
      </c>
    </row>
    <row r="6634">
      <c r="A6634" t="n">
        <v>2014</v>
      </c>
      <c r="B6634" t="inlineStr">
        <is>
          <t>00160232</t>
        </is>
      </c>
      <c r="C6634" t="inlineStr">
        <is>
          <t>KSS해운</t>
        </is>
      </c>
      <c r="D6634" t="n">
        <v>9467003000</v>
      </c>
      <c r="E6634" t="n">
        <v>1581625000</v>
      </c>
      <c r="F6634" t="n">
        <v>3218983000</v>
      </c>
      <c r="G6634" t="n">
        <v>331134000</v>
      </c>
      <c r="H6634" t="n">
        <v>2.66</v>
      </c>
      <c r="I6634" t="n">
        <v>4.13</v>
      </c>
      <c r="J6634" t="n">
        <v>8.68</v>
      </c>
      <c r="K6634" t="n">
        <v>-531592000</v>
      </c>
      <c r="L6634" t="n">
        <v>610049000</v>
      </c>
      <c r="M6634" t="n">
        <v>595568000</v>
      </c>
      <c r="N6634" t="n">
        <v>-530031000</v>
      </c>
      <c r="U6634">
        <f>(L6634-K6634)/(2*D6634*0.01)</f>
      </c>
      <c r="V6634">
        <f>(L6634+K6634)/(D6634*0.0001)</f>
      </c>
    </row>
    <row r="6635">
      <c r="A6635" t="n">
        <v>2015</v>
      </c>
      <c r="B6635" t="inlineStr">
        <is>
          <t>00160232</t>
        </is>
      </c>
      <c r="C6635" t="inlineStr">
        <is>
          <t>KSS해운</t>
        </is>
      </c>
      <c r="D6635" t="n">
        <v>8516264000</v>
      </c>
      <c r="E6635" t="n">
        <v>1752054000</v>
      </c>
      <c r="F6635" t="n">
        <v>2373232000</v>
      </c>
      <c r="G6635" t="n">
        <v>232956000</v>
      </c>
      <c r="H6635" t="n">
        <v>2.44</v>
      </c>
      <c r="I6635" t="n">
        <v>4.29</v>
      </c>
      <c r="J6635" t="n">
        <v>9.23</v>
      </c>
      <c r="K6635" t="n">
        <v>-594318000</v>
      </c>
      <c r="L6635" t="n">
        <v>693770000</v>
      </c>
      <c r="M6635" t="n">
        <v>674535000</v>
      </c>
      <c r="N6635" t="n">
        <v>-590573000</v>
      </c>
      <c r="O6635">
        <f>D6634</f>
      </c>
      <c r="P6635">
        <f>(E6635-F6635+G6635)/O6635*100</f>
      </c>
      <c r="Q6635">
        <f>H6634</f>
      </c>
      <c r="R6635">
        <f>I6634</f>
      </c>
      <c r="S6635">
        <f>H6635-H6634</f>
      </c>
      <c r="T6635">
        <f>I6635-I6634</f>
      </c>
      <c r="U6635">
        <f>(L6635-K6635)/(2*D6635*0.01)</f>
      </c>
      <c r="V6635">
        <f>(L6635+K6635)/(D6635*0.0001)</f>
      </c>
    </row>
    <row r="6636">
      <c r="A6636" t="n">
        <v>2016</v>
      </c>
      <c r="B6636" t="inlineStr">
        <is>
          <t>00160232</t>
        </is>
      </c>
      <c r="C6636" t="inlineStr">
        <is>
          <t>KSS해운</t>
        </is>
      </c>
      <c r="D6636" t="n">
        <v>8379863000</v>
      </c>
      <c r="E6636" t="n">
        <v>1627661000</v>
      </c>
      <c r="F6636" t="n">
        <v>2165949000</v>
      </c>
      <c r="G6636" t="n">
        <v>195893000</v>
      </c>
      <c r="H6636" t="n">
        <v>2.575</v>
      </c>
      <c r="I6636" t="n">
        <v>11.245</v>
      </c>
      <c r="J6636" t="n">
        <v>7.94</v>
      </c>
      <c r="K6636" t="n">
        <v>-1102686000</v>
      </c>
      <c r="L6636" t="n">
        <v>180142000</v>
      </c>
      <c r="M6636" t="n">
        <v>156421000</v>
      </c>
      <c r="N6636" t="n">
        <v>-1096148000</v>
      </c>
      <c r="O6636">
        <f>D6635</f>
      </c>
      <c r="P6636">
        <f>(E6636-F6636+G6636)/O6636*100</f>
      </c>
      <c r="Q6636">
        <f>H6635</f>
      </c>
      <c r="R6636">
        <f>I6635</f>
      </c>
      <c r="S6636">
        <f>H6636-H6635</f>
      </c>
      <c r="T6636">
        <f>I6636-I6635</f>
      </c>
      <c r="U6636">
        <f>(L6636-K6636)/(2*D6636*0.01)</f>
      </c>
    </row>
    <row r="6637">
      <c r="A6637" t="n">
        <v>2017</v>
      </c>
      <c r="B6637" t="inlineStr">
        <is>
          <t>00160232</t>
        </is>
      </c>
      <c r="C6637" t="inlineStr">
        <is>
          <t>KSS해운</t>
        </is>
      </c>
      <c r="D6637" t="n">
        <v>10125199000</v>
      </c>
      <c r="E6637" t="n">
        <v>1818799000</v>
      </c>
      <c r="F6637" t="n">
        <v>1376809000</v>
      </c>
      <c r="G6637" t="n">
        <v>191846000</v>
      </c>
      <c r="H6637" t="n">
        <v>2.855</v>
      </c>
      <c r="I6637" t="n">
        <v>14.43</v>
      </c>
      <c r="J6637" t="n">
        <v>5.43</v>
      </c>
      <c r="K6637" t="n">
        <v>-1190778000</v>
      </c>
      <c r="L6637" t="n">
        <v>273508000</v>
      </c>
      <c r="M6637" t="n">
        <v>249903000</v>
      </c>
      <c r="N6637" t="n">
        <v>-1184876000</v>
      </c>
      <c r="O6637">
        <f>D6636</f>
      </c>
      <c r="P6637">
        <f>(E6637-F6637+G6637)/O6637*100</f>
      </c>
      <c r="Q6637">
        <f>H6636</f>
      </c>
      <c r="R6637">
        <f>I6636</f>
      </c>
      <c r="S6637">
        <f>H6637-H6636</f>
      </c>
      <c r="T6637">
        <f>I6637-I6636</f>
      </c>
      <c r="U6637">
        <f>(L6637-K6637)/(2*D6637*0.01)</f>
      </c>
    </row>
    <row r="6638">
      <c r="A6638" t="n">
        <v>2018</v>
      </c>
      <c r="B6638" t="inlineStr">
        <is>
          <t>00160232</t>
        </is>
      </c>
      <c r="C6638" t="inlineStr">
        <is>
          <t>KSS해운</t>
        </is>
      </c>
      <c r="D6638" t="n">
        <v>12604007000</v>
      </c>
      <c r="E6638" t="n">
        <v>2312361000</v>
      </c>
      <c r="F6638" t="n">
        <v>1248148000</v>
      </c>
      <c r="G6638" t="n">
        <v>265478000</v>
      </c>
      <c r="H6638" t="n">
        <v>2.575</v>
      </c>
      <c r="I6638" t="n">
        <v>8.645</v>
      </c>
      <c r="J6638" t="n">
        <v>9.210000000000001</v>
      </c>
      <c r="O6638">
        <f>D6637</f>
      </c>
      <c r="P6638">
        <f>(E6638-F6638+G6638)/O6638*100</f>
      </c>
      <c r="Q6638">
        <f>H6637</f>
      </c>
      <c r="R6638">
        <f>I6637</f>
      </c>
      <c r="S6638">
        <f>H6638-H6637</f>
      </c>
      <c r="T6638">
        <f>I6638-I6637</f>
      </c>
    </row>
    <row r="6639">
      <c r="A6639" t="n">
        <v>2019</v>
      </c>
      <c r="B6639" t="inlineStr">
        <is>
          <t>00160232</t>
        </is>
      </c>
      <c r="C6639" t="inlineStr">
        <is>
          <t>KSS해운</t>
        </is>
      </c>
      <c r="D6639" t="n">
        <v>10847924000</v>
      </c>
      <c r="E6639" t="n">
        <v>2655642000</v>
      </c>
      <c r="F6639" t="n">
        <v>1464189000</v>
      </c>
      <c r="G6639" t="n">
        <v>299109000</v>
      </c>
      <c r="H6639" t="n">
        <v>2.04</v>
      </c>
      <c r="I6639" t="n">
        <v>2.595</v>
      </c>
      <c r="J6639" t="n">
        <v>5.76</v>
      </c>
      <c r="K6639" t="n">
        <v>-717384000</v>
      </c>
      <c r="L6639" t="n">
        <v>168169000</v>
      </c>
      <c r="M6639" t="n">
        <v>168448000</v>
      </c>
      <c r="N6639" t="n">
        <v>-726317000</v>
      </c>
      <c r="O6639">
        <f>D6638</f>
      </c>
      <c r="P6639">
        <f>(E6639-F6639+G6639)/O6639*100</f>
      </c>
      <c r="Q6639">
        <f>H6638</f>
      </c>
      <c r="R6639">
        <f>I6638</f>
      </c>
      <c r="S6639">
        <f>H6639-H6638</f>
      </c>
      <c r="T6639">
        <f>I6639-I6638</f>
      </c>
      <c r="U6639">
        <f>(L6639-K6639)/(2*D6639*0.01)</f>
      </c>
    </row>
    <row r="6640">
      <c r="A6640" t="n">
        <v>2020</v>
      </c>
      <c r="B6640" t="inlineStr">
        <is>
          <t>00160232</t>
        </is>
      </c>
      <c r="C6640" t="inlineStr">
        <is>
          <t>KSS해운</t>
        </is>
      </c>
      <c r="D6640" t="n">
        <v>10847924000</v>
      </c>
      <c r="E6640" t="n">
        <v>2655642000</v>
      </c>
      <c r="F6640" t="n">
        <v>1464189000</v>
      </c>
      <c r="G6640" t="n">
        <v>299109000</v>
      </c>
      <c r="H6640" t="n">
        <v>2.04</v>
      </c>
      <c r="I6640" t="n">
        <v>2.595</v>
      </c>
      <c r="J6640" t="n">
        <v>5.76</v>
      </c>
      <c r="K6640" t="n">
        <v>-717384000</v>
      </c>
      <c r="L6640" t="n">
        <v>168169000</v>
      </c>
      <c r="M6640" t="n">
        <v>168448000</v>
      </c>
      <c r="N6640" t="n">
        <v>-726317000</v>
      </c>
      <c r="O6640">
        <f>D6639</f>
      </c>
      <c r="P6640">
        <f>(E6640-F6640+G6640)/O6640*100</f>
      </c>
      <c r="Q6640">
        <f>H6639</f>
      </c>
      <c r="R6640">
        <f>I6639</f>
      </c>
      <c r="S6640">
        <f>H6640-H6639</f>
      </c>
      <c r="T6640">
        <f>I6640-I6639</f>
      </c>
      <c r="U6640">
        <f>(L6640-K6640)/(2*D6640*0.01)</f>
      </c>
    </row>
    <row r="6641">
      <c r="A6641" t="n">
        <v>2021</v>
      </c>
      <c r="B6641" t="inlineStr">
        <is>
          <t>00160232</t>
        </is>
      </c>
      <c r="C6641" t="inlineStr">
        <is>
          <t>KSS해운</t>
        </is>
      </c>
      <c r="D6641" t="n">
        <v>11983581000</v>
      </c>
      <c r="E6641" t="n">
        <v>2464724000</v>
      </c>
      <c r="F6641" t="n">
        <v>2043248000</v>
      </c>
      <c r="G6641" t="n">
        <v>138603000</v>
      </c>
      <c r="H6641" t="n">
        <v>2.38</v>
      </c>
      <c r="I6641" t="n">
        <v>1</v>
      </c>
      <c r="J6641" t="n">
        <v>3.93</v>
      </c>
      <c r="K6641" t="n">
        <v>-353364000</v>
      </c>
      <c r="L6641" t="n">
        <v>397114000</v>
      </c>
      <c r="M6641" t="n">
        <v>398819000</v>
      </c>
      <c r="N6641" t="n">
        <v>-361256000</v>
      </c>
      <c r="O6641">
        <f>D6640</f>
      </c>
      <c r="P6641">
        <f>(E6641-F6641+G6641)/O6641*100</f>
      </c>
      <c r="Q6641">
        <f>H6640</f>
      </c>
      <c r="R6641">
        <f>I6640</f>
      </c>
      <c r="S6641">
        <f>H6641-H6640</f>
      </c>
      <c r="T6641">
        <f>I6641-I6640</f>
      </c>
      <c r="U6641">
        <f>(L6641-K6641)/(2*D6641*0.01)</f>
      </c>
      <c r="V6641">
        <f>(L6641+K6641)/(D6641*0.0001)</f>
      </c>
    </row>
    <row r="6642">
      <c r="A6642" t="n">
        <v>2022</v>
      </c>
      <c r="B6642" t="inlineStr">
        <is>
          <t>00160232</t>
        </is>
      </c>
      <c r="C6642" t="inlineStr">
        <is>
          <t>KSS해운</t>
        </is>
      </c>
      <c r="D6642" t="n">
        <v>10713934000</v>
      </c>
      <c r="E6642" t="n">
        <v>2961370000</v>
      </c>
      <c r="F6642" t="n">
        <v>2255398000</v>
      </c>
      <c r="G6642" t="n">
        <v>262402000</v>
      </c>
      <c r="H6642" t="n">
        <v>5.16</v>
      </c>
      <c r="I6642" t="n">
        <v>1</v>
      </c>
      <c r="J6642" t="n">
        <v>4.665</v>
      </c>
      <c r="K6642" t="n">
        <v>-302009000</v>
      </c>
      <c r="L6642" t="n">
        <v>334191000</v>
      </c>
      <c r="M6642" t="n">
        <v>345528000</v>
      </c>
      <c r="N6642" t="n">
        <v>-317028000</v>
      </c>
      <c r="O6642">
        <f>D6641</f>
      </c>
      <c r="P6642">
        <f>(E6642-F6642+G6642)/O6642*100</f>
      </c>
      <c r="Q6642">
        <f>H6641</f>
      </c>
      <c r="R6642">
        <f>I6641</f>
      </c>
      <c r="S6642">
        <f>H6642-H6641</f>
      </c>
      <c r="T6642">
        <f>I6642-I6641</f>
      </c>
      <c r="U6642">
        <f>(L6642-K6642)/(2*D6642*0.01)</f>
      </c>
      <c r="V6642">
        <f>(L6642+K6642)/(D6642*0.0001)</f>
      </c>
    </row>
    <row r="6643">
      <c r="A6643" t="n">
        <v>2023</v>
      </c>
      <c r="B6643" t="inlineStr">
        <is>
          <t>00160232</t>
        </is>
      </c>
      <c r="C6643" t="inlineStr">
        <is>
          <t>KSS해운</t>
        </is>
      </c>
      <c r="D6643" t="n">
        <v>10718350000</v>
      </c>
      <c r="E6643" t="n">
        <v>2822711000</v>
      </c>
      <c r="F6643" t="n">
        <v>4593054000</v>
      </c>
      <c r="G6643" t="n">
        <v>531209000</v>
      </c>
      <c r="H6643" t="n">
        <v>3.835</v>
      </c>
      <c r="I6643" t="n">
        <v>1</v>
      </c>
      <c r="J6643" t="n">
        <v>4.035</v>
      </c>
      <c r="K6643" t="n">
        <v>-359300000</v>
      </c>
      <c r="L6643" t="n">
        <v>400979000</v>
      </c>
      <c r="M6643" t="n">
        <v>409135000</v>
      </c>
      <c r="N6643" t="n">
        <v>-372631000</v>
      </c>
      <c r="O6643">
        <f>D6642</f>
      </c>
      <c r="P6643">
        <f>(E6643-F6643+G6643)/O6643*100</f>
      </c>
      <c r="Q6643">
        <f>H6642</f>
      </c>
      <c r="R6643">
        <f>I6642</f>
      </c>
      <c r="S6643">
        <f>H6643-H6642</f>
      </c>
      <c r="T6643">
        <f>I6643-I6642</f>
      </c>
      <c r="U6643">
        <f>(L6643-K6643)/(2*D6643*0.01)</f>
      </c>
      <c r="V6643">
        <f>(L6643+K6643)/(D6643*0.0001)</f>
      </c>
    </row>
    <row r="6644">
      <c r="A6644" t="n">
        <v>2024</v>
      </c>
      <c r="B6644" t="inlineStr">
        <is>
          <t>00160232</t>
        </is>
      </c>
      <c r="C6644" t="inlineStr">
        <is>
          <t>KSS해운</t>
        </is>
      </c>
      <c r="D6644" t="n">
        <v>14092363000</v>
      </c>
      <c r="E6644" t="n">
        <v>3570489000</v>
      </c>
      <c r="F6644" t="n">
        <v>2209541000</v>
      </c>
      <c r="G6644" t="n">
        <v>361550000</v>
      </c>
      <c r="H6644" t="n">
        <v>3.23</v>
      </c>
      <c r="I6644" t="n">
        <v>2</v>
      </c>
      <c r="J6644" t="n">
        <v>3.33</v>
      </c>
      <c r="K6644" t="n">
        <v>-456209000</v>
      </c>
      <c r="L6644" t="n">
        <v>516334000</v>
      </c>
      <c r="M6644" t="n">
        <v>518603000</v>
      </c>
      <c r="N6644" t="n">
        <v>-466387000</v>
      </c>
      <c r="O6644">
        <f>D6643</f>
      </c>
      <c r="P6644">
        <f>(E6644-F6644+G6644)/O6644*100</f>
      </c>
      <c r="Q6644">
        <f>H6643</f>
      </c>
      <c r="R6644">
        <f>I6643</f>
      </c>
      <c r="S6644">
        <f>H6644-H6643</f>
      </c>
      <c r="T6644">
        <f>I6644-I6643</f>
      </c>
      <c r="U6644">
        <f>(L6644-K6644)/(2*D6644*0.01)</f>
      </c>
      <c r="V6644">
        <f>(L6644+K6644)/(D6644*0.0001)</f>
      </c>
    </row>
    <row r="6645">
      <c r="A6645" t="n">
        <v>2025</v>
      </c>
      <c r="B6645" t="inlineStr">
        <is>
          <t>00160232</t>
        </is>
      </c>
      <c r="C6645" t="inlineStr">
        <is>
          <t>KSS해운</t>
        </is>
      </c>
      <c r="D6645" t="n">
        <v>16321264000</v>
      </c>
      <c r="E6645" t="n">
        <v>3346954000</v>
      </c>
      <c r="F6645" t="n">
        <v>2771768000</v>
      </c>
      <c r="G6645" t="n">
        <v>438785000</v>
      </c>
      <c r="H6645" t="n">
        <v>3.5</v>
      </c>
      <c r="I6645" t="n">
        <v>2</v>
      </c>
      <c r="J6645" t="n">
        <v>3.89</v>
      </c>
      <c r="K6645" t="n">
        <v>-576370000</v>
      </c>
      <c r="L6645" t="n">
        <v>651828000</v>
      </c>
      <c r="M6645" t="n">
        <v>656641000</v>
      </c>
      <c r="N6645" t="n">
        <v>-590822000</v>
      </c>
      <c r="O6645">
        <f>D6644</f>
      </c>
      <c r="P6645">
        <f>(E6645-F6645+G6645)/O6645*100</f>
      </c>
      <c r="Q6645">
        <f>H6644</f>
      </c>
      <c r="R6645">
        <f>I6644</f>
      </c>
      <c r="S6645">
        <f>H6645-H6644</f>
      </c>
      <c r="T6645">
        <f>I6645-I6644</f>
      </c>
      <c r="U6645">
        <f>(L6645-K6645)/(2*D6645*0.01)</f>
      </c>
      <c r="V6645">
        <f>(L6645+K6645)/(D6645*0.0001)</f>
      </c>
    </row>
    <row r="6646">
      <c r="A6646" t="n">
        <v>2014</v>
      </c>
      <c r="B6646" t="inlineStr">
        <is>
          <t>00160302</t>
        </is>
      </c>
      <c r="C6646" t="inlineStr">
        <is>
          <t>코스모화학</t>
        </is>
      </c>
      <c r="D6646" t="n">
        <v>33237612704</v>
      </c>
      <c r="E6646" t="n">
        <v>3566404118</v>
      </c>
      <c r="F6646" t="n">
        <v>1404470220</v>
      </c>
      <c r="G6646" t="n">
        <v>879276744</v>
      </c>
      <c r="H6646" t="n">
        <v>2.8</v>
      </c>
      <c r="I6646" t="n">
        <v>3.345</v>
      </c>
    </row>
    <row r="6647">
      <c r="A6647" t="n">
        <v>2015</v>
      </c>
      <c r="B6647" t="inlineStr">
        <is>
          <t>00160302</t>
        </is>
      </c>
      <c r="C6647" t="inlineStr">
        <is>
          <t>코스모화학</t>
        </is>
      </c>
      <c r="D6647" t="n">
        <v>34468455937</v>
      </c>
      <c r="E6647" t="n">
        <v>3691613343</v>
      </c>
      <c r="F6647" t="n">
        <v>2842327375</v>
      </c>
      <c r="G6647" t="n">
        <v>894752624</v>
      </c>
      <c r="H6647" t="n">
        <v>2.3</v>
      </c>
      <c r="I6647" t="n">
        <v>4.125</v>
      </c>
      <c r="O6647">
        <f>D6646</f>
      </c>
      <c r="P6647">
        <f>(E6647-F6647+G6647)/O6647*100</f>
      </c>
      <c r="Q6647">
        <f>H6646</f>
      </c>
      <c r="R6647">
        <f>I6646</f>
      </c>
      <c r="S6647">
        <f>H6647-H6646</f>
      </c>
      <c r="T6647">
        <f>I6647-I6646</f>
      </c>
    </row>
    <row r="6648">
      <c r="A6648" t="n">
        <v>2016</v>
      </c>
      <c r="B6648" t="inlineStr">
        <is>
          <t>00160302</t>
        </is>
      </c>
      <c r="C6648" t="inlineStr">
        <is>
          <t>코스모화학</t>
        </is>
      </c>
      <c r="D6648" t="n">
        <v>32728676010</v>
      </c>
      <c r="E6648" t="n">
        <v>2023850301</v>
      </c>
      <c r="F6648" t="n">
        <v>7385127470</v>
      </c>
      <c r="G6648" t="n">
        <v>670725495</v>
      </c>
      <c r="H6648" t="n">
        <v>2.265</v>
      </c>
      <c r="I6648" t="n">
        <v>4.275</v>
      </c>
      <c r="K6648" t="n">
        <v>-2265026770</v>
      </c>
      <c r="L6648" t="n">
        <v>2598403040</v>
      </c>
      <c r="M6648" t="n">
        <v>266601591</v>
      </c>
      <c r="N6648" t="n">
        <v>-236987302</v>
      </c>
      <c r="O6648">
        <f>D6647</f>
      </c>
      <c r="P6648">
        <f>(E6648-F6648+G6648)/O6648*100</f>
      </c>
      <c r="Q6648">
        <f>H6647</f>
      </c>
      <c r="R6648">
        <f>I6647</f>
      </c>
      <c r="S6648">
        <f>H6648-H6647</f>
      </c>
      <c r="T6648">
        <f>I6648-I6647</f>
      </c>
      <c r="U6648">
        <f>(L6648-K6648)/(2*D6648*0.01)</f>
      </c>
      <c r="V6648">
        <f>(L6648+K6648)/(D6648*0.0001)</f>
      </c>
    </row>
    <row r="6649">
      <c r="A6649" t="n">
        <v>2017</v>
      </c>
      <c r="B6649" t="inlineStr">
        <is>
          <t>00160302</t>
        </is>
      </c>
      <c r="C6649" t="inlineStr">
        <is>
          <t>코스모화학</t>
        </is>
      </c>
      <c r="D6649" t="n">
        <v>34911373564</v>
      </c>
      <c r="E6649" t="n">
        <v>2852597318</v>
      </c>
      <c r="F6649" t="n">
        <v>5183252394</v>
      </c>
      <c r="G6649" t="n">
        <v>716019798</v>
      </c>
      <c r="H6649" t="n">
        <v>2.495</v>
      </c>
      <c r="I6649" t="n">
        <v>3.385</v>
      </c>
      <c r="O6649">
        <f>D6648</f>
      </c>
      <c r="P6649">
        <f>(E6649-F6649+G6649)/O6649*100</f>
      </c>
      <c r="Q6649">
        <f>H6648</f>
      </c>
      <c r="R6649">
        <f>I6648</f>
      </c>
      <c r="S6649">
        <f>H6649-H6648</f>
      </c>
      <c r="T6649">
        <f>I6649-I6648</f>
      </c>
    </row>
    <row r="6650">
      <c r="A6650" t="n">
        <v>2018</v>
      </c>
      <c r="B6650" t="inlineStr">
        <is>
          <t>00160302</t>
        </is>
      </c>
      <c r="C6650" t="inlineStr">
        <is>
          <t>코스모화학</t>
        </is>
      </c>
      <c r="D6650" t="n">
        <v>40806802055</v>
      </c>
      <c r="E6650" t="n">
        <v>3402340189</v>
      </c>
      <c r="F6650" t="n">
        <v>1319748312</v>
      </c>
      <c r="G6650" t="n">
        <v>885177006</v>
      </c>
      <c r="H6650" t="n">
        <v>2.48</v>
      </c>
      <c r="I6650" t="n">
        <v>3.235</v>
      </c>
      <c r="K6650" t="n">
        <v>-2354358460</v>
      </c>
      <c r="L6650" t="n">
        <v>2642070649</v>
      </c>
      <c r="M6650" t="n">
        <v>2560925548</v>
      </c>
      <c r="N6650" t="n">
        <v>-2331523325</v>
      </c>
      <c r="O6650">
        <f>D6649</f>
      </c>
      <c r="P6650">
        <f>(E6650-F6650+G6650)/O6650*100</f>
      </c>
      <c r="Q6650">
        <f>H6649</f>
      </c>
      <c r="R6650">
        <f>I6649</f>
      </c>
      <c r="S6650">
        <f>H6650-H6649</f>
      </c>
      <c r="T6650">
        <f>I6650-I6649</f>
      </c>
      <c r="U6650">
        <f>(L6650-K6650)/(2*D6650*0.01)</f>
      </c>
      <c r="V6650">
        <f>(L6650+K6650)/(D6650*0.0001)</f>
      </c>
    </row>
    <row r="6651">
      <c r="A6651" t="n">
        <v>2019</v>
      </c>
      <c r="B6651" t="inlineStr">
        <is>
          <t>00160302</t>
        </is>
      </c>
      <c r="C6651" t="inlineStr">
        <is>
          <t>코스모화학</t>
        </is>
      </c>
      <c r="D6651" t="n">
        <v>43451568608</v>
      </c>
      <c r="E6651" t="n">
        <v>3948453535</v>
      </c>
      <c r="F6651" t="n">
        <v>743676012</v>
      </c>
      <c r="G6651" t="n">
        <v>767924535</v>
      </c>
      <c r="H6651" t="n">
        <v>1.915</v>
      </c>
      <c r="I6651" t="n">
        <v>4.155</v>
      </c>
      <c r="K6651" t="n">
        <v>-2949160971</v>
      </c>
      <c r="L6651" t="n">
        <v>2949160971</v>
      </c>
      <c r="M6651" t="n">
        <v>2859704224</v>
      </c>
      <c r="N6651" t="n">
        <v>-2587141399</v>
      </c>
      <c r="O6651">
        <f>D6650</f>
      </c>
      <c r="P6651">
        <f>(E6651-F6651+G6651)/O6651*100</f>
      </c>
      <c r="Q6651">
        <f>H6650</f>
      </c>
      <c r="R6651">
        <f>I6650</f>
      </c>
      <c r="S6651">
        <f>H6651-H6650</f>
      </c>
      <c r="T6651">
        <f>I6651-I6650</f>
      </c>
      <c r="U6651">
        <f>(L6651-K6651)/(2*D6651*0.01)</f>
      </c>
    </row>
    <row r="6652">
      <c r="A6652" t="n">
        <v>2020</v>
      </c>
      <c r="B6652" t="inlineStr">
        <is>
          <t>00160302</t>
        </is>
      </c>
      <c r="C6652" t="inlineStr">
        <is>
          <t>코스모화학</t>
        </is>
      </c>
      <c r="D6652" t="n">
        <v>16874235631</v>
      </c>
      <c r="E6652" t="n">
        <v>436371675</v>
      </c>
      <c r="F6652" t="n">
        <v>73081290</v>
      </c>
      <c r="G6652" t="n">
        <v>29995966</v>
      </c>
      <c r="H6652" t="n">
        <v>1.525</v>
      </c>
      <c r="I6652" t="n">
        <v>4.45</v>
      </c>
      <c r="K6652" t="n">
        <v>-850090717</v>
      </c>
      <c r="L6652" t="n">
        <v>956237287</v>
      </c>
      <c r="M6652" t="n">
        <v>920112025</v>
      </c>
      <c r="N6652" t="n">
        <v>-836262560</v>
      </c>
      <c r="O6652">
        <f>D6651</f>
      </c>
      <c r="P6652">
        <f>(E6652-F6652+G6652)/O6652*100</f>
      </c>
      <c r="Q6652">
        <f>H6651</f>
      </c>
      <c r="R6652">
        <f>I6651</f>
      </c>
      <c r="S6652">
        <f>H6652-H6651</f>
      </c>
      <c r="T6652">
        <f>I6652-I6651</f>
      </c>
      <c r="U6652">
        <f>(L6652-K6652)/(2*D6652*0.01)</f>
      </c>
      <c r="V6652">
        <f>(L6652+K6652)/(D6652*0.0001)</f>
      </c>
    </row>
    <row r="6653">
      <c r="A6653" t="n">
        <v>2021</v>
      </c>
      <c r="B6653" t="inlineStr">
        <is>
          <t>00160302</t>
        </is>
      </c>
      <c r="C6653" t="inlineStr">
        <is>
          <t>코스모화학</t>
        </is>
      </c>
      <c r="D6653" t="n">
        <v>21814322525</v>
      </c>
      <c r="E6653" t="n">
        <v>640639516</v>
      </c>
      <c r="F6653" t="n">
        <v>79904170</v>
      </c>
      <c r="H6653" t="n">
        <v>2.3</v>
      </c>
      <c r="I6653" t="n">
        <v>4.45</v>
      </c>
      <c r="K6653" t="n">
        <v>-2107278959</v>
      </c>
      <c r="L6653" t="n">
        <v>2498783613</v>
      </c>
      <c r="M6653" t="n">
        <v>2417755118</v>
      </c>
      <c r="N6653" t="n">
        <v>-2085788042</v>
      </c>
      <c r="O6653">
        <f>D6652</f>
      </c>
      <c r="Q6653">
        <f>H6652</f>
      </c>
      <c r="R6653">
        <f>I6652</f>
      </c>
      <c r="S6653">
        <f>H6653-H6652</f>
      </c>
      <c r="T6653">
        <f>I6653-I6652</f>
      </c>
      <c r="U6653">
        <f>(L6653-K6653)/(2*D6653*0.01)</f>
      </c>
      <c r="V6653">
        <f>(L6653+K6653)/(D6653*0.0001)</f>
      </c>
    </row>
    <row r="6654">
      <c r="A6654" t="n">
        <v>2022</v>
      </c>
      <c r="B6654" t="inlineStr">
        <is>
          <t>00160302</t>
        </is>
      </c>
      <c r="C6654" t="inlineStr">
        <is>
          <t>코스모화학</t>
        </is>
      </c>
      <c r="D6654" t="n">
        <v>52866709122</v>
      </c>
      <c r="E6654" t="n">
        <v>1382581086</v>
      </c>
      <c r="F6654" t="n">
        <v>106971780</v>
      </c>
      <c r="G6654" t="n">
        <v>297426069</v>
      </c>
      <c r="H6654" t="n">
        <v>4.5075</v>
      </c>
      <c r="I6654" t="n">
        <v>2.725</v>
      </c>
      <c r="K6654" t="n">
        <v>-3691827939</v>
      </c>
      <c r="L6654" t="n">
        <v>3691827939</v>
      </c>
      <c r="M6654" t="n">
        <v>3656036275</v>
      </c>
      <c r="N6654" t="n">
        <v>-3248029506</v>
      </c>
      <c r="O6654">
        <f>D6653</f>
      </c>
      <c r="P6654">
        <f>(E6654-F6654+G6654)/O6654*100</f>
      </c>
      <c r="Q6654">
        <f>H6653</f>
      </c>
      <c r="R6654">
        <f>I6653</f>
      </c>
      <c r="S6654">
        <f>H6654-H6653</f>
      </c>
      <c r="T6654">
        <f>I6654-I6653</f>
      </c>
      <c r="U6654">
        <f>(L6654-K6654)/(2*D6654*0.01)</f>
      </c>
    </row>
    <row r="6655">
      <c r="A6655" t="n">
        <v>2023</v>
      </c>
      <c r="B6655" t="inlineStr">
        <is>
          <t>00160302</t>
        </is>
      </c>
      <c r="C6655" t="inlineStr">
        <is>
          <t>코스모화학</t>
        </is>
      </c>
      <c r="D6655" t="n">
        <v>61059390651</v>
      </c>
      <c r="E6655" t="n">
        <v>1619732807</v>
      </c>
      <c r="F6655" t="n">
        <v>404494430</v>
      </c>
      <c r="G6655" t="n">
        <v>314539857</v>
      </c>
      <c r="H6655" t="n">
        <v>3.845</v>
      </c>
      <c r="I6655" t="n">
        <v>2.725</v>
      </c>
      <c r="K6655" t="n">
        <v>-4405395467</v>
      </c>
      <c r="L6655" t="n">
        <v>4405395467</v>
      </c>
      <c r="M6655" t="n">
        <v>4375641485</v>
      </c>
      <c r="N6655" t="n">
        <v>-3882562899</v>
      </c>
      <c r="O6655">
        <f>D6654</f>
      </c>
      <c r="P6655">
        <f>(E6655-F6655+G6655)/O6655*100</f>
      </c>
      <c r="Q6655">
        <f>H6654</f>
      </c>
      <c r="R6655">
        <f>I6654</f>
      </c>
      <c r="S6655">
        <f>H6655-H6654</f>
      </c>
      <c r="T6655">
        <f>I6655-I6654</f>
      </c>
      <c r="U6655">
        <f>(L6655-K6655)/(2*D6655*0.01)</f>
      </c>
    </row>
    <row r="6656">
      <c r="A6656" t="n">
        <v>2024</v>
      </c>
      <c r="B6656" t="inlineStr">
        <is>
          <t>00160302</t>
        </is>
      </c>
      <c r="C6656" t="inlineStr">
        <is>
          <t>코스모화학</t>
        </is>
      </c>
      <c r="D6656" t="n">
        <v>67690038781</v>
      </c>
      <c r="E6656" t="n">
        <v>5888679981</v>
      </c>
      <c r="F6656" t="n">
        <v>3108636440</v>
      </c>
      <c r="G6656" t="n">
        <v>2097874012</v>
      </c>
      <c r="H6656" t="n">
        <v>3.385</v>
      </c>
      <c r="I6656" t="n">
        <v>2.85</v>
      </c>
      <c r="K6656" t="n">
        <v>-4217958030</v>
      </c>
      <c r="L6656" t="n">
        <v>4840510673</v>
      </c>
      <c r="M6656" t="n">
        <v>4761591078</v>
      </c>
      <c r="N6656" t="n">
        <v>-4233037176</v>
      </c>
      <c r="O6656">
        <f>D6655</f>
      </c>
      <c r="P6656">
        <f>(E6656-F6656+G6656)/O6656*100</f>
      </c>
      <c r="Q6656">
        <f>H6655</f>
      </c>
      <c r="R6656">
        <f>I6655</f>
      </c>
      <c r="S6656">
        <f>H6656-H6655</f>
      </c>
      <c r="T6656">
        <f>I6656-I6655</f>
      </c>
      <c r="U6656">
        <f>(L6656-K6656)/(2*D6656*0.01)</f>
      </c>
      <c r="V6656">
        <f>(L6656+K6656)/(D6656*0.0001)</f>
      </c>
    </row>
    <row r="6657">
      <c r="A6657" t="n">
        <v>2025</v>
      </c>
      <c r="B6657" t="inlineStr">
        <is>
          <t>00160302</t>
        </is>
      </c>
      <c r="C6657" t="inlineStr">
        <is>
          <t>코스모화학</t>
        </is>
      </c>
      <c r="D6657" t="n">
        <v>72497114681</v>
      </c>
      <c r="E6657" t="n">
        <v>6324585718</v>
      </c>
      <c r="F6657" t="n">
        <v>8492612790</v>
      </c>
      <c r="G6657" t="n">
        <v>2146867950</v>
      </c>
      <c r="H6657" t="n">
        <v>3.73</v>
      </c>
      <c r="I6657" t="n">
        <v>4.225</v>
      </c>
      <c r="K6657" t="n">
        <v>-4483620647</v>
      </c>
      <c r="L6657" t="n">
        <v>5150341856</v>
      </c>
      <c r="M6657" t="n">
        <v>5076772855</v>
      </c>
      <c r="N6657" t="n">
        <v>-4507746710</v>
      </c>
      <c r="O6657">
        <f>D6656</f>
      </c>
      <c r="P6657">
        <f>(E6657-F6657+G6657)/O6657*100</f>
      </c>
      <c r="Q6657">
        <f>H6656</f>
      </c>
      <c r="R6657">
        <f>I6656</f>
      </c>
      <c r="S6657">
        <f>H6657-H6656</f>
      </c>
      <c r="T6657">
        <f>I6657-I6656</f>
      </c>
      <c r="U6657">
        <f>(L6657-K6657)/(2*D6657*0.01)</f>
      </c>
      <c r="V6657">
        <f>(L6657+K6657)/(D6657*0.0001)</f>
      </c>
    </row>
    <row r="6658">
      <c r="A6658" t="n">
        <v>2014</v>
      </c>
      <c r="B6658" t="inlineStr">
        <is>
          <t>00160375</t>
        </is>
      </c>
      <c r="C6658" t="inlineStr">
        <is>
          <t>진양폴리우레탄</t>
        </is>
      </c>
      <c r="D6658" t="n">
        <v>1298493000</v>
      </c>
      <c r="E6658" t="n">
        <v>236921000</v>
      </c>
      <c r="F6658" t="n">
        <v>562712000</v>
      </c>
      <c r="G6658" t="n">
        <v>54512000</v>
      </c>
      <c r="H6658" t="n">
        <v>2.83</v>
      </c>
      <c r="I6658" t="n">
        <v>3</v>
      </c>
      <c r="K6658" t="n">
        <v>-31144000</v>
      </c>
      <c r="L6658" t="n">
        <v>35223000</v>
      </c>
      <c r="M6658" t="n">
        <v>34839000</v>
      </c>
      <c r="N6658" t="n">
        <v>-31407000</v>
      </c>
      <c r="U6658">
        <f>(L6658-K6658)/(2*D6658*0.01)</f>
      </c>
      <c r="V6658">
        <f>(L6658+K6658)/(D6658*0.0001)</f>
      </c>
    </row>
    <row r="6659">
      <c r="A6659" t="n">
        <v>2015</v>
      </c>
      <c r="B6659" t="inlineStr">
        <is>
          <t>00160375</t>
        </is>
      </c>
      <c r="C6659" t="inlineStr">
        <is>
          <t>진양폴리우레탄</t>
        </is>
      </c>
      <c r="D6659" t="n">
        <v>1234553000</v>
      </c>
      <c r="E6659" t="n">
        <v>242860000</v>
      </c>
      <c r="F6659" t="n">
        <v>277716000</v>
      </c>
      <c r="G6659" t="n">
        <v>37456000</v>
      </c>
      <c r="H6659" t="n">
        <v>2.48</v>
      </c>
      <c r="I6659" t="n">
        <v>3</v>
      </c>
      <c r="K6659" t="n">
        <v>-21687000</v>
      </c>
      <c r="L6659" t="n">
        <v>24735000</v>
      </c>
      <c r="M6659" t="n">
        <v>24374000</v>
      </c>
      <c r="N6659" t="n">
        <v>-21799000</v>
      </c>
      <c r="O6659">
        <f>D6658</f>
      </c>
      <c r="P6659">
        <f>(E6659-F6659+G6659)/O6659*100</f>
      </c>
      <c r="Q6659">
        <f>H6658</f>
      </c>
      <c r="R6659">
        <f>I6658</f>
      </c>
      <c r="S6659">
        <f>H6659-H6658</f>
      </c>
      <c r="T6659">
        <f>I6659-I6658</f>
      </c>
      <c r="U6659">
        <f>(L6659-K6659)/(2*D6659*0.01)</f>
      </c>
      <c r="V6659">
        <f>(L6659+K6659)/(D6659*0.0001)</f>
      </c>
    </row>
    <row r="6660">
      <c r="A6660" t="n">
        <v>2016</v>
      </c>
      <c r="B6660" t="inlineStr">
        <is>
          <t>00160375</t>
        </is>
      </c>
      <c r="C6660" t="inlineStr">
        <is>
          <t>진양폴리우레탄</t>
        </is>
      </c>
      <c r="D6660" t="n">
        <v>1460379000</v>
      </c>
      <c r="E6660" t="n">
        <v>205418000</v>
      </c>
      <c r="F6660" t="n">
        <v>63485000</v>
      </c>
      <c r="G6660" t="n">
        <v>31791000</v>
      </c>
      <c r="H6660" t="n">
        <v>2.54</v>
      </c>
      <c r="I6660" t="n">
        <v>3</v>
      </c>
      <c r="K6660" t="n">
        <v>-24906000</v>
      </c>
      <c r="L6660" t="n">
        <v>28095000</v>
      </c>
      <c r="M6660" t="n">
        <v>27708000</v>
      </c>
      <c r="N6660" t="n">
        <v>-25051000</v>
      </c>
      <c r="O6660">
        <f>D6659</f>
      </c>
      <c r="P6660">
        <f>(E6660-F6660+G6660)/O6660*100</f>
      </c>
      <c r="Q6660">
        <f>H6659</f>
      </c>
      <c r="R6660">
        <f>I6659</f>
      </c>
      <c r="S6660">
        <f>H6660-H6659</f>
      </c>
      <c r="T6660">
        <f>I6660-I6659</f>
      </c>
      <c r="U6660">
        <f>(L6660-K6660)/(2*D6660*0.01)</f>
      </c>
      <c r="V6660">
        <f>(L6660+K6660)/(D6660*0.0001)</f>
      </c>
    </row>
    <row r="6661">
      <c r="A6661" t="n">
        <v>2017</v>
      </c>
      <c r="B6661" t="inlineStr">
        <is>
          <t>00160375</t>
        </is>
      </c>
      <c r="C6661" t="inlineStr">
        <is>
          <t>진양폴리우레탄</t>
        </is>
      </c>
      <c r="D6661" t="n">
        <v>1668221000</v>
      </c>
      <c r="E6661" t="n">
        <v>211611000</v>
      </c>
      <c r="F6661" t="n">
        <v>13055000</v>
      </c>
      <c r="G6661" t="n">
        <v>38474000</v>
      </c>
      <c r="H6661" t="n">
        <v>2.73</v>
      </c>
      <c r="I6661" t="n">
        <v>3</v>
      </c>
      <c r="K6661" t="n">
        <v>-63163000</v>
      </c>
      <c r="L6661" t="n">
        <v>68378000</v>
      </c>
      <c r="M6661" t="n">
        <v>67640000</v>
      </c>
      <c r="N6661" t="n">
        <v>-63712000</v>
      </c>
      <c r="O6661">
        <f>D6660</f>
      </c>
      <c r="P6661">
        <f>(E6661-F6661+G6661)/O6661*100</f>
      </c>
      <c r="Q6661">
        <f>H6660</f>
      </c>
      <c r="R6661">
        <f>I6660</f>
      </c>
      <c r="S6661">
        <f>H6661-H6660</f>
      </c>
      <c r="T6661">
        <f>I6661-I6660</f>
      </c>
      <c r="U6661">
        <f>(L6661-K6661)/(2*D6661*0.01)</f>
      </c>
      <c r="V6661">
        <f>(L6661+K6661)/(D6661*0.0001)</f>
      </c>
    </row>
    <row r="6662">
      <c r="A6662" t="n">
        <v>2018</v>
      </c>
      <c r="B6662" t="inlineStr">
        <is>
          <t>00160375</t>
        </is>
      </c>
      <c r="C6662" t="inlineStr">
        <is>
          <t>진양폴리우레탄</t>
        </is>
      </c>
      <c r="D6662" t="n">
        <v>1842807579</v>
      </c>
      <c r="E6662" t="n">
        <v>235559922</v>
      </c>
      <c r="F6662" t="n">
        <v>259048020</v>
      </c>
      <c r="G6662" t="n">
        <v>45794820</v>
      </c>
      <c r="H6662" t="n">
        <v>2.45</v>
      </c>
      <c r="I6662" t="n">
        <v>5</v>
      </c>
      <c r="K6662" t="n">
        <v>-77488159</v>
      </c>
      <c r="L6662" t="n">
        <v>85617485</v>
      </c>
      <c r="M6662" t="n">
        <v>83577759</v>
      </c>
      <c r="N6662" t="n">
        <v>-77307270</v>
      </c>
      <c r="O6662">
        <f>D6661</f>
      </c>
      <c r="P6662">
        <f>(E6662-F6662+G6662)/O6662*100</f>
      </c>
      <c r="Q6662">
        <f>H6661</f>
      </c>
      <c r="R6662">
        <f>I6661</f>
      </c>
      <c r="S6662">
        <f>H6662-H6661</f>
      </c>
      <c r="T6662">
        <f>I6662-I6661</f>
      </c>
      <c r="U6662">
        <f>(L6662-K6662)/(2*D6662*0.01)</f>
      </c>
      <c r="V6662">
        <f>(L6662+K6662)/(D6662*0.0001)</f>
      </c>
    </row>
    <row r="6663">
      <c r="A6663" t="n">
        <v>2019</v>
      </c>
      <c r="B6663" t="inlineStr">
        <is>
          <t>00160375</t>
        </is>
      </c>
      <c r="C6663" t="inlineStr">
        <is>
          <t>진양폴리우레탄</t>
        </is>
      </c>
      <c r="D6663" t="n">
        <v>2126436674</v>
      </c>
      <c r="E6663" t="n">
        <v>318715244</v>
      </c>
      <c r="F6663" t="n">
        <v>71278590</v>
      </c>
      <c r="G6663" t="n">
        <v>42612390</v>
      </c>
      <c r="H6663" t="n">
        <v>2.03</v>
      </c>
      <c r="I6663" t="n">
        <v>3</v>
      </c>
      <c r="K6663" t="n">
        <v>-89681366</v>
      </c>
      <c r="L6663" t="n">
        <v>99142844</v>
      </c>
      <c r="M6663" t="n">
        <v>97642886</v>
      </c>
      <c r="N6663" t="n">
        <v>-90148559</v>
      </c>
      <c r="O6663">
        <f>D6662</f>
      </c>
      <c r="P6663">
        <f>(E6663-F6663+G6663)/O6663*100</f>
      </c>
      <c r="Q6663">
        <f>H6662</f>
      </c>
      <c r="R6663">
        <f>I6662</f>
      </c>
      <c r="S6663">
        <f>H6663-H6662</f>
      </c>
      <c r="T6663">
        <f>I6663-I6662</f>
      </c>
      <c r="U6663">
        <f>(L6663-K6663)/(2*D6663*0.01)</f>
      </c>
      <c r="V6663">
        <f>(L6663+K6663)/(D6663*0.0001)</f>
      </c>
    </row>
    <row r="6664">
      <c r="A6664" t="n">
        <v>2020</v>
      </c>
      <c r="B6664" t="inlineStr">
        <is>
          <t>00160375</t>
        </is>
      </c>
      <c r="C6664" t="inlineStr">
        <is>
          <t>진양폴리우레탄</t>
        </is>
      </c>
      <c r="D6664" t="n">
        <v>2377280386</v>
      </c>
      <c r="E6664" t="n">
        <v>318353265</v>
      </c>
      <c r="F6664" t="n">
        <v>150503114</v>
      </c>
      <c r="G6664" t="n">
        <v>41185896</v>
      </c>
      <c r="H6664" t="n">
        <v>1.8</v>
      </c>
      <c r="I6664" t="n">
        <v>3</v>
      </c>
      <c r="K6664" t="n">
        <v>-107064622</v>
      </c>
      <c r="L6664" t="n">
        <v>96879941</v>
      </c>
      <c r="M6664" t="n">
        <v>97280528</v>
      </c>
      <c r="N6664" t="n">
        <v>-105301631</v>
      </c>
      <c r="O6664">
        <f>D6663</f>
      </c>
      <c r="P6664">
        <f>(E6664-F6664+G6664)/O6664*100</f>
      </c>
      <c r="Q6664">
        <f>H6663</f>
      </c>
      <c r="R6664">
        <f>I6663</f>
      </c>
      <c r="S6664">
        <f>H6664-H6663</f>
      </c>
      <c r="T6664">
        <f>I6664-I6663</f>
      </c>
      <c r="U6664">
        <f>(L6664-K6664)/(2*D6664*0.01)</f>
      </c>
    </row>
    <row r="6665">
      <c r="A6665" t="n">
        <v>2021</v>
      </c>
      <c r="B6665" t="inlineStr">
        <is>
          <t>00160375</t>
        </is>
      </c>
      <c r="C6665" t="inlineStr">
        <is>
          <t>진양폴리우레탄</t>
        </is>
      </c>
      <c r="D6665" t="n">
        <v>2566610298</v>
      </c>
      <c r="E6665" t="n">
        <v>305077074</v>
      </c>
      <c r="F6665" t="n">
        <v>139442950</v>
      </c>
      <c r="G6665" t="n">
        <v>47354004</v>
      </c>
      <c r="H6665" t="n">
        <v>2.6</v>
      </c>
      <c r="I6665" t="n">
        <v>3</v>
      </c>
      <c r="K6665" t="n">
        <v>-99414807</v>
      </c>
      <c r="L6665" t="n">
        <v>109111442</v>
      </c>
      <c r="M6665" t="n">
        <v>107827510</v>
      </c>
      <c r="N6665" t="n">
        <v>-100206916</v>
      </c>
      <c r="O6665">
        <f>D6664</f>
      </c>
      <c r="P6665">
        <f>(E6665-F6665+G6665)/O6665*100</f>
      </c>
      <c r="Q6665">
        <f>H6664</f>
      </c>
      <c r="R6665">
        <f>I6664</f>
      </c>
      <c r="S6665">
        <f>H6665-H6664</f>
      </c>
      <c r="T6665">
        <f>I6665-I6664</f>
      </c>
      <c r="U6665">
        <f>(L6665-K6665)/(2*D6665*0.01)</f>
      </c>
      <c r="V6665">
        <f>(L6665+K6665)/(D6665*0.0001)</f>
      </c>
    </row>
    <row r="6666">
      <c r="A6666" t="n">
        <v>2022</v>
      </c>
      <c r="B6666" t="inlineStr">
        <is>
          <t>00160375</t>
        </is>
      </c>
      <c r="C6666" t="inlineStr">
        <is>
          <t>진양폴리우레탄</t>
        </is>
      </c>
      <c r="D6666" t="n">
        <v>3140181138</v>
      </c>
      <c r="E6666" t="n">
        <v>341427302</v>
      </c>
      <c r="F6666" t="n">
        <v>178836020</v>
      </c>
      <c r="G6666" t="n">
        <v>92720250</v>
      </c>
      <c r="H6666" t="n">
        <v>5.16</v>
      </c>
      <c r="I6666" t="n">
        <v>3</v>
      </c>
      <c r="K6666" t="n">
        <v>-100014231</v>
      </c>
      <c r="L6666" t="n">
        <v>107235660</v>
      </c>
      <c r="M6666" t="n">
        <v>107032824</v>
      </c>
      <c r="N6666" t="n">
        <v>-101606842</v>
      </c>
      <c r="O6666">
        <f>D6665</f>
      </c>
      <c r="P6666">
        <f>(E6666-F6666+G6666)/O6666*100</f>
      </c>
      <c r="Q6666">
        <f>H6665</f>
      </c>
      <c r="R6666">
        <f>I6665</f>
      </c>
      <c r="S6666">
        <f>H6666-H6665</f>
      </c>
      <c r="T6666">
        <f>I6666-I6665</f>
      </c>
      <c r="U6666">
        <f>(L6666-K6666)/(2*D6666*0.01)</f>
      </c>
      <c r="V6666">
        <f>(L6666+K6666)/(D6666*0.0001)</f>
      </c>
    </row>
    <row r="6667">
      <c r="A6667" t="n">
        <v>2023</v>
      </c>
      <c r="B6667" t="inlineStr">
        <is>
          <t>00160375</t>
        </is>
      </c>
      <c r="C6667" t="inlineStr">
        <is>
          <t>진양폴리우레탄</t>
        </is>
      </c>
      <c r="D6667" t="n">
        <v>3532399053</v>
      </c>
      <c r="E6667" t="n">
        <v>333548656</v>
      </c>
      <c r="F6667" t="n">
        <v>311007630</v>
      </c>
      <c r="G6667" t="n">
        <v>151902840</v>
      </c>
      <c r="H6667" t="n">
        <v>4.03</v>
      </c>
      <c r="I6667" t="n">
        <v>3</v>
      </c>
      <c r="K6667" t="n">
        <v>-125498544</v>
      </c>
      <c r="L6667" t="n">
        <v>135688746</v>
      </c>
      <c r="M6667" t="n">
        <v>134947415</v>
      </c>
      <c r="N6667" t="n">
        <v>-127134947</v>
      </c>
      <c r="O6667">
        <f>D6666</f>
      </c>
      <c r="P6667">
        <f>(E6667-F6667+G6667)/O6667*100</f>
      </c>
      <c r="Q6667">
        <f>H6666</f>
      </c>
      <c r="R6667">
        <f>I6666</f>
      </c>
      <c r="S6667">
        <f>H6667-H6666</f>
      </c>
      <c r="T6667">
        <f>I6667-I6666</f>
      </c>
      <c r="U6667">
        <f>(L6667-K6667)/(2*D6667*0.01)</f>
      </c>
      <c r="V6667">
        <f>(L6667+K6667)/(D6667*0.0001)</f>
      </c>
    </row>
    <row r="6668">
      <c r="A6668" t="n">
        <v>2024</v>
      </c>
      <c r="B6668" t="inlineStr">
        <is>
          <t>00160375</t>
        </is>
      </c>
      <c r="C6668" t="inlineStr">
        <is>
          <t>진양폴리우레탄</t>
        </is>
      </c>
      <c r="D6668" t="n">
        <v>3828598273</v>
      </c>
      <c r="E6668" t="n">
        <v>410743440</v>
      </c>
      <c r="F6668" t="n">
        <v>425305071</v>
      </c>
      <c r="G6668" t="n">
        <v>140074512</v>
      </c>
      <c r="O6668">
        <f>D6667</f>
      </c>
      <c r="P6668">
        <f>(E6668-F6668+G6668)/O6668*100</f>
      </c>
    </row>
    <row r="6669">
      <c r="A6669" t="n">
        <v>2025</v>
      </c>
      <c r="B6669" t="inlineStr">
        <is>
          <t>00160375</t>
        </is>
      </c>
      <c r="C6669" t="inlineStr">
        <is>
          <t>진양폴리우레탄</t>
        </is>
      </c>
      <c r="D6669" t="n">
        <v>3984009470</v>
      </c>
      <c r="E6669" t="n">
        <v>434475756</v>
      </c>
      <c r="F6669" t="n">
        <v>613739870</v>
      </c>
      <c r="G6669" t="n">
        <v>132992904</v>
      </c>
      <c r="O6669">
        <f>D6668</f>
      </c>
      <c r="P6669">
        <f>(E6669-F6669+G6669)/O6669*100</f>
      </c>
    </row>
    <row r="6670">
      <c r="A6670" t="n">
        <v>2025</v>
      </c>
      <c r="B6670" t="inlineStr">
        <is>
          <t>00160393</t>
        </is>
      </c>
      <c r="C6670" t="inlineStr">
        <is>
          <t>케이비라이프생명보험</t>
        </is>
      </c>
      <c r="D6670" t="n">
        <v>41630000000</v>
      </c>
      <c r="E6670" t="n">
        <v>3207000000</v>
      </c>
      <c r="F6670" t="n">
        <v>6410000000</v>
      </c>
      <c r="G6670" t="n">
        <v>1772000000</v>
      </c>
      <c r="H6670" t="n">
        <v>4</v>
      </c>
      <c r="I6670" t="n">
        <v>4</v>
      </c>
      <c r="J6670" t="n">
        <v>8.9</v>
      </c>
      <c r="K6670" t="n">
        <v>3452000000</v>
      </c>
      <c r="L6670" t="n">
        <v>-3690000000</v>
      </c>
      <c r="M6670" t="n">
        <v>-3673000000</v>
      </c>
      <c r="N6670" t="n">
        <v>3474000000</v>
      </c>
    </row>
    <row r="6671">
      <c r="A6671" t="n">
        <v>2014</v>
      </c>
      <c r="B6671" t="inlineStr">
        <is>
          <t>00160418</t>
        </is>
      </c>
      <c r="C6671" t="inlineStr">
        <is>
          <t>한국무브넥스</t>
        </is>
      </c>
      <c r="D6671" t="n">
        <v>34299642000</v>
      </c>
      <c r="E6671" t="n">
        <v>4637130000</v>
      </c>
      <c r="F6671" t="n">
        <v>1634305000</v>
      </c>
      <c r="G6671" t="n">
        <v>1103291000</v>
      </c>
      <c r="H6671" t="n">
        <v>3.466</v>
      </c>
      <c r="I6671" t="n">
        <v>4.94</v>
      </c>
    </row>
    <row r="6672">
      <c r="A6672" t="n">
        <v>2015</v>
      </c>
      <c r="B6672" t="inlineStr">
        <is>
          <t>00160418</t>
        </is>
      </c>
      <c r="C6672" t="inlineStr">
        <is>
          <t>한국무브넥스</t>
        </is>
      </c>
      <c r="D6672" t="n">
        <v>34634355000</v>
      </c>
      <c r="E6672" t="n">
        <v>3956037000</v>
      </c>
      <c r="F6672" t="n">
        <v>5936502000</v>
      </c>
      <c r="G6672" t="n">
        <v>890307000</v>
      </c>
      <c r="H6672" t="n">
        <v>3.088</v>
      </c>
      <c r="I6672" t="n">
        <v>4.66</v>
      </c>
      <c r="O6672">
        <f>D6671</f>
      </c>
      <c r="P6672">
        <f>(E6672-F6672+G6672)/O6672*100</f>
      </c>
      <c r="Q6672">
        <f>H6671</f>
      </c>
      <c r="R6672">
        <f>I6671</f>
      </c>
      <c r="S6672">
        <f>H6672-H6671</f>
      </c>
      <c r="T6672">
        <f>I6672-I6671</f>
      </c>
    </row>
    <row r="6673">
      <c r="A6673" t="n">
        <v>2016</v>
      </c>
      <c r="B6673" t="inlineStr">
        <is>
          <t>00160418</t>
        </is>
      </c>
      <c r="C6673" t="inlineStr">
        <is>
          <t>한국무브넥스</t>
        </is>
      </c>
      <c r="D6673" t="n">
        <v>35601777000</v>
      </c>
      <c r="E6673" t="n">
        <v>3944748000</v>
      </c>
      <c r="F6673" t="n">
        <v>1560598000</v>
      </c>
      <c r="G6673" t="n">
        <v>909595000</v>
      </c>
      <c r="H6673" t="n">
        <v>3.04</v>
      </c>
      <c r="I6673" t="n">
        <v>3.91</v>
      </c>
      <c r="O6673">
        <f>D6672</f>
      </c>
      <c r="P6673">
        <f>(E6673-F6673+G6673)/O6673*100</f>
      </c>
      <c r="Q6673">
        <f>H6672</f>
      </c>
      <c r="R6673">
        <f>I6672</f>
      </c>
      <c r="S6673">
        <f>H6673-H6672</f>
      </c>
      <c r="T6673">
        <f>I6673-I6672</f>
      </c>
    </row>
    <row r="6674">
      <c r="A6674" t="n">
        <v>2017</v>
      </c>
      <c r="B6674" t="inlineStr">
        <is>
          <t>00160418</t>
        </is>
      </c>
      <c r="C6674" t="inlineStr">
        <is>
          <t>한국무브넥스</t>
        </is>
      </c>
      <c r="D6674" t="n">
        <v>34752556000</v>
      </c>
      <c r="E6674" t="n">
        <v>3497064000</v>
      </c>
      <c r="F6674" t="n">
        <v>2688859000</v>
      </c>
      <c r="G6674" t="n">
        <v>985754000</v>
      </c>
      <c r="H6674" t="n">
        <v>3.73</v>
      </c>
      <c r="I6674" t="n">
        <v>3.94</v>
      </c>
      <c r="O6674">
        <f>D6673</f>
      </c>
      <c r="P6674">
        <f>(E6674-F6674+G6674)/O6674*100</f>
      </c>
      <c r="Q6674">
        <f>H6673</f>
      </c>
      <c r="R6674">
        <f>I6673</f>
      </c>
      <c r="S6674">
        <f>H6674-H6673</f>
      </c>
      <c r="T6674">
        <f>I6674-I6673</f>
      </c>
    </row>
    <row r="6675">
      <c r="A6675" t="n">
        <v>2018</v>
      </c>
      <c r="B6675" t="inlineStr">
        <is>
          <t>00160418</t>
        </is>
      </c>
      <c r="C6675" t="inlineStr">
        <is>
          <t>한국무브넥스</t>
        </is>
      </c>
      <c r="D6675" t="n">
        <v>37858912000</v>
      </c>
      <c r="E6675" t="n">
        <v>3290577000</v>
      </c>
      <c r="F6675" t="n">
        <v>2679859000</v>
      </c>
      <c r="G6675" t="n">
        <v>1191394000</v>
      </c>
      <c r="H6675" t="n">
        <v>3.425</v>
      </c>
      <c r="I6675" t="n">
        <v>4.14</v>
      </c>
      <c r="O6675">
        <f>D6674</f>
      </c>
      <c r="P6675">
        <f>(E6675-F6675+G6675)/O6675*100</f>
      </c>
      <c r="Q6675">
        <f>H6674</f>
      </c>
      <c r="R6675">
        <f>I6674</f>
      </c>
      <c r="S6675">
        <f>H6675-H6674</f>
      </c>
      <c r="T6675">
        <f>I6675-I6674</f>
      </c>
    </row>
    <row r="6676">
      <c r="A6676" t="n">
        <v>2019</v>
      </c>
      <c r="B6676" t="inlineStr">
        <is>
          <t>00160418</t>
        </is>
      </c>
      <c r="C6676" t="inlineStr">
        <is>
          <t>한국무브넥스</t>
        </is>
      </c>
      <c r="D6676" t="n">
        <v>45107935000</v>
      </c>
      <c r="E6676" t="n">
        <v>3368577000</v>
      </c>
      <c r="F6676" t="n">
        <v>3029513000</v>
      </c>
      <c r="G6676" t="n">
        <v>1110639000</v>
      </c>
      <c r="H6676" t="n">
        <v>3.25</v>
      </c>
      <c r="I6676" t="n">
        <v>3.92</v>
      </c>
      <c r="O6676">
        <f>D6675</f>
      </c>
      <c r="P6676">
        <f>(E6676-F6676+G6676)/O6676*100</f>
      </c>
      <c r="Q6676">
        <f>H6675</f>
      </c>
      <c r="R6676">
        <f>I6675</f>
      </c>
      <c r="S6676">
        <f>H6676-H6675</f>
      </c>
      <c r="T6676">
        <f>I6676-I6675</f>
      </c>
    </row>
    <row r="6677">
      <c r="A6677" t="n">
        <v>2020</v>
      </c>
      <c r="B6677" t="inlineStr">
        <is>
          <t>00160418</t>
        </is>
      </c>
      <c r="C6677" t="inlineStr">
        <is>
          <t>한국무브넥스</t>
        </is>
      </c>
      <c r="D6677" t="n">
        <v>48188584000</v>
      </c>
      <c r="E6677" t="n">
        <v>3654865000</v>
      </c>
      <c r="F6677" t="n">
        <v>2775061000</v>
      </c>
      <c r="G6677" t="n">
        <v>1144354000</v>
      </c>
      <c r="H6677" t="n">
        <v>2.73</v>
      </c>
      <c r="I6677" t="n">
        <v>3.78</v>
      </c>
      <c r="O6677">
        <f>D6676</f>
      </c>
      <c r="P6677">
        <f>(E6677-F6677+G6677)/O6677*100</f>
      </c>
      <c r="Q6677">
        <f>H6676</f>
      </c>
      <c r="R6677">
        <f>I6676</f>
      </c>
      <c r="S6677">
        <f>H6677-H6676</f>
      </c>
      <c r="T6677">
        <f>I6677-I6676</f>
      </c>
    </row>
    <row r="6678">
      <c r="A6678" t="n">
        <v>2021</v>
      </c>
      <c r="B6678" t="inlineStr">
        <is>
          <t>00160418</t>
        </is>
      </c>
      <c r="C6678" t="inlineStr">
        <is>
          <t>한국무브넥스</t>
        </is>
      </c>
      <c r="D6678" t="n">
        <v>44340289000</v>
      </c>
      <c r="E6678" t="n">
        <v>3620213000</v>
      </c>
      <c r="F6678" t="n">
        <v>5436210000</v>
      </c>
      <c r="G6678" t="n">
        <v>1154260000</v>
      </c>
      <c r="H6678" t="n">
        <v>3.34</v>
      </c>
      <c r="I6678" t="n">
        <v>3.89</v>
      </c>
      <c r="O6678">
        <f>D6677</f>
      </c>
      <c r="P6678">
        <f>(E6678-F6678+G6678)/O6678*100</f>
      </c>
      <c r="Q6678">
        <f>H6677</f>
      </c>
      <c r="R6678">
        <f>I6677</f>
      </c>
      <c r="S6678">
        <f>H6678-H6677</f>
      </c>
      <c r="T6678">
        <f>I6678-I6677</f>
      </c>
    </row>
    <row r="6679">
      <c r="A6679" t="n">
        <v>2022</v>
      </c>
      <c r="B6679" t="inlineStr">
        <is>
          <t>00160418</t>
        </is>
      </c>
      <c r="C6679" t="inlineStr">
        <is>
          <t>한국무브넥스</t>
        </is>
      </c>
      <c r="D6679" t="n">
        <v>42318262000</v>
      </c>
      <c r="E6679" t="n">
        <v>3857203000</v>
      </c>
      <c r="F6679" t="n">
        <v>3177096000</v>
      </c>
      <c r="G6679" t="n">
        <v>1363288000</v>
      </c>
      <c r="H6679" t="n">
        <v>6.03</v>
      </c>
      <c r="I6679" t="n">
        <v>4.23</v>
      </c>
      <c r="O6679">
        <f>D6678</f>
      </c>
      <c r="P6679">
        <f>(E6679-F6679+G6679)/O6679*100</f>
      </c>
      <c r="Q6679">
        <f>H6678</f>
      </c>
      <c r="R6679">
        <f>I6678</f>
      </c>
      <c r="S6679">
        <f>H6679-H6678</f>
      </c>
      <c r="T6679">
        <f>I6679-I6678</f>
      </c>
    </row>
    <row r="6680">
      <c r="A6680" t="n">
        <v>2023</v>
      </c>
      <c r="B6680" t="inlineStr">
        <is>
          <t>00160418</t>
        </is>
      </c>
      <c r="C6680" t="inlineStr">
        <is>
          <t>한국무브넥스</t>
        </is>
      </c>
      <c r="D6680" t="n">
        <v>50884235000</v>
      </c>
      <c r="E6680" t="n">
        <v>3270666000</v>
      </c>
      <c r="F6680" t="n">
        <v>7168391000</v>
      </c>
      <c r="G6680" t="n">
        <v>2485598000</v>
      </c>
      <c r="H6680" t="n">
        <v>5.17</v>
      </c>
      <c r="I6680" t="n">
        <v>4.26</v>
      </c>
      <c r="O6680">
        <f>D6679</f>
      </c>
      <c r="P6680">
        <f>(E6680-F6680+G6680)/O6680*100</f>
      </c>
      <c r="Q6680">
        <f>H6679</f>
      </c>
      <c r="R6680">
        <f>I6679</f>
      </c>
      <c r="S6680">
        <f>H6680-H6679</f>
      </c>
      <c r="T6680">
        <f>I6680-I6679</f>
      </c>
    </row>
    <row r="6681">
      <c r="A6681" t="n">
        <v>2024</v>
      </c>
      <c r="B6681" t="inlineStr">
        <is>
          <t>00160418</t>
        </is>
      </c>
      <c r="C6681" t="inlineStr">
        <is>
          <t>한국무브넥스</t>
        </is>
      </c>
      <c r="D6681" t="n">
        <v>47676310000</v>
      </c>
      <c r="E6681" t="n">
        <v>3880113000</v>
      </c>
      <c r="F6681" t="n">
        <v>5123708000</v>
      </c>
      <c r="G6681" t="n">
        <v>2518527000</v>
      </c>
      <c r="H6681" t="n">
        <v>4.505</v>
      </c>
      <c r="I6681" t="n">
        <v>4.245</v>
      </c>
      <c r="K6681" t="n">
        <v>-2556346000</v>
      </c>
      <c r="L6681" t="n">
        <v>2934314000</v>
      </c>
      <c r="M6681" t="n">
        <v>2987503000</v>
      </c>
      <c r="N6681" t="n">
        <v>-2644509000</v>
      </c>
      <c r="O6681">
        <f>D6680</f>
      </c>
      <c r="P6681">
        <f>(E6681-F6681+G6681)/O6681*100</f>
      </c>
      <c r="Q6681">
        <f>H6680</f>
      </c>
      <c r="R6681">
        <f>I6680</f>
      </c>
      <c r="S6681">
        <f>H6681-H6680</f>
      </c>
      <c r="T6681">
        <f>I6681-I6680</f>
      </c>
      <c r="U6681">
        <f>(L6681-K6681)/(2*D6681*0.01)</f>
      </c>
      <c r="V6681">
        <f>(L6681+K6681)/(D6681*0.0001)</f>
      </c>
    </row>
    <row r="6682">
      <c r="A6682" t="n">
        <v>2025</v>
      </c>
      <c r="B6682" t="inlineStr">
        <is>
          <t>00160418</t>
        </is>
      </c>
      <c r="C6682" t="inlineStr">
        <is>
          <t>한국무브넥스</t>
        </is>
      </c>
      <c r="D6682" t="n">
        <v>46673588283</v>
      </c>
      <c r="E6682" t="n">
        <v>3864676524</v>
      </c>
      <c r="F6682" t="n">
        <v>6442028447</v>
      </c>
      <c r="G6682" t="n">
        <v>2205633384</v>
      </c>
      <c r="H6682" t="n">
        <v>4.905</v>
      </c>
      <c r="I6682" t="n">
        <v>4.28</v>
      </c>
      <c r="K6682" t="n">
        <v>-2031044270</v>
      </c>
      <c r="L6682" t="n">
        <v>2295598851</v>
      </c>
      <c r="M6682" t="n">
        <v>2341996528</v>
      </c>
      <c r="N6682" t="n">
        <v>-2105641635</v>
      </c>
      <c r="O6682">
        <f>D6681</f>
      </c>
      <c r="P6682">
        <f>(E6682-F6682+G6682)/O6682*100</f>
      </c>
      <c r="Q6682">
        <f>H6681</f>
      </c>
      <c r="R6682">
        <f>I6681</f>
      </c>
      <c r="S6682">
        <f>H6682-H6681</f>
      </c>
      <c r="T6682">
        <f>I6682-I6681</f>
      </c>
      <c r="U6682">
        <f>(L6682-K6682)/(2*D6682*0.01)</f>
      </c>
      <c r="V6682">
        <f>(L6682+K6682)/(D6682*0.0001)</f>
      </c>
    </row>
    <row r="6683">
      <c r="A6683" t="n">
        <v>2014</v>
      </c>
      <c r="B6683" t="inlineStr">
        <is>
          <t>00160588</t>
        </is>
      </c>
      <c r="C6683" t="inlineStr">
        <is>
          <t>한화</t>
        </is>
      </c>
      <c r="D6683" t="n">
        <v>833100000000</v>
      </c>
      <c r="E6683" t="n">
        <v>96962000000</v>
      </c>
      <c r="F6683" t="n">
        <v>102867000000</v>
      </c>
      <c r="G6683" t="n">
        <v>36943000000</v>
      </c>
      <c r="H6683" t="n">
        <v>3.845</v>
      </c>
      <c r="I6683" t="n">
        <v>4.96</v>
      </c>
    </row>
    <row r="6684">
      <c r="A6684" t="n">
        <v>2015</v>
      </c>
      <c r="B6684" t="inlineStr">
        <is>
          <t>00160588</t>
        </is>
      </c>
      <c r="C6684" t="inlineStr">
        <is>
          <t>한화</t>
        </is>
      </c>
      <c r="D6684" t="n">
        <v>1181227000000</v>
      </c>
      <c r="E6684" t="n">
        <v>130339000000</v>
      </c>
      <c r="F6684" t="n">
        <v>97300000000</v>
      </c>
      <c r="G6684" t="n">
        <v>37368000000</v>
      </c>
      <c r="H6684" t="n">
        <v>3.235</v>
      </c>
      <c r="I6684" t="n">
        <v>5.085</v>
      </c>
      <c r="K6684" t="n">
        <v>-84603220000</v>
      </c>
      <c r="L6684" t="n">
        <v>98615560000</v>
      </c>
      <c r="M6684" t="n">
        <v>99202830000</v>
      </c>
      <c r="N6684" t="n">
        <v>-85846820000</v>
      </c>
      <c r="O6684">
        <f>D6683</f>
      </c>
      <c r="P6684">
        <f>(E6684-F6684+G6684)/O6684*100</f>
      </c>
      <c r="Q6684">
        <f>H6683</f>
      </c>
      <c r="R6684">
        <f>I6683</f>
      </c>
      <c r="S6684">
        <f>H6684-H6683</f>
      </c>
      <c r="T6684">
        <f>I6684-I6683</f>
      </c>
      <c r="U6684">
        <f>(L6684-K6684)/(2*D6684*0.01)</f>
      </c>
      <c r="V6684">
        <f>(L6684+K6684)/(D6684*0.0001)</f>
      </c>
    </row>
    <row r="6685">
      <c r="A6685" t="n">
        <v>2017</v>
      </c>
      <c r="B6685" t="inlineStr">
        <is>
          <t>00160588</t>
        </is>
      </c>
      <c r="C6685" t="inlineStr">
        <is>
          <t>한화</t>
        </is>
      </c>
      <c r="D6685" t="n">
        <v>1469668000000</v>
      </c>
      <c r="E6685" t="n">
        <v>175168000000</v>
      </c>
      <c r="F6685" t="n">
        <v>129988000000</v>
      </c>
      <c r="G6685" t="n">
        <v>49430000000</v>
      </c>
      <c r="H6685" t="n">
        <v>3.72</v>
      </c>
      <c r="I6685" t="n">
        <v>5.5</v>
      </c>
      <c r="J6685" t="n">
        <v>9.185</v>
      </c>
      <c r="K6685" t="n">
        <v>-188872920000</v>
      </c>
      <c r="L6685" t="n">
        <v>218629680000</v>
      </c>
      <c r="M6685" t="n">
        <v>225373472000</v>
      </c>
      <c r="N6685" t="n">
        <v>-190706736000</v>
      </c>
      <c r="U6685">
        <f>(L6685-K6685)/(2*D6685*0.01)</f>
      </c>
      <c r="V6685">
        <f>(L6685+K6685)/(D6685*0.0001)</f>
      </c>
    </row>
    <row r="6686">
      <c r="A6686" t="n">
        <v>2018</v>
      </c>
      <c r="B6686" t="inlineStr">
        <is>
          <t>00160588</t>
        </is>
      </c>
      <c r="C6686" t="inlineStr">
        <is>
          <t>한화</t>
        </is>
      </c>
      <c r="D6686" t="n">
        <v>1651721000000</v>
      </c>
      <c r="E6686" t="n">
        <v>181016000000</v>
      </c>
      <c r="F6686" t="n">
        <v>196498000000</v>
      </c>
      <c r="G6686" t="n">
        <v>56961000000</v>
      </c>
      <c r="H6686" t="n">
        <v>3.525</v>
      </c>
      <c r="I6686" t="n">
        <v>4.395</v>
      </c>
      <c r="J6686" t="n">
        <v>8.835000000000001</v>
      </c>
      <c r="K6686" t="n">
        <v>-217827528000</v>
      </c>
      <c r="L6686" t="n">
        <v>260297304000</v>
      </c>
      <c r="M6686" t="n">
        <v>260297304000</v>
      </c>
      <c r="N6686" t="n">
        <v>-220297656000</v>
      </c>
      <c r="O6686">
        <f>D6685</f>
      </c>
      <c r="P6686">
        <f>(E6686-F6686+G6686)/O6686*100</f>
      </c>
      <c r="Q6686">
        <f>H6685</f>
      </c>
      <c r="R6686">
        <f>I6685</f>
      </c>
      <c r="S6686">
        <f>H6686-H6685</f>
      </c>
      <c r="T6686">
        <f>I6686-I6685</f>
      </c>
      <c r="U6686">
        <f>(L6686-K6686)/(2*D6686*0.01)</f>
      </c>
      <c r="V6686">
        <f>(L6686+K6686)/(D6686*0.0001)</f>
      </c>
    </row>
    <row r="6687">
      <c r="A6687" t="n">
        <v>2019</v>
      </c>
      <c r="B6687" t="inlineStr">
        <is>
          <t>00160588</t>
        </is>
      </c>
      <c r="C6687" t="inlineStr">
        <is>
          <t>한화</t>
        </is>
      </c>
      <c r="D6687" t="n">
        <v>1764695000000</v>
      </c>
      <c r="E6687" t="n">
        <v>202552000000</v>
      </c>
      <c r="F6687" t="n">
        <v>150658000000</v>
      </c>
      <c r="G6687" t="n">
        <v>55924000000</v>
      </c>
      <c r="H6687" t="n">
        <v>3.36</v>
      </c>
      <c r="I6687" t="n">
        <v>3.765</v>
      </c>
      <c r="J6687" t="n">
        <v>7.215</v>
      </c>
      <c r="K6687" t="n">
        <v>-139025760000</v>
      </c>
      <c r="L6687" t="n">
        <v>161618536000</v>
      </c>
      <c r="M6687" t="n">
        <v>161418450000</v>
      </c>
      <c r="N6687" t="n">
        <v>-141411959000</v>
      </c>
      <c r="O6687">
        <f>D6686</f>
      </c>
      <c r="P6687">
        <f>(E6687-F6687+G6687)/O6687*100</f>
      </c>
      <c r="Q6687">
        <f>H6686</f>
      </c>
      <c r="R6687">
        <f>I6686</f>
      </c>
      <c r="S6687">
        <f>H6687-H6686</f>
      </c>
      <c r="T6687">
        <f>I6687-I6686</f>
      </c>
      <c r="U6687">
        <f>(L6687-K6687)/(2*D6687*0.01)</f>
      </c>
      <c r="V6687">
        <f>(L6687+K6687)/(D6687*0.0001)</f>
      </c>
    </row>
    <row r="6688">
      <c r="A6688" t="n">
        <v>2020</v>
      </c>
      <c r="B6688" t="inlineStr">
        <is>
          <t>00160588</t>
        </is>
      </c>
      <c r="C6688" t="inlineStr">
        <is>
          <t>한화</t>
        </is>
      </c>
      <c r="D6688" t="n">
        <v>1817298000000</v>
      </c>
      <c r="E6688" t="n">
        <v>205404000000</v>
      </c>
      <c r="F6688" t="n">
        <v>171518000000</v>
      </c>
      <c r="G6688" t="n">
        <v>55100000000</v>
      </c>
      <c r="H6688" t="n">
        <v>3.385</v>
      </c>
      <c r="I6688" t="n">
        <v>3.7</v>
      </c>
      <c r="J6688" t="n">
        <v>7.05</v>
      </c>
      <c r="K6688" t="n">
        <v>-140485854000</v>
      </c>
      <c r="L6688" t="n">
        <v>163047921600</v>
      </c>
      <c r="M6688" t="n">
        <v>163277404000</v>
      </c>
      <c r="N6688" t="n">
        <v>-143081391600</v>
      </c>
      <c r="O6688">
        <f>D6687</f>
      </c>
      <c r="P6688">
        <f>(E6688-F6688+G6688)/O6688*100</f>
      </c>
      <c r="Q6688">
        <f>H6687</f>
      </c>
      <c r="R6688">
        <f>I6687</f>
      </c>
      <c r="S6688">
        <f>H6688-H6687</f>
      </c>
      <c r="T6688">
        <f>I6688-I6687</f>
      </c>
      <c r="U6688">
        <f>(L6688-K6688)/(2*D6688*0.01)</f>
      </c>
      <c r="V6688">
        <f>(L6688+K6688)/(D6688*0.0001)</f>
      </c>
    </row>
    <row r="6689">
      <c r="A6689" t="n">
        <v>2021</v>
      </c>
      <c r="B6689" t="inlineStr">
        <is>
          <t>00160588</t>
        </is>
      </c>
      <c r="C6689" t="inlineStr">
        <is>
          <t>한화</t>
        </is>
      </c>
      <c r="D6689" t="n">
        <v>1828285000000</v>
      </c>
      <c r="E6689" t="n">
        <v>215614000000</v>
      </c>
      <c r="F6689" t="n">
        <v>169809000000</v>
      </c>
      <c r="G6689" t="n">
        <v>57759000000</v>
      </c>
      <c r="H6689" t="n">
        <v>3.53</v>
      </c>
      <c r="I6689" t="n">
        <v>3.915</v>
      </c>
      <c r="J6689" t="n">
        <v>7.87</v>
      </c>
      <c r="K6689" t="n">
        <v>-134737438000</v>
      </c>
      <c r="L6689" t="n">
        <v>155785152000</v>
      </c>
      <c r="M6689" t="n">
        <v>156689938000</v>
      </c>
      <c r="N6689" t="n">
        <v>-137944627500</v>
      </c>
      <c r="O6689">
        <f>D6688</f>
      </c>
      <c r="P6689">
        <f>(E6689-F6689+G6689)/O6689*100</f>
      </c>
      <c r="Q6689">
        <f>H6688</f>
      </c>
      <c r="R6689">
        <f>I6688</f>
      </c>
      <c r="S6689">
        <f>H6689-H6688</f>
      </c>
      <c r="T6689">
        <f>I6689-I6688</f>
      </c>
      <c r="U6689">
        <f>(L6689-K6689)/(2*D6689*0.01)</f>
      </c>
      <c r="V6689">
        <f>(L6689+K6689)/(D6689*0.0001)</f>
      </c>
    </row>
    <row r="6690">
      <c r="A6690" t="n">
        <v>2022</v>
      </c>
      <c r="B6690" t="inlineStr">
        <is>
          <t>00160588</t>
        </is>
      </c>
      <c r="C6690" t="inlineStr">
        <is>
          <t>한화</t>
        </is>
      </c>
      <c r="D6690" t="n">
        <v>1708435000000</v>
      </c>
      <c r="E6690" t="n">
        <v>192552000000</v>
      </c>
      <c r="F6690" t="n">
        <v>147044000000</v>
      </c>
      <c r="G6690" t="n">
        <v>61608000000</v>
      </c>
      <c r="H6690" t="n">
        <v>3.74</v>
      </c>
      <c r="I6690" t="n">
        <v>3.46</v>
      </c>
      <c r="J6690" t="n">
        <v>5.71</v>
      </c>
      <c r="K6690" t="n">
        <v>-118089120000</v>
      </c>
      <c r="L6690" t="n">
        <v>136674800000</v>
      </c>
      <c r="M6690" t="n">
        <v>140819160000</v>
      </c>
      <c r="N6690" t="n">
        <v>-122151715000</v>
      </c>
      <c r="O6690">
        <f>D6689</f>
      </c>
      <c r="P6690">
        <f>(E6690-F6690+G6690)/O6690*100</f>
      </c>
      <c r="Q6690">
        <f>H6689</f>
      </c>
      <c r="R6690">
        <f>I6689</f>
      </c>
      <c r="S6690">
        <f>H6690-H6689</f>
      </c>
      <c r="T6690">
        <f>I6690-I6689</f>
      </c>
      <c r="U6690">
        <f>(L6690-K6690)/(2*D6690*0.01)</f>
      </c>
      <c r="V6690">
        <f>(L6690+K6690)/(D6690*0.0001)</f>
      </c>
    </row>
    <row r="6691">
      <c r="A6691" t="n">
        <v>2023</v>
      </c>
      <c r="B6691" t="inlineStr">
        <is>
          <t>00160588</t>
        </is>
      </c>
      <c r="C6691" t="inlineStr">
        <is>
          <t>한화</t>
        </is>
      </c>
      <c r="D6691" t="n">
        <v>1962389000000</v>
      </c>
      <c r="E6691" t="n">
        <v>206468000000</v>
      </c>
      <c r="F6691" t="n">
        <v>194962000000</v>
      </c>
      <c r="G6691" t="n">
        <v>96986000000</v>
      </c>
      <c r="H6691" t="n">
        <v>3.445</v>
      </c>
      <c r="I6691" t="n">
        <v>3.385</v>
      </c>
      <c r="J6691" t="n">
        <v>4.534</v>
      </c>
      <c r="K6691" t="n">
        <v>-124034000000</v>
      </c>
      <c r="L6691" t="n">
        <v>141437969000</v>
      </c>
      <c r="M6691" t="n">
        <v>145352000000</v>
      </c>
      <c r="N6691" t="n">
        <v>-127130472000</v>
      </c>
      <c r="O6691">
        <f>D6690</f>
      </c>
      <c r="P6691">
        <f>(E6691-F6691+G6691)/O6691*100</f>
      </c>
      <c r="Q6691">
        <f>H6690</f>
      </c>
      <c r="R6691">
        <f>I6690</f>
      </c>
      <c r="S6691">
        <f>H6691-H6690</f>
      </c>
      <c r="T6691">
        <f>I6691-I6690</f>
      </c>
      <c r="U6691">
        <f>(L6691-K6691)/(2*D6691*0.01)</f>
      </c>
      <c r="V6691">
        <f>(L6691+K6691)/(D6691*0.0001)</f>
      </c>
    </row>
    <row r="6692">
      <c r="A6692" t="n">
        <v>2024</v>
      </c>
      <c r="B6692" t="inlineStr">
        <is>
          <t>00160588</t>
        </is>
      </c>
      <c r="C6692" t="inlineStr">
        <is>
          <t>한화</t>
        </is>
      </c>
      <c r="D6692" t="n">
        <v>3554116000000</v>
      </c>
      <c r="E6692" t="n">
        <v>285684000000</v>
      </c>
      <c r="O6692">
        <f>D6691</f>
      </c>
    </row>
    <row r="6693">
      <c r="A6693" t="n">
        <v>2025</v>
      </c>
      <c r="B6693" t="inlineStr">
        <is>
          <t>00160588</t>
        </is>
      </c>
      <c r="C6693" t="inlineStr">
        <is>
          <t>한화</t>
        </is>
      </c>
      <c r="D6693" t="n">
        <v>3827993000000</v>
      </c>
      <c r="E6693" t="n">
        <v>333733000000</v>
      </c>
      <c r="H6693" t="n">
        <v>3.48</v>
      </c>
      <c r="I6693" t="n">
        <v>4.515</v>
      </c>
      <c r="J6693" t="n">
        <v>6.338</v>
      </c>
      <c r="K6693" t="n">
        <v>-221015351000</v>
      </c>
      <c r="L6693" t="n">
        <v>214156000000</v>
      </c>
      <c r="M6693" t="n">
        <v>257484000000</v>
      </c>
      <c r="N6693" t="n">
        <v>-226272000000</v>
      </c>
      <c r="O6693">
        <f>D6692</f>
      </c>
      <c r="U6693">
        <f>(L6693-K6693)/(2*D6693*0.01)</f>
      </c>
    </row>
    <row r="6694">
      <c r="A6694" t="n">
        <v>2014</v>
      </c>
      <c r="B6694" t="inlineStr">
        <is>
          <t>00160621</t>
        </is>
      </c>
      <c r="C6694" t="inlineStr">
        <is>
          <t>한국화장품제조</t>
        </is>
      </c>
      <c r="D6694" t="n">
        <v>2912136000</v>
      </c>
      <c r="E6694" t="n">
        <v>347654000</v>
      </c>
      <c r="F6694" t="n">
        <v>251437000</v>
      </c>
      <c r="G6694" t="n">
        <v>108745000</v>
      </c>
      <c r="H6694" t="n">
        <v>2.73</v>
      </c>
      <c r="I6694" t="n">
        <v>1.6</v>
      </c>
      <c r="J6694" t="n">
        <v>7.91</v>
      </c>
      <c r="K6694" t="n">
        <v>-176253000</v>
      </c>
      <c r="L6694" t="n">
        <v>200229000</v>
      </c>
      <c r="M6694" t="n">
        <v>200678000</v>
      </c>
      <c r="N6694" t="n">
        <v>-179876000</v>
      </c>
      <c r="U6694">
        <f>(L6694-K6694)/(2*D6694*0.01)</f>
      </c>
      <c r="V6694">
        <f>(L6694+K6694)/(D6694*0.0001)</f>
      </c>
    </row>
    <row r="6695">
      <c r="A6695" t="n">
        <v>2015</v>
      </c>
      <c r="B6695" t="inlineStr">
        <is>
          <t>00160621</t>
        </is>
      </c>
      <c r="C6695" t="inlineStr">
        <is>
          <t>한국화장품제조</t>
        </is>
      </c>
      <c r="D6695" t="n">
        <v>3904545000</v>
      </c>
      <c r="E6695" t="n">
        <v>466820000</v>
      </c>
      <c r="F6695" t="n">
        <v>248787000</v>
      </c>
      <c r="G6695" t="n">
        <v>92245000</v>
      </c>
      <c r="H6695" t="n">
        <v>2.35</v>
      </c>
      <c r="I6695" t="n">
        <v>1.1</v>
      </c>
      <c r="J6695" t="n">
        <v>8.34</v>
      </c>
      <c r="K6695" t="n">
        <v>-210816000</v>
      </c>
      <c r="L6695" t="n">
        <v>238684000</v>
      </c>
      <c r="M6695" t="n">
        <v>239482000</v>
      </c>
      <c r="N6695" t="n">
        <v>-215378000</v>
      </c>
      <c r="O6695">
        <f>D6694</f>
      </c>
      <c r="P6695">
        <f>(E6695-F6695+G6695)/O6695*100</f>
      </c>
      <c r="Q6695">
        <f>H6694</f>
      </c>
      <c r="R6695">
        <f>I6694</f>
      </c>
      <c r="S6695">
        <f>H6695-H6694</f>
      </c>
      <c r="T6695">
        <f>I6695-I6694</f>
      </c>
      <c r="U6695">
        <f>(L6695-K6695)/(2*D6695*0.01)</f>
      </c>
      <c r="V6695">
        <f>(L6695+K6695)/(D6695*0.0001)</f>
      </c>
    </row>
    <row r="6696">
      <c r="A6696" t="n">
        <v>2016</v>
      </c>
      <c r="B6696" t="inlineStr">
        <is>
          <t>00160621</t>
        </is>
      </c>
      <c r="C6696" t="inlineStr">
        <is>
          <t>한국화장품제조</t>
        </is>
      </c>
      <c r="D6696" t="n">
        <v>4987340000</v>
      </c>
      <c r="E6696" t="n">
        <v>514468000</v>
      </c>
      <c r="F6696" t="n">
        <v>168052000</v>
      </c>
      <c r="G6696" t="n">
        <v>103847000</v>
      </c>
      <c r="H6696" t="n">
        <v>2.41</v>
      </c>
      <c r="I6696" t="n">
        <v>1</v>
      </c>
      <c r="J6696" t="n">
        <v>8.34</v>
      </c>
      <c r="K6696" t="n">
        <v>-300658000</v>
      </c>
      <c r="L6696" t="n">
        <v>343570000</v>
      </c>
      <c r="M6696" t="n">
        <v>345342000</v>
      </c>
      <c r="N6696" t="n">
        <v>-307605000</v>
      </c>
      <c r="O6696">
        <f>D6695</f>
      </c>
      <c r="P6696">
        <f>(E6696-F6696+G6696)/O6696*100</f>
      </c>
      <c r="Q6696">
        <f>H6695</f>
      </c>
      <c r="R6696">
        <f>I6695</f>
      </c>
      <c r="S6696">
        <f>H6696-H6695</f>
      </c>
      <c r="T6696">
        <f>I6696-I6695</f>
      </c>
      <c r="U6696">
        <f>(L6696-K6696)/(2*D6696*0.01)</f>
      </c>
      <c r="V6696">
        <f>(L6696+K6696)/(D6696*0.0001)</f>
      </c>
    </row>
    <row r="6697">
      <c r="A6697" t="n">
        <v>2017</v>
      </c>
      <c r="B6697" t="inlineStr">
        <is>
          <t>00160621</t>
        </is>
      </c>
      <c r="C6697" t="inlineStr">
        <is>
          <t>한국화장품제조</t>
        </is>
      </c>
      <c r="D6697" t="n">
        <v>5837587000</v>
      </c>
      <c r="E6697" t="n">
        <v>697342000</v>
      </c>
      <c r="F6697" t="n">
        <v>567698000</v>
      </c>
      <c r="G6697" t="n">
        <v>137001000</v>
      </c>
      <c r="H6697" t="n">
        <v>2.8</v>
      </c>
      <c r="I6697" t="n">
        <v>1.2</v>
      </c>
      <c r="J6697" t="n">
        <v>8.34</v>
      </c>
      <c r="K6697" t="n">
        <v>-325221000</v>
      </c>
      <c r="L6697" t="n">
        <v>372022000</v>
      </c>
      <c r="M6697" t="n">
        <v>374717000</v>
      </c>
      <c r="N6697" t="n">
        <v>-333325000</v>
      </c>
      <c r="O6697">
        <f>D6696</f>
      </c>
      <c r="P6697">
        <f>(E6697-F6697+G6697)/O6697*100</f>
      </c>
      <c r="Q6697">
        <f>H6696</f>
      </c>
      <c r="R6697">
        <f>I6696</f>
      </c>
      <c r="S6697">
        <f>H6697-H6696</f>
      </c>
      <c r="T6697">
        <f>I6697-I6696</f>
      </c>
      <c r="U6697">
        <f>(L6697-K6697)/(2*D6697*0.01)</f>
      </c>
      <c r="V6697">
        <f>(L6697+K6697)/(D6697*0.0001)</f>
      </c>
    </row>
    <row r="6698">
      <c r="A6698" t="n">
        <v>2018</v>
      </c>
      <c r="B6698" t="inlineStr">
        <is>
          <t>00160621</t>
        </is>
      </c>
      <c r="C6698" t="inlineStr">
        <is>
          <t>한국화장품제조</t>
        </is>
      </c>
      <c r="D6698" t="n">
        <v>6670992000</v>
      </c>
      <c r="E6698" t="n">
        <v>817297000</v>
      </c>
      <c r="F6698" t="n">
        <v>609700000</v>
      </c>
      <c r="G6698" t="n">
        <v>186337000</v>
      </c>
      <c r="H6698" t="n">
        <v>2.27</v>
      </c>
      <c r="I6698" t="n">
        <v>3.54</v>
      </c>
      <c r="J6698" t="n">
        <v>8.34</v>
      </c>
      <c r="K6698" t="n">
        <v>-387651000</v>
      </c>
      <c r="L6698" t="n">
        <v>444993000</v>
      </c>
      <c r="M6698" t="n">
        <v>444501000</v>
      </c>
      <c r="N6698" t="n">
        <v>-394411000</v>
      </c>
      <c r="O6698">
        <f>D6697</f>
      </c>
      <c r="P6698">
        <f>(E6698-F6698+G6698)/O6698*100</f>
      </c>
      <c r="Q6698">
        <f>H6697</f>
      </c>
      <c r="R6698">
        <f>I6697</f>
      </c>
      <c r="S6698">
        <f>H6698-H6697</f>
      </c>
      <c r="T6698">
        <f>I6698-I6697</f>
      </c>
      <c r="U6698">
        <f>(L6698-K6698)/(2*D6698*0.01)</f>
      </c>
      <c r="V6698">
        <f>(L6698+K6698)/(D6698*0.0001)</f>
      </c>
    </row>
    <row r="6699">
      <c r="A6699" t="n">
        <v>2019</v>
      </c>
      <c r="B6699" t="inlineStr">
        <is>
          <t>00160621</t>
        </is>
      </c>
      <c r="C6699" t="inlineStr">
        <is>
          <t>한국화장품제조</t>
        </is>
      </c>
      <c r="D6699" t="n">
        <v>7951474000</v>
      </c>
      <c r="E6699" t="n">
        <v>937459000</v>
      </c>
      <c r="F6699" t="n">
        <v>546970000</v>
      </c>
      <c r="G6699" t="n">
        <v>172712000</v>
      </c>
      <c r="H6699" t="n">
        <v>1.97</v>
      </c>
      <c r="I6699" t="n">
        <v>4.03</v>
      </c>
      <c r="K6699" t="n">
        <v>-573794000</v>
      </c>
      <c r="L6699" t="n">
        <v>671036000</v>
      </c>
      <c r="M6699" t="n">
        <v>669360000</v>
      </c>
      <c r="N6699" t="n">
        <v>-583072000</v>
      </c>
      <c r="O6699">
        <f>D6698</f>
      </c>
      <c r="P6699">
        <f>(E6699-F6699+G6699)/O6699*100</f>
      </c>
      <c r="Q6699">
        <f>H6698</f>
      </c>
      <c r="R6699">
        <f>I6698</f>
      </c>
      <c r="S6699">
        <f>H6699-H6698</f>
      </c>
      <c r="T6699">
        <f>I6699-I6698</f>
      </c>
      <c r="U6699">
        <f>(L6699-K6699)/(2*D6699*0.01)</f>
      </c>
      <c r="V6699">
        <f>(L6699+K6699)/(D6699*0.0001)</f>
      </c>
    </row>
    <row r="6700">
      <c r="A6700" t="n">
        <v>2020</v>
      </c>
      <c r="B6700" t="inlineStr">
        <is>
          <t>00160621</t>
        </is>
      </c>
      <c r="C6700" t="inlineStr">
        <is>
          <t>한국화장품제조</t>
        </is>
      </c>
      <c r="D6700" t="n">
        <v>8227921000</v>
      </c>
      <c r="E6700" t="n">
        <v>1054531000</v>
      </c>
      <c r="F6700" t="n">
        <v>697303000</v>
      </c>
      <c r="G6700" t="n">
        <v>177418000</v>
      </c>
      <c r="H6700" t="n">
        <v>1.96</v>
      </c>
      <c r="I6700" t="n">
        <v>3.56</v>
      </c>
      <c r="K6700" t="n">
        <v>-573794000</v>
      </c>
      <c r="L6700" t="n">
        <v>671036000</v>
      </c>
      <c r="M6700" t="n">
        <v>669360000</v>
      </c>
      <c r="N6700" t="n">
        <v>-583072000</v>
      </c>
      <c r="O6700">
        <f>D6699</f>
      </c>
      <c r="P6700">
        <f>(E6700-F6700+G6700)/O6700*100</f>
      </c>
      <c r="Q6700">
        <f>H6699</f>
      </c>
      <c r="R6700">
        <f>I6699</f>
      </c>
      <c r="S6700">
        <f>H6700-H6699</f>
      </c>
      <c r="T6700">
        <f>I6700-I6699</f>
      </c>
      <c r="U6700">
        <f>(L6700-K6700)/(2*D6700*0.01)</f>
      </c>
      <c r="V6700">
        <f>(L6700+K6700)/(D6700*0.0001)</f>
      </c>
    </row>
    <row r="6701">
      <c r="A6701" t="n">
        <v>2021</v>
      </c>
      <c r="B6701" t="inlineStr">
        <is>
          <t>00160621</t>
        </is>
      </c>
      <c r="C6701" t="inlineStr">
        <is>
          <t>한국화장품제조</t>
        </is>
      </c>
      <c r="D6701" t="n">
        <v>8726000000</v>
      </c>
      <c r="E6701" t="n">
        <v>977615000</v>
      </c>
      <c r="F6701" t="n">
        <v>587636000</v>
      </c>
      <c r="G6701" t="n">
        <v>180429000</v>
      </c>
      <c r="H6701" t="n">
        <v>2.61</v>
      </c>
      <c r="I6701" t="n">
        <v>2.94</v>
      </c>
      <c r="J6701" t="n">
        <v>8.710000000000001</v>
      </c>
      <c r="K6701" t="n">
        <v>-542510000</v>
      </c>
      <c r="L6701" t="n">
        <v>628321000</v>
      </c>
      <c r="M6701" t="n">
        <v>631926000</v>
      </c>
      <c r="N6701" t="n">
        <v>-555245000</v>
      </c>
      <c r="O6701">
        <f>D6700</f>
      </c>
      <c r="P6701">
        <f>(E6701-F6701+G6701)/O6701*100</f>
      </c>
      <c r="Q6701">
        <f>H6700</f>
      </c>
      <c r="R6701">
        <f>I6700</f>
      </c>
      <c r="S6701">
        <f>H6701-H6700</f>
      </c>
      <c r="T6701">
        <f>I6701-I6700</f>
      </c>
      <c r="U6701">
        <f>(L6701-K6701)/(2*D6701*0.01)</f>
      </c>
      <c r="V6701">
        <f>(L6701+K6701)/(D6701*0.0001)</f>
      </c>
    </row>
    <row r="6702">
      <c r="A6702" t="n">
        <v>2022</v>
      </c>
      <c r="B6702" t="inlineStr">
        <is>
          <t>00160621</t>
        </is>
      </c>
      <c r="C6702" t="inlineStr">
        <is>
          <t>한국화장품제조</t>
        </is>
      </c>
      <c r="D6702" t="n">
        <v>8591654000</v>
      </c>
      <c r="E6702" t="n">
        <v>939089000</v>
      </c>
      <c r="F6702" t="n">
        <v>737263000</v>
      </c>
      <c r="G6702" t="n">
        <v>220223000</v>
      </c>
      <c r="H6702" t="n">
        <v>5.17</v>
      </c>
      <c r="I6702" t="n">
        <v>5.21</v>
      </c>
      <c r="J6702" t="n">
        <v>8.15</v>
      </c>
      <c r="K6702" t="n">
        <v>-478866000</v>
      </c>
      <c r="L6702" t="n">
        <v>549728000</v>
      </c>
      <c r="M6702" t="n">
        <v>558765000</v>
      </c>
      <c r="N6702" t="n">
        <v>-494538000</v>
      </c>
      <c r="O6702">
        <f>D6701</f>
      </c>
      <c r="P6702">
        <f>(E6702-F6702+G6702)/O6702*100</f>
      </c>
      <c r="Q6702">
        <f>H6701</f>
      </c>
      <c r="R6702">
        <f>I6701</f>
      </c>
      <c r="S6702">
        <f>H6702-H6701</f>
      </c>
      <c r="T6702">
        <f>I6702-I6701</f>
      </c>
      <c r="U6702">
        <f>(L6702-K6702)/(2*D6702*0.01)</f>
      </c>
      <c r="V6702">
        <f>(L6702+K6702)/(D6702*0.0001)</f>
      </c>
    </row>
    <row r="6703">
      <c r="A6703" t="n">
        <v>2023</v>
      </c>
      <c r="B6703" t="inlineStr">
        <is>
          <t>00160621</t>
        </is>
      </c>
      <c r="C6703" t="inlineStr">
        <is>
          <t>한국화장품제조</t>
        </is>
      </c>
      <c r="D6703" t="n">
        <v>11083910000</v>
      </c>
      <c r="E6703" t="n">
        <v>1005979000</v>
      </c>
      <c r="F6703" t="n">
        <v>322096000</v>
      </c>
      <c r="G6703" t="n">
        <v>326514000</v>
      </c>
      <c r="H6703" t="n">
        <v>4.31</v>
      </c>
      <c r="I6703" t="n">
        <v>6.27</v>
      </c>
      <c r="J6703" t="n">
        <v>8.58</v>
      </c>
      <c r="K6703" t="n">
        <v>-662855000</v>
      </c>
      <c r="L6703" t="n">
        <v>766439000</v>
      </c>
      <c r="M6703" t="n">
        <v>764160000</v>
      </c>
      <c r="N6703" t="n">
        <v>-672865000</v>
      </c>
      <c r="O6703">
        <f>D6702</f>
      </c>
      <c r="P6703">
        <f>(E6703-F6703+G6703)/O6703*100</f>
      </c>
      <c r="Q6703">
        <f>H6702</f>
      </c>
      <c r="R6703">
        <f>I6702</f>
      </c>
      <c r="S6703">
        <f>H6703-H6702</f>
      </c>
      <c r="T6703">
        <f>I6703-I6702</f>
      </c>
      <c r="U6703">
        <f>(L6703-K6703)/(2*D6703*0.01)</f>
      </c>
      <c r="V6703">
        <f>(L6703+K6703)/(D6703*0.0001)</f>
      </c>
    </row>
    <row r="6704">
      <c r="A6704" t="n">
        <v>2024</v>
      </c>
      <c r="B6704" t="inlineStr">
        <is>
          <t>00160621</t>
        </is>
      </c>
      <c r="C6704" t="inlineStr">
        <is>
          <t>한국화장품제조</t>
        </is>
      </c>
      <c r="D6704" t="n">
        <v>12748561000</v>
      </c>
      <c r="E6704" t="n">
        <v>1241101000</v>
      </c>
      <c r="F6704" t="n">
        <v>1055759000</v>
      </c>
      <c r="G6704" t="n">
        <v>366172000</v>
      </c>
      <c r="H6704" t="n">
        <v>3.69</v>
      </c>
      <c r="I6704" t="n">
        <v>6.48</v>
      </c>
      <c r="J6704" t="n">
        <v>9.289999999999999</v>
      </c>
      <c r="K6704" t="n">
        <v>-809482000</v>
      </c>
      <c r="L6704" t="n">
        <v>939163000</v>
      </c>
      <c r="M6704" t="n">
        <v>931056000</v>
      </c>
      <c r="N6704" t="n">
        <v>-817691000</v>
      </c>
      <c r="O6704">
        <f>D6703</f>
      </c>
      <c r="P6704">
        <f>(E6704-F6704+G6704)/O6704*100</f>
      </c>
      <c r="Q6704">
        <f>H6703</f>
      </c>
      <c r="R6704">
        <f>I6703</f>
      </c>
      <c r="S6704">
        <f>H6704-H6703</f>
      </c>
      <c r="T6704">
        <f>I6704-I6703</f>
      </c>
      <c r="U6704">
        <f>(L6704-K6704)/(2*D6704*0.01)</f>
      </c>
      <c r="V6704">
        <f>(L6704+K6704)/(D6704*0.0001)</f>
      </c>
    </row>
    <row r="6705">
      <c r="A6705" t="n">
        <v>2025</v>
      </c>
      <c r="B6705" t="inlineStr">
        <is>
          <t>00160621</t>
        </is>
      </c>
      <c r="C6705" t="inlineStr">
        <is>
          <t>한국화장품제조</t>
        </is>
      </c>
      <c r="D6705" t="n">
        <v>13516495000</v>
      </c>
      <c r="E6705" t="n">
        <v>1537168000</v>
      </c>
      <c r="F6705" t="n">
        <v>388143000</v>
      </c>
      <c r="G6705" t="n">
        <v>358499000</v>
      </c>
      <c r="H6705" t="n">
        <v>4.03</v>
      </c>
      <c r="I6705" t="n">
        <v>5.45</v>
      </c>
      <c r="J6705" t="n">
        <v>8.4</v>
      </c>
      <c r="K6705" t="n">
        <v>-758500000</v>
      </c>
      <c r="L6705" t="n">
        <v>871684000</v>
      </c>
      <c r="M6705" t="n">
        <v>876150000</v>
      </c>
      <c r="N6705" t="n">
        <v>-775464000</v>
      </c>
      <c r="O6705">
        <f>D6704</f>
      </c>
      <c r="P6705">
        <f>(E6705-F6705+G6705)/O6705*100</f>
      </c>
      <c r="Q6705">
        <f>H6704</f>
      </c>
      <c r="R6705">
        <f>I6704</f>
      </c>
      <c r="S6705">
        <f>H6705-H6704</f>
      </c>
      <c r="T6705">
        <f>I6705-I6704</f>
      </c>
      <c r="U6705">
        <f>(L6705-K6705)/(2*D6705*0.01)</f>
      </c>
      <c r="V6705">
        <f>(L6705+K6705)/(D6705*0.0001)</f>
      </c>
    </row>
    <row r="6706">
      <c r="A6706" t="n">
        <v>2015</v>
      </c>
      <c r="B6706" t="inlineStr">
        <is>
          <t>00160843</t>
        </is>
      </c>
      <c r="C6706" t="inlineStr">
        <is>
          <t>DB하이텍</t>
        </is>
      </c>
      <c r="D6706" t="n">
        <v>65329000000</v>
      </c>
      <c r="E6706" t="n">
        <v>9960000000</v>
      </c>
      <c r="F6706" t="n">
        <v>4808000000</v>
      </c>
      <c r="G6706" t="n">
        <v>1577000000</v>
      </c>
      <c r="H6706" t="n">
        <v>2.8</v>
      </c>
      <c r="I6706" t="n">
        <v>3</v>
      </c>
      <c r="J6706" t="n">
        <v>8.32</v>
      </c>
      <c r="K6706" t="n">
        <v>-5076744000</v>
      </c>
      <c r="L6706" t="n">
        <v>5823049000</v>
      </c>
      <c r="M6706" t="n">
        <v>5769738000</v>
      </c>
      <c r="N6706" t="n">
        <v>-5101138000</v>
      </c>
      <c r="U6706">
        <f>(L6706-K6706)/(2*D6706*0.01)</f>
      </c>
      <c r="V6706">
        <f>(L6706+K6706)/(D6706*0.0001)</f>
      </c>
    </row>
    <row r="6707">
      <c r="A6707" t="n">
        <v>2016</v>
      </c>
      <c r="B6707" t="inlineStr">
        <is>
          <t>00160843</t>
        </is>
      </c>
      <c r="C6707" t="inlineStr">
        <is>
          <t>DB하이텍</t>
        </is>
      </c>
      <c r="D6707" t="n">
        <v>74987000000</v>
      </c>
      <c r="E6707" t="n">
        <v>10780000000</v>
      </c>
      <c r="F6707" t="n">
        <v>4039000000</v>
      </c>
      <c r="G6707" t="n">
        <v>1748000000</v>
      </c>
      <c r="H6707" t="n">
        <v>2.92</v>
      </c>
      <c r="I6707" t="n">
        <v>3</v>
      </c>
      <c r="J6707" t="n">
        <v>8.85</v>
      </c>
      <c r="K6707" t="n">
        <v>-614000000</v>
      </c>
      <c r="L6707" t="n">
        <v>713000000</v>
      </c>
      <c r="M6707" t="n">
        <v>703000000</v>
      </c>
      <c r="N6707" t="n">
        <v>-621000000</v>
      </c>
      <c r="O6707">
        <f>D6706</f>
      </c>
      <c r="P6707">
        <f>(E6707-F6707+G6707)/O6707*100</f>
      </c>
      <c r="Q6707">
        <f>H6706</f>
      </c>
      <c r="R6707">
        <f>I6706</f>
      </c>
      <c r="S6707">
        <f>H6707-H6706</f>
      </c>
      <c r="T6707">
        <f>I6707-I6706</f>
      </c>
      <c r="U6707">
        <f>(L6707-K6707)/(2*D6707*0.01)</f>
      </c>
      <c r="V6707">
        <f>(L6707+K6707)/(D6707*0.0001)</f>
      </c>
    </row>
    <row r="6708">
      <c r="A6708" t="n">
        <v>2017</v>
      </c>
      <c r="B6708" t="inlineStr">
        <is>
          <t>00160843</t>
        </is>
      </c>
      <c r="C6708" t="inlineStr">
        <is>
          <t>DB하이텍</t>
        </is>
      </c>
      <c r="D6708" t="n">
        <v>79561000000</v>
      </c>
      <c r="E6708" t="n">
        <v>11461000000</v>
      </c>
      <c r="F6708" t="n">
        <v>5563000000</v>
      </c>
      <c r="G6708" t="n">
        <v>2102000000</v>
      </c>
      <c r="H6708" t="n">
        <v>3.29</v>
      </c>
      <c r="I6708" t="n">
        <v>3</v>
      </c>
      <c r="J6708" t="n">
        <v>8.789999999999999</v>
      </c>
      <c r="K6708" t="n">
        <v>-6364880000</v>
      </c>
      <c r="L6708" t="n">
        <v>7244871000</v>
      </c>
      <c r="M6708" t="n">
        <v>7236151000</v>
      </c>
      <c r="N6708" t="n">
        <v>-6444081000</v>
      </c>
      <c r="O6708">
        <f>D6707</f>
      </c>
      <c r="P6708">
        <f>(E6708-F6708+G6708)/O6708*100</f>
      </c>
      <c r="Q6708">
        <f>H6707</f>
      </c>
      <c r="R6708">
        <f>I6707</f>
      </c>
      <c r="S6708">
        <f>H6708-H6707</f>
      </c>
      <c r="T6708">
        <f>I6708-I6707</f>
      </c>
      <c r="U6708">
        <f>(L6708-K6708)/(2*D6708*0.01)</f>
      </c>
      <c r="V6708">
        <f>(L6708+K6708)/(D6708*0.0001)</f>
      </c>
    </row>
    <row r="6709">
      <c r="A6709" t="n">
        <v>2018</v>
      </c>
      <c r="B6709" t="inlineStr">
        <is>
          <t>00160843</t>
        </is>
      </c>
      <c r="C6709" t="inlineStr">
        <is>
          <t>DB하이텍</t>
        </is>
      </c>
      <c r="D6709" t="n">
        <v>80526000000</v>
      </c>
      <c r="E6709" t="n">
        <v>10832000000</v>
      </c>
      <c r="F6709" t="n">
        <v>8850000000</v>
      </c>
      <c r="G6709" t="n">
        <v>2512000000</v>
      </c>
      <c r="H6709" t="n">
        <v>2.66</v>
      </c>
      <c r="I6709" t="n">
        <v>2</v>
      </c>
      <c r="J6709" t="n">
        <v>7.88</v>
      </c>
      <c r="K6709" t="n">
        <v>-5874590000</v>
      </c>
      <c r="L6709" t="n">
        <v>6687590000</v>
      </c>
      <c r="M6709" t="n">
        <v>6683580000</v>
      </c>
      <c r="N6709" t="n">
        <v>-5968440000</v>
      </c>
      <c r="O6709">
        <f>D6708</f>
      </c>
      <c r="P6709">
        <f>(E6709-F6709+G6709)/O6709*100</f>
      </c>
      <c r="Q6709">
        <f>H6708</f>
      </c>
      <c r="R6709">
        <f>I6708</f>
      </c>
      <c r="S6709">
        <f>H6709-H6708</f>
      </c>
      <c r="T6709">
        <f>I6709-I6708</f>
      </c>
      <c r="U6709">
        <f>(L6709-K6709)/(2*D6709*0.01)</f>
      </c>
      <c r="V6709">
        <f>(L6709+K6709)/(D6709*0.0001)</f>
      </c>
    </row>
    <row r="6710">
      <c r="A6710" t="n">
        <v>2020</v>
      </c>
      <c r="B6710" t="inlineStr">
        <is>
          <t>00160843</t>
        </is>
      </c>
      <c r="C6710" t="inlineStr">
        <is>
          <t>DB하이텍</t>
        </is>
      </c>
      <c r="D6710" t="n">
        <v>98615000000</v>
      </c>
      <c r="E6710" t="n">
        <v>10658000000</v>
      </c>
      <c r="F6710" t="n">
        <v>5865000000</v>
      </c>
      <c r="G6710" t="n">
        <v>2220000000</v>
      </c>
      <c r="H6710" t="n">
        <v>2.11</v>
      </c>
      <c r="I6710" t="n">
        <v>5.09</v>
      </c>
      <c r="J6710" t="n">
        <v>7.29</v>
      </c>
      <c r="K6710" t="n">
        <v>-7800000000</v>
      </c>
      <c r="L6710" t="n">
        <v>7584655000</v>
      </c>
      <c r="M6710" t="n">
        <v>7500000000</v>
      </c>
      <c r="N6710" t="n">
        <v>-7889200000</v>
      </c>
      <c r="U6710">
        <f>(L6710-K6710)/(2*D6710*0.01)</f>
      </c>
    </row>
    <row r="6711">
      <c r="A6711" t="n">
        <v>2021</v>
      </c>
      <c r="B6711" t="inlineStr">
        <is>
          <t>00160843</t>
        </is>
      </c>
      <c r="C6711" t="inlineStr">
        <is>
          <t>DB하이텍</t>
        </is>
      </c>
      <c r="D6711" t="n">
        <v>98547000000</v>
      </c>
      <c r="E6711" t="n">
        <v>10996000000</v>
      </c>
      <c r="F6711" t="n">
        <v>6612000000</v>
      </c>
      <c r="G6711" t="n">
        <v>2312000000</v>
      </c>
      <c r="H6711" t="n">
        <v>3.26</v>
      </c>
      <c r="I6711" t="n">
        <v>4.91</v>
      </c>
      <c r="J6711" t="n">
        <v>7.33</v>
      </c>
      <c r="K6711" t="n">
        <v>-6627000000</v>
      </c>
      <c r="L6711" t="n">
        <v>7489572000</v>
      </c>
      <c r="M6711" t="n">
        <v>7540000000</v>
      </c>
      <c r="N6711" t="n">
        <v>-6701593600</v>
      </c>
      <c r="O6711">
        <f>D6710</f>
      </c>
      <c r="P6711">
        <f>(E6711-F6711+G6711)/O6711*100</f>
      </c>
      <c r="Q6711">
        <f>H6710</f>
      </c>
      <c r="R6711">
        <f>I6710</f>
      </c>
      <c r="S6711">
        <f>H6711-H6710</f>
      </c>
      <c r="T6711">
        <f>I6711-I6710</f>
      </c>
      <c r="U6711">
        <f>(L6711-K6711)/(2*D6711*0.01)</f>
      </c>
      <c r="V6711">
        <f>(L6711+K6711)/(D6711*0.0001)</f>
      </c>
    </row>
    <row r="6712">
      <c r="A6712" t="n">
        <v>2022</v>
      </c>
      <c r="B6712" t="inlineStr">
        <is>
          <t>00160843</t>
        </is>
      </c>
      <c r="C6712" t="inlineStr">
        <is>
          <t>DB하이텍</t>
        </is>
      </c>
      <c r="D6712" t="n">
        <v>107083000000</v>
      </c>
      <c r="E6712" t="n">
        <v>10722000000</v>
      </c>
      <c r="F6712" t="n">
        <v>7452000000</v>
      </c>
      <c r="G6712" t="n">
        <v>3037000000</v>
      </c>
      <c r="H6712" t="n">
        <v>5.76</v>
      </c>
      <c r="I6712" t="n">
        <v>7.16</v>
      </c>
      <c r="J6712" t="n">
        <v>7.82</v>
      </c>
      <c r="K6712" t="n">
        <v>-7490581000</v>
      </c>
      <c r="L6712" t="n">
        <v>8459537000</v>
      </c>
      <c r="M6712" t="n">
        <v>8463570000</v>
      </c>
      <c r="N6712" t="n">
        <v>-7602493000</v>
      </c>
      <c r="O6712">
        <f>D6711</f>
      </c>
      <c r="P6712">
        <f>(E6712-F6712+G6712)/O6712*100</f>
      </c>
      <c r="Q6712">
        <f>H6711</f>
      </c>
      <c r="R6712">
        <f>I6711</f>
      </c>
      <c r="S6712">
        <f>H6712-H6711</f>
      </c>
      <c r="T6712">
        <f>I6712-I6711</f>
      </c>
      <c r="U6712">
        <f>(L6712-K6712)/(2*D6712*0.01)</f>
      </c>
      <c r="V6712">
        <f>(L6712+K6712)/(D6712*0.0001)</f>
      </c>
    </row>
    <row r="6713">
      <c r="A6713" t="n">
        <v>2023</v>
      </c>
      <c r="B6713" t="inlineStr">
        <is>
          <t>00160843</t>
        </is>
      </c>
      <c r="C6713" t="inlineStr">
        <is>
          <t>DB하이텍</t>
        </is>
      </c>
      <c r="D6713" t="n">
        <v>128761000000</v>
      </c>
      <c r="E6713" t="n">
        <v>12021000000</v>
      </c>
      <c r="F6713" t="n">
        <v>6788000000</v>
      </c>
      <c r="G6713" t="n">
        <v>5929000000</v>
      </c>
      <c r="H6713" t="n">
        <v>4.89</v>
      </c>
      <c r="I6713" t="n">
        <v>7.11</v>
      </c>
      <c r="J6713" t="n">
        <v>7.17</v>
      </c>
      <c r="K6713" t="n">
        <v>-821510400</v>
      </c>
      <c r="L6713" t="n">
        <v>921580800</v>
      </c>
      <c r="M6713" t="n">
        <v>927279200</v>
      </c>
      <c r="N6713" t="n">
        <v>-849481600</v>
      </c>
      <c r="O6713">
        <f>D6712</f>
      </c>
      <c r="P6713">
        <f>(E6713-F6713+G6713)/O6713*100</f>
      </c>
      <c r="Q6713">
        <f>H6712</f>
      </c>
      <c r="R6713">
        <f>I6712</f>
      </c>
      <c r="S6713">
        <f>H6713-H6712</f>
      </c>
      <c r="T6713">
        <f>I6713-I6712</f>
      </c>
      <c r="U6713">
        <f>(L6713-K6713)/(2*D6713*0.01)</f>
      </c>
      <c r="V6713">
        <f>(L6713+K6713)/(D6713*0.0001)</f>
      </c>
    </row>
    <row r="6714">
      <c r="A6714" t="n">
        <v>2024</v>
      </c>
      <c r="B6714" t="inlineStr">
        <is>
          <t>00160843</t>
        </is>
      </c>
      <c r="C6714" t="inlineStr">
        <is>
          <t>DB하이텍</t>
        </is>
      </c>
      <c r="D6714" t="n">
        <v>146163000000</v>
      </c>
      <c r="E6714" t="n">
        <v>13565000000</v>
      </c>
      <c r="F6714" t="n">
        <v>8137000000</v>
      </c>
      <c r="G6714" t="n">
        <v>5930000000</v>
      </c>
      <c r="H6714" t="n">
        <v>4.33</v>
      </c>
      <c r="I6714" t="n">
        <v>7.665</v>
      </c>
      <c r="J6714" t="n">
        <v>7.33</v>
      </c>
      <c r="K6714" t="n">
        <v>-9640000000</v>
      </c>
      <c r="L6714" t="n">
        <v>10962223000</v>
      </c>
      <c r="M6714" t="n">
        <v>10822000000</v>
      </c>
      <c r="N6714" t="n">
        <v>-9793841000</v>
      </c>
      <c r="O6714">
        <f>D6713</f>
      </c>
      <c r="P6714">
        <f>(E6714-F6714+G6714)/O6714*100</f>
      </c>
      <c r="Q6714">
        <f>H6713</f>
      </c>
      <c r="R6714">
        <f>I6713</f>
      </c>
      <c r="S6714">
        <f>H6714-H6713</f>
      </c>
      <c r="T6714">
        <f>I6714-I6713</f>
      </c>
      <c r="U6714">
        <f>(L6714-K6714)/(2*D6714*0.01)</f>
      </c>
      <c r="V6714">
        <f>(L6714+K6714)/(D6714*0.0001)</f>
      </c>
    </row>
    <row r="6715">
      <c r="A6715" t="n">
        <v>2025</v>
      </c>
      <c r="B6715" t="inlineStr">
        <is>
          <t>00160843</t>
        </is>
      </c>
      <c r="C6715" t="inlineStr">
        <is>
          <t>DB하이텍</t>
        </is>
      </c>
      <c r="D6715" t="n">
        <v>172357000000</v>
      </c>
      <c r="E6715" t="n">
        <v>15450000000</v>
      </c>
      <c r="F6715" t="n">
        <v>10004000000</v>
      </c>
      <c r="G6715" t="n">
        <v>6177000000</v>
      </c>
      <c r="H6715" t="n">
        <v>4.45</v>
      </c>
      <c r="I6715" t="n">
        <v>4.605</v>
      </c>
      <c r="J6715" t="n">
        <v>7.485</v>
      </c>
      <c r="K6715" t="n">
        <v>-11200755000</v>
      </c>
      <c r="L6715" t="n">
        <v>12600610000</v>
      </c>
      <c r="M6715" t="n">
        <v>12574261000</v>
      </c>
      <c r="N6715" t="n">
        <v>-11385120000</v>
      </c>
      <c r="O6715">
        <f>D6714</f>
      </c>
      <c r="P6715">
        <f>(E6715-F6715+G6715)/O6715*100</f>
      </c>
      <c r="Q6715">
        <f>H6714</f>
      </c>
      <c r="R6715">
        <f>I6714</f>
      </c>
      <c r="S6715">
        <f>H6715-H6714</f>
      </c>
      <c r="T6715">
        <f>I6715-I6714</f>
      </c>
      <c r="U6715">
        <f>(L6715-K6715)/(2*D6715*0.01)</f>
      </c>
      <c r="V6715">
        <f>(L6715+K6715)/(D6715*0.0001)</f>
      </c>
    </row>
    <row r="6716">
      <c r="A6716" t="n">
        <v>2014</v>
      </c>
      <c r="B6716" t="inlineStr">
        <is>
          <t>00160861</t>
        </is>
      </c>
      <c r="C6716" t="inlineStr">
        <is>
          <t>한농화성</t>
        </is>
      </c>
      <c r="D6716" t="n">
        <v>4873427558</v>
      </c>
      <c r="E6716" t="n">
        <v>720584545</v>
      </c>
      <c r="F6716" t="n">
        <v>2671317093</v>
      </c>
      <c r="G6716" t="n">
        <v>151578919</v>
      </c>
      <c r="H6716" t="n">
        <v>3.01</v>
      </c>
      <c r="I6716" t="n">
        <v>5</v>
      </c>
      <c r="K6716" t="n">
        <v>-430366512</v>
      </c>
      <c r="L6716" t="n">
        <v>471358690</v>
      </c>
      <c r="M6716" t="n">
        <v>457574240</v>
      </c>
      <c r="N6716" t="n">
        <v>-442426440</v>
      </c>
      <c r="U6716">
        <f>(L6716-K6716)/(2*D6716*0.01)</f>
      </c>
      <c r="V6716">
        <f>(L6716+K6716)/(D6716*0.0001)</f>
      </c>
    </row>
    <row r="6717">
      <c r="A6717" t="n">
        <v>2015</v>
      </c>
      <c r="B6717" t="inlineStr">
        <is>
          <t>00160861</t>
        </is>
      </c>
      <c r="C6717" t="inlineStr">
        <is>
          <t>한농화성</t>
        </is>
      </c>
      <c r="D6717" t="n">
        <v>5540141314</v>
      </c>
      <c r="E6717" t="n">
        <v>710340993</v>
      </c>
      <c r="F6717" t="n">
        <v>92376040</v>
      </c>
      <c r="G6717" t="n">
        <v>128317912</v>
      </c>
      <c r="H6717" t="n">
        <v>2.61</v>
      </c>
      <c r="I6717" t="n">
        <v>5</v>
      </c>
      <c r="K6717" t="n">
        <v>-482415216</v>
      </c>
      <c r="L6717" t="n">
        <v>530746571</v>
      </c>
      <c r="M6717" t="n">
        <v>513036966</v>
      </c>
      <c r="N6717" t="n">
        <v>-511963034</v>
      </c>
      <c r="O6717">
        <f>D6716</f>
      </c>
      <c r="P6717">
        <f>(E6717-F6717+G6717)/O6717*100</f>
      </c>
      <c r="Q6717">
        <f>H6716</f>
      </c>
      <c r="R6717">
        <f>I6716</f>
      </c>
      <c r="S6717">
        <f>H6717-H6716</f>
      </c>
      <c r="T6717">
        <f>I6717-I6716</f>
      </c>
      <c r="U6717">
        <f>(L6717-K6717)/(2*D6717*0.01)</f>
      </c>
      <c r="V6717">
        <f>(L6717+K6717)/(D6717*0.0001)</f>
      </c>
    </row>
    <row r="6718">
      <c r="A6718" t="n">
        <v>2016</v>
      </c>
      <c r="B6718" t="inlineStr">
        <is>
          <t>00160861</t>
        </is>
      </c>
      <c r="C6718" t="inlineStr">
        <is>
          <t>한농화성</t>
        </is>
      </c>
      <c r="D6718" t="n">
        <v>5257747622</v>
      </c>
      <c r="E6718" t="n">
        <v>739336042</v>
      </c>
      <c r="F6718" t="n">
        <v>888648604</v>
      </c>
      <c r="G6718" t="n">
        <v>124002099</v>
      </c>
      <c r="H6718" t="n">
        <v>2.58</v>
      </c>
      <c r="I6718" t="n">
        <v>4</v>
      </c>
      <c r="K6718" t="n">
        <v>-402697237</v>
      </c>
      <c r="L6718" t="n">
        <v>461022250</v>
      </c>
      <c r="M6718" t="n">
        <v>450801969</v>
      </c>
      <c r="N6718" t="n">
        <v>-402109917</v>
      </c>
      <c r="O6718">
        <f>D6717</f>
      </c>
      <c r="P6718">
        <f>(E6718-F6718+G6718)/O6718*100</f>
      </c>
      <c r="Q6718">
        <f>H6717</f>
      </c>
      <c r="R6718">
        <f>I6717</f>
      </c>
      <c r="S6718">
        <f>H6718-H6717</f>
      </c>
      <c r="T6718">
        <f>I6718-I6717</f>
      </c>
      <c r="U6718">
        <f>(L6718-K6718)/(2*D6718*0.01)</f>
      </c>
      <c r="V6718">
        <f>(L6718+K6718)/(D6718*0.0001)</f>
      </c>
    </row>
    <row r="6719">
      <c r="A6719" t="n">
        <v>2017</v>
      </c>
      <c r="B6719" t="inlineStr">
        <is>
          <t>00160861</t>
        </is>
      </c>
      <c r="C6719" t="inlineStr">
        <is>
          <t>한농화성</t>
        </is>
      </c>
      <c r="D6719" t="n">
        <v>5922250098</v>
      </c>
      <c r="E6719" t="n">
        <v>760137051</v>
      </c>
      <c r="F6719" t="n">
        <v>68263096</v>
      </c>
      <c r="G6719" t="n">
        <v>125811193</v>
      </c>
      <c r="H6719" t="n">
        <v>3.17</v>
      </c>
      <c r="I6719" t="n">
        <v>4</v>
      </c>
      <c r="K6719" t="n">
        <v>-466725778</v>
      </c>
      <c r="L6719" t="n">
        <v>539359444</v>
      </c>
      <c r="M6719" t="n">
        <v>529402255</v>
      </c>
      <c r="N6719" t="n">
        <v>-468597745</v>
      </c>
      <c r="O6719">
        <f>D6718</f>
      </c>
      <c r="P6719">
        <f>(E6719-F6719+G6719)/O6719*100</f>
      </c>
      <c r="Q6719">
        <f>H6718</f>
      </c>
      <c r="R6719">
        <f>I6718</f>
      </c>
      <c r="S6719">
        <f>H6719-H6718</f>
      </c>
      <c r="T6719">
        <f>I6719-I6718</f>
      </c>
      <c r="U6719">
        <f>(L6719-K6719)/(2*D6719*0.01)</f>
      </c>
      <c r="V6719">
        <f>(L6719+K6719)/(D6719*0.0001)</f>
      </c>
    </row>
    <row r="6720">
      <c r="A6720" t="n">
        <v>2018</v>
      </c>
      <c r="B6720" t="inlineStr">
        <is>
          <t>00160861</t>
        </is>
      </c>
      <c r="C6720" t="inlineStr">
        <is>
          <t>한농화성</t>
        </is>
      </c>
      <c r="D6720" t="n">
        <v>6102924819</v>
      </c>
      <c r="E6720" t="n">
        <v>771861660</v>
      </c>
      <c r="F6720" t="n">
        <v>514978464</v>
      </c>
      <c r="G6720" t="n">
        <v>173238288</v>
      </c>
      <c r="H6720" t="n">
        <v>2.66</v>
      </c>
      <c r="I6720" t="n">
        <v>3</v>
      </c>
      <c r="K6720" t="n">
        <v>-461250412</v>
      </c>
      <c r="L6720" t="n">
        <v>529306283</v>
      </c>
      <c r="M6720" t="n">
        <v>522507917</v>
      </c>
      <c r="N6720" t="n">
        <v>-464463883</v>
      </c>
      <c r="O6720">
        <f>D6719</f>
      </c>
      <c r="P6720">
        <f>(E6720-F6720+G6720)/O6720*100</f>
      </c>
      <c r="Q6720">
        <f>H6719</f>
      </c>
      <c r="R6720">
        <f>I6719</f>
      </c>
      <c r="S6720">
        <f>H6720-H6719</f>
      </c>
      <c r="T6720">
        <f>I6720-I6719</f>
      </c>
      <c r="U6720">
        <f>(L6720-K6720)/(2*D6720*0.01)</f>
      </c>
      <c r="V6720">
        <f>(L6720+K6720)/(D6720*0.0001)</f>
      </c>
    </row>
    <row r="6721">
      <c r="A6721" t="n">
        <v>2019</v>
      </c>
      <c r="B6721" t="inlineStr">
        <is>
          <t>00160861</t>
        </is>
      </c>
      <c r="C6721" t="inlineStr">
        <is>
          <t>한농화성</t>
        </is>
      </c>
      <c r="D6721" t="n">
        <v>6597950833</v>
      </c>
      <c r="E6721" t="n">
        <v>708532776</v>
      </c>
      <c r="F6721" t="n">
        <v>623004850</v>
      </c>
      <c r="G6721" t="n">
        <v>150505152</v>
      </c>
      <c r="H6721" t="n">
        <v>2.36</v>
      </c>
      <c r="I6721" t="n">
        <v>3</v>
      </c>
      <c r="K6721" t="n">
        <v>-570256751</v>
      </c>
      <c r="L6721" t="n">
        <v>663433704</v>
      </c>
      <c r="M6721" t="n">
        <v>652667123</v>
      </c>
      <c r="N6721" t="n">
        <v>-652667123</v>
      </c>
      <c r="O6721">
        <f>D6720</f>
      </c>
      <c r="P6721">
        <f>(E6721-F6721+G6721)/O6721*100</f>
      </c>
      <c r="Q6721">
        <f>H6720</f>
      </c>
      <c r="R6721">
        <f>I6720</f>
      </c>
      <c r="S6721">
        <f>H6721-H6720</f>
      </c>
      <c r="T6721">
        <f>I6721-I6720</f>
      </c>
      <c r="U6721">
        <f>(L6721-K6721)/(2*D6721*0.01)</f>
      </c>
      <c r="V6721">
        <f>(L6721+K6721)/(D6721*0.0001)</f>
      </c>
    </row>
    <row r="6722">
      <c r="A6722" t="n">
        <v>2020</v>
      </c>
      <c r="B6722" t="inlineStr">
        <is>
          <t>00160861</t>
        </is>
      </c>
      <c r="C6722" t="inlineStr">
        <is>
          <t>한농화성</t>
        </is>
      </c>
      <c r="D6722" t="n">
        <v>7195510529</v>
      </c>
      <c r="E6722" t="n">
        <v>772608636</v>
      </c>
      <c r="F6722" t="n">
        <v>454552850</v>
      </c>
      <c r="G6722" t="n">
        <v>146038956</v>
      </c>
      <c r="H6722" t="n">
        <v>2.41</v>
      </c>
      <c r="I6722" t="n">
        <v>3</v>
      </c>
      <c r="K6722" t="n">
        <v>-606952881</v>
      </c>
      <c r="L6722" t="n">
        <v>704083788</v>
      </c>
      <c r="M6722" t="n">
        <v>693017998</v>
      </c>
      <c r="N6722" t="n">
        <v>-609554152</v>
      </c>
      <c r="O6722">
        <f>D6721</f>
      </c>
      <c r="P6722">
        <f>(E6722-F6722+G6722)/O6722*100</f>
      </c>
      <c r="Q6722">
        <f>H6721</f>
      </c>
      <c r="R6722">
        <f>I6721</f>
      </c>
      <c r="S6722">
        <f>H6722-H6721</f>
      </c>
      <c r="T6722">
        <f>I6722-I6721</f>
      </c>
      <c r="U6722">
        <f>(L6722-K6722)/(2*D6722*0.01)</f>
      </c>
      <c r="V6722">
        <f>(L6722+K6722)/(D6722*0.0001)</f>
      </c>
    </row>
    <row r="6723">
      <c r="A6723" t="n">
        <v>2021</v>
      </c>
      <c r="B6723" t="inlineStr">
        <is>
          <t>00160861</t>
        </is>
      </c>
      <c r="C6723" t="inlineStr">
        <is>
          <t>한농화성</t>
        </is>
      </c>
      <c r="D6723" t="n">
        <v>7630777533</v>
      </c>
      <c r="E6723" t="n">
        <v>874847820</v>
      </c>
      <c r="F6723" t="n">
        <v>433264710</v>
      </c>
      <c r="G6723" t="n">
        <v>177590664</v>
      </c>
      <c r="H6723" t="n">
        <v>2.93</v>
      </c>
      <c r="I6723" t="n">
        <v>3</v>
      </c>
      <c r="K6723" t="n">
        <v>-624189757</v>
      </c>
      <c r="L6723" t="n">
        <v>720377634</v>
      </c>
      <c r="M6723" t="n">
        <v>712988207</v>
      </c>
      <c r="N6723" t="n">
        <v>-629861208</v>
      </c>
      <c r="O6723">
        <f>D6722</f>
      </c>
      <c r="P6723">
        <f>(E6723-F6723+G6723)/O6723*100</f>
      </c>
      <c r="Q6723">
        <f>H6722</f>
      </c>
      <c r="R6723">
        <f>I6722</f>
      </c>
      <c r="S6723">
        <f>H6723-H6722</f>
      </c>
      <c r="T6723">
        <f>I6723-I6722</f>
      </c>
      <c r="U6723">
        <f>(L6723-K6723)/(2*D6723*0.01)</f>
      </c>
      <c r="V6723">
        <f>(L6723+K6723)/(D6723*0.0001)</f>
      </c>
    </row>
    <row r="6724">
      <c r="A6724" t="n">
        <v>2022</v>
      </c>
      <c r="B6724" t="inlineStr">
        <is>
          <t>00160861</t>
        </is>
      </c>
      <c r="C6724" t="inlineStr">
        <is>
          <t>한농화성</t>
        </is>
      </c>
      <c r="D6724" t="n">
        <v>8071171399</v>
      </c>
      <c r="E6724" t="n">
        <v>930687432</v>
      </c>
      <c r="F6724" t="n">
        <v>737334228</v>
      </c>
      <c r="G6724" t="n">
        <v>214677420</v>
      </c>
      <c r="H6724" t="n">
        <v>5.34</v>
      </c>
      <c r="I6724" t="n">
        <v>5</v>
      </c>
      <c r="K6724" t="n">
        <v>-623448392</v>
      </c>
      <c r="L6724" t="n">
        <v>715030034</v>
      </c>
      <c r="M6724" t="n">
        <v>711169358</v>
      </c>
      <c r="N6724" t="n">
        <v>-631617780</v>
      </c>
      <c r="O6724">
        <f>D6723</f>
      </c>
      <c r="P6724">
        <f>(E6724-F6724+G6724)/O6724*100</f>
      </c>
      <c r="Q6724">
        <f>H6723</f>
      </c>
      <c r="R6724">
        <f>I6723</f>
      </c>
      <c r="S6724">
        <f>H6724-H6723</f>
      </c>
      <c r="T6724">
        <f>I6724-I6723</f>
      </c>
      <c r="U6724">
        <f>(L6724-K6724)/(2*D6724*0.01)</f>
      </c>
      <c r="V6724">
        <f>(L6724+K6724)/(D6724*0.0001)</f>
      </c>
    </row>
    <row r="6725">
      <c r="A6725" t="n">
        <v>2023</v>
      </c>
      <c r="B6725" t="inlineStr">
        <is>
          <t>00160861</t>
        </is>
      </c>
      <c r="C6725" t="inlineStr">
        <is>
          <t>한농화성</t>
        </is>
      </c>
      <c r="D6725" t="n">
        <v>8410988160</v>
      </c>
      <c r="E6725" t="n">
        <v>854138040</v>
      </c>
      <c r="F6725" t="n">
        <v>2076685990</v>
      </c>
      <c r="G6725" t="n">
        <v>396831966</v>
      </c>
      <c r="H6725" t="n">
        <v>4.51</v>
      </c>
      <c r="I6725" t="n">
        <v>5</v>
      </c>
      <c r="K6725" t="n">
        <v>-641662713</v>
      </c>
      <c r="L6725" t="n">
        <v>734265045</v>
      </c>
      <c r="M6725" t="n">
        <v>724139689</v>
      </c>
      <c r="N6725" t="n">
        <v>-645274910</v>
      </c>
      <c r="O6725">
        <f>D6724</f>
      </c>
      <c r="P6725">
        <f>(E6725-F6725+G6725)/O6725*100</f>
      </c>
      <c r="Q6725">
        <f>H6724</f>
      </c>
      <c r="R6725">
        <f>I6724</f>
      </c>
      <c r="S6725">
        <f>H6725-H6724</f>
      </c>
      <c r="T6725">
        <f>I6725-I6724</f>
      </c>
      <c r="U6725">
        <f>(L6725-K6725)/(2*D6725*0.01)</f>
      </c>
      <c r="V6725">
        <f>(L6725+K6725)/(D6725*0.0001)</f>
      </c>
    </row>
    <row r="6726">
      <c r="A6726" t="n">
        <v>2024</v>
      </c>
      <c r="B6726" t="inlineStr">
        <is>
          <t>00160861</t>
        </is>
      </c>
      <c r="C6726" t="inlineStr">
        <is>
          <t>한농화성</t>
        </is>
      </c>
      <c r="D6726" t="n">
        <v>9798451395</v>
      </c>
      <c r="E6726" t="n">
        <v>979256964</v>
      </c>
      <c r="F6726" t="n">
        <v>442940790</v>
      </c>
      <c r="G6726" t="n">
        <v>375739542</v>
      </c>
      <c r="H6726" t="n">
        <v>3.98</v>
      </c>
      <c r="I6726" t="n">
        <v>5</v>
      </c>
      <c r="K6726" t="n">
        <v>-745448385</v>
      </c>
      <c r="L6726" t="n">
        <v>854657216</v>
      </c>
      <c r="M6726" t="n">
        <v>838270237</v>
      </c>
      <c r="N6726" t="n">
        <v>-746079793</v>
      </c>
      <c r="O6726">
        <f>D6725</f>
      </c>
      <c r="P6726">
        <f>(E6726-F6726+G6726)/O6726*100</f>
      </c>
      <c r="Q6726">
        <f>H6725</f>
      </c>
      <c r="R6726">
        <f>I6725</f>
      </c>
      <c r="S6726">
        <f>H6726-H6725</f>
      </c>
      <c r="T6726">
        <f>I6726-I6725</f>
      </c>
      <c r="U6726">
        <f>(L6726-K6726)/(2*D6726*0.01)</f>
      </c>
      <c r="V6726">
        <f>(L6726+K6726)/(D6726*0.0001)</f>
      </c>
    </row>
    <row r="6727">
      <c r="A6727" t="n">
        <v>2025</v>
      </c>
      <c r="B6727" t="inlineStr">
        <is>
          <t>00160861</t>
        </is>
      </c>
      <c r="C6727" t="inlineStr">
        <is>
          <t>한농화성</t>
        </is>
      </c>
      <c r="D6727" t="n">
        <v>9913807567</v>
      </c>
      <c r="E6727" t="n">
        <v>1119603468</v>
      </c>
      <c r="F6727" t="n">
        <v>328833760</v>
      </c>
      <c r="G6727" t="n">
        <v>388495032</v>
      </c>
      <c r="H6727" t="n">
        <v>4.34</v>
      </c>
      <c r="I6727" t="n">
        <v>5</v>
      </c>
      <c r="K6727" t="n">
        <v>-718421343</v>
      </c>
      <c r="L6727" t="n">
        <v>822509186</v>
      </c>
      <c r="M6727" t="n">
        <v>829986034</v>
      </c>
      <c r="N6727" t="n">
        <v>-736595358</v>
      </c>
      <c r="O6727">
        <f>D6726</f>
      </c>
      <c r="P6727">
        <f>(E6727-F6727+G6727)/O6727*100</f>
      </c>
      <c r="Q6727">
        <f>H6726</f>
      </c>
      <c r="R6727">
        <f>I6726</f>
      </c>
      <c r="S6727">
        <f>H6727-H6726</f>
      </c>
      <c r="T6727">
        <f>I6727-I6726</f>
      </c>
      <c r="U6727">
        <f>(L6727-K6727)/(2*D6727*0.01)</f>
      </c>
      <c r="V6727">
        <f>(L6727+K6727)/(D6727*0.0001)</f>
      </c>
    </row>
    <row r="6728">
      <c r="A6728" t="n">
        <v>2014</v>
      </c>
      <c r="B6728" t="inlineStr">
        <is>
          <t>00161046</t>
        </is>
      </c>
      <c r="C6728" t="inlineStr">
        <is>
          <t>한독</t>
        </is>
      </c>
      <c r="D6728" t="n">
        <v>42010280000</v>
      </c>
      <c r="E6728" t="n">
        <v>4941048000</v>
      </c>
      <c r="F6728" t="n">
        <v>3679298000</v>
      </c>
      <c r="G6728" t="n">
        <v>1446662000</v>
      </c>
      <c r="H6728" t="n">
        <v>3</v>
      </c>
      <c r="I6728" t="n">
        <v>4</v>
      </c>
      <c r="J6728" t="n">
        <v>5.9</v>
      </c>
      <c r="K6728" t="n">
        <v>-2310000000</v>
      </c>
      <c r="L6728" t="n">
        <v>2646000000</v>
      </c>
      <c r="M6728" t="n">
        <v>2565000000</v>
      </c>
      <c r="N6728" t="n">
        <v>-2310000000</v>
      </c>
      <c r="U6728">
        <f>(L6728-K6728)/(2*D6728*0.01)</f>
      </c>
      <c r="V6728">
        <f>(L6728+K6728)/(D6728*0.0001)</f>
      </c>
    </row>
    <row r="6729">
      <c r="A6729" t="n">
        <v>2015</v>
      </c>
      <c r="B6729" t="inlineStr">
        <is>
          <t>00161046</t>
        </is>
      </c>
      <c r="C6729" t="inlineStr">
        <is>
          <t>한독</t>
        </is>
      </c>
      <c r="D6729" t="n">
        <v>47309463000</v>
      </c>
      <c r="E6729" t="n">
        <v>5235225000</v>
      </c>
      <c r="F6729" t="n">
        <v>3851622000</v>
      </c>
      <c r="G6729" t="n">
        <v>1173735000</v>
      </c>
      <c r="H6729" t="n">
        <v>2.7</v>
      </c>
      <c r="I6729" t="n">
        <v>4</v>
      </c>
      <c r="J6729" t="n">
        <v>5.445</v>
      </c>
      <c r="K6729" t="n">
        <v>-3400000000</v>
      </c>
      <c r="L6729" t="n">
        <v>3311663410</v>
      </c>
      <c r="M6729" t="n">
        <v>3150000000</v>
      </c>
      <c r="N6729" t="n">
        <v>-2700000000</v>
      </c>
      <c r="O6729">
        <f>D6728</f>
      </c>
      <c r="P6729">
        <f>(E6729-F6729+G6729)/O6729*100</f>
      </c>
      <c r="Q6729">
        <f>H6728</f>
      </c>
      <c r="R6729">
        <f>I6728</f>
      </c>
      <c r="S6729">
        <f>H6729-H6728</f>
      </c>
      <c r="T6729">
        <f>I6729-I6728</f>
      </c>
      <c r="U6729">
        <f>(L6729-K6729)/(2*D6729*0.01)</f>
      </c>
    </row>
    <row r="6730">
      <c r="A6730" t="n">
        <v>2016</v>
      </c>
      <c r="B6730" t="inlineStr">
        <is>
          <t>00161046</t>
        </is>
      </c>
      <c r="C6730" t="inlineStr">
        <is>
          <t>한독</t>
        </is>
      </c>
      <c r="D6730" t="n">
        <v>51772759000</v>
      </c>
      <c r="E6730" t="n">
        <v>5746306000</v>
      </c>
      <c r="F6730" t="n">
        <v>3821813000</v>
      </c>
      <c r="G6730" t="n">
        <v>1252306000</v>
      </c>
      <c r="H6730" t="n">
        <v>2.8</v>
      </c>
      <c r="I6730" t="n">
        <v>4</v>
      </c>
      <c r="J6730" t="n">
        <v>5.355</v>
      </c>
      <c r="O6730">
        <f>D6729</f>
      </c>
      <c r="P6730">
        <f>(E6730-F6730+G6730)/O6730*100</f>
      </c>
      <c r="Q6730">
        <f>H6729</f>
      </c>
      <c r="R6730">
        <f>I6729</f>
      </c>
      <c r="S6730">
        <f>H6730-H6729</f>
      </c>
      <c r="T6730">
        <f>I6730-I6729</f>
      </c>
    </row>
    <row r="6731">
      <c r="A6731" t="n">
        <v>2017</v>
      </c>
      <c r="B6731" t="inlineStr">
        <is>
          <t>00161046</t>
        </is>
      </c>
      <c r="C6731" t="inlineStr">
        <is>
          <t>한독</t>
        </is>
      </c>
      <c r="D6731" t="n">
        <v>52655653000</v>
      </c>
      <c r="E6731" t="n">
        <v>5974502000</v>
      </c>
      <c r="F6731" t="n">
        <v>4609875000</v>
      </c>
      <c r="G6731" t="n">
        <v>1371177000</v>
      </c>
      <c r="H6731" t="n">
        <v>3.15</v>
      </c>
      <c r="I6731" t="n">
        <v>3.5</v>
      </c>
      <c r="J6731" t="n">
        <v>4.885</v>
      </c>
      <c r="O6731">
        <f>D6730</f>
      </c>
      <c r="P6731">
        <f>(E6731-F6731+G6731)/O6731*100</f>
      </c>
      <c r="Q6731">
        <f>H6730</f>
      </c>
      <c r="R6731">
        <f>I6730</f>
      </c>
      <c r="S6731">
        <f>H6731-H6730</f>
      </c>
      <c r="T6731">
        <f>I6731-I6730</f>
      </c>
    </row>
    <row r="6732">
      <c r="A6732" t="n">
        <v>2018</v>
      </c>
      <c r="B6732" t="inlineStr">
        <is>
          <t>00161046</t>
        </is>
      </c>
      <c r="C6732" t="inlineStr">
        <is>
          <t>한독</t>
        </is>
      </c>
      <c r="D6732" t="n">
        <v>57735265000</v>
      </c>
      <c r="E6732" t="n">
        <v>5705750000</v>
      </c>
      <c r="F6732" t="n">
        <v>5366108000</v>
      </c>
      <c r="G6732" t="n">
        <v>1589552000</v>
      </c>
      <c r="H6732" t="n">
        <v>2.85</v>
      </c>
      <c r="I6732" t="n">
        <v>3.5</v>
      </c>
      <c r="J6732" t="n">
        <v>7.465</v>
      </c>
      <c r="O6732">
        <f>D6731</f>
      </c>
      <c r="P6732">
        <f>(E6732-F6732+G6732)/O6732*100</f>
      </c>
      <c r="Q6732">
        <f>H6731</f>
      </c>
      <c r="R6732">
        <f>I6731</f>
      </c>
      <c r="S6732">
        <f>H6732-H6731</f>
      </c>
      <c r="T6732">
        <f>I6732-I6731</f>
      </c>
    </row>
    <row r="6733">
      <c r="A6733" t="n">
        <v>2019</v>
      </c>
      <c r="B6733" t="inlineStr">
        <is>
          <t>00161046</t>
        </is>
      </c>
      <c r="C6733" t="inlineStr">
        <is>
          <t>한독</t>
        </is>
      </c>
      <c r="D6733" t="n">
        <v>66957935000</v>
      </c>
      <c r="E6733" t="n">
        <v>6214247000</v>
      </c>
      <c r="F6733" t="n">
        <v>5434533000</v>
      </c>
      <c r="G6733" t="n">
        <v>1424925000</v>
      </c>
      <c r="H6733" t="n">
        <v>2.2</v>
      </c>
      <c r="I6733" t="n">
        <v>4.13</v>
      </c>
      <c r="J6733" t="n">
        <v>6.74</v>
      </c>
      <c r="K6733" t="n">
        <v>-4020000000</v>
      </c>
      <c r="L6733" t="n">
        <v>4696000000</v>
      </c>
      <c r="M6733" t="n">
        <v>4694000000</v>
      </c>
      <c r="N6733" t="n">
        <v>-4020000000</v>
      </c>
      <c r="O6733">
        <f>D6732</f>
      </c>
      <c r="P6733">
        <f>(E6733-F6733+G6733)/O6733*100</f>
      </c>
      <c r="Q6733">
        <f>H6732</f>
      </c>
      <c r="R6733">
        <f>I6732</f>
      </c>
      <c r="S6733">
        <f>H6733-H6732</f>
      </c>
      <c r="T6733">
        <f>I6733-I6732</f>
      </c>
      <c r="U6733">
        <f>(L6733-K6733)/(2*D6733*0.01)</f>
      </c>
      <c r="V6733">
        <f>(L6733+K6733)/(D6733*0.0001)</f>
      </c>
    </row>
    <row r="6734">
      <c r="A6734" t="n">
        <v>2020</v>
      </c>
      <c r="B6734" t="inlineStr">
        <is>
          <t>00161046</t>
        </is>
      </c>
      <c r="C6734" t="inlineStr">
        <is>
          <t>한독</t>
        </is>
      </c>
      <c r="D6734" t="n">
        <v>69988077000</v>
      </c>
      <c r="E6734" t="n">
        <v>7194852000</v>
      </c>
      <c r="F6734" t="n">
        <v>4398368000</v>
      </c>
      <c r="G6734" t="n">
        <v>1403524000</v>
      </c>
      <c r="H6734" t="n">
        <v>2.1</v>
      </c>
      <c r="I6734" t="n">
        <v>3.62</v>
      </c>
      <c r="J6734" t="n">
        <v>6.52</v>
      </c>
      <c r="K6734" t="n">
        <v>-4143000000</v>
      </c>
      <c r="L6734" t="n">
        <v>4899265390</v>
      </c>
      <c r="M6734" t="n">
        <v>4850000000</v>
      </c>
      <c r="N6734" t="n">
        <v>-4199284620</v>
      </c>
      <c r="O6734">
        <f>D6733</f>
      </c>
      <c r="P6734">
        <f>(E6734-F6734+G6734)/O6734*100</f>
      </c>
      <c r="Q6734">
        <f>H6733</f>
      </c>
      <c r="R6734">
        <f>I6733</f>
      </c>
      <c r="S6734">
        <f>H6734-H6733</f>
      </c>
      <c r="T6734">
        <f>I6734-I6733</f>
      </c>
      <c r="U6734">
        <f>(L6734-K6734)/(2*D6734*0.01)</f>
      </c>
      <c r="V6734">
        <f>(L6734+K6734)/(D6734*0.0001)</f>
      </c>
    </row>
    <row r="6735">
      <c r="A6735" t="n">
        <v>2021</v>
      </c>
      <c r="B6735" t="inlineStr">
        <is>
          <t>00161046</t>
        </is>
      </c>
      <c r="C6735" t="inlineStr">
        <is>
          <t>한독</t>
        </is>
      </c>
      <c r="D6735" t="n">
        <v>72062601000</v>
      </c>
      <c r="E6735" t="n">
        <v>6950293000</v>
      </c>
      <c r="F6735" t="n">
        <v>5214853000</v>
      </c>
      <c r="G6735" t="n">
        <v>1329069000</v>
      </c>
      <c r="H6735" t="n">
        <v>2.7</v>
      </c>
      <c r="I6735" t="n">
        <v>3.62</v>
      </c>
      <c r="J6735" t="n">
        <v>6.04</v>
      </c>
      <c r="K6735" t="n">
        <v>-4320000000</v>
      </c>
      <c r="L6735" t="n">
        <v>4323756060</v>
      </c>
      <c r="M6735" t="n">
        <v>4320000000</v>
      </c>
      <c r="N6735" t="n">
        <v>-4323756060</v>
      </c>
      <c r="O6735">
        <f>D6734</f>
      </c>
      <c r="P6735">
        <f>(E6735-F6735+G6735)/O6735*100</f>
      </c>
      <c r="Q6735">
        <f>H6734</f>
      </c>
      <c r="R6735">
        <f>I6734</f>
      </c>
      <c r="S6735">
        <f>H6735-H6734</f>
      </c>
      <c r="T6735">
        <f>I6735-I6734</f>
      </c>
      <c r="U6735">
        <f>(L6735-K6735)/(2*D6735*0.01)</f>
      </c>
      <c r="V6735">
        <f>(L6735+K6735)/(D6735*0.0001)</f>
      </c>
    </row>
    <row r="6736">
      <c r="A6736" t="n">
        <v>2022</v>
      </c>
      <c r="B6736" t="inlineStr">
        <is>
          <t>00161046</t>
        </is>
      </c>
      <c r="C6736" t="inlineStr">
        <is>
          <t>한독</t>
        </is>
      </c>
      <c r="D6736" t="n">
        <v>70772303000</v>
      </c>
      <c r="E6736" t="n">
        <v>6863568000</v>
      </c>
      <c r="F6736" t="n">
        <v>4619214000</v>
      </c>
      <c r="G6736" t="n">
        <v>1751966000</v>
      </c>
      <c r="H6736" t="n">
        <v>5.3</v>
      </c>
      <c r="I6736" t="n">
        <v>4.38</v>
      </c>
      <c r="J6736" t="n">
        <v>5.3</v>
      </c>
      <c r="K6736" t="n">
        <v>-3550000000</v>
      </c>
      <c r="L6736" t="n">
        <v>4246338180</v>
      </c>
      <c r="M6736" t="n">
        <v>4246338180</v>
      </c>
      <c r="N6736" t="n">
        <v>-3536615150</v>
      </c>
      <c r="O6736">
        <f>D6735</f>
      </c>
      <c r="P6736">
        <f>(E6736-F6736+G6736)/O6736*100</f>
      </c>
      <c r="Q6736">
        <f>H6735</f>
      </c>
      <c r="R6736">
        <f>I6735</f>
      </c>
      <c r="S6736">
        <f>H6736-H6735</f>
      </c>
      <c r="T6736">
        <f>I6736-I6735</f>
      </c>
      <c r="U6736">
        <f>(L6736-K6736)/(2*D6736*0.01)</f>
      </c>
      <c r="V6736">
        <f>(L6736+K6736)/(D6736*0.0001)</f>
      </c>
    </row>
    <row r="6737">
      <c r="A6737" t="n">
        <v>2023</v>
      </c>
      <c r="B6737" t="inlineStr">
        <is>
          <t>00161046</t>
        </is>
      </c>
      <c r="C6737" t="inlineStr">
        <is>
          <t>한독</t>
        </is>
      </c>
      <c r="D6737" t="n">
        <v>84320263000</v>
      </c>
      <c r="E6737" t="n">
        <v>6456227000</v>
      </c>
      <c r="F6737" t="n">
        <v>5099435000</v>
      </c>
      <c r="G6737" t="n">
        <v>3328198000</v>
      </c>
      <c r="H6737" t="n">
        <v>4.1</v>
      </c>
      <c r="I6737" t="n">
        <v>4.9</v>
      </c>
      <c r="J6737" t="n">
        <v>5.52</v>
      </c>
      <c r="K6737" t="n">
        <v>-4200000000</v>
      </c>
      <c r="L6737" t="n">
        <v>5059215780</v>
      </c>
      <c r="M6737" t="n">
        <v>5059215780</v>
      </c>
      <c r="N6737" t="n">
        <v>-4216013150</v>
      </c>
      <c r="O6737">
        <f>D6736</f>
      </c>
      <c r="P6737">
        <f>(E6737-F6737+G6737)/O6737*100</f>
      </c>
      <c r="Q6737">
        <f>H6736</f>
      </c>
      <c r="R6737">
        <f>I6736</f>
      </c>
      <c r="S6737">
        <f>H6737-H6736</f>
      </c>
      <c r="T6737">
        <f>I6737-I6736</f>
      </c>
      <c r="U6737">
        <f>(L6737-K6737)/(2*D6737*0.01)</f>
      </c>
      <c r="V6737">
        <f>(L6737+K6737)/(D6737*0.0001)</f>
      </c>
    </row>
    <row r="6738">
      <c r="A6738" t="n">
        <v>2024</v>
      </c>
      <c r="B6738" t="inlineStr">
        <is>
          <t>00161046</t>
        </is>
      </c>
      <c r="C6738" t="inlineStr">
        <is>
          <t>한독</t>
        </is>
      </c>
      <c r="D6738" t="n">
        <v>91348771000</v>
      </c>
      <c r="E6738" t="n">
        <v>7682854000</v>
      </c>
      <c r="F6738" t="n">
        <v>6487835000</v>
      </c>
      <c r="G6738" t="n">
        <v>3091394000</v>
      </c>
      <c r="H6738" t="n">
        <v>3.5</v>
      </c>
      <c r="I6738" t="n">
        <v>5.15</v>
      </c>
      <c r="J6738" t="n">
        <v>5.82</v>
      </c>
      <c r="K6738" t="n">
        <v>-5460000000</v>
      </c>
      <c r="L6738" t="n">
        <v>5480926260</v>
      </c>
      <c r="M6738" t="n">
        <v>5460000000</v>
      </c>
      <c r="N6738" t="n">
        <v>-4567438250</v>
      </c>
      <c r="O6738">
        <f>D6737</f>
      </c>
      <c r="P6738">
        <f>(E6738-F6738+G6738)/O6738*100</f>
      </c>
      <c r="Q6738">
        <f>H6737</f>
      </c>
      <c r="R6738">
        <f>I6737</f>
      </c>
      <c r="S6738">
        <f>H6738-H6737</f>
      </c>
      <c r="T6738">
        <f>I6738-I6737</f>
      </c>
      <c r="U6738">
        <f>(L6738-K6738)/(2*D6738*0.01)</f>
      </c>
      <c r="V6738">
        <f>(L6738+K6738)/(D6738*0.0001)</f>
      </c>
    </row>
    <row r="6739">
      <c r="A6739" t="n">
        <v>2025</v>
      </c>
      <c r="B6739" t="inlineStr">
        <is>
          <t>00161046</t>
        </is>
      </c>
      <c r="C6739" t="inlineStr">
        <is>
          <t>한독</t>
        </is>
      </c>
      <c r="D6739" t="n">
        <v>93342235000</v>
      </c>
      <c r="E6739" t="n">
        <v>8512311000</v>
      </c>
      <c r="F6739" t="n">
        <v>5777417000</v>
      </c>
      <c r="G6739" t="n">
        <v>2915900000</v>
      </c>
      <c r="H6739" t="n">
        <v>4.05</v>
      </c>
      <c r="I6739" t="n">
        <v>5.16</v>
      </c>
      <c r="J6739" t="n">
        <v>6.28</v>
      </c>
      <c r="O6739">
        <f>D6738</f>
      </c>
      <c r="P6739">
        <f>(E6739-F6739+G6739)/O6739*100</f>
      </c>
      <c r="Q6739">
        <f>H6738</f>
      </c>
      <c r="R6739">
        <f>I6738</f>
      </c>
      <c r="S6739">
        <f>H6739-H6738</f>
      </c>
      <c r="T6739">
        <f>I6739-I6738</f>
      </c>
    </row>
    <row r="6740">
      <c r="A6740" t="n">
        <v>2014</v>
      </c>
      <c r="B6740" t="inlineStr">
        <is>
          <t>00161116</t>
        </is>
      </c>
      <c r="C6740" t="inlineStr">
        <is>
          <t>HL D&amp;I</t>
        </is>
      </c>
      <c r="D6740" t="n">
        <v>74842819000</v>
      </c>
      <c r="E6740" t="n">
        <v>10580264000</v>
      </c>
      <c r="F6740" t="n">
        <v>10624126000</v>
      </c>
      <c r="G6740" t="n">
        <v>2537174000</v>
      </c>
      <c r="H6740" t="n">
        <v>3.415</v>
      </c>
      <c r="I6740" t="n">
        <v>4.26</v>
      </c>
      <c r="J6740" t="n">
        <v>10.9</v>
      </c>
      <c r="K6740" t="n">
        <v>-6939797567</v>
      </c>
      <c r="L6740" t="n">
        <v>8072544452</v>
      </c>
      <c r="M6740" t="n">
        <v>8232710090</v>
      </c>
      <c r="N6740" t="n">
        <v>-7109867805</v>
      </c>
      <c r="U6740">
        <f>(L6740-K6740)/(2*D6740*0.01)</f>
      </c>
      <c r="V6740">
        <f>(L6740+K6740)/(D6740*0.0001)</f>
      </c>
    </row>
    <row r="6741">
      <c r="A6741" t="n">
        <v>2015</v>
      </c>
      <c r="B6741" t="inlineStr">
        <is>
          <t>00161116</t>
        </is>
      </c>
      <c r="C6741" t="inlineStr">
        <is>
          <t>HL D&amp;I</t>
        </is>
      </c>
      <c r="D6741" t="n">
        <v>81366480000</v>
      </c>
      <c r="E6741" t="n">
        <v>10989863000</v>
      </c>
      <c r="F6741" t="n">
        <v>12575674000</v>
      </c>
      <c r="G6741" t="n">
        <v>2156189000</v>
      </c>
      <c r="H6741" t="n">
        <v>2.565</v>
      </c>
      <c r="I6741" t="n">
        <v>3.585</v>
      </c>
      <c r="J6741" t="n">
        <v>8.800000000000001</v>
      </c>
      <c r="K6741" t="n">
        <v>-6014456000</v>
      </c>
      <c r="L6741" t="n">
        <v>6940492000</v>
      </c>
      <c r="M6741" t="n">
        <v>6911894000</v>
      </c>
      <c r="N6741" t="n">
        <v>-6136005000</v>
      </c>
      <c r="O6741">
        <f>D6740</f>
      </c>
      <c r="P6741">
        <f>(E6741-F6741+G6741)/O6741*100</f>
      </c>
      <c r="Q6741">
        <f>H6740</f>
      </c>
      <c r="R6741">
        <f>I6740</f>
      </c>
      <c r="S6741">
        <f>H6741-H6740</f>
      </c>
      <c r="T6741">
        <f>I6741-I6740</f>
      </c>
      <c r="U6741">
        <f>(L6741-K6741)/(2*D6741*0.01)</f>
      </c>
      <c r="V6741">
        <f>(L6741+K6741)/(D6741*0.0001)</f>
      </c>
    </row>
    <row r="6742">
      <c r="A6742" t="n">
        <v>2016</v>
      </c>
      <c r="B6742" t="inlineStr">
        <is>
          <t>00161116</t>
        </is>
      </c>
      <c r="C6742" t="inlineStr">
        <is>
          <t>HL D&amp;I</t>
        </is>
      </c>
      <c r="D6742" t="n">
        <v>75126106000</v>
      </c>
      <c r="E6742" t="n">
        <v>11009138000</v>
      </c>
      <c r="F6742" t="n">
        <v>15284437000</v>
      </c>
      <c r="G6742" t="n">
        <v>1829475000</v>
      </c>
      <c r="H6742" t="n">
        <v>2.65</v>
      </c>
      <c r="I6742" t="n">
        <v>2.87</v>
      </c>
      <c r="J6742" t="n">
        <v>7.955</v>
      </c>
      <c r="O6742">
        <f>D6741</f>
      </c>
      <c r="P6742">
        <f>(E6742-F6742+G6742)/O6742*100</f>
      </c>
      <c r="Q6742">
        <f>H6741</f>
      </c>
      <c r="R6742">
        <f>I6741</f>
      </c>
      <c r="S6742">
        <f>H6742-H6741</f>
      </c>
      <c r="T6742">
        <f>I6742-I6741</f>
      </c>
    </row>
    <row r="6743">
      <c r="A6743" t="n">
        <v>2017</v>
      </c>
      <c r="B6743" t="inlineStr">
        <is>
          <t>00161116</t>
        </is>
      </c>
      <c r="C6743" t="inlineStr">
        <is>
          <t>HL D&amp;I</t>
        </is>
      </c>
      <c r="D6743" t="n">
        <v>78978181000</v>
      </c>
      <c r="E6743" t="n">
        <v>10276327000</v>
      </c>
      <c r="F6743" t="n">
        <v>6044226000</v>
      </c>
      <c r="G6743" t="n">
        <v>1656475000</v>
      </c>
      <c r="H6743" t="n">
        <v>2.76</v>
      </c>
      <c r="I6743" t="n">
        <v>3.335</v>
      </c>
      <c r="J6743" t="n">
        <v>7.955</v>
      </c>
      <c r="K6743" t="n">
        <v>-5528879268</v>
      </c>
      <c r="L6743" t="n">
        <v>6314545480</v>
      </c>
      <c r="M6743" t="n">
        <v>6394251881</v>
      </c>
      <c r="N6743" t="n">
        <v>-5683137544</v>
      </c>
      <c r="O6743">
        <f>D6742</f>
      </c>
      <c r="P6743">
        <f>(E6743-F6743+G6743)/O6743*100</f>
      </c>
      <c r="Q6743">
        <f>H6742</f>
      </c>
      <c r="R6743">
        <f>I6742</f>
      </c>
      <c r="S6743">
        <f>H6743-H6742</f>
      </c>
      <c r="T6743">
        <f>I6743-I6742</f>
      </c>
      <c r="U6743">
        <f>(L6743-K6743)/(2*D6743*0.01)</f>
      </c>
      <c r="V6743">
        <f>(L6743+K6743)/(D6743*0.0001)</f>
      </c>
    </row>
    <row r="6744">
      <c r="A6744" t="n">
        <v>2018</v>
      </c>
      <c r="B6744" t="inlineStr">
        <is>
          <t>00161116</t>
        </is>
      </c>
      <c r="C6744" t="inlineStr">
        <is>
          <t>HL D&amp;I</t>
        </is>
      </c>
      <c r="D6744" t="n">
        <v>84175734000</v>
      </c>
      <c r="E6744" t="n">
        <v>12983074000</v>
      </c>
      <c r="F6744" t="n">
        <v>4297798000</v>
      </c>
      <c r="G6744" t="n">
        <v>1866546000</v>
      </c>
      <c r="O6744">
        <f>D6743</f>
      </c>
      <c r="P6744">
        <f>(E6744-F6744+G6744)/O6744*100</f>
      </c>
    </row>
    <row r="6745">
      <c r="A6745" t="n">
        <v>2019</v>
      </c>
      <c r="B6745" t="inlineStr">
        <is>
          <t>00161116</t>
        </is>
      </c>
      <c r="C6745" t="inlineStr">
        <is>
          <t>HL D&amp;I</t>
        </is>
      </c>
      <c r="D6745" t="n">
        <v>77491384000</v>
      </c>
      <c r="E6745" t="n">
        <v>10828177000</v>
      </c>
      <c r="F6745" t="n">
        <v>14418048000</v>
      </c>
      <c r="G6745" t="n">
        <v>1994885000</v>
      </c>
      <c r="H6745" t="n">
        <v>2.26</v>
      </c>
      <c r="I6745" t="n">
        <v>4.01</v>
      </c>
      <c r="J6745" t="n">
        <v>7.67</v>
      </c>
      <c r="K6745" t="n">
        <v>-4656826840</v>
      </c>
      <c r="L6745" t="n">
        <v>5329570740</v>
      </c>
      <c r="M6745" t="n">
        <v>5336497340</v>
      </c>
      <c r="N6745" t="n">
        <v>-4719429540</v>
      </c>
      <c r="O6745">
        <f>D6744</f>
      </c>
      <c r="P6745">
        <f>(E6745-F6745+G6745)/O6745*100</f>
      </c>
      <c r="U6745">
        <f>(L6745-K6745)/(2*D6745*0.01)</f>
      </c>
      <c r="V6745">
        <f>(L6745+K6745)/(D6745*0.0001)</f>
      </c>
    </row>
    <row r="6746">
      <c r="A6746" t="n">
        <v>2020</v>
      </c>
      <c r="B6746" t="inlineStr">
        <is>
          <t>00161116</t>
        </is>
      </c>
      <c r="C6746" t="inlineStr">
        <is>
          <t>HL D&amp;I</t>
        </is>
      </c>
      <c r="D6746" t="n">
        <v>86179674000</v>
      </c>
      <c r="E6746" t="n">
        <v>8973939000</v>
      </c>
      <c r="F6746" t="n">
        <v>5447956000</v>
      </c>
      <c r="G6746" t="n">
        <v>1668901000</v>
      </c>
      <c r="H6746" t="n">
        <v>2.25</v>
      </c>
      <c r="I6746" t="n">
        <v>3.99</v>
      </c>
      <c r="J6746" t="n">
        <v>7.35</v>
      </c>
      <c r="K6746" t="n">
        <v>-5165800000</v>
      </c>
      <c r="L6746" t="n">
        <v>5860186792</v>
      </c>
      <c r="M6746" t="n">
        <v>5865200000</v>
      </c>
      <c r="N6746" t="n">
        <v>-5256921126</v>
      </c>
      <c r="O6746">
        <f>D6745</f>
      </c>
      <c r="P6746">
        <f>(E6746-F6746+G6746)/O6746*100</f>
      </c>
      <c r="Q6746">
        <f>H6745</f>
      </c>
      <c r="R6746">
        <f>I6745</f>
      </c>
      <c r="S6746">
        <f>H6746-H6745</f>
      </c>
      <c r="T6746">
        <f>I6746-I6745</f>
      </c>
      <c r="U6746">
        <f>(L6746-K6746)/(2*D6746*0.01)</f>
      </c>
      <c r="V6746">
        <f>(L6746+K6746)/(D6746*0.0001)</f>
      </c>
    </row>
    <row r="6747">
      <c r="A6747" t="n">
        <v>2021</v>
      </c>
      <c r="B6747" t="inlineStr">
        <is>
          <t>00161116</t>
        </is>
      </c>
      <c r="C6747" t="inlineStr">
        <is>
          <t>HL D&amp;I</t>
        </is>
      </c>
      <c r="D6747" t="n">
        <v>83586008000</v>
      </c>
      <c r="E6747" t="n">
        <v>9607580000</v>
      </c>
      <c r="F6747" t="n">
        <v>10287808000</v>
      </c>
      <c r="G6747" t="n">
        <v>1827941000</v>
      </c>
      <c r="H6747" t="n">
        <v>2.83</v>
      </c>
      <c r="I6747" t="n">
        <v>4</v>
      </c>
      <c r="J6747" t="n">
        <v>6.97</v>
      </c>
      <c r="K6747" t="n">
        <v>-4677340320</v>
      </c>
      <c r="L6747" t="n">
        <v>5270058504</v>
      </c>
      <c r="M6747" t="n">
        <v>5356704320</v>
      </c>
      <c r="N6747" t="n">
        <v>-4847988464</v>
      </c>
      <c r="O6747">
        <f>D6746</f>
      </c>
      <c r="P6747">
        <f>(E6747-F6747+G6747)/O6747*100</f>
      </c>
      <c r="Q6747">
        <f>H6746</f>
      </c>
      <c r="R6747">
        <f>I6746</f>
      </c>
      <c r="S6747">
        <f>H6747-H6746</f>
      </c>
      <c r="T6747">
        <f>I6747-I6746</f>
      </c>
      <c r="U6747">
        <f>(L6747-K6747)/(2*D6747*0.01)</f>
      </c>
      <c r="V6747">
        <f>(L6747+K6747)/(D6747*0.0001)</f>
      </c>
    </row>
    <row r="6748">
      <c r="A6748" t="n">
        <v>2022</v>
      </c>
      <c r="B6748" t="inlineStr">
        <is>
          <t>00161116</t>
        </is>
      </c>
      <c r="C6748" t="inlineStr">
        <is>
          <t>HL D&amp;I</t>
        </is>
      </c>
      <c r="D6748" t="n">
        <v>82102407000</v>
      </c>
      <c r="E6748" t="n">
        <v>9501620000</v>
      </c>
      <c r="F6748" t="n">
        <v>7800485000</v>
      </c>
      <c r="G6748" t="n">
        <v>2251352000</v>
      </c>
      <c r="H6748" t="n">
        <v>5.27</v>
      </c>
      <c r="I6748" t="n">
        <v>4.2</v>
      </c>
      <c r="J6748" t="n">
        <v>5.52</v>
      </c>
      <c r="K6748" t="n">
        <v>-3608568000</v>
      </c>
      <c r="L6748" t="n">
        <v>4022817943</v>
      </c>
      <c r="M6748" t="n">
        <v>4101120000</v>
      </c>
      <c r="N6748" t="n">
        <v>-3776910722</v>
      </c>
      <c r="O6748">
        <f>D6747</f>
      </c>
      <c r="P6748">
        <f>(E6748-F6748+G6748)/O6748*100</f>
      </c>
      <c r="Q6748">
        <f>H6747</f>
      </c>
      <c r="R6748">
        <f>I6747</f>
      </c>
      <c r="S6748">
        <f>H6748-H6747</f>
      </c>
      <c r="T6748">
        <f>I6748-I6747</f>
      </c>
      <c r="U6748">
        <f>(L6748-K6748)/(2*D6748*0.01)</f>
      </c>
      <c r="V6748">
        <f>(L6748+K6748)/(D6748*0.0001)</f>
      </c>
    </row>
    <row r="6749">
      <c r="A6749" t="n">
        <v>2023</v>
      </c>
      <c r="B6749" t="inlineStr">
        <is>
          <t>00161116</t>
        </is>
      </c>
      <c r="C6749" t="inlineStr">
        <is>
          <t>HL D&amp;I</t>
        </is>
      </c>
      <c r="D6749" t="n">
        <v>89500605000</v>
      </c>
      <c r="E6749" t="n">
        <v>8970855000</v>
      </c>
      <c r="F6749" t="n">
        <v>7512539000</v>
      </c>
      <c r="G6749" t="n">
        <v>3980332000</v>
      </c>
      <c r="H6749" t="n">
        <v>4.31</v>
      </c>
      <c r="I6749" t="n">
        <v>4.21</v>
      </c>
      <c r="J6749" t="n">
        <v>5.48</v>
      </c>
      <c r="K6749" t="n">
        <v>-3876525715</v>
      </c>
      <c r="L6749" t="n">
        <v>4296028980</v>
      </c>
      <c r="M6749" t="n">
        <v>4390948450</v>
      </c>
      <c r="N6749" t="n">
        <v>-4027527225</v>
      </c>
      <c r="O6749">
        <f>D6748</f>
      </c>
      <c r="P6749">
        <f>(E6749-F6749+G6749)/O6749*100</f>
      </c>
      <c r="Q6749">
        <f>H6748</f>
      </c>
      <c r="R6749">
        <f>I6748</f>
      </c>
      <c r="S6749">
        <f>H6749-H6748</f>
      </c>
      <c r="T6749">
        <f>I6749-I6748</f>
      </c>
      <c r="U6749">
        <f>(L6749-K6749)/(2*D6749*0.01)</f>
      </c>
      <c r="V6749">
        <f>(L6749+K6749)/(D6749*0.0001)</f>
      </c>
    </row>
    <row r="6750">
      <c r="A6750" t="n">
        <v>2024</v>
      </c>
      <c r="B6750" t="inlineStr">
        <is>
          <t>00161116</t>
        </is>
      </c>
      <c r="C6750" t="inlineStr">
        <is>
          <t>HL D&amp;I</t>
        </is>
      </c>
      <c r="D6750" t="n">
        <v>100008691000</v>
      </c>
      <c r="E6750" t="n">
        <v>9231425000</v>
      </c>
      <c r="F6750" t="n">
        <v>5966736000</v>
      </c>
      <c r="G6750" t="n">
        <v>3586517000</v>
      </c>
      <c r="H6750" t="n">
        <v>3.72</v>
      </c>
      <c r="I6750" t="n">
        <v>4.25</v>
      </c>
      <c r="J6750" t="n">
        <v>5.36</v>
      </c>
      <c r="K6750" t="n">
        <v>-4300000000</v>
      </c>
      <c r="L6750" t="n">
        <v>4700408987</v>
      </c>
      <c r="M6750" t="n">
        <v>4800000000</v>
      </c>
      <c r="N6750" t="n">
        <v>-4400382796</v>
      </c>
      <c r="O6750">
        <f>D6749</f>
      </c>
      <c r="P6750">
        <f>(E6750-F6750+G6750)/O6750*100</f>
      </c>
      <c r="Q6750">
        <f>H6749</f>
      </c>
      <c r="R6750">
        <f>I6749</f>
      </c>
      <c r="S6750">
        <f>H6750-H6749</f>
      </c>
      <c r="T6750">
        <f>I6750-I6749</f>
      </c>
      <c r="U6750">
        <f>(L6750-K6750)/(2*D6750*0.01)</f>
      </c>
      <c r="V6750">
        <f>(L6750+K6750)/(D6750*0.0001)</f>
      </c>
    </row>
    <row r="6751">
      <c r="A6751" t="n">
        <v>2025</v>
      </c>
      <c r="B6751" t="inlineStr">
        <is>
          <t>00161116</t>
        </is>
      </c>
      <c r="C6751" t="inlineStr">
        <is>
          <t>HL D&amp;I</t>
        </is>
      </c>
      <c r="D6751" t="n">
        <v>102299924000</v>
      </c>
      <c r="E6751" t="n">
        <v>9910593000</v>
      </c>
      <c r="F6751" t="n">
        <v>6040761000</v>
      </c>
      <c r="G6751" t="n">
        <v>3493524000</v>
      </c>
      <c r="H6751" t="n">
        <v>4.14</v>
      </c>
      <c r="I6751" t="n">
        <v>3.79</v>
      </c>
      <c r="J6751" t="n">
        <v>5.97</v>
      </c>
      <c r="K6751" t="n">
        <v>-4811465520</v>
      </c>
      <c r="L6751" t="n">
        <v>5430343720</v>
      </c>
      <c r="M6751" t="n">
        <v>5524395960</v>
      </c>
      <c r="N6751" t="n">
        <v>-5024200760</v>
      </c>
      <c r="O6751">
        <f>D6750</f>
      </c>
      <c r="P6751">
        <f>(E6751-F6751+G6751)/O6751*100</f>
      </c>
      <c r="Q6751">
        <f>H6750</f>
      </c>
      <c r="R6751">
        <f>I6750</f>
      </c>
      <c r="S6751">
        <f>H6751-H6750</f>
      </c>
      <c r="T6751">
        <f>I6751-I6750</f>
      </c>
      <c r="U6751">
        <f>(L6751-K6751)/(2*D6751*0.01)</f>
      </c>
      <c r="V6751">
        <f>(L6751+K6751)/(D6751*0.0001)</f>
      </c>
    </row>
    <row r="6752">
      <c r="A6752" t="n">
        <v>2014</v>
      </c>
      <c r="B6752" t="inlineStr">
        <is>
          <t>00161125</t>
        </is>
      </c>
      <c r="C6752" t="inlineStr">
        <is>
          <t>한온시스템</t>
        </is>
      </c>
      <c r="D6752" t="n">
        <v>184565881000</v>
      </c>
      <c r="E6752" t="n">
        <v>19996827000</v>
      </c>
      <c r="F6752" t="n">
        <v>2081169000</v>
      </c>
      <c r="G6752" t="n">
        <v>5657261000</v>
      </c>
      <c r="H6752" t="n">
        <v>3.4</v>
      </c>
      <c r="I6752" t="n">
        <v>5.8</v>
      </c>
      <c r="J6752" t="n">
        <v>14</v>
      </c>
      <c r="K6752" t="n">
        <v>-8346350000</v>
      </c>
      <c r="L6752" t="n">
        <v>9936312000</v>
      </c>
      <c r="M6752" t="n">
        <v>9635336000</v>
      </c>
      <c r="N6752" t="n">
        <v>-8244902000</v>
      </c>
      <c r="U6752">
        <f>(L6752-K6752)/(2*D6752*0.01)</f>
      </c>
      <c r="V6752">
        <f>(L6752+K6752)/(D6752*0.0001)</f>
      </c>
    </row>
    <row r="6753">
      <c r="A6753" t="n">
        <v>2015</v>
      </c>
      <c r="B6753" t="inlineStr">
        <is>
          <t>00161125</t>
        </is>
      </c>
      <c r="C6753" t="inlineStr">
        <is>
          <t>한온시스템</t>
        </is>
      </c>
      <c r="D6753" t="n">
        <v>196267116000</v>
      </c>
      <c r="E6753" t="n">
        <v>21793513000</v>
      </c>
      <c r="F6753" t="n">
        <v>8025092000</v>
      </c>
      <c r="G6753" t="n">
        <v>5412212000</v>
      </c>
      <c r="H6753" t="n">
        <v>3</v>
      </c>
      <c r="I6753" t="n">
        <v>4.5</v>
      </c>
      <c r="J6753" t="n">
        <v>16.9</v>
      </c>
      <c r="K6753" t="n">
        <v>-41859165000</v>
      </c>
      <c r="L6753" t="n">
        <v>24301191000</v>
      </c>
      <c r="M6753" t="n">
        <v>8103743000</v>
      </c>
      <c r="N6753" t="n">
        <v>-30891156000</v>
      </c>
      <c r="O6753">
        <f>D6752</f>
      </c>
      <c r="P6753">
        <f>(E6753-F6753+G6753)/O6753*100</f>
      </c>
      <c r="Q6753">
        <f>H6752</f>
      </c>
      <c r="R6753">
        <f>I6752</f>
      </c>
      <c r="S6753">
        <f>H6753-H6752</f>
      </c>
      <c r="T6753">
        <f>I6753-I6752</f>
      </c>
      <c r="U6753">
        <f>(L6753-K6753)/(2*D6753*0.01)</f>
      </c>
    </row>
    <row r="6754">
      <c r="A6754" t="n">
        <v>2016</v>
      </c>
      <c r="B6754" t="inlineStr">
        <is>
          <t>00161125</t>
        </is>
      </c>
      <c r="C6754" t="inlineStr">
        <is>
          <t>한온시스템</t>
        </is>
      </c>
      <c r="D6754" t="n">
        <v>220202913000</v>
      </c>
      <c r="E6754" t="n">
        <v>28231814000</v>
      </c>
      <c r="F6754" t="n">
        <v>10889714000</v>
      </c>
      <c r="G6754" t="n">
        <v>5728508000</v>
      </c>
      <c r="H6754" t="n">
        <v>2.8</v>
      </c>
      <c r="I6754" t="n">
        <v>4.5</v>
      </c>
      <c r="J6754" t="n">
        <v>15.9</v>
      </c>
      <c r="K6754" t="n">
        <v>-32705636000</v>
      </c>
      <c r="L6754" t="n">
        <v>41772666000</v>
      </c>
      <c r="M6754" t="n">
        <v>21514889000</v>
      </c>
      <c r="N6754" t="n">
        <v>-18777732000</v>
      </c>
      <c r="O6754">
        <f>D6753</f>
      </c>
      <c r="P6754">
        <f>(E6754-F6754+G6754)/O6754*100</f>
      </c>
      <c r="Q6754">
        <f>H6753</f>
      </c>
      <c r="R6754">
        <f>I6753</f>
      </c>
      <c r="S6754">
        <f>H6754-H6753</f>
      </c>
      <c r="T6754">
        <f>I6754-I6753</f>
      </c>
      <c r="U6754">
        <f>(L6754-K6754)/(2*D6754*0.01)</f>
      </c>
      <c r="V6754">
        <f>(L6754+K6754)/(D6754*0.0001)</f>
      </c>
    </row>
    <row r="6755">
      <c r="A6755" t="n">
        <v>2017</v>
      </c>
      <c r="B6755" t="inlineStr">
        <is>
          <t>00161125</t>
        </is>
      </c>
      <c r="C6755" t="inlineStr">
        <is>
          <t>한온시스템</t>
        </is>
      </c>
      <c r="D6755" t="n">
        <v>231267756000</v>
      </c>
      <c r="E6755" t="n">
        <v>24621774000</v>
      </c>
      <c r="F6755" t="n">
        <v>8485617000</v>
      </c>
      <c r="G6755" t="n">
        <v>6010281000</v>
      </c>
      <c r="H6755" t="n">
        <v>2.8</v>
      </c>
      <c r="I6755" t="n">
        <v>4.3</v>
      </c>
      <c r="J6755" t="n">
        <v>15.35</v>
      </c>
      <c r="K6755" t="n">
        <v>-33179304000</v>
      </c>
      <c r="L6755" t="n">
        <v>42284509000</v>
      </c>
      <c r="M6755" t="n">
        <v>20771676000</v>
      </c>
      <c r="N6755" t="n">
        <v>-18304254000</v>
      </c>
      <c r="O6755">
        <f>D6754</f>
      </c>
      <c r="P6755">
        <f>(E6755-F6755+G6755)/O6755*100</f>
      </c>
      <c r="Q6755">
        <f>H6754</f>
      </c>
      <c r="R6755">
        <f>I6754</f>
      </c>
      <c r="S6755">
        <f>H6755-H6754</f>
      </c>
      <c r="T6755">
        <f>I6755-I6754</f>
      </c>
      <c r="U6755">
        <f>(L6755-K6755)/(2*D6755*0.01)</f>
      </c>
      <c r="V6755">
        <f>(L6755+K6755)/(D6755*0.0001)</f>
      </c>
    </row>
    <row r="6756">
      <c r="A6756" t="n">
        <v>2018</v>
      </c>
      <c r="B6756" t="inlineStr">
        <is>
          <t>00161125</t>
        </is>
      </c>
      <c r="C6756" t="inlineStr">
        <is>
          <t>한온시스템</t>
        </is>
      </c>
      <c r="D6756" t="n">
        <v>248069501000</v>
      </c>
      <c r="E6756" t="n">
        <v>23070184000</v>
      </c>
      <c r="F6756" t="n">
        <v>9669832000</v>
      </c>
      <c r="G6756" t="n">
        <v>6309428000</v>
      </c>
      <c r="H6756" t="n">
        <v>2.7</v>
      </c>
      <c r="I6756" t="n">
        <v>4.1</v>
      </c>
      <c r="J6756" t="n">
        <v>14.7</v>
      </c>
      <c r="K6756" t="n">
        <v>-34293182000</v>
      </c>
      <c r="L6756" t="n">
        <v>43291795000</v>
      </c>
      <c r="M6756" t="n">
        <v>21974005000</v>
      </c>
      <c r="N6756" t="n">
        <v>-19391059000</v>
      </c>
      <c r="O6756">
        <f>D6755</f>
      </c>
      <c r="P6756">
        <f>(E6756-F6756+G6756)/O6756*100</f>
      </c>
      <c r="Q6756">
        <f>H6755</f>
      </c>
      <c r="R6756">
        <f>I6755</f>
      </c>
      <c r="S6756">
        <f>H6756-H6755</f>
      </c>
      <c r="T6756">
        <f>I6756-I6755</f>
      </c>
      <c r="U6756">
        <f>(L6756-K6756)/(2*D6756*0.01)</f>
      </c>
      <c r="V6756">
        <f>(L6756+K6756)/(D6756*0.0001)</f>
      </c>
    </row>
    <row r="6757">
      <c r="A6757" t="n">
        <v>2019</v>
      </c>
      <c r="B6757" t="inlineStr">
        <is>
          <t>00161125</t>
        </is>
      </c>
      <c r="C6757" t="inlineStr">
        <is>
          <t>한온시스템</t>
        </is>
      </c>
      <c r="D6757" t="n">
        <v>385956117000</v>
      </c>
      <c r="E6757" t="n">
        <v>25568455000</v>
      </c>
      <c r="F6757" t="n">
        <v>14457340000</v>
      </c>
      <c r="G6757" t="n">
        <v>6294056000</v>
      </c>
      <c r="H6757" t="n">
        <v>1.76</v>
      </c>
      <c r="I6757" t="n">
        <v>3.27</v>
      </c>
      <c r="J6757" t="n">
        <v>14.7</v>
      </c>
      <c r="K6757" t="n">
        <v>-56874066000</v>
      </c>
      <c r="L6757" t="n">
        <v>73603582000</v>
      </c>
      <c r="M6757" t="n">
        <v>25312813000</v>
      </c>
      <c r="N6757" t="n">
        <v>-24224907000</v>
      </c>
      <c r="O6757">
        <f>D6756</f>
      </c>
      <c r="P6757">
        <f>(E6757-F6757+G6757)/O6757*100</f>
      </c>
      <c r="Q6757">
        <f>H6756</f>
      </c>
      <c r="R6757">
        <f>I6756</f>
      </c>
      <c r="S6757">
        <f>H6757-H6756</f>
      </c>
      <c r="T6757">
        <f>I6757-I6756</f>
      </c>
      <c r="U6757">
        <f>(L6757-K6757)/(2*D6757*0.01)</f>
      </c>
      <c r="V6757">
        <f>(L6757+K6757)/(D6757*0.0001)</f>
      </c>
    </row>
    <row r="6758">
      <c r="A6758" t="n">
        <v>2020</v>
      </c>
      <c r="B6758" t="inlineStr">
        <is>
          <t>00161125</t>
        </is>
      </c>
      <c r="C6758" t="inlineStr">
        <is>
          <t>한온시스템</t>
        </is>
      </c>
      <c r="D6758" t="n">
        <v>410641799000</v>
      </c>
      <c r="E6758" t="n">
        <v>25224695000</v>
      </c>
      <c r="F6758" t="n">
        <v>13286826000</v>
      </c>
      <c r="G6758" t="n">
        <v>6009180000</v>
      </c>
      <c r="H6758" t="n">
        <v>1.62</v>
      </c>
      <c r="I6758" t="n">
        <v>3.02</v>
      </c>
      <c r="J6758" t="n">
        <v>15.6</v>
      </c>
      <c r="K6758" t="n">
        <v>-59389977000</v>
      </c>
      <c r="L6758" t="n">
        <v>76825701000</v>
      </c>
      <c r="M6758" t="n">
        <v>25809013000</v>
      </c>
      <c r="N6758" t="n">
        <v>-24329129000</v>
      </c>
      <c r="O6758">
        <f>D6757</f>
      </c>
      <c r="P6758">
        <f>(E6758-F6758+G6758)/O6758*100</f>
      </c>
      <c r="Q6758">
        <f>H6757</f>
      </c>
      <c r="R6758">
        <f>I6757</f>
      </c>
      <c r="S6758">
        <f>H6758-H6757</f>
      </c>
      <c r="T6758">
        <f>I6758-I6757</f>
      </c>
      <c r="U6758">
        <f>(L6758-K6758)/(2*D6758*0.01)</f>
      </c>
      <c r="V6758">
        <f>(L6758+K6758)/(D6758*0.0001)</f>
      </c>
    </row>
    <row r="6759">
      <c r="A6759" t="n">
        <v>2021</v>
      </c>
      <c r="B6759" t="inlineStr">
        <is>
          <t>00161125</t>
        </is>
      </c>
      <c r="C6759" t="inlineStr">
        <is>
          <t>한온시스템</t>
        </is>
      </c>
      <c r="D6759" t="n">
        <v>425215788000</v>
      </c>
      <c r="E6759" t="n">
        <v>23752806000</v>
      </c>
      <c r="F6759" t="n">
        <v>15534598000</v>
      </c>
      <c r="G6759" t="n">
        <v>5693403000</v>
      </c>
      <c r="H6759" t="n">
        <v>1.98</v>
      </c>
      <c r="I6759" t="n">
        <v>3.09</v>
      </c>
      <c r="J6759" t="n">
        <v>15.2</v>
      </c>
      <c r="K6759" t="n">
        <v>-59911210000</v>
      </c>
      <c r="L6759" t="n">
        <v>77386089000</v>
      </c>
      <c r="M6759" t="n">
        <v>23586485000</v>
      </c>
      <c r="N6759" t="n">
        <v>-22081422000</v>
      </c>
      <c r="O6759">
        <f>D6758</f>
      </c>
      <c r="P6759">
        <f>(E6759-F6759+G6759)/O6759*100</f>
      </c>
      <c r="Q6759">
        <f>H6758</f>
      </c>
      <c r="R6759">
        <f>I6758</f>
      </c>
      <c r="S6759">
        <f>H6759-H6758</f>
      </c>
      <c r="T6759">
        <f>I6759-I6758</f>
      </c>
      <c r="U6759">
        <f>(L6759-K6759)/(2*D6759*0.01)</f>
      </c>
      <c r="V6759">
        <f>(L6759+K6759)/(D6759*0.0001)</f>
      </c>
    </row>
    <row r="6760">
      <c r="A6760" t="n">
        <v>2022</v>
      </c>
      <c r="B6760" t="inlineStr">
        <is>
          <t>00161125</t>
        </is>
      </c>
      <c r="C6760" t="inlineStr">
        <is>
          <t>한온시스템</t>
        </is>
      </c>
      <c r="D6760" t="n">
        <v>331869351000</v>
      </c>
      <c r="E6760" t="n">
        <v>24464824000</v>
      </c>
      <c r="F6760" t="n">
        <v>16469711000</v>
      </c>
      <c r="G6760" t="n">
        <v>7934762000</v>
      </c>
      <c r="H6760" t="n">
        <v>4.36</v>
      </c>
      <c r="I6760" t="n">
        <v>3.27</v>
      </c>
      <c r="J6760" t="n">
        <v>12.2</v>
      </c>
      <c r="K6760" t="n">
        <v>-38177706000</v>
      </c>
      <c r="L6760" t="n">
        <v>47375592000</v>
      </c>
      <c r="M6760" t="n">
        <v>18089816000</v>
      </c>
      <c r="N6760" t="n">
        <v>-16090222000</v>
      </c>
      <c r="O6760">
        <f>D6759</f>
      </c>
      <c r="P6760">
        <f>(E6760-F6760+G6760)/O6760*100</f>
      </c>
      <c r="Q6760">
        <f>H6759</f>
      </c>
      <c r="R6760">
        <f>I6759</f>
      </c>
      <c r="S6760">
        <f>H6760-H6759</f>
      </c>
      <c r="T6760">
        <f>I6760-I6759</f>
      </c>
      <c r="U6760">
        <f>(L6760-K6760)/(2*D6760*0.01)</f>
      </c>
      <c r="V6760">
        <f>(L6760+K6760)/(D6760*0.0001)</f>
      </c>
    </row>
    <row r="6761">
      <c r="A6761" t="n">
        <v>2023</v>
      </c>
      <c r="B6761" t="inlineStr">
        <is>
          <t>00161125</t>
        </is>
      </c>
      <c r="C6761" t="inlineStr">
        <is>
          <t>한온시스템</t>
        </is>
      </c>
      <c r="D6761" t="n">
        <v>364383834000</v>
      </c>
      <c r="E6761" t="n">
        <v>18812054000</v>
      </c>
      <c r="F6761" t="n">
        <v>21471208000</v>
      </c>
      <c r="G6761" t="n">
        <v>13076895000</v>
      </c>
      <c r="H6761" t="n">
        <v>4.29</v>
      </c>
      <c r="I6761" t="n">
        <v>3.23</v>
      </c>
      <c r="J6761" t="n">
        <v>11.7</v>
      </c>
      <c r="K6761" t="n">
        <v>-39938080000</v>
      </c>
      <c r="L6761" t="n">
        <v>50106866000</v>
      </c>
      <c r="M6761" t="n">
        <v>17860822000</v>
      </c>
      <c r="N6761" t="n">
        <v>-16219410000</v>
      </c>
      <c r="O6761">
        <f>D6760</f>
      </c>
      <c r="P6761">
        <f>(E6761-F6761+G6761)/O6761*100</f>
      </c>
      <c r="Q6761">
        <f>H6760</f>
      </c>
      <c r="R6761">
        <f>I6760</f>
      </c>
      <c r="S6761">
        <f>H6761-H6760</f>
      </c>
      <c r="T6761">
        <f>I6761-I6760</f>
      </c>
      <c r="U6761">
        <f>(L6761-K6761)/(2*D6761*0.01)</f>
      </c>
      <c r="V6761">
        <f>(L6761+K6761)/(D6761*0.0001)</f>
      </c>
    </row>
    <row r="6762">
      <c r="A6762" t="n">
        <v>2024</v>
      </c>
      <c r="B6762" t="inlineStr">
        <is>
          <t>00161125</t>
        </is>
      </c>
      <c r="C6762" t="inlineStr">
        <is>
          <t>한온시스템</t>
        </is>
      </c>
      <c r="D6762" t="n">
        <v>397143642000</v>
      </c>
      <c r="E6762" t="n">
        <v>14742014000</v>
      </c>
      <c r="F6762" t="n">
        <v>29712293000</v>
      </c>
      <c r="G6762" t="n">
        <v>4007980000</v>
      </c>
      <c r="H6762" t="n">
        <v>3.96</v>
      </c>
      <c r="I6762" t="n">
        <v>3.3</v>
      </c>
      <c r="J6762" t="n">
        <v>11.08</v>
      </c>
      <c r="K6762" t="n">
        <v>-42109624000</v>
      </c>
      <c r="L6762" t="n">
        <v>51256595000</v>
      </c>
      <c r="M6762" t="n">
        <v>20282996000</v>
      </c>
      <c r="N6762" t="n">
        <v>-18247705000</v>
      </c>
      <c r="O6762">
        <f>D6761</f>
      </c>
      <c r="P6762">
        <f>(E6762-F6762+G6762)/O6762*100</f>
      </c>
      <c r="Q6762">
        <f>H6761</f>
      </c>
      <c r="R6762">
        <f>I6761</f>
      </c>
      <c r="S6762">
        <f>H6762-H6761</f>
      </c>
      <c r="T6762">
        <f>I6762-I6761</f>
      </c>
      <c r="U6762">
        <f>(L6762-K6762)/(2*D6762*0.01)</f>
      </c>
      <c r="V6762">
        <f>(L6762+K6762)/(D6762*0.0001)</f>
      </c>
    </row>
    <row r="6763">
      <c r="A6763" t="n">
        <v>2025</v>
      </c>
      <c r="B6763" t="inlineStr">
        <is>
          <t>00161125</t>
        </is>
      </c>
      <c r="C6763" t="inlineStr">
        <is>
          <t>한온시스템</t>
        </is>
      </c>
      <c r="D6763" t="n">
        <v>393303598000</v>
      </c>
      <c r="E6763" t="n">
        <v>22019110000</v>
      </c>
      <c r="F6763" t="n">
        <v>32050267000</v>
      </c>
      <c r="G6763" t="n">
        <v>15060528000</v>
      </c>
      <c r="H6763" t="n">
        <v>4.45</v>
      </c>
      <c r="I6763" t="n">
        <v>3.39</v>
      </c>
      <c r="J6763" t="n">
        <v>9.9</v>
      </c>
      <c r="K6763" t="n">
        <v>-35510561000</v>
      </c>
      <c r="L6763" t="n">
        <v>42459239000</v>
      </c>
      <c r="M6763" t="n">
        <v>14506151000</v>
      </c>
      <c r="N6763" t="n">
        <v>-14570553000</v>
      </c>
      <c r="O6763">
        <f>D6762</f>
      </c>
      <c r="P6763">
        <f>(E6763-F6763+G6763)/O6763*100</f>
      </c>
      <c r="Q6763">
        <f>H6762</f>
      </c>
      <c r="R6763">
        <f>I6762</f>
      </c>
      <c r="S6763">
        <f>H6763-H6762</f>
      </c>
      <c r="T6763">
        <f>I6763-I6762</f>
      </c>
      <c r="U6763">
        <f>(L6763-K6763)/(2*D6763*0.01)</f>
      </c>
      <c r="V6763">
        <f>(L6763+K6763)/(D6763*0.0001)</f>
      </c>
    </row>
    <row r="6764">
      <c r="A6764" t="n">
        <v>2014</v>
      </c>
      <c r="B6764" t="inlineStr">
        <is>
          <t>00161356</t>
        </is>
      </c>
      <c r="C6764" t="inlineStr">
        <is>
          <t>파르나스호텔</t>
        </is>
      </c>
      <c r="D6764" t="n">
        <v>34159026000</v>
      </c>
      <c r="E6764" t="n">
        <v>4248754000</v>
      </c>
      <c r="F6764" t="n">
        <v>2270331000</v>
      </c>
      <c r="G6764" t="n">
        <v>1106586000</v>
      </c>
      <c r="H6764" t="n">
        <v>2.92</v>
      </c>
      <c r="I6764" t="n">
        <v>4.38</v>
      </c>
      <c r="K6764" t="n">
        <v>-2983631000</v>
      </c>
      <c r="L6764" t="n">
        <v>3488121000</v>
      </c>
      <c r="M6764" t="n">
        <v>3462122000</v>
      </c>
      <c r="N6764" t="n">
        <v>-3018419000</v>
      </c>
      <c r="U6764">
        <f>(L6764-K6764)/(2*D6764*0.01)</f>
      </c>
      <c r="V6764">
        <f>(L6764+K6764)/(D6764*0.0001)</f>
      </c>
    </row>
    <row r="6765">
      <c r="A6765" t="n">
        <v>2015</v>
      </c>
      <c r="B6765" t="inlineStr">
        <is>
          <t>00161356</t>
        </is>
      </c>
      <c r="C6765" t="inlineStr">
        <is>
          <t>파르나스호텔</t>
        </is>
      </c>
      <c r="D6765" t="n">
        <v>40396583000</v>
      </c>
      <c r="E6765" t="n">
        <v>4544739000</v>
      </c>
      <c r="F6765" t="n">
        <v>2713389000</v>
      </c>
      <c r="G6765" t="n">
        <v>994119000</v>
      </c>
      <c r="H6765" t="n">
        <v>2.63</v>
      </c>
      <c r="I6765" t="n">
        <v>4.33</v>
      </c>
      <c r="J6765" t="n">
        <v>10.6</v>
      </c>
      <c r="K6765" t="n">
        <v>-3930393000</v>
      </c>
      <c r="L6765" t="n">
        <v>4646203000</v>
      </c>
      <c r="M6765" t="n">
        <v>4605906000</v>
      </c>
      <c r="N6765" t="n">
        <v>-3972118000</v>
      </c>
      <c r="O6765">
        <f>D6764</f>
      </c>
      <c r="P6765">
        <f>(E6765-F6765+G6765)/O6765*100</f>
      </c>
      <c r="Q6765">
        <f>H6764</f>
      </c>
      <c r="R6765">
        <f>I6764</f>
      </c>
      <c r="S6765">
        <f>H6765-H6764</f>
      </c>
      <c r="T6765">
        <f>I6765-I6764</f>
      </c>
      <c r="U6765">
        <f>(L6765-K6765)/(2*D6765*0.01)</f>
      </c>
      <c r="V6765">
        <f>(L6765+K6765)/(D6765*0.0001)</f>
      </c>
    </row>
    <row r="6766">
      <c r="A6766" t="n">
        <v>2016</v>
      </c>
      <c r="B6766" t="inlineStr">
        <is>
          <t>00161356</t>
        </is>
      </c>
      <c r="C6766" t="inlineStr">
        <is>
          <t>파르나스호텔</t>
        </is>
      </c>
      <c r="D6766" t="n">
        <v>39908848000</v>
      </c>
      <c r="E6766" t="n">
        <v>4585817000</v>
      </c>
      <c r="F6766" t="n">
        <v>6389787000</v>
      </c>
      <c r="G6766" t="n">
        <v>1042165000</v>
      </c>
      <c r="H6766" t="n">
        <v>2.62</v>
      </c>
      <c r="I6766" t="n">
        <v>4.4</v>
      </c>
      <c r="J6766" t="n">
        <v>9.69</v>
      </c>
      <c r="K6766" t="n">
        <v>-3544271000</v>
      </c>
      <c r="L6766" t="n">
        <v>4139577000</v>
      </c>
      <c r="M6766" t="n">
        <v>4103502000</v>
      </c>
      <c r="N6766" t="n">
        <v>-3581833000</v>
      </c>
      <c r="O6766">
        <f>D6765</f>
      </c>
      <c r="P6766">
        <f>(E6766-F6766+G6766)/O6766*100</f>
      </c>
      <c r="Q6766">
        <f>H6765</f>
      </c>
      <c r="R6766">
        <f>I6765</f>
      </c>
      <c r="S6766">
        <f>H6766-H6765</f>
      </c>
      <c r="T6766">
        <f>I6766-I6765</f>
      </c>
      <c r="U6766">
        <f>(L6766-K6766)/(2*D6766*0.01)</f>
      </c>
      <c r="V6766">
        <f>(L6766+K6766)/(D6766*0.0001)</f>
      </c>
    </row>
    <row r="6767">
      <c r="A6767" t="n">
        <v>2017</v>
      </c>
      <c r="B6767" t="inlineStr">
        <is>
          <t>00161356</t>
        </is>
      </c>
      <c r="C6767" t="inlineStr">
        <is>
          <t>파르나스호텔</t>
        </is>
      </c>
      <c r="D6767" t="n">
        <v>42680033000</v>
      </c>
      <c r="E6767" t="n">
        <v>4707841000</v>
      </c>
      <c r="F6767" t="n">
        <v>4135033000</v>
      </c>
      <c r="G6767" t="n">
        <v>1052624000</v>
      </c>
      <c r="H6767" t="n">
        <v>3.2</v>
      </c>
      <c r="I6767" t="n">
        <v>4.51</v>
      </c>
      <c r="J6767" t="n">
        <v>9.77</v>
      </c>
      <c r="K6767" t="n">
        <v>-3730607000</v>
      </c>
      <c r="L6767" t="n">
        <v>4337627000</v>
      </c>
      <c r="M6767" t="n">
        <v>4326251000</v>
      </c>
      <c r="N6767" t="n">
        <v>-3790075000</v>
      </c>
      <c r="O6767">
        <f>D6766</f>
      </c>
      <c r="P6767">
        <f>(E6767-F6767+G6767)/O6767*100</f>
      </c>
      <c r="Q6767">
        <f>H6766</f>
      </c>
      <c r="R6767">
        <f>I6766</f>
      </c>
      <c r="S6767">
        <f>H6767-H6766</f>
      </c>
      <c r="T6767">
        <f>I6767-I6766</f>
      </c>
      <c r="U6767">
        <f>(L6767-K6767)/(2*D6767*0.01)</f>
      </c>
      <c r="V6767">
        <f>(L6767+K6767)/(D6767*0.0001)</f>
      </c>
    </row>
    <row r="6768">
      <c r="A6768" t="n">
        <v>2021</v>
      </c>
      <c r="B6768" t="inlineStr">
        <is>
          <t>00161356</t>
        </is>
      </c>
      <c r="C6768" t="inlineStr">
        <is>
          <t>파르나스호텔</t>
        </is>
      </c>
      <c r="D6768" t="n">
        <v>46977447000</v>
      </c>
      <c r="E6768" t="n">
        <v>4612229000</v>
      </c>
      <c r="F6768" t="n">
        <v>5270834000</v>
      </c>
      <c r="G6768" t="n">
        <v>1172180000</v>
      </c>
      <c r="H6768" t="n">
        <v>2.94</v>
      </c>
      <c r="I6768" t="n">
        <v>4.39</v>
      </c>
      <c r="J6768" t="n">
        <v>9.4322</v>
      </c>
      <c r="K6768" t="n">
        <v>-3962034000</v>
      </c>
      <c r="L6768" t="n">
        <v>4577224000</v>
      </c>
      <c r="M6768" t="n">
        <v>4538911000</v>
      </c>
      <c r="N6768" t="n">
        <v>-4005031000</v>
      </c>
      <c r="U6768">
        <f>(L6768-K6768)/(2*D6768*0.01)</f>
      </c>
      <c r="V6768">
        <f>(L6768+K6768)/(D6768*0.0001)</f>
      </c>
    </row>
    <row r="6769">
      <c r="A6769" t="n">
        <v>2022</v>
      </c>
      <c r="B6769" t="inlineStr">
        <is>
          <t>00161356</t>
        </is>
      </c>
      <c r="C6769" t="inlineStr">
        <is>
          <t>파르나스호텔</t>
        </is>
      </c>
      <c r="D6769" t="n">
        <v>39981902000</v>
      </c>
      <c r="E6769" t="n">
        <v>4355287000</v>
      </c>
      <c r="F6769" t="n">
        <v>4179973000</v>
      </c>
      <c r="G6769" t="n">
        <v>1552715000</v>
      </c>
      <c r="H6769" t="n">
        <v>5.31</v>
      </c>
      <c r="I6769" t="n">
        <v>3.68</v>
      </c>
      <c r="J6769" t="n">
        <v>7.043</v>
      </c>
      <c r="K6769" t="n">
        <v>-2490996000</v>
      </c>
      <c r="L6769" t="n">
        <v>2804168000</v>
      </c>
      <c r="M6769" t="n">
        <v>2869378000</v>
      </c>
      <c r="N6769" t="n">
        <v>-2589314000</v>
      </c>
      <c r="O6769">
        <f>D6768</f>
      </c>
      <c r="P6769">
        <f>(E6769-F6769+G6769)/O6769*100</f>
      </c>
      <c r="Q6769">
        <f>H6768</f>
      </c>
      <c r="R6769">
        <f>I6768</f>
      </c>
      <c r="S6769">
        <f>H6769-H6768</f>
      </c>
      <c r="T6769">
        <f>I6769-I6768</f>
      </c>
      <c r="U6769">
        <f>(L6769-K6769)/(2*D6769*0.01)</f>
      </c>
      <c r="V6769">
        <f>(L6769+K6769)/(D6769*0.0001)</f>
      </c>
    </row>
    <row r="6770">
      <c r="A6770" t="n">
        <v>2023</v>
      </c>
      <c r="B6770" t="inlineStr">
        <is>
          <t>00161356</t>
        </is>
      </c>
      <c r="C6770" t="inlineStr">
        <is>
          <t>파르나스호텔</t>
        </is>
      </c>
      <c r="D6770" t="n">
        <v>46527829000</v>
      </c>
      <c r="E6770" t="n">
        <v>4755850000</v>
      </c>
      <c r="F6770" t="n">
        <v>4318742000</v>
      </c>
      <c r="G6770" t="n">
        <v>2012625000</v>
      </c>
      <c r="H6770" t="n">
        <v>4.43</v>
      </c>
      <c r="I6770" t="n">
        <v>3.81</v>
      </c>
      <c r="J6770" t="n">
        <v>7.1862</v>
      </c>
      <c r="K6770" t="n">
        <v>-2957154000</v>
      </c>
      <c r="L6770" t="n">
        <v>3347958000</v>
      </c>
      <c r="M6770" t="n">
        <v>3394184000</v>
      </c>
      <c r="N6770" t="n">
        <v>-3048520000</v>
      </c>
      <c r="O6770">
        <f>D6769</f>
      </c>
      <c r="P6770">
        <f>(E6770-F6770+G6770)/O6770*100</f>
      </c>
      <c r="Q6770">
        <f>H6769</f>
      </c>
      <c r="R6770">
        <f>I6769</f>
      </c>
      <c r="S6770">
        <f>H6770-H6769</f>
      </c>
      <c r="T6770">
        <f>I6770-I6769</f>
      </c>
      <c r="U6770">
        <f>(L6770-K6770)/(2*D6770*0.01)</f>
      </c>
      <c r="V6770">
        <f>(L6770+K6770)/(D6770*0.0001)</f>
      </c>
    </row>
    <row r="6771">
      <c r="A6771" t="n">
        <v>2024</v>
      </c>
      <c r="B6771" t="inlineStr">
        <is>
          <t>00161356</t>
        </is>
      </c>
      <c r="C6771" t="inlineStr">
        <is>
          <t>파르나스호텔</t>
        </is>
      </c>
      <c r="D6771" t="n">
        <v>52080948000</v>
      </c>
      <c r="E6771" t="n">
        <v>5748372000</v>
      </c>
      <c r="F6771" t="n">
        <v>3613264000</v>
      </c>
      <c r="G6771" t="n">
        <v>1965644000</v>
      </c>
      <c r="H6771" t="n">
        <v>3.89</v>
      </c>
      <c r="I6771" t="n">
        <v>3.96</v>
      </c>
      <c r="J6771" t="n">
        <v>7.035</v>
      </c>
      <c r="K6771" t="n">
        <v>-3240776000</v>
      </c>
      <c r="L6771" t="n">
        <v>3682302000</v>
      </c>
      <c r="M6771" t="n">
        <v>3714881000</v>
      </c>
      <c r="N6771" t="n">
        <v>-3326249000</v>
      </c>
      <c r="O6771">
        <f>D6770</f>
      </c>
      <c r="P6771">
        <f>(E6771-F6771+G6771)/O6771*100</f>
      </c>
      <c r="Q6771">
        <f>H6770</f>
      </c>
      <c r="R6771">
        <f>I6770</f>
      </c>
      <c r="S6771">
        <f>H6771-H6770</f>
      </c>
      <c r="T6771">
        <f>I6771-I6770</f>
      </c>
      <c r="U6771">
        <f>(L6771-K6771)/(2*D6771*0.01)</f>
      </c>
      <c r="V6771">
        <f>(L6771+K6771)/(D6771*0.0001)</f>
      </c>
    </row>
    <row r="6772">
      <c r="A6772" t="n">
        <v>2014</v>
      </c>
      <c r="B6772" t="inlineStr">
        <is>
          <t>00161383</t>
        </is>
      </c>
      <c r="C6772" t="inlineStr">
        <is>
          <t>한미반도체</t>
        </is>
      </c>
      <c r="D6772" t="n">
        <v>23564069000</v>
      </c>
      <c r="E6772" t="n">
        <v>2970263000</v>
      </c>
      <c r="F6772" t="n">
        <v>676599000</v>
      </c>
      <c r="G6772" t="n">
        <v>664972000</v>
      </c>
      <c r="H6772" t="n">
        <v>2.76</v>
      </c>
      <c r="I6772" t="n">
        <v>4.9</v>
      </c>
      <c r="J6772" t="n">
        <v>7.03</v>
      </c>
      <c r="K6772" t="n">
        <v>-1060890000</v>
      </c>
      <c r="L6772" t="n">
        <v>1227096000</v>
      </c>
      <c r="M6772" t="n">
        <v>1189575000</v>
      </c>
      <c r="N6772" t="n">
        <v>-1051196000</v>
      </c>
      <c r="U6772">
        <f>(L6772-K6772)/(2*D6772*0.01)</f>
      </c>
      <c r="V6772">
        <f>(L6772+K6772)/(D6772*0.0001)</f>
      </c>
    </row>
    <row r="6773">
      <c r="A6773" t="n">
        <v>2015</v>
      </c>
      <c r="B6773" t="inlineStr">
        <is>
          <t>00161383</t>
        </is>
      </c>
      <c r="C6773" t="inlineStr">
        <is>
          <t>한미반도체</t>
        </is>
      </c>
      <c r="D6773" t="n">
        <v>16131211000</v>
      </c>
      <c r="E6773" t="n">
        <v>2435362000</v>
      </c>
      <c r="F6773" t="n">
        <v>10688254000</v>
      </c>
      <c r="G6773" t="n">
        <v>491691000</v>
      </c>
      <c r="H6773" t="n">
        <v>2.58</v>
      </c>
      <c r="I6773" t="n">
        <v>5</v>
      </c>
      <c r="K6773" t="n">
        <v>-1183848000</v>
      </c>
      <c r="L6773" t="n">
        <v>1369388000</v>
      </c>
      <c r="M6773" t="n">
        <v>1365275000</v>
      </c>
      <c r="N6773" t="n">
        <v>-1202482000</v>
      </c>
      <c r="O6773">
        <f>D6772</f>
      </c>
      <c r="P6773">
        <f>(E6773-F6773+G6773)/O6773*100</f>
      </c>
      <c r="Q6773">
        <f>H6772</f>
      </c>
      <c r="R6773">
        <f>I6772</f>
      </c>
      <c r="S6773">
        <f>H6773-H6772</f>
      </c>
      <c r="T6773">
        <f>I6773-I6772</f>
      </c>
      <c r="U6773">
        <f>(L6773-K6773)/(2*D6773*0.01)</f>
      </c>
      <c r="V6773">
        <f>(L6773+K6773)/(D6773*0.0001)</f>
      </c>
    </row>
    <row r="6774">
      <c r="A6774" t="n">
        <v>2016</v>
      </c>
      <c r="B6774" t="inlineStr">
        <is>
          <t>00161383</t>
        </is>
      </c>
      <c r="C6774" t="inlineStr">
        <is>
          <t>한미반도체</t>
        </is>
      </c>
      <c r="D6774" t="n">
        <v>17453123000</v>
      </c>
      <c r="E6774" t="n">
        <v>2197528000</v>
      </c>
      <c r="F6774" t="n">
        <v>1274687000</v>
      </c>
      <c r="G6774" t="n">
        <v>386096000</v>
      </c>
      <c r="H6774" t="n">
        <v>2.67</v>
      </c>
      <c r="I6774" t="n">
        <v>4.84</v>
      </c>
      <c r="J6774" t="n">
        <v>9.470000000000001</v>
      </c>
      <c r="K6774" t="n">
        <v>-1559929000</v>
      </c>
      <c r="L6774" t="n">
        <v>1818347000</v>
      </c>
      <c r="M6774" t="n">
        <v>1823787000</v>
      </c>
      <c r="N6774" t="n">
        <v>-1592612000</v>
      </c>
      <c r="O6774">
        <f>D6773</f>
      </c>
      <c r="P6774">
        <f>(E6774-F6774+G6774)/O6774*100</f>
      </c>
      <c r="Q6774">
        <f>H6773</f>
      </c>
      <c r="R6774">
        <f>I6773</f>
      </c>
      <c r="S6774">
        <f>H6774-H6773</f>
      </c>
      <c r="T6774">
        <f>I6774-I6773</f>
      </c>
      <c r="U6774">
        <f>(L6774-K6774)/(2*D6774*0.01)</f>
      </c>
      <c r="V6774">
        <f>(L6774+K6774)/(D6774*0.0001)</f>
      </c>
    </row>
    <row r="6775">
      <c r="A6775" t="n">
        <v>2017</v>
      </c>
      <c r="B6775" t="inlineStr">
        <is>
          <t>00161383</t>
        </is>
      </c>
      <c r="C6775" t="inlineStr">
        <is>
          <t>한미반도체</t>
        </is>
      </c>
      <c r="D6775" t="n">
        <v>17634084000</v>
      </c>
      <c r="E6775" t="n">
        <v>2360332000</v>
      </c>
      <c r="F6775" t="n">
        <v>1268949000</v>
      </c>
      <c r="G6775" t="n">
        <v>447372000</v>
      </c>
      <c r="H6775" t="n">
        <v>3.3</v>
      </c>
      <c r="I6775" t="n">
        <v>4.84</v>
      </c>
      <c r="J6775" t="n">
        <v>9.369999999999999</v>
      </c>
      <c r="K6775" t="n">
        <v>-1489473000</v>
      </c>
      <c r="L6775" t="n">
        <v>1724279000</v>
      </c>
      <c r="M6775" t="n">
        <v>1741025000</v>
      </c>
      <c r="N6775" t="n">
        <v>-1529567000</v>
      </c>
      <c r="O6775">
        <f>D6774</f>
      </c>
      <c r="P6775">
        <f>(E6775-F6775+G6775)/O6775*100</f>
      </c>
      <c r="Q6775">
        <f>H6774</f>
      </c>
      <c r="R6775">
        <f>I6774</f>
      </c>
      <c r="S6775">
        <f>H6775-H6774</f>
      </c>
      <c r="T6775">
        <f>I6775-I6774</f>
      </c>
      <c r="U6775">
        <f>(L6775-K6775)/(2*D6775*0.01)</f>
      </c>
      <c r="V6775">
        <f>(L6775+K6775)/(D6775*0.0001)</f>
      </c>
    </row>
    <row r="6776">
      <c r="A6776" t="n">
        <v>2018</v>
      </c>
      <c r="B6776" t="inlineStr">
        <is>
          <t>00161383</t>
        </is>
      </c>
      <c r="C6776" t="inlineStr">
        <is>
          <t>한미반도체</t>
        </is>
      </c>
      <c r="D6776" t="n">
        <v>14020774000</v>
      </c>
      <c r="E6776" t="n">
        <v>2281938000</v>
      </c>
      <c r="F6776" t="n">
        <v>1240281000</v>
      </c>
      <c r="G6776" t="n">
        <v>558815000</v>
      </c>
      <c r="H6776" t="n">
        <v>2.74</v>
      </c>
      <c r="I6776" t="n">
        <v>3.42</v>
      </c>
      <c r="J6776" t="n">
        <v>10.69</v>
      </c>
      <c r="K6776" t="n">
        <v>-1346699000</v>
      </c>
      <c r="L6776" t="n">
        <v>1586526000</v>
      </c>
      <c r="M6776" t="n">
        <v>1591618000</v>
      </c>
      <c r="N6776" t="n">
        <v>-1375013000</v>
      </c>
      <c r="O6776">
        <f>D6775</f>
      </c>
      <c r="P6776">
        <f>(E6776-F6776+G6776)/O6776*100</f>
      </c>
      <c r="Q6776">
        <f>H6775</f>
      </c>
      <c r="R6776">
        <f>I6775</f>
      </c>
      <c r="S6776">
        <f>H6776-H6775</f>
      </c>
      <c r="T6776">
        <f>I6776-I6775</f>
      </c>
      <c r="U6776">
        <f>(L6776-K6776)/(2*D6776*0.01)</f>
      </c>
      <c r="V6776">
        <f>(L6776+K6776)/(D6776*0.0001)</f>
      </c>
    </row>
    <row r="6777">
      <c r="A6777" t="n">
        <v>2019</v>
      </c>
      <c r="B6777" t="inlineStr">
        <is>
          <t>00161383</t>
        </is>
      </c>
      <c r="C6777" t="inlineStr">
        <is>
          <t>한미반도체</t>
        </is>
      </c>
      <c r="D6777" t="n">
        <v>16854625000</v>
      </c>
      <c r="E6777" t="n">
        <v>1898458000</v>
      </c>
      <c r="F6777" t="n">
        <v>479890000</v>
      </c>
      <c r="G6777" t="n">
        <v>368376000</v>
      </c>
      <c r="H6777" t="n">
        <v>2.4</v>
      </c>
      <c r="I6777" t="n">
        <v>3.45</v>
      </c>
      <c r="J6777" t="n">
        <v>10.63</v>
      </c>
      <c r="K6777" t="n">
        <v>-1616699000</v>
      </c>
      <c r="L6777" t="n">
        <v>1902017000</v>
      </c>
      <c r="M6777" t="n">
        <v>1901287000</v>
      </c>
      <c r="N6777" t="n">
        <v>-1645697000</v>
      </c>
      <c r="O6777">
        <f>D6776</f>
      </c>
      <c r="P6777">
        <f>(E6777-F6777+G6777)/O6777*100</f>
      </c>
      <c r="Q6777">
        <f>H6776</f>
      </c>
      <c r="R6777">
        <f>I6776</f>
      </c>
      <c r="S6777">
        <f>H6777-H6776</f>
      </c>
      <c r="T6777">
        <f>I6777-I6776</f>
      </c>
      <c r="U6777">
        <f>(L6777-K6777)/(2*D6777*0.01)</f>
      </c>
      <c r="V6777">
        <f>(L6777+K6777)/(D6777*0.0001)</f>
      </c>
    </row>
    <row r="6778">
      <c r="A6778" t="n">
        <v>2020</v>
      </c>
      <c r="B6778" t="inlineStr">
        <is>
          <t>00161383</t>
        </is>
      </c>
      <c r="C6778" t="inlineStr">
        <is>
          <t>한미반도체</t>
        </is>
      </c>
      <c r="D6778" t="n">
        <v>15895038000</v>
      </c>
      <c r="E6778" t="n">
        <v>1859688000</v>
      </c>
      <c r="F6778" t="n">
        <v>865194000</v>
      </c>
      <c r="G6778" t="n">
        <v>390470000</v>
      </c>
      <c r="H6778" t="n">
        <v>1.9</v>
      </c>
      <c r="I6778" t="n">
        <v>4.46</v>
      </c>
      <c r="J6778" t="n">
        <v>12.12</v>
      </c>
      <c r="K6778" t="n">
        <v>-613432000</v>
      </c>
      <c r="L6778" t="n">
        <v>668369000</v>
      </c>
      <c r="M6778" t="n">
        <v>666180000</v>
      </c>
      <c r="N6778" t="n">
        <v>-623049000</v>
      </c>
      <c r="O6778">
        <f>D6777</f>
      </c>
      <c r="P6778">
        <f>(E6778-F6778+G6778)/O6778*100</f>
      </c>
      <c r="Q6778">
        <f>H6777</f>
      </c>
      <c r="R6778">
        <f>I6777</f>
      </c>
      <c r="S6778">
        <f>H6778-H6777</f>
      </c>
      <c r="T6778">
        <f>I6778-I6777</f>
      </c>
      <c r="U6778">
        <f>(L6778-K6778)/(2*D6778*0.01)</f>
      </c>
      <c r="V6778">
        <f>(L6778+K6778)/(D6778*0.0001)</f>
      </c>
    </row>
    <row r="6779">
      <c r="A6779" t="n">
        <v>2021</v>
      </c>
      <c r="B6779" t="inlineStr">
        <is>
          <t>00161383</t>
        </is>
      </c>
      <c r="C6779" t="inlineStr">
        <is>
          <t>한미반도체</t>
        </is>
      </c>
      <c r="D6779" t="n">
        <v>17731385000</v>
      </c>
      <c r="E6779" t="n">
        <v>1850361000</v>
      </c>
      <c r="F6779" t="n">
        <v>1061354000</v>
      </c>
      <c r="G6779" t="n">
        <v>267103000</v>
      </c>
      <c r="H6779" t="n">
        <v>2.61</v>
      </c>
      <c r="I6779" t="n">
        <v>5.5</v>
      </c>
      <c r="J6779" t="n">
        <v>4.15</v>
      </c>
      <c r="K6779" t="n">
        <v>-719111000</v>
      </c>
      <c r="L6779" t="n">
        <v>787261000</v>
      </c>
      <c r="M6779" t="n">
        <v>783776000</v>
      </c>
      <c r="N6779" t="n">
        <v>-729405000</v>
      </c>
      <c r="O6779">
        <f>D6778</f>
      </c>
      <c r="P6779">
        <f>(E6779-F6779+G6779)/O6779*100</f>
      </c>
      <c r="Q6779">
        <f>H6778</f>
      </c>
      <c r="R6779">
        <f>I6778</f>
      </c>
      <c r="S6779">
        <f>H6779-H6778</f>
      </c>
      <c r="T6779">
        <f>I6779-I6778</f>
      </c>
      <c r="U6779">
        <f>(L6779-K6779)/(2*D6779*0.01)</f>
      </c>
      <c r="V6779">
        <f>(L6779+K6779)/(D6779*0.0001)</f>
      </c>
    </row>
    <row r="6780">
      <c r="A6780" t="n">
        <v>2022</v>
      </c>
      <c r="B6780" t="inlineStr">
        <is>
          <t>00161383</t>
        </is>
      </c>
      <c r="C6780" t="inlineStr">
        <is>
          <t>한미반도체</t>
        </is>
      </c>
      <c r="D6780" t="n">
        <v>18844008000</v>
      </c>
      <c r="E6780" t="n">
        <v>2216247000</v>
      </c>
      <c r="F6780" t="n">
        <v>1362097000</v>
      </c>
      <c r="G6780" t="n">
        <v>414065000</v>
      </c>
      <c r="H6780" t="n">
        <v>5.22</v>
      </c>
      <c r="I6780" t="n">
        <v>6.48</v>
      </c>
      <c r="J6780" t="n">
        <v>3.9</v>
      </c>
      <c r="K6780" t="n">
        <v>-690654000</v>
      </c>
      <c r="L6780" t="n">
        <v>749652000</v>
      </c>
      <c r="M6780" t="n">
        <v>758770000</v>
      </c>
      <c r="N6780" t="n">
        <v>-711218000</v>
      </c>
      <c r="O6780">
        <f>D6779</f>
      </c>
      <c r="P6780">
        <f>(E6780-F6780+G6780)/O6780*100</f>
      </c>
      <c r="Q6780">
        <f>H6779</f>
      </c>
      <c r="R6780">
        <f>I6779</f>
      </c>
      <c r="S6780">
        <f>H6780-H6779</f>
      </c>
      <c r="T6780">
        <f>I6780-I6779</f>
      </c>
      <c r="U6780">
        <f>(L6780-K6780)/(2*D6780*0.01)</f>
      </c>
      <c r="V6780">
        <f>(L6780+K6780)/(D6780*0.0001)</f>
      </c>
    </row>
    <row r="6781">
      <c r="A6781" t="n">
        <v>2023</v>
      </c>
      <c r="B6781" t="inlineStr">
        <is>
          <t>00161383</t>
        </is>
      </c>
      <c r="C6781" t="inlineStr">
        <is>
          <t>한미반도체</t>
        </is>
      </c>
      <c r="D6781" t="n">
        <v>20521033000</v>
      </c>
      <c r="E6781" t="n">
        <v>2165068000</v>
      </c>
      <c r="F6781" t="n">
        <v>836689000</v>
      </c>
      <c r="G6781" t="n">
        <v>869001000</v>
      </c>
      <c r="H6781" t="n">
        <v>4.51</v>
      </c>
      <c r="I6781" t="n">
        <v>5.89</v>
      </c>
      <c r="J6781" t="n">
        <v>8.300000000000001</v>
      </c>
      <c r="K6781" t="n">
        <v>-1530544000</v>
      </c>
      <c r="L6781" t="n">
        <v>1745854000</v>
      </c>
      <c r="M6781" t="n">
        <v>1749339000</v>
      </c>
      <c r="N6781" t="n">
        <v>-1561090000</v>
      </c>
      <c r="O6781">
        <f>D6780</f>
      </c>
      <c r="P6781">
        <f>(E6781-F6781+G6781)/O6781*100</f>
      </c>
      <c r="Q6781">
        <f>H6780</f>
      </c>
      <c r="R6781">
        <f>I6780</f>
      </c>
      <c r="S6781">
        <f>H6781-H6780</f>
      </c>
      <c r="T6781">
        <f>I6781-I6780</f>
      </c>
      <c r="U6781">
        <f>(L6781-K6781)/(2*D6781*0.01)</f>
      </c>
      <c r="V6781">
        <f>(L6781+K6781)/(D6781*0.0001)</f>
      </c>
    </row>
    <row r="6782">
      <c r="A6782" t="n">
        <v>2024</v>
      </c>
      <c r="B6782" t="inlineStr">
        <is>
          <t>00161383</t>
        </is>
      </c>
      <c r="C6782" t="inlineStr">
        <is>
          <t>한미반도체</t>
        </is>
      </c>
      <c r="D6782" t="n">
        <v>25833334000</v>
      </c>
      <c r="E6782" t="n">
        <v>2216628000</v>
      </c>
      <c r="F6782" t="n">
        <v>537849000</v>
      </c>
      <c r="G6782" t="n">
        <v>879752000</v>
      </c>
      <c r="H6782" t="n">
        <v>3.97</v>
      </c>
      <c r="I6782" t="n">
        <v>5.91</v>
      </c>
      <c r="J6782" t="n">
        <v>8.199999999999999</v>
      </c>
      <c r="K6782" t="n">
        <v>-1927709000</v>
      </c>
      <c r="L6782" t="n">
        <v>2199876000</v>
      </c>
      <c r="M6782" t="n">
        <v>2191881000</v>
      </c>
      <c r="N6782" t="n">
        <v>-1956513000</v>
      </c>
      <c r="O6782">
        <f>D6781</f>
      </c>
      <c r="P6782">
        <f>(E6782-F6782+G6782)/O6782*100</f>
      </c>
      <c r="Q6782">
        <f>H6781</f>
      </c>
      <c r="R6782">
        <f>I6781</f>
      </c>
      <c r="S6782">
        <f>H6782-H6781</f>
      </c>
      <c r="T6782">
        <f>I6782-I6781</f>
      </c>
      <c r="U6782">
        <f>(L6782-K6782)/(2*D6782*0.01)</f>
      </c>
      <c r="V6782">
        <f>(L6782+K6782)/(D6782*0.0001)</f>
      </c>
    </row>
    <row r="6783">
      <c r="A6783" t="n">
        <v>2025</v>
      </c>
      <c r="B6783" t="inlineStr">
        <is>
          <t>00161383</t>
        </is>
      </c>
      <c r="C6783" t="inlineStr">
        <is>
          <t>한미반도체</t>
        </is>
      </c>
      <c r="D6783" t="n">
        <v>28087516000</v>
      </c>
      <c r="E6783" t="n">
        <v>2812438000</v>
      </c>
      <c r="F6783" t="n">
        <v>2360916000</v>
      </c>
      <c r="G6783" t="n">
        <v>977101000</v>
      </c>
      <c r="H6783" t="n">
        <v>4.34</v>
      </c>
      <c r="I6783" t="n">
        <v>5.9</v>
      </c>
      <c r="J6783" t="n">
        <v>8.1</v>
      </c>
      <c r="K6783" t="n">
        <v>-2043939000</v>
      </c>
      <c r="L6783" t="n">
        <v>2330413000</v>
      </c>
      <c r="M6783" t="n">
        <v>2330985000</v>
      </c>
      <c r="N6783" t="n">
        <v>-2081567000</v>
      </c>
      <c r="O6783">
        <f>D6782</f>
      </c>
      <c r="P6783">
        <f>(E6783-F6783+G6783)/O6783*100</f>
      </c>
      <c r="Q6783">
        <f>H6782</f>
      </c>
      <c r="R6783">
        <f>I6782</f>
      </c>
      <c r="S6783">
        <f>H6783-H6782</f>
      </c>
      <c r="T6783">
        <f>I6783-I6782</f>
      </c>
      <c r="U6783">
        <f>(L6783-K6783)/(2*D6783*0.01)</f>
      </c>
      <c r="V6783">
        <f>(L6783+K6783)/(D6783*0.0001)</f>
      </c>
    </row>
    <row r="6784">
      <c r="A6784" t="n">
        <v>2014</v>
      </c>
      <c r="B6784" t="inlineStr">
        <is>
          <t>00161408</t>
        </is>
      </c>
      <c r="C6784" t="inlineStr">
        <is>
          <t>케이비캐피탈</t>
        </is>
      </c>
      <c r="D6784" t="n">
        <v>15691306713</v>
      </c>
      <c r="E6784" t="n">
        <v>2530054348</v>
      </c>
      <c r="F6784" t="n">
        <v>637843740</v>
      </c>
      <c r="G6784" t="n">
        <v>390337624</v>
      </c>
      <c r="H6784" t="n">
        <v>2.9</v>
      </c>
      <c r="I6784" t="n">
        <v>6.24</v>
      </c>
      <c r="J6784" t="n">
        <v>12.9</v>
      </c>
    </row>
    <row r="6785">
      <c r="A6785" t="n">
        <v>2015</v>
      </c>
      <c r="B6785" t="inlineStr">
        <is>
          <t>00161408</t>
        </is>
      </c>
      <c r="C6785" t="inlineStr">
        <is>
          <t>케이비캐피탈</t>
        </is>
      </c>
      <c r="D6785" t="n">
        <v>18204279260</v>
      </c>
      <c r="E6785" t="n">
        <v>3276881050</v>
      </c>
      <c r="F6785" t="n">
        <v>621307824</v>
      </c>
      <c r="G6785" t="n">
        <v>444660324</v>
      </c>
      <c r="H6785" t="n">
        <v>2.4</v>
      </c>
      <c r="I6785" t="n">
        <v>4.72</v>
      </c>
      <c r="J6785" t="n">
        <v>12.6</v>
      </c>
      <c r="K6785" t="n">
        <v>-2140705216</v>
      </c>
      <c r="L6785" t="n">
        <v>2340516642</v>
      </c>
      <c r="M6785" t="n">
        <v>2274151374</v>
      </c>
      <c r="N6785" t="n">
        <v>-2103992606</v>
      </c>
      <c r="O6785">
        <f>D6784</f>
      </c>
      <c r="P6785">
        <f>(E6785-F6785+G6785)/O6785*100</f>
      </c>
      <c r="Q6785">
        <f>H6784</f>
      </c>
      <c r="R6785">
        <f>I6784</f>
      </c>
      <c r="S6785">
        <f>H6785-H6784</f>
      </c>
      <c r="T6785">
        <f>I6785-I6784</f>
      </c>
      <c r="U6785">
        <f>(L6785-K6785)/(2*D6785*0.01)</f>
      </c>
      <c r="V6785">
        <f>(L6785+K6785)/(D6785*0.0001)</f>
      </c>
    </row>
    <row r="6786">
      <c r="A6786" t="n">
        <v>2016</v>
      </c>
      <c r="B6786" t="inlineStr">
        <is>
          <t>00161408</t>
        </is>
      </c>
      <c r="C6786" t="inlineStr">
        <is>
          <t>케이비캐피탈</t>
        </is>
      </c>
      <c r="D6786" t="n">
        <v>22113018000</v>
      </c>
      <c r="E6786" t="n">
        <v>3776009000</v>
      </c>
      <c r="F6786" t="n">
        <v>658130000</v>
      </c>
      <c r="G6786" t="n">
        <v>426522000</v>
      </c>
      <c r="H6786" t="n">
        <v>2.4</v>
      </c>
      <c r="I6786" t="n">
        <v>4.72</v>
      </c>
      <c r="J6786" t="n">
        <v>11.2</v>
      </c>
      <c r="K6786" t="n">
        <v>-2323704000</v>
      </c>
      <c r="L6786" t="n">
        <v>2515102000</v>
      </c>
      <c r="M6786" t="n">
        <v>2565444000</v>
      </c>
      <c r="N6786" t="n">
        <v>-2392520000</v>
      </c>
      <c r="O6786">
        <f>D6785</f>
      </c>
      <c r="P6786">
        <f>(E6786-F6786+G6786)/O6786*100</f>
      </c>
      <c r="Q6786">
        <f>H6785</f>
      </c>
      <c r="R6786">
        <f>I6785</f>
      </c>
      <c r="S6786">
        <f>H6786-H6785</f>
      </c>
      <c r="T6786">
        <f>I6786-I6785</f>
      </c>
      <c r="U6786">
        <f>(L6786-K6786)/(2*D6786*0.01)</f>
      </c>
      <c r="V6786">
        <f>(L6786+K6786)/(D6786*0.0001)</f>
      </c>
    </row>
    <row r="6787">
      <c r="A6787" t="n">
        <v>2018</v>
      </c>
      <c r="B6787" t="inlineStr">
        <is>
          <t>00161408</t>
        </is>
      </c>
      <c r="C6787" t="inlineStr">
        <is>
          <t>케이비캐피탈</t>
        </is>
      </c>
      <c r="D6787" t="n">
        <v>4236172000</v>
      </c>
    </row>
    <row r="6788">
      <c r="A6788" t="n">
        <v>2019</v>
      </c>
      <c r="B6788" t="inlineStr">
        <is>
          <t>00161408</t>
        </is>
      </c>
      <c r="C6788" t="inlineStr">
        <is>
          <t>케이비캐피탈</t>
        </is>
      </c>
      <c r="D6788" t="n">
        <v>32818417000</v>
      </c>
      <c r="E6788" t="n">
        <v>4443590000</v>
      </c>
      <c r="F6788" t="n">
        <v>1461037000</v>
      </c>
      <c r="G6788" t="n">
        <v>629307000</v>
      </c>
      <c r="O6788">
        <f>D6787</f>
      </c>
      <c r="P6788">
        <f>(E6788-F6788+G6788)/O6788*100</f>
      </c>
    </row>
    <row r="6789">
      <c r="A6789" t="n">
        <v>2020</v>
      </c>
      <c r="B6789" t="inlineStr">
        <is>
          <t>00161408</t>
        </is>
      </c>
      <c r="C6789" t="inlineStr">
        <is>
          <t>케이비캐피탈</t>
        </is>
      </c>
      <c r="D6789" t="n">
        <v>37765135000</v>
      </c>
      <c r="E6789" t="n">
        <v>4703697000</v>
      </c>
      <c r="O6789">
        <f>D6788</f>
      </c>
    </row>
    <row r="6790">
      <c r="A6790" t="n">
        <v>2014</v>
      </c>
      <c r="B6790" t="inlineStr">
        <is>
          <t>00161426</t>
        </is>
      </c>
      <c r="C6790" t="inlineStr">
        <is>
          <t>한미사이언스</t>
        </is>
      </c>
      <c r="D6790" t="n">
        <v>6913133000</v>
      </c>
      <c r="E6790" t="n">
        <v>1575058000</v>
      </c>
      <c r="F6790" t="n">
        <v>373491000</v>
      </c>
      <c r="G6790" t="n">
        <v>193037000</v>
      </c>
      <c r="H6790" t="n">
        <v>3.56</v>
      </c>
      <c r="I6790" t="n">
        <v>3.84</v>
      </c>
      <c r="K6790" t="n">
        <v>-309075000</v>
      </c>
      <c r="L6790" t="n">
        <v>353790000</v>
      </c>
      <c r="M6790" t="n">
        <v>354854000</v>
      </c>
      <c r="N6790" t="n">
        <v>-315605000</v>
      </c>
      <c r="U6790">
        <f>(L6790-K6790)/(2*D6790*0.01)</f>
      </c>
      <c r="V6790">
        <f>(L6790+K6790)/(D6790*0.0001)</f>
      </c>
    </row>
    <row r="6791">
      <c r="A6791" t="n">
        <v>2015</v>
      </c>
      <c r="B6791" t="inlineStr">
        <is>
          <t>00161426</t>
        </is>
      </c>
      <c r="C6791" t="inlineStr">
        <is>
          <t>한미사이언스</t>
        </is>
      </c>
      <c r="D6791" t="n">
        <v>7929526000</v>
      </c>
      <c r="E6791" t="n">
        <v>2265125000</v>
      </c>
      <c r="F6791" t="n">
        <v>2364345000</v>
      </c>
      <c r="G6791" t="n">
        <v>206704000</v>
      </c>
      <c r="H6791" t="n">
        <v>2.8</v>
      </c>
      <c r="I6791" t="n">
        <v>4.43</v>
      </c>
      <c r="K6791" t="n">
        <v>-348378000</v>
      </c>
      <c r="L6791" t="n">
        <v>394724000</v>
      </c>
      <c r="M6791" t="n">
        <v>391206000</v>
      </c>
      <c r="N6791" t="n">
        <v>-351938000</v>
      </c>
      <c r="O6791">
        <f>D6790</f>
      </c>
      <c r="P6791">
        <f>(E6791-F6791+G6791)/O6791*100</f>
      </c>
      <c r="Q6791">
        <f>H6790</f>
      </c>
      <c r="R6791">
        <f>I6790</f>
      </c>
      <c r="S6791">
        <f>H6791-H6790</f>
      </c>
      <c r="T6791">
        <f>I6791-I6790</f>
      </c>
      <c r="U6791">
        <f>(L6791-K6791)/(2*D6791*0.01)</f>
      </c>
      <c r="V6791">
        <f>(L6791+K6791)/(D6791*0.0001)</f>
      </c>
    </row>
    <row r="6792">
      <c r="A6792" t="n">
        <v>2016</v>
      </c>
      <c r="B6792" t="inlineStr">
        <is>
          <t>00161426</t>
        </is>
      </c>
      <c r="C6792" t="inlineStr">
        <is>
          <t>한미사이언스</t>
        </is>
      </c>
      <c r="D6792" t="n">
        <v>10440413000</v>
      </c>
      <c r="E6792" t="n">
        <v>2185586000</v>
      </c>
      <c r="F6792" t="n">
        <v>395722000</v>
      </c>
      <c r="G6792" t="n">
        <v>210914000</v>
      </c>
      <c r="H6792" t="n">
        <v>2.95</v>
      </c>
      <c r="I6792" t="n">
        <v>4.5</v>
      </c>
      <c r="K6792" t="n">
        <v>-506092000</v>
      </c>
      <c r="L6792" t="n">
        <v>579382000</v>
      </c>
      <c r="M6792" t="n">
        <v>573662000</v>
      </c>
      <c r="N6792" t="n">
        <v>-510909000</v>
      </c>
      <c r="O6792">
        <f>D6791</f>
      </c>
      <c r="P6792">
        <f>(E6792-F6792+G6792)/O6792*100</f>
      </c>
      <c r="Q6792">
        <f>H6791</f>
      </c>
      <c r="R6792">
        <f>I6791</f>
      </c>
      <c r="S6792">
        <f>H6792-H6791</f>
      </c>
      <c r="T6792">
        <f>I6792-I6791</f>
      </c>
      <c r="U6792">
        <f>(L6792-K6792)/(2*D6792*0.01)</f>
      </c>
      <c r="V6792">
        <f>(L6792+K6792)/(D6792*0.0001)</f>
      </c>
    </row>
    <row r="6793">
      <c r="A6793" t="n">
        <v>2017</v>
      </c>
      <c r="B6793" t="inlineStr">
        <is>
          <t>00161426</t>
        </is>
      </c>
      <c r="C6793" t="inlineStr">
        <is>
          <t>한미사이언스</t>
        </is>
      </c>
      <c r="D6793" t="n">
        <v>12018529000</v>
      </c>
      <c r="E6793" t="n">
        <v>2435368000</v>
      </c>
      <c r="F6793" t="n">
        <v>2097690000</v>
      </c>
      <c r="G6793" t="n">
        <v>283818000</v>
      </c>
      <c r="H6793" t="n">
        <v>3.3</v>
      </c>
      <c r="I6793" t="n">
        <v>5.05</v>
      </c>
      <c r="K6793" t="n">
        <v>-599885000</v>
      </c>
      <c r="L6793" t="n">
        <v>684341000</v>
      </c>
      <c r="M6793" t="n">
        <v>673749000</v>
      </c>
      <c r="N6793" t="n">
        <v>-602506000</v>
      </c>
      <c r="O6793">
        <f>D6792</f>
      </c>
      <c r="P6793">
        <f>(E6793-F6793+G6793)/O6793*100</f>
      </c>
      <c r="Q6793">
        <f>H6792</f>
      </c>
      <c r="R6793">
        <f>I6792</f>
      </c>
      <c r="S6793">
        <f>H6793-H6792</f>
      </c>
      <c r="T6793">
        <f>I6793-I6792</f>
      </c>
      <c r="U6793">
        <f>(L6793-K6793)/(2*D6793*0.01)</f>
      </c>
      <c r="V6793">
        <f>(L6793+K6793)/(D6793*0.0001)</f>
      </c>
    </row>
    <row r="6794">
      <c r="A6794" t="n">
        <v>2018</v>
      </c>
      <c r="B6794" t="inlineStr">
        <is>
          <t>00161426</t>
        </is>
      </c>
      <c r="C6794" t="inlineStr">
        <is>
          <t>한미사이언스</t>
        </is>
      </c>
      <c r="D6794" t="n">
        <v>16781346000</v>
      </c>
      <c r="E6794" t="n">
        <v>2532829000</v>
      </c>
      <c r="F6794" t="n">
        <v>922640000</v>
      </c>
      <c r="G6794" t="n">
        <v>370948000</v>
      </c>
      <c r="H6794" t="n">
        <v>2.85</v>
      </c>
      <c r="I6794" t="n">
        <v>5.2</v>
      </c>
      <c r="K6794" t="n">
        <v>-943028000</v>
      </c>
      <c r="L6794" t="n">
        <v>1088176000</v>
      </c>
      <c r="M6794" t="n">
        <v>1062122000</v>
      </c>
      <c r="N6794" t="n">
        <v>-940155000</v>
      </c>
      <c r="O6794">
        <f>D6793</f>
      </c>
      <c r="P6794">
        <f>(E6794-F6794+G6794)/O6794*100</f>
      </c>
      <c r="Q6794">
        <f>H6793</f>
      </c>
      <c r="R6794">
        <f>I6793</f>
      </c>
      <c r="S6794">
        <f>H6794-H6793</f>
      </c>
      <c r="T6794">
        <f>I6794-I6793</f>
      </c>
      <c r="U6794">
        <f>(L6794-K6794)/(2*D6794*0.01)</f>
      </c>
      <c r="V6794">
        <f>(L6794+K6794)/(D6794*0.0001)</f>
      </c>
    </row>
    <row r="6795">
      <c r="A6795" t="n">
        <v>2019</v>
      </c>
      <c r="B6795" t="inlineStr">
        <is>
          <t>00161426</t>
        </is>
      </c>
      <c r="C6795" t="inlineStr">
        <is>
          <t>한미사이언스</t>
        </is>
      </c>
      <c r="D6795" t="n">
        <v>20789045000</v>
      </c>
      <c r="E6795" t="n">
        <v>3160858000</v>
      </c>
      <c r="F6795" t="n">
        <v>937010000</v>
      </c>
      <c r="G6795" t="n">
        <v>458767000</v>
      </c>
      <c r="H6795" t="n">
        <v>2.55</v>
      </c>
      <c r="I6795" t="n">
        <v>4.95</v>
      </c>
      <c r="K6795" t="n">
        <v>-1262447000</v>
      </c>
      <c r="L6795" t="n">
        <v>1462738000</v>
      </c>
      <c r="M6795" t="n">
        <v>1442057000</v>
      </c>
      <c r="N6795" t="n">
        <v>-1254310000</v>
      </c>
      <c r="O6795">
        <f>D6794</f>
      </c>
      <c r="P6795">
        <f>(E6795-F6795+G6795)/O6795*100</f>
      </c>
      <c r="Q6795">
        <f>H6794</f>
      </c>
      <c r="R6795">
        <f>I6794</f>
      </c>
      <c r="S6795">
        <f>H6795-H6794</f>
      </c>
      <c r="T6795">
        <f>I6795-I6794</f>
      </c>
      <c r="U6795">
        <f>(L6795-K6795)/(2*D6795*0.01)</f>
      </c>
      <c r="V6795">
        <f>(L6795+K6795)/(D6795*0.0001)</f>
      </c>
    </row>
    <row r="6796">
      <c r="A6796" t="n">
        <v>2020</v>
      </c>
      <c r="B6796" t="inlineStr">
        <is>
          <t>00161426</t>
        </is>
      </c>
      <c r="C6796" t="inlineStr">
        <is>
          <t>한미사이언스</t>
        </is>
      </c>
      <c r="D6796" t="n">
        <v>21986795000</v>
      </c>
      <c r="E6796" t="n">
        <v>3441909000</v>
      </c>
      <c r="F6796" t="n">
        <v>2854639000</v>
      </c>
      <c r="G6796" t="n">
        <v>510417000</v>
      </c>
      <c r="H6796" t="n">
        <v>3.1</v>
      </c>
      <c r="I6796" t="n">
        <v>4.45</v>
      </c>
      <c r="J6796" t="n">
        <v>7.8</v>
      </c>
      <c r="K6796" t="n">
        <v>-1854701000</v>
      </c>
      <c r="L6796" t="n">
        <v>1462738000</v>
      </c>
      <c r="M6796" t="n">
        <v>1816231000</v>
      </c>
      <c r="N6796" t="n">
        <v>-1254310000</v>
      </c>
      <c r="O6796">
        <f>D6795</f>
      </c>
      <c r="P6796">
        <f>(E6796-F6796+G6796)/O6796*100</f>
      </c>
      <c r="Q6796">
        <f>H6795</f>
      </c>
      <c r="R6796">
        <f>I6795</f>
      </c>
      <c r="S6796">
        <f>H6796-H6795</f>
      </c>
      <c r="T6796">
        <f>I6796-I6795</f>
      </c>
      <c r="U6796">
        <f>(L6796-K6796)/(2*D6796*0.01)</f>
      </c>
    </row>
    <row r="6797">
      <c r="A6797" t="n">
        <v>2021</v>
      </c>
      <c r="B6797" t="inlineStr">
        <is>
          <t>00161426</t>
        </is>
      </c>
      <c r="C6797" t="inlineStr">
        <is>
          <t>한미사이언스</t>
        </is>
      </c>
      <c r="D6797" t="n">
        <v>26199712000</v>
      </c>
      <c r="E6797" t="n">
        <v>3597104000</v>
      </c>
      <c r="F6797" t="n">
        <v>1593985000</v>
      </c>
      <c r="G6797" t="n">
        <v>666121000</v>
      </c>
      <c r="H6797" t="n">
        <v>3.65</v>
      </c>
      <c r="I6797" t="n">
        <v>4.35</v>
      </c>
      <c r="J6797" t="n">
        <v>7.3</v>
      </c>
      <c r="K6797" t="n">
        <v>-1885294000</v>
      </c>
      <c r="L6797" t="n">
        <v>2153945000</v>
      </c>
      <c r="M6797" t="n">
        <v>2118815000</v>
      </c>
      <c r="N6797" t="n">
        <v>-1892121000</v>
      </c>
      <c r="O6797">
        <f>D6796</f>
      </c>
      <c r="P6797">
        <f>(E6797-F6797+G6797)/O6797*100</f>
      </c>
      <c r="Q6797">
        <f>H6796</f>
      </c>
      <c r="R6797">
        <f>I6796</f>
      </c>
      <c r="S6797">
        <f>H6797-H6796</f>
      </c>
      <c r="T6797">
        <f>I6797-I6796</f>
      </c>
      <c r="U6797">
        <f>(L6797-K6797)/(2*D6797*0.01)</f>
      </c>
      <c r="V6797">
        <f>(L6797+K6797)/(D6797*0.0001)</f>
      </c>
    </row>
    <row r="6798">
      <c r="A6798" t="n">
        <v>2022</v>
      </c>
      <c r="B6798" t="inlineStr">
        <is>
          <t>00161426</t>
        </is>
      </c>
      <c r="C6798" t="inlineStr">
        <is>
          <t>한미사이언스</t>
        </is>
      </c>
      <c r="D6798" t="n">
        <v>34259209000</v>
      </c>
      <c r="E6798" t="n">
        <v>4171425000</v>
      </c>
      <c r="F6798" t="n">
        <v>1258091000</v>
      </c>
      <c r="G6798" t="n">
        <v>1062739000</v>
      </c>
      <c r="H6798" t="n">
        <v>6.15</v>
      </c>
      <c r="I6798" t="n">
        <v>4.45</v>
      </c>
      <c r="J6798" t="n">
        <v>7.1</v>
      </c>
      <c r="K6798" t="n">
        <v>-2138331000</v>
      </c>
      <c r="L6798" t="n">
        <v>2411981000</v>
      </c>
      <c r="M6798" t="n">
        <v>2439366000</v>
      </c>
      <c r="N6798" t="n">
        <v>-2199632000</v>
      </c>
      <c r="O6798">
        <f>D6797</f>
      </c>
      <c r="P6798">
        <f>(E6798-F6798+G6798)/O6798*100</f>
      </c>
      <c r="Q6798">
        <f>H6797</f>
      </c>
      <c r="R6798">
        <f>I6797</f>
      </c>
      <c r="S6798">
        <f>H6798-H6797</f>
      </c>
      <c r="T6798">
        <f>I6798-I6797</f>
      </c>
      <c r="U6798">
        <f>(L6798-K6798)/(2*D6798*0.01)</f>
      </c>
      <c r="V6798">
        <f>(L6798+K6798)/(D6798*0.0001)</f>
      </c>
    </row>
    <row r="6799">
      <c r="A6799" t="n">
        <v>2023</v>
      </c>
      <c r="B6799" t="inlineStr">
        <is>
          <t>00161426</t>
        </is>
      </c>
      <c r="C6799" t="inlineStr">
        <is>
          <t>한미사이언스</t>
        </is>
      </c>
      <c r="D6799" t="n">
        <v>43374489000</v>
      </c>
      <c r="E6799" t="n">
        <v>5323157000</v>
      </c>
      <c r="F6799" t="n">
        <v>6751293000</v>
      </c>
      <c r="G6799" t="n">
        <v>1952390000</v>
      </c>
      <c r="H6799" t="n">
        <v>5.25</v>
      </c>
      <c r="I6799" t="n">
        <v>4.8</v>
      </c>
      <c r="J6799" t="n">
        <v>8</v>
      </c>
      <c r="K6799" t="n">
        <v>-2658075000</v>
      </c>
      <c r="L6799" t="n">
        <v>2989757000</v>
      </c>
      <c r="M6799" t="n">
        <v>3007127000</v>
      </c>
      <c r="N6799" t="n">
        <v>-2720844000</v>
      </c>
      <c r="O6799">
        <f>D6798</f>
      </c>
      <c r="P6799">
        <f>(E6799-F6799+G6799)/O6799*100</f>
      </c>
      <c r="Q6799">
        <f>H6798</f>
      </c>
      <c r="R6799">
        <f>I6798</f>
      </c>
      <c r="S6799">
        <f>H6799-H6798</f>
      </c>
      <c r="T6799">
        <f>I6799-I6798</f>
      </c>
      <c r="U6799">
        <f>(L6799-K6799)/(2*D6799*0.01)</f>
      </c>
      <c r="V6799">
        <f>(L6799+K6799)/(D6799*0.0001)</f>
      </c>
    </row>
    <row r="6800">
      <c r="A6800" t="n">
        <v>2024</v>
      </c>
      <c r="B6800" t="inlineStr">
        <is>
          <t>00161426</t>
        </is>
      </c>
      <c r="C6800" t="inlineStr">
        <is>
          <t>한미사이언스</t>
        </is>
      </c>
      <c r="D6800" t="n">
        <v>51192140000</v>
      </c>
      <c r="E6800" t="n">
        <v>6349703000</v>
      </c>
      <c r="F6800" t="n">
        <v>2944453000</v>
      </c>
      <c r="G6800" t="n">
        <v>2086800000</v>
      </c>
      <c r="H6800" t="n">
        <v>4.65</v>
      </c>
      <c r="I6800" t="n">
        <v>4.75</v>
      </c>
      <c r="J6800" t="n">
        <v>7.4</v>
      </c>
      <c r="K6800" t="n">
        <v>-2940986000</v>
      </c>
      <c r="L6800" t="n">
        <v>3296331000</v>
      </c>
      <c r="M6800" t="n">
        <v>3294518000</v>
      </c>
      <c r="N6800" t="n">
        <v>-2993469000</v>
      </c>
      <c r="O6800">
        <f>D6799</f>
      </c>
      <c r="P6800">
        <f>(E6800-F6800+G6800)/O6800*100</f>
      </c>
      <c r="Q6800">
        <f>H6799</f>
      </c>
      <c r="R6800">
        <f>I6799</f>
      </c>
      <c r="S6800">
        <f>H6800-H6799</f>
      </c>
      <c r="T6800">
        <f>I6800-I6799</f>
      </c>
      <c r="U6800">
        <f>(L6800-K6800)/(2*D6800*0.01)</f>
      </c>
      <c r="V6800">
        <f>(L6800+K6800)/(D6800*0.0001)</f>
      </c>
    </row>
    <row r="6801">
      <c r="A6801" t="n">
        <v>2025</v>
      </c>
      <c r="B6801" t="inlineStr">
        <is>
          <t>00161426</t>
        </is>
      </c>
      <c r="C6801" t="inlineStr">
        <is>
          <t>한미사이언스</t>
        </is>
      </c>
      <c r="D6801" t="n">
        <v>52226715000</v>
      </c>
      <c r="E6801" t="n">
        <v>7416951000</v>
      </c>
      <c r="F6801" t="n">
        <v>8474981000</v>
      </c>
      <c r="G6801" t="n">
        <v>2146650000</v>
      </c>
      <c r="H6801" t="n">
        <v>4.95</v>
      </c>
      <c r="I6801" t="n">
        <v>4.75</v>
      </c>
      <c r="J6801" t="n">
        <v>6.65</v>
      </c>
      <c r="K6801" t="n">
        <v>-2988663000</v>
      </c>
      <c r="L6801" t="n">
        <v>3341452000</v>
      </c>
      <c r="M6801" t="n">
        <v>3350609000</v>
      </c>
      <c r="N6801" t="n">
        <v>-3051007000</v>
      </c>
      <c r="O6801">
        <f>D6800</f>
      </c>
      <c r="P6801">
        <f>(E6801-F6801+G6801)/O6801*100</f>
      </c>
      <c r="Q6801">
        <f>H6800</f>
      </c>
      <c r="R6801">
        <f>I6800</f>
      </c>
      <c r="S6801">
        <f>H6801-H6800</f>
      </c>
      <c r="T6801">
        <f>I6801-I6800</f>
      </c>
      <c r="U6801">
        <f>(L6801-K6801)/(2*D6801*0.01)</f>
      </c>
      <c r="V6801">
        <f>(L6801+K6801)/(D6801*0.0001)</f>
      </c>
    </row>
    <row r="6802">
      <c r="A6802" t="n">
        <v>2014</v>
      </c>
      <c r="B6802" t="inlineStr">
        <is>
          <t>00161444</t>
        </is>
      </c>
      <c r="C6802" t="inlineStr">
        <is>
          <t>한국씨티은행</t>
        </is>
      </c>
      <c r="D6802" t="n">
        <v>578871000000</v>
      </c>
      <c r="E6802" t="n">
        <v>44863000000</v>
      </c>
      <c r="F6802" t="n">
        <v>12716000000</v>
      </c>
      <c r="G6802" t="n">
        <v>21880000000</v>
      </c>
    </row>
    <row r="6803">
      <c r="A6803" t="n">
        <v>2015</v>
      </c>
      <c r="B6803" t="inlineStr">
        <is>
          <t>00161444</t>
        </is>
      </c>
      <c r="C6803" t="inlineStr">
        <is>
          <t>한국씨티은행</t>
        </is>
      </c>
      <c r="D6803" t="n">
        <v>642139000000</v>
      </c>
      <c r="E6803" t="n">
        <v>45580000000</v>
      </c>
      <c r="F6803" t="n">
        <v>4968000000</v>
      </c>
      <c r="G6803" t="n">
        <v>18812000000</v>
      </c>
      <c r="O6803">
        <f>D6802</f>
      </c>
      <c r="P6803">
        <f>(E6803-F6803+G6803)/O6803*100</f>
      </c>
    </row>
    <row r="6804">
      <c r="A6804" t="n">
        <v>2016</v>
      </c>
      <c r="B6804" t="inlineStr">
        <is>
          <t>00161444</t>
        </is>
      </c>
      <c r="C6804" t="inlineStr">
        <is>
          <t>한국씨티은행</t>
        </is>
      </c>
      <c r="D6804" t="n">
        <v>652147000000</v>
      </c>
      <c r="E6804" t="n">
        <v>47682000000</v>
      </c>
      <c r="F6804" t="n">
        <v>11482000000</v>
      </c>
      <c r="G6804" t="n">
        <v>17664000000</v>
      </c>
      <c r="O6804">
        <f>D6803</f>
      </c>
      <c r="P6804">
        <f>(E6804-F6804+G6804)/O6804*100</f>
      </c>
    </row>
    <row r="6805">
      <c r="A6805" t="n">
        <v>2017</v>
      </c>
      <c r="B6805" t="inlineStr">
        <is>
          <t>00161444</t>
        </is>
      </c>
      <c r="C6805" t="inlineStr">
        <is>
          <t>한국씨티은행</t>
        </is>
      </c>
      <c r="D6805" t="n">
        <v>675661000000</v>
      </c>
      <c r="E6805" t="n">
        <v>45755000000</v>
      </c>
      <c r="F6805" t="n">
        <v>21584000000</v>
      </c>
      <c r="G6805" t="n">
        <v>17892000000</v>
      </c>
      <c r="O6805">
        <f>D6804</f>
      </c>
      <c r="P6805">
        <f>(E6805-F6805+G6805)/O6805*100</f>
      </c>
    </row>
    <row r="6806">
      <c r="A6806" t="n">
        <v>2018</v>
      </c>
      <c r="B6806" t="inlineStr">
        <is>
          <t>00161444</t>
        </is>
      </c>
      <c r="C6806" t="inlineStr">
        <is>
          <t>한국씨티은행</t>
        </is>
      </c>
      <c r="D6806" t="n">
        <v>765454000000</v>
      </c>
      <c r="E6806" t="n">
        <v>46345000000</v>
      </c>
      <c r="F6806" t="n">
        <v>12434000000</v>
      </c>
      <c r="G6806" t="n">
        <v>20584000000</v>
      </c>
      <c r="H6806" t="n">
        <v>2.6</v>
      </c>
      <c r="I6806" t="n">
        <v>4.5</v>
      </c>
      <c r="J6806" t="n">
        <v>8.9</v>
      </c>
      <c r="K6806" t="n">
        <v>-62498000000</v>
      </c>
      <c r="L6806" t="n">
        <v>71067000000</v>
      </c>
      <c r="M6806" t="n">
        <v>70470000000</v>
      </c>
      <c r="N6806" t="n">
        <v>-63284000000</v>
      </c>
      <c r="O6806">
        <f>D6805</f>
      </c>
      <c r="P6806">
        <f>(E6806-F6806+G6806)/O6806*100</f>
      </c>
      <c r="U6806">
        <f>(L6806-K6806)/(2*D6806*0.01)</f>
      </c>
      <c r="V6806">
        <f>(L6806+K6806)/(D6806*0.0001)</f>
      </c>
    </row>
    <row r="6807">
      <c r="A6807" t="n">
        <v>2019</v>
      </c>
      <c r="B6807" t="inlineStr">
        <is>
          <t>00161444</t>
        </is>
      </c>
      <c r="C6807" t="inlineStr">
        <is>
          <t>한국씨티은행</t>
        </is>
      </c>
      <c r="D6807" t="n">
        <v>826818000000</v>
      </c>
      <c r="E6807" t="n">
        <v>50726000000</v>
      </c>
      <c r="F6807" t="n">
        <v>17260000000</v>
      </c>
      <c r="G6807" t="n">
        <v>19569000000</v>
      </c>
      <c r="H6807" t="n">
        <v>2.3</v>
      </c>
      <c r="I6807" t="n">
        <v>4.5</v>
      </c>
      <c r="J6807" t="n">
        <v>8.5</v>
      </c>
      <c r="K6807" t="n">
        <v>-64239000000</v>
      </c>
      <c r="L6807" t="n">
        <v>72779000000</v>
      </c>
      <c r="M6807" t="n">
        <v>71935000000</v>
      </c>
      <c r="N6807" t="n">
        <v>-64857000000</v>
      </c>
      <c r="O6807">
        <f>D6806</f>
      </c>
      <c r="P6807">
        <f>(E6807-F6807+G6807)/O6807*100</f>
      </c>
      <c r="Q6807">
        <f>H6806</f>
      </c>
      <c r="R6807">
        <f>I6806</f>
      </c>
      <c r="S6807">
        <f>H6807-H6806</f>
      </c>
      <c r="T6807">
        <f>I6807-I6806</f>
      </c>
      <c r="U6807">
        <f>(L6807-K6807)/(2*D6807*0.01)</f>
      </c>
      <c r="V6807">
        <f>(L6807+K6807)/(D6807*0.0001)</f>
      </c>
    </row>
    <row r="6808">
      <c r="A6808" t="n">
        <v>2020</v>
      </c>
      <c r="B6808" t="inlineStr">
        <is>
          <t>00161444</t>
        </is>
      </c>
      <c r="C6808" t="inlineStr">
        <is>
          <t>한국씨티은행</t>
        </is>
      </c>
      <c r="D6808" t="n">
        <v>859467000000</v>
      </c>
      <c r="E6808" t="n">
        <v>52160000000</v>
      </c>
      <c r="F6808" t="n">
        <v>26546000000</v>
      </c>
      <c r="G6808" t="n">
        <v>18633000000</v>
      </c>
      <c r="H6808" t="n">
        <v>2.1</v>
      </c>
      <c r="I6808" t="n">
        <v>4.2</v>
      </c>
      <c r="J6808" t="n">
        <v>8.199999999999999</v>
      </c>
      <c r="K6808" t="n">
        <v>-64730000000</v>
      </c>
      <c r="L6808" t="n">
        <v>73164000000</v>
      </c>
      <c r="M6808" t="n">
        <v>72085000000</v>
      </c>
      <c r="N6808" t="n">
        <v>-65152000000</v>
      </c>
      <c r="O6808">
        <f>D6807</f>
      </c>
      <c r="P6808">
        <f>(E6808-F6808+G6808)/O6808*100</f>
      </c>
      <c r="Q6808">
        <f>H6807</f>
      </c>
      <c r="R6808">
        <f>I6807</f>
      </c>
      <c r="S6808">
        <f>H6808-H6807</f>
      </c>
      <c r="T6808">
        <f>I6808-I6807</f>
      </c>
      <c r="U6808">
        <f>(L6808-K6808)/(2*D6808*0.01)</f>
      </c>
      <c r="V6808">
        <f>(L6808+K6808)/(D6808*0.0001)</f>
      </c>
    </row>
    <row r="6809">
      <c r="A6809" t="n">
        <v>2021</v>
      </c>
      <c r="B6809" t="inlineStr">
        <is>
          <t>00161444</t>
        </is>
      </c>
      <c r="C6809" t="inlineStr">
        <is>
          <t>한국씨티은행</t>
        </is>
      </c>
      <c r="D6809" t="n">
        <v>683389000000</v>
      </c>
      <c r="E6809" t="n">
        <v>52006000000</v>
      </c>
      <c r="F6809" t="n">
        <v>103190000000</v>
      </c>
      <c r="G6809" t="n">
        <v>17717000000</v>
      </c>
      <c r="H6809" t="n">
        <v>2.8</v>
      </c>
      <c r="I6809" t="n">
        <v>4.2</v>
      </c>
      <c r="J6809" t="n">
        <v>9.199999999999999</v>
      </c>
      <c r="K6809" t="n">
        <v>-57772000000</v>
      </c>
      <c r="L6809" t="n">
        <v>65627000000</v>
      </c>
      <c r="M6809" t="n">
        <v>64957000000</v>
      </c>
      <c r="N6809" t="n">
        <v>-58389000000</v>
      </c>
      <c r="O6809">
        <f>D6808</f>
      </c>
      <c r="P6809">
        <f>(E6809-F6809+G6809)/O6809*100</f>
      </c>
      <c r="Q6809">
        <f>H6808</f>
      </c>
      <c r="R6809">
        <f>I6808</f>
      </c>
      <c r="S6809">
        <f>H6809-H6808</f>
      </c>
      <c r="T6809">
        <f>I6809-I6808</f>
      </c>
      <c r="U6809">
        <f>(L6809-K6809)/(2*D6809*0.01)</f>
      </c>
      <c r="V6809">
        <f>(L6809+K6809)/(D6809*0.0001)</f>
      </c>
    </row>
    <row r="6810">
      <c r="A6810" t="n">
        <v>2022</v>
      </c>
      <c r="B6810" t="inlineStr">
        <is>
          <t>00161444</t>
        </is>
      </c>
      <c r="C6810" t="inlineStr">
        <is>
          <t>한국씨티은행</t>
        </is>
      </c>
      <c r="D6810" t="n">
        <v>253128000000</v>
      </c>
      <c r="E6810" t="n">
        <v>36978000000</v>
      </c>
      <c r="F6810" t="n">
        <v>9782000000</v>
      </c>
      <c r="G6810" t="n">
        <v>7811000000</v>
      </c>
      <c r="O6810">
        <f>D6809</f>
      </c>
      <c r="P6810">
        <f>(E6810-F6810+G6810)/O6810*100</f>
      </c>
    </row>
    <row r="6811">
      <c r="A6811" t="n">
        <v>2023</v>
      </c>
      <c r="B6811" t="inlineStr">
        <is>
          <t>00161444</t>
        </is>
      </c>
      <c r="C6811" t="inlineStr">
        <is>
          <t>한국씨티은행</t>
        </is>
      </c>
      <c r="D6811" t="n">
        <v>295498000000</v>
      </c>
      <c r="E6811" t="n">
        <v>21053000000</v>
      </c>
      <c r="F6811" t="n">
        <v>9542000000</v>
      </c>
      <c r="G6811" t="n">
        <v>13167000000</v>
      </c>
      <c r="O6811">
        <f>D6810</f>
      </c>
      <c r="P6811">
        <f>(E6811-F6811+G6811)/O6811*100</f>
      </c>
    </row>
    <row r="6812">
      <c r="A6812" t="n">
        <v>2024</v>
      </c>
      <c r="B6812" t="inlineStr">
        <is>
          <t>00161444</t>
        </is>
      </c>
      <c r="C6812" t="inlineStr">
        <is>
          <t>한국씨티은행</t>
        </is>
      </c>
      <c r="D6812" t="n">
        <v>301678000000</v>
      </c>
      <c r="E6812" t="n">
        <v>16671000000</v>
      </c>
      <c r="F6812" t="n">
        <v>31735000000</v>
      </c>
      <c r="G6812" t="n">
        <v>11314000000</v>
      </c>
      <c r="O6812">
        <f>D6811</f>
      </c>
      <c r="P6812">
        <f>(E6812-F6812+G6812)/O6812*100</f>
      </c>
    </row>
    <row r="6813">
      <c r="A6813" t="n">
        <v>2014</v>
      </c>
      <c r="B6813" t="inlineStr">
        <is>
          <t>00161693</t>
        </is>
      </c>
      <c r="C6813" t="inlineStr">
        <is>
          <t>한샘</t>
        </is>
      </c>
      <c r="D6813" t="n">
        <v>47162588000</v>
      </c>
      <c r="E6813" t="n">
        <v>10660311000</v>
      </c>
      <c r="F6813" t="n">
        <v>3982489000</v>
      </c>
      <c r="G6813" t="n">
        <v>1267571000</v>
      </c>
      <c r="H6813" t="n">
        <v>2.585</v>
      </c>
      <c r="I6813" t="n">
        <v>6.765</v>
      </c>
      <c r="K6813" t="n">
        <v>-381500000</v>
      </c>
      <c r="L6813" t="n">
        <v>437400000</v>
      </c>
      <c r="M6813" t="n">
        <v>1619750000</v>
      </c>
      <c r="N6813" t="n">
        <v>-1519750000</v>
      </c>
      <c r="U6813">
        <f>(L6813-K6813)/(2*D6813*0.01)</f>
      </c>
      <c r="V6813">
        <f>(L6813+K6813)/(D6813*0.0001)</f>
      </c>
    </row>
    <row r="6814">
      <c r="A6814" t="n">
        <v>2015</v>
      </c>
      <c r="B6814" t="inlineStr">
        <is>
          <t>00161693</t>
        </is>
      </c>
      <c r="C6814" t="inlineStr">
        <is>
          <t>한샘</t>
        </is>
      </c>
      <c r="D6814" t="n">
        <v>57273995000</v>
      </c>
      <c r="E6814" t="n">
        <v>10071187000</v>
      </c>
      <c r="F6814" t="n">
        <v>4369149000</v>
      </c>
      <c r="G6814" t="n">
        <v>1127338000</v>
      </c>
      <c r="H6814" t="n">
        <v>2.33</v>
      </c>
      <c r="I6814" t="n">
        <v>6.205</v>
      </c>
      <c r="J6814" t="n">
        <v>7.29</v>
      </c>
      <c r="O6814">
        <f>D6813</f>
      </c>
      <c r="P6814">
        <f>(E6814-F6814+G6814)/O6814*100</f>
      </c>
      <c r="Q6814">
        <f>H6813</f>
      </c>
      <c r="R6814">
        <f>I6813</f>
      </c>
      <c r="S6814">
        <f>H6814-H6813</f>
      </c>
      <c r="T6814">
        <f>I6814-I6813</f>
      </c>
    </row>
    <row r="6815">
      <c r="A6815" t="n">
        <v>2016</v>
      </c>
      <c r="B6815" t="inlineStr">
        <is>
          <t>00161693</t>
        </is>
      </c>
      <c r="C6815" t="inlineStr">
        <is>
          <t>한샘</t>
        </is>
      </c>
      <c r="D6815" t="n">
        <v>67942796000</v>
      </c>
      <c r="E6815" t="n">
        <v>13998739000</v>
      </c>
      <c r="F6815" t="n">
        <v>8521204000</v>
      </c>
      <c r="G6815" t="n">
        <v>1118343000</v>
      </c>
      <c r="H6815" t="n">
        <v>2.355</v>
      </c>
      <c r="I6815" t="n">
        <v>6.225</v>
      </c>
      <c r="J6815" t="n">
        <v>6.5</v>
      </c>
      <c r="K6815" t="n">
        <v>-3418949280</v>
      </c>
      <c r="L6815" t="n">
        <v>3898969920</v>
      </c>
      <c r="M6815" t="n">
        <v>3807621920</v>
      </c>
      <c r="N6815" t="n">
        <v>-3392699280</v>
      </c>
      <c r="O6815">
        <f>D6814</f>
      </c>
      <c r="P6815">
        <f>(E6815-F6815+G6815)/O6815*100</f>
      </c>
      <c r="Q6815">
        <f>H6814</f>
      </c>
      <c r="R6815">
        <f>I6814</f>
      </c>
      <c r="S6815">
        <f>H6815-H6814</f>
      </c>
      <c r="T6815">
        <f>I6815-I6814</f>
      </c>
      <c r="U6815">
        <f>(L6815-K6815)/(2*D6815*0.01)</f>
      </c>
      <c r="V6815">
        <f>(L6815+K6815)/(D6815*0.0001)</f>
      </c>
    </row>
    <row r="6816">
      <c r="A6816" t="n">
        <v>2017</v>
      </c>
      <c r="B6816" t="inlineStr">
        <is>
          <t>00161693</t>
        </is>
      </c>
      <c r="C6816" t="inlineStr">
        <is>
          <t>한샘</t>
        </is>
      </c>
      <c r="D6816" t="n">
        <v>82106786000</v>
      </c>
      <c r="E6816" t="n">
        <v>16244593000</v>
      </c>
      <c r="F6816" t="n">
        <v>5948986000</v>
      </c>
      <c r="G6816" t="n">
        <v>1325182000</v>
      </c>
      <c r="H6816" t="n">
        <v>2.665</v>
      </c>
      <c r="I6816" t="n">
        <v>5.975</v>
      </c>
      <c r="J6816" t="n">
        <v>6.37</v>
      </c>
      <c r="O6816">
        <f>D6815</f>
      </c>
      <c r="P6816">
        <f>(E6816-F6816+G6816)/O6816*100</f>
      </c>
      <c r="Q6816">
        <f>H6815</f>
      </c>
      <c r="R6816">
        <f>I6815</f>
      </c>
      <c r="S6816">
        <f>H6816-H6815</f>
      </c>
      <c r="T6816">
        <f>I6816-I6815</f>
      </c>
    </row>
    <row r="6817">
      <c r="A6817" t="n">
        <v>2018</v>
      </c>
      <c r="B6817" t="inlineStr">
        <is>
          <t>00161693</t>
        </is>
      </c>
      <c r="C6817" t="inlineStr">
        <is>
          <t>한샘</t>
        </is>
      </c>
      <c r="D6817" t="n">
        <v>97327913000</v>
      </c>
      <c r="E6817" t="n">
        <v>17629488000</v>
      </c>
      <c r="F6817" t="n">
        <v>7374052000</v>
      </c>
      <c r="G6817" t="n">
        <v>2202657000</v>
      </c>
      <c r="H6817" t="n">
        <v>2.325</v>
      </c>
      <c r="I6817" t="n">
        <v>5.39</v>
      </c>
      <c r="K6817" t="n">
        <v>-6220803000</v>
      </c>
      <c r="L6817" t="n">
        <v>6746584000</v>
      </c>
      <c r="M6817" t="n">
        <v>7070784000</v>
      </c>
      <c r="N6817" t="n">
        <v>-6163440000</v>
      </c>
      <c r="O6817">
        <f>D6816</f>
      </c>
      <c r="P6817">
        <f>(E6817-F6817+G6817)/O6817*100</f>
      </c>
      <c r="Q6817">
        <f>H6816</f>
      </c>
      <c r="R6817">
        <f>I6816</f>
      </c>
      <c r="S6817">
        <f>H6817-H6816</f>
      </c>
      <c r="T6817">
        <f>I6817-I6816</f>
      </c>
      <c r="U6817">
        <f>(L6817-K6817)/(2*D6817*0.01)</f>
      </c>
      <c r="V6817">
        <f>(L6817+K6817)/(D6817*0.0001)</f>
      </c>
    </row>
    <row r="6818">
      <c r="A6818" t="n">
        <v>2019</v>
      </c>
      <c r="B6818" t="inlineStr">
        <is>
          <t>00161693</t>
        </is>
      </c>
      <c r="C6818" t="inlineStr">
        <is>
          <t>한샘</t>
        </is>
      </c>
      <c r="D6818" t="n">
        <v>100328274000</v>
      </c>
      <c r="E6818" t="n">
        <v>17752609000</v>
      </c>
      <c r="F6818" t="n">
        <v>16336728000</v>
      </c>
      <c r="G6818" t="n">
        <v>2176505000</v>
      </c>
      <c r="H6818" t="n">
        <v>2.075</v>
      </c>
      <c r="I6818" t="n">
        <v>4.45</v>
      </c>
      <c r="K6818" t="n">
        <v>-7460000000</v>
      </c>
      <c r="L6818" t="n">
        <v>8800000000</v>
      </c>
      <c r="M6818" t="n">
        <v>8570000000</v>
      </c>
      <c r="N6818" t="n">
        <v>-7430000000</v>
      </c>
      <c r="O6818">
        <f>D6817</f>
      </c>
      <c r="P6818">
        <f>(E6818-F6818+G6818)/O6818*100</f>
      </c>
      <c r="Q6818">
        <f>H6817</f>
      </c>
      <c r="R6818">
        <f>I6817</f>
      </c>
      <c r="S6818">
        <f>H6818-H6817</f>
      </c>
      <c r="T6818">
        <f>I6818-I6817</f>
      </c>
      <c r="U6818">
        <f>(L6818-K6818)/(2*D6818*0.01)</f>
      </c>
      <c r="V6818">
        <f>(L6818+K6818)/(D6818*0.0001)</f>
      </c>
    </row>
    <row r="6819">
      <c r="A6819" t="n">
        <v>2020</v>
      </c>
      <c r="B6819" t="inlineStr">
        <is>
          <t>00161693</t>
        </is>
      </c>
      <c r="C6819" t="inlineStr">
        <is>
          <t>한샘</t>
        </is>
      </c>
      <c r="D6819" t="n">
        <v>109414505000</v>
      </c>
      <c r="E6819" t="n">
        <v>17281265000</v>
      </c>
      <c r="F6819" t="n">
        <v>10578683000</v>
      </c>
      <c r="G6819" t="n">
        <v>1973578000</v>
      </c>
      <c r="H6819" t="n">
        <v>1.895</v>
      </c>
      <c r="I6819" t="n">
        <v>4.265</v>
      </c>
      <c r="J6819" t="n">
        <v>7.085</v>
      </c>
      <c r="K6819" t="n">
        <v>-8053000000</v>
      </c>
      <c r="L6819" t="n">
        <v>9372501145</v>
      </c>
      <c r="M6819" t="n">
        <v>8677000000</v>
      </c>
      <c r="N6819" t="n">
        <v>-7597163598</v>
      </c>
      <c r="O6819">
        <f>D6818</f>
      </c>
      <c r="P6819">
        <f>(E6819-F6819+G6819)/O6819*100</f>
      </c>
      <c r="Q6819">
        <f>H6818</f>
      </c>
      <c r="R6819">
        <f>I6818</f>
      </c>
      <c r="S6819">
        <f>H6819-H6818</f>
      </c>
      <c r="T6819">
        <f>I6819-I6818</f>
      </c>
      <c r="U6819">
        <f>(L6819-K6819)/(2*D6819*0.01)</f>
      </c>
      <c r="V6819">
        <f>(L6819+K6819)/(D6819*0.0001)</f>
      </c>
    </row>
    <row r="6820">
      <c r="A6820" t="n">
        <v>2021</v>
      </c>
      <c r="B6820" t="inlineStr">
        <is>
          <t>00161693</t>
        </is>
      </c>
      <c r="C6820" t="inlineStr">
        <is>
          <t>한샘</t>
        </is>
      </c>
      <c r="D6820" t="n">
        <v>114549613000</v>
      </c>
      <c r="E6820" t="n">
        <v>18249825000</v>
      </c>
      <c r="F6820" t="n">
        <v>11753314000</v>
      </c>
      <c r="G6820" t="n">
        <v>2053458000</v>
      </c>
      <c r="H6820" t="n">
        <v>2.77</v>
      </c>
      <c r="I6820" t="n">
        <v>4</v>
      </c>
      <c r="J6820" t="n">
        <v>9.734999999999999</v>
      </c>
      <c r="K6820" t="n">
        <v>-7560737458</v>
      </c>
      <c r="L6820" t="n">
        <v>8638564779</v>
      </c>
      <c r="M6820" t="n">
        <v>8360837509</v>
      </c>
      <c r="N6820" t="n">
        <v>-7500400882</v>
      </c>
      <c r="O6820">
        <f>D6819</f>
      </c>
      <c r="P6820">
        <f>(E6820-F6820+G6820)/O6820*100</f>
      </c>
      <c r="Q6820">
        <f>H6819</f>
      </c>
      <c r="R6820">
        <f>I6819</f>
      </c>
      <c r="S6820">
        <f>H6820-H6819</f>
      </c>
      <c r="T6820">
        <f>I6820-I6819</f>
      </c>
      <c r="U6820">
        <f>(L6820-K6820)/(2*D6820*0.01)</f>
      </c>
      <c r="V6820">
        <f>(L6820+K6820)/(D6820*0.0001)</f>
      </c>
    </row>
    <row r="6821">
      <c r="A6821" t="n">
        <v>2022</v>
      </c>
      <c r="B6821" t="inlineStr">
        <is>
          <t>00161693</t>
        </is>
      </c>
      <c r="C6821" t="inlineStr">
        <is>
          <t>한샘</t>
        </is>
      </c>
      <c r="D6821" t="n">
        <v>82460846000</v>
      </c>
      <c r="E6821" t="n">
        <v>16870504000</v>
      </c>
      <c r="F6821" t="n">
        <v>26911027000</v>
      </c>
      <c r="G6821" t="n">
        <v>2300904000</v>
      </c>
      <c r="H6821" t="n">
        <v>5.405</v>
      </c>
      <c r="I6821" t="n">
        <v>3</v>
      </c>
      <c r="J6821" t="n">
        <v>6.895</v>
      </c>
      <c r="K6821" t="n">
        <v>-5279945000</v>
      </c>
      <c r="L6821" t="n">
        <v>6010783854</v>
      </c>
      <c r="M6821" t="n">
        <v>6155808000</v>
      </c>
      <c r="N6821" t="n">
        <v>-5499890052</v>
      </c>
      <c r="O6821">
        <f>D6820</f>
      </c>
      <c r="P6821">
        <f>(E6821-F6821+G6821)/O6821*100</f>
      </c>
      <c r="Q6821">
        <f>H6820</f>
      </c>
      <c r="R6821">
        <f>I6820</f>
      </c>
      <c r="S6821">
        <f>H6821-H6820</f>
      </c>
      <c r="T6821">
        <f>I6821-I6820</f>
      </c>
      <c r="U6821">
        <f>(L6821-K6821)/(2*D6821*0.01)</f>
      </c>
      <c r="V6821">
        <f>(L6821+K6821)/(D6821*0.0001)</f>
      </c>
    </row>
    <row r="6822">
      <c r="A6822" t="n">
        <v>2023</v>
      </c>
      <c r="B6822" t="inlineStr">
        <is>
          <t>00161693</t>
        </is>
      </c>
      <c r="C6822" t="inlineStr">
        <is>
          <t>한샘</t>
        </is>
      </c>
      <c r="D6822" t="n">
        <v>94681934000</v>
      </c>
      <c r="E6822" t="n">
        <v>13101409000</v>
      </c>
      <c r="F6822" t="n">
        <v>11913274000</v>
      </c>
      <c r="G6822" t="n">
        <v>3937892000</v>
      </c>
      <c r="H6822" t="n">
        <v>4.425</v>
      </c>
      <c r="I6822" t="n">
        <v>3.5</v>
      </c>
      <c r="J6822" t="n">
        <v>7.51</v>
      </c>
      <c r="K6822" t="n">
        <v>-4985806000</v>
      </c>
      <c r="L6822" t="n">
        <v>5617583502</v>
      </c>
      <c r="M6822" t="n">
        <v>5580384000</v>
      </c>
      <c r="N6822" t="n">
        <v>-5091741769</v>
      </c>
      <c r="O6822">
        <f>D6821</f>
      </c>
      <c r="P6822">
        <f>(E6822-F6822+G6822)/O6822*100</f>
      </c>
      <c r="Q6822">
        <f>H6821</f>
      </c>
      <c r="R6822">
        <f>I6821</f>
      </c>
      <c r="S6822">
        <f>H6822-H6821</f>
      </c>
      <c r="T6822">
        <f>I6822-I6821</f>
      </c>
      <c r="U6822">
        <f>(L6822-K6822)/(2*D6822*0.01)</f>
      </c>
      <c r="V6822">
        <f>(L6822+K6822)/(D6822*0.0001)</f>
      </c>
    </row>
    <row r="6823">
      <c r="A6823" t="n">
        <v>2024</v>
      </c>
      <c r="B6823" t="inlineStr">
        <is>
          <t>00161693</t>
        </is>
      </c>
      <c r="C6823" t="inlineStr">
        <is>
          <t>한샘</t>
        </is>
      </c>
      <c r="D6823" t="n">
        <v>110044831000</v>
      </c>
      <c r="E6823" t="n">
        <v>13956742000</v>
      </c>
      <c r="F6823" t="n">
        <v>13074159000</v>
      </c>
      <c r="G6823" t="n">
        <v>3645328000</v>
      </c>
      <c r="H6823" t="n">
        <v>3.865</v>
      </c>
      <c r="I6823" t="n">
        <v>3.255</v>
      </c>
      <c r="J6823" t="n">
        <v>7.56</v>
      </c>
      <c r="K6823" t="n">
        <v>-5904081000</v>
      </c>
      <c r="L6823" t="n">
        <v>6619256000</v>
      </c>
      <c r="M6823" t="n">
        <v>6556214000</v>
      </c>
      <c r="N6823" t="n">
        <v>-5941170000</v>
      </c>
      <c r="O6823">
        <f>D6822</f>
      </c>
      <c r="P6823">
        <f>(E6823-F6823+G6823)/O6823*100</f>
      </c>
      <c r="Q6823">
        <f>H6822</f>
      </c>
      <c r="R6823">
        <f>I6822</f>
      </c>
      <c r="S6823">
        <f>H6823-H6822</f>
      </c>
      <c r="T6823">
        <f>I6823-I6822</f>
      </c>
      <c r="U6823">
        <f>(L6823-K6823)/(2*D6823*0.01)</f>
      </c>
      <c r="V6823">
        <f>(L6823+K6823)/(D6823*0.0001)</f>
      </c>
    </row>
    <row r="6824">
      <c r="A6824" t="n">
        <v>2025</v>
      </c>
      <c r="B6824" t="inlineStr">
        <is>
          <t>00161693</t>
        </is>
      </c>
      <c r="C6824" t="inlineStr">
        <is>
          <t>한샘</t>
        </is>
      </c>
      <c r="D6824" t="n">
        <v>102622370000</v>
      </c>
      <c r="E6824" t="n">
        <v>13725810000</v>
      </c>
      <c r="F6824" t="n">
        <v>18412796000</v>
      </c>
      <c r="G6824" t="n">
        <v>3567051000</v>
      </c>
      <c r="H6824" t="n">
        <v>4.14</v>
      </c>
      <c r="I6824" t="n">
        <v>3.22</v>
      </c>
      <c r="J6824" t="n">
        <v>7.06</v>
      </c>
      <c r="K6824" t="n">
        <v>-5218814000</v>
      </c>
      <c r="L6824" t="n">
        <v>5772414000</v>
      </c>
      <c r="M6824" t="n">
        <v>5785020000</v>
      </c>
      <c r="N6824" t="n">
        <v>-5239647000</v>
      </c>
      <c r="O6824">
        <f>D6823</f>
      </c>
      <c r="P6824">
        <f>(E6824-F6824+G6824)/O6824*100</f>
      </c>
      <c r="Q6824">
        <f>H6823</f>
      </c>
      <c r="R6824">
        <f>I6823</f>
      </c>
      <c r="S6824">
        <f>H6824-H6823</f>
      </c>
      <c r="T6824">
        <f>I6824-I6823</f>
      </c>
      <c r="U6824">
        <f>(L6824-K6824)/(2*D6824*0.01)</f>
      </c>
      <c r="V6824">
        <f>(L6824+K6824)/(D6824*0.0001)</f>
      </c>
    </row>
    <row r="6825">
      <c r="A6825" t="n">
        <v>2016</v>
      </c>
      <c r="B6825" t="inlineStr">
        <is>
          <t>00161709</t>
        </is>
      </c>
      <c r="C6825" t="inlineStr">
        <is>
          <t>퍼시스</t>
        </is>
      </c>
      <c r="D6825" t="n">
        <v>6468000000</v>
      </c>
      <c r="F6825" t="n">
        <v>10664886742</v>
      </c>
      <c r="J6825" t="n">
        <v>3.4</v>
      </c>
    </row>
    <row r="6826">
      <c r="A6826" t="n">
        <v>2017</v>
      </c>
      <c r="B6826" t="inlineStr">
        <is>
          <t>00161709</t>
        </is>
      </c>
      <c r="C6826" t="inlineStr">
        <is>
          <t>퍼시스</t>
        </is>
      </c>
      <c r="D6826" t="n">
        <v>6240525000</v>
      </c>
      <c r="F6826" t="n">
        <v>9986363798</v>
      </c>
      <c r="J6826" t="n">
        <v>3.4</v>
      </c>
      <c r="K6826" t="n">
        <v>-172245266</v>
      </c>
      <c r="L6826" t="n">
        <v>177637762</v>
      </c>
      <c r="M6826" t="n">
        <v>175470046</v>
      </c>
      <c r="N6826" t="n">
        <v>-177022000</v>
      </c>
      <c r="O6826">
        <f>D6825</f>
      </c>
      <c r="U6826">
        <f>(L6826-K6826)/(2*D6826*0.01)</f>
      </c>
      <c r="V6826">
        <f>(L6826+K6826)/(D6826*0.0001)</f>
      </c>
    </row>
    <row r="6827">
      <c r="A6827" t="n">
        <v>2020</v>
      </c>
      <c r="B6827" t="inlineStr">
        <is>
          <t>00161709</t>
        </is>
      </c>
      <c r="C6827" t="inlineStr">
        <is>
          <t>퍼시스</t>
        </is>
      </c>
      <c r="D6827" t="n">
        <v>7573519053</v>
      </c>
      <c r="E6827" t="n">
        <v>944264616</v>
      </c>
      <c r="F6827" t="n">
        <v>558354590</v>
      </c>
      <c r="G6827" t="n">
        <v>117175260</v>
      </c>
    </row>
    <row r="6828">
      <c r="A6828" t="n">
        <v>2022</v>
      </c>
      <c r="B6828" t="inlineStr">
        <is>
          <t>00161709</t>
        </is>
      </c>
      <c r="C6828" t="inlineStr">
        <is>
          <t>퍼시스</t>
        </is>
      </c>
      <c r="D6828" t="n">
        <v>9175728504</v>
      </c>
      <c r="E6828" t="n">
        <v>985768932</v>
      </c>
      <c r="F6828" t="n">
        <v>859956890</v>
      </c>
      <c r="G6828" t="n">
        <v>167577792</v>
      </c>
    </row>
    <row r="6829">
      <c r="A6829" t="n">
        <v>2023</v>
      </c>
      <c r="B6829" t="inlineStr">
        <is>
          <t>00161709</t>
        </is>
      </c>
      <c r="C6829" t="inlineStr">
        <is>
          <t>퍼시스</t>
        </is>
      </c>
      <c r="D6829" t="n">
        <v>10928848319</v>
      </c>
      <c r="E6829" t="n">
        <v>1109463432</v>
      </c>
      <c r="F6829" t="n">
        <v>381344740</v>
      </c>
      <c r="G6829" t="n">
        <v>441132720</v>
      </c>
      <c r="O6829">
        <f>D6828</f>
      </c>
      <c r="P6829">
        <f>(E6829-F6829+G6829)/O6829*100</f>
      </c>
    </row>
    <row r="6830">
      <c r="A6830" t="n">
        <v>2024</v>
      </c>
      <c r="B6830" t="inlineStr">
        <is>
          <t>00161709</t>
        </is>
      </c>
      <c r="C6830" t="inlineStr">
        <is>
          <t>퍼시스</t>
        </is>
      </c>
      <c r="D6830" t="n">
        <v>10726962635</v>
      </c>
      <c r="E6830" t="n">
        <v>1258120308</v>
      </c>
      <c r="F6830" t="n">
        <v>833683969</v>
      </c>
      <c r="G6830" t="n">
        <v>426864324</v>
      </c>
      <c r="H6830" t="n">
        <v>3.6</v>
      </c>
      <c r="I6830" t="n">
        <v>4.1</v>
      </c>
      <c r="J6830" t="n">
        <v>5.68</v>
      </c>
      <c r="K6830" t="n">
        <v>-554981495</v>
      </c>
      <c r="L6830" t="n">
        <v>786037828</v>
      </c>
      <c r="M6830" t="n">
        <v>617302476</v>
      </c>
      <c r="N6830" t="n">
        <v>-691572166</v>
      </c>
      <c r="O6830">
        <f>D6829</f>
      </c>
      <c r="P6830">
        <f>(E6830-F6830+G6830)/O6830*100</f>
      </c>
      <c r="U6830">
        <f>(L6830-K6830)/(2*D6830*0.01)</f>
      </c>
      <c r="V6830">
        <f>(L6830+K6830)/(D6830*0.0001)</f>
      </c>
    </row>
    <row r="6831">
      <c r="A6831" t="n">
        <v>2025</v>
      </c>
      <c r="B6831" t="inlineStr">
        <is>
          <t>00161709</t>
        </is>
      </c>
      <c r="C6831" t="inlineStr">
        <is>
          <t>퍼시스</t>
        </is>
      </c>
      <c r="D6831" t="n">
        <v>11839895274</v>
      </c>
      <c r="E6831" t="n">
        <v>1373683944</v>
      </c>
      <c r="F6831" t="n">
        <v>958434068</v>
      </c>
      <c r="G6831" t="n">
        <v>362766600</v>
      </c>
      <c r="O6831">
        <f>D6830</f>
      </c>
      <c r="P6831">
        <f>(E6831-F6831+G6831)/O6831*100</f>
      </c>
    </row>
    <row r="6832">
      <c r="A6832" t="n">
        <v>2014</v>
      </c>
      <c r="B6832" t="inlineStr">
        <is>
          <t>00161781</t>
        </is>
      </c>
      <c r="C6832" t="inlineStr">
        <is>
          <t>아난티</t>
        </is>
      </c>
      <c r="D6832" t="n">
        <v>1756122000</v>
      </c>
      <c r="E6832" t="n">
        <v>438272000</v>
      </c>
      <c r="F6832" t="n">
        <v>349533000</v>
      </c>
      <c r="G6832" t="n">
        <v>73884000</v>
      </c>
      <c r="H6832" t="n">
        <v>2.72</v>
      </c>
      <c r="I6832" t="n">
        <v>5.61</v>
      </c>
      <c r="K6832" t="n">
        <v>-154557000</v>
      </c>
      <c r="L6832" t="n">
        <v>107677000</v>
      </c>
      <c r="M6832" t="n">
        <v>102248000</v>
      </c>
      <c r="N6832" t="n">
        <v>-152693000</v>
      </c>
      <c r="U6832">
        <f>(L6832-K6832)/(2*D6832*0.01)</f>
      </c>
    </row>
    <row r="6833">
      <c r="A6833" t="n">
        <v>2015</v>
      </c>
      <c r="B6833" t="inlineStr">
        <is>
          <t>00161781</t>
        </is>
      </c>
      <c r="C6833" t="inlineStr">
        <is>
          <t>아난티</t>
        </is>
      </c>
      <c r="D6833" t="n">
        <v>2316906000</v>
      </c>
      <c r="E6833" t="n">
        <v>580832000</v>
      </c>
      <c r="F6833" t="n">
        <v>327693000</v>
      </c>
      <c r="G6833" t="n">
        <v>35348000</v>
      </c>
      <c r="H6833" t="n">
        <v>2.4</v>
      </c>
      <c r="I6833" t="n">
        <v>4.9</v>
      </c>
      <c r="K6833" t="n">
        <v>-148427000</v>
      </c>
      <c r="L6833" t="n">
        <v>175258000</v>
      </c>
      <c r="M6833" t="n">
        <v>169133000</v>
      </c>
      <c r="N6833" t="n">
        <v>-146557000</v>
      </c>
      <c r="O6833">
        <f>D6832</f>
      </c>
      <c r="P6833">
        <f>(E6833-F6833+G6833)/O6833*100</f>
      </c>
      <c r="Q6833">
        <f>H6832</f>
      </c>
      <c r="R6833">
        <f>I6832</f>
      </c>
      <c r="S6833">
        <f>H6833-H6832</f>
      </c>
      <c r="T6833">
        <f>I6833-I6832</f>
      </c>
      <c r="U6833">
        <f>(L6833-K6833)/(2*D6833*0.01)</f>
      </c>
      <c r="V6833">
        <f>(L6833+K6833)/(D6833*0.0001)</f>
      </c>
    </row>
    <row r="6834">
      <c r="A6834" t="n">
        <v>2016</v>
      </c>
      <c r="B6834" t="inlineStr">
        <is>
          <t>00161781</t>
        </is>
      </c>
      <c r="C6834" t="inlineStr">
        <is>
          <t>아난티</t>
        </is>
      </c>
      <c r="D6834" t="n">
        <v>3261983000</v>
      </c>
      <c r="E6834" t="n">
        <v>941920000</v>
      </c>
      <c r="F6834" t="n">
        <v>374546000</v>
      </c>
      <c r="G6834" t="n">
        <v>39044000</v>
      </c>
      <c r="H6834" t="n">
        <v>2.52</v>
      </c>
      <c r="I6834" t="n">
        <v>4.23</v>
      </c>
      <c r="K6834" t="n">
        <v>-273864000</v>
      </c>
      <c r="L6834" t="n">
        <v>188975000</v>
      </c>
      <c r="M6834" t="n">
        <v>185269000</v>
      </c>
      <c r="N6834" t="n">
        <v>-274983000</v>
      </c>
      <c r="O6834">
        <f>D6833</f>
      </c>
      <c r="P6834">
        <f>(E6834-F6834+G6834)/O6834*100</f>
      </c>
      <c r="Q6834">
        <f>H6833</f>
      </c>
      <c r="R6834">
        <f>I6833</f>
      </c>
      <c r="S6834">
        <f>H6834-H6833</f>
      </c>
      <c r="T6834">
        <f>I6834-I6833</f>
      </c>
      <c r="U6834">
        <f>(L6834-K6834)/(2*D6834*0.01)</f>
      </c>
    </row>
    <row r="6835">
      <c r="A6835" t="n">
        <v>2017</v>
      </c>
      <c r="B6835" t="inlineStr">
        <is>
          <t>00161781</t>
        </is>
      </c>
      <c r="C6835" t="inlineStr">
        <is>
          <t>아난티</t>
        </is>
      </c>
      <c r="D6835" t="n">
        <v>4672559000</v>
      </c>
      <c r="E6835" t="n">
        <v>1480473000</v>
      </c>
      <c r="F6835" t="n">
        <v>1612712000</v>
      </c>
      <c r="G6835" t="n">
        <v>56393000</v>
      </c>
      <c r="H6835" t="n">
        <v>2.77</v>
      </c>
      <c r="I6835" t="n">
        <v>5.46</v>
      </c>
      <c r="K6835" t="n">
        <v>-298172000</v>
      </c>
      <c r="L6835" t="n">
        <v>350577000</v>
      </c>
      <c r="M6835" t="n">
        <v>338941000</v>
      </c>
      <c r="N6835" t="n">
        <v>-294825000</v>
      </c>
      <c r="O6835">
        <f>D6834</f>
      </c>
      <c r="P6835">
        <f>(E6835-F6835+G6835)/O6835*100</f>
      </c>
      <c r="Q6835">
        <f>H6834</f>
      </c>
      <c r="R6835">
        <f>I6834</f>
      </c>
      <c r="S6835">
        <f>H6835-H6834</f>
      </c>
      <c r="T6835">
        <f>I6835-I6834</f>
      </c>
      <c r="U6835">
        <f>(L6835-K6835)/(2*D6835*0.01)</f>
      </c>
      <c r="V6835">
        <f>(L6835+K6835)/(D6835*0.0001)</f>
      </c>
    </row>
    <row r="6836">
      <c r="A6836" t="n">
        <v>2018</v>
      </c>
      <c r="B6836" t="inlineStr">
        <is>
          <t>00161781</t>
        </is>
      </c>
      <c r="C6836" t="inlineStr">
        <is>
          <t>아난티</t>
        </is>
      </c>
      <c r="D6836" t="n">
        <v>5866923000</v>
      </c>
      <c r="E6836" t="n">
        <v>2465885000</v>
      </c>
      <c r="F6836" t="n">
        <v>1123324000</v>
      </c>
      <c r="G6836" t="n">
        <v>92851000</v>
      </c>
      <c r="H6836" t="n">
        <v>2.37</v>
      </c>
      <c r="I6836" t="n">
        <v>4.84</v>
      </c>
      <c r="K6836" t="n">
        <v>-117643000</v>
      </c>
      <c r="L6836" t="n">
        <v>156329000</v>
      </c>
      <c r="M6836" t="n">
        <v>149037000</v>
      </c>
      <c r="N6836" t="n">
        <v>-117225000</v>
      </c>
      <c r="O6836">
        <f>D6835</f>
      </c>
      <c r="P6836">
        <f>(E6836-F6836+G6836)/O6836*100</f>
      </c>
      <c r="Q6836">
        <f>H6835</f>
      </c>
      <c r="R6836">
        <f>I6835</f>
      </c>
      <c r="S6836">
        <f>H6836-H6835</f>
      </c>
      <c r="T6836">
        <f>I6836-I6835</f>
      </c>
      <c r="U6836">
        <f>(L6836-K6836)/(2*D6836*0.01)</f>
      </c>
      <c r="V6836">
        <f>(L6836+K6836)/(D6836*0.0001)</f>
      </c>
    </row>
    <row r="6837">
      <c r="A6837" t="n">
        <v>2020</v>
      </c>
      <c r="B6837" t="inlineStr">
        <is>
          <t>00161781</t>
        </is>
      </c>
      <c r="C6837" t="inlineStr">
        <is>
          <t>아난티</t>
        </is>
      </c>
      <c r="D6837" t="n">
        <v>8781590000</v>
      </c>
      <c r="E6837" t="n">
        <v>2524465000</v>
      </c>
      <c r="F6837" t="n">
        <v>1357390000</v>
      </c>
      <c r="G6837" t="n">
        <v>89884000</v>
      </c>
      <c r="H6837" t="n">
        <v>1.82</v>
      </c>
      <c r="I6837" t="n">
        <v>5.28</v>
      </c>
      <c r="K6837" t="n">
        <v>-139054000</v>
      </c>
      <c r="L6837" t="n">
        <v>159766000</v>
      </c>
      <c r="M6837" t="n">
        <v>152765000</v>
      </c>
      <c r="N6837" t="n">
        <v>-135647000</v>
      </c>
      <c r="U6837">
        <f>(L6837-K6837)/(2*D6837*0.01)</f>
      </c>
      <c r="V6837">
        <f>(L6837+K6837)/(D6837*0.0001)</f>
      </c>
    </row>
    <row r="6838">
      <c r="A6838" t="n">
        <v>2023</v>
      </c>
      <c r="B6838" t="inlineStr">
        <is>
          <t>00161781</t>
        </is>
      </c>
      <c r="C6838" t="inlineStr">
        <is>
          <t>아난티</t>
        </is>
      </c>
      <c r="D6838" t="n">
        <v>17096454000</v>
      </c>
      <c r="E6838" t="n">
        <v>4524140000</v>
      </c>
      <c r="F6838" t="n">
        <v>3393368000</v>
      </c>
      <c r="G6838" t="n">
        <v>566235000</v>
      </c>
      <c r="H6838" t="n">
        <v>4.51</v>
      </c>
      <c r="I6838" t="n">
        <v>5.49</v>
      </c>
      <c r="K6838" t="n">
        <v>-437550000</v>
      </c>
      <c r="L6838" t="n">
        <v>526056000</v>
      </c>
      <c r="M6838" t="n">
        <v>158297000</v>
      </c>
      <c r="N6838" t="n">
        <v>-108541000</v>
      </c>
      <c r="U6838">
        <f>(L6838-K6838)/(2*D6838*0.01)</f>
      </c>
      <c r="V6838">
        <f>(L6838+K6838)/(D6838*0.0001)</f>
      </c>
    </row>
    <row r="6839">
      <c r="A6839" t="n">
        <v>2024</v>
      </c>
      <c r="B6839" t="inlineStr">
        <is>
          <t>00161781</t>
        </is>
      </c>
      <c r="C6839" t="inlineStr">
        <is>
          <t>아난티</t>
        </is>
      </c>
      <c r="D6839" t="n">
        <v>21099016000</v>
      </c>
      <c r="E6839" t="n">
        <v>5034465000</v>
      </c>
      <c r="F6839" t="n">
        <v>3421657000</v>
      </c>
      <c r="G6839" t="n">
        <v>665178000</v>
      </c>
      <c r="H6839" t="n">
        <v>3.63</v>
      </c>
      <c r="I6839" t="n">
        <v>6.22</v>
      </c>
      <c r="K6839" t="n">
        <v>-1000905000</v>
      </c>
      <c r="L6839" t="n">
        <v>1119481000</v>
      </c>
      <c r="M6839" t="n">
        <v>1082119000</v>
      </c>
      <c r="N6839" t="n">
        <v>-988389000</v>
      </c>
      <c r="O6839">
        <f>D6838</f>
      </c>
      <c r="P6839">
        <f>(E6839-F6839+G6839)/O6839*100</f>
      </c>
      <c r="Q6839">
        <f>H6838</f>
      </c>
      <c r="R6839">
        <f>I6838</f>
      </c>
      <c r="S6839">
        <f>H6839-H6838</f>
      </c>
      <c r="T6839">
        <f>I6839-I6838</f>
      </c>
      <c r="U6839">
        <f>(L6839-K6839)/(2*D6839*0.01)</f>
      </c>
      <c r="V6839">
        <f>(L6839+K6839)/(D6839*0.0001)</f>
      </c>
    </row>
    <row r="6840">
      <c r="A6840" t="n">
        <v>2025</v>
      </c>
      <c r="B6840" t="inlineStr">
        <is>
          <t>00161781</t>
        </is>
      </c>
      <c r="C6840" t="inlineStr">
        <is>
          <t>아난티</t>
        </is>
      </c>
      <c r="D6840" t="n">
        <v>22457367000</v>
      </c>
      <c r="E6840" t="n">
        <v>4831420000</v>
      </c>
      <c r="F6840" t="n">
        <v>3794081000</v>
      </c>
      <c r="G6840" t="n">
        <v>655306000</v>
      </c>
      <c r="H6840" t="n">
        <v>3.94</v>
      </c>
      <c r="I6840" t="n">
        <v>6.41</v>
      </c>
      <c r="K6840" t="n">
        <v>-1063259000</v>
      </c>
      <c r="L6840" t="n">
        <v>1191330000</v>
      </c>
      <c r="M6840" t="n">
        <v>1153747000</v>
      </c>
      <c r="N6840" t="n">
        <v>-1052027000</v>
      </c>
      <c r="O6840">
        <f>D6839</f>
      </c>
      <c r="P6840">
        <f>(E6840-F6840+G6840)/O6840*100</f>
      </c>
      <c r="Q6840">
        <f>H6839</f>
      </c>
      <c r="R6840">
        <f>I6839</f>
      </c>
      <c r="S6840">
        <f>H6840-H6839</f>
      </c>
      <c r="T6840">
        <f>I6840-I6839</f>
      </c>
      <c r="U6840">
        <f>(L6840-K6840)/(2*D6840*0.01)</f>
      </c>
      <c r="V6840">
        <f>(L6840+K6840)/(D6840*0.0001)</f>
      </c>
    </row>
    <row r="6841">
      <c r="A6841" t="n">
        <v>2014</v>
      </c>
      <c r="B6841" t="inlineStr">
        <is>
          <t>00161860</t>
        </is>
      </c>
      <c r="C6841" t="inlineStr">
        <is>
          <t>한성기업</t>
        </is>
      </c>
      <c r="D6841" t="n">
        <v>17416138000</v>
      </c>
      <c r="E6841" t="n">
        <v>2197875000</v>
      </c>
      <c r="F6841" t="n">
        <v>1700950000</v>
      </c>
      <c r="G6841" t="n">
        <v>484360000</v>
      </c>
      <c r="H6841" t="n">
        <v>2.64</v>
      </c>
      <c r="I6841" t="n">
        <v>5.2</v>
      </c>
      <c r="K6841" t="n">
        <v>-727669000</v>
      </c>
      <c r="L6841" t="n">
        <v>811943000</v>
      </c>
      <c r="M6841" t="n">
        <v>790568000</v>
      </c>
      <c r="N6841" t="n">
        <v>-723405000</v>
      </c>
      <c r="U6841">
        <f>(L6841-K6841)/(2*D6841*0.01)</f>
      </c>
      <c r="V6841">
        <f>(L6841+K6841)/(D6841*0.0001)</f>
      </c>
    </row>
    <row r="6842">
      <c r="A6842" t="n">
        <v>2015</v>
      </c>
      <c r="B6842" t="inlineStr">
        <is>
          <t>00161860</t>
        </is>
      </c>
      <c r="C6842" t="inlineStr">
        <is>
          <t>한성기업</t>
        </is>
      </c>
      <c r="D6842" t="n">
        <v>14957475000</v>
      </c>
      <c r="E6842" t="n">
        <v>1879137000</v>
      </c>
      <c r="F6842" t="n">
        <v>1397917000</v>
      </c>
      <c r="G6842" t="n">
        <v>235664000</v>
      </c>
      <c r="H6842" t="n">
        <v>2.16</v>
      </c>
      <c r="I6842" t="n">
        <v>5.91</v>
      </c>
      <c r="O6842">
        <f>D6841</f>
      </c>
      <c r="P6842">
        <f>(E6842-F6842+G6842)/O6842*100</f>
      </c>
      <c r="Q6842">
        <f>H6841</f>
      </c>
      <c r="R6842">
        <f>I6841</f>
      </c>
      <c r="S6842">
        <f>H6842-H6841</f>
      </c>
      <c r="T6842">
        <f>I6842-I6841</f>
      </c>
    </row>
    <row r="6843">
      <c r="A6843" t="n">
        <v>2016</v>
      </c>
      <c r="B6843" t="inlineStr">
        <is>
          <t>00161860</t>
        </is>
      </c>
      <c r="C6843" t="inlineStr">
        <is>
          <t>한성기업</t>
        </is>
      </c>
      <c r="D6843" t="n">
        <v>15776652000</v>
      </c>
      <c r="E6843" t="n">
        <v>1985058000</v>
      </c>
      <c r="F6843" t="n">
        <v>1729806000</v>
      </c>
      <c r="G6843" t="n">
        <v>218503000</v>
      </c>
      <c r="H6843" t="n">
        <v>2.13</v>
      </c>
      <c r="I6843" t="n">
        <v>5.61</v>
      </c>
      <c r="J6843" t="n">
        <v>5.31</v>
      </c>
      <c r="K6843" t="n">
        <v>-570770000</v>
      </c>
      <c r="L6843" t="n">
        <v>631756000</v>
      </c>
      <c r="M6843" t="n">
        <v>619142000</v>
      </c>
      <c r="N6843" t="n">
        <v>-570769000</v>
      </c>
      <c r="O6843">
        <f>D6842</f>
      </c>
      <c r="P6843">
        <f>(E6843-F6843+G6843)/O6843*100</f>
      </c>
      <c r="Q6843">
        <f>H6842</f>
      </c>
      <c r="R6843">
        <f>I6842</f>
      </c>
      <c r="S6843">
        <f>H6843-H6842</f>
      </c>
      <c r="T6843">
        <f>I6843-I6842</f>
      </c>
      <c r="U6843">
        <f>(L6843-K6843)/(2*D6843*0.01)</f>
      </c>
      <c r="V6843">
        <f>(L6843+K6843)/(D6843*0.0001)</f>
      </c>
    </row>
    <row r="6844">
      <c r="A6844" t="n">
        <v>2017</v>
      </c>
      <c r="B6844" t="inlineStr">
        <is>
          <t>00161860</t>
        </is>
      </c>
      <c r="C6844" t="inlineStr">
        <is>
          <t>한성기업</t>
        </is>
      </c>
      <c r="D6844" t="n">
        <v>15568260000</v>
      </c>
      <c r="E6844" t="n">
        <v>2090016000</v>
      </c>
      <c r="F6844" t="n">
        <v>2192415000</v>
      </c>
      <c r="G6844" t="n">
        <v>222579000</v>
      </c>
      <c r="H6844" t="n">
        <v>2.51</v>
      </c>
      <c r="I6844" t="n">
        <v>4.13</v>
      </c>
      <c r="J6844" t="n">
        <v>3.93</v>
      </c>
      <c r="K6844" t="n">
        <v>-401195000</v>
      </c>
      <c r="L6844" t="n">
        <v>436901000</v>
      </c>
      <c r="M6844" t="n">
        <v>431407000</v>
      </c>
      <c r="N6844" t="n">
        <v>-403883000</v>
      </c>
      <c r="O6844">
        <f>D6843</f>
      </c>
      <c r="P6844">
        <f>(E6844-F6844+G6844)/O6844*100</f>
      </c>
      <c r="Q6844">
        <f>H6843</f>
      </c>
      <c r="R6844">
        <f>I6843</f>
      </c>
      <c r="S6844">
        <f>H6844-H6843</f>
      </c>
      <c r="T6844">
        <f>I6844-I6843</f>
      </c>
      <c r="U6844">
        <f>(L6844-K6844)/(2*D6844*0.01)</f>
      </c>
      <c r="V6844">
        <f>(L6844+K6844)/(D6844*0.0001)</f>
      </c>
    </row>
    <row r="6845">
      <c r="A6845" t="n">
        <v>2018</v>
      </c>
      <c r="B6845" t="inlineStr">
        <is>
          <t>00161860</t>
        </is>
      </c>
      <c r="C6845" t="inlineStr">
        <is>
          <t>한성기업</t>
        </is>
      </c>
      <c r="D6845" t="n">
        <v>17189695000</v>
      </c>
      <c r="E6845" t="n">
        <v>1872637000</v>
      </c>
      <c r="F6845" t="n">
        <v>1987149000</v>
      </c>
      <c r="G6845" t="n">
        <v>229139000</v>
      </c>
      <c r="H6845" t="n">
        <v>2.25</v>
      </c>
      <c r="I6845" t="n">
        <v>4.33</v>
      </c>
      <c r="J6845" t="n">
        <v>4.01</v>
      </c>
      <c r="K6845" t="n">
        <v>-438280000</v>
      </c>
      <c r="L6845" t="n">
        <v>477809000</v>
      </c>
      <c r="M6845" t="n">
        <v>469677000</v>
      </c>
      <c r="N6845" t="n">
        <v>-439384000</v>
      </c>
      <c r="O6845">
        <f>D6844</f>
      </c>
      <c r="P6845">
        <f>(E6845-F6845+G6845)/O6845*100</f>
      </c>
      <c r="Q6845">
        <f>H6844</f>
      </c>
      <c r="R6845">
        <f>I6844</f>
      </c>
      <c r="S6845">
        <f>H6845-H6844</f>
      </c>
      <c r="T6845">
        <f>I6845-I6844</f>
      </c>
      <c r="U6845">
        <f>(L6845-K6845)/(2*D6845*0.01)</f>
      </c>
      <c r="V6845">
        <f>(L6845+K6845)/(D6845*0.0001)</f>
      </c>
    </row>
    <row r="6846">
      <c r="A6846" t="n">
        <v>2019</v>
      </c>
      <c r="B6846" t="inlineStr">
        <is>
          <t>00161860</t>
        </is>
      </c>
      <c r="C6846" t="inlineStr">
        <is>
          <t>한성기업</t>
        </is>
      </c>
      <c r="D6846" t="n">
        <v>18402312000</v>
      </c>
      <c r="E6846" t="n">
        <v>2101393000</v>
      </c>
      <c r="F6846" t="n">
        <v>2000274000</v>
      </c>
      <c r="G6846" t="n">
        <v>224877000</v>
      </c>
      <c r="H6846" t="n">
        <v>1.87</v>
      </c>
      <c r="I6846" t="n">
        <v>4.16</v>
      </c>
      <c r="J6846" t="n">
        <v>4.03</v>
      </c>
      <c r="K6846" t="n">
        <v>-481881000</v>
      </c>
      <c r="L6846" t="n">
        <v>525569000</v>
      </c>
      <c r="M6846" t="n">
        <v>515275000</v>
      </c>
      <c r="N6846" t="n">
        <v>-481948000</v>
      </c>
      <c r="O6846">
        <f>D6845</f>
      </c>
      <c r="P6846">
        <f>(E6846-F6846+G6846)/O6846*100</f>
      </c>
      <c r="Q6846">
        <f>H6845</f>
      </c>
      <c r="R6846">
        <f>I6845</f>
      </c>
      <c r="S6846">
        <f>H6846-H6845</f>
      </c>
      <c r="T6846">
        <f>I6846-I6845</f>
      </c>
      <c r="U6846">
        <f>(L6846-K6846)/(2*D6846*0.01)</f>
      </c>
      <c r="V6846">
        <f>(L6846+K6846)/(D6846*0.0001)</f>
      </c>
    </row>
    <row r="6847">
      <c r="A6847" t="n">
        <v>2025</v>
      </c>
      <c r="B6847" t="inlineStr">
        <is>
          <t>00161860</t>
        </is>
      </c>
      <c r="C6847" t="inlineStr">
        <is>
          <t>한성기업</t>
        </is>
      </c>
      <c r="D6847" t="n">
        <v>23852973000</v>
      </c>
      <c r="E6847" t="n">
        <v>2406896000</v>
      </c>
      <c r="F6847" t="n">
        <v>4015444000</v>
      </c>
      <c r="G6847" t="n">
        <v>372781000</v>
      </c>
    </row>
    <row r="6848">
      <c r="A6848" t="n">
        <v>2014</v>
      </c>
      <c r="B6848" t="inlineStr">
        <is>
          <t>00161976</t>
        </is>
      </c>
      <c r="C6848" t="inlineStr">
        <is>
          <t>한세예스24홀딩스</t>
        </is>
      </c>
      <c r="D6848" t="n">
        <v>53321652000</v>
      </c>
      <c r="E6848" t="n">
        <v>8303550000</v>
      </c>
      <c r="F6848" t="n">
        <v>5696758000</v>
      </c>
      <c r="G6848" t="n">
        <v>1259423000</v>
      </c>
      <c r="H6848" t="n">
        <v>5.285</v>
      </c>
      <c r="I6848" t="n">
        <v>5</v>
      </c>
      <c r="J6848" t="n">
        <v>8.27</v>
      </c>
      <c r="K6848" t="n">
        <v>-3086614000</v>
      </c>
      <c r="L6848" t="n">
        <v>3382278000</v>
      </c>
      <c r="M6848" t="n">
        <v>3379226000</v>
      </c>
      <c r="N6848" t="n">
        <v>-3139728000</v>
      </c>
      <c r="U6848">
        <f>(L6848-K6848)/(2*D6848*0.01)</f>
      </c>
      <c r="V6848">
        <f>(L6848+K6848)/(D6848*0.0001)</f>
      </c>
    </row>
    <row r="6849">
      <c r="A6849" t="n">
        <v>2015</v>
      </c>
      <c r="B6849" t="inlineStr">
        <is>
          <t>00161976</t>
        </is>
      </c>
      <c r="C6849" t="inlineStr">
        <is>
          <t>한세예스24홀딩스</t>
        </is>
      </c>
      <c r="D6849" t="n">
        <v>61070469000</v>
      </c>
      <c r="E6849" t="n">
        <v>10145377000</v>
      </c>
      <c r="F6849" t="n">
        <v>6457524000</v>
      </c>
      <c r="G6849" t="n">
        <v>1498590000</v>
      </c>
      <c r="H6849" t="n">
        <v>5.655</v>
      </c>
      <c r="I6849" t="n">
        <v>5.5</v>
      </c>
      <c r="J6849" t="n">
        <v>7.495</v>
      </c>
      <c r="K6849" t="n">
        <v>-3699634694</v>
      </c>
      <c r="L6849" t="n">
        <v>4244161705</v>
      </c>
      <c r="M6849" t="n">
        <v>4155751659</v>
      </c>
      <c r="N6849" t="n">
        <v>-3697334000</v>
      </c>
      <c r="O6849">
        <f>D6848</f>
      </c>
      <c r="P6849">
        <f>(E6849-F6849+G6849)/O6849*100</f>
      </c>
      <c r="Q6849">
        <f>H6848</f>
      </c>
      <c r="R6849">
        <f>I6848</f>
      </c>
      <c r="S6849">
        <f>H6849-H6848</f>
      </c>
      <c r="T6849">
        <f>I6849-I6848</f>
      </c>
      <c r="U6849">
        <f>(L6849-K6849)/(2*D6849*0.01)</f>
      </c>
      <c r="V6849">
        <f>(L6849+K6849)/(D6849*0.0001)</f>
      </c>
    </row>
    <row r="6850">
      <c r="A6850" t="n">
        <v>2016</v>
      </c>
      <c r="B6850" t="inlineStr">
        <is>
          <t>00161976</t>
        </is>
      </c>
      <c r="C6850" t="inlineStr">
        <is>
          <t>한세예스24홀딩스</t>
        </is>
      </c>
      <c r="D6850" t="n">
        <v>66845085000</v>
      </c>
      <c r="E6850" t="n">
        <v>11679452000</v>
      </c>
      <c r="F6850" t="n">
        <v>8866567000</v>
      </c>
      <c r="G6850" t="n">
        <v>1341053000</v>
      </c>
      <c r="H6850" t="n">
        <v>5.27</v>
      </c>
      <c r="I6850" t="n">
        <v>5.5</v>
      </c>
      <c r="J6850" t="n">
        <v>7.42</v>
      </c>
      <c r="K6850" t="n">
        <v>-4090757250</v>
      </c>
      <c r="L6850" t="n">
        <v>3914107155</v>
      </c>
      <c r="M6850" t="n">
        <v>3809896320</v>
      </c>
      <c r="N6850" t="n">
        <v>-4090756880</v>
      </c>
      <c r="O6850">
        <f>D6849</f>
      </c>
      <c r="P6850">
        <f>(E6850-F6850+G6850)/O6850*100</f>
      </c>
      <c r="Q6850">
        <f>H6849</f>
      </c>
      <c r="R6850">
        <f>I6849</f>
      </c>
      <c r="S6850">
        <f>H6850-H6849</f>
      </c>
      <c r="T6850">
        <f>I6850-I6849</f>
      </c>
      <c r="U6850">
        <f>(L6850-K6850)/(2*D6850*0.01)</f>
      </c>
    </row>
    <row r="6851">
      <c r="A6851" t="n">
        <v>2017</v>
      </c>
      <c r="B6851" t="inlineStr">
        <is>
          <t>00161976</t>
        </is>
      </c>
      <c r="C6851" t="inlineStr">
        <is>
          <t>한세예스24홀딩스</t>
        </is>
      </c>
      <c r="D6851" t="n">
        <v>66707093000</v>
      </c>
      <c r="E6851" t="n">
        <v>11906790000</v>
      </c>
      <c r="F6851" t="n">
        <v>8311462000</v>
      </c>
      <c r="G6851" t="n">
        <v>1400061000</v>
      </c>
      <c r="H6851" t="n">
        <v>2.995</v>
      </c>
      <c r="I6851" t="n">
        <v>5</v>
      </c>
      <c r="J6851" t="n">
        <v>7.62</v>
      </c>
      <c r="K6851" t="n">
        <v>-2776568000</v>
      </c>
      <c r="L6851" t="n">
        <v>3184858000</v>
      </c>
      <c r="M6851" t="n">
        <v>3523576000</v>
      </c>
      <c r="N6851" t="n">
        <v>-3189614000</v>
      </c>
      <c r="O6851">
        <f>D6850</f>
      </c>
      <c r="P6851">
        <f>(E6851-F6851+G6851)/O6851*100</f>
      </c>
      <c r="Q6851">
        <f>H6850</f>
      </c>
      <c r="R6851">
        <f>I6850</f>
      </c>
      <c r="S6851">
        <f>H6851-H6850</f>
      </c>
      <c r="T6851">
        <f>I6851-I6850</f>
      </c>
      <c r="U6851">
        <f>(L6851-K6851)/(2*D6851*0.01)</f>
      </c>
      <c r="V6851">
        <f>(L6851+K6851)/(D6851*0.0001)</f>
      </c>
    </row>
    <row r="6852">
      <c r="A6852" t="n">
        <v>2018</v>
      </c>
      <c r="B6852" t="inlineStr">
        <is>
          <t>00161976</t>
        </is>
      </c>
      <c r="C6852" t="inlineStr">
        <is>
          <t>한세예스24홀딩스</t>
        </is>
      </c>
      <c r="D6852" t="n">
        <v>76603831000</v>
      </c>
      <c r="E6852" t="n">
        <v>11956693000</v>
      </c>
      <c r="F6852" t="n">
        <v>13919226000</v>
      </c>
      <c r="G6852" t="n">
        <v>1452365000</v>
      </c>
      <c r="H6852" t="n">
        <v>2.515</v>
      </c>
      <c r="I6852" t="n">
        <v>4.75</v>
      </c>
      <c r="J6852" t="n">
        <v>7.415</v>
      </c>
      <c r="K6852" t="n">
        <v>-4320377813</v>
      </c>
      <c r="L6852" t="n">
        <v>4883151618</v>
      </c>
      <c r="M6852" t="n">
        <v>4858876613</v>
      </c>
      <c r="N6852" t="n">
        <v>-4341346937</v>
      </c>
      <c r="O6852">
        <f>D6851</f>
      </c>
      <c r="P6852">
        <f>(E6852-F6852+G6852)/O6852*100</f>
      </c>
      <c r="Q6852">
        <f>H6851</f>
      </c>
      <c r="R6852">
        <f>I6851</f>
      </c>
      <c r="S6852">
        <f>H6852-H6851</f>
      </c>
      <c r="T6852">
        <f>I6852-I6851</f>
      </c>
      <c r="U6852">
        <f>(L6852-K6852)/(2*D6852*0.01)</f>
      </c>
      <c r="V6852">
        <f>(L6852+K6852)/(D6852*0.0001)</f>
      </c>
    </row>
    <row r="6853">
      <c r="A6853" t="n">
        <v>2019</v>
      </c>
      <c r="B6853" t="inlineStr">
        <is>
          <t>00161976</t>
        </is>
      </c>
      <c r="C6853" t="inlineStr">
        <is>
          <t>한세예스24홀딩스</t>
        </is>
      </c>
      <c r="D6853" t="n">
        <v>82976122000</v>
      </c>
      <c r="E6853" t="n">
        <v>13478068000</v>
      </c>
      <c r="F6853" t="n">
        <v>9049286000</v>
      </c>
      <c r="G6853" t="n">
        <v>1311331000</v>
      </c>
      <c r="H6853" t="n">
        <v>2.225</v>
      </c>
      <c r="I6853" t="n">
        <v>3.83</v>
      </c>
      <c r="J6853" t="n">
        <v>7.7</v>
      </c>
      <c r="K6853" t="n">
        <v>-5123614000</v>
      </c>
      <c r="L6853" t="n">
        <v>5673000000</v>
      </c>
      <c r="M6853" t="n">
        <v>5582000000</v>
      </c>
      <c r="N6853" t="n">
        <v>-5155000000</v>
      </c>
      <c r="O6853">
        <f>D6852</f>
      </c>
      <c r="P6853">
        <f>(E6853-F6853+G6853)/O6853*100</f>
      </c>
      <c r="Q6853">
        <f>H6852</f>
      </c>
      <c r="R6853">
        <f>I6852</f>
      </c>
      <c r="S6853">
        <f>H6853-H6852</f>
      </c>
      <c r="T6853">
        <f>I6853-I6852</f>
      </c>
      <c r="U6853">
        <f>(L6853-K6853)/(2*D6853*0.01)</f>
      </c>
      <c r="V6853">
        <f>(L6853+K6853)/(D6853*0.0001)</f>
      </c>
    </row>
    <row r="6854">
      <c r="A6854" t="n">
        <v>2020</v>
      </c>
      <c r="B6854" t="inlineStr">
        <is>
          <t>00161976</t>
        </is>
      </c>
      <c r="C6854" t="inlineStr">
        <is>
          <t>한세예스24홀딩스</t>
        </is>
      </c>
      <c r="D6854" t="n">
        <v>87836097000</v>
      </c>
      <c r="E6854" t="n">
        <v>14637562000</v>
      </c>
      <c r="F6854" t="n">
        <v>13349824000</v>
      </c>
      <c r="G6854" t="n">
        <v>1192615000</v>
      </c>
      <c r="H6854" t="n">
        <v>2.375</v>
      </c>
      <c r="I6854" t="n">
        <v>3.94</v>
      </c>
      <c r="J6854" t="n">
        <v>7.6</v>
      </c>
      <c r="K6854" t="n">
        <v>-5704031000</v>
      </c>
      <c r="L6854" t="n">
        <v>6155216779</v>
      </c>
      <c r="M6854" t="n">
        <v>5986344000</v>
      </c>
      <c r="N6854" t="n">
        <v>-5735061893</v>
      </c>
      <c r="O6854">
        <f>D6853</f>
      </c>
      <c r="P6854">
        <f>(E6854-F6854+G6854)/O6854*100</f>
      </c>
      <c r="Q6854">
        <f>H6853</f>
      </c>
      <c r="R6854">
        <f>I6853</f>
      </c>
      <c r="S6854">
        <f>H6854-H6853</f>
      </c>
      <c r="T6854">
        <f>I6854-I6853</f>
      </c>
      <c r="U6854">
        <f>(L6854-K6854)/(2*D6854*0.01)</f>
      </c>
      <c r="V6854">
        <f>(L6854+K6854)/(D6854*0.0001)</f>
      </c>
    </row>
    <row r="6855">
      <c r="A6855" t="n">
        <v>2021</v>
      </c>
      <c r="B6855" t="inlineStr">
        <is>
          <t>00161976</t>
        </is>
      </c>
      <c r="C6855" t="inlineStr">
        <is>
          <t>한세예스24홀딩스</t>
        </is>
      </c>
      <c r="D6855" t="n">
        <v>85560067000</v>
      </c>
      <c r="E6855" t="n">
        <v>13884591000</v>
      </c>
      <c r="F6855" t="n">
        <v>12773029000</v>
      </c>
      <c r="G6855" t="n">
        <v>1580088000</v>
      </c>
      <c r="H6855" t="n">
        <v>2.98</v>
      </c>
      <c r="I6855" t="n">
        <v>4.21</v>
      </c>
      <c r="J6855" t="n">
        <v>7.6</v>
      </c>
      <c r="K6855" t="n">
        <v>-4949760000</v>
      </c>
      <c r="L6855" t="n">
        <v>5608593404</v>
      </c>
      <c r="M6855" t="n">
        <v>5564100000</v>
      </c>
      <c r="N6855" t="n">
        <v>-4986615411</v>
      </c>
      <c r="O6855">
        <f>D6854</f>
      </c>
      <c r="P6855">
        <f>(E6855-F6855+G6855)/O6855*100</f>
      </c>
      <c r="Q6855">
        <f>H6854</f>
      </c>
      <c r="R6855">
        <f>I6854</f>
      </c>
      <c r="S6855">
        <f>H6855-H6854</f>
      </c>
      <c r="T6855">
        <f>I6855-I6854</f>
      </c>
      <c r="U6855">
        <f>(L6855-K6855)/(2*D6855*0.01)</f>
      </c>
      <c r="V6855">
        <f>(L6855+K6855)/(D6855*0.0001)</f>
      </c>
    </row>
    <row r="6856">
      <c r="A6856" t="n">
        <v>2022</v>
      </c>
      <c r="B6856" t="inlineStr">
        <is>
          <t>00161976</t>
        </is>
      </c>
      <c r="C6856" t="inlineStr">
        <is>
          <t>한세예스24홀딩스</t>
        </is>
      </c>
      <c r="D6856" t="n">
        <v>79899737000</v>
      </c>
      <c r="E6856" t="n">
        <v>14461742000</v>
      </c>
      <c r="F6856" t="n">
        <v>14586203000</v>
      </c>
      <c r="G6856" t="n">
        <v>1598572000</v>
      </c>
      <c r="H6856" t="n">
        <v>5.345</v>
      </c>
      <c r="I6856" t="n">
        <v>4.08</v>
      </c>
      <c r="J6856" t="n">
        <v>7.4</v>
      </c>
      <c r="K6856" t="n">
        <v>-2995743513</v>
      </c>
      <c r="L6856" t="n">
        <v>4219650275</v>
      </c>
      <c r="M6856" t="n">
        <v>4155186725</v>
      </c>
      <c r="N6856" t="n">
        <v>-3107272168</v>
      </c>
      <c r="O6856">
        <f>D6855</f>
      </c>
      <c r="P6856">
        <f>(E6856-F6856+G6856)/O6856*100</f>
      </c>
      <c r="Q6856">
        <f>H6855</f>
      </c>
      <c r="R6856">
        <f>I6855</f>
      </c>
      <c r="S6856">
        <f>H6856-H6855</f>
      </c>
      <c r="T6856">
        <f>I6856-I6855</f>
      </c>
      <c r="U6856">
        <f>(L6856-K6856)/(2*D6856*0.01)</f>
      </c>
      <c r="V6856">
        <f>(L6856+K6856)/(D6856*0.0001)</f>
      </c>
    </row>
    <row r="6857">
      <c r="A6857" t="n">
        <v>2023</v>
      </c>
      <c r="B6857" t="inlineStr">
        <is>
          <t>00161976</t>
        </is>
      </c>
      <c r="C6857" t="inlineStr">
        <is>
          <t>한세예스24홀딩스</t>
        </is>
      </c>
      <c r="D6857" t="n">
        <v>86279540000</v>
      </c>
      <c r="E6857" t="n">
        <v>11016745000</v>
      </c>
      <c r="F6857" t="n">
        <v>11497100000</v>
      </c>
      <c r="G6857" t="n">
        <v>2604618000</v>
      </c>
      <c r="H6857" t="n">
        <v>3.835</v>
      </c>
      <c r="I6857" t="n">
        <v>3.965</v>
      </c>
      <c r="J6857" t="n">
        <v>7.83</v>
      </c>
      <c r="K6857" t="n">
        <v>-3522516000</v>
      </c>
      <c r="L6857" t="n">
        <v>3981487684</v>
      </c>
      <c r="M6857" t="n">
        <v>3984898000</v>
      </c>
      <c r="N6857" t="n">
        <v>-3514154748</v>
      </c>
      <c r="O6857">
        <f>D6856</f>
      </c>
      <c r="P6857">
        <f>(E6857-F6857+G6857)/O6857*100</f>
      </c>
      <c r="Q6857">
        <f>H6856</f>
      </c>
      <c r="R6857">
        <f>I6856</f>
      </c>
      <c r="S6857">
        <f>H6857-H6856</f>
      </c>
      <c r="T6857">
        <f>I6857-I6856</f>
      </c>
      <c r="U6857">
        <f>(L6857-K6857)/(2*D6857*0.01)</f>
      </c>
      <c r="V6857">
        <f>(L6857+K6857)/(D6857*0.0001)</f>
      </c>
    </row>
    <row r="6858">
      <c r="A6858" t="n">
        <v>2024</v>
      </c>
      <c r="B6858" t="inlineStr">
        <is>
          <t>00161976</t>
        </is>
      </c>
      <c r="C6858" t="inlineStr">
        <is>
          <t>한세예스24홀딩스</t>
        </is>
      </c>
      <c r="D6858" t="n">
        <v>176956647000</v>
      </c>
      <c r="E6858" t="n">
        <v>13821445000</v>
      </c>
      <c r="F6858" t="n">
        <v>10745273000</v>
      </c>
      <c r="G6858" t="n">
        <v>2491871000</v>
      </c>
      <c r="H6858" t="n">
        <v>3.48</v>
      </c>
      <c r="I6858" t="n">
        <v>3.5</v>
      </c>
      <c r="J6858" t="n">
        <v>6.78</v>
      </c>
      <c r="K6858" t="n">
        <v>-8070000000</v>
      </c>
      <c r="L6858" t="n">
        <v>9198738935</v>
      </c>
      <c r="M6858" t="n">
        <v>9188000000</v>
      </c>
      <c r="N6858" t="n">
        <v>-8201747373</v>
      </c>
      <c r="O6858">
        <f>D6857</f>
      </c>
      <c r="P6858">
        <f>(E6858-F6858+G6858)/O6858*100</f>
      </c>
      <c r="Q6858">
        <f>H6857</f>
      </c>
      <c r="R6858">
        <f>I6857</f>
      </c>
      <c r="S6858">
        <f>H6858-H6857</f>
      </c>
      <c r="T6858">
        <f>I6858-I6857</f>
      </c>
      <c r="U6858">
        <f>(L6858-K6858)/(2*D6858*0.01)</f>
      </c>
      <c r="V6858">
        <f>(L6858+K6858)/(D6858*0.0001)</f>
      </c>
    </row>
    <row r="6859">
      <c r="A6859" t="n">
        <v>2025</v>
      </c>
      <c r="B6859" t="inlineStr">
        <is>
          <t>00161976</t>
        </is>
      </c>
      <c r="C6859" t="inlineStr">
        <is>
          <t>한세예스24홀딩스</t>
        </is>
      </c>
      <c r="D6859" t="n">
        <v>189251180000</v>
      </c>
      <c r="E6859" t="n">
        <v>21797574000</v>
      </c>
      <c r="F6859" t="n">
        <v>14813397000</v>
      </c>
      <c r="G6859" t="n">
        <v>4453031000</v>
      </c>
      <c r="H6859" t="n">
        <v>4.075</v>
      </c>
      <c r="I6859" t="n">
        <v>3.525</v>
      </c>
      <c r="J6859" t="n">
        <v>6</v>
      </c>
      <c r="K6859" t="n">
        <v>-9131976000</v>
      </c>
      <c r="L6859" t="n">
        <v>10248471000</v>
      </c>
      <c r="M6859" t="n">
        <v>10238464000</v>
      </c>
      <c r="N6859" t="n">
        <v>-9276462000</v>
      </c>
      <c r="O6859">
        <f>D6858</f>
      </c>
      <c r="P6859">
        <f>(E6859-F6859+G6859)/O6859*100</f>
      </c>
      <c r="Q6859">
        <f>H6858</f>
      </c>
      <c r="R6859">
        <f>I6858</f>
      </c>
      <c r="S6859">
        <f>H6859-H6858</f>
      </c>
      <c r="T6859">
        <f>I6859-I6858</f>
      </c>
      <c r="U6859">
        <f>(L6859-K6859)/(2*D6859*0.01)</f>
      </c>
      <c r="V6859">
        <f>(L6859+K6859)/(D6859*0.0001)</f>
      </c>
    </row>
    <row r="6860">
      <c r="A6860" t="n">
        <v>2014</v>
      </c>
      <c r="B6860" t="inlineStr">
        <is>
          <t>00162063</t>
        </is>
      </c>
      <c r="C6860" t="inlineStr">
        <is>
          <t>한신공영</t>
        </is>
      </c>
      <c r="D6860" t="n">
        <v>48504000000</v>
      </c>
      <c r="E6860" t="n">
        <v>4607000000</v>
      </c>
      <c r="F6860" t="n">
        <v>3135000000</v>
      </c>
      <c r="G6860" t="n">
        <v>1529000000</v>
      </c>
      <c r="H6860" t="n">
        <v>2.7</v>
      </c>
      <c r="I6860" t="n">
        <v>3.29</v>
      </c>
      <c r="J6860" t="n">
        <v>6.5</v>
      </c>
      <c r="K6860" t="n">
        <v>-2721000000</v>
      </c>
      <c r="L6860" t="n">
        <v>3045000000</v>
      </c>
      <c r="M6860" t="n">
        <v>3068000000</v>
      </c>
      <c r="N6860" t="n">
        <v>-2802000000</v>
      </c>
      <c r="U6860">
        <f>(L6860-K6860)/(2*D6860*0.01)</f>
      </c>
      <c r="V6860">
        <f>(L6860+K6860)/(D6860*0.0001)</f>
      </c>
    </row>
    <row r="6861">
      <c r="A6861" t="n">
        <v>2015</v>
      </c>
      <c r="B6861" t="inlineStr">
        <is>
          <t>00162063</t>
        </is>
      </c>
      <c r="C6861" t="inlineStr">
        <is>
          <t>한신공영</t>
        </is>
      </c>
      <c r="D6861" t="n">
        <v>56027000000</v>
      </c>
      <c r="E6861" t="n">
        <v>4717000000</v>
      </c>
      <c r="F6861" t="n">
        <v>3027000000</v>
      </c>
      <c r="G6861" t="n">
        <v>1154000000</v>
      </c>
      <c r="H6861" t="n">
        <v>2.4</v>
      </c>
      <c r="I6861" t="n">
        <v>4.09</v>
      </c>
      <c r="J6861" t="n">
        <v>6.3</v>
      </c>
      <c r="K6861" t="n">
        <v>-3136000000</v>
      </c>
      <c r="L6861" t="n">
        <v>3528000000</v>
      </c>
      <c r="M6861" t="n">
        <v>3528000000</v>
      </c>
      <c r="N6861" t="n">
        <v>-3186000000</v>
      </c>
      <c r="O6861">
        <f>D6860</f>
      </c>
      <c r="P6861">
        <f>(E6861-F6861+G6861)/O6861*100</f>
      </c>
      <c r="Q6861">
        <f>H6860</f>
      </c>
      <c r="R6861">
        <f>I6860</f>
      </c>
      <c r="S6861">
        <f>H6861-H6860</f>
      </c>
      <c r="T6861">
        <f>I6861-I6860</f>
      </c>
      <c r="U6861">
        <f>(L6861-K6861)/(2*D6861*0.01)</f>
      </c>
      <c r="V6861">
        <f>(L6861+K6861)/(D6861*0.0001)</f>
      </c>
    </row>
    <row r="6862">
      <c r="A6862" t="n">
        <v>2016</v>
      </c>
      <c r="B6862" t="inlineStr">
        <is>
          <t>00162063</t>
        </is>
      </c>
      <c r="C6862" t="inlineStr">
        <is>
          <t>한신공영</t>
        </is>
      </c>
      <c r="D6862" t="n">
        <v>69274000000</v>
      </c>
      <c r="E6862" t="n">
        <v>6028000000</v>
      </c>
      <c r="F6862" t="n">
        <v>2673000000</v>
      </c>
      <c r="G6862" t="n">
        <v>1185000000</v>
      </c>
      <c r="H6862" t="n">
        <v>2.55</v>
      </c>
      <c r="I6862" t="n">
        <v>3.64</v>
      </c>
      <c r="K6862" t="n">
        <v>-5146760000</v>
      </c>
      <c r="L6862" t="n">
        <v>6120100000</v>
      </c>
      <c r="M6862" t="n">
        <v>6098560000</v>
      </c>
      <c r="N6862" t="n">
        <v>-5505550000</v>
      </c>
      <c r="O6862">
        <f>D6861</f>
      </c>
      <c r="P6862">
        <f>(E6862-F6862+G6862)/O6862*100</f>
      </c>
      <c r="Q6862">
        <f>H6861</f>
      </c>
      <c r="R6862">
        <f>I6861</f>
      </c>
      <c r="S6862">
        <f>H6862-H6861</f>
      </c>
      <c r="T6862">
        <f>I6862-I6861</f>
      </c>
      <c r="U6862">
        <f>(L6862-K6862)/(2*D6862*0.01)</f>
      </c>
      <c r="V6862">
        <f>(L6862+K6862)/(D6862*0.0001)</f>
      </c>
    </row>
    <row r="6863">
      <c r="A6863" t="n">
        <v>2017</v>
      </c>
      <c r="B6863" t="inlineStr">
        <is>
          <t>00162063</t>
        </is>
      </c>
      <c r="C6863" t="inlineStr">
        <is>
          <t>한신공영</t>
        </is>
      </c>
      <c r="D6863" t="n">
        <v>79813000000</v>
      </c>
      <c r="E6863" t="n">
        <v>7597000000</v>
      </c>
      <c r="F6863" t="n">
        <v>4830000000</v>
      </c>
      <c r="G6863" t="n">
        <v>1618000000</v>
      </c>
      <c r="H6863" t="n">
        <v>2.9</v>
      </c>
      <c r="I6863" t="n">
        <v>3.87</v>
      </c>
      <c r="J6863" t="n">
        <v>7.35</v>
      </c>
      <c r="K6863" t="n">
        <v>-5246580000</v>
      </c>
      <c r="L6863" t="n">
        <v>5891722000</v>
      </c>
      <c r="M6863" t="n">
        <v>5899362000</v>
      </c>
      <c r="N6863" t="n">
        <v>-5332611000</v>
      </c>
      <c r="O6863">
        <f>D6862</f>
      </c>
      <c r="P6863">
        <f>(E6863-F6863+G6863)/O6863*100</f>
      </c>
      <c r="Q6863">
        <f>H6862</f>
      </c>
      <c r="R6863">
        <f>I6862</f>
      </c>
      <c r="S6863">
        <f>H6863-H6862</f>
      </c>
      <c r="T6863">
        <f>I6863-I6862</f>
      </c>
      <c r="U6863">
        <f>(L6863-K6863)/(2*D6863*0.01)</f>
      </c>
      <c r="V6863">
        <f>(L6863+K6863)/(D6863*0.0001)</f>
      </c>
    </row>
    <row r="6864">
      <c r="A6864" t="n">
        <v>2018</v>
      </c>
      <c r="B6864" t="inlineStr">
        <is>
          <t>00162063</t>
        </is>
      </c>
      <c r="C6864" t="inlineStr">
        <is>
          <t>한신공영</t>
        </is>
      </c>
      <c r="D6864" t="n">
        <v>78284000000</v>
      </c>
      <c r="E6864" t="n">
        <v>8109000000</v>
      </c>
      <c r="F6864" t="n">
        <v>12125000000</v>
      </c>
      <c r="G6864" t="n">
        <v>1950000000</v>
      </c>
      <c r="H6864" t="n">
        <v>2.64</v>
      </c>
      <c r="I6864" t="n">
        <v>3.81</v>
      </c>
      <c r="J6864" t="n">
        <v>8.779999999999999</v>
      </c>
      <c r="K6864" t="n">
        <v>-5865000000</v>
      </c>
      <c r="L6864" t="n">
        <v>6731440000</v>
      </c>
      <c r="M6864" t="n">
        <v>6649000000</v>
      </c>
      <c r="N6864" t="n">
        <v>-5956000000</v>
      </c>
      <c r="O6864">
        <f>D6863</f>
      </c>
      <c r="P6864">
        <f>(E6864-F6864+G6864)/O6864*100</f>
      </c>
      <c r="Q6864">
        <f>H6863</f>
      </c>
      <c r="R6864">
        <f>I6863</f>
      </c>
      <c r="S6864">
        <f>H6864-H6863</f>
      </c>
      <c r="T6864">
        <f>I6864-I6863</f>
      </c>
      <c r="U6864">
        <f>(L6864-K6864)/(2*D6864*0.01)</f>
      </c>
      <c r="V6864">
        <f>(L6864+K6864)/(D6864*0.0001)</f>
      </c>
    </row>
    <row r="6865">
      <c r="A6865" t="n">
        <v>2019</v>
      </c>
      <c r="B6865" t="inlineStr">
        <is>
          <t>00162063</t>
        </is>
      </c>
      <c r="C6865" t="inlineStr">
        <is>
          <t>한신공영</t>
        </is>
      </c>
      <c r="D6865" t="n">
        <v>88101000000</v>
      </c>
      <c r="E6865" t="n">
        <v>8483000000</v>
      </c>
      <c r="F6865" t="n">
        <v>5770000000</v>
      </c>
      <c r="G6865" t="n">
        <v>1877000000</v>
      </c>
      <c r="H6865" t="n">
        <v>2.25</v>
      </c>
      <c r="I6865" t="n">
        <v>4.2</v>
      </c>
      <c r="J6865" t="n">
        <v>7.51</v>
      </c>
      <c r="K6865" t="n">
        <v>-5632000000</v>
      </c>
      <c r="L6865" t="n">
        <v>6432000000</v>
      </c>
      <c r="M6865" t="n">
        <v>6336000000</v>
      </c>
      <c r="N6865" t="n">
        <v>-5720000000</v>
      </c>
      <c r="O6865">
        <f>D6864</f>
      </c>
      <c r="P6865">
        <f>(E6865-F6865+G6865)/O6865*100</f>
      </c>
      <c r="Q6865">
        <f>H6864</f>
      </c>
      <c r="R6865">
        <f>I6864</f>
      </c>
      <c r="S6865">
        <f>H6865-H6864</f>
      </c>
      <c r="T6865">
        <f>I6865-I6864</f>
      </c>
      <c r="U6865">
        <f>(L6865-K6865)/(2*D6865*0.01)</f>
      </c>
      <c r="V6865">
        <f>(L6865+K6865)/(D6865*0.0001)</f>
      </c>
    </row>
    <row r="6866">
      <c r="A6866" t="n">
        <v>2020</v>
      </c>
      <c r="B6866" t="inlineStr">
        <is>
          <t>00162063</t>
        </is>
      </c>
      <c r="C6866" t="inlineStr">
        <is>
          <t>한신공영</t>
        </is>
      </c>
      <c r="D6866" t="n">
        <v>89909000000</v>
      </c>
      <c r="E6866" t="n">
        <v>8937000000</v>
      </c>
      <c r="F6866" t="n">
        <v>5651000000</v>
      </c>
      <c r="G6866" t="n">
        <v>1764000000</v>
      </c>
      <c r="H6866" t="n">
        <v>2.22</v>
      </c>
      <c r="I6866" t="n">
        <v>4.65</v>
      </c>
      <c r="J6866" t="n">
        <v>7.14</v>
      </c>
      <c r="K6866" t="n">
        <v>-5491000000</v>
      </c>
      <c r="L6866" t="n">
        <v>6113812000</v>
      </c>
      <c r="M6866" t="n">
        <v>6018000000</v>
      </c>
      <c r="N6866" t="n">
        <v>-5484649000</v>
      </c>
      <c r="O6866">
        <f>D6865</f>
      </c>
      <c r="P6866">
        <f>(E6866-F6866+G6866)/O6866*100</f>
      </c>
      <c r="Q6866">
        <f>H6865</f>
      </c>
      <c r="R6866">
        <f>I6865</f>
      </c>
      <c r="S6866">
        <f>H6866-H6865</f>
      </c>
      <c r="T6866">
        <f>I6866-I6865</f>
      </c>
      <c r="U6866">
        <f>(L6866-K6866)/(2*D6866*0.01)</f>
      </c>
      <c r="V6866">
        <f>(L6866+K6866)/(D6866*0.0001)</f>
      </c>
    </row>
    <row r="6867">
      <c r="A6867" t="n">
        <v>2021</v>
      </c>
      <c r="B6867" t="inlineStr">
        <is>
          <t>00162063</t>
        </is>
      </c>
      <c r="C6867" t="inlineStr">
        <is>
          <t>한신공영</t>
        </is>
      </c>
      <c r="D6867" t="n">
        <v>86575000000</v>
      </c>
      <c r="E6867" t="n">
        <v>11527000000</v>
      </c>
      <c r="F6867" t="n">
        <v>13571000000</v>
      </c>
      <c r="G6867" t="n">
        <v>1761000000</v>
      </c>
      <c r="H6867" t="n">
        <v>2.77</v>
      </c>
      <c r="I6867" t="n">
        <v>4.29</v>
      </c>
      <c r="J6867" t="n">
        <v>5.96</v>
      </c>
      <c r="K6867" t="n">
        <v>-4725000000</v>
      </c>
      <c r="L6867" t="n">
        <v>5281675000</v>
      </c>
      <c r="M6867" t="n">
        <v>5286000000</v>
      </c>
      <c r="N6867" t="n">
        <v>-4848560000</v>
      </c>
      <c r="O6867">
        <f>D6866</f>
      </c>
      <c r="P6867">
        <f>(E6867-F6867+G6867)/O6867*100</f>
      </c>
      <c r="Q6867">
        <f>H6866</f>
      </c>
      <c r="R6867">
        <f>I6866</f>
      </c>
      <c r="S6867">
        <f>H6867-H6866</f>
      </c>
      <c r="T6867">
        <f>I6867-I6866</f>
      </c>
      <c r="U6867">
        <f>(L6867-K6867)/(2*D6867*0.01)</f>
      </c>
      <c r="V6867">
        <f>(L6867+K6867)/(D6867*0.0001)</f>
      </c>
    </row>
    <row r="6868">
      <c r="A6868" t="n">
        <v>2022</v>
      </c>
      <c r="B6868" t="inlineStr">
        <is>
          <t>00162063</t>
        </is>
      </c>
      <c r="C6868" t="inlineStr">
        <is>
          <t>한신공영</t>
        </is>
      </c>
      <c r="D6868" t="n">
        <v>72878000000</v>
      </c>
      <c r="E6868" t="n">
        <v>7650000000</v>
      </c>
      <c r="F6868" t="n">
        <v>16067000000</v>
      </c>
      <c r="G6868" t="n">
        <v>2177000000</v>
      </c>
      <c r="H6868" t="n">
        <v>5.25</v>
      </c>
      <c r="I6868" t="n">
        <v>4.44</v>
      </c>
      <c r="J6868" t="n">
        <v>4.63</v>
      </c>
      <c r="K6868" t="n">
        <v>-3060000000</v>
      </c>
      <c r="L6868" t="n">
        <v>3352588000</v>
      </c>
      <c r="M6868" t="n">
        <v>3420000000</v>
      </c>
      <c r="N6868" t="n">
        <v>-3133854000</v>
      </c>
      <c r="O6868">
        <f>D6867</f>
      </c>
      <c r="P6868">
        <f>(E6868-F6868+G6868)/O6868*100</f>
      </c>
      <c r="Q6868">
        <f>H6867</f>
      </c>
      <c r="R6868">
        <f>I6867</f>
      </c>
      <c r="S6868">
        <f>H6868-H6867</f>
      </c>
      <c r="T6868">
        <f>I6868-I6867</f>
      </c>
      <c r="U6868">
        <f>(L6868-K6868)/(2*D6868*0.01)</f>
      </c>
      <c r="V6868">
        <f>(L6868+K6868)/(D6868*0.0001)</f>
      </c>
    </row>
    <row r="6869">
      <c r="A6869" t="n">
        <v>2023</v>
      </c>
      <c r="B6869" t="inlineStr">
        <is>
          <t>00162063</t>
        </is>
      </c>
      <c r="C6869" t="inlineStr">
        <is>
          <t>한신공영</t>
        </is>
      </c>
      <c r="D6869" t="n">
        <v>73982000000</v>
      </c>
      <c r="E6869" t="n">
        <v>6518000000</v>
      </c>
      <c r="F6869" t="n">
        <v>13000000000</v>
      </c>
      <c r="G6869" t="n">
        <v>3357000000</v>
      </c>
      <c r="H6869" t="n">
        <v>4.24</v>
      </c>
      <c r="I6869" t="n">
        <v>4.43</v>
      </c>
      <c r="J6869" t="n">
        <v>4.76</v>
      </c>
      <c r="K6869" t="n">
        <v>-3220000000</v>
      </c>
      <c r="L6869" t="n">
        <v>3551136000</v>
      </c>
      <c r="M6869" t="n">
        <v>3525000000</v>
      </c>
      <c r="N6869" t="n">
        <v>-3329190000</v>
      </c>
      <c r="O6869">
        <f>D6868</f>
      </c>
      <c r="P6869">
        <f>(E6869-F6869+G6869)/O6869*100</f>
      </c>
      <c r="Q6869">
        <f>H6868</f>
      </c>
      <c r="R6869">
        <f>I6868</f>
      </c>
      <c r="S6869">
        <f>H6869-H6868</f>
      </c>
      <c r="T6869">
        <f>I6869-I6868</f>
      </c>
      <c r="U6869">
        <f>(L6869-K6869)/(2*D6869*0.01)</f>
      </c>
      <c r="V6869">
        <f>(L6869+K6869)/(D6869*0.0001)</f>
      </c>
    </row>
    <row r="6870">
      <c r="A6870" t="n">
        <v>2024</v>
      </c>
      <c r="B6870" t="inlineStr">
        <is>
          <t>00162063</t>
        </is>
      </c>
      <c r="C6870" t="inlineStr">
        <is>
          <t>한신공영</t>
        </is>
      </c>
      <c r="D6870" t="n">
        <v>78896000000</v>
      </c>
      <c r="E6870" t="n">
        <v>6637000000</v>
      </c>
      <c r="F6870" t="n">
        <v>10062000000</v>
      </c>
      <c r="G6870" t="n">
        <v>2844000000</v>
      </c>
      <c r="H6870" t="n">
        <v>3.67</v>
      </c>
      <c r="I6870" t="n">
        <v>3.8</v>
      </c>
      <c r="J6870" t="n">
        <v>4.583</v>
      </c>
      <c r="K6870" t="n">
        <v>-3313632000</v>
      </c>
      <c r="L6870" t="n">
        <v>3627416000</v>
      </c>
      <c r="M6870" t="n">
        <v>3705152000</v>
      </c>
      <c r="N6870" t="n">
        <v>-3391288000</v>
      </c>
      <c r="O6870">
        <f>D6869</f>
      </c>
      <c r="P6870">
        <f>(E6870-F6870+G6870)/O6870*100</f>
      </c>
      <c r="Q6870">
        <f>H6869</f>
      </c>
      <c r="R6870">
        <f>I6869</f>
      </c>
      <c r="S6870">
        <f>H6870-H6869</f>
      </c>
      <c r="T6870">
        <f>I6870-I6869</f>
      </c>
      <c r="U6870">
        <f>(L6870-K6870)/(2*D6870*0.01)</f>
      </c>
      <c r="V6870">
        <f>(L6870+K6870)/(D6870*0.0001)</f>
      </c>
    </row>
    <row r="6871">
      <c r="A6871" t="n">
        <v>2025</v>
      </c>
      <c r="B6871" t="inlineStr">
        <is>
          <t>00162063</t>
        </is>
      </c>
      <c r="C6871" t="inlineStr">
        <is>
          <t>한신공영</t>
        </is>
      </c>
      <c r="D6871" t="n">
        <v>84056000000</v>
      </c>
      <c r="E6871" t="n">
        <v>6995000000</v>
      </c>
      <c r="F6871" t="n">
        <v>6801000000</v>
      </c>
      <c r="G6871" t="n">
        <v>2604000000</v>
      </c>
      <c r="H6871" t="n">
        <v>4.1</v>
      </c>
      <c r="I6871" t="n">
        <v>4.43</v>
      </c>
      <c r="J6871" t="n">
        <v>5.55</v>
      </c>
      <c r="K6871" t="n">
        <v>-4284400000</v>
      </c>
      <c r="L6871" t="n">
        <v>4704800000</v>
      </c>
      <c r="M6871" t="n">
        <v>4709200000</v>
      </c>
      <c r="N6871" t="n">
        <v>-4363200000</v>
      </c>
      <c r="O6871">
        <f>D6870</f>
      </c>
      <c r="P6871">
        <f>(E6871-F6871+G6871)/O6871*100</f>
      </c>
      <c r="Q6871">
        <f>H6870</f>
      </c>
      <c r="R6871">
        <f>I6870</f>
      </c>
      <c r="S6871">
        <f>H6871-H6870</f>
      </c>
      <c r="T6871">
        <f>I6871-I6870</f>
      </c>
      <c r="U6871">
        <f>(L6871-K6871)/(2*D6871*0.01)</f>
      </c>
      <c r="V6871">
        <f>(L6871+K6871)/(D6871*0.0001)</f>
      </c>
    </row>
    <row r="6872">
      <c r="A6872" t="n">
        <v>2014</v>
      </c>
      <c r="B6872" t="inlineStr">
        <is>
          <t>00162072</t>
        </is>
      </c>
      <c r="C6872" t="inlineStr">
        <is>
          <t>한신기계공업</t>
        </is>
      </c>
      <c r="D6872" t="n">
        <v>6891936000</v>
      </c>
      <c r="E6872" t="n">
        <v>585116000</v>
      </c>
      <c r="F6872" t="n">
        <v>352129000</v>
      </c>
      <c r="G6872" t="n">
        <v>206524000</v>
      </c>
      <c r="H6872" t="n">
        <v>2.8</v>
      </c>
      <c r="I6872" t="n">
        <v>5</v>
      </c>
      <c r="K6872" t="n">
        <v>-244039000</v>
      </c>
      <c r="L6872" t="n">
        <v>272518000</v>
      </c>
      <c r="M6872" t="n">
        <v>263825000</v>
      </c>
      <c r="N6872" t="n">
        <v>-241368000</v>
      </c>
      <c r="U6872">
        <f>(L6872-K6872)/(2*D6872*0.01)</f>
      </c>
      <c r="V6872">
        <f>(L6872+K6872)/(D6872*0.0001)</f>
      </c>
    </row>
    <row r="6873">
      <c r="A6873" t="n">
        <v>2015</v>
      </c>
      <c r="B6873" t="inlineStr">
        <is>
          <t>00162072</t>
        </is>
      </c>
      <c r="C6873" t="inlineStr">
        <is>
          <t>한신기계공업</t>
        </is>
      </c>
      <c r="D6873" t="n">
        <v>6304950000</v>
      </c>
      <c r="E6873" t="n">
        <v>591376000</v>
      </c>
      <c r="F6873" t="n">
        <v>974360000</v>
      </c>
      <c r="G6873" t="n">
        <v>171488000</v>
      </c>
      <c r="H6873" t="n">
        <v>2.5</v>
      </c>
      <c r="I6873" t="n">
        <v>4</v>
      </c>
      <c r="J6873" t="n">
        <v>3.22</v>
      </c>
      <c r="K6873" t="n">
        <v>-187037000</v>
      </c>
      <c r="L6873" t="n">
        <v>210080000</v>
      </c>
      <c r="M6873" t="n">
        <v>204776000</v>
      </c>
      <c r="N6873" t="n">
        <v>-186179000</v>
      </c>
      <c r="O6873">
        <f>D6872</f>
      </c>
      <c r="P6873">
        <f>(E6873-F6873+G6873)/O6873*100</f>
      </c>
      <c r="Q6873">
        <f>H6872</f>
      </c>
      <c r="R6873">
        <f>I6872</f>
      </c>
      <c r="S6873">
        <f>H6873-H6872</f>
      </c>
      <c r="T6873">
        <f>I6873-I6872</f>
      </c>
      <c r="U6873">
        <f>(L6873-K6873)/(2*D6873*0.01)</f>
      </c>
      <c r="V6873">
        <f>(L6873+K6873)/(D6873*0.0001)</f>
      </c>
    </row>
    <row r="6874">
      <c r="A6874" t="n">
        <v>2016</v>
      </c>
      <c r="B6874" t="inlineStr">
        <is>
          <t>00162072</t>
        </is>
      </c>
      <c r="C6874" t="inlineStr">
        <is>
          <t>한신기계공업</t>
        </is>
      </c>
      <c r="D6874" t="n">
        <v>9332757000</v>
      </c>
      <c r="E6874" t="n">
        <v>641831000</v>
      </c>
      <c r="F6874" t="n">
        <v>217347000</v>
      </c>
      <c r="G6874" t="n">
        <v>137509000</v>
      </c>
      <c r="H6874" t="n">
        <v>2.5</v>
      </c>
      <c r="I6874" t="n">
        <v>5</v>
      </c>
      <c r="J6874" t="n">
        <v>2.63</v>
      </c>
      <c r="K6874" t="n">
        <v>-226231000</v>
      </c>
      <c r="L6874" t="n">
        <v>256362000</v>
      </c>
      <c r="M6874" t="n">
        <v>-223157000</v>
      </c>
      <c r="N6874" t="n">
        <v>247353000</v>
      </c>
      <c r="O6874">
        <f>D6873</f>
      </c>
      <c r="P6874">
        <f>(E6874-F6874+G6874)/O6874*100</f>
      </c>
      <c r="Q6874">
        <f>H6873</f>
      </c>
      <c r="R6874">
        <f>I6873</f>
      </c>
      <c r="S6874">
        <f>H6874-H6873</f>
      </c>
      <c r="T6874">
        <f>I6874-I6873</f>
      </c>
      <c r="U6874">
        <f>(L6874-K6874)/(2*D6874*0.01)</f>
      </c>
      <c r="V6874">
        <f>(L6874+K6874)/(D6874*0.0001)</f>
      </c>
    </row>
    <row r="6875">
      <c r="A6875" t="n">
        <v>2017</v>
      </c>
      <c r="B6875" t="inlineStr">
        <is>
          <t>00162072</t>
        </is>
      </c>
      <c r="C6875" t="inlineStr">
        <is>
          <t>한신기계공업</t>
        </is>
      </c>
      <c r="D6875" t="n">
        <v>11348530000</v>
      </c>
      <c r="E6875" t="n">
        <v>767087000</v>
      </c>
      <c r="F6875" t="n">
        <v>395109000</v>
      </c>
      <c r="G6875" t="n">
        <v>203635000</v>
      </c>
      <c r="H6875" t="n">
        <v>2.9</v>
      </c>
      <c r="I6875" t="n">
        <v>4</v>
      </c>
      <c r="J6875" t="n">
        <v>2.63</v>
      </c>
      <c r="K6875" t="n">
        <v>-216464000</v>
      </c>
      <c r="L6875" t="n">
        <v>241428000</v>
      </c>
      <c r="M6875" t="n">
        <v>-216264000</v>
      </c>
      <c r="N6875" t="n">
        <v>236321000</v>
      </c>
      <c r="O6875">
        <f>D6874</f>
      </c>
      <c r="P6875">
        <f>(E6875-F6875+G6875)/O6875*100</f>
      </c>
      <c r="Q6875">
        <f>H6874</f>
      </c>
      <c r="R6875">
        <f>I6874</f>
      </c>
      <c r="S6875">
        <f>H6875-H6874</f>
      </c>
      <c r="T6875">
        <f>I6875-I6874</f>
      </c>
      <c r="U6875">
        <f>(L6875-K6875)/(2*D6875*0.01)</f>
      </c>
      <c r="V6875">
        <f>(L6875+K6875)/(D6875*0.0001)</f>
      </c>
    </row>
    <row r="6876">
      <c r="A6876" t="n">
        <v>2018</v>
      </c>
      <c r="B6876" t="inlineStr">
        <is>
          <t>00162072</t>
        </is>
      </c>
      <c r="C6876" t="inlineStr">
        <is>
          <t>한신기계공업</t>
        </is>
      </c>
      <c r="D6876" t="n">
        <v>12207204000</v>
      </c>
      <c r="E6876" t="n">
        <v>676096000</v>
      </c>
      <c r="F6876" t="n">
        <v>253219000</v>
      </c>
      <c r="G6876" t="n">
        <v>286176000</v>
      </c>
      <c r="O6876">
        <f>D6875</f>
      </c>
      <c r="P6876">
        <f>(E6876-F6876+G6876)/O6876*100</f>
      </c>
    </row>
    <row r="6877">
      <c r="A6877" t="n">
        <v>2019</v>
      </c>
      <c r="B6877" t="inlineStr">
        <is>
          <t>00162072</t>
        </is>
      </c>
      <c r="C6877" t="inlineStr">
        <is>
          <t>한신기계공업</t>
        </is>
      </c>
      <c r="D6877" t="n">
        <v>12067998000</v>
      </c>
      <c r="E6877" t="n">
        <v>717131000</v>
      </c>
      <c r="F6877" t="n">
        <v>387204000</v>
      </c>
      <c r="G6877" t="n">
        <v>249419000</v>
      </c>
      <c r="O6877">
        <f>D6876</f>
      </c>
      <c r="P6877">
        <f>(E6877-F6877+G6877)/O6877*100</f>
      </c>
    </row>
    <row r="6878">
      <c r="A6878" t="n">
        <v>2020</v>
      </c>
      <c r="B6878" t="inlineStr">
        <is>
          <t>00162072</t>
        </is>
      </c>
      <c r="C6878" t="inlineStr">
        <is>
          <t>한신기계공업</t>
        </is>
      </c>
      <c r="D6878" t="n">
        <v>10235958000</v>
      </c>
      <c r="E6878" t="n">
        <v>203217000</v>
      </c>
      <c r="F6878" t="n">
        <v>37355000</v>
      </c>
      <c r="G6878" t="n">
        <v>46539000</v>
      </c>
      <c r="O6878">
        <f>D6877</f>
      </c>
      <c r="P6878">
        <f>(E6878-F6878+G6878)/O6878*100</f>
      </c>
    </row>
    <row r="6879">
      <c r="A6879" t="n">
        <v>2021</v>
      </c>
      <c r="B6879" t="inlineStr">
        <is>
          <t>00162072</t>
        </is>
      </c>
      <c r="C6879" t="inlineStr">
        <is>
          <t>한신기계공업</t>
        </is>
      </c>
      <c r="D6879" t="n">
        <v>10178424000</v>
      </c>
      <c r="E6879" t="n">
        <v>788589000</v>
      </c>
      <c r="F6879" t="n">
        <v>540786000</v>
      </c>
      <c r="G6879" t="n">
        <v>186157000</v>
      </c>
      <c r="O6879">
        <f>D6878</f>
      </c>
      <c r="P6879">
        <f>(E6879-F6879+G6879)/O6879*100</f>
      </c>
    </row>
    <row r="6880">
      <c r="A6880" t="n">
        <v>2022</v>
      </c>
      <c r="B6880" t="inlineStr">
        <is>
          <t>00162072</t>
        </is>
      </c>
      <c r="C6880" t="inlineStr">
        <is>
          <t>한신기계공업</t>
        </is>
      </c>
      <c r="D6880" t="n">
        <v>10090055000</v>
      </c>
      <c r="E6880" t="n">
        <v>172982000</v>
      </c>
      <c r="F6880" t="n">
        <v>247971000</v>
      </c>
      <c r="G6880" t="n">
        <v>114858000</v>
      </c>
      <c r="O6880">
        <f>D6879</f>
      </c>
      <c r="P6880">
        <f>(E6880-F6880+G6880)/O6880*100</f>
      </c>
    </row>
    <row r="6881">
      <c r="A6881" t="n">
        <v>2023</v>
      </c>
      <c r="B6881" t="inlineStr">
        <is>
          <t>00162072</t>
        </is>
      </c>
      <c r="C6881" t="inlineStr">
        <is>
          <t>한신기계공업</t>
        </is>
      </c>
      <c r="D6881" t="n">
        <v>10343494000</v>
      </c>
      <c r="E6881" t="n">
        <v>652050000</v>
      </c>
      <c r="F6881" t="n">
        <v>464486000</v>
      </c>
      <c r="G6881" t="n">
        <v>448645000</v>
      </c>
      <c r="H6881" t="n">
        <v>4.29</v>
      </c>
      <c r="I6881" t="n">
        <v>3</v>
      </c>
      <c r="J6881" t="n">
        <v>2.4869</v>
      </c>
      <c r="K6881" t="n">
        <v>-221645000</v>
      </c>
      <c r="L6881" t="n">
        <v>243603000</v>
      </c>
      <c r="M6881" t="n">
        <v>244625000</v>
      </c>
      <c r="N6881" t="n">
        <v>-226607000</v>
      </c>
      <c r="O6881">
        <f>D6880</f>
      </c>
      <c r="P6881">
        <f>(E6881-F6881+G6881)/O6881*100</f>
      </c>
      <c r="U6881">
        <f>(L6881-K6881)/(2*D6881*0.01)</f>
      </c>
      <c r="V6881">
        <f>(L6881+K6881)/(D6881*0.0001)</f>
      </c>
    </row>
    <row r="6882">
      <c r="A6882" t="n">
        <v>2024</v>
      </c>
      <c r="B6882" t="inlineStr">
        <is>
          <t>00162072</t>
        </is>
      </c>
      <c r="C6882" t="inlineStr">
        <is>
          <t>한신기계공업</t>
        </is>
      </c>
      <c r="D6882" t="n">
        <v>11987000000</v>
      </c>
      <c r="E6882" t="n">
        <v>667306000</v>
      </c>
      <c r="F6882" t="n">
        <v>865901000</v>
      </c>
      <c r="G6882" t="n">
        <v>392493000</v>
      </c>
      <c r="H6882" t="n">
        <v>3.7</v>
      </c>
      <c r="I6882" t="n">
        <v>3</v>
      </c>
      <c r="J6882" t="n">
        <v>2.3</v>
      </c>
      <c r="K6882" t="n">
        <v>-245091000</v>
      </c>
      <c r="L6882" t="n">
        <v>269180000</v>
      </c>
      <c r="M6882" t="n">
        <v>268747000</v>
      </c>
      <c r="N6882" t="n">
        <v>-249264000</v>
      </c>
      <c r="O6882">
        <f>D6881</f>
      </c>
      <c r="P6882">
        <f>(E6882-F6882+G6882)/O6882*100</f>
      </c>
      <c r="Q6882">
        <f>H6881</f>
      </c>
      <c r="R6882">
        <f>I6881</f>
      </c>
      <c r="S6882">
        <f>H6882-H6881</f>
      </c>
      <c r="T6882">
        <f>I6882-I6881</f>
      </c>
      <c r="U6882">
        <f>(L6882-K6882)/(2*D6882*0.01)</f>
      </c>
      <c r="V6882">
        <f>(L6882+K6882)/(D6882*0.0001)</f>
      </c>
    </row>
    <row r="6883">
      <c r="A6883" t="n">
        <v>2025</v>
      </c>
      <c r="B6883" t="inlineStr">
        <is>
          <t>00162072</t>
        </is>
      </c>
      <c r="C6883" t="inlineStr">
        <is>
          <t>한신기계공업</t>
        </is>
      </c>
      <c r="D6883" t="n">
        <v>13110492000</v>
      </c>
      <c r="E6883" t="n">
        <v>844379000</v>
      </c>
      <c r="F6883" t="n">
        <v>720343000</v>
      </c>
      <c r="G6883" t="n">
        <v>391184000</v>
      </c>
      <c r="H6883" t="n">
        <v>3.89</v>
      </c>
      <c r="I6883" t="n">
        <v>3</v>
      </c>
      <c r="J6883" t="n">
        <v>2.1</v>
      </c>
      <c r="K6883" t="n">
        <v>-248475000</v>
      </c>
      <c r="L6883" t="n">
        <v>272250000</v>
      </c>
      <c r="M6883" t="n">
        <v>272318000</v>
      </c>
      <c r="N6883" t="n">
        <v>-253135000</v>
      </c>
      <c r="O6883">
        <f>D6882</f>
      </c>
      <c r="P6883">
        <f>(E6883-F6883+G6883)/O6883*100</f>
      </c>
      <c r="Q6883">
        <f>H6882</f>
      </c>
      <c r="R6883">
        <f>I6882</f>
      </c>
      <c r="S6883">
        <f>H6883-H6882</f>
      </c>
      <c r="T6883">
        <f>I6883-I6882</f>
      </c>
      <c r="U6883">
        <f>(L6883-K6883)/(2*D6883*0.01)</f>
      </c>
      <c r="V6883">
        <f>(L6883+K6883)/(D6883*0.0001)</f>
      </c>
    </row>
    <row r="6884">
      <c r="A6884" t="n">
        <v>2014</v>
      </c>
      <c r="B6884" t="inlineStr">
        <is>
          <t>00162221</t>
        </is>
      </c>
      <c r="C6884" t="inlineStr">
        <is>
          <t>비에스한양</t>
        </is>
      </c>
      <c r="D6884" t="n">
        <v>15437325000</v>
      </c>
      <c r="F6884" t="n">
        <v>3475603000</v>
      </c>
    </row>
    <row r="6885">
      <c r="A6885" t="n">
        <v>2015</v>
      </c>
      <c r="B6885" t="inlineStr">
        <is>
          <t>00162221</t>
        </is>
      </c>
      <c r="C6885" t="inlineStr">
        <is>
          <t>비에스한양</t>
        </is>
      </c>
      <c r="D6885" t="n">
        <v>17082863000</v>
      </c>
      <c r="F6885" t="n">
        <v>3017820000</v>
      </c>
      <c r="O6885">
        <f>D6884</f>
      </c>
    </row>
    <row r="6886">
      <c r="A6886" t="n">
        <v>2017</v>
      </c>
      <c r="B6886" t="inlineStr">
        <is>
          <t>00162221</t>
        </is>
      </c>
      <c r="C6886" t="inlineStr">
        <is>
          <t>비에스한양</t>
        </is>
      </c>
      <c r="D6886" t="n">
        <v>18800315000</v>
      </c>
      <c r="F6886" t="n">
        <v>2646770000</v>
      </c>
    </row>
    <row r="6887">
      <c r="A6887" t="n">
        <v>2018</v>
      </c>
      <c r="B6887" t="inlineStr">
        <is>
          <t>00162221</t>
        </is>
      </c>
      <c r="C6887" t="inlineStr">
        <is>
          <t>비에스한양</t>
        </is>
      </c>
      <c r="D6887" t="n">
        <v>19032000000</v>
      </c>
      <c r="F6887" t="n">
        <v>4261297000</v>
      </c>
      <c r="O6887">
        <f>D6886</f>
      </c>
    </row>
    <row r="6888">
      <c r="A6888" t="n">
        <v>2020</v>
      </c>
      <c r="B6888" t="inlineStr">
        <is>
          <t>00162221</t>
        </is>
      </c>
      <c r="C6888" t="inlineStr">
        <is>
          <t>비에스한양</t>
        </is>
      </c>
      <c r="D6888" t="n">
        <v>19796447000</v>
      </c>
      <c r="E6888" t="n">
        <v>2788256000</v>
      </c>
      <c r="F6888" t="n">
        <v>3979515000</v>
      </c>
      <c r="G6888" t="n">
        <v>476234000</v>
      </c>
      <c r="H6888" t="n">
        <v>3.1</v>
      </c>
      <c r="I6888" t="n">
        <v>3.3</v>
      </c>
      <c r="J6888" t="n">
        <v>8.715</v>
      </c>
      <c r="K6888" t="n">
        <v>-941811000</v>
      </c>
      <c r="L6888" t="n">
        <v>1039382000</v>
      </c>
      <c r="M6888" t="n">
        <v>1040513000</v>
      </c>
      <c r="N6888" t="n">
        <v>-960264000</v>
      </c>
      <c r="U6888">
        <f>(L6888-K6888)/(2*D6888*0.01)</f>
      </c>
      <c r="V6888">
        <f>(L6888+K6888)/(D6888*0.0001)</f>
      </c>
    </row>
    <row r="6889">
      <c r="A6889" t="n">
        <v>2021</v>
      </c>
      <c r="B6889" t="inlineStr">
        <is>
          <t>00162221</t>
        </is>
      </c>
      <c r="C6889" t="inlineStr">
        <is>
          <t>비에스한양</t>
        </is>
      </c>
      <c r="D6889" t="n">
        <v>21025475000</v>
      </c>
      <c r="E6889" t="n">
        <v>2740191000</v>
      </c>
      <c r="F6889" t="n">
        <v>3573967000</v>
      </c>
      <c r="G6889" t="n">
        <v>460435000</v>
      </c>
      <c r="H6889" t="n">
        <v>3.2</v>
      </c>
      <c r="I6889" t="n">
        <v>3.55</v>
      </c>
      <c r="J6889" t="n">
        <v>8.300000000000001</v>
      </c>
      <c r="K6889" t="n">
        <v>-908642000</v>
      </c>
      <c r="L6889" t="n">
        <v>996222000</v>
      </c>
      <c r="M6889" t="n">
        <v>1005605000</v>
      </c>
      <c r="N6889" t="n">
        <v>-933554000</v>
      </c>
      <c r="O6889">
        <f>D6888</f>
      </c>
      <c r="P6889">
        <f>(E6889-F6889+G6889)/O6889*100</f>
      </c>
      <c r="Q6889">
        <f>H6888</f>
      </c>
      <c r="R6889">
        <f>I6888</f>
      </c>
      <c r="S6889">
        <f>H6889-H6888</f>
      </c>
      <c r="T6889">
        <f>I6889-I6888</f>
      </c>
      <c r="U6889">
        <f>(L6889-K6889)/(2*D6889*0.01)</f>
      </c>
      <c r="V6889">
        <f>(L6889+K6889)/(D6889*0.0001)</f>
      </c>
    </row>
    <row r="6890">
      <c r="A6890" t="n">
        <v>2022</v>
      </c>
      <c r="B6890" t="inlineStr">
        <is>
          <t>00162221</t>
        </is>
      </c>
      <c r="C6890" t="inlineStr">
        <is>
          <t>비에스한양</t>
        </is>
      </c>
      <c r="D6890" t="n">
        <v>23622813000</v>
      </c>
      <c r="E6890" t="n">
        <v>3482211000</v>
      </c>
      <c r="F6890" t="n">
        <v>3227477000</v>
      </c>
      <c r="G6890" t="n">
        <v>598639000</v>
      </c>
      <c r="H6890" t="n">
        <v>5.6</v>
      </c>
      <c r="I6890" t="n">
        <v>3</v>
      </c>
      <c r="J6890" t="n">
        <v>6.7</v>
      </c>
      <c r="K6890" t="n">
        <v>-800500000</v>
      </c>
      <c r="L6890" t="n">
        <v>864553000</v>
      </c>
      <c r="M6890" t="n">
        <v>895732000</v>
      </c>
      <c r="N6890" t="n">
        <v>-842679000</v>
      </c>
      <c r="O6890">
        <f>D6889</f>
      </c>
      <c r="P6890">
        <f>(E6890-F6890+G6890)/O6890*100</f>
      </c>
      <c r="Q6890">
        <f>H6889</f>
      </c>
      <c r="R6890">
        <f>I6889</f>
      </c>
      <c r="S6890">
        <f>H6890-H6889</f>
      </c>
      <c r="T6890">
        <f>I6890-I6889</f>
      </c>
      <c r="U6890">
        <f>(L6890-K6890)/(2*D6890*0.01)</f>
      </c>
      <c r="V6890">
        <f>(L6890+K6890)/(D6890*0.0001)</f>
      </c>
    </row>
    <row r="6891">
      <c r="A6891" t="n">
        <v>2023</v>
      </c>
      <c r="B6891" t="inlineStr">
        <is>
          <t>00162221</t>
        </is>
      </c>
      <c r="C6891" t="inlineStr">
        <is>
          <t>비에스한양</t>
        </is>
      </c>
      <c r="D6891" t="n">
        <v>25442950000</v>
      </c>
      <c r="E6891" t="n">
        <v>3894159000</v>
      </c>
      <c r="F6891" t="n">
        <v>4977007000</v>
      </c>
      <c r="G6891" t="n">
        <v>1145834000</v>
      </c>
      <c r="H6891" t="n">
        <v>5.1</v>
      </c>
      <c r="I6891" t="n">
        <v>1.8</v>
      </c>
      <c r="J6891" t="n">
        <v>6.84</v>
      </c>
      <c r="K6891" t="n">
        <v>-885991000</v>
      </c>
      <c r="L6891" t="n">
        <v>958744000</v>
      </c>
      <c r="M6891" t="n">
        <v>980362000</v>
      </c>
      <c r="N6891" t="n">
        <v>-921350000</v>
      </c>
      <c r="O6891">
        <f>D6890</f>
      </c>
      <c r="P6891">
        <f>(E6891-F6891+G6891)/O6891*100</f>
      </c>
      <c r="Q6891">
        <f>H6890</f>
      </c>
      <c r="R6891">
        <f>I6890</f>
      </c>
      <c r="S6891">
        <f>H6891-H6890</f>
      </c>
      <c r="T6891">
        <f>I6891-I6890</f>
      </c>
      <c r="U6891">
        <f>(L6891-K6891)/(2*D6891*0.01)</f>
      </c>
      <c r="V6891">
        <f>(L6891+K6891)/(D6891*0.0001)</f>
      </c>
    </row>
    <row r="6892">
      <c r="A6892" t="n">
        <v>2024</v>
      </c>
      <c r="B6892" t="inlineStr">
        <is>
          <t>00162221</t>
        </is>
      </c>
      <c r="C6892" t="inlineStr">
        <is>
          <t>비에스한양</t>
        </is>
      </c>
      <c r="D6892" t="n">
        <v>28283511000</v>
      </c>
      <c r="E6892" t="n">
        <v>3964666000</v>
      </c>
      <c r="F6892" t="n">
        <v>4901004000</v>
      </c>
      <c r="G6892" t="n">
        <v>1009670000</v>
      </c>
      <c r="H6892" t="n">
        <v>5.1</v>
      </c>
      <c r="I6892" t="n">
        <v>1.8</v>
      </c>
      <c r="J6892" t="n">
        <v>6.84</v>
      </c>
      <c r="K6892" t="n">
        <v>-1014268000</v>
      </c>
      <c r="L6892" t="n">
        <v>1099038000</v>
      </c>
      <c r="M6892" t="n">
        <v>1115012000</v>
      </c>
      <c r="N6892" t="n">
        <v>-1047063000</v>
      </c>
      <c r="O6892">
        <f>D6891</f>
      </c>
      <c r="P6892">
        <f>(E6892-F6892+G6892)/O6892*100</f>
      </c>
      <c r="Q6892">
        <f>H6891</f>
      </c>
      <c r="R6892">
        <f>I6891</f>
      </c>
      <c r="S6892">
        <f>H6892-H6891</f>
      </c>
      <c r="T6892">
        <f>I6892-I6891</f>
      </c>
      <c r="U6892">
        <f>(L6892-K6892)/(2*D6892*0.01)</f>
      </c>
      <c r="V6892">
        <f>(L6892+K6892)/(D6892*0.0001)</f>
      </c>
    </row>
    <row r="6893">
      <c r="A6893" t="n">
        <v>2014</v>
      </c>
      <c r="B6893" t="inlineStr">
        <is>
          <t>00162416</t>
        </is>
      </c>
      <c r="C6893" t="inlineStr">
        <is>
          <t>한양증권</t>
        </is>
      </c>
      <c r="D6893" t="n">
        <v>7086572000</v>
      </c>
      <c r="E6893" t="n">
        <v>1429993000</v>
      </c>
      <c r="F6893" t="n">
        <v>939086000</v>
      </c>
      <c r="G6893" t="n">
        <v>155218000</v>
      </c>
    </row>
    <row r="6894">
      <c r="A6894" t="n">
        <v>2015</v>
      </c>
      <c r="B6894" t="inlineStr">
        <is>
          <t>00162416</t>
        </is>
      </c>
      <c r="C6894" t="inlineStr">
        <is>
          <t>한양증권</t>
        </is>
      </c>
      <c r="D6894" t="n">
        <v>9645526000</v>
      </c>
      <c r="E6894" t="n">
        <v>1520565000</v>
      </c>
      <c r="F6894" t="n">
        <v>1113023000</v>
      </c>
      <c r="G6894" t="n">
        <v>220381000</v>
      </c>
      <c r="O6894">
        <f>D6893</f>
      </c>
      <c r="P6894">
        <f>(E6894-F6894+G6894)/O6894*100</f>
      </c>
    </row>
    <row r="6895">
      <c r="A6895" t="n">
        <v>2016</v>
      </c>
      <c r="B6895" t="inlineStr">
        <is>
          <t>00162416</t>
        </is>
      </c>
      <c r="C6895" t="inlineStr">
        <is>
          <t>한양증권</t>
        </is>
      </c>
      <c r="D6895" t="n">
        <v>11107000000</v>
      </c>
      <c r="E6895" t="n">
        <v>1529186000</v>
      </c>
      <c r="F6895" t="n">
        <v>894251000</v>
      </c>
      <c r="G6895" t="n">
        <v>216289000</v>
      </c>
      <c r="O6895">
        <f>D6894</f>
      </c>
      <c r="P6895">
        <f>(E6895-F6895+G6895)/O6895*100</f>
      </c>
    </row>
    <row r="6896">
      <c r="A6896" t="n">
        <v>2017</v>
      </c>
      <c r="B6896" t="inlineStr">
        <is>
          <t>00162416</t>
        </is>
      </c>
      <c r="C6896" t="inlineStr">
        <is>
          <t>한양증권</t>
        </is>
      </c>
      <c r="D6896" t="n">
        <v>11645549000</v>
      </c>
      <c r="E6896" t="n">
        <v>1527293000</v>
      </c>
      <c r="F6896" t="n">
        <v>1638684000</v>
      </c>
      <c r="G6896" t="n">
        <v>252966000</v>
      </c>
      <c r="O6896">
        <f>D6895</f>
      </c>
      <c r="P6896">
        <f>(E6896-F6896+G6896)/O6896*100</f>
      </c>
    </row>
    <row r="6897">
      <c r="A6897" t="n">
        <v>2018</v>
      </c>
      <c r="B6897" t="inlineStr">
        <is>
          <t>00162416</t>
        </is>
      </c>
      <c r="C6897" t="inlineStr">
        <is>
          <t>한양증권</t>
        </is>
      </c>
      <c r="D6897" t="n">
        <v>10475284000</v>
      </c>
      <c r="E6897" t="n">
        <v>1530105000</v>
      </c>
      <c r="F6897" t="n">
        <v>3200397000</v>
      </c>
      <c r="G6897" t="n">
        <v>310017000</v>
      </c>
      <c r="O6897">
        <f>D6896</f>
      </c>
      <c r="P6897">
        <f>(E6897-F6897+G6897)/O6897*100</f>
      </c>
    </row>
    <row r="6898">
      <c r="A6898" t="n">
        <v>2019</v>
      </c>
      <c r="B6898" t="inlineStr">
        <is>
          <t>00162416</t>
        </is>
      </c>
      <c r="C6898" t="inlineStr">
        <is>
          <t>한양증권</t>
        </is>
      </c>
      <c r="D6898" t="n">
        <v>10855296000</v>
      </c>
      <c r="E6898" t="n">
        <v>1553794000</v>
      </c>
      <c r="F6898" t="n">
        <v>1854151000</v>
      </c>
      <c r="G6898" t="n">
        <v>228998000</v>
      </c>
      <c r="O6898">
        <f>D6897</f>
      </c>
      <c r="P6898">
        <f>(E6898-F6898+G6898)/O6898*100</f>
      </c>
    </row>
    <row r="6899">
      <c r="A6899" t="n">
        <v>2020</v>
      </c>
      <c r="B6899" t="inlineStr">
        <is>
          <t>00162416</t>
        </is>
      </c>
      <c r="C6899" t="inlineStr">
        <is>
          <t>한양증권</t>
        </is>
      </c>
      <c r="D6899" t="n">
        <v>11881649000</v>
      </c>
      <c r="E6899" t="n">
        <v>2164103000</v>
      </c>
      <c r="F6899" t="n">
        <v>1358780000</v>
      </c>
      <c r="G6899" t="n">
        <v>114222000</v>
      </c>
      <c r="O6899">
        <f>D6898</f>
      </c>
      <c r="P6899">
        <f>(E6899-F6899+G6899)/O6899*100</f>
      </c>
    </row>
    <row r="6900">
      <c r="A6900" t="n">
        <v>2021</v>
      </c>
      <c r="B6900" t="inlineStr">
        <is>
          <t>00162416</t>
        </is>
      </c>
      <c r="C6900" t="inlineStr">
        <is>
          <t>한양증권</t>
        </is>
      </c>
      <c r="D6900" t="n">
        <v>12724406000</v>
      </c>
      <c r="E6900" t="n">
        <v>2527162000</v>
      </c>
      <c r="F6900" t="n">
        <v>1273863000</v>
      </c>
      <c r="G6900" t="n">
        <v>110334000</v>
      </c>
      <c r="O6900">
        <f>D6899</f>
      </c>
      <c r="P6900">
        <f>(E6900-F6900+G6900)/O6900*100</f>
      </c>
    </row>
    <row r="6901">
      <c r="A6901" t="n">
        <v>2022</v>
      </c>
      <c r="B6901" t="inlineStr">
        <is>
          <t>00162416</t>
        </is>
      </c>
      <c r="C6901" t="inlineStr">
        <is>
          <t>한양증권</t>
        </is>
      </c>
      <c r="D6901" t="n">
        <v>11697254000</v>
      </c>
      <c r="E6901" t="n">
        <v>2722653000</v>
      </c>
      <c r="F6901" t="n">
        <v>4033546000</v>
      </c>
      <c r="G6901" t="n">
        <v>133522000</v>
      </c>
      <c r="O6901">
        <f>D6900</f>
      </c>
      <c r="P6901">
        <f>(E6901-F6901+G6901)/O6901*100</f>
      </c>
    </row>
    <row r="6902">
      <c r="A6902" t="n">
        <v>2023</v>
      </c>
      <c r="B6902" t="inlineStr">
        <is>
          <t>00162416</t>
        </is>
      </c>
      <c r="C6902" t="inlineStr">
        <is>
          <t>한양증권</t>
        </is>
      </c>
      <c r="D6902" t="n">
        <v>9270531000</v>
      </c>
      <c r="E6902" t="n">
        <v>2615013000</v>
      </c>
      <c r="F6902" t="n">
        <v>1672586000</v>
      </c>
      <c r="G6902" t="n">
        <v>109888000</v>
      </c>
      <c r="O6902">
        <f>D6901</f>
      </c>
      <c r="P6902">
        <f>(E6902-F6902+G6902)/O6902*100</f>
      </c>
    </row>
    <row r="6903">
      <c r="A6903" t="n">
        <v>2024</v>
      </c>
      <c r="B6903" t="inlineStr">
        <is>
          <t>00162416</t>
        </is>
      </c>
      <c r="C6903" t="inlineStr">
        <is>
          <t>한양증권</t>
        </is>
      </c>
      <c r="D6903" t="n">
        <v>9336529000</v>
      </c>
      <c r="E6903" t="n">
        <v>2275427000</v>
      </c>
      <c r="F6903" t="n">
        <v>2501350000</v>
      </c>
      <c r="G6903" t="n">
        <v>106128000</v>
      </c>
      <c r="O6903">
        <f>D6902</f>
      </c>
      <c r="P6903">
        <f>(E6903-F6903+G6903)/O6903*100</f>
      </c>
    </row>
    <row r="6904">
      <c r="A6904" t="n">
        <v>2025</v>
      </c>
      <c r="B6904" t="inlineStr">
        <is>
          <t>00162416</t>
        </is>
      </c>
      <c r="C6904" t="inlineStr">
        <is>
          <t>한양증권</t>
        </is>
      </c>
      <c r="D6904" t="n">
        <v>6148823000</v>
      </c>
      <c r="E6904" t="n">
        <v>2523816000</v>
      </c>
      <c r="F6904" t="n">
        <v>4876806000</v>
      </c>
      <c r="G6904" t="n">
        <v>73044000</v>
      </c>
      <c r="O6904">
        <f>D6903</f>
      </c>
      <c r="P6904">
        <f>(E6904-F6904+G6904)/O6904*100</f>
      </c>
    </row>
    <row r="6905">
      <c r="A6905" t="n">
        <v>2014</v>
      </c>
      <c r="B6905" t="inlineStr">
        <is>
          <t>00162461</t>
        </is>
      </c>
      <c r="C6905" t="inlineStr">
        <is>
          <t>한화솔루션</t>
        </is>
      </c>
      <c r="D6905" t="n">
        <v>363252721000</v>
      </c>
      <c r="E6905" t="n">
        <v>38899409000</v>
      </c>
      <c r="F6905" t="n">
        <v>31788705000</v>
      </c>
      <c r="G6905" t="n">
        <v>15855847000</v>
      </c>
      <c r="H6905" t="n">
        <v>4.01</v>
      </c>
      <c r="I6905" t="n">
        <v>5.86</v>
      </c>
      <c r="K6905" t="n">
        <v>-26913000000</v>
      </c>
      <c r="L6905" t="n">
        <v>30888000000</v>
      </c>
      <c r="M6905" t="n">
        <v>30917000000</v>
      </c>
      <c r="N6905" t="n">
        <v>-27376000000</v>
      </c>
      <c r="U6905">
        <f>(L6905-K6905)/(2*D6905*0.01)</f>
      </c>
      <c r="V6905">
        <f>(L6905+K6905)/(D6905*0.0001)</f>
      </c>
    </row>
    <row r="6906">
      <c r="A6906" t="n">
        <v>2015</v>
      </c>
      <c r="B6906" t="inlineStr">
        <is>
          <t>00162461</t>
        </is>
      </c>
      <c r="C6906" t="inlineStr">
        <is>
          <t>한화솔루션</t>
        </is>
      </c>
      <c r="D6906" t="n">
        <v>389125027000</v>
      </c>
      <c r="E6906" t="n">
        <v>42007430000</v>
      </c>
      <c r="F6906" t="n">
        <v>40739294000</v>
      </c>
      <c r="G6906" t="n">
        <v>13671749000</v>
      </c>
      <c r="H6906" t="n">
        <v>3.095</v>
      </c>
      <c r="I6906" t="n">
        <v>5.085</v>
      </c>
      <c r="K6906" t="n">
        <v>-30156000000</v>
      </c>
      <c r="L6906" t="n">
        <v>30156000000</v>
      </c>
      <c r="M6906" t="n">
        <v>34878000000</v>
      </c>
      <c r="N6906" t="n">
        <v>-30887000000</v>
      </c>
      <c r="O6906">
        <f>D6905</f>
      </c>
      <c r="P6906">
        <f>(E6906-F6906+G6906)/O6906*100</f>
      </c>
      <c r="Q6906">
        <f>H6905</f>
      </c>
      <c r="R6906">
        <f>I6905</f>
      </c>
      <c r="S6906">
        <f>H6906-H6905</f>
      </c>
      <c r="T6906">
        <f>I6906-I6905</f>
      </c>
      <c r="U6906">
        <f>(L6906-K6906)/(2*D6906*0.01)</f>
      </c>
    </row>
    <row r="6907">
      <c r="A6907" t="n">
        <v>2016</v>
      </c>
      <c r="B6907" t="inlineStr">
        <is>
          <t>00162461</t>
        </is>
      </c>
      <c r="C6907" t="inlineStr">
        <is>
          <t>한화솔루션</t>
        </is>
      </c>
      <c r="D6907" t="n">
        <v>457979344000</v>
      </c>
      <c r="E6907" t="n">
        <v>41661851000</v>
      </c>
      <c r="F6907" t="n">
        <v>20643124000</v>
      </c>
      <c r="G6907" t="n">
        <v>12756031000</v>
      </c>
      <c r="H6907" t="n">
        <v>2.945</v>
      </c>
      <c r="I6907" t="n">
        <v>5.235</v>
      </c>
      <c r="K6907" t="n">
        <v>-30046200000</v>
      </c>
      <c r="L6907" t="n">
        <v>34086200000</v>
      </c>
      <c r="M6907" t="n">
        <v>34034000000</v>
      </c>
      <c r="N6907" t="n">
        <v>-30050936000</v>
      </c>
      <c r="O6907">
        <f>D6906</f>
      </c>
      <c r="P6907">
        <f>(E6907-F6907+G6907)/O6907*100</f>
      </c>
      <c r="Q6907">
        <f>H6906</f>
      </c>
      <c r="R6907">
        <f>I6906</f>
      </c>
      <c r="S6907">
        <f>H6907-H6906</f>
      </c>
      <c r="T6907">
        <f>I6907-I6906</f>
      </c>
      <c r="U6907">
        <f>(L6907-K6907)/(2*D6907*0.01)</f>
      </c>
      <c r="V6907">
        <f>(L6907+K6907)/(D6907*0.0001)</f>
      </c>
    </row>
    <row r="6908">
      <c r="A6908" t="n">
        <v>2017</v>
      </c>
      <c r="B6908" t="inlineStr">
        <is>
          <t>00162461</t>
        </is>
      </c>
      <c r="C6908" t="inlineStr">
        <is>
          <t>한화솔루션</t>
        </is>
      </c>
      <c r="D6908" t="n">
        <v>461757370000</v>
      </c>
      <c r="E6908" t="n">
        <v>44856214000</v>
      </c>
      <c r="F6908" t="n">
        <v>39417675000</v>
      </c>
      <c r="G6908" t="n">
        <v>14903359000</v>
      </c>
      <c r="H6908" t="n">
        <v>3.475</v>
      </c>
      <c r="I6908" t="n">
        <v>4.925</v>
      </c>
      <c r="J6908" t="n">
        <v>8.779999999999999</v>
      </c>
      <c r="K6908" t="n">
        <v>-19615012000</v>
      </c>
      <c r="L6908" t="n">
        <v>22199717000</v>
      </c>
      <c r="M6908" t="n">
        <v>22268280000</v>
      </c>
      <c r="N6908" t="n">
        <v>-20032848000</v>
      </c>
      <c r="O6908">
        <f>D6907</f>
      </c>
      <c r="P6908">
        <f>(E6908-F6908+G6908)/O6908*100</f>
      </c>
      <c r="Q6908">
        <f>H6907</f>
      </c>
      <c r="R6908">
        <f>I6907</f>
      </c>
      <c r="S6908">
        <f>H6908-H6907</f>
      </c>
      <c r="T6908">
        <f>I6908-I6907</f>
      </c>
      <c r="U6908">
        <f>(L6908-K6908)/(2*D6908*0.01)</f>
      </c>
      <c r="V6908">
        <f>(L6908+K6908)/(D6908*0.0001)</f>
      </c>
    </row>
    <row r="6909">
      <c r="A6909" t="n">
        <v>2018</v>
      </c>
      <c r="B6909" t="inlineStr">
        <is>
          <t>00162461</t>
        </is>
      </c>
      <c r="C6909" t="inlineStr">
        <is>
          <t>한화솔루션</t>
        </is>
      </c>
      <c r="D6909" t="n">
        <v>520682885000</v>
      </c>
      <c r="E6909" t="n">
        <v>45989286000</v>
      </c>
      <c r="F6909" t="n">
        <v>58568760000</v>
      </c>
      <c r="G6909" t="n">
        <v>16936483000</v>
      </c>
      <c r="H6909" t="n">
        <v>3.23</v>
      </c>
      <c r="I6909" t="n">
        <v>4.48</v>
      </c>
      <c r="K6909" t="n">
        <v>-27408743205</v>
      </c>
      <c r="L6909" t="n">
        <v>31126826045</v>
      </c>
      <c r="M6909" t="n">
        <v>31040743420</v>
      </c>
      <c r="N6909" t="n">
        <v>-27900394180</v>
      </c>
      <c r="O6909">
        <f>D6908</f>
      </c>
      <c r="P6909">
        <f>(E6909-F6909+G6909)/O6909*100</f>
      </c>
      <c r="Q6909">
        <f>H6908</f>
      </c>
      <c r="R6909">
        <f>I6908</f>
      </c>
      <c r="S6909">
        <f>H6909-H6908</f>
      </c>
      <c r="T6909">
        <f>I6909-I6908</f>
      </c>
      <c r="U6909">
        <f>(L6909-K6909)/(2*D6909*0.01)</f>
      </c>
      <c r="V6909">
        <f>(L6909+K6909)/(D6909*0.0001)</f>
      </c>
    </row>
    <row r="6910">
      <c r="A6910" t="n">
        <v>2019</v>
      </c>
      <c r="B6910" t="inlineStr">
        <is>
          <t>00162461</t>
        </is>
      </c>
      <c r="C6910" t="inlineStr">
        <is>
          <t>한화솔루션</t>
        </is>
      </c>
      <c r="D6910" t="n">
        <v>552109259000</v>
      </c>
      <c r="E6910" t="n">
        <v>51926289000</v>
      </c>
      <c r="F6910" t="n">
        <v>44418564000</v>
      </c>
      <c r="G6910" t="n">
        <v>16727666000</v>
      </c>
      <c r="H6910" t="n">
        <v>3.17</v>
      </c>
      <c r="I6910" t="n">
        <v>4.03</v>
      </c>
      <c r="K6910" t="n">
        <v>-21934478000</v>
      </c>
      <c r="L6910" t="n">
        <v>25157228000</v>
      </c>
      <c r="M6910" t="n">
        <v>25163403000</v>
      </c>
      <c r="N6910" t="n">
        <v>-22344300000</v>
      </c>
      <c r="O6910">
        <f>D6909</f>
      </c>
      <c r="P6910">
        <f>(E6910-F6910+G6910)/O6910*100</f>
      </c>
      <c r="Q6910">
        <f>H6909</f>
      </c>
      <c r="R6910">
        <f>I6909</f>
      </c>
      <c r="S6910">
        <f>H6910-H6909</f>
      </c>
      <c r="T6910">
        <f>I6910-I6909</f>
      </c>
      <c r="U6910">
        <f>(L6910-K6910)/(2*D6910*0.01)</f>
      </c>
      <c r="V6910">
        <f>(L6910+K6910)/(D6910*0.0001)</f>
      </c>
    </row>
    <row r="6911">
      <c r="A6911" t="n">
        <v>2020</v>
      </c>
      <c r="B6911" t="inlineStr">
        <is>
          <t>00162461</t>
        </is>
      </c>
      <c r="C6911" t="inlineStr">
        <is>
          <t>한화솔루션</t>
        </is>
      </c>
      <c r="D6911" t="n">
        <v>583397134000</v>
      </c>
      <c r="E6911" t="n">
        <v>55174825000</v>
      </c>
      <c r="F6911" t="n">
        <v>34715665000</v>
      </c>
      <c r="G6911" t="n">
        <v>16272048000</v>
      </c>
      <c r="H6911" t="n">
        <v>3.2</v>
      </c>
      <c r="I6911" t="n">
        <v>4.005</v>
      </c>
      <c r="K6911" t="n">
        <v>-46794000000</v>
      </c>
      <c r="L6911" t="n">
        <v>53864000000</v>
      </c>
      <c r="M6911" t="n">
        <v>53762000000</v>
      </c>
      <c r="N6911" t="n">
        <v>-47717000000</v>
      </c>
      <c r="O6911">
        <f>D6910</f>
      </c>
      <c r="P6911">
        <f>(E6911-F6911+G6911)/O6911*100</f>
      </c>
      <c r="Q6911">
        <f>H6910</f>
      </c>
      <c r="R6911">
        <f>I6910</f>
      </c>
      <c r="S6911">
        <f>H6911-H6910</f>
      </c>
      <c r="T6911">
        <f>I6911-I6910</f>
      </c>
      <c r="U6911">
        <f>(L6911-K6911)/(2*D6911*0.01)</f>
      </c>
      <c r="V6911">
        <f>(L6911+K6911)/(D6911*0.0001)</f>
      </c>
    </row>
    <row r="6912">
      <c r="A6912" t="n">
        <v>2021</v>
      </c>
      <c r="B6912" t="inlineStr">
        <is>
          <t>00162461</t>
        </is>
      </c>
      <c r="C6912" t="inlineStr">
        <is>
          <t>한화솔루션</t>
        </is>
      </c>
      <c r="D6912" t="n">
        <v>606683560000</v>
      </c>
      <c r="E6912" t="n">
        <v>73163227000</v>
      </c>
      <c r="F6912" t="n">
        <v>40084102000</v>
      </c>
      <c r="G6912" t="n">
        <v>17728171000</v>
      </c>
      <c r="H6912" t="n">
        <v>3.195</v>
      </c>
      <c r="I6912" t="n">
        <v>3.885</v>
      </c>
      <c r="K6912" t="n">
        <v>-38380000000</v>
      </c>
      <c r="L6912" t="n">
        <v>44363026696</v>
      </c>
      <c r="M6912" t="n">
        <v>44220000000</v>
      </c>
      <c r="N6912" t="n">
        <v>-39717826384</v>
      </c>
      <c r="O6912">
        <f>D6911</f>
      </c>
      <c r="P6912">
        <f>(E6912-F6912+G6912)/O6912*100</f>
      </c>
      <c r="Q6912">
        <f>H6911</f>
      </c>
      <c r="R6912">
        <f>I6911</f>
      </c>
      <c r="S6912">
        <f>H6912-H6911</f>
      </c>
      <c r="T6912">
        <f>I6912-I6911</f>
      </c>
      <c r="U6912">
        <f>(L6912-K6912)/(2*D6912*0.01)</f>
      </c>
      <c r="V6912">
        <f>(L6912+K6912)/(D6912*0.0001)</f>
      </c>
    </row>
    <row r="6913">
      <c r="A6913" t="n">
        <v>2022</v>
      </c>
      <c r="B6913" t="inlineStr">
        <is>
          <t>00162461</t>
        </is>
      </c>
      <c r="C6913" t="inlineStr">
        <is>
          <t>한화솔루션</t>
        </is>
      </c>
      <c r="D6913" t="n">
        <v>533949863000</v>
      </c>
      <c r="E6913" t="n">
        <v>17099292000</v>
      </c>
      <c r="O6913">
        <f>D6912</f>
      </c>
    </row>
    <row r="6914">
      <c r="A6914" t="n">
        <v>2023</v>
      </c>
      <c r="B6914" t="inlineStr">
        <is>
          <t>00162461</t>
        </is>
      </c>
      <c r="C6914" t="inlineStr">
        <is>
          <t>한화솔루션</t>
        </is>
      </c>
      <c r="D6914" t="n">
        <v>578416163000</v>
      </c>
      <c r="E6914" t="n">
        <v>56901314000</v>
      </c>
      <c r="F6914" t="n">
        <v>55556198000</v>
      </c>
      <c r="G6914" t="n">
        <v>31037527000</v>
      </c>
      <c r="H6914" t="n">
        <v>5.09</v>
      </c>
      <c r="I6914" t="n">
        <v>4.135</v>
      </c>
      <c r="K6914" t="n">
        <v>-37025607000</v>
      </c>
      <c r="L6914" t="n">
        <v>42723795000</v>
      </c>
      <c r="M6914" t="n">
        <v>43754197000</v>
      </c>
      <c r="N6914" t="n">
        <v>-38460362000</v>
      </c>
      <c r="O6914">
        <f>D6913</f>
      </c>
      <c r="P6914">
        <f>(E6914-F6914+G6914)/O6914*100</f>
      </c>
      <c r="U6914">
        <f>(L6914-K6914)/(2*D6914*0.01)</f>
      </c>
      <c r="V6914">
        <f>(L6914+K6914)/(D6914*0.0001)</f>
      </c>
    </row>
    <row r="6915">
      <c r="A6915" t="n">
        <v>2024</v>
      </c>
      <c r="B6915" t="inlineStr">
        <is>
          <t>00162461</t>
        </is>
      </c>
      <c r="C6915" t="inlineStr">
        <is>
          <t>한화솔루션</t>
        </is>
      </c>
      <c r="D6915" t="n">
        <v>587997693000</v>
      </c>
      <c r="E6915" t="n">
        <v>61267002000</v>
      </c>
      <c r="F6915" t="n">
        <v>87134604000</v>
      </c>
      <c r="G6915" t="n">
        <v>30170611000</v>
      </c>
      <c r="H6915" t="n">
        <v>4.525</v>
      </c>
      <c r="I6915" t="n">
        <v>3.38</v>
      </c>
      <c r="K6915" t="n">
        <v>-37828889000</v>
      </c>
      <c r="L6915" t="n">
        <v>44024887000</v>
      </c>
      <c r="M6915" t="n">
        <v>44923081000</v>
      </c>
      <c r="N6915" t="n">
        <v>-39201670000</v>
      </c>
      <c r="O6915">
        <f>D6914</f>
      </c>
      <c r="P6915">
        <f>(E6915-F6915+G6915)/O6915*100</f>
      </c>
      <c r="Q6915">
        <f>H6914</f>
      </c>
      <c r="R6915">
        <f>I6914</f>
      </c>
      <c r="S6915">
        <f>H6915-H6914</f>
      </c>
      <c r="T6915">
        <f>I6915-I6914</f>
      </c>
      <c r="U6915">
        <f>(L6915-K6915)/(2*D6915*0.01)</f>
      </c>
      <c r="V6915">
        <f>(L6915+K6915)/(D6915*0.0001)</f>
      </c>
    </row>
    <row r="6916">
      <c r="A6916" t="n">
        <v>2025</v>
      </c>
      <c r="B6916" t="inlineStr">
        <is>
          <t>00162461</t>
        </is>
      </c>
      <c r="C6916" t="inlineStr">
        <is>
          <t>한화솔루션</t>
        </is>
      </c>
      <c r="D6916" t="n">
        <v>554839000000</v>
      </c>
      <c r="E6916" t="n">
        <v>60085000000</v>
      </c>
      <c r="F6916" t="n">
        <v>78482000000</v>
      </c>
      <c r="G6916" t="n">
        <v>27724000000</v>
      </c>
      <c r="H6916" t="n">
        <v>5.03</v>
      </c>
      <c r="I6916" t="n">
        <v>3.155</v>
      </c>
      <c r="J6916" t="n">
        <v>9.140000000000001</v>
      </c>
      <c r="K6916" t="n">
        <v>-35483000000</v>
      </c>
      <c r="L6916" t="n">
        <v>41181000000</v>
      </c>
      <c r="M6916" t="n">
        <v>42194000000</v>
      </c>
      <c r="N6916" t="n">
        <v>-36894000000</v>
      </c>
      <c r="O6916">
        <f>D6915</f>
      </c>
      <c r="P6916">
        <f>(E6916-F6916+G6916)/O6916*100</f>
      </c>
      <c r="Q6916">
        <f>H6915</f>
      </c>
      <c r="R6916">
        <f>I6915</f>
      </c>
      <c r="S6916">
        <f>H6916-H6915</f>
      </c>
      <c r="T6916">
        <f>I6916-I6915</f>
      </c>
      <c r="U6916">
        <f>(L6916-K6916)/(2*D6916*0.01)</f>
      </c>
      <c r="V6916">
        <f>(L6916+K6916)/(D6916*0.0001)</f>
      </c>
    </row>
    <row r="6917">
      <c r="A6917" t="n">
        <v>2014</v>
      </c>
      <c r="B6917" t="inlineStr">
        <is>
          <t>00162586</t>
        </is>
      </c>
      <c r="C6917" t="inlineStr">
        <is>
          <t>한올바이오파마</t>
        </is>
      </c>
      <c r="D6917" t="n">
        <v>7953986000</v>
      </c>
      <c r="E6917" t="n">
        <v>1558734000</v>
      </c>
      <c r="F6917" t="n">
        <v>1077347000</v>
      </c>
      <c r="G6917" t="n">
        <v>225519000</v>
      </c>
      <c r="H6917" t="n">
        <v>2.74</v>
      </c>
      <c r="I6917" t="n">
        <v>2.44</v>
      </c>
      <c r="K6917" t="n">
        <v>-532111000</v>
      </c>
      <c r="L6917" t="n">
        <v>606402000</v>
      </c>
      <c r="M6917" t="n">
        <v>602705000</v>
      </c>
      <c r="N6917" t="n">
        <v>-538953000</v>
      </c>
      <c r="U6917">
        <f>(L6917-K6917)/(2*D6917*0.01)</f>
      </c>
      <c r="V6917">
        <f>(L6917+K6917)/(D6917*0.0001)</f>
      </c>
    </row>
    <row r="6918">
      <c r="A6918" t="n">
        <v>2015</v>
      </c>
      <c r="B6918" t="inlineStr">
        <is>
          <t>00162586</t>
        </is>
      </c>
      <c r="C6918" t="inlineStr">
        <is>
          <t>한올바이오파마</t>
        </is>
      </c>
      <c r="D6918" t="n">
        <v>11718572000</v>
      </c>
      <c r="E6918" t="n">
        <v>1501989000</v>
      </c>
      <c r="F6918" t="n">
        <v>1039757000</v>
      </c>
      <c r="G6918" t="n">
        <v>193458000</v>
      </c>
      <c r="H6918" t="n">
        <v>2.31</v>
      </c>
      <c r="I6918" t="n">
        <v>4.82</v>
      </c>
      <c r="K6918" t="n">
        <v>-989424000</v>
      </c>
      <c r="L6918" t="n">
        <v>864787000</v>
      </c>
      <c r="M6918" t="n">
        <v>980562000</v>
      </c>
      <c r="N6918" t="n">
        <v>-873765000</v>
      </c>
      <c r="O6918">
        <f>D6917</f>
      </c>
      <c r="P6918">
        <f>(E6918-F6918+G6918)/O6918*100</f>
      </c>
      <c r="Q6918">
        <f>H6917</f>
      </c>
      <c r="R6918">
        <f>I6917</f>
      </c>
      <c r="S6918">
        <f>H6918-H6917</f>
      </c>
      <c r="T6918">
        <f>I6918-I6917</f>
      </c>
      <c r="U6918">
        <f>(L6918-K6918)/(2*D6918*0.01)</f>
      </c>
    </row>
    <row r="6919">
      <c r="A6919" t="n">
        <v>2016</v>
      </c>
      <c r="B6919" t="inlineStr">
        <is>
          <t>00162586</t>
        </is>
      </c>
      <c r="C6919" t="inlineStr">
        <is>
          <t>한올바이오파마</t>
        </is>
      </c>
      <c r="D6919" t="n">
        <v>12044327000</v>
      </c>
      <c r="E6919" t="n">
        <v>2045531000</v>
      </c>
      <c r="F6919" t="n">
        <v>1649821000</v>
      </c>
      <c r="G6919" t="n">
        <v>247105000</v>
      </c>
      <c r="H6919" t="n">
        <v>2.25</v>
      </c>
      <c r="I6919" t="n">
        <v>4.73</v>
      </c>
      <c r="K6919" t="n">
        <v>-722190000</v>
      </c>
      <c r="L6919" t="n">
        <v>810146000</v>
      </c>
      <c r="M6919" t="n">
        <v>801294000</v>
      </c>
      <c r="N6919" t="n">
        <v>-728350000</v>
      </c>
      <c r="O6919">
        <f>D6918</f>
      </c>
      <c r="P6919">
        <f>(E6919-F6919+G6919)/O6919*100</f>
      </c>
      <c r="Q6919">
        <f>H6918</f>
      </c>
      <c r="R6919">
        <f>I6918</f>
      </c>
      <c r="S6919">
        <f>H6919-H6918</f>
      </c>
      <c r="T6919">
        <f>I6919-I6918</f>
      </c>
      <c r="U6919">
        <f>(L6919-K6919)/(2*D6919*0.01)</f>
      </c>
      <c r="V6919">
        <f>(L6919+K6919)/(D6919*0.0001)</f>
      </c>
    </row>
    <row r="6920">
      <c r="A6920" t="n">
        <v>2017</v>
      </c>
      <c r="B6920" t="inlineStr">
        <is>
          <t>00162586</t>
        </is>
      </c>
      <c r="C6920" t="inlineStr">
        <is>
          <t>한올바이오파마</t>
        </is>
      </c>
      <c r="D6920" t="n">
        <v>12061429000</v>
      </c>
      <c r="E6920" t="n">
        <v>1750124000</v>
      </c>
      <c r="F6920" t="n">
        <v>1928290000</v>
      </c>
      <c r="G6920" t="n">
        <v>243369000</v>
      </c>
      <c r="H6920" t="n">
        <v>2.66</v>
      </c>
      <c r="I6920" t="n">
        <v>5.16</v>
      </c>
      <c r="J6920" t="n">
        <v>5.73</v>
      </c>
      <c r="K6920" t="n">
        <v>-710075000</v>
      </c>
      <c r="L6920" t="n">
        <v>792171000</v>
      </c>
      <c r="M6920" t="n">
        <v>786913000</v>
      </c>
      <c r="N6920" t="n">
        <v>-718894000</v>
      </c>
      <c r="O6920">
        <f>D6919</f>
      </c>
      <c r="P6920">
        <f>(E6920-F6920+G6920)/O6920*100</f>
      </c>
      <c r="Q6920">
        <f>H6919</f>
      </c>
      <c r="R6920">
        <f>I6919</f>
      </c>
      <c r="S6920">
        <f>H6920-H6919</f>
      </c>
      <c r="T6920">
        <f>I6920-I6919</f>
      </c>
      <c r="U6920">
        <f>(L6920-K6920)/(2*D6920*0.01)</f>
      </c>
      <c r="V6920">
        <f>(L6920+K6920)/(D6920*0.0001)</f>
      </c>
    </row>
    <row r="6921">
      <c r="A6921" t="n">
        <v>2018</v>
      </c>
      <c r="B6921" t="inlineStr">
        <is>
          <t>00162586</t>
        </is>
      </c>
      <c r="C6921" t="inlineStr">
        <is>
          <t>한올바이오파마</t>
        </is>
      </c>
      <c r="D6921" t="n">
        <v>13862225000</v>
      </c>
      <c r="E6921" t="n">
        <v>1607170000</v>
      </c>
      <c r="F6921" t="n">
        <v>804929000</v>
      </c>
      <c r="G6921" t="n">
        <v>301491000</v>
      </c>
      <c r="H6921" t="n">
        <v>2.43</v>
      </c>
      <c r="I6921" t="n">
        <v>3.8</v>
      </c>
      <c r="K6921" t="n">
        <v>-1425314000</v>
      </c>
      <c r="L6921" t="n">
        <v>1236939000</v>
      </c>
      <c r="M6921" t="n">
        <v>-1415831000</v>
      </c>
      <c r="N6921" t="n">
        <v>1252247000</v>
      </c>
      <c r="O6921">
        <f>D6920</f>
      </c>
      <c r="P6921">
        <f>(E6921-F6921+G6921)/O6921*100</f>
      </c>
      <c r="Q6921">
        <f>H6920</f>
      </c>
      <c r="R6921">
        <f>I6920</f>
      </c>
      <c r="S6921">
        <f>H6921-H6920</f>
      </c>
      <c r="T6921">
        <f>I6921-I6920</f>
      </c>
      <c r="U6921">
        <f>(L6921-K6921)/(2*D6921*0.01)</f>
      </c>
    </row>
    <row r="6922">
      <c r="A6922" t="n">
        <v>2019</v>
      </c>
      <c r="B6922" t="inlineStr">
        <is>
          <t>00162586</t>
        </is>
      </c>
      <c r="C6922" t="inlineStr">
        <is>
          <t>한올바이오파마</t>
        </is>
      </c>
      <c r="D6922" t="n">
        <v>16284823000</v>
      </c>
      <c r="E6922" t="n">
        <v>1639432000</v>
      </c>
      <c r="F6922" t="n">
        <v>732560000</v>
      </c>
      <c r="G6922" t="n">
        <v>326000000</v>
      </c>
      <c r="H6922" t="n">
        <v>2.01</v>
      </c>
      <c r="I6922" t="n">
        <v>1.21</v>
      </c>
      <c r="K6922" t="n">
        <v>-1235374000</v>
      </c>
      <c r="L6922" t="n">
        <v>1403672000</v>
      </c>
      <c r="M6922" t="n">
        <v>1387316000</v>
      </c>
      <c r="N6922" t="n">
        <v>-1245116000</v>
      </c>
      <c r="O6922">
        <f>D6921</f>
      </c>
      <c r="P6922">
        <f>(E6922-F6922+G6922)/O6922*100</f>
      </c>
      <c r="Q6922">
        <f>H6921</f>
      </c>
      <c r="R6922">
        <f>I6921</f>
      </c>
      <c r="S6922">
        <f>H6922-H6921</f>
      </c>
      <c r="T6922">
        <f>I6922-I6921</f>
      </c>
      <c r="U6922">
        <f>(L6922-K6922)/(2*D6922*0.01)</f>
      </c>
      <c r="V6922">
        <f>(L6922+K6922)/(D6922*0.0001)</f>
      </c>
    </row>
    <row r="6923">
      <c r="A6923" t="n">
        <v>2020</v>
      </c>
      <c r="B6923" t="inlineStr">
        <is>
          <t>00162586</t>
        </is>
      </c>
      <c r="C6923" t="inlineStr">
        <is>
          <t>한올바이오파마</t>
        </is>
      </c>
      <c r="D6923" t="n">
        <v>17725400000</v>
      </c>
      <c r="E6923" t="n">
        <v>1766564000</v>
      </c>
      <c r="F6923" t="n">
        <v>532249000</v>
      </c>
      <c r="G6923" t="n">
        <v>313191000</v>
      </c>
      <c r="H6923" t="n">
        <v>1.94</v>
      </c>
      <c r="I6923" t="n">
        <v>1.21</v>
      </c>
      <c r="K6923" t="n">
        <v>-1581545000</v>
      </c>
      <c r="L6923" t="n">
        <v>1821612000</v>
      </c>
      <c r="M6923" t="n">
        <v>1817950000</v>
      </c>
      <c r="N6923" t="n">
        <v>-1607909000</v>
      </c>
      <c r="O6923">
        <f>D6922</f>
      </c>
      <c r="P6923">
        <f>(E6923-F6923+G6923)/O6923*100</f>
      </c>
      <c r="Q6923">
        <f>H6922</f>
      </c>
      <c r="R6923">
        <f>I6922</f>
      </c>
      <c r="S6923">
        <f>H6923-H6922</f>
      </c>
      <c r="T6923">
        <f>I6923-I6922</f>
      </c>
      <c r="U6923">
        <f>(L6923-K6923)/(2*D6923*0.01)</f>
      </c>
      <c r="V6923">
        <f>(L6923+K6923)/(D6923*0.0001)</f>
      </c>
    </row>
    <row r="6924">
      <c r="A6924" t="n">
        <v>2021</v>
      </c>
      <c r="B6924" t="inlineStr">
        <is>
          <t>00162586</t>
        </is>
      </c>
      <c r="C6924" t="inlineStr">
        <is>
          <t>한올바이오파마</t>
        </is>
      </c>
      <c r="D6924" t="n">
        <v>19574120000</v>
      </c>
      <c r="E6924" t="n">
        <v>1836116000</v>
      </c>
      <c r="F6924" t="n">
        <v>459989000</v>
      </c>
      <c r="G6924" t="n">
        <v>369516000</v>
      </c>
      <c r="H6924" t="n">
        <v>2.51</v>
      </c>
      <c r="I6924" t="n">
        <v>1.21</v>
      </c>
      <c r="K6924" t="n">
        <v>-1622143000</v>
      </c>
      <c r="L6924" t="n">
        <v>1821612000</v>
      </c>
      <c r="M6924" t="n">
        <v>1862086000</v>
      </c>
      <c r="N6924" t="n">
        <v>-1607909000</v>
      </c>
      <c r="O6924">
        <f>D6923</f>
      </c>
      <c r="P6924">
        <f>(E6924-F6924+G6924)/O6924*100</f>
      </c>
      <c r="Q6924">
        <f>H6923</f>
      </c>
      <c r="R6924">
        <f>I6923</f>
      </c>
      <c r="S6924">
        <f>H6924-H6923</f>
      </c>
      <c r="T6924">
        <f>I6924-I6923</f>
      </c>
      <c r="U6924">
        <f>(L6924-K6924)/(2*D6924*0.01)</f>
      </c>
      <c r="V6924">
        <f>(L6924+K6924)/(D6924*0.0001)</f>
      </c>
    </row>
    <row r="6925">
      <c r="A6925" t="n">
        <v>2022</v>
      </c>
      <c r="B6925" t="inlineStr">
        <is>
          <t>00162586</t>
        </is>
      </c>
      <c r="C6925" t="inlineStr">
        <is>
          <t>한올바이오파마</t>
        </is>
      </c>
      <c r="D6925" t="n">
        <v>17760559000</v>
      </c>
      <c r="E6925" t="n">
        <v>1903589000</v>
      </c>
      <c r="F6925" t="n">
        <v>617460000</v>
      </c>
      <c r="G6925" t="n">
        <v>523040000</v>
      </c>
      <c r="H6925" t="n">
        <v>5.15</v>
      </c>
      <c r="I6925" t="n">
        <v>1.21</v>
      </c>
      <c r="J6925" t="n">
        <v>8.43</v>
      </c>
      <c r="K6925" t="n">
        <v>-1250340000</v>
      </c>
      <c r="L6925" t="n">
        <v>1408640000</v>
      </c>
      <c r="M6925" t="n">
        <v>1453222000</v>
      </c>
      <c r="N6925" t="n">
        <v>-1309226000</v>
      </c>
      <c r="O6925">
        <f>D6924</f>
      </c>
      <c r="P6925">
        <f>(E6925-F6925+G6925)/O6925*100</f>
      </c>
      <c r="Q6925">
        <f>H6924</f>
      </c>
      <c r="R6925">
        <f>I6924</f>
      </c>
      <c r="S6925">
        <f>H6925-H6924</f>
      </c>
      <c r="T6925">
        <f>I6925-I6924</f>
      </c>
      <c r="U6925">
        <f>(L6925-K6925)/(2*D6925*0.01)</f>
      </c>
      <c r="V6925">
        <f>(L6925+K6925)/(D6925*0.0001)</f>
      </c>
    </row>
    <row r="6926">
      <c r="A6926" t="n">
        <v>2023</v>
      </c>
      <c r="B6926" t="inlineStr">
        <is>
          <t>00162586</t>
        </is>
      </c>
      <c r="C6926" t="inlineStr">
        <is>
          <t>한올바이오파마</t>
        </is>
      </c>
      <c r="D6926" t="n">
        <v>20338783000</v>
      </c>
      <c r="E6926" t="n">
        <v>1578450000</v>
      </c>
      <c r="F6926" t="n">
        <v>2206716000</v>
      </c>
      <c r="G6926" t="n">
        <v>958003000</v>
      </c>
      <c r="H6926" t="n">
        <v>3.98</v>
      </c>
      <c r="I6926" t="n">
        <v>1.21</v>
      </c>
      <c r="J6926" t="n">
        <v>7.17</v>
      </c>
      <c r="K6926" t="n">
        <v>-1445497000</v>
      </c>
      <c r="L6926" t="n">
        <v>1631980000</v>
      </c>
      <c r="M6926" t="n">
        <v>1663705000</v>
      </c>
      <c r="N6926" t="n">
        <v>-1497645000</v>
      </c>
      <c r="O6926">
        <f>D6925</f>
      </c>
      <c r="P6926">
        <f>(E6926-F6926+G6926)/O6926*100</f>
      </c>
      <c r="Q6926">
        <f>H6925</f>
      </c>
      <c r="R6926">
        <f>I6925</f>
      </c>
      <c r="S6926">
        <f>H6926-H6925</f>
      </c>
      <c r="T6926">
        <f>I6926-I6925</f>
      </c>
      <c r="U6926">
        <f>(L6926-K6926)/(2*D6926*0.01)</f>
      </c>
      <c r="V6926">
        <f>(L6926+K6926)/(D6926*0.0001)</f>
      </c>
    </row>
    <row r="6927">
      <c r="A6927" t="n">
        <v>2024</v>
      </c>
      <c r="B6927" t="inlineStr">
        <is>
          <t>00162586</t>
        </is>
      </c>
      <c r="C6927" t="inlineStr">
        <is>
          <t>한올바이오파마</t>
        </is>
      </c>
      <c r="D6927" t="n">
        <v>24758644000</v>
      </c>
      <c r="E6927" t="n">
        <v>1803652000</v>
      </c>
      <c r="F6927" t="n">
        <v>1760460000</v>
      </c>
      <c r="G6927" t="n">
        <v>849374000</v>
      </c>
      <c r="H6927" t="n">
        <v>3.35</v>
      </c>
      <c r="I6927" t="n">
        <v>2</v>
      </c>
      <c r="J6927" t="n">
        <v>7.37</v>
      </c>
      <c r="K6927" t="n">
        <v>-1765611000</v>
      </c>
      <c r="L6927" t="n">
        <v>1996929000</v>
      </c>
      <c r="M6927" t="n">
        <v>2006328000</v>
      </c>
      <c r="N6927" t="n">
        <v>-1805734000</v>
      </c>
      <c r="O6927">
        <f>D6926</f>
      </c>
      <c r="P6927">
        <f>(E6927-F6927+G6927)/O6927*100</f>
      </c>
      <c r="Q6927">
        <f>H6926</f>
      </c>
      <c r="R6927">
        <f>I6926</f>
      </c>
      <c r="S6927">
        <f>H6927-H6926</f>
      </c>
      <c r="T6927">
        <f>I6927-I6926</f>
      </c>
      <c r="U6927">
        <f>(L6927-K6927)/(2*D6927*0.01)</f>
      </c>
      <c r="V6927">
        <f>(L6927+K6927)/(D6927*0.0001)</f>
      </c>
    </row>
    <row r="6928">
      <c r="A6928" t="n">
        <v>2025</v>
      </c>
      <c r="B6928" t="inlineStr">
        <is>
          <t>00162586</t>
        </is>
      </c>
      <c r="C6928" t="inlineStr">
        <is>
          <t>한올바이오파마</t>
        </is>
      </c>
      <c r="D6928" t="n">
        <v>25324345000</v>
      </c>
      <c r="E6928" t="n">
        <v>2135040000</v>
      </c>
      <c r="F6928" t="n">
        <v>2196414000</v>
      </c>
      <c r="G6928" t="n">
        <v>867815000</v>
      </c>
      <c r="H6928" t="n">
        <v>3.65</v>
      </c>
      <c r="I6928" t="n">
        <v>2</v>
      </c>
      <c r="J6928" t="n">
        <v>7.16</v>
      </c>
      <c r="K6928" t="n">
        <v>-1683987000</v>
      </c>
      <c r="L6928" t="n">
        <v>1892957000</v>
      </c>
      <c r="M6928" t="n">
        <v>1907813000</v>
      </c>
      <c r="N6928" t="n">
        <v>-1727161000</v>
      </c>
      <c r="O6928">
        <f>D6927</f>
      </c>
      <c r="P6928">
        <f>(E6928-F6928+G6928)/O6928*100</f>
      </c>
      <c r="Q6928">
        <f>H6927</f>
      </c>
      <c r="R6928">
        <f>I6927</f>
      </c>
      <c r="S6928">
        <f>H6928-H6927</f>
      </c>
      <c r="T6928">
        <f>I6928-I6927</f>
      </c>
      <c r="U6928">
        <f>(L6928-K6928)/(2*D6928*0.01)</f>
      </c>
      <c r="V6928">
        <f>(L6928+K6928)/(D6928*0.0001)</f>
      </c>
    </row>
    <row r="6929">
      <c r="A6929" t="n">
        <v>2014</v>
      </c>
      <c r="B6929" t="inlineStr">
        <is>
          <t>00162832</t>
        </is>
      </c>
      <c r="C6929" t="inlineStr">
        <is>
          <t>한일단조</t>
        </is>
      </c>
      <c r="D6929" t="n">
        <v>4926507000</v>
      </c>
      <c r="E6929" t="n">
        <v>934512000</v>
      </c>
      <c r="F6929" t="n">
        <v>769692000</v>
      </c>
      <c r="G6929" t="n">
        <v>164211000</v>
      </c>
      <c r="H6929" t="n">
        <v>2.75</v>
      </c>
      <c r="I6929" t="n">
        <v>5.67</v>
      </c>
      <c r="J6929" t="n">
        <v>8.25</v>
      </c>
      <c r="K6929" t="n">
        <v>-290123000</v>
      </c>
      <c r="L6929" t="n">
        <v>338248000</v>
      </c>
      <c r="M6929" t="n">
        <v>335355000</v>
      </c>
      <c r="N6929" t="n">
        <v>-293228000</v>
      </c>
      <c r="U6929">
        <f>(L6929-K6929)/(2*D6929*0.01)</f>
      </c>
      <c r="V6929">
        <f>(L6929+K6929)/(D6929*0.0001)</f>
      </c>
    </row>
    <row r="6930">
      <c r="A6930" t="n">
        <v>2015</v>
      </c>
      <c r="B6930" t="inlineStr">
        <is>
          <t>00162832</t>
        </is>
      </c>
      <c r="C6930" t="inlineStr">
        <is>
          <t>한일단조</t>
        </is>
      </c>
      <c r="D6930" t="n">
        <v>5795085000</v>
      </c>
      <c r="E6930" t="n">
        <v>1064813000</v>
      </c>
      <c r="F6930" t="n">
        <v>472790000</v>
      </c>
      <c r="G6930" t="n">
        <v>129331000</v>
      </c>
      <c r="H6930" t="n">
        <v>2.38</v>
      </c>
      <c r="I6930" t="n">
        <v>4.78</v>
      </c>
      <c r="J6930" t="n">
        <v>8.91</v>
      </c>
      <c r="K6930" t="n">
        <v>-362042000</v>
      </c>
      <c r="L6930" t="n">
        <v>422735000</v>
      </c>
      <c r="M6930" t="n">
        <v>418302000</v>
      </c>
      <c r="N6930" t="n">
        <v>-365309000</v>
      </c>
      <c r="O6930">
        <f>D6929</f>
      </c>
      <c r="P6930">
        <f>(E6930-F6930+G6930)/O6930*100</f>
      </c>
      <c r="Q6930">
        <f>H6929</f>
      </c>
      <c r="R6930">
        <f>I6929</f>
      </c>
      <c r="S6930">
        <f>H6930-H6929</f>
      </c>
      <c r="T6930">
        <f>I6930-I6929</f>
      </c>
      <c r="U6930">
        <f>(L6930-K6930)/(2*D6930*0.01)</f>
      </c>
      <c r="V6930">
        <f>(L6930+K6930)/(D6930*0.0001)</f>
      </c>
    </row>
    <row r="6931">
      <c r="A6931" t="n">
        <v>2016</v>
      </c>
      <c r="B6931" t="inlineStr">
        <is>
          <t>00162832</t>
        </is>
      </c>
      <c r="C6931" t="inlineStr">
        <is>
          <t>한일단조</t>
        </is>
      </c>
      <c r="D6931" t="n">
        <v>6352983000</v>
      </c>
      <c r="E6931" t="n">
        <v>1132691000</v>
      </c>
      <c r="F6931" t="n">
        <v>534335000</v>
      </c>
      <c r="G6931" t="n">
        <v>131844000</v>
      </c>
      <c r="H6931" t="n">
        <v>2.42</v>
      </c>
      <c r="I6931" t="n">
        <v>4.32</v>
      </c>
      <c r="J6931" t="n">
        <v>8.91</v>
      </c>
      <c r="K6931" t="n">
        <v>-398127000</v>
      </c>
      <c r="L6931" t="n">
        <v>463434000</v>
      </c>
      <c r="M6931" t="n">
        <v>459715000</v>
      </c>
      <c r="N6931" t="n">
        <v>-402586000</v>
      </c>
      <c r="O6931">
        <f>D6930</f>
      </c>
      <c r="P6931">
        <f>(E6931-F6931+G6931)/O6931*100</f>
      </c>
      <c r="Q6931">
        <f>H6930</f>
      </c>
      <c r="R6931">
        <f>I6930</f>
      </c>
      <c r="S6931">
        <f>H6931-H6930</f>
      </c>
      <c r="T6931">
        <f>I6931-I6930</f>
      </c>
      <c r="U6931">
        <f>(L6931-K6931)/(2*D6931*0.01)</f>
      </c>
      <c r="V6931">
        <f>(L6931+K6931)/(D6931*0.0001)</f>
      </c>
    </row>
    <row r="6932">
      <c r="A6932" t="n">
        <v>2017</v>
      </c>
      <c r="B6932" t="inlineStr">
        <is>
          <t>00162832</t>
        </is>
      </c>
      <c r="C6932" t="inlineStr">
        <is>
          <t>한일단조</t>
        </is>
      </c>
      <c r="D6932" t="n">
        <v>6924114000</v>
      </c>
      <c r="E6932" t="n">
        <v>1118059000</v>
      </c>
      <c r="F6932" t="n">
        <v>526181000</v>
      </c>
      <c r="G6932" t="n">
        <v>146300000</v>
      </c>
      <c r="H6932" t="n">
        <v>2.78</v>
      </c>
      <c r="I6932" t="n">
        <v>4.69</v>
      </c>
      <c r="J6932" t="n">
        <v>8.23</v>
      </c>
      <c r="K6932" t="n">
        <v>-401202000</v>
      </c>
      <c r="L6932" t="n">
        <v>463956000</v>
      </c>
      <c r="M6932" t="n">
        <v>463992000</v>
      </c>
      <c r="N6932" t="n">
        <v>-407031000</v>
      </c>
      <c r="O6932">
        <f>D6931</f>
      </c>
      <c r="P6932">
        <f>(E6932-F6932+G6932)/O6932*100</f>
      </c>
      <c r="Q6932">
        <f>H6931</f>
      </c>
      <c r="R6932">
        <f>I6931</f>
      </c>
      <c r="S6932">
        <f>H6932-H6931</f>
      </c>
      <c r="T6932">
        <f>I6932-I6931</f>
      </c>
      <c r="U6932">
        <f>(L6932-K6932)/(2*D6932*0.01)</f>
      </c>
      <c r="V6932">
        <f>(L6932+K6932)/(D6932*0.0001)</f>
      </c>
    </row>
    <row r="6933">
      <c r="A6933" t="n">
        <v>2018</v>
      </c>
      <c r="B6933" t="inlineStr">
        <is>
          <t>00162832</t>
        </is>
      </c>
      <c r="C6933" t="inlineStr">
        <is>
          <t>한일단조</t>
        </is>
      </c>
      <c r="D6933" t="n">
        <v>8172710000</v>
      </c>
      <c r="E6933" t="n">
        <v>1186549000</v>
      </c>
      <c r="F6933" t="n">
        <v>642357000</v>
      </c>
      <c r="G6933" t="n">
        <v>182505000</v>
      </c>
      <c r="H6933" t="n">
        <v>2.26</v>
      </c>
      <c r="I6933" t="n">
        <v>4.09</v>
      </c>
      <c r="J6933" t="n">
        <v>7.91</v>
      </c>
      <c r="K6933" t="n">
        <v>-461358000</v>
      </c>
      <c r="L6933" t="n">
        <v>531455000</v>
      </c>
      <c r="M6933" t="n">
        <v>527927000</v>
      </c>
      <c r="N6933" t="n">
        <v>-467103000</v>
      </c>
      <c r="O6933">
        <f>D6932</f>
      </c>
      <c r="P6933">
        <f>(E6933-F6933+G6933)/O6933*100</f>
      </c>
      <c r="Q6933">
        <f>H6932</f>
      </c>
      <c r="R6933">
        <f>I6932</f>
      </c>
      <c r="S6933">
        <f>H6933-H6932</f>
      </c>
      <c r="T6933">
        <f>I6933-I6932</f>
      </c>
      <c r="U6933">
        <f>(L6933-K6933)/(2*D6933*0.01)</f>
      </c>
      <c r="V6933">
        <f>(L6933+K6933)/(D6933*0.0001)</f>
      </c>
    </row>
    <row r="6934">
      <c r="A6934" t="n">
        <v>2019</v>
      </c>
      <c r="B6934" t="inlineStr">
        <is>
          <t>00162832</t>
        </is>
      </c>
      <c r="C6934" t="inlineStr">
        <is>
          <t>한일단조</t>
        </is>
      </c>
      <c r="D6934" t="n">
        <v>7585975000</v>
      </c>
      <c r="E6934" t="n">
        <v>1189255000</v>
      </c>
      <c r="F6934" t="n">
        <v>1719908000</v>
      </c>
      <c r="G6934" t="n">
        <v>174500000</v>
      </c>
      <c r="H6934" t="n">
        <v>2.03</v>
      </c>
      <c r="I6934" t="n">
        <v>3.45</v>
      </c>
      <c r="J6934" t="n">
        <v>8.67</v>
      </c>
      <c r="K6934" t="n">
        <v>-582049000</v>
      </c>
      <c r="L6934" t="n">
        <v>676009000</v>
      </c>
      <c r="M6934" t="n">
        <v>669666000</v>
      </c>
      <c r="N6934" t="n">
        <v>-587903000</v>
      </c>
      <c r="O6934">
        <f>D6933</f>
      </c>
      <c r="P6934">
        <f>(E6934-F6934+G6934)/O6934*100</f>
      </c>
      <c r="Q6934">
        <f>H6933</f>
      </c>
      <c r="R6934">
        <f>I6933</f>
      </c>
      <c r="S6934">
        <f>H6934-H6933</f>
      </c>
      <c r="T6934">
        <f>I6934-I6933</f>
      </c>
      <c r="U6934">
        <f>(L6934-K6934)/(2*D6934*0.01)</f>
      </c>
      <c r="V6934">
        <f>(L6934+K6934)/(D6934*0.0001)</f>
      </c>
    </row>
    <row r="6935">
      <c r="A6935" t="n">
        <v>2020</v>
      </c>
      <c r="B6935" t="inlineStr">
        <is>
          <t>00162832</t>
        </is>
      </c>
      <c r="C6935" t="inlineStr">
        <is>
          <t>한일단조</t>
        </is>
      </c>
      <c r="D6935" t="n">
        <v>7045334000</v>
      </c>
      <c r="E6935" t="n">
        <v>1156860000</v>
      </c>
      <c r="F6935" t="n">
        <v>1587932000</v>
      </c>
      <c r="G6935" t="n">
        <v>143274000</v>
      </c>
      <c r="H6935" t="n">
        <v>2.01</v>
      </c>
      <c r="I6935" t="n">
        <v>3.36</v>
      </c>
      <c r="J6935" t="n">
        <v>8.16</v>
      </c>
      <c r="K6935" t="n">
        <v>-506678000</v>
      </c>
      <c r="L6935" t="n">
        <v>585507000</v>
      </c>
      <c r="M6935" t="n">
        <v>579912000</v>
      </c>
      <c r="N6935" t="n">
        <v>-511695000</v>
      </c>
      <c r="O6935">
        <f>D6934</f>
      </c>
      <c r="P6935">
        <f>(E6935-F6935+G6935)/O6935*100</f>
      </c>
      <c r="Q6935">
        <f>H6934</f>
      </c>
      <c r="R6935">
        <f>I6934</f>
      </c>
      <c r="S6935">
        <f>H6935-H6934</f>
      </c>
      <c r="T6935">
        <f>I6935-I6934</f>
      </c>
      <c r="U6935">
        <f>(L6935-K6935)/(2*D6935*0.01)</f>
      </c>
      <c r="V6935">
        <f>(L6935+K6935)/(D6935*0.0001)</f>
      </c>
    </row>
    <row r="6936">
      <c r="A6936" t="n">
        <v>2021</v>
      </c>
      <c r="B6936" t="inlineStr">
        <is>
          <t>00162832</t>
        </is>
      </c>
      <c r="C6936" t="inlineStr">
        <is>
          <t>한일단조</t>
        </is>
      </c>
      <c r="D6936" t="n">
        <v>5857909000</v>
      </c>
      <c r="E6936" t="n">
        <v>1009959000</v>
      </c>
      <c r="F6936" t="n">
        <v>1828393000</v>
      </c>
      <c r="G6936" t="n">
        <v>130715000</v>
      </c>
      <c r="H6936" t="n">
        <v>2.597</v>
      </c>
      <c r="I6936" t="n">
        <v>3.42</v>
      </c>
      <c r="J6936" t="n">
        <v>8.093</v>
      </c>
      <c r="K6936" t="n">
        <v>-410403000</v>
      </c>
      <c r="L6936" t="n">
        <v>472537000</v>
      </c>
      <c r="M6936" t="n">
        <v>470948000</v>
      </c>
      <c r="N6936" t="n">
        <v>-416716000</v>
      </c>
      <c r="O6936">
        <f>D6935</f>
      </c>
      <c r="P6936">
        <f>(E6936-F6936+G6936)/O6936*100</f>
      </c>
      <c r="Q6936">
        <f>H6935</f>
      </c>
      <c r="R6936">
        <f>I6935</f>
      </c>
      <c r="S6936">
        <f>H6936-H6935</f>
      </c>
      <c r="T6936">
        <f>I6936-I6935</f>
      </c>
      <c r="U6936">
        <f>(L6936-K6936)/(2*D6936*0.01)</f>
      </c>
      <c r="V6936">
        <f>(L6936+K6936)/(D6936*0.0001)</f>
      </c>
    </row>
    <row r="6937">
      <c r="A6937" t="n">
        <v>2022</v>
      </c>
      <c r="B6937" t="inlineStr">
        <is>
          <t>00162832</t>
        </is>
      </c>
      <c r="C6937" t="inlineStr">
        <is>
          <t>한일단조</t>
        </is>
      </c>
      <c r="D6937" t="n">
        <v>5071048000</v>
      </c>
      <c r="E6937" t="n">
        <v>803653000</v>
      </c>
      <c r="F6937" t="n">
        <v>536611000</v>
      </c>
      <c r="G6937" t="n">
        <v>138652000</v>
      </c>
      <c r="H6937" t="n">
        <v>5.149</v>
      </c>
      <c r="I6937" t="n">
        <v>3.34</v>
      </c>
      <c r="J6937" t="n">
        <v>6.26</v>
      </c>
      <c r="K6937" t="n">
        <v>-267690000</v>
      </c>
      <c r="L6937" t="n">
        <v>300624000</v>
      </c>
      <c r="M6937" t="n">
        <v>307541000</v>
      </c>
      <c r="N6937" t="n">
        <v>-278209000</v>
      </c>
      <c r="O6937">
        <f>D6936</f>
      </c>
      <c r="P6937">
        <f>(E6937-F6937+G6937)/O6937*100</f>
      </c>
      <c r="Q6937">
        <f>H6936</f>
      </c>
      <c r="R6937">
        <f>I6936</f>
      </c>
      <c r="S6937">
        <f>H6937-H6936</f>
      </c>
      <c r="T6937">
        <f>I6937-I6936</f>
      </c>
      <c r="U6937">
        <f>(L6937-K6937)/(2*D6937*0.01)</f>
      </c>
      <c r="V6937">
        <f>(L6937+K6937)/(D6937*0.0001)</f>
      </c>
    </row>
    <row r="6938">
      <c r="A6938" t="n">
        <v>2023</v>
      </c>
      <c r="B6938" t="inlineStr">
        <is>
          <t>00162832</t>
        </is>
      </c>
      <c r="C6938" t="inlineStr">
        <is>
          <t>한일단조</t>
        </is>
      </c>
      <c r="D6938" t="n">
        <v>6276376000</v>
      </c>
      <c r="E6938" t="n">
        <v>633415000</v>
      </c>
      <c r="F6938" t="n">
        <v>389379000</v>
      </c>
      <c r="G6938" t="n">
        <v>231259000</v>
      </c>
      <c r="H6938" t="n">
        <v>4.192</v>
      </c>
      <c r="I6938" t="n">
        <v>3.96</v>
      </c>
      <c r="J6938" t="n">
        <v>6.6427</v>
      </c>
      <c r="K6938" t="n">
        <v>-377170000</v>
      </c>
      <c r="L6938" t="n">
        <v>425803000</v>
      </c>
      <c r="M6938" t="n">
        <v>431505000</v>
      </c>
      <c r="N6938" t="n">
        <v>-388692000</v>
      </c>
      <c r="O6938">
        <f>D6937</f>
      </c>
      <c r="P6938">
        <f>(E6938-F6938+G6938)/O6938*100</f>
      </c>
      <c r="Q6938">
        <f>H6937</f>
      </c>
      <c r="R6938">
        <f>I6937</f>
      </c>
      <c r="S6938">
        <f>H6938-H6937</f>
      </c>
      <c r="T6938">
        <f>I6938-I6937</f>
      </c>
      <c r="U6938">
        <f>(L6938-K6938)/(2*D6938*0.01)</f>
      </c>
      <c r="V6938">
        <f>(L6938+K6938)/(D6938*0.0001)</f>
      </c>
    </row>
    <row r="6939">
      <c r="A6939" t="n">
        <v>2024</v>
      </c>
      <c r="B6939" t="inlineStr">
        <is>
          <t>00162832</t>
        </is>
      </c>
      <c r="C6939" t="inlineStr">
        <is>
          <t>한일단조</t>
        </is>
      </c>
      <c r="D6939" t="n">
        <v>7463311000</v>
      </c>
      <c r="E6939" t="n">
        <v>786547000</v>
      </c>
      <c r="F6939" t="n">
        <v>440829000</v>
      </c>
      <c r="G6939" t="n">
        <v>239265000</v>
      </c>
      <c r="H6939" t="n">
        <v>3.622</v>
      </c>
      <c r="I6939" t="n">
        <v>3.92</v>
      </c>
      <c r="J6939" t="n">
        <v>6.4347</v>
      </c>
      <c r="K6939" t="n">
        <v>-526095000</v>
      </c>
      <c r="L6939" t="n">
        <v>392154000</v>
      </c>
      <c r="M6939" t="n">
        <v>395812000</v>
      </c>
      <c r="N6939" t="n">
        <v>-536963000</v>
      </c>
      <c r="O6939">
        <f>D6938</f>
      </c>
      <c r="P6939">
        <f>(E6939-F6939+G6939)/O6939*100</f>
      </c>
      <c r="Q6939">
        <f>H6938</f>
      </c>
      <c r="R6939">
        <f>I6938</f>
      </c>
      <c r="S6939">
        <f>H6939-H6938</f>
      </c>
      <c r="T6939">
        <f>I6939-I6938</f>
      </c>
      <c r="U6939">
        <f>(L6939-K6939)/(2*D6939*0.01)</f>
      </c>
    </row>
    <row r="6940">
      <c r="A6940" t="n">
        <v>2025</v>
      </c>
      <c r="B6940" t="inlineStr">
        <is>
          <t>00162832</t>
        </is>
      </c>
      <c r="C6940" t="inlineStr">
        <is>
          <t>한일단조</t>
        </is>
      </c>
      <c r="D6940" t="n">
        <v>8552280000</v>
      </c>
      <c r="E6940" t="n">
        <v>811372000</v>
      </c>
      <c r="F6940" t="n">
        <v>410336000</v>
      </c>
      <c r="G6940" t="n">
        <v>240050000</v>
      </c>
      <c r="H6940" t="n">
        <v>3.954</v>
      </c>
      <c r="I6940" t="n">
        <v>3.95</v>
      </c>
      <c r="J6940" t="n">
        <v>6.3981</v>
      </c>
      <c r="K6940" t="n">
        <v>-478653000</v>
      </c>
      <c r="L6940" t="n">
        <v>577627000</v>
      </c>
      <c r="M6940" t="n">
        <v>583760000</v>
      </c>
      <c r="N6940" t="n">
        <v>-492743000</v>
      </c>
      <c r="O6940">
        <f>D6939</f>
      </c>
      <c r="P6940">
        <f>(E6940-F6940+G6940)/O6940*100</f>
      </c>
      <c r="Q6940">
        <f>H6939</f>
      </c>
      <c r="R6940">
        <f>I6939</f>
      </c>
      <c r="S6940">
        <f>H6940-H6939</f>
      </c>
      <c r="T6940">
        <f>I6940-I6939</f>
      </c>
      <c r="U6940">
        <f>(L6940-K6940)/(2*D6940*0.01)</f>
      </c>
      <c r="V6940">
        <f>(L6940+K6940)/(D6940*0.0001)</f>
      </c>
    </row>
    <row r="6941">
      <c r="A6941" t="n">
        <v>2014</v>
      </c>
      <c r="B6941" t="inlineStr">
        <is>
          <t>00162911</t>
        </is>
      </c>
      <c r="C6941" t="inlineStr">
        <is>
          <t>한일사료</t>
        </is>
      </c>
      <c r="D6941" t="n">
        <v>4371537000</v>
      </c>
      <c r="E6941" t="n">
        <v>636924000</v>
      </c>
      <c r="F6941" t="n">
        <v>530491000</v>
      </c>
      <c r="G6941" t="n">
        <v>162251000</v>
      </c>
      <c r="H6941" t="n">
        <v>3.5</v>
      </c>
      <c r="I6941" t="n">
        <v>5.25</v>
      </c>
    </row>
    <row r="6942">
      <c r="A6942" t="n">
        <v>2015</v>
      </c>
      <c r="B6942" t="inlineStr">
        <is>
          <t>00162911</t>
        </is>
      </c>
      <c r="C6942" t="inlineStr">
        <is>
          <t>한일사료</t>
        </is>
      </c>
      <c r="D6942" t="n">
        <v>5238728000</v>
      </c>
      <c r="E6942" t="n">
        <v>708690000</v>
      </c>
      <c r="F6942" t="n">
        <v>342943000</v>
      </c>
      <c r="G6942" t="n">
        <v>144003000</v>
      </c>
      <c r="H6942" t="n">
        <v>3.1</v>
      </c>
      <c r="I6942" t="n">
        <v>4.14</v>
      </c>
      <c r="O6942">
        <f>D6941</f>
      </c>
      <c r="P6942">
        <f>(E6942-F6942+G6942)/O6942*100</f>
      </c>
      <c r="Q6942">
        <f>H6941</f>
      </c>
      <c r="R6942">
        <f>I6941</f>
      </c>
      <c r="S6942">
        <f>H6942-H6941</f>
      </c>
      <c r="T6942">
        <f>I6942-I6941</f>
      </c>
    </row>
    <row r="6943">
      <c r="A6943" t="n">
        <v>2016</v>
      </c>
      <c r="B6943" t="inlineStr">
        <is>
          <t>00162911</t>
        </is>
      </c>
      <c r="C6943" t="inlineStr">
        <is>
          <t>한일사료</t>
        </is>
      </c>
      <c r="D6943" t="n">
        <v>5877802000</v>
      </c>
      <c r="E6943" t="n">
        <v>841691000</v>
      </c>
      <c r="F6943" t="n">
        <v>571485000</v>
      </c>
      <c r="G6943" t="n">
        <v>98698000</v>
      </c>
      <c r="H6943" t="n">
        <v>3</v>
      </c>
      <c r="I6943" t="n">
        <v>4.03</v>
      </c>
      <c r="O6943">
        <f>D6942</f>
      </c>
      <c r="P6943">
        <f>(E6943-F6943+G6943)/O6943*100</f>
      </c>
      <c r="Q6943">
        <f>H6942</f>
      </c>
      <c r="R6943">
        <f>I6942</f>
      </c>
      <c r="S6943">
        <f>H6943-H6942</f>
      </c>
      <c r="T6943">
        <f>I6943-I6942</f>
      </c>
    </row>
    <row r="6944">
      <c r="A6944" t="n">
        <v>2017</v>
      </c>
      <c r="B6944" t="inlineStr">
        <is>
          <t>00162911</t>
        </is>
      </c>
      <c r="C6944" t="inlineStr">
        <is>
          <t>한일사료</t>
        </is>
      </c>
      <c r="D6944" t="n">
        <v>6095004475</v>
      </c>
      <c r="E6944" t="n">
        <v>890417530</v>
      </c>
      <c r="F6944" t="n">
        <v>806207774</v>
      </c>
      <c r="G6944" t="n">
        <v>151428206</v>
      </c>
      <c r="H6944" t="n">
        <v>3.2</v>
      </c>
      <c r="I6944" t="n">
        <v>3.86</v>
      </c>
      <c r="J6944" t="n">
        <v>5.24</v>
      </c>
      <c r="K6944" t="n">
        <v>-226238461</v>
      </c>
      <c r="L6944" t="n">
        <v>202825751</v>
      </c>
      <c r="M6944" t="n">
        <v>226369018</v>
      </c>
      <c r="N6944" t="n">
        <v>-206680866</v>
      </c>
      <c r="O6944">
        <f>D6943</f>
      </c>
      <c r="P6944">
        <f>(E6944-F6944+G6944)/O6944*100</f>
      </c>
      <c r="Q6944">
        <f>H6943</f>
      </c>
      <c r="R6944">
        <f>I6943</f>
      </c>
      <c r="S6944">
        <f>H6944-H6943</f>
      </c>
      <c r="T6944">
        <f>I6944-I6943</f>
      </c>
      <c r="U6944">
        <f>(L6944-K6944)/(2*D6944*0.01)</f>
      </c>
    </row>
    <row r="6945">
      <c r="A6945" t="n">
        <v>2018</v>
      </c>
      <c r="B6945" t="inlineStr">
        <is>
          <t>00162911</t>
        </is>
      </c>
      <c r="C6945" t="inlineStr">
        <is>
          <t>한일사료</t>
        </is>
      </c>
      <c r="D6945" t="n">
        <v>7082990721</v>
      </c>
      <c r="E6945" t="n">
        <v>962085099</v>
      </c>
      <c r="F6945" t="n">
        <v>409316824</v>
      </c>
      <c r="G6945" t="n">
        <v>165123164</v>
      </c>
      <c r="H6945" t="n">
        <v>2.8</v>
      </c>
      <c r="I6945" t="n">
        <v>3.83</v>
      </c>
      <c r="J6945" t="n">
        <v>5.07</v>
      </c>
      <c r="K6945" t="n">
        <v>-231532325</v>
      </c>
      <c r="L6945" t="n">
        <v>259427417</v>
      </c>
      <c r="M6945" t="n">
        <v>258490008</v>
      </c>
      <c r="N6945" t="n">
        <v>-235044901</v>
      </c>
      <c r="O6945">
        <f>D6944</f>
      </c>
      <c r="P6945">
        <f>(E6945-F6945+G6945)/O6945*100</f>
      </c>
      <c r="Q6945">
        <f>H6944</f>
      </c>
      <c r="R6945">
        <f>I6944</f>
      </c>
      <c r="S6945">
        <f>H6945-H6944</f>
      </c>
      <c r="T6945">
        <f>I6945-I6944</f>
      </c>
      <c r="U6945">
        <f>(L6945-K6945)/(2*D6945*0.01)</f>
      </c>
      <c r="V6945">
        <f>(L6945+K6945)/(D6945*0.0001)</f>
      </c>
    </row>
    <row r="6946">
      <c r="A6946" t="n">
        <v>2019</v>
      </c>
      <c r="B6946" t="inlineStr">
        <is>
          <t>00162911</t>
        </is>
      </c>
      <c r="C6946" t="inlineStr">
        <is>
          <t>한일사료</t>
        </is>
      </c>
      <c r="D6946" t="n">
        <v>7755970410</v>
      </c>
      <c r="E6946" t="n">
        <v>1007431464</v>
      </c>
      <c r="F6946" t="n">
        <v>551856695</v>
      </c>
      <c r="G6946" t="n">
        <v>170976588</v>
      </c>
      <c r="O6946">
        <f>D6945</f>
      </c>
      <c r="P6946">
        <f>(E6946-F6946+G6946)/O6946*100</f>
      </c>
    </row>
    <row r="6947">
      <c r="A6947" t="n">
        <v>2020</v>
      </c>
      <c r="B6947" t="inlineStr">
        <is>
          <t>00162911</t>
        </is>
      </c>
      <c r="C6947" t="inlineStr">
        <is>
          <t>한일사료</t>
        </is>
      </c>
      <c r="D6947" t="n">
        <v>8418525662</v>
      </c>
      <c r="E6947" t="n">
        <v>955559815</v>
      </c>
      <c r="F6947" t="n">
        <v>786709114</v>
      </c>
      <c r="G6947" t="n">
        <v>258881989</v>
      </c>
      <c r="O6947">
        <f>D6946</f>
      </c>
      <c r="P6947">
        <f>(E6947-F6947+G6947)/O6947*100</f>
      </c>
    </row>
    <row r="6948">
      <c r="A6948" t="n">
        <v>2021</v>
      </c>
      <c r="B6948" t="inlineStr">
        <is>
          <t>00162911</t>
        </is>
      </c>
      <c r="C6948" t="inlineStr">
        <is>
          <t>한일사료</t>
        </is>
      </c>
      <c r="D6948" t="n">
        <v>8600393987</v>
      </c>
      <c r="E6948" t="n">
        <v>892939176</v>
      </c>
      <c r="F6948" t="n">
        <v>973246126</v>
      </c>
      <c r="G6948" t="n">
        <v>164719572</v>
      </c>
      <c r="O6948">
        <f>D6947</f>
      </c>
      <c r="P6948">
        <f>(E6948-F6948+G6948)/O6948*100</f>
      </c>
    </row>
    <row r="6949">
      <c r="A6949" t="n">
        <v>2022</v>
      </c>
      <c r="B6949" t="inlineStr">
        <is>
          <t>00162911</t>
        </is>
      </c>
      <c r="C6949" t="inlineStr">
        <is>
          <t>한일사료</t>
        </is>
      </c>
      <c r="D6949" t="n">
        <v>8207016505</v>
      </c>
      <c r="E6949" t="n">
        <v>1003327764</v>
      </c>
      <c r="F6949" t="n">
        <v>1170614860</v>
      </c>
      <c r="G6949" t="n">
        <v>299106384</v>
      </c>
      <c r="O6949">
        <f>D6948</f>
      </c>
      <c r="P6949">
        <f>(E6949-F6949+G6949)/O6949*100</f>
      </c>
    </row>
    <row r="6950">
      <c r="A6950" t="n">
        <v>2023</v>
      </c>
      <c r="B6950" t="inlineStr">
        <is>
          <t>00162911</t>
        </is>
      </c>
      <c r="C6950" t="inlineStr">
        <is>
          <t>한일사료</t>
        </is>
      </c>
      <c r="D6950" t="n">
        <v>8789110661</v>
      </c>
      <c r="E6950" t="n">
        <v>865742508</v>
      </c>
      <c r="F6950" t="n">
        <v>1202131842</v>
      </c>
      <c r="G6950" t="n">
        <v>459995424</v>
      </c>
      <c r="O6950">
        <f>D6949</f>
      </c>
      <c r="P6950">
        <f>(E6950-F6950+G6950)/O6950*100</f>
      </c>
    </row>
    <row r="6951">
      <c r="A6951" t="n">
        <v>2024</v>
      </c>
      <c r="B6951" t="inlineStr">
        <is>
          <t>00162911</t>
        </is>
      </c>
      <c r="C6951" t="inlineStr">
        <is>
          <t>한일사료</t>
        </is>
      </c>
      <c r="D6951" t="n">
        <v>9685352549</v>
      </c>
      <c r="E6951" t="n">
        <v>1023690396</v>
      </c>
      <c r="F6951" t="n">
        <v>1075143994</v>
      </c>
      <c r="G6951" t="n">
        <v>447805572</v>
      </c>
      <c r="O6951">
        <f>D6950</f>
      </c>
      <c r="P6951">
        <f>(E6951-F6951+G6951)/O6951*100</f>
      </c>
    </row>
    <row r="6952">
      <c r="A6952" t="n">
        <v>2025</v>
      </c>
      <c r="B6952" t="inlineStr">
        <is>
          <t>00162911</t>
        </is>
      </c>
      <c r="C6952" t="inlineStr">
        <is>
          <t>한일사료</t>
        </is>
      </c>
      <c r="D6952" t="n">
        <v>11232817792</v>
      </c>
      <c r="E6952" t="n">
        <v>1116628344</v>
      </c>
      <c r="F6952" t="n">
        <v>525717217</v>
      </c>
      <c r="G6952" t="n">
        <v>385249332</v>
      </c>
      <c r="O6952">
        <f>D6951</f>
      </c>
      <c r="P6952">
        <f>(E6952-F6952+G6952)/O6952*100</f>
      </c>
    </row>
    <row r="6953">
      <c r="A6953" t="n">
        <v>2014</v>
      </c>
      <c r="B6953" t="inlineStr">
        <is>
          <t>00162993</t>
        </is>
      </c>
      <c r="C6953" t="inlineStr">
        <is>
          <t>한일홀딩스</t>
        </is>
      </c>
      <c r="D6953" t="n">
        <v>64293036000</v>
      </c>
      <c r="E6953" t="n">
        <v>7391703000</v>
      </c>
      <c r="F6953" t="n">
        <v>3977505000</v>
      </c>
      <c r="G6953" t="n">
        <v>1888820000</v>
      </c>
      <c r="H6953" t="n">
        <v>2.8</v>
      </c>
      <c r="I6953" t="n">
        <v>4.15</v>
      </c>
      <c r="K6953" t="n">
        <v>-3984614240</v>
      </c>
      <c r="L6953" t="n">
        <v>4352689520</v>
      </c>
      <c r="M6953" t="n">
        <v>4316503416</v>
      </c>
      <c r="N6953" t="n">
        <v>-4096606920</v>
      </c>
      <c r="U6953">
        <f>(L6953-K6953)/(2*D6953*0.01)</f>
      </c>
      <c r="V6953">
        <f>(L6953+K6953)/(D6953*0.0001)</f>
      </c>
    </row>
    <row r="6954">
      <c r="A6954" t="n">
        <v>2016</v>
      </c>
      <c r="B6954" t="inlineStr">
        <is>
          <t>00162993</t>
        </is>
      </c>
      <c r="C6954" t="inlineStr">
        <is>
          <t>한일홀딩스</t>
        </is>
      </c>
      <c r="D6954" t="n">
        <v>76256231000</v>
      </c>
      <c r="E6954" t="n">
        <v>9510603000</v>
      </c>
      <c r="F6954" t="n">
        <v>5236804000</v>
      </c>
      <c r="G6954" t="n">
        <v>1881464000</v>
      </c>
      <c r="H6954" t="n">
        <v>2.5</v>
      </c>
      <c r="I6954" t="n">
        <v>3.5</v>
      </c>
      <c r="J6954" t="n">
        <v>7.38</v>
      </c>
      <c r="K6954" t="n">
        <v>-4626000000</v>
      </c>
      <c r="L6954" t="n">
        <v>6870000000</v>
      </c>
      <c r="M6954" t="n">
        <v>5204000000</v>
      </c>
      <c r="N6954" t="n">
        <v>-5567000000</v>
      </c>
      <c r="U6954">
        <f>(L6954-K6954)/(2*D6954*0.01)</f>
      </c>
      <c r="V6954">
        <f>(L6954+K6954)/(D6954*0.0001)</f>
      </c>
    </row>
    <row r="6955">
      <c r="A6955" t="n">
        <v>2017</v>
      </c>
      <c r="B6955" t="inlineStr">
        <is>
          <t>00162993</t>
        </is>
      </c>
      <c r="C6955" t="inlineStr">
        <is>
          <t>한일홀딩스</t>
        </is>
      </c>
      <c r="D6955" t="n">
        <v>187209851000</v>
      </c>
      <c r="E6955" t="n">
        <v>11850727000</v>
      </c>
      <c r="F6955" t="n">
        <v>13560899000</v>
      </c>
      <c r="G6955" t="n">
        <v>3120370000</v>
      </c>
      <c r="H6955" t="n">
        <v>2.805</v>
      </c>
      <c r="I6955" t="n">
        <v>4.05</v>
      </c>
      <c r="J6955" t="n">
        <v>6.715</v>
      </c>
      <c r="K6955" t="n">
        <v>-8505850000</v>
      </c>
      <c r="L6955" t="n">
        <v>9056050000</v>
      </c>
      <c r="M6955" t="n">
        <v>8930277000</v>
      </c>
      <c r="N6955" t="n">
        <v>-8530395000</v>
      </c>
      <c r="O6955">
        <f>D6954</f>
      </c>
      <c r="P6955">
        <f>(E6955-F6955+G6955)/O6955*100</f>
      </c>
      <c r="Q6955">
        <f>H6954</f>
      </c>
      <c r="R6955">
        <f>I6954</f>
      </c>
      <c r="S6955">
        <f>H6955-H6954</f>
      </c>
      <c r="T6955">
        <f>I6955-I6954</f>
      </c>
      <c r="U6955">
        <f>(L6955-K6955)/(2*D6955*0.01)</f>
      </c>
      <c r="V6955">
        <f>(L6955+K6955)/(D6955*0.0001)</f>
      </c>
    </row>
    <row r="6956">
      <c r="A6956" t="n">
        <v>2018</v>
      </c>
      <c r="B6956" t="inlineStr">
        <is>
          <t>00162993</t>
        </is>
      </c>
      <c r="C6956" t="inlineStr">
        <is>
          <t>한일홀딩스</t>
        </is>
      </c>
      <c r="D6956" t="n">
        <v>183966871000</v>
      </c>
      <c r="E6956" t="n">
        <v>12316974000</v>
      </c>
      <c r="F6956" t="n">
        <v>28549834000</v>
      </c>
      <c r="G6956" t="n">
        <v>4088795000</v>
      </c>
      <c r="H6956" t="n">
        <v>2.55</v>
      </c>
      <c r="I6956" t="n">
        <v>4.015</v>
      </c>
      <c r="J6956" t="n">
        <v>5.485</v>
      </c>
      <c r="K6956" t="n">
        <v>-7704286000</v>
      </c>
      <c r="L6956" t="n">
        <v>8523120000</v>
      </c>
      <c r="M6956" t="n">
        <v>8381312000</v>
      </c>
      <c r="N6956" t="n">
        <v>-7703240000</v>
      </c>
      <c r="O6956">
        <f>D6955</f>
      </c>
      <c r="P6956">
        <f>(E6956-F6956+G6956)/O6956*100</f>
      </c>
      <c r="Q6956">
        <f>H6955</f>
      </c>
      <c r="R6956">
        <f>I6955</f>
      </c>
      <c r="S6956">
        <f>H6956-H6955</f>
      </c>
      <c r="T6956">
        <f>I6956-I6955</f>
      </c>
      <c r="U6956">
        <f>(L6956-K6956)/(2*D6956*0.01)</f>
      </c>
      <c r="V6956">
        <f>(L6956+K6956)/(D6956*0.0001)</f>
      </c>
    </row>
    <row r="6957">
      <c r="A6957" t="n">
        <v>2019</v>
      </c>
      <c r="B6957" t="inlineStr">
        <is>
          <t>00162993</t>
        </is>
      </c>
      <c r="C6957" t="inlineStr">
        <is>
          <t>한일홀딩스</t>
        </is>
      </c>
      <c r="D6957" t="n">
        <v>172302557000</v>
      </c>
      <c r="E6957" t="n">
        <v>169516000</v>
      </c>
      <c r="F6957" t="n">
        <v>453597000</v>
      </c>
      <c r="G6957" t="n">
        <v>60404000</v>
      </c>
      <c r="H6957" t="n">
        <v>1.98</v>
      </c>
      <c r="I6957" t="n">
        <v>3.51</v>
      </c>
      <c r="K6957" t="n">
        <v>-9462770381</v>
      </c>
      <c r="L6957" t="n">
        <v>10941113363</v>
      </c>
      <c r="M6957" t="n">
        <v>10703748653</v>
      </c>
      <c r="N6957" t="n">
        <v>-9462770381</v>
      </c>
      <c r="O6957">
        <f>D6956</f>
      </c>
      <c r="P6957">
        <f>(E6957-F6957+G6957)/O6957*100</f>
      </c>
      <c r="Q6957">
        <f>H6956</f>
      </c>
      <c r="R6957">
        <f>I6956</f>
      </c>
      <c r="S6957">
        <f>H6957-H6956</f>
      </c>
      <c r="T6957">
        <f>I6957-I6956</f>
      </c>
      <c r="U6957">
        <f>(L6957-K6957)/(2*D6957*0.01)</f>
      </c>
      <c r="V6957">
        <f>(L6957+K6957)/(D6957*0.0001)</f>
      </c>
    </row>
    <row r="6958">
      <c r="A6958" t="n">
        <v>2020</v>
      </c>
      <c r="B6958" t="inlineStr">
        <is>
          <t>00162993</t>
        </is>
      </c>
      <c r="C6958" t="inlineStr">
        <is>
          <t>한일홀딩스</t>
        </is>
      </c>
      <c r="D6958" t="n">
        <v>183966871000</v>
      </c>
      <c r="E6958" t="n">
        <v>12316974000</v>
      </c>
      <c r="F6958" t="n">
        <v>28549834000</v>
      </c>
      <c r="G6958" t="n">
        <v>4088795000</v>
      </c>
      <c r="H6958" t="n">
        <v>2.55</v>
      </c>
      <c r="I6958" t="n">
        <v>4.015</v>
      </c>
      <c r="J6958" t="n">
        <v>5.485</v>
      </c>
      <c r="K6958" t="n">
        <v>-7687500000</v>
      </c>
      <c r="L6958" t="n">
        <v>8536126046</v>
      </c>
      <c r="M6958" t="n">
        <v>8395000000</v>
      </c>
      <c r="N6958" t="n">
        <v>-7726561422</v>
      </c>
      <c r="O6958">
        <f>D6957</f>
      </c>
      <c r="P6958">
        <f>(E6958-F6958+G6958)/O6958*100</f>
      </c>
      <c r="Q6958">
        <f>H6957</f>
      </c>
      <c r="R6958">
        <f>I6957</f>
      </c>
      <c r="S6958">
        <f>H6958-H6957</f>
      </c>
      <c r="T6958">
        <f>I6958-I6957</f>
      </c>
      <c r="U6958">
        <f>(L6958-K6958)/(2*D6958*0.01)</f>
      </c>
      <c r="V6958">
        <f>(L6958+K6958)/(D6958*0.0001)</f>
      </c>
    </row>
    <row r="6959">
      <c r="A6959" t="n">
        <v>2021</v>
      </c>
      <c r="B6959" t="inlineStr">
        <is>
          <t>00162993</t>
        </is>
      </c>
      <c r="C6959" t="inlineStr">
        <is>
          <t>한일홀딩스</t>
        </is>
      </c>
      <c r="D6959" t="n">
        <v>164608206000</v>
      </c>
      <c r="E6959" t="n">
        <v>12630846000</v>
      </c>
      <c r="F6959" t="n">
        <v>15167911000</v>
      </c>
      <c r="G6959" t="n">
        <v>2800705000</v>
      </c>
      <c r="H6959" t="n">
        <v>2.34</v>
      </c>
      <c r="I6959" t="n">
        <v>3.345</v>
      </c>
      <c r="O6959">
        <f>D6958</f>
      </c>
      <c r="P6959">
        <f>(E6959-F6959+G6959)/O6959*100</f>
      </c>
      <c r="Q6959">
        <f>H6958</f>
      </c>
      <c r="R6959">
        <f>I6958</f>
      </c>
      <c r="S6959">
        <f>H6959-H6958</f>
      </c>
      <c r="T6959">
        <f>I6959-I6958</f>
      </c>
    </row>
    <row r="6960">
      <c r="A6960" t="n">
        <v>2022</v>
      </c>
      <c r="B6960" t="inlineStr">
        <is>
          <t>00162993</t>
        </is>
      </c>
      <c r="C6960" t="inlineStr">
        <is>
          <t>한일홀딩스</t>
        </is>
      </c>
      <c r="D6960" t="n">
        <v>133104078000</v>
      </c>
      <c r="E6960" t="n">
        <v>11628606000</v>
      </c>
      <c r="F6960" t="n">
        <v>25406665000</v>
      </c>
      <c r="G6960" t="n">
        <v>3718430000</v>
      </c>
      <c r="H6960" t="n">
        <v>5.4</v>
      </c>
      <c r="I6960" t="n">
        <v>5.75</v>
      </c>
      <c r="J6960" t="n">
        <v>6.95</v>
      </c>
      <c r="K6960" t="n">
        <v>-6408000000</v>
      </c>
      <c r="L6960" t="n">
        <v>7073876268</v>
      </c>
      <c r="M6960" t="n">
        <v>7135000000</v>
      </c>
      <c r="N6960" t="n">
        <v>-6561891285</v>
      </c>
      <c r="O6960">
        <f>D6959</f>
      </c>
      <c r="P6960">
        <f>(E6960-F6960+G6960)/O6960*100</f>
      </c>
      <c r="Q6960">
        <f>H6959</f>
      </c>
      <c r="R6960">
        <f>I6959</f>
      </c>
      <c r="S6960">
        <f>H6960-H6959</f>
      </c>
      <c r="T6960">
        <f>I6960-I6959</f>
      </c>
      <c r="U6960">
        <f>(L6960-K6960)/(2*D6960*0.01)</f>
      </c>
      <c r="V6960">
        <f>(L6960+K6960)/(D6960*0.0001)</f>
      </c>
    </row>
    <row r="6961">
      <c r="A6961" t="n">
        <v>2023</v>
      </c>
      <c r="B6961" t="inlineStr">
        <is>
          <t>00162993</t>
        </is>
      </c>
      <c r="C6961" t="inlineStr">
        <is>
          <t>한일홀딩스</t>
        </is>
      </c>
      <c r="D6961" t="n">
        <v>74502638000</v>
      </c>
      <c r="E6961" t="n">
        <v>10668482000</v>
      </c>
      <c r="F6961" t="n">
        <v>27677640000</v>
      </c>
      <c r="G6961" t="n">
        <v>6544635000</v>
      </c>
      <c r="H6961" t="n">
        <v>4.25</v>
      </c>
      <c r="I6961" t="n">
        <v>3.95</v>
      </c>
      <c r="J6961" t="n">
        <v>5.32</v>
      </c>
      <c r="K6961" t="n">
        <v>-3270000000</v>
      </c>
      <c r="L6961" t="n">
        <v>3368518564</v>
      </c>
      <c r="M6961" t="n">
        <v>3390000000</v>
      </c>
      <c r="N6961" t="n">
        <v>-2971254882</v>
      </c>
      <c r="O6961">
        <f>D6960</f>
      </c>
      <c r="P6961">
        <f>(E6961-F6961+G6961)/O6961*100</f>
      </c>
      <c r="Q6961">
        <f>H6960</f>
      </c>
      <c r="R6961">
        <f>I6960</f>
      </c>
      <c r="S6961">
        <f>H6961-H6960</f>
      </c>
      <c r="T6961">
        <f>I6961-I6960</f>
      </c>
      <c r="U6961">
        <f>(L6961-K6961)/(2*D6961*0.01)</f>
      </c>
      <c r="V6961">
        <f>(L6961+K6961)/(D6961*0.0001)</f>
      </c>
    </row>
    <row r="6962">
      <c r="A6962" t="n">
        <v>2024</v>
      </c>
      <c r="B6962" t="inlineStr">
        <is>
          <t>00162993</t>
        </is>
      </c>
      <c r="C6962" t="inlineStr">
        <is>
          <t>한일홀딩스</t>
        </is>
      </c>
      <c r="D6962" t="n">
        <v>132268939000</v>
      </c>
      <c r="E6962" t="n">
        <v>12076402000</v>
      </c>
      <c r="F6962" t="n">
        <v>27158910000</v>
      </c>
      <c r="G6962" t="n">
        <v>5288936000</v>
      </c>
      <c r="H6962" t="n">
        <v>3.85</v>
      </c>
      <c r="I6962" t="n">
        <v>3.8</v>
      </c>
      <c r="J6962" t="n">
        <v>4.635</v>
      </c>
      <c r="K6962" t="n">
        <v>-6041190000</v>
      </c>
      <c r="L6962" t="n">
        <v>6695148000</v>
      </c>
      <c r="M6962" t="n">
        <v>6678091000</v>
      </c>
      <c r="N6962" t="n">
        <v>-6139604000</v>
      </c>
      <c r="O6962">
        <f>D6961</f>
      </c>
      <c r="P6962">
        <f>(E6962-F6962+G6962)/O6962*100</f>
      </c>
      <c r="Q6962">
        <f>H6961</f>
      </c>
      <c r="R6962">
        <f>I6961</f>
      </c>
      <c r="S6962">
        <f>H6962-H6961</f>
      </c>
      <c r="T6962">
        <f>I6962-I6961</f>
      </c>
      <c r="U6962">
        <f>(L6962-K6962)/(2*D6962*0.01)</f>
      </c>
      <c r="V6962">
        <f>(L6962+K6962)/(D6962*0.0001)</f>
      </c>
    </row>
    <row r="6963">
      <c r="A6963" t="n">
        <v>2025</v>
      </c>
      <c r="B6963" t="inlineStr">
        <is>
          <t>00162993</t>
        </is>
      </c>
      <c r="C6963" t="inlineStr">
        <is>
          <t>한일홀딩스</t>
        </is>
      </c>
      <c r="D6963" t="n">
        <v>108507245000</v>
      </c>
      <c r="E6963" t="n">
        <v>12279005000</v>
      </c>
      <c r="F6963" t="n">
        <v>30520143000</v>
      </c>
      <c r="G6963" t="n">
        <v>4670802000</v>
      </c>
      <c r="H6963" t="n">
        <v>3.9</v>
      </c>
      <c r="I6963" t="n">
        <v>3.8</v>
      </c>
      <c r="J6963" t="n">
        <v>3.925</v>
      </c>
      <c r="K6963" t="n">
        <v>-5053822000</v>
      </c>
      <c r="L6963" t="n">
        <v>5619463000</v>
      </c>
      <c r="M6963" t="n">
        <v>5616753000</v>
      </c>
      <c r="N6963" t="n">
        <v>-5145140000</v>
      </c>
      <c r="O6963">
        <f>D6962</f>
      </c>
      <c r="P6963">
        <f>(E6963-F6963+G6963)/O6963*100</f>
      </c>
      <c r="Q6963">
        <f>H6962</f>
      </c>
      <c r="R6963">
        <f>I6962</f>
      </c>
      <c r="S6963">
        <f>H6963-H6962</f>
      </c>
      <c r="T6963">
        <f>I6963-I6962</f>
      </c>
      <c r="U6963">
        <f>(L6963-K6963)/(2*D6963*0.01)</f>
      </c>
      <c r="V6963">
        <f>(L6963+K6963)/(D6963*0.0001)</f>
      </c>
    </row>
    <row r="6964">
      <c r="A6964" t="n">
        <v>2014</v>
      </c>
      <c r="B6964" t="inlineStr">
        <is>
          <t>00163114</t>
        </is>
      </c>
      <c r="C6964" t="inlineStr">
        <is>
          <t>서연</t>
        </is>
      </c>
      <c r="D6964" t="n">
        <v>860101976000</v>
      </c>
      <c r="E6964" t="n">
        <v>2829278130</v>
      </c>
      <c r="F6964" t="n">
        <v>447777048</v>
      </c>
      <c r="G6964" t="n">
        <v>491483453</v>
      </c>
      <c r="H6964" t="n">
        <v>3.285</v>
      </c>
      <c r="I6964" t="n">
        <v>2.8</v>
      </c>
      <c r="K6964" t="n">
        <v>-2594772518</v>
      </c>
      <c r="L6964" t="n">
        <v>3074261106</v>
      </c>
      <c r="M6964" t="n">
        <v>3046261414</v>
      </c>
      <c r="N6964" t="n">
        <v>-2620708121</v>
      </c>
      <c r="U6964">
        <f>(L6964-K6964)/(2*D6964*0.01)</f>
      </c>
      <c r="V6964">
        <f>(L6964+K6964)/(D6964*0.0001)</f>
      </c>
    </row>
    <row r="6965">
      <c r="A6965" t="n">
        <v>2015</v>
      </c>
      <c r="B6965" t="inlineStr">
        <is>
          <t>00163114</t>
        </is>
      </c>
      <c r="C6965" t="inlineStr">
        <is>
          <t>서연</t>
        </is>
      </c>
      <c r="D6965" t="n">
        <v>106502829000</v>
      </c>
      <c r="E6965" t="n">
        <v>17422133000</v>
      </c>
      <c r="F6965" t="n">
        <v>8347820000</v>
      </c>
      <c r="G6965" t="n">
        <v>2795471000</v>
      </c>
      <c r="H6965" t="n">
        <v>2.87</v>
      </c>
      <c r="I6965" t="n">
        <v>3.91</v>
      </c>
      <c r="O6965">
        <f>D6964</f>
      </c>
      <c r="P6965">
        <f>(E6965-F6965+G6965)/O6965*100</f>
      </c>
      <c r="Q6965">
        <f>H6964</f>
      </c>
      <c r="R6965">
        <f>I6964</f>
      </c>
      <c r="S6965">
        <f>H6965-H6964</f>
      </c>
      <c r="T6965">
        <f>I6965-I6964</f>
      </c>
    </row>
    <row r="6966">
      <c r="A6966" t="n">
        <v>2016</v>
      </c>
      <c r="B6966" t="inlineStr">
        <is>
          <t>00163114</t>
        </is>
      </c>
      <c r="C6966" t="inlineStr">
        <is>
          <t>서연</t>
        </is>
      </c>
      <c r="D6966" t="n">
        <v>125877755000</v>
      </c>
      <c r="E6966" t="n">
        <v>19671223000</v>
      </c>
      <c r="F6966" t="n">
        <v>9900536000</v>
      </c>
      <c r="G6966" t="n">
        <v>2661534000</v>
      </c>
      <c r="H6966" t="n">
        <v>2.945</v>
      </c>
      <c r="I6966" t="n">
        <v>4.055</v>
      </c>
      <c r="O6966">
        <f>D6965</f>
      </c>
      <c r="P6966">
        <f>(E6966-F6966+G6966)/O6966*100</f>
      </c>
      <c r="Q6966">
        <f>H6965</f>
      </c>
      <c r="R6966">
        <f>I6965</f>
      </c>
      <c r="S6966">
        <f>H6966-H6965</f>
      </c>
      <c r="T6966">
        <f>I6966-I6965</f>
      </c>
    </row>
    <row r="6967">
      <c r="A6967" t="n">
        <v>2017</v>
      </c>
      <c r="B6967" t="inlineStr">
        <is>
          <t>00163114</t>
        </is>
      </c>
      <c r="C6967" t="inlineStr">
        <is>
          <t>서연</t>
        </is>
      </c>
      <c r="D6967" t="n">
        <v>128078929000</v>
      </c>
      <c r="E6967" t="n">
        <v>18450846000</v>
      </c>
      <c r="F6967" t="n">
        <v>12991895000</v>
      </c>
      <c r="G6967" t="n">
        <v>3242512000</v>
      </c>
      <c r="H6967" t="n">
        <v>3.265</v>
      </c>
      <c r="I6967" t="n">
        <v>4.305</v>
      </c>
      <c r="O6967">
        <f>D6966</f>
      </c>
      <c r="P6967">
        <f>(E6967-F6967+G6967)/O6967*100</f>
      </c>
      <c r="Q6967">
        <f>H6966</f>
      </c>
      <c r="R6967">
        <f>I6966</f>
      </c>
      <c r="S6967">
        <f>H6967-H6966</f>
      </c>
      <c r="T6967">
        <f>I6967-I6966</f>
      </c>
    </row>
    <row r="6968">
      <c r="A6968" t="n">
        <v>2018</v>
      </c>
      <c r="B6968" t="inlineStr">
        <is>
          <t>00163114</t>
        </is>
      </c>
      <c r="C6968" t="inlineStr">
        <is>
          <t>서연</t>
        </is>
      </c>
      <c r="D6968" t="n">
        <v>140215000000</v>
      </c>
      <c r="E6968" t="n">
        <v>16116667000</v>
      </c>
      <c r="F6968" t="n">
        <v>17634941000</v>
      </c>
      <c r="G6968" t="n">
        <v>3594817000</v>
      </c>
      <c r="H6968" t="n">
        <v>2.755</v>
      </c>
      <c r="I6968" t="n">
        <v>4.345</v>
      </c>
      <c r="O6968">
        <f>D6967</f>
      </c>
      <c r="P6968">
        <f>(E6968-F6968+G6968)/O6968*100</f>
      </c>
      <c r="Q6968">
        <f>H6967</f>
      </c>
      <c r="R6968">
        <f>I6967</f>
      </c>
      <c r="S6968">
        <f>H6968-H6967</f>
      </c>
      <c r="T6968">
        <f>I6968-I6967</f>
      </c>
    </row>
    <row r="6969">
      <c r="A6969" t="n">
        <v>2019</v>
      </c>
      <c r="B6969" t="inlineStr">
        <is>
          <t>00163114</t>
        </is>
      </c>
      <c r="C6969" t="inlineStr">
        <is>
          <t>서연</t>
        </is>
      </c>
      <c r="D6969" t="n">
        <v>88805222000</v>
      </c>
      <c r="E6969" t="n">
        <v>14094129000</v>
      </c>
      <c r="F6969" t="n">
        <v>14030002000</v>
      </c>
      <c r="G6969" t="n">
        <v>2925856000</v>
      </c>
      <c r="H6969" t="n">
        <v>2.48</v>
      </c>
      <c r="I6969" t="n">
        <v>4.01</v>
      </c>
      <c r="K6969" t="n">
        <v>-8447833000</v>
      </c>
      <c r="L6969" t="n">
        <v>9851832000</v>
      </c>
      <c r="M6969" t="n">
        <v>9733627000</v>
      </c>
      <c r="N6969" t="n">
        <v>-8480058000</v>
      </c>
      <c r="O6969">
        <f>D6968</f>
      </c>
      <c r="P6969">
        <f>(E6969-F6969+G6969)/O6969*100</f>
      </c>
      <c r="Q6969">
        <f>H6968</f>
      </c>
      <c r="R6969">
        <f>I6968</f>
      </c>
      <c r="S6969">
        <f>H6969-H6968</f>
      </c>
      <c r="T6969">
        <f>I6969-I6968</f>
      </c>
      <c r="U6969">
        <f>(L6969-K6969)/(2*D6969*0.01)</f>
      </c>
      <c r="V6969">
        <f>(L6969+K6969)/(D6969*0.0001)</f>
      </c>
    </row>
    <row r="6970">
      <c r="A6970" t="n">
        <v>2020</v>
      </c>
      <c r="B6970" t="inlineStr">
        <is>
          <t>00163114</t>
        </is>
      </c>
      <c r="C6970" t="inlineStr">
        <is>
          <t>서연</t>
        </is>
      </c>
      <c r="D6970" t="n">
        <v>83442054000</v>
      </c>
      <c r="E6970" t="n">
        <v>12055303000</v>
      </c>
      <c r="F6970" t="n">
        <v>9363884000</v>
      </c>
      <c r="G6970" t="n">
        <v>1666227000</v>
      </c>
      <c r="H6970" t="n">
        <v>2.23</v>
      </c>
      <c r="I6970" t="n">
        <v>3.96</v>
      </c>
      <c r="K6970" t="n">
        <v>-6415200000</v>
      </c>
      <c r="L6970" t="n">
        <v>6663686000</v>
      </c>
      <c r="M6970" t="n">
        <v>6607152000</v>
      </c>
      <c r="N6970" t="n">
        <v>-6479410000</v>
      </c>
      <c r="O6970">
        <f>D6969</f>
      </c>
      <c r="P6970">
        <f>(E6970-F6970+G6970)/O6970*100</f>
      </c>
      <c r="Q6970">
        <f>H6969</f>
      </c>
      <c r="R6970">
        <f>I6969</f>
      </c>
      <c r="S6970">
        <f>H6970-H6969</f>
      </c>
      <c r="T6970">
        <f>I6970-I6969</f>
      </c>
      <c r="U6970">
        <f>(L6970-K6970)/(2*D6970*0.01)</f>
      </c>
      <c r="V6970">
        <f>(L6970+K6970)/(D6970*0.0001)</f>
      </c>
    </row>
    <row r="6971">
      <c r="A6971" t="n">
        <v>2021</v>
      </c>
      <c r="B6971" t="inlineStr">
        <is>
          <t>00163114</t>
        </is>
      </c>
      <c r="C6971" t="inlineStr">
        <is>
          <t>서연</t>
        </is>
      </c>
      <c r="D6971" t="n">
        <v>91257870000</v>
      </c>
      <c r="E6971" t="n">
        <v>13757211000</v>
      </c>
      <c r="F6971" t="n">
        <v>7309288000</v>
      </c>
      <c r="G6971" t="n">
        <v>1479444000</v>
      </c>
      <c r="H6971" t="n">
        <v>3.07</v>
      </c>
      <c r="I6971" t="n">
        <v>3.57</v>
      </c>
      <c r="K6971" t="n">
        <v>-6819496000</v>
      </c>
      <c r="L6971" t="n">
        <v>7624986000</v>
      </c>
      <c r="M6971" t="n">
        <v>7634104000</v>
      </c>
      <c r="N6971" t="n">
        <v>-6932396000</v>
      </c>
      <c r="O6971">
        <f>D6970</f>
      </c>
      <c r="P6971">
        <f>(E6971-F6971+G6971)/O6971*100</f>
      </c>
      <c r="Q6971">
        <f>H6970</f>
      </c>
      <c r="R6971">
        <f>I6970</f>
      </c>
      <c r="S6971">
        <f>H6971-H6970</f>
      </c>
      <c r="T6971">
        <f>I6971-I6970</f>
      </c>
      <c r="U6971">
        <f>(L6971-K6971)/(2*D6971*0.01)</f>
      </c>
      <c r="V6971">
        <f>(L6971+K6971)/(D6971*0.0001)</f>
      </c>
    </row>
    <row r="6972">
      <c r="A6972" t="n">
        <v>2022</v>
      </c>
      <c r="B6972" t="inlineStr">
        <is>
          <t>00163114</t>
        </is>
      </c>
      <c r="C6972" t="inlineStr">
        <is>
          <t>서연</t>
        </is>
      </c>
      <c r="D6972" t="n">
        <v>89484338000</v>
      </c>
      <c r="E6972" t="n">
        <v>11152417000</v>
      </c>
      <c r="F6972" t="n">
        <v>8492985000</v>
      </c>
      <c r="G6972" t="n">
        <v>2076801000</v>
      </c>
      <c r="H6972" t="n">
        <v>5.495</v>
      </c>
      <c r="I6972" t="n">
        <v>3.405</v>
      </c>
      <c r="K6972" t="n">
        <v>-5329648000</v>
      </c>
      <c r="L6972" t="n">
        <v>6009454000</v>
      </c>
      <c r="M6972" t="n">
        <v>6038464000</v>
      </c>
      <c r="N6972" t="n">
        <v>-5595637000</v>
      </c>
      <c r="O6972">
        <f>D6971</f>
      </c>
      <c r="P6972">
        <f>(E6972-F6972+G6972)/O6972*100</f>
      </c>
      <c r="Q6972">
        <f>H6971</f>
      </c>
      <c r="R6972">
        <f>I6971</f>
      </c>
      <c r="S6972">
        <f>H6972-H6971</f>
      </c>
      <c r="T6972">
        <f>I6972-I6971</f>
      </c>
      <c r="U6972">
        <f>(L6972-K6972)/(2*D6972*0.01)</f>
      </c>
      <c r="V6972">
        <f>(L6972+K6972)/(D6972*0.0001)</f>
      </c>
    </row>
    <row r="6973">
      <c r="A6973" t="n">
        <v>2023</v>
      </c>
      <c r="B6973" t="inlineStr">
        <is>
          <t>00163114</t>
        </is>
      </c>
      <c r="C6973" t="inlineStr">
        <is>
          <t>서연</t>
        </is>
      </c>
      <c r="D6973" t="n">
        <v>107336728000</v>
      </c>
      <c r="E6973" t="n">
        <v>10490785000</v>
      </c>
      <c r="F6973" t="n">
        <v>7674855000</v>
      </c>
      <c r="G6973" t="n">
        <v>3712707000</v>
      </c>
      <c r="H6973" t="n">
        <v>4.635</v>
      </c>
      <c r="I6973" t="n">
        <v>3.865</v>
      </c>
      <c r="K6973" t="n">
        <v>-6417425000</v>
      </c>
      <c r="L6973" t="n">
        <v>7532718000</v>
      </c>
      <c r="M6973" t="n">
        <v>7637784000</v>
      </c>
      <c r="N6973" t="n">
        <v>-6607446000</v>
      </c>
      <c r="O6973">
        <f>D6972</f>
      </c>
      <c r="P6973">
        <f>(E6973-F6973+G6973)/O6973*100</f>
      </c>
      <c r="Q6973">
        <f>H6972</f>
      </c>
      <c r="R6973">
        <f>I6972</f>
      </c>
      <c r="S6973">
        <f>H6973-H6972</f>
      </c>
      <c r="T6973">
        <f>I6973-I6972</f>
      </c>
      <c r="U6973">
        <f>(L6973-K6973)/(2*D6973*0.01)</f>
      </c>
      <c r="V6973">
        <f>(L6973+K6973)/(D6973*0.0001)</f>
      </c>
    </row>
    <row r="6974">
      <c r="A6974" t="n">
        <v>2024</v>
      </c>
      <c r="B6974" t="inlineStr">
        <is>
          <t>00163114</t>
        </is>
      </c>
      <c r="C6974" t="inlineStr">
        <is>
          <t>서연</t>
        </is>
      </c>
      <c r="D6974" t="n">
        <v>137354296000</v>
      </c>
      <c r="E6974" t="n">
        <v>10843841000</v>
      </c>
      <c r="F6974" t="n">
        <v>6271484000</v>
      </c>
      <c r="G6974" t="n">
        <v>3750441000</v>
      </c>
      <c r="H6974" t="n">
        <v>4.11</v>
      </c>
      <c r="I6974" t="n">
        <v>4.09</v>
      </c>
      <c r="K6974" t="n">
        <v>-7825061000</v>
      </c>
      <c r="L6974" t="n">
        <v>10107123000</v>
      </c>
      <c r="M6974" t="n">
        <v>10182370000</v>
      </c>
      <c r="N6974" t="n">
        <v>-8026088000</v>
      </c>
      <c r="O6974">
        <f>D6973</f>
      </c>
      <c r="P6974">
        <f>(E6974-F6974+G6974)/O6974*100</f>
      </c>
      <c r="Q6974">
        <f>H6973</f>
      </c>
      <c r="R6974">
        <f>I6973</f>
      </c>
      <c r="S6974">
        <f>H6974-H6973</f>
      </c>
      <c r="T6974">
        <f>I6974-I6973</f>
      </c>
      <c r="U6974">
        <f>(L6974-K6974)/(2*D6974*0.01)</f>
      </c>
      <c r="V6974">
        <f>(L6974+K6974)/(D6974*0.0001)</f>
      </c>
    </row>
    <row r="6975">
      <c r="A6975" t="n">
        <v>2025</v>
      </c>
      <c r="B6975" t="inlineStr">
        <is>
          <t>00163114</t>
        </is>
      </c>
      <c r="C6975" t="inlineStr">
        <is>
          <t>서연</t>
        </is>
      </c>
      <c r="D6975" t="n">
        <v>143285365000</v>
      </c>
      <c r="E6975" t="n">
        <v>14310604000</v>
      </c>
      <c r="F6975" t="n">
        <v>6697591000</v>
      </c>
      <c r="G6975" t="n">
        <v>3762821000</v>
      </c>
      <c r="H6975" t="n">
        <v>4.085</v>
      </c>
      <c r="I6975" t="n">
        <v>3.945</v>
      </c>
      <c r="K6975" t="n">
        <v>-7879364000</v>
      </c>
      <c r="L6975" t="n">
        <v>8941172000</v>
      </c>
      <c r="M6975" t="n">
        <v>9037617000</v>
      </c>
      <c r="N6975" t="n">
        <v>-8100236000</v>
      </c>
      <c r="O6975">
        <f>D6974</f>
      </c>
      <c r="P6975">
        <f>(E6975-F6975+G6975)/O6975*100</f>
      </c>
      <c r="Q6975">
        <f>H6974</f>
      </c>
      <c r="R6975">
        <f>I6974</f>
      </c>
      <c r="S6975">
        <f>H6975-H6974</f>
      </c>
      <c r="T6975">
        <f>I6975-I6974</f>
      </c>
      <c r="U6975">
        <f>(L6975-K6975)/(2*D6975*0.01)</f>
      </c>
      <c r="V6975">
        <f>(L6975+K6975)/(D6975*0.0001)</f>
      </c>
    </row>
    <row r="6976">
      <c r="A6976" t="n">
        <v>2014</v>
      </c>
      <c r="B6976" t="inlineStr">
        <is>
          <t>00163196</t>
        </is>
      </c>
      <c r="C6976" t="inlineStr">
        <is>
          <t>한일철강</t>
        </is>
      </c>
      <c r="D6976" t="n">
        <v>3614467167</v>
      </c>
      <c r="E6976" t="n">
        <v>574426039</v>
      </c>
      <c r="F6976" t="n">
        <v>3633665110</v>
      </c>
      <c r="G6976" t="n">
        <v>251784054</v>
      </c>
      <c r="H6976" t="n">
        <v>2.64</v>
      </c>
      <c r="I6976" t="n">
        <v>1.6</v>
      </c>
      <c r="K6976" t="n">
        <v>-116378173</v>
      </c>
      <c r="L6976" t="n">
        <v>128472288</v>
      </c>
      <c r="M6976" t="n">
        <v>128306916</v>
      </c>
      <c r="N6976" t="n">
        <v>-114119084</v>
      </c>
      <c r="U6976">
        <f>(L6976-K6976)/(2*D6976*0.01)</f>
      </c>
      <c r="V6976">
        <f>(L6976+K6976)/(D6976*0.0001)</f>
      </c>
    </row>
    <row r="6977">
      <c r="A6977" t="n">
        <v>2015</v>
      </c>
      <c r="B6977" t="inlineStr">
        <is>
          <t>00163196</t>
        </is>
      </c>
      <c r="C6977" t="inlineStr">
        <is>
          <t>한일철강</t>
        </is>
      </c>
      <c r="D6977" t="n">
        <v>3415091904</v>
      </c>
      <c r="E6977" t="n">
        <v>404934283</v>
      </c>
      <c r="F6977" t="n">
        <v>503959250</v>
      </c>
      <c r="G6977" t="n">
        <v>92561732</v>
      </c>
      <c r="H6977" t="n">
        <v>2.29</v>
      </c>
      <c r="I6977" t="n">
        <v>2</v>
      </c>
      <c r="K6977" t="n">
        <v>-135175093</v>
      </c>
      <c r="L6977" t="n">
        <v>153773607</v>
      </c>
      <c r="M6977" t="n">
        <v>152825704</v>
      </c>
      <c r="N6977" t="n">
        <v>-137221084</v>
      </c>
      <c r="O6977">
        <f>D6976</f>
      </c>
      <c r="P6977">
        <f>(E6977-F6977+G6977)/O6977*100</f>
      </c>
      <c r="Q6977">
        <f>H6976</f>
      </c>
      <c r="R6977">
        <f>I6976</f>
      </c>
      <c r="S6977">
        <f>H6977-H6976</f>
      </c>
      <c r="T6977">
        <f>I6977-I6976</f>
      </c>
      <c r="U6977">
        <f>(L6977-K6977)/(2*D6977*0.01)</f>
      </c>
      <c r="V6977">
        <f>(L6977+K6977)/(D6977*0.0001)</f>
      </c>
    </row>
    <row r="6978">
      <c r="A6978" t="n">
        <v>2016</v>
      </c>
      <c r="B6978" t="inlineStr">
        <is>
          <t>00163196</t>
        </is>
      </c>
      <c r="C6978" t="inlineStr">
        <is>
          <t>한일철강</t>
        </is>
      </c>
      <c r="D6978" t="n">
        <v>3257564487</v>
      </c>
      <c r="E6978" t="n">
        <v>380811565</v>
      </c>
      <c r="F6978" t="n">
        <v>552374670</v>
      </c>
      <c r="G6978" t="n">
        <v>45738270</v>
      </c>
      <c r="H6978" t="n">
        <v>2.38</v>
      </c>
      <c r="I6978" t="n">
        <v>2</v>
      </c>
      <c r="O6978">
        <f>D6977</f>
      </c>
      <c r="P6978">
        <f>(E6978-F6978+G6978)/O6978*100</f>
      </c>
      <c r="Q6978">
        <f>H6977</f>
      </c>
      <c r="R6978">
        <f>I6977</f>
      </c>
      <c r="S6978">
        <f>H6978-H6977</f>
      </c>
      <c r="T6978">
        <f>I6978-I6977</f>
      </c>
    </row>
    <row r="6979">
      <c r="A6979" t="n">
        <v>2017</v>
      </c>
      <c r="B6979" t="inlineStr">
        <is>
          <t>00163196</t>
        </is>
      </c>
      <c r="C6979" t="inlineStr">
        <is>
          <t>한일철강</t>
        </is>
      </c>
      <c r="D6979" t="n">
        <v>3756522675</v>
      </c>
      <c r="E6979" t="n">
        <v>401167239</v>
      </c>
      <c r="F6979" t="n">
        <v>260754850</v>
      </c>
      <c r="G6979" t="n">
        <v>44941413</v>
      </c>
      <c r="H6979" t="n">
        <v>2.75</v>
      </c>
      <c r="I6979" t="n">
        <v>4.16</v>
      </c>
      <c r="J6979" t="n">
        <v>10.7</v>
      </c>
      <c r="O6979">
        <f>D6978</f>
      </c>
      <c r="P6979">
        <f>(E6979-F6979+G6979)/O6979*100</f>
      </c>
      <c r="Q6979">
        <f>H6978</f>
      </c>
      <c r="R6979">
        <f>I6978</f>
      </c>
      <c r="S6979">
        <f>H6979-H6978</f>
      </c>
      <c r="T6979">
        <f>I6979-I6978</f>
      </c>
    </row>
    <row r="6980">
      <c r="A6980" t="n">
        <v>2018</v>
      </c>
      <c r="B6980" t="inlineStr">
        <is>
          <t>00163196</t>
        </is>
      </c>
      <c r="C6980" t="inlineStr">
        <is>
          <t>한일철강</t>
        </is>
      </c>
      <c r="D6980" t="n">
        <v>4555427507</v>
      </c>
      <c r="E6980" t="n">
        <v>454040706</v>
      </c>
      <c r="F6980" t="n">
        <v>215154720</v>
      </c>
      <c r="G6980" t="n">
        <v>47808041</v>
      </c>
      <c r="H6980" t="n">
        <v>2.22</v>
      </c>
      <c r="I6980" t="n">
        <v>4.16</v>
      </c>
      <c r="O6980">
        <f>D6979</f>
      </c>
      <c r="P6980">
        <f>(E6980-F6980+G6980)/O6980*100</f>
      </c>
      <c r="Q6980">
        <f>H6979</f>
      </c>
      <c r="R6980">
        <f>I6979</f>
      </c>
      <c r="S6980">
        <f>H6980-H6979</f>
      </c>
      <c r="T6980">
        <f>I6980-I6979</f>
      </c>
    </row>
    <row r="6981">
      <c r="A6981" t="n">
        <v>2019</v>
      </c>
      <c r="B6981" t="inlineStr">
        <is>
          <t>00163196</t>
        </is>
      </c>
      <c r="C6981" t="inlineStr">
        <is>
          <t>한일철강</t>
        </is>
      </c>
      <c r="D6981" t="n">
        <v>5308335162</v>
      </c>
      <c r="E6981" t="n">
        <v>523861158</v>
      </c>
      <c r="F6981" t="n">
        <v>261429890</v>
      </c>
      <c r="G6981" t="n">
        <v>42347265</v>
      </c>
      <c r="H6981" t="n">
        <v>1.9</v>
      </c>
      <c r="I6981" t="n">
        <v>4.91</v>
      </c>
      <c r="J6981" t="n">
        <v>6.95</v>
      </c>
      <c r="O6981">
        <f>D6980</f>
      </c>
      <c r="P6981">
        <f>(E6981-F6981+G6981)/O6981*100</f>
      </c>
      <c r="Q6981">
        <f>H6980</f>
      </c>
      <c r="R6981">
        <f>I6980</f>
      </c>
      <c r="S6981">
        <f>H6981-H6980</f>
      </c>
      <c r="T6981">
        <f>I6981-I6980</f>
      </c>
    </row>
    <row r="6982">
      <c r="A6982" t="n">
        <v>2020</v>
      </c>
      <c r="B6982" t="inlineStr">
        <is>
          <t>00163196</t>
        </is>
      </c>
      <c r="C6982" t="inlineStr">
        <is>
          <t>한일철강</t>
        </is>
      </c>
      <c r="D6982" t="n">
        <v>5450413966</v>
      </c>
      <c r="E6982" t="n">
        <v>608553322</v>
      </c>
      <c r="F6982" t="n">
        <v>235122630</v>
      </c>
      <c r="G6982" t="n">
        <v>41166137</v>
      </c>
      <c r="H6982" t="n">
        <v>1.95</v>
      </c>
      <c r="I6982" t="n">
        <v>4.91</v>
      </c>
      <c r="O6982">
        <f>D6981</f>
      </c>
      <c r="P6982">
        <f>(E6982-F6982+G6982)/O6982*100</f>
      </c>
      <c r="Q6982">
        <f>H6981</f>
      </c>
      <c r="R6982">
        <f>I6981</f>
      </c>
      <c r="S6982">
        <f>H6982-H6981</f>
      </c>
      <c r="T6982">
        <f>I6982-I6981</f>
      </c>
    </row>
    <row r="6983">
      <c r="A6983" t="n">
        <v>2021</v>
      </c>
      <c r="B6983" t="inlineStr">
        <is>
          <t>00163196</t>
        </is>
      </c>
      <c r="C6983" t="inlineStr">
        <is>
          <t>한일철강</t>
        </is>
      </c>
      <c r="D6983" t="n">
        <v>6705989803</v>
      </c>
      <c r="E6983" t="n">
        <v>601242433</v>
      </c>
      <c r="F6983" t="n">
        <v>155646270</v>
      </c>
      <c r="G6983" t="n">
        <v>40578419</v>
      </c>
      <c r="H6983" t="n">
        <v>2.57</v>
      </c>
      <c r="I6983" t="n">
        <v>4.91</v>
      </c>
      <c r="O6983">
        <f>D6982</f>
      </c>
      <c r="P6983">
        <f>(E6983-F6983+G6983)/O6983*100</f>
      </c>
      <c r="Q6983">
        <f>H6982</f>
      </c>
      <c r="R6983">
        <f>I6982</f>
      </c>
      <c r="S6983">
        <f>H6983-H6982</f>
      </c>
      <c r="T6983">
        <f>I6983-I6982</f>
      </c>
    </row>
    <row r="6984">
      <c r="A6984" t="n">
        <v>2023</v>
      </c>
      <c r="B6984" t="inlineStr">
        <is>
          <t>00163196</t>
        </is>
      </c>
      <c r="C6984" t="inlineStr">
        <is>
          <t>한일철강</t>
        </is>
      </c>
      <c r="D6984" t="n">
        <v>7806894714</v>
      </c>
      <c r="E6984" t="n">
        <v>594706207</v>
      </c>
      <c r="F6984" t="n">
        <v>547703000</v>
      </c>
      <c r="G6984" t="n">
        <v>300058074</v>
      </c>
      <c r="H6984" t="n">
        <v>4.07</v>
      </c>
      <c r="I6984" t="n">
        <v>5.01</v>
      </c>
      <c r="J6984" t="n">
        <v>5</v>
      </c>
      <c r="K6984" t="n">
        <v>-330367690</v>
      </c>
      <c r="L6984" t="n">
        <v>364257742</v>
      </c>
      <c r="M6984" t="n">
        <v>368624268</v>
      </c>
      <c r="N6984" t="n">
        <v>-340075239</v>
      </c>
      <c r="U6984">
        <f>(L6984-K6984)/(2*D6984*0.01)</f>
      </c>
      <c r="V6984">
        <f>(L6984+K6984)/(D6984*0.0001)</f>
      </c>
    </row>
    <row r="6985">
      <c r="A6985" t="n">
        <v>2024</v>
      </c>
      <c r="B6985" t="inlineStr">
        <is>
          <t>00163196</t>
        </is>
      </c>
      <c r="C6985" t="inlineStr">
        <is>
          <t>한일철강</t>
        </is>
      </c>
      <c r="D6985" t="n">
        <v>9052782348</v>
      </c>
      <c r="E6985" t="n">
        <v>889884986</v>
      </c>
      <c r="F6985" t="n">
        <v>514861760</v>
      </c>
      <c r="G6985" t="n">
        <v>286945536</v>
      </c>
      <c r="H6985" t="n">
        <v>3.52</v>
      </c>
      <c r="I6985" t="n">
        <v>5.01</v>
      </c>
      <c r="J6985" t="n">
        <v>4.78</v>
      </c>
      <c r="K6985" t="n">
        <v>-367472689</v>
      </c>
      <c r="L6985" t="n">
        <v>408776188</v>
      </c>
      <c r="M6985" t="n">
        <v>411674505</v>
      </c>
      <c r="N6985" t="n">
        <v>-376565375</v>
      </c>
      <c r="O6985">
        <f>D6984</f>
      </c>
      <c r="P6985">
        <f>(E6985-F6985+G6985)/O6985*100</f>
      </c>
      <c r="Q6985">
        <f>H6984</f>
      </c>
      <c r="R6985">
        <f>I6984</f>
      </c>
      <c r="S6985">
        <f>H6985-H6984</f>
      </c>
      <c r="T6985">
        <f>I6985-I6984</f>
      </c>
      <c r="U6985">
        <f>(L6985-K6985)/(2*D6985*0.01)</f>
      </c>
      <c r="V6985">
        <f>(L6985+K6985)/(D6985*0.0001)</f>
      </c>
    </row>
    <row r="6986">
      <c r="A6986" t="n">
        <v>2025</v>
      </c>
      <c r="B6986" t="inlineStr">
        <is>
          <t>00163196</t>
        </is>
      </c>
      <c r="C6986" t="inlineStr">
        <is>
          <t>한일철강</t>
        </is>
      </c>
      <c r="D6986" t="n">
        <v>9472914294</v>
      </c>
      <c r="E6986" t="n">
        <v>760859013</v>
      </c>
      <c r="F6986" t="n">
        <v>315818580</v>
      </c>
      <c r="G6986" t="n">
        <v>273013893</v>
      </c>
      <c r="H6986" t="n">
        <v>3.8</v>
      </c>
      <c r="I6986" t="n">
        <v>5.01</v>
      </c>
      <c r="J6986" t="n">
        <v>4.5</v>
      </c>
      <c r="K6986" t="n">
        <v>-357285964</v>
      </c>
      <c r="L6986" t="n">
        <v>395605078</v>
      </c>
      <c r="M6986" t="n">
        <v>399567762</v>
      </c>
      <c r="N6986" t="n">
        <v>-367061299</v>
      </c>
      <c r="O6986">
        <f>D6985</f>
      </c>
      <c r="P6986">
        <f>(E6986-F6986+G6986)/O6986*100</f>
      </c>
      <c r="Q6986">
        <f>H6985</f>
      </c>
      <c r="R6986">
        <f>I6985</f>
      </c>
      <c r="S6986">
        <f>H6986-H6985</f>
      </c>
      <c r="T6986">
        <f>I6986-I6985</f>
      </c>
      <c r="U6986">
        <f>(L6986-K6986)/(2*D6986*0.01)</f>
      </c>
      <c r="V6986">
        <f>(L6986+K6986)/(D6986*0.0001)</f>
      </c>
    </row>
    <row r="6987">
      <c r="A6987" t="n">
        <v>2014</v>
      </c>
      <c r="B6987" t="inlineStr">
        <is>
          <t>00163318</t>
        </is>
      </c>
      <c r="C6987" t="inlineStr">
        <is>
          <t>모헨즈</t>
        </is>
      </c>
      <c r="D6987" t="n">
        <v>6081995000</v>
      </c>
      <c r="E6987" t="n">
        <v>795583000</v>
      </c>
      <c r="F6987" t="n">
        <v>712270000</v>
      </c>
      <c r="G6987" t="n">
        <v>205916000</v>
      </c>
      <c r="H6987" t="n">
        <v>2.82</v>
      </c>
      <c r="I6987" t="n">
        <v>7.01</v>
      </c>
      <c r="K6987" t="n">
        <v>-247942000</v>
      </c>
      <c r="L6987" t="n">
        <v>278878000</v>
      </c>
      <c r="M6987" t="n">
        <v>272098000</v>
      </c>
      <c r="N6987" t="n">
        <v>-246993000</v>
      </c>
      <c r="U6987">
        <f>(L6987-K6987)/(2*D6987*0.01)</f>
      </c>
      <c r="V6987">
        <f>(L6987+K6987)/(D6987*0.0001)</f>
      </c>
    </row>
    <row r="6988">
      <c r="A6988" t="n">
        <v>2015</v>
      </c>
      <c r="B6988" t="inlineStr">
        <is>
          <t>00163318</t>
        </is>
      </c>
      <c r="C6988" t="inlineStr">
        <is>
          <t>모헨즈</t>
        </is>
      </c>
      <c r="D6988" t="n">
        <v>7615087000</v>
      </c>
      <c r="E6988" t="n">
        <v>950958000</v>
      </c>
      <c r="F6988" t="n">
        <v>357391000</v>
      </c>
      <c r="G6988" t="n">
        <v>166813000</v>
      </c>
      <c r="H6988" t="n">
        <v>2.51</v>
      </c>
      <c r="I6988" t="n">
        <v>7.24</v>
      </c>
      <c r="K6988" t="n">
        <v>-350471000</v>
      </c>
      <c r="L6988" t="n">
        <v>395597000</v>
      </c>
      <c r="M6988" t="n">
        <v>374075000</v>
      </c>
      <c r="N6988" t="n">
        <v>-338427000</v>
      </c>
      <c r="O6988">
        <f>D6987</f>
      </c>
      <c r="P6988">
        <f>(E6988-F6988+G6988)/O6988*100</f>
      </c>
      <c r="Q6988">
        <f>H6987</f>
      </c>
      <c r="R6988">
        <f>I6987</f>
      </c>
      <c r="S6988">
        <f>H6988-H6987</f>
      </c>
      <c r="T6988">
        <f>I6988-I6987</f>
      </c>
      <c r="U6988">
        <f>(L6988-K6988)/(2*D6988*0.01)</f>
      </c>
      <c r="V6988">
        <f>(L6988+K6988)/(D6988*0.0001)</f>
      </c>
    </row>
    <row r="6989">
      <c r="A6989" t="n">
        <v>2016</v>
      </c>
      <c r="B6989" t="inlineStr">
        <is>
          <t>00163318</t>
        </is>
      </c>
      <c r="C6989" t="inlineStr">
        <is>
          <t>모헨즈</t>
        </is>
      </c>
      <c r="D6989" t="n">
        <v>8596476000</v>
      </c>
      <c r="E6989" t="n">
        <v>1627734000</v>
      </c>
      <c r="F6989" t="n">
        <v>772830000</v>
      </c>
      <c r="G6989" t="n">
        <v>185141000</v>
      </c>
      <c r="H6989" t="n">
        <v>2.58</v>
      </c>
      <c r="I6989" t="n">
        <v>7.45</v>
      </c>
      <c r="K6989" t="n">
        <v>-363604000</v>
      </c>
      <c r="L6989" t="n">
        <v>409669000</v>
      </c>
      <c r="M6989" t="n">
        <v>394851000</v>
      </c>
      <c r="N6989" t="n">
        <v>-357196000</v>
      </c>
      <c r="O6989">
        <f>D6988</f>
      </c>
      <c r="P6989">
        <f>(E6989-F6989+G6989)/O6989*100</f>
      </c>
      <c r="Q6989">
        <f>H6988</f>
      </c>
      <c r="R6989">
        <f>I6988</f>
      </c>
      <c r="S6989">
        <f>H6989-H6988</f>
      </c>
      <c r="T6989">
        <f>I6989-I6988</f>
      </c>
      <c r="U6989">
        <f>(L6989-K6989)/(2*D6989*0.01)</f>
      </c>
      <c r="V6989">
        <f>(L6989+K6989)/(D6989*0.0001)</f>
      </c>
    </row>
    <row r="6990">
      <c r="A6990" t="n">
        <v>2017</v>
      </c>
      <c r="B6990" t="inlineStr">
        <is>
          <t>00163318</t>
        </is>
      </c>
      <c r="C6990" t="inlineStr">
        <is>
          <t>모헨즈</t>
        </is>
      </c>
      <c r="D6990" t="n">
        <v>9837866000</v>
      </c>
      <c r="E6990" t="n">
        <v>1177090000</v>
      </c>
      <c r="F6990" t="n">
        <v>314811000</v>
      </c>
      <c r="G6990" t="n">
        <v>217290000</v>
      </c>
      <c r="H6990" t="n">
        <v>3.01</v>
      </c>
      <c r="I6990" t="n">
        <v>6.98</v>
      </c>
      <c r="K6990" t="n">
        <v>-538005000</v>
      </c>
      <c r="L6990" t="n">
        <v>622422000</v>
      </c>
      <c r="M6990" t="n">
        <v>601903000</v>
      </c>
      <c r="N6990" t="n">
        <v>-531943000</v>
      </c>
      <c r="O6990">
        <f>D6989</f>
      </c>
      <c r="P6990">
        <f>(E6990-F6990+G6990)/O6990*100</f>
      </c>
      <c r="Q6990">
        <f>H6989</f>
      </c>
      <c r="R6990">
        <f>I6989</f>
      </c>
      <c r="S6990">
        <f>H6990-H6989</f>
      </c>
      <c r="T6990">
        <f>I6990-I6989</f>
      </c>
      <c r="U6990">
        <f>(L6990-K6990)/(2*D6990*0.01)</f>
      </c>
      <c r="V6990">
        <f>(L6990+K6990)/(D6990*0.0001)</f>
      </c>
    </row>
    <row r="6991">
      <c r="A6991" t="n">
        <v>2018</v>
      </c>
      <c r="B6991" t="inlineStr">
        <is>
          <t>00163318</t>
        </is>
      </c>
      <c r="C6991" t="inlineStr">
        <is>
          <t>모헨즈</t>
        </is>
      </c>
      <c r="D6991" t="n">
        <v>9657578000</v>
      </c>
      <c r="E6991" t="n">
        <v>1225406000</v>
      </c>
      <c r="F6991" t="n">
        <v>964410000</v>
      </c>
      <c r="G6991" t="n">
        <v>266504000</v>
      </c>
      <c r="H6991" t="n">
        <v>2.46</v>
      </c>
      <c r="I6991" t="n">
        <v>6.65</v>
      </c>
      <c r="J6991" t="n">
        <v>8.222</v>
      </c>
      <c r="K6991" t="n">
        <v>-516538000</v>
      </c>
      <c r="L6991" t="n">
        <v>598460000</v>
      </c>
      <c r="M6991" t="n">
        <v>576026000</v>
      </c>
      <c r="N6991" t="n">
        <v>-508634000</v>
      </c>
      <c r="O6991">
        <f>D6990</f>
      </c>
      <c r="P6991">
        <f>(E6991-F6991+G6991)/O6991*100</f>
      </c>
      <c r="Q6991">
        <f>H6990</f>
      </c>
      <c r="R6991">
        <f>I6990</f>
      </c>
      <c r="S6991">
        <f>H6991-H6990</f>
      </c>
      <c r="T6991">
        <f>I6991-I6990</f>
      </c>
      <c r="U6991">
        <f>(L6991-K6991)/(2*D6991*0.01)</f>
      </c>
      <c r="V6991">
        <f>(L6991+K6991)/(D6991*0.0001)</f>
      </c>
    </row>
    <row r="6992">
      <c r="A6992" t="n">
        <v>2019</v>
      </c>
      <c r="B6992" t="inlineStr">
        <is>
          <t>00163318</t>
        </is>
      </c>
      <c r="C6992" t="inlineStr">
        <is>
          <t>모헨즈</t>
        </is>
      </c>
      <c r="D6992" t="n">
        <v>9878084000</v>
      </c>
      <c r="E6992" t="n">
        <v>1208527000</v>
      </c>
      <c r="F6992" t="n">
        <v>1221282000</v>
      </c>
      <c r="G6992" t="n">
        <v>230829000</v>
      </c>
      <c r="H6992" t="n">
        <v>2.23</v>
      </c>
      <c r="I6992" t="n">
        <v>6.94</v>
      </c>
      <c r="J6992" t="n">
        <v>9.880000000000001</v>
      </c>
      <c r="K6992" t="n">
        <v>-602944000</v>
      </c>
      <c r="L6992" t="n">
        <v>711552000</v>
      </c>
      <c r="M6992" t="n">
        <v>685557000</v>
      </c>
      <c r="N6992" t="n">
        <v>-508634000</v>
      </c>
      <c r="O6992">
        <f>D6991</f>
      </c>
      <c r="P6992">
        <f>(E6992-F6992+G6992)/O6992*100</f>
      </c>
      <c r="Q6992">
        <f>H6991</f>
      </c>
      <c r="R6992">
        <f>I6991</f>
      </c>
      <c r="S6992">
        <f>H6992-H6991</f>
      </c>
      <c r="T6992">
        <f>I6992-I6991</f>
      </c>
      <c r="U6992">
        <f>(L6992-K6992)/(2*D6992*0.01)</f>
      </c>
      <c r="V6992">
        <f>(L6992+K6992)/(D6992*0.0001)</f>
      </c>
    </row>
    <row r="6993">
      <c r="A6993" t="n">
        <v>2020</v>
      </c>
      <c r="B6993" t="inlineStr">
        <is>
          <t>00163318</t>
        </is>
      </c>
      <c r="C6993" t="inlineStr">
        <is>
          <t>모헨즈</t>
        </is>
      </c>
      <c r="D6993" t="n">
        <v>9500824000</v>
      </c>
      <c r="E6993" t="n">
        <v>1208246000</v>
      </c>
      <c r="F6993" t="n">
        <v>818837000</v>
      </c>
      <c r="G6993" t="n">
        <v>131264000</v>
      </c>
      <c r="O6993">
        <f>D6992</f>
      </c>
      <c r="P6993">
        <f>(E6993-F6993+G6993)/O6993*100</f>
      </c>
    </row>
    <row r="6994">
      <c r="A6994" t="n">
        <v>2021</v>
      </c>
      <c r="B6994" t="inlineStr">
        <is>
          <t>00163318</t>
        </is>
      </c>
      <c r="C6994" t="inlineStr">
        <is>
          <t>모헨즈</t>
        </is>
      </c>
      <c r="D6994" t="n">
        <v>10329224000</v>
      </c>
      <c r="E6994" t="n">
        <v>1092126000</v>
      </c>
      <c r="F6994" t="n">
        <v>496940000</v>
      </c>
      <c r="G6994" t="n">
        <v>117087000</v>
      </c>
      <c r="H6994" t="n">
        <v>2.905</v>
      </c>
      <c r="I6994" t="n">
        <v>4.505</v>
      </c>
      <c r="J6994" t="n">
        <v>9.01</v>
      </c>
      <c r="K6994" t="n">
        <v>-392106000</v>
      </c>
      <c r="L6994" t="n">
        <v>448667000</v>
      </c>
      <c r="M6994" t="n">
        <v>442742000</v>
      </c>
      <c r="N6994" t="n">
        <v>-394643000</v>
      </c>
      <c r="O6994">
        <f>D6993</f>
      </c>
      <c r="P6994">
        <f>(E6994-F6994+G6994)/O6994*100</f>
      </c>
      <c r="U6994">
        <f>(L6994-K6994)/(2*D6994*0.01)</f>
      </c>
      <c r="V6994">
        <f>(L6994+K6994)/(D6994*0.0001)</f>
      </c>
    </row>
    <row r="6995">
      <c r="A6995" t="n">
        <v>2022</v>
      </c>
      <c r="B6995" t="inlineStr">
        <is>
          <t>00163318</t>
        </is>
      </c>
      <c r="C6995" t="inlineStr">
        <is>
          <t>모헨즈</t>
        </is>
      </c>
      <c r="D6995" t="n">
        <v>10136570000</v>
      </c>
      <c r="E6995" t="n">
        <v>1023590000</v>
      </c>
      <c r="F6995" t="n">
        <v>597610000</v>
      </c>
      <c r="G6995" t="n">
        <v>135166000</v>
      </c>
      <c r="H6995" t="n">
        <v>5.31</v>
      </c>
      <c r="I6995" t="n">
        <v>2.85</v>
      </c>
      <c r="J6995" t="n">
        <v>8.43</v>
      </c>
      <c r="K6995" t="n">
        <v>-299121000</v>
      </c>
      <c r="L6995" t="n">
        <v>299121000</v>
      </c>
      <c r="M6995" t="n">
        <v>303847000</v>
      </c>
      <c r="N6995" t="n">
        <v>-274469000</v>
      </c>
      <c r="O6995">
        <f>D6994</f>
      </c>
      <c r="P6995">
        <f>(E6995-F6995+G6995)/O6995*100</f>
      </c>
      <c r="Q6995">
        <f>H6994</f>
      </c>
      <c r="R6995">
        <f>I6994</f>
      </c>
      <c r="S6995">
        <f>H6995-H6994</f>
      </c>
      <c r="T6995">
        <f>I6995-I6994</f>
      </c>
      <c r="U6995">
        <f>(L6995-K6995)/(2*D6995*0.01)</f>
      </c>
    </row>
    <row r="6996">
      <c r="A6996" t="n">
        <v>2023</v>
      </c>
      <c r="B6996" t="inlineStr">
        <is>
          <t>00163318</t>
        </is>
      </c>
      <c r="C6996" t="inlineStr">
        <is>
          <t>모헨즈</t>
        </is>
      </c>
      <c r="D6996" t="n">
        <v>10805687000</v>
      </c>
      <c r="E6996" t="n">
        <v>945328000</v>
      </c>
      <c r="F6996" t="n">
        <v>1152135000</v>
      </c>
      <c r="G6996" t="n">
        <v>200149000</v>
      </c>
      <c r="H6996" t="n">
        <v>4.5</v>
      </c>
      <c r="I6996" t="n">
        <v>2.75</v>
      </c>
      <c r="J6996" t="n">
        <v>8.970000000000001</v>
      </c>
      <c r="K6996" t="n">
        <v>-294083000</v>
      </c>
      <c r="L6996" t="n">
        <v>331790000</v>
      </c>
      <c r="M6996" t="n">
        <v>334587000</v>
      </c>
      <c r="N6996" t="n">
        <v>-301735000</v>
      </c>
      <c r="O6996">
        <f>D6995</f>
      </c>
      <c r="P6996">
        <f>(E6996-F6996+G6996)/O6996*100</f>
      </c>
      <c r="Q6996">
        <f>H6995</f>
      </c>
      <c r="R6996">
        <f>I6995</f>
      </c>
      <c r="S6996">
        <f>H6996-H6995</f>
      </c>
      <c r="T6996">
        <f>I6996-I6995</f>
      </c>
      <c r="U6996">
        <f>(L6996-K6996)/(2*D6996*0.01)</f>
      </c>
      <c r="V6996">
        <f>(L6996+K6996)/(D6996*0.0001)</f>
      </c>
    </row>
    <row r="6997">
      <c r="A6997" t="n">
        <v>2024</v>
      </c>
      <c r="B6997" t="inlineStr">
        <is>
          <t>00163318</t>
        </is>
      </c>
      <c r="C6997" t="inlineStr">
        <is>
          <t>모헨즈</t>
        </is>
      </c>
      <c r="D6997" t="n">
        <v>10306647000</v>
      </c>
      <c r="E6997" t="n">
        <v>1004630000</v>
      </c>
      <c r="F6997" t="n">
        <v>2670110000</v>
      </c>
      <c r="G6997" t="n">
        <v>181861000</v>
      </c>
      <c r="H6997" t="n">
        <v>3.87</v>
      </c>
      <c r="I6997" t="n">
        <v>2.625</v>
      </c>
      <c r="J6997" t="n">
        <v>8.574999999999999</v>
      </c>
      <c r="K6997" t="n">
        <v>-335236000</v>
      </c>
      <c r="L6997" t="n">
        <v>378028000</v>
      </c>
      <c r="M6997" t="n">
        <v>379312000</v>
      </c>
      <c r="N6997" t="n">
        <v>-342451000</v>
      </c>
      <c r="O6997">
        <f>D6996</f>
      </c>
      <c r="P6997">
        <f>(E6997-F6997+G6997)/O6997*100</f>
      </c>
      <c r="Q6997">
        <f>H6996</f>
      </c>
      <c r="R6997">
        <f>I6996</f>
      </c>
      <c r="S6997">
        <f>H6997-H6996</f>
      </c>
      <c r="T6997">
        <f>I6997-I6996</f>
      </c>
      <c r="U6997">
        <f>(L6997-K6997)/(2*D6997*0.01)</f>
      </c>
      <c r="V6997">
        <f>(L6997+K6997)/(D6997*0.0001)</f>
      </c>
    </row>
    <row r="6998">
      <c r="A6998" t="n">
        <v>2025</v>
      </c>
      <c r="B6998" t="inlineStr">
        <is>
          <t>00163318</t>
        </is>
      </c>
      <c r="C6998" t="inlineStr">
        <is>
          <t>모헨즈</t>
        </is>
      </c>
      <c r="D6998" t="n">
        <v>10342337000</v>
      </c>
      <c r="E6998" t="n">
        <v>1073060000</v>
      </c>
      <c r="F6998" t="n">
        <v>2869669000</v>
      </c>
      <c r="G6998" t="n">
        <v>171948000</v>
      </c>
      <c r="H6998" t="n">
        <v>4.2</v>
      </c>
      <c r="I6998" t="n">
        <v>3.09</v>
      </c>
      <c r="J6998" t="n">
        <v>7.88</v>
      </c>
      <c r="K6998" t="n">
        <v>-288878000</v>
      </c>
      <c r="L6998" t="n">
        <v>324476000</v>
      </c>
      <c r="M6998" t="n">
        <v>325029000</v>
      </c>
      <c r="N6998" t="n">
        <v>-294644000</v>
      </c>
      <c r="O6998">
        <f>D6997</f>
      </c>
      <c r="P6998">
        <f>(E6998-F6998+G6998)/O6998*100</f>
      </c>
      <c r="Q6998">
        <f>H6997</f>
      </c>
      <c r="R6998">
        <f>I6997</f>
      </c>
      <c r="S6998">
        <f>H6998-H6997</f>
      </c>
      <c r="T6998">
        <f>I6998-I6997</f>
      </c>
      <c r="U6998">
        <f>(L6998-K6998)/(2*D6998*0.01)</f>
      </c>
      <c r="V6998">
        <f>(L6998+K6998)/(D6998*0.0001)</f>
      </c>
    </row>
    <row r="6999">
      <c r="A6999" t="n">
        <v>2014</v>
      </c>
      <c r="B6999" t="inlineStr">
        <is>
          <t>00163345</t>
        </is>
      </c>
      <c r="C6999" t="inlineStr">
        <is>
          <t>DB</t>
        </is>
      </c>
      <c r="D6999" t="n">
        <v>10911475000</v>
      </c>
      <c r="E6999" t="n">
        <v>4344808000</v>
      </c>
      <c r="F6999" t="n">
        <v>7232632000</v>
      </c>
      <c r="G6999" t="n">
        <v>623557000</v>
      </c>
      <c r="H6999" t="n">
        <v>2.775</v>
      </c>
      <c r="I6999" t="n">
        <v>3.42</v>
      </c>
      <c r="K6999" t="n">
        <v>-541125000</v>
      </c>
      <c r="L6999" t="n">
        <v>600147000</v>
      </c>
      <c r="M6999" t="n">
        <v>596143000</v>
      </c>
      <c r="N6999" t="n">
        <v>-547935000</v>
      </c>
      <c r="U6999">
        <f>(L6999-K6999)/(2*D6999*0.01)</f>
      </c>
      <c r="V6999">
        <f>(L6999+K6999)/(D6999*0.0001)</f>
      </c>
    </row>
    <row r="7000">
      <c r="A7000" t="n">
        <v>2015</v>
      </c>
      <c r="B7000" t="inlineStr">
        <is>
          <t>00163345</t>
        </is>
      </c>
      <c r="C7000" t="inlineStr">
        <is>
          <t>DB</t>
        </is>
      </c>
      <c r="D7000" t="n">
        <v>11797942000</v>
      </c>
      <c r="E7000" t="n">
        <v>2277311000</v>
      </c>
      <c r="F7000" t="n">
        <v>1894703000</v>
      </c>
      <c r="G7000" t="n">
        <v>306902000</v>
      </c>
      <c r="O7000">
        <f>D6999</f>
      </c>
      <c r="P7000">
        <f>(E7000-F7000+G7000)/O7000*100</f>
      </c>
    </row>
    <row r="7001">
      <c r="A7001" t="n">
        <v>2016</v>
      </c>
      <c r="B7001" t="inlineStr">
        <is>
          <t>00163345</t>
        </is>
      </c>
      <c r="C7001" t="inlineStr">
        <is>
          <t>DB</t>
        </is>
      </c>
      <c r="D7001" t="n">
        <v>12407168000</v>
      </c>
      <c r="E7001" t="n">
        <v>1930430000</v>
      </c>
      <c r="F7001" t="n">
        <v>2177048000</v>
      </c>
      <c r="G7001" t="n">
        <v>256869000</v>
      </c>
      <c r="H7001" t="n">
        <v>2.46</v>
      </c>
      <c r="I7001" t="n">
        <v>3</v>
      </c>
      <c r="K7001" t="n">
        <v>-609162000</v>
      </c>
      <c r="L7001" t="n">
        <v>673768000</v>
      </c>
      <c r="M7001" t="n">
        <v>664001000</v>
      </c>
      <c r="N7001" t="n">
        <v>-612241000</v>
      </c>
      <c r="O7001">
        <f>D7000</f>
      </c>
      <c r="P7001">
        <f>(E7001-F7001+G7001)/O7001*100</f>
      </c>
      <c r="U7001">
        <f>(L7001-K7001)/(2*D7001*0.01)</f>
      </c>
      <c r="V7001">
        <f>(L7001+K7001)/(D7001*0.0001)</f>
      </c>
    </row>
    <row r="7002">
      <c r="A7002" t="n">
        <v>2017</v>
      </c>
      <c r="B7002" t="inlineStr">
        <is>
          <t>00163345</t>
        </is>
      </c>
      <c r="C7002" t="inlineStr">
        <is>
          <t>DB</t>
        </is>
      </c>
      <c r="D7002" t="n">
        <v>13221558000</v>
      </c>
      <c r="E7002" t="n">
        <v>1831109000</v>
      </c>
      <c r="F7002" t="n">
        <v>1111613000</v>
      </c>
      <c r="G7002" t="n">
        <v>263609000</v>
      </c>
      <c r="H7002" t="n">
        <v>2.89</v>
      </c>
      <c r="I7002" t="n">
        <v>3</v>
      </c>
      <c r="K7002" t="n">
        <v>-801402000</v>
      </c>
      <c r="L7002" t="n">
        <v>899501000</v>
      </c>
      <c r="M7002" t="n">
        <v>890668000</v>
      </c>
      <c r="N7002" t="n">
        <v>-809008000</v>
      </c>
      <c r="O7002">
        <f>D7001</f>
      </c>
      <c r="P7002">
        <f>(E7002-F7002+G7002)/O7002*100</f>
      </c>
      <c r="Q7002">
        <f>H7001</f>
      </c>
      <c r="R7002">
        <f>I7001</f>
      </c>
      <c r="S7002">
        <f>H7002-H7001</f>
      </c>
      <c r="T7002">
        <f>I7002-I7001</f>
      </c>
      <c r="U7002">
        <f>(L7002-K7002)/(2*D7002*0.01)</f>
      </c>
      <c r="V7002">
        <f>(L7002+K7002)/(D7002*0.0001)</f>
      </c>
    </row>
    <row r="7003">
      <c r="A7003" t="n">
        <v>2018</v>
      </c>
      <c r="B7003" t="inlineStr">
        <is>
          <t>00163345</t>
        </is>
      </c>
      <c r="C7003" t="inlineStr">
        <is>
          <t>DB</t>
        </is>
      </c>
      <c r="D7003" t="n">
        <v>22813150000</v>
      </c>
      <c r="E7003" t="n">
        <v>2756810000</v>
      </c>
      <c r="F7003" t="n">
        <v>1717082000</v>
      </c>
      <c r="G7003" t="n">
        <v>498801000</v>
      </c>
      <c r="H7003" t="n">
        <v>2.465</v>
      </c>
      <c r="I7003" t="n">
        <v>2.9</v>
      </c>
      <c r="K7003" t="n">
        <v>-1593861000</v>
      </c>
      <c r="L7003" t="n">
        <v>1806479000</v>
      </c>
      <c r="M7003" t="n">
        <v>1781310000</v>
      </c>
      <c r="N7003" t="n">
        <v>-1603110000</v>
      </c>
      <c r="O7003">
        <f>D7002</f>
      </c>
      <c r="P7003">
        <f>(E7003-F7003+G7003)/O7003*100</f>
      </c>
      <c r="Q7003">
        <f>H7002</f>
      </c>
      <c r="R7003">
        <f>I7002</f>
      </c>
      <c r="S7003">
        <f>H7003-H7002</f>
      </c>
      <c r="T7003">
        <f>I7003-I7002</f>
      </c>
      <c r="U7003">
        <f>(L7003-K7003)/(2*D7003*0.01)</f>
      </c>
      <c r="V7003">
        <f>(L7003+K7003)/(D7003*0.0001)</f>
      </c>
    </row>
    <row r="7004">
      <c r="A7004" t="n">
        <v>2019</v>
      </c>
      <c r="B7004" t="inlineStr">
        <is>
          <t>00163345</t>
        </is>
      </c>
      <c r="C7004" t="inlineStr">
        <is>
          <t>DB</t>
        </is>
      </c>
      <c r="D7004" t="n">
        <v>26258398000</v>
      </c>
      <c r="E7004" t="n">
        <v>3160603000</v>
      </c>
      <c r="F7004" t="n">
        <v>1647058000</v>
      </c>
      <c r="G7004" t="n">
        <v>534492000</v>
      </c>
      <c r="H7004" t="n">
        <v>2.08</v>
      </c>
      <c r="I7004" t="n">
        <v>2.9</v>
      </c>
      <c r="K7004" t="n">
        <v>-1851322000</v>
      </c>
      <c r="L7004" t="n">
        <v>2102002000</v>
      </c>
      <c r="M7004" t="n">
        <v>2064861000</v>
      </c>
      <c r="N7004" t="n">
        <v>-1855798000</v>
      </c>
      <c r="O7004">
        <f>D7003</f>
      </c>
      <c r="P7004">
        <f>(E7004-F7004+G7004)/O7004*100</f>
      </c>
      <c r="Q7004">
        <f>H7003</f>
      </c>
      <c r="R7004">
        <f>I7003</f>
      </c>
      <c r="S7004">
        <f>H7004-H7003</f>
      </c>
      <c r="T7004">
        <f>I7004-I7003</f>
      </c>
      <c r="U7004">
        <f>(L7004-K7004)/(2*D7004*0.01)</f>
      </c>
      <c r="V7004">
        <f>(L7004+K7004)/(D7004*0.0001)</f>
      </c>
    </row>
    <row r="7005">
      <c r="A7005" t="n">
        <v>2020</v>
      </c>
      <c r="B7005" t="inlineStr">
        <is>
          <t>00163345</t>
        </is>
      </c>
      <c r="C7005" t="inlineStr">
        <is>
          <t>DB</t>
        </is>
      </c>
      <c r="D7005" t="n">
        <v>29144587000</v>
      </c>
      <c r="E7005" t="n">
        <v>3380139000</v>
      </c>
      <c r="F7005" t="n">
        <v>1481205000</v>
      </c>
      <c r="G7005" t="n">
        <v>514690000</v>
      </c>
      <c r="H7005" t="n">
        <v>2.035</v>
      </c>
      <c r="I7005" t="n">
        <v>2.8</v>
      </c>
      <c r="K7005" t="n">
        <v>-2061969000</v>
      </c>
      <c r="L7005" t="n">
        <v>2338950000</v>
      </c>
      <c r="M7005" t="n">
        <v>2298242000</v>
      </c>
      <c r="N7005" t="n">
        <v>-2067387000</v>
      </c>
      <c r="O7005">
        <f>D7004</f>
      </c>
      <c r="P7005">
        <f>(E7005-F7005+G7005)/O7005*100</f>
      </c>
      <c r="Q7005">
        <f>H7004</f>
      </c>
      <c r="R7005">
        <f>I7004</f>
      </c>
      <c r="S7005">
        <f>H7005-H7004</f>
      </c>
      <c r="T7005">
        <f>I7005-I7004</f>
      </c>
      <c r="U7005">
        <f>(L7005-K7005)/(2*D7005*0.01)</f>
      </c>
      <c r="V7005">
        <f>(L7005+K7005)/(D7005*0.0001)</f>
      </c>
    </row>
    <row r="7006">
      <c r="A7006" t="n">
        <v>2021</v>
      </c>
      <c r="B7006" t="inlineStr">
        <is>
          <t>00163345</t>
        </is>
      </c>
      <c r="C7006" t="inlineStr">
        <is>
          <t>DB</t>
        </is>
      </c>
      <c r="D7006" t="n">
        <v>26189579000</v>
      </c>
      <c r="E7006" t="n">
        <v>3594628000</v>
      </c>
      <c r="F7006" t="n">
        <v>5106863000</v>
      </c>
      <c r="G7006" t="n">
        <v>556590000</v>
      </c>
      <c r="H7006" t="n">
        <v>2.91</v>
      </c>
      <c r="I7006" t="n">
        <v>2.75</v>
      </c>
      <c r="K7006" t="n">
        <v>-1974173000</v>
      </c>
      <c r="L7006" t="n">
        <v>2258453000</v>
      </c>
      <c r="M7006" t="n">
        <v>2241303000</v>
      </c>
      <c r="N7006" t="n">
        <v>-1996655000</v>
      </c>
      <c r="O7006">
        <f>D7005</f>
      </c>
      <c r="P7006">
        <f>(E7006-F7006+G7006)/O7006*100</f>
      </c>
      <c r="Q7006">
        <f>H7005</f>
      </c>
      <c r="R7006">
        <f>I7005</f>
      </c>
      <c r="S7006">
        <f>H7006-H7005</f>
      </c>
      <c r="T7006">
        <f>I7006-I7005</f>
      </c>
      <c r="U7006">
        <f>(L7006-K7006)/(2*D7006*0.01)</f>
      </c>
      <c r="V7006">
        <f>(L7006+K7006)/(D7006*0.0001)</f>
      </c>
    </row>
    <row r="7007">
      <c r="A7007" t="n">
        <v>2022</v>
      </c>
      <c r="B7007" t="inlineStr">
        <is>
          <t>00163345</t>
        </is>
      </c>
      <c r="C7007" t="inlineStr">
        <is>
          <t>DB</t>
        </is>
      </c>
      <c r="D7007" t="n">
        <v>26585016000</v>
      </c>
      <c r="E7007" t="n">
        <v>3335048000</v>
      </c>
      <c r="F7007" t="n">
        <v>4166256000</v>
      </c>
      <c r="G7007" t="n">
        <v>715489000</v>
      </c>
      <c r="H7007" t="n">
        <v>5.3</v>
      </c>
      <c r="I7007" t="n">
        <v>7</v>
      </c>
      <c r="K7007" t="n">
        <v>-1631203000</v>
      </c>
      <c r="L7007" t="n">
        <v>1822761000</v>
      </c>
      <c r="M7007" t="n">
        <v>1777438000</v>
      </c>
      <c r="N7007" t="n">
        <v>-1623224000</v>
      </c>
      <c r="O7007">
        <f>D7006</f>
      </c>
      <c r="P7007">
        <f>(E7007-F7007+G7007)/O7007*100</f>
      </c>
      <c r="Q7007">
        <f>H7006</f>
      </c>
      <c r="R7007">
        <f>I7006</f>
      </c>
      <c r="S7007">
        <f>H7007-H7006</f>
      </c>
      <c r="T7007">
        <f>I7007-I7006</f>
      </c>
      <c r="U7007">
        <f>(L7007-K7007)/(2*D7007*0.01)</f>
      </c>
      <c r="V7007">
        <f>(L7007+K7007)/(D7007*0.0001)</f>
      </c>
    </row>
    <row r="7008">
      <c r="A7008" t="n">
        <v>2023</v>
      </c>
      <c r="B7008" t="inlineStr">
        <is>
          <t>00163345</t>
        </is>
      </c>
      <c r="C7008" t="inlineStr">
        <is>
          <t>DB</t>
        </is>
      </c>
      <c r="D7008" t="n">
        <v>31651057000</v>
      </c>
      <c r="E7008" t="n">
        <v>3791488000</v>
      </c>
      <c r="F7008" t="n">
        <v>3082332000</v>
      </c>
      <c r="G7008" t="n">
        <v>1329005000</v>
      </c>
      <c r="H7008" t="n">
        <v>4.395</v>
      </c>
      <c r="I7008" t="n">
        <v>4.5</v>
      </c>
      <c r="K7008" t="n">
        <v>-1843708000</v>
      </c>
      <c r="L7008" t="n">
        <v>2060232000</v>
      </c>
      <c r="M7008" t="n">
        <v>1991426000</v>
      </c>
      <c r="N7008" t="n">
        <v>-1820196000</v>
      </c>
      <c r="O7008">
        <f>D7007</f>
      </c>
      <c r="P7008">
        <f>(E7008-F7008+G7008)/O7008*100</f>
      </c>
      <c r="Q7008">
        <f>H7007</f>
      </c>
      <c r="R7008">
        <f>I7007</f>
      </c>
      <c r="S7008">
        <f>H7008-H7007</f>
      </c>
      <c r="T7008">
        <f>I7008-I7007</f>
      </c>
      <c r="U7008">
        <f>(L7008-K7008)/(2*D7008*0.01)</f>
      </c>
      <c r="V7008">
        <f>(L7008+K7008)/(D7008*0.0001)</f>
      </c>
    </row>
    <row r="7009">
      <c r="A7009" t="n">
        <v>2024</v>
      </c>
      <c r="B7009" t="inlineStr">
        <is>
          <t>00163345</t>
        </is>
      </c>
      <c r="C7009" t="inlineStr">
        <is>
          <t>DB</t>
        </is>
      </c>
      <c r="D7009" t="n">
        <v>34720613000</v>
      </c>
      <c r="E7009" t="n">
        <v>5714070000</v>
      </c>
      <c r="F7009" t="n">
        <v>2816842000</v>
      </c>
      <c r="G7009" t="n">
        <v>1212575000</v>
      </c>
      <c r="H7009" t="n">
        <v>3.73</v>
      </c>
      <c r="I7009" t="n">
        <v>4.69</v>
      </c>
      <c r="K7009" t="n">
        <v>-1676634000</v>
      </c>
      <c r="L7009" t="n">
        <v>1848715000</v>
      </c>
      <c r="M7009" t="n">
        <v>1810410000</v>
      </c>
      <c r="N7009" t="n">
        <v>-1674955000</v>
      </c>
      <c r="O7009">
        <f>D7008</f>
      </c>
      <c r="P7009">
        <f>(E7009-F7009+G7009)/O7009*100</f>
      </c>
      <c r="Q7009">
        <f>H7008</f>
      </c>
      <c r="R7009">
        <f>I7008</f>
      </c>
      <c r="S7009">
        <f>H7009-H7008</f>
      </c>
      <c r="T7009">
        <f>I7009-I7008</f>
      </c>
      <c r="U7009">
        <f>(L7009-K7009)/(2*D7009*0.01)</f>
      </c>
      <c r="V7009">
        <f>(L7009+K7009)/(D7009*0.0001)</f>
      </c>
    </row>
    <row r="7010">
      <c r="A7010" t="n">
        <v>2025</v>
      </c>
      <c r="B7010" t="inlineStr">
        <is>
          <t>00163345</t>
        </is>
      </c>
      <c r="C7010" t="inlineStr">
        <is>
          <t>DB</t>
        </is>
      </c>
      <c r="D7010" t="n">
        <v>36611312000</v>
      </c>
      <c r="E7010" t="n">
        <v>5082931000</v>
      </c>
      <c r="F7010" t="n">
        <v>3752808000</v>
      </c>
      <c r="G7010" t="n">
        <v>1191989000</v>
      </c>
      <c r="H7010" t="n">
        <v>4.035</v>
      </c>
      <c r="I7010" t="n">
        <v>4.17</v>
      </c>
      <c r="K7010" t="n">
        <v>-1629323000</v>
      </c>
      <c r="L7010" t="n">
        <v>1791312000</v>
      </c>
      <c r="M7010" t="n">
        <v>1776507000</v>
      </c>
      <c r="N7010" t="n">
        <v>-1646705000</v>
      </c>
      <c r="O7010">
        <f>D7009</f>
      </c>
      <c r="P7010">
        <f>(E7010-F7010+G7010)/O7010*100</f>
      </c>
      <c r="Q7010">
        <f>H7009</f>
      </c>
      <c r="R7010">
        <f>I7009</f>
      </c>
      <c r="S7010">
        <f>H7010-H7009</f>
      </c>
      <c r="T7010">
        <f>I7010-I7009</f>
      </c>
      <c r="U7010">
        <f>(L7010-K7010)/(2*D7010*0.01)</f>
      </c>
      <c r="V7010">
        <f>(L7010+K7010)/(D7010*0.0001)</f>
      </c>
    </row>
    <row r="7011">
      <c r="A7011" t="n">
        <v>2015</v>
      </c>
      <c r="B7011" t="inlineStr">
        <is>
          <t>00163512</t>
        </is>
      </c>
      <c r="C7011" t="inlineStr">
        <is>
          <t>한진</t>
        </is>
      </c>
      <c r="D7011" t="n">
        <v>87409000000</v>
      </c>
      <c r="E7011" t="n">
        <v>9985000000</v>
      </c>
      <c r="F7011" t="n">
        <v>7047000000</v>
      </c>
      <c r="G7011" t="n">
        <v>1308000000</v>
      </c>
      <c r="H7011" t="n">
        <v>2.11</v>
      </c>
      <c r="I7011" t="n">
        <v>2.7</v>
      </c>
      <c r="K7011" t="n">
        <v>-3054315000</v>
      </c>
      <c r="L7011" t="n">
        <v>3323542000</v>
      </c>
      <c r="M7011" t="n">
        <v>3234333000</v>
      </c>
      <c r="N7011" t="n">
        <v>-3059315000</v>
      </c>
      <c r="U7011">
        <f>(L7011-K7011)/(2*D7011*0.01)</f>
      </c>
      <c r="V7011">
        <f>(L7011+K7011)/(D7011*0.0001)</f>
      </c>
    </row>
    <row r="7012">
      <c r="A7012" t="n">
        <v>2016</v>
      </c>
      <c r="B7012" t="inlineStr">
        <is>
          <t>00163512</t>
        </is>
      </c>
      <c r="C7012" t="inlineStr">
        <is>
          <t>한진</t>
        </is>
      </c>
      <c r="D7012" t="n">
        <v>87986000000</v>
      </c>
      <c r="E7012" t="n">
        <v>10939000000</v>
      </c>
      <c r="F7012" t="n">
        <v>9675000000</v>
      </c>
      <c r="G7012" t="n">
        <v>1362000000</v>
      </c>
      <c r="H7012" t="n">
        <v>2.47</v>
      </c>
      <c r="I7012" t="n">
        <v>2.3</v>
      </c>
      <c r="J7012" t="n">
        <v>9.630000000000001</v>
      </c>
      <c r="K7012" t="n">
        <v>-6470000000</v>
      </c>
      <c r="L7012" t="n">
        <v>6496893000</v>
      </c>
      <c r="M7012" t="n">
        <v>6532825000</v>
      </c>
      <c r="N7012" t="n">
        <v>-6620000000</v>
      </c>
      <c r="O7012">
        <f>D7011</f>
      </c>
      <c r="P7012">
        <f>(E7012-F7012+G7012)/O7012*100</f>
      </c>
      <c r="Q7012">
        <f>H7011</f>
      </c>
      <c r="R7012">
        <f>I7011</f>
      </c>
      <c r="S7012">
        <f>H7012-H7011</f>
      </c>
      <c r="T7012">
        <f>I7012-I7011</f>
      </c>
      <c r="U7012">
        <f>(L7012-K7012)/(2*D7012*0.01)</f>
      </c>
      <c r="V7012">
        <f>(L7012+K7012)/(D7012*0.0001)</f>
      </c>
    </row>
    <row r="7013">
      <c r="A7013" t="n">
        <v>2017</v>
      </c>
      <c r="B7013" t="inlineStr">
        <is>
          <t>00163512</t>
        </is>
      </c>
      <c r="C7013" t="inlineStr">
        <is>
          <t>한진</t>
        </is>
      </c>
      <c r="D7013" t="n">
        <v>88698000000</v>
      </c>
      <c r="E7013" t="n">
        <v>9319000000</v>
      </c>
      <c r="F7013" t="n">
        <v>24682000000</v>
      </c>
      <c r="G7013" t="n">
        <v>1557000000</v>
      </c>
      <c r="H7013" t="n">
        <v>2.77</v>
      </c>
      <c r="I7013" t="n">
        <v>3.085</v>
      </c>
      <c r="J7013" t="n">
        <v>7.1</v>
      </c>
      <c r="K7013" t="n">
        <v>-2940000000</v>
      </c>
      <c r="L7013" t="n">
        <v>3160000000</v>
      </c>
      <c r="M7013" t="n">
        <v>3190000000</v>
      </c>
      <c r="N7013" t="n">
        <v>-3000000000</v>
      </c>
      <c r="O7013">
        <f>D7012</f>
      </c>
      <c r="P7013">
        <f>(E7013-F7013+G7013)/O7013*100</f>
      </c>
      <c r="Q7013">
        <f>H7012</f>
      </c>
      <c r="R7013">
        <f>I7012</f>
      </c>
      <c r="S7013">
        <f>H7013-H7012</f>
      </c>
      <c r="T7013">
        <f>I7013-I7012</f>
      </c>
      <c r="U7013">
        <f>(L7013-K7013)/(2*D7013*0.01)</f>
      </c>
      <c r="V7013">
        <f>(L7013+K7013)/(D7013*0.0001)</f>
      </c>
    </row>
    <row r="7014">
      <c r="A7014" t="n">
        <v>2018</v>
      </c>
      <c r="B7014" t="inlineStr">
        <is>
          <t>00163512</t>
        </is>
      </c>
      <c r="C7014" t="inlineStr">
        <is>
          <t>한진</t>
        </is>
      </c>
      <c r="D7014" t="n">
        <v>100147000000</v>
      </c>
      <c r="E7014" t="n">
        <v>9949000000</v>
      </c>
      <c r="F7014" t="n">
        <v>9186000000</v>
      </c>
      <c r="G7014" t="n">
        <v>1982000000</v>
      </c>
      <c r="H7014" t="n">
        <v>2.285</v>
      </c>
      <c r="I7014" t="n">
        <v>4.3</v>
      </c>
      <c r="J7014" t="n">
        <v>7.825</v>
      </c>
      <c r="K7014" t="n">
        <v>-6726809000</v>
      </c>
      <c r="L7014" t="n">
        <v>7621120000</v>
      </c>
      <c r="M7014" t="n">
        <v>7510975000</v>
      </c>
      <c r="N7014" t="n">
        <v>-6809160000</v>
      </c>
      <c r="O7014">
        <f>D7013</f>
      </c>
      <c r="P7014">
        <f>(E7014-F7014+G7014)/O7014*100</f>
      </c>
      <c r="Q7014">
        <f>H7013</f>
      </c>
      <c r="R7014">
        <f>I7013</f>
      </c>
      <c r="S7014">
        <f>H7014-H7013</f>
      </c>
      <c r="T7014">
        <f>I7014-I7013</f>
      </c>
      <c r="U7014">
        <f>(L7014-K7014)/(2*D7014*0.01)</f>
      </c>
      <c r="V7014">
        <f>(L7014+K7014)/(D7014*0.0001)</f>
      </c>
    </row>
    <row r="7015">
      <c r="A7015" t="n">
        <v>2019</v>
      </c>
      <c r="B7015" t="inlineStr">
        <is>
          <t>00163512</t>
        </is>
      </c>
      <c r="C7015" t="inlineStr">
        <is>
          <t>한진</t>
        </is>
      </c>
      <c r="D7015" t="n">
        <v>107258000000</v>
      </c>
      <c r="E7015" t="n">
        <v>12494000000</v>
      </c>
      <c r="F7015" t="n">
        <v>17408000000</v>
      </c>
      <c r="G7015" t="n">
        <v>1851000000</v>
      </c>
      <c r="H7015" t="n">
        <v>1.93</v>
      </c>
      <c r="I7015" t="n">
        <v>2.96</v>
      </c>
      <c r="J7015" t="n">
        <v>8.300000000000001</v>
      </c>
      <c r="K7015" t="n">
        <v>-6756444000</v>
      </c>
      <c r="L7015" t="n">
        <v>7602654000</v>
      </c>
      <c r="M7015" t="n">
        <v>7595396000</v>
      </c>
      <c r="N7015" t="n">
        <v>-6860160000</v>
      </c>
      <c r="O7015">
        <f>D7014</f>
      </c>
      <c r="P7015">
        <f>(E7015-F7015+G7015)/O7015*100</f>
      </c>
      <c r="Q7015">
        <f>H7014</f>
      </c>
      <c r="R7015">
        <f>I7014</f>
      </c>
      <c r="S7015">
        <f>H7015-H7014</f>
      </c>
      <c r="T7015">
        <f>I7015-I7014</f>
      </c>
      <c r="U7015">
        <f>(L7015-K7015)/(2*D7015*0.01)</f>
      </c>
      <c r="V7015">
        <f>(L7015+K7015)/(D7015*0.0001)</f>
      </c>
    </row>
    <row r="7016">
      <c r="A7016" t="n">
        <v>2020</v>
      </c>
      <c r="B7016" t="inlineStr">
        <is>
          <t>00163512</t>
        </is>
      </c>
      <c r="C7016" t="inlineStr">
        <is>
          <t>한진</t>
        </is>
      </c>
      <c r="D7016" t="n">
        <v>113033000000</v>
      </c>
      <c r="E7016" t="n">
        <v>11350000000</v>
      </c>
      <c r="F7016" t="n">
        <v>9325000000</v>
      </c>
      <c r="G7016" t="n">
        <v>1852000000</v>
      </c>
      <c r="H7016" t="n">
        <v>2.015</v>
      </c>
      <c r="I7016" t="n">
        <v>3.535</v>
      </c>
      <c r="J7016" t="n">
        <v>8.545</v>
      </c>
      <c r="K7016" t="n">
        <v>-7129000000</v>
      </c>
      <c r="L7016" t="n">
        <v>8024843000</v>
      </c>
      <c r="M7016" t="n">
        <v>8039000000</v>
      </c>
      <c r="N7016" t="n">
        <v>-7234112000</v>
      </c>
      <c r="O7016">
        <f>D7015</f>
      </c>
      <c r="P7016">
        <f>(E7016-F7016+G7016)/O7016*100</f>
      </c>
      <c r="Q7016">
        <f>H7015</f>
      </c>
      <c r="R7016">
        <f>I7015</f>
      </c>
      <c r="S7016">
        <f>H7016-H7015</f>
      </c>
      <c r="T7016">
        <f>I7016-I7015</f>
      </c>
      <c r="U7016">
        <f>(L7016-K7016)/(2*D7016*0.01)</f>
      </c>
      <c r="V7016">
        <f>(L7016+K7016)/(D7016*0.0001)</f>
      </c>
    </row>
    <row r="7017">
      <c r="A7017" t="n">
        <v>2021</v>
      </c>
      <c r="B7017" t="inlineStr">
        <is>
          <t>00163512</t>
        </is>
      </c>
      <c r="C7017" t="inlineStr">
        <is>
          <t>한진</t>
        </is>
      </c>
      <c r="D7017" t="n">
        <v>120458000000</v>
      </c>
      <c r="E7017" t="n">
        <v>10889000000</v>
      </c>
      <c r="F7017" t="n">
        <v>10546000000</v>
      </c>
      <c r="G7017" t="n">
        <v>1969000000</v>
      </c>
      <c r="H7017" t="n">
        <v>2.57</v>
      </c>
      <c r="I7017" t="n">
        <v>3</v>
      </c>
      <c r="J7017" t="n">
        <v>7.75</v>
      </c>
      <c r="K7017" t="n">
        <v>-7254760000</v>
      </c>
      <c r="L7017" t="n">
        <v>8185971200</v>
      </c>
      <c r="M7017" t="n">
        <v>8165380000</v>
      </c>
      <c r="N7017" t="n">
        <v>-7363951800</v>
      </c>
      <c r="O7017">
        <f>D7016</f>
      </c>
      <c r="P7017">
        <f>(E7017-F7017+G7017)/O7017*100</f>
      </c>
      <c r="Q7017">
        <f>H7016</f>
      </c>
      <c r="R7017">
        <f>I7016</f>
      </c>
      <c r="S7017">
        <f>H7017-H7016</f>
      </c>
      <c r="T7017">
        <f>I7017-I7016</f>
      </c>
      <c r="U7017">
        <f>(L7017-K7017)/(2*D7017*0.01)</f>
      </c>
      <c r="V7017">
        <f>(L7017+K7017)/(D7017*0.0001)</f>
      </c>
    </row>
    <row r="7018">
      <c r="A7018" t="n">
        <v>2022</v>
      </c>
      <c r="B7018" t="inlineStr">
        <is>
          <t>00163512</t>
        </is>
      </c>
      <c r="C7018" t="inlineStr">
        <is>
          <t>한진</t>
        </is>
      </c>
      <c r="D7018" t="n">
        <v>113319000000</v>
      </c>
      <c r="E7018" t="n">
        <v>11715000000</v>
      </c>
      <c r="F7018" t="n">
        <v>9821000000</v>
      </c>
      <c r="G7018" t="n">
        <v>2729000000</v>
      </c>
      <c r="H7018" t="n">
        <v>5.155</v>
      </c>
      <c r="I7018" t="n">
        <v>3.28</v>
      </c>
      <c r="J7018" t="n">
        <v>6.77</v>
      </c>
      <c r="K7018" t="n">
        <v>-5764000000</v>
      </c>
      <c r="L7018" t="n">
        <v>6427928000</v>
      </c>
      <c r="M7018" t="n">
        <v>6574000000</v>
      </c>
      <c r="N7018" t="n">
        <v>-5994493000</v>
      </c>
      <c r="O7018">
        <f>D7017</f>
      </c>
      <c r="P7018">
        <f>(E7018-F7018+G7018)/O7018*100</f>
      </c>
      <c r="Q7018">
        <f>H7017</f>
      </c>
      <c r="R7018">
        <f>I7017</f>
      </c>
      <c r="S7018">
        <f>H7018-H7017</f>
      </c>
      <c r="T7018">
        <f>I7018-I7017</f>
      </c>
      <c r="U7018">
        <f>(L7018-K7018)/(2*D7018*0.01)</f>
      </c>
      <c r="V7018">
        <f>(L7018+K7018)/(D7018*0.0001)</f>
      </c>
    </row>
    <row r="7019">
      <c r="A7019" t="n">
        <v>2023</v>
      </c>
      <c r="B7019" t="inlineStr">
        <is>
          <t>00163512</t>
        </is>
      </c>
      <c r="C7019" t="inlineStr">
        <is>
          <t>한진</t>
        </is>
      </c>
      <c r="D7019" t="n">
        <v>130333000000</v>
      </c>
      <c r="E7019" t="n">
        <v>11423000000</v>
      </c>
      <c r="F7019" t="n">
        <v>11890000000</v>
      </c>
      <c r="G7019" t="n">
        <v>5047000000</v>
      </c>
      <c r="H7019" t="n">
        <v>4.205</v>
      </c>
      <c r="I7019" t="n">
        <v>3.04</v>
      </c>
      <c r="J7019" t="n">
        <v>6.755</v>
      </c>
      <c r="K7019" t="n">
        <v>-6725000000</v>
      </c>
      <c r="L7019" t="n">
        <v>7537249400</v>
      </c>
      <c r="M7019" t="n">
        <v>7622000000</v>
      </c>
      <c r="N7019" t="n">
        <v>-6943289000</v>
      </c>
      <c r="O7019">
        <f>D7018</f>
      </c>
      <c r="P7019">
        <f>(E7019-F7019+G7019)/O7019*100</f>
      </c>
      <c r="Q7019">
        <f>H7018</f>
      </c>
      <c r="R7019">
        <f>I7018</f>
      </c>
      <c r="S7019">
        <f>H7019-H7018</f>
      </c>
      <c r="T7019">
        <f>I7019-I7018</f>
      </c>
      <c r="U7019">
        <f>(L7019-K7019)/(2*D7019*0.01)</f>
      </c>
      <c r="V7019">
        <f>(L7019+K7019)/(D7019*0.0001)</f>
      </c>
    </row>
    <row r="7020">
      <c r="A7020" t="n">
        <v>2024</v>
      </c>
      <c r="B7020" t="inlineStr">
        <is>
          <t>00163512</t>
        </is>
      </c>
      <c r="C7020" t="inlineStr">
        <is>
          <t>한진</t>
        </is>
      </c>
      <c r="D7020" t="n">
        <v>137353000000</v>
      </c>
      <c r="E7020" t="n">
        <v>12602000000</v>
      </c>
      <c r="F7020" t="n">
        <v>14461000000</v>
      </c>
      <c r="G7020" t="n">
        <v>4784000000</v>
      </c>
      <c r="H7020" t="n">
        <v>3.575</v>
      </c>
      <c r="I7020" t="n">
        <v>3.38</v>
      </c>
      <c r="J7020" t="n">
        <v>6.905</v>
      </c>
      <c r="K7020" t="n">
        <v>-7518891000</v>
      </c>
      <c r="L7020" t="n">
        <v>8451969550</v>
      </c>
      <c r="M7020" t="n">
        <v>8487594000</v>
      </c>
      <c r="N7020" t="n">
        <v>-7680098700</v>
      </c>
      <c r="O7020">
        <f>D7019</f>
      </c>
      <c r="P7020">
        <f>(E7020-F7020+G7020)/O7020*100</f>
      </c>
      <c r="Q7020">
        <f>H7019</f>
      </c>
      <c r="R7020">
        <f>I7019</f>
      </c>
      <c r="S7020">
        <f>H7020-H7019</f>
      </c>
      <c r="T7020">
        <f>I7020-I7019</f>
      </c>
      <c r="U7020">
        <f>(L7020-K7020)/(2*D7020*0.01)</f>
      </c>
      <c r="V7020">
        <f>(L7020+K7020)/(D7020*0.0001)</f>
      </c>
    </row>
    <row r="7021">
      <c r="A7021" t="n">
        <v>2025</v>
      </c>
      <c r="B7021" t="inlineStr">
        <is>
          <t>00163512</t>
        </is>
      </c>
      <c r="C7021" t="inlineStr">
        <is>
          <t>한진</t>
        </is>
      </c>
      <c r="D7021" t="n">
        <v>147062000000</v>
      </c>
      <c r="E7021" t="n">
        <v>15871000000</v>
      </c>
      <c r="F7021" t="n">
        <v>16579000000</v>
      </c>
      <c r="G7021" t="n">
        <v>4541000000</v>
      </c>
      <c r="H7021" t="n">
        <v>3.91</v>
      </c>
      <c r="I7021" t="n">
        <v>3.37</v>
      </c>
      <c r="J7021" t="n">
        <v>6.5</v>
      </c>
      <c r="K7021" t="n">
        <v>-7794786000</v>
      </c>
      <c r="L7021" t="n">
        <v>8671558000</v>
      </c>
      <c r="M7021" t="n">
        <v>8827572000</v>
      </c>
      <c r="N7021" t="n">
        <v>-7948476000</v>
      </c>
      <c r="O7021">
        <f>D7020</f>
      </c>
      <c r="P7021">
        <f>(E7021-F7021+G7021)/O7021*100</f>
      </c>
      <c r="Q7021">
        <f>H7020</f>
      </c>
      <c r="R7021">
        <f>I7020</f>
      </c>
      <c r="S7021">
        <f>H7021-H7020</f>
      </c>
      <c r="T7021">
        <f>I7021-I7020</f>
      </c>
      <c r="U7021">
        <f>(L7021-K7021)/(2*D7021*0.01)</f>
      </c>
      <c r="V7021">
        <f>(L7021+K7021)/(D7021*0.0001)</f>
      </c>
    </row>
    <row r="7022">
      <c r="A7022" t="n">
        <v>2014</v>
      </c>
      <c r="B7022" t="inlineStr">
        <is>
          <t>00163673</t>
        </is>
      </c>
      <c r="C7022" t="inlineStr">
        <is>
          <t>한진중공업홀딩스</t>
        </is>
      </c>
      <c r="D7022" t="n">
        <v>70590000000</v>
      </c>
      <c r="E7022" t="n">
        <v>8056000000</v>
      </c>
      <c r="F7022" t="n">
        <v>5411000000</v>
      </c>
      <c r="G7022" t="n">
        <v>1649000000</v>
      </c>
      <c r="H7022" t="n">
        <v>3.055</v>
      </c>
      <c r="I7022" t="n">
        <v>3.945</v>
      </c>
      <c r="J7022" t="n">
        <v>10.3</v>
      </c>
      <c r="K7022" t="n">
        <v>-4537500000</v>
      </c>
      <c r="L7022" t="n">
        <v>5302500000</v>
      </c>
      <c r="M7022" t="n">
        <v>5302500000</v>
      </c>
      <c r="N7022" t="n">
        <v>-4637400000</v>
      </c>
      <c r="U7022">
        <f>(L7022-K7022)/(2*D7022*0.01)</f>
      </c>
      <c r="V7022">
        <f>(L7022+K7022)/(D7022*0.0001)</f>
      </c>
    </row>
    <row r="7023">
      <c r="A7023" t="n">
        <v>2015</v>
      </c>
      <c r="B7023" t="inlineStr">
        <is>
          <t>00163673</t>
        </is>
      </c>
      <c r="C7023" t="inlineStr">
        <is>
          <t>한진중공업홀딩스</t>
        </is>
      </c>
      <c r="D7023" t="n">
        <v>80412000000</v>
      </c>
      <c r="E7023" t="n">
        <v>8173000000</v>
      </c>
      <c r="F7023" t="n">
        <v>3748000000</v>
      </c>
      <c r="G7023" t="n">
        <v>1540000000</v>
      </c>
      <c r="H7023" t="n">
        <v>2.66</v>
      </c>
      <c r="I7023" t="n">
        <v>3.735</v>
      </c>
      <c r="K7023" t="n">
        <v>-5058156000</v>
      </c>
      <c r="L7023" t="n">
        <v>5876088000</v>
      </c>
      <c r="M7023" t="n">
        <v>5061936000</v>
      </c>
      <c r="N7023" t="n">
        <v>-5944632000</v>
      </c>
      <c r="O7023">
        <f>D7022</f>
      </c>
      <c r="P7023">
        <f>(E7023-F7023+G7023)/O7023*100</f>
      </c>
      <c r="Q7023">
        <f>H7022</f>
      </c>
      <c r="R7023">
        <f>I7022</f>
      </c>
      <c r="S7023">
        <f>H7023-H7022</f>
      </c>
      <c r="T7023">
        <f>I7023-I7022</f>
      </c>
      <c r="U7023">
        <f>(L7023-K7023)/(2*D7023*0.01)</f>
      </c>
      <c r="V7023">
        <f>(L7023+K7023)/(D7023*0.0001)</f>
      </c>
    </row>
    <row r="7024">
      <c r="A7024" t="n">
        <v>2016</v>
      </c>
      <c r="B7024" t="inlineStr">
        <is>
          <t>00163673</t>
        </is>
      </c>
      <c r="C7024" t="inlineStr">
        <is>
          <t>한진중공업홀딩스</t>
        </is>
      </c>
      <c r="D7024" t="n">
        <v>66608000000</v>
      </c>
      <c r="E7024" t="n">
        <v>6554000000</v>
      </c>
      <c r="F7024" t="n">
        <v>3929000000</v>
      </c>
      <c r="G7024" t="n">
        <v>1112000000</v>
      </c>
      <c r="H7024" t="n">
        <v>2.66</v>
      </c>
      <c r="I7024" t="n">
        <v>3.735</v>
      </c>
      <c r="K7024" t="n">
        <v>-4193500000</v>
      </c>
      <c r="L7024" t="n">
        <v>3855700000</v>
      </c>
      <c r="M7024" t="n">
        <v>3601500000</v>
      </c>
      <c r="N7024" t="n">
        <v>-3996000000</v>
      </c>
      <c r="O7024">
        <f>D7023</f>
      </c>
      <c r="P7024">
        <f>(E7024-F7024+G7024)/O7024*100</f>
      </c>
      <c r="Q7024">
        <f>H7023</f>
      </c>
      <c r="R7024">
        <f>I7023</f>
      </c>
      <c r="S7024">
        <f>H7024-H7023</f>
      </c>
      <c r="T7024">
        <f>I7024-I7023</f>
      </c>
      <c r="U7024">
        <f>(L7024-K7024)/(2*D7024*0.01)</f>
      </c>
    </row>
    <row r="7025">
      <c r="A7025" t="n">
        <v>2017</v>
      </c>
      <c r="B7025" t="inlineStr">
        <is>
          <t>00163673</t>
        </is>
      </c>
      <c r="C7025" t="inlineStr">
        <is>
          <t>한진중공업홀딩스</t>
        </is>
      </c>
      <c r="D7025" t="n">
        <v>43093000000</v>
      </c>
      <c r="E7025" t="n">
        <v>3145000000</v>
      </c>
      <c r="F7025" t="n">
        <v>1728000000</v>
      </c>
      <c r="G7025" t="n">
        <v>553000000</v>
      </c>
      <c r="H7025" t="n">
        <v>4.33</v>
      </c>
      <c r="I7025" t="n">
        <v>3.555</v>
      </c>
      <c r="K7025" t="n">
        <v>-462000000</v>
      </c>
      <c r="L7025" t="n">
        <v>526000000</v>
      </c>
      <c r="M7025" t="n">
        <v>536000000</v>
      </c>
      <c r="N7025" t="n">
        <v>-478000000</v>
      </c>
      <c r="O7025">
        <f>D7024</f>
      </c>
      <c r="P7025">
        <f>(E7025-F7025+G7025)/O7025*100</f>
      </c>
      <c r="Q7025">
        <f>H7024</f>
      </c>
      <c r="R7025">
        <f>I7024</f>
      </c>
      <c r="S7025">
        <f>H7025-H7024</f>
      </c>
      <c r="T7025">
        <f>I7025-I7024</f>
      </c>
      <c r="U7025">
        <f>(L7025-K7025)/(2*D7025*0.01)</f>
      </c>
      <c r="V7025">
        <f>(L7025+K7025)/(D7025*0.0001)</f>
      </c>
    </row>
    <row r="7026">
      <c r="A7026" t="n">
        <v>2018</v>
      </c>
      <c r="B7026" t="inlineStr">
        <is>
          <t>00163673</t>
        </is>
      </c>
      <c r="C7026" t="inlineStr">
        <is>
          <t>한진중공업홀딩스</t>
        </is>
      </c>
      <c r="D7026" t="n">
        <v>46592000000</v>
      </c>
      <c r="E7026" t="n">
        <v>3142000000</v>
      </c>
      <c r="F7026" t="n">
        <v>1331000000</v>
      </c>
      <c r="G7026" t="n">
        <v>720000000</v>
      </c>
      <c r="H7026" t="n">
        <v>2.89</v>
      </c>
      <c r="I7026" t="n">
        <v>3.555</v>
      </c>
      <c r="K7026" t="n">
        <v>-2142920000</v>
      </c>
      <c r="L7026" t="n">
        <v>2441632000</v>
      </c>
      <c r="M7026" t="n">
        <v>2490432000</v>
      </c>
      <c r="N7026" t="n">
        <v>-2220336000</v>
      </c>
      <c r="O7026">
        <f>D7025</f>
      </c>
      <c r="P7026">
        <f>(E7026-F7026+G7026)/O7026*100</f>
      </c>
      <c r="Q7026">
        <f>H7025</f>
      </c>
      <c r="R7026">
        <f>I7025</f>
      </c>
      <c r="S7026">
        <f>H7026-H7025</f>
      </c>
      <c r="T7026">
        <f>I7026-I7025</f>
      </c>
      <c r="U7026">
        <f>(L7026-K7026)/(2*D7026*0.01)</f>
      </c>
      <c r="V7026">
        <f>(L7026+K7026)/(D7026*0.0001)</f>
      </c>
    </row>
    <row r="7027">
      <c r="A7027" t="n">
        <v>2019</v>
      </c>
      <c r="B7027" t="inlineStr">
        <is>
          <t>00163673</t>
        </is>
      </c>
      <c r="C7027" t="inlineStr">
        <is>
          <t>한진중공업홀딩스</t>
        </is>
      </c>
      <c r="D7027" t="n">
        <v>48104000000</v>
      </c>
      <c r="E7027" t="n">
        <v>3190000000</v>
      </c>
      <c r="F7027" t="n">
        <v>3893000000</v>
      </c>
      <c r="G7027" t="n">
        <v>655000000</v>
      </c>
      <c r="H7027" t="n">
        <v>2.255</v>
      </c>
      <c r="I7027" t="n">
        <v>3.46</v>
      </c>
      <c r="K7027" t="n">
        <v>-2147000000</v>
      </c>
      <c r="L7027" t="n">
        <v>2425000000</v>
      </c>
      <c r="M7027" t="n">
        <v>2376000000</v>
      </c>
      <c r="N7027" t="n">
        <v>-2151000000</v>
      </c>
      <c r="O7027">
        <f>D7026</f>
      </c>
      <c r="P7027">
        <f>(E7027-F7027+G7027)/O7027*100</f>
      </c>
      <c r="Q7027">
        <f>H7026</f>
      </c>
      <c r="R7027">
        <f>I7026</f>
      </c>
      <c r="S7027">
        <f>H7027-H7026</f>
      </c>
      <c r="T7027">
        <f>I7027-I7026</f>
      </c>
      <c r="U7027">
        <f>(L7027-K7027)/(2*D7027*0.01)</f>
      </c>
      <c r="V7027">
        <f>(L7027+K7027)/(D7027*0.0001)</f>
      </c>
    </row>
    <row r="7028">
      <c r="A7028" t="n">
        <v>2020</v>
      </c>
      <c r="B7028" t="inlineStr">
        <is>
          <t>00163673</t>
        </is>
      </c>
      <c r="C7028" t="inlineStr">
        <is>
          <t>한진중공업홀딩스</t>
        </is>
      </c>
      <c r="D7028" t="n">
        <v>50613000000</v>
      </c>
      <c r="E7028" t="n">
        <v>3204000000</v>
      </c>
      <c r="F7028" t="n">
        <v>1650000000</v>
      </c>
      <c r="G7028" t="n">
        <v>683000000</v>
      </c>
      <c r="H7028" t="n">
        <v>2.235</v>
      </c>
      <c r="I7028" t="n">
        <v>2.36</v>
      </c>
      <c r="K7028" t="n">
        <v>-2680680000</v>
      </c>
      <c r="L7028" t="n">
        <v>2862634500</v>
      </c>
      <c r="M7028" t="n">
        <v>2804880000</v>
      </c>
      <c r="N7028" t="n">
        <v>-2563525780</v>
      </c>
      <c r="O7028">
        <f>D7027</f>
      </c>
      <c r="P7028">
        <f>(E7028-F7028+G7028)/O7028*100</f>
      </c>
      <c r="Q7028">
        <f>H7027</f>
      </c>
      <c r="R7028">
        <f>I7027</f>
      </c>
      <c r="S7028">
        <f>H7028-H7027</f>
      </c>
      <c r="T7028">
        <f>I7028-I7027</f>
      </c>
      <c r="U7028">
        <f>(L7028-K7028)/(2*D7028*0.01)</f>
      </c>
      <c r="V7028">
        <f>(L7028+K7028)/(D7028*0.0001)</f>
      </c>
    </row>
    <row r="7029">
      <c r="A7029" t="n">
        <v>2021</v>
      </c>
      <c r="B7029" t="inlineStr">
        <is>
          <t>00163673</t>
        </is>
      </c>
      <c r="C7029" t="inlineStr">
        <is>
          <t>한진중공업홀딩스</t>
        </is>
      </c>
      <c r="D7029" t="n">
        <v>54087000000</v>
      </c>
      <c r="E7029" t="n">
        <v>3354000000</v>
      </c>
      <c r="F7029" t="n">
        <v>1650000000</v>
      </c>
      <c r="G7029" t="n">
        <v>895000000</v>
      </c>
      <c r="H7029" t="n">
        <v>2.755</v>
      </c>
      <c r="I7029" t="n">
        <v>3.175</v>
      </c>
      <c r="J7029" t="n">
        <v>5.74</v>
      </c>
      <c r="K7029" t="n">
        <v>-2580000000</v>
      </c>
      <c r="L7029" t="n">
        <v>2866017100</v>
      </c>
      <c r="M7029" t="n">
        <v>2834000000</v>
      </c>
      <c r="N7029" t="n">
        <v>-2591169300</v>
      </c>
      <c r="O7029">
        <f>D7028</f>
      </c>
      <c r="P7029">
        <f>(E7029-F7029+G7029)/O7029*100</f>
      </c>
      <c r="Q7029">
        <f>H7028</f>
      </c>
      <c r="R7029">
        <f>I7028</f>
      </c>
      <c r="S7029">
        <f>H7029-H7028</f>
      </c>
      <c r="T7029">
        <f>I7029-I7028</f>
      </c>
      <c r="U7029">
        <f>(L7029-K7029)/(2*D7029*0.01)</f>
      </c>
      <c r="V7029">
        <f>(L7029+K7029)/(D7029*0.0001)</f>
      </c>
    </row>
    <row r="7030">
      <c r="A7030" t="n">
        <v>2022</v>
      </c>
      <c r="B7030" t="inlineStr">
        <is>
          <t>00163673</t>
        </is>
      </c>
      <c r="C7030" t="inlineStr">
        <is>
          <t>한진중공업홀딩스</t>
        </is>
      </c>
      <c r="D7030" t="n">
        <v>52628000000</v>
      </c>
      <c r="E7030" t="n">
        <v>3624000000</v>
      </c>
      <c r="F7030" t="n">
        <v>656000000</v>
      </c>
      <c r="G7030" t="n">
        <v>1331000000</v>
      </c>
      <c r="H7030" t="n">
        <v>5.265</v>
      </c>
      <c r="I7030" t="n">
        <v>3.135</v>
      </c>
      <c r="J7030" t="n">
        <v>5.64</v>
      </c>
      <c r="K7030" t="n">
        <v>-2257322000</v>
      </c>
      <c r="L7030" t="n">
        <v>2492509200</v>
      </c>
      <c r="M7030" t="n">
        <v>2559480000</v>
      </c>
      <c r="N7030" t="n">
        <v>-2352369600</v>
      </c>
      <c r="O7030">
        <f>D7029</f>
      </c>
      <c r="P7030">
        <f>(E7030-F7030+G7030)/O7030*100</f>
      </c>
      <c r="Q7030">
        <f>H7029</f>
      </c>
      <c r="R7030">
        <f>I7029</f>
      </c>
      <c r="S7030">
        <f>H7030-H7029</f>
      </c>
      <c r="T7030">
        <f>I7030-I7029</f>
      </c>
      <c r="U7030">
        <f>(L7030-K7030)/(2*D7030*0.01)</f>
      </c>
      <c r="V7030">
        <f>(L7030+K7030)/(D7030*0.0001)</f>
      </c>
    </row>
    <row r="7031">
      <c r="A7031" t="n">
        <v>2023</v>
      </c>
      <c r="B7031" t="inlineStr">
        <is>
          <t>00163673</t>
        </is>
      </c>
      <c r="C7031" t="inlineStr">
        <is>
          <t>한진중공업홀딩스</t>
        </is>
      </c>
      <c r="D7031" t="n">
        <v>61077000000</v>
      </c>
      <c r="E7031" t="n">
        <v>3395000000</v>
      </c>
      <c r="F7031" t="n">
        <v>2028000000</v>
      </c>
      <c r="G7031" t="n">
        <v>2564000000</v>
      </c>
      <c r="H7031" t="n">
        <v>4.18</v>
      </c>
      <c r="I7031" t="n">
        <v>3.4</v>
      </c>
      <c r="J7031" t="n">
        <v>5.54</v>
      </c>
      <c r="K7031" t="n">
        <v>-2663720000</v>
      </c>
      <c r="L7031" t="n">
        <v>2942141040</v>
      </c>
      <c r="M7031" t="n">
        <v>2971770000</v>
      </c>
      <c r="N7031" t="n">
        <v>-2736193360</v>
      </c>
      <c r="O7031">
        <f>D7030</f>
      </c>
      <c r="P7031">
        <f>(E7031-F7031+G7031)/O7031*100</f>
      </c>
      <c r="Q7031">
        <f>H7030</f>
      </c>
      <c r="R7031">
        <f>I7030</f>
      </c>
      <c r="S7031">
        <f>H7031-H7030</f>
      </c>
      <c r="T7031">
        <f>I7031-I7030</f>
      </c>
      <c r="U7031">
        <f>(L7031-K7031)/(2*D7031*0.01)</f>
      </c>
      <c r="V7031">
        <f>(L7031+K7031)/(D7031*0.0001)</f>
      </c>
    </row>
    <row r="7032">
      <c r="A7032" t="n">
        <v>2024</v>
      </c>
      <c r="B7032" t="inlineStr">
        <is>
          <t>00163673</t>
        </is>
      </c>
      <c r="C7032" t="inlineStr">
        <is>
          <t>한진중공업홀딩스</t>
        </is>
      </c>
      <c r="D7032" t="n">
        <v>73588000000</v>
      </c>
      <c r="E7032" t="n">
        <v>4009000000</v>
      </c>
      <c r="F7032" t="n">
        <v>1436000000</v>
      </c>
      <c r="G7032" t="n">
        <v>2135000000</v>
      </c>
      <c r="H7032" t="n">
        <v>3.65</v>
      </c>
      <c r="I7032" t="n">
        <v>5.205</v>
      </c>
      <c r="J7032" t="n">
        <v>5.64</v>
      </c>
      <c r="K7032" t="n">
        <v>-3319000000</v>
      </c>
      <c r="L7032" t="n">
        <v>3695713600</v>
      </c>
      <c r="M7032" t="n">
        <v>3705000000</v>
      </c>
      <c r="N7032" t="n">
        <v>-3394880800</v>
      </c>
      <c r="O7032">
        <f>D7031</f>
      </c>
      <c r="P7032">
        <f>(E7032-F7032+G7032)/O7032*100</f>
      </c>
      <c r="Q7032">
        <f>H7031</f>
      </c>
      <c r="R7032">
        <f>I7031</f>
      </c>
      <c r="S7032">
        <f>H7032-H7031</f>
      </c>
      <c r="T7032">
        <f>I7032-I7031</f>
      </c>
      <c r="U7032">
        <f>(L7032-K7032)/(2*D7032*0.01)</f>
      </c>
      <c r="V7032">
        <f>(L7032+K7032)/(D7032*0.0001)</f>
      </c>
    </row>
    <row r="7033">
      <c r="A7033" t="n">
        <v>2025</v>
      </c>
      <c r="B7033" t="inlineStr">
        <is>
          <t>00163673</t>
        </is>
      </c>
      <c r="C7033" t="inlineStr">
        <is>
          <t>한진중공업홀딩스</t>
        </is>
      </c>
      <c r="D7033" t="n">
        <v>78925000000</v>
      </c>
      <c r="E7033" t="n">
        <v>4634000000</v>
      </c>
      <c r="F7033" t="n">
        <v>2097000000</v>
      </c>
      <c r="G7033" t="n">
        <v>2218000000</v>
      </c>
      <c r="H7033" t="n">
        <v>3.95</v>
      </c>
      <c r="I7033" t="n">
        <v>5.655</v>
      </c>
      <c r="J7033" t="n">
        <v>5.64</v>
      </c>
      <c r="K7033" t="n">
        <v>-3481000000</v>
      </c>
      <c r="L7033" t="n">
        <v>3882000000</v>
      </c>
      <c r="M7033" t="n">
        <v>3895000000</v>
      </c>
      <c r="N7033" t="n">
        <v>-3575000000</v>
      </c>
      <c r="O7033">
        <f>D7032</f>
      </c>
      <c r="P7033">
        <f>(E7033-F7033+G7033)/O7033*100</f>
      </c>
      <c r="Q7033">
        <f>H7032</f>
      </c>
      <c r="R7033">
        <f>I7032</f>
      </c>
      <c r="S7033">
        <f>H7033-H7032</f>
      </c>
      <c r="T7033">
        <f>I7033-I7032</f>
      </c>
      <c r="U7033">
        <f>(L7033-K7033)/(2*D7033*0.01)</f>
      </c>
      <c r="V7033">
        <f>(L7033+K7033)/(D7033*0.0001)</f>
      </c>
    </row>
    <row r="7034">
      <c r="A7034" t="n">
        <v>2014</v>
      </c>
      <c r="B7034" t="inlineStr">
        <is>
          <t>00163682</t>
        </is>
      </c>
      <c r="C7034" t="inlineStr">
        <is>
          <t>메리츠증권</t>
        </is>
      </c>
      <c r="D7034" t="n">
        <v>10009524000</v>
      </c>
      <c r="E7034" t="n">
        <v>3218186000</v>
      </c>
      <c r="F7034" t="n">
        <v>1985907000</v>
      </c>
      <c r="G7034" t="n">
        <v>160414000</v>
      </c>
      <c r="H7034" t="n">
        <v>2.4175</v>
      </c>
      <c r="I7034" t="n">
        <v>2.5</v>
      </c>
      <c r="K7034" t="n">
        <v>-363615000</v>
      </c>
      <c r="L7034" t="n">
        <v>395206000</v>
      </c>
      <c r="M7034" t="n">
        <v>397096000</v>
      </c>
      <c r="N7034" t="n">
        <v>-372288000</v>
      </c>
      <c r="U7034">
        <f>(L7034-K7034)/(2*D7034*0.01)</f>
      </c>
      <c r="V7034">
        <f>(L7034+K7034)/(D7034*0.0001)</f>
      </c>
    </row>
    <row r="7035">
      <c r="A7035" t="n">
        <v>2015</v>
      </c>
      <c r="B7035" t="inlineStr">
        <is>
          <t>00163682</t>
        </is>
      </c>
      <c r="C7035" t="inlineStr">
        <is>
          <t>메리츠증권</t>
        </is>
      </c>
      <c r="D7035" t="n">
        <v>10660762000</v>
      </c>
      <c r="E7035" t="n">
        <v>4211341000</v>
      </c>
      <c r="F7035" t="n">
        <v>4385921000</v>
      </c>
      <c r="G7035" t="n">
        <v>169443000</v>
      </c>
      <c r="H7035" t="n">
        <v>2.36</v>
      </c>
      <c r="I7035" t="n">
        <v>2</v>
      </c>
      <c r="K7035" t="n">
        <v>-548463000</v>
      </c>
      <c r="L7035" t="n">
        <v>610123000</v>
      </c>
      <c r="M7035" t="n">
        <v>607507000</v>
      </c>
      <c r="N7035" t="n">
        <v>-556515000</v>
      </c>
      <c r="O7035">
        <f>D7034</f>
      </c>
      <c r="P7035">
        <f>(E7035-F7035+G7035)/O7035*100</f>
      </c>
      <c r="Q7035">
        <f>H7034</f>
      </c>
      <c r="R7035">
        <f>I7034</f>
      </c>
      <c r="S7035">
        <f>H7035-H7034</f>
      </c>
      <c r="T7035">
        <f>I7035-I7034</f>
      </c>
      <c r="U7035">
        <f>(L7035-K7035)/(2*D7035*0.01)</f>
      </c>
      <c r="V7035">
        <f>(L7035+K7035)/(D7035*0.0001)</f>
      </c>
    </row>
    <row r="7036">
      <c r="A7036" t="n">
        <v>2016</v>
      </c>
      <c r="B7036" t="inlineStr">
        <is>
          <t>00163682</t>
        </is>
      </c>
      <c r="C7036" t="inlineStr">
        <is>
          <t>메리츠증권</t>
        </is>
      </c>
      <c r="D7036" t="n">
        <v>13103654000</v>
      </c>
      <c r="E7036" t="n">
        <v>4347293000</v>
      </c>
      <c r="F7036" t="n">
        <v>2133080000</v>
      </c>
      <c r="G7036" t="n">
        <v>229454000</v>
      </c>
      <c r="H7036" t="n">
        <v>2.25</v>
      </c>
      <c r="I7036" t="n">
        <v>2</v>
      </c>
      <c r="K7036" t="n">
        <v>-665357000</v>
      </c>
      <c r="L7036" t="n">
        <v>741069000</v>
      </c>
      <c r="M7036" t="n">
        <v>737125000</v>
      </c>
      <c r="N7036" t="n">
        <v>-674469000</v>
      </c>
      <c r="O7036">
        <f>D7035</f>
      </c>
      <c r="P7036">
        <f>(E7036-F7036+G7036)/O7036*100</f>
      </c>
      <c r="Q7036">
        <f>H7035</f>
      </c>
      <c r="R7036">
        <f>I7035</f>
      </c>
      <c r="S7036">
        <f>H7036-H7035</f>
      </c>
      <c r="T7036">
        <f>I7036-I7035</f>
      </c>
      <c r="U7036">
        <f>(L7036-K7036)/(2*D7036*0.01)</f>
      </c>
      <c r="V7036">
        <f>(L7036+K7036)/(D7036*0.0001)</f>
      </c>
    </row>
    <row r="7037">
      <c r="A7037" t="n">
        <v>2017</v>
      </c>
      <c r="B7037" t="inlineStr">
        <is>
          <t>00163682</t>
        </is>
      </c>
      <c r="C7037" t="inlineStr">
        <is>
          <t>메리츠증권</t>
        </is>
      </c>
      <c r="D7037" t="n">
        <v>14567457000</v>
      </c>
      <c r="E7037" t="n">
        <v>4426987000</v>
      </c>
      <c r="F7037" t="n">
        <v>2650993000</v>
      </c>
      <c r="G7037" t="n">
        <v>267368000</v>
      </c>
      <c r="H7037" t="n">
        <v>2.82</v>
      </c>
      <c r="I7037" t="n">
        <v>2</v>
      </c>
      <c r="K7037" t="n">
        <v>-705355000</v>
      </c>
      <c r="L7037" t="n">
        <v>782710000</v>
      </c>
      <c r="M7037" t="n">
        <v>783117000</v>
      </c>
      <c r="N7037" t="n">
        <v>-718823000</v>
      </c>
      <c r="O7037">
        <f>D7036</f>
      </c>
      <c r="P7037">
        <f>(E7037-F7037+G7037)/O7037*100</f>
      </c>
      <c r="Q7037">
        <f>H7036</f>
      </c>
      <c r="R7037">
        <f>I7036</f>
      </c>
      <c r="S7037">
        <f>H7037-H7036</f>
      </c>
      <c r="T7037">
        <f>I7037-I7036</f>
      </c>
      <c r="U7037">
        <f>(L7037-K7037)/(2*D7037*0.01)</f>
      </c>
      <c r="V7037">
        <f>(L7037+K7037)/(D7037*0.0001)</f>
      </c>
    </row>
    <row r="7038">
      <c r="A7038" t="n">
        <v>2018</v>
      </c>
      <c r="B7038" t="inlineStr">
        <is>
          <t>00163682</t>
        </is>
      </c>
      <c r="C7038" t="inlineStr">
        <is>
          <t>메리츠증권</t>
        </is>
      </c>
      <c r="D7038" t="n">
        <v>16901691000</v>
      </c>
      <c r="E7038" t="n">
        <v>4211992000</v>
      </c>
      <c r="F7038" t="n">
        <v>2877722000</v>
      </c>
      <c r="G7038" t="n">
        <v>376955000</v>
      </c>
      <c r="H7038" t="n">
        <v>3.06</v>
      </c>
      <c r="I7038" t="n">
        <v>2</v>
      </c>
      <c r="K7038" t="n">
        <v>-736105000</v>
      </c>
      <c r="L7038" t="n">
        <v>810567000</v>
      </c>
      <c r="M7038" t="n">
        <v>813040000</v>
      </c>
      <c r="N7038" t="n">
        <v>-751900000</v>
      </c>
      <c r="O7038">
        <f>D7037</f>
      </c>
      <c r="P7038">
        <f>(E7038-F7038+G7038)/O7038*100</f>
      </c>
      <c r="Q7038">
        <f>H7037</f>
      </c>
      <c r="R7038">
        <f>I7037</f>
      </c>
      <c r="S7038">
        <f>H7038-H7037</f>
      </c>
      <c r="T7038">
        <f>I7038-I7037</f>
      </c>
      <c r="U7038">
        <f>(L7038-K7038)/(2*D7038*0.01)</f>
      </c>
      <c r="V7038">
        <f>(L7038+K7038)/(D7038*0.0001)</f>
      </c>
    </row>
    <row r="7039">
      <c r="A7039" t="n">
        <v>2019</v>
      </c>
      <c r="B7039" t="inlineStr">
        <is>
          <t>00163682</t>
        </is>
      </c>
      <c r="C7039" t="inlineStr">
        <is>
          <t>메리츠증권</t>
        </is>
      </c>
      <c r="D7039" t="n">
        <v>20003053000</v>
      </c>
      <c r="E7039" t="n">
        <v>4410093000</v>
      </c>
      <c r="F7039" t="n">
        <v>2364960000</v>
      </c>
      <c r="G7039" t="n">
        <v>472047000</v>
      </c>
      <c r="H7039" t="n">
        <v>2.67</v>
      </c>
      <c r="I7039" t="n">
        <v>2</v>
      </c>
      <c r="K7039" t="n">
        <v>-861252000</v>
      </c>
      <c r="L7039" t="n">
        <v>948742000</v>
      </c>
      <c r="M7039" t="n">
        <v>947793000</v>
      </c>
      <c r="N7039" t="n">
        <v>-876506000</v>
      </c>
      <c r="O7039">
        <f>D7038</f>
      </c>
      <c r="P7039">
        <f>(E7039-F7039+G7039)/O7039*100</f>
      </c>
      <c r="Q7039">
        <f>H7038</f>
      </c>
      <c r="R7039">
        <f>I7038</f>
      </c>
      <c r="S7039">
        <f>H7039-H7038</f>
      </c>
      <c r="T7039">
        <f>I7039-I7038</f>
      </c>
      <c r="U7039">
        <f>(L7039-K7039)/(2*D7039*0.01)</f>
      </c>
      <c r="V7039">
        <f>(L7039+K7039)/(D7039*0.0001)</f>
      </c>
    </row>
    <row r="7040">
      <c r="A7040" t="n">
        <v>2020</v>
      </c>
      <c r="B7040" t="inlineStr">
        <is>
          <t>00163682</t>
        </is>
      </c>
      <c r="C7040" t="inlineStr">
        <is>
          <t>메리츠증권</t>
        </is>
      </c>
      <c r="D7040" t="n">
        <v>23920619000</v>
      </c>
      <c r="E7040" t="n">
        <v>4670186000</v>
      </c>
      <c r="F7040" t="n">
        <v>2275731000</v>
      </c>
      <c r="G7040" t="n">
        <v>488491000</v>
      </c>
      <c r="H7040" t="n">
        <v>2.74</v>
      </c>
      <c r="J7040" t="n">
        <v>5.525</v>
      </c>
      <c r="K7040" t="n">
        <v>-1141858000</v>
      </c>
      <c r="L7040" t="n">
        <v>1268449000</v>
      </c>
      <c r="M7040" t="n">
        <v>1197749000</v>
      </c>
      <c r="N7040" t="n">
        <v>-1162767000</v>
      </c>
      <c r="O7040">
        <f>D7039</f>
      </c>
      <c r="P7040">
        <f>(E7040-F7040+G7040)/O7040*100</f>
      </c>
      <c r="Q7040">
        <f>H7039</f>
      </c>
      <c r="S7040">
        <f>H7040-H7039</f>
      </c>
      <c r="U7040">
        <f>(L7040-K7040)/(2*D7040*0.01)</f>
      </c>
      <c r="V7040">
        <f>(L7040+K7040)/(D7040*0.0001)</f>
      </c>
    </row>
    <row r="7041">
      <c r="A7041" t="n">
        <v>2021</v>
      </c>
      <c r="B7041" t="inlineStr">
        <is>
          <t>00163682</t>
        </is>
      </c>
      <c r="C7041" t="inlineStr">
        <is>
          <t>메리츠증권</t>
        </is>
      </c>
      <c r="D7041" t="n">
        <v>25840344000</v>
      </c>
      <c r="E7041" t="n">
        <v>5046374000</v>
      </c>
      <c r="F7041" t="n">
        <v>3601027000</v>
      </c>
      <c r="G7041" t="n">
        <v>607944000</v>
      </c>
      <c r="H7041" t="n">
        <v>3.34</v>
      </c>
      <c r="J7041" t="n">
        <v>5.304</v>
      </c>
      <c r="K7041" t="n">
        <v>-1166995000</v>
      </c>
      <c r="L7041" t="n">
        <v>1291739000</v>
      </c>
      <c r="M7041" t="n">
        <v>1298985000</v>
      </c>
      <c r="N7041" t="n">
        <v>-1194736000</v>
      </c>
      <c r="O7041">
        <f>D7040</f>
      </c>
      <c r="P7041">
        <f>(E7041-F7041+G7041)/O7041*100</f>
      </c>
      <c r="Q7041">
        <f>H7040</f>
      </c>
      <c r="S7041">
        <f>H7041-H7040</f>
      </c>
      <c r="U7041">
        <f>(L7041-K7041)/(2*D7041*0.01)</f>
      </c>
      <c r="V7041">
        <f>(L7041+K7041)/(D7041*0.0001)</f>
      </c>
    </row>
    <row r="7042">
      <c r="A7042" t="n">
        <v>2022</v>
      </c>
      <c r="B7042" t="inlineStr">
        <is>
          <t>00163682</t>
        </is>
      </c>
      <c r="C7042" t="inlineStr">
        <is>
          <t>메리츠증권</t>
        </is>
      </c>
      <c r="D7042" t="n">
        <v>25285234000</v>
      </c>
      <c r="E7042" t="n">
        <v>5057922000</v>
      </c>
      <c r="F7042" t="n">
        <v>3640801000</v>
      </c>
      <c r="G7042" t="n">
        <v>797982000</v>
      </c>
      <c r="H7042" t="n">
        <v>5.68</v>
      </c>
      <c r="J7042" t="n">
        <v>3.909</v>
      </c>
      <c r="K7042" t="n">
        <v>-816616000</v>
      </c>
      <c r="L7042" t="n">
        <v>884111000</v>
      </c>
      <c r="M7042" t="n">
        <v>910636000</v>
      </c>
      <c r="N7042" t="n">
        <v>-854861000</v>
      </c>
      <c r="O7042">
        <f>D7041</f>
      </c>
      <c r="P7042">
        <f>(E7042-F7042+G7042)/O7042*100</f>
      </c>
      <c r="Q7042">
        <f>H7041</f>
      </c>
      <c r="S7042">
        <f>H7042-H7041</f>
      </c>
      <c r="U7042">
        <f>(L7042-K7042)/(2*D7042*0.01)</f>
      </c>
      <c r="V7042">
        <f>(L7042+K7042)/(D7042*0.0001)</f>
      </c>
    </row>
    <row r="7043">
      <c r="A7043" t="n">
        <v>2023</v>
      </c>
      <c r="B7043" t="inlineStr">
        <is>
          <t>00163682</t>
        </is>
      </c>
      <c r="C7043" t="inlineStr">
        <is>
          <t>메리츠증권</t>
        </is>
      </c>
      <c r="D7043" t="n">
        <v>26061055000</v>
      </c>
      <c r="E7043" t="n">
        <v>4399976000</v>
      </c>
      <c r="F7043" t="n">
        <v>7297999000</v>
      </c>
      <c r="G7043" t="n">
        <v>1287748000</v>
      </c>
      <c r="H7043" t="n">
        <v>4.67</v>
      </c>
      <c r="J7043" t="n">
        <v>4.038</v>
      </c>
      <c r="K7043" t="n">
        <v>-991944000</v>
      </c>
      <c r="L7043" t="n">
        <v>1036388000</v>
      </c>
      <c r="M7043" t="n">
        <v>1056768000</v>
      </c>
      <c r="N7043" t="n">
        <v>-990370000</v>
      </c>
      <c r="O7043">
        <f>D7042</f>
      </c>
      <c r="P7043">
        <f>(E7043-F7043+G7043)/O7043*100</f>
      </c>
      <c r="Q7043">
        <f>H7042</f>
      </c>
      <c r="S7043">
        <f>H7043-H7042</f>
      </c>
      <c r="U7043">
        <f>(L7043-K7043)/(2*D7043*0.01)</f>
      </c>
      <c r="V7043">
        <f>(L7043+K7043)/(D7043*0.0001)</f>
      </c>
    </row>
    <row r="7044">
      <c r="A7044" t="n">
        <v>2024</v>
      </c>
      <c r="B7044" t="inlineStr">
        <is>
          <t>00163682</t>
        </is>
      </c>
      <c r="C7044" t="inlineStr">
        <is>
          <t>메리츠증권</t>
        </is>
      </c>
      <c r="D7044" t="n">
        <v>27136425000</v>
      </c>
      <c r="E7044" t="n">
        <v>4464376000</v>
      </c>
      <c r="F7044" t="n">
        <v>5989657000</v>
      </c>
      <c r="G7044" t="n">
        <v>1085153000</v>
      </c>
      <c r="H7044" t="n">
        <v>4.11</v>
      </c>
      <c r="J7044" t="n">
        <v>4.144</v>
      </c>
      <c r="K7044" t="n">
        <v>-1036576000</v>
      </c>
      <c r="L7044" t="n">
        <v>1126718000</v>
      </c>
      <c r="M7044" t="n">
        <v>1142437000</v>
      </c>
      <c r="N7044" t="n">
        <v>-1069759000</v>
      </c>
      <c r="O7044">
        <f>D7043</f>
      </c>
      <c r="P7044">
        <f>(E7044-F7044+G7044)/O7044*100</f>
      </c>
      <c r="Q7044">
        <f>H7043</f>
      </c>
      <c r="S7044">
        <f>H7044-H7043</f>
      </c>
      <c r="U7044">
        <f>(L7044-K7044)/(2*D7044*0.01)</f>
      </c>
      <c r="V7044">
        <f>(L7044+K7044)/(D7044*0.0001)</f>
      </c>
    </row>
    <row r="7045">
      <c r="A7045" t="n">
        <v>2014</v>
      </c>
      <c r="B7045" t="inlineStr">
        <is>
          <t>00163691</t>
        </is>
      </c>
      <c r="C7045" t="inlineStr">
        <is>
          <t>유수홀딩스</t>
        </is>
      </c>
      <c r="D7045" t="n">
        <v>32923682000</v>
      </c>
      <c r="E7045" t="n">
        <v>12772011000</v>
      </c>
      <c r="F7045" t="n">
        <v>37815980000</v>
      </c>
      <c r="G7045" t="n">
        <v>1828412000</v>
      </c>
      <c r="H7045" t="n">
        <v>2.775</v>
      </c>
      <c r="I7045" t="n">
        <v>2.76</v>
      </c>
      <c r="K7045" t="n">
        <v>-2254058000</v>
      </c>
      <c r="L7045" t="n">
        <v>2609581000</v>
      </c>
      <c r="M7045" t="n">
        <v>2659345000</v>
      </c>
      <c r="N7045" t="n">
        <v>-2298177000</v>
      </c>
      <c r="U7045">
        <f>(L7045-K7045)/(2*D7045*0.01)</f>
      </c>
      <c r="V7045">
        <f>(L7045+K7045)/(D7045*0.0001)</f>
      </c>
    </row>
    <row r="7046">
      <c r="A7046" t="n">
        <v>2015</v>
      </c>
      <c r="B7046" t="inlineStr">
        <is>
          <t>00163691</t>
        </is>
      </c>
      <c r="C7046" t="inlineStr">
        <is>
          <t>유수홀딩스</t>
        </is>
      </c>
      <c r="D7046" t="n">
        <v>37970980000</v>
      </c>
      <c r="E7046" t="n">
        <v>5280239000</v>
      </c>
      <c r="F7046" t="n">
        <v>3234457000</v>
      </c>
      <c r="G7046" t="n">
        <v>890925000</v>
      </c>
      <c r="H7046" t="n">
        <v>2.395</v>
      </c>
      <c r="I7046" t="n">
        <v>3.59</v>
      </c>
      <c r="K7046" t="n">
        <v>-2813493000</v>
      </c>
      <c r="L7046" t="n">
        <v>3236415000</v>
      </c>
      <c r="M7046" t="n">
        <v>3227533000</v>
      </c>
      <c r="N7046" t="n">
        <v>-2770581000</v>
      </c>
      <c r="O7046">
        <f>D7045</f>
      </c>
      <c r="P7046">
        <f>(E7046-F7046+G7046)/O7046*100</f>
      </c>
      <c r="Q7046">
        <f>H7045</f>
      </c>
      <c r="R7046">
        <f>I7045</f>
      </c>
      <c r="S7046">
        <f>H7046-H7045</f>
      </c>
      <c r="T7046">
        <f>I7046-I7045</f>
      </c>
      <c r="U7046">
        <f>(L7046-K7046)/(2*D7046*0.01)</f>
      </c>
      <c r="V7046">
        <f>(L7046+K7046)/(D7046*0.0001)</f>
      </c>
    </row>
    <row r="7047">
      <c r="A7047" t="n">
        <v>2016</v>
      </c>
      <c r="B7047" t="inlineStr">
        <is>
          <t>00163691</t>
        </is>
      </c>
      <c r="C7047" t="inlineStr">
        <is>
          <t>유수홀딩스</t>
        </is>
      </c>
      <c r="D7047" t="n">
        <v>39837688000</v>
      </c>
      <c r="E7047" t="n">
        <v>5721918000</v>
      </c>
      <c r="F7047" t="n">
        <v>5098042000</v>
      </c>
      <c r="G7047" t="n">
        <v>883280000</v>
      </c>
      <c r="H7047" t="n">
        <v>2.18</v>
      </c>
      <c r="I7047" t="n">
        <v>4.385</v>
      </c>
      <c r="K7047" t="n">
        <v>-2587656000</v>
      </c>
      <c r="L7047" t="n">
        <v>2597001000</v>
      </c>
      <c r="M7047" t="n">
        <v>2219044000</v>
      </c>
      <c r="N7047" t="n">
        <v>-2219002000</v>
      </c>
      <c r="O7047">
        <f>D7046</f>
      </c>
      <c r="P7047">
        <f>(E7047-F7047+G7047)/O7047*100</f>
      </c>
      <c r="Q7047">
        <f>H7046</f>
      </c>
      <c r="R7047">
        <f>I7046</f>
      </c>
      <c r="S7047">
        <f>H7047-H7046</f>
      </c>
      <c r="T7047">
        <f>I7047-I7046</f>
      </c>
      <c r="U7047">
        <f>(L7047-K7047)/(2*D7047*0.01)</f>
      </c>
      <c r="V7047">
        <f>(L7047+K7047)/(D7047*0.0001)</f>
      </c>
    </row>
    <row r="7048">
      <c r="A7048" t="n">
        <v>2017</v>
      </c>
      <c r="B7048" t="inlineStr">
        <is>
          <t>00163691</t>
        </is>
      </c>
      <c r="C7048" t="inlineStr">
        <is>
          <t>유수홀딩스</t>
        </is>
      </c>
      <c r="D7048" t="n">
        <v>35102256000</v>
      </c>
      <c r="E7048" t="n">
        <v>5325984000</v>
      </c>
      <c r="F7048" t="n">
        <v>6015875000</v>
      </c>
      <c r="G7048" t="n">
        <v>837514000</v>
      </c>
      <c r="H7048" t="n">
        <v>2.59</v>
      </c>
      <c r="I7048" t="n">
        <v>4.87</v>
      </c>
      <c r="K7048" t="n">
        <v>-2413500000</v>
      </c>
      <c r="L7048" t="n">
        <v>2445429000</v>
      </c>
      <c r="M7048" t="n">
        <v>2413500000</v>
      </c>
      <c r="N7048" t="n">
        <v>-2161221000</v>
      </c>
      <c r="O7048">
        <f>D7047</f>
      </c>
      <c r="P7048">
        <f>(E7048-F7048+G7048)/O7048*100</f>
      </c>
      <c r="Q7048">
        <f>H7047</f>
      </c>
      <c r="R7048">
        <f>I7047</f>
      </c>
      <c r="S7048">
        <f>H7048-H7047</f>
      </c>
      <c r="T7048">
        <f>I7048-I7047</f>
      </c>
      <c r="U7048">
        <f>(L7048-K7048)/(2*D7048*0.01)</f>
      </c>
      <c r="V7048">
        <f>(L7048+K7048)/(D7048*0.0001)</f>
      </c>
    </row>
    <row r="7049">
      <c r="A7049" t="n">
        <v>2018</v>
      </c>
      <c r="B7049" t="inlineStr">
        <is>
          <t>00163691</t>
        </is>
      </c>
      <c r="C7049" t="inlineStr">
        <is>
          <t>유수홀딩스</t>
        </is>
      </c>
      <c r="D7049" t="n">
        <v>22799346000</v>
      </c>
      <c r="E7049" t="n">
        <v>4383839000</v>
      </c>
      <c r="F7049" t="n">
        <v>17778277000</v>
      </c>
      <c r="G7049" t="n">
        <v>904688000</v>
      </c>
      <c r="H7049" t="n">
        <v>2.485</v>
      </c>
      <c r="I7049" t="n">
        <v>5.03</v>
      </c>
      <c r="K7049" t="n">
        <v>-2013197000</v>
      </c>
      <c r="L7049" t="n">
        <v>2050755000</v>
      </c>
      <c r="M7049" t="n">
        <v>2013197000</v>
      </c>
      <c r="N7049" t="n">
        <v>-1785703000</v>
      </c>
      <c r="O7049">
        <f>D7048</f>
      </c>
      <c r="P7049">
        <f>(E7049-F7049+G7049)/O7049*100</f>
      </c>
      <c r="Q7049">
        <f>H7048</f>
      </c>
      <c r="R7049">
        <f>I7048</f>
      </c>
      <c r="S7049">
        <f>H7049-H7048</f>
      </c>
      <c r="T7049">
        <f>I7049-I7048</f>
      </c>
      <c r="U7049">
        <f>(L7049-K7049)/(2*D7049*0.01)</f>
      </c>
      <c r="V7049">
        <f>(L7049+K7049)/(D7049*0.0001)</f>
      </c>
    </row>
    <row r="7050">
      <c r="A7050" t="n">
        <v>2019</v>
      </c>
      <c r="B7050" t="inlineStr">
        <is>
          <t>00163691</t>
        </is>
      </c>
      <c r="C7050" t="inlineStr">
        <is>
          <t>유수홀딩스</t>
        </is>
      </c>
      <c r="D7050" t="n">
        <v>25975361000</v>
      </c>
      <c r="E7050" t="n">
        <v>3335587000</v>
      </c>
      <c r="F7050" t="n">
        <v>1216978000</v>
      </c>
      <c r="G7050" t="n">
        <v>500076000</v>
      </c>
      <c r="H7050" t="n">
        <v>1.85</v>
      </c>
      <c r="I7050" t="n">
        <v>5.095</v>
      </c>
      <c r="K7050" t="n">
        <v>-1241233000</v>
      </c>
      <c r="L7050" t="n">
        <v>1330958000</v>
      </c>
      <c r="M7050" t="n">
        <v>1364816000</v>
      </c>
      <c r="N7050" t="n">
        <v>-1237242000</v>
      </c>
      <c r="O7050">
        <f>D7049</f>
      </c>
      <c r="P7050">
        <f>(E7050-F7050+G7050)/O7050*100</f>
      </c>
      <c r="Q7050">
        <f>H7049</f>
      </c>
      <c r="R7050">
        <f>I7049</f>
      </c>
      <c r="S7050">
        <f>H7050-H7049</f>
      </c>
      <c r="T7050">
        <f>I7050-I7049</f>
      </c>
      <c r="U7050">
        <f>(L7050-K7050)/(2*D7050*0.01)</f>
      </c>
      <c r="V7050">
        <f>(L7050+K7050)/(D7050*0.0001)</f>
      </c>
    </row>
    <row r="7051">
      <c r="A7051" t="n">
        <v>2020</v>
      </c>
      <c r="B7051" t="inlineStr">
        <is>
          <t>00163691</t>
        </is>
      </c>
      <c r="C7051" t="inlineStr">
        <is>
          <t>유수홀딩스</t>
        </is>
      </c>
      <c r="D7051" t="n">
        <v>21407390000</v>
      </c>
      <c r="E7051" t="n">
        <v>3385774000</v>
      </c>
      <c r="F7051" t="n">
        <v>8086156000</v>
      </c>
      <c r="G7051" t="n">
        <v>430160000</v>
      </c>
      <c r="H7051" t="n">
        <v>1.615</v>
      </c>
      <c r="I7051" t="n">
        <v>5.105</v>
      </c>
      <c r="K7051" t="n">
        <v>-1061000000</v>
      </c>
      <c r="L7051" t="n">
        <v>964000000</v>
      </c>
      <c r="M7051" t="n">
        <v>939358000</v>
      </c>
      <c r="N7051" t="n">
        <v>-964445000</v>
      </c>
      <c r="O7051">
        <f>D7050</f>
      </c>
      <c r="P7051">
        <f>(E7051-F7051+G7051)/O7051*100</f>
      </c>
      <c r="Q7051">
        <f>H7050</f>
      </c>
      <c r="R7051">
        <f>I7050</f>
      </c>
      <c r="S7051">
        <f>H7051-H7050</f>
      </c>
      <c r="T7051">
        <f>I7051-I7050</f>
      </c>
      <c r="U7051">
        <f>(L7051-K7051)/(2*D7051*0.01)</f>
      </c>
    </row>
    <row r="7052">
      <c r="A7052" t="n">
        <v>2021</v>
      </c>
      <c r="B7052" t="inlineStr">
        <is>
          <t>00163691</t>
        </is>
      </c>
      <c r="C7052" t="inlineStr">
        <is>
          <t>유수홀딩스</t>
        </is>
      </c>
      <c r="D7052" t="n">
        <v>18468000000</v>
      </c>
      <c r="E7052" t="n">
        <v>2713975000</v>
      </c>
      <c r="F7052" t="n">
        <v>5050975000</v>
      </c>
      <c r="G7052" t="n">
        <v>290752000</v>
      </c>
      <c r="H7052" t="n">
        <v>2.43</v>
      </c>
      <c r="I7052" t="n">
        <v>5.03</v>
      </c>
      <c r="K7052" t="n">
        <v>-971030000</v>
      </c>
      <c r="L7052" t="n">
        <v>971038000</v>
      </c>
      <c r="M7052" t="n">
        <v>-967703000</v>
      </c>
      <c r="N7052" t="n">
        <v>905959000</v>
      </c>
      <c r="O7052">
        <f>D7051</f>
      </c>
      <c r="P7052">
        <f>(E7052-F7052+G7052)/O7052*100</f>
      </c>
      <c r="Q7052">
        <f>H7051</f>
      </c>
      <c r="R7052">
        <f>I7051</f>
      </c>
      <c r="S7052">
        <f>H7052-H7051</f>
      </c>
      <c r="T7052">
        <f>I7052-I7051</f>
      </c>
      <c r="U7052">
        <f>(L7052-K7052)/(2*D7052*0.01)</f>
      </c>
      <c r="V7052">
        <f>(L7052+K7052)/(D7052*0.0001)</f>
      </c>
    </row>
    <row r="7053">
      <c r="A7053" t="n">
        <v>2022</v>
      </c>
      <c r="B7053" t="inlineStr">
        <is>
          <t>00163691</t>
        </is>
      </c>
      <c r="C7053" t="inlineStr">
        <is>
          <t>유수홀딩스</t>
        </is>
      </c>
      <c r="D7053" t="n">
        <v>18528810000</v>
      </c>
      <c r="E7053" t="n">
        <v>2374234000</v>
      </c>
      <c r="F7053" t="n">
        <v>1945452000</v>
      </c>
      <c r="G7053" t="n">
        <v>432426000</v>
      </c>
      <c r="H7053" t="n">
        <v>5.07</v>
      </c>
      <c r="I7053" t="n">
        <v>4.44</v>
      </c>
      <c r="K7053" t="n">
        <v>-682267000</v>
      </c>
      <c r="L7053" t="n">
        <v>742364000</v>
      </c>
      <c r="M7053" t="n">
        <v>748751000</v>
      </c>
      <c r="N7053" t="n">
        <v>-700403000</v>
      </c>
      <c r="O7053">
        <f>D7052</f>
      </c>
      <c r="P7053">
        <f>(E7053-F7053+G7053)/O7053*100</f>
      </c>
      <c r="Q7053">
        <f>H7052</f>
      </c>
      <c r="R7053">
        <f>I7052</f>
      </c>
      <c r="S7053">
        <f>H7053-H7052</f>
      </c>
      <c r="T7053">
        <f>I7053-I7052</f>
      </c>
      <c r="U7053">
        <f>(L7053-K7053)/(2*D7053*0.01)</f>
      </c>
      <c r="V7053">
        <f>(L7053+K7053)/(D7053*0.0001)</f>
      </c>
    </row>
    <row r="7054">
      <c r="A7054" t="n">
        <v>2023</v>
      </c>
      <c r="B7054" t="inlineStr">
        <is>
          <t>00163691</t>
        </is>
      </c>
      <c r="C7054" t="inlineStr">
        <is>
          <t>유수홀딩스</t>
        </is>
      </c>
      <c r="D7054" t="n">
        <v>21642715000</v>
      </c>
      <c r="E7054" t="n">
        <v>2364970000</v>
      </c>
      <c r="F7054" t="n">
        <v>1149327000</v>
      </c>
      <c r="G7054" t="n">
        <v>814222000</v>
      </c>
      <c r="H7054" t="n">
        <v>3.83</v>
      </c>
      <c r="I7054" t="n">
        <v>4.18</v>
      </c>
      <c r="J7054" t="n">
        <v>5.25</v>
      </c>
      <c r="K7054" t="n">
        <v>-978121000</v>
      </c>
      <c r="L7054" t="n">
        <v>1075161000</v>
      </c>
      <c r="M7054" t="n">
        <v>1070798000</v>
      </c>
      <c r="N7054" t="n">
        <v>-992510000</v>
      </c>
      <c r="O7054">
        <f>D7053</f>
      </c>
      <c r="P7054">
        <f>(E7054-F7054+G7054)/O7054*100</f>
      </c>
      <c r="Q7054">
        <f>H7053</f>
      </c>
      <c r="R7054">
        <f>I7053</f>
      </c>
      <c r="S7054">
        <f>H7054-H7053</f>
      </c>
      <c r="T7054">
        <f>I7054-I7053</f>
      </c>
      <c r="U7054">
        <f>(L7054-K7054)/(2*D7054*0.01)</f>
      </c>
      <c r="V7054">
        <f>(L7054+K7054)/(D7054*0.0001)</f>
      </c>
    </row>
    <row r="7055">
      <c r="A7055" t="n">
        <v>2025</v>
      </c>
      <c r="B7055" t="inlineStr">
        <is>
          <t>00163691</t>
        </is>
      </c>
      <c r="C7055" t="inlineStr">
        <is>
          <t>유수홀딩스</t>
        </is>
      </c>
      <c r="D7055" t="n">
        <v>28057635982</v>
      </c>
      <c r="E7055" t="n">
        <v>3130391173</v>
      </c>
      <c r="F7055" t="n">
        <v>1904682315</v>
      </c>
      <c r="G7055" t="n">
        <v>766073716</v>
      </c>
      <c r="H7055" t="n">
        <v>3.455</v>
      </c>
      <c r="I7055" t="n">
        <v>4.51</v>
      </c>
      <c r="J7055" t="n">
        <v>4.575</v>
      </c>
      <c r="K7055" t="n">
        <v>-1130068837</v>
      </c>
      <c r="L7055" t="n">
        <v>1235160442</v>
      </c>
      <c r="M7055" t="n">
        <v>1226601396</v>
      </c>
      <c r="N7055" t="n">
        <v>-1143673851</v>
      </c>
      <c r="U7055">
        <f>(L7055-K7055)/(2*D7055*0.01)</f>
      </c>
      <c r="V7055">
        <f>(L7055+K7055)/(D7055*0.0001)</f>
      </c>
    </row>
    <row r="7056">
      <c r="A7056" t="n">
        <v>2014</v>
      </c>
      <c r="B7056" t="inlineStr">
        <is>
          <t>00163716</t>
        </is>
      </c>
      <c r="C7056" t="inlineStr">
        <is>
          <t>한창</t>
        </is>
      </c>
      <c r="D7056" t="n">
        <v>1762037000</v>
      </c>
      <c r="E7056" t="n">
        <v>210716000</v>
      </c>
      <c r="F7056" t="n">
        <v>29913000</v>
      </c>
      <c r="G7056" t="n">
        <v>44454000</v>
      </c>
      <c r="H7056" t="n">
        <v>3.8</v>
      </c>
      <c r="I7056" t="n">
        <v>6</v>
      </c>
      <c r="K7056" t="n">
        <v>-89109000</v>
      </c>
      <c r="L7056" t="n">
        <v>99548000</v>
      </c>
      <c r="M7056" t="n">
        <v>96346000</v>
      </c>
      <c r="N7056" t="n">
        <v>-88162000</v>
      </c>
      <c r="U7056">
        <f>(L7056-K7056)/(2*D7056*0.01)</f>
      </c>
      <c r="V7056">
        <f>(L7056+K7056)/(D7056*0.0001)</f>
      </c>
    </row>
    <row r="7057">
      <c r="A7057" t="n">
        <v>2015</v>
      </c>
      <c r="B7057" t="inlineStr">
        <is>
          <t>00163716</t>
        </is>
      </c>
      <c r="C7057" t="inlineStr">
        <is>
          <t>한창</t>
        </is>
      </c>
      <c r="D7057" t="n">
        <v>1799529000</v>
      </c>
      <c r="E7057" t="n">
        <v>542864000</v>
      </c>
      <c r="F7057" t="n">
        <v>623600000</v>
      </c>
      <c r="G7057" t="n">
        <v>24626000</v>
      </c>
      <c r="H7057" t="n">
        <v>2.56</v>
      </c>
      <c r="I7057" t="n">
        <v>5</v>
      </c>
      <c r="K7057" t="n">
        <v>-69402000</v>
      </c>
      <c r="L7057" t="n">
        <v>79214000</v>
      </c>
      <c r="M7057" t="n">
        <v>76558000</v>
      </c>
      <c r="N7057" t="n">
        <v>-68564000</v>
      </c>
      <c r="O7057">
        <f>D7056</f>
      </c>
      <c r="P7057">
        <f>(E7057-F7057+G7057)/O7057*100</f>
      </c>
      <c r="Q7057">
        <f>H7056</f>
      </c>
      <c r="R7057">
        <f>I7056</f>
      </c>
      <c r="S7057">
        <f>H7057-H7056</f>
      </c>
      <c r="T7057">
        <f>I7057-I7056</f>
      </c>
      <c r="U7057">
        <f>(L7057-K7057)/(2*D7057*0.01)</f>
      </c>
      <c r="V7057">
        <f>(L7057+K7057)/(D7057*0.0001)</f>
      </c>
    </row>
    <row r="7058">
      <c r="A7058" t="n">
        <v>2016</v>
      </c>
      <c r="B7058" t="inlineStr">
        <is>
          <t>00163716</t>
        </is>
      </c>
      <c r="C7058" t="inlineStr">
        <is>
          <t>한창</t>
        </is>
      </c>
      <c r="D7058" t="n">
        <v>2229742000</v>
      </c>
      <c r="E7058" t="n">
        <v>439630000</v>
      </c>
      <c r="F7058" t="n">
        <v>126275000</v>
      </c>
      <c r="G7058" t="n">
        <v>32968000</v>
      </c>
      <c r="H7058" t="n">
        <v>2.365</v>
      </c>
      <c r="I7058" t="n">
        <v>2</v>
      </c>
      <c r="K7058" t="n">
        <v>-75203000</v>
      </c>
      <c r="L7058" t="n">
        <v>86221000</v>
      </c>
      <c r="M7058" t="n">
        <v>85961000</v>
      </c>
      <c r="N7058" t="n">
        <v>-76382000</v>
      </c>
      <c r="O7058">
        <f>D7057</f>
      </c>
      <c r="P7058">
        <f>(E7058-F7058+G7058)/O7058*100</f>
      </c>
      <c r="Q7058">
        <f>H7057</f>
      </c>
      <c r="R7058">
        <f>I7057</f>
      </c>
      <c r="S7058">
        <f>H7058-H7057</f>
      </c>
      <c r="T7058">
        <f>I7058-I7057</f>
      </c>
      <c r="U7058">
        <f>(L7058-K7058)/(2*D7058*0.01)</f>
      </c>
      <c r="V7058">
        <f>(L7058+K7058)/(D7058*0.0001)</f>
      </c>
    </row>
    <row r="7059">
      <c r="A7059" t="n">
        <v>2017</v>
      </c>
      <c r="B7059" t="inlineStr">
        <is>
          <t>00163716</t>
        </is>
      </c>
      <c r="C7059" t="inlineStr">
        <is>
          <t>한창</t>
        </is>
      </c>
      <c r="D7059" t="n">
        <v>2465460000</v>
      </c>
      <c r="E7059" t="n">
        <v>572881000</v>
      </c>
      <c r="F7059" t="n">
        <v>335884000</v>
      </c>
      <c r="G7059" t="n">
        <v>50667000</v>
      </c>
      <c r="H7059" t="n">
        <v>2.53</v>
      </c>
      <c r="I7059" t="n">
        <v>2</v>
      </c>
      <c r="K7059" t="n">
        <v>-80242000</v>
      </c>
      <c r="L7059" t="n">
        <v>92278000</v>
      </c>
      <c r="M7059" t="n">
        <v>93116000</v>
      </c>
      <c r="N7059" t="n">
        <v>-81858000</v>
      </c>
      <c r="O7059">
        <f>D7058</f>
      </c>
      <c r="P7059">
        <f>(E7059-F7059+G7059)/O7059*100</f>
      </c>
      <c r="Q7059">
        <f>H7058</f>
      </c>
      <c r="R7059">
        <f>I7058</f>
      </c>
      <c r="S7059">
        <f>H7059-H7058</f>
      </c>
      <c r="T7059">
        <f>I7059-I7058</f>
      </c>
      <c r="U7059">
        <f>(L7059-K7059)/(2*D7059*0.01)</f>
      </c>
      <c r="V7059">
        <f>(L7059+K7059)/(D7059*0.0001)</f>
      </c>
    </row>
    <row r="7060">
      <c r="A7060" t="n">
        <v>2018</v>
      </c>
      <c r="B7060" t="inlineStr">
        <is>
          <t>00163716</t>
        </is>
      </c>
      <c r="C7060" t="inlineStr">
        <is>
          <t>한창</t>
        </is>
      </c>
      <c r="D7060" t="n">
        <v>2574676000</v>
      </c>
      <c r="E7060" t="n">
        <v>585976000</v>
      </c>
      <c r="F7060" t="n">
        <v>257728000</v>
      </c>
      <c r="G7060" t="n">
        <v>66077000</v>
      </c>
      <c r="H7060" t="n">
        <v>2.605</v>
      </c>
      <c r="I7060" t="n">
        <v>2</v>
      </c>
      <c r="K7060" t="n">
        <v>-103364000</v>
      </c>
      <c r="L7060" t="n">
        <v>119174000</v>
      </c>
      <c r="M7060" t="n">
        <v>118833000</v>
      </c>
      <c r="N7060" t="n">
        <v>-104996000</v>
      </c>
      <c r="O7060">
        <f>D7059</f>
      </c>
      <c r="P7060">
        <f>(E7060-F7060+G7060)/O7060*100</f>
      </c>
      <c r="Q7060">
        <f>H7059</f>
      </c>
      <c r="R7060">
        <f>I7059</f>
      </c>
      <c r="S7060">
        <f>H7060-H7059</f>
      </c>
      <c r="T7060">
        <f>I7060-I7059</f>
      </c>
      <c r="U7060">
        <f>(L7060-K7060)/(2*D7060*0.01)</f>
      </c>
      <c r="V7060">
        <f>(L7060+K7060)/(D7060*0.0001)</f>
      </c>
    </row>
    <row r="7061">
      <c r="A7061" t="n">
        <v>2019</v>
      </c>
      <c r="B7061" t="inlineStr">
        <is>
          <t>00163716</t>
        </is>
      </c>
      <c r="C7061" t="inlineStr">
        <is>
          <t>한창</t>
        </is>
      </c>
      <c r="D7061" t="n">
        <v>3125333000000</v>
      </c>
      <c r="E7061" t="n">
        <v>532758000000</v>
      </c>
      <c r="F7061" t="n">
        <v>157879000000</v>
      </c>
      <c r="G7061" t="n">
        <v>55312000000</v>
      </c>
      <c r="H7061" t="n">
        <v>2.205</v>
      </c>
      <c r="I7061" t="n">
        <v>2</v>
      </c>
      <c r="K7061" t="n">
        <v>-94579000000</v>
      </c>
      <c r="L7061" t="n">
        <v>112493000000</v>
      </c>
      <c r="M7061" t="n">
        <v>111669000000</v>
      </c>
      <c r="N7061" t="n">
        <v>-95699000000</v>
      </c>
      <c r="O7061">
        <f>D7060</f>
      </c>
      <c r="P7061">
        <f>(E7061-F7061+G7061)/O7061*100</f>
      </c>
      <c r="Q7061">
        <f>H7060</f>
      </c>
      <c r="R7061">
        <f>I7060</f>
      </c>
      <c r="S7061">
        <f>H7061-H7060</f>
      </c>
      <c r="T7061">
        <f>I7061-I7060</f>
      </c>
      <c r="U7061">
        <f>(L7061-K7061)/(2*D7061*0.01)</f>
      </c>
      <c r="V7061">
        <f>(L7061+K7061)/(D7061*0.0001)</f>
      </c>
    </row>
    <row r="7062">
      <c r="A7062" t="n">
        <v>2020</v>
      </c>
      <c r="B7062" t="inlineStr">
        <is>
          <t>00163716</t>
        </is>
      </c>
      <c r="C7062" t="inlineStr">
        <is>
          <t>한창</t>
        </is>
      </c>
      <c r="D7062" t="n">
        <v>1447625000</v>
      </c>
      <c r="E7062" t="n">
        <v>151752000</v>
      </c>
      <c r="F7062" t="n">
        <v>37011000</v>
      </c>
      <c r="G7062" t="n">
        <v>21791000</v>
      </c>
      <c r="H7062" t="n">
        <v>2.18</v>
      </c>
      <c r="I7062" t="n">
        <v>2</v>
      </c>
      <c r="J7062" t="n">
        <v>9.16</v>
      </c>
      <c r="K7062" t="n">
        <v>-30743000</v>
      </c>
      <c r="L7062" t="n">
        <v>26704000</v>
      </c>
      <c r="M7062" t="n">
        <v>27011000</v>
      </c>
      <c r="N7062" t="n">
        <v>-30503000</v>
      </c>
      <c r="O7062">
        <f>D7061</f>
      </c>
      <c r="P7062">
        <f>(E7062-F7062+G7062)/O7062*100</f>
      </c>
      <c r="Q7062">
        <f>H7061</f>
      </c>
      <c r="R7062">
        <f>I7061</f>
      </c>
      <c r="S7062">
        <f>H7062-H7061</f>
      </c>
      <c r="T7062">
        <f>I7062-I7061</f>
      </c>
      <c r="U7062">
        <f>(L7062-K7062)/(2*D7062*0.01)</f>
      </c>
    </row>
    <row r="7063">
      <c r="A7063" t="n">
        <v>2021</v>
      </c>
      <c r="B7063" t="inlineStr">
        <is>
          <t>00163716</t>
        </is>
      </c>
      <c r="C7063" t="inlineStr">
        <is>
          <t>한창</t>
        </is>
      </c>
      <c r="D7063" t="n">
        <v>3368778000</v>
      </c>
      <c r="E7063" t="n">
        <v>604670000</v>
      </c>
      <c r="F7063" t="n">
        <v>894021000</v>
      </c>
      <c r="G7063" t="n">
        <v>69027000</v>
      </c>
      <c r="H7063" t="n">
        <v>2.635</v>
      </c>
      <c r="I7063" t="n">
        <v>2</v>
      </c>
      <c r="J7063" t="n">
        <v>7.77</v>
      </c>
      <c r="K7063" t="n">
        <v>-92311000</v>
      </c>
      <c r="L7063" t="n">
        <v>107349000</v>
      </c>
      <c r="M7063" t="n">
        <v>107186000</v>
      </c>
      <c r="N7063" t="n">
        <v>-93874000</v>
      </c>
      <c r="O7063">
        <f>D7062</f>
      </c>
      <c r="P7063">
        <f>(E7063-F7063+G7063)/O7063*100</f>
      </c>
      <c r="Q7063">
        <f>H7062</f>
      </c>
      <c r="R7063">
        <f>I7062</f>
      </c>
      <c r="S7063">
        <f>H7063-H7062</f>
      </c>
      <c r="T7063">
        <f>I7063-I7062</f>
      </c>
      <c r="U7063">
        <f>(L7063-K7063)/(2*D7063*0.01)</f>
      </c>
      <c r="V7063">
        <f>(L7063+K7063)/(D7063*0.0001)</f>
      </c>
    </row>
    <row r="7064">
      <c r="A7064" t="n">
        <v>2022</v>
      </c>
      <c r="B7064" t="inlineStr">
        <is>
          <t>00163716</t>
        </is>
      </c>
      <c r="C7064" t="inlineStr">
        <is>
          <t>한창</t>
        </is>
      </c>
      <c r="D7064" t="n">
        <v>3792412000</v>
      </c>
      <c r="E7064" t="n">
        <v>692726000</v>
      </c>
      <c r="F7064" t="n">
        <v>324185000</v>
      </c>
      <c r="G7064" t="n">
        <v>84063000</v>
      </c>
      <c r="H7064" t="n">
        <v>5.165</v>
      </c>
      <c r="I7064" t="n">
        <v>2</v>
      </c>
      <c r="J7064" t="n">
        <v>6.255</v>
      </c>
      <c r="K7064" t="n">
        <v>-89742000</v>
      </c>
      <c r="L7064" t="n">
        <v>102787000</v>
      </c>
      <c r="M7064" t="n">
        <v>105346000</v>
      </c>
      <c r="N7064" t="n">
        <v>-93371000</v>
      </c>
      <c r="O7064">
        <f>D7063</f>
      </c>
      <c r="P7064">
        <f>(E7064-F7064+G7064)/O7064*100</f>
      </c>
      <c r="Q7064">
        <f>H7063</f>
      </c>
      <c r="R7064">
        <f>I7063</f>
      </c>
      <c r="S7064">
        <f>H7064-H7063</f>
      </c>
      <c r="T7064">
        <f>I7064-I7063</f>
      </c>
      <c r="U7064">
        <f>(L7064-K7064)/(2*D7064*0.01)</f>
      </c>
      <c r="V7064">
        <f>(L7064+K7064)/(D7064*0.0001)</f>
      </c>
    </row>
    <row r="7065">
      <c r="A7065" t="n">
        <v>2023</v>
      </c>
      <c r="B7065" t="inlineStr">
        <is>
          <t>00163716</t>
        </is>
      </c>
      <c r="C7065" t="inlineStr">
        <is>
          <t>한창</t>
        </is>
      </c>
      <c r="D7065" t="n">
        <v>2131430000</v>
      </c>
      <c r="E7065" t="n">
        <v>839260000</v>
      </c>
      <c r="F7065" t="n">
        <v>2861822000</v>
      </c>
      <c r="G7065" t="n">
        <v>140399000</v>
      </c>
      <c r="H7065" t="n">
        <v>4.18</v>
      </c>
      <c r="I7065" t="n">
        <v>3</v>
      </c>
      <c r="J7065" t="n">
        <v>5.69</v>
      </c>
      <c r="K7065" t="n">
        <v>-141725000</v>
      </c>
      <c r="L7065" t="n">
        <v>164837000</v>
      </c>
      <c r="M7065" t="n">
        <v>165938000</v>
      </c>
      <c r="N7065" t="n">
        <v>-145119000</v>
      </c>
      <c r="O7065">
        <f>D7064</f>
      </c>
      <c r="P7065">
        <f>(E7065-F7065+G7065)/O7065*100</f>
      </c>
      <c r="Q7065">
        <f>H7064</f>
      </c>
      <c r="R7065">
        <f>I7064</f>
      </c>
      <c r="S7065">
        <f>H7065-H7064</f>
      </c>
      <c r="T7065">
        <f>I7065-I7064</f>
      </c>
      <c r="U7065">
        <f>(L7065-K7065)/(2*D7065*0.01)</f>
      </c>
      <c r="V7065">
        <f>(L7065+K7065)/(D7065*0.0001)</f>
      </c>
    </row>
    <row r="7066">
      <c r="A7066" t="n">
        <v>2024</v>
      </c>
      <c r="B7066" t="inlineStr">
        <is>
          <t>00163716</t>
        </is>
      </c>
      <c r="C7066" t="inlineStr">
        <is>
          <t>한창</t>
        </is>
      </c>
      <c r="D7066" t="n">
        <v>460377000</v>
      </c>
      <c r="E7066" t="n">
        <v>519130000</v>
      </c>
      <c r="F7066" t="n">
        <v>423364000</v>
      </c>
      <c r="G7066" t="n">
        <v>71235000</v>
      </c>
      <c r="H7066" t="n">
        <v>3.65</v>
      </c>
      <c r="I7066" t="n">
        <v>3</v>
      </c>
      <c r="J7066" t="n">
        <v>4.9</v>
      </c>
      <c r="K7066" t="n">
        <v>-122399000</v>
      </c>
      <c r="L7066" t="n">
        <v>143021000</v>
      </c>
      <c r="M7066" t="n">
        <v>143181000</v>
      </c>
      <c r="N7066" t="n">
        <v>-124734000</v>
      </c>
      <c r="O7066">
        <f>D7065</f>
      </c>
      <c r="P7066">
        <f>(E7066-F7066+G7066)/O7066*100</f>
      </c>
      <c r="Q7066">
        <f>H7065</f>
      </c>
      <c r="R7066">
        <f>I7065</f>
      </c>
      <c r="S7066">
        <f>H7066-H7065</f>
      </c>
      <c r="T7066">
        <f>I7066-I7065</f>
      </c>
      <c r="U7066">
        <f>(L7066-K7066)/(2*D7066*0.01)</f>
      </c>
      <c r="V7066">
        <f>(L7066+K7066)/(D7066*0.0001)</f>
      </c>
    </row>
    <row r="7067">
      <c r="A7067" t="n">
        <v>2014</v>
      </c>
      <c r="B7067" t="inlineStr">
        <is>
          <t>00163761</t>
        </is>
      </c>
      <c r="C7067" t="inlineStr">
        <is>
          <t>한창제지</t>
        </is>
      </c>
      <c r="D7067" t="n">
        <v>6205617000</v>
      </c>
      <c r="E7067" t="n">
        <v>1456457000</v>
      </c>
      <c r="F7067" t="n">
        <v>720747000</v>
      </c>
      <c r="G7067" t="n">
        <v>150113000</v>
      </c>
      <c r="H7067" t="n">
        <v>3.1</v>
      </c>
      <c r="I7067" t="n">
        <v>5</v>
      </c>
      <c r="J7067" t="n">
        <v>9.869999999999999</v>
      </c>
      <c r="K7067" t="n">
        <v>-467324000</v>
      </c>
      <c r="L7067" t="n">
        <v>549318000</v>
      </c>
      <c r="M7067" t="n">
        <v>534182000</v>
      </c>
      <c r="N7067" t="n">
        <v>-464546000</v>
      </c>
      <c r="U7067">
        <f>(L7067-K7067)/(2*D7067*0.01)</f>
      </c>
      <c r="V7067">
        <f>(L7067+K7067)/(D7067*0.0001)</f>
      </c>
    </row>
    <row r="7068">
      <c r="A7068" t="n">
        <v>2015</v>
      </c>
      <c r="B7068" t="inlineStr">
        <is>
          <t>00163761</t>
        </is>
      </c>
      <c r="C7068" t="inlineStr">
        <is>
          <t>한창제지</t>
        </is>
      </c>
      <c r="D7068" t="n">
        <v>7506433000</v>
      </c>
      <c r="E7068" t="n">
        <v>1508941000</v>
      </c>
      <c r="F7068" t="n">
        <v>449159000</v>
      </c>
      <c r="G7068" t="n">
        <v>148205000</v>
      </c>
      <c r="H7068" t="n">
        <v>2.6</v>
      </c>
      <c r="I7068" t="n">
        <v>5</v>
      </c>
      <c r="J7068" t="n">
        <v>9.08</v>
      </c>
      <c r="K7068" t="n">
        <v>-532709000</v>
      </c>
      <c r="L7068" t="n">
        <v>621970000</v>
      </c>
      <c r="M7068" t="n">
        <v>601744000</v>
      </c>
      <c r="N7068" t="n">
        <v>-527131000</v>
      </c>
      <c r="O7068">
        <f>D7067</f>
      </c>
      <c r="P7068">
        <f>(E7068-F7068+G7068)/O7068*100</f>
      </c>
      <c r="Q7068">
        <f>H7067</f>
      </c>
      <c r="R7068">
        <f>I7067</f>
      </c>
      <c r="S7068">
        <f>H7068-H7067</f>
      </c>
      <c r="T7068">
        <f>I7068-I7067</f>
      </c>
      <c r="U7068">
        <f>(L7068-K7068)/(2*D7068*0.01)</f>
      </c>
      <c r="V7068">
        <f>(L7068+K7068)/(D7068*0.0001)</f>
      </c>
    </row>
    <row r="7069">
      <c r="A7069" t="n">
        <v>2016</v>
      </c>
      <c r="B7069" t="inlineStr">
        <is>
          <t>00163761</t>
        </is>
      </c>
      <c r="C7069" t="inlineStr">
        <is>
          <t>한창제지</t>
        </is>
      </c>
      <c r="D7069" t="n">
        <v>8872630000</v>
      </c>
      <c r="E7069" t="n">
        <v>1516488000</v>
      </c>
      <c r="F7069" t="n">
        <v>300444000</v>
      </c>
      <c r="G7069" t="n">
        <v>154349000</v>
      </c>
      <c r="H7069" t="n">
        <v>2.8</v>
      </c>
      <c r="I7069" t="n">
        <v>5</v>
      </c>
      <c r="J7069" t="n">
        <v>10.03</v>
      </c>
      <c r="K7069" t="n">
        <v>-692490000</v>
      </c>
      <c r="L7069" t="n">
        <v>816462000</v>
      </c>
      <c r="M7069" t="n">
        <v>791254000</v>
      </c>
      <c r="N7069" t="n">
        <v>-686351000</v>
      </c>
      <c r="O7069">
        <f>D7068</f>
      </c>
      <c r="P7069">
        <f>(E7069-F7069+G7069)/O7069*100</f>
      </c>
      <c r="Q7069">
        <f>H7068</f>
      </c>
      <c r="R7069">
        <f>I7068</f>
      </c>
      <c r="S7069">
        <f>H7069-H7068</f>
      </c>
      <c r="T7069">
        <f>I7069-I7068</f>
      </c>
      <c r="U7069">
        <f>(L7069-K7069)/(2*D7069*0.01)</f>
      </c>
      <c r="V7069">
        <f>(L7069+K7069)/(D7069*0.0001)</f>
      </c>
    </row>
    <row r="7070">
      <c r="A7070" t="n">
        <v>2017</v>
      </c>
      <c r="B7070" t="inlineStr">
        <is>
          <t>00163761</t>
        </is>
      </c>
      <c r="C7070" t="inlineStr">
        <is>
          <t>한창제지</t>
        </is>
      </c>
      <c r="D7070" t="n">
        <v>10765424000</v>
      </c>
      <c r="E7070" t="n">
        <v>1532401000</v>
      </c>
      <c r="F7070" t="n">
        <v>181904000</v>
      </c>
      <c r="G7070" t="n">
        <v>193853000</v>
      </c>
      <c r="H7070" t="n">
        <v>3.2</v>
      </c>
      <c r="I7070" t="n">
        <v>5</v>
      </c>
      <c r="J7070" t="n">
        <v>9.74</v>
      </c>
      <c r="K7070" t="n">
        <v>-768658000</v>
      </c>
      <c r="L7070" t="n">
        <v>898510000</v>
      </c>
      <c r="M7070" t="n">
        <v>873815000</v>
      </c>
      <c r="N7070" t="n">
        <v>-763828000</v>
      </c>
      <c r="O7070">
        <f>D7069</f>
      </c>
      <c r="P7070">
        <f>(E7070-F7070+G7070)/O7070*100</f>
      </c>
      <c r="Q7070">
        <f>H7069</f>
      </c>
      <c r="R7070">
        <f>I7069</f>
      </c>
      <c r="S7070">
        <f>H7070-H7069</f>
      </c>
      <c r="T7070">
        <f>I7070-I7069</f>
      </c>
      <c r="U7070">
        <f>(L7070-K7070)/(2*D7070*0.01)</f>
      </c>
      <c r="V7070">
        <f>(L7070+K7070)/(D7070*0.0001)</f>
      </c>
    </row>
    <row r="7071">
      <c r="A7071" t="n">
        <v>2018</v>
      </c>
      <c r="B7071" t="inlineStr">
        <is>
          <t>00163761</t>
        </is>
      </c>
      <c r="C7071" t="inlineStr">
        <is>
          <t>한창제지</t>
        </is>
      </c>
      <c r="D7071" t="n">
        <v>12195133000</v>
      </c>
      <c r="E7071" t="n">
        <v>1649070000</v>
      </c>
      <c r="F7071" t="n">
        <v>942557000</v>
      </c>
      <c r="G7071" t="n">
        <v>270899000</v>
      </c>
      <c r="H7071" t="n">
        <v>2.7</v>
      </c>
      <c r="I7071" t="n">
        <v>5</v>
      </c>
      <c r="J7071" t="n">
        <v>10.06</v>
      </c>
      <c r="K7071" t="n">
        <v>-893067000</v>
      </c>
      <c r="L7071" t="n">
        <v>1044164000</v>
      </c>
      <c r="M7071" t="n">
        <v>1010291000</v>
      </c>
      <c r="N7071" t="n">
        <v>-883576000</v>
      </c>
      <c r="O7071">
        <f>D7070</f>
      </c>
      <c r="P7071">
        <f>(E7071-F7071+G7071)/O7071*100</f>
      </c>
      <c r="Q7071">
        <f>H7070</f>
      </c>
      <c r="R7071">
        <f>I7070</f>
      </c>
      <c r="S7071">
        <f>H7071-H7070</f>
      </c>
      <c r="T7071">
        <f>I7071-I7070</f>
      </c>
      <c r="U7071">
        <f>(L7071-K7071)/(2*D7071*0.01)</f>
      </c>
      <c r="V7071">
        <f>(L7071+K7071)/(D7071*0.0001)</f>
      </c>
    </row>
    <row r="7072">
      <c r="A7072" t="n">
        <v>2019</v>
      </c>
      <c r="B7072" t="inlineStr">
        <is>
          <t>00163761</t>
        </is>
      </c>
      <c r="C7072" t="inlineStr">
        <is>
          <t>한창제지</t>
        </is>
      </c>
      <c r="D7072" t="n">
        <v>14641360000</v>
      </c>
      <c r="E7072" t="n">
        <v>1703226000</v>
      </c>
      <c r="F7072" t="n">
        <v>545078000</v>
      </c>
      <c r="G7072" t="n">
        <v>258716000</v>
      </c>
      <c r="H7072" t="n">
        <v>2.4</v>
      </c>
      <c r="I7072" t="n">
        <v>5</v>
      </c>
      <c r="K7072" t="n">
        <v>-1309606000</v>
      </c>
      <c r="L7072" t="n">
        <v>1554070000</v>
      </c>
      <c r="M7072" t="n">
        <v>1497667000</v>
      </c>
      <c r="N7072" t="n">
        <v>-1291755000</v>
      </c>
      <c r="O7072">
        <f>D7071</f>
      </c>
      <c r="P7072">
        <f>(E7072-F7072+G7072)/O7072*100</f>
      </c>
      <c r="Q7072">
        <f>H7071</f>
      </c>
      <c r="R7072">
        <f>I7071</f>
      </c>
      <c r="S7072">
        <f>H7072-H7071</f>
      </c>
      <c r="T7072">
        <f>I7072-I7071</f>
      </c>
      <c r="U7072">
        <f>(L7072-K7072)/(2*D7072*0.01)</f>
      </c>
      <c r="V7072">
        <f>(L7072+K7072)/(D7072*0.0001)</f>
      </c>
    </row>
    <row r="7073">
      <c r="A7073" t="n">
        <v>2020</v>
      </c>
      <c r="B7073" t="inlineStr">
        <is>
          <t>00163761</t>
        </is>
      </c>
      <c r="C7073" t="inlineStr">
        <is>
          <t>한창제지</t>
        </is>
      </c>
      <c r="D7073" t="n">
        <v>16030699000</v>
      </c>
      <c r="E7073" t="n">
        <v>1871073000</v>
      </c>
      <c r="F7073" t="n">
        <v>1607954000</v>
      </c>
      <c r="G7073" t="n">
        <v>289646000</v>
      </c>
      <c r="H7073" t="n">
        <v>2.55</v>
      </c>
      <c r="I7073" t="n">
        <v>5</v>
      </c>
      <c r="K7073" t="n">
        <v>-1538346000</v>
      </c>
      <c r="L7073" t="n">
        <v>1829606000</v>
      </c>
      <c r="M7073" t="n">
        <v>1765720000</v>
      </c>
      <c r="N7073" t="n">
        <v>-1519230000</v>
      </c>
      <c r="O7073">
        <f>D7072</f>
      </c>
      <c r="P7073">
        <f>(E7073-F7073+G7073)/O7073*100</f>
      </c>
      <c r="Q7073">
        <f>H7072</f>
      </c>
      <c r="R7073">
        <f>I7072</f>
      </c>
      <c r="S7073">
        <f>H7073-H7072</f>
      </c>
      <c r="T7073">
        <f>I7073-I7072</f>
      </c>
      <c r="U7073">
        <f>(L7073-K7073)/(2*D7073*0.01)</f>
      </c>
      <c r="V7073">
        <f>(L7073+K7073)/(D7073*0.0001)</f>
      </c>
    </row>
    <row r="7074">
      <c r="A7074" t="n">
        <v>2021</v>
      </c>
      <c r="B7074" t="inlineStr">
        <is>
          <t>00163761</t>
        </is>
      </c>
      <c r="C7074" t="inlineStr">
        <is>
          <t>한창제지</t>
        </is>
      </c>
      <c r="D7074" t="n">
        <v>17266217000</v>
      </c>
      <c r="E7074" t="n">
        <v>1932116000</v>
      </c>
      <c r="F7074" t="n">
        <v>981534000</v>
      </c>
      <c r="G7074" t="n">
        <v>344906000</v>
      </c>
      <c r="H7074" t="n">
        <v>3.03</v>
      </c>
      <c r="I7074" t="n">
        <v>5</v>
      </c>
      <c r="K7074" t="n">
        <v>-1487830000</v>
      </c>
      <c r="L7074" t="n">
        <v>1757370000</v>
      </c>
      <c r="M7074" t="n">
        <v>1705190000</v>
      </c>
      <c r="N7074" t="n">
        <v>-1475888000</v>
      </c>
      <c r="O7074">
        <f>D7073</f>
      </c>
      <c r="P7074">
        <f>(E7074-F7074+G7074)/O7074*100</f>
      </c>
      <c r="Q7074">
        <f>H7073</f>
      </c>
      <c r="R7074">
        <f>I7073</f>
      </c>
      <c r="S7074">
        <f>H7074-H7073</f>
      </c>
      <c r="T7074">
        <f>I7074-I7073</f>
      </c>
      <c r="U7074">
        <f>(L7074-K7074)/(2*D7074*0.01)</f>
      </c>
      <c r="V7074">
        <f>(L7074+K7074)/(D7074*0.0001)</f>
      </c>
    </row>
    <row r="7075">
      <c r="A7075" t="n">
        <v>2022</v>
      </c>
      <c r="B7075" t="inlineStr">
        <is>
          <t>00163761</t>
        </is>
      </c>
      <c r="C7075" t="inlineStr">
        <is>
          <t>한창제지</t>
        </is>
      </c>
      <c r="D7075" t="n">
        <v>15764551000</v>
      </c>
      <c r="E7075" t="n">
        <v>1828198000</v>
      </c>
      <c r="F7075" t="n">
        <v>1396172000</v>
      </c>
      <c r="G7075" t="n">
        <v>436892000</v>
      </c>
      <c r="H7075" t="n">
        <v>5.36</v>
      </c>
      <c r="I7075" t="n">
        <v>5</v>
      </c>
      <c r="J7075" t="n">
        <v>9.9</v>
      </c>
      <c r="K7075" t="n">
        <v>-1034217000</v>
      </c>
      <c r="L7075" t="n">
        <v>1201503000</v>
      </c>
      <c r="M7075" t="n">
        <v>1194676000</v>
      </c>
      <c r="N7075" t="n">
        <v>-1047457000</v>
      </c>
      <c r="O7075">
        <f>D7074</f>
      </c>
      <c r="P7075">
        <f>(E7075-F7075+G7075)/O7075*100</f>
      </c>
      <c r="Q7075">
        <f>H7074</f>
      </c>
      <c r="R7075">
        <f>I7074</f>
      </c>
      <c r="S7075">
        <f>H7075-H7074</f>
      </c>
      <c r="T7075">
        <f>I7075-I7074</f>
      </c>
      <c r="U7075">
        <f>(L7075-K7075)/(2*D7075*0.01)</f>
      </c>
      <c r="V7075">
        <f>(L7075+K7075)/(D7075*0.0001)</f>
      </c>
    </row>
    <row r="7076">
      <c r="A7076" t="n">
        <v>2023</v>
      </c>
      <c r="B7076" t="inlineStr">
        <is>
          <t>00163761</t>
        </is>
      </c>
      <c r="C7076" t="inlineStr">
        <is>
          <t>한창제지</t>
        </is>
      </c>
      <c r="D7076" t="n">
        <v>17557925000</v>
      </c>
      <c r="E7076" t="n">
        <v>1597394000</v>
      </c>
      <c r="F7076" t="n">
        <v>1312613000</v>
      </c>
      <c r="G7076" t="n">
        <v>614184000</v>
      </c>
      <c r="H7076" t="n">
        <v>4.58</v>
      </c>
      <c r="I7076" t="n">
        <v>5</v>
      </c>
      <c r="J7076" t="n">
        <v>9.800000000000001</v>
      </c>
      <c r="K7076" t="n">
        <v>-1162516000</v>
      </c>
      <c r="L7076" t="n">
        <v>1349806000</v>
      </c>
      <c r="M7076" t="n">
        <v>1331443000</v>
      </c>
      <c r="N7076" t="n">
        <v>-1169315000</v>
      </c>
      <c r="O7076">
        <f>D7075</f>
      </c>
      <c r="P7076">
        <f>(E7076-F7076+G7076)/O7076*100</f>
      </c>
      <c r="Q7076">
        <f>H7075</f>
      </c>
      <c r="R7076">
        <f>I7075</f>
      </c>
      <c r="S7076">
        <f>H7076-H7075</f>
      </c>
      <c r="T7076">
        <f>I7076-I7075</f>
      </c>
      <c r="U7076">
        <f>(L7076-K7076)/(2*D7076*0.01)</f>
      </c>
      <c r="V7076">
        <f>(L7076+K7076)/(D7076*0.0001)</f>
      </c>
    </row>
    <row r="7077">
      <c r="A7077" t="n">
        <v>2024</v>
      </c>
      <c r="B7077" t="inlineStr">
        <is>
          <t>00163761</t>
        </is>
      </c>
      <c r="C7077" t="inlineStr">
        <is>
          <t>한창제지</t>
        </is>
      </c>
      <c r="D7077" t="n">
        <v>19378904000</v>
      </c>
      <c r="E7077" t="n">
        <v>1674664000</v>
      </c>
      <c r="F7077" t="n">
        <v>1582070000</v>
      </c>
      <c r="G7077" t="n">
        <v>589819000</v>
      </c>
      <c r="H7077" t="n">
        <v>3.88</v>
      </c>
      <c r="I7077" t="n">
        <v>4.59</v>
      </c>
      <c r="J7077" t="n">
        <v>5.89</v>
      </c>
      <c r="K7077" t="n">
        <v>-1035369000</v>
      </c>
      <c r="L7077" t="n">
        <v>1167572000</v>
      </c>
      <c r="M7077" t="n">
        <v>1172403000</v>
      </c>
      <c r="N7077" t="n">
        <v>-1058313000</v>
      </c>
      <c r="O7077">
        <f>D7076</f>
      </c>
      <c r="P7077">
        <f>(E7077-F7077+G7077)/O7077*100</f>
      </c>
      <c r="Q7077">
        <f>H7076</f>
      </c>
      <c r="R7077">
        <f>I7076</f>
      </c>
      <c r="S7077">
        <f>H7077-H7076</f>
      </c>
      <c r="T7077">
        <f>I7077-I7076</f>
      </c>
      <c r="U7077">
        <f>(L7077-K7077)/(2*D7077*0.01)</f>
      </c>
      <c r="V7077">
        <f>(L7077+K7077)/(D7077*0.0001)</f>
      </c>
    </row>
    <row r="7078">
      <c r="A7078" t="n">
        <v>2025</v>
      </c>
      <c r="B7078" t="inlineStr">
        <is>
          <t>00163761</t>
        </is>
      </c>
      <c r="C7078" t="inlineStr">
        <is>
          <t>한창제지</t>
        </is>
      </c>
      <c r="D7078" t="n">
        <v>18919512000</v>
      </c>
      <c r="E7078" t="n">
        <v>1878439000</v>
      </c>
      <c r="F7078" t="n">
        <v>1904020000</v>
      </c>
      <c r="G7078" t="n">
        <v>707350000</v>
      </c>
      <c r="H7078" t="n">
        <v>4.15</v>
      </c>
      <c r="I7078" t="n">
        <v>5</v>
      </c>
      <c r="J7078" t="n">
        <v>5.03</v>
      </c>
      <c r="K7078" t="n">
        <v>-865559000</v>
      </c>
      <c r="L7078" t="n">
        <v>966978000</v>
      </c>
      <c r="M7078" t="n">
        <v>950299000</v>
      </c>
      <c r="N7078" t="n">
        <v>-867618000</v>
      </c>
      <c r="O7078">
        <f>D7077</f>
      </c>
      <c r="P7078">
        <f>(E7078-F7078+G7078)/O7078*100</f>
      </c>
      <c r="Q7078">
        <f>H7077</f>
      </c>
      <c r="R7078">
        <f>I7077</f>
      </c>
      <c r="S7078">
        <f>H7078-H7077</f>
      </c>
      <c r="T7078">
        <f>I7078-I7077</f>
      </c>
      <c r="U7078">
        <f>(L7078-K7078)/(2*D7078*0.01)</f>
      </c>
      <c r="V7078">
        <f>(L7078+K7078)/(D7078*0.0001)</f>
      </c>
    </row>
    <row r="7079">
      <c r="A7079" t="n">
        <v>2014</v>
      </c>
      <c r="B7079" t="inlineStr">
        <is>
          <t>00164308</t>
        </is>
      </c>
      <c r="C7079" t="inlineStr">
        <is>
          <t>이마트에브리데이</t>
        </is>
      </c>
      <c r="D7079" t="n">
        <v>16416024000</v>
      </c>
      <c r="E7079" t="n">
        <v>3823272000</v>
      </c>
      <c r="F7079" t="n">
        <v>2968885000</v>
      </c>
      <c r="G7079" t="n">
        <v>610412000</v>
      </c>
      <c r="H7079" t="n">
        <v>2.58</v>
      </c>
      <c r="I7079" t="n">
        <v>1.6</v>
      </c>
      <c r="J7079" t="n">
        <v>9.449999999999999</v>
      </c>
      <c r="K7079" t="n">
        <v>-1531532000</v>
      </c>
      <c r="L7079" t="n">
        <v>1810679000</v>
      </c>
      <c r="M7079" t="n">
        <v>1811900000</v>
      </c>
      <c r="N7079" t="n">
        <v>-1560560000</v>
      </c>
      <c r="U7079">
        <f>(L7079-K7079)/(2*D7079*0.01)</f>
      </c>
      <c r="V7079">
        <f>(L7079+K7079)/(D7079*0.0001)</f>
      </c>
    </row>
    <row r="7080">
      <c r="A7080" t="n">
        <v>2015</v>
      </c>
      <c r="B7080" t="inlineStr">
        <is>
          <t>00164308</t>
        </is>
      </c>
      <c r="C7080" t="inlineStr">
        <is>
          <t>이마트에브리데이</t>
        </is>
      </c>
      <c r="D7080" t="n">
        <v>18955514000</v>
      </c>
      <c r="E7080" t="n">
        <v>5220546000</v>
      </c>
      <c r="F7080" t="n">
        <v>2217209000</v>
      </c>
      <c r="G7080" t="n">
        <v>558223000</v>
      </c>
      <c r="H7080" t="n">
        <v>2.35</v>
      </c>
      <c r="I7080" t="n">
        <v>1.1</v>
      </c>
      <c r="K7080" t="n">
        <v>-1628296000</v>
      </c>
      <c r="L7080" t="n">
        <v>1970973000</v>
      </c>
      <c r="M7080" t="n">
        <v>1977954000</v>
      </c>
      <c r="N7080" t="n">
        <v>-1693554000</v>
      </c>
      <c r="O7080">
        <f>D7079</f>
      </c>
      <c r="P7080">
        <f>(E7080-F7080+G7080)/O7080*100</f>
      </c>
      <c r="Q7080">
        <f>H7079</f>
      </c>
      <c r="R7080">
        <f>I7079</f>
      </c>
      <c r="S7080">
        <f>H7080-H7079</f>
      </c>
      <c r="T7080">
        <f>I7080-I7079</f>
      </c>
      <c r="U7080">
        <f>(L7080-K7080)/(2*D7080*0.01)</f>
      </c>
      <c r="V7080">
        <f>(L7080+K7080)/(D7080*0.0001)</f>
      </c>
    </row>
    <row r="7081">
      <c r="A7081" t="n">
        <v>2016</v>
      </c>
      <c r="B7081" t="inlineStr">
        <is>
          <t>00164308</t>
        </is>
      </c>
      <c r="C7081" t="inlineStr">
        <is>
          <t>이마트에브리데이</t>
        </is>
      </c>
      <c r="D7081" t="n">
        <v>22267767000</v>
      </c>
      <c r="E7081" t="n">
        <v>5674080000</v>
      </c>
      <c r="F7081" t="n">
        <v>2455260000</v>
      </c>
      <c r="G7081" t="n">
        <v>567382000</v>
      </c>
      <c r="H7081" t="n">
        <v>2.21</v>
      </c>
      <c r="I7081" t="n">
        <v>1</v>
      </c>
      <c r="K7081" t="n">
        <v>-1506231000</v>
      </c>
      <c r="L7081" t="n">
        <v>1733198000</v>
      </c>
      <c r="M7081" t="n">
        <v>1739611000</v>
      </c>
      <c r="N7081" t="n">
        <v>-1538428000</v>
      </c>
      <c r="O7081">
        <f>D7080</f>
      </c>
      <c r="P7081">
        <f>(E7081-F7081+G7081)/O7081*100</f>
      </c>
      <c r="Q7081">
        <f>H7080</f>
      </c>
      <c r="R7081">
        <f>I7080</f>
      </c>
      <c r="S7081">
        <f>H7081-H7080</f>
      </c>
      <c r="T7081">
        <f>I7081-I7080</f>
      </c>
      <c r="U7081">
        <f>(L7081-K7081)/(2*D7081*0.01)</f>
      </c>
      <c r="V7081">
        <f>(L7081+K7081)/(D7081*0.0001)</f>
      </c>
    </row>
    <row r="7082">
      <c r="A7082" t="n">
        <v>2017</v>
      </c>
      <c r="B7082" t="inlineStr">
        <is>
          <t>00164308</t>
        </is>
      </c>
      <c r="C7082" t="inlineStr">
        <is>
          <t>이마트에브리데이</t>
        </is>
      </c>
      <c r="D7082" t="n">
        <v>27869460000</v>
      </c>
      <c r="E7082" t="n">
        <v>5643019000</v>
      </c>
      <c r="F7082" t="n">
        <v>2461113000</v>
      </c>
      <c r="G7082" t="n">
        <v>616828000</v>
      </c>
      <c r="H7082" t="n">
        <v>2.71</v>
      </c>
      <c r="I7082" t="n">
        <v>2</v>
      </c>
      <c r="J7082" t="n">
        <v>4.92</v>
      </c>
      <c r="K7082" t="n">
        <v>-1806763000</v>
      </c>
      <c r="L7082" t="n">
        <v>2069654000</v>
      </c>
      <c r="M7082" t="n">
        <v>2066072000</v>
      </c>
      <c r="N7082" t="n">
        <v>-1837196000</v>
      </c>
      <c r="O7082">
        <f>D7081</f>
      </c>
      <c r="P7082">
        <f>(E7082-F7082+G7082)/O7082*100</f>
      </c>
      <c r="Q7082">
        <f>H7081</f>
      </c>
      <c r="R7082">
        <f>I7081</f>
      </c>
      <c r="S7082">
        <f>H7082-H7081</f>
      </c>
      <c r="T7082">
        <f>I7082-I7081</f>
      </c>
      <c r="U7082">
        <f>(L7082-K7082)/(2*D7082*0.01)</f>
      </c>
      <c r="V7082">
        <f>(L7082+K7082)/(D7082*0.0001)</f>
      </c>
    </row>
    <row r="7083">
      <c r="A7083" t="n">
        <v>2018</v>
      </c>
      <c r="B7083" t="inlineStr">
        <is>
          <t>00164308</t>
        </is>
      </c>
      <c r="C7083" t="inlineStr">
        <is>
          <t>이마트에브리데이</t>
        </is>
      </c>
      <c r="D7083" t="n">
        <v>38643787000</v>
      </c>
      <c r="E7083" t="n">
        <v>6204322000</v>
      </c>
      <c r="F7083" t="n">
        <v>2027913000</v>
      </c>
      <c r="G7083" t="n">
        <v>923400000</v>
      </c>
      <c r="H7083" t="n">
        <v>2.3</v>
      </c>
      <c r="I7083" t="n">
        <v>2</v>
      </c>
      <c r="J7083" t="n">
        <v>5.4</v>
      </c>
      <c r="K7083" t="n">
        <v>-2666705000</v>
      </c>
      <c r="L7083" t="n">
        <v>3077928000</v>
      </c>
      <c r="M7083" t="n">
        <v>3058017000</v>
      </c>
      <c r="N7083" t="n">
        <v>-2700911000</v>
      </c>
      <c r="O7083">
        <f>D7082</f>
      </c>
      <c r="P7083">
        <f>(E7083-F7083+G7083)/O7083*100</f>
      </c>
      <c r="Q7083">
        <f>H7082</f>
      </c>
      <c r="R7083">
        <f>I7082</f>
      </c>
      <c r="S7083">
        <f>H7083-H7082</f>
      </c>
      <c r="T7083">
        <f>I7083-I7082</f>
      </c>
      <c r="U7083">
        <f>(L7083-K7083)/(2*D7083*0.01)</f>
      </c>
      <c r="V7083">
        <f>(L7083+K7083)/(D7083*0.0001)</f>
      </c>
    </row>
    <row r="7084">
      <c r="A7084" t="n">
        <v>2019</v>
      </c>
      <c r="B7084" t="inlineStr">
        <is>
          <t>00164308</t>
        </is>
      </c>
      <c r="C7084" t="inlineStr">
        <is>
          <t>이마트에브리데이</t>
        </is>
      </c>
      <c r="D7084" t="n">
        <v>44631437000</v>
      </c>
      <c r="E7084" t="n">
        <v>7784922000</v>
      </c>
      <c r="F7084" t="n">
        <v>2218026000</v>
      </c>
      <c r="G7084" t="n">
        <v>1067860000</v>
      </c>
      <c r="H7084" t="n">
        <v>2.18</v>
      </c>
      <c r="I7084" t="n">
        <v>2</v>
      </c>
      <c r="J7084" t="n">
        <v>9.25</v>
      </c>
      <c r="K7084" t="n">
        <v>-3747433000</v>
      </c>
      <c r="L7084" t="n">
        <v>4377667000</v>
      </c>
      <c r="M7084" t="n">
        <v>4523176000</v>
      </c>
      <c r="N7084" t="n">
        <v>-3639548000</v>
      </c>
      <c r="O7084">
        <f>D7083</f>
      </c>
      <c r="P7084">
        <f>(E7084-F7084+G7084)/O7084*100</f>
      </c>
      <c r="Q7084">
        <f>H7083</f>
      </c>
      <c r="R7084">
        <f>I7083</f>
      </c>
      <c r="S7084">
        <f>H7084-H7083</f>
      </c>
      <c r="T7084">
        <f>I7084-I7083</f>
      </c>
      <c r="U7084">
        <f>(L7084-K7084)/(2*D7084*0.01)</f>
      </c>
      <c r="V7084">
        <f>(L7084+K7084)/(D7084*0.0001)</f>
      </c>
    </row>
    <row r="7085">
      <c r="A7085" t="n">
        <v>2020</v>
      </c>
      <c r="B7085" t="inlineStr">
        <is>
          <t>00164308</t>
        </is>
      </c>
      <c r="C7085" t="inlineStr">
        <is>
          <t>이마트에브리데이</t>
        </is>
      </c>
      <c r="D7085" t="n">
        <v>55655494000</v>
      </c>
      <c r="E7085" t="n">
        <v>7866356000</v>
      </c>
      <c r="F7085" t="n">
        <v>4420044000</v>
      </c>
      <c r="G7085" t="n">
        <v>921889000</v>
      </c>
      <c r="H7085" t="n">
        <v>2.3</v>
      </c>
      <c r="I7085" t="n">
        <v>2</v>
      </c>
      <c r="J7085" t="n">
        <v>10.3</v>
      </c>
      <c r="K7085" t="n">
        <v>-5174189000</v>
      </c>
      <c r="L7085" t="n">
        <v>6097316000</v>
      </c>
      <c r="M7085" t="n">
        <v>6054794000</v>
      </c>
      <c r="N7085" t="n">
        <v>-5237169000</v>
      </c>
      <c r="O7085">
        <f>D7084</f>
      </c>
      <c r="P7085">
        <f>(E7085-F7085+G7085)/O7085*100</f>
      </c>
      <c r="Q7085">
        <f>H7084</f>
      </c>
      <c r="R7085">
        <f>I7084</f>
      </c>
      <c r="S7085">
        <f>H7085-H7084</f>
      </c>
      <c r="T7085">
        <f>I7085-I7084</f>
      </c>
      <c r="U7085">
        <f>(L7085-K7085)/(2*D7085*0.01)</f>
      </c>
      <c r="V7085">
        <f>(L7085+K7085)/(D7085*0.0001)</f>
      </c>
    </row>
    <row r="7086">
      <c r="A7086" t="n">
        <v>2021</v>
      </c>
      <c r="B7086" t="inlineStr">
        <is>
          <t>00164308</t>
        </is>
      </c>
      <c r="C7086" t="inlineStr">
        <is>
          <t>이마트에브리데이</t>
        </is>
      </c>
      <c r="D7086" t="n">
        <v>64613201000</v>
      </c>
      <c r="E7086" t="n">
        <v>8691835000</v>
      </c>
      <c r="F7086" t="n">
        <v>3943471000</v>
      </c>
      <c r="G7086" t="n">
        <v>1238341000</v>
      </c>
      <c r="H7086" t="n">
        <v>2.83</v>
      </c>
      <c r="I7086" t="n">
        <v>2</v>
      </c>
      <c r="J7086" t="n">
        <v>10.2</v>
      </c>
      <c r="K7086" t="n">
        <v>-5915606000</v>
      </c>
      <c r="L7086" t="n">
        <v>6956858000</v>
      </c>
      <c r="M7086" t="n">
        <v>6947429000</v>
      </c>
      <c r="N7086" t="n">
        <v>-6016505000</v>
      </c>
      <c r="O7086">
        <f>D7085</f>
      </c>
      <c r="P7086">
        <f>(E7086-F7086+G7086)/O7086*100</f>
      </c>
      <c r="Q7086">
        <f>H7085</f>
      </c>
      <c r="R7086">
        <f>I7085</f>
      </c>
      <c r="S7086">
        <f>H7086-H7085</f>
      </c>
      <c r="T7086">
        <f>I7086-I7085</f>
      </c>
      <c r="U7086">
        <f>(L7086-K7086)/(2*D7086*0.01)</f>
      </c>
      <c r="V7086">
        <f>(L7086+K7086)/(D7086*0.0001)</f>
      </c>
    </row>
    <row r="7087">
      <c r="A7087" t="n">
        <v>2022</v>
      </c>
      <c r="B7087" t="inlineStr">
        <is>
          <t>00164308</t>
        </is>
      </c>
      <c r="C7087" t="inlineStr">
        <is>
          <t>이마트에브리데이</t>
        </is>
      </c>
      <c r="D7087" t="n">
        <v>59583610000</v>
      </c>
      <c r="E7087" t="n">
        <v>9634162000</v>
      </c>
      <c r="F7087" t="n">
        <v>4898361000</v>
      </c>
      <c r="G7087" t="n">
        <v>1769231000</v>
      </c>
      <c r="H7087" t="n">
        <v>5.26</v>
      </c>
      <c r="I7087" t="n">
        <v>3</v>
      </c>
      <c r="J7087" t="n">
        <v>8.01</v>
      </c>
      <c r="K7087" t="n">
        <v>-4240622000</v>
      </c>
      <c r="L7087" t="n">
        <v>4867864000</v>
      </c>
      <c r="M7087" t="n">
        <v>4935182000</v>
      </c>
      <c r="N7087" t="n">
        <v>-4369486000</v>
      </c>
      <c r="O7087">
        <f>D7086</f>
      </c>
      <c r="P7087">
        <f>(E7087-F7087+G7087)/O7087*100</f>
      </c>
      <c r="Q7087">
        <f>H7086</f>
      </c>
      <c r="R7087">
        <f>I7086</f>
      </c>
      <c r="S7087">
        <f>H7087-H7086</f>
      </c>
      <c r="T7087">
        <f>I7087-I7086</f>
      </c>
      <c r="U7087">
        <f>(L7087-K7087)/(2*D7087*0.01)</f>
      </c>
      <c r="V7087">
        <f>(L7087+K7087)/(D7087*0.0001)</f>
      </c>
    </row>
    <row r="7088">
      <c r="A7088" t="n">
        <v>2023</v>
      </c>
      <c r="B7088" t="inlineStr">
        <is>
          <t>00164308</t>
        </is>
      </c>
      <c r="C7088" t="inlineStr">
        <is>
          <t>이마트에브리데이</t>
        </is>
      </c>
      <c r="D7088" t="n">
        <v>70451820000</v>
      </c>
      <c r="E7088" t="n">
        <v>8372751000</v>
      </c>
      <c r="F7088" t="n">
        <v>7537497000</v>
      </c>
      <c r="G7088" t="n">
        <v>2981986000</v>
      </c>
      <c r="H7088" t="n">
        <v>4.15</v>
      </c>
      <c r="I7088" t="n">
        <v>2.9</v>
      </c>
      <c r="J7088" t="n">
        <v>7.24</v>
      </c>
      <c r="K7088" t="n">
        <v>-4596908000</v>
      </c>
      <c r="L7088" t="n">
        <v>5234100000</v>
      </c>
      <c r="M7088" t="n">
        <v>5254003000</v>
      </c>
      <c r="N7088" t="n">
        <v>-4696736000</v>
      </c>
      <c r="O7088">
        <f>D7087</f>
      </c>
      <c r="P7088">
        <f>(E7088-F7088+G7088)/O7088*100</f>
      </c>
      <c r="Q7088">
        <f>H7087</f>
      </c>
      <c r="R7088">
        <f>I7087</f>
      </c>
      <c r="S7088">
        <f>H7088-H7087</f>
      </c>
      <c r="T7088">
        <f>I7088-I7087</f>
      </c>
      <c r="U7088">
        <f>(L7088-K7088)/(2*D7088*0.01)</f>
      </c>
      <c r="V7088">
        <f>(L7088+K7088)/(D7088*0.0001)</f>
      </c>
    </row>
    <row r="7089">
      <c r="A7089" t="n">
        <v>2018</v>
      </c>
      <c r="B7089" t="inlineStr">
        <is>
          <t>00164362</t>
        </is>
      </c>
      <c r="C7089" t="inlineStr">
        <is>
          <t>행남사</t>
        </is>
      </c>
      <c r="D7089" t="n">
        <v>1515118000</v>
      </c>
      <c r="E7089" t="n">
        <v>191479000</v>
      </c>
      <c r="F7089" t="n">
        <v>760789000</v>
      </c>
      <c r="G7089" t="n">
        <v>33847000</v>
      </c>
    </row>
    <row r="7090">
      <c r="A7090" t="n">
        <v>2020</v>
      </c>
      <c r="B7090" t="inlineStr">
        <is>
          <t>00164362</t>
        </is>
      </c>
      <c r="C7090" t="inlineStr">
        <is>
          <t>행남사</t>
        </is>
      </c>
      <c r="D7090" t="n">
        <v>617765000</v>
      </c>
    </row>
    <row r="7091">
      <c r="A7091" t="n">
        <v>2021</v>
      </c>
      <c r="B7091" t="inlineStr">
        <is>
          <t>00164362</t>
        </is>
      </c>
      <c r="C7091" t="inlineStr">
        <is>
          <t>행남사</t>
        </is>
      </c>
      <c r="D7091" t="n">
        <v>399017000</v>
      </c>
      <c r="O7091">
        <f>D7090</f>
      </c>
    </row>
    <row r="7092">
      <c r="A7092" t="n">
        <v>2022</v>
      </c>
      <c r="B7092" t="inlineStr">
        <is>
          <t>00164362</t>
        </is>
      </c>
      <c r="C7092" t="inlineStr">
        <is>
          <t>행남사</t>
        </is>
      </c>
      <c r="D7092" t="n">
        <v>346557000</v>
      </c>
      <c r="O7092">
        <f>D7091</f>
      </c>
    </row>
    <row r="7093">
      <c r="A7093" t="n">
        <v>2023</v>
      </c>
      <c r="B7093" t="inlineStr">
        <is>
          <t>00164362</t>
        </is>
      </c>
      <c r="C7093" t="inlineStr">
        <is>
          <t>행남사</t>
        </is>
      </c>
      <c r="D7093" t="n">
        <v>141638000</v>
      </c>
      <c r="O7093">
        <f>D7092</f>
      </c>
    </row>
    <row r="7094">
      <c r="A7094" t="n">
        <v>2024</v>
      </c>
      <c r="B7094" t="inlineStr">
        <is>
          <t>00164362</t>
        </is>
      </c>
      <c r="C7094" t="inlineStr">
        <is>
          <t>행남사</t>
        </is>
      </c>
      <c r="D7094" t="n">
        <v>180469000</v>
      </c>
      <c r="O7094">
        <f>D7093</f>
      </c>
    </row>
    <row r="7095">
      <c r="A7095" t="n">
        <v>2014</v>
      </c>
      <c r="B7095" t="inlineStr">
        <is>
          <t>00164478</t>
        </is>
      </c>
      <c r="C7095" t="inlineStr">
        <is>
          <t>현대건설</t>
        </is>
      </c>
      <c r="D7095" t="n">
        <v>678440000000</v>
      </c>
      <c r="E7095" t="n">
        <v>72194000000</v>
      </c>
      <c r="F7095" t="n">
        <v>68541000000</v>
      </c>
      <c r="G7095" t="n">
        <v>21762000000</v>
      </c>
      <c r="H7095" t="n">
        <v>2.765</v>
      </c>
      <c r="I7095" t="n">
        <v>4.675</v>
      </c>
      <c r="K7095" t="n">
        <v>-59583000000</v>
      </c>
      <c r="L7095" t="n">
        <v>69239000000</v>
      </c>
      <c r="M7095" t="n">
        <v>68992000000</v>
      </c>
      <c r="N7095" t="n">
        <v>-60475000000</v>
      </c>
      <c r="U7095">
        <f>(L7095-K7095)/(2*D7095*0.01)</f>
      </c>
      <c r="V7095">
        <f>(L7095+K7095)/(D7095*0.0001)</f>
      </c>
    </row>
    <row r="7096">
      <c r="A7096" t="n">
        <v>2015</v>
      </c>
      <c r="B7096" t="inlineStr">
        <is>
          <t>00164478</t>
        </is>
      </c>
      <c r="C7096" t="inlineStr">
        <is>
          <t>현대건설</t>
        </is>
      </c>
      <c r="D7096" t="n">
        <v>673241000000</v>
      </c>
      <c r="E7096" t="n">
        <v>91789000000</v>
      </c>
      <c r="F7096" t="n">
        <v>85742000000</v>
      </c>
      <c r="G7096" t="n">
        <v>19779000000</v>
      </c>
      <c r="H7096" t="n">
        <v>2.875</v>
      </c>
      <c r="I7096" t="n">
        <v>3.97</v>
      </c>
      <c r="K7096" t="n">
        <v>-50476000000</v>
      </c>
      <c r="L7096" t="n">
        <v>57835000000</v>
      </c>
      <c r="M7096" t="n">
        <v>58172000000</v>
      </c>
      <c r="N7096" t="n">
        <v>-51652000000</v>
      </c>
      <c r="O7096">
        <f>D7095</f>
      </c>
      <c r="P7096">
        <f>(E7096-F7096+G7096)/O7096*100</f>
      </c>
      <c r="Q7096">
        <f>H7095</f>
      </c>
      <c r="R7096">
        <f>I7095</f>
      </c>
      <c r="S7096">
        <f>H7096-H7095</f>
      </c>
      <c r="T7096">
        <f>I7096-I7095</f>
      </c>
      <c r="U7096">
        <f>(L7096-K7096)/(2*D7096*0.01)</f>
      </c>
      <c r="V7096">
        <f>(L7096+K7096)/(D7096*0.0001)</f>
      </c>
    </row>
    <row r="7097">
      <c r="A7097" t="n">
        <v>2016</v>
      </c>
      <c r="B7097" t="inlineStr">
        <is>
          <t>00164478</t>
        </is>
      </c>
      <c r="C7097" t="inlineStr">
        <is>
          <t>현대건설</t>
        </is>
      </c>
      <c r="D7097" t="n">
        <v>688528000000</v>
      </c>
      <c r="E7097" t="n">
        <v>83348000000</v>
      </c>
      <c r="F7097" t="n">
        <v>63427000000</v>
      </c>
      <c r="G7097" t="n">
        <v>20289000000</v>
      </c>
      <c r="H7097" t="n">
        <v>2.84</v>
      </c>
      <c r="I7097" t="n">
        <v>3.02</v>
      </c>
      <c r="K7097" t="n">
        <v>-51540000000</v>
      </c>
      <c r="L7097" t="n">
        <v>58934000000</v>
      </c>
      <c r="M7097" t="n">
        <v>59383000000</v>
      </c>
      <c r="N7097" t="n">
        <v>-52823000000</v>
      </c>
      <c r="O7097">
        <f>D7096</f>
      </c>
      <c r="P7097">
        <f>(E7097-F7097+G7097)/O7097*100</f>
      </c>
      <c r="Q7097">
        <f>H7096</f>
      </c>
      <c r="R7097">
        <f>I7096</f>
      </c>
      <c r="S7097">
        <f>H7097-H7096</f>
      </c>
      <c r="T7097">
        <f>I7097-I7096</f>
      </c>
      <c r="U7097">
        <f>(L7097-K7097)/(2*D7097*0.01)</f>
      </c>
      <c r="V7097">
        <f>(L7097+K7097)/(D7097*0.0001)</f>
      </c>
    </row>
    <row r="7098">
      <c r="A7098" t="n">
        <v>2017</v>
      </c>
      <c r="B7098" t="inlineStr">
        <is>
          <t>00164478</t>
        </is>
      </c>
      <c r="C7098" t="inlineStr">
        <is>
          <t>현대건설</t>
        </is>
      </c>
      <c r="D7098" t="n">
        <v>638422000000</v>
      </c>
      <c r="E7098" t="n">
        <v>82401000000</v>
      </c>
      <c r="F7098" t="n">
        <v>74470000000</v>
      </c>
      <c r="G7098" t="n">
        <v>22007000000</v>
      </c>
      <c r="H7098" t="n">
        <v>3.29</v>
      </c>
      <c r="I7098" t="n">
        <v>3.02</v>
      </c>
      <c r="K7098" t="n">
        <v>-50693000000</v>
      </c>
      <c r="L7098" t="n">
        <v>58772000000</v>
      </c>
      <c r="M7098" t="n">
        <v>59801000000</v>
      </c>
      <c r="N7098" t="n">
        <v>-52275000000</v>
      </c>
      <c r="O7098">
        <f>D7097</f>
      </c>
      <c r="P7098">
        <f>(E7098-F7098+G7098)/O7098*100</f>
      </c>
      <c r="Q7098">
        <f>H7097</f>
      </c>
      <c r="R7098">
        <f>I7097</f>
      </c>
      <c r="S7098">
        <f>H7098-H7097</f>
      </c>
      <c r="T7098">
        <f>I7098-I7097</f>
      </c>
      <c r="U7098">
        <f>(L7098-K7098)/(2*D7098*0.01)</f>
      </c>
      <c r="V7098">
        <f>(L7098+K7098)/(D7098*0.0001)</f>
      </c>
    </row>
    <row r="7099">
      <c r="A7099" t="n">
        <v>2018</v>
      </c>
      <c r="B7099" t="inlineStr">
        <is>
          <t>00164478</t>
        </is>
      </c>
      <c r="C7099" t="inlineStr">
        <is>
          <t>현대건설</t>
        </is>
      </c>
      <c r="D7099" t="n">
        <v>671347000000</v>
      </c>
      <c r="E7099" t="n">
        <v>72077000000</v>
      </c>
      <c r="F7099" t="n">
        <v>73893000000</v>
      </c>
      <c r="G7099" t="n">
        <v>23842000000</v>
      </c>
      <c r="H7099" t="n">
        <v>3.005</v>
      </c>
      <c r="I7099" t="n">
        <v>3.375</v>
      </c>
      <c r="K7099" t="n">
        <v>-68065000000</v>
      </c>
      <c r="L7099" t="n">
        <v>78092000000</v>
      </c>
      <c r="M7099" t="n">
        <v>78967000000</v>
      </c>
      <c r="N7099" t="n">
        <v>-69521000000</v>
      </c>
      <c r="O7099">
        <f>D7098</f>
      </c>
      <c r="P7099">
        <f>(E7099-F7099+G7099)/O7099*100</f>
      </c>
      <c r="Q7099">
        <f>H7098</f>
      </c>
      <c r="R7099">
        <f>I7098</f>
      </c>
      <c r="S7099">
        <f>H7099-H7098</f>
      </c>
      <c r="T7099">
        <f>I7099-I7098</f>
      </c>
      <c r="U7099">
        <f>(L7099-K7099)/(2*D7099*0.01)</f>
      </c>
      <c r="V7099">
        <f>(L7099+K7099)/(D7099*0.0001)</f>
      </c>
    </row>
    <row r="7100">
      <c r="A7100" t="n">
        <v>2020</v>
      </c>
      <c r="B7100" t="inlineStr">
        <is>
          <t>00164478</t>
        </is>
      </c>
      <c r="C7100" t="inlineStr">
        <is>
          <t>현대건설</t>
        </is>
      </c>
      <c r="D7100" t="n">
        <v>710018000000</v>
      </c>
      <c r="E7100" t="n">
        <v>76769000000</v>
      </c>
      <c r="F7100" t="n">
        <v>85659000000</v>
      </c>
      <c r="G7100" t="n">
        <v>21757000000</v>
      </c>
    </row>
    <row r="7101">
      <c r="A7101" t="n">
        <v>2021</v>
      </c>
      <c r="B7101" t="inlineStr">
        <is>
          <t>00164478</t>
        </is>
      </c>
      <c r="C7101" t="inlineStr">
        <is>
          <t>현대건설</t>
        </is>
      </c>
      <c r="D7101" t="n">
        <v>726339000000</v>
      </c>
      <c r="E7101" t="n">
        <v>75399000000</v>
      </c>
      <c r="F7101" t="n">
        <v>76165000000</v>
      </c>
      <c r="G7101" t="n">
        <v>21772000000</v>
      </c>
      <c r="O7101">
        <f>D7100</f>
      </c>
      <c r="P7101">
        <f>(E7101-F7101+G7101)/O7101*100</f>
      </c>
    </row>
    <row r="7102">
      <c r="A7102" t="n">
        <v>2022</v>
      </c>
      <c r="B7102" t="inlineStr">
        <is>
          <t>00164478</t>
        </is>
      </c>
      <c r="C7102" t="inlineStr">
        <is>
          <t>현대건설</t>
        </is>
      </c>
      <c r="D7102" t="n">
        <v>665125000000</v>
      </c>
      <c r="E7102" t="n">
        <v>75563000000</v>
      </c>
      <c r="F7102" t="n">
        <v>95394000000</v>
      </c>
      <c r="G7102" t="n">
        <v>24848000000</v>
      </c>
      <c r="O7102">
        <f>D7101</f>
      </c>
      <c r="P7102">
        <f>(E7102-F7102+G7102)/O7102*100</f>
      </c>
    </row>
    <row r="7103">
      <c r="A7103" t="n">
        <v>2023</v>
      </c>
      <c r="B7103" t="inlineStr">
        <is>
          <t>00164478</t>
        </is>
      </c>
      <c r="C7103" t="inlineStr">
        <is>
          <t>현대건설</t>
        </is>
      </c>
      <c r="D7103" t="n">
        <v>787206000000</v>
      </c>
      <c r="E7103" t="n">
        <v>78334000000</v>
      </c>
      <c r="F7103" t="n">
        <v>79756000000</v>
      </c>
      <c r="G7103" t="n">
        <v>37838000000</v>
      </c>
      <c r="H7103" t="n">
        <v>5.315</v>
      </c>
      <c r="I7103" t="n">
        <v>4.195</v>
      </c>
      <c r="J7103" t="n">
        <v>7.795</v>
      </c>
      <c r="K7103" t="n">
        <v>-54910000000</v>
      </c>
      <c r="L7103" t="n">
        <v>42614000000</v>
      </c>
      <c r="M7103" t="n">
        <v>65786000000</v>
      </c>
      <c r="N7103" t="n">
        <v>-40111000000</v>
      </c>
      <c r="O7103">
        <f>D7102</f>
      </c>
      <c r="P7103">
        <f>(E7103-F7103+G7103)/O7103*100</f>
      </c>
      <c r="U7103">
        <f>(L7103-K7103)/(2*D7103*0.01)</f>
      </c>
    </row>
    <row r="7104">
      <c r="A7104" t="n">
        <v>2024</v>
      </c>
      <c r="B7104" t="inlineStr">
        <is>
          <t>00164478</t>
        </is>
      </c>
      <c r="C7104" t="inlineStr">
        <is>
          <t>현대건설</t>
        </is>
      </c>
      <c r="D7104" t="n">
        <v>899786000000</v>
      </c>
      <c r="E7104" t="n">
        <v>91571000000</v>
      </c>
      <c r="F7104" t="n">
        <v>114474000000</v>
      </c>
      <c r="G7104" t="n">
        <v>38597000000</v>
      </c>
      <c r="H7104" t="n">
        <v>4.47</v>
      </c>
      <c r="I7104" t="n">
        <v>3.73</v>
      </c>
      <c r="J7104" t="n">
        <v>6.67</v>
      </c>
      <c r="K7104" t="n">
        <v>-54166000000</v>
      </c>
      <c r="L7104" t="n">
        <v>61126000000</v>
      </c>
      <c r="M7104" t="n">
        <v>62866000000</v>
      </c>
      <c r="N7104" t="n">
        <v>-56561000000</v>
      </c>
      <c r="O7104">
        <f>D7103</f>
      </c>
      <c r="P7104">
        <f>(E7104-F7104+G7104)/O7104*100</f>
      </c>
      <c r="Q7104">
        <f>H7103</f>
      </c>
      <c r="R7104">
        <f>I7103</f>
      </c>
      <c r="S7104">
        <f>H7104-H7103</f>
      </c>
      <c r="T7104">
        <f>I7104-I7103</f>
      </c>
      <c r="U7104">
        <f>(L7104-K7104)/(2*D7104*0.01)</f>
      </c>
      <c r="V7104">
        <f>(L7104+K7104)/(D7104*0.0001)</f>
      </c>
    </row>
    <row r="7105">
      <c r="A7105" t="n">
        <v>2016</v>
      </c>
      <c r="B7105" t="inlineStr">
        <is>
          <t>00164502</t>
        </is>
      </c>
      <c r="C7105" t="inlineStr">
        <is>
          <t>현대공업</t>
        </is>
      </c>
      <c r="D7105" t="n">
        <v>4777848000</v>
      </c>
      <c r="E7105" t="n">
        <v>937477000</v>
      </c>
      <c r="F7105" t="n">
        <v>369372000</v>
      </c>
      <c r="G7105" t="n">
        <v>114540000</v>
      </c>
      <c r="H7105" t="n">
        <v>2.89</v>
      </c>
      <c r="I7105" t="n">
        <v>5.68</v>
      </c>
    </row>
    <row r="7106">
      <c r="A7106" t="n">
        <v>2017</v>
      </c>
      <c r="B7106" t="inlineStr">
        <is>
          <t>00164502</t>
        </is>
      </c>
      <c r="C7106" t="inlineStr">
        <is>
          <t>현대공업</t>
        </is>
      </c>
      <c r="D7106" t="n">
        <v>5818187000</v>
      </c>
      <c r="E7106" t="n">
        <v>929282000</v>
      </c>
      <c r="F7106" t="n">
        <v>41046000</v>
      </c>
      <c r="G7106" t="n">
        <v>132875000</v>
      </c>
      <c r="H7106" t="n">
        <v>3.24</v>
      </c>
      <c r="I7106" t="n">
        <v>5.74</v>
      </c>
      <c r="O7106">
        <f>D7105</f>
      </c>
      <c r="P7106">
        <f>(E7106-F7106+G7106)/O7106*100</f>
      </c>
      <c r="Q7106">
        <f>H7105</f>
      </c>
      <c r="R7106">
        <f>I7105</f>
      </c>
      <c r="S7106">
        <f>H7106-H7105</f>
      </c>
      <c r="T7106">
        <f>I7106-I7105</f>
      </c>
    </row>
    <row r="7107">
      <c r="A7107" t="n">
        <v>2018</v>
      </c>
      <c r="B7107" t="inlineStr">
        <is>
          <t>00164502</t>
        </is>
      </c>
      <c r="C7107" t="inlineStr">
        <is>
          <t>현대공업</t>
        </is>
      </c>
      <c r="D7107" t="n">
        <v>6436129000</v>
      </c>
      <c r="E7107" t="n">
        <v>987424000</v>
      </c>
      <c r="F7107" t="n">
        <v>184376000</v>
      </c>
      <c r="G7107" t="n">
        <v>192276000</v>
      </c>
      <c r="H7107" t="n">
        <v>3.13</v>
      </c>
      <c r="I7107" t="n">
        <v>5.08</v>
      </c>
      <c r="O7107">
        <f>D7106</f>
      </c>
      <c r="P7107">
        <f>(E7107-F7107+G7107)/O7107*100</f>
      </c>
      <c r="Q7107">
        <f>H7106</f>
      </c>
      <c r="R7107">
        <f>I7106</f>
      </c>
      <c r="S7107">
        <f>H7107-H7106</f>
      </c>
      <c r="T7107">
        <f>I7107-I7106</f>
      </c>
    </row>
    <row r="7108">
      <c r="A7108" t="n">
        <v>2019</v>
      </c>
      <c r="B7108" t="inlineStr">
        <is>
          <t>00164502</t>
        </is>
      </c>
      <c r="C7108" t="inlineStr">
        <is>
          <t>현대공업</t>
        </is>
      </c>
      <c r="D7108" t="n">
        <v>6794442000</v>
      </c>
      <c r="E7108" t="n">
        <v>931200000</v>
      </c>
      <c r="F7108" t="n">
        <v>236799000</v>
      </c>
      <c r="G7108" t="n">
        <v>175231000</v>
      </c>
      <c r="H7108" t="n">
        <v>2.81</v>
      </c>
      <c r="I7108" t="n">
        <v>3.19</v>
      </c>
      <c r="O7108">
        <f>D7107</f>
      </c>
      <c r="P7108">
        <f>(E7108-F7108+G7108)/O7108*100</f>
      </c>
      <c r="Q7108">
        <f>H7107</f>
      </c>
      <c r="R7108">
        <f>I7107</f>
      </c>
      <c r="S7108">
        <f>H7108-H7107</f>
      </c>
      <c r="T7108">
        <f>I7108-I7107</f>
      </c>
    </row>
    <row r="7109">
      <c r="A7109" t="n">
        <v>2020</v>
      </c>
      <c r="B7109" t="inlineStr">
        <is>
          <t>00164502</t>
        </is>
      </c>
      <c r="C7109" t="inlineStr">
        <is>
          <t>현대공업</t>
        </is>
      </c>
      <c r="D7109" t="n">
        <v>7927738000</v>
      </c>
      <c r="E7109" t="n">
        <v>885854000</v>
      </c>
      <c r="F7109" t="n">
        <v>504721000</v>
      </c>
      <c r="G7109" t="n">
        <v>165326000</v>
      </c>
      <c r="H7109" t="n">
        <v>2.81</v>
      </c>
      <c r="I7109" t="n">
        <v>3.02</v>
      </c>
      <c r="O7109">
        <f>D7108</f>
      </c>
      <c r="P7109">
        <f>(E7109-F7109+G7109)/O7109*100</f>
      </c>
      <c r="Q7109">
        <f>H7108</f>
      </c>
      <c r="R7109">
        <f>I7108</f>
      </c>
      <c r="S7109">
        <f>H7109-H7108</f>
      </c>
      <c r="T7109">
        <f>I7109-I7108</f>
      </c>
    </row>
    <row r="7110">
      <c r="A7110" t="n">
        <v>2021</v>
      </c>
      <c r="B7110" t="inlineStr">
        <is>
          <t>00164502</t>
        </is>
      </c>
      <c r="C7110" t="inlineStr">
        <is>
          <t>현대공업</t>
        </is>
      </c>
      <c r="D7110" t="n">
        <v>9787489000</v>
      </c>
      <c r="E7110" t="n">
        <v>1035584000</v>
      </c>
      <c r="F7110" t="n">
        <v>243036000</v>
      </c>
      <c r="G7110" t="n">
        <v>252243000</v>
      </c>
      <c r="H7110" t="n">
        <v>3.32</v>
      </c>
      <c r="I7110" t="n">
        <v>3.25</v>
      </c>
      <c r="J7110" t="n">
        <v>7.358</v>
      </c>
      <c r="K7110" t="n">
        <v>-653476000</v>
      </c>
      <c r="L7110" t="n">
        <v>745914000</v>
      </c>
      <c r="M7110" t="n">
        <v>748985000</v>
      </c>
      <c r="N7110" t="n">
        <v>-667896000</v>
      </c>
      <c r="O7110">
        <f>D7109</f>
      </c>
      <c r="P7110">
        <f>(E7110-F7110+G7110)/O7110*100</f>
      </c>
      <c r="Q7110">
        <f>H7109</f>
      </c>
      <c r="R7110">
        <f>I7109</f>
      </c>
      <c r="S7110">
        <f>H7110-H7109</f>
      </c>
      <c r="T7110">
        <f>I7110-I7109</f>
      </c>
      <c r="U7110">
        <f>(L7110-K7110)/(2*D7110*0.01)</f>
      </c>
      <c r="V7110">
        <f>(L7110+K7110)/(D7110*0.0001)</f>
      </c>
    </row>
    <row r="7111">
      <c r="A7111" t="n">
        <v>2022</v>
      </c>
      <c r="B7111" t="inlineStr">
        <is>
          <t>00164502</t>
        </is>
      </c>
      <c r="C7111" t="inlineStr">
        <is>
          <t>현대공업</t>
        </is>
      </c>
      <c r="D7111" t="n">
        <v>9604973000</v>
      </c>
      <c r="E7111" t="n">
        <v>1056219000</v>
      </c>
      <c r="F7111" t="n">
        <v>885474000</v>
      </c>
      <c r="G7111" t="n">
        <v>369298000</v>
      </c>
      <c r="H7111" t="n">
        <v>5.7</v>
      </c>
      <c r="I7111" t="n">
        <v>3.25</v>
      </c>
      <c r="J7111" t="n">
        <v>6.567</v>
      </c>
      <c r="K7111" t="n">
        <v>-563074000</v>
      </c>
      <c r="L7111" t="n">
        <v>634107000</v>
      </c>
      <c r="M7111" t="n">
        <v>652427000</v>
      </c>
      <c r="N7111" t="n">
        <v>-588140000</v>
      </c>
      <c r="O7111">
        <f>D7110</f>
      </c>
      <c r="P7111">
        <f>(E7111-F7111+G7111)/O7111*100</f>
      </c>
      <c r="Q7111">
        <f>H7110</f>
      </c>
      <c r="R7111">
        <f>I7110</f>
      </c>
      <c r="S7111">
        <f>H7111-H7110</f>
      </c>
      <c r="T7111">
        <f>I7111-I7110</f>
      </c>
      <c r="U7111">
        <f>(L7111-K7111)/(2*D7111*0.01)</f>
      </c>
      <c r="V7111">
        <f>(L7111+K7111)/(D7111*0.0001)</f>
      </c>
    </row>
    <row r="7112">
      <c r="A7112" t="n">
        <v>2023</v>
      </c>
      <c r="B7112" t="inlineStr">
        <is>
          <t>00164502</t>
        </is>
      </c>
      <c r="C7112" t="inlineStr">
        <is>
          <t>현대공업</t>
        </is>
      </c>
      <c r="D7112" t="n">
        <v>13111414000</v>
      </c>
      <c r="E7112" t="n">
        <v>1066290000</v>
      </c>
      <c r="F7112" t="n">
        <v>671031000</v>
      </c>
      <c r="G7112" t="n">
        <v>525529000</v>
      </c>
      <c r="H7112" t="n">
        <v>4.87</v>
      </c>
      <c r="I7112" t="n">
        <v>4.16</v>
      </c>
      <c r="J7112" t="n">
        <v>6.734</v>
      </c>
      <c r="K7112" t="n">
        <v>-792142000</v>
      </c>
      <c r="L7112" t="n">
        <v>897575000</v>
      </c>
      <c r="M7112" t="n">
        <v>915924000</v>
      </c>
      <c r="N7112" t="n">
        <v>-821283000</v>
      </c>
      <c r="O7112">
        <f>D7111</f>
      </c>
      <c r="P7112">
        <f>(E7112-F7112+G7112)/O7112*100</f>
      </c>
      <c r="Q7112">
        <f>H7111</f>
      </c>
      <c r="R7112">
        <f>I7111</f>
      </c>
      <c r="S7112">
        <f>H7112-H7111</f>
      </c>
      <c r="T7112">
        <f>I7112-I7111</f>
      </c>
      <c r="U7112">
        <f>(L7112-K7112)/(2*D7112*0.01)</f>
      </c>
      <c r="V7112">
        <f>(L7112+K7112)/(D7112*0.0001)</f>
      </c>
    </row>
    <row r="7113">
      <c r="A7113" t="n">
        <v>2024</v>
      </c>
      <c r="B7113" t="inlineStr">
        <is>
          <t>00164502</t>
        </is>
      </c>
      <c r="C7113" t="inlineStr">
        <is>
          <t>현대공업</t>
        </is>
      </c>
      <c r="D7113" t="n">
        <v>16211668000</v>
      </c>
      <c r="E7113" t="n">
        <v>1569466000</v>
      </c>
      <c r="F7113" t="n">
        <v>832671000</v>
      </c>
      <c r="G7113" t="n">
        <v>631329000</v>
      </c>
      <c r="H7113" t="n">
        <v>4.34</v>
      </c>
      <c r="I7113" t="n">
        <v>4.18</v>
      </c>
      <c r="J7113" t="n">
        <v>6.804</v>
      </c>
      <c r="K7113" t="n">
        <v>-993741000</v>
      </c>
      <c r="L7113" t="n">
        <v>1128341000</v>
      </c>
      <c r="M7113" t="n">
        <v>1145176000</v>
      </c>
      <c r="N7113" t="n">
        <v>-1025348000</v>
      </c>
      <c r="O7113">
        <f>D7112</f>
      </c>
      <c r="P7113">
        <f>(E7113-F7113+G7113)/O7113*100</f>
      </c>
      <c r="Q7113">
        <f>H7112</f>
      </c>
      <c r="R7113">
        <f>I7112</f>
      </c>
      <c r="S7113">
        <f>H7113-H7112</f>
      </c>
      <c r="T7113">
        <f>I7113-I7112</f>
      </c>
      <c r="U7113">
        <f>(L7113-K7113)/(2*D7113*0.01)</f>
      </c>
      <c r="V7113">
        <f>(L7113+K7113)/(D7113*0.0001)</f>
      </c>
    </row>
    <row r="7114">
      <c r="A7114" t="n">
        <v>2025</v>
      </c>
      <c r="B7114" t="inlineStr">
        <is>
          <t>00164502</t>
        </is>
      </c>
      <c r="C7114" t="inlineStr">
        <is>
          <t>현대공업</t>
        </is>
      </c>
      <c r="D7114" t="n">
        <v>16635841155</v>
      </c>
      <c r="E7114" t="n">
        <v>1851356610</v>
      </c>
      <c r="F7114" t="n">
        <v>1692401543</v>
      </c>
      <c r="G7114" t="n">
        <v>665483358</v>
      </c>
      <c r="H7114" t="n">
        <v>4.66</v>
      </c>
      <c r="I7114" t="n">
        <v>4.19</v>
      </c>
      <c r="K7114" t="n">
        <v>-982283703</v>
      </c>
      <c r="L7114" t="n">
        <v>1112748287</v>
      </c>
      <c r="M7114" t="n">
        <v>1133139572</v>
      </c>
      <c r="N7114" t="n">
        <v>-1016569192</v>
      </c>
      <c r="O7114">
        <f>D7113</f>
      </c>
      <c r="P7114">
        <f>(E7114-F7114+G7114)/O7114*100</f>
      </c>
      <c r="Q7114">
        <f>H7113</f>
      </c>
      <c r="R7114">
        <f>I7113</f>
      </c>
      <c r="S7114">
        <f>H7114-H7113</f>
      </c>
      <c r="T7114">
        <f>I7114-I7113</f>
      </c>
      <c r="U7114">
        <f>(L7114-K7114)/(2*D7114*0.01)</f>
      </c>
      <c r="V7114">
        <f>(L7114+K7114)/(D7114*0.0001)</f>
      </c>
    </row>
    <row r="7115">
      <c r="A7115" t="n">
        <v>2014</v>
      </c>
      <c r="B7115" t="inlineStr">
        <is>
          <t>00164609</t>
        </is>
      </c>
      <c r="C7115" t="inlineStr">
        <is>
          <t>에이치디현대미포</t>
        </is>
      </c>
      <c r="D7115" t="n">
        <v>166818437000</v>
      </c>
      <c r="E7115" t="n">
        <v>23869028000</v>
      </c>
      <c r="F7115" t="n">
        <v>16735240000</v>
      </c>
      <c r="G7115" t="n">
        <v>4977938000</v>
      </c>
      <c r="H7115" t="n">
        <v>2.975</v>
      </c>
      <c r="I7115" t="n">
        <v>2.42</v>
      </c>
      <c r="K7115" t="n">
        <v>-17806720000</v>
      </c>
      <c r="L7115" t="n">
        <v>22787699000</v>
      </c>
      <c r="M7115" t="n">
        <v>26305697000</v>
      </c>
      <c r="N7115" t="n">
        <v>-22050041000</v>
      </c>
      <c r="U7115">
        <f>(L7115-K7115)/(2*D7115*0.01)</f>
      </c>
      <c r="V7115">
        <f>(L7115+K7115)/(D7115*0.0001)</f>
      </c>
    </row>
    <row r="7116">
      <c r="A7116" t="n">
        <v>2015</v>
      </c>
      <c r="B7116" t="inlineStr">
        <is>
          <t>00164609</t>
        </is>
      </c>
      <c r="C7116" t="inlineStr">
        <is>
          <t>에이치디현대미포</t>
        </is>
      </c>
      <c r="D7116" t="n">
        <v>195465000000</v>
      </c>
      <c r="E7116" t="n">
        <v>28607000000</v>
      </c>
      <c r="F7116" t="n">
        <v>19871000000</v>
      </c>
      <c r="G7116" t="n">
        <v>4828000000</v>
      </c>
      <c r="H7116" t="n">
        <v>2.5</v>
      </c>
      <c r="I7116" t="n">
        <v>2.33</v>
      </c>
      <c r="J7116" t="n">
        <v>12.09</v>
      </c>
      <c r="K7116" t="n">
        <v>-18634000000</v>
      </c>
      <c r="L7116" t="n">
        <v>22289000000</v>
      </c>
      <c r="M7116" t="n">
        <v>19604000000</v>
      </c>
      <c r="N7116" t="n">
        <v>-16839000000</v>
      </c>
      <c r="O7116">
        <f>D7115</f>
      </c>
      <c r="P7116">
        <f>(E7116-F7116+G7116)/O7116*100</f>
      </c>
      <c r="Q7116">
        <f>H7115</f>
      </c>
      <c r="R7116">
        <f>I7115</f>
      </c>
      <c r="S7116">
        <f>H7116-H7115</f>
      </c>
      <c r="T7116">
        <f>I7116-I7115</f>
      </c>
      <c r="U7116">
        <f>(L7116-K7116)/(2*D7116*0.01)</f>
      </c>
      <c r="V7116">
        <f>(L7116+K7116)/(D7116*0.0001)</f>
      </c>
    </row>
    <row r="7117">
      <c r="A7117" t="n">
        <v>2016</v>
      </c>
      <c r="B7117" t="inlineStr">
        <is>
          <t>00164609</t>
        </is>
      </c>
      <c r="C7117" t="inlineStr">
        <is>
          <t>에이치디현대미포</t>
        </is>
      </c>
      <c r="D7117" t="n">
        <v>175525000000</v>
      </c>
      <c r="E7117" t="n">
        <v>27238000000</v>
      </c>
      <c r="F7117" t="n">
        <v>40732000000</v>
      </c>
      <c r="G7117" t="n">
        <v>4482000000</v>
      </c>
      <c r="H7117" t="n">
        <v>2.35</v>
      </c>
      <c r="I7117" t="n">
        <v>2</v>
      </c>
      <c r="J7117" t="n">
        <v>10.88</v>
      </c>
      <c r="K7117" t="n">
        <v>-15721000000</v>
      </c>
      <c r="L7117" t="n">
        <v>18642000000</v>
      </c>
      <c r="M7117" t="n">
        <v>16192000000</v>
      </c>
      <c r="N7117" t="n">
        <v>-13169000000</v>
      </c>
      <c r="O7117">
        <f>D7116</f>
      </c>
      <c r="P7117">
        <f>(E7117-F7117+G7117)/O7117*100</f>
      </c>
      <c r="Q7117">
        <f>H7116</f>
      </c>
      <c r="R7117">
        <f>I7116</f>
      </c>
      <c r="S7117">
        <f>H7117-H7116</f>
      </c>
      <c r="T7117">
        <f>I7117-I7116</f>
      </c>
      <c r="U7117">
        <f>(L7117-K7117)/(2*D7117*0.01)</f>
      </c>
      <c r="V7117">
        <f>(L7117+K7117)/(D7117*0.0001)</f>
      </c>
    </row>
    <row r="7118">
      <c r="A7118" t="n">
        <v>2017</v>
      </c>
      <c r="B7118" t="inlineStr">
        <is>
          <t>00164609</t>
        </is>
      </c>
      <c r="C7118" t="inlineStr">
        <is>
          <t>에이치디현대미포</t>
        </is>
      </c>
      <c r="D7118" t="n">
        <v>126959000000</v>
      </c>
      <c r="E7118" t="n">
        <v>15853000000</v>
      </c>
      <c r="F7118" t="n">
        <v>11914000000</v>
      </c>
      <c r="G7118" t="n">
        <v>3221000000</v>
      </c>
      <c r="H7118" t="n">
        <v>3.2</v>
      </c>
      <c r="I7118" t="n">
        <v>2.6</v>
      </c>
      <c r="J7118" t="n">
        <v>12.14</v>
      </c>
      <c r="K7118" t="n">
        <v>-12179000000</v>
      </c>
      <c r="L7118" t="n">
        <v>14408000000</v>
      </c>
      <c r="M7118" t="n">
        <v>12583000000</v>
      </c>
      <c r="N7118" t="n">
        <v>-10937000000</v>
      </c>
      <c r="O7118">
        <f>D7117</f>
      </c>
      <c r="P7118">
        <f>(E7118-F7118+G7118)/O7118*100</f>
      </c>
      <c r="Q7118">
        <f>H7117</f>
      </c>
      <c r="R7118">
        <f>I7117</f>
      </c>
      <c r="S7118">
        <f>H7118-H7117</f>
      </c>
      <c r="T7118">
        <f>I7118-I7117</f>
      </c>
      <c r="U7118">
        <f>(L7118-K7118)/(2*D7118*0.01)</f>
      </c>
      <c r="V7118">
        <f>(L7118+K7118)/(D7118*0.0001)</f>
      </c>
    </row>
    <row r="7119">
      <c r="A7119" t="n">
        <v>2018</v>
      </c>
      <c r="B7119" t="inlineStr">
        <is>
          <t>00164609</t>
        </is>
      </c>
      <c r="C7119" t="inlineStr">
        <is>
          <t>에이치디현대미포</t>
        </is>
      </c>
      <c r="D7119" t="n">
        <v>163028000000</v>
      </c>
      <c r="E7119" t="n">
        <v>19400000000</v>
      </c>
      <c r="F7119" t="n">
        <v>17912000000</v>
      </c>
      <c r="G7119" t="n">
        <v>4129000000</v>
      </c>
      <c r="H7119" t="n">
        <v>2.59</v>
      </c>
      <c r="I7119" t="n">
        <v>2.58</v>
      </c>
      <c r="J7119" t="n">
        <v>11.48</v>
      </c>
      <c r="K7119" t="n">
        <v>-15863000000</v>
      </c>
      <c r="L7119" t="n">
        <v>18754000000</v>
      </c>
      <c r="M7119" t="n">
        <v>16483000000</v>
      </c>
      <c r="N7119" t="n">
        <v>-14347000000</v>
      </c>
      <c r="O7119">
        <f>D7118</f>
      </c>
      <c r="P7119">
        <f>(E7119-F7119+G7119)/O7119*100</f>
      </c>
      <c r="Q7119">
        <f>H7118</f>
      </c>
      <c r="R7119">
        <f>I7118</f>
      </c>
      <c r="S7119">
        <f>H7119-H7118</f>
      </c>
      <c r="T7119">
        <f>I7119-I7118</f>
      </c>
      <c r="U7119">
        <f>(L7119-K7119)/(2*D7119*0.01)</f>
      </c>
      <c r="V7119">
        <f>(L7119+K7119)/(D7119*0.0001)</f>
      </c>
    </row>
    <row r="7120">
      <c r="A7120" t="n">
        <v>2019</v>
      </c>
      <c r="B7120" t="inlineStr">
        <is>
          <t>00164609</t>
        </is>
      </c>
      <c r="C7120" t="inlineStr">
        <is>
          <t>에이치디현대미포</t>
        </is>
      </c>
      <c r="D7120" t="n">
        <v>172235000000</v>
      </c>
      <c r="E7120" t="n">
        <v>19027000000</v>
      </c>
      <c r="F7120" t="n">
        <v>13792000000</v>
      </c>
      <c r="G7120" t="n">
        <v>3947000000</v>
      </c>
      <c r="H7120" t="n">
        <v>2.245</v>
      </c>
      <c r="I7120" t="n">
        <v>2.455</v>
      </c>
      <c r="K7120" t="n">
        <v>-15645000000</v>
      </c>
      <c r="L7120" t="n">
        <v>18362000000</v>
      </c>
      <c r="M7120" t="n">
        <v>16176000000</v>
      </c>
      <c r="N7120" t="n">
        <v>-14184000000</v>
      </c>
      <c r="O7120">
        <f>D7119</f>
      </c>
      <c r="P7120">
        <f>(E7120-F7120+G7120)/O7120*100</f>
      </c>
      <c r="Q7120">
        <f>H7119</f>
      </c>
      <c r="R7120">
        <f>I7119</f>
      </c>
      <c r="S7120">
        <f>H7120-H7119</f>
      </c>
      <c r="T7120">
        <f>I7120-I7119</f>
      </c>
      <c r="U7120">
        <f>(L7120-K7120)/(2*D7120*0.01)</f>
      </c>
      <c r="V7120">
        <f>(L7120+K7120)/(D7120*0.0001)</f>
      </c>
    </row>
    <row r="7121">
      <c r="A7121" t="n">
        <v>2020</v>
      </c>
      <c r="B7121" t="inlineStr">
        <is>
          <t>00164609</t>
        </is>
      </c>
      <c r="C7121" t="inlineStr">
        <is>
          <t>에이치디현대미포</t>
        </is>
      </c>
      <c r="D7121" t="n">
        <v>193556000000</v>
      </c>
      <c r="E7121" t="n">
        <v>19541000000</v>
      </c>
      <c r="F7121" t="n">
        <v>13612000000</v>
      </c>
      <c r="G7121" t="n">
        <v>3603000000</v>
      </c>
      <c r="H7121" t="n">
        <v>2.275</v>
      </c>
      <c r="I7121" t="n">
        <v>2.9</v>
      </c>
      <c r="J7121" t="n">
        <v>10.05</v>
      </c>
      <c r="K7121" t="n">
        <v>-17642000000</v>
      </c>
      <c r="L7121" t="n">
        <v>20668000000</v>
      </c>
      <c r="M7121" t="n">
        <v>18198000000</v>
      </c>
      <c r="N7121" t="n">
        <v>-15991000000</v>
      </c>
      <c r="O7121">
        <f>D7120</f>
      </c>
      <c r="P7121">
        <f>(E7121-F7121+G7121)/O7121*100</f>
      </c>
      <c r="Q7121">
        <f>H7120</f>
      </c>
      <c r="R7121">
        <f>I7120</f>
      </c>
      <c r="S7121">
        <f>H7121-H7120</f>
      </c>
      <c r="T7121">
        <f>I7121-I7120</f>
      </c>
      <c r="U7121">
        <f>(L7121-K7121)/(2*D7121*0.01)</f>
      </c>
      <c r="V7121">
        <f>(L7121+K7121)/(D7121*0.0001)</f>
      </c>
    </row>
    <row r="7122">
      <c r="A7122" t="n">
        <v>2021</v>
      </c>
      <c r="B7122" t="inlineStr">
        <is>
          <t>00164609</t>
        </is>
      </c>
      <c r="C7122" t="inlineStr">
        <is>
          <t>에이치디현대미포</t>
        </is>
      </c>
      <c r="D7122" t="n">
        <v>196735000000</v>
      </c>
      <c r="E7122" t="n">
        <v>16237000000</v>
      </c>
      <c r="F7122" t="n">
        <v>11201000000</v>
      </c>
      <c r="G7122" t="n">
        <v>3727000000</v>
      </c>
      <c r="H7122" t="n">
        <v>2.79</v>
      </c>
      <c r="I7122" t="n">
        <v>2.4</v>
      </c>
      <c r="J7122" t="n">
        <v>10.97</v>
      </c>
      <c r="K7122" t="n">
        <v>-17835000000</v>
      </c>
      <c r="L7122" t="n">
        <v>20736000000</v>
      </c>
      <c r="M7122" t="n">
        <v>18094000000</v>
      </c>
      <c r="N7122" t="n">
        <v>-16014000000</v>
      </c>
      <c r="O7122">
        <f>D7121</f>
      </c>
      <c r="P7122">
        <f>(E7122-F7122+G7122)/O7122*100</f>
      </c>
      <c r="Q7122">
        <f>H7121</f>
      </c>
      <c r="R7122">
        <f>I7121</f>
      </c>
      <c r="S7122">
        <f>H7122-H7121</f>
      </c>
      <c r="T7122">
        <f>I7122-I7121</f>
      </c>
      <c r="U7122">
        <f>(L7122-K7122)/(2*D7122*0.01)</f>
      </c>
      <c r="V7122">
        <f>(L7122+K7122)/(D7122*0.0001)</f>
      </c>
    </row>
    <row r="7123">
      <c r="A7123" t="n">
        <v>2022</v>
      </c>
      <c r="B7123" t="inlineStr">
        <is>
          <t>00164609</t>
        </is>
      </c>
      <c r="C7123" t="inlineStr">
        <is>
          <t>에이치디현대미포</t>
        </is>
      </c>
      <c r="D7123" t="n">
        <v>220097000000</v>
      </c>
      <c r="E7123" t="n">
        <v>22328000000</v>
      </c>
      <c r="F7123" t="n">
        <v>19987000000</v>
      </c>
      <c r="G7123" t="n">
        <v>5639000000</v>
      </c>
      <c r="H7123" t="n">
        <v>5.34</v>
      </c>
      <c r="I7123" t="n">
        <v>3.3</v>
      </c>
      <c r="J7123" t="n">
        <v>11.3</v>
      </c>
      <c r="K7123" t="n">
        <v>-17604000000</v>
      </c>
      <c r="L7123" t="n">
        <v>20207000000</v>
      </c>
      <c r="M7123" t="n">
        <v>17842000000</v>
      </c>
      <c r="N7123" t="n">
        <v>-15978000000</v>
      </c>
      <c r="O7123">
        <f>D7122</f>
      </c>
      <c r="P7123">
        <f>(E7123-F7123+G7123)/O7123*100</f>
      </c>
      <c r="Q7123">
        <f>H7122</f>
      </c>
      <c r="R7123">
        <f>I7122</f>
      </c>
      <c r="S7123">
        <f>H7123-H7122</f>
      </c>
      <c r="T7123">
        <f>I7123-I7122</f>
      </c>
      <c r="U7123">
        <f>(L7123-K7123)/(2*D7123*0.01)</f>
      </c>
      <c r="V7123">
        <f>(L7123+K7123)/(D7123*0.0001)</f>
      </c>
    </row>
    <row r="7124">
      <c r="A7124" t="n">
        <v>2023</v>
      </c>
      <c r="B7124" t="inlineStr">
        <is>
          <t>00164609</t>
        </is>
      </c>
      <c r="C7124" t="inlineStr">
        <is>
          <t>에이치디현대미포</t>
        </is>
      </c>
      <c r="D7124" t="n">
        <v>277002000000</v>
      </c>
      <c r="E7124" t="n">
        <v>21329000000</v>
      </c>
      <c r="F7124" t="n">
        <v>19886000000</v>
      </c>
      <c r="G7124" t="n">
        <v>11047000000</v>
      </c>
      <c r="H7124" t="n">
        <v>4.5</v>
      </c>
      <c r="I7124" t="n">
        <v>3.4</v>
      </c>
      <c r="J7124" t="n">
        <v>10.675</v>
      </c>
      <c r="K7124" t="n">
        <v>-22735000000</v>
      </c>
      <c r="L7124" t="n">
        <v>26127000000</v>
      </c>
      <c r="M7124" t="n">
        <v>26070000000</v>
      </c>
      <c r="N7124" t="n">
        <v>-23102000000</v>
      </c>
      <c r="O7124">
        <f>D7123</f>
      </c>
      <c r="P7124">
        <f>(E7124-F7124+G7124)/O7124*100</f>
      </c>
      <c r="Q7124">
        <f>H7123</f>
      </c>
      <c r="R7124">
        <f>I7123</f>
      </c>
      <c r="S7124">
        <f>H7124-H7123</f>
      </c>
      <c r="T7124">
        <f>I7124-I7123</f>
      </c>
      <c r="U7124">
        <f>(L7124-K7124)/(2*D7124*0.01)</f>
      </c>
      <c r="V7124">
        <f>(L7124+K7124)/(D7124*0.0001)</f>
      </c>
    </row>
    <row r="7125">
      <c r="A7125" t="n">
        <v>2024</v>
      </c>
      <c r="B7125" t="inlineStr">
        <is>
          <t>00164609</t>
        </is>
      </c>
      <c r="C7125" t="inlineStr">
        <is>
          <t>에이치디현대미포</t>
        </is>
      </c>
      <c r="D7125" t="n">
        <v>345213000000</v>
      </c>
      <c r="E7125" t="n">
        <v>8883000000</v>
      </c>
      <c r="F7125" t="n">
        <v>1724000000</v>
      </c>
      <c r="G7125" t="n">
        <v>2948000000</v>
      </c>
      <c r="O7125">
        <f>D7124</f>
      </c>
      <c r="P7125">
        <f>(E7125-F7125+G7125)/O7125*100</f>
      </c>
    </row>
    <row r="7126">
      <c r="A7126" t="n">
        <v>2014</v>
      </c>
      <c r="B7126" t="inlineStr">
        <is>
          <t>00164636</t>
        </is>
      </c>
      <c r="C7126" t="inlineStr">
        <is>
          <t>HDC</t>
        </is>
      </c>
      <c r="D7126" t="n">
        <v>120956000000</v>
      </c>
      <c r="E7126" t="n">
        <v>21969000000</v>
      </c>
      <c r="F7126" t="n">
        <v>17377000000</v>
      </c>
      <c r="G7126" t="n">
        <v>4202000000</v>
      </c>
      <c r="H7126" t="n">
        <v>2.765</v>
      </c>
      <c r="I7126" t="n">
        <v>3.12</v>
      </c>
      <c r="J7126" t="n">
        <v>7.49</v>
      </c>
      <c r="K7126" t="n">
        <v>-6222000000</v>
      </c>
      <c r="L7126" t="n">
        <v>7058000000</v>
      </c>
      <c r="M7126" t="n">
        <v>7008000000</v>
      </c>
      <c r="N7126" t="n">
        <v>-6297000000</v>
      </c>
      <c r="U7126">
        <f>(L7126-K7126)/(2*D7126*0.01)</f>
      </c>
      <c r="V7126">
        <f>(L7126+K7126)/(D7126*0.0001)</f>
      </c>
    </row>
    <row r="7127">
      <c r="A7127" t="n">
        <v>2015</v>
      </c>
      <c r="B7127" t="inlineStr">
        <is>
          <t>00164636</t>
        </is>
      </c>
      <c r="C7127" t="inlineStr">
        <is>
          <t>HDC</t>
        </is>
      </c>
      <c r="D7127" t="n">
        <v>138059000000</v>
      </c>
      <c r="E7127" t="n">
        <v>22242000000</v>
      </c>
      <c r="F7127" t="n">
        <v>13860000000</v>
      </c>
      <c r="G7127" t="n">
        <v>3184000000</v>
      </c>
      <c r="H7127" t="n">
        <v>2.5</v>
      </c>
      <c r="I7127" t="n">
        <v>2.48</v>
      </c>
      <c r="J7127" t="n">
        <v>6.08</v>
      </c>
      <c r="K7127" t="n">
        <v>-7058000000</v>
      </c>
      <c r="L7127" t="n">
        <v>7909000000</v>
      </c>
      <c r="M7127" t="n">
        <v>7846000000</v>
      </c>
      <c r="N7127" t="n">
        <v>-7239000000</v>
      </c>
      <c r="O7127">
        <f>D7126</f>
      </c>
      <c r="P7127">
        <f>(E7127-F7127+G7127)/O7127*100</f>
      </c>
      <c r="Q7127">
        <f>H7126</f>
      </c>
      <c r="R7127">
        <f>I7126</f>
      </c>
      <c r="S7127">
        <f>H7127-H7126</f>
      </c>
      <c r="T7127">
        <f>I7127-I7126</f>
      </c>
      <c r="U7127">
        <f>(L7127-K7127)/(2*D7127*0.01)</f>
      </c>
      <c r="V7127">
        <f>(L7127+K7127)/(D7127*0.0001)</f>
      </c>
    </row>
    <row r="7128">
      <c r="A7128" t="n">
        <v>2016</v>
      </c>
      <c r="B7128" t="inlineStr">
        <is>
          <t>00164636</t>
        </is>
      </c>
      <c r="C7128" t="inlineStr">
        <is>
          <t>HDC</t>
        </is>
      </c>
      <c r="D7128" t="n">
        <v>148081000000</v>
      </c>
      <c r="E7128" t="n">
        <v>25031000000</v>
      </c>
      <c r="F7128" t="n">
        <v>18328000000</v>
      </c>
      <c r="G7128" t="n">
        <v>1924000000</v>
      </c>
      <c r="H7128" t="n">
        <v>2.49</v>
      </c>
      <c r="I7128" t="n">
        <v>3.385</v>
      </c>
      <c r="K7128" t="n">
        <v>-8676000000</v>
      </c>
      <c r="L7128" t="n">
        <v>9754000000</v>
      </c>
      <c r="M7128" t="n">
        <v>9723000000</v>
      </c>
      <c r="N7128" t="n">
        <v>-8670000000</v>
      </c>
      <c r="O7128">
        <f>D7127</f>
      </c>
      <c r="P7128">
        <f>(E7128-F7128+G7128)/O7128*100</f>
      </c>
      <c r="Q7128">
        <f>H7127</f>
      </c>
      <c r="R7128">
        <f>I7127</f>
      </c>
      <c r="S7128">
        <f>H7128-H7127</f>
      </c>
      <c r="T7128">
        <f>I7128-I7127</f>
      </c>
      <c r="U7128">
        <f>(L7128-K7128)/(2*D7128*0.01)</f>
      </c>
      <c r="V7128">
        <f>(L7128+K7128)/(D7128*0.0001)</f>
      </c>
    </row>
    <row r="7129">
      <c r="A7129" t="n">
        <v>2017</v>
      </c>
      <c r="B7129" t="inlineStr">
        <is>
          <t>00164636</t>
        </is>
      </c>
      <c r="C7129" t="inlineStr">
        <is>
          <t>HDC</t>
        </is>
      </c>
      <c r="D7129" t="n">
        <v>157753000000</v>
      </c>
      <c r="E7129" t="n">
        <v>25121000000</v>
      </c>
      <c r="F7129" t="n">
        <v>17651000000</v>
      </c>
      <c r="G7129" t="n">
        <v>3244000000</v>
      </c>
      <c r="H7129" t="n">
        <v>2.585</v>
      </c>
      <c r="I7129" t="n">
        <v>3.23</v>
      </c>
      <c r="K7129" t="n">
        <v>-6947000000</v>
      </c>
      <c r="L7129" t="n">
        <v>7816000000</v>
      </c>
      <c r="M7129" t="n">
        <v>7732000000</v>
      </c>
      <c r="N7129" t="n">
        <v>-6891000000</v>
      </c>
      <c r="O7129">
        <f>D7128</f>
      </c>
      <c r="P7129">
        <f>(E7129-F7129+G7129)/O7129*100</f>
      </c>
      <c r="Q7129">
        <f>H7128</f>
      </c>
      <c r="R7129">
        <f>I7128</f>
      </c>
      <c r="S7129">
        <f>H7129-H7128</f>
      </c>
      <c r="T7129">
        <f>I7129-I7128</f>
      </c>
      <c r="U7129">
        <f>(L7129-K7129)/(2*D7129*0.01)</f>
      </c>
      <c r="V7129">
        <f>(L7129+K7129)/(D7129*0.0001)</f>
      </c>
    </row>
    <row r="7130">
      <c r="A7130" t="n">
        <v>2018</v>
      </c>
      <c r="B7130" t="inlineStr">
        <is>
          <t>00164636</t>
        </is>
      </c>
      <c r="C7130" t="inlineStr">
        <is>
          <t>HDC</t>
        </is>
      </c>
      <c r="D7130" t="n">
        <v>74613000000</v>
      </c>
      <c r="E7130" t="n">
        <v>18981000000</v>
      </c>
      <c r="F7130" t="n">
        <v>17831000000</v>
      </c>
      <c r="G7130" t="n">
        <v>2616000000</v>
      </c>
      <c r="H7130" t="n">
        <v>2.41</v>
      </c>
      <c r="I7130" t="n">
        <v>2.315</v>
      </c>
      <c r="J7130" t="n">
        <v>5.2</v>
      </c>
      <c r="K7130" t="n">
        <v>-2834000000</v>
      </c>
      <c r="L7130" t="n">
        <v>3189000000</v>
      </c>
      <c r="M7130" t="n">
        <v>3170000000</v>
      </c>
      <c r="N7130" t="n">
        <v>-2871000000</v>
      </c>
      <c r="O7130">
        <f>D7129</f>
      </c>
      <c r="P7130">
        <f>(E7130-F7130+G7130)/O7130*100</f>
      </c>
      <c r="Q7130">
        <f>H7129</f>
      </c>
      <c r="R7130">
        <f>I7129</f>
      </c>
      <c r="S7130">
        <f>H7130-H7129</f>
      </c>
      <c r="T7130">
        <f>I7130-I7129</f>
      </c>
      <c r="U7130">
        <f>(L7130-K7130)/(2*D7130*0.01)</f>
      </c>
      <c r="V7130">
        <f>(L7130+K7130)/(D7130*0.0001)</f>
      </c>
    </row>
    <row r="7131">
      <c r="A7131" t="n">
        <v>2019</v>
      </c>
      <c r="B7131" t="inlineStr">
        <is>
          <t>00164636</t>
        </is>
      </c>
      <c r="C7131" t="inlineStr">
        <is>
          <t>HDC</t>
        </is>
      </c>
      <c r="D7131" t="n">
        <v>85207000000</v>
      </c>
      <c r="E7131" t="n">
        <v>15651000000</v>
      </c>
      <c r="F7131" t="n">
        <v>9760000000</v>
      </c>
      <c r="G7131" t="n">
        <v>1670000000</v>
      </c>
      <c r="H7131" t="n">
        <v>2.105</v>
      </c>
      <c r="I7131" t="n">
        <v>3.03</v>
      </c>
      <c r="J7131" t="n">
        <v>9.800000000000001</v>
      </c>
      <c r="K7131" t="n">
        <v>-2065000000</v>
      </c>
      <c r="L7131" t="n">
        <v>2374000000</v>
      </c>
      <c r="M7131" t="n">
        <v>2363000000</v>
      </c>
      <c r="N7131" t="n">
        <v>-2095000000</v>
      </c>
      <c r="O7131">
        <f>D7130</f>
      </c>
      <c r="P7131">
        <f>(E7131-F7131+G7131)/O7131*100</f>
      </c>
      <c r="Q7131">
        <f>H7130</f>
      </c>
      <c r="R7131">
        <f>I7130</f>
      </c>
      <c r="S7131">
        <f>H7131-H7130</f>
      </c>
      <c r="T7131">
        <f>I7131-I7130</f>
      </c>
      <c r="U7131">
        <f>(L7131-K7131)/(2*D7131*0.01)</f>
      </c>
      <c r="V7131">
        <f>(L7131+K7131)/(D7131*0.0001)</f>
      </c>
    </row>
    <row r="7132">
      <c r="A7132" t="n">
        <v>2020</v>
      </c>
      <c r="B7132" t="inlineStr">
        <is>
          <t>00164636</t>
        </is>
      </c>
      <c r="C7132" t="inlineStr">
        <is>
          <t>HDC</t>
        </is>
      </c>
      <c r="D7132" t="n">
        <v>182015000000</v>
      </c>
      <c r="E7132" t="n">
        <v>25777000000</v>
      </c>
      <c r="F7132" t="n">
        <v>31912000000</v>
      </c>
      <c r="G7132" t="n">
        <v>2202000000</v>
      </c>
      <c r="H7132" t="n">
        <v>2.49</v>
      </c>
      <c r="I7132" t="n">
        <v>2.11</v>
      </c>
      <c r="J7132" t="n">
        <v>9.779999999999999</v>
      </c>
      <c r="K7132" t="n">
        <v>-35881000000</v>
      </c>
      <c r="L7132" t="n">
        <v>39489000000</v>
      </c>
      <c r="M7132" t="n">
        <v>38348000000</v>
      </c>
      <c r="N7132" t="n">
        <v>-34849000000</v>
      </c>
      <c r="O7132">
        <f>D7131</f>
      </c>
      <c r="P7132">
        <f>(E7132-F7132+G7132)/O7132*100</f>
      </c>
      <c r="Q7132">
        <f>H7131</f>
      </c>
      <c r="R7132">
        <f>I7131</f>
      </c>
      <c r="S7132">
        <f>H7132-H7131</f>
      </c>
      <c r="T7132">
        <f>I7132-I7131</f>
      </c>
      <c r="U7132">
        <f>(L7132-K7132)/(2*D7132*0.01)</f>
      </c>
      <c r="V7132">
        <f>(L7132+K7132)/(D7132*0.0001)</f>
      </c>
    </row>
    <row r="7133">
      <c r="A7133" t="n">
        <v>2021</v>
      </c>
      <c r="B7133" t="inlineStr">
        <is>
          <t>00164636</t>
        </is>
      </c>
      <c r="C7133" t="inlineStr">
        <is>
          <t>HDC</t>
        </is>
      </c>
      <c r="D7133" t="n">
        <v>191056000000</v>
      </c>
      <c r="E7133" t="n">
        <v>28169000000</v>
      </c>
      <c r="F7133" t="n">
        <v>30771000000</v>
      </c>
      <c r="G7133" t="n">
        <v>3590000000</v>
      </c>
      <c r="H7133" t="n">
        <v>2.815</v>
      </c>
      <c r="I7133" t="n">
        <v>3.105</v>
      </c>
      <c r="J7133" t="n">
        <v>6.155</v>
      </c>
      <c r="K7133" t="n">
        <v>-9059000000</v>
      </c>
      <c r="L7133" t="n">
        <v>12087000000</v>
      </c>
      <c r="M7133" t="n">
        <v>12039000000</v>
      </c>
      <c r="N7133" t="n">
        <v>-10528000000</v>
      </c>
      <c r="O7133">
        <f>D7132</f>
      </c>
      <c r="P7133">
        <f>(E7133-F7133+G7133)/O7133*100</f>
      </c>
      <c r="Q7133">
        <f>H7132</f>
      </c>
      <c r="R7133">
        <f>I7132</f>
      </c>
      <c r="S7133">
        <f>H7133-H7132</f>
      </c>
      <c r="T7133">
        <f>I7133-I7132</f>
      </c>
      <c r="U7133">
        <f>(L7133-K7133)/(2*D7133*0.01)</f>
      </c>
      <c r="V7133">
        <f>(L7133+K7133)/(D7133*0.0001)</f>
      </c>
    </row>
    <row r="7134">
      <c r="A7134" t="n">
        <v>2022</v>
      </c>
      <c r="B7134" t="inlineStr">
        <is>
          <t>00164636</t>
        </is>
      </c>
      <c r="C7134" t="inlineStr">
        <is>
          <t>HDC</t>
        </is>
      </c>
      <c r="D7134" t="n">
        <v>169531000000</v>
      </c>
      <c r="E7134" t="n">
        <v>29415000000</v>
      </c>
      <c r="F7134" t="n">
        <v>36555000000</v>
      </c>
      <c r="G7134" t="n">
        <v>4892000000</v>
      </c>
      <c r="H7134" t="n">
        <v>5.13</v>
      </c>
      <c r="I7134" t="n">
        <v>4.795</v>
      </c>
      <c r="J7134" t="n">
        <v>9.800000000000001</v>
      </c>
      <c r="K7134" t="n">
        <v>-2006000000</v>
      </c>
      <c r="L7134" t="n">
        <v>3201000000</v>
      </c>
      <c r="M7134" t="n">
        <v>3248000000</v>
      </c>
      <c r="N7134" t="n">
        <v>-2464000000</v>
      </c>
      <c r="O7134">
        <f>D7133</f>
      </c>
      <c r="P7134">
        <f>(E7134-F7134+G7134)/O7134*100</f>
      </c>
      <c r="Q7134">
        <f>H7133</f>
      </c>
      <c r="R7134">
        <f>I7133</f>
      </c>
      <c r="S7134">
        <f>H7134-H7133</f>
      </c>
      <c r="T7134">
        <f>I7134-I7133</f>
      </c>
      <c r="U7134">
        <f>(L7134-K7134)/(2*D7134*0.01)</f>
      </c>
      <c r="V7134">
        <f>(L7134+K7134)/(D7134*0.0001)</f>
      </c>
    </row>
    <row r="7135">
      <c r="A7135" t="n">
        <v>2023</v>
      </c>
      <c r="B7135" t="inlineStr">
        <is>
          <t>00164636</t>
        </is>
      </c>
      <c r="C7135" t="inlineStr">
        <is>
          <t>HDC</t>
        </is>
      </c>
      <c r="D7135" t="n">
        <v>193159000000</v>
      </c>
      <c r="E7135" t="n">
        <v>28642000000</v>
      </c>
      <c r="F7135" t="n">
        <v>33958000000</v>
      </c>
      <c r="G7135" t="n">
        <v>8000000000</v>
      </c>
      <c r="H7135" t="n">
        <v>4.105</v>
      </c>
      <c r="I7135" t="n">
        <v>4.57</v>
      </c>
      <c r="J7135" t="n">
        <v>9.800000000000001</v>
      </c>
      <c r="K7135" t="n">
        <v>-7923000000</v>
      </c>
      <c r="L7135" t="n">
        <v>8774000000</v>
      </c>
      <c r="M7135" t="n">
        <v>8868000000</v>
      </c>
      <c r="N7135" t="n">
        <v>-8149000000</v>
      </c>
      <c r="O7135">
        <f>D7134</f>
      </c>
      <c r="P7135">
        <f>(E7135-F7135+G7135)/O7135*100</f>
      </c>
      <c r="Q7135">
        <f>H7134</f>
      </c>
      <c r="R7135">
        <f>I7134</f>
      </c>
      <c r="S7135">
        <f>H7135-H7134</f>
      </c>
      <c r="T7135">
        <f>I7135-I7134</f>
      </c>
      <c r="U7135">
        <f>(L7135-K7135)/(2*D7135*0.01)</f>
      </c>
      <c r="V7135">
        <f>(L7135+K7135)/(D7135*0.0001)</f>
      </c>
    </row>
    <row r="7136">
      <c r="A7136" t="n">
        <v>2024</v>
      </c>
      <c r="B7136" t="inlineStr">
        <is>
          <t>00164636</t>
        </is>
      </c>
      <c r="C7136" t="inlineStr">
        <is>
          <t>HDC</t>
        </is>
      </c>
      <c r="D7136" t="n">
        <v>206214000000</v>
      </c>
      <c r="E7136" t="n">
        <v>32880000000</v>
      </c>
      <c r="F7136" t="n">
        <v>40493000000</v>
      </c>
      <c r="G7136" t="n">
        <v>7073000000</v>
      </c>
      <c r="H7136" t="n">
        <v>3.425</v>
      </c>
      <c r="I7136" t="n">
        <v>3.415</v>
      </c>
      <c r="J7136" t="n">
        <v>5.408</v>
      </c>
      <c r="K7136" t="n">
        <v>-44601000000</v>
      </c>
      <c r="L7136" t="n">
        <v>49207000000</v>
      </c>
      <c r="M7136" t="n">
        <v>48121000000</v>
      </c>
      <c r="N7136" t="n">
        <v>-43776000000</v>
      </c>
      <c r="O7136">
        <f>D7135</f>
      </c>
      <c r="P7136">
        <f>(E7136-F7136+G7136)/O7136*100</f>
      </c>
      <c r="Q7136">
        <f>H7135</f>
      </c>
      <c r="R7136">
        <f>I7135</f>
      </c>
      <c r="S7136">
        <f>H7136-H7135</f>
      </c>
      <c r="T7136">
        <f>I7136-I7135</f>
      </c>
      <c r="U7136">
        <f>(L7136-K7136)/(2*D7136*0.01)</f>
      </c>
      <c r="V7136">
        <f>(L7136+K7136)/(D7136*0.0001)</f>
      </c>
    </row>
    <row r="7137">
      <c r="A7137" t="n">
        <v>2025</v>
      </c>
      <c r="B7137" t="inlineStr">
        <is>
          <t>00164636</t>
        </is>
      </c>
      <c r="C7137" t="inlineStr">
        <is>
          <t>HDC</t>
        </is>
      </c>
      <c r="D7137" t="n">
        <v>197435000000</v>
      </c>
      <c r="E7137" t="n">
        <v>31496000000</v>
      </c>
      <c r="F7137" t="n">
        <v>51923000000</v>
      </c>
      <c r="G7137" t="n">
        <v>6427000000</v>
      </c>
      <c r="H7137" t="n">
        <v>3.665</v>
      </c>
      <c r="I7137" t="n">
        <v>3.765</v>
      </c>
      <c r="J7137" t="n">
        <v>4.828</v>
      </c>
      <c r="K7137" t="n">
        <v>-6413000000</v>
      </c>
      <c r="L7137" t="n">
        <v>7166000000</v>
      </c>
      <c r="M7137" t="n">
        <v>7216000000</v>
      </c>
      <c r="N7137" t="n">
        <v>-6414000000</v>
      </c>
      <c r="O7137">
        <f>D7136</f>
      </c>
      <c r="P7137">
        <f>(E7137-F7137+G7137)/O7137*100</f>
      </c>
      <c r="Q7137">
        <f>H7136</f>
      </c>
      <c r="R7137">
        <f>I7136</f>
      </c>
      <c r="S7137">
        <f>H7137-H7136</f>
      </c>
      <c r="T7137">
        <f>I7137-I7136</f>
      </c>
      <c r="U7137">
        <f>(L7137-K7137)/(2*D7137*0.01)</f>
      </c>
      <c r="V7137">
        <f>(L7137+K7137)/(D7137*0.0001)</f>
      </c>
    </row>
    <row r="7138">
      <c r="A7138" t="n">
        <v>2014</v>
      </c>
      <c r="B7138" t="inlineStr">
        <is>
          <t>00164645</t>
        </is>
      </c>
      <c r="C7138" t="inlineStr">
        <is>
          <t>HMM</t>
        </is>
      </c>
      <c r="D7138" t="n">
        <v>88083000000</v>
      </c>
      <c r="E7138" t="n">
        <v>18333000000</v>
      </c>
      <c r="F7138" t="n">
        <v>25357000000</v>
      </c>
      <c r="G7138" t="n">
        <v>3571000000</v>
      </c>
      <c r="H7138" t="n">
        <v>3.275</v>
      </c>
      <c r="I7138" t="n">
        <v>2.55</v>
      </c>
      <c r="J7138" t="n">
        <v>9.619999999999999</v>
      </c>
      <c r="K7138" t="n">
        <v>-5898610000</v>
      </c>
      <c r="L7138" t="n">
        <v>6997080000</v>
      </c>
      <c r="M7138" t="n">
        <v>7001010000</v>
      </c>
      <c r="N7138" t="n">
        <v>-6177590000</v>
      </c>
      <c r="U7138">
        <f>(L7138-K7138)/(2*D7138*0.01)</f>
      </c>
      <c r="V7138">
        <f>(L7138+K7138)/(D7138*0.0001)</f>
      </c>
    </row>
    <row r="7139">
      <c r="A7139" t="n">
        <v>2015</v>
      </c>
      <c r="B7139" t="inlineStr">
        <is>
          <t>00164645</t>
        </is>
      </c>
      <c r="C7139" t="inlineStr">
        <is>
          <t>HMM</t>
        </is>
      </c>
      <c r="D7139" t="n">
        <v>77652000000</v>
      </c>
      <c r="E7139" t="n">
        <v>13360000000</v>
      </c>
      <c r="F7139" t="n">
        <v>11517000000</v>
      </c>
      <c r="G7139" t="n">
        <v>2601000000</v>
      </c>
      <c r="H7139" t="n">
        <v>3.075</v>
      </c>
      <c r="I7139" t="n">
        <v>3.67</v>
      </c>
      <c r="J7139" t="n">
        <v>7.58</v>
      </c>
      <c r="K7139" t="n">
        <v>-4221594000</v>
      </c>
      <c r="L7139" t="n">
        <v>4799596000</v>
      </c>
      <c r="M7139" t="n">
        <v>4757016000</v>
      </c>
      <c r="N7139" t="n">
        <v>-4249800000</v>
      </c>
      <c r="O7139">
        <f>D7138</f>
      </c>
      <c r="P7139">
        <f>(E7139-F7139+G7139)/O7139*100</f>
      </c>
      <c r="Q7139">
        <f>H7138</f>
      </c>
      <c r="R7139">
        <f>I7138</f>
      </c>
      <c r="S7139">
        <f>H7139-H7138</f>
      </c>
      <c r="T7139">
        <f>I7139-I7138</f>
      </c>
      <c r="U7139">
        <f>(L7139-K7139)/(2*D7139*0.01)</f>
      </c>
      <c r="V7139">
        <f>(L7139+K7139)/(D7139*0.0001)</f>
      </c>
    </row>
    <row r="7140">
      <c r="A7140" t="n">
        <v>2016</v>
      </c>
      <c r="B7140" t="inlineStr">
        <is>
          <t>00164645</t>
        </is>
      </c>
      <c r="C7140" t="inlineStr">
        <is>
          <t>HMM</t>
        </is>
      </c>
      <c r="D7140" t="n">
        <v>70847000000</v>
      </c>
      <c r="E7140" t="n">
        <v>9930000000</v>
      </c>
      <c r="F7140" t="n">
        <v>18261000000</v>
      </c>
      <c r="G7140" t="n">
        <v>1598000000</v>
      </c>
      <c r="H7140" t="n">
        <v>3.33</v>
      </c>
      <c r="I7140" t="n">
        <v>3.675</v>
      </c>
      <c r="K7140" t="n">
        <v>-4257819000</v>
      </c>
      <c r="L7140" t="n">
        <v>4505867000</v>
      </c>
      <c r="M7140" t="n">
        <v>4463359000</v>
      </c>
      <c r="N7140" t="n">
        <v>-4289442000</v>
      </c>
      <c r="O7140">
        <f>D7139</f>
      </c>
      <c r="P7140">
        <f>(E7140-F7140+G7140)/O7140*100</f>
      </c>
      <c r="Q7140">
        <f>H7139</f>
      </c>
      <c r="R7140">
        <f>I7139</f>
      </c>
      <c r="S7140">
        <f>H7140-H7139</f>
      </c>
      <c r="T7140">
        <f>I7140-I7139</f>
      </c>
      <c r="U7140">
        <f>(L7140-K7140)/(2*D7140*0.01)</f>
      </c>
      <c r="V7140">
        <f>(L7140+K7140)/(D7140*0.0001)</f>
      </c>
    </row>
    <row r="7141">
      <c r="A7141" t="n">
        <v>2017</v>
      </c>
      <c r="B7141" t="inlineStr">
        <is>
          <t>00164645</t>
        </is>
      </c>
      <c r="C7141" t="inlineStr">
        <is>
          <t>HMM</t>
        </is>
      </c>
      <c r="D7141" t="n">
        <v>71226000000</v>
      </c>
      <c r="E7141" t="n">
        <v>9535000000</v>
      </c>
      <c r="F7141" t="n">
        <v>8912000000</v>
      </c>
      <c r="G7141" t="n">
        <v>1593000000</v>
      </c>
      <c r="H7141" t="n">
        <v>3.9</v>
      </c>
      <c r="I7141" t="n">
        <v>3.66</v>
      </c>
      <c r="K7141" t="n">
        <v>-504000000</v>
      </c>
      <c r="L7141" t="n">
        <v>608000000</v>
      </c>
      <c r="M7141" t="n">
        <v>608000000</v>
      </c>
      <c r="N7141" t="n">
        <v>-550000000</v>
      </c>
      <c r="O7141">
        <f>D7140</f>
      </c>
      <c r="P7141">
        <f>(E7141-F7141+G7141)/O7141*100</f>
      </c>
      <c r="Q7141">
        <f>H7140</f>
      </c>
      <c r="R7141">
        <f>I7140</f>
      </c>
      <c r="S7141">
        <f>H7141-H7140</f>
      </c>
      <c r="T7141">
        <f>I7141-I7140</f>
      </c>
      <c r="U7141">
        <f>(L7141-K7141)/(2*D7141*0.01)</f>
      </c>
      <c r="V7141">
        <f>(L7141+K7141)/(D7141*0.0001)</f>
      </c>
    </row>
    <row r="7142">
      <c r="A7142" t="n">
        <v>2018</v>
      </c>
      <c r="B7142" t="inlineStr">
        <is>
          <t>00164645</t>
        </is>
      </c>
      <c r="C7142" t="inlineStr">
        <is>
          <t>HMM</t>
        </is>
      </c>
      <c r="D7142" t="n">
        <v>80151000000</v>
      </c>
      <c r="E7142" t="n">
        <v>10534000000</v>
      </c>
      <c r="F7142" t="n">
        <v>6970000000</v>
      </c>
      <c r="G7142" t="n">
        <v>2198000000</v>
      </c>
      <c r="H7142" t="n">
        <v>3.42</v>
      </c>
      <c r="I7142" t="n">
        <v>3.69</v>
      </c>
      <c r="K7142" t="n">
        <v>-642000000</v>
      </c>
      <c r="L7142" t="n">
        <v>731000000</v>
      </c>
      <c r="M7142" t="n">
        <v>727000000</v>
      </c>
      <c r="N7142" t="n">
        <v>-651000000</v>
      </c>
      <c r="O7142">
        <f>D7141</f>
      </c>
      <c r="P7142">
        <f>(E7142-F7142+G7142)/O7142*100</f>
      </c>
      <c r="Q7142">
        <f>H7141</f>
      </c>
      <c r="R7142">
        <f>I7141</f>
      </c>
      <c r="S7142">
        <f>H7142-H7141</f>
      </c>
      <c r="T7142">
        <f>I7142-I7141</f>
      </c>
      <c r="U7142">
        <f>(L7142-K7142)/(2*D7142*0.01)</f>
      </c>
      <c r="V7142">
        <f>(L7142+K7142)/(D7142*0.0001)</f>
      </c>
    </row>
    <row r="7143">
      <c r="A7143" t="n">
        <v>2019</v>
      </c>
      <c r="B7143" t="inlineStr">
        <is>
          <t>00164645</t>
        </is>
      </c>
      <c r="C7143" t="inlineStr">
        <is>
          <t>HMM</t>
        </is>
      </c>
      <c r="D7143" t="n">
        <v>82416000000</v>
      </c>
      <c r="E7143" t="n">
        <v>10497000000</v>
      </c>
      <c r="F7143" t="n">
        <v>5403000000</v>
      </c>
      <c r="G7143" t="n">
        <v>2184000000</v>
      </c>
      <c r="H7143" t="n">
        <v>3.0585</v>
      </c>
      <c r="I7143" t="n">
        <v>3.72</v>
      </c>
      <c r="K7143" t="n">
        <v>-3838608000</v>
      </c>
      <c r="L7143" t="n">
        <v>3843628000</v>
      </c>
      <c r="M7143" t="n">
        <v>7128172000</v>
      </c>
      <c r="N7143" t="n">
        <v>-3719972000</v>
      </c>
      <c r="O7143">
        <f>D7142</f>
      </c>
      <c r="P7143">
        <f>(E7143-F7143+G7143)/O7143*100</f>
      </c>
      <c r="Q7143">
        <f>H7142</f>
      </c>
      <c r="R7143">
        <f>I7142</f>
      </c>
      <c r="S7143">
        <f>H7143-H7142</f>
      </c>
      <c r="T7143">
        <f>I7143-I7142</f>
      </c>
      <c r="U7143">
        <f>(L7143-K7143)/(2*D7143*0.01)</f>
      </c>
      <c r="V7143">
        <f>(L7143+K7143)/(D7143*0.0001)</f>
      </c>
    </row>
    <row r="7144">
      <c r="A7144" t="n">
        <v>2020</v>
      </c>
      <c r="B7144" t="inlineStr">
        <is>
          <t>00164645</t>
        </is>
      </c>
      <c r="C7144" t="inlineStr">
        <is>
          <t>HMM</t>
        </is>
      </c>
      <c r="D7144" t="n">
        <v>92137000000</v>
      </c>
      <c r="E7144" t="n">
        <v>10560000000</v>
      </c>
      <c r="F7144" t="n">
        <v>4408000000</v>
      </c>
      <c r="G7144" t="n">
        <v>1923000000</v>
      </c>
      <c r="H7144" t="n">
        <v>3.065</v>
      </c>
      <c r="I7144" t="n">
        <v>3.76</v>
      </c>
      <c r="O7144">
        <f>D7143</f>
      </c>
      <c r="P7144">
        <f>(E7144-F7144+G7144)/O7144*100</f>
      </c>
      <c r="Q7144">
        <f>H7143</f>
      </c>
      <c r="R7144">
        <f>I7143</f>
      </c>
      <c r="S7144">
        <f>H7144-H7143</f>
      </c>
      <c r="T7144">
        <f>I7144-I7143</f>
      </c>
    </row>
    <row r="7145">
      <c r="A7145" t="n">
        <v>2021</v>
      </c>
      <c r="B7145" t="inlineStr">
        <is>
          <t>00164645</t>
        </is>
      </c>
      <c r="C7145" t="inlineStr">
        <is>
          <t>HMM</t>
        </is>
      </c>
      <c r="D7145" t="n">
        <v>111204000000</v>
      </c>
      <c r="E7145" t="n">
        <v>11780000000</v>
      </c>
      <c r="F7145" t="n">
        <v>4869000000</v>
      </c>
      <c r="G7145" t="n">
        <v>2131000000</v>
      </c>
      <c r="H7145" t="n">
        <v>3.645</v>
      </c>
      <c r="I7145" t="n">
        <v>4.105</v>
      </c>
      <c r="K7145" t="n">
        <v>-7896444000</v>
      </c>
      <c r="L7145" t="n">
        <v>9106432000</v>
      </c>
      <c r="M7145" t="n">
        <v>9203451200</v>
      </c>
      <c r="N7145" t="n">
        <v>-8096676000</v>
      </c>
      <c r="O7145">
        <f>D7144</f>
      </c>
      <c r="P7145">
        <f>(E7145-F7145+G7145)/O7145*100</f>
      </c>
      <c r="Q7145">
        <f>H7144</f>
      </c>
      <c r="R7145">
        <f>I7144</f>
      </c>
      <c r="S7145">
        <f>H7145-H7144</f>
      </c>
      <c r="T7145">
        <f>I7145-I7144</f>
      </c>
      <c r="U7145">
        <f>(L7145-K7145)/(2*D7145*0.01)</f>
      </c>
      <c r="V7145">
        <f>(L7145+K7145)/(D7145*0.0001)</f>
      </c>
    </row>
    <row r="7146">
      <c r="A7146" t="n">
        <v>2022</v>
      </c>
      <c r="B7146" t="inlineStr">
        <is>
          <t>00164645</t>
        </is>
      </c>
      <c r="C7146" t="inlineStr">
        <is>
          <t>HMM</t>
        </is>
      </c>
      <c r="D7146" t="n">
        <v>114105000000</v>
      </c>
      <c r="E7146" t="n">
        <v>13009000000</v>
      </c>
      <c r="F7146" t="n">
        <v>7511000000</v>
      </c>
      <c r="G7146" t="n">
        <v>3354000000</v>
      </c>
      <c r="H7146" t="n">
        <v>6.03</v>
      </c>
      <c r="I7146" t="n">
        <v>4.81</v>
      </c>
      <c r="J7146" t="n">
        <v>7.51</v>
      </c>
      <c r="K7146" t="n">
        <v>-7305000000</v>
      </c>
      <c r="L7146" t="n">
        <v>8340628000</v>
      </c>
      <c r="M7146" t="n">
        <v>8562000000</v>
      </c>
      <c r="N7146" t="n">
        <v>-7605128000</v>
      </c>
      <c r="O7146">
        <f>D7145</f>
      </c>
      <c r="P7146">
        <f>(E7146-F7146+G7146)/O7146*100</f>
      </c>
      <c r="Q7146">
        <f>H7145</f>
      </c>
      <c r="R7146">
        <f>I7145</f>
      </c>
      <c r="S7146">
        <f>H7146-H7145</f>
      </c>
      <c r="T7146">
        <f>I7146-I7145</f>
      </c>
      <c r="U7146">
        <f>(L7146-K7146)/(2*D7146*0.01)</f>
      </c>
      <c r="V7146">
        <f>(L7146+K7146)/(D7146*0.0001)</f>
      </c>
    </row>
    <row r="7147">
      <c r="A7147" t="n">
        <v>2023</v>
      </c>
      <c r="B7147" t="inlineStr">
        <is>
          <t>00164645</t>
        </is>
      </c>
      <c r="C7147" t="inlineStr">
        <is>
          <t>HMM</t>
        </is>
      </c>
      <c r="D7147" t="n">
        <v>150912000000</v>
      </c>
      <c r="E7147" t="n">
        <v>14530000000</v>
      </c>
      <c r="F7147" t="n">
        <v>14690000000</v>
      </c>
      <c r="G7147" t="n">
        <v>5552000000</v>
      </c>
      <c r="H7147" t="n">
        <v>5.31</v>
      </c>
      <c r="I7147" t="n">
        <v>6.42</v>
      </c>
      <c r="J7147" t="n">
        <v>8.720000000000001</v>
      </c>
      <c r="K7147" t="n">
        <v>-10764120000</v>
      </c>
      <c r="L7147" t="n">
        <v>12475267200</v>
      </c>
      <c r="M7147" t="n">
        <v>12482680000</v>
      </c>
      <c r="N7147" t="n">
        <v>-11016576000</v>
      </c>
      <c r="O7147">
        <f>D7146</f>
      </c>
      <c r="P7147">
        <f>(E7147-F7147+G7147)/O7147*100</f>
      </c>
      <c r="Q7147">
        <f>H7146</f>
      </c>
      <c r="R7147">
        <f>I7146</f>
      </c>
      <c r="S7147">
        <f>H7147-H7146</f>
      </c>
      <c r="T7147">
        <f>I7147-I7146</f>
      </c>
      <c r="U7147">
        <f>(L7147-K7147)/(2*D7147*0.01)</f>
      </c>
      <c r="V7147">
        <f>(L7147+K7147)/(D7147*0.0001)</f>
      </c>
    </row>
    <row r="7148">
      <c r="A7148" t="n">
        <v>2024</v>
      </c>
      <c r="B7148" t="inlineStr">
        <is>
          <t>00164645</t>
        </is>
      </c>
      <c r="C7148" t="inlineStr">
        <is>
          <t>HMM</t>
        </is>
      </c>
      <c r="D7148" t="n">
        <v>181660000000</v>
      </c>
      <c r="E7148" t="n">
        <v>18419000000</v>
      </c>
      <c r="F7148" t="n">
        <v>9609000000</v>
      </c>
      <c r="G7148" t="n">
        <v>6823000000</v>
      </c>
      <c r="H7148" t="n">
        <v>4.765</v>
      </c>
      <c r="I7148" t="n">
        <v>7</v>
      </c>
      <c r="J7148" t="n">
        <v>9.039999999999999</v>
      </c>
      <c r="K7148" t="n">
        <v>-28087000000</v>
      </c>
      <c r="L7148" t="n">
        <v>-3616000000</v>
      </c>
      <c r="M7148" t="n">
        <v>-3688000000</v>
      </c>
      <c r="N7148" t="n">
        <v>-28235000000</v>
      </c>
      <c r="O7148">
        <f>D7147</f>
      </c>
      <c r="P7148">
        <f>(E7148-F7148+G7148)/O7148*100</f>
      </c>
      <c r="Q7148">
        <f>H7147</f>
      </c>
      <c r="R7148">
        <f>I7147</f>
      </c>
      <c r="S7148">
        <f>H7148-H7147</f>
      </c>
      <c r="T7148">
        <f>I7148-I7147</f>
      </c>
      <c r="U7148">
        <f>(L7148-K7148)/(2*D7148*0.01)</f>
      </c>
    </row>
    <row r="7149">
      <c r="A7149" t="n">
        <v>2025</v>
      </c>
      <c r="B7149" t="inlineStr">
        <is>
          <t>00164645</t>
        </is>
      </c>
      <c r="C7149" t="inlineStr">
        <is>
          <t>HMM</t>
        </is>
      </c>
      <c r="D7149" t="n">
        <v>172369000000</v>
      </c>
      <c r="E7149" t="n">
        <v>19995000000</v>
      </c>
      <c r="F7149" t="n">
        <v>24737000000</v>
      </c>
      <c r="G7149" t="n">
        <v>6578000000</v>
      </c>
      <c r="H7149" t="n">
        <v>5.15</v>
      </c>
      <c r="I7149" t="n">
        <v>7.105</v>
      </c>
      <c r="J7149" t="n">
        <v>9.065</v>
      </c>
      <c r="K7149" t="n">
        <v>-10646000000</v>
      </c>
      <c r="L7149" t="n">
        <v>12256000000</v>
      </c>
      <c r="M7149" t="n">
        <v>12246000000</v>
      </c>
      <c r="N7149" t="n">
        <v>-10828000000</v>
      </c>
      <c r="O7149">
        <f>D7148</f>
      </c>
      <c r="P7149">
        <f>(E7149-F7149+G7149)/O7149*100</f>
      </c>
      <c r="Q7149">
        <f>H7148</f>
      </c>
      <c r="R7149">
        <f>I7148</f>
      </c>
      <c r="S7149">
        <f>H7149-H7148</f>
      </c>
      <c r="T7149">
        <f>I7149-I7148</f>
      </c>
      <c r="U7149">
        <f>(L7149-K7149)/(2*D7149*0.01)</f>
      </c>
      <c r="V7149">
        <f>(L7149+K7149)/(D7149*0.0001)</f>
      </c>
    </row>
    <row r="7150">
      <c r="A7150" t="n">
        <v>2014</v>
      </c>
      <c r="B7150" t="inlineStr">
        <is>
          <t>00164672</t>
        </is>
      </c>
      <c r="C7150" t="inlineStr">
        <is>
          <t>한일현대시멘트</t>
        </is>
      </c>
      <c r="D7150" t="n">
        <v>88297823000</v>
      </c>
      <c r="E7150" t="n">
        <v>3976166000</v>
      </c>
      <c r="F7150" t="n">
        <v>7880407000</v>
      </c>
      <c r="G7150" t="n">
        <v>2740251000</v>
      </c>
      <c r="H7150" t="n">
        <v>2.68</v>
      </c>
      <c r="I7150" t="n">
        <v>3.09</v>
      </c>
      <c r="J7150" t="n">
        <v>7.3</v>
      </c>
      <c r="K7150" t="n">
        <v>-5181440000</v>
      </c>
      <c r="L7150" t="n">
        <v>5729205000</v>
      </c>
      <c r="M7150" t="n">
        <v>5799550000</v>
      </c>
      <c r="N7150" t="n">
        <v>-5337769000</v>
      </c>
      <c r="U7150">
        <f>(L7150-K7150)/(2*D7150*0.01)</f>
      </c>
      <c r="V7150">
        <f>(L7150+K7150)/(D7150*0.0001)</f>
      </c>
    </row>
    <row r="7151">
      <c r="A7151" t="n">
        <v>2015</v>
      </c>
      <c r="B7151" t="inlineStr">
        <is>
          <t>00164672</t>
        </is>
      </c>
      <c r="C7151" t="inlineStr">
        <is>
          <t>한일현대시멘트</t>
        </is>
      </c>
      <c r="D7151" t="n">
        <v>103673874000</v>
      </c>
      <c r="E7151" t="n">
        <v>4192602000</v>
      </c>
      <c r="F7151" t="n">
        <v>8202625000</v>
      </c>
      <c r="G7151" t="n">
        <v>2207673000</v>
      </c>
      <c r="H7151" t="n">
        <v>2.27</v>
      </c>
      <c r="I7151" t="n">
        <v>4.6</v>
      </c>
      <c r="K7151" t="n">
        <v>-5970085000</v>
      </c>
      <c r="L7151" t="n">
        <v>6592414000</v>
      </c>
      <c r="M7151" t="n">
        <v>6553447000</v>
      </c>
      <c r="N7151" t="n">
        <v>-6048949000</v>
      </c>
      <c r="O7151">
        <f>D7150</f>
      </c>
      <c r="P7151">
        <f>(E7151-F7151+G7151)/O7151*100</f>
      </c>
      <c r="Q7151">
        <f>H7150</f>
      </c>
      <c r="R7151">
        <f>I7150</f>
      </c>
      <c r="S7151">
        <f>H7151-H7150</f>
      </c>
      <c r="T7151">
        <f>I7151-I7150</f>
      </c>
      <c r="U7151">
        <f>(L7151-K7151)/(2*D7151*0.01)</f>
      </c>
      <c r="V7151">
        <f>(L7151+K7151)/(D7151*0.0001)</f>
      </c>
    </row>
    <row r="7152">
      <c r="A7152" t="n">
        <v>2016</v>
      </c>
      <c r="B7152" t="inlineStr">
        <is>
          <t>00164672</t>
        </is>
      </c>
      <c r="C7152" t="inlineStr">
        <is>
          <t>한일현대시멘트</t>
        </is>
      </c>
      <c r="D7152" t="n">
        <v>116208728000</v>
      </c>
      <c r="E7152" t="n">
        <v>4855981000</v>
      </c>
      <c r="F7152" t="n">
        <v>2468836000</v>
      </c>
      <c r="G7152" t="n">
        <v>2188545000</v>
      </c>
      <c r="H7152" t="n">
        <v>2.23</v>
      </c>
      <c r="I7152" t="n">
        <v>5.65</v>
      </c>
      <c r="K7152" t="n">
        <v>-5371778000</v>
      </c>
      <c r="L7152" t="n">
        <v>5843355000</v>
      </c>
      <c r="M7152" t="n">
        <v>5756829000</v>
      </c>
      <c r="N7152" t="n">
        <v>-5396744000</v>
      </c>
      <c r="O7152">
        <f>D7151</f>
      </c>
      <c r="P7152">
        <f>(E7152-F7152+G7152)/O7152*100</f>
      </c>
      <c r="Q7152">
        <f>H7151</f>
      </c>
      <c r="R7152">
        <f>I7151</f>
      </c>
      <c r="S7152">
        <f>H7152-H7151</f>
      </c>
      <c r="T7152">
        <f>I7152-I7151</f>
      </c>
      <c r="U7152">
        <f>(L7152-K7152)/(2*D7152*0.01)</f>
      </c>
      <c r="V7152">
        <f>(L7152+K7152)/(D7152*0.0001)</f>
      </c>
    </row>
    <row r="7153">
      <c r="A7153" t="n">
        <v>2017</v>
      </c>
      <c r="B7153" t="inlineStr">
        <is>
          <t>00164672</t>
        </is>
      </c>
      <c r="C7153" t="inlineStr">
        <is>
          <t>한일현대시멘트</t>
        </is>
      </c>
      <c r="D7153" t="n">
        <v>110699555000</v>
      </c>
      <c r="E7153" t="n">
        <v>5443641000</v>
      </c>
      <c r="F7153" t="n">
        <v>6744757000</v>
      </c>
      <c r="G7153" t="n">
        <v>2431363000</v>
      </c>
      <c r="H7153" t="n">
        <v>2.66</v>
      </c>
      <c r="I7153" t="n">
        <v>4.91</v>
      </c>
      <c r="J7153" t="n">
        <v>4.38</v>
      </c>
      <c r="K7153" t="n">
        <v>-4167655000</v>
      </c>
      <c r="L7153" t="n">
        <v>4502879000</v>
      </c>
      <c r="M7153" t="n">
        <v>4448305000</v>
      </c>
      <c r="N7153" t="n">
        <v>-4197970000</v>
      </c>
      <c r="O7153">
        <f>D7152</f>
      </c>
      <c r="P7153">
        <f>(E7153-F7153+G7153)/O7153*100</f>
      </c>
      <c r="Q7153">
        <f>H7152</f>
      </c>
      <c r="R7153">
        <f>I7152</f>
      </c>
      <c r="S7153">
        <f>H7153-H7152</f>
      </c>
      <c r="T7153">
        <f>I7153-I7152</f>
      </c>
      <c r="U7153">
        <f>(L7153-K7153)/(2*D7153*0.01)</f>
      </c>
      <c r="V7153">
        <f>(L7153+K7153)/(D7153*0.0001)</f>
      </c>
    </row>
    <row r="7154">
      <c r="A7154" t="n">
        <v>2018</v>
      </c>
      <c r="B7154" t="inlineStr">
        <is>
          <t>00164672</t>
        </is>
      </c>
      <c r="C7154" t="inlineStr">
        <is>
          <t>한일현대시멘트</t>
        </is>
      </c>
      <c r="D7154" t="n">
        <v>100980771000</v>
      </c>
      <c r="E7154" t="n">
        <v>4937719000</v>
      </c>
      <c r="F7154" t="n">
        <v>21713913000</v>
      </c>
      <c r="G7154" t="n">
        <v>2564209000</v>
      </c>
      <c r="H7154" t="n">
        <v>2.46</v>
      </c>
      <c r="I7154" t="n">
        <v>5.03</v>
      </c>
      <c r="J7154" t="n">
        <v>4.92</v>
      </c>
      <c r="K7154" t="n">
        <v>-4576311000</v>
      </c>
      <c r="L7154" t="n">
        <v>4998699000</v>
      </c>
      <c r="M7154" t="n">
        <v>4921649000</v>
      </c>
      <c r="N7154" t="n">
        <v>-4595501000</v>
      </c>
      <c r="O7154">
        <f>D7153</f>
      </c>
      <c r="P7154">
        <f>(E7154-F7154+G7154)/O7154*100</f>
      </c>
      <c r="Q7154">
        <f>H7153</f>
      </c>
      <c r="R7154">
        <f>I7153</f>
      </c>
      <c r="S7154">
        <f>H7154-H7153</f>
      </c>
      <c r="T7154">
        <f>I7154-I7153</f>
      </c>
      <c r="U7154">
        <f>(L7154-K7154)/(2*D7154*0.01)</f>
      </c>
      <c r="V7154">
        <f>(L7154+K7154)/(D7154*0.0001)</f>
      </c>
    </row>
    <row r="7155">
      <c r="A7155" t="n">
        <v>2019</v>
      </c>
      <c r="B7155" t="inlineStr">
        <is>
          <t>00164672</t>
        </is>
      </c>
      <c r="C7155" t="inlineStr">
        <is>
          <t>한일현대시멘트</t>
        </is>
      </c>
      <c r="D7155" t="n">
        <v>90005160000</v>
      </c>
      <c r="E7155" t="n">
        <v>4928050000</v>
      </c>
      <c r="F7155" t="n">
        <v>19073156000</v>
      </c>
      <c r="G7155" t="n">
        <v>2151470000</v>
      </c>
      <c r="H7155" t="n">
        <v>1.88</v>
      </c>
      <c r="I7155" t="n">
        <v>4.91</v>
      </c>
      <c r="J7155" t="n">
        <v>4.82</v>
      </c>
      <c r="K7155" t="n">
        <v>-4025389000</v>
      </c>
      <c r="L7155" t="n">
        <v>4408524000</v>
      </c>
      <c r="M7155" t="n">
        <v>4319465000</v>
      </c>
      <c r="N7155" t="n">
        <v>-4024479000</v>
      </c>
      <c r="O7155">
        <f>D7154</f>
      </c>
      <c r="P7155">
        <f>(E7155-F7155+G7155)/O7155*100</f>
      </c>
      <c r="Q7155">
        <f>H7154</f>
      </c>
      <c r="R7155">
        <f>I7154</f>
      </c>
      <c r="S7155">
        <f>H7155-H7154</f>
      </c>
      <c r="T7155">
        <f>I7155-I7154</f>
      </c>
      <c r="U7155">
        <f>(L7155-K7155)/(2*D7155*0.01)</f>
      </c>
      <c r="V7155">
        <f>(L7155+K7155)/(D7155*0.0001)</f>
      </c>
    </row>
    <row r="7156">
      <c r="A7156" t="n">
        <v>2020</v>
      </c>
      <c r="B7156" t="inlineStr">
        <is>
          <t>00164672</t>
        </is>
      </c>
      <c r="C7156" t="inlineStr">
        <is>
          <t>한일현대시멘트</t>
        </is>
      </c>
      <c r="D7156" t="n">
        <v>78498247000</v>
      </c>
      <c r="E7156" t="n">
        <v>4423201000</v>
      </c>
      <c r="F7156" t="n">
        <v>15341173000</v>
      </c>
      <c r="G7156" t="n">
        <v>1435816000</v>
      </c>
      <c r="H7156" t="n">
        <v>1.71</v>
      </c>
      <c r="I7156" t="n">
        <v>4.55</v>
      </c>
      <c r="J7156" t="n">
        <v>4.63</v>
      </c>
      <c r="K7156" t="n">
        <v>-3366988000</v>
      </c>
      <c r="L7156" t="n">
        <v>3690488000</v>
      </c>
      <c r="M7156" t="n">
        <v>3622165000</v>
      </c>
      <c r="N7156" t="n">
        <v>-3371746000</v>
      </c>
      <c r="O7156">
        <f>D7155</f>
      </c>
      <c r="P7156">
        <f>(E7156-F7156+G7156)/O7156*100</f>
      </c>
      <c r="Q7156">
        <f>H7155</f>
      </c>
      <c r="R7156">
        <f>I7155</f>
      </c>
      <c r="S7156">
        <f>H7156-H7155</f>
      </c>
      <c r="T7156">
        <f>I7156-I7155</f>
      </c>
      <c r="U7156">
        <f>(L7156-K7156)/(2*D7156*0.01)</f>
      </c>
      <c r="V7156">
        <f>(L7156+K7156)/(D7156*0.0001)</f>
      </c>
    </row>
    <row r="7157">
      <c r="A7157" t="n">
        <v>2021</v>
      </c>
      <c r="B7157" t="inlineStr">
        <is>
          <t>00164672</t>
        </is>
      </c>
      <c r="C7157" t="inlineStr">
        <is>
          <t>한일현대시멘트</t>
        </is>
      </c>
      <c r="D7157" t="n">
        <v>73122180000</v>
      </c>
      <c r="E7157" t="n">
        <v>3912317000</v>
      </c>
      <c r="F7157" t="n">
        <v>10379384000</v>
      </c>
      <c r="G7157" t="n">
        <v>1247040000</v>
      </c>
      <c r="H7157" t="n">
        <v>2.41</v>
      </c>
      <c r="I7157" t="n">
        <v>4.65</v>
      </c>
      <c r="J7157" t="n">
        <v>4.23</v>
      </c>
      <c r="K7157" t="n">
        <v>-2834648000</v>
      </c>
      <c r="L7157" t="n">
        <v>3068964000</v>
      </c>
      <c r="M7157" t="n">
        <v>3035595000</v>
      </c>
      <c r="N7157" t="n">
        <v>-2859066000</v>
      </c>
      <c r="O7157">
        <f>D7156</f>
      </c>
      <c r="P7157">
        <f>(E7157-F7157+G7157)/O7157*100</f>
      </c>
      <c r="Q7157">
        <f>H7156</f>
      </c>
      <c r="R7157">
        <f>I7156</f>
      </c>
      <c r="S7157">
        <f>H7157-H7156</f>
      </c>
      <c r="T7157">
        <f>I7157-I7156</f>
      </c>
      <c r="U7157">
        <f>(L7157-K7157)/(2*D7157*0.01)</f>
      </c>
      <c r="V7157">
        <f>(L7157+K7157)/(D7157*0.0001)</f>
      </c>
    </row>
    <row r="7158">
      <c r="A7158" t="n">
        <v>2022</v>
      </c>
      <c r="B7158" t="inlineStr">
        <is>
          <t>00164672</t>
        </is>
      </c>
      <c r="C7158" t="inlineStr">
        <is>
          <t>한일현대시멘트</t>
        </is>
      </c>
      <c r="D7158" t="n">
        <v>60906328000</v>
      </c>
      <c r="E7158" t="n">
        <v>3778359000</v>
      </c>
      <c r="F7158" t="n">
        <v>11814930000</v>
      </c>
      <c r="G7158" t="n">
        <v>1672059000</v>
      </c>
      <c r="H7158" t="n">
        <v>5.08</v>
      </c>
      <c r="I7158" t="n">
        <v>4.56</v>
      </c>
      <c r="J7158" t="n">
        <v>3.65</v>
      </c>
      <c r="K7158" t="n">
        <v>-1969178000</v>
      </c>
      <c r="L7158" t="n">
        <v>2114134000</v>
      </c>
      <c r="M7158" t="n">
        <v>2150335000</v>
      </c>
      <c r="N7158" t="n">
        <v>-2038395000</v>
      </c>
      <c r="O7158">
        <f>D7157</f>
      </c>
      <c r="P7158">
        <f>(E7158-F7158+G7158)/O7158*100</f>
      </c>
      <c r="Q7158">
        <f>H7157</f>
      </c>
      <c r="R7158">
        <f>I7157</f>
      </c>
      <c r="S7158">
        <f>H7158-H7157</f>
      </c>
      <c r="T7158">
        <f>I7158-I7157</f>
      </c>
      <c r="U7158">
        <f>(L7158-K7158)/(2*D7158*0.01)</f>
      </c>
      <c r="V7158">
        <f>(L7158+K7158)/(D7158*0.0001)</f>
      </c>
    </row>
    <row r="7159">
      <c r="A7159" t="n">
        <v>2023</v>
      </c>
      <c r="B7159" t="inlineStr">
        <is>
          <t>00164672</t>
        </is>
      </c>
      <c r="C7159" t="inlineStr">
        <is>
          <t>한일현대시멘트</t>
        </is>
      </c>
      <c r="D7159" t="n">
        <v>55594943000</v>
      </c>
      <c r="E7159" t="n">
        <v>3288681000</v>
      </c>
      <c r="F7159" t="n">
        <v>16455039000</v>
      </c>
      <c r="G7159" t="n">
        <v>2880399000</v>
      </c>
      <c r="H7159" t="n">
        <v>3.92</v>
      </c>
      <c r="I7159" t="n">
        <v>4.55</v>
      </c>
      <c r="J7159" t="n">
        <v>3.86</v>
      </c>
      <c r="K7159" t="n">
        <v>-1882810000</v>
      </c>
      <c r="L7159" t="n">
        <v>2034395000</v>
      </c>
      <c r="M7159" t="n">
        <v>2046488000</v>
      </c>
      <c r="N7159" t="n">
        <v>-1928914000</v>
      </c>
      <c r="O7159">
        <f>D7158</f>
      </c>
      <c r="P7159">
        <f>(E7159-F7159+G7159)/O7159*100</f>
      </c>
      <c r="Q7159">
        <f>H7158</f>
      </c>
      <c r="R7159">
        <f>I7158</f>
      </c>
      <c r="S7159">
        <f>H7159-H7158</f>
      </c>
      <c r="T7159">
        <f>I7159-I7158</f>
      </c>
      <c r="U7159">
        <f>(L7159-K7159)/(2*D7159*0.01)</f>
      </c>
      <c r="V7159">
        <f>(L7159+K7159)/(D7159*0.0001)</f>
      </c>
    </row>
    <row r="7160">
      <c r="A7160" t="n">
        <v>2024</v>
      </c>
      <c r="B7160" t="inlineStr">
        <is>
          <t>00164672</t>
        </is>
      </c>
      <c r="C7160" t="inlineStr">
        <is>
          <t>한일현대시멘트</t>
        </is>
      </c>
      <c r="D7160" t="n">
        <v>57778843000</v>
      </c>
      <c r="E7160" t="n">
        <v>3175931000</v>
      </c>
      <c r="F7160" t="n">
        <v>11723927000</v>
      </c>
      <c r="G7160" t="n">
        <v>1999701000</v>
      </c>
      <c r="H7160" t="n">
        <v>3.44</v>
      </c>
      <c r="I7160" t="n">
        <v>4.76</v>
      </c>
      <c r="J7160" t="n">
        <v>4.2</v>
      </c>
      <c r="K7160" t="n">
        <v>-2101728000</v>
      </c>
      <c r="L7160" t="n">
        <v>2303370000</v>
      </c>
      <c r="M7160" t="n">
        <v>2304778000</v>
      </c>
      <c r="N7160" t="n">
        <v>-2142463000</v>
      </c>
      <c r="O7160">
        <f>D7159</f>
      </c>
      <c r="P7160">
        <f>(E7160-F7160+G7160)/O7160*100</f>
      </c>
      <c r="Q7160">
        <f>H7159</f>
      </c>
      <c r="R7160">
        <f>I7159</f>
      </c>
      <c r="S7160">
        <f>H7160-H7159</f>
      </c>
      <c r="T7160">
        <f>I7160-I7159</f>
      </c>
      <c r="U7160">
        <f>(L7160-K7160)/(2*D7160*0.01)</f>
      </c>
      <c r="V7160">
        <f>(L7160+K7160)/(D7160*0.0001)</f>
      </c>
    </row>
    <row r="7161">
      <c r="A7161" t="n">
        <v>2014</v>
      </c>
      <c r="B7161" t="inlineStr">
        <is>
          <t>00164706</t>
        </is>
      </c>
      <c r="C7161" t="inlineStr">
        <is>
          <t>현대약품</t>
        </is>
      </c>
      <c r="D7161" t="n">
        <v>14861227000</v>
      </c>
      <c r="E7161" t="n">
        <v>1684476000</v>
      </c>
      <c r="F7161" t="n">
        <v>1587185000</v>
      </c>
      <c r="G7161" t="n">
        <v>425759000</v>
      </c>
      <c r="H7161" t="n">
        <v>2.8</v>
      </c>
      <c r="I7161" t="n">
        <v>5.28</v>
      </c>
      <c r="K7161" t="n">
        <v>-718184000</v>
      </c>
      <c r="L7161" t="n">
        <v>805785000</v>
      </c>
      <c r="M7161" t="n">
        <v>821024000</v>
      </c>
      <c r="N7161" t="n">
        <v>-737156000</v>
      </c>
      <c r="U7161">
        <f>(L7161-K7161)/(2*D7161*0.01)</f>
      </c>
      <c r="V7161">
        <f>(L7161+K7161)/(D7161*0.0001)</f>
      </c>
    </row>
    <row r="7162">
      <c r="A7162" t="n">
        <v>2015</v>
      </c>
      <c r="B7162" t="inlineStr">
        <is>
          <t>00164706</t>
        </is>
      </c>
      <c r="C7162" t="inlineStr">
        <is>
          <t>현대약품</t>
        </is>
      </c>
      <c r="D7162" t="n">
        <v>15383471000</v>
      </c>
      <c r="E7162" t="n">
        <v>1899776000</v>
      </c>
      <c r="F7162" t="n">
        <v>1309614000</v>
      </c>
      <c r="G7162" t="n">
        <v>369371000</v>
      </c>
      <c r="H7162" t="n">
        <v>2.6</v>
      </c>
      <c r="I7162" t="n">
        <v>4</v>
      </c>
      <c r="K7162" t="n">
        <v>-713139000</v>
      </c>
      <c r="L7162" t="n">
        <v>795973000</v>
      </c>
      <c r="M7162" t="n">
        <v>776761000</v>
      </c>
      <c r="N7162" t="n">
        <v>-710515000</v>
      </c>
      <c r="O7162">
        <f>D7161</f>
      </c>
      <c r="P7162">
        <f>(E7162-F7162+G7162)/O7162*100</f>
      </c>
      <c r="Q7162">
        <f>H7161</f>
      </c>
      <c r="R7162">
        <f>I7161</f>
      </c>
      <c r="S7162">
        <f>H7162-H7161</f>
      </c>
      <c r="T7162">
        <f>I7162-I7161</f>
      </c>
      <c r="U7162">
        <f>(L7162-K7162)/(2*D7162*0.01)</f>
      </c>
      <c r="V7162">
        <f>(L7162+K7162)/(D7162*0.0001)</f>
      </c>
    </row>
    <row r="7163">
      <c r="A7163" t="n">
        <v>2016</v>
      </c>
      <c r="B7163" t="inlineStr">
        <is>
          <t>00164706</t>
        </is>
      </c>
      <c r="C7163" t="inlineStr">
        <is>
          <t>현대약품</t>
        </is>
      </c>
      <c r="D7163" t="n">
        <v>17267576000</v>
      </c>
      <c r="E7163" t="n">
        <v>1868908000</v>
      </c>
      <c r="F7163" t="n">
        <v>1563850000</v>
      </c>
      <c r="G7163" t="n">
        <v>371906000</v>
      </c>
      <c r="H7163" t="n">
        <v>2.7</v>
      </c>
      <c r="I7163" t="n">
        <v>4</v>
      </c>
      <c r="K7163" t="n">
        <v>-833870000</v>
      </c>
      <c r="L7163" t="n">
        <v>936875000</v>
      </c>
      <c r="M7163" t="n">
        <v>-915129000</v>
      </c>
      <c r="N7163" t="n">
        <v>831576000</v>
      </c>
      <c r="O7163">
        <f>D7162</f>
      </c>
      <c r="P7163">
        <f>(E7163-F7163+G7163)/O7163*100</f>
      </c>
      <c r="Q7163">
        <f>H7162</f>
      </c>
      <c r="R7163">
        <f>I7162</f>
      </c>
      <c r="S7163">
        <f>H7163-H7162</f>
      </c>
      <c r="T7163">
        <f>I7163-I7162</f>
      </c>
      <c r="U7163">
        <f>(L7163-K7163)/(2*D7163*0.01)</f>
      </c>
      <c r="V7163">
        <f>(L7163+K7163)/(D7163*0.0001)</f>
      </c>
    </row>
    <row r="7164">
      <c r="A7164" t="n">
        <v>2017</v>
      </c>
      <c r="B7164" t="inlineStr">
        <is>
          <t>00164706</t>
        </is>
      </c>
      <c r="C7164" t="inlineStr">
        <is>
          <t>현대약품</t>
        </is>
      </c>
      <c r="D7164" t="n">
        <v>18642659000</v>
      </c>
      <c r="E7164" t="n">
        <v>1919888000</v>
      </c>
      <c r="F7164" t="n">
        <v>1169367000</v>
      </c>
      <c r="G7164" t="n">
        <v>433060000</v>
      </c>
      <c r="H7164" t="n">
        <v>3.1</v>
      </c>
      <c r="I7164" t="n">
        <v>4</v>
      </c>
      <c r="K7164" t="n">
        <v>-995891000</v>
      </c>
      <c r="L7164" t="n">
        <v>1127736000</v>
      </c>
      <c r="M7164" t="n">
        <v>1106023000</v>
      </c>
      <c r="N7164" t="n">
        <v>-996801000</v>
      </c>
      <c r="O7164">
        <f>D7163</f>
      </c>
      <c r="P7164">
        <f>(E7164-F7164+G7164)/O7164*100</f>
      </c>
      <c r="Q7164">
        <f>H7163</f>
      </c>
      <c r="R7164">
        <f>I7163</f>
      </c>
      <c r="S7164">
        <f>H7164-H7163</f>
      </c>
      <c r="T7164">
        <f>I7164-I7163</f>
      </c>
      <c r="U7164">
        <f>(L7164-K7164)/(2*D7164*0.01)</f>
      </c>
      <c r="V7164">
        <f>(L7164+K7164)/(D7164*0.0001)</f>
      </c>
    </row>
    <row r="7165">
      <c r="A7165" t="n">
        <v>2018</v>
      </c>
      <c r="B7165" t="inlineStr">
        <is>
          <t>00164706</t>
        </is>
      </c>
      <c r="C7165" t="inlineStr">
        <is>
          <t>현대약품</t>
        </is>
      </c>
      <c r="D7165" t="n">
        <v>19918321000</v>
      </c>
      <c r="E7165" t="n">
        <v>2072423000</v>
      </c>
      <c r="F7165" t="n">
        <v>1809833000</v>
      </c>
      <c r="G7165" t="n">
        <v>542842000</v>
      </c>
      <c r="H7165" t="n">
        <v>2.7</v>
      </c>
      <c r="I7165" t="n">
        <v>3.5</v>
      </c>
      <c r="K7165" t="n">
        <v>-1071235000</v>
      </c>
      <c r="L7165" t="n">
        <v>1211931000</v>
      </c>
      <c r="M7165" t="n">
        <v>1189727000</v>
      </c>
      <c r="N7165" t="n">
        <v>-1073202000</v>
      </c>
      <c r="O7165">
        <f>D7164</f>
      </c>
      <c r="P7165">
        <f>(E7165-F7165+G7165)/O7165*100</f>
      </c>
      <c r="Q7165">
        <f>H7164</f>
      </c>
      <c r="R7165">
        <f>I7164</f>
      </c>
      <c r="S7165">
        <f>H7165-H7164</f>
      </c>
      <c r="T7165">
        <f>I7165-I7164</f>
      </c>
      <c r="U7165">
        <f>(L7165-K7165)/(2*D7165*0.01)</f>
      </c>
      <c r="V7165">
        <f>(L7165+K7165)/(D7165*0.0001)</f>
      </c>
    </row>
    <row r="7166">
      <c r="A7166" t="n">
        <v>2019</v>
      </c>
      <c r="B7166" t="inlineStr">
        <is>
          <t>00164706</t>
        </is>
      </c>
      <c r="C7166" t="inlineStr">
        <is>
          <t>현대약품</t>
        </is>
      </c>
      <c r="D7166" t="n">
        <v>22223785000</v>
      </c>
      <c r="E7166" t="n">
        <v>2190029000</v>
      </c>
      <c r="F7166" t="n">
        <v>1482714000</v>
      </c>
      <c r="G7166" t="n">
        <v>509869000</v>
      </c>
      <c r="H7166" t="n">
        <v>2.2</v>
      </c>
      <c r="I7166" t="n">
        <v>3.5</v>
      </c>
      <c r="K7166" t="n">
        <v>-1222609000</v>
      </c>
      <c r="L7166" t="n">
        <v>1385606000</v>
      </c>
      <c r="M7166" t="n">
        <v>1353151000</v>
      </c>
      <c r="N7166" t="n">
        <v>-1219244000</v>
      </c>
      <c r="O7166">
        <f>D7165</f>
      </c>
      <c r="P7166">
        <f>(E7166-F7166+G7166)/O7166*100</f>
      </c>
      <c r="Q7166">
        <f>H7165</f>
      </c>
      <c r="R7166">
        <f>I7165</f>
      </c>
      <c r="S7166">
        <f>H7166-H7165</f>
      </c>
      <c r="T7166">
        <f>I7166-I7165</f>
      </c>
      <c r="U7166">
        <f>(L7166-K7166)/(2*D7166*0.01)</f>
      </c>
      <c r="V7166">
        <f>(L7166+K7166)/(D7166*0.0001)</f>
      </c>
    </row>
    <row r="7167">
      <c r="A7167" t="n">
        <v>2020</v>
      </c>
      <c r="B7167" t="inlineStr">
        <is>
          <t>00164706</t>
        </is>
      </c>
      <c r="C7167" t="inlineStr">
        <is>
          <t>현대약품</t>
        </is>
      </c>
      <c r="D7167" t="n">
        <v>22949972000</v>
      </c>
      <c r="E7167" t="n">
        <v>2270427000</v>
      </c>
      <c r="F7167" t="n">
        <v>1819849000</v>
      </c>
      <c r="G7167" t="n">
        <v>460170000</v>
      </c>
      <c r="H7167" t="n">
        <v>2.92</v>
      </c>
      <c r="I7167" t="n">
        <v>3.5</v>
      </c>
      <c r="K7167" t="n">
        <v>-1212341000</v>
      </c>
      <c r="L7167" t="n">
        <v>1366549000</v>
      </c>
      <c r="M7167" t="n">
        <v>1344611000</v>
      </c>
      <c r="N7167" t="n">
        <v>-1217024000</v>
      </c>
      <c r="O7167">
        <f>D7166</f>
      </c>
      <c r="P7167">
        <f>(E7167-F7167+G7167)/O7167*100</f>
      </c>
      <c r="Q7167">
        <f>H7166</f>
      </c>
      <c r="R7167">
        <f>I7166</f>
      </c>
      <c r="S7167">
        <f>H7167-H7166</f>
      </c>
      <c r="T7167">
        <f>I7167-I7166</f>
      </c>
      <c r="U7167">
        <f>(L7167-K7167)/(2*D7167*0.01)</f>
      </c>
      <c r="V7167">
        <f>(L7167+K7167)/(D7167*0.0001)</f>
      </c>
    </row>
    <row r="7168">
      <c r="A7168" t="n">
        <v>2021</v>
      </c>
      <c r="B7168" t="inlineStr">
        <is>
          <t>00164706</t>
        </is>
      </c>
      <c r="C7168" t="inlineStr">
        <is>
          <t>현대약품</t>
        </is>
      </c>
      <c r="D7168" t="n">
        <v>22548916000</v>
      </c>
      <c r="E7168" t="n">
        <v>2220097000</v>
      </c>
      <c r="F7168" t="n">
        <v>2591530000</v>
      </c>
      <c r="G7168" t="n">
        <v>589850000</v>
      </c>
      <c r="H7168" t="n">
        <v>3.45</v>
      </c>
      <c r="I7168" t="n">
        <v>3.5</v>
      </c>
      <c r="K7168" t="n">
        <v>-1101184000</v>
      </c>
      <c r="L7168" t="n">
        <v>1279300000</v>
      </c>
      <c r="M7168" t="n">
        <v>1267703000</v>
      </c>
      <c r="N7168" t="n">
        <v>-1112253000</v>
      </c>
      <c r="O7168">
        <f>D7167</f>
      </c>
      <c r="P7168">
        <f>(E7168-F7168+G7168)/O7168*100</f>
      </c>
      <c r="Q7168">
        <f>H7167</f>
      </c>
      <c r="R7168">
        <f>I7167</f>
      </c>
      <c r="S7168">
        <f>H7168-H7167</f>
      </c>
      <c r="T7168">
        <f>I7168-I7167</f>
      </c>
      <c r="U7168">
        <f>(L7168-K7168)/(2*D7168*0.01)</f>
      </c>
      <c r="V7168">
        <f>(L7168+K7168)/(D7168*0.0001)</f>
      </c>
    </row>
    <row r="7169">
      <c r="A7169" t="n">
        <v>2022</v>
      </c>
      <c r="B7169" t="inlineStr">
        <is>
          <t>00164706</t>
        </is>
      </c>
      <c r="C7169" t="inlineStr">
        <is>
          <t>현대약품</t>
        </is>
      </c>
      <c r="D7169" t="n">
        <v>21011928000</v>
      </c>
      <c r="E7169" t="n">
        <v>2198889000</v>
      </c>
      <c r="F7169" t="n">
        <v>1415709000</v>
      </c>
      <c r="G7169" t="n">
        <v>735355000</v>
      </c>
      <c r="H7169" t="n">
        <v>6.04</v>
      </c>
      <c r="I7169" t="n">
        <v>3.5</v>
      </c>
      <c r="K7169" t="n">
        <v>-877527000</v>
      </c>
      <c r="L7169" t="n">
        <v>972469000</v>
      </c>
      <c r="M7169" t="n">
        <v>989233000</v>
      </c>
      <c r="N7169" t="n">
        <v>-907453000</v>
      </c>
      <c r="O7169">
        <f>D7168</f>
      </c>
      <c r="P7169">
        <f>(E7169-F7169+G7169)/O7169*100</f>
      </c>
      <c r="Q7169">
        <f>H7168</f>
      </c>
      <c r="R7169">
        <f>I7168</f>
      </c>
      <c r="S7169">
        <f>H7169-H7168</f>
      </c>
      <c r="T7169">
        <f>I7169-I7168</f>
      </c>
      <c r="U7169">
        <f>(L7169-K7169)/(2*D7169*0.01)</f>
      </c>
      <c r="V7169">
        <f>(L7169+K7169)/(D7169*0.0001)</f>
      </c>
    </row>
    <row r="7170">
      <c r="A7170" t="n">
        <v>2023</v>
      </c>
      <c r="B7170" t="inlineStr">
        <is>
          <t>00164706</t>
        </is>
      </c>
      <c r="C7170" t="inlineStr">
        <is>
          <t>현대약품</t>
        </is>
      </c>
      <c r="D7170" t="n">
        <v>24514114000</v>
      </c>
      <c r="E7170" t="n">
        <v>1983015000</v>
      </c>
      <c r="F7170" t="n">
        <v>2223608000</v>
      </c>
      <c r="G7170" t="n">
        <v>1188113000</v>
      </c>
      <c r="H7170" t="n">
        <v>5.48</v>
      </c>
      <c r="I7170" t="n">
        <v>3.5</v>
      </c>
      <c r="K7170" t="n">
        <v>-1029081000</v>
      </c>
      <c r="L7170" t="n">
        <v>1140644000</v>
      </c>
      <c r="M7170" t="n">
        <v>1153799000</v>
      </c>
      <c r="N7170" t="n">
        <v>-1058798000</v>
      </c>
      <c r="O7170">
        <f>D7169</f>
      </c>
      <c r="P7170">
        <f>(E7170-F7170+G7170)/O7170*100</f>
      </c>
      <c r="Q7170">
        <f>H7169</f>
      </c>
      <c r="R7170">
        <f>I7169</f>
      </c>
      <c r="S7170">
        <f>H7170-H7169</f>
      </c>
      <c r="T7170">
        <f>I7170-I7169</f>
      </c>
      <c r="U7170">
        <f>(L7170-K7170)/(2*D7170*0.01)</f>
      </c>
      <c r="V7170">
        <f>(L7170+K7170)/(D7170*0.0001)</f>
      </c>
    </row>
    <row r="7171">
      <c r="A7171" t="n">
        <v>2024</v>
      </c>
      <c r="B7171" t="inlineStr">
        <is>
          <t>00164706</t>
        </is>
      </c>
      <c r="C7171" t="inlineStr">
        <is>
          <t>현대약품</t>
        </is>
      </c>
      <c r="D7171" t="n">
        <v>27864624000</v>
      </c>
      <c r="E7171" t="n">
        <v>2223784000</v>
      </c>
      <c r="F7171" t="n">
        <v>2023522000</v>
      </c>
      <c r="G7171" t="n">
        <v>1305206000</v>
      </c>
      <c r="H7171" t="n">
        <v>4.41</v>
      </c>
      <c r="I7171" t="n">
        <v>3.5</v>
      </c>
      <c r="K7171" t="n">
        <v>-1377952000</v>
      </c>
      <c r="L7171" t="n">
        <v>1546841000</v>
      </c>
      <c r="M7171" t="n">
        <v>1547422000</v>
      </c>
      <c r="N7171" t="n">
        <v>-1403585000</v>
      </c>
      <c r="O7171">
        <f>D7170</f>
      </c>
      <c r="P7171">
        <f>(E7171-F7171+G7171)/O7171*100</f>
      </c>
      <c r="Q7171">
        <f>H7170</f>
      </c>
      <c r="R7171">
        <f>I7170</f>
      </c>
      <c r="S7171">
        <f>H7171-H7170</f>
      </c>
      <c r="T7171">
        <f>I7171-I7170</f>
      </c>
      <c r="U7171">
        <f>(L7171-K7171)/(2*D7171*0.01)</f>
      </c>
      <c r="V7171">
        <f>(L7171+K7171)/(D7171*0.0001)</f>
      </c>
    </row>
    <row r="7172">
      <c r="A7172" t="n">
        <v>2025</v>
      </c>
      <c r="B7172" t="inlineStr">
        <is>
          <t>00164706</t>
        </is>
      </c>
      <c r="C7172" t="inlineStr">
        <is>
          <t>현대약품</t>
        </is>
      </c>
      <c r="D7172" t="n">
        <v>27000937000</v>
      </c>
      <c r="E7172" t="n">
        <v>2601328000</v>
      </c>
      <c r="F7172" t="n">
        <v>2428112000</v>
      </c>
      <c r="G7172" t="n">
        <v>1161362000</v>
      </c>
      <c r="H7172" t="n">
        <v>4.9</v>
      </c>
      <c r="I7172" t="n">
        <v>3.5</v>
      </c>
      <c r="K7172" t="n">
        <v>-1276952000</v>
      </c>
      <c r="L7172" t="n">
        <v>1429028000</v>
      </c>
      <c r="M7172" t="n">
        <v>1436737000</v>
      </c>
      <c r="N7172" t="n">
        <v>-1306559000</v>
      </c>
      <c r="O7172">
        <f>D7171</f>
      </c>
      <c r="P7172">
        <f>(E7172-F7172+G7172)/O7172*100</f>
      </c>
      <c r="Q7172">
        <f>H7171</f>
      </c>
      <c r="R7172">
        <f>I7171</f>
      </c>
      <c r="S7172">
        <f>H7172-H7171</f>
      </c>
      <c r="T7172">
        <f>I7172-I7171</f>
      </c>
      <c r="U7172">
        <f>(L7172-K7172)/(2*D7172*0.01)</f>
      </c>
      <c r="V7172">
        <f>(L7172+K7172)/(D7172*0.0001)</f>
      </c>
    </row>
    <row r="7173">
      <c r="A7173" t="n">
        <v>2014</v>
      </c>
      <c r="B7173" t="inlineStr">
        <is>
          <t>00164724</t>
        </is>
      </c>
      <c r="C7173" t="inlineStr">
        <is>
          <t>현대엘리베이터</t>
        </is>
      </c>
      <c r="D7173" t="n">
        <v>71195156000</v>
      </c>
      <c r="E7173" t="n">
        <v>7927499000</v>
      </c>
      <c r="F7173" t="n">
        <v>2058236000</v>
      </c>
      <c r="G7173" t="n">
        <v>2985069000</v>
      </c>
      <c r="H7173" t="n">
        <v>4.45</v>
      </c>
      <c r="I7173" t="n">
        <v>5.17</v>
      </c>
      <c r="J7173" t="n">
        <v>14.9</v>
      </c>
      <c r="K7173" t="n">
        <v>-6901316000</v>
      </c>
      <c r="L7173" t="n">
        <v>8145051000</v>
      </c>
      <c r="M7173" t="n">
        <v>8213424000</v>
      </c>
      <c r="N7173" t="n">
        <v>-7081089000</v>
      </c>
      <c r="U7173">
        <f>(L7173-K7173)/(2*D7173*0.01)</f>
      </c>
      <c r="V7173">
        <f>(L7173+K7173)/(D7173*0.0001)</f>
      </c>
    </row>
    <row r="7174">
      <c r="A7174" t="n">
        <v>2015</v>
      </c>
      <c r="B7174" t="inlineStr">
        <is>
          <t>00164724</t>
        </is>
      </c>
      <c r="C7174" t="inlineStr">
        <is>
          <t>현대엘리베이터</t>
        </is>
      </c>
      <c r="D7174" t="n">
        <v>104037909000</v>
      </c>
      <c r="E7174" t="n">
        <v>9245912000</v>
      </c>
      <c r="F7174" t="n">
        <v>2407571000</v>
      </c>
      <c r="G7174" t="n">
        <v>2898552000</v>
      </c>
      <c r="H7174" t="n">
        <v>3.18</v>
      </c>
      <c r="I7174" t="n">
        <v>4.41</v>
      </c>
      <c r="J7174" t="n">
        <v>16.73</v>
      </c>
      <c r="K7174" t="n">
        <v>-11571968000</v>
      </c>
      <c r="L7174" t="n">
        <v>13967911000</v>
      </c>
      <c r="M7174" t="n">
        <v>13880410000</v>
      </c>
      <c r="N7174" t="n">
        <v>-11738510000</v>
      </c>
      <c r="O7174">
        <f>D7173</f>
      </c>
      <c r="P7174">
        <f>(E7174-F7174+G7174)/O7174*100</f>
      </c>
      <c r="Q7174">
        <f>H7173</f>
      </c>
      <c r="R7174">
        <f>I7173</f>
      </c>
      <c r="S7174">
        <f>H7174-H7173</f>
      </c>
      <c r="T7174">
        <f>I7174-I7173</f>
      </c>
      <c r="U7174">
        <f>(L7174-K7174)/(2*D7174*0.01)</f>
      </c>
      <c r="V7174">
        <f>(L7174+K7174)/(D7174*0.0001)</f>
      </c>
    </row>
    <row r="7175">
      <c r="A7175" t="n">
        <v>2016</v>
      </c>
      <c r="B7175" t="inlineStr">
        <is>
          <t>00164724</t>
        </is>
      </c>
      <c r="C7175" t="inlineStr">
        <is>
          <t>현대엘리베이터</t>
        </is>
      </c>
      <c r="D7175" t="n">
        <v>127605254000</v>
      </c>
      <c r="E7175" t="n">
        <v>16856505000</v>
      </c>
      <c r="F7175" t="n">
        <v>8895238000</v>
      </c>
      <c r="G7175" t="n">
        <v>4057397000</v>
      </c>
      <c r="H7175" t="n">
        <v>3.09</v>
      </c>
      <c r="I7175" t="n">
        <v>4.355</v>
      </c>
      <c r="J7175" t="n">
        <v>14.25</v>
      </c>
      <c r="K7175" t="n">
        <v>-11467052750</v>
      </c>
      <c r="L7175" t="n">
        <v>12767526350</v>
      </c>
      <c r="M7175" t="n">
        <v>12700525400</v>
      </c>
      <c r="N7175" t="n">
        <v>-11484472600</v>
      </c>
      <c r="O7175">
        <f>D7174</f>
      </c>
      <c r="P7175">
        <f>(E7175-F7175+G7175)/O7175*100</f>
      </c>
      <c r="Q7175">
        <f>H7174</f>
      </c>
      <c r="R7175">
        <f>I7174</f>
      </c>
      <c r="S7175">
        <f>H7175-H7174</f>
      </c>
      <c r="T7175">
        <f>I7175-I7174</f>
      </c>
      <c r="U7175">
        <f>(L7175-K7175)/(2*D7175*0.01)</f>
      </c>
      <c r="V7175">
        <f>(L7175+K7175)/(D7175*0.0001)</f>
      </c>
    </row>
    <row r="7176">
      <c r="A7176" t="n">
        <v>2017</v>
      </c>
      <c r="B7176" t="inlineStr">
        <is>
          <t>00164724</t>
        </is>
      </c>
      <c r="C7176" t="inlineStr">
        <is>
          <t>현대엘리베이터</t>
        </is>
      </c>
      <c r="D7176" t="n">
        <v>6624489000</v>
      </c>
      <c r="E7176" t="n">
        <v>758601000</v>
      </c>
      <c r="F7176" t="n">
        <v>683295000</v>
      </c>
      <c r="G7176" t="n">
        <v>234834000</v>
      </c>
      <c r="H7176" t="n">
        <v>3.225</v>
      </c>
      <c r="I7176" t="n">
        <v>5.16</v>
      </c>
      <c r="O7176">
        <f>D7175</f>
      </c>
      <c r="P7176">
        <f>(E7176-F7176+G7176)/O7176*100</f>
      </c>
      <c r="Q7176">
        <f>H7175</f>
      </c>
      <c r="R7176">
        <f>I7175</f>
      </c>
      <c r="S7176">
        <f>H7176-H7175</f>
      </c>
      <c r="T7176">
        <f>I7176-I7175</f>
      </c>
    </row>
    <row r="7177">
      <c r="A7177" t="n">
        <v>2018</v>
      </c>
      <c r="B7177" t="inlineStr">
        <is>
          <t>00164724</t>
        </is>
      </c>
      <c r="C7177" t="inlineStr">
        <is>
          <t>현대엘리베이터</t>
        </is>
      </c>
      <c r="D7177" t="n">
        <v>7403100000</v>
      </c>
      <c r="E7177" t="n">
        <v>800649000</v>
      </c>
      <c r="F7177" t="n">
        <v>834424000</v>
      </c>
      <c r="G7177" t="n">
        <v>263241000</v>
      </c>
      <c r="H7177" t="n">
        <v>2.74</v>
      </c>
      <c r="I7177" t="n">
        <v>4.505</v>
      </c>
      <c r="O7177">
        <f>D7176</f>
      </c>
      <c r="P7177">
        <f>(E7177-F7177+G7177)/O7177*100</f>
      </c>
      <c r="Q7177">
        <f>H7176</f>
      </c>
      <c r="R7177">
        <f>I7176</f>
      </c>
      <c r="S7177">
        <f>H7177-H7176</f>
      </c>
      <c r="T7177">
        <f>I7177-I7176</f>
      </c>
    </row>
    <row r="7178">
      <c r="A7178" t="n">
        <v>2019</v>
      </c>
      <c r="B7178" t="inlineStr">
        <is>
          <t>00164724</t>
        </is>
      </c>
      <c r="C7178" t="inlineStr">
        <is>
          <t>현대엘리베이터</t>
        </is>
      </c>
      <c r="D7178" t="n">
        <v>175514152000</v>
      </c>
      <c r="E7178" t="n">
        <v>21548256000</v>
      </c>
      <c r="F7178" t="n">
        <v>7278383000</v>
      </c>
      <c r="G7178" t="n">
        <v>4997552000</v>
      </c>
      <c r="H7178" t="n">
        <v>2.645</v>
      </c>
      <c r="I7178" t="n">
        <v>4.44</v>
      </c>
      <c r="J7178" t="n">
        <v>11.07</v>
      </c>
      <c r="K7178" t="n">
        <v>-18223472000</v>
      </c>
      <c r="L7178" t="n">
        <v>22095759000</v>
      </c>
      <c r="M7178" t="n">
        <v>21751875000</v>
      </c>
      <c r="N7178" t="n">
        <v>-18396341000</v>
      </c>
      <c r="O7178">
        <f>D7177</f>
      </c>
      <c r="P7178">
        <f>(E7178-F7178+G7178)/O7178*100</f>
      </c>
      <c r="Q7178">
        <f>H7177</f>
      </c>
      <c r="R7178">
        <f>I7177</f>
      </c>
      <c r="S7178">
        <f>H7178-H7177</f>
      </c>
      <c r="T7178">
        <f>I7178-I7177</f>
      </c>
      <c r="U7178">
        <f>(L7178-K7178)/(2*D7178*0.01)</f>
      </c>
      <c r="V7178">
        <f>(L7178+K7178)/(D7178*0.0001)</f>
      </c>
    </row>
    <row r="7179">
      <c r="A7179" t="n">
        <v>2020</v>
      </c>
      <c r="B7179" t="inlineStr">
        <is>
          <t>00164724</t>
        </is>
      </c>
      <c r="C7179" t="inlineStr">
        <is>
          <t>현대엘리베이터</t>
        </is>
      </c>
      <c r="D7179" t="n">
        <v>10356761000</v>
      </c>
      <c r="E7179" t="n">
        <v>1251272000</v>
      </c>
      <c r="F7179" t="n">
        <v>995522000</v>
      </c>
      <c r="G7179" t="n">
        <v>317214000</v>
      </c>
      <c r="H7179" t="n">
        <v>2.41</v>
      </c>
      <c r="I7179" t="n">
        <v>3.865</v>
      </c>
      <c r="O7179">
        <f>D7178</f>
      </c>
      <c r="P7179">
        <f>(E7179-F7179+G7179)/O7179*100</f>
      </c>
      <c r="Q7179">
        <f>H7178</f>
      </c>
      <c r="R7179">
        <f>I7178</f>
      </c>
      <c r="S7179">
        <f>H7179-H7178</f>
      </c>
      <c r="T7179">
        <f>I7179-I7178</f>
      </c>
    </row>
    <row r="7180">
      <c r="A7180" t="n">
        <v>2021</v>
      </c>
      <c r="B7180" t="inlineStr">
        <is>
          <t>00164724</t>
        </is>
      </c>
      <c r="C7180" t="inlineStr">
        <is>
          <t>현대엘리베이터</t>
        </is>
      </c>
      <c r="D7180" t="n">
        <v>189009741000</v>
      </c>
      <c r="E7180" t="n">
        <v>25522458000</v>
      </c>
      <c r="F7180" t="n">
        <v>11719075000</v>
      </c>
      <c r="G7180" t="n">
        <v>6240035000</v>
      </c>
      <c r="H7180" t="n">
        <v>3.075</v>
      </c>
      <c r="I7180" t="n">
        <v>3.705</v>
      </c>
      <c r="J7180" t="n">
        <v>12.3</v>
      </c>
      <c r="K7180" t="n">
        <v>-20467200000</v>
      </c>
      <c r="L7180" t="n">
        <v>25092290213</v>
      </c>
      <c r="M7180" t="n">
        <v>24915200000</v>
      </c>
      <c r="N7180" t="n">
        <v>-20798037048</v>
      </c>
      <c r="O7180">
        <f>D7179</f>
      </c>
      <c r="P7180">
        <f>(E7180-F7180+G7180)/O7180*100</f>
      </c>
      <c r="Q7180">
        <f>H7179</f>
      </c>
      <c r="R7180">
        <f>I7179</f>
      </c>
      <c r="S7180">
        <f>H7180-H7179</f>
      </c>
      <c r="T7180">
        <f>I7180-I7179</f>
      </c>
      <c r="U7180">
        <f>(L7180-K7180)/(2*D7180*0.01)</f>
      </c>
      <c r="V7180">
        <f>(L7180+K7180)/(D7180*0.0001)</f>
      </c>
    </row>
    <row r="7181">
      <c r="A7181" t="n">
        <v>2022</v>
      </c>
      <c r="B7181" t="inlineStr">
        <is>
          <t>00164724</t>
        </is>
      </c>
      <c r="C7181" t="inlineStr">
        <is>
          <t>현대엘리베이터</t>
        </is>
      </c>
      <c r="D7181" t="n">
        <v>172809556000</v>
      </c>
      <c r="E7181" t="n">
        <v>22957648000</v>
      </c>
      <c r="F7181" t="n">
        <v>19083422000</v>
      </c>
      <c r="G7181" t="n">
        <v>6670791000</v>
      </c>
      <c r="H7181" t="n">
        <v>5.7</v>
      </c>
      <c r="I7181" t="n">
        <v>3.77</v>
      </c>
      <c r="J7181" t="n">
        <v>7.9</v>
      </c>
      <c r="K7181" t="n">
        <v>-12819054000</v>
      </c>
      <c r="L7181" t="n">
        <v>12398805264</v>
      </c>
      <c r="M7181" t="n">
        <v>12694284000</v>
      </c>
      <c r="N7181" t="n">
        <v>-13326336792</v>
      </c>
      <c r="O7181">
        <f>D7180</f>
      </c>
      <c r="P7181">
        <f>(E7181-F7181+G7181)/O7181*100</f>
      </c>
      <c r="Q7181">
        <f>H7180</f>
      </c>
      <c r="R7181">
        <f>I7180</f>
      </c>
      <c r="S7181">
        <f>H7181-H7180</f>
      </c>
      <c r="T7181">
        <f>I7181-I7180</f>
      </c>
      <c r="U7181">
        <f>(L7181-K7181)/(2*D7181*0.01)</f>
      </c>
    </row>
    <row r="7182">
      <c r="A7182" t="n">
        <v>2023</v>
      </c>
      <c r="B7182" t="inlineStr">
        <is>
          <t>00164724</t>
        </is>
      </c>
      <c r="C7182" t="inlineStr">
        <is>
          <t>현대엘리베이터</t>
        </is>
      </c>
      <c r="D7182" t="n">
        <v>230301693000</v>
      </c>
      <c r="E7182" t="n">
        <v>23210513000</v>
      </c>
      <c r="F7182" t="n">
        <v>14182407000</v>
      </c>
      <c r="G7182" t="n">
        <v>9790506000</v>
      </c>
      <c r="H7182" t="n">
        <v>4.76</v>
      </c>
      <c r="I7182" t="n">
        <v>4.445</v>
      </c>
      <c r="J7182" t="n">
        <v>8.5</v>
      </c>
      <c r="K7182" t="n">
        <v>-16859126000</v>
      </c>
      <c r="L7182" t="n">
        <v>19828946258</v>
      </c>
      <c r="M7182" t="n">
        <v>20020359000</v>
      </c>
      <c r="N7182" t="n">
        <v>-17261053470</v>
      </c>
      <c r="O7182">
        <f>D7181</f>
      </c>
      <c r="P7182">
        <f>(E7182-F7182+G7182)/O7182*100</f>
      </c>
      <c r="Q7182">
        <f>H7181</f>
      </c>
      <c r="R7182">
        <f>I7181</f>
      </c>
      <c r="S7182">
        <f>H7182-H7181</f>
      </c>
      <c r="T7182">
        <f>I7182-I7181</f>
      </c>
      <c r="U7182">
        <f>(L7182-K7182)/(2*D7182*0.01)</f>
      </c>
      <c r="V7182">
        <f>(L7182+K7182)/(D7182*0.0001)</f>
      </c>
    </row>
    <row r="7183">
      <c r="A7183" t="n">
        <v>2024</v>
      </c>
      <c r="B7183" t="inlineStr">
        <is>
          <t>00164724</t>
        </is>
      </c>
      <c r="C7183" t="inlineStr">
        <is>
          <t>현대엘리베이터</t>
        </is>
      </c>
      <c r="D7183" t="n">
        <v>269176015000</v>
      </c>
      <c r="E7183" t="n">
        <v>29698014000</v>
      </c>
      <c r="F7183" t="n">
        <v>20411611000</v>
      </c>
      <c r="G7183" t="n">
        <v>11177488000</v>
      </c>
      <c r="H7183" t="n">
        <v>4.28</v>
      </c>
      <c r="I7183" t="n">
        <v>4.415</v>
      </c>
      <c r="J7183" t="n">
        <v>8.9</v>
      </c>
      <c r="K7183" t="n">
        <v>-20892256000</v>
      </c>
      <c r="L7183" t="n">
        <v>24638877374</v>
      </c>
      <c r="M7183" t="n">
        <v>24852048000</v>
      </c>
      <c r="N7183" t="n">
        <v>-21381505191</v>
      </c>
      <c r="O7183">
        <f>D7182</f>
      </c>
      <c r="P7183">
        <f>(E7183-F7183+G7183)/O7183*100</f>
      </c>
      <c r="Q7183">
        <f>H7182</f>
      </c>
      <c r="R7183">
        <f>I7182</f>
      </c>
      <c r="S7183">
        <f>H7183-H7182</f>
      </c>
      <c r="T7183">
        <f>I7183-I7182</f>
      </c>
      <c r="U7183">
        <f>(L7183-K7183)/(2*D7183*0.01)</f>
      </c>
      <c r="V7183">
        <f>(L7183+K7183)/(D7183*0.0001)</f>
      </c>
    </row>
    <row r="7184">
      <c r="A7184" t="n">
        <v>2025</v>
      </c>
      <c r="B7184" t="inlineStr">
        <is>
          <t>00164724</t>
        </is>
      </c>
      <c r="C7184" t="inlineStr">
        <is>
          <t>현대엘리베이터</t>
        </is>
      </c>
      <c r="D7184" t="n">
        <v>27359879000</v>
      </c>
      <c r="E7184" t="n">
        <v>1965349000</v>
      </c>
      <c r="F7184" t="n">
        <v>3211157000</v>
      </c>
      <c r="G7184" t="n">
        <v>856668000</v>
      </c>
      <c r="H7184" t="n">
        <v>4.54</v>
      </c>
      <c r="I7184" t="n">
        <v>4.06</v>
      </c>
      <c r="O7184">
        <f>D7183</f>
      </c>
      <c r="P7184">
        <f>(E7184-F7184+G7184)/O7184*100</f>
      </c>
      <c r="Q7184">
        <f>H7183</f>
      </c>
      <c r="R7184">
        <f>I7183</f>
      </c>
      <c r="S7184">
        <f>H7184-H7183</f>
      </c>
      <c r="T7184">
        <f>I7184-I7183</f>
      </c>
    </row>
    <row r="7185">
      <c r="A7185" t="n">
        <v>2014</v>
      </c>
      <c r="B7185" t="inlineStr">
        <is>
          <t>00164742</t>
        </is>
      </c>
      <c r="C7185" t="inlineStr">
        <is>
          <t>현대자동차</t>
        </is>
      </c>
      <c r="D7185" t="n">
        <v>3328645000000</v>
      </c>
      <c r="E7185" t="n">
        <v>379820000000</v>
      </c>
      <c r="F7185" t="n">
        <v>108575000000</v>
      </c>
      <c r="G7185" t="n">
        <v>113731000000</v>
      </c>
      <c r="H7185" t="n">
        <v>3.51</v>
      </c>
      <c r="I7185" t="n">
        <v>5</v>
      </c>
      <c r="K7185" t="n">
        <v>-357270000000</v>
      </c>
      <c r="L7185" t="n">
        <v>426794000000</v>
      </c>
      <c r="M7185" t="n">
        <v>437958000000</v>
      </c>
      <c r="N7185" t="n">
        <v>-374358000000</v>
      </c>
      <c r="U7185">
        <f>(L7185-K7185)/(2*D7185*0.01)</f>
      </c>
      <c r="V7185">
        <f>(L7185+K7185)/(D7185*0.0001)</f>
      </c>
    </row>
    <row r="7186">
      <c r="A7186" t="n">
        <v>2015</v>
      </c>
      <c r="B7186" t="inlineStr">
        <is>
          <t>00164742</t>
        </is>
      </c>
      <c r="C7186" t="inlineStr">
        <is>
          <t>현대자동차</t>
        </is>
      </c>
      <c r="D7186" t="n">
        <v>3674530000000</v>
      </c>
      <c r="E7186" t="n">
        <v>440681000000</v>
      </c>
      <c r="F7186" t="n">
        <v>95500000000</v>
      </c>
      <c r="G7186" t="n">
        <v>116853000000</v>
      </c>
      <c r="H7186" t="n">
        <v>3</v>
      </c>
      <c r="I7186" t="n">
        <v>4</v>
      </c>
      <c r="K7186" t="n">
        <v>-376198000000</v>
      </c>
      <c r="L7186" t="n">
        <v>444408000000</v>
      </c>
      <c r="M7186" t="n">
        <v>453682000000</v>
      </c>
      <c r="N7186" t="n">
        <v>-389851000000</v>
      </c>
      <c r="O7186">
        <f>D7185</f>
      </c>
      <c r="P7186">
        <f>(E7186-F7186+G7186)/O7186*100</f>
      </c>
      <c r="Q7186">
        <f>H7185</f>
      </c>
      <c r="R7186">
        <f>I7185</f>
      </c>
      <c r="S7186">
        <f>H7186-H7185</f>
      </c>
      <c r="T7186">
        <f>I7186-I7185</f>
      </c>
      <c r="U7186">
        <f>(L7186-K7186)/(2*D7186*0.01)</f>
      </c>
      <c r="V7186">
        <f>(L7186+K7186)/(D7186*0.0001)</f>
      </c>
    </row>
    <row r="7187">
      <c r="A7187" t="n">
        <v>2016</v>
      </c>
      <c r="B7187" t="inlineStr">
        <is>
          <t>00164742</t>
        </is>
      </c>
      <c r="C7187" t="inlineStr">
        <is>
          <t>현대자동차</t>
        </is>
      </c>
      <c r="D7187" t="n">
        <v>4113885000000</v>
      </c>
      <c r="E7187" t="n">
        <v>454449000000</v>
      </c>
      <c r="F7187" t="n">
        <v>132089000000</v>
      </c>
      <c r="G7187" t="n">
        <v>99221000000</v>
      </c>
      <c r="H7187" t="n">
        <v>2.97</v>
      </c>
      <c r="I7187" t="n">
        <v>4</v>
      </c>
      <c r="K7187" t="n">
        <v>-370219000000</v>
      </c>
      <c r="L7187" t="n">
        <v>434507000000</v>
      </c>
      <c r="M7187" t="n">
        <v>443333000000</v>
      </c>
      <c r="N7187" t="n">
        <v>-383536000000</v>
      </c>
      <c r="O7187">
        <f>D7186</f>
      </c>
      <c r="P7187">
        <f>(E7187-F7187+G7187)/O7187*100</f>
      </c>
      <c r="Q7187">
        <f>H7186</f>
      </c>
      <c r="R7187">
        <f>I7186</f>
      </c>
      <c r="S7187">
        <f>H7187-H7186</f>
      </c>
      <c r="T7187">
        <f>I7187-I7186</f>
      </c>
      <c r="U7187">
        <f>(L7187-K7187)/(2*D7187*0.01)</f>
      </c>
      <c r="V7187">
        <f>(L7187+K7187)/(D7187*0.0001)</f>
      </c>
    </row>
    <row r="7188">
      <c r="A7188" t="n">
        <v>2017</v>
      </c>
      <c r="B7188" t="inlineStr">
        <is>
          <t>00164742</t>
        </is>
      </c>
      <c r="C7188" t="inlineStr">
        <is>
          <t>현대자동차</t>
        </is>
      </c>
      <c r="D7188" t="n">
        <v>4484665000000</v>
      </c>
      <c r="E7188" t="n">
        <v>460485000000</v>
      </c>
      <c r="F7188" t="n">
        <v>191332000000</v>
      </c>
      <c r="G7188" t="n">
        <v>118026000000</v>
      </c>
      <c r="H7188" t="n">
        <v>3.14</v>
      </c>
      <c r="I7188" t="n">
        <v>4</v>
      </c>
      <c r="K7188" t="n">
        <v>-398850000000</v>
      </c>
      <c r="L7188" t="n">
        <v>466069000000</v>
      </c>
      <c r="M7188" t="n">
        <v>476450000000</v>
      </c>
      <c r="N7188" t="n">
        <v>-413936000000</v>
      </c>
      <c r="O7188">
        <f>D7187</f>
      </c>
      <c r="P7188">
        <f>(E7188-F7188+G7188)/O7188*100</f>
      </c>
      <c r="Q7188">
        <f>H7187</f>
      </c>
      <c r="R7188">
        <f>I7187</f>
      </c>
      <c r="S7188">
        <f>H7188-H7187</f>
      </c>
      <c r="T7188">
        <f>I7188-I7187</f>
      </c>
      <c r="U7188">
        <f>(L7188-K7188)/(2*D7188*0.01)</f>
      </c>
      <c r="V7188">
        <f>(L7188+K7188)/(D7188*0.0001)</f>
      </c>
    </row>
    <row r="7189">
      <c r="A7189" t="n">
        <v>2018</v>
      </c>
      <c r="B7189" t="inlineStr">
        <is>
          <t>00164742</t>
        </is>
      </c>
      <c r="C7189" t="inlineStr">
        <is>
          <t>현대자동차</t>
        </is>
      </c>
      <c r="D7189" t="n">
        <v>5108114000000</v>
      </c>
      <c r="E7189" t="n">
        <v>470661000000</v>
      </c>
      <c r="F7189" t="n">
        <v>502575000000</v>
      </c>
      <c r="G7189" t="n">
        <v>137078000000</v>
      </c>
      <c r="H7189" t="n">
        <v>2.67</v>
      </c>
      <c r="I7189" t="n">
        <v>4</v>
      </c>
      <c r="J7189" t="n">
        <v>9.710000000000001</v>
      </c>
      <c r="K7189" t="n">
        <v>-428779000000</v>
      </c>
      <c r="L7189" t="n">
        <v>499190000000</v>
      </c>
      <c r="M7189" t="n">
        <v>507799000000</v>
      </c>
      <c r="N7189" t="n">
        <v>-443178000000</v>
      </c>
      <c r="O7189">
        <f>D7188</f>
      </c>
      <c r="P7189">
        <f>(E7189-F7189+G7189)/O7189*100</f>
      </c>
      <c r="Q7189">
        <f>H7188</f>
      </c>
      <c r="R7189">
        <f>I7188</f>
      </c>
      <c r="S7189">
        <f>H7189-H7188</f>
      </c>
      <c r="T7189">
        <f>I7189-I7188</f>
      </c>
      <c r="U7189">
        <f>(L7189-K7189)/(2*D7189*0.01)</f>
      </c>
      <c r="V7189">
        <f>(L7189+K7189)/(D7189*0.0001)</f>
      </c>
    </row>
    <row r="7190">
      <c r="A7190" t="n">
        <v>2019</v>
      </c>
      <c r="B7190" t="inlineStr">
        <is>
          <t>00164742</t>
        </is>
      </c>
      <c r="C7190" t="inlineStr">
        <is>
          <t>현대자동차</t>
        </is>
      </c>
      <c r="D7190" t="n">
        <v>5400938000000</v>
      </c>
      <c r="E7190" t="n">
        <v>523675000000</v>
      </c>
      <c r="F7190" t="n">
        <v>407169000000</v>
      </c>
      <c r="G7190" t="n">
        <v>131375000000</v>
      </c>
      <c r="H7190" t="n">
        <v>2.22</v>
      </c>
      <c r="I7190" t="n">
        <v>3.9</v>
      </c>
      <c r="J7190" t="n">
        <v>8.19</v>
      </c>
      <c r="K7190" t="n">
        <v>-387602000000</v>
      </c>
      <c r="L7190" t="n">
        <v>446559000000</v>
      </c>
      <c r="M7190" t="n">
        <v>452131000000</v>
      </c>
      <c r="N7190" t="n">
        <v>-399083000000</v>
      </c>
      <c r="O7190">
        <f>D7189</f>
      </c>
      <c r="P7190">
        <f>(E7190-F7190+G7190)/O7190*100</f>
      </c>
      <c r="Q7190">
        <f>H7189</f>
      </c>
      <c r="R7190">
        <f>I7189</f>
      </c>
      <c r="S7190">
        <f>H7190-H7189</f>
      </c>
      <c r="T7190">
        <f>I7190-I7189</f>
      </c>
      <c r="U7190">
        <f>(L7190-K7190)/(2*D7190*0.01)</f>
      </c>
      <c r="V7190">
        <f>(L7190+K7190)/(D7190*0.0001)</f>
      </c>
    </row>
    <row r="7191">
      <c r="A7191" t="n">
        <v>2020</v>
      </c>
      <c r="B7191" t="inlineStr">
        <is>
          <t>00164742</t>
        </is>
      </c>
      <c r="C7191" t="inlineStr">
        <is>
          <t>현대자동차</t>
        </is>
      </c>
      <c r="D7191" t="n">
        <v>5580630000000</v>
      </c>
      <c r="E7191" t="n">
        <v>527997000000</v>
      </c>
      <c r="F7191" t="n">
        <v>440112000000</v>
      </c>
      <c r="G7191" t="n">
        <v>111217000000</v>
      </c>
      <c r="H7191" t="n">
        <v>2.29</v>
      </c>
      <c r="I7191" t="n">
        <v>3.9</v>
      </c>
      <c r="J7191" t="n">
        <v>7.99</v>
      </c>
      <c r="K7191" t="n">
        <v>-384003000000</v>
      </c>
      <c r="L7191" t="n">
        <v>451831000000</v>
      </c>
      <c r="M7191" t="n">
        <v>457791000000</v>
      </c>
      <c r="N7191" t="n">
        <v>-395803000000</v>
      </c>
      <c r="O7191">
        <f>D7190</f>
      </c>
      <c r="P7191">
        <f>(E7191-F7191+G7191)/O7191*100</f>
      </c>
      <c r="Q7191">
        <f>H7190</f>
      </c>
      <c r="R7191">
        <f>I7190</f>
      </c>
      <c r="S7191">
        <f>H7191-H7190</f>
      </c>
      <c r="T7191">
        <f>I7191-I7190</f>
      </c>
      <c r="U7191">
        <f>(L7191-K7191)/(2*D7191*0.01)</f>
      </c>
      <c r="V7191">
        <f>(L7191+K7191)/(D7191*0.0001)</f>
      </c>
    </row>
    <row r="7192">
      <c r="A7192" t="n">
        <v>2021</v>
      </c>
      <c r="B7192" t="inlineStr">
        <is>
          <t>00164742</t>
        </is>
      </c>
      <c r="C7192" t="inlineStr">
        <is>
          <t>현대자동차</t>
        </is>
      </c>
      <c r="D7192" t="n">
        <v>6580593000000</v>
      </c>
      <c r="E7192" t="n">
        <v>598231000000</v>
      </c>
      <c r="F7192" t="n">
        <v>447857000000</v>
      </c>
      <c r="G7192" t="n">
        <v>140222000000</v>
      </c>
      <c r="H7192" t="n">
        <v>3.84</v>
      </c>
      <c r="I7192" t="n">
        <v>4.51</v>
      </c>
      <c r="J7192" t="n">
        <v>8</v>
      </c>
      <c r="K7192" t="n">
        <v>-486472000000</v>
      </c>
      <c r="L7192" t="n">
        <v>542497000000</v>
      </c>
      <c r="M7192" t="n">
        <v>492651000000</v>
      </c>
      <c r="N7192" t="n">
        <v>-457048000000</v>
      </c>
      <c r="O7192">
        <f>D7191</f>
      </c>
      <c r="P7192">
        <f>(E7192-F7192+G7192)/O7192*100</f>
      </c>
      <c r="Q7192">
        <f>H7191</f>
      </c>
      <c r="R7192">
        <f>I7191</f>
      </c>
      <c r="S7192">
        <f>H7192-H7191</f>
      </c>
      <c r="T7192">
        <f>I7192-I7191</f>
      </c>
      <c r="U7192">
        <f>(L7192-K7192)/(2*D7192*0.01)</f>
      </c>
      <c r="V7192">
        <f>(L7192+K7192)/(D7192*0.0001)</f>
      </c>
    </row>
    <row r="7193">
      <c r="A7193" t="n">
        <v>2022</v>
      </c>
      <c r="B7193" t="inlineStr">
        <is>
          <t>00164742</t>
        </is>
      </c>
      <c r="C7193" t="inlineStr">
        <is>
          <t>현대자동차</t>
        </is>
      </c>
      <c r="D7193" t="n">
        <v>6033698000000</v>
      </c>
      <c r="E7193" t="n">
        <v>575608000000</v>
      </c>
      <c r="F7193" t="n">
        <v>583748000000</v>
      </c>
      <c r="G7193" t="n">
        <v>173934000000</v>
      </c>
      <c r="H7193" t="n">
        <v>5.29</v>
      </c>
      <c r="I7193" t="n">
        <v>4.05</v>
      </c>
      <c r="J7193" t="n">
        <v>7.8</v>
      </c>
      <c r="K7193" t="n">
        <v>-367700000000</v>
      </c>
      <c r="L7193" t="n">
        <v>419353000000</v>
      </c>
      <c r="M7193" t="n">
        <v>400804000000</v>
      </c>
      <c r="N7193" t="n">
        <v>-360074000000</v>
      </c>
      <c r="O7193">
        <f>D7192</f>
      </c>
      <c r="P7193">
        <f>(E7193-F7193+G7193)/O7193*100</f>
      </c>
      <c r="Q7193">
        <f>H7192</f>
      </c>
      <c r="R7193">
        <f>I7192</f>
      </c>
      <c r="S7193">
        <f>H7193-H7192</f>
      </c>
      <c r="T7193">
        <f>I7193-I7192</f>
      </c>
      <c r="U7193">
        <f>(L7193-K7193)/(2*D7193*0.01)</f>
      </c>
      <c r="V7193">
        <f>(L7193+K7193)/(D7193*0.0001)</f>
      </c>
    </row>
    <row r="7194">
      <c r="A7194" t="n">
        <v>2023</v>
      </c>
      <c r="B7194" t="inlineStr">
        <is>
          <t>00164742</t>
        </is>
      </c>
      <c r="C7194" t="inlineStr">
        <is>
          <t>현대자동차</t>
        </is>
      </c>
      <c r="D7194" t="n">
        <v>6538236000000</v>
      </c>
      <c r="E7194" t="n">
        <v>510688000000</v>
      </c>
      <c r="F7194" t="n">
        <v>694707000000</v>
      </c>
      <c r="G7194" t="n">
        <v>275326000000</v>
      </c>
      <c r="H7194" t="n">
        <v>5.77</v>
      </c>
      <c r="I7194" t="n">
        <v>4.88</v>
      </c>
      <c r="J7194" t="n">
        <v>7.9</v>
      </c>
      <c r="K7194" t="n">
        <v>-566791000000</v>
      </c>
      <c r="L7194" t="n">
        <v>291717000000</v>
      </c>
      <c r="M7194" t="n">
        <v>265995000000</v>
      </c>
      <c r="N7194" t="n">
        <v>-554161000000</v>
      </c>
      <c r="O7194">
        <f>D7193</f>
      </c>
      <c r="P7194">
        <f>(E7194-F7194+G7194)/O7194*100</f>
      </c>
      <c r="Q7194">
        <f>H7193</f>
      </c>
      <c r="R7194">
        <f>I7193</f>
      </c>
      <c r="S7194">
        <f>H7194-H7193</f>
      </c>
      <c r="T7194">
        <f>I7194-I7193</f>
      </c>
      <c r="U7194">
        <f>(L7194-K7194)/(2*D7194*0.01)</f>
      </c>
    </row>
    <row r="7195">
      <c r="A7195" t="n">
        <v>2024</v>
      </c>
      <c r="B7195" t="inlineStr">
        <is>
          <t>00164742</t>
        </is>
      </c>
      <c r="C7195" t="inlineStr">
        <is>
          <t>현대자동차</t>
        </is>
      </c>
      <c r="D7195" t="n">
        <v>7256320000000</v>
      </c>
      <c r="E7195" t="n">
        <v>561974000000</v>
      </c>
      <c r="F7195" t="n">
        <v>814362000000</v>
      </c>
      <c r="G7195" t="n">
        <v>275938000000</v>
      </c>
      <c r="H7195" t="n">
        <v>7.16</v>
      </c>
      <c r="I7195" t="n">
        <v>6.46</v>
      </c>
      <c r="J7195" t="n">
        <v>7.8</v>
      </c>
      <c r="K7195" t="n">
        <v>-459864000000</v>
      </c>
      <c r="L7195" t="n">
        <v>560800000000</v>
      </c>
      <c r="M7195" t="n">
        <v>535420000000</v>
      </c>
      <c r="N7195" t="n">
        <v>-448249000000</v>
      </c>
      <c r="O7195">
        <f>D7194</f>
      </c>
      <c r="P7195">
        <f>(E7195-F7195+G7195)/O7195*100</f>
      </c>
      <c r="Q7195">
        <f>H7194</f>
      </c>
      <c r="R7195">
        <f>I7194</f>
      </c>
      <c r="S7195">
        <f>H7195-H7194</f>
      </c>
      <c r="T7195">
        <f>I7195-I7194</f>
      </c>
      <c r="U7195">
        <f>(L7195-K7195)/(2*D7195*0.01)</f>
      </c>
      <c r="V7195">
        <f>(L7195+K7195)/(D7195*0.0001)</f>
      </c>
    </row>
    <row r="7196">
      <c r="A7196" t="n">
        <v>2025</v>
      </c>
      <c r="B7196" t="inlineStr">
        <is>
          <t>00164742</t>
        </is>
      </c>
      <c r="C7196" t="inlineStr">
        <is>
          <t>현대자동차</t>
        </is>
      </c>
      <c r="D7196" t="n">
        <v>7440949000000</v>
      </c>
      <c r="E7196" t="n">
        <v>637599000000</v>
      </c>
      <c r="F7196" t="n">
        <v>795249000000</v>
      </c>
      <c r="G7196" t="n">
        <v>266488000000</v>
      </c>
      <c r="H7196" t="n">
        <v>6.44</v>
      </c>
      <c r="I7196" t="n">
        <v>5.58</v>
      </c>
      <c r="J7196" t="n">
        <v>7.33</v>
      </c>
      <c r="K7196" t="n">
        <v>-480086000000</v>
      </c>
      <c r="L7196" t="n">
        <v>552553000000</v>
      </c>
      <c r="M7196" t="n">
        <v>530411000000</v>
      </c>
      <c r="N7196" t="n">
        <v>-470420000000</v>
      </c>
      <c r="O7196">
        <f>D7195</f>
      </c>
      <c r="P7196">
        <f>(E7196-F7196+G7196)/O7196*100</f>
      </c>
      <c r="Q7196">
        <f>H7195</f>
      </c>
      <c r="R7196">
        <f>I7195</f>
      </c>
      <c r="S7196">
        <f>H7196-H7195</f>
      </c>
      <c r="T7196">
        <f>I7196-I7195</f>
      </c>
      <c r="U7196">
        <f>(L7196-K7196)/(2*D7196*0.01)</f>
      </c>
      <c r="V7196">
        <f>(L7196+K7196)/(D7196*0.0001)</f>
      </c>
    </row>
    <row r="7197">
      <c r="A7197" t="n">
        <v>2014</v>
      </c>
      <c r="B7197" t="inlineStr">
        <is>
          <t>00164779</t>
        </is>
      </c>
      <c r="C7197" t="inlineStr">
        <is>
          <t>SK하이닉스</t>
        </is>
      </c>
      <c r="D7197" t="n">
        <v>887277000000</v>
      </c>
      <c r="E7197" t="n">
        <v>109403000000</v>
      </c>
      <c r="F7197" t="n">
        <v>35529000000</v>
      </c>
      <c r="G7197" t="n">
        <v>35442000000</v>
      </c>
      <c r="H7197" t="n">
        <v>3.845</v>
      </c>
      <c r="I7197" t="n">
        <v>5.365</v>
      </c>
      <c r="J7197" t="n">
        <v>12.67</v>
      </c>
      <c r="K7197" t="n">
        <v>-100702000000</v>
      </c>
      <c r="L7197" t="n">
        <v>119599000000</v>
      </c>
      <c r="M7197" t="n">
        <v>120284000000</v>
      </c>
      <c r="N7197" t="n">
        <v>-103002000000</v>
      </c>
      <c r="U7197">
        <f>(L7197-K7197)/(2*D7197*0.01)</f>
      </c>
      <c r="V7197">
        <f>(L7197+K7197)/(D7197*0.0001)</f>
      </c>
    </row>
    <row r="7198">
      <c r="A7198" t="n">
        <v>2015</v>
      </c>
      <c r="B7198" t="inlineStr">
        <is>
          <t>00164779</t>
        </is>
      </c>
      <c r="C7198" t="inlineStr">
        <is>
          <t>SK하이닉스</t>
        </is>
      </c>
      <c r="D7198" t="n">
        <v>1055340000000</v>
      </c>
      <c r="E7198" t="n">
        <v>139486000000</v>
      </c>
      <c r="F7198" t="n">
        <v>24459000000</v>
      </c>
      <c r="G7198" t="n">
        <v>39243000000</v>
      </c>
      <c r="H7198" t="n">
        <v>3.495</v>
      </c>
      <c r="I7198" t="n">
        <v>3.86</v>
      </c>
      <c r="J7198" t="n">
        <v>12.39</v>
      </c>
      <c r="K7198" t="n">
        <v>-136562000000</v>
      </c>
      <c r="L7198" t="n">
        <v>115409000000</v>
      </c>
      <c r="M7198" t="n">
        <v>136638000000</v>
      </c>
      <c r="N7198" t="n">
        <v>-117540000000</v>
      </c>
      <c r="O7198">
        <f>D7197</f>
      </c>
      <c r="P7198">
        <f>(E7198-F7198+G7198)/O7198*100</f>
      </c>
      <c r="Q7198">
        <f>H7197</f>
      </c>
      <c r="R7198">
        <f>I7197</f>
      </c>
      <c r="S7198">
        <f>H7198-H7197</f>
      </c>
      <c r="T7198">
        <f>I7198-I7197</f>
      </c>
      <c r="U7198">
        <f>(L7198-K7198)/(2*D7198*0.01)</f>
      </c>
    </row>
    <row r="7199">
      <c r="A7199" t="n">
        <v>2016</v>
      </c>
      <c r="B7199" t="inlineStr">
        <is>
          <t>00164779</t>
        </is>
      </c>
      <c r="C7199" t="inlineStr">
        <is>
          <t>SK하이닉스</t>
        </is>
      </c>
      <c r="D7199" t="n">
        <v>1195047000000</v>
      </c>
      <c r="E7199" t="n">
        <v>159190000000</v>
      </c>
      <c r="F7199" t="n">
        <v>43602000000</v>
      </c>
      <c r="G7199" t="n">
        <v>41148000000</v>
      </c>
      <c r="H7199" t="n">
        <v>3.595</v>
      </c>
      <c r="I7199" t="n">
        <v>3.84</v>
      </c>
      <c r="J7199" t="n">
        <v>12.1</v>
      </c>
      <c r="K7199" t="n">
        <v>-127551000000</v>
      </c>
      <c r="L7199" t="n">
        <v>149704000000</v>
      </c>
      <c r="M7199" t="n">
        <v>149789000000</v>
      </c>
      <c r="N7199" t="n">
        <v>-129905000000</v>
      </c>
      <c r="O7199">
        <f>D7198</f>
      </c>
      <c r="P7199">
        <f>(E7199-F7199+G7199)/O7199*100</f>
      </c>
      <c r="Q7199">
        <f>H7198</f>
      </c>
      <c r="R7199">
        <f>I7198</f>
      </c>
      <c r="S7199">
        <f>H7199-H7198</f>
      </c>
      <c r="T7199">
        <f>I7199-I7198</f>
      </c>
      <c r="U7199">
        <f>(L7199-K7199)/(2*D7199*0.01)</f>
      </c>
      <c r="V7199">
        <f>(L7199+K7199)/(D7199*0.0001)</f>
      </c>
    </row>
    <row r="7200">
      <c r="A7200" t="n">
        <v>2017</v>
      </c>
      <c r="B7200" t="inlineStr">
        <is>
          <t>00164779</t>
        </is>
      </c>
      <c r="C7200" t="inlineStr">
        <is>
          <t>SK하이닉스</t>
        </is>
      </c>
      <c r="D7200" t="n">
        <v>1330559000000</v>
      </c>
      <c r="E7200" t="n">
        <v>156777000000</v>
      </c>
      <c r="F7200" t="n">
        <v>45241000000</v>
      </c>
      <c r="G7200" t="n">
        <v>46877000000</v>
      </c>
      <c r="H7200" t="n">
        <v>4.08</v>
      </c>
      <c r="I7200" t="n">
        <v>3.83</v>
      </c>
      <c r="J7200" t="n">
        <v>11.47</v>
      </c>
      <c r="K7200" t="n">
        <v>-135018000000</v>
      </c>
      <c r="L7200" t="n">
        <v>158508000000</v>
      </c>
      <c r="M7200" t="n">
        <v>159116000000</v>
      </c>
      <c r="N7200" t="n">
        <v>-137904000000</v>
      </c>
      <c r="O7200">
        <f>D7199</f>
      </c>
      <c r="P7200">
        <f>(E7200-F7200+G7200)/O7200*100</f>
      </c>
      <c r="Q7200">
        <f>H7199</f>
      </c>
      <c r="R7200">
        <f>I7199</f>
      </c>
      <c r="S7200">
        <f>H7200-H7199</f>
      </c>
      <c r="T7200">
        <f>I7200-I7199</f>
      </c>
      <c r="U7200">
        <f>(L7200-K7200)/(2*D7200*0.01)</f>
      </c>
      <c r="V7200">
        <f>(L7200+K7200)/(D7200*0.0001)</f>
      </c>
    </row>
    <row r="7201">
      <c r="A7201" t="n">
        <v>2018</v>
      </c>
      <c r="B7201" t="inlineStr">
        <is>
          <t>00164779</t>
        </is>
      </c>
      <c r="C7201" t="inlineStr">
        <is>
          <t>SK하이닉스</t>
        </is>
      </c>
      <c r="D7201" t="n">
        <v>1609055000000</v>
      </c>
      <c r="E7201" t="n">
        <v>179689000000</v>
      </c>
      <c r="F7201" t="n">
        <v>36798000000</v>
      </c>
      <c r="G7201" t="n">
        <v>56465000000</v>
      </c>
      <c r="H7201" t="n">
        <v>3.21</v>
      </c>
      <c r="I7201" t="n">
        <v>4.265</v>
      </c>
      <c r="J7201" t="n">
        <v>11.64</v>
      </c>
      <c r="K7201" t="n">
        <v>-164970000000</v>
      </c>
      <c r="L7201" t="n">
        <v>194258000000</v>
      </c>
      <c r="M7201" t="n">
        <v>193911000000</v>
      </c>
      <c r="N7201" t="n">
        <v>-167692000000</v>
      </c>
      <c r="O7201">
        <f>D7200</f>
      </c>
      <c r="P7201">
        <f>(E7201-F7201+G7201)/O7201*100</f>
      </c>
      <c r="Q7201">
        <f>H7200</f>
      </c>
      <c r="R7201">
        <f>I7200</f>
      </c>
      <c r="S7201">
        <f>H7201-H7200</f>
      </c>
      <c r="T7201">
        <f>I7201-I7200</f>
      </c>
      <c r="U7201">
        <f>(L7201-K7201)/(2*D7201*0.01)</f>
      </c>
      <c r="V7201">
        <f>(L7201+K7201)/(D7201*0.0001)</f>
      </c>
    </row>
    <row r="7202">
      <c r="A7202" t="n">
        <v>2019</v>
      </c>
      <c r="B7202" t="inlineStr">
        <is>
          <t>00164779</t>
        </is>
      </c>
      <c r="C7202" t="inlineStr">
        <is>
          <t>SK하이닉스</t>
        </is>
      </c>
      <c r="D7202" t="n">
        <v>1936868000000</v>
      </c>
      <c r="E7202" t="n">
        <v>220870000000</v>
      </c>
      <c r="F7202" t="n">
        <v>52609000000</v>
      </c>
      <c r="G7202" t="n">
        <v>59683000000</v>
      </c>
      <c r="H7202" t="n">
        <v>2.695</v>
      </c>
      <c r="I7202" t="n">
        <v>4.32</v>
      </c>
      <c r="J7202" t="n">
        <v>11.48</v>
      </c>
      <c r="K7202" t="n">
        <v>-197787000000</v>
      </c>
      <c r="L7202" t="n">
        <v>233001000000</v>
      </c>
      <c r="M7202" t="n">
        <v>231698000000</v>
      </c>
      <c r="N7202" t="n">
        <v>-200399000000</v>
      </c>
      <c r="O7202">
        <f>D7201</f>
      </c>
      <c r="P7202">
        <f>(E7202-F7202+G7202)/O7202*100</f>
      </c>
      <c r="Q7202">
        <f>H7201</f>
      </c>
      <c r="R7202">
        <f>I7201</f>
      </c>
      <c r="S7202">
        <f>H7202-H7201</f>
      </c>
      <c r="T7202">
        <f>I7202-I7201</f>
      </c>
      <c r="U7202">
        <f>(L7202-K7202)/(2*D7202*0.01)</f>
      </c>
      <c r="V7202">
        <f>(L7202+K7202)/(D7202*0.0001)</f>
      </c>
    </row>
    <row r="7203">
      <c r="A7203" t="n">
        <v>2020</v>
      </c>
      <c r="B7203" t="inlineStr">
        <is>
          <t>00164779</t>
        </is>
      </c>
      <c r="C7203" t="inlineStr">
        <is>
          <t>SK하이닉스</t>
        </is>
      </c>
      <c r="D7203" t="n">
        <v>2169154000000</v>
      </c>
      <c r="E7203" t="n">
        <v>250098000000</v>
      </c>
      <c r="F7203" t="n">
        <v>54824000000</v>
      </c>
      <c r="G7203" t="n">
        <v>65002000000</v>
      </c>
      <c r="H7203" t="n">
        <v>2.76</v>
      </c>
      <c r="I7203" t="n">
        <v>4.255</v>
      </c>
      <c r="J7203" t="n">
        <v>11.77</v>
      </c>
      <c r="K7203" t="n">
        <v>-270446000000</v>
      </c>
      <c r="L7203" t="n">
        <v>270446000000</v>
      </c>
      <c r="M7203" t="n">
        <v>269436000000</v>
      </c>
      <c r="N7203" t="n">
        <v>-232219000000</v>
      </c>
      <c r="O7203">
        <f>D7202</f>
      </c>
      <c r="P7203">
        <f>(E7203-F7203+G7203)/O7203*100</f>
      </c>
      <c r="Q7203">
        <f>H7202</f>
      </c>
      <c r="R7203">
        <f>I7202</f>
      </c>
      <c r="S7203">
        <f>H7203-H7202</f>
      </c>
      <c r="T7203">
        <f>I7203-I7202</f>
      </c>
      <c r="U7203">
        <f>(L7203-K7203)/(2*D7203*0.01)</f>
      </c>
    </row>
    <row r="7204">
      <c r="A7204" t="n">
        <v>2021</v>
      </c>
      <c r="B7204" t="inlineStr">
        <is>
          <t>00164779</t>
        </is>
      </c>
      <c r="C7204" t="inlineStr">
        <is>
          <t>SK하이닉스</t>
        </is>
      </c>
      <c r="D7204" t="n">
        <v>2392020000000</v>
      </c>
      <c r="E7204" t="n">
        <v>256867000000</v>
      </c>
      <c r="F7204" t="n">
        <v>94276000000</v>
      </c>
      <c r="G7204" t="n">
        <v>74615000000</v>
      </c>
      <c r="H7204" t="n">
        <v>3.255</v>
      </c>
      <c r="I7204" t="n">
        <v>4.26</v>
      </c>
      <c r="J7204" t="n">
        <v>11.76</v>
      </c>
      <c r="K7204" t="n">
        <v>-246053000000</v>
      </c>
      <c r="L7204" t="n">
        <v>289318000000</v>
      </c>
      <c r="M7204" t="n">
        <v>289527000000</v>
      </c>
      <c r="N7204" t="n">
        <v>-250644000000</v>
      </c>
      <c r="O7204">
        <f>D7203</f>
      </c>
      <c r="P7204">
        <f>(E7204-F7204+G7204)/O7204*100</f>
      </c>
      <c r="Q7204">
        <f>H7203</f>
      </c>
      <c r="R7204">
        <f>I7203</f>
      </c>
      <c r="S7204">
        <f>H7204-H7203</f>
      </c>
      <c r="T7204">
        <f>I7204-I7203</f>
      </c>
      <c r="U7204">
        <f>(L7204-K7204)/(2*D7204*0.01)</f>
      </c>
      <c r="V7204">
        <f>(L7204+K7204)/(D7204*0.0001)</f>
      </c>
    </row>
    <row r="7205">
      <c r="A7205" t="n">
        <v>2022</v>
      </c>
      <c r="B7205" t="inlineStr">
        <is>
          <t>00164779</t>
        </is>
      </c>
      <c r="C7205" t="inlineStr">
        <is>
          <t>SK하이닉스</t>
        </is>
      </c>
      <c r="D7205" t="n">
        <v>2259125000000</v>
      </c>
      <c r="E7205" t="n">
        <v>270071000000</v>
      </c>
      <c r="F7205" t="n">
        <v>107451000000</v>
      </c>
      <c r="G7205" t="n">
        <v>94954000000</v>
      </c>
      <c r="H7205" t="n">
        <v>5.83</v>
      </c>
      <c r="I7205" t="n">
        <v>4.22</v>
      </c>
      <c r="J7205" t="n">
        <v>12</v>
      </c>
      <c r="K7205" t="n">
        <v>-256611000000</v>
      </c>
      <c r="L7205" t="n">
        <v>256611000000</v>
      </c>
      <c r="M7205" t="n">
        <v>264460000000</v>
      </c>
      <c r="N7205" t="n">
        <v>-228038000000</v>
      </c>
      <c r="O7205">
        <f>D7204</f>
      </c>
      <c r="P7205">
        <f>(E7205-F7205+G7205)/O7205*100</f>
      </c>
      <c r="Q7205">
        <f>H7204</f>
      </c>
      <c r="R7205">
        <f>I7204</f>
      </c>
      <c r="S7205">
        <f>H7205-H7204</f>
      </c>
      <c r="T7205">
        <f>I7205-I7204</f>
      </c>
      <c r="U7205">
        <f>(L7205-K7205)/(2*D7205*0.01)</f>
      </c>
    </row>
    <row r="7206">
      <c r="A7206" t="n">
        <v>2023</v>
      </c>
      <c r="B7206" t="inlineStr">
        <is>
          <t>00164779</t>
        </is>
      </c>
      <c r="C7206" t="inlineStr">
        <is>
          <t>SK하이닉스</t>
        </is>
      </c>
      <c r="D7206" t="n">
        <v>2511541000000</v>
      </c>
      <c r="E7206" t="n">
        <v>229788000000</v>
      </c>
      <c r="F7206" t="n">
        <v>127301000000</v>
      </c>
      <c r="G7206" t="n">
        <v>138313000000</v>
      </c>
      <c r="H7206" t="n">
        <v>5.17</v>
      </c>
      <c r="I7206" t="n">
        <v>4.945</v>
      </c>
      <c r="J7206" t="n">
        <v>13.18</v>
      </c>
      <c r="K7206" t="n">
        <v>-274938000000</v>
      </c>
      <c r="L7206" t="n">
        <v>323523000000</v>
      </c>
      <c r="M7206" t="n">
        <v>330563000000</v>
      </c>
      <c r="N7206" t="n">
        <v>-284905000000</v>
      </c>
      <c r="O7206">
        <f>D7205</f>
      </c>
      <c r="P7206">
        <f>(E7206-F7206+G7206)/O7206*100</f>
      </c>
      <c r="Q7206">
        <f>H7205</f>
      </c>
      <c r="R7206">
        <f>I7205</f>
      </c>
      <c r="S7206">
        <f>H7206-H7205</f>
      </c>
      <c r="T7206">
        <f>I7206-I7205</f>
      </c>
      <c r="U7206">
        <f>(L7206-K7206)/(2*D7206*0.01)</f>
      </c>
      <c r="V7206">
        <f>(L7206+K7206)/(D7206*0.0001)</f>
      </c>
    </row>
    <row r="7207">
      <c r="A7207" t="n">
        <v>2024</v>
      </c>
      <c r="B7207" t="inlineStr">
        <is>
          <t>00164779</t>
        </is>
      </c>
      <c r="C7207" t="inlineStr">
        <is>
          <t>SK하이닉스</t>
        </is>
      </c>
      <c r="D7207" t="n">
        <v>3125802000000</v>
      </c>
      <c r="E7207" t="n">
        <v>244640000000</v>
      </c>
      <c r="F7207" t="n">
        <v>125654000000</v>
      </c>
      <c r="G7207" t="n">
        <v>144914000000</v>
      </c>
      <c r="H7207" t="n">
        <v>4.265</v>
      </c>
      <c r="I7207" t="n">
        <v>5.17</v>
      </c>
      <c r="J7207" t="n">
        <v>11.57</v>
      </c>
      <c r="K7207" t="n">
        <v>-373991000000</v>
      </c>
      <c r="L7207" t="n">
        <v>373991000000</v>
      </c>
      <c r="M7207" t="n">
        <v>378508000000</v>
      </c>
      <c r="N7207" t="n">
        <v>-325824000000</v>
      </c>
      <c r="O7207">
        <f>D7206</f>
      </c>
      <c r="P7207">
        <f>(E7207-F7207+G7207)/O7207*100</f>
      </c>
      <c r="Q7207">
        <f>H7206</f>
      </c>
      <c r="R7207">
        <f>I7206</f>
      </c>
      <c r="S7207">
        <f>H7207-H7206</f>
      </c>
      <c r="T7207">
        <f>I7207-I7206</f>
      </c>
      <c r="U7207">
        <f>(L7207-K7207)/(2*D7207*0.01)</f>
      </c>
    </row>
    <row r="7208">
      <c r="A7208" t="n">
        <v>2025</v>
      </c>
      <c r="B7208" t="inlineStr">
        <is>
          <t>00164779</t>
        </is>
      </c>
      <c r="C7208" t="inlineStr">
        <is>
          <t>SK하이닉스</t>
        </is>
      </c>
      <c r="D7208" t="n">
        <v>3447188000000</v>
      </c>
      <c r="E7208" t="n">
        <v>293157000000</v>
      </c>
      <c r="F7208" t="n">
        <v>185615000000</v>
      </c>
      <c r="G7208" t="n">
        <v>153278000000</v>
      </c>
      <c r="H7208" t="n">
        <v>4.86</v>
      </c>
      <c r="I7208" t="n">
        <v>4.52</v>
      </c>
      <c r="J7208" t="n">
        <v>10.96</v>
      </c>
      <c r="K7208" t="n">
        <v>-331254000000</v>
      </c>
      <c r="L7208" t="n">
        <v>388314000000</v>
      </c>
      <c r="M7208" t="n">
        <v>394054000000</v>
      </c>
      <c r="N7208" t="n">
        <v>-341465000000</v>
      </c>
      <c r="O7208">
        <f>D7207</f>
      </c>
      <c r="P7208">
        <f>(E7208-F7208+G7208)/O7208*100</f>
      </c>
      <c r="Q7208">
        <f>H7207</f>
      </c>
      <c r="R7208">
        <f>I7207</f>
      </c>
      <c r="S7208">
        <f>H7208-H7207</f>
      </c>
      <c r="T7208">
        <f>I7208-I7207</f>
      </c>
      <c r="U7208">
        <f>(L7208-K7208)/(2*D7208*0.01)</f>
      </c>
      <c r="V7208">
        <f>(L7208+K7208)/(D7208*0.0001)</f>
      </c>
    </row>
    <row r="7209">
      <c r="A7209" t="n">
        <v>2014</v>
      </c>
      <c r="B7209" t="inlineStr">
        <is>
          <t>00164788</t>
        </is>
      </c>
      <c r="C7209" t="inlineStr">
        <is>
          <t>현대모비스</t>
        </is>
      </c>
      <c r="D7209" t="n">
        <v>477129000000</v>
      </c>
      <c r="E7209" t="n">
        <v>58426000000</v>
      </c>
      <c r="F7209" t="n">
        <v>17927000000</v>
      </c>
      <c r="G7209" t="n">
        <v>15758000000</v>
      </c>
      <c r="H7209" t="n">
        <v>5.385</v>
      </c>
      <c r="I7209" t="n">
        <v>7.44</v>
      </c>
      <c r="J7209" t="n">
        <v>12.45</v>
      </c>
      <c r="K7209" t="n">
        <v>-48903000000</v>
      </c>
      <c r="L7209" t="n">
        <v>59331000000</v>
      </c>
      <c r="M7209" t="n">
        <v>53522000000</v>
      </c>
      <c r="N7209" t="n">
        <v>-46061000000</v>
      </c>
      <c r="U7209">
        <f>(L7209-K7209)/(2*D7209*0.01)</f>
      </c>
      <c r="V7209">
        <f>(L7209+K7209)/(D7209*0.0001)</f>
      </c>
    </row>
    <row r="7210">
      <c r="A7210" t="n">
        <v>2015</v>
      </c>
      <c r="B7210" t="inlineStr">
        <is>
          <t>00164788</t>
        </is>
      </c>
      <c r="C7210" t="inlineStr">
        <is>
          <t>현대모비스</t>
        </is>
      </c>
      <c r="D7210" t="n">
        <v>508363000000</v>
      </c>
      <c r="E7210" t="n">
        <v>72192000000</v>
      </c>
      <c r="F7210" t="n">
        <v>20915000000</v>
      </c>
      <c r="G7210" t="n">
        <v>15961000000</v>
      </c>
      <c r="H7210" t="n">
        <v>5.185</v>
      </c>
      <c r="I7210" t="n">
        <v>6.6</v>
      </c>
      <c r="J7210" t="n">
        <v>12.79</v>
      </c>
      <c r="K7210" t="n">
        <v>-51717000000</v>
      </c>
      <c r="L7210" t="n">
        <v>62391000000</v>
      </c>
      <c r="M7210" t="n">
        <v>62321000000</v>
      </c>
      <c r="N7210" t="n">
        <v>-52435000000</v>
      </c>
      <c r="O7210">
        <f>D7209</f>
      </c>
      <c r="P7210">
        <f>(E7210-F7210+G7210)/O7210*100</f>
      </c>
      <c r="Q7210">
        <f>H7209</f>
      </c>
      <c r="R7210">
        <f>I7209</f>
      </c>
      <c r="S7210">
        <f>H7210-H7209</f>
      </c>
      <c r="T7210">
        <f>I7210-I7209</f>
      </c>
      <c r="U7210">
        <f>(L7210-K7210)/(2*D7210*0.01)</f>
      </c>
      <c r="V7210">
        <f>(L7210+K7210)/(D7210*0.0001)</f>
      </c>
    </row>
    <row r="7211">
      <c r="A7211" t="n">
        <v>2016</v>
      </c>
      <c r="B7211" t="inlineStr">
        <is>
          <t>00164788</t>
        </is>
      </c>
      <c r="C7211" t="inlineStr">
        <is>
          <t>현대모비스</t>
        </is>
      </c>
      <c r="D7211" t="n">
        <v>563637000000</v>
      </c>
      <c r="E7211" t="n">
        <v>70109000000</v>
      </c>
      <c r="F7211" t="n">
        <v>25445000000</v>
      </c>
      <c r="G7211" t="n">
        <v>14737000000</v>
      </c>
      <c r="H7211" t="n">
        <v>5.225</v>
      </c>
      <c r="I7211" t="n">
        <v>6.535</v>
      </c>
      <c r="J7211" t="n">
        <v>12.485</v>
      </c>
      <c r="K7211" t="n">
        <v>-58054000000</v>
      </c>
      <c r="L7211" t="n">
        <v>70026000000</v>
      </c>
      <c r="M7211" t="n">
        <v>70052000000</v>
      </c>
      <c r="N7211" t="n">
        <v>-58990000000</v>
      </c>
      <c r="O7211">
        <f>D7210</f>
      </c>
      <c r="P7211">
        <f>(E7211-F7211+G7211)/O7211*100</f>
      </c>
      <c r="Q7211">
        <f>H7210</f>
      </c>
      <c r="R7211">
        <f>I7210</f>
      </c>
      <c r="S7211">
        <f>H7211-H7210</f>
      </c>
      <c r="T7211">
        <f>I7211-I7210</f>
      </c>
      <c r="U7211">
        <f>(L7211-K7211)/(2*D7211*0.01)</f>
      </c>
      <c r="V7211">
        <f>(L7211+K7211)/(D7211*0.0001)</f>
      </c>
    </row>
    <row r="7212">
      <c r="A7212" t="n">
        <v>2017</v>
      </c>
      <c r="B7212" t="inlineStr">
        <is>
          <t>00164788</t>
        </is>
      </c>
      <c r="C7212" t="inlineStr">
        <is>
          <t>현대모비스</t>
        </is>
      </c>
      <c r="D7212" t="n">
        <v>577686000000</v>
      </c>
      <c r="E7212" t="n">
        <v>73664000000</v>
      </c>
      <c r="F7212" t="n">
        <v>26036000000</v>
      </c>
      <c r="G7212" t="n">
        <v>16828000000</v>
      </c>
      <c r="H7212" t="n">
        <v>5.28</v>
      </c>
      <c r="I7212" t="n">
        <v>6.635</v>
      </c>
      <c r="J7212" t="n">
        <v>17.6</v>
      </c>
      <c r="K7212" t="n">
        <v>-58702000000</v>
      </c>
      <c r="L7212" t="n">
        <v>70477000000</v>
      </c>
      <c r="M7212" t="n">
        <v>70702000000</v>
      </c>
      <c r="N7212" t="n">
        <v>-59816000000</v>
      </c>
      <c r="O7212">
        <f>D7211</f>
      </c>
      <c r="P7212">
        <f>(E7212-F7212+G7212)/O7212*100</f>
      </c>
      <c r="Q7212">
        <f>H7211</f>
      </c>
      <c r="R7212">
        <f>I7211</f>
      </c>
      <c r="S7212">
        <f>H7212-H7211</f>
      </c>
      <c r="T7212">
        <f>I7212-I7211</f>
      </c>
      <c r="U7212">
        <f>(L7212-K7212)/(2*D7212*0.01)</f>
      </c>
      <c r="V7212">
        <f>(L7212+K7212)/(D7212*0.0001)</f>
      </c>
    </row>
    <row r="7213">
      <c r="A7213" t="n">
        <v>2019</v>
      </c>
      <c r="B7213" t="inlineStr">
        <is>
          <t>00164788</t>
        </is>
      </c>
      <c r="C7213" t="inlineStr">
        <is>
          <t>현대모비스</t>
        </is>
      </c>
      <c r="D7213" t="n">
        <v>793160000000</v>
      </c>
      <c r="E7213" t="n">
        <v>83387000000</v>
      </c>
      <c r="F7213" t="n">
        <v>38917000000</v>
      </c>
      <c r="G7213" t="n">
        <v>19212000000</v>
      </c>
      <c r="H7213" t="n">
        <v>5.79</v>
      </c>
      <c r="I7213" t="n">
        <v>6.655</v>
      </c>
      <c r="J7213" t="n">
        <v>16.05</v>
      </c>
      <c r="K7213" t="n">
        <v>-85379000000</v>
      </c>
      <c r="L7213" t="n">
        <v>101573000000</v>
      </c>
      <c r="M7213" t="n">
        <v>101324000000</v>
      </c>
      <c r="N7213" t="n">
        <v>-85530000000</v>
      </c>
      <c r="U7213">
        <f>(L7213-K7213)/(2*D7213*0.01)</f>
      </c>
      <c r="V7213">
        <f>(L7213+K7213)/(D7213*0.0001)</f>
      </c>
    </row>
    <row r="7214">
      <c r="A7214" t="n">
        <v>2020</v>
      </c>
      <c r="B7214" t="inlineStr">
        <is>
          <t>00164788</t>
        </is>
      </c>
      <c r="C7214" t="inlineStr">
        <is>
          <t>현대모비스</t>
        </is>
      </c>
      <c r="D7214" t="n">
        <v>820255000000</v>
      </c>
      <c r="E7214" t="n">
        <v>90972000000</v>
      </c>
      <c r="F7214" t="n">
        <v>43339000000</v>
      </c>
      <c r="G7214" t="n">
        <v>18865000000</v>
      </c>
      <c r="H7214" t="n">
        <v>4.515</v>
      </c>
      <c r="I7214" t="n">
        <v>6.635</v>
      </c>
      <c r="J7214" t="n">
        <v>15.75</v>
      </c>
      <c r="K7214" t="n">
        <v>-88056000000</v>
      </c>
      <c r="L7214" t="n">
        <v>104916000000</v>
      </c>
      <c r="M7214" t="n">
        <v>104759000000</v>
      </c>
      <c r="N7214" t="n">
        <v>-88583000000</v>
      </c>
      <c r="O7214">
        <f>D7213</f>
      </c>
      <c r="P7214">
        <f>(E7214-F7214+G7214)/O7214*100</f>
      </c>
      <c r="Q7214">
        <f>H7213</f>
      </c>
      <c r="R7214">
        <f>I7213</f>
      </c>
      <c r="S7214">
        <f>H7214-H7213</f>
      </c>
      <c r="T7214">
        <f>I7214-I7213</f>
      </c>
      <c r="U7214">
        <f>(L7214-K7214)/(2*D7214*0.01)</f>
      </c>
      <c r="V7214">
        <f>(L7214+K7214)/(D7214*0.0001)</f>
      </c>
    </row>
    <row r="7215">
      <c r="A7215" t="n">
        <v>2021</v>
      </c>
      <c r="B7215" t="inlineStr">
        <is>
          <t>00164788</t>
        </is>
      </c>
      <c r="C7215" t="inlineStr">
        <is>
          <t>현대모비스</t>
        </is>
      </c>
      <c r="D7215" t="n">
        <v>857394000000</v>
      </c>
      <c r="E7215" t="n">
        <v>90543000000</v>
      </c>
      <c r="F7215" t="n">
        <v>65680000000</v>
      </c>
      <c r="G7215" t="n">
        <v>20291000000</v>
      </c>
      <c r="H7215" t="n">
        <v>5.435</v>
      </c>
      <c r="I7215" t="n">
        <v>6.525</v>
      </c>
      <c r="J7215" t="n">
        <v>16.715</v>
      </c>
      <c r="K7215" t="n">
        <v>-88426000000</v>
      </c>
      <c r="L7215" t="n">
        <v>102631000000</v>
      </c>
      <c r="M7215" t="n">
        <v>102653000000</v>
      </c>
      <c r="N7215" t="n">
        <v>-89937000000</v>
      </c>
      <c r="O7215">
        <f>D7214</f>
      </c>
      <c r="P7215">
        <f>(E7215-F7215+G7215)/O7215*100</f>
      </c>
      <c r="Q7215">
        <f>H7214</f>
      </c>
      <c r="R7215">
        <f>I7214</f>
      </c>
      <c r="S7215">
        <f>H7215-H7214</f>
      </c>
      <c r="T7215">
        <f>I7215-I7214</f>
      </c>
      <c r="U7215">
        <f>(L7215-K7215)/(2*D7215*0.01)</f>
      </c>
      <c r="V7215">
        <f>(L7215+K7215)/(D7215*0.0001)</f>
      </c>
    </row>
    <row r="7216">
      <c r="A7216" t="n">
        <v>2022</v>
      </c>
      <c r="B7216" t="inlineStr">
        <is>
          <t>00164788</t>
        </is>
      </c>
      <c r="C7216" t="inlineStr">
        <is>
          <t>현대모비스</t>
        </is>
      </c>
      <c r="D7216" t="n">
        <v>741878000000</v>
      </c>
      <c r="E7216" t="n">
        <v>94439000000</v>
      </c>
      <c r="F7216" t="n">
        <v>53924000000</v>
      </c>
      <c r="G7216" t="n">
        <v>25269000000</v>
      </c>
      <c r="H7216" t="n">
        <v>7.245</v>
      </c>
      <c r="I7216" t="n">
        <v>6.47</v>
      </c>
      <c r="J7216" t="n">
        <v>15.4</v>
      </c>
      <c r="K7216" t="n">
        <v>-70698000000</v>
      </c>
      <c r="L7216" t="n">
        <v>83099000000</v>
      </c>
      <c r="M7216" t="n">
        <v>84604000000</v>
      </c>
      <c r="N7216" t="n">
        <v>-73441000000</v>
      </c>
      <c r="O7216">
        <f>D7215</f>
      </c>
      <c r="P7216">
        <f>(E7216-F7216+G7216)/O7216*100</f>
      </c>
      <c r="Q7216">
        <f>H7215</f>
      </c>
      <c r="R7216">
        <f>I7215</f>
      </c>
      <c r="S7216">
        <f>H7216-H7215</f>
      </c>
      <c r="T7216">
        <f>I7216-I7215</f>
      </c>
      <c r="U7216">
        <f>(L7216-K7216)/(2*D7216*0.01)</f>
      </c>
      <c r="V7216">
        <f>(L7216+K7216)/(D7216*0.0001)</f>
      </c>
    </row>
    <row r="7217">
      <c r="A7217" t="n">
        <v>2023</v>
      </c>
      <c r="B7217" t="inlineStr">
        <is>
          <t>00164788</t>
        </is>
      </c>
      <c r="C7217" t="inlineStr">
        <is>
          <t>현대모비스</t>
        </is>
      </c>
      <c r="D7217" t="n">
        <v>936719000000</v>
      </c>
      <c r="E7217" t="n">
        <v>117520000000</v>
      </c>
      <c r="F7217" t="n">
        <v>44080000000</v>
      </c>
      <c r="G7217" t="n">
        <v>38217000000</v>
      </c>
      <c r="H7217" t="n">
        <v>6.725</v>
      </c>
      <c r="I7217" t="n">
        <v>8</v>
      </c>
      <c r="J7217" t="n">
        <v>12.05</v>
      </c>
      <c r="K7217" t="n">
        <v>-84837000000</v>
      </c>
      <c r="L7217" t="n">
        <v>100240000000</v>
      </c>
      <c r="M7217" t="n">
        <v>102397000000</v>
      </c>
      <c r="N7217" t="n">
        <v>-87952000000</v>
      </c>
      <c r="O7217">
        <f>D7216</f>
      </c>
      <c r="P7217">
        <f>(E7217-F7217+G7217)/O7217*100</f>
      </c>
      <c r="Q7217">
        <f>H7216</f>
      </c>
      <c r="R7217">
        <f>I7216</f>
      </c>
      <c r="S7217">
        <f>H7217-H7216</f>
      </c>
      <c r="T7217">
        <f>I7217-I7216</f>
      </c>
      <c r="U7217">
        <f>(L7217-K7217)/(2*D7217*0.01)</f>
      </c>
      <c r="V7217">
        <f>(L7217+K7217)/(D7217*0.0001)</f>
      </c>
    </row>
    <row r="7218">
      <c r="A7218" t="n">
        <v>2024</v>
      </c>
      <c r="B7218" t="inlineStr">
        <is>
          <t>00164788</t>
        </is>
      </c>
      <c r="C7218" t="inlineStr">
        <is>
          <t>현대모비스</t>
        </is>
      </c>
      <c r="D7218" t="n">
        <v>1120604000000</v>
      </c>
      <c r="E7218" t="n">
        <v>134539000000</v>
      </c>
      <c r="F7218" t="n">
        <v>79818000000</v>
      </c>
      <c r="G7218" t="n">
        <v>40068000000</v>
      </c>
      <c r="H7218" t="n">
        <v>5.33</v>
      </c>
      <c r="I7218" t="n">
        <v>6.29</v>
      </c>
      <c r="J7218" t="n">
        <v>14.05</v>
      </c>
      <c r="K7218" t="n">
        <v>-107155000000</v>
      </c>
      <c r="L7218" t="n">
        <v>126826000000</v>
      </c>
      <c r="M7218" t="n">
        <v>128777000000</v>
      </c>
      <c r="N7218" t="n">
        <v>-110369000000</v>
      </c>
      <c r="O7218">
        <f>D7217</f>
      </c>
      <c r="P7218">
        <f>(E7218-F7218+G7218)/O7218*100</f>
      </c>
      <c r="Q7218">
        <f>H7217</f>
      </c>
      <c r="R7218">
        <f>I7217</f>
      </c>
      <c r="S7218">
        <f>H7218-H7217</f>
      </c>
      <c r="T7218">
        <f>I7218-I7217</f>
      </c>
      <c r="U7218">
        <f>(L7218-K7218)/(2*D7218*0.01)</f>
      </c>
      <c r="V7218">
        <f>(L7218+K7218)/(D7218*0.0001)</f>
      </c>
    </row>
    <row r="7219">
      <c r="A7219" t="n">
        <v>2025</v>
      </c>
      <c r="B7219" t="inlineStr">
        <is>
          <t>00164788</t>
        </is>
      </c>
      <c r="C7219" t="inlineStr">
        <is>
          <t>현대모비스</t>
        </is>
      </c>
      <c r="D7219" t="n">
        <v>1217433000000</v>
      </c>
      <c r="E7219" t="n">
        <v>158731000000</v>
      </c>
      <c r="F7219" t="n">
        <v>81365000000</v>
      </c>
      <c r="G7219" t="n">
        <v>41946000000</v>
      </c>
      <c r="H7219" t="n">
        <v>5.685</v>
      </c>
      <c r="I7219" t="n">
        <v>6.29</v>
      </c>
      <c r="K7219" t="n">
        <v>-166173000000</v>
      </c>
      <c r="L7219" t="n">
        <v>208425000000</v>
      </c>
      <c r="M7219" t="n">
        <v>206830000000</v>
      </c>
      <c r="N7219" t="n">
        <v>-168090000000</v>
      </c>
      <c r="O7219">
        <f>D7218</f>
      </c>
      <c r="P7219">
        <f>(E7219-F7219+G7219)/O7219*100</f>
      </c>
      <c r="Q7219">
        <f>H7218</f>
      </c>
      <c r="R7219">
        <f>I7218</f>
      </c>
      <c r="S7219">
        <f>H7219-H7218</f>
      </c>
      <c r="T7219">
        <f>I7219-I7218</f>
      </c>
      <c r="U7219">
        <f>(L7219-K7219)/(2*D7219*0.01)</f>
      </c>
      <c r="V7219">
        <f>(L7219+K7219)/(D7219*0.0001)</f>
      </c>
    </row>
    <row r="7220">
      <c r="A7220" t="n">
        <v>2014</v>
      </c>
      <c r="B7220" t="inlineStr">
        <is>
          <t>00164812</t>
        </is>
      </c>
      <c r="C7220" t="inlineStr">
        <is>
          <t>현대코퍼레이션</t>
        </is>
      </c>
      <c r="D7220" t="n">
        <v>15782000000</v>
      </c>
      <c r="E7220" t="n">
        <v>2240000000</v>
      </c>
      <c r="F7220" t="n">
        <v>1888000000</v>
      </c>
      <c r="G7220" t="n">
        <v>343000000</v>
      </c>
      <c r="H7220" t="n">
        <v>2.76</v>
      </c>
      <c r="I7220" t="n">
        <v>3.66</v>
      </c>
      <c r="J7220" t="n">
        <v>7.9</v>
      </c>
      <c r="K7220" t="n">
        <v>-804420000</v>
      </c>
      <c r="L7220" t="n">
        <v>924270000</v>
      </c>
      <c r="M7220" t="n">
        <v>924268000</v>
      </c>
      <c r="N7220" t="n">
        <v>-806682000</v>
      </c>
      <c r="U7220">
        <f>(L7220-K7220)/(2*D7220*0.01)</f>
      </c>
      <c r="V7220">
        <f>(L7220+K7220)/(D7220*0.0001)</f>
      </c>
    </row>
    <row r="7221">
      <c r="A7221" t="n">
        <v>2015</v>
      </c>
      <c r="B7221" t="inlineStr">
        <is>
          <t>00164812</t>
        </is>
      </c>
      <c r="C7221" t="inlineStr">
        <is>
          <t>현대코퍼레이션</t>
        </is>
      </c>
      <c r="D7221" t="n">
        <v>15914000000</v>
      </c>
      <c r="E7221" t="n">
        <v>2462000000</v>
      </c>
      <c r="F7221" t="n">
        <v>2868000000</v>
      </c>
      <c r="G7221" t="n">
        <v>297000000</v>
      </c>
      <c r="H7221" t="n">
        <v>2.44</v>
      </c>
      <c r="I7221" t="n">
        <v>3.68</v>
      </c>
      <c r="J7221" t="n">
        <v>8.039999999999999</v>
      </c>
      <c r="K7221" t="n">
        <v>-872886000</v>
      </c>
      <c r="L7221" t="n">
        <v>1001182000</v>
      </c>
      <c r="M7221" t="n">
        <v>978344000</v>
      </c>
      <c r="N7221" t="n">
        <v>-871152000</v>
      </c>
      <c r="O7221">
        <f>D7220</f>
      </c>
      <c r="P7221">
        <f>(E7221-F7221+G7221)/O7221*100</f>
      </c>
      <c r="Q7221">
        <f>H7220</f>
      </c>
      <c r="R7221">
        <f>I7220</f>
      </c>
      <c r="S7221">
        <f>H7221-H7220</f>
      </c>
      <c r="T7221">
        <f>I7221-I7220</f>
      </c>
      <c r="U7221">
        <f>(L7221-K7221)/(2*D7221*0.01)</f>
      </c>
      <c r="V7221">
        <f>(L7221+K7221)/(D7221*0.0001)</f>
      </c>
    </row>
    <row r="7222">
      <c r="A7222" t="n">
        <v>2016</v>
      </c>
      <c r="B7222" t="inlineStr">
        <is>
          <t>00164812</t>
        </is>
      </c>
      <c r="C7222" t="inlineStr">
        <is>
          <t>현대코퍼레이션</t>
        </is>
      </c>
      <c r="D7222" t="n">
        <v>16718000000</v>
      </c>
      <c r="E7222" t="n">
        <v>2267000000</v>
      </c>
      <c r="F7222" t="n">
        <v>2847000000</v>
      </c>
      <c r="G7222" t="n">
        <v>272000000</v>
      </c>
      <c r="H7222" t="n">
        <v>2.49</v>
      </c>
      <c r="I7222" t="n">
        <v>3.87</v>
      </c>
      <c r="J7222" t="n">
        <v>6.83</v>
      </c>
      <c r="K7222" t="n">
        <v>-739336000</v>
      </c>
      <c r="L7222" t="n">
        <v>837400000</v>
      </c>
      <c r="M7222" t="n">
        <v>818408000</v>
      </c>
      <c r="N7222" t="n">
        <v>-738012000</v>
      </c>
      <c r="O7222">
        <f>D7221</f>
      </c>
      <c r="P7222">
        <f>(E7222-F7222+G7222)/O7222*100</f>
      </c>
      <c r="Q7222">
        <f>H7221</f>
      </c>
      <c r="R7222">
        <f>I7221</f>
      </c>
      <c r="S7222">
        <f>H7222-H7221</f>
      </c>
      <c r="T7222">
        <f>I7222-I7221</f>
      </c>
      <c r="U7222">
        <f>(L7222-K7222)/(2*D7222*0.01)</f>
      </c>
      <c r="V7222">
        <f>(L7222+K7222)/(D7222*0.0001)</f>
      </c>
    </row>
    <row r="7223">
      <c r="A7223" t="n">
        <v>2017</v>
      </c>
      <c r="B7223" t="inlineStr">
        <is>
          <t>00164812</t>
        </is>
      </c>
      <c r="C7223" t="inlineStr">
        <is>
          <t>현대코퍼레이션</t>
        </is>
      </c>
      <c r="D7223" t="n">
        <v>19313000000</v>
      </c>
      <c r="O7223">
        <f>D7222</f>
      </c>
    </row>
    <row r="7224">
      <c r="A7224" t="n">
        <v>2018</v>
      </c>
      <c r="B7224" t="inlineStr">
        <is>
          <t>00164812</t>
        </is>
      </c>
      <c r="C7224" t="inlineStr">
        <is>
          <t>현대코퍼레이션</t>
        </is>
      </c>
      <c r="D7224" t="n">
        <v>19937000000</v>
      </c>
      <c r="E7224" t="n">
        <v>2372000000</v>
      </c>
      <c r="F7224" t="n">
        <v>2417000000</v>
      </c>
      <c r="G7224" t="n">
        <v>324000000</v>
      </c>
      <c r="H7224" t="n">
        <v>2.59</v>
      </c>
      <c r="I7224" t="n">
        <v>4.04</v>
      </c>
      <c r="J7224" t="n">
        <v>6.85</v>
      </c>
      <c r="K7224" t="n">
        <v>-778858900</v>
      </c>
      <c r="L7224" t="n">
        <v>880763400</v>
      </c>
      <c r="M7224" t="n">
        <v>880763400</v>
      </c>
      <c r="N7224" t="n">
        <v>-793456200</v>
      </c>
      <c r="O7224">
        <f>D7223</f>
      </c>
      <c r="P7224">
        <f>(E7224-F7224+G7224)/O7224*100</f>
      </c>
      <c r="U7224">
        <f>(L7224-K7224)/(2*D7224*0.01)</f>
      </c>
      <c r="V7224">
        <f>(L7224+K7224)/(D7224*0.0001)</f>
      </c>
    </row>
    <row r="7225">
      <c r="A7225" t="n">
        <v>2019</v>
      </c>
      <c r="B7225" t="inlineStr">
        <is>
          <t>00164812</t>
        </is>
      </c>
      <c r="C7225" t="inlineStr">
        <is>
          <t>현대코퍼레이션</t>
        </is>
      </c>
      <c r="D7225" t="n">
        <v>21492000000</v>
      </c>
      <c r="E7225" t="n">
        <v>2467000000</v>
      </c>
      <c r="F7225" t="n">
        <v>2455000000</v>
      </c>
      <c r="G7225" t="n">
        <v>310000000</v>
      </c>
      <c r="H7225" t="n">
        <v>2.23</v>
      </c>
      <c r="I7225" t="n">
        <v>4.04</v>
      </c>
      <c r="J7225" t="n">
        <v>6.92</v>
      </c>
      <c r="K7225" t="n">
        <v>-801518000</v>
      </c>
      <c r="L7225" t="n">
        <v>905559000</v>
      </c>
      <c r="M7225" t="n">
        <v>904908000</v>
      </c>
      <c r="N7225" t="n">
        <v>-814296000</v>
      </c>
      <c r="O7225">
        <f>D7224</f>
      </c>
      <c r="P7225">
        <f>(E7225-F7225+G7225)/O7225*100</f>
      </c>
      <c r="Q7225">
        <f>H7224</f>
      </c>
      <c r="R7225">
        <f>I7224</f>
      </c>
      <c r="S7225">
        <f>H7225-H7224</f>
      </c>
      <c r="T7225">
        <f>I7225-I7224</f>
      </c>
      <c r="U7225">
        <f>(L7225-K7225)/(2*D7225*0.01)</f>
      </c>
      <c r="V7225">
        <f>(L7225+K7225)/(D7225*0.0001)</f>
      </c>
    </row>
    <row r="7226">
      <c r="A7226" t="n">
        <v>2020</v>
      </c>
      <c r="B7226" t="inlineStr">
        <is>
          <t>00164812</t>
        </is>
      </c>
      <c r="C7226" t="inlineStr">
        <is>
          <t>현대코퍼레이션</t>
        </is>
      </c>
      <c r="D7226" t="n">
        <v>24756000000</v>
      </c>
      <c r="E7226" t="n">
        <v>2731000000</v>
      </c>
      <c r="F7226" t="n">
        <v>1477000000</v>
      </c>
      <c r="G7226" t="n">
        <v>277000000</v>
      </c>
      <c r="H7226" t="n">
        <v>2.335</v>
      </c>
      <c r="I7226" t="n">
        <v>4.25</v>
      </c>
      <c r="J7226" t="n">
        <v>6.9</v>
      </c>
      <c r="K7226" t="n">
        <v>-821632000</v>
      </c>
      <c r="L7226" t="n">
        <v>926110400</v>
      </c>
      <c r="M7226" t="n">
        <v>924288000</v>
      </c>
      <c r="N7226" t="n">
        <v>-834825200</v>
      </c>
      <c r="O7226">
        <f>D7225</f>
      </c>
      <c r="P7226">
        <f>(E7226-F7226+G7226)/O7226*100</f>
      </c>
      <c r="Q7226">
        <f>H7225</f>
      </c>
      <c r="R7226">
        <f>I7225</f>
      </c>
      <c r="S7226">
        <f>H7226-H7225</f>
      </c>
      <c r="T7226">
        <f>I7226-I7225</f>
      </c>
      <c r="U7226">
        <f>(L7226-K7226)/(2*D7226*0.01)</f>
      </c>
      <c r="V7226">
        <f>(L7226+K7226)/(D7226*0.0001)</f>
      </c>
    </row>
    <row r="7227">
      <c r="A7227" t="n">
        <v>2021</v>
      </c>
      <c r="B7227" t="inlineStr">
        <is>
          <t>00164812</t>
        </is>
      </c>
      <c r="C7227" t="inlineStr">
        <is>
          <t>현대코퍼레이션</t>
        </is>
      </c>
      <c r="D7227" t="n">
        <v>25196000000</v>
      </c>
      <c r="E7227" t="n">
        <v>2565000000</v>
      </c>
      <c r="F7227" t="n">
        <v>3298000000</v>
      </c>
      <c r="G7227" t="n">
        <v>267000000</v>
      </c>
      <c r="H7227" t="n">
        <v>2.605</v>
      </c>
      <c r="I7227" t="n">
        <v>4</v>
      </c>
      <c r="J7227" t="n">
        <v>6.66</v>
      </c>
      <c r="K7227" t="n">
        <v>-784512000</v>
      </c>
      <c r="L7227" t="n">
        <v>881060000</v>
      </c>
      <c r="M7227" t="n">
        <v>881196000</v>
      </c>
      <c r="N7227" t="n">
        <v>-801564800</v>
      </c>
      <c r="O7227">
        <f>D7226</f>
      </c>
      <c r="P7227">
        <f>(E7227-F7227+G7227)/O7227*100</f>
      </c>
      <c r="Q7227">
        <f>H7226</f>
      </c>
      <c r="R7227">
        <f>I7226</f>
      </c>
      <c r="S7227">
        <f>H7227-H7226</f>
      </c>
      <c r="T7227">
        <f>I7227-I7226</f>
      </c>
      <c r="U7227">
        <f>(L7227-K7227)/(2*D7227*0.01)</f>
      </c>
      <c r="V7227">
        <f>(L7227+K7227)/(D7227*0.0001)</f>
      </c>
    </row>
    <row r="7228">
      <c r="A7228" t="n">
        <v>2022</v>
      </c>
      <c r="B7228" t="inlineStr">
        <is>
          <t>00164812</t>
        </is>
      </c>
      <c r="C7228" t="inlineStr">
        <is>
          <t>현대코퍼레이션</t>
        </is>
      </c>
      <c r="D7228" t="n">
        <v>25862000000</v>
      </c>
      <c r="E7228" t="n">
        <v>2740000000</v>
      </c>
      <c r="F7228" t="n">
        <v>2123000000</v>
      </c>
      <c r="G7228" t="n">
        <v>338000000</v>
      </c>
      <c r="H7228" t="n">
        <v>5.315</v>
      </c>
      <c r="I7228" t="n">
        <v>4.02</v>
      </c>
      <c r="J7228" t="n">
        <v>6.01</v>
      </c>
      <c r="K7228" t="n">
        <v>-618869000</v>
      </c>
      <c r="L7228" t="n">
        <v>687747200</v>
      </c>
      <c r="M7228" t="n">
        <v>706626000</v>
      </c>
      <c r="N7228" t="n">
        <v>-646550000</v>
      </c>
      <c r="O7228">
        <f>D7227</f>
      </c>
      <c r="P7228">
        <f>(E7228-F7228+G7228)/O7228*100</f>
      </c>
      <c r="Q7228">
        <f>H7227</f>
      </c>
      <c r="R7228">
        <f>I7227</f>
      </c>
      <c r="S7228">
        <f>H7228-H7227</f>
      </c>
      <c r="T7228">
        <f>I7228-I7227</f>
      </c>
      <c r="U7228">
        <f>(L7228-K7228)/(2*D7228*0.01)</f>
      </c>
      <c r="V7228">
        <f>(L7228+K7228)/(D7228*0.0001)</f>
      </c>
    </row>
    <row r="7229">
      <c r="A7229" t="n">
        <v>2023</v>
      </c>
      <c r="B7229" t="inlineStr">
        <is>
          <t>00164812</t>
        </is>
      </c>
      <c r="C7229" t="inlineStr">
        <is>
          <t>현대코퍼레이션</t>
        </is>
      </c>
      <c r="D7229" t="n">
        <v>30249000000</v>
      </c>
      <c r="E7229" t="n">
        <v>3046000000</v>
      </c>
      <c r="F7229" t="n">
        <v>1865000000</v>
      </c>
      <c r="G7229" t="n">
        <v>565000000</v>
      </c>
      <c r="H7229" t="n">
        <v>4.47</v>
      </c>
      <c r="I7229" t="n">
        <v>4.25</v>
      </c>
      <c r="J7229" t="n">
        <v>7.53</v>
      </c>
      <c r="K7229" t="n">
        <v>-904470000</v>
      </c>
      <c r="L7229" t="n">
        <v>1024391000</v>
      </c>
      <c r="M7229" t="n">
        <v>1038756000</v>
      </c>
      <c r="N7229" t="n">
        <v>-935721000</v>
      </c>
      <c r="O7229">
        <f>D7228</f>
      </c>
      <c r="P7229">
        <f>(E7229-F7229+G7229)/O7229*100</f>
      </c>
      <c r="Q7229">
        <f>H7228</f>
      </c>
      <c r="R7229">
        <f>I7228</f>
      </c>
      <c r="S7229">
        <f>H7229-H7228</f>
      </c>
      <c r="T7229">
        <f>I7229-I7228</f>
      </c>
      <c r="U7229">
        <f>(L7229-K7229)/(2*D7229*0.01)</f>
      </c>
      <c r="V7229">
        <f>(L7229+K7229)/(D7229*0.0001)</f>
      </c>
    </row>
    <row r="7230">
      <c r="A7230" t="n">
        <v>2024</v>
      </c>
      <c r="B7230" t="inlineStr">
        <is>
          <t>00164812</t>
        </is>
      </c>
      <c r="C7230" t="inlineStr">
        <is>
          <t>현대코퍼레이션</t>
        </is>
      </c>
      <c r="D7230" t="n">
        <v>34494000000</v>
      </c>
      <c r="E7230" t="n">
        <v>3216000000</v>
      </c>
      <c r="F7230" t="n">
        <v>2875000000</v>
      </c>
      <c r="G7230" t="n">
        <v>617000000</v>
      </c>
      <c r="H7230" t="n">
        <v>3.97</v>
      </c>
      <c r="I7230" t="n">
        <v>4.25</v>
      </c>
      <c r="J7230" t="n">
        <v>7</v>
      </c>
      <c r="K7230" t="n">
        <v>-1033020000</v>
      </c>
      <c r="L7230" t="n">
        <v>1169679000</v>
      </c>
      <c r="M7230" t="n">
        <v>1181482000</v>
      </c>
      <c r="N7230" t="n">
        <v>-1062815000</v>
      </c>
      <c r="O7230">
        <f>D7229</f>
      </c>
      <c r="P7230">
        <f>(E7230-F7230+G7230)/O7230*100</f>
      </c>
      <c r="Q7230">
        <f>H7229</f>
      </c>
      <c r="R7230">
        <f>I7229</f>
      </c>
      <c r="S7230">
        <f>H7230-H7229</f>
      </c>
      <c r="T7230">
        <f>I7230-I7229</f>
      </c>
      <c r="U7230">
        <f>(L7230-K7230)/(2*D7230*0.01)</f>
      </c>
      <c r="V7230">
        <f>(L7230+K7230)/(D7230*0.0001)</f>
      </c>
    </row>
    <row r="7231">
      <c r="A7231" t="n">
        <v>2025</v>
      </c>
      <c r="B7231" t="inlineStr">
        <is>
          <t>00164812</t>
        </is>
      </c>
      <c r="C7231" t="inlineStr">
        <is>
          <t>현대코퍼레이션</t>
        </is>
      </c>
      <c r="D7231" t="n">
        <v>43575000000</v>
      </c>
      <c r="E7231" t="n">
        <v>4306000000</v>
      </c>
      <c r="F7231" t="n">
        <v>2072000000</v>
      </c>
      <c r="G7231" t="n">
        <v>711000000</v>
      </c>
      <c r="H7231" t="n">
        <v>4.48</v>
      </c>
      <c r="I7231" t="n">
        <v>2.3</v>
      </c>
      <c r="J7231" t="n">
        <v>7.24</v>
      </c>
      <c r="K7231" t="n">
        <v>-1183365000</v>
      </c>
      <c r="L7231" t="n">
        <v>1404930000</v>
      </c>
      <c r="M7231" t="n">
        <v>1420590000</v>
      </c>
      <c r="N7231" t="n">
        <v>-1217385000</v>
      </c>
      <c r="O7231">
        <f>D7230</f>
      </c>
      <c r="P7231">
        <f>(E7231-F7231+G7231)/O7231*100</f>
      </c>
      <c r="Q7231">
        <f>H7230</f>
      </c>
      <c r="R7231">
        <f>I7230</f>
      </c>
      <c r="S7231">
        <f>H7231-H7230</f>
      </c>
      <c r="T7231">
        <f>I7231-I7230</f>
      </c>
      <c r="U7231">
        <f>(L7231-K7231)/(2*D7231*0.01)</f>
      </c>
      <c r="V7231">
        <f>(L7231+K7231)/(D7231*0.0001)</f>
      </c>
    </row>
    <row r="7232">
      <c r="A7232" t="n">
        <v>2014</v>
      </c>
      <c r="B7232" t="inlineStr">
        <is>
          <t>00164830</t>
        </is>
      </c>
      <c r="C7232" t="inlineStr">
        <is>
          <t>HD한국조선해양</t>
        </is>
      </c>
      <c r="D7232" t="n">
        <v>1915147000000</v>
      </c>
      <c r="E7232" t="n">
        <v>247935000000</v>
      </c>
      <c r="F7232" t="n">
        <v>185810000000</v>
      </c>
      <c r="G7232" t="n">
        <v>56037000000</v>
      </c>
      <c r="H7232" t="n">
        <v>3.245</v>
      </c>
      <c r="I7232" t="n">
        <v>3.475</v>
      </c>
      <c r="K7232" t="n">
        <v>-155502000000</v>
      </c>
      <c r="L7232" t="n">
        <v>183212000000</v>
      </c>
      <c r="M7232" t="n">
        <v>154044000000</v>
      </c>
      <c r="N7232" t="n">
        <v>-133931000000</v>
      </c>
      <c r="U7232">
        <f>(L7232-K7232)/(2*D7232*0.01)</f>
      </c>
      <c r="V7232">
        <f>(L7232+K7232)/(D7232*0.0001)</f>
      </c>
    </row>
    <row r="7233">
      <c r="A7233" t="n">
        <v>2015</v>
      </c>
      <c r="B7233" t="inlineStr">
        <is>
          <t>00164830</t>
        </is>
      </c>
      <c r="C7233" t="inlineStr">
        <is>
          <t>HD한국조선해양</t>
        </is>
      </c>
      <c r="D7233" t="n">
        <v>1979064000000</v>
      </c>
      <c r="E7233" t="n">
        <v>237564000000</v>
      </c>
      <c r="F7233" t="n">
        <v>350077000000</v>
      </c>
      <c r="G7233" t="n">
        <v>52804000000</v>
      </c>
      <c r="H7233" t="n">
        <v>2.5</v>
      </c>
      <c r="I7233" t="n">
        <v>3.37</v>
      </c>
      <c r="J7233" t="n">
        <v>10.47</v>
      </c>
      <c r="K7233" t="n">
        <v>-169410000000</v>
      </c>
      <c r="L7233" t="n">
        <v>201540000000</v>
      </c>
      <c r="M7233" t="n">
        <v>170882000000</v>
      </c>
      <c r="N7233" t="n">
        <v>-147185000000</v>
      </c>
      <c r="O7233">
        <f>D7232</f>
      </c>
      <c r="P7233">
        <f>(E7233-F7233+G7233)/O7233*100</f>
      </c>
      <c r="Q7233">
        <f>H7232</f>
      </c>
      <c r="R7233">
        <f>I7232</f>
      </c>
      <c r="S7233">
        <f>H7233-H7232</f>
      </c>
      <c r="T7233">
        <f>I7233-I7232</f>
      </c>
      <c r="U7233">
        <f>(L7233-K7233)/(2*D7233*0.01)</f>
      </c>
      <c r="V7233">
        <f>(L7233+K7233)/(D7233*0.0001)</f>
      </c>
    </row>
    <row r="7234">
      <c r="A7234" t="n">
        <v>2016</v>
      </c>
      <c r="B7234" t="inlineStr">
        <is>
          <t>00164830</t>
        </is>
      </c>
      <c r="C7234" t="inlineStr">
        <is>
          <t>HD한국조선해양</t>
        </is>
      </c>
      <c r="D7234" t="n">
        <v>1476968000000</v>
      </c>
      <c r="E7234" t="n">
        <v>214602000000</v>
      </c>
      <c r="F7234" t="n">
        <v>580872000000</v>
      </c>
      <c r="G7234" t="n">
        <v>42184000000</v>
      </c>
      <c r="H7234" t="n">
        <v>2.465</v>
      </c>
      <c r="I7234" t="n">
        <v>2.57</v>
      </c>
      <c r="J7234" t="n">
        <v>9.960000000000001</v>
      </c>
      <c r="K7234" t="n">
        <v>-121993000000</v>
      </c>
      <c r="L7234" t="n">
        <v>143816000000</v>
      </c>
      <c r="M7234" t="n">
        <v>121652000000</v>
      </c>
      <c r="N7234" t="n">
        <v>-99468000000</v>
      </c>
      <c r="O7234">
        <f>D7233</f>
      </c>
      <c r="P7234">
        <f>(E7234-F7234+G7234)/O7234*100</f>
      </c>
      <c r="Q7234">
        <f>H7233</f>
      </c>
      <c r="R7234">
        <f>I7233</f>
      </c>
      <c r="S7234">
        <f>H7234-H7233</f>
      </c>
      <c r="T7234">
        <f>I7234-I7233</f>
      </c>
      <c r="U7234">
        <f>(L7234-K7234)/(2*D7234*0.01)</f>
      </c>
      <c r="V7234">
        <f>(L7234+K7234)/(D7234*0.0001)</f>
      </c>
    </row>
    <row r="7235">
      <c r="A7235" t="n">
        <v>2017</v>
      </c>
      <c r="B7235" t="inlineStr">
        <is>
          <t>00164830</t>
        </is>
      </c>
      <c r="C7235" t="inlineStr">
        <is>
          <t>HD한국조선해양</t>
        </is>
      </c>
      <c r="D7235" t="n">
        <v>998543000000</v>
      </c>
      <c r="E7235" t="n">
        <v>151859000000</v>
      </c>
      <c r="F7235" t="n">
        <v>218092000000</v>
      </c>
      <c r="G7235" t="n">
        <v>30839000000</v>
      </c>
      <c r="H7235" t="n">
        <v>2.65</v>
      </c>
      <c r="I7235" t="n">
        <v>2.05</v>
      </c>
      <c r="J7235" t="n">
        <v>9.84</v>
      </c>
      <c r="K7235" t="n">
        <v>-84280000000</v>
      </c>
      <c r="L7235" t="n">
        <v>98079000000</v>
      </c>
      <c r="M7235" t="n">
        <v>85417000000</v>
      </c>
      <c r="N7235" t="n">
        <v>-74289000000</v>
      </c>
      <c r="O7235">
        <f>D7234</f>
      </c>
      <c r="P7235">
        <f>(E7235-F7235+G7235)/O7235*100</f>
      </c>
      <c r="Q7235">
        <f>H7234</f>
      </c>
      <c r="R7235">
        <f>I7234</f>
      </c>
      <c r="S7235">
        <f>H7235-H7234</f>
      </c>
      <c r="T7235">
        <f>I7235-I7234</f>
      </c>
      <c r="U7235">
        <f>(L7235-K7235)/(2*D7235*0.01)</f>
      </c>
      <c r="V7235">
        <f>(L7235+K7235)/(D7235*0.0001)</f>
      </c>
    </row>
    <row r="7236">
      <c r="A7236" t="n">
        <v>2018</v>
      </c>
      <c r="B7236" t="inlineStr">
        <is>
          <t>00164830</t>
        </is>
      </c>
      <c r="C7236" t="inlineStr">
        <is>
          <t>HD한국조선해양</t>
        </is>
      </c>
      <c r="D7236" t="n">
        <v>1090524000000</v>
      </c>
      <c r="E7236" t="n">
        <v>113673000000</v>
      </c>
      <c r="F7236" t="n">
        <v>184852000000</v>
      </c>
      <c r="G7236" t="n">
        <v>27049000000</v>
      </c>
      <c r="H7236" t="n">
        <v>2.485</v>
      </c>
      <c r="I7236" t="n">
        <v>2.675</v>
      </c>
      <c r="J7236" t="n">
        <v>10.13</v>
      </c>
      <c r="K7236" t="n">
        <v>-95769000000</v>
      </c>
      <c r="L7236" t="n">
        <v>113346000000</v>
      </c>
      <c r="M7236" t="n">
        <v>97913000000</v>
      </c>
      <c r="N7236" t="n">
        <v>-84959000000</v>
      </c>
      <c r="O7236">
        <f>D7235</f>
      </c>
      <c r="P7236">
        <f>(E7236-F7236+G7236)/O7236*100</f>
      </c>
      <c r="Q7236">
        <f>H7235</f>
      </c>
      <c r="R7236">
        <f>I7235</f>
      </c>
      <c r="S7236">
        <f>H7236-H7235</f>
      </c>
      <c r="T7236">
        <f>I7236-I7235</f>
      </c>
      <c r="U7236">
        <f>(L7236-K7236)/(2*D7236*0.01)</f>
      </c>
      <c r="V7236">
        <f>(L7236+K7236)/(D7236*0.0001)</f>
      </c>
    </row>
    <row r="7237">
      <c r="A7237" t="n">
        <v>2019</v>
      </c>
      <c r="B7237" t="inlineStr">
        <is>
          <t>00164830</t>
        </is>
      </c>
      <c r="C7237" t="inlineStr">
        <is>
          <t>HD한국조선해양</t>
        </is>
      </c>
      <c r="D7237" t="n">
        <v>1189575000000</v>
      </c>
      <c r="E7237" t="n">
        <v>124081000000</v>
      </c>
      <c r="F7237" t="n">
        <v>93883000000</v>
      </c>
      <c r="G7237" t="n">
        <v>25096000000</v>
      </c>
      <c r="H7237" t="n">
        <v>2.12</v>
      </c>
      <c r="I7237" t="n">
        <v>2.585</v>
      </c>
      <c r="J7237" t="n">
        <v>10.68</v>
      </c>
      <c r="K7237" t="n">
        <v>-105995000000</v>
      </c>
      <c r="L7237" t="n">
        <v>125413000000</v>
      </c>
      <c r="M7237" t="n">
        <v>107994000000</v>
      </c>
      <c r="N7237" t="n">
        <v>-93847000000</v>
      </c>
      <c r="O7237">
        <f>D7236</f>
      </c>
      <c r="P7237">
        <f>(E7237-F7237+G7237)/O7237*100</f>
      </c>
      <c r="Q7237">
        <f>H7236</f>
      </c>
      <c r="R7237">
        <f>I7236</f>
      </c>
      <c r="S7237">
        <f>H7237-H7236</f>
      </c>
      <c r="T7237">
        <f>I7237-I7236</f>
      </c>
      <c r="U7237">
        <f>(L7237-K7237)/(2*D7237*0.01)</f>
      </c>
      <c r="V7237">
        <f>(L7237+K7237)/(D7237*0.0001)</f>
      </c>
    </row>
    <row r="7238">
      <c r="A7238" t="n">
        <v>2020</v>
      </c>
      <c r="B7238" t="inlineStr">
        <is>
          <t>00164830</t>
        </is>
      </c>
      <c r="C7238" t="inlineStr">
        <is>
          <t>HD한국조선해양</t>
        </is>
      </c>
      <c r="D7238" t="n">
        <v>1120435000000</v>
      </c>
      <c r="E7238" t="n">
        <v>124985000000</v>
      </c>
      <c r="F7238" t="n">
        <v>124709000000</v>
      </c>
      <c r="G7238" t="n">
        <v>24531000000</v>
      </c>
      <c r="H7238" t="n">
        <v>2.115</v>
      </c>
      <c r="I7238" t="n">
        <v>2.89</v>
      </c>
      <c r="J7238" t="n">
        <v>10.62</v>
      </c>
      <c r="K7238" t="n">
        <v>-102985000000</v>
      </c>
      <c r="L7238" t="n">
        <v>125402000000</v>
      </c>
      <c r="M7238" t="n">
        <v>108468000000</v>
      </c>
      <c r="N7238" t="n">
        <v>-91180000000</v>
      </c>
      <c r="O7238">
        <f>D7237</f>
      </c>
      <c r="P7238">
        <f>(E7238-F7238+G7238)/O7238*100</f>
      </c>
      <c r="Q7238">
        <f>H7237</f>
      </c>
      <c r="R7238">
        <f>I7237</f>
      </c>
      <c r="S7238">
        <f>H7238-H7237</f>
      </c>
      <c r="T7238">
        <f>I7238-I7237</f>
      </c>
      <c r="U7238">
        <f>(L7238-K7238)/(2*D7238*0.01)</f>
      </c>
      <c r="V7238">
        <f>(L7238+K7238)/(D7238*0.0001)</f>
      </c>
    </row>
    <row r="7239">
      <c r="A7239" t="n">
        <v>2021</v>
      </c>
      <c r="B7239" t="inlineStr">
        <is>
          <t>00164830</t>
        </is>
      </c>
      <c r="C7239" t="inlineStr">
        <is>
          <t>HD한국조선해양</t>
        </is>
      </c>
      <c r="D7239" t="n">
        <v>1270411000000</v>
      </c>
      <c r="E7239" t="n">
        <v>118683000000</v>
      </c>
      <c r="F7239" t="n">
        <v>118925000000</v>
      </c>
      <c r="G7239" t="n">
        <v>26168000000</v>
      </c>
      <c r="H7239" t="n">
        <v>2.645</v>
      </c>
      <c r="I7239" t="n">
        <v>2.645</v>
      </c>
      <c r="J7239" t="n">
        <v>10.63</v>
      </c>
      <c r="K7239" t="n">
        <v>-116964000000</v>
      </c>
      <c r="L7239" t="n">
        <v>137284000000</v>
      </c>
      <c r="M7239" t="n">
        <v>118650000000</v>
      </c>
      <c r="N7239" t="n">
        <v>-103938000000</v>
      </c>
      <c r="O7239">
        <f>D7238</f>
      </c>
      <c r="P7239">
        <f>(E7239-F7239+G7239)/O7239*100</f>
      </c>
      <c r="Q7239">
        <f>H7238</f>
      </c>
      <c r="R7239">
        <f>I7238</f>
      </c>
      <c r="S7239">
        <f>H7239-H7238</f>
      </c>
      <c r="T7239">
        <f>I7239-I7238</f>
      </c>
      <c r="U7239">
        <f>(L7239-K7239)/(2*D7239*0.01)</f>
      </c>
      <c r="V7239">
        <f>(L7239+K7239)/(D7239*0.0001)</f>
      </c>
    </row>
    <row r="7240">
      <c r="A7240" t="n">
        <v>2022</v>
      </c>
      <c r="B7240" t="inlineStr">
        <is>
          <t>00164830</t>
        </is>
      </c>
      <c r="C7240" t="inlineStr">
        <is>
          <t>HD한국조선해양</t>
        </is>
      </c>
      <c r="D7240" t="n">
        <v>1184590000000</v>
      </c>
      <c r="E7240" t="n">
        <v>122561000000</v>
      </c>
      <c r="F7240" t="n">
        <v>166802000000</v>
      </c>
      <c r="G7240" t="n">
        <v>37059000000</v>
      </c>
      <c r="H7240" t="n">
        <v>5.31</v>
      </c>
      <c r="I7240" t="n">
        <v>3.41</v>
      </c>
      <c r="J7240" t="n">
        <v>9.880000000000001</v>
      </c>
      <c r="K7240" t="n">
        <v>-96244000000</v>
      </c>
      <c r="L7240" t="n">
        <v>111282000000</v>
      </c>
      <c r="M7240" t="n">
        <v>99364000000</v>
      </c>
      <c r="N7240" t="n">
        <v>-87979000000</v>
      </c>
      <c r="O7240">
        <f>D7239</f>
      </c>
      <c r="P7240">
        <f>(E7240-F7240+G7240)/O7240*100</f>
      </c>
      <c r="Q7240">
        <f>H7239</f>
      </c>
      <c r="R7240">
        <f>I7239</f>
      </c>
      <c r="S7240">
        <f>H7240-H7239</f>
      </c>
      <c r="T7240">
        <f>I7240-I7239</f>
      </c>
      <c r="U7240">
        <f>(L7240-K7240)/(2*D7240*0.01)</f>
      </c>
      <c r="V7240">
        <f>(L7240+K7240)/(D7240*0.0001)</f>
      </c>
    </row>
    <row r="7241">
      <c r="A7241" t="n">
        <v>2023</v>
      </c>
      <c r="B7241" t="inlineStr">
        <is>
          <t>00164830</t>
        </is>
      </c>
      <c r="C7241" t="inlineStr">
        <is>
          <t>HD한국조선해양</t>
        </is>
      </c>
      <c r="D7241" t="n">
        <v>1512840000000</v>
      </c>
      <c r="E7241" t="n">
        <v>128489000000</v>
      </c>
      <c r="F7241" t="n">
        <v>159880000000</v>
      </c>
      <c r="G7241" t="n">
        <v>61096000000</v>
      </c>
      <c r="H7241" t="n">
        <v>4.35</v>
      </c>
      <c r="I7241" t="n">
        <v>3.925</v>
      </c>
      <c r="J7241" t="n">
        <v>9.82</v>
      </c>
      <c r="K7241" t="n">
        <v>-122087000000</v>
      </c>
      <c r="L7241" t="n">
        <v>141194000000</v>
      </c>
      <c r="M7241" t="n">
        <v>128508000000</v>
      </c>
      <c r="N7241" t="n">
        <v>-113703000000</v>
      </c>
      <c r="O7241">
        <f>D7240</f>
      </c>
      <c r="P7241">
        <f>(E7241-F7241+G7241)/O7241*100</f>
      </c>
      <c r="Q7241">
        <f>H7240</f>
      </c>
      <c r="R7241">
        <f>I7240</f>
      </c>
      <c r="S7241">
        <f>H7241-H7240</f>
      </c>
      <c r="T7241">
        <f>I7241-I7240</f>
      </c>
      <c r="U7241">
        <f>(L7241-K7241)/(2*D7241*0.01)</f>
      </c>
      <c r="V7241">
        <f>(L7241+K7241)/(D7241*0.0001)</f>
      </c>
    </row>
    <row r="7242">
      <c r="A7242" t="n">
        <v>2024</v>
      </c>
      <c r="B7242" t="inlineStr">
        <is>
          <t>00164830</t>
        </is>
      </c>
      <c r="C7242" t="inlineStr">
        <is>
          <t>HD한국조선해양</t>
        </is>
      </c>
      <c r="D7242" t="n">
        <v>1813304000000</v>
      </c>
      <c r="E7242" t="n">
        <v>156328000000</v>
      </c>
      <c r="F7242" t="n">
        <v>177872000000</v>
      </c>
      <c r="G7242" t="n">
        <v>62200000000</v>
      </c>
      <c r="H7242" t="n">
        <v>3.885</v>
      </c>
      <c r="I7242" t="n">
        <v>3.145</v>
      </c>
      <c r="J7242" t="n">
        <v>10.2</v>
      </c>
      <c r="K7242" t="n">
        <v>-153636000000</v>
      </c>
      <c r="L7242" t="n">
        <v>178169000000</v>
      </c>
      <c r="M7242" t="n">
        <v>159232000000</v>
      </c>
      <c r="N7242" t="n">
        <v>-141161000000</v>
      </c>
      <c r="O7242">
        <f>D7241</f>
      </c>
      <c r="P7242">
        <f>(E7242-F7242+G7242)/O7242*100</f>
      </c>
      <c r="Q7242">
        <f>H7241</f>
      </c>
      <c r="R7242">
        <f>I7241</f>
      </c>
      <c r="S7242">
        <f>H7242-H7241</f>
      </c>
      <c r="T7242">
        <f>I7242-I7241</f>
      </c>
      <c r="U7242">
        <f>(L7242-K7242)/(2*D7242*0.01)</f>
      </c>
      <c r="V7242">
        <f>(L7242+K7242)/(D7242*0.0001)</f>
      </c>
    </row>
    <row r="7243">
      <c r="A7243" t="n">
        <v>2014</v>
      </c>
      <c r="B7243" t="inlineStr">
        <is>
          <t>00164876</t>
        </is>
      </c>
      <c r="C7243" t="inlineStr">
        <is>
          <t>케이비증권</t>
        </is>
      </c>
      <c r="D7243" t="n">
        <v>42016254000</v>
      </c>
      <c r="E7243" t="n">
        <v>20229480000</v>
      </c>
      <c r="F7243" t="n">
        <v>11326872000</v>
      </c>
      <c r="G7243" t="n">
        <v>1390667000</v>
      </c>
    </row>
    <row r="7244">
      <c r="A7244" t="n">
        <v>2015</v>
      </c>
      <c r="B7244" t="inlineStr">
        <is>
          <t>00164876</t>
        </is>
      </c>
      <c r="C7244" t="inlineStr">
        <is>
          <t>케이비증권</t>
        </is>
      </c>
      <c r="D7244" t="n">
        <v>49023719000</v>
      </c>
      <c r="E7244" t="n">
        <v>18219575000</v>
      </c>
      <c r="F7244" t="n">
        <v>5425609000</v>
      </c>
      <c r="G7244" t="n">
        <v>1445088000</v>
      </c>
      <c r="H7244" t="n">
        <v>3.41</v>
      </c>
      <c r="I7244" t="n">
        <v>3.07</v>
      </c>
      <c r="J7244" t="n">
        <v>0.75</v>
      </c>
      <c r="K7244" t="n">
        <v>-314105000</v>
      </c>
      <c r="L7244" t="n">
        <v>353927000</v>
      </c>
      <c r="M7244" t="n">
        <v>354662000</v>
      </c>
      <c r="N7244" t="n">
        <v>-315887000</v>
      </c>
      <c r="O7244">
        <f>D7243</f>
      </c>
      <c r="P7244">
        <f>(E7244-F7244+G7244)/O7244*100</f>
      </c>
      <c r="U7244">
        <f>(L7244-K7244)/(2*D7244*0.01)</f>
      </c>
      <c r="V7244">
        <f>(L7244+K7244)/(D7244*0.0001)</f>
      </c>
    </row>
    <row r="7245">
      <c r="A7245" t="n">
        <v>2016</v>
      </c>
      <c r="B7245" t="inlineStr">
        <is>
          <t>00164876</t>
        </is>
      </c>
      <c r="C7245" t="inlineStr">
        <is>
          <t>케이비증권</t>
        </is>
      </c>
      <c r="D7245" t="n">
        <v>38352722000</v>
      </c>
      <c r="E7245" t="n">
        <v>17713568000</v>
      </c>
      <c r="F7245" t="n">
        <v>46741842000</v>
      </c>
      <c r="G7245" t="n">
        <v>190816000</v>
      </c>
      <c r="H7245" t="n">
        <v>2.68</v>
      </c>
      <c r="I7245" t="n">
        <v>4</v>
      </c>
      <c r="K7245" t="n">
        <v>-2443340000</v>
      </c>
      <c r="L7245" t="n">
        <v>2644868000</v>
      </c>
      <c r="M7245" t="n">
        <v>2409208000</v>
      </c>
      <c r="N7245" t="n">
        <v>-2236916000</v>
      </c>
      <c r="O7245">
        <f>D7244</f>
      </c>
      <c r="P7245">
        <f>(E7245-F7245+G7245)/O7245*100</f>
      </c>
      <c r="Q7245">
        <f>H7244</f>
      </c>
      <c r="R7245">
        <f>I7244</f>
      </c>
      <c r="S7245">
        <f>H7245-H7244</f>
      </c>
      <c r="T7245">
        <f>I7245-I7244</f>
      </c>
      <c r="U7245">
        <f>(L7245-K7245)/(2*D7245*0.01)</f>
      </c>
      <c r="V7245">
        <f>(L7245+K7245)/(D7245*0.0001)</f>
      </c>
    </row>
    <row r="7246">
      <c r="A7246" t="n">
        <v>2017</v>
      </c>
      <c r="B7246" t="inlineStr">
        <is>
          <t>00164876</t>
        </is>
      </c>
      <c r="C7246" t="inlineStr">
        <is>
          <t>케이비증권</t>
        </is>
      </c>
      <c r="D7246" t="n">
        <v>55901993000</v>
      </c>
      <c r="E7246" t="n">
        <v>19746900000</v>
      </c>
      <c r="F7246" t="n">
        <v>18888002000</v>
      </c>
      <c r="G7246" t="n">
        <v>624697000</v>
      </c>
      <c r="H7246" t="n">
        <v>2.4</v>
      </c>
      <c r="J7246" t="n">
        <v>5.95</v>
      </c>
      <c r="K7246" t="n">
        <v>-2503732000</v>
      </c>
      <c r="L7246" t="n">
        <v>2651124000</v>
      </c>
      <c r="M7246" t="n">
        <v>2420608000</v>
      </c>
      <c r="N7246" t="n">
        <v>-2298046000</v>
      </c>
      <c r="O7246">
        <f>D7245</f>
      </c>
      <c r="P7246">
        <f>(E7246-F7246+G7246)/O7246*100</f>
      </c>
      <c r="Q7246">
        <f>H7245</f>
      </c>
      <c r="S7246">
        <f>H7246-H7245</f>
      </c>
      <c r="U7246">
        <f>(L7246-K7246)/(2*D7246*0.01)</f>
      </c>
      <c r="V7246">
        <f>(L7246+K7246)/(D7246*0.0001)</f>
      </c>
    </row>
    <row r="7247">
      <c r="A7247" t="n">
        <v>2018</v>
      </c>
      <c r="B7247" t="inlineStr">
        <is>
          <t>00164876</t>
        </is>
      </c>
      <c r="C7247" t="inlineStr">
        <is>
          <t>케이비증권</t>
        </is>
      </c>
      <c r="D7247" t="n">
        <v>63850125000</v>
      </c>
      <c r="E7247" t="n">
        <v>22112001000</v>
      </c>
      <c r="F7247" t="n">
        <v>18860417000</v>
      </c>
      <c r="G7247" t="n">
        <v>1046129000</v>
      </c>
      <c r="H7247" t="n">
        <v>2.25</v>
      </c>
      <c r="J7247" t="n">
        <v>5.97</v>
      </c>
      <c r="K7247" t="n">
        <v>-5761120000</v>
      </c>
      <c r="L7247" t="n">
        <v>6094372000</v>
      </c>
      <c r="M7247" t="n">
        <v>2588930000</v>
      </c>
      <c r="N7247" t="n">
        <v>-2463240000</v>
      </c>
      <c r="O7247">
        <f>D7246</f>
      </c>
      <c r="P7247">
        <f>(E7247-F7247+G7247)/O7247*100</f>
      </c>
      <c r="Q7247">
        <f>H7246</f>
      </c>
      <c r="S7247">
        <f>H7247-H7246</f>
      </c>
      <c r="U7247">
        <f>(L7247-K7247)/(2*D7247*0.01)</f>
      </c>
      <c r="V7247">
        <f>(L7247+K7247)/(D7247*0.0001)</f>
      </c>
    </row>
    <row r="7248">
      <c r="A7248" t="n">
        <v>2019</v>
      </c>
      <c r="B7248" t="inlineStr">
        <is>
          <t>00164876</t>
        </is>
      </c>
      <c r="C7248" t="inlineStr">
        <is>
          <t>케이비증권</t>
        </is>
      </c>
      <c r="D7248" t="n">
        <v>68027108000</v>
      </c>
      <c r="E7248" t="n">
        <v>19499917000</v>
      </c>
      <c r="F7248" t="n">
        <v>21046763000</v>
      </c>
      <c r="G7248" t="n">
        <v>980038000</v>
      </c>
      <c r="H7248" t="n">
        <v>1.8</v>
      </c>
      <c r="J7248" t="n">
        <v>4.51</v>
      </c>
      <c r="K7248" t="n">
        <v>-6316192000</v>
      </c>
      <c r="L7248" t="n">
        <v>3338920000</v>
      </c>
      <c r="M7248" t="n">
        <v>2672786000</v>
      </c>
      <c r="N7248" t="n">
        <v>-2550390000</v>
      </c>
      <c r="O7248">
        <f>D7247</f>
      </c>
      <c r="P7248">
        <f>(E7248-F7248+G7248)/O7248*100</f>
      </c>
      <c r="Q7248">
        <f>H7247</f>
      </c>
      <c r="S7248">
        <f>H7248-H7247</f>
      </c>
      <c r="U7248">
        <f>(L7248-K7248)/(2*D7248*0.01)</f>
      </c>
    </row>
    <row r="7249">
      <c r="A7249" t="n">
        <v>2020</v>
      </c>
      <c r="B7249" t="inlineStr">
        <is>
          <t>00164876</t>
        </is>
      </c>
      <c r="C7249" t="inlineStr">
        <is>
          <t>케이비증권</t>
        </is>
      </c>
      <c r="D7249" t="n">
        <v>72288500000</v>
      </c>
      <c r="E7249" t="n">
        <v>15359347000</v>
      </c>
      <c r="F7249" t="n">
        <v>17787891000</v>
      </c>
      <c r="G7249" t="n">
        <v>907330000</v>
      </c>
      <c r="H7249" t="n">
        <v>1.5</v>
      </c>
      <c r="I7249" t="n">
        <v>2.18</v>
      </c>
      <c r="J7249" t="n">
        <v>4.34</v>
      </c>
      <c r="K7249" t="n">
        <v>-3388174000</v>
      </c>
      <c r="L7249" t="n">
        <v>3576714000</v>
      </c>
      <c r="M7249" t="n">
        <v>3205970000</v>
      </c>
      <c r="N7249" t="n">
        <v>-3055446000</v>
      </c>
      <c r="O7249">
        <f>D7248</f>
      </c>
      <c r="P7249">
        <f>(E7249-F7249+G7249)/O7249*100</f>
      </c>
      <c r="Q7249">
        <f>H7248</f>
      </c>
      <c r="S7249">
        <f>H7249-H7248</f>
      </c>
      <c r="U7249">
        <f>(L7249-K7249)/(2*D7249*0.01)</f>
      </c>
      <c r="V7249">
        <f>(L7249+K7249)/(D7249*0.0001)</f>
      </c>
    </row>
    <row r="7250">
      <c r="A7250" t="n">
        <v>2021</v>
      </c>
      <c r="B7250" t="inlineStr">
        <is>
          <t>00164876</t>
        </is>
      </c>
      <c r="C7250" t="inlineStr">
        <is>
          <t>케이비증권</t>
        </is>
      </c>
      <c r="D7250" t="n">
        <v>70914622000</v>
      </c>
      <c r="E7250" t="n">
        <v>18145235000</v>
      </c>
      <c r="F7250" t="n">
        <v>14513685000</v>
      </c>
      <c r="G7250" t="n">
        <v>780607000</v>
      </c>
      <c r="H7250" t="n">
        <v>2.4</v>
      </c>
      <c r="I7250" t="n">
        <v>2.3</v>
      </c>
      <c r="J7250" t="n">
        <v>5.7</v>
      </c>
      <c r="K7250" t="n">
        <v>-3677352000</v>
      </c>
      <c r="L7250" t="n">
        <v>3782696000</v>
      </c>
      <c r="M7250" t="n">
        <v>3423404000</v>
      </c>
      <c r="N7250" t="n">
        <v>-3235310000</v>
      </c>
      <c r="O7250">
        <f>D7249</f>
      </c>
      <c r="P7250">
        <f>(E7250-F7250+G7250)/O7250*100</f>
      </c>
      <c r="Q7250">
        <f>H7249</f>
      </c>
      <c r="R7250">
        <f>I7249</f>
      </c>
      <c r="S7250">
        <f>H7250-H7249</f>
      </c>
      <c r="T7250">
        <f>I7250-I7249</f>
      </c>
      <c r="U7250">
        <f>(L7250-K7250)/(2*D7250*0.01)</f>
      </c>
      <c r="V7250">
        <f>(L7250+K7250)/(D7250*0.0001)</f>
      </c>
    </row>
    <row r="7251">
      <c r="A7251" t="n">
        <v>2022</v>
      </c>
      <c r="B7251" t="inlineStr">
        <is>
          <t>00164876</t>
        </is>
      </c>
      <c r="C7251" t="inlineStr">
        <is>
          <t>케이비증권</t>
        </is>
      </c>
      <c r="D7251" t="n">
        <v>67937239000</v>
      </c>
      <c r="E7251" t="n">
        <v>22206320000</v>
      </c>
      <c r="F7251" t="n">
        <v>19507349000</v>
      </c>
      <c r="G7251" t="n">
        <v>1151821000</v>
      </c>
      <c r="H7251" t="n">
        <v>5.05</v>
      </c>
      <c r="I7251" t="n">
        <v>2.3</v>
      </c>
      <c r="J7251" t="n">
        <v>5.79</v>
      </c>
      <c r="K7251" t="n">
        <v>-3215106000</v>
      </c>
      <c r="L7251" t="n">
        <v>3411238000</v>
      </c>
      <c r="M7251" t="n">
        <v>3262468000</v>
      </c>
      <c r="N7251" t="n">
        <v>-3089408000</v>
      </c>
      <c r="O7251">
        <f>D7250</f>
      </c>
      <c r="P7251">
        <f>(E7251-F7251+G7251)/O7251*100</f>
      </c>
      <c r="Q7251">
        <f>H7250</f>
      </c>
      <c r="R7251">
        <f>I7250</f>
      </c>
      <c r="S7251">
        <f>H7251-H7250</f>
      </c>
      <c r="T7251">
        <f>I7251-I7250</f>
      </c>
      <c r="U7251">
        <f>(L7251-K7251)/(2*D7251*0.01)</f>
      </c>
      <c r="V7251">
        <f>(L7251+K7251)/(D7251*0.0001)</f>
      </c>
    </row>
    <row r="7252">
      <c r="A7252" t="n">
        <v>2023</v>
      </c>
      <c r="B7252" t="inlineStr">
        <is>
          <t>00164876</t>
        </is>
      </c>
      <c r="C7252" t="inlineStr">
        <is>
          <t>케이비증권</t>
        </is>
      </c>
      <c r="D7252" t="n">
        <v>75835223000</v>
      </c>
      <c r="E7252" t="n">
        <v>19841212000</v>
      </c>
      <c r="F7252" t="n">
        <v>19792154000</v>
      </c>
      <c r="G7252" t="n">
        <v>2511195000</v>
      </c>
      <c r="H7252" t="n">
        <v>4.3</v>
      </c>
      <c r="I7252" t="n">
        <v>4.9</v>
      </c>
      <c r="J7252" t="n">
        <v>5.92</v>
      </c>
      <c r="K7252" t="n">
        <v>-3844576000</v>
      </c>
      <c r="L7252" t="n">
        <v>4076676000</v>
      </c>
      <c r="M7252" t="n">
        <v>3826566000</v>
      </c>
      <c r="N7252" t="n">
        <v>-3626472000</v>
      </c>
      <c r="O7252">
        <f>D7251</f>
      </c>
      <c r="P7252">
        <f>(E7252-F7252+G7252)/O7252*100</f>
      </c>
      <c r="Q7252">
        <f>H7251</f>
      </c>
      <c r="R7252">
        <f>I7251</f>
      </c>
      <c r="S7252">
        <f>H7252-H7251</f>
      </c>
      <c r="T7252">
        <f>I7252-I7251</f>
      </c>
      <c r="U7252">
        <f>(L7252-K7252)/(2*D7252*0.01)</f>
      </c>
      <c r="V7252">
        <f>(L7252+K7252)/(D7252*0.0001)</f>
      </c>
    </row>
    <row r="7253">
      <c r="A7253" t="n">
        <v>2024</v>
      </c>
      <c r="B7253" t="inlineStr">
        <is>
          <t>00164876</t>
        </is>
      </c>
      <c r="C7253" t="inlineStr">
        <is>
          <t>케이비증권</t>
        </is>
      </c>
      <c r="D7253" t="n">
        <v>79636084000</v>
      </c>
      <c r="E7253" t="n">
        <v>22515097000</v>
      </c>
      <c r="F7253" t="n">
        <v>21543795000</v>
      </c>
      <c r="G7253" t="n">
        <v>2436755000</v>
      </c>
      <c r="H7253" t="n">
        <v>3.4</v>
      </c>
      <c r="I7253" t="n">
        <v>3.75</v>
      </c>
      <c r="J7253" t="n">
        <v>5.84</v>
      </c>
      <c r="K7253" t="n">
        <v>-3829520000</v>
      </c>
      <c r="L7253" t="n">
        <v>4061710000</v>
      </c>
      <c r="M7253" t="n">
        <v>3721716000</v>
      </c>
      <c r="N7253" t="n">
        <v>-3527824000</v>
      </c>
      <c r="O7253">
        <f>D7252</f>
      </c>
      <c r="P7253">
        <f>(E7253-F7253+G7253)/O7253*100</f>
      </c>
      <c r="Q7253">
        <f>H7252</f>
      </c>
      <c r="R7253">
        <f>I7252</f>
      </c>
      <c r="S7253">
        <f>H7253-H7252</f>
      </c>
      <c r="T7253">
        <f>I7253-I7252</f>
      </c>
      <c r="U7253">
        <f>(L7253-K7253)/(2*D7253*0.01)</f>
      </c>
      <c r="V7253">
        <f>(L7253+K7253)/(D7253*0.0001)</f>
      </c>
    </row>
    <row r="7254">
      <c r="A7254" t="n">
        <v>2015</v>
      </c>
      <c r="B7254" t="inlineStr">
        <is>
          <t>00164973</t>
        </is>
      </c>
      <c r="C7254" t="inlineStr">
        <is>
          <t>현대해상</t>
        </is>
      </c>
      <c r="D7254" t="n">
        <v>344688839000</v>
      </c>
      <c r="E7254" t="n">
        <v>47054681000</v>
      </c>
      <c r="F7254" t="n">
        <v>15565310000</v>
      </c>
      <c r="G7254" t="n">
        <v>12386858000</v>
      </c>
      <c r="H7254" t="n">
        <v>3.115</v>
      </c>
      <c r="I7254" t="n">
        <v>6.87</v>
      </c>
      <c r="K7254" t="n">
        <v>-35492803000</v>
      </c>
      <c r="L7254" t="n">
        <v>41775486000</v>
      </c>
      <c r="M7254" t="n">
        <v>41670701000</v>
      </c>
      <c r="N7254" t="n">
        <v>-36059101000</v>
      </c>
      <c r="U7254">
        <f>(L7254-K7254)/(2*D7254*0.01)</f>
      </c>
      <c r="V7254">
        <f>(L7254+K7254)/(D7254*0.0001)</f>
      </c>
    </row>
    <row r="7255">
      <c r="A7255" t="n">
        <v>2016</v>
      </c>
      <c r="B7255" t="inlineStr">
        <is>
          <t>00164973</t>
        </is>
      </c>
      <c r="C7255" t="inlineStr">
        <is>
          <t>현대해상</t>
        </is>
      </c>
      <c r="D7255" t="n">
        <v>364084803000</v>
      </c>
      <c r="E7255" t="n">
        <v>43524356000</v>
      </c>
      <c r="F7255" t="n">
        <v>22297889000</v>
      </c>
      <c r="G7255" t="n">
        <v>11497332000</v>
      </c>
      <c r="H7255" t="n">
        <v>3.155</v>
      </c>
      <c r="I7255" t="n">
        <v>3.98</v>
      </c>
      <c r="K7255" t="n">
        <v>-35673184000</v>
      </c>
      <c r="L7255" t="n">
        <v>41833605000</v>
      </c>
      <c r="M7255" t="n">
        <v>41825694000</v>
      </c>
      <c r="N7255" t="n">
        <v>-36316119000</v>
      </c>
      <c r="O7255">
        <f>D7254</f>
      </c>
      <c r="P7255">
        <f>(E7255-F7255+G7255)/O7255*100</f>
      </c>
      <c r="Q7255">
        <f>H7254</f>
      </c>
      <c r="R7255">
        <f>I7254</f>
      </c>
      <c r="S7255">
        <f>H7255-H7254</f>
      </c>
      <c r="T7255">
        <f>I7255-I7254</f>
      </c>
      <c r="U7255">
        <f>(L7255-K7255)/(2*D7255*0.01)</f>
      </c>
      <c r="V7255">
        <f>(L7255+K7255)/(D7255*0.0001)</f>
      </c>
    </row>
    <row r="7256">
      <c r="A7256" t="n">
        <v>2019</v>
      </c>
      <c r="B7256" t="inlineStr">
        <is>
          <t>00164973</t>
        </is>
      </c>
      <c r="C7256" t="inlineStr">
        <is>
          <t>현대해상</t>
        </is>
      </c>
      <c r="D7256" t="n">
        <v>459310467000</v>
      </c>
      <c r="E7256" t="n">
        <v>43661067000</v>
      </c>
      <c r="F7256" t="n">
        <v>33560498000</v>
      </c>
      <c r="G7256" t="n">
        <v>12692418000</v>
      </c>
      <c r="H7256" t="n">
        <v>2.85</v>
      </c>
      <c r="I7256" t="n">
        <v>3.65</v>
      </c>
      <c r="J7256" t="n">
        <v>11.1</v>
      </c>
      <c r="K7256" t="n">
        <v>-40015532000</v>
      </c>
      <c r="L7256" t="n">
        <v>46544444000</v>
      </c>
      <c r="M7256" t="n">
        <v>46654494000</v>
      </c>
      <c r="N7256" t="n">
        <v>-40830362000</v>
      </c>
      <c r="U7256">
        <f>(L7256-K7256)/(2*D7256*0.01)</f>
      </c>
      <c r="V7256">
        <f>(L7256+K7256)/(D7256*0.0001)</f>
      </c>
    </row>
    <row r="7257">
      <c r="A7257" t="n">
        <v>2020</v>
      </c>
      <c r="B7257" t="inlineStr">
        <is>
          <t>00164973</t>
        </is>
      </c>
      <c r="C7257" t="inlineStr">
        <is>
          <t>현대해상</t>
        </is>
      </c>
      <c r="D7257" t="n">
        <v>466410361000</v>
      </c>
      <c r="E7257" t="n">
        <v>45712982000</v>
      </c>
      <c r="F7257" t="n">
        <v>38917973000</v>
      </c>
      <c r="G7257" t="n">
        <v>12732208000</v>
      </c>
      <c r="H7257" t="n">
        <v>2.9</v>
      </c>
      <c r="I7257" t="n">
        <v>3.65</v>
      </c>
      <c r="J7257" t="n">
        <v>10.8</v>
      </c>
      <c r="K7257" t="n">
        <v>-39340421000</v>
      </c>
      <c r="L7257" t="n">
        <v>45661753000</v>
      </c>
      <c r="M7257" t="n">
        <v>45794783000</v>
      </c>
      <c r="N7257" t="n">
        <v>-40161083000</v>
      </c>
      <c r="O7257">
        <f>D7256</f>
      </c>
      <c r="P7257">
        <f>(E7257-F7257+G7257)/O7257*100</f>
      </c>
      <c r="Q7257">
        <f>H7256</f>
      </c>
      <c r="R7257">
        <f>I7256</f>
      </c>
      <c r="S7257">
        <f>H7257-H7256</f>
      </c>
      <c r="T7257">
        <f>I7257-I7256</f>
      </c>
      <c r="U7257">
        <f>(L7257-K7257)/(2*D7257*0.01)</f>
      </c>
      <c r="V7257">
        <f>(L7257+K7257)/(D7257*0.0001)</f>
      </c>
    </row>
    <row r="7258">
      <c r="A7258" t="n">
        <v>2021</v>
      </c>
      <c r="B7258" t="inlineStr">
        <is>
          <t>00164973</t>
        </is>
      </c>
      <c r="C7258" t="inlineStr">
        <is>
          <t>현대해상</t>
        </is>
      </c>
      <c r="D7258" t="n">
        <v>487524543000</v>
      </c>
      <c r="E7258" t="n">
        <v>43686578000</v>
      </c>
      <c r="F7258" t="n">
        <v>29046262000</v>
      </c>
      <c r="G7258" t="n">
        <v>13133902000</v>
      </c>
      <c r="H7258" t="n">
        <v>3.415</v>
      </c>
      <c r="I7258" t="n">
        <v>3.945</v>
      </c>
      <c r="K7258" t="n">
        <v>-58965078000</v>
      </c>
      <c r="L7258" t="n">
        <v>67442350000</v>
      </c>
      <c r="M7258" t="n">
        <v>67724213000</v>
      </c>
      <c r="N7258" t="n">
        <v>-59764405000</v>
      </c>
      <c r="O7258">
        <f>D7257</f>
      </c>
      <c r="P7258">
        <f>(E7258-F7258+G7258)/O7258*100</f>
      </c>
      <c r="Q7258">
        <f>H7257</f>
      </c>
      <c r="R7258">
        <f>I7257</f>
      </c>
      <c r="S7258">
        <f>H7258-H7257</f>
      </c>
      <c r="T7258">
        <f>I7258-I7257</f>
      </c>
      <c r="U7258">
        <f>(L7258-K7258)/(2*D7258*0.01)</f>
      </c>
      <c r="V7258">
        <f>(L7258+K7258)/(D7258*0.0001)</f>
      </c>
    </row>
    <row r="7259">
      <c r="A7259" t="n">
        <v>2022</v>
      </c>
      <c r="B7259" t="inlineStr">
        <is>
          <t>00164973</t>
        </is>
      </c>
      <c r="C7259" t="inlineStr">
        <is>
          <t>현대해상</t>
        </is>
      </c>
      <c r="D7259" t="n">
        <v>442763865000</v>
      </c>
      <c r="E7259" t="n">
        <v>42468441000</v>
      </c>
      <c r="F7259" t="n">
        <v>44909799000</v>
      </c>
      <c r="G7259" t="n">
        <v>15697683000</v>
      </c>
      <c r="H7259" t="n">
        <v>5.745</v>
      </c>
      <c r="I7259" t="n">
        <v>3.31</v>
      </c>
      <c r="K7259" t="n">
        <v>-50136937000</v>
      </c>
      <c r="L7259" t="n">
        <v>56402054000</v>
      </c>
      <c r="M7259" t="n">
        <v>57418508000</v>
      </c>
      <c r="N7259" t="n">
        <v>-51317832000</v>
      </c>
      <c r="O7259">
        <f>D7258</f>
      </c>
      <c r="P7259">
        <f>(E7259-F7259+G7259)/O7259*100</f>
      </c>
      <c r="Q7259">
        <f>H7258</f>
      </c>
      <c r="R7259">
        <f>I7258</f>
      </c>
      <c r="S7259">
        <f>H7259-H7258</f>
      </c>
      <c r="T7259">
        <f>I7259-I7258</f>
      </c>
      <c r="U7259">
        <f>(L7259-K7259)/(2*D7259*0.01)</f>
      </c>
      <c r="V7259">
        <f>(L7259+K7259)/(D7259*0.0001)</f>
      </c>
    </row>
    <row r="7260">
      <c r="A7260" t="n">
        <v>2023</v>
      </c>
      <c r="B7260" t="inlineStr">
        <is>
          <t>00164973</t>
        </is>
      </c>
      <c r="C7260" t="inlineStr">
        <is>
          <t>현대해상</t>
        </is>
      </c>
      <c r="D7260" t="n">
        <v>496739902000</v>
      </c>
      <c r="E7260" t="n">
        <v>40127637000</v>
      </c>
      <c r="F7260" t="n">
        <v>46530156000</v>
      </c>
      <c r="G7260" t="n">
        <v>24314406000</v>
      </c>
      <c r="H7260" t="n">
        <v>5.01</v>
      </c>
      <c r="I7260" t="n">
        <v>3.5</v>
      </c>
      <c r="K7260" t="n">
        <v>-32048945000</v>
      </c>
      <c r="L7260" t="n">
        <v>36484549000</v>
      </c>
      <c r="M7260" t="n">
        <v>37220192000</v>
      </c>
      <c r="N7260" t="n">
        <v>-33208846000</v>
      </c>
      <c r="O7260">
        <f>D7259</f>
      </c>
      <c r="P7260">
        <f>(E7260-F7260+G7260)/O7260*100</f>
      </c>
      <c r="Q7260">
        <f>H7259</f>
      </c>
      <c r="R7260">
        <f>I7259</f>
      </c>
      <c r="S7260">
        <f>H7260-H7259</f>
      </c>
      <c r="T7260">
        <f>I7260-I7259</f>
      </c>
      <c r="U7260">
        <f>(L7260-K7260)/(2*D7260*0.01)</f>
      </c>
      <c r="V7260">
        <f>(L7260+K7260)/(D7260*0.0001)</f>
      </c>
    </row>
    <row r="7261">
      <c r="A7261" t="n">
        <v>2024</v>
      </c>
      <c r="B7261" t="inlineStr">
        <is>
          <t>00164973</t>
        </is>
      </c>
      <c r="C7261" t="inlineStr">
        <is>
          <t>현대해상</t>
        </is>
      </c>
      <c r="D7261" t="n">
        <v>460512082000</v>
      </c>
      <c r="E7261" t="n">
        <v>29433731000</v>
      </c>
      <c r="F7261" t="n">
        <v>41490079000</v>
      </c>
      <c r="G7261" t="n">
        <v>17363003000</v>
      </c>
      <c r="H7261" t="n">
        <v>4.42</v>
      </c>
      <c r="I7261" t="n">
        <v>6.31</v>
      </c>
      <c r="J7261" t="n">
        <v>8.199999999999999</v>
      </c>
      <c r="K7261" t="n">
        <v>-30925643000</v>
      </c>
      <c r="L7261" t="n">
        <v>35369636000</v>
      </c>
      <c r="M7261" t="n">
        <v>35156037000</v>
      </c>
      <c r="N7261" t="n">
        <v>-31319759000</v>
      </c>
      <c r="O7261">
        <f>D7260</f>
      </c>
      <c r="P7261">
        <f>(E7261-F7261+G7261)/O7261*100</f>
      </c>
      <c r="Q7261">
        <f>H7260</f>
      </c>
      <c r="R7261">
        <f>I7260</f>
      </c>
      <c r="S7261">
        <f>H7261-H7260</f>
      </c>
      <c r="T7261">
        <f>I7261-I7260</f>
      </c>
      <c r="U7261">
        <f>(L7261-K7261)/(2*D7261*0.01)</f>
      </c>
      <c r="V7261">
        <f>(L7261+K7261)/(D7261*0.0001)</f>
      </c>
    </row>
    <row r="7262">
      <c r="A7262" t="n">
        <v>2025</v>
      </c>
      <c r="B7262" t="inlineStr">
        <is>
          <t>00164973</t>
        </is>
      </c>
      <c r="C7262" t="inlineStr">
        <is>
          <t>현대해상</t>
        </is>
      </c>
      <c r="D7262" t="n">
        <v>591400487823</v>
      </c>
      <c r="E7262" t="n">
        <v>50715698882</v>
      </c>
      <c r="F7262" t="n">
        <v>84297542087</v>
      </c>
      <c r="G7262" t="n">
        <v>26365187806</v>
      </c>
      <c r="H7262" t="n">
        <v>4.84</v>
      </c>
      <c r="I7262" t="n">
        <v>4.485</v>
      </c>
      <c r="K7262" t="n">
        <v>-41304125556</v>
      </c>
      <c r="L7262" t="n">
        <v>47129538724</v>
      </c>
      <c r="M7262" t="n">
        <v>47085970970</v>
      </c>
      <c r="N7262" t="n">
        <v>-42017047530</v>
      </c>
      <c r="O7262">
        <f>D7261</f>
      </c>
      <c r="P7262">
        <f>(E7262-F7262+G7262)/O7262*100</f>
      </c>
      <c r="Q7262">
        <f>H7261</f>
      </c>
      <c r="R7262">
        <f>I7261</f>
      </c>
      <c r="S7262">
        <f>H7262-H7261</f>
      </c>
      <c r="T7262">
        <f>I7262-I7261</f>
      </c>
      <c r="U7262">
        <f>(L7262-K7262)/(2*D7262*0.01)</f>
      </c>
      <c r="V7262">
        <f>(L7262+K7262)/(D7262*0.0001)</f>
      </c>
    </row>
    <row r="7263">
      <c r="A7263" t="n">
        <v>2014</v>
      </c>
      <c r="B7263" t="inlineStr">
        <is>
          <t>00165060</t>
        </is>
      </c>
      <c r="C7263" t="inlineStr">
        <is>
          <t>하이록코리아</t>
        </is>
      </c>
      <c r="D7263" t="n">
        <v>11281247000</v>
      </c>
      <c r="E7263" t="n">
        <v>2254707000</v>
      </c>
      <c r="F7263" t="n">
        <v>483609000</v>
      </c>
      <c r="G7263" t="n">
        <v>307497000</v>
      </c>
      <c r="H7263" t="n">
        <v>3.84</v>
      </c>
      <c r="I7263" t="n">
        <v>6.17</v>
      </c>
      <c r="J7263" t="n">
        <v>13.64</v>
      </c>
      <c r="K7263" t="n">
        <v>-1377340000</v>
      </c>
      <c r="L7263" t="n">
        <v>1669120000</v>
      </c>
      <c r="M7263" t="n">
        <v>1657607000</v>
      </c>
      <c r="N7263" t="n">
        <v>-1387347000</v>
      </c>
      <c r="U7263">
        <f>(L7263-K7263)/(2*D7263*0.01)</f>
      </c>
      <c r="V7263">
        <f>(L7263+K7263)/(D7263*0.0001)</f>
      </c>
    </row>
    <row r="7264">
      <c r="A7264" t="n">
        <v>2015</v>
      </c>
      <c r="B7264" t="inlineStr">
        <is>
          <t>00165060</t>
        </is>
      </c>
      <c r="C7264" t="inlineStr">
        <is>
          <t>하이록코리아</t>
        </is>
      </c>
      <c r="D7264" t="n">
        <v>15174785000</v>
      </c>
      <c r="E7264" t="n">
        <v>2685347000</v>
      </c>
      <c r="F7264" t="n">
        <v>423196000</v>
      </c>
      <c r="G7264" t="n">
        <v>422049000</v>
      </c>
      <c r="H7264" t="n">
        <v>3.48</v>
      </c>
      <c r="I7264" t="n">
        <v>6.11</v>
      </c>
      <c r="J7264" t="n">
        <v>14.8</v>
      </c>
      <c r="K7264" t="n">
        <v>-2063291200</v>
      </c>
      <c r="L7264" t="n">
        <v>2559480000</v>
      </c>
      <c r="M7264" t="n">
        <v>2518444000</v>
      </c>
      <c r="N7264" t="n">
        <v>-2065280000</v>
      </c>
      <c r="O7264">
        <f>D7263</f>
      </c>
      <c r="P7264">
        <f>(E7264-F7264+G7264)/O7264*100</f>
      </c>
      <c r="Q7264">
        <f>H7263</f>
      </c>
      <c r="R7264">
        <f>I7263</f>
      </c>
      <c r="S7264">
        <f>H7264-H7263</f>
      </c>
      <c r="T7264">
        <f>I7264-I7263</f>
      </c>
      <c r="U7264">
        <f>(L7264-K7264)/(2*D7264*0.01)</f>
      </c>
      <c r="V7264">
        <f>(L7264+K7264)/(D7264*0.0001)</f>
      </c>
    </row>
    <row r="7265">
      <c r="A7265" t="n">
        <v>2016</v>
      </c>
      <c r="B7265" t="inlineStr">
        <is>
          <t>00165060</t>
        </is>
      </c>
      <c r="C7265" t="inlineStr">
        <is>
          <t>하이록코리아</t>
        </is>
      </c>
      <c r="D7265" t="n">
        <v>19279875000</v>
      </c>
      <c r="E7265" t="n">
        <v>3080010000</v>
      </c>
      <c r="F7265" t="n">
        <v>318663000</v>
      </c>
      <c r="G7265" t="n">
        <v>516348000</v>
      </c>
      <c r="H7265" t="n">
        <v>3.57</v>
      </c>
      <c r="I7265" t="n">
        <v>6.07</v>
      </c>
      <c r="J7265" t="n">
        <v>14.99</v>
      </c>
      <c r="K7265" t="n">
        <v>-2584902000</v>
      </c>
      <c r="L7265" t="n">
        <v>3184458000</v>
      </c>
      <c r="M7265" t="n">
        <v>3151969000</v>
      </c>
      <c r="N7265" t="n">
        <v>-2602275000</v>
      </c>
      <c r="O7265">
        <f>D7264</f>
      </c>
      <c r="P7265">
        <f>(E7265-F7265+G7265)/O7265*100</f>
      </c>
      <c r="Q7265">
        <f>H7264</f>
      </c>
      <c r="R7265">
        <f>I7264</f>
      </c>
      <c r="S7265">
        <f>H7265-H7264</f>
      </c>
      <c r="T7265">
        <f>I7265-I7264</f>
      </c>
      <c r="U7265">
        <f>(L7265-K7265)/(2*D7265*0.01)</f>
      </c>
      <c r="V7265">
        <f>(L7265+K7265)/(D7265*0.0001)</f>
      </c>
    </row>
    <row r="7266">
      <c r="A7266" t="n">
        <v>2017</v>
      </c>
      <c r="B7266" t="inlineStr">
        <is>
          <t>00165060</t>
        </is>
      </c>
      <c r="C7266" t="inlineStr">
        <is>
          <t>하이록코리아</t>
        </is>
      </c>
      <c r="D7266" t="n">
        <v>23201933000</v>
      </c>
      <c r="E7266" t="n">
        <v>3823260000</v>
      </c>
      <c r="F7266" t="n">
        <v>728772000</v>
      </c>
      <c r="G7266" t="n">
        <v>674864000</v>
      </c>
      <c r="H7266" t="n">
        <v>3.93</v>
      </c>
      <c r="I7266" t="n">
        <v>6.36</v>
      </c>
      <c r="J7266" t="n">
        <v>14.69</v>
      </c>
      <c r="K7266" t="n">
        <v>-2969047424</v>
      </c>
      <c r="L7266" t="n">
        <v>3649041660</v>
      </c>
      <c r="M7266" t="n">
        <v>3596099715</v>
      </c>
      <c r="N7266" t="n">
        <v>-2992574355</v>
      </c>
      <c r="O7266">
        <f>D7265</f>
      </c>
      <c r="P7266">
        <f>(E7266-F7266+G7266)/O7266*100</f>
      </c>
      <c r="Q7266">
        <f>H7265</f>
      </c>
      <c r="R7266">
        <f>I7265</f>
      </c>
      <c r="S7266">
        <f>H7266-H7265</f>
      </c>
      <c r="T7266">
        <f>I7266-I7265</f>
      </c>
      <c r="U7266">
        <f>(L7266-K7266)/(2*D7266*0.01)</f>
      </c>
      <c r="V7266">
        <f>(L7266+K7266)/(D7266*0.0001)</f>
      </c>
    </row>
    <row r="7267">
      <c r="A7267" t="n">
        <v>2018</v>
      </c>
      <c r="B7267" t="inlineStr">
        <is>
          <t>00165060</t>
        </is>
      </c>
      <c r="C7267" t="inlineStr">
        <is>
          <t>하이록코리아</t>
        </is>
      </c>
      <c r="D7267" t="n">
        <v>19427447000</v>
      </c>
      <c r="E7267" t="n">
        <v>3274845000</v>
      </c>
      <c r="F7267" t="n">
        <v>5102020000</v>
      </c>
      <c r="G7267" t="n">
        <v>799044000</v>
      </c>
      <c r="H7267" t="n">
        <v>3.44</v>
      </c>
      <c r="I7267" t="n">
        <v>5.31</v>
      </c>
      <c r="J7267" t="n">
        <v>15.18</v>
      </c>
      <c r="K7267" t="n">
        <v>-2584120000</v>
      </c>
      <c r="L7267" t="n">
        <v>3161340000</v>
      </c>
      <c r="M7267" t="n">
        <v>3201770000</v>
      </c>
      <c r="N7267" t="n">
        <v>-2656110000</v>
      </c>
      <c r="O7267">
        <f>D7266</f>
      </c>
      <c r="P7267">
        <f>(E7267-F7267+G7267)/O7267*100</f>
      </c>
      <c r="Q7267">
        <f>H7266</f>
      </c>
      <c r="R7267">
        <f>I7266</f>
      </c>
      <c r="S7267">
        <f>H7267-H7266</f>
      </c>
      <c r="T7267">
        <f>I7267-I7266</f>
      </c>
      <c r="U7267">
        <f>(L7267-K7267)/(2*D7267*0.01)</f>
      </c>
      <c r="V7267">
        <f>(L7267+K7267)/(D7267*0.0001)</f>
      </c>
    </row>
    <row r="7268">
      <c r="A7268" t="n">
        <v>2019</v>
      </c>
      <c r="B7268" t="inlineStr">
        <is>
          <t>00165060</t>
        </is>
      </c>
      <c r="C7268" t="inlineStr">
        <is>
          <t>하이록코리아</t>
        </is>
      </c>
      <c r="D7268" t="n">
        <v>22150809000</v>
      </c>
      <c r="E7268" t="n">
        <v>2840945000</v>
      </c>
      <c r="F7268" t="n">
        <v>720060000</v>
      </c>
      <c r="G7268" t="n">
        <v>613155000</v>
      </c>
      <c r="H7268" t="n">
        <v>3.12</v>
      </c>
      <c r="I7268" t="n">
        <v>5.29</v>
      </c>
      <c r="J7268" t="n">
        <v>15.02</v>
      </c>
      <c r="K7268" t="n">
        <v>-2914560000</v>
      </c>
      <c r="L7268" t="n">
        <v>3586200000</v>
      </c>
      <c r="M7268" t="n">
        <v>3542560000</v>
      </c>
      <c r="N7268" t="n">
        <v>-2945200000</v>
      </c>
      <c r="O7268">
        <f>D7267</f>
      </c>
      <c r="P7268">
        <f>(E7268-F7268+G7268)/O7268*100</f>
      </c>
      <c r="Q7268">
        <f>H7267</f>
      </c>
      <c r="R7268">
        <f>I7267</f>
      </c>
      <c r="S7268">
        <f>H7268-H7267</f>
      </c>
      <c r="T7268">
        <f>I7268-I7267</f>
      </c>
      <c r="U7268">
        <f>(L7268-K7268)/(2*D7268*0.01)</f>
      </c>
      <c r="V7268">
        <f>(L7268+K7268)/(D7268*0.0001)</f>
      </c>
    </row>
    <row r="7269">
      <c r="A7269" t="n">
        <v>2020</v>
      </c>
      <c r="B7269" t="inlineStr">
        <is>
          <t>00165060</t>
        </is>
      </c>
      <c r="C7269" t="inlineStr">
        <is>
          <t>하이록코리아</t>
        </is>
      </c>
      <c r="D7269" t="n">
        <v>22794627000</v>
      </c>
      <c r="E7269" t="n">
        <v>2590207000</v>
      </c>
      <c r="F7269" t="n">
        <v>1180783000</v>
      </c>
      <c r="G7269" t="n">
        <v>633172000</v>
      </c>
      <c r="H7269" t="n">
        <v>3.24</v>
      </c>
      <c r="I7269" t="n">
        <v>5.52</v>
      </c>
      <c r="J7269" t="n">
        <v>14.95</v>
      </c>
      <c r="K7269" t="n">
        <v>-2979999821</v>
      </c>
      <c r="L7269" t="n">
        <v>3647141000</v>
      </c>
      <c r="M7269" t="n">
        <v>3619499790</v>
      </c>
      <c r="N7269" t="n">
        <v>-3033204000</v>
      </c>
      <c r="O7269">
        <f>D7268</f>
      </c>
      <c r="P7269">
        <f>(E7269-F7269+G7269)/O7269*100</f>
      </c>
      <c r="Q7269">
        <f>H7268</f>
      </c>
      <c r="R7269">
        <f>I7268</f>
      </c>
      <c r="S7269">
        <f>H7269-H7268</f>
      </c>
      <c r="T7269">
        <f>I7269-I7268</f>
      </c>
      <c r="U7269">
        <f>(L7269-K7269)/(2*D7269*0.01)</f>
      </c>
      <c r="V7269">
        <f>(L7269+K7269)/(D7269*0.0001)</f>
      </c>
    </row>
    <row r="7270">
      <c r="A7270" t="n">
        <v>2021</v>
      </c>
      <c r="B7270" t="inlineStr">
        <is>
          <t>00165060</t>
        </is>
      </c>
      <c r="C7270" t="inlineStr">
        <is>
          <t>하이록코리아</t>
        </is>
      </c>
      <c r="D7270" t="n">
        <v>23961461000</v>
      </c>
      <c r="E7270" t="n">
        <v>2546900000</v>
      </c>
      <c r="F7270" t="n">
        <v>696624000</v>
      </c>
      <c r="G7270" t="n">
        <v>727281000</v>
      </c>
      <c r="H7270" t="n">
        <v>3.71</v>
      </c>
      <c r="I7270" t="n">
        <v>5.49</v>
      </c>
      <c r="J7270" t="n">
        <v>14.15</v>
      </c>
      <c r="K7270" t="n">
        <v>-2897524840</v>
      </c>
      <c r="L7270" t="n">
        <v>3594219150</v>
      </c>
      <c r="M7270" t="n">
        <v>3573219150</v>
      </c>
      <c r="N7270" t="n">
        <v>-3018904236</v>
      </c>
      <c r="O7270">
        <f>D7269</f>
      </c>
      <c r="P7270">
        <f>(E7270-F7270+G7270)/O7270*100</f>
      </c>
      <c r="Q7270">
        <f>H7269</f>
      </c>
      <c r="R7270">
        <f>I7269</f>
      </c>
      <c r="S7270">
        <f>H7270-H7269</f>
      </c>
      <c r="T7270">
        <f>I7270-I7269</f>
      </c>
      <c r="U7270">
        <f>(L7270-K7270)/(2*D7270*0.01)</f>
      </c>
      <c r="V7270">
        <f>(L7270+K7270)/(D7270*0.0001)</f>
      </c>
    </row>
    <row r="7271">
      <c r="A7271" t="n">
        <v>2022</v>
      </c>
      <c r="B7271" t="inlineStr">
        <is>
          <t>00165060</t>
        </is>
      </c>
      <c r="C7271" t="inlineStr">
        <is>
          <t>하이록코리아</t>
        </is>
      </c>
      <c r="D7271" t="n">
        <v>704272000</v>
      </c>
      <c r="E7271" t="n">
        <v>66513000</v>
      </c>
      <c r="F7271" t="n">
        <v>88000000</v>
      </c>
      <c r="G7271" t="n">
        <v>24746000</v>
      </c>
      <c r="J7271" t="n">
        <v>12.41</v>
      </c>
      <c r="O7271">
        <f>D7270</f>
      </c>
      <c r="P7271">
        <f>(E7271-F7271+G7271)/O7271*100</f>
      </c>
    </row>
    <row r="7272">
      <c r="A7272" t="n">
        <v>2023</v>
      </c>
      <c r="B7272" t="inlineStr">
        <is>
          <t>00165060</t>
        </is>
      </c>
      <c r="C7272" t="inlineStr">
        <is>
          <t>하이록코리아</t>
        </is>
      </c>
      <c r="D7272" t="n">
        <v>29972645000</v>
      </c>
      <c r="E7272" t="n">
        <v>2584503000</v>
      </c>
      <c r="F7272" t="n">
        <v>720097000</v>
      </c>
      <c r="G7272" t="n">
        <v>1489010000</v>
      </c>
      <c r="O7272">
        <f>D7271</f>
      </c>
      <c r="P7272">
        <f>(E7272-F7272+G7272)/O7272*100</f>
      </c>
    </row>
    <row r="7273">
      <c r="A7273" t="n">
        <v>2024</v>
      </c>
      <c r="B7273" t="inlineStr">
        <is>
          <t>00165060</t>
        </is>
      </c>
      <c r="C7273" t="inlineStr">
        <is>
          <t>하이록코리아</t>
        </is>
      </c>
      <c r="D7273" t="n">
        <v>34177171000</v>
      </c>
      <c r="E7273" t="n">
        <v>2838001000</v>
      </c>
      <c r="F7273" t="n">
        <v>1825033000</v>
      </c>
      <c r="G7273" t="n">
        <v>1558690000</v>
      </c>
      <c r="O7273">
        <f>D7272</f>
      </c>
      <c r="P7273">
        <f>(E7273-F7273+G7273)/O7273*100</f>
      </c>
    </row>
    <row r="7274">
      <c r="A7274" t="n">
        <v>2025</v>
      </c>
      <c r="B7274" t="inlineStr">
        <is>
          <t>00165060</t>
        </is>
      </c>
      <c r="C7274" t="inlineStr">
        <is>
          <t>하이록코리아</t>
        </is>
      </c>
      <c r="D7274" t="n">
        <v>2140651767</v>
      </c>
      <c r="E7274" t="n">
        <v>94530468</v>
      </c>
      <c r="F7274" t="n">
        <v>112736000</v>
      </c>
      <c r="G7274" t="n">
        <v>52087980</v>
      </c>
      <c r="J7274" t="n">
        <v>12.1593</v>
      </c>
      <c r="O7274">
        <f>D7273</f>
      </c>
      <c r="P7274">
        <f>(E7274-F7274+G7274)/O7274*100</f>
      </c>
    </row>
    <row r="7275">
      <c r="A7275" t="n">
        <v>2020</v>
      </c>
      <c r="B7275" t="inlineStr">
        <is>
          <t>00165103</t>
        </is>
      </c>
      <c r="C7275" t="inlineStr">
        <is>
          <t>푸드웰</t>
        </is>
      </c>
    </row>
    <row r="7276">
      <c r="A7276" t="n">
        <v>2021</v>
      </c>
      <c r="B7276" t="inlineStr">
        <is>
          <t>00165103</t>
        </is>
      </c>
      <c r="C7276" t="inlineStr">
        <is>
          <t>푸드웰</t>
        </is>
      </c>
    </row>
    <row r="7277">
      <c r="A7277" t="n">
        <v>2022</v>
      </c>
      <c r="B7277" t="inlineStr">
        <is>
          <t>00165103</t>
        </is>
      </c>
      <c r="C7277" t="inlineStr">
        <is>
          <t>푸드웰</t>
        </is>
      </c>
      <c r="D7277" t="n">
        <v>9451934000</v>
      </c>
      <c r="E7277" t="n">
        <v>1752972000</v>
      </c>
      <c r="F7277" t="n">
        <v>1369988000</v>
      </c>
      <c r="G7277" t="n">
        <v>187574000</v>
      </c>
    </row>
    <row r="7278">
      <c r="A7278" t="n">
        <v>2023</v>
      </c>
      <c r="B7278" t="inlineStr">
        <is>
          <t>00165103</t>
        </is>
      </c>
      <c r="C7278" t="inlineStr">
        <is>
          <t>푸드웰</t>
        </is>
      </c>
      <c r="D7278" t="n">
        <v>11510454000</v>
      </c>
      <c r="E7278" t="n">
        <v>1752568000</v>
      </c>
      <c r="F7278" t="n">
        <v>1185422000</v>
      </c>
      <c r="G7278" t="n">
        <v>360081000</v>
      </c>
      <c r="O7278">
        <f>D7277</f>
      </c>
      <c r="P7278">
        <f>(E7278-F7278+G7278)/O7278*100</f>
      </c>
    </row>
    <row r="7279">
      <c r="A7279" t="n">
        <v>2024</v>
      </c>
      <c r="B7279" t="inlineStr">
        <is>
          <t>00165103</t>
        </is>
      </c>
      <c r="C7279" t="inlineStr">
        <is>
          <t>푸드웰</t>
        </is>
      </c>
      <c r="D7279" t="n">
        <v>13217366000</v>
      </c>
      <c r="E7279" t="n">
        <v>2519030000</v>
      </c>
      <c r="F7279" t="n">
        <v>1844020000</v>
      </c>
      <c r="G7279" t="n">
        <v>334635000</v>
      </c>
      <c r="O7279">
        <f>D7278</f>
      </c>
      <c r="P7279">
        <f>(E7279-F7279+G7279)/O7279*100</f>
      </c>
    </row>
    <row r="7280">
      <c r="A7280" t="n">
        <v>2025</v>
      </c>
      <c r="B7280" t="inlineStr">
        <is>
          <t>00165103</t>
        </is>
      </c>
      <c r="C7280" t="inlineStr">
        <is>
          <t>푸드웰</t>
        </is>
      </c>
      <c r="D7280" t="n">
        <v>14225763000</v>
      </c>
      <c r="E7280" t="n">
        <v>2609558000</v>
      </c>
      <c r="F7280" t="n">
        <v>2279353000</v>
      </c>
      <c r="G7280" t="n">
        <v>378595000</v>
      </c>
      <c r="O7280">
        <f>D7279</f>
      </c>
      <c r="P7280">
        <f>(E7280-F7280+G7280)/O7280*100</f>
      </c>
    </row>
    <row r="7281">
      <c r="A7281" t="n">
        <v>2014</v>
      </c>
      <c r="B7281" t="inlineStr">
        <is>
          <t>00165343</t>
        </is>
      </c>
      <c r="C7281" t="inlineStr">
        <is>
          <t>혜인</t>
        </is>
      </c>
      <c r="D7281" t="n">
        <v>100762000</v>
      </c>
      <c r="E7281" t="n">
        <v>122194000</v>
      </c>
      <c r="F7281" t="n">
        <v>40317000</v>
      </c>
      <c r="G7281" t="n">
        <v>3359000</v>
      </c>
      <c r="H7281" t="n">
        <v>2.85</v>
      </c>
      <c r="I7281" t="n">
        <v>2.8</v>
      </c>
      <c r="J7281" t="n">
        <v>8.5</v>
      </c>
      <c r="K7281" t="n">
        <v>-3929718</v>
      </c>
      <c r="L7281" t="n">
        <v>4635052</v>
      </c>
      <c r="M7281" t="n">
        <v>4534290</v>
      </c>
      <c r="N7281" t="n">
        <v>-4030480</v>
      </c>
      <c r="U7281">
        <f>(L7281-K7281)/(2*D7281*0.01)</f>
      </c>
      <c r="V7281">
        <f>(L7281+K7281)/(D7281*0.0001)</f>
      </c>
    </row>
    <row r="7282">
      <c r="A7282" t="n">
        <v>2015</v>
      </c>
      <c r="B7282" t="inlineStr">
        <is>
          <t>00165343</t>
        </is>
      </c>
      <c r="C7282" t="inlineStr">
        <is>
          <t>혜인</t>
        </is>
      </c>
      <c r="D7282" t="n">
        <v>127294000</v>
      </c>
      <c r="E7282" t="n">
        <v>25573000</v>
      </c>
      <c r="F7282" t="n">
        <v>37950000</v>
      </c>
      <c r="G7282" t="n">
        <v>2176000</v>
      </c>
      <c r="H7282" t="n">
        <v>2.55</v>
      </c>
      <c r="I7282" t="n">
        <v>4.35</v>
      </c>
      <c r="J7282" t="n">
        <v>8.85</v>
      </c>
      <c r="K7282" t="n">
        <v>-6054000</v>
      </c>
      <c r="L7282" t="n">
        <v>7083000</v>
      </c>
      <c r="M7282" t="n">
        <v>7021000</v>
      </c>
      <c r="N7282" t="n">
        <v>-6117000</v>
      </c>
      <c r="O7282">
        <f>D7281</f>
      </c>
      <c r="P7282">
        <f>(E7282-F7282+G7282)/O7282*100</f>
      </c>
      <c r="Q7282">
        <f>H7281</f>
      </c>
      <c r="R7282">
        <f>I7281</f>
      </c>
      <c r="S7282">
        <f>H7282-H7281</f>
      </c>
      <c r="T7282">
        <f>I7282-I7281</f>
      </c>
      <c r="U7282">
        <f>(L7282-K7282)/(2*D7282*0.01)</f>
      </c>
      <c r="V7282">
        <f>(L7282+K7282)/(D7282*0.0001)</f>
      </c>
    </row>
    <row r="7283">
      <c r="A7283" t="n">
        <v>2016</v>
      </c>
      <c r="B7283" t="inlineStr">
        <is>
          <t>00165343</t>
        </is>
      </c>
      <c r="C7283" t="inlineStr">
        <is>
          <t>혜인</t>
        </is>
      </c>
      <c r="D7283" t="n">
        <v>134622000000</v>
      </c>
      <c r="E7283" t="n">
        <v>38584000000</v>
      </c>
      <c r="F7283" t="n">
        <v>24563000000</v>
      </c>
      <c r="G7283" t="n">
        <v>3139000000</v>
      </c>
      <c r="H7283" t="n">
        <v>2.2</v>
      </c>
      <c r="I7283" t="n">
        <v>2.8</v>
      </c>
      <c r="K7283" t="n">
        <v>-130100000</v>
      </c>
      <c r="L7283" t="n">
        <v>139805000</v>
      </c>
      <c r="M7283" t="n">
        <v>139805000</v>
      </c>
      <c r="N7283" t="n">
        <v>-130100000</v>
      </c>
      <c r="O7283">
        <f>D7282</f>
      </c>
      <c r="P7283">
        <f>(E7283-F7283+G7283)/O7283*100</f>
      </c>
      <c r="Q7283">
        <f>H7282</f>
      </c>
      <c r="R7283">
        <f>I7282</f>
      </c>
      <c r="S7283">
        <f>H7283-H7282</f>
      </c>
      <c r="T7283">
        <f>I7283-I7282</f>
      </c>
      <c r="U7283">
        <f>(L7283-K7283)/(2*D7283*0.01)</f>
      </c>
      <c r="V7283">
        <f>(L7283+K7283)/(D7283*0.0001)</f>
      </c>
    </row>
    <row r="7284">
      <c r="A7284" t="n">
        <v>2017</v>
      </c>
      <c r="B7284" t="inlineStr">
        <is>
          <t>00165343</t>
        </is>
      </c>
      <c r="C7284" t="inlineStr">
        <is>
          <t>혜인</t>
        </is>
      </c>
      <c r="D7284" t="n">
        <v>150649000</v>
      </c>
      <c r="E7284" t="n">
        <v>54197000</v>
      </c>
      <c r="F7284" t="n">
        <v>47953000</v>
      </c>
      <c r="G7284" t="n">
        <v>2206000</v>
      </c>
      <c r="H7284" t="n">
        <v>2.425</v>
      </c>
      <c r="I7284" t="n">
        <v>3.495</v>
      </c>
      <c r="O7284">
        <f>D7283</f>
      </c>
      <c r="P7284">
        <f>(E7284-F7284+G7284)/O7284*100</f>
      </c>
      <c r="Q7284">
        <f>H7283</f>
      </c>
      <c r="R7284">
        <f>I7283</f>
      </c>
      <c r="S7284">
        <f>H7284-H7283</f>
      </c>
      <c r="T7284">
        <f>I7284-I7283</f>
      </c>
    </row>
    <row r="7285">
      <c r="A7285" t="n">
        <v>2018</v>
      </c>
      <c r="B7285" t="inlineStr">
        <is>
          <t>00165343</t>
        </is>
      </c>
      <c r="C7285" t="inlineStr">
        <is>
          <t>혜인</t>
        </is>
      </c>
      <c r="D7285" t="n">
        <v>182563000</v>
      </c>
      <c r="E7285" t="n">
        <v>31016000</v>
      </c>
      <c r="F7285" t="n">
        <v>0</v>
      </c>
      <c r="G7285" t="n">
        <v>3323000</v>
      </c>
      <c r="H7285" t="n">
        <v>2.195</v>
      </c>
      <c r="I7285" t="n">
        <v>2.84</v>
      </c>
      <c r="K7285" t="n">
        <v>-2638000</v>
      </c>
      <c r="L7285" t="n">
        <v>3053000</v>
      </c>
      <c r="M7285" t="n">
        <v>3041000</v>
      </c>
      <c r="N7285" t="n">
        <v>-2677000</v>
      </c>
      <c r="O7285">
        <f>D7284</f>
      </c>
      <c r="P7285">
        <f>(E7285-F7285+G7285)/O7285*100</f>
      </c>
      <c r="Q7285">
        <f>H7284</f>
      </c>
      <c r="R7285">
        <f>I7284</f>
      </c>
      <c r="S7285">
        <f>H7285-H7284</f>
      </c>
      <c r="T7285">
        <f>I7285-I7284</f>
      </c>
      <c r="U7285">
        <f>(L7285-K7285)/(2*D7285*0.01)</f>
      </c>
      <c r="V7285">
        <f>(L7285+K7285)/(D7285*0.0001)</f>
      </c>
    </row>
    <row r="7286">
      <c r="A7286" t="n">
        <v>2020</v>
      </c>
      <c r="B7286" t="inlineStr">
        <is>
          <t>00165343</t>
        </is>
      </c>
      <c r="C7286" t="inlineStr">
        <is>
          <t>혜인</t>
        </is>
      </c>
      <c r="D7286" t="n">
        <v>122236000</v>
      </c>
      <c r="E7286" t="n">
        <v>14299000</v>
      </c>
      <c r="G7286" t="n">
        <v>2324000</v>
      </c>
      <c r="K7286" t="n">
        <v>-4815000</v>
      </c>
      <c r="L7286" t="n">
        <v>5696000</v>
      </c>
      <c r="M7286" t="n">
        <v>5678000</v>
      </c>
      <c r="N7286" t="n">
        <v>-4890000</v>
      </c>
      <c r="U7286">
        <f>(L7286-K7286)/(2*D7286*0.01)</f>
      </c>
      <c r="V7286">
        <f>(L7286+K7286)/(D7286*0.0001)</f>
      </c>
    </row>
    <row r="7287">
      <c r="A7287" t="n">
        <v>2021</v>
      </c>
      <c r="B7287" t="inlineStr">
        <is>
          <t>00165343</t>
        </is>
      </c>
      <c r="C7287" t="inlineStr">
        <is>
          <t>혜인</t>
        </is>
      </c>
      <c r="D7287" t="n">
        <v>85879000</v>
      </c>
      <c r="E7287" t="n">
        <v>14482000</v>
      </c>
      <c r="F7287" t="n">
        <v>47656000</v>
      </c>
      <c r="G7287" t="n">
        <v>2561000</v>
      </c>
      <c r="O7287">
        <f>D7286</f>
      </c>
      <c r="P7287">
        <f>(E7287-F7287+G7287)/O7287*100</f>
      </c>
    </row>
    <row r="7288">
      <c r="A7288" t="n">
        <v>2014</v>
      </c>
      <c r="B7288" t="inlineStr">
        <is>
          <t>00165413</t>
        </is>
      </c>
      <c r="C7288" t="inlineStr">
        <is>
          <t>롯데케미칼</t>
        </is>
      </c>
      <c r="D7288" t="n">
        <v>111798157000</v>
      </c>
      <c r="E7288" t="n">
        <v>16513419000</v>
      </c>
      <c r="F7288" t="n">
        <v>9068477000</v>
      </c>
      <c r="G7288" t="n">
        <v>4901410000</v>
      </c>
      <c r="H7288" t="n">
        <v>3.66</v>
      </c>
      <c r="I7288" t="n">
        <v>3.1</v>
      </c>
      <c r="K7288" t="n">
        <v>-8403752000</v>
      </c>
      <c r="L7288" t="n">
        <v>9815778000</v>
      </c>
      <c r="M7288" t="n">
        <v>9895138000</v>
      </c>
      <c r="N7288" t="n">
        <v>-8615920000</v>
      </c>
      <c r="U7288">
        <f>(L7288-K7288)/(2*D7288*0.01)</f>
      </c>
      <c r="V7288">
        <f>(L7288+K7288)/(D7288*0.0001)</f>
      </c>
    </row>
    <row r="7289">
      <c r="A7289" t="n">
        <v>2015</v>
      </c>
      <c r="B7289" t="inlineStr">
        <is>
          <t>00165413</t>
        </is>
      </c>
      <c r="C7289" t="inlineStr">
        <is>
          <t>롯데케미칼</t>
        </is>
      </c>
      <c r="D7289" t="n">
        <v>152046419000</v>
      </c>
      <c r="E7289" t="n">
        <v>20745229000</v>
      </c>
      <c r="F7289" t="n">
        <v>5351977000</v>
      </c>
      <c r="G7289" t="n">
        <v>5241458000</v>
      </c>
      <c r="H7289" t="n">
        <v>2.76</v>
      </c>
      <c r="I7289" t="n">
        <v>2.235</v>
      </c>
      <c r="K7289" t="n">
        <v>-12546527000</v>
      </c>
      <c r="L7289" t="n">
        <v>14724533000</v>
      </c>
      <c r="M7289" t="n">
        <v>14764330000</v>
      </c>
      <c r="N7289" t="n">
        <v>-12780796000</v>
      </c>
      <c r="O7289">
        <f>D7288</f>
      </c>
      <c r="P7289">
        <f>(E7289-F7289+G7289)/O7289*100</f>
      </c>
      <c r="Q7289">
        <f>H7288</f>
      </c>
      <c r="R7289">
        <f>I7288</f>
      </c>
      <c r="S7289">
        <f>H7289-H7288</f>
      </c>
      <c r="T7289">
        <f>I7289-I7288</f>
      </c>
      <c r="U7289">
        <f>(L7289-K7289)/(2*D7289*0.01)</f>
      </c>
      <c r="V7289">
        <f>(L7289+K7289)/(D7289*0.0001)</f>
      </c>
    </row>
    <row r="7290">
      <c r="A7290" t="n">
        <v>2016</v>
      </c>
      <c r="B7290" t="inlineStr">
        <is>
          <t>00165413</t>
        </is>
      </c>
      <c r="C7290" t="inlineStr">
        <is>
          <t>롯데케미칼</t>
        </is>
      </c>
      <c r="D7290" t="n">
        <v>229364749000</v>
      </c>
      <c r="E7290" t="n">
        <v>30263579000</v>
      </c>
      <c r="F7290" t="n">
        <v>7224402000</v>
      </c>
      <c r="G7290" t="n">
        <v>6875861000</v>
      </c>
      <c r="H7290" t="n">
        <v>2.785</v>
      </c>
      <c r="I7290" t="n">
        <v>2.87</v>
      </c>
      <c r="K7290" t="n">
        <v>-12125054000</v>
      </c>
      <c r="L7290" t="n">
        <v>14254222000</v>
      </c>
      <c r="M7290" t="n">
        <v>14321930000</v>
      </c>
      <c r="N7290" t="n">
        <v>-12395222000</v>
      </c>
      <c r="O7290">
        <f>D7289</f>
      </c>
      <c r="P7290">
        <f>(E7290-F7290+G7290)/O7290*100</f>
      </c>
      <c r="Q7290">
        <f>H7289</f>
      </c>
      <c r="R7290">
        <f>I7289</f>
      </c>
      <c r="S7290">
        <f>H7290-H7289</f>
      </c>
      <c r="T7290">
        <f>I7290-I7289</f>
      </c>
      <c r="U7290">
        <f>(L7290-K7290)/(2*D7290*0.01)</f>
      </c>
      <c r="V7290">
        <f>(L7290+K7290)/(D7290*0.0001)</f>
      </c>
    </row>
    <row r="7291">
      <c r="A7291" t="n">
        <v>2017</v>
      </c>
      <c r="B7291" t="inlineStr">
        <is>
          <t>00165413</t>
        </is>
      </c>
      <c r="C7291" t="inlineStr">
        <is>
          <t>롯데케미칼</t>
        </is>
      </c>
      <c r="D7291" t="n">
        <v>276458189000</v>
      </c>
      <c r="E7291" t="n">
        <v>35643734000</v>
      </c>
      <c r="F7291" t="n">
        <v>8754976000</v>
      </c>
      <c r="G7291" t="n">
        <v>8207138000</v>
      </c>
      <c r="H7291" t="n">
        <v>3.36</v>
      </c>
      <c r="I7291" t="n">
        <v>2.25</v>
      </c>
      <c r="K7291" t="n">
        <v>-22448219000</v>
      </c>
      <c r="L7291" t="n">
        <v>26615137000</v>
      </c>
      <c r="M7291" t="n">
        <v>26714521000</v>
      </c>
      <c r="N7291" t="n">
        <v>-22925115000</v>
      </c>
      <c r="O7291">
        <f>D7290</f>
      </c>
      <c r="P7291">
        <f>(E7291-F7291+G7291)/O7291*100</f>
      </c>
      <c r="Q7291">
        <f>H7290</f>
      </c>
      <c r="R7291">
        <f>I7290</f>
      </c>
      <c r="S7291">
        <f>H7291-H7290</f>
      </c>
      <c r="T7291">
        <f>I7291-I7290</f>
      </c>
      <c r="U7291">
        <f>(L7291-K7291)/(2*D7291*0.01)</f>
      </c>
      <c r="V7291">
        <f>(L7291+K7291)/(D7291*0.0001)</f>
      </c>
    </row>
    <row r="7292">
      <c r="A7292" t="n">
        <v>2018</v>
      </c>
      <c r="B7292" t="inlineStr">
        <is>
          <t>00165413</t>
        </is>
      </c>
      <c r="C7292" t="inlineStr">
        <is>
          <t>롯데케미칼</t>
        </is>
      </c>
      <c r="D7292" t="n">
        <v>317023544000</v>
      </c>
      <c r="E7292" t="n">
        <v>39014009000</v>
      </c>
      <c r="F7292" t="n">
        <v>15538339000</v>
      </c>
      <c r="G7292" t="n">
        <v>8666510000</v>
      </c>
      <c r="H7292" t="n">
        <v>3.13</v>
      </c>
      <c r="I7292" t="n">
        <v>2.25</v>
      </c>
      <c r="K7292" t="n">
        <v>-25625195000</v>
      </c>
      <c r="L7292" t="n">
        <v>30395272000</v>
      </c>
      <c r="M7292" t="n">
        <v>30373454000</v>
      </c>
      <c r="N7292" t="n">
        <v>-26073790000</v>
      </c>
      <c r="O7292">
        <f>D7291</f>
      </c>
      <c r="P7292">
        <f>(E7292-F7292+G7292)/O7292*100</f>
      </c>
      <c r="Q7292">
        <f>H7291</f>
      </c>
      <c r="R7292">
        <f>I7291</f>
      </c>
      <c r="S7292">
        <f>H7292-H7291</f>
      </c>
      <c r="T7292">
        <f>I7292-I7291</f>
      </c>
      <c r="U7292">
        <f>(L7292-K7292)/(2*D7292*0.01)</f>
      </c>
      <c r="V7292">
        <f>(L7292+K7292)/(D7292*0.0001)</f>
      </c>
    </row>
    <row r="7293">
      <c r="A7293" t="n">
        <v>2019</v>
      </c>
      <c r="B7293" t="inlineStr">
        <is>
          <t>00165413</t>
        </is>
      </c>
      <c r="C7293" t="inlineStr">
        <is>
          <t>롯데케미칼</t>
        </is>
      </c>
      <c r="D7293" t="n">
        <v>347262860000</v>
      </c>
      <c r="E7293" t="n">
        <v>41219701000</v>
      </c>
      <c r="F7293" t="n">
        <v>14235042000</v>
      </c>
      <c r="G7293" t="n">
        <v>9092511000</v>
      </c>
      <c r="H7293" t="n">
        <v>2.645</v>
      </c>
      <c r="I7293" t="n">
        <v>1.75</v>
      </c>
      <c r="K7293" t="n">
        <v>-29380894000</v>
      </c>
      <c r="L7293" t="n">
        <v>34956532000</v>
      </c>
      <c r="M7293" t="n">
        <v>34694560000</v>
      </c>
      <c r="N7293" t="n">
        <v>-29710885000</v>
      </c>
      <c r="O7293">
        <f>D7292</f>
      </c>
      <c r="P7293">
        <f>(E7293-F7293+G7293)/O7293*100</f>
      </c>
      <c r="Q7293">
        <f>H7292</f>
      </c>
      <c r="R7293">
        <f>I7292</f>
      </c>
      <c r="S7293">
        <f>H7293-H7292</f>
      </c>
      <c r="T7293">
        <f>I7293-I7292</f>
      </c>
      <c r="U7293">
        <f>(L7293-K7293)/(2*D7293*0.01)</f>
      </c>
      <c r="V7293">
        <f>(L7293+K7293)/(D7293*0.0001)</f>
      </c>
    </row>
    <row r="7294">
      <c r="A7294" t="n">
        <v>2020</v>
      </c>
      <c r="B7294" t="inlineStr">
        <is>
          <t>00165413</t>
        </is>
      </c>
      <c r="C7294" t="inlineStr">
        <is>
          <t>롯데케미칼</t>
        </is>
      </c>
      <c r="D7294" t="n">
        <v>343324215000</v>
      </c>
      <c r="E7294" t="n">
        <v>42153094000</v>
      </c>
      <c r="F7294" t="n">
        <v>21713041000</v>
      </c>
      <c r="G7294" t="n">
        <v>8725997000</v>
      </c>
      <c r="H7294" t="n">
        <v>2.44</v>
      </c>
      <c r="I7294" t="n">
        <v>1.785</v>
      </c>
      <c r="J7294" t="n">
        <v>6.76</v>
      </c>
      <c r="K7294" t="n">
        <v>-34855095000</v>
      </c>
      <c r="L7294" t="n">
        <v>41326592000</v>
      </c>
      <c r="M7294" t="n">
        <v>41050067000</v>
      </c>
      <c r="N7294" t="n">
        <v>-35108171000</v>
      </c>
      <c r="O7294">
        <f>D7293</f>
      </c>
      <c r="P7294">
        <f>(E7294-F7294+G7294)/O7294*100</f>
      </c>
      <c r="Q7294">
        <f>H7293</f>
      </c>
      <c r="R7294">
        <f>I7293</f>
      </c>
      <c r="S7294">
        <f>H7294-H7293</f>
      </c>
      <c r="T7294">
        <f>I7294-I7293</f>
      </c>
      <c r="U7294">
        <f>(L7294-K7294)/(2*D7294*0.01)</f>
      </c>
      <c r="V7294">
        <f>(L7294+K7294)/(D7294*0.0001)</f>
      </c>
    </row>
    <row r="7295">
      <c r="A7295" t="n">
        <v>2021</v>
      </c>
      <c r="B7295" t="inlineStr">
        <is>
          <t>00165413</t>
        </is>
      </c>
      <c r="C7295" t="inlineStr">
        <is>
          <t>롯데케미칼</t>
        </is>
      </c>
      <c r="D7295" t="n">
        <v>343447619000</v>
      </c>
      <c r="E7295" t="n">
        <v>39572180000</v>
      </c>
      <c r="F7295" t="n">
        <v>8880593000</v>
      </c>
      <c r="G7295" t="n">
        <v>9798569000</v>
      </c>
      <c r="H7295" t="n">
        <v>3</v>
      </c>
      <c r="I7295" t="n">
        <v>1.845</v>
      </c>
      <c r="J7295" t="n">
        <v>9.005000000000001</v>
      </c>
      <c r="K7295" t="n">
        <v>-31600980000</v>
      </c>
      <c r="L7295" t="n">
        <v>37115847000</v>
      </c>
      <c r="M7295" t="n">
        <v>37041559000</v>
      </c>
      <c r="N7295" t="n">
        <v>-32016585000</v>
      </c>
      <c r="O7295">
        <f>D7294</f>
      </c>
      <c r="P7295">
        <f>(E7295-F7295+G7295)/O7295*100</f>
      </c>
      <c r="Q7295">
        <f>H7294</f>
      </c>
      <c r="R7295">
        <f>I7294</f>
      </c>
      <c r="S7295">
        <f>H7295-H7294</f>
      </c>
      <c r="T7295">
        <f>I7295-I7294</f>
      </c>
      <c r="U7295">
        <f>(L7295-K7295)/(2*D7295*0.01)</f>
      </c>
      <c r="V7295">
        <f>(L7295+K7295)/(D7295*0.0001)</f>
      </c>
    </row>
    <row r="7296">
      <c r="A7296" t="n">
        <v>2022</v>
      </c>
      <c r="B7296" t="inlineStr">
        <is>
          <t>00165413</t>
        </is>
      </c>
      <c r="C7296" t="inlineStr">
        <is>
          <t>롯데케미칼</t>
        </is>
      </c>
      <c r="D7296" t="n">
        <v>385611271000</v>
      </c>
      <c r="E7296" t="n">
        <v>40364597000</v>
      </c>
      <c r="F7296" t="n">
        <v>12517175000</v>
      </c>
      <c r="G7296" t="n">
        <v>12174953000</v>
      </c>
      <c r="H7296" t="n">
        <v>5.505</v>
      </c>
      <c r="I7296" t="n">
        <v>1.835</v>
      </c>
      <c r="J7296" t="n">
        <v>10.405</v>
      </c>
      <c r="K7296" t="n">
        <v>-33339629000</v>
      </c>
      <c r="L7296" t="n">
        <v>38518454000</v>
      </c>
      <c r="M7296" t="n">
        <v>39267673000</v>
      </c>
      <c r="N7296" t="n">
        <v>-34404675000</v>
      </c>
      <c r="O7296">
        <f>D7295</f>
      </c>
      <c r="P7296">
        <f>(E7296-F7296+G7296)/O7296*100</f>
      </c>
      <c r="Q7296">
        <f>H7295</f>
      </c>
      <c r="R7296">
        <f>I7295</f>
      </c>
      <c r="S7296">
        <f>H7296-H7295</f>
      </c>
      <c r="T7296">
        <f>I7296-I7295</f>
      </c>
      <c r="U7296">
        <f>(L7296-K7296)/(2*D7296*0.01)</f>
      </c>
      <c r="V7296">
        <f>(L7296+K7296)/(D7296*0.0001)</f>
      </c>
    </row>
    <row r="7297">
      <c r="A7297" t="n">
        <v>2023</v>
      </c>
      <c r="B7297" t="inlineStr">
        <is>
          <t>00165413</t>
        </is>
      </c>
      <c r="C7297" t="inlineStr">
        <is>
          <t>롯데케미칼</t>
        </is>
      </c>
      <c r="D7297" t="n">
        <v>465668997000</v>
      </c>
      <c r="E7297" t="n">
        <v>44116095000</v>
      </c>
      <c r="F7297" t="n">
        <v>27583436000</v>
      </c>
      <c r="G7297" t="n">
        <v>22719104000</v>
      </c>
      <c r="H7297" t="n">
        <v>4.975</v>
      </c>
      <c r="I7297" t="n">
        <v>3.665</v>
      </c>
      <c r="J7297" t="n">
        <v>14.36</v>
      </c>
      <c r="K7297" t="n">
        <v>-39858982000</v>
      </c>
      <c r="L7297" t="n">
        <v>46092800000</v>
      </c>
      <c r="M7297" t="n">
        <v>46593834000</v>
      </c>
      <c r="N7297" t="n">
        <v>-40921531000</v>
      </c>
      <c r="O7297">
        <f>D7296</f>
      </c>
      <c r="P7297">
        <f>(E7297-F7297+G7297)/O7297*100</f>
      </c>
      <c r="Q7297">
        <f>H7296</f>
      </c>
      <c r="R7297">
        <f>I7296</f>
      </c>
      <c r="S7297">
        <f>H7297-H7296</f>
      </c>
      <c r="T7297">
        <f>I7297-I7296</f>
      </c>
      <c r="U7297">
        <f>(L7297-K7297)/(2*D7297*0.01)</f>
      </c>
      <c r="V7297">
        <f>(L7297+K7297)/(D7297*0.0001)</f>
      </c>
    </row>
    <row r="7298">
      <c r="A7298" t="n">
        <v>2024</v>
      </c>
      <c r="B7298" t="inlineStr">
        <is>
          <t>00165413</t>
        </is>
      </c>
      <c r="C7298" t="inlineStr">
        <is>
          <t>롯데케미칼</t>
        </is>
      </c>
      <c r="D7298" t="n">
        <v>515108862000</v>
      </c>
      <c r="E7298" t="n">
        <v>61209557000</v>
      </c>
      <c r="F7298" t="n">
        <v>32728269000</v>
      </c>
      <c r="G7298" t="n">
        <v>22783761000</v>
      </c>
      <c r="H7298" t="n">
        <v>4.315</v>
      </c>
      <c r="I7298" t="n">
        <v>4.08</v>
      </c>
      <c r="J7298" t="n">
        <v>14.375</v>
      </c>
      <c r="K7298" t="n">
        <v>-46885381000</v>
      </c>
      <c r="L7298" t="n">
        <v>54532106000</v>
      </c>
      <c r="M7298" t="n">
        <v>156024730000</v>
      </c>
      <c r="N7298" t="n">
        <v>-48020880000</v>
      </c>
      <c r="O7298">
        <f>D7297</f>
      </c>
      <c r="P7298">
        <f>(E7298-F7298+G7298)/O7298*100</f>
      </c>
      <c r="Q7298">
        <f>H7297</f>
      </c>
      <c r="R7298">
        <f>I7297</f>
      </c>
      <c r="S7298">
        <f>H7298-H7297</f>
      </c>
      <c r="T7298">
        <f>I7298-I7297</f>
      </c>
      <c r="U7298">
        <f>(L7298-K7298)/(2*D7298*0.01)</f>
      </c>
      <c r="V7298">
        <f>(L7298+K7298)/(D7298*0.0001)</f>
      </c>
    </row>
    <row r="7299">
      <c r="A7299" t="n">
        <v>2025</v>
      </c>
      <c r="B7299" t="inlineStr">
        <is>
          <t>00165413</t>
        </is>
      </c>
      <c r="C7299" t="inlineStr">
        <is>
          <t>롯데케미칼</t>
        </is>
      </c>
      <c r="D7299" t="n">
        <v>474918001000</v>
      </c>
      <c r="E7299" t="n">
        <v>55050568000</v>
      </c>
      <c r="F7299" t="n">
        <v>30526813000</v>
      </c>
      <c r="G7299" t="n">
        <v>22397488000</v>
      </c>
      <c r="H7299" t="n">
        <v>4.385</v>
      </c>
      <c r="I7299" t="n">
        <v>3.865</v>
      </c>
      <c r="J7299" t="n">
        <v>15.083</v>
      </c>
      <c r="K7299" t="n">
        <v>-42114243000</v>
      </c>
      <c r="L7299" t="n">
        <v>48784832000</v>
      </c>
      <c r="M7299" t="n">
        <v>49887183000</v>
      </c>
      <c r="N7299" t="n">
        <v>-43832238000</v>
      </c>
      <c r="O7299">
        <f>D7298</f>
      </c>
      <c r="P7299">
        <f>(E7299-F7299+G7299)/O7299*100</f>
      </c>
      <c r="Q7299">
        <f>H7298</f>
      </c>
      <c r="R7299">
        <f>I7298</f>
      </c>
      <c r="S7299">
        <f>H7299-H7298</f>
      </c>
      <c r="T7299">
        <f>I7299-I7298</f>
      </c>
      <c r="U7299">
        <f>(L7299-K7299)/(2*D7299*0.01)</f>
      </c>
      <c r="V7299">
        <f>(L7299+K7299)/(D7299*0.0001)</f>
      </c>
    </row>
    <row r="7300">
      <c r="A7300" t="n">
        <v>2014</v>
      </c>
      <c r="B7300" t="inlineStr">
        <is>
          <t>00165459</t>
        </is>
      </c>
      <c r="C7300" t="inlineStr">
        <is>
          <t>GS칼텍스</t>
        </is>
      </c>
      <c r="D7300" t="n">
        <v>297266000000</v>
      </c>
      <c r="E7300" t="n">
        <v>27401000000</v>
      </c>
      <c r="F7300" t="n">
        <v>24750000000</v>
      </c>
      <c r="G7300" t="n">
        <v>10249000000</v>
      </c>
      <c r="H7300" t="n">
        <v>3.375</v>
      </c>
      <c r="I7300" t="n">
        <v>4.5</v>
      </c>
      <c r="K7300" t="n">
        <v>-16111000000</v>
      </c>
      <c r="L7300" t="n">
        <v>21464000000</v>
      </c>
      <c r="M7300" t="n">
        <v>21110000000</v>
      </c>
      <c r="N7300" t="n">
        <v>-16146000000</v>
      </c>
      <c r="U7300">
        <f>(L7300-K7300)/(2*D7300*0.01)</f>
      </c>
      <c r="V7300">
        <f>(L7300+K7300)/(D7300*0.0001)</f>
      </c>
    </row>
    <row r="7301">
      <c r="A7301" t="n">
        <v>2015</v>
      </c>
      <c r="B7301" t="inlineStr">
        <is>
          <t>00165459</t>
        </is>
      </c>
      <c r="C7301" t="inlineStr">
        <is>
          <t>GS칼텍스</t>
        </is>
      </c>
      <c r="D7301" t="n">
        <v>315392000000</v>
      </c>
      <c r="E7301" t="n">
        <v>31688000000</v>
      </c>
      <c r="F7301" t="n">
        <v>28581000000</v>
      </c>
      <c r="G7301" t="n">
        <v>8510000000</v>
      </c>
      <c r="H7301" t="n">
        <v>3.25</v>
      </c>
      <c r="I7301" t="n">
        <v>4</v>
      </c>
      <c r="K7301" t="n">
        <v>-20350000000</v>
      </c>
      <c r="L7301" t="n">
        <v>22991000000</v>
      </c>
      <c r="M7301" t="n">
        <v>23833000000</v>
      </c>
      <c r="N7301" t="n">
        <v>-21505000000</v>
      </c>
      <c r="O7301">
        <f>D7300</f>
      </c>
      <c r="P7301">
        <f>(E7301-F7301+G7301)/O7301*100</f>
      </c>
      <c r="Q7301">
        <f>H7300</f>
      </c>
      <c r="R7301">
        <f>I7300</f>
      </c>
      <c r="S7301">
        <f>H7301-H7300</f>
      </c>
      <c r="T7301">
        <f>I7301-I7300</f>
      </c>
      <c r="U7301">
        <f>(L7301-K7301)/(2*D7301*0.01)</f>
      </c>
      <c r="V7301">
        <f>(L7301+K7301)/(D7301*0.0001)</f>
      </c>
    </row>
    <row r="7302">
      <c r="A7302" t="n">
        <v>2016</v>
      </c>
      <c r="B7302" t="inlineStr">
        <is>
          <t>00165459</t>
        </is>
      </c>
      <c r="C7302" t="inlineStr">
        <is>
          <t>GS칼텍스</t>
        </is>
      </c>
      <c r="D7302" t="n">
        <v>344974000000</v>
      </c>
      <c r="E7302" t="n">
        <v>31963000000</v>
      </c>
      <c r="F7302" t="n">
        <v>13181000000</v>
      </c>
      <c r="G7302" t="n">
        <v>8269000000</v>
      </c>
      <c r="H7302" t="n">
        <v>2.75</v>
      </c>
      <c r="I7302" t="n">
        <v>4</v>
      </c>
      <c r="K7302" t="n">
        <v>-21947000000</v>
      </c>
      <c r="L7302" t="n">
        <v>24789000000</v>
      </c>
      <c r="M7302" t="n">
        <v>25668000000</v>
      </c>
      <c r="N7302" t="n">
        <v>-23176000000</v>
      </c>
      <c r="O7302">
        <f>D7301</f>
      </c>
      <c r="P7302">
        <f>(E7302-F7302+G7302)/O7302*100</f>
      </c>
      <c r="Q7302">
        <f>H7301</f>
      </c>
      <c r="R7302">
        <f>I7301</f>
      </c>
      <c r="S7302">
        <f>H7302-H7301</f>
      </c>
      <c r="T7302">
        <f>I7302-I7301</f>
      </c>
      <c r="U7302">
        <f>(L7302-K7302)/(2*D7302*0.01)</f>
      </c>
      <c r="V7302">
        <f>(L7302+K7302)/(D7302*0.0001)</f>
      </c>
    </row>
    <row r="7303">
      <c r="A7303" t="n">
        <v>2017</v>
      </c>
      <c r="B7303" t="inlineStr">
        <is>
          <t>00165459</t>
        </is>
      </c>
      <c r="C7303" t="inlineStr">
        <is>
          <t>GS칼텍스</t>
        </is>
      </c>
      <c r="D7303" t="n">
        <v>359432000000</v>
      </c>
      <c r="E7303" t="n">
        <v>32904000000</v>
      </c>
      <c r="F7303" t="n">
        <v>23528000000</v>
      </c>
      <c r="G7303" t="n">
        <v>9037000000</v>
      </c>
      <c r="H7303" t="n">
        <v>3.125</v>
      </c>
      <c r="I7303" t="n">
        <v>4</v>
      </c>
      <c r="K7303" t="n">
        <v>-21803000000</v>
      </c>
      <c r="L7303" t="n">
        <v>24552000000</v>
      </c>
      <c r="M7303" t="n">
        <v>25564000000</v>
      </c>
      <c r="N7303" t="n">
        <v>-23142000000</v>
      </c>
      <c r="O7303">
        <f>D7302</f>
      </c>
      <c r="P7303">
        <f>(E7303-F7303+G7303)/O7303*100</f>
      </c>
      <c r="Q7303">
        <f>H7302</f>
      </c>
      <c r="R7303">
        <f>I7302</f>
      </c>
      <c r="S7303">
        <f>H7303-H7302</f>
      </c>
      <c r="T7303">
        <f>I7303-I7302</f>
      </c>
      <c r="U7303">
        <f>(L7303-K7303)/(2*D7303*0.01)</f>
      </c>
      <c r="V7303">
        <f>(L7303+K7303)/(D7303*0.0001)</f>
      </c>
    </row>
    <row r="7304">
      <c r="A7304" t="n">
        <v>2018</v>
      </c>
      <c r="B7304" t="inlineStr">
        <is>
          <t>00165459</t>
        </is>
      </c>
      <c r="C7304" t="inlineStr">
        <is>
          <t>GS칼텍스</t>
        </is>
      </c>
      <c r="D7304" t="n">
        <v>371912000000</v>
      </c>
      <c r="E7304" t="n">
        <v>32965000000</v>
      </c>
      <c r="F7304" t="n">
        <v>44981000000</v>
      </c>
      <c r="G7304" t="n">
        <v>10590000000</v>
      </c>
      <c r="H7304" t="n">
        <v>2.75</v>
      </c>
      <c r="I7304" t="n">
        <v>4</v>
      </c>
      <c r="K7304" t="n">
        <v>-23451000000</v>
      </c>
      <c r="L7304" t="n">
        <v>26489000000</v>
      </c>
      <c r="M7304" t="n">
        <v>27488000000</v>
      </c>
      <c r="N7304" t="n">
        <v>-24788000000</v>
      </c>
      <c r="O7304">
        <f>D7303</f>
      </c>
      <c r="P7304">
        <f>(E7304-F7304+G7304)/O7304*100</f>
      </c>
      <c r="Q7304">
        <f>H7303</f>
      </c>
      <c r="R7304">
        <f>I7303</f>
      </c>
      <c r="S7304">
        <f>H7304-H7303</f>
      </c>
      <c r="T7304">
        <f>I7304-I7303</f>
      </c>
      <c r="U7304">
        <f>(L7304-K7304)/(2*D7304*0.01)</f>
      </c>
      <c r="V7304">
        <f>(L7304+K7304)/(D7304*0.0001)</f>
      </c>
    </row>
    <row r="7305">
      <c r="A7305" t="n">
        <v>2019</v>
      </c>
      <c r="B7305" t="inlineStr">
        <is>
          <t>00165459</t>
        </is>
      </c>
      <c r="C7305" t="inlineStr">
        <is>
          <t>GS칼텍스</t>
        </is>
      </c>
      <c r="D7305" t="n">
        <v>398713000000</v>
      </c>
      <c r="E7305" t="n">
        <v>34442000000</v>
      </c>
      <c r="F7305" t="n">
        <v>31151000000</v>
      </c>
      <c r="G7305" t="n">
        <v>9553000000</v>
      </c>
      <c r="H7305" t="n">
        <v>2.375</v>
      </c>
      <c r="I7305" t="n">
        <v>4</v>
      </c>
      <c r="K7305" t="n">
        <v>-26330000000</v>
      </c>
      <c r="L7305" t="n">
        <v>29867000000</v>
      </c>
      <c r="M7305" t="n">
        <v>30751000000</v>
      </c>
      <c r="N7305" t="n">
        <v>-27693000000</v>
      </c>
      <c r="O7305">
        <f>D7304</f>
      </c>
      <c r="P7305">
        <f>(E7305-F7305+G7305)/O7305*100</f>
      </c>
      <c r="Q7305">
        <f>H7304</f>
      </c>
      <c r="R7305">
        <f>I7304</f>
      </c>
      <c r="S7305">
        <f>H7305-H7304</f>
      </c>
      <c r="T7305">
        <f>I7305-I7304</f>
      </c>
      <c r="U7305">
        <f>(L7305-K7305)/(2*D7305*0.01)</f>
      </c>
      <c r="V7305">
        <f>(L7305+K7305)/(D7305*0.0001)</f>
      </c>
    </row>
    <row r="7306">
      <c r="A7306" t="n">
        <v>2020</v>
      </c>
      <c r="B7306" t="inlineStr">
        <is>
          <t>00165459</t>
        </is>
      </c>
      <c r="C7306" t="inlineStr">
        <is>
          <t>GS칼텍스</t>
        </is>
      </c>
      <c r="D7306" t="n">
        <v>410760000000</v>
      </c>
      <c r="E7306" t="n">
        <v>37239000000</v>
      </c>
      <c r="F7306" t="n">
        <v>31388000000</v>
      </c>
      <c r="G7306" t="n">
        <v>8406000000</v>
      </c>
      <c r="H7306" t="n">
        <v>2.375</v>
      </c>
      <c r="I7306" t="n">
        <v>4</v>
      </c>
      <c r="K7306" t="n">
        <v>-27049000000</v>
      </c>
      <c r="L7306" t="n">
        <v>30699000000</v>
      </c>
      <c r="M7306" t="n">
        <v>31647000000</v>
      </c>
      <c r="N7306" t="n">
        <v>-28454000000</v>
      </c>
      <c r="O7306">
        <f>D7305</f>
      </c>
      <c r="P7306">
        <f>(E7306-F7306+G7306)/O7306*100</f>
      </c>
      <c r="Q7306">
        <f>H7305</f>
      </c>
      <c r="R7306">
        <f>I7305</f>
      </c>
      <c r="S7306">
        <f>H7306-H7305</f>
      </c>
      <c r="T7306">
        <f>I7306-I7305</f>
      </c>
      <c r="U7306">
        <f>(L7306-K7306)/(2*D7306*0.01)</f>
      </c>
      <c r="V7306">
        <f>(L7306+K7306)/(D7306*0.0001)</f>
      </c>
    </row>
    <row r="7307">
      <c r="A7307" t="n">
        <v>2021</v>
      </c>
      <c r="B7307" t="inlineStr">
        <is>
          <t>00165459</t>
        </is>
      </c>
      <c r="C7307" t="inlineStr">
        <is>
          <t>GS칼텍스</t>
        </is>
      </c>
      <c r="D7307" t="n">
        <v>404483000000</v>
      </c>
      <c r="E7307" t="n">
        <v>38040000000</v>
      </c>
      <c r="F7307" t="n">
        <v>43930000000</v>
      </c>
      <c r="G7307" t="n">
        <v>8716000000</v>
      </c>
      <c r="H7307" t="n">
        <v>3.125</v>
      </c>
      <c r="I7307" t="n">
        <v>4</v>
      </c>
      <c r="K7307" t="n">
        <v>-25825000000</v>
      </c>
      <c r="L7307" t="n">
        <v>29235000000</v>
      </c>
      <c r="M7307" t="n">
        <v>30394000000</v>
      </c>
      <c r="N7307" t="n">
        <v>-27383000000</v>
      </c>
      <c r="O7307">
        <f>D7306</f>
      </c>
      <c r="P7307">
        <f>(E7307-F7307+G7307)/O7307*100</f>
      </c>
      <c r="Q7307">
        <f>H7306</f>
      </c>
      <c r="R7307">
        <f>I7306</f>
      </c>
      <c r="S7307">
        <f>H7307-H7306</f>
      </c>
      <c r="T7307">
        <f>I7307-I7306</f>
      </c>
      <c r="U7307">
        <f>(L7307-K7307)/(2*D7307*0.01)</f>
      </c>
      <c r="V7307">
        <f>(L7307+K7307)/(D7307*0.0001)</f>
      </c>
    </row>
    <row r="7308">
      <c r="A7308" t="n">
        <v>2022</v>
      </c>
      <c r="B7308" t="inlineStr">
        <is>
          <t>00165459</t>
        </is>
      </c>
      <c r="C7308" t="inlineStr">
        <is>
          <t>GS칼텍스</t>
        </is>
      </c>
      <c r="D7308" t="n">
        <v>397211000000</v>
      </c>
      <c r="E7308" t="n">
        <v>35611000000</v>
      </c>
      <c r="F7308" t="n">
        <v>27242000000</v>
      </c>
      <c r="G7308" t="n">
        <v>10871000000</v>
      </c>
      <c r="H7308" t="n">
        <v>5.625</v>
      </c>
      <c r="I7308" t="n">
        <v>4.125</v>
      </c>
      <c r="K7308" t="n">
        <v>-22017000000</v>
      </c>
      <c r="L7308" t="n">
        <v>24632000000</v>
      </c>
      <c r="M7308" t="n">
        <v>26448000000</v>
      </c>
      <c r="N7308" t="n">
        <v>-24048000000</v>
      </c>
      <c r="O7308">
        <f>D7307</f>
      </c>
      <c r="P7308">
        <f>(E7308-F7308+G7308)/O7308*100</f>
      </c>
      <c r="Q7308">
        <f>H7307</f>
      </c>
      <c r="R7308">
        <f>I7307</f>
      </c>
      <c r="S7308">
        <f>H7308-H7307</f>
      </c>
      <c r="T7308">
        <f>I7308-I7307</f>
      </c>
      <c r="U7308">
        <f>(L7308-K7308)/(2*D7308*0.01)</f>
      </c>
      <c r="V7308">
        <f>(L7308+K7308)/(D7308*0.0001)</f>
      </c>
    </row>
    <row r="7309">
      <c r="A7309" t="n">
        <v>2023</v>
      </c>
      <c r="B7309" t="inlineStr">
        <is>
          <t>00165459</t>
        </is>
      </c>
      <c r="C7309" t="inlineStr">
        <is>
          <t>GS칼텍스</t>
        </is>
      </c>
      <c r="D7309" t="n">
        <v>443001000000</v>
      </c>
      <c r="E7309" t="n">
        <v>34420000000</v>
      </c>
      <c r="F7309" t="n">
        <v>58899000000</v>
      </c>
      <c r="G7309" t="n">
        <v>20008000000</v>
      </c>
      <c r="H7309" t="n">
        <v>4.5</v>
      </c>
      <c r="I7309" t="n">
        <v>4</v>
      </c>
      <c r="K7309" t="n">
        <v>-25788000000</v>
      </c>
      <c r="L7309" t="n">
        <v>29007000000</v>
      </c>
      <c r="M7309" t="n">
        <v>30767000000</v>
      </c>
      <c r="N7309" t="n">
        <v>-27857000000</v>
      </c>
      <c r="O7309">
        <f>D7308</f>
      </c>
      <c r="P7309">
        <f>(E7309-F7309+G7309)/O7309*100</f>
      </c>
      <c r="Q7309">
        <f>H7308</f>
      </c>
      <c r="R7309">
        <f>I7308</f>
      </c>
      <c r="S7309">
        <f>H7309-H7308</f>
      </c>
      <c r="T7309">
        <f>I7309-I7308</f>
      </c>
      <c r="U7309">
        <f>(L7309-K7309)/(2*D7309*0.01)</f>
      </c>
      <c r="V7309">
        <f>(L7309+K7309)/(D7309*0.0001)</f>
      </c>
    </row>
    <row r="7310">
      <c r="A7310" t="n">
        <v>2024</v>
      </c>
      <c r="B7310" t="inlineStr">
        <is>
          <t>00165459</t>
        </is>
      </c>
      <c r="C7310" t="inlineStr">
        <is>
          <t>GS칼텍스</t>
        </is>
      </c>
      <c r="D7310" t="n">
        <v>493976000000</v>
      </c>
      <c r="E7310" t="n">
        <v>37455000000</v>
      </c>
      <c r="F7310" t="n">
        <v>54020000000</v>
      </c>
      <c r="G7310" t="n">
        <v>17751000000</v>
      </c>
      <c r="H7310" t="n">
        <v>3.75</v>
      </c>
      <c r="I7310" t="n">
        <v>4</v>
      </c>
      <c r="K7310" t="n">
        <v>-29668000000</v>
      </c>
      <c r="L7310" t="n">
        <v>32492000000</v>
      </c>
      <c r="M7310" t="n">
        <v>35175000000</v>
      </c>
      <c r="N7310" t="n">
        <v>-31767000000</v>
      </c>
      <c r="O7310">
        <f>D7309</f>
      </c>
      <c r="P7310">
        <f>(E7310-F7310+G7310)/O7310*100</f>
      </c>
      <c r="Q7310">
        <f>H7309</f>
      </c>
      <c r="R7310">
        <f>I7309</f>
      </c>
      <c r="S7310">
        <f>H7310-H7309</f>
      </c>
      <c r="T7310">
        <f>I7310-I7309</f>
      </c>
      <c r="U7310">
        <f>(L7310-K7310)/(2*D7310*0.01)</f>
      </c>
      <c r="V7310">
        <f>(L7310+K7310)/(D7310*0.0001)</f>
      </c>
    </row>
    <row r="7311">
      <c r="A7311" t="n">
        <v>2014</v>
      </c>
      <c r="B7311" t="inlineStr">
        <is>
          <t>00165583</t>
        </is>
      </c>
      <c r="C7311" t="inlineStr">
        <is>
          <t>E1</t>
        </is>
      </c>
      <c r="D7311" t="n">
        <v>45168639000</v>
      </c>
      <c r="E7311" t="n">
        <v>8434321000</v>
      </c>
      <c r="F7311" t="n">
        <v>2728862000</v>
      </c>
      <c r="G7311" t="n">
        <v>1402497000</v>
      </c>
      <c r="H7311" t="n">
        <v>3.79</v>
      </c>
      <c r="I7311" t="n">
        <v>4.5</v>
      </c>
      <c r="K7311" t="n">
        <v>-2495521000</v>
      </c>
      <c r="L7311" t="n">
        <v>2900209000</v>
      </c>
      <c r="M7311" t="n">
        <v>2839520000</v>
      </c>
      <c r="N7311" t="n">
        <v>-2494170000</v>
      </c>
      <c r="U7311">
        <f>(L7311-K7311)/(2*D7311*0.01)</f>
      </c>
      <c r="V7311">
        <f>(L7311+K7311)/(D7311*0.0001)</f>
      </c>
    </row>
    <row r="7312">
      <c r="A7312" t="n">
        <v>2015</v>
      </c>
      <c r="B7312" t="inlineStr">
        <is>
          <t>00165583</t>
        </is>
      </c>
      <c r="C7312" t="inlineStr">
        <is>
          <t>E1</t>
        </is>
      </c>
      <c r="D7312" t="n">
        <v>49939769000</v>
      </c>
      <c r="E7312" t="n">
        <v>7360741000</v>
      </c>
      <c r="F7312" t="n">
        <v>4611879000</v>
      </c>
      <c r="G7312" t="n">
        <v>1490018000</v>
      </c>
      <c r="H7312" t="n">
        <v>3.235</v>
      </c>
      <c r="I7312" t="n">
        <v>5.645</v>
      </c>
      <c r="K7312" t="n">
        <v>-2331085000</v>
      </c>
      <c r="L7312" t="n">
        <v>2615325000</v>
      </c>
      <c r="M7312" t="n">
        <v>2616895000</v>
      </c>
      <c r="N7312" t="n">
        <v>-2374544000</v>
      </c>
      <c r="O7312">
        <f>D7311</f>
      </c>
      <c r="P7312">
        <f>(E7312-F7312+G7312)/O7312*100</f>
      </c>
      <c r="Q7312">
        <f>H7311</f>
      </c>
      <c r="R7312">
        <f>I7311</f>
      </c>
      <c r="S7312">
        <f>H7312-H7311</f>
      </c>
      <c r="T7312">
        <f>I7312-I7311</f>
      </c>
      <c r="U7312">
        <f>(L7312-K7312)/(2*D7312*0.01)</f>
      </c>
      <c r="V7312">
        <f>(L7312+K7312)/(D7312*0.0001)</f>
      </c>
    </row>
    <row r="7313">
      <c r="A7313" t="n">
        <v>2016</v>
      </c>
      <c r="B7313" t="inlineStr">
        <is>
          <t>00165583</t>
        </is>
      </c>
      <c r="C7313" t="inlineStr">
        <is>
          <t>E1</t>
        </is>
      </c>
      <c r="D7313" t="n">
        <v>44482130000</v>
      </c>
      <c r="E7313" t="n">
        <v>5803035000</v>
      </c>
      <c r="F7313" t="n">
        <v>11830199000</v>
      </c>
      <c r="G7313" t="n">
        <v>1333778000</v>
      </c>
      <c r="H7313" t="n">
        <v>3.2</v>
      </c>
      <c r="I7313" t="n">
        <v>5.19</v>
      </c>
      <c r="K7313" t="n">
        <v>-1380043000</v>
      </c>
      <c r="L7313" t="n">
        <v>1571694000</v>
      </c>
      <c r="M7313" t="n">
        <v>1577164000</v>
      </c>
      <c r="N7313" t="n">
        <v>-1409820000</v>
      </c>
      <c r="O7313">
        <f>D7312</f>
      </c>
      <c r="P7313">
        <f>(E7313-F7313+G7313)/O7313*100</f>
      </c>
      <c r="Q7313">
        <f>H7312</f>
      </c>
      <c r="R7313">
        <f>I7312</f>
      </c>
      <c r="S7313">
        <f>H7313-H7312</f>
      </c>
      <c r="T7313">
        <f>I7313-I7312</f>
      </c>
      <c r="U7313">
        <f>(L7313-K7313)/(2*D7313*0.01)</f>
      </c>
      <c r="V7313">
        <f>(L7313+K7313)/(D7313*0.0001)</f>
      </c>
    </row>
    <row r="7314">
      <c r="A7314" t="n">
        <v>2017</v>
      </c>
      <c r="B7314" t="inlineStr">
        <is>
          <t>00165583</t>
        </is>
      </c>
      <c r="C7314" t="inlineStr">
        <is>
          <t>E1</t>
        </is>
      </c>
      <c r="D7314" t="n">
        <v>44963043000</v>
      </c>
      <c r="E7314" t="n">
        <v>4910053000</v>
      </c>
      <c r="F7314" t="n">
        <v>5268624000</v>
      </c>
      <c r="G7314" t="n">
        <v>1237634000</v>
      </c>
      <c r="H7314" t="n">
        <v>3.6</v>
      </c>
      <c r="I7314" t="n">
        <v>5.16</v>
      </c>
      <c r="K7314" t="n">
        <v>-2021183000</v>
      </c>
      <c r="L7314" t="n">
        <v>2196679000</v>
      </c>
      <c r="M7314" t="n">
        <v>2314450000</v>
      </c>
      <c r="N7314" t="n">
        <v>-2068783000</v>
      </c>
      <c r="O7314">
        <f>D7313</f>
      </c>
      <c r="P7314">
        <f>(E7314-F7314+G7314)/O7314*100</f>
      </c>
      <c r="Q7314">
        <f>H7313</f>
      </c>
      <c r="R7314">
        <f>I7313</f>
      </c>
      <c r="S7314">
        <f>H7314-H7313</f>
      </c>
      <c r="T7314">
        <f>I7314-I7313</f>
      </c>
      <c r="U7314">
        <f>(L7314-K7314)/(2*D7314*0.01)</f>
      </c>
      <c r="V7314">
        <f>(L7314+K7314)/(D7314*0.0001)</f>
      </c>
    </row>
    <row r="7315">
      <c r="A7315" t="n">
        <v>2018</v>
      </c>
      <c r="B7315" t="inlineStr">
        <is>
          <t>00165583</t>
        </is>
      </c>
      <c r="C7315" t="inlineStr">
        <is>
          <t>E1</t>
        </is>
      </c>
      <c r="D7315" t="n">
        <v>50207477000</v>
      </c>
      <c r="E7315" t="n">
        <v>4748893000</v>
      </c>
      <c r="F7315" t="n">
        <v>2123180000</v>
      </c>
      <c r="G7315" t="n">
        <v>1440640000</v>
      </c>
      <c r="H7315" t="n">
        <v>3.1</v>
      </c>
      <c r="I7315" t="n">
        <v>4.53</v>
      </c>
      <c r="K7315" t="n">
        <v>-2241441000</v>
      </c>
      <c r="L7315" t="n">
        <v>2549506000</v>
      </c>
      <c r="M7315" t="n">
        <v>2557475000</v>
      </c>
      <c r="N7315" t="n">
        <v>-2289121000</v>
      </c>
      <c r="O7315">
        <f>D7314</f>
      </c>
      <c r="P7315">
        <f>(E7315-F7315+G7315)/O7315*100</f>
      </c>
      <c r="Q7315">
        <f>H7314</f>
      </c>
      <c r="R7315">
        <f>I7314</f>
      </c>
      <c r="S7315">
        <f>H7315-H7314</f>
      </c>
      <c r="T7315">
        <f>I7315-I7314</f>
      </c>
      <c r="U7315">
        <f>(L7315-K7315)/(2*D7315*0.01)</f>
      </c>
      <c r="V7315">
        <f>(L7315+K7315)/(D7315*0.0001)</f>
      </c>
    </row>
    <row r="7316">
      <c r="A7316" t="n">
        <v>2019</v>
      </c>
      <c r="B7316" t="inlineStr">
        <is>
          <t>00165583</t>
        </is>
      </c>
      <c r="C7316" t="inlineStr">
        <is>
          <t>E1</t>
        </is>
      </c>
      <c r="D7316" t="n">
        <v>51700782000</v>
      </c>
      <c r="E7316" t="n">
        <v>5145848000</v>
      </c>
      <c r="F7316" t="n">
        <v>5679439000</v>
      </c>
      <c r="G7316" t="n">
        <v>1383929000</v>
      </c>
      <c r="H7316" t="n">
        <v>2.89</v>
      </c>
      <c r="I7316" t="n">
        <v>4.85</v>
      </c>
      <c r="K7316" t="n">
        <v>-2984973000</v>
      </c>
      <c r="L7316" t="n">
        <v>3459354000</v>
      </c>
      <c r="M7316" t="n">
        <v>3463738000</v>
      </c>
      <c r="N7316" t="n">
        <v>-3036221000</v>
      </c>
      <c r="O7316">
        <f>D7315</f>
      </c>
      <c r="P7316">
        <f>(E7316-F7316+G7316)/O7316*100</f>
      </c>
      <c r="Q7316">
        <f>H7315</f>
      </c>
      <c r="R7316">
        <f>I7315</f>
      </c>
      <c r="S7316">
        <f>H7316-H7315</f>
      </c>
      <c r="T7316">
        <f>I7316-I7315</f>
      </c>
      <c r="U7316">
        <f>(L7316-K7316)/(2*D7316*0.01)</f>
      </c>
      <c r="V7316">
        <f>(L7316+K7316)/(D7316*0.0001)</f>
      </c>
    </row>
    <row r="7317">
      <c r="A7317" t="n">
        <v>2025</v>
      </c>
      <c r="B7317" t="inlineStr">
        <is>
          <t>00165583</t>
        </is>
      </c>
      <c r="C7317" t="inlineStr">
        <is>
          <t>E1</t>
        </is>
      </c>
      <c r="D7317" t="n">
        <v>74746804000</v>
      </c>
      <c r="E7317" t="n">
        <v>6725903000</v>
      </c>
      <c r="F7317" t="n">
        <v>3786814000</v>
      </c>
      <c r="G7317" t="n">
        <v>2927397000</v>
      </c>
      <c r="H7317" t="n">
        <v>4.95</v>
      </c>
      <c r="I7317" t="n">
        <v>3.48</v>
      </c>
      <c r="K7317" t="n">
        <v>-3631737000</v>
      </c>
      <c r="L7317" t="n">
        <v>4086366000</v>
      </c>
      <c r="M7317" t="n">
        <v>4081289000</v>
      </c>
      <c r="N7317" t="n">
        <v>-3693431000</v>
      </c>
      <c r="U7317">
        <f>(L7317-K7317)/(2*D7317*0.01)</f>
      </c>
      <c r="V7317">
        <f>(L7317+K7317)/(D7317*0.0001)</f>
      </c>
    </row>
    <row r="7318">
      <c r="A7318" t="n">
        <v>2014</v>
      </c>
      <c r="B7318" t="inlineStr">
        <is>
          <t>00165653</t>
        </is>
      </c>
      <c r="C7318" t="inlineStr">
        <is>
          <t>호텔롯데</t>
        </is>
      </c>
      <c r="D7318" t="n">
        <v>87852000000</v>
      </c>
      <c r="E7318" t="n">
        <v>15838000000</v>
      </c>
      <c r="F7318" t="n">
        <v>6071000000</v>
      </c>
      <c r="G7318" t="n">
        <v>4137000000</v>
      </c>
      <c r="H7318" t="n">
        <v>3.485</v>
      </c>
      <c r="I7318" t="n">
        <v>3.375</v>
      </c>
      <c r="J7318" t="n">
        <v>9.699999999999999</v>
      </c>
      <c r="K7318" t="n">
        <v>-5396960000</v>
      </c>
      <c r="L7318" t="n">
        <v>6247680000</v>
      </c>
      <c r="M7318" t="n">
        <v>6240320000</v>
      </c>
      <c r="N7318" t="n">
        <v>-5506560000</v>
      </c>
      <c r="U7318">
        <f>(L7318-K7318)/(2*D7318*0.01)</f>
      </c>
      <c r="V7318">
        <f>(L7318+K7318)/(D7318*0.0001)</f>
      </c>
    </row>
    <row r="7319">
      <c r="A7319" t="n">
        <v>2015</v>
      </c>
      <c r="B7319" t="inlineStr">
        <is>
          <t>00165653</t>
        </is>
      </c>
      <c r="C7319" t="inlineStr">
        <is>
          <t>호텔롯데</t>
        </is>
      </c>
      <c r="D7319" t="n">
        <v>104023000000</v>
      </c>
      <c r="E7319" t="n">
        <v>17600000000</v>
      </c>
      <c r="F7319" t="n">
        <v>8020000000</v>
      </c>
      <c r="G7319" t="n">
        <v>3619000000</v>
      </c>
      <c r="H7319" t="n">
        <v>2.995</v>
      </c>
      <c r="I7319" t="n">
        <v>2.9</v>
      </c>
      <c r="J7319" t="n">
        <v>9.69</v>
      </c>
      <c r="K7319" t="n">
        <v>-6866517000</v>
      </c>
      <c r="L7319" t="n">
        <v>8082648000</v>
      </c>
      <c r="M7319" t="n">
        <v>8000544000</v>
      </c>
      <c r="N7319" t="n">
        <v>-6924200000</v>
      </c>
      <c r="O7319">
        <f>D7318</f>
      </c>
      <c r="P7319">
        <f>(E7319-F7319+G7319)/O7319*100</f>
      </c>
      <c r="Q7319">
        <f>H7318</f>
      </c>
      <c r="R7319">
        <f>I7318</f>
      </c>
      <c r="S7319">
        <f>H7319-H7318</f>
      </c>
      <c r="T7319">
        <f>I7319-I7318</f>
      </c>
      <c r="U7319">
        <f>(L7319-K7319)/(2*D7319*0.01)</f>
      </c>
      <c r="V7319">
        <f>(L7319+K7319)/(D7319*0.0001)</f>
      </c>
    </row>
    <row r="7320">
      <c r="A7320" t="n">
        <v>2016</v>
      </c>
      <c r="B7320" t="inlineStr">
        <is>
          <t>00165653</t>
        </is>
      </c>
      <c r="C7320" t="inlineStr">
        <is>
          <t>호텔롯데</t>
        </is>
      </c>
      <c r="D7320" t="n">
        <v>101496000000</v>
      </c>
      <c r="E7320" t="n">
        <v>18489000000</v>
      </c>
      <c r="F7320" t="n">
        <v>24593000000</v>
      </c>
      <c r="G7320" t="n">
        <v>3382000000</v>
      </c>
      <c r="H7320" t="n">
        <v>3.045</v>
      </c>
      <c r="I7320" t="n">
        <v>2.8</v>
      </c>
      <c r="J7320" t="n">
        <v>9.199999999999999</v>
      </c>
      <c r="K7320" t="n">
        <v>-8352358800</v>
      </c>
      <c r="L7320" t="n">
        <v>9777180000</v>
      </c>
      <c r="M7320" t="n">
        <v>9783014400</v>
      </c>
      <c r="N7320" t="n">
        <v>-8438358400</v>
      </c>
      <c r="O7320">
        <f>D7319</f>
      </c>
      <c r="P7320">
        <f>(E7320-F7320+G7320)/O7320*100</f>
      </c>
      <c r="Q7320">
        <f>H7319</f>
      </c>
      <c r="R7320">
        <f>I7319</f>
      </c>
      <c r="S7320">
        <f>H7320-H7319</f>
      </c>
      <c r="T7320">
        <f>I7320-I7319</f>
      </c>
      <c r="U7320">
        <f>(L7320-K7320)/(2*D7320*0.01)</f>
      </c>
      <c r="V7320">
        <f>(L7320+K7320)/(D7320*0.0001)</f>
      </c>
    </row>
    <row r="7321">
      <c r="A7321" t="n">
        <v>2017</v>
      </c>
      <c r="B7321" t="inlineStr">
        <is>
          <t>00165653</t>
        </is>
      </c>
      <c r="C7321" t="inlineStr">
        <is>
          <t>호텔롯데</t>
        </is>
      </c>
      <c r="D7321" t="n">
        <v>115636000000</v>
      </c>
      <c r="E7321" t="n">
        <v>19368000000</v>
      </c>
      <c r="F7321" t="n">
        <v>12236000000</v>
      </c>
      <c r="G7321" t="n">
        <v>3558000000</v>
      </c>
      <c r="H7321" t="n">
        <v>3.43</v>
      </c>
      <c r="I7321" t="n">
        <v>1.375</v>
      </c>
      <c r="J7321" t="n">
        <v>17.09</v>
      </c>
      <c r="K7321" t="n">
        <v>-9441680000</v>
      </c>
      <c r="L7321" t="n">
        <v>10924740000</v>
      </c>
      <c r="M7321" t="n">
        <v>10956440000</v>
      </c>
      <c r="N7321" t="n">
        <v>-9625560000</v>
      </c>
      <c r="O7321">
        <f>D7320</f>
      </c>
      <c r="P7321">
        <f>(E7321-F7321+G7321)/O7321*100</f>
      </c>
      <c r="Q7321">
        <f>H7320</f>
      </c>
      <c r="R7321">
        <f>I7320</f>
      </c>
      <c r="S7321">
        <f>H7321-H7320</f>
      </c>
      <c r="T7321">
        <f>I7321-I7320</f>
      </c>
      <c r="U7321">
        <f>(L7321-K7321)/(2*D7321*0.01)</f>
      </c>
      <c r="V7321">
        <f>(L7321+K7321)/(D7321*0.0001)</f>
      </c>
    </row>
    <row r="7322">
      <c r="A7322" t="n">
        <v>2018</v>
      </c>
      <c r="B7322" t="inlineStr">
        <is>
          <t>00165653</t>
        </is>
      </c>
      <c r="C7322" t="inlineStr">
        <is>
          <t>호텔롯데</t>
        </is>
      </c>
      <c r="D7322" t="n">
        <v>142012000000</v>
      </c>
      <c r="E7322" t="n">
        <v>20336000000</v>
      </c>
      <c r="F7322" t="n">
        <v>5299000000</v>
      </c>
      <c r="G7322" t="n">
        <v>3345000000</v>
      </c>
      <c r="H7322" t="n">
        <v>3.165</v>
      </c>
      <c r="I7322" t="n">
        <v>2.7</v>
      </c>
      <c r="J7322" t="n">
        <v>10.51</v>
      </c>
      <c r="K7322" t="n">
        <v>-11401680000</v>
      </c>
      <c r="L7322" t="n">
        <v>13205200000</v>
      </c>
      <c r="M7322" t="n">
        <v>13207548000</v>
      </c>
      <c r="N7322" t="n">
        <v>-11615676000</v>
      </c>
      <c r="O7322">
        <f>D7321</f>
      </c>
      <c r="P7322">
        <f>(E7322-F7322+G7322)/O7322*100</f>
      </c>
      <c r="Q7322">
        <f>H7321</f>
      </c>
      <c r="R7322">
        <f>I7321</f>
      </c>
      <c r="S7322">
        <f>H7322-H7321</f>
      </c>
      <c r="T7322">
        <f>I7322-I7321</f>
      </c>
      <c r="U7322">
        <f>(L7322-K7322)/(2*D7322*0.01)</f>
      </c>
      <c r="V7322">
        <f>(L7322+K7322)/(D7322*0.0001)</f>
      </c>
    </row>
    <row r="7323">
      <c r="A7323" t="n">
        <v>2019</v>
      </c>
      <c r="B7323" t="inlineStr">
        <is>
          <t>00165653</t>
        </is>
      </c>
      <c r="C7323" t="inlineStr">
        <is>
          <t>호텔롯데</t>
        </is>
      </c>
      <c r="D7323" t="n">
        <v>155723000000</v>
      </c>
      <c r="E7323" t="n">
        <v>22121000000</v>
      </c>
      <c r="F7323" t="n">
        <v>8075000000</v>
      </c>
      <c r="G7323" t="n">
        <v>3795000000</v>
      </c>
      <c r="H7323" t="n">
        <v>2.83</v>
      </c>
      <c r="I7323" t="n">
        <v>2.45</v>
      </c>
      <c r="J7323" t="n">
        <v>10.24</v>
      </c>
      <c r="K7323" t="n">
        <v>-12198255000</v>
      </c>
      <c r="L7323" t="n">
        <v>14022300000</v>
      </c>
      <c r="M7323" t="n">
        <v>14016570000</v>
      </c>
      <c r="N7323" t="n">
        <v>-12398400000</v>
      </c>
      <c r="O7323">
        <f>D7322</f>
      </c>
      <c r="P7323">
        <f>(E7323-F7323+G7323)/O7323*100</f>
      </c>
      <c r="Q7323">
        <f>H7322</f>
      </c>
      <c r="R7323">
        <f>I7322</f>
      </c>
      <c r="S7323">
        <f>H7323-H7322</f>
      </c>
      <c r="T7323">
        <f>I7323-I7322</f>
      </c>
      <c r="U7323">
        <f>(L7323-K7323)/(2*D7323*0.01)</f>
      </c>
      <c r="V7323">
        <f>(L7323+K7323)/(D7323*0.0001)</f>
      </c>
    </row>
    <row r="7324">
      <c r="A7324" t="n">
        <v>2020</v>
      </c>
      <c r="B7324" t="inlineStr">
        <is>
          <t>00165653</t>
        </is>
      </c>
      <c r="C7324" t="inlineStr">
        <is>
          <t>호텔롯데</t>
        </is>
      </c>
      <c r="D7324" t="n">
        <v>151014000000</v>
      </c>
      <c r="E7324" t="n">
        <v>22288000000</v>
      </c>
      <c r="F7324" t="n">
        <v>15461000000</v>
      </c>
      <c r="G7324" t="n">
        <v>3655000000</v>
      </c>
      <c r="H7324" t="n">
        <v>2.82</v>
      </c>
      <c r="I7324" t="n">
        <v>1.53</v>
      </c>
      <c r="J7324" t="n">
        <v>9.619999999999999</v>
      </c>
      <c r="K7324" t="n">
        <v>-13084044000</v>
      </c>
      <c r="L7324" t="n">
        <v>15317821600</v>
      </c>
      <c r="M7324" t="n">
        <v>15345424000</v>
      </c>
      <c r="N7324" t="n">
        <v>-13349095600</v>
      </c>
      <c r="O7324">
        <f>D7323</f>
      </c>
      <c r="P7324">
        <f>(E7324-F7324+G7324)/O7324*100</f>
      </c>
      <c r="Q7324">
        <f>H7323</f>
      </c>
      <c r="R7324">
        <f>I7323</f>
      </c>
      <c r="S7324">
        <f>H7324-H7323</f>
      </c>
      <c r="T7324">
        <f>I7324-I7323</f>
      </c>
      <c r="U7324">
        <f>(L7324-K7324)/(2*D7324*0.01)</f>
      </c>
      <c r="V7324">
        <f>(L7324+K7324)/(D7324*0.0001)</f>
      </c>
    </row>
    <row r="7325">
      <c r="A7325" t="n">
        <v>2021</v>
      </c>
      <c r="B7325" t="inlineStr">
        <is>
          <t>00165653</t>
        </is>
      </c>
      <c r="C7325" t="inlineStr">
        <is>
          <t>호텔롯데</t>
        </is>
      </c>
      <c r="D7325" t="n">
        <v>158040000000</v>
      </c>
      <c r="E7325" t="n">
        <v>19718000000</v>
      </c>
      <c r="F7325" t="n">
        <v>11287000000</v>
      </c>
      <c r="G7325" t="n">
        <v>4216000000</v>
      </c>
      <c r="H7325" t="n">
        <v>3.29</v>
      </c>
      <c r="I7325" t="n">
        <v>2.15</v>
      </c>
      <c r="J7325" t="n">
        <v>9.19</v>
      </c>
      <c r="K7325" t="n">
        <v>-8218280000</v>
      </c>
      <c r="L7325" t="n">
        <v>15283584000</v>
      </c>
      <c r="M7325" t="n">
        <v>15390120000</v>
      </c>
      <c r="N7325" t="n">
        <v>-13379784000</v>
      </c>
      <c r="O7325">
        <f>D7324</f>
      </c>
      <c r="P7325">
        <f>(E7325-F7325+G7325)/O7325*100</f>
      </c>
      <c r="Q7325">
        <f>H7324</f>
      </c>
      <c r="R7325">
        <f>I7324</f>
      </c>
      <c r="S7325">
        <f>H7325-H7324</f>
      </c>
      <c r="T7325">
        <f>I7325-I7324</f>
      </c>
      <c r="U7325">
        <f>(L7325-K7325)/(2*D7325*0.01)</f>
      </c>
      <c r="V7325">
        <f>(L7325+K7325)/(D7325*0.0001)</f>
      </c>
    </row>
    <row r="7326">
      <c r="A7326" t="n">
        <v>2022</v>
      </c>
      <c r="B7326" t="inlineStr">
        <is>
          <t>00165653</t>
        </is>
      </c>
      <c r="C7326" t="inlineStr">
        <is>
          <t>호텔롯데</t>
        </is>
      </c>
      <c r="D7326" t="n">
        <v>143330000000</v>
      </c>
      <c r="E7326" t="n">
        <v>19312000000</v>
      </c>
      <c r="F7326" t="n">
        <v>10647000000</v>
      </c>
      <c r="G7326" t="n">
        <v>5194000000</v>
      </c>
      <c r="H7326" t="n">
        <v>5.785</v>
      </c>
      <c r="I7326" t="n">
        <v>2.055</v>
      </c>
      <c r="J7326" t="n">
        <v>8.1</v>
      </c>
      <c r="K7326" t="n">
        <v>-10259080000</v>
      </c>
      <c r="L7326" t="n">
        <v>11754213000</v>
      </c>
      <c r="M7326" t="n">
        <v>12079860000</v>
      </c>
      <c r="N7326" t="n">
        <v>-10684298000</v>
      </c>
      <c r="O7326">
        <f>D7325</f>
      </c>
      <c r="P7326">
        <f>(E7326-F7326+G7326)/O7326*100</f>
      </c>
      <c r="Q7326">
        <f>H7325</f>
      </c>
      <c r="R7326">
        <f>I7325</f>
      </c>
      <c r="S7326">
        <f>H7326-H7325</f>
      </c>
      <c r="T7326">
        <f>I7326-I7325</f>
      </c>
      <c r="U7326">
        <f>(L7326-K7326)/(2*D7326*0.01)</f>
      </c>
      <c r="V7326">
        <f>(L7326+K7326)/(D7326*0.0001)</f>
      </c>
    </row>
    <row r="7327">
      <c r="A7327" t="n">
        <v>2023</v>
      </c>
      <c r="B7327" t="inlineStr">
        <is>
          <t>00165653</t>
        </is>
      </c>
      <c r="C7327" t="inlineStr">
        <is>
          <t>호텔롯데</t>
        </is>
      </c>
      <c r="D7327" t="n">
        <v>179645000000</v>
      </c>
      <c r="E7327" t="n">
        <v>16916000000</v>
      </c>
      <c r="F7327" t="n">
        <v>9679000000</v>
      </c>
      <c r="G7327" t="n">
        <v>7858000000</v>
      </c>
      <c r="H7327" t="n">
        <v>3.395</v>
      </c>
      <c r="I7327" t="n">
        <v>3.46</v>
      </c>
      <c r="J7327" t="n">
        <v>7.91</v>
      </c>
      <c r="K7327" t="n">
        <v>-12600700000</v>
      </c>
      <c r="L7327" t="n">
        <v>14496568000</v>
      </c>
      <c r="M7327" t="n">
        <v>14623500000</v>
      </c>
      <c r="N7327" t="n">
        <v>-12942649500</v>
      </c>
      <c r="O7327">
        <f>D7326</f>
      </c>
      <c r="P7327">
        <f>(E7327-F7327+G7327)/O7327*100</f>
      </c>
      <c r="Q7327">
        <f>H7326</f>
      </c>
      <c r="R7327">
        <f>I7326</f>
      </c>
      <c r="S7327">
        <f>H7327-H7326</f>
      </c>
      <c r="T7327">
        <f>I7327-I7326</f>
      </c>
      <c r="U7327">
        <f>(L7327-K7327)/(2*D7327*0.01)</f>
      </c>
      <c r="V7327">
        <f>(L7327+K7327)/(D7327*0.0001)</f>
      </c>
    </row>
    <row r="7328">
      <c r="A7328" t="n">
        <v>2024</v>
      </c>
      <c r="B7328" t="inlineStr">
        <is>
          <t>00165653</t>
        </is>
      </c>
      <c r="C7328" t="inlineStr">
        <is>
          <t>호텔롯데</t>
        </is>
      </c>
      <c r="D7328" t="n">
        <v>182167000000</v>
      </c>
      <c r="E7328" t="n">
        <v>21630000000</v>
      </c>
      <c r="F7328" t="n">
        <v>29101000000</v>
      </c>
      <c r="G7328" t="n">
        <v>8445000000</v>
      </c>
      <c r="H7328" t="n">
        <v>3.375</v>
      </c>
      <c r="I7328" t="n">
        <v>2.85</v>
      </c>
      <c r="J7328" t="n">
        <v>7.91</v>
      </c>
      <c r="K7328" t="n">
        <v>-12697000000</v>
      </c>
      <c r="L7328" t="n">
        <v>14573360000</v>
      </c>
      <c r="M7328" t="n">
        <v>14698000000</v>
      </c>
      <c r="N7328" t="n">
        <v>-13027571000</v>
      </c>
      <c r="O7328">
        <f>D7327</f>
      </c>
      <c r="P7328">
        <f>(E7328-F7328+G7328)/O7328*100</f>
      </c>
      <c r="Q7328">
        <f>H7327</f>
      </c>
      <c r="R7328">
        <f>I7327</f>
      </c>
      <c r="S7328">
        <f>H7328-H7327</f>
      </c>
      <c r="T7328">
        <f>I7328-I7327</f>
      </c>
      <c r="U7328">
        <f>(L7328-K7328)/(2*D7328*0.01)</f>
      </c>
      <c r="V7328">
        <f>(L7328+K7328)/(D7328*0.0001)</f>
      </c>
    </row>
    <row r="7329">
      <c r="A7329" t="n">
        <v>2014</v>
      </c>
      <c r="B7329" t="inlineStr">
        <is>
          <t>00165680</t>
        </is>
      </c>
      <c r="C7329" t="inlineStr">
        <is>
          <t>호텔신라</t>
        </is>
      </c>
      <c r="D7329" t="n">
        <v>84253147000</v>
      </c>
      <c r="E7329" t="n">
        <v>9719234000</v>
      </c>
      <c r="F7329" t="n">
        <v>5472373000</v>
      </c>
      <c r="G7329" t="n">
        <v>2385756000</v>
      </c>
      <c r="H7329" t="n">
        <v>3.35</v>
      </c>
      <c r="I7329" t="n">
        <v>4.805</v>
      </c>
      <c r="K7329" t="n">
        <v>-6534810000</v>
      </c>
      <c r="L7329" t="n">
        <v>7553613000</v>
      </c>
      <c r="M7329" t="n">
        <v>7221842000</v>
      </c>
      <c r="N7329" t="n">
        <v>-6396007000</v>
      </c>
      <c r="U7329">
        <f>(L7329-K7329)/(2*D7329*0.01)</f>
      </c>
      <c r="V7329">
        <f>(L7329+K7329)/(D7329*0.0001)</f>
      </c>
    </row>
    <row r="7330">
      <c r="A7330" t="n">
        <v>2015</v>
      </c>
      <c r="B7330" t="inlineStr">
        <is>
          <t>00165680</t>
        </is>
      </c>
      <c r="C7330" t="inlineStr">
        <is>
          <t>호텔신라</t>
        </is>
      </c>
      <c r="D7330" t="n">
        <v>79330032000</v>
      </c>
      <c r="E7330" t="n">
        <v>12391667000</v>
      </c>
      <c r="F7330" t="n">
        <v>9536463000</v>
      </c>
      <c r="G7330" t="n">
        <v>2671914000</v>
      </c>
      <c r="H7330" t="n">
        <v>3.05</v>
      </c>
      <c r="I7330" t="n">
        <v>3.47</v>
      </c>
      <c r="K7330" t="n">
        <v>-5774150000</v>
      </c>
      <c r="L7330" t="n">
        <v>6625099000</v>
      </c>
      <c r="M7330" t="n">
        <v>6422869000</v>
      </c>
      <c r="N7330" t="n">
        <v>-5721049000</v>
      </c>
      <c r="O7330">
        <f>D7329</f>
      </c>
      <c r="P7330">
        <f>(E7330-F7330+G7330)/O7330*100</f>
      </c>
      <c r="Q7330">
        <f>H7329</f>
      </c>
      <c r="R7330">
        <f>I7329</f>
      </c>
      <c r="S7330">
        <f>H7330-H7329</f>
      </c>
      <c r="T7330">
        <f>I7330-I7329</f>
      </c>
      <c r="U7330">
        <f>(L7330-K7330)/(2*D7330*0.01)</f>
      </c>
      <c r="V7330">
        <f>(L7330+K7330)/(D7330*0.0001)</f>
      </c>
    </row>
    <row r="7331">
      <c r="A7331" t="n">
        <v>2016</v>
      </c>
      <c r="B7331" t="inlineStr">
        <is>
          <t>00165680</t>
        </is>
      </c>
      <c r="C7331" t="inlineStr">
        <is>
          <t>호텔신라</t>
        </is>
      </c>
      <c r="D7331" t="n">
        <v>80860934000</v>
      </c>
      <c r="E7331" t="n">
        <v>13373170000</v>
      </c>
      <c r="F7331" t="n">
        <v>10670386000</v>
      </c>
      <c r="G7331" t="n">
        <v>2200385000</v>
      </c>
      <c r="H7331" t="n">
        <v>3.05</v>
      </c>
      <c r="I7331" t="n">
        <v>3.47</v>
      </c>
      <c r="K7331" t="n">
        <v>-5431726000</v>
      </c>
      <c r="L7331" t="n">
        <v>6212691000</v>
      </c>
      <c r="M7331" t="n">
        <v>6069423000</v>
      </c>
      <c r="N7331" t="n">
        <v>-5418345000</v>
      </c>
      <c r="O7331">
        <f>D7330</f>
      </c>
      <c r="P7331">
        <f>(E7331-F7331+G7331)/O7331*100</f>
      </c>
      <c r="Q7331">
        <f>H7330</f>
      </c>
      <c r="R7331">
        <f>I7330</f>
      </c>
      <c r="S7331">
        <f>H7331-H7330</f>
      </c>
      <c r="T7331">
        <f>I7331-I7330</f>
      </c>
      <c r="U7331">
        <f>(L7331-K7331)/(2*D7331*0.01)</f>
      </c>
      <c r="V7331">
        <f>(L7331+K7331)/(D7331*0.0001)</f>
      </c>
    </row>
    <row r="7332">
      <c r="A7332" t="n">
        <v>2017</v>
      </c>
      <c r="B7332" t="inlineStr">
        <is>
          <t>00165680</t>
        </is>
      </c>
      <c r="C7332" t="inlineStr">
        <is>
          <t>호텔신라</t>
        </is>
      </c>
      <c r="D7332" t="n">
        <v>84521374000</v>
      </c>
      <c r="E7332" t="n">
        <v>10690278000</v>
      </c>
      <c r="F7332" t="n">
        <v>10844017000</v>
      </c>
      <c r="G7332" t="n">
        <v>2317675000</v>
      </c>
      <c r="H7332" t="n">
        <v>2.85</v>
      </c>
      <c r="I7332" t="n">
        <v>4.905</v>
      </c>
      <c r="K7332" t="n">
        <v>-5722827000</v>
      </c>
      <c r="L7332" t="n">
        <v>6528287000</v>
      </c>
      <c r="M7332" t="n">
        <v>6393658000</v>
      </c>
      <c r="N7332" t="n">
        <v>-5720999000</v>
      </c>
      <c r="O7332">
        <f>D7331</f>
      </c>
      <c r="P7332">
        <f>(E7332-F7332+G7332)/O7332*100</f>
      </c>
      <c r="Q7332">
        <f>H7331</f>
      </c>
      <c r="R7332">
        <f>I7331</f>
      </c>
      <c r="S7332">
        <f>H7332-H7331</f>
      </c>
      <c r="T7332">
        <f>I7332-I7331</f>
      </c>
      <c r="U7332">
        <f>(L7332-K7332)/(2*D7332*0.01)</f>
      </c>
      <c r="V7332">
        <f>(L7332+K7332)/(D7332*0.0001)</f>
      </c>
    </row>
    <row r="7333">
      <c r="A7333" t="n">
        <v>2018</v>
      </c>
      <c r="B7333" t="inlineStr">
        <is>
          <t>00165680</t>
        </is>
      </c>
      <c r="C7333" t="inlineStr">
        <is>
          <t>호텔신라</t>
        </is>
      </c>
      <c r="D7333" t="n">
        <v>92935130000</v>
      </c>
      <c r="E7333" t="n">
        <v>11765816000</v>
      </c>
      <c r="F7333" t="n">
        <v>9220829000</v>
      </c>
      <c r="G7333" t="n">
        <v>2656934000</v>
      </c>
      <c r="H7333" t="n">
        <v>2.65</v>
      </c>
      <c r="I7333" t="n">
        <v>3.74</v>
      </c>
      <c r="K7333" t="n">
        <v>-6253524000</v>
      </c>
      <c r="L7333" t="n">
        <v>7134243000</v>
      </c>
      <c r="M7333" t="n">
        <v>6991396000</v>
      </c>
      <c r="N7333" t="n">
        <v>-6255312000</v>
      </c>
      <c r="O7333">
        <f>D7332</f>
      </c>
      <c r="P7333">
        <f>(E7333-F7333+G7333)/O7333*100</f>
      </c>
      <c r="Q7333">
        <f>H7332</f>
      </c>
      <c r="R7333">
        <f>I7332</f>
      </c>
      <c r="S7333">
        <f>H7333-H7332</f>
      </c>
      <c r="T7333">
        <f>I7333-I7332</f>
      </c>
      <c r="U7333">
        <f>(L7333-K7333)/(2*D7333*0.01)</f>
      </c>
      <c r="V7333">
        <f>(L7333+K7333)/(D7333*0.0001)</f>
      </c>
    </row>
    <row r="7334">
      <c r="A7334" t="n">
        <v>2019</v>
      </c>
      <c r="B7334" t="inlineStr">
        <is>
          <t>00165680</t>
        </is>
      </c>
      <c r="C7334" t="inlineStr">
        <is>
          <t>호텔신라</t>
        </is>
      </c>
      <c r="D7334" t="n">
        <v>106334148000</v>
      </c>
      <c r="E7334" t="n">
        <v>11624287000</v>
      </c>
      <c r="F7334" t="n">
        <v>6543775000</v>
      </c>
      <c r="G7334" t="n">
        <v>2651975000</v>
      </c>
      <c r="H7334" t="n">
        <v>2.15</v>
      </c>
      <c r="I7334" t="n">
        <v>3.74</v>
      </c>
      <c r="J7334" t="n">
        <v>4.64</v>
      </c>
      <c r="K7334" t="n">
        <v>-7027827000</v>
      </c>
      <c r="L7334" t="n">
        <v>8027388000</v>
      </c>
      <c r="M7334" t="n">
        <v>7838987000</v>
      </c>
      <c r="N7334" t="n">
        <v>-7008333000</v>
      </c>
      <c r="O7334">
        <f>D7333</f>
      </c>
      <c r="P7334">
        <f>(E7334-F7334+G7334)/O7334*100</f>
      </c>
      <c r="Q7334">
        <f>H7333</f>
      </c>
      <c r="R7334">
        <f>I7333</f>
      </c>
      <c r="S7334">
        <f>H7334-H7333</f>
      </c>
      <c r="T7334">
        <f>I7334-I7333</f>
      </c>
      <c r="U7334">
        <f>(L7334-K7334)/(2*D7334*0.01)</f>
      </c>
      <c r="V7334">
        <f>(L7334+K7334)/(D7334*0.0001)</f>
      </c>
    </row>
    <row r="7335">
      <c r="A7335" t="n">
        <v>2020</v>
      </c>
      <c r="B7335" t="inlineStr">
        <is>
          <t>00165680</t>
        </is>
      </c>
      <c r="C7335" t="inlineStr">
        <is>
          <t>호텔신라</t>
        </is>
      </c>
      <c r="D7335" t="n">
        <v>94223345000</v>
      </c>
      <c r="E7335" t="n">
        <v>20160877000</v>
      </c>
      <c r="F7335" t="n">
        <v>9423085000</v>
      </c>
      <c r="G7335" t="n">
        <v>2617248000</v>
      </c>
      <c r="H7335" t="n">
        <v>2.265</v>
      </c>
      <c r="I7335" t="n">
        <v>3.765</v>
      </c>
      <c r="J7335" t="n">
        <v>4.68</v>
      </c>
      <c r="K7335" t="n">
        <v>-6228756000</v>
      </c>
      <c r="L7335" t="n">
        <v>7131710000</v>
      </c>
      <c r="M7335" t="n">
        <v>7250306000</v>
      </c>
      <c r="N7335" t="n">
        <v>-6437769000</v>
      </c>
      <c r="O7335">
        <f>D7334</f>
      </c>
      <c r="P7335">
        <f>(E7335-F7335+G7335)/O7335*100</f>
      </c>
      <c r="Q7335">
        <f>H7334</f>
      </c>
      <c r="R7335">
        <f>I7334</f>
      </c>
      <c r="S7335">
        <f>H7335-H7334</f>
      </c>
      <c r="T7335">
        <f>I7335-I7334</f>
      </c>
      <c r="U7335">
        <f>(L7335-K7335)/(2*D7335*0.01)</f>
      </c>
      <c r="V7335">
        <f>(L7335+K7335)/(D7335*0.0001)</f>
      </c>
    </row>
    <row r="7336">
      <c r="A7336" t="n">
        <v>2021</v>
      </c>
      <c r="B7336" t="inlineStr">
        <is>
          <t>00165680</t>
        </is>
      </c>
      <c r="C7336" t="inlineStr">
        <is>
          <t>호텔신라</t>
        </is>
      </c>
      <c r="D7336" t="n">
        <v>97019137000</v>
      </c>
      <c r="E7336" t="n">
        <v>11863903000</v>
      </c>
      <c r="F7336" t="n">
        <v>15050560000</v>
      </c>
      <c r="G7336" t="n">
        <v>2217754000</v>
      </c>
      <c r="H7336" t="n">
        <v>2.92</v>
      </c>
      <c r="I7336" t="n">
        <v>4.265</v>
      </c>
      <c r="J7336" t="n">
        <v>4.55</v>
      </c>
      <c r="K7336" t="n">
        <v>-6394153000</v>
      </c>
      <c r="L7336" t="n">
        <v>7315381000</v>
      </c>
      <c r="M7336" t="n">
        <v>7484753000</v>
      </c>
      <c r="N7336" t="n">
        <v>-6645997000</v>
      </c>
      <c r="O7336">
        <f>D7335</f>
      </c>
      <c r="P7336">
        <f>(E7336-F7336+G7336)/O7336*100</f>
      </c>
      <c r="Q7336">
        <f>H7335</f>
      </c>
      <c r="R7336">
        <f>I7335</f>
      </c>
      <c r="S7336">
        <f>H7336-H7335</f>
      </c>
      <c r="T7336">
        <f>I7336-I7335</f>
      </c>
      <c r="U7336">
        <f>(L7336-K7336)/(2*D7336*0.01)</f>
      </c>
      <c r="V7336">
        <f>(L7336+K7336)/(D7336*0.0001)</f>
      </c>
    </row>
    <row r="7337">
      <c r="A7337" t="n">
        <v>2022</v>
      </c>
      <c r="B7337" t="inlineStr">
        <is>
          <t>00165680</t>
        </is>
      </c>
      <c r="C7337" t="inlineStr">
        <is>
          <t>호텔신라</t>
        </is>
      </c>
      <c r="D7337" t="n">
        <v>81331245000</v>
      </c>
      <c r="E7337" t="n">
        <v>10350109000</v>
      </c>
      <c r="F7337" t="n">
        <v>13022192000</v>
      </c>
      <c r="G7337" t="n">
        <v>3085095000</v>
      </c>
      <c r="H7337" t="n">
        <v>5.935</v>
      </c>
      <c r="I7337" t="n">
        <v>3.765</v>
      </c>
      <c r="J7337" t="n">
        <v>6.775</v>
      </c>
      <c r="K7337" t="n">
        <v>-4343941000</v>
      </c>
      <c r="L7337" t="n">
        <v>4893444000</v>
      </c>
      <c r="M7337" t="n">
        <v>5120957000</v>
      </c>
      <c r="N7337" t="n">
        <v>-4608223000</v>
      </c>
      <c r="O7337">
        <f>D7336</f>
      </c>
      <c r="P7337">
        <f>(E7337-F7337+G7337)/O7337*100</f>
      </c>
      <c r="Q7337">
        <f>H7336</f>
      </c>
      <c r="R7337">
        <f>I7336</f>
      </c>
      <c r="S7337">
        <f>H7337-H7336</f>
      </c>
      <c r="T7337">
        <f>I7337-I7336</f>
      </c>
      <c r="U7337">
        <f>(L7337-K7337)/(2*D7337*0.01)</f>
      </c>
      <c r="V7337">
        <f>(L7337+K7337)/(D7337*0.0001)</f>
      </c>
    </row>
    <row r="7338">
      <c r="A7338" t="n">
        <v>2023</v>
      </c>
      <c r="B7338" t="inlineStr">
        <is>
          <t>00165680</t>
        </is>
      </c>
      <c r="C7338" t="inlineStr">
        <is>
          <t>호텔신라</t>
        </is>
      </c>
      <c r="D7338" t="n">
        <v>99141875000</v>
      </c>
      <c r="E7338" t="n">
        <v>9354057000</v>
      </c>
      <c r="F7338" t="n">
        <v>14074908000</v>
      </c>
      <c r="G7338" t="n">
        <v>4043410000</v>
      </c>
      <c r="H7338" t="n">
        <v>5.055</v>
      </c>
      <c r="I7338" t="n">
        <v>3.325</v>
      </c>
      <c r="J7338" t="n">
        <v>7.115</v>
      </c>
      <c r="K7338" t="n">
        <v>-5130519000</v>
      </c>
      <c r="L7338" t="n">
        <v>5773151000</v>
      </c>
      <c r="M7338" t="n">
        <v>5853331000</v>
      </c>
      <c r="N7338" t="n">
        <v>-5289333000</v>
      </c>
      <c r="O7338">
        <f>D7337</f>
      </c>
      <c r="P7338">
        <f>(E7338-F7338+G7338)/O7338*100</f>
      </c>
      <c r="Q7338">
        <f>H7337</f>
      </c>
      <c r="R7338">
        <f>I7337</f>
      </c>
      <c r="S7338">
        <f>H7338-H7337</f>
      </c>
      <c r="T7338">
        <f>I7338-I7337</f>
      </c>
      <c r="U7338">
        <f>(L7338-K7338)/(2*D7338*0.01)</f>
      </c>
      <c r="V7338">
        <f>(L7338+K7338)/(D7338*0.0001)</f>
      </c>
    </row>
    <row r="7339">
      <c r="A7339" t="n">
        <v>2024</v>
      </c>
      <c r="B7339" t="inlineStr">
        <is>
          <t>00165680</t>
        </is>
      </c>
      <c r="C7339" t="inlineStr">
        <is>
          <t>호텔신라</t>
        </is>
      </c>
      <c r="D7339" t="n">
        <v>113827199000</v>
      </c>
      <c r="E7339" t="n">
        <v>11762464000</v>
      </c>
      <c r="F7339" t="n">
        <v>16697208000</v>
      </c>
      <c r="G7339" t="n">
        <v>3856395000</v>
      </c>
      <c r="H7339" t="n">
        <v>4.515</v>
      </c>
      <c r="I7339" t="n">
        <v>3.325</v>
      </c>
      <c r="K7339" t="n">
        <v>7254564000</v>
      </c>
      <c r="L7339" t="n">
        <v>5773151000</v>
      </c>
      <c r="M7339" t="n">
        <v>7219859000</v>
      </c>
      <c r="N7339" t="n">
        <v>-5130519000</v>
      </c>
      <c r="O7339">
        <f>D7338</f>
      </c>
      <c r="P7339">
        <f>(E7339-F7339+G7339)/O7339*100</f>
      </c>
      <c r="Q7339">
        <f>H7338</f>
      </c>
      <c r="R7339">
        <f>I7338</f>
      </c>
      <c r="S7339">
        <f>H7339-H7338</f>
      </c>
      <c r="T7339">
        <f>I7339-I7338</f>
      </c>
    </row>
    <row r="7340">
      <c r="A7340" t="n">
        <v>2025</v>
      </c>
      <c r="B7340" t="inlineStr">
        <is>
          <t>00165680</t>
        </is>
      </c>
      <c r="C7340" t="inlineStr">
        <is>
          <t>호텔신라</t>
        </is>
      </c>
      <c r="D7340" t="n">
        <v>106121527000</v>
      </c>
      <c r="E7340" t="n">
        <v>19501954000</v>
      </c>
      <c r="F7340" t="n">
        <v>25770358000</v>
      </c>
      <c r="G7340" t="n">
        <v>3961060000</v>
      </c>
      <c r="H7340" t="n">
        <v>4.84</v>
      </c>
      <c r="I7340" t="n">
        <v>3.325</v>
      </c>
      <c r="J7340" t="n">
        <v>7.145</v>
      </c>
      <c r="K7340" t="n">
        <v>-5588874000</v>
      </c>
      <c r="L7340" t="n">
        <v>6297539000</v>
      </c>
      <c r="M7340" t="n">
        <v>6338205000</v>
      </c>
      <c r="N7340" t="n">
        <v>-5723165000</v>
      </c>
      <c r="O7340">
        <f>D7339</f>
      </c>
      <c r="P7340">
        <f>(E7340-F7340+G7340)/O7340*100</f>
      </c>
      <c r="Q7340">
        <f>H7339</f>
      </c>
      <c r="R7340">
        <f>I7339</f>
      </c>
      <c r="S7340">
        <f>H7340-H7339</f>
      </c>
      <c r="T7340">
        <f>I7340-I7339</f>
      </c>
      <c r="U7340">
        <f>(L7340-K7340)/(2*D7340*0.01)</f>
      </c>
      <c r="V7340">
        <f>(L7340+K7340)/(D7340*0.0001)</f>
      </c>
    </row>
    <row r="7341">
      <c r="A7341" t="n">
        <v>2014</v>
      </c>
      <c r="B7341" t="inlineStr">
        <is>
          <t>00166175</t>
        </is>
      </c>
      <c r="C7341" t="inlineStr">
        <is>
          <t>대호특수강</t>
        </is>
      </c>
      <c r="D7341" t="n">
        <v>8614013000</v>
      </c>
      <c r="E7341" t="n">
        <v>1140226000</v>
      </c>
      <c r="F7341" t="n">
        <v>1542385000</v>
      </c>
      <c r="G7341" t="n">
        <v>310134000</v>
      </c>
      <c r="H7341" t="n">
        <v>3.2</v>
      </c>
      <c r="I7341" t="n">
        <v>2.7</v>
      </c>
      <c r="K7341" t="n">
        <v>-643492000</v>
      </c>
      <c r="L7341" t="n">
        <v>689734000</v>
      </c>
      <c r="M7341" t="n">
        <v>690660000</v>
      </c>
      <c r="N7341" t="n">
        <v>-650358000</v>
      </c>
      <c r="U7341">
        <f>(L7341-K7341)/(2*D7341*0.01)</f>
      </c>
      <c r="V7341">
        <f>(L7341+K7341)/(D7341*0.0001)</f>
      </c>
    </row>
    <row r="7342">
      <c r="A7342" t="n">
        <v>2015</v>
      </c>
      <c r="B7342" t="inlineStr">
        <is>
          <t>00166175</t>
        </is>
      </c>
      <c r="C7342" t="inlineStr">
        <is>
          <t>대호특수강</t>
        </is>
      </c>
      <c r="D7342" t="n">
        <v>10994687000</v>
      </c>
      <c r="E7342" t="n">
        <v>1208354000</v>
      </c>
      <c r="F7342" t="n">
        <v>248938000</v>
      </c>
      <c r="G7342" t="n">
        <v>261501000</v>
      </c>
      <c r="H7342" t="n">
        <v>2.84</v>
      </c>
      <c r="I7342" t="n">
        <v>3.57</v>
      </c>
      <c r="K7342" t="n">
        <v>-843752000</v>
      </c>
      <c r="L7342" t="n">
        <v>905426000</v>
      </c>
      <c r="M7342" t="n">
        <v>895698000</v>
      </c>
      <c r="N7342" t="n">
        <v>-843096000</v>
      </c>
      <c r="O7342">
        <f>D7341</f>
      </c>
      <c r="P7342">
        <f>(E7342-F7342+G7342)/O7342*100</f>
      </c>
      <c r="Q7342">
        <f>H7341</f>
      </c>
      <c r="R7342">
        <f>I7341</f>
      </c>
      <c r="S7342">
        <f>H7342-H7341</f>
      </c>
      <c r="T7342">
        <f>I7342-I7341</f>
      </c>
      <c r="U7342">
        <f>(L7342-K7342)/(2*D7342*0.01)</f>
      </c>
      <c r="V7342">
        <f>(L7342+K7342)/(D7342*0.0001)</f>
      </c>
    </row>
    <row r="7343">
      <c r="A7343" t="n">
        <v>2016</v>
      </c>
      <c r="B7343" t="inlineStr">
        <is>
          <t>00166175</t>
        </is>
      </c>
      <c r="C7343" t="inlineStr">
        <is>
          <t>대호특수강</t>
        </is>
      </c>
      <c r="D7343" t="n">
        <v>13369892000</v>
      </c>
      <c r="E7343" t="n">
        <v>1411813000</v>
      </c>
      <c r="F7343" t="n">
        <v>264766000</v>
      </c>
      <c r="G7343" t="n">
        <v>299494000</v>
      </c>
      <c r="H7343" t="n">
        <v>2.88</v>
      </c>
      <c r="I7343" t="n">
        <v>3.83</v>
      </c>
      <c r="K7343" t="n">
        <v>-510413000</v>
      </c>
      <c r="L7343" t="n">
        <v>547137000</v>
      </c>
      <c r="M7343" t="n">
        <v>540080000</v>
      </c>
      <c r="N7343" t="n">
        <v>-508965000</v>
      </c>
      <c r="O7343">
        <f>D7342</f>
      </c>
      <c r="P7343">
        <f>(E7343-F7343+G7343)/O7343*100</f>
      </c>
      <c r="Q7343">
        <f>H7342</f>
      </c>
      <c r="R7343">
        <f>I7342</f>
      </c>
      <c r="S7343">
        <f>H7343-H7342</f>
      </c>
      <c r="T7343">
        <f>I7343-I7342</f>
      </c>
      <c r="U7343">
        <f>(L7343-K7343)/(2*D7343*0.01)</f>
      </c>
      <c r="V7343">
        <f>(L7343+K7343)/(D7343*0.0001)</f>
      </c>
    </row>
    <row r="7344">
      <c r="A7344" t="n">
        <v>2017</v>
      </c>
      <c r="B7344" t="inlineStr">
        <is>
          <t>00166175</t>
        </is>
      </c>
      <c r="C7344" t="inlineStr">
        <is>
          <t>대호특수강</t>
        </is>
      </c>
      <c r="D7344" t="n">
        <v>12576256000</v>
      </c>
      <c r="E7344" t="n">
        <v>1519367000</v>
      </c>
      <c r="F7344" t="n">
        <v>510576000</v>
      </c>
      <c r="G7344" t="n">
        <v>367409000</v>
      </c>
      <c r="H7344" t="n">
        <v>3.5</v>
      </c>
      <c r="I7344" t="n">
        <v>2</v>
      </c>
      <c r="K7344" t="n">
        <v>-418387000</v>
      </c>
      <c r="L7344" t="n">
        <v>445617000</v>
      </c>
      <c r="M7344" t="n">
        <v>450655000</v>
      </c>
      <c r="N7344" t="n">
        <v>-426828000</v>
      </c>
      <c r="O7344">
        <f>D7343</f>
      </c>
      <c r="P7344">
        <f>(E7344-F7344+G7344)/O7344*100</f>
      </c>
      <c r="Q7344">
        <f>H7343</f>
      </c>
      <c r="R7344">
        <f>I7343</f>
      </c>
      <c r="S7344">
        <f>H7344-H7343</f>
      </c>
      <c r="T7344">
        <f>I7344-I7343</f>
      </c>
      <c r="U7344">
        <f>(L7344-K7344)/(2*D7344*0.01)</f>
      </c>
      <c r="V7344">
        <f>(L7344+K7344)/(D7344*0.0001)</f>
      </c>
    </row>
    <row r="7345">
      <c r="A7345" t="n">
        <v>2018</v>
      </c>
      <c r="B7345" t="inlineStr">
        <is>
          <t>00166175</t>
        </is>
      </c>
      <c r="C7345" t="inlineStr">
        <is>
          <t>대호특수강</t>
        </is>
      </c>
      <c r="D7345" t="n">
        <v>14112297000</v>
      </c>
      <c r="E7345" t="n">
        <v>1327706000</v>
      </c>
      <c r="F7345" t="n">
        <v>892250000</v>
      </c>
      <c r="G7345" t="n">
        <v>416164000</v>
      </c>
      <c r="H7345" t="n">
        <v>3.02</v>
      </c>
      <c r="I7345" t="n">
        <v>3.16</v>
      </c>
      <c r="J7345" t="n">
        <v>7.06</v>
      </c>
      <c r="K7345" t="n">
        <v>-468530000</v>
      </c>
      <c r="L7345" t="n">
        <v>498970000</v>
      </c>
      <c r="M7345" t="n">
        <v>502164000</v>
      </c>
      <c r="N7345" t="n">
        <v>-475807000</v>
      </c>
      <c r="O7345">
        <f>D7344</f>
      </c>
      <c r="P7345">
        <f>(E7345-F7345+G7345)/O7345*100</f>
      </c>
      <c r="Q7345">
        <f>H7344</f>
      </c>
      <c r="R7345">
        <f>I7344</f>
      </c>
      <c r="S7345">
        <f>H7345-H7344</f>
      </c>
      <c r="T7345">
        <f>I7345-I7344</f>
      </c>
      <c r="U7345">
        <f>(L7345-K7345)/(2*D7345*0.01)</f>
      </c>
      <c r="V7345">
        <f>(L7345+K7345)/(D7345*0.0001)</f>
      </c>
    </row>
    <row r="7346">
      <c r="A7346" t="n">
        <v>2019</v>
      </c>
      <c r="B7346" t="inlineStr">
        <is>
          <t>00166175</t>
        </is>
      </c>
      <c r="C7346" t="inlineStr">
        <is>
          <t>대호특수강</t>
        </is>
      </c>
      <c r="D7346" t="n">
        <v>15770061000</v>
      </c>
      <c r="E7346" t="n">
        <v>1341314000</v>
      </c>
      <c r="F7346" t="n">
        <v>1289559000</v>
      </c>
      <c r="G7346" t="n">
        <v>402446000</v>
      </c>
      <c r="H7346" t="n">
        <v>2.77</v>
      </c>
      <c r="I7346" t="n">
        <v>3.33</v>
      </c>
      <c r="J7346" t="n">
        <v>8.449999999999999</v>
      </c>
      <c r="K7346" t="n">
        <v>-626074000</v>
      </c>
      <c r="L7346" t="n">
        <v>671692000</v>
      </c>
      <c r="M7346" t="n">
        <v>674059000</v>
      </c>
      <c r="N7346" t="n">
        <v>-634076000</v>
      </c>
      <c r="O7346">
        <f>D7345</f>
      </c>
      <c r="P7346">
        <f>(E7346-F7346+G7346)/O7346*100</f>
      </c>
      <c r="Q7346">
        <f>H7345</f>
      </c>
      <c r="R7346">
        <f>I7345</f>
      </c>
      <c r="S7346">
        <f>H7346-H7345</f>
      </c>
      <c r="T7346">
        <f>I7346-I7345</f>
      </c>
      <c r="U7346">
        <f>(L7346-K7346)/(2*D7346*0.01)</f>
      </c>
      <c r="V7346">
        <f>(L7346+K7346)/(D7346*0.0001)</f>
      </c>
    </row>
    <row r="7347">
      <c r="A7347" t="n">
        <v>2020</v>
      </c>
      <c r="B7347" t="inlineStr">
        <is>
          <t>00166175</t>
        </is>
      </c>
      <c r="C7347" t="inlineStr">
        <is>
          <t>대호특수강</t>
        </is>
      </c>
      <c r="D7347" t="n">
        <v>10082486000</v>
      </c>
      <c r="E7347" t="n">
        <v>1559177000</v>
      </c>
      <c r="F7347" t="n">
        <v>4424666000</v>
      </c>
      <c r="G7347" t="n">
        <v>418870000</v>
      </c>
      <c r="H7347" t="n">
        <v>2.77</v>
      </c>
      <c r="I7347" t="n">
        <v>3.37</v>
      </c>
      <c r="J7347" t="n">
        <v>8.01</v>
      </c>
      <c r="K7347" t="n">
        <v>-379956000</v>
      </c>
      <c r="L7347" t="n">
        <v>407103000</v>
      </c>
      <c r="M7347" t="n">
        <v>408530000</v>
      </c>
      <c r="N7347" t="n">
        <v>-384808000</v>
      </c>
      <c r="O7347">
        <f>D7346</f>
      </c>
      <c r="P7347">
        <f>(E7347-F7347+G7347)/O7347*100</f>
      </c>
      <c r="Q7347">
        <f>H7346</f>
      </c>
      <c r="R7347">
        <f>I7346</f>
      </c>
      <c r="S7347">
        <f>H7347-H7346</f>
      </c>
      <c r="T7347">
        <f>I7347-I7346</f>
      </c>
      <c r="U7347">
        <f>(L7347-K7347)/(2*D7347*0.01)</f>
      </c>
      <c r="V7347">
        <f>(L7347+K7347)/(D7347*0.0001)</f>
      </c>
    </row>
    <row r="7348">
      <c r="A7348" t="n">
        <v>2021</v>
      </c>
      <c r="B7348" t="inlineStr">
        <is>
          <t>00166175</t>
        </is>
      </c>
      <c r="C7348" t="inlineStr">
        <is>
          <t>대호특수강</t>
        </is>
      </c>
      <c r="D7348" t="n">
        <v>9790867000</v>
      </c>
      <c r="E7348" t="n">
        <v>254927000</v>
      </c>
      <c r="F7348" t="n">
        <v>1220202000</v>
      </c>
      <c r="H7348" t="n">
        <v>3.13</v>
      </c>
      <c r="I7348" t="n">
        <v>3.89</v>
      </c>
      <c r="O7348">
        <f>D7347</f>
      </c>
      <c r="Q7348">
        <f>H7347</f>
      </c>
      <c r="R7348">
        <f>I7347</f>
      </c>
      <c r="S7348">
        <f>H7348-H7347</f>
      </c>
      <c r="T7348">
        <f>I7348-I7347</f>
      </c>
    </row>
    <row r="7349">
      <c r="A7349" t="n">
        <v>2022</v>
      </c>
      <c r="B7349" t="inlineStr">
        <is>
          <t>00166175</t>
        </is>
      </c>
      <c r="C7349" t="inlineStr">
        <is>
          <t>대호특수강</t>
        </is>
      </c>
      <c r="D7349" t="n">
        <v>10014440000</v>
      </c>
      <c r="O7349">
        <f>D7348</f>
      </c>
    </row>
    <row r="7350">
      <c r="A7350" t="n">
        <v>2023</v>
      </c>
      <c r="B7350" t="inlineStr">
        <is>
          <t>00166175</t>
        </is>
      </c>
      <c r="C7350" t="inlineStr">
        <is>
          <t>대호특수강</t>
        </is>
      </c>
      <c r="D7350" t="n">
        <v>11990603000</v>
      </c>
      <c r="E7350" t="n">
        <v>1151142000</v>
      </c>
      <c r="F7350" t="n">
        <v>1793378000</v>
      </c>
      <c r="G7350" t="n">
        <v>526421000</v>
      </c>
      <c r="H7350" t="n">
        <v>4.83</v>
      </c>
      <c r="I7350" t="n">
        <v>4.09</v>
      </c>
      <c r="K7350" t="n">
        <v>-737614000</v>
      </c>
      <c r="L7350" t="n">
        <v>831776000</v>
      </c>
      <c r="M7350" t="n">
        <v>848541000</v>
      </c>
      <c r="N7350" t="n">
        <v>-764665000</v>
      </c>
      <c r="O7350">
        <f>D7349</f>
      </c>
      <c r="P7350">
        <f>(E7350-F7350+G7350)/O7350*100</f>
      </c>
      <c r="U7350">
        <f>(L7350-K7350)/(2*D7350*0.01)</f>
      </c>
      <c r="V7350">
        <f>(L7350+K7350)/(D7350*0.0001)</f>
      </c>
    </row>
    <row r="7351">
      <c r="A7351" t="n">
        <v>2024</v>
      </c>
      <c r="B7351" t="inlineStr">
        <is>
          <t>00166175</t>
        </is>
      </c>
      <c r="C7351" t="inlineStr">
        <is>
          <t>대호특수강</t>
        </is>
      </c>
      <c r="D7351" t="n">
        <v>12471810000</v>
      </c>
      <c r="E7351" t="n">
        <v>1195524000</v>
      </c>
      <c r="F7351" t="n">
        <v>1800166000</v>
      </c>
      <c r="G7351" t="n">
        <v>550672000</v>
      </c>
      <c r="H7351" t="n">
        <v>4.33</v>
      </c>
      <c r="I7351" t="n">
        <v>4.1</v>
      </c>
      <c r="K7351" t="n">
        <v>-806336000</v>
      </c>
      <c r="L7351" t="n">
        <v>911752000</v>
      </c>
      <c r="M7351" t="n">
        <v>925413000</v>
      </c>
      <c r="N7351" t="n">
        <v>-832114000</v>
      </c>
      <c r="O7351">
        <f>D7350</f>
      </c>
      <c r="P7351">
        <f>(E7351-F7351+G7351)/O7351*100</f>
      </c>
      <c r="Q7351">
        <f>H7350</f>
      </c>
      <c r="R7351">
        <f>I7350</f>
      </c>
      <c r="S7351">
        <f>H7351-H7350</f>
      </c>
      <c r="T7351">
        <f>I7351-I7350</f>
      </c>
      <c r="U7351">
        <f>(L7351-K7351)/(2*D7351*0.01)</f>
      </c>
      <c r="V7351">
        <f>(L7351+K7351)/(D7351*0.0001)</f>
      </c>
    </row>
    <row r="7352">
      <c r="A7352" t="n">
        <v>2025</v>
      </c>
      <c r="B7352" t="inlineStr">
        <is>
          <t>00166175</t>
        </is>
      </c>
      <c r="C7352" t="inlineStr">
        <is>
          <t>대호특수강</t>
        </is>
      </c>
      <c r="D7352" t="n">
        <v>13618737000</v>
      </c>
      <c r="E7352" t="n">
        <v>1269749000</v>
      </c>
      <c r="F7352" t="n">
        <v>1220678000</v>
      </c>
      <c r="G7352" t="n">
        <v>515236000</v>
      </c>
      <c r="H7352" t="n">
        <v>4.68</v>
      </c>
      <c r="I7352" t="n">
        <v>4.11</v>
      </c>
      <c r="K7352" t="n">
        <v>-866553000</v>
      </c>
      <c r="L7352" t="n">
        <v>978004000</v>
      </c>
      <c r="M7352" t="n">
        <v>996150000</v>
      </c>
      <c r="N7352" t="n">
        <v>-897072000</v>
      </c>
      <c r="O7352">
        <f>D7351</f>
      </c>
      <c r="P7352">
        <f>(E7352-F7352+G7352)/O7352*100</f>
      </c>
      <c r="Q7352">
        <f>H7351</f>
      </c>
      <c r="R7352">
        <f>I7351</f>
      </c>
      <c r="S7352">
        <f>H7352-H7351</f>
      </c>
      <c r="T7352">
        <f>I7352-I7351</f>
      </c>
      <c r="U7352">
        <f>(L7352-K7352)/(2*D7352*0.01)</f>
      </c>
      <c r="V7352">
        <f>(L7352+K7352)/(D7352*0.0001)</f>
      </c>
    </row>
    <row r="7353">
      <c r="A7353" t="n">
        <v>2014</v>
      </c>
      <c r="B7353" t="inlineStr">
        <is>
          <t>00166227</t>
        </is>
      </c>
      <c r="C7353" t="inlineStr">
        <is>
          <t>화승인더스트리</t>
        </is>
      </c>
      <c r="D7353" t="n">
        <v>14068324000</v>
      </c>
      <c r="E7353" t="n">
        <v>2671526000</v>
      </c>
      <c r="F7353" t="n">
        <v>3037700000</v>
      </c>
      <c r="G7353" t="n">
        <v>519384000</v>
      </c>
      <c r="H7353" t="n">
        <v>3.29</v>
      </c>
      <c r="I7353" t="n">
        <v>3.83</v>
      </c>
      <c r="K7353" t="n">
        <v>-835067000</v>
      </c>
      <c r="L7353" t="n">
        <v>968172000</v>
      </c>
      <c r="M7353" t="n">
        <v>938902000</v>
      </c>
      <c r="N7353" t="n">
        <v>-841240000</v>
      </c>
      <c r="U7353">
        <f>(L7353-K7353)/(2*D7353*0.01)</f>
      </c>
      <c r="V7353">
        <f>(L7353+K7353)/(D7353*0.0001)</f>
      </c>
    </row>
    <row r="7354">
      <c r="A7354" t="n">
        <v>2015</v>
      </c>
      <c r="B7354" t="inlineStr">
        <is>
          <t>00166227</t>
        </is>
      </c>
      <c r="C7354" t="inlineStr">
        <is>
          <t>화승인더스트리</t>
        </is>
      </c>
      <c r="D7354" t="n">
        <v>16196701000</v>
      </c>
      <c r="E7354" t="n">
        <v>2807394000</v>
      </c>
      <c r="F7354" t="n">
        <v>1331449000</v>
      </c>
      <c r="G7354" t="n">
        <v>376135000</v>
      </c>
      <c r="H7354" t="n">
        <v>2.79</v>
      </c>
      <c r="I7354" t="n">
        <v>3.81</v>
      </c>
      <c r="K7354" t="n">
        <v>-1017698000</v>
      </c>
      <c r="L7354" t="n">
        <v>901634000</v>
      </c>
      <c r="M7354" t="n">
        <v>903407000</v>
      </c>
      <c r="N7354" t="n">
        <v>-1035311000</v>
      </c>
      <c r="O7354">
        <f>D7353</f>
      </c>
      <c r="P7354">
        <f>(E7354-F7354+G7354)/O7354*100</f>
      </c>
      <c r="Q7354">
        <f>H7353</f>
      </c>
      <c r="R7354">
        <f>I7353</f>
      </c>
      <c r="S7354">
        <f>H7354-H7353</f>
      </c>
      <c r="T7354">
        <f>I7354-I7353</f>
      </c>
      <c r="U7354">
        <f>(L7354-K7354)/(2*D7354*0.01)</f>
      </c>
    </row>
    <row r="7355">
      <c r="A7355" t="n">
        <v>2016</v>
      </c>
      <c r="B7355" t="inlineStr">
        <is>
          <t>00166227</t>
        </is>
      </c>
      <c r="C7355" t="inlineStr">
        <is>
          <t>화승인더스트리</t>
        </is>
      </c>
      <c r="D7355" t="n">
        <v>20480041000</v>
      </c>
      <c r="E7355" t="n">
        <v>3300334000</v>
      </c>
      <c r="F7355" t="n">
        <v>1218808000</v>
      </c>
      <c r="G7355" t="n">
        <v>357881000</v>
      </c>
      <c r="H7355" t="n">
        <v>2.8</v>
      </c>
      <c r="I7355" t="n">
        <v>4.45</v>
      </c>
      <c r="K7355" t="n">
        <v>-1130153000</v>
      </c>
      <c r="L7355" t="n">
        <v>1318995000</v>
      </c>
      <c r="M7355" t="n">
        <v>1314067000</v>
      </c>
      <c r="N7355" t="n">
        <v>-1147074000</v>
      </c>
      <c r="O7355">
        <f>D7354</f>
      </c>
      <c r="P7355">
        <f>(E7355-F7355+G7355)/O7355*100</f>
      </c>
      <c r="Q7355">
        <f>H7354</f>
      </c>
      <c r="R7355">
        <f>I7354</f>
      </c>
      <c r="S7355">
        <f>H7355-H7354</f>
      </c>
      <c r="T7355">
        <f>I7355-I7354</f>
      </c>
      <c r="U7355">
        <f>(L7355-K7355)/(2*D7355*0.01)</f>
      </c>
      <c r="V7355">
        <f>(L7355+K7355)/(D7355*0.0001)</f>
      </c>
    </row>
    <row r="7356">
      <c r="A7356" t="n">
        <v>2017</v>
      </c>
      <c r="B7356" t="inlineStr">
        <is>
          <t>00166227</t>
        </is>
      </c>
      <c r="C7356" t="inlineStr">
        <is>
          <t>화승인더스트리</t>
        </is>
      </c>
      <c r="D7356" t="n">
        <v>22261259000</v>
      </c>
      <c r="E7356" t="n">
        <v>5048385000</v>
      </c>
      <c r="F7356" t="n">
        <v>2495675000</v>
      </c>
      <c r="G7356" t="n">
        <v>461398000</v>
      </c>
      <c r="H7356" t="n">
        <v>3.12</v>
      </c>
      <c r="I7356" t="n">
        <v>3.695</v>
      </c>
      <c r="K7356" t="n">
        <v>-2636785000</v>
      </c>
      <c r="L7356" t="n">
        <v>192585000</v>
      </c>
      <c r="M7356" t="n">
        <v>-197490000</v>
      </c>
      <c r="N7356" t="n">
        <v>-2653681000</v>
      </c>
      <c r="O7356">
        <f>D7355</f>
      </c>
      <c r="P7356">
        <f>(E7356-F7356+G7356)/O7356*100</f>
      </c>
      <c r="Q7356">
        <f>H7355</f>
      </c>
      <c r="R7356">
        <f>I7355</f>
      </c>
      <c r="S7356">
        <f>H7356-H7355</f>
      </c>
      <c r="T7356">
        <f>I7356-I7355</f>
      </c>
      <c r="U7356">
        <f>(L7356-K7356)/(2*D7356*0.01)</f>
      </c>
    </row>
    <row r="7357">
      <c r="A7357" t="n">
        <v>2018</v>
      </c>
      <c r="B7357" t="inlineStr">
        <is>
          <t>00166227</t>
        </is>
      </c>
      <c r="C7357" t="inlineStr">
        <is>
          <t>화승인더스트리</t>
        </is>
      </c>
      <c r="D7357" t="n">
        <v>22376361000</v>
      </c>
      <c r="E7357" t="n">
        <v>4972258000</v>
      </c>
      <c r="F7357" t="n">
        <v>6009457000</v>
      </c>
      <c r="G7357" t="n">
        <v>511059000</v>
      </c>
      <c r="H7357" t="n">
        <v>2.685</v>
      </c>
      <c r="I7357" t="n">
        <v>3.56</v>
      </c>
      <c r="K7357" t="n">
        <v>-493621000</v>
      </c>
      <c r="L7357" t="n">
        <v>809028000</v>
      </c>
      <c r="M7357" t="n">
        <v>803749000</v>
      </c>
      <c r="N7357" t="n">
        <v>-500505000</v>
      </c>
      <c r="O7357">
        <f>D7356</f>
      </c>
      <c r="P7357">
        <f>(E7357-F7357+G7357)/O7357*100</f>
      </c>
      <c r="Q7357">
        <f>H7356</f>
      </c>
      <c r="R7357">
        <f>I7356</f>
      </c>
      <c r="S7357">
        <f>H7357-H7356</f>
      </c>
      <c r="T7357">
        <f>I7357-I7356</f>
      </c>
      <c r="U7357">
        <f>(L7357-K7357)/(2*D7357*0.01)</f>
      </c>
      <c r="V7357">
        <f>(L7357+K7357)/(D7357*0.0001)</f>
      </c>
    </row>
    <row r="7358">
      <c r="A7358" t="n">
        <v>2019</v>
      </c>
      <c r="B7358" t="inlineStr">
        <is>
          <t>00166227</t>
        </is>
      </c>
      <c r="C7358" t="inlineStr">
        <is>
          <t>화승인더스트리</t>
        </is>
      </c>
      <c r="D7358" t="n">
        <v>27454302000</v>
      </c>
      <c r="E7358" t="n">
        <v>4181260000</v>
      </c>
      <c r="F7358" t="n">
        <v>1027807000</v>
      </c>
      <c r="G7358" t="n">
        <v>488123000</v>
      </c>
      <c r="H7358" t="n">
        <v>5.305</v>
      </c>
      <c r="I7358" t="n">
        <v>5.61</v>
      </c>
      <c r="K7358" t="n">
        <v>-2222226000</v>
      </c>
      <c r="L7358" t="n">
        <v>2603650000</v>
      </c>
      <c r="M7358" t="n">
        <v>2552024000</v>
      </c>
      <c r="N7358" t="n">
        <v>-2257099000</v>
      </c>
      <c r="O7358">
        <f>D7357</f>
      </c>
      <c r="P7358">
        <f>(E7358-F7358+G7358)/O7358*100</f>
      </c>
      <c r="Q7358">
        <f>H7357</f>
      </c>
      <c r="R7358">
        <f>I7357</f>
      </c>
      <c r="S7358">
        <f>H7358-H7357</f>
      </c>
      <c r="T7358">
        <f>I7358-I7357</f>
      </c>
      <c r="U7358">
        <f>(L7358-K7358)/(2*D7358*0.01)</f>
      </c>
      <c r="V7358">
        <f>(L7358+K7358)/(D7358*0.0001)</f>
      </c>
    </row>
    <row r="7359">
      <c r="A7359" t="n">
        <v>2020</v>
      </c>
      <c r="B7359" t="inlineStr">
        <is>
          <t>00166227</t>
        </is>
      </c>
      <c r="C7359" t="inlineStr">
        <is>
          <t>화승인더스트리</t>
        </is>
      </c>
      <c r="D7359" t="n">
        <v>30419461000</v>
      </c>
      <c r="E7359" t="n">
        <v>5692838000</v>
      </c>
      <c r="F7359" t="n">
        <v>3249360000</v>
      </c>
      <c r="G7359" t="n">
        <v>557620000</v>
      </c>
      <c r="H7359" t="n">
        <v>4.975</v>
      </c>
      <c r="I7359" t="n">
        <v>5.53</v>
      </c>
      <c r="K7359" t="n">
        <v>-2171725000</v>
      </c>
      <c r="L7359" t="n">
        <v>2568196000</v>
      </c>
      <c r="M7359" t="n">
        <v>2542462000</v>
      </c>
      <c r="N7359" t="n">
        <v>-2191255000</v>
      </c>
      <c r="O7359">
        <f>D7358</f>
      </c>
      <c r="P7359">
        <f>(E7359-F7359+G7359)/O7359*100</f>
      </c>
      <c r="Q7359">
        <f>H7358</f>
      </c>
      <c r="R7359">
        <f>I7358</f>
      </c>
      <c r="S7359">
        <f>H7359-H7358</f>
      </c>
      <c r="T7359">
        <f>I7359-I7358</f>
      </c>
      <c r="U7359">
        <f>(L7359-K7359)/(2*D7359*0.01)</f>
      </c>
      <c r="V7359">
        <f>(L7359+K7359)/(D7359*0.0001)</f>
      </c>
    </row>
    <row r="7360">
      <c r="A7360" t="n">
        <v>2021</v>
      </c>
      <c r="B7360" t="inlineStr">
        <is>
          <t>00166227</t>
        </is>
      </c>
      <c r="C7360" t="inlineStr">
        <is>
          <t>화승인더스트리</t>
        </is>
      </c>
      <c r="D7360" t="n">
        <v>33953037000</v>
      </c>
      <c r="E7360" t="n">
        <v>5210067000</v>
      </c>
      <c r="F7360" t="n">
        <v>1778300000</v>
      </c>
      <c r="G7360" t="n">
        <v>770343000</v>
      </c>
      <c r="H7360" t="n">
        <v>5.14</v>
      </c>
      <c r="I7360" t="n">
        <v>5.505</v>
      </c>
      <c r="K7360" t="n">
        <v>-2603164000</v>
      </c>
      <c r="L7360" t="n">
        <v>3122710000</v>
      </c>
      <c r="M7360" t="n">
        <v>3093017000</v>
      </c>
      <c r="N7360" t="n">
        <v>-2628843000</v>
      </c>
      <c r="O7360">
        <f>D7359</f>
      </c>
      <c r="P7360">
        <f>(E7360-F7360+G7360)/O7360*100</f>
      </c>
      <c r="Q7360">
        <f>H7359</f>
      </c>
      <c r="R7360">
        <f>I7359</f>
      </c>
      <c r="S7360">
        <f>H7360-H7359</f>
      </c>
      <c r="T7360">
        <f>I7360-I7359</f>
      </c>
      <c r="U7360">
        <f>(L7360-K7360)/(2*D7360*0.01)</f>
      </c>
      <c r="V7360">
        <f>(L7360+K7360)/(D7360*0.0001)</f>
      </c>
    </row>
    <row r="7361">
      <c r="A7361" t="n">
        <v>2022</v>
      </c>
      <c r="B7361" t="inlineStr">
        <is>
          <t>00166227</t>
        </is>
      </c>
      <c r="C7361" t="inlineStr">
        <is>
          <t>화승인더스트리</t>
        </is>
      </c>
      <c r="D7361" t="n">
        <v>31058657000</v>
      </c>
      <c r="E7361" t="n">
        <v>14324691000</v>
      </c>
      <c r="F7361" t="n">
        <v>11503099000</v>
      </c>
      <c r="G7361" t="n">
        <v>1097108000</v>
      </c>
      <c r="H7361" t="n">
        <v>5.745</v>
      </c>
      <c r="I7361" t="n">
        <v>5.59</v>
      </c>
      <c r="K7361" t="n">
        <v>-1751296000</v>
      </c>
      <c r="L7361" t="n">
        <v>2161783000</v>
      </c>
      <c r="M7361" t="n">
        <v>2155648000</v>
      </c>
      <c r="N7361" t="n">
        <v>-1779847000</v>
      </c>
      <c r="O7361">
        <f>D7360</f>
      </c>
      <c r="P7361">
        <f>(E7361-F7361+G7361)/O7361*100</f>
      </c>
      <c r="Q7361">
        <f>H7360</f>
      </c>
      <c r="R7361">
        <f>I7360</f>
      </c>
      <c r="S7361">
        <f>H7361-H7360</f>
      </c>
      <c r="T7361">
        <f>I7361-I7360</f>
      </c>
      <c r="U7361">
        <f>(L7361-K7361)/(2*D7361*0.01)</f>
      </c>
      <c r="V7361">
        <f>(L7361+K7361)/(D7361*0.0001)</f>
      </c>
    </row>
    <row r="7362">
      <c r="A7362" t="n">
        <v>2023</v>
      </c>
      <c r="B7362" t="inlineStr">
        <is>
          <t>00166227</t>
        </is>
      </c>
      <c r="C7362" t="inlineStr">
        <is>
          <t>화승인더스트리</t>
        </is>
      </c>
      <c r="D7362" t="n">
        <v>35618006000</v>
      </c>
      <c r="E7362" t="n">
        <v>9838449000</v>
      </c>
      <c r="F7362" t="n">
        <v>8443141000</v>
      </c>
      <c r="G7362" t="n">
        <v>1439891000</v>
      </c>
      <c r="H7362" t="n">
        <v>5.62</v>
      </c>
      <c r="I7362" t="n">
        <v>5.65</v>
      </c>
      <c r="K7362" t="n">
        <v>-744507000</v>
      </c>
      <c r="L7362" t="n">
        <v>771796000</v>
      </c>
      <c r="M7362" t="n">
        <v>818182000</v>
      </c>
      <c r="N7362" t="n">
        <v>-795337000</v>
      </c>
      <c r="O7362">
        <f>D7361</f>
      </c>
      <c r="P7362">
        <f>(E7362-F7362+G7362)/O7362*100</f>
      </c>
      <c r="Q7362">
        <f>H7361</f>
      </c>
      <c r="R7362">
        <f>I7361</f>
      </c>
      <c r="S7362">
        <f>H7362-H7361</f>
      </c>
      <c r="T7362">
        <f>I7362-I7361</f>
      </c>
      <c r="U7362">
        <f>(L7362-K7362)/(2*D7362*0.01)</f>
      </c>
      <c r="V7362">
        <f>(L7362+K7362)/(D7362*0.0001)</f>
      </c>
    </row>
    <row r="7363">
      <c r="A7363" t="n">
        <v>2024</v>
      </c>
      <c r="B7363" t="inlineStr">
        <is>
          <t>00166227</t>
        </is>
      </c>
      <c r="C7363" t="inlineStr">
        <is>
          <t>화승인더스트리</t>
        </is>
      </c>
      <c r="D7363" t="n">
        <v>37093322000</v>
      </c>
      <c r="E7363" t="n">
        <v>11104415000</v>
      </c>
      <c r="F7363" t="n">
        <v>13368435000</v>
      </c>
      <c r="G7363" t="n">
        <v>1547846000</v>
      </c>
      <c r="H7363" t="n">
        <v>5.4</v>
      </c>
      <c r="I7363" t="n">
        <v>5.65</v>
      </c>
      <c r="K7363" t="n">
        <v>-555389000</v>
      </c>
      <c r="L7363" t="n">
        <v>555458000</v>
      </c>
      <c r="M7363" t="n">
        <v>597974000</v>
      </c>
      <c r="N7363" t="n">
        <v>-599688000</v>
      </c>
      <c r="O7363">
        <f>D7362</f>
      </c>
      <c r="P7363">
        <f>(E7363-F7363+G7363)/O7363*100</f>
      </c>
      <c r="Q7363">
        <f>H7362</f>
      </c>
      <c r="R7363">
        <f>I7362</f>
      </c>
      <c r="S7363">
        <f>H7363-H7362</f>
      </c>
      <c r="T7363">
        <f>I7363-I7362</f>
      </c>
      <c r="U7363">
        <f>(L7363-K7363)/(2*D7363*0.01)</f>
      </c>
      <c r="V7363">
        <f>(L7363+K7363)/(D7363*0.0001)</f>
      </c>
    </row>
    <row r="7364">
      <c r="A7364" t="n">
        <v>2025</v>
      </c>
      <c r="B7364" t="inlineStr">
        <is>
          <t>00166227</t>
        </is>
      </c>
      <c r="C7364" t="inlineStr">
        <is>
          <t>화승인더스트리</t>
        </is>
      </c>
      <c r="D7364" t="n">
        <v>38483625000</v>
      </c>
      <c r="E7364" t="n">
        <v>7453044000</v>
      </c>
      <c r="F7364" t="n">
        <v>5001818000</v>
      </c>
      <c r="G7364" t="n">
        <v>1402672000</v>
      </c>
      <c r="H7364" t="n">
        <v>5.285</v>
      </c>
      <c r="I7364" t="n">
        <v>4.55</v>
      </c>
      <c r="K7364" t="n">
        <v>-415330000</v>
      </c>
      <c r="L7364" t="n">
        <v>394959000</v>
      </c>
      <c r="M7364" t="n">
        <v>452016000</v>
      </c>
      <c r="N7364" t="n">
        <v>-469221000</v>
      </c>
      <c r="O7364">
        <f>D7363</f>
      </c>
      <c r="P7364">
        <f>(E7364-F7364+G7364)/O7364*100</f>
      </c>
      <c r="Q7364">
        <f>H7363</f>
      </c>
      <c r="R7364">
        <f>I7363</f>
      </c>
      <c r="S7364">
        <f>H7364-H7363</f>
      </c>
      <c r="T7364">
        <f>I7364-I7363</f>
      </c>
      <c r="U7364">
        <f>(L7364-K7364)/(2*D7364*0.01)</f>
      </c>
    </row>
    <row r="7365">
      <c r="A7365" t="n">
        <v>2014</v>
      </c>
      <c r="B7365" t="inlineStr">
        <is>
          <t>00166272</t>
        </is>
      </c>
      <c r="C7365" t="inlineStr">
        <is>
          <t>화승코퍼레이션</t>
        </is>
      </c>
      <c r="D7365" t="n">
        <v>66789135000</v>
      </c>
      <c r="E7365" t="n">
        <v>9949271000</v>
      </c>
      <c r="F7365" t="n">
        <v>14303027000</v>
      </c>
      <c r="G7365" t="n">
        <v>2182338000</v>
      </c>
      <c r="H7365" t="n">
        <v>2.75</v>
      </c>
      <c r="I7365" t="n">
        <v>5.75</v>
      </c>
      <c r="K7365" t="n">
        <v>-4116164000</v>
      </c>
      <c r="L7365" t="n">
        <v>4732649000</v>
      </c>
      <c r="M7365" t="n">
        <v>4674329000</v>
      </c>
      <c r="N7365" t="n">
        <v>-4146355000</v>
      </c>
      <c r="U7365">
        <f>(L7365-K7365)/(2*D7365*0.01)</f>
      </c>
      <c r="V7365">
        <f>(L7365+K7365)/(D7365*0.0001)</f>
      </c>
    </row>
    <row r="7366">
      <c r="A7366" t="n">
        <v>2015</v>
      </c>
      <c r="B7366" t="inlineStr">
        <is>
          <t>00166272</t>
        </is>
      </c>
      <c r="C7366" t="inlineStr">
        <is>
          <t>화승코퍼레이션</t>
        </is>
      </c>
      <c r="D7366" t="n">
        <v>78169855000</v>
      </c>
      <c r="E7366" t="n">
        <v>10763045000</v>
      </c>
      <c r="F7366" t="n">
        <v>7120389000</v>
      </c>
      <c r="G7366" t="n">
        <v>1849084000</v>
      </c>
      <c r="H7366" t="n">
        <v>2.5</v>
      </c>
      <c r="I7366" t="n">
        <v>5.51</v>
      </c>
      <c r="K7366" t="n">
        <v>-6201589000</v>
      </c>
      <c r="L7366" t="n">
        <v>5446790000</v>
      </c>
      <c r="M7366" t="n">
        <v>5432980000</v>
      </c>
      <c r="N7366" t="n">
        <v>-6313321000</v>
      </c>
      <c r="O7366">
        <f>D7365</f>
      </c>
      <c r="P7366">
        <f>(E7366-F7366+G7366)/O7366*100</f>
      </c>
      <c r="Q7366">
        <f>H7365</f>
      </c>
      <c r="R7366">
        <f>I7365</f>
      </c>
      <c r="S7366">
        <f>H7366-H7365</f>
      </c>
      <c r="T7366">
        <f>I7366-I7365</f>
      </c>
      <c r="U7366">
        <f>(L7366-K7366)/(2*D7366*0.01)</f>
      </c>
    </row>
    <row r="7367">
      <c r="A7367" t="n">
        <v>2016</v>
      </c>
      <c r="B7367" t="inlineStr">
        <is>
          <t>00166272</t>
        </is>
      </c>
      <c r="C7367" t="inlineStr">
        <is>
          <t>화승코퍼레이션</t>
        </is>
      </c>
      <c r="D7367" t="n">
        <v>87962447000</v>
      </c>
      <c r="E7367" t="n">
        <v>11880392000</v>
      </c>
      <c r="F7367" t="n">
        <v>6296340000</v>
      </c>
      <c r="G7367" t="n">
        <v>1870563000</v>
      </c>
      <c r="H7367" t="n">
        <v>2.54</v>
      </c>
      <c r="I7367" t="n">
        <v>5.45</v>
      </c>
      <c r="K7367" t="n">
        <v>-5801312000</v>
      </c>
      <c r="L7367" t="n">
        <v>6727133000</v>
      </c>
      <c r="M7367" t="n">
        <v>6599811000</v>
      </c>
      <c r="N7367" t="n">
        <v>-5810254000</v>
      </c>
      <c r="O7367">
        <f>D7366</f>
      </c>
      <c r="P7367">
        <f>(E7367-F7367+G7367)/O7367*100</f>
      </c>
      <c r="Q7367">
        <f>H7366</f>
      </c>
      <c r="R7367">
        <f>I7366</f>
      </c>
      <c r="S7367">
        <f>H7367-H7366</f>
      </c>
      <c r="T7367">
        <f>I7367-I7366</f>
      </c>
      <c r="U7367">
        <f>(L7367-K7367)/(2*D7367*0.01)</f>
      </c>
      <c r="V7367">
        <f>(L7367+K7367)/(D7367*0.0001)</f>
      </c>
    </row>
    <row r="7368">
      <c r="A7368" t="n">
        <v>2017</v>
      </c>
      <c r="B7368" t="inlineStr">
        <is>
          <t>00166272</t>
        </is>
      </c>
      <c r="C7368" t="inlineStr">
        <is>
          <t>화승코퍼레이션</t>
        </is>
      </c>
      <c r="D7368" t="n">
        <v>96046215000</v>
      </c>
      <c r="E7368" t="n">
        <v>13846932000</v>
      </c>
      <c r="F7368" t="n">
        <v>6466118000</v>
      </c>
      <c r="G7368" t="n">
        <v>2166333000</v>
      </c>
      <c r="H7368" t="n">
        <v>3.05</v>
      </c>
      <c r="I7368" t="n">
        <v>5.36</v>
      </c>
      <c r="K7368" t="n">
        <v>-6443671000</v>
      </c>
      <c r="L7368" t="n">
        <v>7474502000</v>
      </c>
      <c r="M7368" t="n">
        <v>7363812000</v>
      </c>
      <c r="N7368" t="n">
        <v>-6477311000</v>
      </c>
      <c r="O7368">
        <f>D7367</f>
      </c>
      <c r="P7368">
        <f>(E7368-F7368+G7368)/O7368*100</f>
      </c>
      <c r="Q7368">
        <f>H7367</f>
      </c>
      <c r="R7368">
        <f>I7367</f>
      </c>
      <c r="S7368">
        <f>H7368-H7367</f>
      </c>
      <c r="T7368">
        <f>I7368-I7367</f>
      </c>
      <c r="U7368">
        <f>(L7368-K7368)/(2*D7368*0.01)</f>
      </c>
      <c r="V7368">
        <f>(L7368+K7368)/(D7368*0.0001)</f>
      </c>
    </row>
    <row r="7369">
      <c r="A7369" t="n">
        <v>2018</v>
      </c>
      <c r="B7369" t="inlineStr">
        <is>
          <t>00166272</t>
        </is>
      </c>
      <c r="C7369" t="inlineStr">
        <is>
          <t>화승코퍼레이션</t>
        </is>
      </c>
      <c r="D7369" t="n">
        <v>93599114000</v>
      </c>
      <c r="E7369" t="n">
        <v>12107830000</v>
      </c>
      <c r="F7369" t="n">
        <v>10855365000</v>
      </c>
      <c r="G7369" t="n">
        <v>2689241000</v>
      </c>
      <c r="H7369" t="n">
        <v>2.56</v>
      </c>
      <c r="I7369" t="n">
        <v>4.07</v>
      </c>
      <c r="K7369" t="n">
        <v>-6185754000</v>
      </c>
      <c r="L7369" t="n">
        <v>7178655000</v>
      </c>
      <c r="M7369" t="n">
        <v>7093685000</v>
      </c>
      <c r="N7369" t="n">
        <v>-6234089000</v>
      </c>
      <c r="O7369">
        <f>D7368</f>
      </c>
      <c r="P7369">
        <f>(E7369-F7369+G7369)/O7369*100</f>
      </c>
      <c r="Q7369">
        <f>H7368</f>
      </c>
      <c r="R7369">
        <f>I7368</f>
      </c>
      <c r="S7369">
        <f>H7369-H7368</f>
      </c>
      <c r="T7369">
        <f>I7369-I7368</f>
      </c>
      <c r="U7369">
        <f>(L7369-K7369)/(2*D7369*0.01)</f>
      </c>
      <c r="V7369">
        <f>(L7369+K7369)/(D7369*0.0001)</f>
      </c>
    </row>
    <row r="7370">
      <c r="A7370" t="n">
        <v>2019</v>
      </c>
      <c r="B7370" t="inlineStr">
        <is>
          <t>00166272</t>
        </is>
      </c>
      <c r="C7370" t="inlineStr">
        <is>
          <t>화승코퍼레이션</t>
        </is>
      </c>
      <c r="D7370" t="n">
        <v>104568706000</v>
      </c>
      <c r="E7370" t="n">
        <v>11694459000</v>
      </c>
      <c r="F7370" t="n">
        <v>5426912000</v>
      </c>
      <c r="G7370" t="n">
        <v>2319861000</v>
      </c>
      <c r="H7370" t="n">
        <v>2.21</v>
      </c>
      <c r="I7370" t="n">
        <v>3.7</v>
      </c>
      <c r="K7370" t="n">
        <v>-7856406000</v>
      </c>
      <c r="L7370" t="n">
        <v>9101933000</v>
      </c>
      <c r="M7370" t="n">
        <v>8960415000</v>
      </c>
      <c r="N7370" t="n">
        <v>-7892773000</v>
      </c>
      <c r="O7370">
        <f>D7369</f>
      </c>
      <c r="P7370">
        <f>(E7370-F7370+G7370)/O7370*100</f>
      </c>
      <c r="Q7370">
        <f>H7369</f>
      </c>
      <c r="R7370">
        <f>I7369</f>
      </c>
      <c r="S7370">
        <f>H7370-H7369</f>
      </c>
      <c r="T7370">
        <f>I7370-I7369</f>
      </c>
      <c r="U7370">
        <f>(L7370-K7370)/(2*D7370*0.01)</f>
      </c>
      <c r="V7370">
        <f>(L7370+K7370)/(D7370*0.0001)</f>
      </c>
    </row>
    <row r="7371">
      <c r="A7371" t="n">
        <v>2020</v>
      </c>
      <c r="B7371" t="inlineStr">
        <is>
          <t>00166272</t>
        </is>
      </c>
      <c r="C7371" t="inlineStr">
        <is>
          <t>화승코퍼레이션</t>
        </is>
      </c>
      <c r="D7371" t="n">
        <v>93577940000</v>
      </c>
      <c r="E7371" t="n">
        <v>11497772000</v>
      </c>
      <c r="F7371" t="n">
        <v>24159107000</v>
      </c>
      <c r="G7371" t="n">
        <v>2112613000</v>
      </c>
      <c r="H7371" t="n">
        <v>2.22</v>
      </c>
      <c r="I7371" t="n">
        <v>3.485</v>
      </c>
      <c r="K7371" t="n">
        <v>-7052396000</v>
      </c>
      <c r="L7371" t="n">
        <v>8179782000</v>
      </c>
      <c r="M7371" t="n">
        <v>8045625000</v>
      </c>
      <c r="N7371" t="n">
        <v>-7079580000</v>
      </c>
      <c r="O7371">
        <f>D7370</f>
      </c>
      <c r="P7371">
        <f>(E7371-F7371+G7371)/O7371*100</f>
      </c>
      <c r="Q7371">
        <f>H7370</f>
      </c>
      <c r="R7371">
        <f>I7370</f>
      </c>
      <c r="S7371">
        <f>H7371-H7370</f>
      </c>
      <c r="T7371">
        <f>I7371-I7370</f>
      </c>
      <c r="U7371">
        <f>(L7371-K7371)/(2*D7371*0.01)</f>
      </c>
      <c r="V7371">
        <f>(L7371+K7371)/(D7371*0.0001)</f>
      </c>
    </row>
    <row r="7372">
      <c r="A7372" t="n">
        <v>2021</v>
      </c>
      <c r="B7372" t="inlineStr">
        <is>
          <t>00166272</t>
        </is>
      </c>
      <c r="C7372" t="inlineStr">
        <is>
          <t>화승코퍼레이션</t>
        </is>
      </c>
      <c r="D7372" t="n">
        <v>18395870000</v>
      </c>
      <c r="E7372" t="n">
        <v>2626064000</v>
      </c>
      <c r="F7372" t="n">
        <v>2822733000</v>
      </c>
      <c r="G7372" t="n">
        <v>578454000</v>
      </c>
      <c r="H7372" t="n">
        <v>2.87</v>
      </c>
      <c r="I7372" t="n">
        <v>3.48</v>
      </c>
      <c r="K7372" t="n">
        <v>-1209337000</v>
      </c>
      <c r="L7372" t="n">
        <v>1380162000</v>
      </c>
      <c r="M7372" t="n">
        <v>1379478000</v>
      </c>
      <c r="N7372" t="n">
        <v>-1231074000</v>
      </c>
      <c r="O7372">
        <f>D7371</f>
      </c>
      <c r="P7372">
        <f>(E7372-F7372+G7372)/O7372*100</f>
      </c>
      <c r="Q7372">
        <f>H7371</f>
      </c>
      <c r="R7372">
        <f>I7371</f>
      </c>
      <c r="S7372">
        <f>H7372-H7371</f>
      </c>
      <c r="T7372">
        <f>I7372-I7371</f>
      </c>
      <c r="U7372">
        <f>(L7372-K7372)/(2*D7372*0.01)</f>
      </c>
      <c r="V7372">
        <f>(L7372+K7372)/(D7372*0.0001)</f>
      </c>
    </row>
    <row r="7373">
      <c r="A7373" t="n">
        <v>2022</v>
      </c>
      <c r="B7373" t="inlineStr">
        <is>
          <t>00166272</t>
        </is>
      </c>
      <c r="C7373" t="inlineStr">
        <is>
          <t>화승코퍼레이션</t>
        </is>
      </c>
      <c r="D7373" t="n">
        <v>78118517000</v>
      </c>
      <c r="E7373" t="n">
        <v>9028656000</v>
      </c>
      <c r="F7373" t="n">
        <v>14620352000</v>
      </c>
      <c r="G7373" t="n">
        <v>2666816000</v>
      </c>
      <c r="H7373" t="n">
        <v>2.77</v>
      </c>
      <c r="I7373" t="n">
        <v>3.49</v>
      </c>
      <c r="K7373" t="n">
        <v>-4939315000</v>
      </c>
      <c r="L7373" t="n">
        <v>5603108000</v>
      </c>
      <c r="M7373" t="n">
        <v>5700188000</v>
      </c>
      <c r="N7373" t="n">
        <v>-5107064000</v>
      </c>
      <c r="O7373">
        <f>D7372</f>
      </c>
      <c r="P7373">
        <f>(E7373-F7373+G7373)/O7373*100</f>
      </c>
      <c r="Q7373">
        <f>H7372</f>
      </c>
      <c r="R7373">
        <f>I7372</f>
      </c>
      <c r="S7373">
        <f>H7373-H7372</f>
      </c>
      <c r="T7373">
        <f>I7373-I7372</f>
      </c>
      <c r="U7373">
        <f>(L7373-K7373)/(2*D7373*0.01)</f>
      </c>
      <c r="V7373">
        <f>(L7373+K7373)/(D7373*0.0001)</f>
      </c>
    </row>
    <row r="7374">
      <c r="A7374" t="n">
        <v>2023</v>
      </c>
      <c r="B7374" t="inlineStr">
        <is>
          <t>00166272</t>
        </is>
      </c>
      <c r="C7374" t="inlineStr">
        <is>
          <t>화승코퍼레이션</t>
        </is>
      </c>
      <c r="D7374" t="n">
        <v>93831851000</v>
      </c>
      <c r="E7374" t="n">
        <v>8120524000</v>
      </c>
      <c r="F7374" t="n">
        <v>6623652000</v>
      </c>
      <c r="G7374" t="n">
        <v>3831054000</v>
      </c>
      <c r="H7374" t="n">
        <v>4.79</v>
      </c>
      <c r="I7374" t="n">
        <v>4.32</v>
      </c>
      <c r="K7374" t="n">
        <v>-3541179000</v>
      </c>
      <c r="L7374" t="n">
        <v>4147203000</v>
      </c>
      <c r="M7374" t="n">
        <v>4200807000</v>
      </c>
      <c r="N7374" t="n">
        <v>-3655407000</v>
      </c>
      <c r="O7374">
        <f>D7373</f>
      </c>
      <c r="P7374">
        <f>(E7374-F7374+G7374)/O7374*100</f>
      </c>
      <c r="Q7374">
        <f>H7373</f>
      </c>
      <c r="R7374">
        <f>I7373</f>
      </c>
      <c r="S7374">
        <f>H7374-H7373</f>
      </c>
      <c r="T7374">
        <f>I7374-I7373</f>
      </c>
      <c r="U7374">
        <f>(L7374-K7374)/(2*D7374*0.01)</f>
      </c>
      <c r="V7374">
        <f>(L7374+K7374)/(D7374*0.0001)</f>
      </c>
    </row>
    <row r="7375">
      <c r="A7375" t="n">
        <v>2024</v>
      </c>
      <c r="B7375" t="inlineStr">
        <is>
          <t>00166272</t>
        </is>
      </c>
      <c r="C7375" t="inlineStr">
        <is>
          <t>화승코퍼레이션</t>
        </is>
      </c>
      <c r="D7375" t="n">
        <v>109245956000</v>
      </c>
      <c r="E7375" t="n">
        <v>9638177000</v>
      </c>
      <c r="F7375" t="n">
        <v>5023317000</v>
      </c>
      <c r="G7375" t="n">
        <v>3693995000</v>
      </c>
      <c r="H7375" t="n">
        <v>3.81</v>
      </c>
      <c r="I7375" t="n">
        <v>4.335</v>
      </c>
      <c r="O7375">
        <f>D7374</f>
      </c>
      <c r="P7375">
        <f>(E7375-F7375+G7375)/O7375*100</f>
      </c>
      <c r="Q7375">
        <f>H7374</f>
      </c>
      <c r="R7375">
        <f>I7374</f>
      </c>
      <c r="S7375">
        <f>H7375-H7374</f>
      </c>
      <c r="T7375">
        <f>I7375-I7374</f>
      </c>
    </row>
    <row r="7376">
      <c r="A7376" t="n">
        <v>2025</v>
      </c>
      <c r="B7376" t="inlineStr">
        <is>
          <t>00166272</t>
        </is>
      </c>
      <c r="C7376" t="inlineStr">
        <is>
          <t>화승코퍼레이션</t>
        </is>
      </c>
      <c r="D7376" t="n">
        <v>114898825000</v>
      </c>
      <c r="E7376" t="n">
        <v>10804985000</v>
      </c>
      <c r="F7376" t="n">
        <v>7503505000</v>
      </c>
      <c r="G7376" t="n">
        <v>3823277000</v>
      </c>
      <c r="H7376" t="n">
        <v>4.075</v>
      </c>
      <c r="I7376" t="n">
        <v>4.35</v>
      </c>
      <c r="K7376" t="n">
        <v>-5881213000</v>
      </c>
      <c r="L7376" t="n">
        <v>6591581000</v>
      </c>
      <c r="M7376" t="n">
        <v>6624241000</v>
      </c>
      <c r="N7376" t="n">
        <v>-6016225000</v>
      </c>
      <c r="O7376">
        <f>D7375</f>
      </c>
      <c r="P7376">
        <f>(E7376-F7376+G7376)/O7376*100</f>
      </c>
      <c r="Q7376">
        <f>H7375</f>
      </c>
      <c r="R7376">
        <f>I7375</f>
      </c>
      <c r="S7376">
        <f>H7376-H7375</f>
      </c>
      <c r="T7376">
        <f>I7376-I7375</f>
      </c>
      <c r="U7376">
        <f>(L7376-K7376)/(2*D7376*0.01)</f>
      </c>
      <c r="V7376">
        <f>(L7376+K7376)/(D7376*0.0001)</f>
      </c>
    </row>
    <row r="7377">
      <c r="A7377" t="n">
        <v>2014</v>
      </c>
      <c r="B7377" t="inlineStr">
        <is>
          <t>00166315</t>
        </is>
      </c>
      <c r="C7377" t="inlineStr">
        <is>
          <t>화신</t>
        </is>
      </c>
      <c r="D7377" t="n">
        <v>25628616000</v>
      </c>
      <c r="E7377" t="n">
        <v>3530079000</v>
      </c>
      <c r="F7377" t="n">
        <v>607866000</v>
      </c>
      <c r="G7377" t="n">
        <v>888215000</v>
      </c>
      <c r="H7377" t="n">
        <v>4.35</v>
      </c>
      <c r="I7377" t="n">
        <v>5.48</v>
      </c>
      <c r="K7377" t="n">
        <v>-2189871000</v>
      </c>
      <c r="L7377" t="n">
        <v>2598998000</v>
      </c>
      <c r="M7377" t="n">
        <v>2527769000</v>
      </c>
      <c r="N7377" t="n">
        <v>-2176756000</v>
      </c>
      <c r="U7377">
        <f>(L7377-K7377)/(2*D7377*0.01)</f>
      </c>
      <c r="V7377">
        <f>(L7377+K7377)/(D7377*0.0001)</f>
      </c>
    </row>
    <row r="7378">
      <c r="A7378" t="n">
        <v>2015</v>
      </c>
      <c r="B7378" t="inlineStr">
        <is>
          <t>00166315</t>
        </is>
      </c>
      <c r="C7378" t="inlineStr">
        <is>
          <t>화신</t>
        </is>
      </c>
      <c r="D7378" t="n">
        <v>29191173000</v>
      </c>
      <c r="E7378" t="n">
        <v>4334991000</v>
      </c>
      <c r="F7378" t="n">
        <v>1110952000</v>
      </c>
      <c r="G7378" t="n">
        <v>935576000</v>
      </c>
      <c r="H7378" t="n">
        <v>4.49</v>
      </c>
      <c r="I7378" t="n">
        <v>4.19</v>
      </c>
      <c r="K7378" t="n">
        <v>-2612222000</v>
      </c>
      <c r="L7378" t="n">
        <v>3109022000</v>
      </c>
      <c r="M7378" t="n">
        <v>3042218000</v>
      </c>
      <c r="N7378" t="n">
        <v>-2610369000</v>
      </c>
      <c r="O7378">
        <f>D7377</f>
      </c>
      <c r="P7378">
        <f>(E7378-F7378+G7378)/O7378*100</f>
      </c>
      <c r="Q7378">
        <f>H7377</f>
      </c>
      <c r="R7378">
        <f>I7377</f>
      </c>
      <c r="S7378">
        <f>H7378-H7377</f>
      </c>
      <c r="T7378">
        <f>I7378-I7377</f>
      </c>
      <c r="U7378">
        <f>(L7378-K7378)/(2*D7378*0.01)</f>
      </c>
      <c r="V7378">
        <f>(L7378+K7378)/(D7378*0.0001)</f>
      </c>
    </row>
    <row r="7379">
      <c r="A7379" t="n">
        <v>2016</v>
      </c>
      <c r="B7379" t="inlineStr">
        <is>
          <t>00166315</t>
        </is>
      </c>
      <c r="C7379" t="inlineStr">
        <is>
          <t>화신</t>
        </is>
      </c>
      <c r="D7379" t="n">
        <v>33038556000</v>
      </c>
      <c r="E7379" t="n">
        <v>4449464000</v>
      </c>
      <c r="F7379" t="n">
        <v>611442000</v>
      </c>
      <c r="G7379" t="n">
        <v>976912000</v>
      </c>
      <c r="H7379" t="n">
        <v>3.6</v>
      </c>
      <c r="I7379" t="n">
        <v>4.27</v>
      </c>
      <c r="K7379" t="n">
        <v>-2787380000</v>
      </c>
      <c r="L7379" t="n">
        <v>3309689000</v>
      </c>
      <c r="M7379" t="n">
        <v>3252474000</v>
      </c>
      <c r="N7379" t="n">
        <v>-2795566000</v>
      </c>
      <c r="O7379">
        <f>D7378</f>
      </c>
      <c r="P7379">
        <f>(E7379-F7379+G7379)/O7379*100</f>
      </c>
      <c r="Q7379">
        <f>H7378</f>
      </c>
      <c r="R7379">
        <f>I7378</f>
      </c>
      <c r="S7379">
        <f>H7379-H7378</f>
      </c>
      <c r="T7379">
        <f>I7379-I7378</f>
      </c>
      <c r="U7379">
        <f>(L7379-K7379)/(2*D7379*0.01)</f>
      </c>
      <c r="V7379">
        <f>(L7379+K7379)/(D7379*0.0001)</f>
      </c>
    </row>
    <row r="7380">
      <c r="A7380" t="n">
        <v>2017</v>
      </c>
      <c r="B7380" t="inlineStr">
        <is>
          <t>00166315</t>
        </is>
      </c>
      <c r="C7380" t="inlineStr">
        <is>
          <t>화신</t>
        </is>
      </c>
      <c r="D7380" t="n">
        <v>34979124000</v>
      </c>
      <c r="E7380" t="n">
        <v>4250312000</v>
      </c>
      <c r="F7380" t="n">
        <v>2250964000</v>
      </c>
      <c r="G7380" t="n">
        <v>1133741000</v>
      </c>
      <c r="H7380" t="n">
        <v>3.9</v>
      </c>
      <c r="I7380" t="n">
        <v>4.3</v>
      </c>
      <c r="K7380" t="n">
        <v>-2977131000</v>
      </c>
      <c r="L7380" t="n">
        <v>3516811000</v>
      </c>
      <c r="M7380" t="n">
        <v>3465988000</v>
      </c>
      <c r="N7380" t="n">
        <v>-2993056000</v>
      </c>
      <c r="O7380">
        <f>D7379</f>
      </c>
      <c r="P7380">
        <f>(E7380-F7380+G7380)/O7380*100</f>
      </c>
      <c r="Q7380">
        <f>H7379</f>
      </c>
      <c r="R7380">
        <f>I7379</f>
      </c>
      <c r="S7380">
        <f>H7380-H7379</f>
      </c>
      <c r="T7380">
        <f>I7380-I7379</f>
      </c>
      <c r="U7380">
        <f>(L7380-K7380)/(2*D7380*0.01)</f>
      </c>
      <c r="V7380">
        <f>(L7380+K7380)/(D7380*0.0001)</f>
      </c>
    </row>
    <row r="7381">
      <c r="A7381" t="n">
        <v>2018</v>
      </c>
      <c r="B7381" t="inlineStr">
        <is>
          <t>00166315</t>
        </is>
      </c>
      <c r="C7381" t="inlineStr">
        <is>
          <t>화신</t>
        </is>
      </c>
      <c r="D7381" t="n">
        <v>43274504000</v>
      </c>
      <c r="E7381" t="n">
        <v>4813370000</v>
      </c>
      <c r="F7381" t="n">
        <v>3562894000</v>
      </c>
      <c r="G7381" t="n">
        <v>1320216000</v>
      </c>
      <c r="H7381" t="n">
        <v>3.6</v>
      </c>
      <c r="I7381" t="n">
        <v>4.4</v>
      </c>
      <c r="K7381" t="n">
        <v>-3902347000</v>
      </c>
      <c r="L7381" t="n">
        <v>4632373000</v>
      </c>
      <c r="M7381" t="n">
        <v>4546218000</v>
      </c>
      <c r="N7381" t="n">
        <v>-3902283000</v>
      </c>
      <c r="O7381">
        <f>D7380</f>
      </c>
      <c r="P7381">
        <f>(E7381-F7381+G7381)/O7381*100</f>
      </c>
      <c r="Q7381">
        <f>H7380</f>
      </c>
      <c r="R7381">
        <f>I7380</f>
      </c>
      <c r="S7381">
        <f>H7381-H7380</f>
      </c>
      <c r="T7381">
        <f>I7381-I7380</f>
      </c>
      <c r="U7381">
        <f>(L7381-K7381)/(2*D7381*0.01)</f>
      </c>
      <c r="V7381">
        <f>(L7381+K7381)/(D7381*0.0001)</f>
      </c>
    </row>
    <row r="7382">
      <c r="A7382" t="n">
        <v>2019</v>
      </c>
      <c r="B7382" t="inlineStr">
        <is>
          <t>00166315</t>
        </is>
      </c>
      <c r="C7382" t="inlineStr">
        <is>
          <t>화신</t>
        </is>
      </c>
      <c r="D7382" t="n">
        <v>47142912000</v>
      </c>
      <c r="E7382" t="n">
        <v>5238385000</v>
      </c>
      <c r="F7382" t="n">
        <v>2840611000</v>
      </c>
      <c r="G7382" t="n">
        <v>1463548000</v>
      </c>
      <c r="H7382" t="n">
        <v>3.56</v>
      </c>
      <c r="I7382" t="n">
        <v>4.4</v>
      </c>
      <c r="K7382" t="n">
        <v>-6195216000</v>
      </c>
      <c r="L7382" t="n">
        <v>5125757000</v>
      </c>
      <c r="M7382" t="n">
        <v>5133720000</v>
      </c>
      <c r="N7382" t="n">
        <v>-6077667000</v>
      </c>
      <c r="O7382">
        <f>D7381</f>
      </c>
      <c r="P7382">
        <f>(E7382-F7382+G7382)/O7382*100</f>
      </c>
      <c r="Q7382">
        <f>H7381</f>
      </c>
      <c r="R7382">
        <f>I7381</f>
      </c>
      <c r="S7382">
        <f>H7382-H7381</f>
      </c>
      <c r="T7382">
        <f>I7382-I7381</f>
      </c>
      <c r="U7382">
        <f>(L7382-K7382)/(2*D7382*0.01)</f>
      </c>
    </row>
    <row r="7383">
      <c r="A7383" t="n">
        <v>2020</v>
      </c>
      <c r="B7383" t="inlineStr">
        <is>
          <t>00166315</t>
        </is>
      </c>
      <c r="C7383" t="inlineStr">
        <is>
          <t>화신</t>
        </is>
      </c>
      <c r="D7383" t="n">
        <v>45310775000</v>
      </c>
      <c r="E7383" t="n">
        <v>5480591000</v>
      </c>
      <c r="F7383" t="n">
        <v>3809770000</v>
      </c>
      <c r="G7383" t="n">
        <v>1574619000</v>
      </c>
      <c r="H7383" t="n">
        <v>3.62</v>
      </c>
      <c r="I7383" t="n">
        <v>3.31</v>
      </c>
      <c r="K7383" t="n">
        <v>-4481054000</v>
      </c>
      <c r="L7383" t="n">
        <v>5362564000</v>
      </c>
      <c r="M7383" t="n">
        <v>5397805000</v>
      </c>
      <c r="N7383" t="n">
        <v>-4586995000</v>
      </c>
      <c r="O7383">
        <f>D7382</f>
      </c>
      <c r="P7383">
        <f>(E7383-F7383+G7383)/O7383*100</f>
      </c>
      <c r="Q7383">
        <f>H7382</f>
      </c>
      <c r="R7383">
        <f>I7382</f>
      </c>
      <c r="S7383">
        <f>H7383-H7382</f>
      </c>
      <c r="T7383">
        <f>I7383-I7382</f>
      </c>
      <c r="U7383">
        <f>(L7383-K7383)/(2*D7383*0.01)</f>
      </c>
      <c r="V7383">
        <f>(L7383+K7383)/(D7383*0.0001)</f>
      </c>
    </row>
    <row r="7384">
      <c r="A7384" t="n">
        <v>2021</v>
      </c>
      <c r="B7384" t="inlineStr">
        <is>
          <t>00166315</t>
        </is>
      </c>
      <c r="C7384" t="inlineStr">
        <is>
          <t>화신</t>
        </is>
      </c>
      <c r="D7384" t="n">
        <v>42724268000</v>
      </c>
      <c r="E7384" t="n">
        <v>4856850000</v>
      </c>
      <c r="F7384" t="n">
        <v>3529577000</v>
      </c>
      <c r="G7384" t="n">
        <v>1484182000</v>
      </c>
      <c r="H7384" t="n">
        <v>4.08</v>
      </c>
      <c r="I7384" t="n">
        <v>2.81</v>
      </c>
      <c r="K7384" t="n">
        <v>-3946396000</v>
      </c>
      <c r="L7384" t="n">
        <v>4686546000</v>
      </c>
      <c r="M7384" t="n">
        <v>4765542000</v>
      </c>
      <c r="N7384" t="n">
        <v>-4075099000</v>
      </c>
      <c r="O7384">
        <f>D7383</f>
      </c>
      <c r="P7384">
        <f>(E7384-F7384+G7384)/O7384*100</f>
      </c>
      <c r="Q7384">
        <f>H7383</f>
      </c>
      <c r="R7384">
        <f>I7383</f>
      </c>
      <c r="S7384">
        <f>H7384-H7383</f>
      </c>
      <c r="T7384">
        <f>I7384-I7383</f>
      </c>
      <c r="U7384">
        <f>(L7384-K7384)/(2*D7384*0.01)</f>
      </c>
      <c r="V7384">
        <f>(L7384+K7384)/(D7384*0.0001)</f>
      </c>
    </row>
    <row r="7385">
      <c r="A7385" t="n">
        <v>2022</v>
      </c>
      <c r="B7385" t="inlineStr">
        <is>
          <t>00166315</t>
        </is>
      </c>
      <c r="C7385" t="inlineStr">
        <is>
          <t>화신</t>
        </is>
      </c>
      <c r="D7385" t="n">
        <v>39553925000</v>
      </c>
      <c r="E7385" t="n">
        <v>4437161000</v>
      </c>
      <c r="F7385" t="n">
        <v>4232264000</v>
      </c>
      <c r="G7385" t="n">
        <v>1558856000</v>
      </c>
      <c r="H7385" t="n">
        <v>6.38</v>
      </c>
      <c r="I7385" t="n">
        <v>2.8</v>
      </c>
      <c r="K7385" t="n">
        <v>-3156862000</v>
      </c>
      <c r="L7385" t="n">
        <v>3685629000</v>
      </c>
      <c r="M7385" t="n">
        <v>3837091000</v>
      </c>
      <c r="N7385" t="n">
        <v>-3327206000</v>
      </c>
      <c r="O7385">
        <f>D7384</f>
      </c>
      <c r="P7385">
        <f>(E7385-F7385+G7385)/O7385*100</f>
      </c>
      <c r="Q7385">
        <f>H7384</f>
      </c>
      <c r="R7385">
        <f>I7384</f>
      </c>
      <c r="S7385">
        <f>H7385-H7384</f>
      </c>
      <c r="T7385">
        <f>I7385-I7384</f>
      </c>
      <c r="U7385">
        <f>(L7385-K7385)/(2*D7385*0.01)</f>
      </c>
      <c r="V7385">
        <f>(L7385+K7385)/(D7385*0.0001)</f>
      </c>
    </row>
    <row r="7386">
      <c r="A7386" t="n">
        <v>2014</v>
      </c>
      <c r="B7386" t="inlineStr">
        <is>
          <t>00166500</t>
        </is>
      </c>
      <c r="C7386" t="inlineStr">
        <is>
          <t>화천기계</t>
        </is>
      </c>
      <c r="D7386" t="n">
        <v>8665798000</v>
      </c>
      <c r="E7386" t="n">
        <v>1197077000</v>
      </c>
      <c r="F7386" t="n">
        <v>608510000</v>
      </c>
      <c r="G7386" t="n">
        <v>257109000</v>
      </c>
      <c r="H7386" t="n">
        <v>2.93</v>
      </c>
      <c r="I7386" t="n">
        <v>4.5</v>
      </c>
      <c r="K7386" t="n">
        <v>-804331000</v>
      </c>
      <c r="L7386" t="n">
        <v>947753000</v>
      </c>
      <c r="M7386" t="n">
        <v>923659000</v>
      </c>
      <c r="N7386" t="n">
        <v>-800877000</v>
      </c>
      <c r="U7386">
        <f>(L7386-K7386)/(2*D7386*0.01)</f>
      </c>
      <c r="V7386">
        <f>(L7386+K7386)/(D7386*0.0001)</f>
      </c>
    </row>
    <row r="7387">
      <c r="A7387" t="n">
        <v>2015</v>
      </c>
      <c r="B7387" t="inlineStr">
        <is>
          <t>00166500</t>
        </is>
      </c>
      <c r="C7387" t="inlineStr">
        <is>
          <t>화천기계</t>
        </is>
      </c>
      <c r="D7387" t="n">
        <v>10645428000</v>
      </c>
      <c r="E7387" t="n">
        <v>1427843000</v>
      </c>
      <c r="F7387" t="n">
        <v>432474000</v>
      </c>
      <c r="G7387" t="n">
        <v>252079000</v>
      </c>
      <c r="H7387" t="n">
        <v>2.46</v>
      </c>
      <c r="I7387" t="n">
        <v>4.5</v>
      </c>
      <c r="K7387" t="n">
        <v>-1028408</v>
      </c>
      <c r="L7387" t="n">
        <v>1117218</v>
      </c>
      <c r="M7387" t="n">
        <v>1090112</v>
      </c>
      <c r="N7387" t="n">
        <v>-1014640</v>
      </c>
      <c r="O7387">
        <f>D7386</f>
      </c>
      <c r="P7387">
        <f>(E7387-F7387+G7387)/O7387*100</f>
      </c>
      <c r="Q7387">
        <f>H7386</f>
      </c>
      <c r="R7387">
        <f>I7386</f>
      </c>
      <c r="S7387">
        <f>H7387-H7386</f>
      </c>
      <c r="T7387">
        <f>I7387-I7386</f>
      </c>
      <c r="U7387">
        <f>(L7387-K7387)/(2*D7387*0.01)</f>
      </c>
      <c r="V7387">
        <f>(L7387+K7387)/(D7387*0.0001)</f>
      </c>
    </row>
    <row r="7388">
      <c r="A7388" t="n">
        <v>2016</v>
      </c>
      <c r="B7388" t="inlineStr">
        <is>
          <t>00166500</t>
        </is>
      </c>
      <c r="C7388" t="inlineStr">
        <is>
          <t>화천기계</t>
        </is>
      </c>
      <c r="D7388" t="n">
        <v>11754407000</v>
      </c>
      <c r="E7388" t="n">
        <v>1582587000</v>
      </c>
      <c r="F7388" t="n">
        <v>917432000</v>
      </c>
      <c r="G7388" t="n">
        <v>260444000</v>
      </c>
      <c r="H7388" t="n">
        <v>2.51</v>
      </c>
      <c r="I7388" t="n">
        <v>4.5</v>
      </c>
      <c r="K7388" t="n">
        <v>-2299040000</v>
      </c>
      <c r="L7388" t="n">
        <v>2499204000</v>
      </c>
      <c r="M7388" t="n">
        <v>2439756000</v>
      </c>
      <c r="N7388" t="n">
        <v>-2269300000</v>
      </c>
      <c r="O7388">
        <f>D7387</f>
      </c>
      <c r="P7388">
        <f>(E7388-F7388+G7388)/O7388*100</f>
      </c>
      <c r="Q7388">
        <f>H7387</f>
      </c>
      <c r="R7388">
        <f>I7387</f>
      </c>
      <c r="S7388">
        <f>H7388-H7387</f>
      </c>
      <c r="T7388">
        <f>I7388-I7387</f>
      </c>
      <c r="U7388">
        <f>(L7388-K7388)/(2*D7388*0.01)</f>
      </c>
      <c r="V7388">
        <f>(L7388+K7388)/(D7388*0.0001)</f>
      </c>
    </row>
    <row r="7389">
      <c r="A7389" t="n">
        <v>2017</v>
      </c>
      <c r="B7389" t="inlineStr">
        <is>
          <t>00166500</t>
        </is>
      </c>
      <c r="C7389" t="inlineStr">
        <is>
          <t>화천기계</t>
        </is>
      </c>
      <c r="D7389" t="n">
        <v>13285680000</v>
      </c>
      <c r="E7389" t="n">
        <v>1669215000</v>
      </c>
      <c r="F7389" t="n">
        <v>925846000</v>
      </c>
      <c r="G7389" t="n">
        <v>291946000</v>
      </c>
      <c r="H7389" t="n">
        <v>2.86</v>
      </c>
      <c r="I7389" t="n">
        <v>4.56</v>
      </c>
      <c r="K7389" t="n">
        <v>-1329342000</v>
      </c>
      <c r="L7389" t="n">
        <v>1447228000</v>
      </c>
      <c r="M7389" t="n">
        <v>1416374000</v>
      </c>
      <c r="N7389" t="n">
        <v>-1315258000</v>
      </c>
      <c r="O7389">
        <f>D7388</f>
      </c>
      <c r="P7389">
        <f>(E7389-F7389+G7389)/O7389*100</f>
      </c>
      <c r="Q7389">
        <f>H7388</f>
      </c>
      <c r="R7389">
        <f>I7388</f>
      </c>
      <c r="S7389">
        <f>H7389-H7388</f>
      </c>
      <c r="T7389">
        <f>I7389-I7388</f>
      </c>
      <c r="U7389">
        <f>(L7389-K7389)/(2*D7389*0.01)</f>
      </c>
      <c r="V7389">
        <f>(L7389+K7389)/(D7389*0.0001)</f>
      </c>
    </row>
    <row r="7390">
      <c r="A7390" t="n">
        <v>2018</v>
      </c>
      <c r="B7390" t="inlineStr">
        <is>
          <t>00166500</t>
        </is>
      </c>
      <c r="C7390" t="inlineStr">
        <is>
          <t>화천기계</t>
        </is>
      </c>
      <c r="D7390" t="n">
        <v>14624715000</v>
      </c>
      <c r="E7390" t="n">
        <v>1776631000</v>
      </c>
      <c r="F7390" t="n">
        <v>687777000</v>
      </c>
      <c r="G7390" t="n">
        <v>375317000</v>
      </c>
      <c r="H7390" t="n">
        <v>2.3</v>
      </c>
      <c r="I7390" t="n">
        <v>4.28</v>
      </c>
      <c r="K7390" t="n">
        <v>-2646268000</v>
      </c>
      <c r="L7390" t="n">
        <v>2869340000</v>
      </c>
      <c r="M7390" t="n">
        <v>2800308000</v>
      </c>
      <c r="N7390" t="n">
        <v>-2611356000</v>
      </c>
      <c r="O7390">
        <f>D7389</f>
      </c>
      <c r="P7390">
        <f>(E7390-F7390+G7390)/O7390*100</f>
      </c>
      <c r="Q7390">
        <f>H7389</f>
      </c>
      <c r="R7390">
        <f>I7389</f>
      </c>
      <c r="S7390">
        <f>H7390-H7389</f>
      </c>
      <c r="T7390">
        <f>I7390-I7389</f>
      </c>
      <c r="U7390">
        <f>(L7390-K7390)/(2*D7390*0.01)</f>
      </c>
      <c r="V7390">
        <f>(L7390+K7390)/(D7390*0.0001)</f>
      </c>
    </row>
    <row r="7391">
      <c r="A7391" t="n">
        <v>2019</v>
      </c>
      <c r="B7391" t="inlineStr">
        <is>
          <t>00166500</t>
        </is>
      </c>
      <c r="C7391" t="inlineStr">
        <is>
          <t>화천기계</t>
        </is>
      </c>
      <c r="D7391" t="n">
        <v>14435138000</v>
      </c>
      <c r="E7391" t="n">
        <v>1782750000</v>
      </c>
      <c r="F7391" t="n">
        <v>1334375000</v>
      </c>
      <c r="G7391" t="n">
        <v>318112000</v>
      </c>
      <c r="H7391" t="n">
        <v>2.04</v>
      </c>
      <c r="I7391" t="n">
        <v>3.46</v>
      </c>
      <c r="K7391" t="n">
        <v>-2563732000</v>
      </c>
      <c r="L7391" t="n">
        <v>2774320000</v>
      </c>
      <c r="M7391" t="n">
        <v>2758968000</v>
      </c>
      <c r="N7391" t="n">
        <v>-2574668000</v>
      </c>
      <c r="O7391">
        <f>D7390</f>
      </c>
      <c r="P7391">
        <f>(E7391-F7391+G7391)/O7391*100</f>
      </c>
      <c r="Q7391">
        <f>H7390</f>
      </c>
      <c r="R7391">
        <f>I7390</f>
      </c>
      <c r="S7391">
        <f>H7391-H7390</f>
      </c>
      <c r="T7391">
        <f>I7391-I7390</f>
      </c>
      <c r="U7391">
        <f>(L7391-K7391)/(2*D7391*0.01)</f>
      </c>
      <c r="V7391">
        <f>(L7391+K7391)/(D7391*0.0001)</f>
      </c>
    </row>
    <row r="7392">
      <c r="A7392" t="n">
        <v>2020</v>
      </c>
      <c r="B7392" t="inlineStr">
        <is>
          <t>00166500</t>
        </is>
      </c>
      <c r="C7392" t="inlineStr">
        <is>
          <t>화천기계</t>
        </is>
      </c>
      <c r="D7392" t="n">
        <v>13867804000</v>
      </c>
      <c r="E7392" t="n">
        <v>396095000</v>
      </c>
      <c r="F7392" t="n">
        <v>1037173000</v>
      </c>
      <c r="G7392" t="n">
        <v>69899000</v>
      </c>
      <c r="H7392" t="n">
        <v>2.06</v>
      </c>
      <c r="I7392" t="n">
        <v>3.45</v>
      </c>
      <c r="O7392">
        <f>D7391</f>
      </c>
      <c r="P7392">
        <f>(E7392-F7392+G7392)/O7392*100</f>
      </c>
      <c r="Q7392">
        <f>H7391</f>
      </c>
      <c r="R7392">
        <f>I7391</f>
      </c>
      <c r="S7392">
        <f>H7392-H7391</f>
      </c>
      <c r="T7392">
        <f>I7392-I7391</f>
      </c>
    </row>
    <row r="7393">
      <c r="A7393" t="n">
        <v>2021</v>
      </c>
      <c r="B7393" t="inlineStr">
        <is>
          <t>00166500</t>
        </is>
      </c>
      <c r="C7393" t="inlineStr">
        <is>
          <t>화천기계</t>
        </is>
      </c>
      <c r="D7393" t="n">
        <v>14045105000</v>
      </c>
      <c r="E7393" t="n">
        <v>355213000</v>
      </c>
      <c r="F7393" t="n">
        <v>926472000</v>
      </c>
      <c r="G7393" t="n">
        <v>85315000</v>
      </c>
      <c r="H7393" t="n">
        <v>2.62</v>
      </c>
      <c r="I7393" t="n">
        <v>3.45</v>
      </c>
      <c r="O7393">
        <f>D7392</f>
      </c>
      <c r="P7393">
        <f>(E7393-F7393+G7393)/O7393*100</f>
      </c>
      <c r="Q7393">
        <f>H7392</f>
      </c>
      <c r="R7393">
        <f>I7392</f>
      </c>
      <c r="S7393">
        <f>H7393-H7392</f>
      </c>
      <c r="T7393">
        <f>I7393-I7392</f>
      </c>
    </row>
    <row r="7394">
      <c r="A7394" t="n">
        <v>2022</v>
      </c>
      <c r="B7394" t="inlineStr">
        <is>
          <t>00166500</t>
        </is>
      </c>
      <c r="C7394" t="inlineStr">
        <is>
          <t>화천기계</t>
        </is>
      </c>
      <c r="D7394" t="n">
        <v>13163462000</v>
      </c>
      <c r="E7394" t="n">
        <v>388314000</v>
      </c>
      <c r="F7394" t="n">
        <v>714586000</v>
      </c>
      <c r="G7394" t="n">
        <v>90071000</v>
      </c>
      <c r="H7394" t="n">
        <v>5.17</v>
      </c>
      <c r="I7394" t="n">
        <v>4.1</v>
      </c>
      <c r="O7394">
        <f>D7393</f>
      </c>
      <c r="P7394">
        <f>(E7394-F7394+G7394)/O7394*100</f>
      </c>
      <c r="Q7394">
        <f>H7393</f>
      </c>
      <c r="R7394">
        <f>I7393</f>
      </c>
      <c r="S7394">
        <f>H7394-H7393</f>
      </c>
      <c r="T7394">
        <f>I7394-I7393</f>
      </c>
    </row>
    <row r="7395">
      <c r="A7395" t="n">
        <v>2023</v>
      </c>
      <c r="B7395" t="inlineStr">
        <is>
          <t>00166500</t>
        </is>
      </c>
      <c r="C7395" t="inlineStr">
        <is>
          <t>화천기계</t>
        </is>
      </c>
      <c r="D7395" t="n">
        <v>14985660000</v>
      </c>
      <c r="E7395" t="n">
        <v>354247000</v>
      </c>
      <c r="F7395" t="n">
        <v>314018000</v>
      </c>
      <c r="G7395" t="n">
        <v>145998000</v>
      </c>
      <c r="H7395" t="n">
        <v>4.3</v>
      </c>
      <c r="I7395" t="n">
        <v>4.1</v>
      </c>
      <c r="O7395">
        <f>D7394</f>
      </c>
      <c r="P7395">
        <f>(E7395-F7395+G7395)/O7395*100</f>
      </c>
      <c r="Q7395">
        <f>H7394</f>
      </c>
      <c r="R7395">
        <f>I7394</f>
      </c>
      <c r="S7395">
        <f>H7395-H7394</f>
      </c>
      <c r="T7395">
        <f>I7395-I7394</f>
      </c>
    </row>
    <row r="7396">
      <c r="A7396" t="n">
        <v>2024</v>
      </c>
      <c r="B7396" t="inlineStr">
        <is>
          <t>00166500</t>
        </is>
      </c>
      <c r="C7396" t="inlineStr">
        <is>
          <t>화천기계</t>
        </is>
      </c>
      <c r="D7396" t="n">
        <v>16046754000</v>
      </c>
      <c r="E7396" t="n">
        <v>399413000</v>
      </c>
      <c r="F7396" t="n">
        <v>1550064000</v>
      </c>
      <c r="G7396" t="n">
        <v>138527000</v>
      </c>
      <c r="H7396" t="n">
        <v>3.7</v>
      </c>
      <c r="I7396" t="n">
        <v>4.1</v>
      </c>
      <c r="O7396">
        <f>D7395</f>
      </c>
      <c r="P7396">
        <f>(E7396-F7396+G7396)/O7396*100</f>
      </c>
      <c r="Q7396">
        <f>H7395</f>
      </c>
      <c r="R7396">
        <f>I7395</f>
      </c>
      <c r="S7396">
        <f>H7396-H7395</f>
      </c>
      <c r="T7396">
        <f>I7396-I7395</f>
      </c>
    </row>
    <row r="7397">
      <c r="A7397" t="n">
        <v>2025</v>
      </c>
      <c r="B7397" t="inlineStr">
        <is>
          <t>00166500</t>
        </is>
      </c>
      <c r="C7397" t="inlineStr">
        <is>
          <t>화천기계</t>
        </is>
      </c>
      <c r="D7397" t="n">
        <v>17339700000</v>
      </c>
      <c r="E7397" t="n">
        <v>1597650000</v>
      </c>
      <c r="F7397" t="n">
        <v>2259048000</v>
      </c>
      <c r="G7397" t="n">
        <v>554106000</v>
      </c>
      <c r="H7397" t="n">
        <v>4</v>
      </c>
      <c r="I7397" t="n">
        <v>4.1</v>
      </c>
      <c r="J7397" t="n">
        <v>7.75</v>
      </c>
      <c r="K7397" t="n">
        <v>-2356440000</v>
      </c>
      <c r="L7397" t="n">
        <v>2515524000</v>
      </c>
      <c r="M7397" t="n">
        <v>2536300000</v>
      </c>
      <c r="N7397" t="n">
        <v>-2397048000</v>
      </c>
      <c r="O7397">
        <f>D7396</f>
      </c>
      <c r="P7397">
        <f>(E7397-F7397+G7397)/O7397*100</f>
      </c>
      <c r="Q7397">
        <f>H7396</f>
      </c>
      <c r="R7397">
        <f>I7396</f>
      </c>
      <c r="S7397">
        <f>H7397-H7396</f>
      </c>
      <c r="T7397">
        <f>I7397-I7396</f>
      </c>
      <c r="U7397">
        <f>(L7397-K7397)/(2*D7397*0.01)</f>
      </c>
      <c r="V7397">
        <f>(L7397+K7397)/(D7397*0.0001)</f>
      </c>
    </row>
    <row r="7398">
      <c r="A7398" t="n">
        <v>2014</v>
      </c>
      <c r="B7398" t="inlineStr">
        <is>
          <t>00166519</t>
        </is>
      </c>
      <c r="C7398" t="inlineStr">
        <is>
          <t>화천기공</t>
        </is>
      </c>
      <c r="D7398" t="n">
        <v>9169998000</v>
      </c>
      <c r="E7398" t="n">
        <v>1465605000</v>
      </c>
      <c r="F7398" t="n">
        <v>309793000</v>
      </c>
      <c r="G7398" t="n">
        <v>292983000</v>
      </c>
      <c r="H7398" t="n">
        <v>3.13</v>
      </c>
      <c r="I7398" t="n">
        <v>5.75</v>
      </c>
      <c r="J7398" t="n">
        <v>11.68</v>
      </c>
      <c r="K7398" t="n">
        <v>-688901500</v>
      </c>
      <c r="L7398" t="n">
        <v>791192560</v>
      </c>
      <c r="M7398" t="n">
        <v>762887840</v>
      </c>
      <c r="N7398" t="n">
        <v>-679719840</v>
      </c>
      <c r="U7398">
        <f>(L7398-K7398)/(2*D7398*0.01)</f>
      </c>
      <c r="V7398">
        <f>(L7398+K7398)/(D7398*0.0001)</f>
      </c>
    </row>
    <row r="7399">
      <c r="A7399" t="n">
        <v>2015</v>
      </c>
      <c r="B7399" t="inlineStr">
        <is>
          <t>00166519</t>
        </is>
      </c>
      <c r="C7399" t="inlineStr">
        <is>
          <t>화천기공</t>
        </is>
      </c>
      <c r="D7399" t="n">
        <v>10508707000</v>
      </c>
      <c r="E7399" t="n">
        <v>1608138000</v>
      </c>
      <c r="F7399" t="n">
        <v>526710000</v>
      </c>
      <c r="G7399" t="n">
        <v>273638000</v>
      </c>
      <c r="H7399" t="n">
        <v>2.93</v>
      </c>
      <c r="I7399" t="n">
        <v>5.5</v>
      </c>
      <c r="J7399" t="n">
        <v>12</v>
      </c>
      <c r="K7399" t="n">
        <v>-808227790</v>
      </c>
      <c r="L7399" t="n">
        <v>930488020</v>
      </c>
      <c r="M7399" t="n">
        <v>897633485</v>
      </c>
      <c r="N7399" t="n">
        <v>-797386535</v>
      </c>
      <c r="O7399">
        <f>D7398</f>
      </c>
      <c r="P7399">
        <f>(E7399-F7399+G7399)/O7399*100</f>
      </c>
      <c r="Q7399">
        <f>H7398</f>
      </c>
      <c r="R7399">
        <f>I7398</f>
      </c>
      <c r="S7399">
        <f>H7399-H7398</f>
      </c>
      <c r="T7399">
        <f>I7399-I7398</f>
      </c>
      <c r="U7399">
        <f>(L7399-K7399)/(2*D7399*0.01)</f>
      </c>
      <c r="V7399">
        <f>(L7399+K7399)/(D7399*0.0001)</f>
      </c>
    </row>
    <row r="7400">
      <c r="A7400" t="n">
        <v>2016</v>
      </c>
      <c r="B7400" t="inlineStr">
        <is>
          <t>00166519</t>
        </is>
      </c>
      <c r="C7400" t="inlineStr">
        <is>
          <t>화천기공</t>
        </is>
      </c>
      <c r="D7400" t="n">
        <v>11905919000</v>
      </c>
      <c r="E7400" t="n">
        <v>1678593000</v>
      </c>
      <c r="F7400" t="n">
        <v>747646000</v>
      </c>
      <c r="G7400" t="n">
        <v>293174000</v>
      </c>
      <c r="H7400" t="n">
        <v>3.4</v>
      </c>
      <c r="I7400" t="n">
        <v>4.85</v>
      </c>
      <c r="J7400" t="n">
        <v>11</v>
      </c>
      <c r="K7400" t="n">
        <v>-1281679000</v>
      </c>
      <c r="L7400" t="n">
        <v>1531084000</v>
      </c>
      <c r="M7400" t="n">
        <v>1493648000</v>
      </c>
      <c r="N7400" t="n">
        <v>-1276753000</v>
      </c>
      <c r="O7400">
        <f>D7399</f>
      </c>
      <c r="P7400">
        <f>(E7400-F7400+G7400)/O7400*100</f>
      </c>
      <c r="Q7400">
        <f>H7399</f>
      </c>
      <c r="R7400">
        <f>I7399</f>
      </c>
      <c r="S7400">
        <f>H7400-H7399</f>
      </c>
      <c r="T7400">
        <f>I7400-I7399</f>
      </c>
      <c r="U7400">
        <f>(L7400-K7400)/(2*D7400*0.01)</f>
      </c>
      <c r="V7400">
        <f>(L7400+K7400)/(D7400*0.0001)</f>
      </c>
    </row>
    <row r="7401">
      <c r="A7401" t="n">
        <v>2017</v>
      </c>
      <c r="B7401" t="inlineStr">
        <is>
          <t>00166519</t>
        </is>
      </c>
      <c r="C7401" t="inlineStr">
        <is>
          <t>화천기공</t>
        </is>
      </c>
      <c r="D7401" t="n">
        <v>12677485000</v>
      </c>
      <c r="E7401" t="n">
        <v>1782968000</v>
      </c>
      <c r="F7401" t="n">
        <v>353953000</v>
      </c>
      <c r="G7401" t="n">
        <v>394458000</v>
      </c>
      <c r="H7401" t="n">
        <v>3.8</v>
      </c>
      <c r="I7401" t="n">
        <v>4.25</v>
      </c>
      <c r="J7401" t="n">
        <v>11.24</v>
      </c>
      <c r="K7401" t="n">
        <v>-1262899050</v>
      </c>
      <c r="L7401" t="n">
        <v>1496739570</v>
      </c>
      <c r="M7401" t="n">
        <v>1476353040</v>
      </c>
      <c r="N7401" t="n">
        <v>-1269990240</v>
      </c>
      <c r="O7401">
        <f>D7400</f>
      </c>
      <c r="P7401">
        <f>(E7401-F7401+G7401)/O7401*100</f>
      </c>
      <c r="Q7401">
        <f>H7400</f>
      </c>
      <c r="R7401">
        <f>I7400</f>
      </c>
      <c r="S7401">
        <f>H7401-H7400</f>
      </c>
      <c r="T7401">
        <f>I7401-I7400</f>
      </c>
      <c r="U7401">
        <f>(L7401-K7401)/(2*D7401*0.01)</f>
      </c>
      <c r="V7401">
        <f>(L7401+K7401)/(D7401*0.0001)</f>
      </c>
    </row>
    <row r="7402">
      <c r="A7402" t="n">
        <v>2018</v>
      </c>
      <c r="B7402" t="inlineStr">
        <is>
          <t>00166519</t>
        </is>
      </c>
      <c r="C7402" t="inlineStr">
        <is>
          <t>화천기공</t>
        </is>
      </c>
      <c r="D7402" t="n">
        <v>14363092000</v>
      </c>
      <c r="E7402" t="n">
        <v>1721771000</v>
      </c>
      <c r="F7402" t="n">
        <v>736708000</v>
      </c>
      <c r="G7402" t="n">
        <v>470284000</v>
      </c>
      <c r="H7402" t="n">
        <v>3.32</v>
      </c>
      <c r="I7402" t="n">
        <v>4</v>
      </c>
      <c r="J7402" t="n">
        <v>11.24</v>
      </c>
      <c r="K7402" t="n">
        <v>-1520624480</v>
      </c>
      <c r="L7402" t="n">
        <v>1808155920</v>
      </c>
      <c r="M7402" t="n">
        <v>1778223680</v>
      </c>
      <c r="N7402" t="n">
        <v>-1520705360</v>
      </c>
      <c r="O7402">
        <f>D7401</f>
      </c>
      <c r="P7402">
        <f>(E7402-F7402+G7402)/O7402*100</f>
      </c>
      <c r="Q7402">
        <f>H7401</f>
      </c>
      <c r="R7402">
        <f>I7401</f>
      </c>
      <c r="S7402">
        <f>H7402-H7401</f>
      </c>
      <c r="T7402">
        <f>I7402-I7401</f>
      </c>
      <c r="U7402">
        <f>(L7402-K7402)/(2*D7402*0.01)</f>
      </c>
      <c r="V7402">
        <f>(L7402+K7402)/(D7402*0.0001)</f>
      </c>
    </row>
    <row r="7403">
      <c r="A7403" t="n">
        <v>2019</v>
      </c>
      <c r="B7403" t="inlineStr">
        <is>
          <t>00166519</t>
        </is>
      </c>
      <c r="C7403" t="inlineStr">
        <is>
          <t>화천기공</t>
        </is>
      </c>
      <c r="D7403" t="n">
        <v>15791071000</v>
      </c>
      <c r="E7403" t="n">
        <v>1772781000</v>
      </c>
      <c r="F7403" t="n">
        <v>525150000</v>
      </c>
      <c r="G7403" t="n">
        <v>463626000</v>
      </c>
      <c r="H7403" t="n">
        <v>2.98</v>
      </c>
      <c r="I7403" t="n">
        <v>3.75</v>
      </c>
      <c r="J7403" t="n">
        <v>11.76</v>
      </c>
      <c r="K7403" t="n">
        <v>-165450000</v>
      </c>
      <c r="L7403" t="n">
        <v>197190000</v>
      </c>
      <c r="M7403" t="n">
        <v>193800000</v>
      </c>
      <c r="N7403" t="n">
        <v>-167295000</v>
      </c>
      <c r="O7403">
        <f>D7402</f>
      </c>
      <c r="P7403">
        <f>(E7403-F7403+G7403)/O7403*100</f>
      </c>
      <c r="Q7403">
        <f>H7402</f>
      </c>
      <c r="R7403">
        <f>I7402</f>
      </c>
      <c r="S7403">
        <f>H7403-H7402</f>
      </c>
      <c r="T7403">
        <f>I7403-I7402</f>
      </c>
      <c r="U7403">
        <f>(L7403-K7403)/(2*D7403*0.01)</f>
      </c>
      <c r="V7403">
        <f>(L7403+K7403)/(D7403*0.0001)</f>
      </c>
    </row>
    <row r="7404">
      <c r="A7404" t="n">
        <v>2020</v>
      </c>
      <c r="B7404" t="inlineStr">
        <is>
          <t>00166519</t>
        </is>
      </c>
      <c r="C7404" t="inlineStr">
        <is>
          <t>화천기공</t>
        </is>
      </c>
      <c r="D7404" t="n">
        <v>16282679000</v>
      </c>
      <c r="E7404" t="n">
        <v>1707168000</v>
      </c>
      <c r="F7404" t="n">
        <v>1076720000</v>
      </c>
      <c r="G7404" t="n">
        <v>455734000</v>
      </c>
      <c r="H7404" t="n">
        <v>3.01</v>
      </c>
      <c r="I7404" t="n">
        <v>3.75</v>
      </c>
      <c r="J7404" t="n">
        <v>10.7</v>
      </c>
      <c r="K7404" t="n">
        <v>-1562425440</v>
      </c>
      <c r="L7404" t="n">
        <v>1838254147</v>
      </c>
      <c r="M7404" t="n">
        <v>1806119190</v>
      </c>
      <c r="N7404" t="n">
        <v>-1569082337</v>
      </c>
      <c r="O7404">
        <f>D7403</f>
      </c>
      <c r="P7404">
        <f>(E7404-F7404+G7404)/O7404*100</f>
      </c>
      <c r="Q7404">
        <f>H7403</f>
      </c>
      <c r="R7404">
        <f>I7403</f>
      </c>
      <c r="S7404">
        <f>H7404-H7403</f>
      </c>
      <c r="T7404">
        <f>I7404-I7403</f>
      </c>
      <c r="U7404">
        <f>(L7404-K7404)/(2*D7404*0.01)</f>
      </c>
      <c r="V7404">
        <f>(L7404+K7404)/(D7404*0.0001)</f>
      </c>
    </row>
    <row r="7405">
      <c r="A7405" t="n">
        <v>2021</v>
      </c>
      <c r="B7405" t="inlineStr">
        <is>
          <t>00166519</t>
        </is>
      </c>
      <c r="C7405" t="inlineStr">
        <is>
          <t>화천기공</t>
        </is>
      </c>
      <c r="D7405" t="n">
        <v>17025894000</v>
      </c>
      <c r="E7405" t="n">
        <v>1600758000</v>
      </c>
      <c r="F7405" t="n">
        <v>1631785000</v>
      </c>
      <c r="G7405" t="n">
        <v>467953000</v>
      </c>
      <c r="H7405" t="n">
        <v>3.47</v>
      </c>
      <c r="I7405" t="n">
        <v>3.75</v>
      </c>
      <c r="J7405" t="n">
        <v>9.58</v>
      </c>
      <c r="K7405" t="n">
        <v>-1463223636</v>
      </c>
      <c r="L7405" t="n">
        <v>1702589400</v>
      </c>
      <c r="M7405" t="n">
        <v>1685803306</v>
      </c>
      <c r="N7405" t="n">
        <v>-1481592258</v>
      </c>
      <c r="O7405">
        <f>D7404</f>
      </c>
      <c r="P7405">
        <f>(E7405-F7405+G7405)/O7405*100</f>
      </c>
      <c r="Q7405">
        <f>H7404</f>
      </c>
      <c r="R7405">
        <f>I7404</f>
      </c>
      <c r="S7405">
        <f>H7405-H7404</f>
      </c>
      <c r="T7405">
        <f>I7405-I7404</f>
      </c>
      <c r="U7405">
        <f>(L7405-K7405)/(2*D7405*0.01)</f>
      </c>
      <c r="V7405">
        <f>(L7405+K7405)/(D7405*0.0001)</f>
      </c>
    </row>
    <row r="7406">
      <c r="A7406" t="n">
        <v>2022</v>
      </c>
      <c r="B7406" t="inlineStr">
        <is>
          <t>00166519</t>
        </is>
      </c>
      <c r="C7406" t="inlineStr">
        <is>
          <t>화천기공</t>
        </is>
      </c>
      <c r="D7406" t="n">
        <v>15122068000</v>
      </c>
      <c r="E7406" t="n">
        <v>1510537000</v>
      </c>
      <c r="F7406" t="n">
        <v>1373139000</v>
      </c>
      <c r="G7406" t="n">
        <v>557746000</v>
      </c>
      <c r="H7406" t="n">
        <v>5.8</v>
      </c>
      <c r="I7406" t="n">
        <v>3.75</v>
      </c>
      <c r="J7406" t="n">
        <v>8.51</v>
      </c>
      <c r="K7406" t="n">
        <v>-1127500000</v>
      </c>
      <c r="L7406" t="n">
        <v>1302615800</v>
      </c>
      <c r="M7406" t="n">
        <v>1314900000</v>
      </c>
      <c r="N7406" t="n">
        <v>-1164594400</v>
      </c>
      <c r="O7406">
        <f>D7405</f>
      </c>
      <c r="P7406">
        <f>(E7406-F7406+G7406)/O7406*100</f>
      </c>
      <c r="Q7406">
        <f>H7405</f>
      </c>
      <c r="R7406">
        <f>I7405</f>
      </c>
      <c r="S7406">
        <f>H7406-H7405</f>
      </c>
      <c r="T7406">
        <f>I7406-I7405</f>
      </c>
      <c r="U7406">
        <f>(L7406-K7406)/(2*D7406*0.01)</f>
      </c>
      <c r="V7406">
        <f>(L7406+K7406)/(D7406*0.0001)</f>
      </c>
    </row>
    <row r="7407">
      <c r="A7407" t="n">
        <v>2023</v>
      </c>
      <c r="B7407" t="inlineStr">
        <is>
          <t>00166519</t>
        </is>
      </c>
      <c r="C7407" t="inlineStr">
        <is>
          <t>화천기공</t>
        </is>
      </c>
      <c r="D7407" t="n">
        <v>16381675000</v>
      </c>
      <c r="E7407" t="n">
        <v>1337056000</v>
      </c>
      <c r="F7407" t="n">
        <v>1766917000</v>
      </c>
      <c r="G7407" t="n">
        <v>824248000</v>
      </c>
      <c r="H7407" t="n">
        <v>5</v>
      </c>
      <c r="I7407" t="n">
        <v>3.75</v>
      </c>
      <c r="J7407" t="n">
        <v>8.73</v>
      </c>
      <c r="K7407" t="n">
        <v>-1280700000</v>
      </c>
      <c r="L7407" t="n">
        <v>1459206575</v>
      </c>
      <c r="M7407" t="n">
        <v>1474680000</v>
      </c>
      <c r="N7407" t="n">
        <v>-1294992225</v>
      </c>
      <c r="O7407">
        <f>D7406</f>
      </c>
      <c r="P7407">
        <f>(E7407-F7407+G7407)/O7407*100</f>
      </c>
      <c r="Q7407">
        <f>H7406</f>
      </c>
      <c r="R7407">
        <f>I7406</f>
      </c>
      <c r="S7407">
        <f>H7407-H7406</f>
      </c>
      <c r="T7407">
        <f>I7407-I7406</f>
      </c>
      <c r="U7407">
        <f>(L7407-K7407)/(2*D7407*0.01)</f>
      </c>
      <c r="V7407">
        <f>(L7407+K7407)/(D7407*0.0001)</f>
      </c>
    </row>
    <row r="7408">
      <c r="A7408" t="n">
        <v>2024</v>
      </c>
      <c r="B7408" t="inlineStr">
        <is>
          <t>00166519</t>
        </is>
      </c>
      <c r="C7408" t="inlineStr">
        <is>
          <t>화천기공</t>
        </is>
      </c>
      <c r="D7408" t="n">
        <v>17448352000</v>
      </c>
      <c r="E7408" t="n">
        <v>1440660000</v>
      </c>
      <c r="F7408" t="n">
        <v>1728734000</v>
      </c>
      <c r="G7408" t="n">
        <v>771543000</v>
      </c>
      <c r="H7408" t="n">
        <v>4.46</v>
      </c>
      <c r="I7408" t="n">
        <v>3.5</v>
      </c>
      <c r="J7408" t="n">
        <v>8.9611</v>
      </c>
      <c r="K7408" t="n">
        <v>-1392000000</v>
      </c>
      <c r="L7408" t="n">
        <v>1605247984</v>
      </c>
      <c r="M7408" t="n">
        <v>1609600000</v>
      </c>
      <c r="N7408" t="n">
        <v>-1430244544</v>
      </c>
      <c r="O7408">
        <f>D7407</f>
      </c>
      <c r="P7408">
        <f>(E7408-F7408+G7408)/O7408*100</f>
      </c>
      <c r="Q7408">
        <f>H7407</f>
      </c>
      <c r="R7408">
        <f>I7407</f>
      </c>
      <c r="S7408">
        <f>H7408-H7407</f>
      </c>
      <c r="T7408">
        <f>I7408-I7407</f>
      </c>
      <c r="U7408">
        <f>(L7408-K7408)/(2*D7408*0.01)</f>
      </c>
      <c r="V7408">
        <f>(L7408+K7408)/(D7408*0.0001)</f>
      </c>
    </row>
    <row r="7409">
      <c r="A7409" t="n">
        <v>2025</v>
      </c>
      <c r="B7409" t="inlineStr">
        <is>
          <t>00166519</t>
        </is>
      </c>
      <c r="C7409" t="inlineStr">
        <is>
          <t>화천기공</t>
        </is>
      </c>
      <c r="D7409" t="n">
        <v>18639460000</v>
      </c>
      <c r="E7409" t="n">
        <v>1476079000</v>
      </c>
      <c r="F7409" t="n">
        <v>1801492000</v>
      </c>
      <c r="G7409" t="n">
        <v>735059000</v>
      </c>
      <c r="H7409" t="n">
        <v>4.86</v>
      </c>
      <c r="I7409" t="n">
        <v>4.1</v>
      </c>
      <c r="J7409" t="n">
        <v>8.5221</v>
      </c>
      <c r="K7409" t="n">
        <v>-1414040000</v>
      </c>
      <c r="L7409" t="n">
        <v>1621933000</v>
      </c>
      <c r="M7409" t="n">
        <v>1621933000</v>
      </c>
      <c r="N7409" t="n">
        <v>-1435338000</v>
      </c>
      <c r="O7409">
        <f>D7408</f>
      </c>
      <c r="P7409">
        <f>(E7409-F7409+G7409)/O7409*100</f>
      </c>
      <c r="Q7409">
        <f>H7408</f>
      </c>
      <c r="R7409">
        <f>I7408</f>
      </c>
      <c r="S7409">
        <f>H7409-H7408</f>
      </c>
      <c r="T7409">
        <f>I7409-I7408</f>
      </c>
      <c r="U7409">
        <f>(L7409-K7409)/(2*D7409*0.01)</f>
      </c>
      <c r="V7409">
        <f>(L7409+K7409)/(D7409*0.0001)</f>
      </c>
    </row>
    <row r="7410">
      <c r="A7410" t="n">
        <v>2025</v>
      </c>
      <c r="B7410" t="inlineStr">
        <is>
          <t>00166528</t>
        </is>
      </c>
      <c r="C7410" t="inlineStr">
        <is>
          <t>서암기계공업</t>
        </is>
      </c>
      <c r="D7410" t="n">
        <v>5804000000</v>
      </c>
      <c r="E7410" t="n">
        <v>320000000</v>
      </c>
      <c r="F7410" t="n">
        <v>250000000</v>
      </c>
      <c r="G7410" t="n">
        <v>145000000</v>
      </c>
      <c r="H7410" t="n">
        <v>3.5</v>
      </c>
      <c r="I7410" t="n">
        <v>3</v>
      </c>
      <c r="J7410" t="n">
        <v>7.2</v>
      </c>
    </row>
    <row r="7411">
      <c r="A7411" t="n">
        <v>2015</v>
      </c>
      <c r="B7411" t="inlineStr">
        <is>
          <t>00166546</t>
        </is>
      </c>
      <c r="C7411" t="inlineStr">
        <is>
          <t>환영철강공업</t>
        </is>
      </c>
      <c r="D7411" t="n">
        <v>20322463000</v>
      </c>
      <c r="E7411" t="n">
        <v>2624914000</v>
      </c>
      <c r="F7411" t="n">
        <v>383226000</v>
      </c>
      <c r="G7411" t="n">
        <v>615901000</v>
      </c>
      <c r="H7411" t="n">
        <v>2.93</v>
      </c>
      <c r="I7411" t="n">
        <v>3.72</v>
      </c>
      <c r="K7411" t="n">
        <v>-934840000</v>
      </c>
      <c r="L7411" t="n">
        <v>1050434000</v>
      </c>
      <c r="M7411" t="n">
        <v>1043836000</v>
      </c>
      <c r="N7411" t="n">
        <v>-945456000</v>
      </c>
      <c r="U7411">
        <f>(L7411-K7411)/(2*D7411*0.01)</f>
      </c>
      <c r="V7411">
        <f>(L7411+K7411)/(D7411*0.0001)</f>
      </c>
    </row>
    <row r="7412">
      <c r="A7412" t="n">
        <v>2016</v>
      </c>
      <c r="B7412" t="inlineStr">
        <is>
          <t>00166546</t>
        </is>
      </c>
      <c r="C7412" t="inlineStr">
        <is>
          <t>환영철강공업</t>
        </is>
      </c>
      <c r="D7412" t="n">
        <v>19077813000</v>
      </c>
      <c r="E7412" t="n">
        <v>2494025000</v>
      </c>
      <c r="F7412" t="n">
        <v>4774931000</v>
      </c>
      <c r="G7412" t="n">
        <v>556139000</v>
      </c>
      <c r="H7412" t="n">
        <v>2.94</v>
      </c>
      <c r="I7412" t="n">
        <v>3.74</v>
      </c>
      <c r="J7412" t="n">
        <v>7.79</v>
      </c>
      <c r="K7412" t="n">
        <v>-1023816690</v>
      </c>
      <c r="L7412" t="n">
        <v>1150404170</v>
      </c>
      <c r="M7412" t="n">
        <v>1144440780</v>
      </c>
      <c r="N7412" t="n">
        <v>-1035582560</v>
      </c>
      <c r="O7412">
        <f>D7411</f>
      </c>
      <c r="P7412">
        <f>(E7412-F7412+G7412)/O7412*100</f>
      </c>
      <c r="Q7412">
        <f>H7411</f>
      </c>
      <c r="R7412">
        <f>I7411</f>
      </c>
      <c r="S7412">
        <f>H7412-H7411</f>
      </c>
      <c r="T7412">
        <f>I7412-I7411</f>
      </c>
      <c r="U7412">
        <f>(L7412-K7412)/(2*D7412*0.01)</f>
      </c>
      <c r="V7412">
        <f>(L7412+K7412)/(D7412*0.0001)</f>
      </c>
    </row>
    <row r="7413">
      <c r="A7413" t="n">
        <v>2017</v>
      </c>
      <c r="B7413" t="inlineStr">
        <is>
          <t>00166546</t>
        </is>
      </c>
      <c r="C7413" t="inlineStr">
        <is>
          <t>환영철강공업</t>
        </is>
      </c>
      <c r="D7413" t="n">
        <v>20440596000</v>
      </c>
      <c r="E7413" t="n">
        <v>2327355000</v>
      </c>
      <c r="F7413" t="n">
        <v>564342000</v>
      </c>
      <c r="G7413" t="n">
        <v>516155000</v>
      </c>
      <c r="H7413" t="n">
        <v>3.7</v>
      </c>
      <c r="I7413" t="n">
        <v>3.71</v>
      </c>
      <c r="J7413" t="n">
        <v>6.59</v>
      </c>
      <c r="K7413" t="n">
        <v>-1010908000</v>
      </c>
      <c r="L7413" t="n">
        <v>1131548000</v>
      </c>
      <c r="M7413" t="n">
        <v>1134540000</v>
      </c>
      <c r="N7413" t="n">
        <v>-1034248000</v>
      </c>
      <c r="O7413">
        <f>D7412</f>
      </c>
      <c r="P7413">
        <f>(E7413-F7413+G7413)/O7413*100</f>
      </c>
      <c r="Q7413">
        <f>H7412</f>
      </c>
      <c r="R7413">
        <f>I7412</f>
      </c>
      <c r="S7413">
        <f>H7413-H7412</f>
      </c>
      <c r="T7413">
        <f>I7413-I7412</f>
      </c>
      <c r="U7413">
        <f>(L7413-K7413)/(2*D7413*0.01)</f>
      </c>
      <c r="V7413">
        <f>(L7413+K7413)/(D7413*0.0001)</f>
      </c>
    </row>
    <row r="7414">
      <c r="A7414" t="n">
        <v>2018</v>
      </c>
      <c r="B7414" t="inlineStr">
        <is>
          <t>00166546</t>
        </is>
      </c>
      <c r="C7414" t="inlineStr">
        <is>
          <t>환영철강공업</t>
        </is>
      </c>
      <c r="D7414" t="n">
        <v>21292951000</v>
      </c>
      <c r="E7414" t="n">
        <v>2212826000</v>
      </c>
      <c r="F7414" t="n">
        <v>1843829000</v>
      </c>
      <c r="G7414" t="n">
        <v>700752000</v>
      </c>
      <c r="H7414" t="n">
        <v>2.83</v>
      </c>
      <c r="I7414" t="n">
        <v>2.9</v>
      </c>
      <c r="K7414" t="n">
        <v>-144400000</v>
      </c>
      <c r="L7414" t="n">
        <v>160928000</v>
      </c>
      <c r="M7414" t="n">
        <v>165297000</v>
      </c>
      <c r="N7414" t="n">
        <v>-147581000</v>
      </c>
      <c r="O7414">
        <f>D7413</f>
      </c>
      <c r="P7414">
        <f>(E7414-F7414+G7414)/O7414*100</f>
      </c>
      <c r="Q7414">
        <f>H7413</f>
      </c>
      <c r="R7414">
        <f>I7413</f>
      </c>
      <c r="S7414">
        <f>H7414-H7413</f>
      </c>
      <c r="T7414">
        <f>I7414-I7413</f>
      </c>
      <c r="U7414">
        <f>(L7414-K7414)/(2*D7414*0.01)</f>
      </c>
      <c r="V7414">
        <f>(L7414+K7414)/(D7414*0.0001)</f>
      </c>
    </row>
    <row r="7415">
      <c r="A7415" t="n">
        <v>2019</v>
      </c>
      <c r="B7415" t="inlineStr">
        <is>
          <t>00166546</t>
        </is>
      </c>
      <c r="C7415" t="inlineStr">
        <is>
          <t>환영철강공업</t>
        </is>
      </c>
      <c r="D7415" t="n">
        <v>23840665000</v>
      </c>
      <c r="E7415" t="n">
        <v>2370129000</v>
      </c>
      <c r="F7415" t="n">
        <v>565662000</v>
      </c>
      <c r="G7415" t="n">
        <v>563619000</v>
      </c>
      <c r="H7415" t="n">
        <v>2.39</v>
      </c>
      <c r="I7415" t="n">
        <v>4.1</v>
      </c>
      <c r="K7415" t="n">
        <v>-1589580000</v>
      </c>
      <c r="L7415" t="n">
        <v>1812200000</v>
      </c>
      <c r="M7415" t="n">
        <v>1793848000</v>
      </c>
      <c r="N7415" t="n">
        <v>-1604604000</v>
      </c>
      <c r="O7415">
        <f>D7414</f>
      </c>
      <c r="P7415">
        <f>(E7415-F7415+G7415)/O7415*100</f>
      </c>
      <c r="Q7415">
        <f>H7414</f>
      </c>
      <c r="R7415">
        <f>I7414</f>
      </c>
      <c r="S7415">
        <f>H7415-H7414</f>
      </c>
      <c r="T7415">
        <f>I7415-I7414</f>
      </c>
      <c r="U7415">
        <f>(L7415-K7415)/(2*D7415*0.01)</f>
      </c>
      <c r="V7415">
        <f>(L7415+K7415)/(D7415*0.0001)</f>
      </c>
    </row>
    <row r="7416">
      <c r="A7416" t="n">
        <v>2020</v>
      </c>
      <c r="B7416" t="inlineStr">
        <is>
          <t>00166546</t>
        </is>
      </c>
      <c r="C7416" t="inlineStr">
        <is>
          <t>환영철강공업</t>
        </is>
      </c>
      <c r="D7416" t="n">
        <v>28349989000</v>
      </c>
      <c r="E7416" t="n">
        <v>2558282000</v>
      </c>
      <c r="F7416" t="n">
        <v>1029620000</v>
      </c>
      <c r="G7416" t="n">
        <v>531210000</v>
      </c>
      <c r="H7416" t="n">
        <v>2.26</v>
      </c>
      <c r="I7416" t="n">
        <v>2.9</v>
      </c>
      <c r="J7416" t="n">
        <v>7.01</v>
      </c>
      <c r="K7416" t="n">
        <v>-1824931360</v>
      </c>
      <c r="L7416" t="n">
        <v>2078318297</v>
      </c>
      <c r="M7416" t="n">
        <v>2051595760</v>
      </c>
      <c r="N7416" t="n">
        <v>-1840718841</v>
      </c>
      <c r="O7416">
        <f>D7415</f>
      </c>
      <c r="P7416">
        <f>(E7416-F7416+G7416)/O7416*100</f>
      </c>
      <c r="Q7416">
        <f>H7415</f>
      </c>
      <c r="R7416">
        <f>I7415</f>
      </c>
      <c r="S7416">
        <f>H7416-H7415</f>
      </c>
      <c r="T7416">
        <f>I7416-I7415</f>
      </c>
      <c r="U7416">
        <f>(L7416-K7416)/(2*D7416*0.01)</f>
      </c>
      <c r="V7416">
        <f>(L7416+K7416)/(D7416*0.0001)</f>
      </c>
    </row>
    <row r="7417">
      <c r="A7417" t="n">
        <v>2021</v>
      </c>
      <c r="B7417" t="inlineStr">
        <is>
          <t>00166546</t>
        </is>
      </c>
      <c r="C7417" t="inlineStr">
        <is>
          <t>환영철강공업</t>
        </is>
      </c>
      <c r="D7417" t="n">
        <v>35518709000</v>
      </c>
      <c r="E7417" t="n">
        <v>2912787000</v>
      </c>
      <c r="F7417" t="n">
        <v>1697267000</v>
      </c>
      <c r="G7417" t="n">
        <v>598670000</v>
      </c>
      <c r="H7417" t="n">
        <v>2.87</v>
      </c>
      <c r="I7417" t="n">
        <v>3.98</v>
      </c>
      <c r="J7417" t="n">
        <v>6.7</v>
      </c>
      <c r="K7417" t="n">
        <v>-2173860000</v>
      </c>
      <c r="L7417" t="n">
        <v>2474043624</v>
      </c>
      <c r="M7417" t="n">
        <v>2434590000</v>
      </c>
      <c r="N7417" t="n">
        <v>-2181397746</v>
      </c>
      <c r="O7417">
        <f>D7416</f>
      </c>
      <c r="P7417">
        <f>(E7417-F7417+G7417)/O7417*100</f>
      </c>
      <c r="Q7417">
        <f>H7416</f>
      </c>
      <c r="R7417">
        <f>I7416</f>
      </c>
      <c r="S7417">
        <f>H7417-H7416</f>
      </c>
      <c r="T7417">
        <f>I7417-I7416</f>
      </c>
      <c r="U7417">
        <f>(L7417-K7417)/(2*D7417*0.01)</f>
      </c>
      <c r="V7417">
        <f>(L7417+K7417)/(D7417*0.0001)</f>
      </c>
    </row>
    <row r="7418">
      <c r="A7418" t="n">
        <v>2022</v>
      </c>
      <c r="B7418" t="inlineStr">
        <is>
          <t>00166546</t>
        </is>
      </c>
      <c r="C7418" t="inlineStr">
        <is>
          <t>환영철강공업</t>
        </is>
      </c>
      <c r="D7418" t="n">
        <v>36543359000</v>
      </c>
      <c r="E7418" t="n">
        <v>3482293000</v>
      </c>
      <c r="F7418" t="n">
        <v>2206649000</v>
      </c>
      <c r="G7418" t="n">
        <v>959894000</v>
      </c>
      <c r="H7418" t="n">
        <v>5.97</v>
      </c>
      <c r="I7418" t="n">
        <v>4.07</v>
      </c>
      <c r="J7418" t="n">
        <v>5.8</v>
      </c>
      <c r="K7418" t="n">
        <v>-1913250000</v>
      </c>
      <c r="L7418" t="n">
        <v>2140170094</v>
      </c>
      <c r="M7418" t="n">
        <v>2159712000</v>
      </c>
      <c r="N7418" t="n">
        <v>-1969558221</v>
      </c>
      <c r="O7418">
        <f>D7417</f>
      </c>
      <c r="P7418">
        <f>(E7418-F7418+G7418)/O7418*100</f>
      </c>
      <c r="Q7418">
        <f>H7417</f>
      </c>
      <c r="R7418">
        <f>I7417</f>
      </c>
      <c r="S7418">
        <f>H7418-H7417</f>
      </c>
      <c r="T7418">
        <f>I7418-I7417</f>
      </c>
      <c r="U7418">
        <f>(L7418-K7418)/(2*D7418*0.01)</f>
      </c>
      <c r="V7418">
        <f>(L7418+K7418)/(D7418*0.0001)</f>
      </c>
    </row>
    <row r="7419">
      <c r="A7419" t="n">
        <v>2023</v>
      </c>
      <c r="B7419" t="inlineStr">
        <is>
          <t>00166546</t>
        </is>
      </c>
      <c r="C7419" t="inlineStr">
        <is>
          <t>환영철강공업</t>
        </is>
      </c>
      <c r="D7419" t="n">
        <v>40692004000</v>
      </c>
      <c r="E7419" t="n">
        <v>3744480000</v>
      </c>
      <c r="F7419" t="n">
        <v>1395340000</v>
      </c>
      <c r="G7419" t="n">
        <v>2033107000</v>
      </c>
      <c r="H7419" t="n">
        <v>5.07</v>
      </c>
      <c r="I7419" t="n">
        <v>4.41</v>
      </c>
      <c r="J7419" t="n">
        <v>5.85</v>
      </c>
      <c r="K7419" t="n">
        <v>-2143980000</v>
      </c>
      <c r="L7419" t="n">
        <v>2402592236</v>
      </c>
      <c r="M7419" t="n">
        <v>2389560000</v>
      </c>
      <c r="N7419" t="n">
        <v>-2181505814</v>
      </c>
      <c r="O7419">
        <f>D7418</f>
      </c>
      <c r="P7419">
        <f>(E7419-F7419+G7419)/O7419*100</f>
      </c>
      <c r="Q7419">
        <f>H7418</f>
      </c>
      <c r="R7419">
        <f>I7418</f>
      </c>
      <c r="S7419">
        <f>H7419-H7418</f>
      </c>
      <c r="T7419">
        <f>I7419-I7418</f>
      </c>
      <c r="U7419">
        <f>(L7419-K7419)/(2*D7419*0.01)</f>
      </c>
      <c r="V7419">
        <f>(L7419+K7419)/(D7419*0.0001)</f>
      </c>
    </row>
    <row r="7420">
      <c r="A7420" t="n">
        <v>2024</v>
      </c>
      <c r="B7420" t="inlineStr">
        <is>
          <t>00166546</t>
        </is>
      </c>
      <c r="C7420" t="inlineStr">
        <is>
          <t>환영철강공업</t>
        </is>
      </c>
      <c r="D7420" t="n">
        <v>38210253000</v>
      </c>
      <c r="E7420" t="n">
        <v>3900029000</v>
      </c>
      <c r="F7420" t="n">
        <v>2741888000</v>
      </c>
      <c r="G7420" t="n">
        <v>1928967000</v>
      </c>
      <c r="H7420" t="n">
        <v>4.5</v>
      </c>
      <c r="I7420" t="n">
        <v>4.25</v>
      </c>
      <c r="J7420" t="n">
        <v>5.65</v>
      </c>
      <c r="K7420" t="n">
        <v>-1963286000</v>
      </c>
      <c r="L7420" t="n">
        <v>2186537017</v>
      </c>
      <c r="M7420" t="n">
        <v>2182827000</v>
      </c>
      <c r="N7420" t="n">
        <v>-1980523574</v>
      </c>
      <c r="O7420">
        <f>D7419</f>
      </c>
      <c r="P7420">
        <f>(E7420-F7420+G7420)/O7420*100</f>
      </c>
      <c r="Q7420">
        <f>H7419</f>
      </c>
      <c r="R7420">
        <f>I7419</f>
      </c>
      <c r="S7420">
        <f>H7420-H7419</f>
      </c>
      <c r="T7420">
        <f>I7420-I7419</f>
      </c>
      <c r="U7420">
        <f>(L7420-K7420)/(2*D7420*0.01)</f>
      </c>
      <c r="V7420">
        <f>(L7420+K7420)/(D7420*0.0001)</f>
      </c>
    </row>
    <row r="7421">
      <c r="A7421" t="n">
        <v>2015</v>
      </c>
      <c r="B7421" t="inlineStr">
        <is>
          <t>00167004</t>
        </is>
      </c>
      <c r="C7421" t="inlineStr">
        <is>
          <t>흥구석유</t>
        </is>
      </c>
      <c r="D7421" t="n">
        <v>3522232000</v>
      </c>
      <c r="E7421" t="n">
        <v>248115000</v>
      </c>
      <c r="F7421" t="n">
        <v>190533000</v>
      </c>
      <c r="G7421" t="n">
        <v>93576000</v>
      </c>
      <c r="H7421" t="n">
        <v>2.25</v>
      </c>
      <c r="J7421" t="n">
        <v>5.77</v>
      </c>
      <c r="K7421" t="n">
        <v>-86002000</v>
      </c>
      <c r="L7421" t="n">
        <v>94773000</v>
      </c>
      <c r="M7421" t="n">
        <v>93837000</v>
      </c>
      <c r="N7421" t="n">
        <v>-86633000</v>
      </c>
      <c r="U7421">
        <f>(L7421-K7421)/(2*D7421*0.01)</f>
      </c>
      <c r="V7421">
        <f>(L7421+K7421)/(D7421*0.0001)</f>
      </c>
    </row>
    <row r="7422">
      <c r="A7422" t="n">
        <v>2016</v>
      </c>
      <c r="B7422" t="inlineStr">
        <is>
          <t>00167004</t>
        </is>
      </c>
      <c r="C7422" t="inlineStr">
        <is>
          <t>흥구석유</t>
        </is>
      </c>
      <c r="D7422" t="n">
        <v>3663335000</v>
      </c>
      <c r="E7422" t="n">
        <v>249504000</v>
      </c>
      <c r="F7422" t="n">
        <v>200859000</v>
      </c>
      <c r="G7422" t="n">
        <v>34102000</v>
      </c>
      <c r="H7422" t="n">
        <v>2.26</v>
      </c>
      <c r="J7422" t="n">
        <v>5.42</v>
      </c>
      <c r="K7422" t="n">
        <v>-77090000</v>
      </c>
      <c r="L7422" t="n">
        <v>84129000</v>
      </c>
      <c r="M7422" t="n">
        <v>83949000</v>
      </c>
      <c r="N7422" t="n">
        <v>-77556000</v>
      </c>
      <c r="O7422">
        <f>D7421</f>
      </c>
      <c r="P7422">
        <f>(E7422-F7422+G7422)/O7422*100</f>
      </c>
      <c r="Q7422">
        <f>H7421</f>
      </c>
      <c r="S7422">
        <f>H7422-H7421</f>
      </c>
      <c r="U7422">
        <f>(L7422-K7422)/(2*D7422*0.01)</f>
      </c>
      <c r="V7422">
        <f>(L7422+K7422)/(D7422*0.0001)</f>
      </c>
    </row>
    <row r="7423">
      <c r="A7423" t="n">
        <v>2017</v>
      </c>
      <c r="B7423" t="inlineStr">
        <is>
          <t>00167004</t>
        </is>
      </c>
      <c r="C7423" t="inlineStr">
        <is>
          <t>흥구석유</t>
        </is>
      </c>
      <c r="D7423" t="n">
        <v>3853965000</v>
      </c>
      <c r="E7423" t="n">
        <v>255490000</v>
      </c>
      <c r="F7423" t="n">
        <v>168401000</v>
      </c>
      <c r="G7423" t="n">
        <v>32872000</v>
      </c>
      <c r="H7423" t="n">
        <v>2.7</v>
      </c>
      <c r="J7423" t="n">
        <v>5.42</v>
      </c>
      <c r="K7423" t="n">
        <v>-79655000</v>
      </c>
      <c r="L7423" t="n">
        <v>87380000</v>
      </c>
      <c r="M7423" t="n">
        <v>86872000</v>
      </c>
      <c r="N7423" t="n">
        <v>-80730000</v>
      </c>
      <c r="O7423">
        <f>D7422</f>
      </c>
      <c r="P7423">
        <f>(E7423-F7423+G7423)/O7423*100</f>
      </c>
      <c r="Q7423">
        <f>H7422</f>
      </c>
      <c r="S7423">
        <f>H7423-H7422</f>
      </c>
      <c r="U7423">
        <f>(L7423-K7423)/(2*D7423*0.01)</f>
      </c>
      <c r="V7423">
        <f>(L7423+K7423)/(D7423*0.0001)</f>
      </c>
    </row>
    <row r="7424">
      <c r="A7424" t="n">
        <v>2018</v>
      </c>
      <c r="B7424" t="inlineStr">
        <is>
          <t>00167004</t>
        </is>
      </c>
      <c r="C7424" t="inlineStr">
        <is>
          <t>흥구석유</t>
        </is>
      </c>
      <c r="D7424" t="n">
        <v>3633834000</v>
      </c>
      <c r="E7424" t="n">
        <v>252671000</v>
      </c>
      <c r="F7424" t="n">
        <v>558604000</v>
      </c>
      <c r="G7424" t="n">
        <v>40847000</v>
      </c>
      <c r="H7424" t="n">
        <v>2.24</v>
      </c>
      <c r="J7424" t="n">
        <v>5.7</v>
      </c>
      <c r="K7424" t="n">
        <v>-71208000</v>
      </c>
      <c r="L7424" t="n">
        <v>78624000</v>
      </c>
      <c r="M7424" t="n">
        <v>78195000</v>
      </c>
      <c r="N7424" t="n">
        <v>-71964000</v>
      </c>
      <c r="O7424">
        <f>D7423</f>
      </c>
      <c r="P7424">
        <f>(E7424-F7424+G7424)/O7424*100</f>
      </c>
      <c r="Q7424">
        <f>H7423</f>
      </c>
      <c r="S7424">
        <f>H7424-H7423</f>
      </c>
      <c r="U7424">
        <f>(L7424-K7424)/(2*D7424*0.01)</f>
      </c>
      <c r="V7424">
        <f>(L7424+K7424)/(D7424*0.0001)</f>
      </c>
    </row>
    <row r="7425">
      <c r="A7425" t="n">
        <v>2019</v>
      </c>
      <c r="B7425" t="inlineStr">
        <is>
          <t>00167004</t>
        </is>
      </c>
      <c r="C7425" t="inlineStr">
        <is>
          <t>흥구석유</t>
        </is>
      </c>
      <c r="D7425" t="n">
        <v>3814363000</v>
      </c>
      <c r="E7425" t="n">
        <v>240006000</v>
      </c>
      <c r="F7425" t="n">
        <v>43160000</v>
      </c>
      <c r="G7425" t="n">
        <v>28274000</v>
      </c>
      <c r="H7425" t="n">
        <v>1.88</v>
      </c>
      <c r="J7425" t="n">
        <v>6.18</v>
      </c>
      <c r="K7425" t="n">
        <v>-83256000</v>
      </c>
      <c r="L7425" t="n">
        <v>92443000</v>
      </c>
      <c r="M7425" t="n">
        <v>91536000</v>
      </c>
      <c r="N7425" t="n">
        <v>-83969000</v>
      </c>
      <c r="O7425">
        <f>D7424</f>
      </c>
      <c r="P7425">
        <f>(E7425-F7425+G7425)/O7425*100</f>
      </c>
      <c r="Q7425">
        <f>H7424</f>
      </c>
      <c r="S7425">
        <f>H7425-H7424</f>
      </c>
      <c r="U7425">
        <f>(L7425-K7425)/(2*D7425*0.01)</f>
      </c>
      <c r="V7425">
        <f>(L7425+K7425)/(D7425*0.0001)</f>
      </c>
    </row>
    <row r="7426">
      <c r="A7426" t="n">
        <v>2020</v>
      </c>
      <c r="B7426" t="inlineStr">
        <is>
          <t>00167004</t>
        </is>
      </c>
      <c r="C7426" t="inlineStr">
        <is>
          <t>흥구석유</t>
        </is>
      </c>
      <c r="D7426" t="n">
        <v>3916398000</v>
      </c>
      <c r="E7426" t="n">
        <v>241848000</v>
      </c>
      <c r="F7426" t="n">
        <v>164005000</v>
      </c>
      <c r="G7426" t="n">
        <v>26023000</v>
      </c>
      <c r="H7426" t="n">
        <v>1.91</v>
      </c>
      <c r="I7426" t="n">
        <v>2.36</v>
      </c>
      <c r="J7426" t="n">
        <v>6.21</v>
      </c>
      <c r="K7426" t="n">
        <v>-86207000</v>
      </c>
      <c r="L7426" t="n">
        <v>97909950</v>
      </c>
      <c r="M7426" t="n">
        <v>96642000</v>
      </c>
      <c r="N7426" t="n">
        <v>-86949556</v>
      </c>
      <c r="O7426">
        <f>D7425</f>
      </c>
      <c r="P7426">
        <f>(E7426-F7426+G7426)/O7426*100</f>
      </c>
      <c r="Q7426">
        <f>H7425</f>
      </c>
      <c r="S7426">
        <f>H7426-H7425</f>
      </c>
      <c r="U7426">
        <f>(L7426-K7426)/(2*D7426*0.01)</f>
      </c>
      <c r="V7426">
        <f>(L7426+K7426)/(D7426*0.0001)</f>
      </c>
    </row>
    <row r="7427">
      <c r="A7427" t="n">
        <v>2021</v>
      </c>
      <c r="B7427" t="inlineStr">
        <is>
          <t>00167004</t>
        </is>
      </c>
      <c r="C7427" t="inlineStr">
        <is>
          <t>흥구석유</t>
        </is>
      </c>
      <c r="D7427" t="n">
        <v>4025122000</v>
      </c>
      <c r="E7427" t="n">
        <v>232860000</v>
      </c>
      <c r="F7427" t="n">
        <v>44614000</v>
      </c>
      <c r="G7427" t="n">
        <v>25656000</v>
      </c>
      <c r="H7427" t="n">
        <v>2.48</v>
      </c>
      <c r="J7427" t="n">
        <v>5.72</v>
      </c>
      <c r="K7427" t="n">
        <v>-70784000</v>
      </c>
      <c r="L7427" t="n">
        <v>78041289</v>
      </c>
      <c r="M7427" t="n">
        <v>77545000</v>
      </c>
      <c r="N7427" t="n">
        <v>-71605396</v>
      </c>
      <c r="O7427">
        <f>D7426</f>
      </c>
      <c r="P7427">
        <f>(E7427-F7427+G7427)/O7427*100</f>
      </c>
      <c r="Q7427">
        <f>H7426</f>
      </c>
      <c r="S7427">
        <f>H7427-H7426</f>
      </c>
      <c r="U7427">
        <f>(L7427-K7427)/(2*D7427*0.01)</f>
      </c>
      <c r="V7427">
        <f>(L7427+K7427)/(D7427*0.0001)</f>
      </c>
    </row>
    <row r="7428">
      <c r="A7428" t="n">
        <v>2022</v>
      </c>
      <c r="B7428" t="inlineStr">
        <is>
          <t>00167004</t>
        </is>
      </c>
      <c r="C7428" t="inlineStr">
        <is>
          <t>흥구석유</t>
        </is>
      </c>
      <c r="D7428" t="n">
        <v>4227920000</v>
      </c>
      <c r="E7428" t="n">
        <v>228866000</v>
      </c>
      <c r="F7428" t="n">
        <v>34474000</v>
      </c>
      <c r="G7428" t="n">
        <v>31481000</v>
      </c>
      <c r="H7428" t="n">
        <v>5.1</v>
      </c>
      <c r="I7428" t="n">
        <v>2.03</v>
      </c>
      <c r="J7428" t="n">
        <v>5.1</v>
      </c>
      <c r="K7428" t="n">
        <v>-52847000</v>
      </c>
      <c r="L7428" t="n">
        <v>59190080</v>
      </c>
      <c r="M7428" t="n">
        <v>58540000</v>
      </c>
      <c r="N7428" t="n">
        <v>-56614288</v>
      </c>
      <c r="O7428">
        <f>D7427</f>
      </c>
      <c r="P7428">
        <f>(E7428-F7428+G7428)/O7428*100</f>
      </c>
      <c r="Q7428">
        <f>H7427</f>
      </c>
      <c r="S7428">
        <f>H7428-H7427</f>
      </c>
      <c r="U7428">
        <f>(L7428-K7428)/(2*D7428*0.01)</f>
      </c>
      <c r="V7428">
        <f>(L7428+K7428)/(D7428*0.0001)</f>
      </c>
    </row>
    <row r="7429">
      <c r="A7429" t="n">
        <v>2023</v>
      </c>
      <c r="B7429" t="inlineStr">
        <is>
          <t>00167004</t>
        </is>
      </c>
      <c r="C7429" t="inlineStr">
        <is>
          <t>흥구석유</t>
        </is>
      </c>
      <c r="D7429" t="n">
        <v>4305611000</v>
      </c>
      <c r="E7429" t="n">
        <v>218185000</v>
      </c>
      <c r="F7429" t="n">
        <v>174116000</v>
      </c>
      <c r="G7429" t="n">
        <v>60963000</v>
      </c>
      <c r="H7429" t="n">
        <v>3.96</v>
      </c>
      <c r="I7429" t="n">
        <v>1.82</v>
      </c>
      <c r="J7429" t="n">
        <v>4.85</v>
      </c>
      <c r="K7429" t="n">
        <v>-58131150</v>
      </c>
      <c r="L7429" t="n">
        <v>63252742</v>
      </c>
      <c r="M7429" t="n">
        <v>64189650</v>
      </c>
      <c r="N7429" t="n">
        <v>-59828373</v>
      </c>
      <c r="O7429">
        <f>D7428</f>
      </c>
      <c r="P7429">
        <f>(E7429-F7429+G7429)/O7429*100</f>
      </c>
      <c r="Q7429">
        <f>H7428</f>
      </c>
      <c r="R7429">
        <f>I7428</f>
      </c>
      <c r="S7429">
        <f>H7429-H7428</f>
      </c>
      <c r="T7429">
        <f>I7429-I7428</f>
      </c>
      <c r="U7429">
        <f>(L7429-K7429)/(2*D7429*0.01)</f>
      </c>
      <c r="V7429">
        <f>(L7429+K7429)/(D7429*0.0001)</f>
      </c>
    </row>
    <row r="7430">
      <c r="A7430" t="n">
        <v>2024</v>
      </c>
      <c r="B7430" t="inlineStr">
        <is>
          <t>00167004</t>
        </is>
      </c>
      <c r="C7430" t="inlineStr">
        <is>
          <t>흥구석유</t>
        </is>
      </c>
      <c r="D7430" t="n">
        <v>4555674000</v>
      </c>
      <c r="E7430" t="n">
        <v>231003000</v>
      </c>
      <c r="F7430" t="n">
        <v>166279000</v>
      </c>
      <c r="G7430" t="n">
        <v>51153000</v>
      </c>
      <c r="H7430" t="n">
        <v>3.47</v>
      </c>
      <c r="J7430" t="n">
        <v>5.33</v>
      </c>
      <c r="K7430" t="n">
        <v>-72436357</v>
      </c>
      <c r="L7430" t="n">
        <v>80635130</v>
      </c>
      <c r="M7430" t="n">
        <v>81547204</v>
      </c>
      <c r="N7430" t="n">
        <v>-74712308</v>
      </c>
      <c r="O7430">
        <f>D7429</f>
      </c>
      <c r="P7430">
        <f>(E7430-F7430+G7430)/O7430*100</f>
      </c>
      <c r="Q7430">
        <f>H7429</f>
      </c>
      <c r="S7430">
        <f>H7430-H7429</f>
      </c>
      <c r="U7430">
        <f>(L7430-K7430)/(2*D7430*0.01)</f>
      </c>
      <c r="V7430">
        <f>(L7430+K7430)/(D7430*0.0001)</f>
      </c>
    </row>
    <row r="7431">
      <c r="A7431" t="n">
        <v>2014</v>
      </c>
      <c r="B7431" t="inlineStr">
        <is>
          <t>00167031</t>
        </is>
      </c>
      <c r="C7431" t="inlineStr">
        <is>
          <t>흥국</t>
        </is>
      </c>
      <c r="D7431" t="n">
        <v>3999679934</v>
      </c>
      <c r="E7431" t="n">
        <v>423833091</v>
      </c>
      <c r="F7431" t="n">
        <v>269936838</v>
      </c>
      <c r="G7431" t="n">
        <v>52341612</v>
      </c>
      <c r="H7431" t="n">
        <v>3.02</v>
      </c>
      <c r="I7431" t="n">
        <v>5</v>
      </c>
      <c r="K7431" t="n">
        <v>-161118095</v>
      </c>
      <c r="L7431" t="n">
        <v>185603507</v>
      </c>
      <c r="M7431" t="n">
        <v>180635448</v>
      </c>
      <c r="N7431" t="n">
        <v>-159779552</v>
      </c>
      <c r="U7431">
        <f>(L7431-K7431)/(2*D7431*0.01)</f>
      </c>
      <c r="V7431">
        <f>(L7431+K7431)/(D7431*0.0001)</f>
      </c>
    </row>
    <row r="7432">
      <c r="A7432" t="n">
        <v>2015</v>
      </c>
      <c r="B7432" t="inlineStr">
        <is>
          <t>00167031</t>
        </is>
      </c>
      <c r="C7432" t="inlineStr">
        <is>
          <t>흥국</t>
        </is>
      </c>
      <c r="D7432" t="n">
        <v>2894837605</v>
      </c>
      <c r="E7432" t="n">
        <v>509348509</v>
      </c>
      <c r="F7432" t="n">
        <v>1149389768</v>
      </c>
      <c r="G7432" t="n">
        <v>58407612</v>
      </c>
      <c r="H7432" t="n">
        <v>2.78</v>
      </c>
      <c r="I7432" t="n">
        <v>5</v>
      </c>
      <c r="K7432" t="n">
        <v>-177657230</v>
      </c>
      <c r="L7432" t="n">
        <v>199879877</v>
      </c>
      <c r="M7432" t="n">
        <v>205175681</v>
      </c>
      <c r="N7432" t="n">
        <v>-176971524</v>
      </c>
      <c r="O7432">
        <f>D7431</f>
      </c>
      <c r="P7432">
        <f>(E7432-F7432+G7432)/O7432*100</f>
      </c>
      <c r="Q7432">
        <f>H7431</f>
      </c>
      <c r="R7432">
        <f>I7431</f>
      </c>
      <c r="S7432">
        <f>H7432-H7431</f>
      </c>
      <c r="T7432">
        <f>I7432-I7431</f>
      </c>
      <c r="U7432">
        <f>(L7432-K7432)/(2*D7432*0.01)</f>
      </c>
      <c r="V7432">
        <f>(L7432+K7432)/(D7432*0.0001)</f>
      </c>
    </row>
    <row r="7433">
      <c r="A7433" t="n">
        <v>2016</v>
      </c>
      <c r="B7433" t="inlineStr">
        <is>
          <t>00167031</t>
        </is>
      </c>
      <c r="C7433" t="inlineStr">
        <is>
          <t>흥국</t>
        </is>
      </c>
      <c r="D7433" t="n">
        <v>2383525074</v>
      </c>
      <c r="E7433" t="n">
        <v>445487541</v>
      </c>
      <c r="F7433" t="n">
        <v>821786157</v>
      </c>
      <c r="G7433" t="n">
        <v>58017995</v>
      </c>
      <c r="H7433" t="n">
        <v>2.84</v>
      </c>
      <c r="I7433" t="n">
        <v>4.5</v>
      </c>
      <c r="K7433" t="n">
        <v>-152641583</v>
      </c>
      <c r="L7433" t="n">
        <v>175638378</v>
      </c>
      <c r="M7433" t="n">
        <v>172326887</v>
      </c>
      <c r="N7433" t="n">
        <v>-153082336</v>
      </c>
      <c r="O7433">
        <f>D7432</f>
      </c>
      <c r="P7433">
        <f>(E7433-F7433+G7433)/O7433*100</f>
      </c>
      <c r="Q7433">
        <f>H7432</f>
      </c>
      <c r="R7433">
        <f>I7432</f>
      </c>
      <c r="S7433">
        <f>H7433-H7432</f>
      </c>
      <c r="T7433">
        <f>I7433-I7432</f>
      </c>
      <c r="U7433">
        <f>(L7433-K7433)/(2*D7433*0.01)</f>
      </c>
      <c r="V7433">
        <f>(L7433+K7433)/(D7433*0.0001)</f>
      </c>
    </row>
    <row r="7434">
      <c r="A7434" t="n">
        <v>2017</v>
      </c>
      <c r="B7434" t="inlineStr">
        <is>
          <t>00167031</t>
        </is>
      </c>
      <c r="C7434" t="inlineStr">
        <is>
          <t>흥국</t>
        </is>
      </c>
      <c r="D7434" t="n">
        <v>2698142180</v>
      </c>
      <c r="E7434" t="n">
        <v>427186478</v>
      </c>
      <c r="F7434" t="n">
        <v>204011592</v>
      </c>
      <c r="G7434" t="n">
        <v>53360460</v>
      </c>
      <c r="H7434" t="n">
        <v>3.58</v>
      </c>
      <c r="I7434" t="n">
        <v>5</v>
      </c>
      <c r="K7434" t="n">
        <v>-158172592</v>
      </c>
      <c r="L7434" t="n">
        <v>181244907</v>
      </c>
      <c r="M7434" t="n">
        <v>177082000</v>
      </c>
      <c r="N7434" t="n">
        <v>-157764088</v>
      </c>
      <c r="O7434">
        <f>D7433</f>
      </c>
      <c r="P7434">
        <f>(E7434-F7434+G7434)/O7434*100</f>
      </c>
      <c r="Q7434">
        <f>H7433</f>
      </c>
      <c r="R7434">
        <f>I7433</f>
      </c>
      <c r="S7434">
        <f>H7434-H7433</f>
      </c>
      <c r="T7434">
        <f>I7434-I7433</f>
      </c>
      <c r="U7434">
        <f>(L7434-K7434)/(2*D7434*0.01)</f>
      </c>
      <c r="V7434">
        <f>(L7434+K7434)/(D7434*0.0001)</f>
      </c>
    </row>
    <row r="7435">
      <c r="A7435" t="n">
        <v>2018</v>
      </c>
      <c r="B7435" t="inlineStr">
        <is>
          <t>00167031</t>
        </is>
      </c>
      <c r="C7435" t="inlineStr">
        <is>
          <t>흥국</t>
        </is>
      </c>
      <c r="D7435" t="n">
        <v>3117903769</v>
      </c>
      <c r="E7435" t="n">
        <v>478886748</v>
      </c>
      <c r="F7435" t="n">
        <v>362494290</v>
      </c>
      <c r="G7435" t="n">
        <v>72385956</v>
      </c>
      <c r="H7435" t="n">
        <v>3.15</v>
      </c>
      <c r="I7435" t="n">
        <v>6</v>
      </c>
      <c r="K7435" t="n">
        <v>-196689144</v>
      </c>
      <c r="L7435" t="n">
        <v>228538712</v>
      </c>
      <c r="M7435" t="n">
        <v>220465674</v>
      </c>
      <c r="N7435" t="n">
        <v>-194169975</v>
      </c>
      <c r="O7435">
        <f>D7434</f>
      </c>
      <c r="P7435">
        <f>(E7435-F7435+G7435)/O7435*100</f>
      </c>
      <c r="Q7435">
        <f>H7434</f>
      </c>
      <c r="R7435">
        <f>I7434</f>
      </c>
      <c r="S7435">
        <f>H7435-H7434</f>
      </c>
      <c r="T7435">
        <f>I7435-I7434</f>
      </c>
      <c r="U7435">
        <f>(L7435-K7435)/(2*D7435*0.01)</f>
      </c>
      <c r="V7435">
        <f>(L7435+K7435)/(D7435*0.0001)</f>
      </c>
    </row>
    <row r="7436">
      <c r="A7436" t="n">
        <v>2019</v>
      </c>
      <c r="B7436" t="inlineStr">
        <is>
          <t>00167031</t>
        </is>
      </c>
      <c r="C7436" t="inlineStr">
        <is>
          <t>흥국</t>
        </is>
      </c>
      <c r="D7436" t="n">
        <v>2935987749</v>
      </c>
      <c r="E7436" t="n">
        <v>605039724</v>
      </c>
      <c r="F7436" t="n">
        <v>428509548</v>
      </c>
      <c r="G7436" t="n">
        <v>73426644</v>
      </c>
      <c r="H7436" t="n">
        <v>2.88</v>
      </c>
      <c r="I7436" t="n">
        <v>4</v>
      </c>
      <c r="J7436" t="n">
        <v>9.859999999999999</v>
      </c>
      <c r="K7436" t="n">
        <v>-186768527</v>
      </c>
      <c r="L7436" t="n">
        <v>405455032</v>
      </c>
      <c r="M7436" t="n">
        <v>214847207</v>
      </c>
      <c r="N7436" t="n">
        <v>-214145243</v>
      </c>
      <c r="O7436">
        <f>D7435</f>
      </c>
      <c r="P7436">
        <f>(E7436-F7436+G7436)/O7436*100</f>
      </c>
      <c r="Q7436">
        <f>H7435</f>
      </c>
      <c r="R7436">
        <f>I7435</f>
      </c>
      <c r="S7436">
        <f>H7436-H7435</f>
      </c>
      <c r="T7436">
        <f>I7436-I7435</f>
      </c>
      <c r="U7436">
        <f>(L7436-K7436)/(2*D7436*0.01)</f>
      </c>
    </row>
    <row r="7437">
      <c r="A7437" t="n">
        <v>2020</v>
      </c>
      <c r="B7437" t="inlineStr">
        <is>
          <t>00167031</t>
        </is>
      </c>
      <c r="C7437" t="inlineStr">
        <is>
          <t>흥국</t>
        </is>
      </c>
      <c r="D7437" t="n">
        <v>3179346601</v>
      </c>
      <c r="E7437" t="n">
        <v>460949496</v>
      </c>
      <c r="F7437" t="n">
        <v>390804708</v>
      </c>
      <c r="G7437" t="n">
        <v>58027848</v>
      </c>
      <c r="H7437" t="n">
        <v>2.96</v>
      </c>
      <c r="I7437" t="n">
        <v>4.94</v>
      </c>
      <c r="K7437" t="n">
        <v>-286909496</v>
      </c>
      <c r="L7437" t="n">
        <v>291232368</v>
      </c>
      <c r="M7437" t="n">
        <v>281670497</v>
      </c>
      <c r="N7437" t="n">
        <v>-284565731</v>
      </c>
      <c r="O7437">
        <f>D7436</f>
      </c>
      <c r="P7437">
        <f>(E7437-F7437+G7437)/O7437*100</f>
      </c>
      <c r="Q7437">
        <f>H7436</f>
      </c>
      <c r="R7437">
        <f>I7436</f>
      </c>
      <c r="S7437">
        <f>H7437-H7436</f>
      </c>
      <c r="T7437">
        <f>I7437-I7436</f>
      </c>
      <c r="U7437">
        <f>(L7437-K7437)/(2*D7437*0.01)</f>
      </c>
      <c r="V7437">
        <f>(L7437+K7437)/(D7437*0.0001)</f>
      </c>
    </row>
    <row r="7438">
      <c r="A7438" t="n">
        <v>2021</v>
      </c>
      <c r="B7438" t="inlineStr">
        <is>
          <t>00167031</t>
        </is>
      </c>
      <c r="C7438" t="inlineStr">
        <is>
          <t>흥국</t>
        </is>
      </c>
      <c r="D7438" t="n">
        <v>3638497198</v>
      </c>
      <c r="E7438" t="n">
        <v>450437554</v>
      </c>
      <c r="F7438" t="n">
        <v>202178162</v>
      </c>
      <c r="G7438" t="n">
        <v>74723318</v>
      </c>
      <c r="H7438" t="n">
        <v>3.46</v>
      </c>
      <c r="I7438" t="n">
        <v>5.04</v>
      </c>
      <c r="K7438" t="n">
        <v>-240529286</v>
      </c>
      <c r="L7438" t="n">
        <v>281029287</v>
      </c>
      <c r="M7438" t="n">
        <v>273458568</v>
      </c>
      <c r="N7438" t="n">
        <v>-239501343</v>
      </c>
      <c r="O7438">
        <f>D7437</f>
      </c>
      <c r="P7438">
        <f>(E7438-F7438+G7438)/O7438*100</f>
      </c>
      <c r="Q7438">
        <f>H7437</f>
      </c>
      <c r="R7438">
        <f>I7437</f>
      </c>
      <c r="S7438">
        <f>H7438-H7437</f>
      </c>
      <c r="T7438">
        <f>I7438-I7437</f>
      </c>
      <c r="U7438">
        <f>(L7438-K7438)/(2*D7438*0.01)</f>
      </c>
      <c r="V7438">
        <f>(L7438+K7438)/(D7438*0.0001)</f>
      </c>
    </row>
    <row r="7439">
      <c r="A7439" t="n">
        <v>2022</v>
      </c>
      <c r="B7439" t="inlineStr">
        <is>
          <t>00167031</t>
        </is>
      </c>
      <c r="C7439" t="inlineStr">
        <is>
          <t>흥국</t>
        </is>
      </c>
      <c r="D7439" t="n">
        <v>3535471078</v>
      </c>
      <c r="E7439" t="n">
        <v>499147385</v>
      </c>
      <c r="F7439" t="n">
        <v>111435118</v>
      </c>
      <c r="G7439" t="n">
        <v>90983993</v>
      </c>
      <c r="H7439" t="n">
        <v>5.81</v>
      </c>
      <c r="I7439" t="n">
        <v>5.12</v>
      </c>
      <c r="J7439" t="n">
        <v>9.01</v>
      </c>
      <c r="K7439" t="n">
        <v>-192189150</v>
      </c>
      <c r="L7439" t="n">
        <v>221076478</v>
      </c>
      <c r="M7439" t="n">
        <v>220647935</v>
      </c>
      <c r="N7439" t="n">
        <v>-195290761</v>
      </c>
      <c r="O7439">
        <f>D7438</f>
      </c>
      <c r="P7439">
        <f>(E7439-F7439+G7439)/O7439*100</f>
      </c>
      <c r="Q7439">
        <f>H7438</f>
      </c>
      <c r="R7439">
        <f>I7438</f>
      </c>
      <c r="S7439">
        <f>H7439-H7438</f>
      </c>
      <c r="T7439">
        <f>I7439-I7438</f>
      </c>
      <c r="U7439">
        <f>(L7439-K7439)/(2*D7439*0.01)</f>
      </c>
      <c r="V7439">
        <f>(L7439+K7439)/(D7439*0.0001)</f>
      </c>
    </row>
    <row r="7440">
      <c r="A7440" t="n">
        <v>2023</v>
      </c>
      <c r="B7440" t="inlineStr">
        <is>
          <t>00167031</t>
        </is>
      </c>
      <c r="C7440" t="inlineStr">
        <is>
          <t>흥국</t>
        </is>
      </c>
      <c r="D7440" t="n">
        <v>4173148824</v>
      </c>
      <c r="E7440" t="n">
        <v>419088923</v>
      </c>
      <c r="F7440" t="n">
        <v>292095305</v>
      </c>
      <c r="G7440" t="n">
        <v>138842200</v>
      </c>
      <c r="H7440" t="n">
        <v>4.98</v>
      </c>
      <c r="I7440" t="n">
        <v>5.18</v>
      </c>
      <c r="J7440" t="n">
        <v>8.58</v>
      </c>
      <c r="K7440" t="n">
        <v>-229057726</v>
      </c>
      <c r="L7440" t="n">
        <v>262551435</v>
      </c>
      <c r="M7440" t="n">
        <v>259681394</v>
      </c>
      <c r="N7440" t="n">
        <v>-230321214</v>
      </c>
      <c r="O7440">
        <f>D7439</f>
      </c>
      <c r="P7440">
        <f>(E7440-F7440+G7440)/O7440*100</f>
      </c>
      <c r="Q7440">
        <f>H7439</f>
      </c>
      <c r="R7440">
        <f>I7439</f>
      </c>
      <c r="S7440">
        <f>H7440-H7439</f>
      </c>
      <c r="T7440">
        <f>I7440-I7439</f>
      </c>
      <c r="U7440">
        <f>(L7440-K7440)/(2*D7440*0.01)</f>
      </c>
      <c r="V7440">
        <f>(L7440+K7440)/(D7440*0.0001)</f>
      </c>
    </row>
    <row r="7441">
      <c r="A7441" t="n">
        <v>2024</v>
      </c>
      <c r="B7441" t="inlineStr">
        <is>
          <t>00167031</t>
        </is>
      </c>
      <c r="C7441" t="inlineStr">
        <is>
          <t>흥국</t>
        </is>
      </c>
      <c r="D7441" t="n">
        <v>4578148993</v>
      </c>
      <c r="E7441" t="n">
        <v>509980815</v>
      </c>
      <c r="F7441" t="n">
        <v>223822366</v>
      </c>
      <c r="G7441" t="n">
        <v>142447496</v>
      </c>
      <c r="H7441" t="n">
        <v>4.4</v>
      </c>
      <c r="I7441" t="n">
        <v>5.03</v>
      </c>
      <c r="J7441" t="n">
        <v>8.25</v>
      </c>
      <c r="O7441">
        <f>D7440</f>
      </c>
      <c r="P7441">
        <f>(E7441-F7441+G7441)/O7441*100</f>
      </c>
      <c r="Q7441">
        <f>H7440</f>
      </c>
      <c r="R7441">
        <f>I7440</f>
      </c>
      <c r="S7441">
        <f>H7441-H7440</f>
      </c>
      <c r="T7441">
        <f>I7441-I7440</f>
      </c>
    </row>
    <row r="7442">
      <c r="A7442" t="n">
        <v>2025</v>
      </c>
      <c r="B7442" t="inlineStr">
        <is>
          <t>00167031</t>
        </is>
      </c>
      <c r="C7442" t="inlineStr">
        <is>
          <t>흥국</t>
        </is>
      </c>
      <c r="D7442" t="n">
        <v>5090987878</v>
      </c>
      <c r="E7442" t="n">
        <v>502724206</v>
      </c>
      <c r="F7442" t="n">
        <v>451472675</v>
      </c>
      <c r="G7442" t="n">
        <v>141022535</v>
      </c>
      <c r="H7442" t="n">
        <v>4.74</v>
      </c>
      <c r="I7442" t="n">
        <v>4.91</v>
      </c>
      <c r="J7442" t="n">
        <v>7.69</v>
      </c>
      <c r="O7442">
        <f>D7441</f>
      </c>
      <c r="P7442">
        <f>(E7442-F7442+G7442)/O7442*100</f>
      </c>
      <c r="Q7442">
        <f>H7441</f>
      </c>
      <c r="R7442">
        <f>I7441</f>
      </c>
      <c r="S7442">
        <f>H7442-H7441</f>
      </c>
      <c r="T7442">
        <f>I7442-I7441</f>
      </c>
    </row>
    <row r="7443">
      <c r="A7443" t="n">
        <v>2016</v>
      </c>
      <c r="B7443" t="inlineStr">
        <is>
          <t>00167068</t>
        </is>
      </c>
      <c r="C7443" t="inlineStr">
        <is>
          <t>흥국생명보험</t>
        </is>
      </c>
      <c r="D7443" t="n">
        <v>2130000000</v>
      </c>
      <c r="E7443" t="n">
        <v>898000000</v>
      </c>
      <c r="F7443" t="n">
        <v>1001000000</v>
      </c>
      <c r="G7443" t="n">
        <v>40000000</v>
      </c>
      <c r="H7443" t="n">
        <v>2.04</v>
      </c>
      <c r="I7443" t="n">
        <v>9</v>
      </c>
      <c r="K7443" t="n">
        <v>-80000000</v>
      </c>
      <c r="L7443" t="n">
        <v>87000000</v>
      </c>
      <c r="M7443" t="n">
        <v>80000000</v>
      </c>
      <c r="N7443" t="n">
        <v>-75000000</v>
      </c>
      <c r="U7443">
        <f>(L7443-K7443)/(2*D7443*0.01)</f>
      </c>
      <c r="V7443">
        <f>(L7443+K7443)/(D7443*0.0001)</f>
      </c>
    </row>
    <row r="7444">
      <c r="A7444" t="n">
        <v>2017</v>
      </c>
      <c r="B7444" t="inlineStr">
        <is>
          <t>00167068</t>
        </is>
      </c>
      <c r="C7444" t="inlineStr">
        <is>
          <t>흥국생명보험</t>
        </is>
      </c>
      <c r="D7444" t="n">
        <v>2656000000</v>
      </c>
      <c r="E7444" t="n">
        <v>1319000000</v>
      </c>
      <c r="F7444" t="n">
        <v>873000000</v>
      </c>
      <c r="G7444" t="n">
        <v>41000000</v>
      </c>
      <c r="H7444" t="n">
        <v>2.525</v>
      </c>
      <c r="I7444" t="n">
        <v>8</v>
      </c>
      <c r="O7444">
        <f>D7443</f>
      </c>
      <c r="P7444">
        <f>(E7444-F7444+G7444)/O7444*100</f>
      </c>
      <c r="Q7444">
        <f>H7443</f>
      </c>
      <c r="R7444">
        <f>I7443</f>
      </c>
      <c r="S7444">
        <f>H7444-H7443</f>
      </c>
      <c r="T7444">
        <f>I7444-I7443</f>
      </c>
    </row>
    <row r="7445">
      <c r="A7445" t="n">
        <v>2018</v>
      </c>
      <c r="B7445" t="inlineStr">
        <is>
          <t>00167068</t>
        </is>
      </c>
      <c r="C7445" t="inlineStr">
        <is>
          <t>흥국생명보험</t>
        </is>
      </c>
      <c r="D7445" t="n">
        <v>3722000000</v>
      </c>
      <c r="E7445" t="n">
        <v>1351000000</v>
      </c>
      <c r="F7445" t="n">
        <v>296000000</v>
      </c>
      <c r="G7445" t="n">
        <v>63000000</v>
      </c>
      <c r="H7445" t="n">
        <v>2.18</v>
      </c>
      <c r="I7445" t="n">
        <v>8</v>
      </c>
      <c r="J7445" t="n">
        <v>3.465</v>
      </c>
      <c r="O7445">
        <f>D7444</f>
      </c>
      <c r="P7445">
        <f>(E7445-F7445+G7445)/O7445*100</f>
      </c>
      <c r="Q7445">
        <f>H7444</f>
      </c>
      <c r="R7445">
        <f>I7444</f>
      </c>
      <c r="S7445">
        <f>H7445-H7444</f>
      </c>
      <c r="T7445">
        <f>I7445-I7444</f>
      </c>
    </row>
    <row r="7446">
      <c r="A7446" t="n">
        <v>2019</v>
      </c>
      <c r="B7446" t="inlineStr">
        <is>
          <t>00167068</t>
        </is>
      </c>
      <c r="C7446" t="inlineStr">
        <is>
          <t>흥국생명보험</t>
        </is>
      </c>
      <c r="D7446" t="n">
        <v>3233000000</v>
      </c>
      <c r="E7446" t="n">
        <v>763000000</v>
      </c>
      <c r="F7446" t="n">
        <v>103000000</v>
      </c>
      <c r="G7446" t="n">
        <v>46000000</v>
      </c>
      <c r="H7446" t="n">
        <v>1.82</v>
      </c>
      <c r="I7446" t="n">
        <v>10</v>
      </c>
      <c r="O7446">
        <f>D7445</f>
      </c>
      <c r="P7446">
        <f>(E7446-F7446+G7446)/O7446*100</f>
      </c>
      <c r="Q7446">
        <f>H7445</f>
      </c>
      <c r="R7446">
        <f>I7445</f>
      </c>
      <c r="S7446">
        <f>H7446-H7445</f>
      </c>
      <c r="T7446">
        <f>I7446-I7445</f>
      </c>
    </row>
    <row r="7447">
      <c r="A7447" t="n">
        <v>2020</v>
      </c>
      <c r="B7447" t="inlineStr">
        <is>
          <t>00167068</t>
        </is>
      </c>
      <c r="C7447" t="inlineStr">
        <is>
          <t>흥국생명보험</t>
        </is>
      </c>
      <c r="D7447" t="n">
        <v>5433000000</v>
      </c>
      <c r="E7447" t="n">
        <v>1372000000</v>
      </c>
      <c r="F7447" t="n">
        <v>1195000000</v>
      </c>
      <c r="G7447" t="n">
        <v>77000000</v>
      </c>
      <c r="H7447" t="n">
        <v>1.58</v>
      </c>
      <c r="I7447" t="n">
        <v>5.615</v>
      </c>
      <c r="O7447">
        <f>D7446</f>
      </c>
      <c r="P7447">
        <f>(E7447-F7447+G7447)/O7447*100</f>
      </c>
      <c r="Q7447">
        <f>H7446</f>
      </c>
      <c r="R7447">
        <f>I7446</f>
      </c>
      <c r="S7447">
        <f>H7447-H7446</f>
      </c>
      <c r="T7447">
        <f>I7447-I7446</f>
      </c>
    </row>
    <row r="7448">
      <c r="A7448" t="n">
        <v>2021</v>
      </c>
      <c r="B7448" t="inlineStr">
        <is>
          <t>00167068</t>
        </is>
      </c>
      <c r="C7448" t="inlineStr">
        <is>
          <t>흥국생명보험</t>
        </is>
      </c>
      <c r="D7448" t="n">
        <v>6644000000</v>
      </c>
      <c r="E7448" t="n">
        <v>1380000000</v>
      </c>
      <c r="F7448" t="n">
        <v>1067000000</v>
      </c>
      <c r="G7448" t="n">
        <v>79000000</v>
      </c>
      <c r="H7448" t="n">
        <v>2.43</v>
      </c>
      <c r="I7448" t="n">
        <v>8</v>
      </c>
      <c r="J7448" t="n">
        <v>4.493</v>
      </c>
      <c r="K7448" t="n">
        <v>-292000000</v>
      </c>
      <c r="L7448" t="n">
        <v>316000000</v>
      </c>
      <c r="M7448" t="n">
        <v>295000000</v>
      </c>
      <c r="N7448" t="n">
        <v>-278000000</v>
      </c>
      <c r="O7448">
        <f>D7447</f>
      </c>
      <c r="P7448">
        <f>(E7448-F7448+G7448)/O7448*100</f>
      </c>
      <c r="Q7448">
        <f>H7447</f>
      </c>
      <c r="R7448">
        <f>I7447</f>
      </c>
      <c r="S7448">
        <f>H7448-H7447</f>
      </c>
      <c r="T7448">
        <f>I7448-I7447</f>
      </c>
      <c r="U7448">
        <f>(L7448-K7448)/(2*D7448*0.01)</f>
      </c>
      <c r="V7448">
        <f>(L7448+K7448)/(D7448*0.0001)</f>
      </c>
    </row>
    <row r="7449">
      <c r="A7449" t="n">
        <v>2022</v>
      </c>
      <c r="B7449" t="inlineStr">
        <is>
          <t>00167068</t>
        </is>
      </c>
      <c r="C7449" t="inlineStr">
        <is>
          <t>흥국생명보험</t>
        </is>
      </c>
      <c r="D7449" t="n">
        <v>1193000000</v>
      </c>
      <c r="E7449" t="n">
        <v>1189000000</v>
      </c>
      <c r="F7449" t="n">
        <v>4304000000</v>
      </c>
      <c r="G7449" t="n">
        <v>104000000</v>
      </c>
      <c r="H7449" t="n">
        <v>5.12</v>
      </c>
      <c r="I7449" t="n">
        <v>10</v>
      </c>
      <c r="O7449">
        <f>D7448</f>
      </c>
      <c r="P7449">
        <f>(E7449-F7449+G7449)/O7449*100</f>
      </c>
      <c r="Q7449">
        <f>H7448</f>
      </c>
      <c r="R7449">
        <f>I7448</f>
      </c>
      <c r="S7449">
        <f>H7449-H7448</f>
      </c>
      <c r="T7449">
        <f>I7449-I7448</f>
      </c>
    </row>
    <row r="7450">
      <c r="A7450" t="n">
        <v>2023</v>
      </c>
      <c r="B7450" t="inlineStr">
        <is>
          <t>00167068</t>
        </is>
      </c>
      <c r="C7450" t="inlineStr">
        <is>
          <t>흥국생명보험</t>
        </is>
      </c>
      <c r="D7450" t="n">
        <v>1108000000</v>
      </c>
      <c r="E7450" t="n">
        <v>752000000</v>
      </c>
      <c r="F7450" t="n">
        <v>974000000</v>
      </c>
      <c r="G7450" t="n">
        <v>57000000</v>
      </c>
      <c r="H7450" t="n">
        <v>4.095</v>
      </c>
      <c r="I7450" t="n">
        <v>10</v>
      </c>
      <c r="O7450">
        <f>D7449</f>
      </c>
      <c r="P7450">
        <f>(E7450-F7450+G7450)/O7450*100</f>
      </c>
      <c r="Q7450">
        <f>H7449</f>
      </c>
      <c r="R7450">
        <f>I7449</f>
      </c>
      <c r="S7450">
        <f>H7450-H7449</f>
      </c>
      <c r="T7450">
        <f>I7450-I7449</f>
      </c>
    </row>
    <row r="7451">
      <c r="A7451" t="n">
        <v>2024</v>
      </c>
      <c r="B7451" t="inlineStr">
        <is>
          <t>00167068</t>
        </is>
      </c>
      <c r="C7451" t="inlineStr">
        <is>
          <t>흥국생명보험</t>
        </is>
      </c>
      <c r="D7451" t="n">
        <v>1831000000</v>
      </c>
      <c r="E7451" t="n">
        <v>504000000</v>
      </c>
      <c r="F7451" t="n">
        <v>9000000</v>
      </c>
      <c r="G7451" t="n">
        <v>38000000</v>
      </c>
      <c r="H7451" t="n">
        <v>3.295</v>
      </c>
      <c r="I7451" t="n">
        <v>10</v>
      </c>
      <c r="O7451">
        <f>D7450</f>
      </c>
      <c r="P7451">
        <f>(E7451-F7451+G7451)/O7451*100</f>
      </c>
      <c r="Q7451">
        <f>H7450</f>
      </c>
      <c r="R7451">
        <f>I7450</f>
      </c>
      <c r="S7451">
        <f>H7451-H7450</f>
      </c>
      <c r="T7451">
        <f>I7451-I7450</f>
      </c>
    </row>
    <row r="7452">
      <c r="A7452" t="n">
        <v>2017</v>
      </c>
      <c r="B7452" t="inlineStr">
        <is>
          <t>00167192</t>
        </is>
      </c>
      <c r="C7452" t="inlineStr">
        <is>
          <t>넥센</t>
        </is>
      </c>
      <c r="D7452" t="n">
        <v>31774741000</v>
      </c>
      <c r="E7452" t="n">
        <v>3914473000</v>
      </c>
      <c r="F7452" t="n">
        <v>2437237000</v>
      </c>
      <c r="G7452" t="n">
        <v>562085000</v>
      </c>
      <c r="H7452" t="n">
        <v>3.3</v>
      </c>
      <c r="I7452" t="n">
        <v>6.12</v>
      </c>
    </row>
    <row r="7453">
      <c r="A7453" t="n">
        <v>2020</v>
      </c>
      <c r="B7453" t="inlineStr">
        <is>
          <t>00167192</t>
        </is>
      </c>
      <c r="C7453" t="inlineStr">
        <is>
          <t>넥센</t>
        </is>
      </c>
      <c r="D7453" t="n">
        <v>307165056000</v>
      </c>
      <c r="E7453" t="n">
        <v>41956328000</v>
      </c>
      <c r="F7453" t="n">
        <v>18333584000</v>
      </c>
      <c r="G7453" t="n">
        <v>8714689000</v>
      </c>
      <c r="H7453" t="n">
        <v>3.17</v>
      </c>
      <c r="I7453" t="n">
        <v>5.23</v>
      </c>
    </row>
    <row r="7454">
      <c r="A7454" t="n">
        <v>2021</v>
      </c>
      <c r="B7454" t="inlineStr">
        <is>
          <t>00167192</t>
        </is>
      </c>
      <c r="C7454" t="inlineStr">
        <is>
          <t>넥센</t>
        </is>
      </c>
      <c r="D7454" t="n">
        <v>297290110000</v>
      </c>
      <c r="E7454" t="n">
        <v>38912676000</v>
      </c>
      <c r="F7454" t="n">
        <v>21955850000</v>
      </c>
      <c r="G7454" t="n">
        <v>9218161000</v>
      </c>
      <c r="H7454" t="n">
        <v>3.795</v>
      </c>
      <c r="I7454" t="n">
        <v>4.985</v>
      </c>
      <c r="O7454">
        <f>D7453</f>
      </c>
      <c r="P7454">
        <f>(E7454-F7454+G7454)/O7454*100</f>
      </c>
      <c r="Q7454">
        <f>H7453</f>
      </c>
      <c r="R7454">
        <f>I7453</f>
      </c>
      <c r="S7454">
        <f>H7454-H7453</f>
      </c>
      <c r="T7454">
        <f>I7454-I7453</f>
      </c>
    </row>
    <row r="7455">
      <c r="A7455" t="n">
        <v>2022</v>
      </c>
      <c r="B7455" t="inlineStr">
        <is>
          <t>00167192</t>
        </is>
      </c>
      <c r="C7455" t="inlineStr">
        <is>
          <t>넥센</t>
        </is>
      </c>
      <c r="D7455" t="n">
        <v>263333417000</v>
      </c>
      <c r="E7455" t="n">
        <v>35030312000</v>
      </c>
      <c r="F7455" t="n">
        <v>16095436000</v>
      </c>
      <c r="G7455" t="n">
        <v>10235636000</v>
      </c>
      <c r="H7455" t="n">
        <v>6.025</v>
      </c>
      <c r="I7455" t="n">
        <v>4.73</v>
      </c>
      <c r="K7455" t="n">
        <v>-15879602200</v>
      </c>
      <c r="L7455" t="n">
        <v>15800004620</v>
      </c>
      <c r="M7455" t="n">
        <v>18538414900</v>
      </c>
      <c r="N7455" t="n">
        <v>-18433139190</v>
      </c>
      <c r="O7455">
        <f>D7454</f>
      </c>
      <c r="P7455">
        <f>(E7455-F7455+G7455)/O7455*100</f>
      </c>
      <c r="Q7455">
        <f>H7454</f>
      </c>
      <c r="R7455">
        <f>I7454</f>
      </c>
      <c r="S7455">
        <f>H7455-H7454</f>
      </c>
      <c r="T7455">
        <f>I7455-I7454</f>
      </c>
      <c r="U7455">
        <f>(L7455-K7455)/(2*D7455*0.01)</f>
      </c>
    </row>
    <row r="7456">
      <c r="A7456" t="n">
        <v>2023</v>
      </c>
      <c r="B7456" t="inlineStr">
        <is>
          <t>00167192</t>
        </is>
      </c>
      <c r="C7456" t="inlineStr">
        <is>
          <t>넥센</t>
        </is>
      </c>
      <c r="D7456" t="n">
        <v>303564360000</v>
      </c>
      <c r="E7456" t="n">
        <v>28609316000</v>
      </c>
      <c r="F7456" t="n">
        <v>17884087000</v>
      </c>
      <c r="G7456" t="n">
        <v>14817607000</v>
      </c>
      <c r="H7456" t="n">
        <v>5.04</v>
      </c>
      <c r="I7456" t="n">
        <v>4.31</v>
      </c>
      <c r="K7456" t="n">
        <v>-15177218000</v>
      </c>
      <c r="L7456" t="n">
        <v>15178218000</v>
      </c>
      <c r="M7456" t="n">
        <v>15177218000</v>
      </c>
      <c r="N7456" t="n">
        <v>-15178218000</v>
      </c>
      <c r="O7456">
        <f>D7455</f>
      </c>
      <c r="P7456">
        <f>(E7456-F7456+G7456)/O7456*100</f>
      </c>
      <c r="Q7456">
        <f>H7455</f>
      </c>
      <c r="R7456">
        <f>I7455</f>
      </c>
      <c r="S7456">
        <f>H7456-H7455</f>
      </c>
      <c r="T7456">
        <f>I7456-I7455</f>
      </c>
      <c r="U7456">
        <f>(L7456-K7456)/(2*D7456*0.01)</f>
      </c>
      <c r="V7456">
        <f>(L7456+K7456)/(D7456*0.0001)</f>
      </c>
    </row>
    <row r="7457">
      <c r="A7457" t="n">
        <v>2024</v>
      </c>
      <c r="B7457" t="inlineStr">
        <is>
          <t>00167192</t>
        </is>
      </c>
      <c r="C7457" t="inlineStr">
        <is>
          <t>넥센</t>
        </is>
      </c>
      <c r="D7457" t="n">
        <v>342944422000</v>
      </c>
      <c r="E7457" t="n">
        <v>32021189000</v>
      </c>
      <c r="F7457" t="n">
        <v>28261107000</v>
      </c>
      <c r="G7457" t="n">
        <v>14731414000</v>
      </c>
      <c r="H7457" t="n">
        <v>4.47</v>
      </c>
      <c r="I7457" t="n">
        <v>4.365</v>
      </c>
      <c r="K7457" t="n">
        <v>-17476287000</v>
      </c>
      <c r="L7457" t="n">
        <v>17147221100</v>
      </c>
      <c r="M7457" t="n">
        <v>18051432000</v>
      </c>
      <c r="N7457" t="n">
        <v>-17147221100</v>
      </c>
      <c r="O7457">
        <f>D7456</f>
      </c>
      <c r="P7457">
        <f>(E7457-F7457+G7457)/O7457*100</f>
      </c>
      <c r="Q7457">
        <f>H7456</f>
      </c>
      <c r="R7457">
        <f>I7456</f>
      </c>
      <c r="S7457">
        <f>H7457-H7456</f>
      </c>
      <c r="T7457">
        <f>I7457-I7456</f>
      </c>
      <c r="U7457">
        <f>(L7457-K7457)/(2*D7457*0.01)</f>
      </c>
    </row>
    <row r="7458">
      <c r="A7458" t="n">
        <v>2025</v>
      </c>
      <c r="B7458" t="inlineStr">
        <is>
          <t>00167192</t>
        </is>
      </c>
      <c r="C7458" t="inlineStr">
        <is>
          <t>넥센</t>
        </is>
      </c>
      <c r="D7458" t="n">
        <v>362796077000</v>
      </c>
      <c r="E7458" t="n">
        <v>36714540000</v>
      </c>
      <c r="F7458" t="n">
        <v>28571218000</v>
      </c>
      <c r="G7458" t="n">
        <v>14884992000</v>
      </c>
      <c r="H7458" t="n">
        <v>4.64</v>
      </c>
      <c r="I7458" t="n">
        <v>4.365</v>
      </c>
      <c r="K7458" t="n">
        <v>-18139903850</v>
      </c>
      <c r="L7458" t="n">
        <v>18139903850</v>
      </c>
      <c r="M7458" t="n">
        <v>19194283050</v>
      </c>
      <c r="N7458" t="n">
        <v>-19194283050</v>
      </c>
      <c r="O7458">
        <f>D7457</f>
      </c>
      <c r="P7458">
        <f>(E7458-F7458+G7458)/O7458*100</f>
      </c>
      <c r="Q7458">
        <f>H7457</f>
      </c>
      <c r="R7458">
        <f>I7457</f>
      </c>
      <c r="S7458">
        <f>H7458-H7457</f>
      </c>
      <c r="T7458">
        <f>I7458-I7457</f>
      </c>
      <c r="U7458">
        <f>(L7458-K7458)/(2*D7458*0.01)</f>
      </c>
    </row>
    <row r="7459">
      <c r="A7459" t="n">
        <v>2014</v>
      </c>
      <c r="B7459" t="inlineStr">
        <is>
          <t>00167208</t>
        </is>
      </c>
      <c r="C7459" t="inlineStr">
        <is>
          <t>흥아해운</t>
        </is>
      </c>
      <c r="D7459" t="n">
        <v>20322476000</v>
      </c>
      <c r="E7459" t="n">
        <v>2432546000</v>
      </c>
      <c r="F7459" t="n">
        <v>2307959000</v>
      </c>
      <c r="G7459" t="n">
        <v>654787000</v>
      </c>
      <c r="H7459" t="n">
        <v>2.99</v>
      </c>
      <c r="I7459" t="n">
        <v>5.37</v>
      </c>
      <c r="K7459" t="n">
        <v>-912525000</v>
      </c>
      <c r="L7459" t="n">
        <v>1011908000</v>
      </c>
      <c r="M7459" t="n">
        <v>980750000</v>
      </c>
      <c r="N7459" t="n">
        <v>-903033000</v>
      </c>
      <c r="U7459">
        <f>(L7459-K7459)/(2*D7459*0.01)</f>
      </c>
      <c r="V7459">
        <f>(L7459+K7459)/(D7459*0.0001)</f>
      </c>
    </row>
    <row r="7460">
      <c r="A7460" t="n">
        <v>2015</v>
      </c>
      <c r="B7460" t="inlineStr">
        <is>
          <t>00167208</t>
        </is>
      </c>
      <c r="C7460" t="inlineStr">
        <is>
          <t>흥아해운</t>
        </is>
      </c>
      <c r="D7460" t="n">
        <v>21039849000</v>
      </c>
      <c r="E7460" t="n">
        <v>2570548000</v>
      </c>
      <c r="F7460" t="n">
        <v>2434538000</v>
      </c>
      <c r="G7460" t="n">
        <v>538301000</v>
      </c>
      <c r="H7460" t="n">
        <v>2.77</v>
      </c>
      <c r="I7460" t="n">
        <v>5.1</v>
      </c>
      <c r="K7460" t="n">
        <v>-944245000</v>
      </c>
      <c r="L7460" t="n">
        <v>1044323000</v>
      </c>
      <c r="M7460" t="n">
        <v>1025439000</v>
      </c>
      <c r="N7460" t="n">
        <v>-936598000</v>
      </c>
      <c r="O7460">
        <f>D7459</f>
      </c>
      <c r="P7460">
        <f>(E7460-F7460+G7460)/O7460*100</f>
      </c>
      <c r="Q7460">
        <f>H7459</f>
      </c>
      <c r="R7460">
        <f>I7459</f>
      </c>
      <c r="S7460">
        <f>H7460-H7459</f>
      </c>
      <c r="T7460">
        <f>I7460-I7459</f>
      </c>
      <c r="U7460">
        <f>(L7460-K7460)/(2*D7460*0.01)</f>
      </c>
      <c r="V7460">
        <f>(L7460+K7460)/(D7460*0.0001)</f>
      </c>
    </row>
    <row r="7461">
      <c r="A7461" t="n">
        <v>2016</v>
      </c>
      <c r="B7461" t="inlineStr">
        <is>
          <t>00167208</t>
        </is>
      </c>
      <c r="C7461" t="inlineStr">
        <is>
          <t>흥아해운</t>
        </is>
      </c>
      <c r="D7461" t="n">
        <v>23623129000</v>
      </c>
      <c r="E7461" t="n">
        <v>3246107000</v>
      </c>
      <c r="F7461" t="n">
        <v>2660540000</v>
      </c>
      <c r="G7461" t="n">
        <v>451547000</v>
      </c>
      <c r="H7461" t="n">
        <v>2.935</v>
      </c>
      <c r="I7461" t="n">
        <v>4.875</v>
      </c>
      <c r="K7461" t="n">
        <v>-1164363000</v>
      </c>
      <c r="L7461" t="n">
        <v>1318127000</v>
      </c>
      <c r="M7461" t="n">
        <v>1283458000</v>
      </c>
      <c r="N7461" t="n">
        <v>-1157707000</v>
      </c>
      <c r="O7461">
        <f>D7460</f>
      </c>
      <c r="P7461">
        <f>(E7461-F7461+G7461)/O7461*100</f>
      </c>
      <c r="Q7461">
        <f>H7460</f>
      </c>
      <c r="R7461">
        <f>I7460</f>
      </c>
      <c r="S7461">
        <f>H7461-H7460</f>
      </c>
      <c r="T7461">
        <f>I7461-I7460</f>
      </c>
      <c r="U7461">
        <f>(L7461-K7461)/(2*D7461*0.01)</f>
      </c>
      <c r="V7461">
        <f>(L7461+K7461)/(D7461*0.0001)</f>
      </c>
    </row>
    <row r="7462">
      <c r="A7462" t="n">
        <v>2017</v>
      </c>
      <c r="B7462" t="inlineStr">
        <is>
          <t>00167208</t>
        </is>
      </c>
      <c r="C7462" t="inlineStr">
        <is>
          <t>흥아해운</t>
        </is>
      </c>
      <c r="D7462" t="n">
        <v>23124932000</v>
      </c>
      <c r="E7462" t="n">
        <v>3457834000</v>
      </c>
      <c r="F7462" t="n">
        <v>3574870000</v>
      </c>
      <c r="G7462" t="n">
        <v>524581000</v>
      </c>
      <c r="H7462" t="n">
        <v>3.33</v>
      </c>
      <c r="I7462" t="n">
        <v>4.875</v>
      </c>
      <c r="K7462" t="n">
        <v>-1114134000</v>
      </c>
      <c r="L7462" t="n">
        <v>1264845000</v>
      </c>
      <c r="M7462" t="n">
        <v>1236432000</v>
      </c>
      <c r="N7462" t="n">
        <v>-1111535000</v>
      </c>
      <c r="O7462">
        <f>D7461</f>
      </c>
      <c r="P7462">
        <f>(E7462-F7462+G7462)/O7462*100</f>
      </c>
      <c r="Q7462">
        <f>H7461</f>
      </c>
      <c r="R7462">
        <f>I7461</f>
      </c>
      <c r="S7462">
        <f>H7462-H7461</f>
      </c>
      <c r="T7462">
        <f>I7462-I7461</f>
      </c>
      <c r="U7462">
        <f>(L7462-K7462)/(2*D7462*0.01)</f>
      </c>
      <c r="V7462">
        <f>(L7462+K7462)/(D7462*0.0001)</f>
      </c>
    </row>
    <row r="7463">
      <c r="A7463" t="n">
        <v>2018</v>
      </c>
      <c r="B7463" t="inlineStr">
        <is>
          <t>00167208</t>
        </is>
      </c>
      <c r="C7463" t="inlineStr">
        <is>
          <t>흥아해운</t>
        </is>
      </c>
      <c r="D7463" t="n">
        <v>22186823000</v>
      </c>
      <c r="E7463" t="n">
        <v>3283834000</v>
      </c>
      <c r="F7463" t="n">
        <v>5449956000</v>
      </c>
      <c r="G7463" t="n">
        <v>584226000</v>
      </c>
      <c r="H7463" t="n">
        <v>2.83</v>
      </c>
      <c r="I7463" t="n">
        <v>4.875</v>
      </c>
      <c r="K7463" t="n">
        <v>-1164039000</v>
      </c>
      <c r="L7463" t="n">
        <v>1323088000</v>
      </c>
      <c r="M7463" t="n">
        <v>1286312000</v>
      </c>
      <c r="N7463" t="n">
        <v>-1155790000</v>
      </c>
      <c r="O7463">
        <f>D7462</f>
      </c>
      <c r="P7463">
        <f>(E7463-F7463+G7463)/O7463*100</f>
      </c>
      <c r="Q7463">
        <f>H7462</f>
      </c>
      <c r="R7463">
        <f>I7462</f>
      </c>
      <c r="S7463">
        <f>H7463-H7462</f>
      </c>
      <c r="T7463">
        <f>I7463-I7462</f>
      </c>
      <c r="U7463">
        <f>(L7463-K7463)/(2*D7463*0.01)</f>
      </c>
      <c r="V7463">
        <f>(L7463+K7463)/(D7463*0.0001)</f>
      </c>
    </row>
    <row r="7464">
      <c r="A7464" t="n">
        <v>2019</v>
      </c>
      <c r="B7464" t="inlineStr">
        <is>
          <t>00167208</t>
        </is>
      </c>
      <c r="C7464" t="inlineStr">
        <is>
          <t>흥아해운</t>
        </is>
      </c>
      <c r="D7464" t="n">
        <v>7797240000</v>
      </c>
      <c r="E7464" t="n">
        <v>2804749000</v>
      </c>
      <c r="F7464" t="n">
        <v>5844533000</v>
      </c>
      <c r="G7464" t="n">
        <v>466073000</v>
      </c>
      <c r="H7464" t="n">
        <v>2.445</v>
      </c>
      <c r="I7464" t="n">
        <v>4.875</v>
      </c>
      <c r="K7464" t="n">
        <v>-278405000</v>
      </c>
      <c r="L7464" t="n">
        <v>315403000</v>
      </c>
      <c r="M7464" t="n">
        <v>305100000</v>
      </c>
      <c r="N7464" t="n">
        <v>-275183000</v>
      </c>
      <c r="O7464">
        <f>D7463</f>
      </c>
      <c r="P7464">
        <f>(E7464-F7464+G7464)/O7464*100</f>
      </c>
      <c r="Q7464">
        <f>H7463</f>
      </c>
      <c r="R7464">
        <f>I7463</f>
      </c>
      <c r="S7464">
        <f>H7464-H7463</f>
      </c>
      <c r="T7464">
        <f>I7464-I7463</f>
      </c>
      <c r="U7464">
        <f>(L7464-K7464)/(2*D7464*0.01)</f>
      </c>
      <c r="V7464">
        <f>(L7464+K7464)/(D7464*0.0001)</f>
      </c>
    </row>
    <row r="7465">
      <c r="A7465" t="n">
        <v>2020</v>
      </c>
      <c r="B7465" t="inlineStr">
        <is>
          <t>00167208</t>
        </is>
      </c>
      <c r="C7465" t="inlineStr">
        <is>
          <t>흥아해운</t>
        </is>
      </c>
      <c r="D7465" t="n">
        <v>6265996000</v>
      </c>
      <c r="E7465" t="n">
        <v>290816000</v>
      </c>
      <c r="F7465" t="n">
        <v>235066000</v>
      </c>
      <c r="G7465" t="n">
        <v>25587000</v>
      </c>
      <c r="H7465" t="n">
        <v>2.8505</v>
      </c>
      <c r="I7465" t="n">
        <v>3.435</v>
      </c>
      <c r="K7465" t="n">
        <v>-273337000</v>
      </c>
      <c r="M7465" t="n">
        <v>315132000</v>
      </c>
      <c r="O7465">
        <f>D7464</f>
      </c>
      <c r="P7465">
        <f>(E7465-F7465+G7465)/O7465*100</f>
      </c>
      <c r="Q7465">
        <f>H7464</f>
      </c>
      <c r="R7465">
        <f>I7464</f>
      </c>
      <c r="S7465">
        <f>H7465-H7464</f>
      </c>
      <c r="T7465">
        <f>I7465-I7464</f>
      </c>
    </row>
    <row r="7466">
      <c r="A7466" t="n">
        <v>2021</v>
      </c>
      <c r="B7466" t="inlineStr">
        <is>
          <t>00167208</t>
        </is>
      </c>
      <c r="C7466" t="inlineStr">
        <is>
          <t>흥아해운</t>
        </is>
      </c>
      <c r="D7466" t="n">
        <v>6756118000</v>
      </c>
      <c r="E7466" t="n">
        <v>1349368000</v>
      </c>
      <c r="F7466" t="n">
        <v>1235433000</v>
      </c>
      <c r="G7466" t="n">
        <v>94802000</v>
      </c>
      <c r="H7466" t="n">
        <v>3.2785</v>
      </c>
      <c r="I7466" t="n">
        <v>4.475</v>
      </c>
      <c r="K7466" t="n">
        <v>-300129000</v>
      </c>
      <c r="L7466" t="n">
        <v>353635000</v>
      </c>
      <c r="M7466" t="n">
        <v>345303000</v>
      </c>
      <c r="N7466" t="n">
        <v>-299369000</v>
      </c>
      <c r="O7466">
        <f>D7465</f>
      </c>
      <c r="P7466">
        <f>(E7466-F7466+G7466)/O7466*100</f>
      </c>
      <c r="Q7466">
        <f>H7465</f>
      </c>
      <c r="R7466">
        <f>I7465</f>
      </c>
      <c r="S7466">
        <f>H7466-H7465</f>
      </c>
      <c r="T7466">
        <f>I7466-I7465</f>
      </c>
      <c r="U7466">
        <f>(L7466-K7466)/(2*D7466*0.01)</f>
      </c>
      <c r="V7466">
        <f>(L7466+K7466)/(D7466*0.0001)</f>
      </c>
    </row>
    <row r="7467">
      <c r="A7467" t="n">
        <v>2022</v>
      </c>
      <c r="B7467" t="inlineStr">
        <is>
          <t>00167208</t>
        </is>
      </c>
      <c r="C7467" t="inlineStr">
        <is>
          <t>흥아해운</t>
        </is>
      </c>
      <c r="D7467" t="n">
        <v>7231536000</v>
      </c>
      <c r="E7467" t="n">
        <v>1669321000</v>
      </c>
      <c r="F7467" t="n">
        <v>2153922000</v>
      </c>
      <c r="G7467" t="n">
        <v>138022000</v>
      </c>
      <c r="H7467" t="n">
        <v>5.66</v>
      </c>
      <c r="I7467" t="n">
        <v>5</v>
      </c>
      <c r="K7467" t="n">
        <v>-1189093000</v>
      </c>
      <c r="L7467" t="n">
        <v>1360222000</v>
      </c>
      <c r="M7467" t="n">
        <v>1355741000</v>
      </c>
      <c r="N7467" t="n">
        <v>-1189664000</v>
      </c>
      <c r="O7467">
        <f>D7466</f>
      </c>
      <c r="P7467">
        <f>(E7467-F7467+G7467)/O7467*100</f>
      </c>
      <c r="Q7467">
        <f>H7466</f>
      </c>
      <c r="R7467">
        <f>I7466</f>
      </c>
      <c r="S7467">
        <f>H7467-H7466</f>
      </c>
      <c r="T7467">
        <f>I7467-I7466</f>
      </c>
      <c r="U7467">
        <f>(L7467-K7467)/(2*D7467*0.01)</f>
      </c>
      <c r="V7467">
        <f>(L7467+K7467)/(D7467*0.0001)</f>
      </c>
    </row>
    <row r="7468">
      <c r="A7468" t="n">
        <v>2023</v>
      </c>
      <c r="B7468" t="inlineStr">
        <is>
          <t>00167208</t>
        </is>
      </c>
      <c r="C7468" t="inlineStr">
        <is>
          <t>흥아해운</t>
        </is>
      </c>
      <c r="D7468" t="n">
        <v>7330124000</v>
      </c>
      <c r="E7468" t="n">
        <v>1679521000</v>
      </c>
      <c r="F7468" t="n">
        <v>1984707000</v>
      </c>
      <c r="G7468" t="n">
        <v>340848000</v>
      </c>
      <c r="H7468" t="n">
        <v>4.855</v>
      </c>
      <c r="I7468" t="n">
        <v>5.15</v>
      </c>
      <c r="K7468" t="n">
        <v>-474767000</v>
      </c>
      <c r="L7468" t="n">
        <v>554853000</v>
      </c>
      <c r="M7468" t="n">
        <v>544060000</v>
      </c>
      <c r="N7468" t="n">
        <v>-475164000</v>
      </c>
      <c r="O7468">
        <f>D7467</f>
      </c>
      <c r="P7468">
        <f>(E7468-F7468+G7468)/O7468*100</f>
      </c>
      <c r="Q7468">
        <f>H7467</f>
      </c>
      <c r="R7468">
        <f>I7467</f>
      </c>
      <c r="S7468">
        <f>H7468-H7467</f>
      </c>
      <c r="T7468">
        <f>I7468-I7467</f>
      </c>
      <c r="U7468">
        <f>(L7468-K7468)/(2*D7468*0.01)</f>
      </c>
      <c r="V7468">
        <f>(L7468+K7468)/(D7468*0.0001)</f>
      </c>
    </row>
    <row r="7469">
      <c r="A7469" t="n">
        <v>2024</v>
      </c>
      <c r="B7469" t="inlineStr">
        <is>
          <t>00167208</t>
        </is>
      </c>
      <c r="C7469" t="inlineStr">
        <is>
          <t>흥아해운</t>
        </is>
      </c>
      <c r="D7469" t="n">
        <v>8177207000</v>
      </c>
      <c r="E7469" t="n">
        <v>1774255000</v>
      </c>
      <c r="F7469" t="n">
        <v>1505564000</v>
      </c>
      <c r="G7469" t="n">
        <v>302612000</v>
      </c>
      <c r="H7469" t="n">
        <v>4.21</v>
      </c>
      <c r="I7469" t="n">
        <v>5.11</v>
      </c>
      <c r="K7469" t="n">
        <v>-560127000</v>
      </c>
      <c r="L7469" t="n">
        <v>654825000</v>
      </c>
      <c r="M7469" t="n">
        <v>638697000</v>
      </c>
      <c r="N7469" t="n">
        <v>-558059000</v>
      </c>
      <c r="O7469">
        <f>D7468</f>
      </c>
      <c r="P7469">
        <f>(E7469-F7469+G7469)/O7469*100</f>
      </c>
      <c r="Q7469">
        <f>H7468</f>
      </c>
      <c r="R7469">
        <f>I7468</f>
      </c>
      <c r="S7469">
        <f>H7469-H7468</f>
      </c>
      <c r="T7469">
        <f>I7469-I7468</f>
      </c>
      <c r="U7469">
        <f>(L7469-K7469)/(2*D7469*0.01)</f>
      </c>
      <c r="V7469">
        <f>(L7469+K7469)/(D7469*0.0001)</f>
      </c>
    </row>
    <row r="7470">
      <c r="A7470" t="n">
        <v>2025</v>
      </c>
      <c r="B7470" t="inlineStr">
        <is>
          <t>00167208</t>
        </is>
      </c>
      <c r="C7470" t="inlineStr">
        <is>
          <t>흥아해운</t>
        </is>
      </c>
      <c r="D7470" t="n">
        <v>8825681000</v>
      </c>
      <c r="E7470" t="n">
        <v>1710516000</v>
      </c>
      <c r="F7470" t="n">
        <v>1240666000</v>
      </c>
      <c r="G7470" t="n">
        <v>308117000</v>
      </c>
      <c r="H7470" t="n">
        <v>4.505</v>
      </c>
      <c r="I7470" t="n">
        <v>5.165</v>
      </c>
      <c r="K7470" t="n">
        <v>-579898000</v>
      </c>
      <c r="L7470" t="n">
        <v>674441000</v>
      </c>
      <c r="M7470" t="n">
        <v>661637000</v>
      </c>
      <c r="N7470" t="n">
        <v>-580592000</v>
      </c>
      <c r="O7470">
        <f>D7469</f>
      </c>
      <c r="P7470">
        <f>(E7470-F7470+G7470)/O7470*100</f>
      </c>
      <c r="Q7470">
        <f>H7469</f>
      </c>
      <c r="R7470">
        <f>I7469</f>
      </c>
      <c r="S7470">
        <f>H7470-H7469</f>
      </c>
      <c r="T7470">
        <f>I7470-I7469</f>
      </c>
      <c r="U7470">
        <f>(L7470-K7470)/(2*D7470*0.01)</f>
      </c>
      <c r="V7470">
        <f>(L7470+K7470)/(D7470*0.0001)</f>
      </c>
    </row>
    <row r="7471">
      <c r="A7471" t="n">
        <v>2014</v>
      </c>
      <c r="B7471" t="inlineStr">
        <is>
          <t>00167280</t>
        </is>
      </c>
      <c r="C7471" t="inlineStr">
        <is>
          <t>폴루스바이오팜</t>
        </is>
      </c>
      <c r="D7471" t="n">
        <v>3091701000</v>
      </c>
      <c r="E7471" t="n">
        <v>539290000</v>
      </c>
      <c r="F7471" t="n">
        <v>612725000</v>
      </c>
      <c r="G7471" t="n">
        <v>123223000</v>
      </c>
      <c r="H7471" t="n">
        <v>3.22</v>
      </c>
      <c r="I7471" t="n">
        <v>4.64</v>
      </c>
      <c r="K7471" t="n">
        <v>-246713000</v>
      </c>
      <c r="L7471" t="n">
        <v>287801000</v>
      </c>
      <c r="M7471" t="n">
        <v>285468000</v>
      </c>
      <c r="N7471" t="n">
        <v>-249445000</v>
      </c>
      <c r="U7471">
        <f>(L7471-K7471)/(2*D7471*0.01)</f>
      </c>
      <c r="V7471">
        <f>(L7471+K7471)/(D7471*0.0001)</f>
      </c>
    </row>
    <row r="7472">
      <c r="A7472" t="n">
        <v>2015</v>
      </c>
      <c r="B7472" t="inlineStr">
        <is>
          <t>00167280</t>
        </is>
      </c>
      <c r="C7472" t="inlineStr">
        <is>
          <t>폴루스바이오팜</t>
        </is>
      </c>
      <c r="D7472" t="n">
        <v>3170409000</v>
      </c>
      <c r="E7472" t="n">
        <v>538428000</v>
      </c>
      <c r="F7472" t="n">
        <v>333566000</v>
      </c>
      <c r="G7472" t="n">
        <v>95476000</v>
      </c>
      <c r="H7472" t="n">
        <v>2.91</v>
      </c>
      <c r="I7472" t="n">
        <v>3.53</v>
      </c>
      <c r="K7472" t="n">
        <v>-242157000</v>
      </c>
      <c r="L7472" t="n">
        <v>280602000</v>
      </c>
      <c r="M7472" t="n">
        <v>280338000</v>
      </c>
      <c r="N7472" t="n">
        <v>-246410000</v>
      </c>
      <c r="O7472">
        <f>D7471</f>
      </c>
      <c r="P7472">
        <f>(E7472-F7472+G7472)/O7472*100</f>
      </c>
      <c r="Q7472">
        <f>H7471</f>
      </c>
      <c r="R7472">
        <f>I7471</f>
      </c>
      <c r="S7472">
        <f>H7472-H7471</f>
      </c>
      <c r="T7472">
        <f>I7472-I7471</f>
      </c>
      <c r="U7472">
        <f>(L7472-K7472)/(2*D7472*0.01)</f>
      </c>
      <c r="V7472">
        <f>(L7472+K7472)/(D7472*0.0001)</f>
      </c>
    </row>
    <row r="7473">
      <c r="A7473" t="n">
        <v>2016</v>
      </c>
      <c r="B7473" t="inlineStr">
        <is>
          <t>00167280</t>
        </is>
      </c>
      <c r="C7473" t="inlineStr">
        <is>
          <t>폴루스바이오팜</t>
        </is>
      </c>
      <c r="D7473" t="n">
        <v>604480000</v>
      </c>
      <c r="E7473" t="n">
        <v>502128000</v>
      </c>
      <c r="G7473" t="n">
        <v>88632000</v>
      </c>
      <c r="O7473">
        <f>D7472</f>
      </c>
    </row>
    <row r="7474">
      <c r="A7474" t="n">
        <v>2017</v>
      </c>
      <c r="B7474" t="inlineStr">
        <is>
          <t>00167280</t>
        </is>
      </c>
      <c r="C7474" t="inlineStr">
        <is>
          <t>폴루스바이오팜</t>
        </is>
      </c>
      <c r="D7474" t="n">
        <v>780252000</v>
      </c>
      <c r="E7474" t="n">
        <v>140055000</v>
      </c>
      <c r="F7474" t="n">
        <v>0</v>
      </c>
      <c r="G7474" t="n">
        <v>16844000</v>
      </c>
      <c r="H7474" t="n">
        <v>3.19</v>
      </c>
      <c r="I7474" t="n">
        <v>3.13</v>
      </c>
      <c r="K7474" t="n">
        <v>-45389000</v>
      </c>
      <c r="L7474" t="n">
        <v>51650000</v>
      </c>
      <c r="M7474" t="n">
        <v>51752000</v>
      </c>
      <c r="N7474" t="n">
        <v>-46311000</v>
      </c>
      <c r="O7474">
        <f>D7473</f>
      </c>
      <c r="P7474">
        <f>(E7474-F7474+G7474)/O7474*100</f>
      </c>
      <c r="U7474">
        <f>(L7474-K7474)/(2*D7474*0.01)</f>
      </c>
      <c r="V7474">
        <f>(L7474+K7474)/(D7474*0.0001)</f>
      </c>
    </row>
    <row r="7475">
      <c r="A7475" t="n">
        <v>2018</v>
      </c>
      <c r="B7475" t="inlineStr">
        <is>
          <t>00167280</t>
        </is>
      </c>
      <c r="C7475" t="inlineStr">
        <is>
          <t>폴루스바이오팜</t>
        </is>
      </c>
      <c r="D7475" t="n">
        <v>258313000</v>
      </c>
      <c r="E7475" t="n">
        <v>186046000</v>
      </c>
      <c r="G7475" t="n">
        <v>24050000</v>
      </c>
      <c r="O7475">
        <f>D7474</f>
      </c>
    </row>
    <row r="7476">
      <c r="A7476" t="n">
        <v>2014</v>
      </c>
      <c r="B7476" t="inlineStr">
        <is>
          <t>00168012</t>
        </is>
      </c>
      <c r="C7476" t="inlineStr">
        <is>
          <t>와이제이씨</t>
        </is>
      </c>
      <c r="D7476" t="n">
        <v>1094889000</v>
      </c>
      <c r="F7476" t="n">
        <v>120280000</v>
      </c>
    </row>
    <row r="7477">
      <c r="A7477" t="n">
        <v>2015</v>
      </c>
      <c r="B7477" t="inlineStr">
        <is>
          <t>00168012</t>
        </is>
      </c>
      <c r="C7477" t="inlineStr">
        <is>
          <t>와이제이씨</t>
        </is>
      </c>
      <c r="D7477" t="n">
        <v>1282949000</v>
      </c>
      <c r="F7477" t="n">
        <v>76457000</v>
      </c>
      <c r="O7477">
        <f>D7476</f>
      </c>
    </row>
    <row r="7478">
      <c r="A7478" t="n">
        <v>2016</v>
      </c>
      <c r="B7478" t="inlineStr">
        <is>
          <t>00168012</t>
        </is>
      </c>
      <c r="C7478" t="inlineStr">
        <is>
          <t>와이제이씨</t>
        </is>
      </c>
      <c r="D7478" t="n">
        <v>1370405000</v>
      </c>
      <c r="F7478" t="n">
        <v>168008000</v>
      </c>
      <c r="O7478">
        <f>D7477</f>
      </c>
    </row>
    <row r="7479">
      <c r="A7479" t="n">
        <v>2017</v>
      </c>
      <c r="B7479" t="inlineStr">
        <is>
          <t>00168012</t>
        </is>
      </c>
      <c r="C7479" t="inlineStr">
        <is>
          <t>와이제이씨</t>
        </is>
      </c>
      <c r="D7479" t="n">
        <v>1594683000</v>
      </c>
      <c r="F7479" t="n">
        <v>64846000</v>
      </c>
      <c r="O7479">
        <f>D7478</f>
      </c>
    </row>
    <row r="7480">
      <c r="A7480" t="n">
        <v>2018</v>
      </c>
      <c r="B7480" t="inlineStr">
        <is>
          <t>00168012</t>
        </is>
      </c>
      <c r="C7480" t="inlineStr">
        <is>
          <t>와이제이씨</t>
        </is>
      </c>
      <c r="D7480" t="n">
        <v>1824649000</v>
      </c>
      <c r="F7480" t="n">
        <v>79153000</v>
      </c>
      <c r="O7480">
        <f>D7479</f>
      </c>
    </row>
    <row r="7481">
      <c r="A7481" t="n">
        <v>2014</v>
      </c>
      <c r="B7481" t="inlineStr">
        <is>
          <t>00168331</t>
        </is>
      </c>
      <c r="C7481" t="inlineStr">
        <is>
          <t>온타이드</t>
        </is>
      </c>
      <c r="D7481" t="n">
        <v>3116288000</v>
      </c>
      <c r="E7481" t="n">
        <v>341850000</v>
      </c>
      <c r="F7481" t="n">
        <v>19801000</v>
      </c>
      <c r="G7481" t="n">
        <v>138446000</v>
      </c>
      <c r="H7481" t="n">
        <v>3.7</v>
      </c>
      <c r="I7481" t="n">
        <v>7.75</v>
      </c>
      <c r="K7481" t="n">
        <v>-16183041</v>
      </c>
      <c r="L7481" t="n">
        <v>16429019</v>
      </c>
      <c r="M7481" t="n">
        <v>16430759</v>
      </c>
      <c r="N7481" t="n">
        <v>-16183041</v>
      </c>
      <c r="U7481">
        <f>(L7481-K7481)/(2*D7481*0.01)</f>
      </c>
      <c r="V7481">
        <f>(L7481+K7481)/(D7481*0.0001)</f>
      </c>
    </row>
    <row r="7482">
      <c r="A7482" t="n">
        <v>2015</v>
      </c>
      <c r="B7482" t="inlineStr">
        <is>
          <t>00168331</t>
        </is>
      </c>
      <c r="C7482" t="inlineStr">
        <is>
          <t>온타이드</t>
        </is>
      </c>
      <c r="D7482" t="n">
        <v>3617683000</v>
      </c>
      <c r="E7482" t="n">
        <v>327243000</v>
      </c>
      <c r="F7482" t="n">
        <v>375649000</v>
      </c>
      <c r="G7482" t="n">
        <v>154674000</v>
      </c>
      <c r="H7482" t="n">
        <v>5.6</v>
      </c>
      <c r="I7482" t="n">
        <v>4</v>
      </c>
      <c r="K7482" t="n">
        <v>2964000</v>
      </c>
      <c r="L7482" t="n">
        <v>-2964000</v>
      </c>
      <c r="M7482" t="n">
        <v>4553000</v>
      </c>
      <c r="N7482" t="n">
        <v>-4553000</v>
      </c>
      <c r="O7482">
        <f>D7481</f>
      </c>
      <c r="P7482">
        <f>(E7482-F7482+G7482)/O7482*100</f>
      </c>
      <c r="Q7482">
        <f>H7481</f>
      </c>
      <c r="R7482">
        <f>I7481</f>
      </c>
      <c r="S7482">
        <f>H7482-H7481</f>
      </c>
      <c r="T7482">
        <f>I7482-I7481</f>
      </c>
    </row>
    <row r="7483">
      <c r="A7483" t="n">
        <v>2016</v>
      </c>
      <c r="B7483" t="inlineStr">
        <is>
          <t>00168331</t>
        </is>
      </c>
      <c r="C7483" t="inlineStr">
        <is>
          <t>온타이드</t>
        </is>
      </c>
      <c r="D7483" t="n">
        <v>3495445000</v>
      </c>
      <c r="E7483" t="n">
        <v>557671000</v>
      </c>
      <c r="F7483" t="n">
        <v>803361000</v>
      </c>
      <c r="G7483" t="n">
        <v>6256000</v>
      </c>
      <c r="H7483" t="n">
        <v>5.6</v>
      </c>
      <c r="I7483" t="n">
        <v>4</v>
      </c>
      <c r="K7483" t="n">
        <v>-17185000</v>
      </c>
      <c r="L7483" t="n">
        <v>17018000</v>
      </c>
      <c r="M7483" t="n">
        <v>16724000</v>
      </c>
      <c r="N7483" t="n">
        <v>-16566000</v>
      </c>
      <c r="O7483">
        <f>D7482</f>
      </c>
      <c r="P7483">
        <f>(E7483-F7483+G7483)/O7483*100</f>
      </c>
      <c r="Q7483">
        <f>H7482</f>
      </c>
      <c r="R7483">
        <f>I7482</f>
      </c>
      <c r="S7483">
        <f>H7483-H7482</f>
      </c>
      <c r="T7483">
        <f>I7483-I7482</f>
      </c>
      <c r="U7483">
        <f>(L7483-K7483)/(2*D7483*0.01)</f>
      </c>
    </row>
    <row r="7484">
      <c r="A7484" t="n">
        <v>2017</v>
      </c>
      <c r="B7484" t="inlineStr">
        <is>
          <t>00168331</t>
        </is>
      </c>
      <c r="C7484" t="inlineStr">
        <is>
          <t>온타이드</t>
        </is>
      </c>
      <c r="D7484" t="n">
        <v>4847921000</v>
      </c>
      <c r="E7484" t="n">
        <v>697535000</v>
      </c>
      <c r="F7484" t="n">
        <v>153454000</v>
      </c>
      <c r="G7484" t="n">
        <v>280742000</v>
      </c>
      <c r="H7484" t="n">
        <v>7.2</v>
      </c>
      <c r="I7484" t="n">
        <v>3</v>
      </c>
      <c r="K7484" t="n">
        <v>-429757000</v>
      </c>
      <c r="L7484" t="n">
        <v>497729000</v>
      </c>
      <c r="M7484" t="n">
        <v>494575000</v>
      </c>
      <c r="N7484" t="n">
        <v>-429757000</v>
      </c>
      <c r="O7484">
        <f>D7483</f>
      </c>
      <c r="P7484">
        <f>(E7484-F7484+G7484)/O7484*100</f>
      </c>
      <c r="Q7484">
        <f>H7483</f>
      </c>
      <c r="R7484">
        <f>I7483</f>
      </c>
      <c r="S7484">
        <f>H7484-H7483</f>
      </c>
      <c r="T7484">
        <f>I7484-I7483</f>
      </c>
      <c r="U7484">
        <f>(L7484-K7484)/(2*D7484*0.01)</f>
      </c>
      <c r="V7484">
        <f>(L7484+K7484)/(D7484*0.0001)</f>
      </c>
    </row>
    <row r="7485">
      <c r="A7485" t="n">
        <v>2018</v>
      </c>
      <c r="B7485" t="inlineStr">
        <is>
          <t>00168331</t>
        </is>
      </c>
      <c r="C7485" t="inlineStr">
        <is>
          <t>온타이드</t>
        </is>
      </c>
      <c r="D7485" t="n">
        <v>5563347000</v>
      </c>
      <c r="E7485" t="n">
        <v>716358000</v>
      </c>
      <c r="F7485" t="n">
        <v>134469000</v>
      </c>
      <c r="H7485" t="n">
        <v>7.2</v>
      </c>
      <c r="I7485" t="n">
        <v>3</v>
      </c>
      <c r="K7485" t="n">
        <v>-556335000</v>
      </c>
      <c r="L7485" t="n">
        <v>556335000</v>
      </c>
      <c r="M7485" t="n">
        <v>278167000</v>
      </c>
      <c r="N7485" t="n">
        <v>-278167000</v>
      </c>
      <c r="O7485">
        <f>D7484</f>
      </c>
      <c r="Q7485">
        <f>H7484</f>
      </c>
      <c r="R7485">
        <f>I7484</f>
      </c>
      <c r="S7485">
        <f>H7485-H7484</f>
      </c>
      <c r="T7485">
        <f>I7485-I7484</f>
      </c>
      <c r="U7485">
        <f>(L7485-K7485)/(2*D7485*0.01)</f>
      </c>
    </row>
    <row r="7486">
      <c r="A7486" t="n">
        <v>2020</v>
      </c>
      <c r="B7486" t="inlineStr">
        <is>
          <t>00168331</t>
        </is>
      </c>
      <c r="C7486" t="inlineStr">
        <is>
          <t>온타이드</t>
        </is>
      </c>
      <c r="D7486" t="n">
        <v>3588968000</v>
      </c>
      <c r="E7486" t="n">
        <v>365529000</v>
      </c>
      <c r="F7486" t="n">
        <v>142430000</v>
      </c>
      <c r="G7486" t="n">
        <v>216012000</v>
      </c>
      <c r="H7486" t="n">
        <v>6.69</v>
      </c>
      <c r="I7486" t="n">
        <v>4</v>
      </c>
      <c r="K7486" t="n">
        <v>-16740000</v>
      </c>
      <c r="L7486" t="n">
        <v>17640000</v>
      </c>
      <c r="M7486" t="n">
        <v>17507000</v>
      </c>
      <c r="N7486" t="n">
        <v>-17338000</v>
      </c>
      <c r="U7486">
        <f>(L7486-K7486)/(2*D7486*0.01)</f>
      </c>
      <c r="V7486">
        <f>(L7486+K7486)/(D7486*0.0001)</f>
      </c>
    </row>
    <row r="7487">
      <c r="A7487" t="n">
        <v>2021</v>
      </c>
      <c r="B7487" t="inlineStr">
        <is>
          <t>00168331</t>
        </is>
      </c>
      <c r="C7487" t="inlineStr">
        <is>
          <t>온타이드</t>
        </is>
      </c>
      <c r="D7487" t="n">
        <v>4402567000</v>
      </c>
      <c r="E7487" t="n">
        <v>475652000</v>
      </c>
      <c r="F7487" t="n">
        <v>54258000</v>
      </c>
      <c r="G7487" t="n">
        <v>243413000</v>
      </c>
      <c r="H7487" t="n">
        <v>7.605</v>
      </c>
      <c r="I7487" t="n">
        <v>4</v>
      </c>
      <c r="K7487" t="n">
        <v>-438647000</v>
      </c>
      <c r="L7487" t="n">
        <v>463893000</v>
      </c>
      <c r="M7487" t="n">
        <v>408959000</v>
      </c>
      <c r="N7487" t="n">
        <v>-386771000</v>
      </c>
      <c r="O7487">
        <f>D7486</f>
      </c>
      <c r="P7487">
        <f>(E7487-F7487+G7487)/O7487*100</f>
      </c>
      <c r="Q7487">
        <f>H7486</f>
      </c>
      <c r="R7487">
        <f>I7486</f>
      </c>
      <c r="S7487">
        <f>H7487-H7486</f>
      </c>
      <c r="T7487">
        <f>I7487-I7486</f>
      </c>
      <c r="U7487">
        <f>(L7487-K7487)/(2*D7487*0.01)</f>
      </c>
      <c r="V7487">
        <f>(L7487+K7487)/(D7487*0.0001)</f>
      </c>
    </row>
    <row r="7488">
      <c r="A7488" t="n">
        <v>2022</v>
      </c>
      <c r="B7488" t="inlineStr">
        <is>
          <t>00168331</t>
        </is>
      </c>
      <c r="C7488" t="inlineStr">
        <is>
          <t>온타이드</t>
        </is>
      </c>
      <c r="D7488" t="n">
        <v>4487071000</v>
      </c>
      <c r="E7488" t="n">
        <v>110547000</v>
      </c>
      <c r="F7488" t="n">
        <v>69649000</v>
      </c>
      <c r="G7488" t="n">
        <v>201791000</v>
      </c>
      <c r="H7488" t="n">
        <v>8.234999999999999</v>
      </c>
      <c r="I7488" t="n">
        <v>4.125</v>
      </c>
      <c r="K7488" t="n">
        <v>-4578946000</v>
      </c>
      <c r="L7488" t="n">
        <v>581161000</v>
      </c>
      <c r="M7488" t="n">
        <v>560962000</v>
      </c>
      <c r="N7488" t="n">
        <v>-4542396000</v>
      </c>
      <c r="O7488">
        <f>D7487</f>
      </c>
      <c r="P7488">
        <f>(E7488-F7488+G7488)/O7488*100</f>
      </c>
      <c r="Q7488">
        <f>H7487</f>
      </c>
      <c r="R7488">
        <f>I7487</f>
      </c>
      <c r="S7488">
        <f>H7488-H7487</f>
      </c>
      <c r="T7488">
        <f>I7488-I7487</f>
      </c>
    </row>
    <row r="7489">
      <c r="A7489" t="n">
        <v>2023</v>
      </c>
      <c r="B7489" t="inlineStr">
        <is>
          <t>00168331</t>
        </is>
      </c>
      <c r="C7489" t="inlineStr">
        <is>
          <t>온타이드</t>
        </is>
      </c>
      <c r="D7489" t="n">
        <v>4829308000</v>
      </c>
      <c r="E7489" t="n">
        <v>34214000</v>
      </c>
      <c r="F7489" t="n">
        <v>0</v>
      </c>
      <c r="G7489" t="n">
        <v>22056000</v>
      </c>
      <c r="H7489" t="n">
        <v>8.07</v>
      </c>
      <c r="I7489" t="n">
        <v>6</v>
      </c>
      <c r="K7489" t="n">
        <v>-450979000</v>
      </c>
      <c r="L7489" t="n">
        <v>490213000</v>
      </c>
      <c r="M7489" t="n">
        <v>615287000</v>
      </c>
      <c r="N7489" t="n">
        <v>-582372000</v>
      </c>
      <c r="O7489">
        <f>D7488</f>
      </c>
      <c r="P7489">
        <f>(E7489-F7489+G7489)/O7489*100</f>
      </c>
      <c r="Q7489">
        <f>H7488</f>
      </c>
      <c r="R7489">
        <f>I7488</f>
      </c>
      <c r="S7489">
        <f>H7489-H7488</f>
      </c>
      <c r="T7489">
        <f>I7489-I7488</f>
      </c>
      <c r="U7489">
        <f>(L7489-K7489)/(2*D7489*0.01)</f>
      </c>
      <c r="V7489">
        <f>(L7489+K7489)/(D7489*0.0001)</f>
      </c>
    </row>
    <row r="7490">
      <c r="A7490" t="n">
        <v>2024</v>
      </c>
      <c r="B7490" t="inlineStr">
        <is>
          <t>00168331</t>
        </is>
      </c>
      <c r="C7490" t="inlineStr">
        <is>
          <t>온타이드</t>
        </is>
      </c>
      <c r="D7490" t="n">
        <v>4993059000</v>
      </c>
      <c r="F7490" t="n">
        <v>166999000</v>
      </c>
      <c r="H7490" t="n">
        <v>8.914999999999999</v>
      </c>
      <c r="I7490" t="n">
        <v>4.125</v>
      </c>
      <c r="K7490" t="n">
        <v>-342727000</v>
      </c>
      <c r="L7490" t="n">
        <v>388387000</v>
      </c>
      <c r="M7490" t="n">
        <v>379231000</v>
      </c>
      <c r="N7490" t="n">
        <v>-340039000</v>
      </c>
      <c r="O7490">
        <f>D7489</f>
      </c>
      <c r="Q7490">
        <f>H7489</f>
      </c>
      <c r="R7490">
        <f>I7489</f>
      </c>
      <c r="S7490">
        <f>H7490-H7489</f>
      </c>
      <c r="T7490">
        <f>I7490-I7489</f>
      </c>
      <c r="U7490">
        <f>(L7490-K7490)/(2*D7490*0.01)</f>
      </c>
      <c r="V7490">
        <f>(L7490+K7490)/(D7490*0.0001)</f>
      </c>
    </row>
    <row r="7491">
      <c r="A7491" t="n">
        <v>2014</v>
      </c>
      <c r="B7491" t="inlineStr">
        <is>
          <t>00168401</t>
        </is>
      </c>
      <c r="C7491" t="inlineStr">
        <is>
          <t>금비</t>
        </is>
      </c>
      <c r="D7491" t="n">
        <v>7141643000</v>
      </c>
      <c r="E7491" t="n">
        <v>1413152000</v>
      </c>
      <c r="F7491" t="n">
        <v>761512000</v>
      </c>
      <c r="G7491" t="n">
        <v>261602000</v>
      </c>
      <c r="H7491" t="n">
        <v>3.71</v>
      </c>
      <c r="I7491" t="n">
        <v>3.99</v>
      </c>
    </row>
    <row r="7492">
      <c r="A7492" t="n">
        <v>2015</v>
      </c>
      <c r="B7492" t="inlineStr">
        <is>
          <t>00168401</t>
        </is>
      </c>
      <c r="C7492" t="inlineStr">
        <is>
          <t>금비</t>
        </is>
      </c>
      <c r="D7492" t="n">
        <v>7817113000</v>
      </c>
      <c r="E7492" t="n">
        <v>1324946000</v>
      </c>
      <c r="F7492" t="n">
        <v>765340000</v>
      </c>
      <c r="G7492" t="n">
        <v>252864000</v>
      </c>
      <c r="H7492" t="n">
        <v>2.88</v>
      </c>
      <c r="I7492" t="n">
        <v>3.715</v>
      </c>
      <c r="K7492" t="n">
        <v>-531435000</v>
      </c>
      <c r="L7492" t="n">
        <v>607582000</v>
      </c>
      <c r="M7492" t="n">
        <v>610564000</v>
      </c>
      <c r="N7492" t="n">
        <v>-543320000</v>
      </c>
      <c r="O7492">
        <f>D7491</f>
      </c>
      <c r="P7492">
        <f>(E7492-F7492+G7492)/O7492*100</f>
      </c>
      <c r="Q7492">
        <f>H7491</f>
      </c>
      <c r="R7492">
        <f>I7491</f>
      </c>
      <c r="S7492">
        <f>H7492-H7491</f>
      </c>
      <c r="T7492">
        <f>I7492-I7491</f>
      </c>
      <c r="U7492">
        <f>(L7492-K7492)/(2*D7492*0.01)</f>
      </c>
      <c r="V7492">
        <f>(L7492+K7492)/(D7492*0.0001)</f>
      </c>
    </row>
    <row r="7493">
      <c r="A7493" t="n">
        <v>2016</v>
      </c>
      <c r="B7493" t="inlineStr">
        <is>
          <t>00168401</t>
        </is>
      </c>
      <c r="C7493" t="inlineStr">
        <is>
          <t>금비</t>
        </is>
      </c>
      <c r="D7493" t="n">
        <v>9140714000</v>
      </c>
      <c r="E7493" t="n">
        <v>1336193000</v>
      </c>
      <c r="F7493" t="n">
        <v>722249000</v>
      </c>
      <c r="G7493" t="n">
        <v>231062000</v>
      </c>
      <c r="H7493" t="n">
        <v>2.52</v>
      </c>
      <c r="I7493" t="n">
        <v>3.65</v>
      </c>
      <c r="K7493" t="n">
        <v>-685114000</v>
      </c>
      <c r="L7493" t="n">
        <v>789121000</v>
      </c>
      <c r="M7493" t="n">
        <v>791282000</v>
      </c>
      <c r="N7493" t="n">
        <v>-698992000</v>
      </c>
      <c r="O7493">
        <f>D7492</f>
      </c>
      <c r="P7493">
        <f>(E7493-F7493+G7493)/O7493*100</f>
      </c>
      <c r="Q7493">
        <f>H7492</f>
      </c>
      <c r="R7493">
        <f>I7492</f>
      </c>
      <c r="S7493">
        <f>H7493-H7492</f>
      </c>
      <c r="T7493">
        <f>I7493-I7492</f>
      </c>
      <c r="U7493">
        <f>(L7493-K7493)/(2*D7493*0.01)</f>
      </c>
      <c r="V7493">
        <f>(L7493+K7493)/(D7493*0.0001)</f>
      </c>
    </row>
    <row r="7494">
      <c r="A7494" t="n">
        <v>2017</v>
      </c>
      <c r="B7494" t="inlineStr">
        <is>
          <t>00168401</t>
        </is>
      </c>
      <c r="C7494" t="inlineStr">
        <is>
          <t>금비</t>
        </is>
      </c>
      <c r="D7494" t="n">
        <v>9779179000</v>
      </c>
      <c r="E7494" t="n">
        <v>1401867000</v>
      </c>
      <c r="F7494" t="n">
        <v>1056775000</v>
      </c>
      <c r="G7494" t="n">
        <v>230394000</v>
      </c>
      <c r="H7494" t="n">
        <v>2.695</v>
      </c>
      <c r="I7494" t="n">
        <v>3</v>
      </c>
      <c r="K7494" t="n">
        <v>-618959000</v>
      </c>
      <c r="L7494" t="n">
        <v>701937000</v>
      </c>
      <c r="M7494" t="n">
        <v>690235000</v>
      </c>
      <c r="N7494" t="n">
        <v>-620950000</v>
      </c>
      <c r="O7494">
        <f>D7493</f>
      </c>
      <c r="P7494">
        <f>(E7494-F7494+G7494)/O7494*100</f>
      </c>
      <c r="Q7494">
        <f>H7493</f>
      </c>
      <c r="R7494">
        <f>I7493</f>
      </c>
      <c r="S7494">
        <f>H7494-H7493</f>
      </c>
      <c r="T7494">
        <f>I7494-I7493</f>
      </c>
      <c r="U7494">
        <f>(L7494-K7494)/(2*D7494*0.01)</f>
      </c>
      <c r="V7494">
        <f>(L7494+K7494)/(D7494*0.0001)</f>
      </c>
    </row>
    <row r="7495">
      <c r="A7495" t="n">
        <v>2018</v>
      </c>
      <c r="B7495" t="inlineStr">
        <is>
          <t>00168401</t>
        </is>
      </c>
      <c r="C7495" t="inlineStr">
        <is>
          <t>금비</t>
        </is>
      </c>
      <c r="D7495" t="n">
        <v>10479485000</v>
      </c>
      <c r="E7495" t="n">
        <v>1355254000</v>
      </c>
      <c r="F7495" t="n">
        <v>1322574000</v>
      </c>
      <c r="G7495" t="n">
        <v>278203000</v>
      </c>
      <c r="H7495" t="n">
        <v>2.85</v>
      </c>
      <c r="I7495" t="n">
        <v>3</v>
      </c>
      <c r="K7495" t="n">
        <v>-640189000</v>
      </c>
      <c r="L7495" t="n">
        <v>722128000</v>
      </c>
      <c r="M7495" t="n">
        <v>711661000</v>
      </c>
      <c r="N7495" t="n">
        <v>-643478000</v>
      </c>
      <c r="O7495">
        <f>D7494</f>
      </c>
      <c r="P7495">
        <f>(E7495-F7495+G7495)/O7495*100</f>
      </c>
      <c r="Q7495">
        <f>H7494</f>
      </c>
      <c r="R7495">
        <f>I7494</f>
      </c>
      <c r="S7495">
        <f>H7495-H7494</f>
      </c>
      <c r="T7495">
        <f>I7495-I7494</f>
      </c>
      <c r="U7495">
        <f>(L7495-K7495)/(2*D7495*0.01)</f>
      </c>
      <c r="V7495">
        <f>(L7495+K7495)/(D7495*0.0001)</f>
      </c>
    </row>
    <row r="7496">
      <c r="A7496" t="n">
        <v>2019</v>
      </c>
      <c r="B7496" t="inlineStr">
        <is>
          <t>00168401</t>
        </is>
      </c>
      <c r="C7496" t="inlineStr">
        <is>
          <t>금비</t>
        </is>
      </c>
      <c r="D7496" t="n">
        <v>9892069000</v>
      </c>
      <c r="E7496" t="n">
        <v>1406832000</v>
      </c>
      <c r="F7496" t="n">
        <v>2653765000</v>
      </c>
      <c r="G7496" t="n">
        <v>281210000</v>
      </c>
      <c r="H7496" t="n">
        <v>2.135</v>
      </c>
      <c r="I7496" t="n">
        <v>3</v>
      </c>
      <c r="K7496" t="n">
        <v>-732400000</v>
      </c>
      <c r="L7496" t="n">
        <v>840943000</v>
      </c>
      <c r="M7496" t="n">
        <v>823401000</v>
      </c>
      <c r="N7496" t="n">
        <v>-733632000</v>
      </c>
      <c r="O7496">
        <f>D7495</f>
      </c>
      <c r="P7496">
        <f>(E7496-F7496+G7496)/O7496*100</f>
      </c>
      <c r="Q7496">
        <f>H7495</f>
      </c>
      <c r="R7496">
        <f>I7495</f>
      </c>
      <c r="S7496">
        <f>H7496-H7495</f>
      </c>
      <c r="T7496">
        <f>I7496-I7495</f>
      </c>
      <c r="U7496">
        <f>(L7496-K7496)/(2*D7496*0.01)</f>
      </c>
      <c r="V7496">
        <f>(L7496+K7496)/(D7496*0.0001)</f>
      </c>
    </row>
    <row r="7497">
      <c r="A7497" t="n">
        <v>2020</v>
      </c>
      <c r="B7497" t="inlineStr">
        <is>
          <t>00168401</t>
        </is>
      </c>
      <c r="C7497" t="inlineStr">
        <is>
          <t>금비</t>
        </is>
      </c>
      <c r="D7497" t="n">
        <v>10461869000</v>
      </c>
      <c r="E7497" t="n">
        <v>1354611000</v>
      </c>
      <c r="F7497" t="n">
        <v>808914000</v>
      </c>
      <c r="G7497" t="n">
        <v>225061000</v>
      </c>
      <c r="H7497" t="n">
        <v>2.035</v>
      </c>
      <c r="I7497" t="n">
        <v>3.3</v>
      </c>
      <c r="K7497" t="n">
        <v>-761595000</v>
      </c>
      <c r="L7497" t="n">
        <v>871704000</v>
      </c>
      <c r="M7497" t="n">
        <v>855599000</v>
      </c>
      <c r="N7497" t="n">
        <v>-762834000</v>
      </c>
      <c r="O7497">
        <f>D7496</f>
      </c>
      <c r="P7497">
        <f>(E7497-F7497+G7497)/O7497*100</f>
      </c>
      <c r="Q7497">
        <f>H7496</f>
      </c>
      <c r="R7497">
        <f>I7496</f>
      </c>
      <c r="S7497">
        <f>H7497-H7496</f>
      </c>
      <c r="T7497">
        <f>I7497-I7496</f>
      </c>
      <c r="U7497">
        <f>(L7497-K7497)/(2*D7497*0.01)</f>
      </c>
      <c r="V7497">
        <f>(L7497+K7497)/(D7497*0.0001)</f>
      </c>
    </row>
    <row r="7498">
      <c r="A7498" t="n">
        <v>2021</v>
      </c>
      <c r="B7498" t="inlineStr">
        <is>
          <t>00168401</t>
        </is>
      </c>
      <c r="C7498" t="inlineStr">
        <is>
          <t>금비</t>
        </is>
      </c>
      <c r="D7498" t="n">
        <v>2083378000</v>
      </c>
      <c r="E7498" t="n">
        <v>196826000</v>
      </c>
      <c r="F7498" t="n">
        <v>272737000</v>
      </c>
      <c r="G7498" t="n">
        <v>30903000</v>
      </c>
      <c r="H7498" t="n">
        <v>2.33</v>
      </c>
      <c r="I7498" t="n">
        <v>2.3</v>
      </c>
      <c r="K7498" t="n">
        <v>-153495000</v>
      </c>
      <c r="L7498" t="n">
        <v>171502000</v>
      </c>
      <c r="M7498" t="n">
        <v>171863000</v>
      </c>
      <c r="N7498" t="n">
        <v>-156754000</v>
      </c>
      <c r="O7498">
        <f>D7497</f>
      </c>
      <c r="P7498">
        <f>(E7498-F7498+G7498)/O7498*100</f>
      </c>
      <c r="Q7498">
        <f>H7497</f>
      </c>
      <c r="R7498">
        <f>I7497</f>
      </c>
      <c r="S7498">
        <f>H7498-H7497</f>
      </c>
      <c r="T7498">
        <f>I7498-I7497</f>
      </c>
      <c r="U7498">
        <f>(L7498-K7498)/(2*D7498*0.01)</f>
      </c>
      <c r="V7498">
        <f>(L7498+K7498)/(D7498*0.0001)</f>
      </c>
    </row>
    <row r="7499">
      <c r="A7499" t="n">
        <v>2022</v>
      </c>
      <c r="B7499" t="inlineStr">
        <is>
          <t>00168401</t>
        </is>
      </c>
      <c r="C7499" t="inlineStr">
        <is>
          <t>금비</t>
        </is>
      </c>
      <c r="D7499" t="n">
        <v>10133160000</v>
      </c>
      <c r="E7499" t="n">
        <v>1251754000</v>
      </c>
      <c r="F7499" t="n">
        <v>661220000</v>
      </c>
      <c r="G7499" t="n">
        <v>304330000</v>
      </c>
      <c r="H7499" t="n">
        <v>5.255</v>
      </c>
      <c r="I7499" t="n">
        <v>3.425</v>
      </c>
      <c r="K7499" t="n">
        <v>-426097000</v>
      </c>
      <c r="L7499" t="n">
        <v>-348130000</v>
      </c>
      <c r="M7499" t="n">
        <v>359612000</v>
      </c>
      <c r="N7499" t="n">
        <v>427878000</v>
      </c>
      <c r="O7499">
        <f>D7498</f>
      </c>
      <c r="P7499">
        <f>(E7499-F7499+G7499)/O7499*100</f>
      </c>
      <c r="Q7499">
        <f>H7498</f>
      </c>
      <c r="R7499">
        <f>I7498</f>
      </c>
      <c r="S7499">
        <f>H7499-H7498</f>
      </c>
      <c r="T7499">
        <f>I7499-I7498</f>
      </c>
      <c r="U7499">
        <f>(L7499-K7499)/(2*D7499*0.01)</f>
      </c>
    </row>
    <row r="7500">
      <c r="A7500" t="n">
        <v>2023</v>
      </c>
      <c r="B7500" t="inlineStr">
        <is>
          <t>00168401</t>
        </is>
      </c>
      <c r="C7500" t="inlineStr">
        <is>
          <t>금비</t>
        </is>
      </c>
      <c r="D7500" t="n">
        <v>11020549000</v>
      </c>
      <c r="E7500" t="n">
        <v>1104903000</v>
      </c>
      <c r="F7500" t="n">
        <v>678565000</v>
      </c>
      <c r="G7500" t="n">
        <v>534731000</v>
      </c>
      <c r="H7500" t="n">
        <v>5.08</v>
      </c>
      <c r="I7500" t="n">
        <v>3.625</v>
      </c>
      <c r="K7500" t="n">
        <v>-460012000</v>
      </c>
      <c r="L7500" t="n">
        <v>380231000</v>
      </c>
      <c r="M7500" t="n">
        <v>392347000</v>
      </c>
      <c r="N7500" t="n">
        <v>-461447000</v>
      </c>
      <c r="O7500">
        <f>D7499</f>
      </c>
      <c r="P7500">
        <f>(E7500-F7500+G7500)/O7500*100</f>
      </c>
      <c r="Q7500">
        <f>H7499</f>
      </c>
      <c r="R7500">
        <f>I7499</f>
      </c>
      <c r="S7500">
        <f>H7500-H7499</f>
      </c>
      <c r="T7500">
        <f>I7500-I7499</f>
      </c>
      <c r="U7500">
        <f>(L7500-K7500)/(2*D7500*0.01)</f>
      </c>
    </row>
    <row r="7501">
      <c r="A7501" t="n">
        <v>2024</v>
      </c>
      <c r="B7501" t="inlineStr">
        <is>
          <t>00168401</t>
        </is>
      </c>
      <c r="C7501" t="inlineStr">
        <is>
          <t>금비</t>
        </is>
      </c>
      <c r="D7501" t="n">
        <v>12869172000</v>
      </c>
      <c r="E7501" t="n">
        <v>1168410000</v>
      </c>
      <c r="F7501" t="n">
        <v>1025765000</v>
      </c>
      <c r="G7501" t="n">
        <v>502043000</v>
      </c>
      <c r="H7501" t="n">
        <v>3.715</v>
      </c>
      <c r="I7501" t="n">
        <v>3.675</v>
      </c>
      <c r="K7501" t="n">
        <v>-615962000</v>
      </c>
      <c r="L7501" t="n">
        <v>680345000</v>
      </c>
      <c r="M7501" t="n">
        <v>675572000</v>
      </c>
      <c r="N7501" t="n">
        <v>-623349000</v>
      </c>
      <c r="O7501">
        <f>D7500</f>
      </c>
      <c r="P7501">
        <f>(E7501-F7501+G7501)/O7501*100</f>
      </c>
      <c r="Q7501">
        <f>H7500</f>
      </c>
      <c r="R7501">
        <f>I7500</f>
      </c>
      <c r="S7501">
        <f>H7501-H7500</f>
      </c>
      <c r="T7501">
        <f>I7501-I7500</f>
      </c>
      <c r="U7501">
        <f>(L7501-K7501)/(2*D7501*0.01)</f>
      </c>
      <c r="V7501">
        <f>(L7501+K7501)/(D7501*0.0001)</f>
      </c>
    </row>
    <row r="7502">
      <c r="A7502" t="n">
        <v>2014</v>
      </c>
      <c r="B7502" t="inlineStr">
        <is>
          <t>00168933</t>
        </is>
      </c>
      <c r="C7502" t="inlineStr">
        <is>
          <t>DB생명보험</t>
        </is>
      </c>
      <c r="D7502" t="n">
        <v>15609000000</v>
      </c>
      <c r="E7502" t="n">
        <v>2496000000</v>
      </c>
      <c r="F7502" t="n">
        <v>1713000000</v>
      </c>
      <c r="G7502" t="n">
        <v>561000000</v>
      </c>
      <c r="H7502" t="n">
        <v>3.24</v>
      </c>
      <c r="I7502" t="n">
        <v>3</v>
      </c>
      <c r="K7502" t="n">
        <v>-1213000000</v>
      </c>
      <c r="L7502" t="n">
        <v>1392000000</v>
      </c>
      <c r="M7502" t="n">
        <v>1383000000</v>
      </c>
      <c r="N7502" t="n">
        <v>-1228000000</v>
      </c>
      <c r="U7502">
        <f>(L7502-K7502)/(2*D7502*0.01)</f>
      </c>
      <c r="V7502">
        <f>(L7502+K7502)/(D7502*0.0001)</f>
      </c>
    </row>
    <row r="7503">
      <c r="A7503" t="n">
        <v>2015</v>
      </c>
      <c r="B7503" t="inlineStr">
        <is>
          <t>00168933</t>
        </is>
      </c>
      <c r="C7503" t="inlineStr">
        <is>
          <t>DB생명보험</t>
        </is>
      </c>
      <c r="D7503" t="n">
        <v>17599000000</v>
      </c>
      <c r="E7503" t="n">
        <v>2461000000</v>
      </c>
      <c r="F7503" t="n">
        <v>2090000000</v>
      </c>
      <c r="G7503" t="n">
        <v>483000000</v>
      </c>
      <c r="H7503" t="n">
        <v>2.38</v>
      </c>
      <c r="I7503" t="n">
        <v>3</v>
      </c>
      <c r="K7503" t="n">
        <v>-1445000000</v>
      </c>
      <c r="L7503" t="n">
        <v>1663000000</v>
      </c>
      <c r="M7503" t="n">
        <v>1637000000</v>
      </c>
      <c r="N7503" t="n">
        <v>-1451000000</v>
      </c>
      <c r="O7503">
        <f>D7502</f>
      </c>
      <c r="P7503">
        <f>(E7503-F7503+G7503)/O7503*100</f>
      </c>
      <c r="Q7503">
        <f>H7502</f>
      </c>
      <c r="R7503">
        <f>I7502</f>
      </c>
      <c r="S7503">
        <f>H7503-H7502</f>
      </c>
      <c r="T7503">
        <f>I7503-I7502</f>
      </c>
      <c r="U7503">
        <f>(L7503-K7503)/(2*D7503*0.01)</f>
      </c>
      <c r="V7503">
        <f>(L7503+K7503)/(D7503*0.0001)</f>
      </c>
    </row>
    <row r="7504">
      <c r="A7504" t="n">
        <v>2016</v>
      </c>
      <c r="B7504" t="inlineStr">
        <is>
          <t>00168933</t>
        </is>
      </c>
      <c r="C7504" t="inlineStr">
        <is>
          <t>DB생명보험</t>
        </is>
      </c>
      <c r="D7504" t="n">
        <v>19114000000</v>
      </c>
      <c r="E7504" t="n">
        <v>2662000000</v>
      </c>
      <c r="F7504" t="n">
        <v>1641000000</v>
      </c>
      <c r="G7504" t="n">
        <v>403000000</v>
      </c>
      <c r="H7504" t="n">
        <v>2.38</v>
      </c>
      <c r="I7504" t="n">
        <v>3</v>
      </c>
      <c r="K7504" t="n">
        <v>-1526000000</v>
      </c>
      <c r="L7504" t="n">
        <v>1750000000</v>
      </c>
      <c r="M7504" t="n">
        <v>1723000000</v>
      </c>
      <c r="N7504" t="n">
        <v>-1533000000</v>
      </c>
      <c r="O7504">
        <f>D7503</f>
      </c>
      <c r="P7504">
        <f>(E7504-F7504+G7504)/O7504*100</f>
      </c>
      <c r="Q7504">
        <f>H7503</f>
      </c>
      <c r="R7504">
        <f>I7503</f>
      </c>
      <c r="S7504">
        <f>H7504-H7503</f>
      </c>
      <c r="T7504">
        <f>I7504-I7503</f>
      </c>
      <c r="U7504">
        <f>(L7504-K7504)/(2*D7504*0.01)</f>
      </c>
      <c r="V7504">
        <f>(L7504+K7504)/(D7504*0.0001)</f>
      </c>
    </row>
    <row r="7505">
      <c r="A7505" t="n">
        <v>2017</v>
      </c>
      <c r="B7505" t="inlineStr">
        <is>
          <t>00168933</t>
        </is>
      </c>
      <c r="C7505" t="inlineStr">
        <is>
          <t>DB생명보험</t>
        </is>
      </c>
      <c r="D7505" t="n">
        <v>20716000000</v>
      </c>
      <c r="E7505" t="n">
        <v>2831000000</v>
      </c>
      <c r="F7505" t="n">
        <v>1249000000</v>
      </c>
      <c r="G7505" t="n">
        <v>445000000</v>
      </c>
      <c r="H7505" t="n">
        <v>2.82</v>
      </c>
      <c r="I7505" t="n">
        <v>3</v>
      </c>
      <c r="K7505" t="n">
        <v>-1745000000</v>
      </c>
      <c r="L7505" t="n">
        <v>2022000000</v>
      </c>
      <c r="M7505" t="n">
        <v>2000000000</v>
      </c>
      <c r="N7505" t="n">
        <v>-1760000000</v>
      </c>
      <c r="O7505">
        <f>D7504</f>
      </c>
      <c r="P7505">
        <f>(E7505-F7505+G7505)/O7505*100</f>
      </c>
      <c r="Q7505">
        <f>H7504</f>
      </c>
      <c r="R7505">
        <f>I7504</f>
      </c>
      <c r="S7505">
        <f>H7505-H7504</f>
      </c>
      <c r="T7505">
        <f>I7505-I7504</f>
      </c>
      <c r="U7505">
        <f>(L7505-K7505)/(2*D7505*0.01)</f>
      </c>
      <c r="V7505">
        <f>(L7505+K7505)/(D7505*0.0001)</f>
      </c>
    </row>
    <row r="7506">
      <c r="A7506" t="n">
        <v>2018</v>
      </c>
      <c r="B7506" t="inlineStr">
        <is>
          <t>00168933</t>
        </is>
      </c>
      <c r="C7506" t="inlineStr">
        <is>
          <t>DB생명보험</t>
        </is>
      </c>
      <c r="D7506" t="n">
        <v>23399000000</v>
      </c>
      <c r="E7506" t="n">
        <v>2842000000</v>
      </c>
      <c r="F7506" t="n">
        <v>1467000000</v>
      </c>
      <c r="G7506" t="n">
        <v>561000000</v>
      </c>
      <c r="H7506" t="n">
        <v>2.82</v>
      </c>
      <c r="I7506" t="n">
        <v>3</v>
      </c>
      <c r="K7506" t="n">
        <v>-1745000000</v>
      </c>
      <c r="L7506" t="n">
        <v>2022000000</v>
      </c>
      <c r="M7506" t="n">
        <v>2000000000</v>
      </c>
      <c r="N7506" t="n">
        <v>-1760000000</v>
      </c>
      <c r="O7506">
        <f>D7505</f>
      </c>
      <c r="P7506">
        <f>(E7506-F7506+G7506)/O7506*100</f>
      </c>
      <c r="Q7506">
        <f>H7505</f>
      </c>
      <c r="R7506">
        <f>I7505</f>
      </c>
      <c r="S7506">
        <f>H7506-H7505</f>
      </c>
      <c r="T7506">
        <f>I7506-I7505</f>
      </c>
      <c r="U7506">
        <f>(L7506-K7506)/(2*D7506*0.01)</f>
      </c>
      <c r="V7506">
        <f>(L7506+K7506)/(D7506*0.0001)</f>
      </c>
    </row>
    <row r="7507">
      <c r="A7507" t="n">
        <v>2019</v>
      </c>
      <c r="B7507" t="inlineStr">
        <is>
          <t>00168933</t>
        </is>
      </c>
      <c r="C7507" t="inlineStr">
        <is>
          <t>DB생명보험</t>
        </is>
      </c>
      <c r="D7507" t="n">
        <v>26314000000</v>
      </c>
      <c r="E7507" t="n">
        <v>2913000000</v>
      </c>
      <c r="F7507" t="n">
        <v>1767000000</v>
      </c>
      <c r="G7507" t="n">
        <v>510000000</v>
      </c>
      <c r="H7507" t="n">
        <v>1.95</v>
      </c>
      <c r="I7507" t="n">
        <v>2</v>
      </c>
      <c r="K7507" t="n">
        <v>-2260000000</v>
      </c>
      <c r="L7507" t="n">
        <v>2607000000</v>
      </c>
      <c r="M7507" t="n">
        <v>2580000000</v>
      </c>
      <c r="N7507" t="n">
        <v>-2281000000</v>
      </c>
      <c r="O7507">
        <f>D7506</f>
      </c>
      <c r="P7507">
        <f>(E7507-F7507+G7507)/O7507*100</f>
      </c>
      <c r="Q7507">
        <f>H7506</f>
      </c>
      <c r="R7507">
        <f>I7506</f>
      </c>
      <c r="S7507">
        <f>H7507-H7506</f>
      </c>
      <c r="T7507">
        <f>I7507-I7506</f>
      </c>
      <c r="U7507">
        <f>(L7507-K7507)/(2*D7507*0.01)</f>
      </c>
      <c r="V7507">
        <f>(L7507+K7507)/(D7507*0.0001)</f>
      </c>
    </row>
    <row r="7508">
      <c r="A7508" t="n">
        <v>2020</v>
      </c>
      <c r="B7508" t="inlineStr">
        <is>
          <t>00168933</t>
        </is>
      </c>
      <c r="C7508" t="inlineStr">
        <is>
          <t>DB생명보험</t>
        </is>
      </c>
      <c r="D7508" t="n">
        <v>27984000000</v>
      </c>
      <c r="E7508" t="n">
        <v>3140000000</v>
      </c>
      <c r="F7508" t="n">
        <v>1782000000</v>
      </c>
      <c r="G7508" t="n">
        <v>497000000</v>
      </c>
      <c r="H7508" t="n">
        <v>1.91</v>
      </c>
      <c r="I7508" t="n">
        <v>2</v>
      </c>
      <c r="K7508" t="n">
        <v>-2374000000</v>
      </c>
      <c r="L7508" t="n">
        <v>2736000000</v>
      </c>
      <c r="M7508" t="n">
        <v>2707000000</v>
      </c>
      <c r="N7508" t="n">
        <v>-2395000000</v>
      </c>
      <c r="O7508">
        <f>D7507</f>
      </c>
      <c r="P7508">
        <f>(E7508-F7508+G7508)/O7508*100</f>
      </c>
      <c r="Q7508">
        <f>H7507</f>
      </c>
      <c r="R7508">
        <f>I7507</f>
      </c>
      <c r="S7508">
        <f>H7508-H7507</f>
      </c>
      <c r="T7508">
        <f>I7508-I7507</f>
      </c>
      <c r="U7508">
        <f>(L7508-K7508)/(2*D7508*0.01)</f>
      </c>
      <c r="V7508">
        <f>(L7508+K7508)/(D7508*0.0001)</f>
      </c>
    </row>
    <row r="7509">
      <c r="A7509" t="n">
        <v>2021</v>
      </c>
      <c r="B7509" t="inlineStr">
        <is>
          <t>00168933</t>
        </is>
      </c>
      <c r="C7509" t="inlineStr">
        <is>
          <t>DB생명보험</t>
        </is>
      </c>
      <c r="D7509" t="n">
        <v>29737000000</v>
      </c>
      <c r="E7509" t="n">
        <v>3148000000</v>
      </c>
      <c r="F7509" t="n">
        <v>1238000000</v>
      </c>
      <c r="G7509" t="n">
        <v>518000000</v>
      </c>
      <c r="H7509" t="n">
        <v>2.52</v>
      </c>
      <c r="I7509" t="n">
        <v>2</v>
      </c>
      <c r="K7509" t="n">
        <v>-2515000000</v>
      </c>
      <c r="L7509" t="n">
        <v>2901000000</v>
      </c>
      <c r="M7509" t="n">
        <v>2889000000</v>
      </c>
      <c r="N7509" t="n">
        <v>-2552000000</v>
      </c>
      <c r="O7509">
        <f>D7508</f>
      </c>
      <c r="P7509">
        <f>(E7509-F7509+G7509)/O7509*100</f>
      </c>
      <c r="Q7509">
        <f>H7508</f>
      </c>
      <c r="R7509">
        <f>I7508</f>
      </c>
      <c r="S7509">
        <f>H7509-H7508</f>
      </c>
      <c r="T7509">
        <f>I7509-I7508</f>
      </c>
      <c r="U7509">
        <f>(L7509-K7509)/(2*D7509*0.01)</f>
      </c>
      <c r="V7509">
        <f>(L7509+K7509)/(D7509*0.0001)</f>
      </c>
    </row>
    <row r="7510">
      <c r="A7510" t="n">
        <v>2022</v>
      </c>
      <c r="B7510" t="inlineStr">
        <is>
          <t>00168933</t>
        </is>
      </c>
      <c r="C7510" t="inlineStr">
        <is>
          <t>DB생명보험</t>
        </is>
      </c>
      <c r="D7510" t="n">
        <v>27925000000</v>
      </c>
      <c r="E7510" t="n">
        <v>3217000000</v>
      </c>
      <c r="F7510" t="n">
        <v>2192000000</v>
      </c>
      <c r="G7510" t="n">
        <v>729000000</v>
      </c>
      <c r="H7510" t="n">
        <v>5.17</v>
      </c>
      <c r="I7510" t="n">
        <v>2.2</v>
      </c>
      <c r="K7510" t="n">
        <v>-2171000000</v>
      </c>
      <c r="L7510" t="n">
        <v>2474000000</v>
      </c>
      <c r="M7510" t="n">
        <v>2527000000</v>
      </c>
      <c r="N7510" t="n">
        <v>-2252000000</v>
      </c>
      <c r="O7510">
        <f>D7509</f>
      </c>
      <c r="P7510">
        <f>(E7510-F7510+G7510)/O7510*100</f>
      </c>
      <c r="Q7510">
        <f>H7509</f>
      </c>
      <c r="R7510">
        <f>I7509</f>
      </c>
      <c r="S7510">
        <f>H7510-H7509</f>
      </c>
      <c r="T7510">
        <f>I7510-I7509</f>
      </c>
      <c r="U7510">
        <f>(L7510-K7510)/(2*D7510*0.01)</f>
      </c>
      <c r="V7510">
        <f>(L7510+K7510)/(D7510*0.0001)</f>
      </c>
    </row>
    <row r="7511">
      <c r="A7511" t="n">
        <v>2023</v>
      </c>
      <c r="B7511" t="inlineStr">
        <is>
          <t>00168933</t>
        </is>
      </c>
      <c r="C7511" t="inlineStr">
        <is>
          <t>DB생명보험</t>
        </is>
      </c>
      <c r="D7511" t="n">
        <v>30988000000</v>
      </c>
      <c r="E7511" t="n">
        <v>2589000000</v>
      </c>
      <c r="F7511" t="n">
        <v>2094000000</v>
      </c>
      <c r="G7511" t="n">
        <v>1406000000</v>
      </c>
      <c r="H7511" t="n">
        <v>4.2</v>
      </c>
      <c r="I7511" t="n">
        <v>2.6</v>
      </c>
      <c r="K7511" t="n">
        <v>-2487000000</v>
      </c>
      <c r="L7511" t="n">
        <v>2853000000</v>
      </c>
      <c r="M7511" t="n">
        <v>2873000000</v>
      </c>
      <c r="N7511" t="n">
        <v>-2548000000</v>
      </c>
      <c r="O7511">
        <f>D7510</f>
      </c>
      <c r="P7511">
        <f>(E7511-F7511+G7511)/O7511*100</f>
      </c>
      <c r="Q7511">
        <f>H7510</f>
      </c>
      <c r="R7511">
        <f>I7510</f>
      </c>
      <c r="S7511">
        <f>H7511-H7510</f>
      </c>
      <c r="T7511">
        <f>I7511-I7510</f>
      </c>
      <c r="U7511">
        <f>(L7511-K7511)/(2*D7511*0.01)</f>
      </c>
      <c r="V7511">
        <f>(L7511+K7511)/(D7511*0.0001)</f>
      </c>
    </row>
    <row r="7512">
      <c r="A7512" t="n">
        <v>2024</v>
      </c>
      <c r="B7512" t="inlineStr">
        <is>
          <t>00168933</t>
        </is>
      </c>
      <c r="C7512" t="inlineStr">
        <is>
          <t>DB생명보험</t>
        </is>
      </c>
      <c r="D7512" t="n">
        <v>36571000000</v>
      </c>
      <c r="E7512" t="n">
        <v>2985000000</v>
      </c>
      <c r="F7512" t="n">
        <v>1522000000</v>
      </c>
      <c r="G7512" t="n">
        <v>1268000000</v>
      </c>
      <c r="H7512" t="n">
        <v>3.49</v>
      </c>
      <c r="I7512" t="n">
        <v>3</v>
      </c>
      <c r="K7512" t="n">
        <v>-2993000000</v>
      </c>
      <c r="L7512" t="n">
        <v>3441000000</v>
      </c>
      <c r="M7512" t="n">
        <v>3426000000</v>
      </c>
      <c r="N7512" t="n">
        <v>-3036000000</v>
      </c>
      <c r="O7512">
        <f>D7511</f>
      </c>
      <c r="P7512">
        <f>(E7512-F7512+G7512)/O7512*100</f>
      </c>
      <c r="Q7512">
        <f>H7511</f>
      </c>
      <c r="R7512">
        <f>I7511</f>
      </c>
      <c r="S7512">
        <f>H7512-H7511</f>
      </c>
      <c r="T7512">
        <f>I7512-I7511</f>
      </c>
      <c r="U7512">
        <f>(L7512-K7512)/(2*D7512*0.01)</f>
      </c>
      <c r="V7512">
        <f>(L7512+K7512)/(D7512*0.0001)</f>
      </c>
    </row>
    <row r="7513">
      <c r="A7513" t="n">
        <v>2014</v>
      </c>
      <c r="B7513" t="inlineStr">
        <is>
          <t>00169048</t>
        </is>
      </c>
      <c r="C7513" t="inlineStr">
        <is>
          <t>HLB글로벌</t>
        </is>
      </c>
      <c r="D7513" t="n">
        <v>509945000</v>
      </c>
      <c r="E7513" t="n">
        <v>83239000</v>
      </c>
      <c r="F7513" t="n">
        <v>100740000</v>
      </c>
      <c r="G7513" t="n">
        <v>8677000</v>
      </c>
      <c r="H7513" t="n">
        <v>2.7</v>
      </c>
      <c r="I7513" t="n">
        <v>3</v>
      </c>
      <c r="K7513" t="n">
        <v>-13273000</v>
      </c>
      <c r="L7513" t="n">
        <v>15041000</v>
      </c>
      <c r="M7513" t="n">
        <v>14867000</v>
      </c>
      <c r="N7513" t="n">
        <v>-13378000</v>
      </c>
      <c r="U7513">
        <f>(L7513-K7513)/(2*D7513*0.01)</f>
      </c>
      <c r="V7513">
        <f>(L7513+K7513)/(D7513*0.0001)</f>
      </c>
    </row>
    <row r="7514">
      <c r="A7514" t="n">
        <v>2015</v>
      </c>
      <c r="B7514" t="inlineStr">
        <is>
          <t>00169048</t>
        </is>
      </c>
      <c r="C7514" t="inlineStr">
        <is>
          <t>HLB글로벌</t>
        </is>
      </c>
      <c r="D7514" t="n">
        <v>571330000</v>
      </c>
      <c r="E7514" t="n">
        <v>80107000</v>
      </c>
      <c r="F7514" t="n">
        <v>57074000</v>
      </c>
      <c r="G7514" t="n">
        <v>6839000</v>
      </c>
      <c r="H7514" t="n">
        <v>2.41</v>
      </c>
      <c r="I7514" t="n">
        <v>3</v>
      </c>
      <c r="K7514" t="n">
        <v>-15325000</v>
      </c>
      <c r="L7514" t="n">
        <v>17402000</v>
      </c>
      <c r="M7514" t="n">
        <v>17147000</v>
      </c>
      <c r="N7514" t="n">
        <v>-15403000</v>
      </c>
      <c r="O7514">
        <f>D7513</f>
      </c>
      <c r="P7514">
        <f>(E7514-F7514+G7514)/O7514*100</f>
      </c>
      <c r="Q7514">
        <f>H7513</f>
      </c>
      <c r="R7514">
        <f>I7513</f>
      </c>
      <c r="S7514">
        <f>H7514-H7513</f>
      </c>
      <c r="T7514">
        <f>I7514-I7513</f>
      </c>
      <c r="U7514">
        <f>(L7514-K7514)/(2*D7514*0.01)</f>
      </c>
      <c r="V7514">
        <f>(L7514+K7514)/(D7514*0.0001)</f>
      </c>
    </row>
    <row r="7515">
      <c r="A7515" t="n">
        <v>2016</v>
      </c>
      <c r="B7515" t="inlineStr">
        <is>
          <t>00169048</t>
        </is>
      </c>
      <c r="C7515" t="inlineStr">
        <is>
          <t>HLB글로벌</t>
        </is>
      </c>
      <c r="D7515" t="n">
        <v>519590000</v>
      </c>
      <c r="E7515" t="n">
        <v>77396000</v>
      </c>
      <c r="F7515" t="n">
        <v>211129000</v>
      </c>
      <c r="G7515" t="n">
        <v>6826000</v>
      </c>
      <c r="H7515" t="n">
        <v>2.32</v>
      </c>
      <c r="I7515" t="n">
        <v>3</v>
      </c>
      <c r="K7515" t="n">
        <v>-19047000</v>
      </c>
      <c r="L7515" t="n">
        <v>21599000</v>
      </c>
      <c r="M7515" t="n">
        <v>21258000</v>
      </c>
      <c r="N7515" t="n">
        <v>-19125000</v>
      </c>
      <c r="O7515">
        <f>D7514</f>
      </c>
      <c r="P7515">
        <f>(E7515-F7515+G7515)/O7515*100</f>
      </c>
      <c r="Q7515">
        <f>H7514</f>
      </c>
      <c r="R7515">
        <f>I7514</f>
      </c>
      <c r="S7515">
        <f>H7515-H7514</f>
      </c>
      <c r="T7515">
        <f>I7515-I7514</f>
      </c>
      <c r="U7515">
        <f>(L7515-K7515)/(2*D7515*0.01)</f>
      </c>
      <c r="V7515">
        <f>(L7515+K7515)/(D7515*0.0001)</f>
      </c>
    </row>
    <row r="7516">
      <c r="A7516" t="n">
        <v>2017</v>
      </c>
      <c r="B7516" t="inlineStr">
        <is>
          <t>00169048</t>
        </is>
      </c>
      <c r="C7516" t="inlineStr">
        <is>
          <t>HLB글로벌</t>
        </is>
      </c>
      <c r="D7516" t="n">
        <v>783558000</v>
      </c>
      <c r="E7516" t="n">
        <v>132433000</v>
      </c>
      <c r="F7516" t="n">
        <v>5132000</v>
      </c>
      <c r="G7516" t="n">
        <v>8153000</v>
      </c>
      <c r="H7516" t="n">
        <v>2.84</v>
      </c>
      <c r="I7516" t="n">
        <v>2</v>
      </c>
      <c r="K7516" t="n">
        <v>-19229000</v>
      </c>
      <c r="L7516" t="n">
        <v>21712000</v>
      </c>
      <c r="M7516" t="n">
        <v>21703000</v>
      </c>
      <c r="N7516" t="n">
        <v>-19576000</v>
      </c>
      <c r="O7516">
        <f>D7515</f>
      </c>
      <c r="P7516">
        <f>(E7516-F7516+G7516)/O7516*100</f>
      </c>
      <c r="Q7516">
        <f>H7515</f>
      </c>
      <c r="R7516">
        <f>I7515</f>
      </c>
      <c r="S7516">
        <f>H7516-H7515</f>
      </c>
      <c r="T7516">
        <f>I7516-I7515</f>
      </c>
      <c r="U7516">
        <f>(L7516-K7516)/(2*D7516*0.01)</f>
      </c>
      <c r="V7516">
        <f>(L7516+K7516)/(D7516*0.0001)</f>
      </c>
    </row>
    <row r="7517">
      <c r="A7517" t="n">
        <v>2018</v>
      </c>
      <c r="B7517" t="inlineStr">
        <is>
          <t>00169048</t>
        </is>
      </c>
      <c r="C7517" t="inlineStr">
        <is>
          <t>HLB글로벌</t>
        </is>
      </c>
      <c r="D7517" t="n">
        <v>959219000</v>
      </c>
      <c r="E7517" t="n">
        <v>281066000</v>
      </c>
      <c r="F7517" t="n">
        <v>262945000</v>
      </c>
      <c r="G7517" t="n">
        <v>11983000</v>
      </c>
      <c r="H7517" t="n">
        <v>2.475</v>
      </c>
      <c r="I7517" t="n">
        <v>3.5</v>
      </c>
      <c r="J7517" t="n">
        <v>6.475</v>
      </c>
      <c r="K7517" t="n">
        <v>-28779000</v>
      </c>
      <c r="L7517" t="n">
        <v>33086000</v>
      </c>
      <c r="M7517" t="n">
        <v>32846000</v>
      </c>
      <c r="N7517" t="n">
        <v>-29125000</v>
      </c>
      <c r="O7517">
        <f>D7516</f>
      </c>
      <c r="P7517">
        <f>(E7517-F7517+G7517)/O7517*100</f>
      </c>
      <c r="Q7517">
        <f>H7516</f>
      </c>
      <c r="R7517">
        <f>I7516</f>
      </c>
      <c r="S7517">
        <f>H7517-H7516</f>
      </c>
      <c r="T7517">
        <f>I7517-I7516</f>
      </c>
      <c r="U7517">
        <f>(L7517-K7517)/(2*D7517*0.01)</f>
      </c>
      <c r="V7517">
        <f>(L7517+K7517)/(D7517*0.0001)</f>
      </c>
    </row>
    <row r="7518">
      <c r="A7518" t="n">
        <v>2019</v>
      </c>
      <c r="B7518" t="inlineStr">
        <is>
          <t>00169048</t>
        </is>
      </c>
      <c r="C7518" t="inlineStr">
        <is>
          <t>HLB글로벌</t>
        </is>
      </c>
      <c r="D7518" t="n">
        <v>1190326000</v>
      </c>
      <c r="E7518" t="n">
        <v>408583000</v>
      </c>
      <c r="F7518" t="n">
        <v>214390000</v>
      </c>
      <c r="G7518" t="n">
        <v>12008000</v>
      </c>
      <c r="H7518" t="n">
        <v>2.06</v>
      </c>
      <c r="I7518" t="n">
        <v>3.5</v>
      </c>
      <c r="J7518" t="n">
        <v>7.15</v>
      </c>
      <c r="K7518" t="n">
        <v>-52289000</v>
      </c>
      <c r="L7518" t="n">
        <v>61813000</v>
      </c>
      <c r="M7518" t="n">
        <v>61324000</v>
      </c>
      <c r="N7518" t="n">
        <v>-52882000</v>
      </c>
      <c r="O7518">
        <f>D7517</f>
      </c>
      <c r="P7518">
        <f>(E7518-F7518+G7518)/O7518*100</f>
      </c>
      <c r="Q7518">
        <f>H7517</f>
      </c>
      <c r="R7518">
        <f>I7517</f>
      </c>
      <c r="S7518">
        <f>H7518-H7517</f>
      </c>
      <c r="T7518">
        <f>I7518-I7517</f>
      </c>
      <c r="U7518">
        <f>(L7518-K7518)/(2*D7518*0.01)</f>
      </c>
      <c r="V7518">
        <f>(L7518+K7518)/(D7518*0.0001)</f>
      </c>
    </row>
    <row r="7519">
      <c r="A7519" t="n">
        <v>2020</v>
      </c>
      <c r="B7519" t="inlineStr">
        <is>
          <t>00169048</t>
        </is>
      </c>
      <c r="C7519" t="inlineStr">
        <is>
          <t>HLB글로벌</t>
        </is>
      </c>
      <c r="D7519" t="n">
        <v>1889618000</v>
      </c>
      <c r="E7519" t="n">
        <v>656670000</v>
      </c>
      <c r="F7519" t="n">
        <v>261151000</v>
      </c>
      <c r="G7519" t="n">
        <v>18520000</v>
      </c>
      <c r="H7519" t="n">
        <v>3.335</v>
      </c>
      <c r="I7519" t="n">
        <v>1.9</v>
      </c>
      <c r="J7519" t="n">
        <v>6.19</v>
      </c>
      <c r="K7519" t="n">
        <v>-107208000</v>
      </c>
      <c r="L7519" t="n">
        <v>107208000</v>
      </c>
      <c r="M7519" t="n">
        <v>106117000</v>
      </c>
      <c r="N7519" t="n">
        <v>-92256000</v>
      </c>
      <c r="O7519">
        <f>D7518</f>
      </c>
      <c r="P7519">
        <f>(E7519-F7519+G7519)/O7519*100</f>
      </c>
      <c r="Q7519">
        <f>H7518</f>
      </c>
      <c r="R7519">
        <f>I7518</f>
      </c>
      <c r="S7519">
        <f>H7519-H7518</f>
      </c>
      <c r="T7519">
        <f>I7519-I7518</f>
      </c>
      <c r="U7519">
        <f>(L7519-K7519)/(2*D7519*0.01)</f>
      </c>
    </row>
    <row r="7520">
      <c r="A7520" t="n">
        <v>2021</v>
      </c>
      <c r="B7520" t="inlineStr">
        <is>
          <t>00169048</t>
        </is>
      </c>
      <c r="C7520" t="inlineStr">
        <is>
          <t>HLB글로벌</t>
        </is>
      </c>
      <c r="D7520" t="n">
        <v>1966602000</v>
      </c>
      <c r="E7520" t="n">
        <v>703996000</v>
      </c>
      <c r="F7520" t="n">
        <v>689146000</v>
      </c>
      <c r="G7520" t="n">
        <v>25498000</v>
      </c>
      <c r="H7520" t="n">
        <v>2.765</v>
      </c>
      <c r="I7520" t="n">
        <v>3.5</v>
      </c>
      <c r="J7520" t="n">
        <v>7.08</v>
      </c>
      <c r="K7520" t="n">
        <v>-109952000</v>
      </c>
      <c r="L7520" t="n">
        <v>129323000</v>
      </c>
      <c r="M7520" t="n">
        <v>127818000</v>
      </c>
      <c r="N7520" t="n">
        <v>-110782000</v>
      </c>
      <c r="O7520">
        <f>D7519</f>
      </c>
      <c r="P7520">
        <f>(E7520-F7520+G7520)/O7520*100</f>
      </c>
      <c r="Q7520">
        <f>H7519</f>
      </c>
      <c r="R7520">
        <f>I7519</f>
      </c>
      <c r="S7520">
        <f>H7520-H7519</f>
      </c>
      <c r="T7520">
        <f>I7520-I7519</f>
      </c>
      <c r="U7520">
        <f>(L7520-K7520)/(2*D7520*0.01)</f>
      </c>
      <c r="V7520">
        <f>(L7520+K7520)/(D7520*0.0001)</f>
      </c>
    </row>
    <row r="7521">
      <c r="A7521" t="n">
        <v>2022</v>
      </c>
      <c r="B7521" t="inlineStr">
        <is>
          <t>00169048</t>
        </is>
      </c>
      <c r="C7521" t="inlineStr">
        <is>
          <t>HLB글로벌</t>
        </is>
      </c>
      <c r="D7521" t="n">
        <v>2188297000</v>
      </c>
      <c r="E7521" t="n">
        <v>659545000</v>
      </c>
      <c r="F7521" t="n">
        <v>334539000</v>
      </c>
      <c r="G7521" t="n">
        <v>35895000</v>
      </c>
      <c r="H7521" t="n">
        <v>4.7</v>
      </c>
      <c r="I7521" t="n">
        <v>3.5</v>
      </c>
      <c r="J7521" t="n">
        <v>7.325</v>
      </c>
      <c r="K7521" t="n">
        <v>-98593000</v>
      </c>
      <c r="L7521" t="n">
        <v>118378000</v>
      </c>
      <c r="M7521" t="n">
        <v>114197000</v>
      </c>
      <c r="N7521" t="n">
        <v>-110377000</v>
      </c>
      <c r="O7521">
        <f>D7520</f>
      </c>
      <c r="P7521">
        <f>(E7521-F7521+G7521)/O7521*100</f>
      </c>
      <c r="Q7521">
        <f>H7520</f>
      </c>
      <c r="R7521">
        <f>I7520</f>
      </c>
      <c r="S7521">
        <f>H7521-H7520</f>
      </c>
      <c r="T7521">
        <f>I7521-I7520</f>
      </c>
      <c r="U7521">
        <f>(L7521-K7521)/(2*D7521*0.01)</f>
      </c>
      <c r="V7521">
        <f>(L7521+K7521)/(D7521*0.0001)</f>
      </c>
    </row>
    <row r="7522">
      <c r="A7522" t="n">
        <v>2023</v>
      </c>
      <c r="B7522" t="inlineStr">
        <is>
          <t>00169048</t>
        </is>
      </c>
      <c r="C7522" t="inlineStr">
        <is>
          <t>HLB글로벌</t>
        </is>
      </c>
      <c r="D7522" t="n">
        <v>2734112000</v>
      </c>
      <c r="E7522" t="n">
        <v>788626000</v>
      </c>
      <c r="F7522" t="n">
        <v>565094000</v>
      </c>
      <c r="G7522" t="n">
        <v>63784000</v>
      </c>
      <c r="H7522" t="n">
        <v>3.585</v>
      </c>
      <c r="I7522" t="n">
        <v>3.95</v>
      </c>
      <c r="J7522" t="n">
        <v>7.825</v>
      </c>
      <c r="K7522" t="n">
        <v>-133575000</v>
      </c>
      <c r="L7522" t="n">
        <v>156120000</v>
      </c>
      <c r="M7522" t="n">
        <v>156277000</v>
      </c>
      <c r="N7522" t="n">
        <v>-136882000</v>
      </c>
      <c r="O7522">
        <f>D7521</f>
      </c>
      <c r="P7522">
        <f>(E7522-F7522+G7522)/O7522*100</f>
      </c>
      <c r="Q7522">
        <f>H7521</f>
      </c>
      <c r="R7522">
        <f>I7521</f>
      </c>
      <c r="S7522">
        <f>H7522-H7521</f>
      </c>
      <c r="T7522">
        <f>I7522-I7521</f>
      </c>
      <c r="U7522">
        <f>(L7522-K7522)/(2*D7522*0.01)</f>
      </c>
      <c r="V7522">
        <f>(L7522+K7522)/(D7522*0.0001)</f>
      </c>
    </row>
    <row r="7523">
      <c r="A7523" t="n">
        <v>2024</v>
      </c>
      <c r="B7523" t="inlineStr">
        <is>
          <t>00169048</t>
        </is>
      </c>
      <c r="C7523" t="inlineStr">
        <is>
          <t>HLB글로벌</t>
        </is>
      </c>
      <c r="D7523" t="n">
        <v>3011782000</v>
      </c>
      <c r="E7523" t="n">
        <v>880121000</v>
      </c>
      <c r="F7523" t="n">
        <v>1118549000</v>
      </c>
      <c r="G7523" t="n">
        <v>64705000</v>
      </c>
      <c r="H7523" t="n">
        <v>3.805</v>
      </c>
      <c r="I7523" t="n">
        <v>4.1</v>
      </c>
      <c r="J7523" t="n">
        <v>9.529999999999999</v>
      </c>
      <c r="K7523" t="n">
        <v>-240332000</v>
      </c>
      <c r="M7523" t="n">
        <v>278207000</v>
      </c>
      <c r="O7523">
        <f>D7522</f>
      </c>
      <c r="P7523">
        <f>(E7523-F7523+G7523)/O7523*100</f>
      </c>
      <c r="Q7523">
        <f>H7522</f>
      </c>
      <c r="R7523">
        <f>I7522</f>
      </c>
      <c r="S7523">
        <f>H7523-H7522</f>
      </c>
      <c r="T7523">
        <f>I7523-I7522</f>
      </c>
    </row>
    <row r="7524">
      <c r="A7524" t="n">
        <v>2025</v>
      </c>
      <c r="B7524" t="inlineStr">
        <is>
          <t>00169048</t>
        </is>
      </c>
      <c r="C7524" t="inlineStr">
        <is>
          <t>HLB글로벌</t>
        </is>
      </c>
      <c r="D7524" t="n">
        <v>3674303000</v>
      </c>
      <c r="E7524" t="n">
        <v>1722725000</v>
      </c>
      <c r="F7524" t="n">
        <v>1116575000</v>
      </c>
      <c r="G7524" t="n">
        <v>83793000</v>
      </c>
      <c r="H7524" t="n">
        <v>4.31</v>
      </c>
      <c r="I7524" t="n">
        <v>5.15</v>
      </c>
      <c r="J7524" t="n">
        <v>10.205</v>
      </c>
      <c r="K7524" t="n">
        <v>-260363000</v>
      </c>
      <c r="L7524" t="n">
        <v>312359000</v>
      </c>
      <c r="M7524" t="n">
        <v>305834000</v>
      </c>
      <c r="N7524" t="n">
        <v>-260281000</v>
      </c>
      <c r="O7524">
        <f>D7523</f>
      </c>
      <c r="P7524">
        <f>(E7524-F7524+G7524)/O7524*100</f>
      </c>
      <c r="Q7524">
        <f>H7523</f>
      </c>
      <c r="R7524">
        <f>I7523</f>
      </c>
      <c r="S7524">
        <f>H7524-H7523</f>
      </c>
      <c r="T7524">
        <f>I7524-I7523</f>
      </c>
      <c r="U7524">
        <f>(L7524-K7524)/(2*D7524*0.01)</f>
      </c>
      <c r="V7524">
        <f>(L7524+K7524)/(D7524*0.0001)</f>
      </c>
    </row>
    <row r="7525">
      <c r="A7525" t="n">
        <v>2014</v>
      </c>
      <c r="B7525" t="inlineStr">
        <is>
          <t>00169215</t>
        </is>
      </c>
      <c r="C7525" t="inlineStr">
        <is>
          <t>에너토크</t>
        </is>
      </c>
      <c r="D7525" t="n">
        <v>1984813000</v>
      </c>
      <c r="E7525" t="n">
        <v>315790000</v>
      </c>
      <c r="F7525" t="n">
        <v>166065000</v>
      </c>
      <c r="G7525" t="n">
        <v>60178000</v>
      </c>
      <c r="H7525" t="n">
        <v>3.2</v>
      </c>
      <c r="I7525" t="n">
        <v>3</v>
      </c>
      <c r="K7525" t="n">
        <v>-161297000</v>
      </c>
      <c r="L7525" t="n">
        <v>188826000</v>
      </c>
      <c r="M7525" t="n">
        <v>187529000</v>
      </c>
      <c r="N7525" t="n">
        <v>-163258000</v>
      </c>
      <c r="U7525">
        <f>(L7525-K7525)/(2*D7525*0.01)</f>
      </c>
      <c r="V7525">
        <f>(L7525+K7525)/(D7525*0.0001)</f>
      </c>
    </row>
    <row r="7526">
      <c r="A7526" t="n">
        <v>2016</v>
      </c>
      <c r="B7526" t="inlineStr">
        <is>
          <t>00169215</t>
        </is>
      </c>
      <c r="C7526" t="inlineStr">
        <is>
          <t>에너토크</t>
        </is>
      </c>
      <c r="D7526" t="n">
        <v>81417000</v>
      </c>
      <c r="E7526" t="n">
        <v>19089000</v>
      </c>
      <c r="F7526" t="n">
        <v>136949000</v>
      </c>
      <c r="G7526" t="n">
        <v>1880000</v>
      </c>
      <c r="H7526" t="n">
        <v>2.85</v>
      </c>
      <c r="I7526" t="n">
        <v>3</v>
      </c>
      <c r="K7526" t="n">
        <v>-5863000</v>
      </c>
      <c r="L7526" t="n">
        <v>6528000</v>
      </c>
      <c r="M7526" t="n">
        <v>6452000</v>
      </c>
      <c r="N7526" t="n">
        <v>-5909000</v>
      </c>
      <c r="U7526">
        <f>(L7526-K7526)/(2*D7526*0.01)</f>
      </c>
      <c r="V7526">
        <f>(L7526+K7526)/(D7526*0.0001)</f>
      </c>
    </row>
    <row r="7527">
      <c r="A7527" t="n">
        <v>2017</v>
      </c>
      <c r="B7527" t="inlineStr">
        <is>
          <t>00169215</t>
        </is>
      </c>
      <c r="C7527" t="inlineStr">
        <is>
          <t>에너토크</t>
        </is>
      </c>
      <c r="D7527" t="n">
        <v>50553000</v>
      </c>
      <c r="E7527" t="n">
        <v>188461000</v>
      </c>
      <c r="F7527" t="n">
        <v>33208000</v>
      </c>
      <c r="G7527" t="n">
        <v>1448000</v>
      </c>
      <c r="H7527" t="n">
        <v>2.85</v>
      </c>
      <c r="I7527" t="n">
        <v>3</v>
      </c>
      <c r="K7527" t="n">
        <v>-1569000</v>
      </c>
      <c r="L7527" t="n">
        <v>1636000</v>
      </c>
      <c r="M7527" t="n">
        <v>1582000</v>
      </c>
      <c r="N7527" t="n">
        <v>-1617000</v>
      </c>
      <c r="O7527">
        <f>D7526</f>
      </c>
      <c r="P7527">
        <f>(E7527-F7527+G7527)/O7527*100</f>
      </c>
      <c r="Q7527">
        <f>H7526</f>
      </c>
      <c r="R7527">
        <f>I7526</f>
      </c>
      <c r="S7527">
        <f>H7527-H7526</f>
      </c>
      <c r="T7527">
        <f>I7527-I7526</f>
      </c>
      <c r="U7527">
        <f>(L7527-K7527)/(2*D7527*0.01)</f>
      </c>
      <c r="V7527">
        <f>(L7527+K7527)/(D7527*0.0001)</f>
      </c>
    </row>
    <row r="7528">
      <c r="A7528" t="n">
        <v>2014</v>
      </c>
      <c r="B7528" t="inlineStr">
        <is>
          <t>00170026</t>
        </is>
      </c>
      <c r="C7528" t="inlineStr">
        <is>
          <t>시공테크</t>
        </is>
      </c>
      <c r="D7528" t="n">
        <v>5968653000</v>
      </c>
      <c r="E7528" t="n">
        <v>706270000</v>
      </c>
      <c r="F7528" t="n">
        <v>566517000</v>
      </c>
      <c r="G7528" t="n">
        <v>203121000</v>
      </c>
      <c r="H7528" t="n">
        <v>2.9</v>
      </c>
      <c r="I7528" t="n">
        <v>5.94</v>
      </c>
      <c r="K7528" t="n">
        <v>-406086000</v>
      </c>
      <c r="L7528" t="n">
        <v>468704000</v>
      </c>
      <c r="M7528" t="n">
        <v>449712000</v>
      </c>
      <c r="N7528" t="n">
        <v>-398718000</v>
      </c>
      <c r="U7528">
        <f>(L7528-K7528)/(2*D7528*0.01)</f>
      </c>
      <c r="V7528">
        <f>(L7528+K7528)/(D7528*0.0001)</f>
      </c>
    </row>
    <row r="7529">
      <c r="A7529" t="n">
        <v>2015</v>
      </c>
      <c r="B7529" t="inlineStr">
        <is>
          <t>00170026</t>
        </is>
      </c>
      <c r="C7529" t="inlineStr">
        <is>
          <t>시공테크</t>
        </is>
      </c>
      <c r="D7529" t="n">
        <v>6472344000</v>
      </c>
      <c r="E7529" t="n">
        <v>789743000</v>
      </c>
      <c r="F7529" t="n">
        <v>439691000</v>
      </c>
      <c r="G7529" t="n">
        <v>164270000</v>
      </c>
      <c r="H7529" t="n">
        <v>2.5</v>
      </c>
      <c r="I7529" t="n">
        <v>5.52</v>
      </c>
      <c r="K7529" t="n">
        <v>-426556000</v>
      </c>
      <c r="L7529" t="n">
        <v>491767000</v>
      </c>
      <c r="M7529" t="n">
        <v>471873000</v>
      </c>
      <c r="N7529" t="n">
        <v>-418858000</v>
      </c>
      <c r="O7529">
        <f>D7528</f>
      </c>
      <c r="P7529">
        <f>(E7529-F7529+G7529)/O7529*100</f>
      </c>
      <c r="Q7529">
        <f>H7528</f>
      </c>
      <c r="R7529">
        <f>I7528</f>
      </c>
      <c r="S7529">
        <f>H7529-H7528</f>
      </c>
      <c r="T7529">
        <f>I7529-I7528</f>
      </c>
      <c r="U7529">
        <f>(L7529-K7529)/(2*D7529*0.01)</f>
      </c>
      <c r="V7529">
        <f>(L7529+K7529)/(D7529*0.0001)</f>
      </c>
    </row>
    <row r="7530">
      <c r="A7530" t="n">
        <v>2016</v>
      </c>
      <c r="B7530" t="inlineStr">
        <is>
          <t>00170026</t>
        </is>
      </c>
      <c r="C7530" t="inlineStr">
        <is>
          <t>시공테크</t>
        </is>
      </c>
      <c r="D7530" t="n">
        <v>6904739000</v>
      </c>
      <c r="E7530" t="n">
        <v>799592000</v>
      </c>
      <c r="F7530" t="n">
        <v>357102000</v>
      </c>
      <c r="G7530" t="n">
        <v>153612000</v>
      </c>
      <c r="H7530" t="n">
        <v>3.2</v>
      </c>
      <c r="I7530" t="n">
        <v>5.52</v>
      </c>
      <c r="K7530" t="n">
        <v>-423329000</v>
      </c>
      <c r="L7530" t="n">
        <v>486066000</v>
      </c>
      <c r="M7530" t="n">
        <v>473620000</v>
      </c>
      <c r="N7530" t="n">
        <v>-421313000</v>
      </c>
      <c r="O7530">
        <f>D7529</f>
      </c>
      <c r="P7530">
        <f>(E7530-F7530+G7530)/O7530*100</f>
      </c>
      <c r="Q7530">
        <f>H7529</f>
      </c>
      <c r="R7530">
        <f>I7529</f>
      </c>
      <c r="S7530">
        <f>H7530-H7529</f>
      </c>
      <c r="T7530">
        <f>I7530-I7529</f>
      </c>
      <c r="U7530">
        <f>(L7530-K7530)/(2*D7530*0.01)</f>
      </c>
      <c r="V7530">
        <f>(L7530+K7530)/(D7530*0.0001)</f>
      </c>
    </row>
    <row r="7531">
      <c r="A7531" t="n">
        <v>2017</v>
      </c>
      <c r="B7531" t="inlineStr">
        <is>
          <t>00170026</t>
        </is>
      </c>
      <c r="C7531" t="inlineStr">
        <is>
          <t>시공테크</t>
        </is>
      </c>
      <c r="D7531" t="n">
        <v>6995109000</v>
      </c>
      <c r="E7531" t="n">
        <v>999619000</v>
      </c>
      <c r="F7531" t="n">
        <v>557792000</v>
      </c>
      <c r="G7531" t="n">
        <v>203182000</v>
      </c>
      <c r="H7531" t="n">
        <v>3.5</v>
      </c>
      <c r="I7531" t="n">
        <v>5.52</v>
      </c>
      <c r="J7531" t="n">
        <v>7.385</v>
      </c>
      <c r="K7531" t="n">
        <v>-426015000</v>
      </c>
      <c r="L7531" t="n">
        <v>489309000</v>
      </c>
      <c r="M7531" t="n">
        <v>474109000</v>
      </c>
      <c r="N7531" t="n">
        <v>-421857000</v>
      </c>
      <c r="O7531">
        <f>D7530</f>
      </c>
      <c r="P7531">
        <f>(E7531-F7531+G7531)/O7531*100</f>
      </c>
      <c r="Q7531">
        <f>H7530</f>
      </c>
      <c r="R7531">
        <f>I7530</f>
      </c>
      <c r="S7531">
        <f>H7531-H7530</f>
      </c>
      <c r="T7531">
        <f>I7531-I7530</f>
      </c>
      <c r="U7531">
        <f>(L7531-K7531)/(2*D7531*0.01)</f>
      </c>
      <c r="V7531">
        <f>(L7531+K7531)/(D7531*0.0001)</f>
      </c>
    </row>
    <row r="7532">
      <c r="A7532" t="n">
        <v>2018</v>
      </c>
      <c r="B7532" t="inlineStr">
        <is>
          <t>00170026</t>
        </is>
      </c>
      <c r="C7532" t="inlineStr">
        <is>
          <t>시공테크</t>
        </is>
      </c>
      <c r="D7532" t="n">
        <v>8374699000</v>
      </c>
      <c r="E7532" t="n">
        <v>914945000</v>
      </c>
      <c r="F7532" t="n">
        <v>579203000</v>
      </c>
      <c r="G7532" t="n">
        <v>228675000</v>
      </c>
      <c r="H7532" t="n">
        <v>2.8</v>
      </c>
      <c r="I7532" t="n">
        <v>5.52</v>
      </c>
      <c r="J7532" t="n">
        <v>7.41</v>
      </c>
      <c r="K7532" t="n">
        <v>-508534000</v>
      </c>
      <c r="L7532" t="n">
        <v>584539000</v>
      </c>
      <c r="M7532" t="n">
        <v>562520000</v>
      </c>
      <c r="N7532" t="n">
        <v>-500585000</v>
      </c>
      <c r="O7532">
        <f>D7531</f>
      </c>
      <c r="P7532">
        <f>(E7532-F7532+G7532)/O7532*100</f>
      </c>
      <c r="Q7532">
        <f>H7531</f>
      </c>
      <c r="R7532">
        <f>I7531</f>
      </c>
      <c r="S7532">
        <f>H7532-H7531</f>
      </c>
      <c r="T7532">
        <f>I7532-I7531</f>
      </c>
      <c r="U7532">
        <f>(L7532-K7532)/(2*D7532*0.01)</f>
      </c>
      <c r="V7532">
        <f>(L7532+K7532)/(D7532*0.0001)</f>
      </c>
    </row>
    <row r="7533">
      <c r="A7533" t="n">
        <v>2019</v>
      </c>
      <c r="B7533" t="inlineStr">
        <is>
          <t>00170026</t>
        </is>
      </c>
      <c r="C7533" t="inlineStr">
        <is>
          <t>시공테크</t>
        </is>
      </c>
      <c r="D7533" t="n">
        <v>8075061000</v>
      </c>
      <c r="E7533" t="n">
        <v>1061413000</v>
      </c>
      <c r="F7533" t="n">
        <v>642482000</v>
      </c>
      <c r="G7533" t="n">
        <v>220855000</v>
      </c>
      <c r="H7533" t="n">
        <v>3.3</v>
      </c>
      <c r="I7533" t="n">
        <v>4.56</v>
      </c>
      <c r="J7533" t="n">
        <v>10.305</v>
      </c>
      <c r="K7533" t="n">
        <v>-564322000</v>
      </c>
      <c r="L7533" t="n">
        <v>662719000</v>
      </c>
      <c r="M7533" t="n">
        <v>646573000</v>
      </c>
      <c r="N7533" t="n">
        <v>-562306000</v>
      </c>
      <c r="O7533">
        <f>D7532</f>
      </c>
      <c r="P7533">
        <f>(E7533-F7533+G7533)/O7533*100</f>
      </c>
      <c r="Q7533">
        <f>H7532</f>
      </c>
      <c r="R7533">
        <f>I7532</f>
      </c>
      <c r="S7533">
        <f>H7533-H7532</f>
      </c>
      <c r="T7533">
        <f>I7533-I7532</f>
      </c>
      <c r="U7533">
        <f>(L7533-K7533)/(2*D7533*0.01)</f>
      </c>
      <c r="V7533">
        <f>(L7533+K7533)/(D7533*0.0001)</f>
      </c>
    </row>
    <row r="7534">
      <c r="A7534" t="n">
        <v>2020</v>
      </c>
      <c r="B7534" t="inlineStr">
        <is>
          <t>00170026</t>
        </is>
      </c>
      <c r="C7534" t="inlineStr">
        <is>
          <t>시공테크</t>
        </is>
      </c>
      <c r="D7534" t="n">
        <v>7985057000</v>
      </c>
      <c r="E7534" t="n">
        <v>986949000</v>
      </c>
      <c r="F7534" t="n">
        <v>1056372000</v>
      </c>
      <c r="G7534" t="n">
        <v>191267000</v>
      </c>
      <c r="H7534" t="n">
        <v>2.91</v>
      </c>
      <c r="I7534" t="n">
        <v>4.815</v>
      </c>
      <c r="J7534" t="n">
        <v>9.84</v>
      </c>
      <c r="K7534" t="n">
        <v>-520957000</v>
      </c>
      <c r="L7534" t="n">
        <v>579136000</v>
      </c>
      <c r="M7534" t="n">
        <v>569108000</v>
      </c>
      <c r="N7534" t="n">
        <v>-522577000</v>
      </c>
      <c r="O7534">
        <f>D7533</f>
      </c>
      <c r="P7534">
        <f>(E7534-F7534+G7534)/O7534*100</f>
      </c>
      <c r="Q7534">
        <f>H7533</f>
      </c>
      <c r="R7534">
        <f>I7533</f>
      </c>
      <c r="S7534">
        <f>H7534-H7533</f>
      </c>
      <c r="T7534">
        <f>I7534-I7533</f>
      </c>
      <c r="U7534">
        <f>(L7534-K7534)/(2*D7534*0.01)</f>
      </c>
      <c r="V7534">
        <f>(L7534+K7534)/(D7534*0.0001)</f>
      </c>
    </row>
    <row r="7535">
      <c r="A7535" t="n">
        <v>2021</v>
      </c>
      <c r="B7535" t="inlineStr">
        <is>
          <t>00170026</t>
        </is>
      </c>
      <c r="C7535" t="inlineStr">
        <is>
          <t>시공테크</t>
        </is>
      </c>
      <c r="D7535" t="n">
        <v>9089141000</v>
      </c>
      <c r="E7535" t="n">
        <v>862380000</v>
      </c>
      <c r="F7535" t="n">
        <v>596308000</v>
      </c>
      <c r="G7535" t="n">
        <v>182900000</v>
      </c>
      <c r="H7535" t="n">
        <v>3.775</v>
      </c>
      <c r="I7535" t="n">
        <v>4</v>
      </c>
      <c r="J7535" t="n">
        <v>10.535</v>
      </c>
      <c r="K7535" t="n">
        <v>-554713000</v>
      </c>
      <c r="L7535" t="n">
        <v>636589000</v>
      </c>
      <c r="M7535" t="n">
        <v>629348000</v>
      </c>
      <c r="N7535" t="n">
        <v>-559106000</v>
      </c>
      <c r="O7535">
        <f>D7534</f>
      </c>
      <c r="P7535">
        <f>(E7535-F7535+G7535)/O7535*100</f>
      </c>
      <c r="Q7535">
        <f>H7534</f>
      </c>
      <c r="R7535">
        <f>I7534</f>
      </c>
      <c r="S7535">
        <f>H7535-H7534</f>
      </c>
      <c r="T7535">
        <f>I7535-I7534</f>
      </c>
      <c r="U7535">
        <f>(L7535-K7535)/(2*D7535*0.01)</f>
      </c>
      <c r="V7535">
        <f>(L7535+K7535)/(D7535*0.0001)</f>
      </c>
    </row>
    <row r="7536">
      <c r="A7536" t="n">
        <v>2022</v>
      </c>
      <c r="B7536" t="inlineStr">
        <is>
          <t>00170026</t>
        </is>
      </c>
      <c r="C7536" t="inlineStr">
        <is>
          <t>시공테크</t>
        </is>
      </c>
      <c r="D7536" t="n">
        <v>8225075000</v>
      </c>
      <c r="E7536" t="n">
        <v>936935000</v>
      </c>
      <c r="F7536" t="n">
        <v>943158000</v>
      </c>
      <c r="G7536" t="n">
        <v>255705000</v>
      </c>
      <c r="H7536" t="n">
        <v>6.16</v>
      </c>
      <c r="I7536" t="n">
        <v>4.595</v>
      </c>
      <c r="J7536" t="n">
        <v>8.44</v>
      </c>
      <c r="K7536" t="n">
        <v>-453250000</v>
      </c>
      <c r="L7536" t="n">
        <v>453250000</v>
      </c>
      <c r="M7536" t="n">
        <v>457871000</v>
      </c>
      <c r="N7536" t="n">
        <v>-410656000</v>
      </c>
      <c r="O7536">
        <f>D7535</f>
      </c>
      <c r="P7536">
        <f>(E7536-F7536+G7536)/O7536*100</f>
      </c>
      <c r="Q7536">
        <f>H7535</f>
      </c>
      <c r="R7536">
        <f>I7535</f>
      </c>
      <c r="S7536">
        <f>H7536-H7535</f>
      </c>
      <c r="T7536">
        <f>I7536-I7535</f>
      </c>
      <c r="U7536">
        <f>(L7536-K7536)/(2*D7536*0.01)</f>
      </c>
    </row>
    <row r="7537">
      <c r="A7537" t="n">
        <v>2023</v>
      </c>
      <c r="B7537" t="inlineStr">
        <is>
          <t>00170026</t>
        </is>
      </c>
      <c r="C7537" t="inlineStr">
        <is>
          <t>시공테크</t>
        </is>
      </c>
      <c r="D7537" t="n">
        <v>8896649000</v>
      </c>
      <c r="E7537" t="n">
        <v>867249000</v>
      </c>
      <c r="F7537" t="n">
        <v>746387000</v>
      </c>
      <c r="G7537" t="n">
        <v>477492000</v>
      </c>
      <c r="H7537" t="n">
        <v>5.265</v>
      </c>
      <c r="I7537" t="n">
        <v>3.875</v>
      </c>
      <c r="J7537" t="n">
        <v>8.91</v>
      </c>
      <c r="K7537" t="n">
        <v>-410687000</v>
      </c>
      <c r="L7537" t="n">
        <v>465930000</v>
      </c>
      <c r="M7537" t="n">
        <v>472101000</v>
      </c>
      <c r="N7537" t="n">
        <v>-423113000</v>
      </c>
      <c r="O7537">
        <f>D7536</f>
      </c>
      <c r="P7537">
        <f>(E7537-F7537+G7537)/O7537*100</f>
      </c>
      <c r="Q7537">
        <f>H7536</f>
      </c>
      <c r="R7537">
        <f>I7536</f>
      </c>
      <c r="S7537">
        <f>H7537-H7536</f>
      </c>
      <c r="T7537">
        <f>I7537-I7536</f>
      </c>
      <c r="U7537">
        <f>(L7537-K7537)/(2*D7537*0.01)</f>
      </c>
      <c r="V7537">
        <f>(L7537+K7537)/(D7537*0.0001)</f>
      </c>
    </row>
    <row r="7538">
      <c r="A7538" t="n">
        <v>2024</v>
      </c>
      <c r="B7538" t="inlineStr">
        <is>
          <t>00170026</t>
        </is>
      </c>
      <c r="C7538" t="inlineStr">
        <is>
          <t>시공테크</t>
        </is>
      </c>
      <c r="D7538" t="n">
        <v>10306219000</v>
      </c>
      <c r="E7538" t="n">
        <v>933661000</v>
      </c>
      <c r="F7538" t="n">
        <v>779039000</v>
      </c>
      <c r="G7538" t="n">
        <v>446444000</v>
      </c>
      <c r="H7538" t="n">
        <v>4.665</v>
      </c>
      <c r="I7538" t="n">
        <v>3.97</v>
      </c>
      <c r="J7538" t="n">
        <v>7.555</v>
      </c>
      <c r="K7538" t="n">
        <v>-418298000</v>
      </c>
      <c r="L7538" t="n">
        <v>465930000</v>
      </c>
      <c r="M7538" t="n">
        <v>479090000</v>
      </c>
      <c r="N7538" t="n">
        <v>-423113000</v>
      </c>
      <c r="O7538">
        <f>D7537</f>
      </c>
      <c r="P7538">
        <f>(E7538-F7538+G7538)/O7538*100</f>
      </c>
      <c r="Q7538">
        <f>H7537</f>
      </c>
      <c r="R7538">
        <f>I7537</f>
      </c>
      <c r="S7538">
        <f>H7538-H7537</f>
      </c>
      <c r="T7538">
        <f>I7538-I7537</f>
      </c>
      <c r="U7538">
        <f>(L7538-K7538)/(2*D7538*0.01)</f>
      </c>
      <c r="V7538">
        <f>(L7538+K7538)/(D7538*0.0001)</f>
      </c>
    </row>
    <row r="7539">
      <c r="A7539" t="n">
        <v>2025</v>
      </c>
      <c r="B7539" t="inlineStr">
        <is>
          <t>00170026</t>
        </is>
      </c>
      <c r="C7539" t="inlineStr">
        <is>
          <t>시공테크</t>
        </is>
      </c>
      <c r="D7539" t="n">
        <v>11479513000</v>
      </c>
      <c r="E7539" t="n">
        <v>951262000</v>
      </c>
      <c r="F7539" t="n">
        <v>848813000</v>
      </c>
      <c r="G7539" t="n">
        <v>499746000</v>
      </c>
      <c r="H7539" t="n">
        <v>4.38</v>
      </c>
      <c r="I7539" t="n">
        <v>3.99</v>
      </c>
      <c r="J7539" t="n">
        <v>5.525</v>
      </c>
      <c r="K7539" t="n">
        <v>-510467000</v>
      </c>
      <c r="L7539" t="n">
        <v>574185000</v>
      </c>
      <c r="M7539" t="n">
        <v>575323000</v>
      </c>
      <c r="N7539" t="n">
        <v>-520732000</v>
      </c>
      <c r="O7539">
        <f>D7538</f>
      </c>
      <c r="P7539">
        <f>(E7539-F7539+G7539)/O7539*100</f>
      </c>
      <c r="Q7539">
        <f>H7538</f>
      </c>
      <c r="R7539">
        <f>I7538</f>
      </c>
      <c r="S7539">
        <f>H7539-H7538</f>
      </c>
      <c r="T7539">
        <f>I7539-I7538</f>
      </c>
      <c r="U7539">
        <f>(L7539-K7539)/(2*D7539*0.01)</f>
      </c>
      <c r="V7539">
        <f>(L7539+K7539)/(D7539*0.0001)</f>
      </c>
    </row>
    <row r="7540">
      <c r="A7540" t="n">
        <v>2014</v>
      </c>
      <c r="B7540" t="inlineStr">
        <is>
          <t>00170442</t>
        </is>
      </c>
      <c r="C7540" t="inlineStr">
        <is>
          <t>하나에프앤아이</t>
        </is>
      </c>
      <c r="D7540" t="n">
        <v>633018000</v>
      </c>
      <c r="E7540" t="n">
        <v>159532000</v>
      </c>
      <c r="F7540" t="n">
        <v>127747000</v>
      </c>
      <c r="G7540" t="n">
        <v>21388000</v>
      </c>
      <c r="H7540" t="n">
        <v>2.94</v>
      </c>
      <c r="I7540" t="n">
        <v>3</v>
      </c>
      <c r="J7540" t="n">
        <v>12.9</v>
      </c>
      <c r="K7540" t="n">
        <v>-74072000</v>
      </c>
      <c r="L7540" t="n">
        <v>81242000</v>
      </c>
      <c r="M7540" t="n">
        <v>58132000</v>
      </c>
      <c r="N7540" t="n">
        <v>-95726000</v>
      </c>
      <c r="U7540">
        <f>(L7540-K7540)/(2*D7540*0.01)</f>
      </c>
      <c r="V7540">
        <f>(L7540+K7540)/(D7540*0.0001)</f>
      </c>
    </row>
    <row r="7541">
      <c r="A7541" t="n">
        <v>2015</v>
      </c>
      <c r="B7541" t="inlineStr">
        <is>
          <t>00170442</t>
        </is>
      </c>
      <c r="C7541" t="inlineStr">
        <is>
          <t>하나에프앤아이</t>
        </is>
      </c>
      <c r="D7541" t="n">
        <v>834059000</v>
      </c>
      <c r="E7541" t="n">
        <v>151113000</v>
      </c>
      <c r="F7541" t="n">
        <v>17708000</v>
      </c>
      <c r="G7541" t="n">
        <v>18252000</v>
      </c>
      <c r="H7541" t="n">
        <v>2.6</v>
      </c>
      <c r="I7541" t="n">
        <v>3</v>
      </c>
      <c r="J7541" t="n">
        <v>14.23</v>
      </c>
      <c r="K7541" t="n">
        <v>-105610000</v>
      </c>
      <c r="L7541" t="n">
        <v>127286000</v>
      </c>
      <c r="M7541" t="n">
        <v>257642000</v>
      </c>
      <c r="N7541" t="n">
        <v>-217694000</v>
      </c>
      <c r="O7541">
        <f>D7540</f>
      </c>
      <c r="P7541">
        <f>(E7541-F7541+G7541)/O7541*100</f>
      </c>
      <c r="Q7541">
        <f>H7540</f>
      </c>
      <c r="R7541">
        <f>I7540</f>
      </c>
      <c r="S7541">
        <f>H7541-H7540</f>
      </c>
      <c r="T7541">
        <f>I7541-I7540</f>
      </c>
      <c r="U7541">
        <f>(L7541-K7541)/(2*D7541*0.01)</f>
      </c>
      <c r="V7541">
        <f>(L7541+K7541)/(D7541*0.0001)</f>
      </c>
    </row>
    <row r="7542">
      <c r="A7542" t="n">
        <v>2016</v>
      </c>
      <c r="B7542" t="inlineStr">
        <is>
          <t>00170442</t>
        </is>
      </c>
      <c r="C7542" t="inlineStr">
        <is>
          <t>하나에프앤아이</t>
        </is>
      </c>
      <c r="D7542" t="n">
        <v>960333000</v>
      </c>
      <c r="E7542" t="n">
        <v>181397000</v>
      </c>
      <c r="F7542" t="n">
        <v>68653000</v>
      </c>
      <c r="G7542" t="n">
        <v>21399000</v>
      </c>
      <c r="H7542" t="n">
        <v>2.6</v>
      </c>
      <c r="I7542" t="n">
        <v>3</v>
      </c>
      <c r="J7542" t="n">
        <v>12.88</v>
      </c>
      <c r="K7542" t="n">
        <v>-110616000</v>
      </c>
      <c r="L7542" t="n">
        <v>131988000</v>
      </c>
      <c r="O7542">
        <f>D7541</f>
      </c>
      <c r="P7542">
        <f>(E7542-F7542+G7542)/O7542*100</f>
      </c>
      <c r="Q7542">
        <f>H7541</f>
      </c>
      <c r="R7542">
        <f>I7541</f>
      </c>
      <c r="S7542">
        <f>H7542-H7541</f>
      </c>
      <c r="T7542">
        <f>I7542-I7541</f>
      </c>
      <c r="U7542">
        <f>(L7542-K7542)/(2*D7542*0.01)</f>
      </c>
      <c r="V7542">
        <f>(L7542+K7542)/(D7542*0.0001)</f>
      </c>
    </row>
    <row r="7543">
      <c r="A7543" t="n">
        <v>2017</v>
      </c>
      <c r="B7543" t="inlineStr">
        <is>
          <t>00170442</t>
        </is>
      </c>
      <c r="C7543" t="inlineStr">
        <is>
          <t>하나에프앤아이</t>
        </is>
      </c>
      <c r="D7543" t="n">
        <v>1090811000</v>
      </c>
      <c r="E7543" t="n">
        <v>195349000</v>
      </c>
      <c r="F7543" t="n">
        <v>73877000</v>
      </c>
      <c r="G7543" t="n">
        <v>24467000</v>
      </c>
      <c r="H7543" t="n">
        <v>2.9</v>
      </c>
      <c r="I7543" t="n">
        <v>3</v>
      </c>
      <c r="J7543" t="n">
        <v>11.96</v>
      </c>
      <c r="K7543" t="n">
        <v>-116180000</v>
      </c>
      <c r="L7543" t="n">
        <v>138196000</v>
      </c>
      <c r="O7543">
        <f>D7542</f>
      </c>
      <c r="P7543">
        <f>(E7543-F7543+G7543)/O7543*100</f>
      </c>
      <c r="Q7543">
        <f>H7542</f>
      </c>
      <c r="R7543">
        <f>I7542</f>
      </c>
      <c r="S7543">
        <f>H7543-H7542</f>
      </c>
      <c r="T7543">
        <f>I7543-I7542</f>
      </c>
      <c r="U7543">
        <f>(L7543-K7543)/(2*D7543*0.01)</f>
      </c>
      <c r="V7543">
        <f>(L7543+K7543)/(D7543*0.0001)</f>
      </c>
    </row>
    <row r="7544">
      <c r="A7544" t="n">
        <v>2018</v>
      </c>
      <c r="B7544" t="inlineStr">
        <is>
          <t>00170442</t>
        </is>
      </c>
      <c r="C7544" t="inlineStr">
        <is>
          <t>하나에프앤아이</t>
        </is>
      </c>
      <c r="D7544" t="n">
        <v>1451272000</v>
      </c>
      <c r="E7544" t="n">
        <v>193166000</v>
      </c>
      <c r="F7544" t="n">
        <v>11958000</v>
      </c>
      <c r="G7544" t="n">
        <v>30934000</v>
      </c>
      <c r="H7544" t="n">
        <v>2.3</v>
      </c>
      <c r="I7544" t="n">
        <v>3</v>
      </c>
      <c r="J7544" t="n">
        <v>11.58</v>
      </c>
      <c r="K7544" t="n">
        <v>-151511000</v>
      </c>
      <c r="L7544" t="n">
        <v>178873000</v>
      </c>
      <c r="M7544" t="n">
        <v>181720000</v>
      </c>
      <c r="O7544">
        <f>D7543</f>
      </c>
      <c r="P7544">
        <f>(E7544-F7544+G7544)/O7544*100</f>
      </c>
      <c r="Q7544">
        <f>H7543</f>
      </c>
      <c r="R7544">
        <f>I7543</f>
      </c>
      <c r="S7544">
        <f>H7544-H7543</f>
      </c>
      <c r="T7544">
        <f>I7544-I7543</f>
      </c>
      <c r="U7544">
        <f>(L7544-K7544)/(2*D7544*0.01)</f>
      </c>
      <c r="V7544">
        <f>(L7544+K7544)/(D7544*0.0001)</f>
      </c>
    </row>
    <row r="7545">
      <c r="A7545" t="n">
        <v>2019</v>
      </c>
      <c r="B7545" t="inlineStr">
        <is>
          <t>00170442</t>
        </is>
      </c>
      <c r="C7545" t="inlineStr">
        <is>
          <t>하나에프앤아이</t>
        </is>
      </c>
      <c r="D7545" t="n">
        <v>1546630000</v>
      </c>
      <c r="E7545" t="n">
        <v>228855000</v>
      </c>
      <c r="F7545" t="n">
        <v>344553000</v>
      </c>
      <c r="G7545" t="n">
        <v>32632000</v>
      </c>
      <c r="H7545" t="n">
        <v>2</v>
      </c>
      <c r="I7545" t="n">
        <v>3</v>
      </c>
      <c r="J7545" t="n">
        <v>11.99</v>
      </c>
      <c r="K7545" t="n">
        <v>-167239000</v>
      </c>
      <c r="L7545" t="n">
        <v>198309000</v>
      </c>
      <c r="M7545" t="n">
        <v>-173430000</v>
      </c>
      <c r="O7545">
        <f>D7544</f>
      </c>
      <c r="P7545">
        <f>(E7545-F7545+G7545)/O7545*100</f>
      </c>
      <c r="Q7545">
        <f>H7544</f>
      </c>
      <c r="R7545">
        <f>I7544</f>
      </c>
      <c r="S7545">
        <f>H7545-H7544</f>
      </c>
      <c r="T7545">
        <f>I7545-I7544</f>
      </c>
      <c r="U7545">
        <f>(L7545-K7545)/(2*D7545*0.01)</f>
      </c>
      <c r="V7545">
        <f>(L7545+K7545)/(D7545*0.0001)</f>
      </c>
    </row>
    <row r="7546">
      <c r="A7546" t="n">
        <v>2020</v>
      </c>
      <c r="B7546" t="inlineStr">
        <is>
          <t>00170442</t>
        </is>
      </c>
      <c r="C7546" t="inlineStr">
        <is>
          <t>하나에프앤아이</t>
        </is>
      </c>
      <c r="D7546" t="n">
        <v>1681910000</v>
      </c>
      <c r="E7546" t="n">
        <v>359519000</v>
      </c>
      <c r="F7546" t="n">
        <v>254768000</v>
      </c>
      <c r="G7546" t="n">
        <v>30257000</v>
      </c>
      <c r="H7546" t="n">
        <v>2.1</v>
      </c>
      <c r="I7546" t="n">
        <v>3</v>
      </c>
      <c r="J7546" t="n">
        <v>11.26</v>
      </c>
      <c r="K7546" t="n">
        <v>-251883000</v>
      </c>
      <c r="L7546" t="n">
        <v>101114000</v>
      </c>
      <c r="M7546" t="n">
        <v>-361625000</v>
      </c>
      <c r="O7546">
        <f>D7545</f>
      </c>
      <c r="P7546">
        <f>(E7546-F7546+G7546)/O7546*100</f>
      </c>
      <c r="Q7546">
        <f>H7545</f>
      </c>
      <c r="R7546">
        <f>I7545</f>
      </c>
      <c r="S7546">
        <f>H7546-H7545</f>
      </c>
      <c r="T7546">
        <f>I7546-I7545</f>
      </c>
      <c r="U7546">
        <f>(L7546-K7546)/(2*D7546*0.01)</f>
      </c>
    </row>
    <row r="7547">
      <c r="A7547" t="n">
        <v>2021</v>
      </c>
      <c r="B7547" t="inlineStr">
        <is>
          <t>00170442</t>
        </is>
      </c>
      <c r="C7547" t="inlineStr">
        <is>
          <t>하나에프앤아이</t>
        </is>
      </c>
      <c r="D7547" t="n">
        <v>1944101000</v>
      </c>
      <c r="E7547" t="n">
        <v>267783000</v>
      </c>
      <c r="F7547" t="n">
        <v>132288000</v>
      </c>
      <c r="G7547" t="n">
        <v>32629000</v>
      </c>
      <c r="H7547" t="n">
        <v>2.6</v>
      </c>
      <c r="I7547" t="n">
        <v>3.5</v>
      </c>
      <c r="J7547" t="n">
        <v>10.17</v>
      </c>
      <c r="K7547" t="n">
        <v>-260075000</v>
      </c>
      <c r="L7547" t="n">
        <v>109428000</v>
      </c>
      <c r="M7547" t="n">
        <v>-380472000</v>
      </c>
      <c r="O7547">
        <f>D7546</f>
      </c>
      <c r="P7547">
        <f>(E7547-F7547+G7547)/O7547*100</f>
      </c>
      <c r="Q7547">
        <f>H7546</f>
      </c>
      <c r="R7547">
        <f>I7546</f>
      </c>
      <c r="S7547">
        <f>H7547-H7546</f>
      </c>
      <c r="T7547">
        <f>I7547-I7546</f>
      </c>
      <c r="U7547">
        <f>(L7547-K7547)/(2*D7547*0.01)</f>
      </c>
    </row>
    <row r="7548">
      <c r="A7548" t="n">
        <v>2022</v>
      </c>
      <c r="B7548" t="inlineStr">
        <is>
          <t>00170442</t>
        </is>
      </c>
      <c r="C7548" t="inlineStr">
        <is>
          <t>하나에프앤아이</t>
        </is>
      </c>
      <c r="D7548" t="n">
        <v>2102529000</v>
      </c>
      <c r="E7548" t="n">
        <v>359191000</v>
      </c>
      <c r="F7548" t="n">
        <v>210977000</v>
      </c>
      <c r="G7548" t="n">
        <v>46920000</v>
      </c>
      <c r="H7548" t="n">
        <v>5.2</v>
      </c>
      <c r="I7548" t="n">
        <v>4.25</v>
      </c>
      <c r="J7548" t="n">
        <v>9.1</v>
      </c>
      <c r="K7548" t="n">
        <v>-162051000</v>
      </c>
      <c r="L7548" t="n">
        <v>187991000</v>
      </c>
      <c r="M7548" t="n">
        <v>367230000</v>
      </c>
      <c r="N7548" t="n">
        <v>-367212000</v>
      </c>
      <c r="O7548">
        <f>D7547</f>
      </c>
      <c r="P7548">
        <f>(E7548-F7548+G7548)/O7548*100</f>
      </c>
      <c r="Q7548">
        <f>H7547</f>
      </c>
      <c r="R7548">
        <f>I7547</f>
      </c>
      <c r="S7548">
        <f>H7548-H7547</f>
      </c>
      <c r="T7548">
        <f>I7548-I7547</f>
      </c>
      <c r="U7548">
        <f>(L7548-K7548)/(2*D7548*0.01)</f>
      </c>
      <c r="V7548">
        <f>(L7548+K7548)/(D7548*0.0001)</f>
      </c>
    </row>
    <row r="7549">
      <c r="A7549" t="n">
        <v>2023</v>
      </c>
      <c r="B7549" t="inlineStr">
        <is>
          <t>00170442</t>
        </is>
      </c>
      <c r="C7549" t="inlineStr">
        <is>
          <t>하나에프앤아이</t>
        </is>
      </c>
      <c r="D7549" t="n">
        <v>3185062000</v>
      </c>
      <c r="E7549" t="n">
        <v>356665000</v>
      </c>
      <c r="F7549" t="n">
        <v>37942000</v>
      </c>
      <c r="G7549" t="n">
        <v>101452000</v>
      </c>
      <c r="H7549" t="n">
        <v>4.3</v>
      </c>
      <c r="I7549" t="n">
        <v>4.75</v>
      </c>
      <c r="J7549" t="n">
        <v>9.83</v>
      </c>
      <c r="K7549" t="n">
        <v>-269294000</v>
      </c>
      <c r="L7549" t="n">
        <v>316644000</v>
      </c>
      <c r="M7549" t="n">
        <v>322058000</v>
      </c>
      <c r="O7549">
        <f>D7548</f>
      </c>
      <c r="P7549">
        <f>(E7549-F7549+G7549)/O7549*100</f>
      </c>
      <c r="Q7549">
        <f>H7548</f>
      </c>
      <c r="R7549">
        <f>I7548</f>
      </c>
      <c r="S7549">
        <f>H7549-H7548</f>
      </c>
      <c r="T7549">
        <f>I7549-I7548</f>
      </c>
      <c r="U7549">
        <f>(L7549-K7549)/(2*D7549*0.01)</f>
      </c>
      <c r="V7549">
        <f>(L7549+K7549)/(D7549*0.0001)</f>
      </c>
    </row>
    <row r="7550">
      <c r="A7550" t="n">
        <v>2024</v>
      </c>
      <c r="B7550" t="inlineStr">
        <is>
          <t>00170442</t>
        </is>
      </c>
      <c r="C7550" t="inlineStr">
        <is>
          <t>하나에프앤아이</t>
        </is>
      </c>
      <c r="D7550" t="n">
        <v>2417868000</v>
      </c>
      <c r="E7550" t="n">
        <v>470413000</v>
      </c>
      <c r="F7550" t="n">
        <v>1335628000</v>
      </c>
      <c r="G7550" t="n">
        <v>129715000</v>
      </c>
      <c r="H7550" t="n">
        <v>3.7</v>
      </c>
      <c r="I7550" t="n">
        <v>4.25</v>
      </c>
      <c r="J7550" t="n">
        <v>12.4</v>
      </c>
      <c r="K7550" t="n">
        <v>-255051000</v>
      </c>
      <c r="L7550" t="n">
        <v>305576000</v>
      </c>
      <c r="M7550" t="n">
        <v>-571283000</v>
      </c>
      <c r="O7550">
        <f>D7549</f>
      </c>
      <c r="P7550">
        <f>(E7550-F7550+G7550)/O7550*100</f>
      </c>
      <c r="Q7550">
        <f>H7549</f>
      </c>
      <c r="R7550">
        <f>I7549</f>
      </c>
      <c r="S7550">
        <f>H7550-H7549</f>
      </c>
      <c r="T7550">
        <f>I7550-I7549</f>
      </c>
      <c r="U7550">
        <f>(L7550-K7550)/(2*D7550*0.01)</f>
      </c>
      <c r="V7550">
        <f>(L7550+K7550)/(D7550*0.0001)</f>
      </c>
    </row>
    <row r="7551">
      <c r="A7551" t="n">
        <v>2014</v>
      </c>
      <c r="B7551" t="inlineStr">
        <is>
          <t>00170558</t>
        </is>
      </c>
      <c r="C7551" t="inlineStr">
        <is>
          <t>코웨이</t>
        </is>
      </c>
      <c r="D7551" t="n">
        <v>108994505000</v>
      </c>
      <c r="E7551" t="n">
        <v>19535035000</v>
      </c>
      <c r="F7551" t="n">
        <v>7676501000</v>
      </c>
      <c r="G7551" t="n">
        <v>3408615000</v>
      </c>
      <c r="H7551" t="n">
        <v>3.1</v>
      </c>
      <c r="K7551" t="n">
        <v>-4330000000</v>
      </c>
      <c r="L7551" t="n">
        <v>4660000000</v>
      </c>
      <c r="M7551" t="n">
        <v>4620000000</v>
      </c>
      <c r="N7551" t="n">
        <v>-4340000000</v>
      </c>
      <c r="U7551">
        <f>(L7551-K7551)/(2*D7551*0.01)</f>
      </c>
      <c r="V7551">
        <f>(L7551+K7551)/(D7551*0.0001)</f>
      </c>
    </row>
    <row r="7552">
      <c r="A7552" t="n">
        <v>2015</v>
      </c>
      <c r="B7552" t="inlineStr">
        <is>
          <t>00170558</t>
        </is>
      </c>
      <c r="C7552" t="inlineStr">
        <is>
          <t>코웨이</t>
        </is>
      </c>
      <c r="D7552" t="n">
        <v>132859371000</v>
      </c>
      <c r="E7552" t="n">
        <v>21353002000</v>
      </c>
      <c r="F7552" t="n">
        <v>8136493000</v>
      </c>
      <c r="G7552" t="n">
        <v>3511672000</v>
      </c>
      <c r="H7552" t="n">
        <v>2.835</v>
      </c>
      <c r="O7552">
        <f>D7551</f>
      </c>
      <c r="P7552">
        <f>(E7552-F7552+G7552)/O7552*100</f>
      </c>
      <c r="Q7552">
        <f>H7551</f>
      </c>
      <c r="S7552">
        <f>H7552-H7551</f>
      </c>
    </row>
    <row r="7553">
      <c r="A7553" t="n">
        <v>2016</v>
      </c>
      <c r="B7553" t="inlineStr">
        <is>
          <t>00170558</t>
        </is>
      </c>
      <c r="C7553" t="inlineStr">
        <is>
          <t>코웨이</t>
        </is>
      </c>
      <c r="D7553" t="n">
        <v>149375465000</v>
      </c>
      <c r="E7553" t="n">
        <v>23228387000</v>
      </c>
      <c r="F7553" t="n">
        <v>10165148000</v>
      </c>
      <c r="G7553" t="n">
        <v>3426565000</v>
      </c>
      <c r="H7553" t="n">
        <v>2.835</v>
      </c>
      <c r="K7553" t="n">
        <v>-41900000</v>
      </c>
      <c r="L7553" t="n">
        <v>44400000</v>
      </c>
      <c r="M7553" t="n">
        <v>43900000</v>
      </c>
      <c r="N7553" t="n">
        <v>-41800000</v>
      </c>
      <c r="O7553">
        <f>D7552</f>
      </c>
      <c r="P7553">
        <f>(E7553-F7553+G7553)/O7553*100</f>
      </c>
      <c r="Q7553">
        <f>H7552</f>
      </c>
      <c r="S7553">
        <f>H7553-H7552</f>
      </c>
      <c r="U7553">
        <f>(L7553-K7553)/(2*D7553*0.01)</f>
      </c>
      <c r="V7553">
        <f>(L7553+K7553)/(D7553*0.0001)</f>
      </c>
    </row>
    <row r="7554">
      <c r="A7554" t="n">
        <v>2017</v>
      </c>
      <c r="B7554" t="inlineStr">
        <is>
          <t>00170558</t>
        </is>
      </c>
      <c r="C7554" t="inlineStr">
        <is>
          <t>코웨이</t>
        </is>
      </c>
      <c r="D7554" t="n">
        <v>160168318000</v>
      </c>
      <c r="E7554" t="n">
        <v>24170166000</v>
      </c>
      <c r="F7554" t="n">
        <v>8367014000</v>
      </c>
      <c r="G7554" t="n">
        <v>4233792000</v>
      </c>
      <c r="H7554" t="n">
        <v>3.625</v>
      </c>
      <c r="K7554" t="n">
        <v>-68800000</v>
      </c>
      <c r="L7554" t="n">
        <v>73800000</v>
      </c>
      <c r="M7554" t="n">
        <v>73900000</v>
      </c>
      <c r="N7554" t="n">
        <v>-69300000</v>
      </c>
      <c r="O7554">
        <f>D7553</f>
      </c>
      <c r="P7554">
        <f>(E7554-F7554+G7554)/O7554*100</f>
      </c>
      <c r="Q7554">
        <f>H7553</f>
      </c>
      <c r="S7554">
        <f>H7554-H7553</f>
      </c>
      <c r="U7554">
        <f>(L7554-K7554)/(2*D7554*0.01)</f>
      </c>
      <c r="V7554">
        <f>(L7554+K7554)/(D7554*0.0001)</f>
      </c>
    </row>
    <row r="7555">
      <c r="A7555" t="n">
        <v>2018</v>
      </c>
      <c r="B7555" t="inlineStr">
        <is>
          <t>00170558</t>
        </is>
      </c>
      <c r="C7555" t="inlineStr">
        <is>
          <t>코웨이</t>
        </is>
      </c>
      <c r="D7555" t="n">
        <v>187219438000</v>
      </c>
      <c r="E7555" t="n">
        <v>24178200000</v>
      </c>
      <c r="F7555" t="n">
        <v>10256798000</v>
      </c>
      <c r="G7555" t="n">
        <v>5996668000</v>
      </c>
      <c r="H7555" t="n">
        <v>3.12</v>
      </c>
      <c r="K7555" t="n">
        <v>-39500000</v>
      </c>
      <c r="L7555" t="n">
        <v>43500000</v>
      </c>
      <c r="M7555" t="n">
        <v>43500000</v>
      </c>
      <c r="N7555" t="n">
        <v>-39800000</v>
      </c>
      <c r="O7555">
        <f>D7554</f>
      </c>
      <c r="P7555">
        <f>(E7555-F7555+G7555)/O7555*100</f>
      </c>
      <c r="Q7555">
        <f>H7554</f>
      </c>
      <c r="S7555">
        <f>H7555-H7554</f>
      </c>
      <c r="U7555">
        <f>(L7555-K7555)/(2*D7555*0.01)</f>
      </c>
      <c r="V7555">
        <f>(L7555+K7555)/(D7555*0.0001)</f>
      </c>
    </row>
    <row r="7556">
      <c r="A7556" t="n">
        <v>2019</v>
      </c>
      <c r="B7556" t="inlineStr">
        <is>
          <t>00170558</t>
        </is>
      </c>
      <c r="C7556" t="inlineStr">
        <is>
          <t>코웨이</t>
        </is>
      </c>
      <c r="D7556" t="n">
        <v>221209668000</v>
      </c>
      <c r="E7556" t="n">
        <v>26158543000</v>
      </c>
      <c r="F7556" t="n">
        <v>8423712000</v>
      </c>
      <c r="G7556" t="n">
        <v>6119859000</v>
      </c>
      <c r="H7556" t="n">
        <v>2.817</v>
      </c>
      <c r="K7556" t="n">
        <v>-9371000000</v>
      </c>
      <c r="L7556" t="n">
        <v>10305000000</v>
      </c>
      <c r="M7556" t="n">
        <v>10079000000</v>
      </c>
      <c r="N7556" t="n">
        <v>-9368000000</v>
      </c>
      <c r="O7556">
        <f>D7555</f>
      </c>
      <c r="P7556">
        <f>(E7556-F7556+G7556)/O7556*100</f>
      </c>
      <c r="Q7556">
        <f>H7555</f>
      </c>
      <c r="S7556">
        <f>H7556-H7555</f>
      </c>
      <c r="U7556">
        <f>(L7556-K7556)/(2*D7556*0.01)</f>
      </c>
      <c r="V7556">
        <f>(L7556+K7556)/(D7556*0.0001)</f>
      </c>
    </row>
    <row r="7557">
      <c r="A7557" t="n">
        <v>2020</v>
      </c>
      <c r="B7557" t="inlineStr">
        <is>
          <t>00170558</t>
        </is>
      </c>
      <c r="C7557" t="inlineStr">
        <is>
          <t>코웨이</t>
        </is>
      </c>
      <c r="D7557" t="n">
        <v>242651816000</v>
      </c>
      <c r="E7557" t="n">
        <v>29282733000</v>
      </c>
      <c r="F7557" t="n">
        <v>7402927000</v>
      </c>
      <c r="G7557" t="n">
        <v>6167658000</v>
      </c>
      <c r="H7557" t="n">
        <v>2.7985</v>
      </c>
      <c r="K7557" t="n">
        <v>-11832000000</v>
      </c>
      <c r="L7557" t="n">
        <v>12616000000</v>
      </c>
      <c r="M7557" t="n">
        <v>12660000000</v>
      </c>
      <c r="N7557" t="n">
        <v>-11856000000</v>
      </c>
      <c r="O7557">
        <f>D7556</f>
      </c>
      <c r="P7557">
        <f>(E7557-F7557+G7557)/O7557*100</f>
      </c>
      <c r="Q7557">
        <f>H7556</f>
      </c>
      <c r="S7557">
        <f>H7557-H7556</f>
      </c>
      <c r="U7557">
        <f>(L7557-K7557)/(2*D7557*0.01)</f>
      </c>
      <c r="V7557">
        <f>(L7557+K7557)/(D7557*0.0001)</f>
      </c>
    </row>
    <row r="7558">
      <c r="A7558" t="n">
        <v>2021</v>
      </c>
      <c r="B7558" t="inlineStr">
        <is>
          <t>00170558</t>
        </is>
      </c>
      <c r="C7558" t="inlineStr">
        <is>
          <t>코웨이</t>
        </is>
      </c>
      <c r="D7558" t="n">
        <v>247340250000</v>
      </c>
      <c r="E7558" t="n">
        <v>36977445000</v>
      </c>
      <c r="F7558" t="n">
        <v>19310366000</v>
      </c>
      <c r="G7558" t="n">
        <v>7283122000</v>
      </c>
      <c r="H7558" t="n">
        <v>3.38</v>
      </c>
      <c r="K7558" t="n">
        <v>-11529100000</v>
      </c>
      <c r="L7558" t="n">
        <v>12543600000</v>
      </c>
      <c r="M7558" t="n">
        <v>12542900000</v>
      </c>
      <c r="N7558" t="n">
        <v>-11787600000</v>
      </c>
      <c r="O7558">
        <f>D7557</f>
      </c>
      <c r="P7558">
        <f>(E7558-F7558+G7558)/O7558*100</f>
      </c>
      <c r="Q7558">
        <f>H7557</f>
      </c>
      <c r="S7558">
        <f>H7558-H7557</f>
      </c>
      <c r="U7558">
        <f>(L7558-K7558)/(2*D7558*0.01)</f>
      </c>
      <c r="V7558">
        <f>(L7558+K7558)/(D7558*0.0001)</f>
      </c>
    </row>
    <row r="7559">
      <c r="A7559" t="n">
        <v>2022</v>
      </c>
      <c r="B7559" t="inlineStr">
        <is>
          <t>00170558</t>
        </is>
      </c>
      <c r="C7559" t="inlineStr">
        <is>
          <t>코웨이</t>
        </is>
      </c>
      <c r="D7559" t="n">
        <v>230528732000</v>
      </c>
      <c r="E7559" t="n">
        <v>36743938000</v>
      </c>
      <c r="F7559" t="n">
        <v>10587223000</v>
      </c>
      <c r="G7559" t="n">
        <v>9116121000</v>
      </c>
      <c r="H7559" t="n">
        <v>5.805</v>
      </c>
      <c r="K7559" t="n">
        <v>-9155000000</v>
      </c>
      <c r="L7559" t="n">
        <v>9815000000</v>
      </c>
      <c r="M7559" t="n">
        <v>10063000000</v>
      </c>
      <c r="N7559" t="n">
        <v>-9361000000</v>
      </c>
      <c r="O7559">
        <f>D7558</f>
      </c>
      <c r="P7559">
        <f>(E7559-F7559+G7559)/O7559*100</f>
      </c>
      <c r="Q7559">
        <f>H7558</f>
      </c>
      <c r="S7559">
        <f>H7559-H7558</f>
      </c>
      <c r="U7559">
        <f>(L7559-K7559)/(2*D7559*0.01)</f>
      </c>
      <c r="V7559">
        <f>(L7559+K7559)/(D7559*0.0001)</f>
      </c>
    </row>
    <row r="7560">
      <c r="A7560" t="n">
        <v>2023</v>
      </c>
      <c r="B7560" t="inlineStr">
        <is>
          <t>00170558</t>
        </is>
      </c>
      <c r="C7560" t="inlineStr">
        <is>
          <t>코웨이</t>
        </is>
      </c>
      <c r="D7560" t="n">
        <v>300118882000</v>
      </c>
      <c r="E7560" t="n">
        <v>29441082000</v>
      </c>
      <c r="F7560" t="n">
        <v>31857598000</v>
      </c>
      <c r="G7560" t="n">
        <v>13753672000</v>
      </c>
      <c r="H7560" t="n">
        <v>5.015</v>
      </c>
      <c r="O7560">
        <f>D7559</f>
      </c>
      <c r="P7560">
        <f>(E7560-F7560+G7560)/O7560*100</f>
      </c>
      <c r="Q7560">
        <f>H7559</f>
      </c>
      <c r="S7560">
        <f>H7560-H7559</f>
      </c>
    </row>
    <row r="7561">
      <c r="A7561" t="n">
        <v>2024</v>
      </c>
      <c r="B7561" t="inlineStr">
        <is>
          <t>00170558</t>
        </is>
      </c>
      <c r="C7561" t="inlineStr">
        <is>
          <t>코웨이</t>
        </is>
      </c>
      <c r="D7561" t="n">
        <v>328026949000</v>
      </c>
      <c r="O7561">
        <f>D7560</f>
      </c>
    </row>
    <row r="7562">
      <c r="A7562" t="n">
        <v>2014</v>
      </c>
      <c r="B7562" t="inlineStr">
        <is>
          <t>00170877</t>
        </is>
      </c>
      <c r="C7562" t="inlineStr">
        <is>
          <t>진로발효</t>
        </is>
      </c>
      <c r="D7562" t="n">
        <v>3844788526</v>
      </c>
      <c r="E7562" t="n">
        <v>302700609</v>
      </c>
      <c r="F7562" t="n">
        <v>188556792</v>
      </c>
      <c r="G7562" t="n">
        <v>108632057</v>
      </c>
      <c r="H7562" t="n">
        <v>2.68</v>
      </c>
      <c r="I7562" t="n">
        <v>4.57</v>
      </c>
      <c r="K7562" t="n">
        <v>-3.3</v>
      </c>
      <c r="L7562" t="n">
        <v>3.8</v>
      </c>
      <c r="M7562" t="n">
        <v>3.7</v>
      </c>
      <c r="N7562" t="n">
        <v>-3.3</v>
      </c>
      <c r="U7562">
        <f>(L7562-K7562)/(2*D7562*0.01)</f>
      </c>
      <c r="V7562">
        <f>(L7562+K7562)/(D7562*0.0001)</f>
      </c>
    </row>
    <row r="7563">
      <c r="A7563" t="n">
        <v>2015</v>
      </c>
      <c r="B7563" t="inlineStr">
        <is>
          <t>00170877</t>
        </is>
      </c>
      <c r="C7563" t="inlineStr">
        <is>
          <t>진로발효</t>
        </is>
      </c>
      <c r="D7563" t="n">
        <v>3667178798</v>
      </c>
      <c r="E7563" t="n">
        <v>328176144</v>
      </c>
      <c r="F7563" t="n">
        <v>247188618</v>
      </c>
      <c r="G7563" t="n">
        <v>98817180</v>
      </c>
      <c r="H7563" t="n">
        <v>2.33</v>
      </c>
      <c r="I7563" t="n">
        <v>5.17</v>
      </c>
      <c r="O7563">
        <f>D7562</f>
      </c>
      <c r="P7563">
        <f>(E7563-F7563+G7563)/O7563*100</f>
      </c>
      <c r="Q7563">
        <f>H7562</f>
      </c>
      <c r="R7563">
        <f>I7562</f>
      </c>
      <c r="S7563">
        <f>H7563-H7562</f>
      </c>
      <c r="T7563">
        <f>I7563-I7562</f>
      </c>
    </row>
    <row r="7564">
      <c r="A7564" t="n">
        <v>2016</v>
      </c>
      <c r="B7564" t="inlineStr">
        <is>
          <t>00170877</t>
        </is>
      </c>
      <c r="C7564" t="inlineStr">
        <is>
          <t>진로발효</t>
        </is>
      </c>
      <c r="D7564" t="n">
        <v>4515615515</v>
      </c>
      <c r="E7564" t="n">
        <v>404405780</v>
      </c>
      <c r="F7564" t="n">
        <v>140861995</v>
      </c>
      <c r="G7564" t="n">
        <v>38983044</v>
      </c>
      <c r="H7564" t="n">
        <v>2.39</v>
      </c>
      <c r="I7564" t="n">
        <v>5</v>
      </c>
      <c r="K7564" t="n">
        <v>-155944620</v>
      </c>
      <c r="L7564" t="n">
        <v>176474328</v>
      </c>
      <c r="M7564" t="n">
        <v>166874655</v>
      </c>
      <c r="N7564" t="n">
        <v>-173742750</v>
      </c>
      <c r="O7564">
        <f>D7563</f>
      </c>
      <c r="P7564">
        <f>(E7564-F7564+G7564)/O7564*100</f>
      </c>
      <c r="Q7564">
        <f>H7563</f>
      </c>
      <c r="R7564">
        <f>I7563</f>
      </c>
      <c r="S7564">
        <f>H7564-H7563</f>
      </c>
      <c r="T7564">
        <f>I7564-I7563</f>
      </c>
      <c r="U7564">
        <f>(L7564-K7564)/(2*D7564*0.01)</f>
      </c>
      <c r="V7564">
        <f>(L7564+K7564)/(D7564*0.0001)</f>
      </c>
    </row>
    <row r="7565">
      <c r="A7565" t="n">
        <v>2017</v>
      </c>
      <c r="B7565" t="inlineStr">
        <is>
          <t>00170877</t>
        </is>
      </c>
      <c r="C7565" t="inlineStr">
        <is>
          <t>진로발효</t>
        </is>
      </c>
      <c r="D7565" t="n">
        <v>4694794028</v>
      </c>
      <c r="E7565" t="n">
        <v>438639499</v>
      </c>
      <c r="F7565" t="n">
        <v>382996331</v>
      </c>
      <c r="G7565" t="n">
        <v>44820516</v>
      </c>
      <c r="H7565" t="n">
        <v>2.79</v>
      </c>
      <c r="I7565" t="n">
        <v>6.4</v>
      </c>
      <c r="K7565" t="n">
        <v>-3.6</v>
      </c>
      <c r="L7565" t="n">
        <v>4.1</v>
      </c>
      <c r="M7565" t="n">
        <v>4</v>
      </c>
      <c r="N7565" t="n">
        <v>-3.5</v>
      </c>
      <c r="O7565">
        <f>D7564</f>
      </c>
      <c r="P7565">
        <f>(E7565-F7565+G7565)/O7565*100</f>
      </c>
      <c r="Q7565">
        <f>H7564</f>
      </c>
      <c r="R7565">
        <f>I7564</f>
      </c>
      <c r="S7565">
        <f>H7565-H7564</f>
      </c>
      <c r="T7565">
        <f>I7565-I7564</f>
      </c>
      <c r="U7565">
        <f>(L7565-K7565)/(2*D7565*0.01)</f>
      </c>
      <c r="V7565">
        <f>(L7565+K7565)/(D7565*0.0001)</f>
      </c>
    </row>
    <row r="7566">
      <c r="A7566" t="n">
        <v>2018</v>
      </c>
      <c r="B7566" t="inlineStr">
        <is>
          <t>00170877</t>
        </is>
      </c>
      <c r="C7566" t="inlineStr">
        <is>
          <t>진로발효</t>
        </is>
      </c>
      <c r="D7566" t="n">
        <v>4930050905</v>
      </c>
      <c r="E7566" t="n">
        <v>470545199</v>
      </c>
      <c r="F7566" t="n">
        <v>643176105</v>
      </c>
      <c r="G7566" t="n">
        <v>53499516</v>
      </c>
      <c r="H7566" t="n">
        <v>2.36</v>
      </c>
      <c r="I7566" t="n">
        <v>6.2</v>
      </c>
      <c r="K7566" t="n">
        <v>-132395000</v>
      </c>
      <c r="L7566" t="n">
        <v>193065000</v>
      </c>
      <c r="M7566" t="n">
        <v>181750000</v>
      </c>
      <c r="N7566" t="n">
        <v>-153485000</v>
      </c>
      <c r="O7566">
        <f>D7565</f>
      </c>
      <c r="P7566">
        <f>(E7566-F7566+G7566)/O7566*100</f>
      </c>
      <c r="Q7566">
        <f>H7565</f>
      </c>
      <c r="R7566">
        <f>I7565</f>
      </c>
      <c r="S7566">
        <f>H7566-H7565</f>
      </c>
      <c r="T7566">
        <f>I7566-I7565</f>
      </c>
      <c r="U7566">
        <f>(L7566-K7566)/(2*D7566*0.01)</f>
      </c>
      <c r="V7566">
        <f>(L7566+K7566)/(D7566*0.0001)</f>
      </c>
    </row>
    <row r="7567">
      <c r="A7567" t="n">
        <v>2019</v>
      </c>
      <c r="B7567" t="inlineStr">
        <is>
          <t>00170877</t>
        </is>
      </c>
      <c r="C7567" t="inlineStr">
        <is>
          <t>진로발효</t>
        </is>
      </c>
      <c r="D7567" t="n">
        <v>5533337998</v>
      </c>
      <c r="E7567" t="n">
        <v>531517693</v>
      </c>
      <c r="F7567" t="n">
        <v>392797075</v>
      </c>
      <c r="G7567" t="n">
        <v>46790406</v>
      </c>
      <c r="H7567" t="n">
        <v>2.07</v>
      </c>
      <c r="I7567" t="n">
        <v>5.8</v>
      </c>
      <c r="K7567" t="n">
        <v>-4.1</v>
      </c>
      <c r="L7567" t="n">
        <v>4.8</v>
      </c>
      <c r="M7567" t="n">
        <v>4.8</v>
      </c>
      <c r="N7567" t="n">
        <v>-4</v>
      </c>
      <c r="O7567">
        <f>D7566</f>
      </c>
      <c r="P7567">
        <f>(E7567-F7567+G7567)/O7567*100</f>
      </c>
      <c r="Q7567">
        <f>H7566</f>
      </c>
      <c r="R7567">
        <f>I7566</f>
      </c>
      <c r="S7567">
        <f>H7567-H7566</f>
      </c>
      <c r="T7567">
        <f>I7567-I7566</f>
      </c>
      <c r="U7567">
        <f>(L7567-K7567)/(2*D7567*0.01)</f>
      </c>
      <c r="V7567">
        <f>(L7567+K7567)/(D7567*0.0001)</f>
      </c>
    </row>
    <row r="7568">
      <c r="A7568" t="n">
        <v>2020</v>
      </c>
      <c r="B7568" t="inlineStr">
        <is>
          <t>00170877</t>
        </is>
      </c>
      <c r="C7568" t="inlineStr">
        <is>
          <t>진로발효</t>
        </is>
      </c>
      <c r="D7568" t="n">
        <v>5573832928</v>
      </c>
      <c r="E7568" t="n">
        <v>500779804</v>
      </c>
      <c r="F7568" t="n">
        <v>774849008</v>
      </c>
      <c r="G7568" t="n">
        <v>46505940</v>
      </c>
      <c r="H7568" t="n">
        <v>2.12</v>
      </c>
      <c r="I7568" t="n">
        <v>7.74</v>
      </c>
      <c r="K7568" t="n">
        <v>-278712425</v>
      </c>
      <c r="L7568" t="n">
        <v>304878281</v>
      </c>
      <c r="M7568" t="n">
        <v>278712425</v>
      </c>
      <c r="N7568" t="n">
        <v>-214626398</v>
      </c>
      <c r="O7568">
        <f>D7567</f>
      </c>
      <c r="P7568">
        <f>(E7568-F7568+G7568)/O7568*100</f>
      </c>
      <c r="Q7568">
        <f>H7567</f>
      </c>
      <c r="R7568">
        <f>I7567</f>
      </c>
      <c r="S7568">
        <f>H7568-H7567</f>
      </c>
      <c r="T7568">
        <f>I7568-I7567</f>
      </c>
      <c r="U7568">
        <f>(L7568-K7568)/(2*D7568*0.01)</f>
      </c>
      <c r="V7568">
        <f>(L7568+K7568)/(D7568*0.0001)</f>
      </c>
    </row>
    <row r="7569">
      <c r="A7569" t="n">
        <v>2021</v>
      </c>
      <c r="B7569" t="inlineStr">
        <is>
          <t>00170877</t>
        </is>
      </c>
      <c r="C7569" t="inlineStr">
        <is>
          <t>진로발효</t>
        </is>
      </c>
      <c r="D7569" t="n">
        <v>5830105105</v>
      </c>
      <c r="E7569" t="n">
        <v>512303976</v>
      </c>
      <c r="F7569" t="n">
        <v>86684888</v>
      </c>
      <c r="G7569" t="n">
        <v>44860176</v>
      </c>
      <c r="H7569" t="n">
        <v>2.65</v>
      </c>
      <c r="I7569" t="n">
        <v>7.74</v>
      </c>
      <c r="K7569" t="n">
        <v>-241697326</v>
      </c>
      <c r="L7569" t="n">
        <v>267697326</v>
      </c>
      <c r="M7569" t="n">
        <v>267593836</v>
      </c>
      <c r="N7569" t="n">
        <v>-232593836</v>
      </c>
      <c r="O7569">
        <f>D7568</f>
      </c>
      <c r="P7569">
        <f>(E7569-F7569+G7569)/O7569*100</f>
      </c>
      <c r="Q7569">
        <f>H7568</f>
      </c>
      <c r="R7569">
        <f>I7568</f>
      </c>
      <c r="S7569">
        <f>H7569-H7568</f>
      </c>
      <c r="T7569">
        <f>I7569-I7568</f>
      </c>
      <c r="U7569">
        <f>(L7569-K7569)/(2*D7569*0.01)</f>
      </c>
      <c r="V7569">
        <f>(L7569+K7569)/(D7569*0.0001)</f>
      </c>
    </row>
    <row r="7570">
      <c r="A7570" t="n">
        <v>2022</v>
      </c>
      <c r="B7570" t="inlineStr">
        <is>
          <t>00170877</t>
        </is>
      </c>
      <c r="C7570" t="inlineStr">
        <is>
          <t>진로발효</t>
        </is>
      </c>
      <c r="D7570" t="n">
        <v>6139971928</v>
      </c>
      <c r="E7570" t="n">
        <v>912892417</v>
      </c>
      <c r="F7570" t="n">
        <v>103484987</v>
      </c>
      <c r="G7570" t="n">
        <v>61813140</v>
      </c>
      <c r="H7570" t="n">
        <v>5.19</v>
      </c>
      <c r="I7570" t="n">
        <v>6.97</v>
      </c>
      <c r="K7570" t="n">
        <v>-187851278</v>
      </c>
      <c r="L7570" t="n">
        <v>265699529</v>
      </c>
      <c r="M7570" t="n">
        <v>200650480</v>
      </c>
      <c r="N7570" t="n">
        <v>-176899576</v>
      </c>
      <c r="O7570">
        <f>D7569</f>
      </c>
      <c r="P7570">
        <f>(E7570-F7570+G7570)/O7570*100</f>
      </c>
      <c r="Q7570">
        <f>H7569</f>
      </c>
      <c r="R7570">
        <f>I7569</f>
      </c>
      <c r="S7570">
        <f>H7570-H7569</f>
      </c>
      <c r="T7570">
        <f>I7570-I7569</f>
      </c>
      <c r="U7570">
        <f>(L7570-K7570)/(2*D7570*0.01)</f>
      </c>
      <c r="V7570">
        <f>(L7570+K7570)/(D7570*0.0001)</f>
      </c>
    </row>
    <row r="7571">
      <c r="A7571" t="n">
        <v>2023</v>
      </c>
      <c r="B7571" t="inlineStr">
        <is>
          <t>00170877</t>
        </is>
      </c>
      <c r="C7571" t="inlineStr">
        <is>
          <t>진로발효</t>
        </is>
      </c>
      <c r="D7571" t="n">
        <v>6330260699</v>
      </c>
      <c r="E7571" t="n">
        <v>540557640</v>
      </c>
      <c r="F7571" t="n">
        <v>486269915</v>
      </c>
      <c r="G7571" t="n">
        <v>101411808</v>
      </c>
      <c r="H7571" t="n">
        <v>4.31</v>
      </c>
      <c r="I7571" t="n">
        <v>4.8</v>
      </c>
      <c r="K7571" t="n">
        <v>-170609540</v>
      </c>
      <c r="L7571" t="n">
        <v>206788419</v>
      </c>
      <c r="M7571" t="n">
        <v>202461728</v>
      </c>
      <c r="N7571" t="n">
        <v>-181913088</v>
      </c>
      <c r="O7571">
        <f>D7570</f>
      </c>
      <c r="P7571">
        <f>(E7571-F7571+G7571)/O7571*100</f>
      </c>
      <c r="Q7571">
        <f>H7570</f>
      </c>
      <c r="R7571">
        <f>I7570</f>
      </c>
      <c r="S7571">
        <f>H7571-H7570</f>
      </c>
      <c r="T7571">
        <f>I7571-I7570</f>
      </c>
      <c r="U7571">
        <f>(L7571-K7571)/(2*D7571*0.01)</f>
      </c>
      <c r="V7571">
        <f>(L7571+K7571)/(D7571*0.0001)</f>
      </c>
    </row>
    <row r="7572">
      <c r="A7572" t="n">
        <v>2024</v>
      </c>
      <c r="B7572" t="inlineStr">
        <is>
          <t>00170877</t>
        </is>
      </c>
      <c r="C7572" t="inlineStr">
        <is>
          <t>진로발효</t>
        </is>
      </c>
      <c r="D7572" t="n">
        <v>7385700548</v>
      </c>
      <c r="E7572" t="n">
        <v>646647990</v>
      </c>
      <c r="F7572" t="n">
        <v>226587088</v>
      </c>
      <c r="G7572" t="n">
        <v>89833216</v>
      </c>
      <c r="H7572" t="n">
        <v>3.67</v>
      </c>
      <c r="I7572" t="n">
        <v>4.7</v>
      </c>
      <c r="K7572" t="n">
        <v>-429589045</v>
      </c>
      <c r="L7572" t="n">
        <v>429589045</v>
      </c>
      <c r="O7572">
        <f>D7571</f>
      </c>
      <c r="P7572">
        <f>(E7572-F7572+G7572)/O7572*100</f>
      </c>
      <c r="Q7572">
        <f>H7571</f>
      </c>
      <c r="R7572">
        <f>I7571</f>
      </c>
      <c r="S7572">
        <f>H7572-H7571</f>
      </c>
      <c r="T7572">
        <f>I7572-I7571</f>
      </c>
      <c r="U7572">
        <f>(L7572-K7572)/(2*D7572*0.01)</f>
      </c>
    </row>
    <row r="7573">
      <c r="A7573" t="n">
        <v>2025</v>
      </c>
      <c r="B7573" t="inlineStr">
        <is>
          <t>00170877</t>
        </is>
      </c>
      <c r="C7573" t="inlineStr">
        <is>
          <t>진로발효</t>
        </is>
      </c>
      <c r="D7573" t="n">
        <v>7953307043</v>
      </c>
      <c r="E7573" t="n">
        <v>628780841</v>
      </c>
      <c r="F7573" t="n">
        <v>153348010</v>
      </c>
      <c r="G7573" t="n">
        <v>94578671</v>
      </c>
      <c r="H7573" t="n">
        <v>4.07</v>
      </c>
      <c r="I7573" t="n">
        <v>4.7</v>
      </c>
      <c r="K7573" t="n">
        <v>-308069703</v>
      </c>
      <c r="L7573" t="n">
        <v>812913578</v>
      </c>
      <c r="O7573">
        <f>D7572</f>
      </c>
      <c r="P7573">
        <f>(E7573-F7573+G7573)/O7573*100</f>
      </c>
      <c r="Q7573">
        <f>H7572</f>
      </c>
      <c r="R7573">
        <f>I7572</f>
      </c>
      <c r="S7573">
        <f>H7573-H7572</f>
      </c>
      <c r="T7573">
        <f>I7573-I7572</f>
      </c>
      <c r="U7573">
        <f>(L7573-K7573)/(2*D7573*0.01)</f>
      </c>
    </row>
    <row r="7574">
      <c r="A7574" t="n">
        <v>2014</v>
      </c>
      <c r="B7574" t="inlineStr">
        <is>
          <t>00171265</t>
        </is>
      </c>
      <c r="C7574" t="inlineStr">
        <is>
          <t>파라다이스</t>
        </is>
      </c>
      <c r="D7574" t="n">
        <v>82599420000</v>
      </c>
      <c r="E7574" t="n">
        <v>8559227000</v>
      </c>
      <c r="F7574" t="n">
        <v>5132871000</v>
      </c>
      <c r="G7574" t="n">
        <v>3268463000</v>
      </c>
      <c r="H7574" t="n">
        <v>3.91</v>
      </c>
      <c r="I7574" t="n">
        <v>4.65</v>
      </c>
    </row>
    <row r="7575">
      <c r="A7575" t="n">
        <v>2015</v>
      </c>
      <c r="B7575" t="inlineStr">
        <is>
          <t>00171265</t>
        </is>
      </c>
      <c r="C7575" t="inlineStr">
        <is>
          <t>파라다이스</t>
        </is>
      </c>
      <c r="D7575" t="n">
        <v>103179078000</v>
      </c>
      <c r="E7575" t="n">
        <v>10876056000</v>
      </c>
      <c r="F7575" t="n">
        <v>6303032000</v>
      </c>
      <c r="G7575" t="n">
        <v>3243966000</v>
      </c>
      <c r="H7575" t="n">
        <v>3.295</v>
      </c>
      <c r="I7575" t="n">
        <v>4.5</v>
      </c>
      <c r="J7575" t="n">
        <v>10.135</v>
      </c>
      <c r="K7575" t="n">
        <v>-7704470000</v>
      </c>
      <c r="L7575" t="n">
        <v>8963471000</v>
      </c>
      <c r="M7575" t="n">
        <v>8812666000</v>
      </c>
      <c r="N7575" t="n">
        <v>-7728197000</v>
      </c>
      <c r="O7575">
        <f>D7574</f>
      </c>
      <c r="P7575">
        <f>(E7575-F7575+G7575)/O7575*100</f>
      </c>
      <c r="Q7575">
        <f>H7574</f>
      </c>
      <c r="R7575">
        <f>I7574</f>
      </c>
      <c r="S7575">
        <f>H7575-H7574</f>
      </c>
      <c r="T7575">
        <f>I7575-I7574</f>
      </c>
      <c r="U7575">
        <f>(L7575-K7575)/(2*D7575*0.01)</f>
      </c>
      <c r="V7575">
        <f>(L7575+K7575)/(D7575*0.0001)</f>
      </c>
    </row>
    <row r="7576">
      <c r="A7576" t="n">
        <v>2016</v>
      </c>
      <c r="B7576" t="inlineStr">
        <is>
          <t>00171265</t>
        </is>
      </c>
      <c r="C7576" t="inlineStr">
        <is>
          <t>파라다이스</t>
        </is>
      </c>
      <c r="D7576" t="n">
        <v>99366320000</v>
      </c>
      <c r="E7576" t="n">
        <v>11973954000</v>
      </c>
      <c r="F7576" t="n">
        <v>18632243000</v>
      </c>
      <c r="G7576" t="n">
        <v>3397628000</v>
      </c>
      <c r="H7576" t="n">
        <v>3.15</v>
      </c>
      <c r="I7576" t="n">
        <v>4.25</v>
      </c>
      <c r="J7576" t="n">
        <v>8.449999999999999</v>
      </c>
      <c r="K7576" t="n">
        <v>-8084395000</v>
      </c>
      <c r="L7576" t="n">
        <v>9429298000</v>
      </c>
      <c r="M7576" t="n">
        <v>9293078000</v>
      </c>
      <c r="N7576" t="n">
        <v>-8126411000</v>
      </c>
      <c r="O7576">
        <f>D7575</f>
      </c>
      <c r="P7576">
        <f>(E7576-F7576+G7576)/O7576*100</f>
      </c>
      <c r="Q7576">
        <f>H7575</f>
      </c>
      <c r="R7576">
        <f>I7575</f>
      </c>
      <c r="S7576">
        <f>H7576-H7575</f>
      </c>
      <c r="T7576">
        <f>I7576-I7575</f>
      </c>
      <c r="U7576">
        <f>(L7576-K7576)/(2*D7576*0.01)</f>
      </c>
      <c r="V7576">
        <f>(L7576+K7576)/(D7576*0.0001)</f>
      </c>
    </row>
    <row r="7577">
      <c r="A7577" t="n">
        <v>2017</v>
      </c>
      <c r="B7577" t="inlineStr">
        <is>
          <t>00171265</t>
        </is>
      </c>
      <c r="C7577" t="inlineStr">
        <is>
          <t>파라다이스</t>
        </is>
      </c>
      <c r="D7577" t="n">
        <v>106918744000</v>
      </c>
      <c r="E7577" t="n">
        <v>13524181000</v>
      </c>
      <c r="F7577" t="n">
        <v>9878729000</v>
      </c>
      <c r="G7577" t="n">
        <v>3123576000</v>
      </c>
      <c r="H7577" t="n">
        <v>3.24</v>
      </c>
      <c r="I7577" t="n">
        <v>4.25</v>
      </c>
      <c r="K7577" t="n">
        <v>-8631844000</v>
      </c>
      <c r="L7577" t="n">
        <v>10054656000</v>
      </c>
      <c r="M7577" t="n">
        <v>9910041000</v>
      </c>
      <c r="N7577" t="n">
        <v>-8677190000</v>
      </c>
      <c r="O7577">
        <f>D7576</f>
      </c>
      <c r="P7577">
        <f>(E7577-F7577+G7577)/O7577*100</f>
      </c>
      <c r="Q7577">
        <f>H7576</f>
      </c>
      <c r="R7577">
        <f>I7576</f>
      </c>
      <c r="S7577">
        <f>H7577-H7576</f>
      </c>
      <c r="T7577">
        <f>I7577-I7576</f>
      </c>
      <c r="U7577">
        <f>(L7577-K7577)/(2*D7577*0.01)</f>
      </c>
      <c r="V7577">
        <f>(L7577+K7577)/(D7577*0.0001)</f>
      </c>
    </row>
    <row r="7578">
      <c r="A7578" t="n">
        <v>2018</v>
      </c>
      <c r="B7578" t="inlineStr">
        <is>
          <t>00171265</t>
        </is>
      </c>
      <c r="C7578" t="inlineStr">
        <is>
          <t>파라다이스</t>
        </is>
      </c>
      <c r="D7578" t="n">
        <v>127855146000</v>
      </c>
      <c r="E7578" t="n">
        <v>14840147000</v>
      </c>
      <c r="F7578" t="n">
        <v>6225379000</v>
      </c>
      <c r="G7578" t="n">
        <v>3396395000</v>
      </c>
      <c r="H7578" t="n">
        <v>2.73</v>
      </c>
      <c r="I7578" t="n">
        <v>4.25</v>
      </c>
      <c r="K7578" t="n">
        <v>-10366512</v>
      </c>
      <c r="L7578" t="n">
        <v>12042032</v>
      </c>
      <c r="M7578" t="n">
        <v>11887082</v>
      </c>
      <c r="N7578" t="n">
        <v>-10396802</v>
      </c>
      <c r="O7578">
        <f>D7577</f>
      </c>
      <c r="P7578">
        <f>(E7578-F7578+G7578)/O7578*100</f>
      </c>
      <c r="Q7578">
        <f>H7577</f>
      </c>
      <c r="R7578">
        <f>I7577</f>
      </c>
      <c r="S7578">
        <f>H7578-H7577</f>
      </c>
      <c r="T7578">
        <f>I7578-I7577</f>
      </c>
      <c r="U7578">
        <f>(L7578-K7578)/(2*D7578*0.01)</f>
      </c>
      <c r="V7578">
        <f>(L7578+K7578)/(D7578*0.0001)</f>
      </c>
    </row>
    <row r="7579">
      <c r="A7579" t="n">
        <v>2019</v>
      </c>
      <c r="B7579" t="inlineStr">
        <is>
          <t>00171265</t>
        </is>
      </c>
      <c r="C7579" t="inlineStr">
        <is>
          <t>파라다이스</t>
        </is>
      </c>
      <c r="D7579" t="n">
        <v>150049301000</v>
      </c>
      <c r="E7579" t="n">
        <v>16463310000</v>
      </c>
      <c r="F7579" t="n">
        <v>4995249000</v>
      </c>
      <c r="G7579" t="n">
        <v>3433875000</v>
      </c>
      <c r="H7579" t="n">
        <v>2.525</v>
      </c>
      <c r="I7579" t="n">
        <v>4.25</v>
      </c>
      <c r="K7579" t="n">
        <v>-12438554000</v>
      </c>
      <c r="L7579" t="n">
        <v>14522422000</v>
      </c>
      <c r="M7579" t="n">
        <v>14166825000</v>
      </c>
      <c r="N7579" t="n">
        <v>-12395593000</v>
      </c>
      <c r="O7579">
        <f>D7578</f>
      </c>
      <c r="P7579">
        <f>(E7579-F7579+G7579)/O7579*100</f>
      </c>
      <c r="Q7579">
        <f>H7578</f>
      </c>
      <c r="R7579">
        <f>I7578</f>
      </c>
      <c r="S7579">
        <f>H7579-H7578</f>
      </c>
      <c r="T7579">
        <f>I7579-I7578</f>
      </c>
      <c r="U7579">
        <f>(L7579-K7579)/(2*D7579*0.01)</f>
      </c>
      <c r="V7579">
        <f>(L7579+K7579)/(D7579*0.0001)</f>
      </c>
    </row>
    <row r="7580">
      <c r="A7580" t="n">
        <v>2020</v>
      </c>
      <c r="B7580" t="inlineStr">
        <is>
          <t>00171265</t>
        </is>
      </c>
      <c r="C7580" t="inlineStr">
        <is>
          <t>파라다이스</t>
        </is>
      </c>
      <c r="D7580" t="n">
        <v>104947050000</v>
      </c>
      <c r="E7580" t="n">
        <v>9243148000</v>
      </c>
      <c r="F7580" t="n">
        <v>11329265000</v>
      </c>
      <c r="G7580" t="n">
        <v>2503731000</v>
      </c>
      <c r="H7580" t="n">
        <v>2.41</v>
      </c>
      <c r="I7580" t="n">
        <v>3.5</v>
      </c>
      <c r="J7580" t="n">
        <v>8.77</v>
      </c>
      <c r="K7580" t="n">
        <v>-8358261000</v>
      </c>
      <c r="L7580" t="n">
        <v>9694025000</v>
      </c>
      <c r="M7580" t="n">
        <v>9493142000</v>
      </c>
      <c r="N7580" t="n">
        <v>-8356540000</v>
      </c>
      <c r="O7580">
        <f>D7579</f>
      </c>
      <c r="P7580">
        <f>(E7580-F7580+G7580)/O7580*100</f>
      </c>
      <c r="Q7580">
        <f>H7579</f>
      </c>
      <c r="R7580">
        <f>I7579</f>
      </c>
      <c r="S7580">
        <f>H7580-H7579</f>
      </c>
      <c r="T7580">
        <f>I7580-I7579</f>
      </c>
      <c r="U7580">
        <f>(L7580-K7580)/(2*D7580*0.01)</f>
      </c>
      <c r="V7580">
        <f>(L7580+K7580)/(D7580*0.0001)</f>
      </c>
    </row>
    <row r="7581">
      <c r="A7581" t="n">
        <v>2021</v>
      </c>
      <c r="B7581" t="inlineStr">
        <is>
          <t>00171265</t>
        </is>
      </c>
      <c r="C7581" t="inlineStr">
        <is>
          <t>파라다이스</t>
        </is>
      </c>
      <c r="D7581" t="n">
        <v>150755485000</v>
      </c>
      <c r="E7581" t="n">
        <v>15166470000</v>
      </c>
      <c r="F7581" t="n">
        <v>8678563000</v>
      </c>
      <c r="G7581" t="n">
        <v>3503168000</v>
      </c>
      <c r="H7581" t="n">
        <v>2.93</v>
      </c>
      <c r="I7581" t="n">
        <v>4.25</v>
      </c>
      <c r="K7581" t="n">
        <v>-10822141000</v>
      </c>
      <c r="L7581" t="n">
        <v>12441787000</v>
      </c>
      <c r="M7581" t="n">
        <v>12198837000</v>
      </c>
      <c r="N7581" t="n">
        <v>-10829655000</v>
      </c>
      <c r="O7581">
        <f>D7580</f>
      </c>
      <c r="P7581">
        <f>(E7581-F7581+G7581)/O7581*100</f>
      </c>
      <c r="Q7581">
        <f>H7580</f>
      </c>
      <c r="R7581">
        <f>I7580</f>
      </c>
      <c r="S7581">
        <f>H7581-H7580</f>
      </c>
      <c r="T7581">
        <f>I7581-I7580</f>
      </c>
      <c r="U7581">
        <f>(L7581-K7581)/(2*D7581*0.01)</f>
      </c>
      <c r="V7581">
        <f>(L7581+K7581)/(D7581*0.0001)</f>
      </c>
    </row>
    <row r="7582">
      <c r="A7582" t="n">
        <v>2022</v>
      </c>
      <c r="B7582" t="inlineStr">
        <is>
          <t>00171265</t>
        </is>
      </c>
      <c r="C7582" t="inlineStr">
        <is>
          <t>파라다이스</t>
        </is>
      </c>
      <c r="D7582" t="n">
        <v>129420842000</v>
      </c>
      <c r="E7582" t="n">
        <v>13843810000</v>
      </c>
      <c r="F7582" t="n">
        <v>24528315000</v>
      </c>
      <c r="G7582" t="n">
        <v>4026796000</v>
      </c>
      <c r="H7582" t="n">
        <v>5.355</v>
      </c>
      <c r="I7582" t="n">
        <v>4.4</v>
      </c>
      <c r="J7582" t="n">
        <v>7.125</v>
      </c>
      <c r="K7582" t="n">
        <v>-8075818000</v>
      </c>
      <c r="L7582" t="n">
        <v>9148436000</v>
      </c>
      <c r="M7582" t="n">
        <v>9178794000</v>
      </c>
      <c r="N7582" t="n">
        <v>-8245590000</v>
      </c>
      <c r="O7582">
        <f>D7581</f>
      </c>
      <c r="P7582">
        <f>(E7582-F7582+G7582)/O7582*100</f>
      </c>
      <c r="Q7582">
        <f>H7581</f>
      </c>
      <c r="R7582">
        <f>I7581</f>
      </c>
      <c r="S7582">
        <f>H7582-H7581</f>
      </c>
      <c r="T7582">
        <f>I7582-I7581</f>
      </c>
      <c r="U7582">
        <f>(L7582-K7582)/(2*D7582*0.01)</f>
      </c>
      <c r="V7582">
        <f>(L7582+K7582)/(D7582*0.0001)</f>
      </c>
    </row>
    <row r="7583">
      <c r="A7583" t="n">
        <v>2023</v>
      </c>
      <c r="B7583" t="inlineStr">
        <is>
          <t>00171265</t>
        </is>
      </c>
      <c r="C7583" t="inlineStr">
        <is>
          <t>파라다이스</t>
        </is>
      </c>
      <c r="D7583" t="n">
        <v>157980346000</v>
      </c>
      <c r="E7583" t="n">
        <v>12512670000</v>
      </c>
      <c r="F7583" t="n">
        <v>11710429000</v>
      </c>
      <c r="G7583" t="n">
        <v>6375177000</v>
      </c>
      <c r="H7583" t="n">
        <v>4.245</v>
      </c>
      <c r="I7583" t="n">
        <v>5</v>
      </c>
      <c r="J7583" t="n">
        <v>7.145</v>
      </c>
      <c r="K7583" t="n">
        <v>-10327009000</v>
      </c>
      <c r="L7583" t="n">
        <v>11741250000</v>
      </c>
      <c r="M7583" t="n">
        <v>11579146000</v>
      </c>
      <c r="N7583" t="n">
        <v>-10384562000</v>
      </c>
      <c r="O7583">
        <f>D7582</f>
      </c>
      <c r="P7583">
        <f>(E7583-F7583+G7583)/O7583*100</f>
      </c>
      <c r="Q7583">
        <f>H7582</f>
      </c>
      <c r="R7583">
        <f>I7582</f>
      </c>
      <c r="S7583">
        <f>H7583-H7582</f>
      </c>
      <c r="T7583">
        <f>I7583-I7582</f>
      </c>
      <c r="U7583">
        <f>(L7583-K7583)/(2*D7583*0.01)</f>
      </c>
      <c r="V7583">
        <f>(L7583+K7583)/(D7583*0.0001)</f>
      </c>
    </row>
    <row r="7584">
      <c r="A7584" t="n">
        <v>2024</v>
      </c>
      <c r="B7584" t="inlineStr">
        <is>
          <t>00171265</t>
        </is>
      </c>
      <c r="C7584" t="inlineStr">
        <is>
          <t>파라다이스</t>
        </is>
      </c>
      <c r="D7584" t="n">
        <v>185752437000</v>
      </c>
      <c r="E7584" t="n">
        <v>15762564000</v>
      </c>
      <c r="F7584" t="n">
        <v>8606190000</v>
      </c>
      <c r="G7584" t="n">
        <v>6254880000</v>
      </c>
      <c r="H7584" t="n">
        <v>3.585</v>
      </c>
      <c r="I7584" t="n">
        <v>4.9</v>
      </c>
      <c r="J7584" t="n">
        <v>6.785</v>
      </c>
      <c r="K7584" t="n">
        <v>-11016688000</v>
      </c>
      <c r="L7584" t="n">
        <v>12416774000</v>
      </c>
      <c r="M7584" t="n">
        <v>12158793000</v>
      </c>
      <c r="N7584" t="n">
        <v>-11008363000</v>
      </c>
      <c r="O7584">
        <f>D7583</f>
      </c>
      <c r="P7584">
        <f>(E7584-F7584+G7584)/O7584*100</f>
      </c>
      <c r="Q7584">
        <f>H7583</f>
      </c>
      <c r="R7584">
        <f>I7583</f>
      </c>
      <c r="S7584">
        <f>H7584-H7583</f>
      </c>
      <c r="T7584">
        <f>I7584-I7583</f>
      </c>
      <c r="U7584">
        <f>(L7584-K7584)/(2*D7584*0.01)</f>
      </c>
      <c r="V7584">
        <f>(L7584+K7584)/(D7584*0.0001)</f>
      </c>
    </row>
    <row r="7585">
      <c r="A7585" t="n">
        <v>2025</v>
      </c>
      <c r="B7585" t="inlineStr">
        <is>
          <t>00171265</t>
        </is>
      </c>
      <c r="C7585" t="inlineStr">
        <is>
          <t>파라다이스</t>
        </is>
      </c>
      <c r="D7585" t="n">
        <v>212760643000</v>
      </c>
      <c r="E7585" t="n">
        <v>18153479000</v>
      </c>
      <c r="F7585" t="n">
        <v>9609111000</v>
      </c>
      <c r="G7585" t="n">
        <v>6069526000</v>
      </c>
      <c r="H7585" t="n">
        <v>4.05</v>
      </c>
      <c r="I7585" t="n">
        <v>4.9</v>
      </c>
      <c r="J7585" t="n">
        <v>7.555</v>
      </c>
      <c r="K7585" t="n">
        <v>-12504248000</v>
      </c>
      <c r="L7585" t="n">
        <v>14088171000</v>
      </c>
      <c r="M7585" t="n">
        <v>13846227000</v>
      </c>
      <c r="N7585" t="n">
        <v>-12535597000</v>
      </c>
      <c r="O7585">
        <f>D7584</f>
      </c>
      <c r="P7585">
        <f>(E7585-F7585+G7585)/O7585*100</f>
      </c>
      <c r="Q7585">
        <f>H7584</f>
      </c>
      <c r="R7585">
        <f>I7584</f>
      </c>
      <c r="S7585">
        <f>H7585-H7584</f>
      </c>
      <c r="T7585">
        <f>I7585-I7584</f>
      </c>
      <c r="U7585">
        <f>(L7585-K7585)/(2*D7585*0.01)</f>
      </c>
      <c r="V7585">
        <f>(L7585+K7585)/(D7585*0.0001)</f>
      </c>
    </row>
    <row r="7586">
      <c r="A7586" t="n">
        <v>2015</v>
      </c>
      <c r="B7586" t="inlineStr">
        <is>
          <t>00171636</t>
        </is>
      </c>
      <c r="C7586" t="inlineStr">
        <is>
          <t>한솔홀딩스</t>
        </is>
      </c>
      <c r="D7586" t="n">
        <v>57906000000</v>
      </c>
      <c r="E7586" t="n">
        <v>5837000000</v>
      </c>
      <c r="F7586" t="n">
        <v>7658000000</v>
      </c>
      <c r="G7586" t="n">
        <v>1451000000</v>
      </c>
      <c r="H7586" t="n">
        <v>2.695</v>
      </c>
      <c r="I7586" t="n">
        <v>3.845</v>
      </c>
    </row>
    <row r="7587">
      <c r="A7587" t="n">
        <v>2016</v>
      </c>
      <c r="B7587" t="inlineStr">
        <is>
          <t>00171636</t>
        </is>
      </c>
      <c r="C7587" t="inlineStr">
        <is>
          <t>한솔홀딩스</t>
        </is>
      </c>
      <c r="D7587" t="n">
        <v>50054000000</v>
      </c>
      <c r="E7587" t="n">
        <v>6537000000</v>
      </c>
      <c r="F7587" t="n">
        <v>8342000000</v>
      </c>
      <c r="G7587" t="n">
        <v>962000000</v>
      </c>
      <c r="H7587" t="n">
        <v>2.445</v>
      </c>
      <c r="I7587" t="n">
        <v>3.875</v>
      </c>
      <c r="K7587" t="n">
        <v>-1685000000</v>
      </c>
      <c r="L7587" t="n">
        <v>1837000000</v>
      </c>
      <c r="M7587" t="n">
        <v>1807000000</v>
      </c>
      <c r="N7587" t="n">
        <v>-1685000000</v>
      </c>
      <c r="O7587">
        <f>D7586</f>
      </c>
      <c r="P7587">
        <f>(E7587-F7587+G7587)/O7587*100</f>
      </c>
      <c r="Q7587">
        <f>H7586</f>
      </c>
      <c r="R7587">
        <f>I7586</f>
      </c>
      <c r="S7587">
        <f>H7587-H7586</f>
      </c>
      <c r="T7587">
        <f>I7587-I7586</f>
      </c>
      <c r="U7587">
        <f>(L7587-K7587)/(2*D7587*0.01)</f>
      </c>
      <c r="V7587">
        <f>(L7587+K7587)/(D7587*0.0001)</f>
      </c>
    </row>
    <row r="7588">
      <c r="A7588" t="n">
        <v>2017</v>
      </c>
      <c r="B7588" t="inlineStr">
        <is>
          <t>00171636</t>
        </is>
      </c>
      <c r="C7588" t="inlineStr">
        <is>
          <t>한솔홀딩스</t>
        </is>
      </c>
      <c r="D7588" t="n">
        <v>41035000000</v>
      </c>
      <c r="E7588" t="n">
        <v>5964000000</v>
      </c>
      <c r="F7588" t="n">
        <v>15427000000</v>
      </c>
      <c r="G7588" t="n">
        <v>718000000</v>
      </c>
      <c r="H7588" t="n">
        <v>2.58</v>
      </c>
      <c r="I7588" t="n">
        <v>3.89</v>
      </c>
      <c r="O7588">
        <f>D7587</f>
      </c>
      <c r="P7588">
        <f>(E7588-F7588+G7588)/O7588*100</f>
      </c>
      <c r="Q7588">
        <f>H7587</f>
      </c>
      <c r="R7588">
        <f>I7587</f>
      </c>
      <c r="S7588">
        <f>H7588-H7587</f>
      </c>
      <c r="T7588">
        <f>I7588-I7587</f>
      </c>
    </row>
    <row r="7589">
      <c r="A7589" t="n">
        <v>2018</v>
      </c>
      <c r="B7589" t="inlineStr">
        <is>
          <t>00171636</t>
        </is>
      </c>
      <c r="C7589" t="inlineStr">
        <is>
          <t>한솔홀딩스</t>
        </is>
      </c>
      <c r="D7589" t="n">
        <v>10494000000</v>
      </c>
      <c r="E7589" t="n">
        <v>571000000</v>
      </c>
      <c r="F7589" t="n">
        <v>145000000</v>
      </c>
      <c r="G7589" t="n">
        <v>85000000</v>
      </c>
      <c r="H7589" t="n">
        <v>2.24</v>
      </c>
      <c r="I7589" t="n">
        <v>2.64</v>
      </c>
      <c r="K7589" t="n">
        <v>-383000000</v>
      </c>
      <c r="L7589" t="n">
        <v>417000000</v>
      </c>
      <c r="M7589" t="n">
        <v>412000000</v>
      </c>
      <c r="N7589" t="n">
        <v>-386000000</v>
      </c>
      <c r="O7589">
        <f>D7588</f>
      </c>
      <c r="P7589">
        <f>(E7589-F7589+G7589)/O7589*100</f>
      </c>
      <c r="Q7589">
        <f>H7588</f>
      </c>
      <c r="R7589">
        <f>I7588</f>
      </c>
      <c r="S7589">
        <f>H7589-H7588</f>
      </c>
      <c r="T7589">
        <f>I7589-I7588</f>
      </c>
      <c r="U7589">
        <f>(L7589-K7589)/(2*D7589*0.01)</f>
      </c>
      <c r="V7589">
        <f>(L7589+K7589)/(D7589*0.0001)</f>
      </c>
    </row>
    <row r="7590">
      <c r="A7590" t="n">
        <v>2019</v>
      </c>
      <c r="B7590" t="inlineStr">
        <is>
          <t>00171636</t>
        </is>
      </c>
      <c r="C7590" t="inlineStr">
        <is>
          <t>한솔홀딩스</t>
        </is>
      </c>
      <c r="D7590" t="n">
        <v>38313000000</v>
      </c>
      <c r="E7590" t="n">
        <v>5661000000</v>
      </c>
      <c r="F7590" t="n">
        <v>6836000000</v>
      </c>
      <c r="G7590" t="n">
        <v>782000000</v>
      </c>
      <c r="H7590" t="n">
        <v>2.035</v>
      </c>
      <c r="I7590" t="n">
        <v>4.435</v>
      </c>
      <c r="K7590" t="n">
        <v>-2061000000</v>
      </c>
      <c r="L7590" t="n">
        <v>2310000000</v>
      </c>
      <c r="M7590" t="n">
        <v>2269000000</v>
      </c>
      <c r="N7590" t="n">
        <v>-2066000000</v>
      </c>
      <c r="O7590">
        <f>D7589</f>
      </c>
      <c r="P7590">
        <f>(E7590-F7590+G7590)/O7590*100</f>
      </c>
      <c r="Q7590">
        <f>H7589</f>
      </c>
      <c r="R7590">
        <f>I7589</f>
      </c>
      <c r="S7590">
        <f>H7590-H7589</f>
      </c>
      <c r="T7590">
        <f>I7590-I7589</f>
      </c>
      <c r="U7590">
        <f>(L7590-K7590)/(2*D7590*0.01)</f>
      </c>
      <c r="V7590">
        <f>(L7590+K7590)/(D7590*0.0001)</f>
      </c>
    </row>
    <row r="7591">
      <c r="A7591" t="n">
        <v>2020</v>
      </c>
      <c r="B7591" t="inlineStr">
        <is>
          <t>00171636</t>
        </is>
      </c>
      <c r="C7591" t="inlineStr">
        <is>
          <t>한솔홀딩스</t>
        </is>
      </c>
      <c r="D7591" t="n">
        <v>25569000000</v>
      </c>
      <c r="E7591" t="n">
        <v>4721000000</v>
      </c>
      <c r="F7591" t="n">
        <v>4432000000</v>
      </c>
      <c r="G7591" t="n">
        <v>598000000</v>
      </c>
      <c r="H7591" t="n">
        <v>1.735</v>
      </c>
      <c r="I7591" t="n">
        <v>4.58</v>
      </c>
      <c r="J7591" t="n">
        <v>6.18</v>
      </c>
      <c r="K7591" t="n">
        <v>-1184000000</v>
      </c>
      <c r="L7591" t="n">
        <v>1204000000</v>
      </c>
      <c r="M7591" t="n">
        <v>1223000000</v>
      </c>
      <c r="N7591" t="n">
        <v>-1173000000</v>
      </c>
      <c r="O7591">
        <f>D7590</f>
      </c>
      <c r="P7591">
        <f>(E7591-F7591+G7591)/O7591*100</f>
      </c>
      <c r="Q7591">
        <f>H7590</f>
      </c>
      <c r="R7591">
        <f>I7590</f>
      </c>
      <c r="S7591">
        <f>H7591-H7590</f>
      </c>
      <c r="T7591">
        <f>I7591-I7590</f>
      </c>
      <c r="U7591">
        <f>(L7591-K7591)/(2*D7591*0.01)</f>
      </c>
      <c r="V7591">
        <f>(L7591+K7591)/(D7591*0.0001)</f>
      </c>
    </row>
    <row r="7592">
      <c r="A7592" t="n">
        <v>2021</v>
      </c>
      <c r="B7592" t="inlineStr">
        <is>
          <t>00171636</t>
        </is>
      </c>
      <c r="C7592" t="inlineStr">
        <is>
          <t>한솔홀딩스</t>
        </is>
      </c>
      <c r="D7592" t="n">
        <v>13684000000</v>
      </c>
      <c r="E7592" t="n">
        <v>850000000</v>
      </c>
      <c r="F7592" t="n">
        <v>587000000</v>
      </c>
      <c r="G7592" t="n">
        <v>75000000</v>
      </c>
      <c r="H7592" t="n">
        <v>2.38</v>
      </c>
      <c r="I7592" t="n">
        <v>3</v>
      </c>
      <c r="J7592" t="n">
        <v>3.81</v>
      </c>
      <c r="K7592" t="n">
        <v>-246000000</v>
      </c>
      <c r="L7592" t="n">
        <v>267000000</v>
      </c>
      <c r="M7592" t="n">
        <v>263000000</v>
      </c>
      <c r="N7592" t="n">
        <v>-247000000</v>
      </c>
      <c r="O7592">
        <f>D7591</f>
      </c>
      <c r="P7592">
        <f>(E7592-F7592+G7592)/O7592*100</f>
      </c>
      <c r="Q7592">
        <f>H7591</f>
      </c>
      <c r="R7592">
        <f>I7591</f>
      </c>
      <c r="S7592">
        <f>H7592-H7591</f>
      </c>
      <c r="T7592">
        <f>I7592-I7591</f>
      </c>
      <c r="U7592">
        <f>(L7592-K7592)/(2*D7592*0.01)</f>
      </c>
      <c r="V7592">
        <f>(L7592+K7592)/(D7592*0.0001)</f>
      </c>
    </row>
    <row r="7593">
      <c r="A7593" t="n">
        <v>2022</v>
      </c>
      <c r="B7593" t="inlineStr">
        <is>
          <t>00171636</t>
        </is>
      </c>
      <c r="C7593" t="inlineStr">
        <is>
          <t>한솔홀딩스</t>
        </is>
      </c>
      <c r="D7593" t="n">
        <v>29161000000</v>
      </c>
      <c r="E7593" t="n">
        <v>3242000000</v>
      </c>
      <c r="F7593" t="n">
        <v>2305000000</v>
      </c>
      <c r="G7593" t="n">
        <v>511000000</v>
      </c>
      <c r="H7593" t="n">
        <v>5.235</v>
      </c>
      <c r="I7593" t="n">
        <v>4.63</v>
      </c>
      <c r="J7593" t="n">
        <v>6.6</v>
      </c>
      <c r="K7593" t="n">
        <v>-1080000000</v>
      </c>
      <c r="L7593" t="n">
        <v>1202000000</v>
      </c>
      <c r="M7593" t="n">
        <v>1213000000</v>
      </c>
      <c r="N7593" t="n">
        <v>-1108000000</v>
      </c>
      <c r="O7593">
        <f>D7592</f>
      </c>
      <c r="P7593">
        <f>(E7593-F7593+G7593)/O7593*100</f>
      </c>
      <c r="Q7593">
        <f>H7592</f>
      </c>
      <c r="R7593">
        <f>I7592</f>
      </c>
      <c r="S7593">
        <f>H7593-H7592</f>
      </c>
      <c r="T7593">
        <f>I7593-I7592</f>
      </c>
      <c r="U7593">
        <f>(L7593-K7593)/(2*D7593*0.01)</f>
      </c>
      <c r="V7593">
        <f>(L7593+K7593)/(D7593*0.0001)</f>
      </c>
    </row>
    <row r="7594">
      <c r="A7594" t="n">
        <v>2023</v>
      </c>
      <c r="B7594" t="inlineStr">
        <is>
          <t>00171636</t>
        </is>
      </c>
      <c r="C7594" t="inlineStr">
        <is>
          <t>한솔홀딩스</t>
        </is>
      </c>
      <c r="D7594" t="n">
        <v>30649000000</v>
      </c>
      <c r="E7594" t="n">
        <v>3367000000</v>
      </c>
      <c r="F7594" t="n">
        <v>3973000000</v>
      </c>
      <c r="G7594" t="n">
        <v>1076000000</v>
      </c>
      <c r="H7594" t="n">
        <v>3.955</v>
      </c>
      <c r="I7594" t="n">
        <v>4.96</v>
      </c>
      <c r="J7594" t="n">
        <v>5.42</v>
      </c>
      <c r="K7594" t="n">
        <v>-1276000000</v>
      </c>
      <c r="L7594" t="n">
        <v>1437000000</v>
      </c>
      <c r="M7594" t="n">
        <v>1429000000</v>
      </c>
      <c r="N7594" t="n">
        <v>-1293000000</v>
      </c>
      <c r="O7594">
        <f>D7593</f>
      </c>
      <c r="P7594">
        <f>(E7594-F7594+G7594)/O7594*100</f>
      </c>
      <c r="Q7594">
        <f>H7593</f>
      </c>
      <c r="R7594">
        <f>I7593</f>
      </c>
      <c r="S7594">
        <f>H7594-H7593</f>
      </c>
      <c r="T7594">
        <f>I7594-I7593</f>
      </c>
      <c r="U7594">
        <f>(L7594-K7594)/(2*D7594*0.01)</f>
      </c>
      <c r="V7594">
        <f>(L7594+K7594)/(D7594*0.0001)</f>
      </c>
    </row>
    <row r="7595">
      <c r="A7595" t="n">
        <v>2024</v>
      </c>
      <c r="B7595" t="inlineStr">
        <is>
          <t>00171636</t>
        </is>
      </c>
      <c r="C7595" t="inlineStr">
        <is>
          <t>한솔홀딩스</t>
        </is>
      </c>
      <c r="D7595" t="n">
        <v>48211000000</v>
      </c>
      <c r="E7595" t="n">
        <v>4677000000</v>
      </c>
      <c r="F7595" t="n">
        <v>6658000000</v>
      </c>
      <c r="G7595" t="n">
        <v>1453000000</v>
      </c>
      <c r="H7595" t="n">
        <v>3.7</v>
      </c>
      <c r="I7595" t="n">
        <v>3.53</v>
      </c>
      <c r="J7595" t="n">
        <v>5.735</v>
      </c>
      <c r="K7595" t="n">
        <v>-2435000000</v>
      </c>
      <c r="L7595" t="n">
        <v>2751000000</v>
      </c>
      <c r="M7595" t="n">
        <v>2734000000</v>
      </c>
      <c r="N7595" t="n">
        <v>-2466000000</v>
      </c>
      <c r="O7595">
        <f>D7594</f>
      </c>
      <c r="P7595">
        <f>(E7595-F7595+G7595)/O7595*100</f>
      </c>
      <c r="Q7595">
        <f>H7594</f>
      </c>
      <c r="R7595">
        <f>I7594</f>
      </c>
      <c r="S7595">
        <f>H7595-H7594</f>
      </c>
      <c r="T7595">
        <f>I7595-I7594</f>
      </c>
      <c r="U7595">
        <f>(L7595-K7595)/(2*D7595*0.01)</f>
      </c>
      <c r="V7595">
        <f>(L7595+K7595)/(D7595*0.0001)</f>
      </c>
    </row>
    <row r="7596">
      <c r="A7596" t="n">
        <v>2025</v>
      </c>
      <c r="B7596" t="inlineStr">
        <is>
          <t>00171636</t>
        </is>
      </c>
      <c r="C7596" t="inlineStr">
        <is>
          <t>한솔홀딩스</t>
        </is>
      </c>
      <c r="D7596" t="n">
        <v>51878000000</v>
      </c>
      <c r="E7596" t="n">
        <v>6052000000</v>
      </c>
      <c r="F7596" t="n">
        <v>4127000000</v>
      </c>
      <c r="G7596" t="n">
        <v>1377000000</v>
      </c>
      <c r="H7596" t="n">
        <v>3.945</v>
      </c>
      <c r="I7596" t="n">
        <v>4.615</v>
      </c>
      <c r="J7596" t="n">
        <v>5.94</v>
      </c>
      <c r="K7596" t="n">
        <v>-2585000000</v>
      </c>
      <c r="L7596" t="n">
        <v>2914000000</v>
      </c>
      <c r="M7596" t="n">
        <v>2904000000</v>
      </c>
      <c r="N7596" t="n">
        <v>-2624000000</v>
      </c>
      <c r="O7596">
        <f>D7595</f>
      </c>
      <c r="P7596">
        <f>(E7596-F7596+G7596)/O7596*100</f>
      </c>
      <c r="Q7596">
        <f>H7595</f>
      </c>
      <c r="R7596">
        <f>I7595</f>
      </c>
      <c r="S7596">
        <f>H7596-H7595</f>
      </c>
      <c r="T7596">
        <f>I7596-I7595</f>
      </c>
      <c r="U7596">
        <f>(L7596-K7596)/(2*D7596*0.01)</f>
      </c>
      <c r="V7596">
        <f>(L7596+K7596)/(D7596*0.0001)</f>
      </c>
    </row>
    <row r="7597">
      <c r="A7597" t="n">
        <v>2014</v>
      </c>
      <c r="B7597" t="inlineStr">
        <is>
          <t>00171867</t>
        </is>
      </c>
      <c r="C7597" t="inlineStr">
        <is>
          <t>에스씨디</t>
        </is>
      </c>
      <c r="D7597" t="n">
        <v>5142853000</v>
      </c>
      <c r="E7597" t="n">
        <v>1117959000</v>
      </c>
      <c r="F7597" t="n">
        <v>344054000</v>
      </c>
      <c r="G7597" t="n">
        <v>140829000</v>
      </c>
      <c r="H7597" t="n">
        <v>2.54</v>
      </c>
      <c r="I7597" t="n">
        <v>4</v>
      </c>
      <c r="K7597" t="n">
        <v>-301447000</v>
      </c>
      <c r="L7597" t="n">
        <v>343310000</v>
      </c>
      <c r="M7597" t="n">
        <v>349349000</v>
      </c>
      <c r="N7597" t="n">
        <v>-311870000</v>
      </c>
      <c r="U7597">
        <f>(L7597-K7597)/(2*D7597*0.01)</f>
      </c>
      <c r="V7597">
        <f>(L7597+K7597)/(D7597*0.0001)</f>
      </c>
    </row>
    <row r="7598">
      <c r="A7598" t="n">
        <v>2015</v>
      </c>
      <c r="B7598" t="inlineStr">
        <is>
          <t>00171867</t>
        </is>
      </c>
      <c r="C7598" t="inlineStr">
        <is>
          <t>에스씨디</t>
        </is>
      </c>
      <c r="D7598" t="n">
        <v>5286447000</v>
      </c>
      <c r="E7598" t="n">
        <v>1291335000</v>
      </c>
      <c r="F7598" t="n">
        <v>605562000</v>
      </c>
      <c r="G7598" t="n">
        <v>125888000</v>
      </c>
      <c r="H7598" t="n">
        <v>2.48</v>
      </c>
      <c r="I7598" t="n">
        <v>3.3</v>
      </c>
      <c r="K7598" t="n">
        <v>-252231000</v>
      </c>
      <c r="L7598" t="n">
        <v>281450000</v>
      </c>
      <c r="M7598" t="n">
        <v>286257000</v>
      </c>
      <c r="N7598" t="n">
        <v>-260907000</v>
      </c>
      <c r="O7598">
        <f>D7597</f>
      </c>
      <c r="P7598">
        <f>(E7598-F7598+G7598)/O7598*100</f>
      </c>
      <c r="Q7598">
        <f>H7597</f>
      </c>
      <c r="R7598">
        <f>I7597</f>
      </c>
      <c r="S7598">
        <f>H7598-H7597</f>
      </c>
      <c r="T7598">
        <f>I7598-I7597</f>
      </c>
      <c r="U7598">
        <f>(L7598-K7598)/(2*D7598*0.01)</f>
      </c>
      <c r="V7598">
        <f>(L7598+K7598)/(D7598*0.0001)</f>
      </c>
    </row>
    <row r="7599">
      <c r="A7599" t="n">
        <v>2016</v>
      </c>
      <c r="B7599" t="inlineStr">
        <is>
          <t>00171867</t>
        </is>
      </c>
      <c r="C7599" t="inlineStr">
        <is>
          <t>에스씨디</t>
        </is>
      </c>
      <c r="D7599" t="n">
        <v>6477722000</v>
      </c>
      <c r="E7599" t="n">
        <v>1197552000</v>
      </c>
      <c r="F7599" t="n">
        <v>343018000</v>
      </c>
      <c r="G7599" t="n">
        <v>123861000</v>
      </c>
      <c r="H7599" t="n">
        <v>2.69</v>
      </c>
      <c r="I7599" t="n">
        <v>3</v>
      </c>
      <c r="K7599" t="n">
        <v>-385300000</v>
      </c>
      <c r="L7599" t="n">
        <v>437119000</v>
      </c>
      <c r="M7599" t="n">
        <v>445447000</v>
      </c>
      <c r="N7599" t="n">
        <v>-399088000</v>
      </c>
      <c r="O7599">
        <f>D7598</f>
      </c>
      <c r="P7599">
        <f>(E7599-F7599+G7599)/O7599*100</f>
      </c>
      <c r="Q7599">
        <f>H7598</f>
      </c>
      <c r="R7599">
        <f>I7598</f>
      </c>
      <c r="S7599">
        <f>H7599-H7598</f>
      </c>
      <c r="T7599">
        <f>I7599-I7598</f>
      </c>
      <c r="U7599">
        <f>(L7599-K7599)/(2*D7599*0.01)</f>
      </c>
      <c r="V7599">
        <f>(L7599+K7599)/(D7599*0.0001)</f>
      </c>
    </row>
    <row r="7600">
      <c r="A7600" t="n">
        <v>2017</v>
      </c>
      <c r="B7600" t="inlineStr">
        <is>
          <t>00171867</t>
        </is>
      </c>
      <c r="C7600" t="inlineStr">
        <is>
          <t>에스씨디</t>
        </is>
      </c>
      <c r="D7600" t="n">
        <v>7089956000</v>
      </c>
      <c r="E7600" t="n">
        <v>1295493000</v>
      </c>
      <c r="F7600" t="n">
        <v>677407000</v>
      </c>
      <c r="G7600" t="n">
        <v>166241000</v>
      </c>
      <c r="H7600" t="n">
        <v>2.96</v>
      </c>
      <c r="I7600" t="n">
        <v>3</v>
      </c>
      <c r="K7600" t="n">
        <v>-367377000</v>
      </c>
      <c r="L7600" t="n">
        <v>409688000</v>
      </c>
      <c r="M7600" t="n">
        <v>418551000</v>
      </c>
      <c r="N7600" t="n">
        <v>-381565000</v>
      </c>
      <c r="O7600">
        <f>D7599</f>
      </c>
      <c r="P7600">
        <f>(E7600-F7600+G7600)/O7600*100</f>
      </c>
      <c r="Q7600">
        <f>H7599</f>
      </c>
      <c r="R7600">
        <f>I7599</f>
      </c>
      <c r="S7600">
        <f>H7600-H7599</f>
      </c>
      <c r="T7600">
        <f>I7600-I7599</f>
      </c>
      <c r="U7600">
        <f>(L7600-K7600)/(2*D7600*0.01)</f>
      </c>
      <c r="V7600">
        <f>(L7600+K7600)/(D7600*0.0001)</f>
      </c>
    </row>
    <row r="7601">
      <c r="A7601" t="n">
        <v>2018</v>
      </c>
      <c r="B7601" t="inlineStr">
        <is>
          <t>00171867</t>
        </is>
      </c>
      <c r="C7601" t="inlineStr">
        <is>
          <t>에스씨디</t>
        </is>
      </c>
      <c r="D7601" t="n">
        <v>9533613000</v>
      </c>
      <c r="E7601" t="n">
        <v>1182329000</v>
      </c>
      <c r="F7601" t="n">
        <v>243416000</v>
      </c>
      <c r="G7601" t="n">
        <v>198476000</v>
      </c>
      <c r="H7601" t="n">
        <v>2.54</v>
      </c>
      <c r="I7601" t="n">
        <v>3.11</v>
      </c>
      <c r="K7601" t="n">
        <v>-574311000</v>
      </c>
      <c r="L7601" t="n">
        <v>645987000</v>
      </c>
      <c r="M7601" t="n">
        <v>643395000</v>
      </c>
      <c r="N7601" t="n">
        <v>-582892000</v>
      </c>
      <c r="O7601">
        <f>D7600</f>
      </c>
      <c r="P7601">
        <f>(E7601-F7601+G7601)/O7601*100</f>
      </c>
      <c r="Q7601">
        <f>H7600</f>
      </c>
      <c r="R7601">
        <f>I7600</f>
      </c>
      <c r="S7601">
        <f>H7601-H7600</f>
      </c>
      <c r="T7601">
        <f>I7601-I7600</f>
      </c>
      <c r="U7601">
        <f>(L7601-K7601)/(2*D7601*0.01)</f>
      </c>
      <c r="V7601">
        <f>(L7601+K7601)/(D7601*0.0001)</f>
      </c>
    </row>
    <row r="7602">
      <c r="A7602" t="n">
        <v>2019</v>
      </c>
      <c r="B7602" t="inlineStr">
        <is>
          <t>00171867</t>
        </is>
      </c>
      <c r="C7602" t="inlineStr">
        <is>
          <t>에스씨디</t>
        </is>
      </c>
      <c r="D7602" t="n">
        <v>7390460000</v>
      </c>
      <c r="E7602" t="n">
        <v>1402423000</v>
      </c>
      <c r="F7602" t="n">
        <v>3109233000</v>
      </c>
      <c r="G7602" t="n">
        <v>209539000</v>
      </c>
      <c r="H7602" t="n">
        <v>2.57</v>
      </c>
      <c r="I7602" t="n">
        <v>5.11</v>
      </c>
      <c r="O7602">
        <f>D7601</f>
      </c>
      <c r="P7602">
        <f>(E7602-F7602+G7602)/O7602*100</f>
      </c>
      <c r="Q7602">
        <f>H7601</f>
      </c>
      <c r="R7602">
        <f>I7601</f>
      </c>
      <c r="S7602">
        <f>H7602-H7601</f>
      </c>
      <c r="T7602">
        <f>I7602-I7601</f>
      </c>
    </row>
    <row r="7603">
      <c r="A7603" t="n">
        <v>2020</v>
      </c>
      <c r="B7603" t="inlineStr">
        <is>
          <t>00171867</t>
        </is>
      </c>
      <c r="C7603" t="inlineStr">
        <is>
          <t>에스씨디</t>
        </is>
      </c>
      <c r="D7603" t="n">
        <v>8322197000</v>
      </c>
      <c r="E7603" t="n">
        <v>1052233000</v>
      </c>
      <c r="F7603" t="n">
        <v>648738000</v>
      </c>
      <c r="G7603" t="n">
        <v>180380000</v>
      </c>
      <c r="H7603" t="n">
        <v>2.83</v>
      </c>
      <c r="I7603" t="n">
        <v>6.33</v>
      </c>
      <c r="K7603" t="n">
        <v>-571773000</v>
      </c>
      <c r="L7603" t="n">
        <v>659306000</v>
      </c>
      <c r="M7603" t="n">
        <v>654680000</v>
      </c>
      <c r="N7603" t="n">
        <v>-578645000</v>
      </c>
      <c r="O7603">
        <f>D7602</f>
      </c>
      <c r="P7603">
        <f>(E7603-F7603+G7603)/O7603*100</f>
      </c>
      <c r="Q7603">
        <f>H7602</f>
      </c>
      <c r="R7603">
        <f>I7602</f>
      </c>
      <c r="S7603">
        <f>H7603-H7602</f>
      </c>
      <c r="T7603">
        <f>I7603-I7602</f>
      </c>
      <c r="U7603">
        <f>(L7603-K7603)/(2*D7603*0.01)</f>
      </c>
      <c r="V7603">
        <f>(L7603+K7603)/(D7603*0.0001)</f>
      </c>
    </row>
    <row r="7604">
      <c r="A7604" t="n">
        <v>2021</v>
      </c>
      <c r="B7604" t="inlineStr">
        <is>
          <t>00171867</t>
        </is>
      </c>
      <c r="C7604" t="inlineStr">
        <is>
          <t>에스씨디</t>
        </is>
      </c>
      <c r="D7604" t="n">
        <v>8295485000</v>
      </c>
      <c r="E7604" t="n">
        <v>1094563000</v>
      </c>
      <c r="F7604" t="n">
        <v>957179000</v>
      </c>
      <c r="G7604" t="n">
        <v>227705000</v>
      </c>
      <c r="H7604" t="n">
        <v>3.41</v>
      </c>
      <c r="I7604" t="n">
        <v>3.38</v>
      </c>
      <c r="J7604" t="n">
        <v>8.861000000000001</v>
      </c>
      <c r="K7604" t="n">
        <v>-579102000</v>
      </c>
      <c r="L7604" t="n">
        <v>668561000</v>
      </c>
      <c r="M7604" t="n">
        <v>669148000</v>
      </c>
      <c r="N7604" t="n">
        <v>-590108000</v>
      </c>
      <c r="O7604">
        <f>D7603</f>
      </c>
      <c r="P7604">
        <f>(E7604-F7604+G7604)/O7604*100</f>
      </c>
      <c r="Q7604">
        <f>H7603</f>
      </c>
      <c r="R7604">
        <f>I7603</f>
      </c>
      <c r="S7604">
        <f>H7604-H7603</f>
      </c>
      <c r="T7604">
        <f>I7604-I7603</f>
      </c>
      <c r="U7604">
        <f>(L7604-K7604)/(2*D7604*0.01)</f>
      </c>
      <c r="V7604">
        <f>(L7604+K7604)/(D7604*0.0001)</f>
      </c>
    </row>
    <row r="7605">
      <c r="A7605" t="n">
        <v>2022</v>
      </c>
      <c r="B7605" t="inlineStr">
        <is>
          <t>00171867</t>
        </is>
      </c>
      <c r="C7605" t="inlineStr">
        <is>
          <t>에스씨디</t>
        </is>
      </c>
      <c r="D7605" t="n">
        <v>7167227000</v>
      </c>
      <c r="E7605" t="n">
        <v>995486000</v>
      </c>
      <c r="F7605" t="n">
        <v>546215000</v>
      </c>
      <c r="G7605" t="n">
        <v>273880000</v>
      </c>
      <c r="H7605" t="n">
        <v>5.77</v>
      </c>
      <c r="I7605" t="n">
        <v>3.37</v>
      </c>
      <c r="J7605" t="n">
        <v>8.022</v>
      </c>
      <c r="K7605" t="n">
        <v>-423630000</v>
      </c>
      <c r="L7605" t="n">
        <v>482354000</v>
      </c>
      <c r="M7605" t="n">
        <v>494622000</v>
      </c>
      <c r="N7605" t="n">
        <v>-440994000</v>
      </c>
      <c r="O7605">
        <f>D7604</f>
      </c>
      <c r="P7605">
        <f>(E7605-F7605+G7605)/O7605*100</f>
      </c>
      <c r="Q7605">
        <f>H7604</f>
      </c>
      <c r="R7605">
        <f>I7604</f>
      </c>
      <c r="S7605">
        <f>H7605-H7604</f>
      </c>
      <c r="T7605">
        <f>I7605-I7604</f>
      </c>
      <c r="U7605">
        <f>(L7605-K7605)/(2*D7605*0.01)</f>
      </c>
      <c r="V7605">
        <f>(L7605+K7605)/(D7605*0.0001)</f>
      </c>
    </row>
    <row r="7606">
      <c r="A7606" t="n">
        <v>2023</v>
      </c>
      <c r="B7606" t="inlineStr">
        <is>
          <t>00171867</t>
        </is>
      </c>
      <c r="C7606" t="inlineStr">
        <is>
          <t>에스씨디</t>
        </is>
      </c>
      <c r="D7606" t="n">
        <v>8720011000</v>
      </c>
      <c r="E7606" t="n">
        <v>811794000</v>
      </c>
      <c r="F7606" t="n">
        <v>474108000</v>
      </c>
      <c r="G7606" t="n">
        <v>411055000</v>
      </c>
      <c r="H7606" t="n">
        <v>4.93</v>
      </c>
      <c r="I7606" t="n">
        <v>4.29</v>
      </c>
      <c r="J7606" t="n">
        <v>7.782</v>
      </c>
      <c r="K7606" t="n">
        <v>-508506000</v>
      </c>
      <c r="L7606" t="n">
        <v>578539000</v>
      </c>
      <c r="M7606" t="n">
        <v>588336000</v>
      </c>
      <c r="N7606" t="n">
        <v>-525527000</v>
      </c>
      <c r="O7606">
        <f>D7605</f>
      </c>
      <c r="P7606">
        <f>(E7606-F7606+G7606)/O7606*100</f>
      </c>
      <c r="Q7606">
        <f>H7605</f>
      </c>
      <c r="R7606">
        <f>I7605</f>
      </c>
      <c r="S7606">
        <f>H7606-H7605</f>
      </c>
      <c r="T7606">
        <f>I7606-I7605</f>
      </c>
      <c r="U7606">
        <f>(L7606-K7606)/(2*D7606*0.01)</f>
      </c>
      <c r="V7606">
        <f>(L7606+K7606)/(D7606*0.0001)</f>
      </c>
    </row>
    <row r="7607">
      <c r="A7607" t="n">
        <v>2024</v>
      </c>
      <c r="B7607" t="inlineStr">
        <is>
          <t>00171867</t>
        </is>
      </c>
      <c r="C7607" t="inlineStr">
        <is>
          <t>에스씨디</t>
        </is>
      </c>
      <c r="D7607" t="n">
        <v>9419068000</v>
      </c>
      <c r="E7607" t="n">
        <v>926164000</v>
      </c>
      <c r="F7607" t="n">
        <v>785251000</v>
      </c>
      <c r="G7607" t="n">
        <v>427557000</v>
      </c>
      <c r="H7607" t="n">
        <v>4.29</v>
      </c>
      <c r="I7607" t="n">
        <v>4.28</v>
      </c>
      <c r="J7607" t="n">
        <v>6.907</v>
      </c>
      <c r="K7607" t="n">
        <v>-489583000</v>
      </c>
      <c r="L7607" t="n">
        <v>550368000</v>
      </c>
      <c r="M7607" t="n">
        <v>555700000</v>
      </c>
      <c r="N7607" t="n">
        <v>-502961000</v>
      </c>
      <c r="O7607">
        <f>D7606</f>
      </c>
      <c r="P7607">
        <f>(E7607-F7607+G7607)/O7607*100</f>
      </c>
      <c r="Q7607">
        <f>H7606</f>
      </c>
      <c r="R7607">
        <f>I7606</f>
      </c>
      <c r="S7607">
        <f>H7607-H7606</f>
      </c>
      <c r="T7607">
        <f>I7607-I7606</f>
      </c>
      <c r="U7607">
        <f>(L7607-K7607)/(2*D7607*0.01)</f>
      </c>
      <c r="V7607">
        <f>(L7607+K7607)/(D7607*0.0001)</f>
      </c>
    </row>
    <row r="7608">
      <c r="A7608" t="n">
        <v>2025</v>
      </c>
      <c r="B7608" t="inlineStr">
        <is>
          <t>00171867</t>
        </is>
      </c>
      <c r="C7608" t="inlineStr">
        <is>
          <t>에스씨디</t>
        </is>
      </c>
      <c r="D7608" t="n">
        <v>10375396000</v>
      </c>
      <c r="E7608" t="n">
        <v>1025674000</v>
      </c>
      <c r="F7608" t="n">
        <v>917131000</v>
      </c>
      <c r="G7608" t="n">
        <v>425612000</v>
      </c>
      <c r="H7608" t="n">
        <v>4.62</v>
      </c>
      <c r="I7608" t="n">
        <v>4.27</v>
      </c>
      <c r="J7608" t="n">
        <v>6.68</v>
      </c>
      <c r="K7608" t="n">
        <v>-511752000</v>
      </c>
      <c r="L7608" t="n">
        <v>574358000</v>
      </c>
      <c r="M7608" t="n">
        <v>581873000</v>
      </c>
      <c r="N7608" t="n">
        <v>-527323000</v>
      </c>
      <c r="O7608">
        <f>D7607</f>
      </c>
      <c r="P7608">
        <f>(E7608-F7608+G7608)/O7608*100</f>
      </c>
      <c r="Q7608">
        <f>H7607</f>
      </c>
      <c r="R7608">
        <f>I7607</f>
      </c>
      <c r="S7608">
        <f>H7608-H7607</f>
      </c>
      <c r="T7608">
        <f>I7608-I7607</f>
      </c>
      <c r="U7608">
        <f>(L7608-K7608)/(2*D7608*0.01)</f>
      </c>
      <c r="V7608">
        <f>(L7608+K7608)/(D7608*0.0001)</f>
      </c>
    </row>
    <row r="7609">
      <c r="A7609" t="n">
        <v>2014</v>
      </c>
      <c r="B7609" t="inlineStr">
        <is>
          <t>00172079</t>
        </is>
      </c>
      <c r="C7609" t="inlineStr">
        <is>
          <t>HLB파나진</t>
        </is>
      </c>
      <c r="D7609" t="n">
        <v>1315915000</v>
      </c>
      <c r="E7609" t="n">
        <v>329411000</v>
      </c>
      <c r="F7609" t="n">
        <v>449637000</v>
      </c>
      <c r="G7609" t="n">
        <v>52453000</v>
      </c>
      <c r="H7609" t="n">
        <v>3.07</v>
      </c>
      <c r="I7609" t="n">
        <v>3</v>
      </c>
      <c r="K7609" t="n">
        <v>-65404000</v>
      </c>
      <c r="L7609" t="n">
        <v>77013000</v>
      </c>
      <c r="M7609" t="n">
        <v>77363000</v>
      </c>
      <c r="N7609" t="n">
        <v>-66107000</v>
      </c>
      <c r="U7609">
        <f>(L7609-K7609)/(2*D7609*0.01)</f>
      </c>
      <c r="V7609">
        <f>(L7609+K7609)/(D7609*0.0001)</f>
      </c>
    </row>
    <row r="7610">
      <c r="A7610" t="n">
        <v>2015</v>
      </c>
      <c r="B7610" t="inlineStr">
        <is>
          <t>00172079</t>
        </is>
      </c>
      <c r="C7610" t="inlineStr">
        <is>
          <t>HLB파나진</t>
        </is>
      </c>
      <c r="D7610" t="n">
        <v>1061900000</v>
      </c>
      <c r="E7610" t="n">
        <v>275625000</v>
      </c>
      <c r="F7610" t="n">
        <v>184472000</v>
      </c>
      <c r="G7610" t="n">
        <v>39322000</v>
      </c>
      <c r="H7610" t="n">
        <v>2.95</v>
      </c>
      <c r="I7610" t="n">
        <v>3</v>
      </c>
      <c r="K7610" t="n">
        <v>-63609000</v>
      </c>
      <c r="L7610" t="n">
        <v>75178000</v>
      </c>
      <c r="M7610" t="n">
        <v>74441000</v>
      </c>
      <c r="N7610" t="n">
        <v>-63657000</v>
      </c>
      <c r="O7610">
        <f>D7609</f>
      </c>
      <c r="P7610">
        <f>(E7610-F7610+G7610)/O7610*100</f>
      </c>
      <c r="Q7610">
        <f>H7609</f>
      </c>
      <c r="R7610">
        <f>I7609</f>
      </c>
      <c r="S7610">
        <f>H7610-H7609</f>
      </c>
      <c r="T7610">
        <f>I7610-I7609</f>
      </c>
      <c r="U7610">
        <f>(L7610-K7610)/(2*D7610*0.01)</f>
      </c>
      <c r="V7610">
        <f>(L7610+K7610)/(D7610*0.0001)</f>
      </c>
    </row>
    <row r="7611">
      <c r="A7611" t="n">
        <v>2016</v>
      </c>
      <c r="B7611" t="inlineStr">
        <is>
          <t>00172079</t>
        </is>
      </c>
      <c r="C7611" t="inlineStr">
        <is>
          <t>HLB파나진</t>
        </is>
      </c>
      <c r="D7611" t="n">
        <v>1335088000</v>
      </c>
      <c r="E7611" t="n">
        <v>278571000</v>
      </c>
      <c r="F7611" t="n">
        <v>62733000</v>
      </c>
      <c r="G7611" t="n">
        <v>30434000</v>
      </c>
      <c r="H7611" t="n">
        <v>3</v>
      </c>
      <c r="I7611" t="n">
        <v>5.21</v>
      </c>
      <c r="K7611" t="n">
        <v>-85609000</v>
      </c>
      <c r="L7611" t="n">
        <v>101109000</v>
      </c>
      <c r="M7611" t="n">
        <v>99276000</v>
      </c>
      <c r="N7611" t="n">
        <v>-99276000</v>
      </c>
      <c r="O7611">
        <f>D7610</f>
      </c>
      <c r="P7611">
        <f>(E7611-F7611+G7611)/O7611*100</f>
      </c>
      <c r="Q7611">
        <f>H7610</f>
      </c>
      <c r="R7611">
        <f>I7610</f>
      </c>
      <c r="S7611">
        <f>H7611-H7610</f>
      </c>
      <c r="T7611">
        <f>I7611-I7610</f>
      </c>
      <c r="U7611">
        <f>(L7611-K7611)/(2*D7611*0.01)</f>
      </c>
      <c r="V7611">
        <f>(L7611+K7611)/(D7611*0.0001)</f>
      </c>
    </row>
    <row r="7612">
      <c r="A7612" t="n">
        <v>2017</v>
      </c>
      <c r="B7612" t="inlineStr">
        <is>
          <t>00172079</t>
        </is>
      </c>
      <c r="C7612" t="inlineStr">
        <is>
          <t>HLB파나진</t>
        </is>
      </c>
      <c r="D7612" t="n">
        <v>1718354000</v>
      </c>
      <c r="E7612" t="n">
        <v>405922000</v>
      </c>
      <c r="F7612" t="n">
        <v>182617000</v>
      </c>
      <c r="G7612" t="n">
        <v>41227000</v>
      </c>
      <c r="H7612" t="n">
        <v>3.37</v>
      </c>
      <c r="I7612" t="n">
        <v>5.14</v>
      </c>
      <c r="K7612" t="n">
        <v>-86880000</v>
      </c>
      <c r="L7612" t="n">
        <v>102798000</v>
      </c>
      <c r="M7612" t="n">
        <v>102037000</v>
      </c>
      <c r="N7612" t="n">
        <v>-88126000</v>
      </c>
      <c r="O7612">
        <f>D7611</f>
      </c>
      <c r="P7612">
        <f>(E7612-F7612+G7612)/O7612*100</f>
      </c>
      <c r="Q7612">
        <f>H7611</f>
      </c>
      <c r="R7612">
        <f>I7611</f>
      </c>
      <c r="S7612">
        <f>H7612-H7611</f>
      </c>
      <c r="T7612">
        <f>I7612-I7611</f>
      </c>
      <c r="U7612">
        <f>(L7612-K7612)/(2*D7612*0.01)</f>
      </c>
      <c r="V7612">
        <f>(L7612+K7612)/(D7612*0.0001)</f>
      </c>
    </row>
    <row r="7613">
      <c r="A7613" t="n">
        <v>2018</v>
      </c>
      <c r="B7613" t="inlineStr">
        <is>
          <t>00172079</t>
        </is>
      </c>
      <c r="C7613" t="inlineStr">
        <is>
          <t>HLB파나진</t>
        </is>
      </c>
      <c r="D7613" t="n">
        <v>1988147000</v>
      </c>
      <c r="E7613" t="n">
        <v>482812000</v>
      </c>
      <c r="F7613" t="n">
        <v>201078000</v>
      </c>
      <c r="G7613" t="n">
        <v>56469000</v>
      </c>
      <c r="H7613" t="n">
        <v>2.85</v>
      </c>
      <c r="I7613" t="n">
        <v>4.93</v>
      </c>
      <c r="K7613" t="n">
        <v>-201355000</v>
      </c>
      <c r="L7613" t="n">
        <v>108964000</v>
      </c>
      <c r="M7613" t="n">
        <v>107560000</v>
      </c>
      <c r="N7613" t="n">
        <v>-93022000</v>
      </c>
      <c r="O7613">
        <f>D7612</f>
      </c>
      <c r="P7613">
        <f>(E7613-F7613+G7613)/O7613*100</f>
      </c>
      <c r="Q7613">
        <f>H7612</f>
      </c>
      <c r="R7613">
        <f>I7612</f>
      </c>
      <c r="S7613">
        <f>H7613-H7612</f>
      </c>
      <c r="T7613">
        <f>I7613-I7612</f>
      </c>
      <c r="U7613">
        <f>(L7613-K7613)/(2*D7613*0.01)</f>
      </c>
    </row>
    <row r="7614">
      <c r="A7614" t="n">
        <v>2019</v>
      </c>
      <c r="B7614" t="inlineStr">
        <is>
          <t>00172079</t>
        </is>
      </c>
      <c r="C7614" t="inlineStr">
        <is>
          <t>HLB파나진</t>
        </is>
      </c>
      <c r="D7614" t="n">
        <v>2231339000</v>
      </c>
      <c r="E7614" t="n">
        <v>318504000</v>
      </c>
      <c r="F7614" t="n">
        <v>186045000</v>
      </c>
      <c r="G7614" t="n">
        <v>55374000</v>
      </c>
      <c r="H7614" t="n">
        <v>3.01</v>
      </c>
      <c r="I7614" t="n">
        <v>8.74</v>
      </c>
      <c r="K7614" t="n">
        <v>-122731000</v>
      </c>
      <c r="L7614" t="n">
        <v>147892000</v>
      </c>
      <c r="M7614" t="n">
        <v>145209000</v>
      </c>
      <c r="N7614" t="n">
        <v>-145209000</v>
      </c>
      <c r="O7614">
        <f>D7613</f>
      </c>
      <c r="P7614">
        <f>(E7614-F7614+G7614)/O7614*100</f>
      </c>
      <c r="Q7614">
        <f>H7613</f>
      </c>
      <c r="R7614">
        <f>I7613</f>
      </c>
      <c r="S7614">
        <f>H7614-H7613</f>
      </c>
      <c r="T7614">
        <f>I7614-I7613</f>
      </c>
      <c r="U7614">
        <f>(L7614-K7614)/(2*D7614*0.01)</f>
      </c>
      <c r="V7614">
        <f>(L7614+K7614)/(D7614*0.0001)</f>
      </c>
    </row>
    <row r="7615">
      <c r="A7615" t="n">
        <v>2020</v>
      </c>
      <c r="B7615" t="inlineStr">
        <is>
          <t>00172079</t>
        </is>
      </c>
      <c r="C7615" t="inlineStr">
        <is>
          <t>HLB파나진</t>
        </is>
      </c>
      <c r="D7615" t="n">
        <v>2485710000</v>
      </c>
      <c r="E7615" t="n">
        <v>318053000</v>
      </c>
      <c r="F7615" t="n">
        <v>162218000</v>
      </c>
      <c r="G7615" t="n">
        <v>66112000</v>
      </c>
      <c r="H7615" t="n">
        <v>3.12</v>
      </c>
      <c r="I7615" t="n">
        <v>5.4</v>
      </c>
      <c r="K7615" t="n">
        <v>-139270000</v>
      </c>
      <c r="L7615" t="n">
        <v>166240000</v>
      </c>
      <c r="M7615" t="n">
        <v>165018000</v>
      </c>
      <c r="N7615" t="n">
        <v>-165018000</v>
      </c>
      <c r="O7615">
        <f>D7614</f>
      </c>
      <c r="P7615">
        <f>(E7615-F7615+G7615)/O7615*100</f>
      </c>
      <c r="Q7615">
        <f>H7614</f>
      </c>
      <c r="R7615">
        <f>I7614</f>
      </c>
      <c r="S7615">
        <f>H7615-H7614</f>
      </c>
      <c r="T7615">
        <f>I7615-I7614</f>
      </c>
      <c r="U7615">
        <f>(L7615-K7615)/(2*D7615*0.01)</f>
      </c>
      <c r="V7615">
        <f>(L7615+K7615)/(D7615*0.0001)</f>
      </c>
    </row>
    <row r="7616">
      <c r="A7616" t="n">
        <v>2021</v>
      </c>
      <c r="B7616" t="inlineStr">
        <is>
          <t>00172079</t>
        </is>
      </c>
      <c r="C7616" t="inlineStr">
        <is>
          <t>HLB파나진</t>
        </is>
      </c>
      <c r="D7616" t="n">
        <v>2860146000</v>
      </c>
      <c r="E7616" t="n">
        <v>309313000</v>
      </c>
      <c r="F7616" t="n">
        <v>201681000</v>
      </c>
      <c r="G7616" t="n">
        <v>76210000</v>
      </c>
      <c r="H7616" t="n">
        <v>3.61</v>
      </c>
      <c r="I7616" t="n">
        <v>5.4</v>
      </c>
      <c r="K7616" t="n">
        <v>-136543000</v>
      </c>
      <c r="L7616" t="n">
        <v>161457000</v>
      </c>
      <c r="M7616" t="n">
        <v>160617000</v>
      </c>
      <c r="N7616" t="n">
        <v>-160617000</v>
      </c>
      <c r="O7616">
        <f>D7615</f>
      </c>
      <c r="P7616">
        <f>(E7616-F7616+G7616)/O7616*100</f>
      </c>
      <c r="Q7616">
        <f>H7615</f>
      </c>
      <c r="R7616">
        <f>I7615</f>
      </c>
      <c r="S7616">
        <f>H7616-H7615</f>
      </c>
      <c r="T7616">
        <f>I7616-I7615</f>
      </c>
      <c r="U7616">
        <f>(L7616-K7616)/(2*D7616*0.01)</f>
      </c>
      <c r="V7616">
        <f>(L7616+K7616)/(D7616*0.0001)</f>
      </c>
    </row>
    <row r="7617">
      <c r="A7617" t="n">
        <v>2022</v>
      </c>
      <c r="B7617" t="inlineStr">
        <is>
          <t>00172079</t>
        </is>
      </c>
      <c r="C7617" t="inlineStr">
        <is>
          <t>HLB파나진</t>
        </is>
      </c>
      <c r="D7617" t="n">
        <v>3602211000</v>
      </c>
      <c r="E7617" t="n">
        <v>366020000</v>
      </c>
      <c r="F7617" t="n">
        <v>279529000</v>
      </c>
      <c r="G7617" t="n">
        <v>101417000</v>
      </c>
      <c r="H7617" t="n">
        <v>5.91</v>
      </c>
      <c r="I7617" t="n">
        <v>5.94</v>
      </c>
      <c r="K7617" t="n">
        <v>-114224000</v>
      </c>
      <c r="L7617" t="n">
        <v>135776000</v>
      </c>
      <c r="M7617" t="n">
        <v>137507000</v>
      </c>
      <c r="N7617" t="n">
        <v>-119471000</v>
      </c>
      <c r="O7617">
        <f>D7616</f>
      </c>
      <c r="P7617">
        <f>(E7617-F7617+G7617)/O7617*100</f>
      </c>
      <c r="Q7617">
        <f>H7616</f>
      </c>
      <c r="R7617">
        <f>I7616</f>
      </c>
      <c r="S7617">
        <f>H7617-H7616</f>
      </c>
      <c r="T7617">
        <f>I7617-I7616</f>
      </c>
      <c r="U7617">
        <f>(L7617-K7617)/(2*D7617*0.01)</f>
      </c>
      <c r="V7617">
        <f>(L7617+K7617)/(D7617*0.0001)</f>
      </c>
    </row>
    <row r="7618">
      <c r="A7618" t="n">
        <v>2023</v>
      </c>
      <c r="B7618" t="inlineStr">
        <is>
          <t>00172079</t>
        </is>
      </c>
      <c r="C7618" t="inlineStr">
        <is>
          <t>HLB파나진</t>
        </is>
      </c>
      <c r="D7618" t="n">
        <v>2185163000</v>
      </c>
      <c r="E7618" t="n">
        <v>317416000</v>
      </c>
      <c r="F7618" t="n">
        <v>2162345000</v>
      </c>
      <c r="G7618" t="n">
        <v>209503000</v>
      </c>
      <c r="H7618" t="n">
        <v>5.16</v>
      </c>
      <c r="I7618" t="n">
        <v>6.36</v>
      </c>
      <c r="O7618">
        <f>D7617</f>
      </c>
      <c r="P7618">
        <f>(E7618-F7618+G7618)/O7618*100</f>
      </c>
      <c r="Q7618">
        <f>H7617</f>
      </c>
      <c r="R7618">
        <f>I7617</f>
      </c>
      <c r="S7618">
        <f>H7618-H7617</f>
      </c>
      <c r="T7618">
        <f>I7618-I7617</f>
      </c>
    </row>
    <row r="7619">
      <c r="A7619" t="n">
        <v>2024</v>
      </c>
      <c r="B7619" t="inlineStr">
        <is>
          <t>00172079</t>
        </is>
      </c>
      <c r="C7619" t="inlineStr">
        <is>
          <t>HLB파나진</t>
        </is>
      </c>
      <c r="D7619" t="n">
        <v>2963542000</v>
      </c>
      <c r="E7619" t="n">
        <v>487477000</v>
      </c>
      <c r="F7619" t="n">
        <v>398703000</v>
      </c>
      <c r="G7619" t="n">
        <v>92911000</v>
      </c>
      <c r="O7619">
        <f>D7618</f>
      </c>
      <c r="P7619">
        <f>(E7619-F7619+G7619)/O7619*100</f>
      </c>
    </row>
    <row r="7620">
      <c r="A7620" t="n">
        <v>2025</v>
      </c>
      <c r="B7620" t="inlineStr">
        <is>
          <t>00172079</t>
        </is>
      </c>
      <c r="C7620" t="inlineStr">
        <is>
          <t>HLB파나진</t>
        </is>
      </c>
      <c r="D7620" t="n">
        <v>3185257000</v>
      </c>
      <c r="E7620" t="n">
        <v>634764000</v>
      </c>
      <c r="F7620" t="n">
        <v>473427000</v>
      </c>
      <c r="G7620" t="n">
        <v>103784000</v>
      </c>
      <c r="O7620">
        <f>D7619</f>
      </c>
      <c r="P7620">
        <f>(E7620-F7620+G7620)/O7620*100</f>
      </c>
    </row>
    <row r="7621">
      <c r="A7621" t="n">
        <v>2014</v>
      </c>
      <c r="B7621" t="inlineStr">
        <is>
          <t>00172185</t>
        </is>
      </c>
      <c r="C7621" t="inlineStr">
        <is>
          <t>남성</t>
        </is>
      </c>
      <c r="D7621" t="n">
        <v>672272000</v>
      </c>
      <c r="E7621" t="n">
        <v>78563000</v>
      </c>
      <c r="F7621" t="n">
        <v>1252009000</v>
      </c>
      <c r="H7621" t="n">
        <v>2.62</v>
      </c>
      <c r="I7621" t="n">
        <v>3</v>
      </c>
      <c r="K7621" t="n">
        <v>-28523000</v>
      </c>
      <c r="L7621" t="n">
        <v>31079000</v>
      </c>
      <c r="M7621" t="n">
        <v>30566000</v>
      </c>
      <c r="N7621" t="n">
        <v>-28590000</v>
      </c>
      <c r="U7621">
        <f>(L7621-K7621)/(2*D7621*0.01)</f>
      </c>
      <c r="V7621">
        <f>(L7621+K7621)/(D7621*0.0001)</f>
      </c>
    </row>
    <row r="7622">
      <c r="A7622" t="n">
        <v>2015</v>
      </c>
      <c r="B7622" t="inlineStr">
        <is>
          <t>00172185</t>
        </is>
      </c>
      <c r="C7622" t="inlineStr">
        <is>
          <t>남성</t>
        </is>
      </c>
      <c r="D7622" t="n">
        <v>729340000</v>
      </c>
      <c r="E7622" t="n">
        <v>52233000</v>
      </c>
      <c r="F7622" t="n">
        <v>0</v>
      </c>
      <c r="G7622" t="n">
        <v>17614000</v>
      </c>
      <c r="H7622" t="n">
        <v>2.39</v>
      </c>
      <c r="I7622" t="n">
        <v>3</v>
      </c>
      <c r="K7622" t="n">
        <v>-29569000</v>
      </c>
      <c r="L7622" t="n">
        <v>32060000</v>
      </c>
      <c r="M7622" t="n">
        <v>31269000</v>
      </c>
      <c r="N7622" t="n">
        <v>-29397000</v>
      </c>
      <c r="O7622">
        <f>D7621</f>
      </c>
      <c r="P7622">
        <f>(E7622-F7622+G7622)/O7622*100</f>
      </c>
      <c r="Q7622">
        <f>H7621</f>
      </c>
      <c r="R7622">
        <f>I7621</f>
      </c>
      <c r="S7622">
        <f>H7622-H7621</f>
      </c>
      <c r="T7622">
        <f>I7622-I7621</f>
      </c>
      <c r="U7622">
        <f>(L7622-K7622)/(2*D7622*0.01)</f>
      </c>
      <c r="V7622">
        <f>(L7622+K7622)/(D7622*0.0001)</f>
      </c>
    </row>
    <row r="7623">
      <c r="A7623" t="n">
        <v>2016</v>
      </c>
      <c r="B7623" t="inlineStr">
        <is>
          <t>00172185</t>
        </is>
      </c>
      <c r="C7623" t="inlineStr">
        <is>
          <t>남성</t>
        </is>
      </c>
      <c r="D7623" t="n">
        <v>784752000</v>
      </c>
      <c r="E7623" t="n">
        <v>51387000</v>
      </c>
      <c r="F7623" t="n">
        <v>0</v>
      </c>
      <c r="G7623" t="n">
        <v>17431000</v>
      </c>
      <c r="H7623" t="n">
        <v>2.27</v>
      </c>
      <c r="I7623" t="n">
        <v>3</v>
      </c>
      <c r="K7623" t="n">
        <v>-29329000</v>
      </c>
      <c r="L7623" t="n">
        <v>31698000</v>
      </c>
      <c r="M7623" t="n">
        <v>30875000</v>
      </c>
      <c r="N7623" t="n">
        <v>-29122000</v>
      </c>
      <c r="O7623">
        <f>D7622</f>
      </c>
      <c r="P7623">
        <f>(E7623-F7623+G7623)/O7623*100</f>
      </c>
      <c r="Q7623">
        <f>H7622</f>
      </c>
      <c r="R7623">
        <f>I7622</f>
      </c>
      <c r="S7623">
        <f>H7623-H7622</f>
      </c>
      <c r="T7623">
        <f>I7623-I7622</f>
      </c>
      <c r="U7623">
        <f>(L7623-K7623)/(2*D7623*0.01)</f>
      </c>
      <c r="V7623">
        <f>(L7623+K7623)/(D7623*0.0001)</f>
      </c>
    </row>
    <row r="7624">
      <c r="A7624" t="n">
        <v>2017</v>
      </c>
      <c r="B7624" t="inlineStr">
        <is>
          <t>00172185</t>
        </is>
      </c>
      <c r="C7624" t="inlineStr">
        <is>
          <t>남성</t>
        </is>
      </c>
      <c r="D7624" t="n">
        <v>823376000</v>
      </c>
      <c r="E7624" t="n">
        <v>51000000</v>
      </c>
      <c r="F7624" t="n">
        <v>0</v>
      </c>
      <c r="G7624" t="n">
        <v>17813000</v>
      </c>
      <c r="H7624" t="n">
        <v>2.71</v>
      </c>
      <c r="I7624" t="n">
        <v>3</v>
      </c>
      <c r="K7624" t="n">
        <v>-27664000</v>
      </c>
      <c r="L7624" t="n">
        <v>29781000</v>
      </c>
      <c r="M7624" t="n">
        <v>29135000</v>
      </c>
      <c r="N7624" t="n">
        <v>-27577000</v>
      </c>
      <c r="O7624">
        <f>D7623</f>
      </c>
      <c r="P7624">
        <f>(E7624-F7624+G7624)/O7624*100</f>
      </c>
      <c r="Q7624">
        <f>H7623</f>
      </c>
      <c r="R7624">
        <f>I7623</f>
      </c>
      <c r="S7624">
        <f>H7624-H7623</f>
      </c>
      <c r="T7624">
        <f>I7624-I7623</f>
      </c>
      <c r="U7624">
        <f>(L7624-K7624)/(2*D7624*0.01)</f>
      </c>
      <c r="V7624">
        <f>(L7624+K7624)/(D7624*0.0001)</f>
      </c>
    </row>
    <row r="7625">
      <c r="A7625" t="n">
        <v>2018</v>
      </c>
      <c r="B7625" t="inlineStr">
        <is>
          <t>00172185</t>
        </is>
      </c>
      <c r="C7625" t="inlineStr">
        <is>
          <t>남성</t>
        </is>
      </c>
      <c r="D7625" t="n">
        <v>1274890000</v>
      </c>
      <c r="E7625" t="n">
        <v>83355000</v>
      </c>
      <c r="F7625" t="n">
        <v>0</v>
      </c>
      <c r="G7625" t="n">
        <v>20528000</v>
      </c>
      <c r="H7625" t="n">
        <v>2.29</v>
      </c>
      <c r="I7625" t="n">
        <v>3</v>
      </c>
      <c r="K7625" t="n">
        <v>-41239000</v>
      </c>
      <c r="L7625" t="n">
        <v>44459000</v>
      </c>
      <c r="M7625" t="n">
        <v>43793000</v>
      </c>
      <c r="N7625" t="n">
        <v>-41416000</v>
      </c>
      <c r="O7625">
        <f>D7624</f>
      </c>
      <c r="P7625">
        <f>(E7625-F7625+G7625)/O7625*100</f>
      </c>
      <c r="Q7625">
        <f>H7624</f>
      </c>
      <c r="R7625">
        <f>I7624</f>
      </c>
      <c r="S7625">
        <f>H7625-H7624</f>
      </c>
      <c r="T7625">
        <f>I7625-I7624</f>
      </c>
      <c r="U7625">
        <f>(L7625-K7625)/(2*D7625*0.01)</f>
      </c>
      <c r="V7625">
        <f>(L7625+K7625)/(D7625*0.0001)</f>
      </c>
    </row>
    <row r="7626">
      <c r="A7626" t="n">
        <v>2019</v>
      </c>
      <c r="B7626" t="inlineStr">
        <is>
          <t>00172185</t>
        </is>
      </c>
      <c r="C7626" t="inlineStr">
        <is>
          <t>남성</t>
        </is>
      </c>
      <c r="D7626" t="n">
        <v>1807911000</v>
      </c>
      <c r="E7626" t="n">
        <v>68624000</v>
      </c>
      <c r="F7626" t="n">
        <v>0</v>
      </c>
      <c r="G7626" t="n">
        <v>25614000</v>
      </c>
      <c r="H7626" t="n">
        <v>1.87</v>
      </c>
      <c r="I7626" t="n">
        <v>3</v>
      </c>
      <c r="K7626" t="n">
        <v>-76237000</v>
      </c>
      <c r="L7626" t="n">
        <v>83250000</v>
      </c>
      <c r="M7626" t="n">
        <v>81599000</v>
      </c>
      <c r="N7626" t="n">
        <v>-76230000</v>
      </c>
      <c r="O7626">
        <f>D7625</f>
      </c>
      <c r="P7626">
        <f>(E7626-F7626+G7626)/O7626*100</f>
      </c>
      <c r="Q7626">
        <f>H7625</f>
      </c>
      <c r="R7626">
        <f>I7625</f>
      </c>
      <c r="S7626">
        <f>H7626-H7625</f>
      </c>
      <c r="T7626">
        <f>I7626-I7625</f>
      </c>
      <c r="U7626">
        <f>(L7626-K7626)/(2*D7626*0.01)</f>
      </c>
      <c r="V7626">
        <f>(L7626+K7626)/(D7626*0.0001)</f>
      </c>
    </row>
    <row r="7627">
      <c r="A7627" t="n">
        <v>2020</v>
      </c>
      <c r="B7627" t="inlineStr">
        <is>
          <t>00172185</t>
        </is>
      </c>
      <c r="C7627" t="inlineStr">
        <is>
          <t>남성</t>
        </is>
      </c>
      <c r="D7627" t="n">
        <v>1960763000</v>
      </c>
      <c r="E7627" t="n">
        <v>88332000</v>
      </c>
      <c r="F7627" t="n">
        <v>0</v>
      </c>
      <c r="G7627" t="n">
        <v>30896000</v>
      </c>
      <c r="H7627" t="n">
        <v>1.7</v>
      </c>
      <c r="I7627" t="n">
        <v>3</v>
      </c>
      <c r="K7627" t="n">
        <v>-85948000</v>
      </c>
      <c r="L7627" t="n">
        <v>93589000</v>
      </c>
      <c r="M7627" t="n">
        <v>91584000</v>
      </c>
      <c r="N7627" t="n">
        <v>-85809000</v>
      </c>
      <c r="O7627">
        <f>D7626</f>
      </c>
      <c r="P7627">
        <f>(E7627-F7627+G7627)/O7627*100</f>
      </c>
      <c r="Q7627">
        <f>H7626</f>
      </c>
      <c r="R7627">
        <f>I7626</f>
      </c>
      <c r="S7627">
        <f>H7627-H7626</f>
      </c>
      <c r="T7627">
        <f>I7627-I7626</f>
      </c>
      <c r="U7627">
        <f>(L7627-K7627)/(2*D7627*0.01)</f>
      </c>
      <c r="V7627">
        <f>(L7627+K7627)/(D7627*0.0001)</f>
      </c>
    </row>
    <row r="7628">
      <c r="A7628" t="n">
        <v>2021</v>
      </c>
      <c r="B7628" t="inlineStr">
        <is>
          <t>00172185</t>
        </is>
      </c>
      <c r="C7628" t="inlineStr">
        <is>
          <t>남성</t>
        </is>
      </c>
      <c r="D7628" t="n">
        <v>1984689000</v>
      </c>
      <c r="E7628" t="n">
        <v>91323000</v>
      </c>
      <c r="F7628" t="n">
        <v>0</v>
      </c>
      <c r="G7628" t="n">
        <v>30330000</v>
      </c>
      <c r="H7628" t="n">
        <v>2.48</v>
      </c>
      <c r="I7628" t="n">
        <v>3</v>
      </c>
      <c r="K7628" t="n">
        <v>-80059000</v>
      </c>
      <c r="L7628" t="n">
        <v>86661000</v>
      </c>
      <c r="M7628" t="n">
        <v>85496000</v>
      </c>
      <c r="N7628" t="n">
        <v>-80524000</v>
      </c>
      <c r="O7628">
        <f>D7627</f>
      </c>
      <c r="P7628">
        <f>(E7628-F7628+G7628)/O7628*100</f>
      </c>
      <c r="Q7628">
        <f>H7627</f>
      </c>
      <c r="R7628">
        <f>I7627</f>
      </c>
      <c r="S7628">
        <f>H7628-H7627</f>
      </c>
      <c r="T7628">
        <f>I7628-I7627</f>
      </c>
      <c r="U7628">
        <f>(L7628-K7628)/(2*D7628*0.01)</f>
      </c>
      <c r="V7628">
        <f>(L7628+K7628)/(D7628*0.0001)</f>
      </c>
    </row>
    <row r="7629">
      <c r="A7629" t="n">
        <v>2022</v>
      </c>
      <c r="B7629" t="inlineStr">
        <is>
          <t>00172185</t>
        </is>
      </c>
      <c r="C7629" t="inlineStr">
        <is>
          <t>남성</t>
        </is>
      </c>
      <c r="D7629" t="n">
        <v>1909476000</v>
      </c>
      <c r="E7629" t="n">
        <v>88018000</v>
      </c>
      <c r="G7629" t="n">
        <v>44386000</v>
      </c>
      <c r="H7629" t="n">
        <v>5.36</v>
      </c>
      <c r="I7629" t="n">
        <v>3</v>
      </c>
      <c r="K7629" t="n">
        <v>-42515000</v>
      </c>
      <c r="L7629" t="n">
        <v>45499000</v>
      </c>
      <c r="M7629" t="n">
        <v>46210000</v>
      </c>
      <c r="N7629" t="n">
        <v>-43932000</v>
      </c>
      <c r="O7629">
        <f>D7628</f>
      </c>
      <c r="Q7629">
        <f>H7628</f>
      </c>
      <c r="R7629">
        <f>I7628</f>
      </c>
      <c r="S7629">
        <f>H7629-H7628</f>
      </c>
      <c r="T7629">
        <f>I7629-I7628</f>
      </c>
      <c r="U7629">
        <f>(L7629-K7629)/(2*D7629*0.01)</f>
      </c>
      <c r="V7629">
        <f>(L7629+K7629)/(D7629*0.0001)</f>
      </c>
    </row>
    <row r="7630">
      <c r="A7630" t="n">
        <v>2023</v>
      </c>
      <c r="B7630" t="inlineStr">
        <is>
          <t>00172185</t>
        </is>
      </c>
      <c r="C7630" t="inlineStr">
        <is>
          <t>남성</t>
        </is>
      </c>
      <c r="D7630" t="n">
        <v>1886895000</v>
      </c>
      <c r="E7630" t="n">
        <v>65943000</v>
      </c>
      <c r="F7630" t="n">
        <v>150559000</v>
      </c>
      <c r="G7630" t="n">
        <v>58852000</v>
      </c>
      <c r="H7630" t="n">
        <v>4.21</v>
      </c>
      <c r="I7630" t="n">
        <v>3</v>
      </c>
      <c r="K7630" t="n">
        <v>-46540000</v>
      </c>
      <c r="L7630" t="n">
        <v>49712000</v>
      </c>
      <c r="M7630" t="n">
        <v>49917000</v>
      </c>
      <c r="N7630" t="n">
        <v>-47584000</v>
      </c>
      <c r="O7630">
        <f>D7629</f>
      </c>
      <c r="P7630">
        <f>(E7630-F7630+G7630)/O7630*100</f>
      </c>
      <c r="Q7630">
        <f>H7629</f>
      </c>
      <c r="R7630">
        <f>I7629</f>
      </c>
      <c r="S7630">
        <f>H7630-H7629</f>
      </c>
      <c r="T7630">
        <f>I7630-I7629</f>
      </c>
      <c r="U7630">
        <f>(L7630-K7630)/(2*D7630*0.01)</f>
      </c>
      <c r="V7630">
        <f>(L7630+K7630)/(D7630*0.0001)</f>
      </c>
    </row>
    <row r="7631">
      <c r="A7631" t="n">
        <v>2024</v>
      </c>
      <c r="B7631" t="inlineStr">
        <is>
          <t>00172185</t>
        </is>
      </c>
      <c r="C7631" t="inlineStr">
        <is>
          <t>남성</t>
        </is>
      </c>
      <c r="D7631" t="n">
        <v>2561106000</v>
      </c>
      <c r="E7631" t="n">
        <v>62557000</v>
      </c>
      <c r="F7631" t="n">
        <v>0</v>
      </c>
      <c r="G7631" t="n">
        <v>50733000</v>
      </c>
      <c r="H7631" t="n">
        <v>3.53</v>
      </c>
      <c r="I7631" t="n">
        <v>3</v>
      </c>
      <c r="K7631" t="n">
        <v>-75779000</v>
      </c>
      <c r="L7631" t="n">
        <v>80773000</v>
      </c>
      <c r="M7631" t="n">
        <v>80566000</v>
      </c>
      <c r="N7631" t="n">
        <v>-76996000</v>
      </c>
      <c r="O7631">
        <f>D7630</f>
      </c>
      <c r="P7631">
        <f>(E7631-F7631+G7631)/O7631*100</f>
      </c>
      <c r="Q7631">
        <f>H7630</f>
      </c>
      <c r="R7631">
        <f>I7630</f>
      </c>
      <c r="S7631">
        <f>H7631-H7630</f>
      </c>
      <c r="T7631">
        <f>I7631-I7630</f>
      </c>
      <c r="U7631">
        <f>(L7631-K7631)/(2*D7631*0.01)</f>
      </c>
      <c r="V7631">
        <f>(L7631+K7631)/(D7631*0.0001)</f>
      </c>
    </row>
    <row r="7632">
      <c r="A7632" t="n">
        <v>2025</v>
      </c>
      <c r="B7632" t="inlineStr">
        <is>
          <t>00172185</t>
        </is>
      </c>
      <c r="C7632" t="inlineStr">
        <is>
          <t>남성</t>
        </is>
      </c>
      <c r="D7632" t="n">
        <v>2650681995</v>
      </c>
      <c r="E7632" t="n">
        <v>94431435</v>
      </c>
      <c r="F7632" t="n">
        <v>0</v>
      </c>
      <c r="G7632" t="n">
        <v>71760922</v>
      </c>
      <c r="H7632" t="n">
        <v>3.71</v>
      </c>
      <c r="I7632" t="n">
        <v>3</v>
      </c>
      <c r="K7632" t="n">
        <v>-74927131</v>
      </c>
      <c r="L7632" t="n">
        <v>79505731</v>
      </c>
      <c r="M7632" t="n">
        <v>79446353</v>
      </c>
      <c r="N7632" t="n">
        <v>-76262517</v>
      </c>
      <c r="O7632">
        <f>D7631</f>
      </c>
      <c r="P7632">
        <f>(E7632-F7632+G7632)/O7632*100</f>
      </c>
      <c r="Q7632">
        <f>H7631</f>
      </c>
      <c r="R7632">
        <f>I7631</f>
      </c>
      <c r="S7632">
        <f>H7632-H7631</f>
      </c>
      <c r="T7632">
        <f>I7632-I7631</f>
      </c>
      <c r="U7632">
        <f>(L7632-K7632)/(2*D7632*0.01)</f>
      </c>
      <c r="V7632">
        <f>(L7632+K7632)/(D7632*0.0001)</f>
      </c>
    </row>
    <row r="7633">
      <c r="A7633" t="n">
        <v>2014</v>
      </c>
      <c r="B7633" t="inlineStr">
        <is>
          <t>00172291</t>
        </is>
      </c>
      <c r="C7633" t="inlineStr">
        <is>
          <t>더존비즈온</t>
        </is>
      </c>
      <c r="D7633" t="n">
        <v>14904878000</v>
      </c>
      <c r="E7633" t="n">
        <v>2548773000</v>
      </c>
      <c r="F7633" t="n">
        <v>1053537000</v>
      </c>
      <c r="G7633" t="n">
        <v>294148000</v>
      </c>
      <c r="H7633" t="n">
        <v>2.735</v>
      </c>
      <c r="I7633" t="n">
        <v>5.3</v>
      </c>
      <c r="K7633" t="n">
        <v>-623978000</v>
      </c>
      <c r="L7633" t="n">
        <v>694010000</v>
      </c>
      <c r="M7633" t="n">
        <v>684108000</v>
      </c>
      <c r="N7633" t="n">
        <v>-627503000</v>
      </c>
      <c r="U7633">
        <f>(L7633-K7633)/(2*D7633*0.01)</f>
      </c>
      <c r="V7633">
        <f>(L7633+K7633)/(D7633*0.0001)</f>
      </c>
    </row>
    <row r="7634">
      <c r="A7634" t="n">
        <v>2015</v>
      </c>
      <c r="B7634" t="inlineStr">
        <is>
          <t>00172291</t>
        </is>
      </c>
      <c r="C7634" t="inlineStr">
        <is>
          <t>더존비즈온</t>
        </is>
      </c>
      <c r="D7634" t="n">
        <v>18215262000</v>
      </c>
      <c r="E7634" t="n">
        <v>4154778000</v>
      </c>
      <c r="F7634" t="n">
        <v>1867684000</v>
      </c>
      <c r="G7634" t="n">
        <v>291397000</v>
      </c>
      <c r="H7634" t="n">
        <v>2.42</v>
      </c>
      <c r="I7634" t="n">
        <v>5.675</v>
      </c>
      <c r="K7634" t="n">
        <v>-1431199000</v>
      </c>
      <c r="L7634" t="n">
        <v>1604316000</v>
      </c>
      <c r="M7634" t="n">
        <v>1592535000</v>
      </c>
      <c r="N7634" t="n">
        <v>-1436905000</v>
      </c>
      <c r="O7634">
        <f>D7633</f>
      </c>
      <c r="P7634">
        <f>(E7634-F7634+G7634)/O7634*100</f>
      </c>
      <c r="Q7634">
        <f>H7633</f>
      </c>
      <c r="R7634">
        <f>I7633</f>
      </c>
      <c r="S7634">
        <f>H7634-H7633</f>
      </c>
      <c r="T7634">
        <f>I7634-I7633</f>
      </c>
      <c r="U7634">
        <f>(L7634-K7634)/(2*D7634*0.01)</f>
      </c>
      <c r="V7634">
        <f>(L7634+K7634)/(D7634*0.0001)</f>
      </c>
    </row>
    <row r="7635">
      <c r="A7635" t="n">
        <v>2016</v>
      </c>
      <c r="B7635" t="inlineStr">
        <is>
          <t>00172291</t>
        </is>
      </c>
      <c r="C7635" t="inlineStr">
        <is>
          <t>더존비즈온</t>
        </is>
      </c>
      <c r="D7635" t="n">
        <v>22921628000</v>
      </c>
      <c r="E7635" t="n">
        <v>4297714000</v>
      </c>
      <c r="F7635" t="n">
        <v>1300299000</v>
      </c>
      <c r="G7635" t="n">
        <v>340011000</v>
      </c>
      <c r="H7635" t="n">
        <v>2.895</v>
      </c>
      <c r="I7635" t="n">
        <v>6.5</v>
      </c>
      <c r="K7635" t="n">
        <v>-2218975000</v>
      </c>
      <c r="L7635" t="n">
        <v>2491618000</v>
      </c>
      <c r="M7635" t="n">
        <v>2433187000</v>
      </c>
      <c r="N7635" t="n">
        <v>-2191923000</v>
      </c>
      <c r="O7635">
        <f>D7634</f>
      </c>
      <c r="P7635">
        <f>(E7635-F7635+G7635)/O7635*100</f>
      </c>
      <c r="Q7635">
        <f>H7634</f>
      </c>
      <c r="R7635">
        <f>I7634</f>
      </c>
      <c r="S7635">
        <f>H7635-H7634</f>
      </c>
      <c r="T7635">
        <f>I7635-I7634</f>
      </c>
      <c r="U7635">
        <f>(L7635-K7635)/(2*D7635*0.01)</f>
      </c>
      <c r="V7635">
        <f>(L7635+K7635)/(D7635*0.0001)</f>
      </c>
    </row>
    <row r="7636">
      <c r="A7636" t="n">
        <v>2017</v>
      </c>
      <c r="B7636" t="inlineStr">
        <is>
          <t>00172291</t>
        </is>
      </c>
      <c r="C7636" t="inlineStr">
        <is>
          <t>더존비즈온</t>
        </is>
      </c>
      <c r="D7636" t="n">
        <v>26510033000</v>
      </c>
      <c r="E7636" t="n">
        <v>4608662000</v>
      </c>
      <c r="F7636" t="n">
        <v>817059000</v>
      </c>
      <c r="G7636" t="n">
        <v>460647000</v>
      </c>
      <c r="H7636" t="n">
        <v>3.485</v>
      </c>
      <c r="I7636" t="n">
        <v>4.6</v>
      </c>
      <c r="K7636" t="n">
        <v>-1625885000</v>
      </c>
      <c r="L7636" t="n">
        <v>1862176000</v>
      </c>
      <c r="M7636" t="n">
        <v>1807765000</v>
      </c>
      <c r="N7636" t="n">
        <v>-1611961000</v>
      </c>
      <c r="O7636">
        <f>D7635</f>
      </c>
      <c r="P7636">
        <f>(E7636-F7636+G7636)/O7636*100</f>
      </c>
      <c r="Q7636">
        <f>H7635</f>
      </c>
      <c r="R7636">
        <f>I7635</f>
      </c>
      <c r="S7636">
        <f>H7636-H7635</f>
      </c>
      <c r="T7636">
        <f>I7636-I7635</f>
      </c>
      <c r="U7636">
        <f>(L7636-K7636)/(2*D7636*0.01)</f>
      </c>
      <c r="V7636">
        <f>(L7636+K7636)/(D7636*0.0001)</f>
      </c>
    </row>
    <row r="7637">
      <c r="A7637" t="n">
        <v>2018</v>
      </c>
      <c r="B7637" t="inlineStr">
        <is>
          <t>00172291</t>
        </is>
      </c>
      <c r="C7637" t="inlineStr">
        <is>
          <t>더존비즈온</t>
        </is>
      </c>
      <c r="D7637" t="n">
        <v>32976300000</v>
      </c>
      <c r="E7637" t="n">
        <v>5377254000</v>
      </c>
      <c r="F7637" t="n">
        <v>2280492000</v>
      </c>
      <c r="G7637" t="n">
        <v>832953000</v>
      </c>
      <c r="H7637" t="n">
        <v>2.895</v>
      </c>
      <c r="I7637" t="n">
        <v>4.6</v>
      </c>
      <c r="K7637" t="n">
        <v>-2176719000</v>
      </c>
      <c r="L7637" t="n">
        <v>2478795000</v>
      </c>
      <c r="M7637" t="n">
        <v>2393452000</v>
      </c>
      <c r="N7637" t="n">
        <v>-2147925000</v>
      </c>
      <c r="O7637">
        <f>D7636</f>
      </c>
      <c r="P7637">
        <f>(E7637-F7637+G7637)/O7637*100</f>
      </c>
      <c r="Q7637">
        <f>H7636</f>
      </c>
      <c r="R7637">
        <f>I7636</f>
      </c>
      <c r="S7637">
        <f>H7637-H7636</f>
      </c>
      <c r="T7637">
        <f>I7637-I7636</f>
      </c>
      <c r="U7637">
        <f>(L7637-K7637)/(2*D7637*0.01)</f>
      </c>
      <c r="V7637">
        <f>(L7637+K7637)/(D7637*0.0001)</f>
      </c>
    </row>
    <row r="7638">
      <c r="A7638" t="n">
        <v>2019</v>
      </c>
      <c r="B7638" t="inlineStr">
        <is>
          <t>00172291</t>
        </is>
      </c>
      <c r="C7638" t="inlineStr">
        <is>
          <t>더존비즈온</t>
        </is>
      </c>
      <c r="D7638" t="n">
        <v>40444520000</v>
      </c>
      <c r="E7638" t="n">
        <v>6248425000</v>
      </c>
      <c r="F7638" t="n">
        <v>2072917000</v>
      </c>
      <c r="G7638" t="n">
        <v>1035022000</v>
      </c>
      <c r="H7638" t="n">
        <v>2.56</v>
      </c>
      <c r="I7638" t="n">
        <v>4.6</v>
      </c>
      <c r="K7638" t="n">
        <v>-2635183000</v>
      </c>
      <c r="L7638" t="n">
        <v>3006804000</v>
      </c>
      <c r="M7638" t="n">
        <v>2891790000</v>
      </c>
      <c r="N7638" t="n">
        <v>-2591114000</v>
      </c>
      <c r="O7638">
        <f>D7637</f>
      </c>
      <c r="P7638">
        <f>(E7638-F7638+G7638)/O7638*100</f>
      </c>
      <c r="Q7638">
        <f>H7637</f>
      </c>
      <c r="R7638">
        <f>I7637</f>
      </c>
      <c r="S7638">
        <f>H7638-H7637</f>
      </c>
      <c r="T7638">
        <f>I7638-I7637</f>
      </c>
      <c r="U7638">
        <f>(L7638-K7638)/(2*D7638*0.01)</f>
      </c>
      <c r="V7638">
        <f>(L7638+K7638)/(D7638*0.0001)</f>
      </c>
    </row>
    <row r="7639">
      <c r="A7639" t="n">
        <v>2020</v>
      </c>
      <c r="B7639" t="inlineStr">
        <is>
          <t>00172291</t>
        </is>
      </c>
      <c r="C7639" t="inlineStr">
        <is>
          <t>더존비즈온</t>
        </is>
      </c>
      <c r="D7639" t="n">
        <v>53696972000</v>
      </c>
      <c r="E7639" t="n">
        <v>6810555000</v>
      </c>
      <c r="F7639" t="n">
        <v>3476789000</v>
      </c>
      <c r="G7639" t="n">
        <v>1100186000</v>
      </c>
      <c r="H7639" t="n">
        <v>3.36</v>
      </c>
      <c r="I7639" t="n">
        <v>7.3</v>
      </c>
      <c r="K7639" t="n">
        <v>-4460388000</v>
      </c>
      <c r="L7639" t="n">
        <v>5194465000</v>
      </c>
      <c r="M7639" t="n">
        <v>4948647000</v>
      </c>
      <c r="N7639" t="n">
        <v>-4352598000</v>
      </c>
      <c r="O7639">
        <f>D7638</f>
      </c>
      <c r="P7639">
        <f>(E7639-F7639+G7639)/O7639*100</f>
      </c>
      <c r="Q7639">
        <f>H7638</f>
      </c>
      <c r="R7639">
        <f>I7638</f>
      </c>
      <c r="S7639">
        <f>H7639-H7638</f>
      </c>
      <c r="T7639">
        <f>I7639-I7638</f>
      </c>
      <c r="U7639">
        <f>(L7639-K7639)/(2*D7639*0.01)</f>
      </c>
      <c r="V7639">
        <f>(L7639+K7639)/(D7639*0.0001)</f>
      </c>
    </row>
    <row r="7640">
      <c r="A7640" t="n">
        <v>2021</v>
      </c>
      <c r="B7640" t="inlineStr">
        <is>
          <t>00172291</t>
        </is>
      </c>
      <c r="C7640" t="inlineStr">
        <is>
          <t>더존비즈온</t>
        </is>
      </c>
      <c r="D7640" t="n">
        <v>56097190000</v>
      </c>
      <c r="E7640" t="n">
        <v>9283627000</v>
      </c>
      <c r="F7640" t="n">
        <v>5881107000</v>
      </c>
      <c r="G7640" t="n">
        <v>1722067000</v>
      </c>
      <c r="H7640" t="n">
        <v>3.86</v>
      </c>
      <c r="I7640" t="n">
        <v>7.3</v>
      </c>
      <c r="K7640" t="n">
        <v>-4453551000</v>
      </c>
      <c r="L7640" t="n">
        <v>5161810000</v>
      </c>
      <c r="M7640" t="n">
        <v>4944252000</v>
      </c>
      <c r="N7640" t="n">
        <v>-4365706000</v>
      </c>
      <c r="O7640">
        <f>D7639</f>
      </c>
      <c r="P7640">
        <f>(E7640-F7640+G7640)/O7640*100</f>
      </c>
      <c r="Q7640">
        <f>H7639</f>
      </c>
      <c r="R7640">
        <f>I7639</f>
      </c>
      <c r="S7640">
        <f>H7640-H7639</f>
      </c>
      <c r="T7640">
        <f>I7640-I7639</f>
      </c>
      <c r="U7640">
        <f>(L7640-K7640)/(2*D7640*0.01)</f>
      </c>
      <c r="V7640">
        <f>(L7640+K7640)/(D7640*0.0001)</f>
      </c>
    </row>
    <row r="7641">
      <c r="A7641" t="n">
        <v>2022</v>
      </c>
      <c r="B7641" t="inlineStr">
        <is>
          <t>00172291</t>
        </is>
      </c>
      <c r="C7641" t="inlineStr">
        <is>
          <t>더존비즈온</t>
        </is>
      </c>
      <c r="D7641" t="n">
        <v>52689807000</v>
      </c>
      <c r="E7641" t="n">
        <v>9739821000</v>
      </c>
      <c r="F7641" t="n">
        <v>8017318000</v>
      </c>
      <c r="G7641" t="n">
        <v>2099931000</v>
      </c>
      <c r="H7641" t="n">
        <v>5.685</v>
      </c>
      <c r="I7641" t="n">
        <v>6.15</v>
      </c>
      <c r="K7641" t="n">
        <v>-3554698000</v>
      </c>
      <c r="L7641" t="n">
        <v>4054907000</v>
      </c>
      <c r="M7641" t="n">
        <v>3980984000</v>
      </c>
      <c r="N7641" t="n">
        <v>-3559335000</v>
      </c>
      <c r="O7641">
        <f>D7640</f>
      </c>
      <c r="P7641">
        <f>(E7641-F7641+G7641)/O7641*100</f>
      </c>
      <c r="Q7641">
        <f>H7640</f>
      </c>
      <c r="R7641">
        <f>I7640</f>
      </c>
      <c r="S7641">
        <f>H7641-H7640</f>
      </c>
      <c r="T7641">
        <f>I7641-I7640</f>
      </c>
      <c r="U7641">
        <f>(L7641-K7641)/(2*D7641*0.01)</f>
      </c>
      <c r="V7641">
        <f>(L7641+K7641)/(D7641*0.0001)</f>
      </c>
    </row>
    <row r="7642">
      <c r="A7642" t="n">
        <v>2023</v>
      </c>
      <c r="B7642" t="inlineStr">
        <is>
          <t>00172291</t>
        </is>
      </c>
      <c r="C7642" t="inlineStr">
        <is>
          <t>더존비즈온</t>
        </is>
      </c>
      <c r="D7642" t="n">
        <v>79711183000</v>
      </c>
      <c r="E7642" t="n">
        <v>8786674000</v>
      </c>
      <c r="F7642" t="n">
        <v>6869762000</v>
      </c>
      <c r="G7642" t="n">
        <v>3153012000</v>
      </c>
      <c r="H7642" t="n">
        <v>4.76</v>
      </c>
      <c r="I7642" t="n">
        <v>6.42</v>
      </c>
      <c r="K7642" t="n">
        <v>-4727669000</v>
      </c>
      <c r="L7642" t="n">
        <v>5333889000</v>
      </c>
      <c r="M7642" t="n">
        <v>4696779000</v>
      </c>
      <c r="N7642" t="n">
        <v>-5065595000</v>
      </c>
      <c r="O7642">
        <f>D7641</f>
      </c>
      <c r="P7642">
        <f>(E7642-F7642+G7642)/O7642*100</f>
      </c>
      <c r="Q7642">
        <f>H7641</f>
      </c>
      <c r="R7642">
        <f>I7641</f>
      </c>
      <c r="S7642">
        <f>H7642-H7641</f>
      </c>
      <c r="T7642">
        <f>I7642-I7641</f>
      </c>
      <c r="U7642">
        <f>(L7642-K7642)/(2*D7642*0.01)</f>
      </c>
      <c r="V7642">
        <f>(L7642+K7642)/(D7642*0.0001)</f>
      </c>
    </row>
    <row r="7643">
      <c r="A7643" t="n">
        <v>2024</v>
      </c>
      <c r="B7643" t="inlineStr">
        <is>
          <t>00172291</t>
        </is>
      </c>
      <c r="C7643" t="inlineStr">
        <is>
          <t>더존비즈온</t>
        </is>
      </c>
      <c r="D7643" t="n">
        <v>93870135000</v>
      </c>
      <c r="E7643" t="n">
        <v>15441473000</v>
      </c>
      <c r="F7643" t="n">
        <v>9031940000</v>
      </c>
      <c r="G7643" t="n">
        <v>3857142000</v>
      </c>
      <c r="H7643" t="n">
        <v>4.275</v>
      </c>
      <c r="I7643" t="n">
        <v>6</v>
      </c>
      <c r="K7643" t="n">
        <v>-5978587000</v>
      </c>
      <c r="L7643" t="n">
        <v>6796439000</v>
      </c>
      <c r="M7643" t="n">
        <v>6574027000</v>
      </c>
      <c r="N7643" t="n">
        <v>-5909531000</v>
      </c>
      <c r="O7643">
        <f>D7642</f>
      </c>
      <c r="P7643">
        <f>(E7643-F7643+G7643)/O7643*100</f>
      </c>
      <c r="Q7643">
        <f>H7642</f>
      </c>
      <c r="R7643">
        <f>I7642</f>
      </c>
      <c r="S7643">
        <f>H7643-H7642</f>
      </c>
      <c r="T7643">
        <f>I7643-I7642</f>
      </c>
      <c r="U7643">
        <f>(L7643-K7643)/(2*D7643*0.01)</f>
      </c>
      <c r="V7643">
        <f>(L7643+K7643)/(D7643*0.0001)</f>
      </c>
    </row>
    <row r="7644">
      <c r="A7644" t="n">
        <v>2025</v>
      </c>
      <c r="B7644" t="inlineStr">
        <is>
          <t>00172291</t>
        </is>
      </c>
      <c r="C7644" t="inlineStr">
        <is>
          <t>더존비즈온</t>
        </is>
      </c>
      <c r="D7644" t="n">
        <v>99467738000</v>
      </c>
      <c r="E7644" t="n">
        <v>12189123000</v>
      </c>
      <c r="F7644" t="n">
        <v>4686885000</v>
      </c>
      <c r="G7644" t="n">
        <v>4108151000</v>
      </c>
      <c r="H7644" t="n">
        <v>4.64</v>
      </c>
      <c r="I7644" t="n">
        <v>5.585</v>
      </c>
      <c r="K7644" t="n">
        <v>-7021938000</v>
      </c>
      <c r="L7644" t="n">
        <v>8076852000</v>
      </c>
      <c r="M7644" t="n">
        <v>7894841000</v>
      </c>
      <c r="N7644" t="n">
        <v>-7007106000</v>
      </c>
      <c r="O7644">
        <f>D7643</f>
      </c>
      <c r="P7644">
        <f>(E7644-F7644+G7644)/O7644*100</f>
      </c>
      <c r="Q7644">
        <f>H7643</f>
      </c>
      <c r="R7644">
        <f>I7643</f>
      </c>
      <c r="S7644">
        <f>H7644-H7643</f>
      </c>
      <c r="T7644">
        <f>I7644-I7643</f>
      </c>
      <c r="U7644">
        <f>(L7644-K7644)/(2*D7644*0.01)</f>
      </c>
      <c r="V7644">
        <f>(L7644+K7644)/(D7644*0.0001)</f>
      </c>
    </row>
    <row r="7645">
      <c r="A7645" t="n">
        <v>2015</v>
      </c>
      <c r="B7645" t="inlineStr">
        <is>
          <t>00172680</t>
        </is>
      </c>
      <c r="C7645" t="inlineStr">
        <is>
          <t>동국산업</t>
        </is>
      </c>
      <c r="D7645" t="n">
        <v>12615374000</v>
      </c>
      <c r="E7645" t="n">
        <v>1856482000</v>
      </c>
      <c r="F7645" t="n">
        <v>535553000</v>
      </c>
      <c r="G7645" t="n">
        <v>319057000</v>
      </c>
      <c r="H7645" t="n">
        <v>2.88</v>
      </c>
      <c r="I7645" t="n">
        <v>5</v>
      </c>
      <c r="K7645" t="n">
        <v>-895343000</v>
      </c>
      <c r="L7645" t="n">
        <v>1029576000</v>
      </c>
      <c r="M7645" t="n">
        <v>997434000</v>
      </c>
      <c r="N7645" t="n">
        <v>-886291000</v>
      </c>
      <c r="U7645">
        <f>(L7645-K7645)/(2*D7645*0.01)</f>
      </c>
      <c r="V7645">
        <f>(L7645+K7645)/(D7645*0.0001)</f>
      </c>
    </row>
    <row r="7646">
      <c r="A7646" t="n">
        <v>2016</v>
      </c>
      <c r="B7646" t="inlineStr">
        <is>
          <t>00172680</t>
        </is>
      </c>
      <c r="C7646" t="inlineStr">
        <is>
          <t>동국산업</t>
        </is>
      </c>
      <c r="D7646" t="n">
        <v>16067200000</v>
      </c>
      <c r="E7646" t="n">
        <v>2098232000</v>
      </c>
      <c r="F7646" t="n">
        <v>581141000</v>
      </c>
      <c r="G7646" t="n">
        <v>336984000</v>
      </c>
      <c r="H7646" t="n">
        <v>2.91</v>
      </c>
      <c r="I7646" t="n">
        <v>5</v>
      </c>
      <c r="K7646" t="n">
        <v>-1126886400</v>
      </c>
      <c r="L7646" t="n">
        <v>1297266240</v>
      </c>
      <c r="M7646" t="n">
        <v>1257305600</v>
      </c>
      <c r="N7646" t="n">
        <v>-1119019200</v>
      </c>
      <c r="O7646">
        <f>D7645</f>
      </c>
      <c r="P7646">
        <f>(E7646-F7646+G7646)/O7646*100</f>
      </c>
      <c r="Q7646">
        <f>H7645</f>
      </c>
      <c r="R7646">
        <f>I7645</f>
      </c>
      <c r="S7646">
        <f>H7646-H7645</f>
      </c>
      <c r="T7646">
        <f>I7646-I7645</f>
      </c>
      <c r="U7646">
        <f>(L7646-K7646)/(2*D7646*0.01)</f>
      </c>
      <c r="V7646">
        <f>(L7646+K7646)/(D7646*0.0001)</f>
      </c>
    </row>
    <row r="7647">
      <c r="A7647" t="n">
        <v>2017</v>
      </c>
      <c r="B7647" t="inlineStr">
        <is>
          <t>00172680</t>
        </is>
      </c>
      <c r="C7647" t="inlineStr">
        <is>
          <t>동국산업</t>
        </is>
      </c>
      <c r="D7647" t="n">
        <v>24943999000</v>
      </c>
      <c r="E7647" t="n">
        <v>3348896000</v>
      </c>
      <c r="F7647" t="n">
        <v>576334000</v>
      </c>
      <c r="G7647" t="n">
        <v>593795000</v>
      </c>
      <c r="O7647">
        <f>D7646</f>
      </c>
      <c r="P7647">
        <f>(E7647-F7647+G7647)/O7647*100</f>
      </c>
    </row>
    <row r="7648">
      <c r="A7648" t="n">
        <v>2018</v>
      </c>
      <c r="B7648" t="inlineStr">
        <is>
          <t>00172680</t>
        </is>
      </c>
      <c r="C7648" t="inlineStr">
        <is>
          <t>동국산업</t>
        </is>
      </c>
      <c r="D7648" t="n">
        <v>22504468000</v>
      </c>
      <c r="E7648" t="n">
        <v>3286861000</v>
      </c>
      <c r="F7648" t="n">
        <v>977230000</v>
      </c>
      <c r="G7648" t="n">
        <v>716097000</v>
      </c>
      <c r="O7648">
        <f>D7647</f>
      </c>
      <c r="P7648">
        <f>(E7648-F7648+G7648)/O7648*100</f>
      </c>
    </row>
    <row r="7649">
      <c r="A7649" t="n">
        <v>2019</v>
      </c>
      <c r="B7649" t="inlineStr">
        <is>
          <t>00172680</t>
        </is>
      </c>
      <c r="C7649" t="inlineStr">
        <is>
          <t>동국산업</t>
        </is>
      </c>
      <c r="D7649" t="n">
        <v>22695071000</v>
      </c>
      <c r="E7649" t="n">
        <v>3787956000</v>
      </c>
      <c r="F7649" t="n">
        <v>4231229000</v>
      </c>
      <c r="G7649" t="n">
        <v>475382000</v>
      </c>
      <c r="O7649">
        <f>D7648</f>
      </c>
      <c r="P7649">
        <f>(E7649-F7649+G7649)/O7649*100</f>
      </c>
    </row>
    <row r="7650">
      <c r="A7650" t="n">
        <v>2020</v>
      </c>
      <c r="B7650" t="inlineStr">
        <is>
          <t>00172680</t>
        </is>
      </c>
      <c r="C7650" t="inlineStr">
        <is>
          <t>동국산업</t>
        </is>
      </c>
      <c r="D7650" t="n">
        <v>22550532000</v>
      </c>
      <c r="E7650" t="n">
        <v>2904129000</v>
      </c>
      <c r="F7650" t="n">
        <v>2347993000</v>
      </c>
      <c r="G7650" t="n">
        <v>459136000</v>
      </c>
      <c r="O7650">
        <f>D7649</f>
      </c>
      <c r="P7650">
        <f>(E7650-F7650+G7650)/O7650*100</f>
      </c>
    </row>
    <row r="7651">
      <c r="A7651" t="n">
        <v>2021</v>
      </c>
      <c r="B7651" t="inlineStr">
        <is>
          <t>00172680</t>
        </is>
      </c>
      <c r="C7651" t="inlineStr">
        <is>
          <t>동국산업</t>
        </is>
      </c>
      <c r="D7651" t="n">
        <v>25281232000</v>
      </c>
      <c r="E7651" t="n">
        <v>2681581000</v>
      </c>
      <c r="F7651" t="n">
        <v>1628054000</v>
      </c>
      <c r="G7651" t="n">
        <v>483308000</v>
      </c>
      <c r="O7651">
        <f>D7650</f>
      </c>
      <c r="P7651">
        <f>(E7651-F7651+G7651)/O7651*100</f>
      </c>
    </row>
    <row r="7652">
      <c r="A7652" t="n">
        <v>2015</v>
      </c>
      <c r="B7652" t="inlineStr">
        <is>
          <t>00172778</t>
        </is>
      </c>
      <c r="C7652" t="inlineStr">
        <is>
          <t>신영씨앤디</t>
        </is>
      </c>
      <c r="D7652" t="n">
        <v>1610964372</v>
      </c>
      <c r="F7652" t="n">
        <v>46927287</v>
      </c>
    </row>
    <row r="7653">
      <c r="A7653" t="n">
        <v>2016</v>
      </c>
      <c r="B7653" t="inlineStr">
        <is>
          <t>00172778</t>
        </is>
      </c>
      <c r="C7653" t="inlineStr">
        <is>
          <t>신영씨앤디</t>
        </is>
      </c>
      <c r="D7653" t="n">
        <v>2027118918</v>
      </c>
      <c r="F7653" t="n">
        <v>97718263</v>
      </c>
      <c r="O7653">
        <f>D7652</f>
      </c>
    </row>
    <row r="7654">
      <c r="A7654" t="n">
        <v>2014</v>
      </c>
      <c r="B7654" t="inlineStr">
        <is>
          <t>00172936</t>
        </is>
      </c>
      <c r="C7654" t="inlineStr">
        <is>
          <t>동일산업</t>
        </is>
      </c>
      <c r="D7654" t="n">
        <v>10257946949</v>
      </c>
      <c r="E7654" t="n">
        <v>1255767069</v>
      </c>
      <c r="F7654" t="n">
        <v>2218007250</v>
      </c>
      <c r="G7654" t="n">
        <v>369924108</v>
      </c>
      <c r="H7654" t="n">
        <v>2.72</v>
      </c>
      <c r="I7654" t="n">
        <v>4.55</v>
      </c>
      <c r="K7654" t="n">
        <v>-579642127</v>
      </c>
      <c r="L7654" t="n">
        <v>658741947</v>
      </c>
      <c r="M7654" t="n">
        <v>640744538</v>
      </c>
      <c r="N7654" t="n">
        <v>-575852333</v>
      </c>
      <c r="U7654">
        <f>(L7654-K7654)/(2*D7654*0.01)</f>
      </c>
      <c r="V7654">
        <f>(L7654+K7654)/(D7654*0.0001)</f>
      </c>
    </row>
    <row r="7655">
      <c r="A7655" t="n">
        <v>2015</v>
      </c>
      <c r="B7655" t="inlineStr">
        <is>
          <t>00172936</t>
        </is>
      </c>
      <c r="C7655" t="inlineStr">
        <is>
          <t>동일산업</t>
        </is>
      </c>
      <c r="D7655" t="n">
        <v>11626986833</v>
      </c>
      <c r="E7655" t="n">
        <v>1222788582</v>
      </c>
      <c r="F7655" t="n">
        <v>550201750</v>
      </c>
      <c r="G7655" t="n">
        <v>264680550</v>
      </c>
      <c r="H7655" t="n">
        <v>2.31</v>
      </c>
      <c r="I7655" t="n">
        <v>2.81</v>
      </c>
      <c r="K7655" t="n">
        <v>-624034371</v>
      </c>
      <c r="L7655" t="n">
        <v>658741947</v>
      </c>
      <c r="M7655" t="n">
        <v>615027945</v>
      </c>
      <c r="N7655" t="n">
        <v>-640744538</v>
      </c>
      <c r="O7655">
        <f>D7654</f>
      </c>
      <c r="P7655">
        <f>(E7655-F7655+G7655)/O7655*100</f>
      </c>
      <c r="Q7655">
        <f>H7654</f>
      </c>
      <c r="R7655">
        <f>I7654</f>
      </c>
      <c r="S7655">
        <f>H7655-H7654</f>
      </c>
      <c r="T7655">
        <f>I7655-I7654</f>
      </c>
      <c r="U7655">
        <f>(L7655-K7655)/(2*D7655*0.01)</f>
      </c>
      <c r="V7655">
        <f>(L7655+K7655)/(D7655*0.0001)</f>
      </c>
    </row>
    <row r="7656">
      <c r="A7656" t="n">
        <v>2016</v>
      </c>
      <c r="B7656" t="inlineStr">
        <is>
          <t>00172936</t>
        </is>
      </c>
      <c r="C7656" t="inlineStr">
        <is>
          <t>동일산업</t>
        </is>
      </c>
      <c r="D7656" t="n">
        <v>13036908018</v>
      </c>
      <c r="E7656" t="n">
        <v>1109909652</v>
      </c>
      <c r="F7656" t="n">
        <v>962968410</v>
      </c>
      <c r="G7656" t="n">
        <v>215607807</v>
      </c>
      <c r="H7656" t="n">
        <v>2.35</v>
      </c>
      <c r="I7656" t="n">
        <v>4.08</v>
      </c>
      <c r="K7656" t="n">
        <v>-664001779</v>
      </c>
      <c r="L7656" t="n">
        <v>751188067</v>
      </c>
      <c r="M7656" t="n">
        <v>731476903</v>
      </c>
      <c r="N7656" t="n">
        <v>-660301449</v>
      </c>
      <c r="O7656">
        <f>D7655</f>
      </c>
      <c r="P7656">
        <f>(E7656-F7656+G7656)/O7656*100</f>
      </c>
      <c r="Q7656">
        <f>H7655</f>
      </c>
      <c r="R7656">
        <f>I7655</f>
      </c>
      <c r="S7656">
        <f>H7656-H7655</f>
      </c>
      <c r="T7656">
        <f>I7656-I7655</f>
      </c>
      <c r="U7656">
        <f>(L7656-K7656)/(2*D7656*0.01)</f>
      </c>
      <c r="V7656">
        <f>(L7656+K7656)/(D7656*0.0001)</f>
      </c>
    </row>
    <row r="7657">
      <c r="A7657" t="n">
        <v>2017</v>
      </c>
      <c r="B7657" t="inlineStr">
        <is>
          <t>00172936</t>
        </is>
      </c>
      <c r="C7657" t="inlineStr">
        <is>
          <t>동일산업</t>
        </is>
      </c>
      <c r="D7657" t="n">
        <v>15198830907</v>
      </c>
      <c r="E7657" t="n">
        <v>1175952711</v>
      </c>
      <c r="F7657" t="n">
        <v>353436840</v>
      </c>
      <c r="G7657" t="n">
        <v>306045594</v>
      </c>
      <c r="H7657" t="n">
        <v>2.78</v>
      </c>
      <c r="I7657" t="n">
        <v>4.83</v>
      </c>
      <c r="K7657" t="n">
        <v>-762007941</v>
      </c>
      <c r="L7657" t="n">
        <v>860519928</v>
      </c>
      <c r="M7657" t="n">
        <v>835514979</v>
      </c>
      <c r="N7657" t="n">
        <v>-755713863</v>
      </c>
      <c r="O7657">
        <f>D7656</f>
      </c>
      <c r="P7657">
        <f>(E7657-F7657+G7657)/O7657*100</f>
      </c>
      <c r="Q7657">
        <f>H7656</f>
      </c>
      <c r="R7657">
        <f>I7656</f>
      </c>
      <c r="S7657">
        <f>H7657-H7656</f>
      </c>
      <c r="T7657">
        <f>I7657-I7656</f>
      </c>
      <c r="U7657">
        <f>(L7657-K7657)/(2*D7657*0.01)</f>
      </c>
      <c r="V7657">
        <f>(L7657+K7657)/(D7657*0.0001)</f>
      </c>
    </row>
    <row r="7658">
      <c r="A7658" t="n">
        <v>2018</v>
      </c>
      <c r="B7658" t="inlineStr">
        <is>
          <t>00172936</t>
        </is>
      </c>
      <c r="C7658" t="inlineStr">
        <is>
          <t>동일산업</t>
        </is>
      </c>
      <c r="D7658" t="n">
        <v>17981430311</v>
      </c>
      <c r="E7658" t="n">
        <v>1297196958</v>
      </c>
      <c r="F7658" t="n">
        <v>533868310</v>
      </c>
      <c r="G7658" t="n">
        <v>398051016</v>
      </c>
      <c r="H7658" t="n">
        <v>2.32</v>
      </c>
      <c r="I7658" t="n">
        <v>5.54</v>
      </c>
      <c r="K7658" t="n">
        <v>-3819928414</v>
      </c>
      <c r="L7658" t="n">
        <v>3819928414</v>
      </c>
      <c r="M7658" t="n">
        <v>3778040235</v>
      </c>
      <c r="N7658" t="n">
        <v>-1883470004</v>
      </c>
      <c r="O7658">
        <f>D7657</f>
      </c>
      <c r="P7658">
        <f>(E7658-F7658+G7658)/O7658*100</f>
      </c>
      <c r="Q7658">
        <f>H7657</f>
      </c>
      <c r="R7658">
        <f>I7657</f>
      </c>
      <c r="S7658">
        <f>H7658-H7657</f>
      </c>
      <c r="T7658">
        <f>I7658-I7657</f>
      </c>
      <c r="U7658">
        <f>(L7658-K7658)/(2*D7658*0.01)</f>
      </c>
    </row>
    <row r="7659">
      <c r="A7659" t="n">
        <v>2019</v>
      </c>
      <c r="B7659" t="inlineStr">
        <is>
          <t>00172936</t>
        </is>
      </c>
      <c r="C7659" t="inlineStr">
        <is>
          <t>동일산업</t>
        </is>
      </c>
      <c r="D7659" t="n">
        <v>19620075353</v>
      </c>
      <c r="E7659" t="n">
        <v>1729576765</v>
      </c>
      <c r="F7659" t="n">
        <v>2816058030</v>
      </c>
      <c r="G7659" t="n">
        <v>379008066</v>
      </c>
      <c r="H7659" t="n">
        <v>2.21</v>
      </c>
      <c r="I7659" t="n">
        <v>5.13</v>
      </c>
      <c r="K7659" t="n">
        <v>-1282799790</v>
      </c>
      <c r="L7659" t="n">
        <v>1479562384</v>
      </c>
      <c r="M7659" t="n">
        <v>1418889142</v>
      </c>
      <c r="N7659" t="n">
        <v>-1258857678</v>
      </c>
      <c r="O7659">
        <f>D7658</f>
      </c>
      <c r="P7659">
        <f>(E7659-F7659+G7659)/O7659*100</f>
      </c>
      <c r="Q7659">
        <f>H7658</f>
      </c>
      <c r="R7659">
        <f>I7658</f>
      </c>
      <c r="S7659">
        <f>H7659-H7658</f>
      </c>
      <c r="T7659">
        <f>I7659-I7658</f>
      </c>
      <c r="U7659">
        <f>(L7659-K7659)/(2*D7659*0.01)</f>
      </c>
      <c r="V7659">
        <f>(L7659+K7659)/(D7659*0.0001)</f>
      </c>
    </row>
    <row r="7660">
      <c r="A7660" t="n">
        <v>2020</v>
      </c>
      <c r="B7660" t="inlineStr">
        <is>
          <t>00172936</t>
        </is>
      </c>
      <c r="C7660" t="inlineStr">
        <is>
          <t>동일산업</t>
        </is>
      </c>
      <c r="D7660" t="n">
        <v>20001704584</v>
      </c>
      <c r="E7660" t="n">
        <v>1657695387</v>
      </c>
      <c r="F7660" t="n">
        <v>1362839300</v>
      </c>
      <c r="G7660" t="n">
        <v>352662780</v>
      </c>
      <c r="H7660" t="n">
        <v>2.22</v>
      </c>
      <c r="I7660" t="n">
        <v>5.08</v>
      </c>
      <c r="K7660" t="n">
        <v>-1313683968</v>
      </c>
      <c r="L7660" t="n">
        <v>1419650403</v>
      </c>
      <c r="M7660" t="n">
        <v>1255313819</v>
      </c>
      <c r="N7660" t="n">
        <v>-1344959915</v>
      </c>
      <c r="O7660">
        <f>D7659</f>
      </c>
      <c r="P7660">
        <f>(E7660-F7660+G7660)/O7660*100</f>
      </c>
      <c r="Q7660">
        <f>H7659</f>
      </c>
      <c r="R7660">
        <f>I7659</f>
      </c>
      <c r="S7660">
        <f>H7660-H7659</f>
      </c>
      <c r="T7660">
        <f>I7660-I7659</f>
      </c>
      <c r="U7660">
        <f>(L7660-K7660)/(2*D7660*0.01)</f>
      </c>
      <c r="V7660">
        <f>(L7660+K7660)/(D7660*0.0001)</f>
      </c>
    </row>
    <row r="7661">
      <c r="A7661" t="n">
        <v>2021</v>
      </c>
      <c r="B7661" t="inlineStr">
        <is>
          <t>00172936</t>
        </is>
      </c>
      <c r="C7661" t="inlineStr">
        <is>
          <t>동일산업</t>
        </is>
      </c>
      <c r="D7661" t="n">
        <v>19100048227</v>
      </c>
      <c r="E7661" t="n">
        <v>1673527395</v>
      </c>
      <c r="F7661" t="n">
        <v>867193470</v>
      </c>
      <c r="G7661" t="n">
        <v>430398753</v>
      </c>
      <c r="H7661" t="n">
        <v>2.75</v>
      </c>
      <c r="I7661" t="n">
        <v>4.545</v>
      </c>
      <c r="K7661" t="n">
        <v>-1157257560</v>
      </c>
      <c r="L7661" t="n">
        <v>1274017304</v>
      </c>
      <c r="M7661" t="n">
        <v>1123078049</v>
      </c>
      <c r="N7661" t="n">
        <v>-1110197444</v>
      </c>
      <c r="O7661">
        <f>D7660</f>
      </c>
      <c r="P7661">
        <f>(E7661-F7661+G7661)/O7661*100</f>
      </c>
      <c r="Q7661">
        <f>H7660</f>
      </c>
      <c r="R7661">
        <f>I7660</f>
      </c>
      <c r="S7661">
        <f>H7661-H7660</f>
      </c>
      <c r="T7661">
        <f>I7661-I7660</f>
      </c>
      <c r="U7661">
        <f>(L7661-K7661)/(2*D7661*0.01)</f>
      </c>
      <c r="V7661">
        <f>(L7661+K7661)/(D7661*0.0001)</f>
      </c>
    </row>
    <row r="7662">
      <c r="A7662" t="n">
        <v>2022</v>
      </c>
      <c r="B7662" t="inlineStr">
        <is>
          <t>00172936</t>
        </is>
      </c>
      <c r="C7662" t="inlineStr">
        <is>
          <t>동일산업</t>
        </is>
      </c>
      <c r="D7662" t="n">
        <v>16901898173</v>
      </c>
      <c r="E7662" t="n">
        <v>1496733375</v>
      </c>
      <c r="F7662" t="n">
        <v>1342210710</v>
      </c>
      <c r="G7662" t="n">
        <v>617264163</v>
      </c>
      <c r="H7662" t="n">
        <v>5.235</v>
      </c>
      <c r="I7662" t="n">
        <v>4.325</v>
      </c>
      <c r="K7662" t="n">
        <v>-926496899</v>
      </c>
      <c r="L7662" t="n">
        <v>926496899</v>
      </c>
      <c r="M7662" t="n">
        <v>928881007</v>
      </c>
      <c r="N7662" t="n">
        <v>-842392865</v>
      </c>
      <c r="O7662">
        <f>D7661</f>
      </c>
      <c r="P7662">
        <f>(E7662-F7662+G7662)/O7662*100</f>
      </c>
      <c r="Q7662">
        <f>H7661</f>
      </c>
      <c r="R7662">
        <f>I7661</f>
      </c>
      <c r="S7662">
        <f>H7662-H7661</f>
      </c>
      <c r="T7662">
        <f>I7662-I7661</f>
      </c>
      <c r="U7662">
        <f>(L7662-K7662)/(2*D7662*0.01)</f>
      </c>
    </row>
    <row r="7663">
      <c r="A7663" t="n">
        <v>2023</v>
      </c>
      <c r="B7663" t="inlineStr">
        <is>
          <t>00172936</t>
        </is>
      </c>
      <c r="C7663" t="inlineStr">
        <is>
          <t>동일산업</t>
        </is>
      </c>
      <c r="D7663" t="n">
        <v>17920839783</v>
      </c>
      <c r="E7663" t="n">
        <v>1346486586</v>
      </c>
      <c r="F7663" t="n">
        <v>1060105740</v>
      </c>
      <c r="G7663" t="n">
        <v>780337827</v>
      </c>
      <c r="H7663" t="n">
        <v>4.345</v>
      </c>
      <c r="I7663" t="n">
        <v>4.085</v>
      </c>
      <c r="K7663" t="n">
        <v>-939773219</v>
      </c>
      <c r="L7663" t="n">
        <v>939773219</v>
      </c>
      <c r="M7663" t="n">
        <v>942937141</v>
      </c>
      <c r="N7663" t="n">
        <v>-858436032</v>
      </c>
      <c r="O7663">
        <f>D7662</f>
      </c>
      <c r="P7663">
        <f>(E7663-F7663+G7663)/O7663*100</f>
      </c>
      <c r="Q7663">
        <f>H7662</f>
      </c>
      <c r="R7663">
        <f>I7662</f>
      </c>
      <c r="S7663">
        <f>H7663-H7662</f>
      </c>
      <c r="T7663">
        <f>I7663-I7662</f>
      </c>
      <c r="U7663">
        <f>(L7663-K7663)/(2*D7663*0.01)</f>
      </c>
    </row>
    <row r="7664">
      <c r="A7664" t="n">
        <v>2024</v>
      </c>
      <c r="B7664" t="inlineStr">
        <is>
          <t>00172936</t>
        </is>
      </c>
      <c r="C7664" t="inlineStr">
        <is>
          <t>동일산업</t>
        </is>
      </c>
      <c r="D7664" t="n">
        <v>17172263277</v>
      </c>
      <c r="E7664" t="n">
        <v>1303684512</v>
      </c>
      <c r="F7664" t="n">
        <v>2542654390</v>
      </c>
      <c r="G7664" t="n">
        <v>654494886</v>
      </c>
      <c r="H7664" t="n">
        <v>3.78</v>
      </c>
      <c r="I7664" t="n">
        <v>3.92</v>
      </c>
      <c r="K7664" t="n">
        <v>-915011862</v>
      </c>
      <c r="L7664" t="n">
        <v>915011862</v>
      </c>
      <c r="M7664" t="n">
        <v>914732292</v>
      </c>
      <c r="N7664" t="n">
        <v>-834775273</v>
      </c>
      <c r="O7664">
        <f>D7663</f>
      </c>
      <c r="P7664">
        <f>(E7664-F7664+G7664)/O7664*100</f>
      </c>
      <c r="Q7664">
        <f>H7663</f>
      </c>
      <c r="R7664">
        <f>I7663</f>
      </c>
      <c r="S7664">
        <f>H7664-H7663</f>
      </c>
      <c r="T7664">
        <f>I7664-I7663</f>
      </c>
      <c r="U7664">
        <f>(L7664-K7664)/(2*D7664*0.01)</f>
      </c>
    </row>
    <row r="7665">
      <c r="A7665" t="n">
        <v>2025</v>
      </c>
      <c r="B7665" t="inlineStr">
        <is>
          <t>00172936</t>
        </is>
      </c>
      <c r="C7665" t="inlineStr">
        <is>
          <t>동일산업</t>
        </is>
      </c>
      <c r="D7665" t="n">
        <v>16587268960</v>
      </c>
      <c r="E7665" t="n">
        <v>1259762772</v>
      </c>
      <c r="F7665" t="n">
        <v>2146154720</v>
      </c>
      <c r="G7665" t="n">
        <v>559426524</v>
      </c>
      <c r="H7665" t="n">
        <v>4.08</v>
      </c>
      <c r="I7665" t="n">
        <v>3.905</v>
      </c>
      <c r="K7665" t="n">
        <v>-753639062</v>
      </c>
      <c r="L7665" t="n">
        <v>836617225</v>
      </c>
      <c r="M7665" t="n">
        <v>838936445</v>
      </c>
      <c r="N7665" t="n">
        <v>-769466775</v>
      </c>
      <c r="O7665">
        <f>D7664</f>
      </c>
      <c r="P7665">
        <f>(E7665-F7665+G7665)/O7665*100</f>
      </c>
      <c r="Q7665">
        <f>H7664</f>
      </c>
      <c r="R7665">
        <f>I7664</f>
      </c>
      <c r="S7665">
        <f>H7665-H7664</f>
      </c>
      <c r="T7665">
        <f>I7665-I7664</f>
      </c>
      <c r="U7665">
        <f>(L7665-K7665)/(2*D7665*0.01)</f>
      </c>
      <c r="V7665">
        <f>(L7665+K7665)/(D7665*0.0001)</f>
      </c>
    </row>
    <row r="7666">
      <c r="A7666" t="n">
        <v>2014</v>
      </c>
      <c r="B7666" t="inlineStr">
        <is>
          <t>00172945</t>
        </is>
      </c>
      <c r="C7666" t="inlineStr">
        <is>
          <t>동일스틸럭스</t>
        </is>
      </c>
      <c r="D7666" t="n">
        <v>2185034000</v>
      </c>
      <c r="E7666" t="n">
        <v>265235000</v>
      </c>
      <c r="F7666" t="n">
        <v>67036000</v>
      </c>
      <c r="G7666" t="n">
        <v>45864000</v>
      </c>
      <c r="H7666" t="n">
        <v>2.67</v>
      </c>
      <c r="I7666" t="n">
        <v>5.85</v>
      </c>
      <c r="K7666" t="n">
        <v>-101584000</v>
      </c>
      <c r="L7666" t="n">
        <v>116540000</v>
      </c>
      <c r="M7666" t="n">
        <v>114253000</v>
      </c>
      <c r="N7666" t="n">
        <v>-101652000</v>
      </c>
      <c r="U7666">
        <f>(L7666-K7666)/(2*D7666*0.01)</f>
      </c>
      <c r="V7666">
        <f>(L7666+K7666)/(D7666*0.0001)</f>
      </c>
    </row>
    <row r="7667">
      <c r="A7667" t="n">
        <v>2015</v>
      </c>
      <c r="B7667" t="inlineStr">
        <is>
          <t>00172945</t>
        </is>
      </c>
      <c r="C7667" t="inlineStr">
        <is>
          <t>동일스틸럭스</t>
        </is>
      </c>
      <c r="D7667" t="n">
        <v>2518352000</v>
      </c>
      <c r="E7667" t="n">
        <v>425980000</v>
      </c>
      <c r="F7667" t="n">
        <v>212856000</v>
      </c>
      <c r="G7667" t="n">
        <v>39486000</v>
      </c>
      <c r="H7667" t="n">
        <v>2.28</v>
      </c>
      <c r="I7667" t="n">
        <v>5.83</v>
      </c>
      <c r="K7667" t="n">
        <v>-109815000</v>
      </c>
      <c r="L7667" t="n">
        <v>125386000</v>
      </c>
      <c r="M7667" t="n">
        <v>122391000</v>
      </c>
      <c r="N7667" t="n">
        <v>-109465000</v>
      </c>
      <c r="O7667">
        <f>D7666</f>
      </c>
      <c r="P7667">
        <f>(E7667-F7667+G7667)/O7667*100</f>
      </c>
      <c r="Q7667">
        <f>H7666</f>
      </c>
      <c r="R7667">
        <f>I7666</f>
      </c>
      <c r="S7667">
        <f>H7667-H7666</f>
      </c>
      <c r="T7667">
        <f>I7667-I7666</f>
      </c>
      <c r="U7667">
        <f>(L7667-K7667)/(2*D7667*0.01)</f>
      </c>
      <c r="V7667">
        <f>(L7667+K7667)/(D7667*0.0001)</f>
      </c>
    </row>
    <row r="7668">
      <c r="A7668" t="n">
        <v>2016</v>
      </c>
      <c r="B7668" t="inlineStr">
        <is>
          <t>00172945</t>
        </is>
      </c>
      <c r="C7668" t="inlineStr">
        <is>
          <t>동일스틸럭스</t>
        </is>
      </c>
      <c r="D7668" t="n">
        <v>2783651000</v>
      </c>
      <c r="E7668" t="n">
        <v>487868000</v>
      </c>
      <c r="F7668" t="n">
        <v>272636000</v>
      </c>
      <c r="G7668" t="n">
        <v>41591000</v>
      </c>
      <c r="H7668" t="n">
        <v>2.35</v>
      </c>
      <c r="I7668" t="n">
        <v>5.46</v>
      </c>
      <c r="K7668" t="n">
        <v>-120031000</v>
      </c>
      <c r="L7668" t="n">
        <v>120031000</v>
      </c>
      <c r="M7668" t="n">
        <v>117560000</v>
      </c>
      <c r="N7668" t="n">
        <v>-105501000</v>
      </c>
      <c r="O7668">
        <f>D7667</f>
      </c>
      <c r="P7668">
        <f>(E7668-F7668+G7668)/O7668*100</f>
      </c>
      <c r="Q7668">
        <f>H7667</f>
      </c>
      <c r="R7668">
        <f>I7667</f>
      </c>
      <c r="S7668">
        <f>H7668-H7667</f>
      </c>
      <c r="T7668">
        <f>I7668-I7667</f>
      </c>
      <c r="U7668">
        <f>(L7668-K7668)/(2*D7668*0.01)</f>
      </c>
    </row>
    <row r="7669">
      <c r="A7669" t="n">
        <v>2017</v>
      </c>
      <c r="B7669" t="inlineStr">
        <is>
          <t>00172945</t>
        </is>
      </c>
      <c r="C7669" t="inlineStr">
        <is>
          <t>동일스틸럭스</t>
        </is>
      </c>
      <c r="D7669" t="n">
        <v>2999299000</v>
      </c>
      <c r="E7669" t="n">
        <v>471972000</v>
      </c>
      <c r="F7669" t="n">
        <v>250329000</v>
      </c>
      <c r="G7669" t="n">
        <v>42035000</v>
      </c>
      <c r="H7669" t="n">
        <v>2.72</v>
      </c>
      <c r="I7669" t="n">
        <v>3.3</v>
      </c>
      <c r="K7669" t="n">
        <v>-141002000</v>
      </c>
      <c r="L7669" t="n">
        <v>141002000</v>
      </c>
      <c r="M7669" t="n">
        <v>138949000</v>
      </c>
      <c r="N7669" t="n">
        <v>-124708000</v>
      </c>
      <c r="O7669">
        <f>D7668</f>
      </c>
      <c r="P7669">
        <f>(E7669-F7669+G7669)/O7669*100</f>
      </c>
      <c r="Q7669">
        <f>H7668</f>
      </c>
      <c r="R7669">
        <f>I7668</f>
      </c>
      <c r="S7669">
        <f>H7669-H7668</f>
      </c>
      <c r="T7669">
        <f>I7669-I7668</f>
      </c>
      <c r="U7669">
        <f>(L7669-K7669)/(2*D7669*0.01)</f>
      </c>
    </row>
    <row r="7670">
      <c r="A7670" t="n">
        <v>2020</v>
      </c>
      <c r="B7670" t="inlineStr">
        <is>
          <t>00172945</t>
        </is>
      </c>
      <c r="C7670" t="inlineStr">
        <is>
          <t>동일스틸럭스</t>
        </is>
      </c>
      <c r="D7670" t="n">
        <v>3412062000</v>
      </c>
      <c r="E7670" t="n">
        <v>101081000</v>
      </c>
      <c r="F7670" t="n">
        <v>7509000</v>
      </c>
      <c r="G7670" t="n">
        <v>5860000</v>
      </c>
      <c r="H7670" t="n">
        <v>1.82</v>
      </c>
      <c r="I7670" t="n">
        <v>3.5</v>
      </c>
    </row>
    <row r="7671">
      <c r="A7671" t="n">
        <v>2021</v>
      </c>
      <c r="B7671" t="inlineStr">
        <is>
          <t>00172945</t>
        </is>
      </c>
      <c r="C7671" t="inlineStr">
        <is>
          <t>동일스틸럭스</t>
        </is>
      </c>
      <c r="D7671" t="n">
        <v>3476012000</v>
      </c>
      <c r="E7671" t="n">
        <v>417131000</v>
      </c>
      <c r="F7671" t="n">
        <v>175190000</v>
      </c>
      <c r="G7671" t="n">
        <v>23441000</v>
      </c>
      <c r="H7671" t="n">
        <v>2.48</v>
      </c>
      <c r="I7671" t="n">
        <v>3.5</v>
      </c>
      <c r="J7671" t="n">
        <v>7.73</v>
      </c>
      <c r="K7671" t="n">
        <v>-100172000</v>
      </c>
      <c r="L7671" t="n">
        <v>100172000</v>
      </c>
      <c r="M7671" t="n">
        <v>98201000</v>
      </c>
      <c r="N7671" t="n">
        <v>-86985000</v>
      </c>
      <c r="O7671">
        <f>D7670</f>
      </c>
      <c r="P7671">
        <f>(E7671-F7671+G7671)/O7671*100</f>
      </c>
      <c r="Q7671">
        <f>H7670</f>
      </c>
      <c r="R7671">
        <f>I7670</f>
      </c>
      <c r="S7671">
        <f>H7671-H7670</f>
      </c>
      <c r="T7671">
        <f>I7671-I7670</f>
      </c>
      <c r="U7671">
        <f>(L7671-K7671)/(2*D7671*0.01)</f>
      </c>
    </row>
    <row r="7672">
      <c r="A7672" t="n">
        <v>2022</v>
      </c>
      <c r="B7672" t="inlineStr">
        <is>
          <t>00172945</t>
        </is>
      </c>
      <c r="C7672" t="inlineStr">
        <is>
          <t>동일스틸럭스</t>
        </is>
      </c>
      <c r="D7672" t="n">
        <v>4284732000</v>
      </c>
      <c r="E7672" t="n">
        <v>408116000</v>
      </c>
      <c r="F7672" t="n">
        <v>14423000</v>
      </c>
      <c r="G7672" t="n">
        <v>29280000</v>
      </c>
      <c r="H7672" t="n">
        <v>5.09</v>
      </c>
      <c r="I7672" t="n">
        <v>6.87</v>
      </c>
      <c r="J7672" t="n">
        <v>6.46</v>
      </c>
      <c r="K7672" t="n">
        <v>-205785000</v>
      </c>
      <c r="L7672" t="n">
        <v>228128000</v>
      </c>
      <c r="M7672" t="n">
        <v>227931000</v>
      </c>
      <c r="N7672" t="n">
        <v>-209369000</v>
      </c>
      <c r="O7672">
        <f>D7671</f>
      </c>
      <c r="P7672">
        <f>(E7672-F7672+G7672)/O7672*100</f>
      </c>
      <c r="Q7672">
        <f>H7671</f>
      </c>
      <c r="R7672">
        <f>I7671</f>
      </c>
      <c r="S7672">
        <f>H7672-H7671</f>
      </c>
      <c r="T7672">
        <f>I7672-I7671</f>
      </c>
      <c r="U7672">
        <f>(L7672-K7672)/(2*D7672*0.01)</f>
      </c>
      <c r="V7672">
        <f>(L7672+K7672)/(D7672*0.0001)</f>
      </c>
    </row>
    <row r="7673">
      <c r="A7673" t="n">
        <v>2023</v>
      </c>
      <c r="B7673" t="inlineStr">
        <is>
          <t>00172945</t>
        </is>
      </c>
      <c r="C7673" t="inlineStr">
        <is>
          <t>동일스틸럭스</t>
        </is>
      </c>
      <c r="D7673" t="n">
        <v>3097145000</v>
      </c>
      <c r="E7673" t="n">
        <v>462219000</v>
      </c>
      <c r="F7673" t="n">
        <v>2511903000</v>
      </c>
      <c r="G7673" t="n">
        <v>199498000</v>
      </c>
      <c r="H7673" t="n">
        <v>4.03</v>
      </c>
      <c r="I7673" t="n">
        <v>6.97</v>
      </c>
      <c r="J7673" t="n">
        <v>7.64</v>
      </c>
      <c r="K7673" t="n">
        <v>-209712000</v>
      </c>
      <c r="L7673" t="n">
        <v>237571000</v>
      </c>
      <c r="M7673" t="n">
        <v>234465000</v>
      </c>
      <c r="N7673" t="n">
        <v>-211035000</v>
      </c>
      <c r="O7673">
        <f>D7672</f>
      </c>
      <c r="P7673">
        <f>(E7673-F7673+G7673)/O7673*100</f>
      </c>
      <c r="Q7673">
        <f>H7672</f>
      </c>
      <c r="R7673">
        <f>I7672</f>
      </c>
      <c r="S7673">
        <f>H7673-H7672</f>
      </c>
      <c r="T7673">
        <f>I7673-I7672</f>
      </c>
      <c r="U7673">
        <f>(L7673-K7673)/(2*D7673*0.01)</f>
      </c>
      <c r="V7673">
        <f>(L7673+K7673)/(D7673*0.0001)</f>
      </c>
    </row>
    <row r="7674">
      <c r="A7674" t="n">
        <v>2024</v>
      </c>
      <c r="B7674" t="inlineStr">
        <is>
          <t>00172945</t>
        </is>
      </c>
      <c r="C7674" t="inlineStr">
        <is>
          <t>동일스틸럭스</t>
        </is>
      </c>
      <c r="D7674" t="n">
        <v>3576226000</v>
      </c>
      <c r="E7674" t="n">
        <v>242040000</v>
      </c>
      <c r="F7674" t="n">
        <v>164756000</v>
      </c>
      <c r="G7674" t="n">
        <v>119041000</v>
      </c>
      <c r="H7674" t="n">
        <v>3.36</v>
      </c>
      <c r="I7674" t="n">
        <v>4.72</v>
      </c>
      <c r="J7674" t="n">
        <v>7.58</v>
      </c>
      <c r="K7674" t="n">
        <v>-222525000</v>
      </c>
      <c r="L7674" t="n">
        <v>249453000</v>
      </c>
      <c r="M7674" t="n">
        <v>250638000</v>
      </c>
      <c r="N7674" t="n">
        <v>-227606000</v>
      </c>
      <c r="O7674">
        <f>D7673</f>
      </c>
      <c r="P7674">
        <f>(E7674-F7674+G7674)/O7674*100</f>
      </c>
      <c r="Q7674">
        <f>H7673</f>
      </c>
      <c r="R7674">
        <f>I7673</f>
      </c>
      <c r="S7674">
        <f>H7674-H7673</f>
      </c>
      <c r="T7674">
        <f>I7674-I7673</f>
      </c>
      <c r="U7674">
        <f>(L7674-K7674)/(2*D7674*0.01)</f>
      </c>
      <c r="V7674">
        <f>(L7674+K7674)/(D7674*0.0001)</f>
      </c>
    </row>
    <row r="7675">
      <c r="A7675" t="n">
        <v>2025</v>
      </c>
      <c r="B7675" t="inlineStr">
        <is>
          <t>00172945</t>
        </is>
      </c>
      <c r="C7675" t="inlineStr">
        <is>
          <t>동일스틸럭스</t>
        </is>
      </c>
      <c r="D7675" t="n">
        <v>2932408000</v>
      </c>
      <c r="E7675" t="n">
        <v>259604000</v>
      </c>
      <c r="F7675" t="n">
        <v>895511000</v>
      </c>
      <c r="G7675" t="n">
        <v>110334000</v>
      </c>
      <c r="H7675" t="n">
        <v>3.71</v>
      </c>
      <c r="I7675" t="n">
        <v>4.9</v>
      </c>
      <c r="J7675" t="n">
        <v>7.79</v>
      </c>
      <c r="K7675" t="n">
        <v>-211410000</v>
      </c>
      <c r="L7675" t="n">
        <v>211410000</v>
      </c>
      <c r="M7675" t="n">
        <v>207179000</v>
      </c>
      <c r="N7675" t="n">
        <v>-187907000</v>
      </c>
      <c r="O7675">
        <f>D7674</f>
      </c>
      <c r="P7675">
        <f>(E7675-F7675+G7675)/O7675*100</f>
      </c>
      <c r="Q7675">
        <f>H7674</f>
      </c>
      <c r="R7675">
        <f>I7674</f>
      </c>
      <c r="S7675">
        <f>H7675-H7674</f>
      </c>
      <c r="T7675">
        <f>I7675-I7674</f>
      </c>
      <c r="U7675">
        <f>(L7675-K7675)/(2*D7675*0.01)</f>
      </c>
    </row>
    <row r="7676">
      <c r="A7676" t="n">
        <v>2014</v>
      </c>
      <c r="B7676" t="inlineStr">
        <is>
          <t>00173032</t>
        </is>
      </c>
      <c r="C7676" t="inlineStr">
        <is>
          <t>동화기업</t>
        </is>
      </c>
      <c r="D7676" t="n">
        <v>26443678000</v>
      </c>
      <c r="E7676" t="n">
        <v>4074914000</v>
      </c>
      <c r="F7676" t="n">
        <v>2225860000</v>
      </c>
      <c r="G7676" t="n">
        <v>759364000</v>
      </c>
      <c r="H7676" t="n">
        <v>2.805</v>
      </c>
      <c r="I7676" t="n">
        <v>3.85</v>
      </c>
      <c r="K7676" t="n">
        <v>-1639112000</v>
      </c>
      <c r="L7676" t="n">
        <v>2028909000</v>
      </c>
      <c r="M7676" t="n">
        <v>2000196000</v>
      </c>
      <c r="N7676" t="n">
        <v>-1648356000</v>
      </c>
      <c r="U7676">
        <f>(L7676-K7676)/(2*D7676*0.01)</f>
      </c>
      <c r="V7676">
        <f>(L7676+K7676)/(D7676*0.0001)</f>
      </c>
    </row>
    <row r="7677">
      <c r="A7677" t="n">
        <v>2015</v>
      </c>
      <c r="B7677" t="inlineStr">
        <is>
          <t>00173032</t>
        </is>
      </c>
      <c r="C7677" t="inlineStr">
        <is>
          <t>동화기업</t>
        </is>
      </c>
      <c r="D7677" t="n">
        <v>49802831000</v>
      </c>
      <c r="E7677" t="n">
        <v>5666383000</v>
      </c>
      <c r="F7677" t="n">
        <v>3393677000</v>
      </c>
      <c r="G7677" t="n">
        <v>1256132000</v>
      </c>
      <c r="H7677" t="n">
        <v>2.775</v>
      </c>
      <c r="I7677" t="n">
        <v>3.48</v>
      </c>
      <c r="K7677" t="n">
        <v>-3948712000</v>
      </c>
      <c r="L7677" t="n">
        <v>4573359000</v>
      </c>
      <c r="M7677" t="n">
        <v>4473915000</v>
      </c>
      <c r="N7677" t="n">
        <v>-3944637000</v>
      </c>
      <c r="O7677">
        <f>D7676</f>
      </c>
      <c r="P7677">
        <f>(E7677-F7677+G7677)/O7677*100</f>
      </c>
      <c r="Q7677">
        <f>H7676</f>
      </c>
      <c r="R7677">
        <f>I7676</f>
      </c>
      <c r="S7677">
        <f>H7677-H7676</f>
      </c>
      <c r="T7677">
        <f>I7677-I7676</f>
      </c>
      <c r="U7677">
        <f>(L7677-K7677)/(2*D7677*0.01)</f>
      </c>
      <c r="V7677">
        <f>(L7677+K7677)/(D7677*0.0001)</f>
      </c>
    </row>
    <row r="7678">
      <c r="A7678" t="n">
        <v>2016</v>
      </c>
      <c r="B7678" t="inlineStr">
        <is>
          <t>00173032</t>
        </is>
      </c>
      <c r="C7678" t="inlineStr">
        <is>
          <t>동화기업</t>
        </is>
      </c>
      <c r="D7678" t="n">
        <v>58450771000</v>
      </c>
      <c r="E7678" t="n">
        <v>6652947000</v>
      </c>
      <c r="F7678" t="n">
        <v>2500082000</v>
      </c>
      <c r="G7678" t="n">
        <v>1258046000</v>
      </c>
      <c r="H7678" t="n">
        <v>2.535</v>
      </c>
      <c r="I7678" t="n">
        <v>3.65</v>
      </c>
      <c r="K7678" t="n">
        <v>-4721109000</v>
      </c>
      <c r="L7678" t="n">
        <v>5467474000</v>
      </c>
      <c r="M7678" t="n">
        <v>5479942000</v>
      </c>
      <c r="N7678" t="n">
        <v>-4815097000</v>
      </c>
      <c r="O7678">
        <f>D7677</f>
      </c>
      <c r="P7678">
        <f>(E7678-F7678+G7678)/O7678*100</f>
      </c>
      <c r="Q7678">
        <f>H7677</f>
      </c>
      <c r="R7678">
        <f>I7677</f>
      </c>
      <c r="S7678">
        <f>H7678-H7677</f>
      </c>
      <c r="T7678">
        <f>I7678-I7677</f>
      </c>
      <c r="U7678">
        <f>(L7678-K7678)/(2*D7678*0.01)</f>
      </c>
      <c r="V7678">
        <f>(L7678+K7678)/(D7678*0.0001)</f>
      </c>
    </row>
    <row r="7679">
      <c r="A7679" t="n">
        <v>2017</v>
      </c>
      <c r="B7679" t="inlineStr">
        <is>
          <t>00173032</t>
        </is>
      </c>
      <c r="C7679" t="inlineStr">
        <is>
          <t>동화기업</t>
        </is>
      </c>
      <c r="D7679" t="n">
        <v>66469665000</v>
      </c>
      <c r="E7679" t="n">
        <v>7715950000</v>
      </c>
      <c r="F7679" t="n">
        <v>3729701000</v>
      </c>
      <c r="G7679" t="n">
        <v>1067591000</v>
      </c>
      <c r="H7679" t="n">
        <v>2.97</v>
      </c>
      <c r="I7679" t="n">
        <v>3.5</v>
      </c>
      <c r="K7679" t="n">
        <v>-4948969000</v>
      </c>
      <c r="L7679" t="n">
        <v>5708246000</v>
      </c>
      <c r="M7679" t="n">
        <v>5730070000</v>
      </c>
      <c r="N7679" t="n">
        <v>-5049513000</v>
      </c>
      <c r="O7679">
        <f>D7678</f>
      </c>
      <c r="P7679">
        <f>(E7679-F7679+G7679)/O7679*100</f>
      </c>
      <c r="Q7679">
        <f>H7678</f>
      </c>
      <c r="R7679">
        <f>I7678</f>
      </c>
      <c r="S7679">
        <f>H7679-H7678</f>
      </c>
      <c r="T7679">
        <f>I7679-I7678</f>
      </c>
      <c r="U7679">
        <f>(L7679-K7679)/(2*D7679*0.01)</f>
      </c>
      <c r="V7679">
        <f>(L7679+K7679)/(D7679*0.0001)</f>
      </c>
    </row>
    <row r="7680">
      <c r="A7680" t="n">
        <v>2018</v>
      </c>
      <c r="B7680" t="inlineStr">
        <is>
          <t>00173032</t>
        </is>
      </c>
      <c r="C7680" t="inlineStr">
        <is>
          <t>동화기업</t>
        </is>
      </c>
      <c r="D7680" t="n">
        <v>52160303000</v>
      </c>
      <c r="E7680" t="n">
        <v>6353362000</v>
      </c>
      <c r="F7680" t="n">
        <v>4393398000</v>
      </c>
      <c r="G7680" t="n">
        <v>1483177000</v>
      </c>
      <c r="H7680" t="n">
        <v>2.46</v>
      </c>
      <c r="I7680" t="n">
        <v>4</v>
      </c>
      <c r="K7680" t="n">
        <v>-4076633000</v>
      </c>
      <c r="L7680" t="n">
        <v>4686702000</v>
      </c>
      <c r="M7680" t="n">
        <v>4751608000</v>
      </c>
      <c r="N7680" t="n">
        <v>-4202499000</v>
      </c>
      <c r="O7680">
        <f>D7679</f>
      </c>
      <c r="P7680">
        <f>(E7680-F7680+G7680)/O7680*100</f>
      </c>
      <c r="Q7680">
        <f>H7679</f>
      </c>
      <c r="R7680">
        <f>I7679</f>
      </c>
      <c r="S7680">
        <f>H7680-H7679</f>
      </c>
      <c r="T7680">
        <f>I7680-I7679</f>
      </c>
      <c r="U7680">
        <f>(L7680-K7680)/(2*D7680*0.01)</f>
      </c>
      <c r="V7680">
        <f>(L7680+K7680)/(D7680*0.0001)</f>
      </c>
    </row>
    <row r="7681">
      <c r="A7681" t="n">
        <v>2019</v>
      </c>
      <c r="B7681" t="inlineStr">
        <is>
          <t>00173032</t>
        </is>
      </c>
      <c r="C7681" t="inlineStr">
        <is>
          <t>동화기업</t>
        </is>
      </c>
      <c r="D7681" t="n">
        <v>56937555000</v>
      </c>
      <c r="E7681" t="n">
        <v>6068665000</v>
      </c>
      <c r="F7681" t="n">
        <v>3887765000</v>
      </c>
      <c r="G7681" t="n">
        <v>1261992000</v>
      </c>
      <c r="H7681" t="n">
        <v>2.07</v>
      </c>
      <c r="I7681" t="n">
        <v>4</v>
      </c>
      <c r="K7681" t="n">
        <v>-4258208000</v>
      </c>
      <c r="L7681" t="n">
        <v>4875286000</v>
      </c>
      <c r="M7681" t="n">
        <v>4915777000</v>
      </c>
      <c r="N7681" t="n">
        <v>-4369481000</v>
      </c>
      <c r="O7681">
        <f>D7680</f>
      </c>
      <c r="P7681">
        <f>(E7681-F7681+G7681)/O7681*100</f>
      </c>
      <c r="Q7681">
        <f>H7680</f>
      </c>
      <c r="R7681">
        <f>I7680</f>
      </c>
      <c r="S7681">
        <f>H7681-H7680</f>
      </c>
      <c r="T7681">
        <f>I7681-I7680</f>
      </c>
      <c r="U7681">
        <f>(L7681-K7681)/(2*D7681*0.01)</f>
      </c>
      <c r="V7681">
        <f>(L7681+K7681)/(D7681*0.0001)</f>
      </c>
    </row>
    <row r="7682">
      <c r="A7682" t="n">
        <v>2020</v>
      </c>
      <c r="B7682" t="inlineStr">
        <is>
          <t>00173032</t>
        </is>
      </c>
      <c r="C7682" t="inlineStr">
        <is>
          <t>동화기업</t>
        </is>
      </c>
      <c r="D7682" t="n">
        <v>65171144000</v>
      </c>
      <c r="E7682" t="n">
        <v>6128432000</v>
      </c>
      <c r="F7682" t="n">
        <v>2287634000</v>
      </c>
      <c r="G7682" t="n">
        <v>1122254000</v>
      </c>
      <c r="H7682" t="n">
        <v>2.14</v>
      </c>
      <c r="I7682" t="n">
        <v>4</v>
      </c>
      <c r="J7682" t="n">
        <v>8.039999999999999</v>
      </c>
      <c r="K7682" t="n">
        <v>-4701552000</v>
      </c>
      <c r="L7682" t="n">
        <v>5384728000</v>
      </c>
      <c r="M7682" t="n">
        <v>5318145000</v>
      </c>
      <c r="N7682" t="n">
        <v>-4734648000</v>
      </c>
      <c r="O7682">
        <f>D7681</f>
      </c>
      <c r="P7682">
        <f>(E7682-F7682+G7682)/O7682*100</f>
      </c>
      <c r="Q7682">
        <f>H7681</f>
      </c>
      <c r="R7682">
        <f>I7681</f>
      </c>
      <c r="S7682">
        <f>H7682-H7681</f>
      </c>
      <c r="T7682">
        <f>I7682-I7681</f>
      </c>
      <c r="U7682">
        <f>(L7682-K7682)/(2*D7682*0.01)</f>
      </c>
      <c r="V7682">
        <f>(L7682+K7682)/(D7682*0.0001)</f>
      </c>
    </row>
    <row r="7683">
      <c r="A7683" t="n">
        <v>2021</v>
      </c>
      <c r="B7683" t="inlineStr">
        <is>
          <t>00173032</t>
        </is>
      </c>
      <c r="C7683" t="inlineStr">
        <is>
          <t>동화기업</t>
        </is>
      </c>
      <c r="D7683" t="n">
        <v>67644747000</v>
      </c>
      <c r="E7683" t="n">
        <v>6816687000</v>
      </c>
      <c r="F7683" t="n">
        <v>4157499000</v>
      </c>
      <c r="G7683" t="n">
        <v>1221360000</v>
      </c>
      <c r="H7683" t="n">
        <v>2.75</v>
      </c>
      <c r="I7683" t="n">
        <v>4</v>
      </c>
      <c r="J7683" t="n">
        <v>7.99</v>
      </c>
      <c r="K7683" t="n">
        <v>-4830387000</v>
      </c>
      <c r="L7683" t="n">
        <v>5529065000</v>
      </c>
      <c r="M7683" t="n">
        <v>5492548000</v>
      </c>
      <c r="N7683" t="n">
        <v>-4888740000</v>
      </c>
      <c r="O7683">
        <f>D7682</f>
      </c>
      <c r="P7683">
        <f>(E7683-F7683+G7683)/O7683*100</f>
      </c>
      <c r="Q7683">
        <f>H7682</f>
      </c>
      <c r="R7683">
        <f>I7682</f>
      </c>
      <c r="S7683">
        <f>H7683-H7682</f>
      </c>
      <c r="T7683">
        <f>I7683-I7682</f>
      </c>
      <c r="U7683">
        <f>(L7683-K7683)/(2*D7683*0.01)</f>
      </c>
      <c r="V7683">
        <f>(L7683+K7683)/(D7683*0.0001)</f>
      </c>
    </row>
    <row r="7684">
      <c r="A7684" t="n">
        <v>2022</v>
      </c>
      <c r="B7684" t="inlineStr">
        <is>
          <t>00173032</t>
        </is>
      </c>
      <c r="C7684" t="inlineStr">
        <is>
          <t>동화기업</t>
        </is>
      </c>
      <c r="D7684" t="n">
        <v>64330749000</v>
      </c>
      <c r="E7684" t="n">
        <v>6846581000</v>
      </c>
      <c r="F7684" t="n">
        <v>5276789000</v>
      </c>
      <c r="G7684" t="n">
        <v>1718226000</v>
      </c>
      <c r="H7684" t="n">
        <v>5.325</v>
      </c>
      <c r="I7684" t="n">
        <v>4.5</v>
      </c>
      <c r="J7684" t="n">
        <v>8.31</v>
      </c>
      <c r="K7684" t="n">
        <v>-4491776000</v>
      </c>
      <c r="L7684" t="n">
        <v>5135398000</v>
      </c>
      <c r="M7684" t="n">
        <v>5179165000</v>
      </c>
      <c r="N7684" t="n">
        <v>-4607802000</v>
      </c>
      <c r="O7684">
        <f>D7683</f>
      </c>
      <c r="P7684">
        <f>(E7684-F7684+G7684)/O7684*100</f>
      </c>
      <c r="Q7684">
        <f>H7683</f>
      </c>
      <c r="R7684">
        <f>I7683</f>
      </c>
      <c r="S7684">
        <f>H7684-H7683</f>
      </c>
      <c r="T7684">
        <f>I7684-I7683</f>
      </c>
      <c r="U7684">
        <f>(L7684-K7684)/(2*D7684*0.01)</f>
      </c>
      <c r="V7684">
        <f>(L7684+K7684)/(D7684*0.0001)</f>
      </c>
    </row>
    <row r="7685">
      <c r="A7685" t="n">
        <v>2023</v>
      </c>
      <c r="B7685" t="inlineStr">
        <is>
          <t>00173032</t>
        </is>
      </c>
      <c r="C7685" t="inlineStr">
        <is>
          <t>동화기업</t>
        </is>
      </c>
      <c r="D7685" t="n">
        <v>67857716000</v>
      </c>
      <c r="E7685" t="n">
        <v>6284428000</v>
      </c>
      <c r="F7685" t="n">
        <v>10146329000</v>
      </c>
      <c r="G7685" t="n">
        <v>3035168000</v>
      </c>
      <c r="H7685" t="n">
        <v>4.49</v>
      </c>
      <c r="I7685" t="n">
        <v>4.3</v>
      </c>
      <c r="J7685" t="n">
        <v>7.38</v>
      </c>
      <c r="K7685" t="n">
        <v>-4216877000</v>
      </c>
      <c r="L7685" t="n">
        <v>4774278000</v>
      </c>
      <c r="M7685" t="n">
        <v>4773757000</v>
      </c>
      <c r="N7685" t="n">
        <v>-4292269000</v>
      </c>
      <c r="O7685">
        <f>D7684</f>
      </c>
      <c r="P7685">
        <f>(E7685-F7685+G7685)/O7685*100</f>
      </c>
      <c r="Q7685">
        <f>H7684</f>
      </c>
      <c r="R7685">
        <f>I7684</f>
      </c>
      <c r="S7685">
        <f>H7685-H7684</f>
      </c>
      <c r="T7685">
        <f>I7685-I7684</f>
      </c>
      <c r="U7685">
        <f>(L7685-K7685)/(2*D7685*0.01)</f>
      </c>
      <c r="V7685">
        <f>(L7685+K7685)/(D7685*0.0001)</f>
      </c>
    </row>
    <row r="7686">
      <c r="A7686" t="n">
        <v>2024</v>
      </c>
      <c r="B7686" t="inlineStr">
        <is>
          <t>00173032</t>
        </is>
      </c>
      <c r="C7686" t="inlineStr">
        <is>
          <t>동화기업</t>
        </is>
      </c>
      <c r="D7686" t="n">
        <v>71243367000</v>
      </c>
      <c r="E7686" t="n">
        <v>7290436000</v>
      </c>
      <c r="F7686" t="n">
        <v>8799441000</v>
      </c>
      <c r="G7686" t="n">
        <v>3170340000</v>
      </c>
      <c r="H7686" t="n">
        <v>4.49</v>
      </c>
      <c r="I7686" t="n">
        <v>4.3</v>
      </c>
      <c r="J7686" t="n">
        <v>6.92</v>
      </c>
      <c r="K7686" t="n">
        <v>-4308451000</v>
      </c>
      <c r="L7686" t="n">
        <v>4860975000</v>
      </c>
      <c r="M7686" t="n">
        <v>4841893000</v>
      </c>
      <c r="N7686" t="n">
        <v>-4370744000</v>
      </c>
      <c r="O7686">
        <f>D7685</f>
      </c>
      <c r="P7686">
        <f>(E7686-F7686+G7686)/O7686*100</f>
      </c>
      <c r="Q7686">
        <f>H7685</f>
      </c>
      <c r="R7686">
        <f>I7685</f>
      </c>
      <c r="S7686">
        <f>H7686-H7685</f>
      </c>
      <c r="T7686">
        <f>I7686-I7685</f>
      </c>
      <c r="U7686">
        <f>(L7686-K7686)/(2*D7686*0.01)</f>
      </c>
      <c r="V7686">
        <f>(L7686+K7686)/(D7686*0.0001)</f>
      </c>
    </row>
    <row r="7687">
      <c r="A7687" t="n">
        <v>2025</v>
      </c>
      <c r="B7687" t="inlineStr">
        <is>
          <t>00173032</t>
        </is>
      </c>
      <c r="C7687" t="inlineStr">
        <is>
          <t>동화기업</t>
        </is>
      </c>
      <c r="D7687" t="n">
        <v>66635941000</v>
      </c>
      <c r="E7687" t="n">
        <v>6162588000</v>
      </c>
      <c r="F7687" t="n">
        <v>10005530000</v>
      </c>
      <c r="G7687" t="n">
        <v>2512081000</v>
      </c>
      <c r="H7687" t="n">
        <v>4.21</v>
      </c>
      <c r="I7687" t="n">
        <v>3.425</v>
      </c>
      <c r="J7687" t="n">
        <v>5.88</v>
      </c>
      <c r="K7687" t="n">
        <v>-3515290000</v>
      </c>
      <c r="L7687" t="n">
        <v>3912102000</v>
      </c>
      <c r="M7687" t="n">
        <v>3930216000</v>
      </c>
      <c r="N7687" t="n">
        <v>-3593482000</v>
      </c>
      <c r="O7687">
        <f>D7686</f>
      </c>
      <c r="P7687">
        <f>(E7687-F7687+G7687)/O7687*100</f>
      </c>
      <c r="Q7687">
        <f>H7686</f>
      </c>
      <c r="R7687">
        <f>I7686</f>
      </c>
      <c r="S7687">
        <f>H7687-H7686</f>
      </c>
      <c r="T7687">
        <f>I7687-I7686</f>
      </c>
      <c r="U7687">
        <f>(L7687-K7687)/(2*D7687*0.01)</f>
      </c>
      <c r="V7687">
        <f>(L7687+K7687)/(D7687*0.0001)</f>
      </c>
    </row>
    <row r="7688">
      <c r="A7688" t="n">
        <v>2020</v>
      </c>
      <c r="B7688" t="inlineStr">
        <is>
          <t>00173078</t>
        </is>
      </c>
      <c r="C7688" t="inlineStr">
        <is>
          <t>명신산업</t>
        </is>
      </c>
      <c r="D7688" t="n">
        <v>7881765995</v>
      </c>
      <c r="E7688" t="n">
        <v>2157610908</v>
      </c>
      <c r="F7688" t="n">
        <v>1669952162</v>
      </c>
      <c r="G7688" t="n">
        <v>132757872</v>
      </c>
      <c r="H7688" t="n">
        <v>2.22</v>
      </c>
      <c r="I7688" t="n">
        <v>2.98</v>
      </c>
      <c r="K7688" t="n">
        <v>-490410345</v>
      </c>
      <c r="L7688" t="n">
        <v>490410346</v>
      </c>
      <c r="M7688" t="n">
        <v>558664087</v>
      </c>
      <c r="N7688" t="n">
        <v>-490410346</v>
      </c>
      <c r="U7688">
        <f>(L7688-K7688)/(2*D7688*0.01)</f>
      </c>
      <c r="V7688">
        <f>(L7688+K7688)/(D7688*0.0001)</f>
      </c>
    </row>
    <row r="7689">
      <c r="A7689" t="n">
        <v>2021</v>
      </c>
      <c r="B7689" t="inlineStr">
        <is>
          <t>00173078</t>
        </is>
      </c>
      <c r="C7689" t="inlineStr">
        <is>
          <t>명신산업</t>
        </is>
      </c>
      <c r="D7689" t="n">
        <v>9307552016</v>
      </c>
      <c r="E7689" t="n">
        <v>2108349468</v>
      </c>
      <c r="F7689" t="n">
        <v>894435919</v>
      </c>
      <c r="G7689" t="n">
        <v>146079516</v>
      </c>
      <c r="H7689" t="n">
        <v>2.49</v>
      </c>
      <c r="I7689" t="n">
        <v>3.06</v>
      </c>
      <c r="K7689" t="n">
        <v>-651697785</v>
      </c>
      <c r="L7689" t="n">
        <v>720100851</v>
      </c>
      <c r="M7689" t="n">
        <v>715100852</v>
      </c>
      <c r="N7689" t="n">
        <v>-1331549577</v>
      </c>
      <c r="O7689">
        <f>D7688</f>
      </c>
      <c r="P7689">
        <f>(E7689-F7689+G7689)/O7689*100</f>
      </c>
      <c r="Q7689">
        <f>H7688</f>
      </c>
      <c r="R7689">
        <f>I7688</f>
      </c>
      <c r="S7689">
        <f>H7689-H7688</f>
      </c>
      <c r="T7689">
        <f>I7689-I7688</f>
      </c>
      <c r="U7689">
        <f>(L7689-K7689)/(2*D7689*0.01)</f>
      </c>
      <c r="V7689">
        <f>(L7689+K7689)/(D7689*0.0001)</f>
      </c>
    </row>
    <row r="7690">
      <c r="A7690" t="n">
        <v>2022</v>
      </c>
      <c r="B7690" t="inlineStr">
        <is>
          <t>00173078</t>
        </is>
      </c>
      <c r="C7690" t="inlineStr">
        <is>
          <t>명신산업</t>
        </is>
      </c>
      <c r="D7690" t="n">
        <v>10346156808</v>
      </c>
      <c r="E7690" t="n">
        <v>2292288504</v>
      </c>
      <c r="F7690" t="n">
        <v>1084558580</v>
      </c>
      <c r="G7690" t="n">
        <v>227354316</v>
      </c>
      <c r="H7690" t="n">
        <v>5.32</v>
      </c>
      <c r="I7690" t="n">
        <v>3.65</v>
      </c>
      <c r="K7690" t="n">
        <v>-1404988027</v>
      </c>
      <c r="L7690" t="n">
        <v>659891207</v>
      </c>
      <c r="M7690" t="n">
        <v>744988027</v>
      </c>
      <c r="N7690" t="n">
        <v>-659891207</v>
      </c>
      <c r="O7690">
        <f>D7689</f>
      </c>
      <c r="P7690">
        <f>(E7690-F7690+G7690)/O7690*100</f>
      </c>
      <c r="Q7690">
        <f>H7689</f>
      </c>
      <c r="R7690">
        <f>I7689</f>
      </c>
      <c r="S7690">
        <f>H7690-H7689</f>
      </c>
      <c r="T7690">
        <f>I7690-I7689</f>
      </c>
      <c r="U7690">
        <f>(L7690-K7690)/(2*D7690*0.01)</f>
      </c>
    </row>
    <row r="7691">
      <c r="A7691" t="n">
        <v>2023</v>
      </c>
      <c r="B7691" t="inlineStr">
        <is>
          <t>00173078</t>
        </is>
      </c>
      <c r="C7691" t="inlineStr">
        <is>
          <t>명신산업</t>
        </is>
      </c>
      <c r="D7691" t="n">
        <v>12904671914</v>
      </c>
      <c r="E7691" t="n">
        <v>2204302236</v>
      </c>
      <c r="F7691" t="n">
        <v>1425689423</v>
      </c>
      <c r="G7691" t="n">
        <v>467607552</v>
      </c>
      <c r="H7691" t="n">
        <v>4.47</v>
      </c>
      <c r="I7691" t="n">
        <v>3.695</v>
      </c>
      <c r="K7691" t="n">
        <v>-1698155671</v>
      </c>
      <c r="L7691" t="n">
        <v>1201515900</v>
      </c>
      <c r="M7691" t="n">
        <v>772127698</v>
      </c>
      <c r="N7691" t="n">
        <v>-883670509</v>
      </c>
      <c r="O7691">
        <f>D7690</f>
      </c>
      <c r="P7691">
        <f>(E7691-F7691+G7691)/O7691*100</f>
      </c>
      <c r="Q7691">
        <f>H7690</f>
      </c>
      <c r="R7691">
        <f>I7690</f>
      </c>
      <c r="S7691">
        <f>H7691-H7690</f>
      </c>
      <c r="T7691">
        <f>I7691-I7690</f>
      </c>
      <c r="U7691">
        <f>(L7691-K7691)/(2*D7691*0.01)</f>
      </c>
    </row>
    <row r="7692">
      <c r="A7692" t="n">
        <v>2024</v>
      </c>
      <c r="B7692" t="inlineStr">
        <is>
          <t>00173078</t>
        </is>
      </c>
      <c r="C7692" t="inlineStr">
        <is>
          <t>명신산업</t>
        </is>
      </c>
      <c r="D7692" t="n">
        <v>14260421806</v>
      </c>
      <c r="E7692" t="n">
        <v>2461605720</v>
      </c>
      <c r="F7692" t="n">
        <v>1963572730</v>
      </c>
      <c r="G7692" t="n">
        <v>489053604</v>
      </c>
      <c r="H7692" t="n">
        <v>3.94</v>
      </c>
      <c r="I7692" t="n">
        <v>3.705</v>
      </c>
      <c r="O7692">
        <f>D7691</f>
      </c>
      <c r="P7692">
        <f>(E7692-F7692+G7692)/O7692*100</f>
      </c>
      <c r="Q7692">
        <f>H7691</f>
      </c>
      <c r="R7692">
        <f>I7691</f>
      </c>
      <c r="S7692">
        <f>H7692-H7691</f>
      </c>
      <c r="T7692">
        <f>I7692-I7691</f>
      </c>
    </row>
    <row r="7693">
      <c r="A7693" t="n">
        <v>2025</v>
      </c>
      <c r="B7693" t="inlineStr">
        <is>
          <t>00173078</t>
        </is>
      </c>
      <c r="C7693" t="inlineStr">
        <is>
          <t>명신산업</t>
        </is>
      </c>
      <c r="D7693" t="n">
        <v>15275115611</v>
      </c>
      <c r="E7693" t="n">
        <v>2600821344</v>
      </c>
      <c r="F7693" t="n">
        <v>1306745721</v>
      </c>
      <c r="G7693" t="n">
        <v>486422580</v>
      </c>
      <c r="H7693" t="n">
        <v>4.48</v>
      </c>
      <c r="I7693" t="n">
        <v>3.63</v>
      </c>
      <c r="K7693" t="n">
        <v>-1357239565</v>
      </c>
      <c r="L7693" t="n">
        <v>1357578135</v>
      </c>
      <c r="M7693" t="n">
        <v>1331853154</v>
      </c>
      <c r="N7693" t="n">
        <v>-1140277241</v>
      </c>
      <c r="O7693">
        <f>D7692</f>
      </c>
      <c r="P7693">
        <f>(E7693-F7693+G7693)/O7693*100</f>
      </c>
      <c r="Q7693">
        <f>H7692</f>
      </c>
      <c r="R7693">
        <f>I7692</f>
      </c>
      <c r="S7693">
        <f>H7693-H7692</f>
      </c>
      <c r="T7693">
        <f>I7693-I7692</f>
      </c>
      <c r="U7693">
        <f>(L7693-K7693)/(2*D7693*0.01)</f>
      </c>
      <c r="V7693">
        <f>(L7693+K7693)/(D7693*0.0001)</f>
      </c>
    </row>
    <row r="7694">
      <c r="A7694" t="n">
        <v>2014</v>
      </c>
      <c r="B7694" t="inlineStr">
        <is>
          <t>00173351</t>
        </is>
      </c>
      <c r="C7694" t="inlineStr">
        <is>
          <t>삼진</t>
        </is>
      </c>
      <c r="D7694" t="n">
        <v>2121440000</v>
      </c>
      <c r="E7694" t="n">
        <v>465553000</v>
      </c>
      <c r="F7694" t="n">
        <v>439634000</v>
      </c>
      <c r="G7694" t="n">
        <v>85697000</v>
      </c>
      <c r="H7694" t="n">
        <v>3.69</v>
      </c>
      <c r="I7694" t="n">
        <v>2.5</v>
      </c>
      <c r="K7694" t="n">
        <v>-100384000</v>
      </c>
      <c r="L7694" t="n">
        <v>116018000</v>
      </c>
      <c r="M7694" t="n">
        <v>116396000</v>
      </c>
      <c r="N7694" t="n">
        <v>-102502000</v>
      </c>
      <c r="U7694">
        <f>(L7694-K7694)/(2*D7694*0.01)</f>
      </c>
      <c r="V7694">
        <f>(L7694+K7694)/(D7694*0.0001)</f>
      </c>
    </row>
    <row r="7695">
      <c r="A7695" t="n">
        <v>2015</v>
      </c>
      <c r="B7695" t="inlineStr">
        <is>
          <t>00173351</t>
        </is>
      </c>
      <c r="C7695" t="inlineStr">
        <is>
          <t>삼진</t>
        </is>
      </c>
      <c r="D7695" t="n">
        <v>2339516000</v>
      </c>
      <c r="E7695" t="n">
        <v>455420000</v>
      </c>
      <c r="F7695" t="n">
        <v>395372000</v>
      </c>
      <c r="G7695" t="n">
        <v>46239000</v>
      </c>
      <c r="H7695" t="n">
        <v>3.1</v>
      </c>
      <c r="I7695" t="n">
        <v>2.5</v>
      </c>
      <c r="K7695" t="n">
        <v>-131320000</v>
      </c>
      <c r="L7695" t="n">
        <v>151640000</v>
      </c>
      <c r="M7695" t="n">
        <v>151192000</v>
      </c>
      <c r="N7695" t="n">
        <v>-133371000</v>
      </c>
      <c r="O7695">
        <f>D7694</f>
      </c>
      <c r="P7695">
        <f>(E7695-F7695+G7695)/O7695*100</f>
      </c>
      <c r="Q7695">
        <f>H7694</f>
      </c>
      <c r="R7695">
        <f>I7694</f>
      </c>
      <c r="S7695">
        <f>H7695-H7694</f>
      </c>
      <c r="T7695">
        <f>I7695-I7694</f>
      </c>
      <c r="U7695">
        <f>(L7695-K7695)/(2*D7695*0.01)</f>
      </c>
      <c r="V7695">
        <f>(L7695+K7695)/(D7695*0.0001)</f>
      </c>
    </row>
    <row r="7696">
      <c r="A7696" t="n">
        <v>2016</v>
      </c>
      <c r="B7696" t="inlineStr">
        <is>
          <t>00173351</t>
        </is>
      </c>
      <c r="C7696" t="inlineStr">
        <is>
          <t>삼진</t>
        </is>
      </c>
      <c r="D7696" t="n">
        <v>2158427000</v>
      </c>
      <c r="E7696" t="n">
        <v>471405000</v>
      </c>
      <c r="F7696" t="n">
        <v>593406000</v>
      </c>
      <c r="G7696" t="n">
        <v>51088000</v>
      </c>
      <c r="H7696" t="n">
        <v>3.13</v>
      </c>
      <c r="I7696" t="n">
        <v>4.08</v>
      </c>
      <c r="K7696" t="n">
        <v>-114123000</v>
      </c>
      <c r="L7696" t="n">
        <v>131414000</v>
      </c>
      <c r="M7696" t="n">
        <v>128958000</v>
      </c>
      <c r="N7696" t="n">
        <v>-114284000</v>
      </c>
      <c r="O7696">
        <f>D7695</f>
      </c>
      <c r="P7696">
        <f>(E7696-F7696+G7696)/O7696*100</f>
      </c>
      <c r="Q7696">
        <f>H7695</f>
      </c>
      <c r="R7696">
        <f>I7695</f>
      </c>
      <c r="S7696">
        <f>H7696-H7695</f>
      </c>
      <c r="T7696">
        <f>I7696-I7695</f>
      </c>
      <c r="U7696">
        <f>(L7696-K7696)/(2*D7696*0.01)</f>
      </c>
      <c r="V7696">
        <f>(L7696+K7696)/(D7696*0.0001)</f>
      </c>
    </row>
    <row r="7697">
      <c r="A7697" t="n">
        <v>2017</v>
      </c>
      <c r="B7697" t="inlineStr">
        <is>
          <t>00173351</t>
        </is>
      </c>
      <c r="C7697" t="inlineStr">
        <is>
          <t>삼진</t>
        </is>
      </c>
      <c r="D7697" t="n">
        <v>2188586000</v>
      </c>
      <c r="E7697" t="n">
        <v>351451000</v>
      </c>
      <c r="F7697" t="n">
        <v>293823000</v>
      </c>
      <c r="G7697" t="n">
        <v>45807000</v>
      </c>
      <c r="H7697" t="n">
        <v>3.5</v>
      </c>
      <c r="I7697" t="n">
        <v>3.6</v>
      </c>
      <c r="K7697" t="n">
        <v>-97692000</v>
      </c>
      <c r="L7697" t="n">
        <v>112654000</v>
      </c>
      <c r="M7697" t="n">
        <v>110968000</v>
      </c>
      <c r="N7697" t="n">
        <v>-98153000</v>
      </c>
      <c r="O7697">
        <f>D7696</f>
      </c>
      <c r="P7697">
        <f>(E7697-F7697+G7697)/O7697*100</f>
      </c>
      <c r="Q7697">
        <f>H7696</f>
      </c>
      <c r="R7697">
        <f>I7696</f>
      </c>
      <c r="S7697">
        <f>H7697-H7696</f>
      </c>
      <c r="T7697">
        <f>I7697-I7696</f>
      </c>
      <c r="U7697">
        <f>(L7697-K7697)/(2*D7697*0.01)</f>
      </c>
      <c r="V7697">
        <f>(L7697+K7697)/(D7697*0.0001)</f>
      </c>
    </row>
    <row r="7698">
      <c r="A7698" t="n">
        <v>2018</v>
      </c>
      <c r="B7698" t="inlineStr">
        <is>
          <t>00173351</t>
        </is>
      </c>
      <c r="C7698" t="inlineStr">
        <is>
          <t>삼진</t>
        </is>
      </c>
      <c r="D7698" t="n">
        <v>2429355000</v>
      </c>
      <c r="E7698" t="n">
        <v>319352000</v>
      </c>
      <c r="F7698" t="n">
        <v>157481000</v>
      </c>
      <c r="G7698" t="n">
        <v>41541000</v>
      </c>
      <c r="H7698" t="n">
        <v>2.9</v>
      </c>
      <c r="I7698" t="n">
        <v>3.5</v>
      </c>
      <c r="K7698" t="n">
        <v>-109020000</v>
      </c>
      <c r="L7698" t="n">
        <v>125381000</v>
      </c>
      <c r="M7698" t="n">
        <v>123458000</v>
      </c>
      <c r="N7698" t="n">
        <v>-109506000</v>
      </c>
      <c r="O7698">
        <f>D7697</f>
      </c>
      <c r="P7698">
        <f>(E7698-F7698+G7698)/O7698*100</f>
      </c>
      <c r="Q7698">
        <f>H7697</f>
      </c>
      <c r="R7698">
        <f>I7697</f>
      </c>
      <c r="S7698">
        <f>H7698-H7697</f>
      </c>
      <c r="T7698">
        <f>I7698-I7697</f>
      </c>
      <c r="U7698">
        <f>(L7698-K7698)/(2*D7698*0.01)</f>
      </c>
      <c r="V7698">
        <f>(L7698+K7698)/(D7698*0.0001)</f>
      </c>
    </row>
    <row r="7699">
      <c r="A7699" t="n">
        <v>2019</v>
      </c>
      <c r="B7699" t="inlineStr">
        <is>
          <t>00173351</t>
        </is>
      </c>
      <c r="C7699" t="inlineStr">
        <is>
          <t>삼진</t>
        </is>
      </c>
      <c r="D7699" t="n">
        <v>2765067000</v>
      </c>
      <c r="E7699" t="n">
        <v>350432000</v>
      </c>
      <c r="F7699" t="n">
        <v>354857000</v>
      </c>
      <c r="G7699" t="n">
        <v>40664000</v>
      </c>
      <c r="H7699" t="n">
        <v>2.84</v>
      </c>
      <c r="I7699" t="n">
        <v>3.1</v>
      </c>
      <c r="K7699" t="n">
        <v>-124333000</v>
      </c>
      <c r="L7699" t="n">
        <v>144827000</v>
      </c>
      <c r="M7699" t="n">
        <v>143041000</v>
      </c>
      <c r="N7699" t="n">
        <v>-125234000</v>
      </c>
      <c r="O7699">
        <f>D7698</f>
      </c>
      <c r="P7699">
        <f>(E7699-F7699+G7699)/O7699*100</f>
      </c>
      <c r="Q7699">
        <f>H7698</f>
      </c>
      <c r="R7699">
        <f>I7698</f>
      </c>
      <c r="S7699">
        <f>H7699-H7698</f>
      </c>
      <c r="T7699">
        <f>I7699-I7698</f>
      </c>
      <c r="U7699">
        <f>(L7699-K7699)/(2*D7699*0.01)</f>
      </c>
      <c r="V7699">
        <f>(L7699+K7699)/(D7699*0.0001)</f>
      </c>
    </row>
    <row r="7700">
      <c r="A7700" t="n">
        <v>2020</v>
      </c>
      <c r="B7700" t="inlineStr">
        <is>
          <t>00173351</t>
        </is>
      </c>
      <c r="C7700" t="inlineStr">
        <is>
          <t>삼진</t>
        </is>
      </c>
      <c r="D7700" t="n">
        <v>2968526000</v>
      </c>
      <c r="E7700" t="n">
        <v>353540000</v>
      </c>
      <c r="F7700" t="n">
        <v>249110000</v>
      </c>
      <c r="G7700" t="n">
        <v>39570000</v>
      </c>
      <c r="H7700" t="n">
        <v>3.3</v>
      </c>
      <c r="I7700" t="n">
        <v>3.06</v>
      </c>
      <c r="K7700" t="n">
        <v>-129115000</v>
      </c>
      <c r="L7700" t="n">
        <v>149361000</v>
      </c>
      <c r="M7700" t="n">
        <v>148305000</v>
      </c>
      <c r="N7700" t="n">
        <v>-130647000</v>
      </c>
      <c r="O7700">
        <f>D7699</f>
      </c>
      <c r="P7700">
        <f>(E7700-F7700+G7700)/O7700*100</f>
      </c>
      <c r="Q7700">
        <f>H7699</f>
      </c>
      <c r="R7700">
        <f>I7699</f>
      </c>
      <c r="S7700">
        <f>H7700-H7699</f>
      </c>
      <c r="T7700">
        <f>I7700-I7699</f>
      </c>
      <c r="U7700">
        <f>(L7700-K7700)/(2*D7700*0.01)</f>
      </c>
      <c r="V7700">
        <f>(L7700+K7700)/(D7700*0.0001)</f>
      </c>
    </row>
    <row r="7701">
      <c r="A7701" t="n">
        <v>2021</v>
      </c>
      <c r="B7701" t="inlineStr">
        <is>
          <t>00173351</t>
        </is>
      </c>
      <c r="C7701" t="inlineStr">
        <is>
          <t>삼진</t>
        </is>
      </c>
      <c r="D7701" t="n">
        <v>3245233000</v>
      </c>
      <c r="E7701" t="n">
        <v>402891000</v>
      </c>
      <c r="F7701" t="n">
        <v>150197000</v>
      </c>
      <c r="G7701" t="n">
        <v>50248000</v>
      </c>
      <c r="H7701" t="n">
        <v>3.78</v>
      </c>
      <c r="I7701" t="n">
        <v>2.95</v>
      </c>
      <c r="K7701" t="n">
        <v>-126272000</v>
      </c>
      <c r="L7701" t="n">
        <v>145069000</v>
      </c>
      <c r="M7701" t="n">
        <v>144922000</v>
      </c>
      <c r="N7701" t="n">
        <v>-128452000</v>
      </c>
      <c r="O7701">
        <f>D7700</f>
      </c>
      <c r="P7701">
        <f>(E7701-F7701+G7701)/O7701*100</f>
      </c>
      <c r="Q7701">
        <f>H7700</f>
      </c>
      <c r="R7701">
        <f>I7700</f>
      </c>
      <c r="S7701">
        <f>H7701-H7700</f>
      </c>
      <c r="T7701">
        <f>I7701-I7700</f>
      </c>
      <c r="U7701">
        <f>(L7701-K7701)/(2*D7701*0.01)</f>
      </c>
      <c r="V7701">
        <f>(L7701+K7701)/(D7701*0.0001)</f>
      </c>
    </row>
    <row r="7702">
      <c r="A7702" t="n">
        <v>2022</v>
      </c>
      <c r="B7702" t="inlineStr">
        <is>
          <t>00173351</t>
        </is>
      </c>
      <c r="C7702" t="inlineStr">
        <is>
          <t>삼진</t>
        </is>
      </c>
      <c r="D7702" t="n">
        <v>3146628000</v>
      </c>
      <c r="E7702" t="n">
        <v>424340000</v>
      </c>
      <c r="F7702" t="n">
        <v>299295000</v>
      </c>
      <c r="G7702" t="n">
        <v>60025000</v>
      </c>
      <c r="H7702" t="n">
        <v>6.1</v>
      </c>
      <c r="I7702" t="n">
        <v>2.7</v>
      </c>
      <c r="K7702" t="n">
        <v>107481000</v>
      </c>
      <c r="L7702" t="n">
        <v>107481000</v>
      </c>
      <c r="M7702" t="n">
        <v>110218000</v>
      </c>
      <c r="N7702" t="n">
        <v>-99375000</v>
      </c>
      <c r="O7702">
        <f>D7701</f>
      </c>
      <c r="P7702">
        <f>(E7702-F7702+G7702)/O7702*100</f>
      </c>
      <c r="Q7702">
        <f>H7701</f>
      </c>
      <c r="R7702">
        <f>I7701</f>
      </c>
      <c r="S7702">
        <f>H7702-H7701</f>
      </c>
      <c r="T7702">
        <f>I7702-I7701</f>
      </c>
    </row>
    <row r="7703">
      <c r="A7703" t="n">
        <v>2023</v>
      </c>
      <c r="B7703" t="inlineStr">
        <is>
          <t>00173351</t>
        </is>
      </c>
      <c r="C7703" t="inlineStr">
        <is>
          <t>삼진</t>
        </is>
      </c>
      <c r="D7703" t="n">
        <v>3392116000</v>
      </c>
      <c r="E7703" t="n">
        <v>402624000</v>
      </c>
      <c r="F7703" t="n">
        <v>449955000</v>
      </c>
      <c r="G7703" t="n">
        <v>85042000</v>
      </c>
      <c r="H7703" t="n">
        <v>5.17</v>
      </c>
      <c r="I7703" t="n">
        <v>2.7</v>
      </c>
      <c r="K7703" t="n">
        <v>-117937000</v>
      </c>
      <c r="L7703" t="n">
        <v>117937000</v>
      </c>
      <c r="M7703" t="n">
        <v>119812000</v>
      </c>
      <c r="N7703" t="n">
        <v>-108414000</v>
      </c>
      <c r="O7703">
        <f>D7702</f>
      </c>
      <c r="P7703">
        <f>(E7703-F7703+G7703)/O7703*100</f>
      </c>
      <c r="Q7703">
        <f>H7702</f>
      </c>
      <c r="R7703">
        <f>I7702</f>
      </c>
      <c r="S7703">
        <f>H7703-H7702</f>
      </c>
      <c r="T7703">
        <f>I7703-I7702</f>
      </c>
      <c r="U7703">
        <f>(L7703-K7703)/(2*D7703*0.01)</f>
      </c>
    </row>
    <row r="7704">
      <c r="A7704" t="n">
        <v>2024</v>
      </c>
      <c r="B7704" t="inlineStr">
        <is>
          <t>00173351</t>
        </is>
      </c>
      <c r="C7704" t="inlineStr">
        <is>
          <t>삼진</t>
        </is>
      </c>
      <c r="D7704" t="n">
        <v>3719837000</v>
      </c>
      <c r="E7704" t="n">
        <v>430688000</v>
      </c>
      <c r="F7704" t="n">
        <v>419401000</v>
      </c>
      <c r="G7704" t="n">
        <v>78251000</v>
      </c>
      <c r="H7704" t="n">
        <v>4.52</v>
      </c>
      <c r="I7704" t="n">
        <v>3.16</v>
      </c>
      <c r="K7704" t="n">
        <v>139600000</v>
      </c>
      <c r="L7704" t="n">
        <v>139600000</v>
      </c>
      <c r="M7704" t="n">
        <v>140245000</v>
      </c>
      <c r="N7704" t="n">
        <v>-127346000</v>
      </c>
      <c r="O7704">
        <f>D7703</f>
      </c>
      <c r="P7704">
        <f>(E7704-F7704+G7704)/O7704*100</f>
      </c>
      <c r="Q7704">
        <f>H7703</f>
      </c>
      <c r="R7704">
        <f>I7703</f>
      </c>
      <c r="S7704">
        <f>H7704-H7703</f>
      </c>
      <c r="T7704">
        <f>I7704-I7703</f>
      </c>
    </row>
    <row r="7705">
      <c r="A7705" t="n">
        <v>2025</v>
      </c>
      <c r="B7705" t="inlineStr">
        <is>
          <t>00173351</t>
        </is>
      </c>
      <c r="C7705" t="inlineStr">
        <is>
          <t>삼진</t>
        </is>
      </c>
      <c r="D7705" t="n">
        <v>3644828000</v>
      </c>
      <c r="E7705" t="n">
        <v>465061000</v>
      </c>
      <c r="F7705" t="n">
        <v>674190000</v>
      </c>
      <c r="G7705" t="n">
        <v>83536000</v>
      </c>
      <c r="H7705" t="n">
        <v>4.74</v>
      </c>
      <c r="I7705" t="n">
        <v>3.04</v>
      </c>
      <c r="K7705" t="n">
        <v>-95016000</v>
      </c>
      <c r="L7705" t="n">
        <v>105993000</v>
      </c>
      <c r="M7705" t="n">
        <v>106851000</v>
      </c>
      <c r="N7705" t="n">
        <v>-97464000</v>
      </c>
      <c r="O7705">
        <f>D7704</f>
      </c>
      <c r="P7705">
        <f>(E7705-F7705+G7705)/O7705*100</f>
      </c>
      <c r="Q7705">
        <f>H7704</f>
      </c>
      <c r="R7705">
        <f>I7704</f>
      </c>
      <c r="S7705">
        <f>H7705-H7704</f>
      </c>
      <c r="T7705">
        <f>I7705-I7704</f>
      </c>
      <c r="U7705">
        <f>(L7705-K7705)/(2*D7705*0.01)</f>
      </c>
      <c r="V7705">
        <f>(L7705+K7705)/(D7705*0.0001)</f>
      </c>
    </row>
    <row r="7706">
      <c r="A7706" t="n">
        <v>2014</v>
      </c>
      <c r="B7706" t="inlineStr">
        <is>
          <t>00173449</t>
        </is>
      </c>
      <c r="C7706" t="inlineStr">
        <is>
          <t>빌리언스</t>
        </is>
      </c>
      <c r="D7706" t="n">
        <v>1104754456</v>
      </c>
      <c r="E7706" t="n">
        <v>278470849</v>
      </c>
      <c r="F7706" t="n">
        <v>213451673</v>
      </c>
      <c r="G7706" t="n">
        <v>27468964</v>
      </c>
      <c r="H7706" t="n">
        <v>3.3</v>
      </c>
      <c r="I7706" t="n">
        <v>6</v>
      </c>
      <c r="J7706" t="n">
        <v>4.98</v>
      </c>
      <c r="K7706" t="n">
        <v>-52019113</v>
      </c>
      <c r="L7706" t="n">
        <v>58027122</v>
      </c>
      <c r="M7706" t="n">
        <v>55338044</v>
      </c>
      <c r="N7706" t="n">
        <v>-50749134</v>
      </c>
      <c r="U7706">
        <f>(L7706-K7706)/(2*D7706*0.01)</f>
      </c>
      <c r="V7706">
        <f>(L7706+K7706)/(D7706*0.0001)</f>
      </c>
    </row>
    <row r="7707">
      <c r="A7707" t="n">
        <v>2015</v>
      </c>
      <c r="B7707" t="inlineStr">
        <is>
          <t>00173449</t>
        </is>
      </c>
      <c r="C7707" t="inlineStr">
        <is>
          <t>빌리언스</t>
        </is>
      </c>
      <c r="D7707" t="n">
        <v>1036181314</v>
      </c>
      <c r="E7707" t="n">
        <v>294616523</v>
      </c>
      <c r="F7707" t="n">
        <v>211135067</v>
      </c>
      <c r="G7707" t="n">
        <v>24440651</v>
      </c>
      <c r="H7707" t="n">
        <v>2.3</v>
      </c>
      <c r="I7707" t="n">
        <v>6</v>
      </c>
      <c r="J7707" t="n">
        <v>5.53</v>
      </c>
      <c r="K7707" t="n">
        <v>-54895114</v>
      </c>
      <c r="L7707" t="n">
        <v>60755590</v>
      </c>
      <c r="M7707" t="n">
        <v>57626790</v>
      </c>
      <c r="N7707" t="n">
        <v>-52342987</v>
      </c>
      <c r="O7707">
        <f>D7706</f>
      </c>
      <c r="P7707">
        <f>(E7707-F7707+G7707)/O7707*100</f>
      </c>
      <c r="Q7707">
        <f>H7706</f>
      </c>
      <c r="R7707">
        <f>I7706</f>
      </c>
      <c r="S7707">
        <f>H7707-H7706</f>
      </c>
      <c r="T7707">
        <f>I7707-I7706</f>
      </c>
      <c r="U7707">
        <f>(L7707-K7707)/(2*D7707*0.01)</f>
      </c>
      <c r="V7707">
        <f>(L7707+K7707)/(D7707*0.0001)</f>
      </c>
    </row>
    <row r="7708">
      <c r="A7708" t="n">
        <v>2016</v>
      </c>
      <c r="B7708" t="inlineStr">
        <is>
          <t>00173449</t>
        </is>
      </c>
      <c r="C7708" t="inlineStr">
        <is>
          <t>빌리언스</t>
        </is>
      </c>
      <c r="D7708" t="n">
        <v>1127712926</v>
      </c>
      <c r="E7708" t="n">
        <v>245910605</v>
      </c>
      <c r="F7708" t="n">
        <v>265059260</v>
      </c>
      <c r="G7708" t="n">
        <v>17912214</v>
      </c>
      <c r="H7708" t="n">
        <v>1.8</v>
      </c>
      <c r="I7708" t="n">
        <v>5</v>
      </c>
      <c r="J7708" t="n">
        <v>5.56</v>
      </c>
      <c r="K7708" t="n">
        <v>-59246186</v>
      </c>
      <c r="L7708" t="n">
        <v>66353610</v>
      </c>
      <c r="M7708" t="n">
        <v>63568880</v>
      </c>
      <c r="N7708" t="n">
        <v>-57779626</v>
      </c>
      <c r="O7708">
        <f>D7707</f>
      </c>
      <c r="P7708">
        <f>(E7708-F7708+G7708)/O7708*100</f>
      </c>
      <c r="Q7708">
        <f>H7707</f>
      </c>
      <c r="R7708">
        <f>I7707</f>
      </c>
      <c r="S7708">
        <f>H7708-H7707</f>
      </c>
      <c r="T7708">
        <f>I7708-I7707</f>
      </c>
      <c r="U7708">
        <f>(L7708-K7708)/(2*D7708*0.01)</f>
      </c>
      <c r="V7708">
        <f>(L7708+K7708)/(D7708*0.0001)</f>
      </c>
    </row>
    <row r="7709">
      <c r="A7709" t="n">
        <v>2017</v>
      </c>
      <c r="B7709" t="inlineStr">
        <is>
          <t>00173449</t>
        </is>
      </c>
      <c r="C7709" t="inlineStr">
        <is>
          <t>빌리언스</t>
        </is>
      </c>
      <c r="D7709" t="n">
        <v>1118375613</v>
      </c>
      <c r="E7709" t="n">
        <v>308174695</v>
      </c>
      <c r="F7709" t="n">
        <v>287514160</v>
      </c>
      <c r="G7709" t="n">
        <v>19520041</v>
      </c>
      <c r="H7709" t="n">
        <v>1.8</v>
      </c>
      <c r="I7709" t="n">
        <v>5</v>
      </c>
      <c r="J7709" t="n">
        <v>4.92</v>
      </c>
      <c r="K7709" t="n">
        <v>-51850424</v>
      </c>
      <c r="L7709" t="n">
        <v>57895132</v>
      </c>
      <c r="M7709" t="n">
        <v>55892564</v>
      </c>
      <c r="N7709" t="n">
        <v>-50440711</v>
      </c>
      <c r="O7709">
        <f>D7708</f>
      </c>
      <c r="P7709">
        <f>(E7709-F7709+G7709)/O7709*100</f>
      </c>
      <c r="Q7709">
        <f>H7708</f>
      </c>
      <c r="R7709">
        <f>I7708</f>
      </c>
      <c r="S7709">
        <f>H7709-H7708</f>
      </c>
      <c r="T7709">
        <f>I7709-I7708</f>
      </c>
      <c r="U7709">
        <f>(L7709-K7709)/(2*D7709*0.01)</f>
      </c>
      <c r="V7709">
        <f>(L7709+K7709)/(D7709*0.0001)</f>
      </c>
    </row>
    <row r="7710">
      <c r="A7710" t="n">
        <v>2018</v>
      </c>
      <c r="B7710" t="inlineStr">
        <is>
          <t>00173449</t>
        </is>
      </c>
      <c r="C7710" t="inlineStr">
        <is>
          <t>빌리언스</t>
        </is>
      </c>
      <c r="D7710" t="n">
        <v>1192138912</v>
      </c>
      <c r="E7710" t="n">
        <v>294829494</v>
      </c>
      <c r="F7710" t="n">
        <v>238093760</v>
      </c>
      <c r="G7710" t="n">
        <v>23381816</v>
      </c>
      <c r="H7710" t="n">
        <v>2.03</v>
      </c>
      <c r="I7710" t="n">
        <v>4.5</v>
      </c>
      <c r="J7710" t="n">
        <v>4.51</v>
      </c>
      <c r="K7710" t="n">
        <v>-50241984</v>
      </c>
      <c r="L7710" t="n">
        <v>56319742</v>
      </c>
      <c r="M7710" t="n">
        <v>54167020</v>
      </c>
      <c r="N7710" t="n">
        <v>-49722905</v>
      </c>
      <c r="O7710">
        <f>D7709</f>
      </c>
      <c r="P7710">
        <f>(E7710-F7710+G7710)/O7710*100</f>
      </c>
      <c r="Q7710">
        <f>H7709</f>
      </c>
      <c r="R7710">
        <f>I7709</f>
      </c>
      <c r="S7710">
        <f>H7710-H7709</f>
      </c>
      <c r="T7710">
        <f>I7710-I7709</f>
      </c>
      <c r="U7710">
        <f>(L7710-K7710)/(2*D7710*0.01)</f>
      </c>
      <c r="V7710">
        <f>(L7710+K7710)/(D7710*0.0001)</f>
      </c>
    </row>
    <row r="7711">
      <c r="A7711" t="n">
        <v>2019</v>
      </c>
      <c r="B7711" t="inlineStr">
        <is>
          <t>00173449</t>
        </is>
      </c>
      <c r="C7711" t="inlineStr">
        <is>
          <t>빌리언스</t>
        </is>
      </c>
      <c r="D7711" t="n">
        <v>9062944000</v>
      </c>
      <c r="E7711" t="n">
        <v>775058000</v>
      </c>
      <c r="F7711" t="n">
        <v>444636000</v>
      </c>
      <c r="G7711" t="n">
        <v>96807000</v>
      </c>
      <c r="O7711">
        <f>D7710</f>
      </c>
      <c r="P7711">
        <f>(E7711-F7711+G7711)/O7711*100</f>
      </c>
    </row>
    <row r="7712">
      <c r="A7712" t="n">
        <v>2020</v>
      </c>
      <c r="B7712" t="inlineStr">
        <is>
          <t>00173449</t>
        </is>
      </c>
      <c r="C7712" t="inlineStr">
        <is>
          <t>빌리언스</t>
        </is>
      </c>
      <c r="D7712" t="n">
        <v>1351581000</v>
      </c>
      <c r="E7712" t="n">
        <v>198418000</v>
      </c>
      <c r="F7712" t="n">
        <v>229133000</v>
      </c>
      <c r="G7712" t="n">
        <v>15332000</v>
      </c>
      <c r="H7712" t="n">
        <v>1.5</v>
      </c>
      <c r="I7712" t="n">
        <v>2</v>
      </c>
      <c r="J7712" t="n">
        <v>4.29</v>
      </c>
      <c r="K7712" t="n">
        <v>-54825000</v>
      </c>
      <c r="L7712" t="n">
        <v>61164000</v>
      </c>
      <c r="M7712" t="n">
        <v>60223000</v>
      </c>
      <c r="N7712" t="n">
        <v>-55083000</v>
      </c>
      <c r="O7712">
        <f>D7711</f>
      </c>
      <c r="P7712">
        <f>(E7712-F7712+G7712)/O7712*100</f>
      </c>
      <c r="U7712">
        <f>(L7712-K7712)/(2*D7712*0.01)</f>
      </c>
      <c r="V7712">
        <f>(L7712+K7712)/(D7712*0.0001)</f>
      </c>
    </row>
    <row r="7713">
      <c r="A7713" t="n">
        <v>2021</v>
      </c>
      <c r="B7713" t="inlineStr">
        <is>
          <t>00173449</t>
        </is>
      </c>
      <c r="C7713" t="inlineStr">
        <is>
          <t>빌리언스</t>
        </is>
      </c>
      <c r="D7713" t="n">
        <v>9171625000</v>
      </c>
      <c r="E7713" t="n">
        <v>618258000</v>
      </c>
      <c r="F7713" t="n">
        <v>761230000</v>
      </c>
      <c r="G7713" t="n">
        <v>62936000</v>
      </c>
      <c r="H7713" t="n">
        <v>2.805</v>
      </c>
      <c r="I7713" t="n">
        <v>3.5</v>
      </c>
      <c r="J7713" t="n">
        <v>7.11</v>
      </c>
      <c r="K7713" t="n">
        <v>-667925000</v>
      </c>
      <c r="L7713" t="n">
        <v>767706000</v>
      </c>
      <c r="M7713" t="n">
        <v>750363000</v>
      </c>
      <c r="N7713" t="n">
        <v>-665937000</v>
      </c>
      <c r="O7713">
        <f>D7712</f>
      </c>
      <c r="P7713">
        <f>(E7713-F7713+G7713)/O7713*100</f>
      </c>
      <c r="Q7713">
        <f>H7712</f>
      </c>
      <c r="R7713">
        <f>I7712</f>
      </c>
      <c r="S7713">
        <f>H7713-H7712</f>
      </c>
      <c r="T7713">
        <f>I7713-I7712</f>
      </c>
      <c r="U7713">
        <f>(L7713-K7713)/(2*D7713*0.01)</f>
      </c>
      <c r="V7713">
        <f>(L7713+K7713)/(D7713*0.0001)</f>
      </c>
    </row>
    <row r="7714">
      <c r="A7714" t="n">
        <v>2022</v>
      </c>
      <c r="B7714" t="inlineStr">
        <is>
          <t>00173449</t>
        </is>
      </c>
      <c r="C7714" t="inlineStr">
        <is>
          <t>빌리언스</t>
        </is>
      </c>
      <c r="D7714" t="n">
        <v>7941757000</v>
      </c>
      <c r="E7714" t="n">
        <v>1570831000</v>
      </c>
      <c r="F7714" t="n">
        <v>1323005000</v>
      </c>
      <c r="G7714" t="n">
        <v>240103000</v>
      </c>
      <c r="H7714" t="n">
        <v>4.815</v>
      </c>
      <c r="I7714" t="n">
        <v>4.25</v>
      </c>
      <c r="J7714" t="n">
        <v>7.655</v>
      </c>
      <c r="K7714" t="n">
        <v>-497009000</v>
      </c>
      <c r="L7714" t="n">
        <v>497009000</v>
      </c>
      <c r="M7714" t="n">
        <v>566536000</v>
      </c>
      <c r="N7714" t="n">
        <v>-508558000</v>
      </c>
      <c r="O7714">
        <f>D7713</f>
      </c>
      <c r="P7714">
        <f>(E7714-F7714+G7714)/O7714*100</f>
      </c>
      <c r="Q7714">
        <f>H7713</f>
      </c>
      <c r="R7714">
        <f>I7713</f>
      </c>
      <c r="S7714">
        <f>H7714-H7713</f>
      </c>
      <c r="T7714">
        <f>I7714-I7713</f>
      </c>
      <c r="U7714">
        <f>(L7714-K7714)/(2*D7714*0.01)</f>
      </c>
    </row>
    <row r="7715">
      <c r="A7715" t="n">
        <v>2023</v>
      </c>
      <c r="B7715" t="inlineStr">
        <is>
          <t>00173449</t>
        </is>
      </c>
      <c r="C7715" t="inlineStr">
        <is>
          <t>빌리언스</t>
        </is>
      </c>
      <c r="D7715" t="n">
        <v>8451483000</v>
      </c>
      <c r="E7715" t="n">
        <v>1445944000</v>
      </c>
      <c r="F7715" t="n">
        <v>1543871000</v>
      </c>
      <c r="G7715" t="n">
        <v>368427000</v>
      </c>
      <c r="H7715" t="n">
        <v>4.425</v>
      </c>
      <c r="I7715" t="n">
        <v>4.005</v>
      </c>
      <c r="J7715" t="n">
        <v>8.335000000000001</v>
      </c>
      <c r="K7715" t="n">
        <v>-567898000</v>
      </c>
      <c r="L7715" t="n">
        <v>622797000</v>
      </c>
      <c r="M7715" t="n">
        <v>615422000</v>
      </c>
      <c r="N7715" t="n">
        <v>-571144000</v>
      </c>
      <c r="O7715">
        <f>D7714</f>
      </c>
      <c r="P7715">
        <f>(E7715-F7715+G7715)/O7715*100</f>
      </c>
      <c r="Q7715">
        <f>H7714</f>
      </c>
      <c r="R7715">
        <f>I7714</f>
      </c>
      <c r="S7715">
        <f>H7715-H7714</f>
      </c>
      <c r="T7715">
        <f>I7715-I7714</f>
      </c>
      <c r="U7715">
        <f>(L7715-K7715)/(2*D7715*0.01)</f>
      </c>
      <c r="V7715">
        <f>(L7715+K7715)/(D7715*0.0001)</f>
      </c>
    </row>
    <row r="7716">
      <c r="A7716" t="n">
        <v>2024</v>
      </c>
      <c r="B7716" t="inlineStr">
        <is>
          <t>00173449</t>
        </is>
      </c>
      <c r="C7716" t="inlineStr">
        <is>
          <t>빌리언스</t>
        </is>
      </c>
      <c r="D7716" t="n">
        <v>1348194000</v>
      </c>
      <c r="E7716" t="n">
        <v>998270000</v>
      </c>
      <c r="F7716" t="n">
        <v>1197350000</v>
      </c>
      <c r="G7716" t="n">
        <v>185954000</v>
      </c>
      <c r="H7716" t="n">
        <v>3.16</v>
      </c>
      <c r="I7716" t="n">
        <v>5</v>
      </c>
      <c r="J7716" t="n">
        <v>7.295</v>
      </c>
      <c r="K7716" t="n">
        <v>-74053000</v>
      </c>
      <c r="L7716" t="n">
        <v>84429000</v>
      </c>
      <c r="M7716" t="n">
        <v>81770000</v>
      </c>
      <c r="N7716" t="n">
        <v>-73298000</v>
      </c>
      <c r="O7716">
        <f>D7715</f>
      </c>
      <c r="P7716">
        <f>(E7716-F7716+G7716)/O7716*100</f>
      </c>
      <c r="Q7716">
        <f>H7715</f>
      </c>
      <c r="R7716">
        <f>I7715</f>
      </c>
      <c r="S7716">
        <f>H7716-H7715</f>
      </c>
      <c r="T7716">
        <f>I7716-I7715</f>
      </c>
      <c r="U7716">
        <f>(L7716-K7716)/(2*D7716*0.01)</f>
      </c>
      <c r="V7716">
        <f>(L7716+K7716)/(D7716*0.0001)</f>
      </c>
    </row>
    <row r="7717">
      <c r="A7717" t="n">
        <v>2025</v>
      </c>
      <c r="B7717" t="inlineStr">
        <is>
          <t>00173449</t>
        </is>
      </c>
      <c r="C7717" t="inlineStr">
        <is>
          <t>빌리언스</t>
        </is>
      </c>
      <c r="D7717" t="n">
        <v>1045607000</v>
      </c>
      <c r="E7717" t="n">
        <v>427965000</v>
      </c>
      <c r="F7717" t="n">
        <v>443579000</v>
      </c>
      <c r="G7717" t="n">
        <v>36224000</v>
      </c>
      <c r="H7717" t="n">
        <v>3.9075</v>
      </c>
      <c r="I7717" t="n">
        <v>4</v>
      </c>
      <c r="J7717" t="n">
        <v>6.945</v>
      </c>
      <c r="K7717" t="n">
        <v>-987694000</v>
      </c>
      <c r="L7717" t="n">
        <v>1110918000</v>
      </c>
      <c r="M7717" t="n">
        <v>64829000</v>
      </c>
      <c r="N7717" t="n">
        <v>-64426000</v>
      </c>
      <c r="O7717">
        <f>D7716</f>
      </c>
      <c r="P7717">
        <f>(E7717-F7717+G7717)/O7717*100</f>
      </c>
      <c r="Q7717">
        <f>H7716</f>
      </c>
      <c r="R7717">
        <f>I7716</f>
      </c>
      <c r="S7717">
        <f>H7717-H7716</f>
      </c>
      <c r="T7717">
        <f>I7717-I7716</f>
      </c>
    </row>
    <row r="7718">
      <c r="A7718" t="n">
        <v>2014</v>
      </c>
      <c r="B7718" t="inlineStr">
        <is>
          <t>00173591</t>
        </is>
      </c>
      <c r="C7718" t="inlineStr">
        <is>
          <t>세원물산</t>
        </is>
      </c>
      <c r="D7718" t="n">
        <v>11472622000</v>
      </c>
      <c r="E7718" t="n">
        <v>2124236000</v>
      </c>
      <c r="F7718" t="n">
        <v>1281156000</v>
      </c>
      <c r="G7718" t="n">
        <v>402582000</v>
      </c>
      <c r="H7718" t="n">
        <v>2.9</v>
      </c>
      <c r="I7718" t="n">
        <v>4.5</v>
      </c>
    </row>
    <row r="7719">
      <c r="A7719" t="n">
        <v>2015</v>
      </c>
      <c r="B7719" t="inlineStr">
        <is>
          <t>00173591</t>
        </is>
      </c>
      <c r="C7719" t="inlineStr">
        <is>
          <t>세원물산</t>
        </is>
      </c>
      <c r="D7719" t="n">
        <v>12003352000</v>
      </c>
      <c r="E7719" t="n">
        <v>1831651000</v>
      </c>
      <c r="F7719" t="n">
        <v>716722000</v>
      </c>
      <c r="G7719" t="n">
        <v>323398000</v>
      </c>
      <c r="H7719" t="n">
        <v>2.5</v>
      </c>
      <c r="I7719" t="n">
        <v>3.7</v>
      </c>
      <c r="K7719" t="n">
        <v>-1188156000</v>
      </c>
      <c r="L7719" t="n">
        <v>1427800000</v>
      </c>
      <c r="M7719" t="n">
        <v>1394947000</v>
      </c>
      <c r="N7719" t="n">
        <v>-1186043000</v>
      </c>
      <c r="O7719">
        <f>D7718</f>
      </c>
      <c r="P7719">
        <f>(E7719-F7719+G7719)/O7719*100</f>
      </c>
      <c r="Q7719">
        <f>H7718</f>
      </c>
      <c r="R7719">
        <f>I7718</f>
      </c>
      <c r="S7719">
        <f>H7719-H7718</f>
      </c>
      <c r="T7719">
        <f>I7719-I7718</f>
      </c>
      <c r="U7719">
        <f>(L7719-K7719)/(2*D7719*0.01)</f>
      </c>
      <c r="V7719">
        <f>(L7719+K7719)/(D7719*0.0001)</f>
      </c>
    </row>
    <row r="7720">
      <c r="A7720" t="n">
        <v>2016</v>
      </c>
      <c r="B7720" t="inlineStr">
        <is>
          <t>00173591</t>
        </is>
      </c>
      <c r="C7720" t="inlineStr">
        <is>
          <t>세원물산</t>
        </is>
      </c>
      <c r="D7720" t="n">
        <v>12514876000</v>
      </c>
      <c r="E7720" t="n">
        <v>1699273000</v>
      </c>
      <c r="F7720" t="n">
        <v>765868000</v>
      </c>
      <c r="G7720" t="n">
        <v>292445000</v>
      </c>
      <c r="H7720" t="n">
        <v>2.5</v>
      </c>
      <c r="I7720" t="n">
        <v>3.49</v>
      </c>
      <c r="K7720" t="n">
        <v>-1172149000</v>
      </c>
      <c r="L7720" t="n">
        <v>1392498000</v>
      </c>
      <c r="M7720" t="n">
        <v>1363619000</v>
      </c>
      <c r="N7720" t="n">
        <v>-1172254000</v>
      </c>
      <c r="O7720">
        <f>D7719</f>
      </c>
      <c r="P7720">
        <f>(E7720-F7720+G7720)/O7720*100</f>
      </c>
      <c r="Q7720">
        <f>H7719</f>
      </c>
      <c r="R7720">
        <f>I7719</f>
      </c>
      <c r="S7720">
        <f>H7720-H7719</f>
      </c>
      <c r="T7720">
        <f>I7720-I7719</f>
      </c>
      <c r="U7720">
        <f>(L7720-K7720)/(2*D7720*0.01)</f>
      </c>
      <c r="V7720">
        <f>(L7720+K7720)/(D7720*0.0001)</f>
      </c>
    </row>
    <row r="7721">
      <c r="A7721" t="n">
        <v>2017</v>
      </c>
      <c r="B7721" t="inlineStr">
        <is>
          <t>00173591</t>
        </is>
      </c>
      <c r="C7721" t="inlineStr">
        <is>
          <t>세원물산</t>
        </is>
      </c>
      <c r="D7721" t="n">
        <v>13230443000</v>
      </c>
      <c r="E7721" t="n">
        <v>1590814000</v>
      </c>
      <c r="F7721" t="n">
        <v>1250410000</v>
      </c>
      <c r="G7721" t="n">
        <v>304158000</v>
      </c>
      <c r="H7721" t="n">
        <v>2.7</v>
      </c>
      <c r="I7721" t="n">
        <v>3</v>
      </c>
      <c r="K7721" t="n">
        <v>-1226084000</v>
      </c>
      <c r="L7721" t="n">
        <v>1448058000</v>
      </c>
      <c r="M7721" t="n">
        <v>1431415000</v>
      </c>
      <c r="N7721" t="n">
        <v>-1236041000</v>
      </c>
      <c r="O7721">
        <f>D7720</f>
      </c>
      <c r="P7721">
        <f>(E7721-F7721+G7721)/O7721*100</f>
      </c>
      <c r="Q7721">
        <f>H7720</f>
      </c>
      <c r="R7721">
        <f>I7720</f>
      </c>
      <c r="S7721">
        <f>H7721-H7720</f>
      </c>
      <c r="T7721">
        <f>I7721-I7720</f>
      </c>
      <c r="U7721">
        <f>(L7721-K7721)/(2*D7721*0.01)</f>
      </c>
      <c r="V7721">
        <f>(L7721+K7721)/(D7721*0.0001)</f>
      </c>
    </row>
    <row r="7722">
      <c r="A7722" t="n">
        <v>2018</v>
      </c>
      <c r="B7722" t="inlineStr">
        <is>
          <t>00173591</t>
        </is>
      </c>
      <c r="C7722" t="inlineStr">
        <is>
          <t>세원물산</t>
        </is>
      </c>
      <c r="D7722" t="n">
        <v>16998576000</v>
      </c>
      <c r="E7722" t="n">
        <v>1882125000</v>
      </c>
      <c r="F7722" t="n">
        <v>1327890000</v>
      </c>
      <c r="G7722" t="n">
        <v>348430000</v>
      </c>
      <c r="H7722" t="n">
        <v>2.3</v>
      </c>
      <c r="I7722" t="n">
        <v>3</v>
      </c>
      <c r="K7722" t="n">
        <v>-1593785000</v>
      </c>
      <c r="L7722" t="n">
        <v>1891966000</v>
      </c>
      <c r="M7722" t="n">
        <v>1858290000</v>
      </c>
      <c r="N7722" t="n">
        <v>-1598091000</v>
      </c>
      <c r="O7722">
        <f>D7721</f>
      </c>
      <c r="P7722">
        <f>(E7722-F7722+G7722)/O7722*100</f>
      </c>
      <c r="Q7722">
        <f>H7721</f>
      </c>
      <c r="R7722">
        <f>I7721</f>
      </c>
      <c r="S7722">
        <f>H7722-H7721</f>
      </c>
      <c r="T7722">
        <f>I7722-I7721</f>
      </c>
      <c r="U7722">
        <f>(L7722-K7722)/(2*D7722*0.01)</f>
      </c>
      <c r="V7722">
        <f>(L7722+K7722)/(D7722*0.0001)</f>
      </c>
    </row>
    <row r="7723">
      <c r="A7723" t="n">
        <v>2019</v>
      </c>
      <c r="B7723" t="inlineStr">
        <is>
          <t>00173591</t>
        </is>
      </c>
      <c r="C7723" t="inlineStr">
        <is>
          <t>세원물산</t>
        </is>
      </c>
      <c r="D7723" t="n">
        <v>19199235000</v>
      </c>
      <c r="E7723" t="n">
        <v>2286308000</v>
      </c>
      <c r="F7723" t="n">
        <v>1352033000</v>
      </c>
      <c r="G7723" t="n">
        <v>381783000</v>
      </c>
      <c r="H7723" t="n">
        <v>2</v>
      </c>
      <c r="I7723" t="n">
        <v>3</v>
      </c>
      <c r="K7723" t="n">
        <v>-1806461000</v>
      </c>
      <c r="L7723" t="n">
        <v>2142222000</v>
      </c>
      <c r="M7723" t="n">
        <v>2097395000</v>
      </c>
      <c r="N7723" t="n">
        <v>-1806461000</v>
      </c>
      <c r="O7723">
        <f>D7722</f>
      </c>
      <c r="P7723">
        <f>(E7723-F7723+G7723)/O7723*100</f>
      </c>
      <c r="Q7723">
        <f>H7722</f>
      </c>
      <c r="R7723">
        <f>I7722</f>
      </c>
      <c r="S7723">
        <f>H7723-H7722</f>
      </c>
      <c r="T7723">
        <f>I7723-I7722</f>
      </c>
      <c r="U7723">
        <f>(L7723-K7723)/(2*D7723*0.01)</f>
      </c>
      <c r="V7723">
        <f>(L7723+K7723)/(D7723*0.0001)</f>
      </c>
    </row>
    <row r="7724">
      <c r="A7724" t="n">
        <v>2020</v>
      </c>
      <c r="B7724" t="inlineStr">
        <is>
          <t>00173591</t>
        </is>
      </c>
      <c r="C7724" t="inlineStr">
        <is>
          <t>세원물산</t>
        </is>
      </c>
      <c r="D7724" t="n">
        <v>22062424000</v>
      </c>
      <c r="E7724" t="n">
        <v>2393328000</v>
      </c>
      <c r="F7724" t="n">
        <v>1228305000</v>
      </c>
      <c r="G7724" t="n">
        <v>375023000</v>
      </c>
      <c r="H7724" t="n">
        <v>2.11</v>
      </c>
      <c r="I7724" t="n">
        <v>3</v>
      </c>
      <c r="K7724" t="n">
        <v>-1920748000</v>
      </c>
      <c r="L7724" t="n">
        <v>2142222000</v>
      </c>
      <c r="M7724" t="n">
        <v>2223801000</v>
      </c>
      <c r="N7724" t="n">
        <v>-1806461000</v>
      </c>
      <c r="O7724">
        <f>D7723</f>
      </c>
      <c r="P7724">
        <f>(E7724-F7724+G7724)/O7724*100</f>
      </c>
      <c r="Q7724">
        <f>H7723</f>
      </c>
      <c r="R7724">
        <f>I7723</f>
      </c>
      <c r="S7724">
        <f>H7724-H7723</f>
      </c>
      <c r="T7724">
        <f>I7724-I7723</f>
      </c>
      <c r="U7724">
        <f>(L7724-K7724)/(2*D7724*0.01)</f>
      </c>
      <c r="V7724">
        <f>(L7724+K7724)/(D7724*0.0001)</f>
      </c>
    </row>
    <row r="7725">
      <c r="A7725" t="n">
        <v>2021</v>
      </c>
      <c r="B7725" t="inlineStr">
        <is>
          <t>00173591</t>
        </is>
      </c>
      <c r="C7725" t="inlineStr">
        <is>
          <t>세원물산</t>
        </is>
      </c>
      <c r="D7725" t="n">
        <v>21492848000</v>
      </c>
      <c r="E7725" t="n">
        <v>2811100000</v>
      </c>
      <c r="F7725" t="n">
        <v>1747857000</v>
      </c>
      <c r="G7725" t="n">
        <v>444708000</v>
      </c>
      <c r="H7725" t="n">
        <v>2.65</v>
      </c>
      <c r="I7725" t="n">
        <v>3</v>
      </c>
      <c r="J7725" t="n">
        <v>10.48</v>
      </c>
      <c r="K7725" t="n">
        <v>-1844510000</v>
      </c>
      <c r="L7725" t="n">
        <v>2267395000</v>
      </c>
      <c r="M7725" t="n">
        <v>2135026000</v>
      </c>
      <c r="N7725" t="n">
        <v>-1923391000</v>
      </c>
      <c r="O7725">
        <f>D7724</f>
      </c>
      <c r="P7725">
        <f>(E7725-F7725+G7725)/O7725*100</f>
      </c>
      <c r="Q7725">
        <f>H7724</f>
      </c>
      <c r="R7725">
        <f>I7724</f>
      </c>
      <c r="S7725">
        <f>H7725-H7724</f>
      </c>
      <c r="T7725">
        <f>I7725-I7724</f>
      </c>
      <c r="U7725">
        <f>(L7725-K7725)/(2*D7725*0.01)</f>
      </c>
      <c r="V7725">
        <f>(L7725+K7725)/(D7725*0.0001)</f>
      </c>
    </row>
    <row r="7726">
      <c r="A7726" t="n">
        <v>2022</v>
      </c>
      <c r="B7726" t="inlineStr">
        <is>
          <t>00173591</t>
        </is>
      </c>
      <c r="C7726" t="inlineStr">
        <is>
          <t>세원물산</t>
        </is>
      </c>
      <c r="D7726" t="n">
        <v>21152091000</v>
      </c>
      <c r="E7726" t="n">
        <v>2688035000</v>
      </c>
      <c r="F7726" t="n">
        <v>1520485000</v>
      </c>
      <c r="G7726" t="n">
        <v>555087000</v>
      </c>
      <c r="H7726" t="n">
        <v>5.18</v>
      </c>
      <c r="I7726" t="n">
        <v>4.01</v>
      </c>
      <c r="J7726" t="n">
        <v>9.279999999999999</v>
      </c>
      <c r="K7726" t="n">
        <v>-1568288000</v>
      </c>
      <c r="L7726" t="n">
        <v>1814595000</v>
      </c>
      <c r="M7726" t="n">
        <v>1838616000</v>
      </c>
      <c r="N7726" t="n">
        <v>-1614947000</v>
      </c>
      <c r="O7726">
        <f>D7725</f>
      </c>
      <c r="P7726">
        <f>(E7726-F7726+G7726)/O7726*100</f>
      </c>
      <c r="Q7726">
        <f>H7725</f>
      </c>
      <c r="R7726">
        <f>I7725</f>
      </c>
      <c r="S7726">
        <f>H7726-H7725</f>
      </c>
      <c r="T7726">
        <f>I7726-I7725</f>
      </c>
      <c r="U7726">
        <f>(L7726-K7726)/(2*D7726*0.01)</f>
      </c>
      <c r="V7726">
        <f>(L7726+K7726)/(D7726*0.0001)</f>
      </c>
    </row>
    <row r="7727">
      <c r="A7727" t="n">
        <v>2023</v>
      </c>
      <c r="B7727" t="inlineStr">
        <is>
          <t>00173591</t>
        </is>
      </c>
      <c r="C7727" t="inlineStr">
        <is>
          <t>세원물산</t>
        </is>
      </c>
      <c r="D7727" t="n">
        <v>25162858000</v>
      </c>
      <c r="E7727" t="n">
        <v>2556125000</v>
      </c>
      <c r="F7727" t="n">
        <v>2321498000</v>
      </c>
      <c r="G7727" t="n">
        <v>1064926000</v>
      </c>
      <c r="H7727" t="n">
        <v>4.27</v>
      </c>
      <c r="I7727" t="n">
        <v>4.07</v>
      </c>
      <c r="J7727" t="n">
        <v>7.76</v>
      </c>
      <c r="K7727" t="n">
        <v>-1688763000</v>
      </c>
      <c r="L7727" t="n">
        <v>1925669000</v>
      </c>
      <c r="M7727" t="n">
        <v>1932589000</v>
      </c>
      <c r="N7727" t="n">
        <v>-1725070000</v>
      </c>
      <c r="O7727">
        <f>D7726</f>
      </c>
      <c r="P7727">
        <f>(E7727-F7727+G7727)/O7727*100</f>
      </c>
      <c r="Q7727">
        <f>H7726</f>
      </c>
      <c r="R7727">
        <f>I7726</f>
      </c>
      <c r="S7727">
        <f>H7727-H7726</f>
      </c>
      <c r="T7727">
        <f>I7727-I7726</f>
      </c>
      <c r="U7727">
        <f>(L7727-K7727)/(2*D7727*0.01)</f>
      </c>
      <c r="V7727">
        <f>(L7727+K7727)/(D7727*0.0001)</f>
      </c>
    </row>
    <row r="7728">
      <c r="A7728" t="n">
        <v>2024</v>
      </c>
      <c r="B7728" t="inlineStr">
        <is>
          <t>00173591</t>
        </is>
      </c>
      <c r="C7728" t="inlineStr">
        <is>
          <t>세원물산</t>
        </is>
      </c>
      <c r="D7728" t="n">
        <v>29074946000</v>
      </c>
      <c r="E7728" t="n">
        <v>2910528000</v>
      </c>
      <c r="F7728" t="n">
        <v>1800310000</v>
      </c>
      <c r="G7728" t="n">
        <v>990814000</v>
      </c>
      <c r="H7728" t="n">
        <v>3.67</v>
      </c>
      <c r="I7728" t="n">
        <v>4.07</v>
      </c>
      <c r="J7728" t="n">
        <v>7.79</v>
      </c>
      <c r="K7728" t="n">
        <v>-1981150000</v>
      </c>
      <c r="L7728" t="n">
        <v>2261115000</v>
      </c>
      <c r="M7728" t="n">
        <v>2255240000</v>
      </c>
      <c r="N7728" t="n">
        <v>-2012802000</v>
      </c>
      <c r="O7728">
        <f>D7727</f>
      </c>
      <c r="P7728">
        <f>(E7728-F7728+G7728)/O7728*100</f>
      </c>
      <c r="Q7728">
        <f>H7727</f>
      </c>
      <c r="R7728">
        <f>I7727</f>
      </c>
      <c r="S7728">
        <f>H7728-H7727</f>
      </c>
      <c r="T7728">
        <f>I7728-I7727</f>
      </c>
      <c r="U7728">
        <f>(L7728-K7728)/(2*D7728*0.01)</f>
      </c>
      <c r="V7728">
        <f>(L7728+K7728)/(D7728*0.0001)</f>
      </c>
    </row>
    <row r="7729">
      <c r="A7729" t="n">
        <v>2025</v>
      </c>
      <c r="B7729" t="inlineStr">
        <is>
          <t>00173591</t>
        </is>
      </c>
      <c r="C7729" t="inlineStr">
        <is>
          <t>세원물산</t>
        </is>
      </c>
      <c r="D7729" t="n">
        <v>31152838000</v>
      </c>
      <c r="E7729" t="n">
        <v>3125969000</v>
      </c>
      <c r="F7729" t="n">
        <v>1406889000</v>
      </c>
      <c r="G7729" t="n">
        <v>993157000</v>
      </c>
      <c r="O7729">
        <f>D7728</f>
      </c>
      <c r="P7729">
        <f>(E7729-F7729+G7729)/O7729*100</f>
      </c>
    </row>
    <row r="7730">
      <c r="A7730" t="n">
        <v>2014</v>
      </c>
      <c r="B7730" t="inlineStr">
        <is>
          <t>00173661</t>
        </is>
      </c>
      <c r="C7730" t="inlineStr">
        <is>
          <t>에스지신성건설</t>
        </is>
      </c>
      <c r="D7730" t="n">
        <v>840923000</v>
      </c>
      <c r="F7730" t="n">
        <v>369271000</v>
      </c>
    </row>
    <row r="7731">
      <c r="A7731" t="n">
        <v>2016</v>
      </c>
      <c r="B7731" t="inlineStr">
        <is>
          <t>00173661</t>
        </is>
      </c>
      <c r="C7731" t="inlineStr">
        <is>
          <t>에스지신성건설</t>
        </is>
      </c>
      <c r="D7731" t="n">
        <v>2389726000</v>
      </c>
      <c r="E7731" t="n">
        <v>1002120000</v>
      </c>
      <c r="F7731" t="n">
        <v>101630000</v>
      </c>
      <c r="G7731" t="n">
        <v>35410000</v>
      </c>
      <c r="H7731" t="n">
        <v>2.505</v>
      </c>
      <c r="I7731" t="n">
        <v>4.5</v>
      </c>
      <c r="K7731" t="n">
        <v>-165208000</v>
      </c>
      <c r="L7731" t="n">
        <v>187049000</v>
      </c>
      <c r="M7731" t="n">
        <v>181660000</v>
      </c>
      <c r="N7731" t="n">
        <v>-181660000</v>
      </c>
      <c r="U7731">
        <f>(L7731-K7731)/(2*D7731*0.01)</f>
      </c>
      <c r="V7731">
        <f>(L7731+K7731)/(D7731*0.0001)</f>
      </c>
    </row>
    <row r="7732">
      <c r="A7732" t="n">
        <v>2017</v>
      </c>
      <c r="B7732" t="inlineStr">
        <is>
          <t>00173661</t>
        </is>
      </c>
      <c r="C7732" t="inlineStr">
        <is>
          <t>에스지신성건설</t>
        </is>
      </c>
      <c r="D7732" t="n">
        <v>3131350000</v>
      </c>
      <c r="E7732" t="n">
        <v>1349690000</v>
      </c>
      <c r="F7732" t="n">
        <v>496485000</v>
      </c>
      <c r="G7732" t="n">
        <v>57381000</v>
      </c>
      <c r="H7732" t="n">
        <v>2.541</v>
      </c>
      <c r="I7732" t="n">
        <v>4.5</v>
      </c>
      <c r="K7732" t="n">
        <v>-210783000</v>
      </c>
      <c r="L7732" t="n">
        <v>238332000</v>
      </c>
      <c r="M7732" t="n">
        <v>228587000</v>
      </c>
      <c r="N7732" t="n">
        <v>-206670000</v>
      </c>
      <c r="O7732">
        <f>D7731</f>
      </c>
      <c r="P7732">
        <f>(E7732-F7732+G7732)/O7732*100</f>
      </c>
      <c r="Q7732">
        <f>H7731</f>
      </c>
      <c r="R7732">
        <f>I7731</f>
      </c>
      <c r="S7732">
        <f>H7732-H7731</f>
      </c>
      <c r="T7732">
        <f>I7732-I7731</f>
      </c>
      <c r="U7732">
        <f>(L7732-K7732)/(2*D7732*0.01)</f>
      </c>
      <c r="V7732">
        <f>(L7732+K7732)/(D7732*0.0001)</f>
      </c>
    </row>
    <row r="7733">
      <c r="A7733" t="n">
        <v>2018</v>
      </c>
      <c r="B7733" t="inlineStr">
        <is>
          <t>00173661</t>
        </is>
      </c>
      <c r="C7733" t="inlineStr">
        <is>
          <t>에스지신성건설</t>
        </is>
      </c>
      <c r="D7733" t="n">
        <v>3896109000</v>
      </c>
      <c r="E7733" t="n">
        <v>1268008000</v>
      </c>
      <c r="F7733" t="n">
        <v>738304000</v>
      </c>
      <c r="G7733" t="n">
        <v>90289000</v>
      </c>
      <c r="H7733" t="n">
        <v>2.624</v>
      </c>
      <c r="I7733" t="n">
        <v>4.5</v>
      </c>
      <c r="K7733" t="n">
        <v>-246079000</v>
      </c>
      <c r="L7733" t="n">
        <v>276624000</v>
      </c>
      <c r="M7733" t="n">
        <v>272728000</v>
      </c>
      <c r="N7733" t="n">
        <v>-245455000</v>
      </c>
      <c r="O7733">
        <f>D7732</f>
      </c>
      <c r="P7733">
        <f>(E7733-F7733+G7733)/O7733*100</f>
      </c>
      <c r="Q7733">
        <f>H7732</f>
      </c>
      <c r="R7733">
        <f>I7732</f>
      </c>
      <c r="S7733">
        <f>H7733-H7732</f>
      </c>
      <c r="T7733">
        <f>I7733-I7732</f>
      </c>
      <c r="U7733">
        <f>(L7733-K7733)/(2*D7733*0.01)</f>
      </c>
      <c r="V7733">
        <f>(L7733+K7733)/(D7733*0.0001)</f>
      </c>
    </row>
    <row r="7734">
      <c r="A7734" t="n">
        <v>2019</v>
      </c>
      <c r="B7734" t="inlineStr">
        <is>
          <t>00173661</t>
        </is>
      </c>
      <c r="C7734" t="inlineStr">
        <is>
          <t>에스지신성건설</t>
        </is>
      </c>
      <c r="D7734" t="n">
        <v>4115972000</v>
      </c>
      <c r="E7734" t="n">
        <v>1179648000</v>
      </c>
      <c r="F7734" t="n">
        <v>729111000</v>
      </c>
      <c r="G7734" t="n">
        <v>98199000</v>
      </c>
      <c r="H7734" t="n">
        <v>2.624</v>
      </c>
      <c r="I7734" t="n">
        <v>4.5</v>
      </c>
      <c r="K7734" t="n">
        <v>-304540000</v>
      </c>
      <c r="L7734" t="n">
        <v>350858000</v>
      </c>
      <c r="M7734" t="n">
        <v>338510000</v>
      </c>
      <c r="N7734" t="n">
        <v>-304582000</v>
      </c>
      <c r="O7734">
        <f>D7733</f>
      </c>
      <c r="P7734">
        <f>(E7734-F7734+G7734)/O7734*100</f>
      </c>
      <c r="Q7734">
        <f>H7733</f>
      </c>
      <c r="R7734">
        <f>I7733</f>
      </c>
      <c r="S7734">
        <f>H7734-H7733</f>
      </c>
      <c r="T7734">
        <f>I7734-I7733</f>
      </c>
      <c r="U7734">
        <f>(L7734-K7734)/(2*D7734*0.01)</f>
      </c>
      <c r="V7734">
        <f>(L7734+K7734)/(D7734*0.0001)</f>
      </c>
    </row>
    <row r="7735">
      <c r="A7735" t="n">
        <v>2020</v>
      </c>
      <c r="B7735" t="inlineStr">
        <is>
          <t>00173661</t>
        </is>
      </c>
      <c r="C7735" t="inlineStr">
        <is>
          <t>에스지신성건설</t>
        </is>
      </c>
      <c r="D7735" t="n">
        <v>3002526000</v>
      </c>
      <c r="E7735" t="n">
        <v>955700000</v>
      </c>
      <c r="F7735" t="n">
        <v>1174146000</v>
      </c>
      <c r="G7735" t="n">
        <v>86723000</v>
      </c>
      <c r="H7735" t="n">
        <v>2.147</v>
      </c>
      <c r="I7735" t="n">
        <v>2.41</v>
      </c>
      <c r="K7735" t="n">
        <v>-66305000</v>
      </c>
      <c r="L7735" t="n">
        <v>325481000</v>
      </c>
      <c r="M7735" t="n">
        <v>322958000</v>
      </c>
      <c r="N7735" t="n">
        <v>-67666000</v>
      </c>
      <c r="O7735">
        <f>D7734</f>
      </c>
      <c r="P7735">
        <f>(E7735-F7735+G7735)/O7735*100</f>
      </c>
      <c r="Q7735">
        <f>H7734</f>
      </c>
      <c r="R7735">
        <f>I7734</f>
      </c>
      <c r="S7735">
        <f>H7735-H7734</f>
      </c>
      <c r="T7735">
        <f>I7735-I7734</f>
      </c>
      <c r="U7735">
        <f>(L7735-K7735)/(2*D7735*0.01)</f>
      </c>
    </row>
    <row r="7736">
      <c r="A7736" t="n">
        <v>2021</v>
      </c>
      <c r="B7736" t="inlineStr">
        <is>
          <t>00173661</t>
        </is>
      </c>
      <c r="C7736" t="inlineStr">
        <is>
          <t>에스지신성건설</t>
        </is>
      </c>
      <c r="D7736" t="n">
        <v>3416465000</v>
      </c>
      <c r="E7736" t="n">
        <v>641653000</v>
      </c>
      <c r="F7736" t="n">
        <v>594725000</v>
      </c>
      <c r="G7736" t="n">
        <v>63735000</v>
      </c>
      <c r="H7736" t="n">
        <v>2.759</v>
      </c>
      <c r="I7736" t="n">
        <v>2.98</v>
      </c>
      <c r="K7736" t="n">
        <v>-189187000</v>
      </c>
      <c r="L7736" t="n">
        <v>211728000</v>
      </c>
      <c r="M7736" t="n">
        <v>211383000</v>
      </c>
      <c r="N7736" t="n">
        <v>-192695000</v>
      </c>
      <c r="O7736">
        <f>D7735</f>
      </c>
      <c r="P7736">
        <f>(E7736-F7736+G7736)/O7736*100</f>
      </c>
      <c r="Q7736">
        <f>H7735</f>
      </c>
      <c r="R7736">
        <f>I7735</f>
      </c>
      <c r="S7736">
        <f>H7736-H7735</f>
      </c>
      <c r="T7736">
        <f>I7736-I7735</f>
      </c>
      <c r="U7736">
        <f>(L7736-K7736)/(2*D7736*0.01)</f>
      </c>
      <c r="V7736">
        <f>(L7736+K7736)/(D7736*0.0001)</f>
      </c>
    </row>
    <row r="7737">
      <c r="A7737" t="n">
        <v>2022</v>
      </c>
      <c r="B7737" t="inlineStr">
        <is>
          <t>00173661</t>
        </is>
      </c>
      <c r="C7737" t="inlineStr">
        <is>
          <t>에스지신성건설</t>
        </is>
      </c>
      <c r="D7737" t="n">
        <v>3612416000</v>
      </c>
      <c r="E7737" t="n">
        <v>669190000</v>
      </c>
      <c r="F7737" t="n">
        <v>322511000</v>
      </c>
      <c r="G7737" t="n">
        <v>89371000</v>
      </c>
      <c r="H7737" t="n">
        <v>5.263</v>
      </c>
      <c r="I7737" t="n">
        <v>2.96</v>
      </c>
      <c r="K7737" t="n">
        <v>-168821000</v>
      </c>
      <c r="L7737" t="n">
        <v>186694000</v>
      </c>
      <c r="M7737" t="n">
        <v>191198000</v>
      </c>
      <c r="N7737" t="n">
        <v>-176034000</v>
      </c>
      <c r="O7737">
        <f>D7736</f>
      </c>
      <c r="P7737">
        <f>(E7737-F7737+G7737)/O7737*100</f>
      </c>
      <c r="Q7737">
        <f>H7736</f>
      </c>
      <c r="R7737">
        <f>I7736</f>
      </c>
      <c r="S7737">
        <f>H7737-H7736</f>
      </c>
      <c r="T7737">
        <f>I7737-I7736</f>
      </c>
      <c r="U7737">
        <f>(L7737-K7737)/(2*D7737*0.01)</f>
      </c>
      <c r="V7737">
        <f>(L7737+K7737)/(D7737*0.0001)</f>
      </c>
    </row>
    <row r="7738">
      <c r="A7738" t="n">
        <v>2023</v>
      </c>
      <c r="B7738" t="inlineStr">
        <is>
          <t>00173661</t>
        </is>
      </c>
      <c r="C7738" t="inlineStr">
        <is>
          <t>에스지신성건설</t>
        </is>
      </c>
      <c r="D7738" t="n">
        <v>4035521000</v>
      </c>
      <c r="E7738" t="n">
        <v>738046000</v>
      </c>
      <c r="F7738" t="n">
        <v>764316000</v>
      </c>
      <c r="G7738" t="n">
        <v>178303000</v>
      </c>
      <c r="H7738" t="n">
        <v>4.284</v>
      </c>
      <c r="I7738" t="n">
        <v>3.83</v>
      </c>
      <c r="K7738" t="n">
        <v>-193754000</v>
      </c>
      <c r="L7738" t="n">
        <v>214190000</v>
      </c>
      <c r="M7738" t="n">
        <v>217268000</v>
      </c>
      <c r="N7738" t="n">
        <v>-199929000</v>
      </c>
      <c r="O7738">
        <f>D7737</f>
      </c>
      <c r="P7738">
        <f>(E7738-F7738+G7738)/O7738*100</f>
      </c>
      <c r="Q7738">
        <f>H7737</f>
      </c>
      <c r="R7738">
        <f>I7737</f>
      </c>
      <c r="S7738">
        <f>H7738-H7737</f>
      </c>
      <c r="T7738">
        <f>I7738-I7737</f>
      </c>
      <c r="U7738">
        <f>(L7738-K7738)/(2*D7738*0.01)</f>
      </c>
      <c r="V7738">
        <f>(L7738+K7738)/(D7738*0.0001)</f>
      </c>
    </row>
    <row r="7739">
      <c r="A7739" t="n">
        <v>2024</v>
      </c>
      <c r="B7739" t="inlineStr">
        <is>
          <t>00173661</t>
        </is>
      </c>
      <c r="C7739" t="inlineStr">
        <is>
          <t>에스지신성건설</t>
        </is>
      </c>
      <c r="D7739" t="n">
        <v>2915487000</v>
      </c>
      <c r="E7739" t="n">
        <v>687933000</v>
      </c>
      <c r="F7739" t="n">
        <v>1819260000</v>
      </c>
      <c r="G7739" t="n">
        <v>162525000</v>
      </c>
      <c r="H7739" t="n">
        <v>3.745</v>
      </c>
      <c r="I7739" t="n">
        <v>3.8</v>
      </c>
      <c r="K7739" t="n">
        <v>-129423000</v>
      </c>
      <c r="L7739" t="n">
        <v>143512000</v>
      </c>
      <c r="M7739" t="n">
        <v>144783000</v>
      </c>
      <c r="N7739" t="n">
        <v>-132888000</v>
      </c>
      <c r="O7739">
        <f>D7738</f>
      </c>
      <c r="P7739">
        <f>(E7739-F7739+G7739)/O7739*100</f>
      </c>
      <c r="Q7739">
        <f>H7738</f>
      </c>
      <c r="R7739">
        <f>I7738</f>
      </c>
      <c r="S7739">
        <f>H7739-H7738</f>
      </c>
      <c r="T7739">
        <f>I7739-I7738</f>
      </c>
      <c r="U7739">
        <f>(L7739-K7739)/(2*D7739*0.01)</f>
      </c>
      <c r="V7739">
        <f>(L7739+K7739)/(D7739*0.0001)</f>
      </c>
    </row>
    <row r="7740">
      <c r="A7740" t="n">
        <v>2014</v>
      </c>
      <c r="B7740" t="inlineStr">
        <is>
          <t>00173731</t>
        </is>
      </c>
      <c r="C7740" t="inlineStr">
        <is>
          <t>씨앤에스자산관리</t>
        </is>
      </c>
      <c r="D7740" t="n">
        <v>17618163000</v>
      </c>
      <c r="E7740" t="n">
        <v>5293487000</v>
      </c>
      <c r="F7740" t="n">
        <v>4172685000</v>
      </c>
      <c r="G7740" t="n">
        <v>224997000</v>
      </c>
      <c r="H7740" t="n">
        <v>2.35</v>
      </c>
      <c r="I7740" t="n">
        <v>2</v>
      </c>
    </row>
    <row r="7741">
      <c r="A7741" t="n">
        <v>2015</v>
      </c>
      <c r="B7741" t="inlineStr">
        <is>
          <t>00173731</t>
        </is>
      </c>
      <c r="C7741" t="inlineStr">
        <is>
          <t>씨앤에스자산관리</t>
        </is>
      </c>
      <c r="D7741" t="n">
        <v>24164663000</v>
      </c>
      <c r="E7741" t="n">
        <v>8431605000</v>
      </c>
      <c r="F7741" t="n">
        <v>5557710000</v>
      </c>
      <c r="G7741" t="n">
        <v>247318000</v>
      </c>
      <c r="H7741" t="n">
        <v>2.18</v>
      </c>
      <c r="I7741" t="n">
        <v>1.68</v>
      </c>
      <c r="O7741">
        <f>D7740</f>
      </c>
      <c r="P7741">
        <f>(E7741-F7741+G7741)/O7741*100</f>
      </c>
      <c r="Q7741">
        <f>H7740</f>
      </c>
      <c r="R7741">
        <f>I7740</f>
      </c>
      <c r="S7741">
        <f>H7741-H7740</f>
      </c>
      <c r="T7741">
        <f>I7741-I7740</f>
      </c>
    </row>
    <row r="7742">
      <c r="A7742" t="n">
        <v>2016</v>
      </c>
      <c r="B7742" t="inlineStr">
        <is>
          <t>00173731</t>
        </is>
      </c>
      <c r="C7742" t="inlineStr">
        <is>
          <t>씨앤에스자산관리</t>
        </is>
      </c>
      <c r="D7742" t="n">
        <v>22344347000</v>
      </c>
      <c r="E7742" t="n">
        <v>9542554000</v>
      </c>
      <c r="F7742" t="n">
        <v>13143910000</v>
      </c>
      <c r="G7742" t="n">
        <v>356553000</v>
      </c>
      <c r="H7742" t="n">
        <v>1.98</v>
      </c>
      <c r="I7742" t="n">
        <v>2.3</v>
      </c>
      <c r="K7742" t="n">
        <v>-238612235</v>
      </c>
      <c r="L7742" t="n">
        <v>238612235</v>
      </c>
      <c r="M7742" t="n">
        <v>246184340</v>
      </c>
      <c r="N7742" t="n">
        <v>-246184340</v>
      </c>
      <c r="O7742">
        <f>D7741</f>
      </c>
      <c r="P7742">
        <f>(E7742-F7742+G7742)/O7742*100</f>
      </c>
      <c r="Q7742">
        <f>H7741</f>
      </c>
      <c r="R7742">
        <f>I7741</f>
      </c>
      <c r="S7742">
        <f>H7742-H7741</f>
      </c>
      <c r="T7742">
        <f>I7742-I7741</f>
      </c>
      <c r="U7742">
        <f>(L7742-K7742)/(2*D7742*0.01)</f>
      </c>
    </row>
    <row r="7743">
      <c r="A7743" t="n">
        <v>2017</v>
      </c>
      <c r="B7743" t="inlineStr">
        <is>
          <t>00173731</t>
        </is>
      </c>
      <c r="C7743" t="inlineStr">
        <is>
          <t>씨앤에스자산관리</t>
        </is>
      </c>
      <c r="D7743" t="n">
        <v>21279663000000</v>
      </c>
      <c r="E7743" t="n">
        <v>10564709000000</v>
      </c>
      <c r="F7743" t="n">
        <v>13357499000000</v>
      </c>
      <c r="G7743" t="n">
        <v>408332000000</v>
      </c>
      <c r="H7743" t="n">
        <v>2.32</v>
      </c>
      <c r="I7743" t="n">
        <v>5.09</v>
      </c>
      <c r="O7743">
        <f>D7742</f>
      </c>
      <c r="P7743">
        <f>(E7743-F7743+G7743)/O7743*100</f>
      </c>
      <c r="Q7743">
        <f>H7742</f>
      </c>
      <c r="R7743">
        <f>I7742</f>
      </c>
      <c r="S7743">
        <f>H7743-H7742</f>
      </c>
      <c r="T7743">
        <f>I7743-I7742</f>
      </c>
    </row>
    <row r="7744">
      <c r="A7744" t="n">
        <v>2018</v>
      </c>
      <c r="B7744" t="inlineStr">
        <is>
          <t>00173731</t>
        </is>
      </c>
      <c r="C7744" t="inlineStr">
        <is>
          <t>씨앤에스자산관리</t>
        </is>
      </c>
      <c r="D7744" t="n">
        <v>16765347000</v>
      </c>
      <c r="E7744" t="n">
        <v>7231834000</v>
      </c>
      <c r="F7744" t="n">
        <v>12725229000</v>
      </c>
      <c r="G7744" t="n">
        <v>439452000</v>
      </c>
      <c r="H7744" t="n">
        <v>2.19</v>
      </c>
      <c r="I7744" t="n">
        <v>5.87</v>
      </c>
      <c r="K7744" t="n">
        <v>-190486262</v>
      </c>
      <c r="L7744" t="n">
        <v>202277507</v>
      </c>
      <c r="M7744" t="n">
        <v>194772896</v>
      </c>
      <c r="N7744" t="n">
        <v>-188640704</v>
      </c>
      <c r="O7744">
        <f>D7743</f>
      </c>
      <c r="P7744">
        <f>(E7744-F7744+G7744)/O7744*100</f>
      </c>
      <c r="Q7744">
        <f>H7743</f>
      </c>
      <c r="R7744">
        <f>I7743</f>
      </c>
      <c r="S7744">
        <f>H7744-H7743</f>
      </c>
      <c r="T7744">
        <f>I7744-I7743</f>
      </c>
      <c r="U7744">
        <f>(L7744-K7744)/(2*D7744*0.01)</f>
      </c>
      <c r="V7744">
        <f>(L7744+K7744)/(D7744*0.0001)</f>
      </c>
    </row>
    <row r="7745">
      <c r="A7745" t="n">
        <v>2019</v>
      </c>
      <c r="B7745" t="inlineStr">
        <is>
          <t>00173731</t>
        </is>
      </c>
      <c r="C7745" t="inlineStr">
        <is>
          <t>씨앤에스자산관리</t>
        </is>
      </c>
      <c r="D7745" t="n">
        <v>15304005000</v>
      </c>
      <c r="E7745" t="n">
        <v>4481979000</v>
      </c>
      <c r="F7745" t="n">
        <v>8307670000</v>
      </c>
      <c r="G7745" t="n">
        <v>284020000</v>
      </c>
      <c r="H7745" t="n">
        <v>1.72</v>
      </c>
      <c r="I7745" t="n">
        <v>5.87</v>
      </c>
      <c r="K7745" t="n">
        <v>-147958420</v>
      </c>
      <c r="L7745" t="n">
        <v>154610170</v>
      </c>
      <c r="M7745" t="n">
        <v>149640320</v>
      </c>
      <c r="N7745" t="n">
        <v>-149638080</v>
      </c>
      <c r="O7745">
        <f>D7744</f>
      </c>
      <c r="P7745">
        <f>(E7745-F7745+G7745)/O7745*100</f>
      </c>
      <c r="Q7745">
        <f>H7744</f>
      </c>
      <c r="R7745">
        <f>I7744</f>
      </c>
      <c r="S7745">
        <f>H7745-H7744</f>
      </c>
      <c r="T7745">
        <f>I7745-I7744</f>
      </c>
      <c r="U7745">
        <f>(L7745-K7745)/(2*D7745*0.01)</f>
      </c>
      <c r="V7745">
        <f>(L7745+K7745)/(D7745*0.0001)</f>
      </c>
    </row>
    <row r="7746">
      <c r="A7746" t="n">
        <v>2020</v>
      </c>
      <c r="B7746" t="inlineStr">
        <is>
          <t>00173731</t>
        </is>
      </c>
      <c r="C7746" t="inlineStr">
        <is>
          <t>씨앤에스자산관리</t>
        </is>
      </c>
      <c r="D7746" t="n">
        <v>6239745000</v>
      </c>
      <c r="E7746" t="n">
        <v>4107910000</v>
      </c>
      <c r="F7746" t="n">
        <v>13557493000</v>
      </c>
      <c r="G7746" t="n">
        <v>221824000</v>
      </c>
      <c r="H7746" t="n">
        <v>1.2</v>
      </c>
      <c r="I7746" t="n">
        <v>3</v>
      </c>
      <c r="K7746" t="n">
        <v>-47497440</v>
      </c>
      <c r="L7746" t="n">
        <v>50498640</v>
      </c>
      <c r="M7746" t="n">
        <v>48730160</v>
      </c>
      <c r="N7746" t="n">
        <v>-47497440</v>
      </c>
      <c r="O7746">
        <f>D7745</f>
      </c>
      <c r="P7746">
        <f>(E7746-F7746+G7746)/O7746*100</f>
      </c>
      <c r="Q7746">
        <f>H7745</f>
      </c>
      <c r="R7746">
        <f>I7745</f>
      </c>
      <c r="S7746">
        <f>H7746-H7745</f>
      </c>
      <c r="T7746">
        <f>I7746-I7745</f>
      </c>
      <c r="U7746">
        <f>(L7746-K7746)/(2*D7746*0.01)</f>
      </c>
      <c r="V7746">
        <f>(L7746+K7746)/(D7746*0.0001)</f>
      </c>
    </row>
    <row r="7747">
      <c r="A7747" t="n">
        <v>2021</v>
      </c>
      <c r="B7747" t="inlineStr">
        <is>
          <t>00173731</t>
        </is>
      </c>
      <c r="C7747" t="inlineStr">
        <is>
          <t>씨앤에스자산관리</t>
        </is>
      </c>
      <c r="D7747" t="n">
        <v>3090490000</v>
      </c>
      <c r="E7747" t="n">
        <v>3053288000</v>
      </c>
      <c r="F7747" t="n">
        <v>5414165000</v>
      </c>
      <c r="G7747" t="n">
        <v>64396000</v>
      </c>
      <c r="H7747" t="n">
        <v>2.13</v>
      </c>
      <c r="I7747" t="n">
        <v>3.2</v>
      </c>
      <c r="K7747" t="n">
        <v>-18390000</v>
      </c>
      <c r="L7747" t="n">
        <v>18783738</v>
      </c>
      <c r="M7747" t="n">
        <v>18690000</v>
      </c>
      <c r="N7747" t="n">
        <v>-17029909</v>
      </c>
      <c r="O7747">
        <f>D7746</f>
      </c>
      <c r="P7747">
        <f>(E7747-F7747+G7747)/O7747*100</f>
      </c>
      <c r="Q7747">
        <f>H7746</f>
      </c>
      <c r="R7747">
        <f>I7746</f>
      </c>
      <c r="S7747">
        <f>H7747-H7746</f>
      </c>
      <c r="T7747">
        <f>I7747-I7746</f>
      </c>
      <c r="U7747">
        <f>(L7747-K7747)/(2*D7747*0.01)</f>
      </c>
      <c r="V7747">
        <f>(L7747+K7747)/(D7747*0.0001)</f>
      </c>
    </row>
    <row r="7748">
      <c r="A7748" t="n">
        <v>2022</v>
      </c>
      <c r="B7748" t="inlineStr">
        <is>
          <t>00173731</t>
        </is>
      </c>
      <c r="C7748" t="inlineStr">
        <is>
          <t>씨앤에스자산관리</t>
        </is>
      </c>
      <c r="D7748" t="n">
        <v>3793012000</v>
      </c>
      <c r="E7748" t="n">
        <v>1425536000</v>
      </c>
      <c r="F7748" t="n">
        <v>1211912000</v>
      </c>
      <c r="G7748" t="n">
        <v>59071000</v>
      </c>
      <c r="H7748" t="n">
        <v>3.5</v>
      </c>
      <c r="I7748" t="n">
        <v>5.02</v>
      </c>
      <c r="K7748" t="n">
        <v>-30521880</v>
      </c>
      <c r="L7748" t="n">
        <v>30521880</v>
      </c>
      <c r="M7748" t="n">
        <v>18209520</v>
      </c>
      <c r="N7748" t="n">
        <v>-18209520</v>
      </c>
      <c r="O7748">
        <f>D7747</f>
      </c>
      <c r="P7748">
        <f>(E7748-F7748+G7748)/O7748*100</f>
      </c>
      <c r="Q7748">
        <f>H7747</f>
      </c>
      <c r="R7748">
        <f>I7747</f>
      </c>
      <c r="S7748">
        <f>H7748-H7747</f>
      </c>
      <c r="T7748">
        <f>I7748-I7747</f>
      </c>
      <c r="U7748">
        <f>(L7748-K7748)/(2*D7748*0.01)</f>
      </c>
    </row>
    <row r="7749">
      <c r="A7749" t="n">
        <v>2023</v>
      </c>
      <c r="B7749" t="inlineStr">
        <is>
          <t>00173731</t>
        </is>
      </c>
      <c r="C7749" t="inlineStr">
        <is>
          <t>씨앤에스자산관리</t>
        </is>
      </c>
      <c r="D7749" t="n">
        <v>4474773000</v>
      </c>
      <c r="E7749" t="n">
        <v>2258828000</v>
      </c>
      <c r="F7749" t="n">
        <v>1820070000</v>
      </c>
      <c r="G7749" t="n">
        <v>168112000</v>
      </c>
      <c r="H7749" t="n">
        <v>3.97</v>
      </c>
      <c r="I7749" t="n">
        <v>3.5</v>
      </c>
      <c r="O7749">
        <f>D7748</f>
      </c>
      <c r="P7749">
        <f>(E7749-F7749+G7749)/O7749*100</f>
      </c>
      <c r="Q7749">
        <f>H7748</f>
      </c>
      <c r="R7749">
        <f>I7748</f>
      </c>
      <c r="S7749">
        <f>H7749-H7748</f>
      </c>
      <c r="T7749">
        <f>I7749-I7748</f>
      </c>
    </row>
    <row r="7750">
      <c r="A7750" t="n">
        <v>2024</v>
      </c>
      <c r="B7750" t="inlineStr">
        <is>
          <t>00173731</t>
        </is>
      </c>
      <c r="C7750" t="inlineStr">
        <is>
          <t>씨앤에스자산관리</t>
        </is>
      </c>
      <c r="D7750" t="n">
        <v>4835889000</v>
      </c>
      <c r="E7750" t="n">
        <v>2029492000</v>
      </c>
      <c r="F7750" t="n">
        <v>2006445000</v>
      </c>
      <c r="G7750" t="n">
        <v>156238000</v>
      </c>
      <c r="H7750" t="n">
        <v>3.43</v>
      </c>
      <c r="I7750" t="n">
        <v>3.5</v>
      </c>
      <c r="K7750" t="n">
        <v>-60936356</v>
      </c>
      <c r="L7750" t="n">
        <v>60936356</v>
      </c>
      <c r="M7750" t="n">
        <v>29015334</v>
      </c>
      <c r="N7750" t="n">
        <v>-29015334</v>
      </c>
      <c r="O7750">
        <f>D7749</f>
      </c>
      <c r="P7750">
        <f>(E7750-F7750+G7750)/O7750*100</f>
      </c>
      <c r="Q7750">
        <f>H7749</f>
      </c>
      <c r="R7750">
        <f>I7749</f>
      </c>
      <c r="S7750">
        <f>H7750-H7749</f>
      </c>
      <c r="T7750">
        <f>I7750-I7749</f>
      </c>
      <c r="U7750">
        <f>(L7750-K7750)/(2*D7750*0.01)</f>
      </c>
    </row>
    <row r="7751">
      <c r="A7751" t="n">
        <v>2014</v>
      </c>
      <c r="B7751" t="inlineStr">
        <is>
          <t>00173740</t>
        </is>
      </c>
      <c r="C7751" t="inlineStr">
        <is>
          <t>신한</t>
        </is>
      </c>
      <c r="D7751" t="n">
        <v>5021073000</v>
      </c>
      <c r="E7751" t="n">
        <v>564772000</v>
      </c>
      <c r="F7751" t="n">
        <v>128218000</v>
      </c>
      <c r="G7751" t="n">
        <v>179583000</v>
      </c>
      <c r="H7751" t="n">
        <v>2.85</v>
      </c>
      <c r="I7751" t="n">
        <v>5.42</v>
      </c>
      <c r="K7751" t="n">
        <v>-29162000</v>
      </c>
      <c r="L7751" t="n">
        <v>33159000</v>
      </c>
      <c r="M7751" t="n">
        <v>32801000</v>
      </c>
      <c r="N7751" t="n">
        <v>-29414000</v>
      </c>
      <c r="U7751">
        <f>(L7751-K7751)/(2*D7751*0.01)</f>
      </c>
      <c r="V7751">
        <f>(L7751+K7751)/(D7751*0.0001)</f>
      </c>
    </row>
    <row r="7752">
      <c r="A7752" t="n">
        <v>2015</v>
      </c>
      <c r="B7752" t="inlineStr">
        <is>
          <t>00173740</t>
        </is>
      </c>
      <c r="C7752" t="inlineStr">
        <is>
          <t>신한</t>
        </is>
      </c>
      <c r="D7752" t="n">
        <v>402197000</v>
      </c>
      <c r="E7752" t="n">
        <v>645203000</v>
      </c>
      <c r="F7752" t="n">
        <v>922597000</v>
      </c>
      <c r="G7752" t="n">
        <v>10915000</v>
      </c>
      <c r="H7752" t="n">
        <v>2.51</v>
      </c>
      <c r="I7752" t="n">
        <v>4.47</v>
      </c>
      <c r="K7752" t="n">
        <v>-22122000</v>
      </c>
      <c r="L7752" t="n">
        <v>25389000</v>
      </c>
      <c r="M7752" t="n">
        <v>25152000</v>
      </c>
      <c r="N7752" t="n">
        <v>-22343000</v>
      </c>
      <c r="O7752">
        <f>D7751</f>
      </c>
      <c r="P7752">
        <f>(E7752-F7752+G7752)/O7752*100</f>
      </c>
      <c r="Q7752">
        <f>H7751</f>
      </c>
      <c r="R7752">
        <f>I7751</f>
      </c>
      <c r="S7752">
        <f>H7752-H7751</f>
      </c>
      <c r="T7752">
        <f>I7752-I7751</f>
      </c>
      <c r="U7752">
        <f>(L7752-K7752)/(2*D7752*0.01)</f>
      </c>
      <c r="V7752">
        <f>(L7752+K7752)/(D7752*0.0001)</f>
      </c>
    </row>
    <row r="7753">
      <c r="A7753" t="n">
        <v>2016</v>
      </c>
      <c r="B7753" t="inlineStr">
        <is>
          <t>00173740</t>
        </is>
      </c>
      <c r="C7753" t="inlineStr">
        <is>
          <t>신한</t>
        </is>
      </c>
      <c r="D7753" t="n">
        <v>349330000</v>
      </c>
      <c r="E7753" t="n">
        <v>133644000</v>
      </c>
      <c r="F7753" t="n">
        <v>123779000</v>
      </c>
      <c r="G7753" t="n">
        <v>7081000</v>
      </c>
      <c r="O7753">
        <f>D7752</f>
      </c>
      <c r="P7753">
        <f>(E7753-F7753+G7753)/O7753*100</f>
      </c>
    </row>
    <row r="7754">
      <c r="A7754" t="n">
        <v>2017</v>
      </c>
      <c r="B7754" t="inlineStr">
        <is>
          <t>00173740</t>
        </is>
      </c>
      <c r="C7754" t="inlineStr">
        <is>
          <t>신한</t>
        </is>
      </c>
      <c r="D7754" t="n">
        <v>358218000</v>
      </c>
      <c r="E7754" t="n">
        <v>98496000</v>
      </c>
      <c r="F7754" t="n">
        <v>50766000</v>
      </c>
      <c r="G7754" t="n">
        <v>5258000</v>
      </c>
      <c r="O7754">
        <f>D7753</f>
      </c>
      <c r="P7754">
        <f>(E7754-F7754+G7754)/O7754*100</f>
      </c>
    </row>
    <row r="7755">
      <c r="A7755" t="n">
        <v>2019</v>
      </c>
      <c r="B7755" t="inlineStr">
        <is>
          <t>00173740</t>
        </is>
      </c>
      <c r="C7755" t="inlineStr">
        <is>
          <t>신한</t>
        </is>
      </c>
      <c r="D7755" t="n">
        <v>579359000</v>
      </c>
      <c r="E7755" t="n">
        <v>126038000</v>
      </c>
      <c r="F7755" t="n">
        <v>167524000</v>
      </c>
      <c r="G7755" t="n">
        <v>5658000</v>
      </c>
    </row>
    <row r="7756">
      <c r="A7756" t="n">
        <v>2020</v>
      </c>
      <c r="B7756" t="inlineStr">
        <is>
          <t>00173740</t>
        </is>
      </c>
      <c r="C7756" t="inlineStr">
        <is>
          <t>신한</t>
        </is>
      </c>
      <c r="D7756" t="n">
        <v>351922000</v>
      </c>
      <c r="E7756" t="n">
        <v>123139000</v>
      </c>
      <c r="F7756" t="n">
        <v>303245000</v>
      </c>
      <c r="G7756" t="n">
        <v>4496000</v>
      </c>
      <c r="O7756">
        <f>D7755</f>
      </c>
      <c r="P7756">
        <f>(E7756-F7756+G7756)/O7756*100</f>
      </c>
    </row>
    <row r="7757">
      <c r="A7757" t="n">
        <v>2021</v>
      </c>
      <c r="B7757" t="inlineStr">
        <is>
          <t>00173740</t>
        </is>
      </c>
      <c r="C7757" t="inlineStr">
        <is>
          <t>신한</t>
        </is>
      </c>
      <c r="D7757" t="n">
        <v>219592000</v>
      </c>
      <c r="E7757" t="n">
        <v>87569000</v>
      </c>
      <c r="F7757" t="n">
        <v>201253000</v>
      </c>
      <c r="G7757" t="n">
        <v>2673000</v>
      </c>
      <c r="O7757">
        <f>D7756</f>
      </c>
      <c r="P7757">
        <f>(E7757-F7757+G7757)/O7757*100</f>
      </c>
    </row>
    <row r="7758">
      <c r="A7758" t="n">
        <v>2022</v>
      </c>
      <c r="B7758" t="inlineStr">
        <is>
          <t>00173740</t>
        </is>
      </c>
      <c r="C7758" t="inlineStr">
        <is>
          <t>신한</t>
        </is>
      </c>
      <c r="D7758" t="n">
        <v>209450000</v>
      </c>
      <c r="E7758" t="n">
        <v>85775000</v>
      </c>
      <c r="F7758" t="n">
        <v>57841000</v>
      </c>
      <c r="G7758" t="n">
        <v>4213000</v>
      </c>
      <c r="O7758">
        <f>D7757</f>
      </c>
      <c r="P7758">
        <f>(E7758-F7758+G7758)/O7758*100</f>
      </c>
    </row>
    <row r="7759">
      <c r="A7759" t="n">
        <v>2023</v>
      </c>
      <c r="B7759" t="inlineStr">
        <is>
          <t>00173740</t>
        </is>
      </c>
      <c r="C7759" t="inlineStr">
        <is>
          <t>신한</t>
        </is>
      </c>
      <c r="D7759" t="n">
        <v>201254000</v>
      </c>
      <c r="E7759" t="n">
        <v>54349000</v>
      </c>
      <c r="F7759" t="n">
        <v>65548000</v>
      </c>
      <c r="G7759" t="n">
        <v>6941000</v>
      </c>
      <c r="O7759">
        <f>D7758</f>
      </c>
      <c r="P7759">
        <f>(E7759-F7759+G7759)/O7759*100</f>
      </c>
    </row>
    <row r="7760">
      <c r="A7760" t="n">
        <v>2014</v>
      </c>
      <c r="B7760" t="inlineStr">
        <is>
          <t>00173795</t>
        </is>
      </c>
      <c r="C7760" t="inlineStr">
        <is>
          <t>신흥</t>
        </is>
      </c>
      <c r="D7760" t="n">
        <v>6340883000</v>
      </c>
      <c r="E7760" t="n">
        <v>1144230000</v>
      </c>
      <c r="F7760" t="n">
        <v>1197417000</v>
      </c>
      <c r="G7760" t="n">
        <v>262588000</v>
      </c>
      <c r="H7760" t="n">
        <v>2.74</v>
      </c>
      <c r="I7760" t="n">
        <v>3.65</v>
      </c>
      <c r="J7760" t="n">
        <v>8.58</v>
      </c>
      <c r="K7760" t="n">
        <v>-442175000</v>
      </c>
      <c r="L7760" t="n">
        <v>514761000</v>
      </c>
      <c r="M7760" t="n">
        <v>516074000</v>
      </c>
      <c r="N7760" t="n">
        <v>-451264000</v>
      </c>
      <c r="U7760">
        <f>(L7760-K7760)/(2*D7760*0.01)</f>
      </c>
      <c r="V7760">
        <f>(L7760+K7760)/(D7760*0.0001)</f>
      </c>
    </row>
    <row r="7761">
      <c r="A7761" t="n">
        <v>2016</v>
      </c>
      <c r="B7761" t="inlineStr">
        <is>
          <t>00173795</t>
        </is>
      </c>
      <c r="C7761" t="inlineStr">
        <is>
          <t>신흥</t>
        </is>
      </c>
      <c r="D7761" t="n">
        <v>7283133000</v>
      </c>
      <c r="E7761" t="n">
        <v>1105953000</v>
      </c>
      <c r="F7761" t="n">
        <v>906601000</v>
      </c>
      <c r="G7761" t="n">
        <v>182095000</v>
      </c>
      <c r="H7761" t="n">
        <v>2.4</v>
      </c>
      <c r="I7761" t="n">
        <v>3.07</v>
      </c>
      <c r="K7761" t="n">
        <v>-490895000</v>
      </c>
      <c r="L7761" t="n">
        <v>569383000</v>
      </c>
      <c r="M7761" t="n">
        <v>572284000</v>
      </c>
      <c r="N7761" t="n">
        <v>-502127000</v>
      </c>
      <c r="U7761">
        <f>(L7761-K7761)/(2*D7761*0.01)</f>
      </c>
      <c r="V7761">
        <f>(L7761+K7761)/(D7761*0.0001)</f>
      </c>
    </row>
    <row r="7762">
      <c r="A7762" t="n">
        <v>2017</v>
      </c>
      <c r="B7762" t="inlineStr">
        <is>
          <t>00173795</t>
        </is>
      </c>
      <c r="C7762" t="inlineStr">
        <is>
          <t>신흥</t>
        </is>
      </c>
      <c r="D7762" t="n">
        <v>8073505000</v>
      </c>
      <c r="E7762" t="n">
        <v>1184681000</v>
      </c>
      <c r="F7762" t="n">
        <v>1004147000</v>
      </c>
      <c r="G7762" t="n">
        <v>200812000</v>
      </c>
      <c r="H7762" t="n">
        <v>2.78</v>
      </c>
      <c r="I7762" t="n">
        <v>3.27</v>
      </c>
      <c r="K7762" t="n">
        <v>-513621000</v>
      </c>
      <c r="L7762" t="n">
        <v>593119000</v>
      </c>
      <c r="M7762" t="n">
        <v>597296000</v>
      </c>
      <c r="N7762" t="n">
        <v>-526265000</v>
      </c>
      <c r="O7762">
        <f>D7761</f>
      </c>
      <c r="P7762">
        <f>(E7762-F7762+G7762)/O7762*100</f>
      </c>
      <c r="Q7762">
        <f>H7761</f>
      </c>
      <c r="R7762">
        <f>I7761</f>
      </c>
      <c r="S7762">
        <f>H7762-H7761</f>
      </c>
      <c r="T7762">
        <f>I7762-I7761</f>
      </c>
      <c r="U7762">
        <f>(L7762-K7762)/(2*D7762*0.01)</f>
      </c>
      <c r="V7762">
        <f>(L7762+K7762)/(D7762*0.0001)</f>
      </c>
    </row>
    <row r="7763">
      <c r="A7763" t="n">
        <v>2018</v>
      </c>
      <c r="B7763" t="inlineStr">
        <is>
          <t>00173795</t>
        </is>
      </c>
      <c r="C7763" t="inlineStr">
        <is>
          <t>신흥</t>
        </is>
      </c>
      <c r="D7763" t="n">
        <v>9603007000</v>
      </c>
      <c r="E7763" t="n">
        <v>1182077000</v>
      </c>
      <c r="F7763" t="n">
        <v>839782000</v>
      </c>
      <c r="G7763" t="n">
        <v>253655000</v>
      </c>
      <c r="H7763" t="n">
        <v>2.27</v>
      </c>
      <c r="I7763" t="n">
        <v>3.54</v>
      </c>
      <c r="J7763" t="n">
        <v>8.44</v>
      </c>
      <c r="K7763" t="n">
        <v>-630006000</v>
      </c>
      <c r="L7763" t="n">
        <v>731503000</v>
      </c>
      <c r="M7763" t="n">
        <v>726905000</v>
      </c>
      <c r="N7763" t="n">
        <v>-638043000</v>
      </c>
      <c r="O7763">
        <f>D7762</f>
      </c>
      <c r="P7763">
        <f>(E7763-F7763+G7763)/O7763*100</f>
      </c>
      <c r="Q7763">
        <f>H7762</f>
      </c>
      <c r="R7763">
        <f>I7762</f>
      </c>
      <c r="S7763">
        <f>H7763-H7762</f>
      </c>
      <c r="T7763">
        <f>I7763-I7762</f>
      </c>
      <c r="U7763">
        <f>(L7763-K7763)/(2*D7763*0.01)</f>
      </c>
      <c r="V7763">
        <f>(L7763+K7763)/(D7763*0.0001)</f>
      </c>
    </row>
    <row r="7764">
      <c r="A7764" t="n">
        <v>2019</v>
      </c>
      <c r="B7764" t="inlineStr">
        <is>
          <t>00173795</t>
        </is>
      </c>
      <c r="C7764" t="inlineStr">
        <is>
          <t>신흥</t>
        </is>
      </c>
      <c r="D7764" t="n">
        <v>9994282000</v>
      </c>
      <c r="E7764" t="n">
        <v>1363549000</v>
      </c>
      <c r="F7764" t="n">
        <v>1517979000</v>
      </c>
      <c r="G7764" t="n">
        <v>243865000</v>
      </c>
      <c r="H7764" t="n">
        <v>1.96</v>
      </c>
      <c r="I7764" t="n">
        <v>4.07</v>
      </c>
      <c r="J7764" t="n">
        <v>9.800000000000001</v>
      </c>
      <c r="K7764" t="n">
        <v>-752953000</v>
      </c>
      <c r="L7764" t="n">
        <v>889261000</v>
      </c>
      <c r="M7764" t="n">
        <v>886946000</v>
      </c>
      <c r="N7764" t="n">
        <v>-765019000</v>
      </c>
      <c r="O7764">
        <f>D7763</f>
      </c>
      <c r="P7764">
        <f>(E7764-F7764+G7764)/O7764*100</f>
      </c>
      <c r="Q7764">
        <f>H7763</f>
      </c>
      <c r="R7764">
        <f>I7763</f>
      </c>
      <c r="S7764">
        <f>H7764-H7763</f>
      </c>
      <c r="T7764">
        <f>I7764-I7763</f>
      </c>
      <c r="U7764">
        <f>(L7764-K7764)/(2*D7764*0.01)</f>
      </c>
      <c r="V7764">
        <f>(L7764+K7764)/(D7764*0.0001)</f>
      </c>
    </row>
    <row r="7765">
      <c r="A7765" t="n">
        <v>2020</v>
      </c>
      <c r="B7765" t="inlineStr">
        <is>
          <t>00173795</t>
        </is>
      </c>
      <c r="C7765" t="inlineStr">
        <is>
          <t>신흥</t>
        </is>
      </c>
      <c r="D7765" t="n">
        <v>9774725000</v>
      </c>
      <c r="E7765" t="n">
        <v>1298797000</v>
      </c>
      <c r="F7765" t="n">
        <v>1117062000</v>
      </c>
      <c r="G7765" t="n">
        <v>216608000</v>
      </c>
      <c r="H7765" t="n">
        <v>1.94</v>
      </c>
      <c r="I7765" t="n">
        <v>4</v>
      </c>
      <c r="J7765" t="n">
        <v>9.69</v>
      </c>
      <c r="K7765" t="n">
        <v>-684517000</v>
      </c>
      <c r="L7765" t="n">
        <v>804517000</v>
      </c>
      <c r="M7765" t="n">
        <v>806221000</v>
      </c>
      <c r="N7765" t="n">
        <v>-698353000</v>
      </c>
      <c r="O7765">
        <f>D7764</f>
      </c>
      <c r="P7765">
        <f>(E7765-F7765+G7765)/O7765*100</f>
      </c>
      <c r="Q7765">
        <f>H7764</f>
      </c>
      <c r="R7765">
        <f>I7764</f>
      </c>
      <c r="S7765">
        <f>H7765-H7764</f>
      </c>
      <c r="T7765">
        <f>I7765-I7764</f>
      </c>
      <c r="U7765">
        <f>(L7765-K7765)/(2*D7765*0.01)</f>
      </c>
      <c r="V7765">
        <f>(L7765+K7765)/(D7765*0.0001)</f>
      </c>
    </row>
    <row r="7766">
      <c r="A7766" t="n">
        <v>2021</v>
      </c>
      <c r="B7766" t="inlineStr">
        <is>
          <t>00173795</t>
        </is>
      </c>
      <c r="C7766" t="inlineStr">
        <is>
          <t>신흥</t>
        </is>
      </c>
      <c r="D7766" t="n">
        <v>9312205000</v>
      </c>
      <c r="E7766" t="n">
        <v>1251919000</v>
      </c>
      <c r="F7766" t="n">
        <v>1606446000</v>
      </c>
      <c r="G7766" t="n">
        <v>210503000</v>
      </c>
      <c r="H7766" t="n">
        <v>2.62</v>
      </c>
      <c r="I7766" t="n">
        <v>2.96</v>
      </c>
      <c r="J7766" t="n">
        <v>8.460000000000001</v>
      </c>
      <c r="K7766" t="n">
        <v>-588703000</v>
      </c>
      <c r="L7766" t="n">
        <v>686736000</v>
      </c>
      <c r="M7766" t="n">
        <v>690793000</v>
      </c>
      <c r="N7766" t="n">
        <v>-602556000</v>
      </c>
      <c r="O7766">
        <f>D7765</f>
      </c>
      <c r="P7766">
        <f>(E7766-F7766+G7766)/O7766*100</f>
      </c>
      <c r="Q7766">
        <f>H7765</f>
      </c>
      <c r="R7766">
        <f>I7765</f>
      </c>
      <c r="S7766">
        <f>H7766-H7765</f>
      </c>
      <c r="T7766">
        <f>I7766-I7765</f>
      </c>
      <c r="U7766">
        <f>(L7766-K7766)/(2*D7766*0.01)</f>
      </c>
      <c r="V7766">
        <f>(L7766+K7766)/(D7766*0.0001)</f>
      </c>
    </row>
    <row r="7767">
      <c r="A7767" t="n">
        <v>2022</v>
      </c>
      <c r="B7767" t="inlineStr">
        <is>
          <t>00173795</t>
        </is>
      </c>
      <c r="C7767" t="inlineStr">
        <is>
          <t>신흥</t>
        </is>
      </c>
      <c r="D7767" t="n">
        <v>9174110000</v>
      </c>
      <c r="E7767" t="n">
        <v>1104432000</v>
      </c>
      <c r="F7767" t="n">
        <v>1595433000</v>
      </c>
      <c r="G7767" t="n">
        <v>189900000</v>
      </c>
      <c r="H7767" t="n">
        <v>5.175</v>
      </c>
      <c r="I7767" t="n">
        <v>4.735</v>
      </c>
      <c r="J7767" t="n">
        <v>8.535</v>
      </c>
      <c r="K7767" t="n">
        <v>-594371000</v>
      </c>
      <c r="L7767" t="n">
        <v>684754000</v>
      </c>
      <c r="M7767" t="n">
        <v>691761000</v>
      </c>
      <c r="N7767" t="n">
        <v>-610524000</v>
      </c>
      <c r="O7767">
        <f>D7766</f>
      </c>
      <c r="P7767">
        <f>(E7767-F7767+G7767)/O7767*100</f>
      </c>
      <c r="Q7767">
        <f>H7766</f>
      </c>
      <c r="R7767">
        <f>I7766</f>
      </c>
      <c r="S7767">
        <f>H7767-H7766</f>
      </c>
      <c r="T7767">
        <f>I7767-I7766</f>
      </c>
      <c r="U7767">
        <f>(L7767-K7767)/(2*D7767*0.01)</f>
      </c>
      <c r="V7767">
        <f>(L7767+K7767)/(D7767*0.0001)</f>
      </c>
    </row>
    <row r="7768">
      <c r="A7768" t="n">
        <v>2023</v>
      </c>
      <c r="B7768" t="inlineStr">
        <is>
          <t>00173795</t>
        </is>
      </c>
      <c r="C7768" t="inlineStr">
        <is>
          <t>신흥</t>
        </is>
      </c>
      <c r="D7768" t="n">
        <v>10416608000</v>
      </c>
      <c r="E7768" t="n">
        <v>1125915000</v>
      </c>
      <c r="F7768" t="n">
        <v>1044870000</v>
      </c>
      <c r="G7768" t="n">
        <v>410688000</v>
      </c>
      <c r="H7768" t="n">
        <v>4.295</v>
      </c>
      <c r="I7768" t="n">
        <v>4.72</v>
      </c>
      <c r="J7768" t="n">
        <v>8.414999999999999</v>
      </c>
      <c r="K7768" t="n">
        <v>-701830000</v>
      </c>
      <c r="L7768" t="n">
        <v>809994000</v>
      </c>
      <c r="M7768" t="n">
        <v>810727000</v>
      </c>
      <c r="N7768" t="n">
        <v>-715116000</v>
      </c>
      <c r="O7768">
        <f>D7767</f>
      </c>
      <c r="P7768">
        <f>(E7768-F7768+G7768)/O7768*100</f>
      </c>
      <c r="Q7768">
        <f>H7767</f>
      </c>
      <c r="R7768">
        <f>I7767</f>
      </c>
      <c r="S7768">
        <f>H7768-H7767</f>
      </c>
      <c r="T7768">
        <f>I7768-I7767</f>
      </c>
      <c r="U7768">
        <f>(L7768-K7768)/(2*D7768*0.01)</f>
      </c>
      <c r="V7768">
        <f>(L7768+K7768)/(D7768*0.0001)</f>
      </c>
    </row>
    <row r="7769">
      <c r="A7769" t="n">
        <v>2024</v>
      </c>
      <c r="B7769" t="inlineStr">
        <is>
          <t>00173795</t>
        </is>
      </c>
      <c r="C7769" t="inlineStr">
        <is>
          <t>신흥</t>
        </is>
      </c>
      <c r="D7769" t="n">
        <v>12230279000</v>
      </c>
      <c r="E7769" t="n">
        <v>1236657000</v>
      </c>
      <c r="F7769" t="n">
        <v>861850000</v>
      </c>
      <c r="G7769" t="n">
        <v>396218000</v>
      </c>
      <c r="H7769" t="n">
        <v>3.655</v>
      </c>
      <c r="I7769" t="n">
        <v>5.555</v>
      </c>
      <c r="J7769" t="n">
        <v>8.555</v>
      </c>
      <c r="K7769" t="n">
        <v>-714080000</v>
      </c>
      <c r="L7769" t="n">
        <v>1075628000</v>
      </c>
      <c r="M7769" t="n">
        <v>1069667000</v>
      </c>
      <c r="N7769" t="n">
        <v>-724575000</v>
      </c>
      <c r="O7769">
        <f>D7768</f>
      </c>
      <c r="P7769">
        <f>(E7769-F7769+G7769)/O7769*100</f>
      </c>
      <c r="Q7769">
        <f>H7768</f>
      </c>
      <c r="R7769">
        <f>I7768</f>
      </c>
      <c r="S7769">
        <f>H7769-H7768</f>
      </c>
      <c r="T7769">
        <f>I7769-I7768</f>
      </c>
      <c r="U7769">
        <f>(L7769-K7769)/(2*D7769*0.01)</f>
      </c>
      <c r="V7769">
        <f>(L7769+K7769)/(D7769*0.0001)</f>
      </c>
    </row>
    <row r="7770">
      <c r="A7770" t="n">
        <v>2025</v>
      </c>
      <c r="B7770" t="inlineStr">
        <is>
          <t>00173795</t>
        </is>
      </c>
      <c r="C7770" t="inlineStr">
        <is>
          <t>신흥</t>
        </is>
      </c>
      <c r="D7770" t="n">
        <v>11596141000</v>
      </c>
      <c r="E7770" t="n">
        <v>1381645000</v>
      </c>
      <c r="F7770" t="n">
        <v>1282967000</v>
      </c>
      <c r="G7770" t="n">
        <v>423143000</v>
      </c>
      <c r="H7770" t="n">
        <v>3.975</v>
      </c>
      <c r="I7770" t="n">
        <v>4.805</v>
      </c>
      <c r="J7770" t="n">
        <v>7.7965</v>
      </c>
      <c r="K7770" t="n">
        <v>-714147000</v>
      </c>
      <c r="L7770" t="n">
        <v>819780000</v>
      </c>
      <c r="M7770" t="n">
        <v>823515000</v>
      </c>
      <c r="N7770" t="n">
        <v>-730084000</v>
      </c>
      <c r="O7770">
        <f>D7769</f>
      </c>
      <c r="P7770">
        <f>(E7770-F7770+G7770)/O7770*100</f>
      </c>
      <c r="Q7770">
        <f>H7769</f>
      </c>
      <c r="R7770">
        <f>I7769</f>
      </c>
      <c r="S7770">
        <f>H7770-H7769</f>
      </c>
      <c r="T7770">
        <f>I7770-I7769</f>
      </c>
      <c r="U7770">
        <f>(L7770-K7770)/(2*D7770*0.01)</f>
      </c>
      <c r="V7770">
        <f>(L7770+K7770)/(D7770*0.0001)</f>
      </c>
    </row>
    <row r="7771">
      <c r="A7771" t="n">
        <v>2014</v>
      </c>
      <c r="B7771" t="inlineStr">
        <is>
          <t>00173874</t>
        </is>
      </c>
      <c r="C7771" t="inlineStr">
        <is>
          <t>넥센타이어</t>
        </is>
      </c>
      <c r="D7771" t="n">
        <v>155290364000</v>
      </c>
      <c r="E7771" t="n">
        <v>22127815000</v>
      </c>
      <c r="F7771" t="n">
        <v>7856007000</v>
      </c>
      <c r="G7771" t="n">
        <v>5717797000</v>
      </c>
      <c r="H7771" t="n">
        <v>4.06</v>
      </c>
      <c r="I7771" t="n">
        <v>5.96</v>
      </c>
      <c r="K7771" t="n">
        <v>-7343440000</v>
      </c>
      <c r="L7771" t="n">
        <v>8835340000</v>
      </c>
      <c r="M7771" t="n">
        <v>8111000000</v>
      </c>
      <c r="N7771" t="n">
        <v>-7914000000</v>
      </c>
      <c r="U7771">
        <f>(L7771-K7771)/(2*D7771*0.01)</f>
      </c>
      <c r="V7771">
        <f>(L7771+K7771)/(D7771*0.0001)</f>
      </c>
    </row>
    <row r="7772">
      <c r="A7772" t="n">
        <v>2015</v>
      </c>
      <c r="B7772" t="inlineStr">
        <is>
          <t>00173874</t>
        </is>
      </c>
      <c r="C7772" t="inlineStr">
        <is>
          <t>넥센타이어</t>
        </is>
      </c>
      <c r="D7772" t="n">
        <v>209408267000</v>
      </c>
      <c r="E7772" t="n">
        <v>28862746000</v>
      </c>
      <c r="F7772" t="n">
        <v>9718454000</v>
      </c>
      <c r="G7772" t="n">
        <v>7048324000</v>
      </c>
      <c r="H7772" t="n">
        <v>3.55</v>
      </c>
      <c r="I7772" t="n">
        <v>6.37</v>
      </c>
      <c r="K7772" t="n">
        <v>-28704701000</v>
      </c>
      <c r="L7772" t="n">
        <v>35352631000</v>
      </c>
      <c r="M7772" t="n">
        <v>35352631000</v>
      </c>
      <c r="N7772" t="n">
        <v>-28704701000</v>
      </c>
      <c r="O7772">
        <f>D7771</f>
      </c>
      <c r="P7772">
        <f>(E7772-F7772+G7772)/O7772*100</f>
      </c>
      <c r="Q7772">
        <f>H7771</f>
      </c>
      <c r="R7772">
        <f>I7771</f>
      </c>
      <c r="S7772">
        <f>H7772-H7771</f>
      </c>
      <c r="T7772">
        <f>I7772-I7771</f>
      </c>
      <c r="U7772">
        <f>(L7772-K7772)/(2*D7772*0.01)</f>
      </c>
      <c r="V7772">
        <f>(L7772+K7772)/(D7772*0.0001)</f>
      </c>
    </row>
    <row r="7773">
      <c r="A7773" t="n">
        <v>2016</v>
      </c>
      <c r="B7773" t="inlineStr">
        <is>
          <t>00173874</t>
        </is>
      </c>
      <c r="C7773" t="inlineStr">
        <is>
          <t>넥센타이어</t>
        </is>
      </c>
      <c r="D7773" t="n">
        <v>232396819000</v>
      </c>
      <c r="E7773" t="n">
        <v>34119912000</v>
      </c>
      <c r="F7773" t="n">
        <v>14506105000</v>
      </c>
      <c r="G7773" t="n">
        <v>7021819000</v>
      </c>
      <c r="H7773" t="n">
        <v>3.61</v>
      </c>
      <c r="I7773" t="n">
        <v>6.39</v>
      </c>
      <c r="K7773" t="n">
        <v>-31594816000</v>
      </c>
      <c r="L7773" t="n">
        <v>38154451000</v>
      </c>
      <c r="M7773" t="n">
        <v>38168819000</v>
      </c>
      <c r="N7773" t="n">
        <v>-31654819000</v>
      </c>
      <c r="O7773">
        <f>D7772</f>
      </c>
      <c r="P7773">
        <f>(E7773-F7773+G7773)/O7773*100</f>
      </c>
      <c r="Q7773">
        <f>H7772</f>
      </c>
      <c r="R7773">
        <f>I7772</f>
      </c>
      <c r="S7773">
        <f>H7773-H7772</f>
      </c>
      <c r="T7773">
        <f>I7773-I7772</f>
      </c>
      <c r="U7773">
        <f>(L7773-K7773)/(2*D7773*0.01)</f>
      </c>
      <c r="V7773">
        <f>(L7773+K7773)/(D7773*0.0001)</f>
      </c>
    </row>
    <row r="7774">
      <c r="A7774" t="n">
        <v>2017</v>
      </c>
      <c r="B7774" t="inlineStr">
        <is>
          <t>00173874</t>
        </is>
      </c>
      <c r="C7774" t="inlineStr">
        <is>
          <t>넥센타이어</t>
        </is>
      </c>
      <c r="D7774" t="n">
        <v>237559248000</v>
      </c>
      <c r="E7774" t="n">
        <v>35226707000</v>
      </c>
      <c r="F7774" t="n">
        <v>10289945000</v>
      </c>
      <c r="G7774" t="n">
        <v>8019292000</v>
      </c>
      <c r="H7774" t="n">
        <v>3.94</v>
      </c>
      <c r="I7774" t="n">
        <v>6.23</v>
      </c>
      <c r="O7774">
        <f>D7773</f>
      </c>
      <c r="P7774">
        <f>(E7774-F7774+G7774)/O7774*100</f>
      </c>
      <c r="Q7774">
        <f>H7773</f>
      </c>
      <c r="R7774">
        <f>I7773</f>
      </c>
      <c r="S7774">
        <f>H7774-H7773</f>
      </c>
      <c r="T7774">
        <f>I7774-I7773</f>
      </c>
    </row>
    <row r="7775">
      <c r="A7775" t="n">
        <v>2018</v>
      </c>
      <c r="B7775" t="inlineStr">
        <is>
          <t>00173874</t>
        </is>
      </c>
      <c r="C7775" t="inlineStr">
        <is>
          <t>넥센타이어</t>
        </is>
      </c>
      <c r="D7775" t="n">
        <v>249392762000</v>
      </c>
      <c r="E7775" t="n">
        <v>40730810000</v>
      </c>
      <c r="F7775" t="n">
        <v>44470768000</v>
      </c>
      <c r="G7775" t="n">
        <v>8797225000</v>
      </c>
      <c r="H7775" t="n">
        <v>3.44</v>
      </c>
      <c r="I7775" t="n">
        <v>6.27</v>
      </c>
      <c r="K7775" t="n">
        <v>-32602662318</v>
      </c>
      <c r="L7775" t="n">
        <v>40114833938</v>
      </c>
      <c r="M7775" t="n">
        <v>39095177978</v>
      </c>
      <c r="N7775" t="n">
        <v>-32633361218</v>
      </c>
      <c r="O7775">
        <f>D7774</f>
      </c>
      <c r="P7775">
        <f>(E7775-F7775+G7775)/O7775*100</f>
      </c>
      <c r="Q7775">
        <f>H7774</f>
      </c>
      <c r="R7775">
        <f>I7774</f>
      </c>
      <c r="S7775">
        <f>H7775-H7774</f>
      </c>
      <c r="T7775">
        <f>I7775-I7774</f>
      </c>
      <c r="U7775">
        <f>(L7775-K7775)/(2*D7775*0.01)</f>
      </c>
      <c r="V7775">
        <f>(L7775+K7775)/(D7775*0.0001)</f>
      </c>
    </row>
    <row r="7776">
      <c r="A7776" t="n">
        <v>2019</v>
      </c>
      <c r="B7776" t="inlineStr">
        <is>
          <t>00173874</t>
        </is>
      </c>
      <c r="C7776" t="inlineStr">
        <is>
          <t>넥센타이어</t>
        </is>
      </c>
      <c r="D7776" t="n">
        <v>265562005000</v>
      </c>
      <c r="E7776" t="n">
        <v>36956333000</v>
      </c>
      <c r="F7776" t="n">
        <v>14287858000</v>
      </c>
      <c r="G7776" t="n">
        <v>8082102000</v>
      </c>
      <c r="H7776" t="n">
        <v>3.11</v>
      </c>
      <c r="I7776" t="n">
        <v>5.66</v>
      </c>
      <c r="O7776">
        <f>D7775</f>
      </c>
      <c r="P7776">
        <f>(E7776-F7776+G7776)/O7776*100</f>
      </c>
      <c r="Q7776">
        <f>H7775</f>
      </c>
      <c r="R7776">
        <f>I7775</f>
      </c>
      <c r="S7776">
        <f>H7776-H7775</f>
      </c>
      <c r="T7776">
        <f>I7776-I7775</f>
      </c>
    </row>
    <row r="7777">
      <c r="A7777" t="n">
        <v>2020</v>
      </c>
      <c r="B7777" t="inlineStr">
        <is>
          <t>00173874</t>
        </is>
      </c>
      <c r="C7777" t="inlineStr">
        <is>
          <t>넥센타이어</t>
        </is>
      </c>
      <c r="D7777" t="n">
        <v>272424117000</v>
      </c>
      <c r="E7777" t="n">
        <v>37064012000</v>
      </c>
      <c r="F7777" t="n">
        <v>15379458000</v>
      </c>
      <c r="G7777" t="n">
        <v>7887956000</v>
      </c>
      <c r="H7777" t="n">
        <v>3.23</v>
      </c>
      <c r="I7777" t="n">
        <v>5.36</v>
      </c>
      <c r="K7777" t="n">
        <v>-33792969880</v>
      </c>
      <c r="L7777" t="n">
        <v>40863617550</v>
      </c>
      <c r="M7777" t="n">
        <v>40253458480</v>
      </c>
      <c r="N7777" t="n">
        <v>-34053014625</v>
      </c>
      <c r="O7777">
        <f>D7776</f>
      </c>
      <c r="P7777">
        <f>(E7777-F7777+G7777)/O7777*100</f>
      </c>
      <c r="Q7777">
        <f>H7776</f>
      </c>
      <c r="R7777">
        <f>I7776</f>
      </c>
      <c r="S7777">
        <f>H7777-H7776</f>
      </c>
      <c r="T7777">
        <f>I7777-I7776</f>
      </c>
      <c r="U7777">
        <f>(L7777-K7777)/(2*D7777*0.01)</f>
      </c>
      <c r="V7777">
        <f>(L7777+K7777)/(D7777*0.0001)</f>
      </c>
    </row>
    <row r="7778">
      <c r="A7778" t="n">
        <v>2021</v>
      </c>
      <c r="B7778" t="inlineStr">
        <is>
          <t>00173874</t>
        </is>
      </c>
      <c r="C7778" t="inlineStr">
        <is>
          <t>넥센타이어</t>
        </is>
      </c>
      <c r="D7778" t="n">
        <v>261085551000</v>
      </c>
      <c r="E7778" t="n">
        <v>34318310000</v>
      </c>
      <c r="F7778" t="n">
        <v>18434478000</v>
      </c>
      <c r="G7778" t="n">
        <v>8213706000</v>
      </c>
      <c r="H7778" t="n">
        <v>3.66</v>
      </c>
      <c r="I7778" t="n">
        <v>4.87</v>
      </c>
      <c r="K7778" t="n">
        <v>-30325000000</v>
      </c>
      <c r="L7778" t="n">
        <v>34122143430</v>
      </c>
      <c r="M7778" t="n">
        <v>30381000000</v>
      </c>
      <c r="N7778" t="n">
        <v>-29000476471</v>
      </c>
      <c r="O7778">
        <f>D7777</f>
      </c>
      <c r="P7778">
        <f>(E7778-F7778+G7778)/O7778*100</f>
      </c>
      <c r="Q7778">
        <f>H7777</f>
      </c>
      <c r="R7778">
        <f>I7777</f>
      </c>
      <c r="S7778">
        <f>H7778-H7777</f>
      </c>
      <c r="T7778">
        <f>I7778-I7777</f>
      </c>
      <c r="U7778">
        <f>(L7778-K7778)/(2*D7778*0.01)</f>
      </c>
      <c r="V7778">
        <f>(L7778+K7778)/(D7778*0.0001)</f>
      </c>
    </row>
    <row r="7779">
      <c r="A7779" t="n">
        <v>2022</v>
      </c>
      <c r="B7779" t="inlineStr">
        <is>
          <t>00173874</t>
        </is>
      </c>
      <c r="C7779" t="inlineStr">
        <is>
          <t>넥센타이어</t>
        </is>
      </c>
      <c r="D7779" t="n">
        <v>233064633000</v>
      </c>
      <c r="E7779" t="n">
        <v>30711423000</v>
      </c>
      <c r="F7779" t="n">
        <v>13160149000</v>
      </c>
      <c r="G7779" t="n">
        <v>8909500000</v>
      </c>
      <c r="H7779" t="n">
        <v>5.88</v>
      </c>
      <c r="I7779" t="n">
        <v>5.33</v>
      </c>
      <c r="K7779" t="n">
        <v>-19605920000</v>
      </c>
      <c r="L7779" t="n">
        <v>22607389401</v>
      </c>
      <c r="M7779" t="n">
        <v>23083440000</v>
      </c>
      <c r="N7779" t="n">
        <v>-20276622661</v>
      </c>
      <c r="O7779">
        <f>D7778</f>
      </c>
      <c r="P7779">
        <f>(E7779-F7779+G7779)/O7779*100</f>
      </c>
      <c r="Q7779">
        <f>H7778</f>
      </c>
      <c r="R7779">
        <f>I7778</f>
      </c>
      <c r="S7779">
        <f>H7779-H7778</f>
      </c>
      <c r="T7779">
        <f>I7779-I7778</f>
      </c>
      <c r="U7779">
        <f>(L7779-K7779)/(2*D7779*0.01)</f>
      </c>
      <c r="V7779">
        <f>(L7779+K7779)/(D7779*0.0001)</f>
      </c>
    </row>
    <row r="7780">
      <c r="A7780" t="n">
        <v>2023</v>
      </c>
      <c r="B7780" t="inlineStr">
        <is>
          <t>00173874</t>
        </is>
      </c>
      <c r="C7780" t="inlineStr">
        <is>
          <t>넥센타이어</t>
        </is>
      </c>
      <c r="D7780" t="n">
        <v>270359976000</v>
      </c>
      <c r="E7780" t="n">
        <v>25155094000</v>
      </c>
      <c r="F7780" t="n">
        <v>14678601000</v>
      </c>
      <c r="G7780" t="n">
        <v>13093340000</v>
      </c>
      <c r="H7780" t="n">
        <v>5.11</v>
      </c>
      <c r="I7780" t="n">
        <v>5.32</v>
      </c>
      <c r="K7780" t="n">
        <v>-22712197280</v>
      </c>
      <c r="L7780" t="n">
        <v>26224797520</v>
      </c>
      <c r="M7780" t="n">
        <v>26460693120</v>
      </c>
      <c r="N7780" t="n">
        <v>-23250858064</v>
      </c>
      <c r="O7780">
        <f>D7779</f>
      </c>
      <c r="P7780">
        <f>(E7780-F7780+G7780)/O7780*100</f>
      </c>
      <c r="Q7780">
        <f>H7779</f>
      </c>
      <c r="R7780">
        <f>I7779</f>
      </c>
      <c r="S7780">
        <f>H7780-H7779</f>
      </c>
      <c r="T7780">
        <f>I7780-I7779</f>
      </c>
      <c r="U7780">
        <f>(L7780-K7780)/(2*D7780*0.01)</f>
      </c>
      <c r="V7780">
        <f>(L7780+K7780)/(D7780*0.0001)</f>
      </c>
    </row>
    <row r="7781">
      <c r="A7781" t="n">
        <v>2024</v>
      </c>
      <c r="B7781" t="inlineStr">
        <is>
          <t>00173874</t>
        </is>
      </c>
      <c r="C7781" t="inlineStr">
        <is>
          <t>넥센타이어</t>
        </is>
      </c>
      <c r="D7781" t="n">
        <v>306589997000</v>
      </c>
      <c r="E7781" t="n">
        <v>28405095000</v>
      </c>
      <c r="F7781" t="n">
        <v>24158049000</v>
      </c>
      <c r="G7781" t="n">
        <v>13213136000</v>
      </c>
      <c r="H7781" t="n">
        <v>4.58</v>
      </c>
      <c r="I7781" t="n">
        <v>5.43</v>
      </c>
      <c r="O7781">
        <f>D7780</f>
      </c>
      <c r="P7781">
        <f>(E7781-F7781+G7781)/O7781*100</f>
      </c>
      <c r="Q7781">
        <f>H7780</f>
      </c>
      <c r="R7781">
        <f>I7780</f>
      </c>
      <c r="S7781">
        <f>H7781-H7780</f>
      </c>
      <c r="T7781">
        <f>I7781-I7780</f>
      </c>
    </row>
    <row r="7782">
      <c r="A7782" t="n">
        <v>2025</v>
      </c>
      <c r="B7782" t="inlineStr">
        <is>
          <t>00173874</t>
        </is>
      </c>
      <c r="C7782" t="inlineStr">
        <is>
          <t>넥센타이어</t>
        </is>
      </c>
      <c r="D7782" t="n">
        <v>326282155000</v>
      </c>
      <c r="E7782" t="n">
        <v>32981917000</v>
      </c>
      <c r="F7782" t="n">
        <v>22101579000</v>
      </c>
      <c r="G7782" t="n">
        <v>13445356000</v>
      </c>
      <c r="H7782" t="n">
        <v>4.93</v>
      </c>
      <c r="I7782" t="n">
        <v>5.42</v>
      </c>
      <c r="K7782" t="n">
        <v>-26076800000</v>
      </c>
      <c r="L7782" t="n">
        <v>26052800000</v>
      </c>
      <c r="M7782" t="n">
        <v>30046400000</v>
      </c>
      <c r="N7782" t="n">
        <v>-29968000000</v>
      </c>
      <c r="O7782">
        <f>D7781</f>
      </c>
      <c r="P7782">
        <f>(E7782-F7782+G7782)/O7782*100</f>
      </c>
      <c r="Q7782">
        <f>H7781</f>
      </c>
      <c r="R7782">
        <f>I7781</f>
      </c>
      <c r="S7782">
        <f>H7782-H7781</f>
      </c>
      <c r="T7782">
        <f>I7782-I7781</f>
      </c>
      <c r="U7782">
        <f>(L7782-K7782)/(2*D7782*0.01)</f>
      </c>
    </row>
    <row r="7783">
      <c r="A7783" t="n">
        <v>2015</v>
      </c>
      <c r="B7783" t="inlineStr">
        <is>
          <t>00173944</t>
        </is>
      </c>
      <c r="C7783" t="inlineStr">
        <is>
          <t>우진</t>
        </is>
      </c>
      <c r="D7783" t="n">
        <v>1844567000</v>
      </c>
      <c r="E7783" t="n">
        <v>437835000</v>
      </c>
      <c r="F7783" t="n">
        <v>103523000</v>
      </c>
      <c r="G7783" t="n">
        <v>40616000</v>
      </c>
      <c r="H7783" t="n">
        <v>2.61</v>
      </c>
      <c r="I7783" t="n">
        <v>3.81</v>
      </c>
      <c r="K7783" t="n">
        <v>-94559631</v>
      </c>
      <c r="L7783" t="n">
        <v>109253271</v>
      </c>
      <c r="M7783" t="n">
        <v>109264031</v>
      </c>
      <c r="N7783" t="n">
        <v>-97737671</v>
      </c>
      <c r="U7783">
        <f>(L7783-K7783)/(2*D7783*0.01)</f>
      </c>
      <c r="V7783">
        <f>(L7783+K7783)/(D7783*0.0001)</f>
      </c>
    </row>
    <row r="7784">
      <c r="A7784" t="n">
        <v>2016</v>
      </c>
      <c r="B7784" t="inlineStr">
        <is>
          <t>00173944</t>
        </is>
      </c>
      <c r="C7784" t="inlineStr">
        <is>
          <t>우진</t>
        </is>
      </c>
      <c r="D7784" t="n">
        <v>2114622000</v>
      </c>
      <c r="E7784" t="n">
        <v>373795000</v>
      </c>
      <c r="F7784" t="n">
        <v>291765000</v>
      </c>
      <c r="G7784" t="n">
        <v>45753000</v>
      </c>
      <c r="H7784" t="n">
        <v>2.75</v>
      </c>
      <c r="I7784" t="n">
        <v>5.06</v>
      </c>
      <c r="K7784" t="n">
        <v>-119584000</v>
      </c>
      <c r="L7784" t="n">
        <v>136753000</v>
      </c>
      <c r="M7784" t="n">
        <v>136224000</v>
      </c>
      <c r="N7784" t="n">
        <v>-121576000</v>
      </c>
      <c r="O7784">
        <f>D7783</f>
      </c>
      <c r="P7784">
        <f>(E7784-F7784+G7784)/O7784*100</f>
      </c>
      <c r="Q7784">
        <f>H7783</f>
      </c>
      <c r="R7784">
        <f>I7783</f>
      </c>
      <c r="S7784">
        <f>H7784-H7783</f>
      </c>
      <c r="T7784">
        <f>I7784-I7783</f>
      </c>
      <c r="U7784">
        <f>(L7784-K7784)/(2*D7784*0.01)</f>
      </c>
      <c r="V7784">
        <f>(L7784+K7784)/(D7784*0.0001)</f>
      </c>
    </row>
    <row r="7785">
      <c r="A7785" t="n">
        <v>2014</v>
      </c>
      <c r="B7785" t="inlineStr">
        <is>
          <t>00173999</t>
        </is>
      </c>
      <c r="C7785" t="inlineStr">
        <is>
          <t>유성티엔에스</t>
        </is>
      </c>
      <c r="D7785" t="n">
        <v>8195242000000</v>
      </c>
      <c r="E7785" t="n">
        <v>2123734000000</v>
      </c>
      <c r="F7785" t="n">
        <v>4362016000000</v>
      </c>
      <c r="G7785" t="n">
        <v>336236000000</v>
      </c>
      <c r="H7785" t="n">
        <v>2.63</v>
      </c>
      <c r="I7785" t="n">
        <v>3.02</v>
      </c>
      <c r="K7785" t="n">
        <v>-347280000000</v>
      </c>
      <c r="L7785" t="n">
        <v>385638000000</v>
      </c>
      <c r="M7785" t="n">
        <v>380870000000</v>
      </c>
      <c r="N7785" t="n">
        <v>-349746000000</v>
      </c>
      <c r="U7785">
        <f>(L7785-K7785)/(2*D7785*0.01)</f>
      </c>
      <c r="V7785">
        <f>(L7785+K7785)/(D7785*0.0001)</f>
      </c>
    </row>
    <row r="7786">
      <c r="A7786" t="n">
        <v>2015</v>
      </c>
      <c r="B7786" t="inlineStr">
        <is>
          <t>00173999</t>
        </is>
      </c>
      <c r="C7786" t="inlineStr">
        <is>
          <t>유성티엔에스</t>
        </is>
      </c>
      <c r="D7786" t="n">
        <v>8845109000</v>
      </c>
      <c r="E7786" t="n">
        <v>2372843000</v>
      </c>
      <c r="F7786" t="n">
        <v>2042003000</v>
      </c>
      <c r="G7786" t="n">
        <v>201666000</v>
      </c>
      <c r="H7786" t="n">
        <v>2.43</v>
      </c>
      <c r="I7786" t="n">
        <v>3.02</v>
      </c>
      <c r="K7786" t="n">
        <v>-521368000</v>
      </c>
      <c r="L7786" t="n">
        <v>589312000</v>
      </c>
      <c r="M7786" t="n">
        <v>580719000</v>
      </c>
      <c r="N7786" t="n">
        <v>-524058000</v>
      </c>
      <c r="O7786">
        <f>D7785</f>
      </c>
      <c r="P7786">
        <f>(E7786-F7786+G7786)/O7786*100</f>
      </c>
      <c r="Q7786">
        <f>H7785</f>
      </c>
      <c r="R7786">
        <f>I7785</f>
      </c>
      <c r="S7786">
        <f>H7786-H7785</f>
      </c>
      <c r="T7786">
        <f>I7786-I7785</f>
      </c>
      <c r="U7786">
        <f>(L7786-K7786)/(2*D7786*0.01)</f>
      </c>
      <c r="V7786">
        <f>(L7786+K7786)/(D7786*0.0001)</f>
      </c>
    </row>
    <row r="7787">
      <c r="A7787" t="n">
        <v>2016</v>
      </c>
      <c r="B7787" t="inlineStr">
        <is>
          <t>00173999</t>
        </is>
      </c>
      <c r="C7787" t="inlineStr">
        <is>
          <t>유성티엔에스</t>
        </is>
      </c>
      <c r="D7787" t="n">
        <v>13345399000</v>
      </c>
      <c r="E7787" t="n">
        <v>2525528000</v>
      </c>
      <c r="F7787" t="n">
        <v>489397000</v>
      </c>
      <c r="G7787" t="n">
        <v>199733000</v>
      </c>
      <c r="H7787" t="n">
        <v>2.49</v>
      </c>
      <c r="I7787" t="n">
        <v>3</v>
      </c>
      <c r="K7787" t="n">
        <v>-521368000</v>
      </c>
      <c r="L7787" t="n">
        <v>589312000</v>
      </c>
      <c r="M7787" t="n">
        <v>580719000</v>
      </c>
      <c r="N7787" t="n">
        <v>-524058000</v>
      </c>
      <c r="O7787">
        <f>D7786</f>
      </c>
      <c r="P7787">
        <f>(E7787-F7787+G7787)/O7787*100</f>
      </c>
      <c r="Q7787">
        <f>H7786</f>
      </c>
      <c r="R7787">
        <f>I7786</f>
      </c>
      <c r="S7787">
        <f>H7787-H7786</f>
      </c>
      <c r="T7787">
        <f>I7787-I7786</f>
      </c>
      <c r="U7787">
        <f>(L7787-K7787)/(2*D7787*0.01)</f>
      </c>
      <c r="V7787">
        <f>(L7787+K7787)/(D7787*0.0001)</f>
      </c>
    </row>
    <row r="7788">
      <c r="A7788" t="n">
        <v>2017</v>
      </c>
      <c r="B7788" t="inlineStr">
        <is>
          <t>00173999</t>
        </is>
      </c>
      <c r="C7788" t="inlineStr">
        <is>
          <t>유성티엔에스</t>
        </is>
      </c>
      <c r="D7788" t="n">
        <v>14042633000</v>
      </c>
      <c r="E7788" t="n">
        <v>3069099000</v>
      </c>
      <c r="F7788" t="n">
        <v>1683545000</v>
      </c>
      <c r="G7788" t="n">
        <v>242512000</v>
      </c>
      <c r="H7788" t="n">
        <v>2.89</v>
      </c>
      <c r="I7788" t="n">
        <v>3</v>
      </c>
      <c r="K7788" t="n">
        <v>-637139000</v>
      </c>
      <c r="L7788" t="n">
        <v>720440000</v>
      </c>
      <c r="M7788" t="n">
        <v>713304000</v>
      </c>
      <c r="N7788" t="n">
        <v>-643130000</v>
      </c>
      <c r="O7788">
        <f>D7787</f>
      </c>
      <c r="P7788">
        <f>(E7788-F7788+G7788)/O7788*100</f>
      </c>
      <c r="Q7788">
        <f>H7787</f>
      </c>
      <c r="R7788">
        <f>I7787</f>
      </c>
      <c r="S7788">
        <f>H7788-H7787</f>
      </c>
      <c r="T7788">
        <f>I7788-I7787</f>
      </c>
      <c r="U7788">
        <f>(L7788-K7788)/(2*D7788*0.01)</f>
      </c>
      <c r="V7788">
        <f>(L7788+K7788)/(D7788*0.0001)</f>
      </c>
    </row>
    <row r="7789">
      <c r="A7789" t="n">
        <v>2020</v>
      </c>
      <c r="B7789" t="inlineStr">
        <is>
          <t>00173999</t>
        </is>
      </c>
      <c r="C7789" t="inlineStr">
        <is>
          <t>유성티엔에스</t>
        </is>
      </c>
      <c r="D7789" t="n">
        <v>13114212000</v>
      </c>
      <c r="E7789" t="n">
        <v>1901912000</v>
      </c>
      <c r="F7789" t="n">
        <v>1277697000</v>
      </c>
      <c r="G7789" t="n">
        <v>161998000</v>
      </c>
      <c r="H7789" t="n">
        <v>2.11</v>
      </c>
      <c r="I7789" t="n">
        <v>3</v>
      </c>
      <c r="K7789" t="n">
        <v>-574335000</v>
      </c>
      <c r="L7789" t="n">
        <v>637558000</v>
      </c>
      <c r="M7789" t="n">
        <v>626584000</v>
      </c>
      <c r="N7789" t="n">
        <v>-575557000</v>
      </c>
      <c r="U7789">
        <f>(L7789-K7789)/(2*D7789*0.01)</f>
      </c>
      <c r="V7789">
        <f>(L7789+K7789)/(D7789*0.0001)</f>
      </c>
    </row>
    <row r="7790">
      <c r="A7790" t="n">
        <v>2021</v>
      </c>
      <c r="B7790" t="inlineStr">
        <is>
          <t>00173999</t>
        </is>
      </c>
      <c r="C7790" t="inlineStr">
        <is>
          <t>유성티엔에스</t>
        </is>
      </c>
      <c r="D7790" t="n">
        <v>11215055000</v>
      </c>
      <c r="E7790" t="n">
        <v>1863747000</v>
      </c>
      <c r="F7790" t="n">
        <v>2608139000</v>
      </c>
      <c r="G7790" t="n">
        <v>218413000</v>
      </c>
      <c r="H7790" t="n">
        <v>2.71</v>
      </c>
      <c r="I7790" t="n">
        <v>3</v>
      </c>
      <c r="K7790" t="n">
        <v>-432911000</v>
      </c>
      <c r="L7790" t="n">
        <v>477629000</v>
      </c>
      <c r="M7790" t="n">
        <v>472406000</v>
      </c>
      <c r="N7790" t="n">
        <v>-436393000</v>
      </c>
      <c r="O7790">
        <f>D7789</f>
      </c>
      <c r="P7790">
        <f>(E7790-F7790+G7790)/O7790*100</f>
      </c>
      <c r="Q7790">
        <f>H7789</f>
      </c>
      <c r="R7790">
        <f>I7789</f>
      </c>
      <c r="S7790">
        <f>H7790-H7789</f>
      </c>
      <c r="T7790">
        <f>I7790-I7789</f>
      </c>
      <c r="U7790">
        <f>(L7790-K7790)/(2*D7790*0.01)</f>
      </c>
      <c r="V7790">
        <f>(L7790+K7790)/(D7790*0.0001)</f>
      </c>
    </row>
    <row r="7791">
      <c r="A7791" t="n">
        <v>2022</v>
      </c>
      <c r="B7791" t="inlineStr">
        <is>
          <t>00173999</t>
        </is>
      </c>
      <c r="C7791" t="inlineStr">
        <is>
          <t>유성티엔에스</t>
        </is>
      </c>
      <c r="D7791" t="n">
        <v>5228771000</v>
      </c>
      <c r="E7791" t="n">
        <v>1697558000</v>
      </c>
      <c r="F7791" t="n">
        <v>8222583000</v>
      </c>
      <c r="G7791" t="n">
        <v>227987000</v>
      </c>
      <c r="H7791" t="n">
        <v>5.16</v>
      </c>
      <c r="I7791" t="n">
        <v>3</v>
      </c>
      <c r="K7791" t="n">
        <v>-108302000</v>
      </c>
      <c r="L7791" t="n">
        <v>114991000</v>
      </c>
      <c r="M7791" t="n">
        <v>116813000</v>
      </c>
      <c r="N7791" t="n">
        <v>-111936000</v>
      </c>
      <c r="O7791">
        <f>D7790</f>
      </c>
      <c r="P7791">
        <f>(E7791-F7791+G7791)/O7791*100</f>
      </c>
      <c r="Q7791">
        <f>H7790</f>
      </c>
      <c r="R7791">
        <f>I7790</f>
      </c>
      <c r="S7791">
        <f>H7791-H7790</f>
      </c>
      <c r="T7791">
        <f>I7791-I7790</f>
      </c>
      <c r="U7791">
        <f>(L7791-K7791)/(2*D7791*0.01)</f>
      </c>
      <c r="V7791">
        <f>(L7791+K7791)/(D7791*0.0001)</f>
      </c>
    </row>
    <row r="7792">
      <c r="A7792" t="n">
        <v>2023</v>
      </c>
      <c r="B7792" t="inlineStr">
        <is>
          <t>00173999</t>
        </is>
      </c>
      <c r="C7792" t="inlineStr">
        <is>
          <t>유성티엔에스</t>
        </is>
      </c>
      <c r="D7792" t="n">
        <v>4965416000</v>
      </c>
      <c r="E7792" t="n">
        <v>764545000</v>
      </c>
      <c r="F7792" t="n">
        <v>1204849000</v>
      </c>
      <c r="G7792" t="n">
        <v>66665000</v>
      </c>
      <c r="H7792" t="n">
        <v>3.94</v>
      </c>
      <c r="I7792" t="n">
        <v>3</v>
      </c>
      <c r="J7792" t="n">
        <v>2.23</v>
      </c>
      <c r="K7792" t="n">
        <v>-102605000</v>
      </c>
      <c r="L7792" t="n">
        <v>108912000</v>
      </c>
      <c r="M7792" t="n">
        <v>110005000</v>
      </c>
      <c r="N7792" t="n">
        <v>-105463000</v>
      </c>
      <c r="O7792">
        <f>D7791</f>
      </c>
      <c r="P7792">
        <f>(E7792-F7792+G7792)/O7792*100</f>
      </c>
      <c r="Q7792">
        <f>H7791</f>
      </c>
      <c r="R7792">
        <f>I7791</f>
      </c>
      <c r="S7792">
        <f>H7792-H7791</f>
      </c>
      <c r="T7792">
        <f>I7792-I7791</f>
      </c>
      <c r="U7792">
        <f>(L7792-K7792)/(2*D7792*0.01)</f>
      </c>
      <c r="V7792">
        <f>(L7792+K7792)/(D7792*0.0001)</f>
      </c>
    </row>
    <row r="7793">
      <c r="A7793" t="n">
        <v>2024</v>
      </c>
      <c r="B7793" t="inlineStr">
        <is>
          <t>00173999</t>
        </is>
      </c>
      <c r="C7793" t="inlineStr">
        <is>
          <t>유성티엔에스</t>
        </is>
      </c>
      <c r="D7793" t="n">
        <v>5453628000</v>
      </c>
      <c r="E7793" t="n">
        <v>621871000</v>
      </c>
      <c r="F7793" t="n">
        <v>821785000</v>
      </c>
      <c r="G7793" t="n">
        <v>136018000</v>
      </c>
      <c r="H7793" t="n">
        <v>3.88</v>
      </c>
      <c r="I7793" t="n">
        <v>3</v>
      </c>
      <c r="J7793" t="n">
        <v>6.83</v>
      </c>
      <c r="K7793" t="n">
        <v>-191070000</v>
      </c>
      <c r="L7793" t="n">
        <v>216588000</v>
      </c>
      <c r="M7793" t="n">
        <v>216642000</v>
      </c>
      <c r="N7793" t="n">
        <v>-194516000</v>
      </c>
      <c r="O7793">
        <f>D7792</f>
      </c>
      <c r="P7793">
        <f>(E7793-F7793+G7793)/O7793*100</f>
      </c>
      <c r="Q7793">
        <f>H7792</f>
      </c>
      <c r="R7793">
        <f>I7792</f>
      </c>
      <c r="S7793">
        <f>H7793-H7792</f>
      </c>
      <c r="T7793">
        <f>I7793-I7792</f>
      </c>
      <c r="U7793">
        <f>(L7793-K7793)/(2*D7793*0.01)</f>
      </c>
      <c r="V7793">
        <f>(L7793+K7793)/(D7793*0.0001)</f>
      </c>
    </row>
    <row r="7794">
      <c r="A7794" t="n">
        <v>2025</v>
      </c>
      <c r="B7794" t="inlineStr">
        <is>
          <t>00173999</t>
        </is>
      </c>
      <c r="C7794" t="inlineStr">
        <is>
          <t>유성티엔에스</t>
        </is>
      </c>
      <c r="D7794" t="n">
        <v>2625302000</v>
      </c>
      <c r="E7794" t="n">
        <v>539369000</v>
      </c>
      <c r="F7794" t="n">
        <v>3174444000</v>
      </c>
      <c r="G7794" t="n">
        <v>118832000</v>
      </c>
      <c r="H7794" t="n">
        <v>4.2</v>
      </c>
      <c r="I7794" t="n">
        <v>3</v>
      </c>
      <c r="J7794" t="n">
        <v>6.25</v>
      </c>
      <c r="K7794" t="n">
        <v>-104480000</v>
      </c>
      <c r="L7794" t="n">
        <v>117839000</v>
      </c>
      <c r="M7794" t="n">
        <v>118268000</v>
      </c>
      <c r="N7794" t="n">
        <v>-106673000</v>
      </c>
      <c r="O7794">
        <f>D7793</f>
      </c>
      <c r="P7794">
        <f>(E7794-F7794+G7794)/O7794*100</f>
      </c>
      <c r="Q7794">
        <f>H7793</f>
      </c>
      <c r="R7794">
        <f>I7793</f>
      </c>
      <c r="S7794">
        <f>H7794-H7793</f>
      </c>
      <c r="T7794">
        <f>I7794-I7793</f>
      </c>
      <c r="U7794">
        <f>(L7794-K7794)/(2*D7794*0.01)</f>
      </c>
      <c r="V7794">
        <f>(L7794+K7794)/(D7794*0.0001)</f>
      </c>
    </row>
    <row r="7795">
      <c r="A7795" t="n">
        <v>2014</v>
      </c>
      <c r="B7795" t="inlineStr">
        <is>
          <t>00174004</t>
        </is>
      </c>
      <c r="C7795" t="inlineStr">
        <is>
          <t>유성기업</t>
        </is>
      </c>
      <c r="D7795" t="n">
        <v>42929626000</v>
      </c>
      <c r="E7795" t="n">
        <v>5025814000</v>
      </c>
      <c r="F7795" t="n">
        <v>4678900000</v>
      </c>
      <c r="G7795" t="n">
        <v>1718793000</v>
      </c>
      <c r="H7795" t="n">
        <v>3.75</v>
      </c>
      <c r="I7795" t="n">
        <v>3.75</v>
      </c>
      <c r="J7795" t="n">
        <v>10.8</v>
      </c>
      <c r="K7795" t="n">
        <v>-3808898000</v>
      </c>
      <c r="L7795" t="n">
        <v>4468673000</v>
      </c>
      <c r="M7795" t="n">
        <v>4377570000</v>
      </c>
      <c r="N7795" t="n">
        <v>-3809048000</v>
      </c>
      <c r="U7795">
        <f>(L7795-K7795)/(2*D7795*0.01)</f>
      </c>
      <c r="V7795">
        <f>(L7795+K7795)/(D7795*0.0001)</f>
      </c>
    </row>
    <row r="7796">
      <c r="A7796" t="n">
        <v>2015</v>
      </c>
      <c r="B7796" t="inlineStr">
        <is>
          <t>00174004</t>
        </is>
      </c>
      <c r="C7796" t="inlineStr">
        <is>
          <t>유성기업</t>
        </is>
      </c>
      <c r="D7796" t="n">
        <v>42738615000</v>
      </c>
      <c r="E7796" t="n">
        <v>5362532000</v>
      </c>
      <c r="F7796" t="n">
        <v>4400381000</v>
      </c>
      <c r="G7796" t="n">
        <v>1551698000</v>
      </c>
      <c r="H7796" t="n">
        <v>3.9</v>
      </c>
      <c r="I7796" t="n">
        <v>3.4</v>
      </c>
      <c r="J7796" t="n">
        <v>10.8</v>
      </c>
      <c r="K7796" t="n">
        <v>-3667991000</v>
      </c>
      <c r="L7796" t="n">
        <v>4286310000</v>
      </c>
      <c r="M7796" t="n">
        <v>4299367000</v>
      </c>
      <c r="N7796" t="n">
        <v>-3744785000</v>
      </c>
      <c r="O7796">
        <f>D7795</f>
      </c>
      <c r="P7796">
        <f>(E7796-F7796+G7796)/O7796*100</f>
      </c>
      <c r="Q7796">
        <f>H7795</f>
      </c>
      <c r="R7796">
        <f>I7795</f>
      </c>
      <c r="S7796">
        <f>H7796-H7795</f>
      </c>
      <c r="T7796">
        <f>I7796-I7795</f>
      </c>
      <c r="U7796">
        <f>(L7796-K7796)/(2*D7796*0.01)</f>
      </c>
      <c r="V7796">
        <f>(L7796+K7796)/(D7796*0.0001)</f>
      </c>
    </row>
    <row r="7797">
      <c r="A7797" t="n">
        <v>2016</v>
      </c>
      <c r="B7797" t="inlineStr">
        <is>
          <t>00174004</t>
        </is>
      </c>
      <c r="C7797" t="inlineStr">
        <is>
          <t>유성기업</t>
        </is>
      </c>
      <c r="D7797" t="n">
        <v>44083830000</v>
      </c>
      <c r="E7797" t="n">
        <v>4898719000</v>
      </c>
      <c r="F7797" t="n">
        <v>3711515000</v>
      </c>
      <c r="G7797" t="n">
        <v>1326926000</v>
      </c>
      <c r="H7797" t="n">
        <v>2.9</v>
      </c>
      <c r="I7797" t="n">
        <v>3.8</v>
      </c>
      <c r="J7797" t="n">
        <v>10.69</v>
      </c>
      <c r="K7797" t="n">
        <v>-3635246000</v>
      </c>
      <c r="L7797" t="n">
        <v>4224822000</v>
      </c>
      <c r="M7797" t="n">
        <v>4233173000</v>
      </c>
      <c r="N7797" t="n">
        <v>-3708181000</v>
      </c>
      <c r="O7797">
        <f>D7796</f>
      </c>
      <c r="P7797">
        <f>(E7797-F7797+G7797)/O7797*100</f>
      </c>
      <c r="Q7797">
        <f>H7796</f>
      </c>
      <c r="R7797">
        <f>I7796</f>
      </c>
      <c r="S7797">
        <f>H7797-H7796</f>
      </c>
      <c r="T7797">
        <f>I7797-I7796</f>
      </c>
      <c r="U7797">
        <f>(L7797-K7797)/(2*D7797*0.01)</f>
      </c>
      <c r="V7797">
        <f>(L7797+K7797)/(D7797*0.0001)</f>
      </c>
    </row>
    <row r="7798">
      <c r="A7798" t="n">
        <v>2017</v>
      </c>
      <c r="B7798" t="inlineStr">
        <is>
          <t>00174004</t>
        </is>
      </c>
      <c r="C7798" t="inlineStr">
        <is>
          <t>유성기업</t>
        </is>
      </c>
      <c r="D7798" t="n">
        <v>43892555000</v>
      </c>
      <c r="E7798" t="n">
        <v>4850282000</v>
      </c>
      <c r="F7798" t="n">
        <v>5045349000</v>
      </c>
      <c r="G7798" t="n">
        <v>1346222000</v>
      </c>
      <c r="H7798" t="n">
        <v>3.3</v>
      </c>
      <c r="I7798" t="n">
        <v>3.8</v>
      </c>
      <c r="J7798" t="n">
        <v>10.65</v>
      </c>
      <c r="K7798" t="n">
        <v>-3511500000</v>
      </c>
      <c r="L7798" t="n">
        <v>4054296000</v>
      </c>
      <c r="M7798" t="n">
        <v>4079188000</v>
      </c>
      <c r="N7798" t="n">
        <v>-3595053000</v>
      </c>
      <c r="O7798">
        <f>D7797</f>
      </c>
      <c r="P7798">
        <f>(E7798-F7798+G7798)/O7798*100</f>
      </c>
      <c r="Q7798">
        <f>H7797</f>
      </c>
      <c r="R7798">
        <f>I7797</f>
      </c>
      <c r="S7798">
        <f>H7798-H7797</f>
      </c>
      <c r="T7798">
        <f>I7798-I7797</f>
      </c>
      <c r="U7798">
        <f>(L7798-K7798)/(2*D7798*0.01)</f>
      </c>
      <c r="V7798">
        <f>(L7798+K7798)/(D7798*0.0001)</f>
      </c>
    </row>
    <row r="7799">
      <c r="A7799" t="n">
        <v>2018</v>
      </c>
      <c r="B7799" t="inlineStr">
        <is>
          <t>00174004</t>
        </is>
      </c>
      <c r="C7799" t="inlineStr">
        <is>
          <t>유성기업</t>
        </is>
      </c>
      <c r="D7799" t="n">
        <v>43621553000</v>
      </c>
      <c r="E7799" t="n">
        <v>4706351000</v>
      </c>
      <c r="F7799" t="n">
        <v>7955505000</v>
      </c>
      <c r="G7799" t="n">
        <v>1516069000</v>
      </c>
      <c r="H7799" t="n">
        <v>2.7</v>
      </c>
      <c r="I7799" t="n">
        <v>3.8</v>
      </c>
      <c r="J7799" t="n">
        <v>8.24</v>
      </c>
      <c r="K7799" t="n">
        <v>-3006193000</v>
      </c>
      <c r="L7799" t="n">
        <v>3423203000</v>
      </c>
      <c r="M7799" t="n">
        <v>3415959000</v>
      </c>
      <c r="N7799" t="n">
        <v>-3055929000</v>
      </c>
      <c r="O7799">
        <f>D7798</f>
      </c>
      <c r="P7799">
        <f>(E7799-F7799+G7799)/O7799*100</f>
      </c>
      <c r="Q7799">
        <f>H7798</f>
      </c>
      <c r="R7799">
        <f>I7798</f>
      </c>
      <c r="S7799">
        <f>H7799-H7798</f>
      </c>
      <c r="T7799">
        <f>I7799-I7798</f>
      </c>
      <c r="U7799">
        <f>(L7799-K7799)/(2*D7799*0.01)</f>
      </c>
      <c r="V7799">
        <f>(L7799+K7799)/(D7799*0.0001)</f>
      </c>
    </row>
    <row r="7800">
      <c r="A7800" t="n">
        <v>2019</v>
      </c>
      <c r="B7800" t="inlineStr">
        <is>
          <t>00174004</t>
        </is>
      </c>
      <c r="C7800" t="inlineStr">
        <is>
          <t>유성기업</t>
        </is>
      </c>
      <c r="D7800" t="n">
        <v>43930274000</v>
      </c>
      <c r="E7800" t="n">
        <v>4623553000</v>
      </c>
      <c r="F7800" t="n">
        <v>3069426000</v>
      </c>
      <c r="G7800" t="n">
        <v>1198768000</v>
      </c>
      <c r="H7800" t="n">
        <v>2.35</v>
      </c>
      <c r="I7800" t="n">
        <v>3.8</v>
      </c>
      <c r="J7800" t="n">
        <v>8.07</v>
      </c>
      <c r="K7800" t="n">
        <v>-2962646000</v>
      </c>
      <c r="L7800" t="n">
        <v>3365143000</v>
      </c>
      <c r="M7800" t="n">
        <v>3352760000</v>
      </c>
      <c r="N7800" t="n">
        <v>-3007751000</v>
      </c>
      <c r="O7800">
        <f>D7799</f>
      </c>
      <c r="P7800">
        <f>(E7800-F7800+G7800)/O7800*100</f>
      </c>
      <c r="Q7800">
        <f>H7799</f>
      </c>
      <c r="R7800">
        <f>I7799</f>
      </c>
      <c r="S7800">
        <f>H7800-H7799</f>
      </c>
      <c r="T7800">
        <f>I7800-I7799</f>
      </c>
      <c r="U7800">
        <f>(L7800-K7800)/(2*D7800*0.01)</f>
      </c>
      <c r="V7800">
        <f>(L7800+K7800)/(D7800*0.0001)</f>
      </c>
    </row>
    <row r="7801">
      <c r="A7801" t="n">
        <v>2020</v>
      </c>
      <c r="B7801" t="inlineStr">
        <is>
          <t>00174004</t>
        </is>
      </c>
      <c r="C7801" t="inlineStr">
        <is>
          <t>유성기업</t>
        </is>
      </c>
      <c r="D7801" t="n">
        <v>41275049000</v>
      </c>
      <c r="E7801" t="n">
        <v>4393836000</v>
      </c>
      <c r="F7801" t="n">
        <v>4631372000</v>
      </c>
      <c r="G7801" t="n">
        <v>1064427000</v>
      </c>
      <c r="H7801" t="n">
        <v>2.35</v>
      </c>
      <c r="I7801" t="n">
        <v>3.7</v>
      </c>
      <c r="J7801" t="n">
        <v>6.935</v>
      </c>
      <c r="K7801" t="n">
        <v>-2633291000</v>
      </c>
      <c r="L7801" t="n">
        <v>2969626000</v>
      </c>
      <c r="M7801" t="n">
        <v>2959650000</v>
      </c>
      <c r="N7801" t="n">
        <v>-2674119000</v>
      </c>
      <c r="O7801">
        <f>D7800</f>
      </c>
      <c r="P7801">
        <f>(E7801-F7801+G7801)/O7801*100</f>
      </c>
      <c r="Q7801">
        <f>H7800</f>
      </c>
      <c r="R7801">
        <f>I7800</f>
      </c>
      <c r="S7801">
        <f>H7801-H7800</f>
      </c>
      <c r="T7801">
        <f>I7801-I7800</f>
      </c>
      <c r="U7801">
        <f>(L7801-K7801)/(2*D7801*0.01)</f>
      </c>
      <c r="V7801">
        <f>(L7801+K7801)/(D7801*0.0001)</f>
      </c>
    </row>
    <row r="7802">
      <c r="A7802" t="n">
        <v>2021</v>
      </c>
      <c r="B7802" t="inlineStr">
        <is>
          <t>00174004</t>
        </is>
      </c>
      <c r="C7802" t="inlineStr">
        <is>
          <t>유성기업</t>
        </is>
      </c>
      <c r="D7802" t="n">
        <v>42753953000</v>
      </c>
      <c r="E7802" t="n">
        <v>4028019000</v>
      </c>
      <c r="F7802" t="n">
        <v>4722939000</v>
      </c>
      <c r="G7802" t="n">
        <v>996704000</v>
      </c>
      <c r="H7802" t="n">
        <v>2.9</v>
      </c>
      <c r="I7802" t="n">
        <v>3.525</v>
      </c>
      <c r="J7802" t="n">
        <v>8.119999999999999</v>
      </c>
      <c r="K7802" t="n">
        <v>-2848722000</v>
      </c>
      <c r="L7802" t="n">
        <v>3213278000</v>
      </c>
      <c r="M7802" t="n">
        <v>3237512000</v>
      </c>
      <c r="N7802" t="n">
        <v>-2921237000</v>
      </c>
      <c r="O7802">
        <f>D7801</f>
      </c>
      <c r="P7802">
        <f>(E7802-F7802+G7802)/O7802*100</f>
      </c>
      <c r="Q7802">
        <f>H7801</f>
      </c>
      <c r="R7802">
        <f>I7801</f>
      </c>
      <c r="S7802">
        <f>H7802-H7801</f>
      </c>
      <c r="T7802">
        <f>I7802-I7801</f>
      </c>
      <c r="U7802">
        <f>(L7802-K7802)/(2*D7802*0.01)</f>
      </c>
      <c r="V7802">
        <f>(L7802+K7802)/(D7802*0.0001)</f>
      </c>
    </row>
    <row r="7803">
      <c r="A7803" t="n">
        <v>2022</v>
      </c>
      <c r="B7803" t="inlineStr">
        <is>
          <t>00174004</t>
        </is>
      </c>
      <c r="C7803" t="inlineStr">
        <is>
          <t>유성기업</t>
        </is>
      </c>
      <c r="D7803" t="n">
        <v>34625578000</v>
      </c>
      <c r="E7803" t="n">
        <v>3525301000</v>
      </c>
      <c r="F7803" t="n">
        <v>3661438000</v>
      </c>
      <c r="G7803" t="n">
        <v>1221050000</v>
      </c>
      <c r="H7803" t="n">
        <v>5.64</v>
      </c>
      <c r="I7803" t="n">
        <v>3.53</v>
      </c>
      <c r="J7803" t="n">
        <v>6.4</v>
      </c>
      <c r="K7803" t="n">
        <v>-1989742000</v>
      </c>
      <c r="L7803" t="n">
        <v>2210756000</v>
      </c>
      <c r="M7803" t="n">
        <v>2284259000</v>
      </c>
      <c r="N7803" t="n">
        <v>-2087435000</v>
      </c>
      <c r="O7803">
        <f>D7802</f>
      </c>
      <c r="P7803">
        <f>(E7803-F7803+G7803)/O7803*100</f>
      </c>
      <c r="Q7803">
        <f>H7802</f>
      </c>
      <c r="R7803">
        <f>I7802</f>
      </c>
      <c r="S7803">
        <f>H7803-H7802</f>
      </c>
      <c r="T7803">
        <f>I7803-I7802</f>
      </c>
      <c r="U7803">
        <f>(L7803-K7803)/(2*D7803*0.01)</f>
      </c>
      <c r="V7803">
        <f>(L7803+K7803)/(D7803*0.0001)</f>
      </c>
    </row>
    <row r="7804">
      <c r="A7804" t="n">
        <v>2023</v>
      </c>
      <c r="B7804" t="inlineStr">
        <is>
          <t>00174004</t>
        </is>
      </c>
      <c r="C7804" t="inlineStr">
        <is>
          <t>유성기업</t>
        </is>
      </c>
      <c r="D7804" t="n">
        <v>40878859000</v>
      </c>
      <c r="E7804" t="n">
        <v>3546299000</v>
      </c>
      <c r="F7804" t="n">
        <v>3577749000</v>
      </c>
      <c r="G7804" t="n">
        <v>1972104000</v>
      </c>
      <c r="H7804" t="n">
        <v>4.495</v>
      </c>
      <c r="I7804" t="n">
        <v>4.025</v>
      </c>
      <c r="J7804" t="n">
        <v>8.01</v>
      </c>
      <c r="K7804" t="n">
        <v>-2298721000</v>
      </c>
      <c r="L7804" t="n">
        <v>2555763000</v>
      </c>
      <c r="M7804" t="n">
        <v>2615136000</v>
      </c>
      <c r="N7804" t="n">
        <v>-2390614000</v>
      </c>
      <c r="O7804">
        <f>D7803</f>
      </c>
      <c r="P7804">
        <f>(E7804-F7804+G7804)/O7804*100</f>
      </c>
      <c r="Q7804">
        <f>H7803</f>
      </c>
      <c r="R7804">
        <f>I7803</f>
      </c>
      <c r="S7804">
        <f>H7804-H7803</f>
      </c>
      <c r="T7804">
        <f>I7804-I7803</f>
      </c>
      <c r="U7804">
        <f>(L7804-K7804)/(2*D7804*0.01)</f>
      </c>
      <c r="V7804">
        <f>(L7804+K7804)/(D7804*0.0001)</f>
      </c>
    </row>
    <row r="7805">
      <c r="A7805" t="n">
        <v>2024</v>
      </c>
      <c r="B7805" t="inlineStr">
        <is>
          <t>00174004</t>
        </is>
      </c>
      <c r="C7805" t="inlineStr">
        <is>
          <t>유성기업</t>
        </is>
      </c>
      <c r="D7805" t="n">
        <v>45007865000</v>
      </c>
      <c r="E7805" t="n">
        <v>3641477000</v>
      </c>
      <c r="F7805" t="n">
        <v>3476493000</v>
      </c>
      <c r="G7805" t="n">
        <v>1813410000</v>
      </c>
      <c r="H7805" t="n">
        <v>3.92</v>
      </c>
      <c r="I7805" t="n">
        <v>3.96</v>
      </c>
      <c r="J7805" t="n">
        <v>8.1</v>
      </c>
      <c r="K7805" t="n">
        <v>-2582299000</v>
      </c>
      <c r="L7805" t="n">
        <v>2869812000</v>
      </c>
      <c r="M7805" t="n">
        <v>2918582000</v>
      </c>
      <c r="N7805" t="n">
        <v>-2671024000</v>
      </c>
      <c r="O7805">
        <f>D7804</f>
      </c>
      <c r="P7805">
        <f>(E7805-F7805+G7805)/O7805*100</f>
      </c>
      <c r="Q7805">
        <f>H7804</f>
      </c>
      <c r="R7805">
        <f>I7804</f>
      </c>
      <c r="S7805">
        <f>H7805-H7804</f>
      </c>
      <c r="T7805">
        <f>I7805-I7804</f>
      </c>
      <c r="U7805">
        <f>(L7805-K7805)/(2*D7805*0.01)</f>
      </c>
      <c r="V7805">
        <f>(L7805+K7805)/(D7805*0.0001)</f>
      </c>
    </row>
    <row r="7806">
      <c r="A7806" t="n">
        <v>2025</v>
      </c>
      <c r="B7806" t="inlineStr">
        <is>
          <t>00174004</t>
        </is>
      </c>
      <c r="C7806" t="inlineStr">
        <is>
          <t>유성기업</t>
        </is>
      </c>
      <c r="D7806" t="n">
        <v>51613719769</v>
      </c>
      <c r="E7806" t="n">
        <v>3450435597</v>
      </c>
      <c r="F7806" t="n">
        <v>5345342129</v>
      </c>
      <c r="G7806" t="n">
        <v>1801073748</v>
      </c>
      <c r="H7806" t="n">
        <v>4.235</v>
      </c>
      <c r="I7806" t="n">
        <v>4.325</v>
      </c>
      <c r="J7806" t="n">
        <v>7</v>
      </c>
      <c r="K7806" t="n">
        <v>-2906429919</v>
      </c>
      <c r="L7806" t="n">
        <v>3218609196</v>
      </c>
      <c r="M7806" t="n">
        <v>3267637465</v>
      </c>
      <c r="N7806" t="n">
        <v>-3001523449</v>
      </c>
      <c r="O7806">
        <f>D7805</f>
      </c>
      <c r="P7806">
        <f>(E7806-F7806+G7806)/O7806*100</f>
      </c>
      <c r="Q7806">
        <f>H7805</f>
      </c>
      <c r="R7806">
        <f>I7805</f>
      </c>
      <c r="S7806">
        <f>H7806-H7805</f>
      </c>
      <c r="T7806">
        <f>I7806-I7805</f>
      </c>
      <c r="U7806">
        <f>(L7806-K7806)/(2*D7806*0.01)</f>
      </c>
      <c r="V7806">
        <f>(L7806+K7806)/(D7806*0.0001)</f>
      </c>
    </row>
    <row r="7807">
      <c r="A7807" t="n">
        <v>2014</v>
      </c>
      <c r="B7807" t="inlineStr">
        <is>
          <t>00174208</t>
        </is>
      </c>
      <c r="C7807" t="inlineStr">
        <is>
          <t>진성티이씨</t>
        </is>
      </c>
      <c r="D7807" t="n">
        <v>3997168000</v>
      </c>
      <c r="E7807" t="n">
        <v>678298000</v>
      </c>
      <c r="F7807" t="n">
        <v>126707000</v>
      </c>
      <c r="G7807" t="n">
        <v>119032000</v>
      </c>
      <c r="H7807" t="n">
        <v>2.95</v>
      </c>
      <c r="I7807" t="n">
        <v>5.08</v>
      </c>
      <c r="J7807" t="n">
        <v>8.84</v>
      </c>
      <c r="K7807" t="n">
        <v>-324239000</v>
      </c>
      <c r="L7807" t="n">
        <v>375100000</v>
      </c>
      <c r="M7807" t="n">
        <v>371572000</v>
      </c>
      <c r="N7807" t="n">
        <v>-327392000</v>
      </c>
      <c r="U7807">
        <f>(L7807-K7807)/(2*D7807*0.01)</f>
      </c>
      <c r="V7807">
        <f>(L7807+K7807)/(D7807*0.0001)</f>
      </c>
    </row>
    <row r="7808">
      <c r="A7808" t="n">
        <v>2015</v>
      </c>
      <c r="B7808" t="inlineStr">
        <is>
          <t>00174208</t>
        </is>
      </c>
      <c r="C7808" t="inlineStr">
        <is>
          <t>진성티이씨</t>
        </is>
      </c>
      <c r="D7808" t="n">
        <v>4214735000</v>
      </c>
      <c r="E7808" t="n">
        <v>733779000</v>
      </c>
      <c r="F7808" t="n">
        <v>133376000</v>
      </c>
      <c r="G7808" t="n">
        <v>112628000</v>
      </c>
      <c r="H7808" t="n">
        <v>2.66</v>
      </c>
      <c r="I7808" t="n">
        <v>3</v>
      </c>
      <c r="J7808" t="n">
        <v>9.48</v>
      </c>
      <c r="K7808" t="n">
        <v>-367332000</v>
      </c>
      <c r="L7808" t="n">
        <v>424995000</v>
      </c>
      <c r="M7808" t="n">
        <v>420139000</v>
      </c>
      <c r="N7808" t="n">
        <v>-370365000</v>
      </c>
      <c r="O7808">
        <f>D7807</f>
      </c>
      <c r="P7808">
        <f>(E7808-F7808+G7808)/O7808*100</f>
      </c>
      <c r="Q7808">
        <f>H7807</f>
      </c>
      <c r="R7808">
        <f>I7807</f>
      </c>
      <c r="S7808">
        <f>H7808-H7807</f>
      </c>
      <c r="T7808">
        <f>I7808-I7807</f>
      </c>
      <c r="U7808">
        <f>(L7808-K7808)/(2*D7808*0.01)</f>
      </c>
      <c r="V7808">
        <f>(L7808+K7808)/(D7808*0.0001)</f>
      </c>
    </row>
    <row r="7809">
      <c r="A7809" t="n">
        <v>2016</v>
      </c>
      <c r="B7809" t="inlineStr">
        <is>
          <t>00174208</t>
        </is>
      </c>
      <c r="C7809" t="inlineStr">
        <is>
          <t>진성티이씨</t>
        </is>
      </c>
      <c r="D7809" t="n">
        <v>5025196000</v>
      </c>
      <c r="E7809" t="n">
        <v>723633000</v>
      </c>
      <c r="F7809" t="n">
        <v>213584000</v>
      </c>
      <c r="G7809" t="n">
        <v>107347000</v>
      </c>
      <c r="H7809" t="n">
        <v>2.69</v>
      </c>
      <c r="I7809" t="n">
        <v>3</v>
      </c>
      <c r="J7809" t="n">
        <v>9.17</v>
      </c>
      <c r="K7809" t="n">
        <v>-412968000</v>
      </c>
      <c r="L7809" t="n">
        <v>476180000</v>
      </c>
      <c r="M7809" t="n">
        <v>470940000</v>
      </c>
      <c r="N7809" t="n">
        <v>-416522000</v>
      </c>
      <c r="O7809">
        <f>D7808</f>
      </c>
      <c r="P7809">
        <f>(E7809-F7809+G7809)/O7809*100</f>
      </c>
      <c r="Q7809">
        <f>H7808</f>
      </c>
      <c r="R7809">
        <f>I7808</f>
      </c>
      <c r="S7809">
        <f>H7809-H7808</f>
      </c>
      <c r="T7809">
        <f>I7809-I7808</f>
      </c>
      <c r="U7809">
        <f>(L7809-K7809)/(2*D7809*0.01)</f>
      </c>
      <c r="V7809">
        <f>(L7809+K7809)/(D7809*0.0001)</f>
      </c>
    </row>
    <row r="7810">
      <c r="A7810" t="n">
        <v>2017</v>
      </c>
      <c r="B7810" t="inlineStr">
        <is>
          <t>00174208</t>
        </is>
      </c>
      <c r="C7810" t="inlineStr">
        <is>
          <t>진성티이씨</t>
        </is>
      </c>
      <c r="D7810" t="n">
        <v>5984119000</v>
      </c>
      <c r="E7810" t="n">
        <v>843550000</v>
      </c>
      <c r="F7810" t="n">
        <v>269999000</v>
      </c>
      <c r="G7810" t="n">
        <v>127167000</v>
      </c>
      <c r="H7810" t="n">
        <v>3.11</v>
      </c>
      <c r="I7810" t="n">
        <v>3</v>
      </c>
      <c r="J7810" t="n">
        <v>8.050000000000001</v>
      </c>
      <c r="K7810" t="n">
        <v>-423914000</v>
      </c>
      <c r="L7810" t="n">
        <v>481280000</v>
      </c>
      <c r="M7810" t="n">
        <v>477295000</v>
      </c>
      <c r="N7810" t="n">
        <v>-428497000</v>
      </c>
      <c r="O7810">
        <f>D7809</f>
      </c>
      <c r="P7810">
        <f>(E7810-F7810+G7810)/O7810*100</f>
      </c>
      <c r="Q7810">
        <f>H7809</f>
      </c>
      <c r="R7810">
        <f>I7809</f>
      </c>
      <c r="S7810">
        <f>H7810-H7809</f>
      </c>
      <c r="T7810">
        <f>I7810-I7809</f>
      </c>
      <c r="U7810">
        <f>(L7810-K7810)/(2*D7810*0.01)</f>
      </c>
      <c r="V7810">
        <f>(L7810+K7810)/(D7810*0.0001)</f>
      </c>
    </row>
    <row r="7811">
      <c r="A7811" t="n">
        <v>2018</v>
      </c>
      <c r="B7811" t="inlineStr">
        <is>
          <t>00174208</t>
        </is>
      </c>
      <c r="C7811" t="inlineStr">
        <is>
          <t>진성티이씨</t>
        </is>
      </c>
      <c r="D7811" t="n">
        <v>7252402000</v>
      </c>
      <c r="E7811" t="n">
        <v>895421000</v>
      </c>
      <c r="F7811" t="n">
        <v>473150000</v>
      </c>
      <c r="G7811" t="n">
        <v>172162000</v>
      </c>
      <c r="H7811" t="n">
        <v>2.62</v>
      </c>
      <c r="I7811" t="n">
        <v>3</v>
      </c>
      <c r="J7811" t="n">
        <v>8.15</v>
      </c>
      <c r="K7811" t="n">
        <v>-509177000</v>
      </c>
      <c r="L7811" t="n">
        <v>578347000</v>
      </c>
      <c r="M7811" t="n">
        <v>570656000</v>
      </c>
      <c r="N7811" t="n">
        <v>-512389000</v>
      </c>
      <c r="O7811">
        <f>D7810</f>
      </c>
      <c r="P7811">
        <f>(E7811-F7811+G7811)/O7811*100</f>
      </c>
      <c r="Q7811">
        <f>H7810</f>
      </c>
      <c r="R7811">
        <f>I7810</f>
      </c>
      <c r="S7811">
        <f>H7811-H7810</f>
      </c>
      <c r="T7811">
        <f>I7811-I7810</f>
      </c>
      <c r="U7811">
        <f>(L7811-K7811)/(2*D7811*0.01)</f>
      </c>
      <c r="V7811">
        <f>(L7811+K7811)/(D7811*0.0001)</f>
      </c>
    </row>
    <row r="7812">
      <c r="A7812" t="n">
        <v>2019</v>
      </c>
      <c r="B7812" t="inlineStr">
        <is>
          <t>00174208</t>
        </is>
      </c>
      <c r="C7812" t="inlineStr">
        <is>
          <t>진성티이씨</t>
        </is>
      </c>
      <c r="D7812" t="n">
        <v>8321359000</v>
      </c>
      <c r="E7812" t="n">
        <v>1087247000</v>
      </c>
      <c r="F7812" t="n">
        <v>131287000</v>
      </c>
      <c r="G7812" t="n">
        <v>172133000</v>
      </c>
      <c r="H7812" t="n">
        <v>2.26</v>
      </c>
      <c r="I7812" t="n">
        <v>3</v>
      </c>
      <c r="J7812" t="n">
        <v>7.86</v>
      </c>
      <c r="K7812" t="n">
        <v>-552205000</v>
      </c>
      <c r="L7812" t="n">
        <v>626833000</v>
      </c>
      <c r="M7812" t="n">
        <v>616207000</v>
      </c>
      <c r="N7812" t="n">
        <v>-553873000</v>
      </c>
      <c r="O7812">
        <f>D7811</f>
      </c>
      <c r="P7812">
        <f>(E7812-F7812+G7812)/O7812*100</f>
      </c>
      <c r="Q7812">
        <f>H7811</f>
      </c>
      <c r="R7812">
        <f>I7811</f>
      </c>
      <c r="S7812">
        <f>H7812-H7811</f>
      </c>
      <c r="T7812">
        <f>I7812-I7811</f>
      </c>
      <c r="U7812">
        <f>(L7812-K7812)/(2*D7812*0.01)</f>
      </c>
      <c r="V7812">
        <f>(L7812+K7812)/(D7812*0.0001)</f>
      </c>
    </row>
    <row r="7813">
      <c r="A7813" t="n">
        <v>2020</v>
      </c>
      <c r="B7813" t="inlineStr">
        <is>
          <t>00174208</t>
        </is>
      </c>
      <c r="C7813" t="inlineStr">
        <is>
          <t>진성티이씨</t>
        </is>
      </c>
      <c r="D7813" t="n">
        <v>10056751000</v>
      </c>
      <c r="E7813" t="n">
        <v>1058763000</v>
      </c>
      <c r="F7813" t="n">
        <v>134123000</v>
      </c>
      <c r="G7813" t="n">
        <v>166114000</v>
      </c>
      <c r="H7813" t="n">
        <v>2.35</v>
      </c>
      <c r="I7813" t="n">
        <v>3</v>
      </c>
      <c r="J7813" t="n">
        <v>9.050000000000001</v>
      </c>
      <c r="K7813" t="n">
        <v>-740177000</v>
      </c>
      <c r="L7813" t="n">
        <v>846733000</v>
      </c>
      <c r="M7813" t="n">
        <v>832606000</v>
      </c>
      <c r="N7813" t="n">
        <v>-742699000</v>
      </c>
      <c r="O7813">
        <f>D7812</f>
      </c>
      <c r="P7813">
        <f>(E7813-F7813+G7813)/O7813*100</f>
      </c>
      <c r="Q7813">
        <f>H7812</f>
      </c>
      <c r="R7813">
        <f>I7812</f>
      </c>
      <c r="S7813">
        <f>H7813-H7812</f>
      </c>
      <c r="T7813">
        <f>I7813-I7812</f>
      </c>
      <c r="U7813">
        <f>(L7813-K7813)/(2*D7813*0.01)</f>
      </c>
      <c r="V7813">
        <f>(L7813+K7813)/(D7813*0.0001)</f>
      </c>
    </row>
    <row r="7814">
      <c r="A7814" t="n">
        <v>2021</v>
      </c>
      <c r="B7814" t="inlineStr">
        <is>
          <t>00174208</t>
        </is>
      </c>
      <c r="C7814" t="inlineStr">
        <is>
          <t>진성티이씨</t>
        </is>
      </c>
      <c r="D7814" t="n">
        <v>9639703000</v>
      </c>
      <c r="E7814" t="n">
        <v>1246430000</v>
      </c>
      <c r="F7814" t="n">
        <v>1111838000</v>
      </c>
      <c r="G7814" t="n">
        <v>204813000</v>
      </c>
      <c r="H7814" t="n">
        <v>2.89</v>
      </c>
      <c r="I7814" t="n">
        <v>3</v>
      </c>
      <c r="J7814" t="n">
        <v>8.51</v>
      </c>
      <c r="K7814" t="n">
        <v>-672238000</v>
      </c>
      <c r="L7814" t="n">
        <v>766571000</v>
      </c>
      <c r="M7814" t="n">
        <v>758109000</v>
      </c>
      <c r="N7814" t="n">
        <v>-677912000</v>
      </c>
      <c r="O7814">
        <f>D7813</f>
      </c>
      <c r="P7814">
        <f>(E7814-F7814+G7814)/O7814*100</f>
      </c>
      <c r="Q7814">
        <f>H7813</f>
      </c>
      <c r="R7814">
        <f>I7813</f>
      </c>
      <c r="S7814">
        <f>H7814-H7813</f>
      </c>
      <c r="T7814">
        <f>I7814-I7813</f>
      </c>
      <c r="U7814">
        <f>(L7814-K7814)/(2*D7814*0.01)</f>
      </c>
      <c r="V7814">
        <f>(L7814+K7814)/(D7814*0.0001)</f>
      </c>
    </row>
    <row r="7815">
      <c r="A7815" t="n">
        <v>2022</v>
      </c>
      <c r="B7815" t="inlineStr">
        <is>
          <t>00174208</t>
        </is>
      </c>
      <c r="C7815" t="inlineStr">
        <is>
          <t>진성티이씨</t>
        </is>
      </c>
      <c r="D7815" t="n">
        <v>9453701000</v>
      </c>
      <c r="E7815" t="n">
        <v>1195315000</v>
      </c>
      <c r="F7815" t="n">
        <v>804037000</v>
      </c>
      <c r="G7815" t="n">
        <v>244247000</v>
      </c>
      <c r="H7815" t="n">
        <v>5.32</v>
      </c>
      <c r="I7815" t="n">
        <v>4.5</v>
      </c>
      <c r="J7815" t="n">
        <v>7.59</v>
      </c>
      <c r="K7815" t="n">
        <v>-557777000</v>
      </c>
      <c r="L7815" t="n">
        <v>629595000</v>
      </c>
      <c r="M7815" t="n">
        <v>628723000</v>
      </c>
      <c r="N7815" t="n">
        <v>-567205000</v>
      </c>
      <c r="O7815">
        <f>D7814</f>
      </c>
      <c r="P7815">
        <f>(E7815-F7815+G7815)/O7815*100</f>
      </c>
      <c r="Q7815">
        <f>H7814</f>
      </c>
      <c r="R7815">
        <f>I7814</f>
      </c>
      <c r="S7815">
        <f>H7815-H7814</f>
      </c>
      <c r="T7815">
        <f>I7815-I7814</f>
      </c>
      <c r="U7815">
        <f>(L7815-K7815)/(2*D7815*0.01)</f>
      </c>
      <c r="V7815">
        <f>(L7815+K7815)/(D7815*0.0001)</f>
      </c>
    </row>
    <row r="7816">
      <c r="A7816" t="n">
        <v>2023</v>
      </c>
      <c r="B7816" t="inlineStr">
        <is>
          <t>00174208</t>
        </is>
      </c>
      <c r="C7816" t="inlineStr">
        <is>
          <t>진성티이씨</t>
        </is>
      </c>
      <c r="D7816" t="n">
        <v>10773914000</v>
      </c>
      <c r="E7816" t="n">
        <v>1000352000</v>
      </c>
      <c r="F7816" t="n">
        <v>739844000</v>
      </c>
      <c r="G7816" t="n">
        <v>423823000</v>
      </c>
      <c r="H7816" t="n">
        <v>4.44</v>
      </c>
      <c r="I7816" t="n">
        <v>4.5</v>
      </c>
      <c r="J7816" t="n">
        <v>7</v>
      </c>
      <c r="K7816" t="n">
        <v>-590500000</v>
      </c>
      <c r="L7816" t="n">
        <v>666575000</v>
      </c>
      <c r="M7816" t="n">
        <v>660038000</v>
      </c>
      <c r="N7816" t="n">
        <v>-595971000</v>
      </c>
      <c r="O7816">
        <f>D7815</f>
      </c>
      <c r="P7816">
        <f>(E7816-F7816+G7816)/O7816*100</f>
      </c>
      <c r="Q7816">
        <f>H7815</f>
      </c>
      <c r="R7816">
        <f>I7815</f>
      </c>
      <c r="S7816">
        <f>H7816-H7815</f>
      </c>
      <c r="T7816">
        <f>I7816-I7815</f>
      </c>
      <c r="U7816">
        <f>(L7816-K7816)/(2*D7816*0.01)</f>
      </c>
      <c r="V7816">
        <f>(L7816+K7816)/(D7816*0.0001)</f>
      </c>
    </row>
    <row r="7817">
      <c r="A7817" t="n">
        <v>2024</v>
      </c>
      <c r="B7817" t="inlineStr">
        <is>
          <t>00174208</t>
        </is>
      </c>
      <c r="C7817" t="inlineStr">
        <is>
          <t>진성티이씨</t>
        </is>
      </c>
      <c r="D7817" t="n">
        <v>12275850000</v>
      </c>
      <c r="E7817" t="n">
        <v>1512510000</v>
      </c>
      <c r="F7817" t="n">
        <v>958730000</v>
      </c>
      <c r="G7817" t="n">
        <v>399834000</v>
      </c>
      <c r="H7817" t="n">
        <v>3.86</v>
      </c>
      <c r="I7817" t="n">
        <v>4.37</v>
      </c>
      <c r="J7817" t="n">
        <v>6.43</v>
      </c>
      <c r="K7817" t="n">
        <v>-583037000</v>
      </c>
      <c r="L7817" t="n">
        <v>654735000</v>
      </c>
      <c r="M7817" t="n">
        <v>661119000</v>
      </c>
      <c r="N7817" t="n">
        <v>-599031000</v>
      </c>
      <c r="O7817">
        <f>D7816</f>
      </c>
      <c r="P7817">
        <f>(E7817-F7817+G7817)/O7817*100</f>
      </c>
      <c r="Q7817">
        <f>H7816</f>
      </c>
      <c r="R7817">
        <f>I7816</f>
      </c>
      <c r="S7817">
        <f>H7817-H7816</f>
      </c>
      <c r="T7817">
        <f>I7817-I7816</f>
      </c>
      <c r="U7817">
        <f>(L7817-K7817)/(2*D7817*0.01)</f>
      </c>
      <c r="V7817">
        <f>(L7817+K7817)/(D7817*0.0001)</f>
      </c>
    </row>
    <row r="7818">
      <c r="A7818" t="n">
        <v>2025</v>
      </c>
      <c r="B7818" t="inlineStr">
        <is>
          <t>00174208</t>
        </is>
      </c>
      <c r="C7818" t="inlineStr">
        <is>
          <t>진성티이씨</t>
        </is>
      </c>
      <c r="D7818" t="n">
        <v>13624502000</v>
      </c>
      <c r="E7818" t="n">
        <v>992315000</v>
      </c>
      <c r="F7818" t="n">
        <v>211343000</v>
      </c>
      <c r="G7818" t="n">
        <v>369422000</v>
      </c>
      <c r="H7818" t="n">
        <v>4.29</v>
      </c>
      <c r="I7818" t="n">
        <v>4.8</v>
      </c>
      <c r="J7818" t="n">
        <v>8.073</v>
      </c>
      <c r="K7818" t="n">
        <v>-803873000</v>
      </c>
      <c r="L7818" t="n">
        <v>917281000</v>
      </c>
      <c r="M7818" t="n">
        <v>924194000</v>
      </c>
      <c r="N7818" t="n">
        <v>-823999000</v>
      </c>
      <c r="O7818">
        <f>D7817</f>
      </c>
      <c r="P7818">
        <f>(E7818-F7818+G7818)/O7818*100</f>
      </c>
      <c r="Q7818">
        <f>H7817</f>
      </c>
      <c r="R7818">
        <f>I7817</f>
      </c>
      <c r="S7818">
        <f>H7818-H7817</f>
      </c>
      <c r="T7818">
        <f>I7818-I7817</f>
      </c>
      <c r="U7818">
        <f>(L7818-K7818)/(2*D7818*0.01)</f>
      </c>
      <c r="V7818">
        <f>(L7818+K7818)/(D7818*0.0001)</f>
      </c>
    </row>
    <row r="7819">
      <c r="A7819" t="n">
        <v>2014</v>
      </c>
      <c r="B7819" t="inlineStr">
        <is>
          <t>00174527</t>
        </is>
      </c>
      <c r="C7819" t="inlineStr">
        <is>
          <t>HS화성</t>
        </is>
      </c>
      <c r="D7819" t="n">
        <v>12428011000</v>
      </c>
      <c r="E7819" t="n">
        <v>1019528000</v>
      </c>
      <c r="F7819" t="n">
        <v>963549000</v>
      </c>
      <c r="G7819" t="n">
        <v>419716000</v>
      </c>
      <c r="H7819" t="n">
        <v>3.07</v>
      </c>
      <c r="I7819" t="n">
        <v>4.7</v>
      </c>
      <c r="K7819" t="n">
        <v>-402523000</v>
      </c>
      <c r="L7819" t="n">
        <v>425758000</v>
      </c>
      <c r="M7819" t="n">
        <v>421836000</v>
      </c>
      <c r="N7819" t="n">
        <v>-402753000</v>
      </c>
      <c r="U7819">
        <f>(L7819-K7819)/(2*D7819*0.01)</f>
      </c>
      <c r="V7819">
        <f>(L7819+K7819)/(D7819*0.0001)</f>
      </c>
    </row>
    <row r="7820">
      <c r="A7820" t="n">
        <v>2015</v>
      </c>
      <c r="B7820" t="inlineStr">
        <is>
          <t>00174527</t>
        </is>
      </c>
      <c r="C7820" t="inlineStr">
        <is>
          <t>HS화성</t>
        </is>
      </c>
      <c r="D7820" t="n">
        <v>13909560000</v>
      </c>
      <c r="E7820" t="n">
        <v>1176117000</v>
      </c>
      <c r="F7820" t="n">
        <v>1116271000</v>
      </c>
      <c r="G7820" t="n">
        <v>365166000</v>
      </c>
      <c r="H7820" t="n">
        <v>2.67</v>
      </c>
      <c r="I7820" t="n">
        <v>4.67</v>
      </c>
      <c r="K7820" t="n">
        <v>-448469000</v>
      </c>
      <c r="L7820" t="n">
        <v>474578000</v>
      </c>
      <c r="M7820" t="n">
        <v>469323000</v>
      </c>
      <c r="N7820" t="n">
        <v>-447917000</v>
      </c>
      <c r="O7820">
        <f>D7819</f>
      </c>
      <c r="P7820">
        <f>(E7820-F7820+G7820)/O7820*100</f>
      </c>
      <c r="Q7820">
        <f>H7819</f>
      </c>
      <c r="R7820">
        <f>I7819</f>
      </c>
      <c r="S7820">
        <f>H7820-H7819</f>
      </c>
      <c r="T7820">
        <f>I7820-I7819</f>
      </c>
      <c r="U7820">
        <f>(L7820-K7820)/(2*D7820*0.01)</f>
      </c>
      <c r="V7820">
        <f>(L7820+K7820)/(D7820*0.0001)</f>
      </c>
    </row>
    <row r="7821">
      <c r="A7821" t="n">
        <v>2016</v>
      </c>
      <c r="B7821" t="inlineStr">
        <is>
          <t>00174527</t>
        </is>
      </c>
      <c r="C7821" t="inlineStr">
        <is>
          <t>HS화성</t>
        </is>
      </c>
      <c r="D7821" t="n">
        <v>15560026000</v>
      </c>
      <c r="E7821" t="n">
        <v>1189861000</v>
      </c>
      <c r="F7821" t="n">
        <v>1481047000</v>
      </c>
      <c r="G7821" t="n">
        <v>355020000</v>
      </c>
      <c r="H7821" t="n">
        <v>2.34</v>
      </c>
      <c r="I7821" t="n">
        <v>5.23</v>
      </c>
      <c r="K7821" t="n">
        <v>-485476000</v>
      </c>
      <c r="L7821" t="n">
        <v>513570000</v>
      </c>
      <c r="M7821" t="n">
        <v>503486000</v>
      </c>
      <c r="N7821" t="n">
        <v>-480885000</v>
      </c>
      <c r="O7821">
        <f>D7820</f>
      </c>
      <c r="P7821">
        <f>(E7821-F7821+G7821)/O7821*100</f>
      </c>
      <c r="Q7821">
        <f>H7820</f>
      </c>
      <c r="R7821">
        <f>I7820</f>
      </c>
      <c r="S7821">
        <f>H7821-H7820</f>
      </c>
      <c r="T7821">
        <f>I7821-I7820</f>
      </c>
      <c r="U7821">
        <f>(L7821-K7821)/(2*D7821*0.01)</f>
      </c>
      <c r="V7821">
        <f>(L7821+K7821)/(D7821*0.0001)</f>
      </c>
    </row>
    <row r="7822">
      <c r="A7822" t="n">
        <v>2017</v>
      </c>
      <c r="B7822" t="inlineStr">
        <is>
          <t>00174527</t>
        </is>
      </c>
      <c r="C7822" t="inlineStr">
        <is>
          <t>HS화성</t>
        </is>
      </c>
      <c r="D7822" t="n">
        <v>15093388000</v>
      </c>
      <c r="E7822" t="n">
        <v>1236835000</v>
      </c>
      <c r="F7822" t="n">
        <v>1758191000</v>
      </c>
      <c r="G7822" t="n">
        <v>345632000</v>
      </c>
      <c r="H7822" t="n">
        <v>2.77</v>
      </c>
      <c r="I7822" t="n">
        <v>5.23</v>
      </c>
      <c r="K7822" t="n">
        <v>-440065000</v>
      </c>
      <c r="L7822" t="n">
        <v>464410000</v>
      </c>
      <c r="M7822" t="n">
        <v>457331000</v>
      </c>
      <c r="N7822" t="n">
        <v>-437738000</v>
      </c>
      <c r="O7822">
        <f>D7821</f>
      </c>
      <c r="P7822">
        <f>(E7822-F7822+G7822)/O7822*100</f>
      </c>
      <c r="Q7822">
        <f>H7821</f>
      </c>
      <c r="R7822">
        <f>I7821</f>
      </c>
      <c r="S7822">
        <f>H7822-H7821</f>
      </c>
      <c r="T7822">
        <f>I7822-I7821</f>
      </c>
      <c r="U7822">
        <f>(L7822-K7822)/(2*D7822*0.01)</f>
      </c>
      <c r="V7822">
        <f>(L7822+K7822)/(D7822*0.0001)</f>
      </c>
    </row>
    <row r="7823">
      <c r="A7823" t="n">
        <v>2018</v>
      </c>
      <c r="B7823" t="inlineStr">
        <is>
          <t>00174527</t>
        </is>
      </c>
      <c r="C7823" t="inlineStr">
        <is>
          <t>HS화성</t>
        </is>
      </c>
      <c r="D7823" t="n">
        <v>16168591000</v>
      </c>
      <c r="E7823" t="n">
        <v>1168294000</v>
      </c>
      <c r="F7823" t="n">
        <v>1658611000</v>
      </c>
      <c r="G7823" t="n">
        <v>392641000</v>
      </c>
      <c r="H7823" t="n">
        <v>2.29</v>
      </c>
      <c r="I7823" t="n">
        <v>4.93</v>
      </c>
      <c r="K7823" t="n">
        <v>-230828000</v>
      </c>
      <c r="L7823" t="n">
        <v>241880000</v>
      </c>
      <c r="M7823" t="n">
        <v>241981000</v>
      </c>
      <c r="N7823" t="n">
        <v>-230682000</v>
      </c>
      <c r="O7823">
        <f>D7822</f>
      </c>
      <c r="P7823">
        <f>(E7823-F7823+G7823)/O7823*100</f>
      </c>
      <c r="Q7823">
        <f>H7822</f>
      </c>
      <c r="R7823">
        <f>I7822</f>
      </c>
      <c r="S7823">
        <f>H7823-H7822</f>
      </c>
      <c r="T7823">
        <f>I7823-I7822</f>
      </c>
      <c r="U7823">
        <f>(L7823-K7823)/(2*D7823*0.01)</f>
      </c>
      <c r="V7823">
        <f>(L7823+K7823)/(D7823*0.0001)</f>
      </c>
    </row>
    <row r="7824">
      <c r="A7824" t="n">
        <v>2019</v>
      </c>
      <c r="B7824" t="inlineStr">
        <is>
          <t>00174527</t>
        </is>
      </c>
      <c r="C7824" t="inlineStr">
        <is>
          <t>HS화성</t>
        </is>
      </c>
      <c r="D7824" t="n">
        <v>17113396000</v>
      </c>
      <c r="E7824" t="n">
        <v>1187833000</v>
      </c>
      <c r="F7824" t="n">
        <v>2388350000</v>
      </c>
      <c r="G7824" t="n">
        <v>347306000</v>
      </c>
      <c r="H7824" t="n">
        <v>1.95</v>
      </c>
      <c r="I7824" t="n">
        <v>4.93</v>
      </c>
      <c r="K7824" t="n">
        <v>-541088000</v>
      </c>
      <c r="L7824" t="n">
        <v>573110000</v>
      </c>
      <c r="M7824" t="n">
        <v>554194000</v>
      </c>
      <c r="N7824" t="n">
        <v>-529056000</v>
      </c>
      <c r="O7824">
        <f>D7823</f>
      </c>
      <c r="P7824">
        <f>(E7824-F7824+G7824)/O7824*100</f>
      </c>
      <c r="Q7824">
        <f>H7823</f>
      </c>
      <c r="R7824">
        <f>I7823</f>
      </c>
      <c r="S7824">
        <f>H7824-H7823</f>
      </c>
      <c r="T7824">
        <f>I7824-I7823</f>
      </c>
      <c r="U7824">
        <f>(L7824-K7824)/(2*D7824*0.01)</f>
      </c>
      <c r="V7824">
        <f>(L7824+K7824)/(D7824*0.0001)</f>
      </c>
    </row>
    <row r="7825">
      <c r="A7825" t="n">
        <v>2020</v>
      </c>
      <c r="B7825" t="inlineStr">
        <is>
          <t>00174527</t>
        </is>
      </c>
      <c r="C7825" t="inlineStr">
        <is>
          <t>HS화성</t>
        </is>
      </c>
      <c r="D7825" t="n">
        <v>18045378000</v>
      </c>
      <c r="E7825" t="n">
        <v>1330578000</v>
      </c>
      <c r="F7825" t="n">
        <v>2274273000</v>
      </c>
      <c r="G7825" t="n">
        <v>321303000</v>
      </c>
      <c r="H7825" t="n">
        <v>1.95</v>
      </c>
      <c r="I7825" t="n">
        <v>4.93</v>
      </c>
      <c r="J7825" t="n">
        <v>6.58</v>
      </c>
      <c r="K7825" t="n">
        <v>-1160339000</v>
      </c>
      <c r="L7825" t="n">
        <v>1193782000</v>
      </c>
      <c r="M7825" t="n">
        <v>1127265000</v>
      </c>
      <c r="N7825" t="n">
        <v>-1101038000</v>
      </c>
      <c r="O7825">
        <f>D7824</f>
      </c>
      <c r="P7825">
        <f>(E7825-F7825+G7825)/O7825*100</f>
      </c>
      <c r="Q7825">
        <f>H7824</f>
      </c>
      <c r="R7825">
        <f>I7824</f>
      </c>
      <c r="S7825">
        <f>H7825-H7824</f>
      </c>
      <c r="T7825">
        <f>I7825-I7824</f>
      </c>
      <c r="U7825">
        <f>(L7825-K7825)/(2*D7825*0.01)</f>
      </c>
      <c r="V7825">
        <f>(L7825+K7825)/(D7825*0.0001)</f>
      </c>
    </row>
    <row r="7826">
      <c r="A7826" t="n">
        <v>2021</v>
      </c>
      <c r="B7826" t="inlineStr">
        <is>
          <t>00174527</t>
        </is>
      </c>
      <c r="C7826" t="inlineStr">
        <is>
          <t>HS화성</t>
        </is>
      </c>
      <c r="D7826" t="n">
        <v>19736203000</v>
      </c>
      <c r="E7826" t="n">
        <v>1482122000</v>
      </c>
      <c r="F7826" t="n">
        <v>1135390000</v>
      </c>
      <c r="G7826" t="n">
        <v>324734000</v>
      </c>
      <c r="H7826" t="n">
        <v>2.52</v>
      </c>
      <c r="I7826" t="n">
        <v>5.2</v>
      </c>
      <c r="J7826" t="n">
        <v>6.05</v>
      </c>
      <c r="O7826">
        <f>D7825</f>
      </c>
      <c r="P7826">
        <f>(E7826-F7826+G7826)/O7826*100</f>
      </c>
      <c r="Q7826">
        <f>H7825</f>
      </c>
      <c r="R7826">
        <f>I7825</f>
      </c>
      <c r="S7826">
        <f>H7826-H7825</f>
      </c>
      <c r="T7826">
        <f>I7826-I7825</f>
      </c>
    </row>
    <row r="7827">
      <c r="A7827" t="n">
        <v>2022</v>
      </c>
      <c r="B7827" t="inlineStr">
        <is>
          <t>00174527</t>
        </is>
      </c>
      <c r="C7827" t="inlineStr">
        <is>
          <t>HS화성</t>
        </is>
      </c>
      <c r="D7827" t="n">
        <v>17415527000</v>
      </c>
      <c r="E7827" t="n">
        <v>1629449000</v>
      </c>
      <c r="F7827" t="n">
        <v>4416958000</v>
      </c>
      <c r="G7827" t="n">
        <v>476376000</v>
      </c>
      <c r="O7827">
        <f>D7826</f>
      </c>
      <c r="P7827">
        <f>(E7827-F7827+G7827)/O7827*100</f>
      </c>
    </row>
    <row r="7828">
      <c r="A7828" t="n">
        <v>2023</v>
      </c>
      <c r="B7828" t="inlineStr">
        <is>
          <t>00174527</t>
        </is>
      </c>
      <c r="C7828" t="inlineStr">
        <is>
          <t>HS화성</t>
        </is>
      </c>
      <c r="D7828" t="n">
        <v>18084097000</v>
      </c>
      <c r="E7828" t="n">
        <v>1536440000</v>
      </c>
      <c r="F7828" t="n">
        <v>3458919000</v>
      </c>
      <c r="G7828" t="n">
        <v>850429000</v>
      </c>
      <c r="O7828">
        <f>D7827</f>
      </c>
      <c r="P7828">
        <f>(E7828-F7828+G7828)/O7828*100</f>
      </c>
    </row>
    <row r="7829">
      <c r="A7829" t="n">
        <v>2024</v>
      </c>
      <c r="B7829" t="inlineStr">
        <is>
          <t>00174527</t>
        </is>
      </c>
      <c r="C7829" t="inlineStr">
        <is>
          <t>HS화성</t>
        </is>
      </c>
      <c r="D7829" t="n">
        <v>18937036000</v>
      </c>
      <c r="E7829" t="n">
        <v>2657566000</v>
      </c>
      <c r="F7829" t="n">
        <v>2437398000</v>
      </c>
      <c r="G7829" t="n">
        <v>728152000</v>
      </c>
      <c r="O7829">
        <f>D7828</f>
      </c>
      <c r="P7829">
        <f>(E7829-F7829+G7829)/O7829*100</f>
      </c>
    </row>
    <row r="7830">
      <c r="A7830" t="n">
        <v>2025</v>
      </c>
      <c r="B7830" t="inlineStr">
        <is>
          <t>00174527</t>
        </is>
      </c>
      <c r="C7830" t="inlineStr">
        <is>
          <t>HS화성</t>
        </is>
      </c>
      <c r="D7830" t="n">
        <v>17152588000</v>
      </c>
      <c r="E7830" t="n">
        <v>2053345000</v>
      </c>
      <c r="F7830" t="n">
        <v>4892512000</v>
      </c>
      <c r="G7830" t="n">
        <v>642458000</v>
      </c>
      <c r="O7830">
        <f>D7829</f>
      </c>
      <c r="P7830">
        <f>(E7830-F7830+G7830)/O7830*100</f>
      </c>
    </row>
    <row r="7831">
      <c r="A7831" t="n">
        <v>2014</v>
      </c>
      <c r="B7831" t="inlineStr">
        <is>
          <t>00175173</t>
        </is>
      </c>
      <c r="C7831" t="inlineStr">
        <is>
          <t>오스템</t>
        </is>
      </c>
      <c r="D7831" t="n">
        <v>10688813000</v>
      </c>
      <c r="E7831" t="n">
        <v>2295505000</v>
      </c>
      <c r="F7831" t="n">
        <v>862459000</v>
      </c>
      <c r="G7831" t="n">
        <v>269178000</v>
      </c>
    </row>
    <row r="7832">
      <c r="A7832" t="n">
        <v>2015</v>
      </c>
      <c r="B7832" t="inlineStr">
        <is>
          <t>00175173</t>
        </is>
      </c>
      <c r="C7832" t="inlineStr">
        <is>
          <t>오스템</t>
        </is>
      </c>
      <c r="D7832" t="n">
        <v>13155117000</v>
      </c>
      <c r="E7832" t="n">
        <v>2470464000</v>
      </c>
      <c r="F7832" t="n">
        <v>964901000</v>
      </c>
      <c r="G7832" t="n">
        <v>350275000</v>
      </c>
      <c r="O7832">
        <f>D7831</f>
      </c>
      <c r="P7832">
        <f>(E7832-F7832+G7832)/O7832*100</f>
      </c>
    </row>
    <row r="7833">
      <c r="A7833" t="n">
        <v>2016</v>
      </c>
      <c r="B7833" t="inlineStr">
        <is>
          <t>00175173</t>
        </is>
      </c>
      <c r="C7833" t="inlineStr">
        <is>
          <t>오스템</t>
        </is>
      </c>
      <c r="D7833" t="n">
        <v>14328570000</v>
      </c>
      <c r="E7833" t="n">
        <v>2602399000</v>
      </c>
      <c r="F7833" t="n">
        <v>947799000</v>
      </c>
      <c r="G7833" t="n">
        <v>362855000</v>
      </c>
      <c r="O7833">
        <f>D7832</f>
      </c>
      <c r="P7833">
        <f>(E7833-F7833+G7833)/O7833*100</f>
      </c>
    </row>
    <row r="7834">
      <c r="A7834" t="n">
        <v>2017</v>
      </c>
      <c r="B7834" t="inlineStr">
        <is>
          <t>00175173</t>
        </is>
      </c>
      <c r="C7834" t="inlineStr">
        <is>
          <t>오스템</t>
        </is>
      </c>
      <c r="D7834" t="n">
        <v>16614413000</v>
      </c>
      <c r="E7834" t="n">
        <v>2409331000</v>
      </c>
      <c r="F7834" t="n">
        <v>655990000</v>
      </c>
      <c r="G7834" t="n">
        <v>377848000</v>
      </c>
      <c r="H7834" t="n">
        <v>3.04</v>
      </c>
      <c r="I7834" t="n">
        <v>2</v>
      </c>
      <c r="K7834" t="n">
        <v>-1605450000</v>
      </c>
      <c r="L7834" t="n">
        <v>1419403000</v>
      </c>
      <c r="M7834" t="n">
        <v>1446097000</v>
      </c>
      <c r="N7834" t="n">
        <v>-1606916000</v>
      </c>
      <c r="O7834">
        <f>D7833</f>
      </c>
      <c r="P7834">
        <f>(E7834-F7834+G7834)/O7834*100</f>
      </c>
      <c r="U7834">
        <f>(L7834-K7834)/(2*D7834*0.01)</f>
      </c>
    </row>
    <row r="7835">
      <c r="A7835" t="n">
        <v>2018</v>
      </c>
      <c r="B7835" t="inlineStr">
        <is>
          <t>00175173</t>
        </is>
      </c>
      <c r="C7835" t="inlineStr">
        <is>
          <t>오스템</t>
        </is>
      </c>
      <c r="D7835" t="n">
        <v>14231125000</v>
      </c>
      <c r="E7835" t="n">
        <v>2382047000</v>
      </c>
      <c r="F7835" t="n">
        <v>2563128000</v>
      </c>
      <c r="G7835" t="n">
        <v>481842000</v>
      </c>
      <c r="H7835" t="n">
        <v>2.57</v>
      </c>
      <c r="I7835" t="n">
        <v>2</v>
      </c>
      <c r="K7835" t="n">
        <v>1285223000</v>
      </c>
      <c r="L7835" t="n">
        <v>-1560308000</v>
      </c>
      <c r="M7835" t="n">
        <v>-1559408000</v>
      </c>
      <c r="N7835" t="n">
        <v>1284245000</v>
      </c>
      <c r="O7835">
        <f>D7834</f>
      </c>
      <c r="P7835">
        <f>(E7835-F7835+G7835)/O7835*100</f>
      </c>
      <c r="Q7835">
        <f>H7834</f>
      </c>
      <c r="R7835">
        <f>I7834</f>
      </c>
      <c r="S7835">
        <f>H7835-H7834</f>
      </c>
      <c r="T7835">
        <f>I7835-I7834</f>
      </c>
    </row>
    <row r="7836">
      <c r="A7836" t="n">
        <v>2019</v>
      </c>
      <c r="B7836" t="inlineStr">
        <is>
          <t>00175173</t>
        </is>
      </c>
      <c r="C7836" t="inlineStr">
        <is>
          <t>오스템</t>
        </is>
      </c>
      <c r="D7836" t="n">
        <v>13033473000</v>
      </c>
      <c r="E7836" t="n">
        <v>2067663000</v>
      </c>
      <c r="F7836" t="n">
        <v>1677921000</v>
      </c>
      <c r="G7836" t="n">
        <v>352057000</v>
      </c>
      <c r="H7836" t="n">
        <v>2.31</v>
      </c>
      <c r="I7836" t="n">
        <v>2</v>
      </c>
      <c r="K7836" t="n">
        <v>-1024381000</v>
      </c>
      <c r="L7836" t="n">
        <v>1175118000</v>
      </c>
      <c r="M7836" t="n">
        <v>1167427000</v>
      </c>
      <c r="N7836" t="n">
        <v>-1037207000</v>
      </c>
      <c r="O7836">
        <f>D7835</f>
      </c>
      <c r="P7836">
        <f>(E7836-F7836+G7836)/O7836*100</f>
      </c>
      <c r="Q7836">
        <f>H7835</f>
      </c>
      <c r="R7836">
        <f>I7835</f>
      </c>
      <c r="S7836">
        <f>H7836-H7835</f>
      </c>
      <c r="T7836">
        <f>I7836-I7835</f>
      </c>
      <c r="U7836">
        <f>(L7836-K7836)/(2*D7836*0.01)</f>
      </c>
      <c r="V7836">
        <f>(L7836+K7836)/(D7836*0.0001)</f>
      </c>
    </row>
    <row r="7837">
      <c r="A7837" t="n">
        <v>2014</v>
      </c>
      <c r="B7837" t="inlineStr">
        <is>
          <t>00175623</t>
        </is>
      </c>
      <c r="C7837" t="inlineStr">
        <is>
          <t>ES큐브</t>
        </is>
      </c>
      <c r="D7837" t="n">
        <v>1136525000</v>
      </c>
      <c r="E7837" t="n">
        <v>261227000</v>
      </c>
      <c r="F7837" t="n">
        <v>902931000</v>
      </c>
      <c r="G7837" t="n">
        <v>38546000</v>
      </c>
      <c r="H7837" t="n">
        <v>2.75</v>
      </c>
      <c r="I7837" t="n">
        <v>4.05</v>
      </c>
      <c r="K7837" t="n">
        <v>-51334000</v>
      </c>
      <c r="L7837" t="n">
        <v>57991000</v>
      </c>
      <c r="M7837" t="n">
        <v>57308000</v>
      </c>
      <c r="N7837" t="n">
        <v>-51731000</v>
      </c>
      <c r="U7837">
        <f>(L7837-K7837)/(2*D7837*0.01)</f>
      </c>
      <c r="V7837">
        <f>(L7837+K7837)/(D7837*0.0001)</f>
      </c>
    </row>
    <row r="7838">
      <c r="A7838" t="n">
        <v>2015</v>
      </c>
      <c r="B7838" t="inlineStr">
        <is>
          <t>00175623</t>
        </is>
      </c>
      <c r="C7838" t="inlineStr">
        <is>
          <t>ES큐브</t>
        </is>
      </c>
      <c r="D7838" t="n">
        <v>744867000</v>
      </c>
      <c r="E7838" t="n">
        <v>301477000</v>
      </c>
      <c r="F7838" t="n">
        <v>618560000</v>
      </c>
      <c r="G7838" t="n">
        <v>25287000</v>
      </c>
      <c r="H7838" t="n">
        <v>2.5</v>
      </c>
      <c r="I7838" t="n">
        <v>3.5</v>
      </c>
      <c r="K7838" t="n">
        <v>-48146000</v>
      </c>
      <c r="L7838" t="n">
        <v>55302000</v>
      </c>
      <c r="M7838" t="n">
        <v>68771000</v>
      </c>
      <c r="N7838" t="n">
        <v>-48868000</v>
      </c>
      <c r="O7838">
        <f>D7837</f>
      </c>
      <c r="P7838">
        <f>(E7838-F7838+G7838)/O7838*100</f>
      </c>
      <c r="Q7838">
        <f>H7837</f>
      </c>
      <c r="R7838">
        <f>I7837</f>
      </c>
      <c r="S7838">
        <f>H7838-H7837</f>
      </c>
      <c r="T7838">
        <f>I7838-I7837</f>
      </c>
      <c r="U7838">
        <f>(L7838-K7838)/(2*D7838*0.01)</f>
      </c>
      <c r="V7838">
        <f>(L7838+K7838)/(D7838*0.0001)</f>
      </c>
    </row>
    <row r="7839">
      <c r="A7839" t="n">
        <v>2016</v>
      </c>
      <c r="B7839" t="inlineStr">
        <is>
          <t>00175623</t>
        </is>
      </c>
      <c r="C7839" t="inlineStr">
        <is>
          <t>ES큐브</t>
        </is>
      </c>
      <c r="D7839" t="n">
        <v>685102000</v>
      </c>
      <c r="E7839" t="n">
        <v>165508000</v>
      </c>
      <c r="F7839" t="n">
        <v>118527000</v>
      </c>
      <c r="G7839" t="n">
        <v>12929000</v>
      </c>
      <c r="H7839" t="n">
        <v>2.47</v>
      </c>
      <c r="I7839" t="n">
        <v>3.19</v>
      </c>
      <c r="K7839" t="n">
        <v>-36869000</v>
      </c>
      <c r="L7839" t="n">
        <v>41234000</v>
      </c>
      <c r="M7839" t="n">
        <v>41058000</v>
      </c>
      <c r="N7839" t="n">
        <v>-37408000</v>
      </c>
      <c r="O7839">
        <f>D7838</f>
      </c>
      <c r="P7839">
        <f>(E7839-F7839+G7839)/O7839*100</f>
      </c>
      <c r="Q7839">
        <f>H7838</f>
      </c>
      <c r="R7839">
        <f>I7838</f>
      </c>
      <c r="S7839">
        <f>H7839-H7838</f>
      </c>
      <c r="T7839">
        <f>I7839-I7838</f>
      </c>
      <c r="U7839">
        <f>(L7839-K7839)/(2*D7839*0.01)</f>
      </c>
      <c r="V7839">
        <f>(L7839+K7839)/(D7839*0.0001)</f>
      </c>
    </row>
    <row r="7840">
      <c r="A7840" t="n">
        <v>2017</v>
      </c>
      <c r="B7840" t="inlineStr">
        <is>
          <t>00175623</t>
        </is>
      </c>
      <c r="C7840" t="inlineStr">
        <is>
          <t>ES큐브</t>
        </is>
      </c>
      <c r="D7840" t="n">
        <v>786182000</v>
      </c>
      <c r="E7840" t="n">
        <v>121627000</v>
      </c>
      <c r="F7840" t="n">
        <v>23012000</v>
      </c>
      <c r="G7840" t="n">
        <v>17537000</v>
      </c>
      <c r="H7840" t="n">
        <v>2.99</v>
      </c>
      <c r="I7840" t="n">
        <v>3.25</v>
      </c>
      <c r="K7840" t="n">
        <v>-36869000</v>
      </c>
      <c r="L7840" t="n">
        <v>41234000</v>
      </c>
      <c r="M7840" t="n">
        <v>41058000</v>
      </c>
      <c r="N7840" t="n">
        <v>-37408000</v>
      </c>
      <c r="O7840">
        <f>D7839</f>
      </c>
      <c r="P7840">
        <f>(E7840-F7840+G7840)/O7840*100</f>
      </c>
      <c r="Q7840">
        <f>H7839</f>
      </c>
      <c r="R7840">
        <f>I7839</f>
      </c>
      <c r="S7840">
        <f>H7840-H7839</f>
      </c>
      <c r="T7840">
        <f>I7840-I7839</f>
      </c>
      <c r="U7840">
        <f>(L7840-K7840)/(2*D7840*0.01)</f>
      </c>
      <c r="V7840">
        <f>(L7840+K7840)/(D7840*0.0001)</f>
      </c>
    </row>
    <row r="7841">
      <c r="A7841" t="n">
        <v>2018</v>
      </c>
      <c r="B7841" t="inlineStr">
        <is>
          <t>00175623</t>
        </is>
      </c>
      <c r="C7841" t="inlineStr">
        <is>
          <t>ES큐브</t>
        </is>
      </c>
      <c r="D7841" t="n">
        <v>920188000</v>
      </c>
      <c r="E7841" t="n">
        <v>164861000</v>
      </c>
      <c r="F7841" t="n">
        <v>184546000</v>
      </c>
      <c r="G7841" t="n">
        <v>22718000</v>
      </c>
      <c r="H7841" t="n">
        <v>2.51</v>
      </c>
      <c r="I7841" t="n">
        <v>3.2</v>
      </c>
      <c r="K7841" t="n">
        <v>-42509000</v>
      </c>
      <c r="L7841" t="n">
        <v>47189000</v>
      </c>
      <c r="M7841" t="n">
        <v>47015000</v>
      </c>
      <c r="N7841" t="n">
        <v>-43154000</v>
      </c>
      <c r="O7841">
        <f>D7840</f>
      </c>
      <c r="P7841">
        <f>(E7841-F7841+G7841)/O7841*100</f>
      </c>
      <c r="Q7841">
        <f>H7840</f>
      </c>
      <c r="R7841">
        <f>I7840</f>
      </c>
      <c r="S7841">
        <f>H7841-H7840</f>
      </c>
      <c r="T7841">
        <f>I7841-I7840</f>
      </c>
      <c r="U7841">
        <f>(L7841-K7841)/(2*D7841*0.01)</f>
      </c>
      <c r="V7841">
        <f>(L7841+K7841)/(D7841*0.0001)</f>
      </c>
    </row>
    <row r="7842">
      <c r="A7842" t="n">
        <v>2019</v>
      </c>
      <c r="B7842" t="inlineStr">
        <is>
          <t>00175623</t>
        </is>
      </c>
      <c r="C7842" t="inlineStr">
        <is>
          <t>ES큐브</t>
        </is>
      </c>
      <c r="D7842" t="n">
        <v>1127096000</v>
      </c>
      <c r="E7842" t="n">
        <v>213730000</v>
      </c>
      <c r="F7842" t="n">
        <v>1289692000</v>
      </c>
      <c r="G7842" t="n">
        <v>21830000</v>
      </c>
      <c r="O7842">
        <f>D7841</f>
      </c>
      <c r="P7842">
        <f>(E7842-F7842+G7842)/O7842*100</f>
      </c>
    </row>
    <row r="7843">
      <c r="A7843" t="n">
        <v>2020</v>
      </c>
      <c r="B7843" t="inlineStr">
        <is>
          <t>00175623</t>
        </is>
      </c>
      <c r="C7843" t="inlineStr">
        <is>
          <t>ES큐브</t>
        </is>
      </c>
      <c r="D7843" t="n">
        <v>1122921000</v>
      </c>
      <c r="E7843" t="n">
        <v>425188000</v>
      </c>
      <c r="F7843" t="n">
        <v>429103000</v>
      </c>
      <c r="G7843" t="n">
        <v>23316000</v>
      </c>
      <c r="O7843">
        <f>D7842</f>
      </c>
      <c r="P7843">
        <f>(E7843-F7843+G7843)/O7843*100</f>
      </c>
    </row>
    <row r="7844">
      <c r="A7844" t="n">
        <v>2021</v>
      </c>
      <c r="B7844" t="inlineStr">
        <is>
          <t>00175623</t>
        </is>
      </c>
      <c r="C7844" t="inlineStr">
        <is>
          <t>ES큐브</t>
        </is>
      </c>
      <c r="D7844" t="n">
        <v>987739000</v>
      </c>
      <c r="E7844" t="n">
        <v>427146000</v>
      </c>
      <c r="F7844" t="n">
        <v>430260000</v>
      </c>
      <c r="G7844" t="n">
        <v>25346000</v>
      </c>
      <c r="H7844" t="n">
        <v>2.945</v>
      </c>
      <c r="I7844" t="n">
        <v>2.5</v>
      </c>
      <c r="K7844" t="n">
        <v>-50481000</v>
      </c>
      <c r="L7844" t="n">
        <v>52056000</v>
      </c>
      <c r="M7844" t="n">
        <v>55931000</v>
      </c>
      <c r="N7844" t="n">
        <v>-47152000</v>
      </c>
      <c r="O7844">
        <f>D7843</f>
      </c>
      <c r="P7844">
        <f>(E7844-F7844+G7844)/O7844*100</f>
      </c>
      <c r="U7844">
        <f>(L7844-K7844)/(2*D7844*0.01)</f>
      </c>
      <c r="V7844">
        <f>(L7844+K7844)/(D7844*0.0001)</f>
      </c>
    </row>
    <row r="7845">
      <c r="A7845" t="n">
        <v>2022</v>
      </c>
      <c r="B7845" t="inlineStr">
        <is>
          <t>00175623</t>
        </is>
      </c>
      <c r="C7845" t="inlineStr">
        <is>
          <t>ES큐브</t>
        </is>
      </c>
      <c r="D7845" t="n">
        <v>957882000</v>
      </c>
      <c r="E7845" t="n">
        <v>164478000</v>
      </c>
      <c r="F7845" t="n">
        <v>56251000</v>
      </c>
      <c r="G7845" t="n">
        <v>22427000</v>
      </c>
      <c r="H7845" t="n">
        <v>5.25</v>
      </c>
      <c r="I7845" t="n">
        <v>3</v>
      </c>
      <c r="K7845" t="n">
        <v>-35442000</v>
      </c>
      <c r="L7845" t="n">
        <v>37441000</v>
      </c>
      <c r="M7845" t="n">
        <v>39494000</v>
      </c>
      <c r="N7845" t="n">
        <v>-34897000</v>
      </c>
      <c r="O7845">
        <f>D7844</f>
      </c>
      <c r="P7845">
        <f>(E7845-F7845+G7845)/O7845*100</f>
      </c>
      <c r="Q7845">
        <f>H7844</f>
      </c>
      <c r="R7845">
        <f>I7844</f>
      </c>
      <c r="S7845">
        <f>H7845-H7844</f>
      </c>
      <c r="T7845">
        <f>I7845-I7844</f>
      </c>
      <c r="U7845">
        <f>(L7845-K7845)/(2*D7845*0.01)</f>
      </c>
      <c r="V7845">
        <f>(L7845+K7845)/(D7845*0.0001)</f>
      </c>
    </row>
    <row r="7846">
      <c r="A7846" t="n">
        <v>2023</v>
      </c>
      <c r="B7846" t="inlineStr">
        <is>
          <t>00175623</t>
        </is>
      </c>
      <c r="C7846" t="inlineStr">
        <is>
          <t>ES큐브</t>
        </is>
      </c>
      <c r="D7846" t="n">
        <v>1023481000</v>
      </c>
      <c r="E7846" t="n">
        <v>173329000</v>
      </c>
      <c r="F7846" t="n">
        <v>164105000</v>
      </c>
      <c r="G7846" t="n">
        <v>41301000</v>
      </c>
      <c r="H7846" t="n">
        <v>4.32</v>
      </c>
      <c r="I7846" t="n">
        <v>3</v>
      </c>
      <c r="K7846" t="n">
        <v>-37425000</v>
      </c>
      <c r="L7846" t="n">
        <v>41259000</v>
      </c>
      <c r="M7846" t="n">
        <v>41437000</v>
      </c>
      <c r="N7846" t="n">
        <v>-38267000</v>
      </c>
      <c r="O7846">
        <f>D7845</f>
      </c>
      <c r="P7846">
        <f>(E7846-F7846+G7846)/O7846*100</f>
      </c>
      <c r="Q7846">
        <f>H7845</f>
      </c>
      <c r="R7846">
        <f>I7845</f>
      </c>
      <c r="S7846">
        <f>H7846-H7845</f>
      </c>
      <c r="T7846">
        <f>I7846-I7845</f>
      </c>
      <c r="U7846">
        <f>(L7846-K7846)/(2*D7846*0.01)</f>
      </c>
      <c r="V7846">
        <f>(L7846+K7846)/(D7846*0.0001)</f>
      </c>
    </row>
    <row r="7847">
      <c r="A7847" t="n">
        <v>2024</v>
      </c>
      <c r="B7847" t="inlineStr">
        <is>
          <t>00175623</t>
        </is>
      </c>
      <c r="C7847" t="inlineStr">
        <is>
          <t>ES큐브</t>
        </is>
      </c>
      <c r="D7847" t="n">
        <v>1201239000</v>
      </c>
      <c r="E7847" t="n">
        <v>143375000</v>
      </c>
      <c r="F7847" t="n">
        <v>93004000</v>
      </c>
      <c r="G7847" t="n">
        <v>36192000</v>
      </c>
      <c r="H7847" t="n">
        <v>3.74</v>
      </c>
      <c r="I7847" t="n">
        <v>3</v>
      </c>
      <c r="K7847" t="n">
        <v>-44214000</v>
      </c>
      <c r="L7847" t="n">
        <v>49066000</v>
      </c>
      <c r="M7847" t="n">
        <v>12305000</v>
      </c>
      <c r="N7847" t="n">
        <v>-75357000</v>
      </c>
      <c r="O7847">
        <f>D7846</f>
      </c>
      <c r="P7847">
        <f>(E7847-F7847+G7847)/O7847*100</f>
      </c>
      <c r="Q7847">
        <f>H7846</f>
      </c>
      <c r="R7847">
        <f>I7846</f>
      </c>
      <c r="S7847">
        <f>H7847-H7846</f>
      </c>
      <c r="T7847">
        <f>I7847-I7846</f>
      </c>
      <c r="U7847">
        <f>(L7847-K7847)/(2*D7847*0.01)</f>
      </c>
      <c r="V7847">
        <f>(L7847+K7847)/(D7847*0.0001)</f>
      </c>
    </row>
    <row r="7848">
      <c r="A7848" t="n">
        <v>2025</v>
      </c>
      <c r="B7848" t="inlineStr">
        <is>
          <t>00175623</t>
        </is>
      </c>
      <c r="C7848" t="inlineStr">
        <is>
          <t>ES큐브</t>
        </is>
      </c>
      <c r="D7848" t="n">
        <v>1290092000</v>
      </c>
      <c r="E7848" t="n">
        <v>147339000</v>
      </c>
      <c r="F7848" t="n">
        <v>49102000</v>
      </c>
      <c r="G7848" t="n">
        <v>31500000</v>
      </c>
      <c r="H7848" t="n">
        <v>4.02</v>
      </c>
      <c r="I7848" t="n">
        <v>3</v>
      </c>
      <c r="K7848" t="n">
        <v>-41399000</v>
      </c>
      <c r="L7848" t="n">
        <v>45877000</v>
      </c>
      <c r="M7848" t="n">
        <v>45951000</v>
      </c>
      <c r="N7848" t="n">
        <v>-44225000</v>
      </c>
      <c r="O7848">
        <f>D7847</f>
      </c>
      <c r="P7848">
        <f>(E7848-F7848+G7848)/O7848*100</f>
      </c>
      <c r="Q7848">
        <f>H7847</f>
      </c>
      <c r="R7848">
        <f>I7847</f>
      </c>
      <c r="S7848">
        <f>H7848-H7847</f>
      </c>
      <c r="T7848">
        <f>I7848-I7847</f>
      </c>
      <c r="U7848">
        <f>(L7848-K7848)/(2*D7848*0.01)</f>
      </c>
      <c r="V7848">
        <f>(L7848+K7848)/(D7848*0.0001)</f>
      </c>
    </row>
    <row r="7849">
      <c r="A7849" t="n">
        <v>2014</v>
      </c>
      <c r="B7849" t="inlineStr">
        <is>
          <t>00175650</t>
        </is>
      </c>
      <c r="C7849" t="inlineStr">
        <is>
          <t>케이씨더블류</t>
        </is>
      </c>
      <c r="D7849" t="n">
        <v>14904576000</v>
      </c>
      <c r="E7849" t="n">
        <v>2478873000</v>
      </c>
      <c r="F7849" t="n">
        <v>1325282000</v>
      </c>
      <c r="G7849" t="n">
        <v>635496000</v>
      </c>
      <c r="H7849" t="n">
        <v>3.69</v>
      </c>
      <c r="I7849" t="n">
        <v>5.5</v>
      </c>
      <c r="K7849" t="n">
        <v>-1371191000</v>
      </c>
      <c r="L7849" t="n">
        <v>1605415000</v>
      </c>
      <c r="M7849" t="n">
        <v>1561201000</v>
      </c>
      <c r="N7849" t="n">
        <v>-1362485000</v>
      </c>
      <c r="U7849">
        <f>(L7849-K7849)/(2*D7849*0.01)</f>
      </c>
      <c r="V7849">
        <f>(L7849+K7849)/(D7849*0.0001)</f>
      </c>
    </row>
    <row r="7850">
      <c r="A7850" t="n">
        <v>2015</v>
      </c>
      <c r="B7850" t="inlineStr">
        <is>
          <t>00175650</t>
        </is>
      </c>
      <c r="C7850" t="inlineStr">
        <is>
          <t>케이씨더블류</t>
        </is>
      </c>
      <c r="D7850" t="n">
        <v>0</v>
      </c>
      <c r="E7850" t="n">
        <v>1355343000</v>
      </c>
      <c r="F7850" t="n">
        <v>1242237000</v>
      </c>
      <c r="G7850" t="n">
        <v>312945000</v>
      </c>
      <c r="O7850">
        <f>D7849</f>
      </c>
    </row>
    <row r="7851">
      <c r="A7851" t="n">
        <v>2014</v>
      </c>
      <c r="B7851" t="inlineStr">
        <is>
          <t>00176516</t>
        </is>
      </c>
      <c r="C7851" t="inlineStr">
        <is>
          <t>금화피에스시</t>
        </is>
      </c>
      <c r="D7851" t="n">
        <v>16180261000</v>
      </c>
      <c r="E7851" t="n">
        <v>2856571000</v>
      </c>
      <c r="F7851" t="n">
        <v>1256539000</v>
      </c>
      <c r="G7851" t="n">
        <v>392339000</v>
      </c>
      <c r="H7851" t="n">
        <v>3.02</v>
      </c>
      <c r="I7851" t="n">
        <v>5.665</v>
      </c>
      <c r="K7851" t="n">
        <v>-1096410000</v>
      </c>
      <c r="L7851" t="n">
        <v>1253550000</v>
      </c>
      <c r="M7851" t="n">
        <v>1206552000</v>
      </c>
      <c r="N7851" t="n">
        <v>-1077696000</v>
      </c>
      <c r="U7851">
        <f>(L7851-K7851)/(2*D7851*0.01)</f>
      </c>
      <c r="V7851">
        <f>(L7851+K7851)/(D7851*0.0001)</f>
      </c>
    </row>
    <row r="7852">
      <c r="A7852" t="n">
        <v>2015</v>
      </c>
      <c r="B7852" t="inlineStr">
        <is>
          <t>00176516</t>
        </is>
      </c>
      <c r="C7852" t="inlineStr">
        <is>
          <t>금화피에스시</t>
        </is>
      </c>
      <c r="D7852" t="n">
        <v>19502585000</v>
      </c>
      <c r="E7852" t="n">
        <v>3616320000</v>
      </c>
      <c r="F7852" t="n">
        <v>1928501000</v>
      </c>
      <c r="G7852" t="n">
        <v>422707000</v>
      </c>
      <c r="H7852" t="n">
        <v>2.725</v>
      </c>
      <c r="I7852" t="n">
        <v>5.78</v>
      </c>
      <c r="K7852" t="n">
        <v>-1321170000</v>
      </c>
      <c r="L7852" t="n">
        <v>1510750000</v>
      </c>
      <c r="M7852" t="n">
        <v>1454170000</v>
      </c>
      <c r="N7852" t="n">
        <v>-1299270000</v>
      </c>
      <c r="O7852">
        <f>D7851</f>
      </c>
      <c r="P7852">
        <f>(E7852-F7852+G7852)/O7852*100</f>
      </c>
      <c r="Q7852">
        <f>H7851</f>
      </c>
      <c r="R7852">
        <f>I7851</f>
      </c>
      <c r="S7852">
        <f>H7852-H7851</f>
      </c>
      <c r="T7852">
        <f>I7852-I7851</f>
      </c>
      <c r="U7852">
        <f>(L7852-K7852)/(2*D7852*0.01)</f>
      </c>
      <c r="V7852">
        <f>(L7852+K7852)/(D7852*0.0001)</f>
      </c>
    </row>
    <row r="7853">
      <c r="A7853" t="n">
        <v>2016</v>
      </c>
      <c r="B7853" t="inlineStr">
        <is>
          <t>00176516</t>
        </is>
      </c>
      <c r="C7853" t="inlineStr">
        <is>
          <t>금화피에스시</t>
        </is>
      </c>
      <c r="D7853" t="n">
        <v>18613338000</v>
      </c>
      <c r="E7853" t="n">
        <v>4359241000</v>
      </c>
      <c r="F7853" t="n">
        <v>4150816000</v>
      </c>
      <c r="G7853" t="n">
        <v>452374000</v>
      </c>
      <c r="H7853" t="n">
        <v>4.24</v>
      </c>
      <c r="I7853" t="n">
        <v>5.32</v>
      </c>
      <c r="K7853" t="n">
        <v>-1647300000</v>
      </c>
      <c r="L7853" t="n">
        <v>1444030000</v>
      </c>
      <c r="M7853" t="n">
        <v>1608870000</v>
      </c>
      <c r="N7853" t="n">
        <v>-1436570000</v>
      </c>
      <c r="O7853">
        <f>D7852</f>
      </c>
      <c r="P7853">
        <f>(E7853-F7853+G7853)/O7853*100</f>
      </c>
      <c r="Q7853">
        <f>H7852</f>
      </c>
      <c r="R7853">
        <f>I7852</f>
      </c>
      <c r="S7853">
        <f>H7853-H7852</f>
      </c>
      <c r="T7853">
        <f>I7853-I7852</f>
      </c>
      <c r="U7853">
        <f>(L7853-K7853)/(2*D7853*0.01)</f>
      </c>
    </row>
    <row r="7854">
      <c r="A7854" t="n">
        <v>2017</v>
      </c>
      <c r="B7854" t="inlineStr">
        <is>
          <t>00176516</t>
        </is>
      </c>
      <c r="C7854" t="inlineStr">
        <is>
          <t>금화피에스시</t>
        </is>
      </c>
      <c r="D7854" t="n">
        <v>18391663000</v>
      </c>
      <c r="E7854" t="n">
        <v>3808201000</v>
      </c>
      <c r="F7854" t="n">
        <v>2355371000</v>
      </c>
      <c r="G7854" t="n">
        <v>497995000</v>
      </c>
      <c r="H7854" t="n">
        <v>3.32</v>
      </c>
      <c r="I7854" t="n">
        <v>3.94</v>
      </c>
      <c r="K7854" t="n">
        <v>-1485062000</v>
      </c>
      <c r="L7854" t="n">
        <v>1563150000</v>
      </c>
      <c r="M7854" t="n">
        <v>1527527000</v>
      </c>
      <c r="N7854" t="n">
        <v>-1325184000</v>
      </c>
      <c r="O7854">
        <f>D7853</f>
      </c>
      <c r="P7854">
        <f>(E7854-F7854+G7854)/O7854*100</f>
      </c>
      <c r="Q7854">
        <f>H7853</f>
      </c>
      <c r="R7854">
        <f>I7853</f>
      </c>
      <c r="S7854">
        <f>H7854-H7853</f>
      </c>
      <c r="T7854">
        <f>I7854-I7853</f>
      </c>
      <c r="U7854">
        <f>(L7854-K7854)/(2*D7854*0.01)</f>
      </c>
      <c r="V7854">
        <f>(L7854+K7854)/(D7854*0.0001)</f>
      </c>
    </row>
    <row r="7855">
      <c r="A7855" t="n">
        <v>2018</v>
      </c>
      <c r="B7855" t="inlineStr">
        <is>
          <t>00176516</t>
        </is>
      </c>
      <c r="C7855" t="inlineStr">
        <is>
          <t>금화피에스시</t>
        </is>
      </c>
      <c r="D7855" t="n">
        <v>25043670000</v>
      </c>
      <c r="E7855" t="n">
        <v>3959888000</v>
      </c>
      <c r="F7855" t="n">
        <v>1984523000</v>
      </c>
      <c r="G7855" t="n">
        <v>609911000</v>
      </c>
      <c r="H7855" t="n">
        <v>6.145</v>
      </c>
      <c r="I7855" t="n">
        <v>4.44</v>
      </c>
      <c r="K7855" t="n">
        <v>-1853232980</v>
      </c>
      <c r="L7855" t="n">
        <v>2178739410</v>
      </c>
      <c r="M7855" t="n">
        <v>2153675620</v>
      </c>
      <c r="N7855" t="n">
        <v>-1853232980</v>
      </c>
      <c r="O7855">
        <f>D7854</f>
      </c>
      <c r="P7855">
        <f>(E7855-F7855+G7855)/O7855*100</f>
      </c>
      <c r="Q7855">
        <f>H7854</f>
      </c>
      <c r="R7855">
        <f>I7854</f>
      </c>
      <c r="S7855">
        <f>H7855-H7854</f>
      </c>
      <c r="T7855">
        <f>I7855-I7854</f>
      </c>
      <c r="U7855">
        <f>(L7855-K7855)/(2*D7855*0.01)</f>
      </c>
      <c r="V7855">
        <f>(L7855+K7855)/(D7855*0.0001)</f>
      </c>
    </row>
    <row r="7856">
      <c r="A7856" t="n">
        <v>2019</v>
      </c>
      <c r="B7856" t="inlineStr">
        <is>
          <t>00176516</t>
        </is>
      </c>
      <c r="C7856" t="inlineStr">
        <is>
          <t>금화피에스시</t>
        </is>
      </c>
      <c r="D7856" t="n">
        <v>30883357000</v>
      </c>
      <c r="E7856" t="n">
        <v>4296028000</v>
      </c>
      <c r="F7856" t="n">
        <v>2239724000</v>
      </c>
      <c r="G7856" t="n">
        <v>776636000</v>
      </c>
      <c r="H7856" t="n">
        <v>6.08</v>
      </c>
      <c r="I7856" t="n">
        <v>4.4</v>
      </c>
      <c r="K7856" t="n">
        <v>-2471430000</v>
      </c>
      <c r="L7856" t="n">
        <v>2958541000</v>
      </c>
      <c r="M7856" t="n">
        <v>2887145000</v>
      </c>
      <c r="N7856" t="n">
        <v>-2471155000</v>
      </c>
      <c r="O7856">
        <f>D7855</f>
      </c>
      <c r="P7856">
        <f>(E7856-F7856+G7856)/O7856*100</f>
      </c>
      <c r="Q7856">
        <f>H7855</f>
      </c>
      <c r="R7856">
        <f>I7855</f>
      </c>
      <c r="S7856">
        <f>H7856-H7855</f>
      </c>
      <c r="T7856">
        <f>I7856-I7855</f>
      </c>
      <c r="U7856">
        <f>(L7856-K7856)/(2*D7856*0.01)</f>
      </c>
      <c r="V7856">
        <f>(L7856+K7856)/(D7856*0.0001)</f>
      </c>
    </row>
    <row r="7857">
      <c r="A7857" t="n">
        <v>2020</v>
      </c>
      <c r="B7857" t="inlineStr">
        <is>
          <t>00176516</t>
        </is>
      </c>
      <c r="C7857" t="inlineStr">
        <is>
          <t>금화피에스시</t>
        </is>
      </c>
      <c r="D7857" t="n">
        <v>37751376000</v>
      </c>
      <c r="E7857" t="n">
        <v>4978336000</v>
      </c>
      <c r="F7857" t="n">
        <v>1269679000</v>
      </c>
      <c r="H7857" t="n">
        <v>3.94</v>
      </c>
      <c r="I7857" t="n">
        <v>3.085</v>
      </c>
      <c r="K7857" t="n">
        <v>-3717980000</v>
      </c>
      <c r="L7857" t="n">
        <v>4414711032</v>
      </c>
      <c r="M7857" t="n">
        <v>4331740000</v>
      </c>
      <c r="N7857" t="n">
        <v>-3660883472</v>
      </c>
      <c r="O7857">
        <f>D7856</f>
      </c>
      <c r="Q7857">
        <f>H7856</f>
      </c>
      <c r="R7857">
        <f>I7856</f>
      </c>
      <c r="S7857">
        <f>H7857-H7856</f>
      </c>
      <c r="T7857">
        <f>I7857-I7856</f>
      </c>
      <c r="U7857">
        <f>(L7857-K7857)/(2*D7857*0.01)</f>
      </c>
      <c r="V7857">
        <f>(L7857+K7857)/(D7857*0.0001)</f>
      </c>
    </row>
    <row r="7858">
      <c r="A7858" t="n">
        <v>2021</v>
      </c>
      <c r="B7858" t="inlineStr">
        <is>
          <t>00176516</t>
        </is>
      </c>
      <c r="C7858" t="inlineStr">
        <is>
          <t>금화피에스시</t>
        </is>
      </c>
      <c r="D7858" t="n">
        <v>40775080000</v>
      </c>
      <c r="E7858" t="n">
        <v>5369539000</v>
      </c>
      <c r="F7858" t="n">
        <v>2066066000</v>
      </c>
      <c r="G7858" t="n">
        <v>1246792000</v>
      </c>
      <c r="H7858" t="n">
        <v>3.905</v>
      </c>
      <c r="I7858" t="n">
        <v>2.135</v>
      </c>
      <c r="K7858" t="n">
        <v>-3835470000</v>
      </c>
      <c r="L7858" t="n">
        <v>4607583400</v>
      </c>
      <c r="M7858" t="n">
        <v>4529355000</v>
      </c>
      <c r="N7858" t="n">
        <v>-3873632600</v>
      </c>
      <c r="O7858">
        <f>D7857</f>
      </c>
      <c r="P7858">
        <f>(E7858-F7858+G7858)/O7858*100</f>
      </c>
      <c r="Q7858">
        <f>H7857</f>
      </c>
      <c r="R7858">
        <f>I7857</f>
      </c>
      <c r="S7858">
        <f>H7858-H7857</f>
      </c>
      <c r="T7858">
        <f>I7858-I7857</f>
      </c>
      <c r="U7858">
        <f>(L7858-K7858)/(2*D7858*0.01)</f>
      </c>
      <c r="V7858">
        <f>(L7858+K7858)/(D7858*0.0001)</f>
      </c>
    </row>
    <row r="7859">
      <c r="A7859" t="n">
        <v>2022</v>
      </c>
      <c r="B7859" t="inlineStr">
        <is>
          <t>00176516</t>
        </is>
      </c>
      <c r="C7859" t="inlineStr">
        <is>
          <t>금화피에스시</t>
        </is>
      </c>
      <c r="D7859" t="n">
        <v>39387541000</v>
      </c>
      <c r="E7859" t="n">
        <v>5545296000</v>
      </c>
      <c r="F7859" t="n">
        <v>2472494000</v>
      </c>
      <c r="G7859" t="n">
        <v>1625343000</v>
      </c>
      <c r="H7859" t="n">
        <v>5.54</v>
      </c>
      <c r="I7859" t="n">
        <v>2.19</v>
      </c>
      <c r="K7859" t="n">
        <v>-3118000000</v>
      </c>
      <c r="L7859" t="n">
        <v>3741817000</v>
      </c>
      <c r="M7859" t="n">
        <v>3797000000</v>
      </c>
      <c r="N7859" t="n">
        <v>-3271166000</v>
      </c>
      <c r="O7859">
        <f>D7858</f>
      </c>
      <c r="P7859">
        <f>(E7859-F7859+G7859)/O7859*100</f>
      </c>
      <c r="Q7859">
        <f>H7858</f>
      </c>
      <c r="R7859">
        <f>I7858</f>
      </c>
      <c r="S7859">
        <f>H7859-H7858</f>
      </c>
      <c r="T7859">
        <f>I7859-I7858</f>
      </c>
      <c r="U7859">
        <f>(L7859-K7859)/(2*D7859*0.01)</f>
      </c>
      <c r="V7859">
        <f>(L7859+K7859)/(D7859*0.0001)</f>
      </c>
    </row>
    <row r="7860">
      <c r="A7860" t="n">
        <v>2023</v>
      </c>
      <c r="B7860" t="inlineStr">
        <is>
          <t>00176516</t>
        </is>
      </c>
      <c r="C7860" t="inlineStr">
        <is>
          <t>금화피에스시</t>
        </is>
      </c>
      <c r="D7860" t="n">
        <v>45393502000</v>
      </c>
      <c r="E7860" t="n">
        <v>5857152000</v>
      </c>
      <c r="F7860" t="n">
        <v>4783371000</v>
      </c>
      <c r="G7860" t="n">
        <v>2098130000</v>
      </c>
      <c r="H7860" t="n">
        <v>5.03</v>
      </c>
      <c r="I7860" t="n">
        <v>3.235</v>
      </c>
      <c r="J7860" t="n">
        <v>7.9</v>
      </c>
      <c r="K7860" t="n">
        <v>-4357318000</v>
      </c>
      <c r="L7860" t="n">
        <v>5174819228</v>
      </c>
      <c r="M7860" t="n">
        <v>5179924000</v>
      </c>
      <c r="N7860" t="n">
        <v>-4448863196</v>
      </c>
      <c r="O7860">
        <f>D7859</f>
      </c>
      <c r="P7860">
        <f>(E7860-F7860+G7860)/O7860*100</f>
      </c>
      <c r="Q7860">
        <f>H7859</f>
      </c>
      <c r="R7860">
        <f>I7859</f>
      </c>
      <c r="S7860">
        <f>H7860-H7859</f>
      </c>
      <c r="T7860">
        <f>I7860-I7859</f>
      </c>
      <c r="U7860">
        <f>(L7860-K7860)/(2*D7860*0.01)</f>
      </c>
      <c r="V7860">
        <f>(L7860+K7860)/(D7860*0.0001)</f>
      </c>
    </row>
    <row r="7861">
      <c r="A7861" t="n">
        <v>2024</v>
      </c>
      <c r="B7861" t="inlineStr">
        <is>
          <t>00176516</t>
        </is>
      </c>
      <c r="C7861" t="inlineStr">
        <is>
          <t>금화피에스시</t>
        </is>
      </c>
      <c r="D7861" t="n">
        <v>54716322000</v>
      </c>
      <c r="E7861" t="n">
        <v>6231306000</v>
      </c>
      <c r="F7861" t="n">
        <v>2075176000</v>
      </c>
      <c r="G7861" t="n">
        <v>2275601000</v>
      </c>
      <c r="H7861" t="n">
        <v>4.6</v>
      </c>
      <c r="I7861" t="n">
        <v>3.5</v>
      </c>
      <c r="J7861" t="n">
        <v>7.15</v>
      </c>
      <c r="K7861" t="n">
        <v>-5085756000</v>
      </c>
      <c r="L7861" t="n">
        <v>5963858194</v>
      </c>
      <c r="M7861" t="n">
        <v>5830063000</v>
      </c>
      <c r="N7861" t="n">
        <v>-5143274048</v>
      </c>
      <c r="O7861">
        <f>D7860</f>
      </c>
      <c r="P7861">
        <f>(E7861-F7861+G7861)/O7861*100</f>
      </c>
      <c r="Q7861">
        <f>H7860</f>
      </c>
      <c r="R7861">
        <f>I7860</f>
      </c>
      <c r="S7861">
        <f>H7861-H7860</f>
      </c>
      <c r="T7861">
        <f>I7861-I7860</f>
      </c>
      <c r="U7861">
        <f>(L7861-K7861)/(2*D7861*0.01)</f>
      </c>
      <c r="V7861">
        <f>(L7861+K7861)/(D7861*0.0001)</f>
      </c>
    </row>
    <row r="7862">
      <c r="A7862" t="n">
        <v>2025</v>
      </c>
      <c r="B7862" t="inlineStr">
        <is>
          <t>00176516</t>
        </is>
      </c>
      <c r="C7862" t="inlineStr">
        <is>
          <t>금화피에스시</t>
        </is>
      </c>
      <c r="D7862" t="n">
        <v>59092723000</v>
      </c>
      <c r="E7862" t="n">
        <v>6663641000</v>
      </c>
      <c r="F7862" t="n">
        <v>3159525000</v>
      </c>
      <c r="G7862" t="n">
        <v>2435033000</v>
      </c>
      <c r="H7862" t="n">
        <v>4.735</v>
      </c>
      <c r="I7862" t="n">
        <v>3.105</v>
      </c>
      <c r="J7862" t="n">
        <v>10.438</v>
      </c>
      <c r="K7862" t="n">
        <v>-5410972000</v>
      </c>
      <c r="L7862" t="n">
        <v>6348978000</v>
      </c>
      <c r="M7862" t="n">
        <v>6319981000</v>
      </c>
      <c r="N7862" t="n">
        <v>-5480887000</v>
      </c>
      <c r="O7862">
        <f>D7861</f>
      </c>
      <c r="P7862">
        <f>(E7862-F7862+G7862)/O7862*100</f>
      </c>
      <c r="Q7862">
        <f>H7861</f>
      </c>
      <c r="R7862">
        <f>I7861</f>
      </c>
      <c r="S7862">
        <f>H7862-H7861</f>
      </c>
      <c r="T7862">
        <f>I7862-I7861</f>
      </c>
      <c r="U7862">
        <f>(L7862-K7862)/(2*D7862*0.01)</f>
      </c>
      <c r="V7862">
        <f>(L7862+K7862)/(D7862*0.0001)</f>
      </c>
    </row>
    <row r="7863">
      <c r="A7863" t="n">
        <v>2017</v>
      </c>
      <c r="B7863" t="inlineStr">
        <is>
          <t>00176792</t>
        </is>
      </c>
      <c r="C7863" t="inlineStr">
        <is>
          <t>오렌지라이프생명보험</t>
        </is>
      </c>
      <c r="D7863" t="n">
        <v>16328000000</v>
      </c>
      <c r="E7863" t="n">
        <v>1277000000</v>
      </c>
      <c r="F7863" t="n">
        <v>214000000</v>
      </c>
      <c r="G7863" t="n">
        <v>533000000</v>
      </c>
      <c r="H7863" t="n">
        <v>3.9</v>
      </c>
      <c r="I7863" t="n">
        <v>4</v>
      </c>
      <c r="J7863" t="n">
        <v>12.8</v>
      </c>
      <c r="K7863" t="n">
        <v>-1926000000</v>
      </c>
      <c r="L7863" t="n">
        <v>2108000000</v>
      </c>
      <c r="M7863" t="n">
        <v>2134000000</v>
      </c>
      <c r="N7863" t="n">
        <v>-1968000000</v>
      </c>
      <c r="U7863">
        <f>(L7863-K7863)/(2*D7863*0.01)</f>
      </c>
      <c r="V7863">
        <f>(L7863+K7863)/(D7863*0.0001)</f>
      </c>
    </row>
    <row r="7864">
      <c r="A7864" t="n">
        <v>2018</v>
      </c>
      <c r="B7864" t="inlineStr">
        <is>
          <t>00176792</t>
        </is>
      </c>
      <c r="C7864" t="inlineStr">
        <is>
          <t>오렌지라이프생명보험</t>
        </is>
      </c>
      <c r="D7864" t="n">
        <v>20129000000</v>
      </c>
      <c r="E7864" t="n">
        <v>1268000000</v>
      </c>
      <c r="F7864" t="n">
        <v>445000000</v>
      </c>
      <c r="G7864" t="n">
        <v>621000000</v>
      </c>
      <c r="H7864" t="n">
        <v>3.4</v>
      </c>
      <c r="I7864" t="n">
        <v>4</v>
      </c>
      <c r="J7864" t="n">
        <v>13.9</v>
      </c>
      <c r="K7864" t="n">
        <v>-2592000000</v>
      </c>
      <c r="L7864" t="n">
        <v>2844000000</v>
      </c>
      <c r="M7864" t="n">
        <v>2922000000</v>
      </c>
      <c r="O7864">
        <f>D7863</f>
      </c>
      <c r="P7864">
        <f>(E7864-F7864+G7864)/O7864*100</f>
      </c>
      <c r="Q7864">
        <f>H7863</f>
      </c>
      <c r="R7864">
        <f>I7863</f>
      </c>
      <c r="S7864">
        <f>H7864-H7863</f>
      </c>
      <c r="T7864">
        <f>I7864-I7863</f>
      </c>
      <c r="U7864">
        <f>(L7864-K7864)/(2*D7864*0.01)</f>
      </c>
      <c r="V7864">
        <f>(L7864+K7864)/(D7864*0.0001)</f>
      </c>
    </row>
    <row r="7865">
      <c r="A7865" t="n">
        <v>2020</v>
      </c>
      <c r="B7865" t="inlineStr">
        <is>
          <t>00176792</t>
        </is>
      </c>
      <c r="C7865" t="inlineStr">
        <is>
          <t>오렌지라이프생명보험</t>
        </is>
      </c>
      <c r="D7865" t="n">
        <v>25376000000</v>
      </c>
      <c r="E7865" t="n">
        <v>1561000000</v>
      </c>
      <c r="F7865" t="n">
        <v>574000000</v>
      </c>
      <c r="G7865" t="n">
        <v>712000000</v>
      </c>
      <c r="H7865" t="n">
        <v>3.3</v>
      </c>
      <c r="I7865" t="n">
        <v>3.75</v>
      </c>
      <c r="J7865" t="n">
        <v>15.4</v>
      </c>
      <c r="K7865" t="n">
        <v>-3624000000</v>
      </c>
      <c r="L7865" t="n">
        <v>3976000000</v>
      </c>
      <c r="M7865" t="n">
        <v>4082000000</v>
      </c>
      <c r="N7865" t="n">
        <v>-3750000000</v>
      </c>
      <c r="U7865">
        <f>(L7865-K7865)/(2*D7865*0.01)</f>
      </c>
      <c r="V7865">
        <f>(L7865+K7865)/(D7865*0.0001)</f>
      </c>
    </row>
    <row r="7866">
      <c r="A7866" t="n">
        <v>2014</v>
      </c>
      <c r="B7866" t="inlineStr">
        <is>
          <t>00176914</t>
        </is>
      </c>
      <c r="C7866" t="inlineStr">
        <is>
          <t>다우기술</t>
        </is>
      </c>
      <c r="D7866" t="n">
        <v>23167298000</v>
      </c>
      <c r="E7866" t="n">
        <v>7157433000</v>
      </c>
      <c r="F7866" t="n">
        <v>4717952000</v>
      </c>
      <c r="G7866" t="n">
        <v>651051000</v>
      </c>
      <c r="H7866" t="n">
        <v>4.19</v>
      </c>
      <c r="I7866" t="n">
        <v>5.92</v>
      </c>
      <c r="J7866" t="n">
        <v>7.12</v>
      </c>
    </row>
    <row r="7867">
      <c r="A7867" t="n">
        <v>2015</v>
      </c>
      <c r="B7867" t="inlineStr">
        <is>
          <t>00176914</t>
        </is>
      </c>
      <c r="C7867" t="inlineStr">
        <is>
          <t>다우기술</t>
        </is>
      </c>
      <c r="D7867" t="n">
        <v>26241212000</v>
      </c>
      <c r="E7867" t="n">
        <v>6222870000</v>
      </c>
      <c r="F7867" t="n">
        <v>5366059000</v>
      </c>
      <c r="G7867" t="n">
        <v>634140000</v>
      </c>
      <c r="H7867" t="n">
        <v>3.905</v>
      </c>
      <c r="I7867" t="n">
        <v>4.92</v>
      </c>
      <c r="J7867" t="n">
        <v>7.12</v>
      </c>
      <c r="O7867">
        <f>D7866</f>
      </c>
      <c r="P7867">
        <f>(E7867-F7867+G7867)/O7867*100</f>
      </c>
      <c r="Q7867">
        <f>H7866</f>
      </c>
      <c r="R7867">
        <f>I7866</f>
      </c>
      <c r="S7867">
        <f>H7867-H7866</f>
      </c>
      <c r="T7867">
        <f>I7867-I7866</f>
      </c>
    </row>
    <row r="7868">
      <c r="A7868" t="n">
        <v>2016</v>
      </c>
      <c r="B7868" t="inlineStr">
        <is>
          <t>00176914</t>
        </is>
      </c>
      <c r="C7868" t="inlineStr">
        <is>
          <t>다우기술</t>
        </is>
      </c>
      <c r="D7868" t="n">
        <v>29710895000</v>
      </c>
      <c r="E7868" t="n">
        <v>6450722000</v>
      </c>
      <c r="F7868" t="n">
        <v>6373400000</v>
      </c>
      <c r="G7868" t="n">
        <v>659828000</v>
      </c>
      <c r="H7868" t="n">
        <v>3.765</v>
      </c>
      <c r="I7868" t="n">
        <v>4.785</v>
      </c>
      <c r="K7868" t="n">
        <v>-1536849000</v>
      </c>
      <c r="L7868" t="n">
        <v>1721650000</v>
      </c>
      <c r="M7868" t="n">
        <v>1682760000</v>
      </c>
      <c r="N7868" t="n">
        <v>-1533041000</v>
      </c>
      <c r="O7868">
        <f>D7867</f>
      </c>
      <c r="P7868">
        <f>(E7868-F7868+G7868)/O7868*100</f>
      </c>
      <c r="Q7868">
        <f>H7867</f>
      </c>
      <c r="R7868">
        <f>I7867</f>
      </c>
      <c r="S7868">
        <f>H7868-H7867</f>
      </c>
      <c r="T7868">
        <f>I7868-I7867</f>
      </c>
      <c r="U7868">
        <f>(L7868-K7868)/(2*D7868*0.01)</f>
      </c>
      <c r="V7868">
        <f>(L7868+K7868)/(D7868*0.0001)</f>
      </c>
    </row>
    <row r="7869">
      <c r="A7869" t="n">
        <v>2017</v>
      </c>
      <c r="B7869" t="inlineStr">
        <is>
          <t>00176914</t>
        </is>
      </c>
      <c r="C7869" t="inlineStr">
        <is>
          <t>다우기술</t>
        </is>
      </c>
      <c r="D7869" t="n">
        <v>32451686000</v>
      </c>
      <c r="E7869" t="n">
        <v>5880404000</v>
      </c>
      <c r="F7869" t="n">
        <v>3869621000</v>
      </c>
      <c r="G7869" t="n">
        <v>731732000</v>
      </c>
      <c r="H7869" t="n">
        <v>3.42</v>
      </c>
      <c r="I7869" t="n">
        <v>4.465</v>
      </c>
      <c r="K7869" t="n">
        <v>-1757112000</v>
      </c>
      <c r="L7869" t="n">
        <v>1926028000</v>
      </c>
      <c r="M7869" t="n">
        <v>1936379000</v>
      </c>
      <c r="N7869" t="n">
        <v>-1762818000</v>
      </c>
      <c r="O7869">
        <f>D7868</f>
      </c>
      <c r="P7869">
        <f>(E7869-F7869+G7869)/O7869*100</f>
      </c>
      <c r="Q7869">
        <f>H7868</f>
      </c>
      <c r="R7869">
        <f>I7868</f>
      </c>
      <c r="S7869">
        <f>H7869-H7868</f>
      </c>
      <c r="T7869">
        <f>I7869-I7868</f>
      </c>
      <c r="U7869">
        <f>(L7869-K7869)/(2*D7869*0.01)</f>
      </c>
      <c r="V7869">
        <f>(L7869+K7869)/(D7869*0.0001)</f>
      </c>
    </row>
    <row r="7870">
      <c r="A7870" t="n">
        <v>2018</v>
      </c>
      <c r="B7870" t="inlineStr">
        <is>
          <t>00176914</t>
        </is>
      </c>
      <c r="C7870" t="inlineStr">
        <is>
          <t>다우기술</t>
        </is>
      </c>
      <c r="D7870" t="n">
        <v>35119365000</v>
      </c>
      <c r="E7870" t="n">
        <v>6652230000</v>
      </c>
      <c r="F7870" t="n">
        <v>5112194000</v>
      </c>
      <c r="G7870" t="n">
        <v>960349000</v>
      </c>
      <c r="H7870" t="n">
        <v>2.94</v>
      </c>
      <c r="I7870" t="n">
        <v>4.285</v>
      </c>
      <c r="K7870" t="n">
        <v>-16859541000</v>
      </c>
      <c r="L7870" t="n">
        <v>18499691000</v>
      </c>
      <c r="M7870" t="n">
        <v>18454040000</v>
      </c>
      <c r="N7870" t="n">
        <v>-16863176000</v>
      </c>
      <c r="O7870">
        <f>D7869</f>
      </c>
      <c r="P7870">
        <f>(E7870-F7870+G7870)/O7870*100</f>
      </c>
      <c r="Q7870">
        <f>H7869</f>
      </c>
      <c r="R7870">
        <f>I7869</f>
      </c>
      <c r="S7870">
        <f>H7870-H7869</f>
      </c>
      <c r="T7870">
        <f>I7870-I7869</f>
      </c>
      <c r="V7870">
        <f>(L7870+K7870)/(D7870*0.0001)</f>
      </c>
    </row>
    <row r="7871">
      <c r="A7871" t="n">
        <v>2019</v>
      </c>
      <c r="B7871" t="inlineStr">
        <is>
          <t>00176914</t>
        </is>
      </c>
      <c r="C7871" t="inlineStr">
        <is>
          <t>다우기술</t>
        </is>
      </c>
      <c r="D7871" t="n">
        <v>43356213000</v>
      </c>
      <c r="E7871" t="n">
        <v>6968074000</v>
      </c>
      <c r="F7871" t="n">
        <v>4005341000</v>
      </c>
      <c r="G7871" t="n">
        <v>892915000</v>
      </c>
      <c r="H7871" t="n">
        <v>2.67</v>
      </c>
      <c r="I7871" t="n">
        <v>3.95</v>
      </c>
      <c r="K7871" t="n">
        <v>-3023335000</v>
      </c>
      <c r="L7871" t="n">
        <v>3316089000</v>
      </c>
      <c r="M7871" t="n">
        <v>3243190000</v>
      </c>
      <c r="N7871" t="n">
        <v>-3007657000</v>
      </c>
      <c r="O7871">
        <f>D7870</f>
      </c>
      <c r="P7871">
        <f>(E7871-F7871+G7871)/O7871*100</f>
      </c>
      <c r="Q7871">
        <f>H7870</f>
      </c>
      <c r="R7871">
        <f>I7870</f>
      </c>
      <c r="S7871">
        <f>H7871-H7870</f>
      </c>
      <c r="T7871">
        <f>I7871-I7870</f>
      </c>
      <c r="U7871">
        <f>(L7871-K7871)/(2*D7871*0.01)</f>
      </c>
      <c r="V7871">
        <f>(L7871+K7871)/(D7871*0.0001)</f>
      </c>
    </row>
    <row r="7872">
      <c r="A7872" t="n">
        <v>2020</v>
      </c>
      <c r="B7872" t="inlineStr">
        <is>
          <t>00176914</t>
        </is>
      </c>
      <c r="C7872" t="inlineStr">
        <is>
          <t>다우기술</t>
        </is>
      </c>
      <c r="D7872" t="n">
        <v>54127435000</v>
      </c>
      <c r="E7872" t="n">
        <v>8115465000</v>
      </c>
      <c r="F7872" t="n">
        <v>4994908000</v>
      </c>
      <c r="G7872" t="n">
        <v>884689000</v>
      </c>
      <c r="H7872" t="n">
        <v>2.92</v>
      </c>
      <c r="I7872" t="n">
        <v>4.65</v>
      </c>
      <c r="J7872" t="n">
        <v>8.005000000000001</v>
      </c>
      <c r="K7872" t="n">
        <v>-2273845000</v>
      </c>
      <c r="L7872" t="n">
        <v>2626187000</v>
      </c>
      <c r="M7872" t="n">
        <v>2624267000</v>
      </c>
      <c r="N7872" t="n">
        <v>-2313290000</v>
      </c>
      <c r="O7872">
        <f>D7871</f>
      </c>
      <c r="P7872">
        <f>(E7872-F7872+G7872)/O7872*100</f>
      </c>
      <c r="Q7872">
        <f>H7871</f>
      </c>
      <c r="R7872">
        <f>I7871</f>
      </c>
      <c r="S7872">
        <f>H7872-H7871</f>
      </c>
      <c r="T7872">
        <f>I7872-I7871</f>
      </c>
      <c r="U7872">
        <f>(L7872-K7872)/(2*D7872*0.01)</f>
      </c>
      <c r="V7872">
        <f>(L7872+K7872)/(D7872*0.0001)</f>
      </c>
    </row>
    <row r="7873">
      <c r="A7873" t="n">
        <v>2021</v>
      </c>
      <c r="B7873" t="inlineStr">
        <is>
          <t>00176914</t>
        </is>
      </c>
      <c r="C7873" t="inlineStr">
        <is>
          <t>다우기술</t>
        </is>
      </c>
      <c r="D7873" t="n">
        <v>65741918000</v>
      </c>
      <c r="E7873" t="n">
        <v>9206500000</v>
      </c>
      <c r="F7873" t="n">
        <v>6439774000</v>
      </c>
      <c r="G7873" t="n">
        <v>1197377000</v>
      </c>
      <c r="H7873" t="n">
        <v>3.395</v>
      </c>
      <c r="I7873" t="n">
        <v>5.475</v>
      </c>
      <c r="J7873" t="n">
        <v>9.300000000000001</v>
      </c>
      <c r="K7873" t="n">
        <v>-5353759000</v>
      </c>
      <c r="L7873" t="n">
        <v>6174600000</v>
      </c>
      <c r="M7873" t="n">
        <v>6228424000</v>
      </c>
      <c r="N7873" t="n">
        <v>-5486485000</v>
      </c>
      <c r="O7873">
        <f>D7872</f>
      </c>
      <c r="P7873">
        <f>(E7873-F7873+G7873)/O7873*100</f>
      </c>
      <c r="Q7873">
        <f>H7872</f>
      </c>
      <c r="R7873">
        <f>I7872</f>
      </c>
      <c r="S7873">
        <f>H7873-H7872</f>
      </c>
      <c r="T7873">
        <f>I7873-I7872</f>
      </c>
      <c r="U7873">
        <f>(L7873-K7873)/(2*D7873*0.01)</f>
      </c>
      <c r="V7873">
        <f>(L7873+K7873)/(D7873*0.0001)</f>
      </c>
    </row>
    <row r="7874">
      <c r="A7874" t="n">
        <v>2022</v>
      </c>
      <c r="B7874" t="inlineStr">
        <is>
          <t>00176914</t>
        </is>
      </c>
      <c r="C7874" t="inlineStr">
        <is>
          <t>다우기술</t>
        </is>
      </c>
      <c r="D7874" t="n">
        <v>67127776000</v>
      </c>
      <c r="E7874" t="n">
        <v>12013384000</v>
      </c>
      <c r="F7874" t="n">
        <v>6740268000</v>
      </c>
      <c r="G7874" t="n">
        <v>2164388000</v>
      </c>
      <c r="H7874" t="n">
        <v>5.62</v>
      </c>
      <c r="I7874" t="n">
        <v>3.7</v>
      </c>
      <c r="J7874" t="n">
        <v>9.130000000000001</v>
      </c>
      <c r="K7874" t="n">
        <v>-5062389000</v>
      </c>
      <c r="L7874" t="n">
        <v>5447697000</v>
      </c>
      <c r="M7874" t="n">
        <v>5597914000</v>
      </c>
      <c r="N7874" t="n">
        <v>-5260187000</v>
      </c>
      <c r="O7874">
        <f>D7873</f>
      </c>
      <c r="P7874">
        <f>(E7874-F7874+G7874)/O7874*100</f>
      </c>
      <c r="Q7874">
        <f>H7873</f>
      </c>
      <c r="R7874">
        <f>I7873</f>
      </c>
      <c r="S7874">
        <f>H7874-H7873</f>
      </c>
      <c r="T7874">
        <f>I7874-I7873</f>
      </c>
      <c r="U7874">
        <f>(L7874-K7874)/(2*D7874*0.01)</f>
      </c>
      <c r="V7874">
        <f>(L7874+K7874)/(D7874*0.0001)</f>
      </c>
    </row>
    <row r="7875">
      <c r="A7875" t="n">
        <v>2023</v>
      </c>
      <c r="B7875" t="inlineStr">
        <is>
          <t>00176914</t>
        </is>
      </c>
      <c r="C7875" t="inlineStr">
        <is>
          <t>다우기술</t>
        </is>
      </c>
      <c r="D7875" t="n">
        <v>37174700000</v>
      </c>
      <c r="E7875" t="n">
        <v>5012893000</v>
      </c>
      <c r="F7875" t="n">
        <v>3532690000</v>
      </c>
      <c r="G7875" t="n">
        <v>1734117000</v>
      </c>
      <c r="H7875" t="n">
        <v>5.115</v>
      </c>
      <c r="I7875" t="n">
        <v>5.5</v>
      </c>
      <c r="J7875" t="n">
        <v>9.960000000000001</v>
      </c>
      <c r="K7875" t="n">
        <v>-3204133000</v>
      </c>
      <c r="L7875" t="n">
        <v>3651497000</v>
      </c>
      <c r="M7875" t="n">
        <v>3717350000</v>
      </c>
      <c r="N7875" t="n">
        <v>-3302607000</v>
      </c>
      <c r="O7875">
        <f>D7874</f>
      </c>
      <c r="P7875">
        <f>(E7875-F7875+G7875)/O7875*100</f>
      </c>
      <c r="Q7875">
        <f>H7874</f>
      </c>
      <c r="R7875">
        <f>I7874</f>
      </c>
      <c r="S7875">
        <f>H7875-H7874</f>
      </c>
      <c r="T7875">
        <f>I7875-I7874</f>
      </c>
      <c r="U7875">
        <f>(L7875-K7875)/(2*D7875*0.01)</f>
      </c>
      <c r="V7875">
        <f>(L7875+K7875)/(D7875*0.0001)</f>
      </c>
    </row>
    <row r="7876">
      <c r="A7876" t="n">
        <v>2024</v>
      </c>
      <c r="B7876" t="inlineStr">
        <is>
          <t>00176914</t>
        </is>
      </c>
      <c r="C7876" t="inlineStr">
        <is>
          <t>다우기술</t>
        </is>
      </c>
      <c r="D7876" t="n">
        <v>94333691000</v>
      </c>
      <c r="E7876" t="n">
        <v>12763318000</v>
      </c>
      <c r="F7876" t="n">
        <v>7142949000</v>
      </c>
      <c r="G7876" t="n">
        <v>3580430000</v>
      </c>
      <c r="H7876" t="n">
        <v>4.27</v>
      </c>
      <c r="I7876" t="n">
        <v>4.205</v>
      </c>
      <c r="J7876" t="n">
        <v>9.119999999999999</v>
      </c>
      <c r="K7876" t="n">
        <v>-6894380000</v>
      </c>
      <c r="L7876" t="n">
        <v>7860516000</v>
      </c>
      <c r="M7876" t="n">
        <v>7869391000</v>
      </c>
      <c r="N7876" t="n">
        <v>-6995951000</v>
      </c>
      <c r="O7876">
        <f>D7875</f>
      </c>
      <c r="P7876">
        <f>(E7876-F7876+G7876)/O7876*100</f>
      </c>
      <c r="Q7876">
        <f>H7875</f>
      </c>
      <c r="R7876">
        <f>I7875</f>
      </c>
      <c r="S7876">
        <f>H7876-H7875</f>
      </c>
      <c r="T7876">
        <f>I7876-I7875</f>
      </c>
      <c r="U7876">
        <f>(L7876-K7876)/(2*D7876*0.01)</f>
      </c>
      <c r="V7876">
        <f>(L7876+K7876)/(D7876*0.0001)</f>
      </c>
    </row>
    <row r="7877">
      <c r="A7877" t="n">
        <v>2025</v>
      </c>
      <c r="B7877" t="inlineStr">
        <is>
          <t>00176914</t>
        </is>
      </c>
      <c r="C7877" t="inlineStr">
        <is>
          <t>다우기술</t>
        </is>
      </c>
      <c r="D7877" t="n">
        <v>105869923000</v>
      </c>
      <c r="E7877" t="n">
        <v>14142337000</v>
      </c>
      <c r="F7877" t="n">
        <v>6595049000</v>
      </c>
      <c r="G7877" t="n">
        <v>3741471000</v>
      </c>
      <c r="H7877" t="n">
        <v>4.785</v>
      </c>
      <c r="I7877" t="n">
        <v>4.205</v>
      </c>
      <c r="J7877" t="n">
        <v>8.835000000000001</v>
      </c>
      <c r="K7877" t="n">
        <v>-7053849000</v>
      </c>
      <c r="L7877" t="n">
        <v>7982136000</v>
      </c>
      <c r="M7877" t="n">
        <v>8017020000</v>
      </c>
      <c r="N7877" t="n">
        <v>-7205626000</v>
      </c>
      <c r="O7877">
        <f>D7876</f>
      </c>
      <c r="P7877">
        <f>(E7877-F7877+G7877)/O7877*100</f>
      </c>
      <c r="Q7877">
        <f>H7876</f>
      </c>
      <c r="R7877">
        <f>I7876</f>
      </c>
      <c r="S7877">
        <f>H7877-H7876</f>
      </c>
      <c r="T7877">
        <f>I7877-I7876</f>
      </c>
      <c r="U7877">
        <f>(L7877-K7877)/(2*D7877*0.01)</f>
      </c>
      <c r="V7877">
        <f>(L7877+K7877)/(D7877*0.0001)</f>
      </c>
    </row>
    <row r="7878">
      <c r="A7878" t="n">
        <v>2014</v>
      </c>
      <c r="B7878" t="inlineStr">
        <is>
          <t>00177199</t>
        </is>
      </c>
      <c r="C7878" t="inlineStr">
        <is>
          <t>디씨엠</t>
        </is>
      </c>
      <c r="D7878" t="n">
        <v>8499000000</v>
      </c>
      <c r="E7878" t="n">
        <v>1063000000</v>
      </c>
      <c r="F7878" t="n">
        <v>881000000</v>
      </c>
      <c r="G7878" t="n">
        <v>310000000</v>
      </c>
      <c r="H7878" t="n">
        <v>2.96</v>
      </c>
      <c r="I7878" t="n">
        <v>6.52</v>
      </c>
      <c r="J7878" t="n">
        <v>9.380000000000001</v>
      </c>
      <c r="K7878" t="n">
        <v>-309000000</v>
      </c>
      <c r="L7878" t="n">
        <v>358000000</v>
      </c>
      <c r="M7878" t="n">
        <v>342000000</v>
      </c>
      <c r="N7878" t="n">
        <v>-301000000</v>
      </c>
      <c r="U7878">
        <f>(L7878-K7878)/(2*D7878*0.01)</f>
      </c>
      <c r="V7878">
        <f>(L7878+K7878)/(D7878*0.0001)</f>
      </c>
    </row>
    <row r="7879">
      <c r="A7879" t="n">
        <v>2015</v>
      </c>
      <c r="B7879" t="inlineStr">
        <is>
          <t>00177199</t>
        </is>
      </c>
      <c r="C7879" t="inlineStr">
        <is>
          <t>디씨엠</t>
        </is>
      </c>
      <c r="D7879" t="n">
        <v>5728000000</v>
      </c>
      <c r="E7879" t="n">
        <v>1173000000</v>
      </c>
      <c r="F7879" t="n">
        <v>4398000000</v>
      </c>
      <c r="G7879" t="n">
        <v>226000000</v>
      </c>
      <c r="H7879" t="n">
        <v>2.51</v>
      </c>
      <c r="I7879" t="n">
        <v>5.89</v>
      </c>
      <c r="J7879" t="n">
        <v>8.33</v>
      </c>
      <c r="K7879" t="n">
        <v>-400000000</v>
      </c>
      <c r="L7879" t="n">
        <v>460000000</v>
      </c>
      <c r="M7879" t="n">
        <v>445000000</v>
      </c>
      <c r="N7879" t="n">
        <v>-388000000</v>
      </c>
      <c r="O7879">
        <f>D7878</f>
      </c>
      <c r="P7879">
        <f>(E7879-F7879+G7879)/O7879*100</f>
      </c>
      <c r="Q7879">
        <f>H7878</f>
      </c>
      <c r="R7879">
        <f>I7878</f>
      </c>
      <c r="S7879">
        <f>H7879-H7878</f>
      </c>
      <c r="T7879">
        <f>I7879-I7878</f>
      </c>
      <c r="U7879">
        <f>(L7879-K7879)/(2*D7879*0.01)</f>
      </c>
      <c r="V7879">
        <f>(L7879+K7879)/(D7879*0.0001)</f>
      </c>
    </row>
    <row r="7880">
      <c r="A7880" t="n">
        <v>2016</v>
      </c>
      <c r="B7880" t="inlineStr">
        <is>
          <t>00177199</t>
        </is>
      </c>
      <c r="C7880" t="inlineStr">
        <is>
          <t>디씨엠</t>
        </is>
      </c>
      <c r="D7880" t="n">
        <v>6361000000</v>
      </c>
      <c r="E7880" t="n">
        <v>1327000000</v>
      </c>
      <c r="F7880" t="n">
        <v>222000000</v>
      </c>
      <c r="G7880" t="n">
        <v>120000000</v>
      </c>
      <c r="H7880" t="n">
        <v>2.59</v>
      </c>
      <c r="I7880" t="n">
        <v>4.96</v>
      </c>
      <c r="J7880" t="n">
        <v>7.86</v>
      </c>
      <c r="K7880" t="n">
        <v>-496068000</v>
      </c>
      <c r="L7880" t="n">
        <v>381660000</v>
      </c>
      <c r="M7880" t="n">
        <v>368180000</v>
      </c>
      <c r="N7880" t="n">
        <v>-490042000</v>
      </c>
      <c r="O7880">
        <f>D7879</f>
      </c>
      <c r="P7880">
        <f>(E7880-F7880+G7880)/O7880*100</f>
      </c>
      <c r="Q7880">
        <f>H7879</f>
      </c>
      <c r="R7880">
        <f>I7879</f>
      </c>
      <c r="S7880">
        <f>H7880-H7879</f>
      </c>
      <c r="T7880">
        <f>I7880-I7879</f>
      </c>
      <c r="U7880">
        <f>(L7880-K7880)/(2*D7880*0.01)</f>
      </c>
    </row>
    <row r="7881">
      <c r="A7881" t="n">
        <v>2017</v>
      </c>
      <c r="B7881" t="inlineStr">
        <is>
          <t>00177199</t>
        </is>
      </c>
      <c r="C7881" t="inlineStr">
        <is>
          <t>디씨엠</t>
        </is>
      </c>
      <c r="D7881" t="n">
        <v>7452000000</v>
      </c>
      <c r="E7881" t="n">
        <v>1256000000</v>
      </c>
      <c r="F7881" t="n">
        <v>345000000</v>
      </c>
      <c r="G7881" t="n">
        <v>131000000</v>
      </c>
      <c r="H7881" t="n">
        <v>3.01</v>
      </c>
      <c r="I7881" t="n">
        <v>4.96</v>
      </c>
      <c r="J7881" t="n">
        <v>8.42</v>
      </c>
      <c r="K7881" t="n">
        <v>-60000000</v>
      </c>
      <c r="L7881" t="n">
        <v>69000000</v>
      </c>
      <c r="M7881" t="n">
        <v>67000000</v>
      </c>
      <c r="N7881" t="n">
        <v>-60000000</v>
      </c>
      <c r="O7881">
        <f>D7880</f>
      </c>
      <c r="P7881">
        <f>(E7881-F7881+G7881)/O7881*100</f>
      </c>
      <c r="Q7881">
        <f>H7880</f>
      </c>
      <c r="R7881">
        <f>I7880</f>
      </c>
      <c r="S7881">
        <f>H7881-H7880</f>
      </c>
      <c r="T7881">
        <f>I7881-I7880</f>
      </c>
      <c r="U7881">
        <f>(L7881-K7881)/(2*D7881*0.01)</f>
      </c>
      <c r="V7881">
        <f>(L7881+K7881)/(D7881*0.0001)</f>
      </c>
    </row>
    <row r="7882">
      <c r="A7882" t="n">
        <v>2018</v>
      </c>
      <c r="B7882" t="inlineStr">
        <is>
          <t>00177199</t>
        </is>
      </c>
      <c r="C7882" t="inlineStr">
        <is>
          <t>디씨엠</t>
        </is>
      </c>
      <c r="D7882" t="n">
        <v>8941000000</v>
      </c>
      <c r="E7882" t="n">
        <v>1377000000</v>
      </c>
      <c r="F7882" t="n">
        <v>302000000</v>
      </c>
      <c r="G7882" t="n">
        <v>179000000</v>
      </c>
      <c r="H7882" t="n">
        <v>2.5</v>
      </c>
      <c r="I7882" t="n">
        <v>5.08</v>
      </c>
      <c r="J7882" t="n">
        <v>8.42</v>
      </c>
      <c r="K7882" t="n">
        <v>-598739000</v>
      </c>
      <c r="L7882" t="n">
        <v>697047000</v>
      </c>
      <c r="M7882" t="n">
        <v>670575000</v>
      </c>
      <c r="N7882" t="n">
        <v>-599505000</v>
      </c>
      <c r="O7882">
        <f>D7881</f>
      </c>
      <c r="P7882">
        <f>(E7882-F7882+G7882)/O7882*100</f>
      </c>
      <c r="Q7882">
        <f>H7881</f>
      </c>
      <c r="R7882">
        <f>I7881</f>
      </c>
      <c r="S7882">
        <f>H7882-H7881</f>
      </c>
      <c r="T7882">
        <f>I7882-I7881</f>
      </c>
      <c r="U7882">
        <f>(L7882-K7882)/(2*D7882*0.01)</f>
      </c>
      <c r="V7882">
        <f>(L7882+K7882)/(D7882*0.0001)</f>
      </c>
    </row>
    <row r="7883">
      <c r="A7883" t="n">
        <v>2019</v>
      </c>
      <c r="B7883" t="inlineStr">
        <is>
          <t>00177199</t>
        </is>
      </c>
      <c r="C7883" t="inlineStr">
        <is>
          <t>디씨엠</t>
        </is>
      </c>
      <c r="D7883" t="n">
        <v>6994000000</v>
      </c>
      <c r="E7883" t="n">
        <v>1255000000</v>
      </c>
      <c r="F7883" t="n">
        <v>409000000</v>
      </c>
      <c r="G7883" t="n">
        <v>128000000</v>
      </c>
      <c r="H7883" t="n">
        <v>2.38</v>
      </c>
      <c r="I7883" t="n">
        <v>5.42</v>
      </c>
      <c r="J7883" t="n">
        <v>10.2</v>
      </c>
      <c r="K7883" t="n">
        <v>-538090000</v>
      </c>
      <c r="L7883" t="n">
        <v>598860000</v>
      </c>
      <c r="M7883" t="n">
        <v>601340000</v>
      </c>
      <c r="N7883" t="n">
        <v>-533440000</v>
      </c>
      <c r="O7883">
        <f>D7882</f>
      </c>
      <c r="P7883">
        <f>(E7883-F7883+G7883)/O7883*100</f>
      </c>
      <c r="Q7883">
        <f>H7882</f>
      </c>
      <c r="R7883">
        <f>I7882</f>
      </c>
      <c r="S7883">
        <f>H7883-H7882</f>
      </c>
      <c r="T7883">
        <f>I7883-I7882</f>
      </c>
      <c r="U7883">
        <f>(L7883-K7883)/(2*D7883*0.01)</f>
      </c>
      <c r="V7883">
        <f>(L7883+K7883)/(D7883*0.0001)</f>
      </c>
    </row>
    <row r="7884">
      <c r="A7884" t="n">
        <v>2025</v>
      </c>
      <c r="B7884" t="inlineStr">
        <is>
          <t>00177199</t>
        </is>
      </c>
      <c r="C7884" t="inlineStr">
        <is>
          <t>디씨엠</t>
        </is>
      </c>
      <c r="D7884" t="n">
        <v>11375000000</v>
      </c>
      <c r="E7884" t="n">
        <v>1401000000</v>
      </c>
      <c r="F7884" t="n">
        <v>733000000</v>
      </c>
      <c r="G7884" t="n">
        <v>381000000</v>
      </c>
      <c r="H7884" t="n">
        <v>4.36</v>
      </c>
      <c r="I7884" t="n">
        <v>5</v>
      </c>
      <c r="J7884" t="n">
        <v>7.71</v>
      </c>
      <c r="K7884" t="n">
        <v>-899000000</v>
      </c>
      <c r="L7884" t="n">
        <v>788000000</v>
      </c>
      <c r="M7884" t="n">
        <v>792000000</v>
      </c>
      <c r="N7884" t="n">
        <v>-885000000</v>
      </c>
      <c r="U7884">
        <f>(L7884-K7884)/(2*D7884*0.01)</f>
      </c>
    </row>
    <row r="7885">
      <c r="A7885" t="n">
        <v>2014</v>
      </c>
      <c r="B7885" t="inlineStr">
        <is>
          <t>00177320</t>
        </is>
      </c>
      <c r="C7885" t="inlineStr">
        <is>
          <t>대성미생물</t>
        </is>
      </c>
      <c r="D7885" t="n">
        <v>2930045000</v>
      </c>
      <c r="E7885" t="n">
        <v>384950000</v>
      </c>
      <c r="F7885" t="n">
        <v>216463000</v>
      </c>
      <c r="G7885" t="n">
        <v>55706000</v>
      </c>
      <c r="H7885" t="n">
        <v>3.01</v>
      </c>
      <c r="I7885" t="n">
        <v>3</v>
      </c>
    </row>
    <row r="7886">
      <c r="A7886" t="n">
        <v>2015</v>
      </c>
      <c r="B7886" t="inlineStr">
        <is>
          <t>00177320</t>
        </is>
      </c>
      <c r="C7886" t="inlineStr">
        <is>
          <t>대성미생물</t>
        </is>
      </c>
      <c r="D7886" t="n">
        <v>3498889000</v>
      </c>
      <c r="E7886" t="n">
        <v>478054000</v>
      </c>
      <c r="F7886" t="n">
        <v>302480000</v>
      </c>
      <c r="G7886" t="n">
        <v>58967000</v>
      </c>
      <c r="H7886" t="n">
        <v>2.69</v>
      </c>
      <c r="I7886" t="n">
        <v>3</v>
      </c>
      <c r="O7886">
        <f>D7885</f>
      </c>
      <c r="P7886">
        <f>(E7886-F7886+G7886)/O7886*100</f>
      </c>
      <c r="Q7886">
        <f>H7885</f>
      </c>
      <c r="R7886">
        <f>I7885</f>
      </c>
      <c r="S7886">
        <f>H7886-H7885</f>
      </c>
      <c r="T7886">
        <f>I7886-I7885</f>
      </c>
    </row>
    <row r="7887">
      <c r="A7887" t="n">
        <v>2016</v>
      </c>
      <c r="B7887" t="inlineStr">
        <is>
          <t>00177320</t>
        </is>
      </c>
      <c r="C7887" t="inlineStr">
        <is>
          <t>대성미생물</t>
        </is>
      </c>
      <c r="D7887" t="n">
        <v>4235309000</v>
      </c>
      <c r="E7887" t="n">
        <v>525576000</v>
      </c>
      <c r="F7887" t="n">
        <v>91539000</v>
      </c>
      <c r="G7887" t="n">
        <v>71506000</v>
      </c>
      <c r="H7887" t="n">
        <v>2.73</v>
      </c>
      <c r="I7887" t="n">
        <v>3</v>
      </c>
      <c r="O7887">
        <f>D7886</f>
      </c>
      <c r="P7887">
        <f>(E7887-F7887+G7887)/O7887*100</f>
      </c>
      <c r="Q7887">
        <f>H7886</f>
      </c>
      <c r="R7887">
        <f>I7886</f>
      </c>
      <c r="S7887">
        <f>H7887-H7886</f>
      </c>
      <c r="T7887">
        <f>I7887-I7886</f>
      </c>
    </row>
    <row r="7888">
      <c r="A7888" t="n">
        <v>2017</v>
      </c>
      <c r="B7888" t="inlineStr">
        <is>
          <t>00177320</t>
        </is>
      </c>
      <c r="C7888" t="inlineStr">
        <is>
          <t>대성미생물</t>
        </is>
      </c>
      <c r="D7888" t="n">
        <v>4234892000</v>
      </c>
      <c r="E7888" t="n">
        <v>596996000</v>
      </c>
      <c r="F7888" t="n">
        <v>514806000</v>
      </c>
      <c r="G7888" t="n">
        <v>84579000</v>
      </c>
      <c r="H7888" t="n">
        <v>3.18</v>
      </c>
      <c r="I7888" t="n">
        <v>3</v>
      </c>
      <c r="O7888">
        <f>D7887</f>
      </c>
      <c r="P7888">
        <f>(E7888-F7888+G7888)/O7888*100</f>
      </c>
      <c r="Q7888">
        <f>H7887</f>
      </c>
      <c r="R7888">
        <f>I7887</f>
      </c>
      <c r="S7888">
        <f>H7888-H7887</f>
      </c>
      <c r="T7888">
        <f>I7888-I7887</f>
      </c>
    </row>
    <row r="7889">
      <c r="A7889" t="n">
        <v>2018</v>
      </c>
      <c r="B7889" t="inlineStr">
        <is>
          <t>00177320</t>
        </is>
      </c>
      <c r="C7889" t="inlineStr">
        <is>
          <t>대성미생물</t>
        </is>
      </c>
      <c r="D7889" t="n">
        <v>4847259000</v>
      </c>
      <c r="E7889" t="n">
        <v>510078000</v>
      </c>
      <c r="F7889" t="n">
        <v>126033000</v>
      </c>
      <c r="G7889" t="n">
        <v>104576000</v>
      </c>
      <c r="H7889" t="n">
        <v>2.63</v>
      </c>
      <c r="O7889">
        <f>D7888</f>
      </c>
      <c r="P7889">
        <f>(E7889-F7889+G7889)/O7889*100</f>
      </c>
      <c r="Q7889">
        <f>H7888</f>
      </c>
      <c r="S7889">
        <f>H7889-H7888</f>
      </c>
    </row>
    <row r="7890">
      <c r="A7890" t="n">
        <v>2019</v>
      </c>
      <c r="B7890" t="inlineStr">
        <is>
          <t>00177320</t>
        </is>
      </c>
      <c r="C7890" t="inlineStr">
        <is>
          <t>대성미생물</t>
        </is>
      </c>
      <c r="D7890" t="n">
        <v>5858316000</v>
      </c>
      <c r="E7890" t="n">
        <v>520824000</v>
      </c>
      <c r="F7890" t="n">
        <v>151886000</v>
      </c>
      <c r="G7890" t="n">
        <v>95362000</v>
      </c>
      <c r="H7890" t="n">
        <v>2.43</v>
      </c>
      <c r="I7890" t="n">
        <v>3</v>
      </c>
      <c r="O7890">
        <f>D7889</f>
      </c>
      <c r="P7890">
        <f>(E7890-F7890+G7890)/O7890*100</f>
      </c>
      <c r="Q7890">
        <f>H7889</f>
      </c>
      <c r="S7890">
        <f>H7890-H7889</f>
      </c>
    </row>
    <row r="7891">
      <c r="A7891" t="n">
        <v>2020</v>
      </c>
      <c r="B7891" t="inlineStr">
        <is>
          <t>00177320</t>
        </is>
      </c>
      <c r="C7891" t="inlineStr">
        <is>
          <t>대성미생물</t>
        </is>
      </c>
      <c r="D7891" t="n">
        <v>5699578000</v>
      </c>
      <c r="E7891" t="n">
        <v>556744000</v>
      </c>
      <c r="F7891" t="n">
        <v>274477000</v>
      </c>
      <c r="G7891" t="n">
        <v>104052000</v>
      </c>
      <c r="H7891" t="n">
        <v>2.41</v>
      </c>
      <c r="J7891" t="n">
        <v>8.5246</v>
      </c>
      <c r="K7891" t="n">
        <v>-278543000</v>
      </c>
      <c r="L7891" t="n">
        <v>319416000</v>
      </c>
      <c r="M7891" t="n">
        <v>321037000</v>
      </c>
      <c r="N7891" t="n">
        <v>-284961000</v>
      </c>
      <c r="O7891">
        <f>D7890</f>
      </c>
      <c r="P7891">
        <f>(E7891-F7891+G7891)/O7891*100</f>
      </c>
      <c r="Q7891">
        <f>H7890</f>
      </c>
      <c r="S7891">
        <f>H7891-H7890</f>
      </c>
      <c r="U7891">
        <f>(L7891-K7891)/(2*D7891*0.01)</f>
      </c>
      <c r="V7891">
        <f>(L7891+K7891)/(D7891*0.0001)</f>
      </c>
    </row>
    <row r="7892">
      <c r="A7892" t="n">
        <v>2021</v>
      </c>
      <c r="B7892" t="inlineStr">
        <is>
          <t>00177320</t>
        </is>
      </c>
      <c r="C7892" t="inlineStr">
        <is>
          <t>대성미생물</t>
        </is>
      </c>
      <c r="D7892" t="n">
        <v>5801799000</v>
      </c>
      <c r="E7892" t="n">
        <v>528856000</v>
      </c>
      <c r="F7892" t="n">
        <v>254073000</v>
      </c>
      <c r="G7892" t="n">
        <v>95233000</v>
      </c>
      <c r="H7892" t="n">
        <v>2.99</v>
      </c>
      <c r="J7892" t="n">
        <v>7.1994</v>
      </c>
      <c r="K7892" t="n">
        <v>-263815000</v>
      </c>
      <c r="L7892" t="n">
        <v>301074000</v>
      </c>
      <c r="M7892" t="n">
        <v>304436000</v>
      </c>
      <c r="N7892" t="n">
        <v>-271338000</v>
      </c>
      <c r="O7892">
        <f>D7891</f>
      </c>
      <c r="P7892">
        <f>(E7892-F7892+G7892)/O7892*100</f>
      </c>
      <c r="Q7892">
        <f>H7891</f>
      </c>
      <c r="S7892">
        <f>H7892-H7891</f>
      </c>
      <c r="U7892">
        <f>(L7892-K7892)/(2*D7892*0.01)</f>
      </c>
      <c r="V7892">
        <f>(L7892+K7892)/(D7892*0.0001)</f>
      </c>
    </row>
    <row r="7893">
      <c r="A7893" t="n">
        <v>2022</v>
      </c>
      <c r="B7893" t="inlineStr">
        <is>
          <t>00177320</t>
        </is>
      </c>
      <c r="C7893" t="inlineStr">
        <is>
          <t>대성미생물</t>
        </is>
      </c>
      <c r="D7893" t="n">
        <v>5475080000</v>
      </c>
      <c r="E7893" t="n">
        <v>521343000</v>
      </c>
      <c r="F7893" t="n">
        <v>368545000</v>
      </c>
      <c r="G7893" t="n">
        <v>116806000</v>
      </c>
      <c r="H7893" t="n">
        <v>5.67</v>
      </c>
      <c r="J7893" t="n">
        <v>5.966</v>
      </c>
      <c r="K7893" t="n">
        <v>-195006000</v>
      </c>
      <c r="L7893" t="n">
        <v>218717000</v>
      </c>
      <c r="M7893" t="n">
        <v>227287000</v>
      </c>
      <c r="N7893" t="n">
        <v>-205557000</v>
      </c>
      <c r="O7893">
        <f>D7892</f>
      </c>
      <c r="P7893">
        <f>(E7893-F7893+G7893)/O7893*100</f>
      </c>
      <c r="Q7893">
        <f>H7892</f>
      </c>
      <c r="S7893">
        <f>H7893-H7892</f>
      </c>
      <c r="U7893">
        <f>(L7893-K7893)/(2*D7893*0.01)</f>
      </c>
      <c r="V7893">
        <f>(L7893+K7893)/(D7893*0.0001)</f>
      </c>
    </row>
    <row r="7894">
      <c r="A7894" t="n">
        <v>2023</v>
      </c>
      <c r="B7894" t="inlineStr">
        <is>
          <t>00177320</t>
        </is>
      </c>
      <c r="C7894" t="inlineStr">
        <is>
          <t>대성미생물</t>
        </is>
      </c>
      <c r="D7894" t="n">
        <v>5929592000</v>
      </c>
      <c r="E7894" t="n">
        <v>453636000</v>
      </c>
      <c r="F7894" t="n">
        <v>720264000</v>
      </c>
      <c r="G7894" t="n">
        <v>194671000</v>
      </c>
      <c r="H7894" t="n">
        <v>4.83</v>
      </c>
      <c r="J7894" t="n">
        <v>6.4907</v>
      </c>
      <c r="K7894" t="n">
        <v>-246834000</v>
      </c>
      <c r="L7894" t="n">
        <v>279050000</v>
      </c>
      <c r="M7894" t="n">
        <v>284642000</v>
      </c>
      <c r="N7894" t="n">
        <v>-255841000</v>
      </c>
      <c r="O7894">
        <f>D7893</f>
      </c>
      <c r="P7894">
        <f>(E7894-F7894+G7894)/O7894*100</f>
      </c>
      <c r="Q7894">
        <f>H7893</f>
      </c>
      <c r="S7894">
        <f>H7894-H7893</f>
      </c>
      <c r="U7894">
        <f>(L7894-K7894)/(2*D7894*0.01)</f>
      </c>
      <c r="V7894">
        <f>(L7894+K7894)/(D7894*0.0001)</f>
      </c>
    </row>
    <row r="7895">
      <c r="A7895" t="n">
        <v>2024</v>
      </c>
      <c r="B7895" t="inlineStr">
        <is>
          <t>00177320</t>
        </is>
      </c>
      <c r="C7895" t="inlineStr">
        <is>
          <t>대성미생물</t>
        </is>
      </c>
      <c r="D7895" t="n">
        <v>6275381000</v>
      </c>
      <c r="E7895" t="n">
        <v>547539000</v>
      </c>
      <c r="F7895" t="n">
        <v>486991000</v>
      </c>
      <c r="G7895" t="n">
        <v>193479000</v>
      </c>
      <c r="H7895" t="n">
        <v>4.35</v>
      </c>
      <c r="J7895" t="n">
        <v>6.7</v>
      </c>
      <c r="K7895" t="n">
        <v>-258397000</v>
      </c>
      <c r="L7895" t="n">
        <v>293834000</v>
      </c>
      <c r="M7895" t="n">
        <v>298265000</v>
      </c>
      <c r="N7895" t="n">
        <v>-266646000</v>
      </c>
      <c r="O7895">
        <f>D7894</f>
      </c>
      <c r="P7895">
        <f>(E7895-F7895+G7895)/O7895*100</f>
      </c>
      <c r="Q7895">
        <f>H7894</f>
      </c>
      <c r="S7895">
        <f>H7895-H7894</f>
      </c>
      <c r="U7895">
        <f>(L7895-K7895)/(2*D7895*0.01)</f>
      </c>
      <c r="V7895">
        <f>(L7895+K7895)/(D7895*0.0001)</f>
      </c>
    </row>
    <row r="7896">
      <c r="A7896" t="n">
        <v>2025</v>
      </c>
      <c r="B7896" t="inlineStr">
        <is>
          <t>00177320</t>
        </is>
      </c>
      <c r="C7896" t="inlineStr">
        <is>
          <t>대성미생물</t>
        </is>
      </c>
      <c r="D7896" t="n">
        <v>6244704000</v>
      </c>
      <c r="E7896" t="n">
        <v>588478000</v>
      </c>
      <c r="F7896" t="n">
        <v>739135000</v>
      </c>
      <c r="G7896" t="n">
        <v>164489000</v>
      </c>
      <c r="H7896" t="n">
        <v>4.71</v>
      </c>
      <c r="J7896" t="n">
        <v>6.7</v>
      </c>
      <c r="K7896" t="n">
        <v>-255913000</v>
      </c>
      <c r="L7896" t="n">
        <v>290701000</v>
      </c>
      <c r="M7896" t="n">
        <v>295589000</v>
      </c>
      <c r="N7896" t="n">
        <v>-264477000</v>
      </c>
      <c r="O7896">
        <f>D7895</f>
      </c>
      <c r="P7896">
        <f>(E7896-F7896+G7896)/O7896*100</f>
      </c>
      <c r="Q7896">
        <f>H7895</f>
      </c>
      <c r="S7896">
        <f>H7896-H7895</f>
      </c>
      <c r="U7896">
        <f>(L7896-K7896)/(2*D7896*0.01)</f>
      </c>
      <c r="V7896">
        <f>(L7896+K7896)/(D7896*0.0001)</f>
      </c>
    </row>
    <row r="7897">
      <c r="A7897" t="n">
        <v>2015</v>
      </c>
      <c r="B7897" t="inlineStr">
        <is>
          <t>00177816</t>
        </is>
      </c>
      <c r="C7897" t="inlineStr">
        <is>
          <t>대주전자재료</t>
        </is>
      </c>
      <c r="D7897" t="n">
        <v>4166810000</v>
      </c>
      <c r="E7897" t="n">
        <v>572829000</v>
      </c>
      <c r="F7897" t="n">
        <v>378561000</v>
      </c>
      <c r="G7897" t="n">
        <v>50794000</v>
      </c>
    </row>
    <row r="7898">
      <c r="A7898" t="n">
        <v>2016</v>
      </c>
      <c r="B7898" t="inlineStr">
        <is>
          <t>00177816</t>
        </is>
      </c>
      <c r="C7898" t="inlineStr">
        <is>
          <t>대주전자재료</t>
        </is>
      </c>
      <c r="D7898" t="n">
        <v>5047363000</v>
      </c>
      <c r="E7898" t="n">
        <v>510532000</v>
      </c>
      <c r="F7898" t="n">
        <v>324444000</v>
      </c>
      <c r="G7898" t="n">
        <v>48419000</v>
      </c>
      <c r="H7898" t="n">
        <v>3</v>
      </c>
      <c r="I7898" t="n">
        <v>2.16</v>
      </c>
      <c r="K7898" t="n">
        <v>-119998000</v>
      </c>
      <c r="L7898" t="n">
        <v>132207000</v>
      </c>
      <c r="M7898" t="n">
        <v>130701000</v>
      </c>
      <c r="N7898" t="n">
        <v>-121013000</v>
      </c>
      <c r="O7898">
        <f>D7897</f>
      </c>
      <c r="P7898">
        <f>(E7898-F7898+G7898)/O7898*100</f>
      </c>
      <c r="U7898">
        <f>(L7898-K7898)/(2*D7898*0.01)</f>
      </c>
      <c r="V7898">
        <f>(L7898+K7898)/(D7898*0.0001)</f>
      </c>
    </row>
    <row r="7899">
      <c r="A7899" t="n">
        <v>2017</v>
      </c>
      <c r="B7899" t="inlineStr">
        <is>
          <t>00177816</t>
        </is>
      </c>
      <c r="C7899" t="inlineStr">
        <is>
          <t>대주전자재료</t>
        </is>
      </c>
      <c r="D7899" t="n">
        <v>6111639000</v>
      </c>
      <c r="E7899" t="n">
        <v>640508000</v>
      </c>
      <c r="F7899" t="n">
        <v>243962000</v>
      </c>
      <c r="G7899" t="n">
        <v>53583000</v>
      </c>
      <c r="H7899" t="n">
        <v>3.18</v>
      </c>
      <c r="I7899" t="n">
        <v>3.5</v>
      </c>
      <c r="K7899" t="n">
        <v>-281434000</v>
      </c>
      <c r="L7899" t="n">
        <v>325947000</v>
      </c>
      <c r="M7899" t="n">
        <v>321835000</v>
      </c>
      <c r="N7899" t="n">
        <v>-283374000</v>
      </c>
      <c r="O7899">
        <f>D7898</f>
      </c>
      <c r="P7899">
        <f>(E7899-F7899+G7899)/O7899*100</f>
      </c>
      <c r="Q7899">
        <f>H7898</f>
      </c>
      <c r="R7899">
        <f>I7898</f>
      </c>
      <c r="S7899">
        <f>H7899-H7898</f>
      </c>
      <c r="T7899">
        <f>I7899-I7898</f>
      </c>
      <c r="U7899">
        <f>(L7899-K7899)/(2*D7899*0.01)</f>
      </c>
      <c r="V7899">
        <f>(L7899+K7899)/(D7899*0.0001)</f>
      </c>
    </row>
    <row r="7900">
      <c r="A7900" t="n">
        <v>2018</v>
      </c>
      <c r="B7900" t="inlineStr">
        <is>
          <t>00177816</t>
        </is>
      </c>
      <c r="C7900" t="inlineStr">
        <is>
          <t>대주전자재료</t>
        </is>
      </c>
      <c r="D7900" t="n">
        <v>7234309000</v>
      </c>
      <c r="E7900" t="n">
        <v>785366000</v>
      </c>
      <c r="F7900" t="n">
        <v>249995000</v>
      </c>
      <c r="G7900" t="n">
        <v>102490000</v>
      </c>
      <c r="H7900" t="n">
        <v>2.69</v>
      </c>
      <c r="I7900" t="n">
        <v>3.5</v>
      </c>
      <c r="K7900" t="n">
        <v>-356885000</v>
      </c>
      <c r="L7900" t="n">
        <v>412996000</v>
      </c>
      <c r="M7900" t="n">
        <v>405700000</v>
      </c>
      <c r="N7900" t="n">
        <v>-357754000</v>
      </c>
      <c r="O7900">
        <f>D7899</f>
      </c>
      <c r="P7900">
        <f>(E7900-F7900+G7900)/O7900*100</f>
      </c>
      <c r="Q7900">
        <f>H7899</f>
      </c>
      <c r="R7900">
        <f>I7899</f>
      </c>
      <c r="S7900">
        <f>H7900-H7899</f>
      </c>
      <c r="T7900">
        <f>I7900-I7899</f>
      </c>
      <c r="U7900">
        <f>(L7900-K7900)/(2*D7900*0.01)</f>
      </c>
      <c r="V7900">
        <f>(L7900+K7900)/(D7900*0.0001)</f>
      </c>
    </row>
    <row r="7901">
      <c r="A7901" t="n">
        <v>2019</v>
      </c>
      <c r="B7901" t="inlineStr">
        <is>
          <t>00177816</t>
        </is>
      </c>
      <c r="C7901" t="inlineStr">
        <is>
          <t>대주전자재료</t>
        </is>
      </c>
      <c r="D7901" t="n">
        <v>9112668000</v>
      </c>
      <c r="E7901" t="n">
        <v>995760000</v>
      </c>
      <c r="F7901" t="n">
        <v>165227000</v>
      </c>
      <c r="G7901" t="n">
        <v>109692000</v>
      </c>
      <c r="H7901" t="n">
        <v>2.4</v>
      </c>
      <c r="I7901" t="n">
        <v>3.5</v>
      </c>
      <c r="K7901" t="n">
        <v>-533112000</v>
      </c>
      <c r="L7901" t="n">
        <v>625796000</v>
      </c>
      <c r="M7901" t="n">
        <v>612647000</v>
      </c>
      <c r="N7901" t="n">
        <v>-532928000</v>
      </c>
      <c r="O7901">
        <f>D7900</f>
      </c>
      <c r="P7901">
        <f>(E7901-F7901+G7901)/O7901*100</f>
      </c>
      <c r="Q7901">
        <f>H7900</f>
      </c>
      <c r="R7901">
        <f>I7900</f>
      </c>
      <c r="S7901">
        <f>H7901-H7900</f>
      </c>
      <c r="T7901">
        <f>I7901-I7900</f>
      </c>
      <c r="U7901">
        <f>(L7901-K7901)/(2*D7901*0.01)</f>
      </c>
      <c r="V7901">
        <f>(L7901+K7901)/(D7901*0.0001)</f>
      </c>
    </row>
    <row r="7902">
      <c r="A7902" t="n">
        <v>2020</v>
      </c>
      <c r="B7902" t="inlineStr">
        <is>
          <t>00177816</t>
        </is>
      </c>
      <c r="C7902" t="inlineStr">
        <is>
          <t>대주전자재료</t>
        </is>
      </c>
      <c r="D7902" t="n">
        <v>10503266000</v>
      </c>
      <c r="E7902" t="n">
        <v>304238000</v>
      </c>
      <c r="F7902" t="n">
        <v>86075000</v>
      </c>
      <c r="G7902" t="n">
        <v>38876000</v>
      </c>
      <c r="H7902" t="n">
        <v>2.45</v>
      </c>
      <c r="I7902" t="n">
        <v>3.5</v>
      </c>
      <c r="O7902">
        <f>D7901</f>
      </c>
      <c r="P7902">
        <f>(E7902-F7902+G7902)/O7902*100</f>
      </c>
      <c r="Q7902">
        <f>H7901</f>
      </c>
      <c r="R7902">
        <f>I7901</f>
      </c>
      <c r="S7902">
        <f>H7902-H7901</f>
      </c>
      <c r="T7902">
        <f>I7902-I7901</f>
      </c>
    </row>
    <row r="7903">
      <c r="A7903" t="n">
        <v>2021</v>
      </c>
      <c r="B7903" t="inlineStr">
        <is>
          <t>00177816</t>
        </is>
      </c>
      <c r="C7903" t="inlineStr">
        <is>
          <t>대주전자재료</t>
        </is>
      </c>
      <c r="D7903" t="n">
        <v>12098768000</v>
      </c>
      <c r="E7903" t="n">
        <v>324387000</v>
      </c>
      <c r="F7903" t="n">
        <v>67761000</v>
      </c>
      <c r="G7903" t="n">
        <v>80045000</v>
      </c>
      <c r="H7903" t="n">
        <v>2.88</v>
      </c>
      <c r="I7903" t="n">
        <v>2.9</v>
      </c>
      <c r="O7903">
        <f>D7902</f>
      </c>
      <c r="P7903">
        <f>(E7903-F7903+G7903)/O7903*100</f>
      </c>
      <c r="Q7903">
        <f>H7902</f>
      </c>
      <c r="R7903">
        <f>I7902</f>
      </c>
      <c r="S7903">
        <f>H7903-H7902</f>
      </c>
      <c r="T7903">
        <f>I7903-I7902</f>
      </c>
    </row>
    <row r="7904">
      <c r="A7904" t="n">
        <v>2022</v>
      </c>
      <c r="B7904" t="inlineStr">
        <is>
          <t>00177816</t>
        </is>
      </c>
      <c r="C7904" t="inlineStr">
        <is>
          <t>대주전자재료</t>
        </is>
      </c>
      <c r="D7904" t="n">
        <v>13385846000</v>
      </c>
      <c r="E7904" t="n">
        <v>360772000</v>
      </c>
      <c r="F7904" t="n">
        <v>37820000</v>
      </c>
      <c r="G7904" t="n">
        <v>0</v>
      </c>
      <c r="H7904" t="n">
        <v>5.32</v>
      </c>
      <c r="I7904" t="n">
        <v>5.87</v>
      </c>
      <c r="O7904">
        <f>D7903</f>
      </c>
      <c r="P7904">
        <f>(E7904-F7904+G7904)/O7904*100</f>
      </c>
      <c r="Q7904">
        <f>H7903</f>
      </c>
      <c r="R7904">
        <f>I7903</f>
      </c>
      <c r="S7904">
        <f>H7904-H7903</f>
      </c>
      <c r="T7904">
        <f>I7904-I7903</f>
      </c>
    </row>
    <row r="7905">
      <c r="A7905" t="n">
        <v>2023</v>
      </c>
      <c r="B7905" t="inlineStr">
        <is>
          <t>00177816</t>
        </is>
      </c>
      <c r="C7905" t="inlineStr">
        <is>
          <t>대주전자재료</t>
        </is>
      </c>
      <c r="D7905" t="n">
        <v>16250663000</v>
      </c>
      <c r="E7905" t="n">
        <v>401253000</v>
      </c>
      <c r="F7905" t="n">
        <v>697361000</v>
      </c>
      <c r="G7905" t="n">
        <v>174696000</v>
      </c>
      <c r="H7905" t="n">
        <v>4.45</v>
      </c>
      <c r="I7905" t="n">
        <v>5.2</v>
      </c>
      <c r="O7905">
        <f>D7904</f>
      </c>
      <c r="P7905">
        <f>(E7905-F7905+G7905)/O7905*100</f>
      </c>
      <c r="Q7905">
        <f>H7904</f>
      </c>
      <c r="R7905">
        <f>I7904</f>
      </c>
      <c r="S7905">
        <f>H7905-H7904</f>
      </c>
      <c r="T7905">
        <f>I7905-I7904</f>
      </c>
    </row>
    <row r="7906">
      <c r="A7906" t="n">
        <v>2024</v>
      </c>
      <c r="B7906" t="inlineStr">
        <is>
          <t>00177816</t>
        </is>
      </c>
      <c r="C7906" t="inlineStr">
        <is>
          <t>대주전자재료</t>
        </is>
      </c>
      <c r="D7906" t="n">
        <v>19493153000</v>
      </c>
      <c r="E7906" t="n">
        <v>1638944000</v>
      </c>
      <c r="F7906" t="n">
        <v>1203135000</v>
      </c>
      <c r="G7906" t="n">
        <v>698783000</v>
      </c>
      <c r="H7906" t="n">
        <v>3.95</v>
      </c>
      <c r="I7906" t="n">
        <v>5.35</v>
      </c>
      <c r="K7906" t="n">
        <v>-1238548000</v>
      </c>
      <c r="L7906" t="n">
        <v>1406670000</v>
      </c>
      <c r="M7906" t="n">
        <v>1408264000</v>
      </c>
      <c r="N7906" t="n">
        <v>-1262463000</v>
      </c>
      <c r="O7906">
        <f>D7905</f>
      </c>
      <c r="P7906">
        <f>(E7906-F7906+G7906)/O7906*100</f>
      </c>
      <c r="Q7906">
        <f>H7905</f>
      </c>
      <c r="R7906">
        <f>I7905</f>
      </c>
      <c r="S7906">
        <f>H7906-H7905</f>
      </c>
      <c r="T7906">
        <f>I7906-I7905</f>
      </c>
      <c r="U7906">
        <f>(L7906-K7906)/(2*D7906*0.01)</f>
      </c>
      <c r="V7906">
        <f>(L7906+K7906)/(D7906*0.0001)</f>
      </c>
    </row>
    <row r="7907">
      <c r="A7907" t="n">
        <v>2025</v>
      </c>
      <c r="B7907" t="inlineStr">
        <is>
          <t>00177816</t>
        </is>
      </c>
      <c r="C7907" t="inlineStr">
        <is>
          <t>대주전자재료</t>
        </is>
      </c>
      <c r="D7907" t="n">
        <v>21942524000</v>
      </c>
      <c r="E7907" t="n">
        <v>2076616000</v>
      </c>
      <c r="F7907" t="n">
        <v>1076217000</v>
      </c>
      <c r="G7907" t="n">
        <v>701522000</v>
      </c>
      <c r="H7907" t="n">
        <v>4.2</v>
      </c>
      <c r="I7907" t="n">
        <v>5.2</v>
      </c>
      <c r="K7907" t="n">
        <v>-1317541000</v>
      </c>
      <c r="L7907" t="n">
        <v>1482326000</v>
      </c>
      <c r="M7907" t="n">
        <v>1487661000</v>
      </c>
      <c r="N7907" t="n">
        <v>-1346079000</v>
      </c>
      <c r="O7907">
        <f>D7906</f>
      </c>
      <c r="P7907">
        <f>(E7907-F7907+G7907)/O7907*100</f>
      </c>
      <c r="Q7907">
        <f>H7906</f>
      </c>
      <c r="R7907">
        <f>I7906</f>
      </c>
      <c r="S7907">
        <f>H7907-H7906</f>
      </c>
      <c r="T7907">
        <f>I7907-I7906</f>
      </c>
      <c r="U7907">
        <f>(L7907-K7907)/(2*D7907*0.01)</f>
      </c>
      <c r="V7907">
        <f>(L7907+K7907)/(D7907*0.0001)</f>
      </c>
    </row>
    <row r="7908">
      <c r="A7908" t="n">
        <v>2020</v>
      </c>
      <c r="B7908" t="inlineStr">
        <is>
          <t>00177870</t>
        </is>
      </c>
      <c r="C7908" t="inlineStr">
        <is>
          <t>대창솔루션</t>
        </is>
      </c>
      <c r="D7908" t="n">
        <v>3569991000</v>
      </c>
      <c r="E7908" t="n">
        <v>822540000</v>
      </c>
      <c r="F7908" t="n">
        <v>465020000</v>
      </c>
      <c r="G7908" t="n">
        <v>99406000</v>
      </c>
      <c r="H7908" t="n">
        <v>2.855</v>
      </c>
      <c r="I7908" t="n">
        <v>3.44</v>
      </c>
      <c r="J7908" t="n">
        <v>8.74</v>
      </c>
      <c r="K7908" t="n">
        <v>-264917000</v>
      </c>
      <c r="L7908" t="n">
        <v>305637000</v>
      </c>
      <c r="M7908" t="n">
        <v>305343000</v>
      </c>
      <c r="N7908" t="n">
        <v>-269546000</v>
      </c>
      <c r="U7908">
        <f>(L7908-K7908)/(2*D7908*0.01)</f>
      </c>
      <c r="V7908">
        <f>(L7908+K7908)/(D7908*0.0001)</f>
      </c>
    </row>
    <row r="7909">
      <c r="A7909" t="n">
        <v>2021</v>
      </c>
      <c r="B7909" t="inlineStr">
        <is>
          <t>00177870</t>
        </is>
      </c>
      <c r="C7909" t="inlineStr">
        <is>
          <t>대창솔루션</t>
        </is>
      </c>
      <c r="D7909" t="n">
        <v>3944016000</v>
      </c>
      <c r="E7909" t="n">
        <v>820370000</v>
      </c>
      <c r="F7909" t="n">
        <v>569706000</v>
      </c>
      <c r="G7909" t="n">
        <v>96271000</v>
      </c>
      <c r="H7909" t="n">
        <v>3.39</v>
      </c>
      <c r="I7909" t="n">
        <v>3.39</v>
      </c>
      <c r="J7909" t="n">
        <v>8.215</v>
      </c>
      <c r="K7909" t="n">
        <v>-278597000</v>
      </c>
      <c r="L7909" t="n">
        <v>295873000</v>
      </c>
      <c r="M7909" t="n">
        <v>298362000</v>
      </c>
      <c r="N7909" t="n">
        <v>-283885000</v>
      </c>
      <c r="O7909">
        <f>D7908</f>
      </c>
      <c r="P7909">
        <f>(E7909-F7909+G7909)/O7909*100</f>
      </c>
      <c r="Q7909">
        <f>H7908</f>
      </c>
      <c r="R7909">
        <f>I7908</f>
      </c>
      <c r="S7909">
        <f>H7909-H7908</f>
      </c>
      <c r="T7909">
        <f>I7909-I7908</f>
      </c>
      <c r="U7909">
        <f>(L7909-K7909)/(2*D7909*0.01)</f>
      </c>
      <c r="V7909">
        <f>(L7909+K7909)/(D7909*0.0001)</f>
      </c>
    </row>
    <row r="7910">
      <c r="A7910" t="n">
        <v>2022</v>
      </c>
      <c r="B7910" t="inlineStr">
        <is>
          <t>00177870</t>
        </is>
      </c>
      <c r="C7910" t="inlineStr">
        <is>
          <t>대창솔루션</t>
        </is>
      </c>
      <c r="D7910" t="n">
        <v>3661759000</v>
      </c>
      <c r="E7910" t="n">
        <v>731607000</v>
      </c>
      <c r="F7910" t="n">
        <v>767606000</v>
      </c>
      <c r="G7910" t="n">
        <v>121976000</v>
      </c>
      <c r="H7910" t="n">
        <v>5.75</v>
      </c>
      <c r="I7910" t="n">
        <v>3.335</v>
      </c>
      <c r="J7910" t="n">
        <v>7.41</v>
      </c>
      <c r="K7910" t="n">
        <v>-224281000</v>
      </c>
      <c r="L7910" t="n">
        <v>242275000</v>
      </c>
      <c r="M7910" t="n">
        <v>250145000</v>
      </c>
      <c r="N7910" t="n">
        <v>-233714000</v>
      </c>
      <c r="O7910">
        <f>D7909</f>
      </c>
      <c r="P7910">
        <f>(E7910-F7910+G7910)/O7910*100</f>
      </c>
      <c r="Q7910">
        <f>H7909</f>
      </c>
      <c r="R7910">
        <f>I7909</f>
      </c>
      <c r="S7910">
        <f>H7910-H7909</f>
      </c>
      <c r="T7910">
        <f>I7910-I7909</f>
      </c>
      <c r="U7910">
        <f>(L7910-K7910)/(2*D7910*0.01)</f>
      </c>
      <c r="V7910">
        <f>(L7910+K7910)/(D7910*0.0001)</f>
      </c>
    </row>
    <row r="7911">
      <c r="A7911" t="n">
        <v>2023</v>
      </c>
      <c r="B7911" t="inlineStr">
        <is>
          <t>00177870</t>
        </is>
      </c>
      <c r="C7911" t="inlineStr">
        <is>
          <t>대창솔루션</t>
        </is>
      </c>
      <c r="D7911" t="n">
        <v>4192231000</v>
      </c>
      <c r="E7911" t="n">
        <v>763918000</v>
      </c>
      <c r="F7911" t="n">
        <v>912885000</v>
      </c>
      <c r="G7911" t="n">
        <v>191802000</v>
      </c>
      <c r="H7911" t="n">
        <v>4.91</v>
      </c>
      <c r="I7911" t="n">
        <v>4.115</v>
      </c>
      <c r="J7911" t="n">
        <v>7.57</v>
      </c>
      <c r="K7911" t="n">
        <v>-263584000</v>
      </c>
      <c r="L7911" t="n">
        <v>284019000</v>
      </c>
      <c r="M7911" t="n">
        <v>290912000</v>
      </c>
      <c r="N7911" t="n">
        <v>-272572000</v>
      </c>
      <c r="O7911">
        <f>D7910</f>
      </c>
      <c r="P7911">
        <f>(E7911-F7911+G7911)/O7911*100</f>
      </c>
      <c r="Q7911">
        <f>H7910</f>
      </c>
      <c r="R7911">
        <f>I7910</f>
      </c>
      <c r="S7911">
        <f>H7911-H7910</f>
      </c>
      <c r="T7911">
        <f>I7911-I7910</f>
      </c>
      <c r="U7911">
        <f>(L7911-K7911)/(2*D7911*0.01)</f>
      </c>
      <c r="V7911">
        <f>(L7911+K7911)/(D7911*0.0001)</f>
      </c>
    </row>
    <row r="7912">
      <c r="A7912" t="n">
        <v>2024</v>
      </c>
      <c r="B7912" t="inlineStr">
        <is>
          <t>00177870</t>
        </is>
      </c>
      <c r="C7912" t="inlineStr">
        <is>
          <t>대창솔루션</t>
        </is>
      </c>
      <c r="D7912" t="n">
        <v>4662573000</v>
      </c>
      <c r="E7912" t="n">
        <v>756564000</v>
      </c>
      <c r="F7912" t="n">
        <v>682268000</v>
      </c>
      <c r="G7912" t="n">
        <v>188148000</v>
      </c>
      <c r="H7912" t="n">
        <v>4.405</v>
      </c>
      <c r="I7912" t="n">
        <v>4.125</v>
      </c>
      <c r="J7912" t="n">
        <v>7.76</v>
      </c>
      <c r="K7912" t="n">
        <v>-306964000</v>
      </c>
      <c r="L7912" t="n">
        <v>348236000</v>
      </c>
      <c r="M7912" t="n">
        <v>353582000</v>
      </c>
      <c r="N7912" t="n">
        <v>-316852000</v>
      </c>
      <c r="O7912">
        <f>D7911</f>
      </c>
      <c r="P7912">
        <f>(E7912-F7912+G7912)/O7912*100</f>
      </c>
      <c r="Q7912">
        <f>H7911</f>
      </c>
      <c r="R7912">
        <f>I7911</f>
      </c>
      <c r="S7912">
        <f>H7912-H7911</f>
      </c>
      <c r="T7912">
        <f>I7912-I7911</f>
      </c>
      <c r="U7912">
        <f>(L7912-K7912)/(2*D7912*0.01)</f>
      </c>
      <c r="V7912">
        <f>(L7912+K7912)/(D7912*0.0001)</f>
      </c>
    </row>
    <row r="7913">
      <c r="A7913" t="n">
        <v>2025</v>
      </c>
      <c r="B7913" t="inlineStr">
        <is>
          <t>00177870</t>
        </is>
      </c>
      <c r="C7913" t="inlineStr">
        <is>
          <t>대창솔루션</t>
        </is>
      </c>
      <c r="D7913" t="n">
        <v>5112536000</v>
      </c>
      <c r="E7913" t="n">
        <v>826709000</v>
      </c>
      <c r="F7913" t="n">
        <v>512480000</v>
      </c>
      <c r="G7913" t="n">
        <v>189388000</v>
      </c>
      <c r="H7913" t="n">
        <v>4.72</v>
      </c>
      <c r="I7913" t="n">
        <v>4.09</v>
      </c>
      <c r="J7913" t="n">
        <v>7.39</v>
      </c>
      <c r="K7913" t="n">
        <v>-321761000</v>
      </c>
      <c r="L7913" t="n">
        <v>376850000</v>
      </c>
      <c r="M7913" t="n">
        <v>383798000</v>
      </c>
      <c r="N7913" t="n">
        <v>-333346000</v>
      </c>
      <c r="O7913">
        <f>D7912</f>
      </c>
      <c r="P7913">
        <f>(E7913-F7913+G7913)/O7913*100</f>
      </c>
      <c r="Q7913">
        <f>H7912</f>
      </c>
      <c r="R7913">
        <f>I7912</f>
      </c>
      <c r="S7913">
        <f>H7913-H7912</f>
      </c>
      <c r="T7913">
        <f>I7913-I7912</f>
      </c>
      <c r="U7913">
        <f>(L7913-K7913)/(2*D7913*0.01)</f>
      </c>
      <c r="V7913">
        <f>(L7913+K7913)/(D7913*0.0001)</f>
      </c>
    </row>
    <row r="7914">
      <c r="A7914" t="n">
        <v>2014</v>
      </c>
      <c r="B7914" t="inlineStr">
        <is>
          <t>00178754</t>
        </is>
      </c>
      <c r="C7914" t="inlineStr">
        <is>
          <t>동아지질</t>
        </is>
      </c>
      <c r="D7914" t="n">
        <v>3894892000</v>
      </c>
      <c r="E7914" t="n">
        <v>1447995000</v>
      </c>
      <c r="F7914" t="n">
        <v>204340000</v>
      </c>
      <c r="G7914" t="n">
        <v>98825000</v>
      </c>
      <c r="H7914" t="n">
        <v>2.91</v>
      </c>
      <c r="I7914" t="n">
        <v>3.46</v>
      </c>
      <c r="K7914" t="n">
        <v>-350502000</v>
      </c>
      <c r="L7914" t="n">
        <v>410924000</v>
      </c>
      <c r="M7914" t="n">
        <v>404649000</v>
      </c>
      <c r="N7914" t="n">
        <v>-352133000</v>
      </c>
      <c r="U7914">
        <f>(L7914-K7914)/(2*D7914*0.01)</f>
      </c>
      <c r="V7914">
        <f>(L7914+K7914)/(D7914*0.0001)</f>
      </c>
    </row>
    <row r="7915">
      <c r="A7915" t="n">
        <v>2015</v>
      </c>
      <c r="B7915" t="inlineStr">
        <is>
          <t>00178754</t>
        </is>
      </c>
      <c r="C7915" t="inlineStr">
        <is>
          <t>동아지질</t>
        </is>
      </c>
      <c r="D7915" t="n">
        <v>5528866000</v>
      </c>
      <c r="E7915" t="n">
        <v>1389946000</v>
      </c>
      <c r="F7915" t="n">
        <v>558154000</v>
      </c>
      <c r="G7915" t="n">
        <v>108124000</v>
      </c>
      <c r="H7915" t="n">
        <v>2.41</v>
      </c>
      <c r="I7915" t="n">
        <v>3.94</v>
      </c>
      <c r="K7915" t="n">
        <v>-483386000</v>
      </c>
      <c r="L7915" t="n">
        <v>563808000</v>
      </c>
      <c r="M7915" t="n">
        <v>560912000</v>
      </c>
      <c r="N7915" t="n">
        <v>-490029000</v>
      </c>
      <c r="O7915">
        <f>D7914</f>
      </c>
      <c r="P7915">
        <f>(E7915-F7915+G7915)/O7915*100</f>
      </c>
      <c r="Q7915">
        <f>H7914</f>
      </c>
      <c r="R7915">
        <f>I7914</f>
      </c>
      <c r="S7915">
        <f>H7915-H7914</f>
      </c>
      <c r="T7915">
        <f>I7915-I7914</f>
      </c>
      <c r="U7915">
        <f>(L7915-K7915)/(2*D7915*0.01)</f>
      </c>
      <c r="V7915">
        <f>(L7915+K7915)/(D7915*0.0001)</f>
      </c>
    </row>
    <row r="7916">
      <c r="A7916" t="n">
        <v>2019</v>
      </c>
      <c r="B7916" t="inlineStr">
        <is>
          <t>00178754</t>
        </is>
      </c>
      <c r="C7916" t="inlineStr">
        <is>
          <t>동아지질</t>
        </is>
      </c>
      <c r="D7916" t="n">
        <v>11932344000</v>
      </c>
      <c r="E7916" t="n">
        <v>1725783000</v>
      </c>
      <c r="F7916" t="n">
        <v>1034108000</v>
      </c>
      <c r="G7916" t="n">
        <v>238779000</v>
      </c>
    </row>
    <row r="7917">
      <c r="A7917" t="n">
        <v>2020</v>
      </c>
      <c r="B7917" t="inlineStr">
        <is>
          <t>00178754</t>
        </is>
      </c>
      <c r="C7917" t="inlineStr">
        <is>
          <t>동아지질</t>
        </is>
      </c>
      <c r="D7917" t="n">
        <v>11832000000</v>
      </c>
      <c r="E7917" t="n">
        <v>891000000</v>
      </c>
      <c r="F7917" t="n">
        <v>726000000</v>
      </c>
      <c r="G7917" t="n">
        <v>468000000</v>
      </c>
      <c r="H7917" t="n">
        <v>3.9</v>
      </c>
      <c r="I7917" t="n">
        <v>4</v>
      </c>
      <c r="J7917" t="n">
        <v>11.1</v>
      </c>
      <c r="K7917" t="n">
        <v>-965000000</v>
      </c>
      <c r="L7917" t="n">
        <v>1087000000</v>
      </c>
      <c r="M7917" t="n">
        <v>682000000</v>
      </c>
      <c r="N7917" t="n">
        <v>-616000000</v>
      </c>
      <c r="O7917">
        <f>D7916</f>
      </c>
      <c r="P7917">
        <f>(E7917-F7917+G7917)/O7917*100</f>
      </c>
      <c r="U7917">
        <f>(L7917-K7917)/(2*D7917*0.01)</f>
      </c>
      <c r="V7917">
        <f>(L7917+K7917)/(D7917*0.0001)</f>
      </c>
    </row>
    <row r="7918">
      <c r="A7918" t="n">
        <v>2021</v>
      </c>
      <c r="B7918" t="inlineStr">
        <is>
          <t>00178754</t>
        </is>
      </c>
      <c r="C7918" t="inlineStr">
        <is>
          <t>동아지질</t>
        </is>
      </c>
      <c r="O7918">
        <f>D7917</f>
      </c>
    </row>
    <row r="7919">
      <c r="A7919" t="n">
        <v>2022</v>
      </c>
      <c r="B7919" t="inlineStr">
        <is>
          <t>00178754</t>
        </is>
      </c>
      <c r="C7919" t="inlineStr">
        <is>
          <t>동아지질</t>
        </is>
      </c>
      <c r="D7919" t="n">
        <v>9713973000</v>
      </c>
    </row>
    <row r="7920">
      <c r="A7920" t="n">
        <v>2023</v>
      </c>
      <c r="B7920" t="inlineStr">
        <is>
          <t>00178754</t>
        </is>
      </c>
      <c r="C7920" t="inlineStr">
        <is>
          <t>동아지질</t>
        </is>
      </c>
      <c r="D7920" t="n">
        <v>10896552000</v>
      </c>
      <c r="O7920">
        <f>D7919</f>
      </c>
    </row>
    <row r="7921">
      <c r="A7921" t="n">
        <v>2024</v>
      </c>
      <c r="B7921" t="inlineStr">
        <is>
          <t>00178754</t>
        </is>
      </c>
      <c r="C7921" t="inlineStr">
        <is>
          <t>동아지질</t>
        </is>
      </c>
      <c r="D7921" t="n">
        <v>12246185000</v>
      </c>
      <c r="E7921" t="n">
        <v>1245291000</v>
      </c>
      <c r="F7921" t="n">
        <v>1310117000</v>
      </c>
      <c r="G7921" t="n">
        <v>424820000</v>
      </c>
      <c r="H7921" t="n">
        <v>3.51</v>
      </c>
      <c r="I7921" t="n">
        <v>4.96</v>
      </c>
      <c r="J7921" t="n">
        <v>4.931</v>
      </c>
      <c r="K7921" t="n">
        <v>-556041000</v>
      </c>
      <c r="L7921" t="n">
        <v>613251000</v>
      </c>
      <c r="M7921" t="n">
        <v>599537000</v>
      </c>
      <c r="N7921" t="n">
        <v>-554644000</v>
      </c>
      <c r="O7921">
        <f>D7920</f>
      </c>
      <c r="P7921">
        <f>(E7921-F7921+G7921)/O7921*100</f>
      </c>
      <c r="U7921">
        <f>(L7921-K7921)/(2*D7921*0.01)</f>
      </c>
      <c r="V7921">
        <f>(L7921+K7921)/(D7921*0.0001)</f>
      </c>
    </row>
    <row r="7922">
      <c r="A7922" t="n">
        <v>2025</v>
      </c>
      <c r="B7922" t="inlineStr">
        <is>
          <t>00178754</t>
        </is>
      </c>
      <c r="C7922" t="inlineStr">
        <is>
          <t>동아지질</t>
        </is>
      </c>
      <c r="D7922" t="n">
        <v>13432645000</v>
      </c>
      <c r="E7922" t="n">
        <v>1302583000</v>
      </c>
      <c r="F7922" t="n">
        <v>754868000</v>
      </c>
      <c r="G7922" t="n">
        <v>384794000</v>
      </c>
      <c r="H7922" t="n">
        <v>3.81</v>
      </c>
      <c r="I7922" t="n">
        <v>5.29</v>
      </c>
      <c r="J7922" t="n">
        <v>4.823</v>
      </c>
      <c r="K7922" t="n">
        <v>-595261000</v>
      </c>
      <c r="L7922" t="n">
        <v>655575000</v>
      </c>
      <c r="M7922" t="n">
        <v>640908000</v>
      </c>
      <c r="N7922" t="n">
        <v>-593722000</v>
      </c>
      <c r="O7922">
        <f>D7921</f>
      </c>
      <c r="P7922">
        <f>(E7922-F7922+G7922)/O7922*100</f>
      </c>
      <c r="Q7922">
        <f>H7921</f>
      </c>
      <c r="R7922">
        <f>I7921</f>
      </c>
      <c r="S7922">
        <f>H7922-H7921</f>
      </c>
      <c r="T7922">
        <f>I7922-I7921</f>
      </c>
      <c r="U7922">
        <f>(L7922-K7922)/(2*D7922*0.01)</f>
      </c>
      <c r="V7922">
        <f>(L7922+K7922)/(D7922*0.0001)</f>
      </c>
    </row>
    <row r="7923">
      <c r="A7923" t="n">
        <v>2014</v>
      </c>
      <c r="B7923" t="inlineStr">
        <is>
          <t>00178790</t>
        </is>
      </c>
      <c r="C7923" t="inlineStr">
        <is>
          <t>동양이엔피</t>
        </is>
      </c>
      <c r="D7923" t="n">
        <v>5837199000</v>
      </c>
      <c r="E7923" t="n">
        <v>1999961000</v>
      </c>
      <c r="F7923" t="n">
        <v>571673000</v>
      </c>
      <c r="G7923" t="n">
        <v>109173000</v>
      </c>
      <c r="H7923" t="n">
        <v>2.705</v>
      </c>
      <c r="I7923" t="n">
        <v>7</v>
      </c>
      <c r="K7923" t="n">
        <v>-280135000</v>
      </c>
      <c r="L7923" t="n">
        <v>320585000</v>
      </c>
      <c r="M7923" t="n">
        <v>307196000</v>
      </c>
      <c r="N7923" t="n">
        <v>-274623000</v>
      </c>
      <c r="U7923">
        <f>(L7923-K7923)/(2*D7923*0.01)</f>
      </c>
      <c r="V7923">
        <f>(L7923+K7923)/(D7923*0.0001)</f>
      </c>
    </row>
    <row r="7924">
      <c r="A7924" t="n">
        <v>2015</v>
      </c>
      <c r="B7924" t="inlineStr">
        <is>
          <t>00178790</t>
        </is>
      </c>
      <c r="C7924" t="inlineStr">
        <is>
          <t>동양이엔피</t>
        </is>
      </c>
      <c r="D7924" t="n">
        <v>7587414000</v>
      </c>
      <c r="E7924" t="n">
        <v>2110077000</v>
      </c>
      <c r="F7924" t="n">
        <v>506472000</v>
      </c>
      <c r="G7924" t="n">
        <v>114736000</v>
      </c>
      <c r="H7924" t="n">
        <v>2.58</v>
      </c>
      <c r="I7924" t="n">
        <v>6.67</v>
      </c>
      <c r="K7924" t="n">
        <v>-341715000</v>
      </c>
      <c r="L7924" t="n">
        <v>389332000</v>
      </c>
      <c r="M7924" t="n">
        <v>382286000</v>
      </c>
      <c r="N7924" t="n">
        <v>-342436000</v>
      </c>
      <c r="O7924">
        <f>D7923</f>
      </c>
      <c r="P7924">
        <f>(E7924-F7924+G7924)/O7924*100</f>
      </c>
      <c r="Q7924">
        <f>H7923</f>
      </c>
      <c r="R7924">
        <f>I7923</f>
      </c>
      <c r="S7924">
        <f>H7924-H7923</f>
      </c>
      <c r="T7924">
        <f>I7924-I7923</f>
      </c>
      <c r="U7924">
        <f>(L7924-K7924)/(2*D7924*0.01)</f>
      </c>
      <c r="V7924">
        <f>(L7924+K7924)/(D7924*0.0001)</f>
      </c>
    </row>
    <row r="7925">
      <c r="A7925" t="n">
        <v>2016</v>
      </c>
      <c r="B7925" t="inlineStr">
        <is>
          <t>00178790</t>
        </is>
      </c>
      <c r="C7925" t="inlineStr">
        <is>
          <t>동양이엔피</t>
        </is>
      </c>
      <c r="D7925" t="n">
        <v>8659899000</v>
      </c>
      <c r="E7925" t="n">
        <v>1970205000</v>
      </c>
      <c r="F7925" t="n">
        <v>909836000</v>
      </c>
      <c r="G7925" t="n">
        <v>129035000</v>
      </c>
      <c r="H7925" t="n">
        <v>2.38</v>
      </c>
      <c r="I7925" t="n">
        <v>4.02</v>
      </c>
      <c r="K7925" t="n">
        <v>-344940000</v>
      </c>
      <c r="L7925" t="n">
        <v>459891000</v>
      </c>
      <c r="M7925" t="n">
        <v>453674000</v>
      </c>
      <c r="N7925" t="n">
        <v>-405551000</v>
      </c>
      <c r="O7925">
        <f>D7924</f>
      </c>
      <c r="P7925">
        <f>(E7925-F7925+G7925)/O7925*100</f>
      </c>
      <c r="Q7925">
        <f>H7924</f>
      </c>
      <c r="R7925">
        <f>I7924</f>
      </c>
      <c r="S7925">
        <f>H7925-H7924</f>
      </c>
      <c r="T7925">
        <f>I7925-I7924</f>
      </c>
      <c r="U7925">
        <f>(L7925-K7925)/(2*D7925*0.01)</f>
      </c>
      <c r="V7925">
        <f>(L7925+K7925)/(D7925*0.0001)</f>
      </c>
    </row>
    <row r="7926">
      <c r="A7926" t="n">
        <v>2017</v>
      </c>
      <c r="B7926" t="inlineStr">
        <is>
          <t>00178790</t>
        </is>
      </c>
      <c r="C7926" t="inlineStr">
        <is>
          <t>동양이엔피</t>
        </is>
      </c>
      <c r="D7926" t="n">
        <v>8804329000</v>
      </c>
      <c r="E7926" t="n">
        <v>1929430000</v>
      </c>
      <c r="F7926" t="n">
        <v>1106507000</v>
      </c>
      <c r="G7926" t="n">
        <v>126418000</v>
      </c>
      <c r="H7926" t="n">
        <v>2.99</v>
      </c>
      <c r="I7926" t="n">
        <v>4.07</v>
      </c>
      <c r="K7926" t="n">
        <v>-418882000</v>
      </c>
      <c r="L7926" t="n">
        <v>553371000</v>
      </c>
      <c r="M7926" t="n">
        <v>553957000</v>
      </c>
      <c r="N7926" t="n">
        <v>-485563000</v>
      </c>
      <c r="O7926">
        <f>D7925</f>
      </c>
      <c r="P7926">
        <f>(E7926-F7926+G7926)/O7926*100</f>
      </c>
      <c r="Q7926">
        <f>H7925</f>
      </c>
      <c r="R7926">
        <f>I7925</f>
      </c>
      <c r="S7926">
        <f>H7926-H7925</f>
      </c>
      <c r="T7926">
        <f>I7926-I7925</f>
      </c>
      <c r="U7926">
        <f>(L7926-K7926)/(2*D7926*0.01)</f>
      </c>
      <c r="V7926">
        <f>(L7926+K7926)/(D7926*0.0001)</f>
      </c>
    </row>
    <row r="7927">
      <c r="A7927" t="n">
        <v>2018</v>
      </c>
      <c r="B7927" t="inlineStr">
        <is>
          <t>00178790</t>
        </is>
      </c>
      <c r="C7927" t="inlineStr">
        <is>
          <t>동양이엔피</t>
        </is>
      </c>
      <c r="D7927" t="n">
        <v>10129789000</v>
      </c>
      <c r="E7927" t="n">
        <v>1793337000</v>
      </c>
      <c r="F7927" t="n">
        <v>1448484000</v>
      </c>
      <c r="G7927" t="n">
        <v>259997000</v>
      </c>
      <c r="H7927" t="n">
        <v>2.48</v>
      </c>
      <c r="I7927" t="n">
        <v>4.07</v>
      </c>
      <c r="K7927" t="n">
        <v>-576460000</v>
      </c>
      <c r="L7927" t="n">
        <v>668584000</v>
      </c>
      <c r="M7927" t="n">
        <v>665710000</v>
      </c>
      <c r="N7927" t="n">
        <v>-584813000</v>
      </c>
      <c r="O7927">
        <f>D7926</f>
      </c>
      <c r="P7927">
        <f>(E7927-F7927+G7927)/O7927*100</f>
      </c>
      <c r="Q7927">
        <f>H7926</f>
      </c>
      <c r="R7927">
        <f>I7926</f>
      </c>
      <c r="S7927">
        <f>H7927-H7926</f>
      </c>
      <c r="T7927">
        <f>I7927-I7926</f>
      </c>
      <c r="U7927">
        <f>(L7927-K7927)/(2*D7927*0.01)</f>
      </c>
      <c r="V7927">
        <f>(L7927+K7927)/(D7927*0.0001)</f>
      </c>
    </row>
    <row r="7928">
      <c r="A7928" t="n">
        <v>2019</v>
      </c>
      <c r="B7928" t="inlineStr">
        <is>
          <t>00178790</t>
        </is>
      </c>
      <c r="C7928" t="inlineStr">
        <is>
          <t>동양이엔피</t>
        </is>
      </c>
      <c r="D7928" t="n">
        <v>10665370000</v>
      </c>
      <c r="E7928" t="n">
        <v>1644318000</v>
      </c>
      <c r="F7928" t="n">
        <v>1292276000</v>
      </c>
      <c r="G7928" t="n">
        <v>257300000</v>
      </c>
      <c r="H7928" t="n">
        <v>2.4</v>
      </c>
      <c r="I7928" t="n">
        <v>4.17</v>
      </c>
      <c r="J7928" t="n">
        <v>13.9</v>
      </c>
      <c r="K7928" t="n">
        <v>-1039327000</v>
      </c>
      <c r="L7928" t="n">
        <v>1255122000</v>
      </c>
      <c r="M7928" t="n">
        <v>1257999000</v>
      </c>
      <c r="N7928" t="n">
        <v>-1060174000</v>
      </c>
      <c r="O7928">
        <f>D7927</f>
      </c>
      <c r="P7928">
        <f>(E7928-F7928+G7928)/O7928*100</f>
      </c>
      <c r="Q7928">
        <f>H7927</f>
      </c>
      <c r="R7928">
        <f>I7927</f>
      </c>
      <c r="S7928">
        <f>H7928-H7927</f>
      </c>
      <c r="T7928">
        <f>I7928-I7927</f>
      </c>
      <c r="U7928">
        <f>(L7928-K7928)/(2*D7928*0.01)</f>
      </c>
      <c r="V7928">
        <f>(L7928+K7928)/(D7928*0.0001)</f>
      </c>
    </row>
    <row r="7929">
      <c r="A7929" t="n">
        <v>2020</v>
      </c>
      <c r="B7929" t="inlineStr">
        <is>
          <t>00178790</t>
        </is>
      </c>
      <c r="C7929" t="inlineStr">
        <is>
          <t>동양이엔피</t>
        </is>
      </c>
      <c r="D7929" t="n">
        <v>13126856000</v>
      </c>
      <c r="E7929" t="n">
        <v>1801378000</v>
      </c>
      <c r="F7929" t="n">
        <v>695455000</v>
      </c>
      <c r="G7929" t="n">
        <v>298685000</v>
      </c>
      <c r="H7929" t="n">
        <v>2.49</v>
      </c>
      <c r="I7929" t="n">
        <v>4.9</v>
      </c>
      <c r="K7929" t="n">
        <v>-1313427000</v>
      </c>
      <c r="L7929" t="n">
        <v>1585421000</v>
      </c>
      <c r="M7929" t="n">
        <v>1578575000</v>
      </c>
      <c r="N7929" t="n">
        <v>-1332338000</v>
      </c>
      <c r="O7929">
        <f>D7928</f>
      </c>
      <c r="P7929">
        <f>(E7929-F7929+G7929)/O7929*100</f>
      </c>
      <c r="Q7929">
        <f>H7928</f>
      </c>
      <c r="R7929">
        <f>I7928</f>
      </c>
      <c r="S7929">
        <f>H7929-H7928</f>
      </c>
      <c r="T7929">
        <f>I7929-I7928</f>
      </c>
      <c r="U7929">
        <f>(L7929-K7929)/(2*D7929*0.01)</f>
      </c>
      <c r="V7929">
        <f>(L7929+K7929)/(D7929*0.0001)</f>
      </c>
    </row>
    <row r="7930">
      <c r="A7930" t="n">
        <v>2021</v>
      </c>
      <c r="B7930" t="inlineStr">
        <is>
          <t>00178790</t>
        </is>
      </c>
      <c r="C7930" t="inlineStr">
        <is>
          <t>동양이엔피</t>
        </is>
      </c>
      <c r="D7930" t="n">
        <v>12131053000</v>
      </c>
      <c r="E7930" t="n">
        <v>2109087000</v>
      </c>
      <c r="F7930" t="n">
        <v>1359216000</v>
      </c>
      <c r="G7930" t="n">
        <v>378018000</v>
      </c>
      <c r="H7930" t="n">
        <v>2.95</v>
      </c>
      <c r="I7930" t="n">
        <v>3.5</v>
      </c>
      <c r="K7930" t="n">
        <v>-1449972000</v>
      </c>
      <c r="L7930" t="n">
        <v>1778685000</v>
      </c>
      <c r="M7930" t="n">
        <v>1771806000</v>
      </c>
      <c r="N7930" t="n">
        <v>-1456835000</v>
      </c>
      <c r="O7930">
        <f>D7929</f>
      </c>
      <c r="P7930">
        <f>(E7930-F7930+G7930)/O7930*100</f>
      </c>
      <c r="Q7930">
        <f>H7929</f>
      </c>
      <c r="R7930">
        <f>I7929</f>
      </c>
      <c r="S7930">
        <f>H7930-H7929</f>
      </c>
      <c r="T7930">
        <f>I7930-I7929</f>
      </c>
      <c r="U7930">
        <f>(L7930-K7930)/(2*D7930*0.01)</f>
      </c>
      <c r="V7930">
        <f>(L7930+K7930)/(D7930*0.0001)</f>
      </c>
    </row>
    <row r="7931">
      <c r="A7931" t="n">
        <v>2022</v>
      </c>
      <c r="B7931" t="inlineStr">
        <is>
          <t>00178790</t>
        </is>
      </c>
      <c r="C7931" t="inlineStr">
        <is>
          <t>동양이엔피</t>
        </is>
      </c>
      <c r="D7931" t="n">
        <v>13593343000</v>
      </c>
      <c r="E7931" t="n">
        <v>1681199000</v>
      </c>
      <c r="F7931" t="n">
        <v>1829350000</v>
      </c>
      <c r="G7931" t="n">
        <v>345355000</v>
      </c>
      <c r="H7931" t="n">
        <v>5.33</v>
      </c>
      <c r="I7931" t="n">
        <v>7.5</v>
      </c>
      <c r="K7931" t="n">
        <v>-754378000</v>
      </c>
      <c r="L7931" t="n">
        <v>859951000</v>
      </c>
      <c r="M7931" t="n">
        <v>836813000</v>
      </c>
      <c r="N7931" t="n">
        <v>-749478000</v>
      </c>
      <c r="O7931">
        <f>D7930</f>
      </c>
      <c r="P7931">
        <f>(E7931-F7931+G7931)/O7931*100</f>
      </c>
      <c r="Q7931">
        <f>H7930</f>
      </c>
      <c r="R7931">
        <f>I7930</f>
      </c>
      <c r="S7931">
        <f>H7931-H7930</f>
      </c>
      <c r="T7931">
        <f>I7931-I7930</f>
      </c>
      <c r="U7931">
        <f>(L7931-K7931)/(2*D7931*0.01)</f>
      </c>
      <c r="V7931">
        <f>(L7931+K7931)/(D7931*0.0001)</f>
      </c>
    </row>
    <row r="7932">
      <c r="A7932" t="n">
        <v>2023</v>
      </c>
      <c r="B7932" t="inlineStr">
        <is>
          <t>00178790</t>
        </is>
      </c>
      <c r="C7932" t="inlineStr">
        <is>
          <t>동양이엔피</t>
        </is>
      </c>
      <c r="D7932" t="n">
        <v>13814038000</v>
      </c>
      <c r="E7932" t="n">
        <v>2026856000</v>
      </c>
      <c r="F7932" t="n">
        <v>968675000</v>
      </c>
      <c r="G7932" t="n">
        <v>548818000</v>
      </c>
      <c r="H7932" t="n">
        <v>4.47</v>
      </c>
      <c r="I7932" t="n">
        <v>5</v>
      </c>
      <c r="K7932" t="n">
        <v>-702358000</v>
      </c>
      <c r="L7932" t="n">
        <v>794678000</v>
      </c>
      <c r="M7932" t="n">
        <v>785468000</v>
      </c>
      <c r="N7932" t="n">
        <v>-707479000</v>
      </c>
      <c r="O7932">
        <f>D7931</f>
      </c>
      <c r="P7932">
        <f>(E7932-F7932+G7932)/O7932*100</f>
      </c>
      <c r="Q7932">
        <f>H7931</f>
      </c>
      <c r="R7932">
        <f>I7931</f>
      </c>
      <c r="S7932">
        <f>H7932-H7931</f>
      </c>
      <c r="T7932">
        <f>I7932-I7931</f>
      </c>
      <c r="U7932">
        <f>(L7932-K7932)/(2*D7932*0.01)</f>
      </c>
      <c r="V7932">
        <f>(L7932+K7932)/(D7932*0.0001)</f>
      </c>
    </row>
    <row r="7933">
      <c r="A7933" t="n">
        <v>2024</v>
      </c>
      <c r="B7933" t="inlineStr">
        <is>
          <t>00178790</t>
        </is>
      </c>
      <c r="C7933" t="inlineStr">
        <is>
          <t>동양이엔피</t>
        </is>
      </c>
      <c r="D7933" t="n">
        <v>15555628000</v>
      </c>
      <c r="E7933" t="n">
        <v>1720158000</v>
      </c>
      <c r="F7933" t="n">
        <v>1191039000</v>
      </c>
      <c r="G7933" t="n">
        <v>469690000</v>
      </c>
      <c r="H7933" t="n">
        <v>4.47</v>
      </c>
      <c r="I7933" t="n">
        <v>5</v>
      </c>
      <c r="K7933" t="n">
        <v>-947331000</v>
      </c>
      <c r="L7933" t="n">
        <v>1085214000</v>
      </c>
      <c r="M7933" t="n">
        <v>1066339000</v>
      </c>
      <c r="N7933" t="n">
        <v>-949336000</v>
      </c>
      <c r="O7933">
        <f>D7932</f>
      </c>
      <c r="P7933">
        <f>(E7933-F7933+G7933)/O7933*100</f>
      </c>
      <c r="Q7933">
        <f>H7932</f>
      </c>
      <c r="R7933">
        <f>I7932</f>
      </c>
      <c r="S7933">
        <f>H7933-H7932</f>
      </c>
      <c r="T7933">
        <f>I7933-I7932</f>
      </c>
      <c r="U7933">
        <f>(L7933-K7933)/(2*D7933*0.01)</f>
      </c>
      <c r="V7933">
        <f>(L7933+K7933)/(D7933*0.0001)</f>
      </c>
    </row>
    <row r="7934">
      <c r="A7934" t="n">
        <v>2025</v>
      </c>
      <c r="B7934" t="inlineStr">
        <is>
          <t>00178790</t>
        </is>
      </c>
      <c r="C7934" t="inlineStr">
        <is>
          <t>동양이엔피</t>
        </is>
      </c>
      <c r="D7934" t="n">
        <v>17476909000</v>
      </c>
      <c r="E7934" t="n">
        <v>1786003000</v>
      </c>
      <c r="F7934" t="n">
        <v>1140015000</v>
      </c>
      <c r="G7934" t="n">
        <v>477713000</v>
      </c>
      <c r="H7934" t="n">
        <v>4.5</v>
      </c>
      <c r="I7934" t="n">
        <v>5</v>
      </c>
      <c r="K7934" t="n">
        <v>-1054374000</v>
      </c>
      <c r="L7934" t="n">
        <v>1212916000</v>
      </c>
      <c r="M7934" t="n">
        <v>1196161000</v>
      </c>
      <c r="N7934" t="n">
        <v>-1059902000</v>
      </c>
      <c r="O7934">
        <f>D7933</f>
      </c>
      <c r="P7934">
        <f>(E7934-F7934+G7934)/O7934*100</f>
      </c>
      <c r="Q7934">
        <f>H7933</f>
      </c>
      <c r="R7934">
        <f>I7933</f>
      </c>
      <c r="S7934">
        <f>H7934-H7933</f>
      </c>
      <c r="T7934">
        <f>I7934-I7933</f>
      </c>
      <c r="U7934">
        <f>(L7934-K7934)/(2*D7934*0.01)</f>
      </c>
      <c r="V7934">
        <f>(L7934+K7934)/(D7934*0.0001)</f>
      </c>
    </row>
    <row r="7935">
      <c r="A7935" t="n">
        <v>2025</v>
      </c>
      <c r="B7935" t="inlineStr">
        <is>
          <t>00179489</t>
        </is>
      </c>
      <c r="C7935" t="inlineStr">
        <is>
          <t>명인제약</t>
        </is>
      </c>
      <c r="D7935" t="n">
        <v>34877953000</v>
      </c>
      <c r="E7935" t="n">
        <v>4261801000</v>
      </c>
      <c r="F7935" t="n">
        <v>2420280000</v>
      </c>
      <c r="G7935" t="n">
        <v>143519000</v>
      </c>
      <c r="H7935" t="n">
        <v>4.28</v>
      </c>
      <c r="I7935" t="n">
        <v>4.5</v>
      </c>
    </row>
    <row r="7936">
      <c r="A7936" t="n">
        <v>2014</v>
      </c>
      <c r="B7936" t="inlineStr">
        <is>
          <t>00180263</t>
        </is>
      </c>
      <c r="C7936" t="inlineStr">
        <is>
          <t>리더스코스메틱</t>
        </is>
      </c>
      <c r="D7936" t="n">
        <v>3507872000</v>
      </c>
      <c r="F7936" t="n">
        <v>123247000</v>
      </c>
    </row>
    <row r="7937">
      <c r="A7937" t="n">
        <v>2015</v>
      </c>
      <c r="B7937" t="inlineStr">
        <is>
          <t>00180263</t>
        </is>
      </c>
      <c r="C7937" t="inlineStr">
        <is>
          <t>리더스코스메틱</t>
        </is>
      </c>
      <c r="D7937" t="n">
        <v>2792447694</v>
      </c>
      <c r="F7937" t="n">
        <v>2972120740</v>
      </c>
      <c r="O7937">
        <f>D7936</f>
      </c>
    </row>
    <row r="7938">
      <c r="A7938" t="n">
        <v>2016</v>
      </c>
      <c r="B7938" t="inlineStr">
        <is>
          <t>00180263</t>
        </is>
      </c>
      <c r="C7938" t="inlineStr">
        <is>
          <t>리더스코스메틱</t>
        </is>
      </c>
      <c r="D7938" t="n">
        <v>3915650197</v>
      </c>
      <c r="F7938" t="n">
        <v>555617429</v>
      </c>
      <c r="O7938">
        <f>D7937</f>
      </c>
    </row>
    <row r="7939">
      <c r="A7939" t="n">
        <v>2017</v>
      </c>
      <c r="B7939" t="inlineStr">
        <is>
          <t>00180263</t>
        </is>
      </c>
      <c r="C7939" t="inlineStr">
        <is>
          <t>리더스코스메틱</t>
        </is>
      </c>
      <c r="D7939" t="n">
        <v>4839211703</v>
      </c>
      <c r="E7939" t="n">
        <v>1521158637</v>
      </c>
      <c r="F7939" t="n">
        <v>702137506</v>
      </c>
      <c r="G7939" t="n">
        <v>82930031</v>
      </c>
      <c r="H7939" t="n">
        <v>3.38</v>
      </c>
      <c r="I7939" t="n">
        <v>6</v>
      </c>
      <c r="K7939" t="n">
        <v>-2036525336</v>
      </c>
      <c r="L7939" t="n">
        <v>2400246062</v>
      </c>
      <c r="M7939" t="n">
        <v>2389137712</v>
      </c>
      <c r="N7939" t="n">
        <v>-2035361170</v>
      </c>
      <c r="O7939">
        <f>D7938</f>
      </c>
      <c r="P7939">
        <f>(E7939-F7939+G7939)/O7939*100</f>
      </c>
    </row>
    <row r="7940">
      <c r="A7940" t="n">
        <v>2018</v>
      </c>
      <c r="B7940" t="inlineStr">
        <is>
          <t>00180263</t>
        </is>
      </c>
      <c r="C7940" t="inlineStr">
        <is>
          <t>리더스코스메틱</t>
        </is>
      </c>
      <c r="D7940" t="n">
        <v>4728922107</v>
      </c>
      <c r="E7940" t="n">
        <v>1479794180</v>
      </c>
      <c r="F7940" t="n">
        <v>1204618421</v>
      </c>
      <c r="G7940" t="n">
        <v>113682516</v>
      </c>
      <c r="H7940" t="n">
        <v>2.81</v>
      </c>
      <c r="I7940" t="n">
        <v>4.65</v>
      </c>
      <c r="J7940" t="n">
        <v>8.94</v>
      </c>
      <c r="K7940" t="n">
        <v>-377741030</v>
      </c>
      <c r="L7940" t="n">
        <v>377741030</v>
      </c>
      <c r="M7940" t="n">
        <v>367802389</v>
      </c>
      <c r="N7940" t="n">
        <v>-321469615</v>
      </c>
      <c r="O7940">
        <f>D7939</f>
      </c>
      <c r="P7940">
        <f>(E7940-F7940+G7940)/O7940*100</f>
      </c>
      <c r="Q7940">
        <f>H7939</f>
      </c>
      <c r="R7940">
        <f>I7939</f>
      </c>
      <c r="S7940">
        <f>H7940-H7939</f>
      </c>
      <c r="T7940">
        <f>I7940-I7939</f>
      </c>
      <c r="U7940">
        <f>(L7940-K7940)/(2*D7940*0.01)</f>
      </c>
    </row>
    <row r="7941">
      <c r="A7941" t="n">
        <v>2019</v>
      </c>
      <c r="B7941" t="inlineStr">
        <is>
          <t>00180263</t>
        </is>
      </c>
      <c r="C7941" t="inlineStr">
        <is>
          <t>리더스코스메틱</t>
        </is>
      </c>
      <c r="D7941" t="n">
        <v>4893200292</v>
      </c>
      <c r="E7941" t="n">
        <v>1460379348</v>
      </c>
      <c r="F7941" t="n">
        <v>1299380349</v>
      </c>
      <c r="G7941" t="n">
        <v>108514723</v>
      </c>
      <c r="H7941" t="n">
        <v>2.52</v>
      </c>
      <c r="I7941" t="n">
        <v>3.5</v>
      </c>
      <c r="K7941" t="n">
        <v>-439458125</v>
      </c>
      <c r="L7941" t="n">
        <v>439458125</v>
      </c>
      <c r="M7941" t="n">
        <v>429342652</v>
      </c>
      <c r="N7941" t="n">
        <v>-370961148</v>
      </c>
      <c r="O7941">
        <f>D7940</f>
      </c>
      <c r="P7941">
        <f>(E7941-F7941+G7941)/O7941*100</f>
      </c>
      <c r="Q7941">
        <f>H7940</f>
      </c>
      <c r="R7941">
        <f>I7940</f>
      </c>
      <c r="S7941">
        <f>H7941-H7940</f>
      </c>
      <c r="T7941">
        <f>I7941-I7940</f>
      </c>
      <c r="U7941">
        <f>(L7941-K7941)/(2*D7941*0.01)</f>
      </c>
    </row>
    <row r="7942">
      <c r="A7942" t="n">
        <v>2020</v>
      </c>
      <c r="B7942" t="inlineStr">
        <is>
          <t>00180263</t>
        </is>
      </c>
      <c r="C7942" t="inlineStr">
        <is>
          <t>리더스코스메틱</t>
        </is>
      </c>
      <c r="D7942" t="n">
        <v>4007261232</v>
      </c>
      <c r="E7942" t="n">
        <v>1441564499</v>
      </c>
      <c r="F7942" t="n">
        <v>1312562869</v>
      </c>
      <c r="G7942" t="n">
        <v>103818459</v>
      </c>
      <c r="H7942" t="n">
        <v>2.505</v>
      </c>
      <c r="I7942" t="n">
        <v>3.25</v>
      </c>
      <c r="J7942" t="n">
        <v>9.98</v>
      </c>
      <c r="K7942" t="n">
        <v>-285741813</v>
      </c>
      <c r="L7942" t="n">
        <v>333363529</v>
      </c>
      <c r="M7942" t="n">
        <v>325704196</v>
      </c>
      <c r="N7942" t="n">
        <v>-285007732</v>
      </c>
      <c r="O7942">
        <f>D7941</f>
      </c>
      <c r="P7942">
        <f>(E7942-F7942+G7942)/O7942*100</f>
      </c>
      <c r="Q7942">
        <f>H7941</f>
      </c>
      <c r="R7942">
        <f>I7941</f>
      </c>
      <c r="S7942">
        <f>H7942-H7941</f>
      </c>
      <c r="T7942">
        <f>I7942-I7941</f>
      </c>
      <c r="U7942">
        <f>(L7942-K7942)/(2*D7942*0.01)</f>
      </c>
      <c r="V7942">
        <f>(L7942+K7942)/(D7942*0.0001)</f>
      </c>
    </row>
    <row r="7943">
      <c r="A7943" t="n">
        <v>2021</v>
      </c>
      <c r="B7943" t="inlineStr">
        <is>
          <t>00180263</t>
        </is>
      </c>
      <c r="C7943" t="inlineStr">
        <is>
          <t>리더스코스메틱</t>
        </is>
      </c>
      <c r="D7943" t="n">
        <v>4577440323</v>
      </c>
      <c r="E7943" t="n">
        <v>887371648</v>
      </c>
      <c r="F7943" t="n">
        <v>563219881</v>
      </c>
      <c r="G7943" t="n">
        <v>78026143</v>
      </c>
      <c r="H7943" t="n">
        <v>3.085</v>
      </c>
      <c r="I7943" t="n">
        <v>4.2</v>
      </c>
      <c r="J7943" t="n">
        <v>9.09</v>
      </c>
      <c r="K7943" t="n">
        <v>-319337297</v>
      </c>
      <c r="L7943" t="n">
        <v>370923333</v>
      </c>
      <c r="M7943" t="n">
        <v>363201917</v>
      </c>
      <c r="N7943" t="n">
        <v>-319124801</v>
      </c>
      <c r="O7943">
        <f>D7942</f>
      </c>
      <c r="P7943">
        <f>(E7943-F7943+G7943)/O7943*100</f>
      </c>
      <c r="Q7943">
        <f>H7942</f>
      </c>
      <c r="R7943">
        <f>I7942</f>
      </c>
      <c r="S7943">
        <f>H7943-H7942</f>
      </c>
      <c r="T7943">
        <f>I7943-I7942</f>
      </c>
      <c r="U7943">
        <f>(L7943-K7943)/(2*D7943*0.01)</f>
      </c>
      <c r="V7943">
        <f>(L7943+K7943)/(D7943*0.0001)</f>
      </c>
    </row>
    <row r="7944">
      <c r="A7944" t="n">
        <v>2022</v>
      </c>
      <c r="B7944" t="inlineStr">
        <is>
          <t>00180263</t>
        </is>
      </c>
      <c r="C7944" t="inlineStr">
        <is>
          <t>리더스코스메틱</t>
        </is>
      </c>
      <c r="D7944" t="n">
        <v>3996027447</v>
      </c>
      <c r="E7944" t="n">
        <v>904975482</v>
      </c>
      <c r="F7944" t="n">
        <v>816155692</v>
      </c>
      <c r="G7944" t="n">
        <v>116161573</v>
      </c>
      <c r="H7944" t="n">
        <v>5.53</v>
      </c>
      <c r="I7944" t="n">
        <v>4.1</v>
      </c>
      <c r="J7944" t="n">
        <v>7.84</v>
      </c>
      <c r="K7944" t="n">
        <v>-217977735</v>
      </c>
      <c r="L7944" t="n">
        <v>247831972</v>
      </c>
      <c r="M7944" t="n">
        <v>248551599</v>
      </c>
      <c r="N7944" t="n">
        <v>-222427264</v>
      </c>
      <c r="O7944">
        <f>D7943</f>
      </c>
      <c r="P7944">
        <f>(E7944-F7944+G7944)/O7944*100</f>
      </c>
      <c r="Q7944">
        <f>H7943</f>
      </c>
      <c r="R7944">
        <f>I7943</f>
      </c>
      <c r="S7944">
        <f>H7944-H7943</f>
      </c>
      <c r="T7944">
        <f>I7944-I7943</f>
      </c>
      <c r="U7944">
        <f>(L7944-K7944)/(2*D7944*0.01)</f>
      </c>
      <c r="V7944">
        <f>(L7944+K7944)/(D7944*0.0001)</f>
      </c>
    </row>
    <row r="7945">
      <c r="A7945" t="n">
        <v>2023</v>
      </c>
      <c r="B7945" t="inlineStr">
        <is>
          <t>00180263</t>
        </is>
      </c>
      <c r="C7945" t="inlineStr">
        <is>
          <t>리더스코스메틱</t>
        </is>
      </c>
      <c r="D7945" t="n">
        <v>4741320254</v>
      </c>
      <c r="E7945" t="n">
        <v>673272657</v>
      </c>
      <c r="F7945" t="n">
        <v>490137872</v>
      </c>
      <c r="G7945" t="n">
        <v>170754880</v>
      </c>
      <c r="H7945" t="n">
        <v>4.57</v>
      </c>
      <c r="I7945" t="n">
        <v>4</v>
      </c>
      <c r="J7945" t="n">
        <v>7.87</v>
      </c>
      <c r="K7945" t="n">
        <v>-272400751</v>
      </c>
      <c r="L7945" t="n">
        <v>310170610</v>
      </c>
      <c r="M7945" t="n">
        <v>308016377</v>
      </c>
      <c r="N7945" t="n">
        <v>-275559030</v>
      </c>
      <c r="O7945">
        <f>D7944</f>
      </c>
      <c r="P7945">
        <f>(E7945-F7945+G7945)/O7945*100</f>
      </c>
      <c r="Q7945">
        <f>H7944</f>
      </c>
      <c r="R7945">
        <f>I7944</f>
      </c>
      <c r="S7945">
        <f>H7945-H7944</f>
      </c>
      <c r="T7945">
        <f>I7945-I7944</f>
      </c>
      <c r="U7945">
        <f>(L7945-K7945)/(2*D7945*0.01)</f>
      </c>
      <c r="V7945">
        <f>(L7945+K7945)/(D7945*0.0001)</f>
      </c>
    </row>
    <row r="7946">
      <c r="A7946" t="n">
        <v>2024</v>
      </c>
      <c r="B7946" t="inlineStr">
        <is>
          <t>00180263</t>
        </is>
      </c>
      <c r="C7946" t="inlineStr">
        <is>
          <t>리더스코스메틱</t>
        </is>
      </c>
      <c r="D7946" t="n">
        <v>5446287464</v>
      </c>
      <c r="E7946" t="n">
        <v>771781879</v>
      </c>
      <c r="F7946" t="n">
        <v>586628588</v>
      </c>
      <c r="G7946" t="n">
        <v>169101752</v>
      </c>
      <c r="H7946" t="n">
        <v>3.97</v>
      </c>
      <c r="I7946" t="n">
        <v>4</v>
      </c>
      <c r="J7946" t="n">
        <v>8.01</v>
      </c>
      <c r="K7946" t="n">
        <v>-308792912</v>
      </c>
      <c r="L7946" t="n">
        <v>350683754</v>
      </c>
      <c r="M7946" t="n">
        <v>346026848</v>
      </c>
      <c r="N7946" t="n">
        <v>-310625323</v>
      </c>
      <c r="O7946">
        <f>D7945</f>
      </c>
      <c r="P7946">
        <f>(E7946-F7946+G7946)/O7946*100</f>
      </c>
      <c r="Q7946">
        <f>H7945</f>
      </c>
      <c r="R7946">
        <f>I7945</f>
      </c>
      <c r="S7946">
        <f>H7946-H7945</f>
      </c>
      <c r="T7946">
        <f>I7946-I7945</f>
      </c>
      <c r="U7946">
        <f>(L7946-K7946)/(2*D7946*0.01)</f>
      </c>
      <c r="V7946">
        <f>(L7946+K7946)/(D7946*0.0001)</f>
      </c>
    </row>
    <row r="7947">
      <c r="A7947" t="n">
        <v>2025</v>
      </c>
      <c r="B7947" t="inlineStr">
        <is>
          <t>00180263</t>
        </is>
      </c>
      <c r="C7947" t="inlineStr">
        <is>
          <t>리더스코스메틱</t>
        </is>
      </c>
      <c r="D7947" t="n">
        <v>6086249569</v>
      </c>
      <c r="E7947" t="n">
        <v>855067466</v>
      </c>
      <c r="F7947" t="n">
        <v>432999897</v>
      </c>
      <c r="G7947" t="n">
        <v>166913970</v>
      </c>
      <c r="H7947" t="n">
        <v>4.265</v>
      </c>
      <c r="I7947" t="n">
        <v>4</v>
      </c>
      <c r="J7947" t="n">
        <v>7.32</v>
      </c>
      <c r="K7947" t="n">
        <v>-332206670</v>
      </c>
      <c r="L7947" t="n">
        <v>375668452</v>
      </c>
      <c r="M7947" t="n">
        <v>371776985</v>
      </c>
      <c r="N7947" t="n">
        <v>-335058506</v>
      </c>
      <c r="O7947">
        <f>D7946</f>
      </c>
      <c r="P7947">
        <f>(E7947-F7947+G7947)/O7947*100</f>
      </c>
      <c r="Q7947">
        <f>H7946</f>
      </c>
      <c r="R7947">
        <f>I7946</f>
      </c>
      <c r="S7947">
        <f>H7947-H7946</f>
      </c>
      <c r="T7947">
        <f>I7947-I7946</f>
      </c>
      <c r="U7947">
        <f>(L7947-K7947)/(2*D7947*0.01)</f>
      </c>
      <c r="V7947">
        <f>(L7947+K7947)/(D7947*0.0001)</f>
      </c>
    </row>
    <row r="7948">
      <c r="A7948" t="n">
        <v>2014</v>
      </c>
      <c r="B7948" t="inlineStr">
        <is>
          <t>00180795</t>
        </is>
      </c>
      <c r="C7948" t="inlineStr">
        <is>
          <t>인팩</t>
        </is>
      </c>
      <c r="D7948" t="n">
        <v>10563129000</v>
      </c>
      <c r="E7948" t="n">
        <v>1554399000</v>
      </c>
      <c r="F7948" t="n">
        <v>639069000</v>
      </c>
      <c r="G7948" t="n">
        <v>328782000</v>
      </c>
      <c r="H7948" t="n">
        <v>2.64</v>
      </c>
      <c r="I7948" t="n">
        <v>2.73</v>
      </c>
      <c r="K7948" t="n">
        <v>-465050000</v>
      </c>
      <c r="L7948" t="n">
        <v>521902000</v>
      </c>
      <c r="M7948" t="n">
        <v>522807000</v>
      </c>
      <c r="N7948" t="n">
        <v>-474378000</v>
      </c>
      <c r="U7948">
        <f>(L7948-K7948)/(2*D7948*0.01)</f>
      </c>
      <c r="V7948">
        <f>(L7948+K7948)/(D7948*0.0001)</f>
      </c>
    </row>
    <row r="7949">
      <c r="A7949" t="n">
        <v>2016</v>
      </c>
      <c r="B7949" t="inlineStr">
        <is>
          <t>00180795</t>
        </is>
      </c>
      <c r="C7949" t="inlineStr">
        <is>
          <t>인팩</t>
        </is>
      </c>
      <c r="D7949" t="n">
        <v>14174247000</v>
      </c>
      <c r="E7949" t="n">
        <v>1688727000</v>
      </c>
      <c r="F7949" t="n">
        <v>1445379000</v>
      </c>
      <c r="G7949" t="n">
        <v>241027000</v>
      </c>
      <c r="H7949" t="n">
        <v>2.24</v>
      </c>
      <c r="I7949" t="n">
        <v>2.82</v>
      </c>
      <c r="K7949" t="n">
        <v>-718829000</v>
      </c>
      <c r="L7949" t="n">
        <v>816582000</v>
      </c>
      <c r="M7949" t="n">
        <v>814458000</v>
      </c>
      <c r="N7949" t="n">
        <v>-730393000</v>
      </c>
      <c r="U7949">
        <f>(L7949-K7949)/(2*D7949*0.01)</f>
      </c>
      <c r="V7949">
        <f>(L7949+K7949)/(D7949*0.0001)</f>
      </c>
    </row>
    <row r="7950">
      <c r="A7950" t="n">
        <v>2017</v>
      </c>
      <c r="B7950" t="inlineStr">
        <is>
          <t>00180795</t>
        </is>
      </c>
      <c r="C7950" t="inlineStr">
        <is>
          <t>인팩</t>
        </is>
      </c>
      <c r="D7950" t="n">
        <v>19464319000</v>
      </c>
      <c r="E7950" t="n">
        <v>2669223000</v>
      </c>
      <c r="F7950" t="n">
        <v>1460492000</v>
      </c>
      <c r="G7950" t="n">
        <v>326699000</v>
      </c>
      <c r="H7950" t="n">
        <v>2.67</v>
      </c>
      <c r="I7950" t="n">
        <v>2.8</v>
      </c>
      <c r="K7950" t="n">
        <v>-1130544000</v>
      </c>
      <c r="L7950" t="n">
        <v>1181850000</v>
      </c>
      <c r="M7950" t="n">
        <v>1156485000</v>
      </c>
      <c r="N7950" t="n">
        <v>-1152292000</v>
      </c>
      <c r="O7950">
        <f>D7949</f>
      </c>
      <c r="P7950">
        <f>(E7950-F7950+G7950)/O7950*100</f>
      </c>
      <c r="Q7950">
        <f>H7949</f>
      </c>
      <c r="R7950">
        <f>I7949</f>
      </c>
      <c r="S7950">
        <f>H7950-H7949</f>
      </c>
      <c r="T7950">
        <f>I7950-I7949</f>
      </c>
      <c r="U7950">
        <f>(L7950-K7950)/(2*D7950*0.01)</f>
      </c>
      <c r="V7950">
        <f>(L7950+K7950)/(D7950*0.0001)</f>
      </c>
    </row>
    <row r="7951">
      <c r="A7951" t="n">
        <v>2018</v>
      </c>
      <c r="B7951" t="inlineStr">
        <is>
          <t>00180795</t>
        </is>
      </c>
      <c r="C7951" t="inlineStr">
        <is>
          <t>인팩</t>
        </is>
      </c>
      <c r="D7951" t="n">
        <v>19711349000</v>
      </c>
      <c r="E7951" t="n">
        <v>2196533000</v>
      </c>
      <c r="F7951" t="n">
        <v>1943868000</v>
      </c>
      <c r="G7951" t="n">
        <v>429897000</v>
      </c>
      <c r="H7951" t="n">
        <v>2.23</v>
      </c>
      <c r="I7951" t="n">
        <v>2.73</v>
      </c>
      <c r="K7951" t="n">
        <v>-1199959000</v>
      </c>
      <c r="L7951" t="n">
        <v>1377167000</v>
      </c>
      <c r="M7951" t="n">
        <v>1318302000</v>
      </c>
      <c r="N7951" t="n">
        <v>-1172295000</v>
      </c>
      <c r="O7951">
        <f>D7950</f>
      </c>
      <c r="P7951">
        <f>(E7951-F7951+G7951)/O7951*100</f>
      </c>
      <c r="Q7951">
        <f>H7950</f>
      </c>
      <c r="R7951">
        <f>I7950</f>
      </c>
      <c r="S7951">
        <f>H7951-H7950</f>
      </c>
      <c r="T7951">
        <f>I7951-I7950</f>
      </c>
      <c r="U7951">
        <f>(L7951-K7951)/(2*D7951*0.01)</f>
      </c>
      <c r="V7951">
        <f>(L7951+K7951)/(D7951*0.0001)</f>
      </c>
    </row>
    <row r="7952">
      <c r="A7952" t="n">
        <v>2019</v>
      </c>
      <c r="B7952" t="inlineStr">
        <is>
          <t>00180795</t>
        </is>
      </c>
      <c r="C7952" t="inlineStr">
        <is>
          <t>인팩</t>
        </is>
      </c>
      <c r="D7952" t="n">
        <v>20170984000</v>
      </c>
      <c r="E7952" t="n">
        <v>2512247000</v>
      </c>
      <c r="F7952" t="n">
        <v>3620928000</v>
      </c>
      <c r="G7952" t="n">
        <v>385152000</v>
      </c>
      <c r="H7952" t="n">
        <v>1.96</v>
      </c>
      <c r="I7952" t="n">
        <v>2.86</v>
      </c>
      <c r="K7952" t="n">
        <v>-1312247000</v>
      </c>
      <c r="L7952" t="n">
        <v>1502414000</v>
      </c>
      <c r="M7952" t="n">
        <v>624487000</v>
      </c>
      <c r="N7952" t="n">
        <v>-570268000</v>
      </c>
      <c r="O7952">
        <f>D7951</f>
      </c>
      <c r="P7952">
        <f>(E7952-F7952+G7952)/O7952*100</f>
      </c>
      <c r="Q7952">
        <f>H7951</f>
      </c>
      <c r="R7952">
        <f>I7951</f>
      </c>
      <c r="S7952">
        <f>H7952-H7951</f>
      </c>
      <c r="T7952">
        <f>I7952-I7951</f>
      </c>
      <c r="U7952">
        <f>(L7952-K7952)/(2*D7952*0.01)</f>
      </c>
      <c r="V7952">
        <f>(L7952+K7952)/(D7952*0.0001)</f>
      </c>
    </row>
    <row r="7953">
      <c r="A7953" t="n">
        <v>2020</v>
      </c>
      <c r="B7953" t="inlineStr">
        <is>
          <t>00180795</t>
        </is>
      </c>
      <c r="C7953" t="inlineStr">
        <is>
          <t>인팩</t>
        </is>
      </c>
      <c r="D7953" t="n">
        <v>22970680000</v>
      </c>
      <c r="E7953" t="n">
        <v>2668389000</v>
      </c>
      <c r="F7953" t="n">
        <v>1587550000</v>
      </c>
      <c r="G7953" t="n">
        <v>343862000</v>
      </c>
      <c r="H7953" t="n">
        <v>2.03</v>
      </c>
      <c r="I7953" t="n">
        <v>4</v>
      </c>
      <c r="K7953" t="n">
        <v>-1581285000</v>
      </c>
      <c r="L7953" t="n">
        <v>1818211000</v>
      </c>
      <c r="M7953" t="n">
        <v>1813527000</v>
      </c>
      <c r="N7953" t="n">
        <v>-1606927000</v>
      </c>
      <c r="O7953">
        <f>D7952</f>
      </c>
      <c r="P7953">
        <f>(E7953-F7953+G7953)/O7953*100</f>
      </c>
      <c r="Q7953">
        <f>H7952</f>
      </c>
      <c r="R7953">
        <f>I7952</f>
      </c>
      <c r="S7953">
        <f>H7953-H7952</f>
      </c>
      <c r="T7953">
        <f>I7953-I7952</f>
      </c>
      <c r="U7953">
        <f>(L7953-K7953)/(2*D7953*0.01)</f>
      </c>
      <c r="V7953">
        <f>(L7953+K7953)/(D7953*0.0001)</f>
      </c>
    </row>
    <row r="7954">
      <c r="A7954" t="n">
        <v>2021</v>
      </c>
      <c r="B7954" t="inlineStr">
        <is>
          <t>00180795</t>
        </is>
      </c>
      <c r="C7954" t="inlineStr">
        <is>
          <t>인팩</t>
        </is>
      </c>
      <c r="D7954" t="n">
        <v>24510848000</v>
      </c>
      <c r="E7954" t="n">
        <v>3041068000</v>
      </c>
      <c r="F7954" t="n">
        <v>1995320000</v>
      </c>
      <c r="G7954" t="n">
        <v>416077000</v>
      </c>
      <c r="H7954" t="n">
        <v>2.625</v>
      </c>
      <c r="I7954" t="n">
        <v>4.005</v>
      </c>
      <c r="J7954" t="n">
        <v>7.045</v>
      </c>
      <c r="K7954" t="n">
        <v>-1611367000</v>
      </c>
      <c r="L7954" t="n">
        <v>1841674000</v>
      </c>
      <c r="M7954" t="n">
        <v>1849427000</v>
      </c>
      <c r="N7954" t="n">
        <v>-1647361000</v>
      </c>
      <c r="O7954">
        <f>D7953</f>
      </c>
      <c r="P7954">
        <f>(E7954-F7954+G7954)/O7954*100</f>
      </c>
      <c r="Q7954">
        <f>H7953</f>
      </c>
      <c r="R7954">
        <f>I7953</f>
      </c>
      <c r="S7954">
        <f>H7954-H7953</f>
      </c>
      <c r="T7954">
        <f>I7954-I7953</f>
      </c>
      <c r="U7954">
        <f>(L7954-K7954)/(2*D7954*0.01)</f>
      </c>
      <c r="V7954">
        <f>(L7954+K7954)/(D7954*0.0001)</f>
      </c>
    </row>
    <row r="7955">
      <c r="A7955" t="n">
        <v>2022</v>
      </c>
      <c r="B7955" t="inlineStr">
        <is>
          <t>00180795</t>
        </is>
      </c>
      <c r="C7955" t="inlineStr">
        <is>
          <t>인팩</t>
        </is>
      </c>
      <c r="D7955" t="n">
        <v>23917412000</v>
      </c>
      <c r="E7955" t="n">
        <v>4272940000</v>
      </c>
      <c r="F7955" t="n">
        <v>3469449000</v>
      </c>
      <c r="G7955" t="n">
        <v>551097000</v>
      </c>
      <c r="H7955" t="n">
        <v>5.2</v>
      </c>
      <c r="I7955" t="n">
        <v>4.515</v>
      </c>
      <c r="J7955" t="n">
        <v>6.43</v>
      </c>
      <c r="K7955" t="n">
        <v>-1209129000</v>
      </c>
      <c r="L7955" t="n">
        <v>1364873000</v>
      </c>
      <c r="M7955" t="n">
        <v>1409963000</v>
      </c>
      <c r="N7955" t="n">
        <v>-1260590000</v>
      </c>
      <c r="O7955">
        <f>D7954</f>
      </c>
      <c r="P7955">
        <f>(E7955-F7955+G7955)/O7955*100</f>
      </c>
      <c r="Q7955">
        <f>H7954</f>
      </c>
      <c r="R7955">
        <f>I7954</f>
      </c>
      <c r="S7955">
        <f>H7955-H7954</f>
      </c>
      <c r="T7955">
        <f>I7955-I7954</f>
      </c>
      <c r="U7955">
        <f>(L7955-K7955)/(2*D7955*0.01)</f>
      </c>
      <c r="V7955">
        <f>(L7955+K7955)/(D7955*0.0001)</f>
      </c>
    </row>
    <row r="7956">
      <c r="A7956" t="n">
        <v>2023</v>
      </c>
      <c r="B7956" t="inlineStr">
        <is>
          <t>00180795</t>
        </is>
      </c>
      <c r="C7956" t="inlineStr">
        <is>
          <t>인팩</t>
        </is>
      </c>
      <c r="D7956" t="n">
        <v>26763805000</v>
      </c>
      <c r="E7956" t="n">
        <v>3036662000</v>
      </c>
      <c r="F7956" t="n">
        <v>3080553000</v>
      </c>
      <c r="G7956" t="n">
        <v>1031209000</v>
      </c>
      <c r="H7956" t="n">
        <v>4.24</v>
      </c>
      <c r="I7956" t="n">
        <v>3.5</v>
      </c>
      <c r="J7956" t="n">
        <v>6.4</v>
      </c>
      <c r="K7956" t="n">
        <v>-1437300000</v>
      </c>
      <c r="L7956" t="n">
        <v>1624650000</v>
      </c>
      <c r="M7956" t="n">
        <v>1650990000</v>
      </c>
      <c r="N7956" t="n">
        <v>-1484953000</v>
      </c>
      <c r="O7956">
        <f>D7955</f>
      </c>
      <c r="P7956">
        <f>(E7956-F7956+G7956)/O7956*100</f>
      </c>
      <c r="Q7956">
        <f>H7955</f>
      </c>
      <c r="R7956">
        <f>I7955</f>
      </c>
      <c r="S7956">
        <f>H7956-H7955</f>
      </c>
      <c r="T7956">
        <f>I7956-I7955</f>
      </c>
      <c r="U7956">
        <f>(L7956-K7956)/(2*D7956*0.01)</f>
      </c>
      <c r="V7956">
        <f>(L7956+K7956)/(D7956*0.0001)</f>
      </c>
    </row>
    <row r="7957">
      <c r="A7957" t="n">
        <v>2024</v>
      </c>
      <c r="B7957" t="inlineStr">
        <is>
          <t>00180795</t>
        </is>
      </c>
      <c r="C7957" t="inlineStr">
        <is>
          <t>인팩</t>
        </is>
      </c>
      <c r="D7957" t="n">
        <v>29629971000</v>
      </c>
      <c r="E7957" t="n">
        <v>4506800000</v>
      </c>
      <c r="F7957" t="n">
        <v>3164586000</v>
      </c>
      <c r="G7957" t="n">
        <v>978510000</v>
      </c>
      <c r="H7957" t="n">
        <v>3.6</v>
      </c>
      <c r="I7957" t="n">
        <v>3.25</v>
      </c>
      <c r="J7957" t="n">
        <v>5.785</v>
      </c>
      <c r="K7957" t="n">
        <v>-1528866000</v>
      </c>
      <c r="L7957" t="n">
        <v>1724907000</v>
      </c>
      <c r="M7957" t="n">
        <v>1703391000</v>
      </c>
      <c r="N7957" t="n">
        <v>-1539124000</v>
      </c>
      <c r="O7957">
        <f>D7956</f>
      </c>
      <c r="P7957">
        <f>(E7957-F7957+G7957)/O7957*100</f>
      </c>
      <c r="Q7957">
        <f>H7956</f>
      </c>
      <c r="R7957">
        <f>I7956</f>
      </c>
      <c r="S7957">
        <f>H7957-H7956</f>
      </c>
      <c r="T7957">
        <f>I7957-I7956</f>
      </c>
      <c r="U7957">
        <f>(L7957-K7957)/(2*D7957*0.01)</f>
      </c>
      <c r="V7957">
        <f>(L7957+K7957)/(D7957*0.0001)</f>
      </c>
    </row>
    <row r="7958">
      <c r="A7958" t="n">
        <v>2025</v>
      </c>
      <c r="B7958" t="inlineStr">
        <is>
          <t>00180795</t>
        </is>
      </c>
      <c r="C7958" t="inlineStr">
        <is>
          <t>인팩</t>
        </is>
      </c>
      <c r="D7958" t="n">
        <v>32414901873</v>
      </c>
      <c r="E7958" t="n">
        <v>3709438164</v>
      </c>
      <c r="F7958" t="n">
        <v>1620352130</v>
      </c>
      <c r="G7958" t="n">
        <v>904777933</v>
      </c>
      <c r="H7958" t="n">
        <v>3.91</v>
      </c>
      <c r="I7958" t="n">
        <v>3.5</v>
      </c>
      <c r="J7958" t="n">
        <v>5.44</v>
      </c>
      <c r="K7958" t="n">
        <v>-1594042516</v>
      </c>
      <c r="L7958" t="n">
        <v>1794350339</v>
      </c>
      <c r="M7958" t="n">
        <v>1774500296</v>
      </c>
      <c r="N7958" t="n">
        <v>-1606669767</v>
      </c>
      <c r="O7958">
        <f>D7957</f>
      </c>
      <c r="P7958">
        <f>(E7958-F7958+G7958)/O7958*100</f>
      </c>
      <c r="Q7958">
        <f>H7957</f>
      </c>
      <c r="R7958">
        <f>I7957</f>
      </c>
      <c r="S7958">
        <f>H7958-H7957</f>
      </c>
      <c r="T7958">
        <f>I7958-I7957</f>
      </c>
      <c r="U7958">
        <f>(L7958-K7958)/(2*D7958*0.01)</f>
      </c>
      <c r="V7958">
        <f>(L7958+K7958)/(D7958*0.0001)</f>
      </c>
    </row>
    <row r="7959">
      <c r="A7959" t="n">
        <v>2014</v>
      </c>
      <c r="B7959" t="inlineStr">
        <is>
          <t>00180865</t>
        </is>
      </c>
      <c r="C7959" t="inlineStr">
        <is>
          <t>디에이치엑스컴퍼니</t>
        </is>
      </c>
      <c r="D7959" t="n">
        <v>220127000</v>
      </c>
      <c r="E7959" t="n">
        <v>108926000</v>
      </c>
      <c r="F7959" t="n">
        <v>9335000</v>
      </c>
      <c r="G7959" t="n">
        <v>6442000</v>
      </c>
      <c r="H7959" t="n">
        <v>3.33</v>
      </c>
      <c r="I7959" t="n">
        <v>3</v>
      </c>
      <c r="J7959" t="n">
        <v>9.744999999999999</v>
      </c>
      <c r="K7959" t="n">
        <v>-8324000</v>
      </c>
      <c r="L7959" t="n">
        <v>9806000</v>
      </c>
      <c r="M7959" t="n">
        <v>9753000</v>
      </c>
      <c r="N7959" t="n">
        <v>-8434000</v>
      </c>
      <c r="U7959">
        <f>(L7959-K7959)/(2*D7959*0.01)</f>
      </c>
      <c r="V7959">
        <f>(L7959+K7959)/(D7959*0.0001)</f>
      </c>
    </row>
    <row r="7960">
      <c r="A7960" t="n">
        <v>2015</v>
      </c>
      <c r="B7960" t="inlineStr">
        <is>
          <t>00180865</t>
        </is>
      </c>
      <c r="C7960" t="inlineStr">
        <is>
          <t>디에이치엑스컴퍼니</t>
        </is>
      </c>
      <c r="D7960" t="n">
        <v>204791000</v>
      </c>
      <c r="E7960" t="n">
        <v>154219000</v>
      </c>
      <c r="F7960" t="n">
        <v>274201000</v>
      </c>
      <c r="G7960" t="n">
        <v>7218000</v>
      </c>
      <c r="H7960" t="n">
        <v>3.02</v>
      </c>
      <c r="I7960" t="n">
        <v>3.48</v>
      </c>
      <c r="J7960" t="n">
        <v>9.880000000000001</v>
      </c>
      <c r="K7960" t="n">
        <v>-16175000</v>
      </c>
      <c r="L7960" t="n">
        <v>19123000</v>
      </c>
      <c r="M7960" t="n">
        <v>19147000</v>
      </c>
      <c r="N7960" t="n">
        <v>-16485000</v>
      </c>
      <c r="O7960">
        <f>D7959</f>
      </c>
      <c r="P7960">
        <f>(E7960-F7960+G7960)/O7960*100</f>
      </c>
      <c r="Q7960">
        <f>H7959</f>
      </c>
      <c r="R7960">
        <f>I7959</f>
      </c>
      <c r="S7960">
        <f>H7960-H7959</f>
      </c>
      <c r="T7960">
        <f>I7960-I7959</f>
      </c>
      <c r="U7960">
        <f>(L7960-K7960)/(2*D7960*0.01)</f>
      </c>
      <c r="V7960">
        <f>(L7960+K7960)/(D7960*0.0001)</f>
      </c>
    </row>
    <row r="7961">
      <c r="A7961" t="n">
        <v>2016</v>
      </c>
      <c r="B7961" t="inlineStr">
        <is>
          <t>00180865</t>
        </is>
      </c>
      <c r="C7961" t="inlineStr">
        <is>
          <t>디에이치엑스컴퍼니</t>
        </is>
      </c>
      <c r="D7961" t="n">
        <v>327876000</v>
      </c>
      <c r="E7961" t="n">
        <v>215649000</v>
      </c>
      <c r="F7961" t="n">
        <v>93093000</v>
      </c>
      <c r="G7961" t="n">
        <v>5822000</v>
      </c>
      <c r="H7961" t="n">
        <v>2.525</v>
      </c>
      <c r="I7961" t="n">
        <v>3.4</v>
      </c>
      <c r="J7961" t="n">
        <v>9.210000000000001</v>
      </c>
      <c r="K7961" t="n">
        <v>-21910000</v>
      </c>
      <c r="L7961" t="n">
        <v>25650000</v>
      </c>
      <c r="M7961" t="n">
        <v>25671000</v>
      </c>
      <c r="N7961" t="n">
        <v>-22324000</v>
      </c>
      <c r="O7961">
        <f>D7960</f>
      </c>
      <c r="P7961">
        <f>(E7961-F7961+G7961)/O7961*100</f>
      </c>
      <c r="Q7961">
        <f>H7960</f>
      </c>
      <c r="R7961">
        <f>I7960</f>
      </c>
      <c r="S7961">
        <f>H7961-H7960</f>
      </c>
      <c r="T7961">
        <f>I7961-I7960</f>
      </c>
      <c r="U7961">
        <f>(L7961-K7961)/(2*D7961*0.01)</f>
      </c>
      <c r="V7961">
        <f>(L7961+K7961)/(D7961*0.0001)</f>
      </c>
    </row>
    <row r="7962">
      <c r="A7962" t="n">
        <v>2017</v>
      </c>
      <c r="B7962" t="inlineStr">
        <is>
          <t>00180865</t>
        </is>
      </c>
      <c r="C7962" t="inlineStr">
        <is>
          <t>디에이치엑스컴퍼니</t>
        </is>
      </c>
      <c r="D7962" t="n">
        <v>180290000</v>
      </c>
      <c r="E7962" t="n">
        <v>271167000</v>
      </c>
      <c r="F7962" t="n">
        <v>386089000</v>
      </c>
      <c r="G7962" t="n">
        <v>8929000</v>
      </c>
      <c r="H7962" t="n">
        <v>3.71</v>
      </c>
      <c r="I7962" t="n">
        <v>3.53</v>
      </c>
      <c r="J7962" t="n">
        <v>9.52</v>
      </c>
      <c r="K7962" t="n">
        <v>-15336000</v>
      </c>
      <c r="L7962" t="n">
        <v>17946000</v>
      </c>
      <c r="M7962" t="n">
        <v>18100000</v>
      </c>
      <c r="N7962" t="n">
        <v>-15730000</v>
      </c>
      <c r="O7962">
        <f>D7961</f>
      </c>
      <c r="P7962">
        <f>(E7962-F7962+G7962)/O7962*100</f>
      </c>
      <c r="Q7962">
        <f>H7961</f>
      </c>
      <c r="R7962">
        <f>I7961</f>
      </c>
      <c r="S7962">
        <f>H7962-H7961</f>
      </c>
      <c r="T7962">
        <f>I7962-I7961</f>
      </c>
      <c r="U7962">
        <f>(L7962-K7962)/(2*D7962*0.01)</f>
      </c>
      <c r="V7962">
        <f>(L7962+K7962)/(D7962*0.0001)</f>
      </c>
    </row>
    <row r="7963">
      <c r="A7963" t="n">
        <v>2018</v>
      </c>
      <c r="B7963" t="inlineStr">
        <is>
          <t>00180865</t>
        </is>
      </c>
      <c r="C7963" t="inlineStr">
        <is>
          <t>디에이치엑스컴퍼니</t>
        </is>
      </c>
      <c r="D7963" t="n">
        <v>38190000</v>
      </c>
      <c r="E7963" t="n">
        <v>86241000</v>
      </c>
      <c r="F7963" t="n">
        <v>7934000</v>
      </c>
      <c r="G7963" t="n">
        <v>3774000</v>
      </c>
      <c r="H7963" t="n">
        <v>3.19</v>
      </c>
      <c r="I7963" t="n">
        <v>3.23</v>
      </c>
      <c r="J7963" t="n">
        <v>9.34</v>
      </c>
      <c r="K7963" t="n">
        <v>-2184000</v>
      </c>
      <c r="L7963" t="n">
        <v>2531000</v>
      </c>
      <c r="M7963" t="n">
        <v>2547000</v>
      </c>
      <c r="N7963" t="n">
        <v>-2235000</v>
      </c>
      <c r="O7963">
        <f>D7962</f>
      </c>
      <c r="P7963">
        <f>(E7963-F7963+G7963)/O7963*100</f>
      </c>
      <c r="Q7963">
        <f>H7962</f>
      </c>
      <c r="R7963">
        <f>I7962</f>
      </c>
      <c r="S7963">
        <f>H7963-H7962</f>
      </c>
      <c r="T7963">
        <f>I7963-I7962</f>
      </c>
      <c r="U7963">
        <f>(L7963-K7963)/(2*D7963*0.01)</f>
      </c>
      <c r="V7963">
        <f>(L7963+K7963)/(D7963*0.0001)</f>
      </c>
    </row>
    <row r="7964">
      <c r="A7964" t="n">
        <v>2019</v>
      </c>
      <c r="B7964" t="inlineStr">
        <is>
          <t>00180865</t>
        </is>
      </c>
      <c r="C7964" t="inlineStr">
        <is>
          <t>디에이치엑스컴퍼니</t>
        </is>
      </c>
      <c r="D7964" t="n">
        <v>566265000</v>
      </c>
      <c r="E7964" t="n">
        <v>191187000</v>
      </c>
      <c r="F7964" t="n">
        <v>136845000</v>
      </c>
      <c r="G7964" t="n">
        <v>8734000</v>
      </c>
      <c r="H7964" t="n">
        <v>2.92</v>
      </c>
      <c r="I7964" t="n">
        <v>3.715</v>
      </c>
      <c r="J7964" t="n">
        <v>10.29</v>
      </c>
      <c r="K7964" t="n">
        <v>-52405000</v>
      </c>
      <c r="L7964" t="n">
        <v>61493000</v>
      </c>
      <c r="M7964" t="n">
        <v>61525000</v>
      </c>
      <c r="N7964" t="n">
        <v>-53383000</v>
      </c>
      <c r="O7964">
        <f>D7963</f>
      </c>
      <c r="P7964">
        <f>(E7964-F7964+G7964)/O7964*100</f>
      </c>
      <c r="Q7964">
        <f>H7963</f>
      </c>
      <c r="R7964">
        <f>I7963</f>
      </c>
      <c r="S7964">
        <f>H7964-H7963</f>
      </c>
      <c r="T7964">
        <f>I7964-I7963</f>
      </c>
      <c r="U7964">
        <f>(L7964-K7964)/(2*D7964*0.01)</f>
      </c>
      <c r="V7964">
        <f>(L7964+K7964)/(D7964*0.0001)</f>
      </c>
    </row>
    <row r="7965">
      <c r="A7965" t="n">
        <v>2020</v>
      </c>
      <c r="B7965" t="inlineStr">
        <is>
          <t>00180865</t>
        </is>
      </c>
      <c r="C7965" t="inlineStr">
        <is>
          <t>디에이치엑스컴퍼니</t>
        </is>
      </c>
      <c r="D7965" t="n">
        <v>719053000</v>
      </c>
      <c r="E7965" t="n">
        <v>322356000</v>
      </c>
      <c r="F7965" t="n">
        <v>214848000</v>
      </c>
      <c r="G7965" t="n">
        <v>15651000</v>
      </c>
      <c r="H7965" t="n">
        <v>2.995</v>
      </c>
      <c r="I7965" t="n">
        <v>3.64</v>
      </c>
      <c r="K7965" t="n">
        <v>-67019000</v>
      </c>
      <c r="L7965" t="n">
        <v>77811000</v>
      </c>
      <c r="M7965" t="n">
        <v>77909000</v>
      </c>
      <c r="N7965" t="n">
        <v>-68319000</v>
      </c>
      <c r="O7965">
        <f>D7964</f>
      </c>
      <c r="P7965">
        <f>(E7965-F7965+G7965)/O7965*100</f>
      </c>
      <c r="Q7965">
        <f>H7964</f>
      </c>
      <c r="R7965">
        <f>I7964</f>
      </c>
      <c r="S7965">
        <f>H7965-H7964</f>
      </c>
      <c r="T7965">
        <f>I7965-I7964</f>
      </c>
      <c r="U7965">
        <f>(L7965-K7965)/(2*D7965*0.01)</f>
      </c>
      <c r="V7965">
        <f>(L7965+K7965)/(D7965*0.0001)</f>
      </c>
    </row>
    <row r="7966">
      <c r="A7966" t="n">
        <v>2021</v>
      </c>
      <c r="B7966" t="inlineStr">
        <is>
          <t>00180865</t>
        </is>
      </c>
      <c r="C7966" t="inlineStr">
        <is>
          <t>디에이치엑스컴퍼니</t>
        </is>
      </c>
      <c r="D7966" t="n">
        <v>649951000</v>
      </c>
      <c r="E7966" t="n">
        <v>373395000</v>
      </c>
      <c r="F7966" t="n">
        <v>503123000</v>
      </c>
      <c r="G7966" t="n">
        <v>7968000</v>
      </c>
      <c r="H7966" t="n">
        <v>3.255</v>
      </c>
      <c r="I7966" t="n">
        <v>3.42</v>
      </c>
      <c r="K7966" t="n">
        <v>-54897000</v>
      </c>
      <c r="L7966" t="n">
        <v>63198000</v>
      </c>
      <c r="M7966" t="n">
        <v>63423000</v>
      </c>
      <c r="N7966" t="n">
        <v>-56071000</v>
      </c>
      <c r="O7966">
        <f>D7965</f>
      </c>
      <c r="P7966">
        <f>(E7966-F7966+G7966)/O7966*100</f>
      </c>
      <c r="Q7966">
        <f>H7965</f>
      </c>
      <c r="R7966">
        <f>I7965</f>
      </c>
      <c r="S7966">
        <f>H7966-H7965</f>
      </c>
      <c r="T7966">
        <f>I7966-I7965</f>
      </c>
      <c r="U7966">
        <f>(L7966-K7966)/(2*D7966*0.01)</f>
      </c>
      <c r="V7966">
        <f>(L7966+K7966)/(D7966*0.0001)</f>
      </c>
    </row>
    <row r="7967">
      <c r="A7967" t="n">
        <v>2022</v>
      </c>
      <c r="B7967" t="inlineStr">
        <is>
          <t>00180865</t>
        </is>
      </c>
      <c r="C7967" t="inlineStr">
        <is>
          <t>디에이치엑스컴퍼니</t>
        </is>
      </c>
      <c r="D7967" t="n">
        <v>562043000</v>
      </c>
      <c r="E7967" t="n">
        <v>379405000</v>
      </c>
      <c r="F7967" t="n">
        <v>223419000</v>
      </c>
      <c r="G7967" t="n">
        <v>8580000</v>
      </c>
      <c r="H7967" t="n">
        <v>5.765</v>
      </c>
      <c r="I7967" t="n">
        <v>3.92</v>
      </c>
      <c r="J7967" t="n">
        <v>7.54</v>
      </c>
      <c r="K7967" t="n">
        <v>-37661000</v>
      </c>
      <c r="L7967" t="n">
        <v>42874000</v>
      </c>
      <c r="M7967" t="n">
        <v>44009000</v>
      </c>
      <c r="N7967" t="n">
        <v>-39241000</v>
      </c>
      <c r="O7967">
        <f>D7966</f>
      </c>
      <c r="P7967">
        <f>(E7967-F7967+G7967)/O7967*100</f>
      </c>
      <c r="Q7967">
        <f>H7966</f>
      </c>
      <c r="R7967">
        <f>I7966</f>
      </c>
      <c r="S7967">
        <f>H7967-H7966</f>
      </c>
      <c r="T7967">
        <f>I7967-I7966</f>
      </c>
      <c r="U7967">
        <f>(L7967-K7967)/(2*D7967*0.01)</f>
      </c>
      <c r="V7967">
        <f>(L7967+K7967)/(D7967*0.0001)</f>
      </c>
    </row>
    <row r="7968">
      <c r="A7968" t="n">
        <v>2023</v>
      </c>
      <c r="B7968" t="inlineStr">
        <is>
          <t>00180865</t>
        </is>
      </c>
      <c r="C7968" t="inlineStr">
        <is>
          <t>디에이치엑스컴퍼니</t>
        </is>
      </c>
      <c r="D7968" t="n">
        <v>752209000</v>
      </c>
      <c r="E7968" t="n">
        <v>289451000</v>
      </c>
      <c r="F7968" t="n">
        <v>148267000</v>
      </c>
      <c r="G7968" t="n">
        <v>14904000</v>
      </c>
      <c r="H7968" t="n">
        <v>4.815</v>
      </c>
      <c r="I7968" t="n">
        <v>4.49</v>
      </c>
      <c r="J7968" t="n">
        <v>7.33</v>
      </c>
      <c r="K7968" t="n">
        <v>-50419000</v>
      </c>
      <c r="L7968" t="n">
        <v>57281000</v>
      </c>
      <c r="M7968" t="n">
        <v>58292000</v>
      </c>
      <c r="N7968" t="n">
        <v>-52139000</v>
      </c>
      <c r="O7968">
        <f>D7967</f>
      </c>
      <c r="P7968">
        <f>(E7968-F7968+G7968)/O7968*100</f>
      </c>
      <c r="Q7968">
        <f>H7967</f>
      </c>
      <c r="R7968">
        <f>I7967</f>
      </c>
      <c r="S7968">
        <f>H7968-H7967</f>
      </c>
      <c r="T7968">
        <f>I7968-I7967</f>
      </c>
      <c r="U7968">
        <f>(L7968-K7968)/(2*D7968*0.01)</f>
      </c>
      <c r="V7968">
        <f>(L7968+K7968)/(D7968*0.0001)</f>
      </c>
    </row>
    <row r="7969">
      <c r="A7969" t="n">
        <v>2024</v>
      </c>
      <c r="B7969" t="inlineStr">
        <is>
          <t>00180865</t>
        </is>
      </c>
      <c r="C7969" t="inlineStr">
        <is>
          <t>디에이치엑스컴퍼니</t>
        </is>
      </c>
      <c r="D7969" t="n">
        <v>415220000</v>
      </c>
      <c r="E7969" t="n">
        <v>213073000</v>
      </c>
      <c r="F7969" t="n">
        <v>70529000</v>
      </c>
      <c r="G7969" t="n">
        <v>14171000</v>
      </c>
      <c r="H7969" t="n">
        <v>4.13</v>
      </c>
      <c r="I7969" t="n">
        <v>4.62</v>
      </c>
      <c r="J7969" t="n">
        <v>6.19</v>
      </c>
      <c r="K7969" t="n">
        <v>-23392000</v>
      </c>
      <c r="L7969" t="n">
        <v>26140000</v>
      </c>
      <c r="M7969" t="n">
        <v>26289000</v>
      </c>
      <c r="N7969" t="n">
        <v>-23946000</v>
      </c>
      <c r="O7969">
        <f>D7968</f>
      </c>
      <c r="P7969">
        <f>(E7969-F7969+G7969)/O7969*100</f>
      </c>
      <c r="Q7969">
        <f>H7968</f>
      </c>
      <c r="R7969">
        <f>I7968</f>
      </c>
      <c r="S7969">
        <f>H7969-H7968</f>
      </c>
      <c r="T7969">
        <f>I7969-I7968</f>
      </c>
      <c r="U7969">
        <f>(L7969-K7969)/(2*D7969*0.01)</f>
      </c>
      <c r="V7969">
        <f>(L7969+K7969)/(D7969*0.0001)</f>
      </c>
    </row>
    <row r="7970">
      <c r="A7970" t="n">
        <v>2014</v>
      </c>
      <c r="B7970" t="inlineStr">
        <is>
          <t>00181299</t>
        </is>
      </c>
      <c r="C7970" t="inlineStr">
        <is>
          <t>상아프론테크</t>
        </is>
      </c>
      <c r="D7970" t="n">
        <v>6114031000</v>
      </c>
      <c r="E7970" t="n">
        <v>1511157000</v>
      </c>
      <c r="F7970" t="n">
        <v>287109000</v>
      </c>
      <c r="G7970" t="n">
        <v>187227000</v>
      </c>
    </row>
    <row r="7971">
      <c r="A7971" t="n">
        <v>2015</v>
      </c>
      <c r="B7971" t="inlineStr">
        <is>
          <t>00181299</t>
        </is>
      </c>
      <c r="C7971" t="inlineStr">
        <is>
          <t>상아프론테크</t>
        </is>
      </c>
      <c r="D7971" t="n">
        <v>6748224000</v>
      </c>
      <c r="E7971" t="n">
        <v>1663301000</v>
      </c>
      <c r="F7971" t="n">
        <v>2060087000</v>
      </c>
      <c r="G7971" t="n">
        <v>172072000</v>
      </c>
      <c r="O7971">
        <f>D7970</f>
      </c>
      <c r="P7971">
        <f>(E7971-F7971+G7971)/O7971*100</f>
      </c>
    </row>
    <row r="7972">
      <c r="A7972" t="n">
        <v>2016</v>
      </c>
      <c r="B7972" t="inlineStr">
        <is>
          <t>00181299</t>
        </is>
      </c>
      <c r="C7972" t="inlineStr">
        <is>
          <t>상아프론테크</t>
        </is>
      </c>
      <c r="D7972" t="n">
        <v>8270585000</v>
      </c>
      <c r="E7972" t="n">
        <v>1893336000</v>
      </c>
      <c r="F7972" t="n">
        <v>806148000</v>
      </c>
      <c r="G7972" t="n">
        <v>197713000</v>
      </c>
      <c r="O7972">
        <f>D7971</f>
      </c>
      <c r="P7972">
        <f>(E7972-F7972+G7972)/O7972*100</f>
      </c>
    </row>
    <row r="7973">
      <c r="A7973" t="n">
        <v>2017</v>
      </c>
      <c r="B7973" t="inlineStr">
        <is>
          <t>00181299</t>
        </is>
      </c>
      <c r="C7973" t="inlineStr">
        <is>
          <t>상아프론테크</t>
        </is>
      </c>
      <c r="D7973" t="n">
        <v>9255840000</v>
      </c>
      <c r="E7973" t="n">
        <v>2375317000</v>
      </c>
      <c r="F7973" t="n">
        <v>1026403000</v>
      </c>
      <c r="G7973" t="n">
        <v>229227000</v>
      </c>
      <c r="O7973">
        <f>D7972</f>
      </c>
      <c r="P7973">
        <f>(E7973-F7973+G7973)/O7973*100</f>
      </c>
    </row>
    <row r="7974">
      <c r="A7974" t="n">
        <v>2018</v>
      </c>
      <c r="B7974" t="inlineStr">
        <is>
          <t>00181299</t>
        </is>
      </c>
      <c r="C7974" t="inlineStr">
        <is>
          <t>상아프론테크</t>
        </is>
      </c>
      <c r="D7974" t="n">
        <v>11011416000</v>
      </c>
      <c r="E7974" t="n">
        <v>2220300000</v>
      </c>
      <c r="F7974" t="n">
        <v>1315351000</v>
      </c>
      <c r="G7974" t="n">
        <v>272137000</v>
      </c>
      <c r="H7974" t="n">
        <v>2.7</v>
      </c>
      <c r="I7974" t="n">
        <v>5</v>
      </c>
      <c r="J7974" t="n">
        <v>7.23</v>
      </c>
      <c r="K7974" t="n">
        <v>-752319000</v>
      </c>
      <c r="L7974" t="n">
        <v>867906000</v>
      </c>
      <c r="M7974" t="n">
        <v>788180000</v>
      </c>
      <c r="N7974" t="n">
        <v>-699170000</v>
      </c>
      <c r="O7974">
        <f>D7973</f>
      </c>
      <c r="P7974">
        <f>(E7974-F7974+G7974)/O7974*100</f>
      </c>
      <c r="U7974">
        <f>(L7974-K7974)/(2*D7974*0.01)</f>
      </c>
      <c r="V7974">
        <f>(L7974+K7974)/(D7974*0.0001)</f>
      </c>
    </row>
    <row r="7975">
      <c r="A7975" t="n">
        <v>2019</v>
      </c>
      <c r="B7975" t="inlineStr">
        <is>
          <t>00181299</t>
        </is>
      </c>
      <c r="C7975" t="inlineStr">
        <is>
          <t>상아프론테크</t>
        </is>
      </c>
      <c r="D7975" t="n">
        <v>12656122000</v>
      </c>
      <c r="E7975" t="n">
        <v>2290757000</v>
      </c>
      <c r="F7975" t="n">
        <v>1140213000</v>
      </c>
      <c r="G7975" t="n">
        <v>277731000</v>
      </c>
      <c r="H7975" t="n">
        <v>2.4</v>
      </c>
      <c r="I7975" t="n">
        <v>5</v>
      </c>
      <c r="J7975" t="n">
        <v>6.83</v>
      </c>
      <c r="K7975" t="n">
        <v>-902974000</v>
      </c>
      <c r="L7975" t="n">
        <v>1036762000</v>
      </c>
      <c r="M7975" t="n">
        <v>1026864000</v>
      </c>
      <c r="N7975" t="n">
        <v>-912512000</v>
      </c>
      <c r="O7975">
        <f>D7974</f>
      </c>
      <c r="P7975">
        <f>(E7975-F7975+G7975)/O7975*100</f>
      </c>
      <c r="Q7975">
        <f>H7974</f>
      </c>
      <c r="R7975">
        <f>I7974</f>
      </c>
      <c r="S7975">
        <f>H7975-H7974</f>
      </c>
      <c r="T7975">
        <f>I7975-I7974</f>
      </c>
      <c r="U7975">
        <f>(L7975-K7975)/(2*D7975*0.01)</f>
      </c>
      <c r="V7975">
        <f>(L7975+K7975)/(D7975*0.0001)</f>
      </c>
    </row>
    <row r="7976">
      <c r="A7976" t="n">
        <v>2020</v>
      </c>
      <c r="B7976" t="inlineStr">
        <is>
          <t>00181299</t>
        </is>
      </c>
      <c r="C7976" t="inlineStr">
        <is>
          <t>상아프론테크</t>
        </is>
      </c>
      <c r="D7976" t="n">
        <v>13509567000</v>
      </c>
      <c r="E7976" t="n">
        <v>2206707000</v>
      </c>
      <c r="F7976" t="n">
        <v>1416682000</v>
      </c>
      <c r="G7976" t="n">
        <v>272198000</v>
      </c>
      <c r="H7976" t="n">
        <v>2.35</v>
      </c>
      <c r="I7976" t="n">
        <v>5</v>
      </c>
      <c r="J7976" t="n">
        <v>7.64</v>
      </c>
      <c r="K7976" t="n">
        <v>-1055494000</v>
      </c>
      <c r="L7976" t="n">
        <v>1218820000</v>
      </c>
      <c r="M7976" t="n">
        <v>1213353000</v>
      </c>
      <c r="N7976" t="n">
        <v>-1071730000</v>
      </c>
      <c r="O7976">
        <f>D7975</f>
      </c>
      <c r="P7976">
        <f>(E7976-F7976+G7976)/O7976*100</f>
      </c>
      <c r="Q7976">
        <f>H7975</f>
      </c>
      <c r="R7976">
        <f>I7975</f>
      </c>
      <c r="S7976">
        <f>H7976-H7975</f>
      </c>
      <c r="T7976">
        <f>I7976-I7975</f>
      </c>
      <c r="U7976">
        <f>(L7976-K7976)/(2*D7976*0.01)</f>
      </c>
      <c r="V7976">
        <f>(L7976+K7976)/(D7976*0.0001)</f>
      </c>
    </row>
    <row r="7977">
      <c r="A7977" t="n">
        <v>2021</v>
      </c>
      <c r="B7977" t="inlineStr">
        <is>
          <t>00181299</t>
        </is>
      </c>
      <c r="C7977" t="inlineStr">
        <is>
          <t>상아프론테크</t>
        </is>
      </c>
      <c r="D7977" t="n">
        <v>12425990000</v>
      </c>
      <c r="E7977" t="n">
        <v>2173143000</v>
      </c>
      <c r="F7977" t="n">
        <v>1188778000</v>
      </c>
      <c r="G7977" t="n">
        <v>294592000</v>
      </c>
      <c r="H7977" t="n">
        <v>3.4</v>
      </c>
      <c r="I7977" t="n">
        <v>3.5</v>
      </c>
      <c r="J7977" t="n">
        <v>8.26</v>
      </c>
      <c r="K7977" t="n">
        <v>919603000</v>
      </c>
      <c r="L7977" t="n">
        <v>1054997000</v>
      </c>
      <c r="M7977" t="n">
        <v>1032677000</v>
      </c>
      <c r="N7977" t="n">
        <v>-918780000</v>
      </c>
      <c r="O7977">
        <f>D7976</f>
      </c>
      <c r="P7977">
        <f>(E7977-F7977+G7977)/O7977*100</f>
      </c>
      <c r="Q7977">
        <f>H7976</f>
      </c>
      <c r="R7977">
        <f>I7976</f>
      </c>
      <c r="S7977">
        <f>H7977-H7976</f>
      </c>
      <c r="T7977">
        <f>I7977-I7976</f>
      </c>
      <c r="U7977">
        <f>(L7977-K7977)/(2*D7977*0.01)</f>
      </c>
    </row>
    <row r="7978">
      <c r="A7978" t="n">
        <v>2022</v>
      </c>
      <c r="B7978" t="inlineStr">
        <is>
          <t>00181299</t>
        </is>
      </c>
      <c r="C7978" t="inlineStr">
        <is>
          <t>상아프론테크</t>
        </is>
      </c>
      <c r="D7978" t="n">
        <v>11659971000</v>
      </c>
      <c r="E7978" t="n">
        <v>1830049000</v>
      </c>
      <c r="F7978" t="n">
        <v>1118038000</v>
      </c>
      <c r="G7978" t="n">
        <v>450461000</v>
      </c>
      <c r="H7978" t="n">
        <v>3.4</v>
      </c>
      <c r="I7978" t="n">
        <v>3.5</v>
      </c>
      <c r="J7978" t="n">
        <v>8.26</v>
      </c>
      <c r="K7978" t="n">
        <v>-862913000</v>
      </c>
      <c r="L7978" t="n">
        <v>989960000</v>
      </c>
      <c r="M7978" t="n">
        <v>969016000</v>
      </c>
      <c r="N7978" t="n">
        <v>-862140000</v>
      </c>
      <c r="O7978">
        <f>D7977</f>
      </c>
      <c r="P7978">
        <f>(E7978-F7978+G7978)/O7978*100</f>
      </c>
      <c r="Q7978">
        <f>H7977</f>
      </c>
      <c r="R7978">
        <f>I7977</f>
      </c>
      <c r="S7978">
        <f>H7978-H7977</f>
      </c>
      <c r="T7978">
        <f>I7978-I7977</f>
      </c>
      <c r="U7978">
        <f>(L7978-K7978)/(2*D7978*0.01)</f>
      </c>
      <c r="V7978">
        <f>(L7978+K7978)/(D7978*0.0001)</f>
      </c>
    </row>
    <row r="7979">
      <c r="A7979" t="n">
        <v>2023</v>
      </c>
      <c r="B7979" t="inlineStr">
        <is>
          <t>00181299</t>
        </is>
      </c>
      <c r="C7979" t="inlineStr">
        <is>
          <t>상아프론테크</t>
        </is>
      </c>
      <c r="D7979" t="n">
        <v>12776726000</v>
      </c>
      <c r="E7979" t="n">
        <v>1633165000</v>
      </c>
      <c r="F7979" t="n">
        <v>1598520000</v>
      </c>
      <c r="G7979" t="n">
        <v>680351000</v>
      </c>
      <c r="H7979" t="n">
        <v>5.015</v>
      </c>
      <c r="I7979" t="n">
        <v>4.515</v>
      </c>
      <c r="J7979" t="n">
        <v>8.550000000000001</v>
      </c>
      <c r="K7979" t="n">
        <v>-983566000</v>
      </c>
      <c r="L7979" t="n">
        <v>1127037000</v>
      </c>
      <c r="M7979" t="n">
        <v>1122201000</v>
      </c>
      <c r="N7979" t="n">
        <v>-997454000</v>
      </c>
      <c r="O7979">
        <f>D7978</f>
      </c>
      <c r="P7979">
        <f>(E7979-F7979+G7979)/O7979*100</f>
      </c>
      <c r="Q7979">
        <f>H7978</f>
      </c>
      <c r="R7979">
        <f>I7978</f>
      </c>
      <c r="S7979">
        <f>H7979-H7978</f>
      </c>
      <c r="T7979">
        <f>I7979-I7978</f>
      </c>
      <c r="U7979">
        <f>(L7979-K7979)/(2*D7979*0.01)</f>
      </c>
      <c r="V7979">
        <f>(L7979+K7979)/(D7979*0.0001)</f>
      </c>
    </row>
    <row r="7980">
      <c r="A7980" t="n">
        <v>2024</v>
      </c>
      <c r="B7980" t="inlineStr">
        <is>
          <t>00181299</t>
        </is>
      </c>
      <c r="C7980" t="inlineStr">
        <is>
          <t>상아프론테크</t>
        </is>
      </c>
      <c r="D7980" t="n">
        <v>13698678000</v>
      </c>
      <c r="E7980" t="n">
        <v>1689582000</v>
      </c>
      <c r="F7980" t="n">
        <v>1345053000</v>
      </c>
      <c r="G7980" t="n">
        <v>674464000</v>
      </c>
      <c r="H7980" t="n">
        <v>4.48</v>
      </c>
      <c r="I7980" t="n">
        <v>4.555</v>
      </c>
      <c r="J7980" t="n">
        <v>8.77</v>
      </c>
      <c r="K7980" t="n">
        <v>-1252396000</v>
      </c>
      <c r="L7980" t="n">
        <v>1252396000</v>
      </c>
      <c r="M7980" t="n">
        <v>1240689000</v>
      </c>
      <c r="N7980" t="n">
        <v>-1102075000</v>
      </c>
      <c r="O7980">
        <f>D7979</f>
      </c>
      <c r="P7980">
        <f>(E7980-F7980+G7980)/O7980*100</f>
      </c>
      <c r="Q7980">
        <f>H7979</f>
      </c>
      <c r="R7980">
        <f>I7979</f>
      </c>
      <c r="S7980">
        <f>H7980-H7979</f>
      </c>
      <c r="T7980">
        <f>I7980-I7979</f>
      </c>
      <c r="U7980">
        <f>(L7980-K7980)/(2*D7980*0.01)</f>
      </c>
    </row>
    <row r="7981">
      <c r="A7981" t="n">
        <v>2025</v>
      </c>
      <c r="B7981" t="inlineStr">
        <is>
          <t>00181299</t>
        </is>
      </c>
      <c r="C7981" t="inlineStr">
        <is>
          <t>상아프론테크</t>
        </is>
      </c>
      <c r="D7981" t="n">
        <v>13953223000</v>
      </c>
      <c r="E7981" t="n">
        <v>1767432000</v>
      </c>
      <c r="F7981" t="n">
        <v>2151560000</v>
      </c>
      <c r="G7981" t="n">
        <v>659954000</v>
      </c>
      <c r="H7981" t="n">
        <v>4.86</v>
      </c>
      <c r="I7981" t="n">
        <v>4.565</v>
      </c>
      <c r="J7981" t="n">
        <v>6.94</v>
      </c>
      <c r="K7981" t="n">
        <v>-1045113000</v>
      </c>
      <c r="L7981" t="n">
        <v>1194086000</v>
      </c>
      <c r="M7981" t="n">
        <v>1187032000</v>
      </c>
      <c r="N7981" t="n">
        <v>-1058380000</v>
      </c>
      <c r="O7981">
        <f>D7980</f>
      </c>
      <c r="P7981">
        <f>(E7981-F7981+G7981)/O7981*100</f>
      </c>
      <c r="Q7981">
        <f>H7980</f>
      </c>
      <c r="R7981">
        <f>I7980</f>
      </c>
      <c r="S7981">
        <f>H7981-H7980</f>
      </c>
      <c r="T7981">
        <f>I7981-I7980</f>
      </c>
      <c r="U7981">
        <f>(L7981-K7981)/(2*D7981*0.01)</f>
      </c>
      <c r="V7981">
        <f>(L7981+K7981)/(D7981*0.0001)</f>
      </c>
    </row>
    <row r="7982">
      <c r="A7982" t="n">
        <v>2014</v>
      </c>
      <c r="B7982" t="inlineStr">
        <is>
          <t>00181712</t>
        </is>
      </c>
      <c r="C7982" t="inlineStr">
        <is>
          <t>SK</t>
        </is>
      </c>
      <c r="D7982" t="n">
        <v>185259000000</v>
      </c>
      <c r="E7982" t="n">
        <v>25266000000</v>
      </c>
      <c r="F7982" t="n">
        <v>26545000000</v>
      </c>
      <c r="G7982" t="n">
        <v>5757000000</v>
      </c>
      <c r="H7982" t="n">
        <v>2.825</v>
      </c>
      <c r="I7982" t="n">
        <v>3.925</v>
      </c>
      <c r="K7982" t="n">
        <v>-6395000000</v>
      </c>
      <c r="L7982" t="n">
        <v>6835000000</v>
      </c>
      <c r="M7982" t="n">
        <v>6702000000</v>
      </c>
      <c r="N7982" t="n">
        <v>-6338000000</v>
      </c>
      <c r="U7982">
        <f>(L7982-K7982)/(2*D7982*0.01)</f>
      </c>
      <c r="V7982">
        <f>(L7982+K7982)/(D7982*0.0001)</f>
      </c>
    </row>
    <row r="7983">
      <c r="A7983" t="n">
        <v>2015</v>
      </c>
      <c r="B7983" t="inlineStr">
        <is>
          <t>00181712</t>
        </is>
      </c>
      <c r="C7983" t="inlineStr">
        <is>
          <t>SK</t>
        </is>
      </c>
      <c r="D7983" t="n">
        <v>1736303000000</v>
      </c>
      <c r="E7983" t="n">
        <v>150293000000</v>
      </c>
      <c r="F7983" t="n">
        <v>85138000000</v>
      </c>
      <c r="G7983" t="n">
        <v>24533000000</v>
      </c>
      <c r="H7983" t="n">
        <v>2.485</v>
      </c>
      <c r="I7983" t="n">
        <v>4.345</v>
      </c>
      <c r="K7983" t="n">
        <v>-282304000000</v>
      </c>
      <c r="L7983" t="n">
        <v>312732000000</v>
      </c>
      <c r="M7983" t="n">
        <v>314564000000</v>
      </c>
      <c r="N7983" t="n">
        <v>-280396000000</v>
      </c>
      <c r="O7983">
        <f>D7982</f>
      </c>
      <c r="P7983">
        <f>(E7983-F7983+G7983)/O7983*100</f>
      </c>
      <c r="Q7983">
        <f>H7982</f>
      </c>
      <c r="R7983">
        <f>I7982</f>
      </c>
      <c r="S7983">
        <f>H7983-H7982</f>
      </c>
      <c r="T7983">
        <f>I7983-I7982</f>
      </c>
      <c r="U7983">
        <f>(L7983-K7983)/(2*D7983*0.01)</f>
      </c>
      <c r="V7983">
        <f>(L7983+K7983)/(D7983*0.0001)</f>
      </c>
    </row>
    <row r="7984">
      <c r="A7984" t="n">
        <v>2016</v>
      </c>
      <c r="B7984" t="inlineStr">
        <is>
          <t>00181712</t>
        </is>
      </c>
      <c r="C7984" t="inlineStr">
        <is>
          <t>SK</t>
        </is>
      </c>
      <c r="D7984" t="n">
        <v>1961251000000</v>
      </c>
      <c r="E7984" t="n">
        <v>305614000000</v>
      </c>
      <c r="F7984" t="n">
        <v>201006000000</v>
      </c>
      <c r="G7984" t="n">
        <v>41749000000</v>
      </c>
      <c r="H7984" t="n">
        <v>2.57</v>
      </c>
      <c r="I7984" t="n">
        <v>3.85</v>
      </c>
      <c r="K7984" t="n">
        <v>-192004000000</v>
      </c>
      <c r="L7984" t="n">
        <v>225968000000</v>
      </c>
      <c r="M7984" t="n">
        <v>222564000000</v>
      </c>
      <c r="N7984" t="n">
        <v>-190984000000</v>
      </c>
      <c r="O7984">
        <f>D7983</f>
      </c>
      <c r="P7984">
        <f>(E7984-F7984+G7984)/O7984*100</f>
      </c>
      <c r="Q7984">
        <f>H7983</f>
      </c>
      <c r="R7984">
        <f>I7983</f>
      </c>
      <c r="S7984">
        <f>H7984-H7983</f>
      </c>
      <c r="T7984">
        <f>I7984-I7983</f>
      </c>
      <c r="U7984">
        <f>(L7984-K7984)/(2*D7984*0.01)</f>
      </c>
      <c r="V7984">
        <f>(L7984+K7984)/(D7984*0.0001)</f>
      </c>
    </row>
    <row r="7985">
      <c r="A7985" t="n">
        <v>2017</v>
      </c>
      <c r="B7985" t="inlineStr">
        <is>
          <t>00181712</t>
        </is>
      </c>
      <c r="C7985" t="inlineStr">
        <is>
          <t>SK</t>
        </is>
      </c>
      <c r="D7985" t="n">
        <v>2260864000000</v>
      </c>
      <c r="E7985" t="n">
        <v>336925000000</v>
      </c>
      <c r="F7985" t="n">
        <v>221029000000</v>
      </c>
      <c r="G7985" t="n">
        <v>52144000000</v>
      </c>
      <c r="H7985" t="n">
        <v>3.015</v>
      </c>
      <c r="I7985" t="n">
        <v>4.265</v>
      </c>
      <c r="K7985" t="n">
        <v>-320656000000</v>
      </c>
      <c r="L7985" t="n">
        <v>345896000000</v>
      </c>
      <c r="M7985" t="n">
        <v>345184000000</v>
      </c>
      <c r="N7985" t="n">
        <v>-323136000000</v>
      </c>
      <c r="O7985">
        <f>D7984</f>
      </c>
      <c r="P7985">
        <f>(E7985-F7985+G7985)/O7985*100</f>
      </c>
      <c r="Q7985">
        <f>H7984</f>
      </c>
      <c r="R7985">
        <f>I7984</f>
      </c>
      <c r="S7985">
        <f>H7985-H7984</f>
      </c>
      <c r="T7985">
        <f>I7985-I7984</f>
      </c>
      <c r="U7985">
        <f>(L7985-K7985)/(2*D7985*0.01)</f>
      </c>
      <c r="V7985">
        <f>(L7985+K7985)/(D7985*0.0001)</f>
      </c>
    </row>
    <row r="7986">
      <c r="A7986" t="n">
        <v>2018</v>
      </c>
      <c r="B7986" t="inlineStr">
        <is>
          <t>00181712</t>
        </is>
      </c>
      <c r="C7986" t="inlineStr">
        <is>
          <t>SK</t>
        </is>
      </c>
      <c r="D7986" t="n">
        <v>2741488000000</v>
      </c>
      <c r="E7986" t="n">
        <v>361812000000</v>
      </c>
      <c r="F7986" t="n">
        <v>193893000000</v>
      </c>
      <c r="G7986" t="n">
        <v>70299000000</v>
      </c>
      <c r="H7986" t="n">
        <v>2.915</v>
      </c>
      <c r="I7986" t="n">
        <v>3.36</v>
      </c>
      <c r="K7986" t="n">
        <v>-483980000000</v>
      </c>
      <c r="L7986" t="n">
        <v>526012000000</v>
      </c>
      <c r="M7986" t="n">
        <v>503832000000</v>
      </c>
      <c r="N7986" t="n">
        <v>-470540000000</v>
      </c>
      <c r="O7986">
        <f>D7985</f>
      </c>
      <c r="P7986">
        <f>(E7986-F7986+G7986)/O7986*100</f>
      </c>
      <c r="Q7986">
        <f>H7985</f>
      </c>
      <c r="R7986">
        <f>I7985</f>
      </c>
      <c r="S7986">
        <f>H7986-H7985</f>
      </c>
      <c r="T7986">
        <f>I7986-I7985</f>
      </c>
      <c r="U7986">
        <f>(L7986-K7986)/(2*D7986*0.01)</f>
      </c>
      <c r="V7986">
        <f>(L7986+K7986)/(D7986*0.0001)</f>
      </c>
    </row>
    <row r="7987">
      <c r="A7987" t="n">
        <v>2019</v>
      </c>
      <c r="B7987" t="inlineStr">
        <is>
          <t>00181712</t>
        </is>
      </c>
      <c r="C7987" t="inlineStr">
        <is>
          <t>SK</t>
        </is>
      </c>
      <c r="D7987" t="n">
        <v>3171225000000</v>
      </c>
      <c r="E7987" t="n">
        <v>401427000000</v>
      </c>
      <c r="F7987" t="n">
        <v>242104000000</v>
      </c>
      <c r="G7987" t="n">
        <v>67439000000</v>
      </c>
      <c r="H7987" t="n">
        <v>2.675</v>
      </c>
      <c r="I7987" t="n">
        <v>3.85</v>
      </c>
      <c r="K7987" t="n">
        <v>-218636000000</v>
      </c>
      <c r="L7987" t="n">
        <v>246620000000</v>
      </c>
      <c r="M7987" t="n">
        <v>231906000000</v>
      </c>
      <c r="N7987" t="n">
        <v>-209696000000</v>
      </c>
      <c r="O7987">
        <f>D7986</f>
      </c>
      <c r="P7987">
        <f>(E7987-F7987+G7987)/O7987*100</f>
      </c>
      <c r="Q7987">
        <f>H7986</f>
      </c>
      <c r="R7987">
        <f>I7986</f>
      </c>
      <c r="S7987">
        <f>H7987-H7986</f>
      </c>
      <c r="T7987">
        <f>I7987-I7986</f>
      </c>
      <c r="U7987">
        <f>(L7987-K7987)/(2*D7987*0.01)</f>
      </c>
      <c r="V7987">
        <f>(L7987+K7987)/(D7987*0.0001)</f>
      </c>
    </row>
    <row r="7988">
      <c r="A7988" t="n">
        <v>2020</v>
      </c>
      <c r="B7988" t="inlineStr">
        <is>
          <t>00181712</t>
        </is>
      </c>
      <c r="C7988" t="inlineStr">
        <is>
          <t>SK</t>
        </is>
      </c>
      <c r="D7988" t="n">
        <v>3491805000000</v>
      </c>
      <c r="E7988" t="n">
        <v>438923000000</v>
      </c>
      <c r="F7988" t="n">
        <v>261201000000</v>
      </c>
      <c r="G7988" t="n">
        <v>70840000000</v>
      </c>
      <c r="H7988" t="n">
        <v>2.275</v>
      </c>
      <c r="I7988" t="n">
        <v>3.5</v>
      </c>
      <c r="K7988" t="n">
        <v>-312284000000</v>
      </c>
      <c r="L7988" t="n">
        <v>346890000000</v>
      </c>
      <c r="M7988" t="n">
        <v>316860000000</v>
      </c>
      <c r="N7988" t="n">
        <v>-292064000000</v>
      </c>
      <c r="O7988">
        <f>D7987</f>
      </c>
      <c r="P7988">
        <f>(E7988-F7988+G7988)/O7988*100</f>
      </c>
      <c r="Q7988">
        <f>H7987</f>
      </c>
      <c r="R7988">
        <f>I7987</f>
      </c>
      <c r="S7988">
        <f>H7988-H7987</f>
      </c>
      <c r="T7988">
        <f>I7988-I7987</f>
      </c>
      <c r="U7988">
        <f>(L7988-K7988)/(2*D7988*0.01)</f>
      </c>
      <c r="V7988">
        <f>(L7988+K7988)/(D7988*0.0001)</f>
      </c>
    </row>
    <row r="7989">
      <c r="A7989" t="n">
        <v>2021</v>
      </c>
      <c r="B7989" t="inlineStr">
        <is>
          <t>00181712</t>
        </is>
      </c>
      <c r="C7989" t="inlineStr">
        <is>
          <t>SK</t>
        </is>
      </c>
      <c r="D7989" t="n">
        <v>3609349000000</v>
      </c>
      <c r="E7989" t="n">
        <v>450854000000</v>
      </c>
      <c r="F7989" t="n">
        <v>339058000000</v>
      </c>
      <c r="G7989" t="n">
        <v>83124000000</v>
      </c>
      <c r="H7989" t="n">
        <v>2.995</v>
      </c>
      <c r="I7989" t="n">
        <v>4.5</v>
      </c>
      <c r="K7989" t="n">
        <v>-402060000000</v>
      </c>
      <c r="L7989" t="n">
        <v>467636000000</v>
      </c>
      <c r="M7989" t="n">
        <v>447364000000</v>
      </c>
      <c r="N7989" t="n">
        <v>-388576000000</v>
      </c>
      <c r="O7989">
        <f>D7988</f>
      </c>
      <c r="P7989">
        <f>(E7989-F7989+G7989)/O7989*100</f>
      </c>
      <c r="Q7989">
        <f>H7988</f>
      </c>
      <c r="R7989">
        <f>I7988</f>
      </c>
      <c r="S7989">
        <f>H7989-H7988</f>
      </c>
      <c r="T7989">
        <f>I7989-I7988</f>
      </c>
      <c r="U7989">
        <f>(L7989-K7989)/(2*D7989*0.01)</f>
      </c>
      <c r="V7989">
        <f>(L7989+K7989)/(D7989*0.0001)</f>
      </c>
    </row>
    <row r="7990">
      <c r="A7990" t="n">
        <v>2022</v>
      </c>
      <c r="B7990" t="inlineStr">
        <is>
          <t>00181712</t>
        </is>
      </c>
      <c r="C7990" t="inlineStr">
        <is>
          <t>SK</t>
        </is>
      </c>
      <c r="D7990" t="n">
        <v>3418566000000</v>
      </c>
      <c r="E7990" t="n">
        <v>446510000000</v>
      </c>
      <c r="F7990" t="n">
        <v>355317000000</v>
      </c>
      <c r="G7990" t="n">
        <v>114756000000</v>
      </c>
      <c r="H7990" t="n">
        <v>4.235</v>
      </c>
      <c r="I7990" t="n">
        <v>4.685</v>
      </c>
      <c r="K7990" t="n">
        <v>-257614000000</v>
      </c>
      <c r="L7990" t="n">
        <v>281490000000</v>
      </c>
      <c r="M7990" t="n">
        <v>274964000000</v>
      </c>
      <c r="N7990" t="n">
        <v>-254808000000</v>
      </c>
      <c r="O7990">
        <f>D7989</f>
      </c>
      <c r="P7990">
        <f>(E7990-F7990+G7990)/O7990*100</f>
      </c>
      <c r="Q7990">
        <f>H7989</f>
      </c>
      <c r="R7990">
        <f>I7989</f>
      </c>
      <c r="S7990">
        <f>H7990-H7989</f>
      </c>
      <c r="T7990">
        <f>I7990-I7989</f>
      </c>
      <c r="U7990">
        <f>(L7990-K7990)/(2*D7990*0.01)</f>
      </c>
      <c r="V7990">
        <f>(L7990+K7990)/(D7990*0.0001)</f>
      </c>
    </row>
    <row r="7991">
      <c r="A7991" t="n">
        <v>2023</v>
      </c>
      <c r="B7991" t="inlineStr">
        <is>
          <t>00181712</t>
        </is>
      </c>
      <c r="C7991" t="inlineStr">
        <is>
          <t>SK</t>
        </is>
      </c>
      <c r="D7991" t="n">
        <v>3749577000000</v>
      </c>
      <c r="E7991" t="n">
        <v>423583000000</v>
      </c>
      <c r="F7991" t="n">
        <v>427389000000</v>
      </c>
      <c r="G7991" t="n">
        <v>172515000000</v>
      </c>
      <c r="H7991" t="n">
        <v>5.08</v>
      </c>
      <c r="I7991" t="n">
        <v>3.93</v>
      </c>
      <c r="K7991" t="n">
        <v>-251176000000</v>
      </c>
      <c r="L7991" t="n">
        <v>267892000000</v>
      </c>
      <c r="M7991" t="n">
        <v>260286000000</v>
      </c>
      <c r="N7991" t="n">
        <v>-247028000000</v>
      </c>
      <c r="O7991">
        <f>D7990</f>
      </c>
      <c r="P7991">
        <f>(E7991-F7991+G7991)/O7991*100</f>
      </c>
      <c r="Q7991">
        <f>H7990</f>
      </c>
      <c r="R7991">
        <f>I7990</f>
      </c>
      <c r="S7991">
        <f>H7991-H7990</f>
      </c>
      <c r="T7991">
        <f>I7991-I7990</f>
      </c>
      <c r="U7991">
        <f>(L7991-K7991)/(2*D7991*0.01)</f>
      </c>
      <c r="V7991">
        <f>(L7991+K7991)/(D7991*0.0001)</f>
      </c>
    </row>
    <row r="7992">
      <c r="A7992" t="n">
        <v>2024</v>
      </c>
      <c r="B7992" t="inlineStr">
        <is>
          <t>00181712</t>
        </is>
      </c>
      <c r="C7992" t="inlineStr">
        <is>
          <t>SK</t>
        </is>
      </c>
      <c r="D7992" t="n">
        <v>3867243000000</v>
      </c>
      <c r="E7992" t="n">
        <v>448269000000</v>
      </c>
      <c r="F7992" t="n">
        <v>559817000000</v>
      </c>
      <c r="G7992" t="n">
        <v>154460000000</v>
      </c>
      <c r="H7992" t="n">
        <v>2.95</v>
      </c>
      <c r="I7992" t="n">
        <v>4.16</v>
      </c>
      <c r="K7992" t="n">
        <v>-266820000000</v>
      </c>
      <c r="L7992" t="n">
        <v>288856000000</v>
      </c>
      <c r="M7992" t="n">
        <v>274906000000</v>
      </c>
      <c r="N7992" t="n">
        <v>-251910000000</v>
      </c>
      <c r="O7992">
        <f>D7991</f>
      </c>
      <c r="P7992">
        <f>(E7992-F7992+G7992)/O7992*100</f>
      </c>
      <c r="Q7992">
        <f>H7991</f>
      </c>
      <c r="R7992">
        <f>I7991</f>
      </c>
      <c r="S7992">
        <f>H7992-H7991</f>
      </c>
      <c r="T7992">
        <f>I7992-I7991</f>
      </c>
      <c r="U7992">
        <f>(L7992-K7992)/(2*D7992*0.01)</f>
      </c>
      <c r="V7992">
        <f>(L7992+K7992)/(D7992*0.0001)</f>
      </c>
    </row>
    <row r="7993">
      <c r="A7993" t="n">
        <v>2025</v>
      </c>
      <c r="B7993" t="inlineStr">
        <is>
          <t>00181712</t>
        </is>
      </c>
      <c r="C7993" t="inlineStr">
        <is>
          <t>SK</t>
        </is>
      </c>
      <c r="D7993" t="n">
        <v>3601830000000</v>
      </c>
      <c r="E7993" t="n">
        <v>406600000000</v>
      </c>
      <c r="F7993" t="n">
        <v>656260000000</v>
      </c>
      <c r="G7993" t="n">
        <v>132375000000</v>
      </c>
      <c r="H7993" t="n">
        <v>4.5</v>
      </c>
      <c r="I7993" t="n">
        <v>4.05</v>
      </c>
      <c r="K7993" t="n">
        <v>-469872000000</v>
      </c>
      <c r="L7993" t="n">
        <v>532748000000</v>
      </c>
      <c r="M7993" t="n">
        <v>515924000000</v>
      </c>
      <c r="N7993" t="n">
        <v>-458292000000</v>
      </c>
      <c r="O7993">
        <f>D7992</f>
      </c>
      <c r="P7993">
        <f>(E7993-F7993+G7993)/O7993*100</f>
      </c>
      <c r="Q7993">
        <f>H7992</f>
      </c>
      <c r="R7993">
        <f>I7992</f>
      </c>
      <c r="S7993">
        <f>H7993-H7992</f>
      </c>
      <c r="T7993">
        <f>I7993-I7992</f>
      </c>
      <c r="U7993">
        <f>(L7993-K7993)/(2*D7993*0.01)</f>
      </c>
      <c r="V7993">
        <f>(L7993+K7993)/(D7993*0.0001)</f>
      </c>
    </row>
    <row r="7994">
      <c r="A7994" t="n">
        <v>2017</v>
      </c>
      <c r="B7994" t="inlineStr">
        <is>
          <t>00181934</t>
        </is>
      </c>
      <c r="C7994" t="inlineStr">
        <is>
          <t>플랜텍</t>
        </is>
      </c>
      <c r="D7994" t="n">
        <v>28497995000</v>
      </c>
      <c r="E7994" t="n">
        <v>3224262000</v>
      </c>
      <c r="F7994" t="n">
        <v>4858036000</v>
      </c>
      <c r="G7994" t="n">
        <v>721692000</v>
      </c>
    </row>
    <row r="7995">
      <c r="A7995" t="n">
        <v>2018</v>
      </c>
      <c r="B7995" t="inlineStr">
        <is>
          <t>00181934</t>
        </is>
      </c>
      <c r="C7995" t="inlineStr">
        <is>
          <t>플랜텍</t>
        </is>
      </c>
      <c r="D7995" t="n">
        <v>25706597000</v>
      </c>
      <c r="E7995" t="n">
        <v>2815146000</v>
      </c>
      <c r="F7995" t="n">
        <v>4226509000</v>
      </c>
      <c r="G7995" t="n">
        <v>755566000</v>
      </c>
      <c r="O7995">
        <f>D7994</f>
      </c>
      <c r="P7995">
        <f>(E7995-F7995+G7995)/O7995*100</f>
      </c>
    </row>
    <row r="7996">
      <c r="A7996" t="n">
        <v>2019</v>
      </c>
      <c r="B7996" t="inlineStr">
        <is>
          <t>00181934</t>
        </is>
      </c>
      <c r="C7996" t="inlineStr">
        <is>
          <t>플랜텍</t>
        </is>
      </c>
      <c r="D7996" t="n">
        <v>29471173000</v>
      </c>
      <c r="E7996" t="n">
        <v>2362941000</v>
      </c>
      <c r="F7996" t="n">
        <v>3155732000</v>
      </c>
      <c r="G7996" t="n">
        <v>521436000</v>
      </c>
      <c r="O7996">
        <f>D7995</f>
      </c>
      <c r="P7996">
        <f>(E7996-F7996+G7996)/O7996*100</f>
      </c>
    </row>
    <row r="7997">
      <c r="A7997" t="n">
        <v>2020</v>
      </c>
      <c r="B7997" t="inlineStr">
        <is>
          <t>00181934</t>
        </is>
      </c>
      <c r="C7997" t="inlineStr">
        <is>
          <t>플랜텍</t>
        </is>
      </c>
      <c r="D7997" t="n">
        <v>33904902000</v>
      </c>
      <c r="E7997" t="n">
        <v>2485223000</v>
      </c>
      <c r="F7997" t="n">
        <v>1052453000</v>
      </c>
      <c r="G7997" t="n">
        <v>498172000</v>
      </c>
      <c r="O7997">
        <f>D7996</f>
      </c>
      <c r="P7997">
        <f>(E7997-F7997+G7997)/O7997*100</f>
      </c>
    </row>
    <row r="7998">
      <c r="A7998" t="n">
        <v>2021</v>
      </c>
      <c r="B7998" t="inlineStr">
        <is>
          <t>00181934</t>
        </is>
      </c>
      <c r="C7998" t="inlineStr">
        <is>
          <t>플랜텍</t>
        </is>
      </c>
      <c r="D7998" t="n">
        <v>39304841000</v>
      </c>
      <c r="E7998" t="n">
        <v>2569682000</v>
      </c>
      <c r="F7998" t="n">
        <v>2052176000</v>
      </c>
      <c r="G7998" t="n">
        <v>471255000</v>
      </c>
      <c r="O7998">
        <f>D7997</f>
      </c>
      <c r="P7998">
        <f>(E7998-F7998+G7998)/O7998*100</f>
      </c>
    </row>
    <row r="7999">
      <c r="A7999" t="n">
        <v>2022</v>
      </c>
      <c r="B7999" t="inlineStr">
        <is>
          <t>00181934</t>
        </is>
      </c>
      <c r="C7999" t="inlineStr">
        <is>
          <t>플랜텍</t>
        </is>
      </c>
      <c r="D7999" t="n">
        <v>33611519000</v>
      </c>
      <c r="E7999" t="n">
        <v>3856390000</v>
      </c>
      <c r="F7999" t="n">
        <v>2368826000</v>
      </c>
      <c r="G7999" t="n">
        <v>992032000</v>
      </c>
      <c r="H7999" t="n">
        <v>5.2</v>
      </c>
      <c r="I7999" t="n">
        <v>4.8</v>
      </c>
      <c r="O7999">
        <f>D7998</f>
      </c>
      <c r="P7999">
        <f>(E7999-F7999+G7999)/O7999*100</f>
      </c>
    </row>
    <row r="8000">
      <c r="A8000" t="n">
        <v>2023</v>
      </c>
      <c r="B8000" t="inlineStr">
        <is>
          <t>00181934</t>
        </is>
      </c>
      <c r="C8000" t="inlineStr">
        <is>
          <t>플랜텍</t>
        </is>
      </c>
      <c r="D8000" t="n">
        <v>41109966000</v>
      </c>
      <c r="E8000" t="n">
        <v>3934974000</v>
      </c>
      <c r="F8000" t="n">
        <v>1844671000</v>
      </c>
      <c r="G8000" t="n">
        <v>1677075000</v>
      </c>
      <c r="H8000" t="n">
        <v>4.3</v>
      </c>
      <c r="I8000" t="n">
        <v>5.3</v>
      </c>
      <c r="O8000">
        <f>D7999</f>
      </c>
      <c r="P8000">
        <f>(E8000-F8000+G8000)/O8000*100</f>
      </c>
      <c r="Q8000">
        <f>H7999</f>
      </c>
      <c r="R8000">
        <f>I7999</f>
      </c>
      <c r="S8000">
        <f>H8000-H7999</f>
      </c>
      <c r="T8000">
        <f>I8000-I7999</f>
      </c>
    </row>
    <row r="8001">
      <c r="A8001" t="n">
        <v>2024</v>
      </c>
      <c r="B8001" t="inlineStr">
        <is>
          <t>00181934</t>
        </is>
      </c>
      <c r="C8001" t="inlineStr">
        <is>
          <t>플랜텍</t>
        </is>
      </c>
      <c r="D8001" t="n">
        <v>30240465000</v>
      </c>
      <c r="E8001" t="n">
        <v>4790709000</v>
      </c>
      <c r="F8001" t="n">
        <v>3546591000</v>
      </c>
      <c r="G8001" t="n">
        <v>1706936000</v>
      </c>
      <c r="H8001" t="n">
        <v>3.5</v>
      </c>
      <c r="I8001" t="n">
        <v>4.3</v>
      </c>
      <c r="O8001">
        <f>D8000</f>
      </c>
      <c r="P8001">
        <f>(E8001-F8001+G8001)/O8001*100</f>
      </c>
      <c r="Q8001">
        <f>H8000</f>
      </c>
      <c r="R8001">
        <f>I8000</f>
      </c>
      <c r="S8001">
        <f>H8001-H8000</f>
      </c>
      <c r="T8001">
        <f>I8001-I8000</f>
      </c>
    </row>
    <row r="8002">
      <c r="A8002" t="n">
        <v>2014</v>
      </c>
      <c r="B8002" t="inlineStr">
        <is>
          <t>00181943</t>
        </is>
      </c>
      <c r="C8002" t="inlineStr">
        <is>
          <t>에스제이엠홀딩스</t>
        </is>
      </c>
      <c r="D8002" t="n">
        <v>19773764413</v>
      </c>
      <c r="E8002" t="n">
        <v>2537596101</v>
      </c>
      <c r="F8002" t="n">
        <v>535570306</v>
      </c>
      <c r="G8002" t="n">
        <v>395237274</v>
      </c>
      <c r="H8002" t="n">
        <v>2.975</v>
      </c>
      <c r="I8002" t="n">
        <v>3.74</v>
      </c>
      <c r="K8002" t="n">
        <v>-1851552549</v>
      </c>
      <c r="L8002" t="n">
        <v>2179201269</v>
      </c>
      <c r="M8002" t="n">
        <v>2112825792</v>
      </c>
      <c r="N8002" t="n">
        <v>-1835305052</v>
      </c>
      <c r="U8002">
        <f>(L8002-K8002)/(2*D8002*0.01)</f>
      </c>
      <c r="V8002">
        <f>(L8002+K8002)/(D8002*0.0001)</f>
      </c>
    </row>
    <row r="8003">
      <c r="A8003" t="n">
        <v>2015</v>
      </c>
      <c r="B8003" t="inlineStr">
        <is>
          <t>00181943</t>
        </is>
      </c>
      <c r="C8003" t="inlineStr">
        <is>
          <t>에스제이엠홀딩스</t>
        </is>
      </c>
      <c r="D8003" t="n">
        <v>22952840422</v>
      </c>
      <c r="E8003" t="n">
        <v>4013014752</v>
      </c>
      <c r="F8003" t="n">
        <v>1718903244</v>
      </c>
      <c r="G8003" t="n">
        <v>513606060</v>
      </c>
      <c r="H8003" t="n">
        <v>2.345</v>
      </c>
      <c r="I8003" t="n">
        <v>3.59</v>
      </c>
      <c r="O8003">
        <f>D8002</f>
      </c>
      <c r="P8003">
        <f>(E8003-F8003+G8003)/O8003*100</f>
      </c>
      <c r="Q8003">
        <f>H8002</f>
      </c>
      <c r="R8003">
        <f>I8002</f>
      </c>
      <c r="S8003">
        <f>H8003-H8002</f>
      </c>
      <c r="T8003">
        <f>I8003-I8002</f>
      </c>
    </row>
    <row r="8004">
      <c r="A8004" t="n">
        <v>2016</v>
      </c>
      <c r="B8004" t="inlineStr">
        <is>
          <t>00181943</t>
        </is>
      </c>
      <c r="C8004" t="inlineStr">
        <is>
          <t>에스제이엠홀딩스</t>
        </is>
      </c>
      <c r="D8004" t="n">
        <v>22390160252</v>
      </c>
      <c r="E8004" t="n">
        <v>4209174169</v>
      </c>
      <c r="F8004" t="n">
        <v>2321574540</v>
      </c>
      <c r="G8004" t="n">
        <v>480711216</v>
      </c>
      <c r="H8004" t="n">
        <v>2.4465</v>
      </c>
      <c r="I8004" t="n">
        <v>3.715</v>
      </c>
      <c r="O8004">
        <f>D8003</f>
      </c>
      <c r="P8004">
        <f>(E8004-F8004+G8004)/O8004*100</f>
      </c>
      <c r="Q8004">
        <f>H8003</f>
      </c>
      <c r="R8004">
        <f>I8003</f>
      </c>
      <c r="S8004">
        <f>H8004-H8003</f>
      </c>
      <c r="T8004">
        <f>I8004-I8003</f>
      </c>
    </row>
    <row r="8005">
      <c r="A8005" t="n">
        <v>2017</v>
      </c>
      <c r="B8005" t="inlineStr">
        <is>
          <t>00181943</t>
        </is>
      </c>
      <c r="C8005" t="inlineStr">
        <is>
          <t>에스제이엠홀딩스</t>
        </is>
      </c>
      <c r="D8005" t="n">
        <v>21643316542</v>
      </c>
      <c r="E8005" t="n">
        <v>3752891231</v>
      </c>
      <c r="F8005" t="n">
        <v>2250354802</v>
      </c>
      <c r="G8005" t="n">
        <v>460174353</v>
      </c>
      <c r="H8005" t="n">
        <v>2.828</v>
      </c>
      <c r="I8005" t="n">
        <v>3.57</v>
      </c>
      <c r="O8005">
        <f>D8004</f>
      </c>
      <c r="P8005">
        <f>(E8005-F8005+G8005)/O8005*100</f>
      </c>
      <c r="Q8005">
        <f>H8004</f>
      </c>
      <c r="R8005">
        <f>I8004</f>
      </c>
      <c r="S8005">
        <f>H8005-H8004</f>
      </c>
      <c r="T8005">
        <f>I8005-I8004</f>
      </c>
    </row>
    <row r="8006">
      <c r="A8006" t="n">
        <v>2018</v>
      </c>
      <c r="B8006" t="inlineStr">
        <is>
          <t>00181943</t>
        </is>
      </c>
      <c r="C8006" t="inlineStr">
        <is>
          <t>에스제이엠홀딩스</t>
        </is>
      </c>
      <c r="D8006" t="n">
        <v>24345525043</v>
      </c>
      <c r="E8006" t="n">
        <v>3326038404</v>
      </c>
      <c r="F8006" t="n">
        <v>2251149772</v>
      </c>
      <c r="G8006" t="n">
        <v>508041600</v>
      </c>
      <c r="H8006" t="n">
        <v>2.3335</v>
      </c>
      <c r="I8006" t="n">
        <v>3.415</v>
      </c>
      <c r="O8006">
        <f>D8005</f>
      </c>
      <c r="P8006">
        <f>(E8006-F8006+G8006)/O8006*100</f>
      </c>
      <c r="Q8006">
        <f>H8005</f>
      </c>
      <c r="R8006">
        <f>I8005</f>
      </c>
      <c r="S8006">
        <f>H8006-H8005</f>
      </c>
      <c r="T8006">
        <f>I8006-I8005</f>
      </c>
    </row>
    <row r="8007">
      <c r="A8007" t="n">
        <v>2019</v>
      </c>
      <c r="B8007" t="inlineStr">
        <is>
          <t>00181943</t>
        </is>
      </c>
      <c r="C8007" t="inlineStr">
        <is>
          <t>에스제이엠홀딩스</t>
        </is>
      </c>
      <c r="D8007" t="n">
        <v>26000467489</v>
      </c>
      <c r="E8007" t="n">
        <v>3560639952</v>
      </c>
      <c r="F8007" t="n">
        <v>2683538290</v>
      </c>
      <c r="G8007" t="n">
        <v>468263304</v>
      </c>
      <c r="H8007" t="n">
        <v>2.0325</v>
      </c>
      <c r="I8007" t="n">
        <v>2.595</v>
      </c>
      <c r="O8007">
        <f>D8006</f>
      </c>
      <c r="P8007">
        <f>(E8007-F8007+G8007)/O8007*100</f>
      </c>
      <c r="Q8007">
        <f>H8006</f>
      </c>
      <c r="R8007">
        <f>I8006</f>
      </c>
      <c r="S8007">
        <f>H8007-H8006</f>
      </c>
      <c r="T8007">
        <f>I8007-I8006</f>
      </c>
    </row>
    <row r="8008">
      <c r="A8008" t="n">
        <v>2020</v>
      </c>
      <c r="B8008" t="inlineStr">
        <is>
          <t>00181943</t>
        </is>
      </c>
      <c r="C8008" t="inlineStr">
        <is>
          <t>에스제이엠홀딩스</t>
        </is>
      </c>
      <c r="D8008" t="n">
        <v>26571251607</v>
      </c>
      <c r="E8008" t="n">
        <v>3581283374</v>
      </c>
      <c r="F8008" t="n">
        <v>2885659682</v>
      </c>
      <c r="G8008" t="n">
        <v>448328748</v>
      </c>
      <c r="H8008" t="n">
        <v>2.0645</v>
      </c>
      <c r="I8008" t="n">
        <v>2.525</v>
      </c>
      <c r="K8008" t="n">
        <v>-1729705083</v>
      </c>
      <c r="L8008" t="n">
        <v>1969300039</v>
      </c>
      <c r="M8008" t="n">
        <v>1951875349</v>
      </c>
      <c r="N8008" t="n">
        <v>-1748038559</v>
      </c>
      <c r="O8008">
        <f>D8007</f>
      </c>
      <c r="P8008">
        <f>(E8008-F8008+G8008)/O8008*100</f>
      </c>
      <c r="Q8008">
        <f>H8007</f>
      </c>
      <c r="R8008">
        <f>I8007</f>
      </c>
      <c r="S8008">
        <f>H8008-H8007</f>
      </c>
      <c r="T8008">
        <f>I8008-I8007</f>
      </c>
      <c r="U8008">
        <f>(L8008-K8008)/(2*D8008*0.01)</f>
      </c>
      <c r="V8008">
        <f>(L8008+K8008)/(D8008*0.0001)</f>
      </c>
    </row>
    <row r="8009">
      <c r="A8009" t="n">
        <v>2021</v>
      </c>
      <c r="B8009" t="inlineStr">
        <is>
          <t>00181943</t>
        </is>
      </c>
      <c r="C8009" t="inlineStr">
        <is>
          <t>에스제이엠홀딩스</t>
        </is>
      </c>
      <c r="D8009" t="n">
        <v>25135398766</v>
      </c>
      <c r="E8009" t="n">
        <v>3543775653</v>
      </c>
      <c r="F8009" t="n">
        <v>3707344402</v>
      </c>
      <c r="G8009" t="n">
        <v>450355233</v>
      </c>
      <c r="H8009" t="n">
        <v>2.613</v>
      </c>
      <c r="I8009" t="n">
        <v>2.58</v>
      </c>
      <c r="J8009" t="n">
        <v>9.228350000000001</v>
      </c>
      <c r="K8009" t="n">
        <v>-1527748240</v>
      </c>
      <c r="L8009" t="n">
        <v>1727551147</v>
      </c>
      <c r="M8009" t="n">
        <v>1722968185</v>
      </c>
      <c r="N8009" t="n">
        <v>-1552471313</v>
      </c>
      <c r="O8009">
        <f>D8008</f>
      </c>
      <c r="P8009">
        <f>(E8009-F8009+G8009)/O8009*100</f>
      </c>
      <c r="Q8009">
        <f>H8008</f>
      </c>
      <c r="R8009">
        <f>I8008</f>
      </c>
      <c r="S8009">
        <f>H8009-H8008</f>
      </c>
      <c r="T8009">
        <f>I8009-I8008</f>
      </c>
      <c r="U8009">
        <f>(L8009-K8009)/(2*D8009*0.01)</f>
      </c>
      <c r="V8009">
        <f>(L8009+K8009)/(D8009*0.0001)</f>
      </c>
    </row>
    <row r="8010">
      <c r="A8010" t="n">
        <v>2022</v>
      </c>
      <c r="B8010" t="inlineStr">
        <is>
          <t>00181943</t>
        </is>
      </c>
      <c r="C8010" t="inlineStr">
        <is>
          <t>에스제이엠홀딩스</t>
        </is>
      </c>
      <c r="D8010" t="n">
        <v>22111308902</v>
      </c>
      <c r="E8010" t="n">
        <v>3249320157</v>
      </c>
      <c r="F8010" t="n">
        <v>4374405219</v>
      </c>
      <c r="G8010" t="n">
        <v>547180860</v>
      </c>
      <c r="H8010" t="n">
        <v>5.15</v>
      </c>
      <c r="I8010" t="n">
        <v>3.655</v>
      </c>
      <c r="J8010" t="n">
        <v>6.59435</v>
      </c>
      <c r="K8010" t="n">
        <v>-899853999</v>
      </c>
      <c r="L8010" t="n">
        <v>988896263</v>
      </c>
      <c r="M8010" t="n">
        <v>1013493647</v>
      </c>
      <c r="N8010" t="n">
        <v>-937409595</v>
      </c>
      <c r="O8010">
        <f>D8009</f>
      </c>
      <c r="P8010">
        <f>(E8010-F8010+G8010)/O8010*100</f>
      </c>
      <c r="Q8010">
        <f>H8009</f>
      </c>
      <c r="R8010">
        <f>I8009</f>
      </c>
      <c r="S8010">
        <f>H8010-H8009</f>
      </c>
      <c r="T8010">
        <f>I8010-I8009</f>
      </c>
      <c r="U8010">
        <f>(L8010-K8010)/(2*D8010*0.01)</f>
      </c>
      <c r="V8010">
        <f>(L8010+K8010)/(D8010*0.0001)</f>
      </c>
    </row>
    <row r="8011">
      <c r="A8011" t="n">
        <v>2023</v>
      </c>
      <c r="B8011" t="inlineStr">
        <is>
          <t>00181943</t>
        </is>
      </c>
      <c r="C8011" t="inlineStr">
        <is>
          <t>에스제이엠홀딩스</t>
        </is>
      </c>
      <c r="D8011" t="n">
        <v>23706595930</v>
      </c>
      <c r="E8011" t="n">
        <v>2829708549</v>
      </c>
      <c r="F8011" t="n">
        <v>3620257191</v>
      </c>
      <c r="G8011" t="n">
        <v>912987564</v>
      </c>
      <c r="H8011" t="n">
        <v>4.2</v>
      </c>
      <c r="I8011" t="n">
        <v>4.625</v>
      </c>
      <c r="J8011" t="n">
        <v>6.9545</v>
      </c>
      <c r="K8011" t="n">
        <v>-955075511</v>
      </c>
      <c r="L8011" t="n">
        <v>1050274498</v>
      </c>
      <c r="M8011" t="n">
        <v>1065305742</v>
      </c>
      <c r="N8011" t="n">
        <v>-985640366</v>
      </c>
      <c r="O8011">
        <f>D8010</f>
      </c>
      <c r="P8011">
        <f>(E8011-F8011+G8011)/O8011*100</f>
      </c>
      <c r="Q8011">
        <f>H8010</f>
      </c>
      <c r="R8011">
        <f>I8010</f>
      </c>
      <c r="S8011">
        <f>H8011-H8010</f>
      </c>
      <c r="T8011">
        <f>I8011-I8010</f>
      </c>
      <c r="U8011">
        <f>(L8011-K8011)/(2*D8011*0.01)</f>
      </c>
      <c r="V8011">
        <f>(L8011+K8011)/(D8011*0.0001)</f>
      </c>
    </row>
    <row r="8012">
      <c r="A8012" t="n">
        <v>2024</v>
      </c>
      <c r="B8012" t="inlineStr">
        <is>
          <t>00181943</t>
        </is>
      </c>
      <c r="C8012" t="inlineStr">
        <is>
          <t>에스제이엠홀딩스</t>
        </is>
      </c>
      <c r="D8012" t="n">
        <v>25354555570</v>
      </c>
      <c r="E8012" t="n">
        <v>3902555612</v>
      </c>
      <c r="F8012" t="n">
        <v>3509412964</v>
      </c>
      <c r="G8012" t="n">
        <v>766329168</v>
      </c>
      <c r="H8012" t="n">
        <v>3.59</v>
      </c>
      <c r="I8012" t="n">
        <v>4.69</v>
      </c>
      <c r="J8012" t="n">
        <v>7.025</v>
      </c>
      <c r="K8012" t="n">
        <v>-994490184</v>
      </c>
      <c r="L8012" t="n">
        <v>1092611100</v>
      </c>
      <c r="M8012" t="n">
        <v>1103921749</v>
      </c>
      <c r="N8012" t="n">
        <v>-1022755756</v>
      </c>
      <c r="O8012">
        <f>D8011</f>
      </c>
      <c r="P8012">
        <f>(E8012-F8012+G8012)/O8012*100</f>
      </c>
      <c r="Q8012">
        <f>H8011</f>
      </c>
      <c r="R8012">
        <f>I8011</f>
      </c>
      <c r="S8012">
        <f>H8012-H8011</f>
      </c>
      <c r="T8012">
        <f>I8012-I8011</f>
      </c>
      <c r="U8012">
        <f>(L8012-K8012)/(2*D8012*0.01)</f>
      </c>
      <c r="V8012">
        <f>(L8012+K8012)/(D8012*0.0001)</f>
      </c>
    </row>
    <row r="8013">
      <c r="A8013" t="n">
        <v>2025</v>
      </c>
      <c r="B8013" t="inlineStr">
        <is>
          <t>00181943</t>
        </is>
      </c>
      <c r="C8013" t="inlineStr">
        <is>
          <t>에스제이엠홀딩스</t>
        </is>
      </c>
      <c r="D8013" t="n">
        <v>26261202855</v>
      </c>
      <c r="E8013" t="n">
        <v>3369553465</v>
      </c>
      <c r="F8013" t="n">
        <v>2895905388</v>
      </c>
      <c r="G8013" t="n">
        <v>715788660</v>
      </c>
      <c r="H8013" t="n">
        <v>3.565</v>
      </c>
      <c r="I8013" t="n">
        <v>4.69</v>
      </c>
      <c r="J8013" t="n">
        <v>3.595</v>
      </c>
      <c r="K8013" t="n">
        <v>-943030844</v>
      </c>
      <c r="L8013" t="n">
        <v>1029159595</v>
      </c>
      <c r="M8013" t="n">
        <v>1041008257</v>
      </c>
      <c r="N8013" t="n">
        <v>-970721340</v>
      </c>
      <c r="O8013">
        <f>D8012</f>
      </c>
      <c r="P8013">
        <f>(E8013-F8013+G8013)/O8013*100</f>
      </c>
      <c r="Q8013">
        <f>H8012</f>
      </c>
      <c r="R8013">
        <f>I8012</f>
      </c>
      <c r="S8013">
        <f>H8013-H8012</f>
      </c>
      <c r="T8013">
        <f>I8013-I8012</f>
      </c>
      <c r="U8013">
        <f>(L8013-K8013)/(2*D8013*0.01)</f>
      </c>
      <c r="V8013">
        <f>(L8013+K8013)/(D8013*0.0001)</f>
      </c>
    </row>
    <row r="8014">
      <c r="A8014" t="n">
        <v>2025</v>
      </c>
      <c r="B8014" t="inlineStr">
        <is>
          <t>00182696</t>
        </is>
      </c>
      <c r="C8014" t="inlineStr">
        <is>
          <t>대한조선</t>
        </is>
      </c>
      <c r="D8014" t="n">
        <v>26172019000</v>
      </c>
      <c r="E8014" t="n">
        <v>3674448000</v>
      </c>
      <c r="F8014" t="n">
        <v>3344030000</v>
      </c>
      <c r="G8014" t="n">
        <v>867927000</v>
      </c>
      <c r="H8014" t="n">
        <v>4.08</v>
      </c>
      <c r="I8014" t="n">
        <v>5.6</v>
      </c>
      <c r="J8014" t="n">
        <v>5.714</v>
      </c>
      <c r="K8014" t="n">
        <v>-1368298000</v>
      </c>
      <c r="L8014" t="n">
        <v>1510799000</v>
      </c>
      <c r="M8014" t="n">
        <v>1507377000</v>
      </c>
      <c r="N8014" t="n">
        <v>-1390615000</v>
      </c>
      <c r="U8014">
        <f>(L8014-K8014)/(2*D8014*0.01)</f>
      </c>
      <c r="V8014">
        <f>(L8014+K8014)/(D8014*0.0001)</f>
      </c>
    </row>
    <row r="8015">
      <c r="A8015" t="n">
        <v>2014</v>
      </c>
      <c r="B8015" t="inlineStr">
        <is>
          <t>00184667</t>
        </is>
      </c>
      <c r="C8015" t="inlineStr">
        <is>
          <t>유진기업</t>
        </is>
      </c>
      <c r="D8015" t="n">
        <v>39369634000</v>
      </c>
      <c r="E8015" t="n">
        <v>3569706000</v>
      </c>
      <c r="F8015" t="n">
        <v>1170059000</v>
      </c>
      <c r="G8015" t="n">
        <v>1341487000</v>
      </c>
      <c r="H8015" t="n">
        <v>4.5</v>
      </c>
      <c r="I8015" t="n">
        <v>5</v>
      </c>
      <c r="J8015" t="n">
        <v>8.44</v>
      </c>
      <c r="K8015" t="n">
        <v>-1822743000</v>
      </c>
      <c r="L8015" t="n">
        <v>2056381000</v>
      </c>
      <c r="M8015" t="n">
        <v>1803249000</v>
      </c>
      <c r="N8015" t="n">
        <v>-1994522000</v>
      </c>
      <c r="U8015">
        <f>(L8015-K8015)/(2*D8015*0.01)</f>
      </c>
      <c r="V8015">
        <f>(L8015+K8015)/(D8015*0.0001)</f>
      </c>
    </row>
    <row r="8016">
      <c r="A8016" t="n">
        <v>2015</v>
      </c>
      <c r="B8016" t="inlineStr">
        <is>
          <t>00184667</t>
        </is>
      </c>
      <c r="C8016" t="inlineStr">
        <is>
          <t>유진기업</t>
        </is>
      </c>
      <c r="D8016" t="n">
        <v>36655588000</v>
      </c>
      <c r="E8016" t="n">
        <v>4576702000</v>
      </c>
      <c r="F8016" t="n">
        <v>16974276000</v>
      </c>
      <c r="G8016" t="n">
        <v>861530000</v>
      </c>
      <c r="H8016" t="n">
        <v>2.71</v>
      </c>
      <c r="I8016" t="n">
        <v>5</v>
      </c>
      <c r="K8016" t="n">
        <v>-2325947000</v>
      </c>
      <c r="L8016" t="n">
        <v>2644263000</v>
      </c>
      <c r="M8016" t="n">
        <v>2561134000</v>
      </c>
      <c r="N8016" t="n">
        <v>-2301909000</v>
      </c>
      <c r="O8016">
        <f>D8015</f>
      </c>
      <c r="P8016">
        <f>(E8016-F8016+G8016)/O8016*100</f>
      </c>
      <c r="Q8016">
        <f>H8015</f>
      </c>
      <c r="R8016">
        <f>I8015</f>
      </c>
      <c r="S8016">
        <f>H8016-H8015</f>
      </c>
      <c r="T8016">
        <f>I8016-I8015</f>
      </c>
      <c r="U8016">
        <f>(L8016-K8016)/(2*D8016*0.01)</f>
      </c>
      <c r="V8016">
        <f>(L8016+K8016)/(D8016*0.0001)</f>
      </c>
    </row>
    <row r="8017">
      <c r="A8017" t="n">
        <v>2016</v>
      </c>
      <c r="B8017" t="inlineStr">
        <is>
          <t>00184667</t>
        </is>
      </c>
      <c r="C8017" t="inlineStr">
        <is>
          <t>유진기업</t>
        </is>
      </c>
      <c r="D8017" t="n">
        <v>42688542000</v>
      </c>
      <c r="E8017" t="n">
        <v>5554627000</v>
      </c>
      <c r="F8017" t="n">
        <v>2293474000</v>
      </c>
      <c r="G8017" t="n">
        <v>936664000</v>
      </c>
      <c r="H8017" t="n">
        <v>2.75</v>
      </c>
      <c r="I8017" t="n">
        <v>5</v>
      </c>
      <c r="K8017" t="n">
        <v>-3116202000</v>
      </c>
      <c r="L8017" t="n">
        <v>3571303000</v>
      </c>
      <c r="M8017" t="n">
        <v>3457805000</v>
      </c>
      <c r="N8017" t="n">
        <v>-3083694000</v>
      </c>
      <c r="O8017">
        <f>D8016</f>
      </c>
      <c r="P8017">
        <f>(E8017-F8017+G8017)/O8017*100</f>
      </c>
      <c r="Q8017">
        <f>H8016</f>
      </c>
      <c r="R8017">
        <f>I8016</f>
      </c>
      <c r="S8017">
        <f>H8017-H8016</f>
      </c>
      <c r="T8017">
        <f>I8017-I8016</f>
      </c>
      <c r="U8017">
        <f>(L8017-K8017)/(2*D8017*0.01)</f>
      </c>
      <c r="V8017">
        <f>(L8017+K8017)/(D8017*0.0001)</f>
      </c>
    </row>
    <row r="8018">
      <c r="A8018" t="n">
        <v>2017</v>
      </c>
      <c r="B8018" t="inlineStr">
        <is>
          <t>00184667</t>
        </is>
      </c>
      <c r="C8018" t="inlineStr">
        <is>
          <t>유진기업</t>
        </is>
      </c>
      <c r="D8018" t="n">
        <v>48832143000</v>
      </c>
      <c r="E8018" t="n">
        <v>6442108000</v>
      </c>
      <c r="F8018" t="n">
        <v>2651213000</v>
      </c>
      <c r="G8018" t="n">
        <v>1130591000</v>
      </c>
      <c r="H8018" t="n">
        <v>3.09</v>
      </c>
      <c r="I8018" t="n">
        <v>5</v>
      </c>
      <c r="K8018" t="n">
        <v>-3360815000</v>
      </c>
      <c r="L8018" t="n">
        <v>3818082000</v>
      </c>
      <c r="M8018" t="n">
        <v>3712592000</v>
      </c>
      <c r="N8018" t="n">
        <v>-3336688000</v>
      </c>
      <c r="O8018">
        <f>D8017</f>
      </c>
      <c r="P8018">
        <f>(E8018-F8018+G8018)/O8018*100</f>
      </c>
      <c r="Q8018">
        <f>H8017</f>
      </c>
      <c r="R8018">
        <f>I8017</f>
      </c>
      <c r="S8018">
        <f>H8018-H8017</f>
      </c>
      <c r="T8018">
        <f>I8018-I8017</f>
      </c>
      <c r="U8018">
        <f>(L8018-K8018)/(2*D8018*0.01)</f>
      </c>
      <c r="V8018">
        <f>(L8018+K8018)/(D8018*0.0001)</f>
      </c>
    </row>
    <row r="8019">
      <c r="A8019" t="n">
        <v>2018</v>
      </c>
      <c r="B8019" t="inlineStr">
        <is>
          <t>00184667</t>
        </is>
      </c>
      <c r="C8019" t="inlineStr">
        <is>
          <t>유진기업</t>
        </is>
      </c>
      <c r="D8019" t="n">
        <v>53857696000</v>
      </c>
      <c r="E8019" t="n">
        <v>7730717000</v>
      </c>
      <c r="F8019" t="n">
        <v>7607937000</v>
      </c>
      <c r="G8019" t="n">
        <v>1450456000</v>
      </c>
      <c r="H8019" t="n">
        <v>2.53</v>
      </c>
      <c r="I8019" t="n">
        <v>5</v>
      </c>
      <c r="J8019" t="n">
        <v>7.255</v>
      </c>
      <c r="K8019" t="n">
        <v>-3585597000</v>
      </c>
      <c r="L8019" t="n">
        <v>4077397000</v>
      </c>
      <c r="M8019" t="n">
        <v>3939688000</v>
      </c>
      <c r="N8019" t="n">
        <v>-3541247000</v>
      </c>
      <c r="O8019">
        <f>D8018</f>
      </c>
      <c r="P8019">
        <f>(E8019-F8019+G8019)/O8019*100</f>
      </c>
      <c r="Q8019">
        <f>H8018</f>
      </c>
      <c r="R8019">
        <f>I8018</f>
      </c>
      <c r="S8019">
        <f>H8019-H8018</f>
      </c>
      <c r="T8019">
        <f>I8019-I8018</f>
      </c>
      <c r="U8019">
        <f>(L8019-K8019)/(2*D8019*0.01)</f>
      </c>
      <c r="V8019">
        <f>(L8019+K8019)/(D8019*0.0001)</f>
      </c>
    </row>
    <row r="8020">
      <c r="A8020" t="n">
        <v>2020</v>
      </c>
      <c r="B8020" t="inlineStr">
        <is>
          <t>00184667</t>
        </is>
      </c>
      <c r="C8020" t="inlineStr">
        <is>
          <t>유진기업</t>
        </is>
      </c>
      <c r="D8020" t="n">
        <v>58615652000</v>
      </c>
      <c r="E8020" t="n">
        <v>7211523000</v>
      </c>
      <c r="F8020" t="n">
        <v>3676286000</v>
      </c>
      <c r="G8020" t="n">
        <v>1128825000</v>
      </c>
      <c r="H8020" t="n">
        <v>2.24</v>
      </c>
      <c r="I8020" t="n">
        <v>4</v>
      </c>
      <c r="K8020" t="n">
        <v>-2691259000</v>
      </c>
      <c r="L8020" t="n">
        <v>4387424000</v>
      </c>
      <c r="M8020" t="n">
        <v>4272623000</v>
      </c>
      <c r="N8020" t="n">
        <v>-2590770000</v>
      </c>
      <c r="U8020">
        <f>(L8020-K8020)/(2*D8020*0.01)</f>
      </c>
      <c r="V8020">
        <f>(L8020+K8020)/(D8020*0.0001)</f>
      </c>
    </row>
    <row r="8021">
      <c r="A8021" t="n">
        <v>2021</v>
      </c>
      <c r="B8021" t="inlineStr">
        <is>
          <t>00184667</t>
        </is>
      </c>
      <c r="C8021" t="inlineStr">
        <is>
          <t>유진기업</t>
        </is>
      </c>
      <c r="D8021" t="n">
        <v>60649661000</v>
      </c>
      <c r="E8021" t="n">
        <v>7455035000</v>
      </c>
      <c r="F8021" t="n">
        <v>5429276000</v>
      </c>
      <c r="G8021" t="n">
        <v>1186825000</v>
      </c>
      <c r="H8021" t="n">
        <v>2.935</v>
      </c>
      <c r="I8021" t="n">
        <v>4</v>
      </c>
      <c r="K8021" t="n">
        <v>-3321033000</v>
      </c>
      <c r="L8021" t="n">
        <v>3757690000</v>
      </c>
      <c r="M8021" t="n">
        <v>3660998000</v>
      </c>
      <c r="N8021" t="n">
        <v>-3303852000</v>
      </c>
      <c r="O8021">
        <f>D8020</f>
      </c>
      <c r="P8021">
        <f>(E8021-F8021+G8021)/O8021*100</f>
      </c>
      <c r="Q8021">
        <f>H8020</f>
      </c>
      <c r="R8021">
        <f>I8020</f>
      </c>
      <c r="S8021">
        <f>H8021-H8020</f>
      </c>
      <c r="T8021">
        <f>I8021-I8020</f>
      </c>
      <c r="U8021">
        <f>(L8021-K8021)/(2*D8021*0.01)</f>
      </c>
      <c r="V8021">
        <f>(L8021+K8021)/(D8021*0.0001)</f>
      </c>
    </row>
    <row r="8022">
      <c r="A8022" t="n">
        <v>2022</v>
      </c>
      <c r="B8022" t="inlineStr">
        <is>
          <t>00184667</t>
        </is>
      </c>
      <c r="C8022" t="inlineStr">
        <is>
          <t>유진기업</t>
        </is>
      </c>
      <c r="D8022" t="n">
        <v>58059217000</v>
      </c>
      <c r="E8022" t="n">
        <v>7449873000</v>
      </c>
      <c r="F8022" t="n">
        <v>10681788000</v>
      </c>
      <c r="G8022" t="n">
        <v>1493061000</v>
      </c>
      <c r="O8022">
        <f>D8021</f>
      </c>
      <c r="P8022">
        <f>(E8022-F8022+G8022)/O8022*100</f>
      </c>
    </row>
    <row r="8023">
      <c r="A8023" t="n">
        <v>2023</v>
      </c>
      <c r="B8023" t="inlineStr">
        <is>
          <t>00184667</t>
        </is>
      </c>
      <c r="C8023" t="inlineStr">
        <is>
          <t>유진기업</t>
        </is>
      </c>
      <c r="D8023" t="n">
        <v>64429553000</v>
      </c>
      <c r="E8023" t="n">
        <v>7060411000</v>
      </c>
      <c r="F8023" t="n">
        <v>5085091000</v>
      </c>
      <c r="G8023" t="n">
        <v>2489746000</v>
      </c>
      <c r="O8023">
        <f>D8022</f>
      </c>
      <c r="P8023">
        <f>(E8023-F8023+G8023)/O8023*100</f>
      </c>
    </row>
    <row r="8024">
      <c r="A8024" t="n">
        <v>2024</v>
      </c>
      <c r="B8024" t="inlineStr">
        <is>
          <t>00184667</t>
        </is>
      </c>
      <c r="C8024" t="inlineStr">
        <is>
          <t>유진기업</t>
        </is>
      </c>
      <c r="D8024" t="n">
        <v>75891589000</v>
      </c>
      <c r="E8024" t="n">
        <v>7781132000</v>
      </c>
      <c r="F8024" t="n">
        <v>4268295000</v>
      </c>
      <c r="G8024" t="n">
        <v>2321387000</v>
      </c>
      <c r="H8024" t="n">
        <v>4.265</v>
      </c>
      <c r="I8024" t="n">
        <v>4.86</v>
      </c>
      <c r="J8024" t="n">
        <v>6.275</v>
      </c>
      <c r="K8024" t="n">
        <v>-3479566000</v>
      </c>
      <c r="L8024" t="n">
        <v>3888945000</v>
      </c>
      <c r="M8024" t="n">
        <v>3826678000</v>
      </c>
      <c r="N8024" t="n">
        <v>-3491841000</v>
      </c>
      <c r="O8024">
        <f>D8023</f>
      </c>
      <c r="P8024">
        <f>(E8024-F8024+G8024)/O8024*100</f>
      </c>
      <c r="U8024">
        <f>(L8024-K8024)/(2*D8024*0.01)</f>
      </c>
      <c r="V8024">
        <f>(L8024+K8024)/(D8024*0.0001)</f>
      </c>
    </row>
    <row r="8025">
      <c r="A8025" t="n">
        <v>2025</v>
      </c>
      <c r="B8025" t="inlineStr">
        <is>
          <t>00184667</t>
        </is>
      </c>
      <c r="C8025" t="inlineStr">
        <is>
          <t>유진기업</t>
        </is>
      </c>
      <c r="D8025" t="n">
        <v>78798576000</v>
      </c>
      <c r="E8025" t="n">
        <v>8489922000</v>
      </c>
      <c r="F8025" t="n">
        <v>6618723000</v>
      </c>
      <c r="G8025" t="n">
        <v>2306218000</v>
      </c>
      <c r="O8025">
        <f>D8024</f>
      </c>
      <c r="P8025">
        <f>(E8025-F8025+G8025)/O8025*100</f>
      </c>
    </row>
    <row r="8026">
      <c r="A8026" t="n">
        <v>2014</v>
      </c>
      <c r="B8026" t="inlineStr">
        <is>
          <t>00184889</t>
        </is>
      </c>
      <c r="C8026" t="inlineStr">
        <is>
          <t>이건홀딩스</t>
        </is>
      </c>
      <c r="D8026" t="n">
        <v>17516495000</v>
      </c>
      <c r="E8026" t="n">
        <v>1976842000</v>
      </c>
      <c r="F8026" t="n">
        <v>958632000</v>
      </c>
      <c r="G8026" t="n">
        <v>498285000</v>
      </c>
      <c r="H8026" t="n">
        <v>2.955</v>
      </c>
      <c r="I8026" t="n">
        <v>5.5</v>
      </c>
      <c r="J8026" t="n">
        <v>10.27</v>
      </c>
      <c r="K8026" t="n">
        <v>-1563106000</v>
      </c>
      <c r="L8026" t="n">
        <v>1827560000</v>
      </c>
      <c r="M8026" t="n">
        <v>1776388000</v>
      </c>
      <c r="N8026" t="n">
        <v>-1552814000</v>
      </c>
      <c r="U8026">
        <f>(L8026-K8026)/(2*D8026*0.01)</f>
      </c>
      <c r="V8026">
        <f>(L8026+K8026)/(D8026*0.0001)</f>
      </c>
    </row>
    <row r="8027">
      <c r="A8027" t="n">
        <v>2015</v>
      </c>
      <c r="B8027" t="inlineStr">
        <is>
          <t>00184889</t>
        </is>
      </c>
      <c r="C8027" t="inlineStr">
        <is>
          <t>이건홀딩스</t>
        </is>
      </c>
      <c r="D8027" t="n">
        <v>19822955000</v>
      </c>
      <c r="E8027" t="n">
        <v>2388214000</v>
      </c>
      <c r="F8027" t="n">
        <v>1255284000</v>
      </c>
      <c r="G8027" t="n">
        <v>496434000</v>
      </c>
      <c r="H8027" t="n">
        <v>2.6</v>
      </c>
      <c r="I8027" t="n">
        <v>5</v>
      </c>
      <c r="J8027" t="n">
        <v>8.76</v>
      </c>
      <c r="K8027" t="n">
        <v>-1766162000</v>
      </c>
      <c r="L8027" t="n">
        <v>2062696000</v>
      </c>
      <c r="M8027" t="n">
        <v>1997367000</v>
      </c>
      <c r="N8027" t="n">
        <v>-1748851000</v>
      </c>
      <c r="O8027">
        <f>D8026</f>
      </c>
      <c r="P8027">
        <f>(E8027-F8027+G8027)/O8027*100</f>
      </c>
      <c r="Q8027">
        <f>H8026</f>
      </c>
      <c r="R8027">
        <f>I8026</f>
      </c>
      <c r="S8027">
        <f>H8027-H8026</f>
      </c>
      <c r="T8027">
        <f>I8027-I8026</f>
      </c>
      <c r="U8027">
        <f>(L8027-K8027)/(2*D8027*0.01)</f>
      </c>
      <c r="V8027">
        <f>(L8027+K8027)/(D8027*0.0001)</f>
      </c>
    </row>
    <row r="8028">
      <c r="A8028" t="n">
        <v>2016</v>
      </c>
      <c r="B8028" t="inlineStr">
        <is>
          <t>00184889</t>
        </is>
      </c>
      <c r="C8028" t="inlineStr">
        <is>
          <t>이건홀딩스</t>
        </is>
      </c>
      <c r="D8028" t="n">
        <v>20529009000</v>
      </c>
      <c r="E8028" t="n">
        <v>2524544000</v>
      </c>
      <c r="F8028" t="n">
        <v>2671463000</v>
      </c>
      <c r="G8028" t="n">
        <v>486634000</v>
      </c>
      <c r="H8028" t="n">
        <v>2.605</v>
      </c>
      <c r="I8028" t="n">
        <v>5</v>
      </c>
      <c r="J8028" t="n">
        <v>8.315</v>
      </c>
      <c r="K8028" t="n">
        <v>-1677254000</v>
      </c>
      <c r="L8028" t="n">
        <v>1940244000</v>
      </c>
      <c r="M8028" t="n">
        <v>1879167000</v>
      </c>
      <c r="N8028" t="n">
        <v>-1660791000</v>
      </c>
      <c r="O8028">
        <f>D8027</f>
      </c>
      <c r="P8028">
        <f>(E8028-F8028+G8028)/O8028*100</f>
      </c>
      <c r="Q8028">
        <f>H8027</f>
      </c>
      <c r="R8028">
        <f>I8027</f>
      </c>
      <c r="S8028">
        <f>H8028-H8027</f>
      </c>
      <c r="T8028">
        <f>I8028-I8027</f>
      </c>
      <c r="U8028">
        <f>(L8028-K8028)/(2*D8028*0.01)</f>
      </c>
      <c r="V8028">
        <f>(L8028+K8028)/(D8028*0.0001)</f>
      </c>
    </row>
    <row r="8029">
      <c r="A8029" t="n">
        <v>2017</v>
      </c>
      <c r="B8029" t="inlineStr">
        <is>
          <t>00184889</t>
        </is>
      </c>
      <c r="C8029" t="inlineStr">
        <is>
          <t>이건홀딩스</t>
        </is>
      </c>
      <c r="D8029" t="n">
        <v>21662334000</v>
      </c>
      <c r="E8029" t="n">
        <v>2360535000</v>
      </c>
      <c r="F8029" t="n">
        <v>1507015000</v>
      </c>
      <c r="G8029" t="n">
        <v>514795000</v>
      </c>
      <c r="H8029" t="n">
        <v>3.105</v>
      </c>
      <c r="I8029" t="n">
        <v>5</v>
      </c>
      <c r="J8029" t="n">
        <v>8.31</v>
      </c>
      <c r="K8029" t="n">
        <v>-1398622000</v>
      </c>
      <c r="L8029" t="n">
        <v>1589979000</v>
      </c>
      <c r="M8029" t="n">
        <v>1545920000</v>
      </c>
      <c r="N8029" t="n">
        <v>-1388888000</v>
      </c>
      <c r="O8029">
        <f>D8028</f>
      </c>
      <c r="P8029">
        <f>(E8029-F8029+G8029)/O8029*100</f>
      </c>
      <c r="Q8029">
        <f>H8028</f>
      </c>
      <c r="R8029">
        <f>I8028</f>
      </c>
      <c r="S8029">
        <f>H8029-H8028</f>
      </c>
      <c r="T8029">
        <f>I8029-I8028</f>
      </c>
      <c r="U8029">
        <f>(L8029-K8029)/(2*D8029*0.01)</f>
      </c>
      <c r="V8029">
        <f>(L8029+K8029)/(D8029*0.0001)</f>
      </c>
    </row>
    <row r="8030">
      <c r="A8030" t="n">
        <v>2018</v>
      </c>
      <c r="B8030" t="inlineStr">
        <is>
          <t>00184889</t>
        </is>
      </c>
      <c r="C8030" t="inlineStr">
        <is>
          <t>이건홀딩스</t>
        </is>
      </c>
      <c r="D8030" t="n">
        <v>44418845000</v>
      </c>
      <c r="E8030" t="n">
        <v>3186197000</v>
      </c>
      <c r="F8030" t="n">
        <v>4509084000</v>
      </c>
      <c r="G8030" t="n">
        <v>802754000</v>
      </c>
      <c r="H8030" t="n">
        <v>2.6</v>
      </c>
      <c r="I8030" t="n">
        <v>6.5</v>
      </c>
      <c r="J8030" t="n">
        <v>7.205</v>
      </c>
      <c r="K8030" t="n">
        <v>-2311287000</v>
      </c>
      <c r="L8030" t="n">
        <v>2682082000</v>
      </c>
      <c r="M8030" t="n">
        <v>2515074000</v>
      </c>
      <c r="N8030" t="n">
        <v>-2283899000</v>
      </c>
      <c r="O8030">
        <f>D8029</f>
      </c>
      <c r="P8030">
        <f>(E8030-F8030+G8030)/O8030*100</f>
      </c>
      <c r="Q8030">
        <f>H8029</f>
      </c>
      <c r="R8030">
        <f>I8029</f>
      </c>
      <c r="S8030">
        <f>H8030-H8029</f>
      </c>
      <c r="T8030">
        <f>I8030-I8029</f>
      </c>
      <c r="U8030">
        <f>(L8030-K8030)/(2*D8030*0.01)</f>
      </c>
      <c r="V8030">
        <f>(L8030+K8030)/(D8030*0.0001)</f>
      </c>
    </row>
    <row r="8031">
      <c r="A8031" t="n">
        <v>2019</v>
      </c>
      <c r="B8031" t="inlineStr">
        <is>
          <t>00184889</t>
        </is>
      </c>
      <c r="C8031" t="inlineStr">
        <is>
          <t>이건홀딩스</t>
        </is>
      </c>
      <c r="D8031" t="n">
        <v>41686884000</v>
      </c>
      <c r="E8031" t="n">
        <v>4291695000</v>
      </c>
      <c r="F8031" t="n">
        <v>6118040000</v>
      </c>
      <c r="G8031" t="n">
        <v>920171000</v>
      </c>
      <c r="H8031" t="n">
        <v>2.345</v>
      </c>
      <c r="I8031" t="n">
        <v>4.705</v>
      </c>
      <c r="J8031" t="n">
        <v>7.625</v>
      </c>
      <c r="K8031" t="n">
        <v>-2344487000</v>
      </c>
      <c r="L8031" t="n">
        <v>2651437000</v>
      </c>
      <c r="M8031" t="n">
        <v>2567507000</v>
      </c>
      <c r="N8031" t="n">
        <v>-2319693000</v>
      </c>
      <c r="O8031">
        <f>D8030</f>
      </c>
      <c r="P8031">
        <f>(E8031-F8031+G8031)/O8031*100</f>
      </c>
      <c r="Q8031">
        <f>H8030</f>
      </c>
      <c r="R8031">
        <f>I8030</f>
      </c>
      <c r="S8031">
        <f>H8031-H8030</f>
      </c>
      <c r="T8031">
        <f>I8031-I8030</f>
      </c>
      <c r="U8031">
        <f>(L8031-K8031)/(2*D8031*0.01)</f>
      </c>
      <c r="V8031">
        <f>(L8031+K8031)/(D8031*0.0001)</f>
      </c>
    </row>
    <row r="8032">
      <c r="A8032" t="n">
        <v>2020</v>
      </c>
      <c r="B8032" t="inlineStr">
        <is>
          <t>00184889</t>
        </is>
      </c>
      <c r="C8032" t="inlineStr">
        <is>
          <t>이건홀딩스</t>
        </is>
      </c>
      <c r="D8032" t="n">
        <v>41888303000</v>
      </c>
      <c r="E8032" t="n">
        <v>3921247000</v>
      </c>
      <c r="F8032" t="n">
        <v>5027986000</v>
      </c>
      <c r="G8032" t="n">
        <v>749432000</v>
      </c>
      <c r="H8032" t="n">
        <v>2.275</v>
      </c>
      <c r="I8032" t="n">
        <v>4.97</v>
      </c>
      <c r="J8032" t="n">
        <v>8.1</v>
      </c>
      <c r="K8032" t="n">
        <v>-2399650000</v>
      </c>
      <c r="L8032" t="n">
        <v>2716410000</v>
      </c>
      <c r="M8032" t="n">
        <v>2623944000</v>
      </c>
      <c r="N8032" t="n">
        <v>-2368981000</v>
      </c>
      <c r="O8032">
        <f>D8031</f>
      </c>
      <c r="P8032">
        <f>(E8032-F8032+G8032)/O8032*100</f>
      </c>
      <c r="Q8032">
        <f>H8031</f>
      </c>
      <c r="R8032">
        <f>I8031</f>
      </c>
      <c r="S8032">
        <f>H8032-H8031</f>
      </c>
      <c r="T8032">
        <f>I8032-I8031</f>
      </c>
      <c r="U8032">
        <f>(L8032-K8032)/(2*D8032*0.01)</f>
      </c>
      <c r="V8032">
        <f>(L8032+K8032)/(D8032*0.0001)</f>
      </c>
    </row>
    <row r="8033">
      <c r="A8033" t="n">
        <v>2021</v>
      </c>
      <c r="B8033" t="inlineStr">
        <is>
          <t>00184889</t>
        </is>
      </c>
      <c r="C8033" t="inlineStr">
        <is>
          <t>이건홀딩스</t>
        </is>
      </c>
      <c r="D8033" t="n">
        <v>44301497000</v>
      </c>
      <c r="E8033" t="n">
        <v>3940507000</v>
      </c>
      <c r="F8033" t="n">
        <v>4485717000</v>
      </c>
      <c r="G8033" t="n">
        <v>747346000</v>
      </c>
      <c r="H8033" t="n">
        <v>2.82</v>
      </c>
      <c r="I8033" t="n">
        <v>4.95</v>
      </c>
      <c r="K8033" t="n">
        <v>-2440397000</v>
      </c>
      <c r="L8033" t="n">
        <v>2750508000</v>
      </c>
      <c r="M8033" t="n">
        <v>2666536000</v>
      </c>
      <c r="N8033" t="n">
        <v>-2416912000</v>
      </c>
      <c r="O8033">
        <f>D8032</f>
      </c>
      <c r="P8033">
        <f>(E8033-F8033+G8033)/O8033*100</f>
      </c>
      <c r="Q8033">
        <f>H8032</f>
      </c>
      <c r="R8033">
        <f>I8032</f>
      </c>
      <c r="S8033">
        <f>H8033-H8032</f>
      </c>
      <c r="T8033">
        <f>I8033-I8032</f>
      </c>
      <c r="U8033">
        <f>(L8033-K8033)/(2*D8033*0.01)</f>
      </c>
      <c r="V8033">
        <f>(L8033+K8033)/(D8033*0.0001)</f>
      </c>
    </row>
    <row r="8034">
      <c r="A8034" t="n">
        <v>2022</v>
      </c>
      <c r="B8034" t="inlineStr">
        <is>
          <t>00184889</t>
        </is>
      </c>
      <c r="C8034" t="inlineStr">
        <is>
          <t>이건홀딩스</t>
        </is>
      </c>
      <c r="D8034" t="n">
        <v>41080216000</v>
      </c>
      <c r="E8034" t="n">
        <v>3398091000</v>
      </c>
      <c r="F8034" t="n">
        <v>4430400000</v>
      </c>
      <c r="G8034" t="n">
        <v>1000528000</v>
      </c>
      <c r="H8034" t="n">
        <v>5.29</v>
      </c>
      <c r="I8034" t="n">
        <v>5.38</v>
      </c>
      <c r="J8034" t="n">
        <v>6.785</v>
      </c>
      <c r="K8034" t="n">
        <v>-1873090000</v>
      </c>
      <c r="L8034" t="n">
        <v>2085294000</v>
      </c>
      <c r="M8034" t="n">
        <v>2072336000</v>
      </c>
      <c r="N8034" t="n">
        <v>-1896412000</v>
      </c>
      <c r="O8034">
        <f>D8033</f>
      </c>
      <c r="P8034">
        <f>(E8034-F8034+G8034)/O8034*100</f>
      </c>
      <c r="Q8034">
        <f>H8033</f>
      </c>
      <c r="R8034">
        <f>I8033</f>
      </c>
      <c r="S8034">
        <f>H8034-H8033</f>
      </c>
      <c r="T8034">
        <f>I8034-I8033</f>
      </c>
      <c r="U8034">
        <f>(L8034-K8034)/(2*D8034*0.01)</f>
      </c>
      <c r="V8034">
        <f>(L8034+K8034)/(D8034*0.0001)</f>
      </c>
    </row>
    <row r="8035">
      <c r="A8035" t="n">
        <v>2023</v>
      </c>
      <c r="B8035" t="inlineStr">
        <is>
          <t>00184889</t>
        </is>
      </c>
      <c r="C8035" t="inlineStr">
        <is>
          <t>이건홀딩스</t>
        </is>
      </c>
      <c r="D8035" t="n">
        <v>35422343000</v>
      </c>
      <c r="E8035" t="n">
        <v>3546019000</v>
      </c>
      <c r="F8035" t="n">
        <v>9764920000</v>
      </c>
      <c r="G8035" t="n">
        <v>1604799000</v>
      </c>
      <c r="H8035" t="n">
        <v>4.36</v>
      </c>
      <c r="I8035" t="n">
        <v>4.095</v>
      </c>
      <c r="J8035" t="n">
        <v>6.835</v>
      </c>
      <c r="K8035" t="n">
        <v>-2003914000</v>
      </c>
      <c r="L8035" t="n">
        <v>2236372000</v>
      </c>
      <c r="M8035" t="n">
        <v>2270605000</v>
      </c>
      <c r="N8035" t="n">
        <v>-2069156000</v>
      </c>
      <c r="O8035">
        <f>D8034</f>
      </c>
      <c r="P8035">
        <f>(E8035-F8035+G8035)/O8035*100</f>
      </c>
      <c r="Q8035">
        <f>H8034</f>
      </c>
      <c r="R8035">
        <f>I8034</f>
      </c>
      <c r="S8035">
        <f>H8035-H8034</f>
      </c>
      <c r="T8035">
        <f>I8035-I8034</f>
      </c>
      <c r="U8035">
        <f>(L8035-K8035)/(2*D8035*0.01)</f>
      </c>
      <c r="V8035">
        <f>(L8035+K8035)/(D8035*0.0001)</f>
      </c>
    </row>
    <row r="8036">
      <c r="A8036" t="n">
        <v>2024</v>
      </c>
      <c r="B8036" t="inlineStr">
        <is>
          <t>00184889</t>
        </is>
      </c>
      <c r="C8036" t="inlineStr">
        <is>
          <t>이건홀딩스</t>
        </is>
      </c>
      <c r="D8036" t="n">
        <v>36759595000</v>
      </c>
      <c r="E8036" t="n">
        <v>3826509000</v>
      </c>
      <c r="F8036" t="n">
        <v>5015228000</v>
      </c>
      <c r="G8036" t="n">
        <v>1351337000</v>
      </c>
      <c r="H8036" t="n">
        <v>3.795</v>
      </c>
      <c r="I8036" t="n">
        <v>4.015</v>
      </c>
      <c r="J8036" t="n">
        <v>6.76</v>
      </c>
      <c r="K8036" t="n">
        <v>-2072595000</v>
      </c>
      <c r="L8036" t="n">
        <v>2312589000</v>
      </c>
      <c r="M8036" t="n">
        <v>2334787000</v>
      </c>
      <c r="N8036" t="n">
        <v>-2129098000</v>
      </c>
      <c r="O8036">
        <f>D8035</f>
      </c>
      <c r="P8036">
        <f>(E8036-F8036+G8036)/O8036*100</f>
      </c>
      <c r="Q8036">
        <f>H8035</f>
      </c>
      <c r="R8036">
        <f>I8035</f>
      </c>
      <c r="S8036">
        <f>H8036-H8035</f>
      </c>
      <c r="T8036">
        <f>I8036-I8035</f>
      </c>
      <c r="U8036">
        <f>(L8036-K8036)/(2*D8036*0.01)</f>
      </c>
      <c r="V8036">
        <f>(L8036+K8036)/(D8036*0.0001)</f>
      </c>
    </row>
    <row r="8037">
      <c r="A8037" t="n">
        <v>2025</v>
      </c>
      <c r="B8037" t="inlineStr">
        <is>
          <t>00184889</t>
        </is>
      </c>
      <c r="C8037" t="inlineStr">
        <is>
          <t>이건홀딩스</t>
        </is>
      </c>
      <c r="D8037" t="n">
        <v>32591149000</v>
      </c>
      <c r="E8037" t="n">
        <v>3858967000</v>
      </c>
      <c r="F8037" t="n">
        <v>7004722000</v>
      </c>
      <c r="G8037" t="n">
        <v>1235477000</v>
      </c>
      <c r="H8037" t="n">
        <v>4.14</v>
      </c>
      <c r="I8037" t="n">
        <v>4.055</v>
      </c>
      <c r="J8037" t="n">
        <v>6.615</v>
      </c>
      <c r="K8037" t="n">
        <v>-1723613000</v>
      </c>
      <c r="L8037" t="n">
        <v>2072595000</v>
      </c>
      <c r="M8037" t="n">
        <v>1941684000</v>
      </c>
      <c r="N8037" t="n">
        <v>-2334787000</v>
      </c>
      <c r="O8037">
        <f>D8036</f>
      </c>
      <c r="P8037">
        <f>(E8037-F8037+G8037)/O8037*100</f>
      </c>
      <c r="Q8037">
        <f>H8036</f>
      </c>
      <c r="R8037">
        <f>I8036</f>
      </c>
      <c r="S8037">
        <f>H8037-H8036</f>
      </c>
      <c r="T8037">
        <f>I8037-I8036</f>
      </c>
      <c r="U8037">
        <f>(L8037-K8037)/(2*D8037*0.01)</f>
      </c>
      <c r="V8037">
        <f>(L8037+K8037)/(D8037*0.0001)</f>
      </c>
    </row>
    <row r="8038">
      <c r="A8038" t="n">
        <v>2014</v>
      </c>
      <c r="B8038" t="inlineStr">
        <is>
          <t>00185046</t>
        </is>
      </c>
      <c r="C8038" t="inlineStr">
        <is>
          <t>SM C&amp;C</t>
        </is>
      </c>
      <c r="D8038" t="n">
        <v>353392000</v>
      </c>
      <c r="E8038" t="n">
        <v>71760000</v>
      </c>
      <c r="F8038" t="n">
        <v>54743000</v>
      </c>
      <c r="G8038" t="n">
        <v>6513000</v>
      </c>
      <c r="H8038" t="n">
        <v>2.975</v>
      </c>
      <c r="I8038" t="n">
        <v>4.14</v>
      </c>
      <c r="K8038" t="n">
        <v>-27179000</v>
      </c>
      <c r="L8038" t="n">
        <v>31829000</v>
      </c>
      <c r="M8038" t="n">
        <v>31324000</v>
      </c>
      <c r="N8038" t="n">
        <v>-27293000</v>
      </c>
      <c r="U8038">
        <f>(L8038-K8038)/(2*D8038*0.01)</f>
      </c>
      <c r="V8038">
        <f>(L8038+K8038)/(D8038*0.0001)</f>
      </c>
    </row>
    <row r="8039">
      <c r="A8039" t="n">
        <v>2015</v>
      </c>
      <c r="B8039" t="inlineStr">
        <is>
          <t>00185046</t>
        </is>
      </c>
      <c r="C8039" t="inlineStr">
        <is>
          <t>SM C&amp;C</t>
        </is>
      </c>
      <c r="D8039" t="n">
        <v>235911000</v>
      </c>
      <c r="E8039" t="n">
        <v>24987000</v>
      </c>
      <c r="F8039" t="n">
        <v>151658000</v>
      </c>
      <c r="G8039" t="n">
        <v>6101000</v>
      </c>
      <c r="H8039" t="n">
        <v>2.69</v>
      </c>
      <c r="I8039" t="n">
        <v>1.9</v>
      </c>
      <c r="J8039" t="n">
        <v>10.55</v>
      </c>
      <c r="K8039" t="n">
        <v>-20251000</v>
      </c>
      <c r="L8039" t="n">
        <v>23561000</v>
      </c>
      <c r="M8039" t="n">
        <v>23524000</v>
      </c>
      <c r="N8039" t="n">
        <v>-20592000</v>
      </c>
      <c r="O8039">
        <f>D8038</f>
      </c>
      <c r="P8039">
        <f>(E8039-F8039+G8039)/O8039*100</f>
      </c>
      <c r="Q8039">
        <f>H8038</f>
      </c>
      <c r="R8039">
        <f>I8038</f>
      </c>
      <c r="S8039">
        <f>H8039-H8038</f>
      </c>
      <c r="T8039">
        <f>I8039-I8038</f>
      </c>
      <c r="U8039">
        <f>(L8039-K8039)/(2*D8039*0.01)</f>
      </c>
      <c r="V8039">
        <f>(L8039+K8039)/(D8039*0.0001)</f>
      </c>
    </row>
    <row r="8040">
      <c r="A8040" t="n">
        <v>2017</v>
      </c>
      <c r="B8040" t="inlineStr">
        <is>
          <t>00185046</t>
        </is>
      </c>
      <c r="C8040" t="inlineStr">
        <is>
          <t>SM C&amp;C</t>
        </is>
      </c>
      <c r="D8040" t="n">
        <v>6748115000</v>
      </c>
      <c r="E8040" t="n">
        <v>365216000</v>
      </c>
      <c r="F8040" t="n">
        <v>193997000</v>
      </c>
      <c r="G8040" t="n">
        <v>54738000</v>
      </c>
      <c r="H8040" t="n">
        <v>2.82</v>
      </c>
      <c r="I8040" t="n">
        <v>3.27</v>
      </c>
      <c r="J8040" t="n">
        <v>8.98</v>
      </c>
      <c r="K8040" t="n">
        <v>-480416000</v>
      </c>
      <c r="L8040" t="n">
        <v>555162000</v>
      </c>
      <c r="M8040" t="n">
        <v>554669000</v>
      </c>
      <c r="N8040" t="n">
        <v>-488822000</v>
      </c>
      <c r="U8040">
        <f>(L8040-K8040)/(2*D8040*0.01)</f>
      </c>
      <c r="V8040">
        <f>(L8040+K8040)/(D8040*0.0001)</f>
      </c>
    </row>
    <row r="8041">
      <c r="A8041" t="n">
        <v>2018</v>
      </c>
      <c r="B8041" t="inlineStr">
        <is>
          <t>00185046</t>
        </is>
      </c>
      <c r="C8041" t="inlineStr">
        <is>
          <t>SM C&amp;C</t>
        </is>
      </c>
      <c r="D8041" t="n">
        <v>7442343000</v>
      </c>
      <c r="E8041" t="n">
        <v>1485920000</v>
      </c>
      <c r="F8041" t="n">
        <v>982248000</v>
      </c>
      <c r="G8041" t="n">
        <v>232200000</v>
      </c>
      <c r="H8041" t="n">
        <v>2.28</v>
      </c>
      <c r="I8041" t="n">
        <v>3.54</v>
      </c>
      <c r="J8041" t="n">
        <v>8.630000000000001</v>
      </c>
      <c r="K8041" t="n">
        <v>-525669000</v>
      </c>
      <c r="L8041" t="n">
        <v>604383000</v>
      </c>
      <c r="M8041" t="n">
        <v>603703000</v>
      </c>
      <c r="N8041" t="n">
        <v>-534814000</v>
      </c>
      <c r="O8041">
        <f>D8040</f>
      </c>
      <c r="P8041">
        <f>(E8041-F8041+G8041)/O8041*100</f>
      </c>
      <c r="Q8041">
        <f>H8040</f>
      </c>
      <c r="R8041">
        <f>I8040</f>
      </c>
      <c r="S8041">
        <f>H8041-H8040</f>
      </c>
      <c r="T8041">
        <f>I8041-I8040</f>
      </c>
      <c r="U8041">
        <f>(L8041-K8041)/(2*D8041*0.01)</f>
      </c>
      <c r="V8041">
        <f>(L8041+K8041)/(D8041*0.0001)</f>
      </c>
    </row>
    <row r="8042">
      <c r="A8042" t="n">
        <v>2019</v>
      </c>
      <c r="B8042" t="inlineStr">
        <is>
          <t>00185046</t>
        </is>
      </c>
      <c r="C8042" t="inlineStr">
        <is>
          <t>SM C&amp;C</t>
        </is>
      </c>
      <c r="D8042" t="n">
        <v>7192078000</v>
      </c>
      <c r="E8042" t="n">
        <v>1794503000</v>
      </c>
      <c r="F8042" t="n">
        <v>2541171000</v>
      </c>
      <c r="G8042" t="n">
        <v>207459000</v>
      </c>
      <c r="H8042" t="n">
        <v>1.97</v>
      </c>
      <c r="I8042" t="n">
        <v>4.07</v>
      </c>
      <c r="J8042" t="n">
        <v>10.23</v>
      </c>
      <c r="K8042" t="n">
        <v>-669895000</v>
      </c>
      <c r="L8042" t="n">
        <v>785875000</v>
      </c>
      <c r="M8042" t="n">
        <v>783894000</v>
      </c>
      <c r="N8042" t="n">
        <v>-680700000</v>
      </c>
      <c r="O8042">
        <f>D8041</f>
      </c>
      <c r="P8042">
        <f>(E8042-F8042+G8042)/O8042*100</f>
      </c>
      <c r="Q8042">
        <f>H8041</f>
      </c>
      <c r="R8042">
        <f>I8041</f>
      </c>
      <c r="S8042">
        <f>H8042-H8041</f>
      </c>
      <c r="T8042">
        <f>I8042-I8041</f>
      </c>
      <c r="U8042">
        <f>(L8042-K8042)/(2*D8042*0.01)</f>
      </c>
      <c r="V8042">
        <f>(L8042+K8042)/(D8042*0.0001)</f>
      </c>
    </row>
    <row r="8043">
      <c r="A8043" t="n">
        <v>2020</v>
      </c>
      <c r="B8043" t="inlineStr">
        <is>
          <t>00185046</t>
        </is>
      </c>
      <c r="C8043" t="inlineStr">
        <is>
          <t>SM C&amp;C</t>
        </is>
      </c>
      <c r="D8043" t="n">
        <v>6533379000</v>
      </c>
      <c r="E8043" t="n">
        <v>1661526000</v>
      </c>
      <c r="F8043" t="n">
        <v>1394858000</v>
      </c>
      <c r="G8043" t="n">
        <v>172780000</v>
      </c>
      <c r="H8043" t="n">
        <v>1.96</v>
      </c>
      <c r="I8043" t="n">
        <v>3.2</v>
      </c>
      <c r="J8043" t="n">
        <v>10.16</v>
      </c>
      <c r="K8043" t="n">
        <v>-593430000</v>
      </c>
      <c r="L8043" t="n">
        <v>694774000</v>
      </c>
      <c r="M8043" t="n">
        <v>696367000</v>
      </c>
      <c r="N8043" t="n">
        <v>-605535000</v>
      </c>
      <c r="O8043">
        <f>D8042</f>
      </c>
      <c r="P8043">
        <f>(E8043-F8043+G8043)/O8043*100</f>
      </c>
      <c r="Q8043">
        <f>H8042</f>
      </c>
      <c r="R8043">
        <f>I8042</f>
      </c>
      <c r="S8043">
        <f>H8043-H8042</f>
      </c>
      <c r="T8043">
        <f>I8043-I8042</f>
      </c>
      <c r="U8043">
        <f>(L8043-K8043)/(2*D8043*0.01)</f>
      </c>
      <c r="V8043">
        <f>(L8043+K8043)/(D8043*0.0001)</f>
      </c>
    </row>
    <row r="8044">
      <c r="A8044" t="n">
        <v>2021</v>
      </c>
      <c r="B8044" t="inlineStr">
        <is>
          <t>00185046</t>
        </is>
      </c>
      <c r="C8044" t="inlineStr">
        <is>
          <t>SM C&amp;C</t>
        </is>
      </c>
      <c r="D8044" t="n">
        <v>5300862000</v>
      </c>
      <c r="E8044" t="n">
        <v>1379737000</v>
      </c>
      <c r="F8044" t="n">
        <v>1474928000</v>
      </c>
      <c r="G8044" t="n">
        <v>152084000</v>
      </c>
      <c r="H8044" t="n">
        <v>2.63</v>
      </c>
      <c r="I8044" t="n">
        <v>3.05</v>
      </c>
      <c r="J8044" t="n">
        <v>10.05</v>
      </c>
      <c r="K8044" t="n">
        <v>-482102000</v>
      </c>
      <c r="L8044" t="n">
        <v>561409000</v>
      </c>
      <c r="M8044" t="n">
        <v>564759000</v>
      </c>
      <c r="N8044" t="n">
        <v>-493481000</v>
      </c>
      <c r="O8044">
        <f>D8043</f>
      </c>
      <c r="P8044">
        <f>(E8044-F8044+G8044)/O8044*100</f>
      </c>
      <c r="Q8044">
        <f>H8043</f>
      </c>
      <c r="R8044">
        <f>I8043</f>
      </c>
      <c r="S8044">
        <f>H8044-H8043</f>
      </c>
      <c r="T8044">
        <f>I8044-I8043</f>
      </c>
      <c r="U8044">
        <f>(L8044-K8044)/(2*D8044*0.01)</f>
      </c>
      <c r="V8044">
        <f>(L8044+K8044)/(D8044*0.0001)</f>
      </c>
    </row>
    <row r="8045">
      <c r="A8045" t="n">
        <v>2022</v>
      </c>
      <c r="B8045" t="inlineStr">
        <is>
          <t>00185046</t>
        </is>
      </c>
      <c r="C8045" t="inlineStr">
        <is>
          <t>SM C&amp;C</t>
        </is>
      </c>
      <c r="D8045" t="n">
        <v>5744989000</v>
      </c>
      <c r="E8045" t="n">
        <v>1223554000</v>
      </c>
      <c r="F8045" t="n">
        <v>381350000</v>
      </c>
      <c r="G8045" t="n">
        <v>134363000</v>
      </c>
      <c r="H8045" t="n">
        <v>5.19</v>
      </c>
      <c r="I8045" t="n">
        <v>4.62</v>
      </c>
      <c r="J8045" t="n">
        <v>9.4</v>
      </c>
      <c r="K8045" t="n">
        <v>-479134000</v>
      </c>
      <c r="L8045" t="n">
        <v>552216000</v>
      </c>
      <c r="M8045" t="n">
        <v>561251000</v>
      </c>
      <c r="N8045" t="n">
        <v>-494772000</v>
      </c>
      <c r="O8045">
        <f>D8044</f>
      </c>
      <c r="P8045">
        <f>(E8045-F8045+G8045)/O8045*100</f>
      </c>
      <c r="Q8045">
        <f>H8044</f>
      </c>
      <c r="R8045">
        <f>I8044</f>
      </c>
      <c r="S8045">
        <f>H8045-H8044</f>
      </c>
      <c r="T8045">
        <f>I8045-I8044</f>
      </c>
      <c r="U8045">
        <f>(L8045-K8045)/(2*D8045*0.01)</f>
      </c>
      <c r="V8045">
        <f>(L8045+K8045)/(D8045*0.0001)</f>
      </c>
    </row>
    <row r="8046">
      <c r="A8046" t="n">
        <v>2023</v>
      </c>
      <c r="B8046" t="inlineStr">
        <is>
          <t>00185046</t>
        </is>
      </c>
      <c r="C8046" t="inlineStr">
        <is>
          <t>SM C&amp;C</t>
        </is>
      </c>
      <c r="D8046" t="n">
        <v>6672160000</v>
      </c>
      <c r="E8046" t="n">
        <v>1126514000</v>
      </c>
      <c r="F8046" t="n">
        <v>1257279000</v>
      </c>
      <c r="G8046" t="n">
        <v>285919000</v>
      </c>
      <c r="H8046" t="n">
        <v>4.34</v>
      </c>
      <c r="I8046" t="n">
        <v>5.1</v>
      </c>
      <c r="J8046" t="n">
        <v>9.74</v>
      </c>
      <c r="K8046" t="n">
        <v>-580750000</v>
      </c>
      <c r="L8046" t="n">
        <v>670571000</v>
      </c>
      <c r="M8046" t="n">
        <v>659345000</v>
      </c>
      <c r="N8046" t="n">
        <v>-582510000</v>
      </c>
      <c r="O8046">
        <f>D8045</f>
      </c>
      <c r="P8046">
        <f>(E8046-F8046+G8046)/O8046*100</f>
      </c>
      <c r="Q8046">
        <f>H8045</f>
      </c>
      <c r="R8046">
        <f>I8045</f>
      </c>
      <c r="S8046">
        <f>H8046-H8045</f>
      </c>
      <c r="T8046">
        <f>I8046-I8045</f>
      </c>
      <c r="U8046">
        <f>(L8046-K8046)/(2*D8046*0.01)</f>
      </c>
      <c r="V8046">
        <f>(L8046+K8046)/(D8046*0.0001)</f>
      </c>
    </row>
    <row r="8047">
      <c r="A8047" t="n">
        <v>2024</v>
      </c>
      <c r="B8047" t="inlineStr">
        <is>
          <t>00185046</t>
        </is>
      </c>
      <c r="C8047" t="inlineStr">
        <is>
          <t>SM C&amp;C</t>
        </is>
      </c>
      <c r="D8047" t="n">
        <v>7204109000</v>
      </c>
      <c r="E8047" t="n">
        <v>1040704000</v>
      </c>
      <c r="F8047" t="n">
        <v>1135405000</v>
      </c>
      <c r="G8047" t="n">
        <v>279286000</v>
      </c>
      <c r="H8047" t="n">
        <v>3.69</v>
      </c>
      <c r="I8047" t="n">
        <v>5.79</v>
      </c>
      <c r="J8047" t="n">
        <v>9.82</v>
      </c>
      <c r="K8047" t="n">
        <v>-634983000</v>
      </c>
      <c r="L8047" t="n">
        <v>735492000</v>
      </c>
      <c r="M8047" t="n">
        <v>731007000</v>
      </c>
      <c r="N8047" t="n">
        <v>-643069000</v>
      </c>
      <c r="O8047">
        <f>D8046</f>
      </c>
      <c r="P8047">
        <f>(E8047-F8047+G8047)/O8047*100</f>
      </c>
      <c r="Q8047">
        <f>H8046</f>
      </c>
      <c r="R8047">
        <f>I8046</f>
      </c>
      <c r="S8047">
        <f>H8047-H8046</f>
      </c>
      <c r="T8047">
        <f>I8047-I8046</f>
      </c>
      <c r="U8047">
        <f>(L8047-K8047)/(2*D8047*0.01)</f>
      </c>
      <c r="V8047">
        <f>(L8047+K8047)/(D8047*0.0001)</f>
      </c>
    </row>
    <row r="8048">
      <c r="A8048" t="n">
        <v>2025</v>
      </c>
      <c r="B8048" t="inlineStr">
        <is>
          <t>00185046</t>
        </is>
      </c>
      <c r="C8048" t="inlineStr">
        <is>
          <t>SM C&amp;C</t>
        </is>
      </c>
      <c r="D8048" t="n">
        <v>6784096000</v>
      </c>
      <c r="E8048" t="n">
        <v>1223447000</v>
      </c>
      <c r="F8048" t="n">
        <v>505909000</v>
      </c>
      <c r="G8048" t="n">
        <v>257269000</v>
      </c>
      <c r="H8048" t="n">
        <v>4.06</v>
      </c>
      <c r="I8048" t="n">
        <v>5.03</v>
      </c>
      <c r="J8048" t="n">
        <v>9.390000000000001</v>
      </c>
      <c r="K8048" t="n">
        <v>-571042000</v>
      </c>
      <c r="L8048" t="n">
        <v>658694000</v>
      </c>
      <c r="M8048" t="n">
        <v>662013000</v>
      </c>
      <c r="N8048" t="n">
        <v>-583991000</v>
      </c>
      <c r="O8048">
        <f>D8047</f>
      </c>
      <c r="P8048">
        <f>(E8048-F8048+G8048)/O8048*100</f>
      </c>
      <c r="Q8048">
        <f>H8047</f>
      </c>
      <c r="R8048">
        <f>I8047</f>
      </c>
      <c r="S8048">
        <f>H8048-H8047</f>
      </c>
      <c r="T8048">
        <f>I8048-I8047</f>
      </c>
      <c r="U8048">
        <f>(L8048-K8048)/(2*D8048*0.01)</f>
      </c>
      <c r="V8048">
        <f>(L8048+K8048)/(D8048*0.0001)</f>
      </c>
    </row>
    <row r="8049">
      <c r="A8049" t="n">
        <v>2014</v>
      </c>
      <c r="B8049" t="inlineStr">
        <is>
          <t>00185222</t>
        </is>
      </c>
      <c r="C8049" t="inlineStr">
        <is>
          <t>크린앤사이언스</t>
        </is>
      </c>
      <c r="D8049" t="n">
        <v>2447828000</v>
      </c>
      <c r="E8049" t="n">
        <v>416484000</v>
      </c>
      <c r="F8049" t="n">
        <v>218444000</v>
      </c>
      <c r="G8049" t="n">
        <v>75481000</v>
      </c>
      <c r="H8049" t="n">
        <v>3.19</v>
      </c>
      <c r="I8049" t="n">
        <v>3</v>
      </c>
    </row>
    <row r="8050">
      <c r="A8050" t="n">
        <v>2015</v>
      </c>
      <c r="B8050" t="inlineStr">
        <is>
          <t>00185222</t>
        </is>
      </c>
      <c r="C8050" t="inlineStr">
        <is>
          <t>크린앤사이언스</t>
        </is>
      </c>
      <c r="D8050" t="n">
        <v>3208621000</v>
      </c>
      <c r="E8050" t="n">
        <v>427076000</v>
      </c>
      <c r="F8050" t="n">
        <v>104983000</v>
      </c>
      <c r="G8050" t="n">
        <v>72672000</v>
      </c>
      <c r="H8050" t="n">
        <v>2.83</v>
      </c>
      <c r="I8050" t="n">
        <v>3</v>
      </c>
      <c r="K8050" t="n">
        <v>-454428000</v>
      </c>
      <c r="L8050" t="n">
        <v>484928000</v>
      </c>
      <c r="M8050" t="n">
        <v>482240000</v>
      </c>
      <c r="N8050" t="n">
        <v>-456324000</v>
      </c>
      <c r="O8050">
        <f>D8049</f>
      </c>
      <c r="P8050">
        <f>(E8050-F8050+G8050)/O8050*100</f>
      </c>
      <c r="Q8050">
        <f>H8049</f>
      </c>
      <c r="R8050">
        <f>I8049</f>
      </c>
      <c r="S8050">
        <f>H8050-H8049</f>
      </c>
      <c r="T8050">
        <f>I8050-I8049</f>
      </c>
      <c r="U8050">
        <f>(L8050-K8050)/(2*D8050*0.01)</f>
      </c>
      <c r="V8050">
        <f>(L8050+K8050)/(D8050*0.0001)</f>
      </c>
    </row>
    <row r="8051">
      <c r="A8051" t="n">
        <v>2016</v>
      </c>
      <c r="B8051" t="inlineStr">
        <is>
          <t>00185222</t>
        </is>
      </c>
      <c r="C8051" t="inlineStr">
        <is>
          <t>크린앤사이언스</t>
        </is>
      </c>
      <c r="D8051" t="n">
        <v>3885459000</v>
      </c>
      <c r="E8051" t="n">
        <v>540951000</v>
      </c>
      <c r="F8051" t="n">
        <v>101667000</v>
      </c>
      <c r="G8051" t="n">
        <v>84849000</v>
      </c>
      <c r="H8051" t="n">
        <v>2.87</v>
      </c>
      <c r="I8051" t="n">
        <v>3.32</v>
      </c>
      <c r="K8051" t="n">
        <v>-252088000</v>
      </c>
      <c r="L8051" t="n">
        <v>286981000</v>
      </c>
      <c r="M8051" t="n">
        <v>284009000</v>
      </c>
      <c r="N8051" t="n">
        <v>-254370000</v>
      </c>
      <c r="O8051">
        <f>D8050</f>
      </c>
      <c r="P8051">
        <f>(E8051-F8051+G8051)/O8051*100</f>
      </c>
      <c r="Q8051">
        <f>H8050</f>
      </c>
      <c r="R8051">
        <f>I8050</f>
      </c>
      <c r="S8051">
        <f>H8051-H8050</f>
      </c>
      <c r="T8051">
        <f>I8051-I8050</f>
      </c>
      <c r="U8051">
        <f>(L8051-K8051)/(2*D8051*0.01)</f>
      </c>
      <c r="V8051">
        <f>(L8051+K8051)/(D8051*0.0001)</f>
      </c>
    </row>
    <row r="8052">
      <c r="A8052" t="n">
        <v>2017</v>
      </c>
      <c r="B8052" t="inlineStr">
        <is>
          <t>00185222</t>
        </is>
      </c>
      <c r="C8052" t="inlineStr">
        <is>
          <t>크린앤사이언스</t>
        </is>
      </c>
      <c r="D8052" t="n">
        <v>4422567000</v>
      </c>
      <c r="E8052" t="n">
        <v>587721000</v>
      </c>
      <c r="F8052" t="n">
        <v>99931000</v>
      </c>
      <c r="G8052" t="n">
        <v>99259000</v>
      </c>
      <c r="H8052" t="n">
        <v>3.26</v>
      </c>
      <c r="I8052" t="n">
        <v>5</v>
      </c>
      <c r="O8052">
        <f>D8051</f>
      </c>
      <c r="P8052">
        <f>(E8052-F8052+G8052)/O8052*100</f>
      </c>
      <c r="Q8052">
        <f>H8051</f>
      </c>
      <c r="R8052">
        <f>I8051</f>
      </c>
      <c r="S8052">
        <f>H8052-H8051</f>
      </c>
      <c r="T8052">
        <f>I8052-I8051</f>
      </c>
    </row>
    <row r="8053">
      <c r="A8053" t="n">
        <v>2018</v>
      </c>
      <c r="B8053" t="inlineStr">
        <is>
          <t>00185222</t>
        </is>
      </c>
      <c r="C8053" t="inlineStr">
        <is>
          <t>크린앤사이언스</t>
        </is>
      </c>
      <c r="D8053" t="n">
        <v>5219142000</v>
      </c>
      <c r="E8053" t="n">
        <v>606580000</v>
      </c>
      <c r="F8053" t="n">
        <v>289207000</v>
      </c>
      <c r="G8053" t="n">
        <v>119843000</v>
      </c>
      <c r="H8053" t="n">
        <v>2.77</v>
      </c>
      <c r="I8053" t="n">
        <v>5</v>
      </c>
      <c r="K8053" t="n">
        <v>-341898000</v>
      </c>
      <c r="L8053" t="n">
        <v>390325000</v>
      </c>
      <c r="M8053" t="n">
        <v>378194000</v>
      </c>
      <c r="N8053" t="n">
        <v>-338511000</v>
      </c>
      <c r="O8053">
        <f>D8052</f>
      </c>
      <c r="P8053">
        <f>(E8053-F8053+G8053)/O8053*100</f>
      </c>
      <c r="Q8053">
        <f>H8052</f>
      </c>
      <c r="R8053">
        <f>I8052</f>
      </c>
      <c r="S8053">
        <f>H8053-H8052</f>
      </c>
      <c r="T8053">
        <f>I8053-I8052</f>
      </c>
      <c r="U8053">
        <f>(L8053-K8053)/(2*D8053*0.01)</f>
      </c>
      <c r="V8053">
        <f>(L8053+K8053)/(D8053*0.0001)</f>
      </c>
    </row>
    <row r="8054">
      <c r="A8054" t="n">
        <v>2019</v>
      </c>
      <c r="B8054" t="inlineStr">
        <is>
          <t>00185222</t>
        </is>
      </c>
      <c r="C8054" t="inlineStr">
        <is>
          <t>크린앤사이언스</t>
        </is>
      </c>
      <c r="D8054" t="n">
        <v>7559964000</v>
      </c>
      <c r="E8054" t="n">
        <v>678106000</v>
      </c>
      <c r="F8054" t="n">
        <v>115805000</v>
      </c>
      <c r="G8054" t="n">
        <v>122532000</v>
      </c>
      <c r="H8054" t="n">
        <v>2.61</v>
      </c>
      <c r="I8054" t="n">
        <v>6.5</v>
      </c>
      <c r="K8054" t="n">
        <v>-604941000</v>
      </c>
      <c r="L8054" t="n">
        <v>702070000</v>
      </c>
      <c r="M8054" t="n">
        <v>668587000</v>
      </c>
      <c r="N8054" t="n">
        <v>-590128000</v>
      </c>
      <c r="O8054">
        <f>D8053</f>
      </c>
      <c r="P8054">
        <f>(E8054-F8054+G8054)/O8054*100</f>
      </c>
      <c r="Q8054">
        <f>H8053</f>
      </c>
      <c r="R8054">
        <f>I8053</f>
      </c>
      <c r="S8054">
        <f>H8054-H8053</f>
      </c>
      <c r="T8054">
        <f>I8054-I8053</f>
      </c>
      <c r="U8054">
        <f>(L8054-K8054)/(2*D8054*0.01)</f>
      </c>
      <c r="V8054">
        <f>(L8054+K8054)/(D8054*0.0001)</f>
      </c>
    </row>
    <row r="8055">
      <c r="A8055" t="n">
        <v>2020</v>
      </c>
      <c r="B8055" t="inlineStr">
        <is>
          <t>00185222</t>
        </is>
      </c>
      <c r="C8055" t="inlineStr">
        <is>
          <t>크린앤사이언스</t>
        </is>
      </c>
      <c r="D8055" t="n">
        <v>7900971000</v>
      </c>
      <c r="E8055" t="n">
        <v>992164000</v>
      </c>
      <c r="F8055" t="n">
        <v>223931000</v>
      </c>
      <c r="G8055" t="n">
        <v>172539000</v>
      </c>
      <c r="H8055" t="n">
        <v>2.63</v>
      </c>
      <c r="I8055" t="n">
        <v>5</v>
      </c>
      <c r="K8055" t="n">
        <v>-575396000</v>
      </c>
      <c r="L8055" t="n">
        <v>663037000</v>
      </c>
      <c r="M8055" t="n">
        <v>641131000</v>
      </c>
      <c r="N8055" t="n">
        <v>-568814000</v>
      </c>
      <c r="O8055">
        <f>D8054</f>
      </c>
      <c r="P8055">
        <f>(E8055-F8055+G8055)/O8055*100</f>
      </c>
      <c r="Q8055">
        <f>H8054</f>
      </c>
      <c r="R8055">
        <f>I8054</f>
      </c>
      <c r="S8055">
        <f>H8055-H8054</f>
      </c>
      <c r="T8055">
        <f>I8055-I8054</f>
      </c>
      <c r="U8055">
        <f>(L8055-K8055)/(2*D8055*0.01)</f>
      </c>
      <c r="V8055">
        <f>(L8055+K8055)/(D8055*0.0001)</f>
      </c>
    </row>
    <row r="8056">
      <c r="A8056" t="n">
        <v>2021</v>
      </c>
      <c r="B8056" t="inlineStr">
        <is>
          <t>00185222</t>
        </is>
      </c>
      <c r="C8056" t="inlineStr">
        <is>
          <t>크린앤사이언스</t>
        </is>
      </c>
      <c r="D8056" t="n">
        <v>8230283000</v>
      </c>
      <c r="E8056" t="n">
        <v>1212392000</v>
      </c>
      <c r="F8056" t="n">
        <v>420958000</v>
      </c>
      <c r="G8056" t="n">
        <v>179858000</v>
      </c>
      <c r="H8056" t="n">
        <v>3.18</v>
      </c>
      <c r="I8056" t="n">
        <v>5</v>
      </c>
      <c r="K8056" t="n">
        <v>-535885000</v>
      </c>
      <c r="L8056" t="n">
        <v>614536000</v>
      </c>
      <c r="M8056" t="n">
        <v>597718000</v>
      </c>
      <c r="N8056" t="n">
        <v>-532417000</v>
      </c>
      <c r="O8056">
        <f>D8055</f>
      </c>
      <c r="P8056">
        <f>(E8056-F8056+G8056)/O8056*100</f>
      </c>
      <c r="Q8056">
        <f>H8055</f>
      </c>
      <c r="R8056">
        <f>I8055</f>
      </c>
      <c r="S8056">
        <f>H8056-H8055</f>
      </c>
      <c r="T8056">
        <f>I8056-I8055</f>
      </c>
      <c r="U8056">
        <f>(L8056-K8056)/(2*D8056*0.01)</f>
      </c>
      <c r="V8056">
        <f>(L8056+K8056)/(D8056*0.0001)</f>
      </c>
    </row>
    <row r="8057">
      <c r="A8057" t="n">
        <v>2022</v>
      </c>
      <c r="B8057" t="inlineStr">
        <is>
          <t>00185222</t>
        </is>
      </c>
      <c r="C8057" t="inlineStr">
        <is>
          <t>크린앤사이언스</t>
        </is>
      </c>
      <c r="D8057" t="n">
        <v>5752492000</v>
      </c>
      <c r="E8057" t="n">
        <v>1266711000</v>
      </c>
      <c r="F8057" t="n">
        <v>2148015000</v>
      </c>
      <c r="G8057" t="n">
        <v>216357000</v>
      </c>
      <c r="H8057" t="n">
        <v>5.72</v>
      </c>
      <c r="I8057" t="n">
        <v>4</v>
      </c>
      <c r="J8057" t="n">
        <v>7.3</v>
      </c>
      <c r="K8057" t="n">
        <v>-299606000</v>
      </c>
      <c r="L8057" t="n">
        <v>337137000</v>
      </c>
      <c r="M8057" t="n">
        <v>339969000</v>
      </c>
      <c r="N8057" t="n">
        <v>-307323000</v>
      </c>
      <c r="O8057">
        <f>D8056</f>
      </c>
      <c r="P8057">
        <f>(E8057-F8057+G8057)/O8057*100</f>
      </c>
      <c r="Q8057">
        <f>H8056</f>
      </c>
      <c r="R8057">
        <f>I8056</f>
      </c>
      <c r="S8057">
        <f>H8057-H8056</f>
      </c>
      <c r="T8057">
        <f>I8057-I8056</f>
      </c>
      <c r="U8057">
        <f>(L8057-K8057)/(2*D8057*0.01)</f>
      </c>
      <c r="V8057">
        <f>(L8057+K8057)/(D8057*0.0001)</f>
      </c>
    </row>
    <row r="8058">
      <c r="A8058" t="n">
        <v>2023</v>
      </c>
      <c r="B8058" t="inlineStr">
        <is>
          <t>00185222</t>
        </is>
      </c>
      <c r="C8058" t="inlineStr">
        <is>
          <t>크린앤사이언스</t>
        </is>
      </c>
      <c r="D8058" t="n">
        <v>6065578000</v>
      </c>
      <c r="E8058" t="n">
        <v>776678000</v>
      </c>
      <c r="F8058" t="n">
        <v>1076518000</v>
      </c>
      <c r="G8058" t="n">
        <v>251094000</v>
      </c>
      <c r="H8058" t="n">
        <v>4.81</v>
      </c>
      <c r="I8058" t="n">
        <v>3</v>
      </c>
      <c r="J8058" t="n">
        <v>6.9</v>
      </c>
      <c r="K8058" t="n">
        <v>-271879000</v>
      </c>
      <c r="L8058" t="n">
        <v>305423000</v>
      </c>
      <c r="M8058" t="n">
        <v>308221000</v>
      </c>
      <c r="N8058" t="n">
        <v>-279117000</v>
      </c>
      <c r="O8058">
        <f>D8057</f>
      </c>
      <c r="P8058">
        <f>(E8058-F8058+G8058)/O8058*100</f>
      </c>
      <c r="Q8058">
        <f>H8057</f>
      </c>
      <c r="R8058">
        <f>I8057</f>
      </c>
      <c r="S8058">
        <f>H8058-H8057</f>
      </c>
      <c r="T8058">
        <f>I8058-I8057</f>
      </c>
      <c r="U8058">
        <f>(L8058-K8058)/(2*D8058*0.01)</f>
      </c>
      <c r="V8058">
        <f>(L8058+K8058)/(D8058*0.0001)</f>
      </c>
    </row>
    <row r="8059">
      <c r="A8059" t="n">
        <v>2024</v>
      </c>
      <c r="B8059" t="inlineStr">
        <is>
          <t>00185222</t>
        </is>
      </c>
      <c r="C8059" t="inlineStr">
        <is>
          <t>크린앤사이언스</t>
        </is>
      </c>
      <c r="D8059" t="n">
        <v>6029310000</v>
      </c>
      <c r="E8059" t="n">
        <v>781070000</v>
      </c>
      <c r="F8059" t="n">
        <v>1553038000</v>
      </c>
      <c r="G8059" t="n">
        <v>200259000</v>
      </c>
      <c r="H8059" t="n">
        <v>4.18</v>
      </c>
      <c r="I8059" t="n">
        <v>3</v>
      </c>
      <c r="J8059" t="n">
        <v>6.6</v>
      </c>
      <c r="K8059" t="n">
        <v>-272265000</v>
      </c>
      <c r="L8059" t="n">
        <v>305134000</v>
      </c>
      <c r="M8059" t="n">
        <v>305975000</v>
      </c>
      <c r="N8059" t="n">
        <v>-277943000</v>
      </c>
      <c r="O8059">
        <f>D8058</f>
      </c>
      <c r="P8059">
        <f>(E8059-F8059+G8059)/O8059*100</f>
      </c>
      <c r="Q8059">
        <f>H8058</f>
      </c>
      <c r="R8059">
        <f>I8058</f>
      </c>
      <c r="S8059">
        <f>H8059-H8058</f>
      </c>
      <c r="T8059">
        <f>I8059-I8058</f>
      </c>
      <c r="U8059">
        <f>(L8059-K8059)/(2*D8059*0.01)</f>
      </c>
      <c r="V8059">
        <f>(L8059+K8059)/(D8059*0.0001)</f>
      </c>
    </row>
    <row r="8060">
      <c r="A8060" t="n">
        <v>2025</v>
      </c>
      <c r="B8060" t="inlineStr">
        <is>
          <t>00185222</t>
        </is>
      </c>
      <c r="C8060" t="inlineStr">
        <is>
          <t>크린앤사이언스</t>
        </is>
      </c>
      <c r="D8060" t="n">
        <v>6352751000</v>
      </c>
      <c r="E8060" t="n">
        <v>764215000</v>
      </c>
      <c r="F8060" t="n">
        <v>368116000</v>
      </c>
      <c r="G8060" t="n">
        <v>180165000</v>
      </c>
      <c r="H8060" t="n">
        <v>4.51</v>
      </c>
      <c r="I8060" t="n">
        <v>2.4</v>
      </c>
      <c r="J8060" t="n">
        <v>6</v>
      </c>
      <c r="K8060" t="n">
        <v>-238103000</v>
      </c>
      <c r="L8060" t="n">
        <v>265446000</v>
      </c>
      <c r="M8060" t="n">
        <v>268677000</v>
      </c>
      <c r="N8060" t="n">
        <v>-245144000</v>
      </c>
      <c r="O8060">
        <f>D8059</f>
      </c>
      <c r="P8060">
        <f>(E8060-F8060+G8060)/O8060*100</f>
      </c>
      <c r="Q8060">
        <f>H8059</f>
      </c>
      <c r="R8060">
        <f>I8059</f>
      </c>
      <c r="S8060">
        <f>H8060-H8059</f>
      </c>
      <c r="T8060">
        <f>I8060-I8059</f>
      </c>
      <c r="U8060">
        <f>(L8060-K8060)/(2*D8060*0.01)</f>
      </c>
      <c r="V8060">
        <f>(L8060+K8060)/(D8060*0.0001)</f>
      </c>
    </row>
    <row r="8061">
      <c r="A8061" t="n">
        <v>2025</v>
      </c>
      <c r="B8061" t="inlineStr">
        <is>
          <t>00185301</t>
        </is>
      </c>
      <c r="C8061" t="inlineStr">
        <is>
          <t>제이피아이헬스케어</t>
        </is>
      </c>
      <c r="D8061" t="n">
        <v>6720188344</v>
      </c>
      <c r="E8061" t="n">
        <v>738239604</v>
      </c>
      <c r="F8061" t="n">
        <v>352991190</v>
      </c>
      <c r="G8061" t="n">
        <v>230469396</v>
      </c>
      <c r="H8061" t="n">
        <v>4.3</v>
      </c>
      <c r="I8061" t="n">
        <v>4.21</v>
      </c>
      <c r="J8061" t="n">
        <v>5.723</v>
      </c>
      <c r="K8061" t="n">
        <v>-346201973</v>
      </c>
      <c r="L8061" t="n">
        <v>394132508</v>
      </c>
      <c r="M8061" t="n">
        <v>399905684</v>
      </c>
      <c r="N8061" t="n">
        <v>-357113626</v>
      </c>
      <c r="U8061">
        <f>(L8061-K8061)/(2*D8061*0.01)</f>
      </c>
      <c r="V8061">
        <f>(L8061+K8061)/(D8061*0.0001)</f>
      </c>
    </row>
    <row r="8062">
      <c r="A8062" t="n">
        <v>2014</v>
      </c>
      <c r="B8062" t="inlineStr">
        <is>
          <t>00185505</t>
        </is>
      </c>
      <c r="C8062" t="inlineStr">
        <is>
          <t>제일바이오</t>
        </is>
      </c>
      <c r="D8062" t="n">
        <v>2078958000</v>
      </c>
      <c r="E8062" t="n">
        <v>221470000</v>
      </c>
      <c r="F8062" t="n">
        <v>207023000</v>
      </c>
      <c r="G8062" t="n">
        <v>71972000</v>
      </c>
      <c r="H8062" t="n">
        <v>2.83</v>
      </c>
      <c r="I8062" t="n">
        <v>5.57</v>
      </c>
      <c r="K8062" t="n">
        <v>-79300000</v>
      </c>
      <c r="L8062" t="n">
        <v>90304000</v>
      </c>
      <c r="M8062" t="n">
        <v>89591000</v>
      </c>
      <c r="N8062" t="n">
        <v>-80196000</v>
      </c>
      <c r="U8062">
        <f>(L8062-K8062)/(2*D8062*0.01)</f>
      </c>
      <c r="V8062">
        <f>(L8062+K8062)/(D8062*0.0001)</f>
      </c>
    </row>
    <row r="8063">
      <c r="A8063" t="n">
        <v>2015</v>
      </c>
      <c r="B8063" t="inlineStr">
        <is>
          <t>00185505</t>
        </is>
      </c>
      <c r="C8063" t="inlineStr">
        <is>
          <t>제일바이오</t>
        </is>
      </c>
      <c r="D8063" t="n">
        <v>2362754000</v>
      </c>
      <c r="E8063" t="n">
        <v>247303000</v>
      </c>
      <c r="F8063" t="n">
        <v>64549000</v>
      </c>
      <c r="G8063" t="n">
        <v>57171000</v>
      </c>
      <c r="H8063" t="n">
        <v>2.52</v>
      </c>
      <c r="I8063" t="n">
        <v>4.95</v>
      </c>
      <c r="K8063" t="n">
        <v>-103368000</v>
      </c>
      <c r="L8063" t="n">
        <v>90548000</v>
      </c>
      <c r="M8063" t="n">
        <v>102425000</v>
      </c>
      <c r="N8063" t="n">
        <v>-91473000</v>
      </c>
      <c r="O8063">
        <f>D8062</f>
      </c>
      <c r="P8063">
        <f>(E8063-F8063+G8063)/O8063*100</f>
      </c>
      <c r="Q8063">
        <f>H8062</f>
      </c>
      <c r="R8063">
        <f>I8062</f>
      </c>
      <c r="S8063">
        <f>H8063-H8062</f>
      </c>
      <c r="T8063">
        <f>I8063-I8062</f>
      </c>
      <c r="U8063">
        <f>(L8063-K8063)/(2*D8063*0.01)</f>
      </c>
    </row>
    <row r="8064">
      <c r="A8064" t="n">
        <v>2016</v>
      </c>
      <c r="B8064" t="inlineStr">
        <is>
          <t>00185505</t>
        </is>
      </c>
      <c r="C8064" t="inlineStr">
        <is>
          <t>제일바이오</t>
        </is>
      </c>
      <c r="D8064" t="n">
        <v>2201086000</v>
      </c>
      <c r="E8064" t="n">
        <v>283185000</v>
      </c>
      <c r="F8064" t="n">
        <v>584818000</v>
      </c>
      <c r="G8064" t="n">
        <v>57771000</v>
      </c>
      <c r="H8064" t="n">
        <v>2.6</v>
      </c>
      <c r="I8064" t="n">
        <v>4.37</v>
      </c>
      <c r="K8064" t="n">
        <v>-106199000</v>
      </c>
      <c r="L8064" t="n">
        <v>121895000</v>
      </c>
      <c r="M8064" t="n">
        <v>120907000</v>
      </c>
      <c r="N8064" t="n">
        <v>-107375000</v>
      </c>
      <c r="O8064">
        <f>D8063</f>
      </c>
      <c r="P8064">
        <f>(E8064-F8064+G8064)/O8064*100</f>
      </c>
      <c r="Q8064">
        <f>H8063</f>
      </c>
      <c r="R8064">
        <f>I8063</f>
      </c>
      <c r="S8064">
        <f>H8064-H8063</f>
      </c>
      <c r="T8064">
        <f>I8064-I8063</f>
      </c>
      <c r="U8064">
        <f>(L8064-K8064)/(2*D8064*0.01)</f>
      </c>
      <c r="V8064">
        <f>(L8064+K8064)/(D8064*0.0001)</f>
      </c>
    </row>
    <row r="8065">
      <c r="A8065" t="n">
        <v>2017</v>
      </c>
      <c r="B8065" t="inlineStr">
        <is>
          <t>00185505</t>
        </is>
      </c>
      <c r="C8065" t="inlineStr">
        <is>
          <t>제일바이오</t>
        </is>
      </c>
      <c r="D8065" t="n">
        <v>2316511000</v>
      </c>
      <c r="E8065" t="n">
        <v>242981000</v>
      </c>
      <c r="F8065" t="n">
        <v>280866000</v>
      </c>
      <c r="G8065" t="n">
        <v>55369000</v>
      </c>
      <c r="H8065" t="n">
        <v>2.95</v>
      </c>
      <c r="I8065" t="n">
        <v>4.11</v>
      </c>
      <c r="K8065" t="n">
        <v>-92202000</v>
      </c>
      <c r="L8065" t="n">
        <v>105335000</v>
      </c>
      <c r="M8065" t="n">
        <v>105083000</v>
      </c>
      <c r="N8065" t="n">
        <v>-93695000</v>
      </c>
      <c r="O8065">
        <f>D8064</f>
      </c>
      <c r="P8065">
        <f>(E8065-F8065+G8065)/O8065*100</f>
      </c>
      <c r="Q8065">
        <f>H8064</f>
      </c>
      <c r="R8065">
        <f>I8064</f>
      </c>
      <c r="S8065">
        <f>H8065-H8064</f>
      </c>
      <c r="T8065">
        <f>I8065-I8064</f>
      </c>
      <c r="U8065">
        <f>(L8065-K8065)/(2*D8065*0.01)</f>
      </c>
      <c r="V8065">
        <f>(L8065+K8065)/(D8065*0.0001)</f>
      </c>
    </row>
    <row r="8066">
      <c r="A8066" t="n">
        <v>2018</v>
      </c>
      <c r="B8066" t="inlineStr">
        <is>
          <t>00185505</t>
        </is>
      </c>
      <c r="C8066" t="inlineStr">
        <is>
          <t>제일바이오</t>
        </is>
      </c>
      <c r="D8066" t="n">
        <v>2114187000</v>
      </c>
      <c r="E8066" t="n">
        <v>242210000</v>
      </c>
      <c r="F8066" t="n">
        <v>280760000</v>
      </c>
      <c r="G8066" t="n">
        <v>66166000</v>
      </c>
      <c r="H8066" t="n">
        <v>2.58</v>
      </c>
      <c r="I8066" t="n">
        <v>3.54</v>
      </c>
      <c r="K8066" t="n">
        <v>-76599000</v>
      </c>
      <c r="L8066" t="n">
        <v>86602000</v>
      </c>
      <c r="M8066" t="n">
        <v>86073000</v>
      </c>
      <c r="N8066" t="n">
        <v>-77586000</v>
      </c>
      <c r="O8066">
        <f>D8065</f>
      </c>
      <c r="P8066">
        <f>(E8066-F8066+G8066)/O8066*100</f>
      </c>
      <c r="Q8066">
        <f>H8065</f>
      </c>
      <c r="R8066">
        <f>I8065</f>
      </c>
      <c r="S8066">
        <f>H8066-H8065</f>
      </c>
      <c r="T8066">
        <f>I8066-I8065</f>
      </c>
      <c r="U8066">
        <f>(L8066-K8066)/(2*D8066*0.01)</f>
      </c>
      <c r="V8066">
        <f>(L8066+K8066)/(D8066*0.0001)</f>
      </c>
    </row>
    <row r="8067">
      <c r="A8067" t="n">
        <v>2019</v>
      </c>
      <c r="B8067" t="inlineStr">
        <is>
          <t>00185505</t>
        </is>
      </c>
      <c r="C8067" t="inlineStr">
        <is>
          <t>제일바이오</t>
        </is>
      </c>
      <c r="D8067" t="n">
        <v>2366482000</v>
      </c>
      <c r="E8067" t="n">
        <v>206030000</v>
      </c>
      <c r="F8067" t="n">
        <v>93667000</v>
      </c>
      <c r="G8067" t="n">
        <v>31272000</v>
      </c>
      <c r="H8067" t="n">
        <v>2.28</v>
      </c>
      <c r="I8067" t="n">
        <v>3.42</v>
      </c>
      <c r="O8067">
        <f>D8066</f>
      </c>
      <c r="P8067">
        <f>(E8067-F8067+G8067)/O8067*100</f>
      </c>
      <c r="Q8067">
        <f>H8066</f>
      </c>
      <c r="R8067">
        <f>I8066</f>
      </c>
      <c r="S8067">
        <f>H8067-H8066</f>
      </c>
      <c r="T8067">
        <f>I8067-I8066</f>
      </c>
    </row>
    <row r="8068">
      <c r="A8068" t="n">
        <v>2020</v>
      </c>
      <c r="B8068" t="inlineStr">
        <is>
          <t>00185505</t>
        </is>
      </c>
      <c r="C8068" t="inlineStr">
        <is>
          <t>제일바이오</t>
        </is>
      </c>
      <c r="D8068" t="n">
        <v>2586237000</v>
      </c>
      <c r="E8068" t="n">
        <v>210286000</v>
      </c>
      <c r="F8068" t="n">
        <v>134060000</v>
      </c>
      <c r="G8068" t="n">
        <v>28884000</v>
      </c>
      <c r="H8068" t="n">
        <v>2.25</v>
      </c>
      <c r="I8068" t="n">
        <v>3.12</v>
      </c>
      <c r="K8068" t="n">
        <v>-78689000</v>
      </c>
      <c r="L8068" t="n">
        <v>89904000</v>
      </c>
      <c r="M8068" t="n">
        <v>89279000</v>
      </c>
      <c r="N8068" t="n">
        <v>-79649000</v>
      </c>
      <c r="O8068">
        <f>D8067</f>
      </c>
      <c r="P8068">
        <f>(E8068-F8068+G8068)/O8068*100</f>
      </c>
      <c r="Q8068">
        <f>H8067</f>
      </c>
      <c r="R8068">
        <f>I8067</f>
      </c>
      <c r="S8068">
        <f>H8068-H8067</f>
      </c>
      <c r="T8068">
        <f>I8068-I8067</f>
      </c>
      <c r="U8068">
        <f>(L8068-K8068)/(2*D8068*0.01)</f>
      </c>
      <c r="V8068">
        <f>(L8068+K8068)/(D8068*0.0001)</f>
      </c>
    </row>
    <row r="8069">
      <c r="A8069" t="n">
        <v>2021</v>
      </c>
      <c r="B8069" t="inlineStr">
        <is>
          <t>00185505</t>
        </is>
      </c>
      <c r="C8069" t="inlineStr">
        <is>
          <t>제일바이오</t>
        </is>
      </c>
      <c r="D8069" t="n">
        <v>2824711000</v>
      </c>
      <c r="E8069" t="n">
        <v>183471000</v>
      </c>
      <c r="F8069" t="n">
        <v>141521000</v>
      </c>
      <c r="G8069" t="n">
        <v>27286000</v>
      </c>
      <c r="H8069" t="n">
        <v>2.83</v>
      </c>
      <c r="I8069" t="n">
        <v>3.2</v>
      </c>
      <c r="K8069" t="n">
        <v>-61612000</v>
      </c>
      <c r="L8069" t="n">
        <v>69987000</v>
      </c>
      <c r="M8069" t="n">
        <v>69924000</v>
      </c>
      <c r="N8069" t="n">
        <v>-62699000</v>
      </c>
      <c r="O8069">
        <f>D8068</f>
      </c>
      <c r="P8069">
        <f>(E8069-F8069+G8069)/O8069*100</f>
      </c>
      <c r="Q8069">
        <f>H8068</f>
      </c>
      <c r="R8069">
        <f>I8068</f>
      </c>
      <c r="S8069">
        <f>H8069-H8068</f>
      </c>
      <c r="T8069">
        <f>I8069-I8068</f>
      </c>
      <c r="U8069">
        <f>(L8069-K8069)/(2*D8069*0.01)</f>
      </c>
      <c r="V8069">
        <f>(L8069+K8069)/(D8069*0.0001)</f>
      </c>
    </row>
    <row r="8070">
      <c r="A8070" t="n">
        <v>2022</v>
      </c>
      <c r="B8070" t="inlineStr">
        <is>
          <t>00185505</t>
        </is>
      </c>
      <c r="C8070" t="inlineStr">
        <is>
          <t>제일바이오</t>
        </is>
      </c>
      <c r="D8070" t="n">
        <v>2172780000</v>
      </c>
      <c r="E8070" t="n">
        <v>306717000</v>
      </c>
      <c r="F8070" t="n">
        <v>394552000</v>
      </c>
      <c r="G8070" t="n">
        <v>29532000</v>
      </c>
      <c r="H8070" t="n">
        <v>5.3</v>
      </c>
      <c r="I8070" t="n">
        <v>3.2</v>
      </c>
      <c r="K8070" t="n">
        <v>-44812000</v>
      </c>
      <c r="L8070" t="n">
        <v>50549000</v>
      </c>
      <c r="M8070" t="n">
        <v>51802000</v>
      </c>
      <c r="N8070" t="n">
        <v>-46640000</v>
      </c>
      <c r="O8070">
        <f>D8069</f>
      </c>
      <c r="P8070">
        <f>(E8070-F8070+G8070)/O8070*100</f>
      </c>
      <c r="Q8070">
        <f>H8069</f>
      </c>
      <c r="R8070">
        <f>I8069</f>
      </c>
      <c r="S8070">
        <f>H8070-H8069</f>
      </c>
      <c r="T8070">
        <f>I8070-I8069</f>
      </c>
      <c r="U8070">
        <f>(L8070-K8070)/(2*D8070*0.01)</f>
      </c>
      <c r="V8070">
        <f>(L8070+K8070)/(D8070*0.0001)</f>
      </c>
    </row>
    <row r="8071">
      <c r="A8071" t="n">
        <v>2023</v>
      </c>
      <c r="B8071" t="inlineStr">
        <is>
          <t>00185505</t>
        </is>
      </c>
      <c r="C8071" t="inlineStr">
        <is>
          <t>제일바이오</t>
        </is>
      </c>
      <c r="D8071" t="n">
        <v>2353143000</v>
      </c>
      <c r="E8071" t="n">
        <v>200282000</v>
      </c>
      <c r="F8071" t="n">
        <v>730256000</v>
      </c>
      <c r="G8071" t="n">
        <v>41871000</v>
      </c>
      <c r="H8071" t="n">
        <v>4.41</v>
      </c>
      <c r="I8071" t="n">
        <v>3.99</v>
      </c>
      <c r="K8071" t="n">
        <v>-59926000</v>
      </c>
      <c r="L8071" t="n">
        <v>67639000</v>
      </c>
      <c r="M8071" t="n">
        <v>68702000</v>
      </c>
      <c r="N8071" t="n">
        <v>-61884000</v>
      </c>
      <c r="O8071">
        <f>D8070</f>
      </c>
      <c r="P8071">
        <f>(E8071-F8071+G8071)/O8071*100</f>
      </c>
      <c r="Q8071">
        <f>H8070</f>
      </c>
      <c r="R8071">
        <f>I8070</f>
      </c>
      <c r="S8071">
        <f>H8071-H8070</f>
      </c>
      <c r="T8071">
        <f>I8071-I8070</f>
      </c>
      <c r="U8071">
        <f>(L8071-K8071)/(2*D8071*0.01)</f>
      </c>
      <c r="V8071">
        <f>(L8071+K8071)/(D8071*0.0001)</f>
      </c>
    </row>
    <row r="8072">
      <c r="A8072" t="n">
        <v>2024</v>
      </c>
      <c r="B8072" t="inlineStr">
        <is>
          <t>00185505</t>
        </is>
      </c>
      <c r="C8072" t="inlineStr">
        <is>
          <t>제일바이오</t>
        </is>
      </c>
      <c r="D8072" t="n">
        <v>1176861000</v>
      </c>
      <c r="E8072" t="n">
        <v>214977000</v>
      </c>
      <c r="F8072" t="n">
        <v>1226690000</v>
      </c>
      <c r="G8072" t="n">
        <v>41262000</v>
      </c>
      <c r="H8072" t="n">
        <v>3.9</v>
      </c>
      <c r="I8072" t="n">
        <v>4.03</v>
      </c>
      <c r="K8072" t="n">
        <v>-69891000</v>
      </c>
      <c r="L8072" t="n">
        <v>79171000</v>
      </c>
      <c r="M8072" t="n">
        <v>79998000</v>
      </c>
      <c r="N8072" t="n">
        <v>-71837000</v>
      </c>
      <c r="O8072">
        <f>D8071</f>
      </c>
      <c r="P8072">
        <f>(E8072-F8072+G8072)/O8072*100</f>
      </c>
      <c r="Q8072">
        <f>H8071</f>
      </c>
      <c r="R8072">
        <f>I8071</f>
      </c>
      <c r="S8072">
        <f>H8072-H8071</f>
      </c>
      <c r="T8072">
        <f>I8072-I8071</f>
      </c>
      <c r="U8072">
        <f>(L8072-K8072)/(2*D8072*0.01)</f>
      </c>
      <c r="V8072">
        <f>(L8072+K8072)/(D8072*0.0001)</f>
      </c>
    </row>
    <row r="8073">
      <c r="A8073" t="n">
        <v>2025</v>
      </c>
      <c r="B8073" t="inlineStr">
        <is>
          <t>00185505</t>
        </is>
      </c>
      <c r="C8073" t="inlineStr">
        <is>
          <t>제일바이오</t>
        </is>
      </c>
      <c r="D8073" t="n">
        <v>1274590000</v>
      </c>
      <c r="E8073" t="n">
        <v>146789000</v>
      </c>
      <c r="F8073" t="n">
        <v>62417000</v>
      </c>
      <c r="G8073" t="n">
        <v>43235000</v>
      </c>
      <c r="H8073" t="n">
        <v>4.23</v>
      </c>
      <c r="I8073" t="n">
        <v>3.96</v>
      </c>
      <c r="K8073" t="n">
        <v>-67188000</v>
      </c>
      <c r="L8073" t="n">
        <v>75759000</v>
      </c>
      <c r="M8073" t="n">
        <v>76810000</v>
      </c>
      <c r="N8073" t="n">
        <v>-69272000</v>
      </c>
      <c r="O8073">
        <f>D8072</f>
      </c>
      <c r="P8073">
        <f>(E8073-F8073+G8073)/O8073*100</f>
      </c>
      <c r="Q8073">
        <f>H8072</f>
      </c>
      <c r="R8073">
        <f>I8072</f>
      </c>
      <c r="S8073">
        <f>H8073-H8072</f>
      </c>
      <c r="T8073">
        <f>I8073-I8072</f>
      </c>
      <c r="U8073">
        <f>(L8073-K8073)/(2*D8073*0.01)</f>
      </c>
      <c r="V8073">
        <f>(L8073+K8073)/(D8073*0.0001)</f>
      </c>
    </row>
    <row r="8074">
      <c r="A8074" t="n">
        <v>2015</v>
      </c>
      <c r="B8074" t="inlineStr">
        <is>
          <t>00186452</t>
        </is>
      </c>
      <c r="C8074" t="inlineStr">
        <is>
          <t>광무</t>
        </is>
      </c>
      <c r="D8074" t="n">
        <v>3043587000</v>
      </c>
      <c r="E8074" t="n">
        <v>477999000</v>
      </c>
      <c r="F8074" t="n">
        <v>677987000</v>
      </c>
      <c r="G8074" t="n">
        <v>73371000</v>
      </c>
      <c r="H8074" t="n">
        <v>2.39</v>
      </c>
      <c r="I8074" t="n">
        <v>5.16</v>
      </c>
      <c r="K8074" t="n">
        <v>-230753000</v>
      </c>
      <c r="L8074" t="n">
        <v>263951000</v>
      </c>
      <c r="M8074" t="n">
        <v>254268000</v>
      </c>
      <c r="N8074" t="n">
        <v>-227327000</v>
      </c>
      <c r="U8074">
        <f>(L8074-K8074)/(2*D8074*0.01)</f>
      </c>
      <c r="V8074">
        <f>(L8074+K8074)/(D8074*0.0001)</f>
      </c>
    </row>
    <row r="8075">
      <c r="A8075" t="n">
        <v>2016</v>
      </c>
      <c r="B8075" t="inlineStr">
        <is>
          <t>00186452</t>
        </is>
      </c>
      <c r="C8075" t="inlineStr">
        <is>
          <t>광무</t>
        </is>
      </c>
      <c r="D8075" t="n">
        <v>3014541000</v>
      </c>
      <c r="E8075" t="n">
        <v>515957000</v>
      </c>
      <c r="F8075" t="n">
        <v>313295000</v>
      </c>
      <c r="G8075" t="n">
        <v>64749000</v>
      </c>
      <c r="H8075" t="n">
        <v>2.44</v>
      </c>
      <c r="I8075" t="n">
        <v>5.16</v>
      </c>
      <c r="K8075" t="n">
        <v>-226458000</v>
      </c>
      <c r="L8075" t="n">
        <v>258539000</v>
      </c>
      <c r="M8075" t="n">
        <v>249198000</v>
      </c>
      <c r="N8075" t="n">
        <v>-223198000</v>
      </c>
      <c r="O8075">
        <f>D8074</f>
      </c>
      <c r="P8075">
        <f>(E8075-F8075+G8075)/O8075*100</f>
      </c>
      <c r="Q8075">
        <f>H8074</f>
      </c>
      <c r="R8075">
        <f>I8074</f>
      </c>
      <c r="S8075">
        <f>H8075-H8074</f>
      </c>
      <c r="T8075">
        <f>I8075-I8074</f>
      </c>
      <c r="U8075">
        <f>(L8075-K8075)/(2*D8075*0.01)</f>
      </c>
      <c r="V8075">
        <f>(L8075+K8075)/(D8075*0.0001)</f>
      </c>
    </row>
    <row r="8076">
      <c r="A8076" t="n">
        <v>2017</v>
      </c>
      <c r="B8076" t="inlineStr">
        <is>
          <t>00186452</t>
        </is>
      </c>
      <c r="C8076" t="inlineStr">
        <is>
          <t>광무</t>
        </is>
      </c>
      <c r="D8076" t="n">
        <v>2730493000</v>
      </c>
      <c r="E8076" t="n">
        <v>516951000</v>
      </c>
      <c r="F8076" t="n">
        <v>747637000</v>
      </c>
      <c r="G8076" t="n">
        <v>66655000</v>
      </c>
      <c r="H8076" t="n">
        <v>2.81</v>
      </c>
      <c r="I8076" t="n">
        <v>4.33</v>
      </c>
      <c r="K8076" t="n">
        <v>-211052000</v>
      </c>
      <c r="L8076" t="n">
        <v>244656000</v>
      </c>
      <c r="M8076" t="n">
        <v>238702000</v>
      </c>
      <c r="N8076" t="n">
        <v>-210309000</v>
      </c>
      <c r="O8076">
        <f>D8075</f>
      </c>
      <c r="P8076">
        <f>(E8076-F8076+G8076)/O8076*100</f>
      </c>
      <c r="Q8076">
        <f>H8075</f>
      </c>
      <c r="R8076">
        <f>I8075</f>
      </c>
      <c r="S8076">
        <f>H8076-H8075</f>
      </c>
      <c r="T8076">
        <f>I8076-I8075</f>
      </c>
      <c r="U8076">
        <f>(L8076-K8076)/(2*D8076*0.01)</f>
      </c>
      <c r="V8076">
        <f>(L8076+K8076)/(D8076*0.0001)</f>
      </c>
    </row>
    <row r="8077">
      <c r="A8077" t="n">
        <v>2022</v>
      </c>
      <c r="B8077" t="inlineStr">
        <is>
          <t>00186452</t>
        </is>
      </c>
      <c r="C8077" t="inlineStr">
        <is>
          <t>광무</t>
        </is>
      </c>
      <c r="D8077" t="n">
        <v>1379257000</v>
      </c>
      <c r="E8077" t="n">
        <v>497537000</v>
      </c>
      <c r="F8077" t="n">
        <v>2015667000</v>
      </c>
      <c r="G8077" t="n">
        <v>80070000</v>
      </c>
      <c r="H8077" t="n">
        <v>5.18</v>
      </c>
      <c r="I8077" t="n">
        <v>3.84</v>
      </c>
      <c r="J8077" t="n">
        <v>8.4</v>
      </c>
      <c r="K8077" t="n">
        <v>-63025000</v>
      </c>
      <c r="L8077" t="n">
        <v>71723000</v>
      </c>
      <c r="M8077" t="n">
        <v>72575000</v>
      </c>
      <c r="N8077" t="n">
        <v>-64844000</v>
      </c>
      <c r="U8077">
        <f>(L8077-K8077)/(2*D8077*0.01)</f>
      </c>
      <c r="V8077">
        <f>(L8077+K8077)/(D8077*0.0001)</f>
      </c>
    </row>
    <row r="8078">
      <c r="A8078" t="n">
        <v>2023</v>
      </c>
      <c r="B8078" t="inlineStr">
        <is>
          <t>00186452</t>
        </is>
      </c>
      <c r="C8078" t="inlineStr">
        <is>
          <t>광무</t>
        </is>
      </c>
      <c r="D8078" t="n">
        <v>1515955000</v>
      </c>
      <c r="E8078" t="n">
        <v>298938000</v>
      </c>
      <c r="F8078" t="n">
        <v>369481000</v>
      </c>
      <c r="G8078" t="n">
        <v>34892000</v>
      </c>
      <c r="H8078" t="n">
        <v>4.265</v>
      </c>
      <c r="I8078" t="n">
        <v>3.625</v>
      </c>
      <c r="J8078" t="n">
        <v>8.23</v>
      </c>
      <c r="K8078" t="n">
        <v>-54712000</v>
      </c>
      <c r="L8078" t="n">
        <v>62052000</v>
      </c>
      <c r="M8078" t="n">
        <v>62356000</v>
      </c>
      <c r="N8078" t="n">
        <v>-55955000</v>
      </c>
      <c r="O8078">
        <f>D8077</f>
      </c>
      <c r="P8078">
        <f>(E8078-F8078+G8078)/O8078*100</f>
      </c>
      <c r="Q8078">
        <f>H8077</f>
      </c>
      <c r="R8078">
        <f>I8077</f>
      </c>
      <c r="S8078">
        <f>H8078-H8077</f>
      </c>
      <c r="T8078">
        <f>I8078-I8077</f>
      </c>
      <c r="U8078">
        <f>(L8078-K8078)/(2*D8078*0.01)</f>
      </c>
      <c r="V8078">
        <f>(L8078+K8078)/(D8078*0.0001)</f>
      </c>
    </row>
    <row r="8079">
      <c r="A8079" t="n">
        <v>2024</v>
      </c>
      <c r="B8079" t="inlineStr">
        <is>
          <t>00186452</t>
        </is>
      </c>
      <c r="C8079" t="inlineStr">
        <is>
          <t>광무</t>
        </is>
      </c>
      <c r="D8079" t="n">
        <v>1669650000</v>
      </c>
      <c r="E8079" t="n">
        <v>295491000</v>
      </c>
      <c r="F8079" t="n">
        <v>375656000</v>
      </c>
      <c r="G8079" t="n">
        <v>31199000</v>
      </c>
      <c r="H8079" t="n">
        <v>3.545</v>
      </c>
      <c r="I8079" t="n">
        <v>3.795</v>
      </c>
      <c r="J8079" t="n">
        <v>6.595</v>
      </c>
      <c r="K8079" t="n">
        <v>-94456000</v>
      </c>
      <c r="L8079" t="n">
        <v>104514000</v>
      </c>
      <c r="M8079" t="n">
        <v>104560000</v>
      </c>
      <c r="N8079" t="n">
        <v>-96269000</v>
      </c>
      <c r="O8079">
        <f>D8078</f>
      </c>
      <c r="P8079">
        <f>(E8079-F8079+G8079)/O8079*100</f>
      </c>
      <c r="Q8079">
        <f>H8078</f>
      </c>
      <c r="R8079">
        <f>I8078</f>
      </c>
      <c r="S8079">
        <f>H8079-H8078</f>
      </c>
      <c r="T8079">
        <f>I8079-I8078</f>
      </c>
      <c r="U8079">
        <f>(L8079-K8079)/(2*D8079*0.01)</f>
      </c>
      <c r="V8079">
        <f>(L8079+K8079)/(D8079*0.0001)</f>
      </c>
    </row>
    <row r="8080">
      <c r="A8080" t="n">
        <v>2025</v>
      </c>
      <c r="B8080" t="inlineStr">
        <is>
          <t>00186452</t>
        </is>
      </c>
      <c r="C8080" t="inlineStr">
        <is>
          <t>광무</t>
        </is>
      </c>
      <c r="D8080" t="n">
        <v>1559000000</v>
      </c>
      <c r="E8080" t="n">
        <v>294842000</v>
      </c>
      <c r="F8080" t="n">
        <v>677406000</v>
      </c>
      <c r="G8080" t="n">
        <v>53413000</v>
      </c>
      <c r="H8080" t="n">
        <v>3.905</v>
      </c>
      <c r="I8080" t="n">
        <v>3.675</v>
      </c>
      <c r="J8080" t="n">
        <v>7.145</v>
      </c>
      <c r="K8080" t="n">
        <v>-80699000</v>
      </c>
      <c r="L8080" t="n">
        <v>88666000</v>
      </c>
      <c r="M8080" t="n">
        <v>89033000</v>
      </c>
      <c r="N8080" t="n">
        <v>-82531000</v>
      </c>
      <c r="O8080">
        <f>D8079</f>
      </c>
      <c r="P8080">
        <f>(E8080-F8080+G8080)/O8080*100</f>
      </c>
      <c r="Q8080">
        <f>H8079</f>
      </c>
      <c r="R8080">
        <f>I8079</f>
      </c>
      <c r="S8080">
        <f>H8080-H8079</f>
      </c>
      <c r="T8080">
        <f>I8080-I8079</f>
      </c>
      <c r="U8080">
        <f>(L8080-K8080)/(2*D8080*0.01)</f>
      </c>
      <c r="V8080">
        <f>(L8080+K8080)/(D8080*0.0001)</f>
      </c>
    </row>
    <row r="8081">
      <c r="A8081" t="n">
        <v>2018</v>
      </c>
      <c r="B8081" t="inlineStr">
        <is>
          <t>00186513</t>
        </is>
      </c>
      <c r="C8081" t="inlineStr">
        <is>
          <t>코리아세븐</t>
        </is>
      </c>
      <c r="D8081" t="n">
        <v>41334075482</v>
      </c>
      <c r="E8081" t="n">
        <v>6874059780</v>
      </c>
      <c r="F8081" t="n">
        <v>2916030007</v>
      </c>
      <c r="G8081" t="n">
        <v>1166950380</v>
      </c>
      <c r="H8081" t="n">
        <v>3.295</v>
      </c>
      <c r="I8081" t="n">
        <v>3.5</v>
      </c>
      <c r="K8081" t="n">
        <v>-3723829861</v>
      </c>
      <c r="L8081" t="n">
        <v>4399334816</v>
      </c>
      <c r="U8081">
        <f>(L8081-K8081)/(2*D8081*0.01)</f>
      </c>
      <c r="V8081">
        <f>(L8081+K8081)/(D8081*0.0001)</f>
      </c>
    </row>
    <row r="8082">
      <c r="A8082" t="n">
        <v>2019</v>
      </c>
      <c r="B8082" t="inlineStr">
        <is>
          <t>00186513</t>
        </is>
      </c>
      <c r="C8082" t="inlineStr">
        <is>
          <t>코리아세븐</t>
        </is>
      </c>
      <c r="D8082" t="n">
        <v>47593580780</v>
      </c>
      <c r="E8082" t="n">
        <v>6463658196</v>
      </c>
      <c r="F8082" t="n">
        <v>2091180703</v>
      </c>
      <c r="G8082" t="n">
        <v>1202885196</v>
      </c>
      <c r="O8082">
        <f>D8081</f>
      </c>
      <c r="P8082">
        <f>(E8082-F8082+G8082)/O8082*100</f>
      </c>
    </row>
    <row r="8083">
      <c r="A8083" t="n">
        <v>2020</v>
      </c>
      <c r="B8083" t="inlineStr">
        <is>
          <t>00186513</t>
        </is>
      </c>
      <c r="C8083" t="inlineStr">
        <is>
          <t>코리아세븐</t>
        </is>
      </c>
      <c r="D8083" t="n">
        <v>47629771053</v>
      </c>
      <c r="E8083" t="n">
        <v>6906320976</v>
      </c>
      <c r="F8083" t="n">
        <v>5666461965</v>
      </c>
      <c r="G8083" t="n">
        <v>1231734180</v>
      </c>
      <c r="H8083" t="n">
        <v>3.01</v>
      </c>
      <c r="I8083" t="n">
        <v>3</v>
      </c>
      <c r="K8083" t="n">
        <v>-4480711573</v>
      </c>
      <c r="L8083" t="n">
        <v>5268246447</v>
      </c>
      <c r="M8083" t="n">
        <v>5218660281</v>
      </c>
      <c r="N8083" t="n">
        <v>-4524999472</v>
      </c>
      <c r="O8083">
        <f>D8082</f>
      </c>
      <c r="P8083">
        <f>(E8083-F8083+G8083)/O8083*100</f>
      </c>
      <c r="U8083">
        <f>(L8083-K8083)/(2*D8083*0.01)</f>
      </c>
      <c r="V8083">
        <f>(L8083+K8083)/(D8083*0.0001)</f>
      </c>
    </row>
    <row r="8084">
      <c r="A8084" t="n">
        <v>2022</v>
      </c>
      <c r="B8084" t="inlineStr">
        <is>
          <t>00186513</t>
        </is>
      </c>
      <c r="C8084" t="inlineStr">
        <is>
          <t>코리아세븐</t>
        </is>
      </c>
      <c r="D8084" t="n">
        <v>48892894503</v>
      </c>
      <c r="E8084" t="n">
        <v>7155838638</v>
      </c>
      <c r="F8084" t="n">
        <v>6983328118</v>
      </c>
      <c r="G8084" t="n">
        <v>1724503085</v>
      </c>
      <c r="H8084" t="n">
        <v>5.84</v>
      </c>
      <c r="I8084" t="n">
        <v>2.8</v>
      </c>
      <c r="K8084" t="n">
        <v>-3838810901</v>
      </c>
      <c r="L8084" t="n">
        <v>4418553692</v>
      </c>
      <c r="U8084">
        <f>(L8084-K8084)/(2*D8084*0.01)</f>
      </c>
      <c r="V8084">
        <f>(L8084+K8084)/(D8084*0.0001)</f>
      </c>
    </row>
    <row r="8085">
      <c r="A8085" t="n">
        <v>2023</v>
      </c>
      <c r="B8085" t="inlineStr">
        <is>
          <t>00186513</t>
        </is>
      </c>
      <c r="C8085" t="inlineStr">
        <is>
          <t>코리아세븐</t>
        </is>
      </c>
      <c r="D8085" t="n">
        <v>62125074990</v>
      </c>
      <c r="E8085" t="n">
        <v>8201747165</v>
      </c>
      <c r="F8085" t="n">
        <v>7948916018</v>
      </c>
      <c r="G8085" t="n">
        <v>2712199488</v>
      </c>
      <c r="H8085" t="n">
        <v>5.11</v>
      </c>
      <c r="I8085" t="n">
        <v>4.14</v>
      </c>
      <c r="K8085" t="n">
        <v>-5406416262</v>
      </c>
      <c r="L8085" t="n">
        <v>6271536161</v>
      </c>
      <c r="O8085">
        <f>D8084</f>
      </c>
      <c r="P8085">
        <f>(E8085-F8085+G8085)/O8085*100</f>
      </c>
      <c r="Q8085">
        <f>H8084</f>
      </c>
      <c r="R8085">
        <f>I8084</f>
      </c>
      <c r="S8085">
        <f>H8085-H8084</f>
      </c>
      <c r="T8085">
        <f>I8085-I8084</f>
      </c>
      <c r="U8085">
        <f>(L8085-K8085)/(2*D8085*0.01)</f>
      </c>
      <c r="V8085">
        <f>(L8085+K8085)/(D8085*0.0001)</f>
      </c>
    </row>
    <row r="8086">
      <c r="A8086" t="n">
        <v>2024</v>
      </c>
      <c r="B8086" t="inlineStr">
        <is>
          <t>00186513</t>
        </is>
      </c>
      <c r="C8086" t="inlineStr">
        <is>
          <t>코리아세븐</t>
        </is>
      </c>
      <c r="D8086" t="n">
        <v>67033779913</v>
      </c>
      <c r="E8086" t="n">
        <v>9179961003</v>
      </c>
      <c r="F8086" t="n">
        <v>4645013532</v>
      </c>
      <c r="G8086" t="n">
        <v>3045654156</v>
      </c>
      <c r="H8086" t="n">
        <v>4.4</v>
      </c>
      <c r="I8086" t="n">
        <v>3.93</v>
      </c>
      <c r="K8086" t="n">
        <v>-4665567184</v>
      </c>
      <c r="L8086" t="n">
        <v>5305478336</v>
      </c>
      <c r="M8086" t="n">
        <v>5305478336</v>
      </c>
      <c r="O8086">
        <f>D8085</f>
      </c>
      <c r="P8086">
        <f>(E8086-F8086+G8086)/O8086*100</f>
      </c>
      <c r="Q8086">
        <f>H8085</f>
      </c>
      <c r="R8086">
        <f>I8085</f>
      </c>
      <c r="S8086">
        <f>H8086-H8085</f>
      </c>
      <c r="T8086">
        <f>I8086-I8085</f>
      </c>
      <c r="U8086">
        <f>(L8086-K8086)/(2*D8086*0.01)</f>
      </c>
      <c r="V8086">
        <f>(L8086+K8086)/(D8086*0.0001)</f>
      </c>
    </row>
    <row r="8087">
      <c r="A8087" t="n">
        <v>2014</v>
      </c>
      <c r="B8087" t="inlineStr">
        <is>
          <t>00186559</t>
        </is>
      </c>
      <c r="C8087" t="inlineStr">
        <is>
          <t>아이티센씨티에스</t>
        </is>
      </c>
      <c r="D8087" t="n">
        <v>6501760000</v>
      </c>
      <c r="E8087" t="n">
        <v>1743494000</v>
      </c>
      <c r="F8087" t="n">
        <v>823726000</v>
      </c>
      <c r="H8087" t="n">
        <v>2.7</v>
      </c>
      <c r="I8087" t="n">
        <v>5.16</v>
      </c>
      <c r="K8087" t="n">
        <v>-240762000</v>
      </c>
      <c r="L8087" t="n">
        <v>266705000</v>
      </c>
      <c r="M8087" t="n">
        <v>264534000</v>
      </c>
      <c r="N8087" t="n">
        <v>-243469000</v>
      </c>
      <c r="U8087">
        <f>(L8087-K8087)/(2*D8087*0.01)</f>
      </c>
      <c r="V8087">
        <f>(L8087+K8087)/(D8087*0.0001)</f>
      </c>
    </row>
    <row r="8088">
      <c r="A8088" t="n">
        <v>2015</v>
      </c>
      <c r="B8088" t="inlineStr">
        <is>
          <t>00186559</t>
        </is>
      </c>
      <c r="C8088" t="inlineStr">
        <is>
          <t>아이티센씨티에스</t>
        </is>
      </c>
      <c r="D8088" t="n">
        <v>3453580000</v>
      </c>
      <c r="E8088" t="n">
        <v>1423297000</v>
      </c>
      <c r="F8088" t="n">
        <v>698495000</v>
      </c>
      <c r="H8088" t="n">
        <v>2.89</v>
      </c>
      <c r="I8088" t="n">
        <v>3.43</v>
      </c>
      <c r="K8088" t="n">
        <v>-165894000</v>
      </c>
      <c r="L8088" t="n">
        <v>189960000</v>
      </c>
      <c r="M8088" t="n">
        <v>189742000</v>
      </c>
      <c r="N8088" t="n">
        <v>-168796000</v>
      </c>
      <c r="O8088">
        <f>D8087</f>
      </c>
      <c r="Q8088">
        <f>H8087</f>
      </c>
      <c r="R8088">
        <f>I8087</f>
      </c>
      <c r="S8088">
        <f>H8088-H8087</f>
      </c>
      <c r="T8088">
        <f>I8088-I8087</f>
      </c>
      <c r="U8088">
        <f>(L8088-K8088)/(2*D8088*0.01)</f>
      </c>
      <c r="V8088">
        <f>(L8088+K8088)/(D8088*0.0001)</f>
      </c>
    </row>
    <row r="8089">
      <c r="A8089" t="n">
        <v>2016</v>
      </c>
      <c r="B8089" t="inlineStr">
        <is>
          <t>00186559</t>
        </is>
      </c>
      <c r="C8089" t="inlineStr">
        <is>
          <t>아이티센씨티에스</t>
        </is>
      </c>
      <c r="D8089" t="n">
        <v>9156255000</v>
      </c>
      <c r="E8089" t="n">
        <v>704260000</v>
      </c>
      <c r="F8089" t="n">
        <v>718674000</v>
      </c>
      <c r="H8089" t="n">
        <v>2.98</v>
      </c>
      <c r="I8089" t="n">
        <v>3.37</v>
      </c>
      <c r="K8089" t="n">
        <v>-687077000</v>
      </c>
      <c r="L8089" t="n">
        <v>598923000</v>
      </c>
      <c r="M8089" t="n">
        <v>686926000</v>
      </c>
      <c r="N8089" t="n">
        <v>-609692000</v>
      </c>
      <c r="O8089">
        <f>D8088</f>
      </c>
      <c r="Q8089">
        <f>H8088</f>
      </c>
      <c r="R8089">
        <f>I8088</f>
      </c>
      <c r="S8089">
        <f>H8089-H8088</f>
      </c>
      <c r="T8089">
        <f>I8089-I8088</f>
      </c>
      <c r="U8089">
        <f>(L8089-K8089)/(2*D8089*0.01)</f>
      </c>
    </row>
    <row r="8090">
      <c r="A8090" t="n">
        <v>2017</v>
      </c>
      <c r="B8090" t="inlineStr">
        <is>
          <t>00186559</t>
        </is>
      </c>
      <c r="C8090" t="inlineStr">
        <is>
          <t>아이티센씨티에스</t>
        </is>
      </c>
      <c r="D8090" t="n">
        <v>8087926000</v>
      </c>
      <c r="E8090" t="n">
        <v>1609626000</v>
      </c>
      <c r="F8090" t="n">
        <v>934305000</v>
      </c>
      <c r="H8090" t="n">
        <v>3.22</v>
      </c>
      <c r="I8090" t="n">
        <v>3.3</v>
      </c>
      <c r="K8090" t="n">
        <v>-467072000</v>
      </c>
      <c r="L8090" t="n">
        <v>537344000</v>
      </c>
      <c r="M8090" t="n">
        <v>539185000</v>
      </c>
      <c r="N8090" t="n">
        <v>-479174000</v>
      </c>
      <c r="O8090">
        <f>D8089</f>
      </c>
      <c r="Q8090">
        <f>H8089</f>
      </c>
      <c r="R8090">
        <f>I8089</f>
      </c>
      <c r="S8090">
        <f>H8090-H8089</f>
      </c>
      <c r="T8090">
        <f>I8090-I8089</f>
      </c>
      <c r="U8090">
        <f>(L8090-K8090)/(2*D8090*0.01)</f>
      </c>
      <c r="V8090">
        <f>(L8090+K8090)/(D8090*0.0001)</f>
      </c>
    </row>
    <row r="8091">
      <c r="A8091" t="n">
        <v>2018</v>
      </c>
      <c r="B8091" t="inlineStr">
        <is>
          <t>00186559</t>
        </is>
      </c>
      <c r="C8091" t="inlineStr">
        <is>
          <t>아이티센씨티에스</t>
        </is>
      </c>
      <c r="D8091" t="n">
        <v>8269182000</v>
      </c>
      <c r="E8091" t="n">
        <v>2948665000</v>
      </c>
      <c r="F8091" t="n">
        <v>2045228000</v>
      </c>
      <c r="G8091" t="n">
        <v>267847000</v>
      </c>
      <c r="H8091" t="n">
        <v>3.06</v>
      </c>
      <c r="I8091" t="n">
        <v>2.94</v>
      </c>
      <c r="K8091" t="n">
        <v>-530910000</v>
      </c>
      <c r="L8091" t="n">
        <v>604704000</v>
      </c>
      <c r="M8091" t="n">
        <v>605691000</v>
      </c>
      <c r="N8091" t="n">
        <v>-541445000</v>
      </c>
      <c r="O8091">
        <f>D8090</f>
      </c>
      <c r="P8091">
        <f>(E8091-F8091+G8091)/O8091*100</f>
      </c>
      <c r="Q8091">
        <f>H8090</f>
      </c>
      <c r="R8091">
        <f>I8090</f>
      </c>
      <c r="S8091">
        <f>H8091-H8090</f>
      </c>
      <c r="T8091">
        <f>I8091-I8090</f>
      </c>
      <c r="U8091">
        <f>(L8091-K8091)/(2*D8091*0.01)</f>
      </c>
      <c r="V8091">
        <f>(L8091+K8091)/(D8091*0.0001)</f>
      </c>
    </row>
    <row r="8092">
      <c r="A8092" t="n">
        <v>2019</v>
      </c>
      <c r="B8092" t="inlineStr">
        <is>
          <t>00186559</t>
        </is>
      </c>
      <c r="C8092" t="inlineStr">
        <is>
          <t>아이티센씨티에스</t>
        </is>
      </c>
      <c r="D8092" t="n">
        <v>10375910000</v>
      </c>
      <c r="E8092" t="n">
        <v>2111193000</v>
      </c>
      <c r="F8092" t="n">
        <v>1474604000</v>
      </c>
      <c r="G8092" t="n">
        <v>243856000</v>
      </c>
      <c r="H8092" t="n">
        <v>2.4</v>
      </c>
      <c r="I8092" t="n">
        <v>4.08</v>
      </c>
      <c r="K8092" t="n">
        <v>-475619000</v>
      </c>
      <c r="L8092" t="n">
        <v>524497000</v>
      </c>
      <c r="M8092" t="n">
        <v>522495000</v>
      </c>
      <c r="N8092" t="n">
        <v>-482794000</v>
      </c>
      <c r="O8092">
        <f>D8091</f>
      </c>
      <c r="P8092">
        <f>(E8092-F8092+G8092)/O8092*100</f>
      </c>
      <c r="Q8092">
        <f>H8091</f>
      </c>
      <c r="R8092">
        <f>I8091</f>
      </c>
      <c r="S8092">
        <f>H8092-H8091</f>
      </c>
      <c r="T8092">
        <f>I8092-I8091</f>
      </c>
      <c r="U8092">
        <f>(L8092-K8092)/(2*D8092*0.01)</f>
      </c>
      <c r="V8092">
        <f>(L8092+K8092)/(D8092*0.0001)</f>
      </c>
    </row>
    <row r="8093">
      <c r="A8093" t="n">
        <v>2020</v>
      </c>
      <c r="B8093" t="inlineStr">
        <is>
          <t>00186559</t>
        </is>
      </c>
      <c r="C8093" t="inlineStr">
        <is>
          <t>아이티센씨티에스</t>
        </is>
      </c>
      <c r="D8093" t="n">
        <v>12286235000</v>
      </c>
      <c r="E8093" t="n">
        <v>2272300000</v>
      </c>
      <c r="F8093" t="n">
        <v>1025186000</v>
      </c>
      <c r="G8093" t="n">
        <v>229512000</v>
      </c>
      <c r="H8093" t="n">
        <v>2.28</v>
      </c>
      <c r="I8093" t="n">
        <v>4.11</v>
      </c>
      <c r="J8093" t="n">
        <v>4.76</v>
      </c>
      <c r="K8093" t="n">
        <v>-545202000</v>
      </c>
      <c r="L8093" t="n">
        <v>511465000</v>
      </c>
      <c r="M8093" t="n">
        <v>596881000</v>
      </c>
      <c r="N8093" t="n">
        <v>-471160000</v>
      </c>
      <c r="O8093">
        <f>D8092</f>
      </c>
      <c r="P8093">
        <f>(E8093-F8093+G8093)/O8093*100</f>
      </c>
      <c r="Q8093">
        <f>H8092</f>
      </c>
      <c r="R8093">
        <f>I8092</f>
      </c>
      <c r="S8093">
        <f>H8093-H8092</f>
      </c>
      <c r="T8093">
        <f>I8093-I8092</f>
      </c>
      <c r="U8093">
        <f>(L8093-K8093)/(2*D8093*0.01)</f>
      </c>
    </row>
    <row r="8094">
      <c r="A8094" t="n">
        <v>2014</v>
      </c>
      <c r="B8094" t="inlineStr">
        <is>
          <t>00186799</t>
        </is>
      </c>
      <c r="C8094" t="inlineStr">
        <is>
          <t>태웅</t>
        </is>
      </c>
      <c r="D8094" t="n">
        <v>7705025000</v>
      </c>
      <c r="E8094" t="n">
        <v>1150910000</v>
      </c>
      <c r="F8094" t="n">
        <v>350325000</v>
      </c>
      <c r="G8094" t="n">
        <v>236322000</v>
      </c>
      <c r="K8094" t="n">
        <v>-514285000</v>
      </c>
      <c r="L8094" t="n">
        <v>599374000</v>
      </c>
      <c r="M8094" t="n">
        <v>596134000</v>
      </c>
      <c r="N8094" t="n">
        <v>-521211000</v>
      </c>
      <c r="U8094">
        <f>(L8094-K8094)/(2*D8094*0.01)</f>
      </c>
      <c r="V8094">
        <f>(L8094+K8094)/(D8094*0.0001)</f>
      </c>
    </row>
    <row r="8095">
      <c r="A8095" t="n">
        <v>2015</v>
      </c>
      <c r="B8095" t="inlineStr">
        <is>
          <t>00186799</t>
        </is>
      </c>
      <c r="C8095" t="inlineStr">
        <is>
          <t>태웅</t>
        </is>
      </c>
      <c r="D8095" t="n">
        <v>9727879000</v>
      </c>
      <c r="E8095" t="n">
        <v>1205026000</v>
      </c>
      <c r="F8095" t="n">
        <v>311282000</v>
      </c>
      <c r="G8095" t="n">
        <v>167012000</v>
      </c>
      <c r="K8095" t="n">
        <v>-711658000</v>
      </c>
      <c r="L8095" t="n">
        <v>833470000</v>
      </c>
      <c r="M8095" t="n">
        <v>819069000</v>
      </c>
      <c r="N8095" t="n">
        <v>-713778000</v>
      </c>
      <c r="O8095">
        <f>D8094</f>
      </c>
      <c r="P8095">
        <f>(E8095-F8095+G8095)/O8095*100</f>
      </c>
      <c r="U8095">
        <f>(L8095-K8095)/(2*D8095*0.01)</f>
      </c>
      <c r="V8095">
        <f>(L8095+K8095)/(D8095*0.0001)</f>
      </c>
    </row>
    <row r="8096">
      <c r="A8096" t="n">
        <v>2016</v>
      </c>
      <c r="B8096" t="inlineStr">
        <is>
          <t>00186799</t>
        </is>
      </c>
      <c r="C8096" t="inlineStr">
        <is>
          <t>태웅</t>
        </is>
      </c>
      <c r="D8096" t="n">
        <v>10634574000</v>
      </c>
      <c r="E8096" t="n">
        <v>1616198000</v>
      </c>
      <c r="F8096" t="n">
        <v>1006004000</v>
      </c>
      <c r="G8096" t="n">
        <v>187294000</v>
      </c>
      <c r="K8096" t="n">
        <v>-758639000</v>
      </c>
      <c r="L8096" t="n">
        <v>879081000</v>
      </c>
      <c r="M8096" t="n">
        <v>863769000</v>
      </c>
      <c r="N8096" t="n">
        <v>-760756000</v>
      </c>
      <c r="O8096">
        <f>D8095</f>
      </c>
      <c r="P8096">
        <f>(E8096-F8096+G8096)/O8096*100</f>
      </c>
      <c r="U8096">
        <f>(L8096-K8096)/(2*D8096*0.01)</f>
      </c>
      <c r="V8096">
        <f>(L8096+K8096)/(D8096*0.0001)</f>
      </c>
    </row>
    <row r="8097">
      <c r="A8097" t="n">
        <v>2017</v>
      </c>
      <c r="B8097" t="inlineStr">
        <is>
          <t>00186799</t>
        </is>
      </c>
      <c r="C8097" t="inlineStr">
        <is>
          <t>태웅</t>
        </is>
      </c>
      <c r="D8097" t="n">
        <v>11461593000</v>
      </c>
      <c r="E8097" t="n">
        <v>2238050000</v>
      </c>
      <c r="F8097" t="n">
        <v>918745000</v>
      </c>
      <c r="G8097" t="n">
        <v>210938000</v>
      </c>
      <c r="K8097" t="n">
        <v>-784199000</v>
      </c>
      <c r="L8097" t="n">
        <v>903118000</v>
      </c>
      <c r="M8097" t="n">
        <v>893709000</v>
      </c>
      <c r="N8097" t="n">
        <v>-791251000</v>
      </c>
      <c r="O8097">
        <f>D8096</f>
      </c>
      <c r="P8097">
        <f>(E8097-F8097+G8097)/O8097*100</f>
      </c>
      <c r="U8097">
        <f>(L8097-K8097)/(2*D8097*0.01)</f>
      </c>
      <c r="V8097">
        <f>(L8097+K8097)/(D8097*0.0001)</f>
      </c>
    </row>
    <row r="8098">
      <c r="A8098" t="n">
        <v>2018</v>
      </c>
      <c r="B8098" t="inlineStr">
        <is>
          <t>00186799</t>
        </is>
      </c>
      <c r="C8098" t="inlineStr">
        <is>
          <t>태웅</t>
        </is>
      </c>
      <c r="D8098" t="n">
        <v>13305299000</v>
      </c>
      <c r="E8098" t="n">
        <v>2185957000</v>
      </c>
      <c r="F8098" t="n">
        <v>1301485000</v>
      </c>
      <c r="G8098" t="n">
        <v>263916000</v>
      </c>
      <c r="K8098" t="n">
        <v>-931351000</v>
      </c>
      <c r="L8098" t="n">
        <v>1071735000</v>
      </c>
      <c r="M8098" t="n">
        <v>1054669000</v>
      </c>
      <c r="N8098" t="n">
        <v>-935174000</v>
      </c>
      <c r="O8098">
        <f>D8097</f>
      </c>
      <c r="P8098">
        <f>(E8098-F8098+G8098)/O8098*100</f>
      </c>
      <c r="U8098">
        <f>(L8098-K8098)/(2*D8098*0.01)</f>
      </c>
      <c r="V8098">
        <f>(L8098+K8098)/(D8098*0.0001)</f>
      </c>
    </row>
    <row r="8099">
      <c r="A8099" t="n">
        <v>2019</v>
      </c>
      <c r="B8099" t="inlineStr">
        <is>
          <t>00186799</t>
        </is>
      </c>
      <c r="C8099" t="inlineStr">
        <is>
          <t>태웅</t>
        </is>
      </c>
      <c r="D8099" t="n">
        <v>17898310000</v>
      </c>
      <c r="E8099" t="n">
        <v>2383221000</v>
      </c>
      <c r="F8099" t="n">
        <v>875232000</v>
      </c>
      <c r="G8099" t="n">
        <v>250714000</v>
      </c>
      <c r="K8099" t="n">
        <v>-1879392000</v>
      </c>
      <c r="L8099" t="n">
        <v>2237736000</v>
      </c>
      <c r="M8099" t="n">
        <v>2192492000</v>
      </c>
      <c r="N8099" t="n">
        <v>-1880554000</v>
      </c>
      <c r="O8099">
        <f>D8098</f>
      </c>
      <c r="P8099">
        <f>(E8099-F8099+G8099)/O8099*100</f>
      </c>
      <c r="U8099">
        <f>(L8099-K8099)/(2*D8099*0.01)</f>
      </c>
      <c r="V8099">
        <f>(L8099+K8099)/(D8099*0.0001)</f>
      </c>
    </row>
    <row r="8100">
      <c r="A8100" t="n">
        <v>2020</v>
      </c>
      <c r="B8100" t="inlineStr">
        <is>
          <t>00186799</t>
        </is>
      </c>
      <c r="C8100" t="inlineStr">
        <is>
          <t>태웅</t>
        </is>
      </c>
      <c r="D8100" t="n">
        <v>19500953000</v>
      </c>
      <c r="E8100" t="n">
        <v>3086276000</v>
      </c>
      <c r="F8100" t="n">
        <v>966718000</v>
      </c>
      <c r="G8100" t="n">
        <v>317266000</v>
      </c>
      <c r="H8100" t="n">
        <v>2.146</v>
      </c>
      <c r="I8100" t="n">
        <v>2.79</v>
      </c>
      <c r="J8100" t="n">
        <v>11.99</v>
      </c>
      <c r="K8100" t="n">
        <v>-1917399000</v>
      </c>
      <c r="L8100" t="n">
        <v>2274196000</v>
      </c>
      <c r="M8100" t="n">
        <v>2235994000</v>
      </c>
      <c r="N8100" t="n">
        <v>-1924225000</v>
      </c>
      <c r="O8100">
        <f>D8099</f>
      </c>
      <c r="P8100">
        <f>(E8100-F8100+G8100)/O8100*100</f>
      </c>
      <c r="U8100">
        <f>(L8100-K8100)/(2*D8100*0.01)</f>
      </c>
      <c r="V8100">
        <f>(L8100+K8100)/(D8100*0.0001)</f>
      </c>
    </row>
    <row r="8101">
      <c r="A8101" t="n">
        <v>2021</v>
      </c>
      <c r="B8101" t="inlineStr">
        <is>
          <t>00186799</t>
        </is>
      </c>
      <c r="C8101" t="inlineStr">
        <is>
          <t>태웅</t>
        </is>
      </c>
      <c r="D8101" t="n">
        <v>17494721000</v>
      </c>
      <c r="E8101" t="n">
        <v>2821186000</v>
      </c>
      <c r="F8101" t="n">
        <v>2077469000</v>
      </c>
      <c r="G8101" t="n">
        <v>358012000</v>
      </c>
      <c r="H8101" t="n">
        <v>2.65</v>
      </c>
      <c r="I8101" t="n">
        <v>2.44</v>
      </c>
      <c r="J8101" t="n">
        <v>11.34</v>
      </c>
      <c r="K8101" t="n">
        <v>-1614243000</v>
      </c>
      <c r="L8101" t="n">
        <v>1891546000</v>
      </c>
      <c r="M8101" t="n">
        <v>1876668000</v>
      </c>
      <c r="N8101" t="n">
        <v>-1632546000</v>
      </c>
      <c r="O8101">
        <f>D8100</f>
      </c>
      <c r="P8101">
        <f>(E8101-F8101+G8101)/O8101*100</f>
      </c>
      <c r="Q8101">
        <f>H8100</f>
      </c>
      <c r="R8101">
        <f>I8100</f>
      </c>
      <c r="S8101">
        <f>H8101-H8100</f>
      </c>
      <c r="T8101">
        <f>I8101-I8100</f>
      </c>
      <c r="U8101">
        <f>(L8101-K8101)/(2*D8101*0.01)</f>
      </c>
      <c r="V8101">
        <f>(L8101+K8101)/(D8101*0.0001)</f>
      </c>
    </row>
    <row r="8102">
      <c r="A8102" t="n">
        <v>2022</v>
      </c>
      <c r="B8102" t="inlineStr">
        <is>
          <t>00186799</t>
        </is>
      </c>
      <c r="C8102" t="inlineStr">
        <is>
          <t>태웅</t>
        </is>
      </c>
      <c r="D8102" t="n">
        <v>15897489000</v>
      </c>
      <c r="E8102" t="n">
        <v>2293654000</v>
      </c>
      <c r="F8102" t="n">
        <v>1024100000</v>
      </c>
      <c r="G8102" t="n">
        <v>403127000</v>
      </c>
      <c r="O8102">
        <f>D8101</f>
      </c>
      <c r="P8102">
        <f>(E8102-F8102+G8102)/O8102*100</f>
      </c>
    </row>
    <row r="8103">
      <c r="A8103" t="n">
        <v>2023</v>
      </c>
      <c r="B8103" t="inlineStr">
        <is>
          <t>00186799</t>
        </is>
      </c>
      <c r="C8103" t="inlineStr">
        <is>
          <t>태웅</t>
        </is>
      </c>
      <c r="D8103" t="n">
        <v>17679203000</v>
      </c>
      <c r="E8103" t="n">
        <v>2112167000</v>
      </c>
      <c r="F8103" t="n">
        <v>1183704000</v>
      </c>
      <c r="G8103" t="n">
        <v>704707000</v>
      </c>
      <c r="O8103">
        <f>D8102</f>
      </c>
      <c r="P8103">
        <f>(E8103-F8103+G8103)/O8103*100</f>
      </c>
    </row>
    <row r="8104">
      <c r="A8104" t="n">
        <v>2024</v>
      </c>
      <c r="B8104" t="inlineStr">
        <is>
          <t>00186799</t>
        </is>
      </c>
      <c r="C8104" t="inlineStr">
        <is>
          <t>태웅</t>
        </is>
      </c>
      <c r="D8104" t="n">
        <v>23374458000</v>
      </c>
      <c r="E8104" t="n">
        <v>2079109000</v>
      </c>
      <c r="F8104" t="n">
        <v>754839000</v>
      </c>
      <c r="G8104" t="n">
        <v>628032000</v>
      </c>
      <c r="O8104">
        <f>D8103</f>
      </c>
      <c r="P8104">
        <f>(E8104-F8104+G8104)/O8104*100</f>
      </c>
    </row>
    <row r="8105">
      <c r="A8105" t="n">
        <v>2025</v>
      </c>
      <c r="B8105" t="inlineStr">
        <is>
          <t>00186799</t>
        </is>
      </c>
      <c r="C8105" t="inlineStr">
        <is>
          <t>태웅</t>
        </is>
      </c>
      <c r="D8105" t="n">
        <v>20928488000</v>
      </c>
      <c r="E8105" t="n">
        <v>2583107000</v>
      </c>
      <c r="F8105" t="n">
        <v>1010839000</v>
      </c>
      <c r="G8105" t="n">
        <v>747979000</v>
      </c>
      <c r="O8105">
        <f>D8104</f>
      </c>
      <c r="P8105">
        <f>(E8105-F8105+G8105)/O8105*100</f>
      </c>
    </row>
    <row r="8106">
      <c r="A8106" t="n">
        <v>2014</v>
      </c>
      <c r="B8106" t="inlineStr">
        <is>
          <t>00186939</t>
        </is>
      </c>
      <c r="C8106" t="inlineStr">
        <is>
          <t>특수건설</t>
        </is>
      </c>
      <c r="D8106" t="n">
        <v>9818445014</v>
      </c>
      <c r="E8106" t="n">
        <v>1197697032</v>
      </c>
      <c r="F8106" t="n">
        <v>1169068130</v>
      </c>
      <c r="G8106" t="n">
        <v>338069715</v>
      </c>
      <c r="H8106" t="n">
        <v>2.7</v>
      </c>
      <c r="I8106" t="n">
        <v>3</v>
      </c>
      <c r="J8106" t="n">
        <v>6.71</v>
      </c>
      <c r="K8106" t="n">
        <v>-673214069</v>
      </c>
      <c r="L8106" t="n">
        <v>762751078</v>
      </c>
      <c r="M8106" t="n">
        <v>752601650</v>
      </c>
      <c r="N8106" t="n">
        <v>-677556865</v>
      </c>
      <c r="U8106">
        <f>(L8106-K8106)/(2*D8106*0.01)</f>
      </c>
      <c r="V8106">
        <f>(L8106+K8106)/(D8106*0.0001)</f>
      </c>
    </row>
    <row r="8107">
      <c r="A8107" t="n">
        <v>2015</v>
      </c>
      <c r="B8107" t="inlineStr">
        <is>
          <t>00186939</t>
        </is>
      </c>
      <c r="C8107" t="inlineStr">
        <is>
          <t>특수건설</t>
        </is>
      </c>
      <c r="D8107" t="n">
        <v>11055271725</v>
      </c>
      <c r="E8107" t="n">
        <v>1233829806</v>
      </c>
      <c r="F8107" t="n">
        <v>758090630</v>
      </c>
      <c r="G8107" t="n">
        <v>253761230</v>
      </c>
      <c r="H8107" t="n">
        <v>2.4</v>
      </c>
      <c r="I8107" t="n">
        <v>3</v>
      </c>
      <c r="J8107" t="n">
        <v>6.93</v>
      </c>
      <c r="K8107" t="n">
        <v>-860288454</v>
      </c>
      <c r="L8107" t="n">
        <v>773559923</v>
      </c>
      <c r="M8107" t="n">
        <v>-757773599</v>
      </c>
      <c r="N8107" t="n">
        <v>858628394</v>
      </c>
      <c r="O8107">
        <f>D8106</f>
      </c>
      <c r="P8107">
        <f>(E8107-F8107+G8107)/O8107*100</f>
      </c>
      <c r="Q8107">
        <f>H8106</f>
      </c>
      <c r="R8107">
        <f>I8106</f>
      </c>
      <c r="S8107">
        <f>H8107-H8106</f>
      </c>
      <c r="T8107">
        <f>I8107-I8106</f>
      </c>
      <c r="U8107">
        <f>(L8107-K8107)/(2*D8107*0.01)</f>
      </c>
    </row>
    <row r="8108">
      <c r="A8108" t="n">
        <v>2016</v>
      </c>
      <c r="B8108" t="inlineStr">
        <is>
          <t>00186939</t>
        </is>
      </c>
      <c r="C8108" t="inlineStr">
        <is>
          <t>특수건설</t>
        </is>
      </c>
      <c r="D8108" t="n">
        <v>12617288744</v>
      </c>
      <c r="E8108" t="n">
        <v>1250605592</v>
      </c>
      <c r="F8108" t="n">
        <v>900880723</v>
      </c>
      <c r="G8108" t="n">
        <v>249753568</v>
      </c>
      <c r="H8108" t="n">
        <v>2.4</v>
      </c>
      <c r="I8108" t="n">
        <v>3</v>
      </c>
      <c r="J8108" t="n">
        <v>6.85</v>
      </c>
      <c r="K8108" t="n">
        <v>-854540921</v>
      </c>
      <c r="L8108" t="n">
        <v>967148873</v>
      </c>
      <c r="M8108" t="n">
        <v>969793438</v>
      </c>
      <c r="N8108" t="n">
        <v>-872980580</v>
      </c>
      <c r="O8108">
        <f>D8107</f>
      </c>
      <c r="P8108">
        <f>(E8108-F8108+G8108)/O8108*100</f>
      </c>
      <c r="Q8108">
        <f>H8107</f>
      </c>
      <c r="R8108">
        <f>I8107</f>
      </c>
      <c r="S8108">
        <f>H8108-H8107</f>
      </c>
      <c r="T8108">
        <f>I8108-I8107</f>
      </c>
      <c r="U8108">
        <f>(L8108-K8108)/(2*D8108*0.01)</f>
      </c>
      <c r="V8108">
        <f>(L8108+K8108)/(D8108*0.0001)</f>
      </c>
    </row>
    <row r="8109">
      <c r="A8109" t="n">
        <v>2017</v>
      </c>
      <c r="B8109" t="inlineStr">
        <is>
          <t>00186939</t>
        </is>
      </c>
      <c r="C8109" t="inlineStr">
        <is>
          <t>특수건설</t>
        </is>
      </c>
      <c r="D8109" t="n">
        <v>12251093243</v>
      </c>
      <c r="E8109" t="n">
        <v>1488481743</v>
      </c>
      <c r="F8109" t="n">
        <v>837241720</v>
      </c>
      <c r="G8109" t="n">
        <v>288879217</v>
      </c>
      <c r="H8109" t="n">
        <v>2.8</v>
      </c>
      <c r="I8109" t="n">
        <v>2</v>
      </c>
      <c r="J8109" t="n">
        <v>6.48</v>
      </c>
      <c r="K8109" t="n">
        <v>-744692307</v>
      </c>
      <c r="L8109" t="n">
        <v>836332831</v>
      </c>
      <c r="M8109" t="n">
        <v>853425163</v>
      </c>
      <c r="N8109" t="n">
        <v>-773262488</v>
      </c>
      <c r="O8109">
        <f>D8108</f>
      </c>
      <c r="P8109">
        <f>(E8109-F8109+G8109)/O8109*100</f>
      </c>
      <c r="Q8109">
        <f>H8108</f>
      </c>
      <c r="R8109">
        <f>I8108</f>
      </c>
      <c r="S8109">
        <f>H8109-H8108</f>
      </c>
      <c r="T8109">
        <f>I8109-I8108</f>
      </c>
      <c r="U8109">
        <f>(L8109-K8109)/(2*D8109*0.01)</f>
      </c>
      <c r="V8109">
        <f>(L8109+K8109)/(D8109*0.0001)</f>
      </c>
    </row>
    <row r="8110">
      <c r="A8110" t="n">
        <v>2018</v>
      </c>
      <c r="B8110" t="inlineStr">
        <is>
          <t>00186939</t>
        </is>
      </c>
      <c r="C8110" t="inlineStr">
        <is>
          <t>특수건설</t>
        </is>
      </c>
      <c r="D8110" t="n">
        <v>13172020366</v>
      </c>
      <c r="E8110" t="n">
        <v>1332826074</v>
      </c>
      <c r="F8110" t="n">
        <v>1471076650</v>
      </c>
      <c r="G8110" t="n">
        <v>322433806</v>
      </c>
      <c r="H8110" t="n">
        <v>2.44</v>
      </c>
      <c r="I8110" t="n">
        <v>3.92</v>
      </c>
      <c r="J8110" t="n">
        <v>6.94</v>
      </c>
      <c r="K8110" t="n">
        <v>-855766297</v>
      </c>
      <c r="L8110" t="n">
        <v>966529497</v>
      </c>
      <c r="M8110" t="n">
        <v>962141516</v>
      </c>
      <c r="N8110" t="n">
        <v>-868068322</v>
      </c>
      <c r="O8110">
        <f>D8109</f>
      </c>
      <c r="P8110">
        <f>(E8110-F8110+G8110)/O8110*100</f>
      </c>
      <c r="Q8110">
        <f>H8109</f>
      </c>
      <c r="R8110">
        <f>I8109</f>
      </c>
      <c r="S8110">
        <f>H8110-H8109</f>
      </c>
      <c r="T8110">
        <f>I8110-I8109</f>
      </c>
      <c r="U8110">
        <f>(L8110-K8110)/(2*D8110*0.01)</f>
      </c>
      <c r="V8110">
        <f>(L8110+K8110)/(D8110*0.0001)</f>
      </c>
    </row>
    <row r="8111">
      <c r="A8111" t="n">
        <v>2019</v>
      </c>
      <c r="B8111" t="inlineStr">
        <is>
          <t>00186939</t>
        </is>
      </c>
      <c r="C8111" t="inlineStr">
        <is>
          <t>특수건설</t>
        </is>
      </c>
      <c r="D8111" t="n">
        <v>15218977472</v>
      </c>
      <c r="E8111" t="n">
        <v>1427372137</v>
      </c>
      <c r="F8111" t="n">
        <v>938780831</v>
      </c>
      <c r="G8111" t="n">
        <v>356225177</v>
      </c>
      <c r="H8111" t="n">
        <v>2.08</v>
      </c>
      <c r="I8111" t="n">
        <v>4.82</v>
      </c>
      <c r="J8111" t="n">
        <v>8.119999999999999</v>
      </c>
      <c r="K8111" t="n">
        <v>-1139139422</v>
      </c>
      <c r="L8111" t="n">
        <v>1305263788</v>
      </c>
      <c r="M8111" t="n">
        <v>1293868964</v>
      </c>
      <c r="N8111" t="n">
        <v>-1151258904</v>
      </c>
      <c r="O8111">
        <f>D8110</f>
      </c>
      <c r="P8111">
        <f>(E8111-F8111+G8111)/O8111*100</f>
      </c>
      <c r="Q8111">
        <f>H8110</f>
      </c>
      <c r="R8111">
        <f>I8110</f>
      </c>
      <c r="S8111">
        <f>H8111-H8110</f>
      </c>
      <c r="T8111">
        <f>I8111-I8110</f>
      </c>
      <c r="U8111">
        <f>(L8111-K8111)/(2*D8111*0.01)</f>
      </c>
      <c r="V8111">
        <f>(L8111+K8111)/(D8111*0.0001)</f>
      </c>
    </row>
    <row r="8112">
      <c r="A8112" t="n">
        <v>2020</v>
      </c>
      <c r="B8112" t="inlineStr">
        <is>
          <t>00186939</t>
        </is>
      </c>
      <c r="C8112" t="inlineStr">
        <is>
          <t>특수건설</t>
        </is>
      </c>
      <c r="D8112" t="n">
        <v>14993318068</v>
      </c>
      <c r="E8112" t="n">
        <v>1662746493</v>
      </c>
      <c r="F8112" t="n">
        <v>1094416790</v>
      </c>
      <c r="G8112" t="n">
        <v>351139858</v>
      </c>
      <c r="H8112" t="n">
        <v>2.18</v>
      </c>
      <c r="I8112" t="n">
        <v>4.82</v>
      </c>
      <c r="J8112" t="n">
        <v>9.15</v>
      </c>
      <c r="K8112" t="n">
        <v>-1131007803</v>
      </c>
      <c r="L8112" t="n">
        <v>1294349415</v>
      </c>
      <c r="M8112" t="n">
        <v>1284402044</v>
      </c>
      <c r="N8112" t="n">
        <v>-1144090710</v>
      </c>
      <c r="O8112">
        <f>D8111</f>
      </c>
      <c r="P8112">
        <f>(E8112-F8112+G8112)/O8112*100</f>
      </c>
      <c r="Q8112">
        <f>H8111</f>
      </c>
      <c r="R8112">
        <f>I8111</f>
      </c>
      <c r="S8112">
        <f>H8112-H8111</f>
      </c>
      <c r="T8112">
        <f>I8112-I8111</f>
      </c>
      <c r="U8112">
        <f>(L8112-K8112)/(2*D8112*0.01)</f>
      </c>
      <c r="V8112">
        <f>(L8112+K8112)/(D8112*0.0001)</f>
      </c>
    </row>
    <row r="8113">
      <c r="A8113" t="n">
        <v>2021</v>
      </c>
      <c r="B8113" t="inlineStr">
        <is>
          <t>00186939</t>
        </is>
      </c>
      <c r="C8113" t="inlineStr">
        <is>
          <t>특수건설</t>
        </is>
      </c>
      <c r="D8113" t="n">
        <v>15688452900</v>
      </c>
      <c r="E8113" t="n">
        <v>1713472013</v>
      </c>
      <c r="F8113" t="n">
        <v>1575649140</v>
      </c>
      <c r="G8113" t="n">
        <v>364208024</v>
      </c>
      <c r="H8113" t="n">
        <v>2.86</v>
      </c>
      <c r="I8113" t="n">
        <v>3.31</v>
      </c>
      <c r="J8113" t="n">
        <v>7.49</v>
      </c>
      <c r="K8113" t="n">
        <v>1218524738</v>
      </c>
      <c r="L8113" t="n">
        <v>1218524738</v>
      </c>
      <c r="M8113" t="n">
        <v>1217927514</v>
      </c>
      <c r="N8113" t="n">
        <v>-1093082615</v>
      </c>
      <c r="O8113">
        <f>D8112</f>
      </c>
      <c r="P8113">
        <f>(E8113-F8113+G8113)/O8113*100</f>
      </c>
      <c r="Q8113">
        <f>H8112</f>
      </c>
      <c r="R8113">
        <f>I8112</f>
      </c>
      <c r="S8113">
        <f>H8113-H8112</f>
      </c>
      <c r="T8113">
        <f>I8113-I8112</f>
      </c>
    </row>
    <row r="8114">
      <c r="A8114" t="n">
        <v>2022</v>
      </c>
      <c r="B8114" t="inlineStr">
        <is>
          <t>00186939</t>
        </is>
      </c>
      <c r="C8114" t="inlineStr">
        <is>
          <t>특수건설</t>
        </is>
      </c>
      <c r="D8114" t="n">
        <v>15625737775</v>
      </c>
      <c r="E8114" t="n">
        <v>1619235612</v>
      </c>
      <c r="F8114" t="n">
        <v>1299638970</v>
      </c>
      <c r="G8114" t="n">
        <v>430366716</v>
      </c>
      <c r="H8114" t="n">
        <v>5.3</v>
      </c>
      <c r="I8114" t="n">
        <v>4.27</v>
      </c>
      <c r="J8114" t="n">
        <v>7.49</v>
      </c>
      <c r="K8114" t="n">
        <v>-945443986</v>
      </c>
      <c r="L8114" t="n">
        <v>1061944084</v>
      </c>
      <c r="M8114" t="n">
        <v>1077358708</v>
      </c>
      <c r="N8114" t="n">
        <v>-975240504</v>
      </c>
      <c r="O8114">
        <f>D8113</f>
      </c>
      <c r="P8114">
        <f>(E8114-F8114+G8114)/O8114*100</f>
      </c>
      <c r="Q8114">
        <f>H8113</f>
      </c>
      <c r="R8114">
        <f>I8113</f>
      </c>
      <c r="S8114">
        <f>H8114-H8113</f>
      </c>
      <c r="T8114">
        <f>I8114-I8113</f>
      </c>
      <c r="U8114">
        <f>(L8114-K8114)/(2*D8114*0.01)</f>
      </c>
      <c r="V8114">
        <f>(L8114+K8114)/(D8114*0.0001)</f>
      </c>
    </row>
    <row r="8115">
      <c r="A8115" t="n">
        <v>2023</v>
      </c>
      <c r="B8115" t="inlineStr">
        <is>
          <t>00186939</t>
        </is>
      </c>
      <c r="C8115" t="inlineStr">
        <is>
          <t>특수건설</t>
        </is>
      </c>
      <c r="D8115" t="n">
        <v>17410120738</v>
      </c>
      <c r="E8115" t="n">
        <v>1583188200</v>
      </c>
      <c r="F8115" t="n">
        <v>1298021736</v>
      </c>
      <c r="G8115" t="n">
        <v>283164072</v>
      </c>
      <c r="H8115" t="n">
        <v>4.41</v>
      </c>
      <c r="I8115" t="n">
        <v>3.73</v>
      </c>
      <c r="J8115" t="n">
        <v>6.65</v>
      </c>
      <c r="K8115" t="n">
        <v>-1047662077</v>
      </c>
      <c r="L8115" t="n">
        <v>1177290581</v>
      </c>
      <c r="M8115" t="n">
        <v>1189546849</v>
      </c>
      <c r="N8115" t="n">
        <v>-1076864754</v>
      </c>
      <c r="O8115">
        <f>D8114</f>
      </c>
      <c r="P8115">
        <f>(E8115-F8115+G8115)/O8115*100</f>
      </c>
      <c r="Q8115">
        <f>H8114</f>
      </c>
      <c r="R8115">
        <f>I8114</f>
      </c>
      <c r="S8115">
        <f>H8115-H8114</f>
      </c>
      <c r="T8115">
        <f>I8115-I8114</f>
      </c>
      <c r="U8115">
        <f>(L8115-K8115)/(2*D8115*0.01)</f>
      </c>
      <c r="V8115">
        <f>(L8115+K8115)/(D8115*0.0001)</f>
      </c>
    </row>
    <row r="8116">
      <c r="A8116" t="n">
        <v>2024</v>
      </c>
      <c r="B8116" t="inlineStr">
        <is>
          <t>00186939</t>
        </is>
      </c>
      <c r="C8116" t="inlineStr">
        <is>
          <t>특수건설</t>
        </is>
      </c>
      <c r="D8116" t="n">
        <v>17170077742</v>
      </c>
      <c r="E8116" t="n">
        <v>1765847615</v>
      </c>
      <c r="F8116" t="n">
        <v>3261643333</v>
      </c>
      <c r="G8116" t="n">
        <v>288288996</v>
      </c>
      <c r="H8116" t="n">
        <v>3.86</v>
      </c>
      <c r="I8116" t="n">
        <v>4.44</v>
      </c>
      <c r="J8116" t="n">
        <v>6.959</v>
      </c>
      <c r="K8116" t="n">
        <v>-1169594455</v>
      </c>
      <c r="L8116" t="n">
        <v>1127713667</v>
      </c>
      <c r="M8116" t="n">
        <v>1134654725</v>
      </c>
      <c r="N8116" t="n">
        <v>-1194094823</v>
      </c>
      <c r="O8116">
        <f>D8115</f>
      </c>
      <c r="P8116">
        <f>(E8116-F8116+G8116)/O8116*100</f>
      </c>
      <c r="Q8116">
        <f>H8115</f>
      </c>
      <c r="R8116">
        <f>I8115</f>
      </c>
      <c r="S8116">
        <f>H8116-H8115</f>
      </c>
      <c r="T8116">
        <f>I8116-I8115</f>
      </c>
      <c r="U8116">
        <f>(L8116-K8116)/(2*D8116*0.01)</f>
      </c>
    </row>
    <row r="8117">
      <c r="A8117" t="n">
        <v>2025</v>
      </c>
      <c r="B8117" t="inlineStr">
        <is>
          <t>00186939</t>
        </is>
      </c>
      <c r="C8117" t="inlineStr">
        <is>
          <t>특수건설</t>
        </is>
      </c>
      <c r="D8117" t="n">
        <v>18709283602</v>
      </c>
      <c r="E8117" t="n">
        <v>1594096176</v>
      </c>
      <c r="F8117" t="n">
        <v>1360094290</v>
      </c>
      <c r="G8117" t="n">
        <v>628693752</v>
      </c>
      <c r="H8117" t="n">
        <v>4.17</v>
      </c>
      <c r="I8117" t="n">
        <v>4.21</v>
      </c>
      <c r="J8117" t="n">
        <v>6.607</v>
      </c>
      <c r="K8117" t="n">
        <v>-1112475429</v>
      </c>
      <c r="L8117" t="n">
        <v>1248640856</v>
      </c>
      <c r="M8117" t="n">
        <v>1263361481</v>
      </c>
      <c r="N8117" t="n">
        <v>-1144976263</v>
      </c>
      <c r="O8117">
        <f>D8116</f>
      </c>
      <c r="P8117">
        <f>(E8117-F8117+G8117)/O8117*100</f>
      </c>
      <c r="Q8117">
        <f>H8116</f>
      </c>
      <c r="R8117">
        <f>I8116</f>
      </c>
      <c r="S8117">
        <f>H8117-H8116</f>
      </c>
      <c r="T8117">
        <f>I8117-I8116</f>
      </c>
      <c r="U8117">
        <f>(L8117-K8117)/(2*D8117*0.01)</f>
      </c>
      <c r="V8117">
        <f>(L8117+K8117)/(D8117*0.0001)</f>
      </c>
    </row>
    <row r="8118">
      <c r="A8118" t="n">
        <v>2014</v>
      </c>
      <c r="B8118" t="inlineStr">
        <is>
          <t>00187725</t>
        </is>
      </c>
      <c r="C8118" t="inlineStr">
        <is>
          <t>코콤</t>
        </is>
      </c>
      <c r="D8118" t="n">
        <v>1956035000</v>
      </c>
      <c r="E8118" t="n">
        <v>381001000</v>
      </c>
      <c r="F8118" t="n">
        <v>75079000</v>
      </c>
      <c r="G8118" t="n">
        <v>78736000</v>
      </c>
      <c r="H8118" t="n">
        <v>3.26</v>
      </c>
      <c r="K8118" t="n">
        <v>-113314000</v>
      </c>
      <c r="L8118" t="n">
        <v>130746000</v>
      </c>
      <c r="M8118" t="n">
        <v>130564000</v>
      </c>
      <c r="N8118" t="n">
        <v>-115239000</v>
      </c>
      <c r="U8118">
        <f>(L8118-K8118)/(2*D8118*0.01)</f>
      </c>
      <c r="V8118">
        <f>(L8118+K8118)/(D8118*0.0001)</f>
      </c>
    </row>
    <row r="8119">
      <c r="A8119" t="n">
        <v>2015</v>
      </c>
      <c r="B8119" t="inlineStr">
        <is>
          <t>00187725</t>
        </is>
      </c>
      <c r="C8119" t="inlineStr">
        <is>
          <t>코콤</t>
        </is>
      </c>
      <c r="D8119" t="n">
        <v>2283377000</v>
      </c>
      <c r="E8119" t="n">
        <v>406526000</v>
      </c>
      <c r="F8119" t="n">
        <v>107913000</v>
      </c>
      <c r="G8119" t="n">
        <v>42827000</v>
      </c>
      <c r="H8119" t="n">
        <v>2.9</v>
      </c>
      <c r="K8119" t="n">
        <v>-134528000</v>
      </c>
      <c r="L8119" t="n">
        <v>154726000</v>
      </c>
      <c r="M8119" t="n">
        <v>154324000</v>
      </c>
      <c r="N8119" t="n">
        <v>-136677000</v>
      </c>
      <c r="O8119">
        <f>D8118</f>
      </c>
      <c r="P8119">
        <f>(E8119-F8119+G8119)/O8119*100</f>
      </c>
      <c r="Q8119">
        <f>H8118</f>
      </c>
      <c r="S8119">
        <f>H8119-H8118</f>
      </c>
      <c r="U8119">
        <f>(L8119-K8119)/(2*D8119*0.01)</f>
      </c>
      <c r="V8119">
        <f>(L8119+K8119)/(D8119*0.0001)</f>
      </c>
    </row>
    <row r="8120">
      <c r="A8120" t="n">
        <v>2016</v>
      </c>
      <c r="B8120" t="inlineStr">
        <is>
          <t>00187725</t>
        </is>
      </c>
      <c r="C8120" t="inlineStr">
        <is>
          <t>코콤</t>
        </is>
      </c>
      <c r="D8120" t="n">
        <v>2296630000</v>
      </c>
      <c r="E8120" t="n">
        <v>420775000</v>
      </c>
      <c r="F8120" t="n">
        <v>306994000</v>
      </c>
      <c r="G8120" t="n">
        <v>45824000</v>
      </c>
      <c r="H8120" t="n">
        <v>2.91</v>
      </c>
      <c r="K8120" t="n">
        <v>-157902000</v>
      </c>
      <c r="L8120" t="n">
        <v>138034000</v>
      </c>
      <c r="M8120" t="n">
        <v>158090000</v>
      </c>
      <c r="N8120" t="n">
        <v>-140716000</v>
      </c>
      <c r="O8120">
        <f>D8119</f>
      </c>
      <c r="P8120">
        <f>(E8120-F8120+G8120)/O8120*100</f>
      </c>
      <c r="Q8120">
        <f>H8119</f>
      </c>
      <c r="S8120">
        <f>H8120-H8119</f>
      </c>
      <c r="U8120">
        <f>(L8120-K8120)/(2*D8120*0.01)</f>
      </c>
    </row>
    <row r="8121">
      <c r="A8121" t="n">
        <v>2017</v>
      </c>
      <c r="B8121" t="inlineStr">
        <is>
          <t>00187725</t>
        </is>
      </c>
      <c r="C8121" t="inlineStr">
        <is>
          <t>코콤</t>
        </is>
      </c>
      <c r="D8121" t="n">
        <v>2486164000</v>
      </c>
      <c r="E8121" t="n">
        <v>389427000</v>
      </c>
      <c r="F8121" t="n">
        <v>158624000</v>
      </c>
      <c r="G8121" t="n">
        <v>49355000</v>
      </c>
      <c r="H8121" t="n">
        <v>3.31</v>
      </c>
      <c r="K8121" t="n">
        <v>-132675000</v>
      </c>
      <c r="L8121" t="n">
        <v>151038000</v>
      </c>
      <c r="M8121" t="n">
        <v>151850000</v>
      </c>
      <c r="N8121" t="n">
        <v>-135753000</v>
      </c>
      <c r="O8121">
        <f>D8120</f>
      </c>
      <c r="P8121">
        <f>(E8121-F8121+G8121)/O8121*100</f>
      </c>
      <c r="Q8121">
        <f>H8120</f>
      </c>
      <c r="S8121">
        <f>H8121-H8120</f>
      </c>
      <c r="U8121">
        <f>(L8121-K8121)/(2*D8121*0.01)</f>
      </c>
      <c r="V8121">
        <f>(L8121+K8121)/(D8121*0.0001)</f>
      </c>
    </row>
    <row r="8122">
      <c r="A8122" t="n">
        <v>2018</v>
      </c>
      <c r="B8122" t="inlineStr">
        <is>
          <t>00187725</t>
        </is>
      </c>
      <c r="C8122" t="inlineStr">
        <is>
          <t>코콤</t>
        </is>
      </c>
      <c r="D8122" t="n">
        <v>3159252000</v>
      </c>
      <c r="E8122" t="n">
        <v>442522000</v>
      </c>
      <c r="F8122" t="n">
        <v>210396000</v>
      </c>
      <c r="G8122" t="n">
        <v>55771000</v>
      </c>
      <c r="H8122" t="n">
        <v>3.31</v>
      </c>
      <c r="K8122" t="n">
        <v>-191601000</v>
      </c>
      <c r="L8122" t="n">
        <v>219044000</v>
      </c>
      <c r="M8122" t="n">
        <v>215960000</v>
      </c>
      <c r="N8122" t="n">
        <v>-192676000</v>
      </c>
      <c r="O8122">
        <f>D8121</f>
      </c>
      <c r="P8122">
        <f>(E8122-F8122+G8122)/O8122*100</f>
      </c>
      <c r="Q8122">
        <f>H8121</f>
      </c>
      <c r="S8122">
        <f>H8122-H8121</f>
      </c>
      <c r="U8122">
        <f>(L8122-K8122)/(2*D8122*0.01)</f>
      </c>
      <c r="V8122">
        <f>(L8122+K8122)/(D8122*0.0001)</f>
      </c>
    </row>
    <row r="8123">
      <c r="A8123" t="n">
        <v>2019</v>
      </c>
      <c r="B8123" t="inlineStr">
        <is>
          <t>00187725</t>
        </is>
      </c>
      <c r="C8123" t="inlineStr">
        <is>
          <t>코콤</t>
        </is>
      </c>
      <c r="D8123" t="n">
        <v>3702653000</v>
      </c>
      <c r="E8123" t="n">
        <v>559030000</v>
      </c>
      <c r="F8123" t="n">
        <v>341637000</v>
      </c>
      <c r="G8123" t="n">
        <v>65039000</v>
      </c>
      <c r="H8123" t="n">
        <v>2.64</v>
      </c>
      <c r="K8123" t="n">
        <v>-270693000</v>
      </c>
      <c r="L8123" t="n">
        <v>314231000</v>
      </c>
      <c r="M8123" t="n">
        <v>308262000</v>
      </c>
      <c r="N8123" t="n">
        <v>-271058000</v>
      </c>
      <c r="O8123">
        <f>D8122</f>
      </c>
      <c r="P8123">
        <f>(E8123-F8123+G8123)/O8123*100</f>
      </c>
      <c r="Q8123">
        <f>H8122</f>
      </c>
      <c r="S8123">
        <f>H8123-H8122</f>
      </c>
      <c r="U8123">
        <f>(L8123-K8123)/(2*D8123*0.01)</f>
      </c>
      <c r="V8123">
        <f>(L8123+K8123)/(D8123*0.0001)</f>
      </c>
    </row>
    <row r="8124">
      <c r="A8124" t="n">
        <v>2020</v>
      </c>
      <c r="B8124" t="inlineStr">
        <is>
          <t>00187725</t>
        </is>
      </c>
      <c r="C8124" t="inlineStr">
        <is>
          <t>코콤</t>
        </is>
      </c>
      <c r="D8124" t="n">
        <v>4069158000</v>
      </c>
      <c r="E8124" t="n">
        <v>605319000</v>
      </c>
      <c r="F8124" t="n">
        <v>300174000</v>
      </c>
      <c r="G8124" t="n">
        <v>75226000</v>
      </c>
      <c r="H8124" t="n">
        <v>2.889</v>
      </c>
      <c r="K8124" t="n">
        <v>-333991000</v>
      </c>
      <c r="L8124" t="n">
        <v>333991000</v>
      </c>
      <c r="M8124" t="n">
        <v>327386000</v>
      </c>
      <c r="N8124" t="n">
        <v>-288838000</v>
      </c>
      <c r="O8124">
        <f>D8123</f>
      </c>
      <c r="P8124">
        <f>(E8124-F8124+G8124)/O8124*100</f>
      </c>
      <c r="Q8124">
        <f>H8123</f>
      </c>
      <c r="S8124">
        <f>H8124-H8123</f>
      </c>
      <c r="U8124">
        <f>(L8124-K8124)/(2*D8124*0.01)</f>
      </c>
    </row>
    <row r="8125">
      <c r="A8125" t="n">
        <v>2021</v>
      </c>
      <c r="B8125" t="inlineStr">
        <is>
          <t>00187725</t>
        </is>
      </c>
      <c r="C8125" t="inlineStr">
        <is>
          <t>코콤</t>
        </is>
      </c>
      <c r="D8125" t="n">
        <v>3944655000</v>
      </c>
      <c r="E8125" t="n">
        <v>585121000</v>
      </c>
      <c r="F8125" t="n">
        <v>323762000</v>
      </c>
      <c r="G8125" t="n">
        <v>90197000</v>
      </c>
      <c r="H8125" t="n">
        <v>3.38</v>
      </c>
      <c r="K8125" t="n">
        <v>-260605000</v>
      </c>
      <c r="L8125" t="n">
        <v>300329000</v>
      </c>
      <c r="M8125" t="n">
        <v>296295000</v>
      </c>
      <c r="N8125" t="n">
        <v>-262215000</v>
      </c>
      <c r="O8125">
        <f>D8124</f>
      </c>
      <c r="P8125">
        <f>(E8125-F8125+G8125)/O8125*100</f>
      </c>
      <c r="Q8125">
        <f>H8124</f>
      </c>
      <c r="S8125">
        <f>H8125-H8124</f>
      </c>
      <c r="U8125">
        <f>(L8125-K8125)/(2*D8125*0.01)</f>
      </c>
      <c r="V8125">
        <f>(L8125+K8125)/(D8125*0.0001)</f>
      </c>
    </row>
    <row r="8126">
      <c r="A8126" t="n">
        <v>2022</v>
      </c>
      <c r="B8126" t="inlineStr">
        <is>
          <t>00187725</t>
        </is>
      </c>
      <c r="C8126" t="inlineStr">
        <is>
          <t>코콤</t>
        </is>
      </c>
      <c r="D8126" t="n">
        <v>3860387000</v>
      </c>
      <c r="E8126" t="n">
        <v>614611000</v>
      </c>
      <c r="F8126" t="n">
        <v>242141000</v>
      </c>
      <c r="G8126" t="n">
        <v>101592000</v>
      </c>
      <c r="H8126" t="n">
        <v>5.74</v>
      </c>
      <c r="K8126" t="n">
        <v>-212770000</v>
      </c>
      <c r="L8126" t="n">
        <v>241890000</v>
      </c>
      <c r="M8126" t="n">
        <v>243787000</v>
      </c>
      <c r="N8126" t="n">
        <v>-218122000</v>
      </c>
      <c r="O8126">
        <f>D8125</f>
      </c>
      <c r="P8126">
        <f>(E8126-F8126+G8126)/O8126*100</f>
      </c>
      <c r="Q8126">
        <f>H8125</f>
      </c>
      <c r="S8126">
        <f>H8126-H8125</f>
      </c>
      <c r="U8126">
        <f>(L8126-K8126)/(2*D8126*0.01)</f>
      </c>
      <c r="V8126">
        <f>(L8126+K8126)/(D8126*0.0001)</f>
      </c>
    </row>
    <row r="8127">
      <c r="A8127" t="n">
        <v>2023</v>
      </c>
      <c r="B8127" t="inlineStr">
        <is>
          <t>00187725</t>
        </is>
      </c>
      <c r="C8127" t="inlineStr">
        <is>
          <t>코콤</t>
        </is>
      </c>
      <c r="D8127" t="n">
        <v>4618478000</v>
      </c>
      <c r="E8127" t="n">
        <v>546907000</v>
      </c>
      <c r="F8127" t="n">
        <v>449134000</v>
      </c>
      <c r="G8127" t="n">
        <v>160714000</v>
      </c>
      <c r="H8127" t="n">
        <v>4.92</v>
      </c>
      <c r="K8127" t="n">
        <v>256162000</v>
      </c>
      <c r="L8127" t="n">
        <v>292953000</v>
      </c>
      <c r="M8127" t="n">
        <v>291961000</v>
      </c>
      <c r="N8127" t="n">
        <v>-260010000</v>
      </c>
      <c r="O8127">
        <f>D8126</f>
      </c>
      <c r="P8127">
        <f>(E8127-F8127+G8127)/O8127*100</f>
      </c>
      <c r="Q8127">
        <f>H8126</f>
      </c>
      <c r="S8127">
        <f>H8127-H8126</f>
      </c>
      <c r="U8127">
        <f>(L8127-K8127)/(2*D8127*0.01)</f>
      </c>
    </row>
    <row r="8128">
      <c r="A8128" t="n">
        <v>2025</v>
      </c>
      <c r="B8128" t="inlineStr">
        <is>
          <t>00187725</t>
        </is>
      </c>
      <c r="C8128" t="inlineStr">
        <is>
          <t>코콤</t>
        </is>
      </c>
      <c r="D8128" t="n">
        <v>5597516000</v>
      </c>
      <c r="E8128" t="n">
        <v>730443000</v>
      </c>
      <c r="F8128" t="n">
        <v>275257000</v>
      </c>
      <c r="G8128" t="n">
        <v>168167000</v>
      </c>
      <c r="H8128" t="n">
        <v>4.62</v>
      </c>
      <c r="K8128" t="n">
        <v>-282758000</v>
      </c>
      <c r="L8128" t="n">
        <v>321999000</v>
      </c>
      <c r="M8128" t="n">
        <v>320647000</v>
      </c>
      <c r="N8128" t="n">
        <v>-286821000</v>
      </c>
      <c r="U8128">
        <f>(L8128-K8128)/(2*D8128*0.01)</f>
      </c>
      <c r="V8128">
        <f>(L8128+K8128)/(D8128*0.0001)</f>
      </c>
    </row>
    <row r="8129">
      <c r="A8129" t="n">
        <v>2020</v>
      </c>
      <c r="B8129" t="inlineStr">
        <is>
          <t>00187770</t>
        </is>
      </c>
      <c r="C8129" t="inlineStr">
        <is>
          <t>한국파마</t>
        </is>
      </c>
      <c r="D8129" t="n">
        <v>12284013000</v>
      </c>
      <c r="E8129" t="n">
        <v>1550273000</v>
      </c>
      <c r="F8129" t="n">
        <v>609373000</v>
      </c>
      <c r="G8129" t="n">
        <v>207422000</v>
      </c>
      <c r="H8129" t="n">
        <v>2.47</v>
      </c>
      <c r="I8129" t="n">
        <v>3.5</v>
      </c>
      <c r="K8129" t="n">
        <v>-897562000</v>
      </c>
      <c r="L8129" t="n">
        <v>1053642000</v>
      </c>
      <c r="M8129" t="n">
        <v>1032688000</v>
      </c>
      <c r="N8129" t="n">
        <v>-897761000</v>
      </c>
      <c r="U8129">
        <f>(L8129-K8129)/(2*D8129*0.01)</f>
      </c>
      <c r="V8129">
        <f>(L8129+K8129)/(D8129*0.0001)</f>
      </c>
    </row>
    <row r="8130">
      <c r="A8130" t="n">
        <v>2021</v>
      </c>
      <c r="B8130" t="inlineStr">
        <is>
          <t>00187770</t>
        </is>
      </c>
      <c r="C8130" t="inlineStr">
        <is>
          <t>한국파마</t>
        </is>
      </c>
      <c r="D8130" t="n">
        <v>12925870000</v>
      </c>
      <c r="E8130" t="n">
        <v>1527100000</v>
      </c>
      <c r="F8130" t="n">
        <v>793593000</v>
      </c>
      <c r="G8130" t="n">
        <v>236616000</v>
      </c>
      <c r="H8130" t="n">
        <v>2.99</v>
      </c>
      <c r="I8130" t="n">
        <v>3.5</v>
      </c>
      <c r="J8130" t="n">
        <v>9.699999999999999</v>
      </c>
      <c r="K8130" t="n">
        <v>-910142000</v>
      </c>
      <c r="L8130" t="n">
        <v>1063210000</v>
      </c>
      <c r="M8130" t="n">
        <v>1047842000</v>
      </c>
      <c r="N8130" t="n">
        <v>-914738000</v>
      </c>
      <c r="O8130">
        <f>D8129</f>
      </c>
      <c r="P8130">
        <f>(E8130-F8130+G8130)/O8130*100</f>
      </c>
      <c r="Q8130">
        <f>H8129</f>
      </c>
      <c r="R8130">
        <f>I8129</f>
      </c>
      <c r="S8130">
        <f>H8130-H8129</f>
      </c>
      <c r="T8130">
        <f>I8130-I8129</f>
      </c>
      <c r="U8130">
        <f>(L8130-K8130)/(2*D8130*0.01)</f>
      </c>
      <c r="V8130">
        <f>(L8130+K8130)/(D8130*0.0001)</f>
      </c>
    </row>
    <row r="8131">
      <c r="A8131" t="n">
        <v>2022</v>
      </c>
      <c r="B8131" t="inlineStr">
        <is>
          <t>00187770</t>
        </is>
      </c>
      <c r="C8131" t="inlineStr">
        <is>
          <t>한국파마</t>
        </is>
      </c>
      <c r="D8131" t="n">
        <v>12102946000</v>
      </c>
      <c r="E8131" t="n">
        <v>1539799000</v>
      </c>
      <c r="F8131" t="n">
        <v>1330426000</v>
      </c>
      <c r="G8131" t="n">
        <v>300374000</v>
      </c>
      <c r="H8131" t="n">
        <v>5.34</v>
      </c>
      <c r="I8131" t="n">
        <v>3.94</v>
      </c>
      <c r="J8131" t="n">
        <v>8.720000000000001</v>
      </c>
      <c r="K8131" t="n">
        <v>-722379000</v>
      </c>
      <c r="L8131" t="n">
        <v>833698000</v>
      </c>
      <c r="M8131" t="n">
        <v>838293000</v>
      </c>
      <c r="N8131" t="n">
        <v>-738828000</v>
      </c>
      <c r="O8131">
        <f>D8130</f>
      </c>
      <c r="P8131">
        <f>(E8131-F8131+G8131)/O8131*100</f>
      </c>
      <c r="Q8131">
        <f>H8130</f>
      </c>
      <c r="R8131">
        <f>I8130</f>
      </c>
      <c r="S8131">
        <f>H8131-H8130</f>
      </c>
      <c r="T8131">
        <f>I8131-I8130</f>
      </c>
      <c r="U8131">
        <f>(L8131-K8131)/(2*D8131*0.01)</f>
      </c>
      <c r="V8131">
        <f>(L8131+K8131)/(D8131*0.0001)</f>
      </c>
    </row>
    <row r="8132">
      <c r="A8132" t="n">
        <v>2023</v>
      </c>
      <c r="B8132" t="inlineStr">
        <is>
          <t>00187770</t>
        </is>
      </c>
      <c r="C8132" t="inlineStr">
        <is>
          <t>한국파마</t>
        </is>
      </c>
      <c r="D8132" t="n">
        <v>14334099000</v>
      </c>
      <c r="E8132" t="n">
        <v>1429696000</v>
      </c>
      <c r="F8132" t="n">
        <v>1693310000</v>
      </c>
      <c r="G8132" t="n">
        <v>470735000</v>
      </c>
      <c r="H8132" t="n">
        <v>4.57</v>
      </c>
      <c r="I8132" t="n">
        <v>4.11</v>
      </c>
      <c r="J8132" t="n">
        <v>9.1</v>
      </c>
      <c r="K8132" t="n">
        <v>-920497000</v>
      </c>
      <c r="L8132" t="n">
        <v>1065927000</v>
      </c>
      <c r="M8132" t="n">
        <v>1061582000</v>
      </c>
      <c r="N8132" t="n">
        <v>-933431000</v>
      </c>
      <c r="O8132">
        <f>D8131</f>
      </c>
      <c r="P8132">
        <f>(E8132-F8132+G8132)/O8132*100</f>
      </c>
      <c r="Q8132">
        <f>H8131</f>
      </c>
      <c r="R8132">
        <f>I8131</f>
      </c>
      <c r="S8132">
        <f>H8132-H8131</f>
      </c>
      <c r="T8132">
        <f>I8132-I8131</f>
      </c>
      <c r="U8132">
        <f>(L8132-K8132)/(2*D8132*0.01)</f>
      </c>
      <c r="V8132">
        <f>(L8132+K8132)/(D8132*0.0001)</f>
      </c>
    </row>
    <row r="8133">
      <c r="A8133" t="n">
        <v>2024</v>
      </c>
      <c r="B8133" t="inlineStr">
        <is>
          <t>00187770</t>
        </is>
      </c>
      <c r="C8133" t="inlineStr">
        <is>
          <t>한국파마</t>
        </is>
      </c>
      <c r="D8133" t="n">
        <v>15982579000</v>
      </c>
      <c r="E8133" t="n">
        <v>1774499000</v>
      </c>
      <c r="F8133" t="n">
        <v>1306247000</v>
      </c>
      <c r="G8133" t="n">
        <v>508490000</v>
      </c>
      <c r="H8133" t="n">
        <v>4.02</v>
      </c>
      <c r="I8133" t="n">
        <v>3.92</v>
      </c>
      <c r="J8133" t="n">
        <v>8.779999999999999</v>
      </c>
      <c r="K8133" t="n">
        <v>-1026953000</v>
      </c>
      <c r="L8133" t="n">
        <v>1185725000</v>
      </c>
      <c r="M8133" t="n">
        <v>1176535000</v>
      </c>
      <c r="N8133" t="n">
        <v>-1038054000</v>
      </c>
      <c r="O8133">
        <f>D8132</f>
      </c>
      <c r="P8133">
        <f>(E8133-F8133+G8133)/O8133*100</f>
      </c>
      <c r="Q8133">
        <f>H8132</f>
      </c>
      <c r="R8133">
        <f>I8132</f>
      </c>
      <c r="S8133">
        <f>H8133-H8132</f>
      </c>
      <c r="T8133">
        <f>I8133-I8132</f>
      </c>
      <c r="U8133">
        <f>(L8133-K8133)/(2*D8133*0.01)</f>
      </c>
      <c r="V8133">
        <f>(L8133+K8133)/(D8133*0.0001)</f>
      </c>
    </row>
    <row r="8134">
      <c r="A8134" t="n">
        <v>2025</v>
      </c>
      <c r="B8134" t="inlineStr">
        <is>
          <t>00187770</t>
        </is>
      </c>
      <c r="C8134" t="inlineStr">
        <is>
          <t>한국파마</t>
        </is>
      </c>
      <c r="D8134" t="n">
        <v>14216569000</v>
      </c>
      <c r="E8134" t="n">
        <v>1873464000</v>
      </c>
      <c r="F8134" t="n">
        <v>2237164000</v>
      </c>
      <c r="G8134" t="n">
        <v>510557000</v>
      </c>
      <c r="H8134" t="n">
        <v>4.39</v>
      </c>
      <c r="I8134" t="n">
        <v>3.87</v>
      </c>
      <c r="J8134" t="n">
        <v>8.66</v>
      </c>
      <c r="K8134" t="n">
        <v>-890915000</v>
      </c>
      <c r="L8134" t="n">
        <v>1024072000</v>
      </c>
      <c r="M8134" t="n">
        <v>1020588000</v>
      </c>
      <c r="N8134" t="n">
        <v>-903903000</v>
      </c>
      <c r="O8134">
        <f>D8133</f>
      </c>
      <c r="P8134">
        <f>(E8134-F8134+G8134)/O8134*100</f>
      </c>
      <c r="Q8134">
        <f>H8133</f>
      </c>
      <c r="R8134">
        <f>I8133</f>
      </c>
      <c r="S8134">
        <f>H8134-H8133</f>
      </c>
      <c r="T8134">
        <f>I8134-I8133</f>
      </c>
      <c r="U8134">
        <f>(L8134-K8134)/(2*D8134*0.01)</f>
      </c>
      <c r="V8134">
        <f>(L8134+K8134)/(D8134*0.0001)</f>
      </c>
    </row>
    <row r="8135">
      <c r="A8135" t="n">
        <v>2014</v>
      </c>
      <c r="B8135" t="inlineStr">
        <is>
          <t>00187868</t>
        </is>
      </c>
      <c r="C8135" t="inlineStr">
        <is>
          <t>아이디스파워텔</t>
        </is>
      </c>
      <c r="D8135" t="n">
        <v>4514104000</v>
      </c>
      <c r="E8135" t="n">
        <v>1223957000</v>
      </c>
      <c r="F8135" t="n">
        <v>985857000</v>
      </c>
      <c r="G8135" t="n">
        <v>139159000</v>
      </c>
      <c r="H8135" t="n">
        <v>2.8</v>
      </c>
      <c r="I8135" t="n">
        <v>5.1</v>
      </c>
      <c r="K8135" t="n">
        <v>-359263000</v>
      </c>
      <c r="L8135" t="n">
        <v>415502000</v>
      </c>
      <c r="M8135" t="n">
        <v>402193000</v>
      </c>
      <c r="N8135" t="n">
        <v>-355489000</v>
      </c>
      <c r="U8135">
        <f>(L8135-K8135)/(2*D8135*0.01)</f>
      </c>
      <c r="V8135">
        <f>(L8135+K8135)/(D8135*0.0001)</f>
      </c>
    </row>
    <row r="8136">
      <c r="A8136" t="n">
        <v>2015</v>
      </c>
      <c r="B8136" t="inlineStr">
        <is>
          <t>00187868</t>
        </is>
      </c>
      <c r="C8136" t="inlineStr">
        <is>
          <t>아이디스파워텔</t>
        </is>
      </c>
      <c r="D8136" t="n">
        <v>6326719000</v>
      </c>
      <c r="E8136" t="n">
        <v>1246293000</v>
      </c>
      <c r="F8136" t="n">
        <v>420141000</v>
      </c>
      <c r="G8136" t="n">
        <v>120449000</v>
      </c>
      <c r="H8136" t="n">
        <v>2.38</v>
      </c>
      <c r="I8136" t="n">
        <v>5.1</v>
      </c>
      <c r="K8136" t="n">
        <v>-499150000</v>
      </c>
      <c r="L8136" t="n">
        <v>576190000</v>
      </c>
      <c r="M8136" t="n">
        <v>555310000</v>
      </c>
      <c r="N8136" t="n">
        <v>-492021000</v>
      </c>
      <c r="O8136">
        <f>D8135</f>
      </c>
      <c r="P8136">
        <f>(E8136-F8136+G8136)/O8136*100</f>
      </c>
      <c r="Q8136">
        <f>H8135</f>
      </c>
      <c r="R8136">
        <f>I8135</f>
      </c>
      <c r="S8136">
        <f>H8136-H8135</f>
      </c>
      <c r="T8136">
        <f>I8136-I8135</f>
      </c>
      <c r="U8136">
        <f>(L8136-K8136)/(2*D8136*0.01)</f>
      </c>
      <c r="V8136">
        <f>(L8136+K8136)/(D8136*0.0001)</f>
      </c>
    </row>
    <row r="8137">
      <c r="A8137" t="n">
        <v>2016</v>
      </c>
      <c r="B8137" t="inlineStr">
        <is>
          <t>00187868</t>
        </is>
      </c>
      <c r="C8137" t="inlineStr">
        <is>
          <t>아이디스파워텔</t>
        </is>
      </c>
      <c r="D8137" t="n">
        <v>5122153000</v>
      </c>
      <c r="E8137" t="n">
        <v>1424435000</v>
      </c>
      <c r="F8137" t="n">
        <v>1193978000</v>
      </c>
      <c r="G8137" t="n">
        <v>143616000</v>
      </c>
      <c r="H8137" t="n">
        <v>2.44</v>
      </c>
      <c r="I8137" t="n">
        <v>3.7</v>
      </c>
      <c r="K8137" t="n">
        <v>-399370000</v>
      </c>
      <c r="L8137" t="n">
        <v>458772000</v>
      </c>
      <c r="M8137" t="n">
        <v>448656000</v>
      </c>
      <c r="N8137" t="n">
        <v>-398750000</v>
      </c>
      <c r="O8137">
        <f>D8136</f>
      </c>
      <c r="P8137">
        <f>(E8137-F8137+G8137)/O8137*100</f>
      </c>
      <c r="Q8137">
        <f>H8136</f>
      </c>
      <c r="R8137">
        <f>I8136</f>
      </c>
      <c r="S8137">
        <f>H8137-H8136</f>
      </c>
      <c r="T8137">
        <f>I8137-I8136</f>
      </c>
      <c r="U8137">
        <f>(L8137-K8137)/(2*D8137*0.01)</f>
      </c>
      <c r="V8137">
        <f>(L8137+K8137)/(D8137*0.0001)</f>
      </c>
    </row>
    <row r="8138">
      <c r="A8138" t="n">
        <v>2017</v>
      </c>
      <c r="B8138" t="inlineStr">
        <is>
          <t>00187868</t>
        </is>
      </c>
      <c r="C8138" t="inlineStr">
        <is>
          <t>아이디스파워텔</t>
        </is>
      </c>
      <c r="D8138" t="n">
        <v>5576283000</v>
      </c>
      <c r="E8138" t="n">
        <v>883072000</v>
      </c>
      <c r="F8138" t="n">
        <v>195369000</v>
      </c>
      <c r="G8138" t="n">
        <v>116710000</v>
      </c>
      <c r="H8138" t="n">
        <v>2.84</v>
      </c>
      <c r="I8138" t="n">
        <v>3.3</v>
      </c>
      <c r="K8138" t="n">
        <v>-409343000</v>
      </c>
      <c r="L8138" t="n">
        <v>467343000</v>
      </c>
      <c r="M8138" t="n">
        <v>460845000</v>
      </c>
      <c r="N8138" t="n">
        <v>-411752000</v>
      </c>
      <c r="O8138">
        <f>D8137</f>
      </c>
      <c r="P8138">
        <f>(E8138-F8138+G8138)/O8138*100</f>
      </c>
      <c r="Q8138">
        <f>H8137</f>
      </c>
      <c r="R8138">
        <f>I8137</f>
      </c>
      <c r="S8138">
        <f>H8138-H8137</f>
      </c>
      <c r="T8138">
        <f>I8138-I8137</f>
      </c>
      <c r="U8138">
        <f>(L8138-K8138)/(2*D8138*0.01)</f>
      </c>
      <c r="V8138">
        <f>(L8138+K8138)/(D8138*0.0001)</f>
      </c>
    </row>
    <row r="8139">
      <c r="A8139" t="n">
        <v>2018</v>
      </c>
      <c r="B8139" t="inlineStr">
        <is>
          <t>00187868</t>
        </is>
      </c>
      <c r="C8139" t="inlineStr">
        <is>
          <t>아이디스파워텔</t>
        </is>
      </c>
      <c r="D8139" t="n">
        <v>5663139000</v>
      </c>
      <c r="E8139" t="n">
        <v>828429000</v>
      </c>
      <c r="F8139" t="n">
        <v>1429151000</v>
      </c>
      <c r="G8139" t="n">
        <v>146752000</v>
      </c>
      <c r="H8139" t="n">
        <v>2.34</v>
      </c>
      <c r="I8139" t="n">
        <v>3.27</v>
      </c>
      <c r="K8139" t="n">
        <v>-398494000</v>
      </c>
      <c r="L8139" t="n">
        <v>454316000</v>
      </c>
      <c r="M8139" t="n">
        <v>445805000</v>
      </c>
      <c r="N8139" t="n">
        <v>-399048000</v>
      </c>
      <c r="O8139">
        <f>D8138</f>
      </c>
      <c r="P8139">
        <f>(E8139-F8139+G8139)/O8139*100</f>
      </c>
      <c r="Q8139">
        <f>H8138</f>
      </c>
      <c r="R8139">
        <f>I8138</f>
      </c>
      <c r="S8139">
        <f>H8139-H8138</f>
      </c>
      <c r="T8139">
        <f>I8139-I8138</f>
      </c>
      <c r="U8139">
        <f>(L8139-K8139)/(2*D8139*0.01)</f>
      </c>
      <c r="V8139">
        <f>(L8139+K8139)/(D8139*0.0001)</f>
      </c>
    </row>
    <row r="8140">
      <c r="A8140" t="n">
        <v>2019</v>
      </c>
      <c r="B8140" t="inlineStr">
        <is>
          <t>00187868</t>
        </is>
      </c>
      <c r="C8140" t="inlineStr">
        <is>
          <t>아이디스파워텔</t>
        </is>
      </c>
      <c r="D8140" t="n">
        <v>7121558000</v>
      </c>
      <c r="E8140" t="n">
        <v>723334000</v>
      </c>
      <c r="F8140" t="n">
        <v>138171000</v>
      </c>
      <c r="G8140" t="n">
        <v>118484000</v>
      </c>
      <c r="H8140" t="n">
        <v>2.03</v>
      </c>
      <c r="I8140" t="n">
        <v>3.63</v>
      </c>
      <c r="K8140" t="n">
        <v>-584121000</v>
      </c>
      <c r="L8140" t="n">
        <v>674417000</v>
      </c>
      <c r="M8140" t="n">
        <v>656965000</v>
      </c>
      <c r="N8140" t="n">
        <v>-581291000</v>
      </c>
      <c r="O8140">
        <f>D8139</f>
      </c>
      <c r="P8140">
        <f>(E8140-F8140+G8140)/O8140*100</f>
      </c>
      <c r="Q8140">
        <f>H8139</f>
      </c>
      <c r="R8140">
        <f>I8139</f>
      </c>
      <c r="S8140">
        <f>H8140-H8139</f>
      </c>
      <c r="T8140">
        <f>I8140-I8139</f>
      </c>
      <c r="U8140">
        <f>(L8140-K8140)/(2*D8140*0.01)</f>
      </c>
      <c r="V8140">
        <f>(L8140+K8140)/(D8140*0.0001)</f>
      </c>
    </row>
    <row r="8141">
      <c r="A8141" t="n">
        <v>2020</v>
      </c>
      <c r="B8141" t="inlineStr">
        <is>
          <t>00187868</t>
        </is>
      </c>
      <c r="C8141" t="inlineStr">
        <is>
          <t>아이디스파워텔</t>
        </is>
      </c>
      <c r="D8141" t="n">
        <v>8305216000</v>
      </c>
      <c r="E8141" t="n">
        <v>811906000</v>
      </c>
      <c r="F8141" t="n">
        <v>220526000</v>
      </c>
      <c r="G8141" t="n">
        <v>131508000</v>
      </c>
      <c r="H8141" t="n">
        <v>2.03</v>
      </c>
      <c r="I8141" t="n">
        <v>3.98</v>
      </c>
      <c r="K8141" t="n">
        <v>-658282000</v>
      </c>
      <c r="L8141" t="n">
        <v>756646000</v>
      </c>
      <c r="M8141" t="n">
        <v>734546000</v>
      </c>
      <c r="N8141" t="n">
        <v>-653063000</v>
      </c>
      <c r="O8141">
        <f>D8140</f>
      </c>
      <c r="P8141">
        <f>(E8141-F8141+G8141)/O8141*100</f>
      </c>
      <c r="Q8141">
        <f>H8140</f>
      </c>
      <c r="R8141">
        <f>I8140</f>
      </c>
      <c r="S8141">
        <f>H8141-H8140</f>
      </c>
      <c r="T8141">
        <f>I8141-I8140</f>
      </c>
      <c r="U8141">
        <f>(L8141-K8141)/(2*D8141*0.01)</f>
      </c>
      <c r="V8141">
        <f>(L8141+K8141)/(D8141*0.0001)</f>
      </c>
    </row>
    <row r="8142">
      <c r="A8142" t="n">
        <v>2021</v>
      </c>
      <c r="B8142" t="inlineStr">
        <is>
          <t>00187868</t>
        </is>
      </c>
      <c r="C8142" t="inlineStr">
        <is>
          <t>아이디스파워텔</t>
        </is>
      </c>
      <c r="D8142" t="n">
        <v>7541317000</v>
      </c>
      <c r="E8142" t="n">
        <v>859781000</v>
      </c>
      <c r="F8142" t="n">
        <v>367131000</v>
      </c>
      <c r="G8142" t="n">
        <v>153085000</v>
      </c>
      <c r="H8142" t="n">
        <v>2.48</v>
      </c>
      <c r="I8142" t="n">
        <v>3.73</v>
      </c>
      <c r="K8142" t="n">
        <v>-578424000</v>
      </c>
      <c r="L8142" t="n">
        <v>578424000</v>
      </c>
      <c r="M8142" t="n">
        <v>565705000</v>
      </c>
      <c r="N8142" t="n">
        <v>-514448000</v>
      </c>
      <c r="O8142">
        <f>D8141</f>
      </c>
      <c r="P8142">
        <f>(E8142-F8142+G8142)/O8142*100</f>
      </c>
      <c r="Q8142">
        <f>H8141</f>
      </c>
      <c r="R8142">
        <f>I8141</f>
      </c>
      <c r="S8142">
        <f>H8142-H8141</f>
      </c>
      <c r="T8142">
        <f>I8142-I8141</f>
      </c>
      <c r="U8142">
        <f>(L8142-K8142)/(2*D8142*0.01)</f>
      </c>
    </row>
    <row r="8143">
      <c r="A8143" t="n">
        <v>2022</v>
      </c>
      <c r="B8143" t="inlineStr">
        <is>
          <t>00187868</t>
        </is>
      </c>
      <c r="C8143" t="inlineStr">
        <is>
          <t>아이디스파워텔</t>
        </is>
      </c>
      <c r="D8143" t="n">
        <v>5230274000</v>
      </c>
      <c r="E8143" t="n">
        <v>867899000</v>
      </c>
      <c r="F8143" t="n">
        <v>1808457000</v>
      </c>
      <c r="G8143" t="n">
        <v>180889000</v>
      </c>
      <c r="H8143" t="n">
        <v>5.14</v>
      </c>
      <c r="I8143" t="n">
        <v>3.58</v>
      </c>
      <c r="K8143" t="n">
        <v>-337716000</v>
      </c>
      <c r="L8143" t="n">
        <v>375856000</v>
      </c>
      <c r="M8143" t="n">
        <v>378298000</v>
      </c>
      <c r="N8143" t="n">
        <v>-345916000</v>
      </c>
      <c r="O8143">
        <f>D8142</f>
      </c>
      <c r="P8143">
        <f>(E8143-F8143+G8143)/O8143*100</f>
      </c>
      <c r="Q8143">
        <f>H8142</f>
      </c>
      <c r="R8143">
        <f>I8142</f>
      </c>
      <c r="S8143">
        <f>H8143-H8142</f>
      </c>
      <c r="T8143">
        <f>I8143-I8142</f>
      </c>
      <c r="U8143">
        <f>(L8143-K8143)/(2*D8143*0.01)</f>
      </c>
      <c r="V8143">
        <f>(L8143+K8143)/(D8143*0.0001)</f>
      </c>
    </row>
    <row r="8144">
      <c r="A8144" t="n">
        <v>2014</v>
      </c>
      <c r="B8144" t="inlineStr">
        <is>
          <t>00188089</t>
        </is>
      </c>
      <c r="C8144" t="inlineStr">
        <is>
          <t>한섬</t>
        </is>
      </c>
      <c r="D8144" t="n">
        <v>1032391000</v>
      </c>
    </row>
    <row r="8145">
      <c r="A8145" t="n">
        <v>2015</v>
      </c>
      <c r="B8145" t="inlineStr">
        <is>
          <t>00188089</t>
        </is>
      </c>
      <c r="C8145" t="inlineStr">
        <is>
          <t>한섬</t>
        </is>
      </c>
      <c r="D8145" t="n">
        <v>786482000</v>
      </c>
      <c r="E8145" t="n">
        <v>324187000</v>
      </c>
      <c r="F8145" t="n">
        <v>54970000</v>
      </c>
      <c r="G8145" t="n">
        <v>4957000</v>
      </c>
      <c r="O8145">
        <f>D8144</f>
      </c>
      <c r="P8145">
        <f>(E8145-F8145+G8145)/O8145*100</f>
      </c>
    </row>
    <row r="8146">
      <c r="A8146" t="n">
        <v>2016</v>
      </c>
      <c r="B8146" t="inlineStr">
        <is>
          <t>00188089</t>
        </is>
      </c>
      <c r="C8146" t="inlineStr">
        <is>
          <t>한섬</t>
        </is>
      </c>
      <c r="D8146" t="n">
        <v>971113000</v>
      </c>
      <c r="E8146" t="n">
        <v>184631000</v>
      </c>
      <c r="O8146">
        <f>D8145</f>
      </c>
    </row>
    <row r="8147">
      <c r="A8147" t="n">
        <v>2017</v>
      </c>
      <c r="B8147" t="inlineStr">
        <is>
          <t>00188089</t>
        </is>
      </c>
      <c r="C8147" t="inlineStr">
        <is>
          <t>한섬</t>
        </is>
      </c>
      <c r="D8147" t="n">
        <v>3871830000</v>
      </c>
      <c r="E8147" t="n">
        <v>2295432000</v>
      </c>
      <c r="F8147" t="n">
        <v>3648000</v>
      </c>
      <c r="O8147">
        <f>D8146</f>
      </c>
    </row>
    <row r="8148">
      <c r="A8148" t="n">
        <v>2018</v>
      </c>
      <c r="B8148" t="inlineStr">
        <is>
          <t>00188089</t>
        </is>
      </c>
      <c r="C8148" t="inlineStr">
        <is>
          <t>한섬</t>
        </is>
      </c>
      <c r="D8148" t="n">
        <v>7018586000</v>
      </c>
      <c r="E8148" t="n">
        <v>2839215000</v>
      </c>
      <c r="F8148" t="n">
        <v>415696000</v>
      </c>
      <c r="G8148" t="n">
        <v>145318000</v>
      </c>
      <c r="H8148" t="n">
        <v>3.285</v>
      </c>
      <c r="I8148" t="n">
        <v>2.5</v>
      </c>
      <c r="K8148" t="n">
        <v>-669680544</v>
      </c>
      <c r="L8148" t="n">
        <v>792547474</v>
      </c>
      <c r="M8148" t="n">
        <v>790754972</v>
      </c>
      <c r="N8148" t="n">
        <v>-680739602</v>
      </c>
      <c r="O8148">
        <f>D8147</f>
      </c>
      <c r="P8148">
        <f>(E8148-F8148+G8148)/O8148*100</f>
      </c>
      <c r="U8148">
        <f>(L8148-K8148)/(2*D8148*0.01)</f>
      </c>
      <c r="V8148">
        <f>(L8148+K8148)/(D8148*0.0001)</f>
      </c>
    </row>
    <row r="8149">
      <c r="A8149" t="n">
        <v>2019</v>
      </c>
      <c r="B8149" t="inlineStr">
        <is>
          <t>00188089</t>
        </is>
      </c>
      <c r="C8149" t="inlineStr">
        <is>
          <t>한섬</t>
        </is>
      </c>
      <c r="D8149" t="n">
        <v>10291086000</v>
      </c>
      <c r="E8149" t="n">
        <v>3897504000</v>
      </c>
      <c r="F8149" t="n">
        <v>904730000</v>
      </c>
      <c r="G8149" t="n">
        <v>64144000</v>
      </c>
      <c r="H8149" t="n">
        <v>2.39</v>
      </c>
      <c r="I8149" t="n">
        <v>3.61</v>
      </c>
      <c r="J8149" t="n">
        <v>9.949999999999999</v>
      </c>
      <c r="K8149" t="n">
        <v>-642889000</v>
      </c>
      <c r="L8149" t="n">
        <v>756658000</v>
      </c>
      <c r="M8149" t="n">
        <v>743830000</v>
      </c>
      <c r="N8149" t="n">
        <v>-645226000</v>
      </c>
      <c r="O8149">
        <f>D8148</f>
      </c>
      <c r="P8149">
        <f>(E8149-F8149+G8149)/O8149*100</f>
      </c>
      <c r="Q8149">
        <f>H8148</f>
      </c>
      <c r="R8149">
        <f>I8148</f>
      </c>
      <c r="S8149">
        <f>H8149-H8148</f>
      </c>
      <c r="T8149">
        <f>I8149-I8148</f>
      </c>
      <c r="U8149">
        <f>(L8149-K8149)/(2*D8149*0.01)</f>
      </c>
      <c r="V8149">
        <f>(L8149+K8149)/(D8149*0.0001)</f>
      </c>
    </row>
    <row r="8150">
      <c r="A8150" t="n">
        <v>2023</v>
      </c>
      <c r="B8150" t="inlineStr">
        <is>
          <t>00188089</t>
        </is>
      </c>
      <c r="C8150" t="inlineStr">
        <is>
          <t>한섬</t>
        </is>
      </c>
      <c r="D8150" t="n">
        <v>18999466000</v>
      </c>
      <c r="E8150" t="n">
        <v>2623108000</v>
      </c>
      <c r="F8150" t="n">
        <v>1249794000</v>
      </c>
      <c r="G8150" t="n">
        <v>727058000</v>
      </c>
      <c r="H8150" t="n">
        <v>4.48</v>
      </c>
      <c r="I8150" t="n">
        <v>3.805</v>
      </c>
      <c r="J8150" t="n">
        <v>5.22</v>
      </c>
      <c r="K8150" t="n">
        <v>-882405000</v>
      </c>
      <c r="L8150" t="n">
        <v>1003057000</v>
      </c>
      <c r="M8150" t="n">
        <v>1007101000</v>
      </c>
      <c r="N8150" t="n">
        <v>-901845000</v>
      </c>
      <c r="U8150">
        <f>(L8150-K8150)/(2*D8150*0.01)</f>
      </c>
      <c r="V8150">
        <f>(L8150+K8150)/(D8150*0.0001)</f>
      </c>
    </row>
    <row r="8151">
      <c r="A8151" t="n">
        <v>2024</v>
      </c>
      <c r="B8151" t="inlineStr">
        <is>
          <t>00188089</t>
        </is>
      </c>
      <c r="C8151" t="inlineStr">
        <is>
          <t>한섬</t>
        </is>
      </c>
      <c r="D8151" t="n">
        <v>18798646000</v>
      </c>
      <c r="E8151" t="n">
        <v>2882226000</v>
      </c>
      <c r="F8151" t="n">
        <v>3420197000</v>
      </c>
      <c r="G8151" t="n">
        <v>796584000</v>
      </c>
      <c r="H8151" t="n">
        <v>3.97</v>
      </c>
      <c r="I8151" t="n">
        <v>3.51</v>
      </c>
      <c r="J8151" t="n">
        <v>5.78</v>
      </c>
      <c r="K8151" t="n">
        <v>-974160000</v>
      </c>
      <c r="L8151" t="n">
        <v>1108848000</v>
      </c>
      <c r="M8151" t="n">
        <v>1109419000</v>
      </c>
      <c r="N8151" t="n">
        <v>-992539000</v>
      </c>
      <c r="O8151">
        <f>D8150</f>
      </c>
      <c r="P8151">
        <f>(E8151-F8151+G8151)/O8151*100</f>
      </c>
      <c r="Q8151">
        <f>H8150</f>
      </c>
      <c r="R8151">
        <f>I8150</f>
      </c>
      <c r="S8151">
        <f>H8151-H8150</f>
      </c>
      <c r="T8151">
        <f>I8151-I8150</f>
      </c>
      <c r="U8151">
        <f>(L8151-K8151)/(2*D8151*0.01)</f>
      </c>
      <c r="V8151">
        <f>(L8151+K8151)/(D8151*0.0001)</f>
      </c>
    </row>
    <row r="8152">
      <c r="A8152" t="n">
        <v>2025</v>
      </c>
      <c r="B8152" t="inlineStr">
        <is>
          <t>00188089</t>
        </is>
      </c>
      <c r="C8152" t="inlineStr">
        <is>
          <t>한섬</t>
        </is>
      </c>
      <c r="D8152" t="n">
        <v>19180600000</v>
      </c>
      <c r="E8152" t="n">
        <v>2824874000</v>
      </c>
      <c r="F8152" t="n">
        <v>3440819000</v>
      </c>
      <c r="G8152" t="n">
        <v>699783000</v>
      </c>
      <c r="H8152" t="n">
        <v>4.35</v>
      </c>
      <c r="I8152" t="n">
        <v>3.345</v>
      </c>
      <c r="J8152" t="n">
        <v>6.21</v>
      </c>
      <c r="K8152" t="n">
        <v>-1071021000</v>
      </c>
      <c r="L8152" t="n">
        <v>1222074000</v>
      </c>
      <c r="M8152" t="n">
        <v>1226813000</v>
      </c>
      <c r="N8152" t="n">
        <v>-1094344000</v>
      </c>
      <c r="O8152">
        <f>D8151</f>
      </c>
      <c r="P8152">
        <f>(E8152-F8152+G8152)/O8152*100</f>
      </c>
      <c r="Q8152">
        <f>H8151</f>
      </c>
      <c r="R8152">
        <f>I8151</f>
      </c>
      <c r="S8152">
        <f>H8152-H8151</f>
      </c>
      <c r="T8152">
        <f>I8152-I8151</f>
      </c>
      <c r="U8152">
        <f>(L8152-K8152)/(2*D8152*0.01)</f>
      </c>
      <c r="V8152">
        <f>(L8152+K8152)/(D8152*0.0001)</f>
      </c>
    </row>
    <row r="8153">
      <c r="A8153" t="n">
        <v>2014</v>
      </c>
      <c r="B8153" t="inlineStr">
        <is>
          <t>00188715</t>
        </is>
      </c>
      <c r="C8153" t="inlineStr">
        <is>
          <t>현진소재</t>
        </is>
      </c>
      <c r="D8153" t="n">
        <v>9594173000</v>
      </c>
      <c r="E8153" t="n">
        <v>2182063000</v>
      </c>
      <c r="F8153" t="n">
        <v>1221988000</v>
      </c>
      <c r="G8153" t="n">
        <v>294136000</v>
      </c>
      <c r="H8153" t="n">
        <v>3.24</v>
      </c>
      <c r="I8153" t="n">
        <v>4.4</v>
      </c>
      <c r="K8153" t="n">
        <v>-638489000</v>
      </c>
      <c r="L8153" t="n">
        <v>751317000</v>
      </c>
      <c r="M8153" t="n">
        <v>734762000</v>
      </c>
      <c r="N8153" t="n">
        <v>-637627000</v>
      </c>
      <c r="U8153">
        <f>(L8153-K8153)/(2*D8153*0.01)</f>
      </c>
      <c r="V8153">
        <f>(L8153+K8153)/(D8153*0.0001)</f>
      </c>
    </row>
    <row r="8154">
      <c r="A8154" t="n">
        <v>2015</v>
      </c>
      <c r="B8154" t="inlineStr">
        <is>
          <t>00188715</t>
        </is>
      </c>
      <c r="C8154" t="inlineStr">
        <is>
          <t>현진소재</t>
        </is>
      </c>
      <c r="D8154" t="n">
        <v>8075523000</v>
      </c>
      <c r="E8154" t="n">
        <v>1955692000</v>
      </c>
      <c r="F8154" t="n">
        <v>1433828000</v>
      </c>
      <c r="G8154" t="n">
        <v>287566000</v>
      </c>
      <c r="H8154" t="n">
        <v>2.78</v>
      </c>
      <c r="I8154" t="n">
        <v>6.825</v>
      </c>
      <c r="K8154" t="n">
        <v>-80373900</v>
      </c>
      <c r="L8154" t="n">
        <v>68138700</v>
      </c>
      <c r="M8154" t="n">
        <v>68490100</v>
      </c>
      <c r="N8154" t="n">
        <v>-79185800</v>
      </c>
      <c r="O8154">
        <f>D8153</f>
      </c>
      <c r="P8154">
        <f>(E8154-F8154+G8154)/O8154*100</f>
      </c>
      <c r="Q8154">
        <f>H8153</f>
      </c>
      <c r="R8154">
        <f>I8153</f>
      </c>
      <c r="S8154">
        <f>H8154-H8153</f>
      </c>
      <c r="T8154">
        <f>I8154-I8153</f>
      </c>
      <c r="U8154">
        <f>(L8154-K8154)/(2*D8154*0.01)</f>
      </c>
    </row>
    <row r="8155">
      <c r="A8155" t="n">
        <v>2016</v>
      </c>
      <c r="B8155" t="inlineStr">
        <is>
          <t>00188715</t>
        </is>
      </c>
      <c r="C8155" t="inlineStr">
        <is>
          <t>현진소재</t>
        </is>
      </c>
      <c r="D8155" t="n">
        <v>6697227000</v>
      </c>
      <c r="E8155" t="n">
        <v>1408519000</v>
      </c>
      <c r="F8155" t="n">
        <v>1741864000</v>
      </c>
      <c r="G8155" t="n">
        <v>230107000</v>
      </c>
      <c r="H8155" t="n">
        <v>2.93</v>
      </c>
      <c r="I8155" t="n">
        <v>5.74</v>
      </c>
      <c r="J8155" t="n">
        <v>8.960000000000001</v>
      </c>
      <c r="K8155" t="n">
        <v>-595315000</v>
      </c>
      <c r="L8155" t="n">
        <v>511837000</v>
      </c>
      <c r="M8155" t="n">
        <v>514353000</v>
      </c>
      <c r="N8155" t="n">
        <v>-586404000</v>
      </c>
      <c r="O8155">
        <f>D8154</f>
      </c>
      <c r="P8155">
        <f>(E8155-F8155+G8155)/O8155*100</f>
      </c>
      <c r="Q8155">
        <f>H8154</f>
      </c>
      <c r="R8155">
        <f>I8154</f>
      </c>
      <c r="S8155">
        <f>H8155-H8154</f>
      </c>
      <c r="T8155">
        <f>I8155-I8154</f>
      </c>
      <c r="U8155">
        <f>(L8155-K8155)/(2*D8155*0.01)</f>
      </c>
    </row>
    <row r="8156">
      <c r="A8156" t="n">
        <v>2018</v>
      </c>
      <c r="B8156" t="inlineStr">
        <is>
          <t>00188715</t>
        </is>
      </c>
      <c r="C8156" t="inlineStr">
        <is>
          <t>현진소재</t>
        </is>
      </c>
      <c r="D8156" t="n">
        <v>5467319000</v>
      </c>
      <c r="E8156" t="n">
        <v>714541000</v>
      </c>
      <c r="F8156" t="n">
        <v>445682000</v>
      </c>
      <c r="G8156" t="n">
        <v>148359000</v>
      </c>
      <c r="H8156" t="n">
        <v>2.75</v>
      </c>
      <c r="I8156" t="n">
        <v>3.64</v>
      </c>
      <c r="J8156" t="n">
        <v>8.52</v>
      </c>
      <c r="K8156" t="n">
        <v>-428123000</v>
      </c>
      <c r="L8156" t="n">
        <v>490794000</v>
      </c>
      <c r="M8156" t="n">
        <v>495118000</v>
      </c>
      <c r="N8156" t="n">
        <v>-439408000</v>
      </c>
      <c r="U8156">
        <f>(L8156-K8156)/(2*D8156*0.01)</f>
      </c>
      <c r="V8156">
        <f>(L8156+K8156)/(D8156*0.0001)</f>
      </c>
    </row>
    <row r="8157">
      <c r="A8157" t="n">
        <v>2020</v>
      </c>
      <c r="B8157" t="inlineStr">
        <is>
          <t>00188715</t>
        </is>
      </c>
      <c r="C8157" t="inlineStr">
        <is>
          <t>현진소재</t>
        </is>
      </c>
      <c r="D8157" t="n">
        <v>2498772000</v>
      </c>
      <c r="E8157" t="n">
        <v>716344000</v>
      </c>
      <c r="F8157" t="n">
        <v>1057385000</v>
      </c>
      <c r="G8157" t="n">
        <v>138787000</v>
      </c>
      <c r="H8157" t="n">
        <v>2.84</v>
      </c>
      <c r="I8157" t="n">
        <v>2.7</v>
      </c>
      <c r="K8157" t="n">
        <v>-199685000</v>
      </c>
      <c r="L8157" t="n">
        <v>228481000</v>
      </c>
      <c r="M8157" t="n">
        <v>230636000</v>
      </c>
      <c r="N8157" t="n">
        <v>-205066000</v>
      </c>
      <c r="U8157">
        <f>(L8157-K8157)/(2*D8157*0.01)</f>
      </c>
      <c r="V8157">
        <f>(L8157+K8157)/(D8157*0.0001)</f>
      </c>
    </row>
    <row r="8158">
      <c r="A8158" t="n">
        <v>2021</v>
      </c>
      <c r="B8158" t="inlineStr">
        <is>
          <t>00188715</t>
        </is>
      </c>
      <c r="C8158" t="inlineStr">
        <is>
          <t>현진소재</t>
        </is>
      </c>
      <c r="D8158" t="n">
        <v>2133655000</v>
      </c>
      <c r="E8158" t="n">
        <v>301408000</v>
      </c>
      <c r="F8158" t="n">
        <v>511013000</v>
      </c>
      <c r="G8158" t="n">
        <v>68436000</v>
      </c>
      <c r="H8158" t="n">
        <v>3.33</v>
      </c>
      <c r="I8158" t="n">
        <v>2.74</v>
      </c>
      <c r="K8158" t="n">
        <v>-157265000</v>
      </c>
      <c r="L8158" t="n">
        <v>178414000</v>
      </c>
      <c r="M8158" t="n">
        <v>181000000</v>
      </c>
      <c r="N8158" t="n">
        <v>-162239000</v>
      </c>
      <c r="O8158">
        <f>D8157</f>
      </c>
      <c r="P8158">
        <f>(E8158-F8158+G8158)/O8158*100</f>
      </c>
      <c r="Q8158">
        <f>H8157</f>
      </c>
      <c r="R8158">
        <f>I8157</f>
      </c>
      <c r="S8158">
        <f>H8158-H8157</f>
      </c>
      <c r="T8158">
        <f>I8158-I8157</f>
      </c>
      <c r="U8158">
        <f>(L8158-K8158)/(2*D8158*0.01)</f>
      </c>
      <c r="V8158">
        <f>(L8158+K8158)/(D8158*0.0001)</f>
      </c>
    </row>
    <row r="8159">
      <c r="A8159" t="n">
        <v>2022</v>
      </c>
      <c r="B8159" t="inlineStr">
        <is>
          <t>00188715</t>
        </is>
      </c>
      <c r="C8159" t="inlineStr">
        <is>
          <t>현진소재</t>
        </is>
      </c>
      <c r="D8159" t="n">
        <v>1430645000</v>
      </c>
      <c r="O8159">
        <f>D8158</f>
      </c>
    </row>
    <row r="8160">
      <c r="A8160" t="n">
        <v>2015</v>
      </c>
      <c r="B8160" t="inlineStr">
        <is>
          <t>00188797</t>
        </is>
      </c>
      <c r="C8160" t="inlineStr">
        <is>
          <t>포메탈</t>
        </is>
      </c>
      <c r="D8160" t="n">
        <v>1916132000</v>
      </c>
      <c r="E8160" t="n">
        <v>628986000</v>
      </c>
      <c r="F8160" t="n">
        <v>438107000</v>
      </c>
      <c r="G8160" t="n">
        <v>52947000</v>
      </c>
      <c r="H8160" t="n">
        <v>2.61</v>
      </c>
      <c r="I8160" t="n">
        <v>4</v>
      </c>
      <c r="J8160" t="n">
        <v>6.15</v>
      </c>
      <c r="K8160" t="n">
        <v>-78700000</v>
      </c>
      <c r="L8160" t="n">
        <v>87976000</v>
      </c>
      <c r="M8160" t="n">
        <v>89972000</v>
      </c>
      <c r="N8160" t="n">
        <v>-80424000</v>
      </c>
      <c r="U8160">
        <f>(L8160-K8160)/(2*D8160*0.01)</f>
      </c>
      <c r="V8160">
        <f>(L8160+K8160)/(D8160*0.0001)</f>
      </c>
    </row>
    <row r="8161">
      <c r="A8161" t="n">
        <v>2016</v>
      </c>
      <c r="B8161" t="inlineStr">
        <is>
          <t>00188797</t>
        </is>
      </c>
      <c r="C8161" t="inlineStr">
        <is>
          <t>포메탈</t>
        </is>
      </c>
      <c r="D8161" t="n">
        <v>2106817000</v>
      </c>
      <c r="E8161" t="n">
        <v>516811000</v>
      </c>
      <c r="F8161" t="n">
        <v>529451000</v>
      </c>
      <c r="G8161" t="n">
        <v>47568000</v>
      </c>
      <c r="H8161" t="n">
        <v>2.65</v>
      </c>
      <c r="I8161" t="n">
        <v>4</v>
      </c>
      <c r="J8161" t="n">
        <v>5.9</v>
      </c>
      <c r="K8161" t="n">
        <v>-43000000</v>
      </c>
      <c r="L8161" t="n">
        <v>49000000</v>
      </c>
      <c r="M8161" t="n">
        <v>49000000</v>
      </c>
      <c r="N8161" t="n">
        <v>-44000000</v>
      </c>
      <c r="O8161">
        <f>D8160</f>
      </c>
      <c r="P8161">
        <f>(E8161-F8161+G8161)/O8161*100</f>
      </c>
      <c r="Q8161">
        <f>H8160</f>
      </c>
      <c r="R8161">
        <f>I8160</f>
      </c>
      <c r="S8161">
        <f>H8161-H8160</f>
      </c>
      <c r="T8161">
        <f>I8161-I8160</f>
      </c>
      <c r="U8161">
        <f>(L8161-K8161)/(2*D8161*0.01)</f>
      </c>
      <c r="V8161">
        <f>(L8161+K8161)/(D8161*0.0001)</f>
      </c>
    </row>
    <row r="8162">
      <c r="A8162" t="n">
        <v>2017</v>
      </c>
      <c r="B8162" t="inlineStr">
        <is>
          <t>00188797</t>
        </is>
      </c>
      <c r="C8162" t="inlineStr">
        <is>
          <t>포메탈</t>
        </is>
      </c>
      <c r="D8162" t="n">
        <v>2807679000</v>
      </c>
      <c r="E8162" t="n">
        <v>592529000</v>
      </c>
      <c r="F8162" t="n">
        <v>477087000</v>
      </c>
      <c r="G8162" t="n">
        <v>52650000</v>
      </c>
      <c r="H8162" t="n">
        <v>3.02</v>
      </c>
      <c r="I8162" t="n">
        <v>6.1</v>
      </c>
      <c r="J8162" t="n">
        <v>6.21</v>
      </c>
      <c r="K8162" t="n">
        <v>-4200000</v>
      </c>
      <c r="L8162" t="n">
        <v>4900000</v>
      </c>
      <c r="M8162" t="n">
        <v>5000000</v>
      </c>
      <c r="N8162" t="n">
        <v>-4400000</v>
      </c>
      <c r="O8162">
        <f>D8161</f>
      </c>
      <c r="P8162">
        <f>(E8162-F8162+G8162)/O8162*100</f>
      </c>
      <c r="Q8162">
        <f>H8161</f>
      </c>
      <c r="R8162">
        <f>I8161</f>
      </c>
      <c r="S8162">
        <f>H8162-H8161</f>
      </c>
      <c r="T8162">
        <f>I8162-I8161</f>
      </c>
      <c r="U8162">
        <f>(L8162-K8162)/(2*D8162*0.01)</f>
      </c>
      <c r="V8162">
        <f>(L8162+K8162)/(D8162*0.0001)</f>
      </c>
    </row>
    <row r="8163">
      <c r="A8163" t="n">
        <v>2018</v>
      </c>
      <c r="B8163" t="inlineStr">
        <is>
          <t>00188797</t>
        </is>
      </c>
      <c r="C8163" t="inlineStr">
        <is>
          <t>포메탈</t>
        </is>
      </c>
      <c r="D8163" t="n">
        <v>2853178000</v>
      </c>
      <c r="E8163" t="n">
        <v>795170000</v>
      </c>
      <c r="F8163" t="n">
        <v>487246000</v>
      </c>
      <c r="G8163" t="n">
        <v>80961000</v>
      </c>
      <c r="H8163" t="n">
        <v>2.97</v>
      </c>
      <c r="I8163" t="n">
        <v>4</v>
      </c>
      <c r="J8163" t="n">
        <v>5.9</v>
      </c>
      <c r="K8163" t="n">
        <v>-36000000</v>
      </c>
      <c r="L8163" t="n">
        <v>41000000</v>
      </c>
      <c r="M8163" t="n">
        <v>41000000</v>
      </c>
      <c r="N8163" t="n">
        <v>-37000000</v>
      </c>
      <c r="O8163">
        <f>D8162</f>
      </c>
      <c r="P8163">
        <f>(E8163-F8163+G8163)/O8163*100</f>
      </c>
      <c r="Q8163">
        <f>H8162</f>
      </c>
      <c r="R8163">
        <f>I8162</f>
      </c>
      <c r="S8163">
        <f>H8163-H8162</f>
      </c>
      <c r="T8163">
        <f>I8163-I8162</f>
      </c>
      <c r="U8163">
        <f>(L8163-K8163)/(2*D8163*0.01)</f>
      </c>
      <c r="V8163">
        <f>(L8163+K8163)/(D8163*0.0001)</f>
      </c>
    </row>
    <row r="8164">
      <c r="A8164" t="n">
        <v>2019</v>
      </c>
      <c r="B8164" t="inlineStr">
        <is>
          <t>00188797</t>
        </is>
      </c>
      <c r="C8164" t="inlineStr">
        <is>
          <t>포메탈</t>
        </is>
      </c>
      <c r="D8164" t="n">
        <v>2836890000</v>
      </c>
      <c r="E8164" t="n">
        <v>570845000</v>
      </c>
      <c r="F8164" t="n">
        <v>793519000</v>
      </c>
      <c r="G8164" t="n">
        <v>80036000</v>
      </c>
      <c r="H8164" t="n">
        <v>2.77</v>
      </c>
      <c r="I8164" t="n">
        <v>4</v>
      </c>
      <c r="J8164" t="n">
        <v>7.7</v>
      </c>
      <c r="O8164">
        <f>D8163</f>
      </c>
      <c r="P8164">
        <f>(E8164-F8164+G8164)/O8164*100</f>
      </c>
      <c r="Q8164">
        <f>H8163</f>
      </c>
      <c r="R8164">
        <f>I8163</f>
      </c>
      <c r="S8164">
        <f>H8164-H8163</f>
      </c>
      <c r="T8164">
        <f>I8164-I8163</f>
      </c>
    </row>
    <row r="8165">
      <c r="A8165" t="n">
        <v>2020</v>
      </c>
      <c r="B8165" t="inlineStr">
        <is>
          <t>00188797</t>
        </is>
      </c>
      <c r="C8165" t="inlineStr">
        <is>
          <t>포메탈</t>
        </is>
      </c>
      <c r="D8165" t="n">
        <v>2833028000</v>
      </c>
      <c r="E8165" t="n">
        <v>599670000</v>
      </c>
      <c r="F8165" t="n">
        <v>674027000</v>
      </c>
      <c r="G8165" t="n">
        <v>76302000</v>
      </c>
      <c r="H8165" t="n">
        <v>2.85</v>
      </c>
      <c r="I8165" t="n">
        <v>4</v>
      </c>
      <c r="J8165" t="n">
        <v>8</v>
      </c>
      <c r="K8165" t="n">
        <v>-45000000</v>
      </c>
      <c r="M8165" t="n">
        <v>51000000</v>
      </c>
      <c r="O8165">
        <f>D8164</f>
      </c>
      <c r="P8165">
        <f>(E8165-F8165+G8165)/O8165*100</f>
      </c>
      <c r="Q8165">
        <f>H8164</f>
      </c>
      <c r="R8165">
        <f>I8164</f>
      </c>
      <c r="S8165">
        <f>H8165-H8164</f>
      </c>
      <c r="T8165">
        <f>I8165-I8164</f>
      </c>
    </row>
    <row r="8166">
      <c r="A8166" t="n">
        <v>2021</v>
      </c>
      <c r="B8166" t="inlineStr">
        <is>
          <t>00188797</t>
        </is>
      </c>
      <c r="C8166" t="inlineStr">
        <is>
          <t>포메탈</t>
        </is>
      </c>
      <c r="D8166" t="n">
        <v>3240083000</v>
      </c>
      <c r="E8166" t="n">
        <v>576121000</v>
      </c>
      <c r="F8166" t="n">
        <v>256948000</v>
      </c>
      <c r="G8166" t="n">
        <v>78497000</v>
      </c>
      <c r="H8166" t="n">
        <v>3.36</v>
      </c>
      <c r="I8166" t="n">
        <v>4</v>
      </c>
      <c r="J8166" t="n">
        <v>8</v>
      </c>
      <c r="K8166" t="n">
        <v>4600000</v>
      </c>
      <c r="M8166" t="n">
        <v>4800000</v>
      </c>
      <c r="O8166">
        <f>D8165</f>
      </c>
      <c r="P8166">
        <f>(E8166-F8166+G8166)/O8166*100</f>
      </c>
      <c r="Q8166">
        <f>H8165</f>
      </c>
      <c r="R8166">
        <f>I8165</f>
      </c>
      <c r="S8166">
        <f>H8166-H8165</f>
      </c>
      <c r="T8166">
        <f>I8166-I8165</f>
      </c>
    </row>
    <row r="8167">
      <c r="A8167" t="n">
        <v>2022</v>
      </c>
      <c r="B8167" t="inlineStr">
        <is>
          <t>00188797</t>
        </is>
      </c>
      <c r="C8167" t="inlineStr">
        <is>
          <t>포메탈</t>
        </is>
      </c>
      <c r="D8167" t="n">
        <v>3002650000</v>
      </c>
      <c r="E8167" t="n">
        <v>543961000</v>
      </c>
      <c r="F8167" t="n">
        <v>597582000</v>
      </c>
      <c r="G8167" t="n">
        <v>105982000</v>
      </c>
      <c r="H8167" t="n">
        <v>5.72</v>
      </c>
      <c r="I8167" t="n">
        <v>4</v>
      </c>
      <c r="J8167" t="n">
        <v>6.9</v>
      </c>
      <c r="O8167">
        <f>D8166</f>
      </c>
      <c r="P8167">
        <f>(E8167-F8167+G8167)/O8167*100</f>
      </c>
      <c r="Q8167">
        <f>H8166</f>
      </c>
      <c r="R8167">
        <f>I8166</f>
      </c>
      <c r="S8167">
        <f>H8167-H8166</f>
      </c>
      <c r="T8167">
        <f>I8167-I8166</f>
      </c>
    </row>
    <row r="8168">
      <c r="A8168" t="n">
        <v>2023</v>
      </c>
      <c r="B8168" t="inlineStr">
        <is>
          <t>00188797</t>
        </is>
      </c>
      <c r="C8168" t="inlineStr">
        <is>
          <t>포메탈</t>
        </is>
      </c>
      <c r="D8168" t="n">
        <v>3514951000</v>
      </c>
      <c r="E8168" t="n">
        <v>436383000</v>
      </c>
      <c r="F8168" t="n">
        <v>288588000</v>
      </c>
      <c r="G8168" t="n">
        <v>166690000</v>
      </c>
      <c r="H8168" t="n">
        <v>4.84</v>
      </c>
      <c r="I8168" t="n">
        <v>4</v>
      </c>
      <c r="J8168" t="n">
        <v>6.7</v>
      </c>
      <c r="O8168">
        <f>D8167</f>
      </c>
      <c r="P8168">
        <f>(E8168-F8168+G8168)/O8168*100</f>
      </c>
      <c r="Q8168">
        <f>H8167</f>
      </c>
      <c r="R8168">
        <f>I8167</f>
      </c>
      <c r="S8168">
        <f>H8168-H8167</f>
      </c>
      <c r="T8168">
        <f>I8168-I8167</f>
      </c>
    </row>
    <row r="8169">
      <c r="A8169" t="n">
        <v>2024</v>
      </c>
      <c r="B8169" t="inlineStr">
        <is>
          <t>00188797</t>
        </is>
      </c>
      <c r="C8169" t="inlineStr">
        <is>
          <t>포메탈</t>
        </is>
      </c>
      <c r="D8169" t="n">
        <v>3795142000</v>
      </c>
      <c r="E8169" t="n">
        <v>611268000</v>
      </c>
      <c r="F8169" t="n">
        <v>386127000</v>
      </c>
      <c r="G8169" t="n">
        <v>81392000</v>
      </c>
      <c r="H8169" t="n">
        <v>4.35</v>
      </c>
      <c r="I8169" t="n">
        <v>4</v>
      </c>
      <c r="J8169" t="n">
        <v>6.7</v>
      </c>
      <c r="K8169" t="n">
        <v>-117300000</v>
      </c>
      <c r="L8169" t="n">
        <v>132500000</v>
      </c>
      <c r="M8169" t="n">
        <v>136800000</v>
      </c>
      <c r="N8169" t="n">
        <v>-121600000</v>
      </c>
      <c r="O8169">
        <f>D8168</f>
      </c>
      <c r="P8169">
        <f>(E8169-F8169+G8169)/O8169*100</f>
      </c>
      <c r="Q8169">
        <f>H8168</f>
      </c>
      <c r="R8169">
        <f>I8168</f>
      </c>
      <c r="S8169">
        <f>H8169-H8168</f>
      </c>
      <c r="T8169">
        <f>I8169-I8168</f>
      </c>
      <c r="U8169">
        <f>(L8169-K8169)/(2*D8169*0.01)</f>
      </c>
      <c r="V8169">
        <f>(L8169+K8169)/(D8169*0.0001)</f>
      </c>
    </row>
    <row r="8170">
      <c r="A8170" t="n">
        <v>2025</v>
      </c>
      <c r="B8170" t="inlineStr">
        <is>
          <t>00188797</t>
        </is>
      </c>
      <c r="C8170" t="inlineStr">
        <is>
          <t>포메탈</t>
        </is>
      </c>
      <c r="D8170" t="n">
        <v>4225096000</v>
      </c>
      <c r="E8170" t="n">
        <v>579458000</v>
      </c>
      <c r="F8170" t="n">
        <v>350211000</v>
      </c>
      <c r="G8170" t="n">
        <v>79341000</v>
      </c>
      <c r="H8170" t="n">
        <v>4.69</v>
      </c>
      <c r="I8170" t="n">
        <v>4</v>
      </c>
      <c r="J8170" t="n">
        <v>6.6</v>
      </c>
      <c r="K8170" t="n">
        <v>-122900000</v>
      </c>
      <c r="L8170" t="n">
        <v>134400000</v>
      </c>
      <c r="M8170" t="n">
        <v>143800000</v>
      </c>
      <c r="N8170" t="n">
        <v>-126000000</v>
      </c>
      <c r="O8170">
        <f>D8169</f>
      </c>
      <c r="P8170">
        <f>(E8170-F8170+G8170)/O8170*100</f>
      </c>
      <c r="Q8170">
        <f>H8169</f>
      </c>
      <c r="R8170">
        <f>I8169</f>
      </c>
      <c r="S8170">
        <f>H8170-H8169</f>
      </c>
      <c r="T8170">
        <f>I8170-I8169</f>
      </c>
      <c r="U8170">
        <f>(L8170-K8170)/(2*D8170*0.01)</f>
      </c>
      <c r="V8170">
        <f>(L8170+K8170)/(D8170*0.0001)</f>
      </c>
    </row>
    <row r="8171">
      <c r="A8171" t="n">
        <v>2014</v>
      </c>
      <c r="B8171" t="inlineStr">
        <is>
          <t>00189538</t>
        </is>
      </c>
      <c r="C8171" t="inlineStr">
        <is>
          <t>피델릭스</t>
        </is>
      </c>
      <c r="D8171" t="n">
        <v>2753596000</v>
      </c>
      <c r="E8171" t="n">
        <v>579101000</v>
      </c>
      <c r="F8171" t="n">
        <v>225658000</v>
      </c>
      <c r="G8171" t="n">
        <v>119078000</v>
      </c>
      <c r="H8171" t="n">
        <v>2.79</v>
      </c>
      <c r="I8171" t="n">
        <v>1.6</v>
      </c>
      <c r="K8171" t="n">
        <v>-115547000</v>
      </c>
      <c r="L8171" t="n">
        <v>133766000</v>
      </c>
      <c r="M8171" t="n">
        <v>134160000</v>
      </c>
      <c r="N8171" t="n">
        <v>-117967000</v>
      </c>
      <c r="U8171">
        <f>(L8171-K8171)/(2*D8171*0.01)</f>
      </c>
      <c r="V8171">
        <f>(L8171+K8171)/(D8171*0.0001)</f>
      </c>
    </row>
    <row r="8172">
      <c r="A8172" t="n">
        <v>2015</v>
      </c>
      <c r="B8172" t="inlineStr">
        <is>
          <t>00189538</t>
        </is>
      </c>
      <c r="C8172" t="inlineStr">
        <is>
          <t>피델릭스</t>
        </is>
      </c>
      <c r="D8172" t="n">
        <v>2420393000</v>
      </c>
      <c r="E8172" t="n">
        <v>555884000</v>
      </c>
      <c r="F8172" t="n">
        <v>632814000</v>
      </c>
      <c r="G8172" t="n">
        <v>65448000</v>
      </c>
      <c r="H8172" t="n">
        <v>2.36</v>
      </c>
      <c r="I8172" t="n">
        <v>1.1</v>
      </c>
      <c r="K8172" t="n">
        <v>-161298000</v>
      </c>
      <c r="L8172" t="n">
        <v>183962000</v>
      </c>
      <c r="M8172" t="n">
        <v>184614000</v>
      </c>
      <c r="N8172" t="n">
        <v>-164798000</v>
      </c>
      <c r="O8172">
        <f>D8171</f>
      </c>
      <c r="P8172">
        <f>(E8172-F8172+G8172)/O8172*100</f>
      </c>
      <c r="Q8172">
        <f>H8171</f>
      </c>
      <c r="R8172">
        <f>I8171</f>
      </c>
      <c r="S8172">
        <f>H8172-H8171</f>
      </c>
      <c r="T8172">
        <f>I8172-I8171</f>
      </c>
      <c r="U8172">
        <f>(L8172-K8172)/(2*D8172*0.01)</f>
      </c>
      <c r="V8172">
        <f>(L8172+K8172)/(D8172*0.0001)</f>
      </c>
    </row>
    <row r="8173">
      <c r="A8173" t="n">
        <v>2016</v>
      </c>
      <c r="B8173" t="inlineStr">
        <is>
          <t>00189538</t>
        </is>
      </c>
      <c r="C8173" t="inlineStr">
        <is>
          <t>피델릭스</t>
        </is>
      </c>
      <c r="D8173" t="n">
        <v>2719533000</v>
      </c>
      <c r="E8173" t="n">
        <v>429065000</v>
      </c>
      <c r="F8173" t="n">
        <v>210986000</v>
      </c>
      <c r="G8173" t="n">
        <v>67247000</v>
      </c>
      <c r="H8173" t="n">
        <v>2.4</v>
      </c>
      <c r="I8173" t="n">
        <v>3.07</v>
      </c>
      <c r="K8173" t="n">
        <v>-171238000</v>
      </c>
      <c r="L8173" t="n">
        <v>194318000</v>
      </c>
      <c r="M8173" t="n">
        <v>195288000</v>
      </c>
      <c r="N8173" t="n">
        <v>-175186000</v>
      </c>
      <c r="O8173">
        <f>D8172</f>
      </c>
      <c r="P8173">
        <f>(E8173-F8173+G8173)/O8173*100</f>
      </c>
      <c r="Q8173">
        <f>H8172</f>
      </c>
      <c r="R8173">
        <f>I8172</f>
      </c>
      <c r="S8173">
        <f>H8173-H8172</f>
      </c>
      <c r="T8173">
        <f>I8173-I8172</f>
      </c>
      <c r="U8173">
        <f>(L8173-K8173)/(2*D8173*0.01)</f>
      </c>
      <c r="V8173">
        <f>(L8173+K8173)/(D8173*0.0001)</f>
      </c>
    </row>
    <row r="8174">
      <c r="A8174" t="n">
        <v>2017</v>
      </c>
      <c r="B8174" t="inlineStr">
        <is>
          <t>00189538</t>
        </is>
      </c>
      <c r="C8174" t="inlineStr">
        <is>
          <t>피델릭스</t>
        </is>
      </c>
      <c r="D8174" t="n">
        <v>3150274000</v>
      </c>
      <c r="E8174" t="n">
        <v>431072000</v>
      </c>
      <c r="F8174" t="n">
        <v>518448000</v>
      </c>
      <c r="G8174" t="n">
        <v>75614000</v>
      </c>
      <c r="H8174" t="n">
        <v>2.79</v>
      </c>
      <c r="I8174" t="n">
        <v>3.22</v>
      </c>
      <c r="K8174" t="n">
        <v>-172418000</v>
      </c>
      <c r="L8174" t="n">
        <v>196752000</v>
      </c>
      <c r="M8174" t="n">
        <v>198128000</v>
      </c>
      <c r="N8174" t="n">
        <v>-176693000</v>
      </c>
      <c r="O8174">
        <f>D8173</f>
      </c>
      <c r="P8174">
        <f>(E8174-F8174+G8174)/O8174*100</f>
      </c>
      <c r="Q8174">
        <f>H8173</f>
      </c>
      <c r="R8174">
        <f>I8173</f>
      </c>
      <c r="S8174">
        <f>H8174-H8173</f>
      </c>
      <c r="T8174">
        <f>I8174-I8173</f>
      </c>
      <c r="U8174">
        <f>(L8174-K8174)/(2*D8174*0.01)</f>
      </c>
      <c r="V8174">
        <f>(L8174+K8174)/(D8174*0.0001)</f>
      </c>
    </row>
    <row r="8175">
      <c r="A8175" t="n">
        <v>2018</v>
      </c>
      <c r="B8175" t="inlineStr">
        <is>
          <t>00189538</t>
        </is>
      </c>
      <c r="C8175" t="inlineStr">
        <is>
          <t>피델릭스</t>
        </is>
      </c>
      <c r="D8175" t="n">
        <v>3066350000</v>
      </c>
      <c r="E8175" t="n">
        <v>393306000</v>
      </c>
      <c r="F8175" t="n">
        <v>444431000</v>
      </c>
      <c r="G8175" t="n">
        <v>61389000</v>
      </c>
      <c r="H8175" t="n">
        <v>2.27</v>
      </c>
      <c r="I8175" t="n">
        <v>3.42</v>
      </c>
      <c r="K8175" t="n">
        <v>-170067000</v>
      </c>
      <c r="L8175" t="n">
        <v>195802000</v>
      </c>
      <c r="M8175" t="n">
        <v>195569000</v>
      </c>
      <c r="N8175" t="n">
        <v>-173013000</v>
      </c>
      <c r="O8175">
        <f>D8174</f>
      </c>
      <c r="P8175">
        <f>(E8175-F8175+G8175)/O8175*100</f>
      </c>
      <c r="Q8175">
        <f>H8174</f>
      </c>
      <c r="R8175">
        <f>I8174</f>
      </c>
      <c r="S8175">
        <f>H8175-H8174</f>
      </c>
      <c r="T8175">
        <f>I8175-I8174</f>
      </c>
      <c r="U8175">
        <f>(L8175-K8175)/(2*D8175*0.01)</f>
      </c>
      <c r="V8175">
        <f>(L8175+K8175)/(D8175*0.0001)</f>
      </c>
    </row>
    <row r="8176">
      <c r="A8176" t="n">
        <v>2019</v>
      </c>
      <c r="B8176" t="inlineStr">
        <is>
          <t>00189538</t>
        </is>
      </c>
      <c r="C8176" t="inlineStr">
        <is>
          <t>피델릭스</t>
        </is>
      </c>
      <c r="D8176" t="n">
        <v>3167072000</v>
      </c>
      <c r="E8176" t="n">
        <v>409868000</v>
      </c>
      <c r="F8176" t="n">
        <v>722507000</v>
      </c>
      <c r="G8176" t="n">
        <v>46322000</v>
      </c>
      <c r="H8176" t="n">
        <v>1.96</v>
      </c>
      <c r="I8176" t="n">
        <v>4</v>
      </c>
      <c r="K8176" t="n">
        <v>-225453000</v>
      </c>
      <c r="L8176" t="n">
        <v>263358000</v>
      </c>
      <c r="M8176" t="n">
        <v>255338000</v>
      </c>
      <c r="N8176" t="n">
        <v>-223476000</v>
      </c>
      <c r="O8176">
        <f>D8175</f>
      </c>
      <c r="P8176">
        <f>(E8176-F8176+G8176)/O8176*100</f>
      </c>
      <c r="Q8176">
        <f>H8175</f>
      </c>
      <c r="R8176">
        <f>I8175</f>
      </c>
      <c r="S8176">
        <f>H8176-H8175</f>
      </c>
      <c r="T8176">
        <f>I8176-I8175</f>
      </c>
      <c r="U8176">
        <f>(L8176-K8176)/(2*D8176*0.01)</f>
      </c>
      <c r="V8176">
        <f>(L8176+K8176)/(D8176*0.0001)</f>
      </c>
    </row>
    <row r="8177">
      <c r="A8177" t="n">
        <v>2020</v>
      </c>
      <c r="B8177" t="inlineStr">
        <is>
          <t>00189538</t>
        </is>
      </c>
      <c r="C8177" t="inlineStr">
        <is>
          <t>피델릭스</t>
        </is>
      </c>
      <c r="D8177" t="n">
        <v>3485436000</v>
      </c>
      <c r="E8177" t="n">
        <v>474302000</v>
      </c>
      <c r="F8177" t="n">
        <v>421438000</v>
      </c>
      <c r="G8177" t="n">
        <v>45204000</v>
      </c>
      <c r="H8177" t="n">
        <v>2.08</v>
      </c>
      <c r="I8177" t="n">
        <v>4</v>
      </c>
      <c r="K8177" t="n">
        <v>-228518000</v>
      </c>
      <c r="L8177" t="n">
        <v>266305000</v>
      </c>
      <c r="M8177" t="n">
        <v>258581000</v>
      </c>
      <c r="N8177" t="n">
        <v>-226739000</v>
      </c>
      <c r="O8177">
        <f>D8176</f>
      </c>
      <c r="P8177">
        <f>(E8177-F8177+G8177)/O8177*100</f>
      </c>
      <c r="Q8177">
        <f>H8176</f>
      </c>
      <c r="R8177">
        <f>I8176</f>
      </c>
      <c r="S8177">
        <f>H8177-H8176</f>
      </c>
      <c r="T8177">
        <f>I8177-I8176</f>
      </c>
      <c r="U8177">
        <f>(L8177-K8177)/(2*D8177*0.01)</f>
      </c>
      <c r="V8177">
        <f>(L8177+K8177)/(D8177*0.0001)</f>
      </c>
    </row>
    <row r="8178">
      <c r="A8178" t="n">
        <v>2021</v>
      </c>
      <c r="B8178" t="inlineStr">
        <is>
          <t>00189538</t>
        </is>
      </c>
      <c r="C8178" t="inlineStr">
        <is>
          <t>피델릭스</t>
        </is>
      </c>
      <c r="D8178" t="n">
        <v>3406124000</v>
      </c>
      <c r="E8178" t="n">
        <v>467865000</v>
      </c>
      <c r="F8178" t="n">
        <v>536518000</v>
      </c>
      <c r="G8178" t="n">
        <v>49539000</v>
      </c>
      <c r="H8178" t="n">
        <v>2.63</v>
      </c>
      <c r="I8178" t="n">
        <v>4</v>
      </c>
      <c r="J8178" t="n">
        <v>9.84</v>
      </c>
      <c r="K8178" t="n">
        <v>-217892000</v>
      </c>
      <c r="L8178" t="n">
        <v>252740000</v>
      </c>
      <c r="M8178" t="n">
        <v>246828000</v>
      </c>
      <c r="N8178" t="n">
        <v>-217281000</v>
      </c>
      <c r="O8178">
        <f>D8177</f>
      </c>
      <c r="P8178">
        <f>(E8178-F8178+G8178)/O8178*100</f>
      </c>
      <c r="Q8178">
        <f>H8177</f>
      </c>
      <c r="R8178">
        <f>I8177</f>
      </c>
      <c r="S8178">
        <f>H8178-H8177</f>
      </c>
      <c r="T8178">
        <f>I8178-I8177</f>
      </c>
      <c r="U8178">
        <f>(L8178-K8178)/(2*D8178*0.01)</f>
      </c>
      <c r="V8178">
        <f>(L8178+K8178)/(D8178*0.0001)</f>
      </c>
    </row>
    <row r="8179">
      <c r="A8179" t="n">
        <v>2022</v>
      </c>
      <c r="B8179" t="inlineStr">
        <is>
          <t>00189538</t>
        </is>
      </c>
      <c r="C8179" t="inlineStr">
        <is>
          <t>피델릭스</t>
        </is>
      </c>
      <c r="D8179" t="n">
        <v>2741598000</v>
      </c>
      <c r="E8179" t="n">
        <v>469822000</v>
      </c>
      <c r="F8179" t="n">
        <v>884464000</v>
      </c>
      <c r="G8179" t="n">
        <v>62025000</v>
      </c>
      <c r="H8179" t="n">
        <v>5.18</v>
      </c>
      <c r="I8179" t="n">
        <v>4</v>
      </c>
      <c r="J8179" t="n">
        <v>8.5</v>
      </c>
      <c r="K8179" t="n">
        <v>-148325000</v>
      </c>
      <c r="L8179" t="n">
        <v>168677000</v>
      </c>
      <c r="M8179" t="n">
        <v>169160000</v>
      </c>
      <c r="N8179" t="n">
        <v>-151379000</v>
      </c>
      <c r="O8179">
        <f>D8178</f>
      </c>
      <c r="P8179">
        <f>(E8179-F8179+G8179)/O8179*100</f>
      </c>
      <c r="Q8179">
        <f>H8178</f>
      </c>
      <c r="R8179">
        <f>I8178</f>
      </c>
      <c r="S8179">
        <f>H8179-H8178</f>
      </c>
      <c r="T8179">
        <f>I8179-I8178</f>
      </c>
      <c r="U8179">
        <f>(L8179-K8179)/(2*D8179*0.01)</f>
      </c>
      <c r="V8179">
        <f>(L8179+K8179)/(D8179*0.0001)</f>
      </c>
    </row>
    <row r="8180">
      <c r="A8180" t="n">
        <v>2023</v>
      </c>
      <c r="B8180" t="inlineStr">
        <is>
          <t>00189538</t>
        </is>
      </c>
      <c r="C8180" t="inlineStr">
        <is>
          <t>피델릭스</t>
        </is>
      </c>
      <c r="D8180" t="n">
        <v>3032153000</v>
      </c>
      <c r="E8180" t="n">
        <v>282286000</v>
      </c>
      <c r="F8180" t="n">
        <v>245818000</v>
      </c>
      <c r="G8180" t="n">
        <v>97035000</v>
      </c>
      <c r="H8180" t="n">
        <v>4.29</v>
      </c>
      <c r="I8180" t="n">
        <v>4</v>
      </c>
      <c r="J8180" t="n">
        <v>8.640000000000001</v>
      </c>
      <c r="K8180" t="n">
        <v>-167504000</v>
      </c>
      <c r="L8180" t="n">
        <v>190952000</v>
      </c>
      <c r="M8180" t="n">
        <v>189794000</v>
      </c>
      <c r="N8180" t="n">
        <v>-169582000</v>
      </c>
      <c r="O8180">
        <f>D8179</f>
      </c>
      <c r="P8180">
        <f>(E8180-F8180+G8180)/O8180*100</f>
      </c>
      <c r="Q8180">
        <f>H8179</f>
      </c>
      <c r="R8180">
        <f>I8179</f>
      </c>
      <c r="S8180">
        <f>H8180-H8179</f>
      </c>
      <c r="T8180">
        <f>I8180-I8179</f>
      </c>
      <c r="U8180">
        <f>(L8180-K8180)/(2*D8180*0.01)</f>
      </c>
      <c r="V8180">
        <f>(L8180+K8180)/(D8180*0.0001)</f>
      </c>
    </row>
    <row r="8181">
      <c r="A8181" t="n">
        <v>2024</v>
      </c>
      <c r="B8181" t="inlineStr">
        <is>
          <t>00189538</t>
        </is>
      </c>
      <c r="C8181" t="inlineStr">
        <is>
          <t>피델릭스</t>
        </is>
      </c>
      <c r="D8181" t="n">
        <v>3163351000</v>
      </c>
      <c r="E8181" t="n">
        <v>433439000</v>
      </c>
      <c r="F8181" t="n">
        <v>606528000</v>
      </c>
      <c r="G8181" t="n">
        <v>93901000</v>
      </c>
      <c r="H8181" t="n">
        <v>3.62</v>
      </c>
      <c r="I8181" t="n">
        <v>4</v>
      </c>
      <c r="J8181" t="n">
        <v>8.23</v>
      </c>
      <c r="K8181" t="n">
        <v>-185680000</v>
      </c>
      <c r="L8181" t="n">
        <v>211040000</v>
      </c>
      <c r="M8181" t="n">
        <v>208331000</v>
      </c>
      <c r="N8181" t="n">
        <v>-186854000</v>
      </c>
      <c r="O8181">
        <f>D8180</f>
      </c>
      <c r="P8181">
        <f>(E8181-F8181+G8181)/O8181*100</f>
      </c>
      <c r="Q8181">
        <f>H8180</f>
      </c>
      <c r="R8181">
        <f>I8180</f>
      </c>
      <c r="S8181">
        <f>H8181-H8180</f>
      </c>
      <c r="T8181">
        <f>I8181-I8180</f>
      </c>
      <c r="U8181">
        <f>(L8181-K8181)/(2*D8181*0.01)</f>
      </c>
      <c r="V8181">
        <f>(L8181+K8181)/(D8181*0.0001)</f>
      </c>
    </row>
    <row r="8182">
      <c r="A8182" t="n">
        <v>2025</v>
      </c>
      <c r="B8182" t="inlineStr">
        <is>
          <t>00189538</t>
        </is>
      </c>
      <c r="C8182" t="inlineStr">
        <is>
          <t>피델릭스</t>
        </is>
      </c>
      <c r="D8182" t="n">
        <v>2916315000</v>
      </c>
      <c r="E8182" t="n">
        <v>468341000</v>
      </c>
      <c r="F8182" t="n">
        <v>477776000</v>
      </c>
      <c r="G8182" t="n">
        <v>89985100</v>
      </c>
      <c r="H8182" t="n">
        <v>3.96</v>
      </c>
      <c r="I8182" t="n">
        <v>4</v>
      </c>
      <c r="J8182" t="n">
        <v>7.94</v>
      </c>
      <c r="K8182" t="n">
        <v>-171554000</v>
      </c>
      <c r="L8182" t="n">
        <v>194098000</v>
      </c>
      <c r="M8182" t="n">
        <v>192284000</v>
      </c>
      <c r="N8182" t="n">
        <v>-173163000</v>
      </c>
      <c r="O8182">
        <f>D8181</f>
      </c>
      <c r="P8182">
        <f>(E8182-F8182+G8182)/O8182*100</f>
      </c>
      <c r="Q8182">
        <f>H8181</f>
      </c>
      <c r="R8182">
        <f>I8181</f>
      </c>
      <c r="S8182">
        <f>H8182-H8181</f>
      </c>
      <c r="T8182">
        <f>I8182-I8181</f>
      </c>
      <c r="U8182">
        <f>(L8182-K8182)/(2*D8182*0.01)</f>
      </c>
      <c r="V8182">
        <f>(L8182+K8182)/(D8182*0.0001)</f>
      </c>
    </row>
    <row r="8183">
      <c r="A8183" t="n">
        <v>2025</v>
      </c>
      <c r="B8183" t="inlineStr">
        <is>
          <t>00189653</t>
        </is>
      </c>
      <c r="C8183" t="inlineStr">
        <is>
          <t>엘엑스판토스</t>
        </is>
      </c>
      <c r="D8183" t="n">
        <v>134120000000</v>
      </c>
      <c r="E8183" t="n">
        <v>16916000000</v>
      </c>
      <c r="F8183" t="n">
        <v>15698000000</v>
      </c>
      <c r="G8183" t="n">
        <v>4500000000</v>
      </c>
      <c r="H8183" t="n">
        <v>4.15</v>
      </c>
      <c r="I8183" t="n">
        <v>3.965</v>
      </c>
      <c r="K8183" t="n">
        <v>-10108000000</v>
      </c>
      <c r="L8183" t="n">
        <v>11540000000</v>
      </c>
      <c r="M8183" t="n">
        <v>11935000000</v>
      </c>
      <c r="N8183" t="n">
        <v>-10608000000</v>
      </c>
      <c r="U8183">
        <f>(L8183-K8183)/(2*D8183*0.01)</f>
      </c>
      <c r="V8183">
        <f>(L8183+K8183)/(D8183*0.0001)</f>
      </c>
    </row>
    <row r="8184">
      <c r="A8184" t="n">
        <v>2014</v>
      </c>
      <c r="B8184" t="inlineStr">
        <is>
          <t>00190321</t>
        </is>
      </c>
      <c r="C8184" t="inlineStr">
        <is>
          <t>케이티</t>
        </is>
      </c>
      <c r="D8184" t="n">
        <v>1460957000000</v>
      </c>
      <c r="E8184" t="n">
        <v>184870000000</v>
      </c>
      <c r="F8184" t="n">
        <v>131796000000</v>
      </c>
      <c r="G8184" t="n">
        <v>48863000000</v>
      </c>
      <c r="H8184" t="n">
        <v>3.085</v>
      </c>
      <c r="I8184" t="n">
        <v>5.05</v>
      </c>
      <c r="J8184" t="n">
        <v>8.9</v>
      </c>
      <c r="K8184" t="n">
        <v>-271096000000</v>
      </c>
      <c r="L8184" t="n">
        <v>285360000000</v>
      </c>
      <c r="M8184" t="n">
        <v>274764000000</v>
      </c>
      <c r="N8184" t="n">
        <v>-263444000000</v>
      </c>
      <c r="U8184">
        <f>(L8184-K8184)/(2*D8184*0.01)</f>
      </c>
      <c r="V8184">
        <f>(L8184+K8184)/(D8184*0.0001)</f>
      </c>
    </row>
    <row r="8185">
      <c r="A8185" t="n">
        <v>2015</v>
      </c>
      <c r="B8185" t="inlineStr">
        <is>
          <t>00190321</t>
        </is>
      </c>
      <c r="C8185" t="inlineStr">
        <is>
          <t>케이티</t>
        </is>
      </c>
      <c r="D8185" t="n">
        <v>1601974000000</v>
      </c>
      <c r="E8185" t="n">
        <v>200994000000</v>
      </c>
      <c r="F8185" t="n">
        <v>119366000000</v>
      </c>
      <c r="G8185" t="n">
        <v>40641000000</v>
      </c>
      <c r="H8185" t="n">
        <v>2.325</v>
      </c>
      <c r="I8185" t="n">
        <v>4.195</v>
      </c>
      <c r="J8185" t="n">
        <v>9.800000000000001</v>
      </c>
      <c r="K8185" t="n">
        <v>-276256000000</v>
      </c>
      <c r="L8185" t="n">
        <v>282920000000</v>
      </c>
      <c r="M8185" t="n">
        <v>271252000000</v>
      </c>
      <c r="N8185" t="n">
        <v>-265900000000</v>
      </c>
      <c r="O8185">
        <f>D8184</f>
      </c>
      <c r="P8185">
        <f>(E8185-F8185+G8185)/O8185*100</f>
      </c>
      <c r="Q8185">
        <f>H8184</f>
      </c>
      <c r="R8185">
        <f>I8184</f>
      </c>
      <c r="S8185">
        <f>H8185-H8184</f>
      </c>
      <c r="T8185">
        <f>I8185-I8184</f>
      </c>
      <c r="U8185">
        <f>(L8185-K8185)/(2*D8185*0.01)</f>
      </c>
      <c r="V8185">
        <f>(L8185+K8185)/(D8185*0.0001)</f>
      </c>
    </row>
    <row r="8186">
      <c r="A8186" t="n">
        <v>2016</v>
      </c>
      <c r="B8186" t="inlineStr">
        <is>
          <t>00190321</t>
        </is>
      </c>
      <c r="C8186" t="inlineStr">
        <is>
          <t>케이티</t>
        </is>
      </c>
      <c r="D8186" t="n">
        <v>1713184000000</v>
      </c>
      <c r="E8186" t="n">
        <v>205114000000</v>
      </c>
      <c r="F8186" t="n">
        <v>127581000000</v>
      </c>
      <c r="G8186" t="n">
        <v>37378000000</v>
      </c>
      <c r="H8186" t="n">
        <v>2.44</v>
      </c>
      <c r="I8186" t="n">
        <v>4.645</v>
      </c>
      <c r="J8186" t="n">
        <v>8.5</v>
      </c>
      <c r="K8186" t="n">
        <v>-246948000000</v>
      </c>
      <c r="L8186" t="n">
        <v>266612000000</v>
      </c>
      <c r="M8186" t="n">
        <v>247756000000</v>
      </c>
      <c r="N8186" t="n">
        <v>-232336000000</v>
      </c>
      <c r="O8186">
        <f>D8185</f>
      </c>
      <c r="P8186">
        <f>(E8186-F8186+G8186)/O8186*100</f>
      </c>
      <c r="Q8186">
        <f>H8185</f>
      </c>
      <c r="R8186">
        <f>I8185</f>
      </c>
      <c r="S8186">
        <f>H8186-H8185</f>
      </c>
      <c r="T8186">
        <f>I8186-I8185</f>
      </c>
      <c r="U8186">
        <f>(L8186-K8186)/(2*D8186*0.01)</f>
      </c>
      <c r="V8186">
        <f>(L8186+K8186)/(D8186*0.0001)</f>
      </c>
    </row>
    <row r="8187">
      <c r="A8187" t="n">
        <v>2017</v>
      </c>
      <c r="B8187" t="inlineStr">
        <is>
          <t>00190321</t>
        </is>
      </c>
      <c r="C8187" t="inlineStr">
        <is>
          <t>케이티</t>
        </is>
      </c>
      <c r="D8187" t="n">
        <v>1911166000000</v>
      </c>
      <c r="E8187" t="n">
        <v>210336000000</v>
      </c>
      <c r="F8187" t="n">
        <v>154600000000</v>
      </c>
      <c r="G8187" t="n">
        <v>38994000000</v>
      </c>
      <c r="H8187" t="n">
        <v>2.755</v>
      </c>
      <c r="I8187" t="n">
        <v>4.515</v>
      </c>
      <c r="J8187" t="n">
        <v>7.6</v>
      </c>
      <c r="K8187" t="n">
        <v>-124000000000</v>
      </c>
      <c r="L8187" t="n">
        <v>153120000000</v>
      </c>
      <c r="M8187" t="n">
        <v>142546000000</v>
      </c>
      <c r="N8187" t="n">
        <v>-115696000000</v>
      </c>
      <c r="O8187">
        <f>D8186</f>
      </c>
      <c r="P8187">
        <f>(E8187-F8187+G8187)/O8187*100</f>
      </c>
      <c r="Q8187">
        <f>H8186</f>
      </c>
      <c r="R8187">
        <f>I8186</f>
      </c>
      <c r="S8187">
        <f>H8187-H8186</f>
      </c>
      <c r="T8187">
        <f>I8187-I8186</f>
      </c>
      <c r="U8187">
        <f>(L8187-K8187)/(2*D8187*0.01)</f>
      </c>
      <c r="V8187">
        <f>(L8187+K8187)/(D8187*0.0001)</f>
      </c>
    </row>
    <row r="8188">
      <c r="A8188" t="n">
        <v>2018</v>
      </c>
      <c r="B8188" t="inlineStr">
        <is>
          <t>00190321</t>
        </is>
      </c>
      <c r="C8188" t="inlineStr">
        <is>
          <t>케이티</t>
        </is>
      </c>
      <c r="D8188" t="n">
        <v>2201876000000</v>
      </c>
      <c r="E8188" t="n">
        <v>225667000000</v>
      </c>
      <c r="F8188" t="n">
        <v>121372000000</v>
      </c>
      <c r="G8188" t="n">
        <v>51691000000</v>
      </c>
      <c r="H8188" t="n">
        <v>2.77</v>
      </c>
      <c r="I8188" t="n">
        <v>4.605</v>
      </c>
      <c r="J8188" t="n">
        <v>7.4</v>
      </c>
      <c r="K8188" t="n">
        <v>-145702000000</v>
      </c>
      <c r="L8188" t="n">
        <v>165054000000</v>
      </c>
      <c r="M8188" t="n">
        <v>151294000000</v>
      </c>
      <c r="N8188" t="n">
        <v>-126534000000</v>
      </c>
      <c r="O8188">
        <f>D8187</f>
      </c>
      <c r="P8188">
        <f>(E8188-F8188+G8188)/O8188*100</f>
      </c>
      <c r="Q8188">
        <f>H8187</f>
      </c>
      <c r="R8188">
        <f>I8187</f>
      </c>
      <c r="S8188">
        <f>H8188-H8187</f>
      </c>
      <c r="T8188">
        <f>I8188-I8187</f>
      </c>
      <c r="U8188">
        <f>(L8188-K8188)/(2*D8188*0.01)</f>
      </c>
      <c r="V8188">
        <f>(L8188+K8188)/(D8188*0.0001)</f>
      </c>
    </row>
    <row r="8189">
      <c r="A8189" t="n">
        <v>2019</v>
      </c>
      <c r="B8189" t="inlineStr">
        <is>
          <t>00190321</t>
        </is>
      </c>
      <c r="C8189" t="inlineStr">
        <is>
          <t>케이티</t>
        </is>
      </c>
      <c r="D8189" t="n">
        <v>2427351000000</v>
      </c>
      <c r="E8189" t="n">
        <v>243598000000</v>
      </c>
      <c r="F8189" t="n">
        <v>100663000000</v>
      </c>
      <c r="G8189" t="n">
        <v>47403000000</v>
      </c>
      <c r="H8189" t="n">
        <v>2.33</v>
      </c>
      <c r="I8189" t="n">
        <v>3.905</v>
      </c>
      <c r="J8189" t="n">
        <v>7</v>
      </c>
      <c r="K8189" t="n">
        <v>-154088000000</v>
      </c>
      <c r="L8189" t="n">
        <v>167148000000</v>
      </c>
      <c r="M8189" t="n">
        <v>152020000000</v>
      </c>
      <c r="N8189" t="n">
        <v>-141748000000</v>
      </c>
      <c r="O8189">
        <f>D8188</f>
      </c>
      <c r="P8189">
        <f>(E8189-F8189+G8189)/O8189*100</f>
      </c>
      <c r="Q8189">
        <f>H8188</f>
      </c>
      <c r="R8189">
        <f>I8188</f>
      </c>
      <c r="S8189">
        <f>H8189-H8188</f>
      </c>
      <c r="T8189">
        <f>I8189-I8188</f>
      </c>
      <c r="U8189">
        <f>(L8189-K8189)/(2*D8189*0.01)</f>
      </c>
      <c r="V8189">
        <f>(L8189+K8189)/(D8189*0.0001)</f>
      </c>
    </row>
    <row r="8190">
      <c r="A8190" t="n">
        <v>2020</v>
      </c>
      <c r="B8190" t="inlineStr">
        <is>
          <t>00190321</t>
        </is>
      </c>
      <c r="C8190" t="inlineStr">
        <is>
          <t>케이티</t>
        </is>
      </c>
      <c r="D8190" t="n">
        <v>2556712000000</v>
      </c>
      <c r="E8190" t="n">
        <v>60545000000</v>
      </c>
      <c r="F8190" t="n">
        <v>83307000000</v>
      </c>
      <c r="G8190" t="n">
        <v>10817000000</v>
      </c>
      <c r="O8190">
        <f>D8189</f>
      </c>
      <c r="P8190">
        <f>(E8190-F8190+G8190)/O8190*100</f>
      </c>
    </row>
    <row r="8191">
      <c r="A8191" t="n">
        <v>2021</v>
      </c>
      <c r="B8191" t="inlineStr">
        <is>
          <t>00190321</t>
        </is>
      </c>
      <c r="C8191" t="inlineStr">
        <is>
          <t>케이티</t>
        </is>
      </c>
      <c r="D8191" t="n">
        <v>2494930000000</v>
      </c>
      <c r="E8191" t="n">
        <v>61587000000</v>
      </c>
      <c r="F8191" t="n">
        <v>29987000000</v>
      </c>
      <c r="G8191" t="n">
        <v>11111000000</v>
      </c>
      <c r="O8191">
        <f>D8190</f>
      </c>
      <c r="P8191">
        <f>(E8191-F8191+G8191)/O8191*100</f>
      </c>
    </row>
    <row r="8192">
      <c r="A8192" t="n">
        <v>2022</v>
      </c>
      <c r="B8192" t="inlineStr">
        <is>
          <t>00190321</t>
        </is>
      </c>
      <c r="C8192" t="inlineStr">
        <is>
          <t>케이티</t>
        </is>
      </c>
      <c r="D8192" t="n">
        <v>2218655000000</v>
      </c>
      <c r="E8192" t="n">
        <v>61016000000</v>
      </c>
      <c r="F8192" t="n">
        <v>63217000000</v>
      </c>
      <c r="G8192" t="n">
        <v>14019000000</v>
      </c>
      <c r="O8192">
        <f>D8191</f>
      </c>
      <c r="P8192">
        <f>(E8192-F8192+G8192)/O8192*100</f>
      </c>
    </row>
    <row r="8193">
      <c r="A8193" t="n">
        <v>2023</v>
      </c>
      <c r="B8193" t="inlineStr">
        <is>
          <t>00190321</t>
        </is>
      </c>
      <c r="C8193" t="inlineStr">
        <is>
          <t>케이티</t>
        </is>
      </c>
      <c r="D8193" t="n">
        <v>2365793000000</v>
      </c>
      <c r="E8193" t="n">
        <v>213489000000</v>
      </c>
      <c r="F8193" t="n">
        <v>358298000000</v>
      </c>
      <c r="G8193" t="n">
        <v>103874000000</v>
      </c>
      <c r="H8193" t="n">
        <v>4.59</v>
      </c>
      <c r="I8193" t="n">
        <v>5.33</v>
      </c>
      <c r="J8193" t="n">
        <v>6.24</v>
      </c>
      <c r="K8193" t="n">
        <v>-278922000000</v>
      </c>
      <c r="L8193" t="n">
        <v>301136000000</v>
      </c>
      <c r="M8193" t="n">
        <v>291374000000</v>
      </c>
      <c r="N8193" t="n">
        <v>-270862000000</v>
      </c>
      <c r="O8193">
        <f>D8192</f>
      </c>
      <c r="P8193">
        <f>(E8193-F8193+G8193)/O8193*100</f>
      </c>
      <c r="U8193">
        <f>(L8193-K8193)/(2*D8193*0.01)</f>
      </c>
      <c r="V8193">
        <f>(L8193+K8193)/(D8193*0.0001)</f>
      </c>
    </row>
    <row r="8194">
      <c r="A8194" t="n">
        <v>2024</v>
      </c>
      <c r="B8194" t="inlineStr">
        <is>
          <t>00190321</t>
        </is>
      </c>
      <c r="C8194" t="inlineStr">
        <is>
          <t>케이티</t>
        </is>
      </c>
      <c r="D8194" t="n">
        <v>2232898000000</v>
      </c>
      <c r="E8194" t="n">
        <v>224071000000</v>
      </c>
      <c r="F8194" t="n">
        <v>626899000000</v>
      </c>
      <c r="G8194" t="n">
        <v>88882000000</v>
      </c>
      <c r="H8194" t="n">
        <v>4.13</v>
      </c>
      <c r="I8194" t="n">
        <v>5.31</v>
      </c>
      <c r="J8194" t="n">
        <v>6.8</v>
      </c>
      <c r="K8194" t="n">
        <v>-147526000000</v>
      </c>
      <c r="L8194" t="n">
        <v>159160000000</v>
      </c>
      <c r="M8194" t="n">
        <v>153086000000</v>
      </c>
      <c r="N8194" t="n">
        <v>-143848000000</v>
      </c>
      <c r="O8194">
        <f>D8193</f>
      </c>
      <c r="P8194">
        <f>(E8194-F8194+G8194)/O8194*100</f>
      </c>
      <c r="Q8194">
        <f>H8193</f>
      </c>
      <c r="R8194">
        <f>I8193</f>
      </c>
      <c r="S8194">
        <f>H8194-H8193</f>
      </c>
      <c r="T8194">
        <f>I8194-I8193</f>
      </c>
      <c r="U8194">
        <f>(L8194-K8194)/(2*D8194*0.01)</f>
      </c>
      <c r="V8194">
        <f>(L8194+K8194)/(D8194*0.0001)</f>
      </c>
    </row>
    <row r="8195">
      <c r="A8195" t="n">
        <v>2025</v>
      </c>
      <c r="B8195" t="inlineStr">
        <is>
          <t>00190321</t>
        </is>
      </c>
      <c r="C8195" t="inlineStr">
        <is>
          <t>케이티</t>
        </is>
      </c>
      <c r="D8195" t="n">
        <v>2306248000000</v>
      </c>
      <c r="E8195" t="n">
        <v>231838000000</v>
      </c>
      <c r="F8195" t="n">
        <v>221458000000</v>
      </c>
      <c r="G8195" t="n">
        <v>69015000000</v>
      </c>
      <c r="H8195" t="n">
        <v>4.305</v>
      </c>
      <c r="I8195" t="n">
        <v>4.24</v>
      </c>
      <c r="J8195" t="n">
        <v>6.7</v>
      </c>
      <c r="K8195" t="n">
        <v>-288796000000</v>
      </c>
      <c r="L8195" t="n">
        <v>312416000000</v>
      </c>
      <c r="M8195" t="n">
        <v>300812000000</v>
      </c>
      <c r="N8195" t="n">
        <v>-281032000000</v>
      </c>
      <c r="O8195">
        <f>D8194</f>
      </c>
      <c r="P8195">
        <f>(E8195-F8195+G8195)/O8195*100</f>
      </c>
      <c r="Q8195">
        <f>H8194</f>
      </c>
      <c r="R8195">
        <f>I8194</f>
      </c>
      <c r="S8195">
        <f>H8195-H8194</f>
      </c>
      <c r="T8195">
        <f>I8195-I8194</f>
      </c>
      <c r="U8195">
        <f>(L8195-K8195)/(2*D8195*0.01)</f>
      </c>
      <c r="V8195">
        <f>(L8195+K8195)/(D8195*0.0001)</f>
      </c>
    </row>
    <row r="8196">
      <c r="A8196" t="n">
        <v>2014</v>
      </c>
      <c r="B8196" t="inlineStr">
        <is>
          <t>00190756</t>
        </is>
      </c>
      <c r="C8196" t="inlineStr">
        <is>
          <t>와이엔텍</t>
        </is>
      </c>
      <c r="D8196" t="n">
        <v>3395651000</v>
      </c>
      <c r="E8196" t="n">
        <v>608583000</v>
      </c>
      <c r="F8196" t="n">
        <v>247792000</v>
      </c>
      <c r="G8196" t="n">
        <v>89769000</v>
      </c>
      <c r="H8196" t="n">
        <v>2.7</v>
      </c>
      <c r="I8196" t="n">
        <v>4.25</v>
      </c>
    </row>
    <row r="8197">
      <c r="A8197" t="n">
        <v>2015</v>
      </c>
      <c r="B8197" t="inlineStr">
        <is>
          <t>00190756</t>
        </is>
      </c>
      <c r="C8197" t="inlineStr">
        <is>
          <t>와이엔텍</t>
        </is>
      </c>
      <c r="D8197" t="n">
        <v>3453069000</v>
      </c>
      <c r="E8197" t="n">
        <v>577634000</v>
      </c>
      <c r="F8197" t="n">
        <v>582953000</v>
      </c>
      <c r="G8197" t="n">
        <v>70789000</v>
      </c>
      <c r="H8197" t="n">
        <v>2.39</v>
      </c>
      <c r="I8197" t="n">
        <v>3.75</v>
      </c>
      <c r="K8197" t="n">
        <v>-517000000</v>
      </c>
      <c r="L8197" t="n">
        <v>582000000</v>
      </c>
      <c r="M8197" t="n">
        <v>575000000</v>
      </c>
      <c r="N8197" t="n">
        <v>-520000000</v>
      </c>
      <c r="O8197">
        <f>D8196</f>
      </c>
      <c r="P8197">
        <f>(E8197-F8197+G8197)/O8197*100</f>
      </c>
      <c r="Q8197">
        <f>H8196</f>
      </c>
      <c r="R8197">
        <f>I8196</f>
      </c>
      <c r="S8197">
        <f>H8197-H8196</f>
      </c>
      <c r="T8197">
        <f>I8197-I8196</f>
      </c>
      <c r="U8197">
        <f>(L8197-K8197)/(2*D8197*0.01)</f>
      </c>
      <c r="V8197">
        <f>(L8197+K8197)/(D8197*0.0001)</f>
      </c>
    </row>
    <row r="8198">
      <c r="A8198" t="n">
        <v>2016</v>
      </c>
      <c r="B8198" t="inlineStr">
        <is>
          <t>00190756</t>
        </is>
      </c>
      <c r="C8198" t="inlineStr">
        <is>
          <t>와이엔텍</t>
        </is>
      </c>
      <c r="D8198" t="n">
        <v>3649839000</v>
      </c>
      <c r="E8198" t="n">
        <v>569612000</v>
      </c>
      <c r="F8198" t="n">
        <v>542470000</v>
      </c>
      <c r="G8198" t="n">
        <v>62607000</v>
      </c>
      <c r="H8198" t="n">
        <v>2.47</v>
      </c>
      <c r="I8198" t="n">
        <v>4</v>
      </c>
      <c r="K8198" t="n">
        <v>-214491000</v>
      </c>
      <c r="L8198" t="n">
        <v>243686000</v>
      </c>
      <c r="M8198" t="n">
        <v>239473000</v>
      </c>
      <c r="N8198" t="n">
        <v>-214947000</v>
      </c>
      <c r="O8198">
        <f>D8197</f>
      </c>
      <c r="P8198">
        <f>(E8198-F8198+G8198)/O8198*100</f>
      </c>
      <c r="Q8198">
        <f>H8197</f>
      </c>
      <c r="R8198">
        <f>I8197</f>
      </c>
      <c r="S8198">
        <f>H8198-H8197</f>
      </c>
      <c r="T8198">
        <f>I8198-I8197</f>
      </c>
      <c r="U8198">
        <f>(L8198-K8198)/(2*D8198*0.01)</f>
      </c>
      <c r="V8198">
        <f>(L8198+K8198)/(D8198*0.0001)</f>
      </c>
    </row>
    <row r="8199">
      <c r="A8199" t="n">
        <v>2017</v>
      </c>
      <c r="B8199" t="inlineStr">
        <is>
          <t>00190756</t>
        </is>
      </c>
      <c r="C8199" t="inlineStr">
        <is>
          <t>와이엔텍</t>
        </is>
      </c>
      <c r="D8199" t="n">
        <v>3833236000</v>
      </c>
      <c r="E8199" t="n">
        <v>618542000</v>
      </c>
      <c r="F8199" t="n">
        <v>543011000</v>
      </c>
      <c r="G8199" t="n">
        <v>71040000</v>
      </c>
      <c r="H8199" t="n">
        <v>3.07</v>
      </c>
      <c r="I8199" t="n">
        <v>3.75</v>
      </c>
      <c r="K8199" t="n">
        <v>-215408856</v>
      </c>
      <c r="L8199" t="n">
        <v>242907808</v>
      </c>
      <c r="M8199" t="n">
        <v>238662592</v>
      </c>
      <c r="N8199" t="n">
        <v>-215689544</v>
      </c>
      <c r="O8199">
        <f>D8198</f>
      </c>
      <c r="P8199">
        <f>(E8199-F8199+G8199)/O8199*100</f>
      </c>
      <c r="Q8199">
        <f>H8198</f>
      </c>
      <c r="R8199">
        <f>I8198</f>
      </c>
      <c r="S8199">
        <f>H8199-H8198</f>
      </c>
      <c r="T8199">
        <f>I8199-I8198</f>
      </c>
      <c r="U8199">
        <f>(L8199-K8199)/(2*D8199*0.01)</f>
      </c>
      <c r="V8199">
        <f>(L8199+K8199)/(D8199*0.0001)</f>
      </c>
    </row>
    <row r="8200">
      <c r="A8200" t="n">
        <v>2018</v>
      </c>
      <c r="B8200" t="inlineStr">
        <is>
          <t>00190756</t>
        </is>
      </c>
      <c r="C8200" t="inlineStr">
        <is>
          <t>와이엔텍</t>
        </is>
      </c>
      <c r="D8200" t="n">
        <v>4150159000</v>
      </c>
      <c r="E8200" t="n">
        <v>598456000</v>
      </c>
      <c r="F8200" t="n">
        <v>218861000</v>
      </c>
      <c r="G8200" t="n">
        <v>97163000</v>
      </c>
      <c r="H8200" t="n">
        <v>2.58</v>
      </c>
      <c r="I8200" t="n">
        <v>3.2</v>
      </c>
      <c r="J8200" t="n">
        <v>6.67</v>
      </c>
      <c r="K8200" t="n">
        <v>-211791359</v>
      </c>
      <c r="L8200" t="n">
        <v>239799283</v>
      </c>
      <c r="M8200" t="n">
        <v>232884384</v>
      </c>
      <c r="N8200" t="n">
        <v>-211791359</v>
      </c>
      <c r="O8200">
        <f>D8199</f>
      </c>
      <c r="P8200">
        <f>(E8200-F8200+G8200)/O8200*100</f>
      </c>
      <c r="Q8200">
        <f>H8199</f>
      </c>
      <c r="R8200">
        <f>I8199</f>
      </c>
      <c r="S8200">
        <f>H8200-H8199</f>
      </c>
      <c r="T8200">
        <f>I8200-I8199</f>
      </c>
      <c r="U8200">
        <f>(L8200-K8200)/(2*D8200*0.01)</f>
      </c>
      <c r="V8200">
        <f>(L8200+K8200)/(D8200*0.0001)</f>
      </c>
    </row>
    <row r="8201">
      <c r="A8201" t="n">
        <v>2019</v>
      </c>
      <c r="B8201" t="inlineStr">
        <is>
          <t>00190756</t>
        </is>
      </c>
      <c r="C8201" t="inlineStr">
        <is>
          <t>와이엔텍</t>
        </is>
      </c>
      <c r="D8201" t="n">
        <v>4441623000</v>
      </c>
      <c r="E8201" t="n">
        <v>577222000</v>
      </c>
      <c r="F8201" t="n">
        <v>654151000</v>
      </c>
      <c r="G8201" t="n">
        <v>83074000</v>
      </c>
      <c r="H8201" t="n">
        <v>2.25</v>
      </c>
      <c r="I8201" t="n">
        <v>3.2</v>
      </c>
      <c r="J8201" t="n">
        <v>7.4</v>
      </c>
      <c r="K8201" t="n">
        <v>-230840000</v>
      </c>
      <c r="L8201" t="n">
        <v>261768000</v>
      </c>
      <c r="M8201" t="n">
        <v>257344000</v>
      </c>
      <c r="N8201" t="n">
        <v>-235062000</v>
      </c>
      <c r="O8201">
        <f>D8200</f>
      </c>
      <c r="P8201">
        <f>(E8201-F8201+G8201)/O8201*100</f>
      </c>
      <c r="Q8201">
        <f>H8200</f>
      </c>
      <c r="R8201">
        <f>I8200</f>
      </c>
      <c r="S8201">
        <f>H8201-H8200</f>
      </c>
      <c r="T8201">
        <f>I8201-I8200</f>
      </c>
      <c r="U8201">
        <f>(L8201-K8201)/(2*D8201*0.01)</f>
      </c>
      <c r="V8201">
        <f>(L8201+K8201)/(D8201*0.0001)</f>
      </c>
    </row>
    <row r="8202">
      <c r="A8202" t="n">
        <v>2020</v>
      </c>
      <c r="B8202" t="inlineStr">
        <is>
          <t>00190756</t>
        </is>
      </c>
      <c r="C8202" t="inlineStr">
        <is>
          <t>와이엔텍</t>
        </is>
      </c>
      <c r="D8202" t="n">
        <v>4855265000</v>
      </c>
      <c r="E8202" t="n">
        <v>752744000</v>
      </c>
      <c r="F8202" t="n">
        <v>593907000</v>
      </c>
      <c r="G8202" t="n">
        <v>73796000</v>
      </c>
      <c r="H8202" t="n">
        <v>2.24</v>
      </c>
      <c r="I8202" t="n">
        <v>2.9</v>
      </c>
      <c r="J8202" t="n">
        <v>7.1</v>
      </c>
      <c r="K8202" t="n">
        <v>-232840000</v>
      </c>
      <c r="L8202" t="n">
        <v>262184510</v>
      </c>
      <c r="M8202" t="n">
        <v>257515000</v>
      </c>
      <c r="N8202" t="n">
        <v>-232652640</v>
      </c>
      <c r="O8202">
        <f>D8201</f>
      </c>
      <c r="P8202">
        <f>(E8202-F8202+G8202)/O8202*100</f>
      </c>
      <c r="Q8202">
        <f>H8201</f>
      </c>
      <c r="R8202">
        <f>I8201</f>
      </c>
      <c r="S8202">
        <f>H8202-H8201</f>
      </c>
      <c r="T8202">
        <f>I8202-I8201</f>
      </c>
      <c r="U8202">
        <f>(L8202-K8202)/(2*D8202*0.01)</f>
      </c>
      <c r="V8202">
        <f>(L8202+K8202)/(D8202*0.0001)</f>
      </c>
    </row>
    <row r="8203">
      <c r="A8203" t="n">
        <v>2021</v>
      </c>
      <c r="B8203" t="inlineStr">
        <is>
          <t>00190756</t>
        </is>
      </c>
      <c r="C8203" t="inlineStr">
        <is>
          <t>와이엔텍</t>
        </is>
      </c>
      <c r="D8203" t="n">
        <v>4740816000</v>
      </c>
      <c r="E8203" t="n">
        <v>787103000</v>
      </c>
      <c r="F8203" t="n">
        <v>893540000</v>
      </c>
      <c r="G8203" t="n">
        <v>75791000</v>
      </c>
      <c r="H8203" t="n">
        <v>2.75</v>
      </c>
      <c r="I8203" t="n">
        <v>2.89</v>
      </c>
      <c r="J8203" t="n">
        <v>5.52</v>
      </c>
      <c r="K8203" t="n">
        <v>-240261000</v>
      </c>
      <c r="L8203" t="n">
        <v>268957000</v>
      </c>
      <c r="M8203" t="n">
        <v>265460000</v>
      </c>
      <c r="N8203" t="n">
        <v>-243662000</v>
      </c>
      <c r="O8203">
        <f>D8202</f>
      </c>
      <c r="P8203">
        <f>(E8203-F8203+G8203)/O8203*100</f>
      </c>
      <c r="Q8203">
        <f>H8202</f>
      </c>
      <c r="R8203">
        <f>I8202</f>
      </c>
      <c r="S8203">
        <f>H8203-H8202</f>
      </c>
      <c r="T8203">
        <f>I8203-I8202</f>
      </c>
      <c r="U8203">
        <f>(L8203-K8203)/(2*D8203*0.01)</f>
      </c>
      <c r="V8203">
        <f>(L8203+K8203)/(D8203*0.0001)</f>
      </c>
    </row>
    <row r="8204">
      <c r="A8204" t="n">
        <v>2022</v>
      </c>
      <c r="B8204" t="inlineStr">
        <is>
          <t>00190756</t>
        </is>
      </c>
      <c r="C8204" t="inlineStr">
        <is>
          <t>와이엔텍</t>
        </is>
      </c>
      <c r="D8204" t="n">
        <v>5523845000</v>
      </c>
      <c r="E8204" t="n">
        <v>741046000</v>
      </c>
      <c r="F8204" t="n">
        <v>511740000</v>
      </c>
      <c r="G8204" t="n">
        <v>122026000</v>
      </c>
      <c r="H8204" t="n">
        <v>5.27</v>
      </c>
      <c r="I8204" t="n">
        <v>4.17</v>
      </c>
      <c r="J8204" t="n">
        <v>5.25</v>
      </c>
      <c r="K8204" t="n">
        <v>-262910000</v>
      </c>
      <c r="L8204" t="n">
        <v>289950383</v>
      </c>
      <c r="M8204" t="n">
        <v>289800000</v>
      </c>
      <c r="N8204" t="n">
        <v>-267738683</v>
      </c>
      <c r="O8204">
        <f>D8203</f>
      </c>
      <c r="P8204">
        <f>(E8204-F8204+G8204)/O8204*100</f>
      </c>
      <c r="Q8204">
        <f>H8203</f>
      </c>
      <c r="R8204">
        <f>I8203</f>
      </c>
      <c r="S8204">
        <f>H8204-H8203</f>
      </c>
      <c r="T8204">
        <f>I8204-I8203</f>
      </c>
      <c r="U8204">
        <f>(L8204-K8204)/(2*D8204*0.01)</f>
      </c>
      <c r="V8204">
        <f>(L8204+K8204)/(D8204*0.0001)</f>
      </c>
    </row>
    <row r="8205">
      <c r="A8205" t="n">
        <v>2023</v>
      </c>
      <c r="B8205" t="inlineStr">
        <is>
          <t>00190756</t>
        </is>
      </c>
      <c r="C8205" t="inlineStr">
        <is>
          <t>와이엔텍</t>
        </is>
      </c>
      <c r="D8205" t="n">
        <v>6073277000</v>
      </c>
      <c r="E8205" t="n">
        <v>811243000</v>
      </c>
      <c r="F8205" t="n">
        <v>839346000</v>
      </c>
      <c r="G8205" t="n">
        <v>269392000</v>
      </c>
      <c r="H8205" t="n">
        <v>4.31</v>
      </c>
      <c r="I8205" t="n">
        <v>4.1</v>
      </c>
      <c r="J8205" t="n">
        <v>5.29</v>
      </c>
      <c r="K8205" t="n">
        <v>-553630000</v>
      </c>
      <c r="L8205" t="n">
        <v>322530878</v>
      </c>
      <c r="M8205" t="n">
        <v>52800000</v>
      </c>
      <c r="N8205" t="n">
        <v>-297371573</v>
      </c>
      <c r="O8205">
        <f>D8204</f>
      </c>
      <c r="P8205">
        <f>(E8205-F8205+G8205)/O8205*100</f>
      </c>
      <c r="Q8205">
        <f>H8204</f>
      </c>
      <c r="R8205">
        <f>I8204</f>
      </c>
      <c r="S8205">
        <f>H8205-H8204</f>
      </c>
      <c r="T8205">
        <f>I8205-I8204</f>
      </c>
      <c r="U8205">
        <f>(L8205-K8205)/(2*D8205*0.01)</f>
      </c>
    </row>
    <row r="8206">
      <c r="A8206" t="n">
        <v>2024</v>
      </c>
      <c r="B8206" t="inlineStr">
        <is>
          <t>00190756</t>
        </is>
      </c>
      <c r="C8206" t="inlineStr">
        <is>
          <t>와이엔텍</t>
        </is>
      </c>
      <c r="D8206" t="n">
        <v>6878710000</v>
      </c>
      <c r="E8206" t="n">
        <v>785980000</v>
      </c>
      <c r="F8206" t="n">
        <v>278094000</v>
      </c>
      <c r="G8206" t="n">
        <v>240375000</v>
      </c>
      <c r="H8206" t="n">
        <v>3.69</v>
      </c>
      <c r="I8206" t="n">
        <v>4.1</v>
      </c>
      <c r="J8206" t="n">
        <v>5.06</v>
      </c>
      <c r="K8206" t="n">
        <v>-321897278</v>
      </c>
      <c r="L8206" t="n">
        <v>352270688</v>
      </c>
      <c r="M8206" t="n">
        <v>348084156</v>
      </c>
      <c r="N8206" t="n">
        <v>-323401077</v>
      </c>
      <c r="O8206">
        <f>D8205</f>
      </c>
      <c r="P8206">
        <f>(E8206-F8206+G8206)/O8206*100</f>
      </c>
      <c r="Q8206">
        <f>H8205</f>
      </c>
      <c r="R8206">
        <f>I8205</f>
      </c>
      <c r="S8206">
        <f>H8206-H8205</f>
      </c>
      <c r="T8206">
        <f>I8206-I8205</f>
      </c>
      <c r="U8206">
        <f>(L8206-K8206)/(2*D8206*0.01)</f>
      </c>
      <c r="V8206">
        <f>(L8206+K8206)/(D8206*0.0001)</f>
      </c>
    </row>
    <row r="8207">
      <c r="A8207" t="n">
        <v>2025</v>
      </c>
      <c r="B8207" t="inlineStr">
        <is>
          <t>00190756</t>
        </is>
      </c>
      <c r="C8207" t="inlineStr">
        <is>
          <t>와이엔텍</t>
        </is>
      </c>
      <c r="D8207" t="n">
        <v>7487600000</v>
      </c>
      <c r="E8207" t="n">
        <v>798569000</v>
      </c>
      <c r="F8207" t="n">
        <v>393451000</v>
      </c>
      <c r="G8207" t="n">
        <v>233641000</v>
      </c>
      <c r="H8207" t="n">
        <v>4</v>
      </c>
      <c r="I8207" t="n">
        <v>4.6</v>
      </c>
      <c r="J8207" t="n">
        <v>4.86</v>
      </c>
      <c r="K8207" t="n">
        <v>-329648000</v>
      </c>
      <c r="L8207" t="n">
        <v>361347000</v>
      </c>
      <c r="M8207" t="n">
        <v>362795000</v>
      </c>
      <c r="N8207" t="n">
        <v>-337014000</v>
      </c>
      <c r="O8207">
        <f>D8206</f>
      </c>
      <c r="P8207">
        <f>(E8207-F8207+G8207)/O8207*100</f>
      </c>
      <c r="Q8207">
        <f>H8206</f>
      </c>
      <c r="R8207">
        <f>I8206</f>
      </c>
      <c r="S8207">
        <f>H8207-H8206</f>
      </c>
      <c r="T8207">
        <f>I8207-I8206</f>
      </c>
      <c r="U8207">
        <f>(L8207-K8207)/(2*D8207*0.01)</f>
      </c>
      <c r="V8207">
        <f>(L8207+K8207)/(D8207*0.0001)</f>
      </c>
    </row>
    <row r="8208">
      <c r="A8208" t="n">
        <v>2014</v>
      </c>
      <c r="B8208" t="inlineStr">
        <is>
          <t>00191287</t>
        </is>
      </c>
      <c r="C8208" t="inlineStr">
        <is>
          <t>대동금속</t>
        </is>
      </c>
      <c r="D8208" t="n">
        <v>4295179000</v>
      </c>
      <c r="E8208" t="n">
        <v>641848000</v>
      </c>
      <c r="F8208" t="n">
        <v>28053000</v>
      </c>
      <c r="G8208" t="n">
        <v>135162000</v>
      </c>
      <c r="H8208" t="n">
        <v>3.13</v>
      </c>
      <c r="I8208" t="n">
        <v>3.6</v>
      </c>
      <c r="K8208" t="n">
        <v>-258724000</v>
      </c>
      <c r="L8208" t="n">
        <v>295030000</v>
      </c>
      <c r="M8208" t="n">
        <v>291047000</v>
      </c>
      <c r="N8208" t="n">
        <v>-260298000</v>
      </c>
      <c r="U8208">
        <f>(L8208-K8208)/(2*D8208*0.01)</f>
      </c>
      <c r="V8208">
        <f>(L8208+K8208)/(D8208*0.0001)</f>
      </c>
    </row>
    <row r="8209">
      <c r="A8209" t="n">
        <v>2017</v>
      </c>
      <c r="B8209" t="inlineStr">
        <is>
          <t>00191287</t>
        </is>
      </c>
      <c r="C8209" t="inlineStr">
        <is>
          <t>대동금속</t>
        </is>
      </c>
      <c r="D8209" t="n">
        <v>182158000000</v>
      </c>
      <c r="E8209" t="n">
        <v>9624000000</v>
      </c>
      <c r="F8209" t="n">
        <v>8821000000</v>
      </c>
      <c r="G8209" t="n">
        <v>5475000000</v>
      </c>
      <c r="K8209" t="n">
        <v>-13895000000</v>
      </c>
      <c r="L8209" t="n">
        <v>15487000000</v>
      </c>
      <c r="M8209" t="n">
        <v>6942000000</v>
      </c>
      <c r="N8209" t="n">
        <v>-6428000000</v>
      </c>
      <c r="U8209">
        <f>(L8209-K8209)/(2*D8209*0.01)</f>
      </c>
      <c r="V8209">
        <f>(L8209+K8209)/(D8209*0.0001)</f>
      </c>
    </row>
    <row r="8210">
      <c r="A8210" t="n">
        <v>2018</v>
      </c>
      <c r="B8210" t="inlineStr">
        <is>
          <t>00191287</t>
        </is>
      </c>
      <c r="C8210" t="inlineStr">
        <is>
          <t>대동금속</t>
        </is>
      </c>
      <c r="D8210" t="n">
        <v>5584128000</v>
      </c>
      <c r="E8210" t="n">
        <v>665343000</v>
      </c>
      <c r="F8210" t="n">
        <v>686187000</v>
      </c>
      <c r="G8210" t="n">
        <v>146972000</v>
      </c>
      <c r="H8210" t="n">
        <v>2.85</v>
      </c>
      <c r="I8210" t="n">
        <v>3.5</v>
      </c>
      <c r="K8210" t="n">
        <v>-324219000</v>
      </c>
      <c r="L8210" t="n">
        <v>368531000</v>
      </c>
      <c r="M8210" t="n">
        <v>362871000</v>
      </c>
      <c r="N8210" t="n">
        <v>-325646000</v>
      </c>
      <c r="O8210">
        <f>D8209</f>
      </c>
      <c r="P8210">
        <f>(E8210-F8210+G8210)/O8210*100</f>
      </c>
      <c r="U8210">
        <f>(L8210-K8210)/(2*D8210*0.01)</f>
      </c>
      <c r="V8210">
        <f>(L8210+K8210)/(D8210*0.0001)</f>
      </c>
    </row>
    <row r="8211">
      <c r="A8211" t="n">
        <v>2014</v>
      </c>
      <c r="B8211" t="inlineStr">
        <is>
          <t>00191472</t>
        </is>
      </c>
      <c r="C8211" t="inlineStr">
        <is>
          <t>KPX케미칼</t>
        </is>
      </c>
      <c r="D8211" t="n">
        <v>16266377613</v>
      </c>
      <c r="E8211" t="n">
        <v>2166473154</v>
      </c>
      <c r="F8211" t="n">
        <v>1511705891</v>
      </c>
      <c r="G8211" t="n">
        <v>628955223</v>
      </c>
    </row>
    <row r="8212">
      <c r="A8212" t="n">
        <v>2015</v>
      </c>
      <c r="B8212" t="inlineStr">
        <is>
          <t>00191472</t>
        </is>
      </c>
      <c r="C8212" t="inlineStr">
        <is>
          <t>KPX케미칼</t>
        </is>
      </c>
      <c r="D8212" t="n">
        <v>16638041643</v>
      </c>
      <c r="E8212" t="n">
        <v>2452475307</v>
      </c>
      <c r="F8212" t="n">
        <v>1618560109</v>
      </c>
      <c r="G8212" t="n">
        <v>408192592</v>
      </c>
      <c r="O8212">
        <f>D8211</f>
      </c>
      <c r="P8212">
        <f>(E8212-F8212+G8212)/O8212*100</f>
      </c>
    </row>
    <row r="8213">
      <c r="A8213" t="n">
        <v>2016</v>
      </c>
      <c r="B8213" t="inlineStr">
        <is>
          <t>00191472</t>
        </is>
      </c>
      <c r="C8213" t="inlineStr">
        <is>
          <t>KPX케미칼</t>
        </is>
      </c>
      <c r="D8213" t="n">
        <v>17732023527</v>
      </c>
      <c r="E8213" t="n">
        <v>2527071771</v>
      </c>
      <c r="F8213" t="n">
        <v>1270356610</v>
      </c>
      <c r="G8213" t="n">
        <v>377528478</v>
      </c>
      <c r="O8213">
        <f>D8212</f>
      </c>
      <c r="P8213">
        <f>(E8213-F8213+G8213)/O8213*100</f>
      </c>
    </row>
    <row r="8214">
      <c r="A8214" t="n">
        <v>2017</v>
      </c>
      <c r="B8214" t="inlineStr">
        <is>
          <t>00191472</t>
        </is>
      </c>
      <c r="C8214" t="inlineStr">
        <is>
          <t>KPX케미칼</t>
        </is>
      </c>
      <c r="D8214" t="n">
        <v>17107372058</v>
      </c>
      <c r="E8214" t="n">
        <v>2413933628</v>
      </c>
      <c r="F8214" t="n">
        <v>2375199760</v>
      </c>
      <c r="G8214" t="n">
        <v>404005008</v>
      </c>
      <c r="O8214">
        <f>D8213</f>
      </c>
      <c r="P8214">
        <f>(E8214-F8214+G8214)/O8214*100</f>
      </c>
    </row>
    <row r="8215">
      <c r="A8215" t="n">
        <v>2018</v>
      </c>
      <c r="B8215" t="inlineStr">
        <is>
          <t>00191472</t>
        </is>
      </c>
      <c r="C8215" t="inlineStr">
        <is>
          <t>KPX케미칼</t>
        </is>
      </c>
      <c r="D8215" t="n">
        <v>19557347485</v>
      </c>
      <c r="E8215" t="n">
        <v>2092473227</v>
      </c>
      <c r="F8215" t="n">
        <v>1293810260</v>
      </c>
      <c r="G8215" t="n">
        <v>487211696</v>
      </c>
      <c r="O8215">
        <f>D8214</f>
      </c>
      <c r="P8215">
        <f>(E8215-F8215+G8215)/O8215*100</f>
      </c>
    </row>
    <row r="8216">
      <c r="A8216" t="n">
        <v>2019</v>
      </c>
      <c r="B8216" t="inlineStr">
        <is>
          <t>00191472</t>
        </is>
      </c>
      <c r="C8216" t="inlineStr">
        <is>
          <t>KPX케미칼</t>
        </is>
      </c>
      <c r="D8216" t="n">
        <v>20831547123</v>
      </c>
      <c r="E8216" t="n">
        <v>2174558846</v>
      </c>
      <c r="F8216" t="n">
        <v>1941481500</v>
      </c>
      <c r="G8216" t="n">
        <v>481527623</v>
      </c>
      <c r="O8216">
        <f>D8215</f>
      </c>
      <c r="P8216">
        <f>(E8216-F8216+G8216)/O8216*100</f>
      </c>
    </row>
    <row r="8217">
      <c r="A8217" t="n">
        <v>2014</v>
      </c>
      <c r="B8217" t="inlineStr">
        <is>
          <t>00191588</t>
        </is>
      </c>
      <c r="C8217" t="inlineStr">
        <is>
          <t>삼원강재</t>
        </is>
      </c>
      <c r="D8217" t="n">
        <v>16073310000</v>
      </c>
      <c r="E8217" t="n">
        <v>2530689000</v>
      </c>
      <c r="F8217" t="n">
        <v>548020000</v>
      </c>
      <c r="G8217" t="n">
        <v>541090000</v>
      </c>
      <c r="H8217" t="n">
        <v>3.38</v>
      </c>
      <c r="I8217" t="n">
        <v>6</v>
      </c>
      <c r="K8217" t="n">
        <v>-1307446480</v>
      </c>
      <c r="L8217" t="n">
        <v>1541068010</v>
      </c>
      <c r="M8217" t="n">
        <v>1476768740</v>
      </c>
      <c r="N8217" t="n">
        <v>-1286099520</v>
      </c>
      <c r="U8217">
        <f>(L8217-K8217)/(2*D8217*0.01)</f>
      </c>
      <c r="V8217">
        <f>(L8217+K8217)/(D8217*0.0001)</f>
      </c>
    </row>
    <row r="8218">
      <c r="A8218" t="n">
        <v>2015</v>
      </c>
      <c r="B8218" t="inlineStr">
        <is>
          <t>00191588</t>
        </is>
      </c>
      <c r="C8218" t="inlineStr">
        <is>
          <t>삼원강재</t>
        </is>
      </c>
      <c r="D8218" t="n">
        <v>21439211000</v>
      </c>
      <c r="E8218" t="n">
        <v>2928094000</v>
      </c>
      <c r="F8218" t="n">
        <v>25597000</v>
      </c>
      <c r="G8218" t="n">
        <v>539018000</v>
      </c>
      <c r="H8218" t="n">
        <v>2.94</v>
      </c>
      <c r="I8218" t="n">
        <v>6</v>
      </c>
      <c r="K8218" t="n">
        <v>-2088975000</v>
      </c>
      <c r="L8218" t="n">
        <v>2499909000</v>
      </c>
      <c r="M8218" t="n">
        <v>2387604000</v>
      </c>
      <c r="N8218" t="n">
        <v>-2046048000</v>
      </c>
      <c r="O8218">
        <f>D8217</f>
      </c>
      <c r="P8218">
        <f>(E8218-F8218+G8218)/O8218*100</f>
      </c>
      <c r="Q8218">
        <f>H8217</f>
      </c>
      <c r="R8218">
        <f>I8217</f>
      </c>
      <c r="S8218">
        <f>H8218-H8217</f>
      </c>
      <c r="T8218">
        <f>I8218-I8217</f>
      </c>
      <c r="U8218">
        <f>(L8218-K8218)/(2*D8218*0.01)</f>
      </c>
      <c r="V8218">
        <f>(L8218+K8218)/(D8218*0.0001)</f>
      </c>
    </row>
    <row r="8219">
      <c r="A8219" t="n">
        <v>2016</v>
      </c>
      <c r="B8219" t="inlineStr">
        <is>
          <t>00191588</t>
        </is>
      </c>
      <c r="C8219" t="inlineStr">
        <is>
          <t>삼원강재</t>
        </is>
      </c>
      <c r="D8219" t="n">
        <v>21462996000</v>
      </c>
      <c r="E8219" t="n">
        <v>3262528000</v>
      </c>
      <c r="F8219" t="n">
        <v>2662694000</v>
      </c>
      <c r="G8219" t="n">
        <v>627745000</v>
      </c>
      <c r="H8219" t="n">
        <v>3</v>
      </c>
      <c r="I8219" t="n">
        <v>6</v>
      </c>
      <c r="K8219" t="n">
        <v>-2253414480</v>
      </c>
      <c r="L8219" t="n">
        <v>2682874950</v>
      </c>
      <c r="M8219" t="n">
        <v>2553976524</v>
      </c>
      <c r="N8219" t="n">
        <v>-2210648870</v>
      </c>
      <c r="O8219">
        <f>D8218</f>
      </c>
      <c r="P8219">
        <f>(E8219-F8219+G8219)/O8219*100</f>
      </c>
      <c r="Q8219">
        <f>H8218</f>
      </c>
      <c r="R8219">
        <f>I8218</f>
      </c>
      <c r="S8219">
        <f>H8219-H8218</f>
      </c>
      <c r="T8219">
        <f>I8219-I8218</f>
      </c>
      <c r="U8219">
        <f>(L8219-K8219)/(2*D8219*0.01)</f>
      </c>
      <c r="V8219">
        <f>(L8219+K8219)/(D8219*0.0001)</f>
      </c>
    </row>
    <row r="8220">
      <c r="A8220" t="n">
        <v>2017</v>
      </c>
      <c r="B8220" t="inlineStr">
        <is>
          <t>00191588</t>
        </is>
      </c>
      <c r="C8220" t="inlineStr">
        <is>
          <t>삼원강재</t>
        </is>
      </c>
      <c r="D8220" t="n">
        <v>23216340000</v>
      </c>
      <c r="E8220" t="n">
        <v>3049478000</v>
      </c>
      <c r="F8220" t="n">
        <v>394364000</v>
      </c>
      <c r="G8220" t="n">
        <v>640589000</v>
      </c>
      <c r="H8220" t="n">
        <v>3.24</v>
      </c>
      <c r="I8220" t="n">
        <v>6.6</v>
      </c>
      <c r="K8220" t="n">
        <v>-2298468600</v>
      </c>
      <c r="L8220" t="n">
        <v>2694289440</v>
      </c>
      <c r="M8220" t="n">
        <v>2577097320</v>
      </c>
      <c r="N8220" t="n">
        <v>-2249589800</v>
      </c>
      <c r="O8220">
        <f>D8219</f>
      </c>
      <c r="P8220">
        <f>(E8220-F8220+G8220)/O8220*100</f>
      </c>
      <c r="Q8220">
        <f>H8219</f>
      </c>
      <c r="R8220">
        <f>I8219</f>
      </c>
      <c r="S8220">
        <f>H8220-H8219</f>
      </c>
      <c r="T8220">
        <f>I8220-I8219</f>
      </c>
      <c r="U8220">
        <f>(L8220-K8220)/(2*D8220*0.01)</f>
      </c>
      <c r="V8220">
        <f>(L8220+K8220)/(D8220*0.0001)</f>
      </c>
    </row>
    <row r="8221">
      <c r="A8221" t="n">
        <v>2018</v>
      </c>
      <c r="B8221" t="inlineStr">
        <is>
          <t>00191588</t>
        </is>
      </c>
      <c r="C8221" t="inlineStr">
        <is>
          <t>삼원강재</t>
        </is>
      </c>
      <c r="D8221" t="n">
        <v>24698699000</v>
      </c>
      <c r="E8221" t="n">
        <v>3026270000</v>
      </c>
      <c r="F8221" t="n">
        <v>828501000</v>
      </c>
      <c r="G8221" t="n">
        <v>745710000</v>
      </c>
      <c r="H8221" t="n">
        <v>2.72</v>
      </c>
      <c r="I8221" t="n">
        <v>5.5</v>
      </c>
      <c r="K8221" t="n">
        <v>-2393109000</v>
      </c>
      <c r="L8221" t="n">
        <v>2811546000</v>
      </c>
      <c r="M8221" t="n">
        <v>2739556000</v>
      </c>
      <c r="N8221" t="n">
        <v>-2368514000</v>
      </c>
      <c r="O8221">
        <f>D8220</f>
      </c>
      <c r="P8221">
        <f>(E8221-F8221+G8221)/O8221*100</f>
      </c>
      <c r="Q8221">
        <f>H8220</f>
      </c>
      <c r="R8221">
        <f>I8220</f>
      </c>
      <c r="S8221">
        <f>H8221-H8220</f>
      </c>
      <c r="T8221">
        <f>I8221-I8220</f>
      </c>
      <c r="U8221">
        <f>(L8221-K8221)/(2*D8221*0.01)</f>
      </c>
      <c r="V8221">
        <f>(L8221+K8221)/(D8221*0.0001)</f>
      </c>
    </row>
    <row r="8222">
      <c r="A8222" t="n">
        <v>2019</v>
      </c>
      <c r="B8222" t="inlineStr">
        <is>
          <t>00191588</t>
        </is>
      </c>
      <c r="C8222" t="inlineStr">
        <is>
          <t>삼원강재</t>
        </is>
      </c>
      <c r="D8222" t="n">
        <v>26632376000</v>
      </c>
      <c r="E8222" t="n">
        <v>2761551000</v>
      </c>
      <c r="F8222" t="n">
        <v>1267648000</v>
      </c>
      <c r="G8222" t="n">
        <v>666478000</v>
      </c>
      <c r="H8222" t="n">
        <v>2.43</v>
      </c>
      <c r="I8222" t="n">
        <v>5.21</v>
      </c>
      <c r="K8222" t="n">
        <v>-2396913840</v>
      </c>
      <c r="L8222" t="n">
        <v>2826371936</v>
      </c>
      <c r="M8222" t="n">
        <v>2796399480</v>
      </c>
      <c r="N8222" t="n">
        <v>-2423486576</v>
      </c>
      <c r="O8222">
        <f>D8221</f>
      </c>
      <c r="P8222">
        <f>(E8222-F8222+G8222)/O8222*100</f>
      </c>
      <c r="Q8222">
        <f>H8221</f>
      </c>
      <c r="R8222">
        <f>I8221</f>
      </c>
      <c r="S8222">
        <f>H8222-H8221</f>
      </c>
      <c r="T8222">
        <f>I8222-I8221</f>
      </c>
      <c r="U8222">
        <f>(L8222-K8222)/(2*D8222*0.01)</f>
      </c>
      <c r="V8222">
        <f>(L8222+K8222)/(D8222*0.0001)</f>
      </c>
    </row>
    <row r="8223">
      <c r="A8223" t="n">
        <v>2020</v>
      </c>
      <c r="B8223" t="inlineStr">
        <is>
          <t>00191588</t>
        </is>
      </c>
      <c r="C8223" t="inlineStr">
        <is>
          <t>삼원강재</t>
        </is>
      </c>
      <c r="D8223" t="n">
        <v>29507333000</v>
      </c>
      <c r="E8223" t="n">
        <v>2723196000</v>
      </c>
      <c r="F8223" t="n">
        <v>511693000</v>
      </c>
      <c r="G8223" t="n">
        <v>638783000</v>
      </c>
      <c r="H8223" t="n">
        <v>2.47</v>
      </c>
      <c r="I8223" t="n">
        <v>5.1</v>
      </c>
      <c r="K8223" t="n">
        <v>-2568110000</v>
      </c>
      <c r="L8223" t="n">
        <v>2987651000</v>
      </c>
      <c r="M8223" t="n">
        <v>2950733000</v>
      </c>
      <c r="N8223" t="n">
        <v>-2565001000</v>
      </c>
      <c r="O8223">
        <f>D8222</f>
      </c>
      <c r="P8223">
        <f>(E8223-F8223+G8223)/O8223*100</f>
      </c>
      <c r="Q8223">
        <f>H8222</f>
      </c>
      <c r="R8223">
        <f>I8222</f>
      </c>
      <c r="S8223">
        <f>H8223-H8222</f>
      </c>
      <c r="T8223">
        <f>I8223-I8222</f>
      </c>
      <c r="U8223">
        <f>(L8223-K8223)/(2*D8223*0.01)</f>
      </c>
      <c r="V8223">
        <f>(L8223+K8223)/(D8223*0.0001)</f>
      </c>
    </row>
    <row r="8224">
      <c r="A8224" t="n">
        <v>2022</v>
      </c>
      <c r="B8224" t="inlineStr">
        <is>
          <t>00191588</t>
        </is>
      </c>
      <c r="C8224" t="inlineStr">
        <is>
          <t>삼원강재</t>
        </is>
      </c>
      <c r="D8224" t="n">
        <v>24959573000</v>
      </c>
      <c r="E8224" t="n">
        <v>2677411000</v>
      </c>
      <c r="F8224" t="n">
        <v>3427726000</v>
      </c>
      <c r="G8224" t="n">
        <v>877603000</v>
      </c>
      <c r="H8224" t="n">
        <v>5.32</v>
      </c>
      <c r="I8224" t="n">
        <v>5.23</v>
      </c>
    </row>
    <row r="8225">
      <c r="A8225" t="n">
        <v>2023</v>
      </c>
      <c r="B8225" t="inlineStr">
        <is>
          <t>00191588</t>
        </is>
      </c>
      <c r="C8225" t="inlineStr">
        <is>
          <t>삼원강재</t>
        </is>
      </c>
      <c r="D8225" t="n">
        <v>28941502000</v>
      </c>
      <c r="E8225" t="n">
        <v>2013821000</v>
      </c>
      <c r="F8225" t="n">
        <v>815136000</v>
      </c>
      <c r="G8225" t="n">
        <v>1269711000</v>
      </c>
      <c r="H8225" t="n">
        <v>4.47</v>
      </c>
      <c r="I8225" t="n">
        <v>5.25</v>
      </c>
      <c r="K8225" t="n">
        <v>-1992206000</v>
      </c>
      <c r="L8225" t="n">
        <v>2255542000</v>
      </c>
      <c r="M8225" t="n">
        <v>2268226000</v>
      </c>
      <c r="N8225" t="n">
        <v>-2038480000</v>
      </c>
      <c r="O8225">
        <f>D8224</f>
      </c>
      <c r="P8225">
        <f>(E8225-F8225+G8225)/O8225*100</f>
      </c>
      <c r="Q8225">
        <f>H8224</f>
      </c>
      <c r="R8225">
        <f>I8224</f>
      </c>
      <c r="S8225">
        <f>H8225-H8224</f>
      </c>
      <c r="T8225">
        <f>I8225-I8224</f>
      </c>
      <c r="U8225">
        <f>(L8225-K8225)/(2*D8225*0.01)</f>
      </c>
      <c r="V8225">
        <f>(L8225+K8225)/(D8225*0.0001)</f>
      </c>
    </row>
    <row r="8226">
      <c r="A8226" t="n">
        <v>2024</v>
      </c>
      <c r="B8226" t="inlineStr">
        <is>
          <t>00191588</t>
        </is>
      </c>
      <c r="C8226" t="inlineStr">
        <is>
          <t>삼원강재</t>
        </is>
      </c>
      <c r="D8226" t="n">
        <v>32213110000</v>
      </c>
      <c r="E8226" t="n">
        <v>2253617000</v>
      </c>
      <c r="F8226" t="n">
        <v>1356393000</v>
      </c>
      <c r="G8226" t="n">
        <v>1243321000</v>
      </c>
      <c r="H8226" t="n">
        <v>3.94</v>
      </c>
      <c r="I8226" t="n">
        <v>5.32</v>
      </c>
      <c r="O8226">
        <f>D8225</f>
      </c>
      <c r="P8226">
        <f>(E8226-F8226+G8226)/O8226*100</f>
      </c>
      <c r="Q8226">
        <f>H8225</f>
      </c>
      <c r="R8226">
        <f>I8225</f>
      </c>
      <c r="S8226">
        <f>H8226-H8225</f>
      </c>
      <c r="T8226">
        <f>I8226-I8225</f>
      </c>
    </row>
    <row r="8227">
      <c r="A8227" t="n">
        <v>2025</v>
      </c>
      <c r="B8227" t="inlineStr">
        <is>
          <t>00191588</t>
        </is>
      </c>
      <c r="C8227" t="inlineStr">
        <is>
          <t>삼원강재</t>
        </is>
      </c>
      <c r="D8227" t="n">
        <v>32028083163</v>
      </c>
      <c r="E8227" t="n">
        <v>2393878032</v>
      </c>
      <c r="F8227" t="n">
        <v>2685385785</v>
      </c>
      <c r="G8227" t="n">
        <v>1239841536</v>
      </c>
      <c r="H8227" t="n">
        <v>4.26</v>
      </c>
      <c r="I8227" t="n">
        <v>5.3</v>
      </c>
      <c r="J8227" t="n">
        <v>7.217</v>
      </c>
      <c r="K8227" t="n">
        <v>-2090335029</v>
      </c>
      <c r="L8227" t="n">
        <v>2357756896</v>
      </c>
      <c r="M8227" t="n">
        <v>2365125163</v>
      </c>
      <c r="N8227" t="n">
        <v>-2134728328</v>
      </c>
      <c r="O8227">
        <f>D8226</f>
      </c>
      <c r="P8227">
        <f>(E8227-F8227+G8227)/O8227*100</f>
      </c>
      <c r="Q8227">
        <f>H8226</f>
      </c>
      <c r="R8227">
        <f>I8226</f>
      </c>
      <c r="S8227">
        <f>H8227-H8226</f>
      </c>
      <c r="T8227">
        <f>I8227-I8226</f>
      </c>
      <c r="U8227">
        <f>(L8227-K8227)/(2*D8227*0.01)</f>
      </c>
      <c r="V8227">
        <f>(L8227+K8227)/(D8227*0.0001)</f>
      </c>
    </row>
    <row r="8228">
      <c r="A8228" t="n">
        <v>2014</v>
      </c>
      <c r="B8228" t="inlineStr">
        <is>
          <t>00192347</t>
        </is>
      </c>
      <c r="C8228" t="inlineStr">
        <is>
          <t>메타넷디지털</t>
        </is>
      </c>
      <c r="D8228" t="n">
        <v>18091416076</v>
      </c>
      <c r="F8228" t="n">
        <v>4238735097</v>
      </c>
    </row>
    <row r="8229">
      <c r="A8229" t="n">
        <v>2015</v>
      </c>
      <c r="B8229" t="inlineStr">
        <is>
          <t>00192347</t>
        </is>
      </c>
      <c r="C8229" t="inlineStr">
        <is>
          <t>메타넷디지털</t>
        </is>
      </c>
      <c r="D8229" t="n">
        <v>24938230547</v>
      </c>
      <c r="F8229" t="n">
        <v>4623843548</v>
      </c>
      <c r="O8229">
        <f>D8228</f>
      </c>
    </row>
    <row r="8230">
      <c r="A8230" t="n">
        <v>2016</v>
      </c>
      <c r="B8230" t="inlineStr">
        <is>
          <t>00192347</t>
        </is>
      </c>
      <c r="C8230" t="inlineStr">
        <is>
          <t>메타넷디지털</t>
        </is>
      </c>
      <c r="D8230" t="n">
        <v>22257401550</v>
      </c>
      <c r="F8230" t="n">
        <v>7572773257</v>
      </c>
      <c r="O8230">
        <f>D8229</f>
      </c>
    </row>
    <row r="8231">
      <c r="A8231" t="n">
        <v>2017</v>
      </c>
      <c r="B8231" t="inlineStr">
        <is>
          <t>00192347</t>
        </is>
      </c>
      <c r="C8231" t="inlineStr">
        <is>
          <t>메타넷디지털</t>
        </is>
      </c>
      <c r="D8231" t="n">
        <v>23098007816</v>
      </c>
      <c r="F8231" t="n">
        <v>4016613274</v>
      </c>
      <c r="O8231">
        <f>D8230</f>
      </c>
    </row>
    <row r="8232">
      <c r="A8232" t="n">
        <v>2014</v>
      </c>
      <c r="B8232" t="inlineStr">
        <is>
          <t>00192499</t>
        </is>
      </c>
      <c r="C8232" t="inlineStr">
        <is>
          <t>팜스토리</t>
        </is>
      </c>
      <c r="D8232" t="n">
        <v>12312742000</v>
      </c>
      <c r="E8232" t="n">
        <v>2364782000</v>
      </c>
      <c r="F8232" t="n">
        <v>2847867000</v>
      </c>
      <c r="G8232" t="n">
        <v>333459000</v>
      </c>
      <c r="H8232" t="n">
        <v>2.685</v>
      </c>
      <c r="I8232" t="n">
        <v>4.135</v>
      </c>
      <c r="J8232" t="n">
        <v>6.95</v>
      </c>
    </row>
    <row r="8233">
      <c r="A8233" t="n">
        <v>2015</v>
      </c>
      <c r="B8233" t="inlineStr">
        <is>
          <t>00192499</t>
        </is>
      </c>
      <c r="C8233" t="inlineStr">
        <is>
          <t>팜스토리</t>
        </is>
      </c>
      <c r="D8233" t="n">
        <v>13122030000</v>
      </c>
      <c r="E8233" t="n">
        <v>3003424000</v>
      </c>
      <c r="F8233" t="n">
        <v>1939302000</v>
      </c>
      <c r="G8233" t="n">
        <v>309429000</v>
      </c>
      <c r="O8233">
        <f>D8232</f>
      </c>
      <c r="P8233">
        <f>(E8233-F8233+G8233)/O8233*100</f>
      </c>
    </row>
    <row r="8234">
      <c r="A8234" t="n">
        <v>2016</v>
      </c>
      <c r="B8234" t="inlineStr">
        <is>
          <t>00192499</t>
        </is>
      </c>
      <c r="C8234" t="inlineStr">
        <is>
          <t>팜스토리</t>
        </is>
      </c>
      <c r="D8234" t="n">
        <v>13408157000</v>
      </c>
      <c r="E8234" t="n">
        <v>2720154000</v>
      </c>
      <c r="F8234" t="n">
        <v>1738353000</v>
      </c>
      <c r="G8234" t="n">
        <v>275791000</v>
      </c>
      <c r="H8234" t="n">
        <v>2.41</v>
      </c>
      <c r="I8234" t="n">
        <v>3.8</v>
      </c>
      <c r="J8234" t="n">
        <v>7.01</v>
      </c>
      <c r="K8234" t="n">
        <v>-1227031000</v>
      </c>
      <c r="L8234" t="n">
        <v>667035000</v>
      </c>
      <c r="M8234" t="n">
        <v>654416000</v>
      </c>
      <c r="N8234" t="n">
        <v>-1233453000</v>
      </c>
      <c r="O8234">
        <f>D8233</f>
      </c>
      <c r="P8234">
        <f>(E8234-F8234+G8234)/O8234*100</f>
      </c>
      <c r="U8234">
        <f>(L8234-K8234)/(2*D8234*0.01)</f>
      </c>
    </row>
    <row r="8235">
      <c r="A8235" t="n">
        <v>2017</v>
      </c>
      <c r="B8235" t="inlineStr">
        <is>
          <t>00192499</t>
        </is>
      </c>
      <c r="C8235" t="inlineStr">
        <is>
          <t>팜스토리</t>
        </is>
      </c>
      <c r="D8235" t="n">
        <v>13898176000</v>
      </c>
      <c r="E8235" t="n">
        <v>2305668000</v>
      </c>
      <c r="F8235" t="n">
        <v>1201511000</v>
      </c>
      <c r="G8235" t="n">
        <v>273901000</v>
      </c>
      <c r="O8235">
        <f>D8234</f>
      </c>
      <c r="P8235">
        <f>(E8235-F8235+G8235)/O8235*100</f>
      </c>
    </row>
    <row r="8236">
      <c r="A8236" t="n">
        <v>2018</v>
      </c>
      <c r="B8236" t="inlineStr">
        <is>
          <t>00192499</t>
        </is>
      </c>
      <c r="C8236" t="inlineStr">
        <is>
          <t>팜스토리</t>
        </is>
      </c>
      <c r="D8236" t="n">
        <v>17167173000</v>
      </c>
      <c r="E8236" t="n">
        <v>2306936000</v>
      </c>
      <c r="F8236" t="n">
        <v>1135960000</v>
      </c>
      <c r="G8236" t="n">
        <v>389910000</v>
      </c>
      <c r="H8236" t="n">
        <v>2.46</v>
      </c>
      <c r="I8236" t="n">
        <v>3.48</v>
      </c>
      <c r="J8236" t="n">
        <v>8.195</v>
      </c>
      <c r="O8236">
        <f>D8235</f>
      </c>
      <c r="P8236">
        <f>(E8236-F8236+G8236)/O8236*100</f>
      </c>
    </row>
    <row r="8237">
      <c r="A8237" t="n">
        <v>2019</v>
      </c>
      <c r="B8237" t="inlineStr">
        <is>
          <t>00192499</t>
        </is>
      </c>
      <c r="C8237" t="inlineStr">
        <is>
          <t>팜스토리</t>
        </is>
      </c>
      <c r="D8237" t="n">
        <v>18283053000</v>
      </c>
      <c r="E8237" t="n">
        <v>2556327000</v>
      </c>
      <c r="F8237" t="n">
        <v>1661058000</v>
      </c>
      <c r="G8237" t="n">
        <v>453301000</v>
      </c>
      <c r="H8237" t="n">
        <v>2.16</v>
      </c>
      <c r="I8237" t="n">
        <v>3.91</v>
      </c>
      <c r="J8237" t="n">
        <v>8.234999999999999</v>
      </c>
      <c r="O8237">
        <f>D8236</f>
      </c>
      <c r="P8237">
        <f>(E8237-F8237+G8237)/O8237*100</f>
      </c>
      <c r="Q8237">
        <f>H8236</f>
      </c>
      <c r="R8237">
        <f>I8236</f>
      </c>
      <c r="S8237">
        <f>H8237-H8236</f>
      </c>
      <c r="T8237">
        <f>I8237-I8236</f>
      </c>
    </row>
    <row r="8238">
      <c r="A8238" t="n">
        <v>2020</v>
      </c>
      <c r="B8238" t="inlineStr">
        <is>
          <t>00192499</t>
        </is>
      </c>
      <c r="C8238" t="inlineStr">
        <is>
          <t>팜스토리</t>
        </is>
      </c>
      <c r="D8238" t="n">
        <v>15325135000</v>
      </c>
      <c r="E8238" t="n">
        <v>1802958000</v>
      </c>
      <c r="F8238" t="n">
        <v>1564754000</v>
      </c>
      <c r="G8238" t="n">
        <v>314511000</v>
      </c>
      <c r="O8238">
        <f>D8237</f>
      </c>
      <c r="P8238">
        <f>(E8238-F8238+G8238)/O8238*100</f>
      </c>
    </row>
    <row r="8239">
      <c r="A8239" t="n">
        <v>2021</v>
      </c>
      <c r="B8239" t="inlineStr">
        <is>
          <t>00192499</t>
        </is>
      </c>
      <c r="C8239" t="inlineStr">
        <is>
          <t>팜스토리</t>
        </is>
      </c>
      <c r="D8239" t="n">
        <v>18304350000</v>
      </c>
      <c r="E8239" t="n">
        <v>1972795000</v>
      </c>
      <c r="F8239" t="n">
        <v>1759970000</v>
      </c>
      <c r="G8239" t="n">
        <v>348284000</v>
      </c>
      <c r="O8239">
        <f>D8238</f>
      </c>
      <c r="P8239">
        <f>(E8239-F8239+G8239)/O8239*100</f>
      </c>
    </row>
    <row r="8240">
      <c r="A8240" t="n">
        <v>2022</v>
      </c>
      <c r="B8240" t="inlineStr">
        <is>
          <t>00192499</t>
        </is>
      </c>
      <c r="C8240" t="inlineStr">
        <is>
          <t>팜스토리</t>
        </is>
      </c>
      <c r="D8240" t="n">
        <v>16687038000</v>
      </c>
      <c r="E8240" t="n">
        <v>2286154000</v>
      </c>
      <c r="F8240" t="n">
        <v>2434544000</v>
      </c>
      <c r="G8240" t="n">
        <v>474728000</v>
      </c>
      <c r="O8240">
        <f>D8239</f>
      </c>
      <c r="P8240">
        <f>(E8240-F8240+G8240)/O8240*100</f>
      </c>
    </row>
    <row r="8241">
      <c r="A8241" t="n">
        <v>2023</v>
      </c>
      <c r="B8241" t="inlineStr">
        <is>
          <t>00192499</t>
        </is>
      </c>
      <c r="C8241" t="inlineStr">
        <is>
          <t>팜스토리</t>
        </is>
      </c>
      <c r="D8241" t="n">
        <v>19953350000</v>
      </c>
      <c r="E8241" t="n">
        <v>2112659000</v>
      </c>
      <c r="F8241" t="n">
        <v>1771393000</v>
      </c>
      <c r="G8241" t="n">
        <v>792631000</v>
      </c>
      <c r="O8241">
        <f>D8240</f>
      </c>
      <c r="P8241">
        <f>(E8241-F8241+G8241)/O8241*100</f>
      </c>
    </row>
    <row r="8242">
      <c r="A8242" t="n">
        <v>2024</v>
      </c>
      <c r="B8242" t="inlineStr">
        <is>
          <t>00192499</t>
        </is>
      </c>
      <c r="C8242" t="inlineStr">
        <is>
          <t>팜스토리</t>
        </is>
      </c>
      <c r="D8242" t="n">
        <v>25361822331</v>
      </c>
      <c r="E8242" t="n">
        <v>2423581381</v>
      </c>
      <c r="F8242" t="n">
        <v>2403988374</v>
      </c>
      <c r="G8242" t="n">
        <v>818069169</v>
      </c>
      <c r="O8242">
        <f>D8241</f>
      </c>
      <c r="P8242">
        <f>(E8242-F8242+G8242)/O8242*100</f>
      </c>
    </row>
    <row r="8243">
      <c r="A8243" t="n">
        <v>2025</v>
      </c>
      <c r="B8243" t="inlineStr">
        <is>
          <t>00192499</t>
        </is>
      </c>
      <c r="C8243" t="inlineStr">
        <is>
          <t>팜스토리</t>
        </is>
      </c>
      <c r="D8243" t="n">
        <v>26577747386</v>
      </c>
      <c r="E8243" t="n">
        <v>3296119606</v>
      </c>
      <c r="F8243" t="n">
        <v>2202792034</v>
      </c>
      <c r="G8243" t="n">
        <v>935635546</v>
      </c>
      <c r="O8243">
        <f>D8242</f>
      </c>
      <c r="P8243">
        <f>(E8243-F8243+G8243)/O8243*100</f>
      </c>
    </row>
    <row r="8244">
      <c r="A8244" t="n">
        <v>2014</v>
      </c>
      <c r="B8244" t="inlineStr">
        <is>
          <t>00193009</t>
        </is>
      </c>
      <c r="C8244" t="inlineStr">
        <is>
          <t>케이에이치필룩스</t>
        </is>
      </c>
      <c r="D8244" t="n">
        <v>2430663000</v>
      </c>
      <c r="E8244" t="n">
        <v>479962000</v>
      </c>
      <c r="F8244" t="n">
        <v>245796000</v>
      </c>
      <c r="G8244" t="n">
        <v>73737000</v>
      </c>
    </row>
    <row r="8245">
      <c r="A8245" t="n">
        <v>2015</v>
      </c>
      <c r="B8245" t="inlineStr">
        <is>
          <t>00193009</t>
        </is>
      </c>
      <c r="C8245" t="inlineStr">
        <is>
          <t>케이에이치필룩스</t>
        </is>
      </c>
      <c r="D8245" t="n">
        <v>2653905000</v>
      </c>
      <c r="E8245" t="n">
        <v>591453000</v>
      </c>
      <c r="F8245" t="n">
        <v>355626000</v>
      </c>
      <c r="G8245" t="n">
        <v>65429000</v>
      </c>
      <c r="O8245">
        <f>D8244</f>
      </c>
      <c r="P8245">
        <f>(E8245-F8245+G8245)/O8245*100</f>
      </c>
    </row>
    <row r="8246">
      <c r="A8246" t="n">
        <v>2016</v>
      </c>
      <c r="B8246" t="inlineStr">
        <is>
          <t>00193009</t>
        </is>
      </c>
      <c r="C8246" t="inlineStr">
        <is>
          <t>케이에이치필룩스</t>
        </is>
      </c>
      <c r="D8246" t="n">
        <v>2778826000</v>
      </c>
      <c r="O8246">
        <f>D8245</f>
      </c>
    </row>
    <row r="8247">
      <c r="A8247" t="n">
        <v>2017</v>
      </c>
      <c r="B8247" t="inlineStr">
        <is>
          <t>00193009</t>
        </is>
      </c>
      <c r="C8247" t="inlineStr">
        <is>
          <t>케이에이치필룩스</t>
        </is>
      </c>
      <c r="D8247" t="n">
        <v>2843528000</v>
      </c>
      <c r="E8247" t="n">
        <v>704705000</v>
      </c>
      <c r="F8247" t="n">
        <v>348450000</v>
      </c>
      <c r="G8247" t="n">
        <v>72613000</v>
      </c>
      <c r="O8247">
        <f>D8246</f>
      </c>
      <c r="P8247">
        <f>(E8247-F8247+G8247)/O8247*100</f>
      </c>
    </row>
    <row r="8248">
      <c r="A8248" t="n">
        <v>2018</v>
      </c>
      <c r="B8248" t="inlineStr">
        <is>
          <t>00193009</t>
        </is>
      </c>
      <c r="C8248" t="inlineStr">
        <is>
          <t>케이에이치필룩스</t>
        </is>
      </c>
      <c r="D8248" t="n">
        <v>3261887000</v>
      </c>
      <c r="O8248">
        <f>D8247</f>
      </c>
    </row>
    <row r="8249">
      <c r="A8249" t="n">
        <v>2022</v>
      </c>
      <c r="B8249" t="inlineStr">
        <is>
          <t>00193328</t>
        </is>
      </c>
      <c r="C8249" t="inlineStr">
        <is>
          <t>수산인더스트리</t>
        </is>
      </c>
      <c r="D8249" t="n">
        <v>68303987000</v>
      </c>
      <c r="E8249" t="n">
        <v>7876539000</v>
      </c>
      <c r="F8249" t="n">
        <v>5713704000</v>
      </c>
      <c r="G8249" t="n">
        <v>1736015000</v>
      </c>
      <c r="H8249" t="n">
        <v>5.135</v>
      </c>
      <c r="I8249" t="n">
        <v>3.75</v>
      </c>
      <c r="J8249" t="n">
        <v>6.72</v>
      </c>
      <c r="K8249" t="n">
        <v>-4180700000</v>
      </c>
      <c r="L8249" t="n">
        <v>4722922797</v>
      </c>
      <c r="M8249" t="n">
        <v>4749600000</v>
      </c>
      <c r="N8249" t="n">
        <v>-4262168788</v>
      </c>
      <c r="U8249">
        <f>(L8249-K8249)/(2*D8249*0.01)</f>
      </c>
      <c r="V8249">
        <f>(L8249+K8249)/(D8249*0.0001)</f>
      </c>
    </row>
    <row r="8250">
      <c r="A8250" t="n">
        <v>2023</v>
      </c>
      <c r="B8250" t="inlineStr">
        <is>
          <t>00193328</t>
        </is>
      </c>
      <c r="C8250" t="inlineStr">
        <is>
          <t>수산인더스트리</t>
        </is>
      </c>
      <c r="D8250" t="n">
        <v>75868981000</v>
      </c>
      <c r="E8250" t="n">
        <v>8149790000</v>
      </c>
      <c r="F8250" t="n">
        <v>6882426000</v>
      </c>
      <c r="G8250" t="n">
        <v>3225470000</v>
      </c>
      <c r="H8250" t="n">
        <v>4.11</v>
      </c>
      <c r="I8250" t="n">
        <v>3.74</v>
      </c>
      <c r="J8250" t="n">
        <v>7.315</v>
      </c>
      <c r="K8250" t="n">
        <v>-5072279748</v>
      </c>
      <c r="L8250" t="n">
        <v>5761236000</v>
      </c>
      <c r="M8250" t="n">
        <v>5719859544</v>
      </c>
      <c r="N8250" t="n">
        <v>-5142471000</v>
      </c>
      <c r="O8250">
        <f>D8249</f>
      </c>
      <c r="P8250">
        <f>(E8250-F8250+G8250)/O8250*100</f>
      </c>
      <c r="Q8250">
        <f>H8249</f>
      </c>
      <c r="R8250">
        <f>I8249</f>
      </c>
      <c r="S8250">
        <f>H8250-H8249</f>
      </c>
      <c r="T8250">
        <f>I8250-I8249</f>
      </c>
      <c r="U8250">
        <f>(L8250-K8250)/(2*D8250*0.01)</f>
      </c>
      <c r="V8250">
        <f>(L8250+K8250)/(D8250*0.0001)</f>
      </c>
    </row>
    <row r="8251">
      <c r="A8251" t="n">
        <v>2024</v>
      </c>
      <c r="B8251" t="inlineStr">
        <is>
          <t>00193328</t>
        </is>
      </c>
      <c r="C8251" t="inlineStr">
        <is>
          <t>수산인더스트리</t>
        </is>
      </c>
      <c r="D8251" t="n">
        <v>86657332596</v>
      </c>
      <c r="E8251" t="n">
        <v>8411631437</v>
      </c>
      <c r="F8251" t="n">
        <v>7523841912</v>
      </c>
      <c r="G8251" t="n">
        <v>2984700138</v>
      </c>
      <c r="H8251" t="n">
        <v>3.505</v>
      </c>
      <c r="I8251" t="n">
        <v>4.045</v>
      </c>
      <c r="J8251" t="n">
        <v>7.33</v>
      </c>
      <c r="K8251" t="n">
        <v>-5700000000</v>
      </c>
      <c r="L8251" t="n">
        <v>6463851937</v>
      </c>
      <c r="M8251" t="n">
        <v>6360000000</v>
      </c>
      <c r="N8251" t="n">
        <v>-5720175504</v>
      </c>
      <c r="O8251">
        <f>D8250</f>
      </c>
      <c r="P8251">
        <f>(E8251-F8251+G8251)/O8251*100</f>
      </c>
      <c r="Q8251">
        <f>H8250</f>
      </c>
      <c r="R8251">
        <f>I8250</f>
      </c>
      <c r="S8251">
        <f>H8251-H8250</f>
      </c>
      <c r="T8251">
        <f>I8251-I8250</f>
      </c>
      <c r="U8251">
        <f>(L8251-K8251)/(2*D8251*0.01)</f>
      </c>
      <c r="V8251">
        <f>(L8251+K8251)/(D8251*0.0001)</f>
      </c>
    </row>
    <row r="8252">
      <c r="A8252" t="n">
        <v>2025</v>
      </c>
      <c r="B8252" t="inlineStr">
        <is>
          <t>00193328</t>
        </is>
      </c>
      <c r="C8252" t="inlineStr">
        <is>
          <t>수산인더스트리</t>
        </is>
      </c>
      <c r="D8252" t="n">
        <v>93980259972</v>
      </c>
      <c r="E8252" t="n">
        <v>9068162923</v>
      </c>
      <c r="F8252" t="n">
        <v>7608504944</v>
      </c>
      <c r="G8252" t="n">
        <v>2894573794</v>
      </c>
      <c r="H8252" t="n">
        <v>3.825</v>
      </c>
      <c r="I8252" t="n">
        <v>3.995</v>
      </c>
      <c r="J8252" t="n">
        <v>6.98</v>
      </c>
      <c r="K8252" t="n">
        <v>-5936388441</v>
      </c>
      <c r="L8252" t="n">
        <v>6740828013</v>
      </c>
      <c r="M8252" t="n">
        <v>6669663296</v>
      </c>
      <c r="N8252" t="n">
        <v>-5987740919</v>
      </c>
      <c r="O8252">
        <f>D8251</f>
      </c>
      <c r="P8252">
        <f>(E8252-F8252+G8252)/O8252*100</f>
      </c>
      <c r="Q8252">
        <f>H8251</f>
      </c>
      <c r="R8252">
        <f>I8251</f>
      </c>
      <c r="S8252">
        <f>H8252-H8251</f>
      </c>
      <c r="T8252">
        <f>I8252-I8251</f>
      </c>
      <c r="U8252">
        <f>(L8252-K8252)/(2*D8252*0.01)</f>
      </c>
      <c r="V8252">
        <f>(L8252+K8252)/(D8252*0.0001)</f>
      </c>
    </row>
    <row r="8253">
      <c r="A8253" t="n">
        <v>2014</v>
      </c>
      <c r="B8253" t="inlineStr">
        <is>
          <t>00194275</t>
        </is>
      </c>
      <c r="C8253" t="inlineStr">
        <is>
          <t>코너스톤네트웍스</t>
        </is>
      </c>
      <c r="D8253" t="n">
        <v>1246444258</v>
      </c>
      <c r="E8253" t="n">
        <v>153941537</v>
      </c>
      <c r="F8253" t="n">
        <v>112030868</v>
      </c>
      <c r="G8253" t="n">
        <v>31951923</v>
      </c>
      <c r="H8253" t="n">
        <v>2.9</v>
      </c>
      <c r="I8253" t="n">
        <v>1.75</v>
      </c>
      <c r="K8253" t="n">
        <v>-41621864</v>
      </c>
      <c r="L8253" t="n">
        <v>47946454</v>
      </c>
      <c r="M8253" t="n">
        <v>47447360</v>
      </c>
      <c r="N8253" t="n">
        <v>-42937246</v>
      </c>
      <c r="U8253">
        <f>(L8253-K8253)/(2*D8253*0.01)</f>
      </c>
      <c r="V8253">
        <f>(L8253+K8253)/(D8253*0.0001)</f>
      </c>
    </row>
    <row r="8254">
      <c r="A8254" t="n">
        <v>2015</v>
      </c>
      <c r="B8254" t="inlineStr">
        <is>
          <t>00194275</t>
        </is>
      </c>
      <c r="C8254" t="inlineStr">
        <is>
          <t>코너스톤네트웍스</t>
        </is>
      </c>
      <c r="D8254" t="n">
        <v>890028435</v>
      </c>
      <c r="E8254" t="n">
        <v>177746001</v>
      </c>
      <c r="F8254" t="n">
        <v>165720900</v>
      </c>
      <c r="G8254" t="n">
        <v>22420456</v>
      </c>
      <c r="H8254" t="n">
        <v>2.56</v>
      </c>
      <c r="I8254" t="n">
        <v>1.75</v>
      </c>
      <c r="K8254" t="n">
        <v>-44226668</v>
      </c>
      <c r="L8254" t="n">
        <v>50267741</v>
      </c>
      <c r="M8254" t="n">
        <v>50213388</v>
      </c>
      <c r="N8254" t="n">
        <v>-45002288</v>
      </c>
      <c r="O8254">
        <f>D8253</f>
      </c>
      <c r="P8254">
        <f>(E8254-F8254+G8254)/O8254*100</f>
      </c>
      <c r="Q8254">
        <f>H8253</f>
      </c>
      <c r="R8254">
        <f>I8253</f>
      </c>
      <c r="S8254">
        <f>H8254-H8253</f>
      </c>
      <c r="T8254">
        <f>I8254-I8253</f>
      </c>
      <c r="U8254">
        <f>(L8254-K8254)/(2*D8254*0.01)</f>
      </c>
      <c r="V8254">
        <f>(L8254+K8254)/(D8254*0.0001)</f>
      </c>
    </row>
    <row r="8255">
      <c r="A8255" t="n">
        <v>2016</v>
      </c>
      <c r="B8255" t="inlineStr">
        <is>
          <t>00194275</t>
        </is>
      </c>
      <c r="C8255" t="inlineStr">
        <is>
          <t>코너스톤네트웍스</t>
        </is>
      </c>
      <c r="D8255" t="n">
        <v>3023520150</v>
      </c>
      <c r="E8255" t="n">
        <v>403488673</v>
      </c>
      <c r="F8255" t="n">
        <v>429197408</v>
      </c>
      <c r="G8255" t="n">
        <v>50076590</v>
      </c>
      <c r="H8255" t="n">
        <v>2.47</v>
      </c>
      <c r="I8255" t="n">
        <v>2.41</v>
      </c>
      <c r="K8255" t="n">
        <v>-57392904</v>
      </c>
      <c r="L8255" t="n">
        <v>99038493</v>
      </c>
      <c r="M8255" t="n">
        <v>111647441</v>
      </c>
      <c r="N8255" t="n">
        <v>-107709081</v>
      </c>
      <c r="O8255">
        <f>D8254</f>
      </c>
      <c r="P8255">
        <f>(E8255-F8255+G8255)/O8255*100</f>
      </c>
      <c r="Q8255">
        <f>H8254</f>
      </c>
      <c r="R8255">
        <f>I8254</f>
      </c>
      <c r="S8255">
        <f>H8255-H8254</f>
      </c>
      <c r="T8255">
        <f>I8255-I8254</f>
      </c>
      <c r="U8255">
        <f>(L8255-K8255)/(2*D8255*0.01)</f>
      </c>
      <c r="V8255">
        <f>(L8255+K8255)/(D8255*0.0001)</f>
      </c>
    </row>
    <row r="8256">
      <c r="A8256" t="n">
        <v>2017</v>
      </c>
      <c r="B8256" t="inlineStr">
        <is>
          <t>00194275</t>
        </is>
      </c>
      <c r="C8256" t="inlineStr">
        <is>
          <t>코너스톤네트웍스</t>
        </is>
      </c>
      <c r="D8256" t="n">
        <v>862263285</v>
      </c>
      <c r="E8256" t="n">
        <v>192494201</v>
      </c>
      <c r="F8256" t="n">
        <v>113206240</v>
      </c>
      <c r="G8256" t="n">
        <v>5809240</v>
      </c>
      <c r="H8256" t="n">
        <v>2.98</v>
      </c>
      <c r="I8256" t="n">
        <v>3.36</v>
      </c>
      <c r="K8256" t="n">
        <v>-39278111</v>
      </c>
      <c r="L8256" t="n">
        <v>45294344</v>
      </c>
      <c r="M8256" t="n">
        <v>45452619</v>
      </c>
      <c r="N8256" t="n">
        <v>-40120189</v>
      </c>
      <c r="O8256">
        <f>D8255</f>
      </c>
      <c r="P8256">
        <f>(E8256-F8256+G8256)/O8256*100</f>
      </c>
      <c r="Q8256">
        <f>H8255</f>
      </c>
      <c r="R8256">
        <f>I8255</f>
      </c>
      <c r="S8256">
        <f>H8256-H8255</f>
      </c>
      <c r="T8256">
        <f>I8256-I8255</f>
      </c>
      <c r="U8256">
        <f>(L8256-K8256)/(2*D8256*0.01)</f>
      </c>
      <c r="V8256">
        <f>(L8256+K8256)/(D8256*0.0001)</f>
      </c>
    </row>
    <row r="8257">
      <c r="A8257" t="n">
        <v>2014</v>
      </c>
      <c r="B8257" t="inlineStr">
        <is>
          <t>00194947</t>
        </is>
      </c>
      <c r="C8257" t="inlineStr">
        <is>
          <t>한전산업</t>
        </is>
      </c>
      <c r="D8257" t="n">
        <v>75158709688</v>
      </c>
      <c r="E8257" t="n">
        <v>13847642335</v>
      </c>
      <c r="F8257" t="n">
        <v>10262140883</v>
      </c>
      <c r="G8257" t="n">
        <v>1934680584</v>
      </c>
      <c r="H8257" t="n">
        <v>2.515</v>
      </c>
      <c r="I8257" t="n">
        <v>3.7</v>
      </c>
    </row>
    <row r="8258">
      <c r="A8258" t="n">
        <v>2015</v>
      </c>
      <c r="B8258" t="inlineStr">
        <is>
          <t>00194947</t>
        </is>
      </c>
      <c r="C8258" t="inlineStr">
        <is>
          <t>한전산업</t>
        </is>
      </c>
      <c r="D8258" t="n">
        <v>75451757465</v>
      </c>
      <c r="E8258" t="n">
        <v>13720891651</v>
      </c>
      <c r="F8258" t="n">
        <v>17005541830</v>
      </c>
      <c r="G8258" t="n">
        <v>1827272420</v>
      </c>
      <c r="H8258" t="n">
        <v>2.28</v>
      </c>
      <c r="I8258" t="n">
        <v>3.8</v>
      </c>
      <c r="O8258">
        <f>D8257</f>
      </c>
      <c r="P8258">
        <f>(E8258-F8258+G8258)/O8258*100</f>
      </c>
      <c r="Q8258">
        <f>H8257</f>
      </c>
      <c r="R8258">
        <f>I8257</f>
      </c>
      <c r="S8258">
        <f>H8258-H8257</f>
      </c>
      <c r="T8258">
        <f>I8258-I8257</f>
      </c>
    </row>
    <row r="8259">
      <c r="A8259" t="n">
        <v>2016</v>
      </c>
      <c r="B8259" t="inlineStr">
        <is>
          <t>00194947</t>
        </is>
      </c>
      <c r="C8259" t="inlineStr">
        <is>
          <t>한전산업</t>
        </is>
      </c>
      <c r="D8259" t="n">
        <v>91360419409</v>
      </c>
      <c r="E8259" t="n">
        <v>12350599608</v>
      </c>
      <c r="F8259" t="n">
        <v>1305341883</v>
      </c>
      <c r="G8259" t="n">
        <v>1616736020</v>
      </c>
      <c r="H8259" t="n">
        <v>2.23</v>
      </c>
      <c r="I8259" t="n">
        <v>3.8</v>
      </c>
      <c r="O8259">
        <f>D8258</f>
      </c>
      <c r="P8259">
        <f>(E8259-F8259+G8259)/O8259*100</f>
      </c>
      <c r="Q8259">
        <f>H8258</f>
      </c>
      <c r="R8259">
        <f>I8258</f>
      </c>
      <c r="S8259">
        <f>H8259-H8258</f>
      </c>
      <c r="T8259">
        <f>I8259-I8258</f>
      </c>
    </row>
    <row r="8260">
      <c r="A8260" t="n">
        <v>2017</v>
      </c>
      <c r="B8260" t="inlineStr">
        <is>
          <t>00194947</t>
        </is>
      </c>
      <c r="C8260" t="inlineStr">
        <is>
          <t>한전산업</t>
        </is>
      </c>
      <c r="D8260" t="n">
        <v>98547674163</v>
      </c>
      <c r="E8260" t="n">
        <v>13462905525</v>
      </c>
      <c r="F8260" t="n">
        <v>8308290507</v>
      </c>
      <c r="G8260" t="n">
        <v>1825202098</v>
      </c>
      <c r="H8260" t="n">
        <v>2.755</v>
      </c>
      <c r="I8260" t="n">
        <v>3.8</v>
      </c>
      <c r="O8260">
        <f>D8259</f>
      </c>
      <c r="P8260">
        <f>(E8260-F8260+G8260)/O8260*100</f>
      </c>
      <c r="Q8260">
        <f>H8259</f>
      </c>
      <c r="R8260">
        <f>I8259</f>
      </c>
      <c r="S8260">
        <f>H8260-H8259</f>
      </c>
      <c r="T8260">
        <f>I8260-I8259</f>
      </c>
    </row>
    <row r="8261">
      <c r="A8261" t="n">
        <v>2018</v>
      </c>
      <c r="B8261" t="inlineStr">
        <is>
          <t>00194947</t>
        </is>
      </c>
      <c r="C8261" t="inlineStr">
        <is>
          <t>한전산업</t>
        </is>
      </c>
      <c r="D8261" t="n">
        <v>98811796574</v>
      </c>
      <c r="E8261" t="n">
        <v>16584837036</v>
      </c>
      <c r="F8261" t="n">
        <v>20326429932</v>
      </c>
      <c r="G8261" t="n">
        <v>2480990612</v>
      </c>
      <c r="H8261" t="n">
        <v>2.54</v>
      </c>
      <c r="I8261" t="n">
        <v>3.8</v>
      </c>
      <c r="K8261" t="n">
        <v>-4279573742</v>
      </c>
      <c r="L8261" t="n">
        <v>4701222301</v>
      </c>
      <c r="M8261" t="n">
        <v>4592456740</v>
      </c>
      <c r="N8261" t="n">
        <v>-4265777082</v>
      </c>
      <c r="O8261">
        <f>D8260</f>
      </c>
      <c r="P8261">
        <f>(E8261-F8261+G8261)/O8261*100</f>
      </c>
      <c r="Q8261">
        <f>H8260</f>
      </c>
      <c r="R8261">
        <f>I8260</f>
      </c>
      <c r="S8261">
        <f>H8261-H8260</f>
      </c>
      <c r="T8261">
        <f>I8261-I8260</f>
      </c>
      <c r="U8261">
        <f>(L8261-K8261)/(2*D8261*0.01)</f>
      </c>
      <c r="V8261">
        <f>(L8261+K8261)/(D8261*0.0001)</f>
      </c>
    </row>
    <row r="8262">
      <c r="A8262" t="n">
        <v>2020</v>
      </c>
      <c r="B8262" t="inlineStr">
        <is>
          <t>00194947</t>
        </is>
      </c>
      <c r="C8262" t="inlineStr">
        <is>
          <t>한전산업</t>
        </is>
      </c>
      <c r="D8262" t="n">
        <v>1176800000000</v>
      </c>
      <c r="E8262" t="n">
        <v>41200000000</v>
      </c>
      <c r="F8262" t="n">
        <v>50600000000</v>
      </c>
      <c r="G8262" t="n">
        <v>47070000000</v>
      </c>
      <c r="H8262" t="n">
        <v>1.75</v>
      </c>
      <c r="I8262" t="n">
        <v>3</v>
      </c>
      <c r="J8262" t="n">
        <v>13.2</v>
      </c>
      <c r="K8262" t="n">
        <v>-6134000000</v>
      </c>
      <c r="L8262" t="n">
        <v>6987000000</v>
      </c>
      <c r="M8262" t="n">
        <v>2156000000</v>
      </c>
      <c r="N8262" t="n">
        <v>-2015000000</v>
      </c>
      <c r="U8262">
        <f>(L8262-K8262)/(2*D8262*0.01)</f>
      </c>
      <c r="V8262">
        <f>(L8262+K8262)/(D8262*0.0001)</f>
      </c>
    </row>
    <row r="8263">
      <c r="A8263" t="n">
        <v>2021</v>
      </c>
      <c r="B8263" t="inlineStr">
        <is>
          <t>00194947</t>
        </is>
      </c>
      <c r="C8263" t="inlineStr">
        <is>
          <t>한전산업</t>
        </is>
      </c>
      <c r="D8263" t="n">
        <v>113737740054</v>
      </c>
      <c r="E8263" t="n">
        <v>11893932051</v>
      </c>
      <c r="F8263" t="n">
        <v>4566466164</v>
      </c>
      <c r="G8263" t="n">
        <v>2238855121</v>
      </c>
      <c r="H8263" t="n">
        <v>2.79</v>
      </c>
      <c r="I8263" t="n">
        <v>3.8</v>
      </c>
      <c r="J8263" t="n">
        <v>7.066</v>
      </c>
      <c r="K8263" t="n">
        <v>-7349906864</v>
      </c>
      <c r="L8263" t="n">
        <v>8320222656</v>
      </c>
      <c r="M8263" t="n">
        <v>8160947190</v>
      </c>
      <c r="N8263" t="n">
        <v>-7356401442</v>
      </c>
      <c r="O8263">
        <f>D8262</f>
      </c>
      <c r="P8263">
        <f>(E8263-F8263+G8263)/O8263*100</f>
      </c>
      <c r="Q8263">
        <f>H8262</f>
      </c>
      <c r="R8263">
        <f>I8262</f>
      </c>
      <c r="S8263">
        <f>H8263-H8262</f>
      </c>
      <c r="T8263">
        <f>I8263-I8262</f>
      </c>
      <c r="U8263">
        <f>(L8263-K8263)/(2*D8263*0.01)</f>
      </c>
      <c r="V8263">
        <f>(L8263+K8263)/(D8263*0.0001)</f>
      </c>
    </row>
    <row r="8264">
      <c r="A8264" t="n">
        <v>2022</v>
      </c>
      <c r="B8264" t="inlineStr">
        <is>
          <t>00194947</t>
        </is>
      </c>
      <c r="C8264" t="inlineStr">
        <is>
          <t>한전산업</t>
        </is>
      </c>
      <c r="D8264" t="n">
        <v>118634890183</v>
      </c>
      <c r="E8264" t="n">
        <v>12086521005</v>
      </c>
      <c r="F8264" t="n">
        <v>7985065795</v>
      </c>
      <c r="G8264" t="n">
        <v>2988092165</v>
      </c>
      <c r="H8264" t="n">
        <v>5.29</v>
      </c>
      <c r="I8264" t="n">
        <v>4.975</v>
      </c>
      <c r="J8264" t="n">
        <v>8.9</v>
      </c>
      <c r="K8264" t="n">
        <v>-9363513000</v>
      </c>
      <c r="L8264" t="n">
        <v>10795125275</v>
      </c>
      <c r="M8264" t="n">
        <v>10773000000</v>
      </c>
      <c r="N8264" t="n">
        <v>-9490791345</v>
      </c>
      <c r="O8264">
        <f>D8263</f>
      </c>
      <c r="P8264">
        <f>(E8264-F8264+G8264)/O8264*100</f>
      </c>
      <c r="Q8264">
        <f>H8263</f>
      </c>
      <c r="R8264">
        <f>I8263</f>
      </c>
      <c r="S8264">
        <f>H8264-H8263</f>
      </c>
      <c r="T8264">
        <f>I8264-I8263</f>
      </c>
      <c r="U8264">
        <f>(L8264-K8264)/(2*D8264*0.01)</f>
      </c>
      <c r="V8264">
        <f>(L8264+K8264)/(D8264*0.0001)</f>
      </c>
    </row>
    <row r="8265">
      <c r="A8265" t="n">
        <v>2023</v>
      </c>
      <c r="B8265" t="inlineStr">
        <is>
          <t>00194947</t>
        </is>
      </c>
      <c r="C8265" t="inlineStr">
        <is>
          <t>한전산업</t>
        </is>
      </c>
      <c r="D8265" t="n">
        <v>131924127766</v>
      </c>
      <c r="E8265" t="n">
        <v>13871230200</v>
      </c>
      <c r="F8265" t="n">
        <v>8364537208</v>
      </c>
      <c r="G8265" t="n">
        <v>6116470944</v>
      </c>
      <c r="H8265" t="n">
        <v>4.4</v>
      </c>
      <c r="I8265" t="n">
        <v>4.735</v>
      </c>
      <c r="J8265" t="n">
        <v>6.93</v>
      </c>
      <c r="K8265" t="n">
        <v>-5558447682</v>
      </c>
      <c r="L8265" t="n">
        <v>6089658830</v>
      </c>
      <c r="M8265" t="n">
        <v>6060888635</v>
      </c>
      <c r="N8265" t="n">
        <v>-5540833166</v>
      </c>
      <c r="O8265">
        <f>D8264</f>
      </c>
      <c r="P8265">
        <f>(E8265-F8265+G8265)/O8265*100</f>
      </c>
      <c r="Q8265">
        <f>H8264</f>
      </c>
      <c r="R8265">
        <f>I8264</f>
      </c>
      <c r="S8265">
        <f>H8265-H8264</f>
      </c>
      <c r="T8265">
        <f>I8265-I8264</f>
      </c>
      <c r="U8265">
        <f>(L8265-K8265)/(2*D8265*0.01)</f>
      </c>
      <c r="V8265">
        <f>(L8265+K8265)/(D8265*0.0001)</f>
      </c>
    </row>
    <row r="8266">
      <c r="A8266" t="n">
        <v>2024</v>
      </c>
      <c r="B8266" t="inlineStr">
        <is>
          <t>00194947</t>
        </is>
      </c>
      <c r="C8266" t="inlineStr">
        <is>
          <t>한전산업</t>
        </is>
      </c>
      <c r="D8266" t="n">
        <v>128177385948</v>
      </c>
      <c r="E8266" t="n">
        <v>14976841932</v>
      </c>
      <c r="F8266" t="n">
        <v>13172599037</v>
      </c>
      <c r="G8266" t="n">
        <v>5756257296</v>
      </c>
      <c r="H8266" t="n">
        <v>3.955</v>
      </c>
      <c r="I8266" t="n">
        <v>4.735</v>
      </c>
      <c r="J8266" t="n">
        <v>8.630000000000001</v>
      </c>
      <c r="O8266">
        <f>D8265</f>
      </c>
      <c r="P8266">
        <f>(E8266-F8266+G8266)/O8266*100</f>
      </c>
      <c r="Q8266">
        <f>H8265</f>
      </c>
      <c r="R8266">
        <f>I8265</f>
      </c>
      <c r="S8266">
        <f>H8266-H8265</f>
      </c>
      <c r="T8266">
        <f>I8266-I8265</f>
      </c>
    </row>
    <row r="8267">
      <c r="A8267" t="n">
        <v>2025</v>
      </c>
      <c r="B8267" t="inlineStr">
        <is>
          <t>00194947</t>
        </is>
      </c>
      <c r="C8267" t="inlineStr">
        <is>
          <t>한전산업</t>
        </is>
      </c>
      <c r="D8267" t="n">
        <v>153743401009</v>
      </c>
      <c r="E8267" t="n">
        <v>14277332045</v>
      </c>
      <c r="F8267" t="n">
        <v>9077966699</v>
      </c>
      <c r="G8267" t="n">
        <v>5039112915</v>
      </c>
      <c r="H8267" t="n">
        <v>4.3</v>
      </c>
      <c r="I8267" t="n">
        <v>4.32</v>
      </c>
      <c r="J8267" t="n">
        <v>7.775</v>
      </c>
      <c r="K8267" t="n">
        <v>-10696574570</v>
      </c>
      <c r="L8267" t="n">
        <v>10691341210</v>
      </c>
      <c r="M8267" t="n">
        <v>12071236510</v>
      </c>
      <c r="N8267" t="n">
        <v>-10745876690</v>
      </c>
      <c r="O8267">
        <f>D8266</f>
      </c>
      <c r="P8267">
        <f>(E8267-F8267+G8267)/O8267*100</f>
      </c>
      <c r="Q8267">
        <f>H8266</f>
      </c>
      <c r="R8267">
        <f>I8266</f>
      </c>
      <c r="S8267">
        <f>H8267-H8266</f>
      </c>
      <c r="T8267">
        <f>I8267-I8266</f>
      </c>
      <c r="U8267">
        <f>(L8267-K8267)/(2*D8267*0.01)</f>
      </c>
    </row>
    <row r="8268">
      <c r="A8268" t="n">
        <v>2016</v>
      </c>
      <c r="B8268" t="inlineStr">
        <is>
          <t>00195229</t>
        </is>
      </c>
      <c r="C8268" t="inlineStr">
        <is>
          <t>미스토홀딩스</t>
        </is>
      </c>
      <c r="D8268" t="n">
        <v>10844994000</v>
      </c>
      <c r="E8268" t="n">
        <v>2470666000</v>
      </c>
      <c r="F8268" t="n">
        <v>1139011000</v>
      </c>
      <c r="G8268" t="n">
        <v>204473000</v>
      </c>
      <c r="H8268" t="n">
        <v>2.23</v>
      </c>
      <c r="I8268" t="n">
        <v>2.98</v>
      </c>
      <c r="J8268" t="n">
        <v>4.34</v>
      </c>
      <c r="K8268" t="n">
        <v>-440449000</v>
      </c>
      <c r="L8268" t="n">
        <v>481312000</v>
      </c>
      <c r="M8268" t="n">
        <v>473888000</v>
      </c>
      <c r="N8268" t="n">
        <v>-442236000</v>
      </c>
      <c r="U8268">
        <f>(L8268-K8268)/(2*D8268*0.01)</f>
      </c>
      <c r="V8268">
        <f>(L8268+K8268)/(D8268*0.0001)</f>
      </c>
    </row>
    <row r="8269">
      <c r="A8269" t="n">
        <v>2017</v>
      </c>
      <c r="B8269" t="inlineStr">
        <is>
          <t>00195229</t>
        </is>
      </c>
      <c r="C8269" t="inlineStr">
        <is>
          <t>미스토홀딩스</t>
        </is>
      </c>
      <c r="D8269" t="n">
        <v>11286122000</v>
      </c>
      <c r="E8269" t="n">
        <v>1856522000</v>
      </c>
      <c r="F8269" t="n">
        <v>1234840000</v>
      </c>
      <c r="G8269" t="n">
        <v>216476000</v>
      </c>
      <c r="H8269" t="n">
        <v>2.65</v>
      </c>
      <c r="I8269" t="n">
        <v>3</v>
      </c>
      <c r="J8269" t="n">
        <v>3.92</v>
      </c>
      <c r="K8269" t="n">
        <v>-414017000</v>
      </c>
      <c r="L8269" t="n">
        <v>448760000</v>
      </c>
      <c r="M8269" t="n">
        <v>443639000</v>
      </c>
      <c r="N8269" t="n">
        <v>-417245000</v>
      </c>
      <c r="O8269">
        <f>D8268</f>
      </c>
      <c r="P8269">
        <f>(E8269-F8269+G8269)/O8269*100</f>
      </c>
      <c r="Q8269">
        <f>H8268</f>
      </c>
      <c r="R8269">
        <f>I8268</f>
      </c>
      <c r="S8269">
        <f>H8269-H8268</f>
      </c>
      <c r="T8269">
        <f>I8269-I8268</f>
      </c>
      <c r="U8269">
        <f>(L8269-K8269)/(2*D8269*0.01)</f>
      </c>
      <c r="V8269">
        <f>(L8269+K8269)/(D8269*0.0001)</f>
      </c>
    </row>
    <row r="8270">
      <c r="A8270" t="n">
        <v>2018</v>
      </c>
      <c r="B8270" t="inlineStr">
        <is>
          <t>00195229</t>
        </is>
      </c>
      <c r="C8270" t="inlineStr">
        <is>
          <t>미스토홀딩스</t>
        </is>
      </c>
      <c r="D8270" t="n">
        <v>13923327000</v>
      </c>
      <c r="E8270" t="n">
        <v>1775235000</v>
      </c>
      <c r="F8270" t="n">
        <v>1267837000</v>
      </c>
      <c r="G8270" t="n">
        <v>272693000</v>
      </c>
      <c r="H8270" t="n">
        <v>2.26</v>
      </c>
      <c r="I8270" t="n">
        <v>3</v>
      </c>
      <c r="J8270" t="n">
        <v>3.62</v>
      </c>
      <c r="K8270" t="n">
        <v>-472779000</v>
      </c>
      <c r="L8270" t="n">
        <v>514753000</v>
      </c>
      <c r="M8270" t="n">
        <v>506892000</v>
      </c>
      <c r="N8270" t="n">
        <v>-474754000</v>
      </c>
      <c r="O8270">
        <f>D8269</f>
      </c>
      <c r="P8270">
        <f>(E8270-F8270+G8270)/O8270*100</f>
      </c>
      <c r="Q8270">
        <f>H8269</f>
      </c>
      <c r="R8270">
        <f>I8269</f>
      </c>
      <c r="S8270">
        <f>H8270-H8269</f>
      </c>
      <c r="T8270">
        <f>I8270-I8269</f>
      </c>
      <c r="U8270">
        <f>(L8270-K8270)/(2*D8270*0.01)</f>
      </c>
      <c r="V8270">
        <f>(L8270+K8270)/(D8270*0.0001)</f>
      </c>
    </row>
    <row r="8271">
      <c r="A8271" t="n">
        <v>2019</v>
      </c>
      <c r="B8271" t="inlineStr">
        <is>
          <t>00195229</t>
        </is>
      </c>
      <c r="C8271" t="inlineStr">
        <is>
          <t>미스토홀딩스</t>
        </is>
      </c>
      <c r="D8271" t="n">
        <v>411076607000</v>
      </c>
      <c r="E8271" t="n">
        <v>11549207000</v>
      </c>
      <c r="F8271" t="n">
        <v>36335043000</v>
      </c>
      <c r="G8271" t="n">
        <v>14879955000</v>
      </c>
      <c r="H8271" t="n">
        <v>2.53</v>
      </c>
      <c r="I8271" t="n">
        <v>3.495</v>
      </c>
      <c r="K8271" t="n">
        <v>-60272711000</v>
      </c>
      <c r="L8271" t="n">
        <v>74163978000</v>
      </c>
      <c r="M8271" t="n">
        <v>29022682000</v>
      </c>
      <c r="N8271" t="n">
        <v>-26960534000</v>
      </c>
      <c r="O8271">
        <f>D8270</f>
      </c>
      <c r="P8271">
        <f>(E8271-F8271+G8271)/O8271*100</f>
      </c>
      <c r="Q8271">
        <f>H8270</f>
      </c>
      <c r="R8271">
        <f>I8270</f>
      </c>
      <c r="S8271">
        <f>H8271-H8270</f>
      </c>
      <c r="T8271">
        <f>I8271-I8270</f>
      </c>
      <c r="U8271">
        <f>(L8271-K8271)/(2*D8271*0.01)</f>
      </c>
      <c r="V8271">
        <f>(L8271+K8271)/(D8271*0.0001)</f>
      </c>
    </row>
    <row r="8272">
      <c r="A8272" t="n">
        <v>2020</v>
      </c>
      <c r="B8272" t="inlineStr">
        <is>
          <t>00195229</t>
        </is>
      </c>
      <c r="C8272" t="inlineStr">
        <is>
          <t>미스토홀딩스</t>
        </is>
      </c>
      <c r="D8272" t="n">
        <v>414574506000</v>
      </c>
      <c r="E8272" t="n">
        <v>13520711000</v>
      </c>
      <c r="F8272" t="n">
        <v>46508121000</v>
      </c>
      <c r="G8272" t="n">
        <v>12865693000</v>
      </c>
      <c r="H8272" t="n">
        <v>2.24</v>
      </c>
      <c r="I8272" t="n">
        <v>3.65</v>
      </c>
      <c r="K8272" t="n">
        <v>-60110875000</v>
      </c>
      <c r="L8272" t="n">
        <v>74500454000</v>
      </c>
      <c r="M8272" t="n">
        <v>12362258000</v>
      </c>
      <c r="N8272" t="n">
        <v>-11484468000</v>
      </c>
      <c r="O8272">
        <f>D8271</f>
      </c>
      <c r="P8272">
        <f>(E8272-F8272+G8272)/O8272*100</f>
      </c>
      <c r="Q8272">
        <f>H8271</f>
      </c>
      <c r="R8272">
        <f>I8271</f>
      </c>
      <c r="S8272">
        <f>H8272-H8271</f>
      </c>
      <c r="T8272">
        <f>I8272-I8271</f>
      </c>
      <c r="U8272">
        <f>(L8272-K8272)/(2*D8272*0.01)</f>
      </c>
      <c r="V8272">
        <f>(L8272+K8272)/(D8272*0.0001)</f>
      </c>
    </row>
    <row r="8273">
      <c r="A8273" t="n">
        <v>2021</v>
      </c>
      <c r="B8273" t="inlineStr">
        <is>
          <t>00195229</t>
        </is>
      </c>
      <c r="C8273" t="inlineStr">
        <is>
          <t>미스토홀딩스</t>
        </is>
      </c>
      <c r="D8273" t="n">
        <v>454952370000</v>
      </c>
      <c r="E8273" t="n">
        <v>13725987000</v>
      </c>
      <c r="F8273" t="n">
        <v>34625488000</v>
      </c>
      <c r="G8273" t="n">
        <v>11434830000</v>
      </c>
      <c r="H8273" t="n">
        <v>2.69</v>
      </c>
      <c r="I8273" t="n">
        <v>4.06</v>
      </c>
      <c r="J8273" t="n">
        <v>9.77</v>
      </c>
      <c r="K8273" t="n">
        <v>-61242238000</v>
      </c>
      <c r="L8273" t="n">
        <v>75560609000</v>
      </c>
      <c r="M8273" t="n">
        <v>10310144000</v>
      </c>
      <c r="N8273" t="n">
        <v>-11516569000</v>
      </c>
      <c r="O8273">
        <f>D8272</f>
      </c>
      <c r="P8273">
        <f>(E8273-F8273+G8273)/O8273*100</f>
      </c>
      <c r="Q8273">
        <f>H8272</f>
      </c>
      <c r="R8273">
        <f>I8272</f>
      </c>
      <c r="S8273">
        <f>H8273-H8272</f>
      </c>
      <c r="T8273">
        <f>I8273-I8272</f>
      </c>
      <c r="U8273">
        <f>(L8273-K8273)/(2*D8273*0.01)</f>
      </c>
      <c r="V8273">
        <f>(L8273+K8273)/(D8273*0.0001)</f>
      </c>
    </row>
    <row r="8274">
      <c r="A8274" t="n">
        <v>2022</v>
      </c>
      <c r="B8274" t="inlineStr">
        <is>
          <t>00195229</t>
        </is>
      </c>
      <c r="C8274" t="inlineStr">
        <is>
          <t>미스토홀딩스</t>
        </is>
      </c>
      <c r="D8274" t="n">
        <v>339602719000</v>
      </c>
      <c r="E8274" t="n">
        <v>13264708000</v>
      </c>
      <c r="F8274" t="n">
        <v>46623484000</v>
      </c>
      <c r="G8274" t="n">
        <v>13533763000</v>
      </c>
      <c r="H8274" t="n">
        <v>5.17</v>
      </c>
      <c r="I8274" t="n">
        <v>3.91</v>
      </c>
      <c r="J8274" t="n">
        <v>8.140000000000001</v>
      </c>
      <c r="K8274" t="n">
        <v>-30726461000</v>
      </c>
      <c r="L8274" t="n">
        <v>53053581000</v>
      </c>
      <c r="M8274" t="n">
        <v>12877440000</v>
      </c>
      <c r="N8274" t="n">
        <v>256836000</v>
      </c>
      <c r="O8274">
        <f>D8273</f>
      </c>
      <c r="P8274">
        <f>(E8274-F8274+G8274)/O8274*100</f>
      </c>
      <c r="Q8274">
        <f>H8273</f>
      </c>
      <c r="R8274">
        <f>I8273</f>
      </c>
      <c r="S8274">
        <f>H8274-H8273</f>
      </c>
      <c r="T8274">
        <f>I8274-I8273</f>
      </c>
      <c r="U8274">
        <f>(L8274-K8274)/(2*D8274*0.01)</f>
      </c>
    </row>
    <row r="8275">
      <c r="A8275" t="n">
        <v>2023</v>
      </c>
      <c r="B8275" t="inlineStr">
        <is>
          <t>00195229</t>
        </is>
      </c>
      <c r="C8275" t="inlineStr">
        <is>
          <t>미스토홀딩스</t>
        </is>
      </c>
      <c r="D8275" t="n">
        <v>349493755000</v>
      </c>
      <c r="E8275" t="n">
        <v>10609172000</v>
      </c>
      <c r="F8275" t="n">
        <v>21662303000</v>
      </c>
      <c r="G8275" t="n">
        <v>16757984000</v>
      </c>
      <c r="H8275" t="n">
        <v>4.405</v>
      </c>
      <c r="I8275" t="n">
        <v>4.41</v>
      </c>
      <c r="J8275" t="n">
        <v>8.279999999999999</v>
      </c>
      <c r="K8275" t="n">
        <v>-36703448000</v>
      </c>
      <c r="L8275" t="n">
        <v>44176203000</v>
      </c>
      <c r="M8275" t="n">
        <v>5840449000</v>
      </c>
      <c r="N8275" t="n">
        <v>-5500980000</v>
      </c>
      <c r="O8275">
        <f>D8274</f>
      </c>
      <c r="P8275">
        <f>(E8275-F8275+G8275)/O8275*100</f>
      </c>
      <c r="Q8275">
        <f>H8274</f>
      </c>
      <c r="R8275">
        <f>I8274</f>
      </c>
      <c r="S8275">
        <f>H8275-H8274</f>
      </c>
      <c r="T8275">
        <f>I8275-I8274</f>
      </c>
      <c r="U8275">
        <f>(L8275-K8275)/(2*D8275*0.01)</f>
      </c>
      <c r="V8275">
        <f>(L8275+K8275)/(D8275*0.0001)</f>
      </c>
    </row>
    <row r="8276">
      <c r="A8276" t="n">
        <v>2024</v>
      </c>
      <c r="B8276" t="inlineStr">
        <is>
          <t>00195229</t>
        </is>
      </c>
      <c r="C8276" t="inlineStr">
        <is>
          <t>미스토홀딩스</t>
        </is>
      </c>
      <c r="D8276" t="n">
        <v>379407709000</v>
      </c>
      <c r="E8276" t="n">
        <v>10562492000</v>
      </c>
      <c r="F8276" t="n">
        <v>35878519000</v>
      </c>
      <c r="G8276" t="n">
        <v>16591184000</v>
      </c>
      <c r="H8276" t="n">
        <v>4.63</v>
      </c>
      <c r="I8276" t="n">
        <v>3.5</v>
      </c>
      <c r="J8276" t="n">
        <v>7.387</v>
      </c>
      <c r="K8276" t="n">
        <v>-38782655000</v>
      </c>
      <c r="L8276" t="n">
        <v>46430171000</v>
      </c>
      <c r="M8276" t="n">
        <v>5955225000</v>
      </c>
      <c r="N8276" t="n">
        <v>-5624114000</v>
      </c>
      <c r="O8276">
        <f>D8275</f>
      </c>
      <c r="P8276">
        <f>(E8276-F8276+G8276)/O8276*100</f>
      </c>
      <c r="Q8276">
        <f>H8275</f>
      </c>
      <c r="R8276">
        <f>I8275</f>
      </c>
      <c r="S8276">
        <f>H8276-H8275</f>
      </c>
      <c r="T8276">
        <f>I8276-I8275</f>
      </c>
      <c r="U8276">
        <f>(L8276-K8276)/(2*D8276*0.01)</f>
      </c>
      <c r="V8276">
        <f>(L8276+K8276)/(D8276*0.0001)</f>
      </c>
    </row>
    <row r="8277">
      <c r="A8277" t="n">
        <v>2025</v>
      </c>
      <c r="B8277" t="inlineStr">
        <is>
          <t>00195229</t>
        </is>
      </c>
      <c r="C8277" t="inlineStr">
        <is>
          <t>미스토홀딩스</t>
        </is>
      </c>
      <c r="D8277" t="n">
        <v>352557621000</v>
      </c>
      <c r="E8277" t="n">
        <v>10891213000</v>
      </c>
      <c r="F8277" t="n">
        <v>52778382000</v>
      </c>
      <c r="G8277" t="n">
        <v>18517806000</v>
      </c>
      <c r="H8277" t="n">
        <v>4.695</v>
      </c>
      <c r="I8277" t="n">
        <v>3.5</v>
      </c>
      <c r="J8277" t="n">
        <v>7.53</v>
      </c>
      <c r="K8277" t="n">
        <v>-34452123000</v>
      </c>
      <c r="L8277" t="n">
        <v>41080151000</v>
      </c>
      <c r="M8277" t="n">
        <v>5496227000</v>
      </c>
      <c r="N8277" t="n">
        <v>-5161463000</v>
      </c>
      <c r="O8277">
        <f>D8276</f>
      </c>
      <c r="P8277">
        <f>(E8277-F8277+G8277)/O8277*100</f>
      </c>
      <c r="Q8277">
        <f>H8276</f>
      </c>
      <c r="R8277">
        <f>I8276</f>
      </c>
      <c r="S8277">
        <f>H8277-H8276</f>
      </c>
      <c r="T8277">
        <f>I8277-I8276</f>
      </c>
      <c r="U8277">
        <f>(L8277-K8277)/(2*D8277*0.01)</f>
      </c>
      <c r="V8277">
        <f>(L8277+K8277)/(D8277*0.0001)</f>
      </c>
    </row>
    <row r="8278">
      <c r="A8278" t="n">
        <v>2014</v>
      </c>
      <c r="B8278" t="inlineStr">
        <is>
          <t>00197476</t>
        </is>
      </c>
      <c r="C8278" t="inlineStr">
        <is>
          <t>코엔텍</t>
        </is>
      </c>
      <c r="D8278" t="n">
        <v>3328602000</v>
      </c>
      <c r="E8278" t="n">
        <v>374218000</v>
      </c>
      <c r="F8278" t="n">
        <v>19075000</v>
      </c>
      <c r="G8278" t="n">
        <v>79757000</v>
      </c>
      <c r="H8278" t="n">
        <v>2.725</v>
      </c>
      <c r="I8278" t="n">
        <v>5</v>
      </c>
      <c r="K8278" t="n">
        <v>-237031000</v>
      </c>
      <c r="L8278" t="n">
        <v>270770000</v>
      </c>
      <c r="M8278" t="n">
        <v>262885000</v>
      </c>
      <c r="N8278" t="n">
        <v>-237160000</v>
      </c>
      <c r="U8278">
        <f>(L8278-K8278)/(2*D8278*0.01)</f>
      </c>
      <c r="V8278">
        <f>(L8278+K8278)/(D8278*0.0001)</f>
      </c>
    </row>
    <row r="8279">
      <c r="A8279" t="n">
        <v>2015</v>
      </c>
      <c r="B8279" t="inlineStr">
        <is>
          <t>00197476</t>
        </is>
      </c>
      <c r="C8279" t="inlineStr">
        <is>
          <t>코엔텍</t>
        </is>
      </c>
      <c r="D8279" t="n">
        <v>3884141000</v>
      </c>
      <c r="E8279" t="n">
        <v>510736000</v>
      </c>
      <c r="F8279" t="n">
        <v>17877000</v>
      </c>
      <c r="G8279" t="n">
        <v>83934000</v>
      </c>
      <c r="H8279" t="n">
        <v>2.445</v>
      </c>
      <c r="I8279" t="n">
        <v>4.5</v>
      </c>
      <c r="K8279" t="n">
        <v>-252231000</v>
      </c>
      <c r="L8279" t="n">
        <v>286580000</v>
      </c>
      <c r="M8279" t="n">
        <v>279902000</v>
      </c>
      <c r="N8279" t="n">
        <v>-251565000</v>
      </c>
      <c r="O8279">
        <f>D8278</f>
      </c>
      <c r="P8279">
        <f>(E8279-F8279+G8279)/O8279*100</f>
      </c>
      <c r="Q8279">
        <f>H8278</f>
      </c>
      <c r="R8279">
        <f>I8278</f>
      </c>
      <c r="S8279">
        <f>H8279-H8278</f>
      </c>
      <c r="T8279">
        <f>I8279-I8278</f>
      </c>
      <c r="U8279">
        <f>(L8279-K8279)/(2*D8279*0.01)</f>
      </c>
      <c r="V8279">
        <f>(L8279+K8279)/(D8279*0.0001)</f>
      </c>
    </row>
    <row r="8280">
      <c r="A8280" t="n">
        <v>2016</v>
      </c>
      <c r="B8280" t="inlineStr">
        <is>
          <t>00197476</t>
        </is>
      </c>
      <c r="C8280" t="inlineStr">
        <is>
          <t>코엔텍</t>
        </is>
      </c>
      <c r="D8280" t="n">
        <v>4108737000</v>
      </c>
      <c r="E8280" t="n">
        <v>571166000</v>
      </c>
      <c r="F8280" t="n">
        <v>491195000</v>
      </c>
      <c r="G8280" t="n">
        <v>82073000</v>
      </c>
      <c r="H8280" t="n">
        <v>2.47</v>
      </c>
      <c r="I8280" t="n">
        <v>3.75</v>
      </c>
      <c r="K8280" t="n">
        <v>-272904000</v>
      </c>
      <c r="L8280" t="n">
        <v>311447000</v>
      </c>
      <c r="M8280" t="n">
        <v>304633000</v>
      </c>
      <c r="N8280" t="n">
        <v>-272544000</v>
      </c>
      <c r="O8280">
        <f>D8279</f>
      </c>
      <c r="P8280">
        <f>(E8280-F8280+G8280)/O8280*100</f>
      </c>
      <c r="Q8280">
        <f>H8279</f>
      </c>
      <c r="R8280">
        <f>I8279</f>
      </c>
      <c r="S8280">
        <f>H8280-H8279</f>
      </c>
      <c r="T8280">
        <f>I8280-I8279</f>
      </c>
      <c r="U8280">
        <f>(L8280-K8280)/(2*D8280*0.01)</f>
      </c>
      <c r="V8280">
        <f>(L8280+K8280)/(D8280*0.0001)</f>
      </c>
    </row>
    <row r="8281">
      <c r="A8281" t="n">
        <v>2017</v>
      </c>
      <c r="B8281" t="inlineStr">
        <is>
          <t>00197476</t>
        </is>
      </c>
      <c r="C8281" t="inlineStr">
        <is>
          <t>코엔텍</t>
        </is>
      </c>
      <c r="D8281" t="n">
        <v>4249782000</v>
      </c>
      <c r="E8281" t="n">
        <v>582703000</v>
      </c>
      <c r="F8281" t="n">
        <v>341014000</v>
      </c>
      <c r="G8281" t="n">
        <v>86439000</v>
      </c>
      <c r="H8281" t="n">
        <v>3.025</v>
      </c>
      <c r="I8281" t="n">
        <v>3</v>
      </c>
      <c r="J8281" t="n">
        <v>7.6</v>
      </c>
      <c r="K8281" t="n">
        <v>-272227000</v>
      </c>
      <c r="L8281" t="n">
        <v>307799000</v>
      </c>
      <c r="M8281" t="n">
        <v>305260000</v>
      </c>
      <c r="N8281" t="n">
        <v>-275168000</v>
      </c>
      <c r="O8281">
        <f>D8280</f>
      </c>
      <c r="P8281">
        <f>(E8281-F8281+G8281)/O8281*100</f>
      </c>
      <c r="Q8281">
        <f>H8280</f>
      </c>
      <c r="R8281">
        <f>I8280</f>
      </c>
      <c r="S8281">
        <f>H8281-H8280</f>
      </c>
      <c r="T8281">
        <f>I8281-I8280</f>
      </c>
      <c r="U8281">
        <f>(L8281-K8281)/(2*D8281*0.01)</f>
      </c>
      <c r="V8281">
        <f>(L8281+K8281)/(D8281*0.0001)</f>
      </c>
    </row>
    <row r="8282">
      <c r="A8282" t="n">
        <v>2018</v>
      </c>
      <c r="B8282" t="inlineStr">
        <is>
          <t>00197476</t>
        </is>
      </c>
      <c r="C8282" t="inlineStr">
        <is>
          <t>코엔텍</t>
        </is>
      </c>
      <c r="D8282" t="n">
        <v>4276311000</v>
      </c>
      <c r="E8282" t="n">
        <v>506447000</v>
      </c>
      <c r="F8282" t="n">
        <v>34087000</v>
      </c>
      <c r="G8282" t="n">
        <v>114701000</v>
      </c>
      <c r="H8282" t="n">
        <v>2.555</v>
      </c>
      <c r="I8282" t="n">
        <v>3</v>
      </c>
      <c r="J8282" t="n">
        <v>7.73</v>
      </c>
      <c r="K8282" t="n">
        <v>-286035000</v>
      </c>
      <c r="L8282" t="n">
        <v>323204000</v>
      </c>
      <c r="M8282" t="n">
        <v>318922000</v>
      </c>
      <c r="N8282" t="n">
        <v>-287837000</v>
      </c>
      <c r="O8282">
        <f>D8281</f>
      </c>
      <c r="P8282">
        <f>(E8282-F8282+G8282)/O8282*100</f>
      </c>
      <c r="Q8282">
        <f>H8281</f>
      </c>
      <c r="R8282">
        <f>I8281</f>
      </c>
      <c r="S8282">
        <f>H8282-H8281</f>
      </c>
      <c r="T8282">
        <f>I8282-I8281</f>
      </c>
      <c r="U8282">
        <f>(L8282-K8282)/(2*D8282*0.01)</f>
      </c>
      <c r="V8282">
        <f>(L8282+K8282)/(D8282*0.0001)</f>
      </c>
    </row>
    <row r="8283">
      <c r="A8283" t="n">
        <v>2019</v>
      </c>
      <c r="B8283" t="inlineStr">
        <is>
          <t>00197476</t>
        </is>
      </c>
      <c r="C8283" t="inlineStr">
        <is>
          <t>코엔텍</t>
        </is>
      </c>
      <c r="D8283" t="n">
        <v>4800690000</v>
      </c>
      <c r="E8283" t="n">
        <v>432194000</v>
      </c>
      <c r="F8283" t="n">
        <v>78507000</v>
      </c>
      <c r="G8283" t="n">
        <v>100476000</v>
      </c>
      <c r="H8283" t="n">
        <v>2.31</v>
      </c>
      <c r="I8283" t="n">
        <v>3</v>
      </c>
      <c r="J8283" t="n">
        <v>8.859999999999999</v>
      </c>
      <c r="K8283" t="n">
        <v>-370854000</v>
      </c>
      <c r="L8283" t="n">
        <v>423911000</v>
      </c>
      <c r="M8283" t="n">
        <v>416842000</v>
      </c>
      <c r="N8283" t="n">
        <v>-372091000</v>
      </c>
      <c r="O8283">
        <f>D8282</f>
      </c>
      <c r="P8283">
        <f>(E8283-F8283+G8283)/O8283*100</f>
      </c>
      <c r="Q8283">
        <f>H8282</f>
      </c>
      <c r="R8283">
        <f>I8282</f>
      </c>
      <c r="S8283">
        <f>H8283-H8282</f>
      </c>
      <c r="T8283">
        <f>I8283-I8282</f>
      </c>
      <c r="U8283">
        <f>(L8283-K8283)/(2*D8283*0.01)</f>
      </c>
      <c r="V8283">
        <f>(L8283+K8283)/(D8283*0.0001)</f>
      </c>
    </row>
    <row r="8284">
      <c r="A8284" t="n">
        <v>2020</v>
      </c>
      <c r="B8284" t="inlineStr">
        <is>
          <t>00197476</t>
        </is>
      </c>
      <c r="C8284" t="inlineStr">
        <is>
          <t>코엔텍</t>
        </is>
      </c>
      <c r="D8284" t="n">
        <v>5237663000</v>
      </c>
      <c r="E8284" t="n">
        <v>486945000</v>
      </c>
      <c r="F8284" t="n">
        <v>202280000</v>
      </c>
      <c r="G8284" t="n">
        <v>101797000</v>
      </c>
      <c r="H8284" t="n">
        <v>2.32</v>
      </c>
      <c r="I8284" t="n">
        <v>3</v>
      </c>
      <c r="J8284" t="n">
        <v>8.51</v>
      </c>
      <c r="K8284" t="n">
        <v>-387008000</v>
      </c>
      <c r="L8284" t="n">
        <v>441054000</v>
      </c>
      <c r="M8284" t="n">
        <v>433776000</v>
      </c>
      <c r="N8284" t="n">
        <v>-388350000</v>
      </c>
      <c r="O8284">
        <f>D8283</f>
      </c>
      <c r="P8284">
        <f>(E8284-F8284+G8284)/O8284*100</f>
      </c>
      <c r="Q8284">
        <f>H8283</f>
      </c>
      <c r="R8284">
        <f>I8283</f>
      </c>
      <c r="S8284">
        <f>H8284-H8283</f>
      </c>
      <c r="T8284">
        <f>I8284-I8283</f>
      </c>
      <c r="U8284">
        <f>(L8284-K8284)/(2*D8284*0.01)</f>
      </c>
      <c r="V8284">
        <f>(L8284+K8284)/(D8284*0.0001)</f>
      </c>
    </row>
    <row r="8285">
      <c r="A8285" t="n">
        <v>2021</v>
      </c>
      <c r="B8285" t="inlineStr">
        <is>
          <t>00197476</t>
        </is>
      </c>
      <c r="C8285" t="inlineStr">
        <is>
          <t>코엔텍</t>
        </is>
      </c>
      <c r="D8285" t="n">
        <v>5979044000</v>
      </c>
      <c r="E8285" t="n">
        <v>480236000</v>
      </c>
      <c r="F8285" t="n">
        <v>4076000</v>
      </c>
      <c r="G8285" t="n">
        <v>110040000</v>
      </c>
      <c r="H8285" t="n">
        <v>2.89</v>
      </c>
      <c r="I8285" t="n">
        <v>4.5</v>
      </c>
      <c r="J8285" t="n">
        <v>8.289999999999999</v>
      </c>
      <c r="K8285" t="n">
        <v>-414581000</v>
      </c>
      <c r="L8285" t="n">
        <v>472392000</v>
      </c>
      <c r="M8285" t="n">
        <v>472291000</v>
      </c>
      <c r="N8285" t="n">
        <v>-422006000</v>
      </c>
      <c r="O8285">
        <f>D8284</f>
      </c>
      <c r="P8285">
        <f>(E8285-F8285+G8285)/O8285*100</f>
      </c>
      <c r="Q8285">
        <f>H8284</f>
      </c>
      <c r="R8285">
        <f>I8284</f>
      </c>
      <c r="S8285">
        <f>H8285-H8284</f>
      </c>
      <c r="T8285">
        <f>I8285-I8284</f>
      </c>
      <c r="U8285">
        <f>(L8285-K8285)/(2*D8285*0.01)</f>
      </c>
      <c r="V8285">
        <f>(L8285+K8285)/(D8285*0.0001)</f>
      </c>
    </row>
    <row r="8286">
      <c r="A8286" t="n">
        <v>2022</v>
      </c>
      <c r="B8286" t="inlineStr">
        <is>
          <t>00197476</t>
        </is>
      </c>
      <c r="C8286" t="inlineStr">
        <is>
          <t>코엔텍</t>
        </is>
      </c>
      <c r="D8286" t="n">
        <v>5737390000</v>
      </c>
      <c r="E8286" t="n">
        <v>550227000</v>
      </c>
      <c r="F8286" t="n">
        <v>447555000</v>
      </c>
      <c r="G8286" t="n">
        <v>152648000</v>
      </c>
      <c r="H8286" t="n">
        <v>5.3</v>
      </c>
      <c r="I8286" t="n">
        <v>4.5</v>
      </c>
      <c r="J8286" t="n">
        <v>7.18</v>
      </c>
      <c r="K8286" t="n">
        <v>-334726000</v>
      </c>
      <c r="L8286" t="n">
        <v>375846000</v>
      </c>
      <c r="M8286" t="n">
        <v>385156000</v>
      </c>
      <c r="N8286" t="n">
        <v>-348383000</v>
      </c>
      <c r="O8286">
        <f>D8285</f>
      </c>
      <c r="P8286">
        <f>(E8286-F8286+G8286)/O8286*100</f>
      </c>
      <c r="Q8286">
        <f>H8285</f>
      </c>
      <c r="R8286">
        <f>I8285</f>
      </c>
      <c r="S8286">
        <f>H8286-H8285</f>
      </c>
      <c r="T8286">
        <f>I8286-I8285</f>
      </c>
      <c r="U8286">
        <f>(L8286-K8286)/(2*D8286*0.01)</f>
      </c>
      <c r="V8286">
        <f>(L8286+K8286)/(D8286*0.0001)</f>
      </c>
    </row>
    <row r="8287">
      <c r="A8287" t="n">
        <v>2023</v>
      </c>
      <c r="B8287" t="inlineStr">
        <is>
          <t>00197476</t>
        </is>
      </c>
      <c r="C8287" t="inlineStr">
        <is>
          <t>코엔텍</t>
        </is>
      </c>
      <c r="D8287" t="n">
        <v>6633950000</v>
      </c>
      <c r="E8287" t="n">
        <v>493035000</v>
      </c>
      <c r="F8287" t="n">
        <v>230019000</v>
      </c>
      <c r="G8287" t="n">
        <v>262992000</v>
      </c>
      <c r="H8287" t="n">
        <v>4.42</v>
      </c>
      <c r="I8287" t="n">
        <v>4.5</v>
      </c>
      <c r="J8287" t="n">
        <v>6.7</v>
      </c>
      <c r="K8287" t="n">
        <v>-400445000</v>
      </c>
      <c r="L8287" t="n">
        <v>449478000</v>
      </c>
      <c r="M8287" t="n">
        <v>456547000</v>
      </c>
      <c r="N8287" t="n">
        <v>-413419000</v>
      </c>
      <c r="O8287">
        <f>D8286</f>
      </c>
      <c r="P8287">
        <f>(E8287-F8287+G8287)/O8287*100</f>
      </c>
      <c r="Q8287">
        <f>H8286</f>
      </c>
      <c r="R8287">
        <f>I8286</f>
      </c>
      <c r="S8287">
        <f>H8287-H8286</f>
      </c>
      <c r="T8287">
        <f>I8287-I8286</f>
      </c>
      <c r="U8287">
        <f>(L8287-K8287)/(2*D8287*0.01)</f>
      </c>
      <c r="V8287">
        <f>(L8287+K8287)/(D8287*0.0001)</f>
      </c>
    </row>
    <row r="8288">
      <c r="A8288" t="n">
        <v>2024</v>
      </c>
      <c r="B8288" t="inlineStr">
        <is>
          <t>00197476</t>
        </is>
      </c>
      <c r="C8288" t="inlineStr">
        <is>
          <t>코엔텍</t>
        </is>
      </c>
      <c r="D8288" t="n">
        <v>8220231000</v>
      </c>
      <c r="E8288" t="n">
        <v>552099000</v>
      </c>
      <c r="F8288" t="n">
        <v>721130000</v>
      </c>
      <c r="G8288" t="n">
        <v>278139000</v>
      </c>
      <c r="H8288" t="n">
        <v>3.84</v>
      </c>
      <c r="I8288" t="n">
        <v>4.76</v>
      </c>
      <c r="J8288" t="n">
        <v>6.86</v>
      </c>
      <c r="K8288" t="n">
        <v>-510343000</v>
      </c>
      <c r="L8288" t="n">
        <v>573324000</v>
      </c>
      <c r="M8288" t="n">
        <v>578996000</v>
      </c>
      <c r="N8288" t="n">
        <v>-524166000</v>
      </c>
      <c r="O8288">
        <f>D8287</f>
      </c>
      <c r="P8288">
        <f>(E8288-F8288+G8288)/O8288*100</f>
      </c>
      <c r="Q8288">
        <f>H8287</f>
      </c>
      <c r="R8288">
        <f>I8287</f>
      </c>
      <c r="S8288">
        <f>H8288-H8287</f>
      </c>
      <c r="T8288">
        <f>I8288-I8287</f>
      </c>
      <c r="U8288">
        <f>(L8288-K8288)/(2*D8288*0.01)</f>
      </c>
      <c r="V8288">
        <f>(L8288+K8288)/(D8288*0.0001)</f>
      </c>
    </row>
    <row r="8289">
      <c r="A8289" t="n">
        <v>2015</v>
      </c>
      <c r="B8289" t="inlineStr">
        <is>
          <t>00197759</t>
        </is>
      </c>
      <c r="C8289" t="inlineStr">
        <is>
          <t>미래산업</t>
        </is>
      </c>
      <c r="D8289" t="n">
        <v>2431949000</v>
      </c>
      <c r="E8289" t="n">
        <v>678043000</v>
      </c>
      <c r="F8289" t="n">
        <v>283492000</v>
      </c>
      <c r="G8289" t="n">
        <v>50070000</v>
      </c>
      <c r="H8289" t="n">
        <v>2.57</v>
      </c>
      <c r="I8289" t="n">
        <v>5.7</v>
      </c>
      <c r="K8289" t="n">
        <v>-169103000</v>
      </c>
      <c r="L8289" t="n">
        <v>195547000</v>
      </c>
      <c r="M8289" t="n">
        <v>187641000</v>
      </c>
      <c r="N8289" t="n">
        <v>-166055000</v>
      </c>
      <c r="U8289">
        <f>(L8289-K8289)/(2*D8289*0.01)</f>
      </c>
      <c r="V8289">
        <f>(L8289+K8289)/(D8289*0.0001)</f>
      </c>
    </row>
    <row r="8290">
      <c r="A8290" t="n">
        <v>2016</v>
      </c>
      <c r="B8290" t="inlineStr">
        <is>
          <t>00197759</t>
        </is>
      </c>
      <c r="C8290" t="inlineStr">
        <is>
          <t>미래산업</t>
        </is>
      </c>
      <c r="D8290" t="n">
        <v>3195036000</v>
      </c>
      <c r="E8290" t="n">
        <v>873022000</v>
      </c>
      <c r="F8290" t="n">
        <v>417378000</v>
      </c>
      <c r="G8290" t="n">
        <v>47405000</v>
      </c>
      <c r="H8290" t="n">
        <v>2.62</v>
      </c>
      <c r="I8290" t="n">
        <v>6.03</v>
      </c>
      <c r="K8290" t="n">
        <v>-255027000</v>
      </c>
      <c r="L8290" t="n">
        <v>299072000</v>
      </c>
      <c r="M8290" t="n">
        <v>286167000</v>
      </c>
      <c r="N8290" t="n">
        <v>-249898000</v>
      </c>
      <c r="O8290">
        <f>D8289</f>
      </c>
      <c r="P8290">
        <f>(E8290-F8290+G8290)/O8290*100</f>
      </c>
      <c r="Q8290">
        <f>H8289</f>
      </c>
      <c r="R8290">
        <f>I8289</f>
      </c>
      <c r="S8290">
        <f>H8290-H8289</f>
      </c>
      <c r="T8290">
        <f>I8290-I8289</f>
      </c>
      <c r="U8290">
        <f>(L8290-K8290)/(2*D8290*0.01)</f>
      </c>
      <c r="V8290">
        <f>(L8290+K8290)/(D8290*0.0001)</f>
      </c>
    </row>
    <row r="8291">
      <c r="A8291" t="n">
        <v>2017</v>
      </c>
      <c r="B8291" t="inlineStr">
        <is>
          <t>00197759</t>
        </is>
      </c>
      <c r="C8291" t="inlineStr">
        <is>
          <t>미래산업</t>
        </is>
      </c>
      <c r="D8291" t="n">
        <v>3159477000</v>
      </c>
      <c r="E8291" t="n">
        <v>563745000</v>
      </c>
      <c r="F8291" t="n">
        <v>434085000</v>
      </c>
      <c r="G8291" t="n">
        <v>67127000</v>
      </c>
      <c r="H8291" t="n">
        <v>2.97</v>
      </c>
      <c r="I8291" t="n">
        <v>5.47</v>
      </c>
      <c r="J8291" t="n">
        <v>8.9</v>
      </c>
      <c r="O8291">
        <f>D8290</f>
      </c>
      <c r="P8291">
        <f>(E8291-F8291+G8291)/O8291*100</f>
      </c>
      <c r="Q8291">
        <f>H8290</f>
      </c>
      <c r="R8291">
        <f>I8290</f>
      </c>
      <c r="S8291">
        <f>H8291-H8290</f>
      </c>
      <c r="T8291">
        <f>I8291-I8290</f>
      </c>
    </row>
    <row r="8292">
      <c r="A8292" t="n">
        <v>2018</v>
      </c>
      <c r="B8292" t="inlineStr">
        <is>
          <t>00197759</t>
        </is>
      </c>
      <c r="C8292" t="inlineStr">
        <is>
          <t>미래산업</t>
        </is>
      </c>
      <c r="D8292" t="n">
        <v>3304351000</v>
      </c>
      <c r="E8292" t="n">
        <v>906155000</v>
      </c>
      <c r="F8292" t="n">
        <v>711613000</v>
      </c>
      <c r="G8292" t="n">
        <v>84924000</v>
      </c>
      <c r="H8292" t="n">
        <v>2.56</v>
      </c>
      <c r="I8292" t="n">
        <v>5.6</v>
      </c>
      <c r="K8292" t="n">
        <v>-321265000</v>
      </c>
      <c r="L8292" t="n">
        <v>274410000</v>
      </c>
      <c r="M8292" t="n">
        <v>261597000</v>
      </c>
      <c r="N8292" t="n">
        <v>-316427000</v>
      </c>
      <c r="O8292">
        <f>D8291</f>
      </c>
      <c r="P8292">
        <f>(E8292-F8292+G8292)/O8292*100</f>
      </c>
      <c r="Q8292">
        <f>H8291</f>
      </c>
      <c r="R8292">
        <f>I8291</f>
      </c>
      <c r="S8292">
        <f>H8292-H8291</f>
      </c>
      <c r="T8292">
        <f>I8292-I8291</f>
      </c>
      <c r="U8292">
        <f>(L8292-K8292)/(2*D8292*0.01)</f>
      </c>
    </row>
    <row r="8293">
      <c r="A8293" t="n">
        <v>2019</v>
      </c>
      <c r="B8293" t="inlineStr">
        <is>
          <t>00197759</t>
        </is>
      </c>
      <c r="C8293" t="inlineStr">
        <is>
          <t>미래산업</t>
        </is>
      </c>
      <c r="D8293" t="n">
        <v>2215305000</v>
      </c>
      <c r="E8293" t="n">
        <v>749110000</v>
      </c>
      <c r="F8293" t="n">
        <v>1607811000</v>
      </c>
      <c r="G8293" t="n">
        <v>71778000</v>
      </c>
      <c r="H8293" t="n">
        <v>2.23</v>
      </c>
      <c r="I8293" t="n">
        <v>5</v>
      </c>
      <c r="K8293" t="n">
        <v>-216365000</v>
      </c>
      <c r="L8293" t="n">
        <v>254549000</v>
      </c>
      <c r="M8293" t="n">
        <v>244991000</v>
      </c>
      <c r="N8293" t="n">
        <v>-213121000</v>
      </c>
      <c r="O8293">
        <f>D8292</f>
      </c>
      <c r="P8293">
        <f>(E8293-F8293+G8293)/O8293*100</f>
      </c>
      <c r="Q8293">
        <f>H8292</f>
      </c>
      <c r="R8293">
        <f>I8292</f>
      </c>
      <c r="S8293">
        <f>H8293-H8292</f>
      </c>
      <c r="T8293">
        <f>I8293-I8292</f>
      </c>
      <c r="U8293">
        <f>(L8293-K8293)/(2*D8293*0.01)</f>
      </c>
      <c r="V8293">
        <f>(L8293+K8293)/(D8293*0.0001)</f>
      </c>
    </row>
    <row r="8294">
      <c r="A8294" t="n">
        <v>2020</v>
      </c>
      <c r="B8294" t="inlineStr">
        <is>
          <t>00197759</t>
        </is>
      </c>
      <c r="C8294" t="inlineStr">
        <is>
          <t>미래산업</t>
        </is>
      </c>
      <c r="D8294" t="n">
        <v>1959026151</v>
      </c>
      <c r="E8294" t="n">
        <v>491080563</v>
      </c>
      <c r="F8294" t="n">
        <v>717574180</v>
      </c>
      <c r="G8294" t="n">
        <v>46364645</v>
      </c>
      <c r="H8294" t="n">
        <v>2.48</v>
      </c>
      <c r="I8294" t="n">
        <v>5</v>
      </c>
      <c r="K8294" t="n">
        <v>-172986724</v>
      </c>
      <c r="L8294" t="n">
        <v>202380262</v>
      </c>
      <c r="M8294" t="n">
        <v>195355339</v>
      </c>
      <c r="N8294" t="n">
        <v>-170742699</v>
      </c>
      <c r="O8294">
        <f>D8293</f>
      </c>
      <c r="P8294">
        <f>(E8294-F8294+G8294)/O8294*100</f>
      </c>
      <c r="Q8294">
        <f>H8293</f>
      </c>
      <c r="R8294">
        <f>I8293</f>
      </c>
      <c r="S8294">
        <f>H8294-H8293</f>
      </c>
      <c r="T8294">
        <f>I8294-I8293</f>
      </c>
      <c r="U8294">
        <f>(L8294-K8294)/(2*D8294*0.01)</f>
      </c>
      <c r="V8294">
        <f>(L8294+K8294)/(D8294*0.0001)</f>
      </c>
    </row>
    <row r="8295">
      <c r="A8295" t="n">
        <v>2021</v>
      </c>
      <c r="B8295" t="inlineStr">
        <is>
          <t>00197759</t>
        </is>
      </c>
      <c r="C8295" t="inlineStr">
        <is>
          <t>미래산업</t>
        </is>
      </c>
      <c r="D8295" t="n">
        <v>2498605704</v>
      </c>
      <c r="E8295" t="n">
        <v>500277092</v>
      </c>
      <c r="F8295" t="n">
        <v>461246662</v>
      </c>
      <c r="G8295" t="n">
        <v>43514888</v>
      </c>
      <c r="H8295" t="n">
        <v>3</v>
      </c>
      <c r="I8295" t="n">
        <v>5</v>
      </c>
      <c r="K8295" t="n">
        <v>-213064740</v>
      </c>
      <c r="L8295" t="n">
        <v>248438744</v>
      </c>
      <c r="M8295" t="n">
        <v>241126266</v>
      </c>
      <c r="N8295" t="n">
        <v>-211294914</v>
      </c>
      <c r="O8295">
        <f>D8294</f>
      </c>
      <c r="P8295">
        <f>(E8295-F8295+G8295)/O8295*100</f>
      </c>
      <c r="Q8295">
        <f>H8294</f>
      </c>
      <c r="R8295">
        <f>I8294</f>
      </c>
      <c r="S8295">
        <f>H8295-H8294</f>
      </c>
      <c r="T8295">
        <f>I8295-I8294</f>
      </c>
      <c r="U8295">
        <f>(L8295-K8295)/(2*D8295*0.01)</f>
      </c>
      <c r="V8295">
        <f>(L8295+K8295)/(D8295*0.0001)</f>
      </c>
    </row>
    <row r="8296">
      <c r="A8296" t="n">
        <v>2022</v>
      </c>
      <c r="B8296" t="inlineStr">
        <is>
          <t>00197759</t>
        </is>
      </c>
      <c r="C8296" t="inlineStr">
        <is>
          <t>미래산업</t>
        </is>
      </c>
      <c r="D8296" t="n">
        <v>2234648745</v>
      </c>
      <c r="E8296" t="n">
        <v>581356634</v>
      </c>
      <c r="F8296" t="n">
        <v>408876899</v>
      </c>
      <c r="G8296" t="n">
        <v>66352309</v>
      </c>
      <c r="H8296" t="n">
        <v>5.34</v>
      </c>
      <c r="I8296" t="n">
        <v>5</v>
      </c>
      <c r="K8296" t="n">
        <v>-156609523</v>
      </c>
      <c r="L8296" t="n">
        <v>180166606</v>
      </c>
      <c r="M8296" t="n">
        <v>179193015</v>
      </c>
      <c r="N8296" t="n">
        <v>-158640851</v>
      </c>
      <c r="O8296">
        <f>D8295</f>
      </c>
      <c r="P8296">
        <f>(E8296-F8296+G8296)/O8296*100</f>
      </c>
      <c r="Q8296">
        <f>H8295</f>
      </c>
      <c r="R8296">
        <f>I8295</f>
      </c>
      <c r="S8296">
        <f>H8296-H8295</f>
      </c>
      <c r="T8296">
        <f>I8296-I8295</f>
      </c>
      <c r="U8296">
        <f>(L8296-K8296)/(2*D8296*0.01)</f>
      </c>
      <c r="V8296">
        <f>(L8296+K8296)/(D8296*0.0001)</f>
      </c>
    </row>
    <row r="8297">
      <c r="A8297" t="n">
        <v>2023</v>
      </c>
      <c r="B8297" t="inlineStr">
        <is>
          <t>00197759</t>
        </is>
      </c>
      <c r="C8297" t="inlineStr">
        <is>
          <t>미래산업</t>
        </is>
      </c>
      <c r="D8297" t="n">
        <v>2646958975</v>
      </c>
      <c r="E8297" t="n">
        <v>550235853</v>
      </c>
      <c r="F8297" t="n">
        <v>535454478</v>
      </c>
      <c r="G8297" t="n">
        <v>97088032</v>
      </c>
      <c r="H8297" t="n">
        <v>4.55</v>
      </c>
      <c r="I8297" t="n">
        <v>5</v>
      </c>
      <c r="K8297" t="n">
        <v>-199675750</v>
      </c>
      <c r="L8297" t="n">
        <v>229451139</v>
      </c>
      <c r="M8297" t="n">
        <v>226392893</v>
      </c>
      <c r="N8297" t="n">
        <v>-200822525</v>
      </c>
      <c r="O8297">
        <f>D8296</f>
      </c>
      <c r="P8297">
        <f>(E8297-F8297+G8297)/O8297*100</f>
      </c>
      <c r="Q8297">
        <f>H8296</f>
      </c>
      <c r="R8297">
        <f>I8296</f>
      </c>
      <c r="S8297">
        <f>H8297-H8296</f>
      </c>
      <c r="T8297">
        <f>I8297-I8296</f>
      </c>
      <c r="U8297">
        <f>(L8297-K8297)/(2*D8297*0.01)</f>
      </c>
      <c r="V8297">
        <f>(L8297+K8297)/(D8297*0.0001)</f>
      </c>
    </row>
    <row r="8298">
      <c r="A8298" t="n">
        <v>2024</v>
      </c>
      <c r="B8298" t="inlineStr">
        <is>
          <t>00197759</t>
        </is>
      </c>
      <c r="C8298" t="inlineStr">
        <is>
          <t>미래산업</t>
        </is>
      </c>
      <c r="D8298" t="n">
        <v>2863787511</v>
      </c>
      <c r="E8298" t="n">
        <v>560916297</v>
      </c>
      <c r="F8298" t="n">
        <v>366531291</v>
      </c>
      <c r="G8298" t="n">
        <v>109044762</v>
      </c>
      <c r="H8298" t="n">
        <v>3.98</v>
      </c>
      <c r="I8298" t="n">
        <v>5</v>
      </c>
      <c r="J8298" t="n">
        <v>8.91</v>
      </c>
      <c r="K8298" t="n">
        <v>-217048771</v>
      </c>
      <c r="L8298" t="n">
        <v>248785477</v>
      </c>
      <c r="M8298" t="n">
        <v>244213790</v>
      </c>
      <c r="N8298" t="n">
        <v>-217302441</v>
      </c>
      <c r="O8298">
        <f>D8297</f>
      </c>
      <c r="P8298">
        <f>(E8298-F8298+G8298)/O8298*100</f>
      </c>
      <c r="Q8298">
        <f>H8297</f>
      </c>
      <c r="R8298">
        <f>I8297</f>
      </c>
      <c r="S8298">
        <f>H8298-H8297</f>
      </c>
      <c r="T8298">
        <f>I8298-I8297</f>
      </c>
      <c r="U8298">
        <f>(L8298-K8298)/(2*D8298*0.01)</f>
      </c>
      <c r="V8298">
        <f>(L8298+K8298)/(D8298*0.0001)</f>
      </c>
    </row>
    <row r="8299">
      <c r="A8299" t="n">
        <v>2025</v>
      </c>
      <c r="B8299" t="inlineStr">
        <is>
          <t>00197759</t>
        </is>
      </c>
      <c r="C8299" t="inlineStr">
        <is>
          <t>미래산업</t>
        </is>
      </c>
      <c r="D8299" t="n">
        <v>3594798553</v>
      </c>
      <c r="E8299" t="n">
        <v>579385906</v>
      </c>
      <c r="F8299" t="n">
        <v>132853472</v>
      </c>
      <c r="G8299" t="n">
        <v>85005790</v>
      </c>
      <c r="H8299" t="n">
        <v>4.36</v>
      </c>
      <c r="I8299" t="n">
        <v>4.5</v>
      </c>
      <c r="J8299" t="n">
        <v>8.795</v>
      </c>
      <c r="K8299" t="n">
        <v>-259299311</v>
      </c>
      <c r="L8299" t="n">
        <v>295985816</v>
      </c>
      <c r="M8299" t="n">
        <v>291633132</v>
      </c>
      <c r="N8299" t="n">
        <v>-260415041</v>
      </c>
      <c r="O8299">
        <f>D8298</f>
      </c>
      <c r="P8299">
        <f>(E8299-F8299+G8299)/O8299*100</f>
      </c>
      <c r="Q8299">
        <f>H8298</f>
      </c>
      <c r="R8299">
        <f>I8298</f>
      </c>
      <c r="S8299">
        <f>H8299-H8298</f>
      </c>
      <c r="T8299">
        <f>I8299-I8298</f>
      </c>
      <c r="U8299">
        <f>(L8299-K8299)/(2*D8299*0.01)</f>
      </c>
      <c r="V8299">
        <f>(L8299+K8299)/(D8299*0.0001)</f>
      </c>
    </row>
    <row r="8300">
      <c r="A8300" t="n">
        <v>2014</v>
      </c>
      <c r="B8300" t="inlineStr">
        <is>
          <t>00198192</t>
        </is>
      </c>
      <c r="C8300" t="inlineStr">
        <is>
          <t>한국팩키지</t>
        </is>
      </c>
      <c r="D8300" t="n">
        <v>3345645000</v>
      </c>
      <c r="E8300" t="n">
        <v>572733000</v>
      </c>
      <c r="F8300" t="n">
        <v>337924000</v>
      </c>
      <c r="G8300" t="n">
        <v>131830000</v>
      </c>
      <c r="H8300" t="n">
        <v>3</v>
      </c>
      <c r="I8300" t="n">
        <v>4.64</v>
      </c>
      <c r="K8300" t="n">
        <v>-165696000</v>
      </c>
      <c r="L8300" t="n">
        <v>188283000</v>
      </c>
      <c r="M8300" t="n">
        <v>187133000</v>
      </c>
      <c r="N8300" t="n">
        <v>-167830000</v>
      </c>
      <c r="U8300">
        <f>(L8300-K8300)/(2*D8300*0.01)</f>
      </c>
      <c r="V8300">
        <f>(L8300+K8300)/(D8300*0.0001)</f>
      </c>
    </row>
    <row r="8301">
      <c r="A8301" t="n">
        <v>2015</v>
      </c>
      <c r="B8301" t="inlineStr">
        <is>
          <t>00198192</t>
        </is>
      </c>
      <c r="C8301" t="inlineStr">
        <is>
          <t>한국팩키지</t>
        </is>
      </c>
      <c r="D8301" t="n">
        <v>3901668000</v>
      </c>
      <c r="E8301" t="n">
        <v>551653000</v>
      </c>
      <c r="F8301" t="n">
        <v>104693000</v>
      </c>
      <c r="G8301" t="n">
        <v>96505000</v>
      </c>
      <c r="H8301" t="n">
        <v>2.67</v>
      </c>
      <c r="I8301" t="n">
        <v>4.24</v>
      </c>
      <c r="K8301" t="n">
        <v>-184523000</v>
      </c>
      <c r="L8301" t="n">
        <v>209572000</v>
      </c>
      <c r="M8301" t="n">
        <v>207994000</v>
      </c>
      <c r="N8301" t="n">
        <v>-186669000</v>
      </c>
      <c r="O8301">
        <f>D8300</f>
      </c>
      <c r="P8301">
        <f>(E8301-F8301+G8301)/O8301*100</f>
      </c>
      <c r="Q8301">
        <f>H8300</f>
      </c>
      <c r="R8301">
        <f>I8300</f>
      </c>
      <c r="S8301">
        <f>H8301-H8300</f>
      </c>
      <c r="T8301">
        <f>I8301-I8300</f>
      </c>
      <c r="U8301">
        <f>(L8301-K8301)/(2*D8301*0.01)</f>
      </c>
      <c r="V8301">
        <f>(L8301+K8301)/(D8301*0.0001)</f>
      </c>
    </row>
    <row r="8302">
      <c r="A8302" t="n">
        <v>2016</v>
      </c>
      <c r="B8302" t="inlineStr">
        <is>
          <t>00198192</t>
        </is>
      </c>
      <c r="C8302" t="inlineStr">
        <is>
          <t>한국팩키지</t>
        </is>
      </c>
      <c r="D8302" t="n">
        <v>4249600000</v>
      </c>
      <c r="E8302" t="n">
        <v>586466000</v>
      </c>
      <c r="F8302" t="n">
        <v>315724000</v>
      </c>
      <c r="G8302" t="n">
        <v>100150000</v>
      </c>
      <c r="H8302" t="n">
        <v>2.75</v>
      </c>
      <c r="I8302" t="n">
        <v>3.97</v>
      </c>
      <c r="K8302" t="n">
        <v>-198569000</v>
      </c>
      <c r="L8302" t="n">
        <v>224800000</v>
      </c>
      <c r="M8302" t="n">
        <v>223746000</v>
      </c>
      <c r="N8302" t="n">
        <v>-201391000</v>
      </c>
      <c r="O8302">
        <f>D8301</f>
      </c>
      <c r="P8302">
        <f>(E8302-F8302+G8302)/O8302*100</f>
      </c>
      <c r="Q8302">
        <f>H8301</f>
      </c>
      <c r="R8302">
        <f>I8301</f>
      </c>
      <c r="S8302">
        <f>H8302-H8301</f>
      </c>
      <c r="T8302">
        <f>I8302-I8301</f>
      </c>
      <c r="U8302">
        <f>(L8302-K8302)/(2*D8302*0.01)</f>
      </c>
      <c r="V8302">
        <f>(L8302+K8302)/(D8302*0.0001)</f>
      </c>
    </row>
    <row r="8303">
      <c r="A8303" t="n">
        <v>2017</v>
      </c>
      <c r="B8303" t="inlineStr">
        <is>
          <t>00198192</t>
        </is>
      </c>
      <c r="C8303" t="inlineStr">
        <is>
          <t>한국팩키지</t>
        </is>
      </c>
      <c r="D8303" t="n">
        <v>4818075000</v>
      </c>
      <c r="E8303" t="n">
        <v>592770000</v>
      </c>
      <c r="F8303" t="n">
        <v>384735000</v>
      </c>
      <c r="G8303" t="n">
        <v>113108000</v>
      </c>
      <c r="H8303" t="n">
        <v>3.13</v>
      </c>
      <c r="I8303" t="n">
        <v>3.98</v>
      </c>
      <c r="K8303" t="n">
        <v>-211939000</v>
      </c>
      <c r="L8303" t="n">
        <v>238726000</v>
      </c>
      <c r="M8303" t="n">
        <v>238545000</v>
      </c>
      <c r="N8303" t="n">
        <v>-215707000</v>
      </c>
      <c r="O8303">
        <f>D8302</f>
      </c>
      <c r="P8303">
        <f>(E8303-F8303+G8303)/O8303*100</f>
      </c>
      <c r="Q8303">
        <f>H8302</f>
      </c>
      <c r="R8303">
        <f>I8302</f>
      </c>
      <c r="S8303">
        <f>H8303-H8302</f>
      </c>
      <c r="T8303">
        <f>I8303-I8302</f>
      </c>
      <c r="U8303">
        <f>(L8303-K8303)/(2*D8303*0.01)</f>
      </c>
      <c r="V8303">
        <f>(L8303+K8303)/(D8303*0.0001)</f>
      </c>
    </row>
    <row r="8304">
      <c r="A8304" t="n">
        <v>2018</v>
      </c>
      <c r="B8304" t="inlineStr">
        <is>
          <t>00198192</t>
        </is>
      </c>
      <c r="C8304" t="inlineStr">
        <is>
          <t>한국팩키지</t>
        </is>
      </c>
      <c r="D8304" t="n">
        <v>5029197000</v>
      </c>
      <c r="E8304" t="n">
        <v>678522000</v>
      </c>
      <c r="F8304" t="n">
        <v>515160000</v>
      </c>
      <c r="G8304" t="n">
        <v>145895000</v>
      </c>
      <c r="H8304" t="n">
        <v>2.67</v>
      </c>
      <c r="I8304" t="n">
        <v>3.74</v>
      </c>
      <c r="K8304" t="n">
        <v>-244993000</v>
      </c>
      <c r="L8304" t="n">
        <v>277736000</v>
      </c>
      <c r="M8304" t="n">
        <v>277093000</v>
      </c>
      <c r="N8304" t="n">
        <v>-248994000</v>
      </c>
      <c r="O8304">
        <f>D8303</f>
      </c>
      <c r="P8304">
        <f>(E8304-F8304+G8304)/O8304*100</f>
      </c>
      <c r="Q8304">
        <f>H8303</f>
      </c>
      <c r="R8304">
        <f>I8303</f>
      </c>
      <c r="S8304">
        <f>H8304-H8303</f>
      </c>
      <c r="T8304">
        <f>I8304-I8303</f>
      </c>
      <c r="U8304">
        <f>(L8304-K8304)/(2*D8304*0.01)</f>
      </c>
      <c r="V8304">
        <f>(L8304+K8304)/(D8304*0.0001)</f>
      </c>
    </row>
    <row r="8305">
      <c r="A8305" t="n">
        <v>2020</v>
      </c>
      <c r="B8305" t="inlineStr">
        <is>
          <t>00198192</t>
        </is>
      </c>
      <c r="C8305" t="inlineStr">
        <is>
          <t>한국팩키지</t>
        </is>
      </c>
      <c r="D8305" t="n">
        <v>6500326000</v>
      </c>
      <c r="E8305" t="n">
        <v>633679000</v>
      </c>
      <c r="F8305" t="n">
        <v>290297000</v>
      </c>
      <c r="G8305" t="n">
        <v>139250000</v>
      </c>
    </row>
    <row r="8306">
      <c r="A8306" t="n">
        <v>2021</v>
      </c>
      <c r="B8306" t="inlineStr">
        <is>
          <t>00198192</t>
        </is>
      </c>
      <c r="C8306" t="inlineStr">
        <is>
          <t>한국팩키지</t>
        </is>
      </c>
      <c r="D8306" t="n">
        <v>10640744000</v>
      </c>
      <c r="E8306" t="n">
        <v>654024000</v>
      </c>
      <c r="F8306" t="n">
        <v>29284000</v>
      </c>
      <c r="G8306" t="n">
        <v>154899000</v>
      </c>
      <c r="H8306" t="n">
        <v>2.99</v>
      </c>
      <c r="I8306" t="n">
        <v>3.23</v>
      </c>
      <c r="K8306" t="n">
        <v>-738555000</v>
      </c>
      <c r="L8306" t="n">
        <v>738555000</v>
      </c>
      <c r="M8306" t="n">
        <v>744887000</v>
      </c>
      <c r="N8306" t="n">
        <v>-658156000</v>
      </c>
      <c r="O8306">
        <f>D8305</f>
      </c>
      <c r="P8306">
        <f>(E8306-F8306+G8306)/O8306*100</f>
      </c>
      <c r="U8306">
        <f>(L8306-K8306)/(2*D8306*0.01)</f>
      </c>
    </row>
    <row r="8307">
      <c r="A8307" t="n">
        <v>2022</v>
      </c>
      <c r="B8307" t="inlineStr">
        <is>
          <t>00198192</t>
        </is>
      </c>
      <c r="C8307" t="inlineStr">
        <is>
          <t>한국팩키지</t>
        </is>
      </c>
      <c r="D8307" t="n">
        <v>10473033000</v>
      </c>
      <c r="E8307" t="n">
        <v>1702409000</v>
      </c>
      <c r="F8307" t="n">
        <v>1543494000</v>
      </c>
      <c r="G8307" t="n">
        <v>311780000</v>
      </c>
      <c r="H8307" t="n">
        <v>5.47</v>
      </c>
      <c r="I8307" t="n">
        <v>3.74</v>
      </c>
      <c r="J8307" t="n">
        <v>7.7</v>
      </c>
      <c r="K8307" t="n">
        <v>-478446000</v>
      </c>
      <c r="L8307" t="n">
        <v>539680000</v>
      </c>
      <c r="M8307" t="n">
        <v>556234000</v>
      </c>
      <c r="N8307" t="n">
        <v>-500532000</v>
      </c>
      <c r="O8307">
        <f>D8306</f>
      </c>
      <c r="P8307">
        <f>(E8307-F8307+G8307)/O8307*100</f>
      </c>
      <c r="Q8307">
        <f>H8306</f>
      </c>
      <c r="R8307">
        <f>I8306</f>
      </c>
      <c r="S8307">
        <f>H8307-H8306</f>
      </c>
      <c r="T8307">
        <f>I8307-I8306</f>
      </c>
      <c r="U8307">
        <f>(L8307-K8307)/(2*D8307*0.01)</f>
      </c>
      <c r="V8307">
        <f>(L8307+K8307)/(D8307*0.0001)</f>
      </c>
    </row>
    <row r="8308">
      <c r="A8308" t="n">
        <v>2023</v>
      </c>
      <c r="B8308" t="inlineStr">
        <is>
          <t>00198192</t>
        </is>
      </c>
      <c r="C8308" t="inlineStr">
        <is>
          <t>한국팩키지</t>
        </is>
      </c>
      <c r="D8308" t="n">
        <v>11997761000</v>
      </c>
      <c r="E8308" t="n">
        <v>1762020000</v>
      </c>
      <c r="F8308" t="n">
        <v>1577830000</v>
      </c>
      <c r="G8308" t="n">
        <v>553830000</v>
      </c>
      <c r="H8308" t="n">
        <v>4.84</v>
      </c>
      <c r="I8308" t="n">
        <v>4.25</v>
      </c>
      <c r="J8308" t="n">
        <v>7.03</v>
      </c>
      <c r="K8308" t="n">
        <v>-604643000</v>
      </c>
      <c r="L8308" t="n">
        <v>681908000</v>
      </c>
      <c r="M8308" t="n">
        <v>697006000</v>
      </c>
      <c r="N8308" t="n">
        <v>-627922000</v>
      </c>
      <c r="O8308">
        <f>D8307</f>
      </c>
      <c r="P8308">
        <f>(E8308-F8308+G8308)/O8308*100</f>
      </c>
      <c r="Q8308">
        <f>H8307</f>
      </c>
      <c r="R8308">
        <f>I8307</f>
      </c>
      <c r="S8308">
        <f>H8308-H8307</f>
      </c>
      <c r="T8308">
        <f>I8308-I8307</f>
      </c>
      <c r="U8308">
        <f>(L8308-K8308)/(2*D8308*0.01)</f>
      </c>
      <c r="V8308">
        <f>(L8308+K8308)/(D8308*0.0001)</f>
      </c>
    </row>
    <row r="8309">
      <c r="A8309" t="n">
        <v>2024</v>
      </c>
      <c r="B8309" t="inlineStr">
        <is>
          <t>00198192</t>
        </is>
      </c>
      <c r="C8309" t="inlineStr">
        <is>
          <t>한국팩키지</t>
        </is>
      </c>
      <c r="D8309" t="n">
        <v>13827381000</v>
      </c>
      <c r="E8309" t="n">
        <v>1841870000</v>
      </c>
      <c r="F8309" t="n">
        <v>854650000</v>
      </c>
      <c r="G8309" t="n">
        <v>561245000</v>
      </c>
      <c r="H8309" t="n">
        <v>4.3</v>
      </c>
      <c r="I8309" t="n">
        <v>3.78</v>
      </c>
      <c r="J8309" t="n">
        <v>6.34</v>
      </c>
      <c r="K8309" t="n">
        <v>-792813000</v>
      </c>
      <c r="L8309" t="n">
        <v>893444000</v>
      </c>
      <c r="M8309" t="n">
        <v>906141000</v>
      </c>
      <c r="N8309" t="n">
        <v>-817687000</v>
      </c>
      <c r="O8309">
        <f>D8308</f>
      </c>
      <c r="P8309">
        <f>(E8309-F8309+G8309)/O8309*100</f>
      </c>
      <c r="Q8309">
        <f>H8308</f>
      </c>
      <c r="R8309">
        <f>I8308</f>
      </c>
      <c r="S8309">
        <f>H8309-H8308</f>
      </c>
      <c r="T8309">
        <f>I8309-I8308</f>
      </c>
      <c r="U8309">
        <f>(L8309-K8309)/(2*D8309*0.01)</f>
      </c>
      <c r="V8309">
        <f>(L8309+K8309)/(D8309*0.0001)</f>
      </c>
    </row>
    <row r="8310">
      <c r="A8310" t="n">
        <v>2025</v>
      </c>
      <c r="B8310" t="inlineStr">
        <is>
          <t>00198192</t>
        </is>
      </c>
      <c r="C8310" t="inlineStr">
        <is>
          <t>한국팩키지</t>
        </is>
      </c>
      <c r="D8310" t="n">
        <v>15725392000</v>
      </c>
      <c r="E8310" t="n">
        <v>1860200000</v>
      </c>
      <c r="F8310" t="n">
        <v>801428000</v>
      </c>
      <c r="G8310" t="n">
        <v>560252000</v>
      </c>
      <c r="H8310" t="n">
        <v>4.61</v>
      </c>
      <c r="I8310" t="n">
        <v>3.88</v>
      </c>
      <c r="J8310" t="n">
        <v>6.13</v>
      </c>
      <c r="K8310" t="n">
        <v>-870366000</v>
      </c>
      <c r="L8310" t="n">
        <v>977399000</v>
      </c>
      <c r="M8310" t="n">
        <v>993398000</v>
      </c>
      <c r="N8310" t="n">
        <v>-899421000</v>
      </c>
      <c r="O8310">
        <f>D8309</f>
      </c>
      <c r="P8310">
        <f>(E8310-F8310+G8310)/O8310*100</f>
      </c>
      <c r="Q8310">
        <f>H8309</f>
      </c>
      <c r="R8310">
        <f>I8309</f>
      </c>
      <c r="S8310">
        <f>H8310-H8309</f>
      </c>
      <c r="T8310">
        <f>I8310-I8309</f>
      </c>
      <c r="U8310">
        <f>(L8310-K8310)/(2*D8310*0.01)</f>
      </c>
      <c r="V8310">
        <f>(L8310+K8310)/(D8310*0.0001)</f>
      </c>
    </row>
    <row r="8311">
      <c r="A8311" t="n">
        <v>2014</v>
      </c>
      <c r="B8311" t="inlineStr">
        <is>
          <t>00198378</t>
        </is>
      </c>
      <c r="C8311" t="inlineStr">
        <is>
          <t>녹십자셀</t>
        </is>
      </c>
      <c r="D8311" t="n">
        <v>1559625000</v>
      </c>
      <c r="E8311" t="n">
        <v>189693000</v>
      </c>
      <c r="F8311" t="n">
        <v>64499000</v>
      </c>
      <c r="G8311" t="n">
        <v>53759000</v>
      </c>
      <c r="H8311" t="n">
        <v>3.57</v>
      </c>
      <c r="I8311" t="n">
        <v>3.92</v>
      </c>
      <c r="K8311" t="n">
        <v>-37569000</v>
      </c>
      <c r="L8311" t="n">
        <v>131601000</v>
      </c>
      <c r="M8311" t="n">
        <v>130366000</v>
      </c>
      <c r="N8311" t="n">
        <v>-38035000</v>
      </c>
      <c r="U8311">
        <f>(L8311-K8311)/(2*D8311*0.01)</f>
      </c>
    </row>
    <row r="8312">
      <c r="A8312" t="n">
        <v>2015</v>
      </c>
      <c r="B8312" t="inlineStr">
        <is>
          <t>00198378</t>
        </is>
      </c>
      <c r="C8312" t="inlineStr">
        <is>
          <t>녹십자셀</t>
        </is>
      </c>
      <c r="D8312" t="n">
        <v>2018125000</v>
      </c>
      <c r="E8312" t="n">
        <v>226998000</v>
      </c>
      <c r="F8312" t="n">
        <v>151817000</v>
      </c>
      <c r="G8312" t="n">
        <v>59507000</v>
      </c>
      <c r="H8312" t="n">
        <v>3.24</v>
      </c>
      <c r="I8312" t="n">
        <v>3.5</v>
      </c>
      <c r="K8312" t="n">
        <v>-92949000</v>
      </c>
      <c r="L8312" t="n">
        <v>107744000</v>
      </c>
      <c r="M8312" t="n">
        <v>106456000</v>
      </c>
      <c r="N8312" t="n">
        <v>-93644000</v>
      </c>
      <c r="O8312">
        <f>D8311</f>
      </c>
      <c r="P8312">
        <f>(E8312-F8312+G8312)/O8312*100</f>
      </c>
      <c r="Q8312">
        <f>H8311</f>
      </c>
      <c r="R8312">
        <f>I8311</f>
      </c>
      <c r="S8312">
        <f>H8312-H8311</f>
      </c>
      <c r="T8312">
        <f>I8312-I8311</f>
      </c>
      <c r="U8312">
        <f>(L8312-K8312)/(2*D8312*0.01)</f>
      </c>
      <c r="V8312">
        <f>(L8312+K8312)/(D8312*0.0001)</f>
      </c>
    </row>
    <row r="8313">
      <c r="A8313" t="n">
        <v>2016</v>
      </c>
      <c r="B8313" t="inlineStr">
        <is>
          <t>00198378</t>
        </is>
      </c>
      <c r="C8313" t="inlineStr">
        <is>
          <t>녹십자셀</t>
        </is>
      </c>
      <c r="D8313" t="n">
        <v>2580105000</v>
      </c>
      <c r="E8313" t="n">
        <v>327707000</v>
      </c>
      <c r="F8313" t="n">
        <v>224819000</v>
      </c>
      <c r="G8313" t="n">
        <v>70084000</v>
      </c>
      <c r="H8313" t="n">
        <v>3.26</v>
      </c>
      <c r="I8313" t="n">
        <v>3.96</v>
      </c>
      <c r="K8313" t="n">
        <v>-107744000</v>
      </c>
      <c r="L8313" t="n">
        <v>120666000</v>
      </c>
      <c r="M8313" t="n">
        <v>93644000</v>
      </c>
      <c r="N8313" t="n">
        <v>-106588000</v>
      </c>
      <c r="O8313">
        <f>D8312</f>
      </c>
      <c r="P8313">
        <f>(E8313-F8313+G8313)/O8313*100</f>
      </c>
      <c r="Q8313">
        <f>H8312</f>
      </c>
      <c r="R8313">
        <f>I8312</f>
      </c>
      <c r="S8313">
        <f>H8313-H8312</f>
      </c>
      <c r="T8313">
        <f>I8313-I8312</f>
      </c>
      <c r="U8313">
        <f>(L8313-K8313)/(2*D8313*0.01)</f>
      </c>
      <c r="V8313">
        <f>(L8313+K8313)/(D8313*0.0001)</f>
      </c>
    </row>
    <row r="8314">
      <c r="A8314" t="n">
        <v>2017</v>
      </c>
      <c r="B8314" t="inlineStr">
        <is>
          <t>00198378</t>
        </is>
      </c>
      <c r="C8314" t="inlineStr">
        <is>
          <t>녹십자셀</t>
        </is>
      </c>
      <c r="D8314" t="n">
        <v>2278797000</v>
      </c>
      <c r="E8314" t="n">
        <v>480016000</v>
      </c>
      <c r="F8314" t="n">
        <v>1356928000</v>
      </c>
      <c r="G8314" t="n">
        <v>76033000</v>
      </c>
      <c r="H8314" t="n">
        <v>3.99</v>
      </c>
      <c r="I8314" t="n">
        <v>3.99</v>
      </c>
      <c r="K8314" t="n">
        <v>-158347000</v>
      </c>
      <c r="L8314" t="n">
        <v>181299000</v>
      </c>
      <c r="M8314" t="n">
        <v>185110000</v>
      </c>
      <c r="N8314" t="n">
        <v>-162865000</v>
      </c>
      <c r="O8314">
        <f>D8313</f>
      </c>
      <c r="P8314">
        <f>(E8314-F8314+G8314)/O8314*100</f>
      </c>
      <c r="Q8314">
        <f>H8313</f>
      </c>
      <c r="R8314">
        <f>I8313</f>
      </c>
      <c r="S8314">
        <f>H8314-H8313</f>
      </c>
      <c r="T8314">
        <f>I8314-I8313</f>
      </c>
      <c r="U8314">
        <f>(L8314-K8314)/(2*D8314*0.01)</f>
      </c>
      <c r="V8314">
        <f>(L8314+K8314)/(D8314*0.0001)</f>
      </c>
    </row>
    <row r="8315">
      <c r="A8315" t="n">
        <v>2018</v>
      </c>
      <c r="B8315" t="inlineStr">
        <is>
          <t>00198378</t>
        </is>
      </c>
      <c r="C8315" t="inlineStr">
        <is>
          <t>녹십자셀</t>
        </is>
      </c>
      <c r="D8315" t="n">
        <v>3468942000</v>
      </c>
      <c r="E8315" t="n">
        <v>685368000</v>
      </c>
      <c r="F8315" t="n">
        <v>136703000</v>
      </c>
      <c r="G8315" t="n">
        <v>98648000</v>
      </c>
      <c r="H8315" t="n">
        <v>3.38</v>
      </c>
      <c r="I8315" t="n">
        <v>4.9</v>
      </c>
      <c r="K8315" t="n">
        <v>-208168000</v>
      </c>
      <c r="L8315" t="n">
        <v>236169000</v>
      </c>
      <c r="M8315" t="n">
        <v>237502000</v>
      </c>
      <c r="N8315" t="n">
        <v>-213066000</v>
      </c>
      <c r="O8315">
        <f>D8314</f>
      </c>
      <c r="P8315">
        <f>(E8315-F8315+G8315)/O8315*100</f>
      </c>
      <c r="Q8315">
        <f>H8314</f>
      </c>
      <c r="R8315">
        <f>I8314</f>
      </c>
      <c r="S8315">
        <f>H8315-H8314</f>
      </c>
      <c r="T8315">
        <f>I8315-I8314</f>
      </c>
      <c r="U8315">
        <f>(L8315-K8315)/(2*D8315*0.01)</f>
      </c>
      <c r="V8315">
        <f>(L8315+K8315)/(D8315*0.0001)</f>
      </c>
    </row>
    <row r="8316">
      <c r="A8316" t="n">
        <v>2019</v>
      </c>
      <c r="B8316" t="inlineStr">
        <is>
          <t>00198378</t>
        </is>
      </c>
      <c r="C8316" t="inlineStr">
        <is>
          <t>녹십자셀</t>
        </is>
      </c>
      <c r="D8316" t="n">
        <v>5069114000</v>
      </c>
      <c r="E8316" t="n">
        <v>1072486000</v>
      </c>
      <c r="F8316" t="n">
        <v>241728000</v>
      </c>
      <c r="G8316" t="n">
        <v>118688000</v>
      </c>
      <c r="H8316" t="n">
        <v>3.02</v>
      </c>
      <c r="I8316" t="n">
        <v>4.9</v>
      </c>
      <c r="K8316" t="n">
        <v>-276905000</v>
      </c>
      <c r="L8316" t="n">
        <v>315045000</v>
      </c>
      <c r="M8316" t="n">
        <v>315648000</v>
      </c>
      <c r="N8316" t="n">
        <v>-282489000</v>
      </c>
      <c r="O8316">
        <f>D8315</f>
      </c>
      <c r="P8316">
        <f>(E8316-F8316+G8316)/O8316*100</f>
      </c>
      <c r="Q8316">
        <f>H8315</f>
      </c>
      <c r="R8316">
        <f>I8315</f>
      </c>
      <c r="S8316">
        <f>H8316-H8315</f>
      </c>
      <c r="T8316">
        <f>I8316-I8315</f>
      </c>
      <c r="U8316">
        <f>(L8316-K8316)/(2*D8316*0.01)</f>
      </c>
      <c r="V8316">
        <f>(L8316+K8316)/(D8316*0.0001)</f>
      </c>
    </row>
    <row r="8317">
      <c r="A8317" t="n">
        <v>2020</v>
      </c>
      <c r="B8317" t="inlineStr">
        <is>
          <t>00198378</t>
        </is>
      </c>
      <c r="C8317" t="inlineStr">
        <is>
          <t>녹십자셀</t>
        </is>
      </c>
      <c r="O8317">
        <f>D8316</f>
      </c>
    </row>
    <row r="8318">
      <c r="A8318" t="n">
        <v>2014</v>
      </c>
      <c r="B8318" t="inlineStr">
        <is>
          <t>00198697</t>
        </is>
      </c>
      <c r="C8318" t="inlineStr">
        <is>
          <t>일진디스플</t>
        </is>
      </c>
      <c r="D8318" t="n">
        <v>10872203000</v>
      </c>
      <c r="E8318" t="n">
        <v>4461567000</v>
      </c>
      <c r="F8318" t="n">
        <v>2353770000</v>
      </c>
      <c r="G8318" t="n">
        <v>322455000</v>
      </c>
      <c r="H8318" t="n">
        <v>3.22</v>
      </c>
      <c r="J8318" t="n">
        <v>8.720000000000001</v>
      </c>
      <c r="K8318" t="n">
        <v>-1001801000</v>
      </c>
      <c r="L8318" t="n">
        <v>1200595000</v>
      </c>
      <c r="M8318" t="n">
        <v>1165481000</v>
      </c>
      <c r="N8318" t="n">
        <v>-994344000</v>
      </c>
      <c r="U8318">
        <f>(L8318-K8318)/(2*D8318*0.01)</f>
      </c>
      <c r="V8318">
        <f>(L8318+K8318)/(D8318*0.0001)</f>
      </c>
    </row>
    <row r="8319">
      <c r="A8319" t="n">
        <v>2015</v>
      </c>
      <c r="B8319" t="inlineStr">
        <is>
          <t>00198697</t>
        </is>
      </c>
      <c r="C8319" t="inlineStr">
        <is>
          <t>일진디스플</t>
        </is>
      </c>
      <c r="D8319" t="n">
        <v>12101558000</v>
      </c>
      <c r="E8319" t="n">
        <v>3615589000</v>
      </c>
      <c r="F8319" t="n">
        <v>2945254000</v>
      </c>
      <c r="G8319" t="n">
        <v>332609000</v>
      </c>
      <c r="H8319" t="n">
        <v>3</v>
      </c>
      <c r="J8319" t="n">
        <v>10.17</v>
      </c>
      <c r="K8319" t="n">
        <v>-1157782000</v>
      </c>
      <c r="L8319" t="n">
        <v>1384483000</v>
      </c>
      <c r="M8319" t="n">
        <v>1339198000</v>
      </c>
      <c r="N8319" t="n">
        <v>-1145630000</v>
      </c>
      <c r="O8319">
        <f>D8318</f>
      </c>
      <c r="P8319">
        <f>(E8319-F8319+G8319)/O8319*100</f>
      </c>
      <c r="Q8319">
        <f>H8318</f>
      </c>
      <c r="S8319">
        <f>H8319-H8318</f>
      </c>
      <c r="U8319">
        <f>(L8319-K8319)/(2*D8319*0.01)</f>
      </c>
      <c r="V8319">
        <f>(L8319+K8319)/(D8319*0.0001)</f>
      </c>
    </row>
    <row r="8320">
      <c r="A8320" t="n">
        <v>2016</v>
      </c>
      <c r="B8320" t="inlineStr">
        <is>
          <t>00198697</t>
        </is>
      </c>
      <c r="C8320" t="inlineStr">
        <is>
          <t>일진디스플</t>
        </is>
      </c>
      <c r="D8320" t="n">
        <v>8315410000</v>
      </c>
      <c r="E8320" t="n">
        <v>2993840000</v>
      </c>
      <c r="F8320" t="n">
        <v>4497014000</v>
      </c>
      <c r="G8320" t="n">
        <v>95040000</v>
      </c>
      <c r="H8320" t="n">
        <v>3</v>
      </c>
      <c r="J8320" t="n">
        <v>9.449999999999999</v>
      </c>
      <c r="K8320" t="n">
        <v>-798472000</v>
      </c>
      <c r="L8320" t="n">
        <v>953996000</v>
      </c>
      <c r="M8320" t="n">
        <v>925255000</v>
      </c>
      <c r="N8320" t="n">
        <v>-792055000</v>
      </c>
      <c r="O8320">
        <f>D8319</f>
      </c>
      <c r="P8320">
        <f>(E8320-F8320+G8320)/O8320*100</f>
      </c>
      <c r="Q8320">
        <f>H8319</f>
      </c>
      <c r="S8320">
        <f>H8320-H8319</f>
      </c>
      <c r="U8320">
        <f>(L8320-K8320)/(2*D8320*0.01)</f>
      </c>
      <c r="V8320">
        <f>(L8320+K8320)/(D8320*0.0001)</f>
      </c>
    </row>
    <row r="8321">
      <c r="A8321" t="n">
        <v>2017</v>
      </c>
      <c r="B8321" t="inlineStr">
        <is>
          <t>00198697</t>
        </is>
      </c>
      <c r="C8321" t="inlineStr">
        <is>
          <t>일진디스플</t>
        </is>
      </c>
      <c r="D8321" t="n">
        <v>7459935000</v>
      </c>
      <c r="E8321" t="n">
        <v>1856539000</v>
      </c>
      <c r="F8321" t="n">
        <v>1371332000</v>
      </c>
      <c r="G8321" t="n">
        <v>227111000</v>
      </c>
      <c r="H8321" t="n">
        <v>3.2</v>
      </c>
      <c r="I8321" t="n">
        <v>3</v>
      </c>
      <c r="J8321" t="n">
        <v>8.9</v>
      </c>
      <c r="K8321" t="n">
        <v>-475186000</v>
      </c>
      <c r="L8321" t="n">
        <v>556762000</v>
      </c>
      <c r="M8321" t="n">
        <v>554103000</v>
      </c>
      <c r="N8321" t="n">
        <v>-481361000</v>
      </c>
      <c r="O8321">
        <f>D8320</f>
      </c>
      <c r="P8321">
        <f>(E8321-F8321+G8321)/O8321*100</f>
      </c>
      <c r="Q8321">
        <f>H8320</f>
      </c>
      <c r="S8321">
        <f>H8321-H8320</f>
      </c>
      <c r="U8321">
        <f>(L8321-K8321)/(2*D8321*0.01)</f>
      </c>
      <c r="V8321">
        <f>(L8321+K8321)/(D8321*0.0001)</f>
      </c>
    </row>
    <row r="8322">
      <c r="A8322" t="n">
        <v>2018</v>
      </c>
      <c r="B8322" t="inlineStr">
        <is>
          <t>00198697</t>
        </is>
      </c>
      <c r="C8322" t="inlineStr">
        <is>
          <t>일진디스플</t>
        </is>
      </c>
      <c r="D8322" t="n">
        <v>8226184000</v>
      </c>
      <c r="E8322" t="n">
        <v>1747462000</v>
      </c>
      <c r="F8322" t="n">
        <v>1810055000</v>
      </c>
      <c r="G8322" t="n">
        <v>180146000</v>
      </c>
      <c r="H8322" t="n">
        <v>2.8</v>
      </c>
      <c r="I8322" t="n">
        <v>4</v>
      </c>
      <c r="J8322" t="n">
        <v>9.300000000000001</v>
      </c>
      <c r="K8322" t="n">
        <v>-708989000</v>
      </c>
      <c r="L8322" t="n">
        <v>850421000</v>
      </c>
      <c r="M8322" t="n">
        <v>831650000</v>
      </c>
      <c r="N8322" t="n">
        <v>-708258000</v>
      </c>
      <c r="O8322">
        <f>D8321</f>
      </c>
      <c r="P8322">
        <f>(E8322-F8322+G8322)/O8322*100</f>
      </c>
      <c r="Q8322">
        <f>H8321</f>
      </c>
      <c r="R8322">
        <f>I8321</f>
      </c>
      <c r="S8322">
        <f>H8322-H8321</f>
      </c>
      <c r="T8322">
        <f>I8322-I8321</f>
      </c>
      <c r="U8322">
        <f>(L8322-K8322)/(2*D8322*0.01)</f>
      </c>
      <c r="V8322">
        <f>(L8322+K8322)/(D8322*0.0001)</f>
      </c>
    </row>
    <row r="8323">
      <c r="A8323" t="n">
        <v>2019</v>
      </c>
      <c r="B8323" t="inlineStr">
        <is>
          <t>00198697</t>
        </is>
      </c>
      <c r="C8323" t="inlineStr">
        <is>
          <t>일진디스플</t>
        </is>
      </c>
      <c r="D8323" t="n">
        <v>424800000000</v>
      </c>
      <c r="E8323" t="n">
        <v>18700000000</v>
      </c>
      <c r="F8323" t="n">
        <v>12800000000</v>
      </c>
      <c r="G8323" t="n">
        <v>12700000000</v>
      </c>
      <c r="H8323" t="n">
        <v>3</v>
      </c>
      <c r="I8323" t="n">
        <v>4</v>
      </c>
      <c r="J8323" t="n">
        <v>11.7</v>
      </c>
      <c r="O8323">
        <f>D8322</f>
      </c>
      <c r="P8323">
        <f>(E8323-F8323+G8323)/O8323*100</f>
      </c>
      <c r="Q8323">
        <f>H8322</f>
      </c>
      <c r="R8323">
        <f>I8322</f>
      </c>
      <c r="S8323">
        <f>H8323-H8322</f>
      </c>
      <c r="T8323">
        <f>I8323-I8322</f>
      </c>
    </row>
    <row r="8324">
      <c r="A8324" t="n">
        <v>2021</v>
      </c>
      <c r="B8324" t="inlineStr">
        <is>
          <t>00198697</t>
        </is>
      </c>
      <c r="C8324" t="inlineStr">
        <is>
          <t>일진디스플</t>
        </is>
      </c>
      <c r="D8324" t="n">
        <v>2429647000</v>
      </c>
      <c r="E8324" t="n">
        <v>1138872000</v>
      </c>
      <c r="F8324" t="n">
        <v>4545422000</v>
      </c>
      <c r="G8324" t="n">
        <v>58705000</v>
      </c>
      <c r="H8324" t="n">
        <v>2.86</v>
      </c>
      <c r="I8324" t="n">
        <v>3</v>
      </c>
      <c r="J8324" t="n">
        <v>7.92</v>
      </c>
      <c r="K8324" t="n">
        <v>-174915000</v>
      </c>
      <c r="L8324" t="n">
        <v>200549000</v>
      </c>
      <c r="M8324" t="n">
        <v>198365000</v>
      </c>
      <c r="N8324" t="n">
        <v>-176415000</v>
      </c>
      <c r="U8324">
        <f>(L8324-K8324)/(2*D8324*0.01)</f>
      </c>
      <c r="V8324">
        <f>(L8324+K8324)/(D8324*0.0001)</f>
      </c>
    </row>
    <row r="8325">
      <c r="A8325" t="n">
        <v>2022</v>
      </c>
      <c r="B8325" t="inlineStr">
        <is>
          <t>00198697</t>
        </is>
      </c>
      <c r="C8325" t="inlineStr">
        <is>
          <t>일진디스플</t>
        </is>
      </c>
      <c r="D8325" t="n">
        <v>1968726000</v>
      </c>
      <c r="E8325" t="n">
        <v>547365000</v>
      </c>
      <c r="F8325" t="n">
        <v>639257000</v>
      </c>
      <c r="G8325" t="n">
        <v>64499000</v>
      </c>
      <c r="H8325" t="n">
        <v>5.7</v>
      </c>
      <c r="I8325" t="n">
        <v>3</v>
      </c>
      <c r="J8325" t="n">
        <v>6.31</v>
      </c>
      <c r="K8325" t="n">
        <v>-110988000</v>
      </c>
      <c r="L8325" t="n">
        <v>124609000</v>
      </c>
      <c r="M8325" t="n">
        <v>126489000</v>
      </c>
      <c r="N8325" t="n">
        <v>-114541000</v>
      </c>
      <c r="O8325">
        <f>D8324</f>
      </c>
      <c r="P8325">
        <f>(E8325-F8325+G8325)/O8325*100</f>
      </c>
      <c r="Q8325">
        <f>H8324</f>
      </c>
      <c r="R8325">
        <f>I8324</f>
      </c>
      <c r="S8325">
        <f>H8325-H8324</f>
      </c>
      <c r="T8325">
        <f>I8325-I8324</f>
      </c>
      <c r="U8325">
        <f>(L8325-K8325)/(2*D8325*0.01)</f>
      </c>
      <c r="V8325">
        <f>(L8325+K8325)/(D8325*0.0001)</f>
      </c>
    </row>
    <row r="8326">
      <c r="A8326" t="n">
        <v>2023</v>
      </c>
      <c r="B8326" t="inlineStr">
        <is>
          <t>00198697</t>
        </is>
      </c>
      <c r="C8326" t="inlineStr">
        <is>
          <t>일진디스플</t>
        </is>
      </c>
      <c r="D8326" t="n">
        <v>1656474000</v>
      </c>
      <c r="E8326" t="n">
        <v>517907000</v>
      </c>
      <c r="F8326" t="n">
        <v>913732000</v>
      </c>
      <c r="G8326" t="n">
        <v>104851000</v>
      </c>
      <c r="H8326" t="n">
        <v>4.71</v>
      </c>
      <c r="I8326" t="n">
        <v>2.52</v>
      </c>
      <c r="J8326" t="n">
        <v>5.55</v>
      </c>
      <c r="K8326" t="n">
        <v>-83433000</v>
      </c>
      <c r="L8326" t="n">
        <v>124609000</v>
      </c>
      <c r="M8326" t="n">
        <v>126489000</v>
      </c>
      <c r="N8326" t="n">
        <v>-114541000</v>
      </c>
      <c r="O8326">
        <f>D8325</f>
      </c>
      <c r="P8326">
        <f>(E8326-F8326+G8326)/O8326*100</f>
      </c>
      <c r="Q8326">
        <f>H8325</f>
      </c>
      <c r="R8326">
        <f>I8325</f>
      </c>
      <c r="S8326">
        <f>H8326-H8325</f>
      </c>
      <c r="T8326">
        <f>I8326-I8325</f>
      </c>
      <c r="U8326">
        <f>(L8326-K8326)/(2*D8326*0.01)</f>
      </c>
      <c r="V8326">
        <f>(L8326+K8326)/(D8326*0.0001)</f>
      </c>
    </row>
    <row r="8327">
      <c r="A8327" t="n">
        <v>2024</v>
      </c>
      <c r="B8327" t="inlineStr">
        <is>
          <t>00198697</t>
        </is>
      </c>
      <c r="C8327" t="inlineStr">
        <is>
          <t>일진디스플</t>
        </is>
      </c>
      <c r="D8327" t="n">
        <v>1730714000</v>
      </c>
      <c r="E8327" t="n">
        <v>437376000</v>
      </c>
      <c r="F8327" t="n">
        <v>557004000</v>
      </c>
      <c r="G8327" t="n">
        <v>72415000</v>
      </c>
      <c r="H8327" t="n">
        <v>4.19</v>
      </c>
      <c r="I8327" t="n">
        <v>2.79</v>
      </c>
      <c r="J8327" t="n">
        <v>5.72</v>
      </c>
      <c r="K8327" t="n">
        <v>-90100000</v>
      </c>
      <c r="L8327" t="n">
        <v>100556000</v>
      </c>
      <c r="M8327" t="n">
        <v>101058000</v>
      </c>
      <c r="N8327" t="n">
        <v>-92175000</v>
      </c>
      <c r="O8327">
        <f>D8326</f>
      </c>
      <c r="P8327">
        <f>(E8327-F8327+G8327)/O8327*100</f>
      </c>
      <c r="Q8327">
        <f>H8326</f>
      </c>
      <c r="R8327">
        <f>I8326</f>
      </c>
      <c r="S8327">
        <f>H8327-H8326</f>
      </c>
      <c r="T8327">
        <f>I8327-I8326</f>
      </c>
      <c r="U8327">
        <f>(L8327-K8327)/(2*D8327*0.01)</f>
      </c>
      <c r="V8327">
        <f>(L8327+K8327)/(D8327*0.0001)</f>
      </c>
    </row>
    <row r="8328">
      <c r="A8328" t="n">
        <v>2025</v>
      </c>
      <c r="B8328" t="inlineStr">
        <is>
          <t>00198697</t>
        </is>
      </c>
      <c r="C8328" t="inlineStr">
        <is>
          <t>일진디스플</t>
        </is>
      </c>
      <c r="D8328" t="n">
        <v>1202551000</v>
      </c>
      <c r="E8328" t="n">
        <v>607517000</v>
      </c>
      <c r="F8328" t="n">
        <v>809853000</v>
      </c>
      <c r="G8328" t="n">
        <v>67035000</v>
      </c>
      <c r="H8328" t="n">
        <v>4.65</v>
      </c>
      <c r="I8328" t="n">
        <v>2.79</v>
      </c>
      <c r="J8328" t="n">
        <v>6.7</v>
      </c>
      <c r="K8328" t="n">
        <v>-43258000</v>
      </c>
      <c r="L8328" t="n">
        <v>48505000</v>
      </c>
      <c r="M8328" t="n">
        <v>-48978000</v>
      </c>
      <c r="N8328" t="n">
        <v>44440000</v>
      </c>
      <c r="O8328">
        <f>D8327</f>
      </c>
      <c r="P8328">
        <f>(E8328-F8328+G8328)/O8328*100</f>
      </c>
      <c r="Q8328">
        <f>H8327</f>
      </c>
      <c r="R8328">
        <f>I8327</f>
      </c>
      <c r="S8328">
        <f>H8328-H8327</f>
      </c>
      <c r="T8328">
        <f>I8328-I8327</f>
      </c>
      <c r="U8328">
        <f>(L8328-K8328)/(2*D8328*0.01)</f>
      </c>
      <c r="V8328">
        <f>(L8328+K8328)/(D8328*0.0001)</f>
      </c>
    </row>
    <row r="8329">
      <c r="A8329" t="n">
        <v>2022</v>
      </c>
      <c r="B8329" t="inlineStr">
        <is>
          <t>00199030</t>
        </is>
      </c>
      <c r="C8329" t="inlineStr">
        <is>
          <t>매일방송</t>
        </is>
      </c>
      <c r="D8329" t="n">
        <v>27109369000</v>
      </c>
      <c r="F8329" t="n">
        <v>1859701000</v>
      </c>
    </row>
    <row r="8330">
      <c r="A8330" t="n">
        <v>2023</v>
      </c>
      <c r="B8330" t="inlineStr">
        <is>
          <t>00199030</t>
        </is>
      </c>
      <c r="C8330" t="inlineStr">
        <is>
          <t>매일방송</t>
        </is>
      </c>
      <c r="D8330" t="n">
        <v>28538271000</v>
      </c>
      <c r="F8330" t="n">
        <v>2885294000</v>
      </c>
      <c r="O8330">
        <f>D8329</f>
      </c>
    </row>
    <row r="8331">
      <c r="A8331" t="n">
        <v>2014</v>
      </c>
      <c r="B8331" t="inlineStr">
        <is>
          <t>00199252</t>
        </is>
      </c>
      <c r="C8331" t="inlineStr">
        <is>
          <t>HLB</t>
        </is>
      </c>
      <c r="D8331" t="n">
        <v>695342000</v>
      </c>
      <c r="E8331" t="n">
        <v>276815000</v>
      </c>
      <c r="F8331" t="n">
        <v>176100000</v>
      </c>
      <c r="G8331" t="n">
        <v>22599000</v>
      </c>
      <c r="H8331" t="n">
        <v>2.32</v>
      </c>
      <c r="I8331" t="n">
        <v>6.1</v>
      </c>
      <c r="J8331" t="n">
        <v>2.59</v>
      </c>
      <c r="K8331" t="n">
        <v>-10661000</v>
      </c>
      <c r="L8331" t="n">
        <v>8930000</v>
      </c>
      <c r="M8331" t="n">
        <v>10829000</v>
      </c>
      <c r="N8331" t="n">
        <v>-9215000</v>
      </c>
      <c r="U8331">
        <f>(L8331-K8331)/(2*D8331*0.01)</f>
      </c>
    </row>
    <row r="8332">
      <c r="A8332" t="n">
        <v>2015</v>
      </c>
      <c r="B8332" t="inlineStr">
        <is>
          <t>00199252</t>
        </is>
      </c>
      <c r="C8332" t="inlineStr">
        <is>
          <t>HLB</t>
        </is>
      </c>
      <c r="D8332" t="n">
        <v>488403000</v>
      </c>
      <c r="E8332" t="n">
        <v>175156000</v>
      </c>
      <c r="F8332" t="n">
        <v>380376000</v>
      </c>
      <c r="G8332" t="n">
        <v>13955000</v>
      </c>
      <c r="H8332" t="n">
        <v>2.89</v>
      </c>
      <c r="I8332" t="n">
        <v>4.9</v>
      </c>
      <c r="J8332" t="n">
        <v>8.960000000000001</v>
      </c>
      <c r="K8332" t="n">
        <v>-13754000</v>
      </c>
      <c r="L8332" t="n">
        <v>13754000</v>
      </c>
      <c r="M8332" t="n">
        <v>13612000</v>
      </c>
      <c r="N8332" t="n">
        <v>-11860000</v>
      </c>
      <c r="O8332">
        <f>D8331</f>
      </c>
      <c r="P8332">
        <f>(E8332-F8332+G8332)/O8332*100</f>
      </c>
      <c r="Q8332">
        <f>H8331</f>
      </c>
      <c r="R8332">
        <f>I8331</f>
      </c>
      <c r="S8332">
        <f>H8332-H8331</f>
      </c>
      <c r="T8332">
        <f>I8332-I8331</f>
      </c>
      <c r="U8332">
        <f>(L8332-K8332)/(2*D8332*0.01)</f>
      </c>
    </row>
    <row r="8333">
      <c r="A8333" t="n">
        <v>2016</v>
      </c>
      <c r="B8333" t="inlineStr">
        <is>
          <t>00199252</t>
        </is>
      </c>
      <c r="C8333" t="inlineStr">
        <is>
          <t>HLB</t>
        </is>
      </c>
      <c r="D8333" t="n">
        <v>680094000</v>
      </c>
      <c r="E8333" t="n">
        <v>204846000</v>
      </c>
      <c r="F8333" t="n">
        <v>11555000</v>
      </c>
      <c r="G8333" t="n">
        <v>9531000</v>
      </c>
      <c r="H8333" t="n">
        <v>2.91</v>
      </c>
      <c r="I8333" t="n">
        <v>5.95</v>
      </c>
      <c r="J8333" t="n">
        <v>8.66</v>
      </c>
      <c r="K8333" t="n">
        <v>-20289000</v>
      </c>
      <c r="L8333" t="n">
        <v>23595000</v>
      </c>
      <c r="M8333" t="n">
        <v>23121000</v>
      </c>
      <c r="N8333" t="n">
        <v>-20296000</v>
      </c>
      <c r="O8333">
        <f>D8332</f>
      </c>
      <c r="P8333">
        <f>(E8333-F8333+G8333)/O8333*100</f>
      </c>
      <c r="Q8333">
        <f>H8332</f>
      </c>
      <c r="R8333">
        <f>I8332</f>
      </c>
      <c r="S8333">
        <f>H8333-H8332</f>
      </c>
      <c r="T8333">
        <f>I8333-I8332</f>
      </c>
      <c r="U8333">
        <f>(L8333-K8333)/(2*D8333*0.01)</f>
      </c>
      <c r="V8333">
        <f>(L8333+K8333)/(D8333*0.0001)</f>
      </c>
    </row>
    <row r="8334">
      <c r="A8334" t="n">
        <v>2017</v>
      </c>
      <c r="B8334" t="inlineStr">
        <is>
          <t>00199252</t>
        </is>
      </c>
      <c r="C8334" t="inlineStr">
        <is>
          <t>HLB</t>
        </is>
      </c>
      <c r="D8334" t="n">
        <v>575527000</v>
      </c>
      <c r="E8334" t="n">
        <v>222575000</v>
      </c>
      <c r="F8334" t="n">
        <v>305869000</v>
      </c>
      <c r="G8334" t="n">
        <v>13852000</v>
      </c>
      <c r="H8334" t="n">
        <v>3.28</v>
      </c>
      <c r="I8334" t="n">
        <v>4.93</v>
      </c>
      <c r="J8334" t="n">
        <v>8.84</v>
      </c>
      <c r="K8334" t="n">
        <v>-9273000</v>
      </c>
      <c r="L8334" t="n">
        <v>8053000</v>
      </c>
      <c r="M8334" t="n">
        <v>9215000</v>
      </c>
      <c r="N8334" t="n">
        <v>-8154000</v>
      </c>
      <c r="O8334">
        <f>D8333</f>
      </c>
      <c r="P8334">
        <f>(E8334-F8334+G8334)/O8334*100</f>
      </c>
      <c r="Q8334">
        <f>H8333</f>
      </c>
      <c r="R8334">
        <f>I8333</f>
      </c>
      <c r="S8334">
        <f>H8334-H8333</f>
      </c>
      <c r="T8334">
        <f>I8334-I8333</f>
      </c>
      <c r="U8334">
        <f>(L8334-K8334)/(2*D8334*0.01)</f>
      </c>
    </row>
    <row r="8335">
      <c r="A8335" t="n">
        <v>2018</v>
      </c>
      <c r="B8335" t="inlineStr">
        <is>
          <t>00199252</t>
        </is>
      </c>
      <c r="C8335" t="inlineStr">
        <is>
          <t>HLB</t>
        </is>
      </c>
      <c r="D8335" t="n">
        <v>712683000</v>
      </c>
      <c r="E8335" t="n">
        <v>466440000</v>
      </c>
      <c r="F8335" t="n">
        <v>145876000</v>
      </c>
      <c r="G8335" t="n">
        <v>6318000</v>
      </c>
      <c r="H8335" t="n">
        <v>2.89</v>
      </c>
      <c r="I8335" t="n">
        <v>4.98</v>
      </c>
      <c r="J8335" t="n">
        <v>9.550000000000001</v>
      </c>
      <c r="K8335" t="n">
        <v>-5859000</v>
      </c>
      <c r="L8335" t="n">
        <v>5061000</v>
      </c>
      <c r="M8335" t="n">
        <v>5795000</v>
      </c>
      <c r="N8335" t="n">
        <v>-5104000</v>
      </c>
      <c r="O8335">
        <f>D8334</f>
      </c>
      <c r="P8335">
        <f>(E8335-F8335+G8335)/O8335*100</f>
      </c>
      <c r="Q8335">
        <f>H8334</f>
      </c>
      <c r="R8335">
        <f>I8334</f>
      </c>
      <c r="S8335">
        <f>H8335-H8334</f>
      </c>
      <c r="T8335">
        <f>I8335-I8334</f>
      </c>
      <c r="U8335">
        <f>(L8335-K8335)/(2*D8335*0.01)</f>
      </c>
    </row>
    <row r="8336">
      <c r="A8336" t="n">
        <v>2019</v>
      </c>
      <c r="B8336" t="inlineStr">
        <is>
          <t>00199252</t>
        </is>
      </c>
      <c r="C8336" t="inlineStr">
        <is>
          <t>HLB</t>
        </is>
      </c>
      <c r="D8336" t="n">
        <v>766937000</v>
      </c>
      <c r="E8336" t="n">
        <v>317203000</v>
      </c>
      <c r="F8336" t="n">
        <v>729687000</v>
      </c>
      <c r="G8336" t="n">
        <v>1619000</v>
      </c>
      <c r="H8336" t="n">
        <v>2.65</v>
      </c>
      <c r="I8336" t="n">
        <v>5.52</v>
      </c>
      <c r="J8336" t="n">
        <v>11.3</v>
      </c>
      <c r="K8336" t="n">
        <v>15377000</v>
      </c>
      <c r="L8336" t="n">
        <v>-13094000</v>
      </c>
      <c r="M8336" t="n">
        <v>15174000</v>
      </c>
      <c r="N8336" t="n">
        <v>-13180000</v>
      </c>
      <c r="O8336">
        <f>D8335</f>
      </c>
      <c r="P8336">
        <f>(E8336-F8336+G8336)/O8336*100</f>
      </c>
      <c r="Q8336">
        <f>H8335</f>
      </c>
      <c r="R8336">
        <f>I8335</f>
      </c>
      <c r="S8336">
        <f>H8336-H8335</f>
      </c>
      <c r="T8336">
        <f>I8336-I8335</f>
      </c>
      <c r="V8336">
        <f>(L8336+K8336)/(D8336*0.0001)</f>
      </c>
    </row>
    <row r="8337">
      <c r="A8337" t="n">
        <v>2020</v>
      </c>
      <c r="B8337" t="inlineStr">
        <is>
          <t>00199252</t>
        </is>
      </c>
      <c r="C8337" t="inlineStr">
        <is>
          <t>HLB</t>
        </is>
      </c>
      <c r="D8337" t="n">
        <v>521826000</v>
      </c>
      <c r="E8337" t="n">
        <v>238674000</v>
      </c>
      <c r="F8337" t="n">
        <v>542648000</v>
      </c>
      <c r="G8337" t="n">
        <v>10014000</v>
      </c>
      <c r="H8337" t="n">
        <v>2.36</v>
      </c>
      <c r="I8337" t="n">
        <v>2</v>
      </c>
      <c r="J8337" t="n">
        <v>9.925000000000001</v>
      </c>
      <c r="K8337" t="n">
        <v>-43504000</v>
      </c>
      <c r="L8337" t="n">
        <v>43504000</v>
      </c>
      <c r="M8337" t="n">
        <v>50603000</v>
      </c>
      <c r="N8337" t="n">
        <v>-44064000</v>
      </c>
      <c r="O8337">
        <f>D8336</f>
      </c>
      <c r="P8337">
        <f>(E8337-F8337+G8337)/O8337*100</f>
      </c>
      <c r="Q8337">
        <f>H8336</f>
      </c>
      <c r="R8337">
        <f>I8336</f>
      </c>
      <c r="S8337">
        <f>H8337-H8336</f>
      </c>
      <c r="T8337">
        <f>I8337-I8336</f>
      </c>
      <c r="U8337">
        <f>(L8337-K8337)/(2*D8337*0.01)</f>
      </c>
    </row>
    <row r="8338">
      <c r="A8338" t="n">
        <v>2021</v>
      </c>
      <c r="B8338" t="inlineStr">
        <is>
          <t>00199252</t>
        </is>
      </c>
      <c r="C8338" t="inlineStr">
        <is>
          <t>HLB</t>
        </is>
      </c>
      <c r="D8338" t="n">
        <v>1275146000</v>
      </c>
      <c r="E8338" t="n">
        <v>223706000</v>
      </c>
      <c r="F8338" t="n">
        <v>89109000</v>
      </c>
      <c r="G8338" t="n">
        <v>16445000</v>
      </c>
      <c r="H8338" t="n">
        <v>2.89</v>
      </c>
      <c r="I8338" t="n">
        <v>2</v>
      </c>
      <c r="J8338" t="n">
        <v>9.244999999999999</v>
      </c>
      <c r="K8338" t="n">
        <v>-113237000</v>
      </c>
      <c r="L8338" t="n">
        <v>113237000</v>
      </c>
      <c r="M8338" t="n">
        <v>113181000</v>
      </c>
      <c r="N8338" t="n">
        <v>-99583000</v>
      </c>
      <c r="O8338">
        <f>D8337</f>
      </c>
      <c r="P8338">
        <f>(E8338-F8338+G8338)/O8338*100</f>
      </c>
      <c r="Q8338">
        <f>H8337</f>
      </c>
      <c r="R8338">
        <f>I8337</f>
      </c>
      <c r="S8338">
        <f>H8338-H8337</f>
      </c>
      <c r="T8338">
        <f>I8338-I8337</f>
      </c>
      <c r="U8338">
        <f>(L8338-K8338)/(2*D8338*0.01)</f>
      </c>
    </row>
    <row r="8339">
      <c r="A8339" t="n">
        <v>2022</v>
      </c>
      <c r="B8339" t="inlineStr">
        <is>
          <t>00199252</t>
        </is>
      </c>
      <c r="C8339" t="inlineStr">
        <is>
          <t>HLB</t>
        </is>
      </c>
      <c r="D8339" t="n">
        <v>961127000</v>
      </c>
      <c r="E8339" t="n">
        <v>280383000</v>
      </c>
      <c r="F8339" t="n">
        <v>183975000</v>
      </c>
      <c r="G8339" t="n">
        <v>24157000</v>
      </c>
      <c r="H8339" t="n">
        <v>5.3</v>
      </c>
      <c r="I8339" t="n">
        <v>4</v>
      </c>
      <c r="J8339" t="n">
        <v>8.31</v>
      </c>
      <c r="K8339" t="n">
        <v>-71695000</v>
      </c>
      <c r="L8339" t="n">
        <v>71695000</v>
      </c>
      <c r="M8339" t="n">
        <v>72008000</v>
      </c>
      <c r="N8339" t="n">
        <v>-64053000</v>
      </c>
      <c r="O8339">
        <f>D8338</f>
      </c>
      <c r="P8339">
        <f>(E8339-F8339+G8339)/O8339*100</f>
      </c>
      <c r="Q8339">
        <f>H8338</f>
      </c>
      <c r="R8339">
        <f>I8338</f>
      </c>
      <c r="S8339">
        <f>H8339-H8338</f>
      </c>
      <c r="T8339">
        <f>I8339-I8338</f>
      </c>
      <c r="U8339">
        <f>(L8339-K8339)/(2*D8339*0.01)</f>
      </c>
    </row>
    <row r="8340">
      <c r="A8340" t="n">
        <v>2023</v>
      </c>
      <c r="B8340" t="inlineStr">
        <is>
          <t>00199252</t>
        </is>
      </c>
      <c r="C8340" t="inlineStr">
        <is>
          <t>HLB</t>
        </is>
      </c>
      <c r="D8340" t="n">
        <v>2054719000</v>
      </c>
      <c r="E8340" t="n">
        <v>470454000</v>
      </c>
      <c r="F8340" t="n">
        <v>169102000</v>
      </c>
      <c r="G8340" t="n">
        <v>48503000</v>
      </c>
      <c r="H8340" t="n">
        <v>4.52</v>
      </c>
      <c r="I8340" t="n">
        <v>4</v>
      </c>
      <c r="J8340" t="n">
        <v>8.539999999999999</v>
      </c>
      <c r="K8340" t="n">
        <v>-132686000</v>
      </c>
      <c r="L8340" t="n">
        <v>152328000</v>
      </c>
      <c r="M8340" t="n">
        <v>153000000</v>
      </c>
      <c r="N8340" t="n">
        <v>-135529000</v>
      </c>
      <c r="O8340">
        <f>D8339</f>
      </c>
      <c r="P8340">
        <f>(E8340-F8340+G8340)/O8340*100</f>
      </c>
      <c r="Q8340">
        <f>H8339</f>
      </c>
      <c r="R8340">
        <f>I8339</f>
      </c>
      <c r="S8340">
        <f>H8340-H8339</f>
      </c>
      <c r="T8340">
        <f>I8340-I8339</f>
      </c>
      <c r="U8340">
        <f>(L8340-K8340)/(2*D8340*0.01)</f>
      </c>
      <c r="V8340">
        <f>(L8340+K8340)/(D8340*0.0001)</f>
      </c>
    </row>
    <row r="8341">
      <c r="A8341" t="n">
        <v>2024</v>
      </c>
      <c r="B8341" t="inlineStr">
        <is>
          <t>00199252</t>
        </is>
      </c>
      <c r="C8341" t="inlineStr">
        <is>
          <t>HLB</t>
        </is>
      </c>
      <c r="D8341" t="n">
        <v>2323180000</v>
      </c>
      <c r="E8341" t="n">
        <v>645873000</v>
      </c>
      <c r="F8341" t="n">
        <v>700599000</v>
      </c>
      <c r="G8341" t="n">
        <v>73019000</v>
      </c>
      <c r="H8341" t="n">
        <v>3.985</v>
      </c>
      <c r="I8341" t="n">
        <v>4.5</v>
      </c>
      <c r="J8341" t="n">
        <v>8.24</v>
      </c>
      <c r="K8341" t="n">
        <v>-144809000</v>
      </c>
      <c r="L8341" t="n">
        <v>165823000</v>
      </c>
      <c r="M8341" t="n">
        <v>166232000</v>
      </c>
      <c r="N8341" t="n">
        <v>-147772000</v>
      </c>
      <c r="O8341">
        <f>D8340</f>
      </c>
      <c r="P8341">
        <f>(E8341-F8341+G8341)/O8341*100</f>
      </c>
      <c r="Q8341">
        <f>H8340</f>
      </c>
      <c r="R8341">
        <f>I8340</f>
      </c>
      <c r="S8341">
        <f>H8341-H8340</f>
      </c>
      <c r="T8341">
        <f>I8341-I8340</f>
      </c>
      <c r="U8341">
        <f>(L8341-K8341)/(2*D8341*0.01)</f>
      </c>
      <c r="V8341">
        <f>(L8341+K8341)/(D8341*0.0001)</f>
      </c>
    </row>
    <row r="8342">
      <c r="A8342" t="n">
        <v>2025</v>
      </c>
      <c r="B8342" t="inlineStr">
        <is>
          <t>00199252</t>
        </is>
      </c>
      <c r="C8342" t="inlineStr">
        <is>
          <t>HLB</t>
        </is>
      </c>
      <c r="D8342" t="n">
        <v>2360822000</v>
      </c>
      <c r="E8342" t="n">
        <v>765027000</v>
      </c>
      <c r="F8342" t="n">
        <v>646786000</v>
      </c>
      <c r="G8342" t="n">
        <v>72417000</v>
      </c>
      <c r="H8342" t="n">
        <v>4.335</v>
      </c>
      <c r="I8342" t="n">
        <v>4.5</v>
      </c>
      <c r="J8342" t="n">
        <v>8.109999999999999</v>
      </c>
      <c r="K8342" t="n">
        <v>-147920000</v>
      </c>
      <c r="L8342" t="n">
        <v>169504000</v>
      </c>
      <c r="M8342" t="n">
        <v>170237000</v>
      </c>
      <c r="N8342" t="n">
        <v>-151082000</v>
      </c>
      <c r="O8342">
        <f>D8341</f>
      </c>
      <c r="P8342">
        <f>(E8342-F8342+G8342)/O8342*100</f>
      </c>
      <c r="Q8342">
        <f>H8341</f>
      </c>
      <c r="R8342">
        <f>I8341</f>
      </c>
      <c r="S8342">
        <f>H8342-H8341</f>
      </c>
      <c r="T8342">
        <f>I8342-I8341</f>
      </c>
      <c r="U8342">
        <f>(L8342-K8342)/(2*D8342*0.01)</f>
      </c>
      <c r="V8342">
        <f>(L8342+K8342)/(D8342*0.0001)</f>
      </c>
    </row>
    <row r="8343">
      <c r="A8343" t="n">
        <v>2014</v>
      </c>
      <c r="B8343" t="inlineStr">
        <is>
          <t>00199988</t>
        </is>
      </c>
      <c r="C8343" t="inlineStr">
        <is>
          <t>동아화성</t>
        </is>
      </c>
      <c r="D8343" t="n">
        <v>4976595000</v>
      </c>
      <c r="E8343" t="n">
        <v>950263000</v>
      </c>
      <c r="F8343" t="n">
        <v>305411000</v>
      </c>
      <c r="G8343" t="n">
        <v>133402000</v>
      </c>
      <c r="H8343" t="n">
        <v>2.77</v>
      </c>
      <c r="I8343" t="n">
        <v>3</v>
      </c>
      <c r="K8343" t="n">
        <v>-211412000</v>
      </c>
      <c r="L8343" t="n">
        <v>240915000</v>
      </c>
      <c r="M8343" t="n">
        <v>238146000</v>
      </c>
      <c r="N8343" t="n">
        <v>-213098000</v>
      </c>
      <c r="U8343">
        <f>(L8343-K8343)/(2*D8343*0.01)</f>
      </c>
      <c r="V8343">
        <f>(L8343+K8343)/(D8343*0.0001)</f>
      </c>
    </row>
    <row r="8344">
      <c r="A8344" t="n">
        <v>2015</v>
      </c>
      <c r="B8344" t="inlineStr">
        <is>
          <t>00199988</t>
        </is>
      </c>
      <c r="C8344" t="inlineStr">
        <is>
          <t>동아화성</t>
        </is>
      </c>
      <c r="D8344" t="n">
        <v>5768242000</v>
      </c>
      <c r="E8344" t="n">
        <v>978026000</v>
      </c>
      <c r="F8344" t="n">
        <v>638169000</v>
      </c>
      <c r="G8344" t="n">
        <v>84495000</v>
      </c>
      <c r="H8344" t="n">
        <v>2.53</v>
      </c>
      <c r="I8344" t="n">
        <v>3</v>
      </c>
      <c r="K8344" t="n">
        <v>-296648000</v>
      </c>
      <c r="L8344" t="n">
        <v>339846000</v>
      </c>
      <c r="M8344" t="n">
        <v>335121000</v>
      </c>
      <c r="N8344" t="n">
        <v>-298372000</v>
      </c>
      <c r="O8344">
        <f>D8343</f>
      </c>
      <c r="P8344">
        <f>(E8344-F8344+G8344)/O8344*100</f>
      </c>
      <c r="Q8344">
        <f>H8343</f>
      </c>
      <c r="R8344">
        <f>I8343</f>
      </c>
      <c r="S8344">
        <f>H8344-H8343</f>
      </c>
      <c r="T8344">
        <f>I8344-I8343</f>
      </c>
      <c r="U8344">
        <f>(L8344-K8344)/(2*D8344*0.01)</f>
      </c>
      <c r="V8344">
        <f>(L8344+K8344)/(D8344*0.0001)</f>
      </c>
    </row>
    <row r="8345">
      <c r="A8345" t="n">
        <v>2016</v>
      </c>
      <c r="B8345" t="inlineStr">
        <is>
          <t>00199988</t>
        </is>
      </c>
      <c r="C8345" t="inlineStr">
        <is>
          <t>동아화성</t>
        </is>
      </c>
      <c r="D8345" t="n">
        <v>6385136000</v>
      </c>
      <c r="E8345" t="n">
        <v>1318391000</v>
      </c>
      <c r="F8345" t="n">
        <v>524185000</v>
      </c>
      <c r="G8345" t="n">
        <v>102511000</v>
      </c>
      <c r="H8345" t="n">
        <v>2.56</v>
      </c>
      <c r="I8345" t="n">
        <v>3</v>
      </c>
      <c r="K8345" t="n">
        <v>-330091000</v>
      </c>
      <c r="L8345" t="n">
        <v>377077000</v>
      </c>
      <c r="M8345" t="n">
        <v>371978000</v>
      </c>
      <c r="N8345" t="n">
        <v>-332117000</v>
      </c>
      <c r="O8345">
        <f>D8344</f>
      </c>
      <c r="P8345">
        <f>(E8345-F8345+G8345)/O8345*100</f>
      </c>
      <c r="Q8345">
        <f>H8344</f>
      </c>
      <c r="R8345">
        <f>I8344</f>
      </c>
      <c r="S8345">
        <f>H8345-H8344</f>
      </c>
      <c r="T8345">
        <f>I8345-I8344</f>
      </c>
      <c r="U8345">
        <f>(L8345-K8345)/(2*D8345*0.01)</f>
      </c>
      <c r="V8345">
        <f>(L8345+K8345)/(D8345*0.0001)</f>
      </c>
    </row>
    <row r="8346">
      <c r="A8346" t="n">
        <v>2017</v>
      </c>
      <c r="B8346" t="inlineStr">
        <is>
          <t>00199988</t>
        </is>
      </c>
      <c r="C8346" t="inlineStr">
        <is>
          <t>동아화성</t>
        </is>
      </c>
      <c r="D8346" t="n">
        <v>6667354000</v>
      </c>
      <c r="E8346" t="n">
        <v>1292240000</v>
      </c>
      <c r="F8346" t="n">
        <v>588059000</v>
      </c>
      <c r="G8346" t="n">
        <v>121543000</v>
      </c>
      <c r="H8346" t="n">
        <v>3.07</v>
      </c>
      <c r="I8346" t="n">
        <v>3</v>
      </c>
      <c r="K8346" t="n">
        <v>-319668000</v>
      </c>
      <c r="L8346" t="n">
        <v>364291000</v>
      </c>
      <c r="M8346" t="n">
        <v>361299000</v>
      </c>
      <c r="N8346" t="n">
        <v>-323145000</v>
      </c>
      <c r="O8346">
        <f>D8345</f>
      </c>
      <c r="P8346">
        <f>(E8346-F8346+G8346)/O8346*100</f>
      </c>
      <c r="Q8346">
        <f>H8345</f>
      </c>
      <c r="R8346">
        <f>I8345</f>
      </c>
      <c r="S8346">
        <f>H8346-H8345</f>
      </c>
      <c r="T8346">
        <f>I8346-I8345</f>
      </c>
      <c r="U8346">
        <f>(L8346-K8346)/(2*D8346*0.01)</f>
      </c>
      <c r="V8346">
        <f>(L8346+K8346)/(D8346*0.0001)</f>
      </c>
    </row>
    <row r="8347">
      <c r="A8347" t="n">
        <v>2018</v>
      </c>
      <c r="B8347" t="inlineStr">
        <is>
          <t>00199988</t>
        </is>
      </c>
      <c r="C8347" t="inlineStr">
        <is>
          <t>동아화성</t>
        </is>
      </c>
      <c r="D8347" t="n">
        <v>6304787000</v>
      </c>
      <c r="E8347" t="n">
        <v>1343524000</v>
      </c>
      <c r="F8347" t="n">
        <v>2070393000</v>
      </c>
      <c r="G8347" t="n">
        <v>148655000</v>
      </c>
      <c r="H8347" t="n">
        <v>2.63</v>
      </c>
      <c r="I8347" t="n">
        <v>3</v>
      </c>
      <c r="K8347" t="n">
        <v>-317835000</v>
      </c>
      <c r="L8347" t="n">
        <v>364780000</v>
      </c>
      <c r="M8347" t="n">
        <v>360096000</v>
      </c>
      <c r="N8347" t="n">
        <v>-319986000</v>
      </c>
      <c r="O8347">
        <f>D8346</f>
      </c>
      <c r="P8347">
        <f>(E8347-F8347+G8347)/O8347*100</f>
      </c>
      <c r="Q8347">
        <f>H8346</f>
      </c>
      <c r="R8347">
        <f>I8346</f>
      </c>
      <c r="S8347">
        <f>H8347-H8346</f>
      </c>
      <c r="T8347">
        <f>I8347-I8346</f>
      </c>
      <c r="U8347">
        <f>(L8347-K8347)/(2*D8347*0.01)</f>
      </c>
      <c r="V8347">
        <f>(L8347+K8347)/(D8347*0.0001)</f>
      </c>
    </row>
    <row r="8348">
      <c r="A8348" t="n">
        <v>2019</v>
      </c>
      <c r="B8348" t="inlineStr">
        <is>
          <t>00199988</t>
        </is>
      </c>
      <c r="C8348" t="inlineStr">
        <is>
          <t>동아화성</t>
        </is>
      </c>
      <c r="D8348" t="n">
        <v>7198167000</v>
      </c>
      <c r="E8348" t="n">
        <v>1165524000</v>
      </c>
      <c r="F8348" t="n">
        <v>971677000</v>
      </c>
      <c r="G8348" t="n">
        <v>114754000</v>
      </c>
      <c r="H8348" t="n">
        <v>2.33</v>
      </c>
      <c r="I8348" t="n">
        <v>3</v>
      </c>
      <c r="K8348" t="n">
        <v>-416641000</v>
      </c>
      <c r="L8348" t="n">
        <v>485939000</v>
      </c>
      <c r="M8348" t="n">
        <v>477928000</v>
      </c>
      <c r="N8348" t="n">
        <v>-418168000</v>
      </c>
      <c r="O8348">
        <f>D8347</f>
      </c>
      <c r="P8348">
        <f>(E8348-F8348+G8348)/O8348*100</f>
      </c>
      <c r="Q8348">
        <f>H8347</f>
      </c>
      <c r="R8348">
        <f>I8347</f>
      </c>
      <c r="S8348">
        <f>H8348-H8347</f>
      </c>
      <c r="T8348">
        <f>I8348-I8347</f>
      </c>
      <c r="U8348">
        <f>(L8348-K8348)/(2*D8348*0.01)</f>
      </c>
      <c r="V8348">
        <f>(L8348+K8348)/(D8348*0.0001)</f>
      </c>
    </row>
    <row r="8349">
      <c r="A8349" t="n">
        <v>2020</v>
      </c>
      <c r="B8349" t="inlineStr">
        <is>
          <t>00199988</t>
        </is>
      </c>
      <c r="C8349" t="inlineStr">
        <is>
          <t>동아화성</t>
        </is>
      </c>
      <c r="D8349" t="n">
        <v>7876720000</v>
      </c>
      <c r="E8349" t="n">
        <v>1425145000</v>
      </c>
      <c r="F8349" t="n">
        <v>686762000</v>
      </c>
      <c r="G8349" t="n">
        <v>116621000</v>
      </c>
      <c r="H8349" t="n">
        <v>2.36</v>
      </c>
      <c r="I8349" t="n">
        <v>2</v>
      </c>
      <c r="K8349" t="n">
        <v>443912000</v>
      </c>
      <c r="L8349" t="n">
        <v>516699000</v>
      </c>
      <c r="M8349" t="n">
        <v>513637000</v>
      </c>
      <c r="N8349" t="n">
        <v>-449721000</v>
      </c>
      <c r="O8349">
        <f>D8348</f>
      </c>
      <c r="P8349">
        <f>(E8349-F8349+G8349)/O8349*100</f>
      </c>
      <c r="Q8349">
        <f>H8348</f>
      </c>
      <c r="R8349">
        <f>I8348</f>
      </c>
      <c r="S8349">
        <f>H8349-H8348</f>
      </c>
      <c r="T8349">
        <f>I8349-I8348</f>
      </c>
      <c r="U8349">
        <f>(L8349-K8349)/(2*D8349*0.01)</f>
      </c>
    </row>
    <row r="8350">
      <c r="A8350" t="n">
        <v>2021</v>
      </c>
      <c r="B8350" t="inlineStr">
        <is>
          <t>00199988</t>
        </is>
      </c>
      <c r="C8350" t="inlineStr">
        <is>
          <t>동아화성</t>
        </is>
      </c>
      <c r="D8350" t="n">
        <v>8403732000</v>
      </c>
      <c r="E8350" t="n">
        <v>730243000</v>
      </c>
      <c r="F8350" t="n">
        <v>621677000</v>
      </c>
      <c r="G8350" t="n">
        <v>134214000</v>
      </c>
      <c r="H8350" t="n">
        <v>2.91</v>
      </c>
      <c r="I8350" t="n">
        <v>2</v>
      </c>
      <c r="K8350" t="n">
        <v>-524294000</v>
      </c>
      <c r="L8350" t="n">
        <v>524294000</v>
      </c>
      <c r="M8350" t="n">
        <v>461339000</v>
      </c>
      <c r="N8350" t="n">
        <v>-461339000</v>
      </c>
      <c r="O8350">
        <f>D8349</f>
      </c>
      <c r="P8350">
        <f>(E8350-F8350+G8350)/O8350*100</f>
      </c>
      <c r="Q8350">
        <f>H8349</f>
      </c>
      <c r="R8350">
        <f>I8349</f>
      </c>
      <c r="S8350">
        <f>H8350-H8349</f>
      </c>
      <c r="T8350">
        <f>I8350-I8349</f>
      </c>
      <c r="U8350">
        <f>(L8350-K8350)/(2*D8350*0.01)</f>
      </c>
    </row>
    <row r="8351">
      <c r="A8351" t="n">
        <v>2022</v>
      </c>
      <c r="B8351" t="inlineStr">
        <is>
          <t>00199988</t>
        </is>
      </c>
      <c r="C8351" t="inlineStr">
        <is>
          <t>동아화성</t>
        </is>
      </c>
      <c r="D8351" t="n">
        <v>7806679000</v>
      </c>
      <c r="E8351" t="n">
        <v>1528958000</v>
      </c>
      <c r="F8351" t="n">
        <v>873436000</v>
      </c>
      <c r="G8351" t="n">
        <v>202955000</v>
      </c>
      <c r="H8351" t="n">
        <v>5.31</v>
      </c>
      <c r="I8351" t="n">
        <v>2</v>
      </c>
      <c r="K8351" t="n">
        <v>-306579000</v>
      </c>
      <c r="L8351" t="n">
        <v>347688000</v>
      </c>
      <c r="M8351" t="n">
        <v>356375000</v>
      </c>
      <c r="N8351" t="n">
        <v>-319091000</v>
      </c>
      <c r="O8351">
        <f>D8350</f>
      </c>
      <c r="P8351">
        <f>(E8351-F8351+G8351)/O8351*100</f>
      </c>
      <c r="Q8351">
        <f>H8350</f>
      </c>
      <c r="R8351">
        <f>I8350</f>
      </c>
      <c r="S8351">
        <f>H8351-H8350</f>
      </c>
      <c r="T8351">
        <f>I8351-I8350</f>
      </c>
      <c r="U8351">
        <f>(L8351-K8351)/(2*D8351*0.01)</f>
      </c>
      <c r="V8351">
        <f>(L8351+K8351)/(D8351*0.0001)</f>
      </c>
    </row>
    <row r="8352">
      <c r="A8352" t="n">
        <v>2023</v>
      </c>
      <c r="B8352" t="inlineStr">
        <is>
          <t>00199988</t>
        </is>
      </c>
      <c r="C8352" t="inlineStr">
        <is>
          <t>동아화성</t>
        </is>
      </c>
      <c r="D8352" t="n">
        <v>9052694000</v>
      </c>
      <c r="E8352" t="n">
        <v>930289000</v>
      </c>
      <c r="F8352" t="n">
        <v>1358674000</v>
      </c>
      <c r="G8352" t="n">
        <v>269497000</v>
      </c>
      <c r="H8352" t="n">
        <v>4.45</v>
      </c>
      <c r="I8352" t="n">
        <v>2</v>
      </c>
      <c r="J8352" t="n">
        <v>6.731</v>
      </c>
      <c r="K8352" t="n">
        <v>-370377000</v>
      </c>
      <c r="L8352" t="n">
        <v>422677000</v>
      </c>
      <c r="M8352" t="n">
        <v>429538000</v>
      </c>
      <c r="N8352" t="n">
        <v>-382554000</v>
      </c>
      <c r="O8352">
        <f>D8351</f>
      </c>
      <c r="P8352">
        <f>(E8352-F8352+G8352)/O8352*100</f>
      </c>
      <c r="Q8352">
        <f>H8351</f>
      </c>
      <c r="R8352">
        <f>I8351</f>
      </c>
      <c r="S8352">
        <f>H8352-H8351</f>
      </c>
      <c r="T8352">
        <f>I8352-I8351</f>
      </c>
      <c r="U8352">
        <f>(L8352-K8352)/(2*D8352*0.01)</f>
      </c>
      <c r="V8352">
        <f>(L8352+K8352)/(D8352*0.0001)</f>
      </c>
    </row>
    <row r="8353">
      <c r="A8353" t="n">
        <v>2024</v>
      </c>
      <c r="B8353" t="inlineStr">
        <is>
          <t>00199988</t>
        </is>
      </c>
      <c r="C8353" t="inlineStr">
        <is>
          <t>동아화성</t>
        </is>
      </c>
      <c r="D8353" t="n">
        <v>9667969000</v>
      </c>
      <c r="E8353" t="n">
        <v>889573000</v>
      </c>
      <c r="F8353" t="n">
        <v>1472372000</v>
      </c>
      <c r="G8353" t="n">
        <v>257741000</v>
      </c>
      <c r="H8353" t="n">
        <v>3.91</v>
      </c>
      <c r="I8353" t="n">
        <v>2</v>
      </c>
      <c r="J8353" t="n">
        <v>7.183</v>
      </c>
      <c r="K8353" t="n">
        <v>-427757000</v>
      </c>
      <c r="L8353" t="n">
        <v>489294000</v>
      </c>
      <c r="M8353" t="n">
        <v>494466000</v>
      </c>
      <c r="N8353" t="n">
        <v>-439650000</v>
      </c>
      <c r="O8353">
        <f>D8352</f>
      </c>
      <c r="P8353">
        <f>(E8353-F8353+G8353)/O8353*100</f>
      </c>
      <c r="Q8353">
        <f>H8352</f>
      </c>
      <c r="R8353">
        <f>I8352</f>
      </c>
      <c r="S8353">
        <f>H8353-H8352</f>
      </c>
      <c r="T8353">
        <f>I8353-I8352</f>
      </c>
      <c r="U8353">
        <f>(L8353-K8353)/(2*D8353*0.01)</f>
      </c>
      <c r="V8353">
        <f>(L8353+K8353)/(D8353*0.0001)</f>
      </c>
    </row>
    <row r="8354">
      <c r="A8354" t="n">
        <v>2025</v>
      </c>
      <c r="B8354" t="inlineStr">
        <is>
          <t>00199988</t>
        </is>
      </c>
      <c r="C8354" t="inlineStr">
        <is>
          <t>동아화성</t>
        </is>
      </c>
      <c r="D8354" t="n">
        <v>7763554000</v>
      </c>
      <c r="E8354" t="n">
        <v>976172000</v>
      </c>
      <c r="F8354" t="n">
        <v>6423691000</v>
      </c>
      <c r="G8354" t="n">
        <v>245409000</v>
      </c>
      <c r="H8354" t="n">
        <v>4.33</v>
      </c>
      <c r="I8354" t="n">
        <v>2</v>
      </c>
      <c r="J8354" t="n">
        <v>7.089</v>
      </c>
      <c r="K8354" t="n">
        <v>-380517000</v>
      </c>
      <c r="L8354" t="n">
        <v>435254000</v>
      </c>
      <c r="M8354" t="n">
        <v>441769000</v>
      </c>
      <c r="N8354" t="n">
        <v>-392581000</v>
      </c>
      <c r="O8354">
        <f>D8353</f>
      </c>
      <c r="P8354">
        <f>(E8354-F8354+G8354)/O8354*100</f>
      </c>
      <c r="Q8354">
        <f>H8353</f>
      </c>
      <c r="R8354">
        <f>I8353</f>
      </c>
      <c r="S8354">
        <f>H8354-H8353</f>
      </c>
      <c r="T8354">
        <f>I8354-I8353</f>
      </c>
      <c r="U8354">
        <f>(L8354-K8354)/(2*D8354*0.01)</f>
      </c>
      <c r="V8354">
        <f>(L8354+K8354)/(D8354*0.0001)</f>
      </c>
    </row>
    <row r="8355">
      <c r="A8355" t="n">
        <v>2014</v>
      </c>
      <c r="B8355" t="inlineStr">
        <is>
          <t>00200275</t>
        </is>
      </c>
      <c r="C8355" t="inlineStr">
        <is>
          <t>YTN</t>
        </is>
      </c>
      <c r="D8355" t="n">
        <v>51283734000</v>
      </c>
      <c r="E8355" t="n">
        <v>5601324000</v>
      </c>
      <c r="F8355" t="n">
        <v>2934753000</v>
      </c>
      <c r="G8355" t="n">
        <v>1948985000</v>
      </c>
      <c r="H8355" t="n">
        <v>3.63</v>
      </c>
      <c r="I8355" t="n">
        <v>5.36</v>
      </c>
      <c r="J8355" t="n">
        <v>12.21</v>
      </c>
      <c r="K8355" t="n">
        <v>-4573920000</v>
      </c>
      <c r="L8355" t="n">
        <v>5293454000</v>
      </c>
      <c r="M8355" t="n">
        <v>5390915000</v>
      </c>
      <c r="N8355" t="n">
        <v>-4732294000</v>
      </c>
      <c r="U8355">
        <f>(L8355-K8355)/(2*D8355*0.01)</f>
      </c>
      <c r="V8355">
        <f>(L8355+K8355)/(D8355*0.0001)</f>
      </c>
    </row>
    <row r="8356">
      <c r="A8356" t="n">
        <v>2015</v>
      </c>
      <c r="B8356" t="inlineStr">
        <is>
          <t>00200275</t>
        </is>
      </c>
      <c r="C8356" t="inlineStr">
        <is>
          <t>YTN</t>
        </is>
      </c>
      <c r="D8356" t="n">
        <v>58654386000</v>
      </c>
      <c r="E8356" t="n">
        <v>6224822000</v>
      </c>
      <c r="F8356" t="n">
        <v>2790236000</v>
      </c>
      <c r="G8356" t="n">
        <v>1821673000</v>
      </c>
      <c r="H8356" t="n">
        <v>2.99</v>
      </c>
      <c r="I8356" t="n">
        <v>3.89</v>
      </c>
      <c r="J8356" t="n">
        <v>10.14</v>
      </c>
      <c r="K8356" t="n">
        <v>-4278624000</v>
      </c>
      <c r="L8356" t="n">
        <v>4868694000</v>
      </c>
      <c r="M8356" t="n">
        <v>4923747000</v>
      </c>
      <c r="N8356" t="n">
        <v>-4401744000</v>
      </c>
      <c r="O8356">
        <f>D8355</f>
      </c>
      <c r="P8356">
        <f>(E8356-F8356+G8356)/O8356*100</f>
      </c>
      <c r="Q8356">
        <f>H8355</f>
      </c>
      <c r="R8356">
        <f>I8355</f>
      </c>
      <c r="S8356">
        <f>H8356-H8355</f>
      </c>
      <c r="T8356">
        <f>I8356-I8355</f>
      </c>
      <c r="U8356">
        <f>(L8356-K8356)/(2*D8356*0.01)</f>
      </c>
      <c r="V8356">
        <f>(L8356+K8356)/(D8356*0.0001)</f>
      </c>
    </row>
    <row r="8357">
      <c r="A8357" t="n">
        <v>2016</v>
      </c>
      <c r="B8357" t="inlineStr">
        <is>
          <t>00200275</t>
        </is>
      </c>
      <c r="C8357" t="inlineStr">
        <is>
          <t>YTN</t>
        </is>
      </c>
      <c r="D8357" t="n">
        <v>66482323000</v>
      </c>
      <c r="E8357" t="n">
        <v>6665684000</v>
      </c>
      <c r="F8357" t="n">
        <v>961599000</v>
      </c>
      <c r="G8357" t="n">
        <v>1705812000</v>
      </c>
      <c r="H8357" t="n">
        <v>2.73</v>
      </c>
      <c r="I8357" t="n">
        <v>3.85</v>
      </c>
      <c r="J8357" t="n">
        <v>7.55</v>
      </c>
      <c r="K8357" t="n">
        <v>-4588968000</v>
      </c>
      <c r="L8357" t="n">
        <v>5217129000</v>
      </c>
      <c r="M8357" t="n">
        <v>5261986000</v>
      </c>
      <c r="N8357" t="n">
        <v>-4710003000</v>
      </c>
      <c r="O8357">
        <f>D8356</f>
      </c>
      <c r="P8357">
        <f>(E8357-F8357+G8357)/O8357*100</f>
      </c>
      <c r="Q8357">
        <f>H8356</f>
      </c>
      <c r="R8357">
        <f>I8356</f>
      </c>
      <c r="S8357">
        <f>H8357-H8356</f>
      </c>
      <c r="T8357">
        <f>I8357-I8356</f>
      </c>
      <c r="U8357">
        <f>(L8357-K8357)/(2*D8357*0.01)</f>
      </c>
      <c r="V8357">
        <f>(L8357+K8357)/(D8357*0.0001)</f>
      </c>
    </row>
    <row r="8358">
      <c r="A8358" t="n">
        <v>2017</v>
      </c>
      <c r="B8358" t="inlineStr">
        <is>
          <t>00200275</t>
        </is>
      </c>
      <c r="C8358" t="inlineStr">
        <is>
          <t>YTN</t>
        </is>
      </c>
      <c r="D8358" t="n">
        <v>70136814000</v>
      </c>
      <c r="E8358" t="n">
        <v>7083957000</v>
      </c>
      <c r="F8358" t="n">
        <v>1815890000</v>
      </c>
      <c r="G8358" t="n">
        <v>1756495000</v>
      </c>
      <c r="H8358" t="n">
        <v>3.13</v>
      </c>
      <c r="I8358" t="n">
        <v>4.22</v>
      </c>
      <c r="J8358" t="n">
        <v>7.65</v>
      </c>
      <c r="K8358" t="n">
        <v>-4485956000</v>
      </c>
      <c r="L8358" t="n">
        <v>5077381000</v>
      </c>
      <c r="M8358" t="n">
        <v>5058417000</v>
      </c>
      <c r="N8358" t="n">
        <v>-4555273000</v>
      </c>
      <c r="O8358">
        <f>D8357</f>
      </c>
      <c r="P8358">
        <f>(E8358-F8358+G8358)/O8358*100</f>
      </c>
      <c r="Q8358">
        <f>H8357</f>
      </c>
      <c r="R8358">
        <f>I8357</f>
      </c>
      <c r="S8358">
        <f>H8358-H8357</f>
      </c>
      <c r="T8358">
        <f>I8358-I8357</f>
      </c>
      <c r="U8358">
        <f>(L8358-K8358)/(2*D8358*0.01)</f>
      </c>
      <c r="V8358">
        <f>(L8358+K8358)/(D8358*0.0001)</f>
      </c>
    </row>
    <row r="8359">
      <c r="A8359" t="n">
        <v>2018</v>
      </c>
      <c r="B8359" t="inlineStr">
        <is>
          <t>00200275</t>
        </is>
      </c>
      <c r="C8359" t="inlineStr">
        <is>
          <t>YTN</t>
        </is>
      </c>
      <c r="D8359" t="n">
        <v>80312357000</v>
      </c>
      <c r="E8359" t="n">
        <v>6877177000</v>
      </c>
      <c r="F8359" t="n">
        <v>1786480000</v>
      </c>
      <c r="G8359" t="n">
        <v>2158183000</v>
      </c>
      <c r="H8359" t="n">
        <v>2.59</v>
      </c>
      <c r="I8359" t="n">
        <v>4.18</v>
      </c>
      <c r="J8359" t="n">
        <v>7.44</v>
      </c>
      <c r="K8359" t="n">
        <v>-4901531000</v>
      </c>
      <c r="L8359" t="n">
        <v>5550323000</v>
      </c>
      <c r="M8359" t="n">
        <v>5494893000</v>
      </c>
      <c r="N8359" t="n">
        <v>-4949811000</v>
      </c>
      <c r="O8359">
        <f>D8358</f>
      </c>
      <c r="P8359">
        <f>(E8359-F8359+G8359)/O8359*100</f>
      </c>
      <c r="Q8359">
        <f>H8358</f>
      </c>
      <c r="R8359">
        <f>I8358</f>
      </c>
      <c r="S8359">
        <f>H8359-H8358</f>
      </c>
      <c r="T8359">
        <f>I8359-I8358</f>
      </c>
      <c r="U8359">
        <f>(L8359-K8359)/(2*D8359*0.01)</f>
      </c>
      <c r="V8359">
        <f>(L8359+K8359)/(D8359*0.0001)</f>
      </c>
    </row>
    <row r="8360">
      <c r="A8360" t="n">
        <v>2019</v>
      </c>
      <c r="B8360" t="inlineStr">
        <is>
          <t>00200275</t>
        </is>
      </c>
      <c r="C8360" t="inlineStr">
        <is>
          <t>YTN</t>
        </is>
      </c>
      <c r="D8360" t="n">
        <v>86306556000</v>
      </c>
      <c r="E8360" t="n">
        <v>7245932000</v>
      </c>
      <c r="F8360" t="n">
        <v>4737586000</v>
      </c>
      <c r="G8360" t="n">
        <v>2056216000</v>
      </c>
      <c r="H8360" t="n">
        <v>2.525</v>
      </c>
      <c r="I8360" t="n">
        <v>4.625</v>
      </c>
      <c r="J8360" t="n">
        <v>7.44</v>
      </c>
      <c r="K8360" t="n">
        <v>-5543627000</v>
      </c>
      <c r="L8360" t="n">
        <v>6340977000</v>
      </c>
      <c r="M8360" t="n">
        <v>6276251000</v>
      </c>
      <c r="N8360" t="n">
        <v>-5597710000</v>
      </c>
      <c r="O8360">
        <f>D8359</f>
      </c>
      <c r="P8360">
        <f>(E8360-F8360+G8360)/O8360*100</f>
      </c>
      <c r="Q8360">
        <f>H8359</f>
      </c>
      <c r="R8360">
        <f>I8359</f>
      </c>
      <c r="S8360">
        <f>H8360-H8359</f>
      </c>
      <c r="T8360">
        <f>I8360-I8359</f>
      </c>
      <c r="U8360">
        <f>(L8360-K8360)/(2*D8360*0.01)</f>
      </c>
      <c r="V8360">
        <f>(L8360+K8360)/(D8360*0.0001)</f>
      </c>
    </row>
    <row r="8361">
      <c r="A8361" t="n">
        <v>2020</v>
      </c>
      <c r="B8361" t="inlineStr">
        <is>
          <t>00200275</t>
        </is>
      </c>
      <c r="C8361" t="inlineStr">
        <is>
          <t>YTN</t>
        </is>
      </c>
      <c r="D8361" t="n">
        <v>92291167000</v>
      </c>
      <c r="E8361" t="n">
        <v>7724190000</v>
      </c>
      <c r="F8361" t="n">
        <v>4800588000</v>
      </c>
      <c r="G8361" t="n">
        <v>1944641000</v>
      </c>
      <c r="H8361" t="n">
        <v>1.98</v>
      </c>
      <c r="I8361" t="n">
        <v>3.69</v>
      </c>
      <c r="J8361" t="n">
        <v>6.61</v>
      </c>
      <c r="K8361" t="n">
        <v>-5683601000</v>
      </c>
      <c r="L8361" t="n">
        <v>6484575000</v>
      </c>
      <c r="M8361" t="n">
        <v>6406260000</v>
      </c>
      <c r="N8361" t="n">
        <v>-5729230000</v>
      </c>
      <c r="O8361">
        <f>D8360</f>
      </c>
      <c r="P8361">
        <f>(E8361-F8361+G8361)/O8361*100</f>
      </c>
      <c r="Q8361">
        <f>H8360</f>
      </c>
      <c r="R8361">
        <f>I8360</f>
      </c>
      <c r="S8361">
        <f>H8361-H8360</f>
      </c>
      <c r="T8361">
        <f>I8361-I8360</f>
      </c>
      <c r="U8361">
        <f>(L8361-K8361)/(2*D8361*0.01)</f>
      </c>
      <c r="V8361">
        <f>(L8361+K8361)/(D8361*0.0001)</f>
      </c>
    </row>
    <row r="8362">
      <c r="A8362" t="n">
        <v>2021</v>
      </c>
      <c r="B8362" t="inlineStr">
        <is>
          <t>00200275</t>
        </is>
      </c>
      <c r="C8362" t="inlineStr">
        <is>
          <t>YTN</t>
        </is>
      </c>
      <c r="D8362" t="n">
        <v>92692362000</v>
      </c>
      <c r="E8362" t="n">
        <v>7824361000</v>
      </c>
      <c r="F8362" t="n">
        <v>7120957000</v>
      </c>
      <c r="G8362" t="n">
        <v>1723623000</v>
      </c>
      <c r="H8362" t="n">
        <v>2.64</v>
      </c>
      <c r="I8362" t="n">
        <v>3.66</v>
      </c>
      <c r="J8362" t="n">
        <v>6.28</v>
      </c>
      <c r="K8362" t="n">
        <v>-5400732000</v>
      </c>
      <c r="L8362" t="n">
        <v>6136840000</v>
      </c>
      <c r="M8362" t="n">
        <v>6101197000</v>
      </c>
      <c r="N8362" t="n">
        <v>-5474532000</v>
      </c>
      <c r="O8362">
        <f>D8361</f>
      </c>
      <c r="P8362">
        <f>(E8362-F8362+G8362)/O8362*100</f>
      </c>
      <c r="Q8362">
        <f>H8361</f>
      </c>
      <c r="R8362">
        <f>I8361</f>
      </c>
      <c r="S8362">
        <f>H8362-H8361</f>
      </c>
      <c r="T8362">
        <f>I8362-I8361</f>
      </c>
      <c r="U8362">
        <f>(L8362-K8362)/(2*D8362*0.01)</f>
      </c>
      <c r="V8362">
        <f>(L8362+K8362)/(D8362*0.0001)</f>
      </c>
    </row>
    <row r="8363">
      <c r="A8363" t="n">
        <v>2022</v>
      </c>
      <c r="B8363" t="inlineStr">
        <is>
          <t>00200275</t>
        </is>
      </c>
      <c r="C8363" t="inlineStr">
        <is>
          <t>YTN</t>
        </is>
      </c>
      <c r="D8363" t="n">
        <v>84574909000</v>
      </c>
      <c r="E8363" t="n">
        <v>7469910000</v>
      </c>
      <c r="F8363" t="n">
        <v>5750073000</v>
      </c>
      <c r="G8363" t="n">
        <v>2358669000</v>
      </c>
      <c r="H8363" t="n">
        <v>5.27</v>
      </c>
      <c r="I8363" t="n">
        <v>3.52</v>
      </c>
      <c r="J8363" t="n">
        <v>5.11</v>
      </c>
      <c r="K8363" t="n">
        <v>-4136337000</v>
      </c>
      <c r="L8363" t="n">
        <v>4653961000</v>
      </c>
      <c r="M8363" t="n">
        <v>4747911000</v>
      </c>
      <c r="N8363" t="n">
        <v>-4290991000</v>
      </c>
      <c r="O8363">
        <f>D8362</f>
      </c>
      <c r="P8363">
        <f>(E8363-F8363+G8363)/O8363*100</f>
      </c>
      <c r="Q8363">
        <f>H8362</f>
      </c>
      <c r="R8363">
        <f>I8362</f>
      </c>
      <c r="S8363">
        <f>H8363-H8362</f>
      </c>
      <c r="T8363">
        <f>I8363-I8362</f>
      </c>
      <c r="U8363">
        <f>(L8363-K8363)/(2*D8363*0.01)</f>
      </c>
      <c r="V8363">
        <f>(L8363+K8363)/(D8363*0.0001)</f>
      </c>
    </row>
    <row r="8364">
      <c r="A8364" t="n">
        <v>2023</v>
      </c>
      <c r="B8364" t="inlineStr">
        <is>
          <t>00200275</t>
        </is>
      </c>
      <c r="C8364" t="inlineStr">
        <is>
          <t>YTN</t>
        </is>
      </c>
      <c r="D8364" t="n">
        <v>95725651000</v>
      </c>
      <c r="E8364" t="n">
        <v>6845379000</v>
      </c>
      <c r="F8364" t="n">
        <v>6176412000</v>
      </c>
      <c r="G8364" t="n">
        <v>4310644000</v>
      </c>
      <c r="H8364" t="n">
        <v>4.09</v>
      </c>
      <c r="I8364" t="n">
        <v>3.93</v>
      </c>
      <c r="J8364" t="n">
        <v>6.11</v>
      </c>
      <c r="K8364" t="n">
        <v>-5274922000</v>
      </c>
      <c r="L8364" t="n">
        <v>6005006000</v>
      </c>
      <c r="M8364" t="n">
        <v>6048347000</v>
      </c>
      <c r="N8364" t="n">
        <v>-5408173000</v>
      </c>
      <c r="O8364">
        <f>D8363</f>
      </c>
      <c r="P8364">
        <f>(E8364-F8364+G8364)/O8364*100</f>
      </c>
      <c r="Q8364">
        <f>H8363</f>
      </c>
      <c r="R8364">
        <f>I8363</f>
      </c>
      <c r="S8364">
        <f>H8364-H8363</f>
      </c>
      <c r="T8364">
        <f>I8364-I8363</f>
      </c>
      <c r="U8364">
        <f>(L8364-K8364)/(2*D8364*0.01)</f>
      </c>
      <c r="V8364">
        <f>(L8364+K8364)/(D8364*0.0001)</f>
      </c>
    </row>
    <row r="8365">
      <c r="A8365" t="n">
        <v>2024</v>
      </c>
      <c r="B8365" t="inlineStr">
        <is>
          <t>00200275</t>
        </is>
      </c>
      <c r="C8365" t="inlineStr">
        <is>
          <t>YTN</t>
        </is>
      </c>
      <c r="D8365" t="n">
        <v>98805041000</v>
      </c>
      <c r="E8365" t="n">
        <v>7719327000</v>
      </c>
      <c r="F8365" t="n">
        <v>11025202000</v>
      </c>
      <c r="G8365" t="n">
        <v>3876639000</v>
      </c>
      <c r="H8365" t="n">
        <v>3.51</v>
      </c>
      <c r="I8365" t="n">
        <v>3.95</v>
      </c>
      <c r="J8365" t="n">
        <v>6.4955</v>
      </c>
      <c r="K8365" t="n">
        <v>-5808947000</v>
      </c>
      <c r="L8365" t="n">
        <v>6639458000</v>
      </c>
      <c r="M8365" t="n">
        <v>6643119000</v>
      </c>
      <c r="N8365" t="n">
        <v>-5920414000</v>
      </c>
      <c r="O8365">
        <f>D8364</f>
      </c>
      <c r="P8365">
        <f>(E8365-F8365+G8365)/O8365*100</f>
      </c>
      <c r="Q8365">
        <f>H8364</f>
      </c>
      <c r="R8365">
        <f>I8364</f>
      </c>
      <c r="S8365">
        <f>H8365-H8364</f>
      </c>
      <c r="T8365">
        <f>I8365-I8364</f>
      </c>
      <c r="U8365">
        <f>(L8365-K8365)/(2*D8365*0.01)</f>
      </c>
      <c r="V8365">
        <f>(L8365+K8365)/(D8365*0.0001)</f>
      </c>
    </row>
    <row r="8366">
      <c r="A8366" t="n">
        <v>2025</v>
      </c>
      <c r="B8366" t="inlineStr">
        <is>
          <t>00200275</t>
        </is>
      </c>
      <c r="C8366" t="inlineStr">
        <is>
          <t>YTN</t>
        </is>
      </c>
      <c r="D8366" t="n">
        <v>95465594000</v>
      </c>
      <c r="E8366" t="n">
        <v>8168710000</v>
      </c>
      <c r="F8366" t="n">
        <v>12267464000</v>
      </c>
      <c r="G8366" t="n">
        <v>3434710000</v>
      </c>
      <c r="H8366" t="n">
        <v>3.81</v>
      </c>
      <c r="I8366" t="n">
        <v>3.96</v>
      </c>
      <c r="J8366" t="n">
        <v>6.6742</v>
      </c>
      <c r="K8366" t="n">
        <v>-5754789000</v>
      </c>
      <c r="L8366" t="n">
        <v>6567177000</v>
      </c>
      <c r="M8366" t="n">
        <v>6588256000</v>
      </c>
      <c r="N8366" t="n">
        <v>-5878629000</v>
      </c>
      <c r="O8366">
        <f>D8365</f>
      </c>
      <c r="P8366">
        <f>(E8366-F8366+G8366)/O8366*100</f>
      </c>
      <c r="Q8366">
        <f>H8365</f>
      </c>
      <c r="R8366">
        <f>I8365</f>
      </c>
      <c r="S8366">
        <f>H8366-H8365</f>
      </c>
      <c r="T8366">
        <f>I8366-I8365</f>
      </c>
      <c r="U8366">
        <f>(L8366-K8366)/(2*D8366*0.01)</f>
      </c>
      <c r="V8366">
        <f>(L8366+K8366)/(D8366*0.0001)</f>
      </c>
    </row>
    <row r="8367">
      <c r="A8367" t="n">
        <v>2014</v>
      </c>
      <c r="B8367" t="inlineStr">
        <is>
          <t>00200910</t>
        </is>
      </c>
      <c r="C8367" t="inlineStr">
        <is>
          <t>아이즈비전</t>
        </is>
      </c>
      <c r="D8367" t="n">
        <v>10549491000</v>
      </c>
      <c r="E8367" t="n">
        <v>1399569000</v>
      </c>
      <c r="F8367" t="n">
        <v>592770000</v>
      </c>
      <c r="G8367" t="n">
        <v>357969000</v>
      </c>
      <c r="H8367" t="n">
        <v>3.17</v>
      </c>
      <c r="I8367" t="n">
        <v>5.25</v>
      </c>
      <c r="K8367" t="n">
        <v>-567214000</v>
      </c>
      <c r="L8367" t="n">
        <v>640761000</v>
      </c>
      <c r="M8367" t="n">
        <v>622772000</v>
      </c>
      <c r="N8367" t="n">
        <v>-563019000</v>
      </c>
      <c r="U8367">
        <f>(L8367-K8367)/(2*D8367*0.01)</f>
      </c>
      <c r="V8367">
        <f>(L8367+K8367)/(D8367*0.0001)</f>
      </c>
    </row>
    <row r="8368">
      <c r="A8368" t="n">
        <v>2015</v>
      </c>
      <c r="B8368" t="inlineStr">
        <is>
          <t>00200910</t>
        </is>
      </c>
      <c r="C8368" t="inlineStr">
        <is>
          <t>아이즈비전</t>
        </is>
      </c>
      <c r="D8368" t="n">
        <v>10228156000</v>
      </c>
      <c r="E8368" t="n">
        <v>1301743000</v>
      </c>
      <c r="F8368" t="n">
        <v>2227763000</v>
      </c>
      <c r="G8368" t="n">
        <v>314354000</v>
      </c>
      <c r="H8368" t="n">
        <v>3.06</v>
      </c>
      <c r="I8368" t="n">
        <v>4.545</v>
      </c>
      <c r="K8368" t="n">
        <v>-780484000</v>
      </c>
      <c r="L8368" t="n">
        <v>897019000</v>
      </c>
      <c r="M8368" t="n">
        <v>898066000</v>
      </c>
      <c r="N8368" t="n">
        <v>-795658000</v>
      </c>
      <c r="O8368">
        <f>D8367</f>
      </c>
      <c r="P8368">
        <f>(E8368-F8368+G8368)/O8368*100</f>
      </c>
      <c r="Q8368">
        <f>H8367</f>
      </c>
      <c r="R8368">
        <f>I8367</f>
      </c>
      <c r="S8368">
        <f>H8368-H8367</f>
      </c>
      <c r="T8368">
        <f>I8368-I8367</f>
      </c>
      <c r="U8368">
        <f>(L8368-K8368)/(2*D8368*0.01)</f>
      </c>
      <c r="V8368">
        <f>(L8368+K8368)/(D8368*0.0001)</f>
      </c>
    </row>
    <row r="8369">
      <c r="A8369" t="n">
        <v>2016</v>
      </c>
      <c r="B8369" t="inlineStr">
        <is>
          <t>00200910</t>
        </is>
      </c>
      <c r="C8369" t="inlineStr">
        <is>
          <t>아이즈비전</t>
        </is>
      </c>
      <c r="D8369" t="n">
        <v>11101352000</v>
      </c>
      <c r="E8369" t="n">
        <v>1139732000</v>
      </c>
      <c r="F8369" t="n">
        <v>702754000</v>
      </c>
      <c r="G8369" t="n">
        <v>309369000</v>
      </c>
      <c r="H8369" t="n">
        <v>3.115</v>
      </c>
      <c r="I8369" t="n">
        <v>4.465</v>
      </c>
      <c r="K8369" t="n">
        <v>-826041000</v>
      </c>
      <c r="L8369" t="n">
        <v>946659000</v>
      </c>
      <c r="M8369" t="n">
        <v>948180000</v>
      </c>
      <c r="N8369" t="n">
        <v>-842446000</v>
      </c>
      <c r="O8369">
        <f>D8368</f>
      </c>
      <c r="P8369">
        <f>(E8369-F8369+G8369)/O8369*100</f>
      </c>
      <c r="Q8369">
        <f>H8368</f>
      </c>
      <c r="R8369">
        <f>I8368</f>
      </c>
      <c r="S8369">
        <f>H8369-H8368</f>
      </c>
      <c r="T8369">
        <f>I8369-I8368</f>
      </c>
      <c r="U8369">
        <f>(L8369-K8369)/(2*D8369*0.01)</f>
      </c>
      <c r="V8369">
        <f>(L8369+K8369)/(D8369*0.0001)</f>
      </c>
    </row>
    <row r="8370">
      <c r="A8370" t="n">
        <v>2017</v>
      </c>
      <c r="B8370" t="inlineStr">
        <is>
          <t>00200910</t>
        </is>
      </c>
      <c r="C8370" t="inlineStr">
        <is>
          <t>아이즈비전</t>
        </is>
      </c>
      <c r="D8370" t="n">
        <v>12228961000</v>
      </c>
      <c r="E8370" t="n">
        <v>1446433000</v>
      </c>
      <c r="F8370" t="n">
        <v>727213000</v>
      </c>
      <c r="G8370" t="n">
        <v>346375000</v>
      </c>
      <c r="H8370" t="n">
        <v>3.615</v>
      </c>
      <c r="I8370" t="n">
        <v>4.41</v>
      </c>
      <c r="K8370" t="n">
        <v>-834475000</v>
      </c>
      <c r="L8370" t="n">
        <v>950124000</v>
      </c>
      <c r="M8370" t="n">
        <v>955999000</v>
      </c>
      <c r="N8370" t="n">
        <v>-854511000</v>
      </c>
      <c r="O8370">
        <f>D8369</f>
      </c>
      <c r="P8370">
        <f>(E8370-F8370+G8370)/O8370*100</f>
      </c>
      <c r="Q8370">
        <f>H8369</f>
      </c>
      <c r="R8370">
        <f>I8369</f>
      </c>
      <c r="S8370">
        <f>H8370-H8369</f>
      </c>
      <c r="T8370">
        <f>I8370-I8369</f>
      </c>
      <c r="U8370">
        <f>(L8370-K8370)/(2*D8370*0.01)</f>
      </c>
      <c r="V8370">
        <f>(L8370+K8370)/(D8370*0.0001)</f>
      </c>
    </row>
    <row r="8371">
      <c r="A8371" t="n">
        <v>2018</v>
      </c>
      <c r="B8371" t="inlineStr">
        <is>
          <t>00200910</t>
        </is>
      </c>
      <c r="C8371" t="inlineStr">
        <is>
          <t>아이즈비전</t>
        </is>
      </c>
      <c r="D8371" t="n">
        <v>11834635000</v>
      </c>
      <c r="E8371" t="n">
        <v>1319741000</v>
      </c>
      <c r="F8371" t="n">
        <v>2367985000</v>
      </c>
      <c r="G8371" t="n">
        <v>423827000</v>
      </c>
      <c r="H8371" t="n">
        <v>3.21</v>
      </c>
      <c r="I8371" t="n">
        <v>4.43</v>
      </c>
      <c r="J8371" t="n">
        <v>10.28</v>
      </c>
      <c r="K8371" t="n">
        <v>-1003211000</v>
      </c>
      <c r="L8371" t="n">
        <v>1152123000</v>
      </c>
      <c r="M8371" t="n">
        <v>1153959000</v>
      </c>
      <c r="N8371" t="n">
        <v>-1023122000</v>
      </c>
      <c r="O8371">
        <f>D8370</f>
      </c>
      <c r="P8371">
        <f>(E8371-F8371+G8371)/O8371*100</f>
      </c>
      <c r="Q8371">
        <f>H8370</f>
      </c>
      <c r="R8371">
        <f>I8370</f>
      </c>
      <c r="S8371">
        <f>H8371-H8370</f>
      </c>
      <c r="T8371">
        <f>I8371-I8370</f>
      </c>
      <c r="U8371">
        <f>(L8371-K8371)/(2*D8371*0.01)</f>
      </c>
      <c r="V8371">
        <f>(L8371+K8371)/(D8371*0.0001)</f>
      </c>
    </row>
    <row r="8372">
      <c r="A8372" t="n">
        <v>2019</v>
      </c>
      <c r="B8372" t="inlineStr">
        <is>
          <t>00200910</t>
        </is>
      </c>
      <c r="C8372" t="inlineStr">
        <is>
          <t>아이즈비전</t>
        </is>
      </c>
      <c r="D8372" t="n">
        <v>11961201000</v>
      </c>
      <c r="E8372" t="n">
        <v>1358728000</v>
      </c>
      <c r="F8372" t="n">
        <v>1968785000</v>
      </c>
      <c r="G8372" t="n">
        <v>358056000</v>
      </c>
      <c r="H8372" t="n">
        <v>2.895</v>
      </c>
      <c r="I8372" t="n">
        <v>4.445</v>
      </c>
      <c r="J8372" t="n">
        <v>9.960000000000001</v>
      </c>
      <c r="K8372" t="n">
        <v>-1015032000</v>
      </c>
      <c r="L8372" t="n">
        <v>1162589000</v>
      </c>
      <c r="M8372" t="n">
        <v>1160202000</v>
      </c>
      <c r="N8372" t="n">
        <v>-1031919000</v>
      </c>
      <c r="O8372">
        <f>D8371</f>
      </c>
      <c r="P8372">
        <f>(E8372-F8372+G8372)/O8372*100</f>
      </c>
      <c r="Q8372">
        <f>H8371</f>
      </c>
      <c r="R8372">
        <f>I8371</f>
      </c>
      <c r="S8372">
        <f>H8372-H8371</f>
      </c>
      <c r="T8372">
        <f>I8372-I8371</f>
      </c>
      <c r="U8372">
        <f>(L8372-K8372)/(2*D8372*0.01)</f>
      </c>
      <c r="V8372">
        <f>(L8372+K8372)/(D8372*0.0001)</f>
      </c>
    </row>
    <row r="8373">
      <c r="A8373" t="n">
        <v>2020</v>
      </c>
      <c r="B8373" t="inlineStr">
        <is>
          <t>00200910</t>
        </is>
      </c>
      <c r="C8373" t="inlineStr">
        <is>
          <t>아이즈비전</t>
        </is>
      </c>
      <c r="D8373" t="n">
        <v>13560948000</v>
      </c>
      <c r="E8373" t="n">
        <v>1446562000</v>
      </c>
      <c r="F8373" t="n">
        <v>445745000</v>
      </c>
      <c r="G8373" t="n">
        <v>328535000</v>
      </c>
      <c r="H8373" t="n">
        <v>2.92</v>
      </c>
      <c r="I8373" t="n">
        <v>4.15</v>
      </c>
      <c r="J8373" t="n">
        <v>8.800000000000001</v>
      </c>
      <c r="K8373" t="n">
        <v>-1077265000</v>
      </c>
      <c r="L8373" t="n">
        <v>1228248000</v>
      </c>
      <c r="M8373" t="n">
        <v>1225862000</v>
      </c>
      <c r="N8373" t="n">
        <v>-1095312000</v>
      </c>
      <c r="O8373">
        <f>D8372</f>
      </c>
      <c r="P8373">
        <f>(E8373-F8373+G8373)/O8373*100</f>
      </c>
      <c r="Q8373">
        <f>H8372</f>
      </c>
      <c r="R8373">
        <f>I8372</f>
      </c>
      <c r="S8373">
        <f>H8373-H8372</f>
      </c>
      <c r="T8373">
        <f>I8373-I8372</f>
      </c>
      <c r="U8373">
        <f>(L8373-K8373)/(2*D8373*0.01)</f>
      </c>
      <c r="V8373">
        <f>(L8373+K8373)/(D8373*0.0001)</f>
      </c>
    </row>
    <row r="8374">
      <c r="A8374" t="n">
        <v>2021</v>
      </c>
      <c r="B8374" t="inlineStr">
        <is>
          <t>00200910</t>
        </is>
      </c>
      <c r="C8374" t="inlineStr">
        <is>
          <t>아이즈비전</t>
        </is>
      </c>
      <c r="D8374" t="n">
        <v>14536401000</v>
      </c>
      <c r="E8374" t="n">
        <v>1489892000</v>
      </c>
      <c r="F8374" t="n">
        <v>438325000</v>
      </c>
      <c r="G8374" t="n">
        <v>362417000</v>
      </c>
      <c r="H8374" t="n">
        <v>3.35</v>
      </c>
      <c r="I8374" t="n">
        <v>4.135</v>
      </c>
      <c r="J8374" t="n">
        <v>8.545</v>
      </c>
      <c r="K8374" t="n">
        <v>-829061000</v>
      </c>
      <c r="L8374" t="n">
        <v>929859000</v>
      </c>
      <c r="M8374" t="n">
        <v>921296000</v>
      </c>
      <c r="N8374" t="n">
        <v>-837259000</v>
      </c>
      <c r="O8374">
        <f>D8373</f>
      </c>
      <c r="P8374">
        <f>(E8374-F8374+G8374)/O8374*100</f>
      </c>
      <c r="Q8374">
        <f>H8373</f>
      </c>
      <c r="R8374">
        <f>I8373</f>
      </c>
      <c r="S8374">
        <f>H8374-H8373</f>
      </c>
      <c r="T8374">
        <f>I8374-I8373</f>
      </c>
      <c r="U8374">
        <f>(L8374-K8374)/(2*D8374*0.01)</f>
      </c>
      <c r="V8374">
        <f>(L8374+K8374)/(D8374*0.0001)</f>
      </c>
    </row>
    <row r="8375">
      <c r="A8375" t="n">
        <v>2022</v>
      </c>
      <c r="B8375" t="inlineStr">
        <is>
          <t>00200910</t>
        </is>
      </c>
      <c r="C8375" t="inlineStr">
        <is>
          <t>아이즈비전</t>
        </is>
      </c>
      <c r="D8375" t="n">
        <v>14950406000</v>
      </c>
      <c r="E8375" t="n">
        <v>1521700000</v>
      </c>
      <c r="F8375" t="n">
        <v>689983000</v>
      </c>
      <c r="G8375" t="n">
        <v>424288000</v>
      </c>
      <c r="H8375" t="n">
        <v>5.635</v>
      </c>
      <c r="I8375" t="n">
        <v>4.41</v>
      </c>
      <c r="J8375" t="n">
        <v>6.185</v>
      </c>
      <c r="K8375" t="n">
        <v>-725305000</v>
      </c>
      <c r="L8375" t="n">
        <v>804154000</v>
      </c>
      <c r="M8375" t="n">
        <v>811658000</v>
      </c>
      <c r="N8375" t="n">
        <v>-744752000</v>
      </c>
      <c r="O8375">
        <f>D8374</f>
      </c>
      <c r="P8375">
        <f>(E8375-F8375+G8375)/O8375*100</f>
      </c>
      <c r="Q8375">
        <f>H8374</f>
      </c>
      <c r="R8375">
        <f>I8374</f>
      </c>
      <c r="S8375">
        <f>H8375-H8374</f>
      </c>
      <c r="T8375">
        <f>I8375-I8374</f>
      </c>
      <c r="U8375">
        <f>(L8375-K8375)/(2*D8375*0.01)</f>
      </c>
      <c r="V8375">
        <f>(L8375+K8375)/(D8375*0.0001)</f>
      </c>
    </row>
    <row r="8376">
      <c r="A8376" t="n">
        <v>2023</v>
      </c>
      <c r="B8376" t="inlineStr">
        <is>
          <t>00200910</t>
        </is>
      </c>
      <c r="C8376" t="inlineStr">
        <is>
          <t>아이즈비전</t>
        </is>
      </c>
      <c r="D8376" t="n">
        <v>16321869000</v>
      </c>
      <c r="E8376" t="n">
        <v>1581621000</v>
      </c>
      <c r="F8376" t="n">
        <v>2429032000</v>
      </c>
      <c r="G8376" t="n">
        <v>770678000</v>
      </c>
      <c r="H8376" t="n">
        <v>4.74</v>
      </c>
      <c r="I8376" t="n">
        <v>4.415</v>
      </c>
      <c r="J8376" t="n">
        <v>6.6</v>
      </c>
      <c r="K8376" t="n">
        <v>-831687000</v>
      </c>
      <c r="L8376" t="n">
        <v>922175000</v>
      </c>
      <c r="M8376" t="n">
        <v>928172000</v>
      </c>
      <c r="N8376" t="n">
        <v>-851954000</v>
      </c>
      <c r="O8376">
        <f>D8375</f>
      </c>
      <c r="P8376">
        <f>(E8376-F8376+G8376)/O8376*100</f>
      </c>
      <c r="Q8376">
        <f>H8375</f>
      </c>
      <c r="R8376">
        <f>I8375</f>
      </c>
      <c r="S8376">
        <f>H8376-H8375</f>
      </c>
      <c r="T8376">
        <f>I8376-I8375</f>
      </c>
      <c r="U8376">
        <f>(L8376-K8376)/(2*D8376*0.01)</f>
      </c>
      <c r="V8376">
        <f>(L8376+K8376)/(D8376*0.0001)</f>
      </c>
    </row>
    <row r="8377">
      <c r="A8377" t="n">
        <v>2024</v>
      </c>
      <c r="B8377" t="inlineStr">
        <is>
          <t>00200910</t>
        </is>
      </c>
      <c r="C8377" t="inlineStr">
        <is>
          <t>아이즈비전</t>
        </is>
      </c>
      <c r="D8377" t="n">
        <v>16547184000</v>
      </c>
      <c r="E8377" t="n">
        <v>1760349000</v>
      </c>
      <c r="F8377" t="n">
        <v>2509625000</v>
      </c>
      <c r="G8377" t="n">
        <v>689777000</v>
      </c>
      <c r="H8377" t="n">
        <v>4.17</v>
      </c>
      <c r="I8377" t="n">
        <v>4.67</v>
      </c>
      <c r="J8377" t="n">
        <v>6.965</v>
      </c>
      <c r="K8377" t="n">
        <v>-801681000</v>
      </c>
      <c r="L8377" t="n">
        <v>889226000</v>
      </c>
      <c r="M8377" t="n">
        <v>894683000</v>
      </c>
      <c r="N8377" t="n">
        <v>-820963000</v>
      </c>
      <c r="O8377">
        <f>D8376</f>
      </c>
      <c r="P8377">
        <f>(E8377-F8377+G8377)/O8377*100</f>
      </c>
      <c r="Q8377">
        <f>H8376</f>
      </c>
      <c r="R8377">
        <f>I8376</f>
      </c>
      <c r="S8377">
        <f>H8377-H8376</f>
      </c>
      <c r="T8377">
        <f>I8377-I8376</f>
      </c>
      <c r="U8377">
        <f>(L8377-K8377)/(2*D8377*0.01)</f>
      </c>
      <c r="V8377">
        <f>(L8377+K8377)/(D8377*0.0001)</f>
      </c>
    </row>
    <row r="8378">
      <c r="A8378" t="n">
        <v>2025</v>
      </c>
      <c r="B8378" t="inlineStr">
        <is>
          <t>00200910</t>
        </is>
      </c>
      <c r="C8378" t="inlineStr">
        <is>
          <t>아이즈비전</t>
        </is>
      </c>
      <c r="D8378" t="n">
        <v>16361912000</v>
      </c>
      <c r="E8378" t="n">
        <v>1982946000</v>
      </c>
      <c r="F8378" t="n">
        <v>2731783000</v>
      </c>
      <c r="G8378" t="n">
        <v>597616000</v>
      </c>
      <c r="H8378" t="n">
        <v>4.517</v>
      </c>
      <c r="I8378" t="n">
        <v>3.76</v>
      </c>
      <c r="J8378" t="n">
        <v>6.143</v>
      </c>
      <c r="K8378" t="n">
        <v>-749552000</v>
      </c>
      <c r="L8378" t="n">
        <v>831505000</v>
      </c>
      <c r="M8378" t="n">
        <v>805524000</v>
      </c>
      <c r="N8378" t="n">
        <v>-739751000</v>
      </c>
      <c r="O8378">
        <f>D8377</f>
      </c>
      <c r="P8378">
        <f>(E8378-F8378+G8378)/O8378*100</f>
      </c>
      <c r="Q8378">
        <f>H8377</f>
      </c>
      <c r="R8378">
        <f>I8377</f>
      </c>
      <c r="S8378">
        <f>H8378-H8377</f>
      </c>
      <c r="T8378">
        <f>I8378-I8377</f>
      </c>
      <c r="U8378">
        <f>(L8378-K8378)/(2*D8378*0.01)</f>
      </c>
      <c r="V8378">
        <f>(L8378+K8378)/(D8378*0.0001)</f>
      </c>
    </row>
    <row r="8379">
      <c r="A8379" t="n">
        <v>2015</v>
      </c>
      <c r="B8379" t="inlineStr">
        <is>
          <t>00200938</t>
        </is>
      </c>
      <c r="C8379" t="inlineStr">
        <is>
          <t>신세계센트럴</t>
        </is>
      </c>
      <c r="D8379" t="n">
        <v>8768648000</v>
      </c>
      <c r="E8379" t="n">
        <v>1276111000</v>
      </c>
      <c r="F8379" t="n">
        <v>1300399000</v>
      </c>
      <c r="G8379" t="n">
        <v>154750000</v>
      </c>
      <c r="H8379" t="n">
        <v>2.55</v>
      </c>
      <c r="I8379" t="n">
        <v>4.705</v>
      </c>
      <c r="J8379" t="n">
        <v>7.795</v>
      </c>
      <c r="K8379" t="n">
        <v>-426230000</v>
      </c>
      <c r="L8379" t="n">
        <v>489962000</v>
      </c>
      <c r="M8379" t="n">
        <v>477655000</v>
      </c>
      <c r="N8379" t="n">
        <v>-424340000</v>
      </c>
      <c r="U8379">
        <f>(L8379-K8379)/(2*D8379*0.01)</f>
      </c>
      <c r="V8379">
        <f>(L8379+K8379)/(D8379*0.0001)</f>
      </c>
    </row>
    <row r="8380">
      <c r="A8380" t="n">
        <v>2016</v>
      </c>
      <c r="B8380" t="inlineStr">
        <is>
          <t>00200938</t>
        </is>
      </c>
      <c r="C8380" t="inlineStr">
        <is>
          <t>신세계센트럴</t>
        </is>
      </c>
      <c r="D8380" t="n">
        <v>12475979000</v>
      </c>
      <c r="E8380" t="n">
        <v>1710242000</v>
      </c>
      <c r="F8380" t="n">
        <v>2532554000</v>
      </c>
      <c r="G8380" t="n">
        <v>242690000</v>
      </c>
      <c r="H8380" t="n">
        <v>2.55</v>
      </c>
      <c r="I8380" t="n">
        <v>4.345</v>
      </c>
      <c r="J8380" t="n">
        <v>7.74</v>
      </c>
      <c r="K8380" t="n">
        <v>-644707000</v>
      </c>
      <c r="L8380" t="n">
        <v>738348000</v>
      </c>
      <c r="M8380" t="n">
        <v>723827000</v>
      </c>
      <c r="N8380" t="n">
        <v>-645051000</v>
      </c>
      <c r="O8380">
        <f>D8379</f>
      </c>
      <c r="P8380">
        <f>(E8380-F8380+G8380)/O8380*100</f>
      </c>
      <c r="Q8380">
        <f>H8379</f>
      </c>
      <c r="R8380">
        <f>I8379</f>
      </c>
      <c r="S8380">
        <f>H8380-H8379</f>
      </c>
      <c r="T8380">
        <f>I8380-I8379</f>
      </c>
      <c r="U8380">
        <f>(L8380-K8380)/(2*D8380*0.01)</f>
      </c>
      <c r="V8380">
        <f>(L8380+K8380)/(D8380*0.0001)</f>
      </c>
    </row>
    <row r="8381">
      <c r="A8381" t="n">
        <v>2017</v>
      </c>
      <c r="B8381" t="inlineStr">
        <is>
          <t>00200938</t>
        </is>
      </c>
      <c r="C8381" t="inlineStr">
        <is>
          <t>신세계센트럴</t>
        </is>
      </c>
      <c r="D8381" t="n">
        <v>11131160000</v>
      </c>
      <c r="E8381" t="n">
        <v>2060458000</v>
      </c>
      <c r="F8381" t="n">
        <v>3846844000</v>
      </c>
      <c r="G8381" t="n">
        <v>300563000</v>
      </c>
      <c r="H8381" t="n">
        <v>2.825</v>
      </c>
      <c r="I8381" t="n">
        <v>4.82</v>
      </c>
      <c r="J8381" t="n">
        <v>7.64</v>
      </c>
      <c r="K8381" t="n">
        <v>-455346000</v>
      </c>
      <c r="L8381" t="n">
        <v>523046000</v>
      </c>
      <c r="M8381" t="n">
        <v>508415000</v>
      </c>
      <c r="N8381" t="n">
        <v>-451561000</v>
      </c>
      <c r="O8381">
        <f>D8380</f>
      </c>
      <c r="P8381">
        <f>(E8381-F8381+G8381)/O8381*100</f>
      </c>
      <c r="Q8381">
        <f>H8380</f>
      </c>
      <c r="R8381">
        <f>I8380</f>
      </c>
      <c r="S8381">
        <f>H8381-H8380</f>
      </c>
      <c r="T8381">
        <f>I8381-I8380</f>
      </c>
      <c r="U8381">
        <f>(L8381-K8381)/(2*D8381*0.01)</f>
      </c>
      <c r="V8381">
        <f>(L8381+K8381)/(D8381*0.0001)</f>
      </c>
    </row>
    <row r="8382">
      <c r="A8382" t="n">
        <v>2018</v>
      </c>
      <c r="B8382" t="inlineStr">
        <is>
          <t>00200938</t>
        </is>
      </c>
      <c r="C8382" t="inlineStr">
        <is>
          <t>신세계센트럴</t>
        </is>
      </c>
      <c r="D8382" t="n">
        <v>12201140000</v>
      </c>
      <c r="E8382" t="n">
        <v>1669777000</v>
      </c>
      <c r="F8382" t="n">
        <v>1426276000</v>
      </c>
      <c r="G8382" t="n">
        <v>304157000</v>
      </c>
      <c r="K8382" t="n">
        <v>-532636000</v>
      </c>
      <c r="L8382" t="n">
        <v>597216000</v>
      </c>
      <c r="M8382" t="n">
        <v>601541000</v>
      </c>
      <c r="N8382" t="n">
        <v>-546210000</v>
      </c>
      <c r="O8382">
        <f>D8381</f>
      </c>
      <c r="P8382">
        <f>(E8382-F8382+G8382)/O8382*100</f>
      </c>
      <c r="U8382">
        <f>(L8382-K8382)/(2*D8382*0.01)</f>
      </c>
      <c r="V8382">
        <f>(L8382+K8382)/(D8382*0.0001)</f>
      </c>
    </row>
    <row r="8383">
      <c r="A8383" t="n">
        <v>2019</v>
      </c>
      <c r="B8383" t="inlineStr">
        <is>
          <t>00200938</t>
        </is>
      </c>
      <c r="C8383" t="inlineStr">
        <is>
          <t>신세계센트럴</t>
        </is>
      </c>
      <c r="D8383" t="n">
        <v>14722379000</v>
      </c>
      <c r="E8383" t="n">
        <v>1995018000</v>
      </c>
      <c r="F8383" t="n">
        <v>1164903000</v>
      </c>
      <c r="G8383" t="n">
        <v>263132000</v>
      </c>
      <c r="H8383" t="n">
        <v>2.3</v>
      </c>
      <c r="I8383" t="n">
        <v>5.15</v>
      </c>
      <c r="J8383" t="n">
        <v>8.75</v>
      </c>
      <c r="K8383" t="n">
        <v>-617453000</v>
      </c>
      <c r="L8383" t="n">
        <v>708474000</v>
      </c>
      <c r="M8383" t="n">
        <v>698111000</v>
      </c>
      <c r="N8383" t="n">
        <v>-620592000</v>
      </c>
      <c r="O8383">
        <f>D8382</f>
      </c>
      <c r="P8383">
        <f>(E8383-F8383+G8383)/O8383*100</f>
      </c>
      <c r="U8383">
        <f>(L8383-K8383)/(2*D8383*0.01)</f>
      </c>
      <c r="V8383">
        <f>(L8383+K8383)/(D8383*0.0001)</f>
      </c>
    </row>
    <row r="8384">
      <c r="A8384" t="n">
        <v>2020</v>
      </c>
      <c r="B8384" t="inlineStr">
        <is>
          <t>00200938</t>
        </is>
      </c>
      <c r="C8384" t="inlineStr">
        <is>
          <t>신세계센트럴</t>
        </is>
      </c>
      <c r="D8384" t="n">
        <v>17014734000</v>
      </c>
      <c r="E8384" t="n">
        <v>2508652000</v>
      </c>
      <c r="F8384" t="n">
        <v>993260000</v>
      </c>
      <c r="G8384" t="n">
        <v>186611000</v>
      </c>
      <c r="H8384" t="n">
        <v>2.385</v>
      </c>
      <c r="I8384" t="n">
        <v>4.365</v>
      </c>
      <c r="J8384" t="n">
        <v>9.23</v>
      </c>
      <c r="K8384" t="n">
        <v>-849922000</v>
      </c>
      <c r="L8384" t="n">
        <v>849922000</v>
      </c>
      <c r="M8384" t="n">
        <v>841317000</v>
      </c>
      <c r="N8384" t="n">
        <v>-745435000</v>
      </c>
      <c r="O8384">
        <f>D8383</f>
      </c>
      <c r="P8384">
        <f>(E8384-F8384+G8384)/O8384*100</f>
      </c>
      <c r="Q8384">
        <f>H8383</f>
      </c>
      <c r="R8384">
        <f>I8383</f>
      </c>
      <c r="S8384">
        <f>H8384-H8383</f>
      </c>
      <c r="T8384">
        <f>I8384-I8383</f>
      </c>
      <c r="U8384">
        <f>(L8384-K8384)/(2*D8384*0.01)</f>
      </c>
    </row>
    <row r="8385">
      <c r="A8385" t="n">
        <v>2021</v>
      </c>
      <c r="B8385" t="inlineStr">
        <is>
          <t>00200938</t>
        </is>
      </c>
      <c r="C8385" t="inlineStr">
        <is>
          <t>신세계센트럴</t>
        </is>
      </c>
      <c r="D8385" t="n">
        <v>18440364000</v>
      </c>
      <c r="E8385" t="n">
        <v>2463903000</v>
      </c>
      <c r="F8385" t="n">
        <v>1868270000</v>
      </c>
      <c r="G8385" t="n">
        <v>221602000</v>
      </c>
      <c r="H8385" t="n">
        <v>2.94</v>
      </c>
      <c r="I8385" t="n">
        <v>3.915</v>
      </c>
      <c r="J8385" t="n">
        <v>8.984999999999999</v>
      </c>
      <c r="K8385" t="n">
        <v>-841669000</v>
      </c>
      <c r="L8385" t="n">
        <v>841669000</v>
      </c>
      <c r="M8385" t="n">
        <v>839518000</v>
      </c>
      <c r="N8385" t="n">
        <v>-745380000</v>
      </c>
      <c r="O8385">
        <f>D8384</f>
      </c>
      <c r="P8385">
        <f>(E8385-F8385+G8385)/O8385*100</f>
      </c>
      <c r="Q8385">
        <f>H8384</f>
      </c>
      <c r="R8385">
        <f>I8384</f>
      </c>
      <c r="S8385">
        <f>H8385-H8384</f>
      </c>
      <c r="T8385">
        <f>I8385-I8384</f>
      </c>
      <c r="U8385">
        <f>(L8385-K8385)/(2*D8385*0.01)</f>
      </c>
    </row>
    <row r="8386">
      <c r="A8386" t="n">
        <v>2014</v>
      </c>
      <c r="B8386" t="inlineStr">
        <is>
          <t>00201131</t>
        </is>
      </c>
      <c r="C8386" t="inlineStr">
        <is>
          <t>아즈텍WB</t>
        </is>
      </c>
      <c r="D8386" t="n">
        <v>2533769000</v>
      </c>
      <c r="E8386" t="n">
        <v>1744767000</v>
      </c>
      <c r="F8386" t="n">
        <v>119816000</v>
      </c>
      <c r="G8386" t="n">
        <v>29654000</v>
      </c>
      <c r="H8386" t="n">
        <v>2.59</v>
      </c>
      <c r="I8386" t="n">
        <v>5.04</v>
      </c>
      <c r="J8386" t="n">
        <v>5.84</v>
      </c>
      <c r="K8386" t="n">
        <v>-58131000</v>
      </c>
      <c r="L8386" t="n">
        <v>65322000</v>
      </c>
      <c r="M8386" t="n">
        <v>64488000</v>
      </c>
      <c r="N8386" t="n">
        <v>-58522000</v>
      </c>
      <c r="U8386">
        <f>(L8386-K8386)/(2*D8386*0.01)</f>
      </c>
      <c r="V8386">
        <f>(L8386+K8386)/(D8386*0.0001)</f>
      </c>
    </row>
    <row r="8387">
      <c r="A8387" t="n">
        <v>2015</v>
      </c>
      <c r="B8387" t="inlineStr">
        <is>
          <t>00201131</t>
        </is>
      </c>
      <c r="C8387" t="inlineStr">
        <is>
          <t>아즈텍WB</t>
        </is>
      </c>
      <c r="D8387" t="n">
        <v>2369190000</v>
      </c>
      <c r="E8387" t="n">
        <v>440152000</v>
      </c>
      <c r="F8387" t="n">
        <v>1976935000</v>
      </c>
      <c r="G8387" t="n">
        <v>24691000</v>
      </c>
      <c r="H8387" t="n">
        <v>2.21</v>
      </c>
      <c r="I8387" t="n">
        <v>4.41</v>
      </c>
      <c r="J8387" t="n">
        <v>6.13</v>
      </c>
      <c r="K8387" t="n">
        <v>-70003000</v>
      </c>
      <c r="L8387" t="n">
        <v>78368000</v>
      </c>
      <c r="M8387" t="n">
        <v>77453000</v>
      </c>
      <c r="N8387" t="n">
        <v>-70548000</v>
      </c>
      <c r="O8387">
        <f>D8386</f>
      </c>
      <c r="P8387">
        <f>(E8387-F8387+G8387)/O8387*100</f>
      </c>
      <c r="Q8387">
        <f>H8386</f>
      </c>
      <c r="R8387">
        <f>I8386</f>
      </c>
      <c r="S8387">
        <f>H8387-H8386</f>
      </c>
      <c r="T8387">
        <f>I8387-I8386</f>
      </c>
      <c r="U8387">
        <f>(L8387-K8387)/(2*D8387*0.01)</f>
      </c>
      <c r="V8387">
        <f>(L8387+K8387)/(D8387*0.0001)</f>
      </c>
    </row>
    <row r="8388">
      <c r="A8388" t="n">
        <v>2016</v>
      </c>
      <c r="B8388" t="inlineStr">
        <is>
          <t>00201131</t>
        </is>
      </c>
      <c r="C8388" t="inlineStr">
        <is>
          <t>아즈텍WB</t>
        </is>
      </c>
      <c r="D8388" t="n">
        <v>3903817000</v>
      </c>
      <c r="E8388" t="n">
        <v>455244000</v>
      </c>
      <c r="F8388" t="n">
        <v>276398000</v>
      </c>
      <c r="G8388" t="n">
        <v>25717000</v>
      </c>
      <c r="H8388" t="n">
        <v>2.18</v>
      </c>
      <c r="I8388" t="n">
        <v>3.9</v>
      </c>
      <c r="J8388" t="n">
        <v>8.5</v>
      </c>
      <c r="K8388" t="n">
        <v>-60812000</v>
      </c>
      <c r="L8388" t="n">
        <v>67867000</v>
      </c>
      <c r="M8388" t="n">
        <v>67391000</v>
      </c>
      <c r="N8388" t="n">
        <v>-61548000</v>
      </c>
      <c r="O8388">
        <f>D8387</f>
      </c>
      <c r="P8388">
        <f>(E8388-F8388+G8388)/O8388*100</f>
      </c>
      <c r="Q8388">
        <f>H8387</f>
      </c>
      <c r="R8388">
        <f>I8387</f>
      </c>
      <c r="S8388">
        <f>H8388-H8387</f>
      </c>
      <c r="T8388">
        <f>I8388-I8387</f>
      </c>
      <c r="U8388">
        <f>(L8388-K8388)/(2*D8388*0.01)</f>
      </c>
      <c r="V8388">
        <f>(L8388+K8388)/(D8388*0.0001)</f>
      </c>
    </row>
    <row r="8389">
      <c r="A8389" t="n">
        <v>2017</v>
      </c>
      <c r="B8389" t="inlineStr">
        <is>
          <t>00201131</t>
        </is>
      </c>
      <c r="C8389" t="inlineStr">
        <is>
          <t>아즈텍WB</t>
        </is>
      </c>
      <c r="D8389" t="n">
        <v>3990294000</v>
      </c>
      <c r="E8389" t="n">
        <v>460895000</v>
      </c>
      <c r="F8389" t="n">
        <v>390626000</v>
      </c>
      <c r="G8389" t="n">
        <v>23687000</v>
      </c>
      <c r="H8389" t="n">
        <v>2.64</v>
      </c>
      <c r="I8389" t="n">
        <v>3.96</v>
      </c>
      <c r="J8389" t="n">
        <v>4.2</v>
      </c>
      <c r="K8389" t="n">
        <v>-47175000</v>
      </c>
      <c r="L8389" t="n">
        <v>52226000</v>
      </c>
      <c r="M8389" t="n">
        <v>52115000</v>
      </c>
      <c r="N8389" t="n">
        <v>-47958000</v>
      </c>
      <c r="O8389">
        <f>D8388</f>
      </c>
      <c r="P8389">
        <f>(E8389-F8389+G8389)/O8389*100</f>
      </c>
      <c r="Q8389">
        <f>H8388</f>
      </c>
      <c r="R8389">
        <f>I8388</f>
      </c>
      <c r="S8389">
        <f>H8389-H8388</f>
      </c>
      <c r="T8389">
        <f>I8389-I8388</f>
      </c>
      <c r="U8389">
        <f>(L8389-K8389)/(2*D8389*0.01)</f>
      </c>
      <c r="V8389">
        <f>(L8389+K8389)/(D8389*0.0001)</f>
      </c>
    </row>
    <row r="8390">
      <c r="A8390" t="n">
        <v>2018</v>
      </c>
      <c r="B8390" t="inlineStr">
        <is>
          <t>00201131</t>
        </is>
      </c>
      <c r="C8390" t="inlineStr">
        <is>
          <t>아즈텍WB</t>
        </is>
      </c>
      <c r="D8390" t="n">
        <v>3979389000</v>
      </c>
      <c r="E8390" t="n">
        <v>474105000</v>
      </c>
      <c r="F8390" t="n">
        <v>475394000</v>
      </c>
      <c r="G8390" t="n">
        <v>26256000</v>
      </c>
      <c r="H8390" t="n">
        <v>2.21</v>
      </c>
      <c r="I8390" t="n">
        <v>3.93</v>
      </c>
      <c r="J8390" t="n">
        <v>4.76</v>
      </c>
      <c r="K8390" t="n">
        <v>-47061000</v>
      </c>
      <c r="L8390" t="n">
        <v>52707000</v>
      </c>
      <c r="M8390" t="n">
        <v>52366000</v>
      </c>
      <c r="N8390" t="n">
        <v>-47653000</v>
      </c>
      <c r="O8390">
        <f>D8389</f>
      </c>
      <c r="P8390">
        <f>(E8390-F8390+G8390)/O8390*100</f>
      </c>
      <c r="Q8390">
        <f>H8389</f>
      </c>
      <c r="R8390">
        <f>I8389</f>
      </c>
      <c r="S8390">
        <f>H8390-H8389</f>
      </c>
      <c r="T8390">
        <f>I8390-I8389</f>
      </c>
      <c r="U8390">
        <f>(L8390-K8390)/(2*D8390*0.01)</f>
      </c>
      <c r="V8390">
        <f>(L8390+K8390)/(D8390*0.0001)</f>
      </c>
    </row>
    <row r="8391">
      <c r="A8391" t="n">
        <v>2019</v>
      </c>
      <c r="B8391" t="inlineStr">
        <is>
          <t>00201131</t>
        </is>
      </c>
      <c r="C8391" t="inlineStr">
        <is>
          <t>아즈텍WB</t>
        </is>
      </c>
      <c r="D8391" t="n">
        <v>1155537000</v>
      </c>
      <c r="E8391" t="n">
        <v>415819000</v>
      </c>
      <c r="F8391" t="n">
        <v>3273670000</v>
      </c>
      <c r="G8391" t="n">
        <v>21151000</v>
      </c>
      <c r="H8391" t="n">
        <v>1.86</v>
      </c>
      <c r="I8391" t="n">
        <v>4.43</v>
      </c>
      <c r="J8391" t="n">
        <v>6.11</v>
      </c>
      <c r="K8391" t="n">
        <v>-57136000</v>
      </c>
      <c r="L8391" t="n">
        <v>64288000</v>
      </c>
      <c r="M8391" t="n">
        <v>63596000</v>
      </c>
      <c r="N8391" t="n">
        <v>-57631000</v>
      </c>
      <c r="O8391">
        <f>D8390</f>
      </c>
      <c r="P8391">
        <f>(E8391-F8391+G8391)/O8391*100</f>
      </c>
      <c r="Q8391">
        <f>H8390</f>
      </c>
      <c r="R8391">
        <f>I8390</f>
      </c>
      <c r="S8391">
        <f>H8391-H8390</f>
      </c>
      <c r="T8391">
        <f>I8391-I8390</f>
      </c>
      <c r="U8391">
        <f>(L8391-K8391)/(2*D8391*0.01)</f>
      </c>
      <c r="V8391">
        <f>(L8391+K8391)/(D8391*0.0001)</f>
      </c>
    </row>
    <row r="8392">
      <c r="A8392" t="n">
        <v>2020</v>
      </c>
      <c r="B8392" t="inlineStr">
        <is>
          <t>00201131</t>
        </is>
      </c>
      <c r="C8392" t="inlineStr">
        <is>
          <t>아즈텍WB</t>
        </is>
      </c>
      <c r="D8392" t="n">
        <v>1199688000</v>
      </c>
      <c r="E8392" t="n">
        <v>252304000</v>
      </c>
      <c r="F8392" t="n">
        <v>190577000</v>
      </c>
      <c r="G8392" t="n">
        <v>18020000</v>
      </c>
      <c r="H8392" t="n">
        <v>1.91</v>
      </c>
      <c r="I8392" t="n">
        <v>4.43</v>
      </c>
      <c r="J8392" t="n">
        <v>6.61</v>
      </c>
      <c r="O8392">
        <f>D8391</f>
      </c>
      <c r="P8392">
        <f>(E8392-F8392+G8392)/O8392*100</f>
      </c>
      <c r="Q8392">
        <f>H8391</f>
      </c>
      <c r="R8392">
        <f>I8391</f>
      </c>
      <c r="S8392">
        <f>H8392-H8391</f>
      </c>
      <c r="T8392">
        <f>I8392-I8391</f>
      </c>
    </row>
    <row r="8393">
      <c r="A8393" t="n">
        <v>2021</v>
      </c>
      <c r="B8393" t="inlineStr">
        <is>
          <t>00201131</t>
        </is>
      </c>
      <c r="C8393" t="inlineStr">
        <is>
          <t>아즈텍WB</t>
        </is>
      </c>
      <c r="D8393" t="n">
        <v>1533862000</v>
      </c>
      <c r="E8393" t="n">
        <v>340438000</v>
      </c>
      <c r="F8393" t="n">
        <v>165693000</v>
      </c>
      <c r="G8393" t="n">
        <v>16412000</v>
      </c>
      <c r="H8393" t="n">
        <v>2.53</v>
      </c>
      <c r="I8393" t="n">
        <v>4.43</v>
      </c>
      <c r="K8393" t="n">
        <v>-59996000</v>
      </c>
      <c r="L8393" t="n">
        <v>67715000</v>
      </c>
      <c r="M8393" t="n">
        <v>67459000</v>
      </c>
      <c r="N8393" t="n">
        <v>-60885000</v>
      </c>
      <c r="O8393">
        <f>D8392</f>
      </c>
      <c r="P8393">
        <f>(E8393-F8393+G8393)/O8393*100</f>
      </c>
      <c r="Q8393">
        <f>H8392</f>
      </c>
      <c r="R8393">
        <f>I8392</f>
      </c>
      <c r="S8393">
        <f>H8393-H8392</f>
      </c>
      <c r="T8393">
        <f>I8393-I8392</f>
      </c>
      <c r="U8393">
        <f>(L8393-K8393)/(2*D8393*0.01)</f>
      </c>
      <c r="V8393">
        <f>(L8393+K8393)/(D8393*0.0001)</f>
      </c>
    </row>
    <row r="8394">
      <c r="A8394" t="n">
        <v>2022</v>
      </c>
      <c r="B8394" t="inlineStr">
        <is>
          <t>00201131</t>
        </is>
      </c>
      <c r="C8394" t="inlineStr">
        <is>
          <t>아즈텍WB</t>
        </is>
      </c>
      <c r="D8394" t="n">
        <v>1675175000</v>
      </c>
      <c r="E8394" t="n">
        <v>373091000</v>
      </c>
      <c r="F8394" t="n">
        <v>128674000</v>
      </c>
      <c r="G8394" t="n">
        <v>26408000</v>
      </c>
      <c r="H8394" t="n">
        <v>5.13</v>
      </c>
      <c r="I8394" t="n">
        <v>4.37</v>
      </c>
      <c r="K8394" t="n">
        <v>-50902000</v>
      </c>
      <c r="L8394" t="n">
        <v>56534000</v>
      </c>
      <c r="M8394" t="n">
        <v>57836000</v>
      </c>
      <c r="N8394" t="n">
        <v>-52914000</v>
      </c>
      <c r="O8394">
        <f>D8393</f>
      </c>
      <c r="P8394">
        <f>(E8394-F8394+G8394)/O8394*100</f>
      </c>
      <c r="Q8394">
        <f>H8393</f>
      </c>
      <c r="R8394">
        <f>I8393</f>
      </c>
      <c r="S8394">
        <f>H8394-H8393</f>
      </c>
      <c r="T8394">
        <f>I8394-I8393</f>
      </c>
      <c r="U8394">
        <f>(L8394-K8394)/(2*D8394*0.01)</f>
      </c>
      <c r="V8394">
        <f>(L8394+K8394)/(D8394*0.0001)</f>
      </c>
    </row>
    <row r="8395">
      <c r="A8395" t="n">
        <v>2023</v>
      </c>
      <c r="B8395" t="inlineStr">
        <is>
          <t>00201131</t>
        </is>
      </c>
      <c r="C8395" t="inlineStr">
        <is>
          <t>아즈텍WB</t>
        </is>
      </c>
      <c r="D8395" t="n">
        <v>1518556000</v>
      </c>
      <c r="E8395" t="n">
        <v>354678000</v>
      </c>
      <c r="F8395" t="n">
        <v>625768000</v>
      </c>
      <c r="G8395" t="n">
        <v>52519000</v>
      </c>
      <c r="H8395" t="n">
        <v>4.16</v>
      </c>
      <c r="I8395" t="n">
        <v>4.37</v>
      </c>
      <c r="K8395" t="n">
        <v>-46267000</v>
      </c>
      <c r="L8395" t="n">
        <v>51932000</v>
      </c>
      <c r="M8395" t="n">
        <v>52621000</v>
      </c>
      <c r="N8395" t="n">
        <v>-47662000</v>
      </c>
      <c r="O8395">
        <f>D8394</f>
      </c>
      <c r="P8395">
        <f>(E8395-F8395+G8395)/O8395*100</f>
      </c>
      <c r="Q8395">
        <f>H8394</f>
      </c>
      <c r="R8395">
        <f>I8394</f>
      </c>
      <c r="S8395">
        <f>H8395-H8394</f>
      </c>
      <c r="T8395">
        <f>I8395-I8394</f>
      </c>
      <c r="U8395">
        <f>(L8395-K8395)/(2*D8395*0.01)</f>
      </c>
      <c r="V8395">
        <f>(L8395+K8395)/(D8395*0.0001)</f>
      </c>
    </row>
    <row r="8396">
      <c r="A8396" t="n">
        <v>2024</v>
      </c>
      <c r="B8396" t="inlineStr">
        <is>
          <t>00201131</t>
        </is>
      </c>
      <c r="C8396" t="inlineStr">
        <is>
          <t>아즈텍WB</t>
        </is>
      </c>
      <c r="D8396" t="n">
        <v>1377350000</v>
      </c>
      <c r="E8396" t="n">
        <v>313478000</v>
      </c>
      <c r="F8396" t="n">
        <v>560030000</v>
      </c>
      <c r="G8396" t="n">
        <v>41229000</v>
      </c>
      <c r="H8396" t="n">
        <v>3.6</v>
      </c>
      <c r="I8396" t="n">
        <v>4.68</v>
      </c>
      <c r="K8396" t="n">
        <v>-43471000</v>
      </c>
      <c r="L8396" t="n">
        <v>49490000</v>
      </c>
      <c r="M8396" t="n">
        <v>49870000</v>
      </c>
      <c r="N8396" t="n">
        <v>-44554000</v>
      </c>
      <c r="O8396">
        <f>D8395</f>
      </c>
      <c r="P8396">
        <f>(E8396-F8396+G8396)/O8396*100</f>
      </c>
      <c r="Q8396">
        <f>H8395</f>
      </c>
      <c r="R8396">
        <f>I8395</f>
      </c>
      <c r="S8396">
        <f>H8396-H8395</f>
      </c>
      <c r="T8396">
        <f>I8396-I8395</f>
      </c>
      <c r="U8396">
        <f>(L8396-K8396)/(2*D8396*0.01)</f>
      </c>
      <c r="V8396">
        <f>(L8396+K8396)/(D8396*0.0001)</f>
      </c>
    </row>
    <row r="8397">
      <c r="A8397" t="n">
        <v>2025</v>
      </c>
      <c r="B8397" t="inlineStr">
        <is>
          <t>00201131</t>
        </is>
      </c>
      <c r="C8397" t="inlineStr">
        <is>
          <t>아즈텍WB</t>
        </is>
      </c>
      <c r="D8397" t="n">
        <v>1340883000</v>
      </c>
      <c r="E8397" t="n">
        <v>283939000</v>
      </c>
      <c r="F8397" t="n">
        <v>288524000</v>
      </c>
      <c r="G8397" t="n">
        <v>27371000</v>
      </c>
      <c r="H8397" t="n">
        <v>3.92</v>
      </c>
      <c r="I8397" t="n">
        <v>4.68</v>
      </c>
      <c r="K8397" t="n">
        <v>-32503000</v>
      </c>
      <c r="L8397" t="n">
        <v>36629000</v>
      </c>
      <c r="M8397" t="n">
        <v>37030000</v>
      </c>
      <c r="N8397" t="n">
        <v>-33412000</v>
      </c>
      <c r="O8397">
        <f>D8396</f>
      </c>
      <c r="P8397">
        <f>(E8397-F8397+G8397)/O8397*100</f>
      </c>
      <c r="Q8397">
        <f>H8396</f>
      </c>
      <c r="R8397">
        <f>I8396</f>
      </c>
      <c r="S8397">
        <f>H8397-H8396</f>
      </c>
      <c r="T8397">
        <f>I8397-I8396</f>
      </c>
      <c r="U8397">
        <f>(L8397-K8397)/(2*D8397*0.01)</f>
      </c>
      <c r="V8397">
        <f>(L8397+K8397)/(D8397*0.0001)</f>
      </c>
    </row>
    <row r="8398">
      <c r="A8398" t="n">
        <v>2020</v>
      </c>
      <c r="B8398" t="inlineStr">
        <is>
          <t>00201450</t>
        </is>
      </c>
      <c r="C8398" t="inlineStr">
        <is>
          <t>에스케이렌터카</t>
        </is>
      </c>
      <c r="D8398" t="n">
        <v>14370657000</v>
      </c>
      <c r="E8398" t="n">
        <v>3053812000</v>
      </c>
      <c r="F8398" t="n">
        <v>1568274000</v>
      </c>
      <c r="G8398" t="n">
        <v>263396000</v>
      </c>
      <c r="H8398" t="n">
        <v>2.275</v>
      </c>
      <c r="I8398" t="n">
        <v>3.815</v>
      </c>
      <c r="K8398" t="n">
        <v>-988222000</v>
      </c>
      <c r="L8398" t="n">
        <v>1144239000</v>
      </c>
      <c r="M8398" t="n">
        <v>1138317000</v>
      </c>
      <c r="N8398" t="n">
        <v>-1000417000</v>
      </c>
      <c r="U8398">
        <f>(L8398-K8398)/(2*D8398*0.01)</f>
      </c>
      <c r="V8398">
        <f>(L8398+K8398)/(D8398*0.0001)</f>
      </c>
    </row>
    <row r="8399">
      <c r="A8399" t="n">
        <v>2021</v>
      </c>
      <c r="B8399" t="inlineStr">
        <is>
          <t>00201450</t>
        </is>
      </c>
      <c r="C8399" t="inlineStr">
        <is>
          <t>에스케이렌터카</t>
        </is>
      </c>
      <c r="D8399" t="n">
        <v>17075434000</v>
      </c>
      <c r="E8399" t="n">
        <v>3971665000</v>
      </c>
      <c r="F8399" t="n">
        <v>3473585000</v>
      </c>
      <c r="G8399" t="n">
        <v>406094000</v>
      </c>
      <c r="H8399" t="n">
        <v>2.91</v>
      </c>
      <c r="I8399" t="n">
        <v>3.95</v>
      </c>
      <c r="K8399" t="n">
        <v>-1518245000</v>
      </c>
      <c r="L8399" t="n">
        <v>1797341000</v>
      </c>
      <c r="M8399" t="n">
        <v>1799334000</v>
      </c>
      <c r="N8399" t="n">
        <v>-1546828000</v>
      </c>
      <c r="O8399">
        <f>D8398</f>
      </c>
      <c r="P8399">
        <f>(E8399-F8399+G8399)/O8399*100</f>
      </c>
      <c r="Q8399">
        <f>H8398</f>
      </c>
      <c r="R8399">
        <f>I8398</f>
      </c>
      <c r="S8399">
        <f>H8399-H8398</f>
      </c>
      <c r="T8399">
        <f>I8399-I8398</f>
      </c>
      <c r="U8399">
        <f>(L8399-K8399)/(2*D8399*0.01)</f>
      </c>
      <c r="V8399">
        <f>(L8399+K8399)/(D8399*0.0001)</f>
      </c>
    </row>
    <row r="8400">
      <c r="A8400" t="n">
        <v>2022</v>
      </c>
      <c r="B8400" t="inlineStr">
        <is>
          <t>00201450</t>
        </is>
      </c>
      <c r="C8400" t="inlineStr">
        <is>
          <t>에스케이렌터카</t>
        </is>
      </c>
      <c r="D8400" t="n">
        <v>16996764000</v>
      </c>
      <c r="E8400" t="n">
        <v>3694893000</v>
      </c>
      <c r="F8400" t="n">
        <v>1449478000</v>
      </c>
      <c r="G8400" t="n">
        <v>635635000</v>
      </c>
      <c r="H8400" t="n">
        <v>5.335</v>
      </c>
      <c r="I8400" t="n">
        <v>4.485</v>
      </c>
      <c r="K8400" t="n">
        <v>-1408813000</v>
      </c>
      <c r="L8400" t="n">
        <v>1797341000</v>
      </c>
      <c r="M8400" t="n">
        <v>1661407000</v>
      </c>
      <c r="N8400" t="n">
        <v>-1546828000</v>
      </c>
      <c r="O8400">
        <f>D8399</f>
      </c>
      <c r="P8400">
        <f>(E8400-F8400+G8400)/O8400*100</f>
      </c>
      <c r="Q8400">
        <f>H8399</f>
      </c>
      <c r="R8400">
        <f>I8399</f>
      </c>
      <c r="S8400">
        <f>H8400-H8399</f>
      </c>
      <c r="T8400">
        <f>I8400-I8399</f>
      </c>
      <c r="U8400">
        <f>(L8400-K8400)/(2*D8400*0.01)</f>
      </c>
      <c r="V8400">
        <f>(L8400+K8400)/(D8400*0.0001)</f>
      </c>
    </row>
    <row r="8401">
      <c r="A8401" t="n">
        <v>2023</v>
      </c>
      <c r="B8401" t="inlineStr">
        <is>
          <t>00201450</t>
        </is>
      </c>
      <c r="C8401" t="inlineStr">
        <is>
          <t>에스케이렌터카</t>
        </is>
      </c>
      <c r="D8401" t="n">
        <v>26746125000</v>
      </c>
      <c r="E8401" t="n">
        <v>3663802000</v>
      </c>
      <c r="F8401" t="n">
        <v>2854479000</v>
      </c>
      <c r="G8401" t="n">
        <v>968241000</v>
      </c>
      <c r="H8401" t="n">
        <v>4.48</v>
      </c>
      <c r="I8401" t="n">
        <v>5.845</v>
      </c>
      <c r="J8401" t="n">
        <v>7.84</v>
      </c>
      <c r="K8401" t="n">
        <v>-1939304000</v>
      </c>
      <c r="L8401" t="n">
        <v>2075164000</v>
      </c>
      <c r="M8401" t="n">
        <v>2094264000</v>
      </c>
      <c r="N8401" t="n">
        <v>-1974400000</v>
      </c>
      <c r="O8401">
        <f>D8400</f>
      </c>
      <c r="P8401">
        <f>(E8401-F8401+G8401)/O8401*100</f>
      </c>
      <c r="Q8401">
        <f>H8400</f>
      </c>
      <c r="R8401">
        <f>I8400</f>
      </c>
      <c r="S8401">
        <f>H8401-H8400</f>
      </c>
      <c r="T8401">
        <f>I8401-I8400</f>
      </c>
      <c r="U8401">
        <f>(L8401-K8401)/(2*D8401*0.01)</f>
      </c>
      <c r="V8401">
        <f>(L8401+K8401)/(D8401*0.0001)</f>
      </c>
    </row>
    <row r="8402">
      <c r="A8402" t="n">
        <v>2024</v>
      </c>
      <c r="B8402" t="inlineStr">
        <is>
          <t>00201450</t>
        </is>
      </c>
      <c r="C8402" t="inlineStr">
        <is>
          <t>에스케이렌터카</t>
        </is>
      </c>
      <c r="D8402" t="n">
        <v>26237641000</v>
      </c>
      <c r="E8402" t="n">
        <v>4644572000</v>
      </c>
      <c r="F8402" t="n">
        <v>7481892000</v>
      </c>
      <c r="G8402" t="n">
        <v>1157673000</v>
      </c>
      <c r="H8402" t="n">
        <v>3.95</v>
      </c>
      <c r="I8402" t="n">
        <v>5.765</v>
      </c>
      <c r="J8402" t="n">
        <v>8.74</v>
      </c>
      <c r="K8402" t="n">
        <v>-2130876000</v>
      </c>
      <c r="L8402" t="n">
        <v>2284662000</v>
      </c>
      <c r="M8402" t="n">
        <v>2293656000</v>
      </c>
      <c r="N8402" t="n">
        <v>-2158826000</v>
      </c>
      <c r="O8402">
        <f>D8401</f>
      </c>
      <c r="P8402">
        <f>(E8402-F8402+G8402)/O8402*100</f>
      </c>
      <c r="Q8402">
        <f>H8401</f>
      </c>
      <c r="R8402">
        <f>I8401</f>
      </c>
      <c r="S8402">
        <f>H8402-H8401</f>
      </c>
      <c r="T8402">
        <f>I8402-I8401</f>
      </c>
      <c r="U8402">
        <f>(L8402-K8402)/(2*D8402*0.01)</f>
      </c>
      <c r="V8402">
        <f>(L8402+K8402)/(D8402*0.0001)</f>
      </c>
    </row>
    <row r="8403">
      <c r="A8403" t="n">
        <v>2014</v>
      </c>
      <c r="B8403" t="inlineStr">
        <is>
          <t>00201733</t>
        </is>
      </c>
      <c r="C8403" t="inlineStr">
        <is>
          <t>TJ미디어</t>
        </is>
      </c>
      <c r="D8403" t="n">
        <v>7874008000</v>
      </c>
      <c r="E8403" t="n">
        <v>1037315000</v>
      </c>
      <c r="F8403" t="n">
        <v>677935000</v>
      </c>
      <c r="G8403" t="n">
        <v>195977000</v>
      </c>
      <c r="H8403" t="n">
        <v>3.22</v>
      </c>
      <c r="I8403" t="n">
        <v>2</v>
      </c>
    </row>
    <row r="8404">
      <c r="A8404" t="n">
        <v>2015</v>
      </c>
      <c r="B8404" t="inlineStr">
        <is>
          <t>00201733</t>
        </is>
      </c>
      <c r="C8404" t="inlineStr">
        <is>
          <t>TJ미디어</t>
        </is>
      </c>
      <c r="D8404" t="n">
        <v>9351302000</v>
      </c>
      <c r="E8404" t="n">
        <v>1051172000</v>
      </c>
      <c r="F8404" t="n">
        <v>342411000</v>
      </c>
      <c r="G8404" t="n">
        <v>179866000</v>
      </c>
      <c r="H8404" t="n">
        <v>2.86</v>
      </c>
      <c r="I8404" t="n">
        <v>2</v>
      </c>
      <c r="O8404">
        <f>D8403</f>
      </c>
      <c r="P8404">
        <f>(E8404-F8404+G8404)/O8404*100</f>
      </c>
      <c r="Q8404">
        <f>H8403</f>
      </c>
      <c r="R8404">
        <f>I8403</f>
      </c>
      <c r="S8404">
        <f>H8404-H8403</f>
      </c>
      <c r="T8404">
        <f>I8404-I8403</f>
      </c>
    </row>
    <row r="8405">
      <c r="A8405" t="n">
        <v>2016</v>
      </c>
      <c r="B8405" t="inlineStr">
        <is>
          <t>00201733</t>
        </is>
      </c>
      <c r="C8405" t="inlineStr">
        <is>
          <t>TJ미디어</t>
        </is>
      </c>
      <c r="D8405" t="n">
        <v>11367454000</v>
      </c>
      <c r="E8405" t="n">
        <v>1266235000</v>
      </c>
      <c r="F8405" t="n">
        <v>244903000</v>
      </c>
      <c r="G8405" t="n">
        <v>196805000</v>
      </c>
      <c r="H8405" t="n">
        <v>2.92</v>
      </c>
      <c r="I8405" t="n">
        <v>2.73</v>
      </c>
      <c r="K8405" t="n">
        <v>-677971000</v>
      </c>
      <c r="L8405" t="n">
        <v>786060000</v>
      </c>
      <c r="M8405" t="n">
        <v>780548000</v>
      </c>
      <c r="N8405" t="n">
        <v>-686118000</v>
      </c>
      <c r="O8405">
        <f>D8404</f>
      </c>
      <c r="P8405">
        <f>(E8405-F8405+G8405)/O8405*100</f>
      </c>
      <c r="Q8405">
        <f>H8404</f>
      </c>
      <c r="R8405">
        <f>I8404</f>
      </c>
      <c r="S8405">
        <f>H8405-H8404</f>
      </c>
      <c r="T8405">
        <f>I8405-I8404</f>
      </c>
      <c r="U8405">
        <f>(L8405-K8405)/(2*D8405*0.01)</f>
      </c>
      <c r="V8405">
        <f>(L8405+K8405)/(D8405*0.0001)</f>
      </c>
    </row>
    <row r="8406">
      <c r="A8406" t="n">
        <v>2017</v>
      </c>
      <c r="B8406" t="inlineStr">
        <is>
          <t>00201733</t>
        </is>
      </c>
      <c r="C8406" t="inlineStr">
        <is>
          <t>TJ미디어</t>
        </is>
      </c>
      <c r="D8406" t="n">
        <v>11980427000</v>
      </c>
      <c r="E8406" t="n">
        <v>1336904000</v>
      </c>
      <c r="F8406" t="n">
        <v>1005178000</v>
      </c>
      <c r="G8406" t="n">
        <v>231373000</v>
      </c>
      <c r="H8406" t="n">
        <v>3.28</v>
      </c>
      <c r="I8406" t="n">
        <v>3</v>
      </c>
      <c r="K8406" t="n">
        <v>-709700000</v>
      </c>
      <c r="L8406" t="n">
        <v>821019000</v>
      </c>
      <c r="M8406" t="n">
        <v>816111000</v>
      </c>
      <c r="N8406" t="n">
        <v>-718847000</v>
      </c>
      <c r="O8406">
        <f>D8405</f>
      </c>
      <c r="P8406">
        <f>(E8406-F8406+G8406)/O8406*100</f>
      </c>
      <c r="Q8406">
        <f>H8405</f>
      </c>
      <c r="R8406">
        <f>I8405</f>
      </c>
      <c r="S8406">
        <f>H8406-H8405</f>
      </c>
      <c r="T8406">
        <f>I8406-I8405</f>
      </c>
      <c r="U8406">
        <f>(L8406-K8406)/(2*D8406*0.01)</f>
      </c>
      <c r="V8406">
        <f>(L8406+K8406)/(D8406*0.0001)</f>
      </c>
    </row>
    <row r="8407">
      <c r="A8407" t="n">
        <v>2018</v>
      </c>
      <c r="B8407" t="inlineStr">
        <is>
          <t>00201733</t>
        </is>
      </c>
      <c r="C8407" t="inlineStr">
        <is>
          <t>TJ미디어</t>
        </is>
      </c>
      <c r="D8407" t="n">
        <v>13461389000</v>
      </c>
      <c r="E8407" t="n">
        <v>1367157000</v>
      </c>
      <c r="F8407" t="n">
        <v>432614000</v>
      </c>
      <c r="G8407" t="n">
        <v>269280000</v>
      </c>
      <c r="H8407" t="n">
        <v>2.75</v>
      </c>
      <c r="I8407" t="n">
        <v>3</v>
      </c>
      <c r="K8407" t="n">
        <v>-808210000</v>
      </c>
      <c r="L8407" t="n">
        <v>935029000</v>
      </c>
      <c r="M8407" t="n">
        <v>924292000</v>
      </c>
      <c r="N8407" t="n">
        <v>-814705000</v>
      </c>
      <c r="O8407">
        <f>D8406</f>
      </c>
      <c r="P8407">
        <f>(E8407-F8407+G8407)/O8407*100</f>
      </c>
      <c r="Q8407">
        <f>H8406</f>
      </c>
      <c r="R8407">
        <f>I8406</f>
      </c>
      <c r="S8407">
        <f>H8407-H8406</f>
      </c>
      <c r="T8407">
        <f>I8407-I8406</f>
      </c>
      <c r="U8407">
        <f>(L8407-K8407)/(2*D8407*0.01)</f>
      </c>
      <c r="V8407">
        <f>(L8407+K8407)/(D8407*0.0001)</f>
      </c>
    </row>
    <row r="8408">
      <c r="A8408" t="n">
        <v>2019</v>
      </c>
      <c r="B8408" t="inlineStr">
        <is>
          <t>00201733</t>
        </is>
      </c>
      <c r="C8408" t="inlineStr">
        <is>
          <t>TJ미디어</t>
        </is>
      </c>
      <c r="D8408" t="n">
        <v>14831448000</v>
      </c>
      <c r="E8408" t="n">
        <v>1388895000</v>
      </c>
      <c r="F8408" t="n">
        <v>592880000</v>
      </c>
      <c r="G8408" t="n">
        <v>256714000</v>
      </c>
      <c r="H8408" t="n">
        <v>2.43</v>
      </c>
      <c r="I8408" t="n">
        <v>3</v>
      </c>
      <c r="K8408" t="n">
        <v>-872501000</v>
      </c>
      <c r="L8408" t="n">
        <v>999280000</v>
      </c>
      <c r="M8408" t="n">
        <v>984046000</v>
      </c>
      <c r="N8408" t="n">
        <v>-876619000</v>
      </c>
      <c r="O8408">
        <f>D8407</f>
      </c>
      <c r="P8408">
        <f>(E8408-F8408+G8408)/O8408*100</f>
      </c>
      <c r="Q8408">
        <f>H8407</f>
      </c>
      <c r="R8408">
        <f>I8407</f>
      </c>
      <c r="S8408">
        <f>H8408-H8407</f>
      </c>
      <c r="T8408">
        <f>I8408-I8407</f>
      </c>
      <c r="U8408">
        <f>(L8408-K8408)/(2*D8408*0.01)</f>
      </c>
      <c r="V8408">
        <f>(L8408+K8408)/(D8408*0.0001)</f>
      </c>
    </row>
    <row r="8409">
      <c r="A8409" t="n">
        <v>2020</v>
      </c>
      <c r="B8409" t="inlineStr">
        <is>
          <t>00201733</t>
        </is>
      </c>
      <c r="C8409" t="inlineStr">
        <is>
          <t>TJ미디어</t>
        </is>
      </c>
      <c r="D8409" t="n">
        <v>12779197000</v>
      </c>
      <c r="E8409" t="n">
        <v>1452234000</v>
      </c>
      <c r="F8409" t="n">
        <v>2411385000</v>
      </c>
      <c r="G8409" t="n">
        <v>246519000</v>
      </c>
      <c r="H8409" t="n">
        <v>2.78</v>
      </c>
      <c r="I8409" t="n">
        <v>3</v>
      </c>
      <c r="K8409" t="n">
        <v>-684981000</v>
      </c>
      <c r="L8409" t="n">
        <v>781372000</v>
      </c>
      <c r="M8409" t="n">
        <v>772311000</v>
      </c>
      <c r="N8409" t="n">
        <v>-690433000</v>
      </c>
      <c r="O8409">
        <f>D8408</f>
      </c>
      <c r="P8409">
        <f>(E8409-F8409+G8409)/O8409*100</f>
      </c>
      <c r="Q8409">
        <f>H8408</f>
      </c>
      <c r="R8409">
        <f>I8408</f>
      </c>
      <c r="S8409">
        <f>H8409-H8408</f>
      </c>
      <c r="T8409">
        <f>I8409-I8408</f>
      </c>
      <c r="U8409">
        <f>(L8409-K8409)/(2*D8409*0.01)</f>
      </c>
      <c r="V8409">
        <f>(L8409+K8409)/(D8409*0.0001)</f>
      </c>
    </row>
    <row r="8410">
      <c r="A8410" t="n">
        <v>2021</v>
      </c>
      <c r="B8410" t="inlineStr">
        <is>
          <t>00201733</t>
        </is>
      </c>
      <c r="C8410" t="inlineStr">
        <is>
          <t>TJ미디어</t>
        </is>
      </c>
      <c r="D8410" t="n">
        <v>12691973000</v>
      </c>
      <c r="E8410" t="n">
        <v>1273509000</v>
      </c>
      <c r="F8410" t="n">
        <v>672898000</v>
      </c>
      <c r="G8410" t="n">
        <v>237661000</v>
      </c>
      <c r="H8410" t="n">
        <v>3.29</v>
      </c>
      <c r="I8410" t="n">
        <v>5.41</v>
      </c>
      <c r="K8410" t="n">
        <v>-580829000</v>
      </c>
      <c r="L8410" t="n">
        <v>656148000</v>
      </c>
      <c r="M8410" t="n">
        <v>636156000</v>
      </c>
      <c r="N8410" t="n">
        <v>-575273000</v>
      </c>
      <c r="O8410">
        <f>D8409</f>
      </c>
      <c r="P8410">
        <f>(E8410-F8410+G8410)/O8410*100</f>
      </c>
      <c r="Q8410">
        <f>H8409</f>
      </c>
      <c r="R8410">
        <f>I8409</f>
      </c>
      <c r="S8410">
        <f>H8410-H8409</f>
      </c>
      <c r="T8410">
        <f>I8410-I8409</f>
      </c>
      <c r="U8410">
        <f>(L8410-K8410)/(2*D8410*0.01)</f>
      </c>
      <c r="V8410">
        <f>(L8410+K8410)/(D8410*0.0001)</f>
      </c>
    </row>
    <row r="8411">
      <c r="A8411" t="n">
        <v>2022</v>
      </c>
      <c r="B8411" t="inlineStr">
        <is>
          <t>00201733</t>
        </is>
      </c>
      <c r="C8411" t="inlineStr">
        <is>
          <t>TJ미디어</t>
        </is>
      </c>
      <c r="D8411" t="n">
        <v>12163570000</v>
      </c>
      <c r="E8411" t="n">
        <v>1173954000</v>
      </c>
      <c r="F8411" t="n">
        <v>490406000</v>
      </c>
      <c r="G8411" t="n">
        <v>265960000</v>
      </c>
      <c r="H8411" t="n">
        <v>5.65</v>
      </c>
      <c r="I8411" t="n">
        <v>4</v>
      </c>
      <c r="K8411" t="n">
        <v>-419873000</v>
      </c>
      <c r="L8411" t="n">
        <v>467209000</v>
      </c>
      <c r="M8411" t="n">
        <v>470657000</v>
      </c>
      <c r="N8411" t="n">
        <v>-430384000</v>
      </c>
      <c r="O8411">
        <f>D8410</f>
      </c>
      <c r="P8411">
        <f>(E8411-F8411+G8411)/O8411*100</f>
      </c>
      <c r="Q8411">
        <f>H8410</f>
      </c>
      <c r="R8411">
        <f>I8410</f>
      </c>
      <c r="S8411">
        <f>H8411-H8410</f>
      </c>
      <c r="T8411">
        <f>I8411-I8410</f>
      </c>
      <c r="U8411">
        <f>(L8411-K8411)/(2*D8411*0.01)</f>
      </c>
      <c r="V8411">
        <f>(L8411+K8411)/(D8411*0.0001)</f>
      </c>
    </row>
    <row r="8412">
      <c r="A8412" t="n">
        <v>2023</v>
      </c>
      <c r="B8412" t="inlineStr">
        <is>
          <t>00201733</t>
        </is>
      </c>
      <c r="C8412" t="inlineStr">
        <is>
          <t>TJ미디어</t>
        </is>
      </c>
      <c r="D8412" t="n">
        <v>13357846000</v>
      </c>
      <c r="E8412" t="n">
        <v>1109406000</v>
      </c>
      <c r="F8412" t="n">
        <v>622534000</v>
      </c>
      <c r="G8412" t="n">
        <v>393846000</v>
      </c>
      <c r="H8412" t="n">
        <v>4.74</v>
      </c>
      <c r="I8412" t="n">
        <v>4.25</v>
      </c>
      <c r="K8412" t="n">
        <v>-500354000</v>
      </c>
      <c r="L8412" t="n">
        <v>557505000</v>
      </c>
      <c r="M8412" t="n">
        <v>555123000</v>
      </c>
      <c r="N8412" t="n">
        <v>-507533000</v>
      </c>
      <c r="O8412">
        <f>D8411</f>
      </c>
      <c r="P8412">
        <f>(E8412-F8412+G8412)/O8412*100</f>
      </c>
      <c r="Q8412">
        <f>H8411</f>
      </c>
      <c r="R8412">
        <f>I8411</f>
      </c>
      <c r="S8412">
        <f>H8412-H8411</f>
      </c>
      <c r="T8412">
        <f>I8412-I8411</f>
      </c>
      <c r="U8412">
        <f>(L8412-K8412)/(2*D8412*0.01)</f>
      </c>
      <c r="V8412">
        <f>(L8412+K8412)/(D8412*0.0001)</f>
      </c>
    </row>
    <row r="8413">
      <c r="A8413" t="n">
        <v>2024</v>
      </c>
      <c r="B8413" t="inlineStr">
        <is>
          <t>00201733</t>
        </is>
      </c>
      <c r="C8413" t="inlineStr">
        <is>
          <t>TJ미디어</t>
        </is>
      </c>
      <c r="D8413" t="n">
        <v>17426180000</v>
      </c>
      <c r="E8413" t="n">
        <v>1312968000</v>
      </c>
      <c r="F8413" t="n">
        <v>559033000</v>
      </c>
      <c r="G8413" t="n">
        <v>393503000</v>
      </c>
      <c r="H8413" t="n">
        <v>4.14</v>
      </c>
      <c r="I8413" t="n">
        <v>5.15</v>
      </c>
      <c r="K8413" t="n">
        <v>-616732000</v>
      </c>
      <c r="L8413" t="n">
        <v>687726000</v>
      </c>
      <c r="M8413" t="n">
        <v>674629000</v>
      </c>
      <c r="N8413" t="n">
        <v>-617175000</v>
      </c>
      <c r="O8413">
        <f>D8412</f>
      </c>
      <c r="P8413">
        <f>(E8413-F8413+G8413)/O8413*100</f>
      </c>
      <c r="Q8413">
        <f>H8412</f>
      </c>
      <c r="R8413">
        <f>I8412</f>
      </c>
      <c r="S8413">
        <f>H8413-H8412</f>
      </c>
      <c r="T8413">
        <f>I8413-I8412</f>
      </c>
      <c r="U8413">
        <f>(L8413-K8413)/(2*D8413*0.01)</f>
      </c>
      <c r="V8413">
        <f>(L8413+K8413)/(D8413*0.0001)</f>
      </c>
    </row>
    <row r="8414">
      <c r="A8414" t="n">
        <v>2025</v>
      </c>
      <c r="B8414" t="inlineStr">
        <is>
          <t>00201733</t>
        </is>
      </c>
      <c r="C8414" t="inlineStr">
        <is>
          <t>TJ미디어</t>
        </is>
      </c>
      <c r="D8414" t="n">
        <v>20776136000</v>
      </c>
      <c r="E8414" t="n">
        <v>1908012000</v>
      </c>
      <c r="F8414" t="n">
        <v>1287087000</v>
      </c>
      <c r="G8414" t="n">
        <v>430896000</v>
      </c>
      <c r="H8414" t="n">
        <v>4.48</v>
      </c>
      <c r="I8414" t="n">
        <v>5.76</v>
      </c>
      <c r="K8414" t="n">
        <v>-728502000</v>
      </c>
      <c r="L8414" t="n">
        <v>812714000</v>
      </c>
      <c r="M8414" t="n">
        <v>795191000</v>
      </c>
      <c r="N8414" t="n">
        <v>-727263000</v>
      </c>
      <c r="O8414">
        <f>D8413</f>
      </c>
      <c r="P8414">
        <f>(E8414-F8414+G8414)/O8414*100</f>
      </c>
      <c r="Q8414">
        <f>H8413</f>
      </c>
      <c r="R8414">
        <f>I8413</f>
      </c>
      <c r="S8414">
        <f>H8414-H8413</f>
      </c>
      <c r="T8414">
        <f>I8414-I8413</f>
      </c>
      <c r="U8414">
        <f>(L8414-K8414)/(2*D8414*0.01)</f>
      </c>
      <c r="V8414">
        <f>(L8414+K8414)/(D8414*0.0001)</f>
      </c>
    </row>
    <row r="8415">
      <c r="A8415" t="n">
        <v>2014</v>
      </c>
      <c r="B8415" t="inlineStr">
        <is>
          <t>00201742</t>
        </is>
      </c>
      <c r="C8415" t="inlineStr">
        <is>
          <t>유라테크</t>
        </is>
      </c>
      <c r="D8415" t="n">
        <v>12435729148</v>
      </c>
      <c r="E8415" t="n">
        <v>1552929369</v>
      </c>
      <c r="F8415" t="n">
        <v>291908727</v>
      </c>
      <c r="G8415" t="n">
        <v>414697532</v>
      </c>
      <c r="H8415" t="n">
        <v>3.03</v>
      </c>
      <c r="I8415" t="n">
        <v>5.17</v>
      </c>
      <c r="K8415" t="n">
        <v>-892466559</v>
      </c>
      <c r="L8415" t="n">
        <v>1038458418</v>
      </c>
      <c r="M8415" t="n">
        <v>1027292624</v>
      </c>
      <c r="N8415" t="n">
        <v>-900236410</v>
      </c>
      <c r="U8415">
        <f>(L8415-K8415)/(2*D8415*0.01)</f>
      </c>
      <c r="V8415">
        <f>(L8415+K8415)/(D8415*0.0001)</f>
      </c>
    </row>
    <row r="8416">
      <c r="A8416" t="n">
        <v>2015</v>
      </c>
      <c r="B8416" t="inlineStr">
        <is>
          <t>00201742</t>
        </is>
      </c>
      <c r="C8416" t="inlineStr">
        <is>
          <t>유라테크</t>
        </is>
      </c>
      <c r="D8416" t="n">
        <v>15526850235</v>
      </c>
      <c r="E8416" t="n">
        <v>1692416952</v>
      </c>
      <c r="F8416" t="n">
        <v>654549660</v>
      </c>
      <c r="G8416" t="n">
        <v>357161136</v>
      </c>
      <c r="H8416" t="n">
        <v>2.63</v>
      </c>
      <c r="I8416" t="n">
        <v>4.99</v>
      </c>
      <c r="K8416" t="n">
        <v>-1112930973</v>
      </c>
      <c r="L8416" t="n">
        <v>1298229868</v>
      </c>
      <c r="M8416" t="n">
        <v>1275783664</v>
      </c>
      <c r="N8416" t="n">
        <v>-1115823661</v>
      </c>
      <c r="O8416">
        <f>D8415</f>
      </c>
      <c r="P8416">
        <f>(E8416-F8416+G8416)/O8416*100</f>
      </c>
      <c r="Q8416">
        <f>H8415</f>
      </c>
      <c r="R8416">
        <f>I8415</f>
      </c>
      <c r="S8416">
        <f>H8416-H8415</f>
      </c>
      <c r="T8416">
        <f>I8416-I8415</f>
      </c>
      <c r="U8416">
        <f>(L8416-K8416)/(2*D8416*0.01)</f>
      </c>
      <c r="V8416">
        <f>(L8416+K8416)/(D8416*0.0001)</f>
      </c>
    </row>
    <row r="8417">
      <c r="A8417" t="n">
        <v>2016</v>
      </c>
      <c r="B8417" t="inlineStr">
        <is>
          <t>00201742</t>
        </is>
      </c>
      <c r="C8417" t="inlineStr">
        <is>
          <t>유라테크</t>
        </is>
      </c>
      <c r="D8417" t="n">
        <v>15960913397</v>
      </c>
      <c r="E8417" t="n">
        <v>1945648200</v>
      </c>
      <c r="F8417" t="n">
        <v>1877971520</v>
      </c>
      <c r="G8417" t="n">
        <v>391224552</v>
      </c>
      <c r="H8417" t="n">
        <v>2.69</v>
      </c>
      <c r="I8417" t="n">
        <v>5.04</v>
      </c>
      <c r="K8417" t="n">
        <v>-1143620063</v>
      </c>
      <c r="L8417" t="n">
        <v>1334904127</v>
      </c>
      <c r="M8417" t="n">
        <v>1312674145</v>
      </c>
      <c r="N8417" t="n">
        <v>-1147207939</v>
      </c>
      <c r="O8417">
        <f>D8416</f>
      </c>
      <c r="P8417">
        <f>(E8417-F8417+G8417)/O8417*100</f>
      </c>
      <c r="Q8417">
        <f>H8416</f>
      </c>
      <c r="R8417">
        <f>I8416</f>
      </c>
      <c r="S8417">
        <f>H8417-H8416</f>
      </c>
      <c r="T8417">
        <f>I8417-I8416</f>
      </c>
      <c r="U8417">
        <f>(L8417-K8417)/(2*D8417*0.01)</f>
      </c>
      <c r="V8417">
        <f>(L8417+K8417)/(D8417*0.0001)</f>
      </c>
    </row>
    <row r="8418">
      <c r="A8418" t="n">
        <v>2017</v>
      </c>
      <c r="B8418" t="inlineStr">
        <is>
          <t>00201742</t>
        </is>
      </c>
      <c r="C8418" t="inlineStr">
        <is>
          <t>유라테크</t>
        </is>
      </c>
      <c r="D8418" t="n">
        <v>16485413225</v>
      </c>
      <c r="E8418" t="n">
        <v>1923771504</v>
      </c>
      <c r="F8418" t="n">
        <v>629899799</v>
      </c>
      <c r="G8418" t="n">
        <v>411302076</v>
      </c>
      <c r="H8418" t="n">
        <v>3.13</v>
      </c>
      <c r="I8418" t="n">
        <v>5.01</v>
      </c>
      <c r="K8418" t="n">
        <v>-1117648052</v>
      </c>
      <c r="L8418" t="n">
        <v>1297268998</v>
      </c>
      <c r="M8418" t="n">
        <v>1281413338</v>
      </c>
      <c r="N8418" t="n">
        <v>-1125426287</v>
      </c>
      <c r="O8418">
        <f>D8417</f>
      </c>
      <c r="P8418">
        <f>(E8418-F8418+G8418)/O8418*100</f>
      </c>
      <c r="Q8418">
        <f>H8417</f>
      </c>
      <c r="R8418">
        <f>I8417</f>
      </c>
      <c r="S8418">
        <f>H8418-H8417</f>
      </c>
      <c r="T8418">
        <f>I8418-I8417</f>
      </c>
      <c r="U8418">
        <f>(L8418-K8418)/(2*D8418*0.01)</f>
      </c>
      <c r="V8418">
        <f>(L8418+K8418)/(D8418*0.0001)</f>
      </c>
    </row>
    <row r="8419">
      <c r="A8419" t="n">
        <v>2018</v>
      </c>
      <c r="B8419" t="inlineStr">
        <is>
          <t>00201742</t>
        </is>
      </c>
      <c r="C8419" t="inlineStr">
        <is>
          <t>유라테크</t>
        </is>
      </c>
      <c r="D8419" t="n">
        <v>17103768087</v>
      </c>
      <c r="E8419" t="n">
        <v>1848615684</v>
      </c>
      <c r="F8419" t="n">
        <v>2318012888</v>
      </c>
      <c r="G8419" t="n">
        <v>494299836</v>
      </c>
      <c r="H8419" t="n">
        <v>2.68</v>
      </c>
      <c r="I8419" t="n">
        <v>5.03</v>
      </c>
      <c r="K8419" t="n">
        <v>-1200422508</v>
      </c>
      <c r="L8419" t="n">
        <v>1398730051</v>
      </c>
      <c r="M8419" t="n">
        <v>1375194179</v>
      </c>
      <c r="N8419" t="n">
        <v>-1203938914</v>
      </c>
      <c r="O8419">
        <f>D8418</f>
      </c>
      <c r="P8419">
        <f>(E8419-F8419+G8419)/O8419*100</f>
      </c>
      <c r="Q8419">
        <f>H8418</f>
      </c>
      <c r="R8419">
        <f>I8418</f>
      </c>
      <c r="S8419">
        <f>H8419-H8418</f>
      </c>
      <c r="T8419">
        <f>I8419-I8418</f>
      </c>
      <c r="U8419">
        <f>(L8419-K8419)/(2*D8419*0.01)</f>
      </c>
      <c r="V8419">
        <f>(L8419+K8419)/(D8419*0.0001)</f>
      </c>
    </row>
    <row r="8420">
      <c r="A8420" t="n">
        <v>2019</v>
      </c>
      <c r="B8420" t="inlineStr">
        <is>
          <t>00201742</t>
        </is>
      </c>
      <c r="C8420" t="inlineStr">
        <is>
          <t>유라테크</t>
        </is>
      </c>
      <c r="D8420" t="n">
        <v>20736297401</v>
      </c>
      <c r="E8420" t="n">
        <v>1941512664</v>
      </c>
      <c r="F8420" t="n">
        <v>1463185290</v>
      </c>
      <c r="G8420" t="n">
        <v>439388712</v>
      </c>
      <c r="H8420" t="n">
        <v>2.34</v>
      </c>
      <c r="I8420" t="n">
        <v>5.04</v>
      </c>
      <c r="K8420" t="n">
        <v>-1475801925</v>
      </c>
      <c r="L8420" t="n">
        <v>1723366121</v>
      </c>
      <c r="M8420" t="n">
        <v>1688803363</v>
      </c>
      <c r="N8420" t="n">
        <v>-1476040787</v>
      </c>
      <c r="O8420">
        <f>D8419</f>
      </c>
      <c r="P8420">
        <f>(E8420-F8420+G8420)/O8420*100</f>
      </c>
      <c r="Q8420">
        <f>H8419</f>
      </c>
      <c r="R8420">
        <f>I8419</f>
      </c>
      <c r="S8420">
        <f>H8420-H8419</f>
      </c>
      <c r="T8420">
        <f>I8420-I8419</f>
      </c>
      <c r="U8420">
        <f>(L8420-K8420)/(2*D8420*0.01)</f>
      </c>
      <c r="V8420">
        <f>(L8420+K8420)/(D8420*0.0001)</f>
      </c>
    </row>
    <row r="8421">
      <c r="A8421" t="n">
        <v>2021</v>
      </c>
      <c r="B8421" t="inlineStr">
        <is>
          <t>00201742</t>
        </is>
      </c>
      <c r="C8421" t="inlineStr">
        <is>
          <t>유라테크</t>
        </is>
      </c>
      <c r="D8421" t="n">
        <v>21766187688</v>
      </c>
      <c r="E8421" t="n">
        <v>2058158916</v>
      </c>
      <c r="F8421" t="n">
        <v>763844242</v>
      </c>
      <c r="G8421" t="n">
        <v>350304168</v>
      </c>
      <c r="H8421" t="n">
        <v>3</v>
      </c>
      <c r="I8421" t="n">
        <v>4.97</v>
      </c>
      <c r="K8421" t="n">
        <v>-1487393112</v>
      </c>
      <c r="L8421" t="n">
        <v>1487393112</v>
      </c>
      <c r="M8421" t="n">
        <v>1470606020</v>
      </c>
      <c r="N8421" t="n">
        <v>-1278537149</v>
      </c>
      <c r="U8421">
        <f>(L8421-K8421)/(2*D8421*0.01)</f>
      </c>
    </row>
    <row r="8422">
      <c r="A8422" t="n">
        <v>2022</v>
      </c>
      <c r="B8422" t="inlineStr">
        <is>
          <t>00201742</t>
        </is>
      </c>
      <c r="C8422" t="inlineStr">
        <is>
          <t>유라테크</t>
        </is>
      </c>
      <c r="D8422" t="n">
        <v>19827668557</v>
      </c>
      <c r="E8422" t="n">
        <v>1890767664</v>
      </c>
      <c r="F8422" t="n">
        <v>1659866676</v>
      </c>
      <c r="G8422" t="n">
        <v>409611036</v>
      </c>
      <c r="H8422" t="n">
        <v>5.34</v>
      </c>
      <c r="I8422" t="n">
        <v>4.92</v>
      </c>
      <c r="K8422" t="n">
        <v>-943916600</v>
      </c>
      <c r="L8422" t="n">
        <v>1087459560</v>
      </c>
      <c r="M8422" t="n">
        <v>1101740552</v>
      </c>
      <c r="N8422" t="n">
        <v>-972001352</v>
      </c>
      <c r="O8422">
        <f>D8421</f>
      </c>
      <c r="P8422">
        <f>(E8422-F8422+G8422)/O8422*100</f>
      </c>
      <c r="Q8422">
        <f>H8421</f>
      </c>
      <c r="R8422">
        <f>I8421</f>
      </c>
      <c r="S8422">
        <f>H8422-H8421</f>
      </c>
      <c r="T8422">
        <f>I8422-I8421</f>
      </c>
      <c r="U8422">
        <f>(L8422-K8422)/(2*D8422*0.01)</f>
      </c>
      <c r="V8422">
        <f>(L8422+K8422)/(D8422*0.0001)</f>
      </c>
    </row>
    <row r="8423">
      <c r="A8423" t="n">
        <v>2023</v>
      </c>
      <c r="B8423" t="inlineStr">
        <is>
          <t>00201742</t>
        </is>
      </c>
      <c r="C8423" t="inlineStr">
        <is>
          <t>유라테크</t>
        </is>
      </c>
      <c r="D8423" t="n">
        <v>22558582307</v>
      </c>
      <c r="E8423" t="n">
        <v>1572511944</v>
      </c>
      <c r="F8423" t="n">
        <v>1142360045</v>
      </c>
      <c r="G8423" t="n">
        <v>623361900</v>
      </c>
      <c r="H8423" t="n">
        <v>4.55</v>
      </c>
      <c r="I8423" t="n">
        <v>4.92</v>
      </c>
      <c r="K8423" t="n">
        <v>-1104478965</v>
      </c>
      <c r="L8423" t="n">
        <v>1272146797</v>
      </c>
      <c r="M8423" t="n">
        <v>1278371985</v>
      </c>
      <c r="N8423" t="n">
        <v>-1129324865</v>
      </c>
      <c r="O8423">
        <f>D8422</f>
      </c>
      <c r="P8423">
        <f>(E8423-F8423+G8423)/O8423*100</f>
      </c>
      <c r="Q8423">
        <f>H8422</f>
      </c>
      <c r="R8423">
        <f>I8422</f>
      </c>
      <c r="S8423">
        <f>H8423-H8422</f>
      </c>
      <c r="T8423">
        <f>I8423-I8422</f>
      </c>
      <c r="U8423">
        <f>(L8423-K8423)/(2*D8423*0.01)</f>
      </c>
      <c r="V8423">
        <f>(L8423+K8423)/(D8423*0.0001)</f>
      </c>
    </row>
    <row r="8424">
      <c r="A8424" t="n">
        <v>2024</v>
      </c>
      <c r="B8424" t="inlineStr">
        <is>
          <t>00201742</t>
        </is>
      </c>
      <c r="C8424" t="inlineStr">
        <is>
          <t>유라테크</t>
        </is>
      </c>
      <c r="D8424" t="n">
        <v>25594237913</v>
      </c>
      <c r="E8424" t="n">
        <v>1778522520</v>
      </c>
      <c r="F8424" t="n">
        <v>1389677811</v>
      </c>
      <c r="G8424" t="n">
        <v>615939576</v>
      </c>
      <c r="H8424" t="n">
        <v>3.99</v>
      </c>
      <c r="I8424" t="n">
        <v>4.92</v>
      </c>
      <c r="K8424" t="n">
        <v>-1272259865</v>
      </c>
      <c r="L8424" t="n">
        <v>1463973636</v>
      </c>
      <c r="M8424" t="n">
        <v>1462626655</v>
      </c>
      <c r="N8424" t="n">
        <v>-1294360087</v>
      </c>
      <c r="O8424">
        <f>D8423</f>
      </c>
      <c r="P8424">
        <f>(E8424-F8424+G8424)/O8424*100</f>
      </c>
      <c r="Q8424">
        <f>H8423</f>
      </c>
      <c r="R8424">
        <f>I8423</f>
      </c>
      <c r="S8424">
        <f>H8424-H8423</f>
      </c>
      <c r="T8424">
        <f>I8424-I8423</f>
      </c>
      <c r="U8424">
        <f>(L8424-K8424)/(2*D8424*0.01)</f>
      </c>
      <c r="V8424">
        <f>(L8424+K8424)/(D8424*0.0001)</f>
      </c>
    </row>
    <row r="8425">
      <c r="A8425" t="n">
        <v>2025</v>
      </c>
      <c r="B8425" t="inlineStr">
        <is>
          <t>00201742</t>
        </is>
      </c>
      <c r="C8425" t="inlineStr">
        <is>
          <t>유라테크</t>
        </is>
      </c>
      <c r="D8425" t="n">
        <v>27208218591</v>
      </c>
      <c r="E8425" t="n">
        <v>1971929220</v>
      </c>
      <c r="F8425" t="n">
        <v>1633166269</v>
      </c>
      <c r="G8425" t="n">
        <v>618799248</v>
      </c>
      <c r="H8425" t="n">
        <v>4.4</v>
      </c>
      <c r="I8425" t="n">
        <v>5.04</v>
      </c>
      <c r="K8425" t="n">
        <v>-1281931839</v>
      </c>
      <c r="L8425" t="n">
        <v>1469320756</v>
      </c>
      <c r="M8425" t="n">
        <v>1473847058</v>
      </c>
      <c r="N8425" t="n">
        <v>-1308828405</v>
      </c>
      <c r="O8425">
        <f>D8424</f>
      </c>
      <c r="P8425">
        <f>(E8425-F8425+G8425)/O8425*100</f>
      </c>
      <c r="Q8425">
        <f>H8424</f>
      </c>
      <c r="R8425">
        <f>I8424</f>
      </c>
      <c r="S8425">
        <f>H8425-H8424</f>
      </c>
      <c r="T8425">
        <f>I8425-I8424</f>
      </c>
      <c r="U8425">
        <f>(L8425-K8425)/(2*D8425*0.01)</f>
      </c>
      <c r="V8425">
        <f>(L8425+K8425)/(D8425*0.0001)</f>
      </c>
    </row>
    <row r="8426">
      <c r="A8426" t="n">
        <v>2014</v>
      </c>
      <c r="B8426" t="inlineStr">
        <is>
          <t>00202060</t>
        </is>
      </c>
      <c r="C8426" t="inlineStr">
        <is>
          <t>구영테크</t>
        </is>
      </c>
      <c r="D8426" t="n">
        <v>3794210000</v>
      </c>
      <c r="E8426" t="n">
        <v>1295417000</v>
      </c>
      <c r="F8426" t="n">
        <v>353950000</v>
      </c>
      <c r="G8426" t="n">
        <v>105563000</v>
      </c>
      <c r="H8426" t="n">
        <v>3.05</v>
      </c>
      <c r="I8426" t="n">
        <v>5</v>
      </c>
      <c r="J8426" t="n">
        <v>7.8</v>
      </c>
      <c r="K8426" t="n">
        <v>-267379840</v>
      </c>
      <c r="L8426" t="n">
        <v>314738220</v>
      </c>
      <c r="M8426" t="n">
        <v>305368450</v>
      </c>
      <c r="N8426" t="n">
        <v>-265302930</v>
      </c>
      <c r="U8426">
        <f>(L8426-K8426)/(2*D8426*0.01)</f>
      </c>
      <c r="V8426">
        <f>(L8426+K8426)/(D8426*0.0001)</f>
      </c>
    </row>
    <row r="8427">
      <c r="A8427" t="n">
        <v>2015</v>
      </c>
      <c r="B8427" t="inlineStr">
        <is>
          <t>00202060</t>
        </is>
      </c>
      <c r="C8427" t="inlineStr">
        <is>
          <t>구영테크</t>
        </is>
      </c>
      <c r="D8427" t="n">
        <v>5002557000</v>
      </c>
      <c r="E8427" t="n">
        <v>1503071000</v>
      </c>
      <c r="F8427" t="n">
        <v>515937000</v>
      </c>
      <c r="G8427" t="n">
        <v>108345000</v>
      </c>
      <c r="H8427" t="n">
        <v>2.83</v>
      </c>
      <c r="I8427" t="n">
        <v>5.99</v>
      </c>
      <c r="J8427" t="n">
        <v>8.73</v>
      </c>
      <c r="K8427" t="n">
        <v>-404040000</v>
      </c>
      <c r="L8427" t="n">
        <v>476000000</v>
      </c>
      <c r="M8427" t="n">
        <v>457000000</v>
      </c>
      <c r="N8427" t="n">
        <v>-397000000</v>
      </c>
      <c r="O8427">
        <f>D8426</f>
      </c>
      <c r="P8427">
        <f>(E8427-F8427+G8427)/O8427*100</f>
      </c>
      <c r="Q8427">
        <f>H8426</f>
      </c>
      <c r="R8427">
        <f>I8426</f>
      </c>
      <c r="S8427">
        <f>H8427-H8426</f>
      </c>
      <c r="T8427">
        <f>I8427-I8426</f>
      </c>
      <c r="U8427">
        <f>(L8427-K8427)/(2*D8427*0.01)</f>
      </c>
      <c r="V8427">
        <f>(L8427+K8427)/(D8427*0.0001)</f>
      </c>
    </row>
    <row r="8428">
      <c r="A8428" t="n">
        <v>2016</v>
      </c>
      <c r="B8428" t="inlineStr">
        <is>
          <t>00202060</t>
        </is>
      </c>
      <c r="C8428" t="inlineStr">
        <is>
          <t>구영테크</t>
        </is>
      </c>
      <c r="D8428" t="n">
        <v>5457482000</v>
      </c>
      <c r="E8428" t="n">
        <v>1556474000</v>
      </c>
      <c r="F8428" t="n">
        <v>791963000</v>
      </c>
      <c r="G8428" t="n">
        <v>132721000</v>
      </c>
      <c r="H8428" t="n">
        <v>2.89</v>
      </c>
      <c r="I8428" t="n">
        <v>6.16</v>
      </c>
      <c r="J8428" t="n">
        <v>8.57</v>
      </c>
      <c r="K8428" t="n">
        <v>-416095000</v>
      </c>
      <c r="L8428" t="n">
        <v>488283000</v>
      </c>
      <c r="M8428" t="n">
        <v>472638000</v>
      </c>
      <c r="N8428" t="n">
        <v>-412192000</v>
      </c>
      <c r="O8428">
        <f>D8427</f>
      </c>
      <c r="P8428">
        <f>(E8428-F8428+G8428)/O8428*100</f>
      </c>
      <c r="Q8428">
        <f>H8427</f>
      </c>
      <c r="R8428">
        <f>I8427</f>
      </c>
      <c r="S8428">
        <f>H8428-H8427</f>
      </c>
      <c r="T8428">
        <f>I8428-I8427</f>
      </c>
      <c r="U8428">
        <f>(L8428-K8428)/(2*D8428*0.01)</f>
      </c>
      <c r="V8428">
        <f>(L8428+K8428)/(D8428*0.0001)</f>
      </c>
    </row>
    <row r="8429">
      <c r="A8429" t="n">
        <v>2017</v>
      </c>
      <c r="B8429" t="inlineStr">
        <is>
          <t>00202060</t>
        </is>
      </c>
      <c r="C8429" t="inlineStr">
        <is>
          <t>구영테크</t>
        </is>
      </c>
      <c r="D8429" t="n">
        <v>6190815000</v>
      </c>
      <c r="E8429" t="n">
        <v>1484260000</v>
      </c>
      <c r="F8429" t="n">
        <v>1303200000</v>
      </c>
      <c r="G8429" t="n">
        <v>147157000</v>
      </c>
      <c r="H8429" t="n">
        <v>3.25</v>
      </c>
      <c r="I8429" t="n">
        <v>7.04</v>
      </c>
      <c r="J8429" t="n">
        <v>8.390000000000001</v>
      </c>
      <c r="K8429" t="n">
        <v>-474644400</v>
      </c>
      <c r="L8429" t="n">
        <v>555177400</v>
      </c>
      <c r="M8429" t="n">
        <v>569062200</v>
      </c>
      <c r="N8429" t="n">
        <v>-493650200</v>
      </c>
      <c r="O8429">
        <f>D8428</f>
      </c>
      <c r="P8429">
        <f>(E8429-F8429+G8429)/O8429*100</f>
      </c>
      <c r="Q8429">
        <f>H8428</f>
      </c>
      <c r="R8429">
        <f>I8428</f>
      </c>
      <c r="S8429">
        <f>H8429-H8428</f>
      </c>
      <c r="T8429">
        <f>I8429-I8428</f>
      </c>
      <c r="U8429">
        <f>(L8429-K8429)/(2*D8429*0.01)</f>
      </c>
      <c r="V8429">
        <f>(L8429+K8429)/(D8429*0.0001)</f>
      </c>
    </row>
    <row r="8430">
      <c r="A8430" t="n">
        <v>2018</v>
      </c>
      <c r="B8430" t="inlineStr">
        <is>
          <t>00202060</t>
        </is>
      </c>
      <c r="C8430" t="inlineStr">
        <is>
          <t>구영테크</t>
        </is>
      </c>
      <c r="D8430" t="n">
        <v>6096329000</v>
      </c>
      <c r="E8430" t="n">
        <v>1639108000</v>
      </c>
      <c r="F8430" t="n">
        <v>948550000</v>
      </c>
      <c r="G8430" t="n">
        <v>192277000</v>
      </c>
      <c r="H8430" t="n">
        <v>3.17</v>
      </c>
      <c r="I8430" t="n">
        <v>5.91</v>
      </c>
      <c r="J8430" t="n">
        <v>7.78</v>
      </c>
      <c r="K8430" t="n">
        <v>-420734441</v>
      </c>
      <c r="L8430" t="n">
        <v>488438241</v>
      </c>
      <c r="M8430" t="n">
        <v>478028307</v>
      </c>
      <c r="N8430" t="n">
        <v>-420782441</v>
      </c>
      <c r="O8430">
        <f>D8429</f>
      </c>
      <c r="P8430">
        <f>(E8430-F8430+G8430)/O8430*100</f>
      </c>
      <c r="Q8430">
        <f>H8429</f>
      </c>
      <c r="R8430">
        <f>I8429</f>
      </c>
      <c r="S8430">
        <f>H8430-H8429</f>
      </c>
      <c r="T8430">
        <f>I8430-I8429</f>
      </c>
      <c r="U8430">
        <f>(L8430-K8430)/(2*D8430*0.01)</f>
      </c>
      <c r="V8430">
        <f>(L8430+K8430)/(D8430*0.0001)</f>
      </c>
    </row>
    <row r="8431">
      <c r="A8431" t="n">
        <v>2019</v>
      </c>
      <c r="B8431" t="inlineStr">
        <is>
          <t>00202060</t>
        </is>
      </c>
      <c r="C8431" t="inlineStr">
        <is>
          <t>구영테크</t>
        </is>
      </c>
      <c r="D8431" t="n">
        <v>6894656000</v>
      </c>
      <c r="E8431" t="n">
        <v>1370791000</v>
      </c>
      <c r="F8431" t="n">
        <v>908790000</v>
      </c>
      <c r="G8431" t="n">
        <v>183301000</v>
      </c>
      <c r="H8431" t="n">
        <v>2.87</v>
      </c>
      <c r="I8431" t="n">
        <v>5.86</v>
      </c>
      <c r="J8431" t="n">
        <v>9.23</v>
      </c>
      <c r="K8431" t="n">
        <v>-573139200</v>
      </c>
      <c r="L8431" t="n">
        <v>670915520</v>
      </c>
      <c r="M8431" t="n">
        <v>654522840</v>
      </c>
      <c r="N8431" t="n">
        <v>-572574000</v>
      </c>
      <c r="O8431">
        <f>D8430</f>
      </c>
      <c r="P8431">
        <f>(E8431-F8431+G8431)/O8431*100</f>
      </c>
      <c r="Q8431">
        <f>H8430</f>
      </c>
      <c r="R8431">
        <f>I8430</f>
      </c>
      <c r="S8431">
        <f>H8431-H8430</f>
      </c>
      <c r="T8431">
        <f>I8431-I8430</f>
      </c>
      <c r="U8431">
        <f>(L8431-K8431)/(2*D8431*0.01)</f>
      </c>
      <c r="V8431">
        <f>(L8431+K8431)/(D8431*0.0001)</f>
      </c>
    </row>
    <row r="8432">
      <c r="A8432" t="n">
        <v>2020</v>
      </c>
      <c r="B8432" t="inlineStr">
        <is>
          <t>00202060</t>
        </is>
      </c>
      <c r="C8432" t="inlineStr">
        <is>
          <t>구영테크</t>
        </is>
      </c>
      <c r="D8432" t="n">
        <v>3700533000</v>
      </c>
      <c r="E8432" t="n">
        <v>1461837000</v>
      </c>
      <c r="F8432" t="n">
        <v>251208000</v>
      </c>
      <c r="G8432" t="n">
        <v>189420000</v>
      </c>
      <c r="H8432" t="n">
        <v>2.9</v>
      </c>
      <c r="I8432" t="n">
        <v>5.84</v>
      </c>
      <c r="J8432" t="n">
        <v>8.18</v>
      </c>
      <c r="K8432" t="n">
        <v>-273006000</v>
      </c>
      <c r="L8432" t="n">
        <v>318245578</v>
      </c>
      <c r="M8432" t="n">
        <v>315876000</v>
      </c>
      <c r="N8432" t="n">
        <v>-275589385</v>
      </c>
      <c r="O8432">
        <f>D8431</f>
      </c>
      <c r="P8432">
        <f>(E8432-F8432+G8432)/O8432*100</f>
      </c>
      <c r="Q8432">
        <f>H8431</f>
      </c>
      <c r="R8432">
        <f>I8431</f>
      </c>
      <c r="S8432">
        <f>H8432-H8431</f>
      </c>
      <c r="T8432">
        <f>I8432-I8431</f>
      </c>
      <c r="U8432">
        <f>(L8432-K8432)/(2*D8432*0.01)</f>
      </c>
      <c r="V8432">
        <f>(L8432+K8432)/(D8432*0.0001)</f>
      </c>
    </row>
    <row r="8433">
      <c r="A8433" t="n">
        <v>2021</v>
      </c>
      <c r="B8433" t="inlineStr">
        <is>
          <t>00202060</t>
        </is>
      </c>
      <c r="C8433" t="inlineStr">
        <is>
          <t>구영테크</t>
        </is>
      </c>
      <c r="D8433" t="n">
        <v>4282052000</v>
      </c>
      <c r="E8433" t="n">
        <v>1507400000</v>
      </c>
      <c r="F8433" t="n">
        <v>391341000</v>
      </c>
      <c r="G8433" t="n">
        <v>101445000</v>
      </c>
      <c r="H8433" t="n">
        <v>3.4</v>
      </c>
      <c r="I8433" t="n">
        <v>4.2</v>
      </c>
      <c r="K8433" t="n">
        <v>-296803560</v>
      </c>
      <c r="L8433" t="n">
        <v>342980435</v>
      </c>
      <c r="M8433" t="n">
        <v>344494760</v>
      </c>
      <c r="N8433" t="n">
        <v>-303541488</v>
      </c>
      <c r="O8433">
        <f>D8432</f>
      </c>
      <c r="P8433">
        <f>(E8433-F8433+G8433)/O8433*100</f>
      </c>
      <c r="Q8433">
        <f>H8432</f>
      </c>
      <c r="R8433">
        <f>I8432</f>
      </c>
      <c r="S8433">
        <f>H8433-H8432</f>
      </c>
      <c r="T8433">
        <f>I8433-I8432</f>
      </c>
      <c r="U8433">
        <f>(L8433-K8433)/(2*D8433*0.01)</f>
      </c>
      <c r="V8433">
        <f>(L8433+K8433)/(D8433*0.0001)</f>
      </c>
    </row>
    <row r="8434">
      <c r="A8434" t="n">
        <v>2022</v>
      </c>
      <c r="B8434" t="inlineStr">
        <is>
          <t>00202060</t>
        </is>
      </c>
      <c r="C8434" t="inlineStr">
        <is>
          <t>구영테크</t>
        </is>
      </c>
      <c r="D8434" t="n">
        <v>4771280000</v>
      </c>
      <c r="E8434" t="n">
        <v>1273701000</v>
      </c>
      <c r="F8434" t="n">
        <v>288624000</v>
      </c>
      <c r="G8434" t="n">
        <v>137616000</v>
      </c>
      <c r="H8434" t="n">
        <v>5.76</v>
      </c>
      <c r="I8434" t="n">
        <v>4.18</v>
      </c>
      <c r="K8434" t="n">
        <v>-280851000</v>
      </c>
      <c r="L8434" t="n">
        <v>320594448</v>
      </c>
      <c r="M8434" t="n">
        <v>329351000</v>
      </c>
      <c r="N8434" t="n">
        <v>-294275408</v>
      </c>
      <c r="O8434">
        <f>D8433</f>
      </c>
      <c r="P8434">
        <f>(E8434-F8434+G8434)/O8434*100</f>
      </c>
      <c r="Q8434">
        <f>H8433</f>
      </c>
      <c r="R8434">
        <f>I8433</f>
      </c>
      <c r="S8434">
        <f>H8434-H8433</f>
      </c>
      <c r="T8434">
        <f>I8434-I8433</f>
      </c>
      <c r="U8434">
        <f>(L8434-K8434)/(2*D8434*0.01)</f>
      </c>
      <c r="V8434">
        <f>(L8434+K8434)/(D8434*0.0001)</f>
      </c>
    </row>
    <row r="8435">
      <c r="A8435" t="n">
        <v>2023</v>
      </c>
      <c r="B8435" t="inlineStr">
        <is>
          <t>00202060</t>
        </is>
      </c>
      <c r="C8435" t="inlineStr">
        <is>
          <t>구영테크</t>
        </is>
      </c>
      <c r="D8435" t="n">
        <v>6337913000</v>
      </c>
      <c r="E8435" t="n">
        <v>1266661000</v>
      </c>
      <c r="F8435" t="n">
        <v>356485000</v>
      </c>
      <c r="G8435" t="n">
        <v>256395000</v>
      </c>
      <c r="H8435" t="n">
        <v>5</v>
      </c>
      <c r="I8435" t="n">
        <v>4.16</v>
      </c>
      <c r="J8435" t="n">
        <v>7.44</v>
      </c>
      <c r="K8435" t="n">
        <v>-419981580</v>
      </c>
      <c r="L8435" t="n">
        <v>482359389</v>
      </c>
      <c r="M8435" t="n">
        <v>492403340</v>
      </c>
      <c r="N8435" t="n">
        <v>-435365501</v>
      </c>
      <c r="O8435">
        <f>D8434</f>
      </c>
      <c r="P8435">
        <f>(E8435-F8435+G8435)/O8435*100</f>
      </c>
      <c r="Q8435">
        <f>H8434</f>
      </c>
      <c r="R8435">
        <f>I8434</f>
      </c>
      <c r="S8435">
        <f>H8435-H8434</f>
      </c>
      <c r="T8435">
        <f>I8435-I8434</f>
      </c>
      <c r="U8435">
        <f>(L8435-K8435)/(2*D8435*0.01)</f>
      </c>
      <c r="V8435">
        <f>(L8435+K8435)/(D8435*0.0001)</f>
      </c>
    </row>
    <row r="8436">
      <c r="A8436" t="n">
        <v>2024</v>
      </c>
      <c r="B8436" t="inlineStr">
        <is>
          <t>00202060</t>
        </is>
      </c>
      <c r="C8436" t="inlineStr">
        <is>
          <t>구영테크</t>
        </is>
      </c>
      <c r="D8436" t="n">
        <v>7913000000</v>
      </c>
      <c r="E8436" t="n">
        <v>1690236000</v>
      </c>
      <c r="F8436" t="n">
        <v>661472000</v>
      </c>
      <c r="G8436" t="n">
        <v>285509000</v>
      </c>
      <c r="H8436" t="n">
        <v>4.44</v>
      </c>
      <c r="I8436" t="n">
        <v>4.19</v>
      </c>
      <c r="J8436" t="n">
        <v>7.76</v>
      </c>
      <c r="K8436" t="n">
        <v>-567537000</v>
      </c>
      <c r="L8436" t="n">
        <v>608011000</v>
      </c>
      <c r="M8436" t="n">
        <v>621418180</v>
      </c>
      <c r="N8436" t="n">
        <v>-583515400</v>
      </c>
      <c r="O8436">
        <f>D8435</f>
      </c>
      <c r="P8436">
        <f>(E8436-F8436+G8436)/O8436*100</f>
      </c>
      <c r="Q8436">
        <f>H8435</f>
      </c>
      <c r="R8436">
        <f>I8435</f>
      </c>
      <c r="S8436">
        <f>H8436-H8435</f>
      </c>
      <c r="T8436">
        <f>I8436-I8435</f>
      </c>
      <c r="U8436">
        <f>(L8436-K8436)/(2*D8436*0.01)</f>
      </c>
      <c r="V8436">
        <f>(L8436+K8436)/(D8436*0.0001)</f>
      </c>
    </row>
    <row r="8437">
      <c r="A8437" t="n">
        <v>2025</v>
      </c>
      <c r="B8437" t="inlineStr">
        <is>
          <t>00202060</t>
        </is>
      </c>
      <c r="C8437" t="inlineStr">
        <is>
          <t>구영테크</t>
        </is>
      </c>
      <c r="D8437" t="n">
        <v>9343676000</v>
      </c>
      <c r="E8437" t="n">
        <v>1858946000</v>
      </c>
      <c r="F8437" t="n">
        <v>588103000</v>
      </c>
      <c r="G8437" t="n">
        <v>331541000</v>
      </c>
      <c r="H8437" t="n">
        <v>4.85</v>
      </c>
      <c r="I8437" t="n">
        <v>4.19</v>
      </c>
      <c r="J8437" t="n">
        <v>7.44</v>
      </c>
      <c r="K8437" t="n">
        <v>-1281308000</v>
      </c>
      <c r="L8437" t="n">
        <v>1372484000</v>
      </c>
      <c r="M8437" t="n">
        <v>1406080000</v>
      </c>
      <c r="N8437" t="n">
        <v>-1322972000</v>
      </c>
      <c r="O8437">
        <f>D8436</f>
      </c>
      <c r="P8437">
        <f>(E8437-F8437+G8437)/O8437*100</f>
      </c>
      <c r="Q8437">
        <f>H8436</f>
      </c>
      <c r="R8437">
        <f>I8436</f>
      </c>
      <c r="S8437">
        <f>H8437-H8436</f>
      </c>
      <c r="T8437">
        <f>I8437-I8436</f>
      </c>
      <c r="U8437">
        <f>(L8437-K8437)/(2*D8437*0.01)</f>
      </c>
      <c r="V8437">
        <f>(L8437+K8437)/(D8437*0.0001)</f>
      </c>
    </row>
    <row r="8438">
      <c r="A8438" t="n">
        <v>2014</v>
      </c>
      <c r="B8438" t="inlineStr">
        <is>
          <t>00202839</t>
        </is>
      </c>
      <c r="C8438" t="inlineStr">
        <is>
          <t>한창산업</t>
        </is>
      </c>
      <c r="D8438" t="n">
        <v>3087356000</v>
      </c>
      <c r="E8438" t="n">
        <v>360056000</v>
      </c>
      <c r="F8438" t="n">
        <v>1108407000</v>
      </c>
      <c r="G8438" t="n">
        <v>134974000</v>
      </c>
      <c r="H8438" t="n">
        <v>2.73</v>
      </c>
      <c r="I8438" t="n">
        <v>1.6</v>
      </c>
      <c r="J8438" t="n">
        <v>6.3</v>
      </c>
      <c r="K8438" t="n">
        <v>-86168000</v>
      </c>
      <c r="L8438" t="n">
        <v>96863000</v>
      </c>
      <c r="M8438" t="n">
        <v>97107000</v>
      </c>
      <c r="N8438" t="n">
        <v>-87964000</v>
      </c>
      <c r="U8438">
        <f>(L8438-K8438)/(2*D8438*0.01)</f>
      </c>
      <c r="V8438">
        <f>(L8438+K8438)/(D8438*0.0001)</f>
      </c>
    </row>
    <row r="8439">
      <c r="A8439" t="n">
        <v>2015</v>
      </c>
      <c r="B8439" t="inlineStr">
        <is>
          <t>00202839</t>
        </is>
      </c>
      <c r="C8439" t="inlineStr">
        <is>
          <t>한창산업</t>
        </is>
      </c>
      <c r="D8439" t="n">
        <v>3219138000</v>
      </c>
      <c r="E8439" t="n">
        <v>287451000</v>
      </c>
      <c r="F8439" t="n">
        <v>383501000</v>
      </c>
      <c r="G8439" t="n">
        <v>81994000</v>
      </c>
      <c r="H8439" t="n">
        <v>2.49</v>
      </c>
      <c r="I8439" t="n">
        <v>4.7</v>
      </c>
      <c r="J8439" t="n">
        <v>5.91</v>
      </c>
      <c r="K8439" t="n">
        <v>-75705000</v>
      </c>
      <c r="L8439" t="n">
        <v>84863000</v>
      </c>
      <c r="M8439" t="n">
        <v>85294000</v>
      </c>
      <c r="N8439" t="n">
        <v>-77261000</v>
      </c>
      <c r="O8439">
        <f>D8438</f>
      </c>
      <c r="P8439">
        <f>(E8439-F8439+G8439)/O8439*100</f>
      </c>
      <c r="Q8439">
        <f>H8438</f>
      </c>
      <c r="R8439">
        <f>I8438</f>
      </c>
      <c r="S8439">
        <f>H8439-H8438</f>
      </c>
      <c r="T8439">
        <f>I8439-I8438</f>
      </c>
      <c r="U8439">
        <f>(L8439-K8439)/(2*D8439*0.01)</f>
      </c>
      <c r="V8439">
        <f>(L8439+K8439)/(D8439*0.0001)</f>
      </c>
    </row>
    <row r="8440">
      <c r="A8440" t="n">
        <v>2016</v>
      </c>
      <c r="B8440" t="inlineStr">
        <is>
          <t>00202839</t>
        </is>
      </c>
      <c r="C8440" t="inlineStr">
        <is>
          <t>한창산업</t>
        </is>
      </c>
      <c r="D8440" t="n">
        <v>3436758000</v>
      </c>
      <c r="E8440" t="n">
        <v>323635000</v>
      </c>
      <c r="F8440" t="n">
        <v>143647000</v>
      </c>
      <c r="G8440" t="n">
        <v>88215000</v>
      </c>
      <c r="H8440" t="n">
        <v>2.51</v>
      </c>
      <c r="I8440" t="n">
        <v>3.01</v>
      </c>
      <c r="J8440" t="n">
        <v>5.66</v>
      </c>
      <c r="K8440" t="n">
        <v>-74481000</v>
      </c>
      <c r="L8440" t="n">
        <v>83612000</v>
      </c>
      <c r="M8440" t="n">
        <v>84135000</v>
      </c>
      <c r="N8440" t="n">
        <v>-76296000</v>
      </c>
      <c r="O8440">
        <f>D8439</f>
      </c>
      <c r="P8440">
        <f>(E8440-F8440+G8440)/O8440*100</f>
      </c>
      <c r="Q8440">
        <f>H8439</f>
      </c>
      <c r="R8440">
        <f>I8439</f>
      </c>
      <c r="S8440">
        <f>H8440-H8439</f>
      </c>
      <c r="T8440">
        <f>I8440-I8439</f>
      </c>
      <c r="U8440">
        <f>(L8440-K8440)/(2*D8440*0.01)</f>
      </c>
      <c r="V8440">
        <f>(L8440+K8440)/(D8440*0.0001)</f>
      </c>
    </row>
    <row r="8441">
      <c r="A8441" t="n">
        <v>2017</v>
      </c>
      <c r="B8441" t="inlineStr">
        <is>
          <t>00202839</t>
        </is>
      </c>
      <c r="C8441" t="inlineStr">
        <is>
          <t>한창산업</t>
        </is>
      </c>
      <c r="D8441" t="n">
        <v>3669764000</v>
      </c>
      <c r="E8441" t="n">
        <v>329494000</v>
      </c>
      <c r="F8441" t="n">
        <v>272027000</v>
      </c>
      <c r="G8441" t="n">
        <v>94533000</v>
      </c>
      <c r="H8441" t="n">
        <v>2.92</v>
      </c>
      <c r="I8441" t="n">
        <v>3.11</v>
      </c>
      <c r="K8441" t="n">
        <v>-81867000</v>
      </c>
      <c r="L8441" t="n">
        <v>92007000</v>
      </c>
      <c r="M8441" t="n">
        <v>92794000</v>
      </c>
      <c r="N8441" t="n">
        <v>-84022000</v>
      </c>
      <c r="O8441">
        <f>D8440</f>
      </c>
      <c r="P8441">
        <f>(E8441-F8441+G8441)/O8441*100</f>
      </c>
      <c r="Q8441">
        <f>H8440</f>
      </c>
      <c r="R8441">
        <f>I8440</f>
      </c>
      <c r="S8441">
        <f>H8441-H8440</f>
      </c>
      <c r="T8441">
        <f>I8441-I8440</f>
      </c>
      <c r="U8441">
        <f>(L8441-K8441)/(2*D8441*0.01)</f>
      </c>
      <c r="V8441">
        <f>(L8441+K8441)/(D8441*0.0001)</f>
      </c>
    </row>
    <row r="8442">
      <c r="A8442" t="n">
        <v>2018</v>
      </c>
      <c r="B8442" t="inlineStr">
        <is>
          <t>00202839</t>
        </is>
      </c>
      <c r="C8442" t="inlineStr">
        <is>
          <t>한창산업</t>
        </is>
      </c>
      <c r="D8442" t="n">
        <v>3887809000</v>
      </c>
      <c r="E8442" t="n">
        <v>333046000</v>
      </c>
      <c r="F8442" t="n">
        <v>307283000</v>
      </c>
      <c r="G8442" t="n">
        <v>116882000</v>
      </c>
      <c r="H8442" t="n">
        <v>2.41</v>
      </c>
      <c r="I8442" t="n">
        <v>3.54</v>
      </c>
      <c r="K8442" t="n">
        <v>-89149000</v>
      </c>
      <c r="L8442" t="n">
        <v>100741000</v>
      </c>
      <c r="M8442" t="n">
        <v>100791000</v>
      </c>
      <c r="N8442" t="n">
        <v>-90840000</v>
      </c>
      <c r="O8442">
        <f>D8441</f>
      </c>
      <c r="P8442">
        <f>(E8442-F8442+G8442)/O8442*100</f>
      </c>
      <c r="Q8442">
        <f>H8441</f>
      </c>
      <c r="R8442">
        <f>I8441</f>
      </c>
      <c r="S8442">
        <f>H8442-H8441</f>
      </c>
      <c r="T8442">
        <f>I8442-I8441</f>
      </c>
      <c r="U8442">
        <f>(L8442-K8442)/(2*D8442*0.01)</f>
      </c>
      <c r="V8442">
        <f>(L8442+K8442)/(D8442*0.0001)</f>
      </c>
    </row>
    <row r="8443">
      <c r="A8443" t="n">
        <v>2019</v>
      </c>
      <c r="B8443" t="inlineStr">
        <is>
          <t>00202839</t>
        </is>
      </c>
      <c r="C8443" t="inlineStr">
        <is>
          <t>한창산업</t>
        </is>
      </c>
      <c r="D8443" t="n">
        <v>4776501000</v>
      </c>
      <c r="E8443" t="n">
        <v>680594000</v>
      </c>
      <c r="F8443" t="n">
        <v>711248000</v>
      </c>
      <c r="G8443" t="n">
        <v>105834000</v>
      </c>
      <c r="H8443" t="n">
        <v>2.13</v>
      </c>
      <c r="I8443" t="n">
        <v>4.03</v>
      </c>
      <c r="K8443" t="n">
        <v>-132464000</v>
      </c>
      <c r="L8443" t="n">
        <v>153944000</v>
      </c>
      <c r="M8443" t="n">
        <v>153832000</v>
      </c>
      <c r="N8443" t="n">
        <v>-134818000</v>
      </c>
      <c r="O8443">
        <f>D8442</f>
      </c>
      <c r="P8443">
        <f>(E8443-F8443+G8443)/O8443*100</f>
      </c>
      <c r="Q8443">
        <f>H8442</f>
      </c>
      <c r="R8443">
        <f>I8442</f>
      </c>
      <c r="S8443">
        <f>H8443-H8442</f>
      </c>
      <c r="T8443">
        <f>I8443-I8442</f>
      </c>
      <c r="U8443">
        <f>(L8443-K8443)/(2*D8443*0.01)</f>
      </c>
      <c r="V8443">
        <f>(L8443+K8443)/(D8443*0.0001)</f>
      </c>
    </row>
    <row r="8444">
      <c r="A8444" t="n">
        <v>2020</v>
      </c>
      <c r="B8444" t="inlineStr">
        <is>
          <t>00202839</t>
        </is>
      </c>
      <c r="C8444" t="inlineStr">
        <is>
          <t>한창산업</t>
        </is>
      </c>
      <c r="D8444" t="n">
        <v>5525854000</v>
      </c>
      <c r="E8444" t="n">
        <v>593559000</v>
      </c>
      <c r="F8444" t="n">
        <v>277294000</v>
      </c>
      <c r="G8444" t="n">
        <v>114382000</v>
      </c>
      <c r="H8444" t="n">
        <v>1.84</v>
      </c>
      <c r="I8444" t="n">
        <v>3.58</v>
      </c>
      <c r="K8444" t="n">
        <v>-163710000</v>
      </c>
      <c r="L8444" t="n">
        <v>172528000</v>
      </c>
      <c r="M8444" t="n">
        <v>171056000</v>
      </c>
      <c r="N8444" t="n">
        <v>-163838000</v>
      </c>
      <c r="O8444">
        <f>D8443</f>
      </c>
      <c r="P8444">
        <f>(E8444-F8444+G8444)/O8444*100</f>
      </c>
      <c r="Q8444">
        <f>H8443</f>
      </c>
      <c r="R8444">
        <f>I8443</f>
      </c>
      <c r="S8444">
        <f>H8444-H8443</f>
      </c>
      <c r="T8444">
        <f>I8444-I8443</f>
      </c>
      <c r="U8444">
        <f>(L8444-K8444)/(2*D8444*0.01)</f>
      </c>
      <c r="V8444">
        <f>(L8444+K8444)/(D8444*0.0001)</f>
      </c>
    </row>
    <row r="8445">
      <c r="A8445" t="n">
        <v>2021</v>
      </c>
      <c r="B8445" t="inlineStr">
        <is>
          <t>00202839</t>
        </is>
      </c>
      <c r="C8445" t="inlineStr">
        <is>
          <t>한창산업</t>
        </is>
      </c>
      <c r="D8445" t="n">
        <v>5741026000</v>
      </c>
      <c r="E8445" t="n">
        <v>581533000</v>
      </c>
      <c r="F8445" t="n">
        <v>248607000</v>
      </c>
      <c r="G8445" t="n">
        <v>112376000</v>
      </c>
      <c r="H8445" t="n">
        <v>2.69</v>
      </c>
      <c r="I8445" t="n">
        <v>2.39</v>
      </c>
      <c r="J8445" t="n">
        <v>5.57</v>
      </c>
      <c r="K8445" t="n">
        <v>-296078000</v>
      </c>
      <c r="L8445" t="n">
        <v>327893000</v>
      </c>
      <c r="M8445" t="n">
        <v>326365000</v>
      </c>
      <c r="N8445" t="n">
        <v>-300059000</v>
      </c>
      <c r="O8445">
        <f>D8444</f>
      </c>
      <c r="P8445">
        <f>(E8445-F8445+G8445)/O8445*100</f>
      </c>
      <c r="Q8445">
        <f>H8444</f>
      </c>
      <c r="R8445">
        <f>I8444</f>
      </c>
      <c r="S8445">
        <f>H8445-H8444</f>
      </c>
      <c r="T8445">
        <f>I8445-I8444</f>
      </c>
      <c r="U8445">
        <f>(L8445-K8445)/(2*D8445*0.01)</f>
      </c>
      <c r="V8445">
        <f>(L8445+K8445)/(D8445*0.0001)</f>
      </c>
    </row>
    <row r="8446">
      <c r="A8446" t="n">
        <v>2022</v>
      </c>
      <c r="B8446" t="inlineStr">
        <is>
          <t>00202839</t>
        </is>
      </c>
      <c r="C8446" t="inlineStr">
        <is>
          <t>한창산업</t>
        </is>
      </c>
      <c r="D8446" t="n">
        <v>5591808000</v>
      </c>
      <c r="E8446" t="n">
        <v>581048000</v>
      </c>
      <c r="F8446" t="n">
        <v>377408000</v>
      </c>
      <c r="G8446" t="n">
        <v>149851000</v>
      </c>
      <c r="H8446" t="n">
        <v>5.22</v>
      </c>
      <c r="I8446" t="n">
        <v>3</v>
      </c>
      <c r="K8446" t="n">
        <v>-224601000</v>
      </c>
      <c r="L8446" t="n">
        <v>245273000</v>
      </c>
      <c r="M8446" t="n">
        <v>248485000</v>
      </c>
      <c r="N8446" t="n">
        <v>-231523000</v>
      </c>
      <c r="O8446">
        <f>D8445</f>
      </c>
      <c r="P8446">
        <f>(E8446-F8446+G8446)/O8446*100</f>
      </c>
      <c r="Q8446">
        <f>H8445</f>
      </c>
      <c r="R8446">
        <f>I8445</f>
      </c>
      <c r="S8446">
        <f>H8446-H8445</f>
      </c>
      <c r="T8446">
        <f>I8446-I8445</f>
      </c>
      <c r="U8446">
        <f>(L8446-K8446)/(2*D8446*0.01)</f>
      </c>
      <c r="V8446">
        <f>(L8446+K8446)/(D8446*0.0001)</f>
      </c>
    </row>
    <row r="8447">
      <c r="A8447" t="n">
        <v>2023</v>
      </c>
      <c r="B8447" t="inlineStr">
        <is>
          <t>00202839</t>
        </is>
      </c>
      <c r="C8447" t="inlineStr">
        <is>
          <t>한창산업</t>
        </is>
      </c>
      <c r="D8447" t="n">
        <v>6771083000</v>
      </c>
      <c r="E8447" t="n">
        <v>576182000</v>
      </c>
      <c r="F8447" t="n">
        <v>345331000</v>
      </c>
      <c r="G8447" t="n">
        <v>282454000</v>
      </c>
      <c r="H8447" t="n">
        <v>4.24</v>
      </c>
      <c r="I8447" t="n">
        <v>3</v>
      </c>
      <c r="J8447" t="n">
        <v>4.15</v>
      </c>
      <c r="K8447" t="n">
        <v>-257882000</v>
      </c>
      <c r="L8447" t="n">
        <v>282738000</v>
      </c>
      <c r="M8447" t="n">
        <v>283717000</v>
      </c>
      <c r="N8447" t="n">
        <v>-263506000</v>
      </c>
      <c r="O8447">
        <f>D8446</f>
      </c>
      <c r="P8447">
        <f>(E8447-F8447+G8447)/O8447*100</f>
      </c>
      <c r="Q8447">
        <f>H8446</f>
      </c>
      <c r="R8447">
        <f>I8446</f>
      </c>
      <c r="S8447">
        <f>H8447-H8446</f>
      </c>
      <c r="T8447">
        <f>I8447-I8446</f>
      </c>
      <c r="U8447">
        <f>(L8447-K8447)/(2*D8447*0.01)</f>
      </c>
      <c r="V8447">
        <f>(L8447+K8447)/(D8447*0.0001)</f>
      </c>
    </row>
    <row r="8448">
      <c r="A8448" t="n">
        <v>2024</v>
      </c>
      <c r="B8448" t="inlineStr">
        <is>
          <t>00202839</t>
        </is>
      </c>
      <c r="C8448" t="inlineStr">
        <is>
          <t>한창산업</t>
        </is>
      </c>
      <c r="D8448" t="n">
        <v>7985935000</v>
      </c>
      <c r="E8448" t="n">
        <v>622631000</v>
      </c>
      <c r="F8448" t="n">
        <v>217714000</v>
      </c>
      <c r="G8448" t="n">
        <v>277522000</v>
      </c>
      <c r="H8448" t="n">
        <v>3.75</v>
      </c>
      <c r="I8448" t="n">
        <v>3.78</v>
      </c>
      <c r="J8448" t="n">
        <v>3.78</v>
      </c>
      <c r="K8448" t="n">
        <v>-277256000</v>
      </c>
      <c r="L8448" t="n">
        <v>306490000</v>
      </c>
      <c r="M8448" t="n">
        <v>303919000</v>
      </c>
      <c r="N8448" t="n">
        <v>-280234000</v>
      </c>
      <c r="O8448">
        <f>D8447</f>
      </c>
      <c r="P8448">
        <f>(E8448-F8448+G8448)/O8448*100</f>
      </c>
      <c r="Q8448">
        <f>H8447</f>
      </c>
      <c r="R8448">
        <f>I8447</f>
      </c>
      <c r="S8448">
        <f>H8448-H8447</f>
      </c>
      <c r="T8448">
        <f>I8448-I8447</f>
      </c>
      <c r="U8448">
        <f>(L8448-K8448)/(2*D8448*0.01)</f>
      </c>
      <c r="V8448">
        <f>(L8448+K8448)/(D8448*0.0001)</f>
      </c>
    </row>
    <row r="8449">
      <c r="A8449" t="n">
        <v>2025</v>
      </c>
      <c r="B8449" t="inlineStr">
        <is>
          <t>00202839</t>
        </is>
      </c>
      <c r="C8449" t="inlineStr">
        <is>
          <t>한창산업</t>
        </is>
      </c>
      <c r="D8449" t="n">
        <v>8590511000</v>
      </c>
      <c r="E8449" t="n">
        <v>657872000</v>
      </c>
      <c r="F8449" t="n">
        <v>722997000</v>
      </c>
      <c r="G8449" t="n">
        <v>289412000</v>
      </c>
      <c r="H8449" t="n">
        <v>3.92</v>
      </c>
      <c r="I8449" t="n">
        <v>3.99</v>
      </c>
      <c r="J8449" t="n">
        <v>4.54</v>
      </c>
      <c r="K8449" t="n">
        <v>-360157000</v>
      </c>
      <c r="L8449" t="n">
        <v>392874000</v>
      </c>
      <c r="M8449" t="n">
        <v>389474000</v>
      </c>
      <c r="N8449" t="n">
        <v>-363930000</v>
      </c>
      <c r="O8449">
        <f>D8448</f>
      </c>
      <c r="P8449">
        <f>(E8449-F8449+G8449)/O8449*100</f>
      </c>
      <c r="Q8449">
        <f>H8448</f>
      </c>
      <c r="R8449">
        <f>I8448</f>
      </c>
      <c r="S8449">
        <f>H8449-H8448</f>
      </c>
      <c r="T8449">
        <f>I8449-I8448</f>
      </c>
      <c r="U8449">
        <f>(L8449-K8449)/(2*D8449*0.01)</f>
      </c>
      <c r="V8449">
        <f>(L8449+K8449)/(D8449*0.0001)</f>
      </c>
    </row>
    <row r="8450">
      <c r="A8450" t="n">
        <v>2014</v>
      </c>
      <c r="B8450" t="inlineStr">
        <is>
          <t>00203023</t>
        </is>
      </c>
      <c r="C8450" t="inlineStr">
        <is>
          <t>시노펙스</t>
        </is>
      </c>
      <c r="D8450" t="n">
        <v>6219494000</v>
      </c>
      <c r="E8450" t="n">
        <v>1972651000</v>
      </c>
      <c r="F8450" t="n">
        <v>3147203000</v>
      </c>
      <c r="G8450" t="n">
        <v>231279000</v>
      </c>
      <c r="H8450" t="n">
        <v>2.58</v>
      </c>
      <c r="I8450" t="n">
        <v>6.61</v>
      </c>
      <c r="K8450" t="n">
        <v>-166253000</v>
      </c>
      <c r="L8450" t="n">
        <v>186120000</v>
      </c>
      <c r="U8450">
        <f>(L8450-K8450)/(2*D8450*0.01)</f>
      </c>
      <c r="V8450">
        <f>(L8450+K8450)/(D8450*0.0001)</f>
      </c>
    </row>
    <row r="8451">
      <c r="A8451" t="n">
        <v>2015</v>
      </c>
      <c r="B8451" t="inlineStr">
        <is>
          <t>00203023</t>
        </is>
      </c>
      <c r="C8451" t="inlineStr">
        <is>
          <t>시노펙스</t>
        </is>
      </c>
      <c r="D8451" t="n">
        <v>5414303553</v>
      </c>
      <c r="E8451" t="n">
        <v>1396631198</v>
      </c>
      <c r="F8451" t="n">
        <v>1672750009</v>
      </c>
      <c r="G8451" t="n">
        <v>125850496</v>
      </c>
      <c r="H8451" t="n">
        <v>2.33</v>
      </c>
      <c r="I8451" t="n">
        <v>5.65</v>
      </c>
      <c r="K8451" t="n">
        <v>-141224592</v>
      </c>
      <c r="L8451" t="n">
        <v>157121083</v>
      </c>
      <c r="O8451">
        <f>D8450</f>
      </c>
      <c r="P8451">
        <f>(E8451-F8451+G8451)/O8451*100</f>
      </c>
      <c r="Q8451">
        <f>H8450</f>
      </c>
      <c r="R8451">
        <f>I8450</f>
      </c>
      <c r="S8451">
        <f>H8451-H8450</f>
      </c>
      <c r="T8451">
        <f>I8451-I8450</f>
      </c>
      <c r="U8451">
        <f>(L8451-K8451)/(2*D8451*0.01)</f>
      </c>
      <c r="V8451">
        <f>(L8451+K8451)/(D8451*0.0001)</f>
      </c>
    </row>
    <row r="8452">
      <c r="A8452" t="n">
        <v>2016</v>
      </c>
      <c r="B8452" t="inlineStr">
        <is>
          <t>00203023</t>
        </is>
      </c>
      <c r="C8452" t="inlineStr">
        <is>
          <t>시노펙스</t>
        </is>
      </c>
      <c r="D8452" t="n">
        <v>5911936506</v>
      </c>
      <c r="E8452" t="n">
        <v>1037735302</v>
      </c>
      <c r="F8452" t="n">
        <v>975835725</v>
      </c>
      <c r="G8452" t="n">
        <v>96650790</v>
      </c>
      <c r="H8452" t="n">
        <v>2.61</v>
      </c>
      <c r="I8452" t="n">
        <v>4.5</v>
      </c>
      <c r="O8452">
        <f>D8451</f>
      </c>
      <c r="P8452">
        <f>(E8452-F8452+G8452)/O8452*100</f>
      </c>
      <c r="Q8452">
        <f>H8451</f>
      </c>
      <c r="R8452">
        <f>I8451</f>
      </c>
      <c r="S8452">
        <f>H8452-H8451</f>
      </c>
      <c r="T8452">
        <f>I8452-I8451</f>
      </c>
    </row>
    <row r="8453">
      <c r="A8453" t="n">
        <v>2017</v>
      </c>
      <c r="B8453" t="inlineStr">
        <is>
          <t>00203023</t>
        </is>
      </c>
      <c r="C8453" t="inlineStr">
        <is>
          <t>시노펙스</t>
        </is>
      </c>
      <c r="D8453" t="n">
        <v>6585860286</v>
      </c>
      <c r="E8453" t="n">
        <v>1044754998</v>
      </c>
      <c r="F8453" t="n">
        <v>1090997418</v>
      </c>
      <c r="G8453" t="n">
        <v>46825110</v>
      </c>
      <c r="H8453" t="n">
        <v>3.07</v>
      </c>
      <c r="I8453" t="n">
        <v>4.5</v>
      </c>
      <c r="O8453">
        <f>D8452</f>
      </c>
      <c r="P8453">
        <f>(E8453-F8453+G8453)/O8453*100</f>
      </c>
      <c r="Q8453">
        <f>H8452</f>
      </c>
      <c r="R8453">
        <f>I8452</f>
      </c>
      <c r="S8453">
        <f>H8453-H8452</f>
      </c>
      <c r="T8453">
        <f>I8453-I8452</f>
      </c>
    </row>
    <row r="8454">
      <c r="A8454" t="n">
        <v>2018</v>
      </c>
      <c r="B8454" t="inlineStr">
        <is>
          <t>00203023</t>
        </is>
      </c>
      <c r="C8454" t="inlineStr">
        <is>
          <t>시노펙스</t>
        </is>
      </c>
      <c r="D8454" t="n">
        <v>7325813000</v>
      </c>
      <c r="E8454" t="n">
        <v>1183756000</v>
      </c>
      <c r="F8454" t="n">
        <v>709852000</v>
      </c>
      <c r="G8454" t="n">
        <v>41367000</v>
      </c>
      <c r="H8454" t="n">
        <v>2.5</v>
      </c>
      <c r="I8454" t="n">
        <v>4.5</v>
      </c>
      <c r="O8454">
        <f>D8453</f>
      </c>
      <c r="P8454">
        <f>(E8454-F8454+G8454)/O8454*100</f>
      </c>
      <c r="Q8454">
        <f>H8453</f>
      </c>
      <c r="R8454">
        <f>I8453</f>
      </c>
      <c r="S8454">
        <f>H8454-H8453</f>
      </c>
      <c r="T8454">
        <f>I8454-I8453</f>
      </c>
    </row>
    <row r="8455">
      <c r="A8455" t="n">
        <v>2019</v>
      </c>
      <c r="B8455" t="inlineStr">
        <is>
          <t>00203023</t>
        </is>
      </c>
      <c r="C8455" t="inlineStr">
        <is>
          <t>시노펙스</t>
        </is>
      </c>
      <c r="D8455" t="n">
        <v>8620083000</v>
      </c>
      <c r="E8455" t="n">
        <v>1030382000</v>
      </c>
      <c r="F8455" t="n">
        <v>423782000</v>
      </c>
      <c r="G8455" t="n">
        <v>79864000</v>
      </c>
      <c r="H8455" t="n">
        <v>2.27</v>
      </c>
      <c r="I8455" t="n">
        <v>4.55</v>
      </c>
      <c r="O8455">
        <f>D8454</f>
      </c>
      <c r="P8455">
        <f>(E8455-F8455+G8455)/O8455*100</f>
      </c>
      <c r="Q8455">
        <f>H8454</f>
      </c>
      <c r="R8455">
        <f>I8454</f>
      </c>
      <c r="S8455">
        <f>H8455-H8454</f>
      </c>
      <c r="T8455">
        <f>I8455-I8454</f>
      </c>
    </row>
    <row r="8456">
      <c r="A8456" t="n">
        <v>2020</v>
      </c>
      <c r="B8456" t="inlineStr">
        <is>
          <t>00203023</t>
        </is>
      </c>
      <c r="C8456" t="inlineStr">
        <is>
          <t>시노펙스</t>
        </is>
      </c>
      <c r="D8456" t="n">
        <v>9778223000</v>
      </c>
      <c r="E8456" t="n">
        <v>1167860000</v>
      </c>
      <c r="F8456" t="n">
        <v>431842000</v>
      </c>
      <c r="G8456" t="n">
        <v>88207000</v>
      </c>
      <c r="H8456" t="n">
        <v>2.51</v>
      </c>
      <c r="I8456" t="n">
        <v>4.55</v>
      </c>
      <c r="O8456">
        <f>D8455</f>
      </c>
      <c r="P8456">
        <f>(E8456-F8456+G8456)/O8456*100</f>
      </c>
      <c r="Q8456">
        <f>H8455</f>
      </c>
      <c r="R8456">
        <f>I8455</f>
      </c>
      <c r="S8456">
        <f>H8456-H8455</f>
      </c>
      <c r="T8456">
        <f>I8456-I8455</f>
      </c>
    </row>
    <row r="8457">
      <c r="A8457" t="n">
        <v>2021</v>
      </c>
      <c r="B8457" t="inlineStr">
        <is>
          <t>00203023</t>
        </is>
      </c>
      <c r="C8457" t="inlineStr">
        <is>
          <t>시노펙스</t>
        </is>
      </c>
      <c r="D8457" t="n">
        <v>10082709000</v>
      </c>
      <c r="E8457" t="n">
        <v>1413155000</v>
      </c>
      <c r="F8457" t="n">
        <v>421004000</v>
      </c>
      <c r="G8457" t="n">
        <v>114505000</v>
      </c>
      <c r="H8457" t="n">
        <v>3.03</v>
      </c>
      <c r="I8457" t="n">
        <v>4.63</v>
      </c>
      <c r="O8457">
        <f>D8456</f>
      </c>
      <c r="P8457">
        <f>(E8457-F8457+G8457)/O8457*100</f>
      </c>
      <c r="Q8457">
        <f>H8456</f>
      </c>
      <c r="R8457">
        <f>I8456</f>
      </c>
      <c r="S8457">
        <f>H8457-H8456</f>
      </c>
      <c r="T8457">
        <f>I8457-I8456</f>
      </c>
    </row>
    <row r="8458">
      <c r="A8458" t="n">
        <v>2022</v>
      </c>
      <c r="B8458" t="inlineStr">
        <is>
          <t>00203023</t>
        </is>
      </c>
      <c r="C8458" t="inlineStr">
        <is>
          <t>시노펙스</t>
        </is>
      </c>
      <c r="D8458" t="n">
        <v>10028923000</v>
      </c>
      <c r="E8458" t="n">
        <v>1485321000</v>
      </c>
      <c r="F8458" t="n">
        <v>654887000</v>
      </c>
      <c r="G8458" t="n">
        <v>147139000</v>
      </c>
      <c r="H8458" t="n">
        <v>5.315</v>
      </c>
      <c r="I8458" t="n">
        <v>4.075</v>
      </c>
      <c r="O8458">
        <f>D8457</f>
      </c>
      <c r="P8458">
        <f>(E8458-F8458+G8458)/O8458*100</f>
      </c>
      <c r="Q8458">
        <f>H8457</f>
      </c>
      <c r="R8458">
        <f>I8457</f>
      </c>
      <c r="S8458">
        <f>H8458-H8457</f>
      </c>
      <c r="T8458">
        <f>I8458-I8457</f>
      </c>
    </row>
    <row r="8459">
      <c r="A8459" t="n">
        <v>2023</v>
      </c>
      <c r="B8459" t="inlineStr">
        <is>
          <t>00203023</t>
        </is>
      </c>
      <c r="C8459" t="inlineStr">
        <is>
          <t>시노펙스</t>
        </is>
      </c>
      <c r="D8459" t="n">
        <v>12077271000</v>
      </c>
      <c r="E8459" t="n">
        <v>1335923000</v>
      </c>
      <c r="F8459" t="n">
        <v>400769000</v>
      </c>
      <c r="G8459" t="n">
        <v>232370000</v>
      </c>
      <c r="H8459" t="n">
        <v>4.43</v>
      </c>
      <c r="I8459" t="n">
        <v>3.34</v>
      </c>
      <c r="O8459">
        <f>D8458</f>
      </c>
      <c r="P8459">
        <f>(E8459-F8459+G8459)/O8459*100</f>
      </c>
      <c r="Q8459">
        <f>H8458</f>
      </c>
      <c r="R8459">
        <f>I8458</f>
      </c>
      <c r="S8459">
        <f>H8459-H8458</f>
      </c>
      <c r="T8459">
        <f>I8459-I8458</f>
      </c>
    </row>
    <row r="8460">
      <c r="A8460" t="n">
        <v>2024</v>
      </c>
      <c r="B8460" t="inlineStr">
        <is>
          <t>00203023</t>
        </is>
      </c>
      <c r="C8460" t="inlineStr">
        <is>
          <t>시노펙스</t>
        </is>
      </c>
      <c r="D8460" t="n">
        <v>13724952000</v>
      </c>
      <c r="E8460" t="n">
        <v>1629871000</v>
      </c>
      <c r="F8460" t="n">
        <v>813109000</v>
      </c>
      <c r="G8460" t="n">
        <v>244616000</v>
      </c>
      <c r="H8460" t="n">
        <v>3.86</v>
      </c>
      <c r="I8460" t="n">
        <v>3.525</v>
      </c>
      <c r="O8460">
        <f>D8459</f>
      </c>
      <c r="P8460">
        <f>(E8460-F8460+G8460)/O8460*100</f>
      </c>
      <c r="Q8460">
        <f>H8459</f>
      </c>
      <c r="R8460">
        <f>I8459</f>
      </c>
      <c r="S8460">
        <f>H8460-H8459</f>
      </c>
      <c r="T8460">
        <f>I8460-I8459</f>
      </c>
    </row>
    <row r="8461">
      <c r="A8461" t="n">
        <v>2014</v>
      </c>
      <c r="B8461" t="inlineStr">
        <is>
          <t>00203290</t>
        </is>
      </c>
      <c r="C8461" t="inlineStr">
        <is>
          <t>콜마홀딩스</t>
        </is>
      </c>
      <c r="D8461" t="n">
        <v>7297212000</v>
      </c>
      <c r="E8461" t="n">
        <v>969402000</v>
      </c>
      <c r="F8461" t="n">
        <v>362844000</v>
      </c>
      <c r="G8461" t="n">
        <v>81713000</v>
      </c>
      <c r="H8461" t="n">
        <v>2.805</v>
      </c>
      <c r="I8461" t="n">
        <v>4</v>
      </c>
      <c r="K8461" t="n">
        <v>-280189000</v>
      </c>
      <c r="L8461" t="n">
        <v>327108000</v>
      </c>
      <c r="M8461" t="n">
        <v>317457000</v>
      </c>
      <c r="N8461" t="n">
        <v>-277947000</v>
      </c>
      <c r="U8461">
        <f>(L8461-K8461)/(2*D8461*0.01)</f>
      </c>
      <c r="V8461">
        <f>(L8461+K8461)/(D8461*0.0001)</f>
      </c>
    </row>
    <row r="8462">
      <c r="A8462" t="n">
        <v>2015</v>
      </c>
      <c r="B8462" t="inlineStr">
        <is>
          <t>00203290</t>
        </is>
      </c>
      <c r="C8462" t="inlineStr">
        <is>
          <t>콜마홀딩스</t>
        </is>
      </c>
      <c r="D8462" t="n">
        <v>10377871000</v>
      </c>
      <c r="E8462" t="n">
        <v>1701163000</v>
      </c>
      <c r="F8462" t="n">
        <v>684430000</v>
      </c>
      <c r="G8462" t="n">
        <v>89374000</v>
      </c>
      <c r="H8462" t="n">
        <v>2.265</v>
      </c>
      <c r="I8462" t="n">
        <v>4.76</v>
      </c>
      <c r="K8462" t="n">
        <v>-332194000</v>
      </c>
      <c r="L8462" t="n">
        <v>387672000</v>
      </c>
      <c r="M8462" t="n">
        <v>374209000</v>
      </c>
      <c r="N8462" t="n">
        <v>-328015000</v>
      </c>
      <c r="O8462">
        <f>D8461</f>
      </c>
      <c r="P8462">
        <f>(E8462-F8462+G8462)/O8462*100</f>
      </c>
      <c r="Q8462">
        <f>H8461</f>
      </c>
      <c r="R8462">
        <f>I8461</f>
      </c>
      <c r="S8462">
        <f>H8462-H8461</f>
      </c>
      <c r="T8462">
        <f>I8462-I8461</f>
      </c>
      <c r="U8462">
        <f>(L8462-K8462)/(2*D8462*0.01)</f>
      </c>
      <c r="V8462">
        <f>(L8462+K8462)/(D8462*0.0001)</f>
      </c>
    </row>
    <row r="8463">
      <c r="A8463" t="n">
        <v>2016</v>
      </c>
      <c r="B8463" t="inlineStr">
        <is>
          <t>00203290</t>
        </is>
      </c>
      <c r="C8463" t="inlineStr">
        <is>
          <t>콜마홀딩스</t>
        </is>
      </c>
      <c r="D8463" t="n">
        <v>12504549000</v>
      </c>
      <c r="E8463" t="n">
        <v>1947193000</v>
      </c>
      <c r="F8463" t="n">
        <v>839895000</v>
      </c>
      <c r="G8463" t="n">
        <v>94391000</v>
      </c>
      <c r="H8463" t="n">
        <v>2.265</v>
      </c>
      <c r="I8463" t="n">
        <v>5.18</v>
      </c>
      <c r="K8463" t="n">
        <v>-565111000</v>
      </c>
      <c r="L8463" t="n">
        <v>636935000</v>
      </c>
      <c r="M8463" t="n">
        <v>615587000</v>
      </c>
      <c r="N8463" t="n">
        <v>-538088000</v>
      </c>
      <c r="O8463">
        <f>D8462</f>
      </c>
      <c r="P8463">
        <f>(E8463-F8463+G8463)/O8463*100</f>
      </c>
      <c r="Q8463">
        <f>H8462</f>
      </c>
      <c r="R8463">
        <f>I8462</f>
      </c>
      <c r="S8463">
        <f>H8463-H8462</f>
      </c>
      <c r="T8463">
        <f>I8463-I8462</f>
      </c>
      <c r="U8463">
        <f>(L8463-K8463)/(2*D8463*0.01)</f>
      </c>
      <c r="V8463">
        <f>(L8463+K8463)/(D8463*0.0001)</f>
      </c>
    </row>
    <row r="8464">
      <c r="A8464" t="n">
        <v>2017</v>
      </c>
      <c r="B8464" t="inlineStr">
        <is>
          <t>00203290</t>
        </is>
      </c>
      <c r="C8464" t="inlineStr">
        <is>
          <t>콜마홀딩스</t>
        </is>
      </c>
      <c r="D8464" t="n">
        <v>17710732000</v>
      </c>
      <c r="E8464" t="n">
        <v>2807444000</v>
      </c>
      <c r="F8464" t="n">
        <v>630301000</v>
      </c>
      <c r="G8464" t="n">
        <v>161433000</v>
      </c>
      <c r="H8464" t="n">
        <v>2.65</v>
      </c>
      <c r="I8464" t="n">
        <v>5.18</v>
      </c>
      <c r="K8464" t="n">
        <v>-580597000</v>
      </c>
      <c r="L8464" t="n">
        <v>666103000</v>
      </c>
      <c r="M8464" t="n">
        <v>671053000</v>
      </c>
      <c r="N8464" t="n">
        <v>-594608000</v>
      </c>
      <c r="O8464">
        <f>D8463</f>
      </c>
      <c r="P8464">
        <f>(E8464-F8464+G8464)/O8464*100</f>
      </c>
      <c r="Q8464">
        <f>H8463</f>
      </c>
      <c r="R8464">
        <f>I8463</f>
      </c>
      <c r="S8464">
        <f>H8464-H8463</f>
      </c>
      <c r="T8464">
        <f>I8464-I8463</f>
      </c>
      <c r="U8464">
        <f>(L8464-K8464)/(2*D8464*0.01)</f>
      </c>
      <c r="V8464">
        <f>(L8464+K8464)/(D8464*0.0001)</f>
      </c>
    </row>
    <row r="8465">
      <c r="A8465" t="n">
        <v>2018</v>
      </c>
      <c r="B8465" t="inlineStr">
        <is>
          <t>00203290</t>
        </is>
      </c>
      <c r="C8465" t="inlineStr">
        <is>
          <t>콜마홀딩스</t>
        </is>
      </c>
      <c r="D8465" t="n">
        <v>21170656000</v>
      </c>
      <c r="E8465" t="n">
        <v>2729951000</v>
      </c>
      <c r="F8465" t="n">
        <v>1212640000</v>
      </c>
      <c r="G8465" t="n">
        <v>376888000</v>
      </c>
      <c r="H8465" t="n">
        <v>2.55</v>
      </c>
      <c r="I8465" t="n">
        <v>5</v>
      </c>
      <c r="K8465" t="n">
        <v>-1004634000</v>
      </c>
      <c r="L8465" t="n">
        <v>1708134000</v>
      </c>
      <c r="M8465" t="n">
        <v>1731471000</v>
      </c>
      <c r="N8465" t="n">
        <v>-1045381000</v>
      </c>
      <c r="O8465">
        <f>D8464</f>
      </c>
      <c r="P8465">
        <f>(E8465-F8465+G8465)/O8465*100</f>
      </c>
      <c r="Q8465">
        <f>H8464</f>
      </c>
      <c r="R8465">
        <f>I8464</f>
      </c>
      <c r="S8465">
        <f>H8465-H8464</f>
      </c>
      <c r="T8465">
        <f>I8465-I8464</f>
      </c>
      <c r="U8465">
        <f>(L8465-K8465)/(2*D8465*0.01)</f>
      </c>
      <c r="V8465">
        <f>(L8465+K8465)/(D8465*0.0001)</f>
      </c>
    </row>
    <row r="8466">
      <c r="A8466" t="n">
        <v>2019</v>
      </c>
      <c r="B8466" t="inlineStr">
        <is>
          <t>00203290</t>
        </is>
      </c>
      <c r="C8466" t="inlineStr">
        <is>
          <t>콜마홀딩스</t>
        </is>
      </c>
      <c r="D8466" t="n">
        <v>20507932000</v>
      </c>
      <c r="E8466" t="n">
        <v>2979279000</v>
      </c>
      <c r="F8466" t="n">
        <v>8111598000</v>
      </c>
      <c r="G8466" t="n">
        <v>501541000</v>
      </c>
      <c r="H8466" t="n">
        <v>2.1</v>
      </c>
      <c r="I8466" t="n">
        <v>5.13</v>
      </c>
      <c r="K8466" t="n">
        <v>-1217679000</v>
      </c>
      <c r="L8466" t="n">
        <v>2714682000</v>
      </c>
      <c r="M8466" t="n">
        <v>2635291000</v>
      </c>
      <c r="N8466" t="n">
        <v>-1191699000</v>
      </c>
      <c r="O8466">
        <f>D8465</f>
      </c>
      <c r="P8466">
        <f>(E8466-F8466+G8466)/O8466*100</f>
      </c>
      <c r="Q8466">
        <f>H8465</f>
      </c>
      <c r="R8466">
        <f>I8465</f>
      </c>
      <c r="S8466">
        <f>H8466-H8465</f>
      </c>
      <c r="T8466">
        <f>I8466-I8465</f>
      </c>
      <c r="U8466">
        <f>(L8466-K8466)/(2*D8466*0.01)</f>
      </c>
    </row>
    <row r="8467">
      <c r="A8467" t="n">
        <v>2020</v>
      </c>
      <c r="B8467" t="inlineStr">
        <is>
          <t>00203290</t>
        </is>
      </c>
      <c r="C8467" t="inlineStr">
        <is>
          <t>콜마홀딩스</t>
        </is>
      </c>
      <c r="D8467" t="n">
        <v>20500105000000</v>
      </c>
      <c r="E8467" t="n">
        <v>4165734000000</v>
      </c>
      <c r="F8467" t="n">
        <v>2445359000000</v>
      </c>
      <c r="G8467" t="n">
        <v>404783000000</v>
      </c>
      <c r="H8467" t="n">
        <v>2.225</v>
      </c>
      <c r="I8467" t="n">
        <v>4.585</v>
      </c>
      <c r="O8467">
        <f>D8466</f>
      </c>
      <c r="P8467">
        <f>(E8467-F8467+G8467)/O8467*100</f>
      </c>
      <c r="Q8467">
        <f>H8466</f>
      </c>
      <c r="R8467">
        <f>I8466</f>
      </c>
      <c r="S8467">
        <f>H8467-H8466</f>
      </c>
      <c r="T8467">
        <f>I8467-I8466</f>
      </c>
    </row>
    <row r="8468">
      <c r="A8468" t="n">
        <v>2021</v>
      </c>
      <c r="B8468" t="inlineStr">
        <is>
          <t>00203290</t>
        </is>
      </c>
      <c r="C8468" t="inlineStr">
        <is>
          <t>콜마홀딩스</t>
        </is>
      </c>
      <c r="D8468" t="n">
        <v>24585232000</v>
      </c>
      <c r="E8468" t="n">
        <v>4574086000</v>
      </c>
      <c r="F8468" t="n">
        <v>2960603000</v>
      </c>
      <c r="G8468" t="n">
        <v>400068000</v>
      </c>
      <c r="H8468" t="n">
        <v>2.785</v>
      </c>
      <c r="I8468" t="n">
        <v>4.5</v>
      </c>
      <c r="J8468" t="n">
        <v>9.58</v>
      </c>
      <c r="K8468" t="n">
        <v>-1883765000</v>
      </c>
      <c r="L8468" t="n">
        <v>2194253000</v>
      </c>
      <c r="M8468" t="n">
        <v>2133652000</v>
      </c>
      <c r="N8468" t="n">
        <v>-1871752000</v>
      </c>
      <c r="O8468">
        <f>D8467</f>
      </c>
      <c r="P8468">
        <f>(E8468-F8468+G8468)/O8468*100</f>
      </c>
      <c r="Q8468">
        <f>H8467</f>
      </c>
      <c r="R8468">
        <f>I8467</f>
      </c>
      <c r="S8468">
        <f>H8468-H8467</f>
      </c>
      <c r="T8468">
        <f>I8468-I8467</f>
      </c>
      <c r="U8468">
        <f>(L8468-K8468)/(2*D8468*0.01)</f>
      </c>
      <c r="V8468">
        <f>(L8468+K8468)/(D8468*0.0001)</f>
      </c>
    </row>
    <row r="8469">
      <c r="A8469" t="n">
        <v>2022</v>
      </c>
      <c r="B8469" t="inlineStr">
        <is>
          <t>00203290</t>
        </is>
      </c>
      <c r="C8469" t="inlineStr">
        <is>
          <t>콜마홀딩스</t>
        </is>
      </c>
      <c r="D8469" t="n">
        <v>26742658000</v>
      </c>
      <c r="E8469" t="n">
        <v>5957066000</v>
      </c>
      <c r="F8469" t="n">
        <v>4560999000</v>
      </c>
      <c r="G8469" t="n">
        <v>497684000</v>
      </c>
      <c r="H8469" t="n">
        <v>5.1</v>
      </c>
      <c r="I8469" t="n">
        <v>5</v>
      </c>
      <c r="J8469" t="n">
        <v>7.49</v>
      </c>
      <c r="K8469" t="n">
        <v>-1543573000</v>
      </c>
      <c r="L8469" t="n">
        <v>1745353000</v>
      </c>
      <c r="M8469" t="n">
        <v>1727762000</v>
      </c>
      <c r="N8469" t="n">
        <v>-1557158000</v>
      </c>
      <c r="O8469">
        <f>D8468</f>
      </c>
      <c r="P8469">
        <f>(E8469-F8469+G8469)/O8469*100</f>
      </c>
      <c r="Q8469">
        <f>H8468</f>
      </c>
      <c r="R8469">
        <f>I8468</f>
      </c>
      <c r="S8469">
        <f>H8469-H8468</f>
      </c>
      <c r="T8469">
        <f>I8469-I8468</f>
      </c>
      <c r="U8469">
        <f>(L8469-K8469)/(2*D8469*0.01)</f>
      </c>
      <c r="V8469">
        <f>(L8469+K8469)/(D8469*0.0001)</f>
      </c>
    </row>
    <row r="8470">
      <c r="A8470" t="n">
        <v>2023</v>
      </c>
      <c r="B8470" t="inlineStr">
        <is>
          <t>00203290</t>
        </is>
      </c>
      <c r="C8470" t="inlineStr">
        <is>
          <t>콜마홀딩스</t>
        </is>
      </c>
      <c r="D8470" t="n">
        <v>36646862000</v>
      </c>
      <c r="O8470">
        <f>D8469</f>
      </c>
    </row>
    <row r="8471">
      <c r="A8471" t="n">
        <v>2024</v>
      </c>
      <c r="B8471" t="inlineStr">
        <is>
          <t>00203290</t>
        </is>
      </c>
      <c r="C8471" t="inlineStr">
        <is>
          <t>콜마홀딩스</t>
        </is>
      </c>
      <c r="D8471" t="n">
        <v>43425873000</v>
      </c>
      <c r="E8471" t="n">
        <v>8073289000</v>
      </c>
      <c r="F8471" t="n">
        <v>4758104000</v>
      </c>
      <c r="G8471" t="n">
        <v>1369715000</v>
      </c>
      <c r="H8471" t="n">
        <v>3.68</v>
      </c>
      <c r="I8471" t="n">
        <v>5.14</v>
      </c>
      <c r="J8471" t="n">
        <v>6.875</v>
      </c>
      <c r="K8471" t="n">
        <v>-2453597000</v>
      </c>
      <c r="L8471" t="n">
        <v>2344438000</v>
      </c>
      <c r="M8471" t="n">
        <v>2781829000</v>
      </c>
      <c r="N8471" t="n">
        <v>-2060678000</v>
      </c>
      <c r="O8471">
        <f>D8470</f>
      </c>
      <c r="P8471">
        <f>(E8471-F8471+G8471)/O8471*100</f>
      </c>
      <c r="U8471">
        <f>(L8471-K8471)/(2*D8471*0.01)</f>
      </c>
    </row>
    <row r="8472">
      <c r="A8472" t="n">
        <v>2025</v>
      </c>
      <c r="B8472" t="inlineStr">
        <is>
          <t>00203290</t>
        </is>
      </c>
      <c r="C8472" t="inlineStr">
        <is>
          <t>콜마홀딩스</t>
        </is>
      </c>
      <c r="D8472" t="n">
        <v>50054092000</v>
      </c>
      <c r="E8472" t="n">
        <v>8445894000</v>
      </c>
      <c r="F8472" t="n">
        <v>4287717000</v>
      </c>
      <c r="G8472" t="n">
        <v>1371182000</v>
      </c>
      <c r="H8472" t="n">
        <v>3.955</v>
      </c>
      <c r="I8472" t="n">
        <v>4.75</v>
      </c>
      <c r="J8472" t="n">
        <v>6.04</v>
      </c>
      <c r="K8472" t="n">
        <v>-2628643000</v>
      </c>
      <c r="L8472" t="n">
        <v>2942280000</v>
      </c>
      <c r="M8472" t="n">
        <v>2904008000</v>
      </c>
      <c r="N8472" t="n">
        <v>-2644504000</v>
      </c>
      <c r="O8472">
        <f>D8471</f>
      </c>
      <c r="P8472">
        <f>(E8472-F8472+G8472)/O8472*100</f>
      </c>
      <c r="Q8472">
        <f>H8471</f>
      </c>
      <c r="R8472">
        <f>I8471</f>
      </c>
      <c r="S8472">
        <f>H8472-H8471</f>
      </c>
      <c r="T8472">
        <f>I8472-I8471</f>
      </c>
      <c r="U8472">
        <f>(L8472-K8472)/(2*D8472*0.01)</f>
      </c>
      <c r="V8472">
        <f>(L8472+K8472)/(D8472*0.0001)</f>
      </c>
    </row>
    <row r="8473">
      <c r="A8473" t="n">
        <v>2014</v>
      </c>
      <c r="B8473" t="inlineStr">
        <is>
          <t>00203315</t>
        </is>
      </c>
      <c r="C8473" t="inlineStr">
        <is>
          <t>콘텐트리중앙</t>
        </is>
      </c>
      <c r="D8473" t="n">
        <v>7023829000</v>
      </c>
      <c r="E8473" t="n">
        <v>1647195000</v>
      </c>
      <c r="F8473" t="n">
        <v>2641727000</v>
      </c>
      <c r="G8473" t="n">
        <v>327476000</v>
      </c>
      <c r="H8473" t="n">
        <v>3.54</v>
      </c>
      <c r="I8473" t="n">
        <v>4.695</v>
      </c>
      <c r="K8473" t="n">
        <v>-581593000</v>
      </c>
      <c r="L8473" t="n">
        <v>678082000</v>
      </c>
      <c r="M8473" t="n">
        <v>675228000</v>
      </c>
      <c r="N8473" t="n">
        <v>-590012000</v>
      </c>
      <c r="U8473">
        <f>(L8473-K8473)/(2*D8473*0.01)</f>
      </c>
      <c r="V8473">
        <f>(L8473+K8473)/(D8473*0.0001)</f>
      </c>
    </row>
    <row r="8474">
      <c r="A8474" t="n">
        <v>2015</v>
      </c>
      <c r="B8474" t="inlineStr">
        <is>
          <t>00203315</t>
        </is>
      </c>
      <c r="C8474" t="inlineStr">
        <is>
          <t>콘텐트리중앙</t>
        </is>
      </c>
      <c r="D8474" t="n">
        <v>5364991000</v>
      </c>
      <c r="E8474" t="n">
        <v>1206937000</v>
      </c>
      <c r="F8474" t="n">
        <v>2541431000</v>
      </c>
      <c r="G8474" t="n">
        <v>222054000</v>
      </c>
      <c r="H8474" t="n">
        <v>3.295</v>
      </c>
      <c r="I8474" t="n">
        <v>5.465</v>
      </c>
      <c r="K8474" t="n">
        <v>-456252000</v>
      </c>
      <c r="L8474" t="n">
        <v>531372000</v>
      </c>
      <c r="M8474" t="n">
        <v>530970000</v>
      </c>
      <c r="N8474" t="n">
        <v>-464131000</v>
      </c>
      <c r="O8474">
        <f>D8473</f>
      </c>
      <c r="P8474">
        <f>(E8474-F8474+G8474)/O8474*100</f>
      </c>
      <c r="Q8474">
        <f>H8473</f>
      </c>
      <c r="R8474">
        <f>I8473</f>
      </c>
      <c r="S8474">
        <f>H8474-H8473</f>
      </c>
      <c r="T8474">
        <f>I8474-I8473</f>
      </c>
      <c r="U8474">
        <f>(L8474-K8474)/(2*D8474*0.01)</f>
      </c>
      <c r="V8474">
        <f>(L8474+K8474)/(D8474*0.0001)</f>
      </c>
    </row>
    <row r="8475">
      <c r="A8475" t="n">
        <v>2016</v>
      </c>
      <c r="B8475" t="inlineStr">
        <is>
          <t>00203315</t>
        </is>
      </c>
      <c r="C8475" t="inlineStr">
        <is>
          <t>콘텐트리중앙</t>
        </is>
      </c>
      <c r="D8475" t="n">
        <v>2113293000</v>
      </c>
      <c r="E8475" t="n">
        <v>1060908000</v>
      </c>
      <c r="F8475" t="n">
        <v>729194000</v>
      </c>
      <c r="G8475" t="n">
        <v>169352000</v>
      </c>
      <c r="H8475" t="n">
        <v>3.41</v>
      </c>
      <c r="I8475" t="n">
        <v>4.635</v>
      </c>
      <c r="K8475" t="n">
        <v>-169014000</v>
      </c>
      <c r="L8475" t="n">
        <v>196571000</v>
      </c>
      <c r="M8475" t="n">
        <v>196886000</v>
      </c>
      <c r="N8475" t="n">
        <v>-172328000</v>
      </c>
      <c r="O8475">
        <f>D8474</f>
      </c>
      <c r="P8475">
        <f>(E8475-F8475+G8475)/O8475*100</f>
      </c>
      <c r="Q8475">
        <f>H8474</f>
      </c>
      <c r="R8475">
        <f>I8474</f>
      </c>
      <c r="S8475">
        <f>H8475-H8474</f>
      </c>
      <c r="T8475">
        <f>I8475-I8474</f>
      </c>
      <c r="U8475">
        <f>(L8475-K8475)/(2*D8475*0.01)</f>
      </c>
      <c r="V8475">
        <f>(L8475+K8475)/(D8475*0.0001)</f>
      </c>
    </row>
    <row r="8476">
      <c r="A8476" t="n">
        <v>2017</v>
      </c>
      <c r="B8476" t="inlineStr">
        <is>
          <t>00203315</t>
        </is>
      </c>
      <c r="C8476" t="inlineStr">
        <is>
          <t>콘텐트리중앙</t>
        </is>
      </c>
      <c r="D8476" t="n">
        <v>2548930000</v>
      </c>
      <c r="E8476" t="n">
        <v>598891000</v>
      </c>
      <c r="F8476" t="n">
        <v>355469000</v>
      </c>
      <c r="G8476" t="n">
        <v>67296000</v>
      </c>
      <c r="H8476" t="n">
        <v>3.725</v>
      </c>
      <c r="I8476" t="n">
        <v>4.555</v>
      </c>
      <c r="K8476" t="n">
        <v>-191655000</v>
      </c>
      <c r="L8476" t="n">
        <v>220565000</v>
      </c>
      <c r="M8476" t="n">
        <v>221575000</v>
      </c>
      <c r="N8476" t="n">
        <v>-195940000</v>
      </c>
      <c r="O8476">
        <f>D8475</f>
      </c>
      <c r="P8476">
        <f>(E8476-F8476+G8476)/O8476*100</f>
      </c>
      <c r="Q8476">
        <f>H8475</f>
      </c>
      <c r="R8476">
        <f>I8475</f>
      </c>
      <c r="S8476">
        <f>H8476-H8475</f>
      </c>
      <c r="T8476">
        <f>I8476-I8475</f>
      </c>
      <c r="U8476">
        <f>(L8476-K8476)/(2*D8476*0.01)</f>
      </c>
      <c r="V8476">
        <f>(L8476+K8476)/(D8476*0.0001)</f>
      </c>
    </row>
    <row r="8477">
      <c r="A8477" t="n">
        <v>2018</v>
      </c>
      <c r="B8477" t="inlineStr">
        <is>
          <t>00203315</t>
        </is>
      </c>
      <c r="C8477" t="inlineStr">
        <is>
          <t>콘텐트리중앙</t>
        </is>
      </c>
      <c r="D8477" t="n">
        <v>3187967000</v>
      </c>
      <c r="E8477" t="n">
        <v>862377000</v>
      </c>
      <c r="F8477" t="n">
        <v>218768000</v>
      </c>
      <c r="G8477" t="n">
        <v>88307000</v>
      </c>
      <c r="H8477" t="n">
        <v>2.67</v>
      </c>
      <c r="I8477" t="n">
        <v>3.04</v>
      </c>
      <c r="J8477" t="n">
        <v>8.59</v>
      </c>
      <c r="K8477" t="n">
        <v>-192046000</v>
      </c>
      <c r="L8477" t="n">
        <v>220865000</v>
      </c>
      <c r="M8477" t="n">
        <v>221814000</v>
      </c>
      <c r="N8477" t="n">
        <v>-196293000</v>
      </c>
      <c r="O8477">
        <f>D8476</f>
      </c>
      <c r="P8477">
        <f>(E8477-F8477+G8477)/O8477*100</f>
      </c>
      <c r="Q8477">
        <f>H8476</f>
      </c>
      <c r="R8477">
        <f>I8476</f>
      </c>
      <c r="S8477">
        <f>H8477-H8476</f>
      </c>
      <c r="T8477">
        <f>I8477-I8476</f>
      </c>
      <c r="U8477">
        <f>(L8477-K8477)/(2*D8477*0.01)</f>
      </c>
      <c r="V8477">
        <f>(L8477+K8477)/(D8477*0.0001)</f>
      </c>
    </row>
    <row r="8478">
      <c r="A8478" t="n">
        <v>2019</v>
      </c>
      <c r="B8478" t="inlineStr">
        <is>
          <t>00203315</t>
        </is>
      </c>
      <c r="C8478" t="inlineStr">
        <is>
          <t>콘텐트리중앙</t>
        </is>
      </c>
      <c r="D8478" t="n">
        <v>4645075000</v>
      </c>
      <c r="E8478" t="n">
        <v>1557073000</v>
      </c>
      <c r="F8478" t="n">
        <v>1462440000</v>
      </c>
      <c r="G8478" t="n">
        <v>94083000</v>
      </c>
      <c r="H8478" t="n">
        <v>2.57</v>
      </c>
      <c r="I8478" t="n">
        <v>3.135</v>
      </c>
      <c r="K8478" t="n">
        <v>-303988000</v>
      </c>
      <c r="L8478" t="n">
        <v>351529000</v>
      </c>
      <c r="M8478" t="n">
        <v>353021000</v>
      </c>
      <c r="N8478" t="n">
        <v>-310431000</v>
      </c>
      <c r="O8478">
        <f>D8477</f>
      </c>
      <c r="P8478">
        <f>(E8478-F8478+G8478)/O8478*100</f>
      </c>
      <c r="Q8478">
        <f>H8477</f>
      </c>
      <c r="R8478">
        <f>I8477</f>
      </c>
      <c r="S8478">
        <f>H8478-H8477</f>
      </c>
      <c r="T8478">
        <f>I8478-I8477</f>
      </c>
      <c r="U8478">
        <f>(L8478-K8478)/(2*D8478*0.01)</f>
      </c>
      <c r="V8478">
        <f>(L8478+K8478)/(D8478*0.0001)</f>
      </c>
    </row>
    <row r="8479">
      <c r="A8479" t="n">
        <v>2020</v>
      </c>
      <c r="B8479" t="inlineStr">
        <is>
          <t>00203315</t>
        </is>
      </c>
      <c r="C8479" t="inlineStr">
        <is>
          <t>콘텐트리중앙</t>
        </is>
      </c>
      <c r="D8479" t="n">
        <v>5600837000</v>
      </c>
      <c r="E8479" t="n">
        <v>1404407000</v>
      </c>
      <c r="F8479" t="n">
        <v>684988000</v>
      </c>
      <c r="G8479" t="n">
        <v>123475000</v>
      </c>
      <c r="H8479" t="n">
        <v>2.355</v>
      </c>
      <c r="I8479" t="n">
        <v>3.25</v>
      </c>
      <c r="J8479" t="n">
        <v>5.75</v>
      </c>
      <c r="K8479" t="n">
        <v>-413758000</v>
      </c>
      <c r="L8479" t="n">
        <v>458791000</v>
      </c>
      <c r="M8479" t="n">
        <v>480362000</v>
      </c>
      <c r="N8479" t="n">
        <v>-422566000</v>
      </c>
      <c r="O8479">
        <f>D8478</f>
      </c>
      <c r="P8479">
        <f>(E8479-F8479+G8479)/O8479*100</f>
      </c>
      <c r="Q8479">
        <f>H8478</f>
      </c>
      <c r="R8479">
        <f>I8478</f>
      </c>
      <c r="S8479">
        <f>H8479-H8478</f>
      </c>
      <c r="T8479">
        <f>I8479-I8478</f>
      </c>
      <c r="U8479">
        <f>(L8479-K8479)/(2*D8479*0.01)</f>
      </c>
      <c r="V8479">
        <f>(L8479+K8479)/(D8479*0.0001)</f>
      </c>
    </row>
    <row r="8480">
      <c r="A8480" t="n">
        <v>2021</v>
      </c>
      <c r="B8480" t="inlineStr">
        <is>
          <t>00203315</t>
        </is>
      </c>
      <c r="C8480" t="inlineStr">
        <is>
          <t>콘텐트리중앙</t>
        </is>
      </c>
      <c r="D8480" t="n">
        <v>9817971000</v>
      </c>
      <c r="E8480" t="n">
        <v>2320436000</v>
      </c>
      <c r="F8480" t="n">
        <v>1438431000</v>
      </c>
      <c r="G8480" t="n">
        <v>233029000</v>
      </c>
      <c r="H8480" t="n">
        <v>2.665</v>
      </c>
      <c r="I8480" t="n">
        <v>3.3</v>
      </c>
      <c r="J8480" t="n">
        <v>5.645</v>
      </c>
      <c r="K8480" t="n">
        <v>-673127000</v>
      </c>
      <c r="L8480" t="n">
        <v>771432000</v>
      </c>
      <c r="M8480" t="n">
        <v>778258000</v>
      </c>
      <c r="N8480" t="n">
        <v>-690775000</v>
      </c>
      <c r="O8480">
        <f>D8479</f>
      </c>
      <c r="P8480">
        <f>(E8480-F8480+G8480)/O8480*100</f>
      </c>
      <c r="Q8480">
        <f>H8479</f>
      </c>
      <c r="R8480">
        <f>I8479</f>
      </c>
      <c r="S8480">
        <f>H8480-H8479</f>
      </c>
      <c r="T8480">
        <f>I8480-I8479</f>
      </c>
      <c r="U8480">
        <f>(L8480-K8480)/(2*D8480*0.01)</f>
      </c>
      <c r="V8480">
        <f>(L8480+K8480)/(D8480*0.0001)</f>
      </c>
    </row>
    <row r="8481">
      <c r="A8481" t="n">
        <v>2022</v>
      </c>
      <c r="B8481" t="inlineStr">
        <is>
          <t>00203315</t>
        </is>
      </c>
      <c r="C8481" t="inlineStr">
        <is>
          <t>콘텐트리중앙</t>
        </is>
      </c>
      <c r="D8481" t="n">
        <v>14043194000</v>
      </c>
      <c r="E8481" t="n">
        <v>3356456000</v>
      </c>
      <c r="F8481" t="n">
        <v>3391288000</v>
      </c>
      <c r="G8481" t="n">
        <v>422918000</v>
      </c>
      <c r="H8481" t="n">
        <v>5.025</v>
      </c>
      <c r="I8481" t="n">
        <v>3.665</v>
      </c>
      <c r="J8481" t="n">
        <v>6.795</v>
      </c>
      <c r="K8481" t="n">
        <v>-923454000</v>
      </c>
      <c r="L8481" t="n">
        <v>1059820000</v>
      </c>
      <c r="M8481" t="n">
        <v>1083667000</v>
      </c>
      <c r="N8481" t="n">
        <v>-959342000</v>
      </c>
      <c r="O8481">
        <f>D8480</f>
      </c>
      <c r="P8481">
        <f>(E8481-F8481+G8481)/O8481*100</f>
      </c>
      <c r="Q8481">
        <f>H8480</f>
      </c>
      <c r="R8481">
        <f>I8480</f>
      </c>
      <c r="S8481">
        <f>H8481-H8480</f>
      </c>
      <c r="T8481">
        <f>I8481-I8480</f>
      </c>
      <c r="U8481">
        <f>(L8481-K8481)/(2*D8481*0.01)</f>
      </c>
      <c r="V8481">
        <f>(L8481+K8481)/(D8481*0.0001)</f>
      </c>
    </row>
    <row r="8482">
      <c r="A8482" t="n">
        <v>2023</v>
      </c>
      <c r="B8482" t="inlineStr">
        <is>
          <t>00203315</t>
        </is>
      </c>
      <c r="C8482" t="inlineStr">
        <is>
          <t>콘텐트리중앙</t>
        </is>
      </c>
      <c r="D8482" t="n">
        <v>16842240000</v>
      </c>
      <c r="E8482" t="n">
        <v>4452618000</v>
      </c>
      <c r="F8482" t="n">
        <v>4546092000</v>
      </c>
      <c r="G8482" t="n">
        <v>789251000</v>
      </c>
      <c r="H8482" t="n">
        <v>5.27</v>
      </c>
      <c r="I8482" t="n">
        <v>4.37</v>
      </c>
      <c r="J8482" t="n">
        <v>7.905</v>
      </c>
      <c r="K8482" t="n">
        <v>-4157082000</v>
      </c>
      <c r="L8482" t="n">
        <v>4157082000</v>
      </c>
      <c r="M8482" t="n">
        <v>4165852000</v>
      </c>
      <c r="N8482" t="n">
        <v>-4196909000</v>
      </c>
      <c r="O8482">
        <f>D8481</f>
      </c>
      <c r="P8482">
        <f>(E8482-F8482+G8482)/O8482*100</f>
      </c>
      <c r="Q8482">
        <f>H8481</f>
      </c>
      <c r="R8482">
        <f>I8481</f>
      </c>
      <c r="S8482">
        <f>H8482-H8481</f>
      </c>
      <c r="T8482">
        <f>I8482-I8481</f>
      </c>
      <c r="U8482">
        <f>(L8482-K8482)/(2*D8482*0.01)</f>
      </c>
    </row>
    <row r="8483">
      <c r="A8483" t="n">
        <v>2024</v>
      </c>
      <c r="B8483" t="inlineStr">
        <is>
          <t>00203315</t>
        </is>
      </c>
      <c r="C8483" t="inlineStr">
        <is>
          <t>콘텐트리중앙</t>
        </is>
      </c>
      <c r="D8483" t="n">
        <v>19831334000</v>
      </c>
      <c r="E8483" t="n">
        <v>4691201000</v>
      </c>
      <c r="F8483" t="n">
        <v>4120333000</v>
      </c>
      <c r="G8483" t="n">
        <v>804713000</v>
      </c>
      <c r="H8483" t="n">
        <v>4.64</v>
      </c>
      <c r="I8483" t="n">
        <v>3.635</v>
      </c>
      <c r="J8483" t="n">
        <v>8.635</v>
      </c>
      <c r="K8483" t="n">
        <v>-1432177000</v>
      </c>
      <c r="L8483" t="n">
        <v>1840620000</v>
      </c>
      <c r="M8483" t="n">
        <v>1752076000</v>
      </c>
      <c r="N8483" t="n">
        <v>-1566988000</v>
      </c>
      <c r="O8483">
        <f>D8482</f>
      </c>
      <c r="P8483">
        <f>(E8483-F8483+G8483)/O8483*100</f>
      </c>
      <c r="Q8483">
        <f>H8482</f>
      </c>
      <c r="R8483">
        <f>I8482</f>
      </c>
      <c r="S8483">
        <f>H8483-H8482</f>
      </c>
      <c r="T8483">
        <f>I8483-I8482</f>
      </c>
      <c r="U8483">
        <f>(L8483-K8483)/(2*D8483*0.01)</f>
      </c>
      <c r="V8483">
        <f>(L8483+K8483)/(D8483*0.0001)</f>
      </c>
    </row>
    <row r="8484">
      <c r="A8484" t="n">
        <v>2025</v>
      </c>
      <c r="B8484" t="inlineStr">
        <is>
          <t>00203315</t>
        </is>
      </c>
      <c r="C8484" t="inlineStr">
        <is>
          <t>콘텐트리중앙</t>
        </is>
      </c>
      <c r="D8484" t="n">
        <v>20927509000</v>
      </c>
      <c r="E8484" t="n">
        <v>4697906000</v>
      </c>
      <c r="F8484" t="n">
        <v>3399311000</v>
      </c>
      <c r="G8484" t="n">
        <v>864473000</v>
      </c>
      <c r="H8484" t="n">
        <v>4.83</v>
      </c>
      <c r="I8484" t="n">
        <v>4</v>
      </c>
      <c r="J8484" t="n">
        <v>8.765000000000001</v>
      </c>
      <c r="K8484" t="n">
        <v>-1891382000</v>
      </c>
      <c r="L8484" t="n">
        <v>2141378000</v>
      </c>
      <c r="M8484" t="n">
        <v>2159511000</v>
      </c>
      <c r="N8484" t="n">
        <v>-1917928000</v>
      </c>
      <c r="O8484">
        <f>D8483</f>
      </c>
      <c r="P8484">
        <f>(E8484-F8484+G8484)/O8484*100</f>
      </c>
      <c r="Q8484">
        <f>H8483</f>
      </c>
      <c r="R8484">
        <f>I8483</f>
      </c>
      <c r="S8484">
        <f>H8484-H8483</f>
      </c>
      <c r="T8484">
        <f>I8484-I8483</f>
      </c>
      <c r="U8484">
        <f>(L8484-K8484)/(2*D8484*0.01)</f>
      </c>
      <c r="V8484">
        <f>(L8484+K8484)/(D8484*0.0001)</f>
      </c>
    </row>
    <row r="8485">
      <c r="A8485" t="n">
        <v>2014</v>
      </c>
      <c r="B8485" t="inlineStr">
        <is>
          <t>00203582</t>
        </is>
      </c>
      <c r="C8485" t="inlineStr">
        <is>
          <t>한솔홈데코</t>
        </is>
      </c>
      <c r="D8485" t="n">
        <v>8283721000</v>
      </c>
      <c r="E8485" t="n">
        <v>938419000</v>
      </c>
      <c r="F8485" t="n">
        <v>1290117000</v>
      </c>
      <c r="G8485" t="n">
        <v>231688000</v>
      </c>
      <c r="H8485" t="n">
        <v>2.62</v>
      </c>
      <c r="I8485" t="n">
        <v>5.65</v>
      </c>
      <c r="K8485" t="n">
        <v>-487916000</v>
      </c>
      <c r="L8485" t="n">
        <v>544377000</v>
      </c>
      <c r="M8485" t="n">
        <v>540552000</v>
      </c>
      <c r="N8485" t="n">
        <v>-493784000</v>
      </c>
      <c r="U8485">
        <f>(L8485-K8485)/(2*D8485*0.01)</f>
      </c>
      <c r="V8485">
        <f>(L8485+K8485)/(D8485*0.0001)</f>
      </c>
    </row>
    <row r="8486">
      <c r="A8486" t="n">
        <v>2015</v>
      </c>
      <c r="B8486" t="inlineStr">
        <is>
          <t>00203582</t>
        </is>
      </c>
      <c r="C8486" t="inlineStr">
        <is>
          <t>한솔홈데코</t>
        </is>
      </c>
      <c r="D8486" t="n">
        <v>9273177000</v>
      </c>
      <c r="E8486" t="n">
        <v>870522000</v>
      </c>
      <c r="F8486" t="n">
        <v>433683000</v>
      </c>
      <c r="G8486" t="n">
        <v>205743000</v>
      </c>
      <c r="H8486" t="n">
        <v>2.45</v>
      </c>
      <c r="I8486" t="n">
        <v>5.18</v>
      </c>
      <c r="K8486" t="n">
        <v>-766945000</v>
      </c>
      <c r="L8486" t="n">
        <v>876879000</v>
      </c>
      <c r="M8486" t="n">
        <v>872931000</v>
      </c>
      <c r="N8486" t="n">
        <v>-777935000</v>
      </c>
      <c r="O8486">
        <f>D8485</f>
      </c>
      <c r="P8486">
        <f>(E8486-F8486+G8486)/O8486*100</f>
      </c>
      <c r="Q8486">
        <f>H8485</f>
      </c>
      <c r="R8486">
        <f>I8485</f>
      </c>
      <c r="S8486">
        <f>H8486-H8485</f>
      </c>
      <c r="T8486">
        <f>I8486-I8485</f>
      </c>
      <c r="U8486">
        <f>(L8486-K8486)/(2*D8486*0.01)</f>
      </c>
      <c r="V8486">
        <f>(L8486+K8486)/(D8486*0.0001)</f>
      </c>
    </row>
    <row r="8487">
      <c r="A8487" t="n">
        <v>2016</v>
      </c>
      <c r="B8487" t="inlineStr">
        <is>
          <t>00203582</t>
        </is>
      </c>
      <c r="C8487" t="inlineStr">
        <is>
          <t>한솔홈데코</t>
        </is>
      </c>
      <c r="D8487" t="n">
        <v>9974677000</v>
      </c>
      <c r="E8487" t="n">
        <v>1113061000</v>
      </c>
      <c r="F8487" t="n">
        <v>557446000</v>
      </c>
      <c r="G8487" t="n">
        <v>223101000</v>
      </c>
      <c r="H8487" t="n">
        <v>2.53</v>
      </c>
      <c r="I8487" t="n">
        <v>5.42</v>
      </c>
      <c r="K8487" t="n">
        <v>-790823000</v>
      </c>
      <c r="L8487" t="n">
        <v>902642000</v>
      </c>
      <c r="M8487" t="n">
        <v>899087000</v>
      </c>
      <c r="N8487" t="n">
        <v>-802561000</v>
      </c>
      <c r="O8487">
        <f>D8486</f>
      </c>
      <c r="P8487">
        <f>(E8487-F8487+G8487)/O8487*100</f>
      </c>
      <c r="Q8487">
        <f>H8486</f>
      </c>
      <c r="R8487">
        <f>I8486</f>
      </c>
      <c r="S8487">
        <f>H8487-H8486</f>
      </c>
      <c r="T8487">
        <f>I8487-I8486</f>
      </c>
      <c r="U8487">
        <f>(L8487-K8487)/(2*D8487*0.01)</f>
      </c>
      <c r="V8487">
        <f>(L8487+K8487)/(D8487*0.0001)</f>
      </c>
    </row>
    <row r="8488">
      <c r="A8488" t="n">
        <v>2017</v>
      </c>
      <c r="B8488" t="inlineStr">
        <is>
          <t>00203582</t>
        </is>
      </c>
      <c r="C8488" t="inlineStr">
        <is>
          <t>한솔홈데코</t>
        </is>
      </c>
      <c r="D8488" t="n">
        <v>10296445000</v>
      </c>
      <c r="E8488" t="n">
        <v>1164904000</v>
      </c>
      <c r="F8488" t="n">
        <v>713118000</v>
      </c>
      <c r="G8488" t="n">
        <v>243360000</v>
      </c>
      <c r="H8488" t="n">
        <v>2.85</v>
      </c>
      <c r="I8488" t="n">
        <v>4.88</v>
      </c>
      <c r="K8488" t="n">
        <v>-773635000</v>
      </c>
      <c r="L8488" t="n">
        <v>880797000</v>
      </c>
      <c r="M8488" t="n">
        <v>880570000</v>
      </c>
      <c r="N8488" t="n">
        <v>-787673000</v>
      </c>
      <c r="O8488">
        <f>D8487</f>
      </c>
      <c r="P8488">
        <f>(E8488-F8488+G8488)/O8488*100</f>
      </c>
      <c r="Q8488">
        <f>H8487</f>
      </c>
      <c r="R8488">
        <f>I8487</f>
      </c>
      <c r="S8488">
        <f>H8488-H8487</f>
      </c>
      <c r="T8488">
        <f>I8488-I8487</f>
      </c>
      <c r="U8488">
        <f>(L8488-K8488)/(2*D8488*0.01)</f>
      </c>
      <c r="V8488">
        <f>(L8488+K8488)/(D8488*0.0001)</f>
      </c>
    </row>
    <row r="8489">
      <c r="A8489" t="n">
        <v>2018</v>
      </c>
      <c r="B8489" t="inlineStr">
        <is>
          <t>00203582</t>
        </is>
      </c>
      <c r="C8489" t="inlineStr">
        <is>
          <t>한솔홈데코</t>
        </is>
      </c>
      <c r="D8489" t="n">
        <v>11688720000</v>
      </c>
      <c r="E8489" t="n">
        <v>1097904000</v>
      </c>
      <c r="F8489" t="n">
        <v>825073000</v>
      </c>
      <c r="G8489" t="n">
        <v>287063000</v>
      </c>
      <c r="H8489" t="n">
        <v>2.33</v>
      </c>
      <c r="I8489" t="n">
        <v>4.54</v>
      </c>
      <c r="K8489" t="n">
        <v>-810180000</v>
      </c>
      <c r="L8489" t="n">
        <v>922993000</v>
      </c>
      <c r="M8489" t="n">
        <v>917320000</v>
      </c>
      <c r="N8489" t="n">
        <v>-820686000</v>
      </c>
      <c r="O8489">
        <f>D8488</f>
      </c>
      <c r="P8489">
        <f>(E8489-F8489+G8489)/O8489*100</f>
      </c>
      <c r="Q8489">
        <f>H8488</f>
      </c>
      <c r="R8489">
        <f>I8488</f>
      </c>
      <c r="S8489">
        <f>H8489-H8488</f>
      </c>
      <c r="T8489">
        <f>I8489-I8488</f>
      </c>
      <c r="U8489">
        <f>(L8489-K8489)/(2*D8489*0.01)</f>
      </c>
      <c r="V8489">
        <f>(L8489+K8489)/(D8489*0.0001)</f>
      </c>
    </row>
    <row r="8490">
      <c r="A8490" t="n">
        <v>2019</v>
      </c>
      <c r="B8490" t="inlineStr">
        <is>
          <t>00203582</t>
        </is>
      </c>
      <c r="C8490" t="inlineStr">
        <is>
          <t>한솔홈데코</t>
        </is>
      </c>
      <c r="D8490" t="n">
        <v>12197023000</v>
      </c>
      <c r="E8490" t="n">
        <v>1346464000</v>
      </c>
      <c r="F8490" t="n">
        <v>1620315000</v>
      </c>
      <c r="G8490" t="n">
        <v>265693000</v>
      </c>
      <c r="H8490" t="n">
        <v>1.94</v>
      </c>
      <c r="I8490" t="n">
        <v>4.48</v>
      </c>
      <c r="K8490" t="n">
        <v>-876012000</v>
      </c>
      <c r="L8490" t="n">
        <v>1003093000</v>
      </c>
      <c r="M8490" t="n">
        <v>993371000</v>
      </c>
      <c r="N8490" t="n">
        <v>-884598000</v>
      </c>
      <c r="O8490">
        <f>D8489</f>
      </c>
      <c r="P8490">
        <f>(E8490-F8490+G8490)/O8490*100</f>
      </c>
      <c r="Q8490">
        <f>H8489</f>
      </c>
      <c r="R8490">
        <f>I8489</f>
      </c>
      <c r="S8490">
        <f>H8490-H8489</f>
      </c>
      <c r="T8490">
        <f>I8490-I8489</f>
      </c>
      <c r="U8490">
        <f>(L8490-K8490)/(2*D8490*0.01)</f>
      </c>
      <c r="V8490">
        <f>(L8490+K8490)/(D8490*0.0001)</f>
      </c>
    </row>
    <row r="8491">
      <c r="A8491" t="n">
        <v>2020</v>
      </c>
      <c r="B8491" t="inlineStr">
        <is>
          <t>00203582</t>
        </is>
      </c>
      <c r="C8491" t="inlineStr">
        <is>
          <t>한솔홈데코</t>
        </is>
      </c>
      <c r="D8491" t="n">
        <v>13122130000</v>
      </c>
      <c r="E8491" t="n">
        <v>1437752000</v>
      </c>
      <c r="F8491" t="n">
        <v>863210000</v>
      </c>
      <c r="G8491" t="n">
        <v>233494000</v>
      </c>
      <c r="H8491" t="n">
        <v>1.77</v>
      </c>
      <c r="I8491" t="n">
        <v>5.56</v>
      </c>
      <c r="K8491" t="n">
        <v>-892973000</v>
      </c>
      <c r="L8491" t="n">
        <v>1015615000</v>
      </c>
      <c r="M8491" t="n">
        <v>1003368000</v>
      </c>
      <c r="N8491" t="n">
        <v>-899838000</v>
      </c>
      <c r="O8491">
        <f>D8490</f>
      </c>
      <c r="P8491">
        <f>(E8491-F8491+G8491)/O8491*100</f>
      </c>
      <c r="Q8491">
        <f>H8490</f>
      </c>
      <c r="R8491">
        <f>I8490</f>
      </c>
      <c r="S8491">
        <f>H8491-H8490</f>
      </c>
      <c r="T8491">
        <f>I8491-I8490</f>
      </c>
      <c r="U8491">
        <f>(L8491-K8491)/(2*D8491*0.01)</f>
      </c>
      <c r="V8491">
        <f>(L8491+K8491)/(D8491*0.0001)</f>
      </c>
    </row>
    <row r="8492">
      <c r="A8492" t="n">
        <v>2021</v>
      </c>
      <c r="B8492" t="inlineStr">
        <is>
          <t>00203582</t>
        </is>
      </c>
      <c r="C8492" t="inlineStr">
        <is>
          <t>한솔홈데코</t>
        </is>
      </c>
      <c r="D8492" t="n">
        <v>13769383000</v>
      </c>
      <c r="E8492" t="n">
        <v>1613724000</v>
      </c>
      <c r="F8492" t="n">
        <v>1060908000</v>
      </c>
      <c r="G8492" t="n">
        <v>258571000</v>
      </c>
      <c r="H8492" t="n">
        <v>2.47</v>
      </c>
      <c r="I8492" t="n">
        <v>5.64</v>
      </c>
      <c r="J8492" t="n">
        <v>7.05</v>
      </c>
      <c r="K8492" t="n">
        <v>-898848000</v>
      </c>
      <c r="L8492" t="n">
        <v>1019964000</v>
      </c>
      <c r="M8492" t="n">
        <v>1015129000</v>
      </c>
      <c r="N8492" t="n">
        <v>-911667000</v>
      </c>
      <c r="O8492">
        <f>D8491</f>
      </c>
      <c r="P8492">
        <f>(E8492-F8492+G8492)/O8492*100</f>
      </c>
      <c r="Q8492">
        <f>H8491</f>
      </c>
      <c r="R8492">
        <f>I8491</f>
      </c>
      <c r="S8492">
        <f>H8492-H8491</f>
      </c>
      <c r="T8492">
        <f>I8492-I8491</f>
      </c>
      <c r="U8492">
        <f>(L8492-K8492)/(2*D8492*0.01)</f>
      </c>
      <c r="V8492">
        <f>(L8492+K8492)/(D8492*0.0001)</f>
      </c>
    </row>
    <row r="8493">
      <c r="A8493" t="n">
        <v>2022</v>
      </c>
      <c r="B8493" t="inlineStr">
        <is>
          <t>00203582</t>
        </is>
      </c>
      <c r="C8493" t="inlineStr">
        <is>
          <t>한솔홈데코</t>
        </is>
      </c>
      <c r="D8493" t="n">
        <v>14847317000</v>
      </c>
      <c r="E8493" t="n">
        <v>1735098000</v>
      </c>
      <c r="F8493" t="n">
        <v>1386282000</v>
      </c>
      <c r="G8493" t="n">
        <v>430622000</v>
      </c>
      <c r="H8493" t="n">
        <v>5.12</v>
      </c>
      <c r="I8493" t="n">
        <v>6.14</v>
      </c>
      <c r="J8493" t="n">
        <v>6.14</v>
      </c>
      <c r="O8493">
        <f>D8492</f>
      </c>
      <c r="P8493">
        <f>(E8493-F8493+G8493)/O8493*100</f>
      </c>
      <c r="Q8493">
        <f>H8492</f>
      </c>
      <c r="R8493">
        <f>I8492</f>
      </c>
      <c r="S8493">
        <f>H8493-H8492</f>
      </c>
      <c r="T8493">
        <f>I8493-I8492</f>
      </c>
    </row>
    <row r="8494">
      <c r="A8494" t="n">
        <v>2023</v>
      </c>
      <c r="B8494" t="inlineStr">
        <is>
          <t>00203582</t>
        </is>
      </c>
      <c r="C8494" t="inlineStr">
        <is>
          <t>한솔홈데코</t>
        </is>
      </c>
      <c r="D8494" t="n">
        <v>14854762000</v>
      </c>
      <c r="E8494" t="n">
        <v>1790058000</v>
      </c>
      <c r="F8494" t="n">
        <v>1289805000</v>
      </c>
      <c r="G8494" t="n">
        <v>674146000</v>
      </c>
      <c r="H8494" t="n">
        <v>4.11</v>
      </c>
      <c r="I8494" t="n">
        <v>4.27</v>
      </c>
      <c r="J8494" t="n">
        <v>7.3</v>
      </c>
      <c r="O8494">
        <f>D8493</f>
      </c>
      <c r="P8494">
        <f>(E8494-F8494+G8494)/O8494*100</f>
      </c>
      <c r="Q8494">
        <f>H8493</f>
      </c>
      <c r="R8494">
        <f>I8493</f>
      </c>
      <c r="S8494">
        <f>H8494-H8493</f>
      </c>
      <c r="T8494">
        <f>I8494-I8493</f>
      </c>
    </row>
    <row r="8495">
      <c r="A8495" t="n">
        <v>2024</v>
      </c>
      <c r="B8495" t="inlineStr">
        <is>
          <t>00203582</t>
        </is>
      </c>
      <c r="C8495" t="inlineStr">
        <is>
          <t>한솔홈데코</t>
        </is>
      </c>
      <c r="D8495" t="n">
        <v>14626587000</v>
      </c>
      <c r="E8495" t="n">
        <v>1629782000</v>
      </c>
      <c r="F8495" t="n">
        <v>1519711000</v>
      </c>
      <c r="G8495" t="n">
        <v>544585000</v>
      </c>
      <c r="H8495" t="n">
        <v>3.5</v>
      </c>
      <c r="I8495" t="n">
        <v>4.27</v>
      </c>
      <c r="J8495" t="n">
        <v>7.5</v>
      </c>
      <c r="K8495" t="n">
        <v>-667261000</v>
      </c>
      <c r="L8495" t="n">
        <v>741748000</v>
      </c>
      <c r="M8495" t="n">
        <v>742722000</v>
      </c>
      <c r="N8495" t="n">
        <v>-680440000</v>
      </c>
      <c r="O8495">
        <f>D8494</f>
      </c>
      <c r="P8495">
        <f>(E8495-F8495+G8495)/O8495*100</f>
      </c>
      <c r="Q8495">
        <f>H8494</f>
      </c>
      <c r="R8495">
        <f>I8494</f>
      </c>
      <c r="S8495">
        <f>H8495-H8494</f>
      </c>
      <c r="T8495">
        <f>I8495-I8494</f>
      </c>
      <c r="U8495">
        <f>(L8495-K8495)/(2*D8495*0.01)</f>
      </c>
      <c r="V8495">
        <f>(L8495+K8495)/(D8495*0.0001)</f>
      </c>
    </row>
    <row r="8496">
      <c r="A8496" t="n">
        <v>2025</v>
      </c>
      <c r="B8496" t="inlineStr">
        <is>
          <t>00203582</t>
        </is>
      </c>
      <c r="C8496" t="inlineStr">
        <is>
          <t>한솔홈데코</t>
        </is>
      </c>
      <c r="D8496" t="n">
        <v>18280682000</v>
      </c>
      <c r="E8496" t="n">
        <v>1814895000</v>
      </c>
      <c r="F8496" t="n">
        <v>838638000</v>
      </c>
      <c r="G8496" t="n">
        <v>467929000</v>
      </c>
      <c r="H8496" t="n">
        <v>3.87</v>
      </c>
      <c r="I8496" t="n">
        <v>4.31</v>
      </c>
      <c r="J8496" t="n">
        <v>8.1</v>
      </c>
      <c r="K8496" t="n">
        <v>-907426000</v>
      </c>
      <c r="L8496" t="n">
        <v>1019946000</v>
      </c>
      <c r="M8496" t="n">
        <v>1024836000</v>
      </c>
      <c r="N8496" t="n">
        <v>-928145000</v>
      </c>
      <c r="O8496">
        <f>D8495</f>
      </c>
      <c r="P8496">
        <f>(E8496-F8496+G8496)/O8496*100</f>
      </c>
      <c r="Q8496">
        <f>H8495</f>
      </c>
      <c r="R8496">
        <f>I8495</f>
      </c>
      <c r="S8496">
        <f>H8496-H8495</f>
      </c>
      <c r="T8496">
        <f>I8496-I8495</f>
      </c>
      <c r="U8496">
        <f>(L8496-K8496)/(2*D8496*0.01)</f>
      </c>
      <c r="V8496">
        <f>(L8496+K8496)/(D8496*0.0001)</f>
      </c>
    </row>
    <row r="8497">
      <c r="A8497" t="n">
        <v>2014</v>
      </c>
      <c r="B8497" t="inlineStr">
        <is>
          <t>00203847</t>
        </is>
      </c>
      <c r="C8497" t="inlineStr">
        <is>
          <t>국일신동</t>
        </is>
      </c>
      <c r="D8497" t="n">
        <v>677481000</v>
      </c>
    </row>
    <row r="8498">
      <c r="A8498" t="n">
        <v>2015</v>
      </c>
      <c r="B8498" t="inlineStr">
        <is>
          <t>00203847</t>
        </is>
      </c>
      <c r="C8498" t="inlineStr">
        <is>
          <t>국일신동</t>
        </is>
      </c>
      <c r="D8498" t="n">
        <v>746138000</v>
      </c>
      <c r="E8498" t="n">
        <v>266077000</v>
      </c>
      <c r="F8498" t="n">
        <v>227949000</v>
      </c>
      <c r="G8498" t="n">
        <v>19388000</v>
      </c>
      <c r="H8498" t="n">
        <v>2.67</v>
      </c>
      <c r="I8498" t="n">
        <v>6.77</v>
      </c>
      <c r="K8498" t="n">
        <v>-44259000</v>
      </c>
      <c r="L8498" t="n">
        <v>51440000</v>
      </c>
      <c r="M8498" t="n">
        <v>49591000</v>
      </c>
      <c r="N8498" t="n">
        <v>-43646000</v>
      </c>
      <c r="O8498">
        <f>D8497</f>
      </c>
      <c r="P8498">
        <f>(E8498-F8498+G8498)/O8498*100</f>
      </c>
      <c r="U8498">
        <f>(L8498-K8498)/(2*D8498*0.01)</f>
      </c>
      <c r="V8498">
        <f>(L8498+K8498)/(D8498*0.0001)</f>
      </c>
    </row>
    <row r="8499">
      <c r="A8499" t="n">
        <v>2016</v>
      </c>
      <c r="B8499" t="inlineStr">
        <is>
          <t>00203847</t>
        </is>
      </c>
      <c r="C8499" t="inlineStr">
        <is>
          <t>국일신동</t>
        </is>
      </c>
      <c r="D8499" t="n">
        <v>940899000</v>
      </c>
      <c r="E8499" t="n">
        <v>288684000</v>
      </c>
      <c r="F8499" t="n">
        <v>137665000</v>
      </c>
      <c r="G8499" t="n">
        <v>19090000</v>
      </c>
      <c r="H8499" t="n">
        <v>2.7</v>
      </c>
      <c r="I8499" t="n">
        <v>8.300000000000001</v>
      </c>
      <c r="K8499" t="n">
        <v>-58803000</v>
      </c>
      <c r="L8499" t="n">
        <v>69070000</v>
      </c>
      <c r="M8499" t="n">
        <v>66000000</v>
      </c>
      <c r="N8499" t="n">
        <v>-57560000</v>
      </c>
      <c r="O8499">
        <f>D8498</f>
      </c>
      <c r="P8499">
        <f>(E8499-F8499+G8499)/O8499*100</f>
      </c>
      <c r="Q8499">
        <f>H8498</f>
      </c>
      <c r="R8499">
        <f>I8498</f>
      </c>
      <c r="S8499">
        <f>H8499-H8498</f>
      </c>
      <c r="T8499">
        <f>I8499-I8498</f>
      </c>
      <c r="U8499">
        <f>(L8499-K8499)/(2*D8499*0.01)</f>
      </c>
      <c r="V8499">
        <f>(L8499+K8499)/(D8499*0.0001)</f>
      </c>
    </row>
    <row r="8500">
      <c r="A8500" t="n">
        <v>2017</v>
      </c>
      <c r="B8500" t="inlineStr">
        <is>
          <t>00203847</t>
        </is>
      </c>
      <c r="C8500" t="inlineStr">
        <is>
          <t>국일신동</t>
        </is>
      </c>
      <c r="D8500" t="n">
        <v>925779000</v>
      </c>
      <c r="E8500" t="n">
        <v>337127000</v>
      </c>
      <c r="F8500" t="n">
        <v>129596000</v>
      </c>
      <c r="G8500" t="n">
        <v>24357000</v>
      </c>
      <c r="H8500" t="n">
        <v>3.06</v>
      </c>
      <c r="I8500" t="n">
        <v>7.99</v>
      </c>
      <c r="K8500" t="n">
        <v>-55171000</v>
      </c>
      <c r="L8500" t="n">
        <v>65278000</v>
      </c>
      <c r="M8500" t="n">
        <v>62788000</v>
      </c>
      <c r="N8500" t="n">
        <v>-54323000</v>
      </c>
      <c r="O8500">
        <f>D8499</f>
      </c>
      <c r="P8500">
        <f>(E8500-F8500+G8500)/O8500*100</f>
      </c>
      <c r="Q8500">
        <f>H8499</f>
      </c>
      <c r="R8500">
        <f>I8499</f>
      </c>
      <c r="S8500">
        <f>H8500-H8499</f>
      </c>
      <c r="T8500">
        <f>I8500-I8499</f>
      </c>
      <c r="U8500">
        <f>(L8500-K8500)/(2*D8500*0.01)</f>
      </c>
      <c r="V8500">
        <f>(L8500+K8500)/(D8500*0.0001)</f>
      </c>
    </row>
    <row r="8501">
      <c r="A8501" t="n">
        <v>2018</v>
      </c>
      <c r="B8501" t="inlineStr">
        <is>
          <t>00203847</t>
        </is>
      </c>
      <c r="C8501" t="inlineStr">
        <is>
          <t>국일신동</t>
        </is>
      </c>
      <c r="D8501" t="n">
        <v>1286461000</v>
      </c>
      <c r="E8501" t="n">
        <v>306508000</v>
      </c>
      <c r="F8501" t="n">
        <v>150185000</v>
      </c>
      <c r="G8501" t="n">
        <v>27110000</v>
      </c>
      <c r="H8501" t="n">
        <v>2.7</v>
      </c>
      <c r="I8501" t="n">
        <v>8.039999999999999</v>
      </c>
      <c r="K8501" t="n">
        <v>-73478000</v>
      </c>
      <c r="L8501" t="n">
        <v>86764000</v>
      </c>
      <c r="M8501" t="n">
        <v>83173000</v>
      </c>
      <c r="N8501" t="n">
        <v>-72123000</v>
      </c>
      <c r="O8501">
        <f>D8500</f>
      </c>
      <c r="P8501">
        <f>(E8501-F8501+G8501)/O8501*100</f>
      </c>
      <c r="Q8501">
        <f>H8500</f>
      </c>
      <c r="R8501">
        <f>I8500</f>
      </c>
      <c r="S8501">
        <f>H8501-H8500</f>
      </c>
      <c r="T8501">
        <f>I8501-I8500</f>
      </c>
      <c r="U8501">
        <f>(L8501-K8501)/(2*D8501*0.01)</f>
      </c>
      <c r="V8501">
        <f>(L8501+K8501)/(D8501*0.0001)</f>
      </c>
    </row>
    <row r="8502">
      <c r="A8502" t="n">
        <v>2019</v>
      </c>
      <c r="B8502" t="inlineStr">
        <is>
          <t>00203847</t>
        </is>
      </c>
      <c r="C8502" t="inlineStr">
        <is>
          <t>국일신동</t>
        </is>
      </c>
      <c r="D8502" t="n">
        <v>1385080000</v>
      </c>
      <c r="E8502" t="n">
        <v>350562000</v>
      </c>
      <c r="F8502" t="n">
        <v>199265000</v>
      </c>
      <c r="G8502" t="n">
        <v>23550000</v>
      </c>
      <c r="H8502" t="n">
        <v>2.67</v>
      </c>
      <c r="I8502" t="n">
        <v>4.23</v>
      </c>
      <c r="K8502" t="n">
        <v>-54651000</v>
      </c>
      <c r="L8502" t="n">
        <v>63221000</v>
      </c>
      <c r="M8502" t="n">
        <v>64421000</v>
      </c>
      <c r="N8502" t="n">
        <v>-56585000</v>
      </c>
      <c r="O8502">
        <f>D8501</f>
      </c>
      <c r="P8502">
        <f>(E8502-F8502+G8502)/O8502*100</f>
      </c>
      <c r="Q8502">
        <f>H8501</f>
      </c>
      <c r="R8502">
        <f>I8501</f>
      </c>
      <c r="S8502">
        <f>H8502-H8501</f>
      </c>
      <c r="T8502">
        <f>I8502-I8501</f>
      </c>
      <c r="U8502">
        <f>(L8502-K8502)/(2*D8502*0.01)</f>
      </c>
      <c r="V8502">
        <f>(L8502+K8502)/(D8502*0.0001)</f>
      </c>
    </row>
    <row r="8503">
      <c r="A8503" t="n">
        <v>2020</v>
      </c>
      <c r="B8503" t="inlineStr">
        <is>
          <t>00203847</t>
        </is>
      </c>
      <c r="C8503" t="inlineStr">
        <is>
          <t>국일신동</t>
        </is>
      </c>
      <c r="D8503" t="n">
        <v>1188700000</v>
      </c>
      <c r="E8503" t="n">
        <v>280745000</v>
      </c>
      <c r="F8503" t="n">
        <v>265246000</v>
      </c>
      <c r="G8503" t="n">
        <v>35622000</v>
      </c>
      <c r="H8503" t="n">
        <v>2.55</v>
      </c>
      <c r="I8503" t="n">
        <v>1.63</v>
      </c>
      <c r="K8503" t="n">
        <v>-38525000</v>
      </c>
      <c r="L8503" t="n">
        <v>63221000</v>
      </c>
      <c r="M8503" t="n">
        <v>44658000</v>
      </c>
      <c r="N8503" t="n">
        <v>-56585000</v>
      </c>
      <c r="O8503">
        <f>D8502</f>
      </c>
      <c r="P8503">
        <f>(E8503-F8503+G8503)/O8503*100</f>
      </c>
      <c r="Q8503">
        <f>H8502</f>
      </c>
      <c r="R8503">
        <f>I8502</f>
      </c>
      <c r="S8503">
        <f>H8503-H8502</f>
      </c>
      <c r="T8503">
        <f>I8503-I8502</f>
      </c>
      <c r="U8503">
        <f>(L8503-K8503)/(2*D8503*0.01)</f>
      </c>
      <c r="V8503">
        <f>(L8503+K8503)/(D8503*0.0001)</f>
      </c>
    </row>
    <row r="8504">
      <c r="A8504" t="n">
        <v>2021</v>
      </c>
      <c r="B8504" t="inlineStr">
        <is>
          <t>00203847</t>
        </is>
      </c>
      <c r="C8504" t="inlineStr">
        <is>
          <t>국일신동</t>
        </is>
      </c>
      <c r="D8504" t="n">
        <v>1241763000</v>
      </c>
      <c r="E8504" t="n">
        <v>193802000</v>
      </c>
      <c r="F8504" t="n">
        <v>276246000</v>
      </c>
      <c r="G8504" t="n">
        <v>29151000</v>
      </c>
      <c r="H8504" t="n">
        <v>3.32</v>
      </c>
      <c r="I8504" t="n">
        <v>5.91</v>
      </c>
      <c r="K8504" t="n">
        <v>-58388000</v>
      </c>
      <c r="L8504" t="n">
        <v>67532000</v>
      </c>
      <c r="M8504" t="n">
        <v>69301000</v>
      </c>
      <c r="N8504" t="n">
        <v>-60824000</v>
      </c>
      <c r="O8504">
        <f>D8503</f>
      </c>
      <c r="P8504">
        <f>(E8504-F8504+G8504)/O8504*100</f>
      </c>
      <c r="Q8504">
        <f>H8503</f>
      </c>
      <c r="R8504">
        <f>I8503</f>
      </c>
      <c r="S8504">
        <f>H8504-H8503</f>
      </c>
      <c r="T8504">
        <f>I8504-I8503</f>
      </c>
      <c r="U8504">
        <f>(L8504-K8504)/(2*D8504*0.01)</f>
      </c>
      <c r="V8504">
        <f>(L8504+K8504)/(D8504*0.0001)</f>
      </c>
    </row>
    <row r="8505">
      <c r="A8505" t="n">
        <v>2022</v>
      </c>
      <c r="B8505" t="inlineStr">
        <is>
          <t>00203847</t>
        </is>
      </c>
      <c r="C8505" t="inlineStr">
        <is>
          <t>국일신동</t>
        </is>
      </c>
      <c r="D8505" t="n">
        <v>1265027000</v>
      </c>
      <c r="E8505" t="n">
        <v>204863000</v>
      </c>
      <c r="F8505" t="n">
        <v>253052000</v>
      </c>
      <c r="G8505" t="n">
        <v>39840000</v>
      </c>
      <c r="H8505" t="n">
        <v>5.73</v>
      </c>
      <c r="I8505" t="n">
        <v>5.83</v>
      </c>
      <c r="K8505" t="n">
        <v>-58262000</v>
      </c>
      <c r="L8505" t="n">
        <v>58262000</v>
      </c>
      <c r="M8505" t="n">
        <v>61286000</v>
      </c>
      <c r="N8505" t="n">
        <v>-54304000</v>
      </c>
      <c r="O8505">
        <f>D8504</f>
      </c>
      <c r="P8505">
        <f>(E8505-F8505+G8505)/O8505*100</f>
      </c>
      <c r="Q8505">
        <f>H8504</f>
      </c>
      <c r="R8505">
        <f>I8504</f>
      </c>
      <c r="S8505">
        <f>H8505-H8504</f>
      </c>
      <c r="T8505">
        <f>I8505-I8504</f>
      </c>
      <c r="U8505">
        <f>(L8505-K8505)/(2*D8505*0.01)</f>
      </c>
    </row>
    <row r="8506">
      <c r="A8506" t="n">
        <v>2023</v>
      </c>
      <c r="B8506" t="inlineStr">
        <is>
          <t>00203847</t>
        </is>
      </c>
      <c r="C8506" t="inlineStr">
        <is>
          <t>국일신동</t>
        </is>
      </c>
      <c r="D8506" t="n">
        <v>1346853000</v>
      </c>
      <c r="E8506" t="n">
        <v>208696000</v>
      </c>
      <c r="F8506" t="n">
        <v>174117000</v>
      </c>
      <c r="G8506" t="n">
        <v>44936000</v>
      </c>
      <c r="H8506" t="n">
        <v>4.8</v>
      </c>
      <c r="I8506" t="n">
        <v>3.16</v>
      </c>
      <c r="K8506" t="n">
        <v>-39354000</v>
      </c>
      <c r="L8506" t="n">
        <v>44643000</v>
      </c>
      <c r="M8506" t="n">
        <v>46484000</v>
      </c>
      <c r="N8506" t="n">
        <v>-41544000</v>
      </c>
      <c r="O8506">
        <f>D8505</f>
      </c>
      <c r="P8506">
        <f>(E8506-F8506+G8506)/O8506*100</f>
      </c>
      <c r="Q8506">
        <f>H8505</f>
      </c>
      <c r="R8506">
        <f>I8505</f>
      </c>
      <c r="S8506">
        <f>H8506-H8505</f>
      </c>
      <c r="T8506">
        <f>I8506-I8505</f>
      </c>
      <c r="U8506">
        <f>(L8506-K8506)/(2*D8506*0.01)</f>
      </c>
      <c r="V8506">
        <f>(L8506+K8506)/(D8506*0.0001)</f>
      </c>
    </row>
    <row r="8507">
      <c r="A8507" t="n">
        <v>2024</v>
      </c>
      <c r="B8507" t="inlineStr">
        <is>
          <t>00203847</t>
        </is>
      </c>
      <c r="C8507" t="inlineStr">
        <is>
          <t>국일신동</t>
        </is>
      </c>
      <c r="D8507" t="n">
        <v>1209951000</v>
      </c>
      <c r="E8507" t="n">
        <v>226743000</v>
      </c>
      <c r="F8507" t="n">
        <v>305820000</v>
      </c>
      <c r="G8507" t="n">
        <v>35938000</v>
      </c>
      <c r="H8507" t="n">
        <v>4.29</v>
      </c>
      <c r="I8507" t="n">
        <v>2.26</v>
      </c>
      <c r="J8507" t="n">
        <v>6.48</v>
      </c>
      <c r="K8507" t="n">
        <v>-44582000</v>
      </c>
      <c r="L8507" t="n">
        <v>44582000</v>
      </c>
      <c r="M8507" t="n">
        <v>46171000</v>
      </c>
      <c r="N8507" t="n">
        <v>-41244000</v>
      </c>
      <c r="O8507">
        <f>D8506</f>
      </c>
      <c r="P8507">
        <f>(E8507-F8507+G8507)/O8507*100</f>
      </c>
      <c r="Q8507">
        <f>H8506</f>
      </c>
      <c r="R8507">
        <f>I8506</f>
      </c>
      <c r="S8507">
        <f>H8507-H8506</f>
      </c>
      <c r="T8507">
        <f>I8507-I8506</f>
      </c>
      <c r="U8507">
        <f>(L8507-K8507)/(2*D8507*0.01)</f>
      </c>
    </row>
    <row r="8508">
      <c r="A8508" t="n">
        <v>2025</v>
      </c>
      <c r="B8508" t="inlineStr">
        <is>
          <t>00203847</t>
        </is>
      </c>
      <c r="C8508" t="inlineStr">
        <is>
          <t>국일신동</t>
        </is>
      </c>
      <c r="D8508" t="n">
        <v>1023259000</v>
      </c>
      <c r="E8508" t="n">
        <v>215817000</v>
      </c>
      <c r="F8508" t="n">
        <v>570512000</v>
      </c>
      <c r="G8508" t="n">
        <v>25447000</v>
      </c>
      <c r="H8508" t="n">
        <v>4.77</v>
      </c>
      <c r="I8508" t="n">
        <v>3.79</v>
      </c>
      <c r="J8508" t="n">
        <v>6.59</v>
      </c>
      <c r="K8508" t="n">
        <v>-32671000</v>
      </c>
      <c r="L8508" t="n">
        <v>37514000</v>
      </c>
      <c r="M8508" t="n">
        <v>39063000</v>
      </c>
      <c r="N8508" t="n">
        <v>-34473000</v>
      </c>
      <c r="O8508">
        <f>D8507</f>
      </c>
      <c r="P8508">
        <f>(E8508-F8508+G8508)/O8508*100</f>
      </c>
      <c r="Q8508">
        <f>H8507</f>
      </c>
      <c r="R8508">
        <f>I8507</f>
      </c>
      <c r="S8508">
        <f>H8508-H8507</f>
      </c>
      <c r="T8508">
        <f>I8508-I8507</f>
      </c>
      <c r="U8508">
        <f>(L8508-K8508)/(2*D8508*0.01)</f>
      </c>
      <c r="V8508">
        <f>(L8508+K8508)/(D8508*0.0001)</f>
      </c>
    </row>
    <row r="8509">
      <c r="A8509" t="n">
        <v>2014</v>
      </c>
      <c r="B8509" t="inlineStr">
        <is>
          <t>00204208</t>
        </is>
      </c>
      <c r="C8509" t="inlineStr">
        <is>
          <t>마니커</t>
        </is>
      </c>
      <c r="D8509" t="n">
        <v>7989317000</v>
      </c>
      <c r="E8509" t="n">
        <v>1838078000</v>
      </c>
      <c r="F8509" t="n">
        <v>976779000</v>
      </c>
      <c r="G8509" t="n">
        <v>243109000</v>
      </c>
    </row>
    <row r="8510">
      <c r="A8510" t="n">
        <v>2015</v>
      </c>
      <c r="B8510" t="inlineStr">
        <is>
          <t>00204208</t>
        </is>
      </c>
      <c r="C8510" t="inlineStr">
        <is>
          <t>마니커</t>
        </is>
      </c>
      <c r="D8510" t="n">
        <v>7543034000</v>
      </c>
      <c r="E8510" t="n">
        <v>1481922000</v>
      </c>
      <c r="F8510" t="n">
        <v>1662204000</v>
      </c>
      <c r="G8510" t="n">
        <v>175554000</v>
      </c>
      <c r="O8510">
        <f>D8509</f>
      </c>
      <c r="P8510">
        <f>(E8510-F8510+G8510)/O8510*100</f>
      </c>
    </row>
    <row r="8511">
      <c r="A8511" t="n">
        <v>2016</v>
      </c>
      <c r="B8511" t="inlineStr">
        <is>
          <t>00204208</t>
        </is>
      </c>
      <c r="C8511" t="inlineStr">
        <is>
          <t>마니커</t>
        </is>
      </c>
      <c r="D8511" t="n">
        <v>8508219000</v>
      </c>
      <c r="E8511" t="n">
        <v>1451331000</v>
      </c>
      <c r="F8511" t="n">
        <v>1576427000</v>
      </c>
      <c r="G8511" t="n">
        <v>152428000</v>
      </c>
      <c r="O8511">
        <f>D8510</f>
      </c>
      <c r="P8511">
        <f>(E8511-F8511+G8511)/O8511*100</f>
      </c>
    </row>
    <row r="8512">
      <c r="A8512" t="n">
        <v>2017</v>
      </c>
      <c r="B8512" t="inlineStr">
        <is>
          <t>00204208</t>
        </is>
      </c>
      <c r="C8512" t="inlineStr">
        <is>
          <t>마니커</t>
        </is>
      </c>
      <c r="D8512" t="n">
        <v>8453808000</v>
      </c>
      <c r="E8512" t="n">
        <v>1613769000</v>
      </c>
      <c r="F8512" t="n">
        <v>1813664000</v>
      </c>
      <c r="G8512" t="n">
        <v>169859000</v>
      </c>
      <c r="O8512">
        <f>D8511</f>
      </c>
      <c r="P8512">
        <f>(E8512-F8512+G8512)/O8512*100</f>
      </c>
    </row>
    <row r="8513">
      <c r="A8513" t="n">
        <v>2022</v>
      </c>
      <c r="B8513" t="inlineStr">
        <is>
          <t>00204208</t>
        </is>
      </c>
      <c r="C8513" t="inlineStr">
        <is>
          <t>마니커</t>
        </is>
      </c>
      <c r="D8513" t="n">
        <v>10266476000</v>
      </c>
      <c r="E8513" t="n">
        <v>1550604000</v>
      </c>
      <c r="F8513" t="n">
        <v>2125820000</v>
      </c>
      <c r="G8513" t="n">
        <v>265211000</v>
      </c>
    </row>
    <row r="8514">
      <c r="A8514" t="n">
        <v>2023</v>
      </c>
      <c r="B8514" t="inlineStr">
        <is>
          <t>00204208</t>
        </is>
      </c>
      <c r="C8514" t="inlineStr">
        <is>
          <t>마니커</t>
        </is>
      </c>
      <c r="D8514" t="n">
        <v>13427623000</v>
      </c>
      <c r="E8514" t="n">
        <v>1431646000</v>
      </c>
      <c r="F8514" t="n">
        <v>508558000</v>
      </c>
      <c r="G8514" t="n">
        <v>469475000</v>
      </c>
      <c r="O8514">
        <f>D8513</f>
      </c>
      <c r="P8514">
        <f>(E8514-F8514+G8514)/O8514*100</f>
      </c>
    </row>
    <row r="8515">
      <c r="A8515" t="n">
        <v>2024</v>
      </c>
      <c r="B8515" t="inlineStr">
        <is>
          <t>00204208</t>
        </is>
      </c>
      <c r="C8515" t="inlineStr">
        <is>
          <t>마니커</t>
        </is>
      </c>
      <c r="D8515" t="n">
        <v>14102266000</v>
      </c>
      <c r="E8515" t="n">
        <v>1727205000</v>
      </c>
      <c r="F8515" t="n">
        <v>1609693000</v>
      </c>
      <c r="G8515" t="n">
        <v>484207000</v>
      </c>
      <c r="O8515">
        <f>D8514</f>
      </c>
      <c r="P8515">
        <f>(E8515-F8515+G8515)/O8515*100</f>
      </c>
    </row>
    <row r="8516">
      <c r="A8516" t="n">
        <v>2025</v>
      </c>
      <c r="B8516" t="inlineStr">
        <is>
          <t>00204208</t>
        </is>
      </c>
      <c r="C8516" t="inlineStr">
        <is>
          <t>마니커</t>
        </is>
      </c>
      <c r="D8516" t="n">
        <v>14161548292</v>
      </c>
      <c r="E8516" t="n">
        <v>1795699692</v>
      </c>
      <c r="F8516" t="n">
        <v>1707992524</v>
      </c>
      <c r="G8516" t="n">
        <v>430557876</v>
      </c>
      <c r="O8516">
        <f>D8515</f>
      </c>
      <c r="P8516">
        <f>(E8516-F8516+G8516)/O8516*100</f>
      </c>
    </row>
    <row r="8517">
      <c r="A8517" t="n">
        <v>2014</v>
      </c>
      <c r="B8517" t="inlineStr">
        <is>
          <t>00204262</t>
        </is>
      </c>
      <c r="C8517" t="inlineStr">
        <is>
          <t>한글과컴퓨터</t>
        </is>
      </c>
      <c r="D8517" t="n">
        <v>14990563000</v>
      </c>
      <c r="E8517" t="n">
        <v>2308492000</v>
      </c>
      <c r="F8517" t="n">
        <v>525522000</v>
      </c>
      <c r="G8517" t="n">
        <v>427319000</v>
      </c>
      <c r="H8517" t="n">
        <v>2.825</v>
      </c>
      <c r="I8517" t="n">
        <v>5.79</v>
      </c>
      <c r="K8517" t="n">
        <v>-2061564000</v>
      </c>
      <c r="L8517" t="n">
        <v>2432690000</v>
      </c>
      <c r="M8517" t="n">
        <v>2421501000</v>
      </c>
      <c r="N8517" t="n">
        <v>-2073629000</v>
      </c>
      <c r="U8517">
        <f>(L8517-K8517)/(2*D8517*0.01)</f>
      </c>
      <c r="V8517">
        <f>(L8517+K8517)/(D8517*0.0001)</f>
      </c>
    </row>
    <row r="8518">
      <c r="A8518" t="n">
        <v>2015</v>
      </c>
      <c r="B8518" t="inlineStr">
        <is>
          <t>00204262</t>
        </is>
      </c>
      <c r="C8518" t="inlineStr">
        <is>
          <t>한글과컴퓨터</t>
        </is>
      </c>
      <c r="D8518" t="n">
        <v>17347287000</v>
      </c>
      <c r="E8518" t="n">
        <v>2647116000</v>
      </c>
      <c r="F8518" t="n">
        <v>754327000</v>
      </c>
      <c r="G8518" t="n">
        <v>408209000</v>
      </c>
      <c r="H8518" t="n">
        <v>2.385</v>
      </c>
      <c r="I8518" t="n">
        <v>4.93</v>
      </c>
      <c r="O8518">
        <f>D8517</f>
      </c>
      <c r="P8518">
        <f>(E8518-F8518+G8518)/O8518*100</f>
      </c>
      <c r="Q8518">
        <f>H8517</f>
      </c>
      <c r="R8518">
        <f>I8517</f>
      </c>
      <c r="S8518">
        <f>H8518-H8517</f>
      </c>
      <c r="T8518">
        <f>I8518-I8517</f>
      </c>
    </row>
    <row r="8519">
      <c r="A8519" t="n">
        <v>2016</v>
      </c>
      <c r="B8519" t="inlineStr">
        <is>
          <t>00204262</t>
        </is>
      </c>
      <c r="C8519" t="inlineStr">
        <is>
          <t>한글과컴퓨터</t>
        </is>
      </c>
      <c r="D8519" t="n">
        <v>20160936000</v>
      </c>
      <c r="E8519" t="n">
        <v>2905936000</v>
      </c>
      <c r="F8519" t="n">
        <v>836879000</v>
      </c>
      <c r="G8519" t="n">
        <v>394916000</v>
      </c>
      <c r="H8519" t="n">
        <v>2.43</v>
      </c>
      <c r="I8519" t="n">
        <v>4.635</v>
      </c>
      <c r="K8519" t="n">
        <v>-1280070000</v>
      </c>
      <c r="L8519" t="n">
        <v>1460448000</v>
      </c>
      <c r="M8519" t="n">
        <v>1449053000</v>
      </c>
      <c r="N8519" t="n">
        <v>-1294655000</v>
      </c>
      <c r="O8519">
        <f>D8518</f>
      </c>
      <c r="P8519">
        <f>(E8519-F8519+G8519)/O8519*100</f>
      </c>
      <c r="Q8519">
        <f>H8518</f>
      </c>
      <c r="R8519">
        <f>I8518</f>
      </c>
      <c r="S8519">
        <f>H8519-H8518</f>
      </c>
      <c r="T8519">
        <f>I8519-I8518</f>
      </c>
      <c r="U8519">
        <f>(L8519-K8519)/(2*D8519*0.01)</f>
      </c>
      <c r="V8519">
        <f>(L8519+K8519)/(D8519*0.0001)</f>
      </c>
    </row>
    <row r="8520">
      <c r="A8520" t="n">
        <v>2017</v>
      </c>
      <c r="B8520" t="inlineStr">
        <is>
          <t>00204262</t>
        </is>
      </c>
      <c r="C8520" t="inlineStr">
        <is>
          <t>한글과컴퓨터</t>
        </is>
      </c>
      <c r="D8520" t="n">
        <v>22766415000</v>
      </c>
      <c r="E8520" t="n">
        <v>3307378000</v>
      </c>
      <c r="F8520" t="n">
        <v>1164120000</v>
      </c>
      <c r="G8520" t="n">
        <v>467188000</v>
      </c>
      <c r="H8520" t="n">
        <v>2.6</v>
      </c>
      <c r="I8520" t="n">
        <v>4.745</v>
      </c>
      <c r="K8520" t="n">
        <v>-1329912000</v>
      </c>
      <c r="L8520" t="n">
        <v>1507970000</v>
      </c>
      <c r="M8520" t="n">
        <v>1502162000</v>
      </c>
      <c r="N8520" t="n">
        <v>-1353783000</v>
      </c>
      <c r="O8520">
        <f>D8519</f>
      </c>
      <c r="P8520">
        <f>(E8520-F8520+G8520)/O8520*100</f>
      </c>
      <c r="Q8520">
        <f>H8519</f>
      </c>
      <c r="R8520">
        <f>I8519</f>
      </c>
      <c r="S8520">
        <f>H8520-H8519</f>
      </c>
      <c r="T8520">
        <f>I8520-I8519</f>
      </c>
      <c r="U8520">
        <f>(L8520-K8520)/(2*D8520*0.01)</f>
      </c>
      <c r="V8520">
        <f>(L8520+K8520)/(D8520*0.0001)</f>
      </c>
    </row>
    <row r="8521">
      <c r="A8521" t="n">
        <v>2018</v>
      </c>
      <c r="B8521" t="inlineStr">
        <is>
          <t>00204262</t>
        </is>
      </c>
      <c r="C8521" t="inlineStr">
        <is>
          <t>한글과컴퓨터</t>
        </is>
      </c>
      <c r="D8521" t="n">
        <v>39933151000</v>
      </c>
      <c r="E8521" t="n">
        <v>3458995000</v>
      </c>
      <c r="F8521" t="n">
        <v>2192011000</v>
      </c>
      <c r="G8521" t="n">
        <v>605954000</v>
      </c>
      <c r="H8521" t="n">
        <v>2.275</v>
      </c>
      <c r="I8521" t="n">
        <v>4.745</v>
      </c>
      <c r="K8521" t="n">
        <v>-2465537000</v>
      </c>
      <c r="L8521" t="n">
        <v>2836684000</v>
      </c>
      <c r="M8521" t="n">
        <v>2777090000</v>
      </c>
      <c r="N8521" t="n">
        <v>-2464944000</v>
      </c>
      <c r="O8521">
        <f>D8520</f>
      </c>
      <c r="P8521">
        <f>(E8521-F8521+G8521)/O8521*100</f>
      </c>
      <c r="Q8521">
        <f>H8520</f>
      </c>
      <c r="R8521">
        <f>I8520</f>
      </c>
      <c r="S8521">
        <f>H8521-H8520</f>
      </c>
      <c r="T8521">
        <f>I8521-I8520</f>
      </c>
      <c r="U8521">
        <f>(L8521-K8521)/(2*D8521*0.01)</f>
      </c>
      <c r="V8521">
        <f>(L8521+K8521)/(D8521*0.0001)</f>
      </c>
    </row>
    <row r="8522">
      <c r="A8522" t="n">
        <v>2019</v>
      </c>
      <c r="B8522" t="inlineStr">
        <is>
          <t>00204262</t>
        </is>
      </c>
      <c r="C8522" t="inlineStr">
        <is>
          <t>한글과컴퓨터</t>
        </is>
      </c>
      <c r="D8522" t="n">
        <v>42110430000</v>
      </c>
      <c r="E8522" t="n">
        <v>6574192000</v>
      </c>
      <c r="F8522" t="n">
        <v>4490786000</v>
      </c>
      <c r="G8522" t="n">
        <v>884193000</v>
      </c>
      <c r="H8522" t="n">
        <v>3.725</v>
      </c>
      <c r="I8522" t="n">
        <v>5.31</v>
      </c>
      <c r="K8522" t="n">
        <v>-1774033000</v>
      </c>
      <c r="L8522" t="n">
        <v>2056248000</v>
      </c>
      <c r="M8522" t="n">
        <v>2042113000</v>
      </c>
      <c r="N8522" t="n">
        <v>-1795965000</v>
      </c>
      <c r="O8522">
        <f>D8521</f>
      </c>
      <c r="P8522">
        <f>(E8522-F8522+G8522)/O8522*100</f>
      </c>
      <c r="Q8522">
        <f>H8521</f>
      </c>
      <c r="R8522">
        <f>I8521</f>
      </c>
      <c r="S8522">
        <f>H8522-H8521</f>
      </c>
      <c r="T8522">
        <f>I8522-I8521</f>
      </c>
      <c r="U8522">
        <f>(L8522-K8522)/(2*D8522*0.01)</f>
      </c>
      <c r="V8522">
        <f>(L8522+K8522)/(D8522*0.0001)</f>
      </c>
    </row>
    <row r="8523">
      <c r="A8523" t="n">
        <v>2020</v>
      </c>
      <c r="B8523" t="inlineStr">
        <is>
          <t>00204262</t>
        </is>
      </c>
      <c r="C8523" t="inlineStr">
        <is>
          <t>한글과컴퓨터</t>
        </is>
      </c>
      <c r="D8523" t="n">
        <v>42697946000</v>
      </c>
      <c r="E8523" t="n">
        <v>6140879000</v>
      </c>
      <c r="F8523" t="n">
        <v>8494424000</v>
      </c>
      <c r="G8523" t="n">
        <v>762069000</v>
      </c>
      <c r="H8523" t="n">
        <v>2.65</v>
      </c>
      <c r="I8523" t="n">
        <v>4.745</v>
      </c>
      <c r="K8523" t="n">
        <v>-2578911000</v>
      </c>
      <c r="L8523" t="n">
        <v>2947675000</v>
      </c>
      <c r="M8523" t="n">
        <v>2927084000</v>
      </c>
      <c r="N8523" t="n">
        <v>-2610403000</v>
      </c>
      <c r="O8523">
        <f>D8522</f>
      </c>
      <c r="P8523">
        <f>(E8523-F8523+G8523)/O8523*100</f>
      </c>
      <c r="Q8523">
        <f>H8522</f>
      </c>
      <c r="R8523">
        <f>I8522</f>
      </c>
      <c r="S8523">
        <f>H8523-H8522</f>
      </c>
      <c r="T8523">
        <f>I8523-I8522</f>
      </c>
      <c r="U8523">
        <f>(L8523-K8523)/(2*D8523*0.01)</f>
      </c>
      <c r="V8523">
        <f>(L8523+K8523)/(D8523*0.0001)</f>
      </c>
    </row>
    <row r="8524">
      <c r="A8524" t="n">
        <v>2021</v>
      </c>
      <c r="B8524" t="inlineStr">
        <is>
          <t>00204262</t>
        </is>
      </c>
      <c r="C8524" t="inlineStr">
        <is>
          <t>한글과컴퓨터</t>
        </is>
      </c>
      <c r="D8524" t="n">
        <v>44488063000</v>
      </c>
      <c r="E8524" t="n">
        <v>6503828000</v>
      </c>
      <c r="F8524" t="n">
        <v>7124205000</v>
      </c>
      <c r="G8524" t="n">
        <v>819359000</v>
      </c>
      <c r="H8524" t="n">
        <v>2.985</v>
      </c>
      <c r="I8524" t="n">
        <v>4.33</v>
      </c>
      <c r="K8524" t="n">
        <v>-2214477000</v>
      </c>
      <c r="L8524" t="n">
        <v>2495139000</v>
      </c>
      <c r="M8524" t="n">
        <v>2493069000</v>
      </c>
      <c r="N8524" t="n">
        <v>-2254217000</v>
      </c>
      <c r="O8524">
        <f>D8523</f>
      </c>
      <c r="P8524">
        <f>(E8524-F8524+G8524)/O8524*100</f>
      </c>
      <c r="Q8524">
        <f>H8523</f>
      </c>
      <c r="R8524">
        <f>I8523</f>
      </c>
      <c r="S8524">
        <f>H8524-H8523</f>
      </c>
      <c r="T8524">
        <f>I8524-I8523</f>
      </c>
      <c r="U8524">
        <f>(L8524-K8524)/(2*D8524*0.01)</f>
      </c>
      <c r="V8524">
        <f>(L8524+K8524)/(D8524*0.0001)</f>
      </c>
    </row>
    <row r="8525">
      <c r="A8525" t="n">
        <v>2022</v>
      </c>
      <c r="B8525" t="inlineStr">
        <is>
          <t>00204262</t>
        </is>
      </c>
      <c r="C8525" t="inlineStr">
        <is>
          <t>한글과컴퓨터</t>
        </is>
      </c>
      <c r="D8525" t="n">
        <v>35684790000</v>
      </c>
      <c r="E8525" t="n">
        <v>5131019000</v>
      </c>
      <c r="F8525" t="n">
        <v>3332746000</v>
      </c>
      <c r="G8525" t="n">
        <v>797889000</v>
      </c>
      <c r="H8525" t="n">
        <v>5.225</v>
      </c>
      <c r="I8525" t="n">
        <v>4.14</v>
      </c>
      <c r="K8525" t="n">
        <v>-1984829000</v>
      </c>
      <c r="L8525" t="n">
        <v>2221112000</v>
      </c>
      <c r="M8525" t="n">
        <v>953587000</v>
      </c>
      <c r="N8525" t="n">
        <v>-848290000</v>
      </c>
      <c r="O8525">
        <f>D8524</f>
      </c>
      <c r="P8525">
        <f>(E8525-F8525+G8525)/O8525*100</f>
      </c>
      <c r="Q8525">
        <f>H8524</f>
      </c>
      <c r="R8525">
        <f>I8524</f>
      </c>
      <c r="S8525">
        <f>H8525-H8524</f>
      </c>
      <c r="T8525">
        <f>I8525-I8524</f>
      </c>
      <c r="U8525">
        <f>(L8525-K8525)/(2*D8525*0.01)</f>
      </c>
      <c r="V8525">
        <f>(L8525+K8525)/(D8525*0.0001)</f>
      </c>
    </row>
    <row r="8526">
      <c r="A8526" t="n">
        <v>2023</v>
      </c>
      <c r="B8526" t="inlineStr">
        <is>
          <t>00204262</t>
        </is>
      </c>
      <c r="C8526" t="inlineStr">
        <is>
          <t>한글과컴퓨터</t>
        </is>
      </c>
      <c r="D8526" t="n">
        <v>41254151000</v>
      </c>
      <c r="E8526" t="n">
        <v>4239724000</v>
      </c>
      <c r="F8526" t="n">
        <v>2371136000</v>
      </c>
      <c r="G8526" t="n">
        <v>1660864000</v>
      </c>
      <c r="H8526" t="n">
        <v>4.22</v>
      </c>
      <c r="I8526" t="n">
        <v>4.19</v>
      </c>
      <c r="J8526" t="n">
        <v>7.7</v>
      </c>
      <c r="K8526" t="n">
        <v>-1320859000</v>
      </c>
      <c r="L8526" t="n">
        <v>1993259000</v>
      </c>
      <c r="M8526" t="n">
        <v>1749731000</v>
      </c>
      <c r="N8526" t="n">
        <v>-1130591000</v>
      </c>
      <c r="O8526">
        <f>D8525</f>
      </c>
      <c r="P8526">
        <f>(E8526-F8526+G8526)/O8526*100</f>
      </c>
      <c r="Q8526">
        <f>H8525</f>
      </c>
      <c r="R8526">
        <f>I8525</f>
      </c>
      <c r="S8526">
        <f>H8526-H8525</f>
      </c>
      <c r="T8526">
        <f>I8526-I8525</f>
      </c>
      <c r="U8526">
        <f>(L8526-K8526)/(2*D8526*0.01)</f>
      </c>
      <c r="V8526">
        <f>(L8526+K8526)/(D8526*0.0001)</f>
      </c>
    </row>
    <row r="8527">
      <c r="A8527" t="n">
        <v>2024</v>
      </c>
      <c r="B8527" t="inlineStr">
        <is>
          <t>00204262</t>
        </is>
      </c>
      <c r="C8527" t="inlineStr">
        <is>
          <t>한글과컴퓨터</t>
        </is>
      </c>
      <c r="D8527" t="n">
        <v>48088173000</v>
      </c>
      <c r="E8527" t="n">
        <v>4774180000</v>
      </c>
      <c r="F8527" t="n">
        <v>3191275000</v>
      </c>
      <c r="G8527" t="n">
        <v>1605685000</v>
      </c>
      <c r="H8527" t="n">
        <v>3.965</v>
      </c>
      <c r="I8527" t="n">
        <v>4.24</v>
      </c>
      <c r="J8527" t="n">
        <v>7.705</v>
      </c>
      <c r="K8527" t="n">
        <v>-2821982000</v>
      </c>
      <c r="L8527" t="n">
        <v>3170503000</v>
      </c>
      <c r="M8527" t="n">
        <v>3194584000</v>
      </c>
      <c r="N8527" t="n">
        <v>-2893578000</v>
      </c>
      <c r="O8527">
        <f>D8526</f>
      </c>
      <c r="P8527">
        <f>(E8527-F8527+G8527)/O8527*100</f>
      </c>
      <c r="Q8527">
        <f>H8526</f>
      </c>
      <c r="R8527">
        <f>I8526</f>
      </c>
      <c r="S8527">
        <f>H8527-H8526</f>
      </c>
      <c r="T8527">
        <f>I8527-I8526</f>
      </c>
      <c r="U8527">
        <f>(L8527-K8527)/(2*D8527*0.01)</f>
      </c>
      <c r="V8527">
        <f>(L8527+K8527)/(D8527*0.0001)</f>
      </c>
    </row>
    <row r="8528">
      <c r="A8528" t="n">
        <v>2025</v>
      </c>
      <c r="B8528" t="inlineStr">
        <is>
          <t>00204262</t>
        </is>
      </c>
      <c r="C8528" t="inlineStr">
        <is>
          <t>한글과컴퓨터</t>
        </is>
      </c>
      <c r="D8528" t="n">
        <v>57961247000</v>
      </c>
      <c r="E8528" t="n">
        <v>5409584000</v>
      </c>
      <c r="F8528" t="n">
        <v>4327116000</v>
      </c>
      <c r="G8528" t="n">
        <v>1637986000</v>
      </c>
      <c r="H8528" t="n">
        <v>3.98</v>
      </c>
      <c r="I8528" t="n">
        <v>4.28</v>
      </c>
      <c r="J8528" t="n">
        <v>7.43</v>
      </c>
      <c r="K8528" t="n">
        <v>-6091006000</v>
      </c>
      <c r="L8528" t="n">
        <v>7033520000</v>
      </c>
      <c r="M8528" t="n">
        <v>7070337000</v>
      </c>
      <c r="N8528" t="n">
        <v>-6073129000</v>
      </c>
      <c r="O8528">
        <f>D8527</f>
      </c>
      <c r="P8528">
        <f>(E8528-F8528+G8528)/O8528*100</f>
      </c>
      <c r="Q8528">
        <f>H8527</f>
      </c>
      <c r="R8528">
        <f>I8527</f>
      </c>
      <c r="S8528">
        <f>H8528-H8527</f>
      </c>
      <c r="T8528">
        <f>I8528-I8527</f>
      </c>
      <c r="U8528">
        <f>(L8528-K8528)/(2*D8528*0.01)</f>
      </c>
      <c r="V8528">
        <f>(L8528+K8528)/(D8528*0.0001)</f>
      </c>
    </row>
    <row r="8529">
      <c r="A8529" t="n">
        <v>2025</v>
      </c>
      <c r="B8529" t="inlineStr">
        <is>
          <t>00204323</t>
        </is>
      </c>
      <c r="C8529" t="inlineStr">
        <is>
          <t>키스트론</t>
        </is>
      </c>
      <c r="D8529" t="n">
        <v>3523164734</v>
      </c>
      <c r="E8529" t="n">
        <v>578473948</v>
      </c>
      <c r="F8529" t="n">
        <v>317672220</v>
      </c>
      <c r="G8529" t="n">
        <v>113623620</v>
      </c>
      <c r="H8529" t="n">
        <v>3.99</v>
      </c>
      <c r="I8529" t="n">
        <v>3.76</v>
      </c>
      <c r="K8529" t="n">
        <v>-135900000</v>
      </c>
      <c r="L8529" t="n">
        <v>151900000</v>
      </c>
      <c r="M8529" t="n">
        <v>151300000</v>
      </c>
      <c r="N8529" t="n">
        <v>-140800000</v>
      </c>
      <c r="U8529">
        <f>(L8529-K8529)/(2*D8529*0.01)</f>
      </c>
      <c r="V8529">
        <f>(L8529+K8529)/(D8529*0.0001)</f>
      </c>
    </row>
    <row r="8530">
      <c r="A8530" t="n">
        <v>2014</v>
      </c>
      <c r="B8530" t="inlineStr">
        <is>
          <t>00204642</t>
        </is>
      </c>
      <c r="C8530" t="inlineStr">
        <is>
          <t>티비씨</t>
        </is>
      </c>
      <c r="D8530" t="n">
        <v>2447729000</v>
      </c>
      <c r="E8530" t="n">
        <v>760552000</v>
      </c>
      <c r="F8530" t="n">
        <v>42208000</v>
      </c>
      <c r="G8530" t="n">
        <v>56266000</v>
      </c>
      <c r="H8530" t="n">
        <v>2.97</v>
      </c>
      <c r="I8530" t="n">
        <v>3.9</v>
      </c>
      <c r="J8530" t="n">
        <v>7.27</v>
      </c>
      <c r="K8530" t="n">
        <v>-153281000</v>
      </c>
      <c r="L8530" t="n">
        <v>172050000</v>
      </c>
      <c r="M8530" t="n">
        <v>170432000</v>
      </c>
      <c r="N8530" t="n">
        <v>-154794000</v>
      </c>
      <c r="U8530">
        <f>(L8530-K8530)/(2*D8530*0.01)</f>
      </c>
      <c r="V8530">
        <f>(L8530+K8530)/(D8530*0.0001)</f>
      </c>
    </row>
    <row r="8531">
      <c r="A8531" t="n">
        <v>2015</v>
      </c>
      <c r="B8531" t="inlineStr">
        <is>
          <t>00204642</t>
        </is>
      </c>
      <c r="C8531" t="inlineStr">
        <is>
          <t>티비씨</t>
        </is>
      </c>
      <c r="D8531" t="n">
        <v>3363363000</v>
      </c>
      <c r="E8531" t="n">
        <v>847587000</v>
      </c>
      <c r="F8531" t="n">
        <v>84303000</v>
      </c>
      <c r="G8531" t="n">
        <v>70336000</v>
      </c>
      <c r="H8531" t="n">
        <v>2.61</v>
      </c>
      <c r="I8531" t="n">
        <v>3.59</v>
      </c>
      <c r="J8531" t="n">
        <v>7.03</v>
      </c>
      <c r="K8531" t="n">
        <v>-202581000</v>
      </c>
      <c r="L8531" t="n">
        <v>227266000</v>
      </c>
      <c r="M8531" t="n">
        <v>203849000</v>
      </c>
      <c r="N8531" t="n">
        <v>-203988000</v>
      </c>
      <c r="O8531">
        <f>D8530</f>
      </c>
      <c r="P8531">
        <f>(E8531-F8531+G8531)/O8531*100</f>
      </c>
      <c r="Q8531">
        <f>H8530</f>
      </c>
      <c r="R8531">
        <f>I8530</f>
      </c>
      <c r="S8531">
        <f>H8531-H8530</f>
      </c>
      <c r="T8531">
        <f>I8531-I8530</f>
      </c>
      <c r="U8531">
        <f>(L8531-K8531)/(2*D8531*0.01)</f>
      </c>
      <c r="V8531">
        <f>(L8531+K8531)/(D8531*0.0001)</f>
      </c>
    </row>
    <row r="8532">
      <c r="A8532" t="n">
        <v>2016</v>
      </c>
      <c r="B8532" t="inlineStr">
        <is>
          <t>00204642</t>
        </is>
      </c>
      <c r="C8532" t="inlineStr">
        <is>
          <t>티비씨</t>
        </is>
      </c>
      <c r="D8532" t="n">
        <v>3923657000</v>
      </c>
      <c r="E8532" t="n">
        <v>874318000</v>
      </c>
      <c r="F8532" t="n">
        <v>65532000</v>
      </c>
      <c r="G8532" t="n">
        <v>84114000</v>
      </c>
      <c r="H8532" t="n">
        <v>2.67</v>
      </c>
      <c r="I8532" t="n">
        <v>2.55</v>
      </c>
      <c r="J8532" t="n">
        <v>7.16</v>
      </c>
      <c r="K8532" t="n">
        <v>-109862796</v>
      </c>
      <c r="L8532" t="n">
        <v>117707091</v>
      </c>
      <c r="M8532" t="n">
        <v>41000000</v>
      </c>
      <c r="N8532" t="n">
        <v>-39000000</v>
      </c>
      <c r="O8532">
        <f>D8531</f>
      </c>
      <c r="P8532">
        <f>(E8532-F8532+G8532)/O8532*100</f>
      </c>
      <c r="Q8532">
        <f>H8531</f>
      </c>
      <c r="R8532">
        <f>I8531</f>
      </c>
      <c r="S8532">
        <f>H8532-H8531</f>
      </c>
      <c r="T8532">
        <f>I8532-I8531</f>
      </c>
      <c r="U8532">
        <f>(L8532-K8532)/(2*D8532*0.01)</f>
      </c>
      <c r="V8532">
        <f>(L8532+K8532)/(D8532*0.0001)</f>
      </c>
    </row>
    <row r="8533">
      <c r="A8533" t="n">
        <v>2018</v>
      </c>
      <c r="B8533" t="inlineStr">
        <is>
          <t>00204642</t>
        </is>
      </c>
      <c r="C8533" t="inlineStr">
        <is>
          <t>티비씨</t>
        </is>
      </c>
      <c r="D8533" t="n">
        <v>5247242000</v>
      </c>
      <c r="E8533" t="n">
        <v>784364000</v>
      </c>
      <c r="F8533" t="n">
        <v>501375000</v>
      </c>
      <c r="G8533" t="n">
        <v>137146000</v>
      </c>
      <c r="H8533" t="n">
        <v>3.26</v>
      </c>
      <c r="I8533" t="n">
        <v>2.54</v>
      </c>
      <c r="J8533" t="n">
        <v>5.61</v>
      </c>
      <c r="K8533" t="n">
        <v>-5000000</v>
      </c>
      <c r="L8533" t="n">
        <v>5500000</v>
      </c>
      <c r="M8533" t="n">
        <v>5600000</v>
      </c>
      <c r="N8533" t="n">
        <v>-5100000</v>
      </c>
      <c r="U8533">
        <f>(L8533-K8533)/(2*D8533*0.01)</f>
      </c>
      <c r="V8533">
        <f>(L8533+K8533)/(D8533*0.0001)</f>
      </c>
    </row>
    <row r="8534">
      <c r="A8534" t="n">
        <v>2019</v>
      </c>
      <c r="B8534" t="inlineStr">
        <is>
          <t>00204642</t>
        </is>
      </c>
      <c r="C8534" t="inlineStr">
        <is>
          <t>티비씨</t>
        </is>
      </c>
      <c r="D8534" t="n">
        <v>6566708000</v>
      </c>
      <c r="E8534" t="n">
        <v>782632000</v>
      </c>
      <c r="F8534" t="n">
        <v>308298000</v>
      </c>
      <c r="G8534" t="n">
        <v>133560000</v>
      </c>
      <c r="H8534" t="n">
        <v>2.45</v>
      </c>
      <c r="I8534" t="n">
        <v>2.19</v>
      </c>
      <c r="J8534" t="n">
        <v>6.24</v>
      </c>
      <c r="K8534" t="n">
        <v>-368192000</v>
      </c>
      <c r="L8534" t="n">
        <v>406772000</v>
      </c>
      <c r="M8534" t="n">
        <v>407252000</v>
      </c>
      <c r="N8534" t="n">
        <v>-375238000</v>
      </c>
      <c r="O8534">
        <f>D8533</f>
      </c>
      <c r="P8534">
        <f>(E8534-F8534+G8534)/O8534*100</f>
      </c>
      <c r="Q8534">
        <f>H8533</f>
      </c>
      <c r="R8534">
        <f>I8533</f>
      </c>
      <c r="S8534">
        <f>H8534-H8533</f>
      </c>
      <c r="T8534">
        <f>I8534-I8533</f>
      </c>
      <c r="U8534">
        <f>(L8534-K8534)/(2*D8534*0.01)</f>
      </c>
      <c r="V8534">
        <f>(L8534+K8534)/(D8534*0.0001)</f>
      </c>
    </row>
    <row r="8535">
      <c r="A8535" t="n">
        <v>2020</v>
      </c>
      <c r="B8535" t="inlineStr">
        <is>
          <t>00204642</t>
        </is>
      </c>
      <c r="C8535" t="inlineStr">
        <is>
          <t>티비씨</t>
        </is>
      </c>
      <c r="D8535" t="n">
        <v>6092630000</v>
      </c>
      <c r="E8535" t="n">
        <v>856147000</v>
      </c>
      <c r="F8535" t="n">
        <v>1134031000</v>
      </c>
      <c r="G8535" t="n">
        <v>148429000</v>
      </c>
      <c r="H8535" t="n">
        <v>2.38</v>
      </c>
      <c r="I8535" t="n">
        <v>2.15</v>
      </c>
      <c r="J8535" t="n">
        <v>6.26</v>
      </c>
      <c r="K8535" t="n">
        <v>-358400000</v>
      </c>
      <c r="L8535" t="n">
        <v>390769120</v>
      </c>
      <c r="M8535" t="n">
        <v>391200000</v>
      </c>
      <c r="N8535" t="n">
        <v>-360007270</v>
      </c>
      <c r="O8535">
        <f>D8534</f>
      </c>
      <c r="P8535">
        <f>(E8535-F8535+G8535)/O8535*100</f>
      </c>
      <c r="Q8535">
        <f>H8534</f>
      </c>
      <c r="R8535">
        <f>I8534</f>
      </c>
      <c r="S8535">
        <f>H8535-H8534</f>
      </c>
      <c r="T8535">
        <f>I8535-I8534</f>
      </c>
      <c r="U8535">
        <f>(L8535-K8535)/(2*D8535*0.01)</f>
      </c>
      <c r="V8535">
        <f>(L8535+K8535)/(D8535*0.0001)</f>
      </c>
    </row>
    <row r="8536">
      <c r="A8536" t="n">
        <v>2021</v>
      </c>
      <c r="B8536" t="inlineStr">
        <is>
          <t>00204642</t>
        </is>
      </c>
      <c r="C8536" t="inlineStr">
        <is>
          <t>티비씨</t>
        </is>
      </c>
      <c r="D8536" t="n">
        <v>6865534000</v>
      </c>
      <c r="E8536" t="n">
        <v>711041000</v>
      </c>
      <c r="F8536" t="n">
        <v>186220000</v>
      </c>
      <c r="G8536" t="n">
        <v>136509000</v>
      </c>
      <c r="H8536" t="n">
        <v>2.96</v>
      </c>
      <c r="I8536" t="n">
        <v>2.11</v>
      </c>
      <c r="J8536" t="n">
        <v>5.73</v>
      </c>
      <c r="K8536" t="n">
        <v>-356400000</v>
      </c>
      <c r="L8536" t="n">
        <v>391176402</v>
      </c>
      <c r="M8536" t="n">
        <v>391200000</v>
      </c>
      <c r="N8536" t="n">
        <v>-370659036</v>
      </c>
      <c r="O8536">
        <f>D8535</f>
      </c>
      <c r="P8536">
        <f>(E8536-F8536+G8536)/O8536*100</f>
      </c>
      <c r="Q8536">
        <f>H8535</f>
      </c>
      <c r="R8536">
        <f>I8535</f>
      </c>
      <c r="S8536">
        <f>H8536-H8535</f>
      </c>
      <c r="T8536">
        <f>I8536-I8535</f>
      </c>
      <c r="U8536">
        <f>(L8536-K8536)/(2*D8536*0.01)</f>
      </c>
      <c r="V8536">
        <f>(L8536+K8536)/(D8536*0.0001)</f>
      </c>
    </row>
    <row r="8537">
      <c r="A8537" t="n">
        <v>2022</v>
      </c>
      <c r="B8537" t="inlineStr">
        <is>
          <t>00204642</t>
        </is>
      </c>
      <c r="C8537" t="inlineStr">
        <is>
          <t>티비씨</t>
        </is>
      </c>
      <c r="D8537" t="n">
        <v>3414823000</v>
      </c>
      <c r="E8537" t="n">
        <v>698405000</v>
      </c>
      <c r="F8537" t="n">
        <v>212446000</v>
      </c>
      <c r="G8537" t="n">
        <v>192617000</v>
      </c>
      <c r="H8537" t="n">
        <v>5.57</v>
      </c>
      <c r="I8537" t="n">
        <v>2.21</v>
      </c>
      <c r="J8537" t="n">
        <v>6.27</v>
      </c>
      <c r="K8537" t="n">
        <v>-194846111</v>
      </c>
      <c r="L8537" t="n">
        <v>211879413</v>
      </c>
      <c r="M8537" t="n">
        <v>218548672</v>
      </c>
      <c r="N8537" t="n">
        <v>-201535257</v>
      </c>
      <c r="O8537">
        <f>D8536</f>
      </c>
      <c r="P8537">
        <f>(E8537-F8537+G8537)/O8537*100</f>
      </c>
      <c r="Q8537">
        <f>H8536</f>
      </c>
      <c r="R8537">
        <f>I8536</f>
      </c>
      <c r="S8537">
        <f>H8537-H8536</f>
      </c>
      <c r="T8537">
        <f>I8537-I8536</f>
      </c>
      <c r="U8537">
        <f>(L8537-K8537)/(2*D8537*0.01)</f>
      </c>
      <c r="V8537">
        <f>(L8537+K8537)/(D8537*0.0001)</f>
      </c>
    </row>
    <row r="8538">
      <c r="A8538" t="n">
        <v>2023</v>
      </c>
      <c r="B8538" t="inlineStr">
        <is>
          <t>00204642</t>
        </is>
      </c>
      <c r="C8538" t="inlineStr">
        <is>
          <t>티비씨</t>
        </is>
      </c>
      <c r="D8538" t="n">
        <v>4229136000</v>
      </c>
      <c r="E8538" t="n">
        <v>333478000</v>
      </c>
      <c r="F8538" t="n">
        <v>346670000</v>
      </c>
      <c r="G8538" t="n">
        <v>181097000</v>
      </c>
      <c r="H8538" t="n">
        <v>4.6</v>
      </c>
      <c r="I8538" t="n">
        <v>2.21</v>
      </c>
      <c r="J8538" t="n">
        <v>6.13</v>
      </c>
      <c r="O8538">
        <f>D8537</f>
      </c>
      <c r="P8538">
        <f>(E8538-F8538+G8538)/O8538*100</f>
      </c>
      <c r="Q8538">
        <f>H8537</f>
      </c>
      <c r="R8538">
        <f>I8537</f>
      </c>
      <c r="S8538">
        <f>H8538-H8537</f>
      </c>
      <c r="T8538">
        <f>I8538-I8537</f>
      </c>
    </row>
    <row r="8539">
      <c r="A8539" t="n">
        <v>2024</v>
      </c>
      <c r="B8539" t="inlineStr">
        <is>
          <t>00204642</t>
        </is>
      </c>
      <c r="C8539" t="inlineStr">
        <is>
          <t>티비씨</t>
        </is>
      </c>
      <c r="D8539" t="n">
        <v>3609441000</v>
      </c>
      <c r="E8539" t="n">
        <v>461380000</v>
      </c>
      <c r="F8539" t="n">
        <v>1810823000</v>
      </c>
      <c r="G8539" t="n">
        <v>181252000</v>
      </c>
      <c r="H8539" t="n">
        <v>4.09</v>
      </c>
      <c r="I8539" t="n">
        <v>3.12</v>
      </c>
      <c r="J8539" t="n">
        <v>6.623</v>
      </c>
      <c r="K8539" t="n">
        <v>-202680000</v>
      </c>
      <c r="L8539" t="n">
        <v>227594783</v>
      </c>
      <c r="M8539" t="n">
        <v>231120000</v>
      </c>
      <c r="N8539" t="n">
        <v>-209548278</v>
      </c>
      <c r="O8539">
        <f>D8538</f>
      </c>
      <c r="P8539">
        <f>(E8539-F8539+G8539)/O8539*100</f>
      </c>
      <c r="Q8539">
        <f>H8538</f>
      </c>
      <c r="R8539">
        <f>I8538</f>
      </c>
      <c r="S8539">
        <f>H8539-H8538</f>
      </c>
      <c r="T8539">
        <f>I8539-I8538</f>
      </c>
      <c r="U8539">
        <f>(L8539-K8539)/(2*D8539*0.01)</f>
      </c>
      <c r="V8539">
        <f>(L8539+K8539)/(D8539*0.0001)</f>
      </c>
    </row>
    <row r="8540">
      <c r="A8540" t="n">
        <v>2025</v>
      </c>
      <c r="B8540" t="inlineStr">
        <is>
          <t>00204642</t>
        </is>
      </c>
      <c r="C8540" t="inlineStr">
        <is>
          <t>티비씨</t>
        </is>
      </c>
      <c r="D8540" t="n">
        <v>3292089000</v>
      </c>
      <c r="E8540" t="n">
        <v>356257000</v>
      </c>
      <c r="F8540" t="n">
        <v>539453000</v>
      </c>
      <c r="G8540" t="n">
        <v>135573000</v>
      </c>
      <c r="H8540" t="n">
        <v>4.46</v>
      </c>
      <c r="I8540" t="n">
        <v>3.15</v>
      </c>
      <c r="J8540" t="n">
        <v>6.737</v>
      </c>
      <c r="K8540" t="n">
        <v>-187600000</v>
      </c>
      <c r="L8540" t="n">
        <v>209200000</v>
      </c>
      <c r="M8540" t="n">
        <v>213900000</v>
      </c>
      <c r="N8540" t="n">
        <v>-192700000</v>
      </c>
      <c r="O8540">
        <f>D8539</f>
      </c>
      <c r="P8540">
        <f>(E8540-F8540+G8540)/O8540*100</f>
      </c>
      <c r="Q8540">
        <f>H8539</f>
      </c>
      <c r="R8540">
        <f>I8539</f>
      </c>
      <c r="S8540">
        <f>H8540-H8539</f>
      </c>
      <c r="T8540">
        <f>I8540-I8539</f>
      </c>
      <c r="U8540">
        <f>(L8540-K8540)/(2*D8540*0.01)</f>
      </c>
      <c r="V8540">
        <f>(L8540+K8540)/(D8540*0.0001)</f>
      </c>
    </row>
    <row r="8541">
      <c r="A8541" t="n">
        <v>2015</v>
      </c>
      <c r="B8541" t="inlineStr">
        <is>
          <t>00204688</t>
        </is>
      </c>
      <c r="C8541" t="inlineStr">
        <is>
          <t>대림</t>
        </is>
      </c>
      <c r="D8541" t="n">
        <v>15711710000</v>
      </c>
      <c r="E8541" t="n">
        <v>1901410000</v>
      </c>
      <c r="F8541" t="n">
        <v>2037515000</v>
      </c>
      <c r="G8541" t="n">
        <v>263822000</v>
      </c>
      <c r="K8541" t="n">
        <v>-355012000</v>
      </c>
      <c r="L8541" t="n">
        <v>412434000</v>
      </c>
      <c r="M8541" t="n">
        <v>414724000</v>
      </c>
      <c r="N8541" t="n">
        <v>-363278000</v>
      </c>
      <c r="U8541">
        <f>(L8541-K8541)/(2*D8541*0.01)</f>
      </c>
      <c r="V8541">
        <f>(L8541+K8541)/(D8541*0.0001)</f>
      </c>
    </row>
    <row r="8542">
      <c r="A8542" t="n">
        <v>2016</v>
      </c>
      <c r="B8542" t="inlineStr">
        <is>
          <t>00204688</t>
        </is>
      </c>
      <c r="C8542" t="inlineStr">
        <is>
          <t>대림</t>
        </is>
      </c>
      <c r="D8542" t="n">
        <v>17863365000</v>
      </c>
      <c r="O8542">
        <f>D8541</f>
      </c>
    </row>
    <row r="8543">
      <c r="A8543" t="n">
        <v>2017</v>
      </c>
      <c r="B8543" t="inlineStr">
        <is>
          <t>00204688</t>
        </is>
      </c>
      <c r="C8543" t="inlineStr">
        <is>
          <t>대림</t>
        </is>
      </c>
      <c r="D8543" t="n">
        <v>20044123000</v>
      </c>
      <c r="O8543">
        <f>D8542</f>
      </c>
    </row>
    <row r="8544">
      <c r="A8544" t="n">
        <v>2018</v>
      </c>
      <c r="B8544" t="inlineStr">
        <is>
          <t>00204688</t>
        </is>
      </c>
      <c r="C8544" t="inlineStr">
        <is>
          <t>대림</t>
        </is>
      </c>
      <c r="D8544" t="n">
        <v>23703521000</v>
      </c>
      <c r="O8544">
        <f>D8543</f>
      </c>
    </row>
    <row r="8545">
      <c r="A8545" t="n">
        <v>2020</v>
      </c>
      <c r="B8545" t="inlineStr">
        <is>
          <t>00204688</t>
        </is>
      </c>
      <c r="C8545" t="inlineStr">
        <is>
          <t>대림</t>
        </is>
      </c>
      <c r="D8545" t="n">
        <v>25835420000</v>
      </c>
      <c r="E8545" t="n">
        <v>3504765000</v>
      </c>
      <c r="F8545" t="n">
        <v>4045022000</v>
      </c>
      <c r="G8545" t="n">
        <v>584232000</v>
      </c>
    </row>
    <row r="8546">
      <c r="A8546" t="n">
        <v>2014</v>
      </c>
      <c r="B8546" t="inlineStr">
        <is>
          <t>00205003</t>
        </is>
      </c>
      <c r="C8546" t="inlineStr">
        <is>
          <t>좋은사람들</t>
        </is>
      </c>
      <c r="D8546" t="n">
        <v>8535816900</v>
      </c>
      <c r="E8546" t="n">
        <v>1505862712</v>
      </c>
      <c r="F8546" t="n">
        <v>888751789</v>
      </c>
      <c r="G8546" t="n">
        <v>257276806</v>
      </c>
      <c r="H8546" t="n">
        <v>2.94</v>
      </c>
      <c r="I8546" t="n">
        <v>5.68</v>
      </c>
      <c r="K8546" t="n">
        <v>-736822799</v>
      </c>
      <c r="L8546" t="n">
        <v>855621096</v>
      </c>
      <c r="M8546" t="n">
        <v>856272481</v>
      </c>
      <c r="N8546" t="n">
        <v>-750771907</v>
      </c>
      <c r="U8546">
        <f>(L8546-K8546)/(2*D8546*0.01)</f>
      </c>
      <c r="V8546">
        <f>(L8546+K8546)/(D8546*0.0001)</f>
      </c>
    </row>
    <row r="8547">
      <c r="A8547" t="n">
        <v>2015</v>
      </c>
      <c r="B8547" t="inlineStr">
        <is>
          <t>00205003</t>
        </is>
      </c>
      <c r="C8547" t="inlineStr">
        <is>
          <t>좋은사람들</t>
        </is>
      </c>
      <c r="D8547" t="n">
        <v>9778958100</v>
      </c>
      <c r="E8547" t="n">
        <v>1585351220</v>
      </c>
      <c r="F8547" t="n">
        <v>900219781</v>
      </c>
      <c r="G8547" t="n">
        <v>240256903</v>
      </c>
      <c r="H8547" t="n">
        <v>2.45</v>
      </c>
      <c r="I8547" t="n">
        <v>5.67</v>
      </c>
      <c r="K8547" t="n">
        <v>-697634073</v>
      </c>
      <c r="L8547" t="n">
        <v>802341224</v>
      </c>
      <c r="M8547" t="n">
        <v>798966951</v>
      </c>
      <c r="N8547" t="n">
        <v>-707855132</v>
      </c>
      <c r="O8547">
        <f>D8546</f>
      </c>
      <c r="P8547">
        <f>(E8547-F8547+G8547)/O8547*100</f>
      </c>
      <c r="Q8547">
        <f>H8546</f>
      </c>
      <c r="R8547">
        <f>I8546</f>
      </c>
      <c r="S8547">
        <f>H8547-H8546</f>
      </c>
      <c r="T8547">
        <f>I8547-I8546</f>
      </c>
      <c r="U8547">
        <f>(L8547-K8547)/(2*D8547*0.01)</f>
      </c>
      <c r="V8547">
        <f>(L8547+K8547)/(D8547*0.0001)</f>
      </c>
    </row>
    <row r="8548">
      <c r="A8548" t="n">
        <v>2016</v>
      </c>
      <c r="B8548" t="inlineStr">
        <is>
          <t>00205003</t>
        </is>
      </c>
      <c r="C8548" t="inlineStr">
        <is>
          <t>좋은사람들</t>
        </is>
      </c>
      <c r="D8548" t="n">
        <v>9811911555</v>
      </c>
      <c r="E8548" t="n">
        <v>1552255197</v>
      </c>
      <c r="F8548" t="n">
        <v>951756480</v>
      </c>
      <c r="G8548" t="n">
        <v>226859247</v>
      </c>
      <c r="H8548" t="n">
        <v>2.49</v>
      </c>
      <c r="I8548" t="n">
        <v>5.6</v>
      </c>
      <c r="K8548" t="n">
        <v>-726513774</v>
      </c>
      <c r="L8548" t="n">
        <v>834373478</v>
      </c>
      <c r="M8548" t="n">
        <v>831218940</v>
      </c>
      <c r="N8548" t="n">
        <v>-737434508</v>
      </c>
      <c r="O8548">
        <f>D8547</f>
      </c>
      <c r="P8548">
        <f>(E8548-F8548+G8548)/O8548*100</f>
      </c>
      <c r="Q8548">
        <f>H8547</f>
      </c>
      <c r="R8548">
        <f>I8547</f>
      </c>
      <c r="S8548">
        <f>H8548-H8547</f>
      </c>
      <c r="T8548">
        <f>I8548-I8547</f>
      </c>
      <c r="U8548">
        <f>(L8548-K8548)/(2*D8548*0.01)</f>
      </c>
      <c r="V8548">
        <f>(L8548+K8548)/(D8548*0.0001)</f>
      </c>
    </row>
    <row r="8549">
      <c r="A8549" t="n">
        <v>2017</v>
      </c>
      <c r="B8549" t="inlineStr">
        <is>
          <t>00205003</t>
        </is>
      </c>
      <c r="C8549" t="inlineStr">
        <is>
          <t>좋은사람들</t>
        </is>
      </c>
      <c r="D8549" t="n">
        <v>10251528587</v>
      </c>
      <c r="E8549" t="n">
        <v>1395287302</v>
      </c>
      <c r="F8549" t="n">
        <v>730772020</v>
      </c>
      <c r="G8549" t="n">
        <v>230800194</v>
      </c>
      <c r="H8549" t="n">
        <v>2.86</v>
      </c>
      <c r="I8549" t="n">
        <v>5.55</v>
      </c>
      <c r="K8549" t="n">
        <v>-669983338</v>
      </c>
      <c r="L8549" t="n">
        <v>757168883</v>
      </c>
      <c r="M8549" t="n">
        <v>757446184</v>
      </c>
      <c r="N8549" t="n">
        <v>-682578527</v>
      </c>
      <c r="O8549">
        <f>D8548</f>
      </c>
      <c r="P8549">
        <f>(E8549-F8549+G8549)/O8549*100</f>
      </c>
      <c r="Q8549">
        <f>H8548</f>
      </c>
      <c r="R8549">
        <f>I8548</f>
      </c>
      <c r="S8549">
        <f>H8549-H8548</f>
      </c>
      <c r="T8549">
        <f>I8549-I8548</f>
      </c>
      <c r="U8549">
        <f>(L8549-K8549)/(2*D8549*0.01)</f>
      </c>
      <c r="V8549">
        <f>(L8549+K8549)/(D8549*0.0001)</f>
      </c>
    </row>
    <row r="8550">
      <c r="A8550" t="n">
        <v>2018</v>
      </c>
      <c r="B8550" t="inlineStr">
        <is>
          <t>00205003</t>
        </is>
      </c>
      <c r="C8550" t="inlineStr">
        <is>
          <t>좋은사람들</t>
        </is>
      </c>
      <c r="D8550" t="n">
        <v>9263305813</v>
      </c>
      <c r="E8550" t="n">
        <v>1334931064</v>
      </c>
      <c r="F8550" t="n">
        <v>2114505080</v>
      </c>
      <c r="G8550" t="n">
        <v>276540769</v>
      </c>
      <c r="H8550" t="n">
        <v>2.36</v>
      </c>
      <c r="I8550" t="n">
        <v>5.5</v>
      </c>
      <c r="K8550" t="n">
        <v>-608441770</v>
      </c>
      <c r="L8550" t="n">
        <v>687924826</v>
      </c>
      <c r="M8550" t="n">
        <v>684601637</v>
      </c>
      <c r="N8550" t="n">
        <v>-617029233</v>
      </c>
      <c r="O8550">
        <f>D8549</f>
      </c>
      <c r="P8550">
        <f>(E8550-F8550+G8550)/O8550*100</f>
      </c>
      <c r="Q8550">
        <f>H8549</f>
      </c>
      <c r="R8550">
        <f>I8549</f>
      </c>
      <c r="S8550">
        <f>H8550-H8549</f>
      </c>
      <c r="T8550">
        <f>I8550-I8549</f>
      </c>
      <c r="U8550">
        <f>(L8550-K8550)/(2*D8550*0.01)</f>
      </c>
      <c r="V8550">
        <f>(L8550+K8550)/(D8550*0.0001)</f>
      </c>
    </row>
    <row r="8551">
      <c r="A8551" t="n">
        <v>2019</v>
      </c>
      <c r="B8551" t="inlineStr">
        <is>
          <t>00205003</t>
        </is>
      </c>
      <c r="C8551" t="inlineStr">
        <is>
          <t>좋은사람들</t>
        </is>
      </c>
      <c r="D8551" t="n">
        <v>9431577968</v>
      </c>
      <c r="E8551" t="n">
        <v>1097778489</v>
      </c>
      <c r="F8551" t="n">
        <v>872317730</v>
      </c>
      <c r="G8551" t="n">
        <v>206562132</v>
      </c>
      <c r="H8551" t="n">
        <v>1.89</v>
      </c>
      <c r="I8551" t="n">
        <v>5.02</v>
      </c>
      <c r="K8551" t="n">
        <v>-527124013</v>
      </c>
      <c r="L8551" t="n">
        <v>587059757</v>
      </c>
      <c r="M8551" t="n">
        <v>578649063</v>
      </c>
      <c r="N8551" t="n">
        <v>-529935070</v>
      </c>
      <c r="O8551">
        <f>D8550</f>
      </c>
      <c r="P8551">
        <f>(E8551-F8551+G8551)/O8551*100</f>
      </c>
      <c r="Q8551">
        <f>H8550</f>
      </c>
      <c r="R8551">
        <f>I8550</f>
      </c>
      <c r="S8551">
        <f>H8551-H8550</f>
      </c>
      <c r="T8551">
        <f>I8551-I8550</f>
      </c>
      <c r="U8551">
        <f>(L8551-K8551)/(2*D8551*0.01)</f>
      </c>
      <c r="V8551">
        <f>(L8551+K8551)/(D8551*0.0001)</f>
      </c>
    </row>
    <row r="8552">
      <c r="A8552" t="n">
        <v>2020</v>
      </c>
      <c r="B8552" t="inlineStr">
        <is>
          <t>00205003</t>
        </is>
      </c>
      <c r="C8552" t="inlineStr">
        <is>
          <t>좋은사람들</t>
        </is>
      </c>
      <c r="D8552" t="n">
        <v>7819964725</v>
      </c>
      <c r="E8552" t="n">
        <v>1308693960</v>
      </c>
      <c r="F8552" t="n">
        <v>3449666850</v>
      </c>
      <c r="G8552" t="n">
        <v>166525902</v>
      </c>
      <c r="O8552">
        <f>D8551</f>
      </c>
      <c r="P8552">
        <f>(E8552-F8552+G8552)/O8552*100</f>
      </c>
    </row>
    <row r="8553">
      <c r="A8553" t="n">
        <v>2021</v>
      </c>
      <c r="B8553" t="inlineStr">
        <is>
          <t>00205003</t>
        </is>
      </c>
      <c r="C8553" t="inlineStr">
        <is>
          <t>좋은사람들</t>
        </is>
      </c>
      <c r="D8553" t="n">
        <v>3597862805</v>
      </c>
      <c r="E8553" t="n">
        <v>576027452</v>
      </c>
      <c r="F8553" t="n">
        <v>4100469029</v>
      </c>
      <c r="G8553" t="n">
        <v>114054792</v>
      </c>
      <c r="O8553">
        <f>D8552</f>
      </c>
      <c r="P8553">
        <f>(E8553-F8553+G8553)/O8553*100</f>
      </c>
    </row>
    <row r="8554">
      <c r="A8554" t="n">
        <v>2022</v>
      </c>
      <c r="B8554" t="inlineStr">
        <is>
          <t>00205003</t>
        </is>
      </c>
      <c r="C8554" t="inlineStr">
        <is>
          <t>좋은사람들</t>
        </is>
      </c>
      <c r="D8554" t="n">
        <v>2877865806</v>
      </c>
      <c r="E8554" t="n">
        <v>556051028</v>
      </c>
      <c r="F8554" t="n">
        <v>905410976</v>
      </c>
      <c r="G8554" t="n">
        <v>78361528</v>
      </c>
      <c r="H8554" t="n">
        <v>5.2</v>
      </c>
      <c r="I8554" t="n">
        <v>2</v>
      </c>
      <c r="J8554" t="n">
        <v>3.73</v>
      </c>
      <c r="K8554" t="n">
        <v>-98292489</v>
      </c>
      <c r="L8554" t="n">
        <v>106205128</v>
      </c>
      <c r="M8554" t="n">
        <v>108893512</v>
      </c>
      <c r="N8554" t="n">
        <v>-102461591</v>
      </c>
      <c r="O8554">
        <f>D8553</f>
      </c>
      <c r="P8554">
        <f>(E8554-F8554+G8554)/O8554*100</f>
      </c>
      <c r="U8554">
        <f>(L8554-K8554)/(2*D8554*0.01)</f>
      </c>
      <c r="V8554">
        <f>(L8554+K8554)/(D8554*0.0001)</f>
      </c>
    </row>
    <row r="8555">
      <c r="A8555" t="n">
        <v>2023</v>
      </c>
      <c r="B8555" t="inlineStr">
        <is>
          <t>00205003</t>
        </is>
      </c>
      <c r="C8555" t="inlineStr">
        <is>
          <t>좋은사람들</t>
        </is>
      </c>
      <c r="D8555" t="n">
        <v>2896121211</v>
      </c>
      <c r="E8555" t="n">
        <v>346497683</v>
      </c>
      <c r="F8555" t="n">
        <v>663381183</v>
      </c>
      <c r="G8555" t="n">
        <v>129071013</v>
      </c>
      <c r="H8555" t="n">
        <v>4.13</v>
      </c>
      <c r="I8555" t="n">
        <v>2</v>
      </c>
      <c r="J8555" t="n">
        <v>3.68</v>
      </c>
      <c r="K8555" t="n">
        <v>-98496746</v>
      </c>
      <c r="L8555" t="n">
        <v>106588848</v>
      </c>
      <c r="M8555" t="n">
        <v>108140297</v>
      </c>
      <c r="N8555" t="n">
        <v>-101675512</v>
      </c>
      <c r="O8555">
        <f>D8554</f>
      </c>
      <c r="P8555">
        <f>(E8555-F8555+G8555)/O8555*100</f>
      </c>
      <c r="Q8555">
        <f>H8554</f>
      </c>
      <c r="R8555">
        <f>I8554</f>
      </c>
      <c r="S8555">
        <f>H8555-H8554</f>
      </c>
      <c r="T8555">
        <f>I8555-I8554</f>
      </c>
      <c r="U8555">
        <f>(L8555-K8555)/(2*D8555*0.01)</f>
      </c>
      <c r="V8555">
        <f>(L8555+K8555)/(D8555*0.0001)</f>
      </c>
    </row>
    <row r="8556">
      <c r="A8556" t="n">
        <v>2024</v>
      </c>
      <c r="B8556" t="inlineStr">
        <is>
          <t>00205003</t>
        </is>
      </c>
      <c r="C8556" t="inlineStr">
        <is>
          <t>좋은사람들</t>
        </is>
      </c>
      <c r="D8556" t="n">
        <v>3040877974</v>
      </c>
      <c r="E8556" t="n">
        <v>397784835</v>
      </c>
      <c r="F8556" t="n">
        <v>554457940</v>
      </c>
      <c r="G8556" t="n">
        <v>102103923</v>
      </c>
      <c r="H8556" t="n">
        <v>3.54</v>
      </c>
      <c r="I8556" t="n">
        <v>2</v>
      </c>
      <c r="J8556" t="n">
        <v>3.696</v>
      </c>
      <c r="K8556" t="n">
        <v>-104113029</v>
      </c>
      <c r="L8556" t="n">
        <v>112801556</v>
      </c>
      <c r="M8556" t="n">
        <v>113760586</v>
      </c>
      <c r="N8556" t="n">
        <v>-106880066</v>
      </c>
      <c r="O8556">
        <f>D8555</f>
      </c>
      <c r="P8556">
        <f>(E8556-F8556+G8556)/O8556*100</f>
      </c>
      <c r="Q8556">
        <f>H8555</f>
      </c>
      <c r="R8556">
        <f>I8555</f>
      </c>
      <c r="S8556">
        <f>H8556-H8555</f>
      </c>
      <c r="T8556">
        <f>I8556-I8555</f>
      </c>
      <c r="U8556">
        <f>(L8556-K8556)/(2*D8556*0.01)</f>
      </c>
      <c r="V8556">
        <f>(L8556+K8556)/(D8556*0.0001)</f>
      </c>
    </row>
    <row r="8557">
      <c r="A8557" t="n">
        <v>2025</v>
      </c>
      <c r="B8557" t="inlineStr">
        <is>
          <t>00205003</t>
        </is>
      </c>
      <c r="C8557" t="inlineStr">
        <is>
          <t>좋은사람들</t>
        </is>
      </c>
      <c r="D8557" t="n">
        <v>3007974350</v>
      </c>
      <c r="E8557" t="n">
        <v>431652810</v>
      </c>
      <c r="F8557" t="n">
        <v>455255758</v>
      </c>
      <c r="G8557" t="n">
        <v>91779336</v>
      </c>
      <c r="H8557" t="n">
        <v>4.03</v>
      </c>
      <c r="I8557" t="n">
        <v>2</v>
      </c>
      <c r="J8557" t="n">
        <v>5.88</v>
      </c>
      <c r="K8557" t="n">
        <v>-160994591</v>
      </c>
      <c r="L8557" t="n">
        <v>179696969</v>
      </c>
      <c r="M8557" t="n">
        <v>181837585</v>
      </c>
      <c r="N8557" t="n">
        <v>-165732287</v>
      </c>
      <c r="O8557">
        <f>D8556</f>
      </c>
      <c r="P8557">
        <f>(E8557-F8557+G8557)/O8557*100</f>
      </c>
      <c r="Q8557">
        <f>H8556</f>
      </c>
      <c r="R8557">
        <f>I8556</f>
      </c>
      <c r="S8557">
        <f>H8557-H8556</f>
      </c>
      <c r="T8557">
        <f>I8557-I8556</f>
      </c>
      <c r="U8557">
        <f>(L8557-K8557)/(2*D8557*0.01)</f>
      </c>
      <c r="V8557">
        <f>(L8557+K8557)/(D8557*0.0001)</f>
      </c>
    </row>
    <row r="8558">
      <c r="A8558" t="n">
        <v>2014</v>
      </c>
      <c r="B8558" t="inlineStr">
        <is>
          <t>00205687</t>
        </is>
      </c>
      <c r="C8558" t="inlineStr">
        <is>
          <t>더라미</t>
        </is>
      </c>
      <c r="D8558" t="n">
        <v>263507000</v>
      </c>
      <c r="E8558" t="n">
        <v>115153000</v>
      </c>
      <c r="F8558" t="n">
        <v>141346000</v>
      </c>
      <c r="G8558" t="n">
        <v>10955000</v>
      </c>
      <c r="H8558" t="n">
        <v>2.91</v>
      </c>
      <c r="I8558" t="n">
        <v>6.96</v>
      </c>
      <c r="K8558" t="n">
        <v>-15706000</v>
      </c>
      <c r="L8558" t="n">
        <v>18405000</v>
      </c>
      <c r="M8558" t="n">
        <v>17905000</v>
      </c>
      <c r="N8558" t="n">
        <v>-15615000</v>
      </c>
      <c r="U8558">
        <f>(L8558-K8558)/(2*D8558*0.01)</f>
      </c>
      <c r="V8558">
        <f>(L8558+K8558)/(D8558*0.0001)</f>
      </c>
    </row>
    <row r="8559">
      <c r="A8559" t="n">
        <v>2015</v>
      </c>
      <c r="B8559" t="inlineStr">
        <is>
          <t>00205687</t>
        </is>
      </c>
      <c r="C8559" t="inlineStr">
        <is>
          <t>더라미</t>
        </is>
      </c>
      <c r="D8559" t="n">
        <v>266207000</v>
      </c>
      <c r="E8559" t="n">
        <v>84129000</v>
      </c>
      <c r="F8559" t="n">
        <v>44696000</v>
      </c>
      <c r="G8559" t="n">
        <v>7426000</v>
      </c>
      <c r="H8559" t="n">
        <v>2.49</v>
      </c>
      <c r="I8559" t="n">
        <v>3.2</v>
      </c>
      <c r="J8559" t="n">
        <v>7.66</v>
      </c>
      <c r="K8559" t="n">
        <v>-14900000</v>
      </c>
      <c r="L8559" t="n">
        <v>16699000</v>
      </c>
      <c r="M8559" t="n">
        <v>16780000</v>
      </c>
      <c r="N8559" t="n">
        <v>-15245000</v>
      </c>
      <c r="O8559">
        <f>D8558</f>
      </c>
      <c r="P8559">
        <f>(E8559-F8559+G8559)/O8559*100</f>
      </c>
      <c r="Q8559">
        <f>H8558</f>
      </c>
      <c r="R8559">
        <f>I8558</f>
      </c>
      <c r="S8559">
        <f>H8559-H8558</f>
      </c>
      <c r="T8559">
        <f>I8559-I8558</f>
      </c>
      <c r="U8559">
        <f>(L8559-K8559)/(2*D8559*0.01)</f>
      </c>
      <c r="V8559">
        <f>(L8559+K8559)/(D8559*0.0001)</f>
      </c>
    </row>
    <row r="8560">
      <c r="A8560" t="n">
        <v>2016</v>
      </c>
      <c r="B8560" t="inlineStr">
        <is>
          <t>00205687</t>
        </is>
      </c>
      <c r="C8560" t="inlineStr">
        <is>
          <t>더라미</t>
        </is>
      </c>
      <c r="D8560" t="n">
        <v>235971000</v>
      </c>
      <c r="E8560" t="n">
        <v>84534000</v>
      </c>
      <c r="F8560" t="n">
        <v>49513000</v>
      </c>
      <c r="G8560" t="n">
        <v>8305000</v>
      </c>
      <c r="H8560" t="n">
        <v>2.495</v>
      </c>
      <c r="I8560" t="n">
        <v>3.82</v>
      </c>
      <c r="K8560" t="n">
        <v>-15995000</v>
      </c>
      <c r="L8560" t="n">
        <v>18143000</v>
      </c>
      <c r="M8560" t="n">
        <v>18190000</v>
      </c>
      <c r="N8560" t="n">
        <v>-16324000</v>
      </c>
      <c r="O8560">
        <f>D8559</f>
      </c>
      <c r="P8560">
        <f>(E8560-F8560+G8560)/O8560*100</f>
      </c>
      <c r="Q8560">
        <f>H8559</f>
      </c>
      <c r="R8560">
        <f>I8559</f>
      </c>
      <c r="S8560">
        <f>H8560-H8559</f>
      </c>
      <c r="T8560">
        <f>I8560-I8559</f>
      </c>
      <c r="U8560">
        <f>(L8560-K8560)/(2*D8560*0.01)</f>
      </c>
      <c r="V8560">
        <f>(L8560+K8560)/(D8560*0.0001)</f>
      </c>
    </row>
    <row r="8561">
      <c r="A8561" t="n">
        <v>2017</v>
      </c>
      <c r="B8561" t="inlineStr">
        <is>
          <t>00205687</t>
        </is>
      </c>
      <c r="C8561" t="inlineStr">
        <is>
          <t>더라미</t>
        </is>
      </c>
      <c r="D8561" t="n">
        <v>302395000</v>
      </c>
      <c r="E8561" t="n">
        <v>96284000</v>
      </c>
      <c r="F8561" t="n">
        <v>55330000</v>
      </c>
      <c r="G8561" t="n">
        <v>5531000</v>
      </c>
      <c r="H8561" t="n">
        <v>2.925</v>
      </c>
      <c r="I8561" t="n">
        <v>3.92</v>
      </c>
      <c r="K8561" t="n">
        <v>-16328925</v>
      </c>
      <c r="L8561" t="n">
        <v>18445895</v>
      </c>
      <c r="M8561" t="n">
        <v>18445895</v>
      </c>
      <c r="N8561" t="n">
        <v>-16628225</v>
      </c>
      <c r="O8561">
        <f>D8560</f>
      </c>
      <c r="P8561">
        <f>(E8561-F8561+G8561)/O8561*100</f>
      </c>
      <c r="Q8561">
        <f>H8560</f>
      </c>
      <c r="R8561">
        <f>I8560</f>
      </c>
      <c r="S8561">
        <f>H8561-H8560</f>
      </c>
      <c r="T8561">
        <f>I8561-I8560</f>
      </c>
      <c r="U8561">
        <f>(L8561-K8561)/(2*D8561*0.01)</f>
      </c>
      <c r="V8561">
        <f>(L8561+K8561)/(D8561*0.0001)</f>
      </c>
    </row>
    <row r="8562">
      <c r="A8562" t="n">
        <v>2018</v>
      </c>
      <c r="B8562" t="inlineStr">
        <is>
          <t>00205687</t>
        </is>
      </c>
      <c r="C8562" t="inlineStr">
        <is>
          <t>더라미</t>
        </is>
      </c>
      <c r="D8562" t="n">
        <v>190809000</v>
      </c>
      <c r="E8562" t="n">
        <v>122329000</v>
      </c>
      <c r="F8562" t="n">
        <v>319788000</v>
      </c>
      <c r="G8562" t="n">
        <v>6728000</v>
      </c>
      <c r="H8562" t="n">
        <v>2.57</v>
      </c>
      <c r="I8562" t="n">
        <v>4.21</v>
      </c>
      <c r="O8562">
        <f>D8561</f>
      </c>
      <c r="P8562">
        <f>(E8562-F8562+G8562)/O8562*100</f>
      </c>
      <c r="Q8562">
        <f>H8561</f>
      </c>
      <c r="R8562">
        <f>I8561</f>
      </c>
      <c r="S8562">
        <f>H8562-H8561</f>
      </c>
      <c r="T8562">
        <f>I8562-I8561</f>
      </c>
    </row>
    <row r="8563">
      <c r="A8563" t="n">
        <v>2019</v>
      </c>
      <c r="B8563" t="inlineStr">
        <is>
          <t>00205687</t>
        </is>
      </c>
      <c r="C8563" t="inlineStr">
        <is>
          <t>더라미</t>
        </is>
      </c>
      <c r="D8563" t="n">
        <v>124214000</v>
      </c>
      <c r="E8563" t="n">
        <v>397889000</v>
      </c>
      <c r="F8563" t="n">
        <v>39097000</v>
      </c>
      <c r="G8563" t="n">
        <v>3663000</v>
      </c>
      <c r="H8563" t="n">
        <v>2.25</v>
      </c>
      <c r="I8563" t="n">
        <v>3.75</v>
      </c>
      <c r="O8563">
        <f>D8562</f>
      </c>
      <c r="P8563">
        <f>(E8563-F8563+G8563)/O8563*100</f>
      </c>
      <c r="Q8563">
        <f>H8562</f>
      </c>
      <c r="R8563">
        <f>I8562</f>
      </c>
      <c r="S8563">
        <f>H8563-H8562</f>
      </c>
      <c r="T8563">
        <f>I8563-I8562</f>
      </c>
    </row>
    <row r="8564">
      <c r="A8564" t="n">
        <v>2020</v>
      </c>
      <c r="B8564" t="inlineStr">
        <is>
          <t>00205687</t>
        </is>
      </c>
      <c r="C8564" t="inlineStr">
        <is>
          <t>더라미</t>
        </is>
      </c>
      <c r="D8564" t="n">
        <v>44534000</v>
      </c>
      <c r="E8564" t="n">
        <v>133639000</v>
      </c>
      <c r="F8564" t="n">
        <v>139985000</v>
      </c>
      <c r="G8564" t="n">
        <v>2677000</v>
      </c>
      <c r="H8564" t="n">
        <v>2.44</v>
      </c>
      <c r="I8564" t="n">
        <v>3.27</v>
      </c>
      <c r="O8564">
        <f>D8563</f>
      </c>
      <c r="P8564">
        <f>(E8564-F8564+G8564)/O8564*100</f>
      </c>
      <c r="Q8564">
        <f>H8563</f>
      </c>
      <c r="R8564">
        <f>I8563</f>
      </c>
      <c r="S8564">
        <f>H8564-H8563</f>
      </c>
      <c r="T8564">
        <f>I8564-I8563</f>
      </c>
    </row>
    <row r="8565">
      <c r="A8565" t="n">
        <v>2021</v>
      </c>
      <c r="B8565" t="inlineStr">
        <is>
          <t>00205687</t>
        </is>
      </c>
      <c r="C8565" t="inlineStr">
        <is>
          <t>더라미</t>
        </is>
      </c>
      <c r="D8565" t="n">
        <v>150888000</v>
      </c>
      <c r="E8565" t="n">
        <v>94497000</v>
      </c>
      <c r="F8565" t="n">
        <v>38084000</v>
      </c>
      <c r="G8565" t="n">
        <v>621000</v>
      </c>
      <c r="H8565" t="n">
        <v>2.92</v>
      </c>
      <c r="I8565" t="n">
        <v>3.61</v>
      </c>
      <c r="K8565" t="n">
        <v>-3800000</v>
      </c>
      <c r="L8565" t="n">
        <v>4400000</v>
      </c>
      <c r="M8565" t="n">
        <v>4500000</v>
      </c>
      <c r="N8565" t="n">
        <v>-3900000</v>
      </c>
      <c r="O8565">
        <f>D8564</f>
      </c>
      <c r="P8565">
        <f>(E8565-F8565+G8565)/O8565*100</f>
      </c>
      <c r="Q8565">
        <f>H8564</f>
      </c>
      <c r="R8565">
        <f>I8564</f>
      </c>
      <c r="S8565">
        <f>H8565-H8564</f>
      </c>
      <c r="T8565">
        <f>I8565-I8564</f>
      </c>
      <c r="U8565">
        <f>(L8565-K8565)/(2*D8565*0.01)</f>
      </c>
      <c r="V8565">
        <f>(L8565+K8565)/(D8565*0.0001)</f>
      </c>
    </row>
    <row r="8566">
      <c r="A8566" t="n">
        <v>2022</v>
      </c>
      <c r="B8566" t="inlineStr">
        <is>
          <t>00205687</t>
        </is>
      </c>
      <c r="C8566" t="inlineStr">
        <is>
          <t>더라미</t>
        </is>
      </c>
      <c r="D8566" t="n">
        <v>204612000</v>
      </c>
      <c r="E8566" t="n">
        <v>101760000</v>
      </c>
      <c r="F8566" t="n">
        <v>46037000</v>
      </c>
      <c r="G8566" t="n">
        <v>2075000</v>
      </c>
      <c r="H8566" t="n">
        <v>5.32</v>
      </c>
      <c r="I8566" t="n">
        <v>5.21</v>
      </c>
      <c r="K8566" t="n">
        <v>-5933190</v>
      </c>
      <c r="L8566" t="n">
        <v>6744096</v>
      </c>
      <c r="M8566" t="n">
        <v>6956808</v>
      </c>
      <c r="N8566" t="n">
        <v>-6138360</v>
      </c>
      <c r="O8566">
        <f>D8565</f>
      </c>
      <c r="P8566">
        <f>(E8566-F8566+G8566)/O8566*100</f>
      </c>
      <c r="Q8566">
        <f>H8565</f>
      </c>
      <c r="R8566">
        <f>I8565</f>
      </c>
      <c r="S8566">
        <f>H8566-H8565</f>
      </c>
      <c r="T8566">
        <f>I8566-I8565</f>
      </c>
      <c r="U8566">
        <f>(L8566-K8566)/(2*D8566*0.01)</f>
      </c>
      <c r="V8566">
        <f>(L8566+K8566)/(D8566*0.0001)</f>
      </c>
    </row>
    <row r="8567">
      <c r="A8567" t="n">
        <v>2023</v>
      </c>
      <c r="B8567" t="inlineStr">
        <is>
          <t>00205687</t>
        </is>
      </c>
      <c r="C8567" t="inlineStr">
        <is>
          <t>더라미</t>
        </is>
      </c>
      <c r="D8567" t="n">
        <v>1690810000</v>
      </c>
      <c r="E8567" t="n">
        <v>219114000</v>
      </c>
      <c r="F8567" t="n">
        <v>343824000</v>
      </c>
      <c r="G8567" t="n">
        <v>4308000</v>
      </c>
      <c r="H8567" t="n">
        <v>4.41</v>
      </c>
      <c r="I8567" t="n">
        <v>5.5</v>
      </c>
      <c r="K8567" t="n">
        <v>-80800000</v>
      </c>
      <c r="L8567" t="n">
        <v>92944550</v>
      </c>
      <c r="M8567" t="n">
        <v>91218540</v>
      </c>
      <c r="N8567" t="n">
        <v>-81184480</v>
      </c>
      <c r="O8567">
        <f>D8566</f>
      </c>
      <c r="P8567">
        <f>(E8567-F8567+G8567)/O8567*100</f>
      </c>
      <c r="Q8567">
        <f>H8566</f>
      </c>
      <c r="R8567">
        <f>I8566</f>
      </c>
      <c r="S8567">
        <f>H8567-H8566</f>
      </c>
      <c r="T8567">
        <f>I8567-I8566</f>
      </c>
      <c r="U8567">
        <f>(L8567-K8567)/(2*D8567*0.01)</f>
      </c>
      <c r="V8567">
        <f>(L8567+K8567)/(D8567*0.0001)</f>
      </c>
    </row>
    <row r="8568">
      <c r="A8568" t="n">
        <v>2024</v>
      </c>
      <c r="B8568" t="inlineStr">
        <is>
          <t>00205687</t>
        </is>
      </c>
      <c r="C8568" t="inlineStr">
        <is>
          <t>더라미</t>
        </is>
      </c>
      <c r="D8568" t="n">
        <v>1815564278</v>
      </c>
      <c r="E8568" t="n">
        <v>269274041</v>
      </c>
      <c r="F8568" t="n">
        <v>251222210</v>
      </c>
      <c r="G8568" t="n">
        <v>47050219</v>
      </c>
      <c r="H8568" t="n">
        <v>3.82</v>
      </c>
      <c r="I8568" t="n">
        <v>5</v>
      </c>
      <c r="O8568">
        <f>D8567</f>
      </c>
      <c r="P8568">
        <f>(E8568-F8568+G8568)/O8568*100</f>
      </c>
      <c r="Q8568">
        <f>H8567</f>
      </c>
      <c r="R8568">
        <f>I8567</f>
      </c>
      <c r="S8568">
        <f>H8568-H8567</f>
      </c>
      <c r="T8568">
        <f>I8568-I8567</f>
      </c>
    </row>
    <row r="8569">
      <c r="A8569" t="n">
        <v>2025</v>
      </c>
      <c r="B8569" t="inlineStr">
        <is>
          <t>00205687</t>
        </is>
      </c>
      <c r="C8569" t="inlineStr">
        <is>
          <t>더라미</t>
        </is>
      </c>
      <c r="D8569" t="n">
        <v>1473344678</v>
      </c>
      <c r="E8569" t="n">
        <v>294341036</v>
      </c>
      <c r="F8569" t="n">
        <v>527954469</v>
      </c>
      <c r="G8569" t="n">
        <v>45026723</v>
      </c>
      <c r="H8569" t="n">
        <v>4.17</v>
      </c>
      <c r="I8569" t="n">
        <v>5</v>
      </c>
      <c r="J8569" t="n">
        <v>7.67</v>
      </c>
      <c r="K8569" t="n">
        <v>-73319921</v>
      </c>
      <c r="L8569" t="n">
        <v>83535691</v>
      </c>
      <c r="M8569" t="n">
        <v>82097370</v>
      </c>
      <c r="N8569" t="n">
        <v>-73505409</v>
      </c>
      <c r="O8569">
        <f>D8568</f>
      </c>
      <c r="P8569">
        <f>(E8569-F8569+G8569)/O8569*100</f>
      </c>
      <c r="Q8569">
        <f>H8568</f>
      </c>
      <c r="R8569">
        <f>I8568</f>
      </c>
      <c r="S8569">
        <f>H8569-H8568</f>
      </c>
      <c r="T8569">
        <f>I8569-I8568</f>
      </c>
      <c r="U8569">
        <f>(L8569-K8569)/(2*D8569*0.01)</f>
      </c>
      <c r="V8569">
        <f>(L8569+K8569)/(D8569*0.0001)</f>
      </c>
    </row>
    <row r="8570">
      <c r="A8570" t="n">
        <v>2014</v>
      </c>
      <c r="B8570" t="inlineStr">
        <is>
          <t>00206039</t>
        </is>
      </c>
      <c r="C8570" t="inlineStr">
        <is>
          <t>경남스틸</t>
        </is>
      </c>
      <c r="D8570" t="n">
        <v>1295298000</v>
      </c>
      <c r="E8570" t="n">
        <v>251218000</v>
      </c>
      <c r="F8570" t="n">
        <v>161208000</v>
      </c>
      <c r="G8570" t="n">
        <v>52244000</v>
      </c>
      <c r="H8570" t="n">
        <v>2.76</v>
      </c>
      <c r="K8570" t="n">
        <v>-106707000</v>
      </c>
      <c r="L8570" t="n">
        <v>125298000</v>
      </c>
      <c r="M8570" t="n">
        <v>125647000</v>
      </c>
      <c r="N8570" t="n">
        <v>-108914000</v>
      </c>
      <c r="U8570">
        <f>(L8570-K8570)/(2*D8570*0.01)</f>
      </c>
      <c r="V8570">
        <f>(L8570+K8570)/(D8570*0.0001)</f>
      </c>
    </row>
    <row r="8571">
      <c r="A8571" t="n">
        <v>2015</v>
      </c>
      <c r="B8571" t="inlineStr">
        <is>
          <t>00206039</t>
        </is>
      </c>
      <c r="C8571" t="inlineStr">
        <is>
          <t>경남스틸</t>
        </is>
      </c>
      <c r="D8571" t="n">
        <v>1465940000</v>
      </c>
      <c r="E8571" t="n">
        <v>234435000</v>
      </c>
      <c r="F8571" t="n">
        <v>157235000</v>
      </c>
      <c r="G8571" t="n">
        <v>33660000</v>
      </c>
      <c r="H8571" t="n">
        <v>2.39</v>
      </c>
      <c r="K8571" t="n">
        <v>-123929000</v>
      </c>
      <c r="L8571" t="n">
        <v>145283000</v>
      </c>
      <c r="M8571" t="n">
        <v>145855000</v>
      </c>
      <c r="N8571" t="n">
        <v>-126624000</v>
      </c>
      <c r="O8571">
        <f>D8570</f>
      </c>
      <c r="P8571">
        <f>(E8571-F8571+G8571)/O8571*100</f>
      </c>
      <c r="Q8571">
        <f>H8570</f>
      </c>
      <c r="S8571">
        <f>H8571-H8570</f>
      </c>
      <c r="U8571">
        <f>(L8571-K8571)/(2*D8571*0.01)</f>
      </c>
      <c r="V8571">
        <f>(L8571+K8571)/(D8571*0.0001)</f>
      </c>
    </row>
    <row r="8572">
      <c r="A8572" t="n">
        <v>2016</v>
      </c>
      <c r="B8572" t="inlineStr">
        <is>
          <t>00206039</t>
        </is>
      </c>
      <c r="C8572" t="inlineStr">
        <is>
          <t>경남스틸</t>
        </is>
      </c>
      <c r="D8572" t="n">
        <v>1675378000</v>
      </c>
      <c r="E8572" t="n">
        <v>275032000</v>
      </c>
      <c r="F8572" t="n">
        <v>75857000</v>
      </c>
      <c r="G8572" t="n">
        <v>41609000</v>
      </c>
      <c r="H8572" t="n">
        <v>2.44</v>
      </c>
      <c r="K8572" t="n">
        <v>-137005000</v>
      </c>
      <c r="L8572" t="n">
        <v>160185000</v>
      </c>
      <c r="M8572" t="n">
        <v>161068000</v>
      </c>
      <c r="N8572" t="n">
        <v>-140178000</v>
      </c>
      <c r="O8572">
        <f>D8571</f>
      </c>
      <c r="P8572">
        <f>(E8572-F8572+G8572)/O8572*100</f>
      </c>
      <c r="Q8572">
        <f>H8571</f>
      </c>
      <c r="S8572">
        <f>H8572-H8571</f>
      </c>
      <c r="U8572">
        <f>(L8572-K8572)/(2*D8572*0.01)</f>
      </c>
      <c r="V8572">
        <f>(L8572+K8572)/(D8572*0.0001)</f>
      </c>
    </row>
    <row r="8573">
      <c r="A8573" t="n">
        <v>2017</v>
      </c>
      <c r="B8573" t="inlineStr">
        <is>
          <t>00206039</t>
        </is>
      </c>
      <c r="C8573" t="inlineStr">
        <is>
          <t>경남스틸</t>
        </is>
      </c>
      <c r="D8573" t="n">
        <v>1657490000</v>
      </c>
      <c r="E8573" t="n">
        <v>290546000</v>
      </c>
      <c r="F8573" t="n">
        <v>238529000</v>
      </c>
      <c r="G8573" t="n">
        <v>47969000</v>
      </c>
      <c r="H8573" t="n">
        <v>2.81</v>
      </c>
      <c r="I8573" t="n">
        <v>3.27</v>
      </c>
      <c r="K8573" t="n">
        <v>-136986000</v>
      </c>
      <c r="L8573" t="n">
        <v>159220000</v>
      </c>
      <c r="M8573" t="n">
        <v>160387000</v>
      </c>
      <c r="N8573" t="n">
        <v>-140382000</v>
      </c>
      <c r="O8573">
        <f>D8572</f>
      </c>
      <c r="P8573">
        <f>(E8573-F8573+G8573)/O8573*100</f>
      </c>
      <c r="Q8573">
        <f>H8572</f>
      </c>
      <c r="S8573">
        <f>H8573-H8572</f>
      </c>
      <c r="U8573">
        <f>(L8573-K8573)/(2*D8573*0.01)</f>
      </c>
      <c r="V8573">
        <f>(L8573+K8573)/(D8573*0.0001)</f>
      </c>
    </row>
    <row r="8574">
      <c r="A8574" t="n">
        <v>2018</v>
      </c>
      <c r="B8574" t="inlineStr">
        <is>
          <t>00206039</t>
        </is>
      </c>
      <c r="C8574" t="inlineStr">
        <is>
          <t>경남스틸</t>
        </is>
      </c>
      <c r="D8574" t="n">
        <v>2131707000</v>
      </c>
      <c r="E8574" t="n">
        <v>289635000</v>
      </c>
      <c r="F8574" t="n">
        <v>67916000</v>
      </c>
      <c r="G8574" t="n">
        <v>54714000</v>
      </c>
      <c r="H8574" t="n">
        <v>2.28</v>
      </c>
      <c r="I8574" t="n">
        <v>3.54</v>
      </c>
      <c r="K8574" t="n">
        <v>-181934000</v>
      </c>
      <c r="L8574" t="n">
        <v>212285000</v>
      </c>
      <c r="M8574" t="n">
        <v>212056000</v>
      </c>
      <c r="N8574" t="n">
        <v>-185093000</v>
      </c>
      <c r="O8574">
        <f>D8573</f>
      </c>
      <c r="P8574">
        <f>(E8574-F8574+G8574)/O8574*100</f>
      </c>
      <c r="Q8574">
        <f>H8573</f>
      </c>
      <c r="R8574">
        <f>I8573</f>
      </c>
      <c r="S8574">
        <f>H8574-H8573</f>
      </c>
      <c r="T8574">
        <f>I8574-I8573</f>
      </c>
      <c r="U8574">
        <f>(L8574-K8574)/(2*D8574*0.01)</f>
      </c>
      <c r="V8574">
        <f>(L8574+K8574)/(D8574*0.0001)</f>
      </c>
    </row>
    <row r="8575">
      <c r="A8575" t="n">
        <v>2019</v>
      </c>
      <c r="B8575" t="inlineStr">
        <is>
          <t>00206039</t>
        </is>
      </c>
      <c r="C8575" t="inlineStr">
        <is>
          <t>경남스틸</t>
        </is>
      </c>
      <c r="D8575" t="n">
        <v>2629065000</v>
      </c>
      <c r="E8575" t="n">
        <v>346006000</v>
      </c>
      <c r="F8575" t="n">
        <v>167621000</v>
      </c>
      <c r="G8575" t="n">
        <v>56492000</v>
      </c>
      <c r="H8575" t="n">
        <v>1.98</v>
      </c>
      <c r="I8575" t="n">
        <v>4.03</v>
      </c>
      <c r="K8575" t="n">
        <v>-267061000</v>
      </c>
      <c r="L8575" t="n">
        <v>317968000</v>
      </c>
      <c r="M8575" t="n">
        <v>317207000</v>
      </c>
      <c r="N8575" t="n">
        <v>-271377000</v>
      </c>
      <c r="O8575">
        <f>D8574</f>
      </c>
      <c r="P8575">
        <f>(E8575-F8575+G8575)/O8575*100</f>
      </c>
      <c r="Q8575">
        <f>H8574</f>
      </c>
      <c r="R8575">
        <f>I8574</f>
      </c>
      <c r="S8575">
        <f>H8575-H8574</f>
      </c>
      <c r="T8575">
        <f>I8575-I8574</f>
      </c>
      <c r="U8575">
        <f>(L8575-K8575)/(2*D8575*0.01)</f>
      </c>
      <c r="V8575">
        <f>(L8575+K8575)/(D8575*0.0001)</f>
      </c>
    </row>
    <row r="8576">
      <c r="A8576" t="n">
        <v>2020</v>
      </c>
      <c r="B8576" t="inlineStr">
        <is>
          <t>00206039</t>
        </is>
      </c>
      <c r="C8576" t="inlineStr">
        <is>
          <t>경남스틸</t>
        </is>
      </c>
      <c r="D8576" t="n">
        <v>2774756000</v>
      </c>
      <c r="E8576" t="n">
        <v>363090000</v>
      </c>
      <c r="F8576" t="n">
        <v>155789000</v>
      </c>
      <c r="G8576" t="n">
        <v>59245000</v>
      </c>
      <c r="H8576" t="n">
        <v>1.98</v>
      </c>
      <c r="I8576" t="n">
        <v>3.56</v>
      </c>
      <c r="K8576" t="n">
        <v>-271686000</v>
      </c>
      <c r="L8576" t="n">
        <v>321553000</v>
      </c>
      <c r="M8576" t="n">
        <v>322374000</v>
      </c>
      <c r="N8576" t="n">
        <v>-277261000</v>
      </c>
      <c r="O8576">
        <f>D8575</f>
      </c>
      <c r="P8576">
        <f>(E8576-F8576+G8576)/O8576*100</f>
      </c>
      <c r="Q8576">
        <f>H8575</f>
      </c>
      <c r="R8576">
        <f>I8575</f>
      </c>
      <c r="S8576">
        <f>H8576-H8575</f>
      </c>
      <c r="T8576">
        <f>I8576-I8575</f>
      </c>
      <c r="U8576">
        <f>(L8576-K8576)/(2*D8576*0.01)</f>
      </c>
      <c r="V8576">
        <f>(L8576+K8576)/(D8576*0.0001)</f>
      </c>
    </row>
    <row r="8577">
      <c r="A8577" t="n">
        <v>2021</v>
      </c>
      <c r="B8577" t="inlineStr">
        <is>
          <t>00206039</t>
        </is>
      </c>
      <c r="C8577" t="inlineStr">
        <is>
          <t>경남스틸</t>
        </is>
      </c>
      <c r="D8577" t="n">
        <v>2875237000</v>
      </c>
      <c r="E8577" t="n">
        <v>354950000</v>
      </c>
      <c r="F8577" t="n">
        <v>277736000</v>
      </c>
      <c r="G8577" t="n">
        <v>61968000</v>
      </c>
      <c r="H8577" t="n">
        <v>2.65</v>
      </c>
      <c r="I8577" t="n">
        <v>3.21</v>
      </c>
      <c r="J8577" t="n">
        <v>10.489</v>
      </c>
      <c r="K8577" t="n">
        <v>-271378000</v>
      </c>
      <c r="L8577" t="n">
        <v>319661000</v>
      </c>
      <c r="M8577" t="n">
        <v>321415000</v>
      </c>
      <c r="N8577" t="n">
        <v>-277809000</v>
      </c>
      <c r="O8577">
        <f>D8576</f>
      </c>
      <c r="P8577">
        <f>(E8577-F8577+G8577)/O8577*100</f>
      </c>
      <c r="Q8577">
        <f>H8576</f>
      </c>
      <c r="R8577">
        <f>I8576</f>
      </c>
      <c r="S8577">
        <f>H8577-H8576</f>
      </c>
      <c r="T8577">
        <f>I8577-I8576</f>
      </c>
      <c r="U8577">
        <f>(L8577-K8577)/(2*D8577*0.01)</f>
      </c>
      <c r="V8577">
        <f>(L8577+K8577)/(D8577*0.0001)</f>
      </c>
    </row>
    <row r="8578">
      <c r="A8578" t="n">
        <v>2022</v>
      </c>
      <c r="B8578" t="inlineStr">
        <is>
          <t>00206039</t>
        </is>
      </c>
      <c r="C8578" t="inlineStr">
        <is>
          <t>경남스틸</t>
        </is>
      </c>
      <c r="D8578" t="n">
        <v>2876308000</v>
      </c>
      <c r="E8578" t="n">
        <v>378598000</v>
      </c>
      <c r="F8578" t="n">
        <v>146430000</v>
      </c>
      <c r="G8578" t="n">
        <v>73274000</v>
      </c>
      <c r="H8578" t="n">
        <v>5.18</v>
      </c>
      <c r="I8578" t="n">
        <v>5.36</v>
      </c>
      <c r="J8578" t="n">
        <v>9.4</v>
      </c>
      <c r="K8578" t="n">
        <v>-239449000</v>
      </c>
      <c r="L8578" t="n">
        <v>276604000</v>
      </c>
      <c r="M8578" t="n">
        <v>281173000</v>
      </c>
      <c r="N8578" t="n">
        <v>-247276000</v>
      </c>
      <c r="O8578">
        <f>D8577</f>
      </c>
      <c r="P8578">
        <f>(E8578-F8578+G8578)/O8578*100</f>
      </c>
      <c r="Q8578">
        <f>H8577</f>
      </c>
      <c r="R8578">
        <f>I8577</f>
      </c>
      <c r="S8578">
        <f>H8578-H8577</f>
      </c>
      <c r="T8578">
        <f>I8578-I8577</f>
      </c>
      <c r="U8578">
        <f>(L8578-K8578)/(2*D8578*0.01)</f>
      </c>
      <c r="V8578">
        <f>(L8578+K8578)/(D8578*0.0001)</f>
      </c>
    </row>
    <row r="8579">
      <c r="A8579" t="n">
        <v>2023</v>
      </c>
      <c r="B8579" t="inlineStr">
        <is>
          <t>00206039</t>
        </is>
      </c>
      <c r="C8579" t="inlineStr">
        <is>
          <t>경남스틸</t>
        </is>
      </c>
      <c r="D8579" t="n">
        <v>3721040000</v>
      </c>
      <c r="E8579" t="n">
        <v>362346000</v>
      </c>
      <c r="F8579" t="n">
        <v>78036000</v>
      </c>
      <c r="G8579" t="n">
        <v>142953000</v>
      </c>
      <c r="H8579" t="n">
        <v>4.35</v>
      </c>
      <c r="I8579" t="n">
        <v>6.42</v>
      </c>
      <c r="J8579" t="n">
        <v>9.81</v>
      </c>
      <c r="K8579" t="n">
        <v>-325531000</v>
      </c>
      <c r="L8579" t="n">
        <v>377122000</v>
      </c>
      <c r="M8579" t="n">
        <v>376114000</v>
      </c>
      <c r="N8579" t="n">
        <v>-330560000</v>
      </c>
      <c r="O8579">
        <f>D8578</f>
      </c>
      <c r="P8579">
        <f>(E8579-F8579+G8579)/O8579*100</f>
      </c>
      <c r="Q8579">
        <f>H8578</f>
      </c>
      <c r="R8579">
        <f>I8578</f>
      </c>
      <c r="S8579">
        <f>H8579-H8578</f>
      </c>
      <c r="T8579">
        <f>I8579-I8578</f>
      </c>
      <c r="U8579">
        <f>(L8579-K8579)/(2*D8579*0.01)</f>
      </c>
      <c r="V8579">
        <f>(L8579+K8579)/(D8579*0.0001)</f>
      </c>
    </row>
    <row r="8580">
      <c r="A8580" t="n">
        <v>2024</v>
      </c>
      <c r="B8580" t="inlineStr">
        <is>
          <t>00206039</t>
        </is>
      </c>
      <c r="C8580" t="inlineStr">
        <is>
          <t>경남스틸</t>
        </is>
      </c>
      <c r="D8580" t="n">
        <v>4109000000</v>
      </c>
      <c r="E8580" t="n">
        <v>409225000</v>
      </c>
      <c r="F8580" t="n">
        <v>78036000</v>
      </c>
      <c r="G8580" t="n">
        <v>156345000</v>
      </c>
      <c r="H8580" t="n">
        <v>3.71</v>
      </c>
      <c r="I8580" t="n">
        <v>6.57</v>
      </c>
      <c r="J8580" t="n">
        <v>9.76</v>
      </c>
      <c r="K8580" t="n">
        <v>359812000</v>
      </c>
      <c r="L8580" t="n">
        <v>416830000</v>
      </c>
      <c r="M8580" t="n">
        <v>413237000</v>
      </c>
      <c r="N8580" t="n">
        <v>-363492000</v>
      </c>
      <c r="O8580">
        <f>D8579</f>
      </c>
      <c r="P8580">
        <f>(E8580-F8580+G8580)/O8580*100</f>
      </c>
      <c r="Q8580">
        <f>H8579</f>
      </c>
      <c r="R8580">
        <f>I8579</f>
      </c>
      <c r="S8580">
        <f>H8580-H8579</f>
      </c>
      <c r="T8580">
        <f>I8580-I8579</f>
      </c>
      <c r="U8580">
        <f>(L8580-K8580)/(2*D8580*0.01)</f>
      </c>
    </row>
    <row r="8581">
      <c r="A8581" t="n">
        <v>2025</v>
      </c>
      <c r="B8581" t="inlineStr">
        <is>
          <t>00206039</t>
        </is>
      </c>
      <c r="C8581" t="inlineStr">
        <is>
          <t>경남스틸</t>
        </is>
      </c>
      <c r="D8581" t="n">
        <v>3592801000</v>
      </c>
      <c r="E8581" t="n">
        <v>999328000</v>
      </c>
      <c r="F8581" t="n">
        <v>887406000</v>
      </c>
      <c r="G8581" t="n">
        <v>147367000</v>
      </c>
      <c r="H8581" t="n">
        <v>4.06</v>
      </c>
      <c r="I8581" t="n">
        <v>5.54</v>
      </c>
      <c r="J8581" t="n">
        <v>8.99</v>
      </c>
      <c r="K8581" t="n">
        <v>-289889000</v>
      </c>
      <c r="L8581" t="n">
        <v>333813000</v>
      </c>
      <c r="M8581" t="n">
        <v>335578000</v>
      </c>
      <c r="N8581" t="n">
        <v>-296434000</v>
      </c>
      <c r="O8581">
        <f>D8580</f>
      </c>
      <c r="P8581">
        <f>(E8581-F8581+G8581)/O8581*100</f>
      </c>
      <c r="Q8581">
        <f>H8580</f>
      </c>
      <c r="R8581">
        <f>I8580</f>
      </c>
      <c r="S8581">
        <f>H8581-H8580</f>
      </c>
      <c r="T8581">
        <f>I8581-I8580</f>
      </c>
      <c r="U8581">
        <f>(L8581-K8581)/(2*D8581*0.01)</f>
      </c>
      <c r="V8581">
        <f>(L8581+K8581)/(D8581*0.0001)</f>
      </c>
    </row>
    <row r="8582">
      <c r="A8582" t="n">
        <v>2014</v>
      </c>
      <c r="B8582" t="inlineStr">
        <is>
          <t>00206659</t>
        </is>
      </c>
      <c r="C8582" t="inlineStr">
        <is>
          <t>이랜텍</t>
        </is>
      </c>
      <c r="D8582" t="n">
        <v>6664253290</v>
      </c>
      <c r="E8582" t="n">
        <v>1505122929</v>
      </c>
      <c r="F8582" t="n">
        <v>890860384</v>
      </c>
      <c r="G8582" t="n">
        <v>212899357</v>
      </c>
      <c r="H8582" t="n">
        <v>3.03</v>
      </c>
      <c r="I8582" t="n">
        <v>6</v>
      </c>
      <c r="J8582" t="n">
        <v>7.65</v>
      </c>
      <c r="K8582" t="n">
        <v>-502905784</v>
      </c>
      <c r="L8582" t="n">
        <v>430331853</v>
      </c>
      <c r="M8582" t="n">
        <v>447043745</v>
      </c>
      <c r="N8582" t="n">
        <v>-514626044</v>
      </c>
      <c r="U8582">
        <f>(L8582-K8582)/(2*D8582*0.01)</f>
      </c>
    </row>
    <row r="8583">
      <c r="A8583" t="n">
        <v>2015</v>
      </c>
      <c r="B8583" t="inlineStr">
        <is>
          <t>00206659</t>
        </is>
      </c>
      <c r="C8583" t="inlineStr">
        <is>
          <t>이랜텍</t>
        </is>
      </c>
      <c r="D8583" t="n">
        <v>8060220936</v>
      </c>
      <c r="E8583" t="n">
        <v>1379561645</v>
      </c>
      <c r="F8583" t="n">
        <v>835097454</v>
      </c>
      <c r="G8583" t="n">
        <v>192553196</v>
      </c>
      <c r="H8583" t="n">
        <v>2.84</v>
      </c>
      <c r="I8583" t="n">
        <v>6.7</v>
      </c>
      <c r="J8583" t="n">
        <v>8.890000000000001</v>
      </c>
      <c r="K8583" t="n">
        <v>-560371580</v>
      </c>
      <c r="L8583" t="n">
        <v>656096650</v>
      </c>
      <c r="M8583" t="n">
        <v>670099486</v>
      </c>
      <c r="N8583" t="n">
        <v>-581157815</v>
      </c>
      <c r="O8583">
        <f>D8582</f>
      </c>
      <c r="P8583">
        <f>(E8583-F8583+G8583)/O8583*100</f>
      </c>
      <c r="Q8583">
        <f>H8582</f>
      </c>
      <c r="R8583">
        <f>I8582</f>
      </c>
      <c r="S8583">
        <f>H8583-H8582</f>
      </c>
      <c r="T8583">
        <f>I8583-I8582</f>
      </c>
      <c r="U8583">
        <f>(L8583-K8583)/(2*D8583*0.01)</f>
      </c>
      <c r="V8583">
        <f>(L8583+K8583)/(D8583*0.0001)</f>
      </c>
    </row>
    <row r="8584">
      <c r="A8584" t="n">
        <v>2016</v>
      </c>
      <c r="B8584" t="inlineStr">
        <is>
          <t>00206659</t>
        </is>
      </c>
      <c r="C8584" t="inlineStr">
        <is>
          <t>이랜텍</t>
        </is>
      </c>
      <c r="D8584" t="n">
        <v>8828999195</v>
      </c>
      <c r="E8584" t="n">
        <v>1631745235</v>
      </c>
      <c r="F8584" t="n">
        <v>579441091</v>
      </c>
      <c r="G8584" t="n">
        <v>218346916</v>
      </c>
      <c r="H8584" t="n">
        <v>2.44</v>
      </c>
      <c r="I8584" t="n">
        <v>6.6</v>
      </c>
      <c r="J8584" t="n">
        <v>5.94</v>
      </c>
      <c r="K8584" t="n">
        <v>-419198554</v>
      </c>
      <c r="L8584" t="n">
        <v>473274202</v>
      </c>
      <c r="M8584" t="n">
        <v>481617048</v>
      </c>
      <c r="N8584" t="n">
        <v>-433766333</v>
      </c>
      <c r="O8584">
        <f>D8583</f>
      </c>
      <c r="P8584">
        <f>(E8584-F8584+G8584)/O8584*100</f>
      </c>
      <c r="Q8584">
        <f>H8583</f>
      </c>
      <c r="R8584">
        <f>I8583</f>
      </c>
      <c r="S8584">
        <f>H8584-H8583</f>
      </c>
      <c r="T8584">
        <f>I8584-I8583</f>
      </c>
      <c r="U8584">
        <f>(L8584-K8584)/(2*D8584*0.01)</f>
      </c>
      <c r="V8584">
        <f>(L8584+K8584)/(D8584*0.0001)</f>
      </c>
    </row>
    <row r="8585">
      <c r="A8585" t="n">
        <v>2017</v>
      </c>
      <c r="B8585" t="inlineStr">
        <is>
          <t>00206659</t>
        </is>
      </c>
      <c r="C8585" t="inlineStr">
        <is>
          <t>이랜텍</t>
        </is>
      </c>
      <c r="D8585" t="n">
        <v>8758138986</v>
      </c>
      <c r="E8585" t="n">
        <v>1577690635</v>
      </c>
      <c r="F8585" t="n">
        <v>1086013700</v>
      </c>
      <c r="G8585" t="n">
        <v>203214247</v>
      </c>
      <c r="H8585" t="n">
        <v>2.9</v>
      </c>
      <c r="I8585" t="n">
        <v>5.12</v>
      </c>
      <c r="J8585" t="n">
        <v>6</v>
      </c>
      <c r="K8585" t="n">
        <v>-374558154</v>
      </c>
      <c r="L8585" t="n">
        <v>420455821</v>
      </c>
      <c r="M8585" t="n">
        <v>429703738</v>
      </c>
      <c r="N8585" t="n">
        <v>-389088530</v>
      </c>
      <c r="O8585">
        <f>D8584</f>
      </c>
      <c r="P8585">
        <f>(E8585-F8585+G8585)/O8585*100</f>
      </c>
      <c r="Q8585">
        <f>H8584</f>
      </c>
      <c r="R8585">
        <f>I8584</f>
      </c>
      <c r="S8585">
        <f>H8585-H8584</f>
      </c>
      <c r="T8585">
        <f>I8585-I8584</f>
      </c>
      <c r="U8585">
        <f>(L8585-K8585)/(2*D8585*0.01)</f>
      </c>
      <c r="V8585">
        <f>(L8585+K8585)/(D8585*0.0001)</f>
      </c>
    </row>
    <row r="8586">
      <c r="A8586" t="n">
        <v>2018</v>
      </c>
      <c r="B8586" t="inlineStr">
        <is>
          <t>00206659</t>
        </is>
      </c>
      <c r="C8586" t="inlineStr">
        <is>
          <t>이랜텍</t>
        </is>
      </c>
      <c r="D8586" t="n">
        <v>10897500773</v>
      </c>
      <c r="E8586" t="n">
        <v>1338676546</v>
      </c>
      <c r="F8586" t="n">
        <v>1244424795</v>
      </c>
      <c r="G8586" t="n">
        <v>236886647</v>
      </c>
      <c r="H8586" t="n">
        <v>2.38</v>
      </c>
      <c r="I8586" t="n">
        <v>8</v>
      </c>
      <c r="J8586" t="n">
        <v>5.4</v>
      </c>
      <c r="K8586" t="n">
        <v>-581377281</v>
      </c>
      <c r="L8586" t="n">
        <v>657108800</v>
      </c>
      <c r="M8586" t="n">
        <v>616463737</v>
      </c>
      <c r="N8586" t="n">
        <v>-559004579</v>
      </c>
      <c r="O8586">
        <f>D8585</f>
      </c>
      <c r="P8586">
        <f>(E8586-F8586+G8586)/O8586*100</f>
      </c>
      <c r="Q8586">
        <f>H8585</f>
      </c>
      <c r="R8586">
        <f>I8585</f>
      </c>
      <c r="S8586">
        <f>H8586-H8585</f>
      </c>
      <c r="T8586">
        <f>I8586-I8585</f>
      </c>
      <c r="U8586">
        <f>(L8586-K8586)/(2*D8586*0.01)</f>
      </c>
      <c r="V8586">
        <f>(L8586+K8586)/(D8586*0.0001)</f>
      </c>
    </row>
    <row r="8587">
      <c r="A8587" t="n">
        <v>2019</v>
      </c>
      <c r="B8587" t="inlineStr">
        <is>
          <t>00206659</t>
        </is>
      </c>
      <c r="C8587" t="inlineStr">
        <is>
          <t>이랜텍</t>
        </is>
      </c>
      <c r="D8587" t="n">
        <v>8425671175</v>
      </c>
      <c r="E8587" t="n">
        <v>1511937606</v>
      </c>
      <c r="F8587" t="n">
        <v>1039970970</v>
      </c>
      <c r="G8587" t="n">
        <v>232919412</v>
      </c>
      <c r="H8587" t="n">
        <v>2.38</v>
      </c>
      <c r="I8587" t="n">
        <v>1.1</v>
      </c>
      <c r="J8587" t="n">
        <v>5.4</v>
      </c>
      <c r="K8587" t="n">
        <v>-296494015</v>
      </c>
      <c r="L8587" t="n">
        <v>326078200</v>
      </c>
      <c r="M8587" t="n">
        <v>331022841</v>
      </c>
      <c r="N8587" t="n">
        <v>-306226077</v>
      </c>
      <c r="O8587">
        <f>D8586</f>
      </c>
      <c r="P8587">
        <f>(E8587-F8587+G8587)/O8587*100</f>
      </c>
      <c r="Q8587">
        <f>H8586</f>
      </c>
      <c r="R8587">
        <f>I8586</f>
      </c>
      <c r="S8587">
        <f>H8587-H8586</f>
      </c>
      <c r="T8587">
        <f>I8587-I8586</f>
      </c>
      <c r="U8587">
        <f>(L8587-K8587)/(2*D8587*0.01)</f>
      </c>
      <c r="V8587">
        <f>(L8587+K8587)/(D8587*0.0001)</f>
      </c>
    </row>
    <row r="8588">
      <c r="A8588" t="n">
        <v>2020</v>
      </c>
      <c r="B8588" t="inlineStr">
        <is>
          <t>00206659</t>
        </is>
      </c>
      <c r="C8588" t="inlineStr">
        <is>
          <t>이랜텍</t>
        </is>
      </c>
      <c r="D8588" t="n">
        <v>11015547863</v>
      </c>
      <c r="E8588" t="n">
        <v>1118106954</v>
      </c>
      <c r="F8588" t="n">
        <v>390665294</v>
      </c>
      <c r="G8588" t="n">
        <v>176718948</v>
      </c>
      <c r="H8588" t="n">
        <v>2.55</v>
      </c>
      <c r="I8588" t="n">
        <v>3</v>
      </c>
      <c r="J8588" t="n">
        <v>7.2</v>
      </c>
      <c r="K8588" t="n">
        <v>-511775091</v>
      </c>
      <c r="L8588" t="n">
        <v>574982541</v>
      </c>
      <c r="M8588" t="n">
        <v>585014790</v>
      </c>
      <c r="N8588" t="n">
        <v>-529491531</v>
      </c>
      <c r="O8588">
        <f>D8587</f>
      </c>
      <c r="P8588">
        <f>(E8588-F8588+G8588)/O8588*100</f>
      </c>
      <c r="Q8588">
        <f>H8587</f>
      </c>
      <c r="R8588">
        <f>I8587</f>
      </c>
      <c r="S8588">
        <f>H8588-H8587</f>
      </c>
      <c r="T8588">
        <f>I8588-I8587</f>
      </c>
      <c r="U8588">
        <f>(L8588-K8588)/(2*D8588*0.01)</f>
      </c>
      <c r="V8588">
        <f>(L8588+K8588)/(D8588*0.0001)</f>
      </c>
    </row>
    <row r="8589">
      <c r="A8589" t="n">
        <v>2021</v>
      </c>
      <c r="B8589" t="inlineStr">
        <is>
          <t>00206659</t>
        </is>
      </c>
      <c r="C8589" t="inlineStr">
        <is>
          <t>이랜텍</t>
        </is>
      </c>
      <c r="D8589" t="n">
        <v>14419802315</v>
      </c>
      <c r="E8589" t="n">
        <v>1402234183</v>
      </c>
      <c r="F8589" t="n">
        <v>533032435</v>
      </c>
      <c r="G8589" t="n">
        <v>261730968</v>
      </c>
      <c r="H8589" t="n">
        <v>3.24</v>
      </c>
      <c r="I8589" t="n">
        <v>6.1</v>
      </c>
      <c r="J8589" t="n">
        <v>7.01</v>
      </c>
      <c r="K8589" t="n">
        <v>-720065480</v>
      </c>
      <c r="L8589" t="n">
        <v>814949839</v>
      </c>
      <c r="M8589" t="n">
        <v>835813961</v>
      </c>
      <c r="N8589" t="n">
        <v>-750201844</v>
      </c>
      <c r="O8589">
        <f>D8588</f>
      </c>
      <c r="P8589">
        <f>(E8589-F8589+G8589)/O8589*100</f>
      </c>
      <c r="Q8589">
        <f>H8588</f>
      </c>
      <c r="R8589">
        <f>I8588</f>
      </c>
      <c r="S8589">
        <f>H8589-H8588</f>
      </c>
      <c r="T8589">
        <f>I8589-I8588</f>
      </c>
      <c r="U8589">
        <f>(L8589-K8589)/(2*D8589*0.01)</f>
      </c>
      <c r="V8589">
        <f>(L8589+K8589)/(D8589*0.0001)</f>
      </c>
    </row>
    <row r="8590">
      <c r="A8590" t="n">
        <v>2022</v>
      </c>
      <c r="B8590" t="inlineStr">
        <is>
          <t>00206659</t>
        </is>
      </c>
      <c r="C8590" t="inlineStr">
        <is>
          <t>이랜텍</t>
        </is>
      </c>
      <c r="D8590" t="n">
        <v>17898226166</v>
      </c>
      <c r="E8590" t="n">
        <v>1931269080</v>
      </c>
      <c r="F8590" t="n">
        <v>808422368</v>
      </c>
      <c r="G8590" t="n">
        <v>441778788</v>
      </c>
      <c r="H8590" t="n">
        <v>5.77</v>
      </c>
      <c r="I8590" t="n">
        <v>6.3</v>
      </c>
      <c r="J8590" t="n">
        <v>6.85</v>
      </c>
      <c r="K8590" t="n">
        <v>-1085978639</v>
      </c>
      <c r="L8590" t="n">
        <v>1234485211</v>
      </c>
      <c r="M8590" t="n">
        <v>1298851260</v>
      </c>
      <c r="N8590" t="n">
        <v>-1156901445</v>
      </c>
      <c r="O8590">
        <f>D8589</f>
      </c>
      <c r="P8590">
        <f>(E8590-F8590+G8590)/O8590*100</f>
      </c>
      <c r="Q8590">
        <f>H8589</f>
      </c>
      <c r="R8590">
        <f>I8589</f>
      </c>
      <c r="S8590">
        <f>H8590-H8589</f>
      </c>
      <c r="T8590">
        <f>I8590-I8589</f>
      </c>
      <c r="U8590">
        <f>(L8590-K8590)/(2*D8590*0.01)</f>
      </c>
      <c r="V8590">
        <f>(L8590+K8590)/(D8590*0.0001)</f>
      </c>
    </row>
    <row r="8591">
      <c r="A8591" t="n">
        <v>2023</v>
      </c>
      <c r="B8591" t="inlineStr">
        <is>
          <t>00206659</t>
        </is>
      </c>
      <c r="C8591" t="inlineStr">
        <is>
          <t>이랜텍</t>
        </is>
      </c>
      <c r="D8591" t="n">
        <v>19386105121</v>
      </c>
      <c r="E8591" t="n">
        <v>2301581130</v>
      </c>
      <c r="F8591" t="n">
        <v>1158319473</v>
      </c>
      <c r="G8591" t="n">
        <v>944321688</v>
      </c>
      <c r="H8591" t="n">
        <v>4.83</v>
      </c>
      <c r="I8591" t="n">
        <v>4.9</v>
      </c>
      <c r="J8591" t="n">
        <v>5.89</v>
      </c>
      <c r="K8591" t="n">
        <v>-1027722795</v>
      </c>
      <c r="L8591" t="n">
        <v>1156151891</v>
      </c>
      <c r="M8591" t="n">
        <v>1204943437</v>
      </c>
      <c r="N8591" t="n">
        <v>-1086223097</v>
      </c>
      <c r="O8591">
        <f>D8590</f>
      </c>
      <c r="P8591">
        <f>(E8591-F8591+G8591)/O8591*100</f>
      </c>
      <c r="Q8591">
        <f>H8590</f>
      </c>
      <c r="R8591">
        <f>I8590</f>
      </c>
      <c r="S8591">
        <f>H8591-H8590</f>
      </c>
      <c r="T8591">
        <f>I8591-I8590</f>
      </c>
      <c r="U8591">
        <f>(L8591-K8591)/(2*D8591*0.01)</f>
      </c>
      <c r="V8591">
        <f>(L8591+K8591)/(D8591*0.0001)</f>
      </c>
    </row>
    <row r="8592">
      <c r="A8592" t="n">
        <v>2024</v>
      </c>
      <c r="B8592" t="inlineStr">
        <is>
          <t>00206659</t>
        </is>
      </c>
      <c r="C8592" t="inlineStr">
        <is>
          <t>이랜텍</t>
        </is>
      </c>
      <c r="D8592" t="n">
        <v>19784791963</v>
      </c>
      <c r="E8592" t="n">
        <v>2179323110</v>
      </c>
      <c r="F8592" t="n">
        <v>2722842707</v>
      </c>
      <c r="G8592" t="n">
        <v>816004536</v>
      </c>
      <c r="H8592" t="n">
        <v>4.23</v>
      </c>
      <c r="I8592" t="n">
        <v>6.5</v>
      </c>
      <c r="J8592" t="n">
        <v>5.97</v>
      </c>
      <c r="K8592" t="n">
        <v>-1071911467</v>
      </c>
      <c r="L8592" t="n">
        <v>1199641199</v>
      </c>
      <c r="M8592" t="n">
        <v>1179957489</v>
      </c>
      <c r="N8592" t="n">
        <v>-1075383086</v>
      </c>
      <c r="O8592">
        <f>D8591</f>
      </c>
      <c r="P8592">
        <f>(E8592-F8592+G8592)/O8592*100</f>
      </c>
      <c r="Q8592">
        <f>H8591</f>
      </c>
      <c r="R8592">
        <f>I8591</f>
      </c>
      <c r="S8592">
        <f>H8592-H8591</f>
      </c>
      <c r="T8592">
        <f>I8592-I8591</f>
      </c>
      <c r="U8592">
        <f>(L8592-K8592)/(2*D8592*0.01)</f>
      </c>
      <c r="V8592">
        <f>(L8592+K8592)/(D8592*0.0001)</f>
      </c>
    </row>
    <row r="8593">
      <c r="A8593" t="n">
        <v>2025</v>
      </c>
      <c r="B8593" t="inlineStr">
        <is>
          <t>00206659</t>
        </is>
      </c>
      <c r="C8593" t="inlineStr">
        <is>
          <t>이랜텍</t>
        </is>
      </c>
      <c r="D8593" t="n">
        <v>21598463851</v>
      </c>
      <c r="E8593" t="n">
        <v>2291656446</v>
      </c>
      <c r="F8593" t="n">
        <v>2150637354</v>
      </c>
      <c r="G8593" t="n">
        <v>749629584</v>
      </c>
      <c r="H8593" t="n">
        <v>4.5</v>
      </c>
      <c r="I8593" t="n">
        <v>7.75</v>
      </c>
      <c r="J8593" t="n">
        <v>5.65</v>
      </c>
      <c r="K8593" t="n">
        <v>-1109008026</v>
      </c>
      <c r="L8593" t="n">
        <v>1234089544</v>
      </c>
      <c r="M8593" t="n">
        <v>1212189948</v>
      </c>
      <c r="N8593" t="n">
        <v>-1111035918</v>
      </c>
      <c r="O8593">
        <f>D8592</f>
      </c>
      <c r="P8593">
        <f>(E8593-F8593+G8593)/O8593*100</f>
      </c>
      <c r="Q8593">
        <f>H8592</f>
      </c>
      <c r="R8593">
        <f>I8592</f>
      </c>
      <c r="S8593">
        <f>H8593-H8592</f>
      </c>
      <c r="T8593">
        <f>I8593-I8592</f>
      </c>
      <c r="U8593">
        <f>(L8593-K8593)/(2*D8593*0.01)</f>
      </c>
      <c r="V8593">
        <f>(L8593+K8593)/(D8593*0.0001)</f>
      </c>
    </row>
    <row r="8594">
      <c r="A8594" t="n">
        <v>2014</v>
      </c>
      <c r="B8594" t="inlineStr">
        <is>
          <t>00206686</t>
        </is>
      </c>
      <c r="C8594" t="inlineStr">
        <is>
          <t>케이피엠테크</t>
        </is>
      </c>
      <c r="D8594" t="n">
        <v>1462142000</v>
      </c>
      <c r="E8594" t="n">
        <v>314591000</v>
      </c>
      <c r="F8594" t="n">
        <v>78384000</v>
      </c>
      <c r="G8594" t="n">
        <v>42117000</v>
      </c>
      <c r="H8594" t="n">
        <v>2.98</v>
      </c>
      <c r="J8594" t="n">
        <v>7.98</v>
      </c>
      <c r="K8594" t="n">
        <v>-87839000</v>
      </c>
      <c r="L8594" t="n">
        <v>103157000</v>
      </c>
      <c r="M8594" t="n">
        <v>100135000</v>
      </c>
      <c r="N8594" t="n">
        <v>-87160000</v>
      </c>
      <c r="U8594">
        <f>(L8594-K8594)/(2*D8594*0.01)</f>
      </c>
      <c r="V8594">
        <f>(L8594+K8594)/(D8594*0.0001)</f>
      </c>
    </row>
    <row r="8595">
      <c r="A8595" t="n">
        <v>2015</v>
      </c>
      <c r="B8595" t="inlineStr">
        <is>
          <t>00206686</t>
        </is>
      </c>
      <c r="C8595" t="inlineStr">
        <is>
          <t>케이피엠테크</t>
        </is>
      </c>
      <c r="D8595" t="n">
        <v>2050973000</v>
      </c>
      <c r="E8595" t="n">
        <v>426352000</v>
      </c>
      <c r="F8595" t="n">
        <v>100176000</v>
      </c>
      <c r="G8595" t="n">
        <v>41431000</v>
      </c>
      <c r="H8595" t="n">
        <v>2.85</v>
      </c>
      <c r="J8595" t="n">
        <v>8.6</v>
      </c>
      <c r="K8595" t="n">
        <v>-134142000</v>
      </c>
      <c r="L8595" t="n">
        <v>158753000</v>
      </c>
      <c r="M8595" t="n">
        <v>153883000</v>
      </c>
      <c r="N8595" t="n">
        <v>-132962000</v>
      </c>
      <c r="O8595">
        <f>D8594</f>
      </c>
      <c r="P8595">
        <f>(E8595-F8595+G8595)/O8595*100</f>
      </c>
      <c r="Q8595">
        <f>H8594</f>
      </c>
      <c r="S8595">
        <f>H8595-H8594</f>
      </c>
      <c r="U8595">
        <f>(L8595-K8595)/(2*D8595*0.01)</f>
      </c>
      <c r="V8595">
        <f>(L8595+K8595)/(D8595*0.0001)</f>
      </c>
    </row>
    <row r="8596">
      <c r="A8596" t="n">
        <v>2016</v>
      </c>
      <c r="B8596" t="inlineStr">
        <is>
          <t>00206686</t>
        </is>
      </c>
      <c r="C8596" t="inlineStr">
        <is>
          <t>케이피엠테크</t>
        </is>
      </c>
      <c r="D8596" t="n">
        <v>1789626000</v>
      </c>
      <c r="E8596" t="n">
        <v>519787000</v>
      </c>
      <c r="F8596" t="n">
        <v>619962000</v>
      </c>
      <c r="G8596" t="n">
        <v>55890000</v>
      </c>
      <c r="H8596" t="n">
        <v>2.91</v>
      </c>
      <c r="J8596" t="n">
        <v>9.02</v>
      </c>
      <c r="K8596" t="n">
        <v>-156430000</v>
      </c>
      <c r="L8596" t="n">
        <v>186403000</v>
      </c>
      <c r="M8596" t="n">
        <v>180779000</v>
      </c>
      <c r="N8596" t="n">
        <v>-155153000</v>
      </c>
      <c r="O8596">
        <f>D8595</f>
      </c>
      <c r="P8596">
        <f>(E8596-F8596+G8596)/O8596*100</f>
      </c>
      <c r="Q8596">
        <f>H8595</f>
      </c>
      <c r="S8596">
        <f>H8596-H8595</f>
      </c>
      <c r="U8596">
        <f>(L8596-K8596)/(2*D8596*0.01)</f>
      </c>
      <c r="V8596">
        <f>(L8596+K8596)/(D8596*0.0001)</f>
      </c>
    </row>
    <row r="8597">
      <c r="A8597" t="n">
        <v>2017</v>
      </c>
      <c r="B8597" t="inlineStr">
        <is>
          <t>00206686</t>
        </is>
      </c>
      <c r="C8597" t="inlineStr">
        <is>
          <t>케이피엠테크</t>
        </is>
      </c>
      <c r="D8597" t="n">
        <v>1843150000</v>
      </c>
      <c r="E8597" t="n">
        <v>542146000</v>
      </c>
      <c r="F8597" t="n">
        <v>205537000</v>
      </c>
      <c r="G8597" t="n">
        <v>50776000</v>
      </c>
      <c r="H8597" t="n">
        <v>3.3</v>
      </c>
      <c r="J8597" t="n">
        <v>8.890000000000001</v>
      </c>
      <c r="K8597" t="n">
        <v>-151997000</v>
      </c>
      <c r="L8597" t="n">
        <v>178897000</v>
      </c>
      <c r="M8597" t="n">
        <v>168055000</v>
      </c>
      <c r="N8597" t="n">
        <v>-151297000</v>
      </c>
      <c r="O8597">
        <f>D8596</f>
      </c>
      <c r="P8597">
        <f>(E8597-F8597+G8597)/O8597*100</f>
      </c>
      <c r="Q8597">
        <f>H8596</f>
      </c>
      <c r="S8597">
        <f>H8597-H8596</f>
      </c>
      <c r="U8597">
        <f>(L8597-K8597)/(2*D8597*0.01)</f>
      </c>
      <c r="V8597">
        <f>(L8597+K8597)/(D8597*0.0001)</f>
      </c>
    </row>
    <row r="8598">
      <c r="A8598" t="n">
        <v>2018</v>
      </c>
      <c r="B8598" t="inlineStr">
        <is>
          <t>00206686</t>
        </is>
      </c>
      <c r="C8598" t="inlineStr">
        <is>
          <t>케이피엠테크</t>
        </is>
      </c>
      <c r="D8598" t="n">
        <v>1793699000</v>
      </c>
      <c r="E8598" t="n">
        <v>619055000</v>
      </c>
      <c r="F8598" t="n">
        <v>638427000</v>
      </c>
      <c r="G8598" t="n">
        <v>66526000</v>
      </c>
      <c r="H8598" t="n">
        <v>3.38</v>
      </c>
      <c r="J8598" t="n">
        <v>9.17</v>
      </c>
      <c r="K8598" t="n">
        <v>-112892000</v>
      </c>
      <c r="L8598" t="n">
        <v>131908000</v>
      </c>
      <c r="M8598" t="n">
        <v>127910000</v>
      </c>
      <c r="N8598" t="n">
        <v>-111901000</v>
      </c>
      <c r="O8598">
        <f>D8597</f>
      </c>
      <c r="P8598">
        <f>(E8598-F8598+G8598)/O8598*100</f>
      </c>
      <c r="Q8598">
        <f>H8597</f>
      </c>
      <c r="S8598">
        <f>H8598-H8597</f>
      </c>
      <c r="U8598">
        <f>(L8598-K8598)/(2*D8598*0.01)</f>
      </c>
      <c r="V8598">
        <f>(L8598+K8598)/(D8598*0.0001)</f>
      </c>
    </row>
    <row r="8599">
      <c r="A8599" t="n">
        <v>2019</v>
      </c>
      <c r="B8599" t="inlineStr">
        <is>
          <t>00206686</t>
        </is>
      </c>
      <c r="C8599" t="inlineStr">
        <is>
          <t>케이피엠테크</t>
        </is>
      </c>
      <c r="D8599" t="n">
        <v>1733050000</v>
      </c>
      <c r="E8599" t="n">
        <v>419838000</v>
      </c>
      <c r="F8599" t="n">
        <v>172147000</v>
      </c>
      <c r="G8599" t="n">
        <v>36334000</v>
      </c>
      <c r="H8599" t="n">
        <v>2.48</v>
      </c>
      <c r="J8599" t="n">
        <v>10.22</v>
      </c>
      <c r="K8599" t="n">
        <v>-140839000</v>
      </c>
      <c r="L8599" t="n">
        <v>166002000</v>
      </c>
      <c r="M8599" t="n">
        <v>161020000</v>
      </c>
      <c r="N8599" t="n">
        <v>-139666000</v>
      </c>
      <c r="O8599">
        <f>D8598</f>
      </c>
      <c r="P8599">
        <f>(E8599-F8599+G8599)/O8599*100</f>
      </c>
      <c r="Q8599">
        <f>H8598</f>
      </c>
      <c r="S8599">
        <f>H8599-H8598</f>
      </c>
      <c r="U8599">
        <f>(L8599-K8599)/(2*D8599*0.01)</f>
      </c>
      <c r="V8599">
        <f>(L8599+K8599)/(D8599*0.0001)</f>
      </c>
    </row>
    <row r="8600">
      <c r="A8600" t="n">
        <v>2020</v>
      </c>
      <c r="B8600" t="inlineStr">
        <is>
          <t>00206686</t>
        </is>
      </c>
      <c r="C8600" t="inlineStr">
        <is>
          <t>케이피엠테크</t>
        </is>
      </c>
      <c r="D8600" t="n">
        <v>2186654000</v>
      </c>
      <c r="E8600" t="n">
        <v>396349000</v>
      </c>
      <c r="F8600" t="n">
        <v>119248000</v>
      </c>
      <c r="G8600" t="n">
        <v>45977000</v>
      </c>
      <c r="H8600" t="n">
        <v>2.69</v>
      </c>
      <c r="J8600" t="n">
        <v>10.98</v>
      </c>
      <c r="K8600" t="n">
        <v>-165393000</v>
      </c>
      <c r="L8600" t="n">
        <v>194349000</v>
      </c>
      <c r="M8600" t="n">
        <v>188607000</v>
      </c>
      <c r="N8600" t="n">
        <v>-164070000</v>
      </c>
      <c r="O8600">
        <f>D8599</f>
      </c>
      <c r="P8600">
        <f>(E8600-F8600+G8600)/O8600*100</f>
      </c>
      <c r="Q8600">
        <f>H8599</f>
      </c>
      <c r="S8600">
        <f>H8600-H8599</f>
      </c>
      <c r="U8600">
        <f>(L8600-K8600)/(2*D8600*0.01)</f>
      </c>
      <c r="V8600">
        <f>(L8600+K8600)/(D8600*0.0001)</f>
      </c>
    </row>
    <row r="8601">
      <c r="A8601" t="n">
        <v>2021</v>
      </c>
      <c r="B8601" t="inlineStr">
        <is>
          <t>00206686</t>
        </is>
      </c>
      <c r="C8601" t="inlineStr">
        <is>
          <t>케이피엠테크</t>
        </is>
      </c>
      <c r="D8601" t="n">
        <v>1928058000</v>
      </c>
      <c r="E8601" t="n">
        <v>469455000</v>
      </c>
      <c r="F8601" t="n">
        <v>501915000</v>
      </c>
      <c r="G8601" t="n">
        <v>60824000</v>
      </c>
      <c r="H8601" t="n">
        <v>3.25</v>
      </c>
      <c r="J8601" t="n">
        <v>10.25</v>
      </c>
      <c r="K8601" t="n">
        <v>-151058000</v>
      </c>
      <c r="L8601" t="n">
        <v>176466000</v>
      </c>
      <c r="M8601" t="n">
        <v>181286000</v>
      </c>
      <c r="N8601" t="n">
        <v>-157439000</v>
      </c>
      <c r="O8601">
        <f>D8600</f>
      </c>
      <c r="P8601">
        <f>(E8601-F8601+G8601)/O8601*100</f>
      </c>
      <c r="Q8601">
        <f>H8600</f>
      </c>
      <c r="S8601">
        <f>H8601-H8600</f>
      </c>
      <c r="U8601">
        <f>(L8601-K8601)/(2*D8601*0.01)</f>
      </c>
      <c r="V8601">
        <f>(L8601+K8601)/(D8601*0.0001)</f>
      </c>
    </row>
    <row r="8602">
      <c r="A8602" t="n">
        <v>2022</v>
      </c>
      <c r="B8602" t="inlineStr">
        <is>
          <t>00206686</t>
        </is>
      </c>
      <c r="C8602" t="inlineStr">
        <is>
          <t>케이피엠테크</t>
        </is>
      </c>
      <c r="D8602" t="n">
        <v>1233853000</v>
      </c>
      <c r="E8602" t="n">
        <v>384606000</v>
      </c>
      <c r="F8602" t="n">
        <v>320715000</v>
      </c>
      <c r="G8602" t="n">
        <v>64784000</v>
      </c>
      <c r="H8602" t="n">
        <v>5.57</v>
      </c>
      <c r="J8602" t="n">
        <v>8.609999999999999</v>
      </c>
      <c r="K8602" t="n">
        <v>-77985000</v>
      </c>
      <c r="L8602" t="n">
        <v>89200000</v>
      </c>
      <c r="M8602" t="n">
        <v>93853000</v>
      </c>
      <c r="N8602" t="n">
        <v>-83043000</v>
      </c>
      <c r="O8602">
        <f>D8601</f>
      </c>
      <c r="P8602">
        <f>(E8602-F8602+G8602)/O8602*100</f>
      </c>
      <c r="Q8602">
        <f>H8601</f>
      </c>
      <c r="S8602">
        <f>H8602-H8601</f>
      </c>
      <c r="U8602">
        <f>(L8602-K8602)/(2*D8602*0.01)</f>
      </c>
      <c r="V8602">
        <f>(L8602+K8602)/(D8602*0.0001)</f>
      </c>
    </row>
    <row r="8603">
      <c r="A8603" t="n">
        <v>2023</v>
      </c>
      <c r="B8603" t="inlineStr">
        <is>
          <t>00206686</t>
        </is>
      </c>
      <c r="C8603" t="inlineStr">
        <is>
          <t>케이피엠테크</t>
        </is>
      </c>
      <c r="D8603" t="n">
        <v>4614625000</v>
      </c>
      <c r="E8603" t="n">
        <v>857507000</v>
      </c>
      <c r="F8603" t="n">
        <v>990873000</v>
      </c>
      <c r="G8603" t="n">
        <v>197076000</v>
      </c>
      <c r="H8603" t="n">
        <v>5.07</v>
      </c>
      <c r="J8603" t="n">
        <v>8.44</v>
      </c>
      <c r="K8603" t="n">
        <v>-297185000</v>
      </c>
      <c r="L8603" t="n">
        <v>343449000</v>
      </c>
      <c r="M8603" t="n">
        <v>344837000</v>
      </c>
      <c r="N8603" t="n">
        <v>-303575000</v>
      </c>
      <c r="O8603">
        <f>D8602</f>
      </c>
      <c r="P8603">
        <f>(E8603-F8603+G8603)/O8603*100</f>
      </c>
      <c r="Q8603">
        <f>H8602</f>
      </c>
      <c r="S8603">
        <f>H8603-H8602</f>
      </c>
      <c r="U8603">
        <f>(L8603-K8603)/(2*D8603*0.01)</f>
      </c>
      <c r="V8603">
        <f>(L8603+K8603)/(D8603*0.0001)</f>
      </c>
    </row>
    <row r="8604">
      <c r="A8604" t="n">
        <v>2024</v>
      </c>
      <c r="B8604" t="inlineStr">
        <is>
          <t>00206686</t>
        </is>
      </c>
      <c r="C8604" t="inlineStr">
        <is>
          <t>케이피엠테크</t>
        </is>
      </c>
      <c r="D8604" t="n">
        <v>4706775000</v>
      </c>
      <c r="E8604" t="n">
        <v>393264000</v>
      </c>
      <c r="F8604" t="n">
        <v>126418000</v>
      </c>
      <c r="G8604" t="n">
        <v>58293000</v>
      </c>
      <c r="H8604" t="n">
        <v>4.465</v>
      </c>
      <c r="J8604" t="n">
        <v>8.25</v>
      </c>
      <c r="K8604" t="n">
        <v>-268427000</v>
      </c>
      <c r="L8604" t="n">
        <v>308230000</v>
      </c>
      <c r="M8604" t="n">
        <v>344837000</v>
      </c>
      <c r="N8604" t="n">
        <v>-303575000</v>
      </c>
      <c r="O8604">
        <f>D8603</f>
      </c>
      <c r="P8604">
        <f>(E8604-F8604+G8604)/O8604*100</f>
      </c>
      <c r="Q8604">
        <f>H8603</f>
      </c>
      <c r="S8604">
        <f>H8604-H8603</f>
      </c>
      <c r="U8604">
        <f>(L8604-K8604)/(2*D8604*0.01)</f>
      </c>
      <c r="V8604">
        <f>(L8604+K8604)/(D8604*0.0001)</f>
      </c>
    </row>
    <row r="8605">
      <c r="A8605" t="n">
        <v>2025</v>
      </c>
      <c r="B8605" t="inlineStr">
        <is>
          <t>00206686</t>
        </is>
      </c>
      <c r="C8605" t="inlineStr">
        <is>
          <t>케이피엠테크</t>
        </is>
      </c>
      <c r="D8605" t="n">
        <v>3895440000</v>
      </c>
      <c r="E8605" t="n">
        <v>937296000</v>
      </c>
      <c r="F8605" t="n">
        <v>910977000</v>
      </c>
      <c r="G8605" t="n">
        <v>142332000</v>
      </c>
      <c r="H8605" t="n">
        <v>4.745</v>
      </c>
      <c r="J8605" t="n">
        <v>8.27</v>
      </c>
      <c r="K8605" t="n">
        <v>-178232000</v>
      </c>
      <c r="L8605" t="n">
        <v>202073000</v>
      </c>
      <c r="M8605" t="n">
        <v>199156000</v>
      </c>
      <c r="N8605" t="n">
        <v>-178509000</v>
      </c>
      <c r="O8605">
        <f>D8604</f>
      </c>
      <c r="P8605">
        <f>(E8605-F8605+G8605)/O8605*100</f>
      </c>
      <c r="Q8605">
        <f>H8604</f>
      </c>
      <c r="S8605">
        <f>H8605-H8604</f>
      </c>
      <c r="U8605">
        <f>(L8605-K8605)/(2*D8605*0.01)</f>
      </c>
      <c r="V8605">
        <f>(L8605+K8605)/(D8605*0.0001)</f>
      </c>
    </row>
    <row r="8606">
      <c r="A8606" t="n">
        <v>2014</v>
      </c>
      <c r="B8606" t="inlineStr">
        <is>
          <t>00207108</t>
        </is>
      </c>
      <c r="C8606" t="inlineStr">
        <is>
          <t>이랜드월드</t>
        </is>
      </c>
      <c r="D8606" t="n">
        <v>27945000000</v>
      </c>
    </row>
    <row r="8607">
      <c r="A8607" t="n">
        <v>2015</v>
      </c>
      <c r="B8607" t="inlineStr">
        <is>
          <t>00207108</t>
        </is>
      </c>
      <c r="C8607" t="inlineStr">
        <is>
          <t>이랜드월드</t>
        </is>
      </c>
      <c r="D8607" t="n">
        <v>37161000000</v>
      </c>
      <c r="O8607">
        <f>D8606</f>
      </c>
    </row>
    <row r="8608">
      <c r="A8608" t="n">
        <v>2016</v>
      </c>
      <c r="B8608" t="inlineStr">
        <is>
          <t>00207108</t>
        </is>
      </c>
      <c r="C8608" t="inlineStr">
        <is>
          <t>이랜드월드</t>
        </is>
      </c>
      <c r="D8608" t="n">
        <v>44562000000</v>
      </c>
      <c r="O8608">
        <f>D8607</f>
      </c>
    </row>
    <row r="8609">
      <c r="A8609" t="n">
        <v>2021</v>
      </c>
      <c r="B8609" t="inlineStr">
        <is>
          <t>00207108</t>
        </is>
      </c>
      <c r="C8609" t="inlineStr">
        <is>
          <t>이랜드월드</t>
        </is>
      </c>
      <c r="D8609" t="n">
        <v>49178000000</v>
      </c>
    </row>
    <row r="8610">
      <c r="A8610" t="n">
        <v>2022</v>
      </c>
      <c r="B8610" t="inlineStr">
        <is>
          <t>00207108</t>
        </is>
      </c>
      <c r="C8610" t="inlineStr">
        <is>
          <t>이랜드월드</t>
        </is>
      </c>
      <c r="D8610" t="n">
        <v>42211000000</v>
      </c>
      <c r="O8610">
        <f>D8609</f>
      </c>
    </row>
    <row r="8611">
      <c r="A8611" t="n">
        <v>2023</v>
      </c>
      <c r="B8611" t="inlineStr">
        <is>
          <t>00207108</t>
        </is>
      </c>
      <c r="C8611" t="inlineStr">
        <is>
          <t>이랜드월드</t>
        </is>
      </c>
      <c r="D8611" t="n">
        <v>51365000000</v>
      </c>
      <c r="O8611">
        <f>D8610</f>
      </c>
    </row>
    <row r="8612">
      <c r="A8612" t="n">
        <v>2024</v>
      </c>
      <c r="B8612" t="inlineStr">
        <is>
          <t>00207108</t>
        </is>
      </c>
      <c r="C8612" t="inlineStr">
        <is>
          <t>이랜드월드</t>
        </is>
      </c>
      <c r="D8612" t="n">
        <v>58457000000</v>
      </c>
      <c r="O8612">
        <f>D8611</f>
      </c>
    </row>
    <row r="8613">
      <c r="A8613" t="n">
        <v>2014</v>
      </c>
      <c r="B8613" t="inlineStr">
        <is>
          <t>00207375</t>
        </is>
      </c>
      <c r="C8613" t="inlineStr">
        <is>
          <t>대한뉴팜</t>
        </is>
      </c>
      <c r="D8613" t="n">
        <v>5405820000</v>
      </c>
      <c r="E8613" t="n">
        <v>860383000</v>
      </c>
      <c r="F8613" t="n">
        <v>209737000</v>
      </c>
      <c r="G8613" t="n">
        <v>155616000</v>
      </c>
      <c r="H8613" t="n">
        <v>2.9</v>
      </c>
      <c r="I8613" t="n">
        <v>4.2</v>
      </c>
      <c r="K8613" t="n">
        <v>-357525000</v>
      </c>
      <c r="L8613" t="n">
        <v>409661000</v>
      </c>
      <c r="M8613" t="n">
        <v>400588000</v>
      </c>
      <c r="N8613" t="n">
        <v>-357939000</v>
      </c>
      <c r="U8613">
        <f>(L8613-K8613)/(2*D8613*0.01)</f>
      </c>
      <c r="V8613">
        <f>(L8613+K8613)/(D8613*0.0001)</f>
      </c>
    </row>
    <row r="8614">
      <c r="A8614" t="n">
        <v>2015</v>
      </c>
      <c r="B8614" t="inlineStr">
        <is>
          <t>00207375</t>
        </is>
      </c>
      <c r="C8614" t="inlineStr">
        <is>
          <t>대한뉴팜</t>
        </is>
      </c>
      <c r="D8614" t="n">
        <v>7219700000</v>
      </c>
      <c r="E8614" t="n">
        <v>1086361000</v>
      </c>
      <c r="F8614" t="n">
        <v>471598000</v>
      </c>
      <c r="G8614" t="n">
        <v>151040000</v>
      </c>
      <c r="H8614" t="n">
        <v>2.54</v>
      </c>
      <c r="I8614" t="n">
        <v>4.65</v>
      </c>
      <c r="K8614" t="n">
        <v>-479231000</v>
      </c>
      <c r="L8614" t="n">
        <v>551907000</v>
      </c>
      <c r="M8614" t="n">
        <v>475742000</v>
      </c>
      <c r="N8614" t="n">
        <v>-245315000</v>
      </c>
      <c r="O8614">
        <f>D8613</f>
      </c>
      <c r="P8614">
        <f>(E8614-F8614+G8614)/O8614*100</f>
      </c>
      <c r="Q8614">
        <f>H8613</f>
      </c>
      <c r="R8614">
        <f>I8613</f>
      </c>
      <c r="S8614">
        <f>H8614-H8613</f>
      </c>
      <c r="T8614">
        <f>I8614-I8613</f>
      </c>
      <c r="U8614">
        <f>(L8614-K8614)/(2*D8614*0.01)</f>
      </c>
      <c r="V8614">
        <f>(L8614+K8614)/(D8614*0.0001)</f>
      </c>
    </row>
    <row r="8615">
      <c r="A8615" t="n">
        <v>2016</v>
      </c>
      <c r="B8615" t="inlineStr">
        <is>
          <t>00207375</t>
        </is>
      </c>
      <c r="C8615" t="inlineStr">
        <is>
          <t>대한뉴팜</t>
        </is>
      </c>
      <c r="D8615" t="n">
        <v>8772190000</v>
      </c>
      <c r="E8615" t="n">
        <v>1521430000</v>
      </c>
      <c r="F8615" t="n">
        <v>517638000</v>
      </c>
      <c r="G8615" t="n">
        <v>146926000</v>
      </c>
      <c r="H8615" t="n">
        <v>2.58</v>
      </c>
      <c r="I8615" t="n">
        <v>4.7</v>
      </c>
      <c r="K8615" t="n">
        <v>-1246711000</v>
      </c>
      <c r="L8615" t="n">
        <v>667045000</v>
      </c>
      <c r="M8615" t="n">
        <v>648997000</v>
      </c>
      <c r="N8615" t="n">
        <v>-1024582000</v>
      </c>
      <c r="O8615">
        <f>D8614</f>
      </c>
      <c r="P8615">
        <f>(E8615-F8615+G8615)/O8615*100</f>
      </c>
      <c r="Q8615">
        <f>H8614</f>
      </c>
      <c r="R8615">
        <f>I8614</f>
      </c>
      <c r="S8615">
        <f>H8615-H8614</f>
      </c>
      <c r="T8615">
        <f>I8615-I8614</f>
      </c>
      <c r="U8615">
        <f>(L8615-K8615)/(2*D8615*0.01)</f>
      </c>
    </row>
    <row r="8616">
      <c r="A8616" t="n">
        <v>2017</v>
      </c>
      <c r="B8616" t="inlineStr">
        <is>
          <t>00207375</t>
        </is>
      </c>
      <c r="C8616" t="inlineStr">
        <is>
          <t>대한뉴팜</t>
        </is>
      </c>
      <c r="D8616" t="n">
        <v>9193904000</v>
      </c>
      <c r="E8616" t="n">
        <v>1770693000</v>
      </c>
      <c r="F8616" t="n">
        <v>878906000</v>
      </c>
      <c r="G8616" t="n">
        <v>181365000</v>
      </c>
      <c r="H8616" t="n">
        <v>2.96</v>
      </c>
      <c r="O8616">
        <f>D8615</f>
      </c>
      <c r="P8616">
        <f>(E8616-F8616+G8616)/O8616*100</f>
      </c>
      <c r="Q8616">
        <f>H8615</f>
      </c>
      <c r="S8616">
        <f>H8616-H8615</f>
      </c>
    </row>
    <row r="8617">
      <c r="A8617" t="n">
        <v>2018</v>
      </c>
      <c r="B8617" t="inlineStr">
        <is>
          <t>00207375</t>
        </is>
      </c>
      <c r="C8617" t="inlineStr">
        <is>
          <t>대한뉴팜</t>
        </is>
      </c>
      <c r="D8617" t="n">
        <v>8771096000</v>
      </c>
      <c r="E8617" t="n">
        <v>1745199000</v>
      </c>
      <c r="F8617" t="n">
        <v>1045062000</v>
      </c>
      <c r="G8617" t="n">
        <v>216702000</v>
      </c>
      <c r="H8617" t="n">
        <v>2.74</v>
      </c>
      <c r="O8617">
        <f>D8616</f>
      </c>
      <c r="P8617">
        <f>(E8617-F8617+G8617)/O8617*100</f>
      </c>
      <c r="Q8617">
        <f>H8616</f>
      </c>
      <c r="S8617">
        <f>H8617-H8616</f>
      </c>
    </row>
    <row r="8618">
      <c r="A8618" t="n">
        <v>2019</v>
      </c>
      <c r="B8618" t="inlineStr">
        <is>
          <t>00207375</t>
        </is>
      </c>
      <c r="C8618" t="inlineStr">
        <is>
          <t>대한뉴팜</t>
        </is>
      </c>
      <c r="D8618" t="n">
        <v>10626471000</v>
      </c>
      <c r="E8618" t="n">
        <v>1347691000</v>
      </c>
      <c r="F8618" t="n">
        <v>661378000</v>
      </c>
      <c r="G8618" t="n">
        <v>228387000</v>
      </c>
      <c r="H8618" t="n">
        <v>2.203</v>
      </c>
      <c r="O8618">
        <f>D8617</f>
      </c>
      <c r="P8618">
        <f>(E8618-F8618+G8618)/O8618*100</f>
      </c>
      <c r="Q8618">
        <f>H8617</f>
      </c>
      <c r="S8618">
        <f>H8618-H8617</f>
      </c>
    </row>
    <row r="8619">
      <c r="A8619" t="n">
        <v>2020</v>
      </c>
      <c r="B8619" t="inlineStr">
        <is>
          <t>00207375</t>
        </is>
      </c>
      <c r="C8619" t="inlineStr">
        <is>
          <t>대한뉴팜</t>
        </is>
      </c>
      <c r="D8619" t="n">
        <v>11607939000</v>
      </c>
      <c r="E8619" t="n">
        <v>220560000</v>
      </c>
      <c r="F8619" t="n">
        <v>1032222000</v>
      </c>
      <c r="G8619" t="n">
        <v>1524179000</v>
      </c>
      <c r="H8619" t="n">
        <v>2.15</v>
      </c>
      <c r="O8619">
        <f>D8618</f>
      </c>
      <c r="P8619">
        <f>(E8619-F8619+G8619)/O8619*100</f>
      </c>
      <c r="Q8619">
        <f>H8618</f>
      </c>
      <c r="S8619">
        <f>H8619-H8618</f>
      </c>
    </row>
    <row r="8620">
      <c r="A8620" t="n">
        <v>2021</v>
      </c>
      <c r="B8620" t="inlineStr">
        <is>
          <t>00207375</t>
        </is>
      </c>
      <c r="C8620" t="inlineStr">
        <is>
          <t>대한뉴팜</t>
        </is>
      </c>
      <c r="D8620" t="n">
        <v>12389032000</v>
      </c>
      <c r="E8620" t="n">
        <v>1556091000</v>
      </c>
      <c r="F8620" t="n">
        <v>1719573000</v>
      </c>
      <c r="G8620" t="n">
        <v>235058000</v>
      </c>
      <c r="H8620" t="n">
        <v>2.75</v>
      </c>
      <c r="I8620" t="n">
        <v>3.78</v>
      </c>
      <c r="K8620" t="n">
        <v>-605165000</v>
      </c>
      <c r="L8620" t="n">
        <v>674074000</v>
      </c>
      <c r="M8620" t="n">
        <v>673161000</v>
      </c>
      <c r="N8620" t="n">
        <v>-615671000</v>
      </c>
      <c r="O8620">
        <f>D8619</f>
      </c>
      <c r="P8620">
        <f>(E8620-F8620+G8620)/O8620*100</f>
      </c>
      <c r="Q8620">
        <f>H8619</f>
      </c>
      <c r="S8620">
        <f>H8620-H8619</f>
      </c>
      <c r="U8620">
        <f>(L8620-K8620)/(2*D8620*0.01)</f>
      </c>
      <c r="V8620">
        <f>(L8620+K8620)/(D8620*0.0001)</f>
      </c>
    </row>
    <row r="8621">
      <c r="A8621" t="n">
        <v>2022</v>
      </c>
      <c r="B8621" t="inlineStr">
        <is>
          <t>00207375</t>
        </is>
      </c>
      <c r="C8621" t="inlineStr">
        <is>
          <t>대한뉴팜</t>
        </is>
      </c>
      <c r="D8621" t="n">
        <v>13224006000</v>
      </c>
      <c r="E8621" t="n">
        <v>1664815000</v>
      </c>
      <c r="F8621" t="n">
        <v>923061000</v>
      </c>
      <c r="G8621" t="n">
        <v>319846000</v>
      </c>
      <c r="H8621" t="n">
        <v>5.26</v>
      </c>
      <c r="I8621" t="n">
        <v>5</v>
      </c>
      <c r="K8621" t="n">
        <v>-578582000</v>
      </c>
      <c r="L8621" t="n">
        <v>639216000</v>
      </c>
      <c r="M8621" t="n">
        <v>635575000</v>
      </c>
      <c r="N8621" t="n">
        <v>-586050000</v>
      </c>
      <c r="O8621">
        <f>D8620</f>
      </c>
      <c r="P8621">
        <f>(E8621-F8621+G8621)/O8621*100</f>
      </c>
      <c r="Q8621">
        <f>H8620</f>
      </c>
      <c r="R8621">
        <f>I8620</f>
      </c>
      <c r="S8621">
        <f>H8621-H8620</f>
      </c>
      <c r="T8621">
        <f>I8621-I8620</f>
      </c>
      <c r="U8621">
        <f>(L8621-K8621)/(2*D8621*0.01)</f>
      </c>
      <c r="V8621">
        <f>(L8621+K8621)/(D8621*0.0001)</f>
      </c>
    </row>
    <row r="8622">
      <c r="A8622" t="n">
        <v>2023</v>
      </c>
      <c r="B8622" t="inlineStr">
        <is>
          <t>00207375</t>
        </is>
      </c>
      <c r="C8622" t="inlineStr">
        <is>
          <t>대한뉴팜</t>
        </is>
      </c>
      <c r="D8622" t="n">
        <v>14774132000</v>
      </c>
      <c r="E8622" t="n">
        <v>1744348000</v>
      </c>
      <c r="F8622" t="n">
        <v>1563834000</v>
      </c>
      <c r="G8622" t="n">
        <v>649399000</v>
      </c>
      <c r="H8622" t="n">
        <v>4.32</v>
      </c>
      <c r="I8622" t="n">
        <v>5</v>
      </c>
      <c r="K8622" t="n">
        <v>-640792000</v>
      </c>
      <c r="L8622" t="n">
        <v>708351000</v>
      </c>
      <c r="M8622" t="n">
        <v>697811000</v>
      </c>
      <c r="N8622" t="n">
        <v>-643650000</v>
      </c>
      <c r="O8622">
        <f>D8621</f>
      </c>
      <c r="P8622">
        <f>(E8622-F8622+G8622)/O8622*100</f>
      </c>
      <c r="Q8622">
        <f>H8621</f>
      </c>
      <c r="R8622">
        <f>I8621</f>
      </c>
      <c r="S8622">
        <f>H8622-H8621</f>
      </c>
      <c r="T8622">
        <f>I8622-I8621</f>
      </c>
      <c r="U8622">
        <f>(L8622-K8622)/(2*D8622*0.01)</f>
      </c>
      <c r="V8622">
        <f>(L8622+K8622)/(D8622*0.0001)</f>
      </c>
    </row>
    <row r="8623">
      <c r="A8623" t="n">
        <v>2024</v>
      </c>
      <c r="B8623" t="inlineStr">
        <is>
          <t>00207375</t>
        </is>
      </c>
      <c r="C8623" t="inlineStr">
        <is>
          <t>대한뉴팜</t>
        </is>
      </c>
      <c r="D8623" t="n">
        <v>15710851000</v>
      </c>
      <c r="E8623" t="n">
        <v>1890186000</v>
      </c>
      <c r="F8623" t="n">
        <v>2342388000</v>
      </c>
      <c r="G8623" t="n">
        <v>549308000</v>
      </c>
      <c r="H8623" t="n">
        <v>3.76</v>
      </c>
      <c r="I8623" t="n">
        <v>5</v>
      </c>
      <c r="K8623" t="n">
        <v>-691194000</v>
      </c>
      <c r="L8623" t="n">
        <v>765510000</v>
      </c>
      <c r="M8623" t="n">
        <v>749549000</v>
      </c>
      <c r="N8623" t="n">
        <v>-690486000</v>
      </c>
      <c r="O8623">
        <f>D8622</f>
      </c>
      <c r="P8623">
        <f>(E8623-F8623+G8623)/O8623*100</f>
      </c>
      <c r="Q8623">
        <f>H8622</f>
      </c>
      <c r="R8623">
        <f>I8622</f>
      </c>
      <c r="S8623">
        <f>H8623-H8622</f>
      </c>
      <c r="T8623">
        <f>I8623-I8622</f>
      </c>
      <c r="U8623">
        <f>(L8623-K8623)/(2*D8623*0.01)</f>
      </c>
      <c r="V8623">
        <f>(L8623+K8623)/(D8623*0.0001)</f>
      </c>
    </row>
    <row r="8624">
      <c r="A8624" t="n">
        <v>2025</v>
      </c>
      <c r="B8624" t="inlineStr">
        <is>
          <t>00207375</t>
        </is>
      </c>
      <c r="C8624" t="inlineStr">
        <is>
          <t>대한뉴팜</t>
        </is>
      </c>
      <c r="D8624" t="n">
        <v>16032237000</v>
      </c>
      <c r="E8624" t="n">
        <v>2048737000</v>
      </c>
      <c r="F8624" t="n">
        <v>2385748000</v>
      </c>
      <c r="G8624" t="n">
        <v>549971000</v>
      </c>
      <c r="H8624" t="n">
        <v>4.06</v>
      </c>
      <c r="I8624" t="n">
        <v>5</v>
      </c>
      <c r="K8624" t="n">
        <v>-705200000</v>
      </c>
      <c r="L8624" t="n">
        <v>780472000</v>
      </c>
      <c r="M8624" t="n">
        <v>766576000</v>
      </c>
      <c r="N8624" t="n">
        <v>-706450000</v>
      </c>
      <c r="O8624">
        <f>D8623</f>
      </c>
      <c r="P8624">
        <f>(E8624-F8624+G8624)/O8624*100</f>
      </c>
      <c r="Q8624">
        <f>H8623</f>
      </c>
      <c r="R8624">
        <f>I8623</f>
      </c>
      <c r="S8624">
        <f>H8624-H8623</f>
      </c>
      <c r="T8624">
        <f>I8624-I8623</f>
      </c>
      <c r="U8624">
        <f>(L8624-K8624)/(2*D8624*0.01)</f>
      </c>
      <c r="V8624">
        <f>(L8624+K8624)/(D8624*0.0001)</f>
      </c>
    </row>
    <row r="8625">
      <c r="A8625" t="n">
        <v>2014</v>
      </c>
      <c r="B8625" t="inlineStr">
        <is>
          <t>00207676</t>
        </is>
      </c>
      <c r="C8625" t="inlineStr">
        <is>
          <t>롯데글로벌로지스</t>
        </is>
      </c>
      <c r="D8625" t="n">
        <v>19885072000</v>
      </c>
      <c r="E8625" t="n">
        <v>4321004000</v>
      </c>
      <c r="F8625" t="n">
        <v>2551558000</v>
      </c>
      <c r="G8625" t="n">
        <v>676000000</v>
      </c>
      <c r="H8625" t="n">
        <v>3.56</v>
      </c>
      <c r="I8625" t="n">
        <v>2.96</v>
      </c>
      <c r="K8625" t="n">
        <v>-1393000000</v>
      </c>
      <c r="L8625" t="n">
        <v>1600000000</v>
      </c>
      <c r="M8625" t="n">
        <v>1595000000</v>
      </c>
      <c r="N8625" t="n">
        <v>-1393000000</v>
      </c>
      <c r="U8625">
        <f>(L8625-K8625)/(2*D8625*0.01)</f>
      </c>
      <c r="V8625">
        <f>(L8625+K8625)/(D8625*0.0001)</f>
      </c>
    </row>
    <row r="8626">
      <c r="A8626" t="n">
        <v>2015</v>
      </c>
      <c r="B8626" t="inlineStr">
        <is>
          <t>00207676</t>
        </is>
      </c>
      <c r="C8626" t="inlineStr">
        <is>
          <t>롯데글로벌로지스</t>
        </is>
      </c>
      <c r="D8626" t="n">
        <v>27504572000</v>
      </c>
      <c r="E8626" t="n">
        <v>4119626000</v>
      </c>
      <c r="F8626" t="n">
        <v>2292322000</v>
      </c>
      <c r="G8626" t="n">
        <v>626229000</v>
      </c>
      <c r="H8626" t="n">
        <v>3.15</v>
      </c>
      <c r="I8626" t="n">
        <v>4.56</v>
      </c>
      <c r="J8626" t="n">
        <v>8.73</v>
      </c>
      <c r="K8626" t="n">
        <v>-2171863168</v>
      </c>
      <c r="L8626" t="n">
        <v>2533421184</v>
      </c>
      <c r="M8626" t="n">
        <v>2526397648</v>
      </c>
      <c r="N8626" t="n">
        <v>-2223933072</v>
      </c>
      <c r="O8626">
        <f>D8625</f>
      </c>
      <c r="P8626">
        <f>(E8626-F8626+G8626)/O8626*100</f>
      </c>
      <c r="Q8626">
        <f>H8625</f>
      </c>
      <c r="R8626">
        <f>I8625</f>
      </c>
      <c r="S8626">
        <f>H8626-H8625</f>
      </c>
      <c r="T8626">
        <f>I8626-I8625</f>
      </c>
      <c r="U8626">
        <f>(L8626-K8626)/(2*D8626*0.01)</f>
      </c>
      <c r="V8626">
        <f>(L8626+K8626)/(D8626*0.0001)</f>
      </c>
    </row>
    <row r="8627">
      <c r="A8627" t="n">
        <v>2016</v>
      </c>
      <c r="B8627" t="inlineStr">
        <is>
          <t>00207676</t>
        </is>
      </c>
      <c r="C8627" t="inlineStr">
        <is>
          <t>롯데글로벌로지스</t>
        </is>
      </c>
      <c r="D8627" t="n">
        <v>32684332000</v>
      </c>
      <c r="E8627" t="n">
        <v>6214632000</v>
      </c>
      <c r="F8627" t="n">
        <v>2253186000</v>
      </c>
      <c r="G8627" t="n">
        <v>786884000</v>
      </c>
      <c r="H8627" t="n">
        <v>3.16</v>
      </c>
      <c r="I8627" t="n">
        <v>4.19</v>
      </c>
      <c r="J8627" t="n">
        <v>8.470000000000001</v>
      </c>
      <c r="K8627" t="n">
        <v>-2488488832</v>
      </c>
      <c r="L8627" t="n">
        <v>2880140896</v>
      </c>
      <c r="M8627" t="n">
        <v>2880140896</v>
      </c>
      <c r="N8627" t="n">
        <v>-2488488832</v>
      </c>
      <c r="O8627">
        <f>D8626</f>
      </c>
      <c r="P8627">
        <f>(E8627-F8627+G8627)/O8627*100</f>
      </c>
      <c r="Q8627">
        <f>H8626</f>
      </c>
      <c r="R8627">
        <f>I8626</f>
      </c>
      <c r="S8627">
        <f>H8627-H8626</f>
      </c>
      <c r="T8627">
        <f>I8627-I8626</f>
      </c>
      <c r="U8627">
        <f>(L8627-K8627)/(2*D8627*0.01)</f>
      </c>
      <c r="V8627">
        <f>(L8627+K8627)/(D8627*0.0001)</f>
      </c>
    </row>
    <row r="8628">
      <c r="A8628" t="n">
        <v>2017</v>
      </c>
      <c r="B8628" t="inlineStr">
        <is>
          <t>00207676</t>
        </is>
      </c>
      <c r="C8628" t="inlineStr">
        <is>
          <t>롯데글로벌로지스</t>
        </is>
      </c>
      <c r="D8628" t="n">
        <v>34370519000</v>
      </c>
      <c r="E8628" t="n">
        <v>6182507000</v>
      </c>
      <c r="F8628" t="n">
        <v>3297353000</v>
      </c>
      <c r="G8628" t="n">
        <v>923314000</v>
      </c>
      <c r="H8628" t="n">
        <v>3.34</v>
      </c>
      <c r="I8628" t="n">
        <v>2.3</v>
      </c>
      <c r="J8628" t="n">
        <v>13.39</v>
      </c>
      <c r="K8628" t="n">
        <v>-2678400000</v>
      </c>
      <c r="L8628" t="n">
        <v>3090000000</v>
      </c>
      <c r="M8628" t="n">
        <v>3090000000</v>
      </c>
      <c r="N8628" t="n">
        <v>-2752000000</v>
      </c>
      <c r="O8628">
        <f>D8627</f>
      </c>
      <c r="P8628">
        <f>(E8628-F8628+G8628)/O8628*100</f>
      </c>
      <c r="Q8628">
        <f>H8627</f>
      </c>
      <c r="R8628">
        <f>I8627</f>
      </c>
      <c r="S8628">
        <f>H8628-H8627</f>
      </c>
      <c r="T8628">
        <f>I8628-I8627</f>
      </c>
      <c r="U8628">
        <f>(L8628-K8628)/(2*D8628*0.01)</f>
      </c>
      <c r="V8628">
        <f>(L8628+K8628)/(D8628*0.0001)</f>
      </c>
    </row>
    <row r="8629">
      <c r="A8629" t="n">
        <v>2019</v>
      </c>
      <c r="B8629" t="inlineStr">
        <is>
          <t>00207676</t>
        </is>
      </c>
      <c r="C8629" t="inlineStr">
        <is>
          <t>롯데글로벌로지스</t>
        </is>
      </c>
      <c r="D8629" t="n">
        <v>56024227000000</v>
      </c>
      <c r="E8629" t="n">
        <v>8324656000000</v>
      </c>
      <c r="F8629" t="n">
        <v>4102929000000</v>
      </c>
      <c r="G8629" t="n">
        <v>1506172000000</v>
      </c>
      <c r="H8629" t="n">
        <v>2.75</v>
      </c>
      <c r="I8629" t="n">
        <v>2</v>
      </c>
      <c r="J8629" t="n">
        <v>8.23</v>
      </c>
    </row>
    <row r="8630">
      <c r="A8630" t="n">
        <v>2021</v>
      </c>
      <c r="B8630" t="inlineStr">
        <is>
          <t>00207676</t>
        </is>
      </c>
      <c r="C8630" t="inlineStr">
        <is>
          <t>롯데글로벌로지스</t>
        </is>
      </c>
      <c r="D8630" t="n">
        <v>68286272000</v>
      </c>
      <c r="E8630" t="n">
        <v>8548829000</v>
      </c>
      <c r="F8630" t="n">
        <v>5094945000</v>
      </c>
      <c r="G8630" t="n">
        <v>1545350000</v>
      </c>
      <c r="H8630" t="n">
        <v>3.4</v>
      </c>
      <c r="I8630" t="n">
        <v>2.64</v>
      </c>
      <c r="J8630" t="n">
        <v>8.82</v>
      </c>
      <c r="K8630" t="n">
        <v>-5747897200</v>
      </c>
      <c r="L8630" t="n">
        <v>6574110528</v>
      </c>
      <c r="M8630" t="n">
        <v>5401888640</v>
      </c>
      <c r="N8630" t="n">
        <v>-5516326848</v>
      </c>
      <c r="U8630">
        <f>(L8630-K8630)/(2*D8630*0.01)</f>
      </c>
      <c r="V8630">
        <f>(L8630+K8630)/(D8630*0.0001)</f>
      </c>
    </row>
    <row r="8631">
      <c r="A8631" t="n">
        <v>2022</v>
      </c>
      <c r="B8631" t="inlineStr">
        <is>
          <t>00207676</t>
        </is>
      </c>
      <c r="C8631" t="inlineStr">
        <is>
          <t>롯데글로벌로지스</t>
        </is>
      </c>
      <c r="D8631" t="n">
        <v>69305302000</v>
      </c>
      <c r="E8631" t="n">
        <v>9188580000</v>
      </c>
      <c r="F8631" t="n">
        <v>3896109000</v>
      </c>
      <c r="G8631" t="n">
        <v>2085430000</v>
      </c>
      <c r="H8631" t="n">
        <v>5.785</v>
      </c>
      <c r="I8631" t="n">
        <v>3.095</v>
      </c>
      <c r="J8631" t="n">
        <v>8.06</v>
      </c>
      <c r="K8631" t="n">
        <v>-4814920000</v>
      </c>
      <c r="L8631" t="n">
        <v>5710437300</v>
      </c>
      <c r="M8631" t="n">
        <v>5586155000</v>
      </c>
      <c r="N8631" t="n">
        <v>-5109397200</v>
      </c>
      <c r="O8631">
        <f>D8630</f>
      </c>
      <c r="P8631">
        <f>(E8631-F8631+G8631)/O8631*100</f>
      </c>
      <c r="Q8631">
        <f>H8630</f>
      </c>
      <c r="R8631">
        <f>I8630</f>
      </c>
      <c r="S8631">
        <f>H8631-H8630</f>
      </c>
      <c r="T8631">
        <f>I8631-I8630</f>
      </c>
      <c r="U8631">
        <f>(L8631-K8631)/(2*D8631*0.01)</f>
      </c>
      <c r="V8631">
        <f>(L8631+K8631)/(D8631*0.0001)</f>
      </c>
    </row>
    <row r="8632">
      <c r="A8632" t="n">
        <v>2023</v>
      </c>
      <c r="B8632" t="inlineStr">
        <is>
          <t>00207676</t>
        </is>
      </c>
      <c r="C8632" t="inlineStr">
        <is>
          <t>롯데글로벌로지스</t>
        </is>
      </c>
      <c r="D8632" t="n">
        <v>80483900000</v>
      </c>
      <c r="E8632" t="n">
        <v>9581008000</v>
      </c>
      <c r="F8632" t="n">
        <v>4582857000</v>
      </c>
      <c r="G8632" t="n">
        <v>3761453000</v>
      </c>
      <c r="H8632" t="n">
        <v>6.095</v>
      </c>
      <c r="I8632" t="n">
        <v>5.19</v>
      </c>
      <c r="J8632" t="n">
        <v>8.525</v>
      </c>
      <c r="K8632" t="n">
        <v>-6272000000</v>
      </c>
      <c r="L8632" t="n">
        <v>7239688550</v>
      </c>
      <c r="M8632" t="n">
        <v>6688000000</v>
      </c>
      <c r="N8632" t="n">
        <v>-6675603650</v>
      </c>
      <c r="O8632">
        <f>D8631</f>
      </c>
      <c r="P8632">
        <f>(E8632-F8632+G8632)/O8632*100</f>
      </c>
      <c r="Q8632">
        <f>H8631</f>
      </c>
      <c r="R8632">
        <f>I8631</f>
      </c>
      <c r="S8632">
        <f>H8632-H8631</f>
      </c>
      <c r="T8632">
        <f>I8632-I8631</f>
      </c>
      <c r="U8632">
        <f>(L8632-K8632)/(2*D8632*0.01)</f>
      </c>
      <c r="V8632">
        <f>(L8632+K8632)/(D8632*0.0001)</f>
      </c>
    </row>
    <row r="8633">
      <c r="A8633" t="n">
        <v>2024</v>
      </c>
      <c r="B8633" t="inlineStr">
        <is>
          <t>00207676</t>
        </is>
      </c>
      <c r="C8633" t="inlineStr">
        <is>
          <t>롯데글로벌로지스</t>
        </is>
      </c>
      <c r="D8633" t="n">
        <v>96763575000</v>
      </c>
      <c r="E8633" t="n">
        <v>10376872000</v>
      </c>
      <c r="F8633" t="n">
        <v>6278990000</v>
      </c>
      <c r="G8633" t="n">
        <v>3745836000</v>
      </c>
      <c r="H8633" t="n">
        <v>4.5</v>
      </c>
      <c r="I8633" t="n">
        <v>3.38</v>
      </c>
      <c r="J8633" t="n">
        <v>8.699999999999999</v>
      </c>
      <c r="K8633" t="n">
        <v>-7536030000</v>
      </c>
      <c r="L8633" t="n">
        <v>8611638175</v>
      </c>
      <c r="M8633" t="n">
        <v>8708722000</v>
      </c>
      <c r="N8633" t="n">
        <v>-7643962425</v>
      </c>
      <c r="O8633">
        <f>D8632</f>
      </c>
      <c r="P8633">
        <f>(E8633-F8633+G8633)/O8633*100</f>
      </c>
      <c r="Q8633">
        <f>H8632</f>
      </c>
      <c r="R8633">
        <f>I8632</f>
      </c>
      <c r="S8633">
        <f>H8633-H8632</f>
      </c>
      <c r="T8633">
        <f>I8633-I8632</f>
      </c>
      <c r="U8633">
        <f>(L8633-K8633)/(2*D8633*0.01)</f>
      </c>
      <c r="V8633">
        <f>(L8633+K8633)/(D8633*0.0001)</f>
      </c>
    </row>
    <row r="8634">
      <c r="A8634" t="n">
        <v>2014</v>
      </c>
      <c r="B8634" t="inlineStr">
        <is>
          <t>00207737</t>
        </is>
      </c>
      <c r="C8634" t="inlineStr">
        <is>
          <t>세메스</t>
        </is>
      </c>
      <c r="D8634" t="n">
        <v>49118024000</v>
      </c>
      <c r="E8634" t="n">
        <v>8902001000</v>
      </c>
      <c r="F8634" t="n">
        <v>3884454000</v>
      </c>
      <c r="G8634" t="n">
        <v>2053968000</v>
      </c>
      <c r="H8634" t="n">
        <v>4.4</v>
      </c>
      <c r="I8634" t="n">
        <v>4.86</v>
      </c>
      <c r="K8634" t="n">
        <v>-4305073000</v>
      </c>
      <c r="L8634" t="n">
        <v>4986308000</v>
      </c>
      <c r="M8634" t="n">
        <v>4880370000</v>
      </c>
      <c r="N8634" t="n">
        <v>-4300759000</v>
      </c>
      <c r="U8634">
        <f>(L8634-K8634)/(2*D8634*0.01)</f>
      </c>
      <c r="V8634">
        <f>(L8634+K8634)/(D8634*0.0001)</f>
      </c>
    </row>
    <row r="8635">
      <c r="A8635" t="n">
        <v>2015</v>
      </c>
      <c r="B8635" t="inlineStr">
        <is>
          <t>00207737</t>
        </is>
      </c>
      <c r="C8635" t="inlineStr">
        <is>
          <t>세메스</t>
        </is>
      </c>
      <c r="D8635" t="n">
        <v>55964793000</v>
      </c>
      <c r="E8635" t="n">
        <v>8698570000</v>
      </c>
      <c r="F8635" t="n">
        <v>4747861000</v>
      </c>
      <c r="G8635" t="n">
        <v>2076481000</v>
      </c>
      <c r="H8635" t="n">
        <v>3.9</v>
      </c>
      <c r="I8635" t="n">
        <v>4.28</v>
      </c>
      <c r="K8635" t="n">
        <v>-4483893000</v>
      </c>
      <c r="L8635" t="n">
        <v>5147604000</v>
      </c>
      <c r="M8635" t="n">
        <v>5040456000</v>
      </c>
      <c r="N8635" t="n">
        <v>-4481260000</v>
      </c>
      <c r="O8635">
        <f>D8634</f>
      </c>
      <c r="P8635">
        <f>(E8635-F8635+G8635)/O8635*100</f>
      </c>
      <c r="Q8635">
        <f>H8634</f>
      </c>
      <c r="R8635">
        <f>I8634</f>
      </c>
      <c r="S8635">
        <f>H8635-H8634</f>
      </c>
      <c r="T8635">
        <f>I8635-I8634</f>
      </c>
      <c r="U8635">
        <f>(L8635-K8635)/(2*D8635*0.01)</f>
      </c>
      <c r="V8635">
        <f>(L8635+K8635)/(D8635*0.0001)</f>
      </c>
    </row>
    <row r="8636">
      <c r="A8636" t="n">
        <v>2016</v>
      </c>
      <c r="B8636" t="inlineStr">
        <is>
          <t>00207737</t>
        </is>
      </c>
      <c r="C8636" t="inlineStr">
        <is>
          <t>세메스</t>
        </is>
      </c>
      <c r="D8636" t="n">
        <v>63623048000</v>
      </c>
      <c r="E8636" t="n">
        <v>8853082000</v>
      </c>
      <c r="F8636" t="n">
        <v>2301591000</v>
      </c>
      <c r="G8636" t="n">
        <v>2114156000</v>
      </c>
      <c r="H8636" t="n">
        <v>3.3</v>
      </c>
      <c r="I8636" t="n">
        <v>3.44</v>
      </c>
      <c r="K8636" t="n">
        <v>-4873375000</v>
      </c>
      <c r="L8636" t="n">
        <v>5575189000</v>
      </c>
      <c r="M8636" t="n">
        <v>5476516000</v>
      </c>
      <c r="N8636" t="n">
        <v>-4884896000</v>
      </c>
      <c r="O8636">
        <f>D8635</f>
      </c>
      <c r="P8636">
        <f>(E8636-F8636+G8636)/O8636*100</f>
      </c>
      <c r="Q8636">
        <f>H8635</f>
      </c>
      <c r="R8636">
        <f>I8635</f>
      </c>
      <c r="S8636">
        <f>H8636-H8635</f>
      </c>
      <c r="T8636">
        <f>I8636-I8635</f>
      </c>
      <c r="U8636">
        <f>(L8636-K8636)/(2*D8636*0.01)</f>
      </c>
      <c r="V8636">
        <f>(L8636+K8636)/(D8636*0.0001)</f>
      </c>
    </row>
    <row r="8637">
      <c r="A8637" t="n">
        <v>2017</v>
      </c>
      <c r="B8637" t="inlineStr">
        <is>
          <t>00207737</t>
        </is>
      </c>
      <c r="C8637" t="inlineStr">
        <is>
          <t>세메스</t>
        </is>
      </c>
      <c r="D8637" t="n">
        <v>70858706000</v>
      </c>
      <c r="E8637" t="n">
        <v>8992169000</v>
      </c>
      <c r="F8637" t="n">
        <v>2275522000</v>
      </c>
      <c r="G8637" t="n">
        <v>2029502000</v>
      </c>
      <c r="H8637" t="n">
        <v>3.7</v>
      </c>
      <c r="I8637" t="n">
        <v>3.61</v>
      </c>
      <c r="K8637" t="n">
        <v>-5129610000</v>
      </c>
      <c r="L8637" t="n">
        <v>5839380000</v>
      </c>
      <c r="M8637" t="n">
        <v>5760295000</v>
      </c>
      <c r="N8637" t="n">
        <v>-5160974000</v>
      </c>
      <c r="O8637">
        <f>D8636</f>
      </c>
      <c r="P8637">
        <f>(E8637-F8637+G8637)/O8637*100</f>
      </c>
      <c r="Q8637">
        <f>H8636</f>
      </c>
      <c r="R8637">
        <f>I8636</f>
      </c>
      <c r="S8637">
        <f>H8637-H8636</f>
      </c>
      <c r="T8637">
        <f>I8637-I8636</f>
      </c>
      <c r="U8637">
        <f>(L8637-K8637)/(2*D8637*0.01)</f>
      </c>
      <c r="V8637">
        <f>(L8637+K8637)/(D8637*0.0001)</f>
      </c>
    </row>
    <row r="8638">
      <c r="A8638" t="n">
        <v>2018</v>
      </c>
      <c r="B8638" t="inlineStr">
        <is>
          <t>00207737</t>
        </is>
      </c>
      <c r="C8638" t="inlineStr">
        <is>
          <t>세메스</t>
        </is>
      </c>
      <c r="D8638" t="n">
        <v>86425564000</v>
      </c>
      <c r="E8638" t="n">
        <v>9751206000</v>
      </c>
      <c r="F8638" t="n">
        <v>3377459000</v>
      </c>
      <c r="G8638" t="n">
        <v>2525890000</v>
      </c>
      <c r="H8638" t="n">
        <v>3.1</v>
      </c>
      <c r="I8638" t="n">
        <v>3.61</v>
      </c>
      <c r="K8638" t="n">
        <v>-6567101000</v>
      </c>
      <c r="L8638" t="n">
        <v>7492166000</v>
      </c>
      <c r="M8638" t="n">
        <v>7666798000</v>
      </c>
      <c r="N8638" t="n">
        <v>-6826379000</v>
      </c>
      <c r="O8638">
        <f>D8637</f>
      </c>
      <c r="P8638">
        <f>(E8638-F8638+G8638)/O8638*100</f>
      </c>
      <c r="Q8638">
        <f>H8637</f>
      </c>
      <c r="R8638">
        <f>I8637</f>
      </c>
      <c r="S8638">
        <f>H8638-H8637</f>
      </c>
      <c r="T8638">
        <f>I8638-I8637</f>
      </c>
      <c r="U8638">
        <f>(L8638-K8638)/(2*D8638*0.01)</f>
      </c>
      <c r="V8638">
        <f>(L8638+K8638)/(D8638*0.0001)</f>
      </c>
    </row>
    <row r="8639">
      <c r="A8639" t="n">
        <v>2019</v>
      </c>
      <c r="B8639" t="inlineStr">
        <is>
          <t>00207737</t>
        </is>
      </c>
      <c r="C8639" t="inlineStr">
        <is>
          <t>세메스</t>
        </is>
      </c>
      <c r="D8639" t="n">
        <v>101983087000</v>
      </c>
      <c r="E8639" t="n">
        <v>11802541000</v>
      </c>
      <c r="F8639" t="n">
        <v>2925740000</v>
      </c>
      <c r="G8639" t="n">
        <v>2573015000</v>
      </c>
      <c r="H8639" t="n">
        <v>3.02</v>
      </c>
      <c r="I8639" t="n">
        <v>3.54</v>
      </c>
      <c r="K8639" t="n">
        <v>-7493580000</v>
      </c>
      <c r="L8639" t="n">
        <v>8531630000</v>
      </c>
      <c r="M8639" t="n">
        <v>8723521000</v>
      </c>
      <c r="N8639" t="n">
        <v>-7784425000</v>
      </c>
      <c r="O8639">
        <f>D8638</f>
      </c>
      <c r="P8639">
        <f>(E8639-F8639+G8639)/O8639*100</f>
      </c>
      <c r="Q8639">
        <f>H8638</f>
      </c>
      <c r="R8639">
        <f>I8638</f>
      </c>
      <c r="S8639">
        <f>H8639-H8638</f>
      </c>
      <c r="T8639">
        <f>I8639-I8638</f>
      </c>
      <c r="U8639">
        <f>(L8639-K8639)/(2*D8639*0.01)</f>
      </c>
      <c r="V8639">
        <f>(L8639+K8639)/(D8639*0.0001)</f>
      </c>
    </row>
    <row r="8640">
      <c r="A8640" t="n">
        <v>2020</v>
      </c>
      <c r="B8640" t="inlineStr">
        <is>
          <t>00207737</t>
        </is>
      </c>
      <c r="C8640" t="inlineStr">
        <is>
          <t>세메스</t>
        </is>
      </c>
      <c r="D8640" t="n">
        <v>115018582000</v>
      </c>
      <c r="E8640" t="n">
        <v>13059639000</v>
      </c>
      <c r="F8640" t="n">
        <v>2337389000</v>
      </c>
      <c r="G8640" t="n">
        <v>2953370000</v>
      </c>
      <c r="H8640" t="n">
        <v>3.39</v>
      </c>
      <c r="I8640" t="n">
        <v>3.7</v>
      </c>
      <c r="K8640" t="n">
        <v>-12979771000</v>
      </c>
      <c r="L8640" t="n">
        <v>12979771000</v>
      </c>
      <c r="M8640" t="n">
        <v>13319332000</v>
      </c>
      <c r="N8640" t="n">
        <v>-11610852000</v>
      </c>
      <c r="O8640">
        <f>D8639</f>
      </c>
      <c r="P8640">
        <f>(E8640-F8640+G8640)/O8640*100</f>
      </c>
      <c r="Q8640">
        <f>H8639</f>
      </c>
      <c r="R8640">
        <f>I8639</f>
      </c>
      <c r="S8640">
        <f>H8640-H8639</f>
      </c>
      <c r="T8640">
        <f>I8640-I8639</f>
      </c>
      <c r="U8640">
        <f>(L8640-K8640)/(2*D8640*0.01)</f>
      </c>
    </row>
    <row r="8641">
      <c r="A8641" t="n">
        <v>2021</v>
      </c>
      <c r="B8641" t="inlineStr">
        <is>
          <t>00207737</t>
        </is>
      </c>
      <c r="C8641" t="inlineStr">
        <is>
          <t>세메스</t>
        </is>
      </c>
      <c r="D8641" t="n">
        <v>133178313000</v>
      </c>
      <c r="E8641" t="n">
        <v>14659136000</v>
      </c>
      <c r="F8641" t="n">
        <v>3979999000</v>
      </c>
      <c r="G8641" t="n">
        <v>3820745000</v>
      </c>
      <c r="H8641" t="n">
        <v>3.9</v>
      </c>
      <c r="I8641" t="n">
        <v>5.2</v>
      </c>
      <c r="K8641" t="n">
        <v>-12825291000</v>
      </c>
      <c r="L8641" t="n">
        <v>14927861000</v>
      </c>
      <c r="M8641" t="n">
        <v>15161536000</v>
      </c>
      <c r="N8641" t="n">
        <v>-13236212000</v>
      </c>
      <c r="O8641">
        <f>D8640</f>
      </c>
      <c r="P8641">
        <f>(E8641-F8641+G8641)/O8641*100</f>
      </c>
      <c r="Q8641">
        <f>H8640</f>
      </c>
      <c r="R8641">
        <f>I8640</f>
      </c>
      <c r="S8641">
        <f>H8641-H8640</f>
      </c>
      <c r="T8641">
        <f>I8641-I8640</f>
      </c>
      <c r="U8641">
        <f>(L8641-K8641)/(2*D8641*0.01)</f>
      </c>
      <c r="V8641">
        <f>(L8641+K8641)/(D8641*0.0001)</f>
      </c>
    </row>
    <row r="8642">
      <c r="A8642" t="n">
        <v>2022</v>
      </c>
      <c r="B8642" t="inlineStr">
        <is>
          <t>00207737</t>
        </is>
      </c>
      <c r="C8642" t="inlineStr">
        <is>
          <t>세메스</t>
        </is>
      </c>
      <c r="D8642" t="n">
        <v>133403206000</v>
      </c>
      <c r="E8642" t="n">
        <v>16976339000</v>
      </c>
      <c r="F8642" t="n">
        <v>3813705000</v>
      </c>
      <c r="G8642" t="n">
        <v>5053576000</v>
      </c>
      <c r="H8642" t="n">
        <v>6.3</v>
      </c>
      <c r="I8642" t="n">
        <v>5.1</v>
      </c>
      <c r="J8642" t="n">
        <v>10.56</v>
      </c>
      <c r="K8642" t="n">
        <v>-12826824000</v>
      </c>
      <c r="L8642" t="n">
        <v>12826824000</v>
      </c>
      <c r="M8642" t="n">
        <v>13370677000</v>
      </c>
      <c r="N8642" t="n">
        <v>-11795154000</v>
      </c>
      <c r="O8642">
        <f>D8641</f>
      </c>
      <c r="P8642">
        <f>(E8642-F8642+G8642)/O8642*100</f>
      </c>
      <c r="Q8642">
        <f>H8641</f>
      </c>
      <c r="R8642">
        <f>I8641</f>
      </c>
      <c r="S8642">
        <f>H8642-H8641</f>
      </c>
      <c r="T8642">
        <f>I8642-I8641</f>
      </c>
      <c r="U8642">
        <f>(L8642-K8642)/(2*D8642*0.01)</f>
      </c>
    </row>
    <row r="8643">
      <c r="A8643" t="n">
        <v>2023</v>
      </c>
      <c r="B8643" t="inlineStr">
        <is>
          <t>00207737</t>
        </is>
      </c>
      <c r="C8643" t="inlineStr">
        <is>
          <t>세메스</t>
        </is>
      </c>
      <c r="D8643" t="n">
        <v>134553936000</v>
      </c>
      <c r="E8643" t="n">
        <v>16780298000</v>
      </c>
      <c r="F8643" t="n">
        <v>4482621000</v>
      </c>
      <c r="G8643" t="n">
        <v>8069163000</v>
      </c>
      <c r="H8643" t="n">
        <v>5.92</v>
      </c>
      <c r="I8643" t="n">
        <v>3.88</v>
      </c>
      <c r="J8643" t="n">
        <v>8.68</v>
      </c>
      <c r="K8643" t="n">
        <v>-10353104000</v>
      </c>
      <c r="L8643" t="n">
        <v>11777021000</v>
      </c>
      <c r="M8643" t="n">
        <v>12190370000</v>
      </c>
      <c r="N8643" t="n">
        <v>-10868656000</v>
      </c>
      <c r="O8643">
        <f>D8642</f>
      </c>
      <c r="P8643">
        <f>(E8643-F8643+G8643)/O8643*100</f>
      </c>
      <c r="Q8643">
        <f>H8642</f>
      </c>
      <c r="R8643">
        <f>I8642</f>
      </c>
      <c r="S8643">
        <f>H8643-H8642</f>
      </c>
      <c r="T8643">
        <f>I8643-I8642</f>
      </c>
      <c r="U8643">
        <f>(L8643-K8643)/(2*D8643*0.01)</f>
      </c>
      <c r="V8643">
        <f>(L8643+K8643)/(D8643*0.0001)</f>
      </c>
    </row>
    <row r="8644">
      <c r="A8644" t="n">
        <v>2024</v>
      </c>
      <c r="B8644" t="inlineStr">
        <is>
          <t>00207737</t>
        </is>
      </c>
      <c r="C8644" t="inlineStr">
        <is>
          <t>세메스</t>
        </is>
      </c>
      <c r="D8644" t="n">
        <v>155270691000</v>
      </c>
      <c r="E8644" t="n">
        <v>15093619000</v>
      </c>
      <c r="F8644" t="n">
        <v>3076790000</v>
      </c>
      <c r="G8644" t="n">
        <v>7653109000</v>
      </c>
      <c r="H8644" t="n">
        <v>4.98</v>
      </c>
      <c r="I8644" t="n">
        <v>4.08</v>
      </c>
      <c r="J8644" t="n">
        <v>9.51</v>
      </c>
      <c r="K8644" t="n">
        <v>-13145739000</v>
      </c>
      <c r="L8644" t="n">
        <v>15113856000</v>
      </c>
      <c r="M8644" t="n">
        <v>15464042000</v>
      </c>
      <c r="N8644" t="n">
        <v>-13656002000</v>
      </c>
      <c r="O8644">
        <f>D8643</f>
      </c>
      <c r="P8644">
        <f>(E8644-F8644+G8644)/O8644*100</f>
      </c>
      <c r="Q8644">
        <f>H8643</f>
      </c>
      <c r="R8644">
        <f>I8643</f>
      </c>
      <c r="S8644">
        <f>H8644-H8643</f>
      </c>
      <c r="T8644">
        <f>I8644-I8643</f>
      </c>
      <c r="U8644">
        <f>(L8644-K8644)/(2*D8644*0.01)</f>
      </c>
      <c r="V8644">
        <f>(L8644+K8644)/(D8644*0.0001)</f>
      </c>
    </row>
    <row r="8645">
      <c r="A8645" t="n">
        <v>2014</v>
      </c>
      <c r="B8645" t="inlineStr">
        <is>
          <t>00207755</t>
        </is>
      </c>
      <c r="C8645" t="inlineStr">
        <is>
          <t>지에스홈쇼핑</t>
        </is>
      </c>
      <c r="D8645" t="n">
        <v>40363838000000</v>
      </c>
      <c r="E8645" t="n">
        <v>6875537000000</v>
      </c>
      <c r="F8645" t="n">
        <v>3291564000000</v>
      </c>
      <c r="G8645" t="n">
        <v>1156943000000</v>
      </c>
      <c r="H8645" t="n">
        <v>2.65</v>
      </c>
      <c r="I8645" t="n">
        <v>5.51</v>
      </c>
      <c r="J8645" t="n">
        <v>6.88</v>
      </c>
      <c r="K8645" t="n">
        <v>-2095287000000</v>
      </c>
      <c r="L8645" t="n">
        <v>2362128000000</v>
      </c>
      <c r="M8645" t="n">
        <v>2346630000000</v>
      </c>
      <c r="N8645" t="n">
        <v>-2119111000000</v>
      </c>
      <c r="U8645">
        <f>(L8645-K8645)/(2*D8645*0.01)</f>
      </c>
      <c r="V8645">
        <f>(L8645+K8645)/(D8645*0.0001)</f>
      </c>
    </row>
    <row r="8646">
      <c r="A8646" t="n">
        <v>2015</v>
      </c>
      <c r="B8646" t="inlineStr">
        <is>
          <t>00207755</t>
        </is>
      </c>
      <c r="C8646" t="inlineStr">
        <is>
          <t>지에스홈쇼핑</t>
        </is>
      </c>
      <c r="D8646" t="n">
        <v>44926592000</v>
      </c>
      <c r="E8646" t="n">
        <v>8006780000</v>
      </c>
      <c r="F8646" t="n">
        <v>4863344000</v>
      </c>
      <c r="G8646" t="n">
        <v>982493000</v>
      </c>
      <c r="H8646" t="n">
        <v>2.26</v>
      </c>
      <c r="I8646" t="n">
        <v>5.17</v>
      </c>
      <c r="J8646" t="n">
        <v>6.85</v>
      </c>
      <c r="K8646" t="n">
        <v>-1861330000</v>
      </c>
      <c r="L8646" t="n">
        <v>2077143000</v>
      </c>
      <c r="M8646" t="n">
        <v>2054936000</v>
      </c>
      <c r="N8646" t="n">
        <v>-1877534000</v>
      </c>
      <c r="O8646">
        <f>D8645</f>
      </c>
      <c r="P8646">
        <f>(E8646-F8646+G8646)/O8646*100</f>
      </c>
      <c r="Q8646">
        <f>H8645</f>
      </c>
      <c r="R8646">
        <f>I8645</f>
      </c>
      <c r="S8646">
        <f>H8646-H8645</f>
      </c>
      <c r="T8646">
        <f>I8646-I8645</f>
      </c>
      <c r="U8646">
        <f>(L8646-K8646)/(2*D8646*0.01)</f>
      </c>
      <c r="V8646">
        <f>(L8646+K8646)/(D8646*0.0001)</f>
      </c>
    </row>
    <row r="8647">
      <c r="A8647" t="n">
        <v>2016</v>
      </c>
      <c r="B8647" t="inlineStr">
        <is>
          <t>00207755</t>
        </is>
      </c>
      <c r="C8647" t="inlineStr">
        <is>
          <t>지에스홈쇼핑</t>
        </is>
      </c>
      <c r="D8647" t="n">
        <v>46911830000</v>
      </c>
      <c r="E8647" t="n">
        <v>8418099000</v>
      </c>
      <c r="F8647" t="n">
        <v>5587231000</v>
      </c>
      <c r="G8647" t="n">
        <v>963092000</v>
      </c>
      <c r="H8647" t="n">
        <v>2.4</v>
      </c>
      <c r="I8647" t="n">
        <v>4.92</v>
      </c>
      <c r="J8647" t="n">
        <v>6.77</v>
      </c>
      <c r="K8647" t="n">
        <v>-1839340000</v>
      </c>
      <c r="L8647" t="n">
        <v>2047316000</v>
      </c>
      <c r="M8647" t="n">
        <v>2032514000</v>
      </c>
      <c r="N8647" t="n">
        <v>-1861222000</v>
      </c>
      <c r="O8647">
        <f>D8646</f>
      </c>
      <c r="P8647">
        <f>(E8647-F8647+G8647)/O8647*100</f>
      </c>
      <c r="Q8647">
        <f>H8646</f>
      </c>
      <c r="R8647">
        <f>I8646</f>
      </c>
      <c r="S8647">
        <f>H8647-H8646</f>
      </c>
      <c r="T8647">
        <f>I8647-I8646</f>
      </c>
      <c r="U8647">
        <f>(L8647-K8647)/(2*D8647*0.01)</f>
      </c>
      <c r="V8647">
        <f>(L8647+K8647)/(D8647*0.0001)</f>
      </c>
    </row>
    <row r="8648">
      <c r="A8648" t="n">
        <v>2017</v>
      </c>
      <c r="B8648" t="inlineStr">
        <is>
          <t>00207755</t>
        </is>
      </c>
      <c r="C8648" t="inlineStr">
        <is>
          <t>지에스홈쇼핑</t>
        </is>
      </c>
      <c r="D8648" t="n">
        <v>49203958000</v>
      </c>
      <c r="E8648" t="n">
        <v>7866479000</v>
      </c>
      <c r="F8648" t="n">
        <v>6706543000</v>
      </c>
      <c r="G8648" t="n">
        <v>1050982000</v>
      </c>
      <c r="H8648" t="n">
        <v>2.71</v>
      </c>
      <c r="I8648" t="n">
        <v>4.88</v>
      </c>
      <c r="J8648" t="n">
        <v>6.66</v>
      </c>
      <c r="K8648" t="n">
        <v>-2203670000</v>
      </c>
      <c r="L8648" t="n">
        <v>2467277000</v>
      </c>
      <c r="M8648" t="n">
        <v>2443657000</v>
      </c>
      <c r="N8648" t="n">
        <v>-2232342000</v>
      </c>
      <c r="O8648">
        <f>D8647</f>
      </c>
      <c r="P8648">
        <f>(E8648-F8648+G8648)/O8648*100</f>
      </c>
      <c r="Q8648">
        <f>H8647</f>
      </c>
      <c r="R8648">
        <f>I8647</f>
      </c>
      <c r="S8648">
        <f>H8648-H8647</f>
      </c>
      <c r="T8648">
        <f>I8648-I8647</f>
      </c>
      <c r="U8648">
        <f>(L8648-K8648)/(2*D8648*0.01)</f>
      </c>
      <c r="V8648">
        <f>(L8648+K8648)/(D8648*0.0001)</f>
      </c>
    </row>
    <row r="8649">
      <c r="A8649" t="n">
        <v>2018</v>
      </c>
      <c r="B8649" t="inlineStr">
        <is>
          <t>00207755</t>
        </is>
      </c>
      <c r="C8649" t="inlineStr">
        <is>
          <t>지에스홈쇼핑</t>
        </is>
      </c>
      <c r="D8649" t="n">
        <v>42713462000</v>
      </c>
      <c r="E8649" t="n">
        <v>6203572000</v>
      </c>
      <c r="F8649" t="n">
        <v>5145737000</v>
      </c>
      <c r="G8649" t="n">
        <v>1045442000</v>
      </c>
      <c r="H8649" t="n">
        <v>2.3</v>
      </c>
      <c r="I8649" t="n">
        <v>4.08</v>
      </c>
      <c r="J8649" t="n">
        <v>6.34</v>
      </c>
      <c r="K8649" t="n">
        <v>-2046717000</v>
      </c>
      <c r="L8649" t="n">
        <v>2288778000</v>
      </c>
      <c r="M8649" t="n">
        <v>2275949000</v>
      </c>
      <c r="N8649" t="n">
        <v>-2074171000</v>
      </c>
      <c r="O8649">
        <f>D8648</f>
      </c>
      <c r="P8649">
        <f>(E8649-F8649+G8649)/O8649*100</f>
      </c>
      <c r="Q8649">
        <f>H8648</f>
      </c>
      <c r="R8649">
        <f>I8648</f>
      </c>
      <c r="S8649">
        <f>H8649-H8648</f>
      </c>
      <c r="T8649">
        <f>I8649-I8648</f>
      </c>
      <c r="U8649">
        <f>(L8649-K8649)/(2*D8649*0.01)</f>
      </c>
      <c r="V8649">
        <f>(L8649+K8649)/(D8649*0.0001)</f>
      </c>
    </row>
    <row r="8650">
      <c r="A8650" t="n">
        <v>2019</v>
      </c>
      <c r="B8650" t="inlineStr">
        <is>
          <t>00207755</t>
        </is>
      </c>
      <c r="C8650" t="inlineStr">
        <is>
          <t>지에스홈쇼핑</t>
        </is>
      </c>
      <c r="D8650" t="n">
        <v>54608046000</v>
      </c>
      <c r="E8650" t="n">
        <v>7390113000</v>
      </c>
      <c r="F8650" t="n">
        <v>4983941000</v>
      </c>
      <c r="G8650" t="n">
        <v>1120693000</v>
      </c>
      <c r="H8650" t="n">
        <v>1.94</v>
      </c>
      <c r="I8650" t="n">
        <v>3.79</v>
      </c>
      <c r="J8650" t="n">
        <v>6.23</v>
      </c>
      <c r="K8650" t="n">
        <v>-2755532000</v>
      </c>
      <c r="L8650" t="n">
        <v>3092876000</v>
      </c>
      <c r="M8650" t="n">
        <v>3062355000</v>
      </c>
      <c r="N8650" t="n">
        <v>-2782087000</v>
      </c>
      <c r="O8650">
        <f>D8649</f>
      </c>
      <c r="P8650">
        <f>(E8650-F8650+G8650)/O8650*100</f>
      </c>
      <c r="Q8650">
        <f>H8649</f>
      </c>
      <c r="R8650">
        <f>I8649</f>
      </c>
      <c r="S8650">
        <f>H8650-H8649</f>
      </c>
      <c r="T8650">
        <f>I8650-I8649</f>
      </c>
      <c r="U8650">
        <f>(L8650-K8650)/(2*D8650*0.01)</f>
      </c>
      <c r="V8650">
        <f>(L8650+K8650)/(D8650*0.0001)</f>
      </c>
    </row>
    <row r="8651">
      <c r="A8651" t="n">
        <v>2014</v>
      </c>
      <c r="B8651" t="inlineStr">
        <is>
          <t>00208444</t>
        </is>
      </c>
      <c r="C8651" t="inlineStr">
        <is>
          <t>피에스케이홀딩스</t>
        </is>
      </c>
      <c r="D8651" t="n">
        <v>7472942000</v>
      </c>
      <c r="E8651" t="n">
        <v>1254942000</v>
      </c>
      <c r="F8651" t="n">
        <v>808409000</v>
      </c>
      <c r="G8651" t="n">
        <v>259731000</v>
      </c>
      <c r="H8651" t="n">
        <v>2.94</v>
      </c>
      <c r="I8651" t="n">
        <v>5.34</v>
      </c>
      <c r="K8651" t="n">
        <v>-455477780</v>
      </c>
      <c r="L8651" t="n">
        <v>538510704</v>
      </c>
      <c r="M8651" t="n">
        <v>523086940</v>
      </c>
      <c r="N8651" t="n">
        <v>-448179520</v>
      </c>
      <c r="U8651">
        <f>(L8651-K8651)/(2*D8651*0.01)</f>
      </c>
      <c r="V8651">
        <f>(L8651+K8651)/(D8651*0.0001)</f>
      </c>
    </row>
    <row r="8652">
      <c r="A8652" t="n">
        <v>2015</v>
      </c>
      <c r="B8652" t="inlineStr">
        <is>
          <t>00208444</t>
        </is>
      </c>
      <c r="C8652" t="inlineStr">
        <is>
          <t>피에스케이홀딩스</t>
        </is>
      </c>
      <c r="D8652" t="n">
        <v>7524714000</v>
      </c>
      <c r="E8652" t="n">
        <v>1330068000</v>
      </c>
      <c r="F8652" t="n">
        <v>735450000</v>
      </c>
      <c r="G8652" t="n">
        <v>214292000</v>
      </c>
      <c r="H8652" t="n">
        <v>2.61</v>
      </c>
      <c r="I8652" t="n">
        <v>3</v>
      </c>
      <c r="J8652" t="n">
        <v>9.220000000000001</v>
      </c>
      <c r="K8652" t="n">
        <v>-421776000</v>
      </c>
      <c r="L8652" t="n">
        <v>489504000</v>
      </c>
      <c r="M8652" t="n">
        <v>482179000</v>
      </c>
      <c r="N8652" t="n">
        <v>-421776000</v>
      </c>
      <c r="O8652">
        <f>D8651</f>
      </c>
      <c r="P8652">
        <f>(E8652-F8652+G8652)/O8652*100</f>
      </c>
      <c r="Q8652">
        <f>H8651</f>
      </c>
      <c r="R8652">
        <f>I8651</f>
      </c>
      <c r="S8652">
        <f>H8652-H8651</f>
      </c>
      <c r="T8652">
        <f>I8652-I8651</f>
      </c>
      <c r="U8652">
        <f>(L8652-K8652)/(2*D8652*0.01)</f>
      </c>
      <c r="V8652">
        <f>(L8652+K8652)/(D8652*0.0001)</f>
      </c>
    </row>
    <row r="8653">
      <c r="A8653" t="n">
        <v>2016</v>
      </c>
      <c r="B8653" t="inlineStr">
        <is>
          <t>00208444</t>
        </is>
      </c>
      <c r="C8653" t="inlineStr">
        <is>
          <t>피에스케이홀딩스</t>
        </is>
      </c>
      <c r="D8653" t="n">
        <v>8394315000</v>
      </c>
      <c r="E8653" t="n">
        <v>1350550000</v>
      </c>
      <c r="F8653" t="n">
        <v>438100000</v>
      </c>
      <c r="G8653" t="n">
        <v>190819000</v>
      </c>
      <c r="H8653" t="n">
        <v>2.66</v>
      </c>
      <c r="I8653" t="n">
        <v>3</v>
      </c>
      <c r="J8653" t="n">
        <v>9.31</v>
      </c>
      <c r="K8653" t="n">
        <v>-469824400</v>
      </c>
      <c r="L8653" t="n">
        <v>545624400</v>
      </c>
      <c r="M8653" t="n">
        <v>536793600</v>
      </c>
      <c r="N8653" t="n">
        <v>-469824400</v>
      </c>
      <c r="O8653">
        <f>D8652</f>
      </c>
      <c r="P8653">
        <f>(E8653-F8653+G8653)/O8653*100</f>
      </c>
      <c r="Q8653">
        <f>H8652</f>
      </c>
      <c r="R8653">
        <f>I8652</f>
      </c>
      <c r="S8653">
        <f>H8653-H8652</f>
      </c>
      <c r="T8653">
        <f>I8653-I8652</f>
      </c>
      <c r="U8653">
        <f>(L8653-K8653)/(2*D8653*0.01)</f>
      </c>
      <c r="V8653">
        <f>(L8653+K8653)/(D8653*0.0001)</f>
      </c>
    </row>
    <row r="8654">
      <c r="A8654" t="n">
        <v>2017</v>
      </c>
      <c r="B8654" t="inlineStr">
        <is>
          <t>00208444</t>
        </is>
      </c>
      <c r="C8654" t="inlineStr">
        <is>
          <t>피에스케이홀딩스</t>
        </is>
      </c>
      <c r="D8654" t="n">
        <v>10446850000</v>
      </c>
      <c r="E8654" t="n">
        <v>1609425000</v>
      </c>
      <c r="F8654" t="n">
        <v>1004646000</v>
      </c>
      <c r="G8654" t="n">
        <v>217005000</v>
      </c>
      <c r="H8654" t="n">
        <v>3.03</v>
      </c>
      <c r="I8654" t="n">
        <v>4</v>
      </c>
      <c r="J8654" t="n">
        <v>9.27</v>
      </c>
      <c r="K8654" t="n">
        <v>-561538000</v>
      </c>
      <c r="L8654" t="n">
        <v>654092000</v>
      </c>
      <c r="M8654" t="n">
        <v>641866000</v>
      </c>
      <c r="N8654" t="n">
        <v>-559019000</v>
      </c>
      <c r="O8654">
        <f>D8653</f>
      </c>
      <c r="P8654">
        <f>(E8654-F8654+G8654)/O8654*100</f>
      </c>
      <c r="Q8654">
        <f>H8653</f>
      </c>
      <c r="R8654">
        <f>I8653</f>
      </c>
      <c r="S8654">
        <f>H8654-H8653</f>
      </c>
      <c r="T8654">
        <f>I8654-I8653</f>
      </c>
      <c r="U8654">
        <f>(L8654-K8654)/(2*D8654*0.01)</f>
      </c>
      <c r="V8654">
        <f>(L8654+K8654)/(D8654*0.0001)</f>
      </c>
    </row>
    <row r="8655">
      <c r="A8655" t="n">
        <v>2018</v>
      </c>
      <c r="B8655" t="inlineStr">
        <is>
          <t>00208444</t>
        </is>
      </c>
      <c r="C8655" t="inlineStr">
        <is>
          <t>피에스케이홀딩스</t>
        </is>
      </c>
      <c r="D8655" t="n">
        <v>12673882000</v>
      </c>
      <c r="E8655" t="n">
        <v>1840626000</v>
      </c>
      <c r="F8655" t="n">
        <v>493776000</v>
      </c>
      <c r="G8655" t="n">
        <v>308725000</v>
      </c>
      <c r="H8655" t="n">
        <v>2.53</v>
      </c>
      <c r="I8655" t="n">
        <v>4</v>
      </c>
      <c r="J8655" t="n">
        <v>9.32</v>
      </c>
      <c r="K8655" t="n">
        <v>-735262476</v>
      </c>
      <c r="L8655" t="n">
        <v>861808728</v>
      </c>
      <c r="M8655" t="n">
        <v>835821592</v>
      </c>
      <c r="N8655" t="n">
        <v>-733602136</v>
      </c>
      <c r="O8655">
        <f>D8654</f>
      </c>
      <c r="P8655">
        <f>(E8655-F8655+G8655)/O8655*100</f>
      </c>
      <c r="Q8655">
        <f>H8654</f>
      </c>
      <c r="R8655">
        <f>I8654</f>
      </c>
      <c r="S8655">
        <f>H8655-H8654</f>
      </c>
      <c r="T8655">
        <f>I8655-I8654</f>
      </c>
      <c r="U8655">
        <f>(L8655-K8655)/(2*D8655*0.01)</f>
      </c>
      <c r="V8655">
        <f>(L8655+K8655)/(D8655*0.0001)</f>
      </c>
    </row>
    <row r="8656">
      <c r="A8656" t="n">
        <v>2019</v>
      </c>
      <c r="B8656" t="inlineStr">
        <is>
          <t>00208444</t>
        </is>
      </c>
      <c r="C8656" t="inlineStr">
        <is>
          <t>피에스케이홀딩스</t>
        </is>
      </c>
      <c r="D8656" t="n">
        <v>5407784000</v>
      </c>
      <c r="E8656" t="n">
        <v>961582000</v>
      </c>
      <c r="F8656" t="n">
        <v>472795000</v>
      </c>
      <c r="G8656" t="n">
        <v>183919000</v>
      </c>
      <c r="H8656" t="n">
        <v>2.15</v>
      </c>
      <c r="I8656" t="n">
        <v>4.08</v>
      </c>
      <c r="J8656" t="n">
        <v>11.139</v>
      </c>
      <c r="K8656" t="n">
        <v>-345939776</v>
      </c>
      <c r="L8656" t="n">
        <v>394947072</v>
      </c>
      <c r="M8656" t="n">
        <v>400276656</v>
      </c>
      <c r="N8656" t="n">
        <v>-356895984</v>
      </c>
      <c r="O8656">
        <f>D8655</f>
      </c>
      <c r="P8656">
        <f>(E8656-F8656+G8656)/O8656*100</f>
      </c>
      <c r="Q8656">
        <f>H8655</f>
      </c>
      <c r="R8656">
        <f>I8655</f>
      </c>
      <c r="S8656">
        <f>H8656-H8655</f>
      </c>
      <c r="T8656">
        <f>I8656-I8655</f>
      </c>
      <c r="U8656">
        <f>(L8656-K8656)/(2*D8656*0.01)</f>
      </c>
      <c r="V8656">
        <f>(L8656+K8656)/(D8656*0.0001)</f>
      </c>
    </row>
    <row r="8657">
      <c r="A8657" t="n">
        <v>2020</v>
      </c>
      <c r="B8657" t="inlineStr">
        <is>
          <t>00208444</t>
        </is>
      </c>
      <c r="C8657" t="inlineStr">
        <is>
          <t>피에스케이홀딩스</t>
        </is>
      </c>
      <c r="D8657" t="n">
        <v>7508047000</v>
      </c>
      <c r="E8657" t="n">
        <v>1004417000</v>
      </c>
      <c r="F8657" t="n">
        <v>3084060000</v>
      </c>
      <c r="G8657" t="n">
        <v>216335000</v>
      </c>
      <c r="O8657">
        <f>D8656</f>
      </c>
      <c r="P8657">
        <f>(E8657-F8657+G8657)/O8657*100</f>
      </c>
    </row>
    <row r="8658">
      <c r="A8658" t="n">
        <v>2021</v>
      </c>
      <c r="B8658" t="inlineStr">
        <is>
          <t>00208444</t>
        </is>
      </c>
      <c r="C8658" t="inlineStr">
        <is>
          <t>피에스케이홀딩스</t>
        </is>
      </c>
      <c r="D8658" t="n">
        <v>7743857000</v>
      </c>
      <c r="O8658">
        <f>D8657</f>
      </c>
    </row>
    <row r="8659">
      <c r="A8659" t="n">
        <v>2023</v>
      </c>
      <c r="B8659" t="inlineStr">
        <is>
          <t>00208444</t>
        </is>
      </c>
      <c r="C8659" t="inlineStr">
        <is>
          <t>피에스케이홀딩스</t>
        </is>
      </c>
      <c r="D8659" t="n">
        <v>8886079000</v>
      </c>
    </row>
    <row r="8660">
      <c r="A8660" t="n">
        <v>2024</v>
      </c>
      <c r="B8660" t="inlineStr">
        <is>
          <t>00208444</t>
        </is>
      </c>
      <c r="C8660" t="inlineStr">
        <is>
          <t>피에스케이홀딩스</t>
        </is>
      </c>
      <c r="D8660" t="n">
        <v>13814205000</v>
      </c>
      <c r="O8660">
        <f>D8659</f>
      </c>
    </row>
    <row r="8661">
      <c r="A8661" t="n">
        <v>2014</v>
      </c>
      <c r="B8661" t="inlineStr">
        <is>
          <t>00208514</t>
        </is>
      </c>
      <c r="C8661" t="inlineStr">
        <is>
          <t>현대캐피탈</t>
        </is>
      </c>
      <c r="D8661" t="n">
        <v>91189000000</v>
      </c>
      <c r="E8661" t="n">
        <v>12939000000</v>
      </c>
      <c r="F8661" t="n">
        <v>8667000000</v>
      </c>
      <c r="G8661" t="n">
        <v>2413000000</v>
      </c>
    </row>
    <row r="8662">
      <c r="A8662" t="n">
        <v>2015</v>
      </c>
      <c r="B8662" t="inlineStr">
        <is>
          <t>00208514</t>
        </is>
      </c>
      <c r="C8662" t="inlineStr">
        <is>
          <t>현대캐피탈</t>
        </is>
      </c>
      <c r="D8662" t="n">
        <v>110044000000</v>
      </c>
      <c r="E8662" t="n">
        <v>17070000000</v>
      </c>
      <c r="F8662" t="n">
        <v>11568000000</v>
      </c>
      <c r="G8662" t="n">
        <v>2444000000</v>
      </c>
      <c r="O8662">
        <f>D8661</f>
      </c>
      <c r="P8662">
        <f>(E8662-F8662+G8662)/O8662*100</f>
      </c>
    </row>
    <row r="8663">
      <c r="A8663" t="n">
        <v>2016</v>
      </c>
      <c r="B8663" t="inlineStr">
        <is>
          <t>00208514</t>
        </is>
      </c>
      <c r="C8663" t="inlineStr">
        <is>
          <t>현대캐피탈</t>
        </is>
      </c>
      <c r="D8663" t="n">
        <v>103403000000</v>
      </c>
      <c r="E8663" t="n">
        <v>17769000000</v>
      </c>
      <c r="F8663" t="n">
        <v>13647000000</v>
      </c>
      <c r="G8663" t="n">
        <v>2707000000</v>
      </c>
      <c r="O8663">
        <f>D8662</f>
      </c>
      <c r="P8663">
        <f>(E8663-F8663+G8663)/O8663*100</f>
      </c>
    </row>
    <row r="8664">
      <c r="A8664" t="n">
        <v>2017</v>
      </c>
      <c r="B8664" t="inlineStr">
        <is>
          <t>00208514</t>
        </is>
      </c>
      <c r="C8664" t="inlineStr">
        <is>
          <t>현대캐피탈</t>
        </is>
      </c>
      <c r="D8664" t="n">
        <v>101362000000</v>
      </c>
      <c r="E8664" t="n">
        <v>16824000000</v>
      </c>
      <c r="F8664" t="n">
        <v>6603000000</v>
      </c>
      <c r="G8664" t="n">
        <v>2631000000</v>
      </c>
      <c r="O8664">
        <f>D8663</f>
      </c>
      <c r="P8664">
        <f>(E8664-F8664+G8664)/O8664*100</f>
      </c>
    </row>
    <row r="8665">
      <c r="A8665" t="n">
        <v>2018</v>
      </c>
      <c r="B8665" t="inlineStr">
        <is>
          <t>00208514</t>
        </is>
      </c>
      <c r="C8665" t="inlineStr">
        <is>
          <t>현대캐피탈</t>
        </is>
      </c>
      <c r="D8665" t="n">
        <v>101978000000</v>
      </c>
      <c r="E8665" t="n">
        <v>14904000000</v>
      </c>
      <c r="F8665" t="n">
        <v>22953000000</v>
      </c>
      <c r="G8665" t="n">
        <v>3094000000</v>
      </c>
      <c r="O8665">
        <f>D8664</f>
      </c>
      <c r="P8665">
        <f>(E8665-F8665+G8665)/O8665*100</f>
      </c>
    </row>
    <row r="8666">
      <c r="A8666" t="n">
        <v>2019</v>
      </c>
      <c r="B8666" t="inlineStr">
        <is>
          <t>00208514</t>
        </is>
      </c>
      <c r="C8666" t="inlineStr">
        <is>
          <t>현대캐피탈</t>
        </is>
      </c>
      <c r="D8666" t="n">
        <v>103766000000</v>
      </c>
      <c r="E8666" t="n">
        <v>14315000000</v>
      </c>
      <c r="F8666" t="n">
        <v>9029000000</v>
      </c>
      <c r="G8666" t="n">
        <v>2400000000</v>
      </c>
      <c r="O8666">
        <f>D8665</f>
      </c>
      <c r="P8666">
        <f>(E8666-F8666+G8666)/O8666*100</f>
      </c>
    </row>
    <row r="8667">
      <c r="A8667" t="n">
        <v>2020</v>
      </c>
      <c r="B8667" t="inlineStr">
        <is>
          <t>00208514</t>
        </is>
      </c>
      <c r="C8667" t="inlineStr">
        <is>
          <t>현대캐피탈</t>
        </is>
      </c>
      <c r="D8667" t="n">
        <v>109920000000</v>
      </c>
      <c r="E8667" t="n">
        <v>13438000000</v>
      </c>
      <c r="F8667" t="n">
        <v>10746000000</v>
      </c>
      <c r="G8667" t="n">
        <v>2306000000</v>
      </c>
      <c r="O8667">
        <f>D8666</f>
      </c>
      <c r="P8667">
        <f>(E8667-F8667+G8667)/O8667*100</f>
      </c>
    </row>
    <row r="8668">
      <c r="A8668" t="n">
        <v>2021</v>
      </c>
      <c r="B8668" t="inlineStr">
        <is>
          <t>00208514</t>
        </is>
      </c>
      <c r="C8668" t="inlineStr">
        <is>
          <t>현대캐피탈</t>
        </is>
      </c>
      <c r="D8668" t="n">
        <v>108110000000</v>
      </c>
      <c r="E8668" t="n">
        <v>12999000000</v>
      </c>
      <c r="F8668" t="n">
        <v>14041000000</v>
      </c>
      <c r="G8668" t="n">
        <v>2628000000</v>
      </c>
      <c r="O8668">
        <f>D8667</f>
      </c>
      <c r="P8668">
        <f>(E8668-F8668+G8668)/O8668*100</f>
      </c>
    </row>
    <row r="8669">
      <c r="A8669" t="n">
        <v>2014</v>
      </c>
      <c r="B8669" t="inlineStr">
        <is>
          <t>00209443</t>
        </is>
      </c>
      <c r="C8669" t="inlineStr">
        <is>
          <t>우리금융캐피탈</t>
        </is>
      </c>
      <c r="D8669" t="n">
        <v>27228000000</v>
      </c>
      <c r="E8669" t="n">
        <v>4415000000</v>
      </c>
      <c r="F8669" t="n">
        <v>1975000000</v>
      </c>
      <c r="G8669" t="n">
        <v>855000000</v>
      </c>
      <c r="H8669" t="n">
        <v>3.32</v>
      </c>
      <c r="K8669" t="n">
        <v>-2392000000</v>
      </c>
      <c r="L8669" t="n">
        <v>2804000000</v>
      </c>
      <c r="M8669" t="n">
        <v>2789000000</v>
      </c>
      <c r="N8669" t="n">
        <v>-2424000000</v>
      </c>
      <c r="U8669">
        <f>(L8669-K8669)/(2*D8669*0.01)</f>
      </c>
      <c r="V8669">
        <f>(L8669+K8669)/(D8669*0.0001)</f>
      </c>
    </row>
    <row r="8670">
      <c r="A8670" t="n">
        <v>2016</v>
      </c>
      <c r="B8670" t="inlineStr">
        <is>
          <t>00209443</t>
        </is>
      </c>
      <c r="C8670" t="inlineStr">
        <is>
          <t>우리금융캐피탈</t>
        </is>
      </c>
      <c r="D8670" t="n">
        <v>21430000000</v>
      </c>
      <c r="E8670" t="n">
        <v>5142000000</v>
      </c>
      <c r="F8670" t="n">
        <v>10549000000</v>
      </c>
      <c r="G8670" t="n">
        <v>854000000</v>
      </c>
      <c r="H8670" t="n">
        <v>3.17</v>
      </c>
      <c r="K8670" t="n">
        <v>-1984000000</v>
      </c>
      <c r="L8670" t="n">
        <v>2337000000</v>
      </c>
      <c r="M8670" t="n">
        <v>2323000000</v>
      </c>
      <c r="N8670" t="n">
        <v>-2010000000</v>
      </c>
      <c r="U8670">
        <f>(L8670-K8670)/(2*D8670*0.01)</f>
      </c>
      <c r="V8670">
        <f>(L8670+K8670)/(D8670*0.0001)</f>
      </c>
    </row>
    <row r="8671">
      <c r="A8671" t="n">
        <v>2017</v>
      </c>
      <c r="B8671" t="inlineStr">
        <is>
          <t>00209443</t>
        </is>
      </c>
      <c r="C8671" t="inlineStr">
        <is>
          <t>우리금융캐피탈</t>
        </is>
      </c>
      <c r="D8671" t="n">
        <v>21769000000</v>
      </c>
      <c r="E8671" t="n">
        <v>3397000000</v>
      </c>
      <c r="F8671" t="n">
        <v>3044000000</v>
      </c>
      <c r="G8671" t="n">
        <v>641000000</v>
      </c>
      <c r="H8671" t="n">
        <v>2.8</v>
      </c>
      <c r="I8671" t="n">
        <v>2.92</v>
      </c>
      <c r="K8671" t="n">
        <v>-1177000000</v>
      </c>
      <c r="L8671" t="n">
        <v>1315000000</v>
      </c>
      <c r="M8671" t="n">
        <v>1298000000</v>
      </c>
      <c r="N8671" t="n">
        <v>-1185000000</v>
      </c>
      <c r="O8671">
        <f>D8670</f>
      </c>
      <c r="P8671">
        <f>(E8671-F8671+G8671)/O8671*100</f>
      </c>
      <c r="Q8671">
        <f>H8670</f>
      </c>
      <c r="S8671">
        <f>H8671-H8670</f>
      </c>
      <c r="U8671">
        <f>(L8671-K8671)/(2*D8671*0.01)</f>
      </c>
      <c r="V8671">
        <f>(L8671+K8671)/(D8671*0.0001)</f>
      </c>
    </row>
    <row r="8672">
      <c r="A8672" t="n">
        <v>2018</v>
      </c>
      <c r="B8672" t="inlineStr">
        <is>
          <t>00209443</t>
        </is>
      </c>
      <c r="C8672" t="inlineStr">
        <is>
          <t>우리금융캐피탈</t>
        </is>
      </c>
      <c r="D8672" t="n">
        <v>25952000000</v>
      </c>
      <c r="E8672" t="n">
        <v>3209000000</v>
      </c>
      <c r="F8672" t="n">
        <v>1483000000</v>
      </c>
      <c r="G8672" t="n">
        <v>579000000</v>
      </c>
      <c r="H8672" t="n">
        <v>2.32</v>
      </c>
      <c r="I8672" t="n">
        <v>2.64</v>
      </c>
      <c r="K8672" t="n">
        <v>-1371000000</v>
      </c>
      <c r="L8672" t="n">
        <v>1521000000</v>
      </c>
      <c r="M8672" t="n">
        <v>1520000000</v>
      </c>
      <c r="N8672" t="n">
        <v>-1383000000</v>
      </c>
      <c r="O8672">
        <f>D8671</f>
      </c>
      <c r="P8672">
        <f>(E8672-F8672+G8672)/O8672*100</f>
      </c>
      <c r="Q8672">
        <f>H8671</f>
      </c>
      <c r="R8672">
        <f>I8671</f>
      </c>
      <c r="S8672">
        <f>H8672-H8671</f>
      </c>
      <c r="T8672">
        <f>I8672-I8671</f>
      </c>
      <c r="U8672">
        <f>(L8672-K8672)/(2*D8672*0.01)</f>
      </c>
      <c r="V8672">
        <f>(L8672+K8672)/(D8672*0.0001)</f>
      </c>
    </row>
    <row r="8673">
      <c r="A8673" t="n">
        <v>2019</v>
      </c>
      <c r="B8673" t="inlineStr">
        <is>
          <t>00209443</t>
        </is>
      </c>
      <c r="C8673" t="inlineStr">
        <is>
          <t>우리금융캐피탈</t>
        </is>
      </c>
      <c r="D8673" t="n">
        <v>31478000000</v>
      </c>
      <c r="E8673" t="n">
        <v>3692000000</v>
      </c>
      <c r="F8673" t="n">
        <v>1292000000</v>
      </c>
      <c r="G8673" t="n">
        <v>571000000</v>
      </c>
      <c r="H8673" t="n">
        <v>2.91</v>
      </c>
      <c r="I8673" t="n">
        <v>2.44</v>
      </c>
      <c r="K8673" t="n">
        <v>-2889000000</v>
      </c>
      <c r="L8673" t="n">
        <v>3387000000</v>
      </c>
      <c r="M8673" t="n">
        <v>3355000000</v>
      </c>
      <c r="N8673" t="n">
        <v>-2918000000</v>
      </c>
      <c r="O8673">
        <f>D8672</f>
      </c>
      <c r="P8673">
        <f>(E8673-F8673+G8673)/O8673*100</f>
      </c>
      <c r="Q8673">
        <f>H8672</f>
      </c>
      <c r="R8673">
        <f>I8672</f>
      </c>
      <c r="S8673">
        <f>H8673-H8672</f>
      </c>
      <c r="T8673">
        <f>I8673-I8672</f>
      </c>
      <c r="U8673">
        <f>(L8673-K8673)/(2*D8673*0.01)</f>
      </c>
      <c r="V8673">
        <f>(L8673+K8673)/(D8673*0.0001)</f>
      </c>
    </row>
    <row r="8674">
      <c r="A8674" t="n">
        <v>2020</v>
      </c>
      <c r="B8674" t="inlineStr">
        <is>
          <t>00209443</t>
        </is>
      </c>
      <c r="C8674" t="inlineStr">
        <is>
          <t>우리금융캐피탈</t>
        </is>
      </c>
      <c r="D8674" t="n">
        <v>31031000000</v>
      </c>
      <c r="E8674" t="n">
        <v>968000000</v>
      </c>
      <c r="F8674" t="n">
        <v>889000000</v>
      </c>
      <c r="G8674" t="n">
        <v>219000000</v>
      </c>
      <c r="O8674">
        <f>D8673</f>
      </c>
      <c r="P8674">
        <f>(E8674-F8674+G8674)/O8674*100</f>
      </c>
    </row>
    <row r="8675">
      <c r="A8675" t="n">
        <v>2024</v>
      </c>
      <c r="B8675" t="inlineStr">
        <is>
          <t>00209443</t>
        </is>
      </c>
      <c r="C8675" t="inlineStr">
        <is>
          <t>우리금융캐피탈</t>
        </is>
      </c>
      <c r="D8675" t="n">
        <v>38466000000</v>
      </c>
      <c r="E8675" t="n">
        <v>3565000000</v>
      </c>
      <c r="F8675" t="n">
        <v>3424000000</v>
      </c>
      <c r="G8675" t="n">
        <v>1678000000</v>
      </c>
      <c r="H8675" t="n">
        <v>4.56</v>
      </c>
      <c r="I8675" t="n">
        <v>3.42</v>
      </c>
      <c r="J8675" t="n">
        <v>10.67</v>
      </c>
      <c r="K8675" t="n">
        <v>-3634000000</v>
      </c>
      <c r="L8675" t="n">
        <v>4203000000</v>
      </c>
      <c r="M8675" t="n">
        <v>4210000000</v>
      </c>
      <c r="N8675" t="n">
        <v>-3706000000</v>
      </c>
      <c r="U8675">
        <f>(L8675-K8675)/(2*D8675*0.01)</f>
      </c>
      <c r="V8675">
        <f>(L8675+K8675)/(D8675*0.0001)</f>
      </c>
    </row>
    <row r="8676">
      <c r="A8676" t="n">
        <v>2025</v>
      </c>
      <c r="B8676" t="inlineStr">
        <is>
          <t>00209443</t>
        </is>
      </c>
      <c r="C8676" t="inlineStr">
        <is>
          <t>우리금융캐피탈</t>
        </is>
      </c>
      <c r="D8676" t="n">
        <v>40828000000</v>
      </c>
      <c r="E8676" t="n">
        <v>3750000000</v>
      </c>
      <c r="F8676" t="n">
        <v>1497000000</v>
      </c>
      <c r="G8676" t="n">
        <v>1707000000</v>
      </c>
      <c r="H8676" t="n">
        <v>5.02</v>
      </c>
      <c r="I8676" t="n">
        <v>3.42</v>
      </c>
      <c r="J8676" t="n">
        <v>10.84</v>
      </c>
      <c r="K8676" t="n">
        <v>-3851000000</v>
      </c>
      <c r="L8676" t="n">
        <v>4452000000</v>
      </c>
      <c r="M8676" t="n">
        <v>4482000000</v>
      </c>
      <c r="N8676" t="n">
        <v>-3943000000</v>
      </c>
      <c r="O8676">
        <f>D8675</f>
      </c>
      <c r="P8676">
        <f>(E8676-F8676+G8676)/O8676*100</f>
      </c>
      <c r="Q8676">
        <f>H8675</f>
      </c>
      <c r="R8676">
        <f>I8675</f>
      </c>
      <c r="S8676">
        <f>H8676-H8675</f>
      </c>
      <c r="T8676">
        <f>I8676-I8675</f>
      </c>
      <c r="U8676">
        <f>(L8676-K8676)/(2*D8676*0.01)</f>
      </c>
      <c r="V8676">
        <f>(L8676+K8676)/(D8676*0.0001)</f>
      </c>
    </row>
    <row r="8677">
      <c r="A8677" t="n">
        <v>2014</v>
      </c>
      <c r="B8677" t="inlineStr">
        <is>
          <t>00210740</t>
        </is>
      </c>
      <c r="C8677" t="inlineStr">
        <is>
          <t>대화제약</t>
        </is>
      </c>
      <c r="D8677" t="n">
        <v>9236748000</v>
      </c>
      <c r="F8677" t="n">
        <v>724421000</v>
      </c>
      <c r="H8677" t="n">
        <v>3.04</v>
      </c>
      <c r="K8677" t="n">
        <v>-1413841000</v>
      </c>
      <c r="L8677" t="n">
        <v>-103496000</v>
      </c>
      <c r="M8677" t="n">
        <v>-85802000</v>
      </c>
      <c r="N8677" t="n">
        <v>-1457042000</v>
      </c>
      <c r="U8677">
        <f>(L8677-K8677)/(2*D8677*0.01)</f>
      </c>
    </row>
    <row r="8678">
      <c r="A8678" t="n">
        <v>2015</v>
      </c>
      <c r="B8678" t="inlineStr">
        <is>
          <t>00210740</t>
        </is>
      </c>
      <c r="C8678" t="inlineStr">
        <is>
          <t>대화제약</t>
        </is>
      </c>
      <c r="D8678" t="n">
        <v>9494603000</v>
      </c>
      <c r="F8678" t="n">
        <v>1082775000</v>
      </c>
      <c r="H8678" t="n">
        <v>2.6</v>
      </c>
      <c r="K8678" t="n">
        <v>-589997000</v>
      </c>
      <c r="L8678" t="n">
        <v>672732000</v>
      </c>
      <c r="M8678" t="n">
        <v>674240000</v>
      </c>
      <c r="N8678" t="n">
        <v>-602089000</v>
      </c>
      <c r="O8678">
        <f>D8677</f>
      </c>
      <c r="Q8678">
        <f>H8677</f>
      </c>
      <c r="S8678">
        <f>H8678-H8677</f>
      </c>
      <c r="U8678">
        <f>(L8678-K8678)/(2*D8678*0.01)</f>
      </c>
      <c r="V8678">
        <f>(L8678+K8678)/(D8678*0.0001)</f>
      </c>
    </row>
    <row r="8679">
      <c r="A8679" t="n">
        <v>2016</v>
      </c>
      <c r="B8679" t="inlineStr">
        <is>
          <t>00210740</t>
        </is>
      </c>
      <c r="C8679" t="inlineStr">
        <is>
          <t>대화제약</t>
        </is>
      </c>
      <c r="D8679" t="n">
        <v>11423520000</v>
      </c>
      <c r="F8679" t="n">
        <v>739209000</v>
      </c>
      <c r="H8679" t="n">
        <v>2.71</v>
      </c>
      <c r="K8679" t="n">
        <v>-1711071000</v>
      </c>
      <c r="L8679" t="n">
        <v>1717135000</v>
      </c>
      <c r="M8679" t="n">
        <v>1708638000</v>
      </c>
      <c r="N8679" t="n">
        <v>-801085000</v>
      </c>
      <c r="O8679">
        <f>D8678</f>
      </c>
      <c r="Q8679">
        <f>H8678</f>
      </c>
      <c r="S8679">
        <f>H8679-H8678</f>
      </c>
      <c r="U8679">
        <f>(L8679-K8679)/(2*D8679*0.01)</f>
      </c>
      <c r="V8679">
        <f>(L8679+K8679)/(D8679*0.0001)</f>
      </c>
    </row>
    <row r="8680">
      <c r="A8680" t="n">
        <v>2017</v>
      </c>
      <c r="B8680" t="inlineStr">
        <is>
          <t>00210740</t>
        </is>
      </c>
      <c r="C8680" t="inlineStr">
        <is>
          <t>대화제약</t>
        </is>
      </c>
      <c r="D8680" t="n">
        <v>11185983000</v>
      </c>
      <c r="F8680" t="n">
        <v>1525338000</v>
      </c>
      <c r="H8680" t="n">
        <v>3.13</v>
      </c>
      <c r="K8680" t="n">
        <v>-797465000</v>
      </c>
      <c r="L8680" t="n">
        <v>925179000</v>
      </c>
      <c r="M8680" t="n">
        <v>919672000</v>
      </c>
      <c r="N8680" t="n">
        <v>-919672000</v>
      </c>
      <c r="O8680">
        <f>D8679</f>
      </c>
      <c r="Q8680">
        <f>H8679</f>
      </c>
      <c r="S8680">
        <f>H8680-H8679</f>
      </c>
      <c r="U8680">
        <f>(L8680-K8680)/(2*D8680*0.01)</f>
      </c>
      <c r="V8680">
        <f>(L8680+K8680)/(D8680*0.0001)</f>
      </c>
    </row>
    <row r="8681">
      <c r="A8681" t="n">
        <v>2018</v>
      </c>
      <c r="B8681" t="inlineStr">
        <is>
          <t>00210740</t>
        </is>
      </c>
      <c r="C8681" t="inlineStr">
        <is>
          <t>대화제약</t>
        </is>
      </c>
      <c r="D8681" t="n">
        <v>13017433000</v>
      </c>
      <c r="F8681" t="n">
        <v>1506106000</v>
      </c>
      <c r="H8681" t="n">
        <v>3.15</v>
      </c>
      <c r="K8681" t="n">
        <v>1213486000</v>
      </c>
      <c r="L8681" t="n">
        <v>-1040447000</v>
      </c>
      <c r="M8681" t="n">
        <v>-1039694000</v>
      </c>
      <c r="N8681" t="n">
        <v>1225862000</v>
      </c>
      <c r="O8681">
        <f>D8680</f>
      </c>
      <c r="Q8681">
        <f>H8680</f>
      </c>
      <c r="S8681">
        <f>H8681-H8680</f>
      </c>
      <c r="V8681">
        <f>(L8681+K8681)/(D8681*0.0001)</f>
      </c>
    </row>
    <row r="8682">
      <c r="A8682" t="n">
        <v>2014</v>
      </c>
      <c r="B8682" t="inlineStr">
        <is>
          <t>00210856</t>
        </is>
      </c>
      <c r="C8682" t="inlineStr">
        <is>
          <t>코아스</t>
        </is>
      </c>
      <c r="D8682" t="n">
        <v>3539672000</v>
      </c>
      <c r="E8682" t="n">
        <v>868437000</v>
      </c>
      <c r="F8682" t="n">
        <v>448407000</v>
      </c>
      <c r="G8682" t="n">
        <v>110898000</v>
      </c>
      <c r="H8682" t="n">
        <v>2.84</v>
      </c>
      <c r="I8682" t="n">
        <v>4.23</v>
      </c>
      <c r="K8682" t="n">
        <v>-234697000</v>
      </c>
      <c r="L8682" t="n">
        <v>269969000</v>
      </c>
      <c r="M8682" t="n">
        <v>263658000</v>
      </c>
      <c r="N8682" t="n">
        <v>-234053000</v>
      </c>
      <c r="U8682">
        <f>(L8682-K8682)/(2*D8682*0.01)</f>
      </c>
      <c r="V8682">
        <f>(L8682+K8682)/(D8682*0.0001)</f>
      </c>
    </row>
    <row r="8683">
      <c r="A8683" t="n">
        <v>2015</v>
      </c>
      <c r="B8683" t="inlineStr">
        <is>
          <t>00210856</t>
        </is>
      </c>
      <c r="C8683" t="inlineStr">
        <is>
          <t>코아스</t>
        </is>
      </c>
      <c r="D8683" t="n">
        <v>4253608000</v>
      </c>
      <c r="E8683" t="n">
        <v>892599000</v>
      </c>
      <c r="F8683" t="n">
        <v>410271000</v>
      </c>
      <c r="G8683" t="n">
        <v>94571000</v>
      </c>
      <c r="H8683" t="n">
        <v>2.57</v>
      </c>
      <c r="I8683" t="n">
        <v>3.64</v>
      </c>
      <c r="K8683" t="n">
        <v>-316673000</v>
      </c>
      <c r="L8683" t="n">
        <v>415290000</v>
      </c>
      <c r="M8683" t="n">
        <v>367937000</v>
      </c>
      <c r="N8683" t="n">
        <v>-207776000</v>
      </c>
      <c r="O8683">
        <f>D8682</f>
      </c>
      <c r="P8683">
        <f>(E8683-F8683+G8683)/O8683*100</f>
      </c>
      <c r="Q8683">
        <f>H8682</f>
      </c>
      <c r="R8683">
        <f>I8682</f>
      </c>
      <c r="S8683">
        <f>H8683-H8682</f>
      </c>
      <c r="T8683">
        <f>I8683-I8682</f>
      </c>
      <c r="U8683">
        <f>(L8683-K8683)/(2*D8683*0.01)</f>
      </c>
      <c r="V8683">
        <f>(L8683+K8683)/(D8683*0.0001)</f>
      </c>
    </row>
    <row r="8684">
      <c r="A8684" t="n">
        <v>2016</v>
      </c>
      <c r="B8684" t="inlineStr">
        <is>
          <t>00210856</t>
        </is>
      </c>
      <c r="C8684" t="inlineStr">
        <is>
          <t>코아스</t>
        </is>
      </c>
      <c r="D8684" t="n">
        <v>4307455000</v>
      </c>
      <c r="E8684" t="n">
        <v>1004319000</v>
      </c>
      <c r="F8684" t="n">
        <v>944029000</v>
      </c>
      <c r="G8684" t="n">
        <v>89946000</v>
      </c>
      <c r="H8684" t="n">
        <v>2.62</v>
      </c>
      <c r="I8684" t="n">
        <v>3.59</v>
      </c>
      <c r="K8684" t="n">
        <v>-681132000</v>
      </c>
      <c r="L8684" t="n">
        <v>367572000</v>
      </c>
      <c r="M8684" t="n">
        <v>368410000</v>
      </c>
      <c r="N8684" t="n">
        <v>-736820000</v>
      </c>
      <c r="O8684">
        <f>D8683</f>
      </c>
      <c r="P8684">
        <f>(E8684-F8684+G8684)/O8684*100</f>
      </c>
      <c r="Q8684">
        <f>H8683</f>
      </c>
      <c r="R8684">
        <f>I8683</f>
      </c>
      <c r="S8684">
        <f>H8684-H8683</f>
      </c>
      <c r="T8684">
        <f>I8684-I8683</f>
      </c>
      <c r="U8684">
        <f>(L8684-K8684)/(2*D8684*0.01)</f>
      </c>
    </row>
    <row r="8685">
      <c r="A8685" t="n">
        <v>2017</v>
      </c>
      <c r="B8685" t="inlineStr">
        <is>
          <t>00210856</t>
        </is>
      </c>
      <c r="C8685" t="inlineStr">
        <is>
          <t>코아스</t>
        </is>
      </c>
      <c r="D8685" t="n">
        <v>5119371000</v>
      </c>
      <c r="E8685" t="n">
        <v>1048436000</v>
      </c>
      <c r="F8685" t="n">
        <v>842873000</v>
      </c>
      <c r="G8685" t="n">
        <v>123854000</v>
      </c>
      <c r="H8685" t="n">
        <v>2.83</v>
      </c>
      <c r="I8685" t="n">
        <v>3.72</v>
      </c>
      <c r="K8685" t="n">
        <v>-182295000</v>
      </c>
      <c r="L8685" t="n">
        <v>198905000</v>
      </c>
      <c r="M8685" t="n">
        <v>199043000</v>
      </c>
      <c r="N8685" t="n">
        <v>-185805000</v>
      </c>
      <c r="O8685">
        <f>D8684</f>
      </c>
      <c r="P8685">
        <f>(E8685-F8685+G8685)/O8685*100</f>
      </c>
      <c r="Q8685">
        <f>H8684</f>
      </c>
      <c r="R8685">
        <f>I8684</f>
      </c>
      <c r="S8685">
        <f>H8685-H8684</f>
      </c>
      <c r="T8685">
        <f>I8685-I8684</f>
      </c>
      <c r="U8685">
        <f>(L8685-K8685)/(2*D8685*0.01)</f>
      </c>
      <c r="V8685">
        <f>(L8685+K8685)/(D8685*0.0001)</f>
      </c>
    </row>
    <row r="8686">
      <c r="A8686" t="n">
        <v>2018</v>
      </c>
      <c r="B8686" t="inlineStr">
        <is>
          <t>00210856</t>
        </is>
      </c>
      <c r="C8686" t="inlineStr">
        <is>
          <t>코아스</t>
        </is>
      </c>
      <c r="D8686" t="n">
        <v>4937073000</v>
      </c>
      <c r="E8686" t="n">
        <v>988954000</v>
      </c>
      <c r="F8686" t="n">
        <v>1372532000</v>
      </c>
      <c r="G8686" t="n">
        <v>125217000</v>
      </c>
      <c r="H8686" t="n">
        <v>2.44</v>
      </c>
      <c r="I8686" t="n">
        <v>3.66</v>
      </c>
      <c r="J8686" t="n">
        <v>3.6974</v>
      </c>
      <c r="K8686" t="n">
        <v>-167960000</v>
      </c>
      <c r="L8686" t="n">
        <v>183466000</v>
      </c>
      <c r="M8686" t="n">
        <v>182843000</v>
      </c>
      <c r="N8686" t="n">
        <v>-170553000</v>
      </c>
      <c r="O8686">
        <f>D8685</f>
      </c>
      <c r="P8686">
        <f>(E8686-F8686+G8686)/O8686*100</f>
      </c>
      <c r="Q8686">
        <f>H8685</f>
      </c>
      <c r="R8686">
        <f>I8685</f>
      </c>
      <c r="S8686">
        <f>H8686-H8685</f>
      </c>
      <c r="T8686">
        <f>I8686-I8685</f>
      </c>
      <c r="U8686">
        <f>(L8686-K8686)/(2*D8686*0.01)</f>
      </c>
      <c r="V8686">
        <f>(L8686+K8686)/(D8686*0.0001)</f>
      </c>
    </row>
    <row r="8687">
      <c r="A8687" t="n">
        <v>2020</v>
      </c>
      <c r="B8687" t="inlineStr">
        <is>
          <t>00210856</t>
        </is>
      </c>
      <c r="C8687" t="inlineStr">
        <is>
          <t>코아스</t>
        </is>
      </c>
      <c r="D8687" t="n">
        <v>5480152000</v>
      </c>
      <c r="E8687" t="n">
        <v>1065072000</v>
      </c>
      <c r="F8687" t="n">
        <v>736695000</v>
      </c>
      <c r="G8687" t="n">
        <v>125705000</v>
      </c>
    </row>
    <row r="8688">
      <c r="A8688" t="n">
        <v>2014</v>
      </c>
      <c r="B8688" t="inlineStr">
        <is>
          <t>00210980</t>
        </is>
      </c>
      <c r="C8688" t="inlineStr">
        <is>
          <t>원익</t>
        </is>
      </c>
      <c r="D8688" t="n">
        <v>4700767270</v>
      </c>
      <c r="E8688" t="n">
        <v>566293658</v>
      </c>
      <c r="F8688" t="n">
        <v>564164897</v>
      </c>
      <c r="G8688" t="n">
        <v>156450598</v>
      </c>
      <c r="H8688" t="n">
        <v>3.13</v>
      </c>
      <c r="I8688" t="n">
        <v>5.1</v>
      </c>
      <c r="K8688" t="n">
        <v>-334253249</v>
      </c>
      <c r="L8688" t="n">
        <v>385289930</v>
      </c>
      <c r="M8688" t="n">
        <v>377679740</v>
      </c>
      <c r="N8688" t="n">
        <v>-334412263</v>
      </c>
      <c r="U8688">
        <f>(L8688-K8688)/(2*D8688*0.01)</f>
      </c>
      <c r="V8688">
        <f>(L8688+K8688)/(D8688*0.0001)</f>
      </c>
    </row>
    <row r="8689">
      <c r="A8689" t="n">
        <v>2015</v>
      </c>
      <c r="B8689" t="inlineStr">
        <is>
          <t>00210980</t>
        </is>
      </c>
      <c r="C8689" t="inlineStr">
        <is>
          <t>원익</t>
        </is>
      </c>
      <c r="D8689" t="n">
        <v>5155246360</v>
      </c>
      <c r="E8689" t="n">
        <v>797659992</v>
      </c>
      <c r="F8689" t="n">
        <v>1141384624</v>
      </c>
      <c r="G8689" t="n">
        <v>139141952</v>
      </c>
      <c r="H8689" t="n">
        <v>2.685</v>
      </c>
      <c r="I8689" t="n">
        <v>4.515</v>
      </c>
      <c r="K8689" t="n">
        <v>-350573617</v>
      </c>
      <c r="L8689" t="n">
        <v>405984680</v>
      </c>
      <c r="M8689" t="n">
        <v>397955914</v>
      </c>
      <c r="N8689" t="n">
        <v>-350789830</v>
      </c>
      <c r="O8689">
        <f>D8688</f>
      </c>
      <c r="P8689">
        <f>(E8689-F8689+G8689)/O8689*100</f>
      </c>
      <c r="Q8689">
        <f>H8688</f>
      </c>
      <c r="R8689">
        <f>I8688</f>
      </c>
      <c r="S8689">
        <f>H8689-H8688</f>
      </c>
      <c r="T8689">
        <f>I8689-I8688</f>
      </c>
      <c r="U8689">
        <f>(L8689-K8689)/(2*D8689*0.01)</f>
      </c>
      <c r="V8689">
        <f>(L8689+K8689)/(D8689*0.0001)</f>
      </c>
    </row>
    <row r="8690">
      <c r="A8690" t="n">
        <v>2016</v>
      </c>
      <c r="B8690" t="inlineStr">
        <is>
          <t>00210980</t>
        </is>
      </c>
      <c r="C8690" t="inlineStr">
        <is>
          <t>원익</t>
        </is>
      </c>
      <c r="D8690" t="n">
        <v>5685893641</v>
      </c>
      <c r="E8690" t="n">
        <v>907917189</v>
      </c>
      <c r="F8690" t="n">
        <v>535540054</v>
      </c>
      <c r="G8690" t="n">
        <v>108073728</v>
      </c>
      <c r="H8690" t="n">
        <v>2.855</v>
      </c>
      <c r="I8690" t="n">
        <v>4.585</v>
      </c>
      <c r="K8690" t="n">
        <v>-373316514</v>
      </c>
      <c r="L8690" t="n">
        <v>430197467</v>
      </c>
      <c r="M8690" t="n">
        <v>419479888</v>
      </c>
      <c r="N8690" t="n">
        <v>-371689715</v>
      </c>
      <c r="O8690">
        <f>D8689</f>
      </c>
      <c r="P8690">
        <f>(E8690-F8690+G8690)/O8690*100</f>
      </c>
      <c r="Q8690">
        <f>H8689</f>
      </c>
      <c r="R8690">
        <f>I8689</f>
      </c>
      <c r="S8690">
        <f>H8690-H8689</f>
      </c>
      <c r="T8690">
        <f>I8690-I8689</f>
      </c>
      <c r="U8690">
        <f>(L8690-K8690)/(2*D8690*0.01)</f>
      </c>
      <c r="V8690">
        <f>(L8690+K8690)/(D8690*0.0001)</f>
      </c>
    </row>
    <row r="8691">
      <c r="A8691" t="n">
        <v>2017</v>
      </c>
      <c r="B8691" t="inlineStr">
        <is>
          <t>00210980</t>
        </is>
      </c>
      <c r="C8691" t="inlineStr">
        <is>
          <t>원익</t>
        </is>
      </c>
      <c r="D8691" t="n">
        <v>5439592417</v>
      </c>
      <c r="E8691" t="n">
        <v>1011902641</v>
      </c>
      <c r="F8691" t="n">
        <v>1199677240</v>
      </c>
      <c r="G8691" t="n">
        <v>141840126</v>
      </c>
      <c r="H8691" t="n">
        <v>3.095</v>
      </c>
      <c r="I8691" t="n">
        <v>4.615</v>
      </c>
      <c r="K8691" t="n">
        <v>-326868893</v>
      </c>
      <c r="L8691" t="n">
        <v>373882635</v>
      </c>
      <c r="M8691" t="n">
        <v>368945952</v>
      </c>
      <c r="N8691" t="n">
        <v>-328813501</v>
      </c>
      <c r="O8691">
        <f>D8690</f>
      </c>
      <c r="P8691">
        <f>(E8691-F8691+G8691)/O8691*100</f>
      </c>
      <c r="Q8691">
        <f>H8690</f>
      </c>
      <c r="R8691">
        <f>I8690</f>
      </c>
      <c r="S8691">
        <f>H8691-H8690</f>
      </c>
      <c r="T8691">
        <f>I8691-I8690</f>
      </c>
      <c r="U8691">
        <f>(L8691-K8691)/(2*D8691*0.01)</f>
      </c>
      <c r="V8691">
        <f>(L8691+K8691)/(D8691*0.0001)</f>
      </c>
    </row>
    <row r="8692">
      <c r="A8692" t="n">
        <v>2018</v>
      </c>
      <c r="B8692" t="inlineStr">
        <is>
          <t>00210980</t>
        </is>
      </c>
      <c r="C8692" t="inlineStr">
        <is>
          <t>원익</t>
        </is>
      </c>
      <c r="D8692" t="n">
        <v>3309221911</v>
      </c>
      <c r="E8692" t="n">
        <v>796525334</v>
      </c>
      <c r="F8692" t="n">
        <v>2741147812</v>
      </c>
      <c r="G8692" t="n">
        <v>96969918</v>
      </c>
      <c r="H8692" t="n">
        <v>2.685</v>
      </c>
      <c r="I8692" t="n">
        <v>4.765</v>
      </c>
      <c r="K8692" t="n">
        <v>-188211429</v>
      </c>
      <c r="L8692" t="n">
        <v>218408108</v>
      </c>
      <c r="M8692" t="n">
        <v>217780987</v>
      </c>
      <c r="N8692" t="n">
        <v>-191180820</v>
      </c>
      <c r="O8692">
        <f>D8691</f>
      </c>
      <c r="P8692">
        <f>(E8692-F8692+G8692)/O8692*100</f>
      </c>
      <c r="Q8692">
        <f>H8691</f>
      </c>
      <c r="R8692">
        <f>I8691</f>
      </c>
      <c r="S8692">
        <f>H8692-H8691</f>
      </c>
      <c r="T8692">
        <f>I8692-I8691</f>
      </c>
      <c r="U8692">
        <f>(L8692-K8692)/(2*D8692*0.01)</f>
      </c>
      <c r="V8692">
        <f>(L8692+K8692)/(D8692*0.0001)</f>
      </c>
    </row>
    <row r="8693">
      <c r="A8693" t="n">
        <v>2019</v>
      </c>
      <c r="B8693" t="inlineStr">
        <is>
          <t>00210980</t>
        </is>
      </c>
      <c r="C8693" t="inlineStr">
        <is>
          <t>원익</t>
        </is>
      </c>
      <c r="D8693" t="n">
        <v>3510529308</v>
      </c>
      <c r="E8693" t="n">
        <v>806988092</v>
      </c>
      <c r="F8693" t="n">
        <v>692359120</v>
      </c>
      <c r="G8693" t="n">
        <v>77490084</v>
      </c>
      <c r="H8693" t="n">
        <v>2.375</v>
      </c>
      <c r="I8693" t="n">
        <v>4.15</v>
      </c>
      <c r="K8693" t="n">
        <v>-253289869</v>
      </c>
      <c r="L8693" t="n">
        <v>300822835</v>
      </c>
      <c r="M8693" t="n">
        <v>299672654</v>
      </c>
      <c r="N8693" t="n">
        <v>-257088497</v>
      </c>
      <c r="O8693">
        <f>D8692</f>
      </c>
      <c r="P8693">
        <f>(E8693-F8693+G8693)/O8693*100</f>
      </c>
      <c r="Q8693">
        <f>H8692</f>
      </c>
      <c r="R8693">
        <f>I8692</f>
      </c>
      <c r="S8693">
        <f>H8693-H8692</f>
      </c>
      <c r="T8693">
        <f>I8693-I8692</f>
      </c>
      <c r="U8693">
        <f>(L8693-K8693)/(2*D8693*0.01)</f>
      </c>
      <c r="V8693">
        <f>(L8693+K8693)/(D8693*0.0001)</f>
      </c>
    </row>
    <row r="8694">
      <c r="A8694" t="n">
        <v>2021</v>
      </c>
      <c r="B8694" t="inlineStr">
        <is>
          <t>00210980</t>
        </is>
      </c>
      <c r="C8694" t="inlineStr">
        <is>
          <t>원익</t>
        </is>
      </c>
      <c r="D8694" t="n">
        <v>3964123126</v>
      </c>
      <c r="E8694" t="n">
        <v>678582801</v>
      </c>
      <c r="F8694" t="n">
        <v>383688819</v>
      </c>
      <c r="G8694" t="n">
        <v>63615381</v>
      </c>
      <c r="H8694" t="n">
        <v>3.15</v>
      </c>
      <c r="I8694" t="n">
        <v>3.5</v>
      </c>
      <c r="K8694" t="n">
        <v>-253612578</v>
      </c>
      <c r="L8694" t="n">
        <v>296888872</v>
      </c>
      <c r="M8694" t="n">
        <v>294521475</v>
      </c>
      <c r="N8694" t="n">
        <v>-256439274</v>
      </c>
      <c r="U8694">
        <f>(L8694-K8694)/(2*D8694*0.01)</f>
      </c>
      <c r="V8694">
        <f>(L8694+K8694)/(D8694*0.0001)</f>
      </c>
    </row>
    <row r="8695">
      <c r="A8695" t="n">
        <v>2022</v>
      </c>
      <c r="B8695" t="inlineStr">
        <is>
          <t>00210980</t>
        </is>
      </c>
      <c r="C8695" t="inlineStr">
        <is>
          <t>원익</t>
        </is>
      </c>
      <c r="D8695" t="n">
        <v>3724343654</v>
      </c>
      <c r="E8695" t="n">
        <v>738836782</v>
      </c>
      <c r="F8695" t="n">
        <v>766563976</v>
      </c>
      <c r="G8695" t="n">
        <v>85967876</v>
      </c>
      <c r="H8695" t="n">
        <v>5.51</v>
      </c>
      <c r="I8695" t="n">
        <v>3.22</v>
      </c>
      <c r="K8695" t="n">
        <v>-186378505</v>
      </c>
      <c r="L8695" t="n">
        <v>215251802</v>
      </c>
      <c r="M8695" t="n">
        <v>218700194</v>
      </c>
      <c r="N8695" t="n">
        <v>-187171716</v>
      </c>
      <c r="O8695">
        <f>D8694</f>
      </c>
      <c r="P8695">
        <f>(E8695-F8695+G8695)/O8695*100</f>
      </c>
      <c r="Q8695">
        <f>H8694</f>
      </c>
      <c r="R8695">
        <f>I8694</f>
      </c>
      <c r="S8695">
        <f>H8695-H8694</f>
      </c>
      <c r="T8695">
        <f>I8695-I8694</f>
      </c>
      <c r="U8695">
        <f>(L8695-K8695)/(2*D8695*0.01)</f>
      </c>
      <c r="V8695">
        <f>(L8695+K8695)/(D8695*0.0001)</f>
      </c>
    </row>
    <row r="8696">
      <c r="A8696" t="n">
        <v>2023</v>
      </c>
      <c r="B8696" t="inlineStr">
        <is>
          <t>00210980</t>
        </is>
      </c>
      <c r="C8696" t="inlineStr">
        <is>
          <t>원익</t>
        </is>
      </c>
      <c r="D8696" t="n">
        <v>4421012240</v>
      </c>
      <c r="E8696" t="n">
        <v>649457830</v>
      </c>
      <c r="F8696" t="n">
        <v>617903935</v>
      </c>
      <c r="G8696" t="n">
        <v>121854194</v>
      </c>
      <c r="H8696" t="n">
        <v>4.64</v>
      </c>
      <c r="I8696" t="n">
        <v>3.165</v>
      </c>
      <c r="K8696" t="n">
        <v>-244659164</v>
      </c>
      <c r="L8696" t="n">
        <v>283364940</v>
      </c>
      <c r="M8696" t="n">
        <v>285476117</v>
      </c>
      <c r="N8696" t="n">
        <v>-250715184</v>
      </c>
      <c r="O8696">
        <f>D8695</f>
      </c>
      <c r="P8696">
        <f>(E8696-F8696+G8696)/O8696*100</f>
      </c>
      <c r="Q8696">
        <f>H8695</f>
      </c>
      <c r="R8696">
        <f>I8695</f>
      </c>
      <c r="S8696">
        <f>H8696-H8695</f>
      </c>
      <c r="T8696">
        <f>I8696-I8695</f>
      </c>
      <c r="U8696">
        <f>(L8696-K8696)/(2*D8696*0.01)</f>
      </c>
      <c r="V8696">
        <f>(L8696+K8696)/(D8696*0.0001)</f>
      </c>
    </row>
    <row r="8697">
      <c r="A8697" t="n">
        <v>2024</v>
      </c>
      <c r="B8697" t="inlineStr">
        <is>
          <t>00210980</t>
        </is>
      </c>
      <c r="C8697" t="inlineStr">
        <is>
          <t>원익</t>
        </is>
      </c>
      <c r="D8697" t="n">
        <v>5243859860</v>
      </c>
      <c r="E8697" t="n">
        <v>763374415</v>
      </c>
      <c r="F8697" t="n">
        <v>644995985</v>
      </c>
      <c r="G8697" t="n">
        <v>134406012</v>
      </c>
      <c r="H8697" t="n">
        <v>4.11</v>
      </c>
      <c r="I8697" t="n">
        <v>3.81</v>
      </c>
      <c r="K8697" t="n">
        <v>-306864897</v>
      </c>
      <c r="L8697" t="n">
        <v>357804755</v>
      </c>
      <c r="M8697" t="n">
        <v>355059227</v>
      </c>
      <c r="N8697" t="n">
        <v>-310426931</v>
      </c>
      <c r="O8697">
        <f>D8696</f>
      </c>
      <c r="P8697">
        <f>(E8697-F8697+G8697)/O8697*100</f>
      </c>
      <c r="Q8697">
        <f>H8696</f>
      </c>
      <c r="R8697">
        <f>I8696</f>
      </c>
      <c r="S8697">
        <f>H8697-H8696</f>
      </c>
      <c r="T8697">
        <f>I8697-I8696</f>
      </c>
      <c r="U8697">
        <f>(L8697-K8697)/(2*D8697*0.01)</f>
      </c>
      <c r="V8697">
        <f>(L8697+K8697)/(D8697*0.0001)</f>
      </c>
    </row>
    <row r="8698">
      <c r="A8698" t="n">
        <v>2025</v>
      </c>
      <c r="B8698" t="inlineStr">
        <is>
          <t>00210980</t>
        </is>
      </c>
      <c r="C8698" t="inlineStr">
        <is>
          <t>원익</t>
        </is>
      </c>
      <c r="D8698" t="n">
        <v>5496990679</v>
      </c>
      <c r="E8698" t="n">
        <v>926203318</v>
      </c>
      <c r="F8698" t="n">
        <v>676552458</v>
      </c>
      <c r="G8698" t="n">
        <v>142510105</v>
      </c>
      <c r="H8698" t="n">
        <v>4.395</v>
      </c>
      <c r="I8698" t="n">
        <v>3.92</v>
      </c>
      <c r="K8698" t="n">
        <v>-300764536</v>
      </c>
      <c r="L8698" t="n">
        <v>348679114</v>
      </c>
      <c r="M8698" t="n">
        <v>347034111</v>
      </c>
      <c r="N8698" t="n">
        <v>-305028831</v>
      </c>
      <c r="O8698">
        <f>D8697</f>
      </c>
      <c r="P8698">
        <f>(E8698-F8698+G8698)/O8698*100</f>
      </c>
      <c r="Q8698">
        <f>H8697</f>
      </c>
      <c r="R8698">
        <f>I8697</f>
      </c>
      <c r="S8698">
        <f>H8698-H8697</f>
      </c>
      <c r="T8698">
        <f>I8698-I8697</f>
      </c>
      <c r="U8698">
        <f>(L8698-K8698)/(2*D8698*0.01)</f>
      </c>
      <c r="V8698">
        <f>(L8698+K8698)/(D8698*0.0001)</f>
      </c>
    </row>
    <row r="8699">
      <c r="A8699" t="n">
        <v>2014</v>
      </c>
      <c r="B8699" t="inlineStr">
        <is>
          <t>00215976</t>
        </is>
      </c>
      <c r="C8699" t="inlineStr">
        <is>
          <t>무궁화인포메이션테크놀로지</t>
        </is>
      </c>
      <c r="D8699" t="n">
        <v>371882000</v>
      </c>
      <c r="E8699" t="n">
        <v>173249000</v>
      </c>
      <c r="F8699" t="n">
        <v>245692000</v>
      </c>
      <c r="G8699" t="n">
        <v>11306000</v>
      </c>
      <c r="H8699" t="n">
        <v>2.61</v>
      </c>
      <c r="I8699" t="n">
        <v>5</v>
      </c>
      <c r="K8699" t="n">
        <v>-21757000</v>
      </c>
      <c r="L8699" t="n">
        <v>24356000</v>
      </c>
      <c r="M8699" t="n">
        <v>23559000</v>
      </c>
      <c r="N8699" t="n">
        <v>-21502000</v>
      </c>
      <c r="U8699">
        <f>(L8699-K8699)/(2*D8699*0.01)</f>
      </c>
      <c r="V8699">
        <f>(L8699+K8699)/(D8699*0.0001)</f>
      </c>
    </row>
    <row r="8700">
      <c r="A8700" t="n">
        <v>2015</v>
      </c>
      <c r="B8700" t="inlineStr">
        <is>
          <t>00215976</t>
        </is>
      </c>
      <c r="C8700" t="inlineStr">
        <is>
          <t>무궁화인포메이션테크놀로지</t>
        </is>
      </c>
      <c r="D8700" t="n">
        <v>430969000</v>
      </c>
      <c r="E8700" t="n">
        <v>172166000</v>
      </c>
      <c r="F8700" t="n">
        <v>84695000</v>
      </c>
      <c r="G8700" t="n">
        <v>9038000</v>
      </c>
      <c r="H8700" t="n">
        <v>2.21</v>
      </c>
      <c r="I8700" t="n">
        <v>5</v>
      </c>
      <c r="K8700" t="n">
        <v>-23407000</v>
      </c>
      <c r="L8700" t="n">
        <v>26329000</v>
      </c>
      <c r="M8700" t="n">
        <v>25062000</v>
      </c>
      <c r="N8700" t="n">
        <v>-23049000</v>
      </c>
      <c r="O8700">
        <f>D8699</f>
      </c>
      <c r="P8700">
        <f>(E8700-F8700+G8700)/O8700*100</f>
      </c>
      <c r="Q8700">
        <f>H8699</f>
      </c>
      <c r="R8700">
        <f>I8699</f>
      </c>
      <c r="S8700">
        <f>H8700-H8699</f>
      </c>
      <c r="T8700">
        <f>I8700-I8699</f>
      </c>
      <c r="U8700">
        <f>(L8700-K8700)/(2*D8700*0.01)</f>
      </c>
      <c r="V8700">
        <f>(L8700+K8700)/(D8700*0.0001)</f>
      </c>
    </row>
    <row r="8701">
      <c r="A8701" t="n">
        <v>2016</v>
      </c>
      <c r="B8701" t="inlineStr">
        <is>
          <t>00215976</t>
        </is>
      </c>
      <c r="C8701" t="inlineStr">
        <is>
          <t>무궁화인포메이션테크놀로지</t>
        </is>
      </c>
      <c r="D8701" t="n">
        <v>440710000</v>
      </c>
      <c r="E8701" t="n">
        <v>149957000</v>
      </c>
      <c r="F8701" t="n">
        <v>38520000</v>
      </c>
      <c r="G8701" t="n">
        <v>8463000</v>
      </c>
      <c r="H8701" t="n">
        <v>2.25</v>
      </c>
      <c r="I8701" t="n">
        <v>5</v>
      </c>
      <c r="K8701" t="n">
        <v>-25660000</v>
      </c>
      <c r="L8701" t="n">
        <v>29446000</v>
      </c>
      <c r="M8701" t="n">
        <v>29485000</v>
      </c>
      <c r="N8701" t="n">
        <v>-29539000</v>
      </c>
      <c r="O8701">
        <f>D8700</f>
      </c>
      <c r="P8701">
        <f>(E8701-F8701+G8701)/O8701*100</f>
      </c>
      <c r="Q8701">
        <f>H8700</f>
      </c>
      <c r="R8701">
        <f>I8700</f>
      </c>
      <c r="S8701">
        <f>H8701-H8700</f>
      </c>
      <c r="T8701">
        <f>I8701-I8700</f>
      </c>
      <c r="U8701">
        <f>(L8701-K8701)/(2*D8701*0.01)</f>
      </c>
      <c r="V8701">
        <f>(L8701+K8701)/(D8701*0.0001)</f>
      </c>
    </row>
    <row r="8702">
      <c r="A8702" t="n">
        <v>2017</v>
      </c>
      <c r="B8702" t="inlineStr">
        <is>
          <t>00215976</t>
        </is>
      </c>
      <c r="C8702" t="inlineStr">
        <is>
          <t>무궁화인포메이션테크놀로지</t>
        </is>
      </c>
      <c r="D8702" t="n">
        <v>486591000</v>
      </c>
      <c r="E8702" t="n">
        <v>174758000</v>
      </c>
      <c r="F8702" t="n">
        <v>98211000</v>
      </c>
      <c r="G8702" t="n">
        <v>9359000</v>
      </c>
      <c r="H8702" t="n">
        <v>2.7</v>
      </c>
      <c r="I8702" t="n">
        <v>5</v>
      </c>
      <c r="K8702" t="n">
        <v>-28891000</v>
      </c>
      <c r="L8702" t="n">
        <v>32673000</v>
      </c>
      <c r="M8702" t="n">
        <v>31646000</v>
      </c>
      <c r="N8702" t="n">
        <v>-28591000</v>
      </c>
      <c r="O8702">
        <f>D8701</f>
      </c>
      <c r="P8702">
        <f>(E8702-F8702+G8702)/O8702*100</f>
      </c>
      <c r="Q8702">
        <f>H8701</f>
      </c>
      <c r="R8702">
        <f>I8701</f>
      </c>
      <c r="S8702">
        <f>H8702-H8701</f>
      </c>
      <c r="T8702">
        <f>I8702-I8701</f>
      </c>
      <c r="U8702">
        <f>(L8702-K8702)/(2*D8702*0.01)</f>
      </c>
      <c r="V8702">
        <f>(L8702+K8702)/(D8702*0.0001)</f>
      </c>
    </row>
    <row r="8703">
      <c r="A8703" t="n">
        <v>2020</v>
      </c>
      <c r="B8703" t="inlineStr">
        <is>
          <t>00215976</t>
        </is>
      </c>
      <c r="C8703" t="inlineStr">
        <is>
          <t>무궁화인포메이션테크놀로지</t>
        </is>
      </c>
      <c r="D8703" t="n">
        <v>628700000</v>
      </c>
      <c r="E8703" t="n">
        <v>237535000</v>
      </c>
      <c r="F8703" t="n">
        <v>179195000</v>
      </c>
      <c r="G8703" t="n">
        <v>13155000</v>
      </c>
      <c r="H8703" t="n">
        <v>1.9</v>
      </c>
      <c r="I8703" t="n">
        <v>5</v>
      </c>
      <c r="K8703" t="n">
        <v>-32339000</v>
      </c>
      <c r="L8703" t="n">
        <v>36602000</v>
      </c>
      <c r="M8703" t="n">
        <v>35148000</v>
      </c>
      <c r="N8703" t="n">
        <v>-31748000</v>
      </c>
      <c r="U8703">
        <f>(L8703-K8703)/(2*D8703*0.01)</f>
      </c>
      <c r="V8703">
        <f>(L8703+K8703)/(D8703*0.0001)</f>
      </c>
    </row>
    <row r="8704">
      <c r="A8704" t="n">
        <v>2021</v>
      </c>
      <c r="B8704" t="inlineStr">
        <is>
          <t>00215976</t>
        </is>
      </c>
      <c r="C8704" t="inlineStr">
        <is>
          <t>무궁화인포메이션테크놀로지</t>
        </is>
      </c>
      <c r="D8704" t="n">
        <v>497116000</v>
      </c>
      <c r="E8704" t="n">
        <v>183609000</v>
      </c>
      <c r="F8704" t="n">
        <v>173371000</v>
      </c>
      <c r="G8704" t="n">
        <v>9493000</v>
      </c>
      <c r="H8704" t="n">
        <v>2.51</v>
      </c>
      <c r="I8704" t="n">
        <v>3</v>
      </c>
      <c r="K8704" t="n">
        <v>-24578000</v>
      </c>
      <c r="L8704" t="n">
        <v>27428000</v>
      </c>
      <c r="M8704" t="n">
        <v>27040000</v>
      </c>
      <c r="N8704" t="n">
        <v>-24708000</v>
      </c>
      <c r="O8704">
        <f>D8703</f>
      </c>
      <c r="P8704">
        <f>(E8704-F8704+G8704)/O8704*100</f>
      </c>
      <c r="Q8704">
        <f>H8703</f>
      </c>
      <c r="R8704">
        <f>I8703</f>
      </c>
      <c r="S8704">
        <f>H8704-H8703</f>
      </c>
      <c r="T8704">
        <f>I8704-I8703</f>
      </c>
      <c r="U8704">
        <f>(L8704-K8704)/(2*D8704*0.01)</f>
      </c>
      <c r="V8704">
        <f>(L8704+K8704)/(D8704*0.0001)</f>
      </c>
    </row>
    <row r="8705">
      <c r="A8705" t="n">
        <v>2022</v>
      </c>
      <c r="B8705" t="inlineStr">
        <is>
          <t>00215976</t>
        </is>
      </c>
      <c r="C8705" t="inlineStr">
        <is>
          <t>무궁화인포메이션테크놀로지</t>
        </is>
      </c>
      <c r="D8705" t="n">
        <v>703937000</v>
      </c>
      <c r="E8705" t="n">
        <v>230035000</v>
      </c>
      <c r="F8705" t="n">
        <v>77904000</v>
      </c>
      <c r="G8705" t="n">
        <v>12431000</v>
      </c>
      <c r="H8705" t="n">
        <v>5.145</v>
      </c>
      <c r="I8705" t="n">
        <v>3</v>
      </c>
      <c r="O8705">
        <f>D8704</f>
      </c>
      <c r="P8705">
        <f>(E8705-F8705+G8705)/O8705*100</f>
      </c>
      <c r="Q8705">
        <f>H8704</f>
      </c>
      <c r="R8705">
        <f>I8704</f>
      </c>
      <c r="S8705">
        <f>H8705-H8704</f>
      </c>
      <c r="T8705">
        <f>I8705-I8704</f>
      </c>
    </row>
    <row r="8706">
      <c r="A8706" t="n">
        <v>2023</v>
      </c>
      <c r="B8706" t="inlineStr">
        <is>
          <t>00215976</t>
        </is>
      </c>
      <c r="C8706" t="inlineStr">
        <is>
          <t>무궁화인포메이션테크놀로지</t>
        </is>
      </c>
      <c r="D8706" t="n">
        <v>808934000</v>
      </c>
      <c r="E8706" t="n">
        <v>191505000</v>
      </c>
      <c r="F8706" t="n">
        <v>33112000</v>
      </c>
      <c r="G8706" t="n">
        <v>29175000</v>
      </c>
      <c r="H8706" t="n">
        <v>4.08</v>
      </c>
      <c r="I8706" t="n">
        <v>3</v>
      </c>
      <c r="K8706" t="n">
        <v>-31083000</v>
      </c>
      <c r="L8706" t="n">
        <v>34084000</v>
      </c>
      <c r="M8706" t="n">
        <v>34151000</v>
      </c>
      <c r="N8706" t="n">
        <v>-31707000</v>
      </c>
      <c r="O8706">
        <f>D8705</f>
      </c>
      <c r="P8706">
        <f>(E8706-F8706+G8706)/O8706*100</f>
      </c>
      <c r="Q8706">
        <f>H8705</f>
      </c>
      <c r="R8706">
        <f>I8705</f>
      </c>
      <c r="S8706">
        <f>H8706-H8705</f>
      </c>
      <c r="T8706">
        <f>I8706-I8705</f>
      </c>
      <c r="U8706">
        <f>(L8706-K8706)/(2*D8706*0.01)</f>
      </c>
      <c r="V8706">
        <f>(L8706+K8706)/(D8706*0.0001)</f>
      </c>
    </row>
    <row r="8707">
      <c r="A8707" t="n">
        <v>2024</v>
      </c>
      <c r="B8707" t="inlineStr">
        <is>
          <t>00215976</t>
        </is>
      </c>
      <c r="C8707" t="inlineStr">
        <is>
          <t>무궁화인포메이션테크놀로지</t>
        </is>
      </c>
      <c r="D8707" t="n">
        <v>898279000</v>
      </c>
      <c r="E8707" t="n">
        <v>173893000</v>
      </c>
      <c r="F8707" t="n">
        <v>173391000</v>
      </c>
      <c r="G8707" t="n">
        <v>28483000</v>
      </c>
      <c r="H8707" t="n">
        <v>3.46</v>
      </c>
      <c r="I8707" t="n">
        <v>3</v>
      </c>
      <c r="K8707" t="n">
        <v>-39588000</v>
      </c>
      <c r="L8707" t="n">
        <v>43662000</v>
      </c>
      <c r="M8707" t="n">
        <v>43474000</v>
      </c>
      <c r="N8707" t="n">
        <v>-40151000</v>
      </c>
      <c r="O8707">
        <f>D8706</f>
      </c>
      <c r="P8707">
        <f>(E8707-F8707+G8707)/O8707*100</f>
      </c>
      <c r="Q8707">
        <f>H8706</f>
      </c>
      <c r="R8707">
        <f>I8706</f>
      </c>
      <c r="S8707">
        <f>H8707-H8706</f>
      </c>
      <c r="T8707">
        <f>I8707-I8706</f>
      </c>
      <c r="U8707">
        <f>(L8707-K8707)/(2*D8707*0.01)</f>
      </c>
      <c r="V8707">
        <f>(L8707+K8707)/(D8707*0.0001)</f>
      </c>
    </row>
    <row r="8708">
      <c r="A8708" t="n">
        <v>2025</v>
      </c>
      <c r="B8708" t="inlineStr">
        <is>
          <t>00215976</t>
        </is>
      </c>
      <c r="C8708" t="inlineStr">
        <is>
          <t>무궁화인포메이션테크놀로지</t>
        </is>
      </c>
      <c r="D8708" t="n">
        <v>87453000</v>
      </c>
      <c r="E8708" t="n">
        <v>203293000</v>
      </c>
      <c r="F8708" t="n">
        <v>1030876000</v>
      </c>
      <c r="G8708" t="n">
        <v>26570000</v>
      </c>
      <c r="H8708" t="n">
        <v>3.8</v>
      </c>
      <c r="I8708" t="n">
        <v>3</v>
      </c>
      <c r="K8708" t="n">
        <v>-4517000</v>
      </c>
      <c r="L8708" t="n">
        <v>4975000</v>
      </c>
      <c r="M8708" t="n">
        <v>4972000</v>
      </c>
      <c r="N8708" t="n">
        <v>-4597000</v>
      </c>
      <c r="O8708">
        <f>D8707</f>
      </c>
      <c r="P8708">
        <f>(E8708-F8708+G8708)/O8708*100</f>
      </c>
      <c r="Q8708">
        <f>H8707</f>
      </c>
      <c r="R8708">
        <f>I8707</f>
      </c>
      <c r="S8708">
        <f>H8708-H8707</f>
      </c>
      <c r="T8708">
        <f>I8708-I8707</f>
      </c>
      <c r="U8708">
        <f>(L8708-K8708)/(2*D8708*0.01)</f>
      </c>
      <c r="V8708">
        <f>(L8708+K8708)/(D8708*0.0001)</f>
      </c>
    </row>
    <row r="8709">
      <c r="A8709" t="n">
        <v>2016</v>
      </c>
      <c r="B8709" t="inlineStr">
        <is>
          <t>00216027</t>
        </is>
      </c>
      <c r="C8709" t="inlineStr">
        <is>
          <t>바이넥스</t>
        </is>
      </c>
      <c r="D8709" t="n">
        <v>169514000</v>
      </c>
      <c r="E8709" t="n">
        <v>35318000</v>
      </c>
      <c r="G8709" t="n">
        <v>944000</v>
      </c>
    </row>
    <row r="8710">
      <c r="A8710" t="n">
        <v>2017</v>
      </c>
      <c r="B8710" t="inlineStr">
        <is>
          <t>00216434</t>
        </is>
      </c>
      <c r="C8710" t="inlineStr">
        <is>
          <t>체리부로</t>
        </is>
      </c>
      <c r="D8710" t="n">
        <v>10739416000</v>
      </c>
      <c r="E8710" t="n">
        <v>2228330000</v>
      </c>
      <c r="F8710" t="n">
        <v>1863360000</v>
      </c>
      <c r="G8710" t="n">
        <v>152195000</v>
      </c>
      <c r="H8710" t="n">
        <v>2.95</v>
      </c>
      <c r="I8710" t="n">
        <v>5.045</v>
      </c>
      <c r="K8710" t="n">
        <v>-313647000</v>
      </c>
      <c r="L8710" t="n">
        <v>342051000</v>
      </c>
      <c r="M8710" t="n">
        <v>331674000</v>
      </c>
      <c r="N8710" t="n">
        <v>-310377000</v>
      </c>
      <c r="U8710">
        <f>(L8710-K8710)/(2*D8710*0.01)</f>
      </c>
      <c r="V8710">
        <f>(L8710+K8710)/(D8710*0.0001)</f>
      </c>
    </row>
    <row r="8711">
      <c r="A8711" t="n">
        <v>2018</v>
      </c>
      <c r="B8711" t="inlineStr">
        <is>
          <t>00216434</t>
        </is>
      </c>
      <c r="C8711" t="inlineStr">
        <is>
          <t>체리부로</t>
        </is>
      </c>
      <c r="D8711" t="n">
        <v>12277917000</v>
      </c>
      <c r="E8711" t="n">
        <v>2267495000</v>
      </c>
      <c r="F8711" t="n">
        <v>1684050000</v>
      </c>
      <c r="G8711" t="n">
        <v>210050000</v>
      </c>
      <c r="H8711" t="n">
        <v>2.795</v>
      </c>
      <c r="I8711" t="n">
        <v>4.545</v>
      </c>
      <c r="K8711" t="n">
        <v>-369802000</v>
      </c>
      <c r="L8711" t="n">
        <v>405827000</v>
      </c>
      <c r="M8711" t="n">
        <v>392593000</v>
      </c>
      <c r="N8711" t="n">
        <v>-364308000</v>
      </c>
      <c r="O8711">
        <f>D8710</f>
      </c>
      <c r="P8711">
        <f>(E8711-F8711+G8711)/O8711*100</f>
      </c>
      <c r="Q8711">
        <f>H8710</f>
      </c>
      <c r="R8711">
        <f>I8710</f>
      </c>
      <c r="S8711">
        <f>H8711-H8710</f>
      </c>
      <c r="T8711">
        <f>I8711-I8710</f>
      </c>
      <c r="U8711">
        <f>(L8711-K8711)/(2*D8711*0.01)</f>
      </c>
      <c r="V8711">
        <f>(L8711+K8711)/(D8711*0.0001)</f>
      </c>
    </row>
    <row r="8712">
      <c r="A8712" t="n">
        <v>2019</v>
      </c>
      <c r="B8712" t="inlineStr">
        <is>
          <t>00216434</t>
        </is>
      </c>
      <c r="C8712" t="inlineStr">
        <is>
          <t>체리부로</t>
        </is>
      </c>
      <c r="D8712" t="n">
        <v>11613730000</v>
      </c>
      <c r="E8712" t="n">
        <v>2341281000</v>
      </c>
      <c r="F8712" t="n">
        <v>1978217000</v>
      </c>
      <c r="G8712" t="n">
        <v>188049000</v>
      </c>
      <c r="H8712" t="n">
        <v>2.195</v>
      </c>
      <c r="I8712" t="n">
        <v>4.545</v>
      </c>
      <c r="K8712" t="n">
        <v>-407706000</v>
      </c>
      <c r="L8712" t="n">
        <v>453413000</v>
      </c>
      <c r="M8712" t="n">
        <v>436365000</v>
      </c>
      <c r="N8712" t="n">
        <v>-400847000</v>
      </c>
      <c r="O8712">
        <f>D8711</f>
      </c>
      <c r="P8712">
        <f>(E8712-F8712+G8712)/O8712*100</f>
      </c>
      <c r="Q8712">
        <f>H8711</f>
      </c>
      <c r="R8712">
        <f>I8711</f>
      </c>
      <c r="S8712">
        <f>H8712-H8711</f>
      </c>
      <c r="T8712">
        <f>I8712-I8711</f>
      </c>
      <c r="U8712">
        <f>(L8712-K8712)/(2*D8712*0.01)</f>
      </c>
      <c r="V8712">
        <f>(L8712+K8712)/(D8712*0.0001)</f>
      </c>
    </row>
    <row r="8713">
      <c r="A8713" t="n">
        <v>2020</v>
      </c>
      <c r="B8713" t="inlineStr">
        <is>
          <t>00216434</t>
        </is>
      </c>
      <c r="C8713" t="inlineStr">
        <is>
          <t>체리부로</t>
        </is>
      </c>
      <c r="D8713" t="n">
        <v>13400184000</v>
      </c>
      <c r="E8713" t="n">
        <v>654377000</v>
      </c>
      <c r="F8713" t="n">
        <v>186877000</v>
      </c>
      <c r="G8713" t="n">
        <v>47691000</v>
      </c>
      <c r="O8713">
        <f>D8712</f>
      </c>
      <c r="P8713">
        <f>(E8713-F8713+G8713)/O8713*100</f>
      </c>
    </row>
    <row r="8714">
      <c r="A8714" t="n">
        <v>2021</v>
      </c>
      <c r="B8714" t="inlineStr">
        <is>
          <t>00216434</t>
        </is>
      </c>
      <c r="C8714" t="inlineStr">
        <is>
          <t>체리부로</t>
        </is>
      </c>
      <c r="D8714" t="n">
        <v>12388856000</v>
      </c>
      <c r="E8714" t="n">
        <v>2633517000</v>
      </c>
      <c r="F8714" t="n">
        <v>3327662000</v>
      </c>
      <c r="G8714" t="n">
        <v>127940000</v>
      </c>
      <c r="H8714" t="n">
        <v>2.63</v>
      </c>
      <c r="I8714" t="n">
        <v>4.925</v>
      </c>
      <c r="K8714" t="n">
        <v>-669069000</v>
      </c>
      <c r="L8714" t="n">
        <v>761190000</v>
      </c>
      <c r="M8714" t="n">
        <v>737059000</v>
      </c>
      <c r="N8714" t="n">
        <v>-661996000</v>
      </c>
      <c r="O8714">
        <f>D8713</f>
      </c>
      <c r="P8714">
        <f>(E8714-F8714+G8714)/O8714*100</f>
      </c>
      <c r="U8714">
        <f>(L8714-K8714)/(2*D8714*0.01)</f>
      </c>
      <c r="V8714">
        <f>(L8714+K8714)/(D8714*0.0001)</f>
      </c>
    </row>
    <row r="8715">
      <c r="A8715" t="n">
        <v>2025</v>
      </c>
      <c r="B8715" t="inlineStr">
        <is>
          <t>00216434</t>
        </is>
      </c>
      <c r="C8715" t="inlineStr">
        <is>
          <t>체리부로</t>
        </is>
      </c>
      <c r="D8715" t="n">
        <v>15700888000</v>
      </c>
      <c r="E8715" t="n">
        <v>2611467000</v>
      </c>
      <c r="F8715" t="n">
        <v>2293293000</v>
      </c>
      <c r="G8715" t="n">
        <v>526957000</v>
      </c>
      <c r="H8715" t="n">
        <v>4.125</v>
      </c>
      <c r="I8715" t="n">
        <v>5.2</v>
      </c>
      <c r="J8715" t="n">
        <v>5.43</v>
      </c>
      <c r="K8715" t="n">
        <v>-669825000</v>
      </c>
      <c r="L8715" t="n">
        <v>747585000</v>
      </c>
      <c r="M8715" t="n">
        <v>748175000</v>
      </c>
      <c r="N8715" t="n">
        <v>-678020000</v>
      </c>
      <c r="U8715">
        <f>(L8715-K8715)/(2*D8715*0.01)</f>
      </c>
      <c r="V8715">
        <f>(L8715+K8715)/(D8715*0.0001)</f>
      </c>
    </row>
    <row r="8716">
      <c r="A8716" t="n">
        <v>2014</v>
      </c>
      <c r="B8716" t="inlineStr">
        <is>
          <t>00216498</t>
        </is>
      </c>
      <c r="C8716" t="inlineStr">
        <is>
          <t>성도이엔지</t>
        </is>
      </c>
      <c r="D8716" t="n">
        <v>7179863000</v>
      </c>
      <c r="E8716" t="n">
        <v>1259822000</v>
      </c>
      <c r="F8716" t="n">
        <v>789118000</v>
      </c>
      <c r="G8716" t="n">
        <v>252472000</v>
      </c>
      <c r="H8716" t="n">
        <v>2.88</v>
      </c>
      <c r="I8716" t="n">
        <v>4.84</v>
      </c>
      <c r="K8716" t="n">
        <v>-306183000</v>
      </c>
      <c r="L8716" t="n">
        <v>349269000</v>
      </c>
      <c r="M8716" t="n">
        <v>347324000</v>
      </c>
      <c r="N8716" t="n">
        <v>-310281000</v>
      </c>
      <c r="U8716">
        <f>(L8716-K8716)/(2*D8716*0.01)</f>
      </c>
      <c r="V8716">
        <f>(L8716+K8716)/(D8716*0.0001)</f>
      </c>
    </row>
    <row r="8717">
      <c r="A8717" t="n">
        <v>2015</v>
      </c>
      <c r="B8717" t="inlineStr">
        <is>
          <t>00216498</t>
        </is>
      </c>
      <c r="C8717" t="inlineStr">
        <is>
          <t>성도이엔지</t>
        </is>
      </c>
      <c r="D8717" t="n">
        <v>7838931000</v>
      </c>
      <c r="E8717" t="n">
        <v>1151023000</v>
      </c>
      <c r="F8717" t="n">
        <v>788737000</v>
      </c>
      <c r="G8717" t="n">
        <v>113050000</v>
      </c>
      <c r="H8717" t="n">
        <v>2.495</v>
      </c>
      <c r="I8717" t="n">
        <v>5.085</v>
      </c>
      <c r="K8717" t="n">
        <v>-367088000</v>
      </c>
      <c r="L8717" t="n">
        <v>418910000</v>
      </c>
      <c r="M8717" t="n">
        <v>415106000</v>
      </c>
      <c r="N8717" t="n">
        <v>-370844000</v>
      </c>
      <c r="O8717">
        <f>D8716</f>
      </c>
      <c r="P8717">
        <f>(E8717-F8717+G8717)/O8717*100</f>
      </c>
      <c r="Q8717">
        <f>H8716</f>
      </c>
      <c r="R8717">
        <f>I8716</f>
      </c>
      <c r="S8717">
        <f>H8717-H8716</f>
      </c>
      <c r="T8717">
        <f>I8717-I8716</f>
      </c>
      <c r="U8717">
        <f>(L8717-K8717)/(2*D8717*0.01)</f>
      </c>
      <c r="V8717">
        <f>(L8717+K8717)/(D8717*0.0001)</f>
      </c>
    </row>
    <row r="8718">
      <c r="A8718" t="n">
        <v>2016</v>
      </c>
      <c r="B8718" t="inlineStr">
        <is>
          <t>00216498</t>
        </is>
      </c>
      <c r="C8718" t="inlineStr">
        <is>
          <t>성도이엔지</t>
        </is>
      </c>
      <c r="D8718" t="n">
        <v>9392462000</v>
      </c>
      <c r="E8718" t="n">
        <v>1867693000</v>
      </c>
      <c r="F8718" t="n">
        <v>800983000</v>
      </c>
      <c r="G8718" t="n">
        <v>119178000</v>
      </c>
      <c r="H8718" t="n">
        <v>2.55</v>
      </c>
      <c r="I8718" t="n">
        <v>3.7</v>
      </c>
      <c r="K8718" t="n">
        <v>-406755000</v>
      </c>
      <c r="L8718" t="n">
        <v>462176000</v>
      </c>
      <c r="M8718" t="n">
        <v>451303000</v>
      </c>
      <c r="N8718" t="n">
        <v>-405534000</v>
      </c>
      <c r="O8718">
        <f>D8717</f>
      </c>
      <c r="P8718">
        <f>(E8718-F8718+G8718)/O8718*100</f>
      </c>
      <c r="Q8718">
        <f>H8717</f>
      </c>
      <c r="R8718">
        <f>I8717</f>
      </c>
      <c r="S8718">
        <f>H8718-H8717</f>
      </c>
      <c r="T8718">
        <f>I8718-I8717</f>
      </c>
      <c r="U8718">
        <f>(L8718-K8718)/(2*D8718*0.01)</f>
      </c>
      <c r="V8718">
        <f>(L8718+K8718)/(D8718*0.0001)</f>
      </c>
    </row>
    <row r="8719">
      <c r="A8719" t="n">
        <v>2017</v>
      </c>
      <c r="B8719" t="inlineStr">
        <is>
          <t>00216498</t>
        </is>
      </c>
      <c r="C8719" t="inlineStr">
        <is>
          <t>성도이엔지</t>
        </is>
      </c>
      <c r="D8719" t="n">
        <v>11941933000</v>
      </c>
      <c r="E8719" t="n">
        <v>1707558000</v>
      </c>
      <c r="F8719" t="n">
        <v>1132201000</v>
      </c>
      <c r="G8719" t="n">
        <v>137875000</v>
      </c>
      <c r="H8719" t="n">
        <v>2.94</v>
      </c>
      <c r="I8719" t="n">
        <v>4.2</v>
      </c>
      <c r="K8719" t="n">
        <v>-517923000</v>
      </c>
      <c r="L8719" t="n">
        <v>588454000</v>
      </c>
      <c r="M8719" t="n">
        <v>571195000</v>
      </c>
      <c r="N8719" t="n">
        <v>-513588000</v>
      </c>
      <c r="O8719">
        <f>D8718</f>
      </c>
      <c r="P8719">
        <f>(E8719-F8719+G8719)/O8719*100</f>
      </c>
      <c r="Q8719">
        <f>H8718</f>
      </c>
      <c r="R8719">
        <f>I8718</f>
      </c>
      <c r="S8719">
        <f>H8719-H8718</f>
      </c>
      <c r="T8719">
        <f>I8719-I8718</f>
      </c>
      <c r="U8719">
        <f>(L8719-K8719)/(2*D8719*0.01)</f>
      </c>
      <c r="V8719">
        <f>(L8719+K8719)/(D8719*0.0001)</f>
      </c>
    </row>
    <row r="8720">
      <c r="A8720" t="n">
        <v>2018</v>
      </c>
      <c r="B8720" t="inlineStr">
        <is>
          <t>00216498</t>
        </is>
      </c>
      <c r="C8720" t="inlineStr">
        <is>
          <t>성도이엔지</t>
        </is>
      </c>
      <c r="D8720" t="n">
        <v>15778028000</v>
      </c>
      <c r="E8720" t="n">
        <v>3481959000</v>
      </c>
      <c r="F8720" t="n">
        <v>1680144000</v>
      </c>
      <c r="G8720" t="n">
        <v>212271000</v>
      </c>
      <c r="H8720" t="n">
        <v>2.4</v>
      </c>
      <c r="I8720" t="n">
        <v>4.7</v>
      </c>
      <c r="K8720" t="n">
        <v>-765890000</v>
      </c>
      <c r="L8720" t="n">
        <v>885189000</v>
      </c>
      <c r="M8720" t="n">
        <v>845821000</v>
      </c>
      <c r="N8720" t="n">
        <v>-749303000</v>
      </c>
      <c r="O8720">
        <f>D8719</f>
      </c>
      <c r="P8720">
        <f>(E8720-F8720+G8720)/O8720*100</f>
      </c>
      <c r="Q8720">
        <f>H8719</f>
      </c>
      <c r="R8720">
        <f>I8719</f>
      </c>
      <c r="S8720">
        <f>H8720-H8719</f>
      </c>
      <c r="T8720">
        <f>I8720-I8719</f>
      </c>
      <c r="U8720">
        <f>(L8720-K8720)/(2*D8720*0.01)</f>
      </c>
      <c r="V8720">
        <f>(L8720+K8720)/(D8720*0.0001)</f>
      </c>
    </row>
    <row r="8721">
      <c r="A8721" t="n">
        <v>2019</v>
      </c>
      <c r="B8721" t="inlineStr">
        <is>
          <t>00216498</t>
        </is>
      </c>
      <c r="C8721" t="inlineStr">
        <is>
          <t>성도이엔지</t>
        </is>
      </c>
      <c r="D8721" t="n">
        <v>202494090000</v>
      </c>
      <c r="E8721" t="n">
        <v>36804520000</v>
      </c>
      <c r="F8721" t="n">
        <v>1909546000</v>
      </c>
      <c r="G8721" t="n">
        <v>2155810000</v>
      </c>
      <c r="H8721" t="n">
        <v>2.205</v>
      </c>
      <c r="I8721" t="n">
        <v>4.89</v>
      </c>
      <c r="K8721" t="n">
        <v>-1416272000</v>
      </c>
      <c r="L8721" t="n">
        <v>1668892000</v>
      </c>
      <c r="M8721" t="n">
        <v>1584922000</v>
      </c>
      <c r="N8721" t="n">
        <v>-1379099000</v>
      </c>
      <c r="O8721">
        <f>D8720</f>
      </c>
      <c r="P8721">
        <f>(E8721-F8721+G8721)/O8721*100</f>
      </c>
      <c r="Q8721">
        <f>H8720</f>
      </c>
      <c r="R8721">
        <f>I8720</f>
      </c>
      <c r="S8721">
        <f>H8721-H8720</f>
      </c>
      <c r="T8721">
        <f>I8721-I8720</f>
      </c>
      <c r="U8721">
        <f>(L8721-K8721)/(2*D8721*0.01)</f>
      </c>
      <c r="V8721">
        <f>(L8721+K8721)/(D8721*0.0001)</f>
      </c>
    </row>
    <row r="8722">
      <c r="A8722" t="n">
        <v>2020</v>
      </c>
      <c r="B8722" t="inlineStr">
        <is>
          <t>00216498</t>
        </is>
      </c>
      <c r="C8722" t="inlineStr">
        <is>
          <t>성도이엔지</t>
        </is>
      </c>
      <c r="D8722" t="n">
        <v>21667657000</v>
      </c>
      <c r="E8722" t="n">
        <v>4038585000</v>
      </c>
      <c r="F8722" t="n">
        <v>2071396000</v>
      </c>
      <c r="G8722" t="n">
        <v>306217000</v>
      </c>
      <c r="H8722" t="n">
        <v>2.605</v>
      </c>
      <c r="I8722" t="n">
        <v>4.73</v>
      </c>
      <c r="K8722" t="n">
        <v>-1448814000</v>
      </c>
      <c r="L8722" t="n">
        <v>1699730000</v>
      </c>
      <c r="M8722" t="n">
        <v>1624043000</v>
      </c>
      <c r="N8722" t="n">
        <v>-1418025000</v>
      </c>
      <c r="O8722">
        <f>D8721</f>
      </c>
      <c r="P8722">
        <f>(E8722-F8722+G8722)/O8722*100</f>
      </c>
      <c r="Q8722">
        <f>H8721</f>
      </c>
      <c r="R8722">
        <f>I8721</f>
      </c>
      <c r="S8722">
        <f>H8722-H8721</f>
      </c>
      <c r="T8722">
        <f>I8722-I8721</f>
      </c>
      <c r="U8722">
        <f>(L8722-K8722)/(2*D8722*0.01)</f>
      </c>
      <c r="V8722">
        <f>(L8722+K8722)/(D8722*0.0001)</f>
      </c>
    </row>
    <row r="8723">
      <c r="A8723" t="n">
        <v>2021</v>
      </c>
      <c r="B8723" t="inlineStr">
        <is>
          <t>00216498</t>
        </is>
      </c>
      <c r="C8723" t="inlineStr">
        <is>
          <t>성도이엔지</t>
        </is>
      </c>
      <c r="D8723" t="n">
        <v>22300928000</v>
      </c>
      <c r="E8723" t="n">
        <v>3865463000</v>
      </c>
      <c r="F8723" t="n">
        <v>3179061000</v>
      </c>
      <c r="G8723" t="n">
        <v>345767000</v>
      </c>
      <c r="H8723" t="n">
        <v>3.22</v>
      </c>
      <c r="I8723" t="n">
        <v>4.51</v>
      </c>
      <c r="K8723" t="n">
        <v>-1543788000</v>
      </c>
      <c r="L8723" t="n">
        <v>1805655000</v>
      </c>
      <c r="M8723" t="n">
        <v>1742010000</v>
      </c>
      <c r="N8723" t="n">
        <v>-1523782000</v>
      </c>
      <c r="O8723">
        <f>D8722</f>
      </c>
      <c r="P8723">
        <f>(E8723-F8723+G8723)/O8723*100</f>
      </c>
      <c r="Q8723">
        <f>H8722</f>
      </c>
      <c r="R8723">
        <f>I8722</f>
      </c>
      <c r="S8723">
        <f>H8723-H8722</f>
      </c>
      <c r="T8723">
        <f>I8723-I8722</f>
      </c>
      <c r="U8723">
        <f>(L8723-K8723)/(2*D8723*0.01)</f>
      </c>
      <c r="V8723">
        <f>(L8723+K8723)/(D8723*0.0001)</f>
      </c>
    </row>
    <row r="8724">
      <c r="A8724" t="n">
        <v>2022</v>
      </c>
      <c r="B8724" t="inlineStr">
        <is>
          <t>00216498</t>
        </is>
      </c>
      <c r="C8724" t="inlineStr">
        <is>
          <t>성도이엔지</t>
        </is>
      </c>
      <c r="D8724" t="n">
        <v>14879317000</v>
      </c>
      <c r="E8724" t="n">
        <v>6439835000</v>
      </c>
      <c r="F8724" t="n">
        <v>10582665000</v>
      </c>
      <c r="G8724" t="n">
        <v>460284000</v>
      </c>
      <c r="H8724" t="n">
        <v>5.565</v>
      </c>
      <c r="I8724" t="n">
        <v>4.51</v>
      </c>
      <c r="K8724" t="n">
        <v>-1083057000</v>
      </c>
      <c r="L8724" t="n">
        <v>1251007000</v>
      </c>
      <c r="M8724" t="n">
        <v>1237064000</v>
      </c>
      <c r="N8724" t="n">
        <v>-1091680000</v>
      </c>
      <c r="O8724">
        <f>D8723</f>
      </c>
      <c r="P8724">
        <f>(E8724-F8724+G8724)/O8724*100</f>
      </c>
      <c r="Q8724">
        <f>H8723</f>
      </c>
      <c r="R8724">
        <f>I8723</f>
      </c>
      <c r="S8724">
        <f>H8724-H8723</f>
      </c>
      <c r="T8724">
        <f>I8724-I8723</f>
      </c>
      <c r="U8724">
        <f>(L8724-K8724)/(2*D8724*0.01)</f>
      </c>
      <c r="V8724">
        <f>(L8724+K8724)/(D8724*0.0001)</f>
      </c>
    </row>
    <row r="8725">
      <c r="A8725" t="n">
        <v>2023</v>
      </c>
      <c r="B8725" t="inlineStr">
        <is>
          <t>00216498</t>
        </is>
      </c>
      <c r="C8725" t="inlineStr">
        <is>
          <t>성도이엔지</t>
        </is>
      </c>
      <c r="D8725" t="n">
        <v>15226090000</v>
      </c>
      <c r="E8725" t="n">
        <v>2686322000</v>
      </c>
      <c r="F8725" t="n">
        <v>2524984000</v>
      </c>
      <c r="G8725" t="n">
        <v>635123000</v>
      </c>
      <c r="H8725" t="n">
        <v>4.76</v>
      </c>
      <c r="I8725" t="n">
        <v>4.12</v>
      </c>
      <c r="K8725" t="n">
        <v>-1192623000</v>
      </c>
      <c r="L8725" t="n">
        <v>1382293000</v>
      </c>
      <c r="M8725" t="n">
        <v>1366726000</v>
      </c>
      <c r="N8725" t="n">
        <v>-1202143000</v>
      </c>
      <c r="O8725">
        <f>D8724</f>
      </c>
      <c r="P8725">
        <f>(E8725-F8725+G8725)/O8725*100</f>
      </c>
      <c r="Q8725">
        <f>H8724</f>
      </c>
      <c r="R8725">
        <f>I8724</f>
      </c>
      <c r="S8725">
        <f>H8725-H8724</f>
      </c>
      <c r="T8725">
        <f>I8725-I8724</f>
      </c>
      <c r="U8725">
        <f>(L8725-K8725)/(2*D8725*0.01)</f>
      </c>
      <c r="V8725">
        <f>(L8725+K8725)/(D8725*0.0001)</f>
      </c>
    </row>
    <row r="8726">
      <c r="A8726" t="n">
        <v>2024</v>
      </c>
      <c r="B8726" t="inlineStr">
        <is>
          <t>00216498</t>
        </is>
      </c>
      <c r="C8726" t="inlineStr">
        <is>
          <t>성도이엔지</t>
        </is>
      </c>
      <c r="D8726" t="n">
        <v>17521428000</v>
      </c>
      <c r="E8726" t="n">
        <v>3852360000</v>
      </c>
      <c r="F8726" t="n">
        <v>1513646000</v>
      </c>
      <c r="G8726" t="n">
        <v>604338000</v>
      </c>
      <c r="H8726" t="n">
        <v>4.16</v>
      </c>
      <c r="I8726" t="n">
        <v>3.625</v>
      </c>
      <c r="K8726" t="n">
        <v>-1347056000</v>
      </c>
      <c r="L8726" t="n">
        <v>1561355000</v>
      </c>
      <c r="M8726" t="n">
        <v>1550195000</v>
      </c>
      <c r="N8726" t="n">
        <v>-1362912000</v>
      </c>
      <c r="O8726">
        <f>D8725</f>
      </c>
      <c r="P8726">
        <f>(E8726-F8726+G8726)/O8726*100</f>
      </c>
      <c r="Q8726">
        <f>H8725</f>
      </c>
      <c r="R8726">
        <f>I8725</f>
      </c>
      <c r="S8726">
        <f>H8726-H8725</f>
      </c>
      <c r="T8726">
        <f>I8726-I8725</f>
      </c>
      <c r="U8726">
        <f>(L8726-K8726)/(2*D8726*0.01)</f>
      </c>
      <c r="V8726">
        <f>(L8726+K8726)/(D8726*0.0001)</f>
      </c>
    </row>
    <row r="8727">
      <c r="A8727" t="n">
        <v>2025</v>
      </c>
      <c r="B8727" t="inlineStr">
        <is>
          <t>00216498</t>
        </is>
      </c>
      <c r="C8727" t="inlineStr">
        <is>
          <t>성도이엔지</t>
        </is>
      </c>
      <c r="D8727" t="n">
        <v>18766054072</v>
      </c>
      <c r="E8727" t="n">
        <v>3538264011</v>
      </c>
      <c r="F8727" t="n">
        <v>1642210000</v>
      </c>
      <c r="G8727" t="n">
        <v>607328956</v>
      </c>
      <c r="H8727" t="n">
        <v>4.4755</v>
      </c>
      <c r="I8727" t="n">
        <v>3.58</v>
      </c>
      <c r="K8727" t="n">
        <v>-1338056453</v>
      </c>
      <c r="L8727" t="n">
        <v>1539528300</v>
      </c>
      <c r="M8727" t="n">
        <v>1535638647</v>
      </c>
      <c r="N8727" t="n">
        <v>-1359313613</v>
      </c>
      <c r="O8727">
        <f>D8726</f>
      </c>
      <c r="P8727">
        <f>(E8727-F8727+G8727)/O8727*100</f>
      </c>
      <c r="Q8727">
        <f>H8726</f>
      </c>
      <c r="R8727">
        <f>I8726</f>
      </c>
      <c r="S8727">
        <f>H8727-H8726</f>
      </c>
      <c r="T8727">
        <f>I8727-I8726</f>
      </c>
      <c r="U8727">
        <f>(L8727-K8727)/(2*D8727*0.01)</f>
      </c>
      <c r="V8727">
        <f>(L8727+K8727)/(D8727*0.0001)</f>
      </c>
    </row>
    <row r="8728">
      <c r="A8728" t="n">
        <v>2014</v>
      </c>
      <c r="B8728" t="inlineStr">
        <is>
          <t>00216647</t>
        </is>
      </c>
      <c r="C8728" t="inlineStr">
        <is>
          <t>원익홀딩스</t>
        </is>
      </c>
      <c r="D8728" t="n">
        <v>21783468000</v>
      </c>
      <c r="E8728" t="n">
        <v>3608863000</v>
      </c>
      <c r="F8728" t="n">
        <v>1522194000</v>
      </c>
      <c r="G8728" t="n">
        <v>598953000</v>
      </c>
      <c r="H8728" t="n">
        <v>2.69</v>
      </c>
      <c r="I8728" t="n">
        <v>6.47</v>
      </c>
      <c r="K8728" t="n">
        <v>-2433808000</v>
      </c>
      <c r="L8728" t="n">
        <v>1216912000</v>
      </c>
      <c r="M8728" t="n">
        <v>1615712000</v>
      </c>
      <c r="N8728" t="n">
        <v>-1406588000</v>
      </c>
      <c r="U8728">
        <f>(L8728-K8728)/(2*D8728*0.01)</f>
      </c>
    </row>
    <row r="8729">
      <c r="A8729" t="n">
        <v>2015</v>
      </c>
      <c r="B8729" t="inlineStr">
        <is>
          <t>00216647</t>
        </is>
      </c>
      <c r="C8729" t="inlineStr">
        <is>
          <t>원익홀딩스</t>
        </is>
      </c>
      <c r="D8729" t="n">
        <v>27668408000</v>
      </c>
      <c r="E8729" t="n">
        <v>4620821000</v>
      </c>
      <c r="F8729" t="n">
        <v>2400406000</v>
      </c>
      <c r="G8729" t="n">
        <v>544908000</v>
      </c>
      <c r="H8729" t="n">
        <v>2.29</v>
      </c>
      <c r="I8729" t="n">
        <v>6.78</v>
      </c>
      <c r="K8729" t="n">
        <v>-1986048000</v>
      </c>
      <c r="L8729" t="n">
        <v>2378624000</v>
      </c>
      <c r="M8729" t="n">
        <v>2263440000</v>
      </c>
      <c r="N8729" t="n">
        <v>-1938260000</v>
      </c>
      <c r="O8729">
        <f>D8728</f>
      </c>
      <c r="P8729">
        <f>(E8729-F8729+G8729)/O8729*100</f>
      </c>
      <c r="Q8729">
        <f>H8728</f>
      </c>
      <c r="R8729">
        <f>I8728</f>
      </c>
      <c r="S8729">
        <f>H8729-H8728</f>
      </c>
      <c r="T8729">
        <f>I8729-I8728</f>
      </c>
      <c r="U8729">
        <f>(L8729-K8729)/(2*D8729*0.01)</f>
      </c>
      <c r="V8729">
        <f>(L8729+K8729)/(D8729*0.0001)</f>
      </c>
    </row>
    <row r="8730">
      <c r="A8730" t="n">
        <v>2016</v>
      </c>
      <c r="B8730" t="inlineStr">
        <is>
          <t>00216647</t>
        </is>
      </c>
      <c r="C8730" t="inlineStr">
        <is>
          <t>원익홀딩스</t>
        </is>
      </c>
      <c r="D8730" t="n">
        <v>13296657000</v>
      </c>
      <c r="E8730" t="n">
        <v>3120483000</v>
      </c>
      <c r="F8730" t="n">
        <v>1628768000</v>
      </c>
      <c r="G8730" t="n">
        <v>315285000</v>
      </c>
      <c r="H8730" t="n">
        <v>2.47</v>
      </c>
      <c r="I8730" t="n">
        <v>5.63</v>
      </c>
      <c r="K8730" t="n">
        <v>-308450000</v>
      </c>
      <c r="L8730" t="n">
        <v>328438000</v>
      </c>
      <c r="M8730" t="n">
        <v>313466000</v>
      </c>
      <c r="N8730" t="n">
        <v>-297894000</v>
      </c>
      <c r="O8730">
        <f>D8729</f>
      </c>
      <c r="P8730">
        <f>(E8730-F8730+G8730)/O8730*100</f>
      </c>
      <c r="Q8730">
        <f>H8729</f>
      </c>
      <c r="R8730">
        <f>I8729</f>
      </c>
      <c r="S8730">
        <f>H8730-H8729</f>
      </c>
      <c r="T8730">
        <f>I8730-I8729</f>
      </c>
      <c r="U8730">
        <f>(L8730-K8730)/(2*D8730*0.01)</f>
      </c>
      <c r="V8730">
        <f>(L8730+K8730)/(D8730*0.0001)</f>
      </c>
    </row>
    <row r="8731">
      <c r="A8731" t="n">
        <v>2017</v>
      </c>
      <c r="B8731" t="inlineStr">
        <is>
          <t>00216647</t>
        </is>
      </c>
      <c r="C8731" t="inlineStr">
        <is>
          <t>원익홀딩스</t>
        </is>
      </c>
      <c r="D8731" t="n">
        <v>14467860000</v>
      </c>
      <c r="E8731" t="n">
        <v>2409300000</v>
      </c>
      <c r="F8731" t="n">
        <v>1564823000</v>
      </c>
      <c r="G8731" t="n">
        <v>247872000</v>
      </c>
      <c r="H8731" t="n">
        <v>2.845</v>
      </c>
      <c r="I8731" t="n">
        <v>5.65</v>
      </c>
      <c r="K8731" t="n">
        <v>-812720000</v>
      </c>
      <c r="L8731" t="n">
        <v>896770000</v>
      </c>
      <c r="M8731" t="n">
        <v>867182000</v>
      </c>
      <c r="N8731" t="n">
        <v>-798566000</v>
      </c>
      <c r="O8731">
        <f>D8730</f>
      </c>
      <c r="P8731">
        <f>(E8731-F8731+G8731)/O8731*100</f>
      </c>
      <c r="Q8731">
        <f>H8730</f>
      </c>
      <c r="R8731">
        <f>I8730</f>
      </c>
      <c r="S8731">
        <f>H8731-H8730</f>
      </c>
      <c r="T8731">
        <f>I8731-I8730</f>
      </c>
      <c r="U8731">
        <f>(L8731-K8731)/(2*D8731*0.01)</f>
      </c>
      <c r="V8731">
        <f>(L8731+K8731)/(D8731*0.0001)</f>
      </c>
    </row>
    <row r="8732">
      <c r="A8732" t="n">
        <v>2018</v>
      </c>
      <c r="B8732" t="inlineStr">
        <is>
          <t>00216647</t>
        </is>
      </c>
      <c r="C8732" t="inlineStr">
        <is>
          <t>원익홀딩스</t>
        </is>
      </c>
      <c r="D8732" t="n">
        <v>18357491000</v>
      </c>
      <c r="E8732" t="n">
        <v>3370233000</v>
      </c>
      <c r="F8732" t="n">
        <v>997625000</v>
      </c>
      <c r="G8732" t="n">
        <v>317251000</v>
      </c>
      <c r="H8732" t="n">
        <v>2.355</v>
      </c>
      <c r="I8732" t="n">
        <v>5.2</v>
      </c>
      <c r="J8732" t="n">
        <v>7.84</v>
      </c>
      <c r="K8732" t="n">
        <v>-2199288000</v>
      </c>
      <c r="L8732" t="n">
        <v>1218654000</v>
      </c>
      <c r="M8732" t="n">
        <v>2344872000</v>
      </c>
      <c r="N8732" t="n">
        <v>-2154852000</v>
      </c>
      <c r="O8732">
        <f>D8731</f>
      </c>
      <c r="P8732">
        <f>(E8732-F8732+G8732)/O8732*100</f>
      </c>
      <c r="Q8732">
        <f>H8731</f>
      </c>
      <c r="R8732">
        <f>I8731</f>
      </c>
      <c r="S8732">
        <f>H8732-H8731</f>
      </c>
      <c r="T8732">
        <f>I8732-I8731</f>
      </c>
      <c r="U8732">
        <f>(L8732-K8732)/(2*D8732*0.01)</f>
      </c>
    </row>
    <row r="8733">
      <c r="A8733" t="n">
        <v>2019</v>
      </c>
      <c r="B8733" t="inlineStr">
        <is>
          <t>00216647</t>
        </is>
      </c>
      <c r="C8733" t="inlineStr">
        <is>
          <t>원익홀딩스</t>
        </is>
      </c>
      <c r="D8733" t="n">
        <v>22187425000</v>
      </c>
      <c r="E8733" t="n">
        <v>4241612000</v>
      </c>
      <c r="F8733" t="n">
        <v>2035003000</v>
      </c>
      <c r="G8733" t="n">
        <v>348809000</v>
      </c>
      <c r="H8733" t="n">
        <v>2.215</v>
      </c>
      <c r="I8733" t="n">
        <v>5.38</v>
      </c>
      <c r="J8733" t="n">
        <v>8.585000000000001</v>
      </c>
      <c r="K8733" t="n">
        <v>-1266832000</v>
      </c>
      <c r="L8733" t="n">
        <v>1460740000</v>
      </c>
      <c r="M8733" t="n">
        <v>1420522000</v>
      </c>
      <c r="N8733" t="n">
        <v>-1258481000</v>
      </c>
      <c r="O8733">
        <f>D8732</f>
      </c>
      <c r="P8733">
        <f>(E8733-F8733+G8733)/O8733*100</f>
      </c>
      <c r="Q8733">
        <f>H8732</f>
      </c>
      <c r="R8733">
        <f>I8732</f>
      </c>
      <c r="S8733">
        <f>H8733-H8732</f>
      </c>
      <c r="T8733">
        <f>I8733-I8732</f>
      </c>
      <c r="U8733">
        <f>(L8733-K8733)/(2*D8733*0.01)</f>
      </c>
      <c r="V8733">
        <f>(L8733+K8733)/(D8733*0.0001)</f>
      </c>
    </row>
    <row r="8734">
      <c r="A8734" t="n">
        <v>2020</v>
      </c>
      <c r="B8734" t="inlineStr">
        <is>
          <t>00216647</t>
        </is>
      </c>
      <c r="C8734" t="inlineStr">
        <is>
          <t>원익홀딩스</t>
        </is>
      </c>
      <c r="D8734" t="n">
        <v>33396468000</v>
      </c>
      <c r="E8734" t="n">
        <v>4954289000</v>
      </c>
      <c r="F8734" t="n">
        <v>1278026000</v>
      </c>
      <c r="G8734" t="n">
        <v>343222000</v>
      </c>
      <c r="H8734" t="n">
        <v>2.495</v>
      </c>
      <c r="I8734" t="n">
        <v>5.245</v>
      </c>
      <c r="J8734" t="n">
        <v>7.88</v>
      </c>
      <c r="K8734" t="n">
        <v>-1584946000</v>
      </c>
      <c r="L8734" t="n">
        <v>1829468000</v>
      </c>
      <c r="M8734" t="n">
        <v>1781342000</v>
      </c>
      <c r="N8734" t="n">
        <v>-1577089000</v>
      </c>
      <c r="O8734">
        <f>D8733</f>
      </c>
      <c r="P8734">
        <f>(E8734-F8734+G8734)/O8734*100</f>
      </c>
      <c r="Q8734">
        <f>H8733</f>
      </c>
      <c r="R8734">
        <f>I8733</f>
      </c>
      <c r="S8734">
        <f>H8734-H8733</f>
      </c>
      <c r="T8734">
        <f>I8734-I8733</f>
      </c>
      <c r="U8734">
        <f>(L8734-K8734)/(2*D8734*0.01)</f>
      </c>
      <c r="V8734">
        <f>(L8734+K8734)/(D8734*0.0001)</f>
      </c>
    </row>
    <row r="8735">
      <c r="A8735" t="n">
        <v>2021</v>
      </c>
      <c r="B8735" t="inlineStr">
        <is>
          <t>00216647</t>
        </is>
      </c>
      <c r="C8735" t="inlineStr">
        <is>
          <t>원익홀딩스</t>
        </is>
      </c>
      <c r="D8735" t="n">
        <v>39438823000</v>
      </c>
      <c r="E8735" t="n">
        <v>7017209000</v>
      </c>
      <c r="F8735" t="n">
        <v>3760257000</v>
      </c>
      <c r="G8735" t="n">
        <v>561666000</v>
      </c>
      <c r="H8735" t="n">
        <v>2.855</v>
      </c>
      <c r="I8735" t="n">
        <v>4.915</v>
      </c>
      <c r="J8735" t="n">
        <v>11.36</v>
      </c>
      <c r="K8735" t="n">
        <v>-2824320000</v>
      </c>
      <c r="L8735" t="n">
        <v>3336086000</v>
      </c>
      <c r="M8735" t="n">
        <v>3256008000</v>
      </c>
      <c r="N8735" t="n">
        <v>-2816553000</v>
      </c>
      <c r="O8735">
        <f>D8734</f>
      </c>
      <c r="P8735">
        <f>(E8735-F8735+G8735)/O8735*100</f>
      </c>
      <c r="Q8735">
        <f>H8734</f>
      </c>
      <c r="R8735">
        <f>I8734</f>
      </c>
      <c r="S8735">
        <f>H8735-H8734</f>
      </c>
      <c r="T8735">
        <f>I8735-I8734</f>
      </c>
      <c r="U8735">
        <f>(L8735-K8735)/(2*D8735*0.01)</f>
      </c>
      <c r="V8735">
        <f>(L8735+K8735)/(D8735*0.0001)</f>
      </c>
    </row>
    <row r="8736">
      <c r="A8736" t="n">
        <v>2022</v>
      </c>
      <c r="B8736" t="inlineStr">
        <is>
          <t>00216647</t>
        </is>
      </c>
      <c r="C8736" t="inlineStr">
        <is>
          <t>원익홀딩스</t>
        </is>
      </c>
      <c r="D8736" t="n">
        <v>28967581000</v>
      </c>
      <c r="E8736" t="n">
        <v>8214657000</v>
      </c>
      <c r="F8736" t="n">
        <v>5351354000</v>
      </c>
      <c r="G8736" t="n">
        <v>789292000</v>
      </c>
      <c r="H8736" t="n">
        <v>5.47</v>
      </c>
      <c r="I8736" t="n">
        <v>4.81</v>
      </c>
      <c r="J8736" t="n">
        <v>7.38</v>
      </c>
      <c r="K8736" t="n">
        <v>-1817165000</v>
      </c>
      <c r="L8736" t="n">
        <v>1817165000</v>
      </c>
      <c r="M8736" t="n">
        <v>1822434000</v>
      </c>
      <c r="N8736" t="n">
        <v>-1177920000</v>
      </c>
      <c r="O8736">
        <f>D8735</f>
      </c>
      <c r="P8736">
        <f>(E8736-F8736+G8736)/O8736*100</f>
      </c>
      <c r="Q8736">
        <f>H8735</f>
      </c>
      <c r="R8736">
        <f>I8735</f>
      </c>
      <c r="S8736">
        <f>H8736-H8735</f>
      </c>
      <c r="T8736">
        <f>I8736-I8735</f>
      </c>
      <c r="U8736">
        <f>(L8736-K8736)/(2*D8736*0.01)</f>
      </c>
    </row>
    <row r="8737">
      <c r="A8737" t="n">
        <v>2023</v>
      </c>
      <c r="B8737" t="inlineStr">
        <is>
          <t>00216647</t>
        </is>
      </c>
      <c r="C8737" t="inlineStr">
        <is>
          <t>원익홀딩스</t>
        </is>
      </c>
      <c r="D8737" t="n">
        <v>32725739000</v>
      </c>
      <c r="E8737" t="n">
        <v>5742522000</v>
      </c>
      <c r="F8737" t="n">
        <v>3598755000</v>
      </c>
      <c r="G8737" t="n">
        <v>1124594000</v>
      </c>
      <c r="H8737" t="n">
        <v>4.6</v>
      </c>
      <c r="I8737" t="n">
        <v>4.68</v>
      </c>
      <c r="J8737" t="n">
        <v>7.32</v>
      </c>
      <c r="K8737" t="n">
        <v>-1832369000</v>
      </c>
      <c r="L8737" t="n">
        <v>2086981000</v>
      </c>
      <c r="M8737" t="n">
        <v>2054094000</v>
      </c>
      <c r="N8737" t="n">
        <v>-1839323000</v>
      </c>
      <c r="O8737">
        <f>D8736</f>
      </c>
      <c r="P8737">
        <f>(E8737-F8737+G8737)/O8737*100</f>
      </c>
      <c r="Q8737">
        <f>H8736</f>
      </c>
      <c r="R8737">
        <f>I8736</f>
      </c>
      <c r="S8737">
        <f>H8737-H8736</f>
      </c>
      <c r="T8737">
        <f>I8737-I8736</f>
      </c>
      <c r="U8737">
        <f>(L8737-K8737)/(2*D8737*0.01)</f>
      </c>
      <c r="V8737">
        <f>(L8737+K8737)/(D8737*0.0001)</f>
      </c>
    </row>
    <row r="8738">
      <c r="A8738" t="n">
        <v>2024</v>
      </c>
      <c r="B8738" t="inlineStr">
        <is>
          <t>00216647</t>
        </is>
      </c>
      <c r="C8738" t="inlineStr">
        <is>
          <t>원익홀딩스</t>
        </is>
      </c>
      <c r="D8738" t="n">
        <v>40377492000</v>
      </c>
      <c r="E8738" t="n">
        <v>6901760000</v>
      </c>
      <c r="F8738" t="n">
        <v>3185929000</v>
      </c>
      <c r="G8738" t="n">
        <v>1133943000</v>
      </c>
      <c r="H8738" t="n">
        <v>3.99</v>
      </c>
      <c r="I8738" t="n">
        <v>4.8</v>
      </c>
      <c r="J8738" t="n">
        <v>8.83</v>
      </c>
      <c r="K8738" t="n">
        <v>-2451827000</v>
      </c>
      <c r="L8738" t="n">
        <v>2801281000</v>
      </c>
      <c r="M8738" t="n">
        <v>2741246000</v>
      </c>
      <c r="N8738" t="n">
        <v>-2448775000</v>
      </c>
      <c r="O8738">
        <f>D8737</f>
      </c>
      <c r="P8738">
        <f>(E8738-F8738+G8738)/O8738*100</f>
      </c>
      <c r="Q8738">
        <f>H8737</f>
      </c>
      <c r="R8738">
        <f>I8737</f>
      </c>
      <c r="S8738">
        <f>H8738-H8737</f>
      </c>
      <c r="T8738">
        <f>I8738-I8737</f>
      </c>
      <c r="U8738">
        <f>(L8738-K8738)/(2*D8738*0.01)</f>
      </c>
      <c r="V8738">
        <f>(L8738+K8738)/(D8738*0.0001)</f>
      </c>
    </row>
    <row r="8739">
      <c r="A8739" t="n">
        <v>2025</v>
      </c>
      <c r="B8739" t="inlineStr">
        <is>
          <t>00216647</t>
        </is>
      </c>
      <c r="C8739" t="inlineStr">
        <is>
          <t>원익홀딩스</t>
        </is>
      </c>
      <c r="D8739" t="n">
        <v>43934862000</v>
      </c>
      <c r="E8739" t="n">
        <v>8168750000</v>
      </c>
      <c r="F8739" t="n">
        <v>4748274000</v>
      </c>
      <c r="G8739" t="n">
        <v>1219668000</v>
      </c>
      <c r="H8739" t="n">
        <v>4.35</v>
      </c>
      <c r="I8739" t="n">
        <v>4.625</v>
      </c>
      <c r="J8739" t="n">
        <v>8.82</v>
      </c>
      <c r="K8739" t="n">
        <v>-1932729000</v>
      </c>
      <c r="L8739" t="n">
        <v>2150889000</v>
      </c>
      <c r="M8739" t="n">
        <v>2120377000</v>
      </c>
      <c r="N8739" t="n">
        <v>-1935994000</v>
      </c>
      <c r="O8739">
        <f>D8738</f>
      </c>
      <c r="P8739">
        <f>(E8739-F8739+G8739)/O8739*100</f>
      </c>
      <c r="Q8739">
        <f>H8738</f>
      </c>
      <c r="R8739">
        <f>I8738</f>
      </c>
      <c r="S8739">
        <f>H8739-H8738</f>
      </c>
      <c r="T8739">
        <f>I8739-I8738</f>
      </c>
      <c r="U8739">
        <f>(L8739-K8739)/(2*D8739*0.01)</f>
      </c>
      <c r="V8739">
        <f>(L8739+K8739)/(D8739*0.0001)</f>
      </c>
    </row>
    <row r="8740">
      <c r="A8740" t="n">
        <v>2014</v>
      </c>
      <c r="B8740" t="inlineStr">
        <is>
          <t>00216762</t>
        </is>
      </c>
      <c r="C8740" t="inlineStr">
        <is>
          <t>한양이엔지</t>
        </is>
      </c>
      <c r="D8740" t="n">
        <v>21346299000</v>
      </c>
    </row>
    <row r="8741">
      <c r="A8741" t="n">
        <v>2015</v>
      </c>
      <c r="B8741" t="inlineStr">
        <is>
          <t>00216762</t>
        </is>
      </c>
      <c r="C8741" t="inlineStr">
        <is>
          <t>한양이엔지</t>
        </is>
      </c>
      <c r="D8741" t="n">
        <v>33075705000</v>
      </c>
      <c r="E8741" t="n">
        <v>6074128000</v>
      </c>
      <c r="F8741" t="n">
        <v>3306638000</v>
      </c>
      <c r="G8741" t="n">
        <v>606711000</v>
      </c>
      <c r="K8741" t="n">
        <v>-2236591000</v>
      </c>
      <c r="L8741" t="n">
        <v>2581007000</v>
      </c>
      <c r="M8741" t="n">
        <v>2473805000</v>
      </c>
      <c r="N8741" t="n">
        <v>-2194353000</v>
      </c>
      <c r="O8741">
        <f>D8740</f>
      </c>
      <c r="P8741">
        <f>(E8741-F8741+G8741)/O8741*100</f>
      </c>
      <c r="U8741">
        <f>(L8741-K8741)/(2*D8741*0.01)</f>
      </c>
      <c r="V8741">
        <f>(L8741+K8741)/(D8741*0.0001)</f>
      </c>
    </row>
    <row r="8742">
      <c r="A8742" t="n">
        <v>2016</v>
      </c>
      <c r="B8742" t="inlineStr">
        <is>
          <t>00216762</t>
        </is>
      </c>
      <c r="C8742" t="inlineStr">
        <is>
          <t>한양이엔지</t>
        </is>
      </c>
      <c r="D8742" t="n">
        <v>28863754000</v>
      </c>
      <c r="E8742" t="n">
        <v>8131511000</v>
      </c>
      <c r="F8742" t="n">
        <v>3388715000</v>
      </c>
      <c r="G8742" t="n">
        <v>794364000</v>
      </c>
      <c r="K8742" t="n">
        <v>-1877306000</v>
      </c>
      <c r="L8742" t="n">
        <v>2158364000</v>
      </c>
      <c r="M8742" t="n">
        <v>2025052000</v>
      </c>
      <c r="N8742" t="n">
        <v>-1798657000</v>
      </c>
      <c r="O8742">
        <f>D8741</f>
      </c>
      <c r="P8742">
        <f>(E8742-F8742+G8742)/O8742*100</f>
      </c>
      <c r="U8742">
        <f>(L8742-K8742)/(2*D8742*0.01)</f>
      </c>
      <c r="V8742">
        <f>(L8742+K8742)/(D8742*0.0001)</f>
      </c>
    </row>
    <row r="8743">
      <c r="A8743" t="n">
        <v>2017</v>
      </c>
      <c r="B8743" t="inlineStr">
        <is>
          <t>00216762</t>
        </is>
      </c>
      <c r="C8743" t="inlineStr">
        <is>
          <t>한양이엔지</t>
        </is>
      </c>
      <c r="D8743" t="n">
        <v>33933141000</v>
      </c>
      <c r="E8743" t="n">
        <v>5180618000</v>
      </c>
      <c r="F8743" t="n">
        <v>2620197000</v>
      </c>
      <c r="G8743" t="n">
        <v>768256000</v>
      </c>
      <c r="K8743" t="n">
        <v>-2389796000</v>
      </c>
      <c r="L8743" t="n">
        <v>2767329000</v>
      </c>
      <c r="M8743" t="n">
        <v>2627746000</v>
      </c>
      <c r="N8743" t="n">
        <v>-2317565000</v>
      </c>
      <c r="O8743">
        <f>D8742</f>
      </c>
      <c r="P8743">
        <f>(E8743-F8743+G8743)/O8743*100</f>
      </c>
      <c r="U8743">
        <f>(L8743-K8743)/(2*D8743*0.01)</f>
      </c>
      <c r="V8743">
        <f>(L8743+K8743)/(D8743*0.0001)</f>
      </c>
    </row>
    <row r="8744">
      <c r="A8744" t="n">
        <v>2018</v>
      </c>
      <c r="B8744" t="inlineStr">
        <is>
          <t>00216762</t>
        </is>
      </c>
      <c r="C8744" t="inlineStr">
        <is>
          <t>한양이엔지</t>
        </is>
      </c>
      <c r="D8744" t="n">
        <v>40410394000</v>
      </c>
      <c r="O8744">
        <f>D8743</f>
      </c>
    </row>
    <row r="8745">
      <c r="A8745" t="n">
        <v>2025</v>
      </c>
      <c r="B8745" t="inlineStr">
        <is>
          <t>00216762</t>
        </is>
      </c>
      <c r="C8745" t="inlineStr">
        <is>
          <t>한양이엔지</t>
        </is>
      </c>
      <c r="D8745" t="n">
        <v>84422316000</v>
      </c>
      <c r="E8745" t="n">
        <v>13625692000</v>
      </c>
      <c r="F8745" t="n">
        <v>10185953000</v>
      </c>
      <c r="G8745" t="n">
        <v>2885079000</v>
      </c>
      <c r="H8745" t="n">
        <v>4.51</v>
      </c>
      <c r="I8745" t="n">
        <v>4.765</v>
      </c>
      <c r="K8745" t="n">
        <v>-4393692000</v>
      </c>
      <c r="L8745" t="n">
        <v>4987948000</v>
      </c>
      <c r="M8745" t="n">
        <v>4965661000</v>
      </c>
      <c r="N8745" t="n">
        <v>-4457660000</v>
      </c>
      <c r="U8745">
        <f>(L8745-K8745)/(2*D8745*0.01)</f>
      </c>
      <c r="V8745">
        <f>(L8745+K8745)/(D8745*0.0001)</f>
      </c>
    </row>
    <row r="8746">
      <c r="A8746" t="n">
        <v>2014</v>
      </c>
      <c r="B8746" t="inlineStr">
        <is>
          <t>00217743</t>
        </is>
      </c>
      <c r="C8746" t="inlineStr">
        <is>
          <t>화성밸브</t>
        </is>
      </c>
      <c r="D8746" t="n">
        <v>8929549911</v>
      </c>
      <c r="E8746" t="n">
        <v>718536316</v>
      </c>
      <c r="F8746" t="n">
        <v>102355810</v>
      </c>
      <c r="G8746" t="n">
        <v>247916628</v>
      </c>
      <c r="H8746" t="n">
        <v>3.2</v>
      </c>
      <c r="I8746" t="n">
        <v>5</v>
      </c>
      <c r="K8746" t="n">
        <v>-397811145</v>
      </c>
      <c r="L8746" t="n">
        <v>435739669</v>
      </c>
      <c r="M8746" t="n">
        <v>357265181</v>
      </c>
      <c r="N8746" t="n">
        <v>-333108258</v>
      </c>
      <c r="U8746">
        <f>(L8746-K8746)/(2*D8746*0.01)</f>
      </c>
      <c r="V8746">
        <f>(L8746+K8746)/(D8746*0.0001)</f>
      </c>
    </row>
    <row r="8747">
      <c r="A8747" t="n">
        <v>2015</v>
      </c>
      <c r="B8747" t="inlineStr">
        <is>
          <t>00217743</t>
        </is>
      </c>
      <c r="C8747" t="inlineStr">
        <is>
          <t>화성밸브</t>
        </is>
      </c>
      <c r="D8747" t="n">
        <v>8088727443</v>
      </c>
      <c r="E8747" t="n">
        <v>716639222</v>
      </c>
      <c r="F8747" t="n">
        <v>236238860</v>
      </c>
      <c r="G8747" t="n">
        <v>269348177</v>
      </c>
      <c r="H8747" t="n">
        <v>2</v>
      </c>
      <c r="I8747" t="n">
        <v>5</v>
      </c>
      <c r="K8747" t="n">
        <v>-372604392</v>
      </c>
      <c r="L8747" t="n">
        <v>409855231</v>
      </c>
      <c r="M8747" t="n">
        <v>393653050</v>
      </c>
      <c r="N8747" t="n">
        <v>-365761262</v>
      </c>
      <c r="O8747">
        <f>D8746</f>
      </c>
      <c r="P8747">
        <f>(E8747-F8747+G8747)/O8747*100</f>
      </c>
      <c r="Q8747">
        <f>H8746</f>
      </c>
      <c r="R8747">
        <f>I8746</f>
      </c>
      <c r="S8747">
        <f>H8747-H8746</f>
      </c>
      <c r="T8747">
        <f>I8747-I8746</f>
      </c>
      <c r="U8747">
        <f>(L8747-K8747)/(2*D8747*0.01)</f>
      </c>
      <c r="V8747">
        <f>(L8747+K8747)/(D8747*0.0001)</f>
      </c>
    </row>
    <row r="8748">
      <c r="A8748" t="n">
        <v>2016</v>
      </c>
      <c r="B8748" t="inlineStr">
        <is>
          <t>00217743</t>
        </is>
      </c>
      <c r="C8748" t="inlineStr">
        <is>
          <t>화성밸브</t>
        </is>
      </c>
      <c r="D8748" t="n">
        <v>5464776878</v>
      </c>
      <c r="E8748" t="n">
        <v>621789953</v>
      </c>
      <c r="F8748" t="n">
        <v>3348668270</v>
      </c>
      <c r="G8748" t="n">
        <v>139663945</v>
      </c>
      <c r="H8748" t="n">
        <v>1.9</v>
      </c>
      <c r="I8748" t="n">
        <v>5</v>
      </c>
      <c r="J8748" t="n">
        <v>4.76</v>
      </c>
      <c r="K8748" t="n">
        <v>-272532167</v>
      </c>
      <c r="L8748" t="n">
        <v>302052796</v>
      </c>
      <c r="M8748" t="n">
        <v>298637110</v>
      </c>
      <c r="N8748" t="n">
        <v>-275231059</v>
      </c>
      <c r="O8748">
        <f>D8747</f>
      </c>
      <c r="P8748">
        <f>(E8748-F8748+G8748)/O8748*100</f>
      </c>
      <c r="Q8748">
        <f>H8747</f>
      </c>
      <c r="R8748">
        <f>I8747</f>
      </c>
      <c r="S8748">
        <f>H8748-H8747</f>
      </c>
      <c r="T8748">
        <f>I8748-I8747</f>
      </c>
      <c r="U8748">
        <f>(L8748-K8748)/(2*D8748*0.01)</f>
      </c>
      <c r="V8748">
        <f>(L8748+K8748)/(D8748*0.0001)</f>
      </c>
    </row>
    <row r="8749">
      <c r="A8749" t="n">
        <v>2017</v>
      </c>
      <c r="B8749" t="inlineStr">
        <is>
          <t>00217743</t>
        </is>
      </c>
      <c r="C8749" t="inlineStr">
        <is>
          <t>화성밸브</t>
        </is>
      </c>
      <c r="D8749" t="n">
        <v>3600492844</v>
      </c>
      <c r="E8749" t="n">
        <v>593743979</v>
      </c>
      <c r="F8749" t="n">
        <v>2353896853</v>
      </c>
      <c r="G8749" t="n">
        <v>98105670</v>
      </c>
      <c r="H8749" t="n">
        <v>2.3</v>
      </c>
      <c r="I8749" t="n">
        <v>5</v>
      </c>
      <c r="J8749" t="n">
        <v>5.17</v>
      </c>
      <c r="K8749" t="n">
        <v>-225487013</v>
      </c>
      <c r="L8749" t="n">
        <v>225487013</v>
      </c>
      <c r="M8749" t="n">
        <v>222601083</v>
      </c>
      <c r="N8749" t="n">
        <v>-201128381</v>
      </c>
      <c r="O8749">
        <f>D8748</f>
      </c>
      <c r="P8749">
        <f>(E8749-F8749+G8749)/O8749*100</f>
      </c>
      <c r="Q8749">
        <f>H8748</f>
      </c>
      <c r="R8749">
        <f>I8748</f>
      </c>
      <c r="S8749">
        <f>H8749-H8748</f>
      </c>
      <c r="T8749">
        <f>I8749-I8748</f>
      </c>
      <c r="U8749">
        <f>(L8749-K8749)/(2*D8749*0.01)</f>
      </c>
    </row>
    <row r="8750">
      <c r="A8750" t="n">
        <v>2018</v>
      </c>
      <c r="B8750" t="inlineStr">
        <is>
          <t>00217743</t>
        </is>
      </c>
      <c r="C8750" t="inlineStr">
        <is>
          <t>화성밸브</t>
        </is>
      </c>
      <c r="D8750" t="n">
        <v>4173275995</v>
      </c>
      <c r="E8750" t="n">
        <v>529570121</v>
      </c>
      <c r="F8750" t="n">
        <v>251898640</v>
      </c>
      <c r="G8750" t="n">
        <v>90193295</v>
      </c>
      <c r="H8750" t="n">
        <v>2.3</v>
      </c>
      <c r="I8750" t="n">
        <v>5</v>
      </c>
      <c r="J8750" t="n">
        <v>4.99</v>
      </c>
      <c r="K8750" t="n">
        <v>-223242730</v>
      </c>
      <c r="L8750" t="n">
        <v>252663053</v>
      </c>
      <c r="M8750" t="n">
        <v>249624267</v>
      </c>
      <c r="N8750" t="n">
        <v>-225499187</v>
      </c>
      <c r="O8750">
        <f>D8749</f>
      </c>
      <c r="P8750">
        <f>(E8750-F8750+G8750)/O8750*100</f>
      </c>
      <c r="Q8750">
        <f>H8749</f>
      </c>
      <c r="R8750">
        <f>I8749</f>
      </c>
      <c r="S8750">
        <f>H8750-H8749</f>
      </c>
      <c r="T8750">
        <f>I8750-I8749</f>
      </c>
      <c r="U8750">
        <f>(L8750-K8750)/(2*D8750*0.01)</f>
      </c>
      <c r="V8750">
        <f>(L8750+K8750)/(D8750*0.0001)</f>
      </c>
    </row>
    <row r="8751">
      <c r="A8751" t="n">
        <v>2019</v>
      </c>
      <c r="B8751" t="inlineStr">
        <is>
          <t>00217743</t>
        </is>
      </c>
      <c r="C8751" t="inlineStr">
        <is>
          <t>화성밸브</t>
        </is>
      </c>
      <c r="D8751" t="n">
        <v>4694673970</v>
      </c>
      <c r="E8751" t="n">
        <v>595083484</v>
      </c>
      <c r="F8751" t="n">
        <v>464009100</v>
      </c>
      <c r="G8751" t="n">
        <v>87861448</v>
      </c>
      <c r="H8751" t="n">
        <v>1.8</v>
      </c>
      <c r="I8751" t="n">
        <v>5</v>
      </c>
      <c r="J8751" t="n">
        <v>4.84</v>
      </c>
      <c r="K8751" t="n">
        <v>-247225399</v>
      </c>
      <c r="L8751" t="n">
        <v>278726143</v>
      </c>
      <c r="M8751" t="n">
        <v>275372740</v>
      </c>
      <c r="N8751" t="n">
        <v>-249913820</v>
      </c>
      <c r="O8751">
        <f>D8750</f>
      </c>
      <c r="P8751">
        <f>(E8751-F8751+G8751)/O8751*100</f>
      </c>
      <c r="Q8751">
        <f>H8750</f>
      </c>
      <c r="R8751">
        <f>I8750</f>
      </c>
      <c r="S8751">
        <f>H8751-H8750</f>
      </c>
      <c r="T8751">
        <f>I8751-I8750</f>
      </c>
      <c r="U8751">
        <f>(L8751-K8751)/(2*D8751*0.01)</f>
      </c>
      <c r="V8751">
        <f>(L8751+K8751)/(D8751*0.0001)</f>
      </c>
    </row>
    <row r="8752">
      <c r="A8752" t="n">
        <v>2020</v>
      </c>
      <c r="B8752" t="inlineStr">
        <is>
          <t>00217743</t>
        </is>
      </c>
      <c r="C8752" t="inlineStr">
        <is>
          <t>화성밸브</t>
        </is>
      </c>
      <c r="D8752" t="n">
        <v>5303895782</v>
      </c>
      <c r="E8752" t="n">
        <v>660762193</v>
      </c>
      <c r="F8752" t="n">
        <v>223031130</v>
      </c>
      <c r="G8752" t="n">
        <v>79032742</v>
      </c>
      <c r="H8752" t="n">
        <v>1.8</v>
      </c>
      <c r="I8752" t="n">
        <v>5</v>
      </c>
      <c r="J8752" t="n">
        <v>4.73</v>
      </c>
      <c r="K8752" t="n">
        <v>-310658868</v>
      </c>
      <c r="L8752" t="n">
        <v>310658868</v>
      </c>
      <c r="M8752" t="n">
        <v>306862953</v>
      </c>
      <c r="N8752" t="n">
        <v>-278297377</v>
      </c>
      <c r="O8752">
        <f>D8751</f>
      </c>
      <c r="P8752">
        <f>(E8752-F8752+G8752)/O8752*100</f>
      </c>
      <c r="Q8752">
        <f>H8751</f>
      </c>
      <c r="R8752">
        <f>I8751</f>
      </c>
      <c r="S8752">
        <f>H8752-H8751</f>
      </c>
      <c r="T8752">
        <f>I8752-I8751</f>
      </c>
      <c r="U8752">
        <f>(L8752-K8752)/(2*D8752*0.01)</f>
      </c>
    </row>
    <row r="8753">
      <c r="A8753" t="n">
        <v>2021</v>
      </c>
      <c r="B8753" t="inlineStr">
        <is>
          <t>00217743</t>
        </is>
      </c>
      <c r="C8753" t="inlineStr">
        <is>
          <t>화성밸브</t>
        </is>
      </c>
      <c r="D8753" t="n">
        <v>4830060264</v>
      </c>
      <c r="E8753" t="n">
        <v>684044448</v>
      </c>
      <c r="F8753" t="n">
        <v>561013550</v>
      </c>
      <c r="G8753" t="n">
        <v>78405579</v>
      </c>
      <c r="H8753" t="n">
        <v>3.35</v>
      </c>
      <c r="I8753" t="n">
        <v>4.5</v>
      </c>
      <c r="J8753" t="n">
        <v>6.9329</v>
      </c>
      <c r="K8753" t="n">
        <v>-706862232</v>
      </c>
      <c r="L8753" t="n">
        <v>706862232</v>
      </c>
      <c r="M8753" t="n">
        <v>712768836</v>
      </c>
      <c r="N8753" t="n">
        <v>-610482204</v>
      </c>
      <c r="O8753">
        <f>D8752</f>
      </c>
      <c r="P8753">
        <f>(E8753-F8753+G8753)/O8753*100</f>
      </c>
      <c r="Q8753">
        <f>H8752</f>
      </c>
      <c r="R8753">
        <f>I8752</f>
      </c>
      <c r="S8753">
        <f>H8753-H8752</f>
      </c>
      <c r="T8753">
        <f>I8753-I8752</f>
      </c>
      <c r="U8753">
        <f>(L8753-K8753)/(2*D8753*0.01)</f>
      </c>
    </row>
    <row r="8754">
      <c r="A8754" t="n">
        <v>2022</v>
      </c>
      <c r="B8754" t="inlineStr">
        <is>
          <t>00217743</t>
        </is>
      </c>
      <c r="C8754" t="inlineStr">
        <is>
          <t>화성밸브</t>
        </is>
      </c>
      <c r="D8754" t="n">
        <v>4980597944</v>
      </c>
      <c r="E8754" t="n">
        <v>700890747</v>
      </c>
      <c r="F8754" t="n">
        <v>386036618</v>
      </c>
      <c r="G8754" t="n">
        <v>160583778</v>
      </c>
      <c r="H8754" t="n">
        <v>5.72</v>
      </c>
      <c r="I8754" t="n">
        <v>4.5</v>
      </c>
      <c r="J8754" t="n">
        <v>5.89</v>
      </c>
      <c r="K8754" t="n">
        <v>-257607731</v>
      </c>
      <c r="L8754" t="n">
        <v>292620304</v>
      </c>
      <c r="M8754" t="n">
        <v>293994543</v>
      </c>
      <c r="N8754" t="n">
        <v>-263359009</v>
      </c>
      <c r="O8754">
        <f>D8753</f>
      </c>
      <c r="P8754">
        <f>(E8754-F8754+G8754)/O8754*100</f>
      </c>
      <c r="Q8754">
        <f>H8753</f>
      </c>
      <c r="R8754">
        <f>I8753</f>
      </c>
      <c r="S8754">
        <f>H8754-H8753</f>
      </c>
      <c r="T8754">
        <f>I8754-I8753</f>
      </c>
      <c r="U8754">
        <f>(L8754-K8754)/(2*D8754*0.01)</f>
      </c>
      <c r="V8754">
        <f>(L8754+K8754)/(D8754*0.0001)</f>
      </c>
    </row>
    <row r="8755">
      <c r="A8755" t="n">
        <v>2023</v>
      </c>
      <c r="B8755" t="inlineStr">
        <is>
          <t>00217743</t>
        </is>
      </c>
      <c r="C8755" t="inlineStr">
        <is>
          <t>화성밸브</t>
        </is>
      </c>
      <c r="D8755" t="n">
        <v>6323413819</v>
      </c>
      <c r="E8755" t="n">
        <v>714602256</v>
      </c>
      <c r="F8755" t="n">
        <v>471928700</v>
      </c>
      <c r="G8755" t="n">
        <v>248280540</v>
      </c>
      <c r="H8755" t="n">
        <v>4.71</v>
      </c>
      <c r="I8755" t="n">
        <v>3</v>
      </c>
      <c r="J8755" t="n">
        <v>5.21</v>
      </c>
      <c r="K8755" t="n">
        <v>-295914645</v>
      </c>
      <c r="L8755" t="n">
        <v>331487639</v>
      </c>
      <c r="M8755" t="n">
        <v>354523877</v>
      </c>
      <c r="N8755" t="n">
        <v>-303832100</v>
      </c>
      <c r="O8755">
        <f>D8754</f>
      </c>
      <c r="P8755">
        <f>(E8755-F8755+G8755)/O8755*100</f>
      </c>
      <c r="Q8755">
        <f>H8754</f>
      </c>
      <c r="R8755">
        <f>I8754</f>
      </c>
      <c r="S8755">
        <f>H8755-H8754</f>
      </c>
      <c r="T8755">
        <f>I8755-I8754</f>
      </c>
      <c r="U8755">
        <f>(L8755-K8755)/(2*D8755*0.01)</f>
      </c>
      <c r="V8755">
        <f>(L8755+K8755)/(D8755*0.0001)</f>
      </c>
    </row>
    <row r="8756">
      <c r="A8756" t="n">
        <v>2024</v>
      </c>
      <c r="B8756" t="inlineStr">
        <is>
          <t>00217743</t>
        </is>
      </c>
      <c r="C8756" t="inlineStr">
        <is>
          <t>화성밸브</t>
        </is>
      </c>
      <c r="D8756" t="n">
        <v>7036790916</v>
      </c>
      <c r="E8756" t="n">
        <v>787661712</v>
      </c>
      <c r="F8756" t="n">
        <v>627174190</v>
      </c>
      <c r="G8756" t="n">
        <v>275356428</v>
      </c>
      <c r="H8756" t="n">
        <v>3.78</v>
      </c>
      <c r="I8756" t="n">
        <v>4.075</v>
      </c>
      <c r="J8756" t="n">
        <v>5.41</v>
      </c>
      <c r="K8756" t="n">
        <v>-342839160</v>
      </c>
      <c r="L8756" t="n">
        <v>385127696</v>
      </c>
      <c r="M8756" t="n">
        <v>386558125</v>
      </c>
      <c r="N8756" t="n">
        <v>-350310269</v>
      </c>
      <c r="O8756">
        <f>D8755</f>
      </c>
      <c r="P8756">
        <f>(E8756-F8756+G8756)/O8756*100</f>
      </c>
      <c r="Q8756">
        <f>H8755</f>
      </c>
      <c r="R8756">
        <f>I8755</f>
      </c>
      <c r="S8756">
        <f>H8756-H8755</f>
      </c>
      <c r="T8756">
        <f>I8756-I8755</f>
      </c>
      <c r="U8756">
        <f>(L8756-K8756)/(2*D8756*0.01)</f>
      </c>
      <c r="V8756">
        <f>(L8756+K8756)/(D8756*0.0001)</f>
      </c>
    </row>
    <row r="8757">
      <c r="A8757" t="n">
        <v>2025</v>
      </c>
      <c r="B8757" t="inlineStr">
        <is>
          <t>00217743</t>
        </is>
      </c>
      <c r="C8757" t="inlineStr">
        <is>
          <t>화성밸브</t>
        </is>
      </c>
      <c r="D8757" t="n">
        <v>7696120243</v>
      </c>
      <c r="E8757" t="n">
        <v>870468336</v>
      </c>
      <c r="F8757" t="n">
        <v>455757036</v>
      </c>
      <c r="G8757" t="n">
        <v>271156440</v>
      </c>
      <c r="H8757" t="n">
        <v>3.925</v>
      </c>
      <c r="I8757" t="n">
        <v>4.07</v>
      </c>
      <c r="J8757" t="n">
        <v>5.239</v>
      </c>
      <c r="K8757" t="n">
        <v>-362342438</v>
      </c>
      <c r="L8757" t="n">
        <v>405974953</v>
      </c>
      <c r="M8757" t="n">
        <v>408866509</v>
      </c>
      <c r="N8757" t="n">
        <v>-371297199</v>
      </c>
      <c r="O8757">
        <f>D8756</f>
      </c>
      <c r="P8757">
        <f>(E8757-F8757+G8757)/O8757*100</f>
      </c>
      <c r="Q8757">
        <f>H8756</f>
      </c>
      <c r="R8757">
        <f>I8756</f>
      </c>
      <c r="S8757">
        <f>H8757-H8756</f>
      </c>
      <c r="T8757">
        <f>I8757-I8756</f>
      </c>
      <c r="U8757">
        <f>(L8757-K8757)/(2*D8757*0.01)</f>
      </c>
      <c r="V8757">
        <f>(L8757+K8757)/(D8757*0.0001)</f>
      </c>
    </row>
    <row r="8758">
      <c r="A8758" t="n">
        <v>2014</v>
      </c>
      <c r="B8758" t="inlineStr">
        <is>
          <t>00217947</t>
        </is>
      </c>
      <c r="C8758" t="inlineStr">
        <is>
          <t>신세계건설</t>
        </is>
      </c>
      <c r="D8758" t="n">
        <v>28010384000</v>
      </c>
      <c r="E8758" t="n">
        <v>3024253000</v>
      </c>
      <c r="F8758" t="n">
        <v>1102942000</v>
      </c>
      <c r="G8758" t="n">
        <v>881407000</v>
      </c>
      <c r="H8758" t="n">
        <v>3.12</v>
      </c>
      <c r="I8758" t="n">
        <v>5.97</v>
      </c>
      <c r="K8758" t="n">
        <v>-2262459000</v>
      </c>
      <c r="L8758" t="n">
        <v>2582796000</v>
      </c>
      <c r="M8758" t="n">
        <v>2563234000</v>
      </c>
      <c r="N8758" t="n">
        <v>-2288370000</v>
      </c>
      <c r="U8758">
        <f>(L8758-K8758)/(2*D8758*0.01)</f>
      </c>
      <c r="V8758">
        <f>(L8758+K8758)/(D8758*0.0001)</f>
      </c>
    </row>
    <row r="8759">
      <c r="A8759" t="n">
        <v>2015</v>
      </c>
      <c r="B8759" t="inlineStr">
        <is>
          <t>00217947</t>
        </is>
      </c>
      <c r="C8759" t="inlineStr">
        <is>
          <t>신세계건설</t>
        </is>
      </c>
      <c r="D8759" t="n">
        <v>30411440000</v>
      </c>
      <c r="E8759" t="n">
        <v>3831023000</v>
      </c>
      <c r="F8759" t="n">
        <v>1494984000</v>
      </c>
      <c r="G8759" t="n">
        <v>842666000</v>
      </c>
      <c r="H8759" t="n">
        <v>2.74</v>
      </c>
      <c r="I8759" t="n">
        <v>5.58</v>
      </c>
      <c r="K8759" t="n">
        <v>-2522173000</v>
      </c>
      <c r="L8759" t="n">
        <v>2891154000</v>
      </c>
      <c r="M8759" t="n">
        <v>2857681000</v>
      </c>
      <c r="N8759" t="n">
        <v>-2542043000</v>
      </c>
      <c r="O8759">
        <f>D8758</f>
      </c>
      <c r="P8759">
        <f>(E8759-F8759+G8759)/O8759*100</f>
      </c>
      <c r="Q8759">
        <f>H8758</f>
      </c>
      <c r="R8759">
        <f>I8758</f>
      </c>
      <c r="S8759">
        <f>H8759-H8758</f>
      </c>
      <c r="T8759">
        <f>I8759-I8758</f>
      </c>
      <c r="U8759">
        <f>(L8759-K8759)/(2*D8759*0.01)</f>
      </c>
      <c r="V8759">
        <f>(L8759+K8759)/(D8759*0.0001)</f>
      </c>
    </row>
    <row r="8760">
      <c r="A8760" t="n">
        <v>2016</v>
      </c>
      <c r="B8760" t="inlineStr">
        <is>
          <t>00217947</t>
        </is>
      </c>
      <c r="C8760" t="inlineStr">
        <is>
          <t>신세계건설</t>
        </is>
      </c>
      <c r="D8760" t="n">
        <v>32118932000</v>
      </c>
      <c r="E8760" t="n">
        <v>4398006000</v>
      </c>
      <c r="F8760" t="n">
        <v>2850510000</v>
      </c>
      <c r="G8760" t="n">
        <v>796374000</v>
      </c>
      <c r="H8760" t="n">
        <v>2.81</v>
      </c>
      <c r="I8760" t="n">
        <v>4.57</v>
      </c>
      <c r="K8760" t="n">
        <v>-2652291000</v>
      </c>
      <c r="L8760" t="n">
        <v>3043519000</v>
      </c>
      <c r="M8760" t="n">
        <v>3040660000</v>
      </c>
      <c r="N8760" t="n">
        <v>-2698704000</v>
      </c>
      <c r="O8760">
        <f>D8759</f>
      </c>
      <c r="P8760">
        <f>(E8760-F8760+G8760)/O8760*100</f>
      </c>
      <c r="Q8760">
        <f>H8759</f>
      </c>
      <c r="R8760">
        <f>I8759</f>
      </c>
      <c r="S8760">
        <f>H8760-H8759</f>
      </c>
      <c r="T8760">
        <f>I8760-I8759</f>
      </c>
      <c r="U8760">
        <f>(L8760-K8760)/(2*D8760*0.01)</f>
      </c>
      <c r="V8760">
        <f>(L8760+K8760)/(D8760*0.0001)</f>
      </c>
    </row>
    <row r="8761">
      <c r="A8761" t="n">
        <v>2017</v>
      </c>
      <c r="B8761" t="inlineStr">
        <is>
          <t>00217947</t>
        </is>
      </c>
      <c r="C8761" t="inlineStr">
        <is>
          <t>신세계건설</t>
        </is>
      </c>
      <c r="D8761" t="n">
        <v>35423190000</v>
      </c>
      <c r="E8761" t="n">
        <v>4096430000</v>
      </c>
      <c r="F8761" t="n">
        <v>4209370000</v>
      </c>
      <c r="G8761" t="n">
        <v>1014030000</v>
      </c>
      <c r="H8761" t="n">
        <v>3.08</v>
      </c>
      <c r="I8761" t="n">
        <v>4.84</v>
      </c>
      <c r="K8761" t="n">
        <v>-3723622000</v>
      </c>
      <c r="L8761" t="n">
        <v>4368204000</v>
      </c>
      <c r="M8761" t="n">
        <v>4374413000</v>
      </c>
      <c r="N8761" t="n">
        <v>-3796025000</v>
      </c>
      <c r="O8761">
        <f>D8760</f>
      </c>
      <c r="P8761">
        <f>(E8761-F8761+G8761)/O8761*100</f>
      </c>
      <c r="Q8761">
        <f>H8760</f>
      </c>
      <c r="R8761">
        <f>I8760</f>
      </c>
      <c r="S8761">
        <f>H8761-H8760</f>
      </c>
      <c r="T8761">
        <f>I8761-I8760</f>
      </c>
      <c r="U8761">
        <f>(L8761-K8761)/(2*D8761*0.01)</f>
      </c>
      <c r="V8761">
        <f>(L8761+K8761)/(D8761*0.0001)</f>
      </c>
    </row>
    <row r="8762">
      <c r="A8762" t="n">
        <v>2019</v>
      </c>
      <c r="B8762" t="inlineStr">
        <is>
          <t>00217947</t>
        </is>
      </c>
      <c r="C8762" t="inlineStr">
        <is>
          <t>신세계건설</t>
        </is>
      </c>
      <c r="D8762" t="n">
        <v>45499713000</v>
      </c>
      <c r="E8762" t="n">
        <v>5036643000</v>
      </c>
      <c r="F8762" t="n">
        <v>3142290000</v>
      </c>
      <c r="G8762" t="n">
        <v>1155645000</v>
      </c>
      <c r="H8762" t="n">
        <v>2.18</v>
      </c>
      <c r="I8762" t="n">
        <v>4.43</v>
      </c>
      <c r="K8762" t="n">
        <v>-3446509000</v>
      </c>
      <c r="L8762" t="n">
        <v>3991085000</v>
      </c>
      <c r="M8762" t="n">
        <v>3961253000</v>
      </c>
      <c r="N8762" t="n">
        <v>-3486817000</v>
      </c>
      <c r="U8762">
        <f>(L8762-K8762)/(2*D8762*0.01)</f>
      </c>
      <c r="V8762">
        <f>(L8762+K8762)/(D8762*0.0001)</f>
      </c>
    </row>
    <row r="8763">
      <c r="A8763" t="n">
        <v>2020</v>
      </c>
      <c r="B8763" t="inlineStr">
        <is>
          <t>00217947</t>
        </is>
      </c>
      <c r="C8763" t="inlineStr">
        <is>
          <t>신세계건설</t>
        </is>
      </c>
      <c r="D8763" t="n">
        <v>49306369000</v>
      </c>
      <c r="E8763" t="n">
        <v>5424232000</v>
      </c>
      <c r="F8763" t="n">
        <v>6942248000</v>
      </c>
      <c r="G8763" t="n">
        <v>1110142000</v>
      </c>
      <c r="H8763" t="n">
        <v>2.2</v>
      </c>
      <c r="I8763" t="n">
        <v>4.65</v>
      </c>
      <c r="K8763" t="n">
        <v>-3878016000</v>
      </c>
      <c r="L8763" t="n">
        <v>4490501000</v>
      </c>
      <c r="M8763" t="n">
        <v>4457814000</v>
      </c>
      <c r="N8763" t="n">
        <v>-3924031000</v>
      </c>
      <c r="O8763">
        <f>D8762</f>
      </c>
      <c r="P8763">
        <f>(E8763-F8763+G8763)/O8763*100</f>
      </c>
      <c r="Q8763">
        <f>H8762</f>
      </c>
      <c r="R8763">
        <f>I8762</f>
      </c>
      <c r="S8763">
        <f>H8763-H8762</f>
      </c>
      <c r="T8763">
        <f>I8763-I8762</f>
      </c>
      <c r="U8763">
        <f>(L8763-K8763)/(2*D8763*0.01)</f>
      </c>
      <c r="V8763">
        <f>(L8763+K8763)/(D8763*0.0001)</f>
      </c>
    </row>
    <row r="8764">
      <c r="A8764" t="n">
        <v>2021</v>
      </c>
      <c r="B8764" t="inlineStr">
        <is>
          <t>00217947</t>
        </is>
      </c>
      <c r="C8764" t="inlineStr">
        <is>
          <t>신세계건설</t>
        </is>
      </c>
      <c r="D8764" t="n">
        <v>49489383000</v>
      </c>
      <c r="E8764" t="n">
        <v>5881539000</v>
      </c>
      <c r="F8764" t="n">
        <v>3718198000</v>
      </c>
      <c r="G8764" t="n">
        <v>1214134000</v>
      </c>
      <c r="H8764" t="n">
        <v>2.84</v>
      </c>
      <c r="I8764" t="n">
        <v>4.42</v>
      </c>
      <c r="J8764" t="n">
        <v>6.93</v>
      </c>
      <c r="K8764" t="n">
        <v>-3089941000</v>
      </c>
      <c r="L8764" t="n">
        <v>3498402000</v>
      </c>
      <c r="M8764" t="n">
        <v>3495107000</v>
      </c>
      <c r="N8764" t="n">
        <v>-3144634000</v>
      </c>
      <c r="O8764">
        <f>D8763</f>
      </c>
      <c r="P8764">
        <f>(E8764-F8764+G8764)/O8764*100</f>
      </c>
      <c r="Q8764">
        <f>H8763</f>
      </c>
      <c r="R8764">
        <f>I8763</f>
      </c>
      <c r="S8764">
        <f>H8764-H8763</f>
      </c>
      <c r="T8764">
        <f>I8764-I8763</f>
      </c>
      <c r="U8764">
        <f>(L8764-K8764)/(2*D8764*0.01)</f>
      </c>
      <c r="V8764">
        <f>(L8764+K8764)/(D8764*0.0001)</f>
      </c>
    </row>
    <row r="8765">
      <c r="A8765" t="n">
        <v>2022</v>
      </c>
      <c r="B8765" t="inlineStr">
        <is>
          <t>00217947</t>
        </is>
      </c>
      <c r="C8765" t="inlineStr">
        <is>
          <t>신세계건설</t>
        </is>
      </c>
      <c r="D8765" t="n">
        <v>44771630000</v>
      </c>
      <c r="E8765" t="n">
        <v>5970844000</v>
      </c>
      <c r="F8765" t="n">
        <v>7218198000</v>
      </c>
      <c r="G8765" t="n">
        <v>1294326000</v>
      </c>
      <c r="H8765" t="n">
        <v>5.29</v>
      </c>
      <c r="I8765" t="n">
        <v>4.4</v>
      </c>
      <c r="J8765" t="n">
        <v>6.93</v>
      </c>
      <c r="K8765" t="n">
        <v>-2316820000</v>
      </c>
      <c r="L8765" t="n">
        <v>2588625000</v>
      </c>
      <c r="M8765" t="n">
        <v>2651752000</v>
      </c>
      <c r="N8765" t="n">
        <v>-2411383000</v>
      </c>
      <c r="O8765">
        <f>D8764</f>
      </c>
      <c r="P8765">
        <f>(E8765-F8765+G8765)/O8765*100</f>
      </c>
      <c r="Q8765">
        <f>H8764</f>
      </c>
      <c r="R8765">
        <f>I8764</f>
      </c>
      <c r="S8765">
        <f>H8765-H8764</f>
      </c>
      <c r="T8765">
        <f>I8765-I8764</f>
      </c>
      <c r="U8765">
        <f>(L8765-K8765)/(2*D8765*0.01)</f>
      </c>
      <c r="V8765">
        <f>(L8765+K8765)/(D8765*0.0001)</f>
      </c>
    </row>
    <row r="8766">
      <c r="A8766" t="n">
        <v>2023</v>
      </c>
      <c r="B8766" t="inlineStr">
        <is>
          <t>00217947</t>
        </is>
      </c>
      <c r="C8766" t="inlineStr">
        <is>
          <t>신세계건설</t>
        </is>
      </c>
      <c r="D8766" t="n">
        <v>47747917000</v>
      </c>
      <c r="E8766" t="n">
        <v>6047834000</v>
      </c>
      <c r="F8766" t="n">
        <v>10489553000</v>
      </c>
      <c r="G8766" t="n">
        <v>2461293000</v>
      </c>
      <c r="H8766" t="n">
        <v>4.33</v>
      </c>
      <c r="I8766" t="n">
        <v>4.11</v>
      </c>
      <c r="J8766" t="n">
        <v>5.61</v>
      </c>
      <c r="K8766" t="n">
        <v>-2388440000</v>
      </c>
      <c r="L8766" t="n">
        <v>2647649000</v>
      </c>
      <c r="M8766" t="n">
        <v>2686618000</v>
      </c>
      <c r="N8766" t="n">
        <v>-2465283000</v>
      </c>
      <c r="O8766">
        <f>D8765</f>
      </c>
      <c r="P8766">
        <f>(E8766-F8766+G8766)/O8766*100</f>
      </c>
      <c r="Q8766">
        <f>H8765</f>
      </c>
      <c r="R8766">
        <f>I8765</f>
      </c>
      <c r="S8766">
        <f>H8766-H8765</f>
      </c>
      <c r="T8766">
        <f>I8766-I8765</f>
      </c>
      <c r="U8766">
        <f>(L8766-K8766)/(2*D8766*0.01)</f>
      </c>
      <c r="V8766">
        <f>(L8766+K8766)/(D8766*0.0001)</f>
      </c>
    </row>
    <row r="8767">
      <c r="A8767" t="n">
        <v>2024</v>
      </c>
      <c r="B8767" t="inlineStr">
        <is>
          <t>00217947</t>
        </is>
      </c>
      <c r="C8767" t="inlineStr">
        <is>
          <t>신세계건설</t>
        </is>
      </c>
      <c r="D8767" t="n">
        <v>42019103000</v>
      </c>
      <c r="E8767" t="n">
        <v>4988356000</v>
      </c>
      <c r="F8767" t="n">
        <v>9524614000</v>
      </c>
      <c r="G8767" t="n">
        <v>1812072000</v>
      </c>
      <c r="H8767" t="n">
        <v>3.8</v>
      </c>
      <c r="I8767" t="n">
        <v>4.11</v>
      </c>
      <c r="J8767" t="n">
        <v>5.531</v>
      </c>
      <c r="K8767" t="n">
        <v>-2126440000</v>
      </c>
      <c r="L8767" t="n">
        <v>2362759000</v>
      </c>
      <c r="M8767" t="n">
        <v>2384615000</v>
      </c>
      <c r="N8767" t="n">
        <v>-2184116000</v>
      </c>
      <c r="O8767">
        <f>D8766</f>
      </c>
      <c r="P8767">
        <f>(E8767-F8767+G8767)/O8767*100</f>
      </c>
      <c r="Q8767">
        <f>H8766</f>
      </c>
      <c r="R8767">
        <f>I8766</f>
      </c>
      <c r="S8767">
        <f>H8767-H8766</f>
      </c>
      <c r="T8767">
        <f>I8767-I8766</f>
      </c>
      <c r="U8767">
        <f>(L8767-K8767)/(2*D8767*0.01)</f>
      </c>
      <c r="V8767">
        <f>(L8767+K8767)/(D8767*0.0001)</f>
      </c>
    </row>
    <row r="8768">
      <c r="A8768" t="n">
        <v>2025</v>
      </c>
      <c r="B8768" t="inlineStr">
        <is>
          <t>00217947</t>
        </is>
      </c>
      <c r="C8768" t="inlineStr">
        <is>
          <t>신세계건설</t>
        </is>
      </c>
      <c r="D8768" t="n">
        <v>45534376000</v>
      </c>
      <c r="E8768" t="n">
        <v>4608856000</v>
      </c>
      <c r="F8768" t="n">
        <v>6983797000</v>
      </c>
      <c r="G8768" t="n">
        <v>1481872000</v>
      </c>
      <c r="H8768" t="n">
        <v>4.11</v>
      </c>
      <c r="I8768" t="n">
        <v>4.06</v>
      </c>
      <c r="J8768" t="n">
        <v>5.531</v>
      </c>
      <c r="K8768" t="n">
        <v>-2216531000</v>
      </c>
      <c r="L8768" t="n">
        <v>2458080000</v>
      </c>
      <c r="M8768" t="n">
        <v>2488653000</v>
      </c>
      <c r="N8768" t="n">
        <v>-2283196000</v>
      </c>
      <c r="O8768">
        <f>D8767</f>
      </c>
      <c r="P8768">
        <f>(E8768-F8768+G8768)/O8768*100</f>
      </c>
      <c r="Q8768">
        <f>H8767</f>
      </c>
      <c r="R8768">
        <f>I8767</f>
      </c>
      <c r="S8768">
        <f>H8768-H8767</f>
      </c>
      <c r="T8768">
        <f>I8768-I8767</f>
      </c>
      <c r="U8768">
        <f>(L8768-K8768)/(2*D8768*0.01)</f>
      </c>
      <c r="V8768">
        <f>(L8768+K8768)/(D8768*0.0001)</f>
      </c>
    </row>
    <row r="8769">
      <c r="A8769" t="n">
        <v>2014</v>
      </c>
      <c r="B8769" t="inlineStr">
        <is>
          <t>00218575</t>
        </is>
      </c>
      <c r="C8769" t="inlineStr">
        <is>
          <t>황금에스티</t>
        </is>
      </c>
      <c r="D8769" t="n">
        <v>45322000</v>
      </c>
      <c r="E8769" t="n">
        <v>17940000</v>
      </c>
      <c r="F8769" t="n">
        <v>516524000</v>
      </c>
    </row>
    <row r="8770">
      <c r="A8770" t="n">
        <v>2015</v>
      </c>
      <c r="B8770" t="inlineStr">
        <is>
          <t>00218575</t>
        </is>
      </c>
      <c r="C8770" t="inlineStr">
        <is>
          <t>황금에스티</t>
        </is>
      </c>
      <c r="D8770" t="n">
        <v>60437000</v>
      </c>
      <c r="E8770" t="n">
        <v>25661000</v>
      </c>
      <c r="F8770" t="n">
        <v>331657000</v>
      </c>
      <c r="O8770">
        <f>D8769</f>
      </c>
    </row>
    <row r="8771">
      <c r="A8771" t="n">
        <v>2016</v>
      </c>
      <c r="B8771" t="inlineStr">
        <is>
          <t>00218575</t>
        </is>
      </c>
      <c r="C8771" t="inlineStr">
        <is>
          <t>황금에스티</t>
        </is>
      </c>
      <c r="D8771" t="n">
        <v>2780080000</v>
      </c>
      <c r="E8771" t="n">
        <v>667818000</v>
      </c>
      <c r="F8771" t="n">
        <v>1321072000</v>
      </c>
      <c r="G8771" t="n">
        <v>86745000</v>
      </c>
      <c r="H8771" t="n">
        <v>2.87</v>
      </c>
      <c r="I8771" t="n">
        <v>6.38</v>
      </c>
      <c r="K8771" t="n">
        <v>-194605600</v>
      </c>
      <c r="L8771" t="n">
        <v>222406400</v>
      </c>
      <c r="M8771" t="n">
        <v>219626320</v>
      </c>
      <c r="N8771" t="n">
        <v>-194605600</v>
      </c>
      <c r="O8771">
        <f>D8770</f>
      </c>
      <c r="P8771">
        <f>(E8771-F8771+G8771)/O8771*100</f>
      </c>
      <c r="U8771">
        <f>(L8771-K8771)/(2*D8771*0.01)</f>
      </c>
      <c r="V8771">
        <f>(L8771+K8771)/(D8771*0.0001)</f>
      </c>
    </row>
    <row r="8772">
      <c r="A8772" t="n">
        <v>2017</v>
      </c>
      <c r="B8772" t="inlineStr">
        <is>
          <t>00218575</t>
        </is>
      </c>
      <c r="C8772" t="inlineStr">
        <is>
          <t>황금에스티</t>
        </is>
      </c>
      <c r="D8772" t="n">
        <v>1908375000</v>
      </c>
      <c r="E8772" t="n">
        <v>698887000</v>
      </c>
      <c r="F8772" t="n">
        <v>746663000</v>
      </c>
      <c r="G8772" t="n">
        <v>70240000</v>
      </c>
      <c r="H8772" t="n">
        <v>3.707</v>
      </c>
      <c r="I8772" t="n">
        <v>6.19</v>
      </c>
      <c r="K8772" t="n">
        <v>-167840000</v>
      </c>
      <c r="L8772" t="n">
        <v>194856000</v>
      </c>
      <c r="M8772" t="n">
        <v>194856000</v>
      </c>
      <c r="N8772" t="n">
        <v>-171753000</v>
      </c>
      <c r="O8772">
        <f>D8771</f>
      </c>
      <c r="P8772">
        <f>(E8772-F8772+G8772)/O8772*100</f>
      </c>
      <c r="Q8772">
        <f>H8771</f>
      </c>
      <c r="R8772">
        <f>I8771</f>
      </c>
      <c r="S8772">
        <f>H8772-H8771</f>
      </c>
      <c r="T8772">
        <f>I8772-I8771</f>
      </c>
      <c r="U8772">
        <f>(L8772-K8772)/(2*D8772*0.01)</f>
      </c>
      <c r="V8772">
        <f>(L8772+K8772)/(D8772*0.0001)</f>
      </c>
    </row>
    <row r="8773">
      <c r="A8773" t="n">
        <v>2018</v>
      </c>
      <c r="B8773" t="inlineStr">
        <is>
          <t>00218575</t>
        </is>
      </c>
      <c r="C8773" t="inlineStr">
        <is>
          <t>황금에스티</t>
        </is>
      </c>
      <c r="D8773" t="n">
        <v>3149694000</v>
      </c>
      <c r="E8773" t="n">
        <v>472761000</v>
      </c>
      <c r="F8773" t="n">
        <v>632053000</v>
      </c>
      <c r="G8773" t="n">
        <v>85447000</v>
      </c>
      <c r="H8773" t="n">
        <v>3.27</v>
      </c>
      <c r="I8773" t="n">
        <v>3.73</v>
      </c>
      <c r="K8773" t="n">
        <v>-254785080</v>
      </c>
      <c r="L8773" t="n">
        <v>201340160</v>
      </c>
      <c r="M8773" t="n">
        <v>201340160</v>
      </c>
      <c r="N8773" t="n">
        <v>-258075280</v>
      </c>
      <c r="O8773">
        <f>D8772</f>
      </c>
      <c r="P8773">
        <f>(E8773-F8773+G8773)/O8773*100</f>
      </c>
      <c r="Q8773">
        <f>H8772</f>
      </c>
      <c r="R8773">
        <f>I8772</f>
      </c>
      <c r="S8773">
        <f>H8773-H8772</f>
      </c>
      <c r="T8773">
        <f>I8773-I8772</f>
      </c>
      <c r="U8773">
        <f>(L8773-K8773)/(2*D8773*0.01)</f>
      </c>
    </row>
    <row r="8774">
      <c r="A8774" t="n">
        <v>2019</v>
      </c>
      <c r="B8774" t="inlineStr">
        <is>
          <t>00218575</t>
        </is>
      </c>
      <c r="C8774" t="inlineStr">
        <is>
          <t>황금에스티</t>
        </is>
      </c>
      <c r="D8774" t="n">
        <v>1949137000</v>
      </c>
      <c r="E8774" t="n">
        <v>430181000</v>
      </c>
      <c r="F8774" t="n">
        <v>1408151000</v>
      </c>
      <c r="G8774" t="n">
        <v>55959000</v>
      </c>
      <c r="H8774" t="n">
        <v>2.86</v>
      </c>
      <c r="I8774" t="n">
        <v>3.47</v>
      </c>
      <c r="K8774" t="n">
        <v>-50674000</v>
      </c>
      <c r="L8774" t="n">
        <v>52593000</v>
      </c>
      <c r="M8774" t="n">
        <v>52621000</v>
      </c>
      <c r="N8774" t="n">
        <v>-50674000</v>
      </c>
      <c r="O8774">
        <f>D8773</f>
      </c>
      <c r="P8774">
        <f>(E8774-F8774+G8774)/O8774*100</f>
      </c>
      <c r="Q8774">
        <f>H8773</f>
      </c>
      <c r="R8774">
        <f>I8773</f>
      </c>
      <c r="S8774">
        <f>H8774-H8773</f>
      </c>
      <c r="T8774">
        <f>I8774-I8773</f>
      </c>
      <c r="U8774">
        <f>(L8774-K8774)/(2*D8774*0.01)</f>
      </c>
      <c r="V8774">
        <f>(L8774+K8774)/(D8774*0.0001)</f>
      </c>
    </row>
    <row r="8775">
      <c r="A8775" t="n">
        <v>2021</v>
      </c>
      <c r="B8775" t="inlineStr">
        <is>
          <t>00218575</t>
        </is>
      </c>
      <c r="C8775" t="inlineStr">
        <is>
          <t>황금에스티</t>
        </is>
      </c>
      <c r="D8775" t="n">
        <v>68686000</v>
      </c>
      <c r="E8775" t="n">
        <v>24704000</v>
      </c>
    </row>
    <row r="8776">
      <c r="A8776" t="n">
        <v>2022</v>
      </c>
      <c r="B8776" t="inlineStr">
        <is>
          <t>00218575</t>
        </is>
      </c>
      <c r="C8776" t="inlineStr">
        <is>
          <t>황금에스티</t>
        </is>
      </c>
      <c r="D8776" t="n">
        <v>54482000</v>
      </c>
      <c r="E8776" t="n">
        <v>35046000</v>
      </c>
      <c r="F8776" t="n">
        <v>49250000</v>
      </c>
      <c r="O8776">
        <f>D8775</f>
      </c>
    </row>
    <row r="8777">
      <c r="A8777" t="n">
        <v>2014</v>
      </c>
      <c r="B8777" t="inlineStr">
        <is>
          <t>00219051</t>
        </is>
      </c>
      <c r="C8777" t="inlineStr">
        <is>
          <t>롯데카드</t>
        </is>
      </c>
      <c r="D8777" t="n">
        <v>36884000000</v>
      </c>
      <c r="E8777" t="n">
        <v>8437000000</v>
      </c>
      <c r="F8777" t="n">
        <v>3612000000</v>
      </c>
      <c r="G8777" t="n">
        <v>1903000000</v>
      </c>
      <c r="H8777" t="n">
        <v>3.52</v>
      </c>
      <c r="I8777" t="n">
        <v>3.15</v>
      </c>
      <c r="J8777" t="n">
        <v>13.75</v>
      </c>
      <c r="K8777" t="n">
        <v>-3976000000</v>
      </c>
      <c r="L8777" t="n">
        <v>4761000000</v>
      </c>
      <c r="M8777" t="n">
        <v>4757000000</v>
      </c>
      <c r="N8777" t="n">
        <v>-4044000000</v>
      </c>
      <c r="U8777">
        <f>(L8777-K8777)/(2*D8777*0.01)</f>
      </c>
      <c r="V8777">
        <f>(L8777+K8777)/(D8777*0.0001)</f>
      </c>
    </row>
    <row r="8778">
      <c r="A8778" t="n">
        <v>2015</v>
      </c>
      <c r="B8778" t="inlineStr">
        <is>
          <t>00219051</t>
        </is>
      </c>
      <c r="C8778" t="inlineStr">
        <is>
          <t>롯데카드</t>
        </is>
      </c>
      <c r="D8778" t="n">
        <v>46572000000</v>
      </c>
      <c r="E8778" t="n">
        <v>8143000000</v>
      </c>
      <c r="F8778" t="n">
        <v>1686000000</v>
      </c>
      <c r="G8778" t="n">
        <v>1685000000</v>
      </c>
      <c r="H8778" t="n">
        <v>3.01</v>
      </c>
      <c r="I8778" t="n">
        <v>2.5</v>
      </c>
      <c r="K8778" t="n">
        <v>-4756000000</v>
      </c>
      <c r="L8778" t="n">
        <v>5675000000</v>
      </c>
      <c r="M8778" t="n">
        <v>5638000000</v>
      </c>
      <c r="N8778" t="n">
        <v>-4815000000</v>
      </c>
      <c r="O8778">
        <f>D8777</f>
      </c>
      <c r="P8778">
        <f>(E8778-F8778+G8778)/O8778*100</f>
      </c>
      <c r="Q8778">
        <f>H8777</f>
      </c>
      <c r="R8778">
        <f>I8777</f>
      </c>
      <c r="S8778">
        <f>H8778-H8777</f>
      </c>
      <c r="T8778">
        <f>I8778-I8777</f>
      </c>
      <c r="U8778">
        <f>(L8778-K8778)/(2*D8778*0.01)</f>
      </c>
      <c r="V8778">
        <f>(L8778+K8778)/(D8778*0.0001)</f>
      </c>
    </row>
    <row r="8779">
      <c r="A8779" t="n">
        <v>2016</v>
      </c>
      <c r="B8779" t="inlineStr">
        <is>
          <t>00219051</t>
        </is>
      </c>
      <c r="C8779" t="inlineStr">
        <is>
          <t>롯데카드</t>
        </is>
      </c>
      <c r="D8779" t="n">
        <v>51011000000</v>
      </c>
      <c r="E8779" t="n">
        <v>8644000000</v>
      </c>
      <c r="F8779" t="n">
        <v>2688000000</v>
      </c>
      <c r="G8779" t="n">
        <v>1765000000</v>
      </c>
      <c r="H8779" t="n">
        <v>3.095</v>
      </c>
      <c r="I8779" t="n">
        <v>2.5</v>
      </c>
      <c r="K8779" t="n">
        <v>-5989000000</v>
      </c>
      <c r="L8779" t="n">
        <v>5965000000</v>
      </c>
      <c r="M8779" t="n">
        <v>5953000000</v>
      </c>
      <c r="N8779" t="n">
        <v>-5104000000</v>
      </c>
      <c r="O8779">
        <f>D8778</f>
      </c>
      <c r="P8779">
        <f>(E8779-F8779+G8779)/O8779*100</f>
      </c>
      <c r="Q8779">
        <f>H8778</f>
      </c>
      <c r="R8779">
        <f>I8778</f>
      </c>
      <c r="S8779">
        <f>H8779-H8778</f>
      </c>
      <c r="T8779">
        <f>I8779-I8778</f>
      </c>
      <c r="U8779">
        <f>(L8779-K8779)/(2*D8779*0.01)</f>
      </c>
    </row>
    <row r="8780">
      <c r="A8780" t="n">
        <v>2017</v>
      </c>
      <c r="B8780" t="inlineStr">
        <is>
          <t>00219051</t>
        </is>
      </c>
      <c r="C8780" t="inlineStr">
        <is>
          <t>롯데카드</t>
        </is>
      </c>
      <c r="D8780" t="n">
        <v>60355000000</v>
      </c>
      <c r="E8780" t="n">
        <v>9376000000</v>
      </c>
      <c r="F8780" t="n">
        <v>3489000000</v>
      </c>
      <c r="G8780" t="n">
        <v>2075000000</v>
      </c>
      <c r="H8780" t="n">
        <v>3.325</v>
      </c>
      <c r="I8780" t="n">
        <v>3.8</v>
      </c>
      <c r="K8780" t="n">
        <v>-5530000000</v>
      </c>
      <c r="L8780" t="n">
        <v>6531000000</v>
      </c>
      <c r="M8780" t="n">
        <v>6534000000</v>
      </c>
      <c r="N8780" t="n">
        <v>-5882000000</v>
      </c>
      <c r="O8780">
        <f>D8779</f>
      </c>
      <c r="P8780">
        <f>(E8780-F8780+G8780)/O8780*100</f>
      </c>
      <c r="Q8780">
        <f>H8779</f>
      </c>
      <c r="R8780">
        <f>I8779</f>
      </c>
      <c r="S8780">
        <f>H8780-H8779</f>
      </c>
      <c r="T8780">
        <f>I8780-I8779</f>
      </c>
      <c r="U8780">
        <f>(L8780-K8780)/(2*D8780*0.01)</f>
      </c>
      <c r="V8780">
        <f>(L8780+K8780)/(D8780*0.0001)</f>
      </c>
    </row>
    <row r="8781">
      <c r="A8781" t="n">
        <v>2018</v>
      </c>
      <c r="B8781" t="inlineStr">
        <is>
          <t>00219051</t>
        </is>
      </c>
      <c r="C8781" t="inlineStr">
        <is>
          <t>롯데카드</t>
        </is>
      </c>
      <c r="D8781" t="n">
        <v>70798000000</v>
      </c>
      <c r="E8781" t="n">
        <v>10121000000</v>
      </c>
      <c r="F8781" t="n">
        <v>3926000000</v>
      </c>
      <c r="G8781" t="n">
        <v>2086000000</v>
      </c>
      <c r="H8781" t="n">
        <v>3.315</v>
      </c>
      <c r="I8781" t="n">
        <v>3.8</v>
      </c>
      <c r="K8781" t="n">
        <v>-21070000000</v>
      </c>
      <c r="L8781" t="n">
        <v>16655000000</v>
      </c>
      <c r="M8781" t="n">
        <v>-9334000000</v>
      </c>
      <c r="N8781" t="n">
        <v>-21377000000</v>
      </c>
      <c r="O8781">
        <f>D8780</f>
      </c>
      <c r="P8781">
        <f>(E8781-F8781+G8781)/O8781*100</f>
      </c>
      <c r="Q8781">
        <f>H8780</f>
      </c>
      <c r="R8781">
        <f>I8780</f>
      </c>
      <c r="S8781">
        <f>H8781-H8780</f>
      </c>
      <c r="T8781">
        <f>I8781-I8780</f>
      </c>
      <c r="U8781">
        <f>(L8781-K8781)/(2*D8781*0.01)</f>
      </c>
    </row>
    <row r="8782">
      <c r="A8782" t="n">
        <v>2019</v>
      </c>
      <c r="B8782" t="inlineStr">
        <is>
          <t>00219051</t>
        </is>
      </c>
      <c r="C8782" t="inlineStr">
        <is>
          <t>롯데카드</t>
        </is>
      </c>
      <c r="D8782" t="n">
        <v>85045000000</v>
      </c>
      <c r="E8782" t="n">
        <v>10711000000</v>
      </c>
      <c r="F8782" t="n">
        <v>3213000000</v>
      </c>
      <c r="G8782" t="n">
        <v>2315000000</v>
      </c>
      <c r="H8782" t="n">
        <v>2.77</v>
      </c>
      <c r="I8782" t="n">
        <v>3.35</v>
      </c>
      <c r="K8782" t="n">
        <v>-9510000000</v>
      </c>
      <c r="L8782" t="n">
        <v>9248000000</v>
      </c>
      <c r="M8782" t="n">
        <v>9047000000</v>
      </c>
      <c r="N8782" t="n">
        <v>-9517000000</v>
      </c>
      <c r="O8782">
        <f>D8781</f>
      </c>
      <c r="P8782">
        <f>(E8782-F8782+G8782)/O8782*100</f>
      </c>
      <c r="Q8782">
        <f>H8781</f>
      </c>
      <c r="R8782">
        <f>I8781</f>
      </c>
      <c r="S8782">
        <f>H8782-H8781</f>
      </c>
      <c r="T8782">
        <f>I8782-I8781</f>
      </c>
      <c r="U8782">
        <f>(L8782-K8782)/(2*D8782*0.01)</f>
      </c>
    </row>
    <row r="8783">
      <c r="A8783" t="n">
        <v>2020</v>
      </c>
      <c r="B8783" t="inlineStr">
        <is>
          <t>00219051</t>
        </is>
      </c>
      <c r="C8783" t="inlineStr">
        <is>
          <t>롯데카드</t>
        </is>
      </c>
      <c r="D8783" t="n">
        <v>84636000000</v>
      </c>
      <c r="E8783" t="n">
        <v>2484000000</v>
      </c>
      <c r="F8783" t="n">
        <v>3463000000</v>
      </c>
      <c r="G8783" t="n">
        <v>615000000</v>
      </c>
      <c r="H8783" t="n">
        <v>2.745</v>
      </c>
      <c r="I8783" t="n">
        <v>3.45</v>
      </c>
      <c r="K8783" t="n">
        <v>-9132000000</v>
      </c>
      <c r="L8783" t="n">
        <v>10506000000</v>
      </c>
      <c r="M8783" t="n">
        <v>10657000000</v>
      </c>
      <c r="N8783" t="n">
        <v>-9484000000</v>
      </c>
      <c r="O8783">
        <f>D8782</f>
      </c>
      <c r="P8783">
        <f>(E8783-F8783+G8783)/O8783*100</f>
      </c>
      <c r="Q8783">
        <f>H8782</f>
      </c>
      <c r="R8783">
        <f>I8782</f>
      </c>
      <c r="S8783">
        <f>H8783-H8782</f>
      </c>
      <c r="T8783">
        <f>I8783-I8782</f>
      </c>
      <c r="U8783">
        <f>(L8783-K8783)/(2*D8783*0.01)</f>
      </c>
      <c r="V8783">
        <f>(L8783+K8783)/(D8783*0.0001)</f>
      </c>
    </row>
    <row r="8784">
      <c r="A8784" t="n">
        <v>2021</v>
      </c>
      <c r="B8784" t="inlineStr">
        <is>
          <t>00219051</t>
        </is>
      </c>
      <c r="C8784" t="inlineStr">
        <is>
          <t>롯데카드</t>
        </is>
      </c>
      <c r="D8784" t="n">
        <v>91596000000</v>
      </c>
      <c r="E8784" t="n">
        <v>2617000000</v>
      </c>
      <c r="F8784" t="n">
        <v>660000000</v>
      </c>
      <c r="G8784" t="n">
        <v>751000000</v>
      </c>
      <c r="H8784" t="n">
        <v>3.54</v>
      </c>
      <c r="I8784" t="n">
        <v>2.92</v>
      </c>
      <c r="O8784">
        <f>D8783</f>
      </c>
      <c r="P8784">
        <f>(E8784-F8784+G8784)/O8784*100</f>
      </c>
      <c r="Q8784">
        <f>H8783</f>
      </c>
      <c r="R8784">
        <f>I8783</f>
      </c>
      <c r="S8784">
        <f>H8784-H8783</f>
      </c>
      <c r="T8784">
        <f>I8784-I8783</f>
      </c>
    </row>
    <row r="8785">
      <c r="A8785" t="n">
        <v>2022</v>
      </c>
      <c r="B8785" t="inlineStr">
        <is>
          <t>00219051</t>
        </is>
      </c>
      <c r="C8785" t="inlineStr">
        <is>
          <t>롯데카드</t>
        </is>
      </c>
      <c r="D8785" t="n">
        <v>88143000000</v>
      </c>
      <c r="E8785" t="n">
        <v>2512000000</v>
      </c>
      <c r="F8785" t="n">
        <v>250000000</v>
      </c>
      <c r="G8785" t="n">
        <v>1189000000</v>
      </c>
      <c r="H8785" t="n">
        <v>5.67</v>
      </c>
      <c r="I8785" t="n">
        <v>2.66</v>
      </c>
      <c r="O8785">
        <f>D8784</f>
      </c>
      <c r="P8785">
        <f>(E8785-F8785+G8785)/O8785*100</f>
      </c>
      <c r="Q8785">
        <f>H8784</f>
      </c>
      <c r="R8785">
        <f>I8784</f>
      </c>
      <c r="S8785">
        <f>H8785-H8784</f>
      </c>
      <c r="T8785">
        <f>I8785-I8784</f>
      </c>
    </row>
    <row r="8786">
      <c r="A8786" t="n">
        <v>2023</v>
      </c>
      <c r="B8786" t="inlineStr">
        <is>
          <t>00219051</t>
        </is>
      </c>
      <c r="C8786" t="inlineStr">
        <is>
          <t>롯데카드</t>
        </is>
      </c>
      <c r="D8786" t="n">
        <v>99807000000</v>
      </c>
      <c r="E8786" t="n">
        <v>2845000000</v>
      </c>
      <c r="F8786" t="n">
        <v>206000000</v>
      </c>
      <c r="G8786" t="n">
        <v>1227000000</v>
      </c>
      <c r="H8786" t="n">
        <v>5.18</v>
      </c>
      <c r="I8786" t="n">
        <v>3.95</v>
      </c>
      <c r="O8786">
        <f>D8785</f>
      </c>
      <c r="P8786">
        <f>(E8786-F8786+G8786)/O8786*100</f>
      </c>
      <c r="Q8786">
        <f>H8785</f>
      </c>
      <c r="R8786">
        <f>I8785</f>
      </c>
      <c r="S8786">
        <f>H8786-H8785</f>
      </c>
      <c r="T8786">
        <f>I8786-I8785</f>
      </c>
    </row>
    <row r="8787">
      <c r="A8787" t="n">
        <v>2024</v>
      </c>
      <c r="B8787" t="inlineStr">
        <is>
          <t>00219051</t>
        </is>
      </c>
      <c r="C8787" t="inlineStr">
        <is>
          <t>롯데카드</t>
        </is>
      </c>
      <c r="D8787" t="n">
        <v>125059000000</v>
      </c>
      <c r="E8787" t="n">
        <v>3410000000</v>
      </c>
      <c r="F8787" t="n">
        <v>550000000</v>
      </c>
      <c r="G8787" t="n">
        <v>1355000000</v>
      </c>
      <c r="H8787" t="n">
        <v>4.66</v>
      </c>
      <c r="I8787" t="n">
        <v>1.6</v>
      </c>
      <c r="O8787">
        <f>D8786</f>
      </c>
      <c r="P8787">
        <f>(E8787-F8787+G8787)/O8787*100</f>
      </c>
      <c r="Q8787">
        <f>H8786</f>
      </c>
      <c r="R8787">
        <f>I8786</f>
      </c>
      <c r="S8787">
        <f>H8787-H8786</f>
      </c>
      <c r="T8787">
        <f>I8787-I8786</f>
      </c>
    </row>
    <row r="8788">
      <c r="A8788" t="n">
        <v>2014</v>
      </c>
      <c r="B8788" t="inlineStr">
        <is>
          <t>00219097</t>
        </is>
      </c>
      <c r="C8788" t="inlineStr">
        <is>
          <t>BGF</t>
        </is>
      </c>
      <c r="D8788" t="n">
        <v>61089000000</v>
      </c>
      <c r="E8788" t="n">
        <v>11073000000</v>
      </c>
      <c r="F8788" t="n">
        <v>3560000000</v>
      </c>
      <c r="G8788" t="n">
        <v>129000000</v>
      </c>
    </row>
    <row r="8789">
      <c r="A8789" t="n">
        <v>2015</v>
      </c>
      <c r="B8789" t="inlineStr">
        <is>
          <t>00219097</t>
        </is>
      </c>
      <c r="C8789" t="inlineStr">
        <is>
          <t>BGF</t>
        </is>
      </c>
      <c r="D8789" t="n">
        <v>67830000000</v>
      </c>
      <c r="E8789" t="n">
        <v>10489000000</v>
      </c>
      <c r="F8789" t="n">
        <v>5400000000</v>
      </c>
      <c r="G8789" t="n">
        <v>2185000000</v>
      </c>
      <c r="H8789" t="n">
        <v>3.01</v>
      </c>
      <c r="I8789" t="n">
        <v>4.68</v>
      </c>
      <c r="J8789" t="n">
        <v>10.235</v>
      </c>
      <c r="K8789" t="n">
        <v>-6218000000</v>
      </c>
      <c r="L8789" t="n">
        <v>7408000000</v>
      </c>
      <c r="M8789" t="n">
        <v>7471000000</v>
      </c>
      <c r="N8789" t="n">
        <v>-6375000000</v>
      </c>
      <c r="O8789">
        <f>D8788</f>
      </c>
      <c r="P8789">
        <f>(E8789-F8789+G8789)/O8789*100</f>
      </c>
      <c r="U8789">
        <f>(L8789-K8789)/(2*D8789*0.01)</f>
      </c>
      <c r="V8789">
        <f>(L8789+K8789)/(D8789*0.0001)</f>
      </c>
    </row>
    <row r="8790">
      <c r="A8790" t="n">
        <v>2016</v>
      </c>
      <c r="B8790" t="inlineStr">
        <is>
          <t>00219097</t>
        </is>
      </c>
      <c r="C8790" t="inlineStr">
        <is>
          <t>BGF</t>
        </is>
      </c>
      <c r="D8790" t="n">
        <v>76921000000</v>
      </c>
      <c r="E8790" t="n">
        <v>12033000000</v>
      </c>
      <c r="F8790" t="n">
        <v>6457000000</v>
      </c>
      <c r="G8790" t="n">
        <v>2155000000</v>
      </c>
      <c r="H8790" t="n">
        <v>2.67</v>
      </c>
      <c r="I8790" t="n">
        <v>3.85</v>
      </c>
      <c r="J8790" t="n">
        <v>8.199999999999999</v>
      </c>
      <c r="K8790" t="n">
        <v>-5810000000</v>
      </c>
      <c r="L8790" t="n">
        <v>6548000000</v>
      </c>
      <c r="M8790" t="n">
        <v>6597000000</v>
      </c>
      <c r="N8790" t="n">
        <v>-5952000000</v>
      </c>
      <c r="O8790">
        <f>D8789</f>
      </c>
      <c r="P8790">
        <f>(E8790-F8790+G8790)/O8790*100</f>
      </c>
      <c r="Q8790">
        <f>H8789</f>
      </c>
      <c r="R8790">
        <f>I8789</f>
      </c>
      <c r="S8790">
        <f>H8790-H8789</f>
      </c>
      <c r="T8790">
        <f>I8790-I8789</f>
      </c>
      <c r="U8790">
        <f>(L8790-K8790)/(2*D8790*0.01)</f>
      </c>
      <c r="V8790">
        <f>(L8790+K8790)/(D8790*0.0001)</f>
      </c>
    </row>
    <row r="8791">
      <c r="A8791" t="n">
        <v>2017</v>
      </c>
      <c r="B8791" t="inlineStr">
        <is>
          <t>00219097</t>
        </is>
      </c>
      <c r="C8791" t="inlineStr">
        <is>
          <t>BGF</t>
        </is>
      </c>
      <c r="D8791" t="n">
        <v>11289000000</v>
      </c>
      <c r="E8791" t="n">
        <v>11119000000</v>
      </c>
      <c r="F8791" t="n">
        <v>5500000000</v>
      </c>
      <c r="G8791" t="n">
        <v>1934000000</v>
      </c>
      <c r="H8791" t="n">
        <v>3.525</v>
      </c>
      <c r="I8791" t="n">
        <v>4.64</v>
      </c>
      <c r="J8791" t="n">
        <v>7.37</v>
      </c>
      <c r="K8791" t="n">
        <v>-548000000</v>
      </c>
      <c r="L8791" t="n">
        <v>627000000</v>
      </c>
      <c r="M8791" t="n">
        <v>633000000</v>
      </c>
      <c r="N8791" t="n">
        <v>-562000000</v>
      </c>
      <c r="O8791">
        <f>D8790</f>
      </c>
      <c r="P8791">
        <f>(E8791-F8791+G8791)/O8791*100</f>
      </c>
      <c r="Q8791">
        <f>H8790</f>
      </c>
      <c r="R8791">
        <f>I8790</f>
      </c>
      <c r="S8791">
        <f>H8791-H8790</f>
      </c>
      <c r="T8791">
        <f>I8791-I8790</f>
      </c>
      <c r="U8791">
        <f>(L8791-K8791)/(2*D8791*0.01)</f>
      </c>
      <c r="V8791">
        <f>(L8791+K8791)/(D8791*0.0001)</f>
      </c>
    </row>
    <row r="8792">
      <c r="A8792" t="n">
        <v>2018</v>
      </c>
      <c r="B8792" t="inlineStr">
        <is>
          <t>00219097</t>
        </is>
      </c>
      <c r="C8792" t="inlineStr">
        <is>
          <t>BGF</t>
        </is>
      </c>
      <c r="D8792" t="n">
        <v>13662000000</v>
      </c>
      <c r="E8792" t="n">
        <v>2312000000</v>
      </c>
      <c r="F8792" t="n">
        <v>982000000</v>
      </c>
      <c r="G8792" t="n">
        <v>393000000</v>
      </c>
      <c r="H8792" t="n">
        <v>3.09</v>
      </c>
      <c r="I8792" t="n">
        <v>4.93</v>
      </c>
      <c r="J8792" t="n">
        <v>8.199999999999999</v>
      </c>
      <c r="K8792" t="n">
        <v>-778000000</v>
      </c>
      <c r="L8792" t="n">
        <v>853000000</v>
      </c>
      <c r="M8792" t="n">
        <v>857000000</v>
      </c>
      <c r="N8792" t="n">
        <v>-795000000</v>
      </c>
      <c r="O8792">
        <f>D8791</f>
      </c>
      <c r="P8792">
        <f>(E8792-F8792+G8792)/O8792*100</f>
      </c>
      <c r="Q8792">
        <f>H8791</f>
      </c>
      <c r="R8792">
        <f>I8791</f>
      </c>
      <c r="S8792">
        <f>H8792-H8791</f>
      </c>
      <c r="T8792">
        <f>I8792-I8791</f>
      </c>
      <c r="U8792">
        <f>(L8792-K8792)/(2*D8792*0.01)</f>
      </c>
      <c r="V8792">
        <f>(L8792+K8792)/(D8792*0.0001)</f>
      </c>
    </row>
    <row r="8793">
      <c r="A8793" t="n">
        <v>2019</v>
      </c>
      <c r="B8793" t="inlineStr">
        <is>
          <t>00219097</t>
        </is>
      </c>
      <c r="C8793" t="inlineStr">
        <is>
          <t>BGF</t>
        </is>
      </c>
      <c r="D8793" t="n">
        <v>13132000000</v>
      </c>
      <c r="E8793" t="n">
        <v>2426000000</v>
      </c>
      <c r="F8793" t="n">
        <v>2055000000</v>
      </c>
      <c r="G8793" t="n">
        <v>416000000</v>
      </c>
      <c r="H8793" t="n">
        <v>2.75</v>
      </c>
      <c r="I8793" t="n">
        <v>4.565</v>
      </c>
      <c r="J8793" t="n">
        <v>8.984999999999999</v>
      </c>
      <c r="K8793" t="n">
        <v>-854000000</v>
      </c>
      <c r="L8793" t="n">
        <v>944000000</v>
      </c>
      <c r="M8793" t="n">
        <v>947000000</v>
      </c>
      <c r="N8793" t="n">
        <v>-871000000</v>
      </c>
      <c r="O8793">
        <f>D8792</f>
      </c>
      <c r="P8793">
        <f>(E8793-F8793+G8793)/O8793*100</f>
      </c>
      <c r="Q8793">
        <f>H8792</f>
      </c>
      <c r="R8793">
        <f>I8792</f>
      </c>
      <c r="S8793">
        <f>H8793-H8792</f>
      </c>
      <c r="T8793">
        <f>I8793-I8792</f>
      </c>
      <c r="U8793">
        <f>(L8793-K8793)/(2*D8793*0.01)</f>
      </c>
      <c r="V8793">
        <f>(L8793+K8793)/(D8793*0.0001)</f>
      </c>
    </row>
    <row r="8794">
      <c r="A8794" t="n">
        <v>2020</v>
      </c>
      <c r="B8794" t="inlineStr">
        <is>
          <t>00219097</t>
        </is>
      </c>
      <c r="C8794" t="inlineStr">
        <is>
          <t>BGF</t>
        </is>
      </c>
      <c r="D8794" t="n">
        <v>12459000000</v>
      </c>
      <c r="E8794" t="n">
        <v>2401000000</v>
      </c>
      <c r="F8794" t="n">
        <v>828000000</v>
      </c>
      <c r="G8794" t="n">
        <v>343000000</v>
      </c>
      <c r="H8794" t="n">
        <v>2.88</v>
      </c>
      <c r="I8794" t="n">
        <v>3.58</v>
      </c>
      <c r="J8794" t="n">
        <v>7.925</v>
      </c>
      <c r="K8794" t="n">
        <v>-1001000000</v>
      </c>
      <c r="L8794" t="n">
        <v>1180000000</v>
      </c>
      <c r="M8794" t="n">
        <v>1186000000</v>
      </c>
      <c r="N8794" t="n">
        <v>-1024000000</v>
      </c>
      <c r="O8794">
        <f>D8793</f>
      </c>
      <c r="P8794">
        <f>(E8794-F8794+G8794)/O8794*100</f>
      </c>
      <c r="Q8794">
        <f>H8793</f>
      </c>
      <c r="R8794">
        <f>I8793</f>
      </c>
      <c r="S8794">
        <f>H8794-H8793</f>
      </c>
      <c r="T8794">
        <f>I8794-I8793</f>
      </c>
      <c r="U8794">
        <f>(L8794-K8794)/(2*D8794*0.01)</f>
      </c>
      <c r="V8794">
        <f>(L8794+K8794)/(D8794*0.0001)</f>
      </c>
    </row>
    <row r="8795">
      <c r="A8795" t="n">
        <v>2021</v>
      </c>
      <c r="B8795" t="inlineStr">
        <is>
          <t>00219097</t>
        </is>
      </c>
      <c r="C8795" t="inlineStr">
        <is>
          <t>BGF</t>
        </is>
      </c>
      <c r="D8795" t="n">
        <v>16083000000</v>
      </c>
      <c r="E8795" t="n">
        <v>2012000000</v>
      </c>
      <c r="F8795" t="n">
        <v>825000000</v>
      </c>
      <c r="G8795" t="n">
        <v>330000000</v>
      </c>
      <c r="H8795" t="n">
        <v>3.415</v>
      </c>
      <c r="I8795" t="n">
        <v>3.905</v>
      </c>
      <c r="J8795" t="n">
        <v>8.640000000000001</v>
      </c>
      <c r="K8795" t="n">
        <v>-1048000000</v>
      </c>
      <c r="L8795" t="n">
        <v>1230000000</v>
      </c>
      <c r="M8795" t="n">
        <v>1242000000</v>
      </c>
      <c r="N8795" t="n">
        <v>-1076000000</v>
      </c>
      <c r="O8795">
        <f>D8794</f>
      </c>
      <c r="P8795">
        <f>(E8795-F8795+G8795)/O8795*100</f>
      </c>
      <c r="Q8795">
        <f>H8794</f>
      </c>
      <c r="R8795">
        <f>I8794</f>
      </c>
      <c r="S8795">
        <f>H8795-H8794</f>
      </c>
      <c r="T8795">
        <f>I8795-I8794</f>
      </c>
      <c r="U8795">
        <f>(L8795-K8795)/(2*D8795*0.01)</f>
      </c>
      <c r="V8795">
        <f>(L8795+K8795)/(D8795*0.0001)</f>
      </c>
    </row>
    <row r="8796">
      <c r="A8796" t="n">
        <v>2022</v>
      </c>
      <c r="B8796" t="inlineStr">
        <is>
          <t>00219097</t>
        </is>
      </c>
      <c r="C8796" t="inlineStr">
        <is>
          <t>BGF</t>
        </is>
      </c>
      <c r="D8796" t="n">
        <v>11695000000</v>
      </c>
      <c r="E8796" t="n">
        <v>2131000000</v>
      </c>
      <c r="F8796" t="n">
        <v>2674000000</v>
      </c>
      <c r="G8796" t="n">
        <v>475000000</v>
      </c>
      <c r="H8796" t="n">
        <v>5.825</v>
      </c>
      <c r="I8796" t="n">
        <v>4.02</v>
      </c>
      <c r="J8796" t="n">
        <v>7.075</v>
      </c>
      <c r="K8796" t="n">
        <v>-674000000</v>
      </c>
      <c r="L8796" t="n">
        <v>779000000</v>
      </c>
      <c r="M8796" t="n">
        <v>799000000</v>
      </c>
      <c r="N8796" t="n">
        <v>-706000000</v>
      </c>
      <c r="O8796">
        <f>D8795</f>
      </c>
      <c r="P8796">
        <f>(E8796-F8796+G8796)/O8796*100</f>
      </c>
      <c r="Q8796">
        <f>H8795</f>
      </c>
      <c r="R8796">
        <f>I8795</f>
      </c>
      <c r="S8796">
        <f>H8796-H8795</f>
      </c>
      <c r="T8796">
        <f>I8796-I8795</f>
      </c>
      <c r="U8796">
        <f>(L8796-K8796)/(2*D8796*0.01)</f>
      </c>
      <c r="V8796">
        <f>(L8796+K8796)/(D8796*0.0001)</f>
      </c>
    </row>
    <row r="8797">
      <c r="A8797" t="n">
        <v>2023</v>
      </c>
      <c r="B8797" t="inlineStr">
        <is>
          <t>00219097</t>
        </is>
      </c>
      <c r="C8797" t="inlineStr">
        <is>
          <t>BGF</t>
        </is>
      </c>
      <c r="D8797" t="n">
        <v>23347000000</v>
      </c>
      <c r="E8797" t="n">
        <v>1988000000</v>
      </c>
      <c r="F8797" t="n">
        <v>1441000000</v>
      </c>
      <c r="G8797" t="n">
        <v>649000000</v>
      </c>
      <c r="H8797" t="n">
        <v>5.025</v>
      </c>
      <c r="I8797" t="n">
        <v>4.27</v>
      </c>
      <c r="J8797" t="n">
        <v>6.28</v>
      </c>
      <c r="K8797" t="n">
        <v>-1238000000</v>
      </c>
      <c r="L8797" t="n">
        <v>1397000000</v>
      </c>
      <c r="M8797" t="n">
        <v>1411000000</v>
      </c>
      <c r="N8797" t="n">
        <v>-1271000000</v>
      </c>
      <c r="O8797">
        <f>D8796</f>
      </c>
      <c r="P8797">
        <f>(E8797-F8797+G8797)/O8797*100</f>
      </c>
      <c r="Q8797">
        <f>H8796</f>
      </c>
      <c r="R8797">
        <f>I8796</f>
      </c>
      <c r="S8797">
        <f>H8797-H8796</f>
      </c>
      <c r="T8797">
        <f>I8797-I8796</f>
      </c>
      <c r="U8797">
        <f>(L8797-K8797)/(2*D8797*0.01)</f>
      </c>
      <c r="V8797">
        <f>(L8797+K8797)/(D8797*0.0001)</f>
      </c>
    </row>
    <row r="8798">
      <c r="A8798" t="n">
        <v>2024</v>
      </c>
      <c r="B8798" t="inlineStr">
        <is>
          <t>00219097</t>
        </is>
      </c>
      <c r="C8798" t="inlineStr">
        <is>
          <t>BGF</t>
        </is>
      </c>
      <c r="D8798" t="n">
        <v>23870000000</v>
      </c>
      <c r="E8798" t="n">
        <v>2664000000</v>
      </c>
      <c r="F8798" t="n">
        <v>1403000000</v>
      </c>
      <c r="G8798" t="n">
        <v>875000000</v>
      </c>
      <c r="H8798" t="n">
        <v>4.275</v>
      </c>
      <c r="I8798" t="n">
        <v>4.1</v>
      </c>
      <c r="J8798" t="n">
        <v>6.583</v>
      </c>
      <c r="K8798" t="n">
        <v>-1304000000</v>
      </c>
      <c r="L8798" t="n">
        <v>1397000000</v>
      </c>
      <c r="M8798" t="n">
        <v>1499000000</v>
      </c>
      <c r="N8798" t="n">
        <v>-1271000000</v>
      </c>
      <c r="O8798">
        <f>D8797</f>
      </c>
      <c r="P8798">
        <f>(E8798-F8798+G8798)/O8798*100</f>
      </c>
      <c r="Q8798">
        <f>H8797</f>
      </c>
      <c r="R8798">
        <f>I8797</f>
      </c>
      <c r="S8798">
        <f>H8798-H8797</f>
      </c>
      <c r="T8798">
        <f>I8798-I8797</f>
      </c>
      <c r="U8798">
        <f>(L8798-K8798)/(2*D8798*0.01)</f>
      </c>
      <c r="V8798">
        <f>(L8798+K8798)/(D8798*0.0001)</f>
      </c>
    </row>
    <row r="8799">
      <c r="A8799" t="n">
        <v>2025</v>
      </c>
      <c r="B8799" t="inlineStr">
        <is>
          <t>00219097</t>
        </is>
      </c>
      <c r="C8799" t="inlineStr">
        <is>
          <t>BGF</t>
        </is>
      </c>
      <c r="D8799" t="n">
        <v>26815000000</v>
      </c>
      <c r="E8799" t="n">
        <v>3472000000</v>
      </c>
      <c r="F8799" t="n">
        <v>2105000000</v>
      </c>
      <c r="G8799" t="n">
        <v>855000000</v>
      </c>
      <c r="H8799" t="n">
        <v>4.43</v>
      </c>
      <c r="I8799" t="n">
        <v>3.635</v>
      </c>
      <c r="J8799" t="n">
        <v>6.5</v>
      </c>
      <c r="K8799" t="n">
        <v>-1425000000</v>
      </c>
      <c r="L8799" t="n">
        <v>1611000000</v>
      </c>
      <c r="M8799" t="n">
        <v>1639000000</v>
      </c>
      <c r="N8799" t="n">
        <v>-1474000000</v>
      </c>
      <c r="O8799">
        <f>D8798</f>
      </c>
      <c r="P8799">
        <f>(E8799-F8799+G8799)/O8799*100</f>
      </c>
      <c r="Q8799">
        <f>H8798</f>
      </c>
      <c r="R8799">
        <f>I8798</f>
      </c>
      <c r="S8799">
        <f>H8799-H8798</f>
      </c>
      <c r="T8799">
        <f>I8799-I8798</f>
      </c>
      <c r="U8799">
        <f>(L8799-K8799)/(2*D8799*0.01)</f>
      </c>
      <c r="V8799">
        <f>(L8799+K8799)/(D8799*0.0001)</f>
      </c>
    </row>
    <row r="8800">
      <c r="A8800" t="n">
        <v>2014</v>
      </c>
      <c r="B8800" t="inlineStr">
        <is>
          <t>00219361</t>
        </is>
      </c>
      <c r="C8800" t="inlineStr">
        <is>
          <t>해성산업</t>
        </is>
      </c>
      <c r="D8800" t="n">
        <v>4313459000</v>
      </c>
      <c r="E8800" t="n">
        <v>366702000</v>
      </c>
      <c r="F8800" t="n">
        <v>399322000</v>
      </c>
      <c r="G8800" t="n">
        <v>117037000</v>
      </c>
      <c r="H8800" t="n">
        <v>2.66</v>
      </c>
      <c r="I8800" t="n">
        <v>3.84</v>
      </c>
      <c r="J8800" t="n">
        <v>3.48</v>
      </c>
      <c r="K8800" t="n">
        <v>-145700000</v>
      </c>
      <c r="L8800" t="n">
        <v>162700000</v>
      </c>
      <c r="M8800" t="n">
        <v>162900000</v>
      </c>
      <c r="N8800" t="n">
        <v>-145700000</v>
      </c>
      <c r="U8800">
        <f>(L8800-K8800)/(2*D8800*0.01)</f>
      </c>
      <c r="V8800">
        <f>(L8800+K8800)/(D8800*0.0001)</f>
      </c>
    </row>
    <row r="8801">
      <c r="A8801" t="n">
        <v>2015</v>
      </c>
      <c r="B8801" t="inlineStr">
        <is>
          <t>00219361</t>
        </is>
      </c>
      <c r="C8801" t="inlineStr">
        <is>
          <t>해성산업</t>
        </is>
      </c>
      <c r="D8801" t="n">
        <v>4566874000</v>
      </c>
      <c r="E8801" t="n">
        <v>371097000</v>
      </c>
      <c r="F8801" t="n">
        <v>345975000</v>
      </c>
      <c r="G8801" t="n">
        <v>66147000</v>
      </c>
      <c r="H8801" t="n">
        <v>2.27</v>
      </c>
      <c r="I8801" t="n">
        <v>4.39</v>
      </c>
      <c r="J8801" t="n">
        <v>5.99</v>
      </c>
      <c r="K8801" t="n">
        <v>-150600000</v>
      </c>
      <c r="L8801" t="n">
        <v>168192000</v>
      </c>
      <c r="M8801" t="n">
        <v>166224000</v>
      </c>
      <c r="N8801" t="n">
        <v>-151878000</v>
      </c>
      <c r="O8801">
        <f>D8800</f>
      </c>
      <c r="P8801">
        <f>(E8801-F8801+G8801)/O8801*100</f>
      </c>
      <c r="Q8801">
        <f>H8800</f>
      </c>
      <c r="R8801">
        <f>I8800</f>
      </c>
      <c r="S8801">
        <f>H8801-H8800</f>
      </c>
      <c r="T8801">
        <f>I8801-I8800</f>
      </c>
      <c r="U8801">
        <f>(L8801-K8801)/(2*D8801*0.01)</f>
      </c>
      <c r="V8801">
        <f>(L8801+K8801)/(D8801*0.0001)</f>
      </c>
    </row>
    <row r="8802">
      <c r="A8802" t="n">
        <v>2016</v>
      </c>
      <c r="B8802" t="inlineStr">
        <is>
          <t>00219361</t>
        </is>
      </c>
      <c r="C8802" t="inlineStr">
        <is>
          <t>해성산업</t>
        </is>
      </c>
      <c r="D8802" t="n">
        <v>4822873000</v>
      </c>
      <c r="E8802" t="n">
        <v>397505000</v>
      </c>
      <c r="F8802" t="n">
        <v>436201000</v>
      </c>
      <c r="G8802" t="n">
        <v>101136000</v>
      </c>
      <c r="H8802" t="n">
        <v>2.29</v>
      </c>
      <c r="I8802" t="n">
        <v>4.14</v>
      </c>
      <c r="J8802" t="n">
        <v>5.76</v>
      </c>
      <c r="K8802" t="n">
        <v>-145812600</v>
      </c>
      <c r="L8802" t="n">
        <v>161286200</v>
      </c>
      <c r="M8802" t="n">
        <v>159605400</v>
      </c>
      <c r="N8802" t="n">
        <v>-147157500</v>
      </c>
      <c r="O8802">
        <f>D8801</f>
      </c>
      <c r="P8802">
        <f>(E8802-F8802+G8802)/O8802*100</f>
      </c>
      <c r="Q8802">
        <f>H8801</f>
      </c>
      <c r="R8802">
        <f>I8801</f>
      </c>
      <c r="S8802">
        <f>H8802-H8801</f>
      </c>
      <c r="T8802">
        <f>I8802-I8801</f>
      </c>
      <c r="U8802">
        <f>(L8802-K8802)/(2*D8802*0.01)</f>
      </c>
      <c r="V8802">
        <f>(L8802+K8802)/(D8802*0.0001)</f>
      </c>
    </row>
    <row r="8803">
      <c r="A8803" t="n">
        <v>2017</v>
      </c>
      <c r="B8803" t="inlineStr">
        <is>
          <t>00219361</t>
        </is>
      </c>
      <c r="C8803" t="inlineStr">
        <is>
          <t>해성산업</t>
        </is>
      </c>
      <c r="D8803" t="n">
        <v>5196566000</v>
      </c>
      <c r="E8803" t="n">
        <v>381760000</v>
      </c>
      <c r="F8803" t="n">
        <v>261358000</v>
      </c>
      <c r="G8803" t="n">
        <v>107842000</v>
      </c>
      <c r="H8803" t="n">
        <v>2.71</v>
      </c>
      <c r="I8803" t="n">
        <v>3.96</v>
      </c>
      <c r="J8803" t="n">
        <v>6.58</v>
      </c>
      <c r="K8803" t="n">
        <v>-138452350</v>
      </c>
      <c r="L8803" t="n">
        <v>153397650</v>
      </c>
      <c r="M8803" t="n">
        <v>152208180</v>
      </c>
      <c r="N8803" t="n">
        <v>-140887590</v>
      </c>
      <c r="O8803">
        <f>D8802</f>
      </c>
      <c r="P8803">
        <f>(E8803-F8803+G8803)/O8803*100</f>
      </c>
      <c r="Q8803">
        <f>H8802</f>
      </c>
      <c r="R8803">
        <f>I8802</f>
      </c>
      <c r="S8803">
        <f>H8803-H8802</f>
      </c>
      <c r="T8803">
        <f>I8803-I8802</f>
      </c>
      <c r="U8803">
        <f>(L8803-K8803)/(2*D8803*0.01)</f>
      </c>
      <c r="V8803">
        <f>(L8803+K8803)/(D8803*0.0001)</f>
      </c>
    </row>
    <row r="8804">
      <c r="A8804" t="n">
        <v>2018</v>
      </c>
      <c r="B8804" t="inlineStr">
        <is>
          <t>00219361</t>
        </is>
      </c>
      <c r="C8804" t="inlineStr">
        <is>
          <t>해성산업</t>
        </is>
      </c>
      <c r="D8804" t="n">
        <v>5422986000</v>
      </c>
      <c r="E8804" t="n">
        <v>393181000</v>
      </c>
      <c r="F8804" t="n">
        <v>506029000</v>
      </c>
      <c r="G8804" t="n">
        <v>137529000</v>
      </c>
      <c r="H8804" t="n">
        <v>2.23</v>
      </c>
      <c r="I8804" t="n">
        <v>3.68</v>
      </c>
      <c r="J8804" t="n">
        <v>6.52</v>
      </c>
      <c r="K8804" t="n">
        <v>-124158000</v>
      </c>
      <c r="L8804" t="n">
        <v>137532000</v>
      </c>
      <c r="M8804" t="n">
        <v>136704000</v>
      </c>
      <c r="N8804" t="n">
        <v>-125151000</v>
      </c>
      <c r="O8804">
        <f>D8803</f>
      </c>
      <c r="P8804">
        <f>(E8804-F8804+G8804)/O8804*100</f>
      </c>
      <c r="Q8804">
        <f>H8803</f>
      </c>
      <c r="R8804">
        <f>I8803</f>
      </c>
      <c r="S8804">
        <f>H8804-H8803</f>
      </c>
      <c r="T8804">
        <f>I8804-I8803</f>
      </c>
      <c r="U8804">
        <f>(L8804-K8804)/(2*D8804*0.01)</f>
      </c>
      <c r="V8804">
        <f>(L8804+K8804)/(D8804*0.0001)</f>
      </c>
    </row>
    <row r="8805">
      <c r="A8805" t="n">
        <v>2019</v>
      </c>
      <c r="B8805" t="inlineStr">
        <is>
          <t>00219361</t>
        </is>
      </c>
      <c r="C8805" t="inlineStr">
        <is>
          <t>해성산업</t>
        </is>
      </c>
      <c r="D8805" t="n">
        <v>6017935000</v>
      </c>
      <c r="E8805" t="n">
        <v>550596000</v>
      </c>
      <c r="F8805" t="n">
        <v>439541000</v>
      </c>
      <c r="G8805" t="n">
        <v>118420000</v>
      </c>
      <c r="H8805" t="n">
        <v>1.86</v>
      </c>
      <c r="I8805" t="n">
        <v>3.41</v>
      </c>
      <c r="J8805" t="n">
        <v>5.92</v>
      </c>
      <c r="K8805" t="n">
        <v>-132520000</v>
      </c>
      <c r="L8805" t="n">
        <v>147040000</v>
      </c>
      <c r="M8805" t="n">
        <v>145782000</v>
      </c>
      <c r="N8805" t="n">
        <v>-133452000</v>
      </c>
      <c r="O8805">
        <f>D8804</f>
      </c>
      <c r="P8805">
        <f>(E8805-F8805+G8805)/O8805*100</f>
      </c>
      <c r="Q8805">
        <f>H8804</f>
      </c>
      <c r="R8805">
        <f>I8804</f>
      </c>
      <c r="S8805">
        <f>H8805-H8804</f>
      </c>
      <c r="T8805">
        <f>I8805-I8804</f>
      </c>
      <c r="U8805">
        <f>(L8805-K8805)/(2*D8805*0.01)</f>
      </c>
      <c r="V8805">
        <f>(L8805+K8805)/(D8805*0.0001)</f>
      </c>
    </row>
    <row r="8806">
      <c r="A8806" t="n">
        <v>2020</v>
      </c>
      <c r="B8806" t="inlineStr">
        <is>
          <t>00219361</t>
        </is>
      </c>
      <c r="C8806" t="inlineStr">
        <is>
          <t>해성산업</t>
        </is>
      </c>
      <c r="D8806" t="n">
        <v>68278601000</v>
      </c>
      <c r="E8806" t="n">
        <v>3721018000</v>
      </c>
      <c r="F8806" t="n">
        <v>5490999000</v>
      </c>
      <c r="G8806" t="n">
        <v>763582000</v>
      </c>
      <c r="H8806" t="n">
        <v>2.15</v>
      </c>
      <c r="I8806" t="n">
        <v>3.25</v>
      </c>
      <c r="J8806" t="n">
        <v>7.6</v>
      </c>
      <c r="O8806">
        <f>D8805</f>
      </c>
      <c r="P8806">
        <f>(E8806-F8806+G8806)/O8806*100</f>
      </c>
      <c r="Q8806">
        <f>H8805</f>
      </c>
      <c r="R8806">
        <f>I8805</f>
      </c>
      <c r="S8806">
        <f>H8806-H8805</f>
      </c>
      <c r="T8806">
        <f>I8806-I8805</f>
      </c>
    </row>
    <row r="8807">
      <c r="A8807" t="n">
        <v>2021</v>
      </c>
      <c r="B8807" t="inlineStr">
        <is>
          <t>00219361</t>
        </is>
      </c>
      <c r="C8807" t="inlineStr">
        <is>
          <t>해성산업</t>
        </is>
      </c>
      <c r="D8807" t="n">
        <v>146591776000</v>
      </c>
      <c r="E8807" t="n">
        <v>16258508000</v>
      </c>
      <c r="F8807" t="n">
        <v>7892879000</v>
      </c>
      <c r="G8807" t="n">
        <v>2548422000</v>
      </c>
      <c r="H8807" t="n">
        <v>2.83</v>
      </c>
      <c r="I8807" t="n">
        <v>3.58</v>
      </c>
      <c r="J8807" t="n">
        <v>6.89</v>
      </c>
      <c r="K8807" t="n">
        <v>-9573833000</v>
      </c>
      <c r="L8807" t="n">
        <v>8043382000</v>
      </c>
      <c r="M8807" t="n">
        <v>8033184000</v>
      </c>
      <c r="N8807" t="n">
        <v>-9717949000</v>
      </c>
      <c r="O8807">
        <f>D8806</f>
      </c>
      <c r="P8807">
        <f>(E8807-F8807+G8807)/O8807*100</f>
      </c>
      <c r="Q8807">
        <f>H8806</f>
      </c>
      <c r="R8807">
        <f>I8806</f>
      </c>
      <c r="S8807">
        <f>H8807-H8806</f>
      </c>
      <c r="T8807">
        <f>I8807-I8806</f>
      </c>
      <c r="U8807">
        <f>(L8807-K8807)/(2*D8807*0.01)</f>
      </c>
    </row>
    <row r="8808">
      <c r="A8808" t="n">
        <v>2022</v>
      </c>
      <c r="B8808" t="inlineStr">
        <is>
          <t>00219361</t>
        </is>
      </c>
      <c r="C8808" t="inlineStr">
        <is>
          <t>해성산업</t>
        </is>
      </c>
      <c r="D8808" t="n">
        <v>134986013000</v>
      </c>
      <c r="E8808" t="n">
        <v>19431220000</v>
      </c>
      <c r="F8808" t="n">
        <v>16579942000</v>
      </c>
      <c r="G8808" t="n">
        <v>3937027000</v>
      </c>
      <c r="H8808" t="n">
        <v>5.665</v>
      </c>
      <c r="I8808" t="n">
        <v>3.59</v>
      </c>
      <c r="J8808" t="n">
        <v>6.7</v>
      </c>
      <c r="K8808" t="n">
        <v>-7463108000</v>
      </c>
      <c r="L8808" t="n">
        <v>8477163000</v>
      </c>
      <c r="M8808" t="n">
        <v>8703526000</v>
      </c>
      <c r="N8808" t="n">
        <v>-7777751000</v>
      </c>
      <c r="O8808">
        <f>D8807</f>
      </c>
      <c r="P8808">
        <f>(E8808-F8808+G8808)/O8808*100</f>
      </c>
      <c r="Q8808">
        <f>H8807</f>
      </c>
      <c r="R8808">
        <f>I8807</f>
      </c>
      <c r="S8808">
        <f>H8808-H8807</f>
      </c>
      <c r="T8808">
        <f>I8808-I8807</f>
      </c>
      <c r="U8808">
        <f>(L8808-K8808)/(2*D8808*0.01)</f>
      </c>
      <c r="V8808">
        <f>(L8808+K8808)/(D8808*0.0001)</f>
      </c>
    </row>
    <row r="8809">
      <c r="A8809" t="n">
        <v>2023</v>
      </c>
      <c r="B8809" t="inlineStr">
        <is>
          <t>00219361</t>
        </is>
      </c>
      <c r="C8809" t="inlineStr">
        <is>
          <t>해성산업</t>
        </is>
      </c>
      <c r="D8809" t="n">
        <v>153011298000</v>
      </c>
      <c r="E8809" t="n">
        <v>17936237000</v>
      </c>
      <c r="F8809" t="n">
        <v>18764041000</v>
      </c>
      <c r="G8809" t="n">
        <v>7162586000</v>
      </c>
      <c r="H8809" t="n">
        <v>4.775</v>
      </c>
      <c r="I8809" t="n">
        <v>4.145</v>
      </c>
      <c r="J8809" t="n">
        <v>6.175</v>
      </c>
      <c r="K8809" t="n">
        <v>-8631830000</v>
      </c>
      <c r="L8809" t="n">
        <v>9865243000</v>
      </c>
      <c r="M8809" t="n">
        <v>10012112000</v>
      </c>
      <c r="N8809" t="n">
        <v>-8901977000</v>
      </c>
      <c r="O8809">
        <f>D8808</f>
      </c>
      <c r="P8809">
        <f>(E8809-F8809+G8809)/O8809*100</f>
      </c>
      <c r="Q8809">
        <f>H8808</f>
      </c>
      <c r="R8809">
        <f>I8808</f>
      </c>
      <c r="S8809">
        <f>H8809-H8808</f>
      </c>
      <c r="T8809">
        <f>I8809-I8808</f>
      </c>
      <c r="U8809">
        <f>(L8809-K8809)/(2*D8809*0.01)</f>
      </c>
      <c r="V8809">
        <f>(L8809+K8809)/(D8809*0.0001)</f>
      </c>
    </row>
    <row r="8810">
      <c r="A8810" t="n">
        <v>2024</v>
      </c>
      <c r="B8810" t="inlineStr">
        <is>
          <t>00219361</t>
        </is>
      </c>
      <c r="C8810" t="inlineStr">
        <is>
          <t>해성산업</t>
        </is>
      </c>
      <c r="D8810" t="n">
        <v>166832947000</v>
      </c>
      <c r="E8810" t="n">
        <v>19649281000</v>
      </c>
      <c r="F8810" t="n">
        <v>19919146000</v>
      </c>
      <c r="G8810" t="n">
        <v>6858020000</v>
      </c>
      <c r="H8810" t="n">
        <v>4.24</v>
      </c>
      <c r="I8810" t="n">
        <v>4.52</v>
      </c>
      <c r="J8810" t="n">
        <v>5.15</v>
      </c>
      <c r="K8810" t="n">
        <v>-10529939000</v>
      </c>
      <c r="L8810" t="n">
        <v>12078359000</v>
      </c>
      <c r="M8810" t="n">
        <v>12211083000</v>
      </c>
      <c r="N8810" t="n">
        <v>-10821567000</v>
      </c>
      <c r="O8810">
        <f>D8809</f>
      </c>
      <c r="P8810">
        <f>(E8810-F8810+G8810)/O8810*100</f>
      </c>
      <c r="Q8810">
        <f>H8809</f>
      </c>
      <c r="R8810">
        <f>I8809</f>
      </c>
      <c r="S8810">
        <f>H8810-H8809</f>
      </c>
      <c r="T8810">
        <f>I8810-I8809</f>
      </c>
      <c r="U8810">
        <f>(L8810-K8810)/(2*D8810*0.01)</f>
      </c>
      <c r="V8810">
        <f>(L8810+K8810)/(D8810*0.0001)</f>
      </c>
    </row>
    <row r="8811">
      <c r="A8811" t="n">
        <v>2025</v>
      </c>
      <c r="B8811" t="inlineStr">
        <is>
          <t>00219361</t>
        </is>
      </c>
      <c r="C8811" t="inlineStr">
        <is>
          <t>해성산업</t>
        </is>
      </c>
      <c r="D8811" t="n">
        <v>172961403000</v>
      </c>
      <c r="E8811" t="n">
        <v>24150064000</v>
      </c>
      <c r="F8811" t="n">
        <v>26088931000</v>
      </c>
      <c r="G8811" t="n">
        <v>6812425000</v>
      </c>
      <c r="H8811" t="n">
        <v>4.645</v>
      </c>
      <c r="I8811" t="n">
        <v>4.67</v>
      </c>
      <c r="J8811" t="n">
        <v>5.56</v>
      </c>
      <c r="K8811" t="n">
        <v>-11127924000</v>
      </c>
      <c r="L8811" t="n">
        <v>12812749000</v>
      </c>
      <c r="M8811" t="n">
        <v>12972714000</v>
      </c>
      <c r="N8811" t="n">
        <v>-11451247000</v>
      </c>
      <c r="O8811">
        <f>D8810</f>
      </c>
      <c r="P8811">
        <f>(E8811-F8811+G8811)/O8811*100</f>
      </c>
      <c r="Q8811">
        <f>H8810</f>
      </c>
      <c r="R8811">
        <f>I8810</f>
      </c>
      <c r="S8811">
        <f>H8811-H8810</f>
      </c>
      <c r="T8811">
        <f>I8811-I8810</f>
      </c>
      <c r="U8811">
        <f>(L8811-K8811)/(2*D8811*0.01)</f>
      </c>
      <c r="V8811">
        <f>(L8811+K8811)/(D8811*0.0001)</f>
      </c>
    </row>
    <row r="8812">
      <c r="A8812" t="n">
        <v>2014</v>
      </c>
      <c r="B8812" t="inlineStr">
        <is>
          <t>00219440</t>
        </is>
      </c>
      <c r="C8812" t="inlineStr">
        <is>
          <t>휴맥스홀딩스</t>
        </is>
      </c>
      <c r="D8812" t="n">
        <v>1185866000</v>
      </c>
      <c r="E8812" t="n">
        <v>283439000</v>
      </c>
      <c r="F8812" t="n">
        <v>81422000</v>
      </c>
      <c r="G8812" t="n">
        <v>7228000</v>
      </c>
      <c r="H8812" t="n">
        <v>2.91</v>
      </c>
      <c r="I8812" t="n">
        <v>4.25</v>
      </c>
      <c r="K8812" t="n">
        <v>-33202000</v>
      </c>
      <c r="L8812" t="n">
        <v>38647000</v>
      </c>
      <c r="M8812" t="n">
        <v>37768000</v>
      </c>
      <c r="N8812" t="n">
        <v>-33132000</v>
      </c>
      <c r="U8812">
        <f>(L8812-K8812)/(2*D8812*0.01)</f>
      </c>
      <c r="V8812">
        <f>(L8812+K8812)/(D8812*0.0001)</f>
      </c>
    </row>
    <row r="8813">
      <c r="A8813" t="n">
        <v>2015</v>
      </c>
      <c r="B8813" t="inlineStr">
        <is>
          <t>00219440</t>
        </is>
      </c>
      <c r="C8813" t="inlineStr">
        <is>
          <t>휴맥스홀딩스</t>
        </is>
      </c>
      <c r="D8813" t="n">
        <v>236970000</v>
      </c>
      <c r="E8813" t="n">
        <v>399003000</v>
      </c>
      <c r="F8813" t="n">
        <v>1232753000</v>
      </c>
      <c r="G8813" t="n">
        <v>10749000</v>
      </c>
      <c r="H8813" t="n">
        <v>2.42</v>
      </c>
      <c r="I8813" t="n">
        <v>4.25</v>
      </c>
      <c r="K8813" t="n">
        <v>-12216000</v>
      </c>
      <c r="L8813" t="n">
        <v>14265000</v>
      </c>
      <c r="M8813" t="n">
        <v>13867000</v>
      </c>
      <c r="N8813" t="n">
        <v>-12135000</v>
      </c>
      <c r="O8813">
        <f>D8812</f>
      </c>
      <c r="P8813">
        <f>(E8813-F8813+G8813)/O8813*100</f>
      </c>
      <c r="Q8813">
        <f>H8812</f>
      </c>
      <c r="R8813">
        <f>I8812</f>
      </c>
      <c r="S8813">
        <f>H8813-H8812</f>
      </c>
      <c r="T8813">
        <f>I8813-I8812</f>
      </c>
      <c r="U8813">
        <f>(L8813-K8813)/(2*D8813*0.01)</f>
      </c>
      <c r="V8813">
        <f>(L8813+K8813)/(D8813*0.0001)</f>
      </c>
    </row>
    <row r="8814">
      <c r="A8814" t="n">
        <v>2017</v>
      </c>
      <c r="B8814" t="inlineStr">
        <is>
          <t>00219440</t>
        </is>
      </c>
      <c r="C8814" t="inlineStr">
        <is>
          <t>휴맥스홀딩스</t>
        </is>
      </c>
      <c r="D8814" t="n">
        <v>230083000</v>
      </c>
      <c r="E8814" t="n">
        <v>119827000</v>
      </c>
      <c r="F8814" t="n">
        <v>129990000</v>
      </c>
      <c r="G8814" t="n">
        <v>2675000</v>
      </c>
      <c r="H8814" t="n">
        <v>2.73</v>
      </c>
      <c r="I8814" t="n">
        <v>3.96</v>
      </c>
      <c r="K8814" t="n">
        <v>-10172000</v>
      </c>
      <c r="L8814" t="n">
        <v>11488000</v>
      </c>
      <c r="M8814" t="n">
        <v>11472000</v>
      </c>
      <c r="N8814" t="n">
        <v>-10347000</v>
      </c>
      <c r="U8814">
        <f>(L8814-K8814)/(2*D8814*0.01)</f>
      </c>
      <c r="V8814">
        <f>(L8814+K8814)/(D8814*0.0001)</f>
      </c>
    </row>
    <row r="8815">
      <c r="A8815" t="n">
        <v>2018</v>
      </c>
      <c r="B8815" t="inlineStr">
        <is>
          <t>00219440</t>
        </is>
      </c>
      <c r="C8815" t="inlineStr">
        <is>
          <t>휴맥스홀딩스</t>
        </is>
      </c>
      <c r="D8815" t="n">
        <v>237330000</v>
      </c>
      <c r="E8815" t="n">
        <v>56271000</v>
      </c>
      <c r="F8815" t="n">
        <v>6968000</v>
      </c>
      <c r="G8815" t="n">
        <v>7818000</v>
      </c>
      <c r="H8815" t="n">
        <v>2.22</v>
      </c>
      <c r="I8815" t="n">
        <v>3.96</v>
      </c>
      <c r="K8815" t="n">
        <v>-5958000</v>
      </c>
      <c r="L8815" t="n">
        <v>6459000</v>
      </c>
      <c r="M8815" t="n">
        <v>6420000</v>
      </c>
      <c r="N8815" t="n">
        <v>-6035000</v>
      </c>
      <c r="O8815">
        <f>D8814</f>
      </c>
      <c r="P8815">
        <f>(E8815-F8815+G8815)/O8815*100</f>
      </c>
      <c r="Q8815">
        <f>H8814</f>
      </c>
      <c r="R8815">
        <f>I8814</f>
      </c>
      <c r="S8815">
        <f>H8815-H8814</f>
      </c>
      <c r="T8815">
        <f>I8815-I8814</f>
      </c>
      <c r="U8815">
        <f>(L8815-K8815)/(2*D8815*0.01)</f>
      </c>
      <c r="V8815">
        <f>(L8815+K8815)/(D8815*0.0001)</f>
      </c>
    </row>
    <row r="8816">
      <c r="A8816" t="n">
        <v>2019</v>
      </c>
      <c r="B8816" t="inlineStr">
        <is>
          <t>00219440</t>
        </is>
      </c>
      <c r="C8816" t="inlineStr">
        <is>
          <t>휴맥스홀딩스</t>
        </is>
      </c>
      <c r="D8816" t="n">
        <v>414579000</v>
      </c>
      <c r="E8816" t="n">
        <v>51604000</v>
      </c>
      <c r="G8816" t="n">
        <v>6414000</v>
      </c>
      <c r="H8816" t="n">
        <v>1.93</v>
      </c>
      <c r="I8816" t="n">
        <v>4.76</v>
      </c>
      <c r="K8816" t="n">
        <v>-4741000</v>
      </c>
      <c r="L8816" t="n">
        <v>5498000</v>
      </c>
      <c r="M8816" t="n">
        <v>5441000</v>
      </c>
      <c r="N8816" t="n">
        <v>-4784000</v>
      </c>
      <c r="O8816">
        <f>D8815</f>
      </c>
      <c r="Q8816">
        <f>H8815</f>
      </c>
      <c r="R8816">
        <f>I8815</f>
      </c>
      <c r="S8816">
        <f>H8816-H8815</f>
      </c>
      <c r="T8816">
        <f>I8816-I8815</f>
      </c>
      <c r="U8816">
        <f>(L8816-K8816)/(2*D8816*0.01)</f>
      </c>
      <c r="V8816">
        <f>(L8816+K8816)/(D8816*0.0001)</f>
      </c>
    </row>
    <row r="8817">
      <c r="A8817" t="n">
        <v>2020</v>
      </c>
      <c r="B8817" t="inlineStr">
        <is>
          <t>00219440</t>
        </is>
      </c>
      <c r="C8817" t="inlineStr">
        <is>
          <t>휴맥스홀딩스</t>
        </is>
      </c>
      <c r="D8817" t="n">
        <v>1655320000</v>
      </c>
      <c r="E8817" t="n">
        <v>369425000</v>
      </c>
      <c r="F8817" t="n">
        <v>56735000</v>
      </c>
      <c r="G8817" t="n">
        <v>9611000</v>
      </c>
      <c r="H8817" t="n">
        <v>1.96</v>
      </c>
      <c r="I8817" t="n">
        <v>4.76</v>
      </c>
      <c r="K8817" t="n">
        <v>-131966000</v>
      </c>
      <c r="L8817" t="n">
        <v>131966000</v>
      </c>
      <c r="M8817" t="n">
        <v>130614000</v>
      </c>
      <c r="N8817" t="n">
        <v>-111387000</v>
      </c>
      <c r="O8817">
        <f>D8816</f>
      </c>
      <c r="P8817">
        <f>(E8817-F8817+G8817)/O8817*100</f>
      </c>
      <c r="Q8817">
        <f>H8816</f>
      </c>
      <c r="R8817">
        <f>I8816</f>
      </c>
      <c r="S8817">
        <f>H8817-H8816</f>
      </c>
      <c r="T8817">
        <f>I8817-I8816</f>
      </c>
      <c r="U8817">
        <f>(L8817-K8817)/(2*D8817*0.01)</f>
      </c>
    </row>
    <row r="8818">
      <c r="A8818" t="n">
        <v>2021</v>
      </c>
      <c r="B8818" t="inlineStr">
        <is>
          <t>00219440</t>
        </is>
      </c>
      <c r="C8818" t="inlineStr">
        <is>
          <t>휴맥스홀딩스</t>
        </is>
      </c>
      <c r="D8818" t="n">
        <v>10502383000</v>
      </c>
      <c r="E8818" t="n">
        <v>341342000</v>
      </c>
      <c r="F8818" t="n">
        <v>125191000</v>
      </c>
      <c r="G8818" t="n">
        <v>39135000</v>
      </c>
      <c r="H8818" t="n">
        <v>2.81</v>
      </c>
      <c r="I8818" t="n">
        <v>3.795</v>
      </c>
      <c r="K8818" t="n">
        <v>-468176000</v>
      </c>
      <c r="L8818" t="n">
        <v>544494000</v>
      </c>
      <c r="M8818" t="n">
        <v>542828000</v>
      </c>
      <c r="N8818" t="n">
        <v>-475473000</v>
      </c>
      <c r="O8818">
        <f>D8817</f>
      </c>
      <c r="P8818">
        <f>(E8818-F8818+G8818)/O8818*100</f>
      </c>
      <c r="Q8818">
        <f>H8817</f>
      </c>
      <c r="R8818">
        <f>I8817</f>
      </c>
      <c r="S8818">
        <f>H8818-H8817</f>
      </c>
      <c r="T8818">
        <f>I8818-I8817</f>
      </c>
      <c r="U8818">
        <f>(L8818-K8818)/(2*D8818*0.01)</f>
      </c>
      <c r="V8818">
        <f>(L8818+K8818)/(D8818*0.0001)</f>
      </c>
    </row>
    <row r="8819">
      <c r="A8819" t="n">
        <v>2022</v>
      </c>
      <c r="B8819" t="inlineStr">
        <is>
          <t>00219440</t>
        </is>
      </c>
      <c r="C8819" t="inlineStr">
        <is>
          <t>휴맥스홀딩스</t>
        </is>
      </c>
      <c r="D8819" t="n">
        <v>8375271000</v>
      </c>
      <c r="E8819" t="n">
        <v>2031360000</v>
      </c>
      <c r="F8819" t="n">
        <v>2512862000</v>
      </c>
      <c r="G8819" t="n">
        <v>246000000</v>
      </c>
      <c r="H8819" t="n">
        <v>5.275</v>
      </c>
      <c r="I8819" t="n">
        <v>3.79</v>
      </c>
      <c r="K8819" t="n">
        <v>-454568000</v>
      </c>
      <c r="L8819" t="n">
        <v>544494000</v>
      </c>
      <c r="M8819" t="n">
        <v>525812000</v>
      </c>
      <c r="N8819" t="n">
        <v>-475473000</v>
      </c>
      <c r="O8819">
        <f>D8818</f>
      </c>
      <c r="P8819">
        <f>(E8819-F8819+G8819)/O8819*100</f>
      </c>
      <c r="Q8819">
        <f>H8818</f>
      </c>
      <c r="R8819">
        <f>I8818</f>
      </c>
      <c r="S8819">
        <f>H8819-H8818</f>
      </c>
      <c r="T8819">
        <f>I8819-I8818</f>
      </c>
      <c r="U8819">
        <f>(L8819-K8819)/(2*D8819*0.01)</f>
      </c>
      <c r="V8819">
        <f>(L8819+K8819)/(D8819*0.0001)</f>
      </c>
    </row>
    <row r="8820">
      <c r="A8820" t="n">
        <v>2023</v>
      </c>
      <c r="B8820" t="inlineStr">
        <is>
          <t>00219440</t>
        </is>
      </c>
      <c r="C8820" t="inlineStr">
        <is>
          <t>휴맥스홀딩스</t>
        </is>
      </c>
      <c r="D8820" t="n">
        <v>7449294000</v>
      </c>
      <c r="E8820" t="n">
        <v>1273028000</v>
      </c>
      <c r="F8820" t="n">
        <v>3370028000</v>
      </c>
      <c r="G8820" t="n">
        <v>351501000</v>
      </c>
      <c r="H8820" t="n">
        <v>4.515</v>
      </c>
      <c r="I8820" t="n">
        <v>4.39</v>
      </c>
      <c r="J8820" t="n">
        <v>6.21</v>
      </c>
      <c r="K8820" t="n">
        <v>-443582000</v>
      </c>
      <c r="L8820" t="n">
        <v>513331000</v>
      </c>
      <c r="M8820" t="n">
        <v>510057000</v>
      </c>
      <c r="N8820" t="n">
        <v>-472950000</v>
      </c>
      <c r="O8820">
        <f>D8819</f>
      </c>
      <c r="P8820">
        <f>(E8820-F8820+G8820)/O8820*100</f>
      </c>
      <c r="Q8820">
        <f>H8819</f>
      </c>
      <c r="R8820">
        <f>I8819</f>
      </c>
      <c r="S8820">
        <f>H8820-H8819</f>
      </c>
      <c r="T8820">
        <f>I8820-I8819</f>
      </c>
      <c r="U8820">
        <f>(L8820-K8820)/(2*D8820*0.01)</f>
      </c>
      <c r="V8820">
        <f>(L8820+K8820)/(D8820*0.0001)</f>
      </c>
    </row>
    <row r="8821">
      <c r="A8821" t="n">
        <v>2024</v>
      </c>
      <c r="B8821" t="inlineStr">
        <is>
          <t>00219440</t>
        </is>
      </c>
      <c r="C8821" t="inlineStr">
        <is>
          <t>휴맥스홀딩스</t>
        </is>
      </c>
      <c r="D8821" t="n">
        <v>7271406000</v>
      </c>
      <c r="E8821" t="n">
        <v>1327133000</v>
      </c>
      <c r="F8821" t="n">
        <v>1082088000</v>
      </c>
      <c r="G8821" t="n">
        <v>299572000</v>
      </c>
      <c r="H8821" t="n">
        <v>4</v>
      </c>
      <c r="I8821" t="n">
        <v>4.31</v>
      </c>
      <c r="J8821" t="n">
        <v>7.53</v>
      </c>
      <c r="K8821" t="n">
        <v>-513777000</v>
      </c>
      <c r="L8821" t="n">
        <v>588534000</v>
      </c>
      <c r="M8821" t="n">
        <v>590552000</v>
      </c>
      <c r="N8821" t="n">
        <v>-524831000</v>
      </c>
      <c r="O8821">
        <f>D8820</f>
      </c>
      <c r="P8821">
        <f>(E8821-F8821+G8821)/O8821*100</f>
      </c>
      <c r="Q8821">
        <f>H8820</f>
      </c>
      <c r="R8821">
        <f>I8820</f>
      </c>
      <c r="S8821">
        <f>H8821-H8820</f>
      </c>
      <c r="T8821">
        <f>I8821-I8820</f>
      </c>
      <c r="U8821">
        <f>(L8821-K8821)/(2*D8821*0.01)</f>
      </c>
      <c r="V8821">
        <f>(L8821+K8821)/(D8821*0.0001)</f>
      </c>
    </row>
    <row r="8822">
      <c r="A8822" t="n">
        <v>2025</v>
      </c>
      <c r="B8822" t="inlineStr">
        <is>
          <t>00219440</t>
        </is>
      </c>
      <c r="C8822" t="inlineStr">
        <is>
          <t>휴맥스홀딩스</t>
        </is>
      </c>
      <c r="D8822" t="n">
        <v>4228809000</v>
      </c>
      <c r="E8822" t="n">
        <v>956386000</v>
      </c>
      <c r="F8822" t="n">
        <v>754945000</v>
      </c>
      <c r="G8822" t="n">
        <v>247913000</v>
      </c>
      <c r="H8822" t="n">
        <v>4.255</v>
      </c>
      <c r="I8822" t="n">
        <v>4.105</v>
      </c>
      <c r="J8822" t="n">
        <v>7.595</v>
      </c>
      <c r="K8822" t="n">
        <v>-337342000</v>
      </c>
      <c r="L8822" t="n">
        <v>391996000</v>
      </c>
      <c r="M8822" t="n">
        <v>397011000</v>
      </c>
      <c r="N8822" t="n">
        <v>-347287000</v>
      </c>
      <c r="O8822">
        <f>D8821</f>
      </c>
      <c r="P8822">
        <f>(E8822-F8822+G8822)/O8822*100</f>
      </c>
      <c r="Q8822">
        <f>H8821</f>
      </c>
      <c r="R8822">
        <f>I8821</f>
      </c>
      <c r="S8822">
        <f>H8822-H8821</f>
      </c>
      <c r="T8822">
        <f>I8822-I8821</f>
      </c>
      <c r="U8822">
        <f>(L8822-K8822)/(2*D8822*0.01)</f>
      </c>
      <c r="V8822">
        <f>(L8822+K8822)/(D8822*0.0001)</f>
      </c>
    </row>
    <row r="8823">
      <c r="A8823" t="n">
        <v>2014</v>
      </c>
      <c r="B8823" t="inlineStr">
        <is>
          <t>00219486</t>
        </is>
      </c>
      <c r="C8823" t="inlineStr">
        <is>
          <t>신세계I&amp;C</t>
        </is>
      </c>
      <c r="D8823" t="n">
        <v>20760954000</v>
      </c>
      <c r="E8823" t="n">
        <v>2536886000</v>
      </c>
      <c r="F8823" t="n">
        <v>2577571000</v>
      </c>
      <c r="G8823" t="n">
        <v>623766000</v>
      </c>
      <c r="H8823" t="n">
        <v>2.75</v>
      </c>
      <c r="I8823" t="n">
        <v>6</v>
      </c>
      <c r="K8823" t="n">
        <v>-1101360000</v>
      </c>
      <c r="L8823" t="n">
        <v>1215975000</v>
      </c>
      <c r="M8823" t="n">
        <v>1204032000</v>
      </c>
      <c r="N8823" t="n">
        <v>-1111710000</v>
      </c>
      <c r="U8823">
        <f>(L8823-K8823)/(2*D8823*0.01)</f>
      </c>
      <c r="V8823">
        <f>(L8823+K8823)/(D8823*0.0001)</f>
      </c>
    </row>
    <row r="8824">
      <c r="A8824" t="n">
        <v>2015</v>
      </c>
      <c r="B8824" t="inlineStr">
        <is>
          <t>00219486</t>
        </is>
      </c>
      <c r="C8824" t="inlineStr">
        <is>
          <t>신세계I&amp;C</t>
        </is>
      </c>
      <c r="D8824" t="n">
        <v>22007549000</v>
      </c>
      <c r="E8824" t="n">
        <v>2861070000</v>
      </c>
      <c r="F8824" t="n">
        <v>2628891000</v>
      </c>
      <c r="G8824" t="n">
        <v>531551000</v>
      </c>
      <c r="H8824" t="n">
        <v>2.5</v>
      </c>
      <c r="I8824" t="n">
        <v>5.2</v>
      </c>
      <c r="K8824" t="n">
        <v>-1249499000</v>
      </c>
      <c r="L8824" t="n">
        <v>1101360000</v>
      </c>
      <c r="M8824" t="n">
        <v>1142453000</v>
      </c>
      <c r="N8824" t="n">
        <v>-1204032000</v>
      </c>
      <c r="O8824">
        <f>D8823</f>
      </c>
      <c r="P8824">
        <f>(E8824-F8824+G8824)/O8824*100</f>
      </c>
      <c r="Q8824">
        <f>H8823</f>
      </c>
      <c r="R8824">
        <f>I8823</f>
      </c>
      <c r="S8824">
        <f>H8824-H8823</f>
      </c>
      <c r="T8824">
        <f>I8824-I8823</f>
      </c>
      <c r="U8824">
        <f>(L8824-K8824)/(2*D8824*0.01)</f>
      </c>
    </row>
    <row r="8825">
      <c r="A8825" t="n">
        <v>2016</v>
      </c>
      <c r="B8825" t="inlineStr">
        <is>
          <t>00219486</t>
        </is>
      </c>
      <c r="C8825" t="inlineStr">
        <is>
          <t>신세계I&amp;C</t>
        </is>
      </c>
      <c r="D8825" t="n">
        <v>23299609000</v>
      </c>
      <c r="E8825" t="n">
        <v>3165874000</v>
      </c>
      <c r="F8825" t="n">
        <v>2099656000</v>
      </c>
      <c r="G8825" t="n">
        <v>513786000</v>
      </c>
      <c r="H8825" t="n">
        <v>2.5</v>
      </c>
      <c r="I8825" t="n">
        <v>5.2</v>
      </c>
      <c r="K8825" t="n">
        <v>-1148700000</v>
      </c>
      <c r="L8825" t="n">
        <v>1263952000</v>
      </c>
      <c r="M8825" t="n">
        <v>1254581000</v>
      </c>
      <c r="N8825" t="n">
        <v>-1162107000</v>
      </c>
      <c r="O8825">
        <f>D8824</f>
      </c>
      <c r="P8825">
        <f>(E8825-F8825+G8825)/O8825*100</f>
      </c>
      <c r="Q8825">
        <f>H8824</f>
      </c>
      <c r="R8825">
        <f>I8824</f>
      </c>
      <c r="S8825">
        <f>H8825-H8824</f>
      </c>
      <c r="T8825">
        <f>I8825-I8824</f>
      </c>
      <c r="U8825">
        <f>(L8825-K8825)/(2*D8825*0.01)</f>
      </c>
      <c r="V8825">
        <f>(L8825+K8825)/(D8825*0.0001)</f>
      </c>
    </row>
    <row r="8826">
      <c r="A8826" t="n">
        <v>2017</v>
      </c>
      <c r="B8826" t="inlineStr">
        <is>
          <t>00219486</t>
        </is>
      </c>
      <c r="C8826" t="inlineStr">
        <is>
          <t>신세계I&amp;C</t>
        </is>
      </c>
      <c r="D8826" t="n">
        <v>26354698000</v>
      </c>
      <c r="E8826" t="n">
        <v>3136972000</v>
      </c>
      <c r="F8826" t="n">
        <v>2426327000</v>
      </c>
      <c r="G8826" t="n">
        <v>538711000</v>
      </c>
      <c r="H8826" t="n">
        <v>2.9</v>
      </c>
      <c r="I8826" t="n">
        <v>5.16</v>
      </c>
      <c r="K8826" t="n">
        <v>-1478251000</v>
      </c>
      <c r="L8826" t="n">
        <v>1646474000</v>
      </c>
      <c r="M8826" t="n">
        <v>1643473000</v>
      </c>
      <c r="N8826" t="n">
        <v>-1503143000</v>
      </c>
      <c r="O8826">
        <f>D8825</f>
      </c>
      <c r="P8826">
        <f>(E8826-F8826+G8826)/O8826*100</f>
      </c>
      <c r="Q8826">
        <f>H8825</f>
      </c>
      <c r="R8826">
        <f>I8825</f>
      </c>
      <c r="S8826">
        <f>H8826-H8825</f>
      </c>
      <c r="T8826">
        <f>I8826-I8825</f>
      </c>
      <c r="U8826">
        <f>(L8826-K8826)/(2*D8826*0.01)</f>
      </c>
      <c r="V8826">
        <f>(L8826+K8826)/(D8826*0.0001)</f>
      </c>
    </row>
    <row r="8827">
      <c r="A8827" t="n">
        <v>2018</v>
      </c>
      <c r="B8827" t="inlineStr">
        <is>
          <t>00219486</t>
        </is>
      </c>
      <c r="C8827" t="inlineStr">
        <is>
          <t>신세계I&amp;C</t>
        </is>
      </c>
      <c r="D8827" t="n">
        <v>31608271000</v>
      </c>
      <c r="E8827" t="n">
        <v>3669921000</v>
      </c>
      <c r="F8827" t="n">
        <v>999898000</v>
      </c>
      <c r="G8827" t="n">
        <v>714683000</v>
      </c>
      <c r="H8827" t="n">
        <v>2.4</v>
      </c>
      <c r="I8827" t="n">
        <v>5.16</v>
      </c>
      <c r="J8827" t="n">
        <v>6</v>
      </c>
      <c r="K8827" t="n">
        <v>-1761863000</v>
      </c>
      <c r="L8827" t="n">
        <v>1963259000</v>
      </c>
      <c r="M8827" t="n">
        <v>1949636000</v>
      </c>
      <c r="N8827" t="n">
        <v>-1783284000</v>
      </c>
      <c r="O8827">
        <f>D8826</f>
      </c>
      <c r="P8827">
        <f>(E8827-F8827+G8827)/O8827*100</f>
      </c>
      <c r="Q8827">
        <f>H8826</f>
      </c>
      <c r="R8827">
        <f>I8826</f>
      </c>
      <c r="S8827">
        <f>H8827-H8826</f>
      </c>
      <c r="T8827">
        <f>I8827-I8826</f>
      </c>
      <c r="U8827">
        <f>(L8827-K8827)/(2*D8827*0.01)</f>
      </c>
      <c r="V8827">
        <f>(L8827+K8827)/(D8827*0.0001)</f>
      </c>
    </row>
    <row r="8828">
      <c r="A8828" t="n">
        <v>2019</v>
      </c>
      <c r="B8828" t="inlineStr">
        <is>
          <t>00219486</t>
        </is>
      </c>
      <c r="C8828" t="inlineStr">
        <is>
          <t>신세계I&amp;C</t>
        </is>
      </c>
      <c r="D8828" t="n">
        <v>37850037000</v>
      </c>
      <c r="E8828" t="n">
        <v>4497341000</v>
      </c>
      <c r="F8828" t="n">
        <v>531793000</v>
      </c>
      <c r="G8828" t="n">
        <v>707985000</v>
      </c>
      <c r="H8828" t="n">
        <v>2.17</v>
      </c>
      <c r="I8828" t="n">
        <v>5.18</v>
      </c>
      <c r="J8828" t="n">
        <v>5.9</v>
      </c>
      <c r="K8828" t="n">
        <v>-2095491000</v>
      </c>
      <c r="L8828" t="n">
        <v>2336144000</v>
      </c>
      <c r="M8828" t="n">
        <v>2314329000</v>
      </c>
      <c r="N8828" t="n">
        <v>-2116374000</v>
      </c>
      <c r="O8828">
        <f>D8827</f>
      </c>
      <c r="P8828">
        <f>(E8828-F8828+G8828)/O8828*100</f>
      </c>
      <c r="Q8828">
        <f>H8827</f>
      </c>
      <c r="R8828">
        <f>I8827</f>
      </c>
      <c r="S8828">
        <f>H8828-H8827</f>
      </c>
      <c r="T8828">
        <f>I8828-I8827</f>
      </c>
      <c r="U8828">
        <f>(L8828-K8828)/(2*D8828*0.01)</f>
      </c>
      <c r="V8828">
        <f>(L8828+K8828)/(D8828*0.0001)</f>
      </c>
    </row>
    <row r="8829">
      <c r="A8829" t="n">
        <v>2022</v>
      </c>
      <c r="B8829" t="inlineStr">
        <is>
          <t>00219486</t>
        </is>
      </c>
      <c r="C8829" t="inlineStr">
        <is>
          <t>신세계I&amp;C</t>
        </is>
      </c>
      <c r="D8829" t="n">
        <v>39498164000</v>
      </c>
      <c r="E8829" t="n">
        <v>1625751000</v>
      </c>
      <c r="F8829" t="n">
        <v>938125000</v>
      </c>
      <c r="G8829" t="n">
        <v>464456000</v>
      </c>
    </row>
    <row r="8830">
      <c r="A8830" t="n">
        <v>2023</v>
      </c>
      <c r="B8830" t="inlineStr">
        <is>
          <t>00219486</t>
        </is>
      </c>
      <c r="C8830" t="inlineStr">
        <is>
          <t>신세계I&amp;C</t>
        </is>
      </c>
      <c r="D8830" t="n">
        <v>50241751000</v>
      </c>
      <c r="E8830" t="n">
        <v>1907908000</v>
      </c>
      <c r="F8830" t="n">
        <v>553240000</v>
      </c>
      <c r="G8830" t="n">
        <v>481566000</v>
      </c>
      <c r="O8830">
        <f>D8829</f>
      </c>
      <c r="P8830">
        <f>(E8830-F8830+G8830)/O8830*100</f>
      </c>
    </row>
    <row r="8831">
      <c r="A8831" t="n">
        <v>2024</v>
      </c>
      <c r="B8831" t="inlineStr">
        <is>
          <t>00219486</t>
        </is>
      </c>
      <c r="C8831" t="inlineStr">
        <is>
          <t>신세계I&amp;C</t>
        </is>
      </c>
      <c r="D8831" t="n">
        <v>59569960000</v>
      </c>
      <c r="E8831" t="n">
        <v>2323732000</v>
      </c>
      <c r="F8831" t="n">
        <v>1135339000</v>
      </c>
      <c r="G8831" t="n">
        <v>509405000</v>
      </c>
      <c r="O8831">
        <f>D8830</f>
      </c>
      <c r="P8831">
        <f>(E8831-F8831+G8831)/O8831*100</f>
      </c>
    </row>
    <row r="8832">
      <c r="A8832" t="n">
        <v>2025</v>
      </c>
      <c r="B8832" t="inlineStr">
        <is>
          <t>00219486</t>
        </is>
      </c>
      <c r="C8832" t="inlineStr">
        <is>
          <t>신세계I&amp;C</t>
        </is>
      </c>
      <c r="D8832" t="n">
        <v>61542851000</v>
      </c>
      <c r="E8832" t="n">
        <v>9074085000</v>
      </c>
      <c r="F8832" t="n">
        <v>4949742000</v>
      </c>
      <c r="G8832" t="n">
        <v>2037620000</v>
      </c>
      <c r="H8832" t="n">
        <v>4.25</v>
      </c>
      <c r="I8832" t="n">
        <v>4.09</v>
      </c>
      <c r="J8832" t="n">
        <v>6.71</v>
      </c>
      <c r="K8832" t="n">
        <v>-3738907000</v>
      </c>
      <c r="L8832" t="n">
        <v>4213709000</v>
      </c>
      <c r="M8832" t="n">
        <v>4276045000</v>
      </c>
      <c r="N8832" t="n">
        <v>-3857928000</v>
      </c>
      <c r="O8832">
        <f>D8831</f>
      </c>
      <c r="P8832">
        <f>(E8832-F8832+G8832)/O8832*100</f>
      </c>
      <c r="U8832">
        <f>(L8832-K8832)/(2*D8832*0.01)</f>
      </c>
      <c r="V8832">
        <f>(L8832+K8832)/(D8832*0.0001)</f>
      </c>
    </row>
    <row r="8833">
      <c r="A8833" t="n">
        <v>2016</v>
      </c>
      <c r="B8833" t="inlineStr">
        <is>
          <t>00219574</t>
        </is>
      </c>
      <c r="C8833" t="inlineStr">
        <is>
          <t>코스맥스비티아이</t>
        </is>
      </c>
      <c r="D8833" t="n">
        <v>15624671831</v>
      </c>
      <c r="E8833" t="n">
        <v>3897238767</v>
      </c>
      <c r="F8833" t="n">
        <v>1725520244</v>
      </c>
      <c r="G8833" t="n">
        <v>324217401</v>
      </c>
      <c r="H8833" t="n">
        <v>2.97</v>
      </c>
      <c r="I8833" t="n">
        <v>3.5</v>
      </c>
      <c r="J8833" t="n">
        <v>9.1</v>
      </c>
      <c r="K8833" t="n">
        <v>-933423811</v>
      </c>
      <c r="L8833" t="n">
        <v>1100908614</v>
      </c>
      <c r="M8833" t="n">
        <v>1087225050</v>
      </c>
      <c r="N8833" t="n">
        <v>-940963955</v>
      </c>
      <c r="U8833">
        <f>(L8833-K8833)/(2*D8833*0.01)</f>
      </c>
      <c r="V8833">
        <f>(L8833+K8833)/(D8833*0.0001)</f>
      </c>
    </row>
    <row r="8834">
      <c r="A8834" t="n">
        <v>2017</v>
      </c>
      <c r="B8834" t="inlineStr">
        <is>
          <t>00219574</t>
        </is>
      </c>
      <c r="C8834" t="inlineStr">
        <is>
          <t>코스맥스비티아이</t>
        </is>
      </c>
      <c r="D8834" t="n">
        <v>17415324024</v>
      </c>
      <c r="E8834" t="n">
        <v>4490318197</v>
      </c>
      <c r="F8834" t="n">
        <v>1970357122</v>
      </c>
      <c r="G8834" t="n">
        <v>436308320</v>
      </c>
      <c r="H8834" t="n">
        <v>3.32</v>
      </c>
      <c r="I8834" t="n">
        <v>5.6</v>
      </c>
      <c r="O8834">
        <f>D8833</f>
      </c>
      <c r="P8834">
        <f>(E8834-F8834+G8834)/O8834*100</f>
      </c>
      <c r="Q8834">
        <f>H8833</f>
      </c>
      <c r="R8834">
        <f>I8833</f>
      </c>
      <c r="S8834">
        <f>H8834-H8833</f>
      </c>
      <c r="T8834">
        <f>I8834-I8833</f>
      </c>
    </row>
    <row r="8835">
      <c r="A8835" t="n">
        <v>2018</v>
      </c>
      <c r="B8835" t="inlineStr">
        <is>
          <t>00219574</t>
        </is>
      </c>
      <c r="C8835" t="inlineStr">
        <is>
          <t>코스맥스비티아이</t>
        </is>
      </c>
      <c r="D8835" t="n">
        <v>21062521943</v>
      </c>
      <c r="E8835" t="n">
        <v>5354299562</v>
      </c>
      <c r="F8835" t="n">
        <v>3758873099</v>
      </c>
      <c r="G8835" t="n">
        <v>530892196</v>
      </c>
      <c r="H8835" t="n">
        <v>2.82</v>
      </c>
      <c r="I8835" t="n">
        <v>5.34</v>
      </c>
      <c r="J8835" t="n">
        <v>8.130000000000001</v>
      </c>
      <c r="K8835" t="n">
        <v>-616785589</v>
      </c>
      <c r="L8835" t="n">
        <v>732759750</v>
      </c>
      <c r="M8835" t="n">
        <v>729890805</v>
      </c>
      <c r="N8835" t="n">
        <v>-618784726</v>
      </c>
      <c r="O8835">
        <f>D8834</f>
      </c>
      <c r="P8835">
        <f>(E8835-F8835+G8835)/O8835*100</f>
      </c>
      <c r="Q8835">
        <f>H8834</f>
      </c>
      <c r="R8835">
        <f>I8834</f>
      </c>
      <c r="S8835">
        <f>H8835-H8834</f>
      </c>
      <c r="T8835">
        <f>I8835-I8834</f>
      </c>
      <c r="U8835">
        <f>(L8835-K8835)/(2*D8835*0.01)</f>
      </c>
      <c r="V8835">
        <f>(L8835+K8835)/(D8835*0.0001)</f>
      </c>
    </row>
    <row r="8836">
      <c r="A8836" t="n">
        <v>2019</v>
      </c>
      <c r="B8836" t="inlineStr">
        <is>
          <t>00219574</t>
        </is>
      </c>
      <c r="C8836" t="inlineStr">
        <is>
          <t>코스맥스비티아이</t>
        </is>
      </c>
      <c r="D8836" t="n">
        <v>24539288455</v>
      </c>
      <c r="E8836" t="n">
        <v>4881420865</v>
      </c>
      <c r="F8836" t="n">
        <v>1669572857</v>
      </c>
      <c r="G8836" t="n">
        <v>765737409</v>
      </c>
      <c r="H8836" t="n">
        <v>3.03</v>
      </c>
      <c r="I8836" t="n">
        <v>5.72</v>
      </c>
      <c r="J8836" t="n">
        <v>10.19</v>
      </c>
      <c r="K8836" t="n">
        <v>-1055386367</v>
      </c>
      <c r="L8836" t="n">
        <v>1278289348</v>
      </c>
      <c r="M8836" t="n">
        <v>1261086490</v>
      </c>
      <c r="N8836" t="n">
        <v>-1062181424</v>
      </c>
      <c r="O8836">
        <f>D8835</f>
      </c>
      <c r="P8836">
        <f>(E8836-F8836+G8836)/O8836*100</f>
      </c>
      <c r="Q8836">
        <f>H8835</f>
      </c>
      <c r="R8836">
        <f>I8835</f>
      </c>
      <c r="S8836">
        <f>H8836-H8835</f>
      </c>
      <c r="T8836">
        <f>I8836-I8835</f>
      </c>
      <c r="U8836">
        <f>(L8836-K8836)/(2*D8836*0.01)</f>
      </c>
      <c r="V8836">
        <f>(L8836+K8836)/(D8836*0.0001)</f>
      </c>
    </row>
    <row r="8837">
      <c r="A8837" t="n">
        <v>2020</v>
      </c>
      <c r="B8837" t="inlineStr">
        <is>
          <t>00219574</t>
        </is>
      </c>
      <c r="C8837" t="inlineStr">
        <is>
          <t>코스맥스비티아이</t>
        </is>
      </c>
      <c r="D8837" t="n">
        <v>28850839101</v>
      </c>
      <c r="E8837" t="n">
        <v>5886496883</v>
      </c>
      <c r="F8837" t="n">
        <v>3485842686</v>
      </c>
      <c r="G8837" t="n">
        <v>457222050</v>
      </c>
      <c r="H8837" t="n">
        <v>3.11</v>
      </c>
      <c r="I8837" t="n">
        <v>5.37</v>
      </c>
      <c r="J8837" t="n">
        <v>10.5</v>
      </c>
      <c r="K8837" t="n">
        <v>-1420652926</v>
      </c>
      <c r="L8837" t="n">
        <v>1714461908</v>
      </c>
      <c r="M8837" t="n">
        <v>1698355334</v>
      </c>
      <c r="N8837" t="n">
        <v>-1434728581</v>
      </c>
      <c r="O8837">
        <f>D8836</f>
      </c>
      <c r="P8837">
        <f>(E8837-F8837+G8837)/O8837*100</f>
      </c>
      <c r="Q8837">
        <f>H8836</f>
      </c>
      <c r="R8837">
        <f>I8836</f>
      </c>
      <c r="S8837">
        <f>H8837-H8836</f>
      </c>
      <c r="T8837">
        <f>I8837-I8836</f>
      </c>
      <c r="U8837">
        <f>(L8837-K8837)/(2*D8837*0.01)</f>
      </c>
      <c r="V8837">
        <f>(L8837+K8837)/(D8837*0.0001)</f>
      </c>
    </row>
    <row r="8838">
      <c r="A8838" t="n">
        <v>2021</v>
      </c>
      <c r="B8838" t="inlineStr">
        <is>
          <t>00219574</t>
        </is>
      </c>
      <c r="C8838" t="inlineStr">
        <is>
          <t>코스맥스비티아이</t>
        </is>
      </c>
      <c r="D8838" t="n">
        <v>32056491684</v>
      </c>
      <c r="E8838" t="n">
        <v>6597826156</v>
      </c>
      <c r="F8838" t="n">
        <v>4994604208</v>
      </c>
      <c r="G8838" t="n">
        <v>578008656</v>
      </c>
      <c r="H8838" t="n">
        <v>3.48</v>
      </c>
      <c r="I8838" t="n">
        <v>5.25</v>
      </c>
      <c r="J8838" t="n">
        <v>6.67</v>
      </c>
      <c r="K8838" t="n">
        <v>-2112548917</v>
      </c>
      <c r="L8838" t="n">
        <v>2499018929</v>
      </c>
      <c r="M8838" t="n">
        <v>2484705868</v>
      </c>
      <c r="N8838" t="n">
        <v>-2140022740</v>
      </c>
      <c r="O8838">
        <f>D8837</f>
      </c>
      <c r="P8838">
        <f>(E8838-F8838+G8838)/O8838*100</f>
      </c>
      <c r="Q8838">
        <f>H8837</f>
      </c>
      <c r="R8838">
        <f>I8837</f>
      </c>
      <c r="S8838">
        <f>H8838-H8837</f>
      </c>
      <c r="T8838">
        <f>I8838-I8837</f>
      </c>
      <c r="U8838">
        <f>(L8838-K8838)/(2*D8838*0.01)</f>
      </c>
      <c r="V8838">
        <f>(L8838+K8838)/(D8838*0.0001)</f>
      </c>
    </row>
    <row r="8839">
      <c r="A8839" t="n">
        <v>2023</v>
      </c>
      <c r="B8839" t="inlineStr">
        <is>
          <t>00219574</t>
        </is>
      </c>
      <c r="C8839" t="inlineStr">
        <is>
          <t>코스맥스비티아이</t>
        </is>
      </c>
      <c r="D8839" t="n">
        <v>45248161554</v>
      </c>
      <c r="E8839" t="n">
        <v>7277660156</v>
      </c>
      <c r="F8839" t="n">
        <v>4017305545</v>
      </c>
      <c r="G8839" t="n">
        <v>1590665991</v>
      </c>
      <c r="H8839" t="n">
        <v>4.83</v>
      </c>
      <c r="I8839" t="n">
        <v>5.43</v>
      </c>
    </row>
    <row r="8840">
      <c r="A8840" t="n">
        <v>2024</v>
      </c>
      <c r="B8840" t="inlineStr">
        <is>
          <t>00219574</t>
        </is>
      </c>
      <c r="C8840" t="inlineStr">
        <is>
          <t>코스맥스비티아이</t>
        </is>
      </c>
      <c r="D8840" t="n">
        <v>54043376081</v>
      </c>
      <c r="E8840" t="n">
        <v>8421619355</v>
      </c>
      <c r="F8840" t="n">
        <v>6086022255</v>
      </c>
      <c r="G8840" t="n">
        <v>1627706424</v>
      </c>
      <c r="H8840" t="n">
        <v>5.08</v>
      </c>
      <c r="I8840" t="n">
        <v>6.55</v>
      </c>
      <c r="O8840">
        <f>D8839</f>
      </c>
      <c r="P8840">
        <f>(E8840-F8840+G8840)/O8840*100</f>
      </c>
      <c r="Q8840">
        <f>H8839</f>
      </c>
      <c r="R8840">
        <f>I8839</f>
      </c>
      <c r="S8840">
        <f>H8840-H8839</f>
      </c>
      <c r="T8840">
        <f>I8840-I8839</f>
      </c>
    </row>
    <row r="8841">
      <c r="A8841" t="n">
        <v>2025</v>
      </c>
      <c r="B8841" t="inlineStr">
        <is>
          <t>00219574</t>
        </is>
      </c>
      <c r="C8841" t="inlineStr">
        <is>
          <t>코스맥스비티아이</t>
        </is>
      </c>
      <c r="D8841" t="n">
        <v>63875848375</v>
      </c>
      <c r="E8841" t="n">
        <v>9757547496</v>
      </c>
      <c r="F8841" t="n">
        <v>5801096257</v>
      </c>
      <c r="G8841" t="n">
        <v>2168543736</v>
      </c>
      <c r="H8841" t="n">
        <v>4.7</v>
      </c>
      <c r="I8841" t="n">
        <v>5.25</v>
      </c>
      <c r="O8841">
        <f>D8840</f>
      </c>
      <c r="P8841">
        <f>(E8841-F8841+G8841)/O8841*100</f>
      </c>
      <c r="Q8841">
        <f>H8840</f>
      </c>
      <c r="R8841">
        <f>I8840</f>
      </c>
      <c r="S8841">
        <f>H8841-H8840</f>
      </c>
      <c r="T8841">
        <f>I8841-I8840</f>
      </c>
    </row>
    <row r="8842">
      <c r="A8842" t="n">
        <v>2014</v>
      </c>
      <c r="B8842" t="inlineStr">
        <is>
          <t>00219848</t>
        </is>
      </c>
      <c r="C8842" t="inlineStr">
        <is>
          <t>서희건설</t>
        </is>
      </c>
      <c r="D8842" t="n">
        <v>11629899000</v>
      </c>
      <c r="E8842" t="n">
        <v>3193208000</v>
      </c>
      <c r="F8842" t="n">
        <v>2000516000</v>
      </c>
      <c r="G8842" t="n">
        <v>473389000</v>
      </c>
      <c r="H8842" t="n">
        <v>3.77</v>
      </c>
      <c r="I8842" t="n">
        <v>2.5</v>
      </c>
      <c r="K8842" t="n">
        <v>-901482000</v>
      </c>
      <c r="L8842" t="n">
        <v>185304000</v>
      </c>
      <c r="M8842" t="n">
        <v>359978000</v>
      </c>
      <c r="N8842" t="n">
        <v>-1066765000</v>
      </c>
      <c r="U8842">
        <f>(L8842-K8842)/(2*D8842*0.01)</f>
      </c>
    </row>
    <row r="8843">
      <c r="A8843" t="n">
        <v>2016</v>
      </c>
      <c r="B8843" t="inlineStr">
        <is>
          <t>00219848</t>
        </is>
      </c>
      <c r="C8843" t="inlineStr">
        <is>
          <t>서희건설</t>
        </is>
      </c>
      <c r="D8843" t="n">
        <v>13822807000</v>
      </c>
      <c r="E8843" t="n">
        <v>3454408000</v>
      </c>
      <c r="F8843" t="n">
        <v>2707836000</v>
      </c>
      <c r="G8843" t="n">
        <v>338012000</v>
      </c>
      <c r="H8843" t="n">
        <v>2.35</v>
      </c>
      <c r="I8843" t="n">
        <v>1</v>
      </c>
      <c r="K8843" t="n">
        <v>-733109000</v>
      </c>
      <c r="L8843" t="n">
        <v>831056000</v>
      </c>
      <c r="M8843" t="n">
        <v>834803000</v>
      </c>
      <c r="N8843" t="n">
        <v>-749687000</v>
      </c>
      <c r="U8843">
        <f>(L8843-K8843)/(2*D8843*0.01)</f>
      </c>
      <c r="V8843">
        <f>(L8843+K8843)/(D8843*0.0001)</f>
      </c>
    </row>
    <row r="8844">
      <c r="A8844" t="n">
        <v>2017</v>
      </c>
      <c r="B8844" t="inlineStr">
        <is>
          <t>00219848</t>
        </is>
      </c>
      <c r="C8844" t="inlineStr">
        <is>
          <t>서희건설</t>
        </is>
      </c>
      <c r="D8844" t="n">
        <v>14748026000</v>
      </c>
      <c r="E8844" t="n">
        <v>3074570000</v>
      </c>
      <c r="F8844" t="n">
        <v>2862887000</v>
      </c>
      <c r="G8844" t="n">
        <v>241614000</v>
      </c>
      <c r="H8844" t="n">
        <v>2.75</v>
      </c>
      <c r="I8844" t="n">
        <v>1.2</v>
      </c>
      <c r="K8844" t="n">
        <v>-783288000</v>
      </c>
      <c r="L8844" t="n">
        <v>885287000</v>
      </c>
      <c r="M8844" t="n">
        <v>891185000</v>
      </c>
      <c r="N8844" t="n">
        <v>-802518000</v>
      </c>
      <c r="O8844">
        <f>D8843</f>
      </c>
      <c r="P8844">
        <f>(E8844-F8844+G8844)/O8844*100</f>
      </c>
      <c r="Q8844">
        <f>H8843</f>
      </c>
      <c r="R8844">
        <f>I8843</f>
      </c>
      <c r="S8844">
        <f>H8844-H8843</f>
      </c>
      <c r="T8844">
        <f>I8844-I8843</f>
      </c>
      <c r="U8844">
        <f>(L8844-K8844)/(2*D8844*0.01)</f>
      </c>
      <c r="V8844">
        <f>(L8844+K8844)/(D8844*0.0001)</f>
      </c>
    </row>
    <row r="8845">
      <c r="A8845" t="n">
        <v>2018</v>
      </c>
      <c r="B8845" t="inlineStr">
        <is>
          <t>00219848</t>
        </is>
      </c>
      <c r="C8845" t="inlineStr">
        <is>
          <t>서희건설</t>
        </is>
      </c>
      <c r="D8845" t="n">
        <v>18762410000</v>
      </c>
      <c r="E8845" t="n">
        <v>3655521000</v>
      </c>
      <c r="F8845" t="n">
        <v>2513557000</v>
      </c>
      <c r="G8845" t="n">
        <v>310826000</v>
      </c>
      <c r="H8845" t="n">
        <v>2.23</v>
      </c>
      <c r="I8845" t="n">
        <v>1.47</v>
      </c>
      <c r="K8845" t="n">
        <v>-1002301000</v>
      </c>
      <c r="L8845" t="n">
        <v>1134050000</v>
      </c>
      <c r="M8845" t="n">
        <v>1132656000</v>
      </c>
      <c r="N8845" t="n">
        <v>-1019723000</v>
      </c>
      <c r="O8845">
        <f>D8844</f>
      </c>
      <c r="P8845">
        <f>(E8845-F8845+G8845)/O8845*100</f>
      </c>
      <c r="Q8845">
        <f>H8844</f>
      </c>
      <c r="R8845">
        <f>I8844</f>
      </c>
      <c r="S8845">
        <f>H8845-H8844</f>
      </c>
      <c r="T8845">
        <f>I8845-I8844</f>
      </c>
      <c r="U8845">
        <f>(L8845-K8845)/(2*D8845*0.01)</f>
      </c>
      <c r="V8845">
        <f>(L8845+K8845)/(D8845*0.0001)</f>
      </c>
    </row>
    <row r="8846">
      <c r="A8846" t="n">
        <v>2019</v>
      </c>
      <c r="B8846" t="inlineStr">
        <is>
          <t>00219848</t>
        </is>
      </c>
      <c r="C8846" t="inlineStr">
        <is>
          <t>서희건설</t>
        </is>
      </c>
      <c r="D8846" t="n">
        <v>22546310000</v>
      </c>
      <c r="E8846" t="n">
        <v>4262668000</v>
      </c>
      <c r="F8846" t="n">
        <v>3248173000</v>
      </c>
      <c r="G8846" t="n">
        <v>305986000</v>
      </c>
      <c r="H8846" t="n">
        <v>1.77</v>
      </c>
      <c r="I8846" t="n">
        <v>1.27</v>
      </c>
      <c r="K8846" t="n">
        <v>-789121000</v>
      </c>
      <c r="L8846" t="n">
        <v>856760000</v>
      </c>
      <c r="M8846" t="n">
        <v>856760000</v>
      </c>
      <c r="N8846" t="n">
        <v>-789121000</v>
      </c>
      <c r="O8846">
        <f>D8845</f>
      </c>
      <c r="P8846">
        <f>(E8846-F8846+G8846)/O8846*100</f>
      </c>
      <c r="Q8846">
        <f>H8845</f>
      </c>
      <c r="R8846">
        <f>I8845</f>
      </c>
      <c r="S8846">
        <f>H8846-H8845</f>
      </c>
      <c r="T8846">
        <f>I8846-I8845</f>
      </c>
      <c r="U8846">
        <f>(L8846-K8846)/(2*D8846*0.01)</f>
      </c>
      <c r="V8846">
        <f>(L8846+K8846)/(D8846*0.0001)</f>
      </c>
    </row>
    <row r="8847">
      <c r="A8847" t="n">
        <v>2020</v>
      </c>
      <c r="B8847" t="inlineStr">
        <is>
          <t>00219848</t>
        </is>
      </c>
      <c r="C8847" t="inlineStr">
        <is>
          <t>서희건설</t>
        </is>
      </c>
      <c r="D8847" t="n">
        <v>25290541000</v>
      </c>
      <c r="E8847" t="n">
        <v>4084961000</v>
      </c>
      <c r="F8847" t="n">
        <v>3445310000</v>
      </c>
      <c r="G8847" t="n">
        <v>265010000</v>
      </c>
      <c r="H8847" t="n">
        <v>1.74</v>
      </c>
      <c r="I8847" t="n">
        <v>0.8</v>
      </c>
      <c r="K8847" t="n">
        <v>-809297000</v>
      </c>
      <c r="L8847" t="n">
        <v>885169000</v>
      </c>
      <c r="M8847" t="n">
        <v>885169000</v>
      </c>
      <c r="N8847" t="n">
        <v>-834588000</v>
      </c>
      <c r="O8847">
        <f>D8846</f>
      </c>
      <c r="P8847">
        <f>(E8847-F8847+G8847)/O8847*100</f>
      </c>
      <c r="Q8847">
        <f>H8846</f>
      </c>
      <c r="R8847">
        <f>I8846</f>
      </c>
      <c r="S8847">
        <f>H8847-H8846</f>
      </c>
      <c r="T8847">
        <f>I8847-I8846</f>
      </c>
      <c r="U8847">
        <f>(L8847-K8847)/(2*D8847*0.01)</f>
      </c>
      <c r="V8847">
        <f>(L8847+K8847)/(D8847*0.0001)</f>
      </c>
    </row>
    <row r="8848">
      <c r="A8848" t="n">
        <v>2021</v>
      </c>
      <c r="B8848" t="inlineStr">
        <is>
          <t>00219848</t>
        </is>
      </c>
      <c r="C8848" t="inlineStr">
        <is>
          <t>서희건설</t>
        </is>
      </c>
      <c r="D8848" t="n">
        <v>29605417000</v>
      </c>
      <c r="E8848" t="n">
        <v>4010845000</v>
      </c>
      <c r="F8848" t="n">
        <v>3188772000</v>
      </c>
      <c r="G8848" t="n">
        <v>277925000</v>
      </c>
      <c r="H8848" t="n">
        <v>2.4</v>
      </c>
      <c r="I8848" t="n">
        <v>1.13</v>
      </c>
      <c r="K8848" t="n">
        <v>-680925000</v>
      </c>
      <c r="L8848" t="n">
        <v>740135000</v>
      </c>
      <c r="M8848" t="n">
        <v>740135000</v>
      </c>
      <c r="N8848" t="n">
        <v>-710530000</v>
      </c>
      <c r="O8848">
        <f>D8847</f>
      </c>
      <c r="P8848">
        <f>(E8848-F8848+G8848)/O8848*100</f>
      </c>
      <c r="Q8848">
        <f>H8847</f>
      </c>
      <c r="R8848">
        <f>I8847</f>
      </c>
      <c r="S8848">
        <f>H8848-H8847</f>
      </c>
      <c r="T8848">
        <f>I8848-I8847</f>
      </c>
      <c r="U8848">
        <f>(L8848-K8848)/(2*D8848*0.01)</f>
      </c>
      <c r="V8848">
        <f>(L8848+K8848)/(D8848*0.0001)</f>
      </c>
    </row>
    <row r="8849">
      <c r="A8849" t="n">
        <v>2022</v>
      </c>
      <c r="B8849" t="inlineStr">
        <is>
          <t>00219848</t>
        </is>
      </c>
      <c r="C8849" t="inlineStr">
        <is>
          <t>서희건설</t>
        </is>
      </c>
      <c r="D8849" t="n">
        <v>30229645000</v>
      </c>
      <c r="E8849" t="n">
        <v>4717178000</v>
      </c>
      <c r="F8849" t="n">
        <v>4480962000</v>
      </c>
      <c r="G8849" t="n">
        <v>401879000</v>
      </c>
      <c r="H8849" t="n">
        <v>5.09</v>
      </c>
      <c r="I8849" t="n">
        <v>2.7</v>
      </c>
      <c r="K8849" t="n">
        <v>-695282000</v>
      </c>
      <c r="L8849" t="n">
        <v>755741000</v>
      </c>
      <c r="M8849" t="n">
        <v>755741000</v>
      </c>
      <c r="N8849" t="n">
        <v>-725511000</v>
      </c>
      <c r="O8849">
        <f>D8848</f>
      </c>
      <c r="P8849">
        <f>(E8849-F8849+G8849)/O8849*100</f>
      </c>
      <c r="Q8849">
        <f>H8848</f>
      </c>
      <c r="R8849">
        <f>I8848</f>
      </c>
      <c r="S8849">
        <f>H8849-H8848</f>
      </c>
      <c r="T8849">
        <f>I8849-I8848</f>
      </c>
      <c r="U8849">
        <f>(L8849-K8849)/(2*D8849*0.01)</f>
      </c>
      <c r="V8849">
        <f>(L8849+K8849)/(D8849*0.0001)</f>
      </c>
    </row>
    <row r="8850">
      <c r="A8850" t="n">
        <v>2023</v>
      </c>
      <c r="B8850" t="inlineStr">
        <is>
          <t>00219848</t>
        </is>
      </c>
      <c r="C8850" t="inlineStr">
        <is>
          <t>서희건설</t>
        </is>
      </c>
      <c r="D8850" t="n">
        <v>33098126000</v>
      </c>
      <c r="E8850" t="n">
        <v>4095032000</v>
      </c>
      <c r="F8850" t="n">
        <v>3687885000</v>
      </c>
      <c r="G8850" t="n">
        <v>904771000</v>
      </c>
      <c r="H8850" t="n">
        <v>3.97</v>
      </c>
      <c r="I8850" t="n">
        <v>3.73</v>
      </c>
      <c r="K8850" t="n">
        <v>-860551000</v>
      </c>
      <c r="L8850" t="n">
        <v>926748000</v>
      </c>
      <c r="M8850" t="n">
        <v>926748000</v>
      </c>
      <c r="N8850" t="n">
        <v>-860551000</v>
      </c>
      <c r="O8850">
        <f>D8849</f>
      </c>
      <c r="P8850">
        <f>(E8850-F8850+G8850)/O8850*100</f>
      </c>
      <c r="Q8850">
        <f>H8849</f>
      </c>
      <c r="R8850">
        <f>I8849</f>
      </c>
      <c r="S8850">
        <f>H8850-H8849</f>
      </c>
      <c r="T8850">
        <f>I8850-I8849</f>
      </c>
      <c r="U8850">
        <f>(L8850-K8850)/(2*D8850*0.01)</f>
      </c>
      <c r="V8850">
        <f>(L8850+K8850)/(D8850*0.0001)</f>
      </c>
    </row>
    <row r="8851">
      <c r="A8851" t="n">
        <v>2024</v>
      </c>
      <c r="B8851" t="inlineStr">
        <is>
          <t>00219848</t>
        </is>
      </c>
      <c r="C8851" t="inlineStr">
        <is>
          <t>서희건설</t>
        </is>
      </c>
      <c r="D8851" t="n">
        <v>38413647000</v>
      </c>
      <c r="E8851" t="n">
        <v>4110707000</v>
      </c>
      <c r="F8851" t="n">
        <v>3300885000</v>
      </c>
      <c r="G8851" t="n">
        <v>851246000</v>
      </c>
      <c r="H8851" t="n">
        <v>3.42</v>
      </c>
      <c r="I8851" t="n">
        <v>3.67</v>
      </c>
      <c r="K8851" t="n">
        <v>-1113996000</v>
      </c>
      <c r="L8851" t="n">
        <v>1190823000</v>
      </c>
      <c r="M8851" t="n">
        <v>1190823000</v>
      </c>
      <c r="N8851" t="n">
        <v>-1113996000</v>
      </c>
      <c r="O8851">
        <f>D8850</f>
      </c>
      <c r="P8851">
        <f>(E8851-F8851+G8851)/O8851*100</f>
      </c>
      <c r="Q8851">
        <f>H8850</f>
      </c>
      <c r="R8851">
        <f>I8850</f>
      </c>
      <c r="S8851">
        <f>H8851-H8850</f>
      </c>
      <c r="T8851">
        <f>I8851-I8850</f>
      </c>
      <c r="U8851">
        <f>(L8851-K8851)/(2*D8851*0.01)</f>
      </c>
      <c r="V8851">
        <f>(L8851+K8851)/(D8851*0.0001)</f>
      </c>
    </row>
    <row r="8852">
      <c r="A8852" t="n">
        <v>2025</v>
      </c>
      <c r="B8852" t="inlineStr">
        <is>
          <t>00219848</t>
        </is>
      </c>
      <c r="C8852" t="inlineStr">
        <is>
          <t>서희건설</t>
        </is>
      </c>
      <c r="D8852" t="n">
        <v>33515491000</v>
      </c>
      <c r="E8852" t="n">
        <v>4299779000</v>
      </c>
      <c r="F8852" t="n">
        <v>8698434000</v>
      </c>
      <c r="G8852" t="n">
        <v>843234000</v>
      </c>
      <c r="H8852" t="n">
        <v>3.69</v>
      </c>
      <c r="I8852" t="n">
        <v>3.53</v>
      </c>
      <c r="K8852" t="n">
        <v>-836161000</v>
      </c>
      <c r="L8852" t="n">
        <v>903054000</v>
      </c>
      <c r="M8852" t="n">
        <v>936500000</v>
      </c>
      <c r="N8852" t="n">
        <v>-869607000</v>
      </c>
      <c r="O8852">
        <f>D8851</f>
      </c>
      <c r="P8852">
        <f>(E8852-F8852+G8852)/O8852*100</f>
      </c>
      <c r="Q8852">
        <f>H8851</f>
      </c>
      <c r="R8852">
        <f>I8851</f>
      </c>
      <c r="S8852">
        <f>H8852-H8851</f>
      </c>
      <c r="T8852">
        <f>I8852-I8851</f>
      </c>
      <c r="U8852">
        <f>(L8852-K8852)/(2*D8852*0.01)</f>
      </c>
      <c r="V8852">
        <f>(L8852+K8852)/(D8852*0.0001)</f>
      </c>
    </row>
    <row r="8853">
      <c r="A8853" t="n">
        <v>2014</v>
      </c>
      <c r="B8853" t="inlineStr">
        <is>
          <t>00220057</t>
        </is>
      </c>
      <c r="C8853" t="inlineStr">
        <is>
          <t>유비케어</t>
        </is>
      </c>
      <c r="D8853" t="n">
        <v>5434043000</v>
      </c>
      <c r="E8853" t="n">
        <v>729750000</v>
      </c>
      <c r="F8853" t="n">
        <v>869754000</v>
      </c>
      <c r="G8853" t="n">
        <v>152835000</v>
      </c>
      <c r="H8853" t="n">
        <v>2.84</v>
      </c>
      <c r="I8853" t="n">
        <v>5.14</v>
      </c>
      <c r="K8853" t="n">
        <v>-472177000</v>
      </c>
      <c r="L8853" t="n">
        <v>545727000</v>
      </c>
      <c r="M8853" t="n">
        <v>528089000</v>
      </c>
      <c r="N8853" t="n">
        <v>-467101000</v>
      </c>
      <c r="U8853">
        <f>(L8853-K8853)/(2*D8853*0.01)</f>
      </c>
      <c r="V8853">
        <f>(L8853+K8853)/(D8853*0.0001)</f>
      </c>
    </row>
    <row r="8854">
      <c r="A8854" t="n">
        <v>2015</v>
      </c>
      <c r="B8854" t="inlineStr">
        <is>
          <t>00220057</t>
        </is>
      </c>
      <c r="C8854" t="inlineStr">
        <is>
          <t>유비케어</t>
        </is>
      </c>
      <c r="D8854" t="n">
        <v>6522489000</v>
      </c>
      <c r="E8854" t="n">
        <v>852400000</v>
      </c>
      <c r="F8854" t="n">
        <v>443019000</v>
      </c>
      <c r="G8854" t="n">
        <v>147723000</v>
      </c>
      <c r="H8854" t="n">
        <v>2.42</v>
      </c>
      <c r="I8854" t="n">
        <v>5.48</v>
      </c>
      <c r="K8854" t="n">
        <v>-584534000</v>
      </c>
      <c r="L8854" t="n">
        <v>675980000</v>
      </c>
      <c r="M8854" t="n">
        <v>659292000</v>
      </c>
      <c r="N8854" t="n">
        <v>-582331000</v>
      </c>
      <c r="O8854">
        <f>D8853</f>
      </c>
      <c r="P8854">
        <f>(E8854-F8854+G8854)/O8854*100</f>
      </c>
      <c r="Q8854">
        <f>H8853</f>
      </c>
      <c r="R8854">
        <f>I8853</f>
      </c>
      <c r="S8854">
        <f>H8854-H8853</f>
      </c>
      <c r="T8854">
        <f>I8854-I8853</f>
      </c>
      <c r="U8854">
        <f>(L8854-K8854)/(2*D8854*0.01)</f>
      </c>
      <c r="V8854">
        <f>(L8854+K8854)/(D8854*0.0001)</f>
      </c>
    </row>
    <row r="8855">
      <c r="A8855" t="n">
        <v>2016</v>
      </c>
      <c r="B8855" t="inlineStr">
        <is>
          <t>00220057</t>
        </is>
      </c>
      <c r="C8855" t="inlineStr">
        <is>
          <t>유비케어</t>
        </is>
      </c>
      <c r="D8855" t="n">
        <v>6762760000</v>
      </c>
      <c r="E8855" t="n">
        <v>919729000</v>
      </c>
      <c r="F8855" t="n">
        <v>429747000</v>
      </c>
      <c r="G8855" t="n">
        <v>152249000</v>
      </c>
      <c r="O8855">
        <f>D8854</f>
      </c>
      <c r="P8855">
        <f>(E8855-F8855+G8855)/O8855*100</f>
      </c>
    </row>
    <row r="8856">
      <c r="A8856" t="n">
        <v>2017</v>
      </c>
      <c r="B8856" t="inlineStr">
        <is>
          <t>00220057</t>
        </is>
      </c>
      <c r="C8856" t="inlineStr">
        <is>
          <t>유비케어</t>
        </is>
      </c>
      <c r="D8856" t="n">
        <v>7461962000</v>
      </c>
      <c r="E8856" t="n">
        <v>873311000</v>
      </c>
      <c r="F8856" t="n">
        <v>320733000</v>
      </c>
      <c r="G8856" t="n">
        <v>160190000</v>
      </c>
      <c r="H8856" t="n">
        <v>2.8</v>
      </c>
      <c r="I8856" t="n">
        <v>4.88</v>
      </c>
      <c r="K8856" t="n">
        <v>-705528000</v>
      </c>
      <c r="L8856" t="n">
        <v>705528000</v>
      </c>
      <c r="M8856" t="n">
        <v>695447000</v>
      </c>
      <c r="N8856" t="n">
        <v>-695447000</v>
      </c>
      <c r="O8856">
        <f>D8855</f>
      </c>
      <c r="P8856">
        <f>(E8856-F8856+G8856)/O8856*100</f>
      </c>
      <c r="U8856">
        <f>(L8856-K8856)/(2*D8856*0.01)</f>
      </c>
    </row>
    <row r="8857">
      <c r="A8857" t="n">
        <v>2018</v>
      </c>
      <c r="B8857" t="inlineStr">
        <is>
          <t>00220057</t>
        </is>
      </c>
      <c r="C8857" t="inlineStr">
        <is>
          <t>유비케어</t>
        </is>
      </c>
      <c r="D8857" t="n">
        <v>6954424000</v>
      </c>
      <c r="E8857" t="n">
        <v>935985000</v>
      </c>
      <c r="F8857" t="n">
        <v>978166000</v>
      </c>
      <c r="G8857" t="n">
        <v>200920000</v>
      </c>
      <c r="O8857">
        <f>D8856</f>
      </c>
      <c r="P8857">
        <f>(E8857-F8857+G8857)/O8857*100</f>
      </c>
    </row>
    <row r="8858">
      <c r="A8858" t="n">
        <v>2019</v>
      </c>
      <c r="B8858" t="inlineStr">
        <is>
          <t>00220057</t>
        </is>
      </c>
      <c r="C8858" t="inlineStr">
        <is>
          <t>유비케어</t>
        </is>
      </c>
      <c r="D8858" t="n">
        <v>8516408000</v>
      </c>
      <c r="E8858" t="n">
        <v>875904000</v>
      </c>
      <c r="F8858" t="n">
        <v>596360000</v>
      </c>
      <c r="G8858" t="n">
        <v>155554000</v>
      </c>
      <c r="H8858" t="n">
        <v>2.03</v>
      </c>
      <c r="I8858" t="n">
        <v>3.8</v>
      </c>
      <c r="K8858" t="n">
        <v>-737604000</v>
      </c>
      <c r="L8858" t="n">
        <v>848547000</v>
      </c>
      <c r="M8858" t="n">
        <v>825054000</v>
      </c>
      <c r="N8858" t="n">
        <v>-732805000</v>
      </c>
      <c r="O8858">
        <f>D8857</f>
      </c>
      <c r="P8858">
        <f>(E8858-F8858+G8858)/O8858*100</f>
      </c>
      <c r="U8858">
        <f>(L8858-K8858)/(2*D8858*0.01)</f>
      </c>
      <c r="V8858">
        <f>(L8858+K8858)/(D8858*0.0001)</f>
      </c>
    </row>
    <row r="8859">
      <c r="A8859" t="n">
        <v>2020</v>
      </c>
      <c r="B8859" t="inlineStr">
        <is>
          <t>00220057</t>
        </is>
      </c>
      <c r="C8859" t="inlineStr">
        <is>
          <t>유비케어</t>
        </is>
      </c>
      <c r="D8859" t="n">
        <v>8763190000</v>
      </c>
      <c r="E8859" t="n">
        <v>264909000</v>
      </c>
      <c r="F8859" t="n">
        <v>59733000</v>
      </c>
      <c r="G8859" t="n">
        <v>41606000</v>
      </c>
      <c r="O8859">
        <f>D8858</f>
      </c>
      <c r="P8859">
        <f>(E8859-F8859+G8859)/O8859*100</f>
      </c>
    </row>
    <row r="8860">
      <c r="A8860" t="n">
        <v>2021</v>
      </c>
      <c r="B8860" t="inlineStr">
        <is>
          <t>00220057</t>
        </is>
      </c>
      <c r="C8860" t="inlineStr">
        <is>
          <t>유비케어</t>
        </is>
      </c>
      <c r="D8860" t="n">
        <v>9232392000</v>
      </c>
      <c r="E8860" t="n">
        <v>1066475000</v>
      </c>
      <c r="F8860" t="n">
        <v>707668000</v>
      </c>
      <c r="G8860" t="n">
        <v>163891000</v>
      </c>
      <c r="H8860" t="n">
        <v>2.58</v>
      </c>
      <c r="I8860" t="n">
        <v>3.42</v>
      </c>
      <c r="K8860" t="n">
        <v>-691854000</v>
      </c>
      <c r="L8860" t="n">
        <v>786497000</v>
      </c>
      <c r="M8860" t="n">
        <v>771246000</v>
      </c>
      <c r="N8860" t="n">
        <v>-692408000</v>
      </c>
      <c r="O8860">
        <f>D8859</f>
      </c>
      <c r="P8860">
        <f>(E8860-F8860+G8860)/O8860*100</f>
      </c>
      <c r="U8860">
        <f>(L8860-K8860)/(2*D8860*0.01)</f>
      </c>
      <c r="V8860">
        <f>(L8860+K8860)/(D8860*0.0001)</f>
      </c>
    </row>
    <row r="8861">
      <c r="A8861" t="n">
        <v>2022</v>
      </c>
      <c r="B8861" t="inlineStr">
        <is>
          <t>00220057</t>
        </is>
      </c>
      <c r="C8861" t="inlineStr">
        <is>
          <t>유비케어</t>
        </is>
      </c>
      <c r="D8861" t="n">
        <v>10616770000</v>
      </c>
      <c r="O8861">
        <f>D8860</f>
      </c>
    </row>
    <row r="8862">
      <c r="A8862" t="n">
        <v>2023</v>
      </c>
      <c r="B8862" t="inlineStr">
        <is>
          <t>00220057</t>
        </is>
      </c>
      <c r="C8862" t="inlineStr">
        <is>
          <t>유비케어</t>
        </is>
      </c>
      <c r="D8862" t="n">
        <v>12203980000</v>
      </c>
      <c r="O8862">
        <f>D8861</f>
      </c>
    </row>
    <row r="8863">
      <c r="A8863" t="n">
        <v>2024</v>
      </c>
      <c r="B8863" t="inlineStr">
        <is>
          <t>00220057</t>
        </is>
      </c>
      <c r="C8863" t="inlineStr">
        <is>
          <t>유비케어</t>
        </is>
      </c>
      <c r="D8863" t="n">
        <v>15122959000</v>
      </c>
      <c r="O8863">
        <f>D8862</f>
      </c>
    </row>
    <row r="8864">
      <c r="A8864" t="n">
        <v>2025</v>
      </c>
      <c r="B8864" t="inlineStr">
        <is>
          <t>00220057</t>
        </is>
      </c>
      <c r="C8864" t="inlineStr">
        <is>
          <t>유비케어</t>
        </is>
      </c>
      <c r="D8864" t="n">
        <v>12075604000</v>
      </c>
      <c r="E8864" t="n">
        <v>2427775000</v>
      </c>
      <c r="F8864" t="n">
        <v>4206653000</v>
      </c>
      <c r="G8864" t="n">
        <v>475885000</v>
      </c>
      <c r="H8864" t="n">
        <v>4.215</v>
      </c>
      <c r="I8864" t="n">
        <v>4.24</v>
      </c>
      <c r="J8864" t="n">
        <v>8.15</v>
      </c>
      <c r="K8864" t="n">
        <v>-1413102000</v>
      </c>
      <c r="L8864" t="n">
        <v>1582592000</v>
      </c>
      <c r="M8864" t="n">
        <v>1567066000</v>
      </c>
      <c r="N8864" t="n">
        <v>-1425848000</v>
      </c>
      <c r="O8864">
        <f>D8863</f>
      </c>
      <c r="P8864">
        <f>(E8864-F8864+G8864)/O8864*100</f>
      </c>
      <c r="U8864">
        <f>(L8864-K8864)/(2*D8864*0.01)</f>
      </c>
      <c r="V8864">
        <f>(L8864+K8864)/(D8864*0.0001)</f>
      </c>
    </row>
    <row r="8865">
      <c r="A8865" t="n">
        <v>2014</v>
      </c>
      <c r="B8865" t="inlineStr">
        <is>
          <t>00220109</t>
        </is>
      </c>
      <c r="C8865" t="inlineStr">
        <is>
          <t>알파AI</t>
        </is>
      </c>
      <c r="D8865" t="n">
        <v>649639000</v>
      </c>
      <c r="E8865" t="n">
        <v>155800000</v>
      </c>
      <c r="F8865" t="n">
        <v>94173000</v>
      </c>
      <c r="G8865" t="n">
        <v>19209000</v>
      </c>
      <c r="H8865" t="n">
        <v>2.575</v>
      </c>
      <c r="I8865" t="n">
        <v>3.3</v>
      </c>
    </row>
    <row r="8866">
      <c r="A8866" t="n">
        <v>2015</v>
      </c>
      <c r="B8866" t="inlineStr">
        <is>
          <t>00220109</t>
        </is>
      </c>
      <c r="C8866" t="inlineStr">
        <is>
          <t>알파AI</t>
        </is>
      </c>
      <c r="D8866" t="n">
        <v>670303000</v>
      </c>
      <c r="E8866" t="n">
        <v>166669000</v>
      </c>
      <c r="F8866" t="n">
        <v>120940000</v>
      </c>
      <c r="G8866" t="n">
        <v>15755000</v>
      </c>
      <c r="O8866">
        <f>D8865</f>
      </c>
      <c r="P8866">
        <f>(E8866-F8866+G8866)/O8866*100</f>
      </c>
    </row>
    <row r="8867">
      <c r="A8867" t="n">
        <v>2016</v>
      </c>
      <c r="B8867" t="inlineStr">
        <is>
          <t>00220109</t>
        </is>
      </c>
      <c r="C8867" t="inlineStr">
        <is>
          <t>알파AI</t>
        </is>
      </c>
      <c r="D8867" t="n">
        <v>822226000</v>
      </c>
      <c r="E8867" t="n">
        <v>142763000</v>
      </c>
      <c r="F8867" t="n">
        <v>72121000</v>
      </c>
      <c r="G8867" t="n">
        <v>13745000</v>
      </c>
      <c r="H8867" t="n">
        <v>2.35</v>
      </c>
      <c r="I8867" t="n">
        <v>3.09</v>
      </c>
      <c r="O8867">
        <f>D8866</f>
      </c>
      <c r="P8867">
        <f>(E8867-F8867+G8867)/O8867*100</f>
      </c>
    </row>
    <row r="8868">
      <c r="A8868" t="n">
        <v>2019</v>
      </c>
      <c r="B8868" t="inlineStr">
        <is>
          <t>00220109</t>
        </is>
      </c>
      <c r="C8868" t="inlineStr">
        <is>
          <t>알파AI</t>
        </is>
      </c>
      <c r="D8868" t="n">
        <v>1286600000</v>
      </c>
      <c r="E8868" t="n">
        <v>178262000</v>
      </c>
      <c r="F8868" t="n">
        <v>91544000</v>
      </c>
      <c r="G8868" t="n">
        <v>27775000</v>
      </c>
    </row>
    <row r="8869">
      <c r="A8869" t="n">
        <v>2020</v>
      </c>
      <c r="B8869" t="inlineStr">
        <is>
          <t>00220109</t>
        </is>
      </c>
      <c r="C8869" t="inlineStr">
        <is>
          <t>알파AI</t>
        </is>
      </c>
      <c r="D8869" t="n">
        <v>1232494000</v>
      </c>
      <c r="E8869" t="n">
        <v>232392000</v>
      </c>
      <c r="F8869" t="n">
        <v>323218000</v>
      </c>
      <c r="G8869" t="n">
        <v>33619000</v>
      </c>
      <c r="O8869">
        <f>D8868</f>
      </c>
      <c r="P8869">
        <f>(E8869-F8869+G8869)/O8869*100</f>
      </c>
    </row>
    <row r="8870">
      <c r="A8870" t="n">
        <v>2021</v>
      </c>
      <c r="B8870" t="inlineStr">
        <is>
          <t>00220109</t>
        </is>
      </c>
      <c r="C8870" t="inlineStr">
        <is>
          <t>알파AI</t>
        </is>
      </c>
      <c r="D8870" t="n">
        <v>1361995000</v>
      </c>
      <c r="E8870" t="n">
        <v>239621000</v>
      </c>
      <c r="F8870" t="n">
        <v>58001000</v>
      </c>
      <c r="G8870" t="n">
        <v>31358000</v>
      </c>
      <c r="O8870">
        <f>D8869</f>
      </c>
      <c r="P8870">
        <f>(E8870-F8870+G8870)/O8870*100</f>
      </c>
    </row>
    <row r="8871">
      <c r="A8871" t="n">
        <v>2022</v>
      </c>
      <c r="B8871" t="inlineStr">
        <is>
          <t>00220109</t>
        </is>
      </c>
      <c r="C8871" t="inlineStr">
        <is>
          <t>알파AI</t>
        </is>
      </c>
      <c r="D8871" t="n">
        <v>1134028000</v>
      </c>
      <c r="E8871" t="n">
        <v>239715000</v>
      </c>
      <c r="F8871" t="n">
        <v>252186000</v>
      </c>
      <c r="G8871" t="n">
        <v>39203000</v>
      </c>
      <c r="O8871">
        <f>D8870</f>
      </c>
      <c r="P8871">
        <f>(E8871-F8871+G8871)/O8871*100</f>
      </c>
    </row>
    <row r="8872">
      <c r="A8872" t="n">
        <v>2023</v>
      </c>
      <c r="B8872" t="inlineStr">
        <is>
          <t>00220109</t>
        </is>
      </c>
      <c r="C8872" t="inlineStr">
        <is>
          <t>알파AI</t>
        </is>
      </c>
      <c r="D8872" t="n">
        <v>1607168000</v>
      </c>
      <c r="E8872" t="n">
        <v>193449000</v>
      </c>
      <c r="F8872" t="n">
        <v>19908000</v>
      </c>
      <c r="G8872" t="n">
        <v>56863000</v>
      </c>
      <c r="O8872">
        <f>D8871</f>
      </c>
      <c r="P8872">
        <f>(E8872-F8872+G8872)/O8872*100</f>
      </c>
    </row>
    <row r="8873">
      <c r="A8873" t="n">
        <v>2024</v>
      </c>
      <c r="B8873" t="inlineStr">
        <is>
          <t>00220109</t>
        </is>
      </c>
      <c r="C8873" t="inlineStr">
        <is>
          <t>알파AI</t>
        </is>
      </c>
      <c r="D8873" t="n">
        <v>1476054000</v>
      </c>
      <c r="E8873" t="n">
        <v>217394000</v>
      </c>
      <c r="F8873" t="n">
        <v>315959000</v>
      </c>
      <c r="G8873" t="n">
        <v>61734000</v>
      </c>
      <c r="O8873">
        <f>D8872</f>
      </c>
      <c r="P8873">
        <f>(E8873-F8873+G8873)/O8873*100</f>
      </c>
    </row>
    <row r="8874">
      <c r="A8874" t="n">
        <v>2014</v>
      </c>
      <c r="B8874" t="inlineStr">
        <is>
          <t>00220561</t>
        </is>
      </c>
      <c r="C8874" t="inlineStr">
        <is>
          <t>광주신세계</t>
        </is>
      </c>
      <c r="D8874" t="n">
        <v>9816867000</v>
      </c>
      <c r="E8874" t="n">
        <v>938734000</v>
      </c>
      <c r="F8874" t="n">
        <v>1457039000</v>
      </c>
      <c r="G8874" t="n">
        <v>367581000</v>
      </c>
      <c r="H8874" t="n">
        <v>2.74</v>
      </c>
      <c r="I8874" t="n">
        <v>1.6</v>
      </c>
      <c r="K8874" t="n">
        <v>-761339000</v>
      </c>
      <c r="L8874" t="n">
        <v>877664000</v>
      </c>
      <c r="M8874" t="n">
        <v>879802000</v>
      </c>
      <c r="N8874" t="n">
        <v>-776962000</v>
      </c>
      <c r="U8874">
        <f>(L8874-K8874)/(2*D8874*0.01)</f>
      </c>
      <c r="V8874">
        <f>(L8874+K8874)/(D8874*0.0001)</f>
      </c>
    </row>
    <row r="8875">
      <c r="A8875" t="n">
        <v>2015</v>
      </c>
      <c r="B8875" t="inlineStr">
        <is>
          <t>00220561</t>
        </is>
      </c>
      <c r="C8875" t="inlineStr">
        <is>
          <t>광주신세계</t>
        </is>
      </c>
      <c r="D8875" t="n">
        <v>10896245000</v>
      </c>
      <c r="E8875" t="n">
        <v>968205000</v>
      </c>
      <c r="F8875" t="n">
        <v>2466511000</v>
      </c>
      <c r="G8875" t="n">
        <v>295511000</v>
      </c>
      <c r="H8875" t="n">
        <v>2.4</v>
      </c>
      <c r="I8875" t="n">
        <v>3.59</v>
      </c>
      <c r="K8875" t="n">
        <v>-847323000</v>
      </c>
      <c r="L8875" t="n">
        <v>976788000</v>
      </c>
      <c r="M8875" t="n">
        <v>975643000</v>
      </c>
      <c r="N8875" t="n">
        <v>-862002000</v>
      </c>
      <c r="O8875">
        <f>D8874</f>
      </c>
      <c r="P8875">
        <f>(E8875-F8875+G8875)/O8875*100</f>
      </c>
      <c r="Q8875">
        <f>H8874</f>
      </c>
      <c r="R8875">
        <f>I8874</f>
      </c>
      <c r="S8875">
        <f>H8875-H8874</f>
      </c>
      <c r="T8875">
        <f>I8875-I8874</f>
      </c>
      <c r="U8875">
        <f>(L8875-K8875)/(2*D8875*0.01)</f>
      </c>
      <c r="V8875">
        <f>(L8875+K8875)/(D8875*0.0001)</f>
      </c>
    </row>
    <row r="8876">
      <c r="A8876" t="n">
        <v>2016</v>
      </c>
      <c r="B8876" t="inlineStr">
        <is>
          <t>00220561</t>
        </is>
      </c>
      <c r="C8876" t="inlineStr">
        <is>
          <t>광주신세계</t>
        </is>
      </c>
      <c r="D8876" t="n">
        <v>11635945000</v>
      </c>
      <c r="E8876" t="n">
        <v>1003791000</v>
      </c>
      <c r="F8876" t="n">
        <v>1966865000</v>
      </c>
      <c r="G8876" t="n">
        <v>250328000</v>
      </c>
      <c r="H8876" t="n">
        <v>2.4</v>
      </c>
      <c r="I8876" t="n">
        <v>3.6</v>
      </c>
      <c r="K8876" t="n">
        <v>-824578000</v>
      </c>
      <c r="L8876" t="n">
        <v>939849000</v>
      </c>
      <c r="M8876" t="n">
        <v>936743000</v>
      </c>
      <c r="N8876" t="n">
        <v>-837359000</v>
      </c>
      <c r="O8876">
        <f>D8875</f>
      </c>
      <c r="P8876">
        <f>(E8876-F8876+G8876)/O8876*100</f>
      </c>
      <c r="Q8876">
        <f>H8875</f>
      </c>
      <c r="R8876">
        <f>I8875</f>
      </c>
      <c r="S8876">
        <f>H8876-H8875</f>
      </c>
      <c r="T8876">
        <f>I8876-I8875</f>
      </c>
      <c r="U8876">
        <f>(L8876-K8876)/(2*D8876*0.01)</f>
      </c>
      <c r="V8876">
        <f>(L8876+K8876)/(D8876*0.0001)</f>
      </c>
    </row>
    <row r="8877">
      <c r="A8877" t="n">
        <v>2018</v>
      </c>
      <c r="B8877" t="inlineStr">
        <is>
          <t>00220561</t>
        </is>
      </c>
      <c r="C8877" t="inlineStr">
        <is>
          <t>광주신세계</t>
        </is>
      </c>
      <c r="D8877" t="n">
        <v>14498273000</v>
      </c>
      <c r="E8877" t="n">
        <v>1096323000</v>
      </c>
      <c r="F8877" t="n">
        <v>1817361000</v>
      </c>
      <c r="G8877" t="n">
        <v>336368000</v>
      </c>
      <c r="H8877" t="n">
        <v>2.25</v>
      </c>
      <c r="I8877" t="n">
        <v>3.16</v>
      </c>
      <c r="K8877" t="n">
        <v>-914588000</v>
      </c>
      <c r="L8877" t="n">
        <v>1032095000</v>
      </c>
      <c r="M8877" t="n">
        <v>991097000</v>
      </c>
      <c r="N8877" t="n">
        <v>-895071000</v>
      </c>
      <c r="U8877">
        <f>(L8877-K8877)/(2*D8877*0.01)</f>
      </c>
      <c r="V8877">
        <f>(L8877+K8877)/(D8877*0.0001)</f>
      </c>
    </row>
    <row r="8878">
      <c r="A8878" t="n">
        <v>2019</v>
      </c>
      <c r="B8878" t="inlineStr">
        <is>
          <t>00220561</t>
        </is>
      </c>
      <c r="C8878" t="inlineStr">
        <is>
          <t>광주신세계</t>
        </is>
      </c>
      <c r="D8878" t="n">
        <v>11800363000</v>
      </c>
      <c r="E8878" t="n">
        <v>748894000</v>
      </c>
      <c r="F8878" t="n">
        <v>133589000</v>
      </c>
      <c r="G8878" t="n">
        <v>224211000</v>
      </c>
      <c r="H8878" t="n">
        <v>2.02</v>
      </c>
      <c r="I8878" t="n">
        <v>3.74</v>
      </c>
      <c r="K8878" t="n">
        <v>-860112000</v>
      </c>
      <c r="L8878" t="n">
        <v>978567000</v>
      </c>
      <c r="M8878" t="n">
        <v>915729000</v>
      </c>
      <c r="N8878" t="n">
        <v>-821250000</v>
      </c>
      <c r="O8878">
        <f>D8877</f>
      </c>
      <c r="P8878">
        <f>(E8878-F8878+G8878)/O8878*100</f>
      </c>
      <c r="Q8878">
        <f>H8877</f>
      </c>
      <c r="R8878">
        <f>I8877</f>
      </c>
      <c r="S8878">
        <f>H8878-H8877</f>
      </c>
      <c r="T8878">
        <f>I8878-I8877</f>
      </c>
      <c r="U8878">
        <f>(L8878-K8878)/(2*D8878*0.01)</f>
      </c>
      <c r="V8878">
        <f>(L8878+K8878)/(D8878*0.0001)</f>
      </c>
    </row>
    <row r="8879">
      <c r="A8879" t="n">
        <v>2020</v>
      </c>
      <c r="B8879" t="inlineStr">
        <is>
          <t>00220561</t>
        </is>
      </c>
      <c r="C8879" t="inlineStr">
        <is>
          <t>광주신세계</t>
        </is>
      </c>
      <c r="D8879" t="n">
        <v>13046677000</v>
      </c>
      <c r="E8879" t="n">
        <v>207705000</v>
      </c>
      <c r="F8879" t="n">
        <v>6720000</v>
      </c>
      <c r="G8879" t="n">
        <v>60242000</v>
      </c>
      <c r="O8879">
        <f>D8878</f>
      </c>
      <c r="P8879">
        <f>(E8879-F8879+G8879)/O8879*100</f>
      </c>
    </row>
    <row r="8880">
      <c r="A8880" t="n">
        <v>2021</v>
      </c>
      <c r="B8880" t="inlineStr">
        <is>
          <t>00220561</t>
        </is>
      </c>
      <c r="C8880" t="inlineStr">
        <is>
          <t>광주신세계</t>
        </is>
      </c>
      <c r="D8880" t="n">
        <v>13149407000</v>
      </c>
      <c r="E8880" t="n">
        <v>193482000</v>
      </c>
      <c r="F8880" t="n">
        <v>354841000</v>
      </c>
      <c r="G8880" t="n">
        <v>76863000</v>
      </c>
      <c r="O8880">
        <f>D8879</f>
      </c>
      <c r="P8880">
        <f>(E8880-F8880+G8880)/O8880*100</f>
      </c>
    </row>
    <row r="8881">
      <c r="A8881" t="n">
        <v>2023</v>
      </c>
      <c r="B8881" t="inlineStr">
        <is>
          <t>00220561</t>
        </is>
      </c>
      <c r="C8881" t="inlineStr">
        <is>
          <t>광주신세계</t>
        </is>
      </c>
      <c r="D8881" t="n">
        <v>15939592000</v>
      </c>
      <c r="E8881" t="n">
        <v>741563000</v>
      </c>
      <c r="F8881" t="n">
        <v>241409000</v>
      </c>
      <c r="G8881" t="n">
        <v>585995000</v>
      </c>
      <c r="H8881" t="n">
        <v>4.21</v>
      </c>
      <c r="I8881" t="n">
        <v>5.79</v>
      </c>
      <c r="J8881" t="n">
        <v>5.81</v>
      </c>
      <c r="K8881" t="n">
        <v>-878184000</v>
      </c>
      <c r="L8881" t="n">
        <v>973970000</v>
      </c>
      <c r="M8881" t="n">
        <v>909159000</v>
      </c>
      <c r="N8881" t="n">
        <v>-837935000</v>
      </c>
      <c r="U8881">
        <f>(L8881-K8881)/(2*D8881*0.01)</f>
      </c>
      <c r="V8881">
        <f>(L8881+K8881)/(D8881*0.0001)</f>
      </c>
    </row>
    <row r="8882">
      <c r="A8882" t="n">
        <v>2024</v>
      </c>
      <c r="B8882" t="inlineStr">
        <is>
          <t>00220561</t>
        </is>
      </c>
      <c r="C8882" t="inlineStr">
        <is>
          <t>광주신세계</t>
        </is>
      </c>
      <c r="D8882" t="n">
        <v>18542374000</v>
      </c>
      <c r="E8882" t="n">
        <v>931407000</v>
      </c>
      <c r="F8882" t="n">
        <v>407902000</v>
      </c>
      <c r="G8882" t="n">
        <v>597641000</v>
      </c>
      <c r="H8882" t="n">
        <v>3.54</v>
      </c>
      <c r="I8882" t="n">
        <v>5.77</v>
      </c>
      <c r="J8882" t="n">
        <v>5.55</v>
      </c>
      <c r="K8882" t="n">
        <v>-980988000</v>
      </c>
      <c r="L8882" t="n">
        <v>1087543000</v>
      </c>
      <c r="M8882" t="n">
        <v>1004801000</v>
      </c>
      <c r="N8882" t="n">
        <v>-926928000</v>
      </c>
      <c r="O8882">
        <f>D8881</f>
      </c>
      <c r="P8882">
        <f>(E8882-F8882+G8882)/O8882*100</f>
      </c>
      <c r="Q8882">
        <f>H8881</f>
      </c>
      <c r="R8882">
        <f>I8881</f>
      </c>
      <c r="S8882">
        <f>H8882-H8881</f>
      </c>
      <c r="T8882">
        <f>I8882-I8881</f>
      </c>
      <c r="U8882">
        <f>(L8882-K8882)/(2*D8882*0.01)</f>
      </c>
      <c r="V8882">
        <f>(L8882+K8882)/(D8882*0.0001)</f>
      </c>
    </row>
    <row r="8883">
      <c r="A8883" t="n">
        <v>2025</v>
      </c>
      <c r="B8883" t="inlineStr">
        <is>
          <t>00220561</t>
        </is>
      </c>
      <c r="C8883" t="inlineStr">
        <is>
          <t>광주신세계</t>
        </is>
      </c>
      <c r="D8883" t="n">
        <v>18454541000</v>
      </c>
      <c r="E8883" t="n">
        <v>1086972000</v>
      </c>
      <c r="F8883" t="n">
        <v>886047000</v>
      </c>
      <c r="G8883" t="n">
        <v>586357000</v>
      </c>
      <c r="H8883" t="n">
        <v>3.87</v>
      </c>
      <c r="I8883" t="n">
        <v>5.52</v>
      </c>
      <c r="J8883" t="n">
        <v>5.17</v>
      </c>
      <c r="K8883" t="n">
        <v>-925449000</v>
      </c>
      <c r="L8883" t="n">
        <v>1023173000</v>
      </c>
      <c r="M8883" t="n">
        <v>943638000</v>
      </c>
      <c r="N8883" t="n">
        <v>-872444000</v>
      </c>
      <c r="O8883">
        <f>D8882</f>
      </c>
      <c r="P8883">
        <f>(E8883-F8883+G8883)/O8883*100</f>
      </c>
      <c r="Q8883">
        <f>H8882</f>
      </c>
      <c r="R8883">
        <f>I8882</f>
      </c>
      <c r="S8883">
        <f>H8883-H8882</f>
      </c>
      <c r="T8883">
        <f>I8883-I8882</f>
      </c>
      <c r="U8883">
        <f>(L8883-K8883)/(2*D8883*0.01)</f>
      </c>
      <c r="V8883">
        <f>(L8883+K8883)/(D8883*0.0001)</f>
      </c>
    </row>
    <row r="8884">
      <c r="A8884" t="n">
        <v>2023</v>
      </c>
      <c r="B8884" t="inlineStr">
        <is>
          <t>00220613</t>
        </is>
      </c>
      <c r="C8884" t="inlineStr">
        <is>
          <t>넥스틸</t>
        </is>
      </c>
      <c r="D8884" t="n">
        <v>3625877000</v>
      </c>
      <c r="E8884" t="n">
        <v>1140506000</v>
      </c>
      <c r="F8884" t="n">
        <v>245871000</v>
      </c>
      <c r="G8884" t="n">
        <v>129312000</v>
      </c>
      <c r="H8884" t="n">
        <v>4.38</v>
      </c>
      <c r="I8884" t="n">
        <v>5</v>
      </c>
      <c r="J8884" t="n">
        <v>5.4</v>
      </c>
      <c r="K8884" t="n">
        <v>-180789000</v>
      </c>
      <c r="L8884" t="n">
        <v>201693000</v>
      </c>
      <c r="M8884" t="n">
        <v>199068000</v>
      </c>
      <c r="N8884" t="n">
        <v>-181898000</v>
      </c>
      <c r="U8884">
        <f>(L8884-K8884)/(2*D8884*0.01)</f>
      </c>
      <c r="V8884">
        <f>(L8884+K8884)/(D8884*0.0001)</f>
      </c>
    </row>
    <row r="8885">
      <c r="A8885" t="n">
        <v>2024</v>
      </c>
      <c r="B8885" t="inlineStr">
        <is>
          <t>00220613</t>
        </is>
      </c>
      <c r="C8885" t="inlineStr">
        <is>
          <t>넥스틸</t>
        </is>
      </c>
      <c r="D8885" t="n">
        <v>4362975000</v>
      </c>
      <c r="E8885" t="n">
        <v>1203531000</v>
      </c>
      <c r="F8885" t="n">
        <v>833164000</v>
      </c>
      <c r="G8885" t="n">
        <v>142152000</v>
      </c>
      <c r="H8885" t="n">
        <v>3.85</v>
      </c>
      <c r="I8885" t="n">
        <v>5</v>
      </c>
      <c r="J8885" t="n">
        <v>5.62</v>
      </c>
      <c r="K8885" t="n">
        <v>-226432000</v>
      </c>
      <c r="L8885" t="n">
        <v>252818000</v>
      </c>
      <c r="M8885" t="n">
        <v>248105000</v>
      </c>
      <c r="N8885" t="n">
        <v>-226662000</v>
      </c>
      <c r="O8885">
        <f>D8884</f>
      </c>
      <c r="P8885">
        <f>(E8885-F8885+G8885)/O8885*100</f>
      </c>
      <c r="Q8885">
        <f>H8884</f>
      </c>
      <c r="R8885">
        <f>I8884</f>
      </c>
      <c r="S8885">
        <f>H8885-H8884</f>
      </c>
      <c r="T8885">
        <f>I8885-I8884</f>
      </c>
      <c r="U8885">
        <f>(L8885-K8885)/(2*D8885*0.01)</f>
      </c>
      <c r="V8885">
        <f>(L8885+K8885)/(D8885*0.0001)</f>
      </c>
    </row>
    <row r="8886">
      <c r="A8886" t="n">
        <v>2014</v>
      </c>
      <c r="B8886" t="inlineStr">
        <is>
          <t>00220622</t>
        </is>
      </c>
      <c r="C8886" t="inlineStr">
        <is>
          <t>서호전기</t>
        </is>
      </c>
      <c r="D8886" t="n">
        <v>2951243898</v>
      </c>
      <c r="E8886" t="n">
        <v>409334602</v>
      </c>
      <c r="F8886" t="n">
        <v>270606040</v>
      </c>
      <c r="G8886" t="n">
        <v>88407751</v>
      </c>
      <c r="H8886" t="n">
        <v>2.62</v>
      </c>
      <c r="I8886" t="n">
        <v>0.5</v>
      </c>
      <c r="K8886" t="n">
        <v>-163243580</v>
      </c>
      <c r="L8886" t="n">
        <v>185734301</v>
      </c>
      <c r="M8886" t="n">
        <v>188195664</v>
      </c>
      <c r="N8886" t="n">
        <v>-168235306</v>
      </c>
      <c r="U8886">
        <f>(L8886-K8886)/(2*D8886*0.01)</f>
      </c>
      <c r="V8886">
        <f>(L8886+K8886)/(D8886*0.0001)</f>
      </c>
    </row>
    <row r="8887">
      <c r="A8887" t="n">
        <v>2015</v>
      </c>
      <c r="B8887" t="inlineStr">
        <is>
          <t>00220622</t>
        </is>
      </c>
      <c r="C8887" t="inlineStr">
        <is>
          <t>서호전기</t>
        </is>
      </c>
      <c r="D8887" t="n">
        <v>4118293559</v>
      </c>
      <c r="E8887" t="n">
        <v>488230331</v>
      </c>
      <c r="F8887" t="n">
        <v>181770560</v>
      </c>
      <c r="G8887" t="n">
        <v>71996059</v>
      </c>
      <c r="H8887" t="n">
        <v>2.35</v>
      </c>
      <c r="I8887" t="n">
        <v>4.08</v>
      </c>
      <c r="K8887" t="n">
        <v>-247053424</v>
      </c>
      <c r="L8887" t="n">
        <v>289280515</v>
      </c>
      <c r="M8887" t="n">
        <v>281472844</v>
      </c>
      <c r="N8887" t="n">
        <v>-245645689</v>
      </c>
      <c r="O8887">
        <f>D8886</f>
      </c>
      <c r="P8887">
        <f>(E8887-F8887+G8887)/O8887*100</f>
      </c>
      <c r="Q8887">
        <f>H8886</f>
      </c>
      <c r="R8887">
        <f>I8886</f>
      </c>
      <c r="S8887">
        <f>H8887-H8886</f>
      </c>
      <c r="T8887">
        <f>I8887-I8886</f>
      </c>
      <c r="U8887">
        <f>(L8887-K8887)/(2*D8887*0.01)</f>
      </c>
      <c r="V8887">
        <f>(L8887+K8887)/(D8887*0.0001)</f>
      </c>
    </row>
    <row r="8888">
      <c r="A8888" t="n">
        <v>2016</v>
      </c>
      <c r="B8888" t="inlineStr">
        <is>
          <t>00220622</t>
        </is>
      </c>
      <c r="C8888" t="inlineStr">
        <is>
          <t>서호전기</t>
        </is>
      </c>
      <c r="D8888" t="n">
        <v>4775710834</v>
      </c>
      <c r="E8888" t="n">
        <v>630035211</v>
      </c>
      <c r="F8888" t="n">
        <v>173207760</v>
      </c>
      <c r="G8888" t="n">
        <v>66660773</v>
      </c>
      <c r="H8888" t="n">
        <v>2.39</v>
      </c>
      <c r="I8888" t="n">
        <v>3.07</v>
      </c>
      <c r="K8888" t="n">
        <v>-284945431</v>
      </c>
      <c r="L8888" t="n">
        <v>328610831</v>
      </c>
      <c r="M8888" t="n">
        <v>330268221</v>
      </c>
      <c r="N8888" t="n">
        <v>-291473028</v>
      </c>
      <c r="O8888">
        <f>D8887</f>
      </c>
      <c r="P8888">
        <f>(E8888-F8888+G8888)/O8888*100</f>
      </c>
      <c r="Q8888">
        <f>H8887</f>
      </c>
      <c r="R8888">
        <f>I8887</f>
      </c>
      <c r="S8888">
        <f>H8888-H8887</f>
      </c>
      <c r="T8888">
        <f>I8888-I8887</f>
      </c>
      <c r="U8888">
        <f>(L8888-K8888)/(2*D8888*0.01)</f>
      </c>
      <c r="V8888">
        <f>(L8888+K8888)/(D8888*0.0001)</f>
      </c>
    </row>
    <row r="8889">
      <c r="A8889" t="n">
        <v>2017</v>
      </c>
      <c r="B8889" t="inlineStr">
        <is>
          <t>00220622</t>
        </is>
      </c>
      <c r="C8889" t="inlineStr">
        <is>
          <t>서호전기</t>
        </is>
      </c>
      <c r="D8889" t="n">
        <v>5577794671</v>
      </c>
      <c r="E8889" t="n">
        <v>698273032</v>
      </c>
      <c r="F8889" t="n">
        <v>352839150</v>
      </c>
      <c r="G8889" t="n">
        <v>130828214</v>
      </c>
      <c r="H8889" t="n">
        <v>2.78</v>
      </c>
      <c r="I8889" t="n">
        <v>3.27</v>
      </c>
      <c r="K8889" t="n">
        <v>-263286762</v>
      </c>
      <c r="L8889" t="n">
        <v>303068931</v>
      </c>
      <c r="M8889" t="n">
        <v>305216318</v>
      </c>
      <c r="N8889" t="n">
        <v>-269790383</v>
      </c>
      <c r="O8889">
        <f>D8888</f>
      </c>
      <c r="P8889">
        <f>(E8889-F8889+G8889)/O8889*100</f>
      </c>
      <c r="Q8889">
        <f>H8888</f>
      </c>
      <c r="R8889">
        <f>I8888</f>
      </c>
      <c r="S8889">
        <f>H8889-H8888</f>
      </c>
      <c r="T8889">
        <f>I8889-I8888</f>
      </c>
      <c r="U8889">
        <f>(L8889-K8889)/(2*D8889*0.01)</f>
      </c>
      <c r="V8889">
        <f>(L8889+K8889)/(D8889*0.0001)</f>
      </c>
    </row>
    <row r="8890">
      <c r="A8890" t="n">
        <v>2018</v>
      </c>
      <c r="B8890" t="inlineStr">
        <is>
          <t>00220622</t>
        </is>
      </c>
      <c r="C8890" t="inlineStr">
        <is>
          <t>서호전기</t>
        </is>
      </c>
      <c r="D8890" t="n">
        <v>5266354149</v>
      </c>
      <c r="E8890" t="n">
        <v>753452154</v>
      </c>
      <c r="F8890" t="n">
        <v>421527410</v>
      </c>
      <c r="G8890" t="n">
        <v>176008662</v>
      </c>
      <c r="H8890" t="n">
        <v>2.26</v>
      </c>
      <c r="I8890" t="n">
        <v>3.54</v>
      </c>
      <c r="K8890" t="n">
        <v>-260685132</v>
      </c>
      <c r="L8890" t="n">
        <v>301658373</v>
      </c>
      <c r="M8890" t="n">
        <v>301300697</v>
      </c>
      <c r="N8890" t="n">
        <v>-265202743</v>
      </c>
      <c r="O8890">
        <f>D8889</f>
      </c>
      <c r="P8890">
        <f>(E8890-F8890+G8890)/O8890*100</f>
      </c>
      <c r="Q8890">
        <f>H8889</f>
      </c>
      <c r="R8890">
        <f>I8889</f>
      </c>
      <c r="S8890">
        <f>H8890-H8889</f>
      </c>
      <c r="T8890">
        <f>I8890-I8889</f>
      </c>
      <c r="U8890">
        <f>(L8890-K8890)/(2*D8890*0.01)</f>
      </c>
      <c r="V8890">
        <f>(L8890+K8890)/(D8890*0.0001)</f>
      </c>
    </row>
    <row r="8891">
      <c r="A8891" t="n">
        <v>2019</v>
      </c>
      <c r="B8891" t="inlineStr">
        <is>
          <t>00220622</t>
        </is>
      </c>
      <c r="C8891" t="inlineStr">
        <is>
          <t>서호전기</t>
        </is>
      </c>
      <c r="D8891" t="n">
        <v>5921023528</v>
      </c>
      <c r="E8891" t="n">
        <v>689143450</v>
      </c>
      <c r="F8891" t="n">
        <v>432040480</v>
      </c>
      <c r="G8891" t="n">
        <v>134594246</v>
      </c>
      <c r="H8891" t="n">
        <v>1.92</v>
      </c>
      <c r="I8891" t="n">
        <v>4.07</v>
      </c>
      <c r="K8891" t="n">
        <v>-260685132</v>
      </c>
      <c r="L8891" t="n">
        <v>301658373</v>
      </c>
      <c r="M8891" t="n">
        <v>301300697</v>
      </c>
      <c r="N8891" t="n">
        <v>-265202743</v>
      </c>
      <c r="O8891">
        <f>D8890</f>
      </c>
      <c r="P8891">
        <f>(E8891-F8891+G8891)/O8891*100</f>
      </c>
      <c r="Q8891">
        <f>H8890</f>
      </c>
      <c r="R8891">
        <f>I8890</f>
      </c>
      <c r="S8891">
        <f>H8891-H8890</f>
      </c>
      <c r="T8891">
        <f>I8891-I8890</f>
      </c>
      <c r="U8891">
        <f>(L8891-K8891)/(2*D8891*0.01)</f>
      </c>
      <c r="V8891">
        <f>(L8891+K8891)/(D8891*0.0001)</f>
      </c>
    </row>
    <row r="8892">
      <c r="A8892" t="n">
        <v>2020</v>
      </c>
      <c r="B8892" t="inlineStr">
        <is>
          <t>00220622</t>
        </is>
      </c>
      <c r="C8892" t="inlineStr">
        <is>
          <t>서호전기</t>
        </is>
      </c>
      <c r="D8892" t="n">
        <v>4872563774</v>
      </c>
      <c r="E8892" t="n">
        <v>516415634</v>
      </c>
      <c r="F8892" t="n">
        <v>234624630</v>
      </c>
      <c r="G8892" t="n">
        <v>90734273</v>
      </c>
      <c r="H8892" t="n">
        <v>1.91</v>
      </c>
      <c r="I8892" t="n">
        <v>3.2</v>
      </c>
      <c r="K8892" t="n">
        <v>-283403305</v>
      </c>
      <c r="L8892" t="n">
        <v>332805056</v>
      </c>
      <c r="M8892" t="n">
        <v>333480956</v>
      </c>
      <c r="N8892" t="n">
        <v>-289078628</v>
      </c>
      <c r="O8892">
        <f>D8891</f>
      </c>
      <c r="P8892">
        <f>(E8892-F8892+G8892)/O8892*100</f>
      </c>
      <c r="Q8892">
        <f>H8891</f>
      </c>
      <c r="R8892">
        <f>I8891</f>
      </c>
      <c r="S8892">
        <f>H8892-H8891</f>
      </c>
      <c r="T8892">
        <f>I8892-I8891</f>
      </c>
      <c r="U8892">
        <f>(L8892-K8892)/(2*D8892*0.01)</f>
      </c>
      <c r="V8892">
        <f>(L8892+K8892)/(D8892*0.0001)</f>
      </c>
    </row>
    <row r="8893">
      <c r="A8893" t="n">
        <v>2021</v>
      </c>
      <c r="B8893" t="inlineStr">
        <is>
          <t>00220622</t>
        </is>
      </c>
      <c r="C8893" t="inlineStr">
        <is>
          <t>서호전기</t>
        </is>
      </c>
      <c r="D8893" t="n">
        <v>4478657038</v>
      </c>
      <c r="E8893" t="n">
        <v>556294878</v>
      </c>
      <c r="F8893" t="n">
        <v>870978003</v>
      </c>
      <c r="G8893" t="n">
        <v>103951032</v>
      </c>
      <c r="H8893" t="n">
        <v>2.57</v>
      </c>
      <c r="I8893" t="n">
        <v>3.03</v>
      </c>
      <c r="K8893" t="n">
        <v>-289853457</v>
      </c>
      <c r="L8893" t="n">
        <v>335230123</v>
      </c>
      <c r="M8893" t="n">
        <v>337102705</v>
      </c>
      <c r="N8893" t="n">
        <v>-296626106</v>
      </c>
      <c r="O8893">
        <f>D8892</f>
      </c>
      <c r="P8893">
        <f>(E8893-F8893+G8893)/O8893*100</f>
      </c>
      <c r="Q8893">
        <f>H8892</f>
      </c>
      <c r="R8893">
        <f>I8892</f>
      </c>
      <c r="S8893">
        <f>H8893-H8892</f>
      </c>
      <c r="T8893">
        <f>I8893-I8892</f>
      </c>
      <c r="U8893">
        <f>(L8893-K8893)/(2*D8893*0.01)</f>
      </c>
      <c r="V8893">
        <f>(L8893+K8893)/(D8893*0.0001)</f>
      </c>
    </row>
    <row r="8894">
      <c r="A8894" t="n">
        <v>2022</v>
      </c>
      <c r="B8894" t="inlineStr">
        <is>
          <t>00220622</t>
        </is>
      </c>
      <c r="C8894" t="inlineStr">
        <is>
          <t>서호전기</t>
        </is>
      </c>
      <c r="D8894" t="n">
        <v>4219842516</v>
      </c>
      <c r="E8894" t="n">
        <v>496491012</v>
      </c>
      <c r="F8894" t="n">
        <v>669212496</v>
      </c>
      <c r="G8894" t="n">
        <v>108821556</v>
      </c>
      <c r="H8894" t="n">
        <v>5.16</v>
      </c>
      <c r="I8894" t="n">
        <v>4.055</v>
      </c>
      <c r="K8894" t="n">
        <v>-214268864</v>
      </c>
      <c r="L8894" t="n">
        <v>244248203</v>
      </c>
      <c r="M8894" t="n">
        <v>248854690</v>
      </c>
      <c r="N8894" t="n">
        <v>-221799061</v>
      </c>
      <c r="O8894">
        <f>D8893</f>
      </c>
      <c r="P8894">
        <f>(E8894-F8894+G8894)/O8894*100</f>
      </c>
      <c r="Q8894">
        <f>H8893</f>
      </c>
      <c r="R8894">
        <f>I8893</f>
      </c>
      <c r="S8894">
        <f>H8894-H8893</f>
      </c>
      <c r="T8894">
        <f>I8894-I8893</f>
      </c>
      <c r="U8894">
        <f>(L8894-K8894)/(2*D8894*0.01)</f>
      </c>
      <c r="V8894">
        <f>(L8894+K8894)/(D8894*0.0001)</f>
      </c>
    </row>
    <row r="8895">
      <c r="A8895" t="n">
        <v>2023</v>
      </c>
      <c r="B8895" t="inlineStr">
        <is>
          <t>00220622</t>
        </is>
      </c>
      <c r="C8895" t="inlineStr">
        <is>
          <t>서호전기</t>
        </is>
      </c>
      <c r="D8895" t="n">
        <v>5235322580</v>
      </c>
      <c r="E8895" t="n">
        <v>454495044</v>
      </c>
      <c r="F8895" t="n">
        <v>135373860</v>
      </c>
      <c r="G8895" t="n">
        <v>202161864</v>
      </c>
      <c r="H8895" t="n">
        <v>4.27</v>
      </c>
      <c r="I8895" t="n">
        <v>4.26</v>
      </c>
      <c r="K8895" t="n">
        <v>-280221373</v>
      </c>
      <c r="L8895" t="n">
        <v>321174300</v>
      </c>
      <c r="M8895" t="n">
        <v>323579321</v>
      </c>
      <c r="N8895" t="n">
        <v>-298260820</v>
      </c>
      <c r="O8895">
        <f>D8894</f>
      </c>
      <c r="P8895">
        <f>(E8895-F8895+G8895)/O8895*100</f>
      </c>
      <c r="Q8895">
        <f>H8894</f>
      </c>
      <c r="R8895">
        <f>I8894</f>
      </c>
      <c r="S8895">
        <f>H8895-H8894</f>
      </c>
      <c r="T8895">
        <f>I8895-I8894</f>
      </c>
      <c r="U8895">
        <f>(L8895-K8895)/(2*D8895*0.01)</f>
      </c>
      <c r="V8895">
        <f>(L8895+K8895)/(D8895*0.0001)</f>
      </c>
    </row>
    <row r="8896">
      <c r="A8896" t="n">
        <v>2024</v>
      </c>
      <c r="B8896" t="inlineStr">
        <is>
          <t>00220622</t>
        </is>
      </c>
      <c r="C8896" t="inlineStr">
        <is>
          <t>서호전기</t>
        </is>
      </c>
      <c r="D8896" t="n">
        <v>5710349313</v>
      </c>
      <c r="E8896" t="n">
        <v>562721376</v>
      </c>
      <c r="F8896" t="n">
        <v>322376810</v>
      </c>
      <c r="G8896" t="n">
        <v>209055456</v>
      </c>
      <c r="H8896" t="n">
        <v>3.575</v>
      </c>
      <c r="I8896" t="n">
        <v>4.845</v>
      </c>
      <c r="K8896" t="n">
        <v>-298783908</v>
      </c>
      <c r="L8896" t="n">
        <v>341574141</v>
      </c>
      <c r="M8896" t="n">
        <v>341823530</v>
      </c>
      <c r="N8896" t="n">
        <v>-304326157</v>
      </c>
      <c r="O8896">
        <f>D8895</f>
      </c>
      <c r="P8896">
        <f>(E8896-F8896+G8896)/O8896*100</f>
      </c>
      <c r="Q8896">
        <f>H8895</f>
      </c>
      <c r="R8896">
        <f>I8895</f>
      </c>
      <c r="S8896">
        <f>H8896-H8895</f>
      </c>
      <c r="T8896">
        <f>I8896-I8895</f>
      </c>
      <c r="U8896">
        <f>(L8896-K8896)/(2*D8896*0.01)</f>
      </c>
      <c r="V8896">
        <f>(L8896+K8896)/(D8896*0.0001)</f>
      </c>
    </row>
    <row r="8897">
      <c r="A8897" t="n">
        <v>2025</v>
      </c>
      <c r="B8897" t="inlineStr">
        <is>
          <t>00220622</t>
        </is>
      </c>
      <c r="C8897" t="inlineStr">
        <is>
          <t>서호전기</t>
        </is>
      </c>
      <c r="D8897" t="n">
        <v>6258866996</v>
      </c>
      <c r="E8897" t="n">
        <v>544249464</v>
      </c>
      <c r="F8897" t="n">
        <v>136066440</v>
      </c>
      <c r="G8897" t="n">
        <v>188938776</v>
      </c>
      <c r="H8897" t="n">
        <v>3.985</v>
      </c>
      <c r="I8897" t="n">
        <v>4.805</v>
      </c>
      <c r="K8897" t="n">
        <v>-324132567</v>
      </c>
      <c r="L8897" t="n">
        <v>370564415</v>
      </c>
      <c r="M8897" t="n">
        <v>372301713</v>
      </c>
      <c r="N8897" t="n">
        <v>-331445257</v>
      </c>
      <c r="O8897">
        <f>D8896</f>
      </c>
      <c r="P8897">
        <f>(E8897-F8897+G8897)/O8897*100</f>
      </c>
      <c r="Q8897">
        <f>H8896</f>
      </c>
      <c r="R8897">
        <f>I8896</f>
      </c>
      <c r="S8897">
        <f>H8897-H8896</f>
      </c>
      <c r="T8897">
        <f>I8897-I8896</f>
      </c>
      <c r="U8897">
        <f>(L8897-K8897)/(2*D8897*0.01)</f>
      </c>
      <c r="V8897">
        <f>(L8897+K8897)/(D8897*0.0001)</f>
      </c>
    </row>
    <row r="8898">
      <c r="A8898" t="n">
        <v>2014</v>
      </c>
      <c r="B8898" t="inlineStr">
        <is>
          <t>00220686</t>
        </is>
      </c>
      <c r="C8898" t="inlineStr">
        <is>
          <t>에스피지</t>
        </is>
      </c>
      <c r="D8898" t="n">
        <v>6145074307</v>
      </c>
      <c r="E8898" t="n">
        <v>967753765</v>
      </c>
      <c r="F8898" t="n">
        <v>120731226</v>
      </c>
      <c r="G8898" t="n">
        <v>146550441</v>
      </c>
      <c r="H8898" t="n">
        <v>3</v>
      </c>
      <c r="I8898" t="n">
        <v>5</v>
      </c>
      <c r="K8898" t="n">
        <v>-414375734</v>
      </c>
      <c r="L8898" t="n">
        <v>478461760</v>
      </c>
      <c r="M8898" t="n">
        <v>463923986</v>
      </c>
      <c r="N8898" t="n">
        <v>-410660353</v>
      </c>
      <c r="U8898">
        <f>(L8898-K8898)/(2*D8898*0.01)</f>
      </c>
      <c r="V8898">
        <f>(L8898+K8898)/(D8898*0.0001)</f>
      </c>
    </row>
    <row r="8899">
      <c r="A8899" t="n">
        <v>2015</v>
      </c>
      <c r="B8899" t="inlineStr">
        <is>
          <t>00220686</t>
        </is>
      </c>
      <c r="C8899" t="inlineStr">
        <is>
          <t>에스피지</t>
        </is>
      </c>
      <c r="D8899" t="n">
        <v>7541352018</v>
      </c>
      <c r="E8899" t="n">
        <v>1374343310</v>
      </c>
      <c r="F8899" t="n">
        <v>373159209</v>
      </c>
      <c r="G8899" t="n">
        <v>173529889</v>
      </c>
      <c r="H8899" t="n">
        <v>2.7</v>
      </c>
      <c r="I8899" t="n">
        <v>5</v>
      </c>
      <c r="K8899" t="n">
        <v>-499718241</v>
      </c>
      <c r="L8899" t="n">
        <v>576870016</v>
      </c>
      <c r="M8899" t="n">
        <v>558968994</v>
      </c>
      <c r="N8899" t="n">
        <v>-495097149</v>
      </c>
      <c r="O8899">
        <f>D8898</f>
      </c>
      <c r="P8899">
        <f>(E8899-F8899+G8899)/O8899*100</f>
      </c>
      <c r="Q8899">
        <f>H8898</f>
      </c>
      <c r="R8899">
        <f>I8898</f>
      </c>
      <c r="S8899">
        <f>H8899-H8898</f>
      </c>
      <c r="T8899">
        <f>I8899-I8898</f>
      </c>
      <c r="U8899">
        <f>(L8899-K8899)/(2*D8899*0.01)</f>
      </c>
      <c r="V8899">
        <f>(L8899+K8899)/(D8899*0.0001)</f>
      </c>
    </row>
    <row r="8900">
      <c r="A8900" t="n">
        <v>2016</v>
      </c>
      <c r="B8900" t="inlineStr">
        <is>
          <t>00220686</t>
        </is>
      </c>
      <c r="C8900" t="inlineStr">
        <is>
          <t>에스피지</t>
        </is>
      </c>
      <c r="D8900" t="n">
        <v>13069752669</v>
      </c>
      <c r="E8900" t="n">
        <v>1507668392</v>
      </c>
      <c r="F8900" t="n">
        <v>603568759</v>
      </c>
      <c r="G8900" t="n">
        <v>193153314</v>
      </c>
      <c r="H8900" t="n">
        <v>2.6</v>
      </c>
      <c r="I8900" t="n">
        <v>5</v>
      </c>
      <c r="K8900" t="n">
        <v>-782047960</v>
      </c>
      <c r="L8900" t="n">
        <v>893971431</v>
      </c>
      <c r="M8900" t="n">
        <v>875015074</v>
      </c>
      <c r="N8900" t="n">
        <v>-782010651</v>
      </c>
      <c r="O8900">
        <f>D8899</f>
      </c>
      <c r="P8900">
        <f>(E8900-F8900+G8900)/O8900*100</f>
      </c>
      <c r="Q8900">
        <f>H8899</f>
      </c>
      <c r="R8900">
        <f>I8899</f>
      </c>
      <c r="S8900">
        <f>H8900-H8899</f>
      </c>
      <c r="T8900">
        <f>I8900-I8899</f>
      </c>
      <c r="U8900">
        <f>(L8900-K8900)/(2*D8900*0.01)</f>
      </c>
      <c r="V8900">
        <f>(L8900+K8900)/(D8900*0.0001)</f>
      </c>
    </row>
    <row r="8901">
      <c r="A8901" t="n">
        <v>2017</v>
      </c>
      <c r="B8901" t="inlineStr">
        <is>
          <t>00220686</t>
        </is>
      </c>
      <c r="C8901" t="inlineStr">
        <is>
          <t>에스피지</t>
        </is>
      </c>
      <c r="D8901" t="n">
        <v>15143277012</v>
      </c>
      <c r="E8901" t="n">
        <v>2273313521</v>
      </c>
      <c r="F8901" t="n">
        <v>2838604125</v>
      </c>
      <c r="G8901" t="n">
        <v>325086579</v>
      </c>
      <c r="H8901" t="n">
        <v>2.9</v>
      </c>
      <c r="I8901" t="n">
        <v>5</v>
      </c>
      <c r="K8901" t="n">
        <v>-808690064</v>
      </c>
      <c r="L8901" t="n">
        <v>808690064</v>
      </c>
      <c r="M8901" t="n">
        <v>848053799</v>
      </c>
      <c r="N8901" t="n">
        <v>-777157713</v>
      </c>
      <c r="O8901">
        <f>D8900</f>
      </c>
      <c r="P8901">
        <f>(E8901-F8901+G8901)/O8901*100</f>
      </c>
      <c r="Q8901">
        <f>H8900</f>
      </c>
      <c r="R8901">
        <f>I8900</f>
      </c>
      <c r="S8901">
        <f>H8901-H8900</f>
      </c>
      <c r="T8901">
        <f>I8901-I8900</f>
      </c>
      <c r="U8901">
        <f>(L8901-K8901)/(2*D8901*0.01)</f>
      </c>
    </row>
    <row r="8902">
      <c r="A8902" t="n">
        <v>2018</v>
      </c>
      <c r="B8902" t="inlineStr">
        <is>
          <t>00220686</t>
        </is>
      </c>
      <c r="C8902" t="inlineStr">
        <is>
          <t>에스피지</t>
        </is>
      </c>
      <c r="D8902" t="n">
        <v>15837195801</v>
      </c>
      <c r="E8902" t="n">
        <v>2257324544</v>
      </c>
      <c r="F8902" t="n">
        <v>1968842752</v>
      </c>
      <c r="G8902" t="n">
        <v>420481004</v>
      </c>
      <c r="H8902" t="n">
        <v>2.4</v>
      </c>
      <c r="I8902" t="n">
        <v>5</v>
      </c>
      <c r="K8902" t="n">
        <v>-691011846</v>
      </c>
      <c r="L8902" t="n">
        <v>773300345</v>
      </c>
      <c r="M8902" t="n">
        <v>815654680</v>
      </c>
      <c r="N8902" t="n">
        <v>-745209779</v>
      </c>
      <c r="O8902">
        <f>D8901</f>
      </c>
      <c r="P8902">
        <f>(E8902-F8902+G8902)/O8902*100</f>
      </c>
      <c r="Q8902">
        <f>H8901</f>
      </c>
      <c r="R8902">
        <f>I8901</f>
      </c>
      <c r="S8902">
        <f>H8902-H8901</f>
      </c>
      <c r="T8902">
        <f>I8902-I8901</f>
      </c>
      <c r="U8902">
        <f>(L8902-K8902)/(2*D8902*0.01)</f>
      </c>
      <c r="V8902">
        <f>(L8902+K8902)/(D8902*0.0001)</f>
      </c>
    </row>
    <row r="8903">
      <c r="A8903" t="n">
        <v>2019</v>
      </c>
      <c r="B8903" t="inlineStr">
        <is>
          <t>00220686</t>
        </is>
      </c>
      <c r="C8903" t="inlineStr">
        <is>
          <t>에스피지</t>
        </is>
      </c>
      <c r="D8903" t="n">
        <v>18309044608</v>
      </c>
      <c r="E8903" t="n">
        <v>2387062833</v>
      </c>
      <c r="F8903" t="n">
        <v>956829351</v>
      </c>
      <c r="G8903" t="n">
        <v>364170659</v>
      </c>
      <c r="H8903" t="n">
        <v>2</v>
      </c>
      <c r="I8903" t="n">
        <v>5</v>
      </c>
      <c r="K8903" t="n">
        <v>-937710310</v>
      </c>
      <c r="L8903" t="n">
        <v>1042536163</v>
      </c>
      <c r="M8903" t="n">
        <v>1084122061</v>
      </c>
      <c r="N8903" t="n">
        <v>-995469502</v>
      </c>
      <c r="O8903">
        <f>D8902</f>
      </c>
      <c r="P8903">
        <f>(E8903-F8903+G8903)/O8903*100</f>
      </c>
      <c r="Q8903">
        <f>H8902</f>
      </c>
      <c r="R8903">
        <f>I8902</f>
      </c>
      <c r="S8903">
        <f>H8903-H8902</f>
      </c>
      <c r="T8903">
        <f>I8903-I8902</f>
      </c>
      <c r="U8903">
        <f>(L8903-K8903)/(2*D8903*0.01)</f>
      </c>
      <c r="V8903">
        <f>(L8903+K8903)/(D8903*0.0001)</f>
      </c>
    </row>
    <row r="8904">
      <c r="A8904" t="n">
        <v>2020</v>
      </c>
      <c r="B8904" t="inlineStr">
        <is>
          <t>00220686</t>
        </is>
      </c>
      <c r="C8904" t="inlineStr">
        <is>
          <t>에스피지</t>
        </is>
      </c>
      <c r="D8904" t="n">
        <v>16172932486</v>
      </c>
      <c r="E8904" t="n">
        <v>2256272620</v>
      </c>
      <c r="F8904" t="n">
        <v>1856216546</v>
      </c>
      <c r="G8904" t="n">
        <v>343429294</v>
      </c>
      <c r="H8904" t="n">
        <v>1.4</v>
      </c>
      <c r="I8904" t="n">
        <v>3</v>
      </c>
      <c r="K8904" t="n">
        <v>-547284396</v>
      </c>
      <c r="L8904" t="n">
        <v>586423875</v>
      </c>
      <c r="M8904" t="n">
        <v>602708748</v>
      </c>
      <c r="N8904" t="n">
        <v>-572994157</v>
      </c>
      <c r="O8904">
        <f>D8903</f>
      </c>
      <c r="P8904">
        <f>(E8904-F8904+G8904)/O8904*100</f>
      </c>
      <c r="Q8904">
        <f>H8903</f>
      </c>
      <c r="R8904">
        <f>I8903</f>
      </c>
      <c r="S8904">
        <f>H8904-H8903</f>
      </c>
      <c r="T8904">
        <f>I8904-I8903</f>
      </c>
      <c r="U8904">
        <f>(L8904-K8904)/(2*D8904*0.01)</f>
      </c>
      <c r="V8904">
        <f>(L8904+K8904)/(D8904*0.0001)</f>
      </c>
    </row>
    <row r="8905">
      <c r="A8905" t="n">
        <v>2021</v>
      </c>
      <c r="B8905" t="inlineStr">
        <is>
          <t>00220686</t>
        </is>
      </c>
      <c r="C8905" t="inlineStr">
        <is>
          <t>에스피지</t>
        </is>
      </c>
      <c r="D8905" t="n">
        <v>8499528261</v>
      </c>
      <c r="E8905" t="n">
        <v>1813536810</v>
      </c>
      <c r="F8905" t="n">
        <v>652904626</v>
      </c>
      <c r="G8905" t="n">
        <v>204583205</v>
      </c>
      <c r="H8905" t="n">
        <v>3</v>
      </c>
      <c r="I8905" t="n">
        <v>3</v>
      </c>
      <c r="K8905" t="n">
        <v>291407571</v>
      </c>
      <c r="L8905" t="n">
        <v>315209777</v>
      </c>
      <c r="M8905" t="n">
        <v>312610722</v>
      </c>
      <c r="N8905" t="n">
        <v>-294525879</v>
      </c>
      <c r="O8905">
        <f>D8904</f>
      </c>
      <c r="P8905">
        <f>(E8905-F8905+G8905)/O8905*100</f>
      </c>
      <c r="Q8905">
        <f>H8904</f>
      </c>
      <c r="R8905">
        <f>I8904</f>
      </c>
      <c r="S8905">
        <f>H8905-H8904</f>
      </c>
      <c r="T8905">
        <f>I8905-I8904</f>
      </c>
      <c r="U8905">
        <f>(L8905-K8905)/(2*D8905*0.01)</f>
      </c>
    </row>
    <row r="8906">
      <c r="A8906" t="n">
        <v>2022</v>
      </c>
      <c r="B8906" t="inlineStr">
        <is>
          <t>00220686</t>
        </is>
      </c>
      <c r="C8906" t="inlineStr">
        <is>
          <t>에스피지</t>
        </is>
      </c>
      <c r="D8906" t="n">
        <v>8912553732</v>
      </c>
      <c r="E8906" t="n">
        <v>1393798464</v>
      </c>
      <c r="F8906" t="n">
        <v>823523713</v>
      </c>
      <c r="G8906" t="n">
        <v>296542260</v>
      </c>
      <c r="H8906" t="n">
        <v>5.59</v>
      </c>
      <c r="I8906" t="n">
        <v>3</v>
      </c>
      <c r="J8906" t="n">
        <v>3.3</v>
      </c>
      <c r="K8906" t="n">
        <v>-268609082</v>
      </c>
      <c r="L8906" t="n">
        <v>288763065</v>
      </c>
      <c r="M8906" t="n">
        <v>293951958</v>
      </c>
      <c r="N8906" t="n">
        <v>-278136951</v>
      </c>
      <c r="O8906">
        <f>D8905</f>
      </c>
      <c r="P8906">
        <f>(E8906-F8906+G8906)/O8906*100</f>
      </c>
      <c r="Q8906">
        <f>H8905</f>
      </c>
      <c r="R8906">
        <f>I8905</f>
      </c>
      <c r="S8906">
        <f>H8906-H8905</f>
      </c>
      <c r="T8906">
        <f>I8906-I8905</f>
      </c>
      <c r="U8906">
        <f>(L8906-K8906)/(2*D8906*0.01)</f>
      </c>
      <c r="V8906">
        <f>(L8906+K8906)/(D8906*0.0001)</f>
      </c>
    </row>
    <row r="8907">
      <c r="A8907" t="n">
        <v>2023</v>
      </c>
      <c r="B8907" t="inlineStr">
        <is>
          <t>00220686</t>
        </is>
      </c>
      <c r="C8907" t="inlineStr">
        <is>
          <t>에스피지</t>
        </is>
      </c>
      <c r="D8907" t="n">
        <v>10699522538</v>
      </c>
      <c r="E8907" t="n">
        <v>1354284480</v>
      </c>
      <c r="F8907" t="n">
        <v>403196889</v>
      </c>
      <c r="G8907" t="n">
        <v>431321688</v>
      </c>
      <c r="H8907" t="n">
        <v>4.52</v>
      </c>
      <c r="I8907" t="n">
        <v>2.98</v>
      </c>
      <c r="J8907" t="n">
        <v>3.4</v>
      </c>
      <c r="K8907" t="n">
        <v>-338751243</v>
      </c>
      <c r="L8907" t="n">
        <v>364431824</v>
      </c>
      <c r="M8907" t="n">
        <v>367047077</v>
      </c>
      <c r="N8907" t="n">
        <v>-347309402</v>
      </c>
      <c r="O8907">
        <f>D8906</f>
      </c>
      <c r="P8907">
        <f>(E8907-F8907+G8907)/O8907*100</f>
      </c>
      <c r="Q8907">
        <f>H8906</f>
      </c>
      <c r="R8907">
        <f>I8906</f>
      </c>
      <c r="S8907">
        <f>H8907-H8906</f>
      </c>
      <c r="T8907">
        <f>I8907-I8906</f>
      </c>
      <c r="U8907">
        <f>(L8907-K8907)/(2*D8907*0.01)</f>
      </c>
      <c r="V8907">
        <f>(L8907+K8907)/(D8907*0.0001)</f>
      </c>
    </row>
    <row r="8908">
      <c r="A8908" t="n">
        <v>2024</v>
      </c>
      <c r="B8908" t="inlineStr">
        <is>
          <t>00220686</t>
        </is>
      </c>
      <c r="C8908" t="inlineStr">
        <is>
          <t>에스피지</t>
        </is>
      </c>
      <c r="D8908" t="n">
        <v>11916513113</v>
      </c>
      <c r="E8908" t="n">
        <v>1419218832</v>
      </c>
      <c r="F8908" t="n">
        <v>688587089</v>
      </c>
      <c r="G8908" t="n">
        <v>421008684</v>
      </c>
      <c r="H8908" t="n">
        <v>3.9</v>
      </c>
      <c r="I8908" t="n">
        <v>2.97</v>
      </c>
      <c r="J8908" t="n">
        <v>3.6</v>
      </c>
      <c r="K8908" t="n">
        <v>-397702198</v>
      </c>
      <c r="L8908" t="n">
        <v>427183989</v>
      </c>
      <c r="M8908" t="n">
        <v>427453739</v>
      </c>
      <c r="N8908" t="n">
        <v>-405324787</v>
      </c>
      <c r="O8908">
        <f>D8907</f>
      </c>
      <c r="P8908">
        <f>(E8908-F8908+G8908)/O8908*100</f>
      </c>
      <c r="Q8908">
        <f>H8907</f>
      </c>
      <c r="R8908">
        <f>I8907</f>
      </c>
      <c r="S8908">
        <f>H8908-H8907</f>
      </c>
      <c r="T8908">
        <f>I8908-I8907</f>
      </c>
      <c r="U8908">
        <f>(L8908-K8908)/(2*D8908*0.01)</f>
      </c>
      <c r="V8908">
        <f>(L8908+K8908)/(D8908*0.0001)</f>
      </c>
    </row>
    <row r="8909">
      <c r="A8909" t="n">
        <v>2025</v>
      </c>
      <c r="B8909" t="inlineStr">
        <is>
          <t>00220686</t>
        </is>
      </c>
      <c r="C8909" t="inlineStr">
        <is>
          <t>에스피지</t>
        </is>
      </c>
      <c r="D8909" t="n">
        <v>12305411689</v>
      </c>
      <c r="E8909" t="n">
        <v>1528462524</v>
      </c>
      <c r="F8909" t="n">
        <v>653633928</v>
      </c>
      <c r="G8909" t="n">
        <v>415622208</v>
      </c>
      <c r="O8909">
        <f>D8908</f>
      </c>
      <c r="P8909">
        <f>(E8909-F8909+G8909)/O8909*100</f>
      </c>
    </row>
    <row r="8910">
      <c r="A8910" t="n">
        <v>2014</v>
      </c>
      <c r="B8910" t="inlineStr">
        <is>
          <t>00220969</t>
        </is>
      </c>
      <c r="C8910" t="inlineStr">
        <is>
          <t>오공</t>
        </is>
      </c>
      <c r="D8910" t="n">
        <v>3925567505</v>
      </c>
      <c r="E8910" t="n">
        <v>754665120</v>
      </c>
      <c r="F8910" t="n">
        <v>303472499</v>
      </c>
      <c r="G8910" t="n">
        <v>128492293</v>
      </c>
      <c r="H8910" t="n">
        <v>3</v>
      </c>
      <c r="I8910" t="n">
        <v>3.3</v>
      </c>
      <c r="K8910" t="n">
        <v>-255556206</v>
      </c>
      <c r="L8910" t="n">
        <v>292702064</v>
      </c>
      <c r="M8910" t="n">
        <v>288307390</v>
      </c>
      <c r="N8910" t="n">
        <v>-257574036</v>
      </c>
      <c r="U8910">
        <f>(L8910-K8910)/(2*D8910*0.01)</f>
      </c>
      <c r="V8910">
        <f>(L8910+K8910)/(D8910*0.0001)</f>
      </c>
    </row>
    <row r="8911">
      <c r="A8911" t="n">
        <v>2015</v>
      </c>
      <c r="B8911" t="inlineStr">
        <is>
          <t>00220969</t>
        </is>
      </c>
      <c r="C8911" t="inlineStr">
        <is>
          <t>오공</t>
        </is>
      </c>
      <c r="D8911" t="n">
        <v>4662323518</v>
      </c>
      <c r="E8911" t="n">
        <v>885908299</v>
      </c>
      <c r="F8911" t="n">
        <v>451729320</v>
      </c>
      <c r="G8911" t="n">
        <v>107715407</v>
      </c>
      <c r="H8911" t="n">
        <v>2.625</v>
      </c>
      <c r="I8911" t="n">
        <v>3.05</v>
      </c>
      <c r="K8911" t="n">
        <v>-232329501</v>
      </c>
      <c r="L8911" t="n">
        <v>258630279</v>
      </c>
      <c r="M8911" t="n">
        <v>257130610</v>
      </c>
      <c r="N8911" t="n">
        <v>-234537506</v>
      </c>
      <c r="O8911">
        <f>D8910</f>
      </c>
      <c r="P8911">
        <f>(E8911-F8911+G8911)/O8911*100</f>
      </c>
      <c r="Q8911">
        <f>H8910</f>
      </c>
      <c r="R8911">
        <f>I8910</f>
      </c>
      <c r="S8911">
        <f>H8911-H8910</f>
      </c>
      <c r="T8911">
        <f>I8911-I8910</f>
      </c>
      <c r="U8911">
        <f>(L8911-K8911)/(2*D8911*0.01)</f>
      </c>
      <c r="V8911">
        <f>(L8911+K8911)/(D8911*0.0001)</f>
      </c>
    </row>
    <row r="8912">
      <c r="A8912" t="n">
        <v>2016</v>
      </c>
      <c r="B8912" t="inlineStr">
        <is>
          <t>00220969</t>
        </is>
      </c>
      <c r="C8912" t="inlineStr">
        <is>
          <t>오공</t>
        </is>
      </c>
      <c r="D8912" t="n">
        <v>5093305391</v>
      </c>
      <c r="E8912" t="n">
        <v>1044020569</v>
      </c>
      <c r="F8912" t="n">
        <v>827903150</v>
      </c>
      <c r="G8912" t="n">
        <v>129745247</v>
      </c>
      <c r="H8912" t="n">
        <v>2.625</v>
      </c>
      <c r="I8912" t="n">
        <v>4.035</v>
      </c>
      <c r="K8912" t="n">
        <v>-342383731</v>
      </c>
      <c r="L8912" t="n">
        <v>390680313</v>
      </c>
      <c r="M8912" t="n">
        <v>386097971</v>
      </c>
      <c r="N8912" t="n">
        <v>-345029766</v>
      </c>
      <c r="O8912">
        <f>D8911</f>
      </c>
      <c r="P8912">
        <f>(E8912-F8912+G8912)/O8912*100</f>
      </c>
      <c r="Q8912">
        <f>H8911</f>
      </c>
      <c r="R8912">
        <f>I8911</f>
      </c>
      <c r="S8912">
        <f>H8912-H8911</f>
      </c>
      <c r="T8912">
        <f>I8912-I8911</f>
      </c>
      <c r="U8912">
        <f>(L8912-K8912)/(2*D8912*0.01)</f>
      </c>
      <c r="V8912">
        <f>(L8912+K8912)/(D8912*0.0001)</f>
      </c>
    </row>
    <row r="8913">
      <c r="A8913" t="n">
        <v>2017</v>
      </c>
      <c r="B8913" t="inlineStr">
        <is>
          <t>00220969</t>
        </is>
      </c>
      <c r="C8913" t="inlineStr">
        <is>
          <t>오공</t>
        </is>
      </c>
      <c r="D8913" t="n">
        <v>5554947507</v>
      </c>
      <c r="E8913" t="n">
        <v>1090340516</v>
      </c>
      <c r="F8913" t="n">
        <v>781645550</v>
      </c>
      <c r="G8913" t="n">
        <v>139998963</v>
      </c>
      <c r="H8913" t="n">
        <v>3.035</v>
      </c>
      <c r="I8913" t="n">
        <v>4.035</v>
      </c>
      <c r="K8913" t="n">
        <v>-372465177</v>
      </c>
      <c r="L8913" t="n">
        <v>426989767</v>
      </c>
      <c r="M8913" t="n">
        <v>420224435</v>
      </c>
      <c r="N8913" t="n">
        <v>-374765111</v>
      </c>
      <c r="O8913">
        <f>D8912</f>
      </c>
      <c r="P8913">
        <f>(E8913-F8913+G8913)/O8913*100</f>
      </c>
      <c r="Q8913">
        <f>H8912</f>
      </c>
      <c r="R8913">
        <f>I8912</f>
      </c>
      <c r="S8913">
        <f>H8913-H8912</f>
      </c>
      <c r="T8913">
        <f>I8913-I8912</f>
      </c>
      <c r="U8913">
        <f>(L8913-K8913)/(2*D8913*0.01)</f>
      </c>
      <c r="V8913">
        <f>(L8913+K8913)/(D8913*0.0001)</f>
      </c>
    </row>
    <row r="8914">
      <c r="A8914" t="n">
        <v>2018</v>
      </c>
      <c r="B8914" t="inlineStr">
        <is>
          <t>00220969</t>
        </is>
      </c>
      <c r="C8914" t="inlineStr">
        <is>
          <t>오공</t>
        </is>
      </c>
      <c r="D8914" t="n">
        <v>6234058891</v>
      </c>
      <c r="E8914" t="n">
        <v>1113159400</v>
      </c>
      <c r="F8914" t="n">
        <v>987174860</v>
      </c>
      <c r="G8914" t="n">
        <v>146312673</v>
      </c>
      <c r="H8914" t="n">
        <v>2.525</v>
      </c>
      <c r="I8914" t="n">
        <v>4.515</v>
      </c>
      <c r="K8914" t="n">
        <v>-420247240</v>
      </c>
      <c r="L8914" t="n">
        <v>481125590</v>
      </c>
      <c r="M8914" t="n">
        <v>471853428</v>
      </c>
      <c r="N8914" t="n">
        <v>-420699626</v>
      </c>
      <c r="O8914">
        <f>D8913</f>
      </c>
      <c r="P8914">
        <f>(E8914-F8914+G8914)/O8914*100</f>
      </c>
      <c r="Q8914">
        <f>H8913</f>
      </c>
      <c r="R8914">
        <f>I8913</f>
      </c>
      <c r="S8914">
        <f>H8914-H8913</f>
      </c>
      <c r="T8914">
        <f>I8914-I8913</f>
      </c>
      <c r="U8914">
        <f>(L8914-K8914)/(2*D8914*0.01)</f>
      </c>
      <c r="V8914">
        <f>(L8914+K8914)/(D8914*0.0001)</f>
      </c>
    </row>
    <row r="8915">
      <c r="A8915" t="n">
        <v>2019</v>
      </c>
      <c r="B8915" t="inlineStr">
        <is>
          <t>00220969</t>
        </is>
      </c>
      <c r="C8915" t="inlineStr">
        <is>
          <t>오공</t>
        </is>
      </c>
      <c r="D8915" t="n">
        <v>7769593642</v>
      </c>
      <c r="E8915" t="n">
        <v>1246058061</v>
      </c>
      <c r="F8915" t="n">
        <v>595393829</v>
      </c>
      <c r="G8915" t="n">
        <v>135633685</v>
      </c>
      <c r="H8915" t="n">
        <v>2.37</v>
      </c>
      <c r="I8915" t="n">
        <v>4.72</v>
      </c>
      <c r="J8915" t="n">
        <v>8.494999999999999</v>
      </c>
      <c r="K8915" t="n">
        <v>-587239312</v>
      </c>
      <c r="L8915" t="n">
        <v>682739179</v>
      </c>
      <c r="M8915" t="n">
        <v>667579060</v>
      </c>
      <c r="N8915" t="n">
        <v>-586427106</v>
      </c>
      <c r="O8915">
        <f>D8914</f>
      </c>
      <c r="P8915">
        <f>(E8915-F8915+G8915)/O8915*100</f>
      </c>
      <c r="Q8915">
        <f>H8914</f>
      </c>
      <c r="R8915">
        <f>I8914</f>
      </c>
      <c r="S8915">
        <f>H8915-H8914</f>
      </c>
      <c r="T8915">
        <f>I8915-I8914</f>
      </c>
      <c r="U8915">
        <f>(L8915-K8915)/(2*D8915*0.01)</f>
      </c>
      <c r="V8915">
        <f>(L8915+K8915)/(D8915*0.0001)</f>
      </c>
    </row>
    <row r="8916">
      <c r="A8916" t="n">
        <v>2020</v>
      </c>
      <c r="B8916" t="inlineStr">
        <is>
          <t>00220969</t>
        </is>
      </c>
      <c r="C8916" t="inlineStr">
        <is>
          <t>오공</t>
        </is>
      </c>
      <c r="D8916" t="n">
        <v>8585980398</v>
      </c>
      <c r="E8916" t="n">
        <v>1420785294</v>
      </c>
      <c r="F8916" t="n">
        <v>670622180</v>
      </c>
      <c r="G8916" t="n">
        <v>149383270</v>
      </c>
      <c r="H8916" t="n">
        <v>2.16</v>
      </c>
      <c r="I8916" t="n">
        <v>3.75</v>
      </c>
      <c r="J8916" t="n">
        <v>8.56</v>
      </c>
      <c r="K8916" t="n">
        <v>-605467994</v>
      </c>
      <c r="L8916" t="n">
        <v>699506447</v>
      </c>
      <c r="M8916" t="n">
        <v>684136906</v>
      </c>
      <c r="N8916" t="n">
        <v>-605629739</v>
      </c>
      <c r="O8916">
        <f>D8915</f>
      </c>
      <c r="P8916">
        <f>(E8916-F8916+G8916)/O8916*100</f>
      </c>
      <c r="Q8916">
        <f>H8915</f>
      </c>
      <c r="R8916">
        <f>I8915</f>
      </c>
      <c r="S8916">
        <f>H8916-H8915</f>
      </c>
      <c r="T8916">
        <f>I8916-I8915</f>
      </c>
      <c r="U8916">
        <f>(L8916-K8916)/(2*D8916*0.01)</f>
      </c>
      <c r="V8916">
        <f>(L8916+K8916)/(D8916*0.0001)</f>
      </c>
    </row>
    <row r="8917">
      <c r="A8917" t="n">
        <v>2021</v>
      </c>
      <c r="B8917" t="inlineStr">
        <is>
          <t>00220969</t>
        </is>
      </c>
      <c r="C8917" t="inlineStr">
        <is>
          <t>오공</t>
        </is>
      </c>
      <c r="D8917" t="n">
        <v>8736669286</v>
      </c>
      <c r="E8917" t="n">
        <v>1471375981</v>
      </c>
      <c r="F8917" t="n">
        <v>775040380</v>
      </c>
      <c r="G8917" t="n">
        <v>156375974</v>
      </c>
      <c r="H8917" t="n">
        <v>2.735</v>
      </c>
      <c r="I8917" t="n">
        <v>3.6</v>
      </c>
      <c r="J8917" t="n">
        <v>7.925</v>
      </c>
      <c r="K8917" t="n">
        <v>-572657983</v>
      </c>
      <c r="L8917" t="n">
        <v>657233830</v>
      </c>
      <c r="M8917" t="n">
        <v>646206975</v>
      </c>
      <c r="N8917" t="n">
        <v>-574485368</v>
      </c>
      <c r="O8917">
        <f>D8916</f>
      </c>
      <c r="P8917">
        <f>(E8917-F8917+G8917)/O8917*100</f>
      </c>
      <c r="Q8917">
        <f>H8916</f>
      </c>
      <c r="R8917">
        <f>I8916</f>
      </c>
      <c r="S8917">
        <f>H8917-H8916</f>
      </c>
      <c r="T8917">
        <f>I8917-I8916</f>
      </c>
      <c r="U8917">
        <f>(L8917-K8917)/(2*D8917*0.01)</f>
      </c>
      <c r="V8917">
        <f>(L8917+K8917)/(D8917*0.0001)</f>
      </c>
    </row>
    <row r="8918">
      <c r="A8918" t="n">
        <v>2022</v>
      </c>
      <c r="B8918" t="inlineStr">
        <is>
          <t>00220969</t>
        </is>
      </c>
      <c r="C8918" t="inlineStr">
        <is>
          <t>오공</t>
        </is>
      </c>
      <c r="D8918" t="n">
        <v>7932702042</v>
      </c>
      <c r="E8918" t="n">
        <v>1386469899</v>
      </c>
      <c r="F8918" t="n">
        <v>1524678110</v>
      </c>
      <c r="G8918" t="n">
        <v>197341904</v>
      </c>
      <c r="H8918" t="n">
        <v>5.26</v>
      </c>
      <c r="I8918" t="n">
        <v>4.03</v>
      </c>
      <c r="J8918" t="n">
        <v>8.31</v>
      </c>
      <c r="K8918" t="n">
        <v>-444996181</v>
      </c>
      <c r="L8918" t="n">
        <v>503742289</v>
      </c>
      <c r="M8918" t="n">
        <v>506012835</v>
      </c>
      <c r="N8918" t="n">
        <v>-454670931</v>
      </c>
      <c r="O8918">
        <f>D8917</f>
      </c>
      <c r="P8918">
        <f>(E8918-F8918+G8918)/O8918*100</f>
      </c>
      <c r="Q8918">
        <f>H8917</f>
      </c>
      <c r="R8918">
        <f>I8917</f>
      </c>
      <c r="S8918">
        <f>H8918-H8917</f>
      </c>
      <c r="T8918">
        <f>I8918-I8917</f>
      </c>
      <c r="U8918">
        <f>(L8918-K8918)/(2*D8918*0.01)</f>
      </c>
      <c r="V8918">
        <f>(L8918+K8918)/(D8918*0.0001)</f>
      </c>
    </row>
    <row r="8919">
      <c r="A8919" t="n">
        <v>2023</v>
      </c>
      <c r="B8919" t="inlineStr">
        <is>
          <t>00220969</t>
        </is>
      </c>
      <c r="C8919" t="inlineStr">
        <is>
          <t>오공</t>
        </is>
      </c>
      <c r="D8919" t="n">
        <v>8870775305</v>
      </c>
      <c r="E8919" t="n">
        <v>1215454554</v>
      </c>
      <c r="F8919" t="n">
        <v>1250693460</v>
      </c>
      <c r="G8919" t="n">
        <v>340746391</v>
      </c>
      <c r="H8919" t="n">
        <v>4.19</v>
      </c>
      <c r="I8919" t="n">
        <v>4.03</v>
      </c>
      <c r="J8919" t="n">
        <v>7.355</v>
      </c>
      <c r="K8919" t="n">
        <v>-519137282</v>
      </c>
      <c r="L8919" t="n">
        <v>591068385</v>
      </c>
      <c r="M8919" t="n">
        <v>588909557</v>
      </c>
      <c r="N8919" t="n">
        <v>-526188667</v>
      </c>
      <c r="O8919">
        <f>D8918</f>
      </c>
      <c r="P8919">
        <f>(E8919-F8919+G8919)/O8919*100</f>
      </c>
      <c r="Q8919">
        <f>H8918</f>
      </c>
      <c r="R8919">
        <f>I8918</f>
      </c>
      <c r="S8919">
        <f>H8919-H8918</f>
      </c>
      <c r="T8919">
        <f>I8919-I8918</f>
      </c>
      <c r="U8919">
        <f>(L8919-K8919)/(2*D8919*0.01)</f>
      </c>
      <c r="V8919">
        <f>(L8919+K8919)/(D8919*0.0001)</f>
      </c>
    </row>
    <row r="8920">
      <c r="A8920" t="n">
        <v>2024</v>
      </c>
      <c r="B8920" t="inlineStr">
        <is>
          <t>00220969</t>
        </is>
      </c>
      <c r="C8920" t="inlineStr">
        <is>
          <t>오공</t>
        </is>
      </c>
      <c r="D8920" t="n">
        <v>9857527876</v>
      </c>
      <c r="E8920" t="n">
        <v>1331970059</v>
      </c>
      <c r="F8920" t="n">
        <v>1339097000</v>
      </c>
      <c r="G8920" t="n">
        <v>305164461</v>
      </c>
      <c r="H8920" t="n">
        <v>3.53</v>
      </c>
      <c r="I8920" t="n">
        <v>3.75</v>
      </c>
      <c r="J8920" t="n">
        <v>7.245</v>
      </c>
      <c r="K8920" t="n">
        <v>-602849876</v>
      </c>
      <c r="L8920" t="n">
        <v>687036019</v>
      </c>
      <c r="M8920" t="n">
        <v>679945432</v>
      </c>
      <c r="N8920" t="n">
        <v>-607463162</v>
      </c>
      <c r="O8920">
        <f>D8919</f>
      </c>
      <c r="P8920">
        <f>(E8920-F8920+G8920)/O8920*100</f>
      </c>
      <c r="Q8920">
        <f>H8919</f>
      </c>
      <c r="R8920">
        <f>I8919</f>
      </c>
      <c r="S8920">
        <f>H8920-H8919</f>
      </c>
      <c r="T8920">
        <f>I8920-I8919</f>
      </c>
      <c r="U8920">
        <f>(L8920-K8920)/(2*D8920*0.01)</f>
      </c>
      <c r="V8920">
        <f>(L8920+K8920)/(D8920*0.0001)</f>
      </c>
    </row>
    <row r="8921">
      <c r="A8921" t="n">
        <v>2025</v>
      </c>
      <c r="B8921" t="inlineStr">
        <is>
          <t>00220969</t>
        </is>
      </c>
      <c r="C8921" t="inlineStr">
        <is>
          <t>오공</t>
        </is>
      </c>
      <c r="D8921" t="n">
        <v>9923216940</v>
      </c>
      <c r="E8921" t="n">
        <v>1429262697</v>
      </c>
      <c r="F8921" t="n">
        <v>1334208670</v>
      </c>
      <c r="G8921" t="n">
        <v>299943755</v>
      </c>
      <c r="H8921" t="n">
        <v>3.885</v>
      </c>
      <c r="I8921" t="n">
        <v>4.66</v>
      </c>
      <c r="J8921" t="n">
        <v>7.175</v>
      </c>
      <c r="K8921" t="n">
        <v>-559524283</v>
      </c>
      <c r="L8921" t="n">
        <v>632921483</v>
      </c>
      <c r="M8921" t="n">
        <v>621001999</v>
      </c>
      <c r="N8921" t="n">
        <v>-559637042</v>
      </c>
      <c r="O8921">
        <f>D8920</f>
      </c>
      <c r="P8921">
        <f>(E8921-F8921+G8921)/O8921*100</f>
      </c>
      <c r="Q8921">
        <f>H8920</f>
      </c>
      <c r="R8921">
        <f>I8920</f>
      </c>
      <c r="S8921">
        <f>H8921-H8920</f>
      </c>
      <c r="T8921">
        <f>I8921-I8920</f>
      </c>
      <c r="U8921">
        <f>(L8921-K8921)/(2*D8921*0.01)</f>
      </c>
      <c r="V8921">
        <f>(L8921+K8921)/(D8921*0.0001)</f>
      </c>
    </row>
    <row r="8922">
      <c r="A8922" t="n">
        <v>2014</v>
      </c>
      <c r="B8922" t="inlineStr">
        <is>
          <t>00221728</t>
        </is>
      </c>
      <c r="C8922" t="inlineStr">
        <is>
          <t>하츠</t>
        </is>
      </c>
      <c r="D8922" t="n">
        <v>4353724275</v>
      </c>
      <c r="E8922" t="n">
        <v>786146867</v>
      </c>
      <c r="F8922" t="n">
        <v>172896290</v>
      </c>
      <c r="G8922" t="n">
        <v>100044793</v>
      </c>
      <c r="H8922" t="n">
        <v>2.3</v>
      </c>
      <c r="I8922" t="n">
        <v>4.96</v>
      </c>
      <c r="J8922" t="n">
        <v>4.62</v>
      </c>
      <c r="K8922" t="n">
        <v>-152746996</v>
      </c>
      <c r="L8922" t="n">
        <v>167182346</v>
      </c>
      <c r="M8922" t="n">
        <v>165447813</v>
      </c>
      <c r="N8922" t="n">
        <v>-154043193</v>
      </c>
      <c r="U8922">
        <f>(L8922-K8922)/(2*D8922*0.01)</f>
      </c>
      <c r="V8922">
        <f>(L8922+K8922)/(D8922*0.0001)</f>
      </c>
    </row>
    <row r="8923">
      <c r="A8923" t="n">
        <v>2015</v>
      </c>
      <c r="B8923" t="inlineStr">
        <is>
          <t>00221728</t>
        </is>
      </c>
      <c r="C8923" t="inlineStr">
        <is>
          <t>하츠</t>
        </is>
      </c>
      <c r="D8923" t="n">
        <v>5219311415</v>
      </c>
      <c r="E8923" t="n">
        <v>699767797</v>
      </c>
      <c r="F8923" t="n">
        <v>488370170</v>
      </c>
      <c r="G8923" t="n">
        <v>92562419</v>
      </c>
      <c r="H8923" t="n">
        <v>1.84</v>
      </c>
      <c r="I8923" t="n">
        <v>5.12</v>
      </c>
      <c r="J8923" t="n">
        <v>5.12</v>
      </c>
      <c r="O8923">
        <f>D8922</f>
      </c>
      <c r="P8923">
        <f>(E8923-F8923+G8923)/O8923*100</f>
      </c>
      <c r="Q8923">
        <f>H8922</f>
      </c>
      <c r="R8923">
        <f>I8922</f>
      </c>
      <c r="S8923">
        <f>H8923-H8922</f>
      </c>
      <c r="T8923">
        <f>I8923-I8922</f>
      </c>
    </row>
    <row r="8924">
      <c r="A8924" t="n">
        <v>2016</v>
      </c>
      <c r="B8924" t="inlineStr">
        <is>
          <t>00221728</t>
        </is>
      </c>
      <c r="C8924" t="inlineStr">
        <is>
          <t>하츠</t>
        </is>
      </c>
      <c r="D8924" t="n">
        <v>6029743976</v>
      </c>
      <c r="E8924" t="n">
        <v>954666533</v>
      </c>
      <c r="F8924" t="n">
        <v>854970170</v>
      </c>
      <c r="G8924" t="n">
        <v>90499388</v>
      </c>
      <c r="H8924" t="n">
        <v>1.83</v>
      </c>
      <c r="I8924" t="n">
        <v>5.17</v>
      </c>
      <c r="J8924" t="n">
        <v>5.09</v>
      </c>
      <c r="O8924">
        <f>D8923</f>
      </c>
      <c r="P8924">
        <f>(E8924-F8924+G8924)/O8924*100</f>
      </c>
      <c r="Q8924">
        <f>H8923</f>
      </c>
      <c r="R8924">
        <f>I8923</f>
      </c>
      <c r="S8924">
        <f>H8924-H8923</f>
      </c>
      <c r="T8924">
        <f>I8924-I8923</f>
      </c>
    </row>
    <row r="8925">
      <c r="A8925" t="n">
        <v>2017</v>
      </c>
      <c r="B8925" t="inlineStr">
        <is>
          <t>00221728</t>
        </is>
      </c>
      <c r="C8925" t="inlineStr">
        <is>
          <t>하츠</t>
        </is>
      </c>
      <c r="D8925" t="n">
        <v>6974459819</v>
      </c>
      <c r="E8925" t="n">
        <v>902299073</v>
      </c>
      <c r="F8925" t="n">
        <v>254485500</v>
      </c>
      <c r="G8925" t="n">
        <v>104638562</v>
      </c>
      <c r="H8925" t="n">
        <v>2.38</v>
      </c>
      <c r="I8925" t="n">
        <v>5.07</v>
      </c>
      <c r="J8925" t="n">
        <v>5.85</v>
      </c>
      <c r="O8925">
        <f>D8924</f>
      </c>
      <c r="P8925">
        <f>(E8925-F8925+G8925)/O8925*100</f>
      </c>
      <c r="Q8925">
        <f>H8924</f>
      </c>
      <c r="R8925">
        <f>I8924</f>
      </c>
      <c r="S8925">
        <f>H8925-H8924</f>
      </c>
      <c r="T8925">
        <f>I8925-I8924</f>
      </c>
    </row>
    <row r="8926">
      <c r="A8926" t="n">
        <v>2018</v>
      </c>
      <c r="B8926" t="inlineStr">
        <is>
          <t>00221728</t>
        </is>
      </c>
      <c r="C8926" t="inlineStr">
        <is>
          <t>하츠</t>
        </is>
      </c>
      <c r="D8926" t="n">
        <v>7282356017</v>
      </c>
      <c r="E8926" t="n">
        <v>984751213</v>
      </c>
      <c r="F8926" t="n">
        <v>489846870</v>
      </c>
      <c r="G8926" t="n">
        <v>158806917</v>
      </c>
      <c r="H8926" t="n">
        <v>1.88</v>
      </c>
      <c r="I8926" t="n">
        <v>5.06</v>
      </c>
      <c r="J8926" t="n">
        <v>5.7</v>
      </c>
      <c r="K8926" t="n">
        <v>-335599086</v>
      </c>
      <c r="L8926" t="n">
        <v>374271852</v>
      </c>
      <c r="M8926" t="n">
        <v>368389412</v>
      </c>
      <c r="N8926" t="n">
        <v>-336972015</v>
      </c>
      <c r="O8926">
        <f>D8925</f>
      </c>
      <c r="P8926">
        <f>(E8926-F8926+G8926)/O8926*100</f>
      </c>
      <c r="Q8926">
        <f>H8925</f>
      </c>
      <c r="R8926">
        <f>I8925</f>
      </c>
      <c r="S8926">
        <f>H8926-H8925</f>
      </c>
      <c r="T8926">
        <f>I8926-I8925</f>
      </c>
      <c r="U8926">
        <f>(L8926-K8926)/(2*D8926*0.01)</f>
      </c>
      <c r="V8926">
        <f>(L8926+K8926)/(D8926*0.0001)</f>
      </c>
    </row>
    <row r="8927">
      <c r="A8927" t="n">
        <v>2019</v>
      </c>
      <c r="B8927" t="inlineStr">
        <is>
          <t>00221728</t>
        </is>
      </c>
      <c r="C8927" t="inlineStr">
        <is>
          <t>하츠</t>
        </is>
      </c>
      <c r="D8927" t="n">
        <v>8267286090</v>
      </c>
      <c r="E8927" t="n">
        <v>989109418</v>
      </c>
      <c r="F8927" t="n">
        <v>252337190</v>
      </c>
      <c r="G8927" t="n">
        <v>130398613</v>
      </c>
      <c r="H8927" t="n">
        <v>1.54</v>
      </c>
      <c r="I8927" t="n">
        <v>5</v>
      </c>
      <c r="J8927" t="n">
        <v>5.68</v>
      </c>
      <c r="O8927">
        <f>D8926</f>
      </c>
      <c r="P8927">
        <f>(E8927-F8927+G8927)/O8927*100</f>
      </c>
      <c r="Q8927">
        <f>H8926</f>
      </c>
      <c r="R8927">
        <f>I8926</f>
      </c>
      <c r="S8927">
        <f>H8927-H8926</f>
      </c>
      <c r="T8927">
        <f>I8927-I8926</f>
      </c>
    </row>
    <row r="8928">
      <c r="A8928" t="n">
        <v>2020</v>
      </c>
      <c r="B8928" t="inlineStr">
        <is>
          <t>00221728</t>
        </is>
      </c>
      <c r="C8928" t="inlineStr">
        <is>
          <t>하츠</t>
        </is>
      </c>
      <c r="D8928" t="n">
        <v>8710059551</v>
      </c>
      <c r="E8928" t="n">
        <v>1015746673</v>
      </c>
      <c r="F8928" t="n">
        <v>943818220</v>
      </c>
      <c r="G8928" t="n">
        <v>121460155</v>
      </c>
      <c r="H8928" t="n">
        <v>1.56</v>
      </c>
      <c r="I8928" t="n">
        <v>4.5</v>
      </c>
      <c r="J8928" t="n">
        <v>5.95</v>
      </c>
      <c r="K8928" t="n">
        <v>-379842423</v>
      </c>
      <c r="L8928" t="n">
        <v>422297020</v>
      </c>
      <c r="M8928" t="n">
        <v>406439363</v>
      </c>
      <c r="N8928" t="n">
        <v>-373627172</v>
      </c>
      <c r="O8928">
        <f>D8927</f>
      </c>
      <c r="P8928">
        <f>(E8928-F8928+G8928)/O8928*100</f>
      </c>
      <c r="Q8928">
        <f>H8927</f>
      </c>
      <c r="R8928">
        <f>I8927</f>
      </c>
      <c r="S8928">
        <f>H8928-H8927</f>
      </c>
      <c r="T8928">
        <f>I8928-I8927</f>
      </c>
      <c r="U8928">
        <f>(L8928-K8928)/(2*D8928*0.01)</f>
      </c>
      <c r="V8928">
        <f>(L8928+K8928)/(D8928*0.0001)</f>
      </c>
    </row>
    <row r="8929">
      <c r="A8929" t="n">
        <v>2021</v>
      </c>
      <c r="B8929" t="inlineStr">
        <is>
          <t>00221728</t>
        </is>
      </c>
      <c r="C8929" t="inlineStr">
        <is>
          <t>하츠</t>
        </is>
      </c>
      <c r="D8929" t="n">
        <v>9401734374</v>
      </c>
      <c r="E8929" t="n">
        <v>1008276738</v>
      </c>
      <c r="F8929" t="n">
        <v>524559040</v>
      </c>
      <c r="G8929" t="n">
        <v>149291496</v>
      </c>
      <c r="H8929" t="n">
        <v>2.15</v>
      </c>
      <c r="I8929" t="n">
        <v>4.5</v>
      </c>
      <c r="J8929" t="n">
        <v>5.58</v>
      </c>
      <c r="K8929" t="n">
        <v>-387008981</v>
      </c>
      <c r="L8929" t="n">
        <v>428301422</v>
      </c>
      <c r="M8929" t="n">
        <v>414790870</v>
      </c>
      <c r="N8929" t="n">
        <v>-382777878</v>
      </c>
      <c r="O8929">
        <f>D8928</f>
      </c>
      <c r="P8929">
        <f>(E8929-F8929+G8929)/O8929*100</f>
      </c>
      <c r="Q8929">
        <f>H8928</f>
      </c>
      <c r="R8929">
        <f>I8928</f>
      </c>
      <c r="S8929">
        <f>H8929-H8928</f>
      </c>
      <c r="T8929">
        <f>I8929-I8928</f>
      </c>
      <c r="U8929">
        <f>(L8929-K8929)/(2*D8929*0.01)</f>
      </c>
      <c r="V8929">
        <f>(L8929+K8929)/(D8929*0.0001)</f>
      </c>
    </row>
    <row r="8930">
      <c r="A8930" t="n">
        <v>2022</v>
      </c>
      <c r="B8930" t="inlineStr">
        <is>
          <t>00221728</t>
        </is>
      </c>
      <c r="C8930" t="inlineStr">
        <is>
          <t>하츠</t>
        </is>
      </c>
      <c r="D8930" t="n">
        <v>9214394773</v>
      </c>
      <c r="E8930" t="n">
        <v>1122482268</v>
      </c>
      <c r="F8930" t="n">
        <v>1063610840</v>
      </c>
      <c r="G8930" t="n">
        <v>246292554</v>
      </c>
      <c r="H8930" t="n">
        <v>3.75</v>
      </c>
      <c r="I8930" t="n">
        <v>5</v>
      </c>
      <c r="J8930" t="n">
        <v>5.24</v>
      </c>
      <c r="K8930" t="n">
        <v>-361172584</v>
      </c>
      <c r="L8930" t="n">
        <v>397211629</v>
      </c>
      <c r="M8930" t="n">
        <v>389235302</v>
      </c>
      <c r="N8930" t="n">
        <v>-361003609</v>
      </c>
      <c r="O8930">
        <f>D8929</f>
      </c>
      <c r="P8930">
        <f>(E8930-F8930+G8930)/O8930*100</f>
      </c>
      <c r="Q8930">
        <f>H8929</f>
      </c>
      <c r="R8930">
        <f>I8929</f>
      </c>
      <c r="S8930">
        <f>H8930-H8929</f>
      </c>
      <c r="T8930">
        <f>I8930-I8929</f>
      </c>
      <c r="U8930">
        <f>(L8930-K8930)/(2*D8930*0.01)</f>
      </c>
      <c r="V8930">
        <f>(L8930+K8930)/(D8930*0.0001)</f>
      </c>
    </row>
    <row r="8931">
      <c r="A8931" t="n">
        <v>2023</v>
      </c>
      <c r="B8931" t="inlineStr">
        <is>
          <t>00221728</t>
        </is>
      </c>
      <c r="C8931" t="inlineStr">
        <is>
          <t>하츠</t>
        </is>
      </c>
      <c r="D8931" t="n">
        <v>11141885559</v>
      </c>
      <c r="E8931" t="n">
        <v>1055729832</v>
      </c>
      <c r="F8931" t="n">
        <v>559225890</v>
      </c>
      <c r="G8931" t="n">
        <v>334544430</v>
      </c>
      <c r="H8931" t="n">
        <v>3.16</v>
      </c>
      <c r="I8931" t="n">
        <v>5</v>
      </c>
      <c r="J8931" t="n">
        <v>6.73</v>
      </c>
      <c r="K8931" t="n">
        <v>-687001903</v>
      </c>
      <c r="L8931" t="n">
        <v>769741478</v>
      </c>
      <c r="M8931" t="n">
        <v>748631462</v>
      </c>
      <c r="N8931" t="n">
        <v>-682281580</v>
      </c>
      <c r="O8931">
        <f>D8930</f>
      </c>
      <c r="P8931">
        <f>(E8931-F8931+G8931)/O8931*100</f>
      </c>
      <c r="Q8931">
        <f>H8930</f>
      </c>
      <c r="R8931">
        <f>I8930</f>
      </c>
      <c r="S8931">
        <f>H8931-H8930</f>
      </c>
      <c r="T8931">
        <f>I8931-I8930</f>
      </c>
      <c r="U8931">
        <f>(L8931-K8931)/(2*D8931*0.01)</f>
      </c>
      <c r="V8931">
        <f>(L8931+K8931)/(D8931*0.0001)</f>
      </c>
    </row>
    <row r="8932">
      <c r="A8932" t="n">
        <v>2024</v>
      </c>
      <c r="B8932" t="inlineStr">
        <is>
          <t>00221728</t>
        </is>
      </c>
      <c r="C8932" t="inlineStr">
        <is>
          <t>하츠</t>
        </is>
      </c>
      <c r="D8932" t="n">
        <v>11790520491</v>
      </c>
      <c r="E8932" t="n">
        <v>1296296910</v>
      </c>
      <c r="F8932" t="n">
        <v>779860320</v>
      </c>
      <c r="G8932" t="n">
        <v>360273582</v>
      </c>
      <c r="H8932" t="n">
        <v>2.89</v>
      </c>
      <c r="I8932" t="n">
        <v>5</v>
      </c>
      <c r="J8932" t="n">
        <v>6.61</v>
      </c>
      <c r="K8932" t="n">
        <v>-716822695</v>
      </c>
      <c r="L8932" t="n">
        <v>802529043</v>
      </c>
      <c r="M8932" t="n">
        <v>778361504</v>
      </c>
      <c r="N8932" t="n">
        <v>-709154035</v>
      </c>
      <c r="O8932">
        <f>D8931</f>
      </c>
      <c r="P8932">
        <f>(E8932-F8932+G8932)/O8932*100</f>
      </c>
      <c r="Q8932">
        <f>H8931</f>
      </c>
      <c r="R8932">
        <f>I8931</f>
      </c>
      <c r="S8932">
        <f>H8932-H8931</f>
      </c>
      <c r="T8932">
        <f>I8932-I8931</f>
      </c>
      <c r="U8932">
        <f>(L8932-K8932)/(2*D8932*0.01)</f>
      </c>
      <c r="V8932">
        <f>(L8932+K8932)/(D8932*0.0001)</f>
      </c>
    </row>
    <row r="8933">
      <c r="A8933" t="n">
        <v>2025</v>
      </c>
      <c r="B8933" t="inlineStr">
        <is>
          <t>00221728</t>
        </is>
      </c>
      <c r="C8933" t="inlineStr">
        <is>
          <t>하츠</t>
        </is>
      </c>
      <c r="D8933" t="n">
        <v>13125606543</v>
      </c>
      <c r="E8933" t="n">
        <v>1401391614</v>
      </c>
      <c r="F8933" t="n">
        <v>808583420</v>
      </c>
      <c r="G8933" t="n">
        <v>345941190</v>
      </c>
      <c r="H8933" t="n">
        <v>3.34</v>
      </c>
      <c r="I8933" t="n">
        <v>5</v>
      </c>
      <c r="J8933" t="n">
        <v>6.36</v>
      </c>
      <c r="K8933" t="n">
        <v>-765060055</v>
      </c>
      <c r="L8933" t="n">
        <v>855447447</v>
      </c>
      <c r="M8933" t="n">
        <v>833596242</v>
      </c>
      <c r="N8933" t="n">
        <v>-761092915</v>
      </c>
      <c r="O8933">
        <f>D8932</f>
      </c>
      <c r="P8933">
        <f>(E8933-F8933+G8933)/O8933*100</f>
      </c>
      <c r="Q8933">
        <f>H8932</f>
      </c>
      <c r="R8933">
        <f>I8932</f>
      </c>
      <c r="S8933">
        <f>H8933-H8932</f>
      </c>
      <c r="T8933">
        <f>I8933-I8932</f>
      </c>
      <c r="U8933">
        <f>(L8933-K8933)/(2*D8933*0.01)</f>
      </c>
      <c r="V8933">
        <f>(L8933+K8933)/(D8933*0.0001)</f>
      </c>
    </row>
    <row r="8934">
      <c r="A8934" t="n">
        <v>2014</v>
      </c>
      <c r="B8934" t="inlineStr">
        <is>
          <t>00222295</t>
        </is>
      </c>
      <c r="C8934" t="inlineStr">
        <is>
          <t>롯데캐피탈</t>
        </is>
      </c>
      <c r="D8934" t="n">
        <v>13367629000</v>
      </c>
      <c r="E8934" t="n">
        <v>2150448000</v>
      </c>
      <c r="F8934" t="n">
        <v>684175000</v>
      </c>
      <c r="G8934" t="n">
        <v>562561000</v>
      </c>
      <c r="H8934" t="n">
        <v>3.55</v>
      </c>
      <c r="I8934" t="n">
        <v>2.71</v>
      </c>
      <c r="K8934" t="n">
        <v>-1174806000</v>
      </c>
      <c r="L8934" t="n">
        <v>1385538000</v>
      </c>
      <c r="M8934" t="n">
        <v>1384982000</v>
      </c>
      <c r="N8934" t="n">
        <v>-1195583000</v>
      </c>
      <c r="U8934">
        <f>(L8934-K8934)/(2*D8934*0.01)</f>
      </c>
      <c r="V8934">
        <f>(L8934+K8934)/(D8934*0.0001)</f>
      </c>
    </row>
    <row r="8935">
      <c r="A8935" t="n">
        <v>2015</v>
      </c>
      <c r="B8935" t="inlineStr">
        <is>
          <t>00222295</t>
        </is>
      </c>
      <c r="C8935" t="inlineStr">
        <is>
          <t>롯데캐피탈</t>
        </is>
      </c>
      <c r="D8935" t="n">
        <v>16180106000</v>
      </c>
      <c r="E8935" t="n">
        <v>2370949000</v>
      </c>
      <c r="F8935" t="n">
        <v>937541000</v>
      </c>
      <c r="G8935" t="n">
        <v>534734000</v>
      </c>
      <c r="H8935" t="n">
        <v>2.92</v>
      </c>
      <c r="I8935" t="n">
        <v>2.63</v>
      </c>
      <c r="K8935" t="n">
        <v>-1196879000</v>
      </c>
      <c r="L8935" t="n">
        <v>1374583000</v>
      </c>
      <c r="M8935" t="n">
        <v>1366659000</v>
      </c>
      <c r="N8935" t="n">
        <v>-1212612000</v>
      </c>
      <c r="O8935">
        <f>D8934</f>
      </c>
      <c r="P8935">
        <f>(E8935-F8935+G8935)/O8935*100</f>
      </c>
      <c r="Q8935">
        <f>H8934</f>
      </c>
      <c r="R8935">
        <f>I8934</f>
      </c>
      <c r="S8935">
        <f>H8935-H8934</f>
      </c>
      <c r="T8935">
        <f>I8935-I8934</f>
      </c>
      <c r="U8935">
        <f>(L8935-K8935)/(2*D8935*0.01)</f>
      </c>
      <c r="V8935">
        <f>(L8935+K8935)/(D8935*0.0001)</f>
      </c>
    </row>
    <row r="8936">
      <c r="A8936" t="n">
        <v>2016</v>
      </c>
      <c r="B8936" t="inlineStr">
        <is>
          <t>00222295</t>
        </is>
      </c>
      <c r="C8936" t="inlineStr">
        <is>
          <t>롯데캐피탈</t>
        </is>
      </c>
      <c r="D8936" t="n">
        <v>18856619000</v>
      </c>
      <c r="E8936" t="n">
        <v>2519452000</v>
      </c>
      <c r="F8936" t="n">
        <v>1507228000</v>
      </c>
      <c r="G8936" t="n">
        <v>518940000</v>
      </c>
      <c r="H8936" t="n">
        <v>3.06</v>
      </c>
      <c r="I8936" t="n">
        <v>2.63</v>
      </c>
      <c r="K8936" t="n">
        <v>-1394448000</v>
      </c>
      <c r="L8936" t="n">
        <v>1596329000</v>
      </c>
      <c r="M8936" t="n">
        <v>1589517000</v>
      </c>
      <c r="N8936" t="n">
        <v>-1414624000</v>
      </c>
      <c r="O8936">
        <f>D8935</f>
      </c>
      <c r="P8936">
        <f>(E8936-F8936+G8936)/O8936*100</f>
      </c>
      <c r="Q8936">
        <f>H8935</f>
      </c>
      <c r="R8936">
        <f>I8935</f>
      </c>
      <c r="S8936">
        <f>H8936-H8935</f>
      </c>
      <c r="T8936">
        <f>I8936-I8935</f>
      </c>
      <c r="U8936">
        <f>(L8936-K8936)/(2*D8936*0.01)</f>
      </c>
      <c r="V8936">
        <f>(L8936+K8936)/(D8936*0.0001)</f>
      </c>
    </row>
    <row r="8937">
      <c r="A8937" t="n">
        <v>2017</v>
      </c>
      <c r="B8937" t="inlineStr">
        <is>
          <t>00222295</t>
        </is>
      </c>
      <c r="C8937" t="inlineStr">
        <is>
          <t>롯데캐피탈</t>
        </is>
      </c>
      <c r="D8937" t="n">
        <v>21537247000</v>
      </c>
      <c r="E8937" t="n">
        <v>2632893000</v>
      </c>
      <c r="F8937" t="n">
        <v>775477000</v>
      </c>
      <c r="G8937" t="n">
        <v>641214000</v>
      </c>
      <c r="H8937" t="n">
        <v>3.55</v>
      </c>
      <c r="I8937" t="n">
        <v>2.57</v>
      </c>
      <c r="J8937" t="n">
        <v>14.5</v>
      </c>
      <c r="K8937" t="n">
        <v>-1795731000</v>
      </c>
      <c r="L8937" t="n">
        <v>2083965000</v>
      </c>
      <c r="M8937" t="n">
        <v>2086289000</v>
      </c>
      <c r="N8937" t="n">
        <v>-1830105000</v>
      </c>
      <c r="O8937">
        <f>D8936</f>
      </c>
      <c r="P8937">
        <f>(E8937-F8937+G8937)/O8937*100</f>
      </c>
      <c r="Q8937">
        <f>H8936</f>
      </c>
      <c r="R8937">
        <f>I8936</f>
      </c>
      <c r="S8937">
        <f>H8937-H8936</f>
      </c>
      <c r="T8937">
        <f>I8937-I8936</f>
      </c>
      <c r="U8937">
        <f>(L8937-K8937)/(2*D8937*0.01)</f>
      </c>
      <c r="V8937">
        <f>(L8937+K8937)/(D8937*0.0001)</f>
      </c>
    </row>
    <row r="8938">
      <c r="A8938" t="n">
        <v>2018</v>
      </c>
      <c r="B8938" t="inlineStr">
        <is>
          <t>00222295</t>
        </is>
      </c>
      <c r="C8938" t="inlineStr">
        <is>
          <t>롯데캐피탈</t>
        </is>
      </c>
      <c r="D8938" t="n">
        <v>24253427000</v>
      </c>
      <c r="E8938" t="n">
        <v>2691508000</v>
      </c>
      <c r="F8938" t="n">
        <v>2185976000</v>
      </c>
      <c r="G8938" t="n">
        <v>649640000</v>
      </c>
      <c r="H8938" t="n">
        <v>3.4</v>
      </c>
      <c r="I8938" t="n">
        <v>2.4</v>
      </c>
      <c r="J8938" t="n">
        <v>14.05</v>
      </c>
      <c r="K8938" t="n">
        <v>-2775384000</v>
      </c>
      <c r="L8938" t="n">
        <v>3313569000</v>
      </c>
      <c r="M8938" t="n">
        <v>3316424000</v>
      </c>
      <c r="N8938" t="n">
        <v>-2827243000</v>
      </c>
      <c r="O8938">
        <f>D8937</f>
      </c>
      <c r="P8938">
        <f>(E8938-F8938+G8938)/O8938*100</f>
      </c>
      <c r="Q8938">
        <f>H8937</f>
      </c>
      <c r="R8938">
        <f>I8937</f>
      </c>
      <c r="S8938">
        <f>H8938-H8937</f>
      </c>
      <c r="T8938">
        <f>I8938-I8937</f>
      </c>
      <c r="U8938">
        <f>(L8938-K8938)/(2*D8938*0.01)</f>
      </c>
      <c r="V8938">
        <f>(L8938+K8938)/(D8938*0.0001)</f>
      </c>
    </row>
    <row r="8939">
      <c r="A8939" t="n">
        <v>2019</v>
      </c>
      <c r="B8939" t="inlineStr">
        <is>
          <t>00222295</t>
        </is>
      </c>
      <c r="C8939" t="inlineStr">
        <is>
          <t>롯데캐피탈</t>
        </is>
      </c>
      <c r="D8939" t="n">
        <v>28913520000</v>
      </c>
      <c r="E8939" t="n">
        <v>3057219000</v>
      </c>
      <c r="F8939" t="n">
        <v>726161000</v>
      </c>
      <c r="G8939" t="n">
        <v>746003000</v>
      </c>
      <c r="H8939" t="n">
        <v>3.05</v>
      </c>
      <c r="I8939" t="n">
        <v>2.47</v>
      </c>
      <c r="J8939" t="n">
        <v>13.7</v>
      </c>
      <c r="K8939" t="n">
        <v>-3201526000</v>
      </c>
      <c r="L8939" t="n">
        <v>3809481000</v>
      </c>
      <c r="M8939" t="n">
        <v>3796194000</v>
      </c>
      <c r="N8939" t="n">
        <v>-3249509000</v>
      </c>
      <c r="O8939">
        <f>D8938</f>
      </c>
      <c r="P8939">
        <f>(E8939-F8939+G8939)/O8939*100</f>
      </c>
      <c r="Q8939">
        <f>H8938</f>
      </c>
      <c r="R8939">
        <f>I8938</f>
      </c>
      <c r="S8939">
        <f>H8939-H8938</f>
      </c>
      <c r="T8939">
        <f>I8939-I8938</f>
      </c>
      <c r="U8939">
        <f>(L8939-K8939)/(2*D8939*0.01)</f>
      </c>
      <c r="V8939">
        <f>(L8939+K8939)/(D8939*0.0001)</f>
      </c>
    </row>
    <row r="8940">
      <c r="A8940" t="n">
        <v>2020</v>
      </c>
      <c r="B8940" t="inlineStr">
        <is>
          <t>00222295</t>
        </is>
      </c>
      <c r="C8940" t="inlineStr">
        <is>
          <t>롯데캐피탈</t>
        </is>
      </c>
      <c r="D8940" t="n">
        <v>29369169000</v>
      </c>
      <c r="E8940" t="n">
        <v>3293843000</v>
      </c>
      <c r="F8940" t="n">
        <v>1539466000</v>
      </c>
      <c r="G8940" t="n">
        <v>789828000</v>
      </c>
      <c r="H8940" t="n">
        <v>2.98</v>
      </c>
      <c r="I8940" t="n">
        <v>2.15</v>
      </c>
      <c r="J8940" t="n">
        <v>10.68</v>
      </c>
      <c r="K8940" t="n">
        <v>-2824414000</v>
      </c>
      <c r="L8940" t="n">
        <v>3283874000</v>
      </c>
      <c r="M8940" t="n">
        <v>3281734000</v>
      </c>
      <c r="N8940" t="n">
        <v>-2874067000</v>
      </c>
      <c r="O8940">
        <f>D8939</f>
      </c>
      <c r="P8940">
        <f>(E8940-F8940+G8940)/O8940*100</f>
      </c>
      <c r="Q8940">
        <f>H8939</f>
      </c>
      <c r="R8940">
        <f>I8939</f>
      </c>
      <c r="S8940">
        <f>H8940-H8939</f>
      </c>
      <c r="T8940">
        <f>I8940-I8939</f>
      </c>
      <c r="U8940">
        <f>(L8940-K8940)/(2*D8940*0.01)</f>
      </c>
      <c r="V8940">
        <f>(L8940+K8940)/(D8940*0.0001)</f>
      </c>
    </row>
    <row r="8941">
      <c r="A8941" t="n">
        <v>2021</v>
      </c>
      <c r="B8941" t="inlineStr">
        <is>
          <t>00222295</t>
        </is>
      </c>
      <c r="C8941" t="inlineStr">
        <is>
          <t>롯데캐피탈</t>
        </is>
      </c>
      <c r="D8941" t="n">
        <v>29456070000</v>
      </c>
      <c r="E8941" t="n">
        <v>3406179000</v>
      </c>
      <c r="F8941" t="n">
        <v>2440223000</v>
      </c>
      <c r="G8941" t="n">
        <v>851146000</v>
      </c>
      <c r="H8941" t="n">
        <v>3.6</v>
      </c>
      <c r="I8941" t="n">
        <v>2.33</v>
      </c>
      <c r="J8941" t="n">
        <v>11.69</v>
      </c>
      <c r="K8941" t="n">
        <v>-3063566000</v>
      </c>
      <c r="L8941" t="n">
        <v>3604234000</v>
      </c>
      <c r="M8941" t="n">
        <v>3616938000</v>
      </c>
      <c r="N8941" t="n">
        <v>-3128346000</v>
      </c>
      <c r="O8941">
        <f>D8940</f>
      </c>
      <c r="P8941">
        <f>(E8941-F8941+G8941)/O8941*100</f>
      </c>
      <c r="Q8941">
        <f>H8940</f>
      </c>
      <c r="R8941">
        <f>I8940</f>
      </c>
      <c r="S8941">
        <f>H8941-H8940</f>
      </c>
      <c r="T8941">
        <f>I8941-I8940</f>
      </c>
      <c r="U8941">
        <f>(L8941-K8941)/(2*D8941*0.01)</f>
      </c>
      <c r="V8941">
        <f>(L8941+K8941)/(D8941*0.0001)</f>
      </c>
    </row>
    <row r="8942">
      <c r="A8942" t="n">
        <v>2022</v>
      </c>
      <c r="B8942" t="inlineStr">
        <is>
          <t>00222295</t>
        </is>
      </c>
      <c r="C8942" t="inlineStr">
        <is>
          <t>롯데캐피탈</t>
        </is>
      </c>
      <c r="D8942" t="n">
        <v>28297499000</v>
      </c>
      <c r="E8942" t="n">
        <v>3277392000</v>
      </c>
      <c r="F8942" t="n">
        <v>1165574000</v>
      </c>
      <c r="G8942" t="n">
        <v>1026544000</v>
      </c>
      <c r="H8942" t="n">
        <v>5.91</v>
      </c>
      <c r="I8942" t="n">
        <v>3</v>
      </c>
      <c r="J8942" t="n">
        <v>10.44</v>
      </c>
      <c r="K8942" t="n">
        <v>-2585129000</v>
      </c>
      <c r="L8942" t="n">
        <v>3004621000</v>
      </c>
      <c r="M8942" t="n">
        <v>3063322000</v>
      </c>
      <c r="N8942" t="n">
        <v>-2675818000</v>
      </c>
      <c r="O8942">
        <f>D8941</f>
      </c>
      <c r="P8942">
        <f>(E8942-F8942+G8942)/O8942*100</f>
      </c>
      <c r="Q8942">
        <f>H8941</f>
      </c>
      <c r="R8942">
        <f>I8941</f>
      </c>
      <c r="S8942">
        <f>H8942-H8941</f>
      </c>
      <c r="T8942">
        <f>I8942-I8941</f>
      </c>
      <c r="U8942">
        <f>(L8942-K8942)/(2*D8942*0.01)</f>
      </c>
      <c r="V8942">
        <f>(L8942+K8942)/(D8942*0.0001)</f>
      </c>
    </row>
    <row r="8943">
      <c r="A8943" t="n">
        <v>2023</v>
      </c>
      <c r="B8943" t="inlineStr">
        <is>
          <t>00222295</t>
        </is>
      </c>
      <c r="C8943" t="inlineStr">
        <is>
          <t>롯데캐피탈</t>
        </is>
      </c>
      <c r="D8943" t="n">
        <v>34376568000</v>
      </c>
      <c r="E8943" t="n">
        <v>3123185000</v>
      </c>
      <c r="F8943" t="n">
        <v>3386590000</v>
      </c>
      <c r="G8943" t="n">
        <v>1601281000</v>
      </c>
      <c r="H8943" t="n">
        <v>5.17</v>
      </c>
      <c r="I8943" t="n">
        <v>4.03</v>
      </c>
      <c r="J8943" t="n">
        <v>11.06</v>
      </c>
      <c r="K8943" t="n">
        <v>-3346158000</v>
      </c>
      <c r="L8943" t="n">
        <v>3897917000</v>
      </c>
      <c r="M8943" t="n">
        <v>3904757000</v>
      </c>
      <c r="N8943" t="n">
        <v>-3411334000</v>
      </c>
      <c r="O8943">
        <f>D8942</f>
      </c>
      <c r="P8943">
        <f>(E8943-F8943+G8943)/O8943*100</f>
      </c>
      <c r="Q8943">
        <f>H8942</f>
      </c>
      <c r="R8943">
        <f>I8942</f>
      </c>
      <c r="S8943">
        <f>H8943-H8942</f>
      </c>
      <c r="T8943">
        <f>I8943-I8942</f>
      </c>
      <c r="U8943">
        <f>(L8943-K8943)/(2*D8943*0.01)</f>
      </c>
      <c r="V8943">
        <f>(L8943+K8943)/(D8943*0.0001)</f>
      </c>
    </row>
    <row r="8944">
      <c r="A8944" t="n">
        <v>2024</v>
      </c>
      <c r="B8944" t="inlineStr">
        <is>
          <t>00222295</t>
        </is>
      </c>
      <c r="C8944" t="inlineStr">
        <is>
          <t>롯데캐피탈</t>
        </is>
      </c>
      <c r="D8944" t="n">
        <v>41731391000</v>
      </c>
      <c r="E8944" t="n">
        <v>3592326000</v>
      </c>
      <c r="F8944" t="n">
        <v>1481120000</v>
      </c>
      <c r="G8944" t="n">
        <v>1721501000</v>
      </c>
      <c r="H8944" t="n">
        <v>4.51</v>
      </c>
      <c r="I8944" t="n">
        <v>4.53</v>
      </c>
      <c r="J8944" t="n">
        <v>9.48</v>
      </c>
      <c r="K8944" t="n">
        <v>-3528879000</v>
      </c>
      <c r="L8944" t="n">
        <v>4055380000</v>
      </c>
      <c r="M8944" t="n">
        <v>4020030000</v>
      </c>
      <c r="N8944" t="n">
        <v>-3564937000</v>
      </c>
      <c r="O8944">
        <f>D8943</f>
      </c>
      <c r="P8944">
        <f>(E8944-F8944+G8944)/O8944*100</f>
      </c>
      <c r="Q8944">
        <f>H8943</f>
      </c>
      <c r="R8944">
        <f>I8943</f>
      </c>
      <c r="S8944">
        <f>H8944-H8943</f>
      </c>
      <c r="T8944">
        <f>I8944-I8943</f>
      </c>
      <c r="U8944">
        <f>(L8944-K8944)/(2*D8944*0.01)</f>
      </c>
      <c r="V8944">
        <f>(L8944+K8944)/(D8944*0.0001)</f>
      </c>
    </row>
    <row r="8945">
      <c r="A8945" t="n">
        <v>2014</v>
      </c>
      <c r="B8945" t="inlineStr">
        <is>
          <t>00222374</t>
        </is>
      </c>
      <c r="C8945" t="inlineStr">
        <is>
          <t>현대카드</t>
        </is>
      </c>
      <c r="D8945" t="n">
        <v>69740000000</v>
      </c>
      <c r="E8945" t="n">
        <v>9714000000</v>
      </c>
      <c r="F8945" t="n">
        <v>6997000000</v>
      </c>
      <c r="G8945" t="n">
        <v>1751000000</v>
      </c>
      <c r="H8945" t="n">
        <v>2.74</v>
      </c>
      <c r="I8945" t="n">
        <v>5.63</v>
      </c>
      <c r="K8945" t="n">
        <v>-6706000000</v>
      </c>
      <c r="L8945" t="n">
        <v>7942000000</v>
      </c>
      <c r="M8945" t="n">
        <v>7876000000</v>
      </c>
      <c r="N8945" t="n">
        <v>-6777000000</v>
      </c>
      <c r="U8945">
        <f>(L8945-K8945)/(2*D8945*0.01)</f>
      </c>
      <c r="V8945">
        <f>(L8945+K8945)/(D8945*0.0001)</f>
      </c>
    </row>
    <row r="8946">
      <c r="A8946" t="n">
        <v>2015</v>
      </c>
      <c r="B8946" t="inlineStr">
        <is>
          <t>00222374</t>
        </is>
      </c>
      <c r="C8946" t="inlineStr">
        <is>
          <t>현대카드</t>
        </is>
      </c>
      <c r="D8946" t="n">
        <v>81458000000</v>
      </c>
      <c r="E8946" t="n">
        <v>13776000000</v>
      </c>
      <c r="F8946" t="n">
        <v>5912000000</v>
      </c>
      <c r="G8946" t="n">
        <v>1890000000</v>
      </c>
      <c r="O8946">
        <f>D8945</f>
      </c>
      <c r="P8946">
        <f>(E8946-F8946+G8946)/O8946*100</f>
      </c>
    </row>
    <row r="8947">
      <c r="A8947" t="n">
        <v>2016</v>
      </c>
      <c r="B8947" t="inlineStr">
        <is>
          <t>00222374</t>
        </is>
      </c>
      <c r="C8947" t="inlineStr">
        <is>
          <t>현대카드</t>
        </is>
      </c>
      <c r="D8947" t="n">
        <v>85965000000</v>
      </c>
      <c r="O8947">
        <f>D8946</f>
      </c>
    </row>
    <row r="8948">
      <c r="A8948" t="n">
        <v>2017</v>
      </c>
      <c r="B8948" t="inlineStr">
        <is>
          <t>00222374</t>
        </is>
      </c>
      <c r="C8948" t="inlineStr">
        <is>
          <t>현대카드</t>
        </is>
      </c>
      <c r="D8948" t="n">
        <v>89943000000</v>
      </c>
      <c r="O8948">
        <f>D8947</f>
      </c>
    </row>
    <row r="8949">
      <c r="A8949" t="n">
        <v>2018</v>
      </c>
      <c r="B8949" t="inlineStr">
        <is>
          <t>00222374</t>
        </is>
      </c>
      <c r="C8949" t="inlineStr">
        <is>
          <t>현대카드</t>
        </is>
      </c>
      <c r="D8949" t="n">
        <v>75934000000</v>
      </c>
      <c r="O8949">
        <f>D8948</f>
      </c>
    </row>
    <row r="8950">
      <c r="A8950" t="n">
        <v>2014</v>
      </c>
      <c r="B8950" t="inlineStr">
        <is>
          <t>00222435</t>
        </is>
      </c>
      <c r="C8950" t="inlineStr">
        <is>
          <t>제이엠아이</t>
        </is>
      </c>
      <c r="D8950" t="n">
        <v>233516000</v>
      </c>
      <c r="E8950" t="n">
        <v>33333000</v>
      </c>
      <c r="H8950" t="n">
        <v>3.87</v>
      </c>
      <c r="I8950" t="n">
        <v>5.94</v>
      </c>
    </row>
    <row r="8951">
      <c r="A8951" t="n">
        <v>2015</v>
      </c>
      <c r="B8951" t="inlineStr">
        <is>
          <t>00222435</t>
        </is>
      </c>
      <c r="C8951" t="inlineStr">
        <is>
          <t>제이엠아이</t>
        </is>
      </c>
      <c r="D8951" t="n">
        <v>266849000</v>
      </c>
      <c r="E8951" t="n">
        <v>33333000</v>
      </c>
      <c r="H8951" t="n">
        <v>3.87</v>
      </c>
      <c r="I8951" t="n">
        <v>5.94</v>
      </c>
      <c r="O8951">
        <f>D8950</f>
      </c>
      <c r="Q8951">
        <f>H8950</f>
      </c>
      <c r="R8951">
        <f>I8950</f>
      </c>
      <c r="S8951">
        <f>H8951-H8950</f>
      </c>
      <c r="T8951">
        <f>I8951-I8950</f>
      </c>
    </row>
    <row r="8952">
      <c r="A8952" t="n">
        <v>2016</v>
      </c>
      <c r="B8952" t="inlineStr">
        <is>
          <t>00222435</t>
        </is>
      </c>
      <c r="C8952" t="inlineStr">
        <is>
          <t>제이엠아이</t>
        </is>
      </c>
      <c r="D8952" t="n">
        <v>300274000</v>
      </c>
      <c r="E8952" t="n">
        <v>33425000</v>
      </c>
      <c r="H8952" t="n">
        <v>3.87</v>
      </c>
      <c r="I8952" t="n">
        <v>5.94</v>
      </c>
      <c r="O8952">
        <f>D8951</f>
      </c>
      <c r="Q8952">
        <f>H8951</f>
      </c>
      <c r="R8952">
        <f>I8951</f>
      </c>
      <c r="S8952">
        <f>H8952-H8951</f>
      </c>
      <c r="T8952">
        <f>I8952-I8951</f>
      </c>
    </row>
    <row r="8953">
      <c r="A8953" t="n">
        <v>2017</v>
      </c>
      <c r="B8953" t="inlineStr">
        <is>
          <t>00222435</t>
        </is>
      </c>
      <c r="C8953" t="inlineStr">
        <is>
          <t>제이엠아이</t>
        </is>
      </c>
      <c r="D8953" t="n">
        <v>333607000</v>
      </c>
      <c r="E8953" t="n">
        <v>33333000</v>
      </c>
      <c r="H8953" t="n">
        <v>3.87</v>
      </c>
      <c r="I8953" t="n">
        <v>5.94</v>
      </c>
      <c r="O8953">
        <f>D8952</f>
      </c>
      <c r="Q8953">
        <f>H8952</f>
      </c>
      <c r="R8953">
        <f>I8952</f>
      </c>
      <c r="S8953">
        <f>H8953-H8952</f>
      </c>
      <c r="T8953">
        <f>I8953-I8952</f>
      </c>
    </row>
    <row r="8954">
      <c r="A8954" t="n">
        <v>2018</v>
      </c>
      <c r="B8954" t="inlineStr">
        <is>
          <t>00222435</t>
        </is>
      </c>
      <c r="C8954" t="inlineStr">
        <is>
          <t>제이엠아이</t>
        </is>
      </c>
      <c r="D8954" t="n">
        <v>366941000</v>
      </c>
      <c r="E8954" t="n">
        <v>33334000</v>
      </c>
      <c r="H8954" t="n">
        <v>3.87</v>
      </c>
      <c r="I8954" t="n">
        <v>5.94</v>
      </c>
      <c r="O8954">
        <f>D8953</f>
      </c>
      <c r="Q8954">
        <f>H8953</f>
      </c>
      <c r="R8954">
        <f>I8953</f>
      </c>
      <c r="S8954">
        <f>H8954-H8953</f>
      </c>
      <c r="T8954">
        <f>I8954-I8953</f>
      </c>
    </row>
    <row r="8955">
      <c r="A8955" t="n">
        <v>2014</v>
      </c>
      <c r="B8955" t="inlineStr">
        <is>
          <t>00222532</t>
        </is>
      </c>
      <c r="C8955" t="inlineStr">
        <is>
          <t>LG헬로비전</t>
        </is>
      </c>
      <c r="D8955" t="n">
        <v>30096299000</v>
      </c>
      <c r="E8955" t="n">
        <v>5728356000</v>
      </c>
      <c r="F8955" t="n">
        <v>4318313000</v>
      </c>
      <c r="G8955" t="n">
        <v>1018036000</v>
      </c>
      <c r="H8955" t="n">
        <v>3.5</v>
      </c>
      <c r="I8955" t="n">
        <v>5.5</v>
      </c>
      <c r="K8955" t="n">
        <v>-1758467000</v>
      </c>
      <c r="L8955" t="n">
        <v>1839983000</v>
      </c>
      <c r="M8955" t="n">
        <v>1835674000</v>
      </c>
      <c r="N8955" t="n">
        <v>-1786381000</v>
      </c>
      <c r="U8955">
        <f>(L8955-K8955)/(2*D8955*0.01)</f>
      </c>
      <c r="V8955">
        <f>(L8955+K8955)/(D8955*0.0001)</f>
      </c>
    </row>
    <row r="8956">
      <c r="A8956" t="n">
        <v>2015</v>
      </c>
      <c r="B8956" t="inlineStr">
        <is>
          <t>00222532</t>
        </is>
      </c>
      <c r="C8956" t="inlineStr">
        <is>
          <t>LG헬로비전</t>
        </is>
      </c>
      <c r="D8956" t="n">
        <v>37589085000</v>
      </c>
      <c r="E8956" t="n">
        <v>5292901000</v>
      </c>
      <c r="F8956" t="n">
        <v>3204548000</v>
      </c>
      <c r="G8956" t="n">
        <v>829388000</v>
      </c>
      <c r="H8956" t="n">
        <v>2.9</v>
      </c>
      <c r="I8956" t="n">
        <v>5.13</v>
      </c>
      <c r="K8956" t="n">
        <v>-1750652000</v>
      </c>
      <c r="L8956" t="n">
        <v>1926946000</v>
      </c>
      <c r="M8956" t="n">
        <v>1920602000</v>
      </c>
      <c r="N8956" t="n">
        <v>-1777751000</v>
      </c>
      <c r="O8956">
        <f>D8955</f>
      </c>
      <c r="P8956">
        <f>(E8956-F8956+G8956)/O8956*100</f>
      </c>
      <c r="Q8956">
        <f>H8955</f>
      </c>
      <c r="R8956">
        <f>I8955</f>
      </c>
      <c r="S8956">
        <f>H8956-H8955</f>
      </c>
      <c r="T8956">
        <f>I8956-I8955</f>
      </c>
      <c r="U8956">
        <f>(L8956-K8956)/(2*D8956*0.01)</f>
      </c>
      <c r="V8956">
        <f>(L8956+K8956)/(D8956*0.0001)</f>
      </c>
    </row>
    <row r="8957">
      <c r="A8957" t="n">
        <v>2017</v>
      </c>
      <c r="B8957" t="inlineStr">
        <is>
          <t>00222532</t>
        </is>
      </c>
      <c r="C8957" t="inlineStr">
        <is>
          <t>LG헬로비전</t>
        </is>
      </c>
      <c r="D8957" t="n">
        <v>49342440000</v>
      </c>
      <c r="E8957" t="n">
        <v>5793745000</v>
      </c>
      <c r="F8957" t="n">
        <v>5528576000</v>
      </c>
      <c r="G8957" t="n">
        <v>1170600000</v>
      </c>
      <c r="H8957" t="n">
        <v>3.6</v>
      </c>
      <c r="I8957" t="n">
        <v>5.05</v>
      </c>
      <c r="K8957" t="n">
        <v>-3711967000</v>
      </c>
      <c r="L8957" t="n">
        <v>4241989000</v>
      </c>
      <c r="M8957" t="n">
        <v>4261888000</v>
      </c>
      <c r="N8957" t="n">
        <v>-3795506000</v>
      </c>
      <c r="U8957">
        <f>(L8957-K8957)/(2*D8957*0.01)</f>
      </c>
      <c r="V8957">
        <f>(L8957+K8957)/(D8957*0.0001)</f>
      </c>
    </row>
    <row r="8958">
      <c r="A8958" t="n">
        <v>2018</v>
      </c>
      <c r="B8958" t="inlineStr">
        <is>
          <t>00222532</t>
        </is>
      </c>
      <c r="C8958" t="inlineStr">
        <is>
          <t>LG헬로비전</t>
        </is>
      </c>
      <c r="D8958" t="n">
        <v>56425789000</v>
      </c>
      <c r="E8958" t="n">
        <v>6434944000</v>
      </c>
      <c r="F8958" t="n">
        <v>4262794000</v>
      </c>
      <c r="G8958" t="n">
        <v>1700843000</v>
      </c>
      <c r="H8958" t="n">
        <v>3.1</v>
      </c>
      <c r="I8958" t="n">
        <v>4.345</v>
      </c>
      <c r="K8958" t="n">
        <v>-4326365000</v>
      </c>
      <c r="L8958" t="n">
        <v>4946408000</v>
      </c>
      <c r="M8958" t="n">
        <v>4943807000</v>
      </c>
      <c r="N8958" t="n">
        <v>-4403618000</v>
      </c>
      <c r="O8958">
        <f>D8957</f>
      </c>
      <c r="P8958">
        <f>(E8958-F8958+G8958)/O8958*100</f>
      </c>
      <c r="Q8958">
        <f>H8957</f>
      </c>
      <c r="R8958">
        <f>I8957</f>
      </c>
      <c r="S8958">
        <f>H8958-H8957</f>
      </c>
      <c r="T8958">
        <f>I8958-I8957</f>
      </c>
      <c r="U8958">
        <f>(L8958-K8958)/(2*D8958*0.01)</f>
      </c>
      <c r="V8958">
        <f>(L8958+K8958)/(D8958*0.0001)</f>
      </c>
    </row>
    <row r="8959">
      <c r="A8959" t="n">
        <v>2019</v>
      </c>
      <c r="B8959" t="inlineStr">
        <is>
          <t>00222532</t>
        </is>
      </c>
      <c r="C8959" t="inlineStr">
        <is>
          <t>LG헬로비전</t>
        </is>
      </c>
      <c r="D8959" t="n">
        <v>64361948000</v>
      </c>
      <c r="E8959" t="n">
        <v>7177044000</v>
      </c>
      <c r="F8959" t="n">
        <v>1894795000</v>
      </c>
      <c r="G8959" t="n">
        <v>1657931000</v>
      </c>
      <c r="H8959" t="n">
        <v>3.18</v>
      </c>
      <c r="I8959" t="n">
        <v>4.245</v>
      </c>
      <c r="K8959" t="n">
        <v>-4702188000</v>
      </c>
      <c r="L8959" t="n">
        <v>5356739000</v>
      </c>
      <c r="M8959" t="n">
        <v>5304185000</v>
      </c>
      <c r="N8959" t="n">
        <v>-4739839000</v>
      </c>
      <c r="O8959">
        <f>D8958</f>
      </c>
      <c r="P8959">
        <f>(E8959-F8959+G8959)/O8959*100</f>
      </c>
      <c r="Q8959">
        <f>H8958</f>
      </c>
      <c r="R8959">
        <f>I8958</f>
      </c>
      <c r="S8959">
        <f>H8959-H8958</f>
      </c>
      <c r="T8959">
        <f>I8959-I8958</f>
      </c>
      <c r="U8959">
        <f>(L8959-K8959)/(2*D8959*0.01)</f>
      </c>
      <c r="V8959">
        <f>(L8959+K8959)/(D8959*0.0001)</f>
      </c>
    </row>
    <row r="8960">
      <c r="A8960" t="n">
        <v>2020</v>
      </c>
      <c r="B8960" t="inlineStr">
        <is>
          <t>00222532</t>
        </is>
      </c>
      <c r="C8960" t="inlineStr">
        <is>
          <t>LG헬로비전</t>
        </is>
      </c>
      <c r="D8960" t="n">
        <v>71033299000</v>
      </c>
      <c r="E8960" t="n">
        <v>7231013000</v>
      </c>
      <c r="F8960" t="n">
        <v>2162153000</v>
      </c>
      <c r="G8960" t="n">
        <v>1885487000</v>
      </c>
      <c r="H8960" t="n">
        <v>1.91</v>
      </c>
      <c r="I8960" t="n">
        <v>4</v>
      </c>
      <c r="K8960" t="n">
        <v>-4672877000</v>
      </c>
      <c r="L8960" t="n">
        <v>5356739000</v>
      </c>
      <c r="M8960" t="n">
        <v>5027699000</v>
      </c>
      <c r="N8960" t="n">
        <v>-4739839000</v>
      </c>
      <c r="O8960">
        <f>D8959</f>
      </c>
      <c r="P8960">
        <f>(E8960-F8960+G8960)/O8960*100</f>
      </c>
      <c r="Q8960">
        <f>H8959</f>
      </c>
      <c r="R8960">
        <f>I8959</f>
      </c>
      <c r="S8960">
        <f>H8960-H8959</f>
      </c>
      <c r="T8960">
        <f>I8960-I8959</f>
      </c>
      <c r="U8960">
        <f>(L8960-K8960)/(2*D8960*0.01)</f>
      </c>
      <c r="V8960">
        <f>(L8960+K8960)/(D8960*0.0001)</f>
      </c>
    </row>
    <row r="8961">
      <c r="A8961" t="n">
        <v>2021</v>
      </c>
      <c r="B8961" t="inlineStr">
        <is>
          <t>00222532</t>
        </is>
      </c>
      <c r="C8961" t="inlineStr">
        <is>
          <t>LG헬로비전</t>
        </is>
      </c>
      <c r="D8961" t="n">
        <v>9645000000</v>
      </c>
      <c r="E8961" t="n">
        <v>285000000</v>
      </c>
      <c r="F8961" t="n">
        <v>662000000</v>
      </c>
      <c r="G8961" t="n">
        <v>268000000</v>
      </c>
      <c r="H8961" t="n">
        <v>2.1</v>
      </c>
      <c r="I8961" t="n">
        <v>3</v>
      </c>
      <c r="J8961" t="n">
        <v>12</v>
      </c>
      <c r="K8961" t="n">
        <v>-614000000</v>
      </c>
      <c r="M8961" t="n">
        <v>285000000</v>
      </c>
      <c r="O8961">
        <f>D8960</f>
      </c>
      <c r="P8961">
        <f>(E8961-F8961+G8961)/O8961*100</f>
      </c>
      <c r="Q8961">
        <f>H8960</f>
      </c>
      <c r="R8961">
        <f>I8960</f>
      </c>
      <c r="S8961">
        <f>H8961-H8960</f>
      </c>
      <c r="T8961">
        <f>I8961-I8960</f>
      </c>
    </row>
    <row r="8962">
      <c r="A8962" t="n">
        <v>2014</v>
      </c>
      <c r="B8962" t="inlineStr">
        <is>
          <t>00223434</t>
        </is>
      </c>
      <c r="C8962" t="inlineStr">
        <is>
          <t>에프에스티</t>
        </is>
      </c>
      <c r="D8962" t="n">
        <v>4497270000</v>
      </c>
      <c r="E8962" t="n">
        <v>1015307000</v>
      </c>
      <c r="F8962" t="n">
        <v>243035000</v>
      </c>
      <c r="G8962" t="n">
        <v>67704000</v>
      </c>
      <c r="H8962" t="n">
        <v>2.63</v>
      </c>
      <c r="I8962" t="n">
        <v>3</v>
      </c>
      <c r="K8962" t="n">
        <v>-124039000</v>
      </c>
      <c r="L8962" t="n">
        <v>141014000</v>
      </c>
      <c r="M8962" t="n">
        <v>139999000</v>
      </c>
      <c r="N8962" t="n">
        <v>-125618000</v>
      </c>
      <c r="U8962">
        <f>(L8962-K8962)/(2*D8962*0.01)</f>
      </c>
      <c r="V8962">
        <f>(L8962+K8962)/(D8962*0.0001)</f>
      </c>
    </row>
    <row r="8963">
      <c r="A8963" t="n">
        <v>2015</v>
      </c>
      <c r="B8963" t="inlineStr">
        <is>
          <t>00223434</t>
        </is>
      </c>
      <c r="C8963" t="inlineStr">
        <is>
          <t>에프에스티</t>
        </is>
      </c>
      <c r="D8963" t="n">
        <v>6252476000</v>
      </c>
      <c r="E8963" t="n">
        <v>1043025000</v>
      </c>
      <c r="F8963" t="n">
        <v>397726000</v>
      </c>
      <c r="G8963" t="n">
        <v>52298000</v>
      </c>
      <c r="H8963" t="n">
        <v>2.36</v>
      </c>
      <c r="I8963" t="n">
        <v>5</v>
      </c>
      <c r="K8963" t="n">
        <v>-243181000</v>
      </c>
      <c r="L8963" t="n">
        <v>279783000</v>
      </c>
      <c r="M8963" t="n">
        <v>271153000</v>
      </c>
      <c r="N8963" t="n">
        <v>-241058000</v>
      </c>
      <c r="O8963">
        <f>D8962</f>
      </c>
      <c r="P8963">
        <f>(E8963-F8963+G8963)/O8963*100</f>
      </c>
      <c r="Q8963">
        <f>H8962</f>
      </c>
      <c r="R8963">
        <f>I8962</f>
      </c>
      <c r="S8963">
        <f>H8963-H8962</f>
      </c>
      <c r="T8963">
        <f>I8963-I8962</f>
      </c>
      <c r="U8963">
        <f>(L8963-K8963)/(2*D8963*0.01)</f>
      </c>
      <c r="V8963">
        <f>(L8963+K8963)/(D8963*0.0001)</f>
      </c>
    </row>
    <row r="8964">
      <c r="A8964" t="n">
        <v>2016</v>
      </c>
      <c r="B8964" t="inlineStr">
        <is>
          <t>00223434</t>
        </is>
      </c>
      <c r="C8964" t="inlineStr">
        <is>
          <t>에프에스티</t>
        </is>
      </c>
      <c r="D8964" t="n">
        <v>7672605000</v>
      </c>
      <c r="E8964" t="n">
        <v>1481350000</v>
      </c>
      <c r="F8964" t="n">
        <v>482298000</v>
      </c>
      <c r="G8964" t="n">
        <v>81470000</v>
      </c>
      <c r="H8964" t="n">
        <v>2.33</v>
      </c>
      <c r="I8964" t="n">
        <v>5.65</v>
      </c>
      <c r="K8964" t="n">
        <v>-367736000</v>
      </c>
      <c r="L8964" t="n">
        <v>426106000</v>
      </c>
      <c r="M8964" t="n">
        <v>415413000</v>
      </c>
      <c r="N8964" t="n">
        <v>-366452000</v>
      </c>
      <c r="O8964">
        <f>D8963</f>
      </c>
      <c r="P8964">
        <f>(E8964-F8964+G8964)/O8964*100</f>
      </c>
      <c r="Q8964">
        <f>H8963</f>
      </c>
      <c r="R8964">
        <f>I8963</f>
      </c>
      <c r="S8964">
        <f>H8964-H8963</f>
      </c>
      <c r="T8964">
        <f>I8964-I8963</f>
      </c>
      <c r="U8964">
        <f>(L8964-K8964)/(2*D8964*0.01)</f>
      </c>
      <c r="V8964">
        <f>(L8964+K8964)/(D8964*0.0001)</f>
      </c>
    </row>
    <row r="8965">
      <c r="A8965" t="n">
        <v>2017</v>
      </c>
      <c r="B8965" t="inlineStr">
        <is>
          <t>00223434</t>
        </is>
      </c>
      <c r="C8965" t="inlineStr">
        <is>
          <t>에프에스티</t>
        </is>
      </c>
      <c r="D8965" t="n">
        <v>8127313000</v>
      </c>
      <c r="E8965" t="n">
        <v>1688075000</v>
      </c>
      <c r="F8965" t="n">
        <v>679285000</v>
      </c>
      <c r="G8965" t="n">
        <v>112829000</v>
      </c>
      <c r="H8965" t="n">
        <v>3.05</v>
      </c>
      <c r="I8965" t="n">
        <v>5.65</v>
      </c>
      <c r="K8965" t="n">
        <v>-338514000</v>
      </c>
      <c r="L8965" t="n">
        <v>383270000</v>
      </c>
      <c r="M8965" t="n">
        <v>370189000</v>
      </c>
      <c r="N8965" t="n">
        <v>-334360000</v>
      </c>
      <c r="O8965">
        <f>D8964</f>
      </c>
      <c r="P8965">
        <f>(E8965-F8965+G8965)/O8965*100</f>
      </c>
      <c r="Q8965">
        <f>H8964</f>
      </c>
      <c r="R8965">
        <f>I8964</f>
      </c>
      <c r="S8965">
        <f>H8965-H8964</f>
      </c>
      <c r="T8965">
        <f>I8965-I8964</f>
      </c>
      <c r="U8965">
        <f>(L8965-K8965)/(2*D8965*0.01)</f>
      </c>
      <c r="V8965">
        <f>(L8965+K8965)/(D8965*0.0001)</f>
      </c>
    </row>
    <row r="8966">
      <c r="A8966" t="n">
        <v>2018</v>
      </c>
      <c r="B8966" t="inlineStr">
        <is>
          <t>00223434</t>
        </is>
      </c>
      <c r="C8966" t="inlineStr">
        <is>
          <t>에프에스티</t>
        </is>
      </c>
      <c r="D8966" t="n">
        <v>9467083000</v>
      </c>
      <c r="E8966" t="n">
        <v>1687691000</v>
      </c>
      <c r="F8966" t="n">
        <v>768451000</v>
      </c>
      <c r="G8966" t="n">
        <v>156904000</v>
      </c>
      <c r="H8966" t="n">
        <v>2.59</v>
      </c>
      <c r="I8966" t="n">
        <v>5.79</v>
      </c>
      <c r="K8966" t="n">
        <v>-417290000</v>
      </c>
      <c r="L8966" t="n">
        <v>473456000</v>
      </c>
      <c r="M8966" t="n">
        <v>453375000</v>
      </c>
      <c r="N8966" t="n">
        <v>-408971000</v>
      </c>
      <c r="O8966">
        <f>D8965</f>
      </c>
      <c r="P8966">
        <f>(E8966-F8966+G8966)/O8966*100</f>
      </c>
      <c r="Q8966">
        <f>H8965</f>
      </c>
      <c r="R8966">
        <f>I8965</f>
      </c>
      <c r="S8966">
        <f>H8966-H8965</f>
      </c>
      <c r="T8966">
        <f>I8966-I8965</f>
      </c>
      <c r="U8966">
        <f>(L8966-K8966)/(2*D8966*0.01)</f>
      </c>
      <c r="V8966">
        <f>(L8966+K8966)/(D8966*0.0001)</f>
      </c>
    </row>
    <row r="8967">
      <c r="A8967" t="n">
        <v>2019</v>
      </c>
      <c r="B8967" t="inlineStr">
        <is>
          <t>00223434</t>
        </is>
      </c>
      <c r="C8967" t="inlineStr">
        <is>
          <t>에프에스티</t>
        </is>
      </c>
      <c r="D8967" t="n">
        <v>13076931000</v>
      </c>
      <c r="E8967" t="n">
        <v>2268991000</v>
      </c>
      <c r="F8967" t="n">
        <v>866919000</v>
      </c>
      <c r="G8967" t="n">
        <v>201070000</v>
      </c>
      <c r="H8967" t="n">
        <v>2.2</v>
      </c>
      <c r="I8967" t="n">
        <v>5.13</v>
      </c>
      <c r="K8967" t="n">
        <v>-527694000</v>
      </c>
      <c r="L8967" t="n">
        <v>596548000</v>
      </c>
      <c r="M8967" t="n">
        <v>572070000</v>
      </c>
      <c r="N8967" t="n">
        <v>-518026000</v>
      </c>
      <c r="O8967">
        <f>D8966</f>
      </c>
      <c r="P8967">
        <f>(E8967-F8967+G8967)/O8967*100</f>
      </c>
      <c r="Q8967">
        <f>H8966</f>
      </c>
      <c r="R8967">
        <f>I8966</f>
      </c>
      <c r="S8967">
        <f>H8967-H8966</f>
      </c>
      <c r="T8967">
        <f>I8967-I8966</f>
      </c>
      <c r="U8967">
        <f>(L8967-K8967)/(2*D8967*0.01)</f>
      </c>
      <c r="V8967">
        <f>(L8967+K8967)/(D8967*0.0001)</f>
      </c>
    </row>
    <row r="8968">
      <c r="A8968" t="n">
        <v>2020</v>
      </c>
      <c r="B8968" t="inlineStr">
        <is>
          <t>00223434</t>
        </is>
      </c>
      <c r="C8968" t="inlineStr">
        <is>
          <t>에프에스티</t>
        </is>
      </c>
      <c r="D8968" t="n">
        <v>14853713000</v>
      </c>
      <c r="E8968" t="n">
        <v>2377892000</v>
      </c>
      <c r="F8968" t="n">
        <v>797945000</v>
      </c>
      <c r="G8968" t="n">
        <v>245426000</v>
      </c>
      <c r="H8968" t="n">
        <v>2.45</v>
      </c>
      <c r="I8968" t="n">
        <v>4.39</v>
      </c>
      <c r="K8968" t="n">
        <v>-975556000</v>
      </c>
      <c r="L8968" t="n">
        <v>1144851000</v>
      </c>
      <c r="M8968" t="n">
        <v>1111941000</v>
      </c>
      <c r="N8968" t="n">
        <v>-968519000</v>
      </c>
      <c r="O8968">
        <f>D8967</f>
      </c>
      <c r="P8968">
        <f>(E8968-F8968+G8968)/O8968*100</f>
      </c>
      <c r="Q8968">
        <f>H8967</f>
      </c>
      <c r="R8968">
        <f>I8967</f>
      </c>
      <c r="S8968">
        <f>H8968-H8967</f>
      </c>
      <c r="T8968">
        <f>I8968-I8967</f>
      </c>
      <c r="U8968">
        <f>(L8968-K8968)/(2*D8968*0.01)</f>
      </c>
      <c r="V8968">
        <f>(L8968+K8968)/(D8968*0.0001)</f>
      </c>
    </row>
    <row r="8969">
      <c r="A8969" t="n">
        <v>2021</v>
      </c>
      <c r="B8969" t="inlineStr">
        <is>
          <t>00223434</t>
        </is>
      </c>
      <c r="C8969" t="inlineStr">
        <is>
          <t>에프에스티</t>
        </is>
      </c>
      <c r="D8969" t="n">
        <v>17295315000</v>
      </c>
      <c r="E8969" t="n">
        <v>3042865000</v>
      </c>
      <c r="F8969" t="n">
        <v>1636242000</v>
      </c>
      <c r="G8969" t="n">
        <v>294853000</v>
      </c>
      <c r="H8969" t="n">
        <v>2.81</v>
      </c>
      <c r="I8969" t="n">
        <v>4.995</v>
      </c>
      <c r="K8969" t="n">
        <v>-1719924000</v>
      </c>
      <c r="L8969" t="n">
        <v>1088507000</v>
      </c>
      <c r="M8969" t="n">
        <v>4595917000</v>
      </c>
      <c r="N8969" t="n">
        <v>1833435000</v>
      </c>
      <c r="O8969">
        <f>D8968</f>
      </c>
      <c r="P8969">
        <f>(E8969-F8969+G8969)/O8969*100</f>
      </c>
      <c r="Q8969">
        <f>H8968</f>
      </c>
      <c r="R8969">
        <f>I8968</f>
      </c>
      <c r="S8969">
        <f>H8969-H8968</f>
      </c>
      <c r="T8969">
        <f>I8969-I8968</f>
      </c>
      <c r="U8969">
        <f>(L8969-K8969)/(2*D8969*0.01)</f>
      </c>
    </row>
    <row r="8970">
      <c r="A8970" t="n">
        <v>2022</v>
      </c>
      <c r="B8970" t="inlineStr">
        <is>
          <t>00223434</t>
        </is>
      </c>
      <c r="C8970" t="inlineStr">
        <is>
          <t>에프에스티</t>
        </is>
      </c>
      <c r="D8970" t="n">
        <v>15934318000</v>
      </c>
      <c r="E8970" t="n">
        <v>3404157000</v>
      </c>
      <c r="F8970" t="n">
        <v>2357563000</v>
      </c>
      <c r="G8970" t="n">
        <v>405019000</v>
      </c>
      <c r="H8970" t="n">
        <v>5.26</v>
      </c>
      <c r="I8970" t="n">
        <v>5.06</v>
      </c>
      <c r="K8970" t="n">
        <v>-1147363000</v>
      </c>
      <c r="L8970" t="n">
        <v>1085381000</v>
      </c>
      <c r="M8970" t="n">
        <v>1084100000</v>
      </c>
      <c r="N8970" t="n">
        <v>-1164994000</v>
      </c>
      <c r="O8970">
        <f>D8969</f>
      </c>
      <c r="P8970">
        <f>(E8970-F8970+G8970)/O8970*100</f>
      </c>
      <c r="Q8970">
        <f>H8969</f>
      </c>
      <c r="R8970">
        <f>I8969</f>
      </c>
      <c r="S8970">
        <f>H8970-H8969</f>
      </c>
      <c r="T8970">
        <f>I8970-I8969</f>
      </c>
      <c r="U8970">
        <f>(L8970-K8970)/(2*D8970*0.01)</f>
      </c>
    </row>
    <row r="8971">
      <c r="A8971" t="n">
        <v>2023</v>
      </c>
      <c r="B8971" t="inlineStr">
        <is>
          <t>00223434</t>
        </is>
      </c>
      <c r="C8971" t="inlineStr">
        <is>
          <t>에프에스티</t>
        </is>
      </c>
      <c r="D8971" t="n">
        <v>18097872000</v>
      </c>
      <c r="E8971" t="n">
        <v>2875021000</v>
      </c>
      <c r="F8971" t="n">
        <v>2157260000</v>
      </c>
      <c r="G8971" t="n">
        <v>706084000</v>
      </c>
      <c r="H8971" t="n">
        <v>4.44</v>
      </c>
      <c r="I8971" t="n">
        <v>4.555</v>
      </c>
      <c r="K8971" t="n">
        <v>-667471000</v>
      </c>
      <c r="L8971" t="n">
        <v>1150761000</v>
      </c>
      <c r="M8971" t="n">
        <v>1142722000</v>
      </c>
      <c r="N8971" t="n">
        <v>-676482000</v>
      </c>
      <c r="O8971">
        <f>D8970</f>
      </c>
      <c r="P8971">
        <f>(E8971-F8971+G8971)/O8971*100</f>
      </c>
      <c r="Q8971">
        <f>H8970</f>
      </c>
      <c r="R8971">
        <f>I8970</f>
      </c>
      <c r="S8971">
        <f>H8971-H8970</f>
      </c>
      <c r="T8971">
        <f>I8971-I8970</f>
      </c>
      <c r="U8971">
        <f>(L8971-K8971)/(2*D8971*0.01)</f>
      </c>
      <c r="V8971">
        <f>(L8971+K8971)/(D8971*0.0001)</f>
      </c>
    </row>
    <row r="8972">
      <c r="A8972" t="n">
        <v>2024</v>
      </c>
      <c r="B8972" t="inlineStr">
        <is>
          <t>00223434</t>
        </is>
      </c>
      <c r="C8972" t="inlineStr">
        <is>
          <t>에프에스티</t>
        </is>
      </c>
      <c r="D8972" t="n">
        <v>20144235000</v>
      </c>
      <c r="E8972" t="n">
        <v>3013036000</v>
      </c>
      <c r="F8972" t="n">
        <v>5216089000</v>
      </c>
      <c r="G8972" t="n">
        <v>674533000</v>
      </c>
      <c r="H8972" t="n">
        <v>3.88</v>
      </c>
      <c r="I8972" t="n">
        <v>4.265</v>
      </c>
      <c r="K8972" t="n">
        <v>-1506884000</v>
      </c>
      <c r="L8972" t="n">
        <v>427484000</v>
      </c>
      <c r="M8972" t="n">
        <v>417873000</v>
      </c>
      <c r="N8972" t="n">
        <v>-1515578000</v>
      </c>
      <c r="O8972">
        <f>D8971</f>
      </c>
      <c r="P8972">
        <f>(E8972-F8972+G8972)/O8972*100</f>
      </c>
      <c r="Q8972">
        <f>H8971</f>
      </c>
      <c r="R8972">
        <f>I8971</f>
      </c>
      <c r="S8972">
        <f>H8972-H8971</f>
      </c>
      <c r="T8972">
        <f>I8972-I8971</f>
      </c>
      <c r="U8972">
        <f>(L8972-K8972)/(2*D8972*0.01)</f>
      </c>
    </row>
    <row r="8973">
      <c r="A8973" t="n">
        <v>2025</v>
      </c>
      <c r="B8973" t="inlineStr">
        <is>
          <t>00223434</t>
        </is>
      </c>
      <c r="C8973" t="inlineStr">
        <is>
          <t>에프에스티</t>
        </is>
      </c>
      <c r="D8973" t="n">
        <v>20941485000</v>
      </c>
      <c r="E8973" t="n">
        <v>2999315000</v>
      </c>
      <c r="F8973" t="n">
        <v>3163471000</v>
      </c>
      <c r="G8973" t="n">
        <v>622091000</v>
      </c>
      <c r="H8973" t="n">
        <v>4.245</v>
      </c>
      <c r="I8973" t="n">
        <v>4.275</v>
      </c>
      <c r="K8973" t="n">
        <v>-1538478000</v>
      </c>
      <c r="L8973" t="n">
        <v>529177000</v>
      </c>
      <c r="M8973" t="n">
        <v>523280000</v>
      </c>
      <c r="N8973" t="n">
        <v>-1551286000</v>
      </c>
      <c r="O8973">
        <f>D8972</f>
      </c>
      <c r="P8973">
        <f>(E8973-F8973+G8973)/O8973*100</f>
      </c>
      <c r="Q8973">
        <f>H8972</f>
      </c>
      <c r="R8973">
        <f>I8972</f>
      </c>
      <c r="S8973">
        <f>H8973-H8972</f>
      </c>
      <c r="T8973">
        <f>I8973-I8972</f>
      </c>
      <c r="U8973">
        <f>(L8973-K8973)/(2*D8973*0.01)</f>
      </c>
    </row>
    <row r="8974">
      <c r="A8974" t="n">
        <v>2014</v>
      </c>
      <c r="B8974" t="inlineStr">
        <is>
          <t>00223762</t>
        </is>
      </c>
      <c r="C8974" t="inlineStr">
        <is>
          <t>KT지니뮤직</t>
        </is>
      </c>
      <c r="D8974" t="n">
        <v>613712000</v>
      </c>
      <c r="E8974" t="n">
        <v>231632000</v>
      </c>
      <c r="F8974" t="n">
        <v>9168000</v>
      </c>
      <c r="H8974" t="n">
        <v>2.63</v>
      </c>
      <c r="I8974" t="n">
        <v>3.5</v>
      </c>
      <c r="K8974" t="n">
        <v>-87280000</v>
      </c>
      <c r="L8974" t="n">
        <v>102032000</v>
      </c>
      <c r="M8974" t="n">
        <v>62256000</v>
      </c>
      <c r="N8974" t="n">
        <v>-58308000</v>
      </c>
      <c r="U8974">
        <f>(L8974-K8974)/(2*D8974*0.01)</f>
      </c>
      <c r="V8974">
        <f>(L8974+K8974)/(D8974*0.0001)</f>
      </c>
    </row>
    <row r="8975">
      <c r="A8975" t="n">
        <v>2015</v>
      </c>
      <c r="B8975" t="inlineStr">
        <is>
          <t>00223762</t>
        </is>
      </c>
      <c r="C8975" t="inlineStr">
        <is>
          <t>KT지니뮤직</t>
        </is>
      </c>
      <c r="D8975" t="n">
        <v>956612000</v>
      </c>
      <c r="E8975" t="n">
        <v>324764000</v>
      </c>
      <c r="F8975" t="n">
        <v>132885000</v>
      </c>
      <c r="G8975" t="n">
        <v>15103000</v>
      </c>
      <c r="H8975" t="n">
        <v>2.15</v>
      </c>
      <c r="I8975" t="n">
        <v>4.6</v>
      </c>
      <c r="K8975" t="n">
        <v>-95684000</v>
      </c>
      <c r="L8975" t="n">
        <v>50496000</v>
      </c>
      <c r="M8975" t="n">
        <v>98248000</v>
      </c>
      <c r="N8975" t="n">
        <v>-94084000</v>
      </c>
      <c r="O8975">
        <f>D8974</f>
      </c>
      <c r="P8975">
        <f>(E8975-F8975+G8975)/O8975*100</f>
      </c>
      <c r="Q8975">
        <f>H8974</f>
      </c>
      <c r="R8975">
        <f>I8974</f>
      </c>
      <c r="S8975">
        <f>H8975-H8974</f>
      </c>
      <c r="T8975">
        <f>I8975-I8974</f>
      </c>
      <c r="U8975">
        <f>(L8975-K8975)/(2*D8975*0.01)</f>
      </c>
    </row>
    <row r="8976">
      <c r="A8976" t="n">
        <v>2016</v>
      </c>
      <c r="B8976" t="inlineStr">
        <is>
          <t>00223762</t>
        </is>
      </c>
      <c r="C8976" t="inlineStr">
        <is>
          <t>KT지니뮤직</t>
        </is>
      </c>
      <c r="D8976" t="n">
        <v>1266642000</v>
      </c>
      <c r="E8976" t="n">
        <v>380586000</v>
      </c>
      <c r="F8976" t="n">
        <v>142010000</v>
      </c>
      <c r="G8976" t="n">
        <v>19063000</v>
      </c>
      <c r="H8976" t="n">
        <v>2.31</v>
      </c>
      <c r="I8976" t="n">
        <v>5.1</v>
      </c>
      <c r="K8976" t="n">
        <v>-83208000</v>
      </c>
      <c r="L8976" t="n">
        <v>88850000</v>
      </c>
      <c r="M8976" t="n">
        <v>172204000</v>
      </c>
      <c r="N8976" t="n">
        <v>-172204000</v>
      </c>
      <c r="O8976">
        <f>D8975</f>
      </c>
      <c r="P8976">
        <f>(E8976-F8976+G8976)/O8976*100</f>
      </c>
      <c r="Q8976">
        <f>H8975</f>
      </c>
      <c r="R8976">
        <f>I8975</f>
      </c>
      <c r="S8976">
        <f>H8976-H8975</f>
      </c>
      <c r="T8976">
        <f>I8976-I8975</f>
      </c>
      <c r="U8976">
        <f>(L8976-K8976)/(2*D8976*0.01)</f>
      </c>
      <c r="V8976">
        <f>(L8976+K8976)/(D8976*0.0001)</f>
      </c>
    </row>
    <row r="8977">
      <c r="A8977" t="n">
        <v>2017</v>
      </c>
      <c r="B8977" t="inlineStr">
        <is>
          <t>00223762</t>
        </is>
      </c>
      <c r="C8977" t="inlineStr">
        <is>
          <t>KT지니뮤직</t>
        </is>
      </c>
      <c r="D8977" t="n">
        <v>1234903000</v>
      </c>
      <c r="E8977" t="n">
        <v>439227000</v>
      </c>
      <c r="F8977" t="n">
        <v>521173000</v>
      </c>
      <c r="G8977" t="n">
        <v>27530000</v>
      </c>
      <c r="H8977" t="n">
        <v>2.76</v>
      </c>
      <c r="I8977" t="n">
        <v>5.1</v>
      </c>
      <c r="K8977" t="n">
        <v>-183772000</v>
      </c>
      <c r="L8977" t="n">
        <v>196880000</v>
      </c>
      <c r="M8977" t="n">
        <v>191656000</v>
      </c>
      <c r="N8977" t="n">
        <v>-180860000</v>
      </c>
      <c r="O8977">
        <f>D8976</f>
      </c>
      <c r="P8977">
        <f>(E8977-F8977+G8977)/O8977*100</f>
      </c>
      <c r="Q8977">
        <f>H8976</f>
      </c>
      <c r="R8977">
        <f>I8976</f>
      </c>
      <c r="S8977">
        <f>H8977-H8976</f>
      </c>
      <c r="T8977">
        <f>I8977-I8976</f>
      </c>
      <c r="U8977">
        <f>(L8977-K8977)/(2*D8977*0.01)</f>
      </c>
      <c r="V8977">
        <f>(L8977+K8977)/(D8977*0.0001)</f>
      </c>
    </row>
    <row r="8978">
      <c r="A8978" t="n">
        <v>2018</v>
      </c>
      <c r="B8978" t="inlineStr">
        <is>
          <t>00223762</t>
        </is>
      </c>
      <c r="C8978" t="inlineStr">
        <is>
          <t>KT지니뮤직</t>
        </is>
      </c>
      <c r="D8978" t="n">
        <v>2790532000</v>
      </c>
      <c r="E8978" t="n">
        <v>516206000</v>
      </c>
      <c r="F8978" t="n">
        <v>401196000</v>
      </c>
      <c r="G8978" t="n">
        <v>36887000</v>
      </c>
      <c r="H8978" t="n">
        <v>2.27</v>
      </c>
      <c r="I8978" t="n">
        <v>5.1</v>
      </c>
      <c r="J8978" t="n">
        <v>8.630000000000001</v>
      </c>
      <c r="K8978" t="n">
        <v>-454972000</v>
      </c>
      <c r="L8978" t="n">
        <v>488284000</v>
      </c>
      <c r="M8978" t="n">
        <v>472956000</v>
      </c>
      <c r="N8978" t="n">
        <v>-445696000</v>
      </c>
      <c r="O8978">
        <f>D8977</f>
      </c>
      <c r="P8978">
        <f>(E8978-F8978+G8978)/O8978*100</f>
      </c>
      <c r="Q8978">
        <f>H8977</f>
      </c>
      <c r="R8978">
        <f>I8977</f>
      </c>
      <c r="S8978">
        <f>H8978-H8977</f>
      </c>
      <c r="T8978">
        <f>I8978-I8977</f>
      </c>
      <c r="U8978">
        <f>(L8978-K8978)/(2*D8978*0.01)</f>
      </c>
      <c r="V8978">
        <f>(L8978+K8978)/(D8978*0.0001)</f>
      </c>
    </row>
    <row r="8979">
      <c r="A8979" t="n">
        <v>2019</v>
      </c>
      <c r="B8979" t="inlineStr">
        <is>
          <t>00223762</t>
        </is>
      </c>
      <c r="C8979" t="inlineStr">
        <is>
          <t>KT지니뮤직</t>
        </is>
      </c>
      <c r="D8979" t="n">
        <v>3356746000</v>
      </c>
      <c r="E8979" t="n">
        <v>790953000</v>
      </c>
      <c r="F8979" t="n">
        <v>743055000</v>
      </c>
      <c r="G8979" t="n">
        <v>60293000</v>
      </c>
      <c r="H8979" t="n">
        <v>1.9</v>
      </c>
      <c r="I8979" t="n">
        <v>5.1</v>
      </c>
      <c r="J8979" t="n">
        <v>8.289999999999999</v>
      </c>
      <c r="K8979" t="n">
        <v>-263722000</v>
      </c>
      <c r="L8979" t="n">
        <v>283368000</v>
      </c>
      <c r="M8979" t="n">
        <v>546840000</v>
      </c>
      <c r="N8979" t="n">
        <v>-546840000</v>
      </c>
      <c r="O8979">
        <f>D8978</f>
      </c>
      <c r="P8979">
        <f>(E8979-F8979+G8979)/O8979*100</f>
      </c>
      <c r="Q8979">
        <f>H8978</f>
      </c>
      <c r="R8979">
        <f>I8978</f>
      </c>
      <c r="S8979">
        <f>H8979-H8978</f>
      </c>
      <c r="T8979">
        <f>I8979-I8978</f>
      </c>
      <c r="U8979">
        <f>(L8979-K8979)/(2*D8979*0.01)</f>
      </c>
      <c r="V8979">
        <f>(L8979+K8979)/(D8979*0.0001)</f>
      </c>
    </row>
    <row r="8980">
      <c r="A8980" t="n">
        <v>2020</v>
      </c>
      <c r="B8980" t="inlineStr">
        <is>
          <t>00223762</t>
        </is>
      </c>
      <c r="C8980" t="inlineStr">
        <is>
          <t>KT지니뮤직</t>
        </is>
      </c>
      <c r="D8980" t="n">
        <v>4401475000</v>
      </c>
      <c r="E8980" t="n">
        <v>985095000</v>
      </c>
      <c r="F8980" t="n">
        <v>228378000</v>
      </c>
      <c r="G8980" t="n">
        <v>60662000</v>
      </c>
      <c r="H8980" t="n">
        <v>1.96</v>
      </c>
      <c r="I8980" t="n">
        <v>4.8</v>
      </c>
      <c r="J8980" t="n">
        <v>9.99</v>
      </c>
      <c r="K8980" t="n">
        <v>-398892000</v>
      </c>
      <c r="L8980" t="n">
        <v>467708000</v>
      </c>
      <c r="M8980" t="n">
        <v>449712000</v>
      </c>
      <c r="N8980" t="n">
        <v>-392591000</v>
      </c>
      <c r="O8980">
        <f>D8979</f>
      </c>
      <c r="P8980">
        <f>(E8980-F8980+G8980)/O8980*100</f>
      </c>
      <c r="Q8980">
        <f>H8979</f>
      </c>
      <c r="R8980">
        <f>I8979</f>
      </c>
      <c r="S8980">
        <f>H8980-H8979</f>
      </c>
      <c r="T8980">
        <f>I8980-I8979</f>
      </c>
      <c r="U8980">
        <f>(L8980-K8980)/(2*D8980*0.01)</f>
      </c>
      <c r="V8980">
        <f>(L8980+K8980)/(D8980*0.0001)</f>
      </c>
    </row>
    <row r="8981">
      <c r="A8981" t="n">
        <v>2021</v>
      </c>
      <c r="B8981" t="inlineStr">
        <is>
          <t>00223762</t>
        </is>
      </c>
      <c r="C8981" t="inlineStr">
        <is>
          <t>KT지니뮤직</t>
        </is>
      </c>
      <c r="D8981" t="n">
        <v>5427720000</v>
      </c>
      <c r="E8981" t="n">
        <v>1323289000</v>
      </c>
      <c r="F8981" t="n">
        <v>620167000</v>
      </c>
      <c r="G8981" t="n">
        <v>84351000</v>
      </c>
      <c r="H8981" t="n">
        <v>2.5</v>
      </c>
      <c r="I8981" t="n">
        <v>4.7</v>
      </c>
      <c r="J8981" t="n">
        <v>8.4</v>
      </c>
      <c r="K8981" t="n">
        <v>410189000</v>
      </c>
      <c r="L8981" t="n">
        <v>474635000</v>
      </c>
      <c r="M8981" t="n">
        <v>459609000</v>
      </c>
      <c r="N8981" t="n">
        <v>-406070000</v>
      </c>
      <c r="O8981">
        <f>D8980</f>
      </c>
      <c r="P8981">
        <f>(E8981-F8981+G8981)/O8981*100</f>
      </c>
      <c r="Q8981">
        <f>H8980</f>
      </c>
      <c r="R8981">
        <f>I8980</f>
      </c>
      <c r="S8981">
        <f>H8981-H8980</f>
      </c>
      <c r="T8981">
        <f>I8981-I8980</f>
      </c>
      <c r="U8981">
        <f>(L8981-K8981)/(2*D8981*0.01)</f>
      </c>
    </row>
    <row r="8982">
      <c r="A8982" t="n">
        <v>2022</v>
      </c>
      <c r="B8982" t="inlineStr">
        <is>
          <t>00223762</t>
        </is>
      </c>
      <c r="C8982" t="inlineStr">
        <is>
          <t>KT지니뮤직</t>
        </is>
      </c>
      <c r="D8982" t="n">
        <v>4758991000</v>
      </c>
      <c r="E8982" t="n">
        <v>1207578000</v>
      </c>
      <c r="F8982" t="n">
        <v>1275511000</v>
      </c>
      <c r="G8982" t="n">
        <v>130202000</v>
      </c>
      <c r="H8982" t="n">
        <v>5.145</v>
      </c>
      <c r="I8982" t="n">
        <v>4.9</v>
      </c>
      <c r="J8982" t="n">
        <v>7.8</v>
      </c>
      <c r="K8982" t="n">
        <v>-315668000</v>
      </c>
      <c r="L8982" t="n">
        <v>367575000</v>
      </c>
      <c r="M8982" t="n">
        <v>365505000</v>
      </c>
      <c r="N8982" t="n">
        <v>-319785000</v>
      </c>
      <c r="O8982">
        <f>D8981</f>
      </c>
      <c r="P8982">
        <f>(E8982-F8982+G8982)/O8982*100</f>
      </c>
      <c r="Q8982">
        <f>H8981</f>
      </c>
      <c r="R8982">
        <f>I8981</f>
      </c>
      <c r="S8982">
        <f>H8982-H8981</f>
      </c>
      <c r="T8982">
        <f>I8982-I8981</f>
      </c>
      <c r="U8982">
        <f>(L8982-K8982)/(2*D8982*0.01)</f>
      </c>
      <c r="V8982">
        <f>(L8982+K8982)/(D8982*0.0001)</f>
      </c>
    </row>
    <row r="8983">
      <c r="A8983" t="n">
        <v>2023</v>
      </c>
      <c r="B8983" t="inlineStr">
        <is>
          <t>00223762</t>
        </is>
      </c>
      <c r="C8983" t="inlineStr">
        <is>
          <t>KT지니뮤직</t>
        </is>
      </c>
      <c r="D8983" t="n">
        <v>6615428000</v>
      </c>
      <c r="E8983" t="n">
        <v>1132849000</v>
      </c>
      <c r="F8983" t="n">
        <v>302169000</v>
      </c>
      <c r="G8983" t="n">
        <v>233230000</v>
      </c>
      <c r="H8983" t="n">
        <v>4</v>
      </c>
      <c r="I8983" t="n">
        <v>4.9</v>
      </c>
      <c r="J8983" t="n">
        <v>8</v>
      </c>
      <c r="K8983" t="n">
        <v>-461350000</v>
      </c>
      <c r="L8983" t="n">
        <v>527008000</v>
      </c>
      <c r="M8983" t="n">
        <v>518178000</v>
      </c>
      <c r="N8983" t="n">
        <v>-462738000</v>
      </c>
      <c r="O8983">
        <f>D8982</f>
      </c>
      <c r="P8983">
        <f>(E8983-F8983+G8983)/O8983*100</f>
      </c>
      <c r="Q8983">
        <f>H8982</f>
      </c>
      <c r="R8983">
        <f>I8982</f>
      </c>
      <c r="S8983">
        <f>H8983-H8982</f>
      </c>
      <c r="T8983">
        <f>I8983-I8982</f>
      </c>
      <c r="U8983">
        <f>(L8983-K8983)/(2*D8983*0.01)</f>
      </c>
      <c r="V8983">
        <f>(L8983+K8983)/(D8983*0.0001)</f>
      </c>
    </row>
    <row r="8984">
      <c r="A8984" t="n">
        <v>2024</v>
      </c>
      <c r="B8984" t="inlineStr">
        <is>
          <t>00223762</t>
        </is>
      </c>
      <c r="C8984" t="inlineStr">
        <is>
          <t>KT지니뮤직</t>
        </is>
      </c>
      <c r="D8984" t="n">
        <v>7682221000</v>
      </c>
      <c r="E8984" t="n">
        <v>1285572000</v>
      </c>
      <c r="F8984" t="n">
        <v>736933000</v>
      </c>
      <c r="G8984" t="n">
        <v>261473000</v>
      </c>
      <c r="H8984" t="n">
        <v>3.475</v>
      </c>
      <c r="I8984" t="n">
        <v>4.93</v>
      </c>
      <c r="J8984" t="n">
        <v>6.85</v>
      </c>
      <c r="K8984" t="n">
        <v>-452566000</v>
      </c>
      <c r="L8984" t="n">
        <v>510552000</v>
      </c>
      <c r="M8984" t="n">
        <v>498217000</v>
      </c>
      <c r="N8984" t="n">
        <v>-450839000</v>
      </c>
      <c r="O8984">
        <f>D8983</f>
      </c>
      <c r="P8984">
        <f>(E8984-F8984+G8984)/O8984*100</f>
      </c>
      <c r="Q8984">
        <f>H8983</f>
      </c>
      <c r="R8984">
        <f>I8983</f>
      </c>
      <c r="S8984">
        <f>H8984-H8983</f>
      </c>
      <c r="T8984">
        <f>I8984-I8983</f>
      </c>
      <c r="U8984">
        <f>(L8984-K8984)/(2*D8984*0.01)</f>
      </c>
      <c r="V8984">
        <f>(L8984+K8984)/(D8984*0.0001)</f>
      </c>
    </row>
    <row r="8985">
      <c r="A8985" t="n">
        <v>2025</v>
      </c>
      <c r="B8985" t="inlineStr">
        <is>
          <t>00223762</t>
        </is>
      </c>
      <c r="C8985" t="inlineStr">
        <is>
          <t>KT지니뮤직</t>
        </is>
      </c>
      <c r="D8985" t="n">
        <v>9106662000</v>
      </c>
      <c r="E8985" t="n">
        <v>1251369000</v>
      </c>
      <c r="F8985" t="n">
        <v>316270000</v>
      </c>
      <c r="G8985" t="n">
        <v>228148000</v>
      </c>
      <c r="H8985" t="n">
        <v>3.83</v>
      </c>
      <c r="I8985" t="n">
        <v>4.955</v>
      </c>
      <c r="J8985" t="n">
        <v>8.67</v>
      </c>
      <c r="K8985" t="n">
        <v>-668637000</v>
      </c>
      <c r="L8985" t="n">
        <v>769628000</v>
      </c>
      <c r="M8985" t="n">
        <v>753827000</v>
      </c>
      <c r="N8985" t="n">
        <v>-668436000</v>
      </c>
      <c r="O8985">
        <f>D8984</f>
      </c>
      <c r="P8985">
        <f>(E8985-F8985+G8985)/O8985*100</f>
      </c>
      <c r="Q8985">
        <f>H8984</f>
      </c>
      <c r="R8985">
        <f>I8984</f>
      </c>
      <c r="S8985">
        <f>H8985-H8984</f>
      </c>
      <c r="T8985">
        <f>I8985-I8984</f>
      </c>
      <c r="U8985">
        <f>(L8985-K8985)/(2*D8985*0.01)</f>
      </c>
      <c r="V8985">
        <f>(L8985+K8985)/(D8985*0.0001)</f>
      </c>
    </row>
    <row r="8986">
      <c r="A8986" t="n">
        <v>2014</v>
      </c>
      <c r="B8986" t="inlineStr">
        <is>
          <t>00225159</t>
        </is>
      </c>
      <c r="C8986" t="inlineStr">
        <is>
          <t>SNT홀딩스</t>
        </is>
      </c>
      <c r="D8986" t="n">
        <v>66366456000</v>
      </c>
      <c r="E8986" t="n">
        <v>5781779000</v>
      </c>
      <c r="F8986" t="n">
        <v>5246388000</v>
      </c>
      <c r="G8986" t="n">
        <v>2162942000</v>
      </c>
    </row>
    <row r="8987">
      <c r="A8987" t="n">
        <v>2015</v>
      </c>
      <c r="B8987" t="inlineStr">
        <is>
          <t>00225159</t>
        </is>
      </c>
      <c r="C8987" t="inlineStr">
        <is>
          <t>SNT홀딩스</t>
        </is>
      </c>
      <c r="D8987" t="n">
        <v>64555809000</v>
      </c>
      <c r="E8987" t="n">
        <v>5626950000</v>
      </c>
      <c r="F8987" t="n">
        <v>4951737000</v>
      </c>
      <c r="G8987" t="n">
        <v>1647906000</v>
      </c>
      <c r="H8987" t="n">
        <v>2.175</v>
      </c>
      <c r="I8987" t="n">
        <v>1.5</v>
      </c>
      <c r="K8987" t="n">
        <v>3608383000</v>
      </c>
      <c r="L8987" t="n">
        <v>-3282691000</v>
      </c>
      <c r="M8987" t="n">
        <v>3577116000</v>
      </c>
      <c r="N8987" t="n">
        <v>-3316580000</v>
      </c>
      <c r="O8987">
        <f>D8986</f>
      </c>
      <c r="P8987">
        <f>(E8987-F8987+G8987)/O8987*100</f>
      </c>
      <c r="V8987">
        <f>(L8987+K8987)/(D8987*0.0001)</f>
      </c>
    </row>
    <row r="8988">
      <c r="A8988" t="n">
        <v>2016</v>
      </c>
      <c r="B8988" t="inlineStr">
        <is>
          <t>00225159</t>
        </is>
      </c>
      <c r="C8988" t="inlineStr">
        <is>
          <t>SNT홀딩스</t>
        </is>
      </c>
      <c r="D8988" t="n">
        <v>60067745000</v>
      </c>
      <c r="E8988" t="n">
        <v>4911731000</v>
      </c>
      <c r="F8988" t="n">
        <v>5036676000</v>
      </c>
      <c r="G8988" t="n">
        <v>1296059000</v>
      </c>
      <c r="H8988" t="n">
        <v>2.215</v>
      </c>
      <c r="I8988" t="n">
        <v>2.115</v>
      </c>
      <c r="K8988" t="n">
        <v>-2707474000</v>
      </c>
      <c r="L8988" t="n">
        <v>2475250000</v>
      </c>
      <c r="M8988" t="n">
        <v>2445560000</v>
      </c>
      <c r="N8988" t="n">
        <v>-2727592000</v>
      </c>
      <c r="O8988">
        <f>D8987</f>
      </c>
      <c r="P8988">
        <f>(E8988-F8988+G8988)/O8988*100</f>
      </c>
      <c r="Q8988">
        <f>H8987</f>
      </c>
      <c r="R8988">
        <f>I8987</f>
      </c>
      <c r="S8988">
        <f>H8988-H8987</f>
      </c>
      <c r="T8988">
        <f>I8988-I8987</f>
      </c>
      <c r="U8988">
        <f>(L8988-K8988)/(2*D8988*0.01)</f>
      </c>
    </row>
    <row r="8989">
      <c r="A8989" t="n">
        <v>2017</v>
      </c>
      <c r="B8989" t="inlineStr">
        <is>
          <t>00225159</t>
        </is>
      </c>
      <c r="C8989" t="inlineStr">
        <is>
          <t>SNT홀딩스</t>
        </is>
      </c>
      <c r="D8989" t="n">
        <v>62291641000</v>
      </c>
      <c r="E8989" t="n">
        <v>4525636000</v>
      </c>
      <c r="F8989" t="n">
        <v>7586641000</v>
      </c>
      <c r="G8989" t="n">
        <v>1238365000</v>
      </c>
      <c r="H8989" t="n">
        <v>2.615</v>
      </c>
      <c r="I8989" t="n">
        <v>3.6</v>
      </c>
      <c r="K8989" t="n">
        <v>-2839890000</v>
      </c>
      <c r="L8989" t="n">
        <v>3103693000</v>
      </c>
      <c r="M8989" t="n">
        <v>3040815000</v>
      </c>
      <c r="N8989" t="n">
        <v>-2839373000</v>
      </c>
      <c r="O8989">
        <f>D8988</f>
      </c>
      <c r="P8989">
        <f>(E8989-F8989+G8989)/O8989*100</f>
      </c>
      <c r="Q8989">
        <f>H8988</f>
      </c>
      <c r="R8989">
        <f>I8988</f>
      </c>
      <c r="S8989">
        <f>H8989-H8988</f>
      </c>
      <c r="T8989">
        <f>I8989-I8988</f>
      </c>
      <c r="U8989">
        <f>(L8989-K8989)/(2*D8989*0.01)</f>
      </c>
      <c r="V8989">
        <f>(L8989+K8989)/(D8989*0.0001)</f>
      </c>
    </row>
    <row r="8990">
      <c r="A8990" t="n">
        <v>2018</v>
      </c>
      <c r="B8990" t="inlineStr">
        <is>
          <t>00225159</t>
        </is>
      </c>
      <c r="C8990" t="inlineStr">
        <is>
          <t>SNT홀딩스</t>
        </is>
      </c>
      <c r="D8990" t="n">
        <v>61449619000</v>
      </c>
      <c r="E8990" t="n">
        <v>4845927000</v>
      </c>
      <c r="F8990" t="n">
        <v>8588774000</v>
      </c>
      <c r="G8990" t="n">
        <v>1568316000</v>
      </c>
      <c r="H8990" t="n">
        <v>2.27</v>
      </c>
      <c r="I8990" t="n">
        <v>3.6</v>
      </c>
      <c r="K8990" t="n">
        <v>-2502503000</v>
      </c>
      <c r="L8990" t="n">
        <v>2726922000</v>
      </c>
      <c r="M8990" t="n">
        <v>2660211000</v>
      </c>
      <c r="N8990" t="n">
        <v>-2492228000</v>
      </c>
      <c r="O8990">
        <f>D8989</f>
      </c>
      <c r="P8990">
        <f>(E8990-F8990+G8990)/O8990*100</f>
      </c>
      <c r="Q8990">
        <f>H8989</f>
      </c>
      <c r="R8990">
        <f>I8989</f>
      </c>
      <c r="S8990">
        <f>H8990-H8989</f>
      </c>
      <c r="T8990">
        <f>I8990-I8989</f>
      </c>
      <c r="U8990">
        <f>(L8990-K8990)/(2*D8990*0.01)</f>
      </c>
      <c r="V8990">
        <f>(L8990+K8990)/(D8990*0.0001)</f>
      </c>
    </row>
    <row r="8991">
      <c r="A8991" t="n">
        <v>2019</v>
      </c>
      <c r="B8991" t="inlineStr">
        <is>
          <t>00225159</t>
        </is>
      </c>
      <c r="C8991" t="inlineStr">
        <is>
          <t>SNT홀딩스</t>
        </is>
      </c>
      <c r="D8991" t="n">
        <v>57257732000</v>
      </c>
      <c r="E8991" t="n">
        <v>4783505000</v>
      </c>
      <c r="F8991" t="n">
        <v>11004159000</v>
      </c>
      <c r="G8991" t="n">
        <v>1336183000</v>
      </c>
      <c r="H8991" t="n">
        <v>2.05</v>
      </c>
      <c r="I8991" t="n">
        <v>3</v>
      </c>
      <c r="K8991" t="n">
        <v>-2365499000</v>
      </c>
      <c r="L8991" t="n">
        <v>2582249000</v>
      </c>
      <c r="M8991" t="n">
        <v>2528626000</v>
      </c>
      <c r="N8991" t="n">
        <v>-2363851000</v>
      </c>
      <c r="O8991">
        <f>D8990</f>
      </c>
      <c r="P8991">
        <f>(E8991-F8991+G8991)/O8991*100</f>
      </c>
      <c r="Q8991">
        <f>H8990</f>
      </c>
      <c r="R8991">
        <f>I8990</f>
      </c>
      <c r="S8991">
        <f>H8991-H8990</f>
      </c>
      <c r="T8991">
        <f>I8991-I8990</f>
      </c>
      <c r="U8991">
        <f>(L8991-K8991)/(2*D8991*0.01)</f>
      </c>
      <c r="V8991">
        <f>(L8991+K8991)/(D8991*0.0001)</f>
      </c>
    </row>
    <row r="8992">
      <c r="A8992" t="n">
        <v>2022</v>
      </c>
      <c r="B8992" t="inlineStr">
        <is>
          <t>00225159</t>
        </is>
      </c>
      <c r="C8992" t="inlineStr">
        <is>
          <t>SNT홀딩스</t>
        </is>
      </c>
      <c r="D8992" t="n">
        <v>32100880000</v>
      </c>
      <c r="E8992" t="n">
        <v>3667251000</v>
      </c>
      <c r="F8992" t="n">
        <v>13119862000</v>
      </c>
      <c r="G8992" t="n">
        <v>930089000</v>
      </c>
      <c r="H8992" t="n">
        <v>5.225</v>
      </c>
      <c r="I8992" t="n">
        <v>2.755</v>
      </c>
      <c r="K8992" t="n">
        <v>-3040123000</v>
      </c>
      <c r="L8992" t="n">
        <v>3377479000</v>
      </c>
      <c r="M8992" t="n">
        <v>3391859000</v>
      </c>
      <c r="N8992" t="n">
        <v>-3077916000</v>
      </c>
      <c r="U8992">
        <f>(L8992-K8992)/(2*D8992*0.01)</f>
      </c>
      <c r="V8992">
        <f>(L8992+K8992)/(D8992*0.0001)</f>
      </c>
    </row>
    <row r="8993">
      <c r="A8993" t="n">
        <v>2023</v>
      </c>
      <c r="B8993" t="inlineStr">
        <is>
          <t>00225159</t>
        </is>
      </c>
      <c r="C8993" t="inlineStr">
        <is>
          <t>SNT홀딩스</t>
        </is>
      </c>
      <c r="D8993" t="n">
        <v>24997703000</v>
      </c>
      <c r="E8993" t="n">
        <v>2678693000</v>
      </c>
      <c r="F8993" t="n">
        <v>10223172000</v>
      </c>
      <c r="G8993" t="n">
        <v>1387548000</v>
      </c>
      <c r="H8993" t="n">
        <v>4.195</v>
      </c>
      <c r="I8993" t="n">
        <v>2.84</v>
      </c>
      <c r="K8993" t="n">
        <v>-821313000</v>
      </c>
      <c r="L8993" t="n">
        <v>891470000</v>
      </c>
      <c r="M8993" t="n">
        <v>904228000</v>
      </c>
      <c r="N8993" t="n">
        <v>-847882000</v>
      </c>
      <c r="O8993">
        <f>D8992</f>
      </c>
      <c r="P8993">
        <f>(E8993-F8993+G8993)/O8993*100</f>
      </c>
      <c r="Q8993">
        <f>H8992</f>
      </c>
      <c r="R8993">
        <f>I8992</f>
      </c>
      <c r="S8993">
        <f>H8993-H8992</f>
      </c>
      <c r="T8993">
        <f>I8993-I8992</f>
      </c>
      <c r="U8993">
        <f>(L8993-K8993)/(2*D8993*0.01)</f>
      </c>
      <c r="V8993">
        <f>(L8993+K8993)/(D8993*0.0001)</f>
      </c>
    </row>
    <row r="8994">
      <c r="A8994" t="n">
        <v>2024</v>
      </c>
      <c r="B8994" t="inlineStr">
        <is>
          <t>00225159</t>
        </is>
      </c>
      <c r="C8994" t="inlineStr">
        <is>
          <t>SNT홀딩스</t>
        </is>
      </c>
      <c r="D8994" t="n">
        <v>20838156000</v>
      </c>
      <c r="E8994" t="n">
        <v>2379780000</v>
      </c>
      <c r="F8994" t="n">
        <v>5842999000</v>
      </c>
      <c r="G8994" t="n">
        <v>1082724000</v>
      </c>
      <c r="H8994" t="n">
        <v>3.665</v>
      </c>
      <c r="I8994" t="n">
        <v>2.83</v>
      </c>
      <c r="K8994" t="n">
        <v>712479000</v>
      </c>
      <c r="L8994" t="n">
        <v>712479000</v>
      </c>
      <c r="M8994" t="n">
        <v>719177000</v>
      </c>
      <c r="N8994" t="n">
        <v>-652217000</v>
      </c>
      <c r="O8994">
        <f>D8993</f>
      </c>
      <c r="P8994">
        <f>(E8994-F8994+G8994)/O8994*100</f>
      </c>
      <c r="Q8994">
        <f>H8993</f>
      </c>
      <c r="R8994">
        <f>I8993</f>
      </c>
      <c r="S8994">
        <f>H8994-H8993</f>
      </c>
      <c r="T8994">
        <f>I8994-I8993</f>
      </c>
    </row>
    <row r="8995">
      <c r="A8995" t="n">
        <v>2025</v>
      </c>
      <c r="B8995" t="inlineStr">
        <is>
          <t>00225159</t>
        </is>
      </c>
      <c r="C8995" t="inlineStr">
        <is>
          <t>SNT홀딩스</t>
        </is>
      </c>
      <c r="D8995" t="n">
        <v>20232340000</v>
      </c>
      <c r="E8995" t="n">
        <v>1861446000</v>
      </c>
      <c r="F8995" t="n">
        <v>3771534000</v>
      </c>
      <c r="G8995" t="n">
        <v>789925000</v>
      </c>
      <c r="H8995" t="n">
        <v>4.15</v>
      </c>
      <c r="I8995" t="n">
        <v>3.41</v>
      </c>
      <c r="K8995" t="n">
        <v>620244000</v>
      </c>
      <c r="L8995" t="n">
        <v>-672406000</v>
      </c>
      <c r="M8995" t="n">
        <v>-677978000</v>
      </c>
      <c r="N8995" t="n">
        <v>636826000</v>
      </c>
      <c r="O8995">
        <f>D8994</f>
      </c>
      <c r="P8995">
        <f>(E8995-F8995+G8995)/O8995*100</f>
      </c>
      <c r="Q8995">
        <f>H8994</f>
      </c>
      <c r="R8995">
        <f>I8994</f>
      </c>
      <c r="S8995">
        <f>H8995-H8994</f>
      </c>
      <c r="T8995">
        <f>I8995-I8994</f>
      </c>
    </row>
    <row r="8996">
      <c r="A8996" t="n">
        <v>2015</v>
      </c>
      <c r="B8996" t="inlineStr">
        <is>
          <t>00225706</t>
        </is>
      </c>
      <c r="C8996" t="inlineStr">
        <is>
          <t>JW생명과학</t>
        </is>
      </c>
      <c r="D8996" t="n">
        <v>6862484000</v>
      </c>
      <c r="E8996" t="n">
        <v>1488419000</v>
      </c>
      <c r="F8996" t="n">
        <v>4137338000</v>
      </c>
      <c r="G8996" t="n">
        <v>239705000</v>
      </c>
      <c r="H8996" t="n">
        <v>3.35</v>
      </c>
      <c r="I8996" t="n">
        <v>3.37</v>
      </c>
      <c r="J8996" t="n">
        <v>9.365</v>
      </c>
      <c r="K8996" t="n">
        <v>-639759000</v>
      </c>
      <c r="L8996" t="n">
        <v>763836000</v>
      </c>
      <c r="M8996" t="n">
        <v>761677000</v>
      </c>
      <c r="N8996" t="n">
        <v>-649632000</v>
      </c>
      <c r="U8996">
        <f>(L8996-K8996)/(2*D8996*0.01)</f>
      </c>
      <c r="V8996">
        <f>(L8996+K8996)/(D8996*0.0001)</f>
      </c>
    </row>
    <row r="8997">
      <c r="A8997" t="n">
        <v>2016</v>
      </c>
      <c r="B8997" t="inlineStr">
        <is>
          <t>00225706</t>
        </is>
      </c>
      <c r="C8997" t="inlineStr">
        <is>
          <t>JW생명과학</t>
        </is>
      </c>
      <c r="D8997" t="n">
        <v>9539675000</v>
      </c>
      <c r="E8997" t="n">
        <v>1240296000</v>
      </c>
      <c r="F8997" t="n">
        <v>451703000</v>
      </c>
      <c r="G8997" t="n">
        <v>235393000</v>
      </c>
      <c r="H8997" t="n">
        <v>3.15</v>
      </c>
      <c r="I8997" t="n">
        <v>3.765</v>
      </c>
      <c r="J8997" t="n">
        <v>9.585000000000001</v>
      </c>
      <c r="K8997" t="n">
        <v>-1174469000</v>
      </c>
      <c r="L8997" t="n">
        <v>977139000</v>
      </c>
      <c r="M8997" t="n">
        <v>982640000</v>
      </c>
      <c r="N8997" t="n">
        <v>-1157725000</v>
      </c>
      <c r="O8997">
        <f>D8996</f>
      </c>
      <c r="P8997">
        <f>(E8997-F8997+G8997)/O8997*100</f>
      </c>
      <c r="Q8997">
        <f>H8996</f>
      </c>
      <c r="R8997">
        <f>I8996</f>
      </c>
      <c r="S8997">
        <f>H8997-H8996</f>
      </c>
      <c r="T8997">
        <f>I8997-I8996</f>
      </c>
      <c r="U8997">
        <f>(L8997-K8997)/(2*D8997*0.01)</f>
      </c>
    </row>
    <row r="8998">
      <c r="A8998" t="n">
        <v>2017</v>
      </c>
      <c r="B8998" t="inlineStr">
        <is>
          <t>00225706</t>
        </is>
      </c>
      <c r="C8998" t="inlineStr">
        <is>
          <t>JW생명과학</t>
        </is>
      </c>
      <c r="D8998" t="n">
        <v>10599156000</v>
      </c>
      <c r="E8998" t="n">
        <v>1630549000</v>
      </c>
      <c r="F8998" t="n">
        <v>1135610000</v>
      </c>
      <c r="G8998" t="n">
        <v>294439000</v>
      </c>
      <c r="H8998" t="n">
        <v>3.4</v>
      </c>
      <c r="I8998" t="n">
        <v>3.905</v>
      </c>
      <c r="J8998" t="n">
        <v>8.609999999999999</v>
      </c>
      <c r="K8998" t="n">
        <v>-878809000</v>
      </c>
      <c r="L8998" t="n">
        <v>1019989000</v>
      </c>
      <c r="M8998" t="n">
        <v>1004922000</v>
      </c>
      <c r="N8998" t="n">
        <v>-883037000</v>
      </c>
      <c r="O8998">
        <f>D8997</f>
      </c>
      <c r="P8998">
        <f>(E8998-F8998+G8998)/O8998*100</f>
      </c>
      <c r="Q8998">
        <f>H8997</f>
      </c>
      <c r="R8998">
        <f>I8997</f>
      </c>
      <c r="S8998">
        <f>H8998-H8997</f>
      </c>
      <c r="T8998">
        <f>I8998-I8997</f>
      </c>
      <c r="U8998">
        <f>(L8998-K8998)/(2*D8998*0.01)</f>
      </c>
      <c r="V8998">
        <f>(L8998+K8998)/(D8998*0.0001)</f>
      </c>
    </row>
    <row r="8999">
      <c r="A8999" t="n">
        <v>2018</v>
      </c>
      <c r="B8999" t="inlineStr">
        <is>
          <t>00225706</t>
        </is>
      </c>
      <c r="C8999" t="inlineStr">
        <is>
          <t>JW생명과학</t>
        </is>
      </c>
      <c r="D8999" t="n">
        <v>11515342000</v>
      </c>
      <c r="E8999" t="n">
        <v>1813405000</v>
      </c>
      <c r="F8999" t="n">
        <v>1583815000</v>
      </c>
      <c r="G8999" t="n">
        <v>347564000</v>
      </c>
      <c r="H8999" t="n">
        <v>2.95</v>
      </c>
      <c r="I8999" t="n">
        <v>4.34</v>
      </c>
      <c r="J8999" t="n">
        <v>8.039999999999999</v>
      </c>
      <c r="K8999" t="n">
        <v>-994212000</v>
      </c>
      <c r="L8999" t="n">
        <v>1157891000</v>
      </c>
      <c r="M8999" t="n">
        <v>1127199000</v>
      </c>
      <c r="N8999" t="n">
        <v>-989038000</v>
      </c>
      <c r="O8999">
        <f>D8998</f>
      </c>
      <c r="P8999">
        <f>(E8999-F8999+G8999)/O8999*100</f>
      </c>
      <c r="Q8999">
        <f>H8998</f>
      </c>
      <c r="R8999">
        <f>I8998</f>
      </c>
      <c r="S8999">
        <f>H8999-H8998</f>
      </c>
      <c r="T8999">
        <f>I8999-I8998</f>
      </c>
      <c r="U8999">
        <f>(L8999-K8999)/(2*D8999*0.01)</f>
      </c>
      <c r="V8999">
        <f>(L8999+K8999)/(D8999*0.0001)</f>
      </c>
    </row>
    <row r="9000">
      <c r="A9000" t="n">
        <v>2019</v>
      </c>
      <c r="B9000" t="inlineStr">
        <is>
          <t>00225706</t>
        </is>
      </c>
      <c r="C9000" t="inlineStr">
        <is>
          <t>JW생명과학</t>
        </is>
      </c>
      <c r="D9000" t="n">
        <v>13088085000</v>
      </c>
      <c r="E9000" t="n">
        <v>1925317000</v>
      </c>
      <c r="F9000" t="n">
        <v>1400656000</v>
      </c>
      <c r="G9000" t="n">
        <v>343280000</v>
      </c>
      <c r="H9000" t="n">
        <v>2.55</v>
      </c>
      <c r="I9000" t="n">
        <v>4.34</v>
      </c>
      <c r="J9000" t="n">
        <v>9.289999999999999</v>
      </c>
      <c r="K9000" t="n">
        <v>-1123481000</v>
      </c>
      <c r="L9000" t="n">
        <v>1307003000</v>
      </c>
      <c r="M9000" t="n">
        <v>1319242000</v>
      </c>
      <c r="N9000" t="n">
        <v>-1167220000</v>
      </c>
      <c r="O9000">
        <f>D8999</f>
      </c>
      <c r="P9000">
        <f>(E9000-F9000+G9000)/O9000*100</f>
      </c>
      <c r="Q9000">
        <f>H8999</f>
      </c>
      <c r="R9000">
        <f>I8999</f>
      </c>
      <c r="S9000">
        <f>H9000-H8999</f>
      </c>
      <c r="T9000">
        <f>I9000-I8999</f>
      </c>
      <c r="U9000">
        <f>(L9000-K9000)/(2*D9000*0.01)</f>
      </c>
      <c r="V9000">
        <f>(L9000+K9000)/(D9000*0.0001)</f>
      </c>
    </row>
    <row r="9001">
      <c r="A9001" t="n">
        <v>2021</v>
      </c>
      <c r="B9001" t="inlineStr">
        <is>
          <t>00225706</t>
        </is>
      </c>
      <c r="C9001" t="inlineStr">
        <is>
          <t>JW생명과학</t>
        </is>
      </c>
      <c r="D9001" t="n">
        <v>14336708000</v>
      </c>
      <c r="E9001" t="n">
        <v>2057264000</v>
      </c>
      <c r="F9001" t="n">
        <v>1060242000</v>
      </c>
      <c r="G9001" t="n">
        <v>367968000</v>
      </c>
      <c r="H9001" t="n">
        <v>3.49</v>
      </c>
      <c r="I9001" t="n">
        <v>3.79</v>
      </c>
      <c r="J9001" t="n">
        <v>7.6</v>
      </c>
      <c r="K9001" t="n">
        <v>-1014004000</v>
      </c>
      <c r="L9001" t="n">
        <v>1160729000</v>
      </c>
      <c r="M9001" t="n">
        <v>1154741000</v>
      </c>
      <c r="N9001" t="n">
        <v>-1027266000</v>
      </c>
      <c r="U9001">
        <f>(L9001-K9001)/(2*D9001*0.01)</f>
      </c>
      <c r="V9001">
        <f>(L9001+K9001)/(D9001*0.0001)</f>
      </c>
    </row>
    <row r="9002">
      <c r="A9002" t="n">
        <v>2022</v>
      </c>
      <c r="B9002" t="inlineStr">
        <is>
          <t>00225706</t>
        </is>
      </c>
      <c r="C9002" t="inlineStr">
        <is>
          <t>JW생명과학</t>
        </is>
      </c>
      <c r="D9002" t="n">
        <v>13466540000</v>
      </c>
      <c r="E9002" t="n">
        <v>1951598000</v>
      </c>
      <c r="F9002" t="n">
        <v>1191711000</v>
      </c>
      <c r="G9002" t="n">
        <v>450935000</v>
      </c>
      <c r="H9002" t="n">
        <v>5.93</v>
      </c>
      <c r="I9002" t="n">
        <v>3.805</v>
      </c>
      <c r="J9002" t="n">
        <v>6.36</v>
      </c>
      <c r="K9002" t="n">
        <v>-801981000</v>
      </c>
      <c r="L9002" t="n">
        <v>905753000</v>
      </c>
      <c r="M9002" t="n">
        <v>921810000</v>
      </c>
      <c r="N9002" t="n">
        <v>-828839000</v>
      </c>
      <c r="O9002">
        <f>D9001</f>
      </c>
      <c r="P9002">
        <f>(E9002-F9002+G9002)/O9002*100</f>
      </c>
      <c r="Q9002">
        <f>H9001</f>
      </c>
      <c r="R9002">
        <f>I9001</f>
      </c>
      <c r="S9002">
        <f>H9002-H9001</f>
      </c>
      <c r="T9002">
        <f>I9002-I9001</f>
      </c>
      <c r="U9002">
        <f>(L9002-K9002)/(2*D9002*0.01)</f>
      </c>
      <c r="V9002">
        <f>(L9002+K9002)/(D9002*0.0001)</f>
      </c>
    </row>
    <row r="9003">
      <c r="A9003" t="n">
        <v>2023</v>
      </c>
      <c r="B9003" t="inlineStr">
        <is>
          <t>00225706</t>
        </is>
      </c>
      <c r="C9003" t="inlineStr">
        <is>
          <t>JW생명과학</t>
        </is>
      </c>
      <c r="D9003" t="n">
        <v>15849812000</v>
      </c>
      <c r="E9003" t="n">
        <v>1703209000</v>
      </c>
      <c r="F9003" t="n">
        <v>1578052000</v>
      </c>
      <c r="G9003" t="n">
        <v>707901000</v>
      </c>
      <c r="H9003" t="n">
        <v>5.08</v>
      </c>
      <c r="I9003" t="n">
        <v>3.98</v>
      </c>
      <c r="J9003" t="n">
        <v>7.73</v>
      </c>
      <c r="K9003" t="n">
        <v>-1143120000</v>
      </c>
      <c r="L9003" t="n">
        <v>1304091000</v>
      </c>
      <c r="M9003" t="n">
        <v>1297305000</v>
      </c>
      <c r="N9003" t="n">
        <v>-1158514000</v>
      </c>
      <c r="O9003">
        <f>D9002</f>
      </c>
      <c r="P9003">
        <f>(E9003-F9003+G9003)/O9003*100</f>
      </c>
      <c r="Q9003">
        <f>H9002</f>
      </c>
      <c r="R9003">
        <f>I9002</f>
      </c>
      <c r="S9003">
        <f>H9003-H9002</f>
      </c>
      <c r="T9003">
        <f>I9003-I9002</f>
      </c>
      <c r="U9003">
        <f>(L9003-K9003)/(2*D9003*0.01)</f>
      </c>
      <c r="V9003">
        <f>(L9003+K9003)/(D9003*0.0001)</f>
      </c>
    </row>
    <row r="9004">
      <c r="A9004" t="n">
        <v>2024</v>
      </c>
      <c r="B9004" t="inlineStr">
        <is>
          <t>00225706</t>
        </is>
      </c>
      <c r="C9004" t="inlineStr">
        <is>
          <t>JW생명과학</t>
        </is>
      </c>
      <c r="D9004" t="n">
        <v>24888707000</v>
      </c>
      <c r="E9004" t="n">
        <v>2435156000</v>
      </c>
      <c r="F9004" t="n">
        <v>1758222000</v>
      </c>
      <c r="G9004" t="n">
        <v>930638000</v>
      </c>
      <c r="H9004" t="n">
        <v>4.155</v>
      </c>
      <c r="I9004" t="n">
        <v>4.265</v>
      </c>
      <c r="J9004" t="n">
        <v>9.140000000000001</v>
      </c>
      <c r="K9004" t="n">
        <v>-6549885000</v>
      </c>
      <c r="L9004" t="n">
        <v>7273438000</v>
      </c>
      <c r="M9004" t="n">
        <v>7249449000</v>
      </c>
      <c r="N9004" t="n">
        <v>-6547726000</v>
      </c>
      <c r="O9004">
        <f>D9003</f>
      </c>
      <c r="P9004">
        <f>(E9004-F9004+G9004)/O9004*100</f>
      </c>
      <c r="Q9004">
        <f>H9003</f>
      </c>
      <c r="R9004">
        <f>I9003</f>
      </c>
      <c r="S9004">
        <f>H9004-H9003</f>
      </c>
      <c r="T9004">
        <f>I9004-I9003</f>
      </c>
      <c r="U9004">
        <f>(L9004-K9004)/(2*D9004*0.01)</f>
      </c>
      <c r="V9004">
        <f>(L9004+K9004)/(D9004*0.0001)</f>
      </c>
    </row>
    <row r="9005">
      <c r="A9005" t="n">
        <v>2025</v>
      </c>
      <c r="B9005" t="inlineStr">
        <is>
          <t>00225706</t>
        </is>
      </c>
      <c r="C9005" t="inlineStr">
        <is>
          <t>JW생명과학</t>
        </is>
      </c>
      <c r="D9005" t="n">
        <v>24653849000</v>
      </c>
      <c r="E9005" t="n">
        <v>2812752000</v>
      </c>
      <c r="F9005" t="n">
        <v>2294793000</v>
      </c>
      <c r="G9005" t="n">
        <v>990478000</v>
      </c>
      <c r="H9005" t="n">
        <v>4.48</v>
      </c>
      <c r="I9005" t="n">
        <v>4.76</v>
      </c>
      <c r="J9005" t="n">
        <v>6.77</v>
      </c>
      <c r="K9005" t="n">
        <v>-309103000</v>
      </c>
      <c r="L9005" t="n">
        <v>345908000</v>
      </c>
      <c r="M9005" t="n">
        <v>348475000</v>
      </c>
      <c r="N9005" t="n">
        <v>-316896000</v>
      </c>
      <c r="O9005">
        <f>D9004</f>
      </c>
      <c r="P9005">
        <f>(E9005-F9005+G9005)/O9005*100</f>
      </c>
      <c r="Q9005">
        <f>H9004</f>
      </c>
      <c r="R9005">
        <f>I9004</f>
      </c>
      <c r="S9005">
        <f>H9005-H9004</f>
      </c>
      <c r="T9005">
        <f>I9005-I9004</f>
      </c>
      <c r="U9005">
        <f>(L9005-K9005)/(2*D9005*0.01)</f>
      </c>
      <c r="V9005">
        <f>(L9005+K9005)/(D9005*0.0001)</f>
      </c>
    </row>
    <row r="9006">
      <c r="A9006" t="n">
        <v>2014</v>
      </c>
      <c r="B9006" t="inlineStr">
        <is>
          <t>00225742</t>
        </is>
      </c>
      <c r="C9006" t="inlineStr">
        <is>
          <t>LS마린솔루션</t>
        </is>
      </c>
      <c r="D9006" t="n">
        <v>3127523000</v>
      </c>
      <c r="E9006" t="n">
        <v>623862000</v>
      </c>
      <c r="F9006" t="n">
        <v>509313000</v>
      </c>
      <c r="G9006" t="n">
        <v>116108000</v>
      </c>
      <c r="H9006" t="n">
        <v>2.78</v>
      </c>
      <c r="I9006" t="n">
        <v>4.46</v>
      </c>
      <c r="K9006" t="n">
        <v>-227061000</v>
      </c>
      <c r="L9006" t="n">
        <v>261476000</v>
      </c>
      <c r="M9006" t="n">
        <v>258344000</v>
      </c>
      <c r="N9006" t="n">
        <v>-228778000</v>
      </c>
      <c r="U9006">
        <f>(L9006-K9006)/(2*D9006*0.01)</f>
      </c>
      <c r="V9006">
        <f>(L9006+K9006)/(D9006*0.0001)</f>
      </c>
    </row>
    <row r="9007">
      <c r="A9007" t="n">
        <v>2015</v>
      </c>
      <c r="B9007" t="inlineStr">
        <is>
          <t>00225742</t>
        </is>
      </c>
      <c r="C9007" t="inlineStr">
        <is>
          <t>LS마린솔루션</t>
        </is>
      </c>
      <c r="D9007" t="n">
        <v>3846177000</v>
      </c>
      <c r="E9007" t="n">
        <v>506878000</v>
      </c>
      <c r="F9007" t="n">
        <v>232550000</v>
      </c>
      <c r="G9007" t="n">
        <v>82189000</v>
      </c>
      <c r="H9007" t="n">
        <v>2.35</v>
      </c>
      <c r="I9007" t="n">
        <v>3.76</v>
      </c>
      <c r="K9007" t="n">
        <v>-258428000</v>
      </c>
      <c r="L9007" t="n">
        <v>295013000</v>
      </c>
      <c r="M9007" t="n">
        <v>292420000</v>
      </c>
      <c r="N9007" t="n">
        <v>-261131000</v>
      </c>
      <c r="O9007">
        <f>D9006</f>
      </c>
      <c r="P9007">
        <f>(E9007-F9007+G9007)/O9007*100</f>
      </c>
      <c r="Q9007">
        <f>H9006</f>
      </c>
      <c r="R9007">
        <f>I9006</f>
      </c>
      <c r="S9007">
        <f>H9007-H9006</f>
      </c>
      <c r="T9007">
        <f>I9007-I9006</f>
      </c>
      <c r="U9007">
        <f>(L9007-K9007)/(2*D9007*0.01)</f>
      </c>
      <c r="V9007">
        <f>(L9007+K9007)/(D9007*0.0001)</f>
      </c>
    </row>
    <row r="9008">
      <c r="A9008" t="n">
        <v>2017</v>
      </c>
      <c r="B9008" t="inlineStr">
        <is>
          <t>00225742</t>
        </is>
      </c>
      <c r="C9008" t="inlineStr">
        <is>
          <t>LS마린솔루션</t>
        </is>
      </c>
      <c r="D9008" t="n">
        <v>3884825000</v>
      </c>
    </row>
    <row r="9009">
      <c r="A9009" t="n">
        <v>2022</v>
      </c>
      <c r="B9009" t="inlineStr">
        <is>
          <t>00225742</t>
        </is>
      </c>
      <c r="C9009" t="inlineStr">
        <is>
          <t>LS마린솔루션</t>
        </is>
      </c>
      <c r="D9009" t="n">
        <v>3529897000</v>
      </c>
      <c r="E9009" t="n">
        <v>527300000</v>
      </c>
      <c r="F9009" t="n">
        <v>1118035000</v>
      </c>
      <c r="G9009" t="n">
        <v>116993000</v>
      </c>
    </row>
    <row r="9010">
      <c r="A9010" t="n">
        <v>2023</v>
      </c>
      <c r="B9010" t="inlineStr">
        <is>
          <t>00225742</t>
        </is>
      </c>
      <c r="C9010" t="inlineStr">
        <is>
          <t>LS마린솔루션</t>
        </is>
      </c>
      <c r="D9010" t="n">
        <v>4786867000</v>
      </c>
      <c r="E9010" t="n">
        <v>376683000</v>
      </c>
      <c r="F9010" t="n">
        <v>22704000</v>
      </c>
      <c r="G9010" t="n">
        <v>173855000</v>
      </c>
      <c r="O9010">
        <f>D9009</f>
      </c>
      <c r="P9010">
        <f>(E9010-F9010+G9010)/O9010*100</f>
      </c>
    </row>
    <row r="9011">
      <c r="A9011" t="n">
        <v>2015</v>
      </c>
      <c r="B9011" t="inlineStr">
        <is>
          <t>00226228</t>
        </is>
      </c>
      <c r="C9011" t="inlineStr">
        <is>
          <t>한프</t>
        </is>
      </c>
      <c r="D9011" t="n">
        <v>1296189000</v>
      </c>
      <c r="E9011" t="n">
        <v>538334000</v>
      </c>
      <c r="F9011" t="n">
        <v>1276340000</v>
      </c>
      <c r="G9011" t="n">
        <v>91409000</v>
      </c>
    </row>
    <row r="9012">
      <c r="A9012" t="n">
        <v>2016</v>
      </c>
      <c r="B9012" t="inlineStr">
        <is>
          <t>00226228</t>
        </is>
      </c>
      <c r="C9012" t="inlineStr">
        <is>
          <t>한프</t>
        </is>
      </c>
      <c r="D9012" t="n">
        <v>1299397000</v>
      </c>
      <c r="O9012">
        <f>D9011</f>
      </c>
    </row>
    <row r="9013">
      <c r="A9013" t="n">
        <v>2017</v>
      </c>
      <c r="B9013" t="inlineStr">
        <is>
          <t>00226228</t>
        </is>
      </c>
      <c r="C9013" t="inlineStr">
        <is>
          <t>한프</t>
        </is>
      </c>
      <c r="D9013" t="n">
        <v>1698719000</v>
      </c>
      <c r="E9013" t="n">
        <v>367561000</v>
      </c>
      <c r="F9013" t="n">
        <v>247691000</v>
      </c>
      <c r="G9013" t="n">
        <v>36357000</v>
      </c>
      <c r="O9013">
        <f>D9012</f>
      </c>
      <c r="P9013">
        <f>(E9013-F9013+G9013)/O9013*100</f>
      </c>
    </row>
    <row r="9014">
      <c r="A9014" t="n">
        <v>2018</v>
      </c>
      <c r="B9014" t="inlineStr">
        <is>
          <t>00226228</t>
        </is>
      </c>
      <c r="C9014" t="inlineStr">
        <is>
          <t>한프</t>
        </is>
      </c>
      <c r="D9014" t="n">
        <v>753907000</v>
      </c>
      <c r="O9014">
        <f>D9013</f>
      </c>
    </row>
    <row r="9015">
      <c r="A9015" t="n">
        <v>2020</v>
      </c>
      <c r="B9015" t="inlineStr">
        <is>
          <t>00226228</t>
        </is>
      </c>
      <c r="C9015" t="inlineStr">
        <is>
          <t>한프</t>
        </is>
      </c>
      <c r="D9015" t="n">
        <v>771832000</v>
      </c>
    </row>
    <row r="9016">
      <c r="A9016" t="n">
        <v>2021</v>
      </c>
      <c r="B9016" t="inlineStr">
        <is>
          <t>00226228</t>
        </is>
      </c>
      <c r="C9016" t="inlineStr">
        <is>
          <t>한프</t>
        </is>
      </c>
      <c r="D9016" t="n">
        <v>672689000</v>
      </c>
      <c r="O9016">
        <f>D9015</f>
      </c>
    </row>
    <row r="9017">
      <c r="A9017" t="n">
        <v>2016</v>
      </c>
      <c r="B9017" t="inlineStr">
        <is>
          <t>00226316</t>
        </is>
      </c>
      <c r="C9017" t="inlineStr">
        <is>
          <t>호전실업</t>
        </is>
      </c>
      <c r="D9017" t="n">
        <v>16256368000</v>
      </c>
      <c r="E9017" t="n">
        <v>2323466000</v>
      </c>
      <c r="F9017" t="n">
        <v>1514612000</v>
      </c>
      <c r="G9017" t="n">
        <v>806050000</v>
      </c>
    </row>
    <row r="9018">
      <c r="A9018" t="n">
        <v>2017</v>
      </c>
      <c r="B9018" t="inlineStr">
        <is>
          <t>00226316</t>
        </is>
      </c>
      <c r="C9018" t="inlineStr">
        <is>
          <t>호전실업</t>
        </is>
      </c>
      <c r="D9018" t="n">
        <v>18641207000</v>
      </c>
      <c r="E9018" t="n">
        <v>2720441000</v>
      </c>
      <c r="F9018" t="n">
        <v>3369263000</v>
      </c>
      <c r="G9018" t="n">
        <v>955087000</v>
      </c>
      <c r="O9018">
        <f>D9017</f>
      </c>
      <c r="P9018">
        <f>(E9018-F9018+G9018)/O9018*100</f>
      </c>
    </row>
    <row r="9019">
      <c r="A9019" t="n">
        <v>2018</v>
      </c>
      <c r="B9019" t="inlineStr">
        <is>
          <t>00226316</t>
        </is>
      </c>
      <c r="C9019" t="inlineStr">
        <is>
          <t>호전실업</t>
        </is>
      </c>
      <c r="D9019" t="n">
        <v>15049960000</v>
      </c>
      <c r="E9019" t="n">
        <v>2327676000</v>
      </c>
      <c r="F9019" t="n">
        <v>5266003000</v>
      </c>
      <c r="G9019" t="n">
        <v>876179000</v>
      </c>
      <c r="O9019">
        <f>D9018</f>
      </c>
      <c r="P9019">
        <f>(E9019-F9019+G9019)/O9019*100</f>
      </c>
    </row>
    <row r="9020">
      <c r="A9020" t="n">
        <v>2019</v>
      </c>
      <c r="B9020" t="inlineStr">
        <is>
          <t>00226316</t>
        </is>
      </c>
      <c r="C9020" t="inlineStr">
        <is>
          <t>호전실업</t>
        </is>
      </c>
      <c r="D9020" t="n">
        <v>18013247000</v>
      </c>
      <c r="E9020" t="n">
        <v>2668348000</v>
      </c>
      <c r="F9020" t="n">
        <v>1916058000</v>
      </c>
      <c r="G9020" t="n">
        <v>963964000</v>
      </c>
      <c r="O9020">
        <f>D9019</f>
      </c>
      <c r="P9020">
        <f>(E9020-F9020+G9020)/O9020*100</f>
      </c>
    </row>
    <row r="9021">
      <c r="A9021" t="n">
        <v>2020</v>
      </c>
      <c r="B9021" t="inlineStr">
        <is>
          <t>00226316</t>
        </is>
      </c>
      <c r="C9021" t="inlineStr">
        <is>
          <t>호전실업</t>
        </is>
      </c>
      <c r="D9021" t="n">
        <v>19396693000</v>
      </c>
      <c r="E9021" t="n">
        <v>2519772000</v>
      </c>
      <c r="F9021" t="n">
        <v>1226965000</v>
      </c>
      <c r="G9021" t="n">
        <v>1058583000</v>
      </c>
      <c r="O9021">
        <f>D9020</f>
      </c>
      <c r="P9021">
        <f>(E9021-F9021+G9021)/O9021*100</f>
      </c>
    </row>
    <row r="9022">
      <c r="A9022" t="n">
        <v>2021</v>
      </c>
      <c r="B9022" t="inlineStr">
        <is>
          <t>00226316</t>
        </is>
      </c>
      <c r="C9022" t="inlineStr">
        <is>
          <t>호전실업</t>
        </is>
      </c>
      <c r="D9022" t="n">
        <v>20788495000</v>
      </c>
      <c r="E9022" t="n">
        <v>1773567000</v>
      </c>
      <c r="F9022" t="n">
        <v>1399131000</v>
      </c>
      <c r="G9022" t="n">
        <v>957564000</v>
      </c>
      <c r="O9022">
        <f>D9021</f>
      </c>
      <c r="P9022">
        <f>(E9022-F9022+G9022)/O9022*100</f>
      </c>
    </row>
    <row r="9023">
      <c r="A9023" t="n">
        <v>2022</v>
      </c>
      <c r="B9023" t="inlineStr">
        <is>
          <t>00226316</t>
        </is>
      </c>
      <c r="C9023" t="inlineStr">
        <is>
          <t>호전실업</t>
        </is>
      </c>
      <c r="D9023" t="n">
        <v>18128544000</v>
      </c>
      <c r="E9023" t="n">
        <v>2313573000</v>
      </c>
      <c r="F9023" t="n">
        <v>2789624000</v>
      </c>
      <c r="G9023" t="n">
        <v>974930000</v>
      </c>
      <c r="O9023">
        <f>D9022</f>
      </c>
      <c r="P9023">
        <f>(E9023-F9023+G9023)/O9023*100</f>
      </c>
    </row>
    <row r="9024">
      <c r="A9024" t="n">
        <v>2023</v>
      </c>
      <c r="B9024" t="inlineStr">
        <is>
          <t>00226316</t>
        </is>
      </c>
      <c r="C9024" t="inlineStr">
        <is>
          <t>호전실업</t>
        </is>
      </c>
      <c r="D9024" t="n">
        <v>20590025000</v>
      </c>
      <c r="E9024" t="n">
        <v>3667808000</v>
      </c>
      <c r="F9024" t="n">
        <v>3862314000</v>
      </c>
      <c r="G9024" t="n">
        <v>1059463000</v>
      </c>
      <c r="O9024">
        <f>D9023</f>
      </c>
      <c r="P9024">
        <f>(E9024-F9024+G9024)/O9024*100</f>
      </c>
    </row>
    <row r="9025">
      <c r="A9025" t="n">
        <v>2024</v>
      </c>
      <c r="B9025" t="inlineStr">
        <is>
          <t>00226316</t>
        </is>
      </c>
      <c r="C9025" t="inlineStr">
        <is>
          <t>호전실업</t>
        </is>
      </c>
      <c r="D9025" t="n">
        <v>23613878000</v>
      </c>
      <c r="E9025" t="n">
        <v>2634786000</v>
      </c>
      <c r="F9025" t="n">
        <v>1864488000</v>
      </c>
      <c r="G9025" t="n">
        <v>1030042000</v>
      </c>
      <c r="O9025">
        <f>D9024</f>
      </c>
      <c r="P9025">
        <f>(E9025-F9025+G9025)/O9025*100</f>
      </c>
    </row>
    <row r="9026">
      <c r="A9026" t="n">
        <v>2025</v>
      </c>
      <c r="B9026" t="inlineStr">
        <is>
          <t>00226316</t>
        </is>
      </c>
      <c r="C9026" t="inlineStr">
        <is>
          <t>호전실업</t>
        </is>
      </c>
      <c r="D9026" t="n">
        <v>28138175000</v>
      </c>
      <c r="E9026" t="n">
        <v>4440427000</v>
      </c>
      <c r="F9026" t="n">
        <v>1957134000</v>
      </c>
      <c r="G9026" t="n">
        <v>1151528000</v>
      </c>
      <c r="O9026">
        <f>D9025</f>
      </c>
      <c r="P9026">
        <f>(E9026-F9026+G9026)/O9026*100</f>
      </c>
    </row>
    <row r="9027">
      <c r="A9027" t="n">
        <v>2014</v>
      </c>
      <c r="B9027" t="inlineStr">
        <is>
          <t>00226352</t>
        </is>
      </c>
      <c r="C9027" t="inlineStr">
        <is>
          <t>케이엠더블유</t>
        </is>
      </c>
      <c r="D9027" t="n">
        <v>3625785000</v>
      </c>
      <c r="E9027" t="n">
        <v>1000859000</v>
      </c>
      <c r="G9027" t="n">
        <v>92909000</v>
      </c>
    </row>
    <row r="9028">
      <c r="A9028" t="n">
        <v>2015</v>
      </c>
      <c r="B9028" t="inlineStr">
        <is>
          <t>00226352</t>
        </is>
      </c>
      <c r="C9028" t="inlineStr">
        <is>
          <t>케이엠더블유</t>
        </is>
      </c>
      <c r="D9028" t="n">
        <v>3498739000</v>
      </c>
      <c r="E9028" t="n">
        <v>1369050000</v>
      </c>
      <c r="G9028" t="n">
        <v>79065000</v>
      </c>
      <c r="O9028">
        <f>D9027</f>
      </c>
    </row>
    <row r="9029">
      <c r="A9029" t="n">
        <v>2016</v>
      </c>
      <c r="B9029" t="inlineStr">
        <is>
          <t>00226352</t>
        </is>
      </c>
      <c r="C9029" t="inlineStr">
        <is>
          <t>케이엠더블유</t>
        </is>
      </c>
      <c r="D9029" t="n">
        <v>2556223000</v>
      </c>
      <c r="E9029" t="n">
        <v>901111000</v>
      </c>
      <c r="G9029" t="n">
        <v>69325000</v>
      </c>
      <c r="O9029">
        <f>D9028</f>
      </c>
    </row>
    <row r="9030">
      <c r="A9030" t="n">
        <v>2017</v>
      </c>
      <c r="B9030" t="inlineStr">
        <is>
          <t>00226352</t>
        </is>
      </c>
      <c r="C9030" t="inlineStr">
        <is>
          <t>케이엠더블유</t>
        </is>
      </c>
      <c r="D9030" t="n">
        <v>2669486000</v>
      </c>
      <c r="E9030" t="n">
        <v>638297000</v>
      </c>
      <c r="G9030" t="n">
        <v>56396000</v>
      </c>
      <c r="O9030">
        <f>D9029</f>
      </c>
    </row>
    <row r="9031">
      <c r="A9031" t="n">
        <v>2018</v>
      </c>
      <c r="B9031" t="inlineStr">
        <is>
          <t>00226352</t>
        </is>
      </c>
      <c r="C9031" t="inlineStr">
        <is>
          <t>케이엠더블유</t>
        </is>
      </c>
      <c r="D9031" t="n">
        <v>2233525000</v>
      </c>
      <c r="E9031" t="n">
        <v>309736000</v>
      </c>
      <c r="G9031" t="n">
        <v>37819000</v>
      </c>
      <c r="O9031">
        <f>D9030</f>
      </c>
    </row>
    <row r="9032">
      <c r="A9032" t="n">
        <v>2014</v>
      </c>
      <c r="B9032" t="inlineStr">
        <is>
          <t>00226866</t>
        </is>
      </c>
      <c r="C9032" t="inlineStr">
        <is>
          <t>인탑스</t>
        </is>
      </c>
      <c r="D9032" t="n">
        <v>10034312734</v>
      </c>
      <c r="E9032" t="n">
        <v>2865080458</v>
      </c>
      <c r="F9032" t="n">
        <v>2456954670</v>
      </c>
      <c r="G9032" t="n">
        <v>302969630</v>
      </c>
      <c r="H9032" t="n">
        <v>3.11</v>
      </c>
      <c r="I9032" t="n">
        <v>3</v>
      </c>
      <c r="K9032" t="n">
        <v>-651410407</v>
      </c>
      <c r="L9032" t="n">
        <v>761464344</v>
      </c>
      <c r="M9032" t="n">
        <v>756508508</v>
      </c>
      <c r="N9032" t="n">
        <v>-659275379</v>
      </c>
      <c r="U9032">
        <f>(L9032-K9032)/(2*D9032*0.01)</f>
      </c>
      <c r="V9032">
        <f>(L9032+K9032)/(D9032*0.0001)</f>
      </c>
    </row>
    <row r="9033">
      <c r="A9033" t="n">
        <v>2015</v>
      </c>
      <c r="B9033" t="inlineStr">
        <is>
          <t>00226866</t>
        </is>
      </c>
      <c r="C9033" t="inlineStr">
        <is>
          <t>인탑스</t>
        </is>
      </c>
      <c r="D9033" t="n">
        <v>8226901824</v>
      </c>
      <c r="E9033" t="n">
        <v>2960201667</v>
      </c>
      <c r="F9033" t="n">
        <v>2013377957</v>
      </c>
      <c r="G9033" t="n">
        <v>298219059</v>
      </c>
      <c r="H9033" t="n">
        <v>2.31</v>
      </c>
      <c r="I9033" t="n">
        <v>3</v>
      </c>
      <c r="O9033">
        <f>D9032</f>
      </c>
      <c r="P9033">
        <f>(E9033-F9033+G9033)/O9033*100</f>
      </c>
      <c r="Q9033">
        <f>H9032</f>
      </c>
      <c r="R9033">
        <f>I9032</f>
      </c>
      <c r="S9033">
        <f>H9033-H9032</f>
      </c>
      <c r="T9033">
        <f>I9033-I9032</f>
      </c>
    </row>
    <row r="9034">
      <c r="A9034" t="n">
        <v>2016</v>
      </c>
      <c r="B9034" t="inlineStr">
        <is>
          <t>00226866</t>
        </is>
      </c>
      <c r="C9034" t="inlineStr">
        <is>
          <t>인탑스</t>
        </is>
      </c>
      <c r="D9034" t="n">
        <v>10801493114</v>
      </c>
      <c r="E9034" t="n">
        <v>1903539414</v>
      </c>
      <c r="F9034" t="n">
        <v>1937233498</v>
      </c>
      <c r="G9034" t="n">
        <v>180504557</v>
      </c>
      <c r="H9034" t="n">
        <v>2.12</v>
      </c>
      <c r="I9034" t="n">
        <v>3</v>
      </c>
      <c r="K9034" t="n">
        <v>-375212654</v>
      </c>
      <c r="L9034" t="n">
        <v>417002640</v>
      </c>
      <c r="M9034" t="n">
        <v>411861463</v>
      </c>
      <c r="N9034" t="n">
        <v>-377331692</v>
      </c>
      <c r="O9034">
        <f>D9033</f>
      </c>
      <c r="P9034">
        <f>(E9034-F9034+G9034)/O9034*100</f>
      </c>
      <c r="Q9034">
        <f>H9033</f>
      </c>
      <c r="R9034">
        <f>I9033</f>
      </c>
      <c r="S9034">
        <f>H9034-H9033</f>
      </c>
      <c r="T9034">
        <f>I9034-I9033</f>
      </c>
      <c r="U9034">
        <f>(L9034-K9034)/(2*D9034*0.01)</f>
      </c>
      <c r="V9034">
        <f>(L9034+K9034)/(D9034*0.0001)</f>
      </c>
    </row>
    <row r="9035">
      <c r="A9035" t="n">
        <v>2017</v>
      </c>
      <c r="B9035" t="inlineStr">
        <is>
          <t>00226866</t>
        </is>
      </c>
      <c r="C9035" t="inlineStr">
        <is>
          <t>인탑스</t>
        </is>
      </c>
      <c r="D9035" t="n">
        <v>12174447212</v>
      </c>
      <c r="E9035" t="n">
        <v>1962009996</v>
      </c>
      <c r="F9035" t="n">
        <v>2191922423</v>
      </c>
      <c r="G9035" t="n">
        <v>206356249</v>
      </c>
      <c r="H9035" t="n">
        <v>2.81</v>
      </c>
      <c r="I9035" t="n">
        <v>3</v>
      </c>
      <c r="K9035" t="n">
        <v>-513240160</v>
      </c>
      <c r="L9035" t="n">
        <v>576135425</v>
      </c>
      <c r="M9035" t="n">
        <v>570693661</v>
      </c>
      <c r="N9035" t="n">
        <v>-518406477</v>
      </c>
      <c r="O9035">
        <f>D9034</f>
      </c>
      <c r="P9035">
        <f>(E9035-F9035+G9035)/O9035*100</f>
      </c>
      <c r="Q9035">
        <f>H9034</f>
      </c>
      <c r="R9035">
        <f>I9034</f>
      </c>
      <c r="S9035">
        <f>H9035-H9034</f>
      </c>
      <c r="T9035">
        <f>I9035-I9034</f>
      </c>
      <c r="U9035">
        <f>(L9035-K9035)/(2*D9035*0.01)</f>
      </c>
      <c r="V9035">
        <f>(L9035+K9035)/(D9035*0.0001)</f>
      </c>
    </row>
    <row r="9036">
      <c r="A9036" t="n">
        <v>2018</v>
      </c>
      <c r="B9036" t="inlineStr">
        <is>
          <t>00226866</t>
        </is>
      </c>
      <c r="C9036" t="inlineStr">
        <is>
          <t>인탑스</t>
        </is>
      </c>
      <c r="D9036" t="n">
        <v>13562003542</v>
      </c>
      <c r="E9036" t="n">
        <v>2449463412</v>
      </c>
      <c r="F9036" t="n">
        <v>1882861286</v>
      </c>
      <c r="G9036" t="n">
        <v>248525894</v>
      </c>
      <c r="H9036" t="n">
        <v>2.48</v>
      </c>
      <c r="I9036" t="n">
        <v>3</v>
      </c>
      <c r="K9036" t="n">
        <v>-835121423</v>
      </c>
      <c r="L9036" t="n">
        <v>557097701</v>
      </c>
      <c r="M9036" t="n">
        <v>547394519</v>
      </c>
      <c r="N9036" t="n">
        <v>-839323407</v>
      </c>
      <c r="O9036">
        <f>D9035</f>
      </c>
      <c r="P9036">
        <f>(E9036-F9036+G9036)/O9036*100</f>
      </c>
      <c r="Q9036">
        <f>H9035</f>
      </c>
      <c r="R9036">
        <f>I9035</f>
      </c>
      <c r="S9036">
        <f>H9036-H9035</f>
      </c>
      <c r="T9036">
        <f>I9036-I9035</f>
      </c>
      <c r="U9036">
        <f>(L9036-K9036)/(2*D9036*0.01)</f>
      </c>
    </row>
    <row r="9037">
      <c r="A9037" t="n">
        <v>2019</v>
      </c>
      <c r="B9037" t="inlineStr">
        <is>
          <t>00226866</t>
        </is>
      </c>
      <c r="C9037" t="inlineStr">
        <is>
          <t>인탑스</t>
        </is>
      </c>
      <c r="D9037" t="n">
        <v>14693442611</v>
      </c>
      <c r="E9037" t="n">
        <v>2437076191</v>
      </c>
      <c r="F9037" t="n">
        <v>2095736281</v>
      </c>
      <c r="G9037" t="n">
        <v>249486008</v>
      </c>
      <c r="H9037" t="n">
        <v>1.97</v>
      </c>
      <c r="I9037" t="n">
        <v>3</v>
      </c>
      <c r="K9037" t="n">
        <v>-1005374109</v>
      </c>
      <c r="L9037" t="n">
        <v>1568493975</v>
      </c>
      <c r="M9037" t="n">
        <v>554016322</v>
      </c>
      <c r="N9037" t="n">
        <v>-1007318831</v>
      </c>
      <c r="O9037">
        <f>D9036</f>
      </c>
      <c r="P9037">
        <f>(E9037-F9037+G9037)/O9037*100</f>
      </c>
      <c r="Q9037">
        <f>H9036</f>
      </c>
      <c r="R9037">
        <f>I9036</f>
      </c>
      <c r="S9037">
        <f>H9037-H9036</f>
      </c>
      <c r="T9037">
        <f>I9037-I9036</f>
      </c>
      <c r="U9037">
        <f>(L9037-K9037)/(2*D9037*0.01)</f>
      </c>
      <c r="V9037">
        <f>(L9037+K9037)/(D9037*0.0001)</f>
      </c>
    </row>
    <row r="9038">
      <c r="A9038" t="n">
        <v>2020</v>
      </c>
      <c r="B9038" t="inlineStr">
        <is>
          <t>00226866</t>
        </is>
      </c>
      <c r="C9038" t="inlineStr">
        <is>
          <t>인탑스</t>
        </is>
      </c>
      <c r="D9038" t="n">
        <v>13638101590</v>
      </c>
      <c r="E9038" t="n">
        <v>2554400123</v>
      </c>
      <c r="F9038" t="n">
        <v>3272991740</v>
      </c>
      <c r="G9038" t="n">
        <v>226360312</v>
      </c>
      <c r="H9038" t="n">
        <v>2.51</v>
      </c>
      <c r="I9038" t="n">
        <v>3</v>
      </c>
      <c r="J9038" t="n">
        <v>5.87</v>
      </c>
      <c r="K9038" t="n">
        <v>-1015024285</v>
      </c>
      <c r="L9038" t="n">
        <v>1259421698</v>
      </c>
      <c r="M9038" t="n">
        <v>1359568516</v>
      </c>
      <c r="N9038" t="n">
        <v>-2108493573</v>
      </c>
      <c r="O9038">
        <f>D9037</f>
      </c>
      <c r="P9038">
        <f>(E9038-F9038+G9038)/O9038*100</f>
      </c>
      <c r="Q9038">
        <f>H9037</f>
      </c>
      <c r="R9038">
        <f>I9037</f>
      </c>
      <c r="S9038">
        <f>H9038-H9037</f>
      </c>
      <c r="T9038">
        <f>I9038-I9037</f>
      </c>
      <c r="U9038">
        <f>(L9038-K9038)/(2*D9038*0.01)</f>
      </c>
      <c r="V9038">
        <f>(L9038+K9038)/(D9038*0.0001)</f>
      </c>
    </row>
    <row r="9039">
      <c r="A9039" t="n">
        <v>2021</v>
      </c>
      <c r="B9039" t="inlineStr">
        <is>
          <t>00226866</t>
        </is>
      </c>
      <c r="C9039" t="inlineStr">
        <is>
          <t>인탑스</t>
        </is>
      </c>
      <c r="D9039" t="n">
        <v>13353742045</v>
      </c>
      <c r="E9039" t="n">
        <v>2177249868</v>
      </c>
      <c r="F9039" t="n">
        <v>2074743990</v>
      </c>
      <c r="G9039" t="n">
        <v>241372854</v>
      </c>
      <c r="H9039" t="n">
        <v>2.92</v>
      </c>
      <c r="I9039" t="n">
        <v>3</v>
      </c>
      <c r="J9039" t="n">
        <v>5.56</v>
      </c>
      <c r="K9039" t="n">
        <v>-599162095</v>
      </c>
      <c r="L9039" t="n">
        <v>665636265</v>
      </c>
      <c r="M9039" t="n">
        <v>660601141</v>
      </c>
      <c r="N9039" t="n">
        <v>-605788872</v>
      </c>
      <c r="O9039">
        <f>D9038</f>
      </c>
      <c r="P9039">
        <f>(E9039-F9039+G9039)/O9039*100</f>
      </c>
      <c r="Q9039">
        <f>H9038</f>
      </c>
      <c r="R9039">
        <f>I9038</f>
      </c>
      <c r="S9039">
        <f>H9039-H9038</f>
      </c>
      <c r="T9039">
        <f>I9039-I9038</f>
      </c>
      <c r="U9039">
        <f>(L9039-K9039)/(2*D9039*0.01)</f>
      </c>
      <c r="V9039">
        <f>(L9039+K9039)/(D9039*0.0001)</f>
      </c>
    </row>
    <row r="9040">
      <c r="A9040" t="n">
        <v>2022</v>
      </c>
      <c r="B9040" t="inlineStr">
        <is>
          <t>00226866</t>
        </is>
      </c>
      <c r="C9040" t="inlineStr">
        <is>
          <t>인탑스</t>
        </is>
      </c>
      <c r="D9040" t="n">
        <v>12032081667</v>
      </c>
      <c r="E9040" t="n">
        <v>1768696171</v>
      </c>
      <c r="F9040" t="n">
        <v>1731875380</v>
      </c>
      <c r="G9040" t="n">
        <v>301979391</v>
      </c>
      <c r="H9040" t="n">
        <v>5.61</v>
      </c>
      <c r="I9040" t="n">
        <v>3.35</v>
      </c>
      <c r="J9040" t="n">
        <v>4.54</v>
      </c>
      <c r="K9040" t="n">
        <v>-426647834</v>
      </c>
      <c r="L9040" t="n">
        <v>466844121</v>
      </c>
      <c r="M9040" t="n">
        <v>475401840</v>
      </c>
      <c r="N9040" t="n">
        <v>-441677720</v>
      </c>
      <c r="O9040">
        <f>D9039</f>
      </c>
      <c r="P9040">
        <f>(E9040-F9040+G9040)/O9040*100</f>
      </c>
      <c r="Q9040">
        <f>H9039</f>
      </c>
      <c r="R9040">
        <f>I9039</f>
      </c>
      <c r="S9040">
        <f>H9040-H9039</f>
      </c>
      <c r="T9040">
        <f>I9040-I9039</f>
      </c>
      <c r="U9040">
        <f>(L9040-K9040)/(2*D9040*0.01)</f>
      </c>
      <c r="V9040">
        <f>(L9040+K9040)/(D9040*0.0001)</f>
      </c>
    </row>
    <row r="9041">
      <c r="A9041" t="n">
        <v>2023</v>
      </c>
      <c r="B9041" t="inlineStr">
        <is>
          <t>00226866</t>
        </is>
      </c>
      <c r="C9041" t="inlineStr">
        <is>
          <t>인탑스</t>
        </is>
      </c>
      <c r="D9041" t="n">
        <v>11849001737</v>
      </c>
      <c r="E9041" t="n">
        <v>1339504732</v>
      </c>
      <c r="F9041" t="n">
        <v>3930661493</v>
      </c>
      <c r="G9041" t="n">
        <v>454811150</v>
      </c>
      <c r="H9041" t="n">
        <v>4.76</v>
      </c>
      <c r="I9041" t="n">
        <v>2.95</v>
      </c>
      <c r="J9041" t="n">
        <v>3.7</v>
      </c>
      <c r="K9041" t="n">
        <v>-332676535</v>
      </c>
      <c r="L9041" t="n">
        <v>358559105</v>
      </c>
      <c r="M9041" t="n">
        <v>361037125</v>
      </c>
      <c r="N9041" t="n">
        <v>-340888498</v>
      </c>
      <c r="O9041">
        <f>D9040</f>
      </c>
      <c r="P9041">
        <f>(E9041-F9041+G9041)/O9041*100</f>
      </c>
      <c r="Q9041">
        <f>H9040</f>
      </c>
      <c r="R9041">
        <f>I9040</f>
      </c>
      <c r="S9041">
        <f>H9041-H9040</f>
      </c>
      <c r="T9041">
        <f>I9041-I9040</f>
      </c>
      <c r="U9041">
        <f>(L9041-K9041)/(2*D9041*0.01)</f>
      </c>
      <c r="V9041">
        <f>(L9041+K9041)/(D9041*0.0001)</f>
      </c>
    </row>
    <row r="9042">
      <c r="A9042" t="n">
        <v>2024</v>
      </c>
      <c r="B9042" t="inlineStr">
        <is>
          <t>00226866</t>
        </is>
      </c>
      <c r="C9042" t="inlineStr">
        <is>
          <t>인탑스</t>
        </is>
      </c>
      <c r="D9042" t="n">
        <v>9039470120</v>
      </c>
      <c r="E9042" t="n">
        <v>1075483623</v>
      </c>
      <c r="F9042" t="n">
        <v>2326959817</v>
      </c>
      <c r="G9042" t="n">
        <v>368816618</v>
      </c>
      <c r="H9042" t="n">
        <v>3.8</v>
      </c>
      <c r="I9042" t="n">
        <v>2.5</v>
      </c>
      <c r="O9042">
        <f>D9041</f>
      </c>
      <c r="P9042">
        <f>(E9042-F9042+G9042)/O9042*100</f>
      </c>
      <c r="Q9042">
        <f>H9041</f>
      </c>
      <c r="R9042">
        <f>I9041</f>
      </c>
      <c r="S9042">
        <f>H9042-H9041</f>
      </c>
      <c r="T9042">
        <f>I9042-I9041</f>
      </c>
    </row>
    <row r="9043">
      <c r="A9043" t="n">
        <v>2025</v>
      </c>
      <c r="B9043" t="inlineStr">
        <is>
          <t>00226866</t>
        </is>
      </c>
      <c r="C9043" t="inlineStr">
        <is>
          <t>인탑스</t>
        </is>
      </c>
      <c r="D9043" t="n">
        <v>7996084806</v>
      </c>
      <c r="E9043" t="n">
        <v>739504189</v>
      </c>
      <c r="F9043" t="n">
        <v>1829729740</v>
      </c>
      <c r="G9043" t="n">
        <v>225075208</v>
      </c>
      <c r="H9043" t="n">
        <v>3.92</v>
      </c>
      <c r="I9043" t="n">
        <v>2.5</v>
      </c>
      <c r="O9043">
        <f>D9042</f>
      </c>
      <c r="P9043">
        <f>(E9043-F9043+G9043)/O9043*100</f>
      </c>
      <c r="Q9043">
        <f>H9042</f>
      </c>
      <c r="R9043">
        <f>I9042</f>
      </c>
      <c r="S9043">
        <f>H9043-H9042</f>
      </c>
      <c r="T9043">
        <f>I9043-I9042</f>
      </c>
    </row>
    <row r="9044">
      <c r="A9044" t="n">
        <v>2014</v>
      </c>
      <c r="B9044" t="inlineStr">
        <is>
          <t>00227333</t>
        </is>
      </c>
      <c r="C9044" t="inlineStr">
        <is>
          <t>네패스</t>
        </is>
      </c>
      <c r="D9044" t="n">
        <v>12869963000</v>
      </c>
      <c r="E9044" t="n">
        <v>3299865000</v>
      </c>
      <c r="F9044" t="n">
        <v>1407058000</v>
      </c>
      <c r="G9044" t="n">
        <v>350226000</v>
      </c>
      <c r="H9044" t="n">
        <v>2.76</v>
      </c>
      <c r="I9044" t="n">
        <v>6.48</v>
      </c>
      <c r="K9044" t="n">
        <v>-808710000</v>
      </c>
      <c r="L9044" t="n">
        <v>938404000</v>
      </c>
      <c r="M9044" t="n">
        <v>923030000</v>
      </c>
      <c r="N9044" t="n">
        <v>-702637000</v>
      </c>
      <c r="U9044">
        <f>(L9044-K9044)/(2*D9044*0.01)</f>
      </c>
      <c r="V9044">
        <f>(L9044+K9044)/(D9044*0.0001)</f>
      </c>
    </row>
    <row r="9045">
      <c r="A9045" t="n">
        <v>2015</v>
      </c>
      <c r="B9045" t="inlineStr">
        <is>
          <t>00227333</t>
        </is>
      </c>
      <c r="C9045" t="inlineStr">
        <is>
          <t>네패스</t>
        </is>
      </c>
      <c r="D9045" t="n">
        <v>14288776000</v>
      </c>
      <c r="E9045" t="n">
        <v>3451886000</v>
      </c>
      <c r="F9045" t="n">
        <v>2850195000</v>
      </c>
      <c r="G9045" t="n">
        <v>328771000</v>
      </c>
      <c r="H9045" t="n">
        <v>2.42</v>
      </c>
      <c r="I9045" t="n">
        <v>6.72</v>
      </c>
      <c r="K9045" t="n">
        <v>-1469327000</v>
      </c>
      <c r="L9045" t="n">
        <v>1686444000</v>
      </c>
      <c r="M9045" t="n">
        <v>1669538000</v>
      </c>
      <c r="N9045" t="n">
        <v>-1471174000</v>
      </c>
      <c r="O9045">
        <f>D9044</f>
      </c>
      <c r="P9045">
        <f>(E9045-F9045+G9045)/O9045*100</f>
      </c>
      <c r="Q9045">
        <f>H9044</f>
      </c>
      <c r="R9045">
        <f>I9044</f>
      </c>
      <c r="S9045">
        <f>H9045-H9044</f>
      </c>
      <c r="T9045">
        <f>I9045-I9044</f>
      </c>
      <c r="U9045">
        <f>(L9045-K9045)/(2*D9045*0.01)</f>
      </c>
      <c r="V9045">
        <f>(L9045+K9045)/(D9045*0.0001)</f>
      </c>
    </row>
    <row r="9046">
      <c r="A9046" t="n">
        <v>2016</v>
      </c>
      <c r="B9046" t="inlineStr">
        <is>
          <t>00227333</t>
        </is>
      </c>
      <c r="C9046" t="inlineStr">
        <is>
          <t>네패스</t>
        </is>
      </c>
      <c r="D9046" t="n">
        <v>18056059000</v>
      </c>
      <c r="E9046" t="n">
        <v>3420685000</v>
      </c>
      <c r="F9046" t="n">
        <v>935829000</v>
      </c>
      <c r="G9046" t="n">
        <v>332812000</v>
      </c>
      <c r="H9046" t="n">
        <v>2.42</v>
      </c>
      <c r="I9046" t="n">
        <v>6.72</v>
      </c>
      <c r="K9046" t="n">
        <v>-944402000</v>
      </c>
      <c r="L9046" t="n">
        <v>1082637000</v>
      </c>
      <c r="M9046" t="n">
        <v>1070069000</v>
      </c>
      <c r="N9046" t="n">
        <v>-945910000</v>
      </c>
      <c r="O9046">
        <f>D9045</f>
      </c>
      <c r="P9046">
        <f>(E9046-F9046+G9046)/O9046*100</f>
      </c>
      <c r="Q9046">
        <f>H9045</f>
      </c>
      <c r="R9046">
        <f>I9045</f>
      </c>
      <c r="S9046">
        <f>H9046-H9045</f>
      </c>
      <c r="T9046">
        <f>I9046-I9045</f>
      </c>
      <c r="U9046">
        <f>(L9046-K9046)/(2*D9046*0.01)</f>
      </c>
      <c r="V9046">
        <f>(L9046+K9046)/(D9046*0.0001)</f>
      </c>
    </row>
    <row r="9047">
      <c r="A9047" t="n">
        <v>2018</v>
      </c>
      <c r="B9047" t="inlineStr">
        <is>
          <t>00227333</t>
        </is>
      </c>
      <c r="C9047" t="inlineStr">
        <is>
          <t>네패스</t>
        </is>
      </c>
      <c r="D9047" t="n">
        <v>20388767000</v>
      </c>
      <c r="E9047" t="n">
        <v>3702070000</v>
      </c>
      <c r="F9047" t="n">
        <v>1773380000</v>
      </c>
      <c r="G9047" t="n">
        <v>475752000</v>
      </c>
      <c r="H9047" t="n">
        <v>2.66</v>
      </c>
      <c r="I9047" t="n">
        <v>5.74</v>
      </c>
      <c r="K9047" t="n">
        <v>-1425273000</v>
      </c>
      <c r="L9047" t="n">
        <v>1638940000</v>
      </c>
      <c r="M9047" t="n">
        <v>1618020000</v>
      </c>
      <c r="N9047" t="n">
        <v>-1435122000</v>
      </c>
      <c r="U9047">
        <f>(L9047-K9047)/(2*D9047*0.01)</f>
      </c>
      <c r="V9047">
        <f>(L9047+K9047)/(D9047*0.0001)</f>
      </c>
    </row>
    <row r="9048">
      <c r="A9048" t="n">
        <v>2019</v>
      </c>
      <c r="B9048" t="inlineStr">
        <is>
          <t>00227333</t>
        </is>
      </c>
      <c r="C9048" t="inlineStr">
        <is>
          <t>네패스</t>
        </is>
      </c>
      <c r="D9048" t="n">
        <v>23479954000</v>
      </c>
      <c r="E9048" t="n">
        <v>3910382000</v>
      </c>
      <c r="F9048" t="n">
        <v>1296553000</v>
      </c>
      <c r="G9048" t="n">
        <v>454566000</v>
      </c>
      <c r="H9048" t="n">
        <v>2.32</v>
      </c>
      <c r="I9048" t="n">
        <v>5.78</v>
      </c>
      <c r="K9048" t="n">
        <v>-1648839000</v>
      </c>
      <c r="L9048" t="n">
        <v>1894916000</v>
      </c>
      <c r="M9048" t="n">
        <v>1863879000</v>
      </c>
      <c r="N9048" t="n">
        <v>-1654927000</v>
      </c>
      <c r="O9048">
        <f>D9047</f>
      </c>
      <c r="P9048">
        <f>(E9048-F9048+G9048)/O9048*100</f>
      </c>
      <c r="Q9048">
        <f>H9047</f>
      </c>
      <c r="R9048">
        <f>I9047</f>
      </c>
      <c r="S9048">
        <f>H9048-H9047</f>
      </c>
      <c r="T9048">
        <f>I9048-I9047</f>
      </c>
      <c r="U9048">
        <f>(L9048-K9048)/(2*D9048*0.01)</f>
      </c>
      <c r="V9048">
        <f>(L9048+K9048)/(D9048*0.0001)</f>
      </c>
    </row>
    <row r="9049">
      <c r="A9049" t="n">
        <v>2020</v>
      </c>
      <c r="B9049" t="inlineStr">
        <is>
          <t>00227333</t>
        </is>
      </c>
      <c r="C9049" t="inlineStr">
        <is>
          <t>네패스</t>
        </is>
      </c>
      <c r="D9049" t="n">
        <v>28386090000</v>
      </c>
      <c r="E9049" t="n">
        <v>1297943000</v>
      </c>
      <c r="F9049" t="n">
        <v>549847000</v>
      </c>
      <c r="G9049" t="n">
        <v>123930000</v>
      </c>
      <c r="H9049" t="n">
        <v>2.3</v>
      </c>
      <c r="I9049" t="n">
        <v>5.71</v>
      </c>
      <c r="K9049" t="n">
        <v>-390020000</v>
      </c>
      <c r="L9049" t="n">
        <v>445634000</v>
      </c>
      <c r="M9049" t="n">
        <v>438278000</v>
      </c>
      <c r="N9049" t="n">
        <v>-391404000</v>
      </c>
      <c r="O9049">
        <f>D9048</f>
      </c>
      <c r="P9049">
        <f>(E9049-F9049+G9049)/O9049*100</f>
      </c>
      <c r="Q9049">
        <f>H9048</f>
      </c>
      <c r="R9049">
        <f>I9048</f>
      </c>
      <c r="S9049">
        <f>H9049-H9048</f>
      </c>
      <c r="T9049">
        <f>I9049-I9048</f>
      </c>
      <c r="U9049">
        <f>(L9049-K9049)/(2*D9049*0.01)</f>
      </c>
      <c r="V9049">
        <f>(L9049+K9049)/(D9049*0.0001)</f>
      </c>
    </row>
    <row r="9050">
      <c r="A9050" t="n">
        <v>2021</v>
      </c>
      <c r="B9050" t="inlineStr">
        <is>
          <t>00227333</t>
        </is>
      </c>
      <c r="C9050" t="inlineStr">
        <is>
          <t>네패스</t>
        </is>
      </c>
      <c r="D9050" t="n">
        <v>32272782000</v>
      </c>
      <c r="E9050" t="n">
        <v>1847503000</v>
      </c>
      <c r="F9050" t="n">
        <v>702007000</v>
      </c>
      <c r="G9050" t="n">
        <v>161882000</v>
      </c>
      <c r="H9050" t="n">
        <v>2.32</v>
      </c>
      <c r="I9050" t="n">
        <v>5.86</v>
      </c>
      <c r="K9050" t="n">
        <v>-414888000</v>
      </c>
      <c r="L9050" t="n">
        <v>464257000</v>
      </c>
      <c r="M9050" t="n">
        <v>458876000</v>
      </c>
      <c r="N9050" t="n">
        <v>-418166000</v>
      </c>
      <c r="O9050">
        <f>D9049</f>
      </c>
      <c r="P9050">
        <f>(E9050-F9050+G9050)/O9050*100</f>
      </c>
      <c r="Q9050">
        <f>H9049</f>
      </c>
      <c r="R9050">
        <f>I9049</f>
      </c>
      <c r="S9050">
        <f>H9050-H9049</f>
      </c>
      <c r="T9050">
        <f>I9050-I9049</f>
      </c>
      <c r="U9050">
        <f>(L9050-K9050)/(2*D9050*0.01)</f>
      </c>
      <c r="V9050">
        <f>(L9050+K9050)/(D9050*0.0001)</f>
      </c>
    </row>
    <row r="9051">
      <c r="A9051" t="n">
        <v>2022</v>
      </c>
      <c r="B9051" t="inlineStr">
        <is>
          <t>00227333</t>
        </is>
      </c>
      <c r="C9051" t="inlineStr">
        <is>
          <t>네패스</t>
        </is>
      </c>
      <c r="D9051" t="n">
        <v>34561830000</v>
      </c>
      <c r="E9051" t="n">
        <v>2586269000</v>
      </c>
      <c r="F9051" t="n">
        <v>1736040000</v>
      </c>
      <c r="G9051" t="n">
        <v>319823000</v>
      </c>
      <c r="H9051" t="n">
        <v>5.26</v>
      </c>
      <c r="I9051" t="n">
        <v>5.82</v>
      </c>
      <c r="K9051" t="n">
        <v>-1524088000</v>
      </c>
      <c r="L9051" t="n">
        <v>1686915000</v>
      </c>
      <c r="M9051" t="n">
        <v>1707419000</v>
      </c>
      <c r="N9051" t="n">
        <v>-1569561000</v>
      </c>
      <c r="O9051">
        <f>D9050</f>
      </c>
      <c r="P9051">
        <f>(E9051-F9051+G9051)/O9051*100</f>
      </c>
      <c r="Q9051">
        <f>H9050</f>
      </c>
      <c r="R9051">
        <f>I9050</f>
      </c>
      <c r="S9051">
        <f>H9051-H9050</f>
      </c>
      <c r="T9051">
        <f>I9051-I9050</f>
      </c>
      <c r="U9051">
        <f>(L9051-K9051)/(2*D9051*0.01)</f>
      </c>
      <c r="V9051">
        <f>(L9051+K9051)/(D9051*0.0001)</f>
      </c>
    </row>
    <row r="9052">
      <c r="A9052" t="n">
        <v>2023</v>
      </c>
      <c r="B9052" t="inlineStr">
        <is>
          <t>00227333</t>
        </is>
      </c>
      <c r="C9052" t="inlineStr">
        <is>
          <t>네패스</t>
        </is>
      </c>
      <c r="D9052" t="n">
        <v>38002363000</v>
      </c>
      <c r="E9052" t="n">
        <v>10245602000</v>
      </c>
      <c r="F9052" t="n">
        <v>8106937000</v>
      </c>
      <c r="G9052" t="n">
        <v>1648576000</v>
      </c>
      <c r="H9052" t="n">
        <v>5.175</v>
      </c>
      <c r="I9052" t="n">
        <v>4.205</v>
      </c>
      <c r="J9052" t="n">
        <v>7.27</v>
      </c>
      <c r="K9052" t="n">
        <v>-1921516000</v>
      </c>
      <c r="L9052" t="n">
        <v>2146276000</v>
      </c>
      <c r="M9052" t="n">
        <v>2143066000</v>
      </c>
      <c r="N9052" t="n">
        <v>-1954765000</v>
      </c>
      <c r="O9052">
        <f>D9051</f>
      </c>
      <c r="P9052">
        <f>(E9052-F9052+G9052)/O9052*100</f>
      </c>
      <c r="Q9052">
        <f>H9051</f>
      </c>
      <c r="R9052">
        <f>I9051</f>
      </c>
      <c r="S9052">
        <f>H9052-H9051</f>
      </c>
      <c r="T9052">
        <f>I9052-I9051</f>
      </c>
      <c r="U9052">
        <f>(L9052-K9052)/(2*D9052*0.01)</f>
      </c>
      <c r="V9052">
        <f>(L9052+K9052)/(D9052*0.0001)</f>
      </c>
    </row>
    <row r="9053">
      <c r="A9053" t="n">
        <v>2024</v>
      </c>
      <c r="B9053" t="inlineStr">
        <is>
          <t>00227333</t>
        </is>
      </c>
      <c r="C9053" t="inlineStr">
        <is>
          <t>네패스</t>
        </is>
      </c>
      <c r="D9053" t="n">
        <v>48098410000</v>
      </c>
      <c r="E9053" t="n">
        <v>11133064000</v>
      </c>
      <c r="F9053" t="n">
        <v>7294533000</v>
      </c>
      <c r="G9053" t="n">
        <v>1592544000</v>
      </c>
      <c r="H9053" t="n">
        <v>4.89</v>
      </c>
      <c r="I9053" t="n">
        <v>4.165</v>
      </c>
      <c r="J9053" t="n">
        <v>5.815</v>
      </c>
      <c r="K9053" t="n">
        <v>-2991953000</v>
      </c>
      <c r="L9053" t="n">
        <v>1656238000</v>
      </c>
      <c r="M9053" t="n">
        <v>1641912000</v>
      </c>
      <c r="N9053" t="n">
        <v>-3021138000</v>
      </c>
      <c r="O9053">
        <f>D9052</f>
      </c>
      <c r="P9053">
        <f>(E9053-F9053+G9053)/O9053*100</f>
      </c>
      <c r="Q9053">
        <f>H9052</f>
      </c>
      <c r="R9053">
        <f>I9052</f>
      </c>
      <c r="S9053">
        <f>H9053-H9052</f>
      </c>
      <c r="T9053">
        <f>I9053-I9052</f>
      </c>
      <c r="U9053">
        <f>(L9053-K9053)/(2*D9053*0.01)</f>
      </c>
    </row>
    <row r="9054">
      <c r="A9054" t="n">
        <v>2025</v>
      </c>
      <c r="B9054" t="inlineStr">
        <is>
          <t>00227333</t>
        </is>
      </c>
      <c r="C9054" t="inlineStr">
        <is>
          <t>네패스</t>
        </is>
      </c>
      <c r="D9054" t="n">
        <v>56635435000</v>
      </c>
      <c r="E9054" t="n">
        <v>11088297000</v>
      </c>
      <c r="F9054" t="n">
        <v>5488960000</v>
      </c>
      <c r="G9054" t="n">
        <v>1692583000</v>
      </c>
      <c r="H9054" t="n">
        <v>4.905</v>
      </c>
      <c r="I9054" t="n">
        <v>4.185</v>
      </c>
      <c r="J9054" t="n">
        <v>5.645</v>
      </c>
      <c r="K9054" t="n">
        <v>-2440761000</v>
      </c>
      <c r="L9054" t="n">
        <v>2711612000</v>
      </c>
      <c r="M9054" t="n">
        <v>2704569000</v>
      </c>
      <c r="N9054" t="n">
        <v>-2480763000</v>
      </c>
      <c r="O9054">
        <f>D9053</f>
      </c>
      <c r="P9054">
        <f>(E9054-F9054+G9054)/O9054*100</f>
      </c>
      <c r="Q9054">
        <f>H9053</f>
      </c>
      <c r="R9054">
        <f>I9053</f>
      </c>
      <c r="S9054">
        <f>H9054-H9053</f>
      </c>
      <c r="T9054">
        <f>I9054-I9053</f>
      </c>
      <c r="U9054">
        <f>(L9054-K9054)/(2*D9054*0.01)</f>
      </c>
      <c r="V9054">
        <f>(L9054+K9054)/(D9054*0.0001)</f>
      </c>
    </row>
    <row r="9055">
      <c r="A9055" t="n">
        <v>2021</v>
      </c>
      <c r="B9055" t="inlineStr">
        <is>
          <t>00228059</t>
        </is>
      </c>
      <c r="C9055" t="inlineStr">
        <is>
          <t>휴온스글로벌</t>
        </is>
      </c>
      <c r="D9055" t="n">
        <v>296481000</v>
      </c>
      <c r="E9055" t="n">
        <v>163014000</v>
      </c>
      <c r="F9055" t="n">
        <v>8146000</v>
      </c>
      <c r="H9055" t="n">
        <v>2.505</v>
      </c>
      <c r="I9055" t="n">
        <v>4.52</v>
      </c>
    </row>
    <row r="9056">
      <c r="A9056" t="n">
        <v>2022</v>
      </c>
      <c r="B9056" t="inlineStr">
        <is>
          <t>00228059</t>
        </is>
      </c>
      <c r="C9056" t="inlineStr">
        <is>
          <t>휴온스글로벌</t>
        </is>
      </c>
      <c r="D9056" t="n">
        <v>104452000</v>
      </c>
      <c r="E9056" t="n">
        <v>89893000</v>
      </c>
      <c r="F9056" t="n">
        <v>96485000</v>
      </c>
      <c r="G9056" t="n">
        <v>4619000</v>
      </c>
      <c r="H9056" t="n">
        <v>5.255</v>
      </c>
      <c r="I9056" t="n">
        <v>4.05</v>
      </c>
      <c r="O9056">
        <f>D9055</f>
      </c>
      <c r="P9056">
        <f>(E9056-F9056+G9056)/O9056*100</f>
      </c>
      <c r="Q9056">
        <f>H9055</f>
      </c>
      <c r="R9056">
        <f>I9055</f>
      </c>
      <c r="S9056">
        <f>H9056-H9055</f>
      </c>
      <c r="T9056">
        <f>I9056-I9055</f>
      </c>
    </row>
    <row r="9057">
      <c r="A9057" t="n">
        <v>2015</v>
      </c>
      <c r="B9057" t="inlineStr">
        <is>
          <t>00228350</t>
        </is>
      </c>
      <c r="C9057" t="inlineStr">
        <is>
          <t>신화인터텍</t>
        </is>
      </c>
      <c r="D9057" t="n">
        <v>7015796000000</v>
      </c>
      <c r="E9057" t="n">
        <v>1450830000000</v>
      </c>
      <c r="F9057" t="n">
        <v>1918984000000</v>
      </c>
      <c r="G9057" t="n">
        <v>140390000000</v>
      </c>
      <c r="H9057" t="n">
        <v>2.32</v>
      </c>
      <c r="I9057" t="n">
        <v>4.95</v>
      </c>
      <c r="K9057" t="n">
        <v>-353952000000</v>
      </c>
      <c r="L9057" t="n">
        <v>394956000000</v>
      </c>
      <c r="M9057" t="n">
        <v>385801000000</v>
      </c>
      <c r="N9057" t="n">
        <v>-352886000000</v>
      </c>
      <c r="U9057">
        <f>(L9057-K9057)/(2*D9057*0.01)</f>
      </c>
      <c r="V9057">
        <f>(L9057+K9057)/(D9057*0.0001)</f>
      </c>
    </row>
    <row r="9058">
      <c r="A9058" t="n">
        <v>2017</v>
      </c>
      <c r="B9058" t="inlineStr">
        <is>
          <t>00228350</t>
        </is>
      </c>
      <c r="C9058" t="inlineStr">
        <is>
          <t>신화인터텍</t>
        </is>
      </c>
      <c r="D9058" t="n">
        <v>9176949000</v>
      </c>
      <c r="E9058" t="n">
        <v>1458658000</v>
      </c>
      <c r="F9058" t="n">
        <v>699247000</v>
      </c>
      <c r="G9058" t="n">
        <v>149946000</v>
      </c>
      <c r="H9058" t="n">
        <v>2.7</v>
      </c>
      <c r="I9058" t="n">
        <v>4.93</v>
      </c>
      <c r="K9058" t="n">
        <v>-445842000</v>
      </c>
      <c r="L9058" t="n">
        <v>495770000</v>
      </c>
      <c r="M9058" t="n">
        <v>480135000</v>
      </c>
      <c r="N9058" t="n">
        <v>-440992000</v>
      </c>
      <c r="U9058">
        <f>(L9058-K9058)/(2*D9058*0.01)</f>
      </c>
      <c r="V9058">
        <f>(L9058+K9058)/(D9058*0.0001)</f>
      </c>
    </row>
    <row r="9059">
      <c r="A9059" t="n">
        <v>2020</v>
      </c>
      <c r="B9059" t="inlineStr">
        <is>
          <t>00228350</t>
        </is>
      </c>
      <c r="C9059" t="inlineStr">
        <is>
          <t>신화인터텍</t>
        </is>
      </c>
      <c r="D9059" t="n">
        <v>10254324000</v>
      </c>
      <c r="E9059" t="n">
        <v>1689011000</v>
      </c>
      <c r="F9059" t="n">
        <v>1653487000</v>
      </c>
      <c r="G9059" t="n">
        <v>170365000</v>
      </c>
      <c r="H9059" t="n">
        <v>2.35</v>
      </c>
      <c r="I9059" t="n">
        <v>4.93</v>
      </c>
      <c r="K9059" t="n">
        <v>-724590000</v>
      </c>
      <c r="L9059" t="n">
        <v>837688000</v>
      </c>
      <c r="M9059" t="n">
        <v>808052000</v>
      </c>
      <c r="N9059" t="n">
        <v>-714903000</v>
      </c>
      <c r="U9059">
        <f>(L9059-K9059)/(2*D9059*0.01)</f>
      </c>
      <c r="V9059">
        <f>(L9059+K9059)/(D9059*0.0001)</f>
      </c>
    </row>
    <row r="9060">
      <c r="A9060" t="n">
        <v>2021</v>
      </c>
      <c r="B9060" t="inlineStr">
        <is>
          <t>00228350</t>
        </is>
      </c>
      <c r="C9060" t="inlineStr">
        <is>
          <t>신화인터텍</t>
        </is>
      </c>
      <c r="D9060" t="n">
        <v>9317778000</v>
      </c>
      <c r="E9060" t="n">
        <v>1601640000</v>
      </c>
      <c r="F9060" t="n">
        <v>1710864000</v>
      </c>
      <c r="G9060" t="n">
        <v>211670000</v>
      </c>
      <c r="H9060" t="n">
        <v>2.82</v>
      </c>
      <c r="I9060" t="n">
        <v>4.93</v>
      </c>
      <c r="K9060" t="n">
        <v>-563054000</v>
      </c>
      <c r="L9060" t="n">
        <v>636976000</v>
      </c>
      <c r="M9060" t="n">
        <v>619734000</v>
      </c>
      <c r="N9060" t="n">
        <v>-559444000</v>
      </c>
      <c r="O9060">
        <f>D9059</f>
      </c>
      <c r="P9060">
        <f>(E9060-F9060+G9060)/O9060*100</f>
      </c>
      <c r="Q9060">
        <f>H9059</f>
      </c>
      <c r="R9060">
        <f>I9059</f>
      </c>
      <c r="S9060">
        <f>H9060-H9059</f>
      </c>
      <c r="T9060">
        <f>I9060-I9059</f>
      </c>
      <c r="U9060">
        <f>(L9060-K9060)/(2*D9060*0.01)</f>
      </c>
      <c r="V9060">
        <f>(L9060+K9060)/(D9060*0.0001)</f>
      </c>
    </row>
    <row r="9061">
      <c r="A9061" t="n">
        <v>2022</v>
      </c>
      <c r="B9061" t="inlineStr">
        <is>
          <t>00228350</t>
        </is>
      </c>
      <c r="C9061" t="inlineStr">
        <is>
          <t>신화인터텍</t>
        </is>
      </c>
      <c r="D9061" t="n">
        <v>8520990000</v>
      </c>
      <c r="E9061" t="n">
        <v>1445841000</v>
      </c>
      <c r="F9061" t="n">
        <v>1667935000</v>
      </c>
      <c r="G9061" t="n">
        <v>226624000</v>
      </c>
      <c r="H9061" t="n">
        <v>5.29</v>
      </c>
      <c r="I9061" t="n">
        <v>4.93</v>
      </c>
      <c r="K9061" t="n">
        <v>-434000000</v>
      </c>
      <c r="L9061" t="n">
        <v>484470000</v>
      </c>
      <c r="M9061" t="n">
        <v>483263000</v>
      </c>
      <c r="N9061" t="n">
        <v>-440862000</v>
      </c>
      <c r="O9061">
        <f>D9060</f>
      </c>
      <c r="P9061">
        <f>(E9061-F9061+G9061)/O9061*100</f>
      </c>
      <c r="Q9061">
        <f>H9060</f>
      </c>
      <c r="R9061">
        <f>I9060</f>
      </c>
      <c r="S9061">
        <f>H9061-H9060</f>
      </c>
      <c r="T9061">
        <f>I9061-I9060</f>
      </c>
      <c r="U9061">
        <f>(L9061-K9061)/(2*D9061*0.01)</f>
      </c>
      <c r="V9061">
        <f>(L9061+K9061)/(D9061*0.0001)</f>
      </c>
    </row>
    <row r="9062">
      <c r="A9062" t="n">
        <v>2023</v>
      </c>
      <c r="B9062" t="inlineStr">
        <is>
          <t>00228350</t>
        </is>
      </c>
      <c r="C9062" t="inlineStr">
        <is>
          <t>신화인터텍</t>
        </is>
      </c>
      <c r="D9062" t="n">
        <v>9811440000</v>
      </c>
      <c r="E9062" t="n">
        <v>1314194000</v>
      </c>
      <c r="F9062" t="n">
        <v>1824354000</v>
      </c>
      <c r="G9062" t="n">
        <v>370070000</v>
      </c>
      <c r="H9062" t="n">
        <v>4.36</v>
      </c>
      <c r="I9062" t="n">
        <v>4.93</v>
      </c>
      <c r="J9062" t="n">
        <v>6.79</v>
      </c>
      <c r="K9062" t="n">
        <v>-549867000</v>
      </c>
      <c r="L9062" t="n">
        <v>612786000</v>
      </c>
      <c r="M9062" t="n">
        <v>605617000</v>
      </c>
      <c r="N9062" t="n">
        <v>-553953000</v>
      </c>
      <c r="O9062">
        <f>D9061</f>
      </c>
      <c r="P9062">
        <f>(E9062-F9062+G9062)/O9062*100</f>
      </c>
      <c r="Q9062">
        <f>H9061</f>
      </c>
      <c r="R9062">
        <f>I9061</f>
      </c>
      <c r="S9062">
        <f>H9062-H9061</f>
      </c>
      <c r="T9062">
        <f>I9062-I9061</f>
      </c>
      <c r="U9062">
        <f>(L9062-K9062)/(2*D9062*0.01)</f>
      </c>
      <c r="V9062">
        <f>(L9062+K9062)/(D9062*0.0001)</f>
      </c>
    </row>
    <row r="9063">
      <c r="A9063" t="n">
        <v>2024</v>
      </c>
      <c r="B9063" t="inlineStr">
        <is>
          <t>00228350</t>
        </is>
      </c>
      <c r="C9063" t="inlineStr">
        <is>
          <t>신화인터텍</t>
        </is>
      </c>
      <c r="D9063" t="n">
        <v>9804037000</v>
      </c>
      <c r="E9063" t="n">
        <v>1305667000</v>
      </c>
      <c r="F9063" t="n">
        <v>1174974000</v>
      </c>
      <c r="G9063" t="n">
        <v>359572000</v>
      </c>
      <c r="H9063" t="n">
        <v>3.61</v>
      </c>
      <c r="I9063" t="n">
        <v>3.24</v>
      </c>
      <c r="J9063" t="n">
        <v>4.59</v>
      </c>
      <c r="K9063" t="n">
        <v>-411432000</v>
      </c>
      <c r="L9063" t="n">
        <v>448984000</v>
      </c>
      <c r="M9063" t="n">
        <v>447004000</v>
      </c>
      <c r="N9063" t="n">
        <v>-417288000</v>
      </c>
      <c r="O9063">
        <f>D9062</f>
      </c>
      <c r="P9063">
        <f>(E9063-F9063+G9063)/O9063*100</f>
      </c>
      <c r="Q9063">
        <f>H9062</f>
      </c>
      <c r="R9063">
        <f>I9062</f>
      </c>
      <c r="S9063">
        <f>H9063-H9062</f>
      </c>
      <c r="T9063">
        <f>I9063-I9062</f>
      </c>
      <c r="U9063">
        <f>(L9063-K9063)/(2*D9063*0.01)</f>
      </c>
      <c r="V9063">
        <f>(L9063+K9063)/(D9063*0.0001)</f>
      </c>
    </row>
    <row r="9064">
      <c r="A9064" t="n">
        <v>2025</v>
      </c>
      <c r="B9064" t="inlineStr">
        <is>
          <t>00228350</t>
        </is>
      </c>
      <c r="C9064" t="inlineStr">
        <is>
          <t>신화인터텍</t>
        </is>
      </c>
      <c r="D9064" t="n">
        <v>10394945000</v>
      </c>
      <c r="E9064" t="n">
        <v>1274371000</v>
      </c>
      <c r="F9064" t="n">
        <v>1103169000</v>
      </c>
      <c r="G9064" t="n">
        <v>312465000</v>
      </c>
      <c r="H9064" t="n">
        <v>3.88</v>
      </c>
      <c r="I9064" t="n">
        <v>4.17</v>
      </c>
      <c r="J9064" t="n">
        <v>4.4</v>
      </c>
      <c r="K9064" t="n">
        <v>-424594000</v>
      </c>
      <c r="L9064" t="n">
        <v>462955000</v>
      </c>
      <c r="M9064" t="n">
        <v>458157000</v>
      </c>
      <c r="N9064" t="n">
        <v>-428227000</v>
      </c>
      <c r="O9064">
        <f>D9063</f>
      </c>
      <c r="P9064">
        <f>(E9064-F9064+G9064)/O9064*100</f>
      </c>
      <c r="Q9064">
        <f>H9063</f>
      </c>
      <c r="R9064">
        <f>I9063</f>
      </c>
      <c r="S9064">
        <f>H9064-H9063</f>
      </c>
      <c r="T9064">
        <f>I9064-I9063</f>
      </c>
      <c r="U9064">
        <f>(L9064-K9064)/(2*D9064*0.01)</f>
      </c>
      <c r="V9064">
        <f>(L9064+K9064)/(D9064*0.0001)</f>
      </c>
    </row>
    <row r="9065">
      <c r="A9065" t="n">
        <v>2014</v>
      </c>
      <c r="B9065" t="inlineStr">
        <is>
          <t>00228536</t>
        </is>
      </c>
      <c r="C9065" t="inlineStr">
        <is>
          <t>현대에버다임</t>
        </is>
      </c>
      <c r="D9065" t="n">
        <v>15277013125</v>
      </c>
      <c r="E9065" t="n">
        <v>2530593135</v>
      </c>
      <c r="F9065" t="n">
        <v>412970240</v>
      </c>
      <c r="G9065" t="n">
        <v>380064144</v>
      </c>
      <c r="H9065" t="n">
        <v>2.69</v>
      </c>
      <c r="I9065" t="n">
        <v>7.2</v>
      </c>
      <c r="J9065" t="n">
        <v>13.49</v>
      </c>
      <c r="K9065" t="n">
        <v>-2023237333</v>
      </c>
      <c r="L9065" t="n">
        <v>2384507377</v>
      </c>
      <c r="M9065" t="n">
        <v>2496712475</v>
      </c>
      <c r="N9065" t="n">
        <v>-2072097640</v>
      </c>
      <c r="U9065">
        <f>(L9065-K9065)/(2*D9065*0.01)</f>
      </c>
      <c r="V9065">
        <f>(L9065+K9065)/(D9065*0.0001)</f>
      </c>
    </row>
    <row r="9066">
      <c r="A9066" t="n">
        <v>2015</v>
      </c>
      <c r="B9066" t="inlineStr">
        <is>
          <t>00228536</t>
        </is>
      </c>
      <c r="C9066" t="inlineStr">
        <is>
          <t>현대에버다임</t>
        </is>
      </c>
      <c r="D9066" t="n">
        <v>17562522369</v>
      </c>
      <c r="E9066" t="n">
        <v>3180780133</v>
      </c>
      <c r="F9066" t="n">
        <v>792432526</v>
      </c>
      <c r="G9066" t="n">
        <v>305552165</v>
      </c>
      <c r="H9066" t="n">
        <v>2.11</v>
      </c>
      <c r="I9066" t="n">
        <v>7</v>
      </c>
      <c r="J9066" t="n">
        <v>13.49</v>
      </c>
      <c r="K9066" t="n">
        <v>-2025017409</v>
      </c>
      <c r="L9066" t="n">
        <v>2025017409</v>
      </c>
      <c r="M9066" t="n">
        <v>1905567967</v>
      </c>
      <c r="N9066" t="n">
        <v>-1611676454</v>
      </c>
      <c r="O9066">
        <f>D9065</f>
      </c>
      <c r="P9066">
        <f>(E9066-F9066+G9066)/O9066*100</f>
      </c>
      <c r="Q9066">
        <f>H9065</f>
      </c>
      <c r="R9066">
        <f>I9065</f>
      </c>
      <c r="S9066">
        <f>H9066-H9065</f>
      </c>
      <c r="T9066">
        <f>I9066-I9065</f>
      </c>
      <c r="U9066">
        <f>(L9066-K9066)/(2*D9066*0.01)</f>
      </c>
    </row>
    <row r="9067">
      <c r="A9067" t="n">
        <v>2017</v>
      </c>
      <c r="B9067" t="inlineStr">
        <is>
          <t>00228536</t>
        </is>
      </c>
      <c r="C9067" t="inlineStr">
        <is>
          <t>현대에버다임</t>
        </is>
      </c>
      <c r="D9067" t="n">
        <v>384175000</v>
      </c>
      <c r="E9067" t="n">
        <v>173496000</v>
      </c>
      <c r="F9067" t="n">
        <v>72000000</v>
      </c>
      <c r="G9067" t="n">
        <v>10376000</v>
      </c>
    </row>
    <row r="9068">
      <c r="A9068" t="n">
        <v>2018</v>
      </c>
      <c r="B9068" t="inlineStr">
        <is>
          <t>00228536</t>
        </is>
      </c>
      <c r="C9068" t="inlineStr">
        <is>
          <t>현대에버다임</t>
        </is>
      </c>
      <c r="D9068" t="n">
        <v>343337000</v>
      </c>
      <c r="E9068" t="n">
        <v>20256000</v>
      </c>
      <c r="F9068" t="n">
        <v>72500000</v>
      </c>
      <c r="G9068" t="n">
        <v>11406000</v>
      </c>
      <c r="O9068">
        <f>D9067</f>
      </c>
      <c r="P9068">
        <f>(E9068-F9068+G9068)/O9068*100</f>
      </c>
    </row>
    <row r="9069">
      <c r="A9069" t="n">
        <v>2022</v>
      </c>
      <c r="B9069" t="inlineStr">
        <is>
          <t>00228536</t>
        </is>
      </c>
      <c r="C9069" t="inlineStr">
        <is>
          <t>현대에버다임</t>
        </is>
      </c>
      <c r="D9069" t="n">
        <v>21256762000</v>
      </c>
      <c r="E9069" t="n">
        <v>2910255000</v>
      </c>
      <c r="F9069" t="n">
        <v>1107775000</v>
      </c>
      <c r="G9069" t="n">
        <v>584791000</v>
      </c>
      <c r="H9069" t="n">
        <v>5.185</v>
      </c>
      <c r="I9069" t="n">
        <v>3</v>
      </c>
      <c r="J9069" t="n">
        <v>10.4</v>
      </c>
      <c r="K9069" t="n">
        <v>-1711612000</v>
      </c>
      <c r="L9069" t="n">
        <v>2000948000</v>
      </c>
      <c r="M9069" t="n">
        <v>2027739000</v>
      </c>
      <c r="N9069" t="n">
        <v>-1762468000</v>
      </c>
      <c r="U9069">
        <f>(L9069-K9069)/(2*D9069*0.01)</f>
      </c>
      <c r="V9069">
        <f>(L9069+K9069)/(D9069*0.0001)</f>
      </c>
    </row>
    <row r="9070">
      <c r="A9070" t="n">
        <v>2023</v>
      </c>
      <c r="B9070" t="inlineStr">
        <is>
          <t>00228536</t>
        </is>
      </c>
      <c r="C9070" t="inlineStr">
        <is>
          <t>현대에버다임</t>
        </is>
      </c>
      <c r="D9070" t="n">
        <v>24490653000</v>
      </c>
      <c r="E9070" t="n">
        <v>2655683000</v>
      </c>
      <c r="F9070" t="n">
        <v>2208195000</v>
      </c>
      <c r="G9070" t="n">
        <v>1065566000</v>
      </c>
      <c r="H9070" t="n">
        <v>4.38</v>
      </c>
      <c r="I9070" t="n">
        <v>3</v>
      </c>
      <c r="J9070" t="n">
        <v>10.8</v>
      </c>
      <c r="K9070" t="n">
        <v>-2092591000</v>
      </c>
      <c r="L9070" t="n">
        <v>2454625000</v>
      </c>
      <c r="M9070" t="n">
        <v>2466541000</v>
      </c>
      <c r="N9070" t="n">
        <v>-2139185000</v>
      </c>
      <c r="O9070">
        <f>D9069</f>
      </c>
      <c r="P9070">
        <f>(E9070-F9070+G9070)/O9070*100</f>
      </c>
      <c r="Q9070">
        <f>H9069</f>
      </c>
      <c r="R9070">
        <f>I9069</f>
      </c>
      <c r="S9070">
        <f>H9070-H9069</f>
      </c>
      <c r="T9070">
        <f>I9070-I9069</f>
      </c>
      <c r="U9070">
        <f>(L9070-K9070)/(2*D9070*0.01)</f>
      </c>
      <c r="V9070">
        <f>(L9070+K9070)/(D9070*0.0001)</f>
      </c>
    </row>
    <row r="9071">
      <c r="A9071" t="n">
        <v>2024</v>
      </c>
      <c r="B9071" t="inlineStr">
        <is>
          <t>00228536</t>
        </is>
      </c>
      <c r="C9071" t="inlineStr">
        <is>
          <t>현대에버다임</t>
        </is>
      </c>
      <c r="D9071" t="n">
        <v>26762742000</v>
      </c>
      <c r="E9071" t="n">
        <v>3671298000</v>
      </c>
      <c r="F9071" t="n">
        <v>2098600000</v>
      </c>
      <c r="G9071" t="n">
        <v>1038679000</v>
      </c>
      <c r="H9071" t="n">
        <v>3.69</v>
      </c>
      <c r="I9071" t="n">
        <v>2.49</v>
      </c>
      <c r="J9071" t="n">
        <v>8.800000000000001</v>
      </c>
      <c r="K9071" t="n">
        <v>-2107794000</v>
      </c>
      <c r="L9071" t="n">
        <v>2436254000</v>
      </c>
      <c r="M9071" t="n">
        <v>2444279000</v>
      </c>
      <c r="N9071" t="n">
        <v>-2152325000</v>
      </c>
      <c r="O9071">
        <f>D9070</f>
      </c>
      <c r="P9071">
        <f>(E9071-F9071+G9071)/O9071*100</f>
      </c>
      <c r="Q9071">
        <f>H9070</f>
      </c>
      <c r="R9071">
        <f>I9070</f>
      </c>
      <c r="S9071">
        <f>H9071-H9070</f>
      </c>
      <c r="T9071">
        <f>I9071-I9070</f>
      </c>
      <c r="U9071">
        <f>(L9071-K9071)/(2*D9071*0.01)</f>
      </c>
      <c r="V9071">
        <f>(L9071+K9071)/(D9071*0.0001)</f>
      </c>
    </row>
    <row r="9072">
      <c r="A9072" t="n">
        <v>2025</v>
      </c>
      <c r="B9072" t="inlineStr">
        <is>
          <t>00228536</t>
        </is>
      </c>
      <c r="C9072" t="inlineStr">
        <is>
          <t>현대에버다임</t>
        </is>
      </c>
      <c r="D9072" t="n">
        <v>26986163000</v>
      </c>
      <c r="E9072" t="n">
        <v>3317770000</v>
      </c>
      <c r="F9072" t="n">
        <v>3415230000</v>
      </c>
      <c r="G9072" t="n">
        <v>923996000</v>
      </c>
      <c r="H9072" t="n">
        <v>4.08</v>
      </c>
      <c r="I9072" t="n">
        <v>2.39</v>
      </c>
      <c r="J9072" t="n">
        <v>8.699999999999999</v>
      </c>
      <c r="K9072" t="n">
        <v>-2116375000</v>
      </c>
      <c r="L9072" t="n">
        <v>2436192000</v>
      </c>
      <c r="M9072" t="n">
        <v>2456657000</v>
      </c>
      <c r="N9072" t="n">
        <v>-2170737000</v>
      </c>
      <c r="O9072">
        <f>D9071</f>
      </c>
      <c r="P9072">
        <f>(E9072-F9072+G9072)/O9072*100</f>
      </c>
      <c r="Q9072">
        <f>H9071</f>
      </c>
      <c r="R9072">
        <f>I9071</f>
      </c>
      <c r="S9072">
        <f>H9072-H9071</f>
      </c>
      <c r="T9072">
        <f>I9072-I9071</f>
      </c>
      <c r="U9072">
        <f>(L9072-K9072)/(2*D9072*0.01)</f>
      </c>
      <c r="V9072">
        <f>(L9072+K9072)/(D9072*0.0001)</f>
      </c>
    </row>
    <row r="9073">
      <c r="A9073" t="n">
        <v>2014</v>
      </c>
      <c r="B9073" t="inlineStr">
        <is>
          <t>00229021</t>
        </is>
      </c>
      <c r="C9073" t="inlineStr">
        <is>
          <t>인성정보</t>
        </is>
      </c>
      <c r="D9073" t="n">
        <v>7485908000</v>
      </c>
      <c r="E9073" t="n">
        <v>1138942000</v>
      </c>
      <c r="F9073" t="n">
        <v>579417000</v>
      </c>
      <c r="G9073" t="n">
        <v>235287000</v>
      </c>
      <c r="H9073" t="n">
        <v>3.255</v>
      </c>
      <c r="I9073" t="n">
        <v>5.155</v>
      </c>
      <c r="J9073" t="n">
        <v>9.045</v>
      </c>
      <c r="K9073" t="n">
        <v>-428410000</v>
      </c>
      <c r="L9073" t="n">
        <v>498142000</v>
      </c>
      <c r="M9073" t="n">
        <v>494931000</v>
      </c>
      <c r="N9073" t="n">
        <v>-433748000</v>
      </c>
      <c r="U9073">
        <f>(L9073-K9073)/(2*D9073*0.01)</f>
      </c>
      <c r="V9073">
        <f>(L9073+K9073)/(D9073*0.0001)</f>
      </c>
    </row>
    <row r="9074">
      <c r="A9074" t="n">
        <v>2015</v>
      </c>
      <c r="B9074" t="inlineStr">
        <is>
          <t>00229021</t>
        </is>
      </c>
      <c r="C9074" t="inlineStr">
        <is>
          <t>인성정보</t>
        </is>
      </c>
      <c r="D9074" t="n">
        <v>8436988000</v>
      </c>
      <c r="E9074" t="n">
        <v>1423086000</v>
      </c>
      <c r="F9074" t="n">
        <v>1001521000</v>
      </c>
      <c r="G9074" t="n">
        <v>156125000</v>
      </c>
      <c r="H9074" t="n">
        <v>2.845</v>
      </c>
      <c r="I9074" t="n">
        <v>3</v>
      </c>
      <c r="J9074" t="n">
        <v>9.005000000000001</v>
      </c>
      <c r="K9074" t="n">
        <v>-478384000</v>
      </c>
      <c r="L9074" t="n">
        <v>556957000</v>
      </c>
      <c r="M9074" t="n">
        <v>551454000</v>
      </c>
      <c r="N9074" t="n">
        <v>-482899000</v>
      </c>
      <c r="O9074">
        <f>D9073</f>
      </c>
      <c r="P9074">
        <f>(E9074-F9074+G9074)/O9074*100</f>
      </c>
      <c r="Q9074">
        <f>H9073</f>
      </c>
      <c r="R9074">
        <f>I9073</f>
      </c>
      <c r="S9074">
        <f>H9074-H9073</f>
      </c>
      <c r="T9074">
        <f>I9074-I9073</f>
      </c>
      <c r="U9074">
        <f>(L9074-K9074)/(2*D9074*0.01)</f>
      </c>
      <c r="V9074">
        <f>(L9074+K9074)/(D9074*0.0001)</f>
      </c>
    </row>
    <row r="9075">
      <c r="A9075" t="n">
        <v>2016</v>
      </c>
      <c r="B9075" t="inlineStr">
        <is>
          <t>00229021</t>
        </is>
      </c>
      <c r="C9075" t="inlineStr">
        <is>
          <t>인성정보</t>
        </is>
      </c>
      <c r="D9075" t="n">
        <v>8784203000</v>
      </c>
      <c r="E9075" t="n">
        <v>1502943000</v>
      </c>
      <c r="F9075" t="n">
        <v>1307458000</v>
      </c>
      <c r="G9075" t="n">
        <v>150062000</v>
      </c>
      <c r="H9075" t="n">
        <v>2.935</v>
      </c>
      <c r="I9075" t="n">
        <v>3</v>
      </c>
      <c r="J9075" t="n">
        <v>8.85</v>
      </c>
      <c r="K9075" t="n">
        <v>-471413000</v>
      </c>
      <c r="L9075" t="n">
        <v>546780000</v>
      </c>
      <c r="M9075" t="n">
        <v>541596000</v>
      </c>
      <c r="N9075" t="n">
        <v>-476026000</v>
      </c>
      <c r="O9075">
        <f>D9074</f>
      </c>
      <c r="P9075">
        <f>(E9075-F9075+G9075)/O9075*100</f>
      </c>
      <c r="Q9075">
        <f>H9074</f>
      </c>
      <c r="R9075">
        <f>I9074</f>
      </c>
      <c r="S9075">
        <f>H9075-H9074</f>
      </c>
      <c r="T9075">
        <f>I9075-I9074</f>
      </c>
      <c r="U9075">
        <f>(L9075-K9075)/(2*D9075*0.01)</f>
      </c>
      <c r="V9075">
        <f>(L9075+K9075)/(D9075*0.0001)</f>
      </c>
    </row>
    <row r="9076">
      <c r="A9076" t="n">
        <v>2017</v>
      </c>
      <c r="B9076" t="inlineStr">
        <is>
          <t>00229021</t>
        </is>
      </c>
      <c r="C9076" t="inlineStr">
        <is>
          <t>인성정보</t>
        </is>
      </c>
      <c r="D9076" t="n">
        <v>9728011000</v>
      </c>
      <c r="E9076" t="n">
        <v>1485071000</v>
      </c>
      <c r="F9076" t="n">
        <v>676019000</v>
      </c>
      <c r="G9076" t="n">
        <v>155184000</v>
      </c>
      <c r="H9076" t="n">
        <v>3.525</v>
      </c>
      <c r="I9076" t="n">
        <v>3.5</v>
      </c>
      <c r="J9076" t="n">
        <v>8.869999999999999</v>
      </c>
      <c r="K9076" t="n">
        <v>-496476000</v>
      </c>
      <c r="L9076" t="n">
        <v>572095000</v>
      </c>
      <c r="M9076" t="n">
        <v>570090000</v>
      </c>
      <c r="N9076" t="n">
        <v>-503950000</v>
      </c>
      <c r="O9076">
        <f>D9075</f>
      </c>
      <c r="P9076">
        <f>(E9076-F9076+G9076)/O9076*100</f>
      </c>
      <c r="Q9076">
        <f>H9075</f>
      </c>
      <c r="R9076">
        <f>I9075</f>
      </c>
      <c r="S9076">
        <f>H9076-H9075</f>
      </c>
      <c r="T9076">
        <f>I9076-I9075</f>
      </c>
      <c r="U9076">
        <f>(L9076-K9076)/(2*D9076*0.01)</f>
      </c>
      <c r="V9076">
        <f>(L9076+K9076)/(D9076*0.0001)</f>
      </c>
    </row>
    <row r="9077">
      <c r="A9077" t="n">
        <v>2018</v>
      </c>
      <c r="B9077" t="inlineStr">
        <is>
          <t>00229021</t>
        </is>
      </c>
      <c r="C9077" t="inlineStr">
        <is>
          <t>인성정보</t>
        </is>
      </c>
      <c r="D9077" t="n">
        <v>10753727000</v>
      </c>
      <c r="E9077" t="n">
        <v>1515026000</v>
      </c>
      <c r="F9077" t="n">
        <v>1062437000</v>
      </c>
      <c r="G9077" t="n">
        <v>209778000</v>
      </c>
      <c r="H9077" t="n">
        <v>3.14</v>
      </c>
      <c r="I9077" t="n">
        <v>3</v>
      </c>
      <c r="J9077" t="n">
        <v>8.744999999999999</v>
      </c>
      <c r="K9077" t="n">
        <v>-540409000</v>
      </c>
      <c r="L9077" t="n">
        <v>624149000</v>
      </c>
      <c r="M9077" t="n">
        <v>619254000</v>
      </c>
      <c r="N9077" t="n">
        <v>-546474000</v>
      </c>
      <c r="O9077">
        <f>D9076</f>
      </c>
      <c r="P9077">
        <f>(E9077-F9077+G9077)/O9077*100</f>
      </c>
      <c r="Q9077">
        <f>H9076</f>
      </c>
      <c r="R9077">
        <f>I9076</f>
      </c>
      <c r="S9077">
        <f>H9077-H9076</f>
      </c>
      <c r="T9077">
        <f>I9077-I9076</f>
      </c>
      <c r="U9077">
        <f>(L9077-K9077)/(2*D9077*0.01)</f>
      </c>
      <c r="V9077">
        <f>(L9077+K9077)/(D9077*0.0001)</f>
      </c>
    </row>
    <row r="9078">
      <c r="A9078" t="n">
        <v>2019</v>
      </c>
      <c r="B9078" t="inlineStr">
        <is>
          <t>00229021</t>
        </is>
      </c>
      <c r="C9078" t="inlineStr">
        <is>
          <t>인성정보</t>
        </is>
      </c>
      <c r="D9078" t="n">
        <v>12609758000</v>
      </c>
      <c r="E9078" t="n">
        <v>1637863000</v>
      </c>
      <c r="F9078" t="n">
        <v>1009519000</v>
      </c>
      <c r="G9078" t="n">
        <v>201145000</v>
      </c>
      <c r="H9078" t="n">
        <v>2.915</v>
      </c>
      <c r="I9078" t="n">
        <v>3.155</v>
      </c>
      <c r="J9078" t="n">
        <v>10.095</v>
      </c>
      <c r="K9078" t="n">
        <v>-727732000</v>
      </c>
      <c r="L9078" t="n">
        <v>975133000</v>
      </c>
      <c r="M9078" t="n">
        <v>964555000</v>
      </c>
      <c r="N9078" t="n">
        <v>-734037000</v>
      </c>
      <c r="O9078">
        <f>D9077</f>
      </c>
      <c r="P9078">
        <f>(E9078-F9078+G9078)/O9078*100</f>
      </c>
      <c r="Q9078">
        <f>H9077</f>
      </c>
      <c r="R9078">
        <f>I9077</f>
      </c>
      <c r="S9078">
        <f>H9078-H9077</f>
      </c>
      <c r="T9078">
        <f>I9078-I9077</f>
      </c>
      <c r="U9078">
        <f>(L9078-K9078)/(2*D9078*0.01)</f>
      </c>
      <c r="V9078">
        <f>(L9078+K9078)/(D9078*0.0001)</f>
      </c>
    </row>
    <row r="9079">
      <c r="A9079" t="n">
        <v>2020</v>
      </c>
      <c r="B9079" t="inlineStr">
        <is>
          <t>00229021</t>
        </is>
      </c>
      <c r="C9079" t="inlineStr">
        <is>
          <t>인성정보</t>
        </is>
      </c>
      <c r="D9079" t="n">
        <v>13191076000</v>
      </c>
      <c r="E9079" t="n">
        <v>2252371000</v>
      </c>
      <c r="F9079" t="n">
        <v>1877621000</v>
      </c>
      <c r="G9079" t="n">
        <v>227999000</v>
      </c>
      <c r="H9079" t="n">
        <v>3</v>
      </c>
      <c r="I9079" t="n">
        <v>3.18</v>
      </c>
      <c r="J9079" t="n">
        <v>10.055</v>
      </c>
      <c r="K9079" t="n">
        <v>-767367000</v>
      </c>
      <c r="L9079" t="n">
        <v>824991000</v>
      </c>
      <c r="M9079" t="n">
        <v>815244000</v>
      </c>
      <c r="N9079" t="n">
        <v>-773360000</v>
      </c>
      <c r="O9079">
        <f>D9078</f>
      </c>
      <c r="P9079">
        <f>(E9079-F9079+G9079)/O9079*100</f>
      </c>
      <c r="Q9079">
        <f>H9078</f>
      </c>
      <c r="R9079">
        <f>I9078</f>
      </c>
      <c r="S9079">
        <f>H9079-H9078</f>
      </c>
      <c r="T9079">
        <f>I9079-I9078</f>
      </c>
      <c r="U9079">
        <f>(L9079-K9079)/(2*D9079*0.01)</f>
      </c>
      <c r="V9079">
        <f>(L9079+K9079)/(D9079*0.0001)</f>
      </c>
    </row>
    <row r="9080">
      <c r="A9080" t="n">
        <v>2021</v>
      </c>
      <c r="B9080" t="inlineStr">
        <is>
          <t>00229021</t>
        </is>
      </c>
      <c r="C9080" t="inlineStr">
        <is>
          <t>인성정보</t>
        </is>
      </c>
      <c r="D9080" t="n">
        <v>5902859000</v>
      </c>
      <c r="E9080" t="n">
        <v>1147924000</v>
      </c>
      <c r="F9080" t="n">
        <v>2764398000</v>
      </c>
      <c r="G9080" t="n">
        <v>115447000</v>
      </c>
      <c r="H9080" t="n">
        <v>3.52</v>
      </c>
      <c r="I9080" t="n">
        <v>4</v>
      </c>
      <c r="J9080" t="n">
        <v>9.48</v>
      </c>
      <c r="K9080" t="n">
        <v>-388146000</v>
      </c>
      <c r="L9080" t="n">
        <v>456671000</v>
      </c>
      <c r="M9080" t="n">
        <v>450164000</v>
      </c>
      <c r="N9080" t="n">
        <v>-390296000</v>
      </c>
      <c r="O9080">
        <f>D9079</f>
      </c>
      <c r="P9080">
        <f>(E9080-F9080+G9080)/O9080*100</f>
      </c>
      <c r="Q9080">
        <f>H9079</f>
      </c>
      <c r="R9080">
        <f>I9079</f>
      </c>
      <c r="S9080">
        <f>H9080-H9079</f>
      </c>
      <c r="T9080">
        <f>I9080-I9079</f>
      </c>
      <c r="U9080">
        <f>(L9080-K9080)/(2*D9080*0.01)</f>
      </c>
      <c r="V9080">
        <f>(L9080+K9080)/(D9080*0.0001)</f>
      </c>
    </row>
    <row r="9081">
      <c r="A9081" t="n">
        <v>2022</v>
      </c>
      <c r="B9081" t="inlineStr">
        <is>
          <t>00229021</t>
        </is>
      </c>
      <c r="C9081" t="inlineStr">
        <is>
          <t>인성정보</t>
        </is>
      </c>
      <c r="D9081" t="n">
        <v>12311252000</v>
      </c>
      <c r="E9081" t="n">
        <v>2152800000</v>
      </c>
      <c r="F9081" t="n">
        <v>2135817000</v>
      </c>
      <c r="G9081" t="n">
        <v>262348000</v>
      </c>
      <c r="H9081" t="n">
        <v>5.65</v>
      </c>
      <c r="I9081" t="n">
        <v>4</v>
      </c>
      <c r="J9081" t="n">
        <v>9.324999999999999</v>
      </c>
      <c r="K9081" t="n">
        <v>-611929000</v>
      </c>
      <c r="L9081" t="n">
        <v>709784000</v>
      </c>
      <c r="M9081" t="n">
        <v>714380000</v>
      </c>
      <c r="N9081" t="n">
        <v>-626365000</v>
      </c>
      <c r="O9081">
        <f>D9080</f>
      </c>
      <c r="P9081">
        <f>(E9081-F9081+G9081)/O9081*100</f>
      </c>
      <c r="Q9081">
        <f>H9080</f>
      </c>
      <c r="R9081">
        <f>I9080</f>
      </c>
      <c r="S9081">
        <f>H9081-H9080</f>
      </c>
      <c r="T9081">
        <f>I9081-I9080</f>
      </c>
      <c r="U9081">
        <f>(L9081-K9081)/(2*D9081*0.01)</f>
      </c>
      <c r="V9081">
        <f>(L9081+K9081)/(D9081*0.0001)</f>
      </c>
    </row>
    <row r="9082">
      <c r="A9082" t="n">
        <v>2023</v>
      </c>
      <c r="B9082" t="inlineStr">
        <is>
          <t>00229021</t>
        </is>
      </c>
      <c r="C9082" t="inlineStr">
        <is>
          <t>인성정보</t>
        </is>
      </c>
      <c r="D9082" t="n">
        <v>11701604000</v>
      </c>
      <c r="E9082" t="n">
        <v>2251644000</v>
      </c>
      <c r="F9082" t="n">
        <v>3823728000</v>
      </c>
      <c r="G9082" t="n">
        <v>395637000</v>
      </c>
      <c r="H9082" t="n">
        <v>4.89</v>
      </c>
      <c r="I9082" t="n">
        <v>4</v>
      </c>
      <c r="J9082" t="n">
        <v>9.275</v>
      </c>
      <c r="K9082" t="n">
        <v>-726458000</v>
      </c>
      <c r="L9082" t="n">
        <v>846965000</v>
      </c>
      <c r="M9082" t="n">
        <v>845407000</v>
      </c>
      <c r="N9082" t="n">
        <v>-738335000</v>
      </c>
      <c r="O9082">
        <f>D9081</f>
      </c>
      <c r="P9082">
        <f>(E9082-F9082+G9082)/O9082*100</f>
      </c>
      <c r="Q9082">
        <f>H9081</f>
      </c>
      <c r="R9082">
        <f>I9081</f>
      </c>
      <c r="S9082">
        <f>H9082-H9081</f>
      </c>
      <c r="T9082">
        <f>I9082-I9081</f>
      </c>
      <c r="U9082">
        <f>(L9082-K9082)/(2*D9082*0.01)</f>
      </c>
      <c r="V9082">
        <f>(L9082+K9082)/(D9082*0.0001)</f>
      </c>
    </row>
    <row r="9083">
      <c r="A9083" t="n">
        <v>2024</v>
      </c>
      <c r="B9083" t="inlineStr">
        <is>
          <t>00229021</t>
        </is>
      </c>
      <c r="C9083" t="inlineStr">
        <is>
          <t>인성정보</t>
        </is>
      </c>
      <c r="D9083" t="n">
        <v>13263848000</v>
      </c>
      <c r="E9083" t="n">
        <v>2617943000</v>
      </c>
      <c r="F9083" t="n">
        <v>1598042000</v>
      </c>
      <c r="G9083" t="n">
        <v>406099000</v>
      </c>
      <c r="H9083" t="n">
        <v>4.475</v>
      </c>
      <c r="I9083" t="n">
        <v>4.04</v>
      </c>
      <c r="J9083" t="n">
        <v>8.68</v>
      </c>
      <c r="K9083" t="n">
        <v>-782177000</v>
      </c>
      <c r="L9083" t="n">
        <v>910743000</v>
      </c>
      <c r="M9083" t="n">
        <v>901182000</v>
      </c>
      <c r="N9083" t="n">
        <v>-789013000</v>
      </c>
      <c r="O9083">
        <f>D9082</f>
      </c>
      <c r="P9083">
        <f>(E9083-F9083+G9083)/O9083*100</f>
      </c>
      <c r="Q9083">
        <f>H9082</f>
      </c>
      <c r="R9083">
        <f>I9082</f>
      </c>
      <c r="S9083">
        <f>H9083-H9082</f>
      </c>
      <c r="T9083">
        <f>I9083-I9082</f>
      </c>
      <c r="U9083">
        <f>(L9083-K9083)/(2*D9083*0.01)</f>
      </c>
      <c r="V9083">
        <f>(L9083+K9083)/(D9083*0.0001)</f>
      </c>
    </row>
    <row r="9084">
      <c r="A9084" t="n">
        <v>2025</v>
      </c>
      <c r="B9084" t="inlineStr">
        <is>
          <t>00229021</t>
        </is>
      </c>
      <c r="C9084" t="inlineStr">
        <is>
          <t>인성정보</t>
        </is>
      </c>
      <c r="D9084" t="n">
        <v>10828479000</v>
      </c>
      <c r="E9084" t="n">
        <v>2488423000</v>
      </c>
      <c r="F9084" t="n">
        <v>4826980000</v>
      </c>
      <c r="G9084" t="n">
        <v>395574000</v>
      </c>
      <c r="H9084" t="n">
        <v>4.685</v>
      </c>
      <c r="I9084" t="n">
        <v>4.06</v>
      </c>
      <c r="J9084" t="n">
        <v>8.365</v>
      </c>
      <c r="K9084" t="n">
        <v>-732250000</v>
      </c>
      <c r="L9084" t="n">
        <v>850455000</v>
      </c>
      <c r="M9084" t="n">
        <v>844091000</v>
      </c>
      <c r="N9084" t="n">
        <v>-740611000</v>
      </c>
      <c r="O9084">
        <f>D9083</f>
      </c>
      <c r="P9084">
        <f>(E9084-F9084+G9084)/O9084*100</f>
      </c>
      <c r="Q9084">
        <f>H9083</f>
      </c>
      <c r="R9084">
        <f>I9083</f>
      </c>
      <c r="S9084">
        <f>H9084-H9083</f>
      </c>
      <c r="T9084">
        <f>I9084-I9083</f>
      </c>
      <c r="U9084">
        <f>(L9084-K9084)/(2*D9084*0.01)</f>
      </c>
      <c r="V9084">
        <f>(L9084+K9084)/(D9084*0.0001)</f>
      </c>
    </row>
    <row r="9085">
      <c r="A9085" t="n">
        <v>2023</v>
      </c>
      <c r="B9085" t="inlineStr">
        <is>
          <t>00229030</t>
        </is>
      </c>
      <c r="C9085" t="inlineStr">
        <is>
          <t>알멕</t>
        </is>
      </c>
      <c r="D9085" t="n">
        <v>5121021000</v>
      </c>
      <c r="E9085" t="n">
        <v>779869000</v>
      </c>
      <c r="F9085" t="n">
        <v>669466000</v>
      </c>
      <c r="G9085" t="n">
        <v>105290000</v>
      </c>
      <c r="H9085" t="n">
        <v>4.445</v>
      </c>
      <c r="I9085" t="n">
        <v>3.985</v>
      </c>
      <c r="J9085" t="n">
        <v>6.925</v>
      </c>
      <c r="K9085" t="n">
        <v>-199424000</v>
      </c>
      <c r="L9085" t="n">
        <v>231170000</v>
      </c>
      <c r="M9085" t="n">
        <v>232900000</v>
      </c>
      <c r="N9085" t="n">
        <v>-207378000</v>
      </c>
      <c r="U9085">
        <f>(L9085-K9085)/(2*D9085*0.01)</f>
      </c>
      <c r="V9085">
        <f>(L9085+K9085)/(D9085*0.0001)</f>
      </c>
    </row>
    <row r="9086">
      <c r="A9086" t="n">
        <v>2024</v>
      </c>
      <c r="B9086" t="inlineStr">
        <is>
          <t>00229030</t>
        </is>
      </c>
      <c r="C9086" t="inlineStr">
        <is>
          <t>알멕</t>
        </is>
      </c>
      <c r="D9086" t="n">
        <v>5835021000</v>
      </c>
      <c r="E9086" t="n">
        <v>1049514000</v>
      </c>
      <c r="F9086" t="n">
        <v>252065000</v>
      </c>
      <c r="G9086" t="n">
        <v>133776000</v>
      </c>
      <c r="H9086" t="n">
        <v>3.92</v>
      </c>
      <c r="I9086" t="n">
        <v>4.33</v>
      </c>
      <c r="J9086" t="n">
        <v>7.365</v>
      </c>
      <c r="K9086" t="n">
        <v>-266595000</v>
      </c>
      <c r="L9086" t="n">
        <v>306239000</v>
      </c>
      <c r="M9086" t="n">
        <v>305648000</v>
      </c>
      <c r="N9086" t="n">
        <v>-270564000</v>
      </c>
      <c r="O9086">
        <f>D9085</f>
      </c>
      <c r="P9086">
        <f>(E9086-F9086+G9086)/O9086*100</f>
      </c>
      <c r="Q9086">
        <f>H9085</f>
      </c>
      <c r="R9086">
        <f>I9085</f>
      </c>
      <c r="S9086">
        <f>H9086-H9085</f>
      </c>
      <c r="T9086">
        <f>I9086-I9085</f>
      </c>
      <c r="U9086">
        <f>(L9086-K9086)/(2*D9086*0.01)</f>
      </c>
      <c r="V9086">
        <f>(L9086+K9086)/(D9086*0.0001)</f>
      </c>
    </row>
    <row r="9087">
      <c r="A9087" t="n">
        <v>2025</v>
      </c>
      <c r="B9087" t="inlineStr">
        <is>
          <t>00229030</t>
        </is>
      </c>
      <c r="C9087" t="inlineStr">
        <is>
          <t>알멕</t>
        </is>
      </c>
      <c r="D9087" t="n">
        <v>6821293000</v>
      </c>
      <c r="E9087" t="n">
        <v>1187975000</v>
      </c>
      <c r="F9087" t="n">
        <v>514418000</v>
      </c>
      <c r="G9087" t="n">
        <v>144589000</v>
      </c>
      <c r="H9087" t="n">
        <v>4.285</v>
      </c>
      <c r="I9087" t="n">
        <v>4.355</v>
      </c>
      <c r="J9087" t="n">
        <v>7.21</v>
      </c>
      <c r="K9087" t="n">
        <v>-301820000</v>
      </c>
      <c r="L9087" t="n">
        <v>345842000</v>
      </c>
      <c r="M9087" t="n">
        <v>346432000</v>
      </c>
      <c r="N9087" t="n">
        <v>-307555000</v>
      </c>
      <c r="O9087">
        <f>D9086</f>
      </c>
      <c r="P9087">
        <f>(E9087-F9087+G9087)/O9087*100</f>
      </c>
      <c r="Q9087">
        <f>H9086</f>
      </c>
      <c r="R9087">
        <f>I9086</f>
      </c>
      <c r="S9087">
        <f>H9087-H9086</f>
      </c>
      <c r="T9087">
        <f>I9087-I9086</f>
      </c>
      <c r="U9087">
        <f>(L9087-K9087)/(2*D9087*0.01)</f>
      </c>
      <c r="V9087">
        <f>(L9087+K9087)/(D9087*0.0001)</f>
      </c>
    </row>
    <row r="9088">
      <c r="A9088" t="n">
        <v>2014</v>
      </c>
      <c r="B9088" t="inlineStr">
        <is>
          <t>00230425</t>
        </is>
      </c>
      <c r="C9088" t="inlineStr">
        <is>
          <t>나노엔텍</t>
        </is>
      </c>
      <c r="D9088" t="n">
        <v>2425176000</v>
      </c>
      <c r="E9088" t="n">
        <v>450883000</v>
      </c>
      <c r="F9088" t="n">
        <v>145865000</v>
      </c>
      <c r="G9088" t="n">
        <v>53737000</v>
      </c>
      <c r="H9088" t="n">
        <v>3.29</v>
      </c>
      <c r="K9088" t="n">
        <v>-167189000</v>
      </c>
      <c r="L9088" t="n">
        <v>194724000</v>
      </c>
      <c r="M9088" t="n">
        <v>193231000</v>
      </c>
      <c r="N9088" t="n">
        <v>-169328000</v>
      </c>
      <c r="U9088">
        <f>(L9088-K9088)/(2*D9088*0.01)</f>
      </c>
      <c r="V9088">
        <f>(L9088+K9088)/(D9088*0.0001)</f>
      </c>
    </row>
    <row r="9089">
      <c r="A9089" t="n">
        <v>2015</v>
      </c>
      <c r="B9089" t="inlineStr">
        <is>
          <t>00230425</t>
        </is>
      </c>
      <c r="C9089" t="inlineStr">
        <is>
          <t>나노엔텍</t>
        </is>
      </c>
      <c r="D9089" t="n">
        <v>3653569000</v>
      </c>
      <c r="E9089" t="n">
        <v>629962000</v>
      </c>
      <c r="F9089" t="n">
        <v>249942000</v>
      </c>
      <c r="G9089" t="n">
        <v>70285000</v>
      </c>
      <c r="H9089" t="n">
        <v>2.97</v>
      </c>
      <c r="K9089" t="n">
        <v>-597420000</v>
      </c>
      <c r="L9089" t="n">
        <v>659864000</v>
      </c>
      <c r="M9089" t="n">
        <v>655296000</v>
      </c>
      <c r="N9089" t="n">
        <v>-600724000</v>
      </c>
      <c r="O9089">
        <f>D9088</f>
      </c>
      <c r="P9089">
        <f>(E9089-F9089+G9089)/O9089*100</f>
      </c>
      <c r="Q9089">
        <f>H9088</f>
      </c>
      <c r="S9089">
        <f>H9089-H9088</f>
      </c>
      <c r="U9089">
        <f>(L9089-K9089)/(2*D9089*0.01)</f>
      </c>
      <c r="V9089">
        <f>(L9089+K9089)/(D9089*0.0001)</f>
      </c>
    </row>
    <row r="9090">
      <c r="A9090" t="n">
        <v>2016</v>
      </c>
      <c r="B9090" t="inlineStr">
        <is>
          <t>00230425</t>
        </is>
      </c>
      <c r="C9090" t="inlineStr">
        <is>
          <t>나노엔텍</t>
        </is>
      </c>
      <c r="D9090" t="n">
        <v>2018917000</v>
      </c>
      <c r="E9090" t="n">
        <v>748314000</v>
      </c>
      <c r="F9090" t="n">
        <v>1668517000</v>
      </c>
      <c r="G9090" t="n">
        <v>79569000</v>
      </c>
      <c r="H9090" t="n">
        <v>2.97</v>
      </c>
      <c r="K9090" t="n">
        <v>-165749000</v>
      </c>
      <c r="L9090" t="n">
        <v>192176000</v>
      </c>
      <c r="M9090" t="n">
        <v>186468000</v>
      </c>
      <c r="N9090" t="n">
        <v>-164363000</v>
      </c>
      <c r="O9090">
        <f>D9089</f>
      </c>
      <c r="P9090">
        <f>(E9090-F9090+G9090)/O9090*100</f>
      </c>
      <c r="Q9090">
        <f>H9089</f>
      </c>
      <c r="S9090">
        <f>H9090-H9089</f>
      </c>
      <c r="U9090">
        <f>(L9090-K9090)/(2*D9090*0.01)</f>
      </c>
      <c r="V9090">
        <f>(L9090+K9090)/(D9090*0.0001)</f>
      </c>
    </row>
    <row r="9091">
      <c r="A9091" t="n">
        <v>2017</v>
      </c>
      <c r="B9091" t="inlineStr">
        <is>
          <t>00230425</t>
        </is>
      </c>
      <c r="C9091" t="inlineStr">
        <is>
          <t>나노엔텍</t>
        </is>
      </c>
      <c r="D9091" t="n">
        <v>2505780000</v>
      </c>
      <c r="E9091" t="n">
        <v>371097000</v>
      </c>
      <c r="F9091" t="n">
        <v>163125000</v>
      </c>
      <c r="G9091" t="n">
        <v>53231000</v>
      </c>
      <c r="H9091" t="n">
        <v>3.39</v>
      </c>
      <c r="K9091" t="n">
        <v>-215294000</v>
      </c>
      <c r="L9091" t="n">
        <v>215294000</v>
      </c>
      <c r="M9091" t="n">
        <v>245580000</v>
      </c>
      <c r="N9091" t="n">
        <v>-245580000</v>
      </c>
      <c r="O9091">
        <f>D9090</f>
      </c>
      <c r="P9091">
        <f>(E9091-F9091+G9091)/O9091*100</f>
      </c>
      <c r="Q9091">
        <f>H9090</f>
      </c>
      <c r="S9091">
        <f>H9091-H9090</f>
      </c>
      <c r="U9091">
        <f>(L9091-K9091)/(2*D9091*0.01)</f>
      </c>
    </row>
    <row r="9092">
      <c r="A9092" t="n">
        <v>2018</v>
      </c>
      <c r="B9092" t="inlineStr">
        <is>
          <t>00230425</t>
        </is>
      </c>
      <c r="C9092" t="inlineStr">
        <is>
          <t>나노엔텍</t>
        </is>
      </c>
      <c r="D9092" t="n">
        <v>2953003000</v>
      </c>
      <c r="E9092" t="n">
        <v>433615000</v>
      </c>
      <c r="F9092" t="n">
        <v>117141000</v>
      </c>
      <c r="G9092" t="n">
        <v>76450000</v>
      </c>
      <c r="H9092" t="n">
        <v>2.87</v>
      </c>
      <c r="I9092" t="n">
        <v>4.82</v>
      </c>
      <c r="K9092" t="n">
        <v>-250851000</v>
      </c>
      <c r="L9092" t="n">
        <v>293453000</v>
      </c>
      <c r="M9092" t="n">
        <v>284962000</v>
      </c>
      <c r="N9092" t="n">
        <v>-248961000</v>
      </c>
      <c r="O9092">
        <f>D9091</f>
      </c>
      <c r="P9092">
        <f>(E9092-F9092+G9092)/O9092*100</f>
      </c>
      <c r="Q9092">
        <f>H9091</f>
      </c>
      <c r="S9092">
        <f>H9092-H9091</f>
      </c>
      <c r="U9092">
        <f>(L9092-K9092)/(2*D9092*0.01)</f>
      </c>
      <c r="V9092">
        <f>(L9092+K9092)/(D9092*0.0001)</f>
      </c>
    </row>
    <row r="9093">
      <c r="A9093" t="n">
        <v>2019</v>
      </c>
      <c r="B9093" t="inlineStr">
        <is>
          <t>00230425</t>
        </is>
      </c>
      <c r="C9093" t="inlineStr">
        <is>
          <t>나노엔텍</t>
        </is>
      </c>
      <c r="D9093" t="n">
        <v>4090989000</v>
      </c>
      <c r="E9093" t="n">
        <v>482275000</v>
      </c>
      <c r="F9093" t="n">
        <v>260262000</v>
      </c>
      <c r="G9093" t="n">
        <v>74928000</v>
      </c>
      <c r="H9093" t="n">
        <v>2.68</v>
      </c>
      <c r="I9093" t="n">
        <v>5.73</v>
      </c>
      <c r="K9093" t="n">
        <v>-408491000</v>
      </c>
      <c r="L9093" t="n">
        <v>485473000</v>
      </c>
      <c r="M9093" t="n">
        <v>465918000</v>
      </c>
      <c r="N9093" t="n">
        <v>-401469000</v>
      </c>
      <c r="O9093">
        <f>D9092</f>
      </c>
      <c r="P9093">
        <f>(E9093-F9093+G9093)/O9093*100</f>
      </c>
      <c r="Q9093">
        <f>H9092</f>
      </c>
      <c r="R9093">
        <f>I9092</f>
      </c>
      <c r="S9093">
        <f>H9093-H9092</f>
      </c>
      <c r="T9093">
        <f>I9093-I9092</f>
      </c>
      <c r="U9093">
        <f>(L9093-K9093)/(2*D9093*0.01)</f>
      </c>
      <c r="V9093">
        <f>(L9093+K9093)/(D9093*0.0001)</f>
      </c>
    </row>
    <row r="9094">
      <c r="A9094" t="n">
        <v>2020</v>
      </c>
      <c r="B9094" t="inlineStr">
        <is>
          <t>00230425</t>
        </is>
      </c>
      <c r="C9094" t="inlineStr">
        <is>
          <t>나노엔텍</t>
        </is>
      </c>
      <c r="D9094" t="n">
        <v>4704165000</v>
      </c>
      <c r="E9094" t="n">
        <v>600057000</v>
      </c>
      <c r="F9094" t="n">
        <v>119866000</v>
      </c>
      <c r="G9094" t="n">
        <v>98137000</v>
      </c>
      <c r="H9094" t="n">
        <v>3.06</v>
      </c>
      <c r="I9094" t="n">
        <v>5.85</v>
      </c>
      <c r="K9094" t="n">
        <v>-444581000</v>
      </c>
      <c r="L9094" t="n">
        <v>525290000</v>
      </c>
      <c r="M9094" t="n">
        <v>505651000</v>
      </c>
      <c r="N9094" t="n">
        <v>-437967000</v>
      </c>
      <c r="O9094">
        <f>D9093</f>
      </c>
      <c r="P9094">
        <f>(E9094-F9094+G9094)/O9094*100</f>
      </c>
      <c r="Q9094">
        <f>H9093</f>
      </c>
      <c r="R9094">
        <f>I9093</f>
      </c>
      <c r="S9094">
        <f>H9094-H9093</f>
      </c>
      <c r="T9094">
        <f>I9094-I9093</f>
      </c>
      <c r="U9094">
        <f>(L9094-K9094)/(2*D9094*0.01)</f>
      </c>
      <c r="V9094">
        <f>(L9094+K9094)/(D9094*0.0001)</f>
      </c>
    </row>
    <row r="9095">
      <c r="A9095" t="n">
        <v>2021</v>
      </c>
      <c r="B9095" t="inlineStr">
        <is>
          <t>00230425</t>
        </is>
      </c>
      <c r="C9095" t="inlineStr">
        <is>
          <t>나노엔텍</t>
        </is>
      </c>
      <c r="D9095" t="n">
        <v>5473202000</v>
      </c>
      <c r="E9095" t="n">
        <v>656470000</v>
      </c>
      <c r="F9095" t="n">
        <v>241735000</v>
      </c>
      <c r="G9095" t="n">
        <v>127002000</v>
      </c>
      <c r="H9095" t="n">
        <v>3.5</v>
      </c>
      <c r="I9095" t="n">
        <v>6.03</v>
      </c>
      <c r="J9095" t="n">
        <v>9.56</v>
      </c>
      <c r="K9095" t="n">
        <v>-516408000</v>
      </c>
      <c r="L9095" t="n">
        <v>603375000</v>
      </c>
      <c r="M9095" t="n">
        <v>582579000</v>
      </c>
      <c r="N9095" t="n">
        <v>-509951000</v>
      </c>
      <c r="O9095">
        <f>D9094</f>
      </c>
      <c r="P9095">
        <f>(E9095-F9095+G9095)/O9095*100</f>
      </c>
      <c r="Q9095">
        <f>H9094</f>
      </c>
      <c r="R9095">
        <f>I9094</f>
      </c>
      <c r="S9095">
        <f>H9095-H9094</f>
      </c>
      <c r="T9095">
        <f>I9095-I9094</f>
      </c>
      <c r="U9095">
        <f>(L9095-K9095)/(2*D9095*0.01)</f>
      </c>
      <c r="V9095">
        <f>(L9095+K9095)/(D9095*0.0001)</f>
      </c>
    </row>
    <row r="9096">
      <c r="A9096" t="n">
        <v>2022</v>
      </c>
      <c r="B9096" t="inlineStr">
        <is>
          <t>00230425</t>
        </is>
      </c>
      <c r="C9096" t="inlineStr">
        <is>
          <t>나노엔텍</t>
        </is>
      </c>
      <c r="D9096" t="n">
        <v>5157141000</v>
      </c>
      <c r="E9096" t="n">
        <v>706272000</v>
      </c>
      <c r="F9096" t="n">
        <v>180064000</v>
      </c>
      <c r="G9096" t="n">
        <v>185402000</v>
      </c>
      <c r="H9096" t="n">
        <v>5.82</v>
      </c>
      <c r="I9096" t="n">
        <v>6.02</v>
      </c>
      <c r="J9096" t="n">
        <v>9.17</v>
      </c>
      <c r="K9096" t="n">
        <v>-417966000</v>
      </c>
      <c r="L9096" t="n">
        <v>481091000</v>
      </c>
      <c r="M9096" t="n">
        <v>475936000</v>
      </c>
      <c r="N9096" t="n">
        <v>-421408000</v>
      </c>
      <c r="O9096">
        <f>D9095</f>
      </c>
      <c r="P9096">
        <f>(E9096-F9096+G9096)/O9096*100</f>
      </c>
      <c r="Q9096">
        <f>H9095</f>
      </c>
      <c r="R9096">
        <f>I9095</f>
      </c>
      <c r="S9096">
        <f>H9096-H9095</f>
      </c>
      <c r="T9096">
        <f>I9096-I9095</f>
      </c>
      <c r="U9096">
        <f>(L9096-K9096)/(2*D9096*0.01)</f>
      </c>
      <c r="V9096">
        <f>(L9096+K9096)/(D9096*0.0001)</f>
      </c>
    </row>
    <row r="9097">
      <c r="A9097" t="n">
        <v>2023</v>
      </c>
      <c r="B9097" t="inlineStr">
        <is>
          <t>00230425</t>
        </is>
      </c>
      <c r="C9097" t="inlineStr">
        <is>
          <t>나노엔텍</t>
        </is>
      </c>
      <c r="D9097" t="n">
        <v>6007398000</v>
      </c>
      <c r="E9097" t="n">
        <v>642880000</v>
      </c>
      <c r="F9097" t="n">
        <v>428916000</v>
      </c>
      <c r="G9097" t="n">
        <v>288294000</v>
      </c>
      <c r="H9097" t="n">
        <v>5.08</v>
      </c>
      <c r="I9097" t="n">
        <v>6.28</v>
      </c>
      <c r="J9097" t="n">
        <v>9.449999999999999</v>
      </c>
      <c r="K9097" t="n">
        <v>-529853000</v>
      </c>
      <c r="L9097" t="n">
        <v>618633000</v>
      </c>
      <c r="M9097" t="n">
        <v>605877000</v>
      </c>
      <c r="N9097" t="n">
        <v>-529612000</v>
      </c>
      <c r="O9097">
        <f>D9096</f>
      </c>
      <c r="P9097">
        <f>(E9097-F9097+G9097)/O9097*100</f>
      </c>
      <c r="Q9097">
        <f>H9096</f>
      </c>
      <c r="R9097">
        <f>I9096</f>
      </c>
      <c r="S9097">
        <f>H9097-H9096</f>
      </c>
      <c r="T9097">
        <f>I9097-I9096</f>
      </c>
      <c r="U9097">
        <f>(L9097-K9097)/(2*D9097*0.01)</f>
      </c>
      <c r="V9097">
        <f>(L9097+K9097)/(D9097*0.0001)</f>
      </c>
    </row>
    <row r="9098">
      <c r="A9098" t="n">
        <v>2024</v>
      </c>
      <c r="B9098" t="inlineStr">
        <is>
          <t>00230425</t>
        </is>
      </c>
      <c r="C9098" t="inlineStr">
        <is>
          <t>나노엔텍</t>
        </is>
      </c>
      <c r="D9098" t="n">
        <v>6619003000</v>
      </c>
      <c r="E9098" t="n">
        <v>697347000</v>
      </c>
      <c r="F9098" t="n">
        <v>157866000</v>
      </c>
      <c r="G9098" t="n">
        <v>294213000</v>
      </c>
      <c r="H9098" t="n">
        <v>4.47</v>
      </c>
      <c r="I9098" t="n">
        <v>5.49</v>
      </c>
      <c r="J9098" t="n">
        <v>8.949999999999999</v>
      </c>
      <c r="K9098" t="n">
        <v>-553773000</v>
      </c>
      <c r="L9098" t="n">
        <v>642943000</v>
      </c>
      <c r="M9098" t="n">
        <v>630728000</v>
      </c>
      <c r="N9098" t="n">
        <v>-554342000</v>
      </c>
      <c r="O9098">
        <f>D9097</f>
      </c>
      <c r="P9098">
        <f>(E9098-F9098+G9098)/O9098*100</f>
      </c>
      <c r="Q9098">
        <f>H9097</f>
      </c>
      <c r="R9098">
        <f>I9097</f>
      </c>
      <c r="S9098">
        <f>H9098-H9097</f>
      </c>
      <c r="T9098">
        <f>I9098-I9097</f>
      </c>
      <c r="U9098">
        <f>(L9098-K9098)/(2*D9098*0.01)</f>
      </c>
      <c r="V9098">
        <f>(L9098+K9098)/(D9098*0.0001)</f>
      </c>
    </row>
    <row r="9099">
      <c r="A9099" t="n">
        <v>2025</v>
      </c>
      <c r="B9099" t="inlineStr">
        <is>
          <t>00230425</t>
        </is>
      </c>
      <c r="C9099" t="inlineStr">
        <is>
          <t>나노엔텍</t>
        </is>
      </c>
      <c r="D9099" t="n">
        <v>7575852000</v>
      </c>
      <c r="E9099" t="n">
        <v>796189000</v>
      </c>
      <c r="F9099" t="n">
        <v>357957000</v>
      </c>
      <c r="G9099" t="n">
        <v>298647000</v>
      </c>
      <c r="H9099" t="n">
        <v>4.625</v>
      </c>
      <c r="I9099" t="n">
        <v>4.615</v>
      </c>
      <c r="J9099" t="n">
        <v>7.885</v>
      </c>
      <c r="K9099" t="n">
        <v>-582810000</v>
      </c>
      <c r="L9099" t="n">
        <v>673866000</v>
      </c>
      <c r="M9099" t="n">
        <v>667998000</v>
      </c>
      <c r="N9099" t="n">
        <v>-588727000</v>
      </c>
      <c r="O9099">
        <f>D9098</f>
      </c>
      <c r="P9099">
        <f>(E9099-F9099+G9099)/O9099*100</f>
      </c>
      <c r="Q9099">
        <f>H9098</f>
      </c>
      <c r="R9099">
        <f>I9098</f>
      </c>
      <c r="S9099">
        <f>H9099-H9098</f>
      </c>
      <c r="T9099">
        <f>I9099-I9098</f>
      </c>
      <c r="U9099">
        <f>(L9099-K9099)/(2*D9099*0.01)</f>
      </c>
      <c r="V9099">
        <f>(L9099+K9099)/(D9099*0.0001)</f>
      </c>
    </row>
    <row r="9100">
      <c r="A9100" t="n">
        <v>2014</v>
      </c>
      <c r="B9100" t="inlineStr">
        <is>
          <t>00230814</t>
        </is>
      </c>
      <c r="C9100" t="inlineStr">
        <is>
          <t>휴림에이텍</t>
        </is>
      </c>
      <c r="D9100" t="n">
        <v>2143880000</v>
      </c>
      <c r="E9100" t="n">
        <v>352394000</v>
      </c>
      <c r="F9100" t="n">
        <v>93073000</v>
      </c>
      <c r="G9100" t="n">
        <v>64920000</v>
      </c>
      <c r="H9100" t="n">
        <v>2.92</v>
      </c>
      <c r="I9100" t="n">
        <v>3.4</v>
      </c>
      <c r="K9100" t="n">
        <v>-151528000</v>
      </c>
      <c r="L9100" t="n">
        <v>151562000</v>
      </c>
      <c r="M9100" t="n">
        <v>150215000</v>
      </c>
      <c r="N9100" t="n">
        <v>-134801000</v>
      </c>
      <c r="U9100">
        <f>(L9100-K9100)/(2*D9100*0.01)</f>
      </c>
      <c r="V9100">
        <f>(L9100+K9100)/(D9100*0.0001)</f>
      </c>
    </row>
    <row r="9101">
      <c r="A9101" t="n">
        <v>2015</v>
      </c>
      <c r="B9101" t="inlineStr">
        <is>
          <t>00230814</t>
        </is>
      </c>
      <c r="C9101" t="inlineStr">
        <is>
          <t>휴림에이텍</t>
        </is>
      </c>
      <c r="D9101" t="n">
        <v>2233749000</v>
      </c>
      <c r="E9101" t="n">
        <v>352021000</v>
      </c>
      <c r="F9101" t="n">
        <v>254891000</v>
      </c>
      <c r="G9101" t="n">
        <v>59064000</v>
      </c>
      <c r="H9101" t="n">
        <v>2.69</v>
      </c>
      <c r="I9101" t="n">
        <v>3.4</v>
      </c>
      <c r="K9101" t="n">
        <v>-150970000</v>
      </c>
      <c r="L9101" t="n">
        <v>172054000</v>
      </c>
      <c r="M9101" t="n">
        <v>169273000</v>
      </c>
      <c r="N9101" t="n">
        <v>-168027000</v>
      </c>
      <c r="O9101">
        <f>D9100</f>
      </c>
      <c r="P9101">
        <f>(E9101-F9101+G9101)/O9101*100</f>
      </c>
      <c r="Q9101">
        <f>H9100</f>
      </c>
      <c r="R9101">
        <f>I9100</f>
      </c>
      <c r="S9101">
        <f>H9101-H9100</f>
      </c>
      <c r="T9101">
        <f>I9101-I9100</f>
      </c>
      <c r="U9101">
        <f>(L9101-K9101)/(2*D9101*0.01)</f>
      </c>
      <c r="V9101">
        <f>(L9101+K9101)/(D9101*0.0001)</f>
      </c>
    </row>
    <row r="9102">
      <c r="A9102" t="n">
        <v>2016</v>
      </c>
      <c r="B9102" t="inlineStr">
        <is>
          <t>00230814</t>
        </is>
      </c>
      <c r="C9102" t="inlineStr">
        <is>
          <t>휴림에이텍</t>
        </is>
      </c>
      <c r="D9102" t="n">
        <v>2749720000</v>
      </c>
      <c r="E9102" t="n">
        <v>353858000</v>
      </c>
      <c r="F9102" t="n">
        <v>135869000</v>
      </c>
      <c r="G9102" t="n">
        <v>56520000</v>
      </c>
      <c r="H9102" t="n">
        <v>2.71</v>
      </c>
      <c r="I9102" t="n">
        <v>3.4</v>
      </c>
      <c r="K9102" t="n">
        <v>-206092000</v>
      </c>
      <c r="L9102" t="n">
        <v>206092000</v>
      </c>
      <c r="M9102" t="n">
        <v>181090000</v>
      </c>
      <c r="N9102" t="n">
        <v>-181069000</v>
      </c>
      <c r="O9102">
        <f>D9101</f>
      </c>
      <c r="P9102">
        <f>(E9102-F9102+G9102)/O9102*100</f>
      </c>
      <c r="Q9102">
        <f>H9101</f>
      </c>
      <c r="R9102">
        <f>I9101</f>
      </c>
      <c r="S9102">
        <f>H9102-H9101</f>
      </c>
      <c r="T9102">
        <f>I9102-I9101</f>
      </c>
      <c r="U9102">
        <f>(L9102-K9102)/(2*D9102*0.01)</f>
      </c>
    </row>
    <row r="9103">
      <c r="A9103" t="n">
        <v>2017</v>
      </c>
      <c r="B9103" t="inlineStr">
        <is>
          <t>00230814</t>
        </is>
      </c>
      <c r="C9103" t="inlineStr">
        <is>
          <t>휴림에이텍</t>
        </is>
      </c>
      <c r="D9103" t="n">
        <v>2607111000</v>
      </c>
      <c r="E9103" t="n">
        <v>403489000</v>
      </c>
      <c r="F9103" t="n">
        <v>76211000</v>
      </c>
      <c r="G9103" t="n">
        <v>64097000</v>
      </c>
      <c r="H9103" t="n">
        <v>3.11</v>
      </c>
      <c r="K9103" t="n">
        <v>-128810000</v>
      </c>
      <c r="L9103" t="n">
        <v>143910000</v>
      </c>
      <c r="M9103" t="n">
        <v>143922000</v>
      </c>
      <c r="N9103" t="n">
        <v>-130922000</v>
      </c>
      <c r="O9103">
        <f>D9102</f>
      </c>
      <c r="P9103">
        <f>(E9103-F9103+G9103)/O9103*100</f>
      </c>
      <c r="Q9103">
        <f>H9102</f>
      </c>
      <c r="S9103">
        <f>H9103-H9102</f>
      </c>
      <c r="U9103">
        <f>(L9103-K9103)/(2*D9103*0.01)</f>
      </c>
      <c r="V9103">
        <f>(L9103+K9103)/(D9103*0.0001)</f>
      </c>
    </row>
    <row r="9104">
      <c r="A9104" t="n">
        <v>2018</v>
      </c>
      <c r="B9104" t="inlineStr">
        <is>
          <t>00230814</t>
        </is>
      </c>
      <c r="C9104" t="inlineStr">
        <is>
          <t>휴림에이텍</t>
        </is>
      </c>
      <c r="D9104" t="n">
        <v>4439412000</v>
      </c>
      <c r="E9104" t="n">
        <v>368751000</v>
      </c>
      <c r="F9104" t="n">
        <v>310820000</v>
      </c>
      <c r="G9104" t="n">
        <v>81318000</v>
      </c>
      <c r="H9104" t="n">
        <v>2.445</v>
      </c>
      <c r="I9104" t="n">
        <v>1.895</v>
      </c>
      <c r="J9104" t="n">
        <v>6.025</v>
      </c>
      <c r="K9104" t="n">
        <v>-251468000</v>
      </c>
      <c r="L9104" t="n">
        <v>285512000</v>
      </c>
      <c r="M9104" t="n">
        <v>286465000</v>
      </c>
      <c r="N9104" t="n">
        <v>-256927000</v>
      </c>
      <c r="O9104">
        <f>D9103</f>
      </c>
      <c r="P9104">
        <f>(E9104-F9104+G9104)/O9104*100</f>
      </c>
      <c r="Q9104">
        <f>H9103</f>
      </c>
      <c r="S9104">
        <f>H9104-H9103</f>
      </c>
      <c r="U9104">
        <f>(L9104-K9104)/(2*D9104*0.01)</f>
      </c>
      <c r="V9104">
        <f>(L9104+K9104)/(D9104*0.0001)</f>
      </c>
    </row>
    <row r="9105">
      <c r="A9105" t="n">
        <v>2019</v>
      </c>
      <c r="B9105" t="inlineStr">
        <is>
          <t>00230814</t>
        </is>
      </c>
      <c r="C9105" t="inlineStr">
        <is>
          <t>휴림에이텍</t>
        </is>
      </c>
      <c r="D9105" t="n">
        <v>4377339000</v>
      </c>
      <c r="E9105" t="n">
        <v>556403000</v>
      </c>
      <c r="F9105" t="n">
        <v>1408625000</v>
      </c>
      <c r="G9105" t="n">
        <v>103176000</v>
      </c>
      <c r="H9105" t="n">
        <v>2.12</v>
      </c>
      <c r="I9105" t="n">
        <v>1.27</v>
      </c>
      <c r="J9105" t="n">
        <v>6.86</v>
      </c>
      <c r="K9105" t="n">
        <v>-273896000</v>
      </c>
      <c r="L9105" t="n">
        <v>287794000</v>
      </c>
      <c r="M9105" t="n">
        <v>287575000</v>
      </c>
      <c r="N9105" t="n">
        <v>-278574000</v>
      </c>
      <c r="O9105">
        <f>D9104</f>
      </c>
      <c r="P9105">
        <f>(E9105-F9105+G9105)/O9105*100</f>
      </c>
      <c r="Q9105">
        <f>H9104</f>
      </c>
      <c r="R9105">
        <f>I9104</f>
      </c>
      <c r="S9105">
        <f>H9105-H9104</f>
      </c>
      <c r="T9105">
        <f>I9105-I9104</f>
      </c>
      <c r="U9105">
        <f>(L9105-K9105)/(2*D9105*0.01)</f>
      </c>
      <c r="V9105">
        <f>(L9105+K9105)/(D9105*0.0001)</f>
      </c>
    </row>
    <row r="9106">
      <c r="A9106" t="n">
        <v>2020</v>
      </c>
      <c r="B9106" t="inlineStr">
        <is>
          <t>00230814</t>
        </is>
      </c>
      <c r="C9106" t="inlineStr">
        <is>
          <t>휴림에이텍</t>
        </is>
      </c>
      <c r="D9106" t="n">
        <v>4223278000</v>
      </c>
      <c r="E9106" t="n">
        <v>802601000</v>
      </c>
      <c r="F9106" t="n">
        <v>730690000</v>
      </c>
      <c r="G9106" t="n">
        <v>82893000</v>
      </c>
      <c r="H9106" t="n">
        <v>2.07</v>
      </c>
      <c r="I9106" t="n">
        <v>1.27</v>
      </c>
      <c r="K9106" t="n">
        <v>-273896000</v>
      </c>
      <c r="L9106" t="n">
        <v>287794000</v>
      </c>
      <c r="M9106" t="n">
        <v>287575000</v>
      </c>
      <c r="N9106" t="n">
        <v>-278574000</v>
      </c>
      <c r="O9106">
        <f>D9105</f>
      </c>
      <c r="P9106">
        <f>(E9106-F9106+G9106)/O9106*100</f>
      </c>
      <c r="Q9106">
        <f>H9105</f>
      </c>
      <c r="R9106">
        <f>I9105</f>
      </c>
      <c r="S9106">
        <f>H9106-H9105</f>
      </c>
      <c r="T9106">
        <f>I9106-I9105</f>
      </c>
      <c r="U9106">
        <f>(L9106-K9106)/(2*D9106*0.01)</f>
      </c>
      <c r="V9106">
        <f>(L9106+K9106)/(D9106*0.0001)</f>
      </c>
    </row>
    <row r="9107">
      <c r="A9107" t="n">
        <v>2021</v>
      </c>
      <c r="B9107" t="inlineStr">
        <is>
          <t>00230814</t>
        </is>
      </c>
      <c r="C9107" t="inlineStr">
        <is>
          <t>휴림에이텍</t>
        </is>
      </c>
      <c r="D9107" t="n">
        <v>2205749000</v>
      </c>
      <c r="E9107" t="n">
        <v>546751000</v>
      </c>
      <c r="F9107" t="n">
        <v>801880000</v>
      </c>
      <c r="G9107" t="n">
        <v>64784000</v>
      </c>
      <c r="H9107" t="n">
        <v>2.71</v>
      </c>
      <c r="I9107" t="n">
        <v>1.27</v>
      </c>
      <c r="J9107" t="n">
        <v>6.98</v>
      </c>
      <c r="K9107" t="n">
        <v>-131909000</v>
      </c>
      <c r="L9107" t="n">
        <v>131909000</v>
      </c>
      <c r="M9107" t="n">
        <v>150924000</v>
      </c>
      <c r="N9107" t="n">
        <v>-134995000</v>
      </c>
      <c r="O9107">
        <f>D9106</f>
      </c>
      <c r="P9107">
        <f>(E9107-F9107+G9107)/O9107*100</f>
      </c>
      <c r="Q9107">
        <f>H9106</f>
      </c>
      <c r="R9107">
        <f>I9106</f>
      </c>
      <c r="S9107">
        <f>H9107-H9106</f>
      </c>
      <c r="T9107">
        <f>I9107-I9106</f>
      </c>
      <c r="U9107">
        <f>(L9107-K9107)/(2*D9107*0.01)</f>
      </c>
    </row>
    <row r="9108">
      <c r="A9108" t="n">
        <v>2022</v>
      </c>
      <c r="B9108" t="inlineStr">
        <is>
          <t>00230814</t>
        </is>
      </c>
      <c r="C9108" t="inlineStr">
        <is>
          <t>휴림에이텍</t>
        </is>
      </c>
      <c r="D9108" t="n">
        <v>2350631000</v>
      </c>
      <c r="E9108" t="n">
        <v>308874000</v>
      </c>
      <c r="F9108" t="n">
        <v>474403000</v>
      </c>
      <c r="G9108" t="n">
        <v>53319000</v>
      </c>
      <c r="H9108" t="n">
        <v>5.29</v>
      </c>
      <c r="I9108" t="n">
        <v>1.27</v>
      </c>
      <c r="J9108" t="n">
        <v>5.98</v>
      </c>
      <c r="K9108" t="n">
        <v>-121933000</v>
      </c>
      <c r="L9108" t="n">
        <v>136624000</v>
      </c>
      <c r="M9108" t="n">
        <v>141041000</v>
      </c>
      <c r="N9108" t="n">
        <v>-127778000</v>
      </c>
      <c r="O9108">
        <f>D9107</f>
      </c>
      <c r="P9108">
        <f>(E9108-F9108+G9108)/O9108*100</f>
      </c>
      <c r="Q9108">
        <f>H9107</f>
      </c>
      <c r="R9108">
        <f>I9107</f>
      </c>
      <c r="S9108">
        <f>H9108-H9107</f>
      </c>
      <c r="T9108">
        <f>I9108-I9107</f>
      </c>
      <c r="U9108">
        <f>(L9108-K9108)/(2*D9108*0.01)</f>
      </c>
      <c r="V9108">
        <f>(L9108+K9108)/(D9108*0.0001)</f>
      </c>
    </row>
    <row r="9109">
      <c r="A9109" t="n">
        <v>2023</v>
      </c>
      <c r="B9109" t="inlineStr">
        <is>
          <t>00230814</t>
        </is>
      </c>
      <c r="C9109" t="inlineStr">
        <is>
          <t>휴림에이텍</t>
        </is>
      </c>
      <c r="D9109" t="n">
        <v>3371167000</v>
      </c>
      <c r="E9109" t="n">
        <v>365763000</v>
      </c>
      <c r="F9109" t="n">
        <v>559271000</v>
      </c>
      <c r="G9109" t="n">
        <v>128736000</v>
      </c>
      <c r="H9109" t="n">
        <v>4.08</v>
      </c>
      <c r="J9109" t="n">
        <v>6.07</v>
      </c>
      <c r="K9109" t="n">
        <v>-171081000</v>
      </c>
      <c r="L9109" t="n">
        <v>191969000</v>
      </c>
      <c r="M9109" t="n">
        <v>195114000</v>
      </c>
      <c r="N9109" t="n">
        <v>-176801000</v>
      </c>
      <c r="O9109">
        <f>D9108</f>
      </c>
      <c r="P9109">
        <f>(E9109-F9109+G9109)/O9109*100</f>
      </c>
      <c r="Q9109">
        <f>H9108</f>
      </c>
      <c r="S9109">
        <f>H9109-H9108</f>
      </c>
      <c r="U9109">
        <f>(L9109-K9109)/(2*D9109*0.01)</f>
      </c>
      <c r="V9109">
        <f>(L9109+K9109)/(D9109*0.0001)</f>
      </c>
    </row>
    <row r="9110">
      <c r="A9110" t="n">
        <v>2024</v>
      </c>
      <c r="B9110" t="inlineStr">
        <is>
          <t>00230814</t>
        </is>
      </c>
      <c r="C9110" t="inlineStr">
        <is>
          <t>휴림에이텍</t>
        </is>
      </c>
      <c r="D9110" t="n">
        <v>3768771000</v>
      </c>
      <c r="E9110" t="n">
        <v>429267000</v>
      </c>
      <c r="F9110" t="n">
        <v>661259000</v>
      </c>
      <c r="G9110" t="n">
        <v>120022000</v>
      </c>
      <c r="H9110" t="n">
        <v>3.51</v>
      </c>
      <c r="I9110" t="n">
        <v>1.89</v>
      </c>
      <c r="J9110" t="n">
        <v>6.45</v>
      </c>
      <c r="K9110" t="n">
        <v>-194288000</v>
      </c>
      <c r="L9110" t="n">
        <v>219221000</v>
      </c>
      <c r="M9110" t="n">
        <v>220831000</v>
      </c>
      <c r="N9110" t="n">
        <v>-199172000</v>
      </c>
      <c r="O9110">
        <f>D9109</f>
      </c>
      <c r="P9110">
        <f>(E9110-F9110+G9110)/O9110*100</f>
      </c>
      <c r="Q9110">
        <f>H9109</f>
      </c>
      <c r="S9110">
        <f>H9110-H9109</f>
      </c>
      <c r="U9110">
        <f>(L9110-K9110)/(2*D9110*0.01)</f>
      </c>
      <c r="V9110">
        <f>(L9110+K9110)/(D9110*0.0001)</f>
      </c>
    </row>
    <row r="9111">
      <c r="A9111" t="n">
        <v>2025</v>
      </c>
      <c r="B9111" t="inlineStr">
        <is>
          <t>00230814</t>
        </is>
      </c>
      <c r="C9111" t="inlineStr">
        <is>
          <t>휴림에이텍</t>
        </is>
      </c>
      <c r="D9111" t="n">
        <v>4096209000</v>
      </c>
      <c r="E9111" t="n">
        <v>587820000</v>
      </c>
      <c r="F9111" t="n">
        <v>576073000</v>
      </c>
      <c r="G9111" t="n">
        <v>109770000</v>
      </c>
      <c r="H9111" t="n">
        <v>3.83</v>
      </c>
      <c r="I9111" t="n">
        <v>2.73</v>
      </c>
      <c r="J9111" t="n">
        <v>6.97</v>
      </c>
      <c r="K9111" t="n">
        <v>-247227000</v>
      </c>
      <c r="L9111" t="n">
        <v>280553000</v>
      </c>
      <c r="M9111" t="n">
        <v>279500000</v>
      </c>
      <c r="N9111" t="n">
        <v>-250931000</v>
      </c>
      <c r="O9111">
        <f>D9110</f>
      </c>
      <c r="P9111">
        <f>(E9111-F9111+G9111)/O9111*100</f>
      </c>
      <c r="Q9111">
        <f>H9110</f>
      </c>
      <c r="R9111">
        <f>I9110</f>
      </c>
      <c r="S9111">
        <f>H9111-H9110</f>
      </c>
      <c r="T9111">
        <f>I9111-I9110</f>
      </c>
      <c r="U9111">
        <f>(L9111-K9111)/(2*D9111*0.01)</f>
      </c>
      <c r="V9111">
        <f>(L9111+K9111)/(D9111*0.0001)</f>
      </c>
    </row>
    <row r="9112">
      <c r="A9112" t="n">
        <v>2014</v>
      </c>
      <c r="B9112" t="inlineStr">
        <is>
          <t>00230911</t>
        </is>
      </c>
      <c r="C9112" t="inlineStr">
        <is>
          <t>HRS</t>
        </is>
      </c>
      <c r="D9112" t="n">
        <v>4044621000</v>
      </c>
      <c r="E9112" t="n">
        <v>654738000</v>
      </c>
      <c r="F9112" t="n">
        <v>160296000</v>
      </c>
      <c r="G9112" t="n">
        <v>113264000</v>
      </c>
      <c r="H9112" t="n">
        <v>2.6</v>
      </c>
      <c r="I9112" t="n">
        <v>3.58</v>
      </c>
      <c r="J9112" t="n">
        <v>4.19</v>
      </c>
    </row>
    <row r="9113">
      <c r="A9113" t="n">
        <v>2015</v>
      </c>
      <c r="B9113" t="inlineStr">
        <is>
          <t>00230911</t>
        </is>
      </c>
      <c r="C9113" t="inlineStr">
        <is>
          <t>HRS</t>
        </is>
      </c>
      <c r="D9113" t="n">
        <v>4948223000</v>
      </c>
      <c r="E9113" t="n">
        <v>681176000</v>
      </c>
      <c r="F9113" t="n">
        <v>225455000</v>
      </c>
      <c r="G9113" t="n">
        <v>96683000</v>
      </c>
      <c r="H9113" t="n">
        <v>2.5</v>
      </c>
      <c r="I9113" t="n">
        <v>3.44</v>
      </c>
      <c r="J9113" t="n">
        <v>6.39</v>
      </c>
      <c r="K9113" t="n">
        <v>-284400000</v>
      </c>
      <c r="L9113" t="n">
        <v>306900000</v>
      </c>
      <c r="M9113" t="n">
        <v>347800000</v>
      </c>
      <c r="N9113" t="n">
        <v>-316800000</v>
      </c>
      <c r="O9113">
        <f>D9112</f>
      </c>
      <c r="P9113">
        <f>(E9113-F9113+G9113)/O9113*100</f>
      </c>
      <c r="Q9113">
        <f>H9112</f>
      </c>
      <c r="R9113">
        <f>I9112</f>
      </c>
      <c r="S9113">
        <f>H9113-H9112</f>
      </c>
      <c r="T9113">
        <f>I9113-I9112</f>
      </c>
      <c r="U9113">
        <f>(L9113-K9113)/(2*D9113*0.01)</f>
      </c>
      <c r="V9113">
        <f>(L9113+K9113)/(D9113*0.0001)</f>
      </c>
    </row>
    <row r="9114">
      <c r="A9114" t="n">
        <v>2016</v>
      </c>
      <c r="B9114" t="inlineStr">
        <is>
          <t>00230911</t>
        </is>
      </c>
      <c r="C9114" t="inlineStr">
        <is>
          <t>HRS</t>
        </is>
      </c>
      <c r="D9114" t="n">
        <v>4895524000</v>
      </c>
      <c r="E9114" t="n">
        <v>794528000</v>
      </c>
      <c r="F9114" t="n">
        <v>951025000</v>
      </c>
      <c r="G9114" t="n">
        <v>118919000</v>
      </c>
      <c r="H9114" t="n">
        <v>2.5</v>
      </c>
      <c r="I9114" t="n">
        <v>4.23</v>
      </c>
      <c r="J9114" t="n">
        <v>6.72</v>
      </c>
      <c r="K9114" t="n">
        <v>-307358000</v>
      </c>
      <c r="L9114" t="n">
        <v>350359000</v>
      </c>
      <c r="M9114" t="n">
        <v>340809000</v>
      </c>
      <c r="N9114" t="n">
        <v>-305479000</v>
      </c>
      <c r="O9114">
        <f>D9113</f>
      </c>
      <c r="P9114">
        <f>(E9114-F9114+G9114)/O9114*100</f>
      </c>
      <c r="Q9114">
        <f>H9113</f>
      </c>
      <c r="R9114">
        <f>I9113</f>
      </c>
      <c r="S9114">
        <f>H9114-H9113</f>
      </c>
      <c r="T9114">
        <f>I9114-I9113</f>
      </c>
      <c r="U9114">
        <f>(L9114-K9114)/(2*D9114*0.01)</f>
      </c>
      <c r="V9114">
        <f>(L9114+K9114)/(D9114*0.0001)</f>
      </c>
    </row>
    <row r="9115">
      <c r="A9115" t="n">
        <v>2017</v>
      </c>
      <c r="B9115" t="inlineStr">
        <is>
          <t>00230911</t>
        </is>
      </c>
      <c r="C9115" t="inlineStr">
        <is>
          <t>HRS</t>
        </is>
      </c>
      <c r="D9115" t="n">
        <v>5613200000</v>
      </c>
      <c r="E9115" t="n">
        <v>746227000</v>
      </c>
      <c r="F9115" t="n">
        <v>192659000</v>
      </c>
      <c r="G9115" t="n">
        <v>118083000</v>
      </c>
      <c r="H9115" t="n">
        <v>2.8</v>
      </c>
      <c r="I9115" t="n">
        <v>3.71</v>
      </c>
      <c r="J9115" t="n">
        <v>5.03</v>
      </c>
      <c r="K9115" t="n">
        <v>-265749000</v>
      </c>
      <c r="L9115" t="n">
        <v>298538000</v>
      </c>
      <c r="M9115" t="n">
        <v>292925000</v>
      </c>
      <c r="N9115" t="n">
        <v>-266112000</v>
      </c>
      <c r="O9115">
        <f>D9114</f>
      </c>
      <c r="P9115">
        <f>(E9115-F9115+G9115)/O9115*100</f>
      </c>
      <c r="Q9115">
        <f>H9114</f>
      </c>
      <c r="R9115">
        <f>I9114</f>
      </c>
      <c r="S9115">
        <f>H9115-H9114</f>
      </c>
      <c r="T9115">
        <f>I9115-I9114</f>
      </c>
      <c r="U9115">
        <f>(L9115-K9115)/(2*D9115*0.01)</f>
      </c>
      <c r="V9115">
        <f>(L9115+K9115)/(D9115*0.0001)</f>
      </c>
    </row>
    <row r="9116">
      <c r="A9116" t="n">
        <v>2018</v>
      </c>
      <c r="B9116" t="inlineStr">
        <is>
          <t>00230911</t>
        </is>
      </c>
      <c r="C9116" t="inlineStr">
        <is>
          <t>HRS</t>
        </is>
      </c>
      <c r="D9116" t="n">
        <v>6380159000</v>
      </c>
      <c r="E9116" t="n">
        <v>707632000</v>
      </c>
      <c r="F9116" t="n">
        <v>398596000</v>
      </c>
      <c r="G9116" t="n">
        <v>147031000</v>
      </c>
      <c r="H9116" t="n">
        <v>2.3</v>
      </c>
      <c r="I9116" t="n">
        <v>3.71</v>
      </c>
      <c r="J9116" t="n">
        <v>5.04</v>
      </c>
      <c r="K9116" t="n">
        <v>-302279000</v>
      </c>
      <c r="L9116" t="n">
        <v>341054000</v>
      </c>
      <c r="M9116" t="n">
        <v>332900000</v>
      </c>
      <c r="N9116" t="n">
        <v>-301296000</v>
      </c>
      <c r="O9116">
        <f>D9115</f>
      </c>
      <c r="P9116">
        <f>(E9116-F9116+G9116)/O9116*100</f>
      </c>
      <c r="Q9116">
        <f>H9115</f>
      </c>
      <c r="R9116">
        <f>I9115</f>
      </c>
      <c r="S9116">
        <f>H9116-H9115</f>
      </c>
      <c r="T9116">
        <f>I9116-I9115</f>
      </c>
      <c r="U9116">
        <f>(L9116-K9116)/(2*D9116*0.01)</f>
      </c>
      <c r="V9116">
        <f>(L9116+K9116)/(D9116*0.0001)</f>
      </c>
    </row>
    <row r="9117">
      <c r="A9117" t="n">
        <v>2019</v>
      </c>
      <c r="B9117" t="inlineStr">
        <is>
          <t>00230911</t>
        </is>
      </c>
      <c r="C9117" t="inlineStr">
        <is>
          <t>HRS</t>
        </is>
      </c>
      <c r="D9117" t="n">
        <v>7261029000</v>
      </c>
      <c r="E9117" t="n">
        <v>748352000</v>
      </c>
      <c r="F9117" t="n">
        <v>209469000</v>
      </c>
      <c r="G9117" t="n">
        <v>137634000</v>
      </c>
      <c r="H9117" t="n">
        <v>2.26</v>
      </c>
      <c r="I9117" t="n">
        <v>4</v>
      </c>
      <c r="J9117" t="n">
        <v>10.32</v>
      </c>
      <c r="K9117" t="n">
        <v>-371772000</v>
      </c>
      <c r="L9117" t="n">
        <v>388210000</v>
      </c>
      <c r="M9117" t="n">
        <v>374734000</v>
      </c>
      <c r="N9117" t="n">
        <v>-367099000</v>
      </c>
      <c r="O9117">
        <f>D9116</f>
      </c>
      <c r="P9117">
        <f>(E9117-F9117+G9117)/O9117*100</f>
      </c>
      <c r="Q9117">
        <f>H9116</f>
      </c>
      <c r="R9117">
        <f>I9116</f>
      </c>
      <c r="S9117">
        <f>H9117-H9116</f>
      </c>
      <c r="T9117">
        <f>I9117-I9116</f>
      </c>
      <c r="U9117">
        <f>(L9117-K9117)/(2*D9117*0.01)</f>
      </c>
      <c r="V9117">
        <f>(L9117+K9117)/(D9117*0.0001)</f>
      </c>
    </row>
    <row r="9118">
      <c r="A9118" t="n">
        <v>2020</v>
      </c>
      <c r="B9118" t="inlineStr">
        <is>
          <t>00230911</t>
        </is>
      </c>
      <c r="C9118" t="inlineStr">
        <is>
          <t>HRS</t>
        </is>
      </c>
      <c r="D9118" t="n">
        <v>8206818000</v>
      </c>
      <c r="E9118" t="n">
        <v>839367000</v>
      </c>
      <c r="F9118" t="n">
        <v>253949000</v>
      </c>
      <c r="G9118" t="n">
        <v>77278000</v>
      </c>
      <c r="H9118" t="n">
        <v>2.428</v>
      </c>
      <c r="I9118" t="n">
        <v>4</v>
      </c>
      <c r="J9118" t="n">
        <v>7.95</v>
      </c>
      <c r="K9118" t="n">
        <v>-506331000</v>
      </c>
      <c r="L9118" t="n">
        <v>574371000</v>
      </c>
      <c r="M9118" t="n">
        <v>553526000</v>
      </c>
      <c r="N9118" t="n">
        <v>-498717000</v>
      </c>
      <c r="O9118">
        <f>D9117</f>
      </c>
      <c r="P9118">
        <f>(E9118-F9118+G9118)/O9118*100</f>
      </c>
      <c r="Q9118">
        <f>H9117</f>
      </c>
      <c r="R9118">
        <f>I9117</f>
      </c>
      <c r="S9118">
        <f>H9118-H9117</f>
      </c>
      <c r="T9118">
        <f>I9118-I9117</f>
      </c>
      <c r="U9118">
        <f>(L9118-K9118)/(2*D9118*0.01)</f>
      </c>
      <c r="V9118">
        <f>(L9118+K9118)/(D9118*0.0001)</f>
      </c>
    </row>
    <row r="9119">
      <c r="A9119" t="n">
        <v>2021</v>
      </c>
      <c r="B9119" t="inlineStr">
        <is>
          <t>00230911</t>
        </is>
      </c>
      <c r="C9119" t="inlineStr">
        <is>
          <t>HRS</t>
        </is>
      </c>
      <c r="D9119" t="n">
        <v>9192092000</v>
      </c>
      <c r="E9119" t="n">
        <v>694289000</v>
      </c>
      <c r="F9119" t="n">
        <v>299796000</v>
      </c>
      <c r="G9119" t="n">
        <v>166118000</v>
      </c>
      <c r="H9119" t="n">
        <v>2.98</v>
      </c>
      <c r="I9119" t="n">
        <v>4.25</v>
      </c>
      <c r="J9119" t="n">
        <v>7.95</v>
      </c>
      <c r="K9119" t="n">
        <v>-591733000</v>
      </c>
      <c r="L9119" t="n">
        <v>692358000</v>
      </c>
      <c r="M9119" t="n">
        <v>676744000</v>
      </c>
      <c r="N9119" t="n">
        <v>-590664000</v>
      </c>
      <c r="O9119">
        <f>D9118</f>
      </c>
      <c r="P9119">
        <f>(E9119-F9119+G9119)/O9119*100</f>
      </c>
      <c r="Q9119">
        <f>H9118</f>
      </c>
      <c r="R9119">
        <f>I9118</f>
      </c>
      <c r="S9119">
        <f>H9119-H9118</f>
      </c>
      <c r="T9119">
        <f>I9119-I9118</f>
      </c>
      <c r="U9119">
        <f>(L9119-K9119)/(2*D9119*0.01)</f>
      </c>
      <c r="V9119">
        <f>(L9119+K9119)/(D9119*0.0001)</f>
      </c>
    </row>
    <row r="9120">
      <c r="A9120" t="n">
        <v>2022</v>
      </c>
      <c r="B9120" t="inlineStr">
        <is>
          <t>00230911</t>
        </is>
      </c>
      <c r="C9120" t="inlineStr">
        <is>
          <t>HRS</t>
        </is>
      </c>
      <c r="D9120" t="n">
        <v>9371088000</v>
      </c>
      <c r="E9120" t="n">
        <v>899774000</v>
      </c>
      <c r="F9120" t="n">
        <v>705238000</v>
      </c>
      <c r="G9120" t="n">
        <v>263307000</v>
      </c>
      <c r="H9120" t="n">
        <v>5.348</v>
      </c>
      <c r="I9120" t="n">
        <v>5.2</v>
      </c>
      <c r="J9120" t="n">
        <v>15.41</v>
      </c>
      <c r="K9120" t="n">
        <v>-521662000</v>
      </c>
      <c r="L9120" t="n">
        <v>603354000</v>
      </c>
      <c r="M9120" t="n">
        <v>598749000</v>
      </c>
      <c r="N9120" t="n">
        <v>-527447000</v>
      </c>
      <c r="O9120">
        <f>D9119</f>
      </c>
      <c r="P9120">
        <f>(E9120-F9120+G9120)/O9120*100</f>
      </c>
      <c r="Q9120">
        <f>H9119</f>
      </c>
      <c r="R9120">
        <f>I9119</f>
      </c>
      <c r="S9120">
        <f>H9120-H9119</f>
      </c>
      <c r="T9120">
        <f>I9120-I9119</f>
      </c>
      <c r="U9120">
        <f>(L9120-K9120)/(2*D9120*0.01)</f>
      </c>
      <c r="V9120">
        <f>(L9120+K9120)/(D9120*0.0001)</f>
      </c>
    </row>
    <row r="9121">
      <c r="A9121" t="n">
        <v>2023</v>
      </c>
      <c r="B9121" t="inlineStr">
        <is>
          <t>00230911</t>
        </is>
      </c>
      <c r="C9121" t="inlineStr">
        <is>
          <t>HRS</t>
        </is>
      </c>
      <c r="D9121" t="n">
        <v>11452206000</v>
      </c>
      <c r="E9121" t="n">
        <v>915723000</v>
      </c>
      <c r="F9121" t="n">
        <v>524549000</v>
      </c>
      <c r="G9121" t="n">
        <v>479768000</v>
      </c>
      <c r="H9121" t="n">
        <v>4.491</v>
      </c>
      <c r="I9121" t="n">
        <v>5.8</v>
      </c>
      <c r="J9121" t="n">
        <v>13.19</v>
      </c>
      <c r="K9121" t="n">
        <v>-584525000</v>
      </c>
      <c r="L9121" t="n">
        <v>665881000</v>
      </c>
      <c r="M9121" t="n">
        <v>651662000</v>
      </c>
      <c r="N9121" t="n">
        <v>-583742000</v>
      </c>
      <c r="O9121">
        <f>D9120</f>
      </c>
      <c r="P9121">
        <f>(E9121-F9121+G9121)/O9121*100</f>
      </c>
      <c r="Q9121">
        <f>H9120</f>
      </c>
      <c r="R9121">
        <f>I9120</f>
      </c>
      <c r="S9121">
        <f>H9121-H9120</f>
      </c>
      <c r="T9121">
        <f>I9121-I9120</f>
      </c>
      <c r="U9121">
        <f>(L9121-K9121)/(2*D9121*0.01)</f>
      </c>
      <c r="V9121">
        <f>(L9121+K9121)/(D9121*0.0001)</f>
      </c>
    </row>
    <row r="9122">
      <c r="A9122" t="n">
        <v>2024</v>
      </c>
      <c r="B9122" t="inlineStr">
        <is>
          <t>00230911</t>
        </is>
      </c>
      <c r="C9122" t="inlineStr">
        <is>
          <t>HRS</t>
        </is>
      </c>
      <c r="D9122" t="n">
        <v>15565126000</v>
      </c>
      <c r="E9122" t="n">
        <v>1073981000</v>
      </c>
      <c r="F9122" t="n">
        <v>394549000</v>
      </c>
      <c r="G9122" t="n">
        <v>490087000</v>
      </c>
      <c r="H9122" t="n">
        <v>3.952</v>
      </c>
      <c r="I9122" t="n">
        <v>7</v>
      </c>
      <c r="J9122" t="n">
        <v>7.6</v>
      </c>
      <c r="K9122" t="n">
        <v>-854164000</v>
      </c>
      <c r="L9122" t="n">
        <v>974728000</v>
      </c>
      <c r="M9122" t="n">
        <v>937571000</v>
      </c>
      <c r="N9122" t="n">
        <v>-840042000</v>
      </c>
      <c r="O9122">
        <f>D9121</f>
      </c>
      <c r="P9122">
        <f>(E9122-F9122+G9122)/O9122*100</f>
      </c>
      <c r="Q9122">
        <f>H9121</f>
      </c>
      <c r="R9122">
        <f>I9121</f>
      </c>
      <c r="S9122">
        <f>H9122-H9121</f>
      </c>
      <c r="T9122">
        <f>I9122-I9121</f>
      </c>
      <c r="U9122">
        <f>(L9122-K9122)/(2*D9122*0.01)</f>
      </c>
      <c r="V9122">
        <f>(L9122+K9122)/(D9122*0.0001)</f>
      </c>
    </row>
    <row r="9123">
      <c r="A9123" t="n">
        <v>2025</v>
      </c>
      <c r="B9123" t="inlineStr">
        <is>
          <t>00230911</t>
        </is>
      </c>
      <c r="C9123" t="inlineStr">
        <is>
          <t>HRS</t>
        </is>
      </c>
      <c r="D9123" t="n">
        <v>19422590000</v>
      </c>
      <c r="E9123" t="n">
        <v>1655995000</v>
      </c>
      <c r="F9123" t="n">
        <v>434308000</v>
      </c>
      <c r="G9123" t="n">
        <v>421008000</v>
      </c>
      <c r="H9123" t="n">
        <v>4.302</v>
      </c>
      <c r="I9123" t="n">
        <v>7.8</v>
      </c>
      <c r="J9123" t="n">
        <v>7.74</v>
      </c>
      <c r="K9123" t="n">
        <v>-1058673000</v>
      </c>
      <c r="L9123" t="n">
        <v>1205546000</v>
      </c>
      <c r="M9123" t="n">
        <v>1154972000</v>
      </c>
      <c r="N9123" t="n">
        <v>-1037281000</v>
      </c>
      <c r="O9123">
        <f>D9122</f>
      </c>
      <c r="P9123">
        <f>(E9123-F9123+G9123)/O9123*100</f>
      </c>
      <c r="Q9123">
        <f>H9122</f>
      </c>
      <c r="R9123">
        <f>I9122</f>
      </c>
      <c r="S9123">
        <f>H9123-H9122</f>
      </c>
      <c r="T9123">
        <f>I9123-I9122</f>
      </c>
      <c r="U9123">
        <f>(L9123-K9123)/(2*D9123*0.01)</f>
      </c>
      <c r="V9123">
        <f>(L9123+K9123)/(D9123*0.0001)</f>
      </c>
    </row>
    <row r="9124">
      <c r="A9124" t="n">
        <v>2014</v>
      </c>
      <c r="B9124" t="inlineStr">
        <is>
          <t>00231044</t>
        </is>
      </c>
      <c r="C9124" t="inlineStr">
        <is>
          <t>우리기술</t>
        </is>
      </c>
      <c r="D9124" t="n">
        <v>5218534000</v>
      </c>
      <c r="E9124" t="n">
        <v>860001000</v>
      </c>
      <c r="F9124" t="n">
        <v>378203000</v>
      </c>
      <c r="G9124" t="n">
        <v>177281000</v>
      </c>
      <c r="H9124" t="n">
        <v>3.13</v>
      </c>
      <c r="I9124" t="n">
        <v>4.6</v>
      </c>
    </row>
    <row r="9125">
      <c r="A9125" t="n">
        <v>2015</v>
      </c>
      <c r="B9125" t="inlineStr">
        <is>
          <t>00231044</t>
        </is>
      </c>
      <c r="C9125" t="inlineStr">
        <is>
          <t>우리기술</t>
        </is>
      </c>
      <c r="D9125" t="n">
        <v>5080203000</v>
      </c>
      <c r="E9125" t="n">
        <v>901616000</v>
      </c>
      <c r="F9125" t="n">
        <v>573419000</v>
      </c>
      <c r="G9125" t="n">
        <v>126465000</v>
      </c>
      <c r="H9125" t="n">
        <v>2.9</v>
      </c>
      <c r="I9125" t="n">
        <v>5.08</v>
      </c>
      <c r="O9125">
        <f>D9124</f>
      </c>
      <c r="P9125">
        <f>(E9125-F9125+G9125)/O9125*100</f>
      </c>
      <c r="Q9125">
        <f>H9124</f>
      </c>
      <c r="R9125">
        <f>I9124</f>
      </c>
      <c r="S9125">
        <f>H9125-H9124</f>
      </c>
      <c r="T9125">
        <f>I9125-I9124</f>
      </c>
    </row>
    <row r="9126">
      <c r="A9126" t="n">
        <v>2016</v>
      </c>
      <c r="B9126" t="inlineStr">
        <is>
          <t>00231044</t>
        </is>
      </c>
      <c r="C9126" t="inlineStr">
        <is>
          <t>우리기술</t>
        </is>
      </c>
      <c r="D9126" t="n">
        <v>5609805000</v>
      </c>
      <c r="E9126" t="n">
        <v>560915000</v>
      </c>
      <c r="F9126" t="n">
        <v>676281000</v>
      </c>
      <c r="G9126" t="n">
        <v>90584000</v>
      </c>
      <c r="H9126" t="n">
        <v>2.93</v>
      </c>
      <c r="I9126" t="n">
        <v>4.3</v>
      </c>
      <c r="K9126" t="n">
        <v>-324934000</v>
      </c>
      <c r="L9126" t="n">
        <v>373556000</v>
      </c>
      <c r="M9126" t="n">
        <v>364994000</v>
      </c>
      <c r="N9126" t="n">
        <v>-324151000</v>
      </c>
      <c r="O9126">
        <f>D9125</f>
      </c>
      <c r="P9126">
        <f>(E9126-F9126+G9126)/O9126*100</f>
      </c>
      <c r="Q9126">
        <f>H9125</f>
      </c>
      <c r="R9126">
        <f>I9125</f>
      </c>
      <c r="S9126">
        <f>H9126-H9125</f>
      </c>
      <c r="T9126">
        <f>I9126-I9125</f>
      </c>
      <c r="U9126">
        <f>(L9126-K9126)/(2*D9126*0.01)</f>
      </c>
      <c r="V9126">
        <f>(L9126+K9126)/(D9126*0.0001)</f>
      </c>
    </row>
    <row r="9127">
      <c r="A9127" t="n">
        <v>2017</v>
      </c>
      <c r="B9127" t="inlineStr">
        <is>
          <t>00231044</t>
        </is>
      </c>
      <c r="C9127" t="inlineStr">
        <is>
          <t>우리기술</t>
        </is>
      </c>
      <c r="D9127" t="n">
        <v>6714680000</v>
      </c>
      <c r="E9127" t="n">
        <v>618628000</v>
      </c>
      <c r="F9127" t="n">
        <v>281375000</v>
      </c>
      <c r="G9127" t="n">
        <v>111960000</v>
      </c>
      <c r="H9127" t="n">
        <v>3.29</v>
      </c>
      <c r="I9127" t="n">
        <v>5.02</v>
      </c>
      <c r="K9127" t="n">
        <v>-364243000</v>
      </c>
      <c r="L9127" t="n">
        <v>417803000</v>
      </c>
      <c r="M9127" t="n">
        <v>406864000</v>
      </c>
      <c r="N9127" t="n">
        <v>-362258000</v>
      </c>
      <c r="O9127">
        <f>D9126</f>
      </c>
      <c r="P9127">
        <f>(E9127-F9127+G9127)/O9127*100</f>
      </c>
      <c r="Q9127">
        <f>H9126</f>
      </c>
      <c r="R9127">
        <f>I9126</f>
      </c>
      <c r="S9127">
        <f>H9127-H9126</f>
      </c>
      <c r="T9127">
        <f>I9127-I9126</f>
      </c>
      <c r="U9127">
        <f>(L9127-K9127)/(2*D9127*0.01)</f>
      </c>
      <c r="V9127">
        <f>(L9127+K9127)/(D9127*0.0001)</f>
      </c>
    </row>
    <row r="9128">
      <c r="A9128" t="n">
        <v>2018</v>
      </c>
      <c r="B9128" t="inlineStr">
        <is>
          <t>00231044</t>
        </is>
      </c>
      <c r="C9128" t="inlineStr">
        <is>
          <t>우리기술</t>
        </is>
      </c>
      <c r="D9128" t="n">
        <v>7505489000</v>
      </c>
      <c r="E9128" t="n">
        <v>728088000</v>
      </c>
      <c r="F9128" t="n">
        <v>245887000</v>
      </c>
      <c r="G9128" t="n">
        <v>142917000</v>
      </c>
      <c r="H9128" t="n">
        <v>2.76</v>
      </c>
      <c r="I9128" t="n">
        <v>5.03</v>
      </c>
      <c r="O9128">
        <f>D9127</f>
      </c>
      <c r="P9128">
        <f>(E9128-F9128+G9128)/O9128*100</f>
      </c>
      <c r="Q9128">
        <f>H9127</f>
      </c>
      <c r="R9128">
        <f>I9127</f>
      </c>
      <c r="S9128">
        <f>H9128-H9127</f>
      </c>
      <c r="T9128">
        <f>I9128-I9127</f>
      </c>
    </row>
    <row r="9129">
      <c r="A9129" t="n">
        <v>2019</v>
      </c>
      <c r="B9129" t="inlineStr">
        <is>
          <t>00231044</t>
        </is>
      </c>
      <c r="C9129" t="inlineStr">
        <is>
          <t>우리기술</t>
        </is>
      </c>
      <c r="D9129" t="n">
        <v>9130927000</v>
      </c>
      <c r="E9129" t="n">
        <v>926795000</v>
      </c>
      <c r="F9129" t="n">
        <v>363830000</v>
      </c>
      <c r="G9129" t="n">
        <v>149499000</v>
      </c>
      <c r="H9129" t="n">
        <v>2.63</v>
      </c>
      <c r="I9129" t="n">
        <v>5.05</v>
      </c>
      <c r="K9129" t="n">
        <v>-605629000</v>
      </c>
      <c r="L9129" t="n">
        <v>703658000</v>
      </c>
      <c r="M9129" t="n">
        <v>680572000</v>
      </c>
      <c r="N9129" t="n">
        <v>-598912000</v>
      </c>
      <c r="O9129">
        <f>D9128</f>
      </c>
      <c r="P9129">
        <f>(E9129-F9129+G9129)/O9129*100</f>
      </c>
      <c r="Q9129">
        <f>H9128</f>
      </c>
      <c r="R9129">
        <f>I9128</f>
      </c>
      <c r="S9129">
        <f>H9129-H9128</f>
      </c>
      <c r="T9129">
        <f>I9129-I9128</f>
      </c>
      <c r="U9129">
        <f>(L9129-K9129)/(2*D9129*0.01)</f>
      </c>
      <c r="V9129">
        <f>(L9129+K9129)/(D9129*0.0001)</f>
      </c>
    </row>
    <row r="9130">
      <c r="A9130" t="n">
        <v>2020</v>
      </c>
      <c r="B9130" t="inlineStr">
        <is>
          <t>00231044</t>
        </is>
      </c>
      <c r="C9130" t="inlineStr">
        <is>
          <t>우리기술</t>
        </is>
      </c>
      <c r="D9130" t="n">
        <v>9956243000</v>
      </c>
      <c r="E9130" t="n">
        <v>993764000</v>
      </c>
      <c r="F9130" t="n">
        <v>532528000</v>
      </c>
      <c r="G9130" t="n">
        <v>165666000</v>
      </c>
      <c r="H9130" t="n">
        <v>2.92</v>
      </c>
      <c r="I9130" t="n">
        <v>5.53</v>
      </c>
      <c r="K9130" t="n">
        <v>-601944000</v>
      </c>
      <c r="L9130" t="n">
        <v>697068000</v>
      </c>
      <c r="M9130" t="n">
        <v>672469000</v>
      </c>
      <c r="N9130" t="n">
        <v>-593852000</v>
      </c>
      <c r="O9130">
        <f>D9129</f>
      </c>
      <c r="P9130">
        <f>(E9130-F9130+G9130)/O9130*100</f>
      </c>
      <c r="Q9130">
        <f>H9129</f>
      </c>
      <c r="R9130">
        <f>I9129</f>
      </c>
      <c r="S9130">
        <f>H9130-H9129</f>
      </c>
      <c r="T9130">
        <f>I9130-I9129</f>
      </c>
      <c r="U9130">
        <f>(L9130-K9130)/(2*D9130*0.01)</f>
      </c>
      <c r="V9130">
        <f>(L9130+K9130)/(D9130*0.0001)</f>
      </c>
    </row>
    <row r="9131">
      <c r="A9131" t="n">
        <v>2021</v>
      </c>
      <c r="B9131" t="inlineStr">
        <is>
          <t>00231044</t>
        </is>
      </c>
      <c r="C9131" t="inlineStr">
        <is>
          <t>우리기술</t>
        </is>
      </c>
      <c r="D9131" t="n">
        <v>9698206000</v>
      </c>
      <c r="E9131" t="n">
        <v>1046986000</v>
      </c>
      <c r="F9131" t="n">
        <v>1410000000</v>
      </c>
      <c r="G9131" t="n">
        <v>199997000</v>
      </c>
      <c r="H9131" t="n">
        <v>3.404</v>
      </c>
      <c r="I9131" t="n">
        <v>5.3</v>
      </c>
      <c r="K9131" t="n">
        <v>-569883000</v>
      </c>
      <c r="L9131" t="n">
        <v>-601944000</v>
      </c>
      <c r="M9131" t="n">
        <v>635619000</v>
      </c>
      <c r="N9131" t="n">
        <v>672469000</v>
      </c>
      <c r="O9131">
        <f>D9130</f>
      </c>
      <c r="P9131">
        <f>(E9131-F9131+G9131)/O9131*100</f>
      </c>
      <c r="Q9131">
        <f>H9130</f>
      </c>
      <c r="R9131">
        <f>I9130</f>
      </c>
      <c r="S9131">
        <f>H9131-H9130</f>
      </c>
      <c r="T9131">
        <f>I9131-I9130</f>
      </c>
    </row>
    <row r="9132">
      <c r="A9132" t="n">
        <v>2022</v>
      </c>
      <c r="B9132" t="inlineStr">
        <is>
          <t>00231044</t>
        </is>
      </c>
      <c r="C9132" t="inlineStr">
        <is>
          <t>우리기술</t>
        </is>
      </c>
      <c r="D9132" t="n">
        <v>9905405000</v>
      </c>
      <c r="E9132" t="n">
        <v>968203000</v>
      </c>
      <c r="F9132" t="n">
        <v>367480000</v>
      </c>
      <c r="G9132" t="n">
        <v>236053000</v>
      </c>
      <c r="H9132" t="n">
        <v>5.758</v>
      </c>
      <c r="I9132" t="n">
        <v>5.46</v>
      </c>
      <c r="K9132" t="n">
        <v>-504933000</v>
      </c>
      <c r="L9132" t="n">
        <v>573476000</v>
      </c>
      <c r="M9132" t="n">
        <v>565627000</v>
      </c>
      <c r="N9132" t="n">
        <v>-511864000</v>
      </c>
      <c r="O9132">
        <f>D9131</f>
      </c>
      <c r="P9132">
        <f>(E9132-F9132+G9132)/O9132*100</f>
      </c>
      <c r="Q9132">
        <f>H9131</f>
      </c>
      <c r="R9132">
        <f>I9131</f>
      </c>
      <c r="S9132">
        <f>H9132-H9131</f>
      </c>
      <c r="T9132">
        <f>I9132-I9131</f>
      </c>
      <c r="U9132">
        <f>(L9132-K9132)/(2*D9132*0.01)</f>
      </c>
      <c r="V9132">
        <f>(L9132+K9132)/(D9132*0.0001)</f>
      </c>
    </row>
    <row r="9133">
      <c r="A9133" t="n">
        <v>2023</v>
      </c>
      <c r="B9133" t="inlineStr">
        <is>
          <t>00231044</t>
        </is>
      </c>
      <c r="C9133" t="inlineStr">
        <is>
          <t>우리기술</t>
        </is>
      </c>
      <c r="D9133" t="n">
        <v>13416149000</v>
      </c>
      <c r="E9133" t="n">
        <v>939921000</v>
      </c>
      <c r="F9133" t="n">
        <v>362454000</v>
      </c>
      <c r="G9133" t="n">
        <v>368684000</v>
      </c>
      <c r="H9133" t="n">
        <v>4.924</v>
      </c>
      <c r="I9133" t="n">
        <v>6.5</v>
      </c>
      <c r="K9133" t="n">
        <v>-673289000</v>
      </c>
      <c r="L9133" t="n">
        <v>766310000</v>
      </c>
      <c r="M9133" t="n">
        <v>749064000</v>
      </c>
      <c r="N9133" t="n">
        <v>-671619000</v>
      </c>
      <c r="O9133">
        <f>D9132</f>
      </c>
      <c r="P9133">
        <f>(E9133-F9133+G9133)/O9133*100</f>
      </c>
      <c r="Q9133">
        <f>H9132</f>
      </c>
      <c r="R9133">
        <f>I9132</f>
      </c>
      <c r="S9133">
        <f>H9133-H9132</f>
      </c>
      <c r="T9133">
        <f>I9133-I9132</f>
      </c>
      <c r="U9133">
        <f>(L9133-K9133)/(2*D9133*0.01)</f>
      </c>
      <c r="V9133">
        <f>(L9133+K9133)/(D9133*0.0001)</f>
      </c>
    </row>
    <row r="9134">
      <c r="A9134" t="n">
        <v>2024</v>
      </c>
      <c r="B9134" t="inlineStr">
        <is>
          <t>00231044</t>
        </is>
      </c>
      <c r="C9134" t="inlineStr">
        <is>
          <t>우리기술</t>
        </is>
      </c>
      <c r="D9134" t="n">
        <v>17000728000</v>
      </c>
      <c r="E9134" t="n">
        <v>1639830000</v>
      </c>
      <c r="F9134" t="n">
        <v>343746000</v>
      </c>
      <c r="G9134" t="n">
        <v>411826000</v>
      </c>
      <c r="H9134" t="n">
        <v>4.333</v>
      </c>
      <c r="I9134" t="n">
        <v>7.06</v>
      </c>
      <c r="K9134" t="n">
        <v>-880450000</v>
      </c>
      <c r="M9134" t="n">
        <v>995197000</v>
      </c>
      <c r="O9134">
        <f>D9133</f>
      </c>
      <c r="P9134">
        <f>(E9134-F9134+G9134)/O9134*100</f>
      </c>
      <c r="Q9134">
        <f>H9133</f>
      </c>
      <c r="R9134">
        <f>I9133</f>
      </c>
      <c r="S9134">
        <f>H9134-H9133</f>
      </c>
      <c r="T9134">
        <f>I9134-I9133</f>
      </c>
    </row>
    <row r="9135">
      <c r="A9135" t="n">
        <v>2025</v>
      </c>
      <c r="B9135" t="inlineStr">
        <is>
          <t>00231044</t>
        </is>
      </c>
      <c r="C9135" t="inlineStr">
        <is>
          <t>우리기술</t>
        </is>
      </c>
      <c r="D9135" t="n">
        <v>19402543970</v>
      </c>
      <c r="E9135" t="n">
        <v>1811217654</v>
      </c>
      <c r="F9135" t="n">
        <v>348641457</v>
      </c>
      <c r="G9135" t="n">
        <v>477128241</v>
      </c>
      <c r="H9135" t="n">
        <v>4.81</v>
      </c>
      <c r="I9135" t="n">
        <v>5.18</v>
      </c>
      <c r="K9135" t="n">
        <v>-1456181476</v>
      </c>
      <c r="L9135" t="n">
        <v>1630234622</v>
      </c>
      <c r="M9135" t="n">
        <v>1595654691</v>
      </c>
      <c r="N9135" t="n">
        <v>-1445391723</v>
      </c>
      <c r="O9135">
        <f>D9134</f>
      </c>
      <c r="P9135">
        <f>(E9135-F9135+G9135)/O9135*100</f>
      </c>
      <c r="Q9135">
        <f>H9134</f>
      </c>
      <c r="R9135">
        <f>I9134</f>
      </c>
      <c r="S9135">
        <f>H9135-H9134</f>
      </c>
      <c r="T9135">
        <f>I9135-I9134</f>
      </c>
      <c r="U9135">
        <f>(L9135-K9135)/(2*D9135*0.01)</f>
      </c>
      <c r="V9135">
        <f>(L9135+K9135)/(D9135*0.0001)</f>
      </c>
    </row>
    <row r="9136">
      <c r="A9136" t="n">
        <v>2014</v>
      </c>
      <c r="B9136" t="inlineStr">
        <is>
          <t>00231105</t>
        </is>
      </c>
      <c r="C9136" t="inlineStr">
        <is>
          <t>동성화인텍</t>
        </is>
      </c>
      <c r="D9136" t="n">
        <v>7115926264</v>
      </c>
      <c r="E9136" t="n">
        <v>2114903366</v>
      </c>
      <c r="F9136" t="n">
        <v>502423214</v>
      </c>
      <c r="G9136" t="n">
        <v>151581265</v>
      </c>
      <c r="H9136" t="n">
        <v>3.07</v>
      </c>
      <c r="I9136" t="n">
        <v>5.32</v>
      </c>
      <c r="J9136" t="n">
        <v>8.6</v>
      </c>
      <c r="K9136" t="n">
        <v>-442395000</v>
      </c>
      <c r="L9136" t="n">
        <v>513830000</v>
      </c>
      <c r="M9136" t="n">
        <v>507746000</v>
      </c>
      <c r="N9136" t="n">
        <v>-446411000</v>
      </c>
      <c r="U9136">
        <f>(L9136-K9136)/(2*D9136*0.01)</f>
      </c>
      <c r="V9136">
        <f>(L9136+K9136)/(D9136*0.0001)</f>
      </c>
    </row>
    <row r="9137">
      <c r="A9137" t="n">
        <v>2015</v>
      </c>
      <c r="B9137" t="inlineStr">
        <is>
          <t>00231105</t>
        </is>
      </c>
      <c r="C9137" t="inlineStr">
        <is>
          <t>동성화인텍</t>
        </is>
      </c>
      <c r="D9137" t="n">
        <v>8372744842</v>
      </c>
      <c r="E9137" t="n">
        <v>2124515753</v>
      </c>
      <c r="F9137" t="n">
        <v>1494827015</v>
      </c>
      <c r="G9137" t="n">
        <v>208640896</v>
      </c>
      <c r="H9137" t="n">
        <v>2.73</v>
      </c>
      <c r="I9137" t="n">
        <v>4.98</v>
      </c>
      <c r="J9137" t="n">
        <v>7.78</v>
      </c>
      <c r="K9137" t="n">
        <v>-716000000</v>
      </c>
      <c r="L9137" t="n">
        <v>693582955</v>
      </c>
      <c r="M9137" t="n">
        <v>677370365</v>
      </c>
      <c r="N9137" t="n">
        <v>-714000000</v>
      </c>
      <c r="O9137">
        <f>D9136</f>
      </c>
      <c r="P9137">
        <f>(E9137-F9137+G9137)/O9137*100</f>
      </c>
      <c r="Q9137">
        <f>H9136</f>
      </c>
      <c r="R9137">
        <f>I9136</f>
      </c>
      <c r="S9137">
        <f>H9137-H9136</f>
      </c>
      <c r="T9137">
        <f>I9137-I9136</f>
      </c>
      <c r="U9137">
        <f>(L9137-K9137)/(2*D9137*0.01)</f>
      </c>
    </row>
    <row r="9138">
      <c r="A9138" t="n">
        <v>2016</v>
      </c>
      <c r="B9138" t="inlineStr">
        <is>
          <t>00231105</t>
        </is>
      </c>
      <c r="C9138" t="inlineStr">
        <is>
          <t>동성화인텍</t>
        </is>
      </c>
      <c r="D9138" t="n">
        <v>9170677570</v>
      </c>
      <c r="E9138" t="n">
        <v>2106377220</v>
      </c>
      <c r="F9138" t="n">
        <v>1477414811</v>
      </c>
      <c r="G9138" t="n">
        <v>207516945</v>
      </c>
      <c r="H9138" t="n">
        <v>2.74</v>
      </c>
      <c r="I9138" t="n">
        <v>4.94</v>
      </c>
      <c r="J9138" t="n">
        <v>7.42</v>
      </c>
      <c r="K9138" t="n">
        <v>-662027237</v>
      </c>
      <c r="L9138" t="n">
        <v>756598422</v>
      </c>
      <c r="M9138" t="n">
        <v>738513800</v>
      </c>
      <c r="N9138" t="n">
        <v>-660243590</v>
      </c>
      <c r="O9138">
        <f>D9137</f>
      </c>
      <c r="P9138">
        <f>(E9138-F9138+G9138)/O9138*100</f>
      </c>
      <c r="Q9138">
        <f>H9137</f>
      </c>
      <c r="R9138">
        <f>I9137</f>
      </c>
      <c r="S9138">
        <f>H9138-H9137</f>
      </c>
      <c r="T9138">
        <f>I9138-I9137</f>
      </c>
      <c r="U9138">
        <f>(L9138-K9138)/(2*D9138*0.01)</f>
      </c>
      <c r="V9138">
        <f>(L9138+K9138)/(D9138*0.0001)</f>
      </c>
    </row>
    <row r="9139">
      <c r="A9139" t="n">
        <v>2017</v>
      </c>
      <c r="B9139" t="inlineStr">
        <is>
          <t>00231105</t>
        </is>
      </c>
      <c r="C9139" t="inlineStr">
        <is>
          <t>동성화인텍</t>
        </is>
      </c>
      <c r="D9139" t="n">
        <v>8875954923</v>
      </c>
      <c r="E9139" t="n">
        <v>1941991657</v>
      </c>
      <c r="F9139" t="n">
        <v>1328142000</v>
      </c>
      <c r="G9139" t="n">
        <v>235488282</v>
      </c>
      <c r="H9139" t="n">
        <v>2.985</v>
      </c>
      <c r="I9139" t="n">
        <v>4.55</v>
      </c>
      <c r="J9139" t="n">
        <v>6.44</v>
      </c>
      <c r="K9139" t="n">
        <v>-59900000</v>
      </c>
      <c r="L9139" t="n">
        <v>67600000</v>
      </c>
      <c r="M9139" t="n">
        <v>66400000</v>
      </c>
      <c r="N9139" t="n">
        <v>-60000000</v>
      </c>
      <c r="O9139">
        <f>D9138</f>
      </c>
      <c r="P9139">
        <f>(E9139-F9139+G9139)/O9139*100</f>
      </c>
      <c r="Q9139">
        <f>H9138</f>
      </c>
      <c r="R9139">
        <f>I9138</f>
      </c>
      <c r="S9139">
        <f>H9139-H9138</f>
      </c>
      <c r="T9139">
        <f>I9139-I9138</f>
      </c>
      <c r="U9139">
        <f>(L9139-K9139)/(2*D9139*0.01)</f>
      </c>
      <c r="V9139">
        <f>(L9139+K9139)/(D9139*0.0001)</f>
      </c>
    </row>
    <row r="9140">
      <c r="A9140" t="n">
        <v>2018</v>
      </c>
      <c r="B9140" t="inlineStr">
        <is>
          <t>00231105</t>
        </is>
      </c>
      <c r="C9140" t="inlineStr">
        <is>
          <t>동성화인텍</t>
        </is>
      </c>
      <c r="D9140" t="n">
        <v>8566555883</v>
      </c>
      <c r="E9140" t="n">
        <v>1578868990</v>
      </c>
      <c r="F9140" t="n">
        <v>2051489305</v>
      </c>
      <c r="G9140" t="n">
        <v>250577418</v>
      </c>
      <c r="H9140" t="n">
        <v>2.51</v>
      </c>
      <c r="I9140" t="n">
        <v>4.49</v>
      </c>
      <c r="J9140" t="n">
        <v>6.61</v>
      </c>
      <c r="K9140" t="n">
        <v>-551380000</v>
      </c>
      <c r="L9140" t="n">
        <v>623580000</v>
      </c>
      <c r="M9140" t="n">
        <v>609900000</v>
      </c>
      <c r="N9140" t="n">
        <v>-549900000</v>
      </c>
      <c r="O9140">
        <f>D9139</f>
      </c>
      <c r="P9140">
        <f>(E9140-F9140+G9140)/O9140*100</f>
      </c>
      <c r="Q9140">
        <f>H9139</f>
      </c>
      <c r="R9140">
        <f>I9139</f>
      </c>
      <c r="S9140">
        <f>H9140-H9139</f>
      </c>
      <c r="T9140">
        <f>I9140-I9139</f>
      </c>
      <c r="U9140">
        <f>(L9140-K9140)/(2*D9140*0.01)</f>
      </c>
      <c r="V9140">
        <f>(L9140+K9140)/(D9140*0.0001)</f>
      </c>
    </row>
    <row r="9141">
      <c r="A9141" t="n">
        <v>2019</v>
      </c>
      <c r="B9141" t="inlineStr">
        <is>
          <t>00231105</t>
        </is>
      </c>
      <c r="C9141" t="inlineStr">
        <is>
          <t>동성화인텍</t>
        </is>
      </c>
      <c r="D9141" t="n">
        <v>10641594478</v>
      </c>
      <c r="E9141" t="n">
        <v>1292689334</v>
      </c>
      <c r="F9141" t="n">
        <v>690967000</v>
      </c>
      <c r="G9141" t="n">
        <v>203306353</v>
      </c>
      <c r="H9141" t="n">
        <v>2.1</v>
      </c>
      <c r="I9141" t="n">
        <v>4.3</v>
      </c>
      <c r="J9141" t="n">
        <v>6.5</v>
      </c>
      <c r="K9141" t="n">
        <v>-679378820</v>
      </c>
      <c r="L9141" t="n">
        <v>765979200</v>
      </c>
      <c r="M9141" t="n">
        <v>747772620</v>
      </c>
      <c r="N9141" t="n">
        <v>-675801220</v>
      </c>
      <c r="O9141">
        <f>D9140</f>
      </c>
      <c r="P9141">
        <f>(E9141-F9141+G9141)/O9141*100</f>
      </c>
      <c r="Q9141">
        <f>H9140</f>
      </c>
      <c r="R9141">
        <f>I9140</f>
      </c>
      <c r="S9141">
        <f>H9141-H9140</f>
      </c>
      <c r="T9141">
        <f>I9141-I9140</f>
      </c>
      <c r="U9141">
        <f>(L9141-K9141)/(2*D9141*0.01)</f>
      </c>
      <c r="V9141">
        <f>(L9141+K9141)/(D9141*0.0001)</f>
      </c>
    </row>
    <row r="9142">
      <c r="A9142" t="n">
        <v>2020</v>
      </c>
      <c r="B9142" t="inlineStr">
        <is>
          <t>00231105</t>
        </is>
      </c>
      <c r="C9142" t="inlineStr">
        <is>
          <t>동성화인텍</t>
        </is>
      </c>
      <c r="D9142" t="n">
        <v>12435056968</v>
      </c>
      <c r="E9142" t="n">
        <v>1733740804</v>
      </c>
      <c r="F9142" t="n">
        <v>666872962</v>
      </c>
      <c r="G9142" t="n">
        <v>212007191</v>
      </c>
      <c r="H9142" t="n">
        <v>2.53</v>
      </c>
      <c r="I9142" t="n">
        <v>4.37</v>
      </c>
      <c r="J9142" t="n">
        <v>6.1</v>
      </c>
      <c r="K9142" t="n">
        <v>-254253724</v>
      </c>
      <c r="L9142" t="n">
        <v>281612036</v>
      </c>
      <c r="M9142" t="n">
        <v>281816432</v>
      </c>
      <c r="N9142" t="n">
        <v>-253830262</v>
      </c>
      <c r="O9142">
        <f>D9141</f>
      </c>
      <c r="P9142">
        <f>(E9142-F9142+G9142)/O9142*100</f>
      </c>
      <c r="Q9142">
        <f>H9141</f>
      </c>
      <c r="R9142">
        <f>I9141</f>
      </c>
      <c r="S9142">
        <f>H9142-H9141</f>
      </c>
      <c r="T9142">
        <f>I9142-I9141</f>
      </c>
      <c r="U9142">
        <f>(L9142-K9142)/(2*D9142*0.01)</f>
      </c>
      <c r="V9142">
        <f>(L9142+K9142)/(D9142*0.0001)</f>
      </c>
    </row>
    <row r="9143">
      <c r="A9143" t="n">
        <v>2021</v>
      </c>
      <c r="B9143" t="inlineStr">
        <is>
          <t>00231105</t>
        </is>
      </c>
      <c r="C9143" t="inlineStr">
        <is>
          <t>동성화인텍</t>
        </is>
      </c>
      <c r="D9143" t="n">
        <v>13581390117</v>
      </c>
      <c r="E9143" t="n">
        <v>1879301676</v>
      </c>
      <c r="F9143" t="n">
        <v>901412446</v>
      </c>
      <c r="G9143" t="n">
        <v>291653976</v>
      </c>
      <c r="H9143" t="n">
        <v>3.07</v>
      </c>
      <c r="I9143" t="n">
        <v>4.37</v>
      </c>
      <c r="J9143" t="n">
        <v>5.75</v>
      </c>
      <c r="K9143" t="n">
        <v>-237240934</v>
      </c>
      <c r="L9143" t="n">
        <v>263120817</v>
      </c>
      <c r="M9143" t="n">
        <v>263393439</v>
      </c>
      <c r="N9143" t="n">
        <v>-236772239</v>
      </c>
      <c r="O9143">
        <f>D9142</f>
      </c>
      <c r="P9143">
        <f>(E9143-F9143+G9143)/O9143*100</f>
      </c>
      <c r="Q9143">
        <f>H9142</f>
      </c>
      <c r="R9143">
        <f>I9142</f>
      </c>
      <c r="S9143">
        <f>H9143-H9142</f>
      </c>
      <c r="T9143">
        <f>I9143-I9142</f>
      </c>
      <c r="U9143">
        <f>(L9143-K9143)/(2*D9143*0.01)</f>
      </c>
      <c r="V9143">
        <f>(L9143+K9143)/(D9143*0.0001)</f>
      </c>
    </row>
    <row r="9144">
      <c r="A9144" t="n">
        <v>2022</v>
      </c>
      <c r="B9144" t="inlineStr">
        <is>
          <t>00231105</t>
        </is>
      </c>
      <c r="C9144" t="inlineStr">
        <is>
          <t>동성화인텍</t>
        </is>
      </c>
      <c r="D9144" t="n">
        <v>13824984131</v>
      </c>
      <c r="E9144" t="n">
        <v>1837375884</v>
      </c>
      <c r="F9144" t="n">
        <v>1017230000</v>
      </c>
      <c r="G9144" t="n">
        <v>384898140</v>
      </c>
      <c r="H9144" t="n">
        <v>5.68</v>
      </c>
      <c r="I9144" t="n">
        <v>4.93</v>
      </c>
      <c r="J9144" t="n">
        <v>6.77</v>
      </c>
      <c r="K9144" t="n">
        <v>-838151007</v>
      </c>
      <c r="L9144" t="n">
        <v>938152718</v>
      </c>
      <c r="M9144" t="n">
        <v>945389335</v>
      </c>
      <c r="N9144" t="n">
        <v>-859306976</v>
      </c>
      <c r="O9144">
        <f>D9143</f>
      </c>
      <c r="P9144">
        <f>(E9144-F9144+G9144)/O9144*100</f>
      </c>
      <c r="Q9144">
        <f>H9143</f>
      </c>
      <c r="R9144">
        <f>I9143</f>
      </c>
      <c r="S9144">
        <f>H9144-H9143</f>
      </c>
      <c r="T9144">
        <f>I9144-I9143</f>
      </c>
      <c r="U9144">
        <f>(L9144-K9144)/(2*D9144*0.01)</f>
      </c>
      <c r="V9144">
        <f>(L9144+K9144)/(D9144*0.0001)</f>
      </c>
    </row>
    <row r="9145">
      <c r="A9145" t="n">
        <v>2023</v>
      </c>
      <c r="B9145" t="inlineStr">
        <is>
          <t>00231105</t>
        </is>
      </c>
      <c r="C9145" t="inlineStr">
        <is>
          <t>동성화인텍</t>
        </is>
      </c>
      <c r="D9145" t="n">
        <v>15567161942</v>
      </c>
      <c r="E9145" t="n">
        <v>1817999604</v>
      </c>
      <c r="F9145" t="n">
        <v>1232569000</v>
      </c>
      <c r="G9145" t="n">
        <v>740784456</v>
      </c>
      <c r="H9145" t="n">
        <v>4.77</v>
      </c>
      <c r="I9145" t="n">
        <v>4</v>
      </c>
      <c r="J9145" t="n">
        <v>6.57</v>
      </c>
      <c r="K9145" t="n">
        <v>-924901423</v>
      </c>
      <c r="L9145" t="n">
        <v>1033992099</v>
      </c>
      <c r="M9145" t="n">
        <v>1032587046</v>
      </c>
      <c r="N9145" t="n">
        <v>-940644777</v>
      </c>
      <c r="O9145">
        <f>D9144</f>
      </c>
      <c r="P9145">
        <f>(E9145-F9145+G9145)/O9145*100</f>
      </c>
      <c r="Q9145">
        <f>H9144</f>
      </c>
      <c r="R9145">
        <f>I9144</f>
      </c>
      <c r="S9145">
        <f>H9145-H9144</f>
      </c>
      <c r="T9145">
        <f>I9145-I9144</f>
      </c>
      <c r="U9145">
        <f>(L9145-K9145)/(2*D9145*0.01)</f>
      </c>
      <c r="V9145">
        <f>(L9145+K9145)/(D9145*0.0001)</f>
      </c>
    </row>
    <row r="9146">
      <c r="A9146" t="n">
        <v>2024</v>
      </c>
      <c r="B9146" t="inlineStr">
        <is>
          <t>00231105</t>
        </is>
      </c>
      <c r="C9146" t="inlineStr">
        <is>
          <t>동성화인텍</t>
        </is>
      </c>
      <c r="D9146" t="n">
        <v>17890346562</v>
      </c>
      <c r="E9146" t="n">
        <v>2301232353</v>
      </c>
      <c r="F9146" t="n">
        <v>1938335000</v>
      </c>
      <c r="G9146" t="n">
        <v>700300320</v>
      </c>
      <c r="H9146" t="n">
        <v>4.23</v>
      </c>
      <c r="I9146" t="n">
        <v>4</v>
      </c>
      <c r="J9146" t="n">
        <v>6.63</v>
      </c>
      <c r="K9146" t="n">
        <v>-1076214595</v>
      </c>
      <c r="L9146" t="n">
        <v>1204735002</v>
      </c>
      <c r="M9146" t="n">
        <v>1196458075</v>
      </c>
      <c r="N9146" t="n">
        <v>-1089131458</v>
      </c>
      <c r="O9146">
        <f>D9145</f>
      </c>
      <c r="P9146">
        <f>(E9146-F9146+G9146)/O9146*100</f>
      </c>
      <c r="Q9146">
        <f>H9145</f>
      </c>
      <c r="R9146">
        <f>I9145</f>
      </c>
      <c r="S9146">
        <f>H9146-H9145</f>
      </c>
      <c r="T9146">
        <f>I9146-I9145</f>
      </c>
      <c r="U9146">
        <f>(L9146-K9146)/(2*D9146*0.01)</f>
      </c>
      <c r="V9146">
        <f>(L9146+K9146)/(D9146*0.0001)</f>
      </c>
    </row>
    <row r="9147">
      <c r="A9147" t="n">
        <v>2025</v>
      </c>
      <c r="B9147" t="inlineStr">
        <is>
          <t>00231105</t>
        </is>
      </c>
      <c r="C9147" t="inlineStr">
        <is>
          <t>동성화인텍</t>
        </is>
      </c>
      <c r="D9147" t="n">
        <v>20635675819</v>
      </c>
      <c r="E9147" t="n">
        <v>2700968043</v>
      </c>
      <c r="F9147" t="n">
        <v>1258447000</v>
      </c>
      <c r="G9147" t="n">
        <v>714614352</v>
      </c>
      <c r="H9147" t="n">
        <v>4.44</v>
      </c>
      <c r="I9147" t="n">
        <v>4</v>
      </c>
      <c r="J9147" t="n">
        <v>5.73</v>
      </c>
      <c r="K9147" t="n">
        <v>-1076376608</v>
      </c>
      <c r="L9147" t="n">
        <v>1193869049</v>
      </c>
      <c r="M9147" t="n">
        <v>1188694568</v>
      </c>
      <c r="N9147" t="n">
        <v>-1091773830</v>
      </c>
      <c r="O9147">
        <f>D9146</f>
      </c>
      <c r="P9147">
        <f>(E9147-F9147+G9147)/O9147*100</f>
      </c>
      <c r="Q9147">
        <f>H9146</f>
      </c>
      <c r="R9147">
        <f>I9146</f>
      </c>
      <c r="S9147">
        <f>H9147-H9146</f>
      </c>
      <c r="T9147">
        <f>I9147-I9146</f>
      </c>
      <c r="U9147">
        <f>(L9147-K9147)/(2*D9147*0.01)</f>
      </c>
      <c r="V9147">
        <f>(L9147+K9147)/(D9147*0.0001)</f>
      </c>
    </row>
    <row r="9148">
      <c r="A9148" t="n">
        <v>2016</v>
      </c>
      <c r="B9148" t="inlineStr">
        <is>
          <t>00231354</t>
        </is>
      </c>
      <c r="C9148" t="inlineStr">
        <is>
          <t>파워넷</t>
        </is>
      </c>
      <c r="D9148" t="n">
        <v>2940096000</v>
      </c>
      <c r="E9148" t="n">
        <v>392209000</v>
      </c>
      <c r="F9148" t="n">
        <v>37214000</v>
      </c>
      <c r="G9148" t="n">
        <v>62260000</v>
      </c>
      <c r="H9148" t="n">
        <v>2.41</v>
      </c>
      <c r="I9148" t="n">
        <v>2</v>
      </c>
      <c r="J9148" t="n">
        <v>8.69</v>
      </c>
      <c r="K9148" t="n">
        <v>-217870000</v>
      </c>
      <c r="L9148" t="n">
        <v>250090000</v>
      </c>
      <c r="M9148" t="n">
        <v>250090000</v>
      </c>
      <c r="N9148" t="n">
        <v>-220500000</v>
      </c>
      <c r="U9148">
        <f>(L9148-K9148)/(2*D9148*0.01)</f>
      </c>
      <c r="V9148">
        <f>(L9148+K9148)/(D9148*0.0001)</f>
      </c>
    </row>
    <row r="9149">
      <c r="A9149" t="n">
        <v>2017</v>
      </c>
      <c r="B9149" t="inlineStr">
        <is>
          <t>00231354</t>
        </is>
      </c>
      <c r="C9149" t="inlineStr">
        <is>
          <t>파워넷</t>
        </is>
      </c>
      <c r="D9149" t="n">
        <v>3362883000</v>
      </c>
      <c r="E9149" t="n">
        <v>420313000</v>
      </c>
      <c r="F9149" t="n">
        <v>193861000</v>
      </c>
      <c r="G9149" t="n">
        <v>77164000</v>
      </c>
      <c r="H9149" t="n">
        <v>2.8</v>
      </c>
      <c r="I9149" t="n">
        <v>4.23</v>
      </c>
      <c r="J9149" t="n">
        <v>7.92</v>
      </c>
      <c r="K9149" t="n">
        <v>-242878000</v>
      </c>
      <c r="L9149" t="n">
        <v>281245000</v>
      </c>
      <c r="M9149" t="n">
        <v>274583000</v>
      </c>
      <c r="N9149" t="n">
        <v>-242190000</v>
      </c>
      <c r="O9149">
        <f>D9148</f>
      </c>
      <c r="P9149">
        <f>(E9149-F9149+G9149)/O9149*100</f>
      </c>
      <c r="Q9149">
        <f>H9148</f>
      </c>
      <c r="R9149">
        <f>I9148</f>
      </c>
      <c r="S9149">
        <f>H9149-H9148</f>
      </c>
      <c r="T9149">
        <f>I9149-I9148</f>
      </c>
      <c r="U9149">
        <f>(L9149-K9149)/(2*D9149*0.01)</f>
      </c>
      <c r="V9149">
        <f>(L9149+K9149)/(D9149*0.0001)</f>
      </c>
    </row>
    <row r="9150">
      <c r="A9150" t="n">
        <v>2018</v>
      </c>
      <c r="B9150" t="inlineStr">
        <is>
          <t>00231354</t>
        </is>
      </c>
      <c r="C9150" t="inlineStr">
        <is>
          <t>파워넷</t>
        </is>
      </c>
      <c r="D9150" t="n">
        <v>4334861000</v>
      </c>
      <c r="E9150" t="n">
        <v>506947000</v>
      </c>
      <c r="F9150" t="n">
        <v>215789000</v>
      </c>
      <c r="G9150" t="n">
        <v>84935000</v>
      </c>
      <c r="H9150" t="n">
        <v>2.27</v>
      </c>
      <c r="I9150" t="n">
        <v>5.08</v>
      </c>
      <c r="J9150" t="n">
        <v>7.88</v>
      </c>
      <c r="K9150" t="n">
        <v>-325801000</v>
      </c>
      <c r="L9150" t="n">
        <v>379093000</v>
      </c>
      <c r="M9150" t="n">
        <v>364928000</v>
      </c>
      <c r="N9150" t="n">
        <v>-320887000</v>
      </c>
      <c r="O9150">
        <f>D9149</f>
      </c>
      <c r="P9150">
        <f>(E9150-F9150+G9150)/O9150*100</f>
      </c>
      <c r="Q9150">
        <f>H9149</f>
      </c>
      <c r="R9150">
        <f>I9149</f>
      </c>
      <c r="S9150">
        <f>H9150-H9149</f>
      </c>
      <c r="T9150">
        <f>I9150-I9149</f>
      </c>
      <c r="U9150">
        <f>(L9150-K9150)/(2*D9150*0.01)</f>
      </c>
      <c r="V9150">
        <f>(L9150+K9150)/(D9150*0.0001)</f>
      </c>
    </row>
    <row r="9151">
      <c r="A9151" t="n">
        <v>2019</v>
      </c>
      <c r="B9151" t="inlineStr">
        <is>
          <t>00231354</t>
        </is>
      </c>
      <c r="C9151" t="inlineStr">
        <is>
          <t>파워넷</t>
        </is>
      </c>
      <c r="D9151" t="n">
        <v>4337891000</v>
      </c>
      <c r="E9151" t="n">
        <v>659744000</v>
      </c>
      <c r="F9151" t="n">
        <v>397363000</v>
      </c>
      <c r="G9151" t="n">
        <v>87852000</v>
      </c>
      <c r="H9151" t="n">
        <v>2.61</v>
      </c>
      <c r="I9151" t="n">
        <v>4.5</v>
      </c>
      <c r="K9151" t="n">
        <v>-358404000</v>
      </c>
      <c r="L9151" t="n">
        <v>420617000</v>
      </c>
      <c r="M9151" t="n">
        <v>408533000</v>
      </c>
      <c r="N9151" t="n">
        <v>-355815000</v>
      </c>
      <c r="O9151">
        <f>D9150</f>
      </c>
      <c r="P9151">
        <f>(E9151-F9151+G9151)/O9151*100</f>
      </c>
      <c r="Q9151">
        <f>H9150</f>
      </c>
      <c r="R9151">
        <f>I9150</f>
      </c>
      <c r="S9151">
        <f>H9151-H9150</f>
      </c>
      <c r="T9151">
        <f>I9151-I9150</f>
      </c>
      <c r="U9151">
        <f>(L9151-K9151)/(2*D9151*0.01)</f>
      </c>
      <c r="V9151">
        <f>(L9151+K9151)/(D9151*0.0001)</f>
      </c>
    </row>
    <row r="9152">
      <c r="A9152" t="n">
        <v>2020</v>
      </c>
      <c r="B9152" t="inlineStr">
        <is>
          <t>00231354</t>
        </is>
      </c>
      <c r="C9152" t="inlineStr">
        <is>
          <t>파워넷</t>
        </is>
      </c>
      <c r="D9152" t="n">
        <v>4906368000</v>
      </c>
      <c r="E9152" t="n">
        <v>629451000</v>
      </c>
      <c r="F9152" t="n">
        <v>384988000</v>
      </c>
      <c r="G9152" t="n">
        <v>99709000</v>
      </c>
      <c r="H9152" t="n">
        <v>2.61</v>
      </c>
      <c r="I9152" t="n">
        <v>4.68</v>
      </c>
      <c r="J9152" t="n">
        <v>9.82</v>
      </c>
      <c r="K9152" t="n">
        <v>-384382000</v>
      </c>
      <c r="L9152" t="n">
        <v>449514000</v>
      </c>
      <c r="M9152" t="n">
        <v>435856000</v>
      </c>
      <c r="N9152" t="n">
        <v>-381016000</v>
      </c>
      <c r="O9152">
        <f>D9151</f>
      </c>
      <c r="P9152">
        <f>(E9152-F9152+G9152)/O9152*100</f>
      </c>
      <c r="Q9152">
        <f>H9151</f>
      </c>
      <c r="R9152">
        <f>I9151</f>
      </c>
      <c r="S9152">
        <f>H9152-H9151</f>
      </c>
      <c r="T9152">
        <f>I9152-I9151</f>
      </c>
      <c r="U9152">
        <f>(L9152-K9152)/(2*D9152*0.01)</f>
      </c>
      <c r="V9152">
        <f>(L9152+K9152)/(D9152*0.0001)</f>
      </c>
    </row>
    <row r="9153">
      <c r="A9153" t="n">
        <v>2021</v>
      </c>
      <c r="B9153" t="inlineStr">
        <is>
          <t>00231354</t>
        </is>
      </c>
      <c r="C9153" t="inlineStr">
        <is>
          <t>파워넷</t>
        </is>
      </c>
      <c r="D9153" t="n">
        <v>5254262000</v>
      </c>
      <c r="E9153" t="n">
        <v>689117000</v>
      </c>
      <c r="F9153" t="n">
        <v>411725000</v>
      </c>
      <c r="G9153" t="n">
        <v>110196000</v>
      </c>
      <c r="H9153" t="n">
        <v>3.08</v>
      </c>
      <c r="I9153" t="n">
        <v>4.76</v>
      </c>
      <c r="J9153" t="n">
        <v>9.69</v>
      </c>
      <c r="K9153" t="n">
        <v>-389710000</v>
      </c>
      <c r="L9153" t="n">
        <v>452579000</v>
      </c>
      <c r="M9153" t="n">
        <v>440701000</v>
      </c>
      <c r="N9153" t="n">
        <v>-387667000</v>
      </c>
      <c r="O9153">
        <f>D9152</f>
      </c>
      <c r="P9153">
        <f>(E9153-F9153+G9153)/O9153*100</f>
      </c>
      <c r="Q9153">
        <f>H9152</f>
      </c>
      <c r="R9153">
        <f>I9152</f>
      </c>
      <c r="S9153">
        <f>H9153-H9152</f>
      </c>
      <c r="T9153">
        <f>I9153-I9152</f>
      </c>
      <c r="U9153">
        <f>(L9153-K9153)/(2*D9153*0.01)</f>
      </c>
      <c r="V9153">
        <f>(L9153+K9153)/(D9153*0.0001)</f>
      </c>
    </row>
    <row r="9154">
      <c r="A9154" t="n">
        <v>2022</v>
      </c>
      <c r="B9154" t="inlineStr">
        <is>
          <t>00231354</t>
        </is>
      </c>
      <c r="C9154" t="inlineStr">
        <is>
          <t>파워넷</t>
        </is>
      </c>
      <c r="D9154" t="n">
        <v>5088601000</v>
      </c>
      <c r="E9154" t="n">
        <v>674331000</v>
      </c>
      <c r="F9154" t="n">
        <v>883558000</v>
      </c>
      <c r="G9154" t="n">
        <v>138462000</v>
      </c>
      <c r="H9154" t="n">
        <v>5.39</v>
      </c>
      <c r="I9154" t="n">
        <v>5.16</v>
      </c>
      <c r="J9154" t="n">
        <v>9.609999999999999</v>
      </c>
      <c r="K9154" t="n">
        <v>-343441000</v>
      </c>
      <c r="L9154" t="n">
        <v>390715000</v>
      </c>
      <c r="M9154" t="n">
        <v>388272000</v>
      </c>
      <c r="N9154" t="n">
        <v>-347691000</v>
      </c>
      <c r="O9154">
        <f>D9153</f>
      </c>
      <c r="P9154">
        <f>(E9154-F9154+G9154)/O9154*100</f>
      </c>
      <c r="Q9154">
        <f>H9153</f>
      </c>
      <c r="R9154">
        <f>I9153</f>
      </c>
      <c r="S9154">
        <f>H9154-H9153</f>
      </c>
      <c r="T9154">
        <f>I9154-I9153</f>
      </c>
      <c r="U9154">
        <f>(L9154-K9154)/(2*D9154*0.01)</f>
      </c>
      <c r="V9154">
        <f>(L9154+K9154)/(D9154*0.0001)</f>
      </c>
    </row>
    <row r="9155">
      <c r="A9155" t="n">
        <v>2023</v>
      </c>
      <c r="B9155" t="inlineStr">
        <is>
          <t>00231354</t>
        </is>
      </c>
      <c r="C9155" t="inlineStr">
        <is>
          <t>파워넷</t>
        </is>
      </c>
      <c r="D9155" t="n">
        <v>5858283000</v>
      </c>
      <c r="E9155" t="n">
        <v>607561000</v>
      </c>
      <c r="F9155" t="n">
        <v>793778000</v>
      </c>
      <c r="G9155" t="n">
        <v>262057000</v>
      </c>
      <c r="H9155" t="n">
        <v>4.4</v>
      </c>
      <c r="I9155" t="n">
        <v>5.6</v>
      </c>
      <c r="J9155" t="n">
        <v>9.42</v>
      </c>
      <c r="K9155" t="n">
        <v>-412885000</v>
      </c>
      <c r="L9155" t="n">
        <v>473416000</v>
      </c>
      <c r="M9155" t="n">
        <v>463610000</v>
      </c>
      <c r="N9155" t="n">
        <v>-412644000</v>
      </c>
      <c r="O9155">
        <f>D9154</f>
      </c>
      <c r="P9155">
        <f>(E9155-F9155+G9155)/O9155*100</f>
      </c>
      <c r="Q9155">
        <f>H9154</f>
      </c>
      <c r="R9155">
        <f>I9154</f>
      </c>
      <c r="S9155">
        <f>H9155-H9154</f>
      </c>
      <c r="T9155">
        <f>I9155-I9154</f>
      </c>
      <c r="U9155">
        <f>(L9155-K9155)/(2*D9155*0.01)</f>
      </c>
      <c r="V9155">
        <f>(L9155+K9155)/(D9155*0.0001)</f>
      </c>
    </row>
    <row r="9156">
      <c r="A9156" t="n">
        <v>2024</v>
      </c>
      <c r="B9156" t="inlineStr">
        <is>
          <t>00231354</t>
        </is>
      </c>
      <c r="C9156" t="inlineStr">
        <is>
          <t>파워넷</t>
        </is>
      </c>
      <c r="D9156" t="n">
        <v>24288328000</v>
      </c>
      <c r="E9156" t="n">
        <v>1622592000</v>
      </c>
      <c r="F9156" t="n">
        <v>3213630000</v>
      </c>
      <c r="G9156" t="n">
        <v>592705000</v>
      </c>
      <c r="H9156" t="n">
        <v>4.08</v>
      </c>
      <c r="I9156" t="n">
        <v>5.11</v>
      </c>
      <c r="J9156" t="n">
        <v>9.25</v>
      </c>
      <c r="K9156" t="n">
        <v>-1332549000</v>
      </c>
      <c r="L9156" t="n">
        <v>1499138000</v>
      </c>
      <c r="M9156" t="n">
        <v>1485744000</v>
      </c>
      <c r="N9156" t="n">
        <v>-1346685000</v>
      </c>
      <c r="O9156">
        <f>D9155</f>
      </c>
      <c r="P9156">
        <f>(E9156-F9156+G9156)/O9156*100</f>
      </c>
      <c r="Q9156">
        <f>H9155</f>
      </c>
      <c r="R9156">
        <f>I9155</f>
      </c>
      <c r="S9156">
        <f>H9156-H9155</f>
      </c>
      <c r="T9156">
        <f>I9156-I9155</f>
      </c>
      <c r="U9156">
        <f>(L9156-K9156)/(2*D9156*0.01)</f>
      </c>
      <c r="V9156">
        <f>(L9156+K9156)/(D9156*0.0001)</f>
      </c>
    </row>
    <row r="9157">
      <c r="A9157" t="n">
        <v>2025</v>
      </c>
      <c r="B9157" t="inlineStr">
        <is>
          <t>00231354</t>
        </is>
      </c>
      <c r="C9157" t="inlineStr">
        <is>
          <t>파워넷</t>
        </is>
      </c>
      <c r="D9157" t="n">
        <v>26148968000</v>
      </c>
      <c r="E9157" t="n">
        <v>3023888000</v>
      </c>
      <c r="F9157" t="n">
        <v>3014018000</v>
      </c>
      <c r="G9157" t="n">
        <v>868456000</v>
      </c>
      <c r="H9157" t="n">
        <v>4.395</v>
      </c>
      <c r="I9157" t="n">
        <v>4.785</v>
      </c>
      <c r="J9157" t="n">
        <v>9.19</v>
      </c>
      <c r="K9157" t="n">
        <v>-1399553000</v>
      </c>
      <c r="L9157" t="n">
        <v>1579138000</v>
      </c>
      <c r="M9157" t="n">
        <v>1525152000</v>
      </c>
      <c r="N9157" t="n">
        <v>-1379581000</v>
      </c>
      <c r="O9157">
        <f>D9156</f>
      </c>
      <c r="P9157">
        <f>(E9157-F9157+G9157)/O9157*100</f>
      </c>
      <c r="Q9157">
        <f>H9156</f>
      </c>
      <c r="R9157">
        <f>I9156</f>
      </c>
      <c r="S9157">
        <f>H9157-H9156</f>
      </c>
      <c r="T9157">
        <f>I9157-I9156</f>
      </c>
      <c r="U9157">
        <f>(L9157-K9157)/(2*D9157*0.01)</f>
      </c>
      <c r="V9157">
        <f>(L9157+K9157)/(D9157*0.0001)</f>
      </c>
    </row>
    <row r="9158">
      <c r="A9158" t="n">
        <v>2014</v>
      </c>
      <c r="B9158" t="inlineStr">
        <is>
          <t>00231363</t>
        </is>
      </c>
      <c r="C9158" t="inlineStr">
        <is>
          <t>LG유플러스</t>
        </is>
      </c>
      <c r="D9158" t="n">
        <v>297114000000</v>
      </c>
      <c r="E9158" t="n">
        <v>46312000000</v>
      </c>
      <c r="F9158" t="n">
        <v>15753000000</v>
      </c>
      <c r="G9158" t="n">
        <v>8797000000</v>
      </c>
      <c r="H9158" t="n">
        <v>3.18</v>
      </c>
      <c r="I9158" t="n">
        <v>4.5</v>
      </c>
    </row>
    <row r="9159">
      <c r="A9159" t="n">
        <v>2015</v>
      </c>
      <c r="B9159" t="inlineStr">
        <is>
          <t>00231363</t>
        </is>
      </c>
      <c r="C9159" t="inlineStr">
        <is>
          <t>LG유플러스</t>
        </is>
      </c>
      <c r="D9159" t="n">
        <v>359340000000</v>
      </c>
      <c r="E9159" t="n">
        <v>52593000000</v>
      </c>
      <c r="F9159" t="n">
        <v>16337000000</v>
      </c>
      <c r="G9159" t="n">
        <v>8799000000</v>
      </c>
      <c r="H9159" t="n">
        <v>2.55</v>
      </c>
      <c r="I9159" t="n">
        <v>4.45</v>
      </c>
      <c r="O9159">
        <f>D9158</f>
      </c>
      <c r="P9159">
        <f>(E9159-F9159+G9159)/O9159*100</f>
      </c>
      <c r="Q9159">
        <f>H9158</f>
      </c>
      <c r="R9159">
        <f>I9158</f>
      </c>
      <c r="S9159">
        <f>H9159-H9158</f>
      </c>
      <c r="T9159">
        <f>I9159-I9158</f>
      </c>
    </row>
    <row r="9160">
      <c r="A9160" t="n">
        <v>2016</v>
      </c>
      <c r="B9160" t="inlineStr">
        <is>
          <t>00231363</t>
        </is>
      </c>
      <c r="C9160" t="inlineStr">
        <is>
          <t>LG유플러스</t>
        </is>
      </c>
      <c r="D9160" t="n">
        <v>413023000000</v>
      </c>
      <c r="E9160" t="n">
        <v>58419000000</v>
      </c>
      <c r="F9160" t="n">
        <v>25187000000</v>
      </c>
      <c r="G9160" t="n">
        <v>9575000000</v>
      </c>
      <c r="H9160" t="n">
        <v>2.395</v>
      </c>
      <c r="I9160" t="n">
        <v>4.445</v>
      </c>
      <c r="O9160">
        <f>D9159</f>
      </c>
      <c r="P9160">
        <f>(E9160-F9160+G9160)/O9160*100</f>
      </c>
      <c r="Q9160">
        <f>H9159</f>
      </c>
      <c r="R9160">
        <f>I9159</f>
      </c>
      <c r="S9160">
        <f>H9160-H9159</f>
      </c>
      <c r="T9160">
        <f>I9160-I9159</f>
      </c>
    </row>
    <row r="9161">
      <c r="A9161" t="n">
        <v>2017</v>
      </c>
      <c r="B9161" t="inlineStr">
        <is>
          <t>00231363</t>
        </is>
      </c>
      <c r="C9161" t="inlineStr">
        <is>
          <t>LG유플러스</t>
        </is>
      </c>
      <c r="D9161" t="n">
        <v>445589000000</v>
      </c>
      <c r="O9161">
        <f>D9160</f>
      </c>
    </row>
    <row r="9162">
      <c r="A9162" t="n">
        <v>2018</v>
      </c>
      <c r="B9162" t="inlineStr">
        <is>
          <t>00231363</t>
        </is>
      </c>
      <c r="C9162" t="inlineStr">
        <is>
          <t>LG유플러스</t>
        </is>
      </c>
      <c r="D9162" t="n">
        <v>463645000000</v>
      </c>
      <c r="O9162">
        <f>D9161</f>
      </c>
    </row>
    <row r="9163">
      <c r="A9163" t="n">
        <v>2023</v>
      </c>
      <c r="B9163" t="inlineStr">
        <is>
          <t>00231363</t>
        </is>
      </c>
      <c r="C9163" t="inlineStr">
        <is>
          <t>LG유플러스</t>
        </is>
      </c>
      <c r="D9163" t="n">
        <v>871360000000</v>
      </c>
      <c r="E9163" t="n">
        <v>96037000000</v>
      </c>
      <c r="F9163" t="n">
        <v>54449000000</v>
      </c>
      <c r="G9163" t="n">
        <v>37779000000</v>
      </c>
      <c r="H9163" t="n">
        <v>4.25</v>
      </c>
      <c r="I9163" t="n">
        <v>4.94</v>
      </c>
      <c r="J9163" t="n">
        <v>10.09</v>
      </c>
      <c r="K9163" t="n">
        <v>-75748320000</v>
      </c>
      <c r="L9163" t="n">
        <v>87947040000</v>
      </c>
      <c r="M9163" t="n">
        <v>86364640000</v>
      </c>
      <c r="N9163" t="n">
        <v>-75829120000</v>
      </c>
      <c r="U9163">
        <f>(L9163-K9163)/(2*D9163*0.01)</f>
      </c>
      <c r="V9163">
        <f>(L9163+K9163)/(D9163*0.0001)</f>
      </c>
    </row>
    <row r="9164">
      <c r="A9164" t="n">
        <v>2014</v>
      </c>
      <c r="B9164" t="inlineStr">
        <is>
          <t>00231372</t>
        </is>
      </c>
      <c r="C9164" t="inlineStr">
        <is>
          <t>롯데관광개발</t>
        </is>
      </c>
      <c r="D9164" t="n">
        <v>6760373000</v>
      </c>
      <c r="E9164" t="n">
        <v>1366004000</v>
      </c>
      <c r="F9164" t="n">
        <v>906804000</v>
      </c>
      <c r="G9164" t="n">
        <v>151924000</v>
      </c>
      <c r="H9164" t="n">
        <v>2.71</v>
      </c>
      <c r="I9164" t="n">
        <v>4.48</v>
      </c>
      <c r="K9164" t="n">
        <v>-374756000</v>
      </c>
      <c r="L9164" t="n">
        <v>430651000</v>
      </c>
      <c r="M9164" t="n">
        <v>428529000</v>
      </c>
      <c r="N9164" t="n">
        <v>-380010000</v>
      </c>
      <c r="U9164">
        <f>(L9164-K9164)/(2*D9164*0.01)</f>
      </c>
      <c r="V9164">
        <f>(L9164+K9164)/(D9164*0.0001)</f>
      </c>
    </row>
    <row r="9165">
      <c r="A9165" t="n">
        <v>2016</v>
      </c>
      <c r="B9165" t="inlineStr">
        <is>
          <t>00231372</t>
        </is>
      </c>
      <c r="C9165" t="inlineStr">
        <is>
          <t>롯데관광개발</t>
        </is>
      </c>
      <c r="D9165" t="n">
        <v>9182553000</v>
      </c>
      <c r="E9165" t="n">
        <v>1625411000</v>
      </c>
      <c r="F9165" t="n">
        <v>979567000</v>
      </c>
      <c r="G9165" t="n">
        <v>164115000</v>
      </c>
      <c r="H9165" t="n">
        <v>2.34</v>
      </c>
      <c r="I9165" t="n">
        <v>1.3</v>
      </c>
      <c r="K9165" t="n">
        <v>-389823000</v>
      </c>
      <c r="L9165" t="n">
        <v>442407000</v>
      </c>
      <c r="M9165" t="n">
        <v>443293000</v>
      </c>
      <c r="N9165" t="n">
        <v>-397763000</v>
      </c>
      <c r="U9165">
        <f>(L9165-K9165)/(2*D9165*0.01)</f>
      </c>
      <c r="V9165">
        <f>(L9165+K9165)/(D9165*0.0001)</f>
      </c>
    </row>
    <row r="9166">
      <c r="A9166" t="n">
        <v>2017</v>
      </c>
      <c r="B9166" t="inlineStr">
        <is>
          <t>00231372</t>
        </is>
      </c>
      <c r="C9166" t="inlineStr">
        <is>
          <t>롯데관광개발</t>
        </is>
      </c>
      <c r="D9166" t="n">
        <v>8568258000</v>
      </c>
      <c r="E9166" t="n">
        <v>1397352000</v>
      </c>
      <c r="F9166" t="n">
        <v>1979164000</v>
      </c>
      <c r="G9166" t="n">
        <v>179409000</v>
      </c>
      <c r="H9166" t="n">
        <v>2.82</v>
      </c>
      <c r="I9166" t="n">
        <v>3.87</v>
      </c>
      <c r="J9166" t="n">
        <v>6.094</v>
      </c>
      <c r="K9166" t="n">
        <v>-365319000</v>
      </c>
      <c r="L9166" t="n">
        <v>414331000</v>
      </c>
      <c r="M9166" t="n">
        <v>417284000</v>
      </c>
      <c r="N9166" t="n">
        <v>-374438000</v>
      </c>
      <c r="O9166">
        <f>D9165</f>
      </c>
      <c r="P9166">
        <f>(E9166-F9166+G9166)/O9166*100</f>
      </c>
      <c r="Q9166">
        <f>H9165</f>
      </c>
      <c r="R9166">
        <f>I9165</f>
      </c>
      <c r="S9166">
        <f>H9166-H9165</f>
      </c>
      <c r="T9166">
        <f>I9166-I9165</f>
      </c>
      <c r="U9166">
        <f>(L9166-K9166)/(2*D9166*0.01)</f>
      </c>
      <c r="V9166">
        <f>(L9166+K9166)/(D9166*0.0001)</f>
      </c>
    </row>
    <row r="9167">
      <c r="A9167" t="n">
        <v>2018</v>
      </c>
      <c r="B9167" t="inlineStr">
        <is>
          <t>00231372</t>
        </is>
      </c>
      <c r="C9167" t="inlineStr">
        <is>
          <t>롯데관광개발</t>
        </is>
      </c>
      <c r="D9167" t="n">
        <v>13044647000</v>
      </c>
      <c r="E9167" t="n">
        <v>1500994000</v>
      </c>
      <c r="F9167" t="n">
        <v>999848000</v>
      </c>
      <c r="G9167" t="n">
        <v>227427000</v>
      </c>
      <c r="H9167" t="n">
        <v>2.35</v>
      </c>
      <c r="I9167" t="n">
        <v>3.84</v>
      </c>
      <c r="J9167" t="n">
        <v>6</v>
      </c>
      <c r="K9167" t="n">
        <v>-614601000</v>
      </c>
      <c r="L9167" t="n">
        <v>701560000</v>
      </c>
      <c r="M9167" t="n">
        <v>703019000</v>
      </c>
      <c r="N9167" t="n">
        <v>-627141000</v>
      </c>
      <c r="O9167">
        <f>D9166</f>
      </c>
      <c r="P9167">
        <f>(E9167-F9167+G9167)/O9167*100</f>
      </c>
      <c r="Q9167">
        <f>H9166</f>
      </c>
      <c r="R9167">
        <f>I9166</f>
      </c>
      <c r="S9167">
        <f>H9167-H9166</f>
      </c>
      <c r="T9167">
        <f>I9167-I9166</f>
      </c>
      <c r="U9167">
        <f>(L9167-K9167)/(2*D9167*0.01)</f>
      </c>
      <c r="V9167">
        <f>(L9167+K9167)/(D9167*0.0001)</f>
      </c>
    </row>
    <row r="9168">
      <c r="A9168" t="n">
        <v>2019</v>
      </c>
      <c r="B9168" t="inlineStr">
        <is>
          <t>00231372</t>
        </is>
      </c>
      <c r="C9168" t="inlineStr">
        <is>
          <t>롯데관광개발</t>
        </is>
      </c>
      <c r="D9168" t="n">
        <v>15984448000</v>
      </c>
      <c r="E9168" t="n">
        <v>2203227000</v>
      </c>
      <c r="F9168" t="n">
        <v>1307427000</v>
      </c>
      <c r="G9168" t="n">
        <v>226096000</v>
      </c>
      <c r="H9168" t="n">
        <v>2.3</v>
      </c>
      <c r="I9168" t="n">
        <v>3.09</v>
      </c>
      <c r="J9168" t="n">
        <v>6</v>
      </c>
      <c r="K9168" t="n">
        <v>-700131000</v>
      </c>
      <c r="L9168" t="n">
        <v>805431000</v>
      </c>
      <c r="M9168" t="n">
        <v>808060000</v>
      </c>
      <c r="N9168" t="n">
        <v>-715109000</v>
      </c>
      <c r="O9168">
        <f>D9167</f>
      </c>
      <c r="P9168">
        <f>(E9168-F9168+G9168)/O9168*100</f>
      </c>
      <c r="Q9168">
        <f>H9167</f>
      </c>
      <c r="R9168">
        <f>I9167</f>
      </c>
      <c r="S9168">
        <f>H9168-H9167</f>
      </c>
      <c r="T9168">
        <f>I9168-I9167</f>
      </c>
      <c r="U9168">
        <f>(L9168-K9168)/(2*D9168*0.01)</f>
      </c>
      <c r="V9168">
        <f>(L9168+K9168)/(D9168*0.0001)</f>
      </c>
    </row>
    <row r="9169">
      <c r="A9169" t="n">
        <v>2022</v>
      </c>
      <c r="B9169" t="inlineStr">
        <is>
          <t>00231372</t>
        </is>
      </c>
      <c r="C9169" t="inlineStr">
        <is>
          <t>롯데관광개발</t>
        </is>
      </c>
      <c r="D9169" t="n">
        <v>22809270000</v>
      </c>
      <c r="E9169" t="n">
        <v>6210562000</v>
      </c>
      <c r="F9169" t="n">
        <v>4287145000</v>
      </c>
      <c r="G9169" t="n">
        <v>527102000</v>
      </c>
    </row>
    <row r="9170">
      <c r="A9170" t="n">
        <v>2023</v>
      </c>
      <c r="B9170" t="inlineStr">
        <is>
          <t>00231372</t>
        </is>
      </c>
      <c r="C9170" t="inlineStr">
        <is>
          <t>롯데관광개발</t>
        </is>
      </c>
      <c r="D9170" t="n">
        <v>27898345000</v>
      </c>
      <c r="E9170" t="n">
        <v>6438598000</v>
      </c>
      <c r="F9170" t="n">
        <v>5782089000</v>
      </c>
      <c r="G9170" t="n">
        <v>798723000</v>
      </c>
      <c r="O9170">
        <f>D9169</f>
      </c>
      <c r="P9170">
        <f>(E9170-F9170+G9170)/O9170*100</f>
      </c>
    </row>
    <row r="9171">
      <c r="A9171" t="n">
        <v>2024</v>
      </c>
      <c r="B9171" t="inlineStr">
        <is>
          <t>00231372</t>
        </is>
      </c>
      <c r="C9171" t="inlineStr">
        <is>
          <t>롯데관광개발</t>
        </is>
      </c>
      <c r="D9171" t="n">
        <v>35291987000</v>
      </c>
      <c r="E9171" t="n">
        <v>7496692000</v>
      </c>
      <c r="F9171" t="n">
        <v>3511952000</v>
      </c>
      <c r="G9171" t="n">
        <v>1168595000</v>
      </c>
      <c r="O9171">
        <f>D9170</f>
      </c>
      <c r="P9171">
        <f>(E9171-F9171+G9171)/O9171*100</f>
      </c>
    </row>
    <row r="9172">
      <c r="A9172" t="n">
        <v>2025</v>
      </c>
      <c r="B9172" t="inlineStr">
        <is>
          <t>00231372</t>
        </is>
      </c>
      <c r="C9172" t="inlineStr">
        <is>
          <t>롯데관광개발</t>
        </is>
      </c>
      <c r="D9172" t="n">
        <v>44705848000</v>
      </c>
      <c r="E9172" t="n">
        <v>9357537000</v>
      </c>
      <c r="F9172" t="n">
        <v>4188000000</v>
      </c>
      <c r="G9172" t="n">
        <v>1234160000</v>
      </c>
      <c r="O9172">
        <f>D9171</f>
      </c>
      <c r="P9172">
        <f>(E9172-F9172+G9172)/O9172*100</f>
      </c>
    </row>
    <row r="9173">
      <c r="A9173" t="n">
        <v>2014</v>
      </c>
      <c r="B9173" t="inlineStr">
        <is>
          <t>00231512</t>
        </is>
      </c>
      <c r="C9173" t="inlineStr">
        <is>
          <t>세아창원특수강</t>
        </is>
      </c>
      <c r="D9173" t="n">
        <v>60037568000</v>
      </c>
      <c r="E9173" t="n">
        <v>6348034000</v>
      </c>
      <c r="F9173" t="n">
        <v>16197861000</v>
      </c>
      <c r="G9173" t="n">
        <v>2188821000</v>
      </c>
      <c r="H9173" t="n">
        <v>2.9</v>
      </c>
      <c r="I9173" t="n">
        <v>3</v>
      </c>
      <c r="J9173" t="n">
        <v>7.34</v>
      </c>
      <c r="K9173" t="n">
        <v>-4450136000</v>
      </c>
      <c r="L9173" t="n">
        <v>5180121000</v>
      </c>
      <c r="M9173" t="n">
        <v>5120892000</v>
      </c>
      <c r="N9173" t="n">
        <v>-4486506000</v>
      </c>
      <c r="U9173">
        <f>(L9173-K9173)/(2*D9173*0.01)</f>
      </c>
      <c r="V9173">
        <f>(L9173+K9173)/(D9173*0.0001)</f>
      </c>
    </row>
    <row r="9174">
      <c r="A9174" t="n">
        <v>2015</v>
      </c>
      <c r="B9174" t="inlineStr">
        <is>
          <t>00231512</t>
        </is>
      </c>
      <c r="C9174" t="inlineStr">
        <is>
          <t>세아창원특수강</t>
        </is>
      </c>
      <c r="D9174" t="n">
        <v>55655217000</v>
      </c>
      <c r="E9174" t="n">
        <v>6309745000</v>
      </c>
      <c r="F9174" t="n">
        <v>5853761000</v>
      </c>
      <c r="G9174" t="n">
        <v>1637721000</v>
      </c>
      <c r="H9174" t="n">
        <v>2.5</v>
      </c>
      <c r="I9174" t="n">
        <v>1.75</v>
      </c>
      <c r="J9174" t="n">
        <v>8.920999999999999</v>
      </c>
      <c r="K9174" t="n">
        <v>-4570868000</v>
      </c>
      <c r="L9174" t="n">
        <v>5362297000</v>
      </c>
      <c r="M9174" t="n">
        <v>5353712000</v>
      </c>
      <c r="N9174" t="n">
        <v>-4647690000</v>
      </c>
      <c r="O9174">
        <f>D9173</f>
      </c>
      <c r="P9174">
        <f>(E9174-F9174+G9174)/O9174*100</f>
      </c>
      <c r="Q9174">
        <f>H9173</f>
      </c>
      <c r="R9174">
        <f>I9173</f>
      </c>
      <c r="S9174">
        <f>H9174-H9173</f>
      </c>
      <c r="T9174">
        <f>I9174-I9173</f>
      </c>
      <c r="U9174">
        <f>(L9174-K9174)/(2*D9174*0.01)</f>
      </c>
      <c r="V9174">
        <f>(L9174+K9174)/(D9174*0.0001)</f>
      </c>
    </row>
    <row r="9175">
      <c r="A9175" t="n">
        <v>2016</v>
      </c>
      <c r="B9175" t="inlineStr">
        <is>
          <t>00231512</t>
        </is>
      </c>
      <c r="C9175" t="inlineStr">
        <is>
          <t>세아창원특수강</t>
        </is>
      </c>
      <c r="D9175" t="n">
        <v>49679520000</v>
      </c>
      <c r="E9175" t="n">
        <v>5703320000</v>
      </c>
      <c r="F9175" t="n">
        <v>11995532000</v>
      </c>
      <c r="G9175" t="n">
        <v>1319530000</v>
      </c>
      <c r="H9175" t="n">
        <v>2.18</v>
      </c>
      <c r="I9175" t="n">
        <v>3.7</v>
      </c>
      <c r="K9175" t="n">
        <v>-2996426000</v>
      </c>
      <c r="L9175" t="n">
        <v>2653334000</v>
      </c>
      <c r="M9175" t="n">
        <v>2698272000</v>
      </c>
      <c r="N9175" t="n">
        <v>-2991268000</v>
      </c>
      <c r="O9175">
        <f>D9174</f>
      </c>
      <c r="P9175">
        <f>(E9175-F9175+G9175)/O9175*100</f>
      </c>
      <c r="Q9175">
        <f>H9174</f>
      </c>
      <c r="R9175">
        <f>I9174</f>
      </c>
      <c r="S9175">
        <f>H9175-H9174</f>
      </c>
      <c r="T9175">
        <f>I9175-I9174</f>
      </c>
      <c r="U9175">
        <f>(L9175-K9175)/(2*D9175*0.01)</f>
      </c>
    </row>
    <row r="9176">
      <c r="A9176" t="n">
        <v>2017</v>
      </c>
      <c r="B9176" t="inlineStr">
        <is>
          <t>00231512</t>
        </is>
      </c>
      <c r="C9176" t="inlineStr">
        <is>
          <t>세아창원특수강</t>
        </is>
      </c>
      <c r="D9176" t="n">
        <v>48670869000</v>
      </c>
      <c r="E9176" t="n">
        <v>4898895000</v>
      </c>
      <c r="F9176" t="n">
        <v>6861275000</v>
      </c>
      <c r="G9176" t="n">
        <v>975672000</v>
      </c>
      <c r="H9176" t="n">
        <v>2.67</v>
      </c>
      <c r="I9176" t="n">
        <v>3.68</v>
      </c>
      <c r="K9176" t="n">
        <v>-2618072000</v>
      </c>
      <c r="L9176" t="n">
        <v>2954387000</v>
      </c>
      <c r="M9176" t="n">
        <v>2964299000</v>
      </c>
      <c r="N9176" t="n">
        <v>-2674407000</v>
      </c>
      <c r="O9176">
        <f>D9175</f>
      </c>
      <c r="P9176">
        <f>(E9176-F9176+G9176)/O9176*100</f>
      </c>
      <c r="Q9176">
        <f>H9175</f>
      </c>
      <c r="R9176">
        <f>I9175</f>
      </c>
      <c r="S9176">
        <f>H9176-H9175</f>
      </c>
      <c r="T9176">
        <f>I9176-I9175</f>
      </c>
      <c r="U9176">
        <f>(L9176-K9176)/(2*D9176*0.01)</f>
      </c>
      <c r="V9176">
        <f>(L9176+K9176)/(D9176*0.0001)</f>
      </c>
    </row>
    <row r="9177">
      <c r="A9177" t="n">
        <v>2018</v>
      </c>
      <c r="B9177" t="inlineStr">
        <is>
          <t>00231512</t>
        </is>
      </c>
      <c r="C9177" t="inlineStr">
        <is>
          <t>세아창원특수강</t>
        </is>
      </c>
      <c r="D9177" t="n">
        <v>50054036000</v>
      </c>
      <c r="E9177" t="n">
        <v>4669559000</v>
      </c>
      <c r="F9177" t="n">
        <v>8704530000</v>
      </c>
      <c r="G9177" t="n">
        <v>1167505000</v>
      </c>
      <c r="H9177" t="n">
        <v>2.28</v>
      </c>
      <c r="I9177" t="n">
        <v>3.41</v>
      </c>
      <c r="K9177" t="n">
        <v>-4206175000</v>
      </c>
      <c r="L9177" t="n">
        <v>4914342000</v>
      </c>
      <c r="M9177" t="n">
        <v>4922586000</v>
      </c>
      <c r="N9177" t="n">
        <v>-4289406000</v>
      </c>
      <c r="O9177">
        <f>D9176</f>
      </c>
      <c r="P9177">
        <f>(E9177-F9177+G9177)/O9177*100</f>
      </c>
      <c r="Q9177">
        <f>H9176</f>
      </c>
      <c r="R9177">
        <f>I9176</f>
      </c>
      <c r="S9177">
        <f>H9177-H9176</f>
      </c>
      <c r="T9177">
        <f>I9177-I9176</f>
      </c>
      <c r="U9177">
        <f>(L9177-K9177)/(2*D9177*0.01)</f>
      </c>
      <c r="V9177">
        <f>(L9177+K9177)/(D9177*0.0001)</f>
      </c>
    </row>
    <row r="9178">
      <c r="A9178" t="n">
        <v>2019</v>
      </c>
      <c r="B9178" t="inlineStr">
        <is>
          <t>00231512</t>
        </is>
      </c>
      <c r="C9178" t="inlineStr">
        <is>
          <t>세아창원특수강</t>
        </is>
      </c>
      <c r="D9178" t="n">
        <v>54251636000</v>
      </c>
      <c r="E9178" t="n">
        <v>5084919000</v>
      </c>
      <c r="F9178" t="n">
        <v>5498315000</v>
      </c>
      <c r="G9178" t="n">
        <v>1099600000</v>
      </c>
      <c r="H9178" t="n">
        <v>2.23</v>
      </c>
      <c r="I9178" t="n">
        <v>2.915</v>
      </c>
      <c r="K9178" t="n">
        <v>-4605556000</v>
      </c>
      <c r="L9178" t="n">
        <v>5387968000</v>
      </c>
      <c r="M9178" t="n">
        <v>5383123000</v>
      </c>
      <c r="N9178" t="n">
        <v>-4686261000</v>
      </c>
      <c r="O9178">
        <f>D9177</f>
      </c>
      <c r="P9178">
        <f>(E9178-F9178+G9178)/O9178*100</f>
      </c>
      <c r="Q9178">
        <f>H9177</f>
      </c>
      <c r="R9178">
        <f>I9177</f>
      </c>
      <c r="S9178">
        <f>H9178-H9177</f>
      </c>
      <c r="T9178">
        <f>I9178-I9177</f>
      </c>
      <c r="U9178">
        <f>(L9178-K9178)/(2*D9178*0.01)</f>
      </c>
      <c r="V9178">
        <f>(L9178+K9178)/(D9178*0.0001)</f>
      </c>
    </row>
    <row r="9179">
      <c r="A9179" t="n">
        <v>2022</v>
      </c>
      <c r="B9179" t="inlineStr">
        <is>
          <t>00231512</t>
        </is>
      </c>
      <c r="C9179" t="inlineStr">
        <is>
          <t>세아창원특수강</t>
        </is>
      </c>
      <c r="D9179" t="n">
        <v>50459693000</v>
      </c>
      <c r="E9179" t="n">
        <v>5734129000</v>
      </c>
      <c r="F9179" t="n">
        <v>5669045000</v>
      </c>
      <c r="G9179" t="n">
        <v>1512226000</v>
      </c>
      <c r="H9179" t="n">
        <v>5.315</v>
      </c>
      <c r="I9179" t="n">
        <v>3.275</v>
      </c>
      <c r="J9179" t="n">
        <v>11.9</v>
      </c>
      <c r="K9179" t="n">
        <v>-5220357000</v>
      </c>
      <c r="L9179" t="n">
        <v>6156948000</v>
      </c>
      <c r="M9179" t="n">
        <v>6290485000</v>
      </c>
      <c r="N9179" t="n">
        <v>-5412345000</v>
      </c>
      <c r="U9179">
        <f>(L9179-K9179)/(2*D9179*0.01)</f>
      </c>
      <c r="V9179">
        <f>(L9179+K9179)/(D9179*0.0001)</f>
      </c>
    </row>
    <row r="9180">
      <c r="A9180" t="n">
        <v>2023</v>
      </c>
      <c r="B9180" t="inlineStr">
        <is>
          <t>00231512</t>
        </is>
      </c>
      <c r="C9180" t="inlineStr">
        <is>
          <t>세아창원특수강</t>
        </is>
      </c>
      <c r="D9180" t="n">
        <v>59159707000</v>
      </c>
      <c r="E9180" t="n">
        <v>4885471000</v>
      </c>
      <c r="F9180" t="n">
        <v>4317125000</v>
      </c>
      <c r="G9180" t="n">
        <v>2569128000</v>
      </c>
      <c r="H9180" t="n">
        <v>4.455</v>
      </c>
      <c r="I9180" t="n">
        <v>3.165</v>
      </c>
      <c r="J9180" t="n">
        <v>11.02</v>
      </c>
      <c r="K9180" t="n">
        <v>-9648409000</v>
      </c>
      <c r="L9180" t="n">
        <v>11287503000</v>
      </c>
      <c r="M9180" t="n">
        <v>11412521000</v>
      </c>
      <c r="N9180" t="n">
        <v>-9845347000</v>
      </c>
      <c r="O9180">
        <f>D9179</f>
      </c>
      <c r="P9180">
        <f>(E9180-F9180+G9180)/O9180*100</f>
      </c>
      <c r="Q9180">
        <f>H9179</f>
      </c>
      <c r="R9180">
        <f>I9179</f>
      </c>
      <c r="S9180">
        <f>H9180-H9179</f>
      </c>
      <c r="T9180">
        <f>I9180-I9179</f>
      </c>
      <c r="U9180">
        <f>(L9180-K9180)/(2*D9180*0.01)</f>
      </c>
      <c r="V9180">
        <f>(L9180+K9180)/(D9180*0.0001)</f>
      </c>
    </row>
    <row r="9181">
      <c r="A9181" t="n">
        <v>2024</v>
      </c>
      <c r="B9181" t="inlineStr">
        <is>
          <t>00231512</t>
        </is>
      </c>
      <c r="C9181" t="inlineStr">
        <is>
          <t>세아창원특수강</t>
        </is>
      </c>
      <c r="D9181" t="n">
        <v>63961110000</v>
      </c>
      <c r="E9181" t="n">
        <v>5885909000</v>
      </c>
      <c r="F9181" t="n">
        <v>4834340000</v>
      </c>
      <c r="G9181" t="n">
        <v>2448323000</v>
      </c>
      <c r="H9181" t="n">
        <v>4.06</v>
      </c>
      <c r="I9181" t="n">
        <v>3.19</v>
      </c>
      <c r="J9181" t="n">
        <v>13.32</v>
      </c>
      <c r="K9181" t="n">
        <v>-10331621000</v>
      </c>
      <c r="L9181" t="n">
        <v>12095738000</v>
      </c>
      <c r="M9181" t="n">
        <v>12178223000</v>
      </c>
      <c r="N9181" t="n">
        <v>-10506847000</v>
      </c>
      <c r="O9181">
        <f>D9180</f>
      </c>
      <c r="P9181">
        <f>(E9181-F9181+G9181)/O9181*100</f>
      </c>
      <c r="Q9181">
        <f>H9180</f>
      </c>
      <c r="R9181">
        <f>I9180</f>
      </c>
      <c r="S9181">
        <f>H9181-H9180</f>
      </c>
      <c r="T9181">
        <f>I9181-I9180</f>
      </c>
      <c r="U9181">
        <f>(L9181-K9181)/(2*D9181*0.01)</f>
      </c>
      <c r="V9181">
        <f>(L9181+K9181)/(D9181*0.0001)</f>
      </c>
    </row>
    <row r="9182">
      <c r="A9182" t="n">
        <v>2025</v>
      </c>
      <c r="B9182" t="inlineStr">
        <is>
          <t>00231512</t>
        </is>
      </c>
      <c r="C9182" t="inlineStr">
        <is>
          <t>세아창원특수강</t>
        </is>
      </c>
      <c r="D9182" t="n">
        <v>69964666000</v>
      </c>
      <c r="E9182" t="n">
        <v>6569407000</v>
      </c>
      <c r="F9182" t="n">
        <v>5791851000</v>
      </c>
      <c r="G9182" t="n">
        <v>2388341000</v>
      </c>
      <c r="H9182" t="n">
        <v>4.425</v>
      </c>
      <c r="I9182" t="n">
        <v>3.195</v>
      </c>
      <c r="J9182" t="n">
        <v>12.86</v>
      </c>
      <c r="K9182" t="n">
        <v>-7438059000</v>
      </c>
      <c r="L9182" t="n">
        <v>8843960000</v>
      </c>
      <c r="M9182" t="n">
        <v>8967479000</v>
      </c>
      <c r="N9182" t="n">
        <v>-7661066000</v>
      </c>
      <c r="O9182">
        <f>D9181</f>
      </c>
      <c r="P9182">
        <f>(E9182-F9182+G9182)/O9182*100</f>
      </c>
      <c r="Q9182">
        <f>H9181</f>
      </c>
      <c r="R9182">
        <f>I9181</f>
      </c>
      <c r="S9182">
        <f>H9182-H9181</f>
      </c>
      <c r="T9182">
        <f>I9182-I9181</f>
      </c>
      <c r="U9182">
        <f>(L9182-K9182)/(2*D9182*0.01)</f>
      </c>
      <c r="V9182">
        <f>(L9182+K9182)/(D9182*0.0001)</f>
      </c>
    </row>
    <row r="9183">
      <c r="A9183" t="n">
        <v>2014</v>
      </c>
      <c r="B9183" t="inlineStr">
        <is>
          <t>00231664</t>
        </is>
      </c>
      <c r="C9183" t="inlineStr">
        <is>
          <t>우리기술투자</t>
        </is>
      </c>
      <c r="D9183" t="n">
        <v>1757594296</v>
      </c>
      <c r="E9183" t="n">
        <v>191916523</v>
      </c>
      <c r="G9183" t="n">
        <v>58848734</v>
      </c>
      <c r="H9183" t="n">
        <v>3.1</v>
      </c>
      <c r="I9183" t="n">
        <v>3</v>
      </c>
      <c r="J9183" t="n">
        <v>4.99</v>
      </c>
      <c r="K9183" t="n">
        <v>-83212355</v>
      </c>
      <c r="L9183" t="n">
        <v>92022304</v>
      </c>
      <c r="M9183" t="n">
        <v>90373428</v>
      </c>
      <c r="N9183" t="n">
        <v>-81536351</v>
      </c>
      <c r="U9183">
        <f>(L9183-K9183)/(2*D9183*0.01)</f>
      </c>
      <c r="V9183">
        <f>(L9183+K9183)/(D9183*0.0001)</f>
      </c>
    </row>
    <row r="9184">
      <c r="A9184" t="n">
        <v>2015</v>
      </c>
      <c r="B9184" t="inlineStr">
        <is>
          <t>00231664</t>
        </is>
      </c>
      <c r="C9184" t="inlineStr">
        <is>
          <t>우리기술투자</t>
        </is>
      </c>
      <c r="D9184" t="n">
        <v>2023571495</v>
      </c>
      <c r="E9184" t="n">
        <v>204810076</v>
      </c>
      <c r="G9184" t="n">
        <v>51956555</v>
      </c>
      <c r="H9184" t="n">
        <v>2.8</v>
      </c>
      <c r="I9184" t="n">
        <v>3</v>
      </c>
      <c r="J9184" t="n">
        <v>5.51</v>
      </c>
      <c r="K9184" t="n">
        <v>-104787147</v>
      </c>
      <c r="L9184" t="n">
        <v>118149790</v>
      </c>
      <c r="M9184" t="n">
        <v>116290761</v>
      </c>
      <c r="N9184" t="n">
        <v>-103500148</v>
      </c>
      <c r="O9184">
        <f>D9183</f>
      </c>
      <c r="Q9184">
        <f>H9183</f>
      </c>
      <c r="R9184">
        <f>I9183</f>
      </c>
      <c r="S9184">
        <f>H9184-H9183</f>
      </c>
      <c r="T9184">
        <f>I9184-I9183</f>
      </c>
      <c r="U9184">
        <f>(L9184-K9184)/(2*D9184*0.01)</f>
      </c>
      <c r="V9184">
        <f>(L9184+K9184)/(D9184*0.0001)</f>
      </c>
    </row>
    <row r="9185">
      <c r="A9185" t="n">
        <v>2016</v>
      </c>
      <c r="B9185" t="inlineStr">
        <is>
          <t>00231664</t>
        </is>
      </c>
      <c r="C9185" t="inlineStr">
        <is>
          <t>우리기술투자</t>
        </is>
      </c>
      <c r="D9185" t="n">
        <v>2367641637</v>
      </c>
      <c r="E9185" t="n">
        <v>207548818</v>
      </c>
      <c r="F9185" t="n">
        <v>2745223104</v>
      </c>
      <c r="G9185" t="n">
        <v>53377586</v>
      </c>
      <c r="H9185" t="n">
        <v>2.4</v>
      </c>
      <c r="I9185" t="n">
        <v>3</v>
      </c>
      <c r="J9185" t="n">
        <v>5.34</v>
      </c>
      <c r="K9185" t="n">
        <v>-118722726</v>
      </c>
      <c r="L9185" t="n">
        <v>134099759</v>
      </c>
      <c r="M9185" t="n">
        <v>131811680</v>
      </c>
      <c r="N9185" t="n">
        <v>-117650699</v>
      </c>
      <c r="O9185">
        <f>D9184</f>
      </c>
      <c r="P9185">
        <f>(E9185-F9185+G9185)/O9185*100</f>
      </c>
      <c r="Q9185">
        <f>H9184</f>
      </c>
      <c r="R9185">
        <f>I9184</f>
      </c>
      <c r="S9185">
        <f>H9185-H9184</f>
      </c>
      <c r="T9185">
        <f>I9185-I9184</f>
      </c>
      <c r="U9185">
        <f>(L9185-K9185)/(2*D9185*0.01)</f>
      </c>
      <c r="V9185">
        <f>(L9185+K9185)/(D9185*0.0001)</f>
      </c>
    </row>
    <row r="9186">
      <c r="A9186" t="n">
        <v>2017</v>
      </c>
      <c r="B9186" t="inlineStr">
        <is>
          <t>00231664</t>
        </is>
      </c>
      <c r="C9186" t="inlineStr">
        <is>
          <t>우리기술투자</t>
        </is>
      </c>
      <c r="D9186" t="n">
        <v>2582518220</v>
      </c>
      <c r="E9186" t="n">
        <v>293875096</v>
      </c>
      <c r="F9186" t="n">
        <v>3158727390</v>
      </c>
      <c r="G9186" t="n">
        <v>53298082</v>
      </c>
      <c r="H9186" t="n">
        <v>2.9</v>
      </c>
      <c r="I9186" t="n">
        <v>3</v>
      </c>
      <c r="J9186" t="n">
        <v>4.11</v>
      </c>
      <c r="K9186" t="n">
        <v>-100593443</v>
      </c>
      <c r="L9186" t="n">
        <v>111500009</v>
      </c>
      <c r="M9186" t="n">
        <v>110257772</v>
      </c>
      <c r="N9186" t="n">
        <v>-101437081</v>
      </c>
      <c r="O9186">
        <f>D9185</f>
      </c>
      <c r="P9186">
        <f>(E9186-F9186+G9186)/O9186*100</f>
      </c>
      <c r="Q9186">
        <f>H9185</f>
      </c>
      <c r="R9186">
        <f>I9185</f>
      </c>
      <c r="S9186">
        <f>H9186-H9185</f>
      </c>
      <c r="T9186">
        <f>I9186-I9185</f>
      </c>
      <c r="U9186">
        <f>(L9186-K9186)/(2*D9186*0.01)</f>
      </c>
      <c r="V9186">
        <f>(L9186+K9186)/(D9186*0.0001)</f>
      </c>
    </row>
    <row r="9187">
      <c r="A9187" t="n">
        <v>2018</v>
      </c>
      <c r="B9187" t="inlineStr">
        <is>
          <t>00231664</t>
        </is>
      </c>
      <c r="C9187" t="inlineStr">
        <is>
          <t>우리기술투자</t>
        </is>
      </c>
      <c r="D9187" t="n">
        <v>3376089707</v>
      </c>
      <c r="O9187">
        <f>D9186</f>
      </c>
    </row>
    <row r="9188">
      <c r="A9188" t="n">
        <v>2019</v>
      </c>
      <c r="B9188" t="inlineStr">
        <is>
          <t>00231664</t>
        </is>
      </c>
      <c r="C9188" t="inlineStr">
        <is>
          <t>우리기술투자</t>
        </is>
      </c>
      <c r="D9188" t="n">
        <v>1391208595</v>
      </c>
      <c r="E9188" t="n">
        <v>206187003</v>
      </c>
      <c r="F9188" t="n">
        <v>1862500000</v>
      </c>
      <c r="G9188" t="n">
        <v>46235498</v>
      </c>
      <c r="H9188" t="n">
        <v>3.33</v>
      </c>
      <c r="I9188" t="n">
        <v>3</v>
      </c>
      <c r="J9188" t="n">
        <v>9.94</v>
      </c>
      <c r="K9188" t="n">
        <v>-125194029</v>
      </c>
      <c r="L9188" t="n">
        <v>143361662</v>
      </c>
      <c r="M9188" t="n">
        <v>142479996</v>
      </c>
      <c r="N9188" t="n">
        <v>-126788654</v>
      </c>
      <c r="O9188">
        <f>D9187</f>
      </c>
      <c r="P9188">
        <f>(E9188-F9188+G9188)/O9188*100</f>
      </c>
      <c r="U9188">
        <f>(L9188-K9188)/(2*D9188*0.01)</f>
      </c>
      <c r="V9188">
        <f>(L9188+K9188)/(D9188*0.0001)</f>
      </c>
    </row>
    <row r="9189">
      <c r="A9189" t="n">
        <v>2020</v>
      </c>
      <c r="B9189" t="inlineStr">
        <is>
          <t>00231664</t>
        </is>
      </c>
      <c r="C9189" t="inlineStr">
        <is>
          <t>우리기술투자</t>
        </is>
      </c>
      <c r="D9189" t="n">
        <v>3286674375</v>
      </c>
      <c r="E9189" t="n">
        <v>258025500</v>
      </c>
      <c r="F9189" t="n">
        <v>0</v>
      </c>
      <c r="G9189" t="n">
        <v>75967602</v>
      </c>
      <c r="H9189" t="n">
        <v>3.36</v>
      </c>
      <c r="I9189" t="n">
        <v>3</v>
      </c>
      <c r="J9189" t="n">
        <v>9.529999999999999</v>
      </c>
      <c r="K9189" t="n">
        <v>-284538391</v>
      </c>
      <c r="L9189" t="n">
        <v>323600761</v>
      </c>
      <c r="M9189" t="n">
        <v>321726339</v>
      </c>
      <c r="N9189" t="n">
        <v>-288258698</v>
      </c>
      <c r="O9189">
        <f>D9188</f>
      </c>
      <c r="P9189">
        <f>(E9189-F9189+G9189)/O9189*100</f>
      </c>
      <c r="Q9189">
        <f>H9188</f>
      </c>
      <c r="R9189">
        <f>I9188</f>
      </c>
      <c r="S9189">
        <f>H9189-H9188</f>
      </c>
      <c r="T9189">
        <f>I9189-I9188</f>
      </c>
      <c r="U9189">
        <f>(L9189-K9189)/(2*D9189*0.01)</f>
      </c>
      <c r="V9189">
        <f>(L9189+K9189)/(D9189*0.0001)</f>
      </c>
    </row>
    <row r="9190">
      <c r="A9190" t="n">
        <v>2021</v>
      </c>
      <c r="B9190" t="inlineStr">
        <is>
          <t>00231664</t>
        </is>
      </c>
      <c r="C9190" t="inlineStr">
        <is>
          <t>우리기술투자</t>
        </is>
      </c>
      <c r="D9190" t="n">
        <v>7459315998</v>
      </c>
      <c r="E9190" t="n">
        <v>514861842</v>
      </c>
      <c r="F9190" t="n">
        <v>93544130</v>
      </c>
      <c r="G9190" t="n">
        <v>181456494</v>
      </c>
      <c r="H9190" t="n">
        <v>3.77</v>
      </c>
      <c r="I9190" t="n">
        <v>3.4</v>
      </c>
      <c r="K9190" t="n">
        <v>-615013470</v>
      </c>
      <c r="L9190" t="n">
        <v>694244705</v>
      </c>
      <c r="M9190" t="n">
        <v>690396136</v>
      </c>
      <c r="N9190" t="n">
        <v>-623166952</v>
      </c>
      <c r="O9190">
        <f>D9189</f>
      </c>
      <c r="P9190">
        <f>(E9190-F9190+G9190)/O9190*100</f>
      </c>
      <c r="Q9190">
        <f>H9189</f>
      </c>
      <c r="R9190">
        <f>I9189</f>
      </c>
      <c r="S9190">
        <f>H9190-H9189</f>
      </c>
      <c r="T9190">
        <f>I9190-I9189</f>
      </c>
      <c r="U9190">
        <f>(L9190-K9190)/(2*D9190*0.01)</f>
      </c>
      <c r="V9190">
        <f>(L9190+K9190)/(D9190*0.0001)</f>
      </c>
    </row>
    <row r="9191">
      <c r="A9191" t="n">
        <v>2022</v>
      </c>
      <c r="B9191" t="inlineStr">
        <is>
          <t>00231664</t>
        </is>
      </c>
      <c r="C9191" t="inlineStr">
        <is>
          <t>우리기술투자</t>
        </is>
      </c>
      <c r="D9191" t="n">
        <v>8842950665</v>
      </c>
      <c r="E9191" t="n">
        <v>727882482</v>
      </c>
      <c r="G9191" t="n">
        <v>337203054</v>
      </c>
      <c r="H9191" t="n">
        <v>6.14</v>
      </c>
      <c r="I9191" t="n">
        <v>5</v>
      </c>
      <c r="J9191" t="n">
        <v>8.449999999999999</v>
      </c>
      <c r="K9191" t="n">
        <v>-666306446</v>
      </c>
      <c r="L9191" t="n">
        <v>744433600</v>
      </c>
      <c r="M9191" t="n">
        <v>746297358</v>
      </c>
      <c r="N9191" t="n">
        <v>-679875343</v>
      </c>
      <c r="O9191">
        <f>D9190</f>
      </c>
      <c r="Q9191">
        <f>H9190</f>
      </c>
      <c r="R9191">
        <f>I9190</f>
      </c>
      <c r="S9191">
        <f>H9191-H9190</f>
      </c>
      <c r="T9191">
        <f>I9191-I9190</f>
      </c>
      <c r="U9191">
        <f>(L9191-K9191)/(2*D9191*0.01)</f>
      </c>
      <c r="V9191">
        <f>(L9191+K9191)/(D9191*0.0001)</f>
      </c>
    </row>
    <row r="9192">
      <c r="A9192" t="n">
        <v>2023</v>
      </c>
      <c r="B9192" t="inlineStr">
        <is>
          <t>00231664</t>
        </is>
      </c>
      <c r="C9192" t="inlineStr">
        <is>
          <t>우리기술투자</t>
        </is>
      </c>
      <c r="D9192" t="n">
        <v>10417316265</v>
      </c>
      <c r="E9192" t="n">
        <v>842833134</v>
      </c>
      <c r="F9192" t="n">
        <v>27668937757</v>
      </c>
      <c r="G9192" t="n">
        <v>533273184</v>
      </c>
      <c r="H9192" t="n">
        <v>5.24</v>
      </c>
      <c r="I9192" t="n">
        <v>5</v>
      </c>
      <c r="J9192" t="n">
        <v>8.01</v>
      </c>
      <c r="K9192" t="n">
        <v>-752489834</v>
      </c>
      <c r="L9192" t="n">
        <v>836483617</v>
      </c>
      <c r="M9192" t="n">
        <v>831097165</v>
      </c>
      <c r="N9192" t="n">
        <v>-761696165</v>
      </c>
      <c r="O9192">
        <f>D9191</f>
      </c>
      <c r="P9192">
        <f>(E9192-F9192+G9192)/O9192*100</f>
      </c>
      <c r="Q9192">
        <f>H9191</f>
      </c>
      <c r="R9192">
        <f>I9191</f>
      </c>
      <c r="S9192">
        <f>H9192-H9191</f>
      </c>
      <c r="T9192">
        <f>I9192-I9191</f>
      </c>
      <c r="U9192">
        <f>(L9192-K9192)/(2*D9192*0.01)</f>
      </c>
      <c r="V9192">
        <f>(L9192+K9192)/(D9192*0.0001)</f>
      </c>
    </row>
    <row r="9193">
      <c r="A9193" t="n">
        <v>2024</v>
      </c>
      <c r="B9193" t="inlineStr">
        <is>
          <t>00231664</t>
        </is>
      </c>
      <c r="C9193" t="inlineStr">
        <is>
          <t>우리기술투자</t>
        </is>
      </c>
      <c r="D9193" t="n">
        <v>16356082114</v>
      </c>
      <c r="E9193" t="n">
        <v>1015048590</v>
      </c>
      <c r="G9193" t="n">
        <v>601255752</v>
      </c>
      <c r="H9193" t="n">
        <v>4.56</v>
      </c>
      <c r="I9193" t="n">
        <v>5</v>
      </c>
      <c r="J9193" t="n">
        <v>7.61</v>
      </c>
      <c r="K9193" t="n">
        <v>-1133853679</v>
      </c>
      <c r="L9193" t="n">
        <v>1252722504</v>
      </c>
      <c r="M9193" t="n">
        <v>1236197226</v>
      </c>
      <c r="N9193" t="n">
        <v>-1140677260</v>
      </c>
      <c r="O9193">
        <f>D9192</f>
      </c>
      <c r="Q9193">
        <f>H9192</f>
      </c>
      <c r="R9193">
        <f>I9192</f>
      </c>
      <c r="S9193">
        <f>H9193-H9192</f>
      </c>
      <c r="T9193">
        <f>I9193-I9192</f>
      </c>
      <c r="U9193">
        <f>(L9193-K9193)/(2*D9193*0.01)</f>
      </c>
      <c r="V9193">
        <f>(L9193+K9193)/(D9193*0.0001)</f>
      </c>
    </row>
    <row r="9194">
      <c r="A9194" t="n">
        <v>2025</v>
      </c>
      <c r="B9194" t="inlineStr">
        <is>
          <t>00231664</t>
        </is>
      </c>
      <c r="C9194" t="inlineStr">
        <is>
          <t>우리기술투자</t>
        </is>
      </c>
      <c r="D9194" t="n">
        <v>18595316301</v>
      </c>
      <c r="E9194" t="n">
        <v>1384257414</v>
      </c>
      <c r="F9194" t="n">
        <v>40934395970</v>
      </c>
      <c r="G9194" t="n">
        <v>751766550</v>
      </c>
      <c r="H9194" t="n">
        <v>4.8</v>
      </c>
      <c r="I9194" t="n">
        <v>5</v>
      </c>
      <c r="J9194" t="n">
        <v>7.03</v>
      </c>
      <c r="K9194" t="n">
        <v>-1192340186</v>
      </c>
      <c r="L9194" t="n">
        <v>1307032831</v>
      </c>
      <c r="M9194" t="n">
        <v>1292978776</v>
      </c>
      <c r="N9194" t="n">
        <v>-1202173476</v>
      </c>
      <c r="O9194">
        <f>D9193</f>
      </c>
      <c r="P9194">
        <f>(E9194-F9194+G9194)/O9194*100</f>
      </c>
      <c r="Q9194">
        <f>H9193</f>
      </c>
      <c r="R9194">
        <f>I9193</f>
      </c>
      <c r="S9194">
        <f>H9194-H9193</f>
      </c>
      <c r="T9194">
        <f>I9194-I9193</f>
      </c>
      <c r="U9194">
        <f>(L9194-K9194)/(2*D9194*0.01)</f>
      </c>
      <c r="V9194">
        <f>(L9194+K9194)/(D9194*0.0001)</f>
      </c>
    </row>
    <row r="9195">
      <c r="A9195" t="n">
        <v>2014</v>
      </c>
      <c r="B9195" t="inlineStr">
        <is>
          <t>00231691</t>
        </is>
      </c>
      <c r="C9195" t="inlineStr">
        <is>
          <t>판타지오</t>
        </is>
      </c>
      <c r="D9195" t="n">
        <v>1435416082</v>
      </c>
      <c r="E9195" t="n">
        <v>457190582</v>
      </c>
      <c r="F9195" t="n">
        <v>539996346</v>
      </c>
      <c r="G9195" t="n">
        <v>48279685</v>
      </c>
      <c r="H9195" t="n">
        <v>2.2</v>
      </c>
      <c r="I9195" t="n">
        <v>6.33</v>
      </c>
      <c r="K9195" t="n">
        <v>-68825371</v>
      </c>
      <c r="L9195" t="n">
        <v>61855039</v>
      </c>
      <c r="M9195" t="n">
        <v>59872933</v>
      </c>
      <c r="N9195" t="n">
        <v>-65068633</v>
      </c>
      <c r="U9195">
        <f>(L9195-K9195)/(2*D9195*0.01)</f>
      </c>
    </row>
    <row r="9196">
      <c r="A9196" t="n">
        <v>2015</v>
      </c>
      <c r="B9196" t="inlineStr">
        <is>
          <t>00231691</t>
        </is>
      </c>
      <c r="C9196" t="inlineStr">
        <is>
          <t>판타지오</t>
        </is>
      </c>
      <c r="D9196" t="n">
        <v>1072603585</v>
      </c>
      <c r="E9196" t="n">
        <v>343107312</v>
      </c>
      <c r="F9196" t="n">
        <v>665985409</v>
      </c>
      <c r="G9196" t="n">
        <v>26264123</v>
      </c>
      <c r="H9196" t="n">
        <v>1.7</v>
      </c>
      <c r="I9196" t="n">
        <v>4.08</v>
      </c>
      <c r="K9196" t="n">
        <v>-37820771</v>
      </c>
      <c r="L9196" t="n">
        <v>41809164</v>
      </c>
      <c r="M9196" t="n">
        <v>40396207</v>
      </c>
      <c r="N9196" t="n">
        <v>-37338404</v>
      </c>
      <c r="O9196">
        <f>D9195</f>
      </c>
      <c r="P9196">
        <f>(E9196-F9196+G9196)/O9196*100</f>
      </c>
      <c r="Q9196">
        <f>H9195</f>
      </c>
      <c r="R9196">
        <f>I9195</f>
      </c>
      <c r="S9196">
        <f>H9196-H9195</f>
      </c>
      <c r="T9196">
        <f>I9196-I9195</f>
      </c>
      <c r="U9196">
        <f>(L9196-K9196)/(2*D9196*0.01)</f>
      </c>
      <c r="V9196">
        <f>(L9196+K9196)/(D9196*0.0001)</f>
      </c>
    </row>
    <row r="9197">
      <c r="A9197" t="n">
        <v>2016</v>
      </c>
      <c r="B9197" t="inlineStr">
        <is>
          <t>00231691</t>
        </is>
      </c>
      <c r="C9197" t="inlineStr">
        <is>
          <t>판타지오</t>
        </is>
      </c>
      <c r="D9197" t="n">
        <v>1192073408</v>
      </c>
      <c r="E9197" t="n">
        <v>253390368</v>
      </c>
      <c r="F9197" t="n">
        <v>133008970</v>
      </c>
      <c r="G9197" t="n">
        <v>5536587</v>
      </c>
      <c r="H9197" t="n">
        <v>1.8</v>
      </c>
      <c r="I9197" t="n">
        <v>4</v>
      </c>
      <c r="J9197" t="n">
        <v>4.52</v>
      </c>
      <c r="K9197" t="n">
        <v>-53559535</v>
      </c>
      <c r="L9197" t="n">
        <v>59914670</v>
      </c>
      <c r="M9197" t="n">
        <v>57985122</v>
      </c>
      <c r="N9197" t="n">
        <v>-52968639</v>
      </c>
      <c r="O9197">
        <f>D9196</f>
      </c>
      <c r="P9197">
        <f>(E9197-F9197+G9197)/O9197*100</f>
      </c>
      <c r="Q9197">
        <f>H9196</f>
      </c>
      <c r="R9197">
        <f>I9196</f>
      </c>
      <c r="S9197">
        <f>H9197-H9196</f>
      </c>
      <c r="T9197">
        <f>I9197-I9196</f>
      </c>
      <c r="U9197">
        <f>(L9197-K9197)/(2*D9197*0.01)</f>
      </c>
      <c r="V9197">
        <f>(L9197+K9197)/(D9197*0.0001)</f>
      </c>
    </row>
    <row r="9198">
      <c r="A9198" t="n">
        <v>2017</v>
      </c>
      <c r="B9198" t="inlineStr">
        <is>
          <t>00231691</t>
        </is>
      </c>
      <c r="C9198" t="inlineStr">
        <is>
          <t>판타지오</t>
        </is>
      </c>
      <c r="D9198" t="n">
        <v>71798135</v>
      </c>
      <c r="E9198" t="n">
        <v>182199504</v>
      </c>
      <c r="F9198" t="n">
        <v>210956700</v>
      </c>
      <c r="G9198" t="n">
        <v>0</v>
      </c>
      <c r="O9198">
        <f>D9197</f>
      </c>
      <c r="P9198">
        <f>(E9198-F9198+G9198)/O9198*100</f>
      </c>
    </row>
    <row r="9199">
      <c r="A9199" t="n">
        <v>2014</v>
      </c>
      <c r="B9199" t="inlineStr">
        <is>
          <t>00231707</t>
        </is>
      </c>
      <c r="C9199" t="inlineStr">
        <is>
          <t>비트컴퓨터</t>
        </is>
      </c>
      <c r="D9199" t="n">
        <v>1398637000</v>
      </c>
      <c r="E9199" t="n">
        <v>162652000</v>
      </c>
      <c r="F9199" t="n">
        <v>136815000</v>
      </c>
      <c r="G9199" t="n">
        <v>50846000</v>
      </c>
      <c r="K9199" t="n">
        <v>-90541000</v>
      </c>
      <c r="L9199" t="n">
        <v>105381000</v>
      </c>
      <c r="M9199" t="n">
        <v>102621000</v>
      </c>
      <c r="N9199" t="n">
        <v>-90069000</v>
      </c>
      <c r="U9199">
        <f>(L9199-K9199)/(2*D9199*0.01)</f>
      </c>
      <c r="V9199">
        <f>(L9199+K9199)/(D9199*0.0001)</f>
      </c>
    </row>
    <row r="9200">
      <c r="A9200" t="n">
        <v>2015</v>
      </c>
      <c r="B9200" t="inlineStr">
        <is>
          <t>00231707</t>
        </is>
      </c>
      <c r="C9200" t="inlineStr">
        <is>
          <t>비트컴퓨터</t>
        </is>
      </c>
      <c r="D9200" t="n">
        <v>1624752000</v>
      </c>
      <c r="E9200" t="n">
        <v>166714000</v>
      </c>
      <c r="F9200" t="n">
        <v>34259000</v>
      </c>
      <c r="G9200" t="n">
        <v>32199000</v>
      </c>
      <c r="K9200" t="n">
        <v>-100162000</v>
      </c>
      <c r="L9200" t="n">
        <v>114696000</v>
      </c>
      <c r="M9200" t="n">
        <v>111188000</v>
      </c>
      <c r="N9200" t="n">
        <v>-99222000</v>
      </c>
      <c r="O9200">
        <f>D9199</f>
      </c>
      <c r="P9200">
        <f>(E9200-F9200+G9200)/O9200*100</f>
      </c>
      <c r="U9200">
        <f>(L9200-K9200)/(2*D9200*0.01)</f>
      </c>
      <c r="V9200">
        <f>(L9200+K9200)/(D9200*0.0001)</f>
      </c>
    </row>
    <row r="9201">
      <c r="A9201" t="n">
        <v>2016</v>
      </c>
      <c r="B9201" t="inlineStr">
        <is>
          <t>00231707</t>
        </is>
      </c>
      <c r="C9201" t="inlineStr">
        <is>
          <t>비트컴퓨터</t>
        </is>
      </c>
      <c r="D9201" t="n">
        <v>1765079000</v>
      </c>
      <c r="E9201" t="n">
        <v>170577000</v>
      </c>
      <c r="F9201" t="n">
        <v>64777000</v>
      </c>
      <c r="G9201" t="n">
        <v>32980000</v>
      </c>
      <c r="K9201" t="n">
        <v>-105310000</v>
      </c>
      <c r="L9201" t="n">
        <v>120079000</v>
      </c>
      <c r="M9201" t="n">
        <v>116433000</v>
      </c>
      <c r="N9201" t="n">
        <v>-104334000</v>
      </c>
      <c r="O9201">
        <f>D9200</f>
      </c>
      <c r="P9201">
        <f>(E9201-F9201+G9201)/O9201*100</f>
      </c>
      <c r="U9201">
        <f>(L9201-K9201)/(2*D9201*0.01)</f>
      </c>
      <c r="V9201">
        <f>(L9201+K9201)/(D9201*0.0001)</f>
      </c>
    </row>
    <row r="9202">
      <c r="A9202" t="n">
        <v>2017</v>
      </c>
      <c r="B9202" t="inlineStr">
        <is>
          <t>00231707</t>
        </is>
      </c>
      <c r="C9202" t="inlineStr">
        <is>
          <t>비트컴퓨터</t>
        </is>
      </c>
      <c r="D9202" t="n">
        <v>1870861000</v>
      </c>
      <c r="E9202" t="n">
        <v>164092000</v>
      </c>
      <c r="F9202" t="n">
        <v>63576000</v>
      </c>
      <c r="G9202" t="n">
        <v>36276000</v>
      </c>
      <c r="K9202" t="n">
        <v>-106015000</v>
      </c>
      <c r="L9202" t="n">
        <v>120321000</v>
      </c>
      <c r="M9202" t="n">
        <v>117105000</v>
      </c>
      <c r="N9202" t="n">
        <v>-105370000</v>
      </c>
      <c r="O9202">
        <f>D9201</f>
      </c>
      <c r="P9202">
        <f>(E9202-F9202+G9202)/O9202*100</f>
      </c>
      <c r="U9202">
        <f>(L9202-K9202)/(2*D9202*0.01)</f>
      </c>
      <c r="V9202">
        <f>(L9202+K9202)/(D9202*0.0001)</f>
      </c>
    </row>
    <row r="9203">
      <c r="A9203" t="n">
        <v>2018</v>
      </c>
      <c r="B9203" t="inlineStr">
        <is>
          <t>00231707</t>
        </is>
      </c>
      <c r="C9203" t="inlineStr">
        <is>
          <t>비트컴퓨터</t>
        </is>
      </c>
      <c r="D9203" t="n">
        <v>2141461000</v>
      </c>
      <c r="O9203">
        <f>D9202</f>
      </c>
    </row>
    <row r="9204">
      <c r="A9204" t="n">
        <v>2014</v>
      </c>
      <c r="B9204" t="inlineStr">
        <is>
          <t>00231831</t>
        </is>
      </c>
      <c r="C9204" t="inlineStr">
        <is>
          <t>조아제약</t>
        </is>
      </c>
      <c r="D9204" t="n">
        <v>4644541000</v>
      </c>
      <c r="E9204" t="n">
        <v>888682000</v>
      </c>
      <c r="F9204" t="n">
        <v>168754000</v>
      </c>
      <c r="G9204" t="n">
        <v>115176000</v>
      </c>
      <c r="H9204" t="n">
        <v>2.78</v>
      </c>
      <c r="I9204" t="n">
        <v>5.87</v>
      </c>
      <c r="J9204" t="n">
        <v>8.824999999999999</v>
      </c>
      <c r="K9204" t="n">
        <v>-360381240</v>
      </c>
      <c r="L9204" t="n">
        <v>426208744</v>
      </c>
      <c r="M9204" t="n">
        <v>434156940</v>
      </c>
      <c r="N9204" t="n">
        <v>-373494464</v>
      </c>
      <c r="U9204">
        <f>(L9204-K9204)/(2*D9204*0.01)</f>
      </c>
      <c r="V9204">
        <f>(L9204+K9204)/(D9204*0.0001)</f>
      </c>
    </row>
    <row r="9205">
      <c r="A9205" t="n">
        <v>2015</v>
      </c>
      <c r="B9205" t="inlineStr">
        <is>
          <t>00231831</t>
        </is>
      </c>
      <c r="C9205" t="inlineStr">
        <is>
          <t>조아제약</t>
        </is>
      </c>
      <c r="D9205" t="n">
        <v>5448517000</v>
      </c>
      <c r="E9205" t="n">
        <v>1098491000</v>
      </c>
      <c r="F9205" t="n">
        <v>262097000</v>
      </c>
      <c r="G9205" t="n">
        <v>129603000</v>
      </c>
      <c r="H9205" t="n">
        <v>2.355</v>
      </c>
      <c r="I9205" t="n">
        <v>4.335</v>
      </c>
      <c r="J9205" t="n">
        <v>8.65</v>
      </c>
      <c r="K9205" t="n">
        <v>-352025455</v>
      </c>
      <c r="L9205" t="n">
        <v>384829720</v>
      </c>
      <c r="M9205" t="n">
        <v>412919160</v>
      </c>
      <c r="N9205" t="n">
        <v>-362069760</v>
      </c>
      <c r="O9205">
        <f>D9204</f>
      </c>
      <c r="P9205">
        <f>(E9205-F9205+G9205)/O9205*100</f>
      </c>
      <c r="Q9205">
        <f>H9204</f>
      </c>
      <c r="R9205">
        <f>I9204</f>
      </c>
      <c r="S9205">
        <f>H9205-H9204</f>
      </c>
      <c r="T9205">
        <f>I9205-I9204</f>
      </c>
      <c r="U9205">
        <f>(L9205-K9205)/(2*D9205*0.01)</f>
      </c>
      <c r="V9205">
        <f>(L9205+K9205)/(D9205*0.0001)</f>
      </c>
    </row>
    <row r="9206">
      <c r="A9206" t="n">
        <v>2016</v>
      </c>
      <c r="B9206" t="inlineStr">
        <is>
          <t>00231831</t>
        </is>
      </c>
      <c r="C9206" t="inlineStr">
        <is>
          <t>조아제약</t>
        </is>
      </c>
      <c r="D9206" t="n">
        <v>6540288000</v>
      </c>
      <c r="E9206" t="n">
        <v>1134402000</v>
      </c>
      <c r="F9206" t="n">
        <v>408358000</v>
      </c>
      <c r="G9206" t="n">
        <v>125619000</v>
      </c>
      <c r="H9206" t="n">
        <v>2.355</v>
      </c>
      <c r="I9206" t="n">
        <v>4.77</v>
      </c>
      <c r="J9206" t="n">
        <v>7.965</v>
      </c>
      <c r="K9206" t="n">
        <v>-385361000</v>
      </c>
      <c r="L9206" t="n">
        <v>445123000</v>
      </c>
      <c r="M9206" t="n">
        <v>450766000</v>
      </c>
      <c r="N9206" t="n">
        <v>-396796000</v>
      </c>
      <c r="O9206">
        <f>D9205</f>
      </c>
      <c r="P9206">
        <f>(E9206-F9206+G9206)/O9206*100</f>
      </c>
      <c r="Q9206">
        <f>H9205</f>
      </c>
      <c r="R9206">
        <f>I9205</f>
      </c>
      <c r="S9206">
        <f>H9206-H9205</f>
      </c>
      <c r="T9206">
        <f>I9206-I9205</f>
      </c>
      <c r="U9206">
        <f>(L9206-K9206)/(2*D9206*0.01)</f>
      </c>
      <c r="V9206">
        <f>(L9206+K9206)/(D9206*0.0001)</f>
      </c>
    </row>
    <row r="9207">
      <c r="A9207" t="n">
        <v>2017</v>
      </c>
      <c r="B9207" t="inlineStr">
        <is>
          <t>00231831</t>
        </is>
      </c>
      <c r="C9207" t="inlineStr">
        <is>
          <t>조아제약</t>
        </is>
      </c>
      <c r="D9207" t="n">
        <v>6592954000</v>
      </c>
      <c r="E9207" t="n">
        <v>1310189000</v>
      </c>
      <c r="F9207" t="n">
        <v>602833000</v>
      </c>
      <c r="G9207" t="n">
        <v>153724000</v>
      </c>
      <c r="H9207" t="n">
        <v>2.76</v>
      </c>
      <c r="I9207" t="n">
        <v>3.905</v>
      </c>
      <c r="J9207" t="n">
        <v>7.3</v>
      </c>
      <c r="K9207" t="n">
        <v>-327627360</v>
      </c>
      <c r="L9207" t="n">
        <v>374857920</v>
      </c>
      <c r="M9207" t="n">
        <v>374767512</v>
      </c>
      <c r="N9207" t="n">
        <v>-335619256</v>
      </c>
      <c r="O9207">
        <f>D9206</f>
      </c>
      <c r="P9207">
        <f>(E9207-F9207+G9207)/O9207*100</f>
      </c>
      <c r="Q9207">
        <f>H9206</f>
      </c>
      <c r="R9207">
        <f>I9206</f>
      </c>
      <c r="S9207">
        <f>H9207-H9206</f>
      </c>
      <c r="T9207">
        <f>I9207-I9206</f>
      </c>
      <c r="U9207">
        <f>(L9207-K9207)/(2*D9207*0.01)</f>
      </c>
      <c r="V9207">
        <f>(L9207+K9207)/(D9207*0.0001)</f>
      </c>
    </row>
    <row r="9208">
      <c r="A9208" t="n">
        <v>2019</v>
      </c>
      <c r="B9208" t="inlineStr">
        <is>
          <t>00231831</t>
        </is>
      </c>
      <c r="C9208" t="inlineStr">
        <is>
          <t>조아제약</t>
        </is>
      </c>
      <c r="D9208" t="n">
        <v>10298844000</v>
      </c>
      <c r="E9208" t="n">
        <v>1384244000</v>
      </c>
      <c r="F9208" t="n">
        <v>568759000</v>
      </c>
      <c r="G9208" t="n">
        <v>203200000</v>
      </c>
      <c r="H9208" t="n">
        <v>2.04</v>
      </c>
      <c r="I9208" t="n">
        <v>3.745</v>
      </c>
      <c r="J9208" t="n">
        <v>9.1158</v>
      </c>
      <c r="K9208" t="n">
        <v>-670000000</v>
      </c>
      <c r="L9208" t="n">
        <v>750000000</v>
      </c>
      <c r="M9208" t="n">
        <v>732000000</v>
      </c>
      <c r="N9208" t="n">
        <v>-650000000</v>
      </c>
      <c r="U9208">
        <f>(L9208-K9208)/(2*D9208*0.01)</f>
      </c>
      <c r="V9208">
        <f>(L9208+K9208)/(D9208*0.0001)</f>
      </c>
    </row>
    <row r="9209">
      <c r="A9209" t="n">
        <v>2020</v>
      </c>
      <c r="B9209" t="inlineStr">
        <is>
          <t>00231831</t>
        </is>
      </c>
      <c r="C9209" t="inlineStr">
        <is>
          <t>조아제약</t>
        </is>
      </c>
      <c r="D9209" t="n">
        <v>11075959000</v>
      </c>
      <c r="E9209" t="n">
        <v>1498489000</v>
      </c>
      <c r="F9209" t="n">
        <v>267464000</v>
      </c>
      <c r="G9209" t="n">
        <v>207418000</v>
      </c>
      <c r="H9209" t="n">
        <v>2.025</v>
      </c>
      <c r="I9209" t="n">
        <v>3.525</v>
      </c>
      <c r="J9209" t="n">
        <v>8.652200000000001</v>
      </c>
      <c r="K9209" t="n">
        <v>-595730000</v>
      </c>
      <c r="L9209" t="n">
        <v>565857789</v>
      </c>
      <c r="M9209" t="n">
        <v>595730000</v>
      </c>
      <c r="N9209" t="n">
        <v>-509474605</v>
      </c>
      <c r="O9209">
        <f>D9208</f>
      </c>
      <c r="P9209">
        <f>(E9209-F9209+G9209)/O9209*100</f>
      </c>
      <c r="Q9209">
        <f>H9208</f>
      </c>
      <c r="R9209">
        <f>I9208</f>
      </c>
      <c r="S9209">
        <f>H9209-H9208</f>
      </c>
      <c r="T9209">
        <f>I9209-I9208</f>
      </c>
      <c r="U9209">
        <f>(L9209-K9209)/(2*D9209*0.01)</f>
      </c>
    </row>
    <row r="9210">
      <c r="A9210" t="n">
        <v>2021</v>
      </c>
      <c r="B9210" t="inlineStr">
        <is>
          <t>00231831</t>
        </is>
      </c>
      <c r="C9210" t="inlineStr">
        <is>
          <t>조아제약</t>
        </is>
      </c>
      <c r="D9210" t="n">
        <v>12655780000</v>
      </c>
      <c r="E9210" t="n">
        <v>1378442000</v>
      </c>
      <c r="F9210" t="n">
        <v>751235000</v>
      </c>
      <c r="G9210" t="n">
        <v>243095000</v>
      </c>
      <c r="H9210" t="n">
        <v>2.595</v>
      </c>
      <c r="I9210" t="n">
        <v>3.56</v>
      </c>
      <c r="J9210" t="n">
        <v>8.516999999999999</v>
      </c>
      <c r="O9210">
        <f>D9209</f>
      </c>
      <c r="P9210">
        <f>(E9210-F9210+G9210)/O9210*100</f>
      </c>
      <c r="Q9210">
        <f>H9209</f>
      </c>
      <c r="R9210">
        <f>I9209</f>
      </c>
      <c r="S9210">
        <f>H9210-H9209</f>
      </c>
      <c r="T9210">
        <f>I9210-I9209</f>
      </c>
    </row>
    <row r="9211">
      <c r="A9211" t="n">
        <v>2022</v>
      </c>
      <c r="B9211" t="inlineStr">
        <is>
          <t>00231831</t>
        </is>
      </c>
      <c r="C9211" t="inlineStr">
        <is>
          <t>조아제약</t>
        </is>
      </c>
      <c r="D9211" t="n">
        <v>10625289000</v>
      </c>
      <c r="E9211" t="n">
        <v>1520863000</v>
      </c>
      <c r="F9211" t="n">
        <v>824435000</v>
      </c>
      <c r="G9211" t="n">
        <v>300750000</v>
      </c>
      <c r="H9211" t="n">
        <v>5.16</v>
      </c>
      <c r="I9211" t="n">
        <v>3.62</v>
      </c>
      <c r="J9211" t="n">
        <v>7.087</v>
      </c>
      <c r="O9211">
        <f>D9210</f>
      </c>
      <c r="P9211">
        <f>(E9211-F9211+G9211)/O9211*100</f>
      </c>
      <c r="Q9211">
        <f>H9210</f>
      </c>
      <c r="R9211">
        <f>I9210</f>
      </c>
      <c r="S9211">
        <f>H9211-H9210</f>
      </c>
      <c r="T9211">
        <f>I9211-I9210</f>
      </c>
    </row>
    <row r="9212">
      <c r="A9212" t="n">
        <v>2023</v>
      </c>
      <c r="B9212" t="inlineStr">
        <is>
          <t>00231831</t>
        </is>
      </c>
      <c r="C9212" t="inlineStr">
        <is>
          <t>조아제약</t>
        </is>
      </c>
      <c r="D9212" t="n">
        <v>11884408000</v>
      </c>
      <c r="E9212" t="n">
        <v>1218298000</v>
      </c>
      <c r="F9212" t="n">
        <v>2192162000</v>
      </c>
      <c r="G9212" t="n">
        <v>496998000</v>
      </c>
      <c r="H9212" t="n">
        <v>4.225</v>
      </c>
      <c r="I9212" t="n">
        <v>4.09</v>
      </c>
      <c r="J9212" t="n">
        <v>7.36555</v>
      </c>
      <c r="K9212" t="n">
        <v>-544444000</v>
      </c>
      <c r="L9212" t="n">
        <v>569377792</v>
      </c>
      <c r="M9212" t="n">
        <v>591160000</v>
      </c>
      <c r="N9212" t="n">
        <v>-534796720</v>
      </c>
      <c r="O9212">
        <f>D9211</f>
      </c>
      <c r="P9212">
        <f>(E9212-F9212+G9212)/O9212*100</f>
      </c>
      <c r="Q9212">
        <f>H9211</f>
      </c>
      <c r="R9212">
        <f>I9211</f>
      </c>
      <c r="S9212">
        <f>H9212-H9211</f>
      </c>
      <c r="T9212">
        <f>I9212-I9211</f>
      </c>
      <c r="U9212">
        <f>(L9212-K9212)/(2*D9212*0.01)</f>
      </c>
      <c r="V9212">
        <f>(L9212+K9212)/(D9212*0.0001)</f>
      </c>
    </row>
    <row r="9213">
      <c r="A9213" t="n">
        <v>2024</v>
      </c>
      <c r="B9213" t="inlineStr">
        <is>
          <t>00231831</t>
        </is>
      </c>
      <c r="C9213" t="inlineStr">
        <is>
          <t>조아제약</t>
        </is>
      </c>
      <c r="D9213" t="n">
        <v>12621731000</v>
      </c>
      <c r="E9213" t="n">
        <v>1338916000</v>
      </c>
      <c r="F9213" t="n">
        <v>1035540000</v>
      </c>
      <c r="G9213" t="n">
        <v>454617000</v>
      </c>
      <c r="H9213" t="n">
        <v>3.62</v>
      </c>
      <c r="I9213" t="n">
        <v>4.09</v>
      </c>
      <c r="J9213" t="n">
        <v>7.15</v>
      </c>
      <c r="O9213">
        <f>D9212</f>
      </c>
      <c r="P9213">
        <f>(E9213-F9213+G9213)/O9213*100</f>
      </c>
      <c r="Q9213">
        <f>H9212</f>
      </c>
      <c r="R9213">
        <f>I9212</f>
      </c>
      <c r="S9213">
        <f>H9213-H9212</f>
      </c>
      <c r="T9213">
        <f>I9213-I9212</f>
      </c>
    </row>
    <row r="9214">
      <c r="A9214" t="n">
        <v>2025</v>
      </c>
      <c r="B9214" t="inlineStr">
        <is>
          <t>00231831</t>
        </is>
      </c>
      <c r="C9214" t="inlineStr">
        <is>
          <t>조아제약</t>
        </is>
      </c>
      <c r="D9214" t="n">
        <v>11083014000</v>
      </c>
      <c r="E9214" t="n">
        <v>1393377000</v>
      </c>
      <c r="F9214" t="n">
        <v>1008694000</v>
      </c>
      <c r="G9214" t="n">
        <v>404806000</v>
      </c>
      <c r="H9214" t="n">
        <v>3.91</v>
      </c>
      <c r="I9214" t="n">
        <v>4.125</v>
      </c>
      <c r="J9214" t="n">
        <v>6.18945</v>
      </c>
      <c r="O9214">
        <f>D9213</f>
      </c>
      <c r="P9214">
        <f>(E9214-F9214+G9214)/O9214*100</f>
      </c>
      <c r="Q9214">
        <f>H9213</f>
      </c>
      <c r="R9214">
        <f>I9213</f>
      </c>
      <c r="S9214">
        <f>H9214-H9213</f>
      </c>
      <c r="T9214">
        <f>I9214-I9213</f>
      </c>
    </row>
    <row r="9215">
      <c r="A9215" t="n">
        <v>2022</v>
      </c>
      <c r="B9215" t="inlineStr">
        <is>
          <t>00231901</t>
        </is>
      </c>
      <c r="C9215" t="inlineStr">
        <is>
          <t>LB인베스트먼트</t>
        </is>
      </c>
      <c r="D9215" t="n">
        <v>4093685061</v>
      </c>
    </row>
    <row r="9216">
      <c r="A9216" t="n">
        <v>2023</v>
      </c>
      <c r="B9216" t="inlineStr">
        <is>
          <t>00231901</t>
        </is>
      </c>
      <c r="C9216" t="inlineStr">
        <is>
          <t>LB인베스트먼트</t>
        </is>
      </c>
      <c r="D9216" t="n">
        <v>4985520874</v>
      </c>
      <c r="O9216">
        <f>D9215</f>
      </c>
    </row>
    <row r="9217">
      <c r="A9217" t="n">
        <v>2024</v>
      </c>
      <c r="B9217" t="inlineStr">
        <is>
          <t>00231901</t>
        </is>
      </c>
      <c r="C9217" t="inlineStr">
        <is>
          <t>LB인베스트먼트</t>
        </is>
      </c>
      <c r="D9217" t="n">
        <v>6095505545</v>
      </c>
      <c r="O9217">
        <f>D9216</f>
      </c>
    </row>
    <row r="9218">
      <c r="A9218" t="n">
        <v>2014</v>
      </c>
      <c r="B9218" t="inlineStr">
        <is>
          <t>00231929</t>
        </is>
      </c>
      <c r="C9218" t="inlineStr">
        <is>
          <t>지에스이피에스</t>
        </is>
      </c>
      <c r="D9218" t="n">
        <v>6231000000</v>
      </c>
      <c r="E9218" t="n">
        <v>1093000000</v>
      </c>
      <c r="F9218" t="n">
        <v>122000000</v>
      </c>
      <c r="G9218" t="n">
        <v>114000000</v>
      </c>
      <c r="H9218" t="n">
        <v>3.4</v>
      </c>
      <c r="I9218" t="n">
        <v>4.88</v>
      </c>
      <c r="K9218" t="n">
        <v>-299088000</v>
      </c>
      <c r="L9218" t="n">
        <v>355527000</v>
      </c>
      <c r="M9218" t="n">
        <v>349336000</v>
      </c>
      <c r="N9218" t="n">
        <v>-305569000</v>
      </c>
      <c r="U9218">
        <f>(L9218-K9218)/(2*D9218*0.01)</f>
      </c>
      <c r="V9218">
        <f>(L9218+K9218)/(D9218*0.0001)</f>
      </c>
    </row>
    <row r="9219">
      <c r="A9219" t="n">
        <v>2016</v>
      </c>
      <c r="B9219" t="inlineStr">
        <is>
          <t>00231929</t>
        </is>
      </c>
      <c r="C9219" t="inlineStr">
        <is>
          <t>지에스이피에스</t>
        </is>
      </c>
      <c r="D9219" t="n">
        <v>6859000000</v>
      </c>
      <c r="E9219" t="n">
        <v>1177000000</v>
      </c>
      <c r="F9219" t="n">
        <v>241000000</v>
      </c>
      <c r="G9219" t="n">
        <v>153000000</v>
      </c>
      <c r="H9219" t="n">
        <v>3.41</v>
      </c>
      <c r="I9219" t="n">
        <v>7.36</v>
      </c>
      <c r="K9219" t="n">
        <v>-584015000</v>
      </c>
      <c r="L9219" t="n">
        <v>699978000</v>
      </c>
      <c r="M9219" t="n">
        <v>699978000</v>
      </c>
      <c r="N9219" t="n">
        <v>-589274000</v>
      </c>
      <c r="U9219">
        <f>(L9219-K9219)/(2*D9219*0.01)</f>
      </c>
      <c r="V9219">
        <f>(L9219+K9219)/(D9219*0.0001)</f>
      </c>
    </row>
    <row r="9220">
      <c r="A9220" t="n">
        <v>2017</v>
      </c>
      <c r="B9220" t="inlineStr">
        <is>
          <t>00231929</t>
        </is>
      </c>
      <c r="C9220" t="inlineStr">
        <is>
          <t>지에스이피에스</t>
        </is>
      </c>
      <c r="D9220" t="n">
        <v>8015000000</v>
      </c>
      <c r="E9220" t="n">
        <v>1215000000</v>
      </c>
      <c r="F9220" t="n">
        <v>372000000</v>
      </c>
      <c r="G9220" t="n">
        <v>229000000</v>
      </c>
      <c r="H9220" t="n">
        <v>3.69</v>
      </c>
      <c r="I9220" t="n">
        <v>5.88</v>
      </c>
      <c r="K9220" t="n">
        <v>-641200000</v>
      </c>
      <c r="L9220" t="n">
        <v>769440000</v>
      </c>
      <c r="M9220" t="n">
        <v>762425000</v>
      </c>
      <c r="N9220" t="n">
        <v>-649215000</v>
      </c>
      <c r="O9220">
        <f>D9219</f>
      </c>
      <c r="P9220">
        <f>(E9220-F9220+G9220)/O9220*100</f>
      </c>
      <c r="Q9220">
        <f>H9219</f>
      </c>
      <c r="R9220">
        <f>I9219</f>
      </c>
      <c r="S9220">
        <f>H9220-H9219</f>
      </c>
      <c r="T9220">
        <f>I9220-I9219</f>
      </c>
      <c r="U9220">
        <f>(L9220-K9220)/(2*D9220*0.01)</f>
      </c>
      <c r="V9220">
        <f>(L9220+K9220)/(D9220*0.0001)</f>
      </c>
    </row>
    <row r="9221">
      <c r="A9221" t="n">
        <v>2019</v>
      </c>
      <c r="B9221" t="inlineStr">
        <is>
          <t>00231929</t>
        </is>
      </c>
      <c r="C9221" t="inlineStr">
        <is>
          <t>지에스이피에스</t>
        </is>
      </c>
      <c r="D9221" t="n">
        <v>11333000000</v>
      </c>
      <c r="E9221" t="n">
        <v>1533000000</v>
      </c>
      <c r="F9221" t="n">
        <v>835000000</v>
      </c>
      <c r="G9221" t="n">
        <v>286000000</v>
      </c>
      <c r="H9221" t="n">
        <v>2.92</v>
      </c>
      <c r="I9221" t="n">
        <v>5.18</v>
      </c>
      <c r="J9221" t="n">
        <v>10.2</v>
      </c>
      <c r="K9221" t="n">
        <v>-711429000</v>
      </c>
      <c r="L9221" t="n">
        <v>837242000</v>
      </c>
      <c r="M9221" t="n">
        <v>826429000</v>
      </c>
      <c r="N9221" t="n">
        <v>-713679000</v>
      </c>
      <c r="U9221">
        <f>(L9221-K9221)/(2*D9221*0.01)</f>
      </c>
      <c r="V9221">
        <f>(L9221+K9221)/(D9221*0.0001)</f>
      </c>
    </row>
    <row r="9222">
      <c r="A9222" t="n">
        <v>2020</v>
      </c>
      <c r="B9222" t="inlineStr">
        <is>
          <t>00231929</t>
        </is>
      </c>
      <c r="C9222" t="inlineStr">
        <is>
          <t>지에스이피에스</t>
        </is>
      </c>
      <c r="D9222" t="n">
        <v>12668000000</v>
      </c>
      <c r="E9222" t="n">
        <v>1653000000</v>
      </c>
      <c r="F9222" t="n">
        <v>148000000</v>
      </c>
      <c r="G9222" t="n">
        <v>322000000</v>
      </c>
      <c r="H9222" t="n">
        <v>2.99</v>
      </c>
      <c r="I9222" t="n">
        <v>5.07</v>
      </c>
      <c r="J9222" t="n">
        <v>10.2</v>
      </c>
      <c r="K9222" t="n">
        <v>-797424400</v>
      </c>
      <c r="L9222" t="n">
        <v>937192000</v>
      </c>
      <c r="M9222" t="n">
        <v>924224400</v>
      </c>
      <c r="N9222" t="n">
        <v>-798684000</v>
      </c>
      <c r="O9222">
        <f>D9221</f>
      </c>
      <c r="P9222">
        <f>(E9222-F9222+G9222)/O9222*100</f>
      </c>
      <c r="Q9222">
        <f>H9221</f>
      </c>
      <c r="R9222">
        <f>I9221</f>
      </c>
      <c r="S9222">
        <f>H9222-H9221</f>
      </c>
      <c r="T9222">
        <f>I9222-I9221</f>
      </c>
      <c r="U9222">
        <f>(L9222-K9222)/(2*D9222*0.01)</f>
      </c>
      <c r="V9222">
        <f>(L9222+K9222)/(D9222*0.0001)</f>
      </c>
    </row>
    <row r="9223">
      <c r="A9223" t="n">
        <v>2021</v>
      </c>
      <c r="B9223" t="inlineStr">
        <is>
          <t>00231929</t>
        </is>
      </c>
      <c r="C9223" t="inlineStr">
        <is>
          <t>지에스이피에스</t>
        </is>
      </c>
      <c r="D9223" t="n">
        <v>13414000000</v>
      </c>
      <c r="E9223" t="n">
        <v>1711000000</v>
      </c>
      <c r="F9223" t="n">
        <v>702000000</v>
      </c>
      <c r="G9223" t="n">
        <v>369000000</v>
      </c>
      <c r="H9223" t="n">
        <v>3.52</v>
      </c>
      <c r="I9223" t="n">
        <v>5.12</v>
      </c>
      <c r="J9223" t="n">
        <v>10.1</v>
      </c>
      <c r="K9223" t="n">
        <v>-830268000</v>
      </c>
      <c r="L9223" t="n">
        <v>978222000</v>
      </c>
      <c r="M9223" t="n">
        <v>980362000</v>
      </c>
      <c r="N9223" t="n">
        <v>-845082000</v>
      </c>
      <c r="O9223">
        <f>D9222</f>
      </c>
      <c r="P9223">
        <f>(E9223-F9223+G9223)/O9223*100</f>
      </c>
      <c r="Q9223">
        <f>H9222</f>
      </c>
      <c r="R9223">
        <f>I9222</f>
      </c>
      <c r="S9223">
        <f>H9223-H9222</f>
      </c>
      <c r="T9223">
        <f>I9223-I9222</f>
      </c>
      <c r="U9223">
        <f>(L9223-K9223)/(2*D9223*0.01)</f>
      </c>
      <c r="V9223">
        <f>(L9223+K9223)/(D9223*0.0001)</f>
      </c>
    </row>
    <row r="9224">
      <c r="A9224" t="n">
        <v>2022</v>
      </c>
      <c r="B9224" t="inlineStr">
        <is>
          <t>00231929</t>
        </is>
      </c>
      <c r="C9224" t="inlineStr">
        <is>
          <t>지에스이피에스</t>
        </is>
      </c>
      <c r="D9224" t="n">
        <v>13293000000</v>
      </c>
      <c r="E9224" t="n">
        <v>2001000000</v>
      </c>
      <c r="F9224" t="n">
        <v>3559000000</v>
      </c>
      <c r="G9224" t="n">
        <v>459000000</v>
      </c>
      <c r="H9224" t="n">
        <v>5.82</v>
      </c>
      <c r="I9224" t="n">
        <v>4.12</v>
      </c>
      <c r="J9224" t="n">
        <v>8.4</v>
      </c>
      <c r="K9224" t="n">
        <v>-624511000</v>
      </c>
      <c r="L9224" t="n">
        <v>717822000</v>
      </c>
      <c r="M9224" t="n">
        <v>743528000</v>
      </c>
      <c r="N9224" t="n">
        <v>-651057000</v>
      </c>
      <c r="O9224">
        <f>D9223</f>
      </c>
      <c r="P9224">
        <f>(E9224-F9224+G9224)/O9224*100</f>
      </c>
      <c r="Q9224">
        <f>H9223</f>
      </c>
      <c r="R9224">
        <f>I9223</f>
      </c>
      <c r="S9224">
        <f>H9224-H9223</f>
      </c>
      <c r="T9224">
        <f>I9224-I9223</f>
      </c>
      <c r="U9224">
        <f>(L9224-K9224)/(2*D9224*0.01)</f>
      </c>
      <c r="V9224">
        <f>(L9224+K9224)/(D9224*0.0001)</f>
      </c>
    </row>
    <row r="9225">
      <c r="A9225" t="n">
        <v>2023</v>
      </c>
      <c r="B9225" t="inlineStr">
        <is>
          <t>00231929</t>
        </is>
      </c>
      <c r="C9225" t="inlineStr">
        <is>
          <t>지에스이피에스</t>
        </is>
      </c>
      <c r="D9225" t="n">
        <v>16511000000</v>
      </c>
      <c r="E9225" t="n">
        <v>1553000000</v>
      </c>
      <c r="F9225" t="n">
        <v>255000000</v>
      </c>
      <c r="G9225" t="n">
        <v>748000000</v>
      </c>
      <c r="H9225" t="n">
        <v>5.03</v>
      </c>
      <c r="I9225" t="n">
        <v>4.51</v>
      </c>
      <c r="J9225" t="n">
        <v>8.699999999999999</v>
      </c>
      <c r="K9225" t="n">
        <v>-844000000</v>
      </c>
      <c r="L9225" t="n">
        <v>977000000</v>
      </c>
      <c r="M9225" t="n">
        <v>999000000</v>
      </c>
      <c r="N9225" t="n">
        <v>-876000000</v>
      </c>
      <c r="O9225">
        <f>D9224</f>
      </c>
      <c r="P9225">
        <f>(E9225-F9225+G9225)/O9225*100</f>
      </c>
      <c r="Q9225">
        <f>H9224</f>
      </c>
      <c r="R9225">
        <f>I9224</f>
      </c>
      <c r="S9225">
        <f>H9225-H9224</f>
      </c>
      <c r="T9225">
        <f>I9225-I9224</f>
      </c>
      <c r="U9225">
        <f>(L9225-K9225)/(2*D9225*0.01)</f>
      </c>
      <c r="V9225">
        <f>(L9225+K9225)/(D9225*0.0001)</f>
      </c>
    </row>
    <row r="9226">
      <c r="A9226" t="n">
        <v>2024</v>
      </c>
      <c r="B9226" t="inlineStr">
        <is>
          <t>00231929</t>
        </is>
      </c>
      <c r="C9226" t="inlineStr">
        <is>
          <t>지에스이피에스</t>
        </is>
      </c>
      <c r="D9226" t="n">
        <v>18400000000</v>
      </c>
      <c r="E9226" t="n">
        <v>1846000000</v>
      </c>
      <c r="F9226" t="n">
        <v>730000000</v>
      </c>
      <c r="G9226" t="n">
        <v>804000000</v>
      </c>
      <c r="H9226" t="n">
        <v>4.54</v>
      </c>
      <c r="I9226" t="n">
        <v>4.47</v>
      </c>
      <c r="J9226" t="n">
        <v>8.800000000000001</v>
      </c>
      <c r="K9226" t="n">
        <v>-1013000000</v>
      </c>
      <c r="L9226" t="n">
        <v>1175000000</v>
      </c>
      <c r="M9226" t="n">
        <v>1195000000</v>
      </c>
      <c r="N9226" t="n">
        <v>-1047000000</v>
      </c>
      <c r="O9226">
        <f>D9225</f>
      </c>
      <c r="P9226">
        <f>(E9226-F9226+G9226)/O9226*100</f>
      </c>
      <c r="Q9226">
        <f>H9225</f>
      </c>
      <c r="R9226">
        <f>I9225</f>
      </c>
      <c r="S9226">
        <f>H9226-H9225</f>
      </c>
      <c r="T9226">
        <f>I9226-I9225</f>
      </c>
      <c r="U9226">
        <f>(L9226-K9226)/(2*D9226*0.01)</f>
      </c>
      <c r="V9226">
        <f>(L9226+K9226)/(D9226*0.0001)</f>
      </c>
    </row>
    <row r="9227">
      <c r="A9227" t="n">
        <v>2025</v>
      </c>
      <c r="B9227" t="inlineStr">
        <is>
          <t>00231929</t>
        </is>
      </c>
      <c r="C9227" t="inlineStr">
        <is>
          <t>지에스이피에스</t>
        </is>
      </c>
      <c r="D9227" t="n">
        <v>18216000000</v>
      </c>
      <c r="E9227" t="n">
        <v>2011000000</v>
      </c>
      <c r="F9227" t="n">
        <v>5371000000</v>
      </c>
      <c r="G9227" t="n">
        <v>808000000</v>
      </c>
      <c r="H9227" t="n">
        <v>4.94</v>
      </c>
      <c r="I9227" t="n">
        <v>4.45</v>
      </c>
      <c r="J9227" t="n">
        <v>8.9</v>
      </c>
      <c r="K9227" t="n">
        <v>-1044000000</v>
      </c>
      <c r="L9227" t="n">
        <v>1209000000</v>
      </c>
      <c r="M9227" t="n">
        <v>1235000000</v>
      </c>
      <c r="N9227" t="n">
        <v>-1083000000</v>
      </c>
      <c r="O9227">
        <f>D9226</f>
      </c>
      <c r="P9227">
        <f>(E9227-F9227+G9227)/O9227*100</f>
      </c>
      <c r="Q9227">
        <f>H9226</f>
      </c>
      <c r="R9227">
        <f>I9226</f>
      </c>
      <c r="S9227">
        <f>H9227-H9226</f>
      </c>
      <c r="T9227">
        <f>I9227-I9226</f>
      </c>
      <c r="U9227">
        <f>(L9227-K9227)/(2*D9227*0.01)</f>
      </c>
      <c r="V9227">
        <f>(L9227+K9227)/(D9227*0.0001)</f>
      </c>
    </row>
    <row r="9228">
      <c r="A9228" t="n">
        <v>2014</v>
      </c>
      <c r="B9228" t="inlineStr">
        <is>
          <t>00232007</t>
        </is>
      </c>
      <c r="C9228" t="inlineStr">
        <is>
          <t>상지건설</t>
        </is>
      </c>
      <c r="D9228" t="n">
        <v>486755000</v>
      </c>
      <c r="E9228" t="n">
        <v>96312000</v>
      </c>
      <c r="F9228" t="n">
        <v>111821000</v>
      </c>
      <c r="G9228" t="n">
        <v>10237000</v>
      </c>
    </row>
    <row r="9229">
      <c r="A9229" t="n">
        <v>2015</v>
      </c>
      <c r="B9229" t="inlineStr">
        <is>
          <t>00232007</t>
        </is>
      </c>
      <c r="C9229" t="inlineStr">
        <is>
          <t>상지건설</t>
        </is>
      </c>
      <c r="D9229" t="n">
        <v>488019000</v>
      </c>
      <c r="E9229" t="n">
        <v>166800000</v>
      </c>
      <c r="F9229" t="n">
        <v>37712000</v>
      </c>
      <c r="G9229" t="n">
        <v>11790000</v>
      </c>
      <c r="H9229" t="n">
        <v>2.74</v>
      </c>
      <c r="I9229" t="n">
        <v>5.12</v>
      </c>
      <c r="K9229" t="n">
        <v>-36036000</v>
      </c>
      <c r="L9229" t="n">
        <v>41048000</v>
      </c>
      <c r="M9229" t="n">
        <v>40466000</v>
      </c>
      <c r="N9229" t="n">
        <v>-36064000</v>
      </c>
      <c r="O9229">
        <f>D9228</f>
      </c>
      <c r="P9229">
        <f>(E9229-F9229+G9229)/O9229*100</f>
      </c>
      <c r="U9229">
        <f>(L9229-K9229)/(2*D9229*0.01)</f>
      </c>
      <c r="V9229">
        <f>(L9229+K9229)/(D9229*0.0001)</f>
      </c>
    </row>
    <row r="9230">
      <c r="A9230" t="n">
        <v>2016</v>
      </c>
      <c r="B9230" t="inlineStr">
        <is>
          <t>00232007</t>
        </is>
      </c>
      <c r="C9230" t="inlineStr">
        <is>
          <t>상지건설</t>
        </is>
      </c>
      <c r="D9230" t="n">
        <v>500519000</v>
      </c>
      <c r="E9230" t="n">
        <v>120997000</v>
      </c>
      <c r="F9230" t="n">
        <v>60601000</v>
      </c>
      <c r="G9230" t="n">
        <v>12848000</v>
      </c>
      <c r="H9230" t="n">
        <v>2.9</v>
      </c>
      <c r="I9230" t="n">
        <v>3</v>
      </c>
      <c r="K9230" t="n">
        <v>-36000000</v>
      </c>
      <c r="L9230" t="n">
        <v>41250000</v>
      </c>
      <c r="M9230" t="n">
        <v>40850000</v>
      </c>
      <c r="N9230" t="n">
        <v>-36350000</v>
      </c>
      <c r="O9230">
        <f>D9229</f>
      </c>
      <c r="P9230">
        <f>(E9230-F9230+G9230)/O9230*100</f>
      </c>
      <c r="Q9230">
        <f>H9229</f>
      </c>
      <c r="R9230">
        <f>I9229</f>
      </c>
      <c r="S9230">
        <f>H9230-H9229</f>
      </c>
      <c r="T9230">
        <f>I9230-I9229</f>
      </c>
      <c r="U9230">
        <f>(L9230-K9230)/(2*D9230*0.01)</f>
      </c>
      <c r="V9230">
        <f>(L9230+K9230)/(D9230*0.0001)</f>
      </c>
    </row>
    <row r="9231">
      <c r="A9231" t="n">
        <v>2017</v>
      </c>
      <c r="B9231" t="inlineStr">
        <is>
          <t>00232007</t>
        </is>
      </c>
      <c r="C9231" t="inlineStr">
        <is>
          <t>상지건설</t>
        </is>
      </c>
      <c r="D9231" t="n">
        <v>197974000</v>
      </c>
      <c r="E9231" t="n">
        <v>123432000</v>
      </c>
      <c r="F9231" t="n">
        <v>424177000</v>
      </c>
      <c r="G9231" t="n">
        <v>12565000</v>
      </c>
      <c r="H9231" t="n">
        <v>3.27</v>
      </c>
      <c r="I9231" t="n">
        <v>3</v>
      </c>
      <c r="K9231" t="n">
        <v>-10195661</v>
      </c>
      <c r="L9231" t="n">
        <v>11838845</v>
      </c>
      <c r="M9231" t="n">
        <v>11759655</v>
      </c>
      <c r="N9231" t="n">
        <v>-10314445</v>
      </c>
      <c r="O9231">
        <f>D9230</f>
      </c>
      <c r="P9231">
        <f>(E9231-F9231+G9231)/O9231*100</f>
      </c>
      <c r="Q9231">
        <f>H9230</f>
      </c>
      <c r="R9231">
        <f>I9230</f>
      </c>
      <c r="S9231">
        <f>H9231-H9230</f>
      </c>
      <c r="T9231">
        <f>I9231-I9230</f>
      </c>
      <c r="U9231">
        <f>(L9231-K9231)/(2*D9231*0.01)</f>
      </c>
      <c r="V9231">
        <f>(L9231+K9231)/(D9231*0.0001)</f>
      </c>
    </row>
    <row r="9232">
      <c r="A9232" t="n">
        <v>2018</v>
      </c>
      <c r="B9232" t="inlineStr">
        <is>
          <t>00232007</t>
        </is>
      </c>
      <c r="C9232" t="inlineStr">
        <is>
          <t>상지건설</t>
        </is>
      </c>
      <c r="D9232" t="n">
        <v>146582000</v>
      </c>
      <c r="E9232" t="n">
        <v>107722000</v>
      </c>
      <c r="F9232" t="n">
        <v>159310000</v>
      </c>
      <c r="G9232" t="n">
        <v>3717000</v>
      </c>
      <c r="H9232" t="n">
        <v>2.48</v>
      </c>
      <c r="I9232" t="n">
        <v>3</v>
      </c>
      <c r="K9232" t="n">
        <v>-18857000</v>
      </c>
      <c r="L9232" t="n">
        <v>21107000</v>
      </c>
      <c r="M9232" t="n">
        <v>20783000</v>
      </c>
      <c r="N9232" t="n">
        <v>-19068000</v>
      </c>
      <c r="O9232">
        <f>D9231</f>
      </c>
      <c r="P9232">
        <f>(E9232-F9232+G9232)/O9232*100</f>
      </c>
      <c r="Q9232">
        <f>H9231</f>
      </c>
      <c r="R9232">
        <f>I9231</f>
      </c>
      <c r="S9232">
        <f>H9232-H9231</f>
      </c>
      <c r="T9232">
        <f>I9232-I9231</f>
      </c>
      <c r="U9232">
        <f>(L9232-K9232)/(2*D9232*0.01)</f>
      </c>
      <c r="V9232">
        <f>(L9232+K9232)/(D9232*0.0001)</f>
      </c>
    </row>
    <row r="9233">
      <c r="A9233" t="n">
        <v>2019</v>
      </c>
      <c r="B9233" t="inlineStr">
        <is>
          <t>00232007</t>
        </is>
      </c>
      <c r="C9233" t="inlineStr">
        <is>
          <t>상지건설</t>
        </is>
      </c>
      <c r="D9233" t="n">
        <v>72893000</v>
      </c>
      <c r="E9233" t="n">
        <v>72701000</v>
      </c>
      <c r="F9233" t="n">
        <v>130987000</v>
      </c>
      <c r="G9233" t="n">
        <v>677000</v>
      </c>
      <c r="H9233" t="n">
        <v>2.48</v>
      </c>
      <c r="I9233" t="n">
        <v>3</v>
      </c>
      <c r="K9233" t="n">
        <v>-4398552</v>
      </c>
      <c r="L9233" t="n">
        <v>5196909</v>
      </c>
      <c r="M9233" t="n">
        <v>5124879</v>
      </c>
      <c r="N9233" t="n">
        <v>-4427251</v>
      </c>
      <c r="O9233">
        <f>D9232</f>
      </c>
      <c r="P9233">
        <f>(E9233-F9233+G9233)/O9233*100</f>
      </c>
      <c r="Q9233">
        <f>H9232</f>
      </c>
      <c r="R9233">
        <f>I9232</f>
      </c>
      <c r="S9233">
        <f>H9233-H9232</f>
      </c>
      <c r="T9233">
        <f>I9233-I9232</f>
      </c>
      <c r="U9233">
        <f>(L9233-K9233)/(2*D9233*0.01)</f>
      </c>
      <c r="V9233">
        <f>(L9233+K9233)/(D9233*0.0001)</f>
      </c>
    </row>
    <row r="9234">
      <c r="A9234" t="n">
        <v>2020</v>
      </c>
      <c r="B9234" t="inlineStr">
        <is>
          <t>00232007</t>
        </is>
      </c>
      <c r="C9234" t="inlineStr">
        <is>
          <t>상지건설</t>
        </is>
      </c>
      <c r="D9234" t="n">
        <v>22083000</v>
      </c>
      <c r="E9234" t="n">
        <v>5000000</v>
      </c>
      <c r="K9234" t="n">
        <v>-1333406</v>
      </c>
      <c r="L9234" t="n">
        <v>1573421</v>
      </c>
      <c r="M9234" t="n">
        <v>1551401</v>
      </c>
      <c r="N9234" t="n">
        <v>-1339381</v>
      </c>
      <c r="O9234">
        <f>D9233</f>
      </c>
      <c r="U9234">
        <f>(L9234-K9234)/(2*D9234*0.01)</f>
      </c>
      <c r="V9234">
        <f>(L9234+K9234)/(D9234*0.0001)</f>
      </c>
    </row>
    <row r="9235">
      <c r="A9235" t="n">
        <v>2021</v>
      </c>
      <c r="B9235" t="inlineStr">
        <is>
          <t>00232007</t>
        </is>
      </c>
      <c r="C9235" t="inlineStr">
        <is>
          <t>상지건설</t>
        </is>
      </c>
      <c r="D9235" t="n">
        <v>28583000</v>
      </c>
      <c r="E9235" t="n">
        <v>6500000</v>
      </c>
      <c r="O9235">
        <f>D9234</f>
      </c>
    </row>
    <row r="9236">
      <c r="A9236" t="n">
        <v>2015</v>
      </c>
      <c r="B9236" t="inlineStr">
        <is>
          <t>00232089</t>
        </is>
      </c>
      <c r="C9236" t="inlineStr">
        <is>
          <t>바이온</t>
        </is>
      </c>
      <c r="D9236" t="n">
        <v>644302984</v>
      </c>
      <c r="E9236" t="n">
        <v>241163860</v>
      </c>
      <c r="F9236" t="n">
        <v>115297668</v>
      </c>
      <c r="G9236" t="n">
        <v>11082587</v>
      </c>
      <c r="H9236" t="n">
        <v>2.56</v>
      </c>
      <c r="I9236" t="n">
        <v>5</v>
      </c>
      <c r="K9236" t="n">
        <v>-1920307</v>
      </c>
      <c r="L9236" t="n">
        <v>2075990</v>
      </c>
      <c r="M9236" t="n">
        <v>2005226</v>
      </c>
      <c r="N9236" t="n">
        <v>-1893472</v>
      </c>
      <c r="U9236">
        <f>(L9236-K9236)/(2*D9236*0.01)</f>
      </c>
      <c r="V9236">
        <f>(L9236+K9236)/(D9236*0.0001)</f>
      </c>
    </row>
    <row r="9237">
      <c r="A9237" t="n">
        <v>2016</v>
      </c>
      <c r="B9237" t="inlineStr">
        <is>
          <t>00232089</t>
        </is>
      </c>
      <c r="C9237" t="inlineStr">
        <is>
          <t>바이온</t>
        </is>
      </c>
      <c r="D9237" t="n">
        <v>697475736</v>
      </c>
      <c r="E9237" t="n">
        <v>242026968</v>
      </c>
      <c r="F9237" t="n">
        <v>100041160</v>
      </c>
      <c r="G9237" t="n">
        <v>14941151</v>
      </c>
      <c r="H9237" t="n">
        <v>2.57</v>
      </c>
      <c r="I9237" t="n">
        <v>5</v>
      </c>
      <c r="K9237" t="n">
        <v>-29142997</v>
      </c>
      <c r="L9237" t="n">
        <v>33693663</v>
      </c>
      <c r="M9237" t="n">
        <v>32612921</v>
      </c>
      <c r="N9237" t="n">
        <v>-28837420</v>
      </c>
      <c r="O9237">
        <f>D9236</f>
      </c>
      <c r="P9237">
        <f>(E9237-F9237+G9237)/O9237*100</f>
      </c>
      <c r="Q9237">
        <f>H9236</f>
      </c>
      <c r="R9237">
        <f>I9236</f>
      </c>
      <c r="S9237">
        <f>H9237-H9236</f>
      </c>
      <c r="T9237">
        <f>I9237-I9236</f>
      </c>
      <c r="U9237">
        <f>(L9237-K9237)/(2*D9237*0.01)</f>
      </c>
      <c r="V9237">
        <f>(L9237+K9237)/(D9237*0.0001)</f>
      </c>
    </row>
    <row r="9238">
      <c r="A9238" t="n">
        <v>2017</v>
      </c>
      <c r="B9238" t="inlineStr">
        <is>
          <t>00232089</t>
        </is>
      </c>
      <c r="C9238" t="inlineStr">
        <is>
          <t>바이온</t>
        </is>
      </c>
      <c r="D9238" t="n">
        <v>551503042</v>
      </c>
      <c r="E9238" t="n">
        <v>192940618</v>
      </c>
      <c r="F9238" t="n">
        <v>300405764</v>
      </c>
      <c r="G9238" t="n">
        <v>15469128</v>
      </c>
      <c r="H9238" t="n">
        <v>3.25</v>
      </c>
      <c r="I9238" t="n">
        <v>5</v>
      </c>
      <c r="K9238" t="n">
        <v>-25021547</v>
      </c>
      <c r="L9238" t="n">
        <v>29039709</v>
      </c>
      <c r="M9238" t="n">
        <v>28244681</v>
      </c>
      <c r="N9238" t="n">
        <v>-24864981</v>
      </c>
      <c r="O9238">
        <f>D9237</f>
      </c>
      <c r="P9238">
        <f>(E9238-F9238+G9238)/O9238*100</f>
      </c>
      <c r="Q9238">
        <f>H9237</f>
      </c>
      <c r="R9238">
        <f>I9237</f>
      </c>
      <c r="S9238">
        <f>H9238-H9237</f>
      </c>
      <c r="T9238">
        <f>I9238-I9237</f>
      </c>
      <c r="U9238">
        <f>(L9238-K9238)/(2*D9238*0.01)</f>
      </c>
      <c r="V9238">
        <f>(L9238+K9238)/(D9238*0.0001)</f>
      </c>
    </row>
    <row r="9239">
      <c r="A9239" t="n">
        <v>2019</v>
      </c>
      <c r="B9239" t="inlineStr">
        <is>
          <t>00232089</t>
        </is>
      </c>
      <c r="C9239" t="inlineStr">
        <is>
          <t>바이온</t>
        </is>
      </c>
      <c r="D9239" t="n">
        <v>126573616</v>
      </c>
      <c r="E9239" t="n">
        <v>62036140</v>
      </c>
      <c r="F9239" t="n">
        <v>24242983</v>
      </c>
      <c r="G9239" t="n">
        <v>1818536</v>
      </c>
      <c r="H9239" t="n">
        <v>2.66</v>
      </c>
      <c r="I9239" t="n">
        <v>5</v>
      </c>
      <c r="K9239" t="n">
        <v>-6604218</v>
      </c>
      <c r="L9239" t="n">
        <v>7990900</v>
      </c>
      <c r="M9239" t="n">
        <v>7721518</v>
      </c>
      <c r="N9239" t="n">
        <v>-6531345</v>
      </c>
      <c r="U9239">
        <f>(L9239-K9239)/(2*D9239*0.01)</f>
      </c>
      <c r="V9239">
        <f>(L9239+K9239)/(D9239*0.0001)</f>
      </c>
    </row>
    <row r="9240">
      <c r="A9240" t="n">
        <v>2020</v>
      </c>
      <c r="B9240" t="inlineStr">
        <is>
          <t>00232089</t>
        </is>
      </c>
      <c r="C9240" t="inlineStr">
        <is>
          <t>바이온</t>
        </is>
      </c>
      <c r="D9240" t="n">
        <v>765731055</v>
      </c>
      <c r="E9240" t="n">
        <v>165353734</v>
      </c>
      <c r="F9240" t="n">
        <v>59786235</v>
      </c>
      <c r="G9240" t="n">
        <v>15532419</v>
      </c>
      <c r="H9240" t="n">
        <v>3</v>
      </c>
      <c r="I9240" t="n">
        <v>5</v>
      </c>
      <c r="K9240" t="n">
        <v>-48589621</v>
      </c>
      <c r="L9240" t="n">
        <v>48589621</v>
      </c>
      <c r="M9240" t="n">
        <v>47799895</v>
      </c>
      <c r="N9240" t="n">
        <v>-41559750</v>
      </c>
      <c r="O9240">
        <f>D9239</f>
      </c>
      <c r="P9240">
        <f>(E9240-F9240+G9240)/O9240*100</f>
      </c>
      <c r="Q9240">
        <f>H9239</f>
      </c>
      <c r="R9240">
        <f>I9239</f>
      </c>
      <c r="S9240">
        <f>H9240-H9239</f>
      </c>
      <c r="T9240">
        <f>I9240-I9239</f>
      </c>
      <c r="U9240">
        <f>(L9240-K9240)/(2*D9240*0.01)</f>
      </c>
    </row>
    <row r="9241">
      <c r="A9241" t="n">
        <v>2021</v>
      </c>
      <c r="B9241" t="inlineStr">
        <is>
          <t>00232089</t>
        </is>
      </c>
      <c r="C9241" t="inlineStr">
        <is>
          <t>바이온</t>
        </is>
      </c>
      <c r="D9241" t="n">
        <v>824077819</v>
      </c>
      <c r="E9241" t="n">
        <v>210217198</v>
      </c>
      <c r="F9241" t="n">
        <v>92497869</v>
      </c>
      <c r="G9241" t="n">
        <v>18341357</v>
      </c>
      <c r="H9241" t="n">
        <v>3.34</v>
      </c>
      <c r="I9241" t="n">
        <v>4.28</v>
      </c>
      <c r="K9241" t="n">
        <v>-39205540</v>
      </c>
      <c r="L9241" t="n">
        <v>45487428</v>
      </c>
      <c r="M9241" t="n">
        <v>45134117</v>
      </c>
      <c r="N9241" t="n">
        <v>-39667025</v>
      </c>
      <c r="O9241">
        <f>D9240</f>
      </c>
      <c r="P9241">
        <f>(E9241-F9241+G9241)/O9241*100</f>
      </c>
      <c r="Q9241">
        <f>H9240</f>
      </c>
      <c r="R9241">
        <f>I9240</f>
      </c>
      <c r="S9241">
        <f>H9241-H9240</f>
      </c>
      <c r="T9241">
        <f>I9241-I9240</f>
      </c>
      <c r="U9241">
        <f>(L9241-K9241)/(2*D9241*0.01)</f>
      </c>
      <c r="V9241">
        <f>(L9241+K9241)/(D9241*0.0001)</f>
      </c>
    </row>
    <row r="9242">
      <c r="A9242" t="n">
        <v>2022</v>
      </c>
      <c r="B9242" t="inlineStr">
        <is>
          <t>00232089</t>
        </is>
      </c>
      <c r="C9242" t="inlineStr">
        <is>
          <t>바이온</t>
        </is>
      </c>
      <c r="D9242" t="n">
        <v>539451120</v>
      </c>
      <c r="E9242" t="n">
        <v>207968335</v>
      </c>
      <c r="F9242" t="n">
        <v>515868040</v>
      </c>
      <c r="G9242" t="n">
        <v>5796847</v>
      </c>
      <c r="H9242" t="n">
        <v>5.65</v>
      </c>
      <c r="I9242" t="n">
        <v>5</v>
      </c>
      <c r="J9242" t="n">
        <v>9.300000000000001</v>
      </c>
      <c r="K9242" t="n">
        <v>-18165890</v>
      </c>
      <c r="L9242" t="n">
        <v>21268262</v>
      </c>
      <c r="M9242" t="n">
        <v>21221182</v>
      </c>
      <c r="N9242" t="n">
        <v>-18453877</v>
      </c>
      <c r="O9242">
        <f>D9241</f>
      </c>
      <c r="P9242">
        <f>(E9242-F9242+G9242)/O9242*100</f>
      </c>
      <c r="Q9242">
        <f>H9241</f>
      </c>
      <c r="R9242">
        <f>I9241</f>
      </c>
      <c r="S9242">
        <f>H9242-H9241</f>
      </c>
      <c r="T9242">
        <f>I9242-I9241</f>
      </c>
      <c r="U9242">
        <f>(L9242-K9242)/(2*D9242*0.01)</f>
      </c>
      <c r="V9242">
        <f>(L9242+K9242)/(D9242*0.0001)</f>
      </c>
    </row>
    <row r="9243">
      <c r="A9243" t="n">
        <v>2023</v>
      </c>
      <c r="B9243" t="inlineStr">
        <is>
          <t>00232089</t>
        </is>
      </c>
      <c r="C9243" t="inlineStr">
        <is>
          <t>바이온</t>
        </is>
      </c>
      <c r="D9243" t="n">
        <v>560577016</v>
      </c>
      <c r="E9243" t="n">
        <v>163215500</v>
      </c>
      <c r="F9243" t="n">
        <v>108139898</v>
      </c>
      <c r="G9243" t="n">
        <v>10907986</v>
      </c>
      <c r="H9243" t="n">
        <v>4.76</v>
      </c>
      <c r="I9243" t="n">
        <v>5</v>
      </c>
      <c r="J9243" t="n">
        <v>8.94</v>
      </c>
      <c r="K9243" t="n">
        <v>-22617756</v>
      </c>
      <c r="L9243" t="n">
        <v>22617756</v>
      </c>
      <c r="M9243" t="n">
        <v>22362314</v>
      </c>
      <c r="N9243" t="n">
        <v>-19763451</v>
      </c>
      <c r="O9243">
        <f>D9242</f>
      </c>
      <c r="P9243">
        <f>(E9243-F9243+G9243)/O9243*100</f>
      </c>
      <c r="Q9243">
        <f>H9242</f>
      </c>
      <c r="R9243">
        <f>I9242</f>
      </c>
      <c r="S9243">
        <f>H9243-H9242</f>
      </c>
      <c r="T9243">
        <f>I9243-I9242</f>
      </c>
      <c r="U9243">
        <f>(L9243-K9243)/(2*D9243*0.01)</f>
      </c>
    </row>
    <row r="9244">
      <c r="A9244" t="n">
        <v>2024</v>
      </c>
      <c r="B9244" t="inlineStr">
        <is>
          <t>00232089</t>
        </is>
      </c>
      <c r="C9244" t="inlineStr">
        <is>
          <t>바이온</t>
        </is>
      </c>
      <c r="D9244" t="n">
        <v>1034744274</v>
      </c>
      <c r="E9244" t="n">
        <v>388825315</v>
      </c>
      <c r="F9244" t="n">
        <v>559011184</v>
      </c>
      <c r="G9244" t="n">
        <v>28122089</v>
      </c>
      <c r="H9244" t="n">
        <v>3.955</v>
      </c>
      <c r="I9244" t="n">
        <v>5</v>
      </c>
      <c r="J9244" t="n">
        <v>8.59</v>
      </c>
      <c r="K9244" t="n">
        <v>-106212624</v>
      </c>
      <c r="L9244" t="n">
        <v>120992937</v>
      </c>
      <c r="M9244" t="n">
        <v>120023685</v>
      </c>
      <c r="N9244" t="n">
        <v>-106212952</v>
      </c>
      <c r="O9244">
        <f>D9243</f>
      </c>
      <c r="P9244">
        <f>(E9244-F9244+G9244)/O9244*100</f>
      </c>
      <c r="Q9244">
        <f>H9243</f>
      </c>
      <c r="R9244">
        <f>I9243</f>
      </c>
      <c r="S9244">
        <f>H9244-H9243</f>
      </c>
      <c r="T9244">
        <f>I9244-I9243</f>
      </c>
      <c r="U9244">
        <f>(L9244-K9244)/(2*D9244*0.01)</f>
      </c>
      <c r="V9244">
        <f>(L9244+K9244)/(D9244*0.0001)</f>
      </c>
    </row>
    <row r="9245">
      <c r="A9245" t="n">
        <v>2015</v>
      </c>
      <c r="B9245" t="inlineStr">
        <is>
          <t>00232335</t>
        </is>
      </c>
      <c r="C9245" t="inlineStr">
        <is>
          <t>제주국제컨벤션센터</t>
        </is>
      </c>
      <c r="D9245" t="n">
        <v>1222066000</v>
      </c>
      <c r="E9245" t="n">
        <v>139620000</v>
      </c>
      <c r="F9245" t="n">
        <v>198524000</v>
      </c>
      <c r="G9245" t="n">
        <v>33005000</v>
      </c>
      <c r="H9245" t="n">
        <v>2.92</v>
      </c>
      <c r="I9245" t="n">
        <v>2.79</v>
      </c>
    </row>
    <row r="9246">
      <c r="A9246" t="n">
        <v>2016</v>
      </c>
      <c r="B9246" t="inlineStr">
        <is>
          <t>00232335</t>
        </is>
      </c>
      <c r="C9246" t="inlineStr">
        <is>
          <t>제주국제컨벤션센터</t>
        </is>
      </c>
      <c r="D9246" t="n">
        <v>1203452000</v>
      </c>
      <c r="E9246" t="n">
        <v>151815000</v>
      </c>
      <c r="F9246" t="n">
        <v>244770000</v>
      </c>
      <c r="G9246" t="n">
        <v>34123000</v>
      </c>
      <c r="H9246" t="n">
        <v>2.97</v>
      </c>
      <c r="I9246" t="n">
        <v>3.25</v>
      </c>
      <c r="O9246">
        <f>D9245</f>
      </c>
      <c r="P9246">
        <f>(E9246-F9246+G9246)/O9246*100</f>
      </c>
      <c r="Q9246">
        <f>H9245</f>
      </c>
      <c r="R9246">
        <f>I9245</f>
      </c>
      <c r="S9246">
        <f>H9246-H9245</f>
      </c>
      <c r="T9246">
        <f>I9246-I9245</f>
      </c>
    </row>
    <row r="9247">
      <c r="A9247" t="n">
        <v>2017</v>
      </c>
      <c r="B9247" t="inlineStr">
        <is>
          <t>00232335</t>
        </is>
      </c>
      <c r="C9247" t="inlineStr">
        <is>
          <t>제주국제컨벤션센터</t>
        </is>
      </c>
      <c r="D9247" t="n">
        <v>1199500000</v>
      </c>
      <c r="E9247" t="n">
        <v>141555000</v>
      </c>
      <c r="F9247" t="n">
        <v>189193000</v>
      </c>
      <c r="G9247" t="n">
        <v>34110000</v>
      </c>
      <c r="H9247" t="n">
        <v>3.39</v>
      </c>
      <c r="I9247" t="n">
        <v>3.35</v>
      </c>
      <c r="O9247">
        <f>D9246</f>
      </c>
      <c r="P9247">
        <f>(E9247-F9247+G9247)/O9247*100</f>
      </c>
      <c r="Q9247">
        <f>H9246</f>
      </c>
      <c r="R9247">
        <f>I9246</f>
      </c>
      <c r="S9247">
        <f>H9247-H9246</f>
      </c>
      <c r="T9247">
        <f>I9247-I9246</f>
      </c>
    </row>
    <row r="9248">
      <c r="A9248" t="n">
        <v>2018</v>
      </c>
      <c r="B9248" t="inlineStr">
        <is>
          <t>00232335</t>
        </is>
      </c>
      <c r="C9248" t="inlineStr">
        <is>
          <t>제주국제컨벤션센터</t>
        </is>
      </c>
      <c r="D9248" t="n">
        <v>1618972000</v>
      </c>
      <c r="E9248" t="n">
        <v>158487000</v>
      </c>
      <c r="F9248" t="n">
        <v>30777000</v>
      </c>
      <c r="G9248" t="n">
        <v>38550000</v>
      </c>
      <c r="H9248" t="n">
        <v>3.03</v>
      </c>
      <c r="I9248" t="n">
        <v>3.81</v>
      </c>
      <c r="O9248">
        <f>D9247</f>
      </c>
      <c r="P9248">
        <f>(E9248-F9248+G9248)/O9248*100</f>
      </c>
      <c r="Q9248">
        <f>H9247</f>
      </c>
      <c r="R9248">
        <f>I9247</f>
      </c>
      <c r="S9248">
        <f>H9248-H9247</f>
      </c>
      <c r="T9248">
        <f>I9248-I9247</f>
      </c>
    </row>
    <row r="9249">
      <c r="A9249" t="n">
        <v>2019</v>
      </c>
      <c r="B9249" t="inlineStr">
        <is>
          <t>00232335</t>
        </is>
      </c>
      <c r="C9249" t="inlineStr">
        <is>
          <t>제주국제컨벤션센터</t>
        </is>
      </c>
      <c r="D9249" t="n">
        <v>1878715000</v>
      </c>
      <c r="E9249" t="n">
        <v>226872000</v>
      </c>
      <c r="F9249" t="n">
        <v>135303000</v>
      </c>
      <c r="G9249" t="n">
        <v>47167000</v>
      </c>
      <c r="H9249" t="n">
        <v>2.68</v>
      </c>
      <c r="I9249" t="n">
        <v>3.78</v>
      </c>
      <c r="O9249">
        <f>D9248</f>
      </c>
      <c r="P9249">
        <f>(E9249-F9249+G9249)/O9249*100</f>
      </c>
      <c r="Q9249">
        <f>H9248</f>
      </c>
      <c r="R9249">
        <f>I9248</f>
      </c>
      <c r="S9249">
        <f>H9249-H9248</f>
      </c>
      <c r="T9249">
        <f>I9249-I9248</f>
      </c>
    </row>
    <row r="9250">
      <c r="A9250" t="n">
        <v>2021</v>
      </c>
      <c r="B9250" t="inlineStr">
        <is>
          <t>00232335</t>
        </is>
      </c>
      <c r="C9250" t="inlineStr">
        <is>
          <t>제주국제컨벤션센터</t>
        </is>
      </c>
      <c r="D9250" t="n">
        <v>1732472000</v>
      </c>
      <c r="E9250" t="n">
        <v>239290000</v>
      </c>
      <c r="F9250" t="n">
        <v>167824000</v>
      </c>
      <c r="G9250" t="n">
        <v>48761000</v>
      </c>
      <c r="H9250" t="n">
        <v>3.22</v>
      </c>
      <c r="I9250" t="n">
        <v>3.67</v>
      </c>
      <c r="K9250" t="n">
        <v>-110983000</v>
      </c>
      <c r="L9250" t="n">
        <v>125717000</v>
      </c>
      <c r="M9250" t="n">
        <v>126106000</v>
      </c>
      <c r="N9250" t="n">
        <v>-113344000</v>
      </c>
      <c r="U9250">
        <f>(L9250-K9250)/(2*D9250*0.01)</f>
      </c>
      <c r="V9250">
        <f>(L9250+K9250)/(D9250*0.0001)</f>
      </c>
    </row>
    <row r="9251">
      <c r="A9251" t="n">
        <v>2022</v>
      </c>
      <c r="B9251" t="inlineStr">
        <is>
          <t>00232335</t>
        </is>
      </c>
      <c r="C9251" t="inlineStr">
        <is>
          <t>제주국제컨벤션센터</t>
        </is>
      </c>
      <c r="D9251" t="n">
        <v>1361301000</v>
      </c>
      <c r="E9251" t="n">
        <v>195651000</v>
      </c>
      <c r="F9251" t="n">
        <v>217291000</v>
      </c>
      <c r="G9251" t="n">
        <v>53493000</v>
      </c>
      <c r="H9251" t="n">
        <v>5.67</v>
      </c>
      <c r="I9251" t="n">
        <v>3.74</v>
      </c>
      <c r="K9251" t="n">
        <v>-80495000</v>
      </c>
      <c r="L9251" t="n">
        <v>90353000</v>
      </c>
      <c r="M9251" t="n">
        <v>92927000</v>
      </c>
      <c r="N9251" t="n">
        <v>-84062000</v>
      </c>
      <c r="O9251">
        <f>D9250</f>
      </c>
      <c r="P9251">
        <f>(E9251-F9251+G9251)/O9251*100</f>
      </c>
      <c r="Q9251">
        <f>H9250</f>
      </c>
      <c r="R9251">
        <f>I9250</f>
      </c>
      <c r="S9251">
        <f>H9251-H9250</f>
      </c>
      <c r="T9251">
        <f>I9251-I9250</f>
      </c>
      <c r="U9251">
        <f>(L9251-K9251)/(2*D9251*0.01)</f>
      </c>
      <c r="V9251">
        <f>(L9251+K9251)/(D9251*0.0001)</f>
      </c>
    </row>
    <row r="9252">
      <c r="A9252" t="n">
        <v>2023</v>
      </c>
      <c r="B9252" t="inlineStr">
        <is>
          <t>00232335</t>
        </is>
      </c>
      <c r="C9252" t="inlineStr">
        <is>
          <t>제주국제컨벤션센터</t>
        </is>
      </c>
      <c r="D9252" t="n">
        <v>1761091000</v>
      </c>
      <c r="E9252" t="n">
        <v>173864000</v>
      </c>
      <c r="F9252" t="n">
        <v>196550000</v>
      </c>
      <c r="G9252" t="n">
        <v>73457000</v>
      </c>
      <c r="H9252" t="n">
        <v>4.78</v>
      </c>
      <c r="I9252" t="n">
        <v>4.44</v>
      </c>
      <c r="K9252" t="n">
        <v>-112811000</v>
      </c>
      <c r="L9252" t="n">
        <v>127041000</v>
      </c>
      <c r="M9252" t="n">
        <v>129507000</v>
      </c>
      <c r="N9252" t="n">
        <v>-116878000</v>
      </c>
      <c r="O9252">
        <f>D9251</f>
      </c>
      <c r="P9252">
        <f>(E9252-F9252+G9252)/O9252*100</f>
      </c>
      <c r="Q9252">
        <f>H9251</f>
      </c>
      <c r="R9252">
        <f>I9251</f>
      </c>
      <c r="S9252">
        <f>H9252-H9251</f>
      </c>
      <c r="T9252">
        <f>I9252-I9251</f>
      </c>
      <c r="U9252">
        <f>(L9252-K9252)/(2*D9252*0.01)</f>
      </c>
      <c r="V9252">
        <f>(L9252+K9252)/(D9252*0.0001)</f>
      </c>
    </row>
    <row r="9253">
      <c r="A9253" t="n">
        <v>2024</v>
      </c>
      <c r="B9253" t="inlineStr">
        <is>
          <t>00232335</t>
        </is>
      </c>
      <c r="C9253" t="inlineStr">
        <is>
          <t>제주국제컨벤션센터</t>
        </is>
      </c>
      <c r="D9253" t="n">
        <v>1869014000</v>
      </c>
      <c r="E9253" t="n">
        <v>207653000</v>
      </c>
      <c r="F9253" t="n">
        <v>233263000</v>
      </c>
      <c r="G9253" t="n">
        <v>80588000</v>
      </c>
      <c r="H9253" t="n">
        <v>4.29</v>
      </c>
      <c r="I9253" t="n">
        <v>4.33</v>
      </c>
      <c r="K9253" t="n">
        <v>-119163000</v>
      </c>
      <c r="L9253" t="n">
        <v>134367000</v>
      </c>
      <c r="M9253" t="n">
        <v>136285000</v>
      </c>
      <c r="N9253" t="n">
        <v>-122905000</v>
      </c>
      <c r="O9253">
        <f>D9252</f>
      </c>
      <c r="P9253">
        <f>(E9253-F9253+G9253)/O9253*100</f>
      </c>
      <c r="Q9253">
        <f>H9252</f>
      </c>
      <c r="R9253">
        <f>I9252</f>
      </c>
      <c r="S9253">
        <f>H9253-H9252</f>
      </c>
      <c r="T9253">
        <f>I9253-I9252</f>
      </c>
      <c r="U9253">
        <f>(L9253-K9253)/(2*D9253*0.01)</f>
      </c>
      <c r="V9253">
        <f>(L9253+K9253)/(D9253*0.0001)</f>
      </c>
    </row>
    <row r="9254">
      <c r="A9254" t="n">
        <v>2014</v>
      </c>
      <c r="B9254" t="inlineStr">
        <is>
          <t>00232821</t>
        </is>
      </c>
      <c r="C9254" t="inlineStr">
        <is>
          <t>에이치엠넥스</t>
        </is>
      </c>
      <c r="D9254" t="n">
        <v>2493158000</v>
      </c>
      <c r="E9254" t="n">
        <v>528116000</v>
      </c>
      <c r="F9254" t="n">
        <v>413931000</v>
      </c>
      <c r="G9254" t="n">
        <v>68519000</v>
      </c>
      <c r="H9254" t="n">
        <v>2.855</v>
      </c>
      <c r="I9254" t="n">
        <v>4</v>
      </c>
      <c r="K9254" t="n">
        <v>-186622000</v>
      </c>
      <c r="L9254" t="n">
        <v>217318000</v>
      </c>
      <c r="M9254" t="n">
        <v>213335000</v>
      </c>
      <c r="N9254" t="n">
        <v>-187022000</v>
      </c>
      <c r="U9254">
        <f>(L9254-K9254)/(2*D9254*0.01)</f>
      </c>
      <c r="V9254">
        <f>(L9254+K9254)/(D9254*0.0001)</f>
      </c>
    </row>
    <row r="9255">
      <c r="A9255" t="n">
        <v>2015</v>
      </c>
      <c r="B9255" t="inlineStr">
        <is>
          <t>00232821</t>
        </is>
      </c>
      <c r="C9255" t="inlineStr">
        <is>
          <t>에이치엠넥스</t>
        </is>
      </c>
      <c r="D9255" t="n">
        <v>1544431000</v>
      </c>
      <c r="E9255" t="n">
        <v>587986000</v>
      </c>
      <c r="F9255" t="n">
        <v>20458000</v>
      </c>
      <c r="G9255" t="n">
        <v>63803000</v>
      </c>
      <c r="H9255" t="n">
        <v>2.38</v>
      </c>
      <c r="I9255" t="n">
        <v>5</v>
      </c>
      <c r="K9255" t="n">
        <v>-113490000</v>
      </c>
      <c r="L9255" t="n">
        <v>132098000</v>
      </c>
      <c r="M9255" t="n">
        <v>127386000</v>
      </c>
      <c r="N9255" t="n">
        <v>-111951000</v>
      </c>
      <c r="O9255">
        <f>D9254</f>
      </c>
      <c r="P9255">
        <f>(E9255-F9255+G9255)/O9255*100</f>
      </c>
      <c r="Q9255">
        <f>H9254</f>
      </c>
      <c r="R9255">
        <f>I9254</f>
      </c>
      <c r="S9255">
        <f>H9255-H9254</f>
      </c>
      <c r="T9255">
        <f>I9255-I9254</f>
      </c>
      <c r="U9255">
        <f>(L9255-K9255)/(2*D9255*0.01)</f>
      </c>
      <c r="V9255">
        <f>(L9255+K9255)/(D9255*0.0001)</f>
      </c>
    </row>
    <row r="9256">
      <c r="A9256" t="n">
        <v>2016</v>
      </c>
      <c r="B9256" t="inlineStr">
        <is>
          <t>00232821</t>
        </is>
      </c>
      <c r="C9256" t="inlineStr">
        <is>
          <t>에이치엠넥스</t>
        </is>
      </c>
      <c r="D9256" t="n">
        <v>1595046000</v>
      </c>
      <c r="E9256" t="n">
        <v>440471000</v>
      </c>
      <c r="F9256" t="n">
        <v>398461000</v>
      </c>
      <c r="G9256" t="n">
        <v>29576000</v>
      </c>
      <c r="H9256" t="n">
        <v>2.44</v>
      </c>
      <c r="I9256" t="n">
        <v>5</v>
      </c>
      <c r="K9256" t="n">
        <v>-102714000</v>
      </c>
      <c r="L9256" t="n">
        <v>119790000</v>
      </c>
      <c r="M9256" t="n">
        <v>115586000</v>
      </c>
      <c r="N9256" t="n">
        <v>-101378000</v>
      </c>
      <c r="O9256">
        <f>D9255</f>
      </c>
      <c r="P9256">
        <f>(E9256-F9256+G9256)/O9256*100</f>
      </c>
      <c r="Q9256">
        <f>H9255</f>
      </c>
      <c r="R9256">
        <f>I9255</f>
      </c>
      <c r="S9256">
        <f>H9256-H9255</f>
      </c>
      <c r="T9256">
        <f>I9256-I9255</f>
      </c>
      <c r="U9256">
        <f>(L9256-K9256)/(2*D9256*0.01)</f>
      </c>
      <c r="V9256">
        <f>(L9256+K9256)/(D9256*0.0001)</f>
      </c>
    </row>
    <row r="9257">
      <c r="A9257" t="n">
        <v>2017</v>
      </c>
      <c r="B9257" t="inlineStr">
        <is>
          <t>00232821</t>
        </is>
      </c>
      <c r="C9257" t="inlineStr">
        <is>
          <t>에이치엠넥스</t>
        </is>
      </c>
      <c r="D9257" t="n">
        <v>1392343000</v>
      </c>
      <c r="E9257" t="n">
        <v>368198000</v>
      </c>
      <c r="F9257" t="n">
        <v>183987000</v>
      </c>
      <c r="G9257" t="n">
        <v>27512000</v>
      </c>
      <c r="H9257" t="n">
        <v>2.83</v>
      </c>
      <c r="I9257" t="n">
        <v>4.5</v>
      </c>
      <c r="K9257" t="n">
        <v>-95302000</v>
      </c>
      <c r="L9257" t="n">
        <v>111824000</v>
      </c>
      <c r="M9257" t="n">
        <v>108887000</v>
      </c>
      <c r="N9257" t="n">
        <v>-94816000</v>
      </c>
      <c r="O9257">
        <f>D9256</f>
      </c>
      <c r="P9257">
        <f>(E9257-F9257+G9257)/O9257*100</f>
      </c>
      <c r="Q9257">
        <f>H9256</f>
      </c>
      <c r="R9257">
        <f>I9256</f>
      </c>
      <c r="S9257">
        <f>H9257-H9256</f>
      </c>
      <c r="T9257">
        <f>I9257-I9256</f>
      </c>
      <c r="U9257">
        <f>(L9257-K9257)/(2*D9257*0.01)</f>
      </c>
      <c r="V9257">
        <f>(L9257+K9257)/(D9257*0.0001)</f>
      </c>
    </row>
    <row r="9258">
      <c r="A9258" t="n">
        <v>2018</v>
      </c>
      <c r="B9258" t="inlineStr">
        <is>
          <t>00232821</t>
        </is>
      </c>
      <c r="C9258" t="inlineStr">
        <is>
          <t>에이치엠넥스</t>
        </is>
      </c>
      <c r="D9258" t="n">
        <v>1631872000</v>
      </c>
      <c r="E9258" t="n">
        <v>228074000</v>
      </c>
      <c r="F9258" t="n">
        <v>132341000</v>
      </c>
      <c r="G9258" t="n">
        <v>28267000</v>
      </c>
      <c r="H9258" t="n">
        <v>2.29</v>
      </c>
      <c r="I9258" t="n">
        <v>4.34</v>
      </c>
      <c r="K9258" t="n">
        <v>-117702000</v>
      </c>
      <c r="L9258" t="n">
        <v>138084000</v>
      </c>
      <c r="M9258" t="n">
        <v>133907000</v>
      </c>
      <c r="N9258" t="n">
        <v>-116694000</v>
      </c>
      <c r="O9258">
        <f>D9257</f>
      </c>
      <c r="P9258">
        <f>(E9258-F9258+G9258)/O9258*100</f>
      </c>
      <c r="Q9258">
        <f>H9257</f>
      </c>
      <c r="R9258">
        <f>I9257</f>
      </c>
      <c r="S9258">
        <f>H9258-H9257</f>
      </c>
      <c r="T9258">
        <f>I9258-I9257</f>
      </c>
      <c r="U9258">
        <f>(L9258-K9258)/(2*D9258*0.01)</f>
      </c>
      <c r="V9258">
        <f>(L9258+K9258)/(D9258*0.0001)</f>
      </c>
    </row>
    <row r="9259">
      <c r="A9259" t="n">
        <v>2019</v>
      </c>
      <c r="B9259" t="inlineStr">
        <is>
          <t>00232821</t>
        </is>
      </c>
      <c r="C9259" t="inlineStr">
        <is>
          <t>에이치엠넥스</t>
        </is>
      </c>
      <c r="D9259" t="n">
        <v>2100932000</v>
      </c>
      <c r="E9259" t="n">
        <v>237611000</v>
      </c>
      <c r="F9259" t="n">
        <v>17450000</v>
      </c>
      <c r="G9259" t="n">
        <v>28029000</v>
      </c>
      <c r="H9259" t="n">
        <v>1.99</v>
      </c>
      <c r="I9259" t="n">
        <v>3.97</v>
      </c>
      <c r="K9259" t="n">
        <v>-160677000</v>
      </c>
      <c r="L9259" t="n">
        <v>191111000</v>
      </c>
      <c r="M9259" t="n">
        <v>185348000</v>
      </c>
      <c r="N9259" t="n">
        <v>-159365000</v>
      </c>
      <c r="O9259">
        <f>D9258</f>
      </c>
      <c r="P9259">
        <f>(E9259-F9259+G9259)/O9259*100</f>
      </c>
      <c r="Q9259">
        <f>H9258</f>
      </c>
      <c r="R9259">
        <f>I9258</f>
      </c>
      <c r="S9259">
        <f>H9259-H9258</f>
      </c>
      <c r="T9259">
        <f>I9259-I9258</f>
      </c>
      <c r="U9259">
        <f>(L9259-K9259)/(2*D9259*0.01)</f>
      </c>
      <c r="V9259">
        <f>(L9259+K9259)/(D9259*0.0001)</f>
      </c>
    </row>
    <row r="9260">
      <c r="A9260" t="n">
        <v>2020</v>
      </c>
      <c r="B9260" t="inlineStr">
        <is>
          <t>00232821</t>
        </is>
      </c>
      <c r="C9260" t="inlineStr">
        <is>
          <t>에이치엠넥스</t>
        </is>
      </c>
      <c r="D9260" t="n">
        <v>1875017000</v>
      </c>
      <c r="E9260" t="n">
        <v>293013000</v>
      </c>
      <c r="F9260" t="n">
        <v>539433000</v>
      </c>
      <c r="G9260" t="n">
        <v>29494000</v>
      </c>
      <c r="H9260" t="n">
        <v>2.37</v>
      </c>
      <c r="I9260" t="n">
        <v>4.17</v>
      </c>
      <c r="K9260" t="n">
        <v>-147200000</v>
      </c>
      <c r="L9260" t="n">
        <v>174046000</v>
      </c>
      <c r="M9260" t="n">
        <v>169161000</v>
      </c>
      <c r="N9260" t="n">
        <v>-146245000</v>
      </c>
      <c r="O9260">
        <f>D9259</f>
      </c>
      <c r="P9260">
        <f>(E9260-F9260+G9260)/O9260*100</f>
      </c>
      <c r="Q9260">
        <f>H9259</f>
      </c>
      <c r="R9260">
        <f>I9259</f>
      </c>
      <c r="S9260">
        <f>H9260-H9259</f>
      </c>
      <c r="T9260">
        <f>I9260-I9259</f>
      </c>
      <c r="U9260">
        <f>(L9260-K9260)/(2*D9260*0.01)</f>
      </c>
      <c r="V9260">
        <f>(L9260+K9260)/(D9260*0.0001)</f>
      </c>
    </row>
    <row r="9261">
      <c r="A9261" t="n">
        <v>2021</v>
      </c>
      <c r="B9261" t="inlineStr">
        <is>
          <t>00232821</t>
        </is>
      </c>
      <c r="C9261" t="inlineStr">
        <is>
          <t>에이치엠넥스</t>
        </is>
      </c>
      <c r="D9261" t="n">
        <v>1568896000</v>
      </c>
      <c r="E9261" t="n">
        <v>239317000</v>
      </c>
      <c r="F9261" t="n">
        <v>505575000</v>
      </c>
      <c r="G9261" t="n">
        <v>32480000</v>
      </c>
      <c r="H9261" t="n">
        <v>2.54</v>
      </c>
      <c r="I9261" t="n">
        <v>3.46</v>
      </c>
      <c r="K9261" t="n">
        <v>-119585000</v>
      </c>
      <c r="L9261" t="n">
        <v>139965000</v>
      </c>
      <c r="M9261" t="n">
        <v>137293000</v>
      </c>
      <c r="N9261" t="n">
        <v>-119741000</v>
      </c>
      <c r="O9261">
        <f>D9260</f>
      </c>
      <c r="P9261">
        <f>(E9261-F9261+G9261)/O9261*100</f>
      </c>
      <c r="Q9261">
        <f>H9260</f>
      </c>
      <c r="R9261">
        <f>I9260</f>
      </c>
      <c r="S9261">
        <f>H9261-H9260</f>
      </c>
      <c r="T9261">
        <f>I9261-I9260</f>
      </c>
      <c r="U9261">
        <f>(L9261-K9261)/(2*D9261*0.01)</f>
      </c>
      <c r="V9261">
        <f>(L9261+K9261)/(D9261*0.0001)</f>
      </c>
    </row>
    <row r="9262">
      <c r="A9262" t="n">
        <v>2022</v>
      </c>
      <c r="B9262" t="inlineStr">
        <is>
          <t>00232821</t>
        </is>
      </c>
      <c r="C9262" t="inlineStr">
        <is>
          <t>에이치엠넥스</t>
        </is>
      </c>
      <c r="D9262" t="n">
        <v>1494842000</v>
      </c>
      <c r="E9262" t="n">
        <v>213568000</v>
      </c>
      <c r="F9262" t="n">
        <v>116767000</v>
      </c>
      <c r="G9262" t="n">
        <v>30332000</v>
      </c>
      <c r="H9262" t="n">
        <v>5.16</v>
      </c>
      <c r="I9262" t="n">
        <v>4.44</v>
      </c>
      <c r="K9262" t="n">
        <v>-111986000</v>
      </c>
      <c r="L9262" t="n">
        <v>129323000</v>
      </c>
      <c r="M9262" t="n">
        <v>129091000</v>
      </c>
      <c r="N9262" t="n">
        <v>-113813000</v>
      </c>
      <c r="O9262">
        <f>D9261</f>
      </c>
      <c r="P9262">
        <f>(E9262-F9262+G9262)/O9262*100</f>
      </c>
      <c r="Q9262">
        <f>H9261</f>
      </c>
      <c r="R9262">
        <f>I9261</f>
      </c>
      <c r="S9262">
        <f>H9262-H9261</f>
      </c>
      <c r="T9262">
        <f>I9262-I9261</f>
      </c>
      <c r="U9262">
        <f>(L9262-K9262)/(2*D9262*0.01)</f>
      </c>
      <c r="V9262">
        <f>(L9262+K9262)/(D9262*0.0001)</f>
      </c>
    </row>
    <row r="9263">
      <c r="A9263" t="n">
        <v>2023</v>
      </c>
      <c r="B9263" t="inlineStr">
        <is>
          <t>00232821</t>
        </is>
      </c>
      <c r="C9263" t="inlineStr">
        <is>
          <t>에이치엠넥스</t>
        </is>
      </c>
      <c r="D9263" t="n">
        <v>1596114000</v>
      </c>
      <c r="E9263" t="n">
        <v>201869000</v>
      </c>
      <c r="F9263" t="n">
        <v>307719000</v>
      </c>
      <c r="G9263" t="n">
        <v>64127000</v>
      </c>
      <c r="H9263" t="n">
        <v>4.24</v>
      </c>
      <c r="I9263" t="n">
        <v>4.54</v>
      </c>
      <c r="K9263" t="n">
        <v>-134211000</v>
      </c>
      <c r="L9263" t="n">
        <v>154527000</v>
      </c>
      <c r="M9263" t="n">
        <v>152637000</v>
      </c>
      <c r="N9263" t="n">
        <v>-135162000</v>
      </c>
      <c r="O9263">
        <f>D9262</f>
      </c>
      <c r="P9263">
        <f>(E9263-F9263+G9263)/O9263*100</f>
      </c>
      <c r="Q9263">
        <f>H9262</f>
      </c>
      <c r="R9263">
        <f>I9262</f>
      </c>
      <c r="S9263">
        <f>H9263-H9262</f>
      </c>
      <c r="T9263">
        <f>I9263-I9262</f>
      </c>
      <c r="U9263">
        <f>(L9263-K9263)/(2*D9263*0.01)</f>
      </c>
      <c r="V9263">
        <f>(L9263+K9263)/(D9263*0.0001)</f>
      </c>
    </row>
    <row r="9264">
      <c r="A9264" t="n">
        <v>2024</v>
      </c>
      <c r="B9264" t="inlineStr">
        <is>
          <t>00232821</t>
        </is>
      </c>
      <c r="C9264" t="inlineStr">
        <is>
          <t>에이치엠넥스</t>
        </is>
      </c>
      <c r="D9264" t="n">
        <v>1881817000</v>
      </c>
      <c r="E9264" t="n">
        <v>207204000</v>
      </c>
      <c r="F9264" t="n">
        <v>93291000</v>
      </c>
      <c r="G9264" t="n">
        <v>62738000</v>
      </c>
      <c r="H9264" t="n">
        <v>3.49</v>
      </c>
      <c r="I9264" t="n">
        <v>4.5</v>
      </c>
      <c r="K9264" t="n">
        <v>-153831000</v>
      </c>
      <c r="L9264" t="n">
        <v>176238000</v>
      </c>
      <c r="M9264" t="n">
        <v>172824000</v>
      </c>
      <c r="N9264" t="n">
        <v>-153941000</v>
      </c>
      <c r="O9264">
        <f>D9263</f>
      </c>
      <c r="P9264">
        <f>(E9264-F9264+G9264)/O9264*100</f>
      </c>
      <c r="Q9264">
        <f>H9263</f>
      </c>
      <c r="R9264">
        <f>I9263</f>
      </c>
      <c r="S9264">
        <f>H9264-H9263</f>
      </c>
      <c r="T9264">
        <f>I9264-I9263</f>
      </c>
      <c r="U9264">
        <f>(L9264-K9264)/(2*D9264*0.01)</f>
      </c>
      <c r="V9264">
        <f>(L9264+K9264)/(D9264*0.0001)</f>
      </c>
    </row>
    <row r="9265">
      <c r="A9265" t="n">
        <v>2025</v>
      </c>
      <c r="B9265" t="inlineStr">
        <is>
          <t>00232821</t>
        </is>
      </c>
      <c r="C9265" t="inlineStr">
        <is>
          <t>에이치엠넥스</t>
        </is>
      </c>
      <c r="D9265" t="n">
        <v>2109459000</v>
      </c>
      <c r="E9265" t="n">
        <v>217515000</v>
      </c>
      <c r="F9265" t="n">
        <v>86905000</v>
      </c>
      <c r="G9265" t="n">
        <v>60808000</v>
      </c>
      <c r="O9265">
        <f>D9264</f>
      </c>
      <c r="P9265">
        <f>(E9265-F9265+G9265)/O9265*100</f>
      </c>
    </row>
    <row r="9266">
      <c r="A9266" t="n">
        <v>2014</v>
      </c>
      <c r="B9266" t="inlineStr">
        <is>
          <t>00233653</t>
        </is>
      </c>
      <c r="C9266" t="inlineStr">
        <is>
          <t>한국토지신탁</t>
        </is>
      </c>
      <c r="D9266" t="n">
        <v>4082424000</v>
      </c>
      <c r="E9266" t="n">
        <v>1175811000</v>
      </c>
      <c r="F9266" t="n">
        <v>381782000</v>
      </c>
      <c r="G9266" t="n">
        <v>136482000</v>
      </c>
      <c r="H9266" t="n">
        <v>3.13</v>
      </c>
      <c r="I9266" t="n">
        <v>3.78</v>
      </c>
      <c r="K9266" t="n">
        <v>-285941000</v>
      </c>
      <c r="L9266" t="n">
        <v>326316000</v>
      </c>
      <c r="M9266" t="n">
        <v>321220000</v>
      </c>
      <c r="N9266" t="n">
        <v>-287118000</v>
      </c>
      <c r="U9266">
        <f>(L9266-K9266)/(2*D9266*0.01)</f>
      </c>
      <c r="V9266">
        <f>(L9266+K9266)/(D9266*0.0001)</f>
      </c>
    </row>
    <row r="9267">
      <c r="A9267" t="n">
        <v>2015</v>
      </c>
      <c r="B9267" t="inlineStr">
        <is>
          <t>00233653</t>
        </is>
      </c>
      <c r="C9267" t="inlineStr">
        <is>
          <t>한국토지신탁</t>
        </is>
      </c>
      <c r="D9267" t="n">
        <v>5654468000</v>
      </c>
      <c r="E9267" t="n">
        <v>1144378000</v>
      </c>
      <c r="F9267" t="n">
        <v>456228000</v>
      </c>
      <c r="G9267" t="n">
        <v>121152000</v>
      </c>
      <c r="H9267" t="n">
        <v>2.71</v>
      </c>
      <c r="I9267" t="n">
        <v>4.38</v>
      </c>
      <c r="K9267" t="n">
        <v>-389811000</v>
      </c>
      <c r="L9267" t="n">
        <v>440655000</v>
      </c>
      <c r="M9267" t="n">
        <v>429338000</v>
      </c>
      <c r="N9267" t="n">
        <v>-387817000</v>
      </c>
      <c r="O9267">
        <f>D9266</f>
      </c>
      <c r="P9267">
        <f>(E9267-F9267+G9267)/O9267*100</f>
      </c>
      <c r="Q9267">
        <f>H9266</f>
      </c>
      <c r="R9267">
        <f>I9266</f>
      </c>
      <c r="S9267">
        <f>H9267-H9266</f>
      </c>
      <c r="T9267">
        <f>I9267-I9266</f>
      </c>
      <c r="U9267">
        <f>(L9267-K9267)/(2*D9267*0.01)</f>
      </c>
      <c r="V9267">
        <f>(L9267+K9267)/(D9267*0.0001)</f>
      </c>
    </row>
    <row r="9268">
      <c r="A9268" t="n">
        <v>2016</v>
      </c>
      <c r="B9268" t="inlineStr">
        <is>
          <t>00233653</t>
        </is>
      </c>
      <c r="C9268" t="inlineStr">
        <is>
          <t>한국토지신탁</t>
        </is>
      </c>
      <c r="D9268" t="n">
        <v>7344477000</v>
      </c>
      <c r="E9268" t="n">
        <v>1378187000</v>
      </c>
      <c r="F9268" t="n">
        <v>450849000</v>
      </c>
      <c r="G9268" t="n">
        <v>147804000</v>
      </c>
      <c r="H9268" t="n">
        <v>2.61</v>
      </c>
      <c r="I9268" t="n">
        <v>3.5</v>
      </c>
      <c r="K9268" t="n">
        <v>-454767000</v>
      </c>
      <c r="L9268" t="n">
        <v>511210000</v>
      </c>
      <c r="M9268" t="n">
        <v>502207000</v>
      </c>
      <c r="N9268" t="n">
        <v>-418228000</v>
      </c>
      <c r="O9268">
        <f>D9267</f>
      </c>
      <c r="P9268">
        <f>(E9268-F9268+G9268)/O9268*100</f>
      </c>
      <c r="Q9268">
        <f>H9267</f>
      </c>
      <c r="R9268">
        <f>I9267</f>
      </c>
      <c r="S9268">
        <f>H9268-H9267</f>
      </c>
      <c r="T9268">
        <f>I9268-I9267</f>
      </c>
      <c r="U9268">
        <f>(L9268-K9268)/(2*D9268*0.01)</f>
      </c>
      <c r="V9268">
        <f>(L9268+K9268)/(D9268*0.0001)</f>
      </c>
    </row>
    <row r="9269">
      <c r="A9269" t="n">
        <v>2017</v>
      </c>
      <c r="B9269" t="inlineStr">
        <is>
          <t>00233653</t>
        </is>
      </c>
      <c r="C9269" t="inlineStr">
        <is>
          <t>한국토지신탁</t>
        </is>
      </c>
      <c r="D9269" t="n">
        <v>8551525000</v>
      </c>
      <c r="E9269" t="n">
        <v>1610013000</v>
      </c>
      <c r="F9269" t="n">
        <v>978611000</v>
      </c>
      <c r="G9269" t="n">
        <v>182348000</v>
      </c>
      <c r="H9269" t="n">
        <v>3.11</v>
      </c>
      <c r="I9269" t="n">
        <v>3</v>
      </c>
      <c r="K9269" t="n">
        <v>-573415000</v>
      </c>
      <c r="L9269" t="n">
        <v>653764000</v>
      </c>
      <c r="M9269" t="n">
        <v>645487000</v>
      </c>
      <c r="N9269" t="n">
        <v>-579722000</v>
      </c>
      <c r="O9269">
        <f>D9268</f>
      </c>
      <c r="P9269">
        <f>(E9269-F9269+G9269)/O9269*100</f>
      </c>
      <c r="Q9269">
        <f>H9268</f>
      </c>
      <c r="R9269">
        <f>I9268</f>
      </c>
      <c r="S9269">
        <f>H9269-H9268</f>
      </c>
      <c r="T9269">
        <f>I9269-I9268</f>
      </c>
      <c r="U9269">
        <f>(L9269-K9269)/(2*D9269*0.01)</f>
      </c>
      <c r="V9269">
        <f>(L9269+K9269)/(D9269*0.0001)</f>
      </c>
    </row>
    <row r="9270">
      <c r="A9270" t="n">
        <v>2018</v>
      </c>
      <c r="B9270" t="inlineStr">
        <is>
          <t>00233653</t>
        </is>
      </c>
      <c r="C9270" t="inlineStr">
        <is>
          <t>한국토지신탁</t>
        </is>
      </c>
      <c r="D9270" t="n">
        <v>10031508000</v>
      </c>
      <c r="E9270" t="n">
        <v>1663196000</v>
      </c>
      <c r="F9270" t="n">
        <v>1326315000</v>
      </c>
      <c r="G9270" t="n">
        <v>251751000</v>
      </c>
      <c r="H9270" t="n">
        <v>2.61</v>
      </c>
      <c r="I9270" t="n">
        <v>3</v>
      </c>
      <c r="K9270" t="n">
        <v>-679723000</v>
      </c>
      <c r="L9270" t="n">
        <v>773617000</v>
      </c>
      <c r="M9270" t="n">
        <v>763423000</v>
      </c>
      <c r="N9270" t="n">
        <v>-684091000</v>
      </c>
      <c r="O9270">
        <f>D9269</f>
      </c>
      <c r="P9270">
        <f>(E9270-F9270+G9270)/O9270*100</f>
      </c>
      <c r="Q9270">
        <f>H9269</f>
      </c>
      <c r="R9270">
        <f>I9269</f>
      </c>
      <c r="S9270">
        <f>H9270-H9269</f>
      </c>
      <c r="T9270">
        <f>I9270-I9269</f>
      </c>
      <c r="U9270">
        <f>(L9270-K9270)/(2*D9270*0.01)</f>
      </c>
      <c r="V9270">
        <f>(L9270+K9270)/(D9270*0.0001)</f>
      </c>
    </row>
    <row r="9271">
      <c r="A9271" t="n">
        <v>2019</v>
      </c>
      <c r="B9271" t="inlineStr">
        <is>
          <t>00233653</t>
        </is>
      </c>
      <c r="C9271" t="inlineStr">
        <is>
          <t>한국토지신탁</t>
        </is>
      </c>
      <c r="D9271" t="n">
        <v>11685497000</v>
      </c>
      <c r="E9271" t="n">
        <v>1774618000</v>
      </c>
      <c r="F9271" t="n">
        <v>2453345000</v>
      </c>
      <c r="G9271" t="n">
        <v>246578000</v>
      </c>
      <c r="H9271" t="n">
        <v>2.18</v>
      </c>
      <c r="I9271" t="n">
        <v>3</v>
      </c>
      <c r="K9271" t="n">
        <v>-1066910000</v>
      </c>
      <c r="L9271" t="n">
        <v>1198741000</v>
      </c>
      <c r="M9271" t="n">
        <v>1139944000</v>
      </c>
      <c r="N9271" t="n">
        <v>-1031451000</v>
      </c>
      <c r="O9271">
        <f>D9270</f>
      </c>
      <c r="P9271">
        <f>(E9271-F9271+G9271)/O9271*100</f>
      </c>
      <c r="Q9271">
        <f>H9270</f>
      </c>
      <c r="R9271">
        <f>I9270</f>
      </c>
      <c r="S9271">
        <f>H9271-H9270</f>
      </c>
      <c r="T9271">
        <f>I9271-I9270</f>
      </c>
      <c r="U9271">
        <f>(L9271-K9271)/(2*D9271*0.01)</f>
      </c>
      <c r="V9271">
        <f>(L9271+K9271)/(D9271*0.0001)</f>
      </c>
    </row>
    <row r="9272">
      <c r="A9272" t="n">
        <v>2020</v>
      </c>
      <c r="B9272" t="inlineStr">
        <is>
          <t>00233653</t>
        </is>
      </c>
      <c r="C9272" t="inlineStr">
        <is>
          <t>한국토지신탁</t>
        </is>
      </c>
      <c r="D9272" t="n">
        <v>13307837000</v>
      </c>
      <c r="E9272" t="n">
        <v>2157961000</v>
      </c>
      <c r="F9272" t="n">
        <v>1899660000</v>
      </c>
      <c r="G9272" t="n">
        <v>197224000</v>
      </c>
      <c r="H9272" t="n">
        <v>2.12</v>
      </c>
      <c r="I9272" t="n">
        <v>3</v>
      </c>
      <c r="K9272" t="n">
        <v>-1009680000</v>
      </c>
      <c r="L9272" t="n">
        <v>1198741000</v>
      </c>
      <c r="M9272" t="n">
        <v>1090350000</v>
      </c>
      <c r="N9272" t="n">
        <v>-1031451000</v>
      </c>
      <c r="O9272">
        <f>D9271</f>
      </c>
      <c r="P9272">
        <f>(E9272-F9272+G9272)/O9272*100</f>
      </c>
      <c r="Q9272">
        <f>H9271</f>
      </c>
      <c r="R9272">
        <f>I9271</f>
      </c>
      <c r="S9272">
        <f>H9272-H9271</f>
      </c>
      <c r="T9272">
        <f>I9272-I9271</f>
      </c>
      <c r="U9272">
        <f>(L9272-K9272)/(2*D9272*0.01)</f>
      </c>
      <c r="V9272">
        <f>(L9272+K9272)/(D9272*0.0001)</f>
      </c>
    </row>
    <row r="9273">
      <c r="A9273" t="n">
        <v>2021</v>
      </c>
      <c r="B9273" t="inlineStr">
        <is>
          <t>00233653</t>
        </is>
      </c>
      <c r="C9273" t="inlineStr">
        <is>
          <t>한국토지신탁</t>
        </is>
      </c>
      <c r="D9273" t="n">
        <v>16684493000</v>
      </c>
      <c r="E9273" t="n">
        <v>2206374000</v>
      </c>
      <c r="F9273" t="n">
        <v>1496458000</v>
      </c>
      <c r="G9273" t="n">
        <v>257909000</v>
      </c>
      <c r="H9273" t="n">
        <v>2.5</v>
      </c>
      <c r="I9273" t="n">
        <v>3</v>
      </c>
      <c r="K9273" t="n">
        <v>-766460000</v>
      </c>
      <c r="L9273" t="n">
        <v>848739000</v>
      </c>
      <c r="M9273" t="n">
        <v>772823000</v>
      </c>
      <c r="N9273" t="n">
        <v>-715894000</v>
      </c>
      <c r="O9273">
        <f>D9272</f>
      </c>
      <c r="P9273">
        <f>(E9273-F9273+G9273)/O9273*100</f>
      </c>
      <c r="Q9273">
        <f>H9272</f>
      </c>
      <c r="R9273">
        <f>I9272</f>
      </c>
      <c r="S9273">
        <f>H9273-H9272</f>
      </c>
      <c r="T9273">
        <f>I9273-I9272</f>
      </c>
      <c r="U9273">
        <f>(L9273-K9273)/(2*D9273*0.01)</f>
      </c>
      <c r="V9273">
        <f>(L9273+K9273)/(D9273*0.0001)</f>
      </c>
    </row>
    <row r="9274">
      <c r="A9274" t="n">
        <v>2022</v>
      </c>
      <c r="B9274" t="inlineStr">
        <is>
          <t>00233653</t>
        </is>
      </c>
      <c r="C9274" t="inlineStr">
        <is>
          <t>한국토지신탁</t>
        </is>
      </c>
      <c r="D9274" t="n">
        <v>17222765000</v>
      </c>
      <c r="E9274" t="n">
        <v>2701474000</v>
      </c>
      <c r="F9274" t="n">
        <v>2424600000</v>
      </c>
      <c r="G9274" t="n">
        <v>381288000</v>
      </c>
      <c r="H9274" t="n">
        <v>5.2</v>
      </c>
      <c r="I9274" t="n">
        <v>3</v>
      </c>
      <c r="J9274" t="n">
        <v>4.19</v>
      </c>
      <c r="K9274" t="n">
        <v>-656504000</v>
      </c>
      <c r="L9274" t="n">
        <v>848739000</v>
      </c>
      <c r="M9274" t="n">
        <v>679507000</v>
      </c>
      <c r="N9274" t="n">
        <v>-715894000</v>
      </c>
      <c r="O9274">
        <f>D9273</f>
      </c>
      <c r="P9274">
        <f>(E9274-F9274+G9274)/O9274*100</f>
      </c>
      <c r="Q9274">
        <f>H9273</f>
      </c>
      <c r="R9274">
        <f>I9273</f>
      </c>
      <c r="S9274">
        <f>H9274-H9273</f>
      </c>
      <c r="T9274">
        <f>I9274-I9273</f>
      </c>
      <c r="U9274">
        <f>(L9274-K9274)/(2*D9274*0.01)</f>
      </c>
      <c r="V9274">
        <f>(L9274+K9274)/(D9274*0.0001)</f>
      </c>
    </row>
    <row r="9275">
      <c r="A9275" t="n">
        <v>2023</v>
      </c>
      <c r="B9275" t="inlineStr">
        <is>
          <t>00233653</t>
        </is>
      </c>
      <c r="C9275" t="inlineStr">
        <is>
          <t>한국토지신탁</t>
        </is>
      </c>
      <c r="D9275" t="n">
        <v>19070914000</v>
      </c>
      <c r="E9275" t="n">
        <v>2640729000</v>
      </c>
      <c r="F9275" t="n">
        <v>2159874000</v>
      </c>
      <c r="G9275" t="n">
        <v>800154000</v>
      </c>
      <c r="H9275" t="n">
        <v>3.88</v>
      </c>
      <c r="I9275" t="n">
        <v>2</v>
      </c>
      <c r="J9275" t="n">
        <v>4.03</v>
      </c>
      <c r="K9275" t="n">
        <v>-707892000</v>
      </c>
      <c r="L9275" t="n">
        <v>776471000</v>
      </c>
      <c r="M9275" t="n">
        <v>731747000</v>
      </c>
      <c r="N9275" t="n">
        <v>-682746000</v>
      </c>
      <c r="O9275">
        <f>D9274</f>
      </c>
      <c r="P9275">
        <f>(E9275-F9275+G9275)/O9275*100</f>
      </c>
      <c r="Q9275">
        <f>H9274</f>
      </c>
      <c r="R9275">
        <f>I9274</f>
      </c>
      <c r="S9275">
        <f>H9275-H9274</f>
      </c>
      <c r="T9275">
        <f>I9275-I9274</f>
      </c>
      <c r="U9275">
        <f>(L9275-K9275)/(2*D9275*0.01)</f>
      </c>
      <c r="V9275">
        <f>(L9275+K9275)/(D9275*0.0001)</f>
      </c>
    </row>
    <row r="9276">
      <c r="A9276" t="n">
        <v>2024</v>
      </c>
      <c r="B9276" t="inlineStr">
        <is>
          <t>00233653</t>
        </is>
      </c>
      <c r="C9276" t="inlineStr">
        <is>
          <t>한국토지신탁</t>
        </is>
      </c>
      <c r="D9276" t="n">
        <v>22867597000</v>
      </c>
      <c r="E9276" t="n">
        <v>2704871000</v>
      </c>
      <c r="F9276" t="n">
        <v>1723604000</v>
      </c>
      <c r="G9276" t="n">
        <v>645844000</v>
      </c>
      <c r="H9276" t="n">
        <v>3.43</v>
      </c>
      <c r="I9276" t="n">
        <v>3</v>
      </c>
      <c r="J9276" t="n">
        <v>5.67</v>
      </c>
      <c r="K9276" t="n">
        <v>-1185029000</v>
      </c>
      <c r="L9276" t="n">
        <v>1328750000</v>
      </c>
      <c r="M9276" t="n">
        <v>1173171000</v>
      </c>
      <c r="N9276" t="n">
        <v>-1080150000</v>
      </c>
      <c r="O9276">
        <f>D9275</f>
      </c>
      <c r="P9276">
        <f>(E9276-F9276+G9276)/O9276*100</f>
      </c>
      <c r="Q9276">
        <f>H9275</f>
      </c>
      <c r="R9276">
        <f>I9275</f>
      </c>
      <c r="S9276">
        <f>H9276-H9275</f>
      </c>
      <c r="T9276">
        <f>I9276-I9275</f>
      </c>
      <c r="U9276">
        <f>(L9276-K9276)/(2*D9276*0.01)</f>
      </c>
      <c r="V9276">
        <f>(L9276+K9276)/(D9276*0.0001)</f>
      </c>
    </row>
    <row r="9277">
      <c r="A9277" t="n">
        <v>2025</v>
      </c>
      <c r="B9277" t="inlineStr">
        <is>
          <t>00233653</t>
        </is>
      </c>
      <c r="C9277" t="inlineStr">
        <is>
          <t>한국토지신탁</t>
        </is>
      </c>
      <c r="D9277" t="n">
        <v>26426019000</v>
      </c>
      <c r="E9277" t="n">
        <v>2991159000</v>
      </c>
      <c r="F9277" t="n">
        <v>1095085000</v>
      </c>
      <c r="G9277" t="n">
        <v>737409000</v>
      </c>
      <c r="H9277" t="n">
        <v>3.71</v>
      </c>
      <c r="I9277" t="n">
        <v>3</v>
      </c>
      <c r="J9277" t="n">
        <v>5.26</v>
      </c>
      <c r="K9277" t="n">
        <v>-1266765000</v>
      </c>
      <c r="L9277" t="n">
        <v>1420990000</v>
      </c>
      <c r="M9277" t="n">
        <v>1246059000</v>
      </c>
      <c r="N9277" t="n">
        <v>-1146710000</v>
      </c>
      <c r="O9277">
        <f>D9276</f>
      </c>
      <c r="P9277">
        <f>(E9277-F9277+G9277)/O9277*100</f>
      </c>
      <c r="Q9277">
        <f>H9276</f>
      </c>
      <c r="R9277">
        <f>I9276</f>
      </c>
      <c r="S9277">
        <f>H9277-H9276</f>
      </c>
      <c r="T9277">
        <f>I9277-I9276</f>
      </c>
      <c r="U9277">
        <f>(L9277-K9277)/(2*D9277*0.01)</f>
      </c>
      <c r="V9277">
        <f>(L9277+K9277)/(D9277*0.0001)</f>
      </c>
    </row>
    <row r="9278">
      <c r="A9278" t="n">
        <v>2014</v>
      </c>
      <c r="B9278" t="inlineStr">
        <is>
          <t>00234412</t>
        </is>
      </c>
      <c r="C9278" t="inlineStr">
        <is>
          <t>신세계인터내셔날</t>
        </is>
      </c>
      <c r="D9278" t="n">
        <v>19769603000</v>
      </c>
      <c r="E9278" t="n">
        <v>4117873000</v>
      </c>
      <c r="F9278" t="n">
        <v>4657997000</v>
      </c>
      <c r="G9278" t="n">
        <v>564993000</v>
      </c>
      <c r="H9278" t="n">
        <v>2.735</v>
      </c>
      <c r="I9278" t="n">
        <v>4.665</v>
      </c>
      <c r="K9278" t="n">
        <v>-846722000</v>
      </c>
      <c r="L9278" t="n">
        <v>935324000</v>
      </c>
      <c r="M9278" t="n">
        <v>932818000</v>
      </c>
      <c r="N9278" t="n">
        <v>-860388000</v>
      </c>
      <c r="U9278">
        <f>(L9278-K9278)/(2*D9278*0.01)</f>
      </c>
      <c r="V9278">
        <f>(L9278+K9278)/(D9278*0.0001)</f>
      </c>
    </row>
    <row r="9279">
      <c r="A9279" t="n">
        <v>2015</v>
      </c>
      <c r="B9279" t="inlineStr">
        <is>
          <t>00234412</t>
        </is>
      </c>
      <c r="C9279" t="inlineStr">
        <is>
          <t>신세계인터내셔날</t>
        </is>
      </c>
      <c r="D9279" t="n">
        <v>22573763000</v>
      </c>
      <c r="E9279" t="n">
        <v>5215451000</v>
      </c>
      <c r="F9279" t="n">
        <v>2704215000</v>
      </c>
      <c r="G9279" t="n">
        <v>436258000</v>
      </c>
      <c r="H9279" t="n">
        <v>2.665</v>
      </c>
      <c r="I9279" t="n">
        <v>5.615</v>
      </c>
      <c r="J9279" t="n">
        <v>6.605</v>
      </c>
      <c r="K9279" t="n">
        <v>-895292000</v>
      </c>
      <c r="L9279" t="n">
        <v>991867000</v>
      </c>
      <c r="M9279" t="n">
        <v>983511000</v>
      </c>
      <c r="N9279" t="n">
        <v>-904912000</v>
      </c>
      <c r="O9279">
        <f>D9278</f>
      </c>
      <c r="P9279">
        <f>(E9279-F9279+G9279)/O9279*100</f>
      </c>
      <c r="Q9279">
        <f>H9278</f>
      </c>
      <c r="R9279">
        <f>I9278</f>
      </c>
      <c r="S9279">
        <f>H9279-H9278</f>
      </c>
      <c r="T9279">
        <f>I9279-I9278</f>
      </c>
      <c r="U9279">
        <f>(L9279-K9279)/(2*D9279*0.01)</f>
      </c>
      <c r="V9279">
        <f>(L9279+K9279)/(D9279*0.0001)</f>
      </c>
    </row>
    <row r="9280">
      <c r="A9280" t="n">
        <v>2016</v>
      </c>
      <c r="B9280" t="inlineStr">
        <is>
          <t>00234412</t>
        </is>
      </c>
      <c r="C9280" t="inlineStr">
        <is>
          <t>신세계인터내셔날</t>
        </is>
      </c>
      <c r="D9280" t="n">
        <v>24934548000</v>
      </c>
      <c r="E9280" t="n">
        <v>5270747000</v>
      </c>
      <c r="F9280" t="n">
        <v>4229940000</v>
      </c>
      <c r="G9280" t="n">
        <v>471950000</v>
      </c>
      <c r="H9280" t="n">
        <v>2.5</v>
      </c>
      <c r="I9280" t="n">
        <v>5.99</v>
      </c>
      <c r="J9280" t="n">
        <v>6.26</v>
      </c>
      <c r="K9280" t="n">
        <v>-1003587000</v>
      </c>
      <c r="L9280" t="n">
        <v>1108178000</v>
      </c>
      <c r="M9280" t="n">
        <v>1098383000</v>
      </c>
      <c r="N9280" t="n">
        <v>-1013945000</v>
      </c>
      <c r="O9280">
        <f>D9279</f>
      </c>
      <c r="P9280">
        <f>(E9280-F9280+G9280)/O9280*100</f>
      </c>
      <c r="Q9280">
        <f>H9279</f>
      </c>
      <c r="R9280">
        <f>I9279</f>
      </c>
      <c r="S9280">
        <f>H9280-H9279</f>
      </c>
      <c r="T9280">
        <f>I9280-I9279</f>
      </c>
      <c r="U9280">
        <f>(L9280-K9280)/(2*D9280*0.01)</f>
      </c>
      <c r="V9280">
        <f>(L9280+K9280)/(D9280*0.0001)</f>
      </c>
    </row>
    <row r="9281">
      <c r="A9281" t="n">
        <v>2017</v>
      </c>
      <c r="B9281" t="inlineStr">
        <is>
          <t>00234412</t>
        </is>
      </c>
      <c r="C9281" t="inlineStr">
        <is>
          <t>신세계인터내셔날</t>
        </is>
      </c>
      <c r="D9281" t="n">
        <v>30929336000</v>
      </c>
      <c r="E9281" t="n">
        <v>5671770000</v>
      </c>
      <c r="F9281" t="n">
        <v>2999793000</v>
      </c>
      <c r="G9281" t="n">
        <v>509492000</v>
      </c>
      <c r="H9281" t="n">
        <v>2.79</v>
      </c>
      <c r="I9281" t="n">
        <v>5.805</v>
      </c>
      <c r="J9281" t="n">
        <v>6.14</v>
      </c>
      <c r="K9281" t="n">
        <v>-1192539000</v>
      </c>
      <c r="L9281" t="n">
        <v>1311810000</v>
      </c>
      <c r="M9281" t="n">
        <v>1305108000</v>
      </c>
      <c r="N9281" t="n">
        <v>-1208972000</v>
      </c>
      <c r="O9281">
        <f>D9280</f>
      </c>
      <c r="P9281">
        <f>(E9281-F9281+G9281)/O9281*100</f>
      </c>
      <c r="Q9281">
        <f>H9280</f>
      </c>
      <c r="R9281">
        <f>I9280</f>
      </c>
      <c r="S9281">
        <f>H9281-H9280</f>
      </c>
      <c r="T9281">
        <f>I9281-I9280</f>
      </c>
      <c r="U9281">
        <f>(L9281-K9281)/(2*D9281*0.01)</f>
      </c>
      <c r="V9281">
        <f>(L9281+K9281)/(D9281*0.0001)</f>
      </c>
    </row>
    <row r="9282">
      <c r="A9282" t="n">
        <v>2018</v>
      </c>
      <c r="B9282" t="inlineStr">
        <is>
          <t>00234412</t>
        </is>
      </c>
      <c r="C9282" t="inlineStr">
        <is>
          <t>신세계인터내셔날</t>
        </is>
      </c>
      <c r="D9282" t="n">
        <v>37771581000</v>
      </c>
      <c r="E9282" t="n">
        <v>6882886000</v>
      </c>
      <c r="F9282" t="n">
        <v>2681311000</v>
      </c>
      <c r="G9282" t="n">
        <v>735072000</v>
      </c>
      <c r="H9282" t="n">
        <v>2.39</v>
      </c>
      <c r="I9282" t="n">
        <v>4.945</v>
      </c>
      <c r="J9282" t="n">
        <v>6.12</v>
      </c>
      <c r="K9282" t="n">
        <v>-2118084000</v>
      </c>
      <c r="L9282" t="n">
        <v>2400370000</v>
      </c>
      <c r="M9282" t="n">
        <v>2387573000</v>
      </c>
      <c r="N9282" t="n">
        <v>-2147087000</v>
      </c>
      <c r="O9282">
        <f>D9281</f>
      </c>
      <c r="P9282">
        <f>(E9282-F9282+G9282)/O9282*100</f>
      </c>
      <c r="Q9282">
        <f>H9281</f>
      </c>
      <c r="R9282">
        <f>I9281</f>
      </c>
      <c r="S9282">
        <f>H9282-H9281</f>
      </c>
      <c r="T9282">
        <f>I9282-I9281</f>
      </c>
      <c r="U9282">
        <f>(L9282-K9282)/(2*D9282*0.01)</f>
      </c>
      <c r="V9282">
        <f>(L9282+K9282)/(D9282*0.0001)</f>
      </c>
    </row>
    <row r="9283">
      <c r="A9283" t="n">
        <v>2019</v>
      </c>
      <c r="B9283" t="inlineStr">
        <is>
          <t>00234412</t>
        </is>
      </c>
      <c r="C9283" t="inlineStr">
        <is>
          <t>신세계인터내셔날</t>
        </is>
      </c>
      <c r="D9283" t="n">
        <v>53926906000</v>
      </c>
      <c r="E9283" t="n">
        <v>7783735000</v>
      </c>
      <c r="F9283" t="n">
        <v>2024453000</v>
      </c>
      <c r="G9283" t="n">
        <v>823826000</v>
      </c>
      <c r="O9283">
        <f>D9282</f>
      </c>
      <c r="P9283">
        <f>(E9283-F9283+G9283)/O9283*100</f>
      </c>
    </row>
    <row r="9284">
      <c r="A9284" t="n">
        <v>2021</v>
      </c>
      <c r="B9284" t="inlineStr">
        <is>
          <t>00234412</t>
        </is>
      </c>
      <c r="C9284" t="inlineStr">
        <is>
          <t>신세계인터내셔날</t>
        </is>
      </c>
      <c r="D9284" t="n">
        <v>56198483000</v>
      </c>
      <c r="E9284" t="n">
        <v>9977241000</v>
      </c>
      <c r="F9284" t="n">
        <v>12170509000</v>
      </c>
      <c r="G9284" t="n">
        <v>1039047000</v>
      </c>
    </row>
    <row r="9285">
      <c r="A9285" t="n">
        <v>2024</v>
      </c>
      <c r="B9285" t="inlineStr">
        <is>
          <t>00234412</t>
        </is>
      </c>
      <c r="C9285" t="inlineStr">
        <is>
          <t>신세계인터내셔날</t>
        </is>
      </c>
      <c r="D9285" t="n">
        <v>84665938000</v>
      </c>
      <c r="E9285" t="n">
        <v>8774089000</v>
      </c>
      <c r="F9285" t="n">
        <v>6489207000</v>
      </c>
      <c r="G9285" t="n">
        <v>2706842000</v>
      </c>
      <c r="H9285" t="n">
        <v>3.925</v>
      </c>
      <c r="I9285" t="n">
        <v>5.105</v>
      </c>
      <c r="K9285" t="n">
        <v>-4904244000</v>
      </c>
      <c r="L9285" t="n">
        <v>4327214000</v>
      </c>
      <c r="M9285" t="n">
        <v>5486090000</v>
      </c>
      <c r="N9285" t="n">
        <v>-3895180000</v>
      </c>
      <c r="U9285">
        <f>(L9285-K9285)/(2*D9285*0.01)</f>
      </c>
    </row>
    <row r="9286">
      <c r="A9286" t="n">
        <v>2014</v>
      </c>
      <c r="B9286" t="inlineStr">
        <is>
          <t>00234865</t>
        </is>
      </c>
      <c r="C9286" t="inlineStr">
        <is>
          <t>세종</t>
        </is>
      </c>
      <c r="D9286" t="n">
        <v>13651167000</v>
      </c>
      <c r="E9286" t="n">
        <v>1418606000</v>
      </c>
      <c r="F9286" t="n">
        <v>1647939000</v>
      </c>
      <c r="G9286" t="n">
        <v>398870000</v>
      </c>
      <c r="H9286" t="n">
        <v>2.655</v>
      </c>
      <c r="I9286" t="n">
        <v>2.875</v>
      </c>
    </row>
    <row r="9287">
      <c r="A9287" t="n">
        <v>2015</v>
      </c>
      <c r="B9287" t="inlineStr">
        <is>
          <t>00234865</t>
        </is>
      </c>
      <c r="C9287" t="inlineStr">
        <is>
          <t>세종</t>
        </is>
      </c>
      <c r="D9287" t="n">
        <v>12341479000</v>
      </c>
      <c r="E9287" t="n">
        <v>1991708000</v>
      </c>
      <c r="F9287" t="n">
        <v>3053736000</v>
      </c>
      <c r="G9287" t="n">
        <v>365884000</v>
      </c>
      <c r="H9287" t="n">
        <v>2.21</v>
      </c>
      <c r="I9287" t="n">
        <v>1.8</v>
      </c>
      <c r="K9287" t="n">
        <v>-600000000</v>
      </c>
      <c r="L9287" t="n">
        <v>650000000</v>
      </c>
      <c r="M9287" t="n">
        <v>630000000</v>
      </c>
      <c r="N9287" t="n">
        <v>-600000000</v>
      </c>
      <c r="O9287">
        <f>D9286</f>
      </c>
      <c r="P9287">
        <f>(E9287-F9287+G9287)/O9287*100</f>
      </c>
      <c r="Q9287">
        <f>H9286</f>
      </c>
      <c r="R9287">
        <f>I9286</f>
      </c>
      <c r="S9287">
        <f>H9287-H9286</f>
      </c>
      <c r="T9287">
        <f>I9287-I9286</f>
      </c>
      <c r="U9287">
        <f>(L9287-K9287)/(2*D9287*0.01)</f>
      </c>
      <c r="V9287">
        <f>(L9287+K9287)/(D9287*0.0001)</f>
      </c>
    </row>
    <row r="9288">
      <c r="A9288" t="n">
        <v>2016</v>
      </c>
      <c r="B9288" t="inlineStr">
        <is>
          <t>00234865</t>
        </is>
      </c>
      <c r="C9288" t="inlineStr">
        <is>
          <t>세종</t>
        </is>
      </c>
      <c r="D9288" t="n">
        <v>13679498000</v>
      </c>
      <c r="E9288" t="n">
        <v>1676199000</v>
      </c>
      <c r="F9288" t="n">
        <v>189944000</v>
      </c>
      <c r="G9288" t="n">
        <v>271827000</v>
      </c>
      <c r="H9288" t="n">
        <v>2.37</v>
      </c>
      <c r="I9288" t="n">
        <v>1.795</v>
      </c>
      <c r="K9288" t="n">
        <v>-663350000</v>
      </c>
      <c r="L9288" t="n">
        <v>751860000</v>
      </c>
      <c r="M9288" t="n">
        <v>757635000</v>
      </c>
      <c r="N9288" t="n">
        <v>-682750000</v>
      </c>
      <c r="O9288">
        <f>D9287</f>
      </c>
      <c r="P9288">
        <f>(E9288-F9288+G9288)/O9288*100</f>
      </c>
      <c r="Q9288">
        <f>H9287</f>
      </c>
      <c r="R9288">
        <f>I9287</f>
      </c>
      <c r="S9288">
        <f>H9288-H9287</f>
      </c>
      <c r="T9288">
        <f>I9288-I9287</f>
      </c>
      <c r="U9288">
        <f>(L9288-K9288)/(2*D9288*0.01)</f>
      </c>
      <c r="V9288">
        <f>(L9288+K9288)/(D9288*0.0001)</f>
      </c>
    </row>
    <row r="9289">
      <c r="A9289" t="n">
        <v>2019</v>
      </c>
      <c r="B9289" t="inlineStr">
        <is>
          <t>00234865</t>
        </is>
      </c>
      <c r="C9289" t="inlineStr">
        <is>
          <t>세종</t>
        </is>
      </c>
      <c r="D9289" t="n">
        <v>780650000</v>
      </c>
      <c r="E9289" t="n">
        <v>350076000</v>
      </c>
      <c r="F9289" t="n">
        <v>1263186000</v>
      </c>
      <c r="H9289" t="n">
        <v>2.18</v>
      </c>
      <c r="I9289" t="n">
        <v>3</v>
      </c>
      <c r="K9289" t="n">
        <v>-51451000</v>
      </c>
      <c r="L9289" t="n">
        <v>60002000</v>
      </c>
      <c r="M9289" t="n">
        <v>58918000</v>
      </c>
      <c r="N9289" t="n">
        <v>-51568000</v>
      </c>
      <c r="U9289">
        <f>(L9289-K9289)/(2*D9289*0.01)</f>
      </c>
      <c r="V9289">
        <f>(L9289+K9289)/(D9289*0.0001)</f>
      </c>
    </row>
    <row r="9290">
      <c r="A9290" t="n">
        <v>2020</v>
      </c>
      <c r="B9290" t="inlineStr">
        <is>
          <t>00234865</t>
        </is>
      </c>
      <c r="C9290" t="inlineStr">
        <is>
          <t>세종</t>
        </is>
      </c>
      <c r="D9290" t="n">
        <v>944793000</v>
      </c>
      <c r="E9290" t="n">
        <v>300162000</v>
      </c>
      <c r="F9290" t="n">
        <v>41520000</v>
      </c>
      <c r="H9290" t="n">
        <v>2.39</v>
      </c>
      <c r="I9290" t="n">
        <v>2.2</v>
      </c>
      <c r="K9290" t="n">
        <v>-72472000</v>
      </c>
      <c r="L9290" t="n">
        <v>19569000</v>
      </c>
      <c r="M9290" t="n">
        <v>19190000</v>
      </c>
      <c r="N9290" t="n">
        <v>-72964000</v>
      </c>
      <c r="O9290">
        <f>D9289</f>
      </c>
      <c r="Q9290">
        <f>H9289</f>
      </c>
      <c r="R9290">
        <f>I9289</f>
      </c>
      <c r="S9290">
        <f>H9290-H9289</f>
      </c>
      <c r="T9290">
        <f>I9290-I9289</f>
      </c>
      <c r="U9290">
        <f>(L9290-K9290)/(2*D9290*0.01)</f>
      </c>
    </row>
    <row r="9291">
      <c r="A9291" t="n">
        <v>2021</v>
      </c>
      <c r="B9291" t="inlineStr">
        <is>
          <t>00234865</t>
        </is>
      </c>
      <c r="C9291" t="inlineStr">
        <is>
          <t>세종</t>
        </is>
      </c>
      <c r="D9291" t="n">
        <v>1117629000</v>
      </c>
      <c r="E9291" t="n">
        <v>282154000</v>
      </c>
      <c r="F9291" t="n">
        <v>174673000</v>
      </c>
      <c r="G9291" t="n">
        <v>12008000</v>
      </c>
      <c r="H9291" t="n">
        <v>2.88</v>
      </c>
      <c r="I9291" t="n">
        <v>2</v>
      </c>
      <c r="K9291" t="n">
        <v>-42221000</v>
      </c>
      <c r="L9291" t="n">
        <v>48140000</v>
      </c>
      <c r="M9291" t="n">
        <v>48112000</v>
      </c>
      <c r="N9291" t="n">
        <v>-42977000</v>
      </c>
      <c r="O9291">
        <f>D9290</f>
      </c>
      <c r="P9291">
        <f>(E9291-F9291+G9291)/O9291*100</f>
      </c>
      <c r="Q9291">
        <f>H9290</f>
      </c>
      <c r="R9291">
        <f>I9290</f>
      </c>
      <c r="S9291">
        <f>H9291-H9290</f>
      </c>
      <c r="T9291">
        <f>I9291-I9290</f>
      </c>
      <c r="U9291">
        <f>(L9291-K9291)/(2*D9291*0.01)</f>
      </c>
      <c r="V9291">
        <f>(L9291+K9291)/(D9291*0.0001)</f>
      </c>
    </row>
    <row r="9292">
      <c r="A9292" t="n">
        <v>2022</v>
      </c>
      <c r="B9292" t="inlineStr">
        <is>
          <t>00234865</t>
        </is>
      </c>
      <c r="C9292" t="inlineStr">
        <is>
          <t>세종</t>
        </is>
      </c>
      <c r="D9292" t="n">
        <v>13835957000</v>
      </c>
      <c r="E9292" t="n">
        <v>269331000</v>
      </c>
      <c r="F9292" t="n">
        <v>238843000</v>
      </c>
      <c r="G9292" t="n">
        <v>15031000</v>
      </c>
      <c r="H9292" t="n">
        <v>5.225</v>
      </c>
      <c r="I9292" t="n">
        <v>3.47</v>
      </c>
      <c r="K9292" t="n">
        <v>-687918000</v>
      </c>
      <c r="L9292" t="n">
        <v>771834000</v>
      </c>
      <c r="M9292" t="n">
        <v>783643000</v>
      </c>
      <c r="N9292" t="n">
        <v>-709823000</v>
      </c>
      <c r="O9292">
        <f>D9291</f>
      </c>
      <c r="P9292">
        <f>(E9292-F9292+G9292)/O9292*100</f>
      </c>
      <c r="Q9292">
        <f>H9291</f>
      </c>
      <c r="R9292">
        <f>I9291</f>
      </c>
      <c r="S9292">
        <f>H9292-H9291</f>
      </c>
      <c r="T9292">
        <f>I9292-I9291</f>
      </c>
      <c r="U9292">
        <f>(L9292-K9292)/(2*D9292*0.01)</f>
      </c>
      <c r="V9292">
        <f>(L9292+K9292)/(D9292*0.0001)</f>
      </c>
    </row>
    <row r="9293">
      <c r="A9293" t="n">
        <v>2014</v>
      </c>
      <c r="B9293" t="inlineStr">
        <is>
          <t>00234971</t>
        </is>
      </c>
      <c r="C9293" t="inlineStr">
        <is>
          <t>제이비우리캐피탈</t>
        </is>
      </c>
      <c r="D9293" t="n">
        <v>16692789000</v>
      </c>
      <c r="E9293" t="n">
        <v>2150733000</v>
      </c>
      <c r="F9293" t="n">
        <v>2059375000</v>
      </c>
      <c r="G9293" t="n">
        <v>484592000</v>
      </c>
    </row>
    <row r="9294">
      <c r="A9294" t="n">
        <v>2015</v>
      </c>
      <c r="B9294" t="inlineStr">
        <is>
          <t>00234971</t>
        </is>
      </c>
      <c r="C9294" t="inlineStr">
        <is>
          <t>제이비우리캐피탈</t>
        </is>
      </c>
      <c r="D9294" t="n">
        <v>18604254000</v>
      </c>
      <c r="E9294" t="n">
        <v>2304646000</v>
      </c>
      <c r="F9294" t="n">
        <v>1611111000</v>
      </c>
      <c r="G9294" t="n">
        <v>411402000</v>
      </c>
      <c r="O9294">
        <f>D9293</f>
      </c>
      <c r="P9294">
        <f>(E9294-F9294+G9294)/O9294*100</f>
      </c>
    </row>
    <row r="9295">
      <c r="A9295" t="n">
        <v>2016</v>
      </c>
      <c r="B9295" t="inlineStr">
        <is>
          <t>00234971</t>
        </is>
      </c>
      <c r="C9295" t="inlineStr">
        <is>
          <t>제이비우리캐피탈</t>
        </is>
      </c>
      <c r="D9295" t="n">
        <v>23013537000</v>
      </c>
      <c r="E9295" t="n">
        <v>2878606000</v>
      </c>
      <c r="F9295" t="n">
        <v>2192318000</v>
      </c>
      <c r="G9295" t="n">
        <v>458012000</v>
      </c>
      <c r="O9295">
        <f>D9294</f>
      </c>
      <c r="P9295">
        <f>(E9295-F9295+G9295)/O9295*100</f>
      </c>
    </row>
    <row r="9296">
      <c r="A9296" t="n">
        <v>2017</v>
      </c>
      <c r="B9296" t="inlineStr">
        <is>
          <t>00234971</t>
        </is>
      </c>
      <c r="C9296" t="inlineStr">
        <is>
          <t>제이비우리캐피탈</t>
        </is>
      </c>
      <c r="D9296" t="n">
        <v>22185477000</v>
      </c>
      <c r="E9296" t="n">
        <v>2828793000</v>
      </c>
      <c r="F9296" t="n">
        <v>3387813000</v>
      </c>
      <c r="G9296" t="n">
        <v>641659000</v>
      </c>
      <c r="O9296">
        <f>D9295</f>
      </c>
      <c r="P9296">
        <f>(E9296-F9296+G9296)/O9296*100</f>
      </c>
    </row>
    <row r="9297">
      <c r="A9297" t="n">
        <v>2018</v>
      </c>
      <c r="B9297" t="inlineStr">
        <is>
          <t>00234971</t>
        </is>
      </c>
      <c r="C9297" t="inlineStr">
        <is>
          <t>제이비우리캐피탈</t>
        </is>
      </c>
      <c r="D9297" t="n">
        <v>24626969000</v>
      </c>
      <c r="E9297" t="n">
        <v>2726003000</v>
      </c>
      <c r="F9297" t="n">
        <v>3331233000</v>
      </c>
      <c r="G9297" t="n">
        <v>740251000</v>
      </c>
      <c r="O9297">
        <f>D9296</f>
      </c>
      <c r="P9297">
        <f>(E9297-F9297+G9297)/O9297*100</f>
      </c>
    </row>
    <row r="9298">
      <c r="A9298" t="n">
        <v>2020</v>
      </c>
      <c r="B9298" t="inlineStr">
        <is>
          <t>00234971</t>
        </is>
      </c>
      <c r="C9298" t="inlineStr">
        <is>
          <t>제이비우리캐피탈</t>
        </is>
      </c>
      <c r="D9298" t="n">
        <v>25909328000</v>
      </c>
      <c r="E9298" t="n">
        <v>3073218000</v>
      </c>
      <c r="F9298" t="n">
        <v>2675192000</v>
      </c>
      <c r="G9298" t="n">
        <v>600602000</v>
      </c>
    </row>
    <row r="9299">
      <c r="A9299" t="n">
        <v>2021</v>
      </c>
      <c r="B9299" t="inlineStr">
        <is>
          <t>00234971</t>
        </is>
      </c>
      <c r="C9299" t="inlineStr">
        <is>
          <t>제이비우리캐피탈</t>
        </is>
      </c>
      <c r="D9299" t="n">
        <v>27303503000</v>
      </c>
      <c r="E9299" t="n">
        <v>2672835000</v>
      </c>
      <c r="F9299" t="n">
        <v>1803148000</v>
      </c>
      <c r="G9299" t="n">
        <v>693337000</v>
      </c>
      <c r="O9299">
        <f>D9298</f>
      </c>
      <c r="P9299">
        <f>(E9299-F9299+G9299)/O9299*100</f>
      </c>
    </row>
    <row r="9300">
      <c r="A9300" t="n">
        <v>2014</v>
      </c>
      <c r="B9300" t="inlineStr">
        <is>
          <t>00238001</t>
        </is>
      </c>
      <c r="C9300" t="inlineStr">
        <is>
          <t>블루콤</t>
        </is>
      </c>
      <c r="D9300" t="n">
        <v>1594534000</v>
      </c>
      <c r="E9300" t="n">
        <v>335595000</v>
      </c>
      <c r="F9300" t="n">
        <v>77571000</v>
      </c>
      <c r="G9300" t="n">
        <v>31058000</v>
      </c>
      <c r="H9300" t="n">
        <v>2.73</v>
      </c>
      <c r="I9300" t="n">
        <v>3.92</v>
      </c>
      <c r="J9300" t="n">
        <v>7.8</v>
      </c>
      <c r="K9300" t="n">
        <v>-73880000</v>
      </c>
      <c r="L9300" t="n">
        <v>84442000</v>
      </c>
      <c r="M9300" t="n">
        <v>84631000</v>
      </c>
      <c r="N9300" t="n">
        <v>-75393000</v>
      </c>
      <c r="U9300">
        <f>(L9300-K9300)/(2*D9300*0.01)</f>
      </c>
      <c r="V9300">
        <f>(L9300+K9300)/(D9300*0.0001)</f>
      </c>
    </row>
    <row r="9301">
      <c r="A9301" t="n">
        <v>2015</v>
      </c>
      <c r="B9301" t="inlineStr">
        <is>
          <t>00238001</t>
        </is>
      </c>
      <c r="C9301" t="inlineStr">
        <is>
          <t>블루콤</t>
        </is>
      </c>
      <c r="D9301" t="n">
        <v>2143343000</v>
      </c>
      <c r="E9301" t="n">
        <v>439495000</v>
      </c>
      <c r="F9301" t="n">
        <v>65803000</v>
      </c>
      <c r="G9301" t="n">
        <v>42001000</v>
      </c>
      <c r="H9301" t="n">
        <v>2.33</v>
      </c>
      <c r="I9301" t="n">
        <v>1.1</v>
      </c>
      <c r="K9301" t="n">
        <v>-101278000</v>
      </c>
      <c r="L9301" t="n">
        <v>115695000</v>
      </c>
      <c r="M9301" t="n">
        <v>116059000</v>
      </c>
      <c r="N9301" t="n">
        <v>-103441000</v>
      </c>
      <c r="O9301">
        <f>D9300</f>
      </c>
      <c r="P9301">
        <f>(E9301-F9301+G9301)/O9301*100</f>
      </c>
      <c r="Q9301">
        <f>H9300</f>
      </c>
      <c r="R9301">
        <f>I9300</f>
      </c>
      <c r="S9301">
        <f>H9301-H9300</f>
      </c>
      <c r="T9301">
        <f>I9301-I9300</f>
      </c>
      <c r="U9301">
        <f>(L9301-K9301)/(2*D9301*0.01)</f>
      </c>
      <c r="V9301">
        <f>(L9301+K9301)/(D9301*0.0001)</f>
      </c>
    </row>
    <row r="9302">
      <c r="A9302" t="n">
        <v>2016</v>
      </c>
      <c r="B9302" t="inlineStr">
        <is>
          <t>00238001</t>
        </is>
      </c>
      <c r="C9302" t="inlineStr">
        <is>
          <t>블루콤</t>
        </is>
      </c>
      <c r="D9302" t="n">
        <v>2797717000</v>
      </c>
      <c r="E9302" t="n">
        <v>534001000</v>
      </c>
      <c r="F9302" t="n">
        <v>167323000</v>
      </c>
      <c r="G9302" t="n">
        <v>62382000</v>
      </c>
      <c r="H9302" t="n">
        <v>2.38</v>
      </c>
      <c r="I9302" t="n">
        <v>3.07</v>
      </c>
      <c r="J9302" t="n">
        <v>8.1</v>
      </c>
      <c r="K9302" t="n">
        <v>-131194000</v>
      </c>
      <c r="L9302" t="n">
        <v>149648000</v>
      </c>
      <c r="M9302" t="n">
        <v>150352000</v>
      </c>
      <c r="N9302" t="n">
        <v>-134183000</v>
      </c>
      <c r="O9302">
        <f>D9301</f>
      </c>
      <c r="P9302">
        <f>(E9302-F9302+G9302)/O9302*100</f>
      </c>
      <c r="Q9302">
        <f>H9301</f>
      </c>
      <c r="R9302">
        <f>I9301</f>
      </c>
      <c r="S9302">
        <f>H9302-H9301</f>
      </c>
      <c r="T9302">
        <f>I9302-I9301</f>
      </c>
      <c r="U9302">
        <f>(L9302-K9302)/(2*D9302*0.01)</f>
      </c>
      <c r="V9302">
        <f>(L9302+K9302)/(D9302*0.0001)</f>
      </c>
    </row>
    <row r="9303">
      <c r="A9303" t="n">
        <v>2017</v>
      </c>
      <c r="B9303" t="inlineStr">
        <is>
          <t>00238001</t>
        </is>
      </c>
      <c r="C9303" t="inlineStr">
        <is>
          <t>블루콤</t>
        </is>
      </c>
      <c r="D9303" t="n">
        <v>3850743000</v>
      </c>
      <c r="E9303" t="n">
        <v>641695000</v>
      </c>
      <c r="F9303" t="n">
        <v>121341000</v>
      </c>
      <c r="G9303" t="n">
        <v>81858000</v>
      </c>
      <c r="H9303" t="n">
        <v>2.78</v>
      </c>
      <c r="I9303" t="n">
        <v>3.27</v>
      </c>
      <c r="K9303" t="n">
        <v>-225668000</v>
      </c>
      <c r="L9303" t="n">
        <v>196274000</v>
      </c>
      <c r="M9303" t="n">
        <v>-201124000</v>
      </c>
      <c r="N9303" t="n">
        <v>227269000</v>
      </c>
      <c r="O9303">
        <f>D9302</f>
      </c>
      <c r="P9303">
        <f>(E9303-F9303+G9303)/O9303*100</f>
      </c>
      <c r="Q9303">
        <f>H9302</f>
      </c>
      <c r="R9303">
        <f>I9302</f>
      </c>
      <c r="S9303">
        <f>H9303-H9302</f>
      </c>
      <c r="T9303">
        <f>I9303-I9302</f>
      </c>
      <c r="U9303">
        <f>(L9303-K9303)/(2*D9303*0.01)</f>
      </c>
    </row>
    <row r="9304">
      <c r="A9304" t="n">
        <v>2018</v>
      </c>
      <c r="B9304" t="inlineStr">
        <is>
          <t>00238001</t>
        </is>
      </c>
      <c r="C9304" t="inlineStr">
        <is>
          <t>블루콤</t>
        </is>
      </c>
      <c r="D9304" t="n">
        <v>4157350000</v>
      </c>
      <c r="E9304" t="n">
        <v>729035000</v>
      </c>
      <c r="F9304" t="n">
        <v>726005000</v>
      </c>
      <c r="G9304" t="n">
        <v>127776000</v>
      </c>
      <c r="H9304" t="n">
        <v>2.26</v>
      </c>
      <c r="I9304" t="n">
        <v>3.54</v>
      </c>
      <c r="J9304" t="n">
        <v>8.09</v>
      </c>
      <c r="K9304" t="n">
        <v>-217014000</v>
      </c>
      <c r="L9304" t="n">
        <v>249308000</v>
      </c>
      <c r="M9304" t="n">
        <v>248985000</v>
      </c>
      <c r="N9304" t="n">
        <v>-220758000</v>
      </c>
      <c r="O9304">
        <f>D9303</f>
      </c>
      <c r="P9304">
        <f>(E9304-F9304+G9304)/O9304*100</f>
      </c>
      <c r="Q9304">
        <f>H9303</f>
      </c>
      <c r="R9304">
        <f>I9303</f>
      </c>
      <c r="S9304">
        <f>H9304-H9303</f>
      </c>
      <c r="T9304">
        <f>I9304-I9303</f>
      </c>
      <c r="U9304">
        <f>(L9304-K9304)/(2*D9304*0.01)</f>
      </c>
      <c r="V9304">
        <f>(L9304+K9304)/(D9304*0.0001)</f>
      </c>
    </row>
    <row r="9305">
      <c r="A9305" t="n">
        <v>2019</v>
      </c>
      <c r="B9305" t="inlineStr">
        <is>
          <t>00238001</t>
        </is>
      </c>
      <c r="C9305" t="inlineStr">
        <is>
          <t>블루콤</t>
        </is>
      </c>
      <c r="D9305" t="n">
        <v>4108585000</v>
      </c>
      <c r="E9305" t="n">
        <v>636158000</v>
      </c>
      <c r="F9305" t="n">
        <v>884195000</v>
      </c>
      <c r="G9305" t="n">
        <v>108333000</v>
      </c>
      <c r="H9305" t="n">
        <v>1.95</v>
      </c>
      <c r="I9305" t="n">
        <v>4.03</v>
      </c>
      <c r="K9305" t="n">
        <v>-247213000</v>
      </c>
      <c r="L9305" t="n">
        <v>288088000</v>
      </c>
      <c r="M9305" t="n">
        <v>287303000</v>
      </c>
      <c r="N9305" t="n">
        <v>-251166000</v>
      </c>
      <c r="O9305">
        <f>D9304</f>
      </c>
      <c r="P9305">
        <f>(E9305-F9305+G9305)/O9305*100</f>
      </c>
      <c r="Q9305">
        <f>H9304</f>
      </c>
      <c r="R9305">
        <f>I9304</f>
      </c>
      <c r="S9305">
        <f>H9305-H9304</f>
      </c>
      <c r="T9305">
        <f>I9305-I9304</f>
      </c>
      <c r="U9305">
        <f>(L9305-K9305)/(2*D9305*0.01)</f>
      </c>
      <c r="V9305">
        <f>(L9305+K9305)/(D9305*0.0001)</f>
      </c>
    </row>
    <row r="9306">
      <c r="A9306" t="n">
        <v>2020</v>
      </c>
      <c r="B9306" t="inlineStr">
        <is>
          <t>00238001</t>
        </is>
      </c>
      <c r="C9306" t="inlineStr">
        <is>
          <t>블루콤</t>
        </is>
      </c>
      <c r="D9306" t="n">
        <v>4421925000</v>
      </c>
      <c r="E9306" t="n">
        <v>534030000</v>
      </c>
      <c r="F9306" t="n">
        <v>190459000</v>
      </c>
      <c r="G9306" t="n">
        <v>90531000</v>
      </c>
      <c r="H9306" t="n">
        <v>1.9</v>
      </c>
      <c r="I9306" t="n">
        <v>3.56</v>
      </c>
      <c r="K9306" t="n">
        <v>-247283000</v>
      </c>
      <c r="L9306" t="n">
        <v>285752000</v>
      </c>
      <c r="M9306" t="n">
        <v>286215000</v>
      </c>
      <c r="N9306" t="n">
        <v>-252212000</v>
      </c>
      <c r="O9306">
        <f>D9305</f>
      </c>
      <c r="P9306">
        <f>(E9306-F9306+G9306)/O9306*100</f>
      </c>
      <c r="Q9306">
        <f>H9305</f>
      </c>
      <c r="R9306">
        <f>I9305</f>
      </c>
      <c r="S9306">
        <f>H9306-H9305</f>
      </c>
      <c r="T9306">
        <f>I9306-I9305</f>
      </c>
      <c r="U9306">
        <f>(L9306-K9306)/(2*D9306*0.01)</f>
      </c>
      <c r="V9306">
        <f>(L9306+K9306)/(D9306*0.0001)</f>
      </c>
    </row>
    <row r="9307">
      <c r="A9307" t="n">
        <v>2022</v>
      </c>
      <c r="B9307" t="inlineStr">
        <is>
          <t>00238001</t>
        </is>
      </c>
      <c r="C9307" t="inlineStr">
        <is>
          <t>블루콤</t>
        </is>
      </c>
      <c r="D9307" t="n">
        <v>3857605000</v>
      </c>
      <c r="E9307" t="n">
        <v>518716000</v>
      </c>
      <c r="F9307" t="n">
        <v>670027000</v>
      </c>
      <c r="G9307" t="n">
        <v>107482000</v>
      </c>
      <c r="H9307" t="n">
        <v>5.17</v>
      </c>
      <c r="I9307" t="n">
        <v>4.5</v>
      </c>
      <c r="K9307" t="n">
        <v>-147514000</v>
      </c>
      <c r="L9307" t="n">
        <v>167342000</v>
      </c>
      <c r="M9307" t="n">
        <v>171269000</v>
      </c>
      <c r="N9307" t="n">
        <v>-153322000</v>
      </c>
      <c r="U9307">
        <f>(L9307-K9307)/(2*D9307*0.01)</f>
      </c>
      <c r="V9307">
        <f>(L9307+K9307)/(D9307*0.0001)</f>
      </c>
    </row>
    <row r="9308">
      <c r="A9308" t="n">
        <v>2023</v>
      </c>
      <c r="B9308" t="inlineStr">
        <is>
          <t>00238001</t>
        </is>
      </c>
      <c r="C9308" t="inlineStr">
        <is>
          <t>블루콤</t>
        </is>
      </c>
      <c r="D9308" t="n">
        <v>3470802000</v>
      </c>
      <c r="E9308" t="n">
        <v>77354000</v>
      </c>
      <c r="F9308" t="n">
        <v>11316000</v>
      </c>
      <c r="G9308" t="n">
        <v>21857000</v>
      </c>
      <c r="O9308">
        <f>D9307</f>
      </c>
      <c r="P9308">
        <f>(E9308-F9308+G9308)/O9308*100</f>
      </c>
    </row>
    <row r="9309">
      <c r="A9309" t="n">
        <v>2024</v>
      </c>
      <c r="B9309" t="inlineStr">
        <is>
          <t>00238001</t>
        </is>
      </c>
      <c r="C9309" t="inlineStr">
        <is>
          <t>블루콤</t>
        </is>
      </c>
      <c r="D9309" t="n">
        <v>3371587000</v>
      </c>
      <c r="E9309" t="n">
        <v>311558000</v>
      </c>
      <c r="F9309" t="n">
        <v>1001999000</v>
      </c>
      <c r="G9309" t="n">
        <v>87426000</v>
      </c>
      <c r="H9309" t="n">
        <v>3.56</v>
      </c>
      <c r="I9309" t="n">
        <v>4.76</v>
      </c>
      <c r="K9309" t="n">
        <v>-97802000</v>
      </c>
      <c r="L9309" t="n">
        <v>109531000</v>
      </c>
      <c r="M9309" t="n">
        <v>110295000</v>
      </c>
      <c r="N9309" t="n">
        <v>-100211000</v>
      </c>
      <c r="O9309">
        <f>D9308</f>
      </c>
      <c r="P9309">
        <f>(E9309-F9309+G9309)/O9309*100</f>
      </c>
      <c r="U9309">
        <f>(L9309-K9309)/(2*D9309*0.01)</f>
      </c>
      <c r="V9309">
        <f>(L9309+K9309)/(D9309*0.0001)</f>
      </c>
    </row>
    <row r="9310">
      <c r="A9310" t="n">
        <v>2025</v>
      </c>
      <c r="B9310" t="inlineStr">
        <is>
          <t>00238001</t>
        </is>
      </c>
      <c r="C9310" t="inlineStr">
        <is>
          <t>블루콤</t>
        </is>
      </c>
      <c r="D9310" t="n">
        <v>2460354000</v>
      </c>
      <c r="E9310" t="n">
        <v>257636000</v>
      </c>
      <c r="F9310" t="n">
        <v>1214826000</v>
      </c>
      <c r="G9310" t="n">
        <v>56559000</v>
      </c>
      <c r="H9310" t="n">
        <v>3.83</v>
      </c>
      <c r="I9310" t="n">
        <v>4.76</v>
      </c>
      <c r="K9310" t="n">
        <v>-26149000</v>
      </c>
      <c r="L9310" t="n">
        <v>29031000</v>
      </c>
      <c r="M9310" t="n">
        <v>29318000</v>
      </c>
      <c r="N9310" t="n">
        <v>-26862000</v>
      </c>
      <c r="O9310">
        <f>D9309</f>
      </c>
      <c r="P9310">
        <f>(E9310-F9310+G9310)/O9310*100</f>
      </c>
      <c r="Q9310">
        <f>H9309</f>
      </c>
      <c r="R9310">
        <f>I9309</f>
      </c>
      <c r="S9310">
        <f>H9310-H9309</f>
      </c>
      <c r="T9310">
        <f>I9310-I9309</f>
      </c>
      <c r="U9310">
        <f>(L9310-K9310)/(2*D9310*0.01)</f>
      </c>
      <c r="V9310">
        <f>(L9310+K9310)/(D9310*0.0001)</f>
      </c>
    </row>
    <row r="9311">
      <c r="A9311" t="n">
        <v>2015</v>
      </c>
      <c r="B9311" t="inlineStr">
        <is>
          <t>00238199</t>
        </is>
      </c>
      <c r="C9311" t="inlineStr">
        <is>
          <t>로지시스</t>
        </is>
      </c>
      <c r="D9311" t="n">
        <v>5816753000</v>
      </c>
      <c r="E9311" t="n">
        <v>837108000</v>
      </c>
      <c r="F9311" t="n">
        <v>272128000</v>
      </c>
      <c r="G9311" t="n">
        <v>129235000</v>
      </c>
      <c r="H9311" t="n">
        <v>2.6</v>
      </c>
      <c r="I9311" t="n">
        <v>5</v>
      </c>
      <c r="K9311" t="n">
        <v>-489539000</v>
      </c>
      <c r="L9311" t="n">
        <v>566529000</v>
      </c>
      <c r="M9311" t="n">
        <v>547533000</v>
      </c>
      <c r="N9311" t="n">
        <v>-483785000</v>
      </c>
      <c r="U9311">
        <f>(L9311-K9311)/(2*D9311*0.01)</f>
      </c>
      <c r="V9311">
        <f>(L9311+K9311)/(D9311*0.0001)</f>
      </c>
    </row>
    <row r="9312">
      <c r="A9312" t="n">
        <v>2016</v>
      </c>
      <c r="B9312" t="inlineStr">
        <is>
          <t>00238199</t>
        </is>
      </c>
      <c r="C9312" t="inlineStr">
        <is>
          <t>로지시스</t>
        </is>
      </c>
      <c r="D9312" t="n">
        <v>6167317000</v>
      </c>
      <c r="E9312" t="n">
        <v>844612000</v>
      </c>
      <c r="F9312" t="n">
        <v>541520000</v>
      </c>
      <c r="G9312" t="n">
        <v>144926000</v>
      </c>
      <c r="H9312" t="n">
        <v>2.8</v>
      </c>
      <c r="I9312" t="n">
        <v>4</v>
      </c>
      <c r="J9312" t="n">
        <v>10.25</v>
      </c>
      <c r="K9312" t="n">
        <v>-606553000</v>
      </c>
      <c r="L9312" t="n">
        <v>713650000</v>
      </c>
      <c r="M9312" t="n">
        <v>710619000</v>
      </c>
      <c r="N9312" t="n">
        <v>-615247000</v>
      </c>
      <c r="O9312">
        <f>D9311</f>
      </c>
      <c r="P9312">
        <f>(E9312-F9312+G9312)/O9312*100</f>
      </c>
      <c r="Q9312">
        <f>H9311</f>
      </c>
      <c r="R9312">
        <f>I9311</f>
      </c>
      <c r="S9312">
        <f>H9312-H9311</f>
      </c>
      <c r="T9312">
        <f>I9312-I9311</f>
      </c>
      <c r="U9312">
        <f>(L9312-K9312)/(2*D9312*0.01)</f>
      </c>
      <c r="V9312">
        <f>(L9312+K9312)/(D9312*0.0001)</f>
      </c>
    </row>
    <row r="9313">
      <c r="A9313" t="n">
        <v>2017</v>
      </c>
      <c r="B9313" t="inlineStr">
        <is>
          <t>00238199</t>
        </is>
      </c>
      <c r="C9313" t="inlineStr">
        <is>
          <t>로지시스</t>
        </is>
      </c>
      <c r="D9313" t="n">
        <v>7333424000</v>
      </c>
      <c r="E9313" t="n">
        <v>738623000</v>
      </c>
      <c r="F9313" t="n">
        <v>327966000</v>
      </c>
      <c r="G9313" t="n">
        <v>167019000</v>
      </c>
      <c r="H9313" t="n">
        <v>3.1</v>
      </c>
      <c r="I9313" t="n">
        <v>5</v>
      </c>
      <c r="J9313" t="n">
        <v>10.09</v>
      </c>
      <c r="K9313" t="n">
        <v>-722140000</v>
      </c>
      <c r="L9313" t="n">
        <v>847052000</v>
      </c>
      <c r="M9313" t="n">
        <v>839166000</v>
      </c>
      <c r="N9313" t="n">
        <v>-729341000</v>
      </c>
      <c r="O9313">
        <f>D9312</f>
      </c>
      <c r="P9313">
        <f>(E9313-F9313+G9313)/O9313*100</f>
      </c>
      <c r="Q9313">
        <f>H9312</f>
      </c>
      <c r="R9313">
        <f>I9312</f>
      </c>
      <c r="S9313">
        <f>H9313-H9312</f>
      </c>
      <c r="T9313">
        <f>I9313-I9312</f>
      </c>
      <c r="U9313">
        <f>(L9313-K9313)/(2*D9313*0.01)</f>
      </c>
      <c r="V9313">
        <f>(L9313+K9313)/(D9313*0.0001)</f>
      </c>
    </row>
    <row r="9314">
      <c r="A9314" t="n">
        <v>2018</v>
      </c>
      <c r="B9314" t="inlineStr">
        <is>
          <t>00238199</t>
        </is>
      </c>
      <c r="C9314" t="inlineStr">
        <is>
          <t>로지시스</t>
        </is>
      </c>
      <c r="D9314" t="n">
        <v>6538530000</v>
      </c>
      <c r="E9314" t="n">
        <v>769938000</v>
      </c>
      <c r="F9314" t="n">
        <v>775868000</v>
      </c>
      <c r="G9314" t="n">
        <v>220985000</v>
      </c>
      <c r="H9314" t="n">
        <v>2.5</v>
      </c>
      <c r="I9314" t="n">
        <v>3.5</v>
      </c>
      <c r="J9314" t="n">
        <v>7.51</v>
      </c>
      <c r="K9314" t="n">
        <v>-458317000</v>
      </c>
      <c r="L9314" t="n">
        <v>519905000</v>
      </c>
      <c r="M9314" t="n">
        <v>529591000</v>
      </c>
      <c r="N9314" t="n">
        <v>-475335000</v>
      </c>
      <c r="O9314">
        <f>D9313</f>
      </c>
      <c r="P9314">
        <f>(E9314-F9314+G9314)/O9314*100</f>
      </c>
      <c r="Q9314">
        <f>H9313</f>
      </c>
      <c r="R9314">
        <f>I9313</f>
      </c>
      <c r="S9314">
        <f>H9314-H9313</f>
      </c>
      <c r="T9314">
        <f>I9314-I9313</f>
      </c>
      <c r="U9314">
        <f>(L9314-K9314)/(2*D9314*0.01)</f>
      </c>
      <c r="V9314">
        <f>(L9314+K9314)/(D9314*0.0001)</f>
      </c>
    </row>
    <row r="9315">
      <c r="A9315" t="n">
        <v>2019</v>
      </c>
      <c r="B9315" t="inlineStr">
        <is>
          <t>00238199</t>
        </is>
      </c>
      <c r="C9315" t="inlineStr">
        <is>
          <t>로지시스</t>
        </is>
      </c>
      <c r="D9315" t="n">
        <v>5935141000</v>
      </c>
      <c r="E9315" t="n">
        <v>605333000</v>
      </c>
      <c r="F9315" t="n">
        <v>1090526000</v>
      </c>
      <c r="G9315" t="n">
        <v>158584000</v>
      </c>
      <c r="H9315" t="n">
        <v>1.9</v>
      </c>
      <c r="I9315" t="n">
        <v>3</v>
      </c>
      <c r="J9315" t="n">
        <v>6.03</v>
      </c>
      <c r="K9315" t="n">
        <v>-356090000</v>
      </c>
      <c r="L9315" t="n">
        <v>398156000</v>
      </c>
      <c r="M9315" t="n">
        <v>398281000</v>
      </c>
      <c r="N9315" t="n">
        <v>-363166000</v>
      </c>
      <c r="O9315">
        <f>D9314</f>
      </c>
      <c r="P9315">
        <f>(E9315-F9315+G9315)/O9315*100</f>
      </c>
      <c r="Q9315">
        <f>H9314</f>
      </c>
      <c r="R9315">
        <f>I9314</f>
      </c>
      <c r="S9315">
        <f>H9315-H9314</f>
      </c>
      <c r="T9315">
        <f>I9315-I9314</f>
      </c>
      <c r="U9315">
        <f>(L9315-K9315)/(2*D9315*0.01)</f>
      </c>
      <c r="V9315">
        <f>(L9315+K9315)/(D9315*0.0001)</f>
      </c>
    </row>
    <row r="9316">
      <c r="A9316" t="n">
        <v>2020</v>
      </c>
      <c r="B9316" t="inlineStr">
        <is>
          <t>00238199</t>
        </is>
      </c>
      <c r="C9316" t="inlineStr">
        <is>
          <t>로지시스</t>
        </is>
      </c>
      <c r="D9316" t="n">
        <v>5500439000</v>
      </c>
      <c r="E9316" t="n">
        <v>505955000</v>
      </c>
      <c r="F9316" t="n">
        <v>799024000</v>
      </c>
      <c r="G9316" t="n">
        <v>106889000</v>
      </c>
      <c r="H9316" t="n">
        <v>1.7</v>
      </c>
      <c r="I9316" t="n">
        <v>3</v>
      </c>
      <c r="J9316" t="n">
        <v>5.97</v>
      </c>
      <c r="K9316" t="n">
        <v>-328879000</v>
      </c>
      <c r="L9316" t="n">
        <v>366645000</v>
      </c>
      <c r="M9316" t="n">
        <v>365884000</v>
      </c>
      <c r="N9316" t="n">
        <v>-334617000</v>
      </c>
      <c r="O9316">
        <f>D9315</f>
      </c>
      <c r="P9316">
        <f>(E9316-F9316+G9316)/O9316*100</f>
      </c>
      <c r="Q9316">
        <f>H9315</f>
      </c>
      <c r="R9316">
        <f>I9315</f>
      </c>
      <c r="S9316">
        <f>H9316-H9315</f>
      </c>
      <c r="T9316">
        <f>I9316-I9315</f>
      </c>
      <c r="U9316">
        <f>(L9316-K9316)/(2*D9316*0.01)</f>
      </c>
      <c r="V9316">
        <f>(L9316+K9316)/(D9316*0.0001)</f>
      </c>
    </row>
    <row r="9317">
      <c r="A9317" t="n">
        <v>2021</v>
      </c>
      <c r="B9317" t="inlineStr">
        <is>
          <t>00238199</t>
        </is>
      </c>
      <c r="C9317" t="inlineStr">
        <is>
          <t>로지시스</t>
        </is>
      </c>
      <c r="D9317" t="n">
        <v>5094377000</v>
      </c>
      <c r="E9317" t="n">
        <v>436684000</v>
      </c>
      <c r="F9317" t="n">
        <v>829193000</v>
      </c>
      <c r="G9317" t="n">
        <v>88821000</v>
      </c>
      <c r="H9317" t="n">
        <v>2.81</v>
      </c>
      <c r="I9317" t="n">
        <v>3</v>
      </c>
      <c r="J9317" t="n">
        <v>7.13</v>
      </c>
      <c r="K9317" t="n">
        <v>334452000</v>
      </c>
      <c r="L9317" t="n">
        <v>373986000</v>
      </c>
      <c r="M9317" t="n">
        <v>369683000</v>
      </c>
      <c r="N9317" t="n">
        <v>-337108000</v>
      </c>
      <c r="O9317">
        <f>D9316</f>
      </c>
      <c r="P9317">
        <f>(E9317-F9317+G9317)/O9317*100</f>
      </c>
      <c r="Q9317">
        <f>H9316</f>
      </c>
      <c r="R9317">
        <f>I9316</f>
      </c>
      <c r="S9317">
        <f>H9317-H9316</f>
      </c>
      <c r="T9317">
        <f>I9317-I9316</f>
      </c>
      <c r="U9317">
        <f>(L9317-K9317)/(2*D9317*0.01)</f>
      </c>
    </row>
    <row r="9318">
      <c r="A9318" t="n">
        <v>2022</v>
      </c>
      <c r="B9318" t="inlineStr">
        <is>
          <t>00238199</t>
        </is>
      </c>
      <c r="C9318" t="inlineStr">
        <is>
          <t>로지시스</t>
        </is>
      </c>
      <c r="D9318" t="n">
        <v>4070726000</v>
      </c>
      <c r="E9318" t="n">
        <v>385849000</v>
      </c>
      <c r="F9318" t="n">
        <v>1609677000</v>
      </c>
      <c r="G9318" t="n">
        <v>138025000</v>
      </c>
      <c r="H9318" t="n">
        <v>5.18</v>
      </c>
      <c r="I9318" t="n">
        <v>3</v>
      </c>
      <c r="J9318" t="n">
        <v>3.282</v>
      </c>
      <c r="K9318" t="n">
        <v>-122948000</v>
      </c>
      <c r="L9318" t="n">
        <v>131378000</v>
      </c>
      <c r="M9318" t="n">
        <v>133210000</v>
      </c>
      <c r="N9318" t="n">
        <v>-126854000</v>
      </c>
      <c r="O9318">
        <f>D9317</f>
      </c>
      <c r="P9318">
        <f>(E9318-F9318+G9318)/O9318*100</f>
      </c>
      <c r="Q9318">
        <f>H9317</f>
      </c>
      <c r="R9318">
        <f>I9317</f>
      </c>
      <c r="S9318">
        <f>H9318-H9317</f>
      </c>
      <c r="T9318">
        <f>I9318-I9317</f>
      </c>
      <c r="U9318">
        <f>(L9318-K9318)/(2*D9318*0.01)</f>
      </c>
      <c r="V9318">
        <f>(L9318+K9318)/(D9318*0.0001)</f>
      </c>
    </row>
    <row r="9319">
      <c r="A9319" t="n">
        <v>2023</v>
      </c>
      <c r="B9319" t="inlineStr">
        <is>
          <t>00238199</t>
        </is>
      </c>
      <c r="C9319" t="inlineStr">
        <is>
          <t>로지시스</t>
        </is>
      </c>
      <c r="D9319" t="n">
        <v>3986976000</v>
      </c>
      <c r="E9319" t="n">
        <v>273084000</v>
      </c>
      <c r="F9319" t="n">
        <v>674589000</v>
      </c>
      <c r="G9319" t="n">
        <v>185203000</v>
      </c>
      <c r="H9319" t="n">
        <v>4.07</v>
      </c>
      <c r="I9319" t="n">
        <v>3</v>
      </c>
      <c r="J9319" t="n">
        <v>3.491</v>
      </c>
      <c r="K9319" t="n">
        <v>-129410000</v>
      </c>
      <c r="L9319" t="n">
        <v>138345000</v>
      </c>
      <c r="M9319" t="n">
        <v>138728000</v>
      </c>
      <c r="N9319" t="n">
        <v>-132147000</v>
      </c>
      <c r="O9319">
        <f>D9318</f>
      </c>
      <c r="P9319">
        <f>(E9319-F9319+G9319)/O9319*100</f>
      </c>
      <c r="Q9319">
        <f>H9318</f>
      </c>
      <c r="R9319">
        <f>I9318</f>
      </c>
      <c r="S9319">
        <f>H9319-H9318</f>
      </c>
      <c r="T9319">
        <f>I9319-I9318</f>
      </c>
      <c r="U9319">
        <f>(L9319-K9319)/(2*D9319*0.01)</f>
      </c>
      <c r="V9319">
        <f>(L9319+K9319)/(D9319*0.0001)</f>
      </c>
    </row>
    <row r="9320">
      <c r="A9320" t="n">
        <v>2024</v>
      </c>
      <c r="B9320" t="inlineStr">
        <is>
          <t>00238199</t>
        </is>
      </c>
      <c r="C9320" t="inlineStr">
        <is>
          <t>로지시스</t>
        </is>
      </c>
      <c r="D9320" t="n">
        <v>4098317000</v>
      </c>
      <c r="E9320" t="n">
        <v>252180000</v>
      </c>
      <c r="F9320" t="n">
        <v>338177000</v>
      </c>
      <c r="G9320" t="n">
        <v>143928000</v>
      </c>
      <c r="H9320" t="n">
        <v>3.48</v>
      </c>
      <c r="I9320" t="n">
        <v>3</v>
      </c>
      <c r="J9320" t="n">
        <v>3.439</v>
      </c>
      <c r="K9320" t="n">
        <v>-131915000</v>
      </c>
      <c r="L9320" t="n">
        <v>140811000</v>
      </c>
      <c r="M9320" t="n">
        <v>140360000</v>
      </c>
      <c r="N9320" t="n">
        <v>-133957000</v>
      </c>
      <c r="O9320">
        <f>D9319</f>
      </c>
      <c r="P9320">
        <f>(E9320-F9320+G9320)/O9320*100</f>
      </c>
      <c r="Q9320">
        <f>H9319</f>
      </c>
      <c r="R9320">
        <f>I9319</f>
      </c>
      <c r="S9320">
        <f>H9320-H9319</f>
      </c>
      <c r="T9320">
        <f>I9320-I9319</f>
      </c>
      <c r="U9320">
        <f>(L9320-K9320)/(2*D9320*0.01)</f>
      </c>
      <c r="V9320">
        <f>(L9320+K9320)/(D9320*0.0001)</f>
      </c>
    </row>
    <row r="9321">
      <c r="A9321" t="n">
        <v>2025</v>
      </c>
      <c r="B9321" t="inlineStr">
        <is>
          <t>00238199</t>
        </is>
      </c>
      <c r="C9321" t="inlineStr">
        <is>
          <t>로지시스</t>
        </is>
      </c>
      <c r="D9321" t="n">
        <v>4090013000</v>
      </c>
      <c r="E9321" t="n">
        <v>241816000</v>
      </c>
      <c r="F9321" t="n">
        <v>461705000</v>
      </c>
      <c r="G9321" t="n">
        <v>126721000</v>
      </c>
      <c r="H9321" t="n">
        <v>3.93</v>
      </c>
      <c r="I9321" t="n">
        <v>3.5</v>
      </c>
      <c r="J9321" t="n">
        <v>5.39</v>
      </c>
      <c r="K9321" t="n">
        <v>-203640000</v>
      </c>
      <c r="L9321" t="n">
        <v>221308000</v>
      </c>
      <c r="M9321" t="n">
        <v>220257000</v>
      </c>
      <c r="N9321" t="n">
        <v>-206513000</v>
      </c>
      <c r="O9321">
        <f>D9320</f>
      </c>
      <c r="P9321">
        <f>(E9321-F9321+G9321)/O9321*100</f>
      </c>
      <c r="Q9321">
        <f>H9320</f>
      </c>
      <c r="R9321">
        <f>I9320</f>
      </c>
      <c r="S9321">
        <f>H9321-H9320</f>
      </c>
      <c r="T9321">
        <f>I9321-I9320</f>
      </c>
      <c r="U9321">
        <f>(L9321-K9321)/(2*D9321*0.01)</f>
      </c>
      <c r="V9321">
        <f>(L9321+K9321)/(D9321*0.0001)</f>
      </c>
    </row>
    <row r="9322">
      <c r="A9322" t="n">
        <v>2014</v>
      </c>
      <c r="B9322" t="inlineStr">
        <is>
          <t>00238782</t>
        </is>
      </c>
      <c r="C9322" t="inlineStr">
        <is>
          <t>다우데이타</t>
        </is>
      </c>
      <c r="D9322" t="n">
        <v>28711298000</v>
      </c>
      <c r="E9322" t="n">
        <v>8211412000</v>
      </c>
      <c r="F9322" t="n">
        <v>5560119000</v>
      </c>
      <c r="G9322" t="n">
        <v>840427000</v>
      </c>
      <c r="H9322" t="n">
        <v>3.795</v>
      </c>
      <c r="I9322" t="n">
        <v>5.045</v>
      </c>
      <c r="K9322" t="n">
        <v>-1491764000</v>
      </c>
      <c r="L9322" t="n">
        <v>1677768000</v>
      </c>
      <c r="M9322" t="n">
        <v>1650680000</v>
      </c>
      <c r="N9322" t="n">
        <v>-1494688000</v>
      </c>
      <c r="U9322">
        <f>(L9322-K9322)/(2*D9322*0.01)</f>
      </c>
      <c r="V9322">
        <f>(L9322+K9322)/(D9322*0.0001)</f>
      </c>
    </row>
    <row r="9323">
      <c r="A9323" t="n">
        <v>2015</v>
      </c>
      <c r="B9323" t="inlineStr">
        <is>
          <t>00238782</t>
        </is>
      </c>
      <c r="C9323" t="inlineStr">
        <is>
          <t>다우데이타</t>
        </is>
      </c>
      <c r="D9323" t="n">
        <v>31104382000</v>
      </c>
      <c r="E9323" t="n">
        <v>7328150000</v>
      </c>
      <c r="F9323" t="n">
        <v>6619686000</v>
      </c>
      <c r="G9323" t="n">
        <v>740076000</v>
      </c>
      <c r="H9323" t="n">
        <v>3.905</v>
      </c>
      <c r="I9323" t="n">
        <v>4.92</v>
      </c>
      <c r="K9323" t="n">
        <v>-15175500000</v>
      </c>
      <c r="L9323" t="n">
        <v>16943398000</v>
      </c>
      <c r="M9323" t="n">
        <v>16916063000</v>
      </c>
      <c r="N9323" t="n">
        <v>-15188000000</v>
      </c>
      <c r="O9323">
        <f>D9322</f>
      </c>
      <c r="P9323">
        <f>(E9323-F9323+G9323)/O9323*100</f>
      </c>
      <c r="Q9323">
        <f>H9322</f>
      </c>
      <c r="R9323">
        <f>I9322</f>
      </c>
      <c r="S9323">
        <f>H9323-H9322</f>
      </c>
      <c r="T9323">
        <f>I9323-I9322</f>
      </c>
    </row>
    <row r="9324">
      <c r="A9324" t="n">
        <v>2016</v>
      </c>
      <c r="B9324" t="inlineStr">
        <is>
          <t>00238782</t>
        </is>
      </c>
      <c r="C9324" t="inlineStr">
        <is>
          <t>다우데이타</t>
        </is>
      </c>
      <c r="D9324" t="n">
        <v>33639775000</v>
      </c>
      <c r="E9324" t="n">
        <v>7427989000</v>
      </c>
      <c r="F9324" t="n">
        <v>8276870000</v>
      </c>
      <c r="G9324" t="n">
        <v>776077000</v>
      </c>
      <c r="H9324" t="n">
        <v>3.765</v>
      </c>
      <c r="I9324" t="n">
        <v>4.785</v>
      </c>
      <c r="K9324" t="n">
        <v>-1895405000</v>
      </c>
      <c r="L9324" t="n">
        <v>2087203000</v>
      </c>
      <c r="M9324" t="n">
        <v>2083669000</v>
      </c>
      <c r="N9324" t="n">
        <v>-1927978000</v>
      </c>
      <c r="O9324">
        <f>D9323</f>
      </c>
      <c r="P9324">
        <f>(E9324-F9324+G9324)/O9324*100</f>
      </c>
      <c r="Q9324">
        <f>H9323</f>
      </c>
      <c r="R9324">
        <f>I9323</f>
      </c>
      <c r="S9324">
        <f>H9324-H9323</f>
      </c>
      <c r="T9324">
        <f>I9324-I9323</f>
      </c>
      <c r="U9324">
        <f>(L9324-K9324)/(2*D9324*0.01)</f>
      </c>
      <c r="V9324">
        <f>(L9324+K9324)/(D9324*0.0001)</f>
      </c>
    </row>
    <row r="9325">
      <c r="A9325" t="n">
        <v>2017</v>
      </c>
      <c r="B9325" t="inlineStr">
        <is>
          <t>00238782</t>
        </is>
      </c>
      <c r="C9325" t="inlineStr">
        <is>
          <t>다우데이타</t>
        </is>
      </c>
      <c r="D9325" t="n">
        <v>36690911000</v>
      </c>
      <c r="E9325" t="n">
        <v>6684619000</v>
      </c>
      <c r="F9325" t="n">
        <v>4959879000</v>
      </c>
      <c r="G9325" t="n">
        <v>821423000</v>
      </c>
      <c r="H9325" t="n">
        <v>3.42</v>
      </c>
      <c r="I9325" t="n">
        <v>4.465</v>
      </c>
      <c r="K9325" t="n">
        <v>-5497052000</v>
      </c>
      <c r="L9325" t="n">
        <v>6271077000</v>
      </c>
      <c r="M9325" t="n">
        <v>6320870000</v>
      </c>
      <c r="N9325" t="n">
        <v>-5463887000</v>
      </c>
      <c r="O9325">
        <f>D9324</f>
      </c>
      <c r="P9325">
        <f>(E9325-F9325+G9325)/O9325*100</f>
      </c>
      <c r="Q9325">
        <f>H9324</f>
      </c>
      <c r="R9325">
        <f>I9324</f>
      </c>
      <c r="S9325">
        <f>H9325-H9324</f>
      </c>
      <c r="T9325">
        <f>I9325-I9324</f>
      </c>
      <c r="U9325">
        <f>(L9325-K9325)/(2*D9325*0.01)</f>
      </c>
      <c r="V9325">
        <f>(L9325+K9325)/(D9325*0.0001)</f>
      </c>
    </row>
    <row r="9326">
      <c r="A9326" t="n">
        <v>2018</v>
      </c>
      <c r="B9326" t="inlineStr">
        <is>
          <t>00238782</t>
        </is>
      </c>
      <c r="C9326" t="inlineStr">
        <is>
          <t>다우데이타</t>
        </is>
      </c>
      <c r="D9326" t="n">
        <v>41455004000</v>
      </c>
      <c r="E9326" t="n">
        <v>7871839000</v>
      </c>
      <c r="F9326" t="n">
        <v>5949380000</v>
      </c>
      <c r="G9326" t="n">
        <v>1081200000</v>
      </c>
      <c r="H9326" t="n">
        <v>3.07</v>
      </c>
      <c r="I9326" t="n">
        <v>4.785</v>
      </c>
      <c r="K9326" t="n">
        <v>-17385548000</v>
      </c>
      <c r="L9326" t="n">
        <v>19110229000</v>
      </c>
      <c r="M9326" t="n">
        <v>19056540000</v>
      </c>
      <c r="N9326" t="n">
        <v>-17392535000</v>
      </c>
      <c r="O9326">
        <f>D9325</f>
      </c>
      <c r="P9326">
        <f>(E9326-F9326+G9326)/O9326*100</f>
      </c>
      <c r="Q9326">
        <f>H9325</f>
      </c>
      <c r="R9326">
        <f>I9325</f>
      </c>
      <c r="S9326">
        <f>H9326-H9325</f>
      </c>
      <c r="T9326">
        <f>I9326-I9325</f>
      </c>
      <c r="V9326">
        <f>(L9326+K9326)/(D9326*0.0001)</f>
      </c>
    </row>
    <row r="9327">
      <c r="A9327" t="n">
        <v>2019</v>
      </c>
      <c r="B9327" t="inlineStr">
        <is>
          <t>00238782</t>
        </is>
      </c>
      <c r="C9327" t="inlineStr">
        <is>
          <t>다우데이타</t>
        </is>
      </c>
      <c r="D9327" t="n">
        <v>52096258000</v>
      </c>
      <c r="E9327" t="n">
        <v>8503262000</v>
      </c>
      <c r="F9327" t="n">
        <v>4639204000</v>
      </c>
      <c r="G9327" t="n">
        <v>1050820000</v>
      </c>
      <c r="H9327" t="n">
        <v>2.67</v>
      </c>
      <c r="I9327" t="n">
        <v>4.95</v>
      </c>
      <c r="K9327" t="n">
        <v>-9784066000</v>
      </c>
      <c r="L9327" t="n">
        <v>11678716000</v>
      </c>
      <c r="M9327" t="n">
        <v>11591668000</v>
      </c>
      <c r="N9327" t="n">
        <v>-9750868000</v>
      </c>
      <c r="O9327">
        <f>D9326</f>
      </c>
      <c r="P9327">
        <f>(E9327-F9327+G9327)/O9327*100</f>
      </c>
      <c r="Q9327">
        <f>H9326</f>
      </c>
      <c r="R9327">
        <f>I9326</f>
      </c>
      <c r="S9327">
        <f>H9327-H9326</f>
      </c>
      <c r="T9327">
        <f>I9327-I9326</f>
      </c>
      <c r="U9327">
        <f>(L9327-K9327)/(2*D9327*0.01)</f>
      </c>
      <c r="V9327">
        <f>(L9327+K9327)/(D9327*0.0001)</f>
      </c>
    </row>
    <row r="9328">
      <c r="A9328" t="n">
        <v>2020</v>
      </c>
      <c r="B9328" t="inlineStr">
        <is>
          <t>00238782</t>
        </is>
      </c>
      <c r="C9328" t="inlineStr">
        <is>
          <t>다우데이타</t>
        </is>
      </c>
      <c r="D9328" t="n">
        <v>64454186000</v>
      </c>
      <c r="E9328" t="n">
        <v>10131373000</v>
      </c>
      <c r="F9328" t="n">
        <v>6170154000</v>
      </c>
      <c r="G9328" t="n">
        <v>1081570000</v>
      </c>
      <c r="H9328" t="n">
        <v>2.985</v>
      </c>
      <c r="I9328" t="n">
        <v>5.15</v>
      </c>
      <c r="J9328" t="n">
        <v>9.51</v>
      </c>
      <c r="K9328" t="n">
        <v>-4428126000</v>
      </c>
      <c r="L9328" t="n">
        <v>5224480000</v>
      </c>
      <c r="M9328" t="n">
        <v>5204309000</v>
      </c>
      <c r="N9328" t="n">
        <v>-4470091000</v>
      </c>
      <c r="O9328">
        <f>D9327</f>
      </c>
      <c r="P9328">
        <f>(E9328-F9328+G9328)/O9328*100</f>
      </c>
      <c r="Q9328">
        <f>H9327</f>
      </c>
      <c r="R9328">
        <f>I9327</f>
      </c>
      <c r="S9328">
        <f>H9328-H9327</f>
      </c>
      <c r="T9328">
        <f>I9328-I9327</f>
      </c>
      <c r="U9328">
        <f>(L9328-K9328)/(2*D9328*0.01)</f>
      </c>
      <c r="V9328">
        <f>(L9328+K9328)/(D9328*0.0001)</f>
      </c>
    </row>
    <row r="9329">
      <c r="A9329" t="n">
        <v>2021</v>
      </c>
      <c r="B9329" t="inlineStr">
        <is>
          <t>00238782</t>
        </is>
      </c>
      <c r="C9329" t="inlineStr">
        <is>
          <t>다우데이타</t>
        </is>
      </c>
      <c r="D9329" t="n">
        <v>81179341000</v>
      </c>
      <c r="E9329" t="n">
        <v>12597257000</v>
      </c>
      <c r="F9329" t="n">
        <v>9835242000</v>
      </c>
      <c r="G9329" t="n">
        <v>1557528000</v>
      </c>
      <c r="H9329" t="n">
        <v>3.55</v>
      </c>
      <c r="I9329" t="n">
        <v>5.76</v>
      </c>
      <c r="J9329" t="n">
        <v>9.48</v>
      </c>
      <c r="K9329" t="n">
        <v>-6789823000</v>
      </c>
      <c r="L9329" t="n">
        <v>7871036000</v>
      </c>
      <c r="M9329" t="n">
        <v>7914447000</v>
      </c>
      <c r="N9329" t="n">
        <v>-6941707000</v>
      </c>
      <c r="O9329">
        <f>D9328</f>
      </c>
      <c r="P9329">
        <f>(E9329-F9329+G9329)/O9329*100</f>
      </c>
      <c r="Q9329">
        <f>H9328</f>
      </c>
      <c r="R9329">
        <f>I9328</f>
      </c>
      <c r="S9329">
        <f>H9329-H9328</f>
      </c>
      <c r="T9329">
        <f>I9329-I9328</f>
      </c>
      <c r="U9329">
        <f>(L9329-K9329)/(2*D9329*0.01)</f>
      </c>
      <c r="V9329">
        <f>(L9329+K9329)/(D9329*0.0001)</f>
      </c>
    </row>
    <row r="9330">
      <c r="A9330" t="n">
        <v>2022</v>
      </c>
      <c r="B9330" t="inlineStr">
        <is>
          <t>00238782</t>
        </is>
      </c>
      <c r="C9330" t="inlineStr">
        <is>
          <t>다우데이타</t>
        </is>
      </c>
      <c r="D9330" t="n">
        <v>75910193000</v>
      </c>
      <c r="E9330" t="n">
        <v>15218919000</v>
      </c>
      <c r="F9330" t="n">
        <v>9294721000</v>
      </c>
      <c r="G9330" t="n">
        <v>2424957000</v>
      </c>
      <c r="H9330" t="n">
        <v>5.25</v>
      </c>
      <c r="I9330" t="n">
        <v>4.05</v>
      </c>
      <c r="J9330" t="n">
        <v>9.130000000000001</v>
      </c>
      <c r="K9330" t="n">
        <v>-5764252000</v>
      </c>
      <c r="L9330" t="n">
        <v>6263981000</v>
      </c>
      <c r="M9330" t="n">
        <v>6433503000</v>
      </c>
      <c r="N9330" t="n">
        <v>-5989650000</v>
      </c>
      <c r="O9330">
        <f>D9329</f>
      </c>
      <c r="P9330">
        <f>(E9330-F9330+G9330)/O9330*100</f>
      </c>
      <c r="Q9330">
        <f>H9329</f>
      </c>
      <c r="R9330">
        <f>I9329</f>
      </c>
      <c r="S9330">
        <f>H9330-H9329</f>
      </c>
      <c r="T9330">
        <f>I9330-I9329</f>
      </c>
      <c r="U9330">
        <f>(L9330-K9330)/(2*D9330*0.01)</f>
      </c>
      <c r="V9330">
        <f>(L9330+K9330)/(D9330*0.0001)</f>
      </c>
    </row>
    <row r="9331">
      <c r="A9331" t="n">
        <v>2023</v>
      </c>
      <c r="B9331" t="inlineStr">
        <is>
          <t>00238782</t>
        </is>
      </c>
      <c r="C9331" t="inlineStr">
        <is>
          <t>다우데이타</t>
        </is>
      </c>
      <c r="D9331" t="n">
        <v>48782428000</v>
      </c>
      <c r="E9331" t="n">
        <v>7596799000</v>
      </c>
      <c r="F9331" t="n">
        <v>4877669000</v>
      </c>
      <c r="G9331" t="n">
        <v>2137602000</v>
      </c>
      <c r="H9331" t="n">
        <v>5.16</v>
      </c>
      <c r="I9331" t="n">
        <v>5.5</v>
      </c>
      <c r="J9331" t="n">
        <v>9.960000000000001</v>
      </c>
      <c r="K9331" t="n">
        <v>-4161654000</v>
      </c>
      <c r="L9331" t="n">
        <v>4770226000</v>
      </c>
      <c r="M9331" t="n">
        <v>4858435000</v>
      </c>
      <c r="N9331" t="n">
        <v>-4294525000</v>
      </c>
      <c r="O9331">
        <f>D9330</f>
      </c>
      <c r="P9331">
        <f>(E9331-F9331+G9331)/O9331*100</f>
      </c>
      <c r="Q9331">
        <f>H9330</f>
      </c>
      <c r="R9331">
        <f>I9330</f>
      </c>
      <c r="S9331">
        <f>H9331-H9330</f>
      </c>
      <c r="T9331">
        <f>I9331-I9330</f>
      </c>
      <c r="U9331">
        <f>(L9331-K9331)/(2*D9331*0.01)</f>
      </c>
      <c r="V9331">
        <f>(L9331+K9331)/(D9331*0.0001)</f>
      </c>
    </row>
    <row r="9332">
      <c r="A9332" t="n">
        <v>2024</v>
      </c>
      <c r="B9332" t="inlineStr">
        <is>
          <t>00238782</t>
        </is>
      </c>
      <c r="C9332" t="inlineStr">
        <is>
          <t>다우데이타</t>
        </is>
      </c>
      <c r="D9332" t="n">
        <v>108838622000</v>
      </c>
      <c r="E9332" t="n">
        <v>16003353000</v>
      </c>
      <c r="F9332" t="n">
        <v>9670919000</v>
      </c>
      <c r="G9332" t="n">
        <v>4091572000</v>
      </c>
      <c r="H9332" t="n">
        <v>4.27</v>
      </c>
      <c r="I9332" t="n">
        <v>4.205</v>
      </c>
      <c r="J9332" t="n">
        <v>9.119999999999999</v>
      </c>
      <c r="K9332" t="n">
        <v>-8129464000</v>
      </c>
      <c r="L9332" t="n">
        <v>9310613000</v>
      </c>
      <c r="M9332" t="n">
        <v>9338796000</v>
      </c>
      <c r="N9332" t="n">
        <v>-8267722000</v>
      </c>
      <c r="O9332">
        <f>D9331</f>
      </c>
      <c r="P9332">
        <f>(E9332-F9332+G9332)/O9332*100</f>
      </c>
      <c r="Q9332">
        <f>H9331</f>
      </c>
      <c r="R9332">
        <f>I9331</f>
      </c>
      <c r="S9332">
        <f>H9332-H9331</f>
      </c>
      <c r="T9332">
        <f>I9332-I9331</f>
      </c>
      <c r="U9332">
        <f>(L9332-K9332)/(2*D9332*0.01)</f>
      </c>
      <c r="V9332">
        <f>(L9332+K9332)/(D9332*0.0001)</f>
      </c>
    </row>
    <row r="9333">
      <c r="A9333" t="n">
        <v>2025</v>
      </c>
      <c r="B9333" t="inlineStr">
        <is>
          <t>00238782</t>
        </is>
      </c>
      <c r="C9333" t="inlineStr">
        <is>
          <t>다우데이타</t>
        </is>
      </c>
      <c r="D9333" t="n">
        <v>122341931000</v>
      </c>
      <c r="E9333" t="n">
        <v>17787599000</v>
      </c>
      <c r="F9333" t="n">
        <v>8927895000</v>
      </c>
      <c r="G9333" t="n">
        <v>4300696000</v>
      </c>
      <c r="H9333" t="n">
        <v>4.83</v>
      </c>
      <c r="I9333" t="n">
        <v>4.21</v>
      </c>
      <c r="J9333" t="n">
        <v>8.84</v>
      </c>
      <c r="K9333" t="n">
        <v>-8624475000</v>
      </c>
      <c r="L9333" t="n">
        <v>9832369000</v>
      </c>
      <c r="M9333" t="n">
        <v>9895263000</v>
      </c>
      <c r="N9333" t="n">
        <v>-8820358000</v>
      </c>
      <c r="O9333">
        <f>D9332</f>
      </c>
      <c r="P9333">
        <f>(E9333-F9333+G9333)/O9333*100</f>
      </c>
      <c r="Q9333">
        <f>H9332</f>
      </c>
      <c r="R9333">
        <f>I9332</f>
      </c>
      <c r="S9333">
        <f>H9333-H9332</f>
      </c>
      <c r="T9333">
        <f>I9333-I9332</f>
      </c>
      <c r="U9333">
        <f>(L9333-K9333)/(2*D9333*0.01)</f>
      </c>
      <c r="V9333">
        <f>(L9333+K9333)/(D9333*0.0001)</f>
      </c>
    </row>
    <row r="9334">
      <c r="A9334" t="n">
        <v>2014</v>
      </c>
      <c r="B9334" t="inlineStr">
        <is>
          <t>00238977</t>
        </is>
      </c>
      <c r="C9334" t="inlineStr">
        <is>
          <t>에스엠화진</t>
        </is>
      </c>
      <c r="D9334" t="n">
        <v>7177800000</v>
      </c>
      <c r="E9334" t="n">
        <v>1086126000</v>
      </c>
      <c r="F9334" t="n">
        <v>685729000</v>
      </c>
      <c r="G9334" t="n">
        <v>251741000</v>
      </c>
      <c r="H9334" t="n">
        <v>2.75</v>
      </c>
      <c r="I9334" t="n">
        <v>5</v>
      </c>
      <c r="J9334" t="n">
        <v>8.27</v>
      </c>
      <c r="K9334" t="n">
        <v>-468865400</v>
      </c>
      <c r="L9334" t="n">
        <v>548290100</v>
      </c>
      <c r="M9334" t="n">
        <v>539175000</v>
      </c>
      <c r="N9334" t="n">
        <v>-471352000</v>
      </c>
      <c r="U9334">
        <f>(L9334-K9334)/(2*D9334*0.01)</f>
      </c>
      <c r="V9334">
        <f>(L9334+K9334)/(D9334*0.0001)</f>
      </c>
    </row>
    <row r="9335">
      <c r="A9335" t="n">
        <v>2015</v>
      </c>
      <c r="B9335" t="inlineStr">
        <is>
          <t>00238977</t>
        </is>
      </c>
      <c r="C9335" t="inlineStr">
        <is>
          <t>에스엠화진</t>
        </is>
      </c>
      <c r="D9335" t="n">
        <v>8445628000</v>
      </c>
      <c r="E9335" t="n">
        <v>1505943000</v>
      </c>
      <c r="F9335" t="n">
        <v>492106000</v>
      </c>
      <c r="G9335" t="n">
        <v>149902000</v>
      </c>
      <c r="H9335" t="n">
        <v>2.36</v>
      </c>
      <c r="I9335" t="n">
        <v>5.5</v>
      </c>
      <c r="K9335" t="n">
        <v>-593325000</v>
      </c>
      <c r="L9335" t="n">
        <v>697143000</v>
      </c>
      <c r="M9335" t="n">
        <v>679935000</v>
      </c>
      <c r="N9335" t="n">
        <v>-591000000</v>
      </c>
      <c r="O9335">
        <f>D9334</f>
      </c>
      <c r="P9335">
        <f>(E9335-F9335+G9335)/O9335*100</f>
      </c>
      <c r="Q9335">
        <f>H9334</f>
      </c>
      <c r="R9335">
        <f>I9334</f>
      </c>
      <c r="S9335">
        <f>H9335-H9334</f>
      </c>
      <c r="T9335">
        <f>I9335-I9334</f>
      </c>
      <c r="U9335">
        <f>(L9335-K9335)/(2*D9335*0.01)</f>
      </c>
      <c r="V9335">
        <f>(L9335+K9335)/(D9335*0.0001)</f>
      </c>
    </row>
    <row r="9336">
      <c r="A9336" t="n">
        <v>2016</v>
      </c>
      <c r="B9336" t="inlineStr">
        <is>
          <t>00238977</t>
        </is>
      </c>
      <c r="C9336" t="inlineStr">
        <is>
          <t>에스엠화진</t>
        </is>
      </c>
      <c r="D9336" t="n">
        <v>9853884000</v>
      </c>
      <c r="E9336" t="n">
        <v>1586346000</v>
      </c>
      <c r="F9336" t="n">
        <v>659517000</v>
      </c>
      <c r="G9336" t="n">
        <v>152986000</v>
      </c>
      <c r="H9336" t="n">
        <v>2.4</v>
      </c>
      <c r="I9336" t="n">
        <v>6.52</v>
      </c>
      <c r="K9336" t="n">
        <v>-75000000</v>
      </c>
      <c r="L9336" t="n">
        <v>88000000</v>
      </c>
      <c r="M9336" t="n">
        <v>85000000</v>
      </c>
      <c r="N9336" t="n">
        <v>-74000000</v>
      </c>
      <c r="O9336">
        <f>D9335</f>
      </c>
      <c r="P9336">
        <f>(E9336-F9336+G9336)/O9336*100</f>
      </c>
      <c r="Q9336">
        <f>H9335</f>
      </c>
      <c r="R9336">
        <f>I9335</f>
      </c>
      <c r="S9336">
        <f>H9336-H9335</f>
      </c>
      <c r="T9336">
        <f>I9336-I9335</f>
      </c>
      <c r="U9336">
        <f>(L9336-K9336)/(2*D9336*0.01)</f>
      </c>
      <c r="V9336">
        <f>(L9336+K9336)/(D9336*0.0001)</f>
      </c>
    </row>
    <row r="9337">
      <c r="A9337" t="n">
        <v>2017</v>
      </c>
      <c r="B9337" t="inlineStr">
        <is>
          <t>00238977</t>
        </is>
      </c>
      <c r="C9337" t="inlineStr">
        <is>
          <t>에스엠화진</t>
        </is>
      </c>
      <c r="D9337" t="n">
        <v>7977807000</v>
      </c>
      <c r="E9337" t="n">
        <v>1599220000</v>
      </c>
      <c r="F9337" t="n">
        <v>2191782000</v>
      </c>
      <c r="G9337" t="n">
        <v>187701000</v>
      </c>
      <c r="H9337" t="n">
        <v>2.88</v>
      </c>
      <c r="I9337" t="n">
        <v>6.59</v>
      </c>
      <c r="K9337" t="n">
        <v>-662338181</v>
      </c>
      <c r="L9337" t="n">
        <v>773847479</v>
      </c>
      <c r="M9337" t="n">
        <v>741536851</v>
      </c>
      <c r="N9337" t="n">
        <v>-654060174</v>
      </c>
      <c r="O9337">
        <f>D9336</f>
      </c>
      <c r="P9337">
        <f>(E9337-F9337+G9337)/O9337*100</f>
      </c>
      <c r="Q9337">
        <f>H9336</f>
      </c>
      <c r="R9337">
        <f>I9336</f>
      </c>
      <c r="S9337">
        <f>H9337-H9336</f>
      </c>
      <c r="T9337">
        <f>I9337-I9336</f>
      </c>
      <c r="U9337">
        <f>(L9337-K9337)/(2*D9337*0.01)</f>
      </c>
      <c r="V9337">
        <f>(L9337+K9337)/(D9337*0.0001)</f>
      </c>
    </row>
    <row r="9338">
      <c r="A9338" t="n">
        <v>2018</v>
      </c>
      <c r="B9338" t="inlineStr">
        <is>
          <t>00238977</t>
        </is>
      </c>
      <c r="C9338" t="inlineStr">
        <is>
          <t>에스엠화진</t>
        </is>
      </c>
      <c r="D9338" t="n">
        <v>6960597000</v>
      </c>
      <c r="E9338" t="n">
        <v>1339958000</v>
      </c>
      <c r="F9338" t="n">
        <v>2433515000</v>
      </c>
      <c r="G9338" t="n">
        <v>213662000</v>
      </c>
      <c r="H9338" t="n">
        <v>2.87</v>
      </c>
      <c r="I9338" t="n">
        <v>6.59</v>
      </c>
      <c r="K9338" t="n">
        <v>-544051000</v>
      </c>
      <c r="L9338" t="n">
        <v>631486000</v>
      </c>
      <c r="M9338" t="n">
        <v>615870000</v>
      </c>
      <c r="N9338" t="n">
        <v>-540882000</v>
      </c>
      <c r="O9338">
        <f>D9337</f>
      </c>
      <c r="P9338">
        <f>(E9338-F9338+G9338)/O9338*100</f>
      </c>
      <c r="Q9338">
        <f>H9337</f>
      </c>
      <c r="R9338">
        <f>I9337</f>
      </c>
      <c r="S9338">
        <f>H9338-H9337</f>
      </c>
      <c r="T9338">
        <f>I9338-I9337</f>
      </c>
      <c r="U9338">
        <f>(L9338-K9338)/(2*D9338*0.01)</f>
      </c>
      <c r="V9338">
        <f>(L9338+K9338)/(D9338*0.0001)</f>
      </c>
    </row>
    <row r="9339">
      <c r="A9339" t="n">
        <v>2019</v>
      </c>
      <c r="B9339" t="inlineStr">
        <is>
          <t>00238977</t>
        </is>
      </c>
      <c r="C9339" t="inlineStr">
        <is>
          <t>에스엠화진</t>
        </is>
      </c>
      <c r="D9339" t="n">
        <v>7296570000</v>
      </c>
      <c r="E9339" t="n">
        <v>1378278000</v>
      </c>
      <c r="F9339" t="n">
        <v>937040000</v>
      </c>
      <c r="G9339" t="n">
        <v>145345000</v>
      </c>
      <c r="H9339" t="n">
        <v>2.066</v>
      </c>
      <c r="I9339" t="n">
        <v>4.86</v>
      </c>
      <c r="K9339" t="n">
        <v>-696738240</v>
      </c>
      <c r="L9339" t="n">
        <v>824496960</v>
      </c>
      <c r="M9339" t="n">
        <v>800319090</v>
      </c>
      <c r="N9339" t="n">
        <v>-693894030</v>
      </c>
      <c r="O9339">
        <f>D9338</f>
      </c>
      <c r="P9339">
        <f>(E9339-F9339+G9339)/O9339*100</f>
      </c>
      <c r="Q9339">
        <f>H9338</f>
      </c>
      <c r="R9339">
        <f>I9338</f>
      </c>
      <c r="S9339">
        <f>H9339-H9338</f>
      </c>
      <c r="T9339">
        <f>I9339-I9338</f>
      </c>
      <c r="U9339">
        <f>(L9339-K9339)/(2*D9339*0.01)</f>
      </c>
      <c r="V9339">
        <f>(L9339+K9339)/(D9339*0.0001)</f>
      </c>
    </row>
    <row r="9340">
      <c r="A9340" t="n">
        <v>2020</v>
      </c>
      <c r="B9340" t="inlineStr">
        <is>
          <t>00238977</t>
        </is>
      </c>
      <c r="C9340" t="inlineStr">
        <is>
          <t>에스엠화진</t>
        </is>
      </c>
      <c r="D9340" t="n">
        <v>5301659000</v>
      </c>
      <c r="E9340" t="n">
        <v>1116096000</v>
      </c>
      <c r="F9340" t="n">
        <v>1680569000</v>
      </c>
      <c r="G9340" t="n">
        <v>145139000</v>
      </c>
      <c r="H9340" t="n">
        <v>2.078</v>
      </c>
      <c r="I9340" t="n">
        <v>2.9</v>
      </c>
      <c r="K9340" t="n">
        <v>-506898000</v>
      </c>
      <c r="L9340" t="n">
        <v>551278000</v>
      </c>
      <c r="M9340" t="n">
        <v>549172000</v>
      </c>
      <c r="N9340" t="n">
        <v>-477439000</v>
      </c>
      <c r="O9340">
        <f>D9339</f>
      </c>
      <c r="P9340">
        <f>(E9340-F9340+G9340)/O9340*100</f>
      </c>
      <c r="Q9340">
        <f>H9339</f>
      </c>
      <c r="R9340">
        <f>I9339</f>
      </c>
      <c r="S9340">
        <f>H9340-H9339</f>
      </c>
      <c r="T9340">
        <f>I9340-I9339</f>
      </c>
      <c r="U9340">
        <f>(L9340-K9340)/(2*D9340*0.01)</f>
      </c>
      <c r="V9340">
        <f>(L9340+K9340)/(D9340*0.0001)</f>
      </c>
    </row>
    <row r="9341">
      <c r="A9341" t="n">
        <v>2021</v>
      </c>
      <c r="B9341" t="inlineStr">
        <is>
          <t>00238977</t>
        </is>
      </c>
      <c r="C9341" t="inlineStr">
        <is>
          <t>에스엠화진</t>
        </is>
      </c>
      <c r="D9341" t="n">
        <v>5018351000</v>
      </c>
      <c r="E9341" t="n">
        <v>745369000</v>
      </c>
      <c r="F9341" t="n">
        <v>363633000</v>
      </c>
      <c r="G9341" t="n">
        <v>105859000</v>
      </c>
      <c r="H9341" t="n">
        <v>2.62</v>
      </c>
      <c r="I9341" t="n">
        <v>2.93</v>
      </c>
      <c r="J9341" t="n">
        <v>9.199999999999999</v>
      </c>
      <c r="O9341">
        <f>D9340</f>
      </c>
      <c r="P9341">
        <f>(E9341-F9341+G9341)/O9341*100</f>
      </c>
      <c r="Q9341">
        <f>H9340</f>
      </c>
      <c r="R9341">
        <f>I9340</f>
      </c>
      <c r="S9341">
        <f>H9341-H9340</f>
      </c>
      <c r="T9341">
        <f>I9341-I9340</f>
      </c>
    </row>
    <row r="9342">
      <c r="A9342" t="n">
        <v>2022</v>
      </c>
      <c r="B9342" t="inlineStr">
        <is>
          <t>00238977</t>
        </is>
      </c>
      <c r="C9342" t="inlineStr">
        <is>
          <t>에스엠화진</t>
        </is>
      </c>
      <c r="D9342" t="n">
        <v>5660008000</v>
      </c>
      <c r="E9342" t="n">
        <v>200370000</v>
      </c>
      <c r="O9342">
        <f>D9341</f>
      </c>
    </row>
    <row r="9343">
      <c r="A9343" t="n">
        <v>2023</v>
      </c>
      <c r="B9343" t="inlineStr">
        <is>
          <t>00238977</t>
        </is>
      </c>
      <c r="C9343" t="inlineStr">
        <is>
          <t>에스엠화진</t>
        </is>
      </c>
      <c r="D9343" t="n">
        <v>6056128000</v>
      </c>
      <c r="E9343" t="n">
        <v>801481000</v>
      </c>
      <c r="F9343" t="n">
        <v>1026303000</v>
      </c>
      <c r="G9343" t="n">
        <v>262644000</v>
      </c>
      <c r="H9343" t="n">
        <v>4.29</v>
      </c>
      <c r="I9343" t="n">
        <v>4.05</v>
      </c>
      <c r="J9343" t="n">
        <v>9.85</v>
      </c>
      <c r="K9343" t="n">
        <v>-450718272</v>
      </c>
      <c r="L9343" t="n">
        <v>517447235</v>
      </c>
      <c r="M9343" t="n">
        <v>524389920</v>
      </c>
      <c r="N9343" t="n">
        <v>-465750835</v>
      </c>
      <c r="O9343">
        <f>D9342</f>
      </c>
      <c r="P9343">
        <f>(E9343-F9343+G9343)/O9343*100</f>
      </c>
      <c r="U9343">
        <f>(L9343-K9343)/(2*D9343*0.01)</f>
      </c>
      <c r="V9343">
        <f>(L9343+K9343)/(D9343*0.0001)</f>
      </c>
    </row>
    <row r="9344">
      <c r="A9344" t="n">
        <v>2024</v>
      </c>
      <c r="B9344" t="inlineStr">
        <is>
          <t>00238977</t>
        </is>
      </c>
      <c r="C9344" t="inlineStr">
        <is>
          <t>에스엠화진</t>
        </is>
      </c>
      <c r="D9344" t="n">
        <v>5132169000</v>
      </c>
      <c r="E9344" t="n">
        <v>752140000</v>
      </c>
      <c r="F9344" t="n">
        <v>1990542000</v>
      </c>
      <c r="G9344" t="n">
        <v>247500000</v>
      </c>
      <c r="H9344" t="n">
        <v>3.65</v>
      </c>
      <c r="I9344" t="n">
        <v>4.76</v>
      </c>
      <c r="J9344" t="n">
        <v>7.93</v>
      </c>
      <c r="K9344" t="n">
        <v>-365161000</v>
      </c>
      <c r="L9344" t="n">
        <v>415944459</v>
      </c>
      <c r="M9344" t="n">
        <v>415962000</v>
      </c>
      <c r="N9344" t="n">
        <v>-374636137</v>
      </c>
      <c r="O9344">
        <f>D9343</f>
      </c>
      <c r="P9344">
        <f>(E9344-F9344+G9344)/O9344*100</f>
      </c>
      <c r="Q9344">
        <f>H9343</f>
      </c>
      <c r="R9344">
        <f>I9343</f>
      </c>
      <c r="S9344">
        <f>H9344-H9343</f>
      </c>
      <c r="T9344">
        <f>I9344-I9343</f>
      </c>
      <c r="U9344">
        <f>(L9344-K9344)/(2*D9344*0.01)</f>
      </c>
      <c r="V9344">
        <f>(L9344+K9344)/(D9344*0.0001)</f>
      </c>
    </row>
    <row r="9345">
      <c r="A9345" t="n">
        <v>2025</v>
      </c>
      <c r="B9345" t="inlineStr">
        <is>
          <t>00238977</t>
        </is>
      </c>
      <c r="C9345" t="inlineStr">
        <is>
          <t>에스엠화진</t>
        </is>
      </c>
      <c r="D9345" t="n">
        <v>4891763000</v>
      </c>
      <c r="E9345" t="n">
        <v>492189000</v>
      </c>
      <c r="F9345" t="n">
        <v>1353188000</v>
      </c>
      <c r="G9345" t="n">
        <v>175473000</v>
      </c>
      <c r="H9345" t="n">
        <v>3.99</v>
      </c>
      <c r="I9345" t="n">
        <v>4.76</v>
      </c>
      <c r="J9345" t="n">
        <v>7.93</v>
      </c>
      <c r="K9345" t="n">
        <v>-327570881</v>
      </c>
      <c r="L9345" t="n">
        <v>371586400</v>
      </c>
      <c r="M9345" t="n">
        <v>376346881</v>
      </c>
      <c r="N9345" t="n">
        <v>-337596570</v>
      </c>
      <c r="O9345">
        <f>D9344</f>
      </c>
      <c r="P9345">
        <f>(E9345-F9345+G9345)/O9345*100</f>
      </c>
      <c r="Q9345">
        <f>H9344</f>
      </c>
      <c r="R9345">
        <f>I9344</f>
      </c>
      <c r="S9345">
        <f>H9345-H9344</f>
      </c>
      <c r="T9345">
        <f>I9345-I9344</f>
      </c>
      <c r="U9345">
        <f>(L9345-K9345)/(2*D9345*0.01)</f>
      </c>
      <c r="V9345">
        <f>(L9345+K9345)/(D9345*0.0001)</f>
      </c>
    </row>
    <row r="9346">
      <c r="A9346" t="n">
        <v>2014</v>
      </c>
      <c r="B9346" t="inlineStr">
        <is>
          <t>00239514</t>
        </is>
      </c>
      <c r="C9346" t="inlineStr">
        <is>
          <t>삼진엘앤디</t>
        </is>
      </c>
      <c r="D9346" t="n">
        <v>3812576000</v>
      </c>
      <c r="E9346" t="n">
        <v>833879000</v>
      </c>
      <c r="F9346" t="n">
        <v>557683000</v>
      </c>
      <c r="G9346" t="n">
        <v>139673000</v>
      </c>
      <c r="H9346" t="n">
        <v>3.05</v>
      </c>
      <c r="I9346" t="n">
        <v>5</v>
      </c>
      <c r="K9346" t="n">
        <v>-182419000</v>
      </c>
      <c r="L9346" t="n">
        <v>214920000</v>
      </c>
      <c r="M9346" t="n">
        <v>220008000</v>
      </c>
      <c r="N9346" t="n">
        <v>-189527000</v>
      </c>
      <c r="U9346">
        <f>(L9346-K9346)/(2*D9346*0.01)</f>
      </c>
      <c r="V9346">
        <f>(L9346+K9346)/(D9346*0.0001)</f>
      </c>
    </row>
    <row r="9347">
      <c r="A9347" t="n">
        <v>2015</v>
      </c>
      <c r="B9347" t="inlineStr">
        <is>
          <t>00239514</t>
        </is>
      </c>
      <c r="C9347" t="inlineStr">
        <is>
          <t>삼진엘앤디</t>
        </is>
      </c>
      <c r="D9347" t="n">
        <v>4705041000</v>
      </c>
      <c r="E9347" t="n">
        <v>837881000</v>
      </c>
      <c r="F9347" t="n">
        <v>287173000</v>
      </c>
      <c r="G9347" t="n">
        <v>113673000</v>
      </c>
      <c r="H9347" t="n">
        <v>2.82</v>
      </c>
      <c r="I9347" t="n">
        <v>6.66</v>
      </c>
      <c r="K9347" t="n">
        <v>-253288000</v>
      </c>
      <c r="L9347" t="n">
        <v>297609000</v>
      </c>
      <c r="M9347" t="n">
        <v>294308000</v>
      </c>
      <c r="N9347" t="n">
        <v>-255495000</v>
      </c>
      <c r="O9347">
        <f>D9346</f>
      </c>
      <c r="P9347">
        <f>(E9347-F9347+G9347)/O9347*100</f>
      </c>
      <c r="Q9347">
        <f>H9346</f>
      </c>
      <c r="R9347">
        <f>I9346</f>
      </c>
      <c r="S9347">
        <f>H9347-H9346</f>
      </c>
      <c r="T9347">
        <f>I9347-I9346</f>
      </c>
      <c r="U9347">
        <f>(L9347-K9347)/(2*D9347*0.01)</f>
      </c>
      <c r="V9347">
        <f>(L9347+K9347)/(D9347*0.0001)</f>
      </c>
    </row>
    <row r="9348">
      <c r="A9348" t="n">
        <v>2016</v>
      </c>
      <c r="B9348" t="inlineStr">
        <is>
          <t>00239514</t>
        </is>
      </c>
      <c r="C9348" t="inlineStr">
        <is>
          <t>삼진엘앤디</t>
        </is>
      </c>
      <c r="D9348" t="n">
        <v>5338811000</v>
      </c>
      <c r="E9348" t="n">
        <v>1291646000</v>
      </c>
      <c r="F9348" t="n">
        <v>558867000</v>
      </c>
      <c r="G9348" t="n">
        <v>133359000</v>
      </c>
      <c r="H9348" t="n">
        <v>2.86</v>
      </c>
      <c r="I9348" t="n">
        <v>6.43</v>
      </c>
      <c r="K9348" t="n">
        <v>-269942000</v>
      </c>
      <c r="L9348" t="n">
        <v>315927000</v>
      </c>
      <c r="M9348" t="n">
        <v>307947000</v>
      </c>
      <c r="N9348" t="n">
        <v>-268811000</v>
      </c>
      <c r="O9348">
        <f>D9347</f>
      </c>
      <c r="P9348">
        <f>(E9348-F9348+G9348)/O9348*100</f>
      </c>
      <c r="Q9348">
        <f>H9347</f>
      </c>
      <c r="R9348">
        <f>I9347</f>
      </c>
      <c r="S9348">
        <f>H9348-H9347</f>
      </c>
      <c r="T9348">
        <f>I9348-I9347</f>
      </c>
      <c r="U9348">
        <f>(L9348-K9348)/(2*D9348*0.01)</f>
      </c>
      <c r="V9348">
        <f>(L9348+K9348)/(D9348*0.0001)</f>
      </c>
    </row>
    <row r="9349">
      <c r="A9349" t="n">
        <v>2017</v>
      </c>
      <c r="B9349" t="inlineStr">
        <is>
          <t>00239514</t>
        </is>
      </c>
      <c r="C9349" t="inlineStr">
        <is>
          <t>삼진엘앤디</t>
        </is>
      </c>
      <c r="D9349" t="n">
        <v>4753693000</v>
      </c>
      <c r="E9349" t="n">
        <v>927960000</v>
      </c>
      <c r="F9349" t="n">
        <v>1355816000</v>
      </c>
      <c r="G9349" t="n">
        <v>148665000</v>
      </c>
      <c r="H9349" t="n">
        <v>3.26</v>
      </c>
      <c r="I9349" t="n">
        <v>6.77</v>
      </c>
      <c r="K9349" t="n">
        <v>-223494000</v>
      </c>
      <c r="L9349" t="n">
        <v>260661000</v>
      </c>
      <c r="M9349" t="n">
        <v>254308000</v>
      </c>
      <c r="N9349" t="n">
        <v>-222707000</v>
      </c>
      <c r="O9349">
        <f>D9348</f>
      </c>
      <c r="P9349">
        <f>(E9349-F9349+G9349)/O9349*100</f>
      </c>
      <c r="Q9349">
        <f>H9348</f>
      </c>
      <c r="R9349">
        <f>I9348</f>
      </c>
      <c r="S9349">
        <f>H9349-H9348</f>
      </c>
      <c r="T9349">
        <f>I9349-I9348</f>
      </c>
      <c r="U9349">
        <f>(L9349-K9349)/(2*D9349*0.01)</f>
      </c>
      <c r="V9349">
        <f>(L9349+K9349)/(D9349*0.0001)</f>
      </c>
    </row>
    <row r="9350">
      <c r="A9350" t="n">
        <v>2018</v>
      </c>
      <c r="B9350" t="inlineStr">
        <is>
          <t>00239514</t>
        </is>
      </c>
      <c r="C9350" t="inlineStr">
        <is>
          <t>삼진엘앤디</t>
        </is>
      </c>
      <c r="D9350" t="n">
        <v>4944696000</v>
      </c>
      <c r="E9350" t="n">
        <v>685623000</v>
      </c>
      <c r="F9350" t="n">
        <v>397533000</v>
      </c>
      <c r="G9350" t="n">
        <v>151071000</v>
      </c>
      <c r="H9350" t="n">
        <v>2.72</v>
      </c>
      <c r="I9350" t="n">
        <v>5</v>
      </c>
      <c r="K9350" t="n">
        <v>-210113000</v>
      </c>
      <c r="L9350" t="n">
        <v>243121000</v>
      </c>
      <c r="M9350" t="n">
        <v>235354000</v>
      </c>
      <c r="N9350" t="n">
        <v>-207926000</v>
      </c>
      <c r="O9350">
        <f>D9349</f>
      </c>
      <c r="P9350">
        <f>(E9350-F9350+G9350)/O9350*100</f>
      </c>
      <c r="Q9350">
        <f>H9349</f>
      </c>
      <c r="R9350">
        <f>I9349</f>
      </c>
      <c r="S9350">
        <f>H9350-H9349</f>
      </c>
      <c r="T9350">
        <f>I9350-I9349</f>
      </c>
      <c r="U9350">
        <f>(L9350-K9350)/(2*D9350*0.01)</f>
      </c>
      <c r="V9350">
        <f>(L9350+K9350)/(D9350*0.0001)</f>
      </c>
    </row>
    <row r="9351">
      <c r="A9351" t="n">
        <v>2019</v>
      </c>
      <c r="B9351" t="inlineStr">
        <is>
          <t>00239514</t>
        </is>
      </c>
      <c r="C9351" t="inlineStr">
        <is>
          <t>삼진엘앤디</t>
        </is>
      </c>
      <c r="D9351" t="n">
        <v>5270039000</v>
      </c>
      <c r="E9351" t="n">
        <v>536053000</v>
      </c>
      <c r="F9351" t="n">
        <v>236017000</v>
      </c>
      <c r="G9351" t="n">
        <v>131322000</v>
      </c>
      <c r="H9351" t="n">
        <v>2.91</v>
      </c>
      <c r="I9351" t="n">
        <v>5</v>
      </c>
      <c r="K9351" t="n">
        <v>-299544000</v>
      </c>
      <c r="L9351" t="n">
        <v>255794000</v>
      </c>
      <c r="M9351" t="n">
        <v>290403000</v>
      </c>
      <c r="N9351" t="n">
        <v>-253518000</v>
      </c>
      <c r="O9351">
        <f>D9350</f>
      </c>
      <c r="P9351">
        <f>(E9351-F9351+G9351)/O9351*100</f>
      </c>
      <c r="Q9351">
        <f>H9350</f>
      </c>
      <c r="R9351">
        <f>I9350</f>
      </c>
      <c r="S9351">
        <f>H9351-H9350</f>
      </c>
      <c r="T9351">
        <f>I9351-I9350</f>
      </c>
      <c r="U9351">
        <f>(L9351-K9351)/(2*D9351*0.01)</f>
      </c>
    </row>
    <row r="9352">
      <c r="A9352" t="n">
        <v>2020</v>
      </c>
      <c r="B9352" t="inlineStr">
        <is>
          <t>00239514</t>
        </is>
      </c>
      <c r="C9352" t="inlineStr">
        <is>
          <t>삼진엘앤디</t>
        </is>
      </c>
      <c r="D9352" t="n">
        <v>5927528000</v>
      </c>
      <c r="E9352" t="n">
        <v>542570000</v>
      </c>
      <c r="F9352" t="n">
        <v>137762000</v>
      </c>
      <c r="G9352" t="n">
        <v>150368000</v>
      </c>
      <c r="H9352" t="n">
        <v>2.96</v>
      </c>
      <c r="I9352" t="n">
        <v>5</v>
      </c>
      <c r="K9352" t="n">
        <v>-292399000</v>
      </c>
      <c r="L9352" t="n">
        <v>340266000</v>
      </c>
      <c r="M9352" t="n">
        <v>340953000</v>
      </c>
      <c r="N9352" t="n">
        <v>-289926000</v>
      </c>
      <c r="O9352">
        <f>D9351</f>
      </c>
      <c r="P9352">
        <f>(E9352-F9352+G9352)/O9352*100</f>
      </c>
      <c r="Q9352">
        <f>H9351</f>
      </c>
      <c r="R9352">
        <f>I9351</f>
      </c>
      <c r="S9352">
        <f>H9352-H9351</f>
      </c>
      <c r="T9352">
        <f>I9352-I9351</f>
      </c>
      <c r="U9352">
        <f>(L9352-K9352)/(2*D9352*0.01)</f>
      </c>
      <c r="V9352">
        <f>(L9352+K9352)/(D9352*0.0001)</f>
      </c>
    </row>
    <row r="9353">
      <c r="A9353" t="n">
        <v>2024</v>
      </c>
      <c r="B9353" t="inlineStr">
        <is>
          <t>00239514</t>
        </is>
      </c>
      <c r="C9353" t="inlineStr">
        <is>
          <t>삼진엘앤디</t>
        </is>
      </c>
      <c r="D9353" t="n">
        <v>3992994000</v>
      </c>
      <c r="E9353" t="n">
        <v>908864000</v>
      </c>
      <c r="F9353" t="n">
        <v>3932402000</v>
      </c>
      <c r="G9353" t="n">
        <v>299598000</v>
      </c>
      <c r="H9353" t="n">
        <v>4.29</v>
      </c>
      <c r="I9353" t="n">
        <v>5</v>
      </c>
      <c r="J9353" t="n">
        <v>5.05</v>
      </c>
    </row>
    <row r="9354">
      <c r="A9354" t="n">
        <v>2025</v>
      </c>
      <c r="B9354" t="inlineStr">
        <is>
          <t>00239514</t>
        </is>
      </c>
      <c r="C9354" t="inlineStr">
        <is>
          <t>삼진엘앤디</t>
        </is>
      </c>
      <c r="D9354" t="n">
        <v>3573911000</v>
      </c>
      <c r="E9354" t="n">
        <v>872835000</v>
      </c>
      <c r="F9354" t="n">
        <v>747953000</v>
      </c>
      <c r="G9354" t="n">
        <v>162894000</v>
      </c>
      <c r="H9354" t="n">
        <v>4.53</v>
      </c>
      <c r="I9354" t="n">
        <v>3.5</v>
      </c>
      <c r="J9354" t="n">
        <v>6.197</v>
      </c>
      <c r="K9354" t="n">
        <v>-200680000</v>
      </c>
      <c r="L9354" t="n">
        <v>224268000</v>
      </c>
      <c r="M9354" t="n">
        <v>224588000</v>
      </c>
      <c r="N9354" t="n">
        <v>-204613000</v>
      </c>
      <c r="O9354">
        <f>D9353</f>
      </c>
      <c r="P9354">
        <f>(E9354-F9354+G9354)/O9354*100</f>
      </c>
      <c r="Q9354">
        <f>H9353</f>
      </c>
      <c r="R9354">
        <f>I9353</f>
      </c>
      <c r="S9354">
        <f>H9354-H9353</f>
      </c>
      <c r="T9354">
        <f>I9354-I9353</f>
      </c>
      <c r="U9354">
        <f>(L9354-K9354)/(2*D9354*0.01)</f>
      </c>
      <c r="V9354">
        <f>(L9354+K9354)/(D9354*0.0001)</f>
      </c>
    </row>
    <row r="9355">
      <c r="A9355" t="n">
        <v>2014</v>
      </c>
      <c r="B9355" t="inlineStr">
        <is>
          <t>00239639</t>
        </is>
      </c>
      <c r="C9355" t="inlineStr">
        <is>
          <t>삼표시멘트</t>
        </is>
      </c>
      <c r="D9355" t="n">
        <v>95581000000</v>
      </c>
      <c r="E9355" t="n">
        <v>7588000000</v>
      </c>
      <c r="F9355" t="n">
        <v>11077000000</v>
      </c>
      <c r="G9355" t="n">
        <v>3290000000</v>
      </c>
      <c r="H9355" t="n">
        <v>2.64</v>
      </c>
      <c r="I9355" t="n">
        <v>4.71</v>
      </c>
    </row>
    <row r="9356">
      <c r="A9356" t="n">
        <v>2015</v>
      </c>
      <c r="B9356" t="inlineStr">
        <is>
          <t>00239639</t>
        </is>
      </c>
      <c r="C9356" t="inlineStr">
        <is>
          <t>삼표시멘트</t>
        </is>
      </c>
      <c r="D9356" t="n">
        <v>100882000000</v>
      </c>
      <c r="E9356" t="n">
        <v>5615000000</v>
      </c>
      <c r="F9356" t="n">
        <v>19196000000</v>
      </c>
      <c r="G9356" t="n">
        <v>2445000000</v>
      </c>
      <c r="H9356" t="n">
        <v>2.33</v>
      </c>
      <c r="I9356" t="n">
        <v>5.175</v>
      </c>
      <c r="K9356" t="n">
        <v>-6149000000</v>
      </c>
      <c r="L9356" t="n">
        <v>6832000000</v>
      </c>
      <c r="M9356" t="n">
        <v>6868000000</v>
      </c>
      <c r="N9356" t="n">
        <v>-6212000000</v>
      </c>
      <c r="O9356">
        <f>D9355</f>
      </c>
      <c r="P9356">
        <f>(E9356-F9356+G9356)/O9356*100</f>
      </c>
      <c r="Q9356">
        <f>H9355</f>
      </c>
      <c r="R9356">
        <f>I9355</f>
      </c>
      <c r="S9356">
        <f>H9356-H9355</f>
      </c>
      <c r="T9356">
        <f>I9356-I9355</f>
      </c>
      <c r="U9356">
        <f>(L9356-K9356)/(2*D9356*0.01)</f>
      </c>
      <c r="V9356">
        <f>(L9356+K9356)/(D9356*0.0001)</f>
      </c>
    </row>
    <row r="9357">
      <c r="A9357" t="n">
        <v>2016</v>
      </c>
      <c r="B9357" t="inlineStr">
        <is>
          <t>00239639</t>
        </is>
      </c>
      <c r="C9357" t="inlineStr">
        <is>
          <t>삼표시멘트</t>
        </is>
      </c>
      <c r="D9357" t="n">
        <v>109895000000</v>
      </c>
      <c r="E9357" t="n">
        <v>6687000000</v>
      </c>
      <c r="F9357" t="n">
        <v>3997000000</v>
      </c>
      <c r="G9357" t="n">
        <v>2268000000</v>
      </c>
      <c r="H9357" t="n">
        <v>2.2</v>
      </c>
      <c r="I9357" t="n">
        <v>5.205</v>
      </c>
      <c r="K9357" t="n">
        <v>-6137000000</v>
      </c>
      <c r="L9357" t="n">
        <v>6819000000</v>
      </c>
      <c r="M9357" t="n">
        <v>6855000000</v>
      </c>
      <c r="N9357" t="n">
        <v>-6200000000</v>
      </c>
      <c r="O9357">
        <f>D9356</f>
      </c>
      <c r="P9357">
        <f>(E9357-F9357+G9357)/O9357*100</f>
      </c>
      <c r="Q9357">
        <f>H9356</f>
      </c>
      <c r="R9357">
        <f>I9356</f>
      </c>
      <c r="S9357">
        <f>H9357-H9356</f>
      </c>
      <c r="T9357">
        <f>I9357-I9356</f>
      </c>
      <c r="U9357">
        <f>(L9357-K9357)/(2*D9357*0.01)</f>
      </c>
      <c r="V9357">
        <f>(L9357+K9357)/(D9357*0.0001)</f>
      </c>
    </row>
    <row r="9358">
      <c r="A9358" t="n">
        <v>2017</v>
      </c>
      <c r="B9358" t="inlineStr">
        <is>
          <t>00239639</t>
        </is>
      </c>
      <c r="C9358" t="inlineStr">
        <is>
          <t>삼표시멘트</t>
        </is>
      </c>
      <c r="D9358" t="n">
        <v>109066000000</v>
      </c>
      <c r="E9358" t="n">
        <v>8562000000</v>
      </c>
      <c r="F9358" t="n">
        <v>12694000000</v>
      </c>
      <c r="G9358" t="n">
        <v>2577000000</v>
      </c>
      <c r="H9358" t="n">
        <v>2.62</v>
      </c>
      <c r="I9358" t="n">
        <v>5.2</v>
      </c>
      <c r="K9358" t="n">
        <v>-6980000000</v>
      </c>
      <c r="L9358" t="n">
        <v>7782000000</v>
      </c>
      <c r="M9358" t="n">
        <v>7761000000</v>
      </c>
      <c r="N9358" t="n">
        <v>-7091000000</v>
      </c>
      <c r="O9358">
        <f>D9357</f>
      </c>
      <c r="P9358">
        <f>(E9358-F9358+G9358)/O9358*100</f>
      </c>
      <c r="Q9358">
        <f>H9357</f>
      </c>
      <c r="R9358">
        <f>I9357</f>
      </c>
      <c r="S9358">
        <f>H9358-H9357</f>
      </c>
      <c r="T9358">
        <f>I9358-I9357</f>
      </c>
      <c r="U9358">
        <f>(L9358-K9358)/(2*D9358*0.01)</f>
      </c>
      <c r="V9358">
        <f>(L9358+K9358)/(D9358*0.0001)</f>
      </c>
    </row>
    <row r="9359">
      <c r="A9359" t="n">
        <v>2018</v>
      </c>
      <c r="B9359" t="inlineStr">
        <is>
          <t>00239639</t>
        </is>
      </c>
      <c r="C9359" t="inlineStr">
        <is>
          <t>삼표시멘트</t>
        </is>
      </c>
      <c r="D9359" t="n">
        <v>110307000000</v>
      </c>
      <c r="E9359" t="n">
        <v>8235000000</v>
      </c>
      <c r="F9359" t="n">
        <v>10689000000</v>
      </c>
      <c r="G9359" t="n">
        <v>2975000000</v>
      </c>
      <c r="H9359" t="n">
        <v>2.22</v>
      </c>
      <c r="I9359" t="n">
        <v>5.135</v>
      </c>
      <c r="K9359" t="n">
        <v>-6404000000</v>
      </c>
      <c r="L9359" t="n">
        <v>7107000000</v>
      </c>
      <c r="M9359" t="n">
        <v>7043000000</v>
      </c>
      <c r="N9359" t="n">
        <v>-6469000000</v>
      </c>
      <c r="O9359">
        <f>D9358</f>
      </c>
      <c r="P9359">
        <f>(E9359-F9359+G9359)/O9359*100</f>
      </c>
      <c r="Q9359">
        <f>H9358</f>
      </c>
      <c r="R9359">
        <f>I9358</f>
      </c>
      <c r="S9359">
        <f>H9359-H9358</f>
      </c>
      <c r="T9359">
        <f>I9359-I9358</f>
      </c>
      <c r="U9359">
        <f>(L9359-K9359)/(2*D9359*0.01)</f>
      </c>
      <c r="V9359">
        <f>(L9359+K9359)/(D9359*0.0001)</f>
      </c>
    </row>
    <row r="9360">
      <c r="A9360" t="n">
        <v>2019</v>
      </c>
      <c r="B9360" t="inlineStr">
        <is>
          <t>00239639</t>
        </is>
      </c>
      <c r="C9360" t="inlineStr">
        <is>
          <t>삼표시멘트</t>
        </is>
      </c>
      <c r="D9360" t="n">
        <v>108757000000</v>
      </c>
      <c r="E9360" t="n">
        <v>7679000000</v>
      </c>
      <c r="F9360" t="n">
        <v>15518000000</v>
      </c>
      <c r="G9360" t="n">
        <v>2425000000</v>
      </c>
      <c r="H9360" t="n">
        <v>1.915</v>
      </c>
      <c r="I9360" t="n">
        <v>4.79</v>
      </c>
      <c r="K9360" t="n">
        <v>-7007000000</v>
      </c>
      <c r="L9360" t="n">
        <v>7823000000</v>
      </c>
      <c r="M9360" t="n">
        <v>7723000000</v>
      </c>
      <c r="N9360" t="n">
        <v>-7053000000</v>
      </c>
      <c r="O9360">
        <f>D9359</f>
      </c>
      <c r="P9360">
        <f>(E9360-F9360+G9360)/O9360*100</f>
      </c>
      <c r="Q9360">
        <f>H9359</f>
      </c>
      <c r="R9360">
        <f>I9359</f>
      </c>
      <c r="S9360">
        <f>H9360-H9359</f>
      </c>
      <c r="T9360">
        <f>I9360-I9359</f>
      </c>
      <c r="U9360">
        <f>(L9360-K9360)/(2*D9360*0.01)</f>
      </c>
      <c r="V9360">
        <f>(L9360+K9360)/(D9360*0.0001)</f>
      </c>
    </row>
    <row r="9361">
      <c r="A9361" t="n">
        <v>2020</v>
      </c>
      <c r="B9361" t="inlineStr">
        <is>
          <t>00239639</t>
        </is>
      </c>
      <c r="C9361" t="inlineStr">
        <is>
          <t>삼표시멘트</t>
        </is>
      </c>
      <c r="D9361" t="n">
        <v>107577000000</v>
      </c>
      <c r="E9361" t="n">
        <v>7840000000</v>
      </c>
      <c r="F9361" t="n">
        <v>11987000000</v>
      </c>
      <c r="G9361" t="n">
        <v>1937000000</v>
      </c>
      <c r="H9361" t="n">
        <v>1.835</v>
      </c>
      <c r="I9361" t="n">
        <v>4.79</v>
      </c>
      <c r="K9361" t="n">
        <v>-6796000000</v>
      </c>
      <c r="L9361" t="n">
        <v>7823000000</v>
      </c>
      <c r="M9361" t="n">
        <v>7350000000</v>
      </c>
      <c r="N9361" t="n">
        <v>-7053000000</v>
      </c>
      <c r="O9361">
        <f>D9360</f>
      </c>
      <c r="P9361">
        <f>(E9361-F9361+G9361)/O9361*100</f>
      </c>
      <c r="Q9361">
        <f>H9360</f>
      </c>
      <c r="R9361">
        <f>I9360</f>
      </c>
      <c r="S9361">
        <f>H9361-H9360</f>
      </c>
      <c r="T9361">
        <f>I9361-I9360</f>
      </c>
      <c r="U9361">
        <f>(L9361-K9361)/(2*D9361*0.01)</f>
      </c>
      <c r="V9361">
        <f>(L9361+K9361)/(D9361*0.0001)</f>
      </c>
    </row>
    <row r="9362">
      <c r="A9362" t="n">
        <v>2021</v>
      </c>
      <c r="B9362" t="inlineStr">
        <is>
          <t>00239639</t>
        </is>
      </c>
      <c r="C9362" t="inlineStr">
        <is>
          <t>삼표시멘트</t>
        </is>
      </c>
      <c r="D9362" t="n">
        <v>100837000000</v>
      </c>
      <c r="E9362" t="n">
        <v>7457000000</v>
      </c>
      <c r="F9362" t="n">
        <v>10621000000</v>
      </c>
      <c r="G9362" t="n">
        <v>1794000000</v>
      </c>
      <c r="H9362" t="n">
        <v>2.475</v>
      </c>
      <c r="I9362" t="n">
        <v>4.415</v>
      </c>
      <c r="K9362" t="n">
        <v>-6064000000</v>
      </c>
      <c r="L9362" t="n">
        <v>7479000000</v>
      </c>
      <c r="M9362" t="n">
        <v>6667000000</v>
      </c>
      <c r="N9362" t="n">
        <v>-6814000000</v>
      </c>
      <c r="O9362">
        <f>D9361</f>
      </c>
      <c r="P9362">
        <f>(E9362-F9362+G9362)/O9362*100</f>
      </c>
      <c r="Q9362">
        <f>H9361</f>
      </c>
      <c r="R9362">
        <f>I9361</f>
      </c>
      <c r="S9362">
        <f>H9362-H9361</f>
      </c>
      <c r="T9362">
        <f>I9362-I9361</f>
      </c>
      <c r="U9362">
        <f>(L9362-K9362)/(2*D9362*0.01)</f>
      </c>
      <c r="V9362">
        <f>(L9362+K9362)/(D9362*0.0001)</f>
      </c>
    </row>
    <row r="9363">
      <c r="A9363" t="n">
        <v>2022</v>
      </c>
      <c r="B9363" t="inlineStr">
        <is>
          <t>00239639</t>
        </is>
      </c>
      <c r="C9363" t="inlineStr">
        <is>
          <t>삼표시멘트</t>
        </is>
      </c>
      <c r="D9363" t="n">
        <v>84787000000</v>
      </c>
      <c r="E9363" t="n">
        <v>6765000000</v>
      </c>
      <c r="F9363" t="n">
        <v>14778000000</v>
      </c>
      <c r="G9363" t="n">
        <v>2386000000</v>
      </c>
      <c r="H9363" t="n">
        <v>5.11</v>
      </c>
      <c r="I9363" t="n">
        <v>4.645</v>
      </c>
      <c r="K9363" t="n">
        <v>-4646000000</v>
      </c>
      <c r="L9363" t="n">
        <v>6767000000</v>
      </c>
      <c r="M9363" t="n">
        <v>5221000000</v>
      </c>
      <c r="N9363" t="n">
        <v>-6092000000</v>
      </c>
      <c r="O9363">
        <f>D9362</f>
      </c>
      <c r="P9363">
        <f>(E9363-F9363+G9363)/O9363*100</f>
      </c>
      <c r="Q9363">
        <f>H9362</f>
      </c>
      <c r="R9363">
        <f>I9362</f>
      </c>
      <c r="S9363">
        <f>H9363-H9362</f>
      </c>
      <c r="T9363">
        <f>I9363-I9362</f>
      </c>
      <c r="U9363">
        <f>(L9363-K9363)/(2*D9363*0.01)</f>
      </c>
      <c r="V9363">
        <f>(L9363+K9363)/(D9363*0.0001)</f>
      </c>
    </row>
    <row r="9364">
      <c r="A9364" t="n">
        <v>2023</v>
      </c>
      <c r="B9364" t="inlineStr">
        <is>
          <t>00239639</t>
        </is>
      </c>
      <c r="C9364" t="inlineStr">
        <is>
          <t>삼표시멘트</t>
        </is>
      </c>
      <c r="D9364" t="n">
        <v>84704000000</v>
      </c>
      <c r="E9364" t="n">
        <v>5778000000</v>
      </c>
      <c r="F9364" t="n">
        <v>16719000000</v>
      </c>
      <c r="G9364" t="n">
        <v>4153000000</v>
      </c>
      <c r="H9364" t="n">
        <v>3.91</v>
      </c>
      <c r="I9364" t="n">
        <v>4.14</v>
      </c>
      <c r="K9364" t="n">
        <v>-4984000000</v>
      </c>
      <c r="L9364" t="n">
        <v>5553000000</v>
      </c>
      <c r="M9364" t="n">
        <v>5536000000</v>
      </c>
      <c r="N9364" t="n">
        <v>-5058000000</v>
      </c>
      <c r="O9364">
        <f>D9363</f>
      </c>
      <c r="P9364">
        <f>(E9364-F9364+G9364)/O9364*100</f>
      </c>
      <c r="Q9364">
        <f>H9363</f>
      </c>
      <c r="R9364">
        <f>I9363</f>
      </c>
      <c r="S9364">
        <f>H9364-H9363</f>
      </c>
      <c r="T9364">
        <f>I9364-I9363</f>
      </c>
      <c r="U9364">
        <f>(L9364-K9364)/(2*D9364*0.01)</f>
      </c>
      <c r="V9364">
        <f>(L9364+K9364)/(D9364*0.0001)</f>
      </c>
    </row>
    <row r="9365">
      <c r="A9365" t="n">
        <v>2024</v>
      </c>
      <c r="B9365" t="inlineStr">
        <is>
          <t>00239639</t>
        </is>
      </c>
      <c r="C9365" t="inlineStr">
        <is>
          <t>삼표시멘트</t>
        </is>
      </c>
      <c r="D9365" t="n">
        <v>9549000000000</v>
      </c>
      <c r="E9365" t="n">
        <v>589700000000</v>
      </c>
      <c r="F9365" t="n">
        <v>1064100000000</v>
      </c>
      <c r="G9365" t="n">
        <v>317000000000</v>
      </c>
      <c r="H9365" t="n">
        <v>3.34</v>
      </c>
      <c r="I9365" t="n">
        <v>3.92</v>
      </c>
      <c r="O9365">
        <f>D9364</f>
      </c>
      <c r="P9365">
        <f>(E9365-F9365+G9365)/O9365*100</f>
      </c>
      <c r="Q9365">
        <f>H9364</f>
      </c>
      <c r="R9365">
        <f>I9364</f>
      </c>
      <c r="S9365">
        <f>H9365-H9364</f>
      </c>
      <c r="T9365">
        <f>I9365-I9364</f>
      </c>
    </row>
    <row r="9366">
      <c r="A9366" t="n">
        <v>2025</v>
      </c>
      <c r="B9366" t="inlineStr">
        <is>
          <t>00239639</t>
        </is>
      </c>
      <c r="C9366" t="inlineStr">
        <is>
          <t>삼표시멘트</t>
        </is>
      </c>
      <c r="D9366" t="n">
        <v>88535000000</v>
      </c>
      <c r="E9366" t="n">
        <v>6446000000</v>
      </c>
      <c r="F9366" t="n">
        <v>14101000000</v>
      </c>
      <c r="G9366" t="n">
        <v>3002000000</v>
      </c>
      <c r="H9366" t="n">
        <v>3.685</v>
      </c>
      <c r="I9366" t="n">
        <v>7.9</v>
      </c>
      <c r="J9366" t="n">
        <v>7.12</v>
      </c>
      <c r="K9366" t="n">
        <v>-5178000000</v>
      </c>
      <c r="L9366" t="n">
        <v>5806000000</v>
      </c>
      <c r="M9366" t="n">
        <v>5746000000</v>
      </c>
      <c r="N9366" t="n">
        <v>-5220000000</v>
      </c>
      <c r="O9366">
        <f>D9365</f>
      </c>
      <c r="P9366">
        <f>(E9366-F9366+G9366)/O9366*100</f>
      </c>
      <c r="Q9366">
        <f>H9365</f>
      </c>
      <c r="R9366">
        <f>I9365</f>
      </c>
      <c r="S9366">
        <f>H9366-H9365</f>
      </c>
      <c r="T9366">
        <f>I9366-I9365</f>
      </c>
      <c r="U9366">
        <f>(L9366-K9366)/(2*D9366*0.01)</f>
      </c>
      <c r="V9366">
        <f>(L9366+K9366)/(D9366*0.0001)</f>
      </c>
    </row>
    <row r="9367">
      <c r="A9367" t="n">
        <v>2014</v>
      </c>
      <c r="B9367" t="inlineStr">
        <is>
          <t>00239888</t>
        </is>
      </c>
      <c r="C9367" t="inlineStr">
        <is>
          <t>오리엔트전자</t>
        </is>
      </c>
      <c r="D9367" t="n">
        <v>2299313356</v>
      </c>
      <c r="E9367" t="n">
        <v>531706989</v>
      </c>
      <c r="F9367" t="n">
        <v>159974662</v>
      </c>
      <c r="G9367" t="n">
        <v>88782022</v>
      </c>
      <c r="H9367" t="n">
        <v>3.06</v>
      </c>
      <c r="I9367" t="n">
        <v>3</v>
      </c>
      <c r="K9367" t="n">
        <v>-72771641</v>
      </c>
      <c r="L9367" t="n">
        <v>85283734</v>
      </c>
      <c r="M9367" t="n">
        <v>88284697</v>
      </c>
      <c r="N9367" t="n">
        <v>-76340627</v>
      </c>
      <c r="U9367">
        <f>(L9367-K9367)/(2*D9367*0.01)</f>
      </c>
      <c r="V9367">
        <f>(L9367+K9367)/(D9367*0.0001)</f>
      </c>
    </row>
    <row r="9368">
      <c r="A9368" t="n">
        <v>2020</v>
      </c>
      <c r="B9368" t="inlineStr">
        <is>
          <t>00239888</t>
        </is>
      </c>
      <c r="C9368" t="inlineStr">
        <is>
          <t>오리엔트전자</t>
        </is>
      </c>
      <c r="D9368" t="n">
        <v>4958225680</v>
      </c>
      <c r="E9368" t="n">
        <v>724857899</v>
      </c>
      <c r="F9368" t="n">
        <v>151739850</v>
      </c>
      <c r="G9368" t="n">
        <v>88129837</v>
      </c>
    </row>
    <row r="9369">
      <c r="A9369" t="n">
        <v>2021</v>
      </c>
      <c r="B9369" t="inlineStr">
        <is>
          <t>00239888</t>
        </is>
      </c>
      <c r="C9369" t="inlineStr">
        <is>
          <t>오리엔트전자</t>
        </is>
      </c>
      <c r="D9369" t="n">
        <v>5567793209</v>
      </c>
      <c r="E9369" t="n">
        <v>134133707</v>
      </c>
      <c r="F9369" t="n">
        <v>24827780</v>
      </c>
      <c r="G9369" t="n">
        <v>28792833</v>
      </c>
      <c r="O9369">
        <f>D9368</f>
      </c>
      <c r="P9369">
        <f>(E9369-F9369+G9369)/O9369*100</f>
      </c>
    </row>
    <row r="9370">
      <c r="A9370" t="n">
        <v>2022</v>
      </c>
      <c r="B9370" t="inlineStr">
        <is>
          <t>00239888</t>
        </is>
      </c>
      <c r="C9370" t="inlineStr">
        <is>
          <t>오리엔트전자</t>
        </is>
      </c>
      <c r="D9370" t="n">
        <v>5722228742</v>
      </c>
      <c r="E9370" t="n">
        <v>121465451</v>
      </c>
      <c r="F9370" t="n">
        <v>12102730</v>
      </c>
      <c r="G9370" t="n">
        <v>53125268</v>
      </c>
      <c r="O9370">
        <f>D9369</f>
      </c>
      <c r="P9370">
        <f>(E9370-F9370+G9370)/O9370*100</f>
      </c>
    </row>
    <row r="9371">
      <c r="A9371" t="n">
        <v>2023</v>
      </c>
      <c r="B9371" t="inlineStr">
        <is>
          <t>00239888</t>
        </is>
      </c>
      <c r="C9371" t="inlineStr">
        <is>
          <t>오리엔트전자</t>
        </is>
      </c>
      <c r="D9371" t="n">
        <v>6058317649</v>
      </c>
      <c r="E9371" t="n">
        <v>134459233</v>
      </c>
      <c r="F9371" t="n">
        <v>219807620</v>
      </c>
      <c r="G9371" t="n">
        <v>47481612</v>
      </c>
      <c r="O9371">
        <f>D9370</f>
      </c>
      <c r="P9371">
        <f>(E9371-F9371+G9371)/O9371*100</f>
      </c>
    </row>
    <row r="9372">
      <c r="A9372" t="n">
        <v>2024</v>
      </c>
      <c r="B9372" t="inlineStr">
        <is>
          <t>00239888</t>
        </is>
      </c>
      <c r="C9372" t="inlineStr">
        <is>
          <t>오리엔트전자</t>
        </is>
      </c>
      <c r="D9372" t="n">
        <v>4971629200</v>
      </c>
      <c r="E9372" t="n">
        <v>134893780</v>
      </c>
      <c r="F9372" t="n">
        <v>15314490</v>
      </c>
      <c r="G9372" t="n">
        <v>34998753</v>
      </c>
      <c r="O9372">
        <f>D9371</f>
      </c>
      <c r="P9372">
        <f>(E9372-F9372+G9372)/O9372*100</f>
      </c>
    </row>
    <row r="9373">
      <c r="A9373" t="n">
        <v>2014</v>
      </c>
      <c r="B9373" t="inlineStr">
        <is>
          <t>00240857</t>
        </is>
      </c>
      <c r="C9373" t="inlineStr">
        <is>
          <t>바이오스마트</t>
        </is>
      </c>
      <c r="D9373" t="n">
        <v>5097335000</v>
      </c>
      <c r="E9373" t="n">
        <v>849342000</v>
      </c>
      <c r="F9373" t="n">
        <v>421937000</v>
      </c>
      <c r="G9373" t="n">
        <v>160511000</v>
      </c>
      <c r="H9373" t="n">
        <v>2.92</v>
      </c>
      <c r="I9373" t="n">
        <v>7.82</v>
      </c>
      <c r="K9373" t="n">
        <v>-261488000</v>
      </c>
      <c r="L9373" t="n">
        <v>301815000</v>
      </c>
      <c r="M9373" t="n">
        <v>289442000</v>
      </c>
      <c r="N9373" t="n">
        <v>-256593000</v>
      </c>
      <c r="U9373">
        <f>(L9373-K9373)/(2*D9373*0.01)</f>
      </c>
      <c r="V9373">
        <f>(L9373+K9373)/(D9373*0.0001)</f>
      </c>
    </row>
    <row r="9374">
      <c r="A9374" t="n">
        <v>2015</v>
      </c>
      <c r="B9374" t="inlineStr">
        <is>
          <t>00240857</t>
        </is>
      </c>
      <c r="C9374" t="inlineStr">
        <is>
          <t>바이오스마트</t>
        </is>
      </c>
      <c r="D9374" t="n">
        <v>5406220000</v>
      </c>
      <c r="E9374" t="n">
        <v>972921000</v>
      </c>
      <c r="F9374" t="n">
        <v>602397000</v>
      </c>
      <c r="G9374" t="n">
        <v>96676000</v>
      </c>
      <c r="H9374" t="n">
        <v>2.58</v>
      </c>
      <c r="I9374" t="n">
        <v>4.415</v>
      </c>
      <c r="K9374" t="n">
        <v>-312154000</v>
      </c>
      <c r="L9374" t="n">
        <v>360089000</v>
      </c>
      <c r="M9374" t="n">
        <v>345140000</v>
      </c>
      <c r="N9374" t="n">
        <v>-306247000</v>
      </c>
      <c r="O9374">
        <f>D9373</f>
      </c>
      <c r="P9374">
        <f>(E9374-F9374+G9374)/O9374*100</f>
      </c>
      <c r="Q9374">
        <f>H9373</f>
      </c>
      <c r="R9374">
        <f>I9373</f>
      </c>
      <c r="S9374">
        <f>H9374-H9373</f>
      </c>
      <c r="T9374">
        <f>I9374-I9373</f>
      </c>
      <c r="U9374">
        <f>(L9374-K9374)/(2*D9374*0.01)</f>
      </c>
      <c r="V9374">
        <f>(L9374+K9374)/(D9374*0.0001)</f>
      </c>
    </row>
    <row r="9375">
      <c r="A9375" t="n">
        <v>2016</v>
      </c>
      <c r="B9375" t="inlineStr">
        <is>
          <t>00240857</t>
        </is>
      </c>
      <c r="C9375" t="inlineStr">
        <is>
          <t>바이오스마트</t>
        </is>
      </c>
      <c r="D9375" t="n">
        <v>7339798000</v>
      </c>
      <c r="E9375" t="n">
        <v>1024465000</v>
      </c>
      <c r="F9375" t="n">
        <v>789499000</v>
      </c>
      <c r="G9375" t="n">
        <v>102789000</v>
      </c>
      <c r="H9375" t="n">
        <v>2.295</v>
      </c>
      <c r="I9375" t="n">
        <v>3.75</v>
      </c>
      <c r="K9375" t="n">
        <v>-418055000</v>
      </c>
      <c r="L9375" t="n">
        <v>481682000</v>
      </c>
      <c r="M9375" t="n">
        <v>458636000</v>
      </c>
      <c r="N9375" t="n">
        <v>-407667000</v>
      </c>
      <c r="O9375">
        <f>D9374</f>
      </c>
      <c r="P9375">
        <f>(E9375-F9375+G9375)/O9375*100</f>
      </c>
      <c r="Q9375">
        <f>H9374</f>
      </c>
      <c r="R9375">
        <f>I9374</f>
      </c>
      <c r="S9375">
        <f>H9375-H9374</f>
      </c>
      <c r="T9375">
        <f>I9375-I9374</f>
      </c>
      <c r="U9375">
        <f>(L9375-K9375)/(2*D9375*0.01)</f>
      </c>
      <c r="V9375">
        <f>(L9375+K9375)/(D9375*0.0001)</f>
      </c>
    </row>
    <row r="9376">
      <c r="A9376" t="n">
        <v>2017</v>
      </c>
      <c r="B9376" t="inlineStr">
        <is>
          <t>00240857</t>
        </is>
      </c>
      <c r="C9376" t="inlineStr">
        <is>
          <t>바이오스마트</t>
        </is>
      </c>
      <c r="D9376" t="n">
        <v>7717606000</v>
      </c>
      <c r="E9376" t="n">
        <v>1349148000</v>
      </c>
      <c r="F9376" t="n">
        <v>586425000</v>
      </c>
      <c r="G9376" t="n">
        <v>132383000</v>
      </c>
      <c r="H9376" t="n">
        <v>2.295</v>
      </c>
      <c r="I9376" t="n">
        <v>3.75</v>
      </c>
      <c r="K9376" t="n">
        <v>-409033000</v>
      </c>
      <c r="L9376" t="n">
        <v>470774000</v>
      </c>
      <c r="M9376" t="n">
        <v>455339000</v>
      </c>
      <c r="N9376" t="n">
        <v>-409033000</v>
      </c>
      <c r="O9376">
        <f>D9375</f>
      </c>
      <c r="P9376">
        <f>(E9376-F9376+G9376)/O9376*100</f>
      </c>
      <c r="Q9376">
        <f>H9375</f>
      </c>
      <c r="R9376">
        <f>I9375</f>
      </c>
      <c r="S9376">
        <f>H9376-H9375</f>
      </c>
      <c r="T9376">
        <f>I9376-I9375</f>
      </c>
      <c r="U9376">
        <f>(L9376-K9376)/(2*D9376*0.01)</f>
      </c>
      <c r="V9376">
        <f>(L9376+K9376)/(D9376*0.0001)</f>
      </c>
    </row>
    <row r="9377">
      <c r="A9377" t="n">
        <v>2018</v>
      </c>
      <c r="B9377" t="inlineStr">
        <is>
          <t>00240857</t>
        </is>
      </c>
      <c r="C9377" t="inlineStr">
        <is>
          <t>바이오스마트</t>
        </is>
      </c>
      <c r="D9377" t="n">
        <v>12043507895</v>
      </c>
      <c r="E9377" t="n">
        <v>1604835877</v>
      </c>
      <c r="F9377" t="n">
        <v>919095702</v>
      </c>
      <c r="G9377" t="n">
        <v>208010839</v>
      </c>
      <c r="H9377" t="n">
        <v>2.52</v>
      </c>
      <c r="I9377" t="n">
        <v>3.5</v>
      </c>
      <c r="K9377" t="n">
        <v>-614218903</v>
      </c>
      <c r="L9377" t="n">
        <v>698523458</v>
      </c>
      <c r="M9377" t="n">
        <v>674436442</v>
      </c>
      <c r="N9377" t="n">
        <v>-602175395</v>
      </c>
      <c r="O9377">
        <f>D9376</f>
      </c>
      <c r="P9377">
        <f>(E9377-F9377+G9377)/O9377*100</f>
      </c>
      <c r="Q9377">
        <f>H9376</f>
      </c>
      <c r="R9377">
        <f>I9376</f>
      </c>
      <c r="S9377">
        <f>H9377-H9376</f>
      </c>
      <c r="T9377">
        <f>I9377-I9376</f>
      </c>
      <c r="U9377">
        <f>(L9377-K9377)/(2*D9377*0.01)</f>
      </c>
      <c r="V9377">
        <f>(L9377+K9377)/(D9377*0.0001)</f>
      </c>
    </row>
    <row r="9378">
      <c r="A9378" t="n">
        <v>2019</v>
      </c>
      <c r="B9378" t="inlineStr">
        <is>
          <t>00240857</t>
        </is>
      </c>
      <c r="C9378" t="inlineStr">
        <is>
          <t>바이오스마트</t>
        </is>
      </c>
      <c r="D9378" t="n">
        <v>13325420081</v>
      </c>
      <c r="E9378" t="n">
        <v>2071225527</v>
      </c>
      <c r="F9378" t="n">
        <v>1609566630</v>
      </c>
      <c r="G9378" t="n">
        <v>219688463</v>
      </c>
      <c r="H9378" t="n">
        <v>2.52</v>
      </c>
      <c r="I9378" t="n">
        <v>3.5</v>
      </c>
      <c r="K9378" t="n">
        <v>-698893754</v>
      </c>
      <c r="L9378" t="n">
        <v>800866749</v>
      </c>
      <c r="M9378" t="n">
        <v>771763552</v>
      </c>
      <c r="N9378" t="n">
        <v>-688733148</v>
      </c>
      <c r="O9378">
        <f>D9377</f>
      </c>
      <c r="P9378">
        <f>(E9378-F9378+G9378)/O9378*100</f>
      </c>
      <c r="Q9378">
        <f>H9377</f>
      </c>
      <c r="R9378">
        <f>I9377</f>
      </c>
      <c r="S9378">
        <f>H9378-H9377</f>
      </c>
      <c r="T9378">
        <f>I9378-I9377</f>
      </c>
      <c r="U9378">
        <f>(L9378-K9378)/(2*D9378*0.01)</f>
      </c>
      <c r="V9378">
        <f>(L9378+K9378)/(D9378*0.0001)</f>
      </c>
    </row>
    <row r="9379">
      <c r="A9379" t="n">
        <v>2020</v>
      </c>
      <c r="B9379" t="inlineStr">
        <is>
          <t>00240857</t>
        </is>
      </c>
      <c r="C9379" t="inlineStr">
        <is>
          <t>바이오스마트</t>
        </is>
      </c>
      <c r="D9379" t="n">
        <v>14026886839</v>
      </c>
      <c r="E9379" t="n">
        <v>2347832135</v>
      </c>
      <c r="F9379" t="n">
        <v>2032334030</v>
      </c>
      <c r="G9379" t="n">
        <v>222945950</v>
      </c>
      <c r="H9379" t="n">
        <v>2.52</v>
      </c>
      <c r="I9379" t="n">
        <v>3.5</v>
      </c>
      <c r="K9379" t="n">
        <v>-868533500</v>
      </c>
      <c r="L9379" t="n">
        <v>969916281</v>
      </c>
      <c r="M9379" t="n">
        <v>1009741373</v>
      </c>
      <c r="N9379" t="n">
        <v>-853847736</v>
      </c>
      <c r="O9379">
        <f>D9378</f>
      </c>
      <c r="P9379">
        <f>(E9379-F9379+G9379)/O9379*100</f>
      </c>
      <c r="Q9379">
        <f>H9378</f>
      </c>
      <c r="R9379">
        <f>I9378</f>
      </c>
      <c r="S9379">
        <f>H9379-H9378</f>
      </c>
      <c r="T9379">
        <f>I9379-I9378</f>
      </c>
      <c r="U9379">
        <f>(L9379-K9379)/(2*D9379*0.01)</f>
      </c>
      <c r="V9379">
        <f>(L9379+K9379)/(D9379*0.0001)</f>
      </c>
    </row>
    <row r="9380">
      <c r="A9380" t="n">
        <v>2021</v>
      </c>
      <c r="B9380" t="inlineStr">
        <is>
          <t>00240857</t>
        </is>
      </c>
      <c r="C9380" t="inlineStr">
        <is>
          <t>바이오스마트</t>
        </is>
      </c>
      <c r="D9380" t="n">
        <v>14337095710</v>
      </c>
      <c r="E9380" t="n">
        <v>2401388316</v>
      </c>
      <c r="F9380" t="n">
        <v>1657657311</v>
      </c>
      <c r="G9380" t="n">
        <v>242886017</v>
      </c>
      <c r="H9380" t="n">
        <v>2.73</v>
      </c>
      <c r="I9380" t="n">
        <v>3.5</v>
      </c>
      <c r="K9380" t="n">
        <v>-917574125</v>
      </c>
      <c r="L9380" t="n">
        <v>788540264</v>
      </c>
      <c r="M9380" t="n">
        <v>888899934</v>
      </c>
      <c r="N9380" t="n">
        <v>-788540264</v>
      </c>
      <c r="O9380">
        <f>D9379</f>
      </c>
      <c r="P9380">
        <f>(E9380-F9380+G9380)/O9380*100</f>
      </c>
      <c r="Q9380">
        <f>H9379</f>
      </c>
      <c r="R9380">
        <f>I9379</f>
      </c>
      <c r="S9380">
        <f>H9380-H9379</f>
      </c>
      <c r="T9380">
        <f>I9380-I9379</f>
      </c>
      <c r="U9380">
        <f>(L9380-K9380)/(2*D9380*0.01)</f>
      </c>
    </row>
    <row r="9381">
      <c r="A9381" t="n">
        <v>2022</v>
      </c>
      <c r="B9381" t="inlineStr">
        <is>
          <t>00240857</t>
        </is>
      </c>
      <c r="C9381" t="inlineStr">
        <is>
          <t>바이오스마트</t>
        </is>
      </c>
      <c r="D9381" t="n">
        <v>12268975927</v>
      </c>
      <c r="E9381" t="n">
        <v>3215358626</v>
      </c>
      <c r="F9381" t="n">
        <v>3583905333</v>
      </c>
      <c r="G9381" t="n">
        <v>312341912</v>
      </c>
      <c r="H9381" t="n">
        <v>3.955</v>
      </c>
      <c r="I9381" t="n">
        <v>4.51</v>
      </c>
      <c r="K9381" t="n">
        <v>-552103917</v>
      </c>
      <c r="L9381" t="n">
        <v>631852260</v>
      </c>
      <c r="M9381" t="n">
        <v>625717772</v>
      </c>
      <c r="N9381" t="n">
        <v>-552103917</v>
      </c>
      <c r="O9381">
        <f>D9380</f>
      </c>
      <c r="P9381">
        <f>(E9381-F9381+G9381)/O9381*100</f>
      </c>
      <c r="Q9381">
        <f>H9380</f>
      </c>
      <c r="R9381">
        <f>I9380</f>
      </c>
      <c r="S9381">
        <f>H9381-H9380</f>
      </c>
      <c r="T9381">
        <f>I9381-I9380</f>
      </c>
      <c r="U9381">
        <f>(L9381-K9381)/(2*D9381*0.01)</f>
      </c>
      <c r="V9381">
        <f>(L9381+K9381)/(D9381*0.0001)</f>
      </c>
    </row>
    <row r="9382">
      <c r="A9382" t="n">
        <v>2023</v>
      </c>
      <c r="B9382" t="inlineStr">
        <is>
          <t>00240857</t>
        </is>
      </c>
      <c r="C9382" t="inlineStr">
        <is>
          <t>바이오스마트</t>
        </is>
      </c>
      <c r="D9382" t="n">
        <v>11713539547</v>
      </c>
      <c r="E9382" t="n">
        <v>2711603724</v>
      </c>
      <c r="F9382" t="n">
        <v>3154410036</v>
      </c>
      <c r="G9382" t="n">
        <v>444508020</v>
      </c>
      <c r="H9382" t="n">
        <v>3.955</v>
      </c>
      <c r="I9382" t="n">
        <v>4.51</v>
      </c>
      <c r="K9382" t="n">
        <v>-551178191</v>
      </c>
      <c r="L9382" t="n">
        <v>626320329</v>
      </c>
      <c r="M9382" t="n">
        <v>615674572</v>
      </c>
      <c r="N9382" t="n">
        <v>-552671613</v>
      </c>
      <c r="O9382">
        <f>D9381</f>
      </c>
      <c r="P9382">
        <f>(E9382-F9382+G9382)/O9382*100</f>
      </c>
      <c r="Q9382">
        <f>H9381</f>
      </c>
      <c r="R9382">
        <f>I9381</f>
      </c>
      <c r="S9382">
        <f>H9382-H9381</f>
      </c>
      <c r="T9382">
        <f>I9382-I9381</f>
      </c>
      <c r="U9382">
        <f>(L9382-K9382)/(2*D9382*0.01)</f>
      </c>
      <c r="V9382">
        <f>(L9382+K9382)/(D9382*0.0001)</f>
      </c>
    </row>
    <row r="9383">
      <c r="A9383" t="n">
        <v>2024</v>
      </c>
      <c r="B9383" t="inlineStr">
        <is>
          <t>00240857</t>
        </is>
      </c>
      <c r="C9383" t="inlineStr">
        <is>
          <t>바이오스마트</t>
        </is>
      </c>
      <c r="D9383" t="n">
        <v>11796130261</v>
      </c>
      <c r="E9383" t="n">
        <v>2299198859</v>
      </c>
      <c r="F9383" t="n">
        <v>3325639722</v>
      </c>
      <c r="G9383" t="n">
        <v>378618474</v>
      </c>
      <c r="H9383" t="n">
        <v>3.4</v>
      </c>
      <c r="I9383" t="n">
        <v>4.5</v>
      </c>
      <c r="K9383" t="n">
        <v>-555064480</v>
      </c>
      <c r="L9383" t="n">
        <v>630736436</v>
      </c>
      <c r="M9383" t="n">
        <v>620015617</v>
      </c>
      <c r="N9383" t="n">
        <v>-556568432</v>
      </c>
      <c r="O9383">
        <f>D9382</f>
      </c>
      <c r="P9383">
        <f>(E9383-F9383+G9383)/O9383*100</f>
      </c>
      <c r="Q9383">
        <f>H9382</f>
      </c>
      <c r="R9383">
        <f>I9382</f>
      </c>
      <c r="S9383">
        <f>H9383-H9382</f>
      </c>
      <c r="T9383">
        <f>I9383-I9382</f>
      </c>
      <c r="U9383">
        <f>(L9383-K9383)/(2*D9383*0.01)</f>
      </c>
      <c r="V9383">
        <f>(L9383+K9383)/(D9383*0.0001)</f>
      </c>
    </row>
    <row r="9384">
      <c r="A9384" t="n">
        <v>2025</v>
      </c>
      <c r="B9384" t="inlineStr">
        <is>
          <t>00240857</t>
        </is>
      </c>
      <c r="C9384" t="inlineStr">
        <is>
          <t>바이오스마트</t>
        </is>
      </c>
      <c r="D9384" t="n">
        <v>12408472970</v>
      </c>
      <c r="E9384" t="n">
        <v>1561930189</v>
      </c>
      <c r="F9384" t="n">
        <v>1187591320</v>
      </c>
      <c r="G9384" t="n">
        <v>303368194</v>
      </c>
      <c r="H9384" t="n">
        <v>3.37</v>
      </c>
      <c r="I9384" t="n">
        <v>4.5</v>
      </c>
      <c r="K9384" t="n">
        <v>-545471749</v>
      </c>
      <c r="L9384" t="n">
        <v>618193474</v>
      </c>
      <c r="M9384" t="n">
        <v>605825354</v>
      </c>
      <c r="N9384" t="n">
        <v>-545457922</v>
      </c>
      <c r="O9384">
        <f>D9383</f>
      </c>
      <c r="P9384">
        <f>(E9384-F9384+G9384)/O9384*100</f>
      </c>
      <c r="Q9384">
        <f>H9383</f>
      </c>
      <c r="R9384">
        <f>I9383</f>
      </c>
      <c r="S9384">
        <f>H9384-H9383</f>
      </c>
      <c r="T9384">
        <f>I9384-I9383</f>
      </c>
      <c r="U9384">
        <f>(L9384-K9384)/(2*D9384*0.01)</f>
      </c>
      <c r="V9384">
        <f>(L9384+K9384)/(D9384*0.0001)</f>
      </c>
    </row>
    <row r="9385">
      <c r="A9385" t="n">
        <v>2014</v>
      </c>
      <c r="B9385" t="inlineStr">
        <is>
          <t>00241005</t>
        </is>
      </c>
      <c r="C9385" t="inlineStr">
        <is>
          <t>코오롱ENP</t>
        </is>
      </c>
      <c r="D9385" t="n">
        <v>7156014000</v>
      </c>
      <c r="E9385" t="n">
        <v>1325305000</v>
      </c>
      <c r="F9385" t="n">
        <v>1231419000</v>
      </c>
      <c r="G9385" t="n">
        <v>269444000</v>
      </c>
      <c r="H9385" t="n">
        <v>2.85</v>
      </c>
      <c r="I9385" t="n">
        <v>5</v>
      </c>
      <c r="K9385" t="n">
        <v>-537190000</v>
      </c>
      <c r="L9385" t="n">
        <v>623520000</v>
      </c>
      <c r="M9385" t="n">
        <v>604447000</v>
      </c>
      <c r="N9385" t="n">
        <v>-532329000</v>
      </c>
      <c r="U9385">
        <f>(L9385-K9385)/(2*D9385*0.01)</f>
      </c>
      <c r="V9385">
        <f>(L9385+K9385)/(D9385*0.0001)</f>
      </c>
    </row>
    <row r="9386">
      <c r="A9386" t="n">
        <v>2015</v>
      </c>
      <c r="B9386" t="inlineStr">
        <is>
          <t>00241005</t>
        </is>
      </c>
      <c r="C9386" t="inlineStr">
        <is>
          <t>코오롱ENP</t>
        </is>
      </c>
      <c r="D9386" t="n">
        <v>9318844000</v>
      </c>
      <c r="E9386" t="n">
        <v>1457420000</v>
      </c>
      <c r="F9386" t="n">
        <v>233040000</v>
      </c>
      <c r="G9386" t="n">
        <v>177350000</v>
      </c>
      <c r="H9386" t="n">
        <v>2.48</v>
      </c>
      <c r="I9386" t="n">
        <v>4</v>
      </c>
      <c r="K9386" t="n">
        <v>-639631000</v>
      </c>
      <c r="L9386" t="n">
        <v>736793000</v>
      </c>
      <c r="M9386" t="n">
        <v>718808000</v>
      </c>
      <c r="N9386" t="n">
        <v>-637362000</v>
      </c>
      <c r="O9386">
        <f>D9385</f>
      </c>
      <c r="P9386">
        <f>(E9386-F9386+G9386)/O9386*100</f>
      </c>
      <c r="Q9386">
        <f>H9385</f>
      </c>
      <c r="R9386">
        <f>I9385</f>
      </c>
      <c r="S9386">
        <f>H9386-H9385</f>
      </c>
      <c r="T9386">
        <f>I9386-I9385</f>
      </c>
      <c r="U9386">
        <f>(L9386-K9386)/(2*D9386*0.01)</f>
      </c>
      <c r="V9386">
        <f>(L9386+K9386)/(D9386*0.0001)</f>
      </c>
    </row>
    <row r="9387">
      <c r="A9387" t="n">
        <v>2016</v>
      </c>
      <c r="B9387" t="inlineStr">
        <is>
          <t>00241005</t>
        </is>
      </c>
      <c r="C9387" t="inlineStr">
        <is>
          <t>코오롱ENP</t>
        </is>
      </c>
      <c r="D9387" t="n">
        <v>11018197000</v>
      </c>
      <c r="E9387" t="n">
        <v>1611050000</v>
      </c>
      <c r="F9387" t="n">
        <v>407520000</v>
      </c>
      <c r="G9387" t="n">
        <v>218305000</v>
      </c>
      <c r="H9387" t="n">
        <v>2.57</v>
      </c>
      <c r="I9387" t="n">
        <v>4</v>
      </c>
      <c r="J9387" t="n">
        <v>8.109999999999999</v>
      </c>
      <c r="K9387" t="n">
        <v>-811660000</v>
      </c>
      <c r="L9387" t="n">
        <v>938926000</v>
      </c>
      <c r="M9387" t="n">
        <v>916857000</v>
      </c>
      <c r="N9387" t="n">
        <v>-809462000</v>
      </c>
      <c r="O9387">
        <f>D9386</f>
      </c>
      <c r="P9387">
        <f>(E9387-F9387+G9387)/O9387*100</f>
      </c>
      <c r="Q9387">
        <f>H9386</f>
      </c>
      <c r="R9387">
        <f>I9386</f>
      </c>
      <c r="S9387">
        <f>H9387-H9386</f>
      </c>
      <c r="T9387">
        <f>I9387-I9386</f>
      </c>
      <c r="U9387">
        <f>(L9387-K9387)/(2*D9387*0.01)</f>
      </c>
      <c r="V9387">
        <f>(L9387+K9387)/(D9387*0.0001)</f>
      </c>
    </row>
    <row r="9388">
      <c r="A9388" t="n">
        <v>2017</v>
      </c>
      <c r="B9388" t="inlineStr">
        <is>
          <t>00241005</t>
        </is>
      </c>
      <c r="C9388" t="inlineStr">
        <is>
          <t>코오롱ENP</t>
        </is>
      </c>
      <c r="D9388" t="n">
        <v>12610976000</v>
      </c>
      <c r="E9388" t="n">
        <v>1891569000</v>
      </c>
      <c r="F9388" t="n">
        <v>1217159000</v>
      </c>
      <c r="G9388" t="n">
        <v>268706000</v>
      </c>
      <c r="H9388" t="n">
        <v>3.08</v>
      </c>
      <c r="I9388" t="n">
        <v>4</v>
      </c>
      <c r="J9388" t="n">
        <v>10.18</v>
      </c>
      <c r="K9388" t="n">
        <v>-1146891000</v>
      </c>
      <c r="L9388" t="n">
        <v>1359608000</v>
      </c>
      <c r="M9388" t="n">
        <v>1333642000</v>
      </c>
      <c r="N9388" t="n">
        <v>-1148491000</v>
      </c>
      <c r="O9388">
        <f>D9387</f>
      </c>
      <c r="P9388">
        <f>(E9388-F9388+G9388)/O9388*100</f>
      </c>
      <c r="Q9388">
        <f>H9387</f>
      </c>
      <c r="R9388">
        <f>I9387</f>
      </c>
      <c r="S9388">
        <f>H9388-H9387</f>
      </c>
      <c r="T9388">
        <f>I9388-I9387</f>
      </c>
      <c r="U9388">
        <f>(L9388-K9388)/(2*D9388*0.01)</f>
      </c>
      <c r="V9388">
        <f>(L9388+K9388)/(D9388*0.0001)</f>
      </c>
    </row>
    <row r="9389">
      <c r="A9389" t="n">
        <v>2018</v>
      </c>
      <c r="B9389" t="inlineStr">
        <is>
          <t>00241005</t>
        </is>
      </c>
      <c r="C9389" t="inlineStr">
        <is>
          <t>코오롱ENP</t>
        </is>
      </c>
      <c r="D9389" t="n">
        <v>15948522000</v>
      </c>
      <c r="E9389" t="n">
        <v>2249525000</v>
      </c>
      <c r="F9389" t="n">
        <v>1410530000</v>
      </c>
      <c r="G9389" t="n">
        <v>376657000</v>
      </c>
      <c r="H9389" t="n">
        <v>2.55</v>
      </c>
      <c r="I9389" t="n">
        <v>4</v>
      </c>
      <c r="J9389" t="n">
        <v>10.1</v>
      </c>
      <c r="K9389" t="n">
        <v>-1448375000</v>
      </c>
      <c r="L9389" t="n">
        <v>1712997000</v>
      </c>
      <c r="M9389" t="n">
        <v>1671555000</v>
      </c>
      <c r="N9389" t="n">
        <v>-1443957000</v>
      </c>
      <c r="O9389">
        <f>D9388</f>
      </c>
      <c r="P9389">
        <f>(E9389-F9389+G9389)/O9389*100</f>
      </c>
      <c r="Q9389">
        <f>H9388</f>
      </c>
      <c r="R9389">
        <f>I9388</f>
      </c>
      <c r="S9389">
        <f>H9389-H9388</f>
      </c>
      <c r="T9389">
        <f>I9389-I9388</f>
      </c>
      <c r="U9389">
        <f>(L9389-K9389)/(2*D9389*0.01)</f>
      </c>
      <c r="V9389">
        <f>(L9389+K9389)/(D9389*0.0001)</f>
      </c>
    </row>
    <row r="9390">
      <c r="A9390" t="n">
        <v>2019</v>
      </c>
      <c r="B9390" t="inlineStr">
        <is>
          <t>00241005</t>
        </is>
      </c>
      <c r="C9390" t="inlineStr">
        <is>
          <t>코오롱ENP</t>
        </is>
      </c>
      <c r="D9390" t="n">
        <v>19160935000</v>
      </c>
      <c r="E9390" t="n">
        <v>2640134000</v>
      </c>
      <c r="F9390" t="n">
        <v>465039000</v>
      </c>
      <c r="G9390" t="n">
        <v>393045000</v>
      </c>
      <c r="H9390" t="n">
        <v>2.25</v>
      </c>
      <c r="I9390" t="n">
        <v>6.19</v>
      </c>
      <c r="J9390" t="n">
        <v>10.11</v>
      </c>
      <c r="K9390" t="n">
        <v>-1745435000</v>
      </c>
      <c r="L9390" t="n">
        <v>2066759000</v>
      </c>
      <c r="M9390" t="n">
        <v>2010318000</v>
      </c>
      <c r="N9390" t="n">
        <v>-1735430000</v>
      </c>
      <c r="O9390">
        <f>D9389</f>
      </c>
      <c r="P9390">
        <f>(E9390-F9390+G9390)/O9390*100</f>
      </c>
      <c r="Q9390">
        <f>H9389</f>
      </c>
      <c r="R9390">
        <f>I9389</f>
      </c>
      <c r="S9390">
        <f>H9390-H9389</f>
      </c>
      <c r="T9390">
        <f>I9390-I9389</f>
      </c>
      <c r="U9390">
        <f>(L9390-K9390)/(2*D9390*0.01)</f>
      </c>
      <c r="V9390">
        <f>(L9390+K9390)/(D9390*0.0001)</f>
      </c>
    </row>
    <row r="9391">
      <c r="A9391" t="n">
        <v>2020</v>
      </c>
      <c r="B9391" t="inlineStr">
        <is>
          <t>00241005</t>
        </is>
      </c>
      <c r="C9391" t="inlineStr">
        <is>
          <t>코오롱ENP</t>
        </is>
      </c>
      <c r="D9391" t="n">
        <v>20316043000</v>
      </c>
      <c r="E9391" t="n">
        <v>2858194000</v>
      </c>
      <c r="F9391" t="n">
        <v>576450000</v>
      </c>
      <c r="G9391" t="n">
        <v>416224000</v>
      </c>
      <c r="H9391" t="n">
        <v>2.31</v>
      </c>
      <c r="I9391" t="n">
        <v>6.14</v>
      </c>
      <c r="J9391" t="n">
        <v>10.37</v>
      </c>
      <c r="K9391" t="n">
        <v>-1896771000</v>
      </c>
      <c r="L9391" t="n">
        <v>2245022000</v>
      </c>
      <c r="M9391" t="n">
        <v>2185096000</v>
      </c>
      <c r="N9391" t="n">
        <v>-1886892000</v>
      </c>
      <c r="O9391">
        <f>D9390</f>
      </c>
      <c r="P9391">
        <f>(E9391-F9391+G9391)/O9391*100</f>
      </c>
      <c r="Q9391">
        <f>H9390</f>
      </c>
      <c r="R9391">
        <f>I9390</f>
      </c>
      <c r="S9391">
        <f>H9391-H9390</f>
      </c>
      <c r="T9391">
        <f>I9391-I9390</f>
      </c>
      <c r="U9391">
        <f>(L9391-K9391)/(2*D9391*0.01)</f>
      </c>
      <c r="V9391">
        <f>(L9391+K9391)/(D9391*0.0001)</f>
      </c>
    </row>
    <row r="9392">
      <c r="A9392" t="n">
        <v>2022</v>
      </c>
      <c r="B9392" t="inlineStr">
        <is>
          <t>00241005</t>
        </is>
      </c>
      <c r="C9392" t="inlineStr">
        <is>
          <t>코오롱ENP</t>
        </is>
      </c>
      <c r="D9392" t="n">
        <v>19013175000</v>
      </c>
      <c r="E9392" t="n">
        <v>3213993000</v>
      </c>
      <c r="F9392" t="n">
        <v>1054675000</v>
      </c>
      <c r="G9392" t="n">
        <v>636075000</v>
      </c>
      <c r="H9392" t="n">
        <v>5.28</v>
      </c>
      <c r="I9392" t="n">
        <v>5.17</v>
      </c>
      <c r="J9392" t="n">
        <v>9.029999999999999</v>
      </c>
      <c r="K9392" t="n">
        <v>-1514298000</v>
      </c>
      <c r="L9392" t="n">
        <v>1765052000</v>
      </c>
      <c r="M9392" t="n">
        <v>1790183000</v>
      </c>
      <c r="N9392" t="n">
        <v>-1560510000</v>
      </c>
      <c r="U9392">
        <f>(L9392-K9392)/(2*D9392*0.01)</f>
      </c>
      <c r="V9392">
        <f>(L9392+K9392)/(D9392*0.0001)</f>
      </c>
    </row>
    <row r="9393">
      <c r="A9393" t="n">
        <v>2023</v>
      </c>
      <c r="B9393" t="inlineStr">
        <is>
          <t>00241005</t>
        </is>
      </c>
      <c r="C9393" t="inlineStr">
        <is>
          <t>코오롱ENP</t>
        </is>
      </c>
      <c r="D9393" t="n">
        <v>19271382000</v>
      </c>
      <c r="E9393" t="n">
        <v>2484613000</v>
      </c>
      <c r="F9393" t="n">
        <v>2494907000</v>
      </c>
      <c r="G9393" t="n">
        <v>963393000</v>
      </c>
      <c r="H9393" t="n">
        <v>4.55</v>
      </c>
      <c r="I9393" t="n">
        <v>4.05</v>
      </c>
      <c r="J9393" t="n">
        <v>8.58</v>
      </c>
      <c r="K9393" t="n">
        <v>-1473353000</v>
      </c>
      <c r="L9393" t="n">
        <v>1705824000</v>
      </c>
      <c r="M9393" t="n">
        <v>1734892000</v>
      </c>
      <c r="N9393" t="n">
        <v>-1522331000</v>
      </c>
      <c r="O9393">
        <f>D9392</f>
      </c>
      <c r="P9393">
        <f>(E9393-F9393+G9393)/O9393*100</f>
      </c>
      <c r="Q9393">
        <f>H9392</f>
      </c>
      <c r="R9393">
        <f>I9392</f>
      </c>
      <c r="S9393">
        <f>H9393-H9392</f>
      </c>
      <c r="T9393">
        <f>I9393-I9392</f>
      </c>
      <c r="U9393">
        <f>(L9393-K9393)/(2*D9393*0.01)</f>
      </c>
      <c r="V9393">
        <f>(L9393+K9393)/(D9393*0.0001)</f>
      </c>
    </row>
    <row r="9394">
      <c r="A9394" t="n">
        <v>2024</v>
      </c>
      <c r="B9394" t="inlineStr">
        <is>
          <t>00241005</t>
        </is>
      </c>
      <c r="C9394" t="inlineStr">
        <is>
          <t>코오롱ENP</t>
        </is>
      </c>
      <c r="D9394" t="n">
        <v>21352018000</v>
      </c>
      <c r="E9394" t="n">
        <v>2405812000</v>
      </c>
      <c r="F9394" t="n">
        <v>931373000</v>
      </c>
      <c r="G9394" t="n">
        <v>840412000</v>
      </c>
      <c r="H9394" t="n">
        <v>4.04</v>
      </c>
      <c r="I9394" t="n">
        <v>4.43</v>
      </c>
      <c r="J9394" t="n">
        <v>9.380000000000001</v>
      </c>
      <c r="K9394" t="n">
        <v>-1784554000</v>
      </c>
      <c r="L9394" t="n">
        <v>2083986000</v>
      </c>
      <c r="M9394" t="n">
        <v>2108624000</v>
      </c>
      <c r="N9394" t="n">
        <v>-1835419000</v>
      </c>
      <c r="O9394">
        <f>D9393</f>
      </c>
      <c r="P9394">
        <f>(E9394-F9394+G9394)/O9394*100</f>
      </c>
      <c r="Q9394">
        <f>H9393</f>
      </c>
      <c r="R9394">
        <f>I9393</f>
      </c>
      <c r="S9394">
        <f>H9394-H9393</f>
      </c>
      <c r="T9394">
        <f>I9394-I9393</f>
      </c>
      <c r="U9394">
        <f>(L9394-K9394)/(2*D9394*0.01)</f>
      </c>
      <c r="V9394">
        <f>(L9394+K9394)/(D9394*0.0001)</f>
      </c>
    </row>
    <row r="9395">
      <c r="A9395" t="n">
        <v>2025</v>
      </c>
      <c r="B9395" t="inlineStr">
        <is>
          <t>00241005</t>
        </is>
      </c>
      <c r="C9395" t="inlineStr">
        <is>
          <t>코오롱ENP</t>
        </is>
      </c>
      <c r="D9395" t="n">
        <v>27516322000</v>
      </c>
      <c r="E9395" t="n">
        <v>2523731000</v>
      </c>
      <c r="F9395" t="n">
        <v>1264180000</v>
      </c>
      <c r="G9395" t="n">
        <v>828587000</v>
      </c>
      <c r="H9395" t="n">
        <v>4.34</v>
      </c>
      <c r="I9395" t="n">
        <v>4.43</v>
      </c>
      <c r="J9395" t="n">
        <v>7.83</v>
      </c>
      <c r="K9395" t="n">
        <v>-1928795000</v>
      </c>
      <c r="L9395" t="n">
        <v>2220889000</v>
      </c>
      <c r="M9395" t="n">
        <v>2253954000</v>
      </c>
      <c r="N9395" t="n">
        <v>-1989529000</v>
      </c>
      <c r="O9395">
        <f>D9394</f>
      </c>
      <c r="P9395">
        <f>(E9395-F9395+G9395)/O9395*100</f>
      </c>
      <c r="Q9395">
        <f>H9394</f>
      </c>
      <c r="R9395">
        <f>I9394</f>
      </c>
      <c r="S9395">
        <f>H9395-H9394</f>
      </c>
      <c r="T9395">
        <f>I9395-I9394</f>
      </c>
      <c r="U9395">
        <f>(L9395-K9395)/(2*D9395*0.01)</f>
      </c>
      <c r="V9395">
        <f>(L9395+K9395)/(D9395*0.0001)</f>
      </c>
    </row>
    <row r="9396">
      <c r="A9396" t="n">
        <v>2014</v>
      </c>
      <c r="B9396" t="inlineStr">
        <is>
          <t>00241209</t>
        </is>
      </c>
      <c r="C9396" t="inlineStr">
        <is>
          <t>모아텍</t>
        </is>
      </c>
      <c r="D9396" t="n">
        <v>4320893000</v>
      </c>
      <c r="E9396" t="n">
        <v>610421000</v>
      </c>
      <c r="F9396" t="n">
        <v>144790000</v>
      </c>
      <c r="G9396" t="n">
        <v>140728000</v>
      </c>
      <c r="H9396" t="n">
        <v>3.02</v>
      </c>
    </row>
    <row r="9397">
      <c r="A9397" t="n">
        <v>2015</v>
      </c>
      <c r="B9397" t="inlineStr">
        <is>
          <t>00241209</t>
        </is>
      </c>
      <c r="C9397" t="inlineStr">
        <is>
          <t>모아텍</t>
        </is>
      </c>
      <c r="D9397" t="n">
        <v>5213430000</v>
      </c>
      <c r="E9397" t="n">
        <v>710656000</v>
      </c>
      <c r="F9397" t="n">
        <v>763278000</v>
      </c>
      <c r="G9397" t="n">
        <v>130125000</v>
      </c>
      <c r="H9397" t="n">
        <v>2.72</v>
      </c>
      <c r="O9397">
        <f>D9396</f>
      </c>
      <c r="P9397">
        <f>(E9397-F9397+G9397)/O9397*100</f>
      </c>
      <c r="Q9397">
        <f>H9396</f>
      </c>
      <c r="S9397">
        <f>H9397-H9396</f>
      </c>
    </row>
    <row r="9398">
      <c r="A9398" t="n">
        <v>2016</v>
      </c>
      <c r="B9398" t="inlineStr">
        <is>
          <t>00241209</t>
        </is>
      </c>
      <c r="C9398" t="inlineStr">
        <is>
          <t>모아텍</t>
        </is>
      </c>
      <c r="D9398" t="n">
        <v>3055002000</v>
      </c>
      <c r="E9398" t="n">
        <v>631865000</v>
      </c>
      <c r="F9398" t="n">
        <v>1960907000</v>
      </c>
      <c r="G9398" t="n">
        <v>134344000</v>
      </c>
      <c r="H9398" t="n">
        <v>2.77</v>
      </c>
      <c r="J9398" t="n">
        <v>8.109999999999999</v>
      </c>
      <c r="K9398" t="n">
        <v>-229439000</v>
      </c>
      <c r="L9398" t="n">
        <v>262447000</v>
      </c>
      <c r="M9398" t="n">
        <v>267704000</v>
      </c>
      <c r="N9398" t="n">
        <v>-237837000</v>
      </c>
      <c r="O9398">
        <f>D9397</f>
      </c>
      <c r="P9398">
        <f>(E9398-F9398+G9398)/O9398*100</f>
      </c>
      <c r="Q9398">
        <f>H9397</f>
      </c>
      <c r="S9398">
        <f>H9398-H9397</f>
      </c>
      <c r="U9398">
        <f>(L9398-K9398)/(2*D9398*0.01)</f>
      </c>
      <c r="V9398">
        <f>(L9398+K9398)/(D9398*0.0001)</f>
      </c>
    </row>
    <row r="9399">
      <c r="A9399" t="n">
        <v>2017</v>
      </c>
      <c r="B9399" t="inlineStr">
        <is>
          <t>00241209</t>
        </is>
      </c>
      <c r="C9399" t="inlineStr">
        <is>
          <t>모아텍</t>
        </is>
      </c>
      <c r="D9399" t="n">
        <v>2964396000</v>
      </c>
      <c r="E9399" t="n">
        <v>144812000</v>
      </c>
      <c r="F9399" t="n">
        <v>180331000</v>
      </c>
      <c r="G9399" t="n">
        <v>20452000</v>
      </c>
      <c r="H9399" t="n">
        <v>2.94</v>
      </c>
      <c r="I9399" t="n">
        <v>5</v>
      </c>
      <c r="K9399" t="n">
        <v>-226417000</v>
      </c>
      <c r="L9399" t="n">
        <v>262189000</v>
      </c>
      <c r="M9399" t="n">
        <v>267975000</v>
      </c>
      <c r="N9399" t="n">
        <v>-235019000</v>
      </c>
      <c r="O9399">
        <f>D9398</f>
      </c>
      <c r="P9399">
        <f>(E9399-F9399+G9399)/O9399*100</f>
      </c>
      <c r="Q9399">
        <f>H9398</f>
      </c>
      <c r="S9399">
        <f>H9399-H9398</f>
      </c>
      <c r="U9399">
        <f>(L9399-K9399)/(2*D9399*0.01)</f>
      </c>
      <c r="V9399">
        <f>(L9399+K9399)/(D9399*0.0001)</f>
      </c>
    </row>
    <row r="9400">
      <c r="A9400" t="n">
        <v>2018</v>
      </c>
      <c r="B9400" t="inlineStr">
        <is>
          <t>00241209</t>
        </is>
      </c>
      <c r="C9400" t="inlineStr">
        <is>
          <t>모아텍</t>
        </is>
      </c>
      <c r="D9400" t="n">
        <v>2885772000</v>
      </c>
      <c r="E9400" t="n">
        <v>567320000</v>
      </c>
      <c r="F9400" t="n">
        <v>265578000</v>
      </c>
      <c r="G9400" t="n">
        <v>84212000</v>
      </c>
      <c r="H9400" t="n">
        <v>3.32</v>
      </c>
      <c r="I9400" t="n">
        <v>4</v>
      </c>
      <c r="K9400" t="n">
        <v>-198007000</v>
      </c>
      <c r="L9400" t="n">
        <v>227363000</v>
      </c>
      <c r="M9400" t="n">
        <v>233250000</v>
      </c>
      <c r="N9400" t="n">
        <v>-206238000</v>
      </c>
      <c r="O9400">
        <f>D9399</f>
      </c>
      <c r="P9400">
        <f>(E9400-F9400+G9400)/O9400*100</f>
      </c>
      <c r="Q9400">
        <f>H9399</f>
      </c>
      <c r="R9400">
        <f>I9399</f>
      </c>
      <c r="S9400">
        <f>H9400-H9399</f>
      </c>
      <c r="T9400">
        <f>I9400-I9399</f>
      </c>
      <c r="U9400">
        <f>(L9400-K9400)/(2*D9400*0.01)</f>
      </c>
      <c r="V9400">
        <f>(L9400+K9400)/(D9400*0.0001)</f>
      </c>
    </row>
    <row r="9401">
      <c r="A9401" t="n">
        <v>2019</v>
      </c>
      <c r="B9401" t="inlineStr">
        <is>
          <t>00241209</t>
        </is>
      </c>
      <c r="C9401" t="inlineStr">
        <is>
          <t>모아텍</t>
        </is>
      </c>
      <c r="D9401" t="n">
        <v>3277988000</v>
      </c>
      <c r="E9401" t="n">
        <v>507510000</v>
      </c>
      <c r="F9401" t="n">
        <v>269474000</v>
      </c>
      <c r="G9401" t="n">
        <v>92183000</v>
      </c>
      <c r="H9401" t="n">
        <v>3.04</v>
      </c>
      <c r="I9401" t="n">
        <v>3.95</v>
      </c>
      <c r="K9401" t="n">
        <v>-253490000</v>
      </c>
      <c r="L9401" t="n">
        <v>295119000</v>
      </c>
      <c r="M9401" t="n">
        <v>301848000</v>
      </c>
      <c r="N9401" t="n">
        <v>-263244000</v>
      </c>
      <c r="O9401">
        <f>D9400</f>
      </c>
      <c r="P9401">
        <f>(E9401-F9401+G9401)/O9401*100</f>
      </c>
      <c r="Q9401">
        <f>H9400</f>
      </c>
      <c r="R9401">
        <f>I9400</f>
      </c>
      <c r="S9401">
        <f>H9401-H9400</f>
      </c>
      <c r="T9401">
        <f>I9401-I9400</f>
      </c>
      <c r="U9401">
        <f>(L9401-K9401)/(2*D9401*0.01)</f>
      </c>
      <c r="V9401">
        <f>(L9401+K9401)/(D9401*0.0001)</f>
      </c>
    </row>
    <row r="9402">
      <c r="A9402" t="n">
        <v>2020</v>
      </c>
      <c r="B9402" t="inlineStr">
        <is>
          <t>00241209</t>
        </is>
      </c>
      <c r="C9402" t="inlineStr">
        <is>
          <t>모아텍</t>
        </is>
      </c>
      <c r="D9402" t="n">
        <v>3222571000</v>
      </c>
      <c r="E9402" t="n">
        <v>503054000</v>
      </c>
      <c r="F9402" t="n">
        <v>370216000</v>
      </c>
      <c r="G9402" t="n">
        <v>96263000</v>
      </c>
      <c r="H9402" t="n">
        <v>2.85</v>
      </c>
      <c r="I9402" t="n">
        <v>3</v>
      </c>
      <c r="K9402" t="n">
        <v>-233065000</v>
      </c>
      <c r="L9402" t="n">
        <v>269758000</v>
      </c>
      <c r="M9402" t="n">
        <v>266749000</v>
      </c>
      <c r="N9402" t="n">
        <v>-234996000</v>
      </c>
      <c r="O9402">
        <f>D9401</f>
      </c>
      <c r="P9402">
        <f>(E9402-F9402+G9402)/O9402*100</f>
      </c>
      <c r="Q9402">
        <f>H9401</f>
      </c>
      <c r="R9402">
        <f>I9401</f>
      </c>
      <c r="S9402">
        <f>H9402-H9401</f>
      </c>
      <c r="T9402">
        <f>I9402-I9401</f>
      </c>
      <c r="U9402">
        <f>(L9402-K9402)/(2*D9402*0.01)</f>
      </c>
      <c r="V9402">
        <f>(L9402+K9402)/(D9402*0.0001)</f>
      </c>
    </row>
    <row r="9403">
      <c r="A9403" t="n">
        <v>2021</v>
      </c>
      <c r="B9403" t="inlineStr">
        <is>
          <t>00241209</t>
        </is>
      </c>
      <c r="C9403" t="inlineStr">
        <is>
          <t>모아텍</t>
        </is>
      </c>
      <c r="D9403" t="n">
        <v>3441243000</v>
      </c>
      <c r="E9403" t="n">
        <v>444629000</v>
      </c>
      <c r="F9403" t="n">
        <v>188901000</v>
      </c>
      <c r="G9403" t="n">
        <v>89097000</v>
      </c>
      <c r="H9403" t="n">
        <v>3.13</v>
      </c>
      <c r="I9403" t="n">
        <v>2.96</v>
      </c>
      <c r="K9403" t="n">
        <v>-230315000</v>
      </c>
      <c r="L9403" t="n">
        <v>264808000</v>
      </c>
      <c r="M9403" t="n">
        <v>271026000</v>
      </c>
      <c r="N9403" t="n">
        <v>-239393000</v>
      </c>
      <c r="O9403">
        <f>D9402</f>
      </c>
      <c r="P9403">
        <f>(E9403-F9403+G9403)/O9403*100</f>
      </c>
      <c r="Q9403">
        <f>H9402</f>
      </c>
      <c r="R9403">
        <f>I9402</f>
      </c>
      <c r="S9403">
        <f>H9403-H9402</f>
      </c>
      <c r="T9403">
        <f>I9403-I9402</f>
      </c>
      <c r="U9403">
        <f>(L9403-K9403)/(2*D9403*0.01)</f>
      </c>
      <c r="V9403">
        <f>(L9403+K9403)/(D9403*0.0001)</f>
      </c>
    </row>
    <row r="9404">
      <c r="A9404" t="n">
        <v>2022</v>
      </c>
      <c r="B9404" t="inlineStr">
        <is>
          <t>00241209</t>
        </is>
      </c>
      <c r="C9404" t="inlineStr">
        <is>
          <t>모아텍</t>
        </is>
      </c>
      <c r="D9404" t="n">
        <v>2765054000</v>
      </c>
      <c r="E9404" t="n">
        <v>389693000</v>
      </c>
      <c r="F9404" t="n">
        <v>388423000</v>
      </c>
      <c r="G9404" t="n">
        <v>103983000</v>
      </c>
      <c r="H9404" t="n">
        <v>4.06</v>
      </c>
      <c r="I9404" t="n">
        <v>3</v>
      </c>
      <c r="K9404" t="n">
        <v>-183399000</v>
      </c>
      <c r="L9404" t="n">
        <v>208815000</v>
      </c>
      <c r="M9404" t="n">
        <v>215751000</v>
      </c>
      <c r="N9404" t="n">
        <v>-192266000</v>
      </c>
      <c r="O9404">
        <f>D9403</f>
      </c>
      <c r="P9404">
        <f>(E9404-F9404+G9404)/O9404*100</f>
      </c>
      <c r="Q9404">
        <f>H9403</f>
      </c>
      <c r="R9404">
        <f>I9403</f>
      </c>
      <c r="S9404">
        <f>H9404-H9403</f>
      </c>
      <c r="T9404">
        <f>I9404-I9403</f>
      </c>
      <c r="U9404">
        <f>(L9404-K9404)/(2*D9404*0.01)</f>
      </c>
      <c r="V9404">
        <f>(L9404+K9404)/(D9404*0.0001)</f>
      </c>
    </row>
    <row r="9405">
      <c r="A9405" t="n">
        <v>2023</v>
      </c>
      <c r="B9405" t="inlineStr">
        <is>
          <t>00241209</t>
        </is>
      </c>
      <c r="C9405" t="inlineStr">
        <is>
          <t>모아텍</t>
        </is>
      </c>
      <c r="D9405" t="n">
        <v>2498651000</v>
      </c>
      <c r="E9405" t="n">
        <v>250099000</v>
      </c>
      <c r="F9405" t="n">
        <v>477145000</v>
      </c>
      <c r="G9405" t="n">
        <v>108377000</v>
      </c>
      <c r="H9405" t="n">
        <v>5.21</v>
      </c>
      <c r="I9405" t="n">
        <v>3</v>
      </c>
      <c r="K9405" t="n">
        <v>-142118000</v>
      </c>
      <c r="L9405" t="n">
        <v>160117000</v>
      </c>
      <c r="M9405" t="n">
        <v>167365000</v>
      </c>
      <c r="N9405" t="n">
        <v>-150581000</v>
      </c>
      <c r="O9405">
        <f>D9404</f>
      </c>
      <c r="P9405">
        <f>(E9405-F9405+G9405)/O9405*100</f>
      </c>
      <c r="Q9405">
        <f>H9404</f>
      </c>
      <c r="R9405">
        <f>I9404</f>
      </c>
      <c r="S9405">
        <f>H9405-H9404</f>
      </c>
      <c r="T9405">
        <f>I9405-I9404</f>
      </c>
      <c r="U9405">
        <f>(L9405-K9405)/(2*D9405*0.01)</f>
      </c>
      <c r="V9405">
        <f>(L9405+K9405)/(D9405*0.0001)</f>
      </c>
    </row>
    <row r="9406">
      <c r="A9406" t="n">
        <v>2024</v>
      </c>
      <c r="B9406" t="inlineStr">
        <is>
          <t>00241209</t>
        </is>
      </c>
      <c r="C9406" t="inlineStr">
        <is>
          <t>모아텍</t>
        </is>
      </c>
      <c r="D9406" t="n">
        <v>2727492000</v>
      </c>
      <c r="E9406" t="n">
        <v>209959000</v>
      </c>
      <c r="F9406" t="n">
        <v>163813000</v>
      </c>
      <c r="G9406" t="n">
        <v>125336000</v>
      </c>
      <c r="H9406" t="n">
        <v>4.87</v>
      </c>
      <c r="I9406" t="n">
        <v>3</v>
      </c>
      <c r="K9406" t="n">
        <v>-147220000</v>
      </c>
      <c r="L9406" t="n">
        <v>135183000</v>
      </c>
      <c r="M9406" t="n">
        <v>172069000</v>
      </c>
      <c r="N9406" t="n">
        <v>-155544000</v>
      </c>
      <c r="O9406">
        <f>D9405</f>
      </c>
      <c r="P9406">
        <f>(E9406-F9406+G9406)/O9406*100</f>
      </c>
      <c r="Q9406">
        <f>H9405</f>
      </c>
      <c r="R9406">
        <f>I9405</f>
      </c>
      <c r="S9406">
        <f>H9406-H9405</f>
      </c>
      <c r="T9406">
        <f>I9406-I9405</f>
      </c>
      <c r="U9406">
        <f>(L9406-K9406)/(2*D9406*0.01)</f>
      </c>
    </row>
    <row r="9407">
      <c r="A9407" t="n">
        <v>2025</v>
      </c>
      <c r="B9407" t="inlineStr">
        <is>
          <t>00241209</t>
        </is>
      </c>
      <c r="C9407" t="inlineStr">
        <is>
          <t>모아텍</t>
        </is>
      </c>
      <c r="D9407" t="n">
        <v>2807802000</v>
      </c>
      <c r="E9407" t="n">
        <v>154696000</v>
      </c>
      <c r="F9407" t="n">
        <v>124613000</v>
      </c>
      <c r="G9407" t="n">
        <v>63513000</v>
      </c>
      <c r="H9407" t="n">
        <v>4.56</v>
      </c>
      <c r="I9407" t="n">
        <v>2.91</v>
      </c>
      <c r="K9407" t="n">
        <v>-134975000</v>
      </c>
      <c r="L9407" t="n">
        <v>150771000</v>
      </c>
      <c r="M9407" t="n">
        <v>156550000</v>
      </c>
      <c r="N9407" t="n">
        <v>-142226000</v>
      </c>
      <c r="O9407">
        <f>D9406</f>
      </c>
      <c r="P9407">
        <f>(E9407-F9407+G9407)/O9407*100</f>
      </c>
      <c r="Q9407">
        <f>H9406</f>
      </c>
      <c r="R9407">
        <f>I9406</f>
      </c>
      <c r="S9407">
        <f>H9407-H9406</f>
      </c>
      <c r="T9407">
        <f>I9407-I9406</f>
      </c>
      <c r="U9407">
        <f>(L9407-K9407)/(2*D9407*0.01)</f>
      </c>
      <c r="V9407">
        <f>(L9407+K9407)/(D9407*0.0001)</f>
      </c>
    </row>
    <row r="9408">
      <c r="A9408" t="n">
        <v>2014</v>
      </c>
      <c r="B9408" t="inlineStr">
        <is>
          <t>00241236</t>
        </is>
      </c>
      <c r="C9408" t="inlineStr">
        <is>
          <t>에이치씨코퍼레이션</t>
        </is>
      </c>
      <c r="D9408" t="n">
        <v>972889724</v>
      </c>
      <c r="E9408" t="n">
        <v>463772043</v>
      </c>
      <c r="F9408" t="n">
        <v>430833190</v>
      </c>
      <c r="G9408" t="n">
        <v>29698745</v>
      </c>
      <c r="H9408" t="n">
        <v>2.77</v>
      </c>
      <c r="I9408" t="n">
        <v>4.98</v>
      </c>
      <c r="K9408" t="n">
        <v>-139452239</v>
      </c>
      <c r="L9408" t="n">
        <v>139890041</v>
      </c>
      <c r="M9408" t="n">
        <v>72516253</v>
      </c>
      <c r="N9408" t="n">
        <v>-72718509</v>
      </c>
      <c r="U9408">
        <f>(L9408-K9408)/(2*D9408*0.01)</f>
      </c>
      <c r="V9408">
        <f>(L9408+K9408)/(D9408*0.0001)</f>
      </c>
    </row>
    <row r="9409">
      <c r="A9409" t="n">
        <v>2015</v>
      </c>
      <c r="B9409" t="inlineStr">
        <is>
          <t>00241236</t>
        </is>
      </c>
      <c r="C9409" t="inlineStr">
        <is>
          <t>에이치씨코퍼레이션</t>
        </is>
      </c>
      <c r="D9409" t="n">
        <v>1150663782</v>
      </c>
      <c r="E9409" t="n">
        <v>493179739</v>
      </c>
      <c r="F9409" t="n">
        <v>592309109</v>
      </c>
      <c r="G9409" t="n">
        <v>23479188</v>
      </c>
      <c r="H9409" t="n">
        <v>2.38</v>
      </c>
      <c r="I9409" t="n">
        <v>5.17</v>
      </c>
      <c r="K9409" t="n">
        <v>-91662886</v>
      </c>
      <c r="L9409" t="n">
        <v>103262452</v>
      </c>
      <c r="M9409" t="n">
        <v>104071084</v>
      </c>
      <c r="N9409" t="n">
        <v>-91233509</v>
      </c>
      <c r="O9409">
        <f>D9408</f>
      </c>
      <c r="P9409">
        <f>(E9409-F9409+G9409)/O9409*100</f>
      </c>
      <c r="Q9409">
        <f>H9408</f>
      </c>
      <c r="R9409">
        <f>I9408</f>
      </c>
      <c r="S9409">
        <f>H9409-H9408</f>
      </c>
      <c r="T9409">
        <f>I9409-I9408</f>
      </c>
      <c r="U9409">
        <f>(L9409-K9409)/(2*D9409*0.01)</f>
      </c>
      <c r="V9409">
        <f>(L9409+K9409)/(D9409*0.0001)</f>
      </c>
    </row>
    <row r="9410">
      <c r="A9410" t="n">
        <v>2016</v>
      </c>
      <c r="B9410" t="inlineStr">
        <is>
          <t>00241236</t>
        </is>
      </c>
      <c r="C9410" t="inlineStr">
        <is>
          <t>에이치씨코퍼레이션</t>
        </is>
      </c>
      <c r="D9410" t="n">
        <v>1263231727</v>
      </c>
      <c r="E9410" t="n">
        <v>442453767</v>
      </c>
      <c r="F9410" t="n">
        <v>226736051</v>
      </c>
      <c r="G9410" t="n">
        <v>22461588</v>
      </c>
      <c r="H9410" t="n">
        <v>2.4</v>
      </c>
      <c r="I9410" t="n">
        <v>5.31</v>
      </c>
      <c r="K9410" t="n">
        <v>-100011088</v>
      </c>
      <c r="L9410" t="n">
        <v>100638185</v>
      </c>
      <c r="M9410" t="n">
        <v>97784041</v>
      </c>
      <c r="N9410" t="n">
        <v>-97573041</v>
      </c>
      <c r="O9410">
        <f>D9409</f>
      </c>
      <c r="P9410">
        <f>(E9410-F9410+G9410)/O9410*100</f>
      </c>
      <c r="Q9410">
        <f>H9409</f>
      </c>
      <c r="R9410">
        <f>I9409</f>
      </c>
      <c r="S9410">
        <f>H9410-H9409</f>
      </c>
      <c r="T9410">
        <f>I9410-I9409</f>
      </c>
      <c r="U9410">
        <f>(L9410-K9410)/(2*D9410*0.01)</f>
      </c>
      <c r="V9410">
        <f>(L9410+K9410)/(D9410*0.0001)</f>
      </c>
    </row>
    <row r="9411">
      <c r="A9411" t="n">
        <v>2017</v>
      </c>
      <c r="B9411" t="inlineStr">
        <is>
          <t>00241236</t>
        </is>
      </c>
      <c r="C9411" t="inlineStr">
        <is>
          <t>에이치씨코퍼레이션</t>
        </is>
      </c>
      <c r="D9411" t="n">
        <v>1509964487</v>
      </c>
      <c r="E9411" t="n">
        <v>369751923</v>
      </c>
      <c r="F9411" t="n">
        <v>273632610</v>
      </c>
      <c r="G9411" t="n">
        <v>28572012</v>
      </c>
      <c r="H9411" t="n">
        <v>2.79</v>
      </c>
      <c r="I9411" t="n">
        <v>5.23</v>
      </c>
      <c r="K9411" t="n">
        <v>-108414747</v>
      </c>
      <c r="L9411" t="n">
        <v>93689989</v>
      </c>
      <c r="M9411" t="n">
        <v>91431028</v>
      </c>
      <c r="N9411" t="n">
        <v>-91431028</v>
      </c>
      <c r="O9411">
        <f>D9410</f>
      </c>
      <c r="P9411">
        <f>(E9411-F9411+G9411)/O9411*100</f>
      </c>
      <c r="Q9411">
        <f>H9410</f>
      </c>
      <c r="R9411">
        <f>I9410</f>
      </c>
      <c r="S9411">
        <f>H9411-H9410</f>
      </c>
      <c r="T9411">
        <f>I9411-I9410</f>
      </c>
      <c r="U9411">
        <f>(L9411-K9411)/(2*D9411*0.01)</f>
      </c>
    </row>
    <row r="9412">
      <c r="A9412" t="n">
        <v>2018</v>
      </c>
      <c r="B9412" t="inlineStr">
        <is>
          <t>00241236</t>
        </is>
      </c>
      <c r="C9412" t="inlineStr">
        <is>
          <t>에이치씨코퍼레이션</t>
        </is>
      </c>
      <c r="D9412" t="n">
        <v>1413226472</v>
      </c>
      <c r="E9412" t="n">
        <v>336865740</v>
      </c>
      <c r="F9412" t="n">
        <v>440524827</v>
      </c>
      <c r="G9412" t="n">
        <v>34487028</v>
      </c>
      <c r="H9412" t="n">
        <v>2.32</v>
      </c>
      <c r="I9412" t="n">
        <v>5.17</v>
      </c>
      <c r="K9412" t="n">
        <v>-198403527</v>
      </c>
      <c r="L9412" t="n">
        <v>198403527</v>
      </c>
      <c r="M9412" t="n">
        <v>96702969</v>
      </c>
      <c r="N9412" t="n">
        <v>-96702969</v>
      </c>
      <c r="O9412">
        <f>D9411</f>
      </c>
      <c r="P9412">
        <f>(E9412-F9412+G9412)/O9412*100</f>
      </c>
      <c r="Q9412">
        <f>H9411</f>
      </c>
      <c r="R9412">
        <f>I9411</f>
      </c>
      <c r="S9412">
        <f>H9412-H9411</f>
      </c>
      <c r="T9412">
        <f>I9412-I9411</f>
      </c>
      <c r="U9412">
        <f>(L9412-K9412)/(2*D9412*0.01)</f>
      </c>
    </row>
    <row r="9413">
      <c r="A9413" t="n">
        <v>2019</v>
      </c>
      <c r="B9413" t="inlineStr">
        <is>
          <t>00241236</t>
        </is>
      </c>
      <c r="C9413" t="inlineStr">
        <is>
          <t>에이치씨코퍼레이션</t>
        </is>
      </c>
      <c r="D9413" t="n">
        <v>1290530779</v>
      </c>
      <c r="E9413" t="n">
        <v>279789900</v>
      </c>
      <c r="F9413" t="n">
        <v>310423291</v>
      </c>
      <c r="G9413" t="n">
        <v>29360808</v>
      </c>
      <c r="H9413" t="n">
        <v>2</v>
      </c>
      <c r="I9413" t="n">
        <v>4.56</v>
      </c>
      <c r="K9413" t="n">
        <v>-98828450</v>
      </c>
      <c r="L9413" t="n">
        <v>100590071</v>
      </c>
      <c r="M9413" t="n">
        <v>98083000</v>
      </c>
      <c r="N9413" t="n">
        <v>-98083000</v>
      </c>
      <c r="O9413">
        <f>D9412</f>
      </c>
      <c r="P9413">
        <f>(E9413-F9413+G9413)/O9413*100</f>
      </c>
      <c r="Q9413">
        <f>H9412</f>
      </c>
      <c r="R9413">
        <f>I9412</f>
      </c>
      <c r="S9413">
        <f>H9413-H9412</f>
      </c>
      <c r="T9413">
        <f>I9413-I9412</f>
      </c>
      <c r="U9413">
        <f>(L9413-K9413)/(2*D9413*0.01)</f>
      </c>
      <c r="V9413">
        <f>(L9413+K9413)/(D9413*0.0001)</f>
      </c>
    </row>
    <row r="9414">
      <c r="A9414" t="n">
        <v>2020</v>
      </c>
      <c r="B9414" t="inlineStr">
        <is>
          <t>00241236</t>
        </is>
      </c>
      <c r="C9414" t="inlineStr">
        <is>
          <t>에이치씨코퍼레이션</t>
        </is>
      </c>
      <c r="D9414" t="n">
        <v>1103157331</v>
      </c>
      <c r="E9414" t="n">
        <v>249642852</v>
      </c>
      <c r="F9414" t="n">
        <v>404029180</v>
      </c>
      <c r="G9414" t="n">
        <v>22172952</v>
      </c>
      <c r="H9414" t="n">
        <v>1.97</v>
      </c>
      <c r="I9414" t="n">
        <v>3.12</v>
      </c>
      <c r="K9414" t="n">
        <v>-86304347</v>
      </c>
      <c r="L9414" t="n">
        <v>86068994</v>
      </c>
      <c r="M9414" t="n">
        <v>14655590</v>
      </c>
      <c r="N9414" t="n">
        <v>-87000107</v>
      </c>
      <c r="O9414">
        <f>D9413</f>
      </c>
      <c r="P9414">
        <f>(E9414-F9414+G9414)/O9414*100</f>
      </c>
      <c r="Q9414">
        <f>H9413</f>
      </c>
      <c r="R9414">
        <f>I9413</f>
      </c>
      <c r="S9414">
        <f>H9414-H9413</f>
      </c>
      <c r="T9414">
        <f>I9414-I9413</f>
      </c>
      <c r="U9414">
        <f>(L9414-K9414)/(2*D9414*0.01)</f>
      </c>
    </row>
    <row r="9415">
      <c r="A9415" t="n">
        <v>2021</v>
      </c>
      <c r="B9415" t="inlineStr">
        <is>
          <t>00241236</t>
        </is>
      </c>
      <c r="C9415" t="inlineStr">
        <is>
          <t>에이치씨코퍼레이션</t>
        </is>
      </c>
      <c r="D9415" t="n">
        <v>1161104760</v>
      </c>
      <c r="E9415" t="n">
        <v>214431564</v>
      </c>
      <c r="F9415" t="n">
        <v>227536992</v>
      </c>
      <c r="G9415" t="n">
        <v>20734704</v>
      </c>
      <c r="H9415" t="n">
        <v>2.56</v>
      </c>
      <c r="I9415" t="n">
        <v>3.09</v>
      </c>
      <c r="K9415" t="n">
        <v>-89261247</v>
      </c>
      <c r="L9415" t="n">
        <v>87716231</v>
      </c>
      <c r="M9415" t="n">
        <v>87366246</v>
      </c>
      <c r="N9415" t="n">
        <v>-87207878</v>
      </c>
      <c r="O9415">
        <f>D9414</f>
      </c>
      <c r="P9415">
        <f>(E9415-F9415+G9415)/O9415*100</f>
      </c>
      <c r="Q9415">
        <f>H9414</f>
      </c>
      <c r="R9415">
        <f>I9414</f>
      </c>
      <c r="S9415">
        <f>H9415-H9414</f>
      </c>
      <c r="T9415">
        <f>I9415-I9414</f>
      </c>
      <c r="U9415">
        <f>(L9415-K9415)/(2*D9415*0.01)</f>
      </c>
    </row>
    <row r="9416">
      <c r="A9416" t="n">
        <v>2022</v>
      </c>
      <c r="B9416" t="inlineStr">
        <is>
          <t>00241236</t>
        </is>
      </c>
      <c r="C9416" t="inlineStr">
        <is>
          <t>에이치씨코퍼레이션</t>
        </is>
      </c>
      <c r="D9416" t="n">
        <v>1243948618</v>
      </c>
      <c r="E9416" t="n">
        <v>306163199</v>
      </c>
      <c r="F9416" t="n">
        <v>65212493</v>
      </c>
      <c r="G9416" t="n">
        <v>28453956</v>
      </c>
      <c r="H9416" t="n">
        <v>5.16</v>
      </c>
      <c r="I9416" t="n">
        <v>3.12</v>
      </c>
      <c r="K9416" t="n">
        <v>-83141279</v>
      </c>
      <c r="L9416" t="n">
        <v>81437518</v>
      </c>
      <c r="M9416" t="n">
        <v>83469039</v>
      </c>
      <c r="N9416" t="n">
        <v>-86783420</v>
      </c>
      <c r="O9416">
        <f>D9415</f>
      </c>
      <c r="P9416">
        <f>(E9416-F9416+G9416)/O9416*100</f>
      </c>
      <c r="Q9416">
        <f>H9415</f>
      </c>
      <c r="R9416">
        <f>I9415</f>
      </c>
      <c r="S9416">
        <f>H9416-H9415</f>
      </c>
      <c r="T9416">
        <f>I9416-I9415</f>
      </c>
      <c r="U9416">
        <f>(L9416-K9416)/(2*D9416*0.01)</f>
      </c>
    </row>
    <row r="9417">
      <c r="A9417" t="n">
        <v>2023</v>
      </c>
      <c r="B9417" t="inlineStr">
        <is>
          <t>00241236</t>
        </is>
      </c>
      <c r="C9417" t="inlineStr">
        <is>
          <t>에이치씨코퍼레이션</t>
        </is>
      </c>
      <c r="D9417" t="n">
        <v>1591776735</v>
      </c>
      <c r="E9417" t="n">
        <v>199917768</v>
      </c>
      <c r="F9417" t="n">
        <v>22166731</v>
      </c>
      <c r="G9417" t="n">
        <v>61001724</v>
      </c>
      <c r="H9417" t="n">
        <v>4.17</v>
      </c>
      <c r="I9417" t="n">
        <v>3.91</v>
      </c>
      <c r="K9417" t="n">
        <v>-102360526</v>
      </c>
      <c r="L9417" t="n">
        <v>102043437</v>
      </c>
      <c r="M9417" t="n">
        <v>103456965</v>
      </c>
      <c r="N9417" t="n">
        <v>-103456965</v>
      </c>
      <c r="O9417">
        <f>D9416</f>
      </c>
      <c r="P9417">
        <f>(E9417-F9417+G9417)/O9417*100</f>
      </c>
      <c r="Q9417">
        <f>H9416</f>
      </c>
      <c r="R9417">
        <f>I9416</f>
      </c>
      <c r="S9417">
        <f>H9417-H9416</f>
      </c>
      <c r="T9417">
        <f>I9417-I9416</f>
      </c>
      <c r="U9417">
        <f>(L9417-K9417)/(2*D9417*0.01)</f>
      </c>
    </row>
    <row r="9418">
      <c r="A9418" t="n">
        <v>2024</v>
      </c>
      <c r="B9418" t="inlineStr">
        <is>
          <t>00241236</t>
        </is>
      </c>
      <c r="C9418" t="inlineStr">
        <is>
          <t>에이치씨코퍼레이션</t>
        </is>
      </c>
      <c r="D9418" t="n">
        <v>2048483863</v>
      </c>
      <c r="E9418" t="n">
        <v>277946580</v>
      </c>
      <c r="F9418" t="n">
        <v>40390972</v>
      </c>
      <c r="G9418" t="n">
        <v>63116148</v>
      </c>
      <c r="H9418" t="n">
        <v>3.56</v>
      </c>
      <c r="I9418" t="n">
        <v>3.9</v>
      </c>
      <c r="J9418" t="n">
        <v>6.54</v>
      </c>
      <c r="K9418" t="n">
        <v>-127918713</v>
      </c>
      <c r="L9418" t="n">
        <v>130599218</v>
      </c>
      <c r="M9418" t="n">
        <v>131529924</v>
      </c>
      <c r="N9418" t="n">
        <v>-130951001</v>
      </c>
      <c r="O9418">
        <f>D9417</f>
      </c>
      <c r="P9418">
        <f>(E9418-F9418+G9418)/O9418*100</f>
      </c>
      <c r="Q9418">
        <f>H9417</f>
      </c>
      <c r="R9418">
        <f>I9417</f>
      </c>
      <c r="S9418">
        <f>H9418-H9417</f>
      </c>
      <c r="T9418">
        <f>I9418-I9417</f>
      </c>
      <c r="U9418">
        <f>(L9418-K9418)/(2*D9418*0.01)</f>
      </c>
      <c r="V9418">
        <f>(L9418+K9418)/(D9418*0.0001)</f>
      </c>
    </row>
    <row r="9419">
      <c r="A9419" t="n">
        <v>2014</v>
      </c>
      <c r="B9419" t="inlineStr">
        <is>
          <t>00242378</t>
        </is>
      </c>
      <c r="C9419" t="inlineStr">
        <is>
          <t>이지홀딩스</t>
        </is>
      </c>
      <c r="D9419" t="n">
        <v>31791602000</v>
      </c>
      <c r="E9419" t="n">
        <v>6452170000</v>
      </c>
      <c r="F9419" t="n">
        <v>4760941000</v>
      </c>
      <c r="G9419" t="n">
        <v>853594000</v>
      </c>
    </row>
    <row r="9420">
      <c r="A9420" t="n">
        <v>2015</v>
      </c>
      <c r="B9420" t="inlineStr">
        <is>
          <t>00242378</t>
        </is>
      </c>
      <c r="C9420" t="inlineStr">
        <is>
          <t>이지홀딩스</t>
        </is>
      </c>
      <c r="D9420" t="n">
        <v>37267030000</v>
      </c>
      <c r="E9420" t="n">
        <v>7136647000</v>
      </c>
      <c r="F9420" t="n">
        <v>5669286000</v>
      </c>
      <c r="G9420" t="n">
        <v>1098298000</v>
      </c>
      <c r="O9420">
        <f>D9419</f>
      </c>
      <c r="P9420">
        <f>(E9420-F9420+G9420)/O9420*100</f>
      </c>
    </row>
    <row r="9421">
      <c r="A9421" t="n">
        <v>2016</v>
      </c>
      <c r="B9421" t="inlineStr">
        <is>
          <t>00242378</t>
        </is>
      </c>
      <c r="C9421" t="inlineStr">
        <is>
          <t>이지홀딩스</t>
        </is>
      </c>
      <c r="D9421" t="n">
        <v>39657273000</v>
      </c>
      <c r="E9421" t="n">
        <v>7851766000</v>
      </c>
      <c r="F9421" t="n">
        <v>7120411000</v>
      </c>
      <c r="G9421" t="n">
        <v>800218000</v>
      </c>
      <c r="O9421">
        <f>D9420</f>
      </c>
      <c r="P9421">
        <f>(E9421-F9421+G9421)/O9421*100</f>
      </c>
    </row>
    <row r="9422">
      <c r="A9422" t="n">
        <v>2018</v>
      </c>
      <c r="B9422" t="inlineStr">
        <is>
          <t>00242378</t>
        </is>
      </c>
      <c r="C9422" t="inlineStr">
        <is>
          <t>이지홀딩스</t>
        </is>
      </c>
      <c r="D9422" t="n">
        <v>52581521000</v>
      </c>
      <c r="E9422" t="n">
        <v>8220711000</v>
      </c>
      <c r="F9422" t="n">
        <v>6933670000</v>
      </c>
      <c r="G9422" t="n">
        <v>1179974000</v>
      </c>
      <c r="H9422" t="n">
        <v>2.56</v>
      </c>
      <c r="I9422" t="n">
        <v>4.135</v>
      </c>
      <c r="J9422" t="n">
        <v>6.995</v>
      </c>
    </row>
    <row r="9423">
      <c r="A9423" t="n">
        <v>2019</v>
      </c>
      <c r="B9423" t="inlineStr">
        <is>
          <t>00242378</t>
        </is>
      </c>
      <c r="C9423" t="inlineStr">
        <is>
          <t>이지홀딩스</t>
        </is>
      </c>
      <c r="D9423" t="n">
        <v>58137846000</v>
      </c>
      <c r="E9423" t="n">
        <v>9864443000</v>
      </c>
      <c r="F9423" t="n">
        <v>5537102000</v>
      </c>
      <c r="G9423" t="n">
        <v>1265183000</v>
      </c>
      <c r="O9423">
        <f>D9422</f>
      </c>
      <c r="P9423">
        <f>(E9423-F9423+G9423)/O9423*100</f>
      </c>
    </row>
    <row r="9424">
      <c r="A9424" t="n">
        <v>2020</v>
      </c>
      <c r="B9424" t="inlineStr">
        <is>
          <t>00242378</t>
        </is>
      </c>
      <c r="C9424" t="inlineStr">
        <is>
          <t>이지홀딩스</t>
        </is>
      </c>
      <c r="D9424" t="n">
        <v>52801545000</v>
      </c>
      <c r="E9424" t="n">
        <v>8675795000</v>
      </c>
      <c r="F9424" t="n">
        <v>6676309000</v>
      </c>
      <c r="G9424" t="n">
        <v>1079264000</v>
      </c>
      <c r="O9424">
        <f>D9423</f>
      </c>
      <c r="P9424">
        <f>(E9424-F9424+G9424)/O9424*100</f>
      </c>
    </row>
    <row r="9425">
      <c r="A9425" t="n">
        <v>2021</v>
      </c>
      <c r="B9425" t="inlineStr">
        <is>
          <t>00242378</t>
        </is>
      </c>
      <c r="C9425" t="inlineStr">
        <is>
          <t>이지홀딩스</t>
        </is>
      </c>
      <c r="D9425" t="n">
        <v>61050641000</v>
      </c>
      <c r="E9425" t="n">
        <v>8397948000</v>
      </c>
      <c r="F9425" t="n">
        <v>8854756000</v>
      </c>
      <c r="G9425" t="n">
        <v>1089135000</v>
      </c>
      <c r="O9425">
        <f>D9424</f>
      </c>
      <c r="P9425">
        <f>(E9425-F9425+G9425)/O9425*100</f>
      </c>
    </row>
    <row r="9426">
      <c r="A9426" t="n">
        <v>2022</v>
      </c>
      <c r="B9426" t="inlineStr">
        <is>
          <t>00242378</t>
        </is>
      </c>
      <c r="C9426" t="inlineStr">
        <is>
          <t>이지홀딩스</t>
        </is>
      </c>
      <c r="D9426" t="n">
        <v>56853953000</v>
      </c>
      <c r="E9426" t="n">
        <v>10187436000</v>
      </c>
      <c r="F9426" t="n">
        <v>7945351000</v>
      </c>
      <c r="G9426" t="n">
        <v>1782636000</v>
      </c>
      <c r="O9426">
        <f>D9425</f>
      </c>
      <c r="P9426">
        <f>(E9426-F9426+G9426)/O9426*100</f>
      </c>
    </row>
    <row r="9427">
      <c r="A9427" t="n">
        <v>2023</v>
      </c>
      <c r="B9427" t="inlineStr">
        <is>
          <t>00242378</t>
        </is>
      </c>
      <c r="C9427" t="inlineStr">
        <is>
          <t>이지홀딩스</t>
        </is>
      </c>
      <c r="D9427" t="n">
        <v>69536357000</v>
      </c>
      <c r="E9427" t="n">
        <v>8312010000</v>
      </c>
      <c r="F9427" t="n">
        <v>6348419000</v>
      </c>
      <c r="G9427" t="n">
        <v>2682699000</v>
      </c>
      <c r="O9427">
        <f>D9426</f>
      </c>
      <c r="P9427">
        <f>(E9427-F9427+G9427)/O9427*100</f>
      </c>
    </row>
    <row r="9428">
      <c r="A9428" t="n">
        <v>2024</v>
      </c>
      <c r="B9428" t="inlineStr">
        <is>
          <t>00242378</t>
        </is>
      </c>
      <c r="C9428" t="inlineStr">
        <is>
          <t>이지홀딩스</t>
        </is>
      </c>
      <c r="D9428" t="n">
        <v>79990202057</v>
      </c>
      <c r="E9428" t="n">
        <v>9723073336</v>
      </c>
      <c r="F9428" t="n">
        <v>10473241503</v>
      </c>
      <c r="G9428" t="n">
        <v>2814339092</v>
      </c>
      <c r="O9428">
        <f>D9427</f>
      </c>
      <c r="P9428">
        <f>(E9428-F9428+G9428)/O9428*100</f>
      </c>
    </row>
    <row r="9429">
      <c r="A9429" t="n">
        <v>2025</v>
      </c>
      <c r="B9429" t="inlineStr">
        <is>
          <t>00242378</t>
        </is>
      </c>
      <c r="C9429" t="inlineStr">
        <is>
          <t>이지홀딩스</t>
        </is>
      </c>
      <c r="D9429" t="n">
        <v>83369983544</v>
      </c>
      <c r="E9429" t="n">
        <v>10818815762</v>
      </c>
      <c r="F9429" t="n">
        <v>8249193451</v>
      </c>
      <c r="G9429" t="n">
        <v>2819220775</v>
      </c>
      <c r="O9429">
        <f>D9428</f>
      </c>
      <c r="P9429">
        <f>(E9429-F9429+G9429)/O9429*100</f>
      </c>
    </row>
    <row r="9430">
      <c r="A9430" t="n">
        <v>2014</v>
      </c>
      <c r="B9430" t="inlineStr">
        <is>
          <t>00242712</t>
        </is>
      </c>
      <c r="C9430" t="inlineStr">
        <is>
          <t>엘컴텍</t>
        </is>
      </c>
      <c r="D9430" t="n">
        <v>487927000</v>
      </c>
      <c r="E9430" t="n">
        <v>139161000</v>
      </c>
      <c r="F9430" t="n">
        <v>124097000</v>
      </c>
      <c r="G9430" t="n">
        <v>13165000</v>
      </c>
      <c r="H9430" t="n">
        <v>2.54</v>
      </c>
      <c r="I9430" t="n">
        <v>6.2</v>
      </c>
      <c r="K9430" t="n">
        <v>-47862000</v>
      </c>
      <c r="L9430" t="n">
        <v>40381000</v>
      </c>
      <c r="M9430" t="n">
        <v>47193000</v>
      </c>
      <c r="N9430" t="n">
        <v>-40622000</v>
      </c>
      <c r="U9430">
        <f>(L9430-K9430)/(2*D9430*0.01)</f>
      </c>
    </row>
    <row r="9431">
      <c r="A9431" t="n">
        <v>2015</v>
      </c>
      <c r="B9431" t="inlineStr">
        <is>
          <t>00242712</t>
        </is>
      </c>
      <c r="C9431" t="inlineStr">
        <is>
          <t>엘컴텍</t>
        </is>
      </c>
      <c r="D9431" t="n">
        <v>846448000</v>
      </c>
      <c r="E9431" t="n">
        <v>158203000</v>
      </c>
      <c r="F9431" t="n">
        <v>63245000</v>
      </c>
      <c r="G9431" t="n">
        <v>11574000</v>
      </c>
      <c r="H9431" t="n">
        <v>2.2</v>
      </c>
      <c r="I9431" t="n">
        <v>4.09</v>
      </c>
      <c r="J9431" t="n">
        <v>9.32</v>
      </c>
      <c r="K9431" t="n">
        <v>-8710000</v>
      </c>
      <c r="L9431" t="n">
        <v>10280000</v>
      </c>
      <c r="M9431" t="n">
        <v>10150000</v>
      </c>
      <c r="N9431" t="n">
        <v>-8770000</v>
      </c>
      <c r="O9431">
        <f>D9430</f>
      </c>
      <c r="P9431">
        <f>(E9431-F9431+G9431)/O9431*100</f>
      </c>
      <c r="Q9431">
        <f>H9430</f>
      </c>
      <c r="R9431">
        <f>I9430</f>
      </c>
      <c r="S9431">
        <f>H9431-H9430</f>
      </c>
      <c r="T9431">
        <f>I9431-I9430</f>
      </c>
      <c r="U9431">
        <f>(L9431-K9431)/(2*D9431*0.01)</f>
      </c>
      <c r="V9431">
        <f>(L9431+K9431)/(D9431*0.0001)</f>
      </c>
    </row>
    <row r="9432">
      <c r="A9432" t="n">
        <v>2016</v>
      </c>
      <c r="B9432" t="inlineStr">
        <is>
          <t>00242712</t>
        </is>
      </c>
      <c r="C9432" t="inlineStr">
        <is>
          <t>엘컴텍</t>
        </is>
      </c>
      <c r="D9432" t="n">
        <v>1201248000</v>
      </c>
      <c r="E9432" t="n">
        <v>243615000</v>
      </c>
      <c r="F9432" t="n">
        <v>77860000</v>
      </c>
      <c r="G9432" t="n">
        <v>17663000</v>
      </c>
      <c r="H9432" t="n">
        <v>2.1</v>
      </c>
      <c r="I9432" t="n">
        <v>4</v>
      </c>
      <c r="J9432" t="n">
        <v>9.119999999999999</v>
      </c>
      <c r="K9432" t="n">
        <v>-102480000</v>
      </c>
      <c r="L9432" t="n">
        <v>120900000</v>
      </c>
      <c r="M9432" t="n">
        <v>119140000</v>
      </c>
      <c r="N9432" t="n">
        <v>-103440000</v>
      </c>
      <c r="O9432">
        <f>D9431</f>
      </c>
      <c r="P9432">
        <f>(E9432-F9432+G9432)/O9432*100</f>
      </c>
      <c r="Q9432">
        <f>H9431</f>
      </c>
      <c r="R9432">
        <f>I9431</f>
      </c>
      <c r="S9432">
        <f>H9432-H9431</f>
      </c>
      <c r="T9432">
        <f>I9432-I9431</f>
      </c>
      <c r="U9432">
        <f>(L9432-K9432)/(2*D9432*0.01)</f>
      </c>
      <c r="V9432">
        <f>(L9432+K9432)/(D9432*0.0001)</f>
      </c>
    </row>
    <row r="9433">
      <c r="A9433" t="n">
        <v>2017</v>
      </c>
      <c r="B9433" t="inlineStr">
        <is>
          <t>00242712</t>
        </is>
      </c>
      <c r="C9433" t="inlineStr">
        <is>
          <t>엘컴텍</t>
        </is>
      </c>
      <c r="D9433" t="n">
        <v>1415454000</v>
      </c>
      <c r="E9433" t="n">
        <v>265606000</v>
      </c>
      <c r="F9433" t="n">
        <v>87846000</v>
      </c>
      <c r="G9433" t="n">
        <v>23733000</v>
      </c>
      <c r="H9433" t="n">
        <v>2.4</v>
      </c>
      <c r="I9433" t="n">
        <v>3.72</v>
      </c>
      <c r="J9433" t="n">
        <v>9.119999999999999</v>
      </c>
      <c r="K9433" t="n">
        <v>-112220000</v>
      </c>
      <c r="L9433" t="n">
        <v>131051000</v>
      </c>
      <c r="M9433" t="n">
        <v>129866000</v>
      </c>
      <c r="N9433" t="n">
        <v>-113562000</v>
      </c>
      <c r="O9433">
        <f>D9432</f>
      </c>
      <c r="P9433">
        <f>(E9433-F9433+G9433)/O9433*100</f>
      </c>
      <c r="Q9433">
        <f>H9432</f>
      </c>
      <c r="R9433">
        <f>I9432</f>
      </c>
      <c r="S9433">
        <f>H9433-H9432</f>
      </c>
      <c r="T9433">
        <f>I9433-I9432</f>
      </c>
      <c r="U9433">
        <f>(L9433-K9433)/(2*D9433*0.01)</f>
      </c>
      <c r="V9433">
        <f>(L9433+K9433)/(D9433*0.0001)</f>
      </c>
    </row>
    <row r="9434">
      <c r="A9434" t="n">
        <v>2018</v>
      </c>
      <c r="B9434" t="inlineStr">
        <is>
          <t>00242712</t>
        </is>
      </c>
      <c r="C9434" t="inlineStr">
        <is>
          <t>엘컴텍</t>
        </is>
      </c>
      <c r="D9434" t="n">
        <v>1374621000</v>
      </c>
      <c r="E9434" t="n">
        <v>283130000</v>
      </c>
      <c r="F9434" t="n">
        <v>172851000</v>
      </c>
      <c r="G9434" t="n">
        <v>32229000</v>
      </c>
      <c r="H9434" t="n">
        <v>2</v>
      </c>
      <c r="I9434" t="n">
        <v>3.61</v>
      </c>
      <c r="J9434" t="n">
        <v>9.5</v>
      </c>
      <c r="K9434" t="n">
        <v>-113868690</v>
      </c>
      <c r="L9434" t="n">
        <v>131378190</v>
      </c>
      <c r="M9434" t="n">
        <v>131493870</v>
      </c>
      <c r="N9434" t="n">
        <v>-114552690</v>
      </c>
      <c r="O9434">
        <f>D9433</f>
      </c>
      <c r="P9434">
        <f>(E9434-F9434+G9434)/O9434*100</f>
      </c>
      <c r="Q9434">
        <f>H9433</f>
      </c>
      <c r="R9434">
        <f>I9433</f>
      </c>
      <c r="S9434">
        <f>H9434-H9433</f>
      </c>
      <c r="T9434">
        <f>I9434-I9433</f>
      </c>
      <c r="U9434">
        <f>(L9434-K9434)/(2*D9434*0.01)</f>
      </c>
      <c r="V9434">
        <f>(L9434+K9434)/(D9434*0.0001)</f>
      </c>
    </row>
    <row r="9435">
      <c r="A9435" t="n">
        <v>2019</v>
      </c>
      <c r="B9435" t="inlineStr">
        <is>
          <t>00242712</t>
        </is>
      </c>
      <c r="C9435" t="inlineStr">
        <is>
          <t>엘컴텍</t>
        </is>
      </c>
      <c r="D9435" t="n">
        <v>1573590000</v>
      </c>
      <c r="E9435" t="n">
        <v>217887000</v>
      </c>
      <c r="F9435" t="n">
        <v>299742000</v>
      </c>
      <c r="G9435" t="n">
        <v>25821000</v>
      </c>
      <c r="H9435" t="n">
        <v>1.67</v>
      </c>
      <c r="I9435" t="n">
        <v>3.81</v>
      </c>
      <c r="J9435" t="n">
        <v>11</v>
      </c>
      <c r="K9435" t="n">
        <v>-166836000</v>
      </c>
      <c r="L9435" t="n">
        <v>198228000</v>
      </c>
      <c r="M9435" t="n">
        <v>196003440</v>
      </c>
      <c r="N9435" t="n">
        <v>-168278440</v>
      </c>
      <c r="O9435">
        <f>D9434</f>
      </c>
      <c r="P9435">
        <f>(E9435-F9435+G9435)/O9435*100</f>
      </c>
      <c r="Q9435">
        <f>H9434</f>
      </c>
      <c r="R9435">
        <f>I9434</f>
      </c>
      <c r="S9435">
        <f>H9435-H9434</f>
      </c>
      <c r="T9435">
        <f>I9435-I9434</f>
      </c>
      <c r="U9435">
        <f>(L9435-K9435)/(2*D9435*0.01)</f>
      </c>
      <c r="V9435">
        <f>(L9435+K9435)/(D9435*0.0001)</f>
      </c>
    </row>
    <row r="9436">
      <c r="A9436" t="n">
        <v>2020</v>
      </c>
      <c r="B9436" t="inlineStr">
        <is>
          <t>00242712</t>
        </is>
      </c>
      <c r="C9436" t="inlineStr">
        <is>
          <t>엘컴텍</t>
        </is>
      </c>
      <c r="D9436" t="n">
        <v>1447783000</v>
      </c>
      <c r="E9436" t="n">
        <v>263621000</v>
      </c>
      <c r="F9436" t="n">
        <v>197350000</v>
      </c>
      <c r="G9436" t="n">
        <v>25534000</v>
      </c>
      <c r="H9436" t="n">
        <v>1.75</v>
      </c>
      <c r="I9436" t="n">
        <v>3.41</v>
      </c>
      <c r="J9436" t="n">
        <v>11</v>
      </c>
      <c r="K9436" t="n">
        <v>-146474000</v>
      </c>
      <c r="L9436" t="n">
        <v>172365677</v>
      </c>
      <c r="M9436" t="n">
        <v>170630000</v>
      </c>
      <c r="N9436" t="n">
        <v>-148206529</v>
      </c>
      <c r="O9436">
        <f>D9435</f>
      </c>
      <c r="P9436">
        <f>(E9436-F9436+G9436)/O9436*100</f>
      </c>
      <c r="Q9436">
        <f>H9435</f>
      </c>
      <c r="R9436">
        <f>I9435</f>
      </c>
      <c r="S9436">
        <f>H9436-H9435</f>
      </c>
      <c r="T9436">
        <f>I9436-I9435</f>
      </c>
      <c r="U9436">
        <f>(L9436-K9436)/(2*D9436*0.01)</f>
      </c>
      <c r="V9436">
        <f>(L9436+K9436)/(D9436*0.0001)</f>
      </c>
    </row>
    <row r="9437">
      <c r="A9437" t="n">
        <v>2021</v>
      </c>
      <c r="B9437" t="inlineStr">
        <is>
          <t>00242712</t>
        </is>
      </c>
      <c r="C9437" t="inlineStr">
        <is>
          <t>엘컴텍</t>
        </is>
      </c>
      <c r="D9437" t="n">
        <v>2100727000</v>
      </c>
      <c r="E9437" t="n">
        <v>219042000</v>
      </c>
      <c r="F9437" t="n">
        <v>212681000</v>
      </c>
      <c r="G9437" t="n">
        <v>24648000</v>
      </c>
      <c r="H9437" t="n">
        <v>2.25</v>
      </c>
      <c r="I9437" t="n">
        <v>3.14</v>
      </c>
      <c r="J9437" t="n">
        <v>9.68</v>
      </c>
      <c r="K9437" t="n">
        <v>-177120000</v>
      </c>
      <c r="L9437" t="n">
        <v>204621000</v>
      </c>
      <c r="M9437" t="n">
        <v>204621000</v>
      </c>
      <c r="N9437" t="n">
        <v>-180159000</v>
      </c>
      <c r="O9437">
        <f>D9436</f>
      </c>
      <c r="P9437">
        <f>(E9437-F9437+G9437)/O9437*100</f>
      </c>
      <c r="Q9437">
        <f>H9436</f>
      </c>
      <c r="R9437">
        <f>I9436</f>
      </c>
      <c r="S9437">
        <f>H9437-H9436</f>
      </c>
      <c r="T9437">
        <f>I9437-I9436</f>
      </c>
      <c r="U9437">
        <f>(L9437-K9437)/(2*D9437*0.01)</f>
      </c>
      <c r="V9437">
        <f>(L9437+K9437)/(D9437*0.0001)</f>
      </c>
    </row>
    <row r="9438">
      <c r="A9438" t="n">
        <v>2022</v>
      </c>
      <c r="B9438" t="inlineStr">
        <is>
          <t>00242712</t>
        </is>
      </c>
      <c r="C9438" t="inlineStr">
        <is>
          <t>엘컴텍</t>
        </is>
      </c>
      <c r="D9438" t="n">
        <v>1755404000</v>
      </c>
      <c r="E9438" t="n">
        <v>287444000</v>
      </c>
      <c r="F9438" t="n">
        <v>440042000</v>
      </c>
      <c r="G9438" t="n">
        <v>45691000</v>
      </c>
      <c r="H9438" t="n">
        <v>3.73</v>
      </c>
      <c r="I9438" t="n">
        <v>2.9</v>
      </c>
      <c r="J9438" t="n">
        <v>9.68</v>
      </c>
      <c r="K9438" t="n">
        <v>-126950000</v>
      </c>
      <c r="L9438" t="n">
        <v>145183152</v>
      </c>
      <c r="M9438" t="n">
        <v>147180000</v>
      </c>
      <c r="N9438" t="n">
        <v>-131438626</v>
      </c>
      <c r="O9438">
        <f>D9437</f>
      </c>
      <c r="P9438">
        <f>(E9438-F9438+G9438)/O9438*100</f>
      </c>
      <c r="Q9438">
        <f>H9437</f>
      </c>
      <c r="R9438">
        <f>I9437</f>
      </c>
      <c r="S9438">
        <f>H9438-H9437</f>
      </c>
      <c r="T9438">
        <f>I9438-I9437</f>
      </c>
      <c r="U9438">
        <f>(L9438-K9438)/(2*D9438*0.01)</f>
      </c>
      <c r="V9438">
        <f>(L9438+K9438)/(D9438*0.0001)</f>
      </c>
    </row>
    <row r="9439">
      <c r="A9439" t="n">
        <v>2023</v>
      </c>
      <c r="B9439" t="inlineStr">
        <is>
          <t>00242712</t>
        </is>
      </c>
      <c r="C9439" t="inlineStr">
        <is>
          <t>엘컴텍</t>
        </is>
      </c>
      <c r="D9439" t="n">
        <v>2377337000</v>
      </c>
      <c r="E9439" t="n">
        <v>283614000</v>
      </c>
      <c r="F9439" t="n">
        <v>98642000</v>
      </c>
      <c r="G9439" t="n">
        <v>62585000</v>
      </c>
      <c r="H9439" t="n">
        <v>3.15</v>
      </c>
      <c r="I9439" t="n">
        <v>3.11</v>
      </c>
      <c r="J9439" t="n">
        <v>7.61</v>
      </c>
      <c r="K9439" t="n">
        <v>-163931200</v>
      </c>
      <c r="L9439" t="n">
        <v>187807623</v>
      </c>
      <c r="M9439" t="n">
        <v>187715800</v>
      </c>
      <c r="N9439" t="n">
        <v>-168516312</v>
      </c>
      <c r="O9439">
        <f>D9438</f>
      </c>
      <c r="P9439">
        <f>(E9439-F9439+G9439)/O9439*100</f>
      </c>
      <c r="Q9439">
        <f>H9438</f>
      </c>
      <c r="R9439">
        <f>I9438</f>
      </c>
      <c r="S9439">
        <f>H9439-H9438</f>
      </c>
      <c r="T9439">
        <f>I9439-I9438</f>
      </c>
      <c r="U9439">
        <f>(L9439-K9439)/(2*D9439*0.01)</f>
      </c>
      <c r="V9439">
        <f>(L9439+K9439)/(D9439*0.0001)</f>
      </c>
    </row>
    <row r="9440">
      <c r="A9440" t="n">
        <v>2024</v>
      </c>
      <c r="B9440" t="inlineStr">
        <is>
          <t>00242712</t>
        </is>
      </c>
      <c r="C9440" t="inlineStr">
        <is>
          <t>엘컴텍</t>
        </is>
      </c>
      <c r="D9440" t="n">
        <v>2116947000</v>
      </c>
      <c r="E9440" t="n">
        <v>312259000</v>
      </c>
      <c r="F9440" t="n">
        <v>549920000</v>
      </c>
      <c r="G9440" t="n">
        <v>71375000</v>
      </c>
      <c r="H9440" t="n">
        <v>2.9</v>
      </c>
      <c r="I9440" t="n">
        <v>3.98</v>
      </c>
      <c r="J9440" t="n">
        <v>7.54</v>
      </c>
      <c r="K9440" t="n">
        <v>-145221420</v>
      </c>
      <c r="L9440" t="n">
        <v>166104328</v>
      </c>
      <c r="M9440" t="n">
        <v>166540620</v>
      </c>
      <c r="N9440" t="n">
        <v>-148186290</v>
      </c>
      <c r="O9440">
        <f>D9439</f>
      </c>
      <c r="P9440">
        <f>(E9440-F9440+G9440)/O9440*100</f>
      </c>
      <c r="Q9440">
        <f>H9439</f>
      </c>
      <c r="R9440">
        <f>I9439</f>
      </c>
      <c r="S9440">
        <f>H9440-H9439</f>
      </c>
      <c r="T9440">
        <f>I9440-I9439</f>
      </c>
      <c r="U9440">
        <f>(L9440-K9440)/(2*D9440*0.01)</f>
      </c>
      <c r="V9440">
        <f>(L9440+K9440)/(D9440*0.0001)</f>
      </c>
    </row>
    <row r="9441">
      <c r="A9441" t="n">
        <v>2025</v>
      </c>
      <c r="B9441" t="inlineStr">
        <is>
          <t>00242712</t>
        </is>
      </c>
      <c r="C9441" t="inlineStr">
        <is>
          <t>엘컴텍</t>
        </is>
      </c>
      <c r="D9441" t="n">
        <v>2253996000</v>
      </c>
      <c r="E9441" t="n">
        <v>257984000</v>
      </c>
      <c r="F9441" t="n">
        <v>238379000</v>
      </c>
      <c r="G9441" t="n">
        <v>58415000</v>
      </c>
      <c r="H9441" t="n">
        <v>3.36</v>
      </c>
      <c r="I9441" t="n">
        <v>4.03</v>
      </c>
      <c r="J9441" t="n">
        <v>6.92</v>
      </c>
      <c r="K9441" t="n">
        <v>-141497920</v>
      </c>
      <c r="L9441" t="n">
        <v>161938440</v>
      </c>
      <c r="M9441" t="n">
        <v>161955240</v>
      </c>
      <c r="N9441" t="n">
        <v>-144652440</v>
      </c>
      <c r="O9441">
        <f>D9440</f>
      </c>
      <c r="P9441">
        <f>(E9441-F9441+G9441)/O9441*100</f>
      </c>
      <c r="Q9441">
        <f>H9440</f>
      </c>
      <c r="R9441">
        <f>I9440</f>
      </c>
      <c r="S9441">
        <f>H9441-H9440</f>
      </c>
      <c r="T9441">
        <f>I9441-I9440</f>
      </c>
      <c r="U9441">
        <f>(L9441-K9441)/(2*D9441*0.01)</f>
      </c>
      <c r="V9441">
        <f>(L9441+K9441)/(D9441*0.0001)</f>
      </c>
    </row>
    <row r="9442">
      <c r="A9442" t="n">
        <v>2014</v>
      </c>
      <c r="B9442" t="inlineStr">
        <is>
          <t>00242934</t>
        </is>
      </c>
      <c r="C9442" t="inlineStr">
        <is>
          <t>케이엠</t>
        </is>
      </c>
      <c r="D9442" t="n">
        <v>4020222000</v>
      </c>
      <c r="E9442" t="n">
        <v>694722000</v>
      </c>
      <c r="F9442" t="n">
        <v>525253000</v>
      </c>
      <c r="G9442" t="n">
        <v>80613000</v>
      </c>
      <c r="H9442" t="n">
        <v>2.53</v>
      </c>
      <c r="I9442" t="n">
        <v>6</v>
      </c>
      <c r="K9442" t="n">
        <v>-131368000</v>
      </c>
      <c r="L9442" t="n">
        <v>146886000</v>
      </c>
      <c r="M9442" t="n">
        <v>140810000</v>
      </c>
      <c r="N9442" t="n">
        <v>-128753000</v>
      </c>
      <c r="U9442">
        <f>(L9442-K9442)/(2*D9442*0.01)</f>
      </c>
      <c r="V9442">
        <f>(L9442+K9442)/(D9442*0.0001)</f>
      </c>
    </row>
    <row r="9443">
      <c r="A9443" t="n">
        <v>2015</v>
      </c>
      <c r="B9443" t="inlineStr">
        <is>
          <t>00242934</t>
        </is>
      </c>
      <c r="C9443" t="inlineStr">
        <is>
          <t>케이엠</t>
        </is>
      </c>
      <c r="D9443" t="n">
        <v>4613918000</v>
      </c>
      <c r="E9443" t="n">
        <v>693444000</v>
      </c>
      <c r="F9443" t="n">
        <v>303646000</v>
      </c>
      <c r="G9443" t="n">
        <v>57147000</v>
      </c>
      <c r="H9443" t="n">
        <v>2.56</v>
      </c>
      <c r="I9443" t="n">
        <v>5.5</v>
      </c>
      <c r="K9443" t="n">
        <v>-255004000</v>
      </c>
      <c r="L9443" t="n">
        <v>299284000</v>
      </c>
      <c r="M9443" t="n">
        <v>291614000</v>
      </c>
      <c r="N9443" t="n">
        <v>-253813000</v>
      </c>
      <c r="O9443">
        <f>D9442</f>
      </c>
      <c r="P9443">
        <f>(E9443-F9443+G9443)/O9443*100</f>
      </c>
      <c r="Q9443">
        <f>H9442</f>
      </c>
      <c r="R9443">
        <f>I9442</f>
      </c>
      <c r="S9443">
        <f>H9443-H9442</f>
      </c>
      <c r="T9443">
        <f>I9443-I9442</f>
      </c>
      <c r="U9443">
        <f>(L9443-K9443)/(2*D9443*0.01)</f>
      </c>
      <c r="V9443">
        <f>(L9443+K9443)/(D9443*0.0001)</f>
      </c>
    </row>
    <row r="9444">
      <c r="A9444" t="n">
        <v>2016</v>
      </c>
      <c r="B9444" t="inlineStr">
        <is>
          <t>00242934</t>
        </is>
      </c>
      <c r="C9444" t="inlineStr">
        <is>
          <t>케이엠</t>
        </is>
      </c>
      <c r="D9444" t="n">
        <v>5257847000</v>
      </c>
      <c r="E9444" t="n">
        <v>827307000</v>
      </c>
      <c r="F9444" t="n">
        <v>315411000</v>
      </c>
      <c r="G9444" t="n">
        <v>71060000</v>
      </c>
      <c r="H9444" t="n">
        <v>2.59</v>
      </c>
      <c r="I9444" t="n">
        <v>7</v>
      </c>
      <c r="O9444">
        <f>D9443</f>
      </c>
      <c r="P9444">
        <f>(E9444-F9444+G9444)/O9444*100</f>
      </c>
      <c r="Q9444">
        <f>H9443</f>
      </c>
      <c r="R9444">
        <f>I9443</f>
      </c>
      <c r="S9444">
        <f>H9444-H9443</f>
      </c>
      <c r="T9444">
        <f>I9444-I9443</f>
      </c>
    </row>
    <row r="9445">
      <c r="A9445" t="n">
        <v>2017</v>
      </c>
      <c r="B9445" t="inlineStr">
        <is>
          <t>00242934</t>
        </is>
      </c>
      <c r="C9445" t="inlineStr">
        <is>
          <t>케이엠</t>
        </is>
      </c>
      <c r="D9445" t="n">
        <v>5726678000</v>
      </c>
      <c r="E9445" t="n">
        <v>779362000</v>
      </c>
      <c r="F9445" t="n">
        <v>371743000</v>
      </c>
      <c r="G9445" t="n">
        <v>125385000</v>
      </c>
      <c r="H9445" t="n">
        <v>2.98</v>
      </c>
      <c r="I9445" t="n">
        <v>7</v>
      </c>
      <c r="O9445">
        <f>D9444</f>
      </c>
      <c r="P9445">
        <f>(E9445-F9445+G9445)/O9445*100</f>
      </c>
      <c r="Q9445">
        <f>H9444</f>
      </c>
      <c r="R9445">
        <f>I9444</f>
      </c>
      <c r="S9445">
        <f>H9445-H9444</f>
      </c>
      <c r="T9445">
        <f>I9445-I9444</f>
      </c>
    </row>
    <row r="9446">
      <c r="A9446" t="n">
        <v>2018</v>
      </c>
      <c r="B9446" t="inlineStr">
        <is>
          <t>00242934</t>
        </is>
      </c>
      <c r="C9446" t="inlineStr">
        <is>
          <t>케이엠</t>
        </is>
      </c>
      <c r="D9446" t="n">
        <v>6939108000</v>
      </c>
      <c r="E9446" t="n">
        <v>825622000</v>
      </c>
      <c r="F9446" t="n">
        <v>285411000</v>
      </c>
      <c r="G9446" t="n">
        <v>104610000</v>
      </c>
      <c r="H9446" t="n">
        <v>2.47</v>
      </c>
      <c r="I9446" t="n">
        <v>7</v>
      </c>
      <c r="O9446">
        <f>D9445</f>
      </c>
      <c r="P9446">
        <f>(E9446-F9446+G9446)/O9446*100</f>
      </c>
      <c r="Q9446">
        <f>H9445</f>
      </c>
      <c r="R9446">
        <f>I9445</f>
      </c>
      <c r="S9446">
        <f>H9446-H9445</f>
      </c>
      <c r="T9446">
        <f>I9446-I9445</f>
      </c>
    </row>
    <row r="9447">
      <c r="A9447" t="n">
        <v>2019</v>
      </c>
      <c r="B9447" t="inlineStr">
        <is>
          <t>00242934</t>
        </is>
      </c>
      <c r="C9447" t="inlineStr">
        <is>
          <t>케이엠</t>
        </is>
      </c>
      <c r="D9447" t="n">
        <v>7719812000</v>
      </c>
      <c r="E9447" t="n">
        <v>949739000</v>
      </c>
      <c r="F9447" t="n">
        <v>652143000</v>
      </c>
      <c r="G9447" t="n">
        <v>110638000</v>
      </c>
      <c r="H9447" t="n">
        <v>2.13</v>
      </c>
      <c r="I9447" t="n">
        <v>5.5</v>
      </c>
      <c r="K9447" t="n">
        <v>-534849000</v>
      </c>
      <c r="L9447" t="n">
        <v>633461000</v>
      </c>
      <c r="M9447" t="n">
        <v>612199000</v>
      </c>
      <c r="N9447" t="n">
        <v>-528707000</v>
      </c>
      <c r="O9447">
        <f>D9446</f>
      </c>
      <c r="P9447">
        <f>(E9447-F9447+G9447)/O9447*100</f>
      </c>
      <c r="Q9447">
        <f>H9446</f>
      </c>
      <c r="R9447">
        <f>I9446</f>
      </c>
      <c r="S9447">
        <f>H9447-H9446</f>
      </c>
      <c r="T9447">
        <f>I9447-I9446</f>
      </c>
      <c r="U9447">
        <f>(L9447-K9447)/(2*D9447*0.01)</f>
      </c>
      <c r="V9447">
        <f>(L9447+K9447)/(D9447*0.0001)</f>
      </c>
    </row>
    <row r="9448">
      <c r="A9448" t="n">
        <v>2020</v>
      </c>
      <c r="B9448" t="inlineStr">
        <is>
          <t>00242934</t>
        </is>
      </c>
      <c r="C9448" t="inlineStr">
        <is>
          <t>케이엠</t>
        </is>
      </c>
      <c r="D9448" t="n">
        <v>8709802000</v>
      </c>
      <c r="E9448" t="n">
        <v>841618000</v>
      </c>
      <c r="F9448" t="n">
        <v>1248671000</v>
      </c>
      <c r="G9448" t="n">
        <v>111798000</v>
      </c>
      <c r="H9448" t="n">
        <v>2.41</v>
      </c>
      <c r="I9448" t="n">
        <v>5.5</v>
      </c>
      <c r="K9448" t="n">
        <v>-598361000</v>
      </c>
      <c r="L9448" t="n">
        <v>706228000</v>
      </c>
      <c r="M9448" t="n">
        <v>684896000</v>
      </c>
      <c r="N9448" t="n">
        <v>-593204000</v>
      </c>
      <c r="O9448">
        <f>D9447</f>
      </c>
      <c r="P9448">
        <f>(E9448-F9448+G9448)/O9448*100</f>
      </c>
      <c r="Q9448">
        <f>H9447</f>
      </c>
      <c r="R9448">
        <f>I9447</f>
      </c>
      <c r="S9448">
        <f>H9448-H9447</f>
      </c>
      <c r="T9448">
        <f>I9448-I9447</f>
      </c>
      <c r="U9448">
        <f>(L9448-K9448)/(2*D9448*0.01)</f>
      </c>
      <c r="V9448">
        <f>(L9448+K9448)/(D9448*0.0001)</f>
      </c>
    </row>
    <row r="9449">
      <c r="A9449" t="n">
        <v>2021</v>
      </c>
      <c r="B9449" t="inlineStr">
        <is>
          <t>00242934</t>
        </is>
      </c>
      <c r="C9449" t="inlineStr">
        <is>
          <t>케이엠</t>
        </is>
      </c>
      <c r="D9449" t="n">
        <v>9081867000</v>
      </c>
      <c r="E9449" t="n">
        <v>1232412000</v>
      </c>
      <c r="F9449" t="n">
        <v>736107000</v>
      </c>
      <c r="G9449" t="n">
        <v>144578000</v>
      </c>
      <c r="H9449" t="n">
        <v>2.93</v>
      </c>
      <c r="I9449" t="n">
        <v>5.5</v>
      </c>
      <c r="O9449">
        <f>D9448</f>
      </c>
      <c r="P9449">
        <f>(E9449-F9449+G9449)/O9449*100</f>
      </c>
      <c r="Q9449">
        <f>H9448</f>
      </c>
      <c r="R9449">
        <f>I9448</f>
      </c>
      <c r="S9449">
        <f>H9449-H9448</f>
      </c>
      <c r="T9449">
        <f>I9449-I9448</f>
      </c>
    </row>
    <row r="9450">
      <c r="A9450" t="n">
        <v>2022</v>
      </c>
      <c r="B9450" t="inlineStr">
        <is>
          <t>00242934</t>
        </is>
      </c>
      <c r="C9450" t="inlineStr">
        <is>
          <t>케이엠</t>
        </is>
      </c>
      <c r="D9450" t="n">
        <v>8434217000</v>
      </c>
      <c r="E9450" t="n">
        <v>1115983000</v>
      </c>
      <c r="F9450" t="n">
        <v>1007369000</v>
      </c>
      <c r="G9450" t="n">
        <v>179083000</v>
      </c>
      <c r="H9450" t="n">
        <v>5.31</v>
      </c>
      <c r="I9450" t="n">
        <v>4</v>
      </c>
      <c r="J9450" t="n">
        <v>8.859999999999999</v>
      </c>
      <c r="K9450" t="n">
        <v>-427656000</v>
      </c>
      <c r="L9450" t="n">
        <v>493881000</v>
      </c>
      <c r="M9450" t="n">
        <v>493797000</v>
      </c>
      <c r="N9450" t="n">
        <v>-435173000</v>
      </c>
      <c r="O9450">
        <f>D9449</f>
      </c>
      <c r="P9450">
        <f>(E9450-F9450+G9450)/O9450*100</f>
      </c>
      <c r="Q9450">
        <f>H9449</f>
      </c>
      <c r="R9450">
        <f>I9449</f>
      </c>
      <c r="S9450">
        <f>H9450-H9449</f>
      </c>
      <c r="T9450">
        <f>I9450-I9449</f>
      </c>
      <c r="U9450">
        <f>(L9450-K9450)/(2*D9450*0.01)</f>
      </c>
      <c r="V9450">
        <f>(L9450+K9450)/(D9450*0.0001)</f>
      </c>
    </row>
    <row r="9451">
      <c r="A9451" t="n">
        <v>2023</v>
      </c>
      <c r="B9451" t="inlineStr">
        <is>
          <t>00242934</t>
        </is>
      </c>
      <c r="C9451" t="inlineStr">
        <is>
          <t>케이엠</t>
        </is>
      </c>
      <c r="D9451" t="n">
        <v>9776988000</v>
      </c>
      <c r="E9451" t="n">
        <v>1049073000</v>
      </c>
      <c r="F9451" t="n">
        <v>509712000</v>
      </c>
      <c r="G9451" t="n">
        <v>276007000</v>
      </c>
      <c r="H9451" t="n">
        <v>4.47</v>
      </c>
      <c r="I9451" t="n">
        <v>4</v>
      </c>
      <c r="J9451" t="n">
        <v>8.970000000000001</v>
      </c>
      <c r="K9451" t="n">
        <v>-508197000</v>
      </c>
      <c r="L9451" t="n">
        <v>587735000</v>
      </c>
      <c r="M9451" t="n">
        <v>583109000</v>
      </c>
      <c r="N9451" t="n">
        <v>-513731000</v>
      </c>
      <c r="O9451">
        <f>D9450</f>
      </c>
      <c r="P9451">
        <f>(E9451-F9451+G9451)/O9451*100</f>
      </c>
      <c r="Q9451">
        <f>H9450</f>
      </c>
      <c r="R9451">
        <f>I9450</f>
      </c>
      <c r="S9451">
        <f>H9451-H9450</f>
      </c>
      <c r="T9451">
        <f>I9451-I9450</f>
      </c>
      <c r="U9451">
        <f>(L9451-K9451)/(2*D9451*0.01)</f>
      </c>
      <c r="V9451">
        <f>(L9451+K9451)/(D9451*0.0001)</f>
      </c>
    </row>
    <row r="9452">
      <c r="A9452" t="n">
        <v>2024</v>
      </c>
      <c r="B9452" t="inlineStr">
        <is>
          <t>00242934</t>
        </is>
      </c>
      <c r="C9452" t="inlineStr">
        <is>
          <t>케이엠</t>
        </is>
      </c>
      <c r="D9452" t="n">
        <v>10752295000</v>
      </c>
      <c r="E9452" t="n">
        <v>1194205000</v>
      </c>
      <c r="F9452" t="n">
        <v>1306409000</v>
      </c>
      <c r="G9452" t="n">
        <v>271463000</v>
      </c>
      <c r="H9452" t="n">
        <v>3.92</v>
      </c>
      <c r="I9452" t="n">
        <v>4</v>
      </c>
      <c r="J9452" t="n">
        <v>9.27</v>
      </c>
      <c r="K9452" t="n">
        <v>-575468000</v>
      </c>
      <c r="L9452" t="n">
        <v>666721000</v>
      </c>
      <c r="M9452" t="n">
        <v>657903000</v>
      </c>
      <c r="N9452" t="n">
        <v>-579071000</v>
      </c>
      <c r="O9452">
        <f>D9451</f>
      </c>
      <c r="P9452">
        <f>(E9452-F9452+G9452)/O9452*100</f>
      </c>
      <c r="Q9452">
        <f>H9451</f>
      </c>
      <c r="R9452">
        <f>I9451</f>
      </c>
      <c r="S9452">
        <f>H9452-H9451</f>
      </c>
      <c r="T9452">
        <f>I9452-I9451</f>
      </c>
      <c r="U9452">
        <f>(L9452-K9452)/(2*D9452*0.01)</f>
      </c>
      <c r="V9452">
        <f>(L9452+K9452)/(D9452*0.0001)</f>
      </c>
    </row>
    <row r="9453">
      <c r="A9453" t="n">
        <v>2025</v>
      </c>
      <c r="B9453" t="inlineStr">
        <is>
          <t>00242934</t>
        </is>
      </c>
      <c r="C9453" t="inlineStr">
        <is>
          <t>케이엠</t>
        </is>
      </c>
      <c r="D9453" t="n">
        <v>10044232000</v>
      </c>
      <c r="E9453" t="n">
        <v>1233858000</v>
      </c>
      <c r="F9453" t="n">
        <v>2089341000</v>
      </c>
      <c r="G9453" t="n">
        <v>260416000</v>
      </c>
      <c r="H9453" t="n">
        <v>4.26</v>
      </c>
      <c r="I9453" t="n">
        <v>4</v>
      </c>
      <c r="J9453" t="n">
        <v>9.01</v>
      </c>
      <c r="K9453" t="n">
        <v>-532935000</v>
      </c>
      <c r="L9453" t="n">
        <v>615823000</v>
      </c>
      <c r="M9453" t="n">
        <v>610180000</v>
      </c>
      <c r="N9453" t="n">
        <v>-538176000</v>
      </c>
      <c r="O9453">
        <f>D9452</f>
      </c>
      <c r="P9453">
        <f>(E9453-F9453+G9453)/O9453*100</f>
      </c>
      <c r="Q9453">
        <f>H9452</f>
      </c>
      <c r="R9453">
        <f>I9452</f>
      </c>
      <c r="S9453">
        <f>H9453-H9452</f>
      </c>
      <c r="T9453">
        <f>I9453-I9452</f>
      </c>
      <c r="U9453">
        <f>(L9453-K9453)/(2*D9453*0.01)</f>
      </c>
      <c r="V9453">
        <f>(L9453+K9453)/(D9453*0.0001)</f>
      </c>
    </row>
    <row r="9454">
      <c r="A9454" t="n">
        <v>2014</v>
      </c>
      <c r="B9454" t="inlineStr">
        <is>
          <t>00243067</t>
        </is>
      </c>
      <c r="C9454" t="inlineStr">
        <is>
          <t>부방</t>
        </is>
      </c>
      <c r="D9454" t="n">
        <v>9970048000</v>
      </c>
      <c r="E9454" t="n">
        <v>1717696000</v>
      </c>
      <c r="F9454" t="n">
        <v>747171000</v>
      </c>
      <c r="G9454" t="n">
        <v>275972000</v>
      </c>
      <c r="H9454" t="n">
        <v>3.28</v>
      </c>
      <c r="I9454" t="n">
        <v>5</v>
      </c>
      <c r="J9454" t="n">
        <v>13.08</v>
      </c>
      <c r="K9454" t="n">
        <v>-824761000</v>
      </c>
      <c r="L9454" t="n">
        <v>976985000</v>
      </c>
      <c r="M9454" t="n">
        <v>950444000</v>
      </c>
      <c r="N9454" t="n">
        <v>-820027000</v>
      </c>
      <c r="U9454">
        <f>(L9454-K9454)/(2*D9454*0.01)</f>
      </c>
      <c r="V9454">
        <f>(L9454+K9454)/(D9454*0.0001)</f>
      </c>
    </row>
    <row r="9455">
      <c r="A9455" t="n">
        <v>2015</v>
      </c>
      <c r="B9455" t="inlineStr">
        <is>
          <t>00243067</t>
        </is>
      </c>
      <c r="C9455" t="inlineStr">
        <is>
          <t>부방</t>
        </is>
      </c>
      <c r="D9455" t="n">
        <v>5502842000</v>
      </c>
      <c r="E9455" t="n">
        <v>2632005000</v>
      </c>
      <c r="F9455" t="n">
        <v>1736571000</v>
      </c>
      <c r="G9455" t="n">
        <v>217582000</v>
      </c>
      <c r="H9455" t="n">
        <v>2.57</v>
      </c>
      <c r="I9455" t="n">
        <v>5</v>
      </c>
      <c r="J9455" t="n">
        <v>7.27</v>
      </c>
      <c r="K9455" t="n">
        <v>-251373000</v>
      </c>
      <c r="L9455" t="n">
        <v>280253000</v>
      </c>
      <c r="M9455" t="n">
        <v>268342000</v>
      </c>
      <c r="N9455" t="n">
        <v>-248595000</v>
      </c>
      <c r="O9455">
        <f>D9454</f>
      </c>
      <c r="P9455">
        <f>(E9455-F9455+G9455)/O9455*100</f>
      </c>
      <c r="Q9455">
        <f>H9454</f>
      </c>
      <c r="R9455">
        <f>I9454</f>
      </c>
      <c r="S9455">
        <f>H9455-H9454</f>
      </c>
      <c r="T9455">
        <f>I9455-I9454</f>
      </c>
      <c r="U9455">
        <f>(L9455-K9455)/(2*D9455*0.01)</f>
      </c>
      <c r="V9455">
        <f>(L9455+K9455)/(D9455*0.0001)</f>
      </c>
    </row>
    <row r="9456">
      <c r="A9456" t="n">
        <v>2016</v>
      </c>
      <c r="B9456" t="inlineStr">
        <is>
          <t>00243067</t>
        </is>
      </c>
      <c r="C9456" t="inlineStr">
        <is>
          <t>부방</t>
        </is>
      </c>
      <c r="D9456" t="n">
        <v>15003896000</v>
      </c>
      <c r="E9456" t="n">
        <v>1552874000</v>
      </c>
      <c r="F9456" t="n">
        <v>1018038000</v>
      </c>
      <c r="G9456" t="n">
        <v>210207000</v>
      </c>
      <c r="H9456" t="n">
        <v>2.7</v>
      </c>
      <c r="I9456" t="n">
        <v>5</v>
      </c>
      <c r="J9456" t="n">
        <v>7.41</v>
      </c>
      <c r="K9456" t="n">
        <v>-955865000</v>
      </c>
      <c r="L9456" t="n">
        <v>1109131000</v>
      </c>
      <c r="M9456" t="n">
        <v>1075350000</v>
      </c>
      <c r="N9456" t="n">
        <v>-947195000</v>
      </c>
      <c r="O9456">
        <f>D9455</f>
      </c>
      <c r="P9456">
        <f>(E9456-F9456+G9456)/O9456*100</f>
      </c>
      <c r="Q9456">
        <f>H9455</f>
      </c>
      <c r="R9456">
        <f>I9455</f>
      </c>
      <c r="S9456">
        <f>H9456-H9455</f>
      </c>
      <c r="T9456">
        <f>I9456-I9455</f>
      </c>
      <c r="U9456">
        <f>(L9456-K9456)/(2*D9456*0.01)</f>
      </c>
      <c r="V9456">
        <f>(L9456+K9456)/(D9456*0.0001)</f>
      </c>
    </row>
    <row r="9457">
      <c r="A9457" t="n">
        <v>2017</v>
      </c>
      <c r="B9457" t="inlineStr">
        <is>
          <t>00243067</t>
        </is>
      </c>
      <c r="C9457" t="inlineStr">
        <is>
          <t>부방</t>
        </is>
      </c>
      <c r="D9457" t="n">
        <v>15853793000</v>
      </c>
      <c r="E9457" t="n">
        <v>2966825000</v>
      </c>
      <c r="F9457" t="n">
        <v>1025091000</v>
      </c>
      <c r="G9457" t="n">
        <v>414215000</v>
      </c>
      <c r="H9457" t="n">
        <v>3.505</v>
      </c>
      <c r="I9457" t="n">
        <v>5</v>
      </c>
      <c r="J9457" t="n">
        <v>7.41</v>
      </c>
      <c r="K9457" t="n">
        <v>-880424000</v>
      </c>
      <c r="L9457" t="n">
        <v>1015588000</v>
      </c>
      <c r="M9457" t="n">
        <v>992624000</v>
      </c>
      <c r="N9457" t="n">
        <v>-878481000</v>
      </c>
      <c r="O9457">
        <f>D9456</f>
      </c>
      <c r="P9457">
        <f>(E9457-F9457+G9457)/O9457*100</f>
      </c>
      <c r="Q9457">
        <f>H9456</f>
      </c>
      <c r="R9457">
        <f>I9456</f>
      </c>
      <c r="S9457">
        <f>H9457-H9456</f>
      </c>
      <c r="T9457">
        <f>I9457-I9456</f>
      </c>
      <c r="U9457">
        <f>(L9457-K9457)/(2*D9457*0.01)</f>
      </c>
      <c r="V9457">
        <f>(L9457+K9457)/(D9457*0.0001)</f>
      </c>
    </row>
    <row r="9458">
      <c r="A9458" t="n">
        <v>2018</v>
      </c>
      <c r="B9458" t="inlineStr">
        <is>
          <t>00243067</t>
        </is>
      </c>
      <c r="C9458" t="inlineStr">
        <is>
          <t>부방</t>
        </is>
      </c>
      <c r="D9458" t="n">
        <v>17799656000</v>
      </c>
      <c r="E9458" t="n">
        <v>2353369000</v>
      </c>
      <c r="F9458" t="n">
        <v>1185585000</v>
      </c>
      <c r="G9458" t="n">
        <v>547185000</v>
      </c>
      <c r="H9458" t="n">
        <v>3.1</v>
      </c>
      <c r="I9458" t="n">
        <v>5</v>
      </c>
      <c r="J9458" t="n">
        <v>8.385</v>
      </c>
      <c r="K9458" t="n">
        <v>-887726000</v>
      </c>
      <c r="L9458" t="n">
        <v>1006489000</v>
      </c>
      <c r="M9458" t="n">
        <v>977767000</v>
      </c>
      <c r="N9458" t="n">
        <v>-880876000</v>
      </c>
      <c r="O9458">
        <f>D9457</f>
      </c>
      <c r="P9458">
        <f>(E9458-F9458+G9458)/O9458*100</f>
      </c>
      <c r="Q9458">
        <f>H9457</f>
      </c>
      <c r="R9458">
        <f>I9457</f>
      </c>
      <c r="S9458">
        <f>H9458-H9457</f>
      </c>
      <c r="T9458">
        <f>I9458-I9457</f>
      </c>
      <c r="U9458">
        <f>(L9458-K9458)/(2*D9458*0.01)</f>
      </c>
      <c r="V9458">
        <f>(L9458+K9458)/(D9458*0.0001)</f>
      </c>
    </row>
    <row r="9459">
      <c r="A9459" t="n">
        <v>2019</v>
      </c>
      <c r="B9459" t="inlineStr">
        <is>
          <t>00243067</t>
        </is>
      </c>
      <c r="C9459" t="inlineStr">
        <is>
          <t>부방</t>
        </is>
      </c>
      <c r="D9459" t="n">
        <v>20038414000</v>
      </c>
      <c r="E9459" t="n">
        <v>2426545000</v>
      </c>
      <c r="F9459" t="n">
        <v>1535535000</v>
      </c>
      <c r="G9459" t="n">
        <v>505279000</v>
      </c>
      <c r="H9459" t="n">
        <v>2.805</v>
      </c>
      <c r="I9459" t="n">
        <v>5</v>
      </c>
      <c r="K9459" t="n">
        <v>-1080605000</v>
      </c>
      <c r="L9459" t="n">
        <v>1227723000</v>
      </c>
      <c r="M9459" t="n">
        <v>1188320000</v>
      </c>
      <c r="N9459" t="n">
        <v>-1068852000</v>
      </c>
      <c r="O9459">
        <f>D9458</f>
      </c>
      <c r="P9459">
        <f>(E9459-F9459+G9459)/O9459*100</f>
      </c>
      <c r="Q9459">
        <f>H9458</f>
      </c>
      <c r="R9459">
        <f>I9458</f>
      </c>
      <c r="S9459">
        <f>H9459-H9458</f>
      </c>
      <c r="T9459">
        <f>I9459-I9458</f>
      </c>
      <c r="U9459">
        <f>(L9459-K9459)/(2*D9459*0.01)</f>
      </c>
      <c r="V9459">
        <f>(L9459+K9459)/(D9459*0.0001)</f>
      </c>
    </row>
    <row r="9460">
      <c r="A9460" t="n">
        <v>2020</v>
      </c>
      <c r="B9460" t="inlineStr">
        <is>
          <t>00243067</t>
        </is>
      </c>
      <c r="C9460" t="inlineStr">
        <is>
          <t>부방</t>
        </is>
      </c>
      <c r="D9460" t="n">
        <v>19706728000</v>
      </c>
      <c r="E9460" t="n">
        <v>2664511000</v>
      </c>
      <c r="F9460" t="n">
        <v>2242207000</v>
      </c>
      <c r="G9460" t="n">
        <v>515060000</v>
      </c>
      <c r="H9460" t="n">
        <v>2.395</v>
      </c>
      <c r="I9460" t="n">
        <v>4</v>
      </c>
      <c r="K9460" t="n">
        <v>-1221378000</v>
      </c>
      <c r="L9460" t="n">
        <v>1386794000</v>
      </c>
      <c r="M9460" t="n">
        <v>1355543000</v>
      </c>
      <c r="N9460" t="n">
        <v>-1218754000</v>
      </c>
      <c r="O9460">
        <f>D9459</f>
      </c>
      <c r="P9460">
        <f>(E9460-F9460+G9460)/O9460*100</f>
      </c>
      <c r="Q9460">
        <f>H9459</f>
      </c>
      <c r="R9460">
        <f>I9459</f>
      </c>
      <c r="S9460">
        <f>H9460-H9459</f>
      </c>
      <c r="T9460">
        <f>I9460-I9459</f>
      </c>
      <c r="U9460">
        <f>(L9460-K9460)/(2*D9460*0.01)</f>
      </c>
      <c r="V9460">
        <f>(L9460+K9460)/(D9460*0.0001)</f>
      </c>
    </row>
    <row r="9461">
      <c r="A9461" t="n">
        <v>2021</v>
      </c>
      <c r="B9461" t="inlineStr">
        <is>
          <t>00243067</t>
        </is>
      </c>
      <c r="C9461" t="inlineStr">
        <is>
          <t>부방</t>
        </is>
      </c>
      <c r="D9461" t="n">
        <v>19877631000</v>
      </c>
      <c r="E9461" t="n">
        <v>2723560000</v>
      </c>
      <c r="F9461" t="n">
        <v>2924107000</v>
      </c>
      <c r="G9461" t="n">
        <v>483480000</v>
      </c>
      <c r="H9461" t="n">
        <v>2.92</v>
      </c>
      <c r="I9461" t="n">
        <v>4</v>
      </c>
      <c r="K9461" t="n">
        <v>-1152749000</v>
      </c>
      <c r="L9461" t="n">
        <v>1259831000</v>
      </c>
      <c r="M9461" t="n">
        <v>1238008000</v>
      </c>
      <c r="N9461" t="n">
        <v>-1155823000</v>
      </c>
      <c r="O9461">
        <f>D9460</f>
      </c>
      <c r="P9461">
        <f>(E9461-F9461+G9461)/O9461*100</f>
      </c>
      <c r="Q9461">
        <f>H9460</f>
      </c>
      <c r="R9461">
        <f>I9460</f>
      </c>
      <c r="S9461">
        <f>H9461-H9460</f>
      </c>
      <c r="T9461">
        <f>I9461-I9460</f>
      </c>
      <c r="U9461">
        <f>(L9461-K9461)/(2*D9461*0.01)</f>
      </c>
      <c r="V9461">
        <f>(L9461+K9461)/(D9461*0.0001)</f>
      </c>
    </row>
    <row r="9462">
      <c r="A9462" t="n">
        <v>2022</v>
      </c>
      <c r="B9462" t="inlineStr">
        <is>
          <t>00243067</t>
        </is>
      </c>
      <c r="C9462" t="inlineStr">
        <is>
          <t>부방</t>
        </is>
      </c>
      <c r="D9462" t="n">
        <v>20675476000</v>
      </c>
      <c r="E9462" t="n">
        <v>3355316000</v>
      </c>
      <c r="F9462" t="n">
        <v>3009563000</v>
      </c>
      <c r="G9462" t="n">
        <v>584677000</v>
      </c>
      <c r="H9462" t="n">
        <v>5.455</v>
      </c>
      <c r="I9462" t="n">
        <v>4.22</v>
      </c>
      <c r="K9462" t="n">
        <v>-1101353000</v>
      </c>
      <c r="L9462" t="n">
        <v>1238290000</v>
      </c>
      <c r="M9462" t="n">
        <v>1229269000</v>
      </c>
      <c r="N9462" t="n">
        <v>-1114499000</v>
      </c>
      <c r="O9462">
        <f>D9461</f>
      </c>
      <c r="P9462">
        <f>(E9462-F9462+G9462)/O9462*100</f>
      </c>
      <c r="Q9462">
        <f>H9461</f>
      </c>
      <c r="R9462">
        <f>I9461</f>
      </c>
      <c r="S9462">
        <f>H9462-H9461</f>
      </c>
      <c r="T9462">
        <f>I9462-I9461</f>
      </c>
      <c r="U9462">
        <f>(L9462-K9462)/(2*D9462*0.01)</f>
      </c>
      <c r="V9462">
        <f>(L9462+K9462)/(D9462*0.0001)</f>
      </c>
    </row>
    <row r="9463">
      <c r="A9463" t="n">
        <v>2023</v>
      </c>
      <c r="B9463" t="inlineStr">
        <is>
          <t>00243067</t>
        </is>
      </c>
      <c r="C9463" t="inlineStr">
        <is>
          <t>부방</t>
        </is>
      </c>
      <c r="D9463" t="n">
        <v>22347701000</v>
      </c>
      <c r="E9463" t="n">
        <v>3352649000</v>
      </c>
      <c r="F9463" t="n">
        <v>2962321000</v>
      </c>
      <c r="G9463" t="n">
        <v>1014795000</v>
      </c>
      <c r="H9463" t="n">
        <v>4.385</v>
      </c>
      <c r="I9463" t="n">
        <v>3.735</v>
      </c>
      <c r="J9463" t="n">
        <v>4.155</v>
      </c>
      <c r="K9463" t="n">
        <v>-857169000</v>
      </c>
      <c r="L9463" t="n">
        <v>937276000</v>
      </c>
      <c r="M9463" t="n">
        <v>936147000</v>
      </c>
      <c r="N9463" t="n">
        <v>-871865000</v>
      </c>
      <c r="O9463">
        <f>D9462</f>
      </c>
      <c r="P9463">
        <f>(E9463-F9463+G9463)/O9463*100</f>
      </c>
      <c r="Q9463">
        <f>H9462</f>
      </c>
      <c r="R9463">
        <f>I9462</f>
      </c>
      <c r="S9463">
        <f>H9463-H9462</f>
      </c>
      <c r="T9463">
        <f>I9463-I9462</f>
      </c>
      <c r="U9463">
        <f>(L9463-K9463)/(2*D9463*0.01)</f>
      </c>
      <c r="V9463">
        <f>(L9463+K9463)/(D9463*0.0001)</f>
      </c>
    </row>
    <row r="9464">
      <c r="A9464" t="n">
        <v>2024</v>
      </c>
      <c r="B9464" t="inlineStr">
        <is>
          <t>00243067</t>
        </is>
      </c>
      <c r="C9464" t="inlineStr">
        <is>
          <t>부방</t>
        </is>
      </c>
      <c r="D9464" t="n">
        <v>23956217000</v>
      </c>
      <c r="E9464" t="n">
        <v>3558293000</v>
      </c>
      <c r="F9464" t="n">
        <v>2774526000</v>
      </c>
      <c r="G9464" t="n">
        <v>886479000</v>
      </c>
      <c r="H9464" t="n">
        <v>3.925</v>
      </c>
      <c r="I9464" t="n">
        <v>3.745</v>
      </c>
      <c r="J9464" t="n">
        <v>4.13</v>
      </c>
      <c r="K9464" t="n">
        <v>-920042000</v>
      </c>
      <c r="L9464" t="n">
        <v>1007130000</v>
      </c>
      <c r="M9464" t="n">
        <v>999530000</v>
      </c>
      <c r="N9464" t="n">
        <v>-930376000</v>
      </c>
      <c r="O9464">
        <f>D9463</f>
      </c>
      <c r="P9464">
        <f>(E9464-F9464+G9464)/O9464*100</f>
      </c>
      <c r="Q9464">
        <f>H9463</f>
      </c>
      <c r="R9464">
        <f>I9463</f>
      </c>
      <c r="S9464">
        <f>H9464-H9463</f>
      </c>
      <c r="T9464">
        <f>I9464-I9463</f>
      </c>
      <c r="U9464">
        <f>(L9464-K9464)/(2*D9464*0.01)</f>
      </c>
      <c r="V9464">
        <f>(L9464+K9464)/(D9464*0.0001)</f>
      </c>
    </row>
    <row r="9465">
      <c r="A9465" t="n">
        <v>2025</v>
      </c>
      <c r="B9465" t="inlineStr">
        <is>
          <t>00243067</t>
        </is>
      </c>
      <c r="C9465" t="inlineStr">
        <is>
          <t>부방</t>
        </is>
      </c>
      <c r="D9465" t="n">
        <v>25174476000</v>
      </c>
      <c r="E9465" t="n">
        <v>3535372000</v>
      </c>
      <c r="F9465" t="n">
        <v>2666232000</v>
      </c>
      <c r="G9465" t="n">
        <v>834821000</v>
      </c>
      <c r="H9465" t="n">
        <v>4.035</v>
      </c>
      <c r="I9465" t="n">
        <v>3.5</v>
      </c>
      <c r="J9465" t="n">
        <v>4.12</v>
      </c>
      <c r="K9465" t="n">
        <v>-1003579000</v>
      </c>
      <c r="L9465" t="n">
        <v>1101163000</v>
      </c>
      <c r="M9465" t="n">
        <v>1097090000</v>
      </c>
      <c r="N9465" t="n">
        <v>-1018601000</v>
      </c>
      <c r="O9465">
        <f>D9464</f>
      </c>
      <c r="P9465">
        <f>(E9465-F9465+G9465)/O9465*100</f>
      </c>
      <c r="Q9465">
        <f>H9464</f>
      </c>
      <c r="R9465">
        <f>I9464</f>
      </c>
      <c r="S9465">
        <f>H9465-H9464</f>
      </c>
      <c r="T9465">
        <f>I9465-I9464</f>
      </c>
      <c r="U9465">
        <f>(L9465-K9465)/(2*D9465*0.01)</f>
      </c>
      <c r="V9465">
        <f>(L9465+K9465)/(D9465*0.0001)</f>
      </c>
    </row>
    <row r="9466">
      <c r="A9466" t="n">
        <v>2014</v>
      </c>
      <c r="B9466" t="inlineStr">
        <is>
          <t>00243757</t>
        </is>
      </c>
      <c r="C9466" t="inlineStr">
        <is>
          <t>인포뱅크</t>
        </is>
      </c>
      <c r="D9466" t="n">
        <v>6109443000</v>
      </c>
      <c r="E9466" t="n">
        <v>1302244000</v>
      </c>
      <c r="F9466" t="n">
        <v>697477000</v>
      </c>
      <c r="G9466" t="n">
        <v>185383000</v>
      </c>
      <c r="H9466" t="n">
        <v>2.5</v>
      </c>
      <c r="I9466" t="n">
        <v>7.43</v>
      </c>
      <c r="J9466" t="n">
        <v>2.84</v>
      </c>
      <c r="K9466" t="n">
        <v>211614000</v>
      </c>
      <c r="L9466" t="n">
        <v>-194536000</v>
      </c>
      <c r="M9466" t="n">
        <v>200496000</v>
      </c>
      <c r="N9466" t="n">
        <v>-188419000</v>
      </c>
      <c r="V9466">
        <f>(L9466+K9466)/(D9466*0.0001)</f>
      </c>
    </row>
    <row r="9467">
      <c r="A9467" t="n">
        <v>2015</v>
      </c>
      <c r="B9467" t="inlineStr">
        <is>
          <t>00243757</t>
        </is>
      </c>
      <c r="C9467" t="inlineStr">
        <is>
          <t>인포뱅크</t>
        </is>
      </c>
      <c r="D9467" t="n">
        <v>5792975000</v>
      </c>
      <c r="E9467" t="n">
        <v>1410393000</v>
      </c>
      <c r="F9467" t="n">
        <v>911850000</v>
      </c>
      <c r="G9467" t="n">
        <v>138770000</v>
      </c>
      <c r="H9467" t="n">
        <v>2.23</v>
      </c>
      <c r="I9467" t="n">
        <v>7</v>
      </c>
      <c r="J9467" t="n">
        <v>2.39</v>
      </c>
      <c r="K9467" t="n">
        <v>-153360000</v>
      </c>
      <c r="L9467" t="n">
        <v>-194536000</v>
      </c>
      <c r="M9467" t="n">
        <v>157098000</v>
      </c>
      <c r="N9467" t="n">
        <v>200496000</v>
      </c>
      <c r="O9467">
        <f>D9466</f>
      </c>
      <c r="P9467">
        <f>(E9467-F9467+G9467)/O9467*100</f>
      </c>
      <c r="Q9467">
        <f>H9466</f>
      </c>
      <c r="R9467">
        <f>I9466</f>
      </c>
      <c r="S9467">
        <f>H9467-H9466</f>
      </c>
      <c r="T9467">
        <f>I9467-I9466</f>
      </c>
    </row>
    <row r="9468">
      <c r="A9468" t="n">
        <v>2016</v>
      </c>
      <c r="B9468" t="inlineStr">
        <is>
          <t>00243757</t>
        </is>
      </c>
      <c r="C9468" t="inlineStr">
        <is>
          <t>인포뱅크</t>
        </is>
      </c>
      <c r="D9468" t="n">
        <v>5470567000</v>
      </c>
      <c r="E9468" t="n">
        <v>1042180000</v>
      </c>
      <c r="F9468" t="n">
        <v>1204559000</v>
      </c>
      <c r="G9468" t="n">
        <v>81846000</v>
      </c>
      <c r="H9468" t="n">
        <v>2.12</v>
      </c>
      <c r="I9468" t="n">
        <v>5.43</v>
      </c>
      <c r="J9468" t="n">
        <v>3.01</v>
      </c>
      <c r="K9468" t="n">
        <v>-187755000</v>
      </c>
      <c r="L9468" t="n">
        <v>187755000</v>
      </c>
      <c r="M9468" t="n">
        <v>180644000</v>
      </c>
      <c r="N9468" t="n">
        <v>-170965000</v>
      </c>
      <c r="O9468">
        <f>D9467</f>
      </c>
      <c r="P9468">
        <f>(E9468-F9468+G9468)/O9468*100</f>
      </c>
      <c r="Q9468">
        <f>H9467</f>
      </c>
      <c r="R9468">
        <f>I9467</f>
      </c>
      <c r="S9468">
        <f>H9468-H9467</f>
      </c>
      <c r="T9468">
        <f>I9468-I9467</f>
      </c>
      <c r="U9468">
        <f>(L9468-K9468)/(2*D9468*0.01)</f>
      </c>
    </row>
    <row r="9469">
      <c r="A9469" t="n">
        <v>2017</v>
      </c>
      <c r="B9469" t="inlineStr">
        <is>
          <t>00243757</t>
        </is>
      </c>
      <c r="C9469" t="inlineStr">
        <is>
          <t>인포뱅크</t>
        </is>
      </c>
      <c r="D9469" t="n">
        <v>5932209000</v>
      </c>
      <c r="E9469" t="n">
        <v>759365000</v>
      </c>
      <c r="F9469" t="n">
        <v>526920000</v>
      </c>
      <c r="G9469" t="n">
        <v>105190000</v>
      </c>
      <c r="H9469" t="n">
        <v>2.65</v>
      </c>
      <c r="I9469" t="n">
        <v>4.78</v>
      </c>
      <c r="J9469" t="n">
        <v>3</v>
      </c>
      <c r="K9469" t="n">
        <v>-268271000</v>
      </c>
      <c r="L9469" t="n">
        <v>244507000</v>
      </c>
      <c r="M9469" t="n">
        <v>260754000</v>
      </c>
      <c r="N9469" t="n">
        <v>-242599000</v>
      </c>
      <c r="O9469">
        <f>D9468</f>
      </c>
      <c r="P9469">
        <f>(E9469-F9469+G9469)/O9469*100</f>
      </c>
      <c r="Q9469">
        <f>H9468</f>
      </c>
      <c r="R9469">
        <f>I9468</f>
      </c>
      <c r="S9469">
        <f>H9469-H9468</f>
      </c>
      <c r="T9469">
        <f>I9469-I9468</f>
      </c>
      <c r="U9469">
        <f>(L9469-K9469)/(2*D9469*0.01)</f>
      </c>
    </row>
    <row r="9470">
      <c r="A9470" t="n">
        <v>2018</v>
      </c>
      <c r="B9470" t="inlineStr">
        <is>
          <t>00243757</t>
        </is>
      </c>
      <c r="C9470" t="inlineStr">
        <is>
          <t>인포뱅크</t>
        </is>
      </c>
      <c r="D9470" t="n">
        <v>6483593000</v>
      </c>
      <c r="E9470" t="n">
        <v>743851000</v>
      </c>
      <c r="F9470" t="n">
        <v>190243000</v>
      </c>
      <c r="G9470" t="n">
        <v>140725000</v>
      </c>
      <c r="H9470" t="n">
        <v>2.75</v>
      </c>
      <c r="I9470" t="n">
        <v>4.07</v>
      </c>
      <c r="J9470" t="n">
        <v>4.61</v>
      </c>
      <c r="K9470" t="n">
        <v>-242679000</v>
      </c>
      <c r="L9470" t="n">
        <v>242679000</v>
      </c>
      <c r="M9470" t="n">
        <v>295865000</v>
      </c>
      <c r="N9470" t="n">
        <v>-295865000</v>
      </c>
      <c r="O9470">
        <f>D9469</f>
      </c>
      <c r="P9470">
        <f>(E9470-F9470+G9470)/O9470*100</f>
      </c>
      <c r="Q9470">
        <f>H9469</f>
      </c>
      <c r="R9470">
        <f>I9469</f>
      </c>
      <c r="S9470">
        <f>H9470-H9469</f>
      </c>
      <c r="T9470">
        <f>I9470-I9469</f>
      </c>
      <c r="U9470">
        <f>(L9470-K9470)/(2*D9470*0.01)</f>
      </c>
    </row>
    <row r="9471">
      <c r="A9471" t="n">
        <v>2019</v>
      </c>
      <c r="B9471" t="inlineStr">
        <is>
          <t>00243757</t>
        </is>
      </c>
      <c r="C9471" t="inlineStr">
        <is>
          <t>인포뱅크</t>
        </is>
      </c>
      <c r="D9471" t="n">
        <v>7668406000</v>
      </c>
      <c r="E9471" t="n">
        <v>833592000</v>
      </c>
      <c r="F9471" t="n">
        <v>212766000</v>
      </c>
      <c r="G9471" t="n">
        <v>133491000</v>
      </c>
      <c r="H9471" t="n">
        <v>2.89</v>
      </c>
      <c r="I9471" t="n">
        <v>3.56</v>
      </c>
      <c r="K9471" t="n">
        <v>-643825000</v>
      </c>
      <c r="L9471" t="n">
        <v>744612000</v>
      </c>
      <c r="M9471" t="n">
        <v>811495000</v>
      </c>
      <c r="N9471" t="n">
        <v>-711890000</v>
      </c>
      <c r="O9471">
        <f>D9470</f>
      </c>
      <c r="P9471">
        <f>(E9471-F9471+G9471)/O9471*100</f>
      </c>
      <c r="Q9471">
        <f>H9470</f>
      </c>
      <c r="R9471">
        <f>I9470</f>
      </c>
      <c r="S9471">
        <f>H9471-H9470</f>
      </c>
      <c r="T9471">
        <f>I9471-I9470</f>
      </c>
      <c r="U9471">
        <f>(L9471-K9471)/(2*D9471*0.01)</f>
      </c>
      <c r="V9471">
        <f>(L9471+K9471)/(D9471*0.0001)</f>
      </c>
    </row>
    <row r="9472">
      <c r="A9472" t="n">
        <v>2020</v>
      </c>
      <c r="B9472" t="inlineStr">
        <is>
          <t>00243757</t>
        </is>
      </c>
      <c r="C9472" t="inlineStr">
        <is>
          <t>인포뱅크</t>
        </is>
      </c>
      <c r="D9472" t="n">
        <v>8318473000</v>
      </c>
      <c r="E9472" t="n">
        <v>991294000</v>
      </c>
      <c r="F9472" t="n">
        <v>430421000</v>
      </c>
      <c r="G9472" t="n">
        <v>181651000</v>
      </c>
      <c r="H9472" t="n">
        <v>2.93</v>
      </c>
      <c r="I9472" t="n">
        <v>3.62</v>
      </c>
      <c r="K9472" t="n">
        <v>-726792000</v>
      </c>
      <c r="L9472" t="n">
        <v>726792000</v>
      </c>
      <c r="M9472" t="n">
        <v>714823000</v>
      </c>
      <c r="N9472" t="n">
        <v>-631319000</v>
      </c>
      <c r="O9472">
        <f>D9471</f>
      </c>
      <c r="P9472">
        <f>(E9472-F9472+G9472)/O9472*100</f>
      </c>
      <c r="Q9472">
        <f>H9471</f>
      </c>
      <c r="R9472">
        <f>I9471</f>
      </c>
      <c r="S9472">
        <f>H9472-H9471</f>
      </c>
      <c r="T9472">
        <f>I9472-I9471</f>
      </c>
      <c r="U9472">
        <f>(L9472-K9472)/(2*D9472*0.01)</f>
      </c>
    </row>
    <row r="9473">
      <c r="A9473" t="n">
        <v>2021</v>
      </c>
      <c r="B9473" t="inlineStr">
        <is>
          <t>00243757</t>
        </is>
      </c>
      <c r="C9473" t="inlineStr">
        <is>
          <t>인포뱅크</t>
        </is>
      </c>
      <c r="D9473" t="n">
        <v>9395109000</v>
      </c>
      <c r="E9473" t="n">
        <v>996789000</v>
      </c>
      <c r="F9473" t="n">
        <v>435215000</v>
      </c>
      <c r="G9473" t="n">
        <v>201157000</v>
      </c>
      <c r="H9473" t="n">
        <v>3.43</v>
      </c>
      <c r="I9473" t="n">
        <v>4.04</v>
      </c>
      <c r="K9473" t="n">
        <v>-805012000</v>
      </c>
      <c r="L9473" t="n">
        <v>805012000</v>
      </c>
      <c r="M9473" t="n">
        <v>792626000</v>
      </c>
      <c r="N9473" t="n">
        <v>-703417000</v>
      </c>
      <c r="O9473">
        <f>D9472</f>
      </c>
      <c r="P9473">
        <f>(E9473-F9473+G9473)/O9473*100</f>
      </c>
      <c r="Q9473">
        <f>H9472</f>
      </c>
      <c r="R9473">
        <f>I9472</f>
      </c>
      <c r="S9473">
        <f>H9473-H9472</f>
      </c>
      <c r="T9473">
        <f>I9473-I9472</f>
      </c>
      <c r="U9473">
        <f>(L9473-K9473)/(2*D9473*0.01)</f>
      </c>
    </row>
    <row r="9474">
      <c r="A9474" t="n">
        <v>2022</v>
      </c>
      <c r="B9474" t="inlineStr">
        <is>
          <t>00243757</t>
        </is>
      </c>
      <c r="C9474" t="inlineStr">
        <is>
          <t>인포뱅크</t>
        </is>
      </c>
      <c r="D9474" t="n">
        <v>9630614000</v>
      </c>
      <c r="E9474" t="n">
        <v>1115222000</v>
      </c>
      <c r="F9474" t="n">
        <v>632639000</v>
      </c>
      <c r="G9474" t="n">
        <v>270100000</v>
      </c>
      <c r="H9474" t="n">
        <v>5.79</v>
      </c>
      <c r="I9474" t="n">
        <v>5.14</v>
      </c>
      <c r="J9474" t="n">
        <v>8.75</v>
      </c>
      <c r="K9474" t="n">
        <v>-640264000</v>
      </c>
      <c r="L9474" t="n">
        <v>728264000</v>
      </c>
      <c r="M9474" t="n">
        <v>726705000</v>
      </c>
      <c r="N9474" t="n">
        <v>-650523000</v>
      </c>
      <c r="O9474">
        <f>D9473</f>
      </c>
      <c r="P9474">
        <f>(E9474-F9474+G9474)/O9474*100</f>
      </c>
      <c r="Q9474">
        <f>H9473</f>
      </c>
      <c r="R9474">
        <f>I9473</f>
      </c>
      <c r="S9474">
        <f>H9474-H9473</f>
      </c>
      <c r="T9474">
        <f>I9474-I9473</f>
      </c>
      <c r="U9474">
        <f>(L9474-K9474)/(2*D9474*0.01)</f>
      </c>
      <c r="V9474">
        <f>(L9474+K9474)/(D9474*0.0001)</f>
      </c>
    </row>
    <row r="9475">
      <c r="A9475" t="n">
        <v>2023</v>
      </c>
      <c r="B9475" t="inlineStr">
        <is>
          <t>00243757</t>
        </is>
      </c>
      <c r="C9475" t="inlineStr">
        <is>
          <t>인포뱅크</t>
        </is>
      </c>
      <c r="D9475" t="n">
        <v>11799718000</v>
      </c>
      <c r="E9475" t="n">
        <v>1092811000</v>
      </c>
      <c r="F9475" t="n">
        <v>272962000</v>
      </c>
      <c r="G9475" t="n">
        <v>459853000</v>
      </c>
      <c r="H9475" t="n">
        <v>4.96</v>
      </c>
      <c r="I9475" t="n">
        <v>5.18</v>
      </c>
      <c r="J9475" t="n">
        <v>8.609999999999999</v>
      </c>
      <c r="K9475" t="n">
        <v>-906532000</v>
      </c>
      <c r="L9475" t="n">
        <v>906532000</v>
      </c>
      <c r="M9475" t="n">
        <v>896652000</v>
      </c>
      <c r="N9475" t="n">
        <v>-803345000</v>
      </c>
      <c r="O9475">
        <f>D9474</f>
      </c>
      <c r="P9475">
        <f>(E9475-F9475+G9475)/O9475*100</f>
      </c>
      <c r="Q9475">
        <f>H9474</f>
      </c>
      <c r="R9475">
        <f>I9474</f>
      </c>
      <c r="S9475">
        <f>H9475-H9474</f>
      </c>
      <c r="T9475">
        <f>I9475-I9474</f>
      </c>
      <c r="U9475">
        <f>(L9475-K9475)/(2*D9475*0.01)</f>
      </c>
    </row>
    <row r="9476">
      <c r="A9476" t="n">
        <v>2024</v>
      </c>
      <c r="B9476" t="inlineStr">
        <is>
          <t>00243757</t>
        </is>
      </c>
      <c r="C9476" t="inlineStr">
        <is>
          <t>인포뱅크</t>
        </is>
      </c>
      <c r="D9476" t="n">
        <v>13708223000</v>
      </c>
      <c r="E9476" t="n">
        <v>1350856000</v>
      </c>
      <c r="F9476" t="n">
        <v>708504000</v>
      </c>
      <c r="G9476" t="n">
        <v>493845000</v>
      </c>
      <c r="H9476" t="n">
        <v>4.37</v>
      </c>
      <c r="I9476" t="n">
        <v>5.38</v>
      </c>
      <c r="J9476" t="n">
        <v>8.609999999999999</v>
      </c>
      <c r="K9476" t="n">
        <v>-943448000</v>
      </c>
      <c r="L9476" t="n">
        <v>1074898000</v>
      </c>
      <c r="M9476" t="n">
        <v>1054628000</v>
      </c>
      <c r="N9476" t="n">
        <v>-944411000</v>
      </c>
      <c r="O9476">
        <f>D9475</f>
      </c>
      <c r="P9476">
        <f>(E9476-F9476+G9476)/O9476*100</f>
      </c>
      <c r="Q9476">
        <f>H9475</f>
      </c>
      <c r="R9476">
        <f>I9475</f>
      </c>
      <c r="S9476">
        <f>H9476-H9475</f>
      </c>
      <c r="T9476">
        <f>I9476-I9475</f>
      </c>
      <c r="U9476">
        <f>(L9476-K9476)/(2*D9476*0.01)</f>
      </c>
      <c r="V9476">
        <f>(L9476+K9476)/(D9476*0.0001)</f>
      </c>
    </row>
    <row r="9477">
      <c r="A9477" t="n">
        <v>2025</v>
      </c>
      <c r="B9477" t="inlineStr">
        <is>
          <t>00243757</t>
        </is>
      </c>
      <c r="C9477" t="inlineStr">
        <is>
          <t>인포뱅크</t>
        </is>
      </c>
      <c r="D9477" t="n">
        <v>14512635000</v>
      </c>
      <c r="E9477" t="n">
        <v>1509966000</v>
      </c>
      <c r="F9477" t="n">
        <v>2039219000</v>
      </c>
      <c r="G9477" t="n">
        <v>513166000</v>
      </c>
      <c r="H9477" t="n">
        <v>4.76</v>
      </c>
      <c r="I9477" t="n">
        <v>5.86</v>
      </c>
      <c r="J9477" t="n">
        <v>8.5</v>
      </c>
      <c r="K9477" t="n">
        <v>-985603000</v>
      </c>
      <c r="L9477" t="n">
        <v>1119745000</v>
      </c>
      <c r="M9477" t="n">
        <v>1097924000</v>
      </c>
      <c r="N9477" t="n">
        <v>-985958000</v>
      </c>
      <c r="O9477">
        <f>D9476</f>
      </c>
      <c r="P9477">
        <f>(E9477-F9477+G9477)/O9477*100</f>
      </c>
      <c r="Q9477">
        <f>H9476</f>
      </c>
      <c r="R9477">
        <f>I9476</f>
      </c>
      <c r="S9477">
        <f>H9477-H9476</f>
      </c>
      <c r="T9477">
        <f>I9477-I9476</f>
      </c>
      <c r="U9477">
        <f>(L9477-K9477)/(2*D9477*0.01)</f>
      </c>
      <c r="V9477">
        <f>(L9477+K9477)/(D9477*0.0001)</f>
      </c>
    </row>
    <row r="9478">
      <c r="A9478" t="n">
        <v>2014</v>
      </c>
      <c r="B9478" t="inlineStr">
        <is>
          <t>00243979</t>
        </is>
      </c>
      <c r="C9478" t="inlineStr">
        <is>
          <t>수성웹툰</t>
        </is>
      </c>
      <c r="D9478" t="n">
        <v>2023693000</v>
      </c>
      <c r="E9478" t="n">
        <v>238478000</v>
      </c>
      <c r="G9478" t="n">
        <v>77858000</v>
      </c>
    </row>
    <row r="9479">
      <c r="A9479" t="n">
        <v>2016</v>
      </c>
      <c r="B9479" t="inlineStr">
        <is>
          <t>00243979</t>
        </is>
      </c>
      <c r="C9479" t="inlineStr">
        <is>
          <t>수성웹툰</t>
        </is>
      </c>
      <c r="D9479" t="n">
        <v>2403182000</v>
      </c>
      <c r="E9479" t="n">
        <v>245630000</v>
      </c>
      <c r="F9479" t="n">
        <v>82465000</v>
      </c>
      <c r="G9479" t="n">
        <v>55704000</v>
      </c>
      <c r="H9479" t="n">
        <v>2.38</v>
      </c>
      <c r="I9479" t="n">
        <v>3.07</v>
      </c>
      <c r="K9479" t="n">
        <v>-97395000</v>
      </c>
      <c r="L9479" t="n">
        <v>111316000</v>
      </c>
      <c r="M9479" t="n">
        <v>111853000</v>
      </c>
      <c r="N9479" t="n">
        <v>-99615000</v>
      </c>
      <c r="U9479">
        <f>(L9479-K9479)/(2*D9479*0.01)</f>
      </c>
      <c r="V9479">
        <f>(L9479+K9479)/(D9479*0.0001)</f>
      </c>
    </row>
    <row r="9480">
      <c r="A9480" t="n">
        <v>2017</v>
      </c>
      <c r="B9480" t="inlineStr">
        <is>
          <t>00243979</t>
        </is>
      </c>
      <c r="C9480" t="inlineStr">
        <is>
          <t>수성웹툰</t>
        </is>
      </c>
      <c r="D9480" t="n">
        <v>2056566000</v>
      </c>
      <c r="E9480" t="n">
        <v>252560000</v>
      </c>
      <c r="F9480" t="n">
        <v>751214000</v>
      </c>
      <c r="G9480" t="n">
        <v>63207000</v>
      </c>
      <c r="H9480" t="n">
        <v>2.75</v>
      </c>
      <c r="I9480" t="n">
        <v>3.27</v>
      </c>
      <c r="K9480" t="n">
        <v>-120202000</v>
      </c>
      <c r="L9480" t="n">
        <v>105742000</v>
      </c>
      <c r="M9480" t="n">
        <v>121002000</v>
      </c>
      <c r="N9480" t="n">
        <v>-108328000</v>
      </c>
      <c r="O9480">
        <f>D9479</f>
      </c>
      <c r="P9480">
        <f>(E9480-F9480+G9480)/O9480*100</f>
      </c>
      <c r="Q9480">
        <f>H9479</f>
      </c>
      <c r="R9480">
        <f>I9479</f>
      </c>
      <c r="S9480">
        <f>H9480-H9479</f>
      </c>
      <c r="T9480">
        <f>I9480-I9479</f>
      </c>
      <c r="U9480">
        <f>(L9480-K9480)/(2*D9480*0.01)</f>
      </c>
    </row>
    <row r="9481">
      <c r="A9481" t="n">
        <v>2018</v>
      </c>
      <c r="B9481" t="inlineStr">
        <is>
          <t>00243979</t>
        </is>
      </c>
      <c r="C9481" t="inlineStr">
        <is>
          <t>수성웹툰</t>
        </is>
      </c>
      <c r="D9481" t="n">
        <v>1710388000</v>
      </c>
      <c r="E9481" t="n">
        <v>376632000</v>
      </c>
      <c r="F9481" t="n">
        <v>725230000</v>
      </c>
      <c r="G9481" t="n">
        <v>63587000</v>
      </c>
      <c r="H9481" t="n">
        <v>2.24</v>
      </c>
      <c r="I9481" t="n">
        <v>3.54</v>
      </c>
      <c r="K9481" t="n">
        <v>-104549000</v>
      </c>
      <c r="L9481" t="n">
        <v>118394000</v>
      </c>
      <c r="M9481" t="n">
        <v>118226000</v>
      </c>
      <c r="N9481" t="n">
        <v>-106349000</v>
      </c>
      <c r="O9481">
        <f>D9480</f>
      </c>
      <c r="P9481">
        <f>(E9481-F9481+G9481)/O9481*100</f>
      </c>
      <c r="Q9481">
        <f>H9480</f>
      </c>
      <c r="R9481">
        <f>I9480</f>
      </c>
      <c r="S9481">
        <f>H9481-H9480</f>
      </c>
      <c r="T9481">
        <f>I9481-I9480</f>
      </c>
      <c r="U9481">
        <f>(L9481-K9481)/(2*D9481*0.01)</f>
      </c>
      <c r="V9481">
        <f>(L9481+K9481)/(D9481*0.0001)</f>
      </c>
    </row>
    <row r="9482">
      <c r="A9482" t="n">
        <v>2019</v>
      </c>
      <c r="B9482" t="inlineStr">
        <is>
          <t>00243979</t>
        </is>
      </c>
      <c r="C9482" t="inlineStr">
        <is>
          <t>수성웹툰</t>
        </is>
      </c>
      <c r="D9482" t="n">
        <v>1957499000</v>
      </c>
      <c r="E9482" t="n">
        <v>241796000</v>
      </c>
      <c r="F9482" t="n">
        <v>396732000</v>
      </c>
      <c r="G9482" t="n">
        <v>42920000</v>
      </c>
      <c r="H9482" t="n">
        <v>1.89</v>
      </c>
      <c r="I9482" t="n">
        <v>4.07</v>
      </c>
      <c r="K9482" t="n">
        <v>-133580000</v>
      </c>
      <c r="L9482" t="n">
        <v>154082000</v>
      </c>
      <c r="M9482" t="n">
        <v>153567000</v>
      </c>
      <c r="N9482" t="n">
        <v>-135650000</v>
      </c>
      <c r="O9482">
        <f>D9481</f>
      </c>
      <c r="P9482">
        <f>(E9482-F9482+G9482)/O9482*100</f>
      </c>
      <c r="Q9482">
        <f>H9481</f>
      </c>
      <c r="R9482">
        <f>I9481</f>
      </c>
      <c r="S9482">
        <f>H9482-H9481</f>
      </c>
      <c r="T9482">
        <f>I9482-I9481</f>
      </c>
      <c r="U9482">
        <f>(L9482-K9482)/(2*D9482*0.01)</f>
      </c>
      <c r="V9482">
        <f>(L9482+K9482)/(D9482*0.0001)</f>
      </c>
    </row>
    <row r="9483">
      <c r="A9483" t="n">
        <v>2020</v>
      </c>
      <c r="B9483" t="inlineStr">
        <is>
          <t>00243979</t>
        </is>
      </c>
      <c r="C9483" t="inlineStr">
        <is>
          <t>수성웹툰</t>
        </is>
      </c>
      <c r="D9483" t="n">
        <v>1382458000</v>
      </c>
      <c r="E9483" t="n">
        <v>62184000</v>
      </c>
      <c r="F9483" t="n">
        <v>58139000</v>
      </c>
      <c r="O9483">
        <f>D9482</f>
      </c>
    </row>
    <row r="9484">
      <c r="A9484" t="n">
        <v>2022</v>
      </c>
      <c r="B9484" t="inlineStr">
        <is>
          <t>00243979</t>
        </is>
      </c>
      <c r="C9484" t="inlineStr">
        <is>
          <t>수성웹툰</t>
        </is>
      </c>
      <c r="D9484" t="n">
        <v>953488000</v>
      </c>
      <c r="E9484" t="n">
        <v>247489000</v>
      </c>
      <c r="F9484" t="n">
        <v>517082000</v>
      </c>
      <c r="G9484" t="n">
        <v>31312000</v>
      </c>
      <c r="H9484" t="n">
        <v>5.17</v>
      </c>
      <c r="I9484" t="n">
        <v>4.5</v>
      </c>
      <c r="K9484" t="n">
        <v>-65229000</v>
      </c>
      <c r="L9484" t="n">
        <v>74220000</v>
      </c>
      <c r="M9484" t="n">
        <v>75969000</v>
      </c>
      <c r="N9484" t="n">
        <v>-67797000</v>
      </c>
      <c r="U9484">
        <f>(L9484-K9484)/(2*D9484*0.01)</f>
      </c>
      <c r="V9484">
        <f>(L9484+K9484)/(D9484*0.0001)</f>
      </c>
    </row>
    <row r="9485">
      <c r="A9485" t="n">
        <v>2023</v>
      </c>
      <c r="B9485" t="inlineStr">
        <is>
          <t>00243979</t>
        </is>
      </c>
      <c r="C9485" t="inlineStr">
        <is>
          <t>수성웹툰</t>
        </is>
      </c>
      <c r="D9485" t="n">
        <v>1209006000</v>
      </c>
      <c r="E9485" t="n">
        <v>226773000</v>
      </c>
      <c r="F9485" t="n">
        <v>239270000</v>
      </c>
      <c r="G9485" t="n">
        <v>43762000</v>
      </c>
      <c r="H9485" t="n">
        <v>4.27</v>
      </c>
      <c r="I9485" t="n">
        <v>4.5</v>
      </c>
      <c r="K9485" t="n">
        <v>-83656000</v>
      </c>
      <c r="L9485" t="n">
        <v>95184000</v>
      </c>
      <c r="M9485" t="n">
        <v>96542000</v>
      </c>
      <c r="N9485" t="n">
        <v>-86239000</v>
      </c>
      <c r="O9485">
        <f>D9484</f>
      </c>
      <c r="P9485">
        <f>(E9485-F9485+G9485)/O9485*100</f>
      </c>
      <c r="Q9485">
        <f>H9484</f>
      </c>
      <c r="R9485">
        <f>I9484</f>
      </c>
      <c r="S9485">
        <f>H9485-H9484</f>
      </c>
      <c r="T9485">
        <f>I9485-I9484</f>
      </c>
      <c r="U9485">
        <f>(L9485-K9485)/(2*D9485*0.01)</f>
      </c>
      <c r="V9485">
        <f>(L9485+K9485)/(D9485*0.0001)</f>
      </c>
    </row>
    <row r="9486">
      <c r="A9486" t="n">
        <v>2024</v>
      </c>
      <c r="B9486" t="inlineStr">
        <is>
          <t>00243979</t>
        </is>
      </c>
      <c r="C9486" t="inlineStr">
        <is>
          <t>수성웹툰</t>
        </is>
      </c>
      <c r="D9486" t="n">
        <v>4970042000</v>
      </c>
      <c r="E9486" t="n">
        <v>565795000</v>
      </c>
      <c r="F9486" t="n">
        <v>786908000</v>
      </c>
      <c r="G9486" t="n">
        <v>87509000</v>
      </c>
      <c r="H9486" t="n">
        <v>3.805</v>
      </c>
      <c r="I9486" t="n">
        <v>5.61</v>
      </c>
      <c r="K9486" t="n">
        <v>-323493000</v>
      </c>
      <c r="L9486" t="n">
        <v>371368000</v>
      </c>
      <c r="M9486" t="n">
        <v>365506000</v>
      </c>
      <c r="N9486" t="n">
        <v>-325118000</v>
      </c>
      <c r="O9486">
        <f>D9485</f>
      </c>
      <c r="P9486">
        <f>(E9486-F9486+G9486)/O9486*100</f>
      </c>
      <c r="Q9486">
        <f>H9485</f>
      </c>
      <c r="R9486">
        <f>I9485</f>
      </c>
      <c r="S9486">
        <f>H9486-H9485</f>
      </c>
      <c r="T9486">
        <f>I9486-I9485</f>
      </c>
      <c r="U9486">
        <f>(L9486-K9486)/(2*D9486*0.01)</f>
      </c>
      <c r="V9486">
        <f>(L9486+K9486)/(D9486*0.0001)</f>
      </c>
    </row>
    <row r="9487">
      <c r="A9487" t="n">
        <v>2025</v>
      </c>
      <c r="B9487" t="inlineStr">
        <is>
          <t>00243979</t>
        </is>
      </c>
      <c r="C9487" t="inlineStr">
        <is>
          <t>수성웹툰</t>
        </is>
      </c>
      <c r="D9487" t="n">
        <v>4801938000</v>
      </c>
      <c r="E9487" t="n">
        <v>1432917000</v>
      </c>
      <c r="F9487" t="n">
        <v>1028649000</v>
      </c>
      <c r="G9487" t="n">
        <v>160868000</v>
      </c>
      <c r="H9487" t="n">
        <v>4.075</v>
      </c>
      <c r="I9487" t="n">
        <v>5.455</v>
      </c>
      <c r="K9487" t="n">
        <v>-251734000</v>
      </c>
      <c r="L9487" t="n">
        <v>287735000</v>
      </c>
      <c r="M9487" t="n">
        <v>284922000</v>
      </c>
      <c r="N9487" t="n">
        <v>-254408000</v>
      </c>
      <c r="O9487">
        <f>D9486</f>
      </c>
      <c r="P9487">
        <f>(E9487-F9487+G9487)/O9487*100</f>
      </c>
      <c r="Q9487">
        <f>H9486</f>
      </c>
      <c r="R9487">
        <f>I9486</f>
      </c>
      <c r="S9487">
        <f>H9487-H9486</f>
      </c>
      <c r="T9487">
        <f>I9487-I9486</f>
      </c>
      <c r="U9487">
        <f>(L9487-K9487)/(2*D9487*0.01)</f>
      </c>
      <c r="V9487">
        <f>(L9487+K9487)/(D9487*0.0001)</f>
      </c>
    </row>
    <row r="9488">
      <c r="A9488" t="n">
        <v>2014</v>
      </c>
      <c r="B9488" t="inlineStr">
        <is>
          <t>00243988</t>
        </is>
      </c>
      <c r="C9488" t="inlineStr">
        <is>
          <t>에스케이브로드밴드</t>
        </is>
      </c>
      <c r="D9488" t="n">
        <v>49978878000</v>
      </c>
      <c r="E9488" t="n">
        <v>13224991000</v>
      </c>
      <c r="F9488" t="n">
        <v>2860925000</v>
      </c>
      <c r="G9488" t="n">
        <v>1591172000</v>
      </c>
      <c r="H9488" t="n">
        <v>3.26</v>
      </c>
      <c r="I9488" t="n">
        <v>5.73</v>
      </c>
      <c r="J9488" t="n">
        <v>12.37</v>
      </c>
      <c r="K9488" t="n">
        <v>-5005419000</v>
      </c>
      <c r="L9488" t="n">
        <v>5836296000</v>
      </c>
      <c r="M9488" t="n">
        <v>5796598000</v>
      </c>
      <c r="N9488" t="n">
        <v>-5066068000</v>
      </c>
      <c r="U9488">
        <f>(L9488-K9488)/(2*D9488*0.01)</f>
      </c>
      <c r="V9488">
        <f>(L9488+K9488)/(D9488*0.0001)</f>
      </c>
    </row>
    <row r="9489">
      <c r="A9489" t="n">
        <v>2016</v>
      </c>
      <c r="B9489" t="inlineStr">
        <is>
          <t>00243988</t>
        </is>
      </c>
      <c r="C9489" t="inlineStr">
        <is>
          <t>에스케이브로드밴드</t>
        </is>
      </c>
      <c r="D9489" t="n">
        <v>73749363000</v>
      </c>
      <c r="E9489" t="n">
        <v>15016877000</v>
      </c>
      <c r="F9489" t="n">
        <v>7865843000</v>
      </c>
      <c r="G9489" t="n">
        <v>1982799000</v>
      </c>
      <c r="H9489" t="n">
        <v>2.87</v>
      </c>
      <c r="I9489" t="n">
        <v>5.49</v>
      </c>
      <c r="J9489" t="n">
        <v>12.25</v>
      </c>
      <c r="K9489" t="n">
        <v>-8002341000</v>
      </c>
      <c r="L9489" t="n">
        <v>9330465000</v>
      </c>
      <c r="M9489" t="n">
        <v>9232376000</v>
      </c>
      <c r="N9489" t="n">
        <v>-8073101000</v>
      </c>
      <c r="U9489">
        <f>(L9489-K9489)/(2*D9489*0.01)</f>
      </c>
      <c r="V9489">
        <f>(L9489+K9489)/(D9489*0.0001)</f>
      </c>
    </row>
    <row r="9490">
      <c r="A9490" t="n">
        <v>2017</v>
      </c>
      <c r="B9490" t="inlineStr">
        <is>
          <t>00243988</t>
        </is>
      </c>
      <c r="C9490" t="inlineStr">
        <is>
          <t>에스케이브로드밴드</t>
        </is>
      </c>
      <c r="D9490" t="n">
        <v>92626525000</v>
      </c>
      <c r="E9490" t="n">
        <v>22341288000</v>
      </c>
      <c r="F9490" t="n">
        <v>6272824000</v>
      </c>
      <c r="G9490" t="n">
        <v>2299683000</v>
      </c>
      <c r="H9490" t="n">
        <v>3.615</v>
      </c>
      <c r="I9490" t="n">
        <v>4.92</v>
      </c>
      <c r="J9490" t="n">
        <v>11.36</v>
      </c>
      <c r="K9490" t="n">
        <v>-9197291000</v>
      </c>
      <c r="L9490" t="n">
        <v>9907832000</v>
      </c>
      <c r="M9490" t="n">
        <v>9900584000</v>
      </c>
      <c r="N9490" t="n">
        <v>-9276873000</v>
      </c>
      <c r="O9490">
        <f>D9489</f>
      </c>
      <c r="P9490">
        <f>(E9490-F9490+G9490)/O9490*100</f>
      </c>
      <c r="Q9490">
        <f>H9489</f>
      </c>
      <c r="R9490">
        <f>I9489</f>
      </c>
      <c r="S9490">
        <f>H9490-H9489</f>
      </c>
      <c r="T9490">
        <f>I9490-I9489</f>
      </c>
      <c r="U9490">
        <f>(L9490-K9490)/(2*D9490*0.01)</f>
      </c>
      <c r="V9490">
        <f>(L9490+K9490)/(D9490*0.0001)</f>
      </c>
    </row>
    <row r="9491">
      <c r="A9491" t="n">
        <v>2018</v>
      </c>
      <c r="B9491" t="inlineStr">
        <is>
          <t>00243988</t>
        </is>
      </c>
      <c r="C9491" t="inlineStr">
        <is>
          <t>에스케이브로드밴드</t>
        </is>
      </c>
      <c r="D9491" t="n">
        <v>125820465000</v>
      </c>
      <c r="E9491" t="n">
        <v>32613420000</v>
      </c>
      <c r="F9491" t="n">
        <v>6353419000</v>
      </c>
      <c r="G9491" t="n">
        <v>3344098000</v>
      </c>
      <c r="H9491" t="n">
        <v>2.535</v>
      </c>
      <c r="I9491" t="n">
        <v>3.76</v>
      </c>
      <c r="J9491" t="n">
        <v>9.699999999999999</v>
      </c>
      <c r="K9491" t="n">
        <v>-10639543000</v>
      </c>
      <c r="L9491" t="n">
        <v>12257549000</v>
      </c>
      <c r="M9491" t="n">
        <v>12141890000</v>
      </c>
      <c r="N9491" t="n">
        <v>-10742448000</v>
      </c>
      <c r="O9491">
        <f>D9490</f>
      </c>
      <c r="P9491">
        <f>(E9491-F9491+G9491)/O9491*100</f>
      </c>
      <c r="Q9491">
        <f>H9490</f>
      </c>
      <c r="R9491">
        <f>I9490</f>
      </c>
      <c r="S9491">
        <f>H9491-H9490</f>
      </c>
      <c r="T9491">
        <f>I9491-I9490</f>
      </c>
      <c r="U9491">
        <f>(L9491-K9491)/(2*D9491*0.01)</f>
      </c>
      <c r="V9491">
        <f>(L9491+K9491)/(D9491*0.0001)</f>
      </c>
    </row>
    <row r="9492">
      <c r="A9492" t="n">
        <v>2019</v>
      </c>
      <c r="B9492" t="inlineStr">
        <is>
          <t>00243988</t>
        </is>
      </c>
      <c r="C9492" t="inlineStr">
        <is>
          <t>에스케이브로드밴드</t>
        </is>
      </c>
      <c r="D9492" t="n">
        <v>162846978000</v>
      </c>
      <c r="E9492" t="n">
        <v>36913890000</v>
      </c>
      <c r="F9492" t="n">
        <v>9617417000</v>
      </c>
      <c r="G9492" t="n">
        <v>3693241000</v>
      </c>
      <c r="H9492" t="n">
        <v>2.11</v>
      </c>
      <c r="I9492" t="n">
        <v>3.765</v>
      </c>
      <c r="J9492" t="n">
        <v>9.800000000000001</v>
      </c>
      <c r="K9492" t="n">
        <v>-14064935000</v>
      </c>
      <c r="L9492" t="n">
        <v>16272023000</v>
      </c>
      <c r="M9492" t="n">
        <v>16077745000</v>
      </c>
      <c r="N9492" t="n">
        <v>-14168345000</v>
      </c>
      <c r="O9492">
        <f>D9491</f>
      </c>
      <c r="P9492">
        <f>(E9492-F9492+G9492)/O9492*100</f>
      </c>
      <c r="Q9492">
        <f>H9491</f>
      </c>
      <c r="R9492">
        <f>I9491</f>
      </c>
      <c r="S9492">
        <f>H9492-H9491</f>
      </c>
      <c r="T9492">
        <f>I9492-I9491</f>
      </c>
      <c r="U9492">
        <f>(L9492-K9492)/(2*D9492*0.01)</f>
      </c>
      <c r="V9492">
        <f>(L9492+K9492)/(D9492*0.0001)</f>
      </c>
    </row>
    <row r="9493">
      <c r="A9493" t="n">
        <v>2020</v>
      </c>
      <c r="B9493" t="inlineStr">
        <is>
          <t>00243988</t>
        </is>
      </c>
      <c r="C9493" t="inlineStr">
        <is>
          <t>에스케이브로드밴드</t>
        </is>
      </c>
      <c r="D9493" t="n">
        <v>205677903000</v>
      </c>
      <c r="E9493" t="n">
        <v>42183772000</v>
      </c>
      <c r="F9493" t="n">
        <v>8207044000</v>
      </c>
      <c r="G9493" t="n">
        <v>4080206000</v>
      </c>
      <c r="H9493" t="n">
        <v>2.05</v>
      </c>
      <c r="I9493" t="n">
        <v>3.765</v>
      </c>
      <c r="J9493" t="n">
        <v>9.5</v>
      </c>
      <c r="K9493" t="n">
        <v>-17299727000</v>
      </c>
      <c r="L9493" t="n">
        <v>19998136000</v>
      </c>
      <c r="M9493" t="n">
        <v>19787161000</v>
      </c>
      <c r="N9493" t="n">
        <v>-17447951000</v>
      </c>
      <c r="O9493">
        <f>D9492</f>
      </c>
      <c r="P9493">
        <f>(E9493-F9493+G9493)/O9493*100</f>
      </c>
      <c r="Q9493">
        <f>H9492</f>
      </c>
      <c r="R9493">
        <f>I9492</f>
      </c>
      <c r="S9493">
        <f>H9493-H9492</f>
      </c>
      <c r="T9493">
        <f>I9493-I9492</f>
      </c>
      <c r="U9493">
        <f>(L9493-K9493)/(2*D9493*0.01)</f>
      </c>
      <c r="V9493">
        <f>(L9493+K9493)/(D9493*0.0001)</f>
      </c>
    </row>
    <row r="9494">
      <c r="A9494" t="n">
        <v>2021</v>
      </c>
      <c r="B9494" t="inlineStr">
        <is>
          <t>00243988</t>
        </is>
      </c>
      <c r="C9494" t="inlineStr">
        <is>
          <t>에스케이브로드밴드</t>
        </is>
      </c>
      <c r="D9494" t="n">
        <v>219557550000</v>
      </c>
      <c r="E9494" t="n">
        <v>42516103000</v>
      </c>
      <c r="F9494" t="n">
        <v>18534768000</v>
      </c>
      <c r="G9494" t="n">
        <v>4915734000</v>
      </c>
      <c r="H9494" t="n">
        <v>2.69</v>
      </c>
      <c r="I9494" t="n">
        <v>3.425</v>
      </c>
      <c r="J9494" t="n">
        <v>9</v>
      </c>
      <c r="K9494" t="n">
        <v>-17427058000</v>
      </c>
      <c r="L9494" t="n">
        <v>20083547000</v>
      </c>
      <c r="M9494" t="n">
        <v>19885432000</v>
      </c>
      <c r="N9494" t="n">
        <v>-17589404000</v>
      </c>
      <c r="O9494">
        <f>D9493</f>
      </c>
      <c r="P9494">
        <f>(E9494-F9494+G9494)/O9494*100</f>
      </c>
      <c r="Q9494">
        <f>H9493</f>
      </c>
      <c r="R9494">
        <f>I9493</f>
      </c>
      <c r="S9494">
        <f>H9494-H9493</f>
      </c>
      <c r="T9494">
        <f>I9494-I9493</f>
      </c>
      <c r="U9494">
        <f>(L9494-K9494)/(2*D9494*0.01)</f>
      </c>
      <c r="V9494">
        <f>(L9494+K9494)/(D9494*0.0001)</f>
      </c>
    </row>
    <row r="9495">
      <c r="A9495" t="n">
        <v>2022</v>
      </c>
      <c r="B9495" t="inlineStr">
        <is>
          <t>00243988</t>
        </is>
      </c>
      <c r="C9495" t="inlineStr">
        <is>
          <t>에스케이브로드밴드</t>
        </is>
      </c>
      <c r="D9495" t="n">
        <v>209659356000</v>
      </c>
      <c r="E9495" t="n">
        <v>37880343000</v>
      </c>
      <c r="F9495" t="n">
        <v>16745503000</v>
      </c>
      <c r="G9495" t="n">
        <v>7301171000</v>
      </c>
      <c r="H9495" t="n">
        <v>5.26</v>
      </c>
      <c r="I9495" t="n">
        <v>3.64</v>
      </c>
      <c r="J9495" t="n">
        <v>7.6</v>
      </c>
      <c r="K9495" t="n">
        <v>-14172832000</v>
      </c>
      <c r="L9495" t="n">
        <v>16095212000</v>
      </c>
      <c r="M9495" t="n">
        <v>16335981000</v>
      </c>
      <c r="N9495" t="n">
        <v>-14621534000</v>
      </c>
      <c r="O9495">
        <f>D9494</f>
      </c>
      <c r="P9495">
        <f>(E9495-F9495+G9495)/O9495*100</f>
      </c>
      <c r="Q9495">
        <f>H9494</f>
      </c>
      <c r="R9495">
        <f>I9494</f>
      </c>
      <c r="S9495">
        <f>H9495-H9494</f>
      </c>
      <c r="T9495">
        <f>I9495-I9494</f>
      </c>
      <c r="U9495">
        <f>(L9495-K9495)/(2*D9495*0.01)</f>
      </c>
      <c r="V9495">
        <f>(L9495+K9495)/(D9495*0.0001)</f>
      </c>
    </row>
    <row r="9496">
      <c r="A9496" t="n">
        <v>2023</v>
      </c>
      <c r="B9496" t="inlineStr">
        <is>
          <t>00243988</t>
        </is>
      </c>
      <c r="C9496" t="inlineStr">
        <is>
          <t>에스케이브로드밴드</t>
        </is>
      </c>
      <c r="D9496" t="n">
        <v>254950223000</v>
      </c>
      <c r="E9496" t="n">
        <v>35552908000</v>
      </c>
      <c r="F9496" t="n">
        <v>21951953000</v>
      </c>
      <c r="G9496" t="n">
        <v>11278330000</v>
      </c>
      <c r="H9496" t="n">
        <v>4.235</v>
      </c>
      <c r="I9496" t="n">
        <v>3.635</v>
      </c>
      <c r="J9496" t="n">
        <v>7.6</v>
      </c>
      <c r="K9496" t="n">
        <v>-17667413000</v>
      </c>
      <c r="L9496" t="n">
        <v>20118342000</v>
      </c>
      <c r="M9496" t="n">
        <v>20241006000</v>
      </c>
      <c r="N9496" t="n">
        <v>-18076616000</v>
      </c>
      <c r="O9496">
        <f>D9495</f>
      </c>
      <c r="P9496">
        <f>(E9496-F9496+G9496)/O9496*100</f>
      </c>
      <c r="Q9496">
        <f>H9495</f>
      </c>
      <c r="R9496">
        <f>I9495</f>
      </c>
      <c r="S9496">
        <f>H9496-H9495</f>
      </c>
      <c r="T9496">
        <f>I9496-I9495</f>
      </c>
      <c r="U9496">
        <f>(L9496-K9496)/(2*D9496*0.01)</f>
      </c>
      <c r="V9496">
        <f>(L9496+K9496)/(D9496*0.0001)</f>
      </c>
    </row>
    <row r="9497">
      <c r="A9497" t="n">
        <v>2024</v>
      </c>
      <c r="B9497" t="inlineStr">
        <is>
          <t>00243988</t>
        </is>
      </c>
      <c r="C9497" t="inlineStr">
        <is>
          <t>에스케이브로드밴드</t>
        </is>
      </c>
      <c r="D9497" t="n">
        <v>278130871000</v>
      </c>
      <c r="E9497" t="n">
        <v>37871698000</v>
      </c>
      <c r="F9497" t="n">
        <v>37356273000</v>
      </c>
      <c r="G9497" t="n">
        <v>11176360000</v>
      </c>
      <c r="H9497" t="n">
        <v>3.66</v>
      </c>
      <c r="I9497" t="n">
        <v>3.45</v>
      </c>
      <c r="J9497" t="n">
        <v>7.2</v>
      </c>
      <c r="K9497" t="n">
        <v>-18791050000</v>
      </c>
      <c r="L9497" t="n">
        <v>19986988000</v>
      </c>
      <c r="M9497" t="n">
        <v>20073935000</v>
      </c>
      <c r="N9497" t="n">
        <v>-19061880000</v>
      </c>
      <c r="O9497">
        <f>D9496</f>
      </c>
      <c r="P9497">
        <f>(E9497-F9497+G9497)/O9497*100</f>
      </c>
      <c r="Q9497">
        <f>H9496</f>
      </c>
      <c r="R9497">
        <f>I9496</f>
      </c>
      <c r="S9497">
        <f>H9497-H9496</f>
      </c>
      <c r="T9497">
        <f>I9497-I9496</f>
      </c>
      <c r="U9497">
        <f>(L9497-K9497)/(2*D9497*0.01)</f>
      </c>
      <c r="V9497">
        <f>(L9497+K9497)/(D9497*0.0001)</f>
      </c>
    </row>
    <row r="9498">
      <c r="A9498" t="n">
        <v>2014</v>
      </c>
      <c r="B9498" t="inlineStr">
        <is>
          <t>00244455</t>
        </is>
      </c>
      <c r="C9498" t="inlineStr">
        <is>
          <t>케이티앤지</t>
        </is>
      </c>
      <c r="D9498" t="n">
        <v>364717000000</v>
      </c>
      <c r="E9498" t="n">
        <v>42430000000</v>
      </c>
      <c r="F9498" t="n">
        <v>31737000000</v>
      </c>
      <c r="G9498" t="n">
        <v>11054000000</v>
      </c>
    </row>
    <row r="9499">
      <c r="A9499" t="n">
        <v>2015</v>
      </c>
      <c r="B9499" t="inlineStr">
        <is>
          <t>00244455</t>
        </is>
      </c>
      <c r="C9499" t="inlineStr">
        <is>
          <t>케이티앤지</t>
        </is>
      </c>
      <c r="D9499" t="n">
        <v>370501000000</v>
      </c>
      <c r="E9499" t="n">
        <v>41753000000</v>
      </c>
      <c r="F9499" t="n">
        <v>39543000000</v>
      </c>
      <c r="G9499" t="n">
        <v>9230000000</v>
      </c>
      <c r="H9499" t="n">
        <v>2.235</v>
      </c>
      <c r="I9499" t="n">
        <v>4</v>
      </c>
      <c r="J9499" t="n">
        <v>9.460000000000001</v>
      </c>
      <c r="K9499" t="n">
        <v>-32745000000</v>
      </c>
      <c r="L9499" t="n">
        <v>38092000000</v>
      </c>
      <c r="M9499" t="n">
        <v>37321000000</v>
      </c>
      <c r="N9499" t="n">
        <v>-32804000000</v>
      </c>
      <c r="O9499">
        <f>D9498</f>
      </c>
      <c r="P9499">
        <f>(E9499-F9499+G9499)/O9499*100</f>
      </c>
      <c r="U9499">
        <f>(L9499-K9499)/(2*D9499*0.01)</f>
      </c>
      <c r="V9499">
        <f>(L9499+K9499)/(D9499*0.0001)</f>
      </c>
    </row>
    <row r="9500">
      <c r="A9500" t="n">
        <v>2016</v>
      </c>
      <c r="B9500" t="inlineStr">
        <is>
          <t>00244455</t>
        </is>
      </c>
      <c r="C9500" t="inlineStr">
        <is>
          <t>케이티앤지</t>
        </is>
      </c>
      <c r="D9500" t="n">
        <v>420520000000</v>
      </c>
      <c r="E9500" t="n">
        <v>41516000000</v>
      </c>
      <c r="F9500" t="n">
        <v>32035000000</v>
      </c>
      <c r="G9500" t="n">
        <v>8441000000</v>
      </c>
      <c r="H9500" t="n">
        <v>2.27</v>
      </c>
      <c r="I9500" t="n">
        <v>4.34</v>
      </c>
      <c r="J9500" t="n">
        <v>9.43</v>
      </c>
      <c r="K9500" t="n">
        <v>-38294000000</v>
      </c>
      <c r="L9500" t="n">
        <v>44647000000</v>
      </c>
      <c r="M9500" t="n">
        <v>43460000000</v>
      </c>
      <c r="N9500" t="n">
        <v>-38082000000</v>
      </c>
      <c r="O9500">
        <f>D9499</f>
      </c>
      <c r="P9500">
        <f>(E9500-F9500+G9500)/O9500*100</f>
      </c>
      <c r="Q9500">
        <f>H9499</f>
      </c>
      <c r="R9500">
        <f>I9499</f>
      </c>
      <c r="S9500">
        <f>H9500-H9499</f>
      </c>
      <c r="T9500">
        <f>I9500-I9499</f>
      </c>
      <c r="U9500">
        <f>(L9500-K9500)/(2*D9500*0.01)</f>
      </c>
      <c r="V9500">
        <f>(L9500+K9500)/(D9500*0.0001)</f>
      </c>
    </row>
    <row r="9501">
      <c r="A9501" t="n">
        <v>2017</v>
      </c>
      <c r="B9501" t="inlineStr">
        <is>
          <t>00244455</t>
        </is>
      </c>
      <c r="C9501" t="inlineStr">
        <is>
          <t>케이티앤지</t>
        </is>
      </c>
      <c r="D9501" t="n">
        <v>427161000000</v>
      </c>
      <c r="E9501" t="n">
        <v>45794000000</v>
      </c>
      <c r="F9501" t="n">
        <v>20719000000</v>
      </c>
      <c r="G9501" t="n">
        <v>8837000000</v>
      </c>
      <c r="H9501" t="n">
        <v>2.64</v>
      </c>
      <c r="I9501" t="n">
        <v>4.165</v>
      </c>
      <c r="K9501" t="n">
        <v>-36363000000</v>
      </c>
      <c r="L9501" t="n">
        <v>42155000000</v>
      </c>
      <c r="M9501" t="n">
        <v>41435000000</v>
      </c>
      <c r="N9501" t="n">
        <v>-36459000000</v>
      </c>
      <c r="O9501">
        <f>D9500</f>
      </c>
      <c r="P9501">
        <f>(E9501-F9501+G9501)/O9501*100</f>
      </c>
      <c r="Q9501">
        <f>H9500</f>
      </c>
      <c r="R9501">
        <f>I9500</f>
      </c>
      <c r="S9501">
        <f>H9501-H9500</f>
      </c>
      <c r="T9501">
        <f>I9501-I9500</f>
      </c>
      <c r="U9501">
        <f>(L9501-K9501)/(2*D9501*0.01)</f>
      </c>
      <c r="V9501">
        <f>(L9501+K9501)/(D9501*0.0001)</f>
      </c>
    </row>
    <row r="9502">
      <c r="A9502" t="n">
        <v>2018</v>
      </c>
      <c r="B9502" t="inlineStr">
        <is>
          <t>00244455</t>
        </is>
      </c>
      <c r="C9502" t="inlineStr">
        <is>
          <t>케이티앤지</t>
        </is>
      </c>
      <c r="D9502" t="n">
        <v>491466000000</v>
      </c>
      <c r="E9502" t="n">
        <v>44447000000</v>
      </c>
      <c r="F9502" t="n">
        <v>22123000000</v>
      </c>
      <c r="G9502" t="n">
        <v>11999000000</v>
      </c>
      <c r="H9502" t="n">
        <v>5.6</v>
      </c>
      <c r="I9502" t="n">
        <v>7.5</v>
      </c>
      <c r="J9502" t="n">
        <v>11.5</v>
      </c>
      <c r="K9502" t="n">
        <v>-46225000000</v>
      </c>
      <c r="L9502" t="n">
        <v>53966000000</v>
      </c>
      <c r="M9502" t="n">
        <v>52764000000</v>
      </c>
      <c r="N9502" t="n">
        <v>-46146000000</v>
      </c>
      <c r="O9502">
        <f>D9501</f>
      </c>
      <c r="P9502">
        <f>(E9502-F9502+G9502)/O9502*100</f>
      </c>
      <c r="Q9502">
        <f>H9501</f>
      </c>
      <c r="R9502">
        <f>I9501</f>
      </c>
      <c r="S9502">
        <f>H9502-H9501</f>
      </c>
      <c r="T9502">
        <f>I9502-I9501</f>
      </c>
      <c r="U9502">
        <f>(L9502-K9502)/(2*D9502*0.01)</f>
      </c>
      <c r="V9502">
        <f>(L9502+K9502)/(D9502*0.0001)</f>
      </c>
    </row>
    <row r="9503">
      <c r="A9503" t="n">
        <v>2020</v>
      </c>
      <c r="B9503" t="inlineStr">
        <is>
          <t>00244455</t>
        </is>
      </c>
      <c r="C9503" t="inlineStr">
        <is>
          <t>케이티앤지</t>
        </is>
      </c>
      <c r="D9503" t="n">
        <v>600984000000</v>
      </c>
      <c r="E9503" t="n">
        <v>52045000000</v>
      </c>
      <c r="F9503" t="n">
        <v>26059000000</v>
      </c>
      <c r="G9503" t="n">
        <v>10876000000</v>
      </c>
      <c r="H9503" t="n">
        <v>7.35</v>
      </c>
      <c r="I9503" t="n">
        <v>6.5</v>
      </c>
      <c r="K9503" t="n">
        <v>-53388000000</v>
      </c>
      <c r="L9503" t="n">
        <v>62225000000</v>
      </c>
      <c r="M9503" t="n">
        <v>61452000000</v>
      </c>
      <c r="N9503" t="n">
        <v>-53778000000</v>
      </c>
      <c r="U9503">
        <f>(L9503-K9503)/(2*D9503*0.01)</f>
      </c>
      <c r="V9503">
        <f>(L9503+K9503)/(D9503*0.0001)</f>
      </c>
    </row>
    <row r="9504">
      <c r="A9504" t="n">
        <v>2021</v>
      </c>
      <c r="B9504" t="inlineStr">
        <is>
          <t>00244455</t>
        </is>
      </c>
      <c r="C9504" t="inlineStr">
        <is>
          <t>케이티앤지</t>
        </is>
      </c>
      <c r="D9504" t="n">
        <v>585308000000</v>
      </c>
      <c r="E9504" t="n">
        <v>55589000000</v>
      </c>
      <c r="F9504" t="n">
        <v>26249000000</v>
      </c>
      <c r="G9504" t="n">
        <v>13090000000</v>
      </c>
      <c r="H9504" t="n">
        <v>13.545</v>
      </c>
      <c r="I9504" t="n">
        <v>11.5</v>
      </c>
      <c r="J9504" t="n">
        <v>8.41</v>
      </c>
      <c r="K9504" t="n">
        <v>-44724000000</v>
      </c>
      <c r="L9504" t="n">
        <v>51626000000</v>
      </c>
      <c r="M9504" t="n">
        <v>51426000000</v>
      </c>
      <c r="N9504" t="n">
        <v>-45389000000</v>
      </c>
      <c r="O9504">
        <f>D9503</f>
      </c>
      <c r="P9504">
        <f>(E9504-F9504+G9504)/O9504*100</f>
      </c>
      <c r="Q9504">
        <f>H9503</f>
      </c>
      <c r="R9504">
        <f>I9503</f>
      </c>
      <c r="S9504">
        <f>H9504-H9503</f>
      </c>
      <c r="T9504">
        <f>I9504-I9503</f>
      </c>
      <c r="U9504">
        <f>(L9504-K9504)/(2*D9504*0.01)</f>
      </c>
      <c r="V9504">
        <f>(L9504+K9504)/(D9504*0.0001)</f>
      </c>
    </row>
    <row r="9505">
      <c r="A9505" t="n">
        <v>2022</v>
      </c>
      <c r="B9505" t="inlineStr">
        <is>
          <t>00244455</t>
        </is>
      </c>
      <c r="C9505" t="inlineStr">
        <is>
          <t>케이티앤지</t>
        </is>
      </c>
      <c r="D9505" t="n">
        <v>520980000000</v>
      </c>
      <c r="E9505" t="n">
        <v>52296000000</v>
      </c>
      <c r="F9505" t="n">
        <v>44692000000</v>
      </c>
      <c r="G9505" t="n">
        <v>14874000000</v>
      </c>
      <c r="H9505" t="n">
        <v>14.885</v>
      </c>
      <c r="I9505" t="n">
        <v>11.5</v>
      </c>
      <c r="J9505" t="n">
        <v>8.06</v>
      </c>
      <c r="K9505" t="n">
        <v>-30710000000</v>
      </c>
      <c r="L9505" t="n">
        <v>40041000000</v>
      </c>
      <c r="M9505" t="n">
        <v>40903000000</v>
      </c>
      <c r="N9505" t="n">
        <v>-31997000000</v>
      </c>
      <c r="O9505">
        <f>D9504</f>
      </c>
      <c r="P9505">
        <f>(E9505-F9505+G9505)/O9505*100</f>
      </c>
      <c r="Q9505">
        <f>H9504</f>
      </c>
      <c r="R9505">
        <f>I9504</f>
      </c>
      <c r="S9505">
        <f>H9505-H9504</f>
      </c>
      <c r="T9505">
        <f>I9505-I9504</f>
      </c>
      <c r="U9505">
        <f>(L9505-K9505)/(2*D9505*0.01)</f>
      </c>
      <c r="V9505">
        <f>(L9505+K9505)/(D9505*0.0001)</f>
      </c>
    </row>
    <row r="9506">
      <c r="A9506" t="n">
        <v>2023</v>
      </c>
      <c r="B9506" t="inlineStr">
        <is>
          <t>00244455</t>
        </is>
      </c>
      <c r="C9506" t="inlineStr">
        <is>
          <t>케이티앤지</t>
        </is>
      </c>
      <c r="D9506" t="n">
        <v>580538000000</v>
      </c>
      <c r="E9506" t="n">
        <v>45547000000</v>
      </c>
      <c r="F9506" t="n">
        <v>55617000000</v>
      </c>
      <c r="G9506" t="n">
        <v>26256000000</v>
      </c>
      <c r="H9506" t="n">
        <v>14.505</v>
      </c>
      <c r="I9506" t="n">
        <v>11.91</v>
      </c>
      <c r="J9506" t="n">
        <v>7.32</v>
      </c>
      <c r="K9506" t="n">
        <v>-32325000000</v>
      </c>
      <c r="L9506" t="n">
        <v>49539000000</v>
      </c>
      <c r="M9506" t="n">
        <v>50129000000</v>
      </c>
      <c r="N9506" t="n">
        <v>-33486000000</v>
      </c>
      <c r="O9506">
        <f>D9505</f>
      </c>
      <c r="P9506">
        <f>(E9506-F9506+G9506)/O9506*100</f>
      </c>
      <c r="Q9506">
        <f>H9505</f>
      </c>
      <c r="R9506">
        <f>I9505</f>
      </c>
      <c r="S9506">
        <f>H9506-H9505</f>
      </c>
      <c r="T9506">
        <f>I9506-I9505</f>
      </c>
      <c r="U9506">
        <f>(L9506-K9506)/(2*D9506*0.01)</f>
      </c>
      <c r="V9506">
        <f>(L9506+K9506)/(D9506*0.0001)</f>
      </c>
    </row>
    <row r="9507">
      <c r="A9507" t="n">
        <v>2024</v>
      </c>
      <c r="B9507" t="inlineStr">
        <is>
          <t>00244455</t>
        </is>
      </c>
      <c r="C9507" t="inlineStr">
        <is>
          <t>케이티앤지</t>
        </is>
      </c>
      <c r="D9507" t="n">
        <v>635837000000</v>
      </c>
      <c r="E9507" t="n">
        <v>49006000000</v>
      </c>
      <c r="F9507" t="n">
        <v>72354000000</v>
      </c>
      <c r="G9507" t="n">
        <v>23490000000</v>
      </c>
      <c r="H9507" t="n">
        <v>13.165</v>
      </c>
      <c r="I9507" t="n">
        <v>11.5</v>
      </c>
      <c r="J9507" t="n">
        <v>7.41</v>
      </c>
      <c r="K9507" t="n">
        <v>-54898000000</v>
      </c>
      <c r="L9507" t="n">
        <v>63236000000</v>
      </c>
      <c r="M9507" t="n">
        <v>63429000000</v>
      </c>
      <c r="N9507" t="n">
        <v>-55736000000</v>
      </c>
      <c r="O9507">
        <f>D9506</f>
      </c>
      <c r="P9507">
        <f>(E9507-F9507+G9507)/O9507*100</f>
      </c>
      <c r="Q9507">
        <f>H9506</f>
      </c>
      <c r="R9507">
        <f>I9506</f>
      </c>
      <c r="S9507">
        <f>H9507-H9506</f>
      </c>
      <c r="T9507">
        <f>I9507-I9506</f>
      </c>
      <c r="U9507">
        <f>(L9507-K9507)/(2*D9507*0.01)</f>
      </c>
      <c r="V9507">
        <f>(L9507+K9507)/(D9507*0.0001)</f>
      </c>
    </row>
    <row r="9508">
      <c r="A9508" t="n">
        <v>2025</v>
      </c>
      <c r="B9508" t="inlineStr">
        <is>
          <t>00244455</t>
        </is>
      </c>
      <c r="C9508" t="inlineStr">
        <is>
          <t>케이티앤지</t>
        </is>
      </c>
      <c r="D9508" t="n">
        <v>589322000000</v>
      </c>
      <c r="E9508" t="n">
        <v>52856000000</v>
      </c>
      <c r="F9508" t="n">
        <v>114264000000</v>
      </c>
      <c r="G9508" t="n">
        <v>22084000000</v>
      </c>
      <c r="H9508" t="n">
        <v>14.25</v>
      </c>
      <c r="I9508" t="n">
        <v>12.55</v>
      </c>
      <c r="J9508" t="n">
        <v>7.82</v>
      </c>
      <c r="K9508" t="n">
        <v>-51872000000</v>
      </c>
      <c r="L9508" t="n">
        <v>59757000000</v>
      </c>
      <c r="M9508" t="n">
        <v>60137000000</v>
      </c>
      <c r="N9508" t="n">
        <v>-52720000000</v>
      </c>
      <c r="O9508">
        <f>D9507</f>
      </c>
      <c r="P9508">
        <f>(E9508-F9508+G9508)/O9508*100</f>
      </c>
      <c r="Q9508">
        <f>H9507</f>
      </c>
      <c r="R9508">
        <f>I9507</f>
      </c>
      <c r="S9508">
        <f>H9508-H9507</f>
      </c>
      <c r="T9508">
        <f>I9508-I9507</f>
      </c>
      <c r="U9508">
        <f>(L9508-K9508)/(2*D9508*0.01)</f>
      </c>
      <c r="V9508">
        <f>(L9508+K9508)/(D9508*0.0001)</f>
      </c>
    </row>
    <row r="9509">
      <c r="A9509" t="n">
        <v>2014</v>
      </c>
      <c r="B9509" t="inlineStr">
        <is>
          <t>00244561</t>
        </is>
      </c>
      <c r="C9509" t="inlineStr">
        <is>
          <t>그래디언트</t>
        </is>
      </c>
      <c r="D9509" t="n">
        <v>16826655000</v>
      </c>
      <c r="E9509" t="n">
        <v>3676493000</v>
      </c>
      <c r="F9509" t="n">
        <v>1087469000</v>
      </c>
      <c r="G9509" t="n">
        <v>613553000</v>
      </c>
    </row>
    <row r="9510">
      <c r="A9510" t="n">
        <v>2015</v>
      </c>
      <c r="B9510" t="inlineStr">
        <is>
          <t>00244561</t>
        </is>
      </c>
      <c r="C9510" t="inlineStr">
        <is>
          <t>그래디언트</t>
        </is>
      </c>
      <c r="D9510" t="n">
        <v>19939805000</v>
      </c>
      <c r="E9510" t="n">
        <v>3815659000</v>
      </c>
      <c r="F9510" t="n">
        <v>2894448000</v>
      </c>
      <c r="G9510" t="n">
        <v>618226000</v>
      </c>
      <c r="O9510">
        <f>D9509</f>
      </c>
      <c r="P9510">
        <f>(E9510-F9510+G9510)/O9510*100</f>
      </c>
    </row>
    <row r="9511">
      <c r="A9511" t="n">
        <v>2016</v>
      </c>
      <c r="B9511" t="inlineStr">
        <is>
          <t>00244561</t>
        </is>
      </c>
      <c r="C9511" t="inlineStr">
        <is>
          <t>그래디언트</t>
        </is>
      </c>
      <c r="D9511" t="n">
        <v>20611475000</v>
      </c>
      <c r="E9511" t="n">
        <v>4100149000</v>
      </c>
      <c r="F9511" t="n">
        <v>3486837000</v>
      </c>
      <c r="G9511" t="n">
        <v>864484000</v>
      </c>
      <c r="O9511">
        <f>D9510</f>
      </c>
      <c r="P9511">
        <f>(E9511-F9511+G9511)/O9511*100</f>
      </c>
    </row>
    <row r="9512">
      <c r="A9512" t="n">
        <v>2017</v>
      </c>
      <c r="B9512" t="inlineStr">
        <is>
          <t>00244561</t>
        </is>
      </c>
      <c r="C9512" t="inlineStr">
        <is>
          <t>그래디언트</t>
        </is>
      </c>
      <c r="D9512" t="n">
        <v>21950293000</v>
      </c>
      <c r="E9512" t="n">
        <v>4035613000</v>
      </c>
      <c r="F9512" t="n">
        <v>2344329000</v>
      </c>
      <c r="G9512" t="n">
        <v>628127000</v>
      </c>
      <c r="O9512">
        <f>D9511</f>
      </c>
      <c r="P9512">
        <f>(E9512-F9512+G9512)/O9512*100</f>
      </c>
    </row>
    <row r="9513">
      <c r="A9513" t="n">
        <v>2018</v>
      </c>
      <c r="B9513" t="inlineStr">
        <is>
          <t>00244561</t>
        </is>
      </c>
      <c r="C9513" t="inlineStr">
        <is>
          <t>그래디언트</t>
        </is>
      </c>
      <c r="D9513" t="n">
        <v>24028055000</v>
      </c>
      <c r="E9513" t="n">
        <v>3703346000</v>
      </c>
      <c r="F9513" t="n">
        <v>2274807000</v>
      </c>
      <c r="G9513" t="n">
        <v>629124000</v>
      </c>
      <c r="O9513">
        <f>D9512</f>
      </c>
      <c r="P9513">
        <f>(E9513-F9513+G9513)/O9513*100</f>
      </c>
    </row>
    <row r="9514">
      <c r="A9514" t="n">
        <v>2019</v>
      </c>
      <c r="B9514" t="inlineStr">
        <is>
          <t>00244561</t>
        </is>
      </c>
      <c r="C9514" t="inlineStr">
        <is>
          <t>그래디언트</t>
        </is>
      </c>
      <c r="D9514" t="n">
        <v>25011624000</v>
      </c>
      <c r="E9514" t="n">
        <v>3463760000</v>
      </c>
      <c r="F9514" t="n">
        <v>2682476000</v>
      </c>
      <c r="G9514" t="n">
        <v>617914000</v>
      </c>
      <c r="O9514">
        <f>D9513</f>
      </c>
      <c r="P9514">
        <f>(E9514-F9514+G9514)/O9514*100</f>
      </c>
    </row>
    <row r="9515">
      <c r="A9515" t="n">
        <v>2022</v>
      </c>
      <c r="B9515" t="inlineStr">
        <is>
          <t>00244561</t>
        </is>
      </c>
      <c r="C9515" t="inlineStr">
        <is>
          <t>그래디언트</t>
        </is>
      </c>
      <c r="D9515" t="n">
        <v>26392577000</v>
      </c>
    </row>
    <row r="9516">
      <c r="A9516" t="n">
        <v>2023</v>
      </c>
      <c r="B9516" t="inlineStr">
        <is>
          <t>00244561</t>
        </is>
      </c>
      <c r="C9516" t="inlineStr">
        <is>
          <t>그래디언트</t>
        </is>
      </c>
      <c r="D9516" t="n">
        <v>30202150000</v>
      </c>
      <c r="O9516">
        <f>D9515</f>
      </c>
    </row>
    <row r="9517">
      <c r="A9517" t="n">
        <v>2024</v>
      </c>
      <c r="B9517" t="inlineStr">
        <is>
          <t>00244561</t>
        </is>
      </c>
      <c r="C9517" t="inlineStr">
        <is>
          <t>그래디언트</t>
        </is>
      </c>
      <c r="D9517" t="n">
        <v>31575513000</v>
      </c>
      <c r="O9517">
        <f>D9516</f>
      </c>
    </row>
    <row r="9518">
      <c r="A9518" t="n">
        <v>2014</v>
      </c>
      <c r="B9518" t="inlineStr">
        <is>
          <t>00244783</t>
        </is>
      </c>
      <c r="C9518" t="inlineStr">
        <is>
          <t>한네트</t>
        </is>
      </c>
      <c r="D9518" t="n">
        <v>1883505000</v>
      </c>
      <c r="E9518" t="n">
        <v>213833000</v>
      </c>
      <c r="F9518" t="n">
        <v>147179000</v>
      </c>
      <c r="G9518" t="n">
        <v>63719000</v>
      </c>
    </row>
    <row r="9519">
      <c r="A9519" t="n">
        <v>2015</v>
      </c>
      <c r="B9519" t="inlineStr">
        <is>
          <t>00244783</t>
        </is>
      </c>
      <c r="C9519" t="inlineStr">
        <is>
          <t>한네트</t>
        </is>
      </c>
      <c r="D9519" t="n">
        <v>2093929000</v>
      </c>
      <c r="E9519" t="n">
        <v>253048000</v>
      </c>
      <c r="F9519" t="n">
        <v>462257000</v>
      </c>
      <c r="G9519" t="n">
        <v>51844000</v>
      </c>
      <c r="H9519" t="n">
        <v>2.59</v>
      </c>
      <c r="I9519" t="n">
        <v>3.5</v>
      </c>
      <c r="J9519" t="n">
        <v>9</v>
      </c>
      <c r="K9519" t="n">
        <v>-141566000</v>
      </c>
      <c r="L9519" t="n">
        <v>161744000</v>
      </c>
      <c r="M9519" t="n">
        <v>158760000</v>
      </c>
      <c r="N9519" t="n">
        <v>-141810000</v>
      </c>
      <c r="O9519">
        <f>D9518</f>
      </c>
      <c r="P9519">
        <f>(E9519-F9519+G9519)/O9519*100</f>
      </c>
      <c r="U9519">
        <f>(L9519-K9519)/(2*D9519*0.01)</f>
      </c>
      <c r="V9519">
        <f>(L9519+K9519)/(D9519*0.0001)</f>
      </c>
    </row>
    <row r="9520">
      <c r="A9520" t="n">
        <v>2016</v>
      </c>
      <c r="B9520" t="inlineStr">
        <is>
          <t>00244783</t>
        </is>
      </c>
      <c r="C9520" t="inlineStr">
        <is>
          <t>한네트</t>
        </is>
      </c>
      <c r="D9520" t="n">
        <v>2086500000</v>
      </c>
      <c r="E9520" t="n">
        <v>249456000</v>
      </c>
      <c r="F9520" t="n">
        <v>310614000</v>
      </c>
      <c r="G9520" t="n">
        <v>52182000</v>
      </c>
      <c r="H9520" t="n">
        <v>2.66</v>
      </c>
      <c r="I9520" t="n">
        <v>3.34</v>
      </c>
      <c r="J9520" t="n">
        <v>9.24</v>
      </c>
      <c r="K9520" t="n">
        <v>-156252000</v>
      </c>
      <c r="L9520" t="n">
        <v>180513000</v>
      </c>
      <c r="M9520" t="n">
        <v>177440000</v>
      </c>
      <c r="N9520" t="n">
        <v>-156728000</v>
      </c>
      <c r="O9520">
        <f>D9519</f>
      </c>
      <c r="P9520">
        <f>(E9520-F9520+G9520)/O9520*100</f>
      </c>
      <c r="Q9520">
        <f>H9519</f>
      </c>
      <c r="R9520">
        <f>I9519</f>
      </c>
      <c r="S9520">
        <f>H9520-H9519</f>
      </c>
      <c r="T9520">
        <f>I9520-I9519</f>
      </c>
      <c r="U9520">
        <f>(L9520-K9520)/(2*D9520*0.01)</f>
      </c>
      <c r="V9520">
        <f>(L9520+K9520)/(D9520*0.0001)</f>
      </c>
    </row>
    <row r="9521">
      <c r="A9521" t="n">
        <v>2017</v>
      </c>
      <c r="B9521" t="inlineStr">
        <is>
          <t>00244783</t>
        </is>
      </c>
      <c r="C9521" t="inlineStr">
        <is>
          <t>한네트</t>
        </is>
      </c>
      <c r="D9521" t="n">
        <v>2152717000</v>
      </c>
      <c r="E9521" t="n">
        <v>253575000</v>
      </c>
      <c r="F9521" t="n">
        <v>44907000</v>
      </c>
      <c r="G9521" t="n">
        <v>53517000</v>
      </c>
      <c r="H9521" t="n">
        <v>3.03</v>
      </c>
      <c r="I9521" t="n">
        <v>4.08</v>
      </c>
      <c r="J9521" t="n">
        <v>9.24</v>
      </c>
      <c r="K9521" t="n">
        <v>-172037000</v>
      </c>
      <c r="L9521" t="n">
        <v>198535000</v>
      </c>
      <c r="M9521" t="n">
        <v>194658000</v>
      </c>
      <c r="N9521" t="n">
        <v>-172163000</v>
      </c>
      <c r="O9521">
        <f>D9520</f>
      </c>
      <c r="P9521">
        <f>(E9521-F9521+G9521)/O9521*100</f>
      </c>
      <c r="Q9521">
        <f>H9520</f>
      </c>
      <c r="R9521">
        <f>I9520</f>
      </c>
      <c r="S9521">
        <f>H9521-H9520</f>
      </c>
      <c r="T9521">
        <f>I9521-I9520</f>
      </c>
      <c r="U9521">
        <f>(L9521-K9521)/(2*D9521*0.01)</f>
      </c>
      <c r="V9521">
        <f>(L9521+K9521)/(D9521*0.0001)</f>
      </c>
    </row>
    <row r="9522">
      <c r="A9522" t="n">
        <v>2018</v>
      </c>
      <c r="B9522" t="inlineStr">
        <is>
          <t>00244783</t>
        </is>
      </c>
      <c r="C9522" t="inlineStr">
        <is>
          <t>한네트</t>
        </is>
      </c>
      <c r="D9522" t="n">
        <v>2273468000</v>
      </c>
      <c r="E9522" t="n">
        <v>270767000</v>
      </c>
      <c r="F9522" t="n">
        <v>390692000</v>
      </c>
      <c r="G9522" t="n">
        <v>62710000</v>
      </c>
      <c r="H9522" t="n">
        <v>2.5</v>
      </c>
      <c r="I9522" t="n">
        <v>4.12</v>
      </c>
      <c r="J9522" t="n">
        <v>8.869999999999999</v>
      </c>
      <c r="K9522" t="n">
        <v>-181789000</v>
      </c>
      <c r="L9522" t="n">
        <v>209948000</v>
      </c>
      <c r="M9522" t="n">
        <v>204675000</v>
      </c>
      <c r="N9522" t="n">
        <v>-181030000</v>
      </c>
      <c r="O9522">
        <f>D9521</f>
      </c>
      <c r="P9522">
        <f>(E9522-F9522+G9522)/O9522*100</f>
      </c>
      <c r="Q9522">
        <f>H9521</f>
      </c>
      <c r="R9522">
        <f>I9521</f>
      </c>
      <c r="S9522">
        <f>H9522-H9521</f>
      </c>
      <c r="T9522">
        <f>I9522-I9521</f>
      </c>
      <c r="U9522">
        <f>(L9522-K9522)/(2*D9522*0.01)</f>
      </c>
      <c r="V9522">
        <f>(L9522+K9522)/(D9522*0.0001)</f>
      </c>
    </row>
    <row r="9523">
      <c r="A9523" t="n">
        <v>2019</v>
      </c>
      <c r="B9523" t="inlineStr">
        <is>
          <t>00244783</t>
        </is>
      </c>
      <c r="C9523" t="inlineStr">
        <is>
          <t>한네트</t>
        </is>
      </c>
      <c r="D9523" t="n">
        <v>2566403000</v>
      </c>
      <c r="E9523" t="n">
        <v>318420000</v>
      </c>
      <c r="F9523" t="n">
        <v>204853000</v>
      </c>
      <c r="G9523" t="n">
        <v>54460000</v>
      </c>
      <c r="H9523" t="n">
        <v>2.39</v>
      </c>
      <c r="I9523" t="n">
        <v>4.04</v>
      </c>
      <c r="J9523" t="n">
        <v>10.52</v>
      </c>
      <c r="K9523" t="n">
        <v>-238543000</v>
      </c>
      <c r="L9523" t="n">
        <v>280311000</v>
      </c>
      <c r="M9523" t="n">
        <v>272931000</v>
      </c>
      <c r="N9523" t="n">
        <v>-237351000</v>
      </c>
      <c r="O9523">
        <f>D9522</f>
      </c>
      <c r="P9523">
        <f>(E9523-F9523+G9523)/O9523*100</f>
      </c>
      <c r="Q9523">
        <f>H9522</f>
      </c>
      <c r="R9523">
        <f>I9522</f>
      </c>
      <c r="S9523">
        <f>H9523-H9522</f>
      </c>
      <c r="T9523">
        <f>I9523-I9522</f>
      </c>
      <c r="U9523">
        <f>(L9523-K9523)/(2*D9523*0.01)</f>
      </c>
      <c r="V9523">
        <f>(L9523+K9523)/(D9523*0.0001)</f>
      </c>
    </row>
    <row r="9524">
      <c r="A9524" t="n">
        <v>2020</v>
      </c>
      <c r="B9524" t="inlineStr">
        <is>
          <t>00244783</t>
        </is>
      </c>
      <c r="C9524" t="inlineStr">
        <is>
          <t>한네트</t>
        </is>
      </c>
      <c r="D9524" t="n">
        <v>2624058000</v>
      </c>
      <c r="E9524" t="n">
        <v>379161000</v>
      </c>
      <c r="F9524" t="n">
        <v>133662000</v>
      </c>
      <c r="G9524" t="n">
        <v>59465000</v>
      </c>
      <c r="H9524" t="n">
        <v>2.43</v>
      </c>
      <c r="I9524" t="n">
        <v>5.35</v>
      </c>
      <c r="J9524" t="n">
        <v>9.84</v>
      </c>
      <c r="K9524" t="n">
        <v>-233624000</v>
      </c>
      <c r="L9524" t="n">
        <v>273324000</v>
      </c>
      <c r="M9524" t="n">
        <v>267465000</v>
      </c>
      <c r="N9524" t="n">
        <v>-233458000</v>
      </c>
      <c r="O9524">
        <f>D9523</f>
      </c>
      <c r="P9524">
        <f>(E9524-F9524+G9524)/O9524*100</f>
      </c>
      <c r="Q9524">
        <f>H9523</f>
      </c>
      <c r="R9524">
        <f>I9523</f>
      </c>
      <c r="S9524">
        <f>H9524-H9523</f>
      </c>
      <c r="T9524">
        <f>I9524-I9523</f>
      </c>
      <c r="U9524">
        <f>(L9524-K9524)/(2*D9524*0.01)</f>
      </c>
      <c r="V9524">
        <f>(L9524+K9524)/(D9524*0.0001)</f>
      </c>
    </row>
    <row r="9525">
      <c r="A9525" t="n">
        <v>2021</v>
      </c>
      <c r="B9525" t="inlineStr">
        <is>
          <t>00244783</t>
        </is>
      </c>
      <c r="C9525" t="inlineStr">
        <is>
          <t>한네트</t>
        </is>
      </c>
      <c r="D9525" t="n">
        <v>2656671000</v>
      </c>
      <c r="E9525" t="n">
        <v>384792000</v>
      </c>
      <c r="F9525" t="n">
        <v>194812000</v>
      </c>
      <c r="G9525" t="n">
        <v>61602000</v>
      </c>
      <c r="H9525" t="n">
        <v>2.96</v>
      </c>
      <c r="I9525" t="n">
        <v>5.21</v>
      </c>
      <c r="J9525" t="n">
        <v>9.32</v>
      </c>
      <c r="K9525" t="n">
        <v>-223382000</v>
      </c>
      <c r="L9525" t="n">
        <v>260035000</v>
      </c>
      <c r="M9525" t="n">
        <v>255910000</v>
      </c>
      <c r="N9525" t="n">
        <v>-224304000</v>
      </c>
      <c r="O9525">
        <f>D9524</f>
      </c>
      <c r="P9525">
        <f>(E9525-F9525+G9525)/O9525*100</f>
      </c>
      <c r="Q9525">
        <f>H9524</f>
      </c>
      <c r="R9525">
        <f>I9524</f>
      </c>
      <c r="S9525">
        <f>H9525-H9524</f>
      </c>
      <c r="T9525">
        <f>I9525-I9524</f>
      </c>
      <c r="U9525">
        <f>(L9525-K9525)/(2*D9525*0.01)</f>
      </c>
      <c r="V9525">
        <f>(L9525+K9525)/(D9525*0.0001)</f>
      </c>
    </row>
    <row r="9526">
      <c r="A9526" t="n">
        <v>2022</v>
      </c>
      <c r="B9526" t="inlineStr">
        <is>
          <t>00244783</t>
        </is>
      </c>
      <c r="C9526" t="inlineStr">
        <is>
          <t>한네트</t>
        </is>
      </c>
      <c r="D9526" t="n">
        <v>2364480000</v>
      </c>
      <c r="E9526" t="n">
        <v>345328000</v>
      </c>
      <c r="F9526" t="n">
        <v>163308000</v>
      </c>
      <c r="G9526" t="n">
        <v>75788000</v>
      </c>
      <c r="H9526" t="n">
        <v>5.33</v>
      </c>
      <c r="I9526" t="n">
        <v>5.13</v>
      </c>
      <c r="J9526" t="n">
        <v>7.79</v>
      </c>
      <c r="K9526" t="n">
        <v>-163743000</v>
      </c>
      <c r="L9526" t="n">
        <v>187287000</v>
      </c>
      <c r="M9526" t="n">
        <v>188916000</v>
      </c>
      <c r="N9526" t="n">
        <v>-167982000</v>
      </c>
      <c r="O9526">
        <f>D9525</f>
      </c>
      <c r="P9526">
        <f>(E9526-F9526+G9526)/O9526*100</f>
      </c>
      <c r="Q9526">
        <f>H9525</f>
      </c>
      <c r="R9526">
        <f>I9525</f>
      </c>
      <c r="S9526">
        <f>H9526-H9525</f>
      </c>
      <c r="T9526">
        <f>I9526-I9525</f>
      </c>
      <c r="U9526">
        <f>(L9526-K9526)/(2*D9526*0.01)</f>
      </c>
      <c r="V9526">
        <f>(L9526+K9526)/(D9526*0.0001)</f>
      </c>
    </row>
    <row r="9527">
      <c r="A9527" t="n">
        <v>2023</v>
      </c>
      <c r="B9527" t="inlineStr">
        <is>
          <t>00244783</t>
        </is>
      </c>
      <c r="C9527" t="inlineStr">
        <is>
          <t>한네트</t>
        </is>
      </c>
      <c r="D9527" t="n">
        <v>2645105000</v>
      </c>
      <c r="E9527" t="n">
        <v>294603000</v>
      </c>
      <c r="F9527" t="n">
        <v>104856000</v>
      </c>
      <c r="G9527" t="n">
        <v>120050000</v>
      </c>
      <c r="H9527" t="n">
        <v>4.48</v>
      </c>
      <c r="I9527" t="n">
        <v>4.24</v>
      </c>
      <c r="J9527" t="n">
        <v>7.19</v>
      </c>
      <c r="K9527" t="n">
        <v>-170792000</v>
      </c>
      <c r="L9527" t="n">
        <v>194480000</v>
      </c>
      <c r="M9527" t="n">
        <v>197695000</v>
      </c>
      <c r="N9527" t="n">
        <v>-176460000</v>
      </c>
      <c r="O9527">
        <f>D9526</f>
      </c>
      <c r="P9527">
        <f>(E9527-F9527+G9527)/O9527*100</f>
      </c>
      <c r="Q9527">
        <f>H9526</f>
      </c>
      <c r="R9527">
        <f>I9526</f>
      </c>
      <c r="S9527">
        <f>H9527-H9526</f>
      </c>
      <c r="T9527">
        <f>I9527-I9526</f>
      </c>
      <c r="U9527">
        <f>(L9527-K9527)/(2*D9527*0.01)</f>
      </c>
      <c r="V9527">
        <f>(L9527+K9527)/(D9527*0.0001)</f>
      </c>
    </row>
    <row r="9528">
      <c r="A9528" t="n">
        <v>2024</v>
      </c>
      <c r="B9528" t="inlineStr">
        <is>
          <t>00244783</t>
        </is>
      </c>
      <c r="C9528" t="inlineStr">
        <is>
          <t>한네트</t>
        </is>
      </c>
      <c r="D9528" t="n">
        <v>2923440000</v>
      </c>
      <c r="E9528" t="n">
        <v>297975000</v>
      </c>
      <c r="F9528" t="n">
        <v>237311000</v>
      </c>
      <c r="G9528" t="n">
        <v>112327000</v>
      </c>
      <c r="H9528" t="n">
        <v>3.95</v>
      </c>
      <c r="I9528" t="n">
        <v>4.21</v>
      </c>
      <c r="J9528" t="n">
        <v>6.87</v>
      </c>
      <c r="K9528" t="n">
        <v>-181283000</v>
      </c>
      <c r="L9528" t="n">
        <v>206090000</v>
      </c>
      <c r="M9528" t="n">
        <v>208337000</v>
      </c>
      <c r="N9528" t="n">
        <v>-186396000</v>
      </c>
      <c r="O9528">
        <f>D9527</f>
      </c>
      <c r="P9528">
        <f>(E9528-F9528+G9528)/O9528*100</f>
      </c>
      <c r="Q9528">
        <f>H9527</f>
      </c>
      <c r="R9528">
        <f>I9527</f>
      </c>
      <c r="S9528">
        <f>H9528-H9527</f>
      </c>
      <c r="T9528">
        <f>I9528-I9527</f>
      </c>
      <c r="U9528">
        <f>(L9528-K9528)/(2*D9528*0.01)</f>
      </c>
      <c r="V9528">
        <f>(L9528+K9528)/(D9528*0.0001)</f>
      </c>
    </row>
    <row r="9529">
      <c r="A9529" t="n">
        <v>2025</v>
      </c>
      <c r="B9529" t="inlineStr">
        <is>
          <t>00244783</t>
        </is>
      </c>
      <c r="C9529" t="inlineStr">
        <is>
          <t>한네트</t>
        </is>
      </c>
      <c r="D9529" t="n">
        <v>2874779000</v>
      </c>
      <c r="E9529" t="n">
        <v>318952000</v>
      </c>
      <c r="F9529" t="n">
        <v>353362000</v>
      </c>
      <c r="G9529" t="n">
        <v>109010000</v>
      </c>
      <c r="H9529" t="n">
        <v>4.29</v>
      </c>
      <c r="I9529" t="n">
        <v>4.23</v>
      </c>
      <c r="J9529" t="n">
        <v>6.97</v>
      </c>
      <c r="K9529" t="n">
        <v>-180523000</v>
      </c>
      <c r="L9529" t="n">
        <v>205028000</v>
      </c>
      <c r="M9529" t="n">
        <v>208003000</v>
      </c>
      <c r="N9529" t="n">
        <v>-186199000</v>
      </c>
      <c r="O9529">
        <f>D9528</f>
      </c>
      <c r="P9529">
        <f>(E9529-F9529+G9529)/O9529*100</f>
      </c>
      <c r="Q9529">
        <f>H9528</f>
      </c>
      <c r="R9529">
        <f>I9528</f>
      </c>
      <c r="S9529">
        <f>H9529-H9528</f>
      </c>
      <c r="T9529">
        <f>I9529-I9528</f>
      </c>
      <c r="U9529">
        <f>(L9529-K9529)/(2*D9529*0.01)</f>
      </c>
      <c r="V9529">
        <f>(L9529+K9529)/(D9529*0.0001)</f>
      </c>
    </row>
    <row r="9530">
      <c r="A9530" t="n">
        <v>2018</v>
      </c>
      <c r="B9530" t="inlineStr">
        <is>
          <t>00245694</t>
        </is>
      </c>
      <c r="C9530" t="inlineStr">
        <is>
          <t>남화산업</t>
        </is>
      </c>
      <c r="D9530" t="n">
        <v>949574000</v>
      </c>
      <c r="E9530" t="n">
        <v>109488000</v>
      </c>
      <c r="F9530" t="n">
        <v>37500000</v>
      </c>
      <c r="G9530" t="n">
        <v>20689000</v>
      </c>
      <c r="H9530" t="n">
        <v>2.22</v>
      </c>
      <c r="I9530" t="n">
        <v>5</v>
      </c>
      <c r="K9530" t="n">
        <v>-24338000</v>
      </c>
      <c r="L9530" t="n">
        <v>25646000</v>
      </c>
      <c r="M9530" t="n">
        <v>24778000</v>
      </c>
      <c r="N9530" t="n">
        <v>-23988000</v>
      </c>
      <c r="U9530">
        <f>(L9530-K9530)/(2*D9530*0.01)</f>
      </c>
      <c r="V9530">
        <f>(L9530+K9530)/(D9530*0.0001)</f>
      </c>
    </row>
    <row r="9531">
      <c r="A9531" t="n">
        <v>2020</v>
      </c>
      <c r="B9531" t="inlineStr">
        <is>
          <t>00245694</t>
        </is>
      </c>
      <c r="C9531" t="inlineStr">
        <is>
          <t>남화산업</t>
        </is>
      </c>
      <c r="D9531" t="n">
        <v>1253205000</v>
      </c>
      <c r="E9531" t="n">
        <v>115669000</v>
      </c>
      <c r="F9531" t="n">
        <v>0</v>
      </c>
      <c r="G9531" t="n">
        <v>16350000</v>
      </c>
      <c r="H9531" t="n">
        <v>1.4</v>
      </c>
      <c r="I9531" t="n">
        <v>5</v>
      </c>
      <c r="K9531" t="n">
        <v>-25173000</v>
      </c>
      <c r="L9531" t="n">
        <v>26824000</v>
      </c>
      <c r="M9531" t="n">
        <v>25695000</v>
      </c>
      <c r="N9531" t="n">
        <v>-24619000</v>
      </c>
      <c r="U9531">
        <f>(L9531-K9531)/(2*D9531*0.01)</f>
      </c>
      <c r="V9531">
        <f>(L9531+K9531)/(D9531*0.0001)</f>
      </c>
    </row>
    <row r="9532">
      <c r="A9532" t="n">
        <v>2022</v>
      </c>
      <c r="B9532" t="inlineStr">
        <is>
          <t>00245694</t>
        </is>
      </c>
      <c r="C9532" t="inlineStr">
        <is>
          <t>남화산업</t>
        </is>
      </c>
      <c r="D9532" t="n">
        <v>1497410000</v>
      </c>
      <c r="E9532" t="n">
        <v>89241000</v>
      </c>
      <c r="F9532" t="n">
        <v>26400000</v>
      </c>
      <c r="G9532" t="n">
        <v>90711000</v>
      </c>
      <c r="H9532" t="n">
        <v>5.14</v>
      </c>
      <c r="I9532" t="n">
        <v>5</v>
      </c>
      <c r="K9532" t="n">
        <v>-18776000</v>
      </c>
      <c r="L9532" t="n">
        <v>20054000</v>
      </c>
      <c r="M9532" t="n">
        <v>19947000</v>
      </c>
      <c r="N9532" t="n">
        <v>-19022000</v>
      </c>
      <c r="U9532">
        <f>(L9532-K9532)/(2*D9532*0.01)</f>
      </c>
      <c r="V9532">
        <f>(L9532+K9532)/(D9532*0.0001)</f>
      </c>
    </row>
    <row r="9533">
      <c r="A9533" t="n">
        <v>2023</v>
      </c>
      <c r="B9533" t="inlineStr">
        <is>
          <t>00245694</t>
        </is>
      </c>
      <c r="C9533" t="inlineStr">
        <is>
          <t>남화산업</t>
        </is>
      </c>
      <c r="D9533" t="n">
        <v>1688052000</v>
      </c>
      <c r="E9533" t="n">
        <v>92350000</v>
      </c>
      <c r="F9533" t="n">
        <v>0</v>
      </c>
      <c r="G9533" t="n">
        <v>70942000</v>
      </c>
      <c r="H9533" t="n">
        <v>3.9</v>
      </c>
      <c r="I9533" t="n">
        <v>5</v>
      </c>
      <c r="K9533" t="n">
        <v>-24391000</v>
      </c>
      <c r="L9533" t="n">
        <v>26300000</v>
      </c>
      <c r="M9533" t="n">
        <v>25834000</v>
      </c>
      <c r="N9533" t="n">
        <v>-24426000</v>
      </c>
      <c r="O9533">
        <f>D9532</f>
      </c>
      <c r="P9533">
        <f>(E9533-F9533+G9533)/O9533*100</f>
      </c>
      <c r="Q9533">
        <f>H9532</f>
      </c>
      <c r="R9533">
        <f>I9532</f>
      </c>
      <c r="S9533">
        <f>H9533-H9532</f>
      </c>
      <c r="T9533">
        <f>I9533-I9532</f>
      </c>
      <c r="U9533">
        <f>(L9533-K9533)/(2*D9533*0.01)</f>
      </c>
      <c r="V9533">
        <f>(L9533+K9533)/(D9533*0.0001)</f>
      </c>
    </row>
    <row r="9534">
      <c r="A9534" t="n">
        <v>2024</v>
      </c>
      <c r="B9534" t="inlineStr">
        <is>
          <t>00245694</t>
        </is>
      </c>
      <c r="C9534" t="inlineStr">
        <is>
          <t>남화산업</t>
        </is>
      </c>
      <c r="D9534" t="n">
        <v>1901037000</v>
      </c>
      <c r="E9534" t="n">
        <v>159281000</v>
      </c>
      <c r="F9534" t="n">
        <v>12000000</v>
      </c>
      <c r="G9534" t="n">
        <v>23949000</v>
      </c>
      <c r="H9534" t="n">
        <v>3.22</v>
      </c>
      <c r="I9534" t="n">
        <v>5</v>
      </c>
      <c r="K9534" t="n">
        <v>-28765000</v>
      </c>
      <c r="L9534" t="n">
        <v>31283000</v>
      </c>
      <c r="M9534" t="n">
        <v>30512000</v>
      </c>
      <c r="N9534" t="n">
        <v>-28624000</v>
      </c>
      <c r="O9534">
        <f>D9533</f>
      </c>
      <c r="P9534">
        <f>(E9534-F9534+G9534)/O9534*100</f>
      </c>
      <c r="Q9534">
        <f>H9533</f>
      </c>
      <c r="R9534">
        <f>I9533</f>
      </c>
      <c r="S9534">
        <f>H9534-H9533</f>
      </c>
      <c r="T9534">
        <f>I9534-I9533</f>
      </c>
      <c r="U9534">
        <f>(L9534-K9534)/(2*D9534*0.01)</f>
      </c>
      <c r="V9534">
        <f>(L9534+K9534)/(D9534*0.0001)</f>
      </c>
    </row>
    <row r="9535">
      <c r="A9535" t="n">
        <v>2025</v>
      </c>
      <c r="B9535" t="inlineStr">
        <is>
          <t>00245694</t>
        </is>
      </c>
      <c r="C9535" t="inlineStr">
        <is>
          <t>남화산업</t>
        </is>
      </c>
      <c r="D9535" t="n">
        <v>2030505000</v>
      </c>
      <c r="E9535" t="n">
        <v>169475000</v>
      </c>
      <c r="F9535" t="n">
        <v>42500000</v>
      </c>
      <c r="G9535" t="n">
        <v>22520000</v>
      </c>
      <c r="H9535" t="n">
        <v>3.28</v>
      </c>
      <c r="I9535" t="n">
        <v>5</v>
      </c>
      <c r="K9535" t="n">
        <v>-31993000</v>
      </c>
      <c r="L9535" t="n">
        <v>34112000</v>
      </c>
      <c r="M9535" t="n">
        <v>33276000</v>
      </c>
      <c r="N9535" t="n">
        <v>-31853000</v>
      </c>
      <c r="O9535">
        <f>D9534</f>
      </c>
      <c r="P9535">
        <f>(E9535-F9535+G9535)/O9535*100</f>
      </c>
      <c r="Q9535">
        <f>H9534</f>
      </c>
      <c r="R9535">
        <f>I9534</f>
      </c>
      <c r="S9535">
        <f>H9535-H9534</f>
      </c>
      <c r="T9535">
        <f>I9535-I9534</f>
      </c>
      <c r="U9535">
        <f>(L9535-K9535)/(2*D9535*0.01)</f>
      </c>
      <c r="V9535">
        <f>(L9535+K9535)/(D9535*0.0001)</f>
      </c>
    </row>
    <row r="9536">
      <c r="A9536" t="n">
        <v>2014</v>
      </c>
      <c r="B9536" t="inlineStr">
        <is>
          <t>00245898</t>
        </is>
      </c>
      <c r="C9536" t="inlineStr">
        <is>
          <t>에스에이치엔엘</t>
        </is>
      </c>
      <c r="D9536" t="n">
        <v>792075841</v>
      </c>
      <c r="E9536" t="n">
        <v>213186023</v>
      </c>
      <c r="F9536" t="n">
        <v>159294770</v>
      </c>
      <c r="G9536" t="n">
        <v>31619973</v>
      </c>
      <c r="H9536" t="n">
        <v>3.12</v>
      </c>
      <c r="K9536" t="n">
        <v>-42964689</v>
      </c>
      <c r="L9536" t="n">
        <v>50291747</v>
      </c>
      <c r="M9536" t="n">
        <v>51507241</v>
      </c>
      <c r="N9536" t="n">
        <v>-44667077</v>
      </c>
      <c r="U9536">
        <f>(L9536-K9536)/(2*D9536*0.01)</f>
      </c>
      <c r="V9536">
        <f>(L9536+K9536)/(D9536*0.0001)</f>
      </c>
    </row>
    <row r="9537">
      <c r="A9537" t="n">
        <v>2015</v>
      </c>
      <c r="B9537" t="inlineStr">
        <is>
          <t>00245898</t>
        </is>
      </c>
      <c r="C9537" t="inlineStr">
        <is>
          <t>에스에이치엔엘</t>
        </is>
      </c>
      <c r="D9537" t="n">
        <v>459101930</v>
      </c>
      <c r="E9537" t="n">
        <v>190177934</v>
      </c>
      <c r="F9537" t="n">
        <v>510758360</v>
      </c>
      <c r="G9537" t="n">
        <v>24080070</v>
      </c>
      <c r="H9537" t="n">
        <v>2.87</v>
      </c>
      <c r="K9537" t="n">
        <v>-39257334</v>
      </c>
      <c r="L9537" t="n">
        <v>45508483</v>
      </c>
      <c r="M9537" t="n">
        <v>45025699</v>
      </c>
      <c r="N9537" t="n">
        <v>-39604417</v>
      </c>
      <c r="O9537">
        <f>D9536</f>
      </c>
      <c r="P9537">
        <f>(E9537-F9537+G9537)/O9537*100</f>
      </c>
      <c r="Q9537">
        <f>H9536</f>
      </c>
      <c r="S9537">
        <f>H9537-H9536</f>
      </c>
      <c r="U9537">
        <f>(L9537-K9537)/(2*D9537*0.01)</f>
      </c>
      <c r="V9537">
        <f>(L9537+K9537)/(D9537*0.0001)</f>
      </c>
    </row>
    <row r="9538">
      <c r="A9538" t="n">
        <v>2016</v>
      </c>
      <c r="B9538" t="inlineStr">
        <is>
          <t>00245898</t>
        </is>
      </c>
      <c r="C9538" t="inlineStr">
        <is>
          <t>에스에이치엔엘</t>
        </is>
      </c>
      <c r="D9538" t="n">
        <v>551980413</v>
      </c>
      <c r="E9538" t="n">
        <v>238582084</v>
      </c>
      <c r="F9538" t="n">
        <v>179951810</v>
      </c>
      <c r="G9538" t="n">
        <v>12607395</v>
      </c>
      <c r="H9538" t="n">
        <v>2.96</v>
      </c>
      <c r="J9538" t="n">
        <v>8.98</v>
      </c>
      <c r="K9538" t="n">
        <v>-47331386</v>
      </c>
      <c r="L9538" t="n">
        <v>55013313</v>
      </c>
      <c r="M9538" t="n">
        <v>54430970</v>
      </c>
      <c r="N9538" t="n">
        <v>-47750011</v>
      </c>
      <c r="O9538">
        <f>D9537</f>
      </c>
      <c r="P9538">
        <f>(E9538-F9538+G9538)/O9538*100</f>
      </c>
      <c r="Q9538">
        <f>H9537</f>
      </c>
      <c r="S9538">
        <f>H9538-H9537</f>
      </c>
      <c r="U9538">
        <f>(L9538-K9538)/(2*D9538*0.01)</f>
      </c>
      <c r="V9538">
        <f>(L9538+K9538)/(D9538*0.0001)</f>
      </c>
    </row>
    <row r="9539">
      <c r="A9539" t="n">
        <v>2017</v>
      </c>
      <c r="B9539" t="inlineStr">
        <is>
          <t>00245898</t>
        </is>
      </c>
      <c r="C9539" t="inlineStr">
        <is>
          <t>에스에이치엔엘</t>
        </is>
      </c>
      <c r="D9539" t="n">
        <v>387920277</v>
      </c>
      <c r="E9539" t="n">
        <v>173528322</v>
      </c>
      <c r="F9539" t="n">
        <v>239120581</v>
      </c>
      <c r="G9539" t="n">
        <v>10957260</v>
      </c>
      <c r="H9539" t="n">
        <v>3.29</v>
      </c>
      <c r="I9539" t="n">
        <v>5.04</v>
      </c>
      <c r="K9539" t="n">
        <v>-30355594</v>
      </c>
      <c r="L9539" t="n">
        <v>35649793</v>
      </c>
      <c r="M9539" t="n">
        <v>35383950</v>
      </c>
      <c r="N9539" t="n">
        <v>-30705704</v>
      </c>
      <c r="O9539">
        <f>D9538</f>
      </c>
      <c r="P9539">
        <f>(E9539-F9539+G9539)/O9539*100</f>
      </c>
      <c r="Q9539">
        <f>H9538</f>
      </c>
      <c r="S9539">
        <f>H9539-H9538</f>
      </c>
      <c r="U9539">
        <f>(L9539-K9539)/(2*D9539*0.01)</f>
      </c>
      <c r="V9539">
        <f>(L9539+K9539)/(D9539*0.0001)</f>
      </c>
    </row>
    <row r="9540">
      <c r="A9540" t="n">
        <v>2020</v>
      </c>
      <c r="B9540" t="inlineStr">
        <is>
          <t>00245898</t>
        </is>
      </c>
      <c r="C9540" t="inlineStr">
        <is>
          <t>에스에이치엔엘</t>
        </is>
      </c>
      <c r="D9540" t="n">
        <v>127831885</v>
      </c>
      <c r="E9540" t="n">
        <v>13512019</v>
      </c>
      <c r="F9540" t="n">
        <v>27985134</v>
      </c>
      <c r="H9540" t="n">
        <v>2.54</v>
      </c>
      <c r="I9540" t="n">
        <v>4.5</v>
      </c>
      <c r="J9540" t="n">
        <v>5.99</v>
      </c>
    </row>
    <row r="9541">
      <c r="A9541" t="n">
        <v>2014</v>
      </c>
      <c r="B9541" t="inlineStr">
        <is>
          <t>00246301</t>
        </is>
      </c>
      <c r="C9541" t="inlineStr">
        <is>
          <t>한솔교육</t>
        </is>
      </c>
      <c r="D9541" t="n">
        <v>21947766000</v>
      </c>
      <c r="F9541" t="n">
        <v>3473732000</v>
      </c>
    </row>
    <row r="9542">
      <c r="A9542" t="n">
        <v>2014</v>
      </c>
      <c r="B9542" t="inlineStr">
        <is>
          <t>00246620</t>
        </is>
      </c>
      <c r="C9542" t="inlineStr">
        <is>
          <t>케이엘넷</t>
        </is>
      </c>
      <c r="D9542" t="n">
        <v>4915883000</v>
      </c>
      <c r="E9542" t="n">
        <v>1006803000</v>
      </c>
      <c r="F9542" t="n">
        <v>810011000</v>
      </c>
      <c r="G9542" t="n">
        <v>167122000</v>
      </c>
      <c r="H9542" t="n">
        <v>3.13</v>
      </c>
      <c r="I9542" t="n">
        <v>6.1</v>
      </c>
      <c r="K9542" t="n">
        <v>-509071000</v>
      </c>
      <c r="L9542" t="n">
        <v>509071000</v>
      </c>
      <c r="M9542" t="n">
        <v>496876000</v>
      </c>
      <c r="N9542" t="n">
        <v>-496876000</v>
      </c>
      <c r="U9542">
        <f>(L9542-K9542)/(2*D9542*0.01)</f>
      </c>
    </row>
    <row r="9543">
      <c r="A9543" t="n">
        <v>2015</v>
      </c>
      <c r="B9543" t="inlineStr">
        <is>
          <t>00246620</t>
        </is>
      </c>
      <c r="C9543" t="inlineStr">
        <is>
          <t>케이엘넷</t>
        </is>
      </c>
      <c r="D9543" t="n">
        <v>5507795000</v>
      </c>
      <c r="E9543" t="n">
        <v>936624000</v>
      </c>
      <c r="F9543" t="n">
        <v>374761000</v>
      </c>
      <c r="G9543" t="n">
        <v>148396000</v>
      </c>
      <c r="H9543" t="n">
        <v>2.93</v>
      </c>
      <c r="I9543" t="n">
        <v>6.1</v>
      </c>
      <c r="K9543" t="n">
        <v>-488716000</v>
      </c>
      <c r="L9543" t="n">
        <v>568716000</v>
      </c>
      <c r="M9543" t="n">
        <v>581521000</v>
      </c>
      <c r="N9543" t="n">
        <v>-507249000</v>
      </c>
      <c r="O9543">
        <f>D9542</f>
      </c>
      <c r="P9543">
        <f>(E9543-F9543+G9543)/O9543*100</f>
      </c>
      <c r="Q9543">
        <f>H9542</f>
      </c>
      <c r="R9543">
        <f>I9542</f>
      </c>
      <c r="S9543">
        <f>H9543-H9542</f>
      </c>
      <c r="T9543">
        <f>I9543-I9542</f>
      </c>
      <c r="U9543">
        <f>(L9543-K9543)/(2*D9543*0.01)</f>
      </c>
      <c r="V9543">
        <f>(L9543+K9543)/(D9543*0.0001)</f>
      </c>
    </row>
    <row r="9544">
      <c r="A9544" t="n">
        <v>2016</v>
      </c>
      <c r="B9544" t="inlineStr">
        <is>
          <t>00246620</t>
        </is>
      </c>
      <c r="C9544" t="inlineStr">
        <is>
          <t>케이엘넷</t>
        </is>
      </c>
      <c r="D9544" t="n">
        <v>6545109000</v>
      </c>
      <c r="E9544" t="n">
        <v>918473000</v>
      </c>
      <c r="F9544" t="n">
        <v>361310000</v>
      </c>
      <c r="G9544" t="n">
        <v>155842000</v>
      </c>
      <c r="H9544" t="n">
        <v>2.97</v>
      </c>
      <c r="I9544" t="n">
        <v>6.86</v>
      </c>
      <c r="K9544" t="n">
        <v>-562676000</v>
      </c>
      <c r="L9544" t="n">
        <v>653620000</v>
      </c>
      <c r="M9544" t="n">
        <v>647563000</v>
      </c>
      <c r="N9544" t="n">
        <v>-568312000</v>
      </c>
      <c r="O9544">
        <f>D9543</f>
      </c>
      <c r="P9544">
        <f>(E9544-F9544+G9544)/O9544*100</f>
      </c>
      <c r="Q9544">
        <f>H9543</f>
      </c>
      <c r="R9544">
        <f>I9543</f>
      </c>
      <c r="S9544">
        <f>H9544-H9543</f>
      </c>
      <c r="T9544">
        <f>I9544-I9543</f>
      </c>
      <c r="U9544">
        <f>(L9544-K9544)/(2*D9544*0.01)</f>
      </c>
      <c r="V9544">
        <f>(L9544+K9544)/(D9544*0.0001)</f>
      </c>
    </row>
    <row r="9545">
      <c r="A9545" t="n">
        <v>2017</v>
      </c>
      <c r="B9545" t="inlineStr">
        <is>
          <t>00246620</t>
        </is>
      </c>
      <c r="C9545" t="inlineStr">
        <is>
          <t>케이엘넷</t>
        </is>
      </c>
      <c r="D9545" t="n">
        <v>6247081000</v>
      </c>
      <c r="E9545" t="n">
        <v>1093718000</v>
      </c>
      <c r="F9545" t="n">
        <v>495074000</v>
      </c>
      <c r="G9545" t="n">
        <v>188235000</v>
      </c>
      <c r="H9545" t="n">
        <v>3.29</v>
      </c>
      <c r="I9545" t="n">
        <v>5</v>
      </c>
      <c r="K9545" t="n">
        <v>-484687000</v>
      </c>
      <c r="L9545" t="n">
        <v>559130000</v>
      </c>
      <c r="M9545" t="n">
        <v>573561000</v>
      </c>
      <c r="N9545" t="n">
        <v>-505742000</v>
      </c>
      <c r="O9545">
        <f>D9544</f>
      </c>
      <c r="P9545">
        <f>(E9545-F9545+G9545)/O9545*100</f>
      </c>
      <c r="Q9545">
        <f>H9544</f>
      </c>
      <c r="R9545">
        <f>I9544</f>
      </c>
      <c r="S9545">
        <f>H9545-H9544</f>
      </c>
      <c r="T9545">
        <f>I9545-I9544</f>
      </c>
      <c r="U9545">
        <f>(L9545-K9545)/(2*D9545*0.01)</f>
      </c>
      <c r="V9545">
        <f>(L9545+K9545)/(D9545*0.0001)</f>
      </c>
    </row>
    <row r="9546">
      <c r="A9546" t="n">
        <v>2018</v>
      </c>
      <c r="B9546" t="inlineStr">
        <is>
          <t>00246620</t>
        </is>
      </c>
      <c r="C9546" t="inlineStr">
        <is>
          <t>케이엘넷</t>
        </is>
      </c>
      <c r="D9546" t="n">
        <v>7173245000</v>
      </c>
      <c r="E9546" t="n">
        <v>1085658000</v>
      </c>
      <c r="F9546" t="n">
        <v>1014057000</v>
      </c>
      <c r="G9546" t="n">
        <v>197885000</v>
      </c>
      <c r="H9546" t="n">
        <v>2.75</v>
      </c>
      <c r="I9546" t="n">
        <v>5</v>
      </c>
      <c r="K9546" t="n">
        <v>-896869000</v>
      </c>
      <c r="L9546" t="n">
        <v>281400000</v>
      </c>
      <c r="M9546" t="n">
        <v>261471000</v>
      </c>
      <c r="N9546" t="n">
        <v>-891335000</v>
      </c>
      <c r="O9546">
        <f>D9545</f>
      </c>
      <c r="P9546">
        <f>(E9546-F9546+G9546)/O9546*100</f>
      </c>
      <c r="Q9546">
        <f>H9545</f>
      </c>
      <c r="R9546">
        <f>I9545</f>
      </c>
      <c r="S9546">
        <f>H9546-H9545</f>
      </c>
      <c r="T9546">
        <f>I9546-I9545</f>
      </c>
      <c r="U9546">
        <f>(L9546-K9546)/(2*D9546*0.01)</f>
      </c>
    </row>
    <row r="9547">
      <c r="A9547" t="n">
        <v>2019</v>
      </c>
      <c r="B9547" t="inlineStr">
        <is>
          <t>00246620</t>
        </is>
      </c>
      <c r="C9547" t="inlineStr">
        <is>
          <t>케이엘넷</t>
        </is>
      </c>
      <c r="D9547" t="n">
        <v>7570912000</v>
      </c>
      <c r="E9547" t="n">
        <v>1038202000</v>
      </c>
      <c r="F9547" t="n">
        <v>610880000</v>
      </c>
      <c r="G9547" t="n">
        <v>181230000</v>
      </c>
      <c r="H9547" t="n">
        <v>2.9</v>
      </c>
      <c r="I9547" t="n">
        <v>5</v>
      </c>
      <c r="K9547" t="n">
        <v>-666765000</v>
      </c>
      <c r="L9547" t="n">
        <v>785972000</v>
      </c>
      <c r="M9547" t="n">
        <v>761687000</v>
      </c>
      <c r="N9547" t="n">
        <v>-666191000</v>
      </c>
      <c r="O9547">
        <f>D9546</f>
      </c>
      <c r="P9547">
        <f>(E9547-F9547+G9547)/O9547*100</f>
      </c>
      <c r="Q9547">
        <f>H9546</f>
      </c>
      <c r="R9547">
        <f>I9546</f>
      </c>
      <c r="S9547">
        <f>H9547-H9546</f>
      </c>
      <c r="T9547">
        <f>I9547-I9546</f>
      </c>
      <c r="U9547">
        <f>(L9547-K9547)/(2*D9547*0.01)</f>
      </c>
      <c r="V9547">
        <f>(L9547+K9547)/(D9547*0.0001)</f>
      </c>
    </row>
    <row r="9548">
      <c r="A9548" t="n">
        <v>2020</v>
      </c>
      <c r="B9548" t="inlineStr">
        <is>
          <t>00246620</t>
        </is>
      </c>
      <c r="C9548" t="inlineStr">
        <is>
          <t>케이엘넷</t>
        </is>
      </c>
      <c r="D9548" t="n">
        <v>8421708000</v>
      </c>
      <c r="E9548" t="n">
        <v>1023418000</v>
      </c>
      <c r="F9548" t="n">
        <v>201138000</v>
      </c>
      <c r="G9548" t="n">
        <v>212452000</v>
      </c>
      <c r="O9548">
        <f>D9547</f>
      </c>
      <c r="P9548">
        <f>(E9548-F9548+G9548)/O9548*100</f>
      </c>
    </row>
    <row r="9549">
      <c r="A9549" t="n">
        <v>2021</v>
      </c>
      <c r="B9549" t="inlineStr">
        <is>
          <t>00246620</t>
        </is>
      </c>
      <c r="C9549" t="inlineStr">
        <is>
          <t>케이엘넷</t>
        </is>
      </c>
      <c r="D9549" t="n">
        <v>8076946000</v>
      </c>
      <c r="E9549" t="n">
        <v>1004137000</v>
      </c>
      <c r="F9549" t="n">
        <v>927411000</v>
      </c>
      <c r="G9549" t="n">
        <v>239904000</v>
      </c>
      <c r="O9549">
        <f>D9548</f>
      </c>
      <c r="P9549">
        <f>(E9549-F9549+G9549)/O9549*100</f>
      </c>
    </row>
    <row r="9550">
      <c r="A9550" t="n">
        <v>2022</v>
      </c>
      <c r="B9550" t="inlineStr">
        <is>
          <t>00246620</t>
        </is>
      </c>
      <c r="C9550" t="inlineStr">
        <is>
          <t>케이엘넷</t>
        </is>
      </c>
      <c r="D9550" t="n">
        <v>7636246000</v>
      </c>
      <c r="O9550">
        <f>D9549</f>
      </c>
    </row>
    <row r="9551">
      <c r="A9551" t="n">
        <v>2023</v>
      </c>
      <c r="B9551" t="inlineStr">
        <is>
          <t>00246620</t>
        </is>
      </c>
      <c r="C9551" t="inlineStr">
        <is>
          <t>케이엘넷</t>
        </is>
      </c>
      <c r="D9551" t="n">
        <v>8898062000</v>
      </c>
      <c r="O9551">
        <f>D9550</f>
      </c>
    </row>
    <row r="9552">
      <c r="A9552" t="n">
        <v>2024</v>
      </c>
      <c r="B9552" t="inlineStr">
        <is>
          <t>00246620</t>
        </is>
      </c>
      <c r="C9552" t="inlineStr">
        <is>
          <t>케이엘넷</t>
        </is>
      </c>
      <c r="D9552" t="n">
        <v>10109430000</v>
      </c>
      <c r="E9552" t="n">
        <v>905857000</v>
      </c>
      <c r="F9552" t="n">
        <v>682920000</v>
      </c>
      <c r="G9552" t="n">
        <v>389330000</v>
      </c>
      <c r="H9552" t="n">
        <v>4.4</v>
      </c>
      <c r="I9552" t="n">
        <v>5</v>
      </c>
      <c r="K9552" t="n">
        <v>-692173000</v>
      </c>
      <c r="L9552" t="n">
        <v>787865000</v>
      </c>
      <c r="M9552" t="n">
        <v>817294000</v>
      </c>
      <c r="N9552" t="n">
        <v>-728222000</v>
      </c>
      <c r="O9552">
        <f>D9551</f>
      </c>
      <c r="P9552">
        <f>(E9552-F9552+G9552)/O9552*100</f>
      </c>
      <c r="U9552">
        <f>(L9552-K9552)/(2*D9552*0.01)</f>
      </c>
      <c r="V9552">
        <f>(L9552+K9552)/(D9552*0.0001)</f>
      </c>
    </row>
    <row r="9553">
      <c r="A9553" t="n">
        <v>2025</v>
      </c>
      <c r="B9553" t="inlineStr">
        <is>
          <t>00246620</t>
        </is>
      </c>
      <c r="C9553" t="inlineStr">
        <is>
          <t>케이엘넷</t>
        </is>
      </c>
      <c r="D9553" t="n">
        <v>8949625000</v>
      </c>
      <c r="E9553" t="n">
        <v>994935000</v>
      </c>
      <c r="F9553" t="n">
        <v>2106621000</v>
      </c>
      <c r="G9553" t="n">
        <v>391606000</v>
      </c>
      <c r="H9553" t="n">
        <v>4.77</v>
      </c>
      <c r="I9553" t="n">
        <v>5</v>
      </c>
      <c r="K9553" t="n">
        <v>-598961000</v>
      </c>
      <c r="L9553" t="n">
        <v>681355000</v>
      </c>
      <c r="M9553" t="n">
        <v>709487000</v>
      </c>
      <c r="N9553" t="n">
        <v>-632261000</v>
      </c>
      <c r="O9553">
        <f>D9552</f>
      </c>
      <c r="P9553">
        <f>(E9553-F9553+G9553)/O9553*100</f>
      </c>
      <c r="Q9553">
        <f>H9552</f>
      </c>
      <c r="R9553">
        <f>I9552</f>
      </c>
      <c r="S9553">
        <f>H9553-H9552</f>
      </c>
      <c r="T9553">
        <f>I9553-I9552</f>
      </c>
      <c r="U9553">
        <f>(L9553-K9553)/(2*D9553*0.01)</f>
      </c>
      <c r="V9553">
        <f>(L9553+K9553)/(D9553*0.0001)</f>
      </c>
    </row>
    <row r="9554">
      <c r="A9554" t="n">
        <v>2014</v>
      </c>
      <c r="B9554" t="inlineStr">
        <is>
          <t>00248053</t>
        </is>
      </c>
      <c r="C9554" t="inlineStr">
        <is>
          <t>지에스엔텍</t>
        </is>
      </c>
      <c r="D9554" t="n">
        <v>7858059000</v>
      </c>
      <c r="E9554" t="n">
        <v>2166116000</v>
      </c>
      <c r="F9554" t="n">
        <v>729035000</v>
      </c>
      <c r="G9554" t="n">
        <v>215260000</v>
      </c>
      <c r="H9554" t="n">
        <v>2.77</v>
      </c>
      <c r="I9554" t="n">
        <v>5.15</v>
      </c>
      <c r="K9554" t="n">
        <v>-440655000</v>
      </c>
      <c r="L9554" t="n">
        <v>501776000</v>
      </c>
      <c r="M9554" t="n">
        <v>498021000</v>
      </c>
      <c r="N9554" t="n">
        <v>-445786000</v>
      </c>
      <c r="U9554">
        <f>(L9554-K9554)/(2*D9554*0.01)</f>
      </c>
      <c r="V9554">
        <f>(L9554+K9554)/(D9554*0.0001)</f>
      </c>
    </row>
    <row r="9555">
      <c r="A9555" t="n">
        <v>2015</v>
      </c>
      <c r="B9555" t="inlineStr">
        <is>
          <t>00248053</t>
        </is>
      </c>
      <c r="C9555" t="inlineStr">
        <is>
          <t>지에스엔텍</t>
        </is>
      </c>
      <c r="D9555" t="n">
        <v>8301484000</v>
      </c>
      <c r="E9555" t="n">
        <v>2419593000</v>
      </c>
      <c r="F9555" t="n">
        <v>2760624000</v>
      </c>
      <c r="G9555" t="n">
        <v>169012000</v>
      </c>
      <c r="H9555" t="n">
        <v>2.36</v>
      </c>
      <c r="I9555" t="n">
        <v>5.46</v>
      </c>
      <c r="K9555" t="n">
        <v>-427574000</v>
      </c>
      <c r="L9555" t="n">
        <v>452106000</v>
      </c>
      <c r="M9555" t="n">
        <v>449558000</v>
      </c>
      <c r="N9555" t="n">
        <v>-429310000</v>
      </c>
      <c r="O9555">
        <f>D9554</f>
      </c>
      <c r="P9555">
        <f>(E9555-F9555+G9555)/O9555*100</f>
      </c>
      <c r="Q9555">
        <f>H9554</f>
      </c>
      <c r="R9555">
        <f>I9554</f>
      </c>
      <c r="S9555">
        <f>H9555-H9554</f>
      </c>
      <c r="T9555">
        <f>I9555-I9554</f>
      </c>
      <c r="U9555">
        <f>(L9555-K9555)/(2*D9555*0.01)</f>
      </c>
      <c r="V9555">
        <f>(L9555+K9555)/(D9555*0.0001)</f>
      </c>
    </row>
    <row r="9556">
      <c r="A9556" t="n">
        <v>2016</v>
      </c>
      <c r="B9556" t="inlineStr">
        <is>
          <t>00248053</t>
        </is>
      </c>
      <c r="C9556" t="inlineStr">
        <is>
          <t>지에스엔텍</t>
        </is>
      </c>
      <c r="D9556" t="n">
        <v>7071947000</v>
      </c>
      <c r="E9556" t="n">
        <v>1730524000</v>
      </c>
      <c r="F9556" t="n">
        <v>2196831000</v>
      </c>
      <c r="G9556" t="n">
        <v>128720000</v>
      </c>
      <c r="H9556" t="n">
        <v>2.31</v>
      </c>
      <c r="I9556" t="n">
        <v>3.2</v>
      </c>
      <c r="K9556" t="n">
        <v>-327279000</v>
      </c>
      <c r="L9556" t="n">
        <v>344952000</v>
      </c>
      <c r="M9556" t="n">
        <v>352013000</v>
      </c>
      <c r="N9556" t="n">
        <v>-336851000</v>
      </c>
      <c r="O9556">
        <f>D9555</f>
      </c>
      <c r="P9556">
        <f>(E9556-F9556+G9556)/O9556*100</f>
      </c>
      <c r="Q9556">
        <f>H9555</f>
      </c>
      <c r="R9556">
        <f>I9555</f>
      </c>
      <c r="S9556">
        <f>H9556-H9555</f>
      </c>
      <c r="T9556">
        <f>I9556-I9555</f>
      </c>
      <c r="U9556">
        <f>(L9556-K9556)/(2*D9556*0.01)</f>
      </c>
      <c r="V9556">
        <f>(L9556+K9556)/(D9556*0.0001)</f>
      </c>
    </row>
    <row r="9557">
      <c r="A9557" t="n">
        <v>2017</v>
      </c>
      <c r="B9557" t="inlineStr">
        <is>
          <t>00248053</t>
        </is>
      </c>
      <c r="C9557" t="inlineStr">
        <is>
          <t>지에스엔텍</t>
        </is>
      </c>
      <c r="D9557" t="n">
        <v>7774527000</v>
      </c>
      <c r="E9557" t="n">
        <v>1570543000</v>
      </c>
      <c r="F9557" t="n">
        <v>773564000</v>
      </c>
      <c r="G9557" t="n">
        <v>146826000</v>
      </c>
      <c r="H9557" t="n">
        <v>2.84</v>
      </c>
      <c r="I9557" t="n">
        <v>2.82</v>
      </c>
      <c r="K9557" t="n">
        <v>-392087000</v>
      </c>
      <c r="L9557" t="n">
        <v>415066000</v>
      </c>
      <c r="M9557" t="n">
        <v>425639000</v>
      </c>
      <c r="N9557" t="n">
        <v>-405383000</v>
      </c>
      <c r="O9557">
        <f>D9556</f>
      </c>
      <c r="P9557">
        <f>(E9557-F9557+G9557)/O9557*100</f>
      </c>
      <c r="Q9557">
        <f>H9556</f>
      </c>
      <c r="R9557">
        <f>I9556</f>
      </c>
      <c r="S9557">
        <f>H9557-H9556</f>
      </c>
      <c r="T9557">
        <f>I9557-I9556</f>
      </c>
      <c r="U9557">
        <f>(L9557-K9557)/(2*D9557*0.01)</f>
      </c>
      <c r="V9557">
        <f>(L9557+K9557)/(D9557*0.0001)</f>
      </c>
    </row>
    <row r="9558">
      <c r="A9558" t="n">
        <v>2018</v>
      </c>
      <c r="B9558" t="inlineStr">
        <is>
          <t>00248053</t>
        </is>
      </c>
      <c r="C9558" t="inlineStr">
        <is>
          <t>지에스엔텍</t>
        </is>
      </c>
      <c r="D9558" t="n">
        <v>8241706000</v>
      </c>
      <c r="E9558" t="n">
        <v>1487655000</v>
      </c>
      <c r="F9558" t="n">
        <v>1242538000</v>
      </c>
      <c r="G9558" t="n">
        <v>185410000</v>
      </c>
      <c r="H9558" t="n">
        <v>2.53</v>
      </c>
      <c r="I9558" t="n">
        <v>2.62</v>
      </c>
      <c r="K9558" t="n">
        <v>-689545000</v>
      </c>
      <c r="L9558" t="n">
        <v>638850000</v>
      </c>
      <c r="M9558" t="n">
        <v>704520000</v>
      </c>
      <c r="N9558" t="n">
        <v>-657953000</v>
      </c>
      <c r="O9558">
        <f>D9557</f>
      </c>
      <c r="P9558">
        <f>(E9558-F9558+G9558)/O9558*100</f>
      </c>
      <c r="Q9558">
        <f>H9557</f>
      </c>
      <c r="R9558">
        <f>I9557</f>
      </c>
      <c r="S9558">
        <f>H9558-H9557</f>
      </c>
      <c r="T9558">
        <f>I9558-I9557</f>
      </c>
      <c r="U9558">
        <f>(L9558-K9558)/(2*D9558*0.01)</f>
      </c>
    </row>
    <row r="9559">
      <c r="A9559" t="n">
        <v>2019</v>
      </c>
      <c r="B9559" t="inlineStr">
        <is>
          <t>00248053</t>
        </is>
      </c>
      <c r="C9559" t="inlineStr">
        <is>
          <t>지에스엔텍</t>
        </is>
      </c>
      <c r="D9559" t="n">
        <v>9824926000</v>
      </c>
      <c r="E9559" t="n">
        <v>1421258000</v>
      </c>
      <c r="F9559" t="n">
        <v>980815000</v>
      </c>
      <c r="G9559" t="n">
        <v>172270000</v>
      </c>
      <c r="H9559" t="n">
        <v>2.19</v>
      </c>
      <c r="I9559" t="n">
        <v>2.99</v>
      </c>
      <c r="K9559" t="n">
        <v>-791202000</v>
      </c>
      <c r="L9559" t="n">
        <v>852484000</v>
      </c>
      <c r="M9559" t="n">
        <v>868089000</v>
      </c>
      <c r="N9559" t="n">
        <v>-812372000</v>
      </c>
      <c r="O9559">
        <f>D9558</f>
      </c>
      <c r="P9559">
        <f>(E9559-F9559+G9559)/O9559*100</f>
      </c>
      <c r="Q9559">
        <f>H9558</f>
      </c>
      <c r="R9559">
        <f>I9558</f>
      </c>
      <c r="S9559">
        <f>H9559-H9558</f>
      </c>
      <c r="T9559">
        <f>I9559-I9558</f>
      </c>
      <c r="U9559">
        <f>(L9559-K9559)/(2*D9559*0.01)</f>
      </c>
      <c r="V9559">
        <f>(L9559+K9559)/(D9559*0.0001)</f>
      </c>
    </row>
    <row r="9560">
      <c r="A9560" t="n">
        <v>2020</v>
      </c>
      <c r="B9560" t="inlineStr">
        <is>
          <t>00248053</t>
        </is>
      </c>
      <c r="C9560" t="inlineStr">
        <is>
          <t>지에스엔텍</t>
        </is>
      </c>
      <c r="D9560" t="n">
        <v>10626444000</v>
      </c>
      <c r="E9560" t="n">
        <v>1606054000</v>
      </c>
      <c r="F9560" t="n">
        <v>1020330000</v>
      </c>
      <c r="G9560" t="n">
        <v>191152000</v>
      </c>
      <c r="H9560" t="n">
        <v>2.23</v>
      </c>
      <c r="I9560" t="n">
        <v>2.36</v>
      </c>
      <c r="K9560" t="n">
        <v>-797536000</v>
      </c>
      <c r="L9560" t="n">
        <v>857771000</v>
      </c>
      <c r="M9560" t="n">
        <v>873672000</v>
      </c>
      <c r="N9560" t="n">
        <v>-819070000</v>
      </c>
      <c r="O9560">
        <f>D9559</f>
      </c>
      <c r="P9560">
        <f>(E9560-F9560+G9560)/O9560*100</f>
      </c>
      <c r="Q9560">
        <f>H9559</f>
      </c>
      <c r="R9560">
        <f>I9559</f>
      </c>
      <c r="S9560">
        <f>H9560-H9559</f>
      </c>
      <c r="T9560">
        <f>I9560-I9559</f>
      </c>
      <c r="U9560">
        <f>(L9560-K9560)/(2*D9560*0.01)</f>
      </c>
      <c r="V9560">
        <f>(L9560+K9560)/(D9560*0.0001)</f>
      </c>
    </row>
    <row r="9561">
      <c r="A9561" t="n">
        <v>2021</v>
      </c>
      <c r="B9561" t="inlineStr">
        <is>
          <t>00248053</t>
        </is>
      </c>
      <c r="C9561" t="inlineStr">
        <is>
          <t>지에스엔텍</t>
        </is>
      </c>
      <c r="D9561" t="n">
        <v>10933649000</v>
      </c>
      <c r="E9561" t="n">
        <v>1446196000</v>
      </c>
      <c r="F9561" t="n">
        <v>796716000</v>
      </c>
      <c r="G9561" t="n">
        <v>225015000</v>
      </c>
      <c r="H9561" t="n">
        <v>2.92</v>
      </c>
      <c r="I9561" t="n">
        <v>2.31</v>
      </c>
      <c r="K9561" t="n">
        <v>-741517000</v>
      </c>
      <c r="L9561" t="n">
        <v>794527000</v>
      </c>
      <c r="M9561" t="n">
        <v>814895000</v>
      </c>
      <c r="N9561" t="n">
        <v>-766540000</v>
      </c>
      <c r="O9561">
        <f>D9560</f>
      </c>
      <c r="P9561">
        <f>(E9561-F9561+G9561)/O9561*100</f>
      </c>
      <c r="Q9561">
        <f>H9560</f>
      </c>
      <c r="R9561">
        <f>I9560</f>
      </c>
      <c r="S9561">
        <f>H9561-H9560</f>
      </c>
      <c r="T9561">
        <f>I9561-I9560</f>
      </c>
      <c r="U9561">
        <f>(L9561-K9561)/(2*D9561*0.01)</f>
      </c>
      <c r="V9561">
        <f>(L9561+K9561)/(D9561*0.0001)</f>
      </c>
    </row>
    <row r="9562">
      <c r="A9562" t="n">
        <v>2022</v>
      </c>
      <c r="B9562" t="inlineStr">
        <is>
          <t>00248053</t>
        </is>
      </c>
      <c r="C9562" t="inlineStr">
        <is>
          <t>지에스엔텍</t>
        </is>
      </c>
      <c r="D9562" t="n">
        <v>9309547000</v>
      </c>
      <c r="E9562" t="n">
        <v>1286982000</v>
      </c>
      <c r="F9562" t="n">
        <v>1676359000</v>
      </c>
      <c r="G9562" t="n">
        <v>335418000</v>
      </c>
      <c r="H9562" t="n">
        <v>5.33</v>
      </c>
      <c r="I9562" t="n">
        <v>1.91</v>
      </c>
      <c r="O9562">
        <f>D9561</f>
      </c>
      <c r="P9562">
        <f>(E9562-F9562+G9562)/O9562*100</f>
      </c>
      <c r="Q9562">
        <f>H9561</f>
      </c>
      <c r="R9562">
        <f>I9561</f>
      </c>
      <c r="S9562">
        <f>H9562-H9561</f>
      </c>
      <c r="T9562">
        <f>I9562-I9561</f>
      </c>
    </row>
    <row r="9563">
      <c r="A9563" t="n">
        <v>2023</v>
      </c>
      <c r="B9563" t="inlineStr">
        <is>
          <t>00248053</t>
        </is>
      </c>
      <c r="C9563" t="inlineStr">
        <is>
          <t>지에스엔텍</t>
        </is>
      </c>
      <c r="D9563" t="n">
        <v>10932240000</v>
      </c>
      <c r="E9563" t="n">
        <v>1100502000</v>
      </c>
      <c r="F9563" t="n">
        <v>793445000</v>
      </c>
      <c r="G9563" t="n">
        <v>396701000</v>
      </c>
      <c r="H9563" t="n">
        <v>4.48</v>
      </c>
      <c r="I9563" t="n">
        <v>1.84</v>
      </c>
      <c r="K9563" t="n">
        <v>-671932000</v>
      </c>
      <c r="L9563" t="n">
        <v>714369000</v>
      </c>
      <c r="M9563" t="n">
        <v>743996000</v>
      </c>
      <c r="N9563" t="n">
        <v>-704793000</v>
      </c>
      <c r="O9563">
        <f>D9562</f>
      </c>
      <c r="P9563">
        <f>(E9563-F9563+G9563)/O9563*100</f>
      </c>
      <c r="Q9563">
        <f>H9562</f>
      </c>
      <c r="R9563">
        <f>I9562</f>
      </c>
      <c r="S9563">
        <f>H9563-H9562</f>
      </c>
      <c r="T9563">
        <f>I9563-I9562</f>
      </c>
      <c r="U9563">
        <f>(L9563-K9563)/(2*D9563*0.01)</f>
      </c>
      <c r="V9563">
        <f>(L9563+K9563)/(D9563*0.0001)</f>
      </c>
    </row>
    <row r="9564">
      <c r="A9564" t="n">
        <v>2024</v>
      </c>
      <c r="B9564" t="inlineStr">
        <is>
          <t>00248053</t>
        </is>
      </c>
      <c r="C9564" t="inlineStr">
        <is>
          <t>지에스엔텍</t>
        </is>
      </c>
      <c r="D9564" t="n">
        <v>9995065000</v>
      </c>
      <c r="E9564" t="n">
        <v>1108680000</v>
      </c>
      <c r="F9564" t="n">
        <v>2594424000</v>
      </c>
      <c r="G9564" t="n">
        <v>368900000</v>
      </c>
      <c r="H9564" t="n">
        <v>3.89</v>
      </c>
      <c r="I9564" t="n">
        <v>1.79</v>
      </c>
      <c r="K9564" t="n">
        <v>-668580000</v>
      </c>
      <c r="L9564" t="n">
        <v>709647000</v>
      </c>
      <c r="M9564" t="n">
        <v>734678000</v>
      </c>
      <c r="N9564" t="n">
        <v>-697400000</v>
      </c>
      <c r="O9564">
        <f>D9563</f>
      </c>
      <c r="P9564">
        <f>(E9564-F9564+G9564)/O9564*100</f>
      </c>
      <c r="Q9564">
        <f>H9563</f>
      </c>
      <c r="R9564">
        <f>I9563</f>
      </c>
      <c r="S9564">
        <f>H9564-H9563</f>
      </c>
      <c r="T9564">
        <f>I9564-I9563</f>
      </c>
      <c r="U9564">
        <f>(L9564-K9564)/(2*D9564*0.01)</f>
      </c>
      <c r="V9564">
        <f>(L9564+K9564)/(D9564*0.0001)</f>
      </c>
    </row>
    <row r="9565">
      <c r="A9565" t="n">
        <v>2025</v>
      </c>
      <c r="B9565" t="inlineStr">
        <is>
          <t>00248053</t>
        </is>
      </c>
      <c r="C9565" t="inlineStr">
        <is>
          <t>지에스엔텍</t>
        </is>
      </c>
      <c r="D9565" t="n">
        <v>9098353000</v>
      </c>
      <c r="E9565" t="n">
        <v>1079099000</v>
      </c>
      <c r="F9565" t="n">
        <v>1493709000</v>
      </c>
      <c r="G9565" t="n">
        <v>336976000</v>
      </c>
      <c r="H9565" t="n">
        <v>4.27</v>
      </c>
      <c r="I9565" t="n">
        <v>1.99</v>
      </c>
      <c r="K9565" t="n">
        <v>-626617000</v>
      </c>
      <c r="L9565" t="n">
        <v>665909000</v>
      </c>
      <c r="M9565" t="n">
        <v>692026000</v>
      </c>
      <c r="N9565" t="n">
        <v>-655953000</v>
      </c>
      <c r="O9565">
        <f>D9564</f>
      </c>
      <c r="P9565">
        <f>(E9565-F9565+G9565)/O9565*100</f>
      </c>
      <c r="Q9565">
        <f>H9564</f>
      </c>
      <c r="R9565">
        <f>I9564</f>
      </c>
      <c r="S9565">
        <f>H9565-H9564</f>
      </c>
      <c r="T9565">
        <f>I9565-I9564</f>
      </c>
      <c r="U9565">
        <f>(L9565-K9565)/(2*D9565*0.01)</f>
      </c>
      <c r="V9565">
        <f>(L9565+K9565)/(D9565*0.0001)</f>
      </c>
    </row>
    <row r="9566">
      <c r="A9566" t="n">
        <v>2014</v>
      </c>
      <c r="B9566" t="inlineStr">
        <is>
          <t>00248938</t>
        </is>
      </c>
      <c r="C9566" t="inlineStr">
        <is>
          <t>엠지캐피탈</t>
        </is>
      </c>
      <c r="D9566" t="n">
        <v>5487139000</v>
      </c>
      <c r="E9566" t="n">
        <v>1249133000</v>
      </c>
      <c r="F9566" t="n">
        <v>526428000</v>
      </c>
      <c r="G9566" t="n">
        <v>169889000</v>
      </c>
      <c r="H9566" t="n">
        <v>2.93</v>
      </c>
      <c r="I9566" t="n">
        <v>4.57</v>
      </c>
    </row>
    <row r="9567">
      <c r="A9567" t="n">
        <v>2015</v>
      </c>
      <c r="B9567" t="inlineStr">
        <is>
          <t>00248938</t>
        </is>
      </c>
      <c r="C9567" t="inlineStr">
        <is>
          <t>엠지캐피탈</t>
        </is>
      </c>
      <c r="D9567" t="n">
        <v>6762631000</v>
      </c>
      <c r="E9567" t="n">
        <v>1286974000</v>
      </c>
      <c r="F9567" t="n">
        <v>466630000</v>
      </c>
      <c r="G9567" t="n">
        <v>135428000</v>
      </c>
      <c r="H9567" t="n">
        <v>2.59</v>
      </c>
      <c r="I9567" t="n">
        <v>2.5</v>
      </c>
      <c r="O9567">
        <f>D9566</f>
      </c>
      <c r="P9567">
        <f>(E9567-F9567+G9567)/O9567*100</f>
      </c>
      <c r="Q9567">
        <f>H9566</f>
      </c>
      <c r="R9567">
        <f>I9566</f>
      </c>
      <c r="S9567">
        <f>H9567-H9566</f>
      </c>
      <c r="T9567">
        <f>I9567-I9566</f>
      </c>
    </row>
    <row r="9568">
      <c r="A9568" t="n">
        <v>2016</v>
      </c>
      <c r="B9568" t="inlineStr">
        <is>
          <t>00248938</t>
        </is>
      </c>
      <c r="C9568" t="inlineStr">
        <is>
          <t>엠지캐피탈</t>
        </is>
      </c>
      <c r="D9568" t="n">
        <v>7541394000</v>
      </c>
      <c r="E9568" t="n">
        <v>1343807000</v>
      </c>
      <c r="F9568" t="n">
        <v>592766000</v>
      </c>
      <c r="G9568" t="n">
        <v>146661000</v>
      </c>
      <c r="H9568" t="n">
        <v>2.63</v>
      </c>
      <c r="I9568" t="n">
        <v>2.5</v>
      </c>
      <c r="O9568">
        <f>D9567</f>
      </c>
      <c r="P9568">
        <f>(E9568-F9568+G9568)/O9568*100</f>
      </c>
      <c r="Q9568">
        <f>H9567</f>
      </c>
      <c r="R9568">
        <f>I9567</f>
      </c>
      <c r="S9568">
        <f>H9568-H9567</f>
      </c>
      <c r="T9568">
        <f>I9568-I9567</f>
      </c>
    </row>
    <row r="9569">
      <c r="A9569" t="n">
        <v>2017</v>
      </c>
      <c r="B9569" t="inlineStr">
        <is>
          <t>00248938</t>
        </is>
      </c>
      <c r="C9569" t="inlineStr">
        <is>
          <t>엠지캐피탈</t>
        </is>
      </c>
      <c r="D9569" t="n">
        <v>7433856000</v>
      </c>
      <c r="E9569" t="n">
        <v>1343825000</v>
      </c>
      <c r="F9569" t="n">
        <v>1095811000</v>
      </c>
      <c r="G9569" t="n">
        <v>169288000</v>
      </c>
      <c r="H9569" t="n">
        <v>3.01</v>
      </c>
      <c r="I9569" t="n">
        <v>2</v>
      </c>
      <c r="O9569">
        <f>D9568</f>
      </c>
      <c r="P9569">
        <f>(E9569-F9569+G9569)/O9569*100</f>
      </c>
      <c r="Q9569">
        <f>H9568</f>
      </c>
      <c r="R9569">
        <f>I9568</f>
      </c>
      <c r="S9569">
        <f>H9569-H9568</f>
      </c>
      <c r="T9569">
        <f>I9569-I9568</f>
      </c>
    </row>
    <row r="9570">
      <c r="A9570" t="n">
        <v>2018</v>
      </c>
      <c r="B9570" t="inlineStr">
        <is>
          <t>00248938</t>
        </is>
      </c>
      <c r="C9570" t="inlineStr">
        <is>
          <t>엠지캐피탈</t>
        </is>
      </c>
      <c r="D9570" t="n">
        <v>8953559000</v>
      </c>
      <c r="E9570" t="n">
        <v>1237729000</v>
      </c>
      <c r="F9570" t="n">
        <v>617837000</v>
      </c>
      <c r="G9570" t="n">
        <v>188721000</v>
      </c>
      <c r="H9570" t="n">
        <v>2.49</v>
      </c>
      <c r="I9570" t="n">
        <v>2</v>
      </c>
      <c r="O9570">
        <f>D9569</f>
      </c>
      <c r="P9570">
        <f>(E9570-F9570+G9570)/O9570*100</f>
      </c>
      <c r="Q9570">
        <f>H9569</f>
      </c>
      <c r="R9570">
        <f>I9569</f>
      </c>
      <c r="S9570">
        <f>H9570-H9569</f>
      </c>
      <c r="T9570">
        <f>I9570-I9569</f>
      </c>
    </row>
    <row r="9571">
      <c r="A9571" t="n">
        <v>2019</v>
      </c>
      <c r="B9571" t="inlineStr">
        <is>
          <t>00248938</t>
        </is>
      </c>
      <c r="C9571" t="inlineStr">
        <is>
          <t>엠지캐피탈</t>
        </is>
      </c>
      <c r="D9571" t="n">
        <v>10769344000</v>
      </c>
      <c r="E9571" t="n">
        <v>1270490000</v>
      </c>
      <c r="F9571" t="n">
        <v>594184000</v>
      </c>
      <c r="G9571" t="n">
        <v>189421000</v>
      </c>
      <c r="H9571" t="n">
        <v>2.25</v>
      </c>
      <c r="I9571" t="n">
        <v>2</v>
      </c>
      <c r="O9571">
        <f>D9570</f>
      </c>
      <c r="P9571">
        <f>(E9571-F9571+G9571)/O9571*100</f>
      </c>
      <c r="Q9571">
        <f>H9570</f>
      </c>
      <c r="R9571">
        <f>I9570</f>
      </c>
      <c r="S9571">
        <f>H9571-H9570</f>
      </c>
      <c r="T9571">
        <f>I9571-I9570</f>
      </c>
    </row>
    <row r="9572">
      <c r="A9572" t="n">
        <v>2020</v>
      </c>
      <c r="B9572" t="inlineStr">
        <is>
          <t>00248938</t>
        </is>
      </c>
      <c r="C9572" t="inlineStr">
        <is>
          <t>엠지캐피탈</t>
        </is>
      </c>
      <c r="D9572" t="n">
        <v>10241514000</v>
      </c>
      <c r="E9572" t="n">
        <v>1366909000</v>
      </c>
      <c r="F9572" t="n">
        <v>1802208000</v>
      </c>
      <c r="G9572" t="n">
        <v>208944000</v>
      </c>
      <c r="H9572" t="n">
        <v>2.39</v>
      </c>
      <c r="I9572" t="n">
        <v>2</v>
      </c>
      <c r="O9572">
        <f>D9571</f>
      </c>
      <c r="P9572">
        <f>(E9572-F9572+G9572)/O9572*100</f>
      </c>
      <c r="Q9572">
        <f>H9571</f>
      </c>
      <c r="R9572">
        <f>I9571</f>
      </c>
      <c r="S9572">
        <f>H9572-H9571</f>
      </c>
      <c r="T9572">
        <f>I9572-I9571</f>
      </c>
    </row>
    <row r="9573">
      <c r="A9573" t="n">
        <v>2021</v>
      </c>
      <c r="B9573" t="inlineStr">
        <is>
          <t>00248938</t>
        </is>
      </c>
      <c r="C9573" t="inlineStr">
        <is>
          <t>엠지캐피탈</t>
        </is>
      </c>
      <c r="D9573" t="n">
        <v>10586128000</v>
      </c>
      <c r="E9573" t="n">
        <v>1260148000</v>
      </c>
      <c r="F9573" t="n">
        <v>941238000</v>
      </c>
      <c r="G9573" t="n">
        <v>229647000</v>
      </c>
      <c r="H9573" t="n">
        <v>2.93</v>
      </c>
      <c r="I9573" t="n">
        <v>2</v>
      </c>
      <c r="O9573">
        <f>D9572</f>
      </c>
      <c r="P9573">
        <f>(E9573-F9573+G9573)/O9573*100</f>
      </c>
      <c r="Q9573">
        <f>H9572</f>
      </c>
      <c r="R9573">
        <f>I9572</f>
      </c>
      <c r="S9573">
        <f>H9573-H9572</f>
      </c>
      <c r="T9573">
        <f>I9573-I9572</f>
      </c>
    </row>
    <row r="9574">
      <c r="A9574" t="n">
        <v>2022</v>
      </c>
      <c r="B9574" t="inlineStr">
        <is>
          <t>00248938</t>
        </is>
      </c>
      <c r="C9574" t="inlineStr">
        <is>
          <t>엠지캐피탈</t>
        </is>
      </c>
      <c r="D9574" t="n">
        <v>10565302000</v>
      </c>
      <c r="E9574" t="n">
        <v>1468197000</v>
      </c>
      <c r="F9574" t="n">
        <v>341260000</v>
      </c>
      <c r="G9574" t="n">
        <v>290927000</v>
      </c>
      <c r="O9574">
        <f>D9573</f>
      </c>
      <c r="P9574">
        <f>(E9574-F9574+G9574)/O9574*100</f>
      </c>
    </row>
    <row r="9575">
      <c r="A9575" t="n">
        <v>2023</v>
      </c>
      <c r="B9575" t="inlineStr">
        <is>
          <t>00248938</t>
        </is>
      </c>
      <c r="C9575" t="inlineStr">
        <is>
          <t>엠지캐피탈</t>
        </is>
      </c>
      <c r="D9575" t="n">
        <v>12051358000</v>
      </c>
      <c r="E9575" t="n">
        <v>1531275000</v>
      </c>
      <c r="F9575" t="n">
        <v>2139961000</v>
      </c>
      <c r="G9575" t="n">
        <v>538492000</v>
      </c>
      <c r="O9575">
        <f>D9574</f>
      </c>
      <c r="P9575">
        <f>(E9575-F9575+G9575)/O9575*100</f>
      </c>
    </row>
    <row r="9576">
      <c r="A9576" t="n">
        <v>2024</v>
      </c>
      <c r="B9576" t="inlineStr">
        <is>
          <t>00248938</t>
        </is>
      </c>
      <c r="C9576" t="inlineStr">
        <is>
          <t>엠지캐피탈</t>
        </is>
      </c>
      <c r="D9576" t="n">
        <v>12438346000</v>
      </c>
      <c r="E9576" t="n">
        <v>1490831000</v>
      </c>
      <c r="F9576" t="n">
        <v>1954814000</v>
      </c>
      <c r="G9576" t="n">
        <v>486059000</v>
      </c>
      <c r="O9576">
        <f>D9575</f>
      </c>
      <c r="P9576">
        <f>(E9576-F9576+G9576)/O9576*100</f>
      </c>
    </row>
    <row r="9577">
      <c r="A9577" t="n">
        <v>2025</v>
      </c>
      <c r="B9577" t="inlineStr">
        <is>
          <t>00248938</t>
        </is>
      </c>
      <c r="C9577" t="inlineStr">
        <is>
          <t>엠지캐피탈</t>
        </is>
      </c>
      <c r="D9577" t="n">
        <v>11456745000</v>
      </c>
      <c r="E9577" t="n">
        <v>1400297000</v>
      </c>
      <c r="F9577" t="n">
        <v>1749046000</v>
      </c>
      <c r="G9577" t="n">
        <v>429859000</v>
      </c>
      <c r="H9577" t="n">
        <v>4.29</v>
      </c>
      <c r="I9577" t="n">
        <v>2</v>
      </c>
      <c r="K9577" t="n">
        <v>-845148000</v>
      </c>
      <c r="L9577" t="n">
        <v>964832000</v>
      </c>
      <c r="M9577" t="n">
        <v>978764000</v>
      </c>
      <c r="N9577" t="n">
        <v>-871575000</v>
      </c>
      <c r="O9577">
        <f>D9576</f>
      </c>
      <c r="P9577">
        <f>(E9577-F9577+G9577)/O9577*100</f>
      </c>
      <c r="U9577">
        <f>(L9577-K9577)/(2*D9577*0.01)</f>
      </c>
      <c r="V9577">
        <f>(L9577+K9577)/(D9577*0.0001)</f>
      </c>
    </row>
    <row r="9578">
      <c r="A9578" t="n">
        <v>2018</v>
      </c>
      <c r="B9578" t="inlineStr">
        <is>
          <t>00248974</t>
        </is>
      </c>
      <c r="C9578" t="inlineStr">
        <is>
          <t>하나제약</t>
        </is>
      </c>
      <c r="D9578" t="n">
        <v>4435717000</v>
      </c>
      <c r="E9578" t="n">
        <v>893859000</v>
      </c>
      <c r="F9578" t="n">
        <v>921659000</v>
      </c>
      <c r="G9578" t="n">
        <v>123232000</v>
      </c>
      <c r="H9578" t="n">
        <v>2.23</v>
      </c>
      <c r="I9578" t="n">
        <v>3.54</v>
      </c>
      <c r="J9578" t="n">
        <v>6.53</v>
      </c>
      <c r="K9578" t="n">
        <v>-280884000</v>
      </c>
      <c r="L9578" t="n">
        <v>319640000</v>
      </c>
      <c r="M9578" t="n">
        <v>319334000</v>
      </c>
      <c r="N9578" t="n">
        <v>-285853000</v>
      </c>
      <c r="U9578">
        <f>(L9578-K9578)/(2*D9578*0.01)</f>
      </c>
      <c r="V9578">
        <f>(L9578+K9578)/(D9578*0.0001)</f>
      </c>
    </row>
    <row r="9579">
      <c r="A9579" t="n">
        <v>2019</v>
      </c>
      <c r="B9579" t="inlineStr">
        <is>
          <t>00248974</t>
        </is>
      </c>
      <c r="C9579" t="inlineStr">
        <is>
          <t>하나제약</t>
        </is>
      </c>
      <c r="D9579" t="n">
        <v>5619626000</v>
      </c>
      <c r="E9579" t="n">
        <v>1098328000</v>
      </c>
      <c r="F9579" t="n">
        <v>684015000</v>
      </c>
      <c r="G9579" t="n">
        <v>123409000</v>
      </c>
      <c r="H9579" t="n">
        <v>1.85</v>
      </c>
      <c r="I9579" t="n">
        <v>4.07</v>
      </c>
      <c r="J9579" t="n">
        <v>6.8</v>
      </c>
      <c r="K9579" t="n">
        <v>-376205000</v>
      </c>
      <c r="L9579" t="n">
        <v>431049000</v>
      </c>
      <c r="M9579" t="n">
        <v>429785000</v>
      </c>
      <c r="N9579" t="n">
        <v>-382190000</v>
      </c>
      <c r="O9579">
        <f>D9578</f>
      </c>
      <c r="P9579">
        <f>(E9579-F9579+G9579)/O9579*100</f>
      </c>
      <c r="Q9579">
        <f>H9578</f>
      </c>
      <c r="R9579">
        <f>I9578</f>
      </c>
      <c r="S9579">
        <f>H9579-H9578</f>
      </c>
      <c r="T9579">
        <f>I9579-I9578</f>
      </c>
      <c r="U9579">
        <f>(L9579-K9579)/(2*D9579*0.01)</f>
      </c>
      <c r="V9579">
        <f>(L9579+K9579)/(D9579*0.0001)</f>
      </c>
    </row>
    <row r="9580">
      <c r="A9580" t="n">
        <v>2020</v>
      </c>
      <c r="B9580" t="inlineStr">
        <is>
          <t>00248974</t>
        </is>
      </c>
      <c r="C9580" t="inlineStr">
        <is>
          <t>하나제약</t>
        </is>
      </c>
      <c r="D9580" t="n">
        <v>6490653000</v>
      </c>
      <c r="E9580" t="n">
        <v>1413478000</v>
      </c>
      <c r="F9580" t="n">
        <v>576809000</v>
      </c>
      <c r="G9580" t="n">
        <v>130112000</v>
      </c>
      <c r="H9580" t="n">
        <v>1.73</v>
      </c>
      <c r="I9580" t="n">
        <v>3.41</v>
      </c>
      <c r="J9580" t="n">
        <v>6.84</v>
      </c>
      <c r="K9580" t="n">
        <v>-418360000</v>
      </c>
      <c r="L9580" t="n">
        <v>476809000</v>
      </c>
      <c r="M9580" t="n">
        <v>477104000</v>
      </c>
      <c r="N9580" t="n">
        <v>-426379000</v>
      </c>
      <c r="O9580">
        <f>D9579</f>
      </c>
      <c r="P9580">
        <f>(E9580-F9580+G9580)/O9580*100</f>
      </c>
      <c r="Q9580">
        <f>H9579</f>
      </c>
      <c r="R9580">
        <f>I9579</f>
      </c>
      <c r="S9580">
        <f>H9580-H9579</f>
      </c>
      <c r="T9580">
        <f>I9580-I9579</f>
      </c>
      <c r="U9580">
        <f>(L9580-K9580)/(2*D9580*0.01)</f>
      </c>
      <c r="V9580">
        <f>(L9580+K9580)/(D9580*0.0001)</f>
      </c>
    </row>
    <row r="9581">
      <c r="A9581" t="n">
        <v>2021</v>
      </c>
      <c r="B9581" t="inlineStr">
        <is>
          <t>00248974</t>
        </is>
      </c>
      <c r="C9581" t="inlineStr">
        <is>
          <t>하나제약</t>
        </is>
      </c>
      <c r="D9581" t="n">
        <v>7664872000</v>
      </c>
      <c r="E9581" t="n">
        <v>1533184000</v>
      </c>
      <c r="F9581" t="n">
        <v>949658000</v>
      </c>
      <c r="G9581" t="n">
        <v>138812000</v>
      </c>
      <c r="H9581" t="n">
        <v>2.6</v>
      </c>
      <c r="I9581" t="n">
        <v>3.44</v>
      </c>
      <c r="K9581" t="n">
        <v>-594783000</v>
      </c>
      <c r="L9581" t="n">
        <v>684575000</v>
      </c>
      <c r="M9581" t="n">
        <v>688786000</v>
      </c>
      <c r="N9581" t="n">
        <v>-609019000</v>
      </c>
      <c r="O9581">
        <f>D9580</f>
      </c>
      <c r="P9581">
        <f>(E9581-F9581+G9581)/O9581*100</f>
      </c>
      <c r="Q9581">
        <f>H9580</f>
      </c>
      <c r="R9581">
        <f>I9580</f>
      </c>
      <c r="S9581">
        <f>H9581-H9580</f>
      </c>
      <c r="T9581">
        <f>I9581-I9580</f>
      </c>
      <c r="U9581">
        <f>(L9581-K9581)/(2*D9581*0.01)</f>
      </c>
      <c r="V9581">
        <f>(L9581+K9581)/(D9581*0.0001)</f>
      </c>
    </row>
    <row r="9582">
      <c r="A9582" t="n">
        <v>2022</v>
      </c>
      <c r="B9582" t="inlineStr">
        <is>
          <t>00248974</t>
        </is>
      </c>
      <c r="C9582" t="inlineStr">
        <is>
          <t>하나제약</t>
        </is>
      </c>
      <c r="D9582" t="n">
        <v>7803480000</v>
      </c>
      <c r="E9582" t="n">
        <v>1858559000</v>
      </c>
      <c r="F9582" t="n">
        <v>1002592000</v>
      </c>
      <c r="G9582" t="n">
        <v>191861000</v>
      </c>
      <c r="H9582" t="n">
        <v>5.16</v>
      </c>
      <c r="I9582" t="n">
        <v>2.7</v>
      </c>
      <c r="J9582" t="n">
        <v>6.45</v>
      </c>
      <c r="K9582" t="n">
        <v>-393822000</v>
      </c>
      <c r="L9582" t="n">
        <v>446635000</v>
      </c>
      <c r="M9582" t="n">
        <v>454305000</v>
      </c>
      <c r="N9582" t="n">
        <v>-407095000</v>
      </c>
      <c r="O9582">
        <f>D9581</f>
      </c>
      <c r="P9582">
        <f>(E9582-F9582+G9582)/O9582*100</f>
      </c>
      <c r="Q9582">
        <f>H9581</f>
      </c>
      <c r="R9582">
        <f>I9581</f>
      </c>
      <c r="S9582">
        <f>H9582-H9581</f>
      </c>
      <c r="T9582">
        <f>I9582-I9581</f>
      </c>
      <c r="U9582">
        <f>(L9582-K9582)/(2*D9582*0.01)</f>
      </c>
      <c r="V9582">
        <f>(L9582+K9582)/(D9582*0.0001)</f>
      </c>
    </row>
    <row r="9583">
      <c r="A9583" t="n">
        <v>2023</v>
      </c>
      <c r="B9583" t="inlineStr">
        <is>
          <t>00248974</t>
        </is>
      </c>
      <c r="C9583" t="inlineStr">
        <is>
          <t>하나제약</t>
        </is>
      </c>
      <c r="D9583" t="n">
        <v>10142307000</v>
      </c>
      <c r="E9583" t="n">
        <v>1839582000</v>
      </c>
      <c r="F9583" t="n">
        <v>1139519000</v>
      </c>
      <c r="G9583" t="n">
        <v>320154000</v>
      </c>
      <c r="H9583" t="n">
        <v>4.23</v>
      </c>
      <c r="I9583" t="n">
        <v>3.73</v>
      </c>
      <c r="J9583" t="n">
        <v>6.47</v>
      </c>
      <c r="K9583" t="n">
        <v>-526963000</v>
      </c>
      <c r="L9583" t="n">
        <v>595897000</v>
      </c>
      <c r="M9583" t="n">
        <v>594473000</v>
      </c>
      <c r="N9583" t="n">
        <v>-535288000</v>
      </c>
      <c r="O9583">
        <f>D9582</f>
      </c>
      <c r="P9583">
        <f>(E9583-F9583+G9583)/O9583*100</f>
      </c>
      <c r="Q9583">
        <f>H9582</f>
      </c>
      <c r="R9583">
        <f>I9582</f>
      </c>
      <c r="S9583">
        <f>H9583-H9582</f>
      </c>
      <c r="T9583">
        <f>I9583-I9582</f>
      </c>
      <c r="U9583">
        <f>(L9583-K9583)/(2*D9583*0.01)</f>
      </c>
      <c r="V9583">
        <f>(L9583+K9583)/(D9583*0.0001)</f>
      </c>
    </row>
    <row r="9584">
      <c r="A9584" t="n">
        <v>2024</v>
      </c>
      <c r="B9584" t="inlineStr">
        <is>
          <t>00248974</t>
        </is>
      </c>
      <c r="C9584" t="inlineStr">
        <is>
          <t>하나제약</t>
        </is>
      </c>
      <c r="D9584" t="n">
        <v>10851927000</v>
      </c>
      <c r="E9584" t="n">
        <v>2345360000</v>
      </c>
      <c r="F9584" t="n">
        <v>1308697000</v>
      </c>
      <c r="G9584" t="n">
        <v>366912000</v>
      </c>
      <c r="H9584" t="n">
        <v>3.54</v>
      </c>
      <c r="I9584" t="n">
        <v>3.67</v>
      </c>
      <c r="J9584" t="n">
        <v>5.87</v>
      </c>
      <c r="K9584" t="n">
        <v>-518530000</v>
      </c>
      <c r="L9584" t="n">
        <v>577996000</v>
      </c>
      <c r="M9584" t="n">
        <v>572860000</v>
      </c>
      <c r="N9584" t="n">
        <v>-523654000</v>
      </c>
      <c r="O9584">
        <f>D9583</f>
      </c>
      <c r="P9584">
        <f>(E9584-F9584+G9584)/O9584*100</f>
      </c>
      <c r="Q9584">
        <f>H9583</f>
      </c>
      <c r="R9584">
        <f>I9583</f>
      </c>
      <c r="S9584">
        <f>H9584-H9583</f>
      </c>
      <c r="T9584">
        <f>I9584-I9583</f>
      </c>
      <c r="U9584">
        <f>(L9584-K9584)/(2*D9584*0.01)</f>
      </c>
      <c r="V9584">
        <f>(L9584+K9584)/(D9584*0.0001)</f>
      </c>
    </row>
    <row r="9585">
      <c r="A9585" t="n">
        <v>2025</v>
      </c>
      <c r="B9585" t="inlineStr">
        <is>
          <t>00248974</t>
        </is>
      </c>
      <c r="C9585" t="inlineStr">
        <is>
          <t>하나제약</t>
        </is>
      </c>
      <c r="D9585" t="n">
        <v>11837561468</v>
      </c>
      <c r="E9585" t="n">
        <v>2387070311</v>
      </c>
      <c r="F9585" t="n">
        <v>2251690910</v>
      </c>
      <c r="G9585" t="n">
        <v>327009559</v>
      </c>
      <c r="H9585" t="n">
        <v>3.81</v>
      </c>
      <c r="I9585" t="n">
        <v>2.67</v>
      </c>
      <c r="J9585" t="n">
        <v>5.29</v>
      </c>
      <c r="K9585" t="n">
        <v>-518393765</v>
      </c>
      <c r="L9585" t="n">
        <v>572945259</v>
      </c>
      <c r="M9585" t="n">
        <v>575131704</v>
      </c>
      <c r="N9585" t="n">
        <v>-529595930</v>
      </c>
      <c r="O9585">
        <f>D9584</f>
      </c>
      <c r="P9585">
        <f>(E9585-F9585+G9585)/O9585*100</f>
      </c>
      <c r="Q9585">
        <f>H9584</f>
      </c>
      <c r="R9585">
        <f>I9584</f>
      </c>
      <c r="S9585">
        <f>H9585-H9584</f>
      </c>
      <c r="T9585">
        <f>I9585-I9584</f>
      </c>
      <c r="U9585">
        <f>(L9585-K9585)/(2*D9585*0.01)</f>
      </c>
      <c r="V9585">
        <f>(L9585+K9585)/(D9585*0.0001)</f>
      </c>
    </row>
    <row r="9586">
      <c r="A9586" t="n">
        <v>2016</v>
      </c>
      <c r="B9586" t="inlineStr">
        <is>
          <t>00249034</t>
        </is>
      </c>
      <c r="C9586" t="inlineStr">
        <is>
          <t>드림라인</t>
        </is>
      </c>
      <c r="D9586" t="n">
        <v>2523116000</v>
      </c>
      <c r="E9586" t="n">
        <v>552393000</v>
      </c>
      <c r="F9586" t="n">
        <v>203631000</v>
      </c>
      <c r="G9586" t="n">
        <v>43196000</v>
      </c>
      <c r="H9586" t="n">
        <v>2.58</v>
      </c>
      <c r="I9586" t="n">
        <v>4.7</v>
      </c>
      <c r="K9586" t="n">
        <v>-178829000</v>
      </c>
      <c r="L9586" t="n">
        <v>203766000</v>
      </c>
      <c r="M9586" t="n">
        <v>198108000</v>
      </c>
      <c r="N9586" t="n">
        <v>-177647000</v>
      </c>
      <c r="U9586">
        <f>(L9586-K9586)/(2*D9586*0.01)</f>
      </c>
      <c r="V9586">
        <f>(L9586+K9586)/(D9586*0.0001)</f>
      </c>
    </row>
    <row r="9587">
      <c r="A9587" t="n">
        <v>2017</v>
      </c>
      <c r="B9587" t="inlineStr">
        <is>
          <t>00249034</t>
        </is>
      </c>
      <c r="C9587" t="inlineStr">
        <is>
          <t>드림라인</t>
        </is>
      </c>
      <c r="D9587" t="n">
        <v>3309195000</v>
      </c>
      <c r="E9587" t="n">
        <v>639062000</v>
      </c>
      <c r="F9587" t="n">
        <v>28380000</v>
      </c>
      <c r="G9587" t="n">
        <v>57024000</v>
      </c>
      <c r="H9587" t="n">
        <v>3.11</v>
      </c>
      <c r="I9587" t="n">
        <v>4.7</v>
      </c>
      <c r="K9587" t="n">
        <v>-208637000</v>
      </c>
      <c r="L9587" t="n">
        <v>236992000</v>
      </c>
      <c r="M9587" t="n">
        <v>231131000</v>
      </c>
      <c r="N9587" t="n">
        <v>-207751000</v>
      </c>
      <c r="O9587">
        <f>D9586</f>
      </c>
      <c r="P9587">
        <f>(E9587-F9587+G9587)/O9587*100</f>
      </c>
      <c r="Q9587">
        <f>H9586</f>
      </c>
      <c r="R9587">
        <f>I9586</f>
      </c>
      <c r="S9587">
        <f>H9587-H9586</f>
      </c>
      <c r="T9587">
        <f>I9587-I9586</f>
      </c>
      <c r="U9587">
        <f>(L9587-K9587)/(2*D9587*0.01)</f>
      </c>
      <c r="V9587">
        <f>(L9587+K9587)/(D9587*0.0001)</f>
      </c>
    </row>
    <row r="9588">
      <c r="A9588" t="n">
        <v>2018</v>
      </c>
      <c r="B9588" t="inlineStr">
        <is>
          <t>00249034</t>
        </is>
      </c>
      <c r="C9588" t="inlineStr">
        <is>
          <t>드림라인</t>
        </is>
      </c>
      <c r="D9588" t="n">
        <v>4432348000</v>
      </c>
      <c r="E9588" t="n">
        <v>730681000</v>
      </c>
      <c r="F9588" t="n">
        <v>507120000</v>
      </c>
      <c r="G9588" t="n">
        <v>83749000</v>
      </c>
      <c r="H9588" t="n">
        <v>2.61</v>
      </c>
      <c r="I9588" t="n">
        <v>5</v>
      </c>
      <c r="O9588">
        <f>D9587</f>
      </c>
      <c r="P9588">
        <f>(E9588-F9588+G9588)/O9588*100</f>
      </c>
      <c r="Q9588">
        <f>H9587</f>
      </c>
      <c r="R9588">
        <f>I9587</f>
      </c>
      <c r="S9588">
        <f>H9588-H9587</f>
      </c>
      <c r="T9588">
        <f>I9588-I9587</f>
      </c>
    </row>
    <row r="9589">
      <c r="A9589" t="n">
        <v>2019</v>
      </c>
      <c r="B9589" t="inlineStr">
        <is>
          <t>00249034</t>
        </is>
      </c>
      <c r="C9589" t="inlineStr">
        <is>
          <t>드림라인</t>
        </is>
      </c>
      <c r="D9589" t="n">
        <v>5520089000</v>
      </c>
      <c r="E9589" t="n">
        <v>831824000</v>
      </c>
      <c r="F9589" t="n">
        <v>375276000</v>
      </c>
      <c r="G9589" t="n">
        <v>85780000</v>
      </c>
      <c r="H9589" t="n">
        <v>2.33</v>
      </c>
      <c r="I9589" t="n">
        <v>5</v>
      </c>
      <c r="O9589">
        <f>D9588</f>
      </c>
      <c r="P9589">
        <f>(E9589-F9589+G9589)/O9589*100</f>
      </c>
      <c r="Q9589">
        <f>H9588</f>
      </c>
      <c r="R9589">
        <f>I9588</f>
      </c>
      <c r="S9589">
        <f>H9589-H9588</f>
      </c>
      <c r="T9589">
        <f>I9589-I9588</f>
      </c>
    </row>
    <row r="9590">
      <c r="A9590" t="n">
        <v>2020</v>
      </c>
      <c r="B9590" t="inlineStr">
        <is>
          <t>00249034</t>
        </is>
      </c>
      <c r="C9590" t="inlineStr">
        <is>
          <t>드림라인</t>
        </is>
      </c>
      <c r="D9590" t="n">
        <v>5143377000</v>
      </c>
      <c r="E9590" t="n">
        <v>1028125000</v>
      </c>
      <c r="F9590" t="n">
        <v>1588872000</v>
      </c>
      <c r="G9590" t="n">
        <v>98584000</v>
      </c>
      <c r="H9590" t="n">
        <v>2.37</v>
      </c>
      <c r="I9590" t="n">
        <v>5</v>
      </c>
      <c r="O9590">
        <f>D9589</f>
      </c>
      <c r="P9590">
        <f>(E9590-F9590+G9590)/O9590*100</f>
      </c>
      <c r="Q9590">
        <f>H9589</f>
      </c>
      <c r="R9590">
        <f>I9589</f>
      </c>
      <c r="S9590">
        <f>H9590-H9589</f>
      </c>
      <c r="T9590">
        <f>I9590-I9589</f>
      </c>
    </row>
    <row r="9591">
      <c r="A9591" t="n">
        <v>2021</v>
      </c>
      <c r="B9591" t="inlineStr">
        <is>
          <t>00249034</t>
        </is>
      </c>
      <c r="C9591" t="inlineStr">
        <is>
          <t>드림라인</t>
        </is>
      </c>
      <c r="D9591" t="n">
        <v>6938911000</v>
      </c>
      <c r="E9591" t="n">
        <v>1202815000</v>
      </c>
      <c r="F9591" t="n">
        <v>451385000</v>
      </c>
      <c r="G9591" t="n">
        <v>123258000</v>
      </c>
      <c r="H9591" t="n">
        <v>2.865</v>
      </c>
      <c r="I9591" t="n">
        <v>4.17</v>
      </c>
      <c r="J9591" t="n">
        <v>8.065</v>
      </c>
      <c r="O9591">
        <f>D9590</f>
      </c>
      <c r="P9591">
        <f>(E9591-F9591+G9591)/O9591*100</f>
      </c>
      <c r="Q9591">
        <f>H9590</f>
      </c>
      <c r="R9591">
        <f>I9590</f>
      </c>
      <c r="S9591">
        <f>H9591-H9590</f>
      </c>
      <c r="T9591">
        <f>I9591-I9590</f>
      </c>
    </row>
    <row r="9592">
      <c r="A9592" t="n">
        <v>2022</v>
      </c>
      <c r="B9592" t="inlineStr">
        <is>
          <t>00249034</t>
        </is>
      </c>
      <c r="C9592" t="inlineStr">
        <is>
          <t>드림라인</t>
        </is>
      </c>
      <c r="D9592" t="n">
        <v>6103694000</v>
      </c>
      <c r="E9592" t="n">
        <v>1076412000</v>
      </c>
      <c r="F9592" t="n">
        <v>876975000</v>
      </c>
      <c r="G9592" t="n">
        <v>176783000</v>
      </c>
      <c r="H9592" t="n">
        <v>5.31</v>
      </c>
      <c r="I9592" t="n">
        <v>5.5</v>
      </c>
      <c r="J9592" t="n">
        <v>7.48</v>
      </c>
      <c r="O9592">
        <f>D9591</f>
      </c>
      <c r="P9592">
        <f>(E9592-F9592+G9592)/O9592*100</f>
      </c>
      <c r="Q9592">
        <f>H9591</f>
      </c>
      <c r="R9592">
        <f>I9591</f>
      </c>
      <c r="S9592">
        <f>H9592-H9591</f>
      </c>
      <c r="T9592">
        <f>I9592-I9591</f>
      </c>
    </row>
    <row r="9593">
      <c r="A9593" t="n">
        <v>2023</v>
      </c>
      <c r="B9593" t="inlineStr">
        <is>
          <t>00249034</t>
        </is>
      </c>
      <c r="C9593" t="inlineStr">
        <is>
          <t>드림라인</t>
        </is>
      </c>
      <c r="D9593" t="n">
        <v>7266097000</v>
      </c>
      <c r="E9593" t="n">
        <v>1149336000</v>
      </c>
      <c r="F9593" t="n">
        <v>461659000</v>
      </c>
      <c r="G9593" t="n">
        <v>291528000</v>
      </c>
      <c r="H9593" t="n">
        <v>4.32</v>
      </c>
      <c r="I9593" t="n">
        <v>4.8</v>
      </c>
      <c r="J9593" t="n">
        <v>6.295</v>
      </c>
      <c r="O9593">
        <f>D9592</f>
      </c>
      <c r="P9593">
        <f>(E9593-F9593+G9593)/O9593*100</f>
      </c>
      <c r="Q9593">
        <f>H9592</f>
      </c>
      <c r="R9593">
        <f>I9592</f>
      </c>
      <c r="S9593">
        <f>H9593-H9592</f>
      </c>
      <c r="T9593">
        <f>I9593-I9592</f>
      </c>
    </row>
    <row r="9594">
      <c r="A9594" t="n">
        <v>2024</v>
      </c>
      <c r="B9594" t="inlineStr">
        <is>
          <t>00249034</t>
        </is>
      </c>
      <c r="C9594" t="inlineStr">
        <is>
          <t>드림라인</t>
        </is>
      </c>
      <c r="D9594" t="n">
        <v>9855274000</v>
      </c>
      <c r="E9594" t="n">
        <v>1200069000</v>
      </c>
      <c r="F9594" t="n">
        <v>695720000</v>
      </c>
      <c r="G9594" t="n">
        <v>278640000</v>
      </c>
      <c r="H9594" t="n">
        <v>3.765</v>
      </c>
      <c r="I9594" t="n">
        <v>4.7</v>
      </c>
      <c r="J9594" t="n">
        <v>6.29</v>
      </c>
      <c r="O9594">
        <f>D9593</f>
      </c>
      <c r="P9594">
        <f>(E9594-F9594+G9594)/O9594*100</f>
      </c>
      <c r="Q9594">
        <f>H9593</f>
      </c>
      <c r="R9594">
        <f>I9593</f>
      </c>
      <c r="S9594">
        <f>H9594-H9593</f>
      </c>
      <c r="T9594">
        <f>I9594-I9593</f>
      </c>
    </row>
    <row r="9595">
      <c r="A9595" t="n">
        <v>2014</v>
      </c>
      <c r="B9595" t="inlineStr">
        <is>
          <t>00249098</t>
        </is>
      </c>
      <c r="C9595" t="inlineStr">
        <is>
          <t>티에이케이정보시스템</t>
        </is>
      </c>
      <c r="D9595" t="n">
        <v>2228470000</v>
      </c>
      <c r="F9595" t="n">
        <v>189999000</v>
      </c>
    </row>
    <row r="9596">
      <c r="A9596" t="n">
        <v>2015</v>
      </c>
      <c r="B9596" t="inlineStr">
        <is>
          <t>00249098</t>
        </is>
      </c>
      <c r="C9596" t="inlineStr">
        <is>
          <t>티에이케이정보시스템</t>
        </is>
      </c>
      <c r="D9596" t="n">
        <v>2355772000</v>
      </c>
      <c r="F9596" t="n">
        <v>33952000</v>
      </c>
      <c r="O9596">
        <f>D9595</f>
      </c>
    </row>
    <row r="9597">
      <c r="A9597" t="n">
        <v>2016</v>
      </c>
      <c r="B9597" t="inlineStr">
        <is>
          <t>00249098</t>
        </is>
      </c>
      <c r="C9597" t="inlineStr">
        <is>
          <t>티에이케이정보시스템</t>
        </is>
      </c>
      <c r="D9597" t="n">
        <v>2605858000</v>
      </c>
      <c r="F9597" t="n">
        <v>317754000</v>
      </c>
      <c r="O9597">
        <f>D9596</f>
      </c>
    </row>
    <row r="9598">
      <c r="A9598" t="n">
        <v>2018</v>
      </c>
      <c r="B9598" t="inlineStr">
        <is>
          <t>00249098</t>
        </is>
      </c>
      <c r="C9598" t="inlineStr">
        <is>
          <t>티에이케이정보시스템</t>
        </is>
      </c>
      <c r="D9598" t="n">
        <v>3863993000</v>
      </c>
      <c r="F9598" t="n">
        <v>126794000</v>
      </c>
    </row>
    <row r="9599">
      <c r="A9599" t="n">
        <v>2014</v>
      </c>
      <c r="B9599" t="inlineStr">
        <is>
          <t>00249104</t>
        </is>
      </c>
      <c r="C9599" t="inlineStr">
        <is>
          <t>포스코기술투자</t>
        </is>
      </c>
      <c r="D9599" t="n">
        <v>1490649000</v>
      </c>
      <c r="E9599" t="n">
        <v>390351000</v>
      </c>
      <c r="G9599" t="n">
        <v>33282000</v>
      </c>
      <c r="H9599" t="n">
        <v>2.75</v>
      </c>
      <c r="I9599" t="n">
        <v>3.6</v>
      </c>
    </row>
    <row r="9600">
      <c r="A9600" t="n">
        <v>2015</v>
      </c>
      <c r="B9600" t="inlineStr">
        <is>
          <t>00249104</t>
        </is>
      </c>
      <c r="C9600" t="inlineStr">
        <is>
          <t>포스코기술투자</t>
        </is>
      </c>
      <c r="D9600" t="n">
        <v>1623438000</v>
      </c>
      <c r="E9600" t="n">
        <v>499586000</v>
      </c>
      <c r="F9600" t="n">
        <v>596644000</v>
      </c>
      <c r="G9600" t="n">
        <v>37025000</v>
      </c>
      <c r="H9600" t="n">
        <v>2.4</v>
      </c>
      <c r="I9600" t="n">
        <v>3.6</v>
      </c>
      <c r="O9600">
        <f>D9599</f>
      </c>
      <c r="P9600">
        <f>(E9600-F9600+G9600)/O9600*100</f>
      </c>
      <c r="Q9600">
        <f>H9599</f>
      </c>
      <c r="R9600">
        <f>I9599</f>
      </c>
      <c r="S9600">
        <f>H9600-H9599</f>
      </c>
      <c r="T9600">
        <f>I9600-I9599</f>
      </c>
    </row>
    <row r="9601">
      <c r="A9601" t="n">
        <v>2019</v>
      </c>
      <c r="B9601" t="inlineStr">
        <is>
          <t>00249104</t>
        </is>
      </c>
      <c r="C9601" t="inlineStr">
        <is>
          <t>포스코기술투자</t>
        </is>
      </c>
      <c r="D9601" t="n">
        <v>2080373000</v>
      </c>
      <c r="E9601" t="n">
        <v>557719000</v>
      </c>
      <c r="F9601" t="n">
        <v>442379000</v>
      </c>
      <c r="G9601" t="n">
        <v>45146000</v>
      </c>
      <c r="H9601" t="n">
        <v>2.01</v>
      </c>
      <c r="I9601" t="n">
        <v>3.95</v>
      </c>
      <c r="K9601" t="n">
        <v>-127411000</v>
      </c>
      <c r="L9601" t="n">
        <v>145793000</v>
      </c>
      <c r="M9601" t="n">
        <v>141529000</v>
      </c>
      <c r="N9601" t="n">
        <v>-126390000</v>
      </c>
      <c r="U9601">
        <f>(L9601-K9601)/(2*D9601*0.01)</f>
      </c>
      <c r="V9601">
        <f>(L9601+K9601)/(D9601*0.0001)</f>
      </c>
    </row>
    <row r="9602">
      <c r="A9602" t="n">
        <v>2020</v>
      </c>
      <c r="B9602" t="inlineStr">
        <is>
          <t>00249104</t>
        </is>
      </c>
      <c r="C9602" t="inlineStr">
        <is>
          <t>포스코기술투자</t>
        </is>
      </c>
      <c r="D9602" t="n">
        <v>2425446000</v>
      </c>
      <c r="E9602" t="n">
        <v>612106000</v>
      </c>
      <c r="F9602" t="n">
        <v>144307000</v>
      </c>
      <c r="G9602" t="n">
        <v>40698000</v>
      </c>
      <c r="H9602" t="n">
        <v>1.93</v>
      </c>
      <c r="I9602" t="n">
        <v>3.4</v>
      </c>
      <c r="K9602" t="n">
        <v>-135877000</v>
      </c>
      <c r="L9602" t="n">
        <v>154022000</v>
      </c>
      <c r="M9602" t="n">
        <v>150248000</v>
      </c>
      <c r="N9602" t="n">
        <v>-135359000</v>
      </c>
      <c r="O9602">
        <f>D9601</f>
      </c>
      <c r="P9602">
        <f>(E9602-F9602+G9602)/O9602*100</f>
      </c>
      <c r="Q9602">
        <f>H9601</f>
      </c>
      <c r="R9602">
        <f>I9601</f>
      </c>
      <c r="S9602">
        <f>H9602-H9601</f>
      </c>
      <c r="T9602">
        <f>I9602-I9601</f>
      </c>
      <c r="U9602">
        <f>(L9602-K9602)/(2*D9602*0.01)</f>
      </c>
      <c r="V9602">
        <f>(L9602+K9602)/(D9602*0.0001)</f>
      </c>
    </row>
    <row r="9603">
      <c r="A9603" t="n">
        <v>2021</v>
      </c>
      <c r="B9603" t="inlineStr">
        <is>
          <t>00249104</t>
        </is>
      </c>
      <c r="C9603" t="inlineStr">
        <is>
          <t>포스코기술투자</t>
        </is>
      </c>
      <c r="D9603" t="n">
        <v>1644149000</v>
      </c>
      <c r="E9603" t="n">
        <v>550791000</v>
      </c>
      <c r="F9603" t="n">
        <v>1170467000</v>
      </c>
      <c r="G9603" t="n">
        <v>44037000</v>
      </c>
      <c r="H9603" t="n">
        <v>2.55</v>
      </c>
      <c r="I9603" t="n">
        <v>3.4</v>
      </c>
      <c r="K9603" t="n">
        <v>-102565000</v>
      </c>
      <c r="L9603" t="n">
        <v>116182000</v>
      </c>
      <c r="M9603" t="n">
        <v>114079000</v>
      </c>
      <c r="N9603" t="n">
        <v>-102765000</v>
      </c>
      <c r="O9603">
        <f>D9602</f>
      </c>
      <c r="P9603">
        <f>(E9603-F9603+G9603)/O9603*100</f>
      </c>
      <c r="Q9603">
        <f>H9602</f>
      </c>
      <c r="R9603">
        <f>I9602</f>
      </c>
      <c r="S9603">
        <f>H9603-H9602</f>
      </c>
      <c r="T9603">
        <f>I9603-I9602</f>
      </c>
      <c r="U9603">
        <f>(L9603-K9603)/(2*D9603*0.01)</f>
      </c>
      <c r="V9603">
        <f>(L9603+K9603)/(D9603*0.0001)</f>
      </c>
    </row>
    <row r="9604">
      <c r="A9604" t="n">
        <v>2017</v>
      </c>
      <c r="B9604" t="inlineStr">
        <is>
          <t>00249247</t>
        </is>
      </c>
      <c r="C9604" t="inlineStr">
        <is>
          <t>YG PLUS</t>
        </is>
      </c>
      <c r="D9604" t="n">
        <v>643000606</v>
      </c>
      <c r="E9604" t="n">
        <v>93240320</v>
      </c>
      <c r="F9604" t="n">
        <v>122715641</v>
      </c>
      <c r="G9604" t="n">
        <v>10845896</v>
      </c>
      <c r="H9604" t="n">
        <v>2.98</v>
      </c>
      <c r="I9604" t="n">
        <v>4</v>
      </c>
      <c r="K9604" t="n">
        <v>-39460138</v>
      </c>
      <c r="L9604" t="n">
        <v>46494039</v>
      </c>
      <c r="M9604" t="n">
        <v>56573326</v>
      </c>
      <c r="N9604" t="n">
        <v>-39485839</v>
      </c>
      <c r="U9604">
        <f>(L9604-K9604)/(2*D9604*0.01)</f>
      </c>
      <c r="V9604">
        <f>(L9604+K9604)/(D9604*0.0001)</f>
      </c>
    </row>
    <row r="9605">
      <c r="A9605" t="n">
        <v>2014</v>
      </c>
      <c r="B9605" t="inlineStr">
        <is>
          <t>00249441</t>
        </is>
      </c>
      <c r="C9605" t="inlineStr">
        <is>
          <t>씨씨에스</t>
        </is>
      </c>
      <c r="D9605" t="n">
        <v>169935665</v>
      </c>
      <c r="E9605" t="n">
        <v>169570619</v>
      </c>
      <c r="F9605" t="n">
        <v>137803092</v>
      </c>
      <c r="G9605" t="n">
        <v>0</v>
      </c>
      <c r="H9605" t="n">
        <v>3.76</v>
      </c>
      <c r="I9605" t="n">
        <v>4</v>
      </c>
    </row>
    <row r="9606">
      <c r="A9606" t="n">
        <v>2015</v>
      </c>
      <c r="B9606" t="inlineStr">
        <is>
          <t>00249441</t>
        </is>
      </c>
      <c r="C9606" t="inlineStr">
        <is>
          <t>씨씨에스</t>
        </is>
      </c>
      <c r="D9606" t="n">
        <v>348222967</v>
      </c>
      <c r="E9606" t="n">
        <v>242768704</v>
      </c>
      <c r="F9606" t="n">
        <v>64481402</v>
      </c>
      <c r="H9606" t="n">
        <v>3.76</v>
      </c>
      <c r="I9606" t="n">
        <v>4</v>
      </c>
      <c r="O9606">
        <f>D9605</f>
      </c>
      <c r="Q9606">
        <f>H9605</f>
      </c>
      <c r="R9606">
        <f>I9605</f>
      </c>
      <c r="S9606">
        <f>H9606-H9605</f>
      </c>
      <c r="T9606">
        <f>I9606-I9605</f>
      </c>
    </row>
    <row r="9607">
      <c r="A9607" t="n">
        <v>2016</v>
      </c>
      <c r="B9607" t="inlineStr">
        <is>
          <t>00249441</t>
        </is>
      </c>
      <c r="C9607" t="inlineStr">
        <is>
          <t>씨씨에스</t>
        </is>
      </c>
      <c r="D9607" t="n">
        <v>165488792</v>
      </c>
      <c r="E9607" t="n">
        <v>41200796</v>
      </c>
      <c r="F9607" t="n">
        <v>13223700</v>
      </c>
      <c r="H9607" t="n">
        <v>3.76</v>
      </c>
      <c r="I9607" t="n">
        <v>4</v>
      </c>
      <c r="O9607">
        <f>D9606</f>
      </c>
      <c r="Q9607">
        <f>H9606</f>
      </c>
      <c r="R9607">
        <f>I9606</f>
      </c>
      <c r="S9607">
        <f>H9607-H9606</f>
      </c>
      <c r="T9607">
        <f>I9607-I9606</f>
      </c>
    </row>
    <row r="9608">
      <c r="A9608" t="n">
        <v>2017</v>
      </c>
      <c r="B9608" t="inlineStr">
        <is>
          <t>00249441</t>
        </is>
      </c>
      <c r="C9608" t="inlineStr">
        <is>
          <t>씨씨에스</t>
        </is>
      </c>
      <c r="D9608" t="n">
        <v>182573130</v>
      </c>
      <c r="E9608" t="n">
        <v>57798768</v>
      </c>
      <c r="F9608" t="n">
        <v>40714430</v>
      </c>
      <c r="H9608" t="n">
        <v>3.76</v>
      </c>
      <c r="I9608" t="n">
        <v>4</v>
      </c>
      <c r="O9608">
        <f>D9607</f>
      </c>
      <c r="Q9608">
        <f>H9607</f>
      </c>
      <c r="R9608">
        <f>I9607</f>
      </c>
      <c r="S9608">
        <f>H9608-H9607</f>
      </c>
      <c r="T9608">
        <f>I9608-I9607</f>
      </c>
    </row>
    <row r="9609">
      <c r="A9609" t="n">
        <v>2018</v>
      </c>
      <c r="B9609" t="inlineStr">
        <is>
          <t>00249441</t>
        </is>
      </c>
      <c r="C9609" t="inlineStr">
        <is>
          <t>씨씨에스</t>
        </is>
      </c>
      <c r="D9609" t="n">
        <v>224839015</v>
      </c>
      <c r="O9609">
        <f>D9608</f>
      </c>
    </row>
    <row r="9610">
      <c r="A9610" t="n">
        <v>2020</v>
      </c>
      <c r="B9610" t="inlineStr">
        <is>
          <t>00249441</t>
        </is>
      </c>
      <c r="C9610" t="inlineStr">
        <is>
          <t>씨씨에스</t>
        </is>
      </c>
      <c r="D9610" t="n">
        <v>320138605</v>
      </c>
    </row>
    <row r="9611">
      <c r="A9611" t="n">
        <v>2021</v>
      </c>
      <c r="B9611" t="inlineStr">
        <is>
          <t>00249441</t>
        </is>
      </c>
      <c r="C9611" t="inlineStr">
        <is>
          <t>씨씨에스</t>
        </is>
      </c>
      <c r="D9611" t="n">
        <v>366229113</v>
      </c>
      <c r="E9611" t="n">
        <v>129000772</v>
      </c>
      <c r="F9611" t="n">
        <v>82026790</v>
      </c>
      <c r="G9611" t="n">
        <v>12071645</v>
      </c>
      <c r="O9611">
        <f>D9610</f>
      </c>
      <c r="P9611">
        <f>(E9611-F9611+G9611)/O9611*100</f>
      </c>
    </row>
    <row r="9612">
      <c r="A9612" t="n">
        <v>2022</v>
      </c>
      <c r="B9612" t="inlineStr">
        <is>
          <t>00249441</t>
        </is>
      </c>
      <c r="C9612" t="inlineStr">
        <is>
          <t>씨씨에스</t>
        </is>
      </c>
      <c r="D9612" t="n">
        <v>428051352</v>
      </c>
      <c r="O9612">
        <f>D9611</f>
      </c>
    </row>
    <row r="9613">
      <c r="A9613" t="n">
        <v>2023</v>
      </c>
      <c r="B9613" t="inlineStr">
        <is>
          <t>00249441</t>
        </is>
      </c>
      <c r="C9613" t="inlineStr">
        <is>
          <t>씨씨에스</t>
        </is>
      </c>
      <c r="D9613" t="n">
        <v>245942540</v>
      </c>
      <c r="O9613">
        <f>D9612</f>
      </c>
    </row>
    <row r="9614">
      <c r="A9614" t="n">
        <v>2014</v>
      </c>
      <c r="B9614" t="inlineStr">
        <is>
          <t>00249502</t>
        </is>
      </c>
      <c r="C9614" t="inlineStr">
        <is>
          <t>골드앤에스</t>
        </is>
      </c>
      <c r="D9614" t="n">
        <v>1990094000</v>
      </c>
      <c r="E9614" t="n">
        <v>479442000</v>
      </c>
      <c r="F9614" t="n">
        <v>481138000</v>
      </c>
      <c r="G9614" t="n">
        <v>50491000</v>
      </c>
      <c r="H9614" t="n">
        <v>2.7</v>
      </c>
      <c r="I9614" t="n">
        <v>5.55</v>
      </c>
      <c r="K9614" t="n">
        <v>60377000</v>
      </c>
      <c r="L9614" t="n">
        <v>-51367000</v>
      </c>
      <c r="M9614" t="n">
        <v>59523000</v>
      </c>
      <c r="N9614" t="n">
        <v>-51646000</v>
      </c>
      <c r="V9614">
        <f>(L9614+K9614)/(D9614*0.0001)</f>
      </c>
    </row>
    <row r="9615">
      <c r="A9615" t="n">
        <v>2015</v>
      </c>
      <c r="B9615" t="inlineStr">
        <is>
          <t>00249502</t>
        </is>
      </c>
      <c r="C9615" t="inlineStr">
        <is>
          <t>골드앤에스</t>
        </is>
      </c>
      <c r="D9615" t="n">
        <v>450908000</v>
      </c>
      <c r="E9615" t="n">
        <v>222116000</v>
      </c>
      <c r="F9615" t="n">
        <v>1459208000</v>
      </c>
      <c r="G9615" t="n">
        <v>13670000</v>
      </c>
      <c r="H9615" t="n">
        <v>2.4</v>
      </c>
      <c r="I9615" t="n">
        <v>2.9</v>
      </c>
      <c r="O9615">
        <f>D9614</f>
      </c>
      <c r="P9615">
        <f>(E9615-F9615+G9615)/O9615*100</f>
      </c>
      <c r="Q9615">
        <f>H9614</f>
      </c>
      <c r="R9615">
        <f>I9614</f>
      </c>
      <c r="S9615">
        <f>H9615-H9614</f>
      </c>
      <c r="T9615">
        <f>I9615-I9614</f>
      </c>
    </row>
    <row r="9616">
      <c r="A9616" t="n">
        <v>2016</v>
      </c>
      <c r="B9616" t="inlineStr">
        <is>
          <t>00249502</t>
        </is>
      </c>
      <c r="C9616" t="inlineStr">
        <is>
          <t>골드앤에스</t>
        </is>
      </c>
      <c r="D9616" t="n">
        <v>627624000</v>
      </c>
      <c r="E9616" t="n">
        <v>136669000</v>
      </c>
      <c r="F9616" t="n">
        <v>83049000</v>
      </c>
      <c r="G9616" t="n">
        <v>6215000</v>
      </c>
      <c r="H9616" t="n">
        <v>3.1</v>
      </c>
      <c r="I9616" t="n">
        <v>3.6</v>
      </c>
      <c r="O9616">
        <f>D9615</f>
      </c>
      <c r="P9616">
        <f>(E9616-F9616+G9616)/O9616*100</f>
      </c>
      <c r="Q9616">
        <f>H9615</f>
      </c>
      <c r="R9616">
        <f>I9615</f>
      </c>
      <c r="S9616">
        <f>H9616-H9615</f>
      </c>
      <c r="T9616">
        <f>I9616-I9615</f>
      </c>
    </row>
    <row r="9617">
      <c r="A9617" t="n">
        <v>2017</v>
      </c>
      <c r="B9617" t="inlineStr">
        <is>
          <t>00249502</t>
        </is>
      </c>
      <c r="C9617" t="inlineStr">
        <is>
          <t>골드앤에스</t>
        </is>
      </c>
      <c r="D9617" t="n">
        <v>530802000</v>
      </c>
      <c r="E9617" t="n">
        <v>191208000</v>
      </c>
      <c r="F9617" t="n">
        <v>347377000</v>
      </c>
      <c r="G9617" t="n">
        <v>12780000</v>
      </c>
      <c r="H9617" t="n">
        <v>3.69</v>
      </c>
      <c r="I9617" t="n">
        <v>3.47</v>
      </c>
      <c r="O9617">
        <f>D9616</f>
      </c>
      <c r="P9617">
        <f>(E9617-F9617+G9617)/O9617*100</f>
      </c>
      <c r="Q9617">
        <f>H9616</f>
      </c>
      <c r="R9617">
        <f>I9616</f>
      </c>
      <c r="S9617">
        <f>H9617-H9616</f>
      </c>
      <c r="T9617">
        <f>I9617-I9616</f>
      </c>
    </row>
    <row r="9618">
      <c r="A9618" t="n">
        <v>2018</v>
      </c>
      <c r="B9618" t="inlineStr">
        <is>
          <t>00249502</t>
        </is>
      </c>
      <c r="C9618" t="inlineStr">
        <is>
          <t>골드앤에스</t>
        </is>
      </c>
      <c r="D9618" t="n">
        <v>595888000</v>
      </c>
      <c r="E9618" t="n">
        <v>214370000</v>
      </c>
      <c r="F9618" t="n">
        <v>243228000</v>
      </c>
      <c r="G9618" t="n">
        <v>10891000</v>
      </c>
      <c r="H9618" t="n">
        <v>3.2</v>
      </c>
      <c r="I9618" t="n">
        <v>3.46</v>
      </c>
      <c r="J9618" t="n">
        <v>9.279999999999999</v>
      </c>
      <c r="K9618" t="n">
        <v>-33278080</v>
      </c>
      <c r="L9618" t="n">
        <v>38746920</v>
      </c>
      <c r="M9618" t="n">
        <v>38682720</v>
      </c>
      <c r="N9618" t="n">
        <v>-33927960</v>
      </c>
      <c r="O9618">
        <f>D9617</f>
      </c>
      <c r="P9618">
        <f>(E9618-F9618+G9618)/O9618*100</f>
      </c>
      <c r="Q9618">
        <f>H9617</f>
      </c>
      <c r="R9618">
        <f>I9617</f>
      </c>
      <c r="S9618">
        <f>H9618-H9617</f>
      </c>
      <c r="T9618">
        <f>I9618-I9617</f>
      </c>
      <c r="U9618">
        <f>(L9618-K9618)/(2*D9618*0.01)</f>
      </c>
      <c r="V9618">
        <f>(L9618+K9618)/(D9618*0.0001)</f>
      </c>
    </row>
    <row r="9619">
      <c r="A9619" t="n">
        <v>2019</v>
      </c>
      <c r="B9619" t="inlineStr">
        <is>
          <t>00249502</t>
        </is>
      </c>
      <c r="C9619" t="inlineStr">
        <is>
          <t>골드앤에스</t>
        </is>
      </c>
      <c r="D9619" t="n">
        <v>277675000</v>
      </c>
      <c r="E9619" t="n">
        <v>319806000</v>
      </c>
      <c r="F9619" t="n">
        <v>704979000</v>
      </c>
      <c r="G9619" t="n">
        <v>10935000</v>
      </c>
      <c r="H9619" t="n">
        <v>2.97</v>
      </c>
      <c r="I9619" t="n">
        <v>4.1</v>
      </c>
      <c r="J9619" t="n">
        <v>11.29</v>
      </c>
      <c r="K9619" t="n">
        <v>-21108700</v>
      </c>
      <c r="L9619" t="n">
        <v>15510400</v>
      </c>
      <c r="M9619" t="n">
        <v>24990750</v>
      </c>
      <c r="N9619" t="n">
        <v>-18011750</v>
      </c>
      <c r="O9619">
        <f>D9618</f>
      </c>
      <c r="P9619">
        <f>(E9619-F9619+G9619)/O9619*100</f>
      </c>
      <c r="Q9619">
        <f>H9618</f>
      </c>
      <c r="R9619">
        <f>I9618</f>
      </c>
      <c r="S9619">
        <f>H9619-H9618</f>
      </c>
      <c r="T9619">
        <f>I9619-I9618</f>
      </c>
      <c r="U9619">
        <f>(L9619-K9619)/(2*D9619*0.01)</f>
      </c>
    </row>
    <row r="9620">
      <c r="A9620" t="n">
        <v>2020</v>
      </c>
      <c r="B9620" t="inlineStr">
        <is>
          <t>00249502</t>
        </is>
      </c>
      <c r="C9620" t="inlineStr">
        <is>
          <t>골드앤에스</t>
        </is>
      </c>
      <c r="D9620" t="n">
        <v>168450000</v>
      </c>
      <c r="E9620" t="n">
        <v>152865000</v>
      </c>
      <c r="F9620" t="n">
        <v>215508000</v>
      </c>
      <c r="G9620" t="n">
        <v>4104000</v>
      </c>
      <c r="H9620" t="n">
        <v>3.08</v>
      </c>
      <c r="I9620" t="n">
        <v>4.28</v>
      </c>
      <c r="K9620" t="n">
        <v>-9264475</v>
      </c>
      <c r="L9620" t="n">
        <v>11287415</v>
      </c>
      <c r="M9620" t="n">
        <v>11287415</v>
      </c>
      <c r="N9620" t="n">
        <v>-9607265</v>
      </c>
      <c r="O9620">
        <f>D9619</f>
      </c>
      <c r="P9620">
        <f>(E9620-F9620+G9620)/O9620*100</f>
      </c>
      <c r="Q9620">
        <f>H9619</f>
      </c>
      <c r="R9620">
        <f>I9619</f>
      </c>
      <c r="S9620">
        <f>H9620-H9619</f>
      </c>
      <c r="T9620">
        <f>I9620-I9619</f>
      </c>
      <c r="U9620">
        <f>(L9620-K9620)/(2*D9620*0.01)</f>
      </c>
      <c r="V9620">
        <f>(L9620+K9620)/(D9620*0.0001)</f>
      </c>
    </row>
    <row r="9621">
      <c r="A9621" t="n">
        <v>2021</v>
      </c>
      <c r="B9621" t="inlineStr">
        <is>
          <t>00249502</t>
        </is>
      </c>
      <c r="C9621" t="inlineStr">
        <is>
          <t>골드앤에스</t>
        </is>
      </c>
      <c r="D9621" t="n">
        <v>277446000</v>
      </c>
      <c r="E9621" t="n">
        <v>153795000</v>
      </c>
      <c r="F9621" t="n">
        <v>46454000</v>
      </c>
      <c r="G9621" t="n">
        <v>3242000</v>
      </c>
      <c r="H9621" t="n">
        <v>3.57</v>
      </c>
      <c r="I9621" t="n">
        <v>3.86</v>
      </c>
      <c r="J9621" t="n">
        <v>10.86</v>
      </c>
      <c r="K9621" t="n">
        <v>-18311836</v>
      </c>
      <c r="L9621" t="n">
        <v>21918414</v>
      </c>
      <c r="M9621" t="n">
        <v>21918414</v>
      </c>
      <c r="N9621" t="n">
        <v>-18589282</v>
      </c>
      <c r="O9621">
        <f>D9620</f>
      </c>
      <c r="P9621">
        <f>(E9621-F9621+G9621)/O9621*100</f>
      </c>
      <c r="Q9621">
        <f>H9620</f>
      </c>
      <c r="R9621">
        <f>I9620</f>
      </c>
      <c r="S9621">
        <f>H9621-H9620</f>
      </c>
      <c r="T9621">
        <f>I9621-I9620</f>
      </c>
      <c r="U9621">
        <f>(L9621-K9621)/(2*D9621*0.01)</f>
      </c>
      <c r="V9621">
        <f>(L9621+K9621)/(D9621*0.0001)</f>
      </c>
    </row>
    <row r="9622">
      <c r="A9622" t="n">
        <v>2022</v>
      </c>
      <c r="B9622" t="inlineStr">
        <is>
          <t>00249502</t>
        </is>
      </c>
      <c r="C9622" t="inlineStr">
        <is>
          <t>골드앤에스</t>
        </is>
      </c>
      <c r="D9622" t="n">
        <v>113182000</v>
      </c>
      <c r="E9622" t="n">
        <v>230525000</v>
      </c>
      <c r="F9622" t="n">
        <v>181097000</v>
      </c>
      <c r="G9622" t="n">
        <v>7894000</v>
      </c>
      <c r="H9622" t="n">
        <v>5.9</v>
      </c>
      <c r="I9622" t="n">
        <v>3.86</v>
      </c>
      <c r="J9622" t="n">
        <v>9.800000000000001</v>
      </c>
      <c r="O9622">
        <f>D9621</f>
      </c>
      <c r="P9622">
        <f>(E9622-F9622+G9622)/O9622*100</f>
      </c>
      <c r="Q9622">
        <f>H9621</f>
      </c>
      <c r="R9622">
        <f>I9621</f>
      </c>
      <c r="S9622">
        <f>H9622-H9621</f>
      </c>
      <c r="T9622">
        <f>I9622-I9621</f>
      </c>
    </row>
    <row r="9623">
      <c r="A9623" t="n">
        <v>2023</v>
      </c>
      <c r="B9623" t="inlineStr">
        <is>
          <t>00249502</t>
        </is>
      </c>
      <c r="C9623" t="inlineStr">
        <is>
          <t>골드앤에스</t>
        </is>
      </c>
      <c r="D9623" t="n">
        <v>93490000</v>
      </c>
      <c r="E9623" t="n">
        <v>67843000</v>
      </c>
      <c r="F9623" t="n">
        <v>119366000</v>
      </c>
      <c r="G9623" t="n">
        <v>5451000</v>
      </c>
      <c r="H9623" t="n">
        <v>5.07</v>
      </c>
      <c r="I9623" t="n">
        <v>4.3</v>
      </c>
      <c r="J9623" t="n">
        <v>9.380000000000001</v>
      </c>
      <c r="K9623" t="n">
        <v>-6900000</v>
      </c>
      <c r="L9623" t="n">
        <v>7479200</v>
      </c>
      <c r="M9623" t="n">
        <v>8100000</v>
      </c>
      <c r="N9623" t="n">
        <v>-6637690</v>
      </c>
      <c r="O9623">
        <f>D9622</f>
      </c>
      <c r="P9623">
        <f>(E9623-F9623+G9623)/O9623*100</f>
      </c>
      <c r="Q9623">
        <f>H9622</f>
      </c>
      <c r="R9623">
        <f>I9622</f>
      </c>
      <c r="S9623">
        <f>H9623-H9622</f>
      </c>
      <c r="T9623">
        <f>I9623-I9622</f>
      </c>
      <c r="U9623">
        <f>(L9623-K9623)/(2*D9623*0.01)</f>
      </c>
      <c r="V9623">
        <f>(L9623+K9623)/(D9623*0.0001)</f>
      </c>
    </row>
    <row r="9624">
      <c r="A9624" t="n">
        <v>2024</v>
      </c>
      <c r="B9624" t="inlineStr">
        <is>
          <t>00249502</t>
        </is>
      </c>
      <c r="C9624" t="inlineStr">
        <is>
          <t>골드앤에스</t>
        </is>
      </c>
      <c r="D9624" t="n">
        <v>91925000</v>
      </c>
      <c r="E9624" t="n">
        <v>56126000</v>
      </c>
      <c r="F9624" t="n">
        <v>67082000</v>
      </c>
      <c r="G9624" t="n">
        <v>3338000</v>
      </c>
      <c r="H9624" t="n">
        <v>4.67</v>
      </c>
      <c r="I9624" t="n">
        <v>4.43</v>
      </c>
      <c r="J9624" t="n">
        <v>10.07</v>
      </c>
      <c r="K9624" t="n">
        <v>-7151605</v>
      </c>
      <c r="L9624" t="n">
        <v>8457100</v>
      </c>
      <c r="M9624" t="n">
        <v>8509845</v>
      </c>
      <c r="N9624" t="n">
        <v>-7445625</v>
      </c>
      <c r="O9624">
        <f>D9623</f>
      </c>
      <c r="P9624">
        <f>(E9624-F9624+G9624)/O9624*100</f>
      </c>
      <c r="Q9624">
        <f>H9623</f>
      </c>
      <c r="R9624">
        <f>I9623</f>
      </c>
      <c r="S9624">
        <f>H9624-H9623</f>
      </c>
      <c r="T9624">
        <f>I9624-I9623</f>
      </c>
      <c r="U9624">
        <f>(L9624-K9624)/(2*D9624*0.01)</f>
      </c>
      <c r="V9624">
        <f>(L9624+K9624)/(D9624*0.0001)</f>
      </c>
    </row>
    <row r="9625">
      <c r="A9625" t="n">
        <v>2025</v>
      </c>
      <c r="B9625" t="inlineStr">
        <is>
          <t>00249502</t>
        </is>
      </c>
      <c r="C9625" t="inlineStr">
        <is>
          <t>골드앤에스</t>
        </is>
      </c>
      <c r="D9625" t="n">
        <v>75853000</v>
      </c>
      <c r="E9625" t="n">
        <v>49163000</v>
      </c>
      <c r="F9625" t="n">
        <v>56625000</v>
      </c>
      <c r="G9625" t="n">
        <v>3530000</v>
      </c>
      <c r="H9625" t="n">
        <v>5.06</v>
      </c>
      <c r="I9625" t="n">
        <v>4.43</v>
      </c>
      <c r="J9625" t="n">
        <v>9.67</v>
      </c>
      <c r="O9625">
        <f>D9624</f>
      </c>
      <c r="P9625">
        <f>(E9625-F9625+G9625)/O9625*100</f>
      </c>
      <c r="Q9625">
        <f>H9624</f>
      </c>
      <c r="R9625">
        <f>I9624</f>
      </c>
      <c r="S9625">
        <f>H9625-H9624</f>
      </c>
      <c r="T9625">
        <f>I9625-I9624</f>
      </c>
    </row>
    <row r="9626">
      <c r="A9626" t="n">
        <v>2014</v>
      </c>
      <c r="B9626" t="inlineStr">
        <is>
          <t>00249894</t>
        </is>
      </c>
      <c r="C9626" t="inlineStr">
        <is>
          <t>테라젠이텍스</t>
        </is>
      </c>
      <c r="D9626" t="n">
        <v>3933459278</v>
      </c>
      <c r="E9626" t="n">
        <v>936929839</v>
      </c>
      <c r="F9626" t="n">
        <v>335903456</v>
      </c>
      <c r="G9626" t="n">
        <v>123414970</v>
      </c>
      <c r="H9626" t="n">
        <v>3.04</v>
      </c>
      <c r="I9626" t="n">
        <v>5.72</v>
      </c>
      <c r="J9626" t="n">
        <v>7.8</v>
      </c>
      <c r="K9626" t="n">
        <v>-248814781</v>
      </c>
      <c r="L9626" t="n">
        <v>225136943</v>
      </c>
      <c r="M9626" t="n">
        <v>248831749</v>
      </c>
      <c r="N9626" t="n">
        <v>-232195444</v>
      </c>
      <c r="U9626">
        <f>(L9626-K9626)/(2*D9626*0.01)</f>
      </c>
    </row>
    <row r="9627">
      <c r="A9627" t="n">
        <v>2015</v>
      </c>
      <c r="B9627" t="inlineStr">
        <is>
          <t>00249894</t>
        </is>
      </c>
      <c r="C9627" t="inlineStr">
        <is>
          <t>테라젠이텍스</t>
        </is>
      </c>
      <c r="D9627" t="n">
        <v>4167488572</v>
      </c>
      <c r="E9627" t="n">
        <v>997867020</v>
      </c>
      <c r="F9627" t="n">
        <v>350085398</v>
      </c>
      <c r="G9627" t="n">
        <v>127688988</v>
      </c>
      <c r="H9627" t="n">
        <v>2.605</v>
      </c>
      <c r="I9627" t="n">
        <v>4.725</v>
      </c>
      <c r="J9627" t="n">
        <v>4.3</v>
      </c>
      <c r="K9627" t="n">
        <v>-148572455</v>
      </c>
      <c r="L9627" t="n">
        <v>162559720</v>
      </c>
      <c r="M9627" t="n">
        <v>161758263</v>
      </c>
      <c r="N9627" t="n">
        <v>-150665895</v>
      </c>
      <c r="O9627">
        <f>D9626</f>
      </c>
      <c r="P9627">
        <f>(E9627-F9627+G9627)/O9627*100</f>
      </c>
      <c r="Q9627">
        <f>H9626</f>
      </c>
      <c r="R9627">
        <f>I9626</f>
      </c>
      <c r="S9627">
        <f>H9627-H9626</f>
      </c>
      <c r="T9627">
        <f>I9627-I9626</f>
      </c>
      <c r="U9627">
        <f>(L9627-K9627)/(2*D9627*0.01)</f>
      </c>
      <c r="V9627">
        <f>(L9627+K9627)/(D9627*0.0001)</f>
      </c>
    </row>
    <row r="9628">
      <c r="A9628" t="n">
        <v>2016</v>
      </c>
      <c r="B9628" t="inlineStr">
        <is>
          <t>00249894</t>
        </is>
      </c>
      <c r="C9628" t="inlineStr">
        <is>
          <t>테라젠이텍스</t>
        </is>
      </c>
      <c r="D9628" t="n">
        <v>4863919210</v>
      </c>
      <c r="E9628" t="n">
        <v>1067411920</v>
      </c>
      <c r="F9628" t="n">
        <v>754384781</v>
      </c>
      <c r="G9628" t="n">
        <v>101140532</v>
      </c>
      <c r="H9628" t="n">
        <v>2.585</v>
      </c>
      <c r="I9628" t="n">
        <v>5.205</v>
      </c>
      <c r="J9628" t="n">
        <v>4.3</v>
      </c>
      <c r="K9628" t="n">
        <v>-190212584</v>
      </c>
      <c r="L9628" t="n">
        <v>210740181</v>
      </c>
      <c r="M9628" t="n">
        <v>209371043</v>
      </c>
      <c r="N9628" t="n">
        <v>-192619018</v>
      </c>
      <c r="O9628">
        <f>D9627</f>
      </c>
      <c r="P9628">
        <f>(E9628-F9628+G9628)/O9628*100</f>
      </c>
      <c r="Q9628">
        <f>H9627</f>
      </c>
      <c r="R9628">
        <f>I9627</f>
      </c>
      <c r="S9628">
        <f>H9628-H9627</f>
      </c>
      <c r="T9628">
        <f>I9628-I9627</f>
      </c>
      <c r="U9628">
        <f>(L9628-K9628)/(2*D9628*0.01)</f>
      </c>
      <c r="V9628">
        <f>(L9628+K9628)/(D9628*0.0001)</f>
      </c>
    </row>
    <row r="9629">
      <c r="A9629" t="n">
        <v>2017</v>
      </c>
      <c r="B9629" t="inlineStr">
        <is>
          <t>00249894</t>
        </is>
      </c>
      <c r="C9629" t="inlineStr">
        <is>
          <t>테라젠이텍스</t>
        </is>
      </c>
      <c r="D9629" t="n">
        <v>5377194472</v>
      </c>
      <c r="E9629" t="n">
        <v>1181033720</v>
      </c>
      <c r="F9629" t="n">
        <v>1136264487</v>
      </c>
      <c r="G9629" t="n">
        <v>102074505</v>
      </c>
      <c r="H9629" t="n">
        <v>2.995</v>
      </c>
      <c r="I9629" t="n">
        <v>4.225</v>
      </c>
      <c r="J9629" t="n">
        <v>4.9</v>
      </c>
      <c r="K9629" t="n">
        <v>-212800175</v>
      </c>
      <c r="L9629" t="n">
        <v>235040861</v>
      </c>
      <c r="M9629" t="n">
        <v>234650271</v>
      </c>
      <c r="N9629" t="n">
        <v>-216445678</v>
      </c>
      <c r="O9629">
        <f>D9628</f>
      </c>
      <c r="P9629">
        <f>(E9629-F9629+G9629)/O9629*100</f>
      </c>
      <c r="Q9629">
        <f>H9628</f>
      </c>
      <c r="R9629">
        <f>I9628</f>
      </c>
      <c r="S9629">
        <f>H9629-H9628</f>
      </c>
      <c r="T9629">
        <f>I9629-I9628</f>
      </c>
      <c r="U9629">
        <f>(L9629-K9629)/(2*D9629*0.01)</f>
      </c>
      <c r="V9629">
        <f>(L9629+K9629)/(D9629*0.0001)</f>
      </c>
    </row>
    <row r="9630">
      <c r="A9630" t="n">
        <v>2018</v>
      </c>
      <c r="B9630" t="inlineStr">
        <is>
          <t>00249894</t>
        </is>
      </c>
      <c r="C9630" t="inlineStr">
        <is>
          <t>테라젠이텍스</t>
        </is>
      </c>
      <c r="D9630" t="n">
        <v>6318476272</v>
      </c>
      <c r="E9630" t="n">
        <v>1285606519</v>
      </c>
      <c r="F9630" t="n">
        <v>1026266115</v>
      </c>
      <c r="G9630" t="n">
        <v>155718660</v>
      </c>
      <c r="H9630" t="n">
        <v>2.525</v>
      </c>
      <c r="I9630" t="n">
        <v>2.52</v>
      </c>
      <c r="J9630" t="n">
        <v>4.92</v>
      </c>
      <c r="K9630" t="n">
        <v>-207534917</v>
      </c>
      <c r="L9630" t="n">
        <v>228244120</v>
      </c>
      <c r="M9630" t="n">
        <v>227033010</v>
      </c>
      <c r="N9630" t="n">
        <v>-210388118</v>
      </c>
      <c r="O9630">
        <f>D9629</f>
      </c>
      <c r="P9630">
        <f>(E9630-F9630+G9630)/O9630*100</f>
      </c>
      <c r="Q9630">
        <f>H9629</f>
      </c>
      <c r="R9630">
        <f>I9629</f>
      </c>
      <c r="S9630">
        <f>H9630-H9629</f>
      </c>
      <c r="T9630">
        <f>I9630-I9629</f>
      </c>
      <c r="U9630">
        <f>(L9630-K9630)/(2*D9630*0.01)</f>
      </c>
      <c r="V9630">
        <f>(L9630+K9630)/(D9630*0.0001)</f>
      </c>
    </row>
    <row r="9631">
      <c r="A9631" t="n">
        <v>2019</v>
      </c>
      <c r="B9631" t="inlineStr">
        <is>
          <t>00249894</t>
        </is>
      </c>
      <c r="C9631" t="inlineStr">
        <is>
          <t>테라젠이텍스</t>
        </is>
      </c>
      <c r="D9631" t="n">
        <v>7508789774</v>
      </c>
      <c r="E9631" t="n">
        <v>1418606752</v>
      </c>
      <c r="F9631" t="n">
        <v>606217038</v>
      </c>
      <c r="G9631" t="n">
        <v>151027302</v>
      </c>
      <c r="H9631" t="n">
        <v>2.215</v>
      </c>
      <c r="I9631" t="n">
        <v>2.9</v>
      </c>
      <c r="J9631" t="n">
        <v>5.12</v>
      </c>
      <c r="K9631" t="n">
        <v>367933834</v>
      </c>
      <c r="L9631" t="n">
        <v>-333798958</v>
      </c>
      <c r="M9631" t="n">
        <v>-331353054</v>
      </c>
      <c r="N9631" t="n">
        <v>372571417</v>
      </c>
      <c r="O9631">
        <f>D9630</f>
      </c>
      <c r="P9631">
        <f>(E9631-F9631+G9631)/O9631*100</f>
      </c>
      <c r="Q9631">
        <f>H9630</f>
      </c>
      <c r="R9631">
        <f>I9630</f>
      </c>
      <c r="S9631">
        <f>H9631-H9630</f>
      </c>
      <c r="T9631">
        <f>I9631-I9630</f>
      </c>
      <c r="V9631">
        <f>(L9631+K9631)/(D9631*0.0001)</f>
      </c>
    </row>
    <row r="9632">
      <c r="A9632" t="n">
        <v>2020</v>
      </c>
      <c r="B9632" t="inlineStr">
        <is>
          <t>00249894</t>
        </is>
      </c>
      <c r="C9632" t="inlineStr">
        <is>
          <t>테라젠이텍스</t>
        </is>
      </c>
      <c r="D9632" t="n">
        <v>7556095230</v>
      </c>
      <c r="E9632" t="n">
        <v>1569083035</v>
      </c>
      <c r="F9632" t="n">
        <v>1426939381</v>
      </c>
      <c r="G9632" t="n">
        <v>148064254</v>
      </c>
      <c r="H9632" t="n">
        <v>2.285</v>
      </c>
      <c r="I9632" t="n">
        <v>2.9</v>
      </c>
      <c r="J9632" t="n">
        <v>5.38</v>
      </c>
      <c r="K9632" t="n">
        <v>-377417212</v>
      </c>
      <c r="L9632" t="n">
        <v>377417212</v>
      </c>
      <c r="M9632" t="n">
        <v>372440042</v>
      </c>
      <c r="N9632" t="n">
        <v>-336712238</v>
      </c>
      <c r="O9632">
        <f>D9631</f>
      </c>
      <c r="P9632">
        <f>(E9632-F9632+G9632)/O9632*100</f>
      </c>
      <c r="Q9632">
        <f>H9631</f>
      </c>
      <c r="R9632">
        <f>I9631</f>
      </c>
      <c r="S9632">
        <f>H9632-H9631</f>
      </c>
      <c r="T9632">
        <f>I9632-I9631</f>
      </c>
      <c r="U9632">
        <f>(L9632-K9632)/(2*D9632*0.01)</f>
      </c>
    </row>
    <row r="9633">
      <c r="A9633" t="n">
        <v>2021</v>
      </c>
      <c r="B9633" t="inlineStr">
        <is>
          <t>00249894</t>
        </is>
      </c>
      <c r="C9633" t="inlineStr">
        <is>
          <t>테라젠이텍스</t>
        </is>
      </c>
      <c r="D9633" t="n">
        <v>8308149538</v>
      </c>
      <c r="E9633" t="n">
        <v>1530479954</v>
      </c>
      <c r="F9633" t="n">
        <v>947705114</v>
      </c>
      <c r="G9633" t="n">
        <v>135528001</v>
      </c>
      <c r="H9633" t="n">
        <v>2.97</v>
      </c>
      <c r="I9633" t="n">
        <v>2.9</v>
      </c>
      <c r="J9633" t="n">
        <v>5.92</v>
      </c>
      <c r="K9633" t="n">
        <v>-327279175</v>
      </c>
      <c r="L9633" t="n">
        <v>366494647</v>
      </c>
      <c r="M9633" t="n">
        <v>364735077</v>
      </c>
      <c r="N9633" t="n">
        <v>-331779024</v>
      </c>
      <c r="O9633">
        <f>D9632</f>
      </c>
      <c r="P9633">
        <f>(E9633-F9633+G9633)/O9633*100</f>
      </c>
      <c r="Q9633">
        <f>H9632</f>
      </c>
      <c r="R9633">
        <f>I9632</f>
      </c>
      <c r="S9633">
        <f>H9633-H9632</f>
      </c>
      <c r="T9633">
        <f>I9633-I9632</f>
      </c>
      <c r="U9633">
        <f>(L9633-K9633)/(2*D9633*0.01)</f>
      </c>
      <c r="V9633">
        <f>(L9633+K9633)/(D9633*0.0001)</f>
      </c>
    </row>
    <row r="9634">
      <c r="A9634" t="n">
        <v>2022</v>
      </c>
      <c r="B9634" t="inlineStr">
        <is>
          <t>00249894</t>
        </is>
      </c>
      <c r="C9634" t="inlineStr">
        <is>
          <t>테라젠이텍스</t>
        </is>
      </c>
      <c r="D9634" t="n">
        <v>7469092232</v>
      </c>
      <c r="E9634" t="n">
        <v>1570622707</v>
      </c>
      <c r="F9634" t="n">
        <v>1835305716</v>
      </c>
      <c r="G9634" t="n">
        <v>207619895</v>
      </c>
      <c r="H9634" t="n">
        <v>5.495</v>
      </c>
      <c r="I9634" t="n">
        <v>2.9</v>
      </c>
      <c r="J9634" t="n">
        <v>6.06</v>
      </c>
      <c r="K9634" t="n">
        <v>-246975906</v>
      </c>
      <c r="L9634" t="n">
        <v>273350499</v>
      </c>
      <c r="M9634" t="n">
        <v>279266929</v>
      </c>
      <c r="N9634" t="n">
        <v>-256510913</v>
      </c>
      <c r="O9634">
        <f>D9633</f>
      </c>
      <c r="P9634">
        <f>(E9634-F9634+G9634)/O9634*100</f>
      </c>
      <c r="Q9634">
        <f>H9633</f>
      </c>
      <c r="R9634">
        <f>I9633</f>
      </c>
      <c r="S9634">
        <f>H9634-H9633</f>
      </c>
      <c r="T9634">
        <f>I9634-I9633</f>
      </c>
      <c r="U9634">
        <f>(L9634-K9634)/(2*D9634*0.01)</f>
      </c>
      <c r="V9634">
        <f>(L9634+K9634)/(D9634*0.0001)</f>
      </c>
    </row>
    <row r="9635">
      <c r="A9635" t="n">
        <v>2023</v>
      </c>
      <c r="B9635" t="inlineStr">
        <is>
          <t>00249894</t>
        </is>
      </c>
      <c r="C9635" t="inlineStr">
        <is>
          <t>테라젠이텍스</t>
        </is>
      </c>
      <c r="D9635" t="n">
        <v>9424202516</v>
      </c>
      <c r="E9635" t="n">
        <v>1378471689</v>
      </c>
      <c r="F9635" t="n">
        <v>900762124</v>
      </c>
      <c r="G9635" t="n">
        <v>360385484</v>
      </c>
      <c r="H9635" t="n">
        <v>4.4</v>
      </c>
      <c r="I9635" t="n">
        <v>3.1</v>
      </c>
      <c r="K9635" t="n">
        <v>-303322110</v>
      </c>
      <c r="L9635" t="n">
        <v>337257475</v>
      </c>
      <c r="M9635" t="n">
        <v>340960691</v>
      </c>
      <c r="N9635" t="n">
        <v>-312029923</v>
      </c>
      <c r="O9635">
        <f>D9634</f>
      </c>
      <c r="P9635">
        <f>(E9635-F9635+G9635)/O9635*100</f>
      </c>
      <c r="Q9635">
        <f>H9634</f>
      </c>
      <c r="R9635">
        <f>I9634</f>
      </c>
      <c r="S9635">
        <f>H9635-H9634</f>
      </c>
      <c r="T9635">
        <f>I9635-I9634</f>
      </c>
      <c r="U9635">
        <f>(L9635-K9635)/(2*D9635*0.01)</f>
      </c>
      <c r="V9635">
        <f>(L9635+K9635)/(D9635*0.0001)</f>
      </c>
    </row>
    <row r="9636">
      <c r="A9636" t="n">
        <v>2024</v>
      </c>
      <c r="B9636" t="inlineStr">
        <is>
          <t>00249894</t>
        </is>
      </c>
      <c r="C9636" t="inlineStr">
        <is>
          <t>테라젠이텍스</t>
        </is>
      </c>
      <c r="D9636" t="n">
        <v>9007942817</v>
      </c>
      <c r="E9636" t="n">
        <v>1611405375</v>
      </c>
      <c r="F9636" t="n">
        <v>2115165963</v>
      </c>
      <c r="G9636" t="n">
        <v>322347824</v>
      </c>
      <c r="H9636" t="n">
        <v>3.86</v>
      </c>
      <c r="I9636" t="n">
        <v>3.1</v>
      </c>
      <c r="K9636" t="n">
        <v>-368506364</v>
      </c>
      <c r="L9636" t="n">
        <v>601893097</v>
      </c>
      <c r="M9636" t="n">
        <v>417796425</v>
      </c>
      <c r="N9636" t="n">
        <v>-376770765</v>
      </c>
      <c r="O9636">
        <f>D9635</f>
      </c>
      <c r="P9636">
        <f>(E9636-F9636+G9636)/O9636*100</f>
      </c>
      <c r="Q9636">
        <f>H9635</f>
      </c>
      <c r="R9636">
        <f>I9635</f>
      </c>
      <c r="S9636">
        <f>H9636-H9635</f>
      </c>
      <c r="T9636">
        <f>I9636-I9635</f>
      </c>
      <c r="U9636">
        <f>(L9636-K9636)/(2*D9636*0.01)</f>
      </c>
      <c r="V9636">
        <f>(L9636+K9636)/(D9636*0.0001)</f>
      </c>
    </row>
    <row r="9637">
      <c r="A9637" t="n">
        <v>2025</v>
      </c>
      <c r="B9637" t="inlineStr">
        <is>
          <t>00249894</t>
        </is>
      </c>
      <c r="C9637" t="inlineStr">
        <is>
          <t>테라젠이텍스</t>
        </is>
      </c>
      <c r="D9637" t="n">
        <v>6212722222</v>
      </c>
      <c r="E9637" t="n">
        <v>918352416</v>
      </c>
      <c r="F9637" t="n">
        <v>441458230</v>
      </c>
      <c r="G9637" t="n">
        <v>191483276</v>
      </c>
      <c r="H9637" t="n">
        <v>3.24</v>
      </c>
      <c r="I9637" t="n">
        <v>2</v>
      </c>
      <c r="K9637" t="n">
        <v>-105942004</v>
      </c>
      <c r="L9637" t="n">
        <v>108971777</v>
      </c>
      <c r="M9637" t="n">
        <v>109338724</v>
      </c>
      <c r="N9637" t="n">
        <v>-108338122</v>
      </c>
      <c r="O9637">
        <f>D9636</f>
      </c>
      <c r="P9637">
        <f>(E9637-F9637+G9637)/O9637*100</f>
      </c>
      <c r="Q9637">
        <f>H9636</f>
      </c>
      <c r="R9637">
        <f>I9636</f>
      </c>
      <c r="S9637">
        <f>H9637-H9636</f>
      </c>
      <c r="T9637">
        <f>I9637-I9636</f>
      </c>
      <c r="U9637">
        <f>(L9637-K9637)/(2*D9637*0.01)</f>
      </c>
      <c r="V9637">
        <f>(L9637+K9637)/(D9637*0.0001)</f>
      </c>
    </row>
    <row r="9638">
      <c r="A9638" t="n">
        <v>2014</v>
      </c>
      <c r="B9638" t="inlineStr">
        <is>
          <t>00249982</t>
        </is>
      </c>
      <c r="C9638" t="inlineStr">
        <is>
          <t>솔본</t>
        </is>
      </c>
      <c r="D9638" t="n">
        <v>1956416000</v>
      </c>
      <c r="E9638" t="n">
        <v>599136000</v>
      </c>
      <c r="F9638" t="n">
        <v>621483000</v>
      </c>
      <c r="G9638" t="n">
        <v>74697000</v>
      </c>
      <c r="H9638" t="n">
        <v>3.5</v>
      </c>
      <c r="I9638" t="n">
        <v>2.6</v>
      </c>
    </row>
    <row r="9639">
      <c r="A9639" t="n">
        <v>2015</v>
      </c>
      <c r="B9639" t="inlineStr">
        <is>
          <t>00249982</t>
        </is>
      </c>
      <c r="C9639" t="inlineStr">
        <is>
          <t>솔본</t>
        </is>
      </c>
      <c r="D9639" t="n">
        <v>2335662000</v>
      </c>
      <c r="E9639" t="n">
        <v>552489000</v>
      </c>
      <c r="F9639" t="n">
        <v>355048000</v>
      </c>
      <c r="G9639" t="n">
        <v>42321000</v>
      </c>
      <c r="H9639" t="n">
        <v>2.4</v>
      </c>
      <c r="I9639" t="n">
        <v>2.5</v>
      </c>
      <c r="O9639">
        <f>D9638</f>
      </c>
      <c r="P9639">
        <f>(E9639-F9639+G9639)/O9639*100</f>
      </c>
      <c r="Q9639">
        <f>H9638</f>
      </c>
      <c r="R9639">
        <f>I9638</f>
      </c>
      <c r="S9639">
        <f>H9639-H9638</f>
      </c>
      <c r="T9639">
        <f>I9639-I9638</f>
      </c>
    </row>
    <row r="9640">
      <c r="A9640" t="n">
        <v>2016</v>
      </c>
      <c r="B9640" t="inlineStr">
        <is>
          <t>00249982</t>
        </is>
      </c>
      <c r="C9640" t="inlineStr">
        <is>
          <t>솔본</t>
        </is>
      </c>
      <c r="D9640" t="n">
        <v>2807371000</v>
      </c>
      <c r="E9640" t="n">
        <v>776376000</v>
      </c>
      <c r="F9640" t="n">
        <v>503872000</v>
      </c>
      <c r="G9640" t="n">
        <v>40031000</v>
      </c>
      <c r="H9640" t="n">
        <v>1.8</v>
      </c>
      <c r="I9640" t="n">
        <v>2.5</v>
      </c>
      <c r="O9640">
        <f>D9639</f>
      </c>
      <c r="P9640">
        <f>(E9640-F9640+G9640)/O9640*100</f>
      </c>
      <c r="Q9640">
        <f>H9639</f>
      </c>
      <c r="R9640">
        <f>I9639</f>
      </c>
      <c r="S9640">
        <f>H9640-H9639</f>
      </c>
      <c r="T9640">
        <f>I9640-I9639</f>
      </c>
    </row>
    <row r="9641">
      <c r="A9641" t="n">
        <v>2017</v>
      </c>
      <c r="B9641" t="inlineStr">
        <is>
          <t>00249982</t>
        </is>
      </c>
      <c r="C9641" t="inlineStr">
        <is>
          <t>솔본</t>
        </is>
      </c>
      <c r="D9641" t="n">
        <v>2268232000</v>
      </c>
      <c r="E9641" t="n">
        <v>1037863000</v>
      </c>
      <c r="F9641" t="n">
        <v>1750861000</v>
      </c>
      <c r="G9641" t="n">
        <v>30879000</v>
      </c>
      <c r="H9641" t="n">
        <v>2.16</v>
      </c>
      <c r="I9641" t="n">
        <v>2.5</v>
      </c>
      <c r="O9641">
        <f>D9640</f>
      </c>
      <c r="P9641">
        <f>(E9641-F9641+G9641)/O9641*100</f>
      </c>
      <c r="Q9641">
        <f>H9640</f>
      </c>
      <c r="R9641">
        <f>I9640</f>
      </c>
      <c r="S9641">
        <f>H9641-H9640</f>
      </c>
      <c r="T9641">
        <f>I9641-I9640</f>
      </c>
    </row>
    <row r="9642">
      <c r="A9642" t="n">
        <v>2018</v>
      </c>
      <c r="B9642" t="inlineStr">
        <is>
          <t>00249982</t>
        </is>
      </c>
      <c r="C9642" t="inlineStr">
        <is>
          <t>솔본</t>
        </is>
      </c>
      <c r="D9642" t="n">
        <v>2583012000</v>
      </c>
      <c r="E9642" t="n">
        <v>205280000</v>
      </c>
      <c r="F9642" t="n">
        <v>46017000</v>
      </c>
      <c r="G9642" t="n">
        <v>41171000</v>
      </c>
      <c r="H9642" t="n">
        <v>2.18</v>
      </c>
      <c r="I9642" t="n">
        <v>4.39</v>
      </c>
      <c r="O9642">
        <f>D9641</f>
      </c>
      <c r="P9642">
        <f>(E9642-F9642+G9642)/O9642*100</f>
      </c>
      <c r="Q9642">
        <f>H9641</f>
      </c>
      <c r="R9642">
        <f>I9641</f>
      </c>
      <c r="S9642">
        <f>H9642-H9641</f>
      </c>
      <c r="T9642">
        <f>I9642-I9641</f>
      </c>
    </row>
    <row r="9643">
      <c r="A9643" t="n">
        <v>2019</v>
      </c>
      <c r="B9643" t="inlineStr">
        <is>
          <t>00249982</t>
        </is>
      </c>
      <c r="C9643" t="inlineStr">
        <is>
          <t>솔본</t>
        </is>
      </c>
      <c r="D9643" t="n">
        <v>2906356000</v>
      </c>
      <c r="E9643" t="n">
        <v>273854000</v>
      </c>
      <c r="F9643" t="n">
        <v>29850000</v>
      </c>
      <c r="G9643" t="n">
        <v>46070000</v>
      </c>
      <c r="H9643" t="n">
        <v>1.695</v>
      </c>
      <c r="I9643" t="n">
        <v>6.05</v>
      </c>
      <c r="O9643">
        <f>D9642</f>
      </c>
      <c r="P9643">
        <f>(E9643-F9643+G9643)/O9643*100</f>
      </c>
      <c r="Q9643">
        <f>H9642</f>
      </c>
      <c r="R9643">
        <f>I9642</f>
      </c>
      <c r="S9643">
        <f>H9643-H9642</f>
      </c>
      <c r="T9643">
        <f>I9643-I9642</f>
      </c>
    </row>
    <row r="9644">
      <c r="A9644" t="n">
        <v>2020</v>
      </c>
      <c r="B9644" t="inlineStr">
        <is>
          <t>00249982</t>
        </is>
      </c>
      <c r="C9644" t="inlineStr">
        <is>
          <t>솔본</t>
        </is>
      </c>
      <c r="D9644" t="n">
        <v>3484553000</v>
      </c>
      <c r="E9644" t="n">
        <v>274458000</v>
      </c>
      <c r="F9644" t="n">
        <v>6716000</v>
      </c>
      <c r="G9644" t="n">
        <v>41039000</v>
      </c>
      <c r="H9644" t="n">
        <v>1.89</v>
      </c>
      <c r="I9644" t="n">
        <v>2.655</v>
      </c>
      <c r="O9644">
        <f>D9643</f>
      </c>
      <c r="P9644">
        <f>(E9644-F9644+G9644)/O9644*100</f>
      </c>
      <c r="Q9644">
        <f>H9643</f>
      </c>
      <c r="R9644">
        <f>I9643</f>
      </c>
      <c r="S9644">
        <f>H9644-H9643</f>
      </c>
      <c r="T9644">
        <f>I9644-I9643</f>
      </c>
    </row>
    <row r="9645">
      <c r="A9645" t="n">
        <v>2021</v>
      </c>
      <c r="B9645" t="inlineStr">
        <is>
          <t>00249982</t>
        </is>
      </c>
      <c r="C9645" t="inlineStr">
        <is>
          <t>솔본</t>
        </is>
      </c>
      <c r="D9645" t="n">
        <v>4946368000</v>
      </c>
      <c r="E9645" t="n">
        <v>1105624000</v>
      </c>
      <c r="F9645" t="n">
        <v>51983000</v>
      </c>
      <c r="G9645" t="n">
        <v>39216000</v>
      </c>
      <c r="H9645" t="n">
        <v>2.385</v>
      </c>
      <c r="I9645" t="n">
        <v>5.515</v>
      </c>
      <c r="O9645">
        <f>D9644</f>
      </c>
      <c r="P9645">
        <f>(E9645-F9645+G9645)/O9645*100</f>
      </c>
      <c r="Q9645">
        <f>H9644</f>
      </c>
      <c r="R9645">
        <f>I9644</f>
      </c>
      <c r="S9645">
        <f>H9645-H9644</f>
      </c>
      <c r="T9645">
        <f>I9645-I9644</f>
      </c>
    </row>
    <row r="9646">
      <c r="A9646" t="n">
        <v>2022</v>
      </c>
      <c r="B9646" t="inlineStr">
        <is>
          <t>00249982</t>
        </is>
      </c>
      <c r="C9646" t="inlineStr">
        <is>
          <t>솔본</t>
        </is>
      </c>
      <c r="D9646" t="n">
        <v>5532818000</v>
      </c>
      <c r="E9646" t="n">
        <v>2129409000</v>
      </c>
      <c r="F9646" t="n">
        <v>464669000</v>
      </c>
      <c r="G9646" t="n">
        <v>88414000</v>
      </c>
      <c r="H9646" t="n">
        <v>5.1</v>
      </c>
      <c r="I9646" t="n">
        <v>3.18</v>
      </c>
      <c r="O9646">
        <f>D9645</f>
      </c>
      <c r="P9646">
        <f>(E9646-F9646+G9646)/O9646*100</f>
      </c>
      <c r="Q9646">
        <f>H9645</f>
      </c>
      <c r="R9646">
        <f>I9645</f>
      </c>
      <c r="S9646">
        <f>H9646-H9645</f>
      </c>
      <c r="T9646">
        <f>I9646-I9645</f>
      </c>
    </row>
    <row r="9647">
      <c r="A9647" t="n">
        <v>2023</v>
      </c>
      <c r="B9647" t="inlineStr">
        <is>
          <t>00249982</t>
        </is>
      </c>
      <c r="C9647" t="inlineStr">
        <is>
          <t>솔본</t>
        </is>
      </c>
      <c r="D9647" t="n">
        <v>8547880000</v>
      </c>
      <c r="E9647" t="n">
        <v>1741040000</v>
      </c>
      <c r="F9647" t="n">
        <v>307844000</v>
      </c>
      <c r="G9647" t="n">
        <v>223392000</v>
      </c>
      <c r="H9647" t="n">
        <v>4.48</v>
      </c>
      <c r="I9647" t="n">
        <v>3.68</v>
      </c>
      <c r="O9647">
        <f>D9646</f>
      </c>
      <c r="P9647">
        <f>(E9647-F9647+G9647)/O9647*100</f>
      </c>
      <c r="Q9647">
        <f>H9646</f>
      </c>
      <c r="R9647">
        <f>I9646</f>
      </c>
      <c r="S9647">
        <f>H9647-H9646</f>
      </c>
      <c r="T9647">
        <f>I9647-I9646</f>
      </c>
    </row>
    <row r="9648">
      <c r="A9648" t="n">
        <v>2024</v>
      </c>
      <c r="B9648" t="inlineStr">
        <is>
          <t>00249982</t>
        </is>
      </c>
      <c r="C9648" t="inlineStr">
        <is>
          <t>솔본</t>
        </is>
      </c>
      <c r="D9648" t="n">
        <v>9766666000</v>
      </c>
      <c r="E9648" t="n">
        <v>2169758000</v>
      </c>
      <c r="F9648" t="n">
        <v>1501618000</v>
      </c>
      <c r="G9648" t="n">
        <v>312909000</v>
      </c>
      <c r="H9648" t="n">
        <v>4.2</v>
      </c>
      <c r="I9648" t="n">
        <v>5.16</v>
      </c>
      <c r="O9648">
        <f>D9647</f>
      </c>
      <c r="P9648">
        <f>(E9648-F9648+G9648)/O9648*100</f>
      </c>
      <c r="Q9648">
        <f>H9647</f>
      </c>
      <c r="R9648">
        <f>I9647</f>
      </c>
      <c r="S9648">
        <f>H9648-H9647</f>
      </c>
      <c r="T9648">
        <f>I9648-I9647</f>
      </c>
    </row>
    <row r="9649">
      <c r="A9649" t="n">
        <v>2025</v>
      </c>
      <c r="B9649" t="inlineStr">
        <is>
          <t>00249982</t>
        </is>
      </c>
      <c r="C9649" t="inlineStr">
        <is>
          <t>솔본</t>
        </is>
      </c>
      <c r="D9649" t="n">
        <v>11049781000</v>
      </c>
      <c r="E9649" t="n">
        <v>1890624000</v>
      </c>
      <c r="F9649" t="n">
        <v>670255000</v>
      </c>
      <c r="G9649" t="n">
        <v>308011000</v>
      </c>
      <c r="H9649" t="n">
        <v>3.6</v>
      </c>
      <c r="I9649" t="n">
        <v>5.14</v>
      </c>
      <c r="O9649">
        <f>D9648</f>
      </c>
      <c r="P9649">
        <f>(E9649-F9649+G9649)/O9649*100</f>
      </c>
      <c r="Q9649">
        <f>H9648</f>
      </c>
      <c r="R9649">
        <f>I9648</f>
      </c>
      <c r="S9649">
        <f>H9649-H9648</f>
      </c>
      <c r="T9649">
        <f>I9649-I9648</f>
      </c>
    </row>
    <row r="9650">
      <c r="A9650" t="n">
        <v>2014</v>
      </c>
      <c r="B9650" t="inlineStr">
        <is>
          <t>00250614</t>
        </is>
      </c>
      <c r="C9650" t="inlineStr">
        <is>
          <t>삼영엠텍</t>
        </is>
      </c>
      <c r="D9650" t="n">
        <v>3976463000</v>
      </c>
      <c r="E9650" t="n">
        <v>829430000</v>
      </c>
      <c r="F9650" t="n">
        <v>1876976000</v>
      </c>
      <c r="G9650" t="n">
        <v>128766000</v>
      </c>
      <c r="H9650" t="n">
        <v>2.63</v>
      </c>
      <c r="I9650" t="n">
        <v>4.12</v>
      </c>
      <c r="K9650" t="n">
        <v>-198889000</v>
      </c>
      <c r="L9650" t="n">
        <v>223705000</v>
      </c>
      <c r="M9650" t="n">
        <v>220044000</v>
      </c>
      <c r="N9650" t="n">
        <v>-199651000</v>
      </c>
      <c r="U9650">
        <f>(L9650-K9650)/(2*D9650*0.01)</f>
      </c>
      <c r="V9650">
        <f>(L9650+K9650)/(D9650*0.0001)</f>
      </c>
    </row>
    <row r="9651">
      <c r="A9651" t="n">
        <v>2015</v>
      </c>
      <c r="B9651" t="inlineStr">
        <is>
          <t>00250614</t>
        </is>
      </c>
      <c r="C9651" t="inlineStr">
        <is>
          <t>삼영엠텍</t>
        </is>
      </c>
      <c r="D9651" t="n">
        <v>4424489000</v>
      </c>
      <c r="E9651" t="n">
        <v>752918000</v>
      </c>
      <c r="F9651" t="n">
        <v>758069000</v>
      </c>
      <c r="G9651" t="n">
        <v>82876000</v>
      </c>
      <c r="H9651" t="n">
        <v>2.37</v>
      </c>
      <c r="I9651" t="n">
        <v>3</v>
      </c>
      <c r="J9651" t="n">
        <v>5.88</v>
      </c>
      <c r="K9651" t="n">
        <v>-185448000</v>
      </c>
      <c r="L9651" t="n">
        <v>207978000</v>
      </c>
      <c r="M9651" t="n">
        <v>202379000</v>
      </c>
      <c r="N9651" t="n">
        <v>-189821000</v>
      </c>
      <c r="O9651">
        <f>D9650</f>
      </c>
      <c r="P9651">
        <f>(E9651-F9651+G9651)/O9651*100</f>
      </c>
      <c r="Q9651">
        <f>H9650</f>
      </c>
      <c r="R9651">
        <f>I9650</f>
      </c>
      <c r="S9651">
        <f>H9651-H9650</f>
      </c>
      <c r="T9651">
        <f>I9651-I9650</f>
      </c>
      <c r="U9651">
        <f>(L9651-K9651)/(2*D9651*0.01)</f>
      </c>
      <c r="V9651">
        <f>(L9651+K9651)/(D9651*0.0001)</f>
      </c>
    </row>
    <row r="9652">
      <c r="A9652" t="n">
        <v>2016</v>
      </c>
      <c r="B9652" t="inlineStr">
        <is>
          <t>00250614</t>
        </is>
      </c>
      <c r="C9652" t="inlineStr">
        <is>
          <t>삼영엠텍</t>
        </is>
      </c>
      <c r="D9652" t="n">
        <v>5058788000</v>
      </c>
      <c r="E9652" t="n">
        <v>701387000</v>
      </c>
      <c r="F9652" t="n">
        <v>372578000</v>
      </c>
      <c r="G9652" t="n">
        <v>72781000</v>
      </c>
      <c r="H9652" t="n">
        <v>2.34</v>
      </c>
      <c r="I9652" t="n">
        <v>3</v>
      </c>
      <c r="J9652" t="n">
        <v>5.92</v>
      </c>
      <c r="K9652" t="n">
        <v>-204429000</v>
      </c>
      <c r="L9652" t="n">
        <v>229884000</v>
      </c>
      <c r="M9652" t="n">
        <v>226914000</v>
      </c>
      <c r="N9652" t="n">
        <v>-205798000</v>
      </c>
      <c r="O9652">
        <f>D9651</f>
      </c>
      <c r="P9652">
        <f>(E9652-F9652+G9652)/O9652*100</f>
      </c>
      <c r="Q9652">
        <f>H9651</f>
      </c>
      <c r="R9652">
        <f>I9651</f>
      </c>
      <c r="S9652">
        <f>H9652-H9651</f>
      </c>
      <c r="T9652">
        <f>I9652-I9651</f>
      </c>
      <c r="U9652">
        <f>(L9652-K9652)/(2*D9652*0.01)</f>
      </c>
      <c r="V9652">
        <f>(L9652+K9652)/(D9652*0.0001)</f>
      </c>
    </row>
    <row r="9653">
      <c r="A9653" t="n">
        <v>2017</v>
      </c>
      <c r="B9653" t="inlineStr">
        <is>
          <t>00250614</t>
        </is>
      </c>
      <c r="C9653" t="inlineStr">
        <is>
          <t>삼영엠텍</t>
        </is>
      </c>
      <c r="D9653" t="n">
        <v>4630788000</v>
      </c>
      <c r="E9653" t="n">
        <v>724354000</v>
      </c>
      <c r="F9653" t="n">
        <v>670139000</v>
      </c>
      <c r="G9653" t="n">
        <v>78529000</v>
      </c>
      <c r="H9653" t="n">
        <v>3.13</v>
      </c>
      <c r="I9653" t="n">
        <v>2</v>
      </c>
      <c r="J9653" t="n">
        <v>8.109999999999999</v>
      </c>
      <c r="K9653" t="n">
        <v>-223818000</v>
      </c>
      <c r="L9653" t="n">
        <v>255630000</v>
      </c>
      <c r="M9653" t="n">
        <v>256138000</v>
      </c>
      <c r="N9653" t="n">
        <v>-228320000</v>
      </c>
      <c r="O9653">
        <f>D9652</f>
      </c>
      <c r="P9653">
        <f>(E9653-F9653+G9653)/O9653*100</f>
      </c>
      <c r="Q9653">
        <f>H9652</f>
      </c>
      <c r="R9653">
        <f>I9652</f>
      </c>
      <c r="S9653">
        <f>H9653-H9652</f>
      </c>
      <c r="T9653">
        <f>I9653-I9652</f>
      </c>
      <c r="U9653">
        <f>(L9653-K9653)/(2*D9653*0.01)</f>
      </c>
      <c r="V9653">
        <f>(L9653+K9653)/(D9653*0.0001)</f>
      </c>
    </row>
    <row r="9654">
      <c r="A9654" t="n">
        <v>2018</v>
      </c>
      <c r="B9654" t="inlineStr">
        <is>
          <t>00250614</t>
        </is>
      </c>
      <c r="C9654" t="inlineStr">
        <is>
          <t>삼영엠텍</t>
        </is>
      </c>
      <c r="D9654" t="n">
        <v>3861875000</v>
      </c>
      <c r="E9654" t="n">
        <v>608009000</v>
      </c>
      <c r="F9654" t="n">
        <v>427141000</v>
      </c>
      <c r="G9654" t="n">
        <v>90327000</v>
      </c>
      <c r="H9654" t="n">
        <v>2.65</v>
      </c>
      <c r="I9654" t="n">
        <v>2</v>
      </c>
      <c r="J9654" t="n">
        <v>8.07</v>
      </c>
      <c r="K9654" t="n">
        <v>-237787000</v>
      </c>
      <c r="L9654" t="n">
        <v>271749000</v>
      </c>
      <c r="M9654" t="n">
        <v>270927000</v>
      </c>
      <c r="N9654" t="n">
        <v>-241509000</v>
      </c>
      <c r="O9654">
        <f>D9653</f>
      </c>
      <c r="P9654">
        <f>(E9654-F9654+G9654)/O9654*100</f>
      </c>
      <c r="Q9654">
        <f>H9653</f>
      </c>
      <c r="R9654">
        <f>I9653</f>
      </c>
      <c r="S9654">
        <f>H9654-H9653</f>
      </c>
      <c r="T9654">
        <f>I9654-I9653</f>
      </c>
      <c r="U9654">
        <f>(L9654-K9654)/(2*D9654*0.01)</f>
      </c>
      <c r="V9654">
        <f>(L9654+K9654)/(D9654*0.0001)</f>
      </c>
    </row>
    <row r="9655">
      <c r="A9655" t="n">
        <v>2019</v>
      </c>
      <c r="B9655" t="inlineStr">
        <is>
          <t>00250614</t>
        </is>
      </c>
      <c r="C9655" t="inlineStr">
        <is>
          <t>삼영엠텍</t>
        </is>
      </c>
      <c r="D9655" t="n">
        <v>4634633000</v>
      </c>
      <c r="E9655" t="n">
        <v>544932000</v>
      </c>
      <c r="F9655" t="n">
        <v>396571000</v>
      </c>
      <c r="G9655" t="n">
        <v>81305000</v>
      </c>
      <c r="H9655" t="n">
        <v>2.36</v>
      </c>
      <c r="I9655" t="n">
        <v>3.5</v>
      </c>
      <c r="J9655" t="n">
        <v>9.619999999999999</v>
      </c>
      <c r="K9655" t="n">
        <v>-350037000</v>
      </c>
      <c r="L9655" t="n">
        <v>405206000</v>
      </c>
      <c r="M9655" t="n">
        <v>397223000</v>
      </c>
      <c r="N9655" t="n">
        <v>-350285000</v>
      </c>
      <c r="O9655">
        <f>D9654</f>
      </c>
      <c r="P9655">
        <f>(E9655-F9655+G9655)/O9655*100</f>
      </c>
      <c r="Q9655">
        <f>H9654</f>
      </c>
      <c r="R9655">
        <f>I9654</f>
      </c>
      <c r="S9655">
        <f>H9655-H9654</f>
      </c>
      <c r="T9655">
        <f>I9655-I9654</f>
      </c>
      <c r="U9655">
        <f>(L9655-K9655)/(2*D9655*0.01)</f>
      </c>
      <c r="V9655">
        <f>(L9655+K9655)/(D9655*0.0001)</f>
      </c>
    </row>
    <row r="9656">
      <c r="A9656" t="n">
        <v>2020</v>
      </c>
      <c r="B9656" t="inlineStr">
        <is>
          <t>00250614</t>
        </is>
      </c>
      <c r="C9656" t="inlineStr">
        <is>
          <t>삼영엠텍</t>
        </is>
      </c>
      <c r="D9656" t="n">
        <v>5214187000</v>
      </c>
      <c r="E9656" t="n">
        <v>679365000</v>
      </c>
      <c r="F9656" t="n">
        <v>118916000</v>
      </c>
      <c r="G9656" t="n">
        <v>90986000</v>
      </c>
      <c r="H9656" t="n">
        <v>2.41</v>
      </c>
      <c r="I9656" t="n">
        <v>3.5</v>
      </c>
      <c r="J9656" t="n">
        <v>9.44</v>
      </c>
      <c r="K9656" t="n">
        <v>-375851000</v>
      </c>
      <c r="L9656" t="n">
        <v>434050000</v>
      </c>
      <c r="M9656" t="n">
        <v>425726000</v>
      </c>
      <c r="N9656" t="n">
        <v>-376293000</v>
      </c>
      <c r="O9656">
        <f>D9655</f>
      </c>
      <c r="P9656">
        <f>(E9656-F9656+G9656)/O9656*100</f>
      </c>
      <c r="Q9656">
        <f>H9655</f>
      </c>
      <c r="R9656">
        <f>I9655</f>
      </c>
      <c r="S9656">
        <f>H9656-H9655</f>
      </c>
      <c r="T9656">
        <f>I9656-I9655</f>
      </c>
      <c r="U9656">
        <f>(L9656-K9656)/(2*D9656*0.01)</f>
      </c>
      <c r="V9656">
        <f>(L9656+K9656)/(D9656*0.0001)</f>
      </c>
    </row>
    <row r="9657">
      <c r="A9657" t="n">
        <v>2021</v>
      </c>
      <c r="B9657" t="inlineStr">
        <is>
          <t>00250614</t>
        </is>
      </c>
      <c r="C9657" t="inlineStr">
        <is>
          <t>삼영엠텍</t>
        </is>
      </c>
      <c r="D9657" t="n">
        <v>5472887000</v>
      </c>
      <c r="E9657" t="n">
        <v>702993000</v>
      </c>
      <c r="F9657" t="n">
        <v>216025000</v>
      </c>
      <c r="G9657" t="n">
        <v>101642000</v>
      </c>
      <c r="H9657" t="n">
        <v>2.89</v>
      </c>
      <c r="I9657" t="n">
        <v>3.39</v>
      </c>
      <c r="J9657" t="n">
        <v>8.029999999999999</v>
      </c>
      <c r="K9657" t="n">
        <v>-400246000</v>
      </c>
      <c r="L9657" t="n">
        <v>456700000</v>
      </c>
      <c r="M9657" t="n">
        <v>450873000</v>
      </c>
      <c r="N9657" t="n">
        <v>-403044000</v>
      </c>
      <c r="O9657">
        <f>D9656</f>
      </c>
      <c r="P9657">
        <f>(E9657-F9657+G9657)/O9657*100</f>
      </c>
      <c r="Q9657">
        <f>H9656</f>
      </c>
      <c r="R9657">
        <f>I9656</f>
      </c>
      <c r="S9657">
        <f>H9657-H9656</f>
      </c>
      <c r="T9657">
        <f>I9657-I9656</f>
      </c>
      <c r="U9657">
        <f>(L9657-K9657)/(2*D9657*0.01)</f>
      </c>
      <c r="V9657">
        <f>(L9657+K9657)/(D9657*0.0001)</f>
      </c>
    </row>
    <row r="9658">
      <c r="A9658" t="n">
        <v>2022</v>
      </c>
      <c r="B9658" t="inlineStr">
        <is>
          <t>00250614</t>
        </is>
      </c>
      <c r="C9658" t="inlineStr">
        <is>
          <t>삼영엠텍</t>
        </is>
      </c>
      <c r="D9658" t="n">
        <v>5789751000</v>
      </c>
      <c r="E9658" t="n">
        <v>651245000</v>
      </c>
      <c r="F9658" t="n">
        <v>189242000</v>
      </c>
      <c r="G9658" t="n">
        <v>151461000</v>
      </c>
      <c r="H9658" t="n">
        <v>5.32</v>
      </c>
      <c r="I9658" t="n">
        <v>5.35</v>
      </c>
      <c r="J9658" t="n">
        <v>7.58</v>
      </c>
      <c r="K9658" t="n">
        <v>-392053000</v>
      </c>
      <c r="L9658" t="n">
        <v>443569000</v>
      </c>
      <c r="M9658" t="n">
        <v>440147000</v>
      </c>
      <c r="N9658" t="n">
        <v>-396443000</v>
      </c>
      <c r="O9658">
        <f>D9657</f>
      </c>
      <c r="P9658">
        <f>(E9658-F9658+G9658)/O9658*100</f>
      </c>
      <c r="Q9658">
        <f>H9657</f>
      </c>
      <c r="R9658">
        <f>I9657</f>
      </c>
      <c r="S9658">
        <f>H9658-H9657</f>
      </c>
      <c r="T9658">
        <f>I9658-I9657</f>
      </c>
      <c r="U9658">
        <f>(L9658-K9658)/(2*D9658*0.01)</f>
      </c>
      <c r="V9658">
        <f>(L9658+K9658)/(D9658*0.0001)</f>
      </c>
    </row>
    <row r="9659">
      <c r="A9659" t="n">
        <v>2023</v>
      </c>
      <c r="B9659" t="inlineStr">
        <is>
          <t>00250614</t>
        </is>
      </c>
      <c r="C9659" t="inlineStr">
        <is>
          <t>삼영엠텍</t>
        </is>
      </c>
      <c r="D9659" t="n">
        <v>6488076000</v>
      </c>
      <c r="E9659" t="n">
        <v>724698000</v>
      </c>
      <c r="F9659" t="n">
        <v>1021829000</v>
      </c>
      <c r="G9659" t="n">
        <v>294353000</v>
      </c>
      <c r="H9659" t="n">
        <v>4.44</v>
      </c>
      <c r="I9659" t="n">
        <v>4.2</v>
      </c>
      <c r="J9659" t="n">
        <v>7.55</v>
      </c>
      <c r="K9659" t="n">
        <v>-392053000</v>
      </c>
      <c r="L9659" t="n">
        <v>443569000</v>
      </c>
      <c r="M9659" t="n">
        <v>440147000</v>
      </c>
      <c r="N9659" t="n">
        <v>-396443000</v>
      </c>
      <c r="O9659">
        <f>D9658</f>
      </c>
      <c r="P9659">
        <f>(E9659-F9659+G9659)/O9659*100</f>
      </c>
      <c r="Q9659">
        <f>H9658</f>
      </c>
      <c r="R9659">
        <f>I9658</f>
      </c>
      <c r="S9659">
        <f>H9659-H9658</f>
      </c>
      <c r="T9659">
        <f>I9659-I9658</f>
      </c>
      <c r="U9659">
        <f>(L9659-K9659)/(2*D9659*0.01)</f>
      </c>
      <c r="V9659">
        <f>(L9659+K9659)/(D9659*0.0001)</f>
      </c>
    </row>
    <row r="9660">
      <c r="A9660" t="n">
        <v>2024</v>
      </c>
      <c r="B9660" t="inlineStr">
        <is>
          <t>00250614</t>
        </is>
      </c>
      <c r="C9660" t="inlineStr">
        <is>
          <t>삼영엠텍</t>
        </is>
      </c>
      <c r="D9660" t="n">
        <v>5728380000</v>
      </c>
      <c r="E9660" t="n">
        <v>809073000</v>
      </c>
      <c r="F9660" t="n">
        <v>2057427000</v>
      </c>
      <c r="G9660" t="n">
        <v>275954000</v>
      </c>
      <c r="H9660" t="n">
        <v>3.95</v>
      </c>
      <c r="I9660" t="n">
        <v>4.2</v>
      </c>
      <c r="J9660" t="n">
        <v>7.94</v>
      </c>
      <c r="K9660" t="n">
        <v>-411383000</v>
      </c>
      <c r="L9660" t="n">
        <v>466528000</v>
      </c>
      <c r="M9660" t="n">
        <v>461023000</v>
      </c>
      <c r="N9660" t="n">
        <v>-414474000</v>
      </c>
      <c r="O9660">
        <f>D9659</f>
      </c>
      <c r="P9660">
        <f>(E9660-F9660+G9660)/O9660*100</f>
      </c>
      <c r="Q9660">
        <f>H9659</f>
      </c>
      <c r="R9660">
        <f>I9659</f>
      </c>
      <c r="S9660">
        <f>H9660-H9659</f>
      </c>
      <c r="T9660">
        <f>I9660-I9659</f>
      </c>
      <c r="U9660">
        <f>(L9660-K9660)/(2*D9660*0.01)</f>
      </c>
      <c r="V9660">
        <f>(L9660+K9660)/(D9660*0.0001)</f>
      </c>
    </row>
    <row r="9661">
      <c r="A9661" t="n">
        <v>2025</v>
      </c>
      <c r="B9661" t="inlineStr">
        <is>
          <t>00250614</t>
        </is>
      </c>
      <c r="C9661" t="inlineStr">
        <is>
          <t>삼영엠텍</t>
        </is>
      </c>
      <c r="D9661" t="n">
        <v>13859473000</v>
      </c>
      <c r="E9661" t="n">
        <v>777070000</v>
      </c>
      <c r="F9661" t="n">
        <v>539069000</v>
      </c>
      <c r="G9661" t="n">
        <v>217100000</v>
      </c>
      <c r="H9661" t="n">
        <v>4.3</v>
      </c>
      <c r="I9661" t="n">
        <v>4.5</v>
      </c>
      <c r="J9661" t="n">
        <v>7.77</v>
      </c>
      <c r="K9661" t="n">
        <v>-807576000</v>
      </c>
      <c r="L9661" t="n">
        <v>918216000</v>
      </c>
      <c r="M9661" t="n">
        <v>931674000</v>
      </c>
      <c r="N9661" t="n">
        <v>-833070000</v>
      </c>
      <c r="O9661">
        <f>D9660</f>
      </c>
      <c r="P9661">
        <f>(E9661-F9661+G9661)/O9661*100</f>
      </c>
      <c r="Q9661">
        <f>H9660</f>
      </c>
      <c r="R9661">
        <f>I9660</f>
      </c>
      <c r="S9661">
        <f>H9661-H9660</f>
      </c>
      <c r="T9661">
        <f>I9661-I9660</f>
      </c>
      <c r="U9661">
        <f>(L9661-K9661)/(2*D9661*0.01)</f>
      </c>
      <c r="V9661">
        <f>(L9661+K9661)/(D9661*0.0001)</f>
      </c>
    </row>
    <row r="9662">
      <c r="A9662" t="n">
        <v>2021</v>
      </c>
      <c r="B9662" t="inlineStr">
        <is>
          <t>00251400</t>
        </is>
      </c>
      <c r="C9662" t="inlineStr">
        <is>
          <t>BNK투자증권</t>
        </is>
      </c>
      <c r="D9662" t="n">
        <v>4718605000</v>
      </c>
      <c r="E9662" t="n">
        <v>274092000</v>
      </c>
    </row>
    <row r="9663">
      <c r="A9663" t="n">
        <v>2022</v>
      </c>
      <c r="B9663" t="inlineStr">
        <is>
          <t>00251400</t>
        </is>
      </c>
      <c r="C9663" t="inlineStr">
        <is>
          <t>BNK투자증권</t>
        </is>
      </c>
      <c r="D9663" t="n">
        <v>4986392000</v>
      </c>
      <c r="E9663" t="n">
        <v>1172566000</v>
      </c>
      <c r="F9663" t="n">
        <v>1149523000</v>
      </c>
      <c r="G9663" t="n">
        <v>160841000</v>
      </c>
      <c r="H9663" t="n">
        <v>5.47</v>
      </c>
      <c r="I9663" t="n">
        <v>3.88</v>
      </c>
      <c r="J9663" t="n">
        <v>4.3</v>
      </c>
      <c r="K9663" t="n">
        <v>-195533000</v>
      </c>
      <c r="L9663" t="n">
        <v>212611000</v>
      </c>
      <c r="M9663" t="n">
        <v>214172000</v>
      </c>
      <c r="N9663" t="n">
        <v>-200214000</v>
      </c>
      <c r="O9663">
        <f>D9662</f>
      </c>
      <c r="P9663">
        <f>(E9663-F9663+G9663)/O9663*100</f>
      </c>
      <c r="U9663">
        <f>(L9663-K9663)/(2*D9663*0.01)</f>
      </c>
      <c r="V9663">
        <f>(L9663+K9663)/(D9663*0.0001)</f>
      </c>
    </row>
    <row r="9664">
      <c r="A9664" t="n">
        <v>2023</v>
      </c>
      <c r="B9664" t="inlineStr">
        <is>
          <t>00251400</t>
        </is>
      </c>
      <c r="C9664" t="inlineStr">
        <is>
          <t>BNK투자증권</t>
        </is>
      </c>
      <c r="D9664" t="n">
        <v>5437308000</v>
      </c>
      <c r="E9664" t="n">
        <v>1019684000</v>
      </c>
      <c r="F9664" t="n">
        <v>1063164000</v>
      </c>
      <c r="G9664" t="n">
        <v>232599000</v>
      </c>
      <c r="H9664" t="n">
        <v>4.44</v>
      </c>
      <c r="I9664" t="n">
        <v>3.88</v>
      </c>
      <c r="J9664" t="n">
        <v>4.29</v>
      </c>
      <c r="K9664" t="n">
        <v>-214751000</v>
      </c>
      <c r="L9664" t="n">
        <v>233516000</v>
      </c>
      <c r="M9664" t="n">
        <v>232393000</v>
      </c>
      <c r="N9664" t="n">
        <v>-217413000</v>
      </c>
      <c r="O9664">
        <f>D9663</f>
      </c>
      <c r="P9664">
        <f>(E9664-F9664+G9664)/O9664*100</f>
      </c>
      <c r="Q9664">
        <f>H9663</f>
      </c>
      <c r="R9664">
        <f>I9663</f>
      </c>
      <c r="S9664">
        <f>H9664-H9663</f>
      </c>
      <c r="T9664">
        <f>I9664-I9663</f>
      </c>
      <c r="U9664">
        <f>(L9664-K9664)/(2*D9664*0.01)</f>
      </c>
      <c r="V9664">
        <f>(L9664+K9664)/(D9664*0.0001)</f>
      </c>
    </row>
    <row r="9665">
      <c r="A9665" t="n">
        <v>2024</v>
      </c>
      <c r="B9665" t="inlineStr">
        <is>
          <t>00251400</t>
        </is>
      </c>
      <c r="C9665" t="inlineStr">
        <is>
          <t>BNK투자증권</t>
        </is>
      </c>
      <c r="D9665" t="n">
        <v>5743036000</v>
      </c>
      <c r="E9665" t="n">
        <v>978341000</v>
      </c>
      <c r="F9665" t="n">
        <v>740713000</v>
      </c>
      <c r="G9665" t="n">
        <v>210062000</v>
      </c>
      <c r="H9665" t="n">
        <v>3.97</v>
      </c>
      <c r="I9665" t="n">
        <v>3.22</v>
      </c>
      <c r="J9665" t="n">
        <v>5.24</v>
      </c>
      <c r="K9665" t="n">
        <v>-276282000</v>
      </c>
      <c r="L9665" t="n">
        <v>303418000</v>
      </c>
      <c r="M9665" t="n">
        <v>300994000</v>
      </c>
      <c r="N9665" t="n">
        <v>-278898000</v>
      </c>
      <c r="O9665">
        <f>D9664</f>
      </c>
      <c r="P9665">
        <f>(E9665-F9665+G9665)/O9665*100</f>
      </c>
      <c r="Q9665">
        <f>H9664</f>
      </c>
      <c r="R9665">
        <f>I9664</f>
      </c>
      <c r="S9665">
        <f>H9665-H9664</f>
      </c>
      <c r="T9665">
        <f>I9665-I9664</f>
      </c>
      <c r="U9665">
        <f>(L9665-K9665)/(2*D9665*0.01)</f>
      </c>
      <c r="V9665">
        <f>(L9665+K9665)/(D9665*0.0001)</f>
      </c>
    </row>
    <row r="9666">
      <c r="A9666" t="n">
        <v>2025</v>
      </c>
      <c r="B9666" t="inlineStr">
        <is>
          <t>00251400</t>
        </is>
      </c>
      <c r="C9666" t="inlineStr">
        <is>
          <t>BNK투자증권</t>
        </is>
      </c>
      <c r="D9666" t="n">
        <v>6033604000</v>
      </c>
      <c r="E9666" t="n">
        <v>1108847000</v>
      </c>
      <c r="F9666" t="n">
        <v>1012433000</v>
      </c>
      <c r="G9666" t="n">
        <v>207098000</v>
      </c>
      <c r="H9666" t="n">
        <v>4.2</v>
      </c>
      <c r="I9666" t="n">
        <v>3.22</v>
      </c>
      <c r="J9666" t="n">
        <v>4.97</v>
      </c>
      <c r="K9666" t="n">
        <v>-275812000</v>
      </c>
      <c r="L9666" t="n">
        <v>301637000</v>
      </c>
      <c r="M9666" t="n">
        <v>296564000</v>
      </c>
      <c r="N9666" t="n">
        <v>-276003000</v>
      </c>
      <c r="O9666">
        <f>D9665</f>
      </c>
      <c r="P9666">
        <f>(E9666-F9666+G9666)/O9666*100</f>
      </c>
      <c r="Q9666">
        <f>H9665</f>
      </c>
      <c r="R9666">
        <f>I9665</f>
      </c>
      <c r="S9666">
        <f>H9666-H9665</f>
      </c>
      <c r="T9666">
        <f>I9666-I9665</f>
      </c>
      <c r="U9666">
        <f>(L9666-K9666)/(2*D9666*0.01)</f>
      </c>
      <c r="V9666">
        <f>(L9666+K9666)/(D9666*0.0001)</f>
      </c>
    </row>
    <row r="9667">
      <c r="A9667" t="n">
        <v>2016</v>
      </c>
      <c r="B9667" t="inlineStr">
        <is>
          <t>00252001</t>
        </is>
      </c>
      <c r="C9667" t="inlineStr">
        <is>
          <t>해원에스티</t>
        </is>
      </c>
      <c r="D9667" t="n">
        <v>1242234000</v>
      </c>
      <c r="F9667" t="n">
        <v>135923000</v>
      </c>
    </row>
    <row r="9668">
      <c r="A9668" t="n">
        <v>2017</v>
      </c>
      <c r="B9668" t="inlineStr">
        <is>
          <t>00252001</t>
        </is>
      </c>
      <c r="C9668" t="inlineStr">
        <is>
          <t>해원에스티</t>
        </is>
      </c>
      <c r="D9668" t="n">
        <v>1379137000</v>
      </c>
      <c r="F9668" t="n">
        <v>51564000</v>
      </c>
      <c r="O9668">
        <f>D9667</f>
      </c>
    </row>
    <row r="9669">
      <c r="A9669" t="n">
        <v>2014</v>
      </c>
      <c r="B9669" t="inlineStr">
        <is>
          <t>00252135</t>
        </is>
      </c>
      <c r="C9669" t="inlineStr">
        <is>
          <t>주성엔지니어링</t>
        </is>
      </c>
      <c r="D9669" t="n">
        <v>11091745000</v>
      </c>
      <c r="E9669" t="n">
        <v>1754822000</v>
      </c>
      <c r="F9669" t="n">
        <v>1995275000</v>
      </c>
      <c r="G9669" t="n">
        <v>298742000</v>
      </c>
      <c r="H9669" t="n">
        <v>2.41</v>
      </c>
      <c r="I9669" t="n">
        <v>7.17</v>
      </c>
      <c r="K9669" t="n">
        <v>-314387000</v>
      </c>
      <c r="L9669" t="n">
        <v>340525000</v>
      </c>
      <c r="M9669" t="n">
        <v>340479000</v>
      </c>
      <c r="N9669" t="n">
        <v>-320191000</v>
      </c>
      <c r="U9669">
        <f>(L9669-K9669)/(2*D9669*0.01)</f>
      </c>
      <c r="V9669">
        <f>(L9669+K9669)/(D9669*0.0001)</f>
      </c>
    </row>
    <row r="9670">
      <c r="A9670" t="n">
        <v>2015</v>
      </c>
      <c r="B9670" t="inlineStr">
        <is>
          <t>00252135</t>
        </is>
      </c>
      <c r="C9670" t="inlineStr">
        <is>
          <t>주성엔지니어링</t>
        </is>
      </c>
      <c r="D9670" t="n">
        <v>11577978000</v>
      </c>
      <c r="E9670" t="n">
        <v>1849137000</v>
      </c>
      <c r="F9670" t="n">
        <v>1502063000</v>
      </c>
      <c r="G9670" t="n">
        <v>211594000</v>
      </c>
      <c r="H9670" t="n">
        <v>2.34</v>
      </c>
      <c r="I9670" t="n">
        <v>6.85</v>
      </c>
      <c r="K9670" t="n">
        <v>-615464000</v>
      </c>
      <c r="L9670" t="n">
        <v>693467000</v>
      </c>
      <c r="M9670" t="n">
        <v>690457000</v>
      </c>
      <c r="N9670" t="n">
        <v>-624504000</v>
      </c>
      <c r="O9670">
        <f>D9669</f>
      </c>
      <c r="P9670">
        <f>(E9670-F9670+G9670)/O9670*100</f>
      </c>
      <c r="Q9670">
        <f>H9669</f>
      </c>
      <c r="R9670">
        <f>I9669</f>
      </c>
      <c r="S9670">
        <f>H9670-H9669</f>
      </c>
      <c r="T9670">
        <f>I9670-I9669</f>
      </c>
      <c r="U9670">
        <f>(L9670-K9670)/(2*D9670*0.01)</f>
      </c>
      <c r="V9670">
        <f>(L9670+K9670)/(D9670*0.0001)</f>
      </c>
    </row>
    <row r="9671">
      <c r="A9671" t="n">
        <v>2016</v>
      </c>
      <c r="B9671" t="inlineStr">
        <is>
          <t>00252135</t>
        </is>
      </c>
      <c r="C9671" t="inlineStr">
        <is>
          <t>주성엔지니어링</t>
        </is>
      </c>
      <c r="D9671" t="n">
        <v>12600526000</v>
      </c>
      <c r="E9671" t="n">
        <v>1802919000</v>
      </c>
      <c r="F9671" t="n">
        <v>1159501000</v>
      </c>
      <c r="G9671" t="n">
        <v>221923000</v>
      </c>
      <c r="H9671" t="n">
        <v>2.37</v>
      </c>
      <c r="I9671" t="n">
        <v>6.64</v>
      </c>
      <c r="K9671" t="n">
        <v>-786915000</v>
      </c>
      <c r="L9671" t="n">
        <v>902121000</v>
      </c>
      <c r="M9671" t="n">
        <v>897653000</v>
      </c>
      <c r="N9671" t="n">
        <v>-798038000</v>
      </c>
      <c r="O9671">
        <f>D9670</f>
      </c>
      <c r="P9671">
        <f>(E9671-F9671+G9671)/O9671*100</f>
      </c>
      <c r="Q9671">
        <f>H9670</f>
      </c>
      <c r="R9671">
        <f>I9670</f>
      </c>
      <c r="S9671">
        <f>H9671-H9670</f>
      </c>
      <c r="T9671">
        <f>I9671-I9670</f>
      </c>
      <c r="U9671">
        <f>(L9671-K9671)/(2*D9671*0.01)</f>
      </c>
      <c r="V9671">
        <f>(L9671+K9671)/(D9671*0.0001)</f>
      </c>
    </row>
    <row r="9672">
      <c r="A9672" t="n">
        <v>2017</v>
      </c>
      <c r="B9672" t="inlineStr">
        <is>
          <t>00252135</t>
        </is>
      </c>
      <c r="C9672" t="inlineStr">
        <is>
          <t>주성엔지니어링</t>
        </is>
      </c>
      <c r="D9672" t="n">
        <v>13605437000</v>
      </c>
      <c r="E9672" t="n">
        <v>2017961000</v>
      </c>
      <c r="F9672" t="n">
        <v>799830000</v>
      </c>
      <c r="G9672" t="n">
        <v>246259000</v>
      </c>
      <c r="H9672" t="n">
        <v>3.01</v>
      </c>
      <c r="I9672" t="n">
        <v>3.96</v>
      </c>
      <c r="K9672" t="n">
        <v>-908890000</v>
      </c>
      <c r="L9672" t="n">
        <v>1056386000</v>
      </c>
      <c r="M9672" t="n">
        <v>1057567000</v>
      </c>
      <c r="N9672" t="n">
        <v>-926359000</v>
      </c>
      <c r="O9672">
        <f>D9671</f>
      </c>
      <c r="P9672">
        <f>(E9672-F9672+G9672)/O9672*100</f>
      </c>
      <c r="Q9672">
        <f>H9671</f>
      </c>
      <c r="R9672">
        <f>I9671</f>
      </c>
      <c r="S9672">
        <f>H9672-H9671</f>
      </c>
      <c r="T9672">
        <f>I9672-I9671</f>
      </c>
      <c r="U9672">
        <f>(L9672-K9672)/(2*D9672*0.01)</f>
      </c>
      <c r="V9672">
        <f>(L9672+K9672)/(D9672*0.0001)</f>
      </c>
    </row>
    <row r="9673">
      <c r="A9673" t="n">
        <v>2018</v>
      </c>
      <c r="B9673" t="inlineStr">
        <is>
          <t>00252135</t>
        </is>
      </c>
      <c r="C9673" t="inlineStr">
        <is>
          <t>주성엔지니어링</t>
        </is>
      </c>
      <c r="D9673" t="n">
        <v>16036707000</v>
      </c>
      <c r="E9673" t="n">
        <v>2220562000</v>
      </c>
      <c r="F9673" t="n">
        <v>1036389000</v>
      </c>
      <c r="G9673" t="n">
        <v>308732000</v>
      </c>
      <c r="H9673" t="n">
        <v>2.53</v>
      </c>
      <c r="I9673" t="n">
        <v>3.96</v>
      </c>
      <c r="K9673" t="n">
        <v>-1081697000</v>
      </c>
      <c r="L9673" t="n">
        <v>1258905000</v>
      </c>
      <c r="M9673" t="n">
        <v>1253842000</v>
      </c>
      <c r="N9673" t="n">
        <v>-1097592000</v>
      </c>
      <c r="O9673">
        <f>D9672</f>
      </c>
      <c r="P9673">
        <f>(E9673-F9673+G9673)/O9673*100</f>
      </c>
      <c r="Q9673">
        <f>H9672</f>
      </c>
      <c r="R9673">
        <f>I9672</f>
      </c>
      <c r="S9673">
        <f>H9673-H9672</f>
      </c>
      <c r="T9673">
        <f>I9673-I9672</f>
      </c>
      <c r="U9673">
        <f>(L9673-K9673)/(2*D9673*0.01)</f>
      </c>
      <c r="V9673">
        <f>(L9673+K9673)/(D9673*0.0001)</f>
      </c>
    </row>
    <row r="9674">
      <c r="A9674" t="n">
        <v>2020</v>
      </c>
      <c r="B9674" t="inlineStr">
        <is>
          <t>00252135</t>
        </is>
      </c>
      <c r="C9674" t="inlineStr">
        <is>
          <t>주성엔지니어링</t>
        </is>
      </c>
      <c r="D9674" t="n">
        <v>17350733000</v>
      </c>
      <c r="E9674" t="n">
        <v>2399406000</v>
      </c>
      <c r="F9674" t="n">
        <v>1068128000</v>
      </c>
      <c r="G9674" t="n">
        <v>302840000</v>
      </c>
      <c r="H9674" t="n">
        <v>2.45</v>
      </c>
      <c r="I9674" t="n">
        <v>4</v>
      </c>
      <c r="K9674" t="n">
        <v>-1193948000</v>
      </c>
      <c r="L9674" t="n">
        <v>1386307000</v>
      </c>
      <c r="M9674" t="n">
        <v>1351269000</v>
      </c>
      <c r="N9674" t="n">
        <v>-1188377000</v>
      </c>
      <c r="U9674">
        <f>(L9674-K9674)/(2*D9674*0.01)</f>
      </c>
      <c r="V9674">
        <f>(L9674+K9674)/(D9674*0.0001)</f>
      </c>
    </row>
    <row r="9675">
      <c r="A9675" t="n">
        <v>2021</v>
      </c>
      <c r="B9675" t="inlineStr">
        <is>
          <t>00252135</t>
        </is>
      </c>
      <c r="C9675" t="inlineStr">
        <is>
          <t>주성엔지니어링</t>
        </is>
      </c>
      <c r="D9675" t="n">
        <v>18971533000</v>
      </c>
      <c r="E9675" t="n">
        <v>2028908000</v>
      </c>
      <c r="F9675" t="n">
        <v>2554953000</v>
      </c>
      <c r="G9675" t="n">
        <v>318681000</v>
      </c>
      <c r="H9675" t="n">
        <v>2.85</v>
      </c>
      <c r="I9675" t="n">
        <v>4</v>
      </c>
      <c r="K9675" t="n">
        <v>-863047000</v>
      </c>
      <c r="L9675" t="n">
        <v>974717000</v>
      </c>
      <c r="M9675" t="n">
        <v>954826000</v>
      </c>
      <c r="N9675" t="n">
        <v>-862535000</v>
      </c>
      <c r="O9675">
        <f>D9674</f>
      </c>
      <c r="P9675">
        <f>(E9675-F9675+G9675)/O9675*100</f>
      </c>
      <c r="Q9675">
        <f>H9674</f>
      </c>
      <c r="R9675">
        <f>I9674</f>
      </c>
      <c r="S9675">
        <f>H9675-H9674</f>
      </c>
      <c r="T9675">
        <f>I9675-I9674</f>
      </c>
      <c r="U9675">
        <f>(L9675-K9675)/(2*D9675*0.01)</f>
      </c>
      <c r="V9675">
        <f>(L9675+K9675)/(D9675*0.0001)</f>
      </c>
    </row>
    <row r="9676">
      <c r="A9676" t="n">
        <v>2022</v>
      </c>
      <c r="B9676" t="inlineStr">
        <is>
          <t>00252135</t>
        </is>
      </c>
      <c r="C9676" t="inlineStr">
        <is>
          <t>주성엔지니어링</t>
        </is>
      </c>
      <c r="D9676" t="n">
        <v>21990138000</v>
      </c>
      <c r="E9676" t="n">
        <v>2200223000</v>
      </c>
      <c r="F9676" t="n">
        <v>1687860000</v>
      </c>
      <c r="G9676" t="n">
        <v>350640000</v>
      </c>
      <c r="H9676" t="n">
        <v>5.29</v>
      </c>
      <c r="I9676" t="n">
        <v>4</v>
      </c>
      <c r="K9676" t="n">
        <v>-747030000</v>
      </c>
      <c r="L9676" t="n">
        <v>831775000</v>
      </c>
      <c r="M9676" t="n">
        <v>835522000</v>
      </c>
      <c r="N9676" t="n">
        <v>-763632000</v>
      </c>
      <c r="O9676">
        <f>D9675</f>
      </c>
      <c r="P9676">
        <f>(E9676-F9676+G9676)/O9676*100</f>
      </c>
      <c r="Q9676">
        <f>H9675</f>
      </c>
      <c r="R9676">
        <f>I9675</f>
      </c>
      <c r="S9676">
        <f>H9676-H9675</f>
      </c>
      <c r="T9676">
        <f>I9676-I9675</f>
      </c>
      <c r="U9676">
        <f>(L9676-K9676)/(2*D9676*0.01)</f>
      </c>
      <c r="V9676">
        <f>(L9676+K9676)/(D9676*0.0001)</f>
      </c>
    </row>
    <row r="9677">
      <c r="A9677" t="n">
        <v>2023</v>
      </c>
      <c r="B9677" t="inlineStr">
        <is>
          <t>00252135</t>
        </is>
      </c>
      <c r="C9677" t="inlineStr">
        <is>
          <t>주성엔지니어링</t>
        </is>
      </c>
      <c r="D9677" t="n">
        <v>23794875000</v>
      </c>
      <c r="E9677" t="n">
        <v>2682258000</v>
      </c>
      <c r="F9677" t="n">
        <v>1470451000</v>
      </c>
      <c r="G9677" t="n">
        <v>656109000</v>
      </c>
      <c r="H9677" t="n">
        <v>4.36</v>
      </c>
      <c r="I9677" t="n">
        <v>4</v>
      </c>
      <c r="K9677" t="n">
        <v>-783793000</v>
      </c>
      <c r="L9677" t="n">
        <v>870269000</v>
      </c>
      <c r="M9677" t="n">
        <v>866236000</v>
      </c>
      <c r="N9677" t="n">
        <v>-794479000</v>
      </c>
      <c r="O9677">
        <f>D9676</f>
      </c>
      <c r="P9677">
        <f>(E9677-F9677+G9677)/O9677*100</f>
      </c>
      <c r="Q9677">
        <f>H9676</f>
      </c>
      <c r="R9677">
        <f>I9676</f>
      </c>
      <c r="S9677">
        <f>H9677-H9676</f>
      </c>
      <c r="T9677">
        <f>I9677-I9676</f>
      </c>
      <c r="U9677">
        <f>(L9677-K9677)/(2*D9677*0.01)</f>
      </c>
      <c r="V9677">
        <f>(L9677+K9677)/(D9677*0.0001)</f>
      </c>
    </row>
    <row r="9678">
      <c r="A9678" t="n">
        <v>2024</v>
      </c>
      <c r="B9678" t="inlineStr">
        <is>
          <t>00252135</t>
        </is>
      </c>
      <c r="C9678" t="inlineStr">
        <is>
          <t>주성엔지니어링</t>
        </is>
      </c>
      <c r="D9678" t="n">
        <v>26701130000</v>
      </c>
      <c r="E9678" t="n">
        <v>2727063000</v>
      </c>
      <c r="F9678" t="n">
        <v>1125303000</v>
      </c>
      <c r="G9678" t="n">
        <v>616388000</v>
      </c>
      <c r="H9678" t="n">
        <v>3.92</v>
      </c>
      <c r="I9678" t="n">
        <v>4</v>
      </c>
      <c r="K9678" t="n">
        <v>-1151044000</v>
      </c>
      <c r="L9678" t="n">
        <v>1308545000</v>
      </c>
      <c r="M9678" t="n">
        <v>1295819000</v>
      </c>
      <c r="N9678" t="n">
        <v>-1161350000</v>
      </c>
      <c r="O9678">
        <f>D9677</f>
      </c>
      <c r="P9678">
        <f>(E9678-F9678+G9678)/O9678*100</f>
      </c>
      <c r="Q9678">
        <f>H9677</f>
      </c>
      <c r="R9678">
        <f>I9677</f>
      </c>
      <c r="S9678">
        <f>H9678-H9677</f>
      </c>
      <c r="T9678">
        <f>I9678-I9677</f>
      </c>
      <c r="U9678">
        <f>(L9678-K9678)/(2*D9678*0.01)</f>
      </c>
      <c r="V9678">
        <f>(L9678+K9678)/(D9678*0.0001)</f>
      </c>
    </row>
    <row r="9679">
      <c r="A9679" t="n">
        <v>2025</v>
      </c>
      <c r="B9679" t="inlineStr">
        <is>
          <t>00252135</t>
        </is>
      </c>
      <c r="C9679" t="inlineStr">
        <is>
          <t>주성엔지니어링</t>
        </is>
      </c>
      <c r="D9679" t="n">
        <v>28412776000</v>
      </c>
      <c r="E9679" t="n">
        <v>3083058000</v>
      </c>
      <c r="F9679" t="n">
        <v>1285668000</v>
      </c>
      <c r="G9679" t="n">
        <v>647685000</v>
      </c>
      <c r="H9679" t="n">
        <v>4.39</v>
      </c>
      <c r="I9679" t="n">
        <v>4</v>
      </c>
      <c r="K9679" t="n">
        <v>-1368867000</v>
      </c>
      <c r="L9679" t="n">
        <v>1581237000</v>
      </c>
      <c r="M9679" t="n">
        <v>1573339000</v>
      </c>
      <c r="N9679" t="n">
        <v>-1386635000</v>
      </c>
      <c r="O9679">
        <f>D9678</f>
      </c>
      <c r="P9679">
        <f>(E9679-F9679+G9679)/O9679*100</f>
      </c>
      <c r="Q9679">
        <f>H9678</f>
      </c>
      <c r="R9679">
        <f>I9678</f>
      </c>
      <c r="S9679">
        <f>H9679-H9678</f>
      </c>
      <c r="T9679">
        <f>I9679-I9678</f>
      </c>
      <c r="U9679">
        <f>(L9679-K9679)/(2*D9679*0.01)</f>
      </c>
      <c r="V9679">
        <f>(L9679+K9679)/(D9679*0.0001)</f>
      </c>
    </row>
    <row r="9680">
      <c r="A9680" t="n">
        <v>2014</v>
      </c>
      <c r="B9680" t="inlineStr">
        <is>
          <t>00252269</t>
        </is>
      </c>
      <c r="C9680" t="inlineStr">
        <is>
          <t>아이에이</t>
        </is>
      </c>
      <c r="D9680" t="n">
        <v>2950007000</v>
      </c>
      <c r="E9680" t="n">
        <v>669538000</v>
      </c>
      <c r="F9680" t="n">
        <v>789961000</v>
      </c>
      <c r="G9680" t="n">
        <v>98194000</v>
      </c>
      <c r="H9680" t="n">
        <v>3.64</v>
      </c>
      <c r="I9680" t="n">
        <v>6.25</v>
      </c>
      <c r="J9680" t="n">
        <v>16.2</v>
      </c>
      <c r="K9680" t="n">
        <v>-80200000</v>
      </c>
      <c r="L9680" t="n">
        <v>86600000</v>
      </c>
      <c r="M9680" t="n">
        <v>85200000</v>
      </c>
      <c r="N9680" t="n">
        <v>-79800000</v>
      </c>
      <c r="U9680">
        <f>(L9680-K9680)/(2*D9680*0.01)</f>
      </c>
      <c r="V9680">
        <f>(L9680+K9680)/(D9680*0.0001)</f>
      </c>
    </row>
    <row r="9681">
      <c r="A9681" t="n">
        <v>2015</v>
      </c>
      <c r="B9681" t="inlineStr">
        <is>
          <t>00252269</t>
        </is>
      </c>
      <c r="C9681" t="inlineStr">
        <is>
          <t>아이에이</t>
        </is>
      </c>
      <c r="D9681" t="n">
        <v>3400186000</v>
      </c>
      <c r="E9681" t="n">
        <v>645125000</v>
      </c>
      <c r="F9681" t="n">
        <v>734704000</v>
      </c>
      <c r="G9681" t="n">
        <v>80658000</v>
      </c>
      <c r="H9681" t="n">
        <v>3.12</v>
      </c>
      <c r="I9681" t="n">
        <v>5.68</v>
      </c>
      <c r="J9681" t="n">
        <v>9.24</v>
      </c>
      <c r="K9681" t="n">
        <v>-75600000</v>
      </c>
      <c r="L9681" t="n">
        <v>75600000</v>
      </c>
      <c r="M9681" t="n">
        <v>74400000</v>
      </c>
      <c r="N9681" t="n">
        <v>-69600000</v>
      </c>
      <c r="O9681">
        <f>D9680</f>
      </c>
      <c r="P9681">
        <f>(E9681-F9681+G9681)/O9681*100</f>
      </c>
      <c r="Q9681">
        <f>H9680</f>
      </c>
      <c r="R9681">
        <f>I9680</f>
      </c>
      <c r="S9681">
        <f>H9681-H9680</f>
      </c>
      <c r="T9681">
        <f>I9681-I9680</f>
      </c>
      <c r="U9681">
        <f>(L9681-K9681)/(2*D9681*0.01)</f>
      </c>
    </row>
    <row r="9682">
      <c r="A9682" t="n">
        <v>2016</v>
      </c>
      <c r="B9682" t="inlineStr">
        <is>
          <t>00252269</t>
        </is>
      </c>
      <c r="C9682" t="inlineStr">
        <is>
          <t>아이에이</t>
        </is>
      </c>
      <c r="D9682" t="n">
        <v>4280826000</v>
      </c>
      <c r="E9682" t="n">
        <v>858136000</v>
      </c>
      <c r="F9682" t="n">
        <v>654063000</v>
      </c>
      <c r="G9682" t="n">
        <v>78143000</v>
      </c>
      <c r="H9682" t="n">
        <v>2.99</v>
      </c>
      <c r="I9682" t="n">
        <v>5.55</v>
      </c>
      <c r="J9682" t="n">
        <v>8.970000000000001</v>
      </c>
      <c r="K9682" t="n">
        <v>-342856000</v>
      </c>
      <c r="L9682" t="n">
        <v>377760000</v>
      </c>
      <c r="M9682" t="n">
        <v>372360000</v>
      </c>
      <c r="N9682" t="n">
        <v>-340800000</v>
      </c>
      <c r="O9682">
        <f>D9681</f>
      </c>
      <c r="P9682">
        <f>(E9682-F9682+G9682)/O9682*100</f>
      </c>
      <c r="Q9682">
        <f>H9681</f>
      </c>
      <c r="R9682">
        <f>I9681</f>
      </c>
      <c r="S9682">
        <f>H9682-H9681</f>
      </c>
      <c r="T9682">
        <f>I9682-I9681</f>
      </c>
      <c r="U9682">
        <f>(L9682-K9682)/(2*D9682*0.01)</f>
      </c>
      <c r="V9682">
        <f>(L9682+K9682)/(D9682*0.0001)</f>
      </c>
    </row>
    <row r="9683">
      <c r="A9683" t="n">
        <v>2017</v>
      </c>
      <c r="B9683" t="inlineStr">
        <is>
          <t>00252269</t>
        </is>
      </c>
      <c r="C9683" t="inlineStr">
        <is>
          <t>아이에이</t>
        </is>
      </c>
      <c r="D9683" t="n">
        <v>4262709000</v>
      </c>
      <c r="E9683" t="n">
        <v>918405000</v>
      </c>
      <c r="F9683" t="n">
        <v>834095000</v>
      </c>
      <c r="G9683" t="n">
        <v>93860000</v>
      </c>
      <c r="H9683" t="n">
        <v>3.75</v>
      </c>
      <c r="I9683" t="n">
        <v>5.31</v>
      </c>
      <c r="J9683" t="n">
        <v>8.83</v>
      </c>
      <c r="K9683" t="n">
        <v>-72400000</v>
      </c>
      <c r="L9683" t="n">
        <v>80200000</v>
      </c>
      <c r="M9683" t="n">
        <v>79600000</v>
      </c>
      <c r="N9683" t="n">
        <v>-73000000</v>
      </c>
      <c r="O9683">
        <f>D9682</f>
      </c>
      <c r="P9683">
        <f>(E9683-F9683+G9683)/O9683*100</f>
      </c>
      <c r="Q9683">
        <f>H9682</f>
      </c>
      <c r="R9683">
        <f>I9682</f>
      </c>
      <c r="S9683">
        <f>H9683-H9682</f>
      </c>
      <c r="T9683">
        <f>I9683-I9682</f>
      </c>
      <c r="U9683">
        <f>(L9683-K9683)/(2*D9683*0.01)</f>
      </c>
      <c r="V9683">
        <f>(L9683+K9683)/(D9683*0.0001)</f>
      </c>
    </row>
    <row r="9684">
      <c r="A9684" t="n">
        <v>2018</v>
      </c>
      <c r="B9684" t="inlineStr">
        <is>
          <t>00252269</t>
        </is>
      </c>
      <c r="C9684" t="inlineStr">
        <is>
          <t>아이에이</t>
        </is>
      </c>
      <c r="D9684" t="n">
        <v>3466667000</v>
      </c>
      <c r="E9684" t="n">
        <v>919638000</v>
      </c>
      <c r="F9684" t="n">
        <v>1477664000</v>
      </c>
      <c r="G9684" t="n">
        <v>103221000</v>
      </c>
      <c r="H9684" t="n">
        <v>3.24</v>
      </c>
      <c r="I9684" t="n">
        <v>4.13</v>
      </c>
      <c r="J9684" t="n">
        <v>8.289999999999999</v>
      </c>
      <c r="K9684" t="n">
        <v>-646000000</v>
      </c>
      <c r="L9684" t="n">
        <v>722000000</v>
      </c>
      <c r="M9684" t="n">
        <v>72000000</v>
      </c>
      <c r="N9684" t="n">
        <v>-66000000</v>
      </c>
      <c r="O9684">
        <f>D9683</f>
      </c>
      <c r="P9684">
        <f>(E9684-F9684+G9684)/O9684*100</f>
      </c>
      <c r="Q9684">
        <f>H9683</f>
      </c>
      <c r="R9684">
        <f>I9683</f>
      </c>
      <c r="S9684">
        <f>H9684-H9683</f>
      </c>
      <c r="T9684">
        <f>I9684-I9683</f>
      </c>
      <c r="U9684">
        <f>(L9684-K9684)/(2*D9684*0.01)</f>
      </c>
      <c r="V9684">
        <f>(L9684+K9684)/(D9684*0.0001)</f>
      </c>
    </row>
    <row r="9685">
      <c r="A9685" t="n">
        <v>2019</v>
      </c>
      <c r="B9685" t="inlineStr">
        <is>
          <t>00252269</t>
        </is>
      </c>
      <c r="C9685" t="inlineStr">
        <is>
          <t>아이에이</t>
        </is>
      </c>
      <c r="D9685" t="n">
        <v>1900513000</v>
      </c>
      <c r="E9685" t="n">
        <v>580274000</v>
      </c>
      <c r="F9685" t="n">
        <v>501420000</v>
      </c>
      <c r="G9685" t="n">
        <v>44897000</v>
      </c>
      <c r="H9685" t="n">
        <v>3.3</v>
      </c>
      <c r="I9685" t="n">
        <v>3.53</v>
      </c>
      <c r="J9685" t="n">
        <v>9.33</v>
      </c>
      <c r="K9685" t="n">
        <v>-45000000</v>
      </c>
      <c r="L9685" t="n">
        <v>48600000</v>
      </c>
      <c r="M9685" t="n">
        <v>49000000</v>
      </c>
      <c r="N9685" t="n">
        <v>-46000000</v>
      </c>
      <c r="O9685">
        <f>D9684</f>
      </c>
      <c r="P9685">
        <f>(E9685-F9685+G9685)/O9685*100</f>
      </c>
      <c r="Q9685">
        <f>H9684</f>
      </c>
      <c r="R9685">
        <f>I9684</f>
      </c>
      <c r="S9685">
        <f>H9685-H9684</f>
      </c>
      <c r="T9685">
        <f>I9685-I9684</f>
      </c>
      <c r="U9685">
        <f>(L9685-K9685)/(2*D9685*0.01)</f>
      </c>
      <c r="V9685">
        <f>(L9685+K9685)/(D9685*0.0001)</f>
      </c>
    </row>
    <row r="9686">
      <c r="A9686" t="n">
        <v>2020</v>
      </c>
      <c r="B9686" t="inlineStr">
        <is>
          <t>00252269</t>
        </is>
      </c>
      <c r="C9686" t="inlineStr">
        <is>
          <t>아이에이</t>
        </is>
      </c>
      <c r="D9686" t="n">
        <v>2848712000</v>
      </c>
      <c r="E9686" t="n">
        <v>653859000</v>
      </c>
      <c r="F9686" t="n">
        <v>836843000</v>
      </c>
      <c r="G9686" t="n">
        <v>28584000</v>
      </c>
      <c r="H9686" t="n">
        <v>2.92</v>
      </c>
      <c r="I9686" t="n">
        <v>3.48</v>
      </c>
      <c r="J9686" t="n">
        <v>8.390000000000001</v>
      </c>
      <c r="K9686" t="n">
        <v>-219340424</v>
      </c>
      <c r="L9686" t="n">
        <v>247007162</v>
      </c>
      <c r="M9686" t="n">
        <v>246726620</v>
      </c>
      <c r="N9686" t="n">
        <v>-222201336</v>
      </c>
      <c r="O9686">
        <f>D9685</f>
      </c>
      <c r="P9686">
        <f>(E9686-F9686+G9686)/O9686*100</f>
      </c>
      <c r="Q9686">
        <f>H9685</f>
      </c>
      <c r="R9686">
        <f>I9685</f>
      </c>
      <c r="S9686">
        <f>H9686-H9685</f>
      </c>
      <c r="T9686">
        <f>I9686-I9685</f>
      </c>
      <c r="U9686">
        <f>(L9686-K9686)/(2*D9686*0.01)</f>
      </c>
      <c r="V9686">
        <f>(L9686+K9686)/(D9686*0.0001)</f>
      </c>
    </row>
    <row r="9687">
      <c r="A9687" t="n">
        <v>2021</v>
      </c>
      <c r="B9687" t="inlineStr">
        <is>
          <t>00252269</t>
        </is>
      </c>
      <c r="C9687" t="inlineStr">
        <is>
          <t>아이에이</t>
        </is>
      </c>
      <c r="D9687" t="n">
        <v>3574188000</v>
      </c>
      <c r="E9687" t="n">
        <v>505115000</v>
      </c>
      <c r="F9687" t="n">
        <v>259199000</v>
      </c>
      <c r="G9687" t="n">
        <v>54081000</v>
      </c>
      <c r="H9687" t="n">
        <v>3.49</v>
      </c>
      <c r="I9687" t="n">
        <v>3.48</v>
      </c>
      <c r="J9687" t="n">
        <v>8.029999999999999</v>
      </c>
      <c r="K9687" t="n">
        <v>-225893376</v>
      </c>
      <c r="L9687" t="n">
        <v>255176352</v>
      </c>
      <c r="M9687" t="n">
        <v>255976848</v>
      </c>
      <c r="N9687" t="n">
        <v>-230709648</v>
      </c>
      <c r="O9687">
        <f>D9686</f>
      </c>
      <c r="P9687">
        <f>(E9687-F9687+G9687)/O9687*100</f>
      </c>
      <c r="Q9687">
        <f>H9686</f>
      </c>
      <c r="R9687">
        <f>I9686</f>
      </c>
      <c r="S9687">
        <f>H9687-H9686</f>
      </c>
      <c r="T9687">
        <f>I9687-I9686</f>
      </c>
      <c r="U9687">
        <f>(L9687-K9687)/(2*D9687*0.01)</f>
      </c>
      <c r="V9687">
        <f>(L9687+K9687)/(D9687*0.0001)</f>
      </c>
    </row>
    <row r="9688">
      <c r="A9688" t="n">
        <v>2022</v>
      </c>
      <c r="B9688" t="inlineStr">
        <is>
          <t>00252269</t>
        </is>
      </c>
      <c r="C9688" t="inlineStr">
        <is>
          <t>아이에이</t>
        </is>
      </c>
      <c r="D9688" t="n">
        <v>4312319000</v>
      </c>
      <c r="E9688" t="n">
        <v>543672000</v>
      </c>
      <c r="F9688" t="n">
        <v>408460000</v>
      </c>
      <c r="G9688" t="n">
        <v>80140000</v>
      </c>
      <c r="H9688" t="n">
        <v>5.77</v>
      </c>
      <c r="I9688" t="n">
        <v>3.33</v>
      </c>
      <c r="J9688" t="n">
        <v>6.52</v>
      </c>
      <c r="K9688" t="n">
        <v>-224000000</v>
      </c>
      <c r="L9688" t="n">
        <v>216398056</v>
      </c>
      <c r="M9688" t="n">
        <v>257000000</v>
      </c>
      <c r="N9688" t="n">
        <v>-200872654</v>
      </c>
      <c r="O9688">
        <f>D9687</f>
      </c>
      <c r="P9688">
        <f>(E9688-F9688+G9688)/O9688*100</f>
      </c>
      <c r="Q9688">
        <f>H9687</f>
      </c>
      <c r="R9688">
        <f>I9687</f>
      </c>
      <c r="S9688">
        <f>H9688-H9687</f>
      </c>
      <c r="T9688">
        <f>I9688-I9687</f>
      </c>
      <c r="U9688">
        <f>(L9688-K9688)/(2*D9688*0.01)</f>
      </c>
    </row>
    <row r="9689">
      <c r="A9689" t="n">
        <v>2023</v>
      </c>
      <c r="B9689" t="inlineStr">
        <is>
          <t>00252269</t>
        </is>
      </c>
      <c r="C9689" t="inlineStr">
        <is>
          <t>아이에이</t>
        </is>
      </c>
      <c r="D9689" t="n">
        <v>4740135000</v>
      </c>
      <c r="E9689" t="n">
        <v>826547000</v>
      </c>
      <c r="F9689" t="n">
        <v>1307985000</v>
      </c>
      <c r="G9689" t="n">
        <v>175567000</v>
      </c>
      <c r="H9689" t="n">
        <v>4.82</v>
      </c>
      <c r="I9689" t="n">
        <v>4.01</v>
      </c>
      <c r="J9689" t="n">
        <v>3.59</v>
      </c>
      <c r="K9689" t="n">
        <v>-226000000</v>
      </c>
      <c r="L9689" t="n">
        <v>237006750</v>
      </c>
      <c r="M9689" t="n">
        <v>255000000</v>
      </c>
      <c r="N9689" t="n">
        <v>-221832678</v>
      </c>
      <c r="O9689">
        <f>D9688</f>
      </c>
      <c r="P9689">
        <f>(E9689-F9689+G9689)/O9689*100</f>
      </c>
      <c r="Q9689">
        <f>H9688</f>
      </c>
      <c r="R9689">
        <f>I9688</f>
      </c>
      <c r="S9689">
        <f>H9689-H9688</f>
      </c>
      <c r="T9689">
        <f>I9689-I9688</f>
      </c>
      <c r="U9689">
        <f>(L9689-K9689)/(2*D9689*0.01)</f>
      </c>
      <c r="V9689">
        <f>(L9689+K9689)/(D9689*0.0001)</f>
      </c>
    </row>
    <row r="9690">
      <c r="A9690" t="n">
        <v>2024</v>
      </c>
      <c r="B9690" t="inlineStr">
        <is>
          <t>00252269</t>
        </is>
      </c>
      <c r="C9690" t="inlineStr">
        <is>
          <t>아이에이</t>
        </is>
      </c>
      <c r="D9690" t="n">
        <v>5936179000</v>
      </c>
      <c r="E9690" t="n">
        <v>689455000</v>
      </c>
      <c r="F9690" t="n">
        <v>616382000</v>
      </c>
      <c r="G9690" t="n">
        <v>211750000</v>
      </c>
      <c r="H9690" t="n">
        <v>4.19</v>
      </c>
      <c r="I9690" t="n">
        <v>3.96</v>
      </c>
      <c r="J9690" t="n">
        <v>2.94</v>
      </c>
      <c r="O9690">
        <f>D9689</f>
      </c>
      <c r="P9690">
        <f>(E9690-F9690+G9690)/O9690*100</f>
      </c>
      <c r="Q9690">
        <f>H9689</f>
      </c>
      <c r="R9690">
        <f>I9689</f>
      </c>
      <c r="S9690">
        <f>H9690-H9689</f>
      </c>
      <c r="T9690">
        <f>I9690-I9689</f>
      </c>
    </row>
    <row r="9691">
      <c r="A9691" t="n">
        <v>2025</v>
      </c>
      <c r="B9691" t="inlineStr">
        <is>
          <t>00252269</t>
        </is>
      </c>
      <c r="C9691" t="inlineStr">
        <is>
          <t>아이에이</t>
        </is>
      </c>
      <c r="D9691" t="n">
        <v>1227451000</v>
      </c>
      <c r="E9691" t="n">
        <v>969128000</v>
      </c>
      <c r="F9691" t="n">
        <v>5800304000</v>
      </c>
      <c r="G9691" t="n">
        <v>220751000</v>
      </c>
      <c r="H9691" t="n">
        <v>4.5</v>
      </c>
      <c r="I9691" t="n">
        <v>4.46</v>
      </c>
      <c r="J9691" t="n">
        <v>7.54</v>
      </c>
      <c r="K9691" t="n">
        <v>-40000000</v>
      </c>
      <c r="L9691" t="n">
        <v>44000000</v>
      </c>
      <c r="M9691" t="n">
        <v>45000000</v>
      </c>
      <c r="N9691" t="n">
        <v>-41000000</v>
      </c>
      <c r="O9691">
        <f>D9690</f>
      </c>
      <c r="P9691">
        <f>(E9691-F9691+G9691)/O9691*100</f>
      </c>
      <c r="Q9691">
        <f>H9690</f>
      </c>
      <c r="R9691">
        <f>I9690</f>
      </c>
      <c r="S9691">
        <f>H9691-H9690</f>
      </c>
      <c r="T9691">
        <f>I9691-I9690</f>
      </c>
      <c r="U9691">
        <f>(L9691-K9691)/(2*D9691*0.01)</f>
      </c>
      <c r="V9691">
        <f>(L9691+K9691)/(D9691*0.0001)</f>
      </c>
    </row>
    <row r="9692">
      <c r="A9692" t="n">
        <v>2014</v>
      </c>
      <c r="B9692" t="inlineStr">
        <is>
          <t>00253985</t>
        </is>
      </c>
      <c r="C9692" t="inlineStr">
        <is>
          <t>국보디자인</t>
        </is>
      </c>
      <c r="D9692" t="n">
        <v>6691996000</v>
      </c>
      <c r="E9692" t="n">
        <v>1418668000</v>
      </c>
      <c r="F9692" t="n">
        <v>1287070000</v>
      </c>
      <c r="G9692" t="n">
        <v>247455000</v>
      </c>
      <c r="H9692" t="n">
        <v>2.8</v>
      </c>
      <c r="I9692" t="n">
        <v>4</v>
      </c>
      <c r="K9692" t="n">
        <v>-311848000</v>
      </c>
      <c r="L9692" t="n">
        <v>347279000</v>
      </c>
      <c r="M9692" t="n">
        <v>339601000</v>
      </c>
      <c r="N9692" t="n">
        <v>-311274000</v>
      </c>
      <c r="U9692">
        <f>(L9692-K9692)/(2*D9692*0.01)</f>
      </c>
      <c r="V9692">
        <f>(L9692+K9692)/(D9692*0.0001)</f>
      </c>
    </row>
    <row r="9693">
      <c r="A9693" t="n">
        <v>2015</v>
      </c>
      <c r="B9693" t="inlineStr">
        <is>
          <t>00253985</t>
        </is>
      </c>
      <c r="C9693" t="inlineStr">
        <is>
          <t>국보디자인</t>
        </is>
      </c>
      <c r="D9693" t="n">
        <v>6804674000</v>
      </c>
      <c r="E9693" t="n">
        <v>1265298000</v>
      </c>
      <c r="F9693" t="n">
        <v>1117197000</v>
      </c>
      <c r="G9693" t="n">
        <v>171415000</v>
      </c>
      <c r="H9693" t="n">
        <v>2.45</v>
      </c>
      <c r="I9693" t="n">
        <v>4</v>
      </c>
      <c r="K9693" t="n">
        <v>-261946000</v>
      </c>
      <c r="L9693" t="n">
        <v>284648000</v>
      </c>
      <c r="M9693" t="n">
        <v>278000000</v>
      </c>
      <c r="N9693" t="n">
        <v>-260960000</v>
      </c>
      <c r="O9693">
        <f>D9692</f>
      </c>
      <c r="P9693">
        <f>(E9693-F9693+G9693)/O9693*100</f>
      </c>
      <c r="Q9693">
        <f>H9692</f>
      </c>
      <c r="R9693">
        <f>I9692</f>
      </c>
      <c r="S9693">
        <f>H9693-H9692</f>
      </c>
      <c r="T9693">
        <f>I9693-I9692</f>
      </c>
      <c r="U9693">
        <f>(L9693-K9693)/(2*D9693*0.01)</f>
      </c>
      <c r="V9693">
        <f>(L9693+K9693)/(D9693*0.0001)</f>
      </c>
    </row>
    <row r="9694">
      <c r="A9694" t="n">
        <v>2016</v>
      </c>
      <c r="B9694" t="inlineStr">
        <is>
          <t>00253985</t>
        </is>
      </c>
      <c r="C9694" t="inlineStr">
        <is>
          <t>국보디자인</t>
        </is>
      </c>
      <c r="D9694" t="n">
        <v>8296426000</v>
      </c>
      <c r="E9694" t="n">
        <v>1130987000</v>
      </c>
      <c r="F9694" t="n">
        <v>782490000</v>
      </c>
      <c r="G9694" t="n">
        <v>140176000</v>
      </c>
      <c r="H9694" t="n">
        <v>2.05</v>
      </c>
      <c r="I9694" t="n">
        <v>4</v>
      </c>
      <c r="K9694" t="n">
        <v>-267160000</v>
      </c>
      <c r="L9694" t="n">
        <v>288545000</v>
      </c>
      <c r="M9694" t="n">
        <v>280653000</v>
      </c>
      <c r="N9694" t="n">
        <v>-265347000</v>
      </c>
      <c r="O9694">
        <f>D9693</f>
      </c>
      <c r="P9694">
        <f>(E9694-F9694+G9694)/O9694*100</f>
      </c>
      <c r="Q9694">
        <f>H9693</f>
      </c>
      <c r="R9694">
        <f>I9693</f>
      </c>
      <c r="S9694">
        <f>H9694-H9693</f>
      </c>
      <c r="T9694">
        <f>I9694-I9693</f>
      </c>
      <c r="U9694">
        <f>(L9694-K9694)/(2*D9694*0.01)</f>
      </c>
      <c r="V9694">
        <f>(L9694+K9694)/(D9694*0.0001)</f>
      </c>
    </row>
    <row r="9695">
      <c r="A9695" t="n">
        <v>2017</v>
      </c>
      <c r="B9695" t="inlineStr">
        <is>
          <t>00253985</t>
        </is>
      </c>
      <c r="C9695" t="inlineStr">
        <is>
          <t>국보디자인</t>
        </is>
      </c>
      <c r="D9695" t="n">
        <v>8320355000</v>
      </c>
      <c r="E9695" t="n">
        <v>1141237000</v>
      </c>
      <c r="F9695" t="n">
        <v>1098738000</v>
      </c>
      <c r="G9695" t="n">
        <v>152562000</v>
      </c>
      <c r="H9695" t="n">
        <v>2.39</v>
      </c>
      <c r="I9695" t="n">
        <v>4</v>
      </c>
      <c r="K9695" t="n">
        <v>-214949000</v>
      </c>
      <c r="L9695" t="n">
        <v>231312000</v>
      </c>
      <c r="M9695" t="n">
        <v>46759000</v>
      </c>
      <c r="N9695" t="n">
        <v>-214241000</v>
      </c>
      <c r="O9695">
        <f>D9694</f>
      </c>
      <c r="P9695">
        <f>(E9695-F9695+G9695)/O9695*100</f>
      </c>
      <c r="Q9695">
        <f>H9694</f>
      </c>
      <c r="R9695">
        <f>I9694</f>
      </c>
      <c r="S9695">
        <f>H9695-H9694</f>
      </c>
      <c r="T9695">
        <f>I9695-I9694</f>
      </c>
      <c r="U9695">
        <f>(L9695-K9695)/(2*D9695*0.01)</f>
      </c>
      <c r="V9695">
        <f>(L9695+K9695)/(D9695*0.0001)</f>
      </c>
    </row>
    <row r="9696">
      <c r="A9696" t="n">
        <v>2018</v>
      </c>
      <c r="B9696" t="inlineStr">
        <is>
          <t>00253985</t>
        </is>
      </c>
      <c r="C9696" t="inlineStr">
        <is>
          <t>국보디자인</t>
        </is>
      </c>
      <c r="D9696" t="n">
        <v>9077985000</v>
      </c>
      <c r="E9696" t="n">
        <v>1650851000</v>
      </c>
      <c r="F9696" t="n">
        <v>1102883000</v>
      </c>
      <c r="G9696" t="n">
        <v>178963000</v>
      </c>
      <c r="H9696" t="n">
        <v>2.18</v>
      </c>
      <c r="I9696" t="n">
        <v>4</v>
      </c>
      <c r="K9696" t="n">
        <v>-228139000</v>
      </c>
      <c r="L9696" t="n">
        <v>252693000</v>
      </c>
      <c r="M9696" t="n">
        <v>245905000</v>
      </c>
      <c r="N9696" t="n">
        <v>-246095000</v>
      </c>
      <c r="O9696">
        <f>D9695</f>
      </c>
      <c r="P9696">
        <f>(E9696-F9696+G9696)/O9696*100</f>
      </c>
      <c r="Q9696">
        <f>H9695</f>
      </c>
      <c r="R9696">
        <f>I9695</f>
      </c>
      <c r="S9696">
        <f>H9696-H9695</f>
      </c>
      <c r="T9696">
        <f>I9696-I9695</f>
      </c>
      <c r="U9696">
        <f>(L9696-K9696)/(2*D9696*0.01)</f>
      </c>
      <c r="V9696">
        <f>(L9696+K9696)/(D9696*0.0001)</f>
      </c>
    </row>
    <row r="9697">
      <c r="A9697" t="n">
        <v>2019</v>
      </c>
      <c r="B9697" t="inlineStr">
        <is>
          <t>00253985</t>
        </is>
      </c>
      <c r="C9697" t="inlineStr">
        <is>
          <t>국보디자인</t>
        </is>
      </c>
      <c r="D9697" t="n">
        <v>9411429000</v>
      </c>
      <c r="E9697" t="n">
        <v>1316469000</v>
      </c>
      <c r="F9697" t="n">
        <v>1033189000</v>
      </c>
      <c r="G9697" t="n">
        <v>154178000</v>
      </c>
      <c r="H9697" t="n">
        <v>1.77</v>
      </c>
      <c r="I9697" t="n">
        <v>4</v>
      </c>
      <c r="K9697" t="n">
        <v>-353884000</v>
      </c>
      <c r="L9697" t="n">
        <v>391138000</v>
      </c>
      <c r="M9697" t="n">
        <v>379080000</v>
      </c>
      <c r="N9697" t="n">
        <v>-350294000</v>
      </c>
      <c r="O9697">
        <f>D9696</f>
      </c>
      <c r="P9697">
        <f>(E9697-F9697+G9697)/O9697*100</f>
      </c>
      <c r="Q9697">
        <f>H9696</f>
      </c>
      <c r="R9697">
        <f>I9696</f>
      </c>
      <c r="S9697">
        <f>H9697-H9696</f>
      </c>
      <c r="T9697">
        <f>I9697-I9696</f>
      </c>
      <c r="U9697">
        <f>(L9697-K9697)/(2*D9697*0.01)</f>
      </c>
      <c r="V9697">
        <f>(L9697+K9697)/(D9697*0.0001)</f>
      </c>
    </row>
    <row r="9698">
      <c r="A9698" t="n">
        <v>2020</v>
      </c>
      <c r="B9698" t="inlineStr">
        <is>
          <t>00253985</t>
        </is>
      </c>
      <c r="C9698" t="inlineStr">
        <is>
          <t>국보디자인</t>
        </is>
      </c>
      <c r="D9698" t="n">
        <v>10278745000</v>
      </c>
      <c r="E9698" t="n">
        <v>1612367000</v>
      </c>
      <c r="F9698" t="n">
        <v>997347000</v>
      </c>
      <c r="G9698" t="n">
        <v>136832000</v>
      </c>
      <c r="H9698" t="n">
        <v>1.44</v>
      </c>
      <c r="I9698" t="n">
        <v>4</v>
      </c>
      <c r="K9698" t="n">
        <v>-371082000</v>
      </c>
      <c r="L9698" t="n">
        <v>416029000</v>
      </c>
      <c r="M9698" t="n">
        <v>401667000</v>
      </c>
      <c r="N9698" t="n">
        <v>-366184000</v>
      </c>
      <c r="O9698">
        <f>D9697</f>
      </c>
      <c r="P9698">
        <f>(E9698-F9698+G9698)/O9698*100</f>
      </c>
      <c r="Q9698">
        <f>H9697</f>
      </c>
      <c r="R9698">
        <f>I9697</f>
      </c>
      <c r="S9698">
        <f>H9698-H9697</f>
      </c>
      <c r="T9698">
        <f>I9698-I9697</f>
      </c>
      <c r="U9698">
        <f>(L9698-K9698)/(2*D9698*0.01)</f>
      </c>
      <c r="V9698">
        <f>(L9698+K9698)/(D9698*0.0001)</f>
      </c>
    </row>
    <row r="9699">
      <c r="A9699" t="n">
        <v>2021</v>
      </c>
      <c r="B9699" t="inlineStr">
        <is>
          <t>00253985</t>
        </is>
      </c>
      <c r="C9699" t="inlineStr">
        <is>
          <t>국보디자인</t>
        </is>
      </c>
      <c r="D9699" t="n">
        <v>10051286000</v>
      </c>
      <c r="E9699" t="n">
        <v>445867000</v>
      </c>
      <c r="G9699" t="n">
        <v>164603000</v>
      </c>
      <c r="H9699" t="n">
        <v>2.37</v>
      </c>
      <c r="I9699" t="n">
        <v>4</v>
      </c>
      <c r="J9699" t="n">
        <v>3.72</v>
      </c>
      <c r="K9699" t="n">
        <v>-344957000</v>
      </c>
      <c r="L9699" t="n">
        <v>376332000</v>
      </c>
      <c r="M9699" t="n">
        <v>385958000</v>
      </c>
      <c r="N9699" t="n">
        <v>-346538000</v>
      </c>
      <c r="O9699">
        <f>D9698</f>
      </c>
      <c r="Q9699">
        <f>H9698</f>
      </c>
      <c r="R9699">
        <f>I9698</f>
      </c>
      <c r="S9699">
        <f>H9699-H9698</f>
      </c>
      <c r="T9699">
        <f>I9699-I9698</f>
      </c>
      <c r="U9699">
        <f>(L9699-K9699)/(2*D9699*0.01)</f>
      </c>
      <c r="V9699">
        <f>(L9699+K9699)/(D9699*0.0001)</f>
      </c>
    </row>
    <row r="9700">
      <c r="A9700" t="n">
        <v>2022</v>
      </c>
      <c r="B9700" t="inlineStr">
        <is>
          <t>00253985</t>
        </is>
      </c>
      <c r="C9700" t="inlineStr">
        <is>
          <t>국보디자인</t>
        </is>
      </c>
      <c r="D9700" t="n">
        <v>9293487000</v>
      </c>
      <c r="E9700" t="n">
        <v>406133000</v>
      </c>
      <c r="F9700" t="n">
        <v>15109478000</v>
      </c>
      <c r="G9700" t="n">
        <v>344201000</v>
      </c>
      <c r="H9700" t="n">
        <v>5.1</v>
      </c>
      <c r="I9700" t="n">
        <v>6.95</v>
      </c>
      <c r="J9700" t="n">
        <v>3.26</v>
      </c>
      <c r="K9700" t="n">
        <v>-276159000</v>
      </c>
      <c r="L9700" t="n">
        <v>301338000</v>
      </c>
      <c r="M9700" t="n">
        <v>285348000</v>
      </c>
      <c r="N9700" t="n">
        <v>-306088000</v>
      </c>
      <c r="O9700">
        <f>D9699</f>
      </c>
      <c r="P9700">
        <f>(E9700-F9700+G9700)/O9700*100</f>
      </c>
      <c r="Q9700">
        <f>H9699</f>
      </c>
      <c r="R9700">
        <f>I9699</f>
      </c>
      <c r="S9700">
        <f>H9700-H9699</f>
      </c>
      <c r="T9700">
        <f>I9700-I9699</f>
      </c>
      <c r="U9700">
        <f>(L9700-K9700)/(2*D9700*0.01)</f>
      </c>
      <c r="V9700">
        <f>(L9700+K9700)/(D9700*0.0001)</f>
      </c>
    </row>
    <row r="9701">
      <c r="A9701" t="n">
        <v>2023</v>
      </c>
      <c r="B9701" t="inlineStr">
        <is>
          <t>00253985</t>
        </is>
      </c>
      <c r="C9701" t="inlineStr">
        <is>
          <t>국보디자인</t>
        </is>
      </c>
      <c r="D9701" t="n">
        <v>10402074000</v>
      </c>
      <c r="E9701" t="n">
        <v>347301000</v>
      </c>
      <c r="F9701" t="n">
        <v>209962000</v>
      </c>
      <c r="G9701" t="n">
        <v>388842000</v>
      </c>
      <c r="H9701" t="n">
        <v>3.82</v>
      </c>
      <c r="I9701" t="n">
        <v>7.96</v>
      </c>
      <c r="J9701" t="n">
        <v>3.85</v>
      </c>
      <c r="K9701" t="n">
        <v>-365983000</v>
      </c>
      <c r="L9701" t="n">
        <v>407092000</v>
      </c>
      <c r="M9701" t="n">
        <v>403387000</v>
      </c>
      <c r="N9701" t="n">
        <v>-369636000</v>
      </c>
      <c r="O9701">
        <f>D9700</f>
      </c>
      <c r="P9701">
        <f>(E9701-F9701+G9701)/O9701*100</f>
      </c>
      <c r="Q9701">
        <f>H9700</f>
      </c>
      <c r="R9701">
        <f>I9700</f>
      </c>
      <c r="S9701">
        <f>H9701-H9700</f>
      </c>
      <c r="T9701">
        <f>I9701-I9700</f>
      </c>
      <c r="U9701">
        <f>(L9701-K9701)/(2*D9701*0.01)</f>
      </c>
      <c r="V9701">
        <f>(L9701+K9701)/(D9701*0.0001)</f>
      </c>
    </row>
    <row r="9702">
      <c r="A9702" t="n">
        <v>2024</v>
      </c>
      <c r="B9702" t="inlineStr">
        <is>
          <t>00253985</t>
        </is>
      </c>
      <c r="C9702" t="inlineStr">
        <is>
          <t>국보디자인</t>
        </is>
      </c>
      <c r="D9702" t="n">
        <v>12950716000</v>
      </c>
      <c r="E9702" t="n">
        <v>375933000</v>
      </c>
      <c r="F9702" t="n">
        <v>0</v>
      </c>
      <c r="G9702" t="n">
        <v>346848000</v>
      </c>
      <c r="H9702" t="n">
        <v>3.8</v>
      </c>
      <c r="I9702" t="n">
        <v>5.24</v>
      </c>
      <c r="J9702" t="n">
        <v>3.83</v>
      </c>
      <c r="K9702" t="n">
        <v>-446832000</v>
      </c>
      <c r="L9702" t="n">
        <v>513722000</v>
      </c>
      <c r="M9702" t="n">
        <v>510969000</v>
      </c>
      <c r="N9702" t="n">
        <v>-452529000</v>
      </c>
      <c r="O9702">
        <f>D9701</f>
      </c>
      <c r="P9702">
        <f>(E9702-F9702+G9702)/O9702*100</f>
      </c>
      <c r="Q9702">
        <f>H9701</f>
      </c>
      <c r="R9702">
        <f>I9701</f>
      </c>
      <c r="S9702">
        <f>H9702-H9701</f>
      </c>
      <c r="T9702">
        <f>I9702-I9701</f>
      </c>
      <c r="U9702">
        <f>(L9702-K9702)/(2*D9702*0.01)</f>
      </c>
      <c r="V9702">
        <f>(L9702+K9702)/(D9702*0.0001)</f>
      </c>
    </row>
    <row r="9703">
      <c r="A9703" t="n">
        <v>2025</v>
      </c>
      <c r="B9703" t="inlineStr">
        <is>
          <t>00253985</t>
        </is>
      </c>
      <c r="C9703" t="inlineStr">
        <is>
          <t>국보디자인</t>
        </is>
      </c>
      <c r="D9703" t="n">
        <v>10785413000</v>
      </c>
      <c r="E9703" t="n">
        <v>409503000</v>
      </c>
      <c r="F9703" t="n">
        <v>10785413000</v>
      </c>
      <c r="G9703" t="n">
        <v>411946000</v>
      </c>
      <c r="H9703" t="n">
        <v>4.16</v>
      </c>
      <c r="I9703" t="n">
        <v>5.24</v>
      </c>
      <c r="J9703" t="n">
        <v>4.14</v>
      </c>
      <c r="K9703" t="n">
        <v>-399776000</v>
      </c>
      <c r="L9703" t="n">
        <v>461393000</v>
      </c>
      <c r="M9703" t="n">
        <v>460448000</v>
      </c>
      <c r="N9703" t="n">
        <v>-405974000</v>
      </c>
      <c r="O9703">
        <f>D9702</f>
      </c>
      <c r="P9703">
        <f>(E9703-F9703+G9703)/O9703*100</f>
      </c>
      <c r="Q9703">
        <f>H9702</f>
      </c>
      <c r="R9703">
        <f>I9702</f>
      </c>
      <c r="S9703">
        <f>H9703-H9702</f>
      </c>
      <c r="T9703">
        <f>I9703-I9702</f>
      </c>
      <c r="U9703">
        <f>(L9703-K9703)/(2*D9703*0.01)</f>
      </c>
      <c r="V9703">
        <f>(L9703+K9703)/(D9703*0.0001)</f>
      </c>
    </row>
    <row r="9704">
      <c r="A9704" t="n">
        <v>2014</v>
      </c>
      <c r="B9704" t="inlineStr">
        <is>
          <t>00254045</t>
        </is>
      </c>
      <c r="C9704" t="inlineStr">
        <is>
          <t>우리은행</t>
        </is>
      </c>
      <c r="D9704" t="n">
        <v>683961000000</v>
      </c>
      <c r="E9704" t="n">
        <v>118651000000</v>
      </c>
      <c r="F9704" t="n">
        <v>32422000000</v>
      </c>
      <c r="G9704" t="n">
        <v>20016000000</v>
      </c>
      <c r="H9704" t="n">
        <v>3.29</v>
      </c>
      <c r="I9704" t="n">
        <v>5.74</v>
      </c>
      <c r="K9704" t="n">
        <v>-66278000000</v>
      </c>
      <c r="L9704" t="n">
        <v>76296000000</v>
      </c>
      <c r="M9704" t="n">
        <v>76040000000</v>
      </c>
      <c r="N9704" t="n">
        <v>-67267000000</v>
      </c>
      <c r="U9704">
        <f>(L9704-K9704)/(2*D9704*0.01)</f>
      </c>
      <c r="V9704">
        <f>(L9704+K9704)/(D9704*0.0001)</f>
      </c>
    </row>
    <row r="9705">
      <c r="A9705" t="n">
        <v>2015</v>
      </c>
      <c r="B9705" t="inlineStr">
        <is>
          <t>00254045</t>
        </is>
      </c>
      <c r="C9705" t="inlineStr">
        <is>
          <t>우리은행</t>
        </is>
      </c>
      <c r="D9705" t="n">
        <v>901219000000</v>
      </c>
      <c r="E9705" t="n">
        <v>132710000000</v>
      </c>
      <c r="F9705" t="n">
        <v>26516000000</v>
      </c>
      <c r="G9705" t="n">
        <v>21377000000</v>
      </c>
      <c r="H9705" t="n">
        <v>2.83</v>
      </c>
      <c r="I9705" t="n">
        <v>6.35</v>
      </c>
      <c r="K9705" t="n">
        <v>-101026000000</v>
      </c>
      <c r="L9705" t="n">
        <v>118879000000</v>
      </c>
      <c r="M9705" t="n">
        <v>117975000000</v>
      </c>
      <c r="N9705" t="n">
        <v>-101900000000</v>
      </c>
      <c r="O9705">
        <f>D9704</f>
      </c>
      <c r="P9705">
        <f>(E9705-F9705+G9705)/O9705*100</f>
      </c>
      <c r="Q9705">
        <f>H9704</f>
      </c>
      <c r="R9705">
        <f>I9704</f>
      </c>
      <c r="S9705">
        <f>H9705-H9704</f>
      </c>
      <c r="T9705">
        <f>I9705-I9704</f>
      </c>
      <c r="U9705">
        <f>(L9705-K9705)/(2*D9705*0.01)</f>
      </c>
      <c r="V9705">
        <f>(L9705+K9705)/(D9705*0.0001)</f>
      </c>
    </row>
    <row r="9706">
      <c r="A9706" t="n">
        <v>2016</v>
      </c>
      <c r="B9706" t="inlineStr">
        <is>
          <t>00254045</t>
        </is>
      </c>
      <c r="C9706" t="inlineStr">
        <is>
          <t>우리은행</t>
        </is>
      </c>
      <c r="D9706" t="n">
        <v>984381000000</v>
      </c>
      <c r="E9706" t="n">
        <v>153660000000</v>
      </c>
      <c r="F9706" t="n">
        <v>34346000000</v>
      </c>
      <c r="G9706" t="n">
        <v>24326000000</v>
      </c>
      <c r="H9706" t="n">
        <v>2.85</v>
      </c>
      <c r="I9706" t="n">
        <v>6.05</v>
      </c>
      <c r="K9706" t="n">
        <v>-107203000000</v>
      </c>
      <c r="L9706" t="n">
        <v>125395000000</v>
      </c>
      <c r="M9706" t="n">
        <v>124766000000</v>
      </c>
      <c r="N9706" t="n">
        <v>-108344000000</v>
      </c>
      <c r="O9706">
        <f>D9705</f>
      </c>
      <c r="P9706">
        <f>(E9706-F9706+G9706)/O9706*100</f>
      </c>
      <c r="Q9706">
        <f>H9705</f>
      </c>
      <c r="R9706">
        <f>I9705</f>
      </c>
      <c r="S9706">
        <f>H9706-H9705</f>
      </c>
      <c r="T9706">
        <f>I9706-I9705</f>
      </c>
      <c r="U9706">
        <f>(L9706-K9706)/(2*D9706*0.01)</f>
      </c>
      <c r="V9706">
        <f>(L9706+K9706)/(D9706*0.0001)</f>
      </c>
    </row>
    <row r="9707">
      <c r="A9707" t="n">
        <v>2017</v>
      </c>
      <c r="B9707" t="inlineStr">
        <is>
          <t>00254045</t>
        </is>
      </c>
      <c r="C9707" t="inlineStr">
        <is>
          <t>우리은행</t>
        </is>
      </c>
      <c r="D9707" t="n">
        <v>1071170000000</v>
      </c>
      <c r="E9707" t="n">
        <v>146750000000</v>
      </c>
      <c r="F9707" t="n">
        <v>55552000000</v>
      </c>
      <c r="G9707" t="n">
        <v>26629000000</v>
      </c>
      <c r="H9707" t="n">
        <v>3.18</v>
      </c>
      <c r="I9707" t="n">
        <v>6.18</v>
      </c>
      <c r="K9707" t="n">
        <v>-116405000000</v>
      </c>
      <c r="L9707" t="n">
        <v>137151000000</v>
      </c>
      <c r="M9707" t="n">
        <v>136707000000</v>
      </c>
      <c r="N9707" t="n">
        <v>-117765000000</v>
      </c>
      <c r="O9707">
        <f>D9706</f>
      </c>
      <c r="P9707">
        <f>(E9707-F9707+G9707)/O9707*100</f>
      </c>
      <c r="Q9707">
        <f>H9706</f>
      </c>
      <c r="R9707">
        <f>I9706</f>
      </c>
      <c r="S9707">
        <f>H9707-H9706</f>
      </c>
      <c r="T9707">
        <f>I9707-I9706</f>
      </c>
      <c r="U9707">
        <f>(L9707-K9707)/(2*D9707*0.01)</f>
      </c>
      <c r="V9707">
        <f>(L9707+K9707)/(D9707*0.0001)</f>
      </c>
    </row>
    <row r="9708">
      <c r="A9708" t="n">
        <v>2018</v>
      </c>
      <c r="B9708" t="inlineStr">
        <is>
          <t>00254045</t>
        </is>
      </c>
      <c r="C9708" t="inlineStr">
        <is>
          <t>우리은행</t>
        </is>
      </c>
      <c r="D9708" t="n">
        <v>1209669000000</v>
      </c>
      <c r="E9708" t="n">
        <v>144394000000</v>
      </c>
      <c r="F9708" t="n">
        <v>74952000000</v>
      </c>
      <c r="G9708" t="n">
        <v>32143000000</v>
      </c>
      <c r="H9708" t="n">
        <v>2.69</v>
      </c>
      <c r="I9708" t="n">
        <v>6.18</v>
      </c>
      <c r="J9708" t="n">
        <v>10.63</v>
      </c>
      <c r="K9708" t="n">
        <v>-116812000000</v>
      </c>
      <c r="L9708" t="n">
        <v>136990000000</v>
      </c>
      <c r="M9708" t="n">
        <v>135767000000</v>
      </c>
      <c r="N9708" t="n">
        <v>-118020000000</v>
      </c>
      <c r="O9708">
        <f>D9707</f>
      </c>
      <c r="P9708">
        <f>(E9708-F9708+G9708)/O9708*100</f>
      </c>
      <c r="Q9708">
        <f>H9707</f>
      </c>
      <c r="R9708">
        <f>I9707</f>
      </c>
      <c r="S9708">
        <f>H9708-H9707</f>
      </c>
      <c r="T9708">
        <f>I9708-I9707</f>
      </c>
      <c r="U9708">
        <f>(L9708-K9708)/(2*D9708*0.01)</f>
      </c>
      <c r="V9708">
        <f>(L9708+K9708)/(D9708*0.0001)</f>
      </c>
    </row>
    <row r="9709">
      <c r="A9709" t="n">
        <v>2019</v>
      </c>
      <c r="B9709" t="inlineStr">
        <is>
          <t>00254045</t>
        </is>
      </c>
      <c r="C9709" t="inlineStr">
        <is>
          <t>우리은행</t>
        </is>
      </c>
      <c r="D9709" t="n">
        <v>1312690000000</v>
      </c>
      <c r="E9709" t="n">
        <v>147421000000</v>
      </c>
      <c r="F9709" t="n">
        <v>75852000000</v>
      </c>
      <c r="G9709" t="n">
        <v>31161000000</v>
      </c>
      <c r="H9709" t="n">
        <v>2.42</v>
      </c>
      <c r="I9709" t="n">
        <v>2.64</v>
      </c>
      <c r="J9709" t="n">
        <v>11.85</v>
      </c>
      <c r="K9709" t="n">
        <v>-139312000000</v>
      </c>
      <c r="L9709" t="n">
        <v>164744000000</v>
      </c>
      <c r="M9709" t="n">
        <v>162701000000</v>
      </c>
      <c r="N9709" t="n">
        <v>-140339000000</v>
      </c>
      <c r="O9709">
        <f>D9708</f>
      </c>
      <c r="P9709">
        <f>(E9709-F9709+G9709)/O9709*100</f>
      </c>
      <c r="Q9709">
        <f>H9708</f>
      </c>
      <c r="R9709">
        <f>I9708</f>
      </c>
      <c r="S9709">
        <f>H9709-H9708</f>
      </c>
      <c r="T9709">
        <f>I9709-I9708</f>
      </c>
      <c r="U9709">
        <f>(L9709-K9709)/(2*D9709*0.01)</f>
      </c>
      <c r="V9709">
        <f>(L9709+K9709)/(D9709*0.0001)</f>
      </c>
    </row>
    <row r="9710">
      <c r="A9710" t="n">
        <v>2020</v>
      </c>
      <c r="B9710" t="inlineStr">
        <is>
          <t>00254045</t>
        </is>
      </c>
      <c r="C9710" t="inlineStr">
        <is>
          <t>우리은행</t>
        </is>
      </c>
      <c r="D9710" t="n">
        <v>1418005000000</v>
      </c>
      <c r="E9710" t="n">
        <v>151912000000</v>
      </c>
      <c r="F9710" t="n">
        <v>51888000000</v>
      </c>
      <c r="G9710" t="n">
        <v>31371000000</v>
      </c>
      <c r="H9710" t="n">
        <v>2.5</v>
      </c>
      <c r="I9710" t="n">
        <v>5.48</v>
      </c>
      <c r="J9710" t="n">
        <v>11.69</v>
      </c>
      <c r="K9710" t="n">
        <v>-148438000000</v>
      </c>
      <c r="L9710" t="n">
        <v>175329000000</v>
      </c>
      <c r="M9710" t="n">
        <v>173272000000</v>
      </c>
      <c r="N9710" t="n">
        <v>-149621000000</v>
      </c>
      <c r="O9710">
        <f>D9709</f>
      </c>
      <c r="P9710">
        <f>(E9710-F9710+G9710)/O9710*100</f>
      </c>
      <c r="Q9710">
        <f>H9709</f>
      </c>
      <c r="R9710">
        <f>I9709</f>
      </c>
      <c r="S9710">
        <f>H9710-H9709</f>
      </c>
      <c r="T9710">
        <f>I9710-I9709</f>
      </c>
      <c r="U9710">
        <f>(L9710-K9710)/(2*D9710*0.01)</f>
      </c>
      <c r="V9710">
        <f>(L9710+K9710)/(D9710*0.0001)</f>
      </c>
    </row>
    <row r="9711">
      <c r="A9711" t="n">
        <v>2021</v>
      </c>
      <c r="B9711" t="inlineStr">
        <is>
          <t>00254045</t>
        </is>
      </c>
      <c r="C9711" t="inlineStr">
        <is>
          <t>우리은행</t>
        </is>
      </c>
      <c r="D9711" t="n">
        <v>1414378000000</v>
      </c>
      <c r="E9711" t="n">
        <v>150599000000</v>
      </c>
      <c r="F9711" t="n">
        <v>93943000000</v>
      </c>
      <c r="G9711" t="n">
        <v>35087000000</v>
      </c>
      <c r="H9711" t="n">
        <v>3.01</v>
      </c>
      <c r="I9711" t="n">
        <v>5.46</v>
      </c>
      <c r="J9711" t="n">
        <v>11.4</v>
      </c>
      <c r="K9711" t="n">
        <v>-143753000000</v>
      </c>
      <c r="L9711" t="n">
        <v>169151000000</v>
      </c>
      <c r="M9711" t="n">
        <v>168078000000</v>
      </c>
      <c r="N9711" t="n">
        <v>-145570000000</v>
      </c>
      <c r="O9711">
        <f>D9710</f>
      </c>
      <c r="P9711">
        <f>(E9711-F9711+G9711)/O9711*100</f>
      </c>
      <c r="Q9711">
        <f>H9710</f>
      </c>
      <c r="R9711">
        <f>I9710</f>
      </c>
      <c r="S9711">
        <f>H9711-H9710</f>
      </c>
      <c r="T9711">
        <f>I9711-I9710</f>
      </c>
      <c r="U9711">
        <f>(L9711-K9711)/(2*D9711*0.01)</f>
      </c>
      <c r="V9711">
        <f>(L9711+K9711)/(D9711*0.0001)</f>
      </c>
    </row>
    <row r="9712">
      <c r="A9712" t="n">
        <v>2022</v>
      </c>
      <c r="B9712" t="inlineStr">
        <is>
          <t>00254045</t>
        </is>
      </c>
      <c r="C9712" t="inlineStr">
        <is>
          <t>우리은행</t>
        </is>
      </c>
      <c r="D9712" t="n">
        <v>1188957000000</v>
      </c>
      <c r="E9712" t="n">
        <v>139356000000</v>
      </c>
      <c r="F9712" t="n">
        <v>80245000000</v>
      </c>
      <c r="G9712" t="n">
        <v>42216000000</v>
      </c>
      <c r="H9712" t="n">
        <v>5.35</v>
      </c>
      <c r="I9712" t="n">
        <v>5.45</v>
      </c>
      <c r="J9712" t="n">
        <v>10.11</v>
      </c>
      <c r="K9712" t="n">
        <v>-105500000000</v>
      </c>
      <c r="L9712" t="n">
        <v>121886000000</v>
      </c>
      <c r="M9712" t="n">
        <v>125653000000</v>
      </c>
      <c r="N9712" t="n">
        <v>-112637000000</v>
      </c>
      <c r="O9712">
        <f>D9711</f>
      </c>
      <c r="P9712">
        <f>(E9712-F9712+G9712)/O9712*100</f>
      </c>
      <c r="Q9712">
        <f>H9711</f>
      </c>
      <c r="R9712">
        <f>I9711</f>
      </c>
      <c r="S9712">
        <f>H9712-H9711</f>
      </c>
      <c r="T9712">
        <f>I9712-I9711</f>
      </c>
      <c r="U9712">
        <f>(L9712-K9712)/(2*D9712*0.01)</f>
      </c>
      <c r="V9712">
        <f>(L9712+K9712)/(D9712*0.0001)</f>
      </c>
    </row>
    <row r="9713">
      <c r="A9713" t="n">
        <v>2023</v>
      </c>
      <c r="B9713" t="inlineStr">
        <is>
          <t>00254045</t>
        </is>
      </c>
      <c r="C9713" t="inlineStr">
        <is>
          <t>우리은행</t>
        </is>
      </c>
      <c r="D9713" t="n">
        <v>1358687000000</v>
      </c>
      <c r="E9713" t="n">
        <v>106850000000</v>
      </c>
      <c r="F9713" t="n">
        <v>76465000000</v>
      </c>
      <c r="G9713" t="n">
        <v>62934000000</v>
      </c>
      <c r="H9713" t="n">
        <v>4.57</v>
      </c>
      <c r="I9713" t="n">
        <v>5.18</v>
      </c>
      <c r="J9713" t="n">
        <v>10.07</v>
      </c>
      <c r="K9713" t="n">
        <v>-121166000000</v>
      </c>
      <c r="L9713" t="n">
        <v>140124000000</v>
      </c>
      <c r="M9713" t="n">
        <v>141933000000</v>
      </c>
      <c r="N9713" t="n">
        <v>-124745000000</v>
      </c>
      <c r="O9713">
        <f>D9712</f>
      </c>
      <c r="P9713">
        <f>(E9713-F9713+G9713)/O9713*100</f>
      </c>
      <c r="Q9713">
        <f>H9712</f>
      </c>
      <c r="R9713">
        <f>I9712</f>
      </c>
      <c r="S9713">
        <f>H9713-H9712</f>
      </c>
      <c r="T9713">
        <f>I9713-I9712</f>
      </c>
      <c r="U9713">
        <f>(L9713-K9713)/(2*D9713*0.01)</f>
      </c>
      <c r="V9713">
        <f>(L9713+K9713)/(D9713*0.0001)</f>
      </c>
    </row>
    <row r="9714">
      <c r="A9714" t="n">
        <v>2024</v>
      </c>
      <c r="B9714" t="inlineStr">
        <is>
          <t>00254045</t>
        </is>
      </c>
      <c r="C9714" t="inlineStr">
        <is>
          <t>우리은행</t>
        </is>
      </c>
      <c r="D9714" t="n">
        <v>1591119000000</v>
      </c>
      <c r="E9714" t="n">
        <v>121807000000</v>
      </c>
      <c r="F9714" t="n">
        <v>87193000000</v>
      </c>
      <c r="G9714" t="n">
        <v>64548000000</v>
      </c>
      <c r="H9714" t="n">
        <v>4.03</v>
      </c>
      <c r="I9714" t="n">
        <v>5.19</v>
      </c>
      <c r="J9714" t="n">
        <v>9.75</v>
      </c>
      <c r="K9714" t="n">
        <v>-137958000000</v>
      </c>
      <c r="L9714" t="n">
        <v>159621000000</v>
      </c>
      <c r="M9714" t="n">
        <v>160833000000</v>
      </c>
      <c r="N9714" t="n">
        <v>-141388000000</v>
      </c>
      <c r="O9714">
        <f>D9713</f>
      </c>
      <c r="P9714">
        <f>(E9714-F9714+G9714)/O9714*100</f>
      </c>
      <c r="Q9714">
        <f>H9713</f>
      </c>
      <c r="R9714">
        <f>I9713</f>
      </c>
      <c r="S9714">
        <f>H9714-H9713</f>
      </c>
      <c r="T9714">
        <f>I9714-I9713</f>
      </c>
      <c r="U9714">
        <f>(L9714-K9714)/(2*D9714*0.01)</f>
      </c>
      <c r="V9714">
        <f>(L9714+K9714)/(D9714*0.0001)</f>
      </c>
    </row>
    <row r="9715">
      <c r="A9715" t="n">
        <v>2025</v>
      </c>
      <c r="B9715" t="inlineStr">
        <is>
          <t>00254045</t>
        </is>
      </c>
      <c r="C9715" t="inlineStr">
        <is>
          <t>우리은행</t>
        </is>
      </c>
      <c r="D9715" t="n">
        <v>1714739000000</v>
      </c>
      <c r="E9715" t="n">
        <v>132888000000</v>
      </c>
      <c r="F9715" t="n">
        <v>120526000000</v>
      </c>
      <c r="G9715" t="n">
        <v>64523000000</v>
      </c>
      <c r="H9715" t="n">
        <v>4.46</v>
      </c>
      <c r="I9715" t="n">
        <v>5.49</v>
      </c>
      <c r="J9715" t="n">
        <v>9.57</v>
      </c>
      <c r="K9715" t="n">
        <v>-145339000000</v>
      </c>
      <c r="L9715" t="n">
        <v>167619000000</v>
      </c>
      <c r="M9715" t="n">
        <v>169126000000</v>
      </c>
      <c r="N9715" t="n">
        <v>-149127000000</v>
      </c>
      <c r="O9715">
        <f>D9714</f>
      </c>
      <c r="P9715">
        <f>(E9715-F9715+G9715)/O9715*100</f>
      </c>
      <c r="Q9715">
        <f>H9714</f>
      </c>
      <c r="R9715">
        <f>I9714</f>
      </c>
      <c r="S9715">
        <f>H9715-H9714</f>
      </c>
      <c r="T9715">
        <f>I9715-I9714</f>
      </c>
      <c r="U9715">
        <f>(L9715-K9715)/(2*D9715*0.01)</f>
      </c>
      <c r="V9715">
        <f>(L9715+K9715)/(D9715*0.0001)</f>
      </c>
    </row>
    <row r="9716">
      <c r="A9716" t="n">
        <v>2014</v>
      </c>
      <c r="B9716" t="inlineStr">
        <is>
          <t>00254948</t>
        </is>
      </c>
      <c r="C9716" t="inlineStr">
        <is>
          <t>한화호텔앤드리조트</t>
        </is>
      </c>
      <c r="D9716" t="n">
        <v>98461727000</v>
      </c>
      <c r="E9716" t="n">
        <v>15645854000</v>
      </c>
      <c r="F9716" t="n">
        <v>20959728000</v>
      </c>
      <c r="G9716" t="n">
        <v>4298172000</v>
      </c>
      <c r="H9716" t="n">
        <v>3.96</v>
      </c>
      <c r="I9716" t="n">
        <v>4.36</v>
      </c>
      <c r="K9716" t="n">
        <v>-8365350000</v>
      </c>
      <c r="L9716" t="n">
        <v>9847200000</v>
      </c>
      <c r="M9716" t="n">
        <v>9948360000</v>
      </c>
      <c r="N9716" t="n">
        <v>-8556560000</v>
      </c>
      <c r="U9716">
        <f>(L9716-K9716)/(2*D9716*0.01)</f>
      </c>
      <c r="V9716">
        <f>(L9716+K9716)/(D9716*0.0001)</f>
      </c>
    </row>
    <row r="9717">
      <c r="A9717" t="n">
        <v>2015</v>
      </c>
      <c r="B9717" t="inlineStr">
        <is>
          <t>00254948</t>
        </is>
      </c>
      <c r="C9717" t="inlineStr">
        <is>
          <t>한화호텔앤드리조트</t>
        </is>
      </c>
      <c r="D9717" t="n">
        <v>109667117000</v>
      </c>
      <c r="E9717" t="n">
        <v>16626278000</v>
      </c>
      <c r="F9717" t="n">
        <v>16693278000</v>
      </c>
      <c r="G9717" t="n">
        <v>3717983000</v>
      </c>
      <c r="H9717" t="n">
        <v>3.125</v>
      </c>
      <c r="I9717" t="n">
        <v>4.56</v>
      </c>
      <c r="J9717" t="n">
        <v>12.365</v>
      </c>
      <c r="K9717" t="n">
        <v>-8539354336</v>
      </c>
      <c r="L9717" t="n">
        <v>9979007547</v>
      </c>
      <c r="M9717" t="n">
        <v>9979007547</v>
      </c>
      <c r="N9717" t="n">
        <v>-8734969360</v>
      </c>
      <c r="O9717">
        <f>D9716</f>
      </c>
      <c r="P9717">
        <f>(E9717-F9717+G9717)/O9717*100</f>
      </c>
      <c r="Q9717">
        <f>H9716</f>
      </c>
      <c r="R9717">
        <f>I9716</f>
      </c>
      <c r="S9717">
        <f>H9717-H9716</f>
      </c>
      <c r="T9717">
        <f>I9717-I9716</f>
      </c>
      <c r="U9717">
        <f>(L9717-K9717)/(2*D9717*0.01)</f>
      </c>
      <c r="V9717">
        <f>(L9717+K9717)/(D9717*0.0001)</f>
      </c>
    </row>
    <row r="9718">
      <c r="A9718" t="n">
        <v>2016</v>
      </c>
      <c r="B9718" t="inlineStr">
        <is>
          <t>00254948</t>
        </is>
      </c>
      <c r="C9718" t="inlineStr">
        <is>
          <t>한화호텔앤드리조트</t>
        </is>
      </c>
      <c r="D9718" t="n">
        <v>108204600000</v>
      </c>
      <c r="E9718" t="n">
        <v>17469450000</v>
      </c>
      <c r="F9718" t="n">
        <v>23105209000</v>
      </c>
      <c r="G9718" t="n">
        <v>3271112000</v>
      </c>
      <c r="H9718" t="n">
        <v>3.14</v>
      </c>
      <c r="I9718" t="n">
        <v>4.655</v>
      </c>
      <c r="J9718" t="n">
        <v>10.195</v>
      </c>
      <c r="K9718" t="n">
        <v>-7283110200</v>
      </c>
      <c r="L9718" t="n">
        <v>8347166300</v>
      </c>
      <c r="M9718" t="n">
        <v>8331354200</v>
      </c>
      <c r="N9718" t="n">
        <v>-7391197200</v>
      </c>
      <c r="O9718">
        <f>D9717</f>
      </c>
      <c r="P9718">
        <f>(E9718-F9718+G9718)/O9718*100</f>
      </c>
      <c r="Q9718">
        <f>H9717</f>
      </c>
      <c r="R9718">
        <f>I9717</f>
      </c>
      <c r="S9718">
        <f>H9718-H9717</f>
      </c>
      <c r="T9718">
        <f>I9718-I9717</f>
      </c>
      <c r="U9718">
        <f>(L9718-K9718)/(2*D9718*0.01)</f>
      </c>
      <c r="V9718">
        <f>(L9718+K9718)/(D9718*0.0001)</f>
      </c>
    </row>
    <row r="9719">
      <c r="A9719" t="n">
        <v>2017</v>
      </c>
      <c r="B9719" t="inlineStr">
        <is>
          <t>00254948</t>
        </is>
      </c>
      <c r="C9719" t="inlineStr">
        <is>
          <t>한화호텔앤드리조트</t>
        </is>
      </c>
      <c r="D9719" t="n">
        <v>112366157000</v>
      </c>
      <c r="E9719" t="n">
        <v>18011079000</v>
      </c>
      <c r="F9719" t="n">
        <v>14782881000</v>
      </c>
      <c r="G9719" t="n">
        <v>3167896000</v>
      </c>
      <c r="H9719" t="n">
        <v>3.49</v>
      </c>
      <c r="I9719" t="n">
        <v>4.62</v>
      </c>
      <c r="J9719" t="n">
        <v>8.565</v>
      </c>
      <c r="K9719" t="n">
        <v>-7303191605</v>
      </c>
      <c r="L9719" t="n">
        <v>8358033808</v>
      </c>
      <c r="M9719" t="n">
        <v>8330849637</v>
      </c>
      <c r="N9719" t="n">
        <v>-7404924593</v>
      </c>
      <c r="O9719">
        <f>D9718</f>
      </c>
      <c r="P9719">
        <f>(E9719-F9719+G9719)/O9719*100</f>
      </c>
      <c r="Q9719">
        <f>H9718</f>
      </c>
      <c r="R9719">
        <f>I9718</f>
      </c>
      <c r="S9719">
        <f>H9719-H9718</f>
      </c>
      <c r="T9719">
        <f>I9719-I9718</f>
      </c>
      <c r="U9719">
        <f>(L9719-K9719)/(2*D9719*0.01)</f>
      </c>
      <c r="V9719">
        <f>(L9719+K9719)/(D9719*0.0001)</f>
      </c>
    </row>
    <row r="9720">
      <c r="A9720" t="n">
        <v>2018</v>
      </c>
      <c r="B9720" t="inlineStr">
        <is>
          <t>00254948</t>
        </is>
      </c>
      <c r="C9720" t="inlineStr">
        <is>
          <t>한화호텔앤드리조트</t>
        </is>
      </c>
      <c r="D9720" t="n">
        <v>114948689000</v>
      </c>
      <c r="E9720" t="n">
        <v>18463697000</v>
      </c>
      <c r="F9720" t="n">
        <v>18213099000</v>
      </c>
      <c r="G9720" t="n">
        <v>3648531000</v>
      </c>
      <c r="H9720" t="n">
        <v>3.475</v>
      </c>
      <c r="I9720" t="n">
        <v>3.765</v>
      </c>
      <c r="J9720" t="n">
        <v>7.085</v>
      </c>
      <c r="K9720" t="n">
        <v>-7451613000</v>
      </c>
      <c r="L9720" t="n">
        <v>8518191000</v>
      </c>
      <c r="M9720" t="n">
        <v>8518191000</v>
      </c>
      <c r="N9720" t="n">
        <v>-7597833000</v>
      </c>
      <c r="O9720">
        <f>D9719</f>
      </c>
      <c r="P9720">
        <f>(E9720-F9720+G9720)/O9720*100</f>
      </c>
      <c r="Q9720">
        <f>H9719</f>
      </c>
      <c r="R9720">
        <f>I9719</f>
      </c>
      <c r="S9720">
        <f>H9720-H9719</f>
      </c>
      <c r="T9720">
        <f>I9720-I9719</f>
      </c>
      <c r="U9720">
        <f>(L9720-K9720)/(2*D9720*0.01)</f>
      </c>
      <c r="V9720">
        <f>(L9720+K9720)/(D9720*0.0001)</f>
      </c>
    </row>
    <row r="9721">
      <c r="A9721" t="n">
        <v>2019</v>
      </c>
      <c r="B9721" t="inlineStr">
        <is>
          <t>00254948</t>
        </is>
      </c>
      <c r="C9721" t="inlineStr">
        <is>
          <t>한화호텔앤드리조트</t>
        </is>
      </c>
      <c r="D9721" t="n">
        <v>85738076000</v>
      </c>
      <c r="E9721" t="n">
        <v>19346242000</v>
      </c>
      <c r="F9721" t="n">
        <v>21223679000</v>
      </c>
      <c r="G9721" t="n">
        <v>3745972000</v>
      </c>
      <c r="H9721" t="n">
        <v>3.035</v>
      </c>
      <c r="I9721" t="n">
        <v>3.355</v>
      </c>
      <c r="J9721" t="n">
        <v>6.34</v>
      </c>
      <c r="K9721" t="n">
        <v>-5148652000</v>
      </c>
      <c r="L9721" t="n">
        <v>5897732000</v>
      </c>
      <c r="M9721" t="n">
        <v>5904408000</v>
      </c>
      <c r="N9721" t="n">
        <v>-5297088000</v>
      </c>
      <c r="O9721">
        <f>D9720</f>
      </c>
      <c r="P9721">
        <f>(E9721-F9721+G9721)/O9721*100</f>
      </c>
      <c r="Q9721">
        <f>H9720</f>
      </c>
      <c r="R9721">
        <f>I9720</f>
      </c>
      <c r="S9721">
        <f>H9721-H9720</f>
      </c>
      <c r="T9721">
        <f>I9721-I9720</f>
      </c>
      <c r="U9721">
        <f>(L9721-K9721)/(2*D9721*0.01)</f>
      </c>
      <c r="V9721">
        <f>(L9721+K9721)/(D9721*0.0001)</f>
      </c>
    </row>
    <row r="9722">
      <c r="A9722" t="n">
        <v>2020</v>
      </c>
      <c r="B9722" t="inlineStr">
        <is>
          <t>00254948</t>
        </is>
      </c>
      <c r="C9722" t="inlineStr">
        <is>
          <t>한화호텔앤드리조트</t>
        </is>
      </c>
      <c r="D9722" t="n">
        <v>82100228000</v>
      </c>
      <c r="E9722" t="n">
        <v>11915048000</v>
      </c>
      <c r="F9722" t="n">
        <v>16859904000</v>
      </c>
      <c r="G9722" t="n">
        <v>2602660000</v>
      </c>
      <c r="H9722" t="n">
        <v>3.26</v>
      </c>
      <c r="I9722" t="n">
        <v>3.725</v>
      </c>
      <c r="K9722" t="n">
        <v>-5264180000</v>
      </c>
      <c r="L9722" t="n">
        <v>5989416644</v>
      </c>
      <c r="M9722" t="n">
        <v>6004440000</v>
      </c>
      <c r="N9722" t="n">
        <v>-5367408885</v>
      </c>
      <c r="O9722">
        <f>D9721</f>
      </c>
      <c r="P9722">
        <f>(E9722-F9722+G9722)/O9722*100</f>
      </c>
      <c r="Q9722">
        <f>H9721</f>
      </c>
      <c r="R9722">
        <f>I9721</f>
      </c>
      <c r="S9722">
        <f>H9722-H9721</f>
      </c>
      <c r="T9722">
        <f>I9722-I9721</f>
      </c>
      <c r="U9722">
        <f>(L9722-K9722)/(2*D9722*0.01)</f>
      </c>
      <c r="V9722">
        <f>(L9722+K9722)/(D9722*0.0001)</f>
      </c>
    </row>
    <row r="9723">
      <c r="A9723" t="n">
        <v>2021</v>
      </c>
      <c r="B9723" t="inlineStr">
        <is>
          <t>00254948</t>
        </is>
      </c>
      <c r="C9723" t="inlineStr">
        <is>
          <t>한화호텔앤드리조트</t>
        </is>
      </c>
      <c r="D9723" t="n">
        <v>71781580000</v>
      </c>
      <c r="E9723" t="n">
        <v>10244287000</v>
      </c>
      <c r="F9723" t="n">
        <v>11960560000</v>
      </c>
      <c r="G9723" t="n">
        <v>2266199000</v>
      </c>
      <c r="H9723" t="n">
        <v>3.5</v>
      </c>
      <c r="I9723" t="n">
        <v>2.47</v>
      </c>
      <c r="J9723" t="n">
        <v>6.015</v>
      </c>
      <c r="K9723" t="n">
        <v>-4047100000</v>
      </c>
      <c r="L9723" t="n">
        <v>4582944824</v>
      </c>
      <c r="M9723" t="n">
        <v>4633000000</v>
      </c>
      <c r="N9723" t="n">
        <v>-4163351624</v>
      </c>
      <c r="O9723">
        <f>D9722</f>
      </c>
      <c r="P9723">
        <f>(E9723-F9723+G9723)/O9723*100</f>
      </c>
      <c r="Q9723">
        <f>H9722</f>
      </c>
      <c r="R9723">
        <f>I9722</f>
      </c>
      <c r="S9723">
        <f>H9723-H9722</f>
      </c>
      <c r="T9723">
        <f>I9723-I9722</f>
      </c>
      <c r="U9723">
        <f>(L9723-K9723)/(2*D9723*0.01)</f>
      </c>
      <c r="V9723">
        <f>(L9723+K9723)/(D9723*0.0001)</f>
      </c>
    </row>
    <row r="9724">
      <c r="A9724" t="n">
        <v>2022</v>
      </c>
      <c r="B9724" t="inlineStr">
        <is>
          <t>00254948</t>
        </is>
      </c>
      <c r="C9724" t="inlineStr">
        <is>
          <t>한화호텔앤드리조트</t>
        </is>
      </c>
      <c r="D9724" t="n">
        <v>87334772000</v>
      </c>
      <c r="E9724" t="n">
        <v>14236764000</v>
      </c>
      <c r="F9724" t="n">
        <v>20461097000</v>
      </c>
      <c r="G9724" t="n">
        <v>3322549000</v>
      </c>
      <c r="H9724" t="n">
        <v>4.59</v>
      </c>
      <c r="I9724" t="n">
        <v>3.02</v>
      </c>
      <c r="J9724" t="n">
        <v>4.255</v>
      </c>
      <c r="O9724">
        <f>D9723</f>
      </c>
      <c r="P9724">
        <f>(E9724-F9724+G9724)/O9724*100</f>
      </c>
      <c r="Q9724">
        <f>H9723</f>
      </c>
      <c r="R9724">
        <f>I9723</f>
      </c>
      <c r="S9724">
        <f>H9724-H9723</f>
      </c>
      <c r="T9724">
        <f>I9724-I9723</f>
      </c>
    </row>
    <row r="9725">
      <c r="A9725" t="n">
        <v>2023</v>
      </c>
      <c r="B9725" t="inlineStr">
        <is>
          <t>00254948</t>
        </is>
      </c>
      <c r="C9725" t="inlineStr">
        <is>
          <t>한화호텔앤드리조트</t>
        </is>
      </c>
      <c r="D9725" t="n">
        <v>97926023000</v>
      </c>
      <c r="E9725" t="n">
        <v>12976927000</v>
      </c>
      <c r="F9725" t="n">
        <v>17572310000</v>
      </c>
      <c r="G9725" t="n">
        <v>4870087000</v>
      </c>
      <c r="H9725" t="n">
        <v>4.785</v>
      </c>
      <c r="I9725" t="n">
        <v>3.095</v>
      </c>
      <c r="J9725" t="n">
        <v>4.235</v>
      </c>
      <c r="O9725">
        <f>D9724</f>
      </c>
      <c r="P9725">
        <f>(E9725-F9725+G9725)/O9725*100</f>
      </c>
      <c r="Q9725">
        <f>H9724</f>
      </c>
      <c r="R9725">
        <f>I9724</f>
      </c>
      <c r="S9725">
        <f>H9725-H9724</f>
      </c>
      <c r="T9725">
        <f>I9725-I9724</f>
      </c>
    </row>
    <row r="9726">
      <c r="A9726" t="n">
        <v>2024</v>
      </c>
      <c r="B9726" t="inlineStr">
        <is>
          <t>00254948</t>
        </is>
      </c>
      <c r="C9726" t="inlineStr">
        <is>
          <t>한화호텔앤드리조트</t>
        </is>
      </c>
      <c r="D9726" t="n">
        <v>114064381000</v>
      </c>
      <c r="E9726" t="n">
        <v>14992218000</v>
      </c>
      <c r="F9726" t="n">
        <v>14277463000</v>
      </c>
      <c r="G9726" t="n">
        <v>4675414000</v>
      </c>
      <c r="H9726" t="n">
        <v>4.66</v>
      </c>
      <c r="I9726" t="n">
        <v>3.385</v>
      </c>
      <c r="J9726" t="n">
        <v>6.03</v>
      </c>
      <c r="O9726">
        <f>D9725</f>
      </c>
      <c r="P9726">
        <f>(E9726-F9726+G9726)/O9726*100</f>
      </c>
      <c r="Q9726">
        <f>H9725</f>
      </c>
      <c r="R9726">
        <f>I9725</f>
      </c>
      <c r="S9726">
        <f>H9726-H9725</f>
      </c>
      <c r="T9726">
        <f>I9726-I9725</f>
      </c>
    </row>
    <row r="9727">
      <c r="A9727" t="n">
        <v>2025</v>
      </c>
      <c r="B9727" t="inlineStr">
        <is>
          <t>00254948</t>
        </is>
      </c>
      <c r="C9727" t="inlineStr">
        <is>
          <t>한화호텔앤드리조트</t>
        </is>
      </c>
      <c r="D9727" t="n">
        <v>384536827000</v>
      </c>
      <c r="E9727" t="n">
        <v>38249021000</v>
      </c>
      <c r="F9727" t="n">
        <v>34600113000</v>
      </c>
      <c r="G9727" t="n">
        <v>8170103000</v>
      </c>
      <c r="H9727" t="n">
        <v>4.265</v>
      </c>
      <c r="I9727" t="n">
        <v>3.275</v>
      </c>
      <c r="J9727" t="n">
        <v>9.210000000000001</v>
      </c>
      <c r="O9727">
        <f>D9726</f>
      </c>
      <c r="P9727">
        <f>(E9727-F9727+G9727)/O9727*100</f>
      </c>
      <c r="Q9727">
        <f>H9726</f>
      </c>
      <c r="R9727">
        <f>I9726</f>
      </c>
      <c r="S9727">
        <f>H9727-H9726</f>
      </c>
      <c r="T9727">
        <f>I9727-I9726</f>
      </c>
    </row>
    <row r="9728">
      <c r="A9728" t="n">
        <v>2014</v>
      </c>
      <c r="B9728" t="inlineStr">
        <is>
          <t>00255044</t>
        </is>
      </c>
      <c r="C9728" t="inlineStr">
        <is>
          <t>현대에이치티</t>
        </is>
      </c>
      <c r="D9728" t="n">
        <v>3831803000</v>
      </c>
      <c r="E9728" t="n">
        <v>404040000</v>
      </c>
      <c r="F9728" t="n">
        <v>122277000</v>
      </c>
      <c r="G9728" t="n">
        <v>87668000</v>
      </c>
      <c r="H9728" t="n">
        <v>3.31</v>
      </c>
      <c r="I9728" t="n">
        <v>2.5</v>
      </c>
      <c r="K9728" t="n">
        <v>-252928000</v>
      </c>
      <c r="L9728" t="n">
        <v>216785000</v>
      </c>
      <c r="M9728" t="n">
        <v>252709000</v>
      </c>
      <c r="N9728" t="n">
        <v>-220576000</v>
      </c>
      <c r="U9728">
        <f>(L9728-K9728)/(2*D9728*0.01)</f>
      </c>
    </row>
    <row r="9729">
      <c r="A9729" t="n">
        <v>2015</v>
      </c>
      <c r="B9729" t="inlineStr">
        <is>
          <t>00255044</t>
        </is>
      </c>
      <c r="C9729" t="inlineStr">
        <is>
          <t>현대에이치티</t>
        </is>
      </c>
      <c r="D9729" t="n">
        <v>4374924000</v>
      </c>
      <c r="E9729" t="n">
        <v>648960000</v>
      </c>
      <c r="F9729" t="n">
        <v>201267000</v>
      </c>
      <c r="G9729" t="n">
        <v>83392000</v>
      </c>
      <c r="H9729" t="n">
        <v>2.97</v>
      </c>
      <c r="I9729" t="n">
        <v>3.81</v>
      </c>
      <c r="K9729" t="n">
        <v>-299958000</v>
      </c>
      <c r="L9729" t="n">
        <v>259227000</v>
      </c>
      <c r="M9729" t="n">
        <v>298634000</v>
      </c>
      <c r="N9729" t="n">
        <v>-262933000</v>
      </c>
      <c r="O9729">
        <f>D9728</f>
      </c>
      <c r="P9729">
        <f>(E9729-F9729+G9729)/O9729*100</f>
      </c>
      <c r="Q9729">
        <f>H9728</f>
      </c>
      <c r="R9729">
        <f>I9728</f>
      </c>
      <c r="S9729">
        <f>H9729-H9728</f>
      </c>
      <c r="T9729">
        <f>I9729-I9728</f>
      </c>
      <c r="U9729">
        <f>(L9729-K9729)/(2*D9729*0.01)</f>
      </c>
    </row>
    <row r="9730">
      <c r="A9730" t="n">
        <v>2016</v>
      </c>
      <c r="B9730" t="inlineStr">
        <is>
          <t>00255044</t>
        </is>
      </c>
      <c r="C9730" t="inlineStr">
        <is>
          <t>현대에이치티</t>
        </is>
      </c>
      <c r="D9730" t="n">
        <v>5435065000</v>
      </c>
      <c r="E9730" t="n">
        <v>568612000</v>
      </c>
      <c r="F9730" t="n">
        <v>226874000</v>
      </c>
      <c r="G9730" t="n">
        <v>88151000</v>
      </c>
      <c r="H9730" t="n">
        <v>3.01</v>
      </c>
      <c r="I9730" t="n">
        <v>4.12</v>
      </c>
      <c r="K9730" t="n">
        <v>-366554000</v>
      </c>
      <c r="L9730" t="n">
        <v>317422000</v>
      </c>
      <c r="M9730" t="n">
        <v>363958000</v>
      </c>
      <c r="N9730" t="n">
        <v>-321203000</v>
      </c>
      <c r="O9730">
        <f>D9729</f>
      </c>
      <c r="P9730">
        <f>(E9730-F9730+G9730)/O9730*100</f>
      </c>
      <c r="Q9730">
        <f>H9729</f>
      </c>
      <c r="R9730">
        <f>I9729</f>
      </c>
      <c r="S9730">
        <f>H9730-H9729</f>
      </c>
      <c r="T9730">
        <f>I9730-I9729</f>
      </c>
      <c r="U9730">
        <f>(L9730-K9730)/(2*D9730*0.01)</f>
      </c>
    </row>
    <row r="9731">
      <c r="A9731" t="n">
        <v>2017</v>
      </c>
      <c r="B9731" t="inlineStr">
        <is>
          <t>00255044</t>
        </is>
      </c>
      <c r="C9731" t="inlineStr">
        <is>
          <t>현대에이치티</t>
        </is>
      </c>
      <c r="D9731" t="n">
        <v>6167849000</v>
      </c>
      <c r="E9731" t="n">
        <v>671258000</v>
      </c>
      <c r="F9731" t="n">
        <v>499756000</v>
      </c>
      <c r="G9731" t="n">
        <v>109973000</v>
      </c>
      <c r="H9731" t="n">
        <v>3.67</v>
      </c>
      <c r="I9731" t="n">
        <v>5.16</v>
      </c>
      <c r="K9731" t="n">
        <v>-351230000</v>
      </c>
      <c r="L9731" t="n">
        <v>404531000</v>
      </c>
      <c r="M9731" t="n">
        <v>400392000</v>
      </c>
      <c r="N9731" t="n">
        <v>-354382000</v>
      </c>
      <c r="O9731">
        <f>D9730</f>
      </c>
      <c r="P9731">
        <f>(E9731-F9731+G9731)/O9731*100</f>
      </c>
      <c r="Q9731">
        <f>H9730</f>
      </c>
      <c r="R9731">
        <f>I9730</f>
      </c>
      <c r="S9731">
        <f>H9731-H9730</f>
      </c>
      <c r="T9731">
        <f>I9731-I9730</f>
      </c>
      <c r="U9731">
        <f>(L9731-K9731)/(2*D9731*0.01)</f>
      </c>
      <c r="V9731">
        <f>(L9731+K9731)/(D9731*0.0001)</f>
      </c>
    </row>
    <row r="9732">
      <c r="A9732" t="n">
        <v>2018</v>
      </c>
      <c r="B9732" t="inlineStr">
        <is>
          <t>00255044</t>
        </is>
      </c>
      <c r="C9732" t="inlineStr">
        <is>
          <t>현대에이치티</t>
        </is>
      </c>
      <c r="D9732" t="n">
        <v>6598834000</v>
      </c>
      <c r="E9732" t="n">
        <v>796487000</v>
      </c>
      <c r="F9732" t="n">
        <v>152800000</v>
      </c>
      <c r="G9732" t="n">
        <v>150739000</v>
      </c>
      <c r="H9732" t="n">
        <v>3.14</v>
      </c>
      <c r="I9732" t="n">
        <v>4.2</v>
      </c>
      <c r="K9732" t="n">
        <v>-357737000</v>
      </c>
      <c r="L9732" t="n">
        <v>410622000</v>
      </c>
      <c r="M9732" t="n">
        <v>402503000</v>
      </c>
      <c r="N9732" t="n">
        <v>-357876000</v>
      </c>
      <c r="O9732">
        <f>D9731</f>
      </c>
      <c r="P9732">
        <f>(E9732-F9732+G9732)/O9732*100</f>
      </c>
      <c r="Q9732">
        <f>H9731</f>
      </c>
      <c r="R9732">
        <f>I9731</f>
      </c>
      <c r="S9732">
        <f>H9732-H9731</f>
      </c>
      <c r="T9732">
        <f>I9732-I9731</f>
      </c>
      <c r="U9732">
        <f>(L9732-K9732)/(2*D9732*0.01)</f>
      </c>
      <c r="V9732">
        <f>(L9732+K9732)/(D9732*0.0001)</f>
      </c>
    </row>
    <row r="9733">
      <c r="A9733" t="n">
        <v>2019</v>
      </c>
      <c r="B9733" t="inlineStr">
        <is>
          <t>00255044</t>
        </is>
      </c>
      <c r="C9733" t="inlineStr">
        <is>
          <t>현대에이치티</t>
        </is>
      </c>
      <c r="D9733" t="n">
        <v>7299790000</v>
      </c>
      <c r="E9733" t="n">
        <v>862416000</v>
      </c>
      <c r="F9733" t="n">
        <v>297474000</v>
      </c>
      <c r="G9733" t="n">
        <v>135993000</v>
      </c>
      <c r="H9733" t="n">
        <v>2.9</v>
      </c>
      <c r="I9733" t="n">
        <v>3.8</v>
      </c>
      <c r="K9733" t="n">
        <v>-528658000</v>
      </c>
      <c r="L9733" t="n">
        <v>454270000</v>
      </c>
      <c r="M9733" t="n">
        <v>518734000</v>
      </c>
      <c r="N9733" t="n">
        <v>-454946000</v>
      </c>
      <c r="O9733">
        <f>D9732</f>
      </c>
      <c r="P9733">
        <f>(E9733-F9733+G9733)/O9733*100</f>
      </c>
      <c r="Q9733">
        <f>H9732</f>
      </c>
      <c r="R9733">
        <f>I9732</f>
      </c>
      <c r="S9733">
        <f>H9733-H9732</f>
      </c>
      <c r="T9733">
        <f>I9733-I9732</f>
      </c>
      <c r="U9733">
        <f>(L9733-K9733)/(2*D9733*0.01)</f>
      </c>
    </row>
    <row r="9734">
      <c r="A9734" t="n">
        <v>2020</v>
      </c>
      <c r="B9734" t="inlineStr">
        <is>
          <t>00255044</t>
        </is>
      </c>
      <c r="C9734" t="inlineStr">
        <is>
          <t>현대에이치티</t>
        </is>
      </c>
      <c r="D9734" t="n">
        <v>8098925000</v>
      </c>
      <c r="E9734" t="n">
        <v>909895000</v>
      </c>
      <c r="F9734" t="n">
        <v>149169000</v>
      </c>
      <c r="G9734" t="n">
        <v>141125000</v>
      </c>
      <c r="H9734" t="n">
        <v>2.93</v>
      </c>
      <c r="I9734" t="n">
        <v>3.4</v>
      </c>
      <c r="K9734" t="n">
        <v>-556858000</v>
      </c>
      <c r="L9734" t="n">
        <v>556858000</v>
      </c>
      <c r="M9734" t="n">
        <v>548874000</v>
      </c>
      <c r="N9734" t="n">
        <v>-483651000</v>
      </c>
      <c r="O9734">
        <f>D9733</f>
      </c>
      <c r="P9734">
        <f>(E9734-F9734+G9734)/O9734*100</f>
      </c>
      <c r="Q9734">
        <f>H9733</f>
      </c>
      <c r="R9734">
        <f>I9733</f>
      </c>
      <c r="S9734">
        <f>H9734-H9733</f>
      </c>
      <c r="T9734">
        <f>I9734-I9733</f>
      </c>
      <c r="U9734">
        <f>(L9734-K9734)/(2*D9734*0.01)</f>
      </c>
    </row>
    <row r="9735">
      <c r="A9735" t="n">
        <v>2021</v>
      </c>
      <c r="B9735" t="inlineStr">
        <is>
          <t>00255044</t>
        </is>
      </c>
      <c r="C9735" t="inlineStr">
        <is>
          <t>현대에이치티</t>
        </is>
      </c>
      <c r="D9735" t="n">
        <v>8810852000</v>
      </c>
      <c r="E9735" t="n">
        <v>984222000</v>
      </c>
      <c r="F9735" t="n">
        <v>411874000</v>
      </c>
      <c r="G9735" t="n">
        <v>157120000</v>
      </c>
      <c r="H9735" t="n">
        <v>3.32</v>
      </c>
      <c r="I9735" t="n">
        <v>3.4</v>
      </c>
      <c r="K9735" t="n">
        <v>619190000</v>
      </c>
      <c r="L9735" t="n">
        <v>619190000</v>
      </c>
      <c r="M9735" t="n">
        <v>612780000</v>
      </c>
      <c r="N9735" t="n">
        <v>-548294000</v>
      </c>
      <c r="O9735">
        <f>D9734</f>
      </c>
      <c r="P9735">
        <f>(E9735-F9735+G9735)/O9735*100</f>
      </c>
      <c r="Q9735">
        <f>H9734</f>
      </c>
      <c r="R9735">
        <f>I9734</f>
      </c>
      <c r="S9735">
        <f>H9735-H9734</f>
      </c>
      <c r="T9735">
        <f>I9735-I9734</f>
      </c>
    </row>
    <row r="9736">
      <c r="A9736" t="n">
        <v>2022</v>
      </c>
      <c r="B9736" t="inlineStr">
        <is>
          <t>00255044</t>
        </is>
      </c>
      <c r="C9736" t="inlineStr">
        <is>
          <t>현대에이치티</t>
        </is>
      </c>
      <c r="D9736" t="n">
        <v>8384034000</v>
      </c>
      <c r="E9736" t="n">
        <v>999777000</v>
      </c>
      <c r="F9736" t="n">
        <v>513746000</v>
      </c>
      <c r="G9736" t="n">
        <v>284510000</v>
      </c>
      <c r="H9736" t="n">
        <v>5.69</v>
      </c>
      <c r="I9736" t="n">
        <v>3.2</v>
      </c>
      <c r="O9736">
        <f>D9735</f>
      </c>
      <c r="P9736">
        <f>(E9736-F9736+G9736)/O9736*100</f>
      </c>
      <c r="Q9736">
        <f>H9735</f>
      </c>
      <c r="R9736">
        <f>I9735</f>
      </c>
      <c r="S9736">
        <f>H9736-H9735</f>
      </c>
      <c r="T9736">
        <f>I9736-I9735</f>
      </c>
    </row>
    <row r="9737">
      <c r="A9737" t="n">
        <v>2023</v>
      </c>
      <c r="B9737" t="inlineStr">
        <is>
          <t>00255044</t>
        </is>
      </c>
      <c r="C9737" t="inlineStr">
        <is>
          <t>현대에이치티</t>
        </is>
      </c>
      <c r="D9737" t="n">
        <v>7037324000</v>
      </c>
      <c r="E9737" t="n">
        <v>871493000</v>
      </c>
      <c r="F9737" t="n">
        <v>3994901000</v>
      </c>
      <c r="G9737" t="n">
        <v>462288000</v>
      </c>
      <c r="H9737" t="n">
        <v>4.92</v>
      </c>
      <c r="I9737" t="n">
        <v>3.8</v>
      </c>
      <c r="O9737">
        <f>D9736</f>
      </c>
      <c r="P9737">
        <f>(E9737-F9737+G9737)/O9737*100</f>
      </c>
      <c r="Q9737">
        <f>H9736</f>
      </c>
      <c r="R9737">
        <f>I9736</f>
      </c>
      <c r="S9737">
        <f>H9737-H9736</f>
      </c>
      <c r="T9737">
        <f>I9737-I9736</f>
      </c>
    </row>
    <row r="9738">
      <c r="A9738" t="n">
        <v>2024</v>
      </c>
      <c r="B9738" t="inlineStr">
        <is>
          <t>00255044</t>
        </is>
      </c>
      <c r="C9738" t="inlineStr">
        <is>
          <t>현대에이치티</t>
        </is>
      </c>
      <c r="D9738" t="n">
        <v>8245585000</v>
      </c>
      <c r="E9738" t="n">
        <v>918881000</v>
      </c>
      <c r="F9738" t="n">
        <v>433625000</v>
      </c>
      <c r="G9738" t="n">
        <v>333680000</v>
      </c>
      <c r="H9738" t="n">
        <v>4.37</v>
      </c>
      <c r="I9738" t="n">
        <v>3.8</v>
      </c>
      <c r="K9738" t="n">
        <v>-542056000</v>
      </c>
      <c r="L9738" t="n">
        <v>613950000</v>
      </c>
      <c r="M9738" t="n">
        <v>611865000</v>
      </c>
      <c r="N9738" t="n">
        <v>-550243000</v>
      </c>
      <c r="O9738">
        <f>D9737</f>
      </c>
      <c r="P9738">
        <f>(E9738-F9738+G9738)/O9738*100</f>
      </c>
      <c r="Q9738">
        <f>H9737</f>
      </c>
      <c r="R9738">
        <f>I9737</f>
      </c>
      <c r="S9738">
        <f>H9738-H9737</f>
      </c>
      <c r="T9738">
        <f>I9738-I9737</f>
      </c>
      <c r="U9738">
        <f>(L9738-K9738)/(2*D9738*0.01)</f>
      </c>
      <c r="V9738">
        <f>(L9738+K9738)/(D9738*0.0001)</f>
      </c>
    </row>
    <row r="9739">
      <c r="A9739" t="n">
        <v>2025</v>
      </c>
      <c r="B9739" t="inlineStr">
        <is>
          <t>00255044</t>
        </is>
      </c>
      <c r="C9739" t="inlineStr">
        <is>
          <t>현대에이치티</t>
        </is>
      </c>
      <c r="D9739" t="n">
        <v>9188728000</v>
      </c>
      <c r="E9739" t="n">
        <v>1032636000</v>
      </c>
      <c r="F9739" t="n">
        <v>510155000</v>
      </c>
      <c r="G9739" t="n">
        <v>347975000</v>
      </c>
      <c r="H9739" t="n">
        <v>4.71</v>
      </c>
      <c r="I9739" t="n">
        <v>4</v>
      </c>
      <c r="J9739" t="n">
        <v>7.11</v>
      </c>
      <c r="K9739" t="n">
        <v>-587539000</v>
      </c>
      <c r="L9739" t="n">
        <v>664233000</v>
      </c>
      <c r="M9739" t="n">
        <v>662920000</v>
      </c>
      <c r="N9739" t="n">
        <v>-597150000</v>
      </c>
      <c r="O9739">
        <f>D9738</f>
      </c>
      <c r="P9739">
        <f>(E9739-F9739+G9739)/O9739*100</f>
      </c>
      <c r="Q9739">
        <f>H9738</f>
      </c>
      <c r="R9739">
        <f>I9738</f>
      </c>
      <c r="S9739">
        <f>H9739-H9738</f>
      </c>
      <c r="T9739">
        <f>I9739-I9738</f>
      </c>
      <c r="U9739">
        <f>(L9739-K9739)/(2*D9739*0.01)</f>
      </c>
      <c r="V9739">
        <f>(L9739+K9739)/(D9739*0.0001)</f>
      </c>
    </row>
    <row r="9740">
      <c r="A9740" t="n">
        <v>2015</v>
      </c>
      <c r="B9740" t="inlineStr">
        <is>
          <t>00255105</t>
        </is>
      </c>
      <c r="C9740" t="inlineStr">
        <is>
          <t>케이바이오</t>
        </is>
      </c>
      <c r="D9740" t="n">
        <v>233009000</v>
      </c>
      <c r="E9740" t="n">
        <v>290900230</v>
      </c>
      <c r="F9740" t="n">
        <v>320608532</v>
      </c>
      <c r="G9740" t="n">
        <v>8449191</v>
      </c>
      <c r="H9740" t="n">
        <v>2.36</v>
      </c>
      <c r="I9740" t="n">
        <v>5.14</v>
      </c>
    </row>
    <row r="9741">
      <c r="A9741" t="n">
        <v>2016</v>
      </c>
      <c r="B9741" t="inlineStr">
        <is>
          <t>00255105</t>
        </is>
      </c>
      <c r="C9741" t="inlineStr">
        <is>
          <t>케이바이오</t>
        </is>
      </c>
      <c r="D9741" t="n">
        <v>66088000</v>
      </c>
      <c r="E9741" t="n">
        <v>218005000</v>
      </c>
      <c r="F9741" t="n">
        <v>258163000</v>
      </c>
      <c r="G9741" t="n">
        <v>3230000</v>
      </c>
      <c r="H9741" t="n">
        <v>2.46</v>
      </c>
      <c r="I9741" t="n">
        <v>4.95</v>
      </c>
      <c r="O9741">
        <f>D9740</f>
      </c>
      <c r="P9741">
        <f>(E9741-F9741+G9741)/O9741*100</f>
      </c>
      <c r="Q9741">
        <f>H9740</f>
      </c>
      <c r="R9741">
        <f>I9740</f>
      </c>
      <c r="S9741">
        <f>H9741-H9740</f>
      </c>
      <c r="T9741">
        <f>I9741-I9740</f>
      </c>
    </row>
    <row r="9742">
      <c r="A9742" t="n">
        <v>2017</v>
      </c>
      <c r="B9742" t="inlineStr">
        <is>
          <t>00255105</t>
        </is>
      </c>
      <c r="C9742" t="inlineStr">
        <is>
          <t>케이바이오</t>
        </is>
      </c>
      <c r="D9742" t="n">
        <v>43292000</v>
      </c>
      <c r="E9742" t="n">
        <v>45796000</v>
      </c>
      <c r="F9742" t="n">
        <v>78378000</v>
      </c>
      <c r="G9742" t="n">
        <v>721000</v>
      </c>
      <c r="H9742" t="n">
        <v>2.82</v>
      </c>
      <c r="I9742" t="n">
        <v>2</v>
      </c>
      <c r="O9742">
        <f>D9741</f>
      </c>
      <c r="P9742">
        <f>(E9742-F9742+G9742)/O9742*100</f>
      </c>
      <c r="Q9742">
        <f>H9741</f>
      </c>
      <c r="R9742">
        <f>I9741</f>
      </c>
      <c r="S9742">
        <f>H9742-H9741</f>
      </c>
      <c r="T9742">
        <f>I9742-I9741</f>
      </c>
    </row>
    <row r="9743">
      <c r="A9743" t="n">
        <v>2018</v>
      </c>
      <c r="B9743" t="inlineStr">
        <is>
          <t>00255105</t>
        </is>
      </c>
      <c r="C9743" t="inlineStr">
        <is>
          <t>케이바이오</t>
        </is>
      </c>
      <c r="D9743" t="n">
        <v>107917000</v>
      </c>
      <c r="E9743" t="n">
        <v>84034000</v>
      </c>
      <c r="F9743" t="n">
        <v>29781000</v>
      </c>
      <c r="G9743" t="n">
        <v>1055000</v>
      </c>
      <c r="H9743" t="n">
        <v>2.28</v>
      </c>
      <c r="I9743" t="n">
        <v>3.93</v>
      </c>
      <c r="O9743">
        <f>D9742</f>
      </c>
      <c r="P9743">
        <f>(E9743-F9743+G9743)/O9743*100</f>
      </c>
      <c r="Q9743">
        <f>H9742</f>
      </c>
      <c r="R9743">
        <f>I9742</f>
      </c>
      <c r="S9743">
        <f>H9743-H9742</f>
      </c>
      <c r="T9743">
        <f>I9743-I9742</f>
      </c>
    </row>
    <row r="9744">
      <c r="A9744" t="n">
        <v>2023</v>
      </c>
      <c r="B9744" t="inlineStr">
        <is>
          <t>00255105</t>
        </is>
      </c>
      <c r="C9744" t="inlineStr">
        <is>
          <t>케이바이오</t>
        </is>
      </c>
      <c r="D9744" t="n">
        <v>1651810000</v>
      </c>
      <c r="E9744" t="n">
        <v>75465000</v>
      </c>
      <c r="F9744" t="n">
        <v>73057000</v>
      </c>
      <c r="G9744" t="n">
        <v>16864000</v>
      </c>
    </row>
    <row r="9745">
      <c r="A9745" t="n">
        <v>2024</v>
      </c>
      <c r="B9745" t="inlineStr">
        <is>
          <t>00255105</t>
        </is>
      </c>
      <c r="C9745" t="inlineStr">
        <is>
          <t>케이바이오</t>
        </is>
      </c>
      <c r="D9745" t="n">
        <v>2044538000</v>
      </c>
      <c r="O9745">
        <f>D9744</f>
      </c>
    </row>
    <row r="9746">
      <c r="A9746" t="n">
        <v>2025</v>
      </c>
      <c r="B9746" t="inlineStr">
        <is>
          <t>00255105</t>
        </is>
      </c>
      <c r="C9746" t="inlineStr">
        <is>
          <t>케이바이오</t>
        </is>
      </c>
      <c r="D9746" t="n">
        <v>2205360000</v>
      </c>
      <c r="E9746" t="n">
        <v>331140000</v>
      </c>
      <c r="F9746" t="n">
        <v>138806000</v>
      </c>
      <c r="G9746" t="n">
        <v>72788000</v>
      </c>
      <c r="O9746">
        <f>D9745</f>
      </c>
      <c r="P9746">
        <f>(E9746-F9746+G9746)/O9746*100</f>
      </c>
    </row>
    <row r="9747">
      <c r="A9747" t="n">
        <v>2014</v>
      </c>
      <c r="B9747" t="inlineStr">
        <is>
          <t>00255141</t>
        </is>
      </c>
      <c r="C9747" t="inlineStr">
        <is>
          <t>글로앤웰</t>
        </is>
      </c>
      <c r="D9747" t="n">
        <v>1653597000</v>
      </c>
      <c r="E9747" t="n">
        <v>810091000</v>
      </c>
      <c r="F9747" t="n">
        <v>1071957000</v>
      </c>
      <c r="G9747" t="n">
        <v>53770000</v>
      </c>
    </row>
    <row r="9748">
      <c r="A9748" t="n">
        <v>2015</v>
      </c>
      <c r="B9748" t="inlineStr">
        <is>
          <t>00255141</t>
        </is>
      </c>
      <c r="C9748" t="inlineStr">
        <is>
          <t>글로앤웰</t>
        </is>
      </c>
      <c r="D9748" t="n">
        <v>2947564000</v>
      </c>
      <c r="E9748" t="n">
        <v>1233220000</v>
      </c>
      <c r="F9748" t="n">
        <v>131783000</v>
      </c>
      <c r="G9748" t="n">
        <v>31165000</v>
      </c>
      <c r="H9748" t="n">
        <v>2.58</v>
      </c>
      <c r="I9748" t="n">
        <v>4.68</v>
      </c>
      <c r="O9748">
        <f>D9747</f>
      </c>
      <c r="P9748">
        <f>(E9748-F9748+G9748)/O9748*100</f>
      </c>
    </row>
    <row r="9749">
      <c r="A9749" t="n">
        <v>2016</v>
      </c>
      <c r="B9749" t="inlineStr">
        <is>
          <t>00255141</t>
        </is>
      </c>
      <c r="C9749" t="inlineStr">
        <is>
          <t>글로앤웰</t>
        </is>
      </c>
      <c r="D9749" t="n">
        <v>1933314000</v>
      </c>
      <c r="E9749" t="n">
        <v>1185876000</v>
      </c>
      <c r="F9749" t="n">
        <v>1318036000</v>
      </c>
      <c r="G9749" t="n">
        <v>43735000</v>
      </c>
      <c r="H9749" t="n">
        <v>2.42</v>
      </c>
      <c r="I9749" t="n">
        <v>4.43</v>
      </c>
      <c r="O9749">
        <f>D9748</f>
      </c>
      <c r="P9749">
        <f>(E9749-F9749+G9749)/O9749*100</f>
      </c>
      <c r="Q9749">
        <f>H9748</f>
      </c>
      <c r="R9749">
        <f>I9748</f>
      </c>
      <c r="S9749">
        <f>H9749-H9748</f>
      </c>
      <c r="T9749">
        <f>I9749-I9748</f>
      </c>
    </row>
    <row r="9750">
      <c r="A9750" t="n">
        <v>2017</v>
      </c>
      <c r="B9750" t="inlineStr">
        <is>
          <t>00255141</t>
        </is>
      </c>
      <c r="C9750" t="inlineStr">
        <is>
          <t>글로앤웰</t>
        </is>
      </c>
      <c r="D9750" t="n">
        <v>1328410000</v>
      </c>
      <c r="E9750" t="n">
        <v>537464000</v>
      </c>
      <c r="F9750" t="n">
        <v>1154895000</v>
      </c>
      <c r="G9750" t="n">
        <v>37437000</v>
      </c>
      <c r="H9750" t="n">
        <v>2.87</v>
      </c>
      <c r="I9750" t="n">
        <v>4.39</v>
      </c>
      <c r="O9750">
        <f>D9749</f>
      </c>
      <c r="P9750">
        <f>(E9750-F9750+G9750)/O9750*100</f>
      </c>
      <c r="Q9750">
        <f>H9749</f>
      </c>
      <c r="R9750">
        <f>I9749</f>
      </c>
      <c r="S9750">
        <f>H9750-H9749</f>
      </c>
      <c r="T9750">
        <f>I9750-I9749</f>
      </c>
    </row>
    <row r="9751">
      <c r="A9751" t="n">
        <v>2018</v>
      </c>
      <c r="B9751" t="inlineStr">
        <is>
          <t>00255141</t>
        </is>
      </c>
      <c r="C9751" t="inlineStr">
        <is>
          <t>글로앤웰</t>
        </is>
      </c>
      <c r="D9751" t="n">
        <v>1162800000000</v>
      </c>
      <c r="E9751" t="n">
        <v>52100000000</v>
      </c>
      <c r="F9751" t="n">
        <v>68300000000</v>
      </c>
      <c r="G9751" t="n">
        <v>46600000000</v>
      </c>
      <c r="K9751" t="n">
        <v>-127600000000</v>
      </c>
      <c r="L9751" t="n">
        <v>145700000000</v>
      </c>
      <c r="M9751" t="n">
        <v>68400000000</v>
      </c>
      <c r="N9751" t="n">
        <v>-63800000000</v>
      </c>
      <c r="O9751">
        <f>D9750</f>
      </c>
      <c r="P9751">
        <f>(E9751-F9751+G9751)/O9751*100</f>
      </c>
      <c r="U9751">
        <f>(L9751-K9751)/(2*D9751*0.01)</f>
      </c>
      <c r="V9751">
        <f>(L9751+K9751)/(D9751*0.0001)</f>
      </c>
    </row>
    <row r="9752">
      <c r="A9752" t="n">
        <v>2019</v>
      </c>
      <c r="B9752" t="inlineStr">
        <is>
          <t>00255141</t>
        </is>
      </c>
      <c r="C9752" t="inlineStr">
        <is>
          <t>글로앤웰</t>
        </is>
      </c>
      <c r="D9752" t="n">
        <v>1225953000000</v>
      </c>
      <c r="E9752" t="n">
        <v>48391000000</v>
      </c>
      <c r="F9752" t="n">
        <v>64824000000</v>
      </c>
      <c r="G9752" t="n">
        <v>49038000000</v>
      </c>
      <c r="H9752" t="n">
        <v>3.4</v>
      </c>
      <c r="I9752" t="n">
        <v>3.5</v>
      </c>
      <c r="J9752" t="n">
        <v>13.8</v>
      </c>
      <c r="O9752">
        <f>D9751</f>
      </c>
      <c r="P9752">
        <f>(E9752-F9752+G9752)/O9752*100</f>
      </c>
    </row>
    <row r="9753">
      <c r="A9753" t="n">
        <v>2014</v>
      </c>
      <c r="B9753" t="inlineStr">
        <is>
          <t>00255257</t>
        </is>
      </c>
      <c r="C9753" t="inlineStr">
        <is>
          <t>현대아산</t>
        </is>
      </c>
      <c r="D9753" t="n">
        <v>11043424000</v>
      </c>
      <c r="F9753" t="n">
        <v>229451000</v>
      </c>
    </row>
    <row r="9754">
      <c r="A9754" t="n">
        <v>2015</v>
      </c>
      <c r="B9754" t="inlineStr">
        <is>
          <t>00255257</t>
        </is>
      </c>
      <c r="C9754" t="inlineStr">
        <is>
          <t>현대아산</t>
        </is>
      </c>
      <c r="D9754" t="n">
        <v>10353037000</v>
      </c>
      <c r="F9754" t="n">
        <v>164806000</v>
      </c>
      <c r="O9754">
        <f>D9753</f>
      </c>
    </row>
    <row r="9755">
      <c r="A9755" t="n">
        <v>2016</v>
      </c>
      <c r="B9755" t="inlineStr">
        <is>
          <t>00255257</t>
        </is>
      </c>
      <c r="C9755" t="inlineStr">
        <is>
          <t>현대아산</t>
        </is>
      </c>
      <c r="D9755" t="n">
        <v>9575288000</v>
      </c>
      <c r="F9755" t="n">
        <v>441823000</v>
      </c>
      <c r="O9755">
        <f>D9754</f>
      </c>
    </row>
    <row r="9756">
      <c r="A9756" t="n">
        <v>2017</v>
      </c>
      <c r="B9756" t="inlineStr">
        <is>
          <t>00255257</t>
        </is>
      </c>
      <c r="C9756" t="inlineStr">
        <is>
          <t>현대아산</t>
        </is>
      </c>
      <c r="D9756" t="n">
        <v>8782664000</v>
      </c>
      <c r="F9756" t="n">
        <v>301017000</v>
      </c>
      <c r="O9756">
        <f>D9755</f>
      </c>
    </row>
    <row r="9757">
      <c r="A9757" t="n">
        <v>2018</v>
      </c>
      <c r="B9757" t="inlineStr">
        <is>
          <t>00255257</t>
        </is>
      </c>
      <c r="C9757" t="inlineStr">
        <is>
          <t>현대아산</t>
        </is>
      </c>
      <c r="D9757" t="n">
        <v>9044746000</v>
      </c>
      <c r="F9757" t="n">
        <v>1004488000</v>
      </c>
      <c r="O9757">
        <f>D9756</f>
      </c>
    </row>
    <row r="9758">
      <c r="A9758" t="n">
        <v>2014</v>
      </c>
      <c r="B9758" t="inlineStr">
        <is>
          <t>00255275</t>
        </is>
      </c>
      <c r="C9758" t="inlineStr">
        <is>
          <t>HB테크놀러지</t>
        </is>
      </c>
      <c r="D9758" t="n">
        <v>4843755000</v>
      </c>
      <c r="E9758" t="n">
        <v>1539814000</v>
      </c>
      <c r="F9758" t="n">
        <v>431797000</v>
      </c>
      <c r="G9758" t="n">
        <v>142999000</v>
      </c>
      <c r="H9758" t="n">
        <v>3.07</v>
      </c>
      <c r="I9758" t="n">
        <v>6.8</v>
      </c>
      <c r="K9758" t="n">
        <v>-394323000</v>
      </c>
      <c r="L9758" t="n">
        <v>464306000</v>
      </c>
      <c r="M9758" t="n">
        <v>475326000</v>
      </c>
      <c r="N9758" t="n">
        <v>-409736000</v>
      </c>
      <c r="U9758">
        <f>(L9758-K9758)/(2*D9758*0.01)</f>
      </c>
      <c r="V9758">
        <f>(L9758+K9758)/(D9758*0.0001)</f>
      </c>
    </row>
    <row r="9759">
      <c r="A9759" t="n">
        <v>2015</v>
      </c>
      <c r="B9759" t="inlineStr">
        <is>
          <t>00255275</t>
        </is>
      </c>
      <c r="C9759" t="inlineStr">
        <is>
          <t>HB테크놀러지</t>
        </is>
      </c>
      <c r="D9759" t="n">
        <v>6288672000</v>
      </c>
      <c r="E9759" t="n">
        <v>1723662000</v>
      </c>
      <c r="F9759" t="n">
        <v>347826000</v>
      </c>
      <c r="G9759" t="n">
        <v>143211000</v>
      </c>
      <c r="H9759" t="n">
        <v>2.94</v>
      </c>
      <c r="I9759" t="n">
        <v>6.49</v>
      </c>
      <c r="K9759" t="n">
        <v>-554702000</v>
      </c>
      <c r="L9759" t="n">
        <v>662213000</v>
      </c>
      <c r="M9759" t="n">
        <v>655752000</v>
      </c>
      <c r="N9759" t="n">
        <v>-560033000</v>
      </c>
      <c r="O9759">
        <f>D9758</f>
      </c>
      <c r="P9759">
        <f>(E9759-F9759+G9759)/O9759*100</f>
      </c>
      <c r="Q9759">
        <f>H9758</f>
      </c>
      <c r="R9759">
        <f>I9758</f>
      </c>
      <c r="S9759">
        <f>H9759-H9758</f>
      </c>
      <c r="T9759">
        <f>I9759-I9758</f>
      </c>
      <c r="U9759">
        <f>(L9759-K9759)/(2*D9759*0.01)</f>
      </c>
      <c r="V9759">
        <f>(L9759+K9759)/(D9759*0.0001)</f>
      </c>
    </row>
    <row r="9760">
      <c r="A9760" t="n">
        <v>2016</v>
      </c>
      <c r="B9760" t="inlineStr">
        <is>
          <t>00255275</t>
        </is>
      </c>
      <c r="C9760" t="inlineStr">
        <is>
          <t>HB테크놀러지</t>
        </is>
      </c>
      <c r="D9760" t="n">
        <v>8147231000</v>
      </c>
      <c r="E9760" t="n">
        <v>2163098000</v>
      </c>
      <c r="F9760" t="n">
        <v>375298000</v>
      </c>
      <c r="G9760" t="n">
        <v>178781000</v>
      </c>
      <c r="H9760" t="n">
        <v>2.96</v>
      </c>
      <c r="I9760" t="n">
        <v>6.75</v>
      </c>
      <c r="K9760" t="n">
        <v>-723700000</v>
      </c>
      <c r="L9760" t="n">
        <v>863227000</v>
      </c>
      <c r="M9760" t="n">
        <v>855020000</v>
      </c>
      <c r="N9760" t="n">
        <v>-730813000</v>
      </c>
      <c r="O9760">
        <f>D9759</f>
      </c>
      <c r="P9760">
        <f>(E9760-F9760+G9760)/O9760*100</f>
      </c>
      <c r="Q9760">
        <f>H9759</f>
      </c>
      <c r="R9760">
        <f>I9759</f>
      </c>
      <c r="S9760">
        <f>H9760-H9759</f>
      </c>
      <c r="T9760">
        <f>I9760-I9759</f>
      </c>
      <c r="U9760">
        <f>(L9760-K9760)/(2*D9760*0.01)</f>
      </c>
      <c r="V9760">
        <f>(L9760+K9760)/(D9760*0.0001)</f>
      </c>
    </row>
    <row r="9761">
      <c r="A9761" t="n">
        <v>2017</v>
      </c>
      <c r="B9761" t="inlineStr">
        <is>
          <t>00255275</t>
        </is>
      </c>
      <c r="C9761" t="inlineStr">
        <is>
          <t>HB테크놀러지</t>
        </is>
      </c>
      <c r="D9761" t="n">
        <v>9984739000</v>
      </c>
      <c r="E9761" t="n">
        <v>2709966000</v>
      </c>
      <c r="F9761" t="n">
        <v>729437000</v>
      </c>
      <c r="G9761" t="n">
        <v>233544000</v>
      </c>
      <c r="H9761" t="n">
        <v>3.34</v>
      </c>
      <c r="I9761" t="n">
        <v>6.71</v>
      </c>
      <c r="K9761" t="n">
        <v>-882698000</v>
      </c>
      <c r="L9761" t="n">
        <v>1049328000</v>
      </c>
      <c r="M9761" t="n">
        <v>1043604000</v>
      </c>
      <c r="N9761" t="n">
        <v>-894444000</v>
      </c>
      <c r="O9761">
        <f>D9760</f>
      </c>
      <c r="P9761">
        <f>(E9761-F9761+G9761)/O9761*100</f>
      </c>
      <c r="Q9761">
        <f>H9760</f>
      </c>
      <c r="R9761">
        <f>I9760</f>
      </c>
      <c r="S9761">
        <f>H9761-H9760</f>
      </c>
      <c r="T9761">
        <f>I9761-I9760</f>
      </c>
      <c r="U9761">
        <f>(L9761-K9761)/(2*D9761*0.01)</f>
      </c>
      <c r="V9761">
        <f>(L9761+K9761)/(D9761*0.0001)</f>
      </c>
    </row>
    <row r="9762">
      <c r="A9762" t="n">
        <v>2018</v>
      </c>
      <c r="B9762" t="inlineStr">
        <is>
          <t>00255275</t>
        </is>
      </c>
      <c r="C9762" t="inlineStr">
        <is>
          <t>HB테크놀러지</t>
        </is>
      </c>
      <c r="D9762" t="n">
        <v>9898416000</v>
      </c>
      <c r="O9762">
        <f>D9761</f>
      </c>
    </row>
    <row r="9763">
      <c r="A9763" t="n">
        <v>2025</v>
      </c>
      <c r="B9763" t="inlineStr">
        <is>
          <t>00255275</t>
        </is>
      </c>
      <c r="C9763" t="inlineStr">
        <is>
          <t>HB테크놀러지</t>
        </is>
      </c>
      <c r="D9763" t="n">
        <v>11067440000</v>
      </c>
      <c r="E9763" t="n">
        <v>1668498000</v>
      </c>
      <c r="F9763" t="n">
        <v>921245000</v>
      </c>
      <c r="G9763" t="n">
        <v>393595000</v>
      </c>
      <c r="H9763" t="n">
        <v>4.33</v>
      </c>
      <c r="I9763" t="n">
        <v>5</v>
      </c>
    </row>
    <row r="9764">
      <c r="A9764" t="n">
        <v>2014</v>
      </c>
      <c r="B9764" t="inlineStr">
        <is>
          <t>00255619</t>
        </is>
      </c>
      <c r="C9764" t="inlineStr">
        <is>
          <t>강원랜드</t>
        </is>
      </c>
      <c r="D9764" t="n">
        <v>129887335000</v>
      </c>
      <c r="E9764" t="n">
        <v>17989876000</v>
      </c>
      <c r="F9764" t="n">
        <v>3081918000</v>
      </c>
      <c r="G9764" t="n">
        <v>3287297000</v>
      </c>
      <c r="H9764" t="n">
        <v>3.2</v>
      </c>
      <c r="I9764" t="n">
        <v>2.5</v>
      </c>
      <c r="J9764" t="n">
        <v>18.27</v>
      </c>
      <c r="K9764" t="n">
        <v>-19892526000</v>
      </c>
      <c r="L9764" t="n">
        <v>24722099000</v>
      </c>
      <c r="M9764" t="n">
        <v>24729379000</v>
      </c>
      <c r="N9764" t="n">
        <v>-20247256000</v>
      </c>
      <c r="U9764">
        <f>(L9764-K9764)/(2*D9764*0.01)</f>
      </c>
      <c r="V9764">
        <f>(L9764+K9764)/(D9764*0.0001)</f>
      </c>
    </row>
    <row r="9765">
      <c r="A9765" t="n">
        <v>2015</v>
      </c>
      <c r="B9765" t="inlineStr">
        <is>
          <t>00255619</t>
        </is>
      </c>
      <c r="C9765" t="inlineStr">
        <is>
          <t>강원랜드</t>
        </is>
      </c>
      <c r="D9765" t="n">
        <v>126649997000</v>
      </c>
      <c r="E9765" t="n">
        <v>27031181000</v>
      </c>
      <c r="F9765" t="n">
        <v>2101171000</v>
      </c>
      <c r="G9765" t="n">
        <v>4450717000</v>
      </c>
      <c r="H9765" t="n">
        <v>2.76</v>
      </c>
      <c r="I9765" t="n">
        <v>2.96</v>
      </c>
      <c r="J9765" t="n">
        <v>18.27</v>
      </c>
      <c r="K9765" t="n">
        <v>-22661460000</v>
      </c>
      <c r="L9765" t="n">
        <v>22661460000</v>
      </c>
      <c r="M9765" t="n">
        <v>22400582000</v>
      </c>
      <c r="N9765" t="n">
        <v>-18597893000</v>
      </c>
      <c r="O9765">
        <f>D9764</f>
      </c>
      <c r="P9765">
        <f>(E9765-F9765+G9765)/O9765*100</f>
      </c>
      <c r="Q9765">
        <f>H9764</f>
      </c>
      <c r="R9765">
        <f>I9764</f>
      </c>
      <c r="S9765">
        <f>H9765-H9764</f>
      </c>
      <c r="T9765">
        <f>I9765-I9764</f>
      </c>
      <c r="U9765">
        <f>(L9765-K9765)/(2*D9765*0.01)</f>
      </c>
    </row>
    <row r="9766">
      <c r="A9766" t="n">
        <v>2016</v>
      </c>
      <c r="B9766" t="inlineStr">
        <is>
          <t>00255619</t>
        </is>
      </c>
      <c r="C9766" t="inlineStr">
        <is>
          <t>강원랜드</t>
        </is>
      </c>
      <c r="D9766" t="n">
        <v>148887339000</v>
      </c>
      <c r="E9766" t="n">
        <v>21385485000</v>
      </c>
      <c r="F9766" t="n">
        <v>2984373000</v>
      </c>
      <c r="G9766" t="n">
        <v>3721931000</v>
      </c>
      <c r="H9766" t="n">
        <v>2.83</v>
      </c>
      <c r="I9766" t="n">
        <v>2.48</v>
      </c>
      <c r="J9766" t="n">
        <v>18.27</v>
      </c>
      <c r="K9766" t="n">
        <v>-21251558000</v>
      </c>
      <c r="L9766" t="n">
        <v>25977848000</v>
      </c>
      <c r="M9766" t="n">
        <v>25583840000</v>
      </c>
      <c r="N9766" t="n">
        <v>-21356493000</v>
      </c>
      <c r="O9766">
        <f>D9765</f>
      </c>
      <c r="P9766">
        <f>(E9766-F9766+G9766)/O9766*100</f>
      </c>
      <c r="Q9766">
        <f>H9765</f>
      </c>
      <c r="R9766">
        <f>I9765</f>
      </c>
      <c r="S9766">
        <f>H9766-H9765</f>
      </c>
      <c r="T9766">
        <f>I9766-I9765</f>
      </c>
      <c r="U9766">
        <f>(L9766-K9766)/(2*D9766*0.01)</f>
      </c>
      <c r="V9766">
        <f>(L9766+K9766)/(D9766*0.0001)</f>
      </c>
    </row>
    <row r="9767">
      <c r="A9767" t="n">
        <v>2017</v>
      </c>
      <c r="B9767" t="inlineStr">
        <is>
          <t>00255619</t>
        </is>
      </c>
      <c r="C9767" t="inlineStr">
        <is>
          <t>강원랜드</t>
        </is>
      </c>
      <c r="D9767" t="n">
        <v>154826778000</v>
      </c>
      <c r="E9767" t="n">
        <v>21899615000</v>
      </c>
      <c r="F9767" t="n">
        <v>3127739000</v>
      </c>
      <c r="G9767" t="n">
        <v>4467228000</v>
      </c>
      <c r="H9767" t="n">
        <v>3.135</v>
      </c>
      <c r="I9767" t="n">
        <v>2.19</v>
      </c>
      <c r="J9767" t="n">
        <v>18.8</v>
      </c>
      <c r="K9767" t="n">
        <v>-26677607000</v>
      </c>
      <c r="L9767" t="n">
        <v>21901517000</v>
      </c>
      <c r="M9767" t="n">
        <v>26512570000</v>
      </c>
      <c r="N9767" t="n">
        <v>-22176564000</v>
      </c>
      <c r="O9767">
        <f>D9766</f>
      </c>
      <c r="P9767">
        <f>(E9767-F9767+G9767)/O9767*100</f>
      </c>
      <c r="Q9767">
        <f>H9766</f>
      </c>
      <c r="R9767">
        <f>I9766</f>
      </c>
      <c r="S9767">
        <f>H9767-H9766</f>
      </c>
      <c r="T9767">
        <f>I9767-I9766</f>
      </c>
      <c r="U9767">
        <f>(L9767-K9767)/(2*D9767*0.01)</f>
      </c>
    </row>
    <row r="9768">
      <c r="A9768" t="n">
        <v>2018</v>
      </c>
      <c r="B9768" t="inlineStr">
        <is>
          <t>00255619</t>
        </is>
      </c>
      <c r="C9768" t="inlineStr">
        <is>
          <t>강원랜드</t>
        </is>
      </c>
      <c r="D9768" t="n">
        <v>184753841000</v>
      </c>
      <c r="E9768" t="n">
        <v>20486015000</v>
      </c>
      <c r="F9768" t="n">
        <v>7752909000</v>
      </c>
      <c r="G9768" t="n">
        <v>5104179000</v>
      </c>
      <c r="H9768" t="n">
        <v>2.635</v>
      </c>
      <c r="I9768" t="n">
        <v>1.97</v>
      </c>
      <c r="J9768" t="n">
        <v>18.05</v>
      </c>
      <c r="K9768" t="n">
        <v>-25086722000</v>
      </c>
      <c r="L9768" t="n">
        <v>30344129000</v>
      </c>
      <c r="M9768" t="n">
        <v>29990465000</v>
      </c>
      <c r="N9768" t="n">
        <v>-25286720000</v>
      </c>
      <c r="O9768">
        <f>D9767</f>
      </c>
      <c r="P9768">
        <f>(E9768-F9768+G9768)/O9768*100</f>
      </c>
      <c r="Q9768">
        <f>H9767</f>
      </c>
      <c r="R9768">
        <f>I9767</f>
      </c>
      <c r="S9768">
        <f>H9768-H9767</f>
      </c>
      <c r="T9768">
        <f>I9768-I9767</f>
      </c>
      <c r="U9768">
        <f>(L9768-K9768)/(2*D9768*0.01)</f>
      </c>
      <c r="V9768">
        <f>(L9768+K9768)/(D9768*0.0001)</f>
      </c>
    </row>
    <row r="9769">
      <c r="A9769" t="n">
        <v>2019</v>
      </c>
      <c r="B9769" t="inlineStr">
        <is>
          <t>00255619</t>
        </is>
      </c>
      <c r="C9769" t="inlineStr">
        <is>
          <t>강원랜드</t>
        </is>
      </c>
      <c r="D9769" t="n">
        <v>214299070000</v>
      </c>
      <c r="E9769" t="n">
        <v>21661881000</v>
      </c>
      <c r="F9769" t="n">
        <v>7269423000</v>
      </c>
      <c r="G9769" t="n">
        <v>5167548000</v>
      </c>
      <c r="H9769" t="n">
        <v>2.33</v>
      </c>
      <c r="I9769" t="n">
        <v>1.97</v>
      </c>
      <c r="J9769" t="n">
        <v>16.12</v>
      </c>
      <c r="K9769" t="n">
        <v>-28964606000</v>
      </c>
      <c r="L9769" t="n">
        <v>34974712000</v>
      </c>
      <c r="M9769" t="n">
        <v>34484170000</v>
      </c>
      <c r="N9769" t="n">
        <v>-29121027000</v>
      </c>
      <c r="O9769">
        <f>D9768</f>
      </c>
      <c r="P9769">
        <f>(E9769-F9769+G9769)/O9769*100</f>
      </c>
      <c r="Q9769">
        <f>H9768</f>
      </c>
      <c r="R9769">
        <f>I9768</f>
      </c>
      <c r="S9769">
        <f>H9769-H9768</f>
      </c>
      <c r="T9769">
        <f>I9769-I9768</f>
      </c>
      <c r="U9769">
        <f>(L9769-K9769)/(2*D9769*0.01)</f>
      </c>
      <c r="V9769">
        <f>(L9769+K9769)/(D9769*0.0001)</f>
      </c>
    </row>
    <row r="9770">
      <c r="A9770" t="n">
        <v>2021</v>
      </c>
      <c r="B9770" t="inlineStr">
        <is>
          <t>00255619</t>
        </is>
      </c>
      <c r="C9770" t="inlineStr">
        <is>
          <t>강원랜드</t>
        </is>
      </c>
      <c r="D9770" t="n">
        <v>285217725000</v>
      </c>
      <c r="E9770" t="n">
        <v>29019900000</v>
      </c>
      <c r="F9770" t="n">
        <v>9959645000</v>
      </c>
      <c r="G9770" t="n">
        <v>6826214000</v>
      </c>
      <c r="H9770" t="n">
        <v>2.655</v>
      </c>
      <c r="I9770" t="n">
        <v>2.445</v>
      </c>
      <c r="K9770" t="n">
        <v>-33123400000</v>
      </c>
      <c r="L9770" t="n">
        <v>39168118000</v>
      </c>
      <c r="M9770" t="n">
        <v>39311953000</v>
      </c>
      <c r="N9770" t="n">
        <v>-33830411000</v>
      </c>
      <c r="U9770">
        <f>(L9770-K9770)/(2*D9770*0.01)</f>
      </c>
      <c r="V9770">
        <f>(L9770+K9770)/(D9770*0.0001)</f>
      </c>
    </row>
    <row r="9771">
      <c r="A9771" t="n">
        <v>2022</v>
      </c>
      <c r="B9771" t="inlineStr">
        <is>
          <t>00255619</t>
        </is>
      </c>
      <c r="C9771" t="inlineStr">
        <is>
          <t>강원랜드</t>
        </is>
      </c>
      <c r="D9771" t="n">
        <v>239154319000</v>
      </c>
      <c r="E9771" t="n">
        <v>27243528000</v>
      </c>
      <c r="F9771" t="n">
        <v>14535795000</v>
      </c>
      <c r="G9771" t="n">
        <v>8283347000</v>
      </c>
      <c r="H9771" t="n">
        <v>5.555</v>
      </c>
      <c r="I9771" t="n">
        <v>2.745</v>
      </c>
      <c r="J9771" t="n">
        <v>11.57</v>
      </c>
      <c r="K9771" t="n">
        <v>-27391066000</v>
      </c>
      <c r="L9771" t="n">
        <v>32000415000</v>
      </c>
      <c r="M9771" t="n">
        <v>32812422000</v>
      </c>
      <c r="N9771" t="n">
        <v>-28430205000</v>
      </c>
      <c r="O9771">
        <f>D9770</f>
      </c>
      <c r="P9771">
        <f>(E9771-F9771+G9771)/O9771*100</f>
      </c>
      <c r="Q9771">
        <f>H9770</f>
      </c>
      <c r="R9771">
        <f>I9770</f>
      </c>
      <c r="S9771">
        <f>H9771-H9770</f>
      </c>
      <c r="T9771">
        <f>I9771-I9770</f>
      </c>
      <c r="U9771">
        <f>(L9771-K9771)/(2*D9771*0.01)</f>
      </c>
      <c r="V9771">
        <f>(L9771+K9771)/(D9771*0.0001)</f>
      </c>
    </row>
    <row r="9772">
      <c r="A9772" t="n">
        <v>2023</v>
      </c>
      <c r="B9772" t="inlineStr">
        <is>
          <t>00255619</t>
        </is>
      </c>
      <c r="C9772" t="inlineStr">
        <is>
          <t>강원랜드</t>
        </is>
      </c>
      <c r="D9772" t="n">
        <v>257048755000</v>
      </c>
      <c r="E9772" t="n">
        <v>21639201000</v>
      </c>
      <c r="F9772" t="n">
        <v>26882730000</v>
      </c>
      <c r="G9772" t="n">
        <v>12516806000</v>
      </c>
      <c r="H9772" t="n">
        <v>4.7</v>
      </c>
      <c r="I9772" t="n">
        <v>2.86</v>
      </c>
      <c r="J9772" t="n">
        <v>7.715</v>
      </c>
      <c r="K9772" t="n">
        <v>-20907960000</v>
      </c>
      <c r="L9772" t="n">
        <v>23881119000</v>
      </c>
      <c r="M9772" t="n">
        <v>24308611000</v>
      </c>
      <c r="N9772" t="n">
        <v>-21625538000</v>
      </c>
      <c r="O9772">
        <f>D9771</f>
      </c>
      <c r="P9772">
        <f>(E9772-F9772+G9772)/O9772*100</f>
      </c>
      <c r="Q9772">
        <f>H9771</f>
      </c>
      <c r="R9772">
        <f>I9771</f>
      </c>
      <c r="S9772">
        <f>H9772-H9771</f>
      </c>
      <c r="T9772">
        <f>I9772-I9771</f>
      </c>
      <c r="U9772">
        <f>(L9772-K9772)/(2*D9772*0.01)</f>
      </c>
      <c r="V9772">
        <f>(L9772+K9772)/(D9772*0.0001)</f>
      </c>
    </row>
    <row r="9773">
      <c r="A9773" t="n">
        <v>2024</v>
      </c>
      <c r="B9773" t="inlineStr">
        <is>
          <t>00255619</t>
        </is>
      </c>
      <c r="C9773" t="inlineStr">
        <is>
          <t>강원랜드</t>
        </is>
      </c>
      <c r="D9773" t="n">
        <v>297888043410</v>
      </c>
      <c r="E9773" t="n">
        <v>22862806209</v>
      </c>
      <c r="F9773" t="n">
        <v>22319310159</v>
      </c>
      <c r="G9773" t="n">
        <v>10894986196</v>
      </c>
      <c r="H9773" t="n">
        <v>4.045</v>
      </c>
      <c r="I9773" t="n">
        <v>2.93</v>
      </c>
      <c r="J9773" t="n">
        <v>7.835</v>
      </c>
      <c r="K9773" t="n">
        <v>-22380680153</v>
      </c>
      <c r="L9773" t="n">
        <v>25412897531</v>
      </c>
      <c r="M9773" t="n">
        <v>25636893940</v>
      </c>
      <c r="N9773" t="n">
        <v>-22970065410</v>
      </c>
      <c r="O9773">
        <f>D9772</f>
      </c>
      <c r="P9773">
        <f>(E9773-F9773+G9773)/O9773*100</f>
      </c>
      <c r="Q9773">
        <f>H9772</f>
      </c>
      <c r="R9773">
        <f>I9772</f>
      </c>
      <c r="S9773">
        <f>H9773-H9772</f>
      </c>
      <c r="T9773">
        <f>I9773-I9772</f>
      </c>
      <c r="U9773">
        <f>(L9773-K9773)/(2*D9773*0.01)</f>
      </c>
      <c r="V9773">
        <f>(L9773+K9773)/(D9773*0.0001)</f>
      </c>
    </row>
    <row r="9774">
      <c r="A9774" t="n">
        <v>2025</v>
      </c>
      <c r="B9774" t="inlineStr">
        <is>
          <t>00255619</t>
        </is>
      </c>
      <c r="C9774" t="inlineStr">
        <is>
          <t>강원랜드</t>
        </is>
      </c>
      <c r="D9774" t="n">
        <v>300213642855</v>
      </c>
      <c r="E9774" t="n">
        <v>24921198111</v>
      </c>
      <c r="F9774" t="n">
        <v>28959385565</v>
      </c>
      <c r="G9774" t="n">
        <v>10851609579</v>
      </c>
      <c r="H9774" t="n">
        <v>4.41</v>
      </c>
      <c r="I9774" t="n">
        <v>3</v>
      </c>
      <c r="J9774" t="n">
        <v>7.485</v>
      </c>
      <c r="K9774" t="n">
        <v>-23325846096</v>
      </c>
      <c r="L9774" t="n">
        <v>26550769830</v>
      </c>
      <c r="M9774" t="n">
        <v>26894395182</v>
      </c>
      <c r="N9774" t="n">
        <v>-24025472677</v>
      </c>
      <c r="O9774">
        <f>D9773</f>
      </c>
      <c r="P9774">
        <f>(E9774-F9774+G9774)/O9774*100</f>
      </c>
      <c r="Q9774">
        <f>H9773</f>
      </c>
      <c r="R9774">
        <f>I9773</f>
      </c>
      <c r="S9774">
        <f>H9774-H9773</f>
      </c>
      <c r="T9774">
        <f>I9774-I9773</f>
      </c>
      <c r="U9774">
        <f>(L9774-K9774)/(2*D9774*0.01)</f>
      </c>
      <c r="V9774">
        <f>(L9774+K9774)/(D9774*0.0001)</f>
      </c>
    </row>
    <row r="9775">
      <c r="A9775" t="n">
        <v>2014</v>
      </c>
      <c r="B9775" t="inlineStr">
        <is>
          <t>00256380</t>
        </is>
      </c>
      <c r="C9775" t="inlineStr">
        <is>
          <t>유아이엘</t>
        </is>
      </c>
      <c r="D9775" t="n">
        <v>9135071000</v>
      </c>
      <c r="E9775" t="n">
        <v>1624784000</v>
      </c>
      <c r="F9775" t="n">
        <v>1099200000</v>
      </c>
      <c r="G9775" t="n">
        <v>230860000</v>
      </c>
      <c r="H9775" t="n">
        <v>2.89</v>
      </c>
      <c r="I9775" t="n">
        <v>6.845</v>
      </c>
      <c r="K9775" t="n">
        <v>-468595000</v>
      </c>
      <c r="L9775" t="n">
        <v>524926000</v>
      </c>
      <c r="M9775" t="n">
        <v>515650000</v>
      </c>
      <c r="N9775" t="n">
        <v>-469738000</v>
      </c>
      <c r="U9775">
        <f>(L9775-K9775)/(2*D9775*0.01)</f>
      </c>
      <c r="V9775">
        <f>(L9775+K9775)/(D9775*0.0001)</f>
      </c>
    </row>
    <row r="9776">
      <c r="A9776" t="n">
        <v>2015</v>
      </c>
      <c r="B9776" t="inlineStr">
        <is>
          <t>00256380</t>
        </is>
      </c>
      <c r="C9776" t="inlineStr">
        <is>
          <t>유아이엘</t>
        </is>
      </c>
      <c r="D9776" t="n">
        <v>10644620000</v>
      </c>
      <c r="E9776" t="n">
        <v>2171869000</v>
      </c>
      <c r="F9776" t="n">
        <v>836585000</v>
      </c>
      <c r="G9776" t="n">
        <v>208578000</v>
      </c>
      <c r="H9776" t="n">
        <v>2.635</v>
      </c>
      <c r="I9776" t="n">
        <v>5.715</v>
      </c>
      <c r="K9776" t="n">
        <v>-1385460000</v>
      </c>
      <c r="L9776" t="n">
        <v>354490000</v>
      </c>
      <c r="M9776" t="n">
        <v>338278000</v>
      </c>
      <c r="N9776" t="n">
        <v>-1387523000</v>
      </c>
      <c r="O9776">
        <f>D9775</f>
      </c>
      <c r="P9776">
        <f>(E9776-F9776+G9776)/O9776*100</f>
      </c>
      <c r="Q9776">
        <f>H9775</f>
      </c>
      <c r="R9776">
        <f>I9775</f>
      </c>
      <c r="S9776">
        <f>H9776-H9775</f>
      </c>
      <c r="T9776">
        <f>I9776-I9775</f>
      </c>
      <c r="U9776">
        <f>(L9776-K9776)/(2*D9776*0.01)</f>
      </c>
    </row>
    <row r="9777">
      <c r="A9777" t="n">
        <v>2016</v>
      </c>
      <c r="B9777" t="inlineStr">
        <is>
          <t>00256380</t>
        </is>
      </c>
      <c r="C9777" t="inlineStr">
        <is>
          <t>유아이엘</t>
        </is>
      </c>
      <c r="D9777" t="n">
        <v>10756405000</v>
      </c>
      <c r="E9777" t="n">
        <v>2222506000</v>
      </c>
      <c r="F9777" t="n">
        <v>1263137000</v>
      </c>
      <c r="G9777" t="n">
        <v>221202000</v>
      </c>
      <c r="H9777" t="n">
        <v>2.73</v>
      </c>
      <c r="I9777" t="n">
        <v>5.53</v>
      </c>
      <c r="K9777" t="n">
        <v>-738830000</v>
      </c>
      <c r="L9777" t="n">
        <v>862184000</v>
      </c>
      <c r="M9777" t="n">
        <v>851207000</v>
      </c>
      <c r="N9777" t="n">
        <v>-743518000</v>
      </c>
      <c r="O9777">
        <f>D9776</f>
      </c>
      <c r="P9777">
        <f>(E9777-F9777+G9777)/O9777*100</f>
      </c>
      <c r="Q9777">
        <f>H9776</f>
      </c>
      <c r="R9777">
        <f>I9776</f>
      </c>
      <c r="S9777">
        <f>H9777-H9776</f>
      </c>
      <c r="T9777">
        <f>I9777-I9776</f>
      </c>
      <c r="U9777">
        <f>(L9777-K9777)/(2*D9777*0.01)</f>
      </c>
      <c r="V9777">
        <f>(L9777+K9777)/(D9777*0.0001)</f>
      </c>
    </row>
    <row r="9778">
      <c r="A9778" t="n">
        <v>2017</v>
      </c>
      <c r="B9778" t="inlineStr">
        <is>
          <t>00256380</t>
        </is>
      </c>
      <c r="C9778" t="inlineStr">
        <is>
          <t>유아이엘</t>
        </is>
      </c>
      <c r="D9778" t="n">
        <v>10311417000</v>
      </c>
      <c r="E9778" t="n">
        <v>1996375000</v>
      </c>
      <c r="F9778" t="n">
        <v>1955923000</v>
      </c>
      <c r="G9778" t="n">
        <v>220134000</v>
      </c>
      <c r="H9778" t="n">
        <v>3.34</v>
      </c>
      <c r="I9778" t="n">
        <v>5.48</v>
      </c>
      <c r="K9778" t="n">
        <v>-548925000</v>
      </c>
      <c r="L9778" t="n">
        <v>619174000</v>
      </c>
      <c r="M9778" t="n">
        <v>614649000</v>
      </c>
      <c r="N9778" t="n">
        <v>-555101000</v>
      </c>
      <c r="O9778">
        <f>D9777</f>
      </c>
      <c r="P9778">
        <f>(E9778-F9778+G9778)/O9778*100</f>
      </c>
      <c r="Q9778">
        <f>H9777</f>
      </c>
      <c r="R9778">
        <f>I9777</f>
      </c>
      <c r="S9778">
        <f>H9778-H9777</f>
      </c>
      <c r="T9778">
        <f>I9778-I9777</f>
      </c>
      <c r="U9778">
        <f>(L9778-K9778)/(2*D9778*0.01)</f>
      </c>
      <c r="V9778">
        <f>(L9778+K9778)/(D9778*0.0001)</f>
      </c>
    </row>
    <row r="9779">
      <c r="A9779" t="n">
        <v>2018</v>
      </c>
      <c r="B9779" t="inlineStr">
        <is>
          <t>00256380</t>
        </is>
      </c>
      <c r="C9779" t="inlineStr">
        <is>
          <t>유아이엘</t>
        </is>
      </c>
      <c r="D9779" t="n">
        <v>9822467000</v>
      </c>
      <c r="E9779" t="n">
        <v>1719229000</v>
      </c>
      <c r="F9779" t="n">
        <v>1939088000</v>
      </c>
      <c r="G9779" t="n">
        <v>257176000</v>
      </c>
      <c r="H9779" t="n">
        <v>2.84</v>
      </c>
      <c r="I9779" t="n">
        <v>5.445</v>
      </c>
      <c r="J9779" t="n">
        <v>6.47</v>
      </c>
      <c r="K9779" t="n">
        <v>-504943000</v>
      </c>
      <c r="L9779" t="n">
        <v>569752000</v>
      </c>
      <c r="M9779" t="n">
        <v>563736000</v>
      </c>
      <c r="N9779" t="n">
        <v>-509168000</v>
      </c>
      <c r="O9779">
        <f>D9778</f>
      </c>
      <c r="P9779">
        <f>(E9779-F9779+G9779)/O9779*100</f>
      </c>
      <c r="Q9779">
        <f>H9778</f>
      </c>
      <c r="R9779">
        <f>I9778</f>
      </c>
      <c r="S9779">
        <f>H9779-H9778</f>
      </c>
      <c r="T9779">
        <f>I9779-I9778</f>
      </c>
      <c r="U9779">
        <f>(L9779-K9779)/(2*D9779*0.01)</f>
      </c>
      <c r="V9779">
        <f>(L9779+K9779)/(D9779*0.0001)</f>
      </c>
    </row>
    <row r="9780">
      <c r="A9780" t="n">
        <v>2019</v>
      </c>
      <c r="B9780" t="inlineStr">
        <is>
          <t>00256380</t>
        </is>
      </c>
      <c r="C9780" t="inlineStr">
        <is>
          <t>유아이엘</t>
        </is>
      </c>
      <c r="D9780" t="n">
        <v>9332806000</v>
      </c>
      <c r="E9780" t="n">
        <v>1529779000</v>
      </c>
      <c r="F9780" t="n">
        <v>1978418000</v>
      </c>
      <c r="G9780" t="n">
        <v>188992000</v>
      </c>
      <c r="H9780" t="n">
        <v>2.1</v>
      </c>
      <c r="I9780" t="n">
        <v>5.13</v>
      </c>
      <c r="J9780" t="n">
        <v>5.0687</v>
      </c>
      <c r="K9780" t="n">
        <v>-392987000</v>
      </c>
      <c r="L9780" t="n">
        <v>432481000</v>
      </c>
      <c r="M9780" t="n">
        <v>427036000</v>
      </c>
      <c r="N9780" t="n">
        <v>-395546000</v>
      </c>
      <c r="O9780">
        <f>D9779</f>
      </c>
      <c r="P9780">
        <f>(E9780-F9780+G9780)/O9780*100</f>
      </c>
      <c r="Q9780">
        <f>H9779</f>
      </c>
      <c r="R9780">
        <f>I9779</f>
      </c>
      <c r="S9780">
        <f>H9780-H9779</f>
      </c>
      <c r="T9780">
        <f>I9780-I9779</f>
      </c>
      <c r="U9780">
        <f>(L9780-K9780)/(2*D9780*0.01)</f>
      </c>
      <c r="V9780">
        <f>(L9780+K9780)/(D9780*0.0001)</f>
      </c>
    </row>
    <row r="9781">
      <c r="A9781" t="n">
        <v>2020</v>
      </c>
      <c r="B9781" t="inlineStr">
        <is>
          <t>00256380</t>
        </is>
      </c>
      <c r="C9781" t="inlineStr">
        <is>
          <t>유아이엘</t>
        </is>
      </c>
      <c r="D9781" t="n">
        <v>6128192000</v>
      </c>
      <c r="E9781" t="n">
        <v>1295572000</v>
      </c>
      <c r="F9781" t="n">
        <v>4504213000</v>
      </c>
      <c r="G9781" t="n">
        <v>160486000</v>
      </c>
      <c r="H9781" t="n">
        <v>2.47</v>
      </c>
      <c r="I9781" t="n">
        <v>5.05</v>
      </c>
      <c r="J9781" t="n">
        <v>5.0687</v>
      </c>
      <c r="K9781" t="n">
        <v>-531956000</v>
      </c>
      <c r="L9781" t="n">
        <v>623515000</v>
      </c>
      <c r="M9781" t="n">
        <v>603836000</v>
      </c>
      <c r="N9781" t="n">
        <v>-526709000</v>
      </c>
      <c r="O9781">
        <f>D9780</f>
      </c>
      <c r="P9781">
        <f>(E9781-F9781+G9781)/O9781*100</f>
      </c>
      <c r="Q9781">
        <f>H9780</f>
      </c>
      <c r="R9781">
        <f>I9780</f>
      </c>
      <c r="S9781">
        <f>H9781-H9780</f>
      </c>
      <c r="T9781">
        <f>I9781-I9780</f>
      </c>
      <c r="U9781">
        <f>(L9781-K9781)/(2*D9781*0.01)</f>
      </c>
      <c r="V9781">
        <f>(L9781+K9781)/(D9781*0.0001)</f>
      </c>
    </row>
    <row r="9782">
      <c r="A9782" t="n">
        <v>2021</v>
      </c>
      <c r="B9782" t="inlineStr">
        <is>
          <t>00256380</t>
        </is>
      </c>
      <c r="C9782" t="inlineStr">
        <is>
          <t>유아이엘</t>
        </is>
      </c>
      <c r="D9782" t="n">
        <v>6198330000</v>
      </c>
      <c r="E9782" t="n">
        <v>1152693000</v>
      </c>
      <c r="F9782" t="n">
        <v>1002325000</v>
      </c>
      <c r="G9782" t="n">
        <v>138350000</v>
      </c>
      <c r="H9782" t="n">
        <v>2.98</v>
      </c>
      <c r="I9782" t="n">
        <v>5.18</v>
      </c>
      <c r="K9782" t="n">
        <v>-485926000</v>
      </c>
      <c r="L9782" t="n">
        <v>568278000</v>
      </c>
      <c r="M9782" t="n">
        <v>553650000</v>
      </c>
      <c r="N9782" t="n">
        <v>-485926000</v>
      </c>
      <c r="O9782">
        <f>D9781</f>
      </c>
      <c r="P9782">
        <f>(E9782-F9782+G9782)/O9782*100</f>
      </c>
      <c r="Q9782">
        <f>H9781</f>
      </c>
      <c r="R9782">
        <f>I9781</f>
      </c>
      <c r="S9782">
        <f>H9782-H9781</f>
      </c>
      <c r="T9782">
        <f>I9782-I9781</f>
      </c>
      <c r="U9782">
        <f>(L9782-K9782)/(2*D9782*0.01)</f>
      </c>
      <c r="V9782">
        <f>(L9782+K9782)/(D9782*0.0001)</f>
      </c>
    </row>
    <row r="9783">
      <c r="A9783" t="n">
        <v>2022</v>
      </c>
      <c r="B9783" t="inlineStr">
        <is>
          <t>00256380</t>
        </is>
      </c>
      <c r="C9783" t="inlineStr">
        <is>
          <t>유아이엘</t>
        </is>
      </c>
      <c r="D9783" t="n">
        <v>4608803000</v>
      </c>
      <c r="E9783" t="n">
        <v>1237670000</v>
      </c>
      <c r="F9783" t="n">
        <v>1070082000</v>
      </c>
      <c r="G9783" t="n">
        <v>162648000</v>
      </c>
      <c r="H9783" t="n">
        <v>5.34</v>
      </c>
      <c r="I9783" t="n">
        <v>3.74</v>
      </c>
      <c r="J9783" t="n">
        <v>8.258900000000001</v>
      </c>
      <c r="K9783" t="n">
        <v>-291740000</v>
      </c>
      <c r="L9783" t="n">
        <v>324919000</v>
      </c>
      <c r="M9783" t="n">
        <v>328390000</v>
      </c>
      <c r="N9783" t="n">
        <v>-283937000</v>
      </c>
      <c r="O9783">
        <f>D9782</f>
      </c>
      <c r="P9783">
        <f>(E9783-F9783+G9783)/O9783*100</f>
      </c>
      <c r="Q9783">
        <f>H9782</f>
      </c>
      <c r="R9783">
        <f>I9782</f>
      </c>
      <c r="S9783">
        <f>H9783-H9782</f>
      </c>
      <c r="T9783">
        <f>I9783-I9782</f>
      </c>
      <c r="U9783">
        <f>(L9783-K9783)/(2*D9783*0.01)</f>
      </c>
      <c r="V9783">
        <f>(L9783+K9783)/(D9783*0.0001)</f>
      </c>
    </row>
    <row r="9784">
      <c r="A9784" t="n">
        <v>2023</v>
      </c>
      <c r="B9784" t="inlineStr">
        <is>
          <t>00256380</t>
        </is>
      </c>
      <c r="C9784" t="inlineStr">
        <is>
          <t>유아이엘</t>
        </is>
      </c>
      <c r="D9784" t="n">
        <v>5121387000</v>
      </c>
      <c r="E9784" t="n">
        <v>800533000</v>
      </c>
      <c r="F9784" t="n">
        <v>1042747000</v>
      </c>
      <c r="G9784" t="n">
        <v>197015000</v>
      </c>
      <c r="H9784" t="n">
        <v>4.505</v>
      </c>
      <c r="I9784" t="n">
        <v>3.32</v>
      </c>
      <c r="J9784" t="n">
        <v>7.735</v>
      </c>
      <c r="K9784" t="n">
        <v>-336303000</v>
      </c>
      <c r="L9784" t="n">
        <v>383701000</v>
      </c>
      <c r="M9784" t="n">
        <v>384598000</v>
      </c>
      <c r="N9784" t="n">
        <v>-343076000</v>
      </c>
      <c r="O9784">
        <f>D9783</f>
      </c>
      <c r="P9784">
        <f>(E9784-F9784+G9784)/O9784*100</f>
      </c>
      <c r="Q9784">
        <f>H9783</f>
      </c>
      <c r="R9784">
        <f>I9783</f>
      </c>
      <c r="S9784">
        <f>H9784-H9783</f>
      </c>
      <c r="T9784">
        <f>I9784-I9783</f>
      </c>
      <c r="U9784">
        <f>(L9784-K9784)/(2*D9784*0.01)</f>
      </c>
      <c r="V9784">
        <f>(L9784+K9784)/(D9784*0.0001)</f>
      </c>
    </row>
    <row r="9785">
      <c r="A9785" t="n">
        <v>2024</v>
      </c>
      <c r="B9785" t="inlineStr">
        <is>
          <t>00256380</t>
        </is>
      </c>
      <c r="C9785" t="inlineStr">
        <is>
          <t>유아이엘</t>
        </is>
      </c>
      <c r="D9785" t="n">
        <v>5004674000</v>
      </c>
      <c r="E9785" t="n">
        <v>598722000</v>
      </c>
      <c r="F9785" t="n">
        <v>805635000</v>
      </c>
      <c r="G9785" t="n">
        <v>179372000</v>
      </c>
      <c r="H9785" t="n">
        <v>4</v>
      </c>
      <c r="I9785" t="n">
        <v>2.69</v>
      </c>
      <c r="J9785" t="n">
        <v>6.11</v>
      </c>
      <c r="K9785" t="n">
        <v>-279800000</v>
      </c>
      <c r="L9785" t="n">
        <v>319344000</v>
      </c>
      <c r="M9785" t="n">
        <v>320146000</v>
      </c>
      <c r="N9785" t="n">
        <v>-285549000</v>
      </c>
      <c r="O9785">
        <f>D9784</f>
      </c>
      <c r="P9785">
        <f>(E9785-F9785+G9785)/O9785*100</f>
      </c>
      <c r="Q9785">
        <f>H9784</f>
      </c>
      <c r="R9785">
        <f>I9784</f>
      </c>
      <c r="S9785">
        <f>H9785-H9784</f>
      </c>
      <c r="T9785">
        <f>I9785-I9784</f>
      </c>
      <c r="U9785">
        <f>(L9785-K9785)/(2*D9785*0.01)</f>
      </c>
      <c r="V9785">
        <f>(L9785+K9785)/(D9785*0.0001)</f>
      </c>
    </row>
    <row r="9786">
      <c r="A9786" t="n">
        <v>2025</v>
      </c>
      <c r="B9786" t="inlineStr">
        <is>
          <t>00256380</t>
        </is>
      </c>
      <c r="C9786" t="inlineStr">
        <is>
          <t>유아이엘</t>
        </is>
      </c>
      <c r="D9786" t="n">
        <v>5130033000</v>
      </c>
      <c r="E9786" t="n">
        <v>884767000</v>
      </c>
      <c r="F9786" t="n">
        <v>1035100000</v>
      </c>
      <c r="G9786" t="n">
        <v>152524000</v>
      </c>
      <c r="H9786" t="n">
        <v>4.19</v>
      </c>
      <c r="I9786" t="n">
        <v>3</v>
      </c>
      <c r="J9786" t="n">
        <v>6.616</v>
      </c>
      <c r="K9786" t="n">
        <v>-231782000</v>
      </c>
      <c r="L9786" t="n">
        <v>258935000</v>
      </c>
      <c r="M9786" t="n">
        <v>259620000</v>
      </c>
      <c r="N9786" t="n">
        <v>-236610000</v>
      </c>
      <c r="O9786">
        <f>D9785</f>
      </c>
      <c r="P9786">
        <f>(E9786-F9786+G9786)/O9786*100</f>
      </c>
      <c r="Q9786">
        <f>H9785</f>
      </c>
      <c r="R9786">
        <f>I9785</f>
      </c>
      <c r="S9786">
        <f>H9786-H9785</f>
      </c>
      <c r="T9786">
        <f>I9786-I9785</f>
      </c>
      <c r="U9786">
        <f>(L9786-K9786)/(2*D9786*0.01)</f>
      </c>
      <c r="V9786">
        <f>(L9786+K9786)/(D9786*0.0001)</f>
      </c>
    </row>
    <row r="9787">
      <c r="A9787" t="n">
        <v>2014</v>
      </c>
      <c r="B9787" t="inlineStr">
        <is>
          <t>00256715</t>
        </is>
      </c>
      <c r="C9787" t="inlineStr">
        <is>
          <t>국순당</t>
        </is>
      </c>
      <c r="D9787" t="n">
        <v>6216199000</v>
      </c>
      <c r="E9787" t="n">
        <v>1382137000</v>
      </c>
      <c r="F9787" t="n">
        <v>854878000</v>
      </c>
      <c r="G9787" t="n">
        <v>184885000</v>
      </c>
      <c r="H9787" t="n">
        <v>3.23</v>
      </c>
      <c r="I9787" t="n">
        <v>5</v>
      </c>
      <c r="K9787" t="n">
        <v>-425014000</v>
      </c>
      <c r="L9787" t="n">
        <v>496283000</v>
      </c>
      <c r="M9787" t="n">
        <v>482918000</v>
      </c>
      <c r="N9787" t="n">
        <v>-422539000</v>
      </c>
      <c r="U9787">
        <f>(L9787-K9787)/(2*D9787*0.01)</f>
      </c>
      <c r="V9787">
        <f>(L9787+K9787)/(D9787*0.0001)</f>
      </c>
    </row>
    <row r="9788">
      <c r="A9788" t="n">
        <v>2015</v>
      </c>
      <c r="B9788" t="inlineStr">
        <is>
          <t>00256715</t>
        </is>
      </c>
      <c r="C9788" t="inlineStr">
        <is>
          <t>국순당</t>
        </is>
      </c>
      <c r="D9788" t="n">
        <v>6467094000</v>
      </c>
      <c r="E9788" t="n">
        <v>1628308000</v>
      </c>
      <c r="F9788" t="n">
        <v>1165820000</v>
      </c>
      <c r="G9788" t="n">
        <v>150842000</v>
      </c>
      <c r="H9788" t="n">
        <v>2.86</v>
      </c>
      <c r="I9788" t="n">
        <v>4.5</v>
      </c>
      <c r="J9788" t="n">
        <v>8.630000000000001</v>
      </c>
      <c r="K9788" t="n">
        <v>-445418000</v>
      </c>
      <c r="L9788" t="n">
        <v>513778000</v>
      </c>
      <c r="M9788" t="n">
        <v>500510000</v>
      </c>
      <c r="N9788" t="n">
        <v>-443218000</v>
      </c>
      <c r="O9788">
        <f>D9787</f>
      </c>
      <c r="P9788">
        <f>(E9788-F9788+G9788)/O9788*100</f>
      </c>
      <c r="Q9788">
        <f>H9787</f>
      </c>
      <c r="R9788">
        <f>I9787</f>
      </c>
      <c r="S9788">
        <f>H9788-H9787</f>
      </c>
      <c r="T9788">
        <f>I9788-I9787</f>
      </c>
      <c r="U9788">
        <f>(L9788-K9788)/(2*D9788*0.01)</f>
      </c>
      <c r="V9788">
        <f>(L9788+K9788)/(D9788*0.0001)</f>
      </c>
    </row>
    <row r="9789">
      <c r="A9789" t="n">
        <v>2017</v>
      </c>
      <c r="B9789" t="inlineStr">
        <is>
          <t>00256715</t>
        </is>
      </c>
      <c r="C9789" t="inlineStr">
        <is>
          <t>국순당</t>
        </is>
      </c>
      <c r="D9789" t="n">
        <v>6973090000</v>
      </c>
      <c r="F9789" t="n">
        <v>2330881000</v>
      </c>
      <c r="H9789" t="n">
        <v>3.29</v>
      </c>
      <c r="I9789" t="n">
        <v>4.43</v>
      </c>
      <c r="J9789" t="n">
        <v>8.68</v>
      </c>
      <c r="K9789" t="n">
        <v>-433424000</v>
      </c>
      <c r="L9789" t="n">
        <v>500329000</v>
      </c>
      <c r="M9789" t="n">
        <v>490035000</v>
      </c>
      <c r="N9789" t="n">
        <v>-433297000</v>
      </c>
      <c r="U9789">
        <f>(L9789-K9789)/(2*D9789*0.01)</f>
      </c>
      <c r="V9789">
        <f>(L9789+K9789)/(D9789*0.0001)</f>
      </c>
    </row>
    <row r="9790">
      <c r="A9790" t="n">
        <v>2018</v>
      </c>
      <c r="B9790" t="inlineStr">
        <is>
          <t>00256715</t>
        </is>
      </c>
      <c r="C9790" t="inlineStr">
        <is>
          <t>국순당</t>
        </is>
      </c>
      <c r="D9790" t="n">
        <v>8231191000</v>
      </c>
      <c r="F9790" t="n">
        <v>851816000</v>
      </c>
      <c r="H9790" t="n">
        <v>2.7</v>
      </c>
      <c r="I9790" t="n">
        <v>5.22</v>
      </c>
      <c r="J9790" t="n">
        <v>8.01</v>
      </c>
      <c r="K9790" t="n">
        <v>-502018000</v>
      </c>
      <c r="L9790" t="n">
        <v>574060000</v>
      </c>
      <c r="M9790" t="n">
        <v>554403000</v>
      </c>
      <c r="N9790" t="n">
        <v>-495637000</v>
      </c>
      <c r="O9790">
        <f>D9789</f>
      </c>
      <c r="Q9790">
        <f>H9789</f>
      </c>
      <c r="R9790">
        <f>I9789</f>
      </c>
      <c r="S9790">
        <f>H9790-H9789</f>
      </c>
      <c r="T9790">
        <f>I9790-I9789</f>
      </c>
      <c r="U9790">
        <f>(L9790-K9790)/(2*D9790*0.01)</f>
      </c>
      <c r="V9790">
        <f>(L9790+K9790)/(D9790*0.0001)</f>
      </c>
    </row>
    <row r="9791">
      <c r="A9791" t="n">
        <v>2019</v>
      </c>
      <c r="B9791" t="inlineStr">
        <is>
          <t>00256715</t>
        </is>
      </c>
      <c r="C9791" t="inlineStr">
        <is>
          <t>국순당</t>
        </is>
      </c>
      <c r="D9791" t="n">
        <v>9091023000</v>
      </c>
      <c r="F9791" t="n">
        <v>1980397000</v>
      </c>
      <c r="H9791" t="n">
        <v>2.845</v>
      </c>
      <c r="I9791" t="n">
        <v>3.725</v>
      </c>
      <c r="J9791" t="n">
        <v>7.055</v>
      </c>
      <c r="K9791" t="n">
        <v>-2393276000</v>
      </c>
      <c r="L9791" t="n">
        <v>2759038000</v>
      </c>
      <c r="M9791" t="n">
        <v>2748752000</v>
      </c>
      <c r="N9791" t="n">
        <v>-2389938000</v>
      </c>
      <c r="O9791">
        <f>D9790</f>
      </c>
      <c r="Q9791">
        <f>H9790</f>
      </c>
      <c r="R9791">
        <f>I9790</f>
      </c>
      <c r="S9791">
        <f>H9791-H9790</f>
      </c>
      <c r="T9791">
        <f>I9791-I9790</f>
      </c>
      <c r="U9791">
        <f>(L9791-K9791)/(2*D9791*0.01)</f>
      </c>
      <c r="V9791">
        <f>(L9791+K9791)/(D9791*0.0001)</f>
      </c>
    </row>
    <row r="9792">
      <c r="A9792" t="n">
        <v>2020</v>
      </c>
      <c r="B9792" t="inlineStr">
        <is>
          <t>00256715</t>
        </is>
      </c>
      <c r="C9792" t="inlineStr">
        <is>
          <t>국순당</t>
        </is>
      </c>
      <c r="D9792" t="n">
        <v>5839439000</v>
      </c>
      <c r="F9792" t="n">
        <v>666240000</v>
      </c>
      <c r="H9792" t="n">
        <v>2.71</v>
      </c>
      <c r="I9792" t="n">
        <v>3.08</v>
      </c>
      <c r="J9792" t="n">
        <v>8.279999999999999</v>
      </c>
      <c r="K9792" t="n">
        <v>-404409000</v>
      </c>
      <c r="L9792" t="n">
        <v>459281000</v>
      </c>
      <c r="M9792" t="n">
        <v>453101000</v>
      </c>
      <c r="N9792" t="n">
        <v>-406920000</v>
      </c>
      <c r="O9792">
        <f>D9791</f>
      </c>
      <c r="Q9792">
        <f>H9791</f>
      </c>
      <c r="R9792">
        <f>I9791</f>
      </c>
      <c r="S9792">
        <f>H9792-H9791</f>
      </c>
      <c r="T9792">
        <f>I9792-I9791</f>
      </c>
      <c r="U9792">
        <f>(L9792-K9792)/(2*D9792*0.01)</f>
      </c>
      <c r="V9792">
        <f>(L9792+K9792)/(D9792*0.0001)</f>
      </c>
    </row>
    <row r="9793">
      <c r="A9793" t="n">
        <v>2021</v>
      </c>
      <c r="B9793" t="inlineStr">
        <is>
          <t>00256715</t>
        </is>
      </c>
      <c r="C9793" t="inlineStr">
        <is>
          <t>국순당</t>
        </is>
      </c>
      <c r="D9793" t="n">
        <v>6398194000</v>
      </c>
      <c r="F9793" t="n">
        <v>654318000</v>
      </c>
      <c r="H9793" t="n">
        <v>3.24</v>
      </c>
      <c r="I9793" t="n">
        <v>3.22</v>
      </c>
      <c r="J9793" t="n">
        <v>7.96</v>
      </c>
      <c r="K9793" t="n">
        <v>-415509000</v>
      </c>
      <c r="L9793" t="n">
        <v>469450000</v>
      </c>
      <c r="M9793" t="n">
        <v>465100000</v>
      </c>
      <c r="N9793" t="n">
        <v>-419640000</v>
      </c>
      <c r="O9793">
        <f>D9792</f>
      </c>
      <c r="Q9793">
        <f>H9792</f>
      </c>
      <c r="R9793">
        <f>I9792</f>
      </c>
      <c r="S9793">
        <f>H9793-H9792</f>
      </c>
      <c r="T9793">
        <f>I9793-I9792</f>
      </c>
      <c r="U9793">
        <f>(L9793-K9793)/(2*D9793*0.01)</f>
      </c>
      <c r="V9793">
        <f>(L9793+K9793)/(D9793*0.0001)</f>
      </c>
    </row>
    <row r="9794">
      <c r="A9794" t="n">
        <v>2022</v>
      </c>
      <c r="B9794" t="inlineStr">
        <is>
          <t>00256715</t>
        </is>
      </c>
      <c r="C9794" t="inlineStr">
        <is>
          <t>국순당</t>
        </is>
      </c>
      <c r="D9794" t="n">
        <v>6555785000</v>
      </c>
      <c r="F9794" t="n">
        <v>552322000</v>
      </c>
      <c r="H9794" t="n">
        <v>5.66</v>
      </c>
      <c r="I9794" t="n">
        <v>3.84</v>
      </c>
      <c r="J9794" t="n">
        <v>8.35</v>
      </c>
      <c r="K9794" t="n">
        <v>-359851000</v>
      </c>
      <c r="L9794" t="n">
        <v>402099000</v>
      </c>
      <c r="M9794" t="n">
        <v>405786000</v>
      </c>
      <c r="N9794" t="n">
        <v>-369435000</v>
      </c>
      <c r="O9794">
        <f>D9793</f>
      </c>
      <c r="Q9794">
        <f>H9793</f>
      </c>
      <c r="R9794">
        <f>I9793</f>
      </c>
      <c r="S9794">
        <f>H9794-H9793</f>
      </c>
      <c r="T9794">
        <f>I9794-I9793</f>
      </c>
      <c r="U9794">
        <f>(L9794-K9794)/(2*D9794*0.01)</f>
      </c>
      <c r="V9794">
        <f>(L9794+K9794)/(D9794*0.0001)</f>
      </c>
    </row>
    <row r="9795">
      <c r="A9795" t="n">
        <v>2023</v>
      </c>
      <c r="B9795" t="inlineStr">
        <is>
          <t>00256715</t>
        </is>
      </c>
      <c r="C9795" t="inlineStr">
        <is>
          <t>국순당</t>
        </is>
      </c>
      <c r="D9795" t="n">
        <v>8709129000</v>
      </c>
      <c r="F9795" t="n">
        <v>411235000</v>
      </c>
      <c r="H9795" t="n">
        <v>4.77</v>
      </c>
      <c r="I9795" t="n">
        <v>4.21</v>
      </c>
      <c r="J9795" t="n">
        <v>7.16</v>
      </c>
      <c r="K9795" t="n">
        <v>-465790000</v>
      </c>
      <c r="L9795" t="n">
        <v>521882000</v>
      </c>
      <c r="M9795" t="n">
        <v>520002000</v>
      </c>
      <c r="N9795" t="n">
        <v>-472750000</v>
      </c>
      <c r="O9795">
        <f>D9794</f>
      </c>
      <c r="Q9795">
        <f>H9794</f>
      </c>
      <c r="R9795">
        <f>I9794</f>
      </c>
      <c r="S9795">
        <f>H9795-H9794</f>
      </c>
      <c r="T9795">
        <f>I9795-I9794</f>
      </c>
      <c r="U9795">
        <f>(L9795-K9795)/(2*D9795*0.01)</f>
      </c>
      <c r="V9795">
        <f>(L9795+K9795)/(D9795*0.0001)</f>
      </c>
    </row>
    <row r="9796">
      <c r="A9796" t="n">
        <v>2024</v>
      </c>
      <c r="B9796" t="inlineStr">
        <is>
          <t>00256715</t>
        </is>
      </c>
      <c r="C9796" t="inlineStr">
        <is>
          <t>국순당</t>
        </is>
      </c>
      <c r="D9796" t="n">
        <v>10195458000</v>
      </c>
      <c r="F9796" t="n">
        <v>843987000</v>
      </c>
      <c r="H9796" t="n">
        <v>4.29</v>
      </c>
      <c r="I9796" t="n">
        <v>4.45</v>
      </c>
      <c r="J9796" t="n">
        <v>8.050000000000001</v>
      </c>
      <c r="K9796" t="n">
        <v>-655443000</v>
      </c>
      <c r="L9796" t="n">
        <v>743532000</v>
      </c>
      <c r="M9796" t="n">
        <v>735676000</v>
      </c>
      <c r="N9796" t="n">
        <v>-661025000</v>
      </c>
      <c r="O9796">
        <f>D9795</f>
      </c>
      <c r="Q9796">
        <f>H9795</f>
      </c>
      <c r="R9796">
        <f>I9795</f>
      </c>
      <c r="S9796">
        <f>H9796-H9795</f>
      </c>
      <c r="T9796">
        <f>I9796-I9795</f>
      </c>
      <c r="U9796">
        <f>(L9796-K9796)/(2*D9796*0.01)</f>
      </c>
      <c r="V9796">
        <f>(L9796+K9796)/(D9796*0.0001)</f>
      </c>
    </row>
    <row r="9797">
      <c r="A9797" t="n">
        <v>2025</v>
      </c>
      <c r="B9797" t="inlineStr">
        <is>
          <t>00256715</t>
        </is>
      </c>
      <c r="C9797" t="inlineStr">
        <is>
          <t>국순당</t>
        </is>
      </c>
      <c r="D9797" t="n">
        <v>10780341000</v>
      </c>
      <c r="E9797" t="n">
        <v>1560590000</v>
      </c>
      <c r="F9797" t="n">
        <v>973547000</v>
      </c>
      <c r="G9797" t="n">
        <v>372912000</v>
      </c>
      <c r="H9797" t="n">
        <v>4.5</v>
      </c>
      <c r="I9797" t="n">
        <v>4.82</v>
      </c>
      <c r="J9797" t="n">
        <v>6.54</v>
      </c>
      <c r="K9797" t="n">
        <v>-530030000</v>
      </c>
      <c r="L9797" t="n">
        <v>592089000</v>
      </c>
      <c r="M9797" t="n">
        <v>584860000</v>
      </c>
      <c r="N9797" t="n">
        <v>-533749000</v>
      </c>
      <c r="O9797">
        <f>D9796</f>
      </c>
      <c r="P9797">
        <f>(E9797-F9797+G9797)/O9797*100</f>
      </c>
      <c r="Q9797">
        <f>H9796</f>
      </c>
      <c r="R9797">
        <f>I9796</f>
      </c>
      <c r="S9797">
        <f>H9797-H9796</f>
      </c>
      <c r="T9797">
        <f>I9797-I9796</f>
      </c>
      <c r="U9797">
        <f>(L9797-K9797)/(2*D9797*0.01)</f>
      </c>
      <c r="V9797">
        <f>(L9797+K9797)/(D9797*0.0001)</f>
      </c>
    </row>
    <row r="9798">
      <c r="A9798" t="n">
        <v>2017</v>
      </c>
      <c r="B9798" t="inlineStr">
        <is>
          <t>00256955</t>
        </is>
      </c>
      <c r="C9798" t="inlineStr">
        <is>
          <t>테이팩스</t>
        </is>
      </c>
      <c r="D9798" t="n">
        <v>198435000</v>
      </c>
      <c r="E9798" t="n">
        <v>119290000</v>
      </c>
      <c r="F9798" t="n">
        <v>102521000</v>
      </c>
      <c r="G9798" t="n">
        <v>4922000</v>
      </c>
      <c r="H9798" t="n">
        <v>2.86</v>
      </c>
      <c r="I9798" t="n">
        <v>3.75</v>
      </c>
      <c r="J9798" t="n">
        <v>6.63</v>
      </c>
      <c r="K9798" t="n">
        <v>-7548000</v>
      </c>
      <c r="L9798" t="n">
        <v>8501000</v>
      </c>
      <c r="M9798" t="n">
        <v>8436000</v>
      </c>
      <c r="N9798" t="n">
        <v>-7635000</v>
      </c>
      <c r="U9798">
        <f>(L9798-K9798)/(2*D9798*0.01)</f>
      </c>
      <c r="V9798">
        <f>(L9798+K9798)/(D9798*0.0001)</f>
      </c>
    </row>
    <row r="9799">
      <c r="A9799" t="n">
        <v>2020</v>
      </c>
      <c r="B9799" t="inlineStr">
        <is>
          <t>00256955</t>
        </is>
      </c>
      <c r="C9799" t="inlineStr">
        <is>
          <t>테이팩스</t>
        </is>
      </c>
      <c r="D9799" t="n">
        <v>797866000</v>
      </c>
      <c r="E9799" t="n">
        <v>133975000</v>
      </c>
      <c r="F9799" t="n">
        <v>101730000</v>
      </c>
      <c r="G9799" t="n">
        <v>7332000</v>
      </c>
      <c r="H9799" t="n">
        <v>2.18</v>
      </c>
      <c r="I9799" t="n">
        <v>2.7</v>
      </c>
      <c r="K9799" t="n">
        <v>-50752000</v>
      </c>
      <c r="L9799" t="n">
        <v>57280000</v>
      </c>
      <c r="M9799" t="n">
        <v>56467000</v>
      </c>
      <c r="N9799" t="n">
        <v>-51039000</v>
      </c>
      <c r="U9799">
        <f>(L9799-K9799)/(2*D9799*0.01)</f>
      </c>
      <c r="V9799">
        <f>(L9799+K9799)/(D9799*0.0001)</f>
      </c>
    </row>
    <row r="9800">
      <c r="A9800" t="n">
        <v>2021</v>
      </c>
      <c r="B9800" t="inlineStr">
        <is>
          <t>00256955</t>
        </is>
      </c>
      <c r="C9800" t="inlineStr">
        <is>
          <t>테이팩스</t>
        </is>
      </c>
      <c r="D9800" t="n">
        <v>488769000</v>
      </c>
      <c r="E9800" t="n">
        <v>196854000</v>
      </c>
      <c r="F9800" t="n">
        <v>467756000</v>
      </c>
      <c r="G9800" t="n">
        <v>16632000</v>
      </c>
      <c r="H9800" t="n">
        <v>2.93</v>
      </c>
      <c r="I9800" t="n">
        <v>2.7</v>
      </c>
      <c r="K9800" t="n">
        <v>-40710000</v>
      </c>
      <c r="L9800" t="n">
        <v>46687000</v>
      </c>
      <c r="M9800" t="n">
        <v>46363000</v>
      </c>
      <c r="N9800" t="n">
        <v>-41203000</v>
      </c>
      <c r="O9800">
        <f>D9799</f>
      </c>
      <c r="P9800">
        <f>(E9800-F9800+G9800)/O9800*100</f>
      </c>
      <c r="Q9800">
        <f>H9799</f>
      </c>
      <c r="R9800">
        <f>I9799</f>
      </c>
      <c r="S9800">
        <f>H9800-H9799</f>
      </c>
      <c r="T9800">
        <f>I9800-I9799</f>
      </c>
      <c r="U9800">
        <f>(L9800-K9800)/(2*D9800*0.01)</f>
      </c>
      <c r="V9800">
        <f>(L9800+K9800)/(D9800*0.0001)</f>
      </c>
    </row>
    <row r="9801">
      <c r="A9801" t="n">
        <v>2022</v>
      </c>
      <c r="B9801" t="inlineStr">
        <is>
          <t>00256955</t>
        </is>
      </c>
      <c r="C9801" t="inlineStr">
        <is>
          <t>테이팩스</t>
        </is>
      </c>
      <c r="D9801" t="n">
        <v>582392000</v>
      </c>
      <c r="E9801" t="n">
        <v>152950000</v>
      </c>
      <c r="F9801" t="n">
        <v>0</v>
      </c>
      <c r="G9801" t="n">
        <v>10275000</v>
      </c>
      <c r="H9801" t="n">
        <v>5.29</v>
      </c>
      <c r="I9801" t="n">
        <v>5.5</v>
      </c>
      <c r="K9801" t="n">
        <v>-40544000</v>
      </c>
      <c r="L9801" t="n">
        <v>45849000</v>
      </c>
      <c r="M9801" t="n">
        <v>45361000</v>
      </c>
      <c r="N9801" t="n">
        <v>-40882000</v>
      </c>
      <c r="O9801">
        <f>D9800</f>
      </c>
      <c r="P9801">
        <f>(E9801-F9801+G9801)/O9801*100</f>
      </c>
      <c r="Q9801">
        <f>H9800</f>
      </c>
      <c r="R9801">
        <f>I9800</f>
      </c>
      <c r="S9801">
        <f>H9801-H9800</f>
      </c>
      <c r="T9801">
        <f>I9801-I9800</f>
      </c>
      <c r="U9801">
        <f>(L9801-K9801)/(2*D9801*0.01)</f>
      </c>
      <c r="V9801">
        <f>(L9801+K9801)/(D9801*0.0001)</f>
      </c>
    </row>
    <row r="9802">
      <c r="A9802" t="n">
        <v>2023</v>
      </c>
      <c r="B9802" t="inlineStr">
        <is>
          <t>00256955</t>
        </is>
      </c>
      <c r="C9802" t="inlineStr">
        <is>
          <t>테이팩스</t>
        </is>
      </c>
      <c r="D9802" t="n">
        <v>771385000</v>
      </c>
      <c r="E9802" t="n">
        <v>139028000</v>
      </c>
      <c r="F9802" t="n">
        <v>0</v>
      </c>
      <c r="G9802" t="n">
        <v>29413000</v>
      </c>
      <c r="H9802" t="n">
        <v>4.51</v>
      </c>
      <c r="I9802" t="n">
        <v>4.5</v>
      </c>
      <c r="J9802" t="n">
        <v>10.43</v>
      </c>
      <c r="K9802" t="n">
        <v>-71688000</v>
      </c>
      <c r="L9802" t="n">
        <v>82903000</v>
      </c>
      <c r="M9802" t="n">
        <v>82069000</v>
      </c>
      <c r="N9802" t="n">
        <v>-72340000</v>
      </c>
      <c r="O9802">
        <f>D9801</f>
      </c>
      <c r="P9802">
        <f>(E9802-F9802+G9802)/O9802*100</f>
      </c>
      <c r="Q9802">
        <f>H9801</f>
      </c>
      <c r="R9802">
        <f>I9801</f>
      </c>
      <c r="S9802">
        <f>H9802-H9801</f>
      </c>
      <c r="T9802">
        <f>I9802-I9801</f>
      </c>
      <c r="U9802">
        <f>(L9802-K9802)/(2*D9802*0.01)</f>
      </c>
      <c r="V9802">
        <f>(L9802+K9802)/(D9802*0.0001)</f>
      </c>
    </row>
    <row r="9803">
      <c r="A9803" t="n">
        <v>2024</v>
      </c>
      <c r="B9803" t="inlineStr">
        <is>
          <t>00256955</t>
        </is>
      </c>
      <c r="C9803" t="inlineStr">
        <is>
          <t>테이팩스</t>
        </is>
      </c>
      <c r="D9803" t="n">
        <v>1012205000</v>
      </c>
      <c r="E9803" t="n">
        <v>165033000</v>
      </c>
      <c r="G9803" t="n">
        <v>34772000</v>
      </c>
      <c r="H9803" t="n">
        <v>4.03</v>
      </c>
      <c r="I9803" t="n">
        <v>4.5</v>
      </c>
      <c r="J9803" t="n">
        <v>10.43</v>
      </c>
      <c r="K9803" t="n">
        <v>-76592000</v>
      </c>
      <c r="L9803" t="n">
        <v>88454000</v>
      </c>
      <c r="M9803" t="n">
        <v>87133000</v>
      </c>
      <c r="N9803" t="n">
        <v>-76959000</v>
      </c>
      <c r="O9803">
        <f>D9802</f>
      </c>
      <c r="Q9803">
        <f>H9802</f>
      </c>
      <c r="R9803">
        <f>I9802</f>
      </c>
      <c r="S9803">
        <f>H9803-H9802</f>
      </c>
      <c r="T9803">
        <f>I9803-I9802</f>
      </c>
      <c r="U9803">
        <f>(L9803-K9803)/(2*D9803*0.01)</f>
      </c>
      <c r="V9803">
        <f>(L9803+K9803)/(D9803*0.0001)</f>
      </c>
    </row>
    <row r="9804">
      <c r="A9804" t="n">
        <v>2025</v>
      </c>
      <c r="B9804" t="inlineStr">
        <is>
          <t>00256955</t>
        </is>
      </c>
      <c r="C9804" t="inlineStr">
        <is>
          <t>테이팩스</t>
        </is>
      </c>
      <c r="D9804" t="n">
        <v>982619000</v>
      </c>
      <c r="E9804" t="n">
        <v>110503000</v>
      </c>
      <c r="F9804" t="n">
        <v>79398000</v>
      </c>
      <c r="G9804" t="n">
        <v>31970000</v>
      </c>
      <c r="H9804" t="n">
        <v>4.3</v>
      </c>
      <c r="I9804" t="n">
        <v>4.5</v>
      </c>
      <c r="J9804" t="n">
        <v>8.630000000000001</v>
      </c>
      <c r="K9804" t="n">
        <v>-76072000</v>
      </c>
      <c r="L9804" t="n">
        <v>87073000</v>
      </c>
      <c r="M9804" t="n">
        <v>86020000</v>
      </c>
      <c r="N9804" t="n">
        <v>-76625000</v>
      </c>
      <c r="O9804">
        <f>D9803</f>
      </c>
      <c r="P9804">
        <f>(E9804-F9804+G9804)/O9804*100</f>
      </c>
      <c r="Q9804">
        <f>H9803</f>
      </c>
      <c r="R9804">
        <f>I9803</f>
      </c>
      <c r="S9804">
        <f>H9804-H9803</f>
      </c>
      <c r="T9804">
        <f>I9804-I9803</f>
      </c>
      <c r="U9804">
        <f>(L9804-K9804)/(2*D9804*0.01)</f>
      </c>
      <c r="V9804">
        <f>(L9804+K9804)/(D9804*0.0001)</f>
      </c>
    </row>
    <row r="9805">
      <c r="A9805" t="n">
        <v>2014</v>
      </c>
      <c r="B9805" t="inlineStr">
        <is>
          <t>00257732</t>
        </is>
      </c>
      <c r="C9805" t="inlineStr">
        <is>
          <t>한국정밀기계</t>
        </is>
      </c>
      <c r="D9805" t="n">
        <v>10283683886</v>
      </c>
      <c r="E9805" t="n">
        <v>2670172882</v>
      </c>
      <c r="F9805" t="n">
        <v>606237170</v>
      </c>
      <c r="G9805" t="n">
        <v>309302456</v>
      </c>
      <c r="H9805" t="n">
        <v>2.22</v>
      </c>
      <c r="I9805" t="n">
        <v>4.37</v>
      </c>
      <c r="J9805" t="n">
        <v>15.38</v>
      </c>
      <c r="K9805" t="n">
        <v>-996099125</v>
      </c>
      <c r="L9805" t="n">
        <v>1140531126</v>
      </c>
      <c r="M9805" t="n">
        <v>1104018681</v>
      </c>
      <c r="N9805" t="n">
        <v>-985765298</v>
      </c>
      <c r="U9805">
        <f>(L9805-K9805)/(2*D9805*0.01)</f>
      </c>
      <c r="V9805">
        <f>(L9805+K9805)/(D9805*0.0001)</f>
      </c>
    </row>
    <row r="9806">
      <c r="A9806" t="n">
        <v>2015</v>
      </c>
      <c r="B9806" t="inlineStr">
        <is>
          <t>00257732</t>
        </is>
      </c>
      <c r="C9806" t="inlineStr">
        <is>
          <t>한국정밀기계</t>
        </is>
      </c>
      <c r="D9806" t="n">
        <v>6447710723</v>
      </c>
      <c r="E9806" t="n">
        <v>544996641</v>
      </c>
      <c r="F9806" t="n">
        <v>2777190667</v>
      </c>
      <c r="G9806" t="n">
        <v>222661808</v>
      </c>
      <c r="H9806" t="n">
        <v>2.07</v>
      </c>
      <c r="I9806" t="n">
        <v>3.85</v>
      </c>
      <c r="J9806" t="n">
        <v>14.71</v>
      </c>
      <c r="K9806" t="n">
        <v>-506944852</v>
      </c>
      <c r="L9806" t="n">
        <v>593706614</v>
      </c>
      <c r="M9806" t="n">
        <v>577230863</v>
      </c>
      <c r="N9806" t="n">
        <v>-503265325</v>
      </c>
      <c r="O9806">
        <f>D9805</f>
      </c>
      <c r="P9806">
        <f>(E9806-F9806+G9806)/O9806*100</f>
      </c>
      <c r="Q9806">
        <f>H9805</f>
      </c>
      <c r="R9806">
        <f>I9805</f>
      </c>
      <c r="S9806">
        <f>H9806-H9805</f>
      </c>
      <c r="T9806">
        <f>I9806-I9805</f>
      </c>
      <c r="U9806">
        <f>(L9806-K9806)/(2*D9806*0.01)</f>
      </c>
      <c r="V9806">
        <f>(L9806+K9806)/(D9806*0.0001)</f>
      </c>
    </row>
    <row r="9807">
      <c r="A9807" t="n">
        <v>2016</v>
      </c>
      <c r="B9807" t="inlineStr">
        <is>
          <t>00257732</t>
        </is>
      </c>
      <c r="C9807" t="inlineStr">
        <is>
          <t>한국정밀기계</t>
        </is>
      </c>
      <c r="D9807" t="n">
        <v>4354303005</v>
      </c>
      <c r="E9807" t="n">
        <v>573990701</v>
      </c>
      <c r="F9807" t="n">
        <v>1424831693</v>
      </c>
      <c r="G9807" t="n">
        <v>119936309</v>
      </c>
      <c r="H9807" t="n">
        <v>3.66</v>
      </c>
      <c r="I9807" t="n">
        <v>3</v>
      </c>
      <c r="J9807" t="n">
        <v>14.71</v>
      </c>
      <c r="K9807" t="n">
        <v>-279730637</v>
      </c>
      <c r="L9807" t="n">
        <v>316036313</v>
      </c>
      <c r="M9807" t="n">
        <v>314936141</v>
      </c>
      <c r="N9807" t="n">
        <v>-284009066</v>
      </c>
      <c r="O9807">
        <f>D9806</f>
      </c>
      <c r="P9807">
        <f>(E9807-F9807+G9807)/O9807*100</f>
      </c>
      <c r="Q9807">
        <f>H9806</f>
      </c>
      <c r="R9807">
        <f>I9806</f>
      </c>
      <c r="S9807">
        <f>H9807-H9806</f>
      </c>
      <c r="T9807">
        <f>I9807-I9806</f>
      </c>
      <c r="U9807">
        <f>(L9807-K9807)/(2*D9807*0.01)</f>
      </c>
      <c r="V9807">
        <f>(L9807+K9807)/(D9807*0.0001)</f>
      </c>
    </row>
    <row r="9808">
      <c r="A9808" t="n">
        <v>2018</v>
      </c>
      <c r="B9808" t="inlineStr">
        <is>
          <t>00257732</t>
        </is>
      </c>
      <c r="C9808" t="inlineStr">
        <is>
          <t>한국정밀기계</t>
        </is>
      </c>
      <c r="D9808" t="n">
        <v>5613033661</v>
      </c>
      <c r="E9808" t="n">
        <v>591895066</v>
      </c>
      <c r="F9808" t="n">
        <v>308948170</v>
      </c>
      <c r="G9808" t="n">
        <v>120490754</v>
      </c>
      <c r="H9808" t="n">
        <v>2.72</v>
      </c>
      <c r="I9808" t="n">
        <v>3</v>
      </c>
    </row>
    <row r="9809">
      <c r="A9809" t="n">
        <v>2019</v>
      </c>
      <c r="B9809" t="inlineStr">
        <is>
          <t>00257732</t>
        </is>
      </c>
      <c r="C9809" t="inlineStr">
        <is>
          <t>한국정밀기계</t>
        </is>
      </c>
      <c r="D9809" t="n">
        <v>4393150960</v>
      </c>
      <c r="E9809" t="n">
        <v>537743672</v>
      </c>
      <c r="F9809" t="n">
        <v>968840870</v>
      </c>
      <c r="G9809" t="n">
        <v>104393360</v>
      </c>
      <c r="H9809" t="n">
        <v>2.59</v>
      </c>
      <c r="I9809" t="n">
        <v>3</v>
      </c>
      <c r="J9809" t="n">
        <v>9.779999999999999</v>
      </c>
      <c r="K9809" t="n">
        <v>-367231848</v>
      </c>
      <c r="L9809" t="n">
        <v>427916606</v>
      </c>
      <c r="M9809" t="n">
        <v>421977531</v>
      </c>
      <c r="N9809" t="n">
        <v>-369346498</v>
      </c>
      <c r="O9809">
        <f>D9808</f>
      </c>
      <c r="P9809">
        <f>(E9809-F9809+G9809)/O9809*100</f>
      </c>
      <c r="Q9809">
        <f>H9808</f>
      </c>
      <c r="R9809">
        <f>I9808</f>
      </c>
      <c r="S9809">
        <f>H9809-H9808</f>
      </c>
      <c r="T9809">
        <f>I9809-I9808</f>
      </c>
      <c r="U9809">
        <f>(L9809-K9809)/(2*D9809*0.01)</f>
      </c>
      <c r="V9809">
        <f>(L9809+K9809)/(D9809*0.0001)</f>
      </c>
    </row>
    <row r="9810">
      <c r="A9810" t="n">
        <v>2020</v>
      </c>
      <c r="B9810" t="inlineStr">
        <is>
          <t>00257732</t>
        </is>
      </c>
      <c r="C9810" t="inlineStr">
        <is>
          <t>한국정밀기계</t>
        </is>
      </c>
      <c r="D9810" t="n">
        <v>4197992999</v>
      </c>
      <c r="E9810" t="n">
        <v>96295868</v>
      </c>
      <c r="F9810" t="n">
        <v>54878380</v>
      </c>
      <c r="G9810" t="n">
        <v>27297180</v>
      </c>
      <c r="H9810" t="n">
        <v>3.16</v>
      </c>
      <c r="I9810" t="n">
        <v>3</v>
      </c>
      <c r="J9810" t="n">
        <v>8.91</v>
      </c>
      <c r="K9810" t="n">
        <v>-316937067</v>
      </c>
      <c r="L9810" t="n">
        <v>364508168</v>
      </c>
      <c r="M9810" t="n">
        <v>361682506</v>
      </c>
      <c r="N9810" t="n">
        <v>-320273721</v>
      </c>
      <c r="O9810">
        <f>D9809</f>
      </c>
      <c r="P9810">
        <f>(E9810-F9810+G9810)/O9810*100</f>
      </c>
      <c r="Q9810">
        <f>H9809</f>
      </c>
      <c r="R9810">
        <f>I9809</f>
      </c>
      <c r="S9810">
        <f>H9810-H9809</f>
      </c>
      <c r="T9810">
        <f>I9810-I9809</f>
      </c>
      <c r="U9810">
        <f>(L9810-K9810)/(2*D9810*0.01)</f>
      </c>
      <c r="V9810">
        <f>(L9810+K9810)/(D9810*0.0001)</f>
      </c>
    </row>
    <row r="9811">
      <c r="A9811" t="n">
        <v>2021</v>
      </c>
      <c r="B9811" t="inlineStr">
        <is>
          <t>00257732</t>
        </is>
      </c>
      <c r="C9811" t="inlineStr">
        <is>
          <t>한국정밀기계</t>
        </is>
      </c>
      <c r="D9811" t="n">
        <v>4573763536</v>
      </c>
      <c r="E9811" t="n">
        <v>92245895</v>
      </c>
      <c r="F9811" t="n">
        <v>20516538</v>
      </c>
      <c r="G9811" t="n">
        <v>33802521</v>
      </c>
      <c r="H9811" t="n">
        <v>4.09</v>
      </c>
      <c r="I9811" t="n">
        <v>3</v>
      </c>
      <c r="J9811" t="n">
        <v>8.23</v>
      </c>
      <c r="K9811" t="n">
        <v>-320009405</v>
      </c>
      <c r="L9811" t="n">
        <v>365397851</v>
      </c>
      <c r="M9811" t="n">
        <v>366080958</v>
      </c>
      <c r="N9811" t="n">
        <v>-326208384</v>
      </c>
      <c r="O9811">
        <f>D9810</f>
      </c>
      <c r="P9811">
        <f>(E9811-F9811+G9811)/O9811*100</f>
      </c>
      <c r="Q9811">
        <f>H9810</f>
      </c>
      <c r="R9811">
        <f>I9810</f>
      </c>
      <c r="S9811">
        <f>H9811-H9810</f>
      </c>
      <c r="T9811">
        <f>I9811-I9810</f>
      </c>
      <c r="U9811">
        <f>(L9811-K9811)/(2*D9811*0.01)</f>
      </c>
      <c r="V9811">
        <f>(L9811+K9811)/(D9811*0.0001)</f>
      </c>
    </row>
    <row r="9812">
      <c r="A9812" t="n">
        <v>2023</v>
      </c>
      <c r="B9812" t="inlineStr">
        <is>
          <t>00257732</t>
        </is>
      </c>
      <c r="C9812" t="inlineStr">
        <is>
          <t>한국정밀기계</t>
        </is>
      </c>
      <c r="D9812" t="n">
        <v>5357553354</v>
      </c>
      <c r="E9812" t="n">
        <v>431209938</v>
      </c>
      <c r="F9812" t="n">
        <v>597557780</v>
      </c>
      <c r="G9812" t="n">
        <v>240813678</v>
      </c>
    </row>
    <row r="9813">
      <c r="A9813" t="n">
        <v>2024</v>
      </c>
      <c r="B9813" t="inlineStr">
        <is>
          <t>00257732</t>
        </is>
      </c>
      <c r="C9813" t="inlineStr">
        <is>
          <t>한국정밀기계</t>
        </is>
      </c>
      <c r="D9813" t="n">
        <v>6547892728</v>
      </c>
      <c r="E9813" t="n">
        <v>457133464</v>
      </c>
      <c r="F9813" t="n">
        <v>912662290</v>
      </c>
      <c r="G9813" t="n">
        <v>237165786</v>
      </c>
      <c r="O9813">
        <f>D9812</f>
      </c>
      <c r="P9813">
        <f>(E9813-F9813+G9813)/O9813*100</f>
      </c>
    </row>
    <row r="9814">
      <c r="A9814" t="n">
        <v>2025</v>
      </c>
      <c r="B9814" t="inlineStr">
        <is>
          <t>00257732</t>
        </is>
      </c>
      <c r="C9814" t="inlineStr">
        <is>
          <t>한국정밀기계</t>
        </is>
      </c>
      <c r="D9814" t="n">
        <v>6722654494</v>
      </c>
      <c r="E9814" t="n">
        <v>539962031</v>
      </c>
      <c r="F9814" t="n">
        <v>929090500</v>
      </c>
      <c r="G9814" t="n">
        <v>253390448</v>
      </c>
      <c r="H9814" t="n">
        <v>4.6</v>
      </c>
      <c r="I9814" t="n">
        <v>3</v>
      </c>
      <c r="J9814" t="n">
        <v>6.75</v>
      </c>
      <c r="K9814" t="n">
        <v>-385334886</v>
      </c>
      <c r="L9814" t="n">
        <v>431432323</v>
      </c>
      <c r="M9814" t="n">
        <v>434523413</v>
      </c>
      <c r="N9814" t="n">
        <v>-394620242</v>
      </c>
      <c r="O9814">
        <f>D9813</f>
      </c>
      <c r="P9814">
        <f>(E9814-F9814+G9814)/O9814*100</f>
      </c>
      <c r="U9814">
        <f>(L9814-K9814)/(2*D9814*0.01)</f>
      </c>
      <c r="V9814">
        <f>(L9814+K9814)/(D9814*0.0001)</f>
      </c>
    </row>
    <row r="9815">
      <c r="A9815" t="n">
        <v>2016</v>
      </c>
      <c r="B9815" t="inlineStr">
        <is>
          <t>00258014</t>
        </is>
      </c>
      <c r="C9815" t="inlineStr">
        <is>
          <t>에스케이텔레시스</t>
        </is>
      </c>
      <c r="D9815" t="n">
        <v>5849203427</v>
      </c>
      <c r="E9815" t="n">
        <v>774103712</v>
      </c>
      <c r="F9815" t="n">
        <v>659253281</v>
      </c>
      <c r="G9815" t="n">
        <v>118176033</v>
      </c>
    </row>
    <row r="9816">
      <c r="A9816" t="n">
        <v>2017</v>
      </c>
      <c r="B9816" t="inlineStr">
        <is>
          <t>00258014</t>
        </is>
      </c>
      <c r="C9816" t="inlineStr">
        <is>
          <t>에스케이텔레시스</t>
        </is>
      </c>
      <c r="D9816" t="n">
        <v>6610827369</v>
      </c>
      <c r="E9816" t="n">
        <v>854584628</v>
      </c>
      <c r="F9816" t="n">
        <v>203665720</v>
      </c>
      <c r="G9816" t="n">
        <v>145657572</v>
      </c>
      <c r="O9816">
        <f>D9815</f>
      </c>
      <c r="P9816">
        <f>(E9816-F9816+G9816)/O9816*100</f>
      </c>
    </row>
    <row r="9817">
      <c r="A9817" t="n">
        <v>2020</v>
      </c>
      <c r="B9817" t="inlineStr">
        <is>
          <t>00258014</t>
        </is>
      </c>
      <c r="C9817" t="inlineStr">
        <is>
          <t>에스케이텔레시스</t>
        </is>
      </c>
      <c r="F9817" t="n">
        <v>7765891458</v>
      </c>
      <c r="J9817" t="n">
        <v>6.23</v>
      </c>
    </row>
    <row r="9818">
      <c r="A9818" t="n">
        <v>2021</v>
      </c>
      <c r="B9818" t="inlineStr">
        <is>
          <t>00258014</t>
        </is>
      </c>
      <c r="C9818" t="inlineStr">
        <is>
          <t>에스케이텔레시스</t>
        </is>
      </c>
      <c r="F9818" t="n">
        <v>1598349951</v>
      </c>
      <c r="J9818" t="n">
        <v>9.359999999999999</v>
      </c>
    </row>
    <row r="9819">
      <c r="A9819" t="n">
        <v>2014</v>
      </c>
      <c r="B9819" t="inlineStr">
        <is>
          <t>00258360</t>
        </is>
      </c>
      <c r="C9819" t="inlineStr">
        <is>
          <t>위지트</t>
        </is>
      </c>
      <c r="D9819" t="n">
        <v>1954265000</v>
      </c>
      <c r="E9819" t="n">
        <v>496779000</v>
      </c>
      <c r="F9819" t="n">
        <v>250339000</v>
      </c>
      <c r="G9819" t="n">
        <v>52794000</v>
      </c>
    </row>
    <row r="9820">
      <c r="A9820" t="n">
        <v>2015</v>
      </c>
      <c r="B9820" t="inlineStr">
        <is>
          <t>00258360</t>
        </is>
      </c>
      <c r="C9820" t="inlineStr">
        <is>
          <t>위지트</t>
        </is>
      </c>
      <c r="D9820" t="n">
        <v>2280937000</v>
      </c>
      <c r="E9820" t="n">
        <v>574018000</v>
      </c>
      <c r="F9820" t="n">
        <v>507478000</v>
      </c>
      <c r="G9820" t="n">
        <v>51049000</v>
      </c>
      <c r="H9820" t="n">
        <v>2.4</v>
      </c>
      <c r="I9820" t="n">
        <v>3.6</v>
      </c>
      <c r="K9820" t="n">
        <v>-147223000</v>
      </c>
      <c r="L9820" t="n">
        <v>172001000</v>
      </c>
      <c r="M9820" t="n">
        <v>168260000</v>
      </c>
      <c r="N9820" t="n">
        <v>-147065000</v>
      </c>
      <c r="O9820">
        <f>D9819</f>
      </c>
      <c r="P9820">
        <f>(E9820-F9820+G9820)/O9820*100</f>
      </c>
      <c r="U9820">
        <f>(L9820-K9820)/(2*D9820*0.01)</f>
      </c>
      <c r="V9820">
        <f>(L9820+K9820)/(D9820*0.0001)</f>
      </c>
    </row>
    <row r="9821">
      <c r="A9821" t="n">
        <v>2016</v>
      </c>
      <c r="B9821" t="inlineStr">
        <is>
          <t>00258360</t>
        </is>
      </c>
      <c r="C9821" t="inlineStr">
        <is>
          <t>위지트</t>
        </is>
      </c>
      <c r="D9821" t="n">
        <v>2405647000</v>
      </c>
      <c r="E9821" t="n">
        <v>619320000</v>
      </c>
      <c r="F9821" t="n">
        <v>441077000</v>
      </c>
      <c r="G9821" t="n">
        <v>48310000</v>
      </c>
      <c r="H9821" t="n">
        <v>2.47</v>
      </c>
      <c r="I9821" t="n">
        <v>4</v>
      </c>
      <c r="K9821" t="n">
        <v>-193004000</v>
      </c>
      <c r="L9821" t="n">
        <v>225108000</v>
      </c>
      <c r="M9821" t="n">
        <v>219440000</v>
      </c>
      <c r="N9821" t="n">
        <v>-192199000</v>
      </c>
      <c r="O9821">
        <f>D9820</f>
      </c>
      <c r="P9821">
        <f>(E9821-F9821+G9821)/O9821*100</f>
      </c>
      <c r="Q9821">
        <f>H9820</f>
      </c>
      <c r="R9821">
        <f>I9820</f>
      </c>
      <c r="S9821">
        <f>H9821-H9820</f>
      </c>
      <c r="T9821">
        <f>I9821-I9820</f>
      </c>
      <c r="U9821">
        <f>(L9821-K9821)/(2*D9821*0.01)</f>
      </c>
      <c r="V9821">
        <f>(L9821+K9821)/(D9821*0.0001)</f>
      </c>
    </row>
    <row r="9822">
      <c r="A9822" t="n">
        <v>2017</v>
      </c>
      <c r="B9822" t="inlineStr">
        <is>
          <t>00258360</t>
        </is>
      </c>
      <c r="C9822" t="inlineStr">
        <is>
          <t>위지트</t>
        </is>
      </c>
      <c r="D9822" t="n">
        <v>2646189000</v>
      </c>
      <c r="E9822" t="n">
        <v>635809000</v>
      </c>
      <c r="F9822" t="n">
        <v>436518000</v>
      </c>
      <c r="G9822" t="n">
        <v>51425000</v>
      </c>
      <c r="H9822" t="n">
        <v>2.82</v>
      </c>
      <c r="I9822" t="n">
        <v>4.3</v>
      </c>
      <c r="K9822" t="n">
        <v>-218767000</v>
      </c>
      <c r="L9822" t="n">
        <v>250110000</v>
      </c>
      <c r="M9822" t="n">
        <v>244046000</v>
      </c>
      <c r="N9822" t="n">
        <v>-215018000</v>
      </c>
      <c r="O9822">
        <f>D9821</f>
      </c>
      <c r="P9822">
        <f>(E9822-F9822+G9822)/O9822*100</f>
      </c>
      <c r="Q9822">
        <f>H9821</f>
      </c>
      <c r="R9822">
        <f>I9821</f>
      </c>
      <c r="S9822">
        <f>H9822-H9821</f>
      </c>
      <c r="T9822">
        <f>I9822-I9821</f>
      </c>
      <c r="U9822">
        <f>(L9822-K9822)/(2*D9822*0.01)</f>
      </c>
      <c r="V9822">
        <f>(L9822+K9822)/(D9822*0.0001)</f>
      </c>
    </row>
    <row r="9823">
      <c r="A9823" t="n">
        <v>2018</v>
      </c>
      <c r="B9823" t="inlineStr">
        <is>
          <t>00258360</t>
        </is>
      </c>
      <c r="C9823" t="inlineStr">
        <is>
          <t>위지트</t>
        </is>
      </c>
      <c r="D9823" t="n">
        <v>2680666000</v>
      </c>
      <c r="E9823" t="n">
        <v>582945000</v>
      </c>
      <c r="F9823" t="n">
        <v>691711000</v>
      </c>
      <c r="G9823" t="n">
        <v>68554000</v>
      </c>
      <c r="H9823" t="n">
        <v>2.28</v>
      </c>
      <c r="I9823" t="n">
        <v>4</v>
      </c>
      <c r="K9823" t="n">
        <v>-233861000</v>
      </c>
      <c r="L9823" t="n">
        <v>271933000</v>
      </c>
      <c r="M9823" t="n">
        <v>263180000</v>
      </c>
      <c r="N9823" t="n">
        <v>-231413000</v>
      </c>
      <c r="O9823">
        <f>D9822</f>
      </c>
      <c r="P9823">
        <f>(E9823-F9823+G9823)/O9823*100</f>
      </c>
      <c r="Q9823">
        <f>H9822</f>
      </c>
      <c r="R9823">
        <f>I9822</f>
      </c>
      <c r="S9823">
        <f>H9823-H9822</f>
      </c>
      <c r="T9823">
        <f>I9823-I9822</f>
      </c>
      <c r="U9823">
        <f>(L9823-K9823)/(2*D9823*0.01)</f>
      </c>
      <c r="V9823">
        <f>(L9823+K9823)/(D9823*0.0001)</f>
      </c>
    </row>
    <row r="9824">
      <c r="A9824" t="n">
        <v>2020</v>
      </c>
      <c r="B9824" t="inlineStr">
        <is>
          <t>00258360</t>
        </is>
      </c>
      <c r="C9824" t="inlineStr">
        <is>
          <t>위지트</t>
        </is>
      </c>
      <c r="D9824" t="n">
        <v>3174405000</v>
      </c>
      <c r="E9824" t="n">
        <v>816280000</v>
      </c>
      <c r="F9824" t="n">
        <v>468171000</v>
      </c>
      <c r="G9824" t="n">
        <v>52759000</v>
      </c>
      <c r="H9824" t="n">
        <v>2.185</v>
      </c>
      <c r="I9824" t="n">
        <v>4.02</v>
      </c>
      <c r="J9824" t="n">
        <v>10.65</v>
      </c>
      <c r="K9824" t="n">
        <v>-292204000</v>
      </c>
      <c r="L9824" t="n">
        <v>342876000</v>
      </c>
      <c r="M9824" t="n">
        <v>332084000</v>
      </c>
      <c r="N9824" t="n">
        <v>-289400000</v>
      </c>
      <c r="U9824">
        <f>(L9824-K9824)/(2*D9824*0.01)</f>
      </c>
      <c r="V9824">
        <f>(L9824+K9824)/(D9824*0.0001)</f>
      </c>
    </row>
    <row r="9825">
      <c r="A9825" t="n">
        <v>2021</v>
      </c>
      <c r="B9825" t="inlineStr">
        <is>
          <t>00258360</t>
        </is>
      </c>
      <c r="C9825" t="inlineStr">
        <is>
          <t>위지트</t>
        </is>
      </c>
      <c r="D9825" t="n">
        <v>3047401000</v>
      </c>
      <c r="E9825" t="n">
        <v>758520000</v>
      </c>
      <c r="F9825" t="n">
        <v>476236000</v>
      </c>
      <c r="G9825" t="n">
        <v>56069000</v>
      </c>
      <c r="H9825" t="n">
        <v>2.505</v>
      </c>
      <c r="I9825" t="n">
        <v>3.33</v>
      </c>
      <c r="J9825" t="n">
        <v>8.6</v>
      </c>
      <c r="K9825" t="n">
        <v>-218122000</v>
      </c>
      <c r="L9825" t="n">
        <v>247513000</v>
      </c>
      <c r="M9825" t="n">
        <v>242794000</v>
      </c>
      <c r="N9825" t="n">
        <v>-218360000</v>
      </c>
      <c r="O9825">
        <f>D9824</f>
      </c>
      <c r="P9825">
        <f>(E9825-F9825+G9825)/O9825*100</f>
      </c>
      <c r="Q9825">
        <f>H9824</f>
      </c>
      <c r="R9825">
        <f>I9824</f>
      </c>
      <c r="S9825">
        <f>H9825-H9824</f>
      </c>
      <c r="T9825">
        <f>I9825-I9824</f>
      </c>
      <c r="U9825">
        <f>(L9825-K9825)/(2*D9825*0.01)</f>
      </c>
      <c r="V9825">
        <f>(L9825+K9825)/(D9825*0.0001)</f>
      </c>
    </row>
    <row r="9826">
      <c r="A9826" t="n">
        <v>2022</v>
      </c>
      <c r="B9826" t="inlineStr">
        <is>
          <t>00258360</t>
        </is>
      </c>
      <c r="C9826" t="inlineStr">
        <is>
          <t>위지트</t>
        </is>
      </c>
      <c r="D9826" t="n">
        <v>3112739000</v>
      </c>
      <c r="E9826" t="n">
        <v>685309000</v>
      </c>
      <c r="F9826" t="n">
        <v>484337000</v>
      </c>
      <c r="G9826" t="n">
        <v>67846000</v>
      </c>
      <c r="H9826" t="n">
        <v>4.675</v>
      </c>
      <c r="I9826" t="n">
        <v>4.185</v>
      </c>
      <c r="J9826" t="n">
        <v>7.7</v>
      </c>
      <c r="K9826" t="n">
        <v>-181588000</v>
      </c>
      <c r="L9826" t="n">
        <v>204073000</v>
      </c>
      <c r="M9826" t="n">
        <v>204059000</v>
      </c>
      <c r="N9826" t="n">
        <v>-184877000</v>
      </c>
      <c r="O9826">
        <f>D9825</f>
      </c>
      <c r="P9826">
        <f>(E9826-F9826+G9826)/O9826*100</f>
      </c>
      <c r="Q9826">
        <f>H9825</f>
      </c>
      <c r="R9826">
        <f>I9825</f>
      </c>
      <c r="S9826">
        <f>H9826-H9825</f>
      </c>
      <c r="T9826">
        <f>I9826-I9825</f>
      </c>
      <c r="U9826">
        <f>(L9826-K9826)/(2*D9826*0.01)</f>
      </c>
      <c r="V9826">
        <f>(L9826+K9826)/(D9826*0.0001)</f>
      </c>
    </row>
    <row r="9827">
      <c r="A9827" t="n">
        <v>2023</v>
      </c>
      <c r="B9827" t="inlineStr">
        <is>
          <t>00258360</t>
        </is>
      </c>
      <c r="C9827" t="inlineStr">
        <is>
          <t>위지트</t>
        </is>
      </c>
      <c r="D9827" t="n">
        <v>9697789000</v>
      </c>
      <c r="E9827" t="n">
        <v>713807000</v>
      </c>
      <c r="F9827" t="n">
        <v>706795000</v>
      </c>
      <c r="G9827" t="n">
        <v>132009000</v>
      </c>
      <c r="H9827" t="n">
        <v>4.63</v>
      </c>
      <c r="I9827" t="n">
        <v>5</v>
      </c>
      <c r="J9827" t="n">
        <v>5.605</v>
      </c>
      <c r="K9827" t="n">
        <v>-646561000</v>
      </c>
      <c r="L9827" t="n">
        <v>737156000</v>
      </c>
      <c r="M9827" t="n">
        <v>724058000</v>
      </c>
      <c r="N9827" t="n">
        <v>-647924000</v>
      </c>
      <c r="O9827">
        <f>D9826</f>
      </c>
      <c r="P9827">
        <f>(E9827-F9827+G9827)/O9827*100</f>
      </c>
      <c r="Q9827">
        <f>H9826</f>
      </c>
      <c r="R9827">
        <f>I9826</f>
      </c>
      <c r="S9827">
        <f>H9827-H9826</f>
      </c>
      <c r="T9827">
        <f>I9827-I9826</f>
      </c>
      <c r="U9827">
        <f>(L9827-K9827)/(2*D9827*0.01)</f>
      </c>
      <c r="V9827">
        <f>(L9827+K9827)/(D9827*0.0001)</f>
      </c>
    </row>
    <row r="9828">
      <c r="A9828" t="n">
        <v>2024</v>
      </c>
      <c r="B9828" t="inlineStr">
        <is>
          <t>00258360</t>
        </is>
      </c>
      <c r="C9828" t="inlineStr">
        <is>
          <t>위지트</t>
        </is>
      </c>
      <c r="D9828" t="n">
        <v>28170277000</v>
      </c>
      <c r="E9828" t="n">
        <v>2488697000</v>
      </c>
      <c r="F9828" t="n">
        <v>1972288000</v>
      </c>
      <c r="G9828" t="n">
        <v>721350000</v>
      </c>
      <c r="H9828" t="n">
        <v>3.86</v>
      </c>
      <c r="I9828" t="n">
        <v>5.105</v>
      </c>
      <c r="J9828" t="n">
        <v>8.15</v>
      </c>
      <c r="K9828" t="n">
        <v>-1576984000</v>
      </c>
      <c r="L9828" t="n">
        <v>1775364000</v>
      </c>
      <c r="M9828" t="n">
        <v>1755854000</v>
      </c>
      <c r="N9828" t="n">
        <v>-1590656000</v>
      </c>
      <c r="O9828">
        <f>D9827</f>
      </c>
      <c r="P9828">
        <f>(E9828-F9828+G9828)/O9828*100</f>
      </c>
      <c r="Q9828">
        <f>H9827</f>
      </c>
      <c r="R9828">
        <f>I9827</f>
      </c>
      <c r="S9828">
        <f>H9828-H9827</f>
      </c>
      <c r="T9828">
        <f>I9828-I9827</f>
      </c>
      <c r="U9828">
        <f>(L9828-K9828)/(2*D9828*0.01)</f>
      </c>
      <c r="V9828">
        <f>(L9828+K9828)/(D9828*0.0001)</f>
      </c>
    </row>
    <row r="9829">
      <c r="A9829" t="n">
        <v>2014</v>
      </c>
      <c r="B9829" t="inlineStr">
        <is>
          <t>00258421</t>
        </is>
      </c>
      <c r="C9829" t="inlineStr">
        <is>
          <t>기산텔레콤</t>
        </is>
      </c>
      <c r="D9829" t="n">
        <v>4538070000</v>
      </c>
      <c r="E9829" t="n">
        <v>721806000</v>
      </c>
      <c r="F9829" t="n">
        <v>452366000</v>
      </c>
      <c r="G9829" t="n">
        <v>136531000</v>
      </c>
      <c r="H9829" t="n">
        <v>3.515</v>
      </c>
      <c r="I9829" t="n">
        <v>4.435</v>
      </c>
      <c r="K9829" t="n">
        <v>-311834000</v>
      </c>
      <c r="L9829" t="n">
        <v>360994000</v>
      </c>
      <c r="M9829" t="n">
        <v>354891000</v>
      </c>
      <c r="N9829" t="n">
        <v>-312830000</v>
      </c>
      <c r="U9829">
        <f>(L9829-K9829)/(2*D9829*0.01)</f>
      </c>
      <c r="V9829">
        <f>(L9829+K9829)/(D9829*0.0001)</f>
      </c>
    </row>
    <row r="9830">
      <c r="A9830" t="n">
        <v>2015</v>
      </c>
      <c r="B9830" t="inlineStr">
        <is>
          <t>00258421</t>
        </is>
      </c>
      <c r="C9830" t="inlineStr">
        <is>
          <t>기산텔레콤</t>
        </is>
      </c>
      <c r="D9830" t="n">
        <v>4782259000</v>
      </c>
      <c r="E9830" t="n">
        <v>776256000</v>
      </c>
      <c r="F9830" t="n">
        <v>455721000</v>
      </c>
      <c r="G9830" t="n">
        <v>104632000</v>
      </c>
      <c r="H9830" t="n">
        <v>2.615</v>
      </c>
      <c r="I9830" t="n">
        <v>4.445</v>
      </c>
      <c r="K9830" t="n">
        <v>-326191000</v>
      </c>
      <c r="L9830" t="n">
        <v>376494000</v>
      </c>
      <c r="M9830" t="n">
        <v>368694000</v>
      </c>
      <c r="N9830" t="n">
        <v>-326129000</v>
      </c>
      <c r="O9830">
        <f>D9829</f>
      </c>
      <c r="P9830">
        <f>(E9830-F9830+G9830)/O9830*100</f>
      </c>
      <c r="Q9830">
        <f>H9829</f>
      </c>
      <c r="R9830">
        <f>I9829</f>
      </c>
      <c r="S9830">
        <f>H9830-H9829</f>
      </c>
      <c r="T9830">
        <f>I9830-I9829</f>
      </c>
      <c r="U9830">
        <f>(L9830-K9830)/(2*D9830*0.01)</f>
      </c>
      <c r="V9830">
        <f>(L9830+K9830)/(D9830*0.0001)</f>
      </c>
    </row>
    <row r="9831">
      <c r="A9831" t="n">
        <v>2016</v>
      </c>
      <c r="B9831" t="inlineStr">
        <is>
          <t>00258421</t>
        </is>
      </c>
      <c r="C9831" t="inlineStr">
        <is>
          <t>기산텔레콤</t>
        </is>
      </c>
      <c r="D9831" t="n">
        <v>5483047000</v>
      </c>
      <c r="E9831" t="n">
        <v>774920000</v>
      </c>
      <c r="F9831" t="n">
        <v>425264000</v>
      </c>
      <c r="G9831" t="n">
        <v>103885000</v>
      </c>
      <c r="H9831" t="n">
        <v>2.64</v>
      </c>
      <c r="I9831" t="n">
        <v>4.68</v>
      </c>
      <c r="K9831" t="n">
        <v>379613000</v>
      </c>
      <c r="L9831" t="n">
        <v>-437498000</v>
      </c>
      <c r="M9831" t="n">
        <v>428109000</v>
      </c>
      <c r="N9831" t="n">
        <v>379265000</v>
      </c>
      <c r="O9831">
        <f>D9830</f>
      </c>
      <c r="P9831">
        <f>(E9831-F9831+G9831)/O9831*100</f>
      </c>
      <c r="Q9831">
        <f>H9830</f>
      </c>
      <c r="R9831">
        <f>I9830</f>
      </c>
      <c r="S9831">
        <f>H9831-H9830</f>
      </c>
      <c r="T9831">
        <f>I9831-I9830</f>
      </c>
    </row>
    <row r="9832">
      <c r="A9832" t="n">
        <v>2017</v>
      </c>
      <c r="B9832" t="inlineStr">
        <is>
          <t>00258421</t>
        </is>
      </c>
      <c r="C9832" t="inlineStr">
        <is>
          <t>기산텔레콤</t>
        </is>
      </c>
      <c r="D9832" t="n">
        <v>6089341000</v>
      </c>
      <c r="E9832" t="n">
        <v>840402000</v>
      </c>
      <c r="F9832" t="n">
        <v>342168000</v>
      </c>
      <c r="G9832" t="n">
        <v>127695000</v>
      </c>
      <c r="H9832" t="n">
        <v>3.015</v>
      </c>
      <c r="I9832" t="n">
        <v>4.695</v>
      </c>
      <c r="K9832" t="n">
        <v>-399879000</v>
      </c>
      <c r="L9832" t="n">
        <v>459112000</v>
      </c>
      <c r="M9832" t="n">
        <v>450757000</v>
      </c>
      <c r="N9832" t="n">
        <v>-400630000</v>
      </c>
      <c r="O9832">
        <f>D9831</f>
      </c>
      <c r="P9832">
        <f>(E9832-F9832+G9832)/O9832*100</f>
      </c>
      <c r="Q9832">
        <f>H9831</f>
      </c>
      <c r="R9832">
        <f>I9831</f>
      </c>
      <c r="S9832">
        <f>H9832-H9831</f>
      </c>
      <c r="T9832">
        <f>I9832-I9831</f>
      </c>
      <c r="U9832">
        <f>(L9832-K9832)/(2*D9832*0.01)</f>
      </c>
      <c r="V9832">
        <f>(L9832+K9832)/(D9832*0.0001)</f>
      </c>
    </row>
    <row r="9833">
      <c r="A9833" t="n">
        <v>2018</v>
      </c>
      <c r="B9833" t="inlineStr">
        <is>
          <t>00258421</t>
        </is>
      </c>
      <c r="C9833" t="inlineStr">
        <is>
          <t>기산텔레콤</t>
        </is>
      </c>
      <c r="D9833" t="n">
        <v>6002886000</v>
      </c>
      <c r="E9833" t="n">
        <v>830273000</v>
      </c>
      <c r="F9833" t="n">
        <v>686853000</v>
      </c>
      <c r="G9833" t="n">
        <v>153063000</v>
      </c>
      <c r="H9833" t="n">
        <v>2.495</v>
      </c>
      <c r="I9833" t="n">
        <v>4.515</v>
      </c>
      <c r="K9833" t="n">
        <v>-616551000</v>
      </c>
      <c r="L9833" t="n">
        <v>616551000</v>
      </c>
      <c r="M9833" t="n">
        <v>608182000</v>
      </c>
      <c r="N9833" t="n">
        <v>-542730000</v>
      </c>
      <c r="O9833">
        <f>D9832</f>
      </c>
      <c r="P9833">
        <f>(E9833-F9833+G9833)/O9833*100</f>
      </c>
      <c r="Q9833">
        <f>H9832</f>
      </c>
      <c r="R9833">
        <f>I9832</f>
      </c>
      <c r="S9833">
        <f>H9833-H9832</f>
      </c>
      <c r="T9833">
        <f>I9833-I9832</f>
      </c>
      <c r="U9833">
        <f>(L9833-K9833)/(2*D9833*0.01)</f>
      </c>
    </row>
    <row r="9834">
      <c r="A9834" t="n">
        <v>2019</v>
      </c>
      <c r="B9834" t="inlineStr">
        <is>
          <t>00258421</t>
        </is>
      </c>
      <c r="C9834" t="inlineStr">
        <is>
          <t>기산텔레콤</t>
        </is>
      </c>
      <c r="D9834" t="n">
        <v>6958085000</v>
      </c>
      <c r="E9834" t="n">
        <v>906255000</v>
      </c>
      <c r="F9834" t="n">
        <v>524950000</v>
      </c>
      <c r="G9834" t="n">
        <v>129238000</v>
      </c>
      <c r="H9834" t="n">
        <v>2.255</v>
      </c>
      <c r="I9834" t="n">
        <v>4.47</v>
      </c>
      <c r="K9834" t="n">
        <v>-543796000</v>
      </c>
      <c r="L9834" t="n">
        <v>635228000</v>
      </c>
      <c r="M9834" t="n">
        <v>616320000</v>
      </c>
      <c r="N9834" t="n">
        <v>-537325000</v>
      </c>
      <c r="O9834">
        <f>D9833</f>
      </c>
      <c r="P9834">
        <f>(E9834-F9834+G9834)/O9834*100</f>
      </c>
      <c r="Q9834">
        <f>H9833</f>
      </c>
      <c r="R9834">
        <f>I9833</f>
      </c>
      <c r="S9834">
        <f>H9834-H9833</f>
      </c>
      <c r="T9834">
        <f>I9834-I9833</f>
      </c>
      <c r="U9834">
        <f>(L9834-K9834)/(2*D9834*0.01)</f>
      </c>
      <c r="V9834">
        <f>(L9834+K9834)/(D9834*0.0001)</f>
      </c>
    </row>
    <row r="9835">
      <c r="A9835" t="n">
        <v>2020</v>
      </c>
      <c r="B9835" t="inlineStr">
        <is>
          <t>00258421</t>
        </is>
      </c>
      <c r="C9835" t="inlineStr">
        <is>
          <t>기산텔레콤</t>
        </is>
      </c>
      <c r="D9835" t="n">
        <v>7265524000</v>
      </c>
      <c r="E9835" t="n">
        <v>924891000</v>
      </c>
      <c r="F9835" t="n">
        <v>436728000</v>
      </c>
      <c r="G9835" t="n">
        <v>139513000</v>
      </c>
      <c r="H9835" t="n">
        <v>2.475</v>
      </c>
      <c r="I9835" t="n">
        <v>3.69</v>
      </c>
      <c r="J9835" t="n">
        <v>8.83</v>
      </c>
      <c r="K9835" t="n">
        <v>-631857000</v>
      </c>
      <c r="L9835" t="n">
        <v>738633000</v>
      </c>
      <c r="M9835" t="n">
        <v>733753000</v>
      </c>
      <c r="N9835" t="n">
        <v>-625341000</v>
      </c>
      <c r="O9835">
        <f>D9834</f>
      </c>
      <c r="P9835">
        <f>(E9835-F9835+G9835)/O9835*100</f>
      </c>
      <c r="Q9835">
        <f>H9834</f>
      </c>
      <c r="R9835">
        <f>I9834</f>
      </c>
      <c r="S9835">
        <f>H9835-H9834</f>
      </c>
      <c r="T9835">
        <f>I9835-I9834</f>
      </c>
      <c r="U9835">
        <f>(L9835-K9835)/(2*D9835*0.01)</f>
      </c>
      <c r="V9835">
        <f>(L9835+K9835)/(D9835*0.0001)</f>
      </c>
    </row>
    <row r="9836">
      <c r="A9836" t="n">
        <v>2021</v>
      </c>
      <c r="B9836" t="inlineStr">
        <is>
          <t>00258421</t>
        </is>
      </c>
      <c r="C9836" t="inlineStr">
        <is>
          <t>기산텔레콤</t>
        </is>
      </c>
      <c r="D9836" t="n">
        <v>7436991000</v>
      </c>
      <c r="E9836" t="n">
        <v>845434000</v>
      </c>
      <c r="F9836" t="n">
        <v>727306000</v>
      </c>
      <c r="G9836" t="n">
        <v>165465000</v>
      </c>
      <c r="H9836" t="n">
        <v>3.015</v>
      </c>
      <c r="I9836" t="n">
        <v>3.73</v>
      </c>
      <c r="J9836" t="n">
        <v>8.68</v>
      </c>
      <c r="K9836" t="n">
        <v>-495605000</v>
      </c>
      <c r="L9836" t="n">
        <v>569666000</v>
      </c>
      <c r="M9836" t="n">
        <v>556956000</v>
      </c>
      <c r="N9836" t="n">
        <v>-494830000</v>
      </c>
      <c r="O9836">
        <f>D9835</f>
      </c>
      <c r="P9836">
        <f>(E9836-F9836+G9836)/O9836*100</f>
      </c>
      <c r="Q9836">
        <f>H9835</f>
      </c>
      <c r="R9836">
        <f>I9835</f>
      </c>
      <c r="S9836">
        <f>H9836-H9835</f>
      </c>
      <c r="T9836">
        <f>I9836-I9835</f>
      </c>
      <c r="U9836">
        <f>(L9836-K9836)/(2*D9836*0.01)</f>
      </c>
      <c r="V9836">
        <f>(L9836+K9836)/(D9836*0.0001)</f>
      </c>
    </row>
    <row r="9837">
      <c r="A9837" t="n">
        <v>2022</v>
      </c>
      <c r="B9837" t="inlineStr">
        <is>
          <t>00258421</t>
        </is>
      </c>
      <c r="C9837" t="inlineStr">
        <is>
          <t>기산텔레콤</t>
        </is>
      </c>
      <c r="D9837" t="n">
        <v>7233721000</v>
      </c>
      <c r="E9837" t="n">
        <v>836418000</v>
      </c>
      <c r="F9837" t="n">
        <v>331387000</v>
      </c>
      <c r="G9837" t="n">
        <v>204206000</v>
      </c>
      <c r="H9837" t="n">
        <v>5.62</v>
      </c>
      <c r="I9837" t="n">
        <v>4.01</v>
      </c>
      <c r="J9837" t="n">
        <v>7.98</v>
      </c>
      <c r="K9837" t="n">
        <v>-574407000</v>
      </c>
      <c r="L9837" t="n">
        <v>654514000</v>
      </c>
      <c r="M9837" t="n">
        <v>659061000</v>
      </c>
      <c r="N9837" t="n">
        <v>-573743000</v>
      </c>
      <c r="O9837">
        <f>D9836</f>
      </c>
      <c r="P9837">
        <f>(E9837-F9837+G9837)/O9837*100</f>
      </c>
      <c r="Q9837">
        <f>H9836</f>
      </c>
      <c r="R9837">
        <f>I9836</f>
      </c>
      <c r="S9837">
        <f>H9837-H9836</f>
      </c>
      <c r="T9837">
        <f>I9837-I9836</f>
      </c>
      <c r="U9837">
        <f>(L9837-K9837)/(2*D9837*0.01)</f>
      </c>
      <c r="V9837">
        <f>(L9837+K9837)/(D9837*0.0001)</f>
      </c>
    </row>
    <row r="9838">
      <c r="A9838" t="n">
        <v>2023</v>
      </c>
      <c r="B9838" t="inlineStr">
        <is>
          <t>00258421</t>
        </is>
      </c>
      <c r="C9838" t="inlineStr">
        <is>
          <t>기산텔레콤</t>
        </is>
      </c>
      <c r="D9838" t="n">
        <v>8166328000</v>
      </c>
      <c r="E9838" t="n">
        <v>780774000</v>
      </c>
      <c r="F9838" t="n">
        <v>791462000</v>
      </c>
      <c r="G9838" t="n">
        <v>326702000</v>
      </c>
      <c r="H9838" t="n">
        <v>5.015</v>
      </c>
      <c r="I9838" t="n">
        <v>5.475</v>
      </c>
      <c r="J9838" t="n">
        <v>7.585</v>
      </c>
      <c r="K9838" t="n">
        <v>-659521000</v>
      </c>
      <c r="L9838" t="n">
        <v>754537000</v>
      </c>
      <c r="M9838" t="n">
        <v>758071000</v>
      </c>
      <c r="N9838" t="n">
        <v>-470054000</v>
      </c>
      <c r="O9838">
        <f>D9837</f>
      </c>
      <c r="P9838">
        <f>(E9838-F9838+G9838)/O9838*100</f>
      </c>
      <c r="Q9838">
        <f>H9837</f>
      </c>
      <c r="R9838">
        <f>I9837</f>
      </c>
      <c r="S9838">
        <f>H9838-H9837</f>
      </c>
      <c r="T9838">
        <f>I9838-I9837</f>
      </c>
      <c r="U9838">
        <f>(L9838-K9838)/(2*D9838*0.01)</f>
      </c>
      <c r="V9838">
        <f>(L9838+K9838)/(D9838*0.0001)</f>
      </c>
    </row>
    <row r="9839">
      <c r="A9839" t="n">
        <v>2024</v>
      </c>
      <c r="B9839" t="inlineStr">
        <is>
          <t>00258421</t>
        </is>
      </c>
      <c r="C9839" t="inlineStr">
        <is>
          <t>기산텔레콤</t>
        </is>
      </c>
      <c r="D9839" t="n">
        <v>8684695000</v>
      </c>
      <c r="E9839" t="n">
        <v>900888000</v>
      </c>
      <c r="F9839" t="n">
        <v>516019000</v>
      </c>
      <c r="G9839" t="n">
        <v>319364000</v>
      </c>
      <c r="H9839" t="n">
        <v>3.945</v>
      </c>
      <c r="I9839" t="n">
        <v>4.425</v>
      </c>
      <c r="J9839" t="n">
        <v>7.53</v>
      </c>
      <c r="K9839" t="n">
        <v>-673141000</v>
      </c>
      <c r="L9839" t="n">
        <v>760460000</v>
      </c>
      <c r="M9839" t="n">
        <v>761599000</v>
      </c>
      <c r="N9839" t="n">
        <v>-670044000</v>
      </c>
      <c r="O9839">
        <f>D9838</f>
      </c>
      <c r="P9839">
        <f>(E9839-F9839+G9839)/O9839*100</f>
      </c>
      <c r="Q9839">
        <f>H9838</f>
      </c>
      <c r="R9839">
        <f>I9838</f>
      </c>
      <c r="S9839">
        <f>H9839-H9838</f>
      </c>
      <c r="T9839">
        <f>I9839-I9838</f>
      </c>
      <c r="U9839">
        <f>(L9839-K9839)/(2*D9839*0.01)</f>
      </c>
      <c r="V9839">
        <f>(L9839+K9839)/(D9839*0.0001)</f>
      </c>
    </row>
    <row r="9840">
      <c r="A9840" t="n">
        <v>2025</v>
      </c>
      <c r="B9840" t="inlineStr">
        <is>
          <t>00258421</t>
        </is>
      </c>
      <c r="C9840" t="inlineStr">
        <is>
          <t>기산텔레콤</t>
        </is>
      </c>
      <c r="D9840" t="n">
        <v>9408015000</v>
      </c>
      <c r="E9840" t="n">
        <v>914401000</v>
      </c>
      <c r="F9840" t="n">
        <v>528702000</v>
      </c>
      <c r="G9840" t="n">
        <v>284898000</v>
      </c>
      <c r="H9840" t="n">
        <v>4.29</v>
      </c>
      <c r="I9840" t="n">
        <v>4.815</v>
      </c>
      <c r="J9840" t="n">
        <v>8.1</v>
      </c>
      <c r="K9840" t="n">
        <v>-657379000</v>
      </c>
      <c r="L9840" t="n">
        <v>739777000</v>
      </c>
      <c r="M9840" t="n">
        <v>739813000</v>
      </c>
      <c r="N9840" t="n">
        <v>-654556000</v>
      </c>
      <c r="O9840">
        <f>D9839</f>
      </c>
      <c r="P9840">
        <f>(E9840-F9840+G9840)/O9840*100</f>
      </c>
      <c r="Q9840">
        <f>H9839</f>
      </c>
      <c r="R9840">
        <f>I9839</f>
      </c>
      <c r="S9840">
        <f>H9840-H9839</f>
      </c>
      <c r="T9840">
        <f>I9840-I9839</f>
      </c>
      <c r="U9840">
        <f>(L9840-K9840)/(2*D9840*0.01)</f>
      </c>
      <c r="V9840">
        <f>(L9840+K9840)/(D9840*0.0001)</f>
      </c>
    </row>
    <row r="9841">
      <c r="A9841" t="n">
        <v>2024</v>
      </c>
      <c r="B9841" t="inlineStr">
        <is>
          <t>00258689</t>
        </is>
      </c>
      <c r="C9841" t="inlineStr">
        <is>
          <t>JYP Ent.</t>
        </is>
      </c>
      <c r="D9841" t="n">
        <v>209380000</v>
      </c>
      <c r="E9841" t="n">
        <v>141500000</v>
      </c>
      <c r="F9841" t="n">
        <v>29322000</v>
      </c>
      <c r="G9841" t="n">
        <v>1229000</v>
      </c>
      <c r="H9841" t="n">
        <v>5.44</v>
      </c>
      <c r="I9841" t="n">
        <v>8</v>
      </c>
      <c r="J9841" t="n">
        <v>13.3</v>
      </c>
    </row>
    <row r="9842">
      <c r="A9842" t="n">
        <v>2025</v>
      </c>
      <c r="B9842" t="inlineStr">
        <is>
          <t>00258689</t>
        </is>
      </c>
      <c r="C9842" t="inlineStr">
        <is>
          <t>JYP Ent.</t>
        </is>
      </c>
      <c r="D9842" t="n">
        <v>390002000</v>
      </c>
      <c r="E9842" t="n">
        <v>234247000</v>
      </c>
      <c r="F9842" t="n">
        <v>15992000</v>
      </c>
      <c r="G9842" t="n">
        <v>10918000</v>
      </c>
      <c r="H9842" t="n">
        <v>5.54</v>
      </c>
      <c r="I9842" t="n">
        <v>6</v>
      </c>
      <c r="J9842" t="n">
        <v>9.4</v>
      </c>
      <c r="K9842" t="n">
        <v>-32055000</v>
      </c>
      <c r="L9842" t="n">
        <v>37798000</v>
      </c>
      <c r="M9842" t="n">
        <v>37293000</v>
      </c>
      <c r="N9842" t="n">
        <v>-32248000</v>
      </c>
      <c r="O9842">
        <f>D9841</f>
      </c>
      <c r="P9842">
        <f>(E9842-F9842+G9842)/O9842*100</f>
      </c>
      <c r="Q9842">
        <f>H9841</f>
      </c>
      <c r="R9842">
        <f>I9841</f>
      </c>
      <c r="S9842">
        <f>H9842-H9841</f>
      </c>
      <c r="T9842">
        <f>I9842-I9841</f>
      </c>
      <c r="U9842">
        <f>(L9842-K9842)/(2*D9842*0.01)</f>
      </c>
      <c r="V9842">
        <f>(L9842+K9842)/(D9842*0.0001)</f>
      </c>
    </row>
    <row r="9843">
      <c r="A9843" t="n">
        <v>2014</v>
      </c>
      <c r="B9843" t="inlineStr">
        <is>
          <t>00258801</t>
        </is>
      </c>
      <c r="C9843" t="inlineStr">
        <is>
          <t>카카오</t>
        </is>
      </c>
      <c r="D9843" t="n">
        <v>20027376000</v>
      </c>
      <c r="E9843" t="n">
        <v>883769000</v>
      </c>
      <c r="F9843" t="n">
        <v>472014000</v>
      </c>
      <c r="G9843" t="n">
        <v>112712000</v>
      </c>
      <c r="H9843" t="n">
        <v>3.2</v>
      </c>
      <c r="I9843" t="n">
        <v>6</v>
      </c>
    </row>
    <row r="9844">
      <c r="A9844" t="n">
        <v>2016</v>
      </c>
      <c r="B9844" t="inlineStr">
        <is>
          <t>00258801</t>
        </is>
      </c>
      <c r="C9844" t="inlineStr">
        <is>
          <t>카카오</t>
        </is>
      </c>
      <c r="D9844" t="n">
        <v>65124995000</v>
      </c>
      <c r="E9844" t="n">
        <v>20478703000</v>
      </c>
      <c r="F9844" t="n">
        <v>6465657000</v>
      </c>
      <c r="G9844" t="n">
        <v>1283932000</v>
      </c>
    </row>
    <row r="9845">
      <c r="A9845" t="n">
        <v>2017</v>
      </c>
      <c r="B9845" t="inlineStr">
        <is>
          <t>00258801</t>
        </is>
      </c>
      <c r="C9845" t="inlineStr">
        <is>
          <t>카카오</t>
        </is>
      </c>
      <c r="D9845" t="n">
        <v>178500000000</v>
      </c>
      <c r="E9845" t="n">
        <v>8300000000</v>
      </c>
      <c r="F9845" t="n">
        <v>6700000000</v>
      </c>
      <c r="G9845" t="n">
        <v>5400000000</v>
      </c>
      <c r="H9845" t="n">
        <v>3</v>
      </c>
      <c r="I9845" t="n">
        <v>3.5</v>
      </c>
      <c r="J9845" t="n">
        <v>12.5</v>
      </c>
      <c r="K9845" t="n">
        <v>-8500000000</v>
      </c>
      <c r="L9845" t="n">
        <v>9200000000</v>
      </c>
      <c r="M9845" t="n">
        <v>6200000000</v>
      </c>
      <c r="N9845" t="n">
        <v>-6000000000</v>
      </c>
      <c r="O9845">
        <f>D9844</f>
      </c>
      <c r="P9845">
        <f>(E9845-F9845+G9845)/O9845*100</f>
      </c>
      <c r="U9845">
        <f>(L9845-K9845)/(2*D9845*0.01)</f>
      </c>
      <c r="V9845">
        <f>(L9845+K9845)/(D9845*0.0001)</f>
      </c>
    </row>
    <row r="9846">
      <c r="A9846" t="n">
        <v>2018</v>
      </c>
      <c r="B9846" t="inlineStr">
        <is>
          <t>00258801</t>
        </is>
      </c>
      <c r="C9846" t="inlineStr">
        <is>
          <t>카카오</t>
        </is>
      </c>
      <c r="D9846" t="n">
        <v>102629782000</v>
      </c>
      <c r="E9846" t="n">
        <v>28363041000</v>
      </c>
      <c r="F9846" t="n">
        <v>21542284000</v>
      </c>
      <c r="G9846" t="n">
        <v>2483550000</v>
      </c>
      <c r="H9846" t="n">
        <v>3.1</v>
      </c>
      <c r="I9846" t="n">
        <v>6</v>
      </c>
      <c r="K9846" t="n">
        <v>-6575471000</v>
      </c>
      <c r="L9846" t="n">
        <v>5687655000</v>
      </c>
      <c r="M9846" t="n">
        <v>6459045000</v>
      </c>
      <c r="N9846" t="n">
        <v>-5497941000</v>
      </c>
      <c r="O9846">
        <f>D9845</f>
      </c>
      <c r="P9846">
        <f>(E9846-F9846+G9846)/O9846*100</f>
      </c>
      <c r="Q9846">
        <f>H9845</f>
      </c>
      <c r="R9846">
        <f>I9845</f>
      </c>
      <c r="S9846">
        <f>H9846-H9845</f>
      </c>
      <c r="T9846">
        <f>I9846-I9845</f>
      </c>
      <c r="U9846">
        <f>(L9846-K9846)/(2*D9846*0.01)</f>
      </c>
    </row>
    <row r="9847">
      <c r="A9847" t="n">
        <v>2019</v>
      </c>
      <c r="B9847" t="inlineStr">
        <is>
          <t>00258801</t>
        </is>
      </c>
      <c r="C9847" t="inlineStr">
        <is>
          <t>카카오</t>
        </is>
      </c>
      <c r="D9847" t="n">
        <v>142557609000</v>
      </c>
      <c r="E9847" t="n">
        <v>36487232000</v>
      </c>
      <c r="F9847" t="n">
        <v>13779248000</v>
      </c>
      <c r="G9847" t="n">
        <v>2945850000</v>
      </c>
      <c r="H9847" t="n">
        <v>2.8</v>
      </c>
      <c r="I9847" t="n">
        <v>5</v>
      </c>
      <c r="J9847" t="n">
        <v>8.4</v>
      </c>
      <c r="K9847" t="n">
        <v>-16804260000</v>
      </c>
      <c r="L9847" t="n">
        <v>16821590662</v>
      </c>
      <c r="M9847" t="n">
        <v>16533520000</v>
      </c>
      <c r="N9847" t="n">
        <v>-4570800000</v>
      </c>
      <c r="O9847">
        <f>D9846</f>
      </c>
      <c r="P9847">
        <f>(E9847-F9847+G9847)/O9847*100</f>
      </c>
      <c r="Q9847">
        <f>H9846</f>
      </c>
      <c r="R9847">
        <f>I9846</f>
      </c>
      <c r="S9847">
        <f>H9847-H9846</f>
      </c>
      <c r="T9847">
        <f>I9847-I9846</f>
      </c>
      <c r="U9847">
        <f>(L9847-K9847)/(2*D9847*0.01)</f>
      </c>
      <c r="V9847">
        <f>(L9847+K9847)/(D9847*0.0001)</f>
      </c>
    </row>
    <row r="9848">
      <c r="A9848" t="n">
        <v>2020</v>
      </c>
      <c r="B9848" t="inlineStr">
        <is>
          <t>00258801</t>
        </is>
      </c>
      <c r="C9848" t="inlineStr">
        <is>
          <t>카카오</t>
        </is>
      </c>
      <c r="D9848" t="n">
        <v>184714856000</v>
      </c>
      <c r="E9848" t="n">
        <v>45635871000</v>
      </c>
      <c r="F9848" t="n">
        <v>10400989000</v>
      </c>
      <c r="G9848" t="n">
        <v>3526070000</v>
      </c>
      <c r="H9848" t="n">
        <v>2.85</v>
      </c>
      <c r="I9848" t="n">
        <v>5.5</v>
      </c>
      <c r="J9848" t="n">
        <v>8.255000000000001</v>
      </c>
      <c r="K9848" t="n">
        <v>-43415809120</v>
      </c>
      <c r="L9848" t="n">
        <v>43399067464</v>
      </c>
      <c r="M9848" t="n">
        <v>38026259776</v>
      </c>
      <c r="N9848" t="n">
        <v>-38256519864</v>
      </c>
      <c r="O9848">
        <f>D9847</f>
      </c>
      <c r="P9848">
        <f>(E9848-F9848+G9848)/O9848*100</f>
      </c>
      <c r="Q9848">
        <f>H9847</f>
      </c>
      <c r="R9848">
        <f>I9847</f>
      </c>
      <c r="S9848">
        <f>H9848-H9847</f>
      </c>
      <c r="T9848">
        <f>I9848-I9847</f>
      </c>
      <c r="U9848">
        <f>(L9848-K9848)/(2*D9848*0.01)</f>
      </c>
    </row>
    <row r="9849">
      <c r="A9849" t="n">
        <v>2021</v>
      </c>
      <c r="B9849" t="inlineStr">
        <is>
          <t>00258801</t>
        </is>
      </c>
      <c r="C9849" t="inlineStr">
        <is>
          <t>카카오</t>
        </is>
      </c>
      <c r="D9849" t="n">
        <v>248130705000</v>
      </c>
      <c r="E9849" t="n">
        <v>57140746000</v>
      </c>
      <c r="F9849" t="n">
        <v>23017882000</v>
      </c>
      <c r="G9849" t="n">
        <v>4556296000</v>
      </c>
      <c r="H9849" t="n">
        <v>3.2</v>
      </c>
      <c r="I9849" t="n">
        <v>5.4</v>
      </c>
      <c r="J9849" t="n">
        <v>7.785</v>
      </c>
      <c r="K9849" t="n">
        <v>16643110000</v>
      </c>
      <c r="L9849" t="n">
        <v>16632916030</v>
      </c>
      <c r="M9849" t="n">
        <v>-18120410000</v>
      </c>
      <c r="N9849" t="n">
        <v>-16632916030</v>
      </c>
      <c r="O9849">
        <f>D9848</f>
      </c>
      <c r="P9849">
        <f>(E9849-F9849+G9849)/O9849*100</f>
      </c>
      <c r="Q9849">
        <f>H9848</f>
      </c>
      <c r="R9849">
        <f>I9848</f>
      </c>
      <c r="S9849">
        <f>H9849-H9848</f>
      </c>
      <c r="T9849">
        <f>I9849-I9848</f>
      </c>
    </row>
    <row r="9850">
      <c r="A9850" t="n">
        <v>2023</v>
      </c>
      <c r="B9850" t="inlineStr">
        <is>
          <t>00258801</t>
        </is>
      </c>
      <c r="C9850" t="inlineStr">
        <is>
          <t>카카오</t>
        </is>
      </c>
      <c r="D9850" t="n">
        <v>396057995000</v>
      </c>
      <c r="E9850" t="n">
        <v>78506134000</v>
      </c>
      <c r="F9850" t="n">
        <v>50270293000</v>
      </c>
      <c r="G9850" t="n">
        <v>16345297000</v>
      </c>
      <c r="H9850" t="n">
        <v>4.965</v>
      </c>
      <c r="I9850" t="n">
        <v>5.1</v>
      </c>
      <c r="J9850" t="n">
        <v>7.985</v>
      </c>
    </row>
    <row r="9851">
      <c r="A9851" t="n">
        <v>2024</v>
      </c>
      <c r="B9851" t="inlineStr">
        <is>
          <t>00258801</t>
        </is>
      </c>
      <c r="C9851" t="inlineStr">
        <is>
          <t>카카오</t>
        </is>
      </c>
      <c r="D9851" t="n">
        <v>471684183000</v>
      </c>
      <c r="E9851" t="n">
        <v>93842409000</v>
      </c>
      <c r="F9851" t="n">
        <v>61570235000</v>
      </c>
      <c r="G9851" t="n">
        <v>18215706000</v>
      </c>
      <c r="H9851" t="n">
        <v>4.6</v>
      </c>
      <c r="I9851" t="n">
        <v>4.5</v>
      </c>
      <c r="J9851" t="n">
        <v>8.375</v>
      </c>
      <c r="K9851" t="n">
        <v>-31738523000</v>
      </c>
      <c r="L9851" t="n">
        <v>36344303000</v>
      </c>
      <c r="M9851" t="n">
        <v>35626591000</v>
      </c>
      <c r="N9851" t="n">
        <v>-31696665000</v>
      </c>
      <c r="O9851">
        <f>D9850</f>
      </c>
      <c r="P9851">
        <f>(E9851-F9851+G9851)/O9851*100</f>
      </c>
      <c r="Q9851">
        <f>H9850</f>
      </c>
      <c r="R9851">
        <f>I9850</f>
      </c>
      <c r="S9851">
        <f>H9851-H9850</f>
      </c>
      <c r="T9851">
        <f>I9851-I9850</f>
      </c>
      <c r="U9851">
        <f>(L9851-K9851)/(2*D9851*0.01)</f>
      </c>
      <c r="V9851">
        <f>(L9851+K9851)/(D9851*0.0001)</f>
      </c>
    </row>
    <row r="9852">
      <c r="A9852" t="n">
        <v>2025</v>
      </c>
      <c r="B9852" t="inlineStr">
        <is>
          <t>00258801</t>
        </is>
      </c>
      <c r="C9852" t="inlineStr">
        <is>
          <t>카카오</t>
        </is>
      </c>
      <c r="D9852" t="n">
        <v>521749137000</v>
      </c>
      <c r="E9852" t="n">
        <v>92845621000</v>
      </c>
      <c r="F9852" t="n">
        <v>66332984000</v>
      </c>
      <c r="G9852" t="n">
        <v>18901717000</v>
      </c>
      <c r="H9852" t="n">
        <v>4.85</v>
      </c>
      <c r="I9852" t="n">
        <v>4.75</v>
      </c>
      <c r="J9852" t="n">
        <v>7.95</v>
      </c>
      <c r="K9852" t="n">
        <v>-32506998000</v>
      </c>
      <c r="L9852" t="n">
        <v>37436542000</v>
      </c>
      <c r="M9852" t="n">
        <v>36767090000</v>
      </c>
      <c r="N9852" t="n">
        <v>-32538191000</v>
      </c>
      <c r="O9852">
        <f>D9851</f>
      </c>
      <c r="P9852">
        <f>(E9852-F9852+G9852)/O9852*100</f>
      </c>
      <c r="Q9852">
        <f>H9851</f>
      </c>
      <c r="R9852">
        <f>I9851</f>
      </c>
      <c r="S9852">
        <f>H9852-H9851</f>
      </c>
      <c r="T9852">
        <f>I9852-I9851</f>
      </c>
      <c r="U9852">
        <f>(L9852-K9852)/(2*D9852*0.01)</f>
      </c>
      <c r="V9852">
        <f>(L9852+K9852)/(D9852*0.0001)</f>
      </c>
    </row>
    <row r="9853">
      <c r="A9853" t="n">
        <v>2014</v>
      </c>
      <c r="B9853" t="inlineStr">
        <is>
          <t>00259253</t>
        </is>
      </c>
      <c r="C9853" t="inlineStr">
        <is>
          <t>피케이밸브앤엔지니어링</t>
        </is>
      </c>
      <c r="D9853" t="n">
        <v>16716658000</v>
      </c>
      <c r="E9853" t="n">
        <v>1991033000</v>
      </c>
      <c r="F9853" t="n">
        <v>3047118000</v>
      </c>
      <c r="G9853" t="n">
        <v>588049000</v>
      </c>
    </row>
    <row r="9854">
      <c r="A9854" t="n">
        <v>2015</v>
      </c>
      <c r="B9854" t="inlineStr">
        <is>
          <t>00259253</t>
        </is>
      </c>
      <c r="C9854" t="inlineStr">
        <is>
          <t>피케이밸브앤엔지니어링</t>
        </is>
      </c>
      <c r="D9854" t="n">
        <v>18323756000</v>
      </c>
      <c r="E9854" t="n">
        <v>1876949000</v>
      </c>
      <c r="F9854" t="n">
        <v>3255005000</v>
      </c>
      <c r="G9854" t="n">
        <v>447077000</v>
      </c>
      <c r="H9854" t="n">
        <v>2.74</v>
      </c>
      <c r="I9854" t="n">
        <v>3.65</v>
      </c>
      <c r="K9854" t="n">
        <v>-1380740000</v>
      </c>
      <c r="L9854" t="n">
        <v>1607609000</v>
      </c>
      <c r="M9854" t="n">
        <v>1576389000</v>
      </c>
      <c r="N9854" t="n">
        <v>-1382301000</v>
      </c>
      <c r="O9854">
        <f>D9853</f>
      </c>
      <c r="P9854">
        <f>(E9854-F9854+G9854)/O9854*100</f>
      </c>
      <c r="U9854">
        <f>(L9854-K9854)/(2*D9854*0.01)</f>
      </c>
      <c r="V9854">
        <f>(L9854+K9854)/(D9854*0.0001)</f>
      </c>
    </row>
    <row r="9855">
      <c r="A9855" t="n">
        <v>2016</v>
      </c>
      <c r="B9855" t="inlineStr">
        <is>
          <t>00259253</t>
        </is>
      </c>
      <c r="C9855" t="inlineStr">
        <is>
          <t>피케이밸브앤엔지니어링</t>
        </is>
      </c>
      <c r="D9855" t="n">
        <v>19316680000</v>
      </c>
      <c r="E9855" t="n">
        <v>1963432000</v>
      </c>
      <c r="F9855" t="n">
        <v>299671000</v>
      </c>
      <c r="G9855" t="n">
        <v>415788000</v>
      </c>
      <c r="O9855">
        <f>D9854</f>
      </c>
      <c r="P9855">
        <f>(E9855-F9855+G9855)/O9855*100</f>
      </c>
    </row>
    <row r="9856">
      <c r="A9856" t="n">
        <v>2017</v>
      </c>
      <c r="B9856" t="inlineStr">
        <is>
          <t>00259253</t>
        </is>
      </c>
      <c r="C9856" t="inlineStr">
        <is>
          <t>피케이밸브앤엔지니어링</t>
        </is>
      </c>
      <c r="D9856" t="n">
        <v>20344800000</v>
      </c>
      <c r="E9856" t="n">
        <v>1774458000</v>
      </c>
      <c r="F9856" t="n">
        <v>277027000</v>
      </c>
      <c r="G9856" t="n">
        <v>506263000</v>
      </c>
      <c r="O9856">
        <f>D9855</f>
      </c>
      <c r="P9856">
        <f>(E9856-F9856+G9856)/O9856*100</f>
      </c>
    </row>
    <row r="9857">
      <c r="A9857" t="n">
        <v>2018</v>
      </c>
      <c r="B9857" t="inlineStr">
        <is>
          <t>00259253</t>
        </is>
      </c>
      <c r="C9857" t="inlineStr">
        <is>
          <t>피케이밸브앤엔지니어링</t>
        </is>
      </c>
      <c r="D9857" t="n">
        <v>18514979000</v>
      </c>
      <c r="E9857" t="n">
        <v>1707143000</v>
      </c>
      <c r="F9857" t="n">
        <v>2579770000</v>
      </c>
      <c r="G9857" t="n">
        <v>566574000</v>
      </c>
      <c r="O9857">
        <f>D9856</f>
      </c>
      <c r="P9857">
        <f>(E9857-F9857+G9857)/O9857*100</f>
      </c>
    </row>
    <row r="9858">
      <c r="A9858" t="n">
        <v>2019</v>
      </c>
      <c r="B9858" t="inlineStr">
        <is>
          <t>00259253</t>
        </is>
      </c>
      <c r="C9858" t="inlineStr">
        <is>
          <t>피케이밸브앤엔지니어링</t>
        </is>
      </c>
      <c r="D9858" t="n">
        <v>19168942000</v>
      </c>
      <c r="E9858" t="n">
        <v>1529894000</v>
      </c>
      <c r="F9858" t="n">
        <v>2758613000</v>
      </c>
      <c r="G9858" t="n">
        <v>401647000</v>
      </c>
      <c r="O9858">
        <f>D9857</f>
      </c>
      <c r="P9858">
        <f>(E9858-F9858+G9858)/O9858*100</f>
      </c>
    </row>
    <row r="9859">
      <c r="A9859" t="n">
        <v>2020</v>
      </c>
      <c r="B9859" t="inlineStr">
        <is>
          <t>00259253</t>
        </is>
      </c>
      <c r="C9859" t="inlineStr">
        <is>
          <t>피케이밸브앤엔지니어링</t>
        </is>
      </c>
      <c r="D9859" t="n">
        <v>19618492000</v>
      </c>
      <c r="E9859" t="n">
        <v>1510240000</v>
      </c>
      <c r="F9859" t="n">
        <v>1121451000</v>
      </c>
      <c r="G9859" t="n">
        <v>396619000</v>
      </c>
      <c r="O9859">
        <f>D9858</f>
      </c>
      <c r="P9859">
        <f>(E9859-F9859+G9859)/O9859*100</f>
      </c>
    </row>
    <row r="9860">
      <c r="A9860" t="n">
        <v>2021</v>
      </c>
      <c r="B9860" t="inlineStr">
        <is>
          <t>00259253</t>
        </is>
      </c>
      <c r="C9860" t="inlineStr">
        <is>
          <t>피케이밸브앤엔지니어링</t>
        </is>
      </c>
      <c r="D9860" t="n">
        <v>19510120000</v>
      </c>
      <c r="E9860" t="n">
        <v>1370544000</v>
      </c>
      <c r="F9860" t="n">
        <v>2055675000</v>
      </c>
      <c r="G9860" t="n">
        <v>429562000</v>
      </c>
      <c r="O9860">
        <f>D9859</f>
      </c>
      <c r="P9860">
        <f>(E9860-F9860+G9860)/O9860*100</f>
      </c>
    </row>
    <row r="9861">
      <c r="A9861" t="n">
        <v>2022</v>
      </c>
      <c r="B9861" t="inlineStr">
        <is>
          <t>00259253</t>
        </is>
      </c>
      <c r="C9861" t="inlineStr">
        <is>
          <t>피케이밸브앤엔지니어링</t>
        </is>
      </c>
      <c r="D9861" t="n">
        <v>17234037000</v>
      </c>
      <c r="E9861" t="n">
        <v>1352925000</v>
      </c>
      <c r="F9861" t="n">
        <v>1944935000</v>
      </c>
      <c r="G9861" t="n">
        <v>520882000</v>
      </c>
      <c r="H9861" t="n">
        <v>5.29</v>
      </c>
      <c r="I9861" t="n">
        <v>2.3</v>
      </c>
      <c r="K9861" t="n">
        <v>-924603000</v>
      </c>
      <c r="L9861" t="n">
        <v>1034824000</v>
      </c>
      <c r="M9861" t="n">
        <v>1056754000</v>
      </c>
      <c r="N9861" t="n">
        <v>-959448000</v>
      </c>
      <c r="O9861">
        <f>D9860</f>
      </c>
      <c r="P9861">
        <f>(E9861-F9861+G9861)/O9861*100</f>
      </c>
      <c r="U9861">
        <f>(L9861-K9861)/(2*D9861*0.01)</f>
      </c>
      <c r="V9861">
        <f>(L9861+K9861)/(D9861*0.0001)</f>
      </c>
    </row>
    <row r="9862">
      <c r="A9862" t="n">
        <v>2023</v>
      </c>
      <c r="B9862" t="inlineStr">
        <is>
          <t>00259253</t>
        </is>
      </c>
      <c r="C9862" t="inlineStr">
        <is>
          <t>피케이밸브앤엔지니어링</t>
        </is>
      </c>
      <c r="D9862" t="n">
        <v>18894196000</v>
      </c>
      <c r="E9862" t="n">
        <v>1202109000</v>
      </c>
      <c r="F9862" t="n">
        <v>1371529000</v>
      </c>
      <c r="G9862" t="n">
        <v>870113000</v>
      </c>
      <c r="H9862" t="n">
        <v>4.1</v>
      </c>
      <c r="I9862" t="n">
        <v>2.3</v>
      </c>
      <c r="K9862" t="n">
        <v>-1102927000</v>
      </c>
      <c r="L9862" t="n">
        <v>1240126000</v>
      </c>
      <c r="M9862" t="n">
        <v>1251184000</v>
      </c>
      <c r="N9862" t="n">
        <v>-1132145000</v>
      </c>
      <c r="O9862">
        <f>D9861</f>
      </c>
      <c r="P9862">
        <f>(E9862-F9862+G9862)/O9862*100</f>
      </c>
      <c r="Q9862">
        <f>H9861</f>
      </c>
      <c r="R9862">
        <f>I9861</f>
      </c>
      <c r="S9862">
        <f>H9862-H9861</f>
      </c>
      <c r="T9862">
        <f>I9862-I9861</f>
      </c>
      <c r="U9862">
        <f>(L9862-K9862)/(2*D9862*0.01)</f>
      </c>
      <c r="V9862">
        <f>(L9862+K9862)/(D9862*0.0001)</f>
      </c>
    </row>
    <row r="9863">
      <c r="A9863" t="n">
        <v>2024</v>
      </c>
      <c r="B9863" t="inlineStr">
        <is>
          <t>00259253</t>
        </is>
      </c>
      <c r="C9863" t="inlineStr">
        <is>
          <t>피케이밸브앤엔지니어링</t>
        </is>
      </c>
      <c r="D9863" t="n">
        <v>21551886000</v>
      </c>
      <c r="E9863" t="n">
        <v>1295437000</v>
      </c>
      <c r="F9863" t="n">
        <v>668355000</v>
      </c>
      <c r="G9863" t="n">
        <v>735862000</v>
      </c>
      <c r="H9863" t="n">
        <v>3.46</v>
      </c>
      <c r="I9863" t="n">
        <v>2.3</v>
      </c>
      <c r="K9863" t="n">
        <v>-1237499000</v>
      </c>
      <c r="L9863" t="n">
        <v>1392179000</v>
      </c>
      <c r="M9863" t="n">
        <v>1395401000</v>
      </c>
      <c r="N9863" t="n">
        <v>-1262884000</v>
      </c>
      <c r="O9863">
        <f>D9862</f>
      </c>
      <c r="P9863">
        <f>(E9863-F9863+G9863)/O9863*100</f>
      </c>
      <c r="Q9863">
        <f>H9862</f>
      </c>
      <c r="R9863">
        <f>I9862</f>
      </c>
      <c r="S9863">
        <f>H9863-H9862</f>
      </c>
      <c r="T9863">
        <f>I9863-I9862</f>
      </c>
      <c r="U9863">
        <f>(L9863-K9863)/(2*D9863*0.01)</f>
      </c>
      <c r="V9863">
        <f>(L9863+K9863)/(D9863*0.0001)</f>
      </c>
    </row>
    <row r="9864">
      <c r="A9864" t="n">
        <v>2014</v>
      </c>
      <c r="B9864" t="inlineStr">
        <is>
          <t>00259545</t>
        </is>
      </c>
      <c r="C9864" t="inlineStr">
        <is>
          <t>엠에스오토텍</t>
        </is>
      </c>
      <c r="D9864" t="n">
        <v>17771594549</v>
      </c>
      <c r="E9864" t="n">
        <v>3779302272</v>
      </c>
      <c r="F9864" t="n">
        <v>2138056510</v>
      </c>
      <c r="G9864" t="n">
        <v>567775896</v>
      </c>
      <c r="H9864" t="n">
        <v>2.875</v>
      </c>
      <c r="I9864" t="n">
        <v>5</v>
      </c>
      <c r="K9864" t="n">
        <v>-1250112033</v>
      </c>
      <c r="L9864" t="n">
        <v>1445080310</v>
      </c>
      <c r="M9864" t="n">
        <v>1422827865</v>
      </c>
      <c r="N9864" t="n">
        <v>-1255692135</v>
      </c>
      <c r="U9864">
        <f>(L9864-K9864)/(2*D9864*0.01)</f>
      </c>
      <c r="V9864">
        <f>(L9864+K9864)/(D9864*0.0001)</f>
      </c>
    </row>
    <row r="9865">
      <c r="A9865" t="n">
        <v>2015</v>
      </c>
      <c r="B9865" t="inlineStr">
        <is>
          <t>00259545</t>
        </is>
      </c>
      <c r="C9865" t="inlineStr">
        <is>
          <t>엠에스오토텍</t>
        </is>
      </c>
      <c r="D9865" t="n">
        <v>17774598518</v>
      </c>
      <c r="E9865" t="n">
        <v>3946087692</v>
      </c>
      <c r="F9865" t="n">
        <v>2469194534</v>
      </c>
      <c r="G9865" t="n">
        <v>451395816</v>
      </c>
      <c r="H9865" t="n">
        <v>2.71</v>
      </c>
      <c r="I9865" t="n">
        <v>3</v>
      </c>
      <c r="K9865" t="n">
        <v>-1250323342</v>
      </c>
      <c r="L9865" t="n">
        <v>1445324575</v>
      </c>
      <c r="M9865" t="n">
        <v>1423068369</v>
      </c>
      <c r="N9865" t="n">
        <v>-1258696177</v>
      </c>
      <c r="O9865">
        <f>D9864</f>
      </c>
      <c r="P9865">
        <f>(E9865-F9865+G9865)/O9865*100</f>
      </c>
      <c r="Q9865">
        <f>H9864</f>
      </c>
      <c r="R9865">
        <f>I9864</f>
      </c>
      <c r="S9865">
        <f>H9865-H9864</f>
      </c>
      <c r="T9865">
        <f>I9865-I9864</f>
      </c>
      <c r="U9865">
        <f>(L9865-K9865)/(2*D9865*0.01)</f>
      </c>
      <c r="V9865">
        <f>(L9865+K9865)/(D9865*0.0001)</f>
      </c>
    </row>
    <row r="9866">
      <c r="A9866" t="n">
        <v>2016</v>
      </c>
      <c r="B9866" t="inlineStr">
        <is>
          <t>00259545</t>
        </is>
      </c>
      <c r="C9866" t="inlineStr">
        <is>
          <t>엠에스오토텍</t>
        </is>
      </c>
      <c r="D9866" t="n">
        <v>21954451256</v>
      </c>
      <c r="E9866" t="n">
        <v>3029432825</v>
      </c>
      <c r="F9866" t="n">
        <v>1629839959</v>
      </c>
      <c r="G9866" t="n">
        <v>410525460</v>
      </c>
      <c r="H9866" t="n">
        <v>2.64</v>
      </c>
      <c r="I9866" t="n">
        <v>3.045</v>
      </c>
      <c r="K9866" t="n">
        <v>-1623459539</v>
      </c>
      <c r="L9866" t="n">
        <v>1338155489</v>
      </c>
      <c r="M9866" t="n">
        <v>1322698689</v>
      </c>
      <c r="N9866" t="n">
        <v>-1636902161</v>
      </c>
      <c r="O9866">
        <f>D9865</f>
      </c>
      <c r="P9866">
        <f>(E9866-F9866+G9866)/O9866*100</f>
      </c>
      <c r="Q9866">
        <f>H9865</f>
      </c>
      <c r="R9866">
        <f>I9865</f>
      </c>
      <c r="S9866">
        <f>H9866-H9865</f>
      </c>
      <c r="T9866">
        <f>I9866-I9865</f>
      </c>
      <c r="U9866">
        <f>(L9866-K9866)/(2*D9866*0.01)</f>
      </c>
    </row>
    <row r="9867">
      <c r="A9867" t="n">
        <v>2017</v>
      </c>
      <c r="B9867" t="inlineStr">
        <is>
          <t>00259545</t>
        </is>
      </c>
      <c r="C9867" t="inlineStr">
        <is>
          <t>엠에스오토텍</t>
        </is>
      </c>
      <c r="D9867" t="n">
        <v>21091745316</v>
      </c>
      <c r="E9867" t="n">
        <v>3730859250</v>
      </c>
      <c r="F9867" t="n">
        <v>2948317820</v>
      </c>
      <c r="G9867" t="n">
        <v>495972592</v>
      </c>
      <c r="H9867" t="n">
        <v>3.11</v>
      </c>
      <c r="I9867" t="n">
        <v>2.945</v>
      </c>
      <c r="K9867" t="n">
        <v>-1270518635</v>
      </c>
      <c r="L9867" t="n">
        <v>2195155949</v>
      </c>
      <c r="M9867" t="n">
        <v>1460305015</v>
      </c>
      <c r="N9867" t="n">
        <v>-1286886718</v>
      </c>
      <c r="O9867">
        <f>D9866</f>
      </c>
      <c r="P9867">
        <f>(E9867-F9867+G9867)/O9867*100</f>
      </c>
      <c r="Q9867">
        <f>H9866</f>
      </c>
      <c r="R9867">
        <f>I9866</f>
      </c>
      <c r="S9867">
        <f>H9867-H9866</f>
      </c>
      <c r="T9867">
        <f>I9867-I9866</f>
      </c>
      <c r="U9867">
        <f>(L9867-K9867)/(2*D9867*0.01)</f>
      </c>
      <c r="V9867">
        <f>(L9867+K9867)/(D9867*0.0001)</f>
      </c>
    </row>
    <row r="9868">
      <c r="A9868" t="n">
        <v>2019</v>
      </c>
      <c r="B9868" t="inlineStr">
        <is>
          <t>00259545</t>
        </is>
      </c>
      <c r="C9868" t="inlineStr">
        <is>
          <t>엠에스오토텍</t>
        </is>
      </c>
      <c r="D9868" t="n">
        <v>28741589058</v>
      </c>
      <c r="E9868" t="n">
        <v>4641932752</v>
      </c>
      <c r="F9868" t="n">
        <v>3954116994</v>
      </c>
      <c r="G9868" t="n">
        <v>522060468</v>
      </c>
      <c r="H9868" t="n">
        <v>2.435</v>
      </c>
      <c r="I9868" t="n">
        <v>2.885</v>
      </c>
      <c r="K9868" t="n">
        <v>-1757679722</v>
      </c>
      <c r="L9868" t="n">
        <v>1757679722</v>
      </c>
      <c r="M9868" t="n">
        <v>1748276702</v>
      </c>
      <c r="N9868" t="n">
        <v>-1748276702</v>
      </c>
      <c r="U9868">
        <f>(L9868-K9868)/(2*D9868*0.01)</f>
      </c>
    </row>
    <row r="9869">
      <c r="A9869" t="n">
        <v>2020</v>
      </c>
      <c r="B9869" t="inlineStr">
        <is>
          <t>00259545</t>
        </is>
      </c>
      <c r="C9869" t="inlineStr">
        <is>
          <t>엠에스오토텍</t>
        </is>
      </c>
      <c r="D9869" t="n">
        <v>31055226591</v>
      </c>
      <c r="E9869" t="n">
        <v>5517397687</v>
      </c>
      <c r="F9869" t="n">
        <v>5653522379</v>
      </c>
      <c r="G9869" t="n">
        <v>566660760</v>
      </c>
      <c r="H9869" t="n">
        <v>2.255</v>
      </c>
      <c r="I9869" t="n">
        <v>2.875</v>
      </c>
      <c r="O9869">
        <f>D9868</f>
      </c>
      <c r="P9869">
        <f>(E9869-F9869+G9869)/O9869*100</f>
      </c>
      <c r="Q9869">
        <f>H9868</f>
      </c>
      <c r="R9869">
        <f>I9868</f>
      </c>
      <c r="S9869">
        <f>H9869-H9868</f>
      </c>
      <c r="T9869">
        <f>I9869-I9868</f>
      </c>
    </row>
    <row r="9870">
      <c r="A9870" t="n">
        <v>2021</v>
      </c>
      <c r="B9870" t="inlineStr">
        <is>
          <t>00259545</t>
        </is>
      </c>
      <c r="C9870" t="inlineStr">
        <is>
          <t>엠에스오토텍</t>
        </is>
      </c>
      <c r="D9870" t="n">
        <v>27465162469</v>
      </c>
      <c r="E9870" t="n">
        <v>6151340049</v>
      </c>
      <c r="F9870" t="n">
        <v>3842133797</v>
      </c>
      <c r="G9870" t="n">
        <v>618091416</v>
      </c>
      <c r="H9870" t="n">
        <v>2.255</v>
      </c>
      <c r="I9870" t="n">
        <v>2.875</v>
      </c>
      <c r="O9870">
        <f>D9869</f>
      </c>
      <c r="P9870">
        <f>(E9870-F9870+G9870)/O9870*100</f>
      </c>
      <c r="Q9870">
        <f>H9869</f>
      </c>
      <c r="R9870">
        <f>I9869</f>
      </c>
      <c r="S9870">
        <f>H9870-H9869</f>
      </c>
      <c r="T9870">
        <f>I9870-I9869</f>
      </c>
    </row>
    <row r="9871">
      <c r="A9871" t="n">
        <v>2022</v>
      </c>
      <c r="B9871" t="inlineStr">
        <is>
          <t>00259545</t>
        </is>
      </c>
      <c r="C9871" t="inlineStr">
        <is>
          <t>엠에스오토텍</t>
        </is>
      </c>
      <c r="D9871" t="n">
        <v>33230621882</v>
      </c>
      <c r="E9871" t="n">
        <v>5964498303</v>
      </c>
      <c r="F9871" t="n">
        <v>3125736694</v>
      </c>
      <c r="G9871" t="n">
        <v>638986178</v>
      </c>
      <c r="H9871" t="n">
        <v>2.255</v>
      </c>
      <c r="I9871" t="n">
        <v>2.875</v>
      </c>
      <c r="O9871">
        <f>D9870</f>
      </c>
      <c r="P9871">
        <f>(E9871-F9871+G9871)/O9871*100</f>
      </c>
      <c r="Q9871">
        <f>H9870</f>
      </c>
      <c r="R9871">
        <f>I9870</f>
      </c>
      <c r="S9871">
        <f>H9871-H9870</f>
      </c>
      <c r="T9871">
        <f>I9871-I9870</f>
      </c>
    </row>
    <row r="9872">
      <c r="A9872" t="n">
        <v>2023</v>
      </c>
      <c r="B9872" t="inlineStr">
        <is>
          <t>00259545</t>
        </is>
      </c>
      <c r="C9872" t="inlineStr">
        <is>
          <t>엠에스오토텍</t>
        </is>
      </c>
      <c r="D9872" t="n">
        <v>37881961120</v>
      </c>
      <c r="E9872" t="n">
        <v>5600639214</v>
      </c>
      <c r="F9872" t="n">
        <v>3422119813</v>
      </c>
      <c r="G9872" t="n">
        <v>1281908544</v>
      </c>
      <c r="H9872" t="n">
        <v>5.325</v>
      </c>
      <c r="I9872" t="n">
        <v>4.11</v>
      </c>
      <c r="O9872">
        <f>D9871</f>
      </c>
      <c r="P9872">
        <f>(E9872-F9872+G9872)/O9872*100</f>
      </c>
      <c r="Q9872">
        <f>H9871</f>
      </c>
      <c r="R9872">
        <f>I9871</f>
      </c>
      <c r="S9872">
        <f>H9872-H9871</f>
      </c>
      <c r="T9872">
        <f>I9872-I9871</f>
      </c>
    </row>
    <row r="9873">
      <c r="A9873" t="n">
        <v>2024</v>
      </c>
      <c r="B9873" t="inlineStr">
        <is>
          <t>00259545</t>
        </is>
      </c>
      <c r="C9873" t="inlineStr">
        <is>
          <t>엠에스오토텍</t>
        </is>
      </c>
      <c r="D9873" t="n">
        <v>38423058795</v>
      </c>
      <c r="E9873" t="n">
        <v>6786220109</v>
      </c>
      <c r="F9873" t="n">
        <v>7881444927</v>
      </c>
      <c r="G9873" t="n">
        <v>1467452724</v>
      </c>
      <c r="H9873" t="n">
        <v>4.24</v>
      </c>
      <c r="I9873" t="n">
        <v>3.54</v>
      </c>
      <c r="O9873">
        <f>D9872</f>
      </c>
      <c r="P9873">
        <f>(E9873-F9873+G9873)/O9873*100</f>
      </c>
      <c r="Q9873">
        <f>H9872</f>
      </c>
      <c r="R9873">
        <f>I9872</f>
      </c>
      <c r="S9873">
        <f>H9873-H9872</f>
      </c>
      <c r="T9873">
        <f>I9873-I9872</f>
      </c>
    </row>
    <row r="9874">
      <c r="A9874" t="n">
        <v>2014</v>
      </c>
      <c r="B9874" t="inlineStr">
        <is>
          <t>00259590</t>
        </is>
      </c>
      <c r="C9874" t="inlineStr">
        <is>
          <t>바른손이앤에이</t>
        </is>
      </c>
      <c r="D9874" t="n">
        <v>1615982000</v>
      </c>
      <c r="E9874" t="n">
        <v>458264000</v>
      </c>
      <c r="F9874" t="n">
        <v>334638000</v>
      </c>
      <c r="G9874" t="n">
        <v>30699000</v>
      </c>
      <c r="H9874" t="n">
        <v>2.33</v>
      </c>
      <c r="I9874" t="n">
        <v>7.46</v>
      </c>
      <c r="J9874" t="n">
        <v>2.64</v>
      </c>
      <c r="K9874" t="n">
        <v>-51058000</v>
      </c>
      <c r="L9874" t="n">
        <v>55210000</v>
      </c>
      <c r="M9874" t="n">
        <v>52479000</v>
      </c>
      <c r="N9874" t="n">
        <v>-49555000</v>
      </c>
      <c r="U9874">
        <f>(L9874-K9874)/(2*D9874*0.01)</f>
      </c>
      <c r="V9874">
        <f>(L9874+K9874)/(D9874*0.0001)</f>
      </c>
    </row>
    <row r="9875">
      <c r="A9875" t="n">
        <v>2015</v>
      </c>
      <c r="B9875" t="inlineStr">
        <is>
          <t>00259590</t>
        </is>
      </c>
      <c r="C9875" t="inlineStr">
        <is>
          <t>바른손이앤에이</t>
        </is>
      </c>
      <c r="D9875" t="n">
        <v>2315952000</v>
      </c>
      <c r="E9875" t="n">
        <v>800912000</v>
      </c>
      <c r="F9875" t="n">
        <v>505304000</v>
      </c>
      <c r="G9875" t="n">
        <v>36017000</v>
      </c>
      <c r="H9875" t="n">
        <v>2.47</v>
      </c>
      <c r="I9875" t="n">
        <v>4.37</v>
      </c>
      <c r="J9875" t="n">
        <v>6.24</v>
      </c>
      <c r="K9875" t="n">
        <v>-144754000</v>
      </c>
      <c r="L9875" t="n">
        <v>167195000</v>
      </c>
      <c r="M9875" t="n">
        <v>164163000</v>
      </c>
      <c r="N9875" t="n">
        <v>-145009000</v>
      </c>
      <c r="O9875">
        <f>D9874</f>
      </c>
      <c r="P9875">
        <f>(E9875-F9875+G9875)/O9875*100</f>
      </c>
      <c r="Q9875">
        <f>H9874</f>
      </c>
      <c r="R9875">
        <f>I9874</f>
      </c>
      <c r="S9875">
        <f>H9875-H9874</f>
      </c>
      <c r="T9875">
        <f>I9875-I9874</f>
      </c>
      <c r="U9875">
        <f>(L9875-K9875)/(2*D9875*0.01)</f>
      </c>
      <c r="V9875">
        <f>(L9875+K9875)/(D9875*0.0001)</f>
      </c>
    </row>
    <row r="9876">
      <c r="A9876" t="n">
        <v>2016</v>
      </c>
      <c r="B9876" t="inlineStr">
        <is>
          <t>00259590</t>
        </is>
      </c>
      <c r="C9876" t="inlineStr">
        <is>
          <t>바른손이앤에이</t>
        </is>
      </c>
      <c r="D9876" t="n">
        <v>3029632000</v>
      </c>
      <c r="E9876" t="n">
        <v>1255025000</v>
      </c>
      <c r="F9876" t="n">
        <v>553636000</v>
      </c>
      <c r="G9876" t="n">
        <v>65278000</v>
      </c>
      <c r="H9876" t="n">
        <v>2.09</v>
      </c>
      <c r="I9876" t="n">
        <v>4.13</v>
      </c>
      <c r="J9876" t="n">
        <v>3.59</v>
      </c>
      <c r="K9876" t="n">
        <v>-131681000</v>
      </c>
      <c r="L9876" t="n">
        <v>150256000</v>
      </c>
      <c r="M9876" t="n">
        <v>149113000</v>
      </c>
      <c r="N9876" t="n">
        <v>-133096000</v>
      </c>
      <c r="O9876">
        <f>D9875</f>
      </c>
      <c r="P9876">
        <f>(E9876-F9876+G9876)/O9876*100</f>
      </c>
      <c r="Q9876">
        <f>H9875</f>
      </c>
      <c r="R9876">
        <f>I9875</f>
      </c>
      <c r="S9876">
        <f>H9876-H9875</f>
      </c>
      <c r="T9876">
        <f>I9876-I9875</f>
      </c>
      <c r="U9876">
        <f>(L9876-K9876)/(2*D9876*0.01)</f>
      </c>
      <c r="V9876">
        <f>(L9876+K9876)/(D9876*0.0001)</f>
      </c>
    </row>
    <row r="9877">
      <c r="A9877" t="n">
        <v>2017</v>
      </c>
      <c r="B9877" t="inlineStr">
        <is>
          <t>00259590</t>
        </is>
      </c>
      <c r="C9877" t="inlineStr">
        <is>
          <t>바른손이앤에이</t>
        </is>
      </c>
      <c r="D9877" t="n">
        <v>4738035000</v>
      </c>
      <c r="E9877" t="n">
        <v>1853100000</v>
      </c>
      <c r="F9877" t="n">
        <v>385087000</v>
      </c>
      <c r="G9877" t="n">
        <v>49095000</v>
      </c>
      <c r="H9877" t="n">
        <v>2.49</v>
      </c>
      <c r="I9877" t="n">
        <v>4.1</v>
      </c>
      <c r="J9877" t="n">
        <v>3.52</v>
      </c>
      <c r="K9877" t="n">
        <v>-232818000</v>
      </c>
      <c r="L9877" t="n">
        <v>266184000</v>
      </c>
      <c r="M9877" t="n">
        <v>265818000</v>
      </c>
      <c r="N9877" t="n">
        <v>-236637000</v>
      </c>
      <c r="O9877">
        <f>D9876</f>
      </c>
      <c r="P9877">
        <f>(E9877-F9877+G9877)/O9877*100</f>
      </c>
      <c r="Q9877">
        <f>H9876</f>
      </c>
      <c r="R9877">
        <f>I9876</f>
      </c>
      <c r="S9877">
        <f>H9877-H9876</f>
      </c>
      <c r="T9877">
        <f>I9877-I9876</f>
      </c>
      <c r="U9877">
        <f>(L9877-K9877)/(2*D9877*0.01)</f>
      </c>
      <c r="V9877">
        <f>(L9877+K9877)/(D9877*0.0001)</f>
      </c>
    </row>
    <row r="9878">
      <c r="A9878" t="n">
        <v>2018</v>
      </c>
      <c r="B9878" t="inlineStr">
        <is>
          <t>00259590</t>
        </is>
      </c>
      <c r="C9878" t="inlineStr">
        <is>
          <t>바른손이앤에이</t>
        </is>
      </c>
      <c r="D9878" t="n">
        <v>2592620000</v>
      </c>
      <c r="E9878" t="n">
        <v>2031328000</v>
      </c>
      <c r="F9878" t="n">
        <v>723827000</v>
      </c>
      <c r="G9878" t="n">
        <v>93576000</v>
      </c>
      <c r="H9878" t="n">
        <v>2.95</v>
      </c>
      <c r="I9878" t="n">
        <v>3.52</v>
      </c>
      <c r="J9878" t="n">
        <v>9.18</v>
      </c>
      <c r="K9878" t="n">
        <v>-168409000</v>
      </c>
      <c r="L9878" t="n">
        <v>196585000</v>
      </c>
      <c r="M9878" t="n">
        <v>196510000</v>
      </c>
      <c r="N9878" t="n">
        <v>-171435000</v>
      </c>
      <c r="O9878">
        <f>D9877</f>
      </c>
      <c r="P9878">
        <f>(E9878-F9878+G9878)/O9878*100</f>
      </c>
      <c r="Q9878">
        <f>H9877</f>
      </c>
      <c r="R9878">
        <f>I9877</f>
      </c>
      <c r="S9878">
        <f>H9878-H9877</f>
      </c>
      <c r="T9878">
        <f>I9878-I9877</f>
      </c>
      <c r="U9878">
        <f>(L9878-K9878)/(2*D9878*0.01)</f>
      </c>
      <c r="V9878">
        <f>(L9878+K9878)/(D9878*0.0001)</f>
      </c>
    </row>
    <row r="9879">
      <c r="A9879" t="n">
        <v>2019</v>
      </c>
      <c r="B9879" t="inlineStr">
        <is>
          <t>00259590</t>
        </is>
      </c>
      <c r="C9879" t="inlineStr">
        <is>
          <t>바른손이앤에이</t>
        </is>
      </c>
      <c r="D9879" t="n">
        <v>1686567000</v>
      </c>
      <c r="E9879" t="n">
        <v>841178000</v>
      </c>
      <c r="F9879" t="n">
        <v>1325888000</v>
      </c>
      <c r="G9879" t="n">
        <v>59030000</v>
      </c>
      <c r="H9879" t="n">
        <v>2.91</v>
      </c>
      <c r="I9879" t="n">
        <v>2</v>
      </c>
      <c r="J9879" t="n">
        <v>10.18</v>
      </c>
      <c r="K9879" t="n">
        <v>-91504000</v>
      </c>
      <c r="L9879" t="n">
        <v>107428000</v>
      </c>
      <c r="M9879" t="n">
        <v>107386000</v>
      </c>
      <c r="N9879" t="n">
        <v>-93132000</v>
      </c>
      <c r="O9879">
        <f>D9878</f>
      </c>
      <c r="P9879">
        <f>(E9879-F9879+G9879)/O9879*100</f>
      </c>
      <c r="Q9879">
        <f>H9878</f>
      </c>
      <c r="R9879">
        <f>I9878</f>
      </c>
      <c r="S9879">
        <f>H9879-H9878</f>
      </c>
      <c r="T9879">
        <f>I9879-I9878</f>
      </c>
      <c r="U9879">
        <f>(L9879-K9879)/(2*D9879*0.01)</f>
      </c>
      <c r="V9879">
        <f>(L9879+K9879)/(D9879*0.0001)</f>
      </c>
    </row>
    <row r="9880">
      <c r="A9880" t="n">
        <v>2020</v>
      </c>
      <c r="B9880" t="inlineStr">
        <is>
          <t>00259590</t>
        </is>
      </c>
      <c r="C9880" t="inlineStr">
        <is>
          <t>바른손이앤에이</t>
        </is>
      </c>
      <c r="D9880" t="n">
        <v>1342667000</v>
      </c>
      <c r="E9880" t="n">
        <v>361012000</v>
      </c>
      <c r="F9880" t="n">
        <v>809797000</v>
      </c>
      <c r="G9880" t="n">
        <v>27805000</v>
      </c>
      <c r="H9880" t="n">
        <v>3.02</v>
      </c>
      <c r="I9880" t="n">
        <v>2.5</v>
      </c>
      <c r="J9880" t="n">
        <v>10.41</v>
      </c>
      <c r="K9880" t="n">
        <v>-67596000</v>
      </c>
      <c r="L9880" t="n">
        <v>79496000</v>
      </c>
      <c r="M9880" t="n">
        <v>79499000</v>
      </c>
      <c r="N9880" t="n">
        <v>-68823000</v>
      </c>
      <c r="O9880">
        <f>D9879</f>
      </c>
      <c r="P9880">
        <f>(E9880-F9880+G9880)/O9880*100</f>
      </c>
      <c r="Q9880">
        <f>H9879</f>
      </c>
      <c r="R9880">
        <f>I9879</f>
      </c>
      <c r="S9880">
        <f>H9880-H9879</f>
      </c>
      <c r="T9880">
        <f>I9880-I9879</f>
      </c>
      <c r="U9880">
        <f>(L9880-K9880)/(2*D9880*0.01)</f>
      </c>
      <c r="V9880">
        <f>(L9880+K9880)/(D9880*0.0001)</f>
      </c>
    </row>
    <row r="9881">
      <c r="A9881" t="n">
        <v>2021</v>
      </c>
      <c r="B9881" t="inlineStr">
        <is>
          <t>00259590</t>
        </is>
      </c>
      <c r="C9881" t="inlineStr">
        <is>
          <t>바른손이앤에이</t>
        </is>
      </c>
      <c r="D9881" t="n">
        <v>837251000</v>
      </c>
      <c r="E9881" t="n">
        <v>205445000</v>
      </c>
      <c r="F9881" t="n">
        <v>225839000</v>
      </c>
      <c r="G9881" t="n">
        <v>5883000</v>
      </c>
      <c r="H9881" t="n">
        <v>3.43</v>
      </c>
      <c r="I9881" t="n">
        <v>3.71</v>
      </c>
      <c r="J9881" t="n">
        <v>10.17</v>
      </c>
      <c r="K9881" t="n">
        <v>-83786000</v>
      </c>
      <c r="L9881" t="n">
        <v>98767000</v>
      </c>
      <c r="M9881" t="n">
        <v>98457000</v>
      </c>
      <c r="N9881" t="n">
        <v>-85074000</v>
      </c>
      <c r="O9881">
        <f>D9880</f>
      </c>
      <c r="P9881">
        <f>(E9881-F9881+G9881)/O9881*100</f>
      </c>
      <c r="Q9881">
        <f>H9880</f>
      </c>
      <c r="R9881">
        <f>I9880</f>
      </c>
      <c r="S9881">
        <f>H9881-H9880</f>
      </c>
      <c r="T9881">
        <f>I9881-I9880</f>
      </c>
      <c r="U9881">
        <f>(L9881-K9881)/(2*D9881*0.01)</f>
      </c>
      <c r="V9881">
        <f>(L9881+K9881)/(D9881*0.0001)</f>
      </c>
    </row>
    <row r="9882">
      <c r="A9882" t="n">
        <v>2022</v>
      </c>
      <c r="B9882" t="inlineStr">
        <is>
          <t>00259590</t>
        </is>
      </c>
      <c r="C9882" t="inlineStr">
        <is>
          <t>바른손이앤에이</t>
        </is>
      </c>
      <c r="D9882" t="n">
        <v>827052000</v>
      </c>
      <c r="E9882" t="n">
        <v>128868000</v>
      </c>
      <c r="F9882" t="n">
        <v>62898000</v>
      </c>
      <c r="G9882" t="n">
        <v>5752000</v>
      </c>
      <c r="H9882" t="n">
        <v>5.87</v>
      </c>
      <c r="I9882" t="n">
        <v>4.14</v>
      </c>
      <c r="J9882" t="n">
        <v>10.17</v>
      </c>
      <c r="K9882" t="n">
        <v>-16227000</v>
      </c>
      <c r="L9882" t="n">
        <v>18961000</v>
      </c>
      <c r="M9882" t="n">
        <v>19126000</v>
      </c>
      <c r="N9882" t="n">
        <v>-16639000</v>
      </c>
      <c r="O9882">
        <f>D9881</f>
      </c>
      <c r="P9882">
        <f>(E9882-F9882+G9882)/O9882*100</f>
      </c>
      <c r="Q9882">
        <f>H9881</f>
      </c>
      <c r="R9882">
        <f>I9881</f>
      </c>
      <c r="S9882">
        <f>H9882-H9881</f>
      </c>
      <c r="T9882">
        <f>I9882-I9881</f>
      </c>
      <c r="U9882">
        <f>(L9882-K9882)/(2*D9882*0.01)</f>
      </c>
      <c r="V9882">
        <f>(L9882+K9882)/(D9882*0.0001)</f>
      </c>
    </row>
    <row r="9883">
      <c r="A9883" t="n">
        <v>2023</v>
      </c>
      <c r="B9883" t="inlineStr">
        <is>
          <t>00259590</t>
        </is>
      </c>
      <c r="C9883" t="inlineStr">
        <is>
          <t>바른손이앤에이</t>
        </is>
      </c>
      <c r="D9883" t="n">
        <v>690716000</v>
      </c>
      <c r="E9883" t="n">
        <v>118571000</v>
      </c>
      <c r="F9883" t="n">
        <v>25196000</v>
      </c>
      <c r="G9883" t="n">
        <v>8335000</v>
      </c>
      <c r="H9883" t="n">
        <v>5.04</v>
      </c>
      <c r="I9883" t="n">
        <v>4.14</v>
      </c>
      <c r="J9883" t="n">
        <v>10.2</v>
      </c>
      <c r="K9883" t="n">
        <v>-4561000</v>
      </c>
      <c r="L9883" t="n">
        <v>5227000</v>
      </c>
      <c r="M9883" t="n">
        <v>5226000</v>
      </c>
      <c r="N9883" t="n">
        <v>-4643000</v>
      </c>
      <c r="O9883">
        <f>D9882</f>
      </c>
      <c r="P9883">
        <f>(E9883-F9883+G9883)/O9883*100</f>
      </c>
      <c r="Q9883">
        <f>H9882</f>
      </c>
      <c r="R9883">
        <f>I9882</f>
      </c>
      <c r="S9883">
        <f>H9883-H9882</f>
      </c>
      <c r="T9883">
        <f>I9883-I9882</f>
      </c>
      <c r="U9883">
        <f>(L9883-K9883)/(2*D9883*0.01)</f>
      </c>
      <c r="V9883">
        <f>(L9883+K9883)/(D9883*0.0001)</f>
      </c>
    </row>
    <row r="9884">
      <c r="A9884" t="n">
        <v>2024</v>
      </c>
      <c r="B9884" t="inlineStr">
        <is>
          <t>00259590</t>
        </is>
      </c>
      <c r="C9884" t="inlineStr">
        <is>
          <t>바른손이앤에이</t>
        </is>
      </c>
      <c r="D9884" t="n">
        <v>603166138</v>
      </c>
      <c r="O9884">
        <f>D9883</f>
      </c>
    </row>
    <row r="9885">
      <c r="A9885" t="n">
        <v>2014</v>
      </c>
      <c r="B9885" t="inlineStr">
        <is>
          <t>00259776</t>
        </is>
      </c>
      <c r="C9885" t="inlineStr">
        <is>
          <t>미래에셋자산운용</t>
        </is>
      </c>
      <c r="D9885" t="n">
        <v>753620000</v>
      </c>
      <c r="F9885" t="n">
        <v>6253000</v>
      </c>
    </row>
    <row r="9886">
      <c r="A9886" t="n">
        <v>2016</v>
      </c>
      <c r="B9886" t="inlineStr">
        <is>
          <t>00259776</t>
        </is>
      </c>
      <c r="C9886" t="inlineStr">
        <is>
          <t>미래에셋자산운용</t>
        </is>
      </c>
      <c r="D9886" t="n">
        <v>103174000</v>
      </c>
      <c r="F9886" t="n">
        <v>198021000</v>
      </c>
    </row>
    <row r="9887">
      <c r="A9887" t="n">
        <v>2017</v>
      </c>
      <c r="B9887" t="inlineStr">
        <is>
          <t>00259776</t>
        </is>
      </c>
      <c r="C9887" t="inlineStr">
        <is>
          <t>미래에셋자산운용</t>
        </is>
      </c>
      <c r="D9887" t="n">
        <v>96072000</v>
      </c>
      <c r="F9887" t="n">
        <v>29318000</v>
      </c>
      <c r="O9887">
        <f>D9886</f>
      </c>
    </row>
    <row r="9888">
      <c r="A9888" t="n">
        <v>2018</v>
      </c>
      <c r="B9888" t="inlineStr">
        <is>
          <t>00259776</t>
        </is>
      </c>
      <c r="C9888" t="inlineStr">
        <is>
          <t>미래에셋자산운용</t>
        </is>
      </c>
      <c r="D9888" t="n">
        <v>148817000</v>
      </c>
      <c r="F9888" t="n">
        <v>6980000</v>
      </c>
      <c r="O9888">
        <f>D9887</f>
      </c>
    </row>
    <row r="9889">
      <c r="A9889" t="n">
        <v>2014</v>
      </c>
      <c r="B9889" t="inlineStr">
        <is>
          <t>00259934</t>
        </is>
      </c>
      <c r="C9889" t="inlineStr">
        <is>
          <t>예림당</t>
        </is>
      </c>
      <c r="D9889" t="n">
        <v>12231997000</v>
      </c>
      <c r="E9889" t="n">
        <v>2435218000</v>
      </c>
      <c r="F9889" t="n">
        <v>665666000</v>
      </c>
      <c r="G9889" t="n">
        <v>354332000</v>
      </c>
      <c r="H9889" t="n">
        <v>3.155</v>
      </c>
      <c r="I9889" t="n">
        <v>4.925</v>
      </c>
      <c r="K9889" t="n">
        <v>-258235000</v>
      </c>
      <c r="L9889" t="n">
        <v>338178000</v>
      </c>
      <c r="M9889" t="n">
        <v>262505000</v>
      </c>
      <c r="N9889" t="n">
        <v>-180978000</v>
      </c>
      <c r="U9889">
        <f>(L9889-K9889)/(2*D9889*0.01)</f>
      </c>
      <c r="V9889">
        <f>(L9889+K9889)/(D9889*0.0001)</f>
      </c>
    </row>
    <row r="9890">
      <c r="A9890" t="n">
        <v>2015</v>
      </c>
      <c r="B9890" t="inlineStr">
        <is>
          <t>00259934</t>
        </is>
      </c>
      <c r="C9890" t="inlineStr">
        <is>
          <t>예림당</t>
        </is>
      </c>
      <c r="D9890" t="n">
        <v>14141880000</v>
      </c>
      <c r="E9890" t="n">
        <v>3250862000</v>
      </c>
      <c r="F9890" t="n">
        <v>1595455000</v>
      </c>
      <c r="G9890" t="n">
        <v>386913000</v>
      </c>
      <c r="H9890" t="n">
        <v>2.88</v>
      </c>
      <c r="I9890" t="n">
        <v>4.125</v>
      </c>
      <c r="K9890" t="n">
        <v>-1391892000</v>
      </c>
      <c r="L9890" t="n">
        <v>1598932000</v>
      </c>
      <c r="M9890" t="n">
        <v>1600616000</v>
      </c>
      <c r="N9890" t="n">
        <v>-1408390000</v>
      </c>
      <c r="O9890">
        <f>D9889</f>
      </c>
      <c r="P9890">
        <f>(E9890-F9890+G9890)/O9890*100</f>
      </c>
      <c r="Q9890">
        <f>H9889</f>
      </c>
      <c r="R9890">
        <f>I9889</f>
      </c>
      <c r="S9890">
        <f>H9890-H9889</f>
      </c>
      <c r="T9890">
        <f>I9890-I9889</f>
      </c>
      <c r="U9890">
        <f>(L9890-K9890)/(2*D9890*0.01)</f>
      </c>
      <c r="V9890">
        <f>(L9890+K9890)/(D9890*0.0001)</f>
      </c>
    </row>
    <row r="9891">
      <c r="A9891" t="n">
        <v>2016</v>
      </c>
      <c r="B9891" t="inlineStr">
        <is>
          <t>00259934</t>
        </is>
      </c>
      <c r="C9891" t="inlineStr">
        <is>
          <t>예림당</t>
        </is>
      </c>
      <c r="D9891" t="n">
        <v>17104089000</v>
      </c>
      <c r="E9891" t="n">
        <v>3908841000</v>
      </c>
      <c r="F9891" t="n">
        <v>2260542000</v>
      </c>
      <c r="G9891" t="n">
        <v>429101000</v>
      </c>
      <c r="H9891" t="n">
        <v>2.9</v>
      </c>
      <c r="I9891" t="n">
        <v>4.165</v>
      </c>
      <c r="K9891" t="n">
        <v>-986414000</v>
      </c>
      <c r="L9891" t="n">
        <v>1121164000</v>
      </c>
      <c r="M9891" t="n">
        <v>1122558000</v>
      </c>
      <c r="N9891" t="n">
        <v>-1005814000</v>
      </c>
      <c r="O9891">
        <f>D9890</f>
      </c>
      <c r="P9891">
        <f>(E9891-F9891+G9891)/O9891*100</f>
      </c>
      <c r="Q9891">
        <f>H9890</f>
      </c>
      <c r="R9891">
        <f>I9890</f>
      </c>
      <c r="S9891">
        <f>H9891-H9890</f>
      </c>
      <c r="T9891">
        <f>I9891-I9890</f>
      </c>
      <c r="U9891">
        <f>(L9891-K9891)/(2*D9891*0.01)</f>
      </c>
      <c r="V9891">
        <f>(L9891+K9891)/(D9891*0.0001)</f>
      </c>
    </row>
    <row r="9892">
      <c r="A9892" t="n">
        <v>2018</v>
      </c>
      <c r="B9892" t="inlineStr">
        <is>
          <t>00259934</t>
        </is>
      </c>
      <c r="C9892" t="inlineStr">
        <is>
          <t>예림당</t>
        </is>
      </c>
      <c r="D9892" t="n">
        <v>32067416000</v>
      </c>
      <c r="E9892" t="n">
        <v>7713311000</v>
      </c>
      <c r="F9892" t="n">
        <v>4164297000</v>
      </c>
      <c r="G9892" t="n">
        <v>832074000</v>
      </c>
      <c r="H9892" t="n">
        <v>3.9</v>
      </c>
      <c r="I9892" t="n">
        <v>3.235</v>
      </c>
      <c r="K9892" t="n">
        <v>-1880228000</v>
      </c>
      <c r="L9892" t="n">
        <v>2140929000</v>
      </c>
      <c r="M9892" t="n">
        <v>2152761000</v>
      </c>
      <c r="N9892" t="n">
        <v>-1924248000</v>
      </c>
      <c r="U9892">
        <f>(L9892-K9892)/(2*D9892*0.01)</f>
      </c>
      <c r="V9892">
        <f>(L9892+K9892)/(D9892*0.0001)</f>
      </c>
    </row>
    <row r="9893">
      <c r="A9893" t="n">
        <v>2019</v>
      </c>
      <c r="B9893" t="inlineStr">
        <is>
          <t>00259934</t>
        </is>
      </c>
      <c r="C9893" t="inlineStr">
        <is>
          <t>예림당</t>
        </is>
      </c>
      <c r="D9893" t="n">
        <v>40964465000</v>
      </c>
      <c r="E9893" t="n">
        <v>10215648000</v>
      </c>
      <c r="F9893" t="n">
        <v>6413230000</v>
      </c>
      <c r="G9893" t="n">
        <v>1061017000</v>
      </c>
      <c r="H9893" t="n">
        <v>3.94</v>
      </c>
      <c r="I9893" t="n">
        <v>3.145</v>
      </c>
      <c r="K9893" t="n">
        <v>-1011809000</v>
      </c>
      <c r="L9893" t="n">
        <v>1522107000</v>
      </c>
      <c r="M9893" t="n">
        <v>1655712000</v>
      </c>
      <c r="N9893" t="n">
        <v>-1138032000</v>
      </c>
      <c r="O9893">
        <f>D9892</f>
      </c>
      <c r="P9893">
        <f>(E9893-F9893+G9893)/O9893*100</f>
      </c>
      <c r="Q9893">
        <f>H9892</f>
      </c>
      <c r="R9893">
        <f>I9892</f>
      </c>
      <c r="S9893">
        <f>H9893-H9892</f>
      </c>
      <c r="T9893">
        <f>I9893-I9892</f>
      </c>
      <c r="U9893">
        <f>(L9893-K9893)/(2*D9893*0.01)</f>
      </c>
      <c r="V9893">
        <f>(L9893+K9893)/(D9893*0.0001)</f>
      </c>
    </row>
    <row r="9894">
      <c r="A9894" t="n">
        <v>2021</v>
      </c>
      <c r="B9894" t="inlineStr">
        <is>
          <t>00259934</t>
        </is>
      </c>
      <c r="C9894" t="inlineStr">
        <is>
          <t>예림당</t>
        </is>
      </c>
      <c r="D9894" t="n">
        <v>2103664000</v>
      </c>
      <c r="E9894" t="n">
        <v>3472274000</v>
      </c>
      <c r="F9894" t="n">
        <v>3862689000</v>
      </c>
      <c r="G9894" t="n">
        <v>505941000</v>
      </c>
      <c r="H9894" t="n">
        <v>3.445</v>
      </c>
      <c r="I9894" t="n">
        <v>2.8</v>
      </c>
      <c r="K9894" t="n">
        <v>-144364000</v>
      </c>
      <c r="L9894" t="n">
        <v>144364000</v>
      </c>
      <c r="M9894" t="n">
        <v>146669000</v>
      </c>
      <c r="N9894" t="n">
        <v>-130018000</v>
      </c>
      <c r="U9894">
        <f>(L9894-K9894)/(2*D9894*0.01)</f>
      </c>
    </row>
    <row r="9895">
      <c r="A9895" t="n">
        <v>2022</v>
      </c>
      <c r="B9895" t="inlineStr">
        <is>
          <t>00259934</t>
        </is>
      </c>
      <c r="C9895" t="inlineStr">
        <is>
          <t>예림당</t>
        </is>
      </c>
      <c r="D9895" t="n">
        <v>2068824000</v>
      </c>
      <c r="E9895" t="n">
        <v>292824000</v>
      </c>
      <c r="F9895" t="n">
        <v>142367000</v>
      </c>
      <c r="G9895" t="n">
        <v>70272000</v>
      </c>
      <c r="H9895" t="n">
        <v>5.9</v>
      </c>
      <c r="I9895" t="n">
        <v>3.205</v>
      </c>
      <c r="J9895" t="n">
        <v>8.23</v>
      </c>
      <c r="K9895" t="n">
        <v>-104359000</v>
      </c>
      <c r="L9895" t="n">
        <v>118220000</v>
      </c>
      <c r="M9895" t="n">
        <v>122368000</v>
      </c>
      <c r="N9895" t="n">
        <v>-109554000</v>
      </c>
      <c r="O9895">
        <f>D9894</f>
      </c>
      <c r="P9895">
        <f>(E9895-F9895+G9895)/O9895*100</f>
      </c>
      <c r="Q9895">
        <f>H9894</f>
      </c>
      <c r="R9895">
        <f>I9894</f>
      </c>
      <c r="S9895">
        <f>H9895-H9894</f>
      </c>
      <c r="T9895">
        <f>I9895-I9894</f>
      </c>
      <c r="U9895">
        <f>(L9895-K9895)/(2*D9895*0.01)</f>
      </c>
      <c r="V9895">
        <f>(L9895+K9895)/(D9895*0.0001)</f>
      </c>
    </row>
    <row r="9896">
      <c r="A9896" t="n">
        <v>2023</v>
      </c>
      <c r="B9896" t="inlineStr">
        <is>
          <t>00259934</t>
        </is>
      </c>
      <c r="C9896" t="inlineStr">
        <is>
          <t>예림당</t>
        </is>
      </c>
      <c r="D9896" t="n">
        <v>2359627000</v>
      </c>
      <c r="E9896" t="n">
        <v>264726000</v>
      </c>
      <c r="F9896" t="n">
        <v>227383000</v>
      </c>
      <c r="G9896" t="n">
        <v>117027000</v>
      </c>
      <c r="H9896" t="n">
        <v>5.065</v>
      </c>
      <c r="I9896" t="n">
        <v>2.965</v>
      </c>
      <c r="J9896" t="n">
        <v>8.279999999999999</v>
      </c>
      <c r="K9896" t="n">
        <v>-120127000</v>
      </c>
      <c r="L9896" t="n">
        <v>136310000</v>
      </c>
      <c r="M9896" t="n">
        <v>139638000</v>
      </c>
      <c r="N9896" t="n">
        <v>-124958000</v>
      </c>
      <c r="O9896">
        <f>D9895</f>
      </c>
      <c r="P9896">
        <f>(E9896-F9896+G9896)/O9896*100</f>
      </c>
      <c r="Q9896">
        <f>H9895</f>
      </c>
      <c r="R9896">
        <f>I9895</f>
      </c>
      <c r="S9896">
        <f>H9896-H9895</f>
      </c>
      <c r="T9896">
        <f>I9896-I9895</f>
      </c>
      <c r="U9896">
        <f>(L9896-K9896)/(2*D9896*0.01)</f>
      </c>
      <c r="V9896">
        <f>(L9896+K9896)/(D9896*0.0001)</f>
      </c>
    </row>
    <row r="9897">
      <c r="A9897" t="n">
        <v>2024</v>
      </c>
      <c r="B9897" t="inlineStr">
        <is>
          <t>00259934</t>
        </is>
      </c>
      <c r="C9897" t="inlineStr">
        <is>
          <t>예림당</t>
        </is>
      </c>
      <c r="D9897" t="n">
        <v>2617086000</v>
      </c>
      <c r="E9897" t="n">
        <v>355711000</v>
      </c>
      <c r="F9897" t="n">
        <v>306151000</v>
      </c>
      <c r="G9897" t="n">
        <v>114785000</v>
      </c>
      <c r="H9897" t="n">
        <v>4.455</v>
      </c>
      <c r="I9897" t="n">
        <v>3.935</v>
      </c>
      <c r="J9897" t="n">
        <v>8.17</v>
      </c>
      <c r="K9897" t="n">
        <v>-133641000</v>
      </c>
      <c r="L9897" t="n">
        <v>150939000</v>
      </c>
      <c r="M9897" t="n">
        <v>153607000</v>
      </c>
      <c r="N9897" t="n">
        <v>-138229000</v>
      </c>
      <c r="O9897">
        <f>D9896</f>
      </c>
      <c r="P9897">
        <f>(E9897-F9897+G9897)/O9897*100</f>
      </c>
      <c r="Q9897">
        <f>H9896</f>
      </c>
      <c r="R9897">
        <f>I9896</f>
      </c>
      <c r="S9897">
        <f>H9897-H9896</f>
      </c>
      <c r="T9897">
        <f>I9897-I9896</f>
      </c>
      <c r="U9897">
        <f>(L9897-K9897)/(2*D9897*0.01)</f>
      </c>
      <c r="V9897">
        <f>(L9897+K9897)/(D9897*0.0001)</f>
      </c>
    </row>
    <row r="9898">
      <c r="A9898" t="n">
        <v>2025</v>
      </c>
      <c r="B9898" t="inlineStr">
        <is>
          <t>00259934</t>
        </is>
      </c>
      <c r="C9898" t="inlineStr">
        <is>
          <t>예림당</t>
        </is>
      </c>
      <c r="D9898" t="n">
        <v>1439767000</v>
      </c>
      <c r="E9898" t="n">
        <v>156926000</v>
      </c>
      <c r="F9898" t="n">
        <v>59568000</v>
      </c>
      <c r="G9898" t="n">
        <v>59006000</v>
      </c>
      <c r="H9898" t="n">
        <v>5.15</v>
      </c>
      <c r="I9898" t="n">
        <v>4.15</v>
      </c>
      <c r="J9898" t="n">
        <v>7.74</v>
      </c>
      <c r="K9898" t="n">
        <v>-99657000</v>
      </c>
      <c r="L9898" t="n">
        <v>112857000</v>
      </c>
      <c r="M9898" t="n">
        <v>115498000</v>
      </c>
      <c r="N9898" t="n">
        <v>-103588000</v>
      </c>
      <c r="O9898">
        <f>D9897</f>
      </c>
      <c r="P9898">
        <f>(E9898-F9898+G9898)/O9898*100</f>
      </c>
      <c r="Q9898">
        <f>H9897</f>
      </c>
      <c r="R9898">
        <f>I9897</f>
      </c>
      <c r="S9898">
        <f>H9898-H9897</f>
      </c>
      <c r="T9898">
        <f>I9898-I9897</f>
      </c>
      <c r="U9898">
        <f>(L9898-K9898)/(2*D9898*0.01)</f>
      </c>
      <c r="V9898">
        <f>(L9898+K9898)/(D9898*0.0001)</f>
      </c>
    </row>
    <row r="9899">
      <c r="A9899" t="n">
        <v>2014</v>
      </c>
      <c r="B9899" t="inlineStr">
        <is>
          <t>00260356</t>
        </is>
      </c>
      <c r="C9899" t="inlineStr">
        <is>
          <t>산은캐피탈</t>
        </is>
      </c>
      <c r="D9899" t="n">
        <v>15100814000</v>
      </c>
      <c r="E9899" t="n">
        <v>1253268000</v>
      </c>
      <c r="F9899" t="n">
        <v>4350000</v>
      </c>
      <c r="G9899" t="n">
        <v>426526000</v>
      </c>
      <c r="H9899" t="n">
        <v>2.86</v>
      </c>
      <c r="I9899" t="n">
        <v>3</v>
      </c>
      <c r="J9899" t="n">
        <v>7.21</v>
      </c>
      <c r="K9899" t="n">
        <v>-1001550000</v>
      </c>
      <c r="L9899" t="n">
        <v>1127100000</v>
      </c>
      <c r="M9899" t="n">
        <v>1116400000</v>
      </c>
      <c r="N9899" t="n">
        <v>-1013760000</v>
      </c>
      <c r="U9899">
        <f>(L9899-K9899)/(2*D9899*0.01)</f>
      </c>
      <c r="V9899">
        <f>(L9899+K9899)/(D9899*0.0001)</f>
      </c>
    </row>
    <row r="9900">
      <c r="A9900" t="n">
        <v>2015</v>
      </c>
      <c r="B9900" t="inlineStr">
        <is>
          <t>00260356</t>
        </is>
      </c>
      <c r="C9900" t="inlineStr">
        <is>
          <t>산은캐피탈</t>
        </is>
      </c>
      <c r="D9900" t="n">
        <v>16982455000</v>
      </c>
      <c r="E9900" t="n">
        <v>1598523000</v>
      </c>
      <c r="F9900" t="n">
        <v>539236000</v>
      </c>
      <c r="G9900" t="n">
        <v>407136000</v>
      </c>
      <c r="H9900" t="n">
        <v>2.71</v>
      </c>
      <c r="I9900" t="n">
        <v>2.8</v>
      </c>
      <c r="J9900" t="n">
        <v>7.44</v>
      </c>
      <c r="K9900" t="n">
        <v>-1134427994</v>
      </c>
      <c r="L9900" t="n">
        <v>1280477107</v>
      </c>
      <c r="M9900" t="n">
        <v>1266891143</v>
      </c>
      <c r="N9900" t="n">
        <v>-1144617467</v>
      </c>
      <c r="O9900">
        <f>D9899</f>
      </c>
      <c r="P9900">
        <f>(E9900-F9900+G9900)/O9900*100</f>
      </c>
      <c r="Q9900">
        <f>H9899</f>
      </c>
      <c r="R9900">
        <f>I9899</f>
      </c>
      <c r="S9900">
        <f>H9900-H9899</f>
      </c>
      <c r="T9900">
        <f>I9900-I9899</f>
      </c>
      <c r="U9900">
        <f>(L9900-K9900)/(2*D9900*0.01)</f>
      </c>
      <c r="V9900">
        <f>(L9900+K9900)/(D9900*0.0001)</f>
      </c>
    </row>
    <row r="9901">
      <c r="A9901" t="n">
        <v>2016</v>
      </c>
      <c r="B9901" t="inlineStr">
        <is>
          <t>00260356</t>
        </is>
      </c>
      <c r="C9901" t="inlineStr">
        <is>
          <t>산은캐피탈</t>
        </is>
      </c>
      <c r="D9901" t="n">
        <v>18707353000</v>
      </c>
      <c r="E9901" t="n">
        <v>1767140000</v>
      </c>
      <c r="F9901" t="n">
        <v>763486000</v>
      </c>
      <c r="G9901" t="n">
        <v>431383000</v>
      </c>
      <c r="H9901" t="n">
        <v>2.74</v>
      </c>
      <c r="I9901" t="n">
        <v>3</v>
      </c>
      <c r="J9901" t="n">
        <v>7.94</v>
      </c>
      <c r="K9901" t="n">
        <v>-1197760000</v>
      </c>
      <c r="L9901" t="n">
        <v>1351251000</v>
      </c>
      <c r="M9901" t="n">
        <v>1336441000</v>
      </c>
      <c r="N9901" t="n">
        <v>-1207597000</v>
      </c>
      <c r="O9901">
        <f>D9900</f>
      </c>
      <c r="P9901">
        <f>(E9901-F9901+G9901)/O9901*100</f>
      </c>
      <c r="Q9901">
        <f>H9900</f>
      </c>
      <c r="R9901">
        <f>I9900</f>
      </c>
      <c r="S9901">
        <f>H9901-H9900</f>
      </c>
      <c r="T9901">
        <f>I9901-I9900</f>
      </c>
      <c r="U9901">
        <f>(L9901-K9901)/(2*D9901*0.01)</f>
      </c>
      <c r="V9901">
        <f>(L9901+K9901)/(D9901*0.0001)</f>
      </c>
    </row>
    <row r="9902">
      <c r="A9902" t="n">
        <v>2017</v>
      </c>
      <c r="B9902" t="inlineStr">
        <is>
          <t>00260356</t>
        </is>
      </c>
      <c r="C9902" t="inlineStr">
        <is>
          <t>산은캐피탈</t>
        </is>
      </c>
      <c r="D9902" t="n">
        <v>19336848000</v>
      </c>
      <c r="E9902" t="n">
        <v>1828446000</v>
      </c>
      <c r="F9902" t="n">
        <v>2181433000</v>
      </c>
      <c r="G9902" t="n">
        <v>498536000</v>
      </c>
      <c r="H9902" t="n">
        <v>3.06</v>
      </c>
      <c r="I9902" t="n">
        <v>3.5</v>
      </c>
      <c r="J9902" t="n">
        <v>6.98</v>
      </c>
      <c r="K9902" t="n">
        <v>-1230869600</v>
      </c>
      <c r="L9902" t="n">
        <v>1397229456</v>
      </c>
      <c r="M9902" t="n">
        <v>1377107936</v>
      </c>
      <c r="N9902" t="n">
        <v>-1237334400</v>
      </c>
      <c r="O9902">
        <f>D9901</f>
      </c>
      <c r="P9902">
        <f>(E9902-F9902+G9902)/O9902*100</f>
      </c>
      <c r="Q9902">
        <f>H9901</f>
      </c>
      <c r="R9902">
        <f>I9901</f>
      </c>
      <c r="S9902">
        <f>H9902-H9901</f>
      </c>
      <c r="T9902">
        <f>I9902-I9901</f>
      </c>
      <c r="U9902">
        <f>(L9902-K9902)/(2*D9902*0.01)</f>
      </c>
      <c r="V9902">
        <f>(L9902+K9902)/(D9902*0.0001)</f>
      </c>
    </row>
    <row r="9903">
      <c r="A9903" t="n">
        <v>2018</v>
      </c>
      <c r="B9903" t="inlineStr">
        <is>
          <t>00260356</t>
        </is>
      </c>
      <c r="C9903" t="inlineStr">
        <is>
          <t>산은캐피탈</t>
        </is>
      </c>
      <c r="D9903" t="n">
        <v>20932760000</v>
      </c>
      <c r="E9903" t="n">
        <v>1774452000</v>
      </c>
      <c r="F9903" t="n">
        <v>1631541000</v>
      </c>
      <c r="G9903" t="n">
        <v>561916000</v>
      </c>
      <c r="H9903" t="n">
        <v>2.6</v>
      </c>
      <c r="I9903" t="n">
        <v>3</v>
      </c>
      <c r="O9903">
        <f>D9902</f>
      </c>
      <c r="P9903">
        <f>(E9903-F9903+G9903)/O9903*100</f>
      </c>
      <c r="Q9903">
        <f>H9902</f>
      </c>
      <c r="R9903">
        <f>I9902</f>
      </c>
      <c r="S9903">
        <f>H9903-H9902</f>
      </c>
      <c r="T9903">
        <f>I9903-I9902</f>
      </c>
    </row>
    <row r="9904">
      <c r="A9904" t="n">
        <v>2019</v>
      </c>
      <c r="B9904" t="inlineStr">
        <is>
          <t>00260356</t>
        </is>
      </c>
      <c r="C9904" t="inlineStr">
        <is>
          <t>산은캐피탈</t>
        </is>
      </c>
      <c r="D9904" t="n">
        <v>22218895000</v>
      </c>
      <c r="E9904" t="n">
        <v>1867443000</v>
      </c>
      <c r="F9904" t="n">
        <v>1580312000</v>
      </c>
      <c r="G9904" t="n">
        <v>517483000</v>
      </c>
      <c r="H9904" t="n">
        <v>2.2</v>
      </c>
      <c r="I9904" t="n">
        <v>3</v>
      </c>
      <c r="J9904" t="n">
        <v>6.17</v>
      </c>
      <c r="K9904" t="n">
        <v>-1203000000</v>
      </c>
      <c r="L9904" t="n">
        <v>1350000000</v>
      </c>
      <c r="M9904" t="n">
        <v>1328000000</v>
      </c>
      <c r="N9904" t="n">
        <v>-1207000000</v>
      </c>
      <c r="O9904">
        <f>D9903</f>
      </c>
      <c r="P9904">
        <f>(E9904-F9904+G9904)/O9904*100</f>
      </c>
      <c r="Q9904">
        <f>H9903</f>
      </c>
      <c r="R9904">
        <f>I9903</f>
      </c>
      <c r="S9904">
        <f>H9904-H9903</f>
      </c>
      <c r="T9904">
        <f>I9904-I9903</f>
      </c>
      <c r="U9904">
        <f>(L9904-K9904)/(2*D9904*0.01)</f>
      </c>
      <c r="V9904">
        <f>(L9904+K9904)/(D9904*0.0001)</f>
      </c>
    </row>
    <row r="9905">
      <c r="A9905" t="n">
        <v>2020</v>
      </c>
      <c r="B9905" t="inlineStr">
        <is>
          <t>00260356</t>
        </is>
      </c>
      <c r="C9905" t="inlineStr">
        <is>
          <t>산은캐피탈</t>
        </is>
      </c>
      <c r="D9905" t="n">
        <v>22618395000</v>
      </c>
      <c r="E9905" t="n">
        <v>1926339000</v>
      </c>
      <c r="F9905" t="n">
        <v>2795972000</v>
      </c>
      <c r="G9905" t="n">
        <v>445778000</v>
      </c>
      <c r="H9905" t="n">
        <v>2.18</v>
      </c>
      <c r="I9905" t="n">
        <v>3</v>
      </c>
      <c r="J9905" t="n">
        <v>6.45</v>
      </c>
      <c r="K9905" t="n">
        <v>-1263181205</v>
      </c>
      <c r="L9905" t="n">
        <v>1423501441</v>
      </c>
      <c r="M9905" t="n">
        <v>1399798810</v>
      </c>
      <c r="N9905" t="n">
        <v>-1267728000</v>
      </c>
      <c r="O9905">
        <f>D9904</f>
      </c>
      <c r="P9905">
        <f>(E9905-F9905+G9905)/O9905*100</f>
      </c>
      <c r="Q9905">
        <f>H9904</f>
      </c>
      <c r="R9905">
        <f>I9904</f>
      </c>
      <c r="S9905">
        <f>H9905-H9904</f>
      </c>
      <c r="T9905">
        <f>I9905-I9904</f>
      </c>
      <c r="U9905">
        <f>(L9905-K9905)/(2*D9905*0.01)</f>
      </c>
      <c r="V9905">
        <f>(L9905+K9905)/(D9905*0.0001)</f>
      </c>
    </row>
    <row r="9906">
      <c r="A9906" t="n">
        <v>2021</v>
      </c>
      <c r="B9906" t="inlineStr">
        <is>
          <t>00260356</t>
        </is>
      </c>
      <c r="C9906" t="inlineStr">
        <is>
          <t>산은캐피탈</t>
        </is>
      </c>
      <c r="D9906" t="n">
        <v>22510763000</v>
      </c>
      <c r="E9906" t="n">
        <v>1906548000</v>
      </c>
      <c r="F9906" t="n">
        <v>3097360000</v>
      </c>
      <c r="G9906" t="n">
        <v>445883000</v>
      </c>
      <c r="H9906" t="n">
        <v>2.82</v>
      </c>
      <c r="I9906" t="n">
        <v>3.5</v>
      </c>
      <c r="J9906" t="n">
        <v>6.37</v>
      </c>
      <c r="K9906" t="n">
        <v>-1315996000</v>
      </c>
      <c r="L9906" t="n">
        <v>1481946000</v>
      </c>
      <c r="M9906" t="n">
        <v>1459664000</v>
      </c>
      <c r="N9906" t="n">
        <v>-1318296000</v>
      </c>
      <c r="O9906">
        <f>D9905</f>
      </c>
      <c r="P9906">
        <f>(E9906-F9906+G9906)/O9906*100</f>
      </c>
      <c r="Q9906">
        <f>H9905</f>
      </c>
      <c r="R9906">
        <f>I9905</f>
      </c>
      <c r="S9906">
        <f>H9906-H9905</f>
      </c>
      <c r="T9906">
        <f>I9906-I9905</f>
      </c>
      <c r="U9906">
        <f>(L9906-K9906)/(2*D9906*0.01)</f>
      </c>
      <c r="V9906">
        <f>(L9906+K9906)/(D9906*0.0001)</f>
      </c>
    </row>
    <row r="9907">
      <c r="A9907" t="n">
        <v>2022</v>
      </c>
      <c r="B9907" t="inlineStr">
        <is>
          <t>00260356</t>
        </is>
      </c>
      <c r="C9907" t="inlineStr">
        <is>
          <t>산은캐피탈</t>
        </is>
      </c>
      <c r="D9907" t="n">
        <v>24198421000</v>
      </c>
      <c r="E9907" t="n">
        <v>1876692000</v>
      </c>
      <c r="F9907" t="n">
        <v>1313975000</v>
      </c>
      <c r="G9907" t="n">
        <v>609935000</v>
      </c>
      <c r="H9907" t="n">
        <v>5.33</v>
      </c>
      <c r="I9907" t="n">
        <v>5.5</v>
      </c>
      <c r="J9907" t="n">
        <v>7.86</v>
      </c>
      <c r="K9907" t="n">
        <v>-1692477429</v>
      </c>
      <c r="L9907" t="n">
        <v>1931312618</v>
      </c>
      <c r="M9907" t="n">
        <v>1906577289</v>
      </c>
      <c r="N9907" t="n">
        <v>-1705893181</v>
      </c>
      <c r="O9907">
        <f>D9906</f>
      </c>
      <c r="P9907">
        <f>(E9907-F9907+G9907)/O9907*100</f>
      </c>
      <c r="Q9907">
        <f>H9906</f>
      </c>
      <c r="R9907">
        <f>I9906</f>
      </c>
      <c r="S9907">
        <f>H9907-H9906</f>
      </c>
      <c r="T9907">
        <f>I9907-I9906</f>
      </c>
      <c r="U9907">
        <f>(L9907-K9907)/(2*D9907*0.01)</f>
      </c>
      <c r="V9907">
        <f>(L9907+K9907)/(D9907*0.0001)</f>
      </c>
    </row>
    <row r="9908">
      <c r="A9908" t="n">
        <v>2023</v>
      </c>
      <c r="B9908" t="inlineStr">
        <is>
          <t>00260356</t>
        </is>
      </c>
      <c r="C9908" t="inlineStr">
        <is>
          <t>산은캐피탈</t>
        </is>
      </c>
      <c r="D9908" t="n">
        <v>28113854000</v>
      </c>
      <c r="E9908" t="n">
        <v>2083786000</v>
      </c>
      <c r="F9908" t="n">
        <v>1086964000</v>
      </c>
      <c r="G9908" t="n">
        <v>1245532000</v>
      </c>
      <c r="H9908" t="n">
        <v>4.5</v>
      </c>
      <c r="I9908" t="n">
        <v>5.5</v>
      </c>
      <c r="J9908" t="n">
        <v>7.88</v>
      </c>
      <c r="K9908" t="n">
        <v>-1982502000</v>
      </c>
      <c r="L9908" t="n">
        <v>2274233266</v>
      </c>
      <c r="M9908" t="n">
        <v>2232900000</v>
      </c>
      <c r="N9908" t="n">
        <v>-1985992302</v>
      </c>
      <c r="O9908">
        <f>D9907</f>
      </c>
      <c r="P9908">
        <f>(E9908-F9908+G9908)/O9908*100</f>
      </c>
      <c r="Q9908">
        <f>H9907</f>
      </c>
      <c r="R9908">
        <f>I9907</f>
      </c>
      <c r="S9908">
        <f>H9908-H9907</f>
      </c>
      <c r="T9908">
        <f>I9908-I9907</f>
      </c>
      <c r="U9908">
        <f>(L9908-K9908)/(2*D9908*0.01)</f>
      </c>
      <c r="V9908">
        <f>(L9908+K9908)/(D9908*0.0001)</f>
      </c>
    </row>
    <row r="9909">
      <c r="A9909" t="n">
        <v>2024</v>
      </c>
      <c r="B9909" t="inlineStr">
        <is>
          <t>00260356</t>
        </is>
      </c>
      <c r="C9909" t="inlineStr">
        <is>
          <t>산은캐피탈</t>
        </is>
      </c>
      <c r="D9909" t="n">
        <v>32617561000</v>
      </c>
      <c r="E9909" t="n">
        <v>2428098000</v>
      </c>
      <c r="F9909" t="n">
        <v>1134665000</v>
      </c>
      <c r="G9909" t="n">
        <v>1225139000</v>
      </c>
      <c r="H9909" t="n">
        <v>4.04</v>
      </c>
      <c r="I9909" t="n">
        <v>5.5</v>
      </c>
      <c r="J9909" t="n">
        <v>8.539999999999999</v>
      </c>
      <c r="K9909" t="n">
        <v>-2493900000</v>
      </c>
      <c r="L9909" t="n">
        <v>2885100000</v>
      </c>
      <c r="M9909" t="n">
        <v>2816640000</v>
      </c>
      <c r="N9909" t="n">
        <v>-2484120000</v>
      </c>
      <c r="O9909">
        <f>D9908</f>
      </c>
      <c r="P9909">
        <f>(E9909-F9909+G9909)/O9909*100</f>
      </c>
      <c r="Q9909">
        <f>H9908</f>
      </c>
      <c r="R9909">
        <f>I9908</f>
      </c>
      <c r="S9909">
        <f>H9909-H9908</f>
      </c>
      <c r="T9909">
        <f>I9909-I9908</f>
      </c>
      <c r="U9909">
        <f>(L9909-K9909)/(2*D9909*0.01)</f>
      </c>
      <c r="V9909">
        <f>(L9909+K9909)/(D9909*0.0001)</f>
      </c>
    </row>
    <row r="9910">
      <c r="A9910" t="n">
        <v>2014</v>
      </c>
      <c r="B9910" t="inlineStr">
        <is>
          <t>00260383</t>
        </is>
      </c>
      <c r="C9910" t="inlineStr">
        <is>
          <t>대한유화</t>
        </is>
      </c>
      <c r="D9910" t="n">
        <v>59077762000</v>
      </c>
      <c r="E9910" t="n">
        <v>6392013000</v>
      </c>
      <c r="F9910" t="n">
        <v>1990785000</v>
      </c>
      <c r="G9910" t="n">
        <v>1583150000</v>
      </c>
    </row>
    <row r="9911">
      <c r="A9911" t="n">
        <v>2015</v>
      </c>
      <c r="B9911" t="inlineStr">
        <is>
          <t>00260383</t>
        </is>
      </c>
      <c r="C9911" t="inlineStr">
        <is>
          <t>대한유화</t>
        </is>
      </c>
      <c r="D9911" t="n">
        <v>63449362000</v>
      </c>
      <c r="E9911" t="n">
        <v>9028504000</v>
      </c>
      <c r="F9911" t="n">
        <v>3884718000</v>
      </c>
      <c r="G9911" t="n">
        <v>1726375000</v>
      </c>
      <c r="H9911" t="n">
        <v>2.74</v>
      </c>
      <c r="I9911" t="n">
        <v>5.11</v>
      </c>
      <c r="K9911" t="n">
        <v>-9750288000</v>
      </c>
      <c r="L9911" t="n">
        <v>10563516000</v>
      </c>
      <c r="M9911" t="n">
        <v>10520200000</v>
      </c>
      <c r="N9911" t="n">
        <v>-9803264000</v>
      </c>
      <c r="O9911">
        <f>D9910</f>
      </c>
      <c r="P9911">
        <f>(E9911-F9911+G9911)/O9911*100</f>
      </c>
      <c r="U9911">
        <f>(L9911-K9911)/(2*D9911*0.01)</f>
      </c>
      <c r="V9911">
        <f>(L9911+K9911)/(D9911*0.0001)</f>
      </c>
    </row>
    <row r="9912">
      <c r="A9912" t="n">
        <v>2016</v>
      </c>
      <c r="B9912" t="inlineStr">
        <is>
          <t>00260383</t>
        </is>
      </c>
      <c r="C9912" t="inlineStr">
        <is>
          <t>대한유화</t>
        </is>
      </c>
      <c r="D9912" t="n">
        <v>68402649000</v>
      </c>
      <c r="E9912" t="n">
        <v>8420635000</v>
      </c>
      <c r="F9912" t="n">
        <v>407306000</v>
      </c>
      <c r="G9912" t="n">
        <v>1407287000</v>
      </c>
      <c r="H9912" t="n">
        <v>2.78</v>
      </c>
      <c r="I9912" t="n">
        <v>4.27</v>
      </c>
      <c r="K9912" t="n">
        <v>-9345888000</v>
      </c>
      <c r="L9912" t="n">
        <v>10104884000</v>
      </c>
      <c r="M9912" t="n">
        <v>10151444000</v>
      </c>
      <c r="N9912" t="n">
        <v>-9473600000</v>
      </c>
      <c r="O9912">
        <f>D9911</f>
      </c>
      <c r="P9912">
        <f>(E9912-F9912+G9912)/O9912*100</f>
      </c>
      <c r="Q9912">
        <f>H9911</f>
      </c>
      <c r="R9912">
        <f>I9911</f>
      </c>
      <c r="S9912">
        <f>H9912-H9911</f>
      </c>
      <c r="T9912">
        <f>I9912-I9911</f>
      </c>
      <c r="U9912">
        <f>(L9912-K9912)/(2*D9912*0.01)</f>
      </c>
      <c r="V9912">
        <f>(L9912+K9912)/(D9912*0.0001)</f>
      </c>
    </row>
    <row r="9913">
      <c r="A9913" t="n">
        <v>2017</v>
      </c>
      <c r="B9913" t="inlineStr">
        <is>
          <t>00260383</t>
        </is>
      </c>
      <c r="C9913" t="inlineStr">
        <is>
          <t>대한유화</t>
        </is>
      </c>
      <c r="D9913" t="n">
        <v>71902506000</v>
      </c>
      <c r="E9913" t="n">
        <v>8141176000</v>
      </c>
      <c r="F9913" t="n">
        <v>5790707000</v>
      </c>
      <c r="G9913" t="n">
        <v>1719844000</v>
      </c>
      <c r="H9913" t="n">
        <v>3.11</v>
      </c>
      <c r="I9913" t="n">
        <v>4.25</v>
      </c>
      <c r="K9913" t="n">
        <v>-8855812000</v>
      </c>
      <c r="L9913" t="n">
        <v>9586368000</v>
      </c>
      <c r="M9913" t="n">
        <v>9668724000</v>
      </c>
      <c r="N9913" t="n">
        <v>-9010032000</v>
      </c>
      <c r="O9913">
        <f>D9912</f>
      </c>
      <c r="P9913">
        <f>(E9913-F9913+G9913)/O9913*100</f>
      </c>
      <c r="Q9913">
        <f>H9912</f>
      </c>
      <c r="R9913">
        <f>I9912</f>
      </c>
      <c r="S9913">
        <f>H9913-H9912</f>
      </c>
      <c r="T9913">
        <f>I9913-I9912</f>
      </c>
      <c r="U9913">
        <f>(L9913-K9913)/(2*D9913*0.01)</f>
      </c>
      <c r="V9913">
        <f>(L9913+K9913)/(D9913*0.0001)</f>
      </c>
    </row>
    <row r="9914">
      <c r="A9914" t="n">
        <v>2018</v>
      </c>
      <c r="B9914" t="inlineStr">
        <is>
          <t>00260383</t>
        </is>
      </c>
      <c r="C9914" t="inlineStr">
        <is>
          <t>대한유화</t>
        </is>
      </c>
      <c r="D9914" t="n">
        <v>67470568000</v>
      </c>
      <c r="E9914" t="n">
        <v>6719988000</v>
      </c>
      <c r="F9914" t="n">
        <v>17959600000</v>
      </c>
      <c r="G9914" t="n">
        <v>1599282000</v>
      </c>
      <c r="H9914" t="n">
        <v>2.72</v>
      </c>
      <c r="I9914" t="n">
        <v>5.04</v>
      </c>
      <c r="K9914" t="n">
        <v>-9849576000</v>
      </c>
      <c r="L9914" t="n">
        <v>10779504000</v>
      </c>
      <c r="M9914" t="n">
        <v>10749236000</v>
      </c>
      <c r="N9914" t="n">
        <v>-9914860000</v>
      </c>
      <c r="O9914">
        <f>D9913</f>
      </c>
      <c r="P9914">
        <f>(E9914-F9914+G9914)/O9914*100</f>
      </c>
      <c r="Q9914">
        <f>H9913</f>
      </c>
      <c r="R9914">
        <f>I9913</f>
      </c>
      <c r="S9914">
        <f>H9914-H9913</f>
      </c>
      <c r="T9914">
        <f>I9914-I9913</f>
      </c>
      <c r="U9914">
        <f>(L9914-K9914)/(2*D9914*0.01)</f>
      </c>
      <c r="V9914">
        <f>(L9914+K9914)/(D9914*0.0001)</f>
      </c>
    </row>
    <row r="9915">
      <c r="A9915" t="n">
        <v>2019</v>
      </c>
      <c r="B9915" t="inlineStr">
        <is>
          <t>00260383</t>
        </is>
      </c>
      <c r="C9915" t="inlineStr">
        <is>
          <t>대한유화</t>
        </is>
      </c>
      <c r="D9915" t="n">
        <v>74728945000</v>
      </c>
      <c r="E9915" t="n">
        <v>7884719000</v>
      </c>
      <c r="F9915" t="n">
        <v>7432797000</v>
      </c>
      <c r="G9915" t="n">
        <v>1398922000</v>
      </c>
      <c r="H9915" t="n">
        <v>2.41</v>
      </c>
      <c r="I9915" t="n">
        <v>5.31</v>
      </c>
      <c r="K9915" t="n">
        <v>-11760012000</v>
      </c>
      <c r="L9915" t="n">
        <v>12892676000</v>
      </c>
      <c r="M9915" t="n">
        <v>12783048000</v>
      </c>
      <c r="N9915" t="n">
        <v>-11777340000</v>
      </c>
      <c r="O9915">
        <f>D9914</f>
      </c>
      <c r="P9915">
        <f>(E9915-F9915+G9915)/O9915*100</f>
      </c>
      <c r="Q9915">
        <f>H9914</f>
      </c>
      <c r="R9915">
        <f>I9914</f>
      </c>
      <c r="S9915">
        <f>H9915-H9914</f>
      </c>
      <c r="T9915">
        <f>I9915-I9914</f>
      </c>
      <c r="U9915">
        <f>(L9915-K9915)/(2*D9915*0.01)</f>
      </c>
      <c r="V9915">
        <f>(L9915+K9915)/(D9915*0.0001)</f>
      </c>
    </row>
    <row r="9916">
      <c r="A9916" t="n">
        <v>2020</v>
      </c>
      <c r="B9916" t="inlineStr">
        <is>
          <t>00260383</t>
        </is>
      </c>
      <c r="C9916" t="inlineStr">
        <is>
          <t>대한유화</t>
        </is>
      </c>
      <c r="D9916" t="n">
        <v>71044326000</v>
      </c>
      <c r="E9916" t="n">
        <v>7999126000</v>
      </c>
      <c r="F9916" t="n">
        <v>7354941000</v>
      </c>
      <c r="G9916" t="n">
        <v>1466674000</v>
      </c>
      <c r="H9916" t="n">
        <v>2.47</v>
      </c>
      <c r="I9916" t="n">
        <v>4.225</v>
      </c>
      <c r="J9916" t="n">
        <v>10.2</v>
      </c>
      <c r="K9916" t="n">
        <v>-2770000000</v>
      </c>
      <c r="M9916" t="n">
        <v>2152000000</v>
      </c>
      <c r="O9916">
        <f>D9915</f>
      </c>
      <c r="P9916">
        <f>(E9916-F9916+G9916)/O9916*100</f>
      </c>
      <c r="Q9916">
        <f>H9915</f>
      </c>
      <c r="R9916">
        <f>I9915</f>
      </c>
      <c r="S9916">
        <f>H9916-H9915</f>
      </c>
      <c r="T9916">
        <f>I9916-I9915</f>
      </c>
    </row>
    <row r="9917">
      <c r="A9917" t="n">
        <v>2021</v>
      </c>
      <c r="B9917" t="inlineStr">
        <is>
          <t>00260383</t>
        </is>
      </c>
      <c r="C9917" t="inlineStr">
        <is>
          <t>대한유화</t>
        </is>
      </c>
      <c r="D9917" t="n">
        <v>58396106000</v>
      </c>
      <c r="E9917" t="n">
        <v>6488943000</v>
      </c>
      <c r="F9917" t="n">
        <v>16991302000</v>
      </c>
      <c r="G9917" t="n">
        <v>1211613000</v>
      </c>
      <c r="H9917" t="n">
        <v>2.96</v>
      </c>
      <c r="I9917" t="n">
        <v>4.125</v>
      </c>
      <c r="J9917" t="n">
        <v>7.5</v>
      </c>
      <c r="K9917" t="n">
        <v>-1958700000</v>
      </c>
      <c r="M9917" t="n">
        <v>1900800000</v>
      </c>
      <c r="O9917">
        <f>D9916</f>
      </c>
      <c r="P9917">
        <f>(E9917-F9917+G9917)/O9917*100</f>
      </c>
      <c r="Q9917">
        <f>H9916</f>
      </c>
      <c r="R9917">
        <f>I9916</f>
      </c>
      <c r="S9917">
        <f>H9917-H9916</f>
      </c>
      <c r="T9917">
        <f>I9917-I9916</f>
      </c>
    </row>
    <row r="9918">
      <c r="A9918" t="n">
        <v>2022</v>
      </c>
      <c r="B9918" t="inlineStr">
        <is>
          <t>00260383</t>
        </is>
      </c>
      <c r="C9918" t="inlineStr">
        <is>
          <t>대한유화</t>
        </is>
      </c>
      <c r="D9918" t="n">
        <v>55329207000</v>
      </c>
      <c r="E9918" t="n">
        <v>5996091000</v>
      </c>
      <c r="F9918" t="n">
        <v>6296940000</v>
      </c>
      <c r="G9918" t="n">
        <v>1553178000</v>
      </c>
      <c r="H9918" t="n">
        <v>5.34</v>
      </c>
      <c r="I9918" t="n">
        <v>4.745</v>
      </c>
      <c r="J9918" t="n">
        <v>6.4</v>
      </c>
      <c r="K9918" t="n">
        <v>-3209506806</v>
      </c>
      <c r="L9918" t="n">
        <v>3439010834</v>
      </c>
      <c r="M9918" t="n">
        <v>3541070848</v>
      </c>
      <c r="N9918" t="n">
        <v>-3319974420</v>
      </c>
      <c r="O9918">
        <f>D9917</f>
      </c>
      <c r="P9918">
        <f>(E9918-F9918+G9918)/O9918*100</f>
      </c>
      <c r="Q9918">
        <f>H9917</f>
      </c>
      <c r="R9918">
        <f>I9917</f>
      </c>
      <c r="S9918">
        <f>H9918-H9917</f>
      </c>
      <c r="T9918">
        <f>I9918-I9917</f>
      </c>
      <c r="U9918">
        <f>(L9918-K9918)/(2*D9918*0.01)</f>
      </c>
      <c r="V9918">
        <f>(L9918+K9918)/(D9918*0.0001)</f>
      </c>
    </row>
    <row r="9919">
      <c r="A9919" t="n">
        <v>2023</v>
      </c>
      <c r="B9919" t="inlineStr">
        <is>
          <t>00260383</t>
        </is>
      </c>
      <c r="C9919" t="inlineStr">
        <is>
          <t>대한유화</t>
        </is>
      </c>
      <c r="D9919" t="n">
        <v>49374874000</v>
      </c>
      <c r="E9919" t="n">
        <v>5539002000</v>
      </c>
      <c r="F9919" t="n">
        <v>14771594000</v>
      </c>
      <c r="G9919" t="n">
        <v>2553297000</v>
      </c>
      <c r="H9919" t="n">
        <v>4.56</v>
      </c>
      <c r="I9919" t="n">
        <v>4.945</v>
      </c>
      <c r="J9919" t="n">
        <v>7.8</v>
      </c>
      <c r="K9919" t="n">
        <v>-1800000000</v>
      </c>
      <c r="M9919" t="n">
        <v>1950000000</v>
      </c>
      <c r="O9919">
        <f>D9918</f>
      </c>
      <c r="P9919">
        <f>(E9919-F9919+G9919)/O9919*100</f>
      </c>
      <c r="Q9919">
        <f>H9918</f>
      </c>
      <c r="R9919">
        <f>I9918</f>
      </c>
      <c r="S9919">
        <f>H9919-H9918</f>
      </c>
      <c r="T9919">
        <f>I9919-I9918</f>
      </c>
    </row>
    <row r="9920">
      <c r="A9920" t="n">
        <v>2024</v>
      </c>
      <c r="B9920" t="inlineStr">
        <is>
          <t>00260383</t>
        </is>
      </c>
      <c r="C9920" t="inlineStr">
        <is>
          <t>대한유화</t>
        </is>
      </c>
      <c r="D9920" t="n">
        <v>56090942000</v>
      </c>
      <c r="E9920" t="n">
        <v>5349219000</v>
      </c>
      <c r="F9920" t="n">
        <v>5606191000</v>
      </c>
      <c r="G9920" t="n">
        <v>1984948000</v>
      </c>
      <c r="H9920" t="n">
        <v>4.035</v>
      </c>
      <c r="I9920" t="n">
        <v>4.87</v>
      </c>
      <c r="J9920" t="n">
        <v>8.4</v>
      </c>
      <c r="K9920" t="n">
        <v>-3900000000</v>
      </c>
      <c r="L9920" t="n">
        <v>4200000000</v>
      </c>
      <c r="M9920" t="n">
        <v>4200000000</v>
      </c>
      <c r="N9920" t="n">
        <v>-4000000000</v>
      </c>
      <c r="O9920">
        <f>D9919</f>
      </c>
      <c r="P9920">
        <f>(E9920-F9920+G9920)/O9920*100</f>
      </c>
      <c r="Q9920">
        <f>H9919</f>
      </c>
      <c r="R9920">
        <f>I9919</f>
      </c>
      <c r="S9920">
        <f>H9920-H9919</f>
      </c>
      <c r="T9920">
        <f>I9920-I9919</f>
      </c>
      <c r="U9920">
        <f>(L9920-K9920)/(2*D9920*0.01)</f>
      </c>
      <c r="V9920">
        <f>(L9920+K9920)/(D9920*0.0001)</f>
      </c>
    </row>
    <row r="9921">
      <c r="A9921" t="n">
        <v>2025</v>
      </c>
      <c r="B9921" t="inlineStr">
        <is>
          <t>00260383</t>
        </is>
      </c>
      <c r="C9921" t="inlineStr">
        <is>
          <t>대한유화</t>
        </is>
      </c>
      <c r="D9921" t="n">
        <v>73416741000</v>
      </c>
      <c r="E9921" t="n">
        <v>9103210000</v>
      </c>
      <c r="F9921" t="n">
        <v>8701010000</v>
      </c>
      <c r="G9921" t="n">
        <v>2769898000</v>
      </c>
      <c r="H9921" t="n">
        <v>4.35</v>
      </c>
      <c r="I9921" t="n">
        <v>3.825</v>
      </c>
      <c r="J9921" t="n">
        <v>8.4</v>
      </c>
      <c r="K9921" t="n">
        <v>-2903400000</v>
      </c>
      <c r="L9921" t="n">
        <v>3158700000</v>
      </c>
      <c r="M9921" t="n">
        <v>3148600000</v>
      </c>
      <c r="N9921" t="n">
        <v>-3035800000</v>
      </c>
      <c r="O9921">
        <f>D9920</f>
      </c>
      <c r="P9921">
        <f>(E9921-F9921+G9921)/O9921*100</f>
      </c>
      <c r="Q9921">
        <f>H9920</f>
      </c>
      <c r="R9921">
        <f>I9920</f>
      </c>
      <c r="S9921">
        <f>H9921-H9920</f>
      </c>
      <c r="T9921">
        <f>I9921-I9920</f>
      </c>
      <c r="U9921">
        <f>(L9921-K9921)/(2*D9921*0.01)</f>
      </c>
      <c r="V9921">
        <f>(L9921+K9921)/(D9921*0.0001)</f>
      </c>
    </row>
    <row r="9922">
      <c r="A9922" t="n">
        <v>2014</v>
      </c>
      <c r="B9922" t="inlineStr">
        <is>
          <t>00260392</t>
        </is>
      </c>
      <c r="C9922" t="inlineStr">
        <is>
          <t>대원전선</t>
        </is>
      </c>
      <c r="D9922" t="n">
        <v>10153768000</v>
      </c>
      <c r="E9922" t="n">
        <v>998684000</v>
      </c>
      <c r="F9922" t="n">
        <v>240666000</v>
      </c>
      <c r="G9922" t="n">
        <v>332923000</v>
      </c>
      <c r="H9922" t="n">
        <v>2.82</v>
      </c>
      <c r="I9922" t="n">
        <v>4.08</v>
      </c>
      <c r="K9922" t="n">
        <v>-403744000</v>
      </c>
      <c r="L9922" t="n">
        <v>455641000</v>
      </c>
      <c r="M9922" t="n">
        <v>458771000</v>
      </c>
      <c r="N9922" t="n">
        <v>-413686000</v>
      </c>
      <c r="U9922">
        <f>(L9922-K9922)/(2*D9922*0.01)</f>
      </c>
      <c r="V9922">
        <f>(L9922+K9922)/(D9922*0.0001)</f>
      </c>
    </row>
    <row r="9923">
      <c r="A9923" t="n">
        <v>2015</v>
      </c>
      <c r="B9923" t="inlineStr">
        <is>
          <t>00260392</t>
        </is>
      </c>
      <c r="C9923" t="inlineStr">
        <is>
          <t>대원전선</t>
        </is>
      </c>
      <c r="D9923" t="n">
        <v>10648034000</v>
      </c>
      <c r="E9923" t="n">
        <v>1092408000</v>
      </c>
      <c r="F9923" t="n">
        <v>893313000</v>
      </c>
      <c r="G9923" t="n">
        <v>273967000</v>
      </c>
      <c r="H9923" t="n">
        <v>2.53</v>
      </c>
      <c r="I9923" t="n">
        <v>3.23</v>
      </c>
      <c r="K9923" t="n">
        <v>-486824000</v>
      </c>
      <c r="L9923" t="n">
        <v>550208000</v>
      </c>
      <c r="M9923" t="n">
        <v>549258000</v>
      </c>
      <c r="N9923" t="n">
        <v>-495078000</v>
      </c>
      <c r="O9923">
        <f>D9922</f>
      </c>
      <c r="P9923">
        <f>(E9923-F9923+G9923)/O9923*100</f>
      </c>
      <c r="Q9923">
        <f>H9922</f>
      </c>
      <c r="R9923">
        <f>I9922</f>
      </c>
      <c r="S9923">
        <f>H9923-H9922</f>
      </c>
      <c r="T9923">
        <f>I9923-I9922</f>
      </c>
      <c r="U9923">
        <f>(L9923-K9923)/(2*D9923*0.01)</f>
      </c>
      <c r="V9923">
        <f>(L9923+K9923)/(D9923*0.0001)</f>
      </c>
    </row>
    <row r="9924">
      <c r="A9924" t="n">
        <v>2016</v>
      </c>
      <c r="B9924" t="inlineStr">
        <is>
          <t>00260392</t>
        </is>
      </c>
      <c r="C9924" t="inlineStr">
        <is>
          <t>대원전선</t>
        </is>
      </c>
      <c r="D9924" t="n">
        <v>11303179000</v>
      </c>
      <c r="E9924" t="n">
        <v>1367803000</v>
      </c>
      <c r="F9924" t="n">
        <v>1533060000</v>
      </c>
      <c r="G9924" t="n">
        <v>267224000</v>
      </c>
      <c r="H9924" t="n">
        <v>2.53</v>
      </c>
      <c r="I9924" t="n">
        <v>3.43</v>
      </c>
      <c r="K9924" t="n">
        <v>-538176000</v>
      </c>
      <c r="L9924" t="n">
        <v>605738000</v>
      </c>
      <c r="M9924" t="n">
        <v>604527000</v>
      </c>
      <c r="N9924" t="n">
        <v>-547988000</v>
      </c>
      <c r="O9924">
        <f>D9923</f>
      </c>
      <c r="P9924">
        <f>(E9924-F9924+G9924)/O9924*100</f>
      </c>
      <c r="Q9924">
        <f>H9923</f>
      </c>
      <c r="R9924">
        <f>I9923</f>
      </c>
      <c r="S9924">
        <f>H9924-H9923</f>
      </c>
      <c r="T9924">
        <f>I9924-I9923</f>
      </c>
      <c r="U9924">
        <f>(L9924-K9924)/(2*D9924*0.01)</f>
      </c>
      <c r="V9924">
        <f>(L9924+K9924)/(D9924*0.0001)</f>
      </c>
    </row>
    <row r="9925">
      <c r="A9925" t="n">
        <v>2017</v>
      </c>
      <c r="B9925" t="inlineStr">
        <is>
          <t>00260392</t>
        </is>
      </c>
      <c r="C9925" t="inlineStr">
        <is>
          <t>대원전선</t>
        </is>
      </c>
      <c r="D9925" t="n">
        <v>11420194000</v>
      </c>
      <c r="E9925" t="n">
        <v>1266862000</v>
      </c>
      <c r="F9925" t="n">
        <v>1027776000</v>
      </c>
      <c r="G9925" t="n">
        <v>259144000</v>
      </c>
      <c r="H9925" t="n">
        <v>2.92</v>
      </c>
      <c r="I9925" t="n">
        <v>3.34</v>
      </c>
      <c r="K9925" t="n">
        <v>-553001000</v>
      </c>
      <c r="L9925" t="n">
        <v>620759000</v>
      </c>
      <c r="M9925" t="n">
        <v>620247000</v>
      </c>
      <c r="N9925" t="n">
        <v>-562925000</v>
      </c>
      <c r="O9925">
        <f>D9924</f>
      </c>
      <c r="P9925">
        <f>(E9925-F9925+G9925)/O9925*100</f>
      </c>
      <c r="Q9925">
        <f>H9924</f>
      </c>
      <c r="R9925">
        <f>I9924</f>
      </c>
      <c r="S9925">
        <f>H9925-H9924</f>
      </c>
      <c r="T9925">
        <f>I9925-I9924</f>
      </c>
      <c r="U9925">
        <f>(L9925-K9925)/(2*D9925*0.01)</f>
      </c>
      <c r="V9925">
        <f>(L9925+K9925)/(D9925*0.0001)</f>
      </c>
    </row>
    <row r="9926">
      <c r="A9926" t="n">
        <v>2018</v>
      </c>
      <c r="B9926" t="inlineStr">
        <is>
          <t>00260392</t>
        </is>
      </c>
      <c r="C9926" t="inlineStr">
        <is>
          <t>대원전선</t>
        </is>
      </c>
      <c r="D9926" t="n">
        <v>11983769000</v>
      </c>
      <c r="E9926" t="n">
        <v>1152169000</v>
      </c>
      <c r="F9926" t="n">
        <v>1046927000</v>
      </c>
      <c r="G9926" t="n">
        <v>321082000</v>
      </c>
      <c r="H9926" t="n">
        <v>2.64</v>
      </c>
      <c r="I9926" t="n">
        <v>3</v>
      </c>
      <c r="K9926" t="n">
        <v>-605458000</v>
      </c>
      <c r="L9926" t="n">
        <v>687714000</v>
      </c>
      <c r="M9926" t="n">
        <v>678382000</v>
      </c>
      <c r="N9926" t="n">
        <v>-609159000</v>
      </c>
      <c r="O9926">
        <f>D9925</f>
      </c>
      <c r="P9926">
        <f>(E9926-F9926+G9926)/O9926*100</f>
      </c>
      <c r="Q9926">
        <f>H9925</f>
      </c>
      <c r="R9926">
        <f>I9925</f>
      </c>
      <c r="S9926">
        <f>H9926-H9925</f>
      </c>
      <c r="T9926">
        <f>I9926-I9925</f>
      </c>
      <c r="U9926">
        <f>(L9926-K9926)/(2*D9926*0.01)</f>
      </c>
      <c r="V9926">
        <f>(L9926+K9926)/(D9926*0.0001)</f>
      </c>
    </row>
    <row r="9927">
      <c r="A9927" t="n">
        <v>2019</v>
      </c>
      <c r="B9927" t="inlineStr">
        <is>
          <t>00260392</t>
        </is>
      </c>
      <c r="C9927" t="inlineStr">
        <is>
          <t>대원전선</t>
        </is>
      </c>
      <c r="D9927" t="n">
        <v>13324210000</v>
      </c>
      <c r="E9927" t="n">
        <v>1163388000</v>
      </c>
      <c r="F9927" t="n">
        <v>1003556000</v>
      </c>
      <c r="G9927" t="n">
        <v>229172000</v>
      </c>
      <c r="H9927" t="n">
        <v>2.5</v>
      </c>
      <c r="I9927" t="n">
        <v>2.75</v>
      </c>
      <c r="K9927" t="n">
        <v>-657540000</v>
      </c>
      <c r="L9927" t="n">
        <v>687714000</v>
      </c>
      <c r="M9927" t="n">
        <v>741428000</v>
      </c>
      <c r="N9927" t="n">
        <v>-664901000</v>
      </c>
      <c r="O9927">
        <f>D9926</f>
      </c>
      <c r="P9927">
        <f>(E9927-F9927+G9927)/O9927*100</f>
      </c>
      <c r="Q9927">
        <f>H9926</f>
      </c>
      <c r="R9927">
        <f>I9926</f>
      </c>
      <c r="S9927">
        <f>H9927-H9926</f>
      </c>
      <c r="T9927">
        <f>I9927-I9926</f>
      </c>
      <c r="U9927">
        <f>(L9927-K9927)/(2*D9927*0.01)</f>
      </c>
      <c r="V9927">
        <f>(L9927+K9927)/(D9927*0.0001)</f>
      </c>
    </row>
    <row r="9928">
      <c r="A9928" t="n">
        <v>2020</v>
      </c>
      <c r="B9928" t="inlineStr">
        <is>
          <t>00260392</t>
        </is>
      </c>
      <c r="C9928" t="inlineStr">
        <is>
          <t>대원전선</t>
        </is>
      </c>
      <c r="D9928" t="n">
        <v>14098869000</v>
      </c>
      <c r="E9928" t="n">
        <v>1342567000</v>
      </c>
      <c r="F9928" t="n">
        <v>1213026000</v>
      </c>
      <c r="G9928" t="n">
        <v>221087000</v>
      </c>
      <c r="H9928" t="n">
        <v>2.275</v>
      </c>
      <c r="I9928" t="n">
        <v>2.78</v>
      </c>
      <c r="K9928" t="n">
        <v>-782153000</v>
      </c>
      <c r="L9928" t="n">
        <v>881444000</v>
      </c>
      <c r="M9928" t="n">
        <v>873567000</v>
      </c>
      <c r="N9928" t="n">
        <v>-790307000</v>
      </c>
      <c r="O9928">
        <f>D9927</f>
      </c>
      <c r="P9928">
        <f>(E9928-F9928+G9928)/O9928*100</f>
      </c>
      <c r="Q9928">
        <f>H9927</f>
      </c>
      <c r="R9928">
        <f>I9927</f>
      </c>
      <c r="S9928">
        <f>H9928-H9927</f>
      </c>
      <c r="T9928">
        <f>I9928-I9927</f>
      </c>
      <c r="U9928">
        <f>(L9928-K9928)/(2*D9928*0.01)</f>
      </c>
      <c r="V9928">
        <f>(L9928+K9928)/(D9928*0.0001)</f>
      </c>
    </row>
    <row r="9929">
      <c r="A9929" t="n">
        <v>2021</v>
      </c>
      <c r="B9929" t="inlineStr">
        <is>
          <t>00260392</t>
        </is>
      </c>
      <c r="C9929" t="inlineStr">
        <is>
          <t>대원전선</t>
        </is>
      </c>
      <c r="D9929" t="n">
        <v>14133422000</v>
      </c>
      <c r="E9929" t="n">
        <v>1332127000</v>
      </c>
      <c r="F9929" t="n">
        <v>1191417000</v>
      </c>
      <c r="G9929" t="n">
        <v>283697000</v>
      </c>
      <c r="H9929" t="n">
        <v>3.1375</v>
      </c>
      <c r="I9929" t="n">
        <v>2.5</v>
      </c>
      <c r="K9929" t="n">
        <v>-809542000</v>
      </c>
      <c r="L9929" t="n">
        <v>809542000</v>
      </c>
      <c r="M9929" t="n">
        <v>806350000</v>
      </c>
      <c r="N9929" t="n">
        <v>-733290000</v>
      </c>
      <c r="O9929">
        <f>D9928</f>
      </c>
      <c r="P9929">
        <f>(E9929-F9929+G9929)/O9929*100</f>
      </c>
      <c r="Q9929">
        <f>H9928</f>
      </c>
      <c r="R9929">
        <f>I9928</f>
      </c>
      <c r="S9929">
        <f>H9929-H9928</f>
      </c>
      <c r="T9929">
        <f>I9929-I9928</f>
      </c>
      <c r="U9929">
        <f>(L9929-K9929)/(2*D9929*0.01)</f>
      </c>
    </row>
    <row r="9930">
      <c r="A9930" t="n">
        <v>2022</v>
      </c>
      <c r="B9930" t="inlineStr">
        <is>
          <t>00260392</t>
        </is>
      </c>
      <c r="C9930" t="inlineStr">
        <is>
          <t>대원전선</t>
        </is>
      </c>
      <c r="D9930" t="n">
        <v>13017080000</v>
      </c>
      <c r="E9930" t="n">
        <v>1234260000</v>
      </c>
      <c r="F9930" t="n">
        <v>1613431000</v>
      </c>
      <c r="G9930" t="n">
        <v>364183000</v>
      </c>
      <c r="H9930" t="n">
        <v>3.8175</v>
      </c>
      <c r="I9930" t="n">
        <v>2.78</v>
      </c>
      <c r="K9930" t="n">
        <v>-555848000</v>
      </c>
      <c r="L9930" t="n">
        <v>615471000</v>
      </c>
      <c r="M9930" t="n">
        <v>629492000</v>
      </c>
      <c r="N9930" t="n">
        <v>-577828000</v>
      </c>
      <c r="O9930">
        <f>D9929</f>
      </c>
      <c r="P9930">
        <f>(E9930-F9930+G9930)/O9930*100</f>
      </c>
      <c r="Q9930">
        <f>H9929</f>
      </c>
      <c r="R9930">
        <f>I9929</f>
      </c>
      <c r="S9930">
        <f>H9930-H9929</f>
      </c>
      <c r="T9930">
        <f>I9930-I9929</f>
      </c>
      <c r="U9930">
        <f>(L9930-K9930)/(2*D9930*0.01)</f>
      </c>
      <c r="V9930">
        <f>(L9930+K9930)/(D9930*0.0001)</f>
      </c>
    </row>
    <row r="9931">
      <c r="A9931" t="n">
        <v>2023</v>
      </c>
      <c r="B9931" t="inlineStr">
        <is>
          <t>00260392</t>
        </is>
      </c>
      <c r="C9931" t="inlineStr">
        <is>
          <t>대원전선</t>
        </is>
      </c>
      <c r="D9931" t="n">
        <v>14552723000</v>
      </c>
      <c r="E9931" t="n">
        <v>1133672000</v>
      </c>
      <c r="F9931" t="n">
        <v>1065116000</v>
      </c>
      <c r="G9931" t="n">
        <v>634245000</v>
      </c>
      <c r="H9931" t="n">
        <v>4.375</v>
      </c>
      <c r="I9931" t="n">
        <v>3.085</v>
      </c>
      <c r="K9931" t="n">
        <v>-599559000</v>
      </c>
      <c r="L9931" t="n">
        <v>664601000</v>
      </c>
      <c r="M9931" t="n">
        <v>673051000</v>
      </c>
      <c r="N9931" t="n">
        <v>-617729000</v>
      </c>
      <c r="O9931">
        <f>D9930</f>
      </c>
      <c r="P9931">
        <f>(E9931-F9931+G9931)/O9931*100</f>
      </c>
      <c r="Q9931">
        <f>H9930</f>
      </c>
      <c r="R9931">
        <f>I9930</f>
      </c>
      <c r="S9931">
        <f>H9931-H9930</f>
      </c>
      <c r="T9931">
        <f>I9931-I9930</f>
      </c>
      <c r="U9931">
        <f>(L9931-K9931)/(2*D9931*0.01)</f>
      </c>
      <c r="V9931">
        <f>(L9931+K9931)/(D9931*0.0001)</f>
      </c>
    </row>
    <row r="9932">
      <c r="A9932" t="n">
        <v>2024</v>
      </c>
      <c r="B9932" t="inlineStr">
        <is>
          <t>00260392</t>
        </is>
      </c>
      <c r="C9932" t="inlineStr">
        <is>
          <t>대원전선</t>
        </is>
      </c>
      <c r="D9932" t="n">
        <v>17717206000</v>
      </c>
      <c r="E9932" t="n">
        <v>1265771000</v>
      </c>
      <c r="F9932" t="n">
        <v>1533690000</v>
      </c>
      <c r="G9932" t="n">
        <v>579132000</v>
      </c>
      <c r="H9932" t="n">
        <v>3.9</v>
      </c>
      <c r="I9932" t="n">
        <v>3.73</v>
      </c>
      <c r="K9932" t="n">
        <v>-782481000</v>
      </c>
      <c r="L9932" t="n">
        <v>877219000</v>
      </c>
      <c r="M9932" t="n">
        <v>867240000</v>
      </c>
      <c r="N9932" t="n">
        <v>-788557000</v>
      </c>
      <c r="O9932">
        <f>D9931</f>
      </c>
      <c r="P9932">
        <f>(E9932-F9932+G9932)/O9932*100</f>
      </c>
      <c r="Q9932">
        <f>H9931</f>
      </c>
      <c r="R9932">
        <f>I9931</f>
      </c>
      <c r="S9932">
        <f>H9932-H9931</f>
      </c>
      <c r="T9932">
        <f>I9932-I9931</f>
      </c>
      <c r="U9932">
        <f>(L9932-K9932)/(2*D9932*0.01)</f>
      </c>
      <c r="V9932">
        <f>(L9932+K9932)/(D9932*0.0001)</f>
      </c>
    </row>
    <row r="9933">
      <c r="A9933" t="n">
        <v>2025</v>
      </c>
      <c r="B9933" t="inlineStr">
        <is>
          <t>00260392</t>
        </is>
      </c>
      <c r="C9933" t="inlineStr">
        <is>
          <t>대원전선</t>
        </is>
      </c>
      <c r="D9933" t="n">
        <v>42533129000</v>
      </c>
      <c r="E9933" t="n">
        <v>3455339000</v>
      </c>
      <c r="F9933" t="n">
        <v>2077130000</v>
      </c>
      <c r="G9933" t="n">
        <v>1470161000</v>
      </c>
      <c r="H9933" t="n">
        <v>4.445</v>
      </c>
      <c r="I9933" t="n">
        <v>3.88</v>
      </c>
      <c r="K9933" t="n">
        <v>-2448264000</v>
      </c>
      <c r="L9933" t="n">
        <v>2713242000</v>
      </c>
      <c r="M9933" t="n">
        <v>2860184000</v>
      </c>
      <c r="N9933" t="n">
        <v>-2471742000</v>
      </c>
      <c r="O9933">
        <f>D9932</f>
      </c>
      <c r="P9933">
        <f>(E9933-F9933+G9933)/O9933*100</f>
      </c>
      <c r="Q9933">
        <f>H9932</f>
      </c>
      <c r="R9933">
        <f>I9932</f>
      </c>
      <c r="S9933">
        <f>H9933-H9932</f>
      </c>
      <c r="T9933">
        <f>I9933-I9932</f>
      </c>
      <c r="U9933">
        <f>(L9933-K9933)/(2*D9933*0.01)</f>
      </c>
      <c r="V9933">
        <f>(L9933+K9933)/(D9933*0.0001)</f>
      </c>
    </row>
    <row r="9934">
      <c r="A9934" t="n">
        <v>2014</v>
      </c>
      <c r="B9934" t="inlineStr">
        <is>
          <t>00260408</t>
        </is>
      </c>
      <c r="C9934" t="inlineStr">
        <is>
          <t>팜스코</t>
        </is>
      </c>
      <c r="D9934" t="n">
        <v>16143455000</v>
      </c>
      <c r="E9934" t="n">
        <v>2578056000</v>
      </c>
      <c r="F9934" t="n">
        <v>733729000</v>
      </c>
      <c r="G9934" t="n">
        <v>583354000</v>
      </c>
      <c r="H9934" t="n">
        <v>3.48</v>
      </c>
      <c r="I9934" t="n">
        <v>4.62</v>
      </c>
      <c r="K9934" t="n">
        <v>-1229152000</v>
      </c>
      <c r="L9934" t="n">
        <v>1431070000</v>
      </c>
      <c r="M9934" t="n">
        <v>1428023000</v>
      </c>
      <c r="N9934" t="n">
        <v>-1249182000</v>
      </c>
      <c r="U9934">
        <f>(L9934-K9934)/(2*D9934*0.01)</f>
      </c>
      <c r="V9934">
        <f>(L9934+K9934)/(D9934*0.0001)</f>
      </c>
    </row>
    <row r="9935">
      <c r="A9935" t="n">
        <v>2015</v>
      </c>
      <c r="B9935" t="inlineStr">
        <is>
          <t>00260408</t>
        </is>
      </c>
      <c r="C9935" t="inlineStr">
        <is>
          <t>팜스코</t>
        </is>
      </c>
      <c r="D9935" t="n">
        <v>17965615000</v>
      </c>
      <c r="E9935" t="n">
        <v>2931847000</v>
      </c>
      <c r="F9935" t="n">
        <v>1257364000</v>
      </c>
      <c r="G9935" t="n">
        <v>585836000</v>
      </c>
      <c r="H9935" t="n">
        <v>3.215</v>
      </c>
      <c r="I9935" t="n">
        <v>4.18</v>
      </c>
      <c r="K9935" t="n">
        <v>-1525197000</v>
      </c>
      <c r="L9935" t="n">
        <v>1802093000</v>
      </c>
      <c r="M9935" t="n">
        <v>1801489000</v>
      </c>
      <c r="N9935" t="n">
        <v>-1552350000</v>
      </c>
      <c r="O9935">
        <f>D9934</f>
      </c>
      <c r="P9935">
        <f>(E9935-F9935+G9935)/O9935*100</f>
      </c>
      <c r="Q9935">
        <f>H9934</f>
      </c>
      <c r="R9935">
        <f>I9934</f>
      </c>
      <c r="S9935">
        <f>H9935-H9934</f>
      </c>
      <c r="T9935">
        <f>I9935-I9934</f>
      </c>
      <c r="U9935">
        <f>(L9935-K9935)/(2*D9935*0.01)</f>
      </c>
      <c r="V9935">
        <f>(L9935+K9935)/(D9935*0.0001)</f>
      </c>
    </row>
    <row r="9936">
      <c r="A9936" t="n">
        <v>2016</v>
      </c>
      <c r="B9936" t="inlineStr">
        <is>
          <t>00260408</t>
        </is>
      </c>
      <c r="C9936" t="inlineStr">
        <is>
          <t>팜스코</t>
        </is>
      </c>
      <c r="D9936" t="n">
        <v>21171910000</v>
      </c>
      <c r="E9936" t="n">
        <v>3160478000</v>
      </c>
      <c r="F9936" t="n">
        <v>1121836000</v>
      </c>
      <c r="G9936" t="n">
        <v>597396000</v>
      </c>
      <c r="H9936" t="n">
        <v>3.125</v>
      </c>
      <c r="I9936" t="n">
        <v>4.045</v>
      </c>
      <c r="K9936" t="n">
        <v>-1332577000</v>
      </c>
      <c r="L9936" t="n">
        <v>1545172000</v>
      </c>
      <c r="M9936" t="n">
        <v>1545237000</v>
      </c>
      <c r="N9936" t="n">
        <v>-1357748000</v>
      </c>
      <c r="O9936">
        <f>D9935</f>
      </c>
      <c r="P9936">
        <f>(E9936-F9936+G9936)/O9936*100</f>
      </c>
      <c r="Q9936">
        <f>H9935</f>
      </c>
      <c r="R9936">
        <f>I9935</f>
      </c>
      <c r="S9936">
        <f>H9936-H9935</f>
      </c>
      <c r="T9936">
        <f>I9936-I9935</f>
      </c>
      <c r="U9936">
        <f>(L9936-K9936)/(2*D9936*0.01)</f>
      </c>
      <c r="V9936">
        <f>(L9936+K9936)/(D9936*0.0001)</f>
      </c>
    </row>
    <row r="9937">
      <c r="A9937" t="n">
        <v>2017</v>
      </c>
      <c r="B9937" t="inlineStr">
        <is>
          <t>00260408</t>
        </is>
      </c>
      <c r="C9937" t="inlineStr">
        <is>
          <t>팜스코</t>
        </is>
      </c>
      <c r="D9937" t="n">
        <v>22402281000</v>
      </c>
      <c r="E9937" t="n">
        <v>3315434000</v>
      </c>
      <c r="F9937" t="n">
        <v>1960789000</v>
      </c>
      <c r="G9937" t="n">
        <v>638129000</v>
      </c>
      <c r="H9937" t="n">
        <v>3.46</v>
      </c>
      <c r="I9937" t="n">
        <v>4.135</v>
      </c>
      <c r="K9937" t="n">
        <v>-1324549000</v>
      </c>
      <c r="L9937" t="n">
        <v>1533841000</v>
      </c>
      <c r="M9937" t="n">
        <v>1541265000</v>
      </c>
      <c r="N9937" t="n">
        <v>-1355421000</v>
      </c>
      <c r="O9937">
        <f>D9936</f>
      </c>
      <c r="P9937">
        <f>(E9937-F9937+G9937)/O9937*100</f>
      </c>
      <c r="Q9937">
        <f>H9936</f>
      </c>
      <c r="R9937">
        <f>I9936</f>
      </c>
      <c r="S9937">
        <f>H9937-H9936</f>
      </c>
      <c r="T9937">
        <f>I9937-I9936</f>
      </c>
      <c r="U9937">
        <f>(L9937-K9937)/(2*D9937*0.01)</f>
      </c>
      <c r="V9937">
        <f>(L9937+K9937)/(D9937*0.0001)</f>
      </c>
    </row>
    <row r="9938">
      <c r="A9938" t="n">
        <v>2018</v>
      </c>
      <c r="B9938" t="inlineStr">
        <is>
          <t>00260408</t>
        </is>
      </c>
      <c r="C9938" t="inlineStr">
        <is>
          <t>팜스코</t>
        </is>
      </c>
      <c r="D9938" t="n">
        <v>25359115000</v>
      </c>
      <c r="E9938" t="n">
        <v>3242051000</v>
      </c>
      <c r="F9938" t="n">
        <v>3198171000</v>
      </c>
      <c r="G9938" t="n">
        <v>744155000</v>
      </c>
      <c r="H9938" t="n">
        <v>3.375</v>
      </c>
      <c r="I9938" t="n">
        <v>3.74</v>
      </c>
      <c r="J9938" t="n">
        <v>6.15</v>
      </c>
      <c r="K9938" t="n">
        <v>-1513891000</v>
      </c>
      <c r="L9938" t="n">
        <v>1718503000</v>
      </c>
      <c r="M9938" t="n">
        <v>1718949000</v>
      </c>
      <c r="N9938" t="n">
        <v>-1542202000</v>
      </c>
      <c r="O9938">
        <f>D9937</f>
      </c>
      <c r="P9938">
        <f>(E9938-F9938+G9938)/O9938*100</f>
      </c>
      <c r="Q9938">
        <f>H9937</f>
      </c>
      <c r="R9938">
        <f>I9937</f>
      </c>
      <c r="S9938">
        <f>H9938-H9937</f>
      </c>
      <c r="T9938">
        <f>I9938-I9937</f>
      </c>
      <c r="U9938">
        <f>(L9938-K9938)/(2*D9938*0.01)</f>
      </c>
      <c r="V9938">
        <f>(L9938+K9938)/(D9938*0.0001)</f>
      </c>
    </row>
    <row r="9939">
      <c r="A9939" t="n">
        <v>2019</v>
      </c>
      <c r="B9939" t="inlineStr">
        <is>
          <t>00260408</t>
        </is>
      </c>
      <c r="C9939" t="inlineStr">
        <is>
          <t>팜스코</t>
        </is>
      </c>
      <c r="D9939" t="n">
        <v>30628246000</v>
      </c>
      <c r="E9939" t="n">
        <v>3790765000</v>
      </c>
      <c r="F9939" t="n">
        <v>2477116000</v>
      </c>
      <c r="G9939" t="n">
        <v>817377000</v>
      </c>
      <c r="H9939" t="n">
        <v>3.365</v>
      </c>
      <c r="I9939" t="n">
        <v>3.71</v>
      </c>
      <c r="J9939" t="n">
        <v>6.085</v>
      </c>
      <c r="K9939" t="n">
        <v>-2189081000</v>
      </c>
      <c r="L9939" t="n">
        <v>2534313000</v>
      </c>
      <c r="M9939" t="n">
        <v>2529658000</v>
      </c>
      <c r="N9939" t="n">
        <v>-2225487000</v>
      </c>
      <c r="O9939">
        <f>D9938</f>
      </c>
      <c r="P9939">
        <f>(E9939-F9939+G9939)/O9939*100</f>
      </c>
      <c r="Q9939">
        <f>H9938</f>
      </c>
      <c r="R9939">
        <f>I9938</f>
      </c>
      <c r="S9939">
        <f>H9939-H9938</f>
      </c>
      <c r="T9939">
        <f>I9939-I9938</f>
      </c>
      <c r="U9939">
        <f>(L9939-K9939)/(2*D9939*0.01)</f>
      </c>
      <c r="V9939">
        <f>(L9939+K9939)/(D9939*0.0001)</f>
      </c>
    </row>
    <row r="9940">
      <c r="A9940" t="n">
        <v>2020</v>
      </c>
      <c r="B9940" t="inlineStr">
        <is>
          <t>00260408</t>
        </is>
      </c>
      <c r="C9940" t="inlineStr">
        <is>
          <t>팜스코</t>
        </is>
      </c>
      <c r="D9940" t="n">
        <v>32877431000</v>
      </c>
      <c r="E9940" t="n">
        <v>4467336000</v>
      </c>
      <c r="F9940" t="n">
        <v>2536804000</v>
      </c>
      <c r="G9940" t="n">
        <v>940009000</v>
      </c>
      <c r="H9940" t="n">
        <v>3.015</v>
      </c>
      <c r="I9940" t="n">
        <v>3.425</v>
      </c>
      <c r="J9940" t="n">
        <v>7.06</v>
      </c>
      <c r="K9940" t="n">
        <v>-2367837000</v>
      </c>
      <c r="L9940" t="n">
        <v>2737350000</v>
      </c>
      <c r="M9940" t="n">
        <v>2733413000</v>
      </c>
      <c r="N9940" t="n">
        <v>-2408065000</v>
      </c>
      <c r="O9940">
        <f>D9939</f>
      </c>
      <c r="P9940">
        <f>(E9940-F9940+G9940)/O9940*100</f>
      </c>
      <c r="Q9940">
        <f>H9939</f>
      </c>
      <c r="R9940">
        <f>I9939</f>
      </c>
      <c r="S9940">
        <f>H9940-H9939</f>
      </c>
      <c r="T9940">
        <f>I9940-I9939</f>
      </c>
      <c r="U9940">
        <f>(L9940-K9940)/(2*D9940*0.01)</f>
      </c>
      <c r="V9940">
        <f>(L9940+K9940)/(D9940*0.0001)</f>
      </c>
    </row>
    <row r="9941">
      <c r="A9941" t="n">
        <v>2021</v>
      </c>
      <c r="B9941" t="inlineStr">
        <is>
          <t>00260408</t>
        </is>
      </c>
      <c r="C9941" t="inlineStr">
        <is>
          <t>팜스코</t>
        </is>
      </c>
      <c r="D9941" t="n">
        <v>32803160000</v>
      </c>
      <c r="E9941" t="n">
        <v>4603399000</v>
      </c>
      <c r="F9941" t="n">
        <v>2473775000</v>
      </c>
      <c r="G9941" t="n">
        <v>1019800000</v>
      </c>
      <c r="H9941" t="n">
        <v>3.615</v>
      </c>
      <c r="I9941" t="n">
        <v>3.085</v>
      </c>
      <c r="J9941" t="n">
        <v>6.97</v>
      </c>
      <c r="K9941" t="n">
        <v>-2154577000</v>
      </c>
      <c r="L9941" t="n">
        <v>2472365000</v>
      </c>
      <c r="M9941" t="n">
        <v>2493910000</v>
      </c>
      <c r="N9941" t="n">
        <v>-2210836000</v>
      </c>
      <c r="O9941">
        <f>D9940</f>
      </c>
      <c r="P9941">
        <f>(E9941-F9941+G9941)/O9941*100</f>
      </c>
      <c r="Q9941">
        <f>H9940</f>
      </c>
      <c r="R9941">
        <f>I9940</f>
      </c>
      <c r="S9941">
        <f>H9941-H9940</f>
      </c>
      <c r="T9941">
        <f>I9941-I9940</f>
      </c>
      <c r="U9941">
        <f>(L9941-K9941)/(2*D9941*0.01)</f>
      </c>
      <c r="V9941">
        <f>(L9941+K9941)/(D9941*0.0001)</f>
      </c>
    </row>
    <row r="9942">
      <c r="A9942" t="n">
        <v>2022</v>
      </c>
      <c r="B9942" t="inlineStr">
        <is>
          <t>00260408</t>
        </is>
      </c>
      <c r="C9942" t="inlineStr">
        <is>
          <t>팜스코</t>
        </is>
      </c>
      <c r="D9942" t="n">
        <v>32202401000</v>
      </c>
      <c r="E9942" t="n">
        <v>4042655000</v>
      </c>
      <c r="F9942" t="n">
        <v>2324702000</v>
      </c>
      <c r="G9942" t="n">
        <v>1158072000</v>
      </c>
      <c r="H9942" t="n">
        <v>5.945</v>
      </c>
      <c r="I9942" t="n">
        <v>3.2</v>
      </c>
      <c r="J9942" t="n">
        <v>5.84</v>
      </c>
      <c r="K9942" t="n">
        <v>-1923474000</v>
      </c>
      <c r="L9942" t="n">
        <v>2200736000</v>
      </c>
      <c r="M9942" t="n">
        <v>2228794000</v>
      </c>
      <c r="N9942" t="n">
        <v>-1980921000</v>
      </c>
      <c r="O9942">
        <f>D9941</f>
      </c>
      <c r="P9942">
        <f>(E9942-F9942+G9942)/O9942*100</f>
      </c>
      <c r="Q9942">
        <f>H9941</f>
      </c>
      <c r="R9942">
        <f>I9941</f>
      </c>
      <c r="S9942">
        <f>H9942-H9941</f>
      </c>
      <c r="T9942">
        <f>I9942-I9941</f>
      </c>
      <c r="U9942">
        <f>(L9942-K9942)/(2*D9942*0.01)</f>
      </c>
      <c r="V9942">
        <f>(L9942+K9942)/(D9942*0.0001)</f>
      </c>
    </row>
    <row r="9943">
      <c r="A9943" t="n">
        <v>2023</v>
      </c>
      <c r="B9943" t="inlineStr">
        <is>
          <t>00260408</t>
        </is>
      </c>
      <c r="C9943" t="inlineStr">
        <is>
          <t>팜스코</t>
        </is>
      </c>
      <c r="D9943" t="n">
        <v>34562041000</v>
      </c>
      <c r="E9943" t="n">
        <v>4078857000</v>
      </c>
      <c r="F9943" t="n">
        <v>5810124000</v>
      </c>
      <c r="G9943" t="n">
        <v>1889144000</v>
      </c>
      <c r="H9943" t="n">
        <v>5.24</v>
      </c>
      <c r="I9943" t="n">
        <v>3.39</v>
      </c>
      <c r="J9943" t="n">
        <v>7.02</v>
      </c>
      <c r="K9943" t="n">
        <v>-2126999000</v>
      </c>
      <c r="L9943" t="n">
        <v>2420638000</v>
      </c>
      <c r="M9943" t="n">
        <v>2480777000</v>
      </c>
      <c r="N9943" t="n">
        <v>-2213439000</v>
      </c>
      <c r="O9943">
        <f>D9942</f>
      </c>
      <c r="P9943">
        <f>(E9943-F9943+G9943)/O9943*100</f>
      </c>
      <c r="Q9943">
        <f>H9942</f>
      </c>
      <c r="R9943">
        <f>I9942</f>
      </c>
      <c r="S9943">
        <f>H9943-H9942</f>
      </c>
      <c r="T9943">
        <f>I9943-I9942</f>
      </c>
      <c r="U9943">
        <f>(L9943-K9943)/(2*D9943*0.01)</f>
      </c>
      <c r="V9943">
        <f>(L9943+K9943)/(D9943*0.0001)</f>
      </c>
    </row>
    <row r="9944">
      <c r="A9944" t="n">
        <v>2024</v>
      </c>
      <c r="B9944" t="inlineStr">
        <is>
          <t>00260408</t>
        </is>
      </c>
      <c r="C9944" t="inlineStr">
        <is>
          <t>팜스코</t>
        </is>
      </c>
      <c r="D9944" t="n">
        <v>34985258000</v>
      </c>
      <c r="E9944" t="n">
        <v>4442101000</v>
      </c>
      <c r="F9944" t="n">
        <v>5532761000</v>
      </c>
      <c r="G9944" t="n">
        <v>1777044000</v>
      </c>
      <c r="H9944" t="n">
        <v>4.68</v>
      </c>
      <c r="I9944" t="n">
        <v>3.97</v>
      </c>
      <c r="J9944" t="n">
        <v>6.375</v>
      </c>
      <c r="K9944" t="n">
        <v>-2212414000</v>
      </c>
      <c r="L9944" t="n">
        <v>2524410000</v>
      </c>
      <c r="M9944" t="n">
        <v>2572546000</v>
      </c>
      <c r="N9944" t="n">
        <v>-2290813000</v>
      </c>
      <c r="O9944">
        <f>D9943</f>
      </c>
      <c r="P9944">
        <f>(E9944-F9944+G9944)/O9944*100</f>
      </c>
      <c r="Q9944">
        <f>H9943</f>
      </c>
      <c r="R9944">
        <f>I9943</f>
      </c>
      <c r="S9944">
        <f>H9944-H9943</f>
      </c>
      <c r="T9944">
        <f>I9944-I9943</f>
      </c>
      <c r="U9944">
        <f>(L9944-K9944)/(2*D9944*0.01)</f>
      </c>
      <c r="V9944">
        <f>(L9944+K9944)/(D9944*0.0001)</f>
      </c>
    </row>
    <row r="9945">
      <c r="A9945" t="n">
        <v>2025</v>
      </c>
      <c r="B9945" t="inlineStr">
        <is>
          <t>00260408</t>
        </is>
      </c>
      <c r="C9945" t="inlineStr">
        <is>
          <t>팜스코</t>
        </is>
      </c>
      <c r="D9945" t="n">
        <v>36006362000</v>
      </c>
      <c r="E9945" t="n">
        <v>4023268000</v>
      </c>
      <c r="F9945" t="n">
        <v>3578302000</v>
      </c>
      <c r="G9945" t="n">
        <v>1594479000</v>
      </c>
      <c r="H9945" t="n">
        <v>5.705</v>
      </c>
      <c r="I9945" t="n">
        <v>6.285</v>
      </c>
      <c r="J9945" t="n">
        <v>5.975</v>
      </c>
      <c r="K9945" t="n">
        <v>-2202993000</v>
      </c>
      <c r="L9945" t="n">
        <v>2513435000</v>
      </c>
      <c r="M9945" t="n">
        <v>2571603000</v>
      </c>
      <c r="N9945" t="n">
        <v>-2288980000</v>
      </c>
      <c r="O9945">
        <f>D9944</f>
      </c>
      <c r="P9945">
        <f>(E9945-F9945+G9945)/O9945*100</f>
      </c>
      <c r="Q9945">
        <f>H9944</f>
      </c>
      <c r="R9945">
        <f>I9944</f>
      </c>
      <c r="S9945">
        <f>H9945-H9944</f>
      </c>
      <c r="T9945">
        <f>I9945-I9944</f>
      </c>
      <c r="U9945">
        <f>(L9945-K9945)/(2*D9945*0.01)</f>
      </c>
      <c r="V9945">
        <f>(L9945+K9945)/(D9945*0.0001)</f>
      </c>
    </row>
    <row r="9946">
      <c r="A9946" t="n">
        <v>2014</v>
      </c>
      <c r="B9946" t="inlineStr">
        <is>
          <t>00260569</t>
        </is>
      </c>
      <c r="C9946" t="inlineStr">
        <is>
          <t>유니셈</t>
        </is>
      </c>
      <c r="D9946" t="n">
        <v>4379674797</v>
      </c>
      <c r="E9946" t="n">
        <v>846080588</v>
      </c>
      <c r="F9946" t="n">
        <v>413192096</v>
      </c>
      <c r="G9946" t="n">
        <v>120194624</v>
      </c>
      <c r="H9946" t="n">
        <v>2.57</v>
      </c>
      <c r="I9946" t="n">
        <v>6.27</v>
      </c>
      <c r="J9946" t="n">
        <v>5.28</v>
      </c>
    </row>
    <row r="9947">
      <c r="A9947" t="n">
        <v>2015</v>
      </c>
      <c r="B9947" t="inlineStr">
        <is>
          <t>00260569</t>
        </is>
      </c>
      <c r="C9947" t="inlineStr">
        <is>
          <t>유니셈</t>
        </is>
      </c>
      <c r="D9947" t="n">
        <v>4726213686</v>
      </c>
      <c r="E9947" t="n">
        <v>733760272</v>
      </c>
      <c r="F9947" t="n">
        <v>553818909</v>
      </c>
      <c r="G9947" t="n">
        <v>95312424</v>
      </c>
      <c r="H9947" t="n">
        <v>2.28</v>
      </c>
      <c r="I9947" t="n">
        <v>6.57</v>
      </c>
      <c r="J9947" t="n">
        <v>4.63</v>
      </c>
      <c r="K9947" t="n">
        <v>-279431124</v>
      </c>
      <c r="L9947" t="n">
        <v>321487752</v>
      </c>
      <c r="M9947" t="n">
        <v>318022304</v>
      </c>
      <c r="N9947" t="n">
        <v>-281897311</v>
      </c>
      <c r="O9947">
        <f>D9946</f>
      </c>
      <c r="P9947">
        <f>(E9947-F9947+G9947)/O9947*100</f>
      </c>
      <c r="Q9947">
        <f>H9946</f>
      </c>
      <c r="R9947">
        <f>I9946</f>
      </c>
      <c r="S9947">
        <f>H9947-H9946</f>
      </c>
      <c r="T9947">
        <f>I9947-I9946</f>
      </c>
      <c r="U9947">
        <f>(L9947-K9947)/(2*D9947*0.01)</f>
      </c>
      <c r="V9947">
        <f>(L9947+K9947)/(D9947*0.0001)</f>
      </c>
    </row>
    <row r="9948">
      <c r="A9948" t="n">
        <v>2016</v>
      </c>
      <c r="B9948" t="inlineStr">
        <is>
          <t>00260569</t>
        </is>
      </c>
      <c r="C9948" t="inlineStr">
        <is>
          <t>유니셈</t>
        </is>
      </c>
      <c r="D9948" t="n">
        <v>5824217806</v>
      </c>
      <c r="E9948" t="n">
        <v>1057457019</v>
      </c>
      <c r="F9948" t="n">
        <v>298149354</v>
      </c>
      <c r="G9948" t="n">
        <v>94756686</v>
      </c>
      <c r="H9948" t="n">
        <v>2.19</v>
      </c>
      <c r="I9948" t="n">
        <v>6.3</v>
      </c>
      <c r="J9948" t="n">
        <v>4.68</v>
      </c>
      <c r="K9948" t="n">
        <v>-352241175</v>
      </c>
      <c r="L9948" t="n">
        <v>404820285</v>
      </c>
      <c r="M9948" t="n">
        <v>400896355</v>
      </c>
      <c r="N9948" t="n">
        <v>-355698270</v>
      </c>
      <c r="O9948">
        <f>D9947</f>
      </c>
      <c r="P9948">
        <f>(E9948-F9948+G9948)/O9948*100</f>
      </c>
      <c r="Q9948">
        <f>H9947</f>
      </c>
      <c r="R9948">
        <f>I9947</f>
      </c>
      <c r="S9948">
        <f>H9948-H9947</f>
      </c>
      <c r="T9948">
        <f>I9948-I9947</f>
      </c>
      <c r="U9948">
        <f>(L9948-K9948)/(2*D9948*0.01)</f>
      </c>
      <c r="V9948">
        <f>(L9948+K9948)/(D9948*0.0001)</f>
      </c>
    </row>
    <row r="9949">
      <c r="A9949" t="n">
        <v>2017</v>
      </c>
      <c r="B9949" t="inlineStr">
        <is>
          <t>00260569</t>
        </is>
      </c>
      <c r="C9949" t="inlineStr">
        <is>
          <t>유니셈</t>
        </is>
      </c>
      <c r="D9949" t="n">
        <v>6548127743</v>
      </c>
      <c r="E9949" t="n">
        <v>1254931169</v>
      </c>
      <c r="F9949" t="n">
        <v>1032066189</v>
      </c>
      <c r="G9949" t="n">
        <v>111124788</v>
      </c>
      <c r="H9949" t="n">
        <v>2.19</v>
      </c>
      <c r="I9949" t="n">
        <v>8.460000000000001</v>
      </c>
      <c r="J9949" t="n">
        <v>5.48</v>
      </c>
      <c r="K9949" t="n">
        <v>-475394074</v>
      </c>
      <c r="L9949" t="n">
        <v>556590858</v>
      </c>
      <c r="M9949" t="n">
        <v>553971607</v>
      </c>
      <c r="N9949" t="n">
        <v>-482597015</v>
      </c>
      <c r="O9949">
        <f>D9948</f>
      </c>
      <c r="P9949">
        <f>(E9949-F9949+G9949)/O9949*100</f>
      </c>
      <c r="Q9949">
        <f>H9948</f>
      </c>
      <c r="R9949">
        <f>I9948</f>
      </c>
      <c r="S9949">
        <f>H9949-H9948</f>
      </c>
      <c r="T9949">
        <f>I9949-I9948</f>
      </c>
      <c r="U9949">
        <f>(L9949-K9949)/(2*D9949*0.01)</f>
      </c>
      <c r="V9949">
        <f>(L9949+K9949)/(D9949*0.0001)</f>
      </c>
    </row>
    <row r="9950">
      <c r="A9950" t="n">
        <v>2018</v>
      </c>
      <c r="B9950" t="inlineStr">
        <is>
          <t>00260569</t>
        </is>
      </c>
      <c r="C9950" t="inlineStr">
        <is>
          <t>유니셈</t>
        </is>
      </c>
      <c r="D9950" t="n">
        <v>7401115534</v>
      </c>
      <c r="E9950" t="n">
        <v>1507567978</v>
      </c>
      <c r="F9950" t="n">
        <v>1359381615</v>
      </c>
      <c r="G9950" t="n">
        <v>159953627</v>
      </c>
      <c r="H9950" t="n">
        <v>2.3</v>
      </c>
      <c r="I9950" t="n">
        <v>5.85</v>
      </c>
      <c r="J9950" t="n">
        <v>7.15</v>
      </c>
      <c r="K9950" t="n">
        <v>-532560266</v>
      </c>
      <c r="L9950" t="n">
        <v>622152794</v>
      </c>
      <c r="M9950" t="n">
        <v>618374927</v>
      </c>
      <c r="N9950" t="n">
        <v>-539493910</v>
      </c>
      <c r="O9950">
        <f>D9949</f>
      </c>
      <c r="P9950">
        <f>(E9950-F9950+G9950)/O9950*100</f>
      </c>
      <c r="Q9950">
        <f>H9949</f>
      </c>
      <c r="R9950">
        <f>I9949</f>
      </c>
      <c r="S9950">
        <f>H9950-H9949</f>
      </c>
      <c r="T9950">
        <f>I9950-I9949</f>
      </c>
      <c r="U9950">
        <f>(L9950-K9950)/(2*D9950*0.01)</f>
      </c>
      <c r="V9950">
        <f>(L9950+K9950)/(D9950*0.0001)</f>
      </c>
    </row>
    <row r="9951">
      <c r="A9951" t="n">
        <v>2019</v>
      </c>
      <c r="B9951" t="inlineStr">
        <is>
          <t>00260569</t>
        </is>
      </c>
      <c r="C9951" t="inlineStr">
        <is>
          <t>유니셈</t>
        </is>
      </c>
      <c r="D9951" t="n">
        <v>8677563341</v>
      </c>
      <c r="E9951" t="n">
        <v>1834844966</v>
      </c>
      <c r="F9951" t="n">
        <v>963979403</v>
      </c>
      <c r="G9951" t="n">
        <v>152473482</v>
      </c>
      <c r="H9951" t="n">
        <v>1.9</v>
      </c>
      <c r="I9951" t="n">
        <v>5.43</v>
      </c>
      <c r="J9951" t="n">
        <v>5.96</v>
      </c>
      <c r="K9951" t="n">
        <v>-633462124</v>
      </c>
      <c r="L9951" t="n">
        <v>742799422</v>
      </c>
      <c r="M9951" t="n">
        <v>737592884</v>
      </c>
      <c r="N9951" t="n">
        <v>-641271931</v>
      </c>
      <c r="O9951">
        <f>D9950</f>
      </c>
      <c r="P9951">
        <f>(E9951-F9951+G9951)/O9951*100</f>
      </c>
      <c r="Q9951">
        <f>H9950</f>
      </c>
      <c r="R9951">
        <f>I9950</f>
      </c>
      <c r="S9951">
        <f>H9951-H9950</f>
      </c>
      <c r="T9951">
        <f>I9951-I9950</f>
      </c>
      <c r="U9951">
        <f>(L9951-K9951)/(2*D9951*0.01)</f>
      </c>
      <c r="V9951">
        <f>(L9951+K9951)/(D9951*0.0001)</f>
      </c>
    </row>
    <row r="9952">
      <c r="A9952" t="n">
        <v>2020</v>
      </c>
      <c r="B9952" t="inlineStr">
        <is>
          <t>00260569</t>
        </is>
      </c>
      <c r="C9952" t="inlineStr">
        <is>
          <t>유니셈</t>
        </is>
      </c>
      <c r="D9952" t="n">
        <v>9848278351</v>
      </c>
      <c r="E9952" t="n">
        <v>2097260847</v>
      </c>
      <c r="F9952" t="n">
        <v>916612042</v>
      </c>
      <c r="G9952" t="n">
        <v>150994758</v>
      </c>
      <c r="H9952" t="n">
        <v>2.35</v>
      </c>
      <c r="I9952" t="n">
        <v>5.14</v>
      </c>
      <c r="K9952" t="n">
        <v>-687409829</v>
      </c>
      <c r="L9952" t="n">
        <v>801649857</v>
      </c>
      <c r="M9952" t="n">
        <v>801649857</v>
      </c>
      <c r="N9952" t="n">
        <v>-699212591</v>
      </c>
      <c r="O9952">
        <f>D9951</f>
      </c>
      <c r="P9952">
        <f>(E9952-F9952+G9952)/O9952*100</f>
      </c>
      <c r="Q9952">
        <f>H9951</f>
      </c>
      <c r="R9952">
        <f>I9951</f>
      </c>
      <c r="S9952">
        <f>H9952-H9951</f>
      </c>
      <c r="T9952">
        <f>I9952-I9951</f>
      </c>
      <c r="U9952">
        <f>(L9952-K9952)/(2*D9952*0.01)</f>
      </c>
      <c r="V9952">
        <f>(L9952+K9952)/(D9952*0.0001)</f>
      </c>
    </row>
    <row r="9953">
      <c r="A9953" t="n">
        <v>2021</v>
      </c>
      <c r="B9953" t="inlineStr">
        <is>
          <t>00260569</t>
        </is>
      </c>
      <c r="C9953" t="inlineStr">
        <is>
          <t>유니셈</t>
        </is>
      </c>
      <c r="D9953" t="n">
        <v>10798180427</v>
      </c>
      <c r="E9953" t="n">
        <v>2087964797</v>
      </c>
      <c r="F9953" t="n">
        <v>1728266950</v>
      </c>
      <c r="G9953" t="n">
        <v>215227121</v>
      </c>
      <c r="H9953" t="n">
        <v>2.9</v>
      </c>
      <c r="I9953" t="n">
        <v>4.81</v>
      </c>
      <c r="K9953" t="n">
        <v>-728029877</v>
      </c>
      <c r="L9953" t="n">
        <v>843065684</v>
      </c>
      <c r="M9953" t="n">
        <v>849402454</v>
      </c>
      <c r="N9953" t="n">
        <v>-746289689</v>
      </c>
      <c r="O9953">
        <f>D9952</f>
      </c>
      <c r="P9953">
        <f>(E9953-F9953+G9953)/O9953*100</f>
      </c>
      <c r="Q9953">
        <f>H9952</f>
      </c>
      <c r="R9953">
        <f>I9952</f>
      </c>
      <c r="S9953">
        <f>H9953-H9952</f>
      </c>
      <c r="T9953">
        <f>I9953-I9952</f>
      </c>
      <c r="U9953">
        <f>(L9953-K9953)/(2*D9953*0.01)</f>
      </c>
      <c r="V9953">
        <f>(L9953+K9953)/(D9953*0.0001)</f>
      </c>
    </row>
    <row r="9954">
      <c r="A9954" t="n">
        <v>2022</v>
      </c>
      <c r="B9954" t="inlineStr">
        <is>
          <t>00260569</t>
        </is>
      </c>
      <c r="C9954" t="inlineStr">
        <is>
          <t>유니셈</t>
        </is>
      </c>
      <c r="D9954" t="n">
        <v>10117992234</v>
      </c>
      <c r="E9954" t="n">
        <v>2271214091</v>
      </c>
      <c r="F9954" t="n">
        <v>1950181547</v>
      </c>
      <c r="G9954" t="n">
        <v>290125915</v>
      </c>
      <c r="H9954" t="n">
        <v>5.27</v>
      </c>
      <c r="I9954" t="n">
        <v>4.25</v>
      </c>
      <c r="K9954" t="n">
        <v>-450268754</v>
      </c>
      <c r="L9954" t="n">
        <v>499596025</v>
      </c>
      <c r="M9954" t="n">
        <v>514325976</v>
      </c>
      <c r="N9954" t="n">
        <v>-470807258</v>
      </c>
      <c r="O9954">
        <f>D9953</f>
      </c>
      <c r="P9954">
        <f>(E9954-F9954+G9954)/O9954*100</f>
      </c>
      <c r="Q9954">
        <f>H9953</f>
      </c>
      <c r="R9954">
        <f>I9953</f>
      </c>
      <c r="S9954">
        <f>H9954-H9953</f>
      </c>
      <c r="T9954">
        <f>I9954-I9953</f>
      </c>
      <c r="U9954">
        <f>(L9954-K9954)/(2*D9954*0.01)</f>
      </c>
      <c r="V9954">
        <f>(L9954+K9954)/(D9954*0.0001)</f>
      </c>
    </row>
    <row r="9955">
      <c r="A9955" t="n">
        <v>2023</v>
      </c>
      <c r="B9955" t="inlineStr">
        <is>
          <t>00260569</t>
        </is>
      </c>
      <c r="C9955" t="inlineStr">
        <is>
          <t>유니셈</t>
        </is>
      </c>
      <c r="D9955" t="n">
        <v>11685443748</v>
      </c>
      <c r="E9955" t="n">
        <v>2214379111</v>
      </c>
      <c r="F9955" t="n">
        <v>2009960860</v>
      </c>
      <c r="G9955" t="n">
        <v>476221670</v>
      </c>
      <c r="H9955" t="n">
        <v>4.34</v>
      </c>
      <c r="I9955" t="n">
        <v>4.41</v>
      </c>
      <c r="K9955" t="n">
        <v>-559624813</v>
      </c>
      <c r="L9955" t="n">
        <v>624226189</v>
      </c>
      <c r="M9955" t="n">
        <v>635317604</v>
      </c>
      <c r="N9955" t="n">
        <v>-579087078</v>
      </c>
      <c r="O9955">
        <f>D9954</f>
      </c>
      <c r="P9955">
        <f>(E9955-F9955+G9955)/O9955*100</f>
      </c>
      <c r="Q9955">
        <f>H9954</f>
      </c>
      <c r="R9955">
        <f>I9954</f>
      </c>
      <c r="S9955">
        <f>H9955-H9954</f>
      </c>
      <c r="T9955">
        <f>I9955-I9954</f>
      </c>
      <c r="U9955">
        <f>(L9955-K9955)/(2*D9955*0.01)</f>
      </c>
      <c r="V9955">
        <f>(L9955+K9955)/(D9955*0.0001)</f>
      </c>
    </row>
    <row r="9956">
      <c r="A9956" t="n">
        <v>2024</v>
      </c>
      <c r="B9956" t="inlineStr">
        <is>
          <t>00260569</t>
        </is>
      </c>
      <c r="C9956" t="inlineStr">
        <is>
          <t>유니셈</t>
        </is>
      </c>
      <c r="D9956" t="n">
        <v>12529369264</v>
      </c>
      <c r="E9956" t="n">
        <v>2441846603</v>
      </c>
      <c r="F9956" t="n">
        <v>2737579999</v>
      </c>
      <c r="G9956" t="n">
        <v>456047381</v>
      </c>
      <c r="H9956" t="n">
        <v>3.81</v>
      </c>
      <c r="I9956" t="n">
        <v>4.58</v>
      </c>
      <c r="K9956" t="n">
        <v>-620982210</v>
      </c>
      <c r="L9956" t="n">
        <v>694888272</v>
      </c>
      <c r="M9956" t="n">
        <v>701982872</v>
      </c>
      <c r="N9956" t="n">
        <v>-638262008</v>
      </c>
      <c r="O9956">
        <f>D9955</f>
      </c>
      <c r="P9956">
        <f>(E9956-F9956+G9956)/O9956*100</f>
      </c>
      <c r="Q9956">
        <f>H9955</f>
      </c>
      <c r="R9956">
        <f>I9955</f>
      </c>
      <c r="S9956">
        <f>H9956-H9955</f>
      </c>
      <c r="T9956">
        <f>I9956-I9955</f>
      </c>
      <c r="U9956">
        <f>(L9956-K9956)/(2*D9956*0.01)</f>
      </c>
      <c r="V9956">
        <f>(L9956+K9956)/(D9956*0.0001)</f>
      </c>
    </row>
    <row r="9957">
      <c r="A9957" t="n">
        <v>2025</v>
      </c>
      <c r="B9957" t="inlineStr">
        <is>
          <t>00260569</t>
        </is>
      </c>
      <c r="C9957" t="inlineStr">
        <is>
          <t>유니셈</t>
        </is>
      </c>
      <c r="D9957" t="n">
        <v>12734704471</v>
      </c>
      <c r="E9957" t="n">
        <v>2526526410</v>
      </c>
      <c r="F9957" t="n">
        <v>2929350178</v>
      </c>
      <c r="G9957" t="n">
        <v>431545992</v>
      </c>
      <c r="H9957" t="n">
        <v>4.03</v>
      </c>
      <c r="I9957" t="n">
        <v>4.86</v>
      </c>
      <c r="K9957" t="n">
        <v>-552695846</v>
      </c>
      <c r="L9957" t="n">
        <v>581808050</v>
      </c>
      <c r="M9957" t="n">
        <v>589560050</v>
      </c>
      <c r="N9957" t="n">
        <v>-589447985</v>
      </c>
      <c r="O9957">
        <f>D9956</f>
      </c>
      <c r="P9957">
        <f>(E9957-F9957+G9957)/O9957*100</f>
      </c>
      <c r="Q9957">
        <f>H9956</f>
      </c>
      <c r="R9957">
        <f>I9956</f>
      </c>
      <c r="S9957">
        <f>H9957-H9956</f>
      </c>
      <c r="T9957">
        <f>I9957-I9956</f>
      </c>
      <c r="U9957">
        <f>(L9957-K9957)/(2*D9957*0.01)</f>
      </c>
      <c r="V9957">
        <f>(L9957+K9957)/(D9957*0.0001)</f>
      </c>
    </row>
    <row r="9958">
      <c r="A9958" t="n">
        <v>2014</v>
      </c>
      <c r="B9958" t="inlineStr">
        <is>
          <t>00260611</t>
        </is>
      </c>
      <c r="C9958" t="inlineStr">
        <is>
          <t>웰킵스하이텍</t>
        </is>
      </c>
      <c r="D9958" t="n">
        <v>4051560000</v>
      </c>
      <c r="E9958" t="n">
        <v>701681000</v>
      </c>
      <c r="F9958" t="n">
        <v>447849000</v>
      </c>
      <c r="G9958" t="n">
        <v>148449000</v>
      </c>
      <c r="H9958" t="n">
        <v>3.11</v>
      </c>
      <c r="I9958" t="n">
        <v>6.45</v>
      </c>
      <c r="J9958" t="n">
        <v>8.56</v>
      </c>
      <c r="K9958" t="n">
        <v>-205530000</v>
      </c>
      <c r="L9958" t="n">
        <v>240089000</v>
      </c>
      <c r="M9958" t="n">
        <v>235046000</v>
      </c>
      <c r="N9958" t="n">
        <v>-205435000</v>
      </c>
      <c r="U9958">
        <f>(L9958-K9958)/(2*D9958*0.01)</f>
      </c>
      <c r="V9958">
        <f>(L9958+K9958)/(D9958*0.0001)</f>
      </c>
    </row>
    <row r="9959">
      <c r="A9959" t="n">
        <v>2015</v>
      </c>
      <c r="B9959" t="inlineStr">
        <is>
          <t>00260611</t>
        </is>
      </c>
      <c r="C9959" t="inlineStr">
        <is>
          <t>웰킵스하이텍</t>
        </is>
      </c>
      <c r="D9959" t="n">
        <v>4020700000</v>
      </c>
      <c r="E9959" t="n">
        <v>564658000</v>
      </c>
      <c r="F9959" t="n">
        <v>504891000</v>
      </c>
      <c r="G9959" t="n">
        <v>70395000</v>
      </c>
      <c r="H9959" t="n">
        <v>2.79</v>
      </c>
      <c r="I9959" t="n">
        <v>5.59</v>
      </c>
      <c r="K9959" t="n">
        <v>-233084000</v>
      </c>
      <c r="L9959" t="n">
        <v>200230000</v>
      </c>
      <c r="M9959" t="n">
        <v>200789000</v>
      </c>
      <c r="N9959" t="n">
        <v>-229038000</v>
      </c>
      <c r="O9959">
        <f>D9958</f>
      </c>
      <c r="P9959">
        <f>(E9959-F9959+G9959)/O9959*100</f>
      </c>
      <c r="Q9959">
        <f>H9958</f>
      </c>
      <c r="R9959">
        <f>I9958</f>
      </c>
      <c r="S9959">
        <f>H9959-H9958</f>
      </c>
      <c r="T9959">
        <f>I9959-I9958</f>
      </c>
      <c r="U9959">
        <f>(L9959-K9959)/(2*D9959*0.01)</f>
      </c>
    </row>
    <row r="9960">
      <c r="A9960" t="n">
        <v>2016</v>
      </c>
      <c r="B9960" t="inlineStr">
        <is>
          <t>00260611</t>
        </is>
      </c>
      <c r="C9960" t="inlineStr">
        <is>
          <t>웰킵스하이텍</t>
        </is>
      </c>
      <c r="D9960" t="n">
        <v>2802903000</v>
      </c>
      <c r="E9960" t="n">
        <v>447492000</v>
      </c>
      <c r="F9960" t="n">
        <v>464546000</v>
      </c>
      <c r="G9960" t="n">
        <v>62619000</v>
      </c>
      <c r="H9960" t="n">
        <v>2.82</v>
      </c>
      <c r="I9960" t="n">
        <v>4.98</v>
      </c>
      <c r="K9960" t="n">
        <v>-175602000</v>
      </c>
      <c r="L9960" t="n">
        <v>203221000</v>
      </c>
      <c r="M9960" t="n">
        <v>200993000</v>
      </c>
      <c r="N9960" t="n">
        <v>-177090000</v>
      </c>
      <c r="O9960">
        <f>D9959</f>
      </c>
      <c r="P9960">
        <f>(E9960-F9960+G9960)/O9960*100</f>
      </c>
      <c r="Q9960">
        <f>H9959</f>
      </c>
      <c r="R9960">
        <f>I9959</f>
      </c>
      <c r="S9960">
        <f>H9960-H9959</f>
      </c>
      <c r="T9960">
        <f>I9960-I9959</f>
      </c>
      <c r="U9960">
        <f>(L9960-K9960)/(2*D9960*0.01)</f>
      </c>
      <c r="V9960">
        <f>(L9960+K9960)/(D9960*0.0001)</f>
      </c>
    </row>
    <row r="9961">
      <c r="A9961" t="n">
        <v>2017</v>
      </c>
      <c r="B9961" t="inlineStr">
        <is>
          <t>00260611</t>
        </is>
      </c>
      <c r="C9961" t="inlineStr">
        <is>
          <t>웰킵스하이텍</t>
        </is>
      </c>
      <c r="D9961" t="n">
        <v>3933140000</v>
      </c>
      <c r="E9961" t="n">
        <v>439359000</v>
      </c>
      <c r="F9961" t="n">
        <v>370839000</v>
      </c>
      <c r="G9961" t="n">
        <v>58812000</v>
      </c>
      <c r="H9961" t="n">
        <v>3.11</v>
      </c>
      <c r="I9961" t="n">
        <v>4.98</v>
      </c>
      <c r="K9961" t="n">
        <v>-174286000</v>
      </c>
      <c r="L9961" t="n">
        <v>199840000</v>
      </c>
      <c r="M9961" t="n">
        <v>198274000</v>
      </c>
      <c r="N9961" t="n">
        <v>-176244000</v>
      </c>
      <c r="O9961">
        <f>D9960</f>
      </c>
      <c r="P9961">
        <f>(E9961-F9961+G9961)/O9961*100</f>
      </c>
      <c r="Q9961">
        <f>H9960</f>
      </c>
      <c r="R9961">
        <f>I9960</f>
      </c>
      <c r="S9961">
        <f>H9961-H9960</f>
      </c>
      <c r="T9961">
        <f>I9961-I9960</f>
      </c>
      <c r="U9961">
        <f>(L9961-K9961)/(2*D9961*0.01)</f>
      </c>
      <c r="V9961">
        <f>(L9961+K9961)/(D9961*0.0001)</f>
      </c>
    </row>
    <row r="9962">
      <c r="A9962" t="n">
        <v>2018</v>
      </c>
      <c r="B9962" t="inlineStr">
        <is>
          <t>00260611</t>
        </is>
      </c>
      <c r="C9962" t="inlineStr">
        <is>
          <t>웰킵스하이텍</t>
        </is>
      </c>
      <c r="D9962" t="n">
        <v>1957186000</v>
      </c>
      <c r="E9962" t="n">
        <v>432543000</v>
      </c>
      <c r="F9962" t="n">
        <v>2488076000</v>
      </c>
      <c r="G9962" t="n">
        <v>63918000</v>
      </c>
      <c r="O9962">
        <f>D9961</f>
      </c>
      <c r="P9962">
        <f>(E9962-F9962+G9962)/O9962*100</f>
      </c>
    </row>
    <row r="9963">
      <c r="A9963" t="n">
        <v>2019</v>
      </c>
      <c r="B9963" t="inlineStr">
        <is>
          <t>00260611</t>
        </is>
      </c>
      <c r="C9963" t="inlineStr">
        <is>
          <t>웰킵스하이텍</t>
        </is>
      </c>
      <c r="D9963" t="n">
        <v>1251953000</v>
      </c>
      <c r="E9963" t="n">
        <v>228541000</v>
      </c>
      <c r="F9963" t="n">
        <v>1344510000</v>
      </c>
      <c r="G9963" t="n">
        <v>44736000</v>
      </c>
      <c r="O9963">
        <f>D9962</f>
      </c>
      <c r="P9963">
        <f>(E9963-F9963+G9963)/O9963*100</f>
      </c>
    </row>
    <row r="9964">
      <c r="A9964" t="n">
        <v>2020</v>
      </c>
      <c r="B9964" t="inlineStr">
        <is>
          <t>00260611</t>
        </is>
      </c>
      <c r="C9964" t="inlineStr">
        <is>
          <t>웰킵스하이텍</t>
        </is>
      </c>
      <c r="D9964" t="n">
        <v>1125708000</v>
      </c>
      <c r="E9964" t="n">
        <v>231234000</v>
      </c>
      <c r="F9964" t="n">
        <v>259116000</v>
      </c>
      <c r="G9964" t="n">
        <v>31992000</v>
      </c>
      <c r="O9964">
        <f>D9963</f>
      </c>
      <c r="P9964">
        <f>(E9964-F9964+G9964)/O9964*100</f>
      </c>
    </row>
    <row r="9965">
      <c r="A9965" t="n">
        <v>2021</v>
      </c>
      <c r="B9965" t="inlineStr">
        <is>
          <t>00260611</t>
        </is>
      </c>
      <c r="C9965" t="inlineStr">
        <is>
          <t>웰킵스하이텍</t>
        </is>
      </c>
      <c r="D9965" t="n">
        <v>1108874000</v>
      </c>
      <c r="E9965" t="n">
        <v>208724000</v>
      </c>
      <c r="F9965" t="n">
        <v>143043000</v>
      </c>
      <c r="G9965" t="n">
        <v>32950000</v>
      </c>
      <c r="H9965" t="n">
        <v>3.38</v>
      </c>
      <c r="I9965" t="n">
        <v>3</v>
      </c>
      <c r="K9965" t="n">
        <v>99046000</v>
      </c>
      <c r="L9965" t="n">
        <v>115335000</v>
      </c>
      <c r="M9965" t="n">
        <v>114726000</v>
      </c>
      <c r="N9965" t="n">
        <v>-100328000</v>
      </c>
      <c r="O9965">
        <f>D9964</f>
      </c>
      <c r="P9965">
        <f>(E9965-F9965+G9965)/O9965*100</f>
      </c>
      <c r="U9965">
        <f>(L9965-K9965)/(2*D9965*0.01)</f>
      </c>
    </row>
    <row r="9966">
      <c r="A9966" t="n">
        <v>2022</v>
      </c>
      <c r="B9966" t="inlineStr">
        <is>
          <t>00260611</t>
        </is>
      </c>
      <c r="C9966" t="inlineStr">
        <is>
          <t>웰킵스하이텍</t>
        </is>
      </c>
      <c r="D9966" t="n">
        <v>822412000</v>
      </c>
      <c r="E9966" t="n">
        <v>180955000</v>
      </c>
      <c r="F9966" t="n">
        <v>179151000</v>
      </c>
      <c r="G9966" t="n">
        <v>35837000</v>
      </c>
      <c r="O9966">
        <f>D9965</f>
      </c>
      <c r="P9966">
        <f>(E9966-F9966+G9966)/O9966*100</f>
      </c>
    </row>
    <row r="9967">
      <c r="A9967" t="n">
        <v>2023</v>
      </c>
      <c r="B9967" t="inlineStr">
        <is>
          <t>00260611</t>
        </is>
      </c>
      <c r="C9967" t="inlineStr">
        <is>
          <t>웰킵스하이텍</t>
        </is>
      </c>
      <c r="D9967" t="n">
        <v>943802000</v>
      </c>
      <c r="E9967" t="n">
        <v>124317000</v>
      </c>
      <c r="F9967" t="n">
        <v>207596000</v>
      </c>
      <c r="G9967" t="n">
        <v>43591000</v>
      </c>
      <c r="O9967">
        <f>D9966</f>
      </c>
      <c r="P9967">
        <f>(E9967-F9967+G9967)/O9967*100</f>
      </c>
    </row>
    <row r="9968">
      <c r="A9968" t="n">
        <v>2024</v>
      </c>
      <c r="B9968" t="inlineStr">
        <is>
          <t>00260611</t>
        </is>
      </c>
      <c r="C9968" t="inlineStr">
        <is>
          <t>웰킵스하이텍</t>
        </is>
      </c>
      <c r="D9968" t="n">
        <v>442849000</v>
      </c>
      <c r="E9968" t="n">
        <v>346080000</v>
      </c>
      <c r="F9968" t="n">
        <v>1245952000</v>
      </c>
      <c r="G9968" t="n">
        <v>55648000</v>
      </c>
      <c r="O9968">
        <f>D9967</f>
      </c>
      <c r="P9968">
        <f>(E9968-F9968+G9968)/O9968*100</f>
      </c>
    </row>
    <row r="9969">
      <c r="A9969" t="n">
        <v>2025</v>
      </c>
      <c r="B9969" t="inlineStr">
        <is>
          <t>00260611</t>
        </is>
      </c>
      <c r="C9969" t="inlineStr">
        <is>
          <t>웰킵스하이텍</t>
        </is>
      </c>
      <c r="D9969" t="n">
        <v>472342000</v>
      </c>
      <c r="E9969" t="n">
        <v>171169000</v>
      </c>
      <c r="F9969" t="n">
        <v>100238000</v>
      </c>
      <c r="G9969" t="n">
        <v>17884000</v>
      </c>
      <c r="O9969">
        <f>D9968</f>
      </c>
      <c r="P9969">
        <f>(E9969-F9969+G9969)/O9969*100</f>
      </c>
    </row>
    <row r="9970">
      <c r="A9970" t="n">
        <v>2014</v>
      </c>
      <c r="B9970" t="inlineStr">
        <is>
          <t>00260657</t>
        </is>
      </c>
      <c r="C9970" t="inlineStr">
        <is>
          <t>오상헬스케어</t>
        </is>
      </c>
      <c r="D9970" t="n">
        <v>4163968000</v>
      </c>
      <c r="E9970" t="n">
        <v>1097909000</v>
      </c>
      <c r="F9970" t="n">
        <v>910219000</v>
      </c>
      <c r="G9970" t="n">
        <v>191224000</v>
      </c>
      <c r="H9970" t="n">
        <v>2.74</v>
      </c>
      <c r="I9970" t="n">
        <v>1.6</v>
      </c>
      <c r="K9970" t="n">
        <v>-318480000</v>
      </c>
      <c r="L9970" t="n">
        <v>364218000</v>
      </c>
      <c r="M9970" t="n">
        <v>365237000</v>
      </c>
      <c r="N9970" t="n">
        <v>-324744000</v>
      </c>
      <c r="U9970">
        <f>(L9970-K9970)/(2*D9970*0.01)</f>
      </c>
      <c r="V9970">
        <f>(L9970+K9970)/(D9970*0.0001)</f>
      </c>
    </row>
    <row r="9971">
      <c r="A9971" t="n">
        <v>2015</v>
      </c>
      <c r="B9971" t="inlineStr">
        <is>
          <t>00260657</t>
        </is>
      </c>
      <c r="C9971" t="inlineStr">
        <is>
          <t>오상헬스케어</t>
        </is>
      </c>
      <c r="D9971" t="n">
        <v>3344731000</v>
      </c>
      <c r="E9971" t="n">
        <v>1193713000</v>
      </c>
      <c r="F9971" t="n">
        <v>2041581000</v>
      </c>
      <c r="G9971" t="n">
        <v>150001000</v>
      </c>
      <c r="H9971" t="n">
        <v>2.35</v>
      </c>
      <c r="I9971" t="n">
        <v>1.1</v>
      </c>
      <c r="K9971" t="n">
        <v>-255407040</v>
      </c>
      <c r="L9971" t="n">
        <v>293706240</v>
      </c>
      <c r="M9971" t="n">
        <v>293506040</v>
      </c>
      <c r="N9971" t="n">
        <v>-261169600</v>
      </c>
      <c r="O9971">
        <f>D9970</f>
      </c>
      <c r="P9971">
        <f>(E9971-F9971+G9971)/O9971*100</f>
      </c>
      <c r="Q9971">
        <f>H9970</f>
      </c>
      <c r="R9971">
        <f>I9970</f>
      </c>
      <c r="S9971">
        <f>H9971-H9970</f>
      </c>
      <c r="T9971">
        <f>I9971-I9970</f>
      </c>
      <c r="U9971">
        <f>(L9971-K9971)/(2*D9971*0.01)</f>
      </c>
      <c r="V9971">
        <f>(L9971+K9971)/(D9971*0.0001)</f>
      </c>
    </row>
    <row r="9972">
      <c r="A9972" t="n">
        <v>2016</v>
      </c>
      <c r="B9972" t="inlineStr">
        <is>
          <t>00260657</t>
        </is>
      </c>
      <c r="C9972" t="inlineStr">
        <is>
          <t>오상헬스케어</t>
        </is>
      </c>
      <c r="D9972" t="n">
        <v>3717827000</v>
      </c>
      <c r="E9972" t="n">
        <v>885211000</v>
      </c>
      <c r="F9972" t="n">
        <v>663812000</v>
      </c>
      <c r="G9972" t="n">
        <v>98851000</v>
      </c>
      <c r="H9972" t="n">
        <v>2.39</v>
      </c>
      <c r="I9972" t="n">
        <v>2</v>
      </c>
      <c r="K9972" t="n">
        <v>-302707000</v>
      </c>
      <c r="L9972" t="n">
        <v>351271000</v>
      </c>
      <c r="M9972" t="n">
        <v>349389000</v>
      </c>
      <c r="N9972" t="n">
        <v>-306812000</v>
      </c>
      <c r="O9972">
        <f>D9971</f>
      </c>
      <c r="P9972">
        <f>(E9972-F9972+G9972)/O9972*100</f>
      </c>
      <c r="Q9972">
        <f>H9971</f>
      </c>
      <c r="R9972">
        <f>I9971</f>
      </c>
      <c r="S9972">
        <f>H9972-H9971</f>
      </c>
      <c r="T9972">
        <f>I9972-I9971</f>
      </c>
      <c r="U9972">
        <f>(L9972-K9972)/(2*D9972*0.01)</f>
      </c>
      <c r="V9972">
        <f>(L9972+K9972)/(D9972*0.0001)</f>
      </c>
    </row>
    <row r="9973">
      <c r="A9973" t="n">
        <v>2017</v>
      </c>
      <c r="B9973" t="inlineStr">
        <is>
          <t>00260657</t>
        </is>
      </c>
      <c r="C9973" t="inlineStr">
        <is>
          <t>오상헬스케어</t>
        </is>
      </c>
      <c r="D9973" t="n">
        <v>4242632000</v>
      </c>
      <c r="E9973" t="n">
        <v>862380000</v>
      </c>
      <c r="F9973" t="n">
        <v>633924000</v>
      </c>
      <c r="G9973" t="n">
        <v>81356000</v>
      </c>
      <c r="H9973" t="n">
        <v>2.77</v>
      </c>
      <c r="I9973" t="n">
        <v>2</v>
      </c>
      <c r="K9973" t="n">
        <v>-316247000</v>
      </c>
      <c r="L9973" t="n">
        <v>363886000</v>
      </c>
      <c r="M9973" t="n">
        <v>363413000</v>
      </c>
      <c r="N9973" t="n">
        <v>-321678000</v>
      </c>
      <c r="O9973">
        <f>D9972</f>
      </c>
      <c r="P9973">
        <f>(E9973-F9973+G9973)/O9973*100</f>
      </c>
      <c r="Q9973">
        <f>H9972</f>
      </c>
      <c r="R9973">
        <f>I9972</f>
      </c>
      <c r="S9973">
        <f>H9973-H9972</f>
      </c>
      <c r="T9973">
        <f>I9973-I9972</f>
      </c>
      <c r="U9973">
        <f>(L9973-K9973)/(2*D9973*0.01)</f>
      </c>
      <c r="V9973">
        <f>(L9973+K9973)/(D9973*0.0001)</f>
      </c>
    </row>
    <row r="9974">
      <c r="A9974" t="n">
        <v>2018</v>
      </c>
      <c r="B9974" t="inlineStr">
        <is>
          <t>00260657</t>
        </is>
      </c>
      <c r="C9974" t="inlineStr">
        <is>
          <t>오상헬스케어</t>
        </is>
      </c>
      <c r="D9974" t="n">
        <v>5220088000</v>
      </c>
      <c r="E9974" t="n">
        <v>890060000</v>
      </c>
      <c r="F9974" t="n">
        <v>647736000</v>
      </c>
      <c r="G9974" t="n">
        <v>107067000</v>
      </c>
      <c r="H9974" t="n">
        <v>2.26</v>
      </c>
      <c r="I9974" t="n">
        <v>2</v>
      </c>
      <c r="K9974" t="n">
        <v>-351145000</v>
      </c>
      <c r="L9974" t="n">
        <v>405659000</v>
      </c>
      <c r="M9974" t="n">
        <v>402999000</v>
      </c>
      <c r="N9974" t="n">
        <v>-355533000</v>
      </c>
      <c r="O9974">
        <f>D9973</f>
      </c>
      <c r="P9974">
        <f>(E9974-F9974+G9974)/O9974*100</f>
      </c>
      <c r="Q9974">
        <f>H9973</f>
      </c>
      <c r="R9974">
        <f>I9973</f>
      </c>
      <c r="S9974">
        <f>H9974-H9973</f>
      </c>
      <c r="T9974">
        <f>I9974-I9973</f>
      </c>
      <c r="U9974">
        <f>(L9974-K9974)/(2*D9974*0.01)</f>
      </c>
      <c r="V9974">
        <f>(L9974+K9974)/(D9974*0.0001)</f>
      </c>
    </row>
    <row r="9975">
      <c r="A9975" t="n">
        <v>2019</v>
      </c>
      <c r="B9975" t="inlineStr">
        <is>
          <t>00260657</t>
        </is>
      </c>
      <c r="C9975" t="inlineStr">
        <is>
          <t>오상헬스케어</t>
        </is>
      </c>
      <c r="D9975" t="n">
        <v>6123128000</v>
      </c>
      <c r="E9975" t="n">
        <v>1068997000</v>
      </c>
      <c r="F9975" t="n">
        <v>1009965000</v>
      </c>
      <c r="G9975" t="n">
        <v>98664000</v>
      </c>
      <c r="H9975" t="n">
        <v>1.96</v>
      </c>
      <c r="I9975" t="n">
        <v>2</v>
      </c>
      <c r="K9975" t="n">
        <v>-498048000</v>
      </c>
      <c r="L9975" t="n">
        <v>585553000</v>
      </c>
      <c r="M9975" t="n">
        <v>579588000</v>
      </c>
      <c r="N9975" t="n">
        <v>-502686000</v>
      </c>
      <c r="O9975">
        <f>D9974</f>
      </c>
      <c r="P9975">
        <f>(E9975-F9975+G9975)/O9975*100</f>
      </c>
      <c r="Q9975">
        <f>H9974</f>
      </c>
      <c r="R9975">
        <f>I9974</f>
      </c>
      <c r="S9975">
        <f>H9975-H9974</f>
      </c>
      <c r="T9975">
        <f>I9975-I9974</f>
      </c>
      <c r="U9975">
        <f>(L9975-K9975)/(2*D9975*0.01)</f>
      </c>
      <c r="V9975">
        <f>(L9975+K9975)/(D9975*0.0001)</f>
      </c>
    </row>
    <row r="9976">
      <c r="A9976" t="n">
        <v>2020</v>
      </c>
      <c r="B9976" t="inlineStr">
        <is>
          <t>00260657</t>
        </is>
      </c>
      <c r="C9976" t="inlineStr">
        <is>
          <t>오상헬스케어</t>
        </is>
      </c>
      <c r="D9976" t="n">
        <v>7006976000</v>
      </c>
      <c r="E9976" t="n">
        <v>1131979000</v>
      </c>
      <c r="F9976" t="n">
        <v>212722000</v>
      </c>
      <c r="G9976" t="n">
        <v>104357000</v>
      </c>
      <c r="H9976" t="n">
        <v>2.07</v>
      </c>
      <c r="I9976" t="n">
        <v>2</v>
      </c>
      <c r="J9976" t="n">
        <v>9.640000000000001</v>
      </c>
      <c r="K9976" t="n">
        <v>-547643000</v>
      </c>
      <c r="L9976" t="n">
        <v>641114000</v>
      </c>
      <c r="M9976" t="n">
        <v>635467000</v>
      </c>
      <c r="N9976" t="n">
        <v>-553222000</v>
      </c>
      <c r="O9976">
        <f>D9975</f>
      </c>
      <c r="P9976">
        <f>(E9976-F9976+G9976)/O9976*100</f>
      </c>
      <c r="Q9976">
        <f>H9975</f>
      </c>
      <c r="R9976">
        <f>I9975</f>
      </c>
      <c r="S9976">
        <f>H9976-H9975</f>
      </c>
      <c r="T9976">
        <f>I9976-I9975</f>
      </c>
      <c r="U9976">
        <f>(L9976-K9976)/(2*D9976*0.01)</f>
      </c>
      <c r="V9976">
        <f>(L9976+K9976)/(D9976*0.0001)</f>
      </c>
    </row>
    <row r="9977">
      <c r="A9977" t="n">
        <v>2021</v>
      </c>
      <c r="B9977" t="inlineStr">
        <is>
          <t>00260657</t>
        </is>
      </c>
      <c r="C9977" t="inlineStr">
        <is>
          <t>오상헬스케어</t>
        </is>
      </c>
      <c r="D9977" t="n">
        <v>8146446000</v>
      </c>
      <c r="E9977" t="n">
        <v>1235872000</v>
      </c>
      <c r="F9977" t="n">
        <v>545423000</v>
      </c>
      <c r="G9977" t="n">
        <v>126116000</v>
      </c>
      <c r="H9977" t="n">
        <v>2.69</v>
      </c>
      <c r="I9977" t="n">
        <v>2</v>
      </c>
      <c r="J9977" t="n">
        <v>12.17</v>
      </c>
      <c r="K9977" t="n">
        <v>-799972000</v>
      </c>
      <c r="L9977" t="n">
        <v>960167000</v>
      </c>
      <c r="M9977" t="n">
        <v>957626000</v>
      </c>
      <c r="N9977" t="n">
        <v>-812431000</v>
      </c>
      <c r="O9977">
        <f>D9976</f>
      </c>
      <c r="P9977">
        <f>(E9977-F9977+G9977)/O9977*100</f>
      </c>
      <c r="Q9977">
        <f>H9976</f>
      </c>
      <c r="R9977">
        <f>I9976</f>
      </c>
      <c r="S9977">
        <f>H9977-H9976</f>
      </c>
      <c r="T9977">
        <f>I9977-I9976</f>
      </c>
      <c r="U9977">
        <f>(L9977-K9977)/(2*D9977*0.01)</f>
      </c>
      <c r="V9977">
        <f>(L9977+K9977)/(D9977*0.0001)</f>
      </c>
    </row>
    <row r="9978">
      <c r="A9978" t="n">
        <v>2022</v>
      </c>
      <c r="B9978" t="inlineStr">
        <is>
          <t>00260657</t>
        </is>
      </c>
      <c r="C9978" t="inlineStr">
        <is>
          <t>오상헬스케어</t>
        </is>
      </c>
      <c r="D9978" t="n">
        <v>8278366000</v>
      </c>
      <c r="E9978" t="n">
        <v>1430117000</v>
      </c>
      <c r="F9978" t="n">
        <v>1069798000</v>
      </c>
      <c r="G9978" t="n">
        <v>193759000</v>
      </c>
      <c r="H9978" t="n">
        <v>5.19</v>
      </c>
      <c r="I9978" t="n">
        <v>2.88</v>
      </c>
      <c r="J9978" t="n">
        <v>10.57</v>
      </c>
      <c r="K9978" t="n">
        <v>-689779000</v>
      </c>
      <c r="L9978" t="n">
        <v>815394000</v>
      </c>
      <c r="M9978" t="n">
        <v>827292000</v>
      </c>
      <c r="N9978" t="n">
        <v>-710787000</v>
      </c>
      <c r="O9978">
        <f>D9977</f>
      </c>
      <c r="P9978">
        <f>(E9978-F9978+G9978)/O9978*100</f>
      </c>
      <c r="Q9978">
        <f>H9977</f>
      </c>
      <c r="R9978">
        <f>I9977</f>
      </c>
      <c r="S9978">
        <f>H9978-H9977</f>
      </c>
      <c r="T9978">
        <f>I9978-I9977</f>
      </c>
      <c r="U9978">
        <f>(L9978-K9978)/(2*D9978*0.01)</f>
      </c>
      <c r="V9978">
        <f>(L9978+K9978)/(D9978*0.0001)</f>
      </c>
    </row>
    <row r="9979">
      <c r="A9979" t="n">
        <v>2023</v>
      </c>
      <c r="B9979" t="inlineStr">
        <is>
          <t>00260657</t>
        </is>
      </c>
      <c r="C9979" t="inlineStr">
        <is>
          <t>오상헬스케어</t>
        </is>
      </c>
      <c r="D9979" t="n">
        <v>8790731000</v>
      </c>
      <c r="E9979" t="n">
        <v>1338353000</v>
      </c>
      <c r="F9979" t="n">
        <v>1527356000</v>
      </c>
      <c r="G9979" t="n">
        <v>374972000</v>
      </c>
      <c r="H9979" t="n">
        <v>4.38</v>
      </c>
      <c r="I9979" t="n">
        <v>2</v>
      </c>
      <c r="J9979" t="n">
        <v>10.81</v>
      </c>
      <c r="K9979" t="n">
        <v>-691653000</v>
      </c>
      <c r="L9979" t="n">
        <v>816840000</v>
      </c>
      <c r="M9979" t="n">
        <v>829436000</v>
      </c>
      <c r="N9979" t="n">
        <v>-713138000</v>
      </c>
      <c r="O9979">
        <f>D9978</f>
      </c>
      <c r="P9979">
        <f>(E9979-F9979+G9979)/O9979*100</f>
      </c>
      <c r="Q9979">
        <f>H9978</f>
      </c>
      <c r="R9979">
        <f>I9978</f>
      </c>
      <c r="S9979">
        <f>H9979-H9978</f>
      </c>
      <c r="T9979">
        <f>I9979-I9978</f>
      </c>
      <c r="U9979">
        <f>(L9979-K9979)/(2*D9979*0.01)</f>
      </c>
      <c r="V9979">
        <f>(L9979+K9979)/(D9979*0.0001)</f>
      </c>
    </row>
    <row r="9980">
      <c r="A9980" t="n">
        <v>2024</v>
      </c>
      <c r="B9980" t="inlineStr">
        <is>
          <t>00260657</t>
        </is>
      </c>
      <c r="C9980" t="inlineStr">
        <is>
          <t>오상헬스케어</t>
        </is>
      </c>
      <c r="D9980" t="n">
        <v>10558965000</v>
      </c>
      <c r="E9980" t="n">
        <v>1370198000</v>
      </c>
      <c r="F9980" t="n">
        <v>1375500000</v>
      </c>
      <c r="G9980" t="n">
        <v>332431000</v>
      </c>
      <c r="H9980" t="n">
        <v>3.79</v>
      </c>
      <c r="I9980" t="n">
        <v>2</v>
      </c>
      <c r="J9980" t="n">
        <v>11.01</v>
      </c>
      <c r="K9980" t="n">
        <v>-923800000</v>
      </c>
      <c r="L9980" t="n">
        <v>1100445000</v>
      </c>
      <c r="M9980" t="n">
        <v>1110454000</v>
      </c>
      <c r="N9980" t="n">
        <v>-947379000</v>
      </c>
      <c r="O9980">
        <f>D9979</f>
      </c>
      <c r="P9980">
        <f>(E9980-F9980+G9980)/O9980*100</f>
      </c>
      <c r="Q9980">
        <f>H9979</f>
      </c>
      <c r="R9980">
        <f>I9979</f>
      </c>
      <c r="S9980">
        <f>H9980-H9979</f>
      </c>
      <c r="T9980">
        <f>I9980-I9979</f>
      </c>
      <c r="U9980">
        <f>(L9980-K9980)/(2*D9980*0.01)</f>
      </c>
      <c r="V9980">
        <f>(L9980+K9980)/(D9980*0.0001)</f>
      </c>
    </row>
    <row r="9981">
      <c r="A9981" t="n">
        <v>2025</v>
      </c>
      <c r="B9981" t="inlineStr">
        <is>
          <t>00260657</t>
        </is>
      </c>
      <c r="C9981" t="inlineStr">
        <is>
          <t>오상헬스케어</t>
        </is>
      </c>
      <c r="D9981" t="n">
        <v>10478497000</v>
      </c>
      <c r="E9981" t="n">
        <v>1718932000</v>
      </c>
      <c r="F9981" t="n">
        <v>1938326000</v>
      </c>
      <c r="G9981" t="n">
        <v>353831000</v>
      </c>
      <c r="H9981" t="n">
        <v>4.19</v>
      </c>
      <c r="I9981" t="n">
        <v>2</v>
      </c>
      <c r="J9981" t="n">
        <v>11.07</v>
      </c>
      <c r="K9981" t="n">
        <v>-900397000</v>
      </c>
      <c r="L9981" t="n">
        <v>1069659000</v>
      </c>
      <c r="M9981" t="n">
        <v>1083992000</v>
      </c>
      <c r="N9981" t="n">
        <v>-923648000</v>
      </c>
      <c r="O9981">
        <f>D9980</f>
      </c>
      <c r="P9981">
        <f>(E9981-F9981+G9981)/O9981*100</f>
      </c>
      <c r="Q9981">
        <f>H9980</f>
      </c>
      <c r="R9981">
        <f>I9980</f>
      </c>
      <c r="S9981">
        <f>H9981-H9980</f>
      </c>
      <c r="T9981">
        <f>I9981-I9980</f>
      </c>
      <c r="U9981">
        <f>(L9981-K9981)/(2*D9981*0.01)</f>
      </c>
      <c r="V9981">
        <f>(L9981+K9981)/(D9981*0.0001)</f>
      </c>
    </row>
    <row r="9982">
      <c r="A9982" t="n">
        <v>2014</v>
      </c>
      <c r="B9982" t="inlineStr">
        <is>
          <t>00260930</t>
        </is>
      </c>
      <c r="C9982" t="inlineStr">
        <is>
          <t>에스엠</t>
        </is>
      </c>
      <c r="D9982" t="n">
        <v>4474761000</v>
      </c>
      <c r="E9982" t="n">
        <v>1084086000</v>
      </c>
      <c r="F9982" t="n">
        <v>673278000</v>
      </c>
      <c r="G9982" t="n">
        <v>141707000</v>
      </c>
      <c r="H9982" t="n">
        <v>3.095</v>
      </c>
      <c r="K9982" t="n">
        <v>-356737000</v>
      </c>
      <c r="L9982" t="n">
        <v>441878000</v>
      </c>
      <c r="M9982" t="n">
        <v>439026000</v>
      </c>
      <c r="N9982" t="n">
        <v>-361230000</v>
      </c>
      <c r="U9982">
        <f>(L9982-K9982)/(2*D9982*0.01)</f>
      </c>
      <c r="V9982">
        <f>(L9982+K9982)/(D9982*0.0001)</f>
      </c>
    </row>
    <row r="9983">
      <c r="A9983" t="n">
        <v>2015</v>
      </c>
      <c r="B9983" t="inlineStr">
        <is>
          <t>00260930</t>
        </is>
      </c>
      <c r="C9983" t="inlineStr">
        <is>
          <t>에스엠</t>
        </is>
      </c>
      <c r="D9983" t="n">
        <v>5517184000</v>
      </c>
      <c r="E9983" t="n">
        <v>1087231000</v>
      </c>
      <c r="F9983" t="n">
        <v>566243000</v>
      </c>
      <c r="G9983" t="n">
        <v>124512000</v>
      </c>
      <c r="H9983" t="n">
        <v>2.85</v>
      </c>
      <c r="K9983" t="n">
        <v>-492521000</v>
      </c>
      <c r="L9983" t="n">
        <v>583677000</v>
      </c>
      <c r="M9983" t="n">
        <v>578705000</v>
      </c>
      <c r="N9983" t="n">
        <v>-497774000</v>
      </c>
      <c r="O9983">
        <f>D9982</f>
      </c>
      <c r="P9983">
        <f>(E9983-F9983+G9983)/O9983*100</f>
      </c>
      <c r="Q9983">
        <f>H9982</f>
      </c>
      <c r="S9983">
        <f>H9983-H9982</f>
      </c>
      <c r="U9983">
        <f>(L9983-K9983)/(2*D9983*0.01)</f>
      </c>
      <c r="V9983">
        <f>(L9983+K9983)/(D9983*0.0001)</f>
      </c>
    </row>
    <row r="9984">
      <c r="A9984" t="n">
        <v>2016</v>
      </c>
      <c r="B9984" t="inlineStr">
        <is>
          <t>00260930</t>
        </is>
      </c>
      <c r="C9984" t="inlineStr">
        <is>
          <t>에스엠</t>
        </is>
      </c>
      <c r="D9984" t="n">
        <v>6347953000</v>
      </c>
      <c r="E9984" t="n">
        <v>1600310000</v>
      </c>
      <c r="F9984" t="n">
        <v>717792000</v>
      </c>
      <c r="G9984" t="n">
        <v>140145000</v>
      </c>
      <c r="H9984" t="n">
        <v>3.05</v>
      </c>
      <c r="J9984" t="n">
        <v>16.76</v>
      </c>
      <c r="K9984" t="n">
        <v>-556192000</v>
      </c>
      <c r="L9984" t="n">
        <v>659152000</v>
      </c>
      <c r="M9984" t="n">
        <v>653428000</v>
      </c>
      <c r="N9984" t="n">
        <v>-562031000</v>
      </c>
      <c r="O9984">
        <f>D9983</f>
      </c>
      <c r="P9984">
        <f>(E9984-F9984+G9984)/O9984*100</f>
      </c>
      <c r="Q9984">
        <f>H9983</f>
      </c>
      <c r="S9984">
        <f>H9984-H9983</f>
      </c>
      <c r="U9984">
        <f>(L9984-K9984)/(2*D9984*0.01)</f>
      </c>
      <c r="V9984">
        <f>(L9984+K9984)/(D9984*0.0001)</f>
      </c>
    </row>
    <row r="9985">
      <c r="A9985" t="n">
        <v>2017</v>
      </c>
      <c r="B9985" t="inlineStr">
        <is>
          <t>00260930</t>
        </is>
      </c>
      <c r="C9985" t="inlineStr">
        <is>
          <t>에스엠</t>
        </is>
      </c>
      <c r="D9985" t="n">
        <v>15988686000</v>
      </c>
      <c r="E9985" t="n">
        <v>2074093000</v>
      </c>
      <c r="F9985" t="n">
        <v>1095152000</v>
      </c>
      <c r="G9985" t="n">
        <v>229854000</v>
      </c>
      <c r="H9985" t="n">
        <v>3.125</v>
      </c>
      <c r="I9985" t="n">
        <v>3.635</v>
      </c>
      <c r="K9985" t="n">
        <v>-7506221000</v>
      </c>
      <c r="L9985" t="n">
        <v>10194527000</v>
      </c>
      <c r="M9985" t="n">
        <v>10180719000</v>
      </c>
      <c r="N9985" t="n">
        <v>-7493988000</v>
      </c>
      <c r="O9985">
        <f>D9984</f>
      </c>
      <c r="P9985">
        <f>(E9985-F9985+G9985)/O9985*100</f>
      </c>
      <c r="Q9985">
        <f>H9984</f>
      </c>
      <c r="S9985">
        <f>H9985-H9984</f>
      </c>
    </row>
    <row r="9986">
      <c r="A9986" t="n">
        <v>2018</v>
      </c>
      <c r="B9986" t="inlineStr">
        <is>
          <t>00260930</t>
        </is>
      </c>
      <c r="C9986" t="inlineStr">
        <is>
          <t>에스엠</t>
        </is>
      </c>
      <c r="D9986" t="n">
        <v>19153002000</v>
      </c>
      <c r="E9986" t="n">
        <v>3820280000</v>
      </c>
      <c r="F9986" t="n">
        <v>2242979000</v>
      </c>
      <c r="G9986" t="n">
        <v>505402000</v>
      </c>
      <c r="H9986" t="n">
        <v>2.595</v>
      </c>
      <c r="I9986" t="n">
        <v>3.5</v>
      </c>
      <c r="K9986" t="n">
        <v>-1364459000</v>
      </c>
      <c r="L9986" t="n">
        <v>1699723000</v>
      </c>
      <c r="M9986" t="n">
        <v>1677984000</v>
      </c>
      <c r="N9986" t="n">
        <v>-1373827000</v>
      </c>
      <c r="O9986">
        <f>D9985</f>
      </c>
      <c r="P9986">
        <f>(E9986-F9986+G9986)/O9986*100</f>
      </c>
      <c r="Q9986">
        <f>H9985</f>
      </c>
      <c r="R9986">
        <f>I9985</f>
      </c>
      <c r="S9986">
        <f>H9986-H9985</f>
      </c>
      <c r="T9986">
        <f>I9986-I9985</f>
      </c>
      <c r="U9986">
        <f>(L9986-K9986)/(2*D9986*0.01)</f>
      </c>
      <c r="V9986">
        <f>(L9986+K9986)/(D9986*0.0001)</f>
      </c>
    </row>
    <row r="9987">
      <c r="A9987" t="n">
        <v>2019</v>
      </c>
      <c r="B9987" t="inlineStr">
        <is>
          <t>00260930</t>
        </is>
      </c>
      <c r="C9987" t="inlineStr">
        <is>
          <t>에스엠</t>
        </is>
      </c>
      <c r="D9987" t="n">
        <v>20574483000</v>
      </c>
      <c r="E9987" t="n">
        <v>4573154000</v>
      </c>
      <c r="F9987" t="n">
        <v>4218986000</v>
      </c>
      <c r="G9987" t="n">
        <v>455015000</v>
      </c>
      <c r="H9987" t="n">
        <v>2.33</v>
      </c>
      <c r="K9987" t="n">
        <v>-2120810000</v>
      </c>
      <c r="L9987" t="n">
        <v>2520049000</v>
      </c>
      <c r="M9987" t="n">
        <v>3090650000</v>
      </c>
      <c r="N9987" t="n">
        <v>-1511998000</v>
      </c>
      <c r="O9987">
        <f>D9986</f>
      </c>
      <c r="P9987">
        <f>(E9987-F9987+G9987)/O9987*100</f>
      </c>
      <c r="Q9987">
        <f>H9986</f>
      </c>
      <c r="S9987">
        <f>H9987-H9986</f>
      </c>
      <c r="U9987">
        <f>(L9987-K9987)/(2*D9987*0.01)</f>
      </c>
      <c r="V9987">
        <f>(L9987+K9987)/(D9987*0.0001)</f>
      </c>
    </row>
    <row r="9988">
      <c r="A9988" t="n">
        <v>2020</v>
      </c>
      <c r="B9988" t="inlineStr">
        <is>
          <t>00260930</t>
        </is>
      </c>
      <c r="C9988" t="inlineStr">
        <is>
          <t>에스엠</t>
        </is>
      </c>
      <c r="D9988" t="n">
        <v>19794022000</v>
      </c>
      <c r="E9988" t="n">
        <v>5131664000</v>
      </c>
      <c r="F9988" t="n">
        <v>3779092000</v>
      </c>
      <c r="G9988" t="n">
        <v>482600000</v>
      </c>
      <c r="H9988" t="n">
        <v>2.36</v>
      </c>
      <c r="I9988" t="n">
        <v>3.535</v>
      </c>
      <c r="J9988" t="n">
        <v>11.68</v>
      </c>
      <c r="K9988" t="n">
        <v>-1974660000</v>
      </c>
      <c r="L9988" t="n">
        <v>2364069000</v>
      </c>
      <c r="M9988" t="n">
        <v>2329342000</v>
      </c>
      <c r="N9988" t="n">
        <v>-1985823000</v>
      </c>
      <c r="O9988">
        <f>D9987</f>
      </c>
      <c r="P9988">
        <f>(E9988-F9988+G9988)/O9988*100</f>
      </c>
      <c r="Q9988">
        <f>H9987</f>
      </c>
      <c r="S9988">
        <f>H9988-H9987</f>
      </c>
      <c r="U9988">
        <f>(L9988-K9988)/(2*D9988*0.01)</f>
      </c>
      <c r="V9988">
        <f>(L9988+K9988)/(D9988*0.0001)</f>
      </c>
    </row>
    <row r="9989">
      <c r="A9989" t="n">
        <v>2021</v>
      </c>
      <c r="B9989" t="inlineStr">
        <is>
          <t>00260930</t>
        </is>
      </c>
      <c r="C9989" t="inlineStr">
        <is>
          <t>에스엠</t>
        </is>
      </c>
      <c r="D9989" t="n">
        <v>19166997000</v>
      </c>
      <c r="E9989" t="n">
        <v>4629918000</v>
      </c>
      <c r="F9989" t="n">
        <v>3441491000</v>
      </c>
      <c r="G9989" t="n">
        <v>474780000</v>
      </c>
      <c r="H9989" t="n">
        <v>2.915</v>
      </c>
      <c r="J9989" t="n">
        <v>11.53</v>
      </c>
      <c r="K9989" t="n">
        <v>-1877145000</v>
      </c>
      <c r="L9989" t="n">
        <v>2240758000</v>
      </c>
      <c r="M9989" t="n">
        <v>2215783000</v>
      </c>
      <c r="N9989" t="n">
        <v>-1893294000</v>
      </c>
      <c r="O9989">
        <f>D9988</f>
      </c>
      <c r="P9989">
        <f>(E9989-F9989+G9989)/O9989*100</f>
      </c>
      <c r="Q9989">
        <f>H9988</f>
      </c>
      <c r="S9989">
        <f>H9989-H9988</f>
      </c>
      <c r="U9989">
        <f>(L9989-K9989)/(2*D9989*0.01)</f>
      </c>
      <c r="V9989">
        <f>(L9989+K9989)/(D9989*0.0001)</f>
      </c>
    </row>
    <row r="9990">
      <c r="A9990" t="n">
        <v>2022</v>
      </c>
      <c r="B9990" t="inlineStr">
        <is>
          <t>00260930</t>
        </is>
      </c>
      <c r="C9990" t="inlineStr">
        <is>
          <t>에스엠</t>
        </is>
      </c>
      <c r="D9990" t="n">
        <v>17738424000</v>
      </c>
      <c r="E9990" t="n">
        <v>4780330000</v>
      </c>
      <c r="F9990" t="n">
        <v>2534582000</v>
      </c>
      <c r="G9990" t="n">
        <v>551248000</v>
      </c>
      <c r="H9990" t="n">
        <v>5.485</v>
      </c>
      <c r="I9990" t="n">
        <v>3.81</v>
      </c>
      <c r="J9990" t="n">
        <v>10.07</v>
      </c>
      <c r="K9990" t="n">
        <v>-1526978000</v>
      </c>
      <c r="L9990" t="n">
        <v>1789032000</v>
      </c>
      <c r="M9990" t="n">
        <v>1811132000</v>
      </c>
      <c r="N9990" t="n">
        <v>-1570824000</v>
      </c>
      <c r="O9990">
        <f>D9989</f>
      </c>
      <c r="P9990">
        <f>(E9990-F9990+G9990)/O9990*100</f>
      </c>
      <c r="Q9990">
        <f>H9989</f>
      </c>
      <c r="S9990">
        <f>H9990-H9989</f>
      </c>
      <c r="U9990">
        <f>(L9990-K9990)/(2*D9990*0.01)</f>
      </c>
      <c r="V9990">
        <f>(L9990+K9990)/(D9990*0.0001)</f>
      </c>
    </row>
    <row r="9991">
      <c r="A9991" t="n">
        <v>2023</v>
      </c>
      <c r="B9991" t="inlineStr">
        <is>
          <t>00260930</t>
        </is>
      </c>
      <c r="C9991" t="inlineStr">
        <is>
          <t>에스엠</t>
        </is>
      </c>
      <c r="D9991" t="n">
        <v>22891932000</v>
      </c>
      <c r="E9991" t="n">
        <v>4630610000</v>
      </c>
      <c r="F9991" t="n">
        <v>5692554000</v>
      </c>
      <c r="G9991" t="n">
        <v>921853000</v>
      </c>
      <c r="H9991" t="n">
        <v>4.71</v>
      </c>
      <c r="I9991" t="n">
        <v>4.05</v>
      </c>
      <c r="J9991" t="n">
        <v>9.300000000000001</v>
      </c>
      <c r="K9991" t="n">
        <v>-2141341000</v>
      </c>
      <c r="L9991" t="n">
        <v>2520844000</v>
      </c>
      <c r="M9991" t="n">
        <v>2518947000</v>
      </c>
      <c r="N9991" t="n">
        <v>-2176187000</v>
      </c>
      <c r="O9991">
        <f>D9990</f>
      </c>
      <c r="P9991">
        <f>(E9991-F9991+G9991)/O9991*100</f>
      </c>
      <c r="Q9991">
        <f>H9990</f>
      </c>
      <c r="R9991">
        <f>I9990</f>
      </c>
      <c r="S9991">
        <f>H9991-H9990</f>
      </c>
      <c r="T9991">
        <f>I9991-I9990</f>
      </c>
      <c r="U9991">
        <f>(L9991-K9991)/(2*D9991*0.01)</f>
      </c>
      <c r="V9991">
        <f>(L9991+K9991)/(D9991*0.0001)</f>
      </c>
    </row>
    <row r="9992">
      <c r="A9992" t="n">
        <v>2024</v>
      </c>
      <c r="B9992" t="inlineStr">
        <is>
          <t>00260930</t>
        </is>
      </c>
      <c r="C9992" t="inlineStr">
        <is>
          <t>에스엠</t>
        </is>
      </c>
      <c r="D9992" t="n">
        <v>26965696000</v>
      </c>
      <c r="E9992" t="n">
        <v>5081603000</v>
      </c>
      <c r="F9992" t="n">
        <v>3853114000</v>
      </c>
      <c r="G9992" t="n">
        <v>1019178000</v>
      </c>
      <c r="H9992" t="n">
        <v>4.11</v>
      </c>
      <c r="I9992" t="n">
        <v>4.395</v>
      </c>
      <c r="J9992" t="n">
        <v>9.417</v>
      </c>
      <c r="K9992" t="n">
        <v>-2615056000</v>
      </c>
      <c r="L9992" t="n">
        <v>2520844000</v>
      </c>
      <c r="M9992" t="n">
        <v>3084094000</v>
      </c>
      <c r="N9992" t="n">
        <v>-2176187000</v>
      </c>
      <c r="O9992">
        <f>D9991</f>
      </c>
      <c r="P9992">
        <f>(E9992-F9992+G9992)/O9992*100</f>
      </c>
      <c r="Q9992">
        <f>H9991</f>
      </c>
      <c r="R9992">
        <f>I9991</f>
      </c>
      <c r="S9992">
        <f>H9992-H9991</f>
      </c>
      <c r="T9992">
        <f>I9992-I9991</f>
      </c>
      <c r="U9992">
        <f>(L9992-K9992)/(2*D9992*0.01)</f>
      </c>
    </row>
    <row r="9993">
      <c r="A9993" t="n">
        <v>2025</v>
      </c>
      <c r="B9993" t="inlineStr">
        <is>
          <t>00260930</t>
        </is>
      </c>
      <c r="C9993" t="inlineStr">
        <is>
          <t>에스엠</t>
        </is>
      </c>
      <c r="D9993" t="n">
        <v>31548000000</v>
      </c>
      <c r="E9993" t="n">
        <v>6626823000</v>
      </c>
      <c r="F9993" t="n">
        <v>4061741000</v>
      </c>
      <c r="G9993" t="n">
        <v>1200179000</v>
      </c>
      <c r="O9993">
        <f>D9992</f>
      </c>
      <c r="P9993">
        <f>(E9993-F9993+G9993)/O9993*100</f>
      </c>
    </row>
    <row r="9994">
      <c r="A9994" t="n">
        <v>2020</v>
      </c>
      <c r="B9994" t="inlineStr">
        <is>
          <t>00260958</t>
        </is>
      </c>
      <c r="C9994" t="inlineStr">
        <is>
          <t>케이티알파</t>
        </is>
      </c>
      <c r="D9994" t="n">
        <v>32783435000</v>
      </c>
      <c r="E9994" t="n">
        <v>3473112000</v>
      </c>
      <c r="F9994" t="n">
        <v>907382000</v>
      </c>
      <c r="G9994" t="n">
        <v>321596000</v>
      </c>
      <c r="H9994" t="n">
        <v>1.6</v>
      </c>
      <c r="I9994" t="n">
        <v>6</v>
      </c>
      <c r="K9994" t="n">
        <v>-2328143000</v>
      </c>
      <c r="L9994" t="n">
        <v>2637967000</v>
      </c>
      <c r="M9994" t="n">
        <v>2498413000</v>
      </c>
      <c r="N9994" t="n">
        <v>-2258565000</v>
      </c>
      <c r="U9994">
        <f>(L9994-K9994)/(2*D9994*0.01)</f>
      </c>
      <c r="V9994">
        <f>(L9994+K9994)/(D9994*0.0001)</f>
      </c>
    </row>
    <row r="9995">
      <c r="A9995" t="n">
        <v>2021</v>
      </c>
      <c r="B9995" t="inlineStr">
        <is>
          <t>00260958</t>
        </is>
      </c>
      <c r="C9995" t="inlineStr">
        <is>
          <t>케이티알파</t>
        </is>
      </c>
      <c r="D9995" t="n">
        <v>31764636000</v>
      </c>
      <c r="E9995" t="n">
        <v>5109730000</v>
      </c>
      <c r="F9995" t="n">
        <v>5494331000</v>
      </c>
      <c r="G9995" t="n">
        <v>586398000</v>
      </c>
      <c r="H9995" t="n">
        <v>2.4</v>
      </c>
      <c r="I9995" t="n">
        <v>6</v>
      </c>
      <c r="J9995" t="n">
        <v>6.42</v>
      </c>
      <c r="K9995" t="n">
        <v>-2299092000</v>
      </c>
      <c r="L9995" t="n">
        <v>2602615000</v>
      </c>
      <c r="M9995" t="n">
        <v>2484310000</v>
      </c>
      <c r="N9995" t="n">
        <v>-2245607000</v>
      </c>
      <c r="O9995">
        <f>D9994</f>
      </c>
      <c r="P9995">
        <f>(E9995-F9995+G9995)/O9995*100</f>
      </c>
      <c r="Q9995">
        <f>H9994</f>
      </c>
      <c r="R9995">
        <f>I9994</f>
      </c>
      <c r="S9995">
        <f>H9995-H9994</f>
      </c>
      <c r="T9995">
        <f>I9995-I9994</f>
      </c>
      <c r="U9995">
        <f>(L9995-K9995)/(2*D9995*0.01)</f>
      </c>
      <c r="V9995">
        <f>(L9995+K9995)/(D9995*0.0001)</f>
      </c>
    </row>
    <row r="9996">
      <c r="A9996" t="n">
        <v>2022</v>
      </c>
      <c r="B9996" t="inlineStr">
        <is>
          <t>00260958</t>
        </is>
      </c>
      <c r="C9996" t="inlineStr">
        <is>
          <t>케이티알파</t>
        </is>
      </c>
      <c r="D9996" t="n">
        <v>21019510000</v>
      </c>
      <c r="E9996" t="n">
        <v>4283752000</v>
      </c>
      <c r="F9996" t="n">
        <v>2635789000</v>
      </c>
      <c r="G9996" t="n">
        <v>796379000</v>
      </c>
      <c r="H9996" t="n">
        <v>5.1</v>
      </c>
      <c r="I9996" t="n">
        <v>6</v>
      </c>
      <c r="J9996" t="n">
        <v>6.53</v>
      </c>
      <c r="K9996" t="n">
        <v>-1331916000</v>
      </c>
      <c r="L9996" t="n">
        <v>1493084000</v>
      </c>
      <c r="M9996" t="n">
        <v>1466054000</v>
      </c>
      <c r="N9996" t="n">
        <v>-1333952000</v>
      </c>
      <c r="O9996">
        <f>D9995</f>
      </c>
      <c r="P9996">
        <f>(E9996-F9996+G9996)/O9996*100</f>
      </c>
      <c r="Q9996">
        <f>H9995</f>
      </c>
      <c r="R9996">
        <f>I9995</f>
      </c>
      <c r="S9996">
        <f>H9996-H9995</f>
      </c>
      <c r="T9996">
        <f>I9996-I9995</f>
      </c>
      <c r="U9996">
        <f>(L9996-K9996)/(2*D9996*0.01)</f>
      </c>
      <c r="V9996">
        <f>(L9996+K9996)/(D9996*0.0001)</f>
      </c>
    </row>
    <row r="9997">
      <c r="A9997" t="n">
        <v>2024</v>
      </c>
      <c r="B9997" t="inlineStr">
        <is>
          <t>00260958</t>
        </is>
      </c>
      <c r="C9997" t="inlineStr">
        <is>
          <t>케이티알파</t>
        </is>
      </c>
      <c r="D9997" t="n">
        <v>25133608000</v>
      </c>
      <c r="E9997" t="n">
        <v>3603346000</v>
      </c>
      <c r="F9997" t="n">
        <v>2443237000</v>
      </c>
      <c r="G9997" t="n">
        <v>951489000</v>
      </c>
      <c r="H9997" t="n">
        <v>3.42</v>
      </c>
      <c r="I9997" t="n">
        <v>6</v>
      </c>
      <c r="J9997" t="n">
        <v>4.18</v>
      </c>
      <c r="K9997" t="n">
        <v>-1186152000</v>
      </c>
      <c r="L9997" t="n">
        <v>1383134000</v>
      </c>
      <c r="M9997" t="n">
        <v>1257350000</v>
      </c>
      <c r="N9997" t="n">
        <v>-1235057000</v>
      </c>
      <c r="U9997">
        <f>(L9997-K9997)/(2*D9997*0.01)</f>
      </c>
      <c r="V9997">
        <f>(L9997+K9997)/(D9997*0.0001)</f>
      </c>
    </row>
    <row r="9998">
      <c r="A9998" t="n">
        <v>2025</v>
      </c>
      <c r="B9998" t="inlineStr">
        <is>
          <t>00260958</t>
        </is>
      </c>
      <c r="C9998" t="inlineStr">
        <is>
          <t>케이티알파</t>
        </is>
      </c>
      <c r="D9998" t="n">
        <v>29545351000</v>
      </c>
      <c r="E9998" t="n">
        <v>3166486000</v>
      </c>
      <c r="F9998" t="n">
        <v>2465725000</v>
      </c>
      <c r="G9998" t="n">
        <v>785317000</v>
      </c>
      <c r="H9998" t="n">
        <v>3.75</v>
      </c>
      <c r="I9998" t="n">
        <v>6.5</v>
      </c>
      <c r="J9998" t="n">
        <v>4.1</v>
      </c>
      <c r="K9998" t="n">
        <v>-1327387000</v>
      </c>
      <c r="L9998" t="n">
        <v>1509857000</v>
      </c>
      <c r="M9998" t="n">
        <v>1428741000</v>
      </c>
      <c r="N9998" t="n">
        <v>-1331158000</v>
      </c>
      <c r="O9998">
        <f>D9997</f>
      </c>
      <c r="P9998">
        <f>(E9998-F9998+G9998)/O9998*100</f>
      </c>
      <c r="Q9998">
        <f>H9997</f>
      </c>
      <c r="R9998">
        <f>I9997</f>
      </c>
      <c r="S9998">
        <f>H9998-H9997</f>
      </c>
      <c r="T9998">
        <f>I9998-I9997</f>
      </c>
      <c r="U9998">
        <f>(L9998-K9998)/(2*D9998*0.01)</f>
      </c>
      <c r="V9998">
        <f>(L9998+K9998)/(D9998*0.0001)</f>
      </c>
    </row>
    <row r="9999">
      <c r="A9999" t="n">
        <v>2014</v>
      </c>
      <c r="B9999" t="inlineStr">
        <is>
          <t>00261009</t>
        </is>
      </c>
      <c r="C9999" t="inlineStr">
        <is>
          <t>감성코퍼레이션</t>
        </is>
      </c>
      <c r="D9999" t="n">
        <v>1359289000</v>
      </c>
      <c r="E9999" t="n">
        <v>74157000</v>
      </c>
      <c r="F9999" t="n">
        <v>59989000</v>
      </c>
      <c r="G9999" t="n">
        <v>13148000</v>
      </c>
      <c r="H9999" t="n">
        <v>2.83</v>
      </c>
      <c r="I9999" t="n">
        <v>7.43</v>
      </c>
      <c r="K9999" t="n">
        <v>-19854000</v>
      </c>
      <c r="L9999" t="n">
        <v>22237000</v>
      </c>
      <c r="M9999" t="n">
        <v>22691000</v>
      </c>
      <c r="N9999" t="n">
        <v>-20599000</v>
      </c>
      <c r="U9999">
        <f>(L9999-K9999)/(2*D9999*0.01)</f>
      </c>
      <c r="V9999">
        <f>(L9999+K9999)/(D9999*0.0001)</f>
      </c>
    </row>
    <row r="10000">
      <c r="A10000" t="n">
        <v>2015</v>
      </c>
      <c r="B10000" t="inlineStr">
        <is>
          <t>00261009</t>
        </is>
      </c>
      <c r="C10000" t="inlineStr">
        <is>
          <t>감성코퍼레이션</t>
        </is>
      </c>
      <c r="D10000" t="n">
        <v>1373690000</v>
      </c>
      <c r="E10000" t="n">
        <v>102268000</v>
      </c>
      <c r="F10000" t="n">
        <v>7903000</v>
      </c>
      <c r="G10000" t="n">
        <v>38175000</v>
      </c>
      <c r="H10000" t="n">
        <v>2.47</v>
      </c>
      <c r="K10000" t="n">
        <v>-17392000</v>
      </c>
      <c r="L10000" t="n">
        <v>19298000</v>
      </c>
      <c r="M10000" t="n">
        <v>19019000</v>
      </c>
      <c r="N10000" t="n">
        <v>-17483000</v>
      </c>
      <c r="O10000">
        <f>D9999</f>
      </c>
      <c r="P10000">
        <f>(E10000-F10000+G10000)/O10000*100</f>
      </c>
      <c r="Q10000">
        <f>H9999</f>
      </c>
      <c r="S10000">
        <f>H10000-H9999</f>
      </c>
      <c r="U10000">
        <f>(L10000-K10000)/(2*D10000*0.01)</f>
      </c>
      <c r="V10000">
        <f>(L10000+K10000)/(D10000*0.0001)</f>
      </c>
    </row>
    <row r="10001">
      <c r="A10001" t="n">
        <v>2016</v>
      </c>
      <c r="B10001" t="inlineStr">
        <is>
          <t>00261009</t>
        </is>
      </c>
      <c r="C10001" t="inlineStr">
        <is>
          <t>감성코퍼레이션</t>
        </is>
      </c>
      <c r="D10001" t="n">
        <v>2001420000</v>
      </c>
      <c r="E10001" t="n">
        <v>80651000</v>
      </c>
      <c r="F10001" t="n">
        <v>386915000</v>
      </c>
      <c r="G10001" t="n">
        <v>33541000</v>
      </c>
      <c r="H10001" t="n">
        <v>2.49</v>
      </c>
      <c r="K10001" t="n">
        <v>-56949000</v>
      </c>
      <c r="L10001" t="n">
        <v>60290000</v>
      </c>
      <c r="M10001" t="n">
        <v>59471000</v>
      </c>
      <c r="N10001" t="n">
        <v>-57277000</v>
      </c>
      <c r="O10001">
        <f>D10000</f>
      </c>
      <c r="P10001">
        <f>(E10001-F10001+G10001)/O10001*100</f>
      </c>
      <c r="Q10001">
        <f>H10000</f>
      </c>
      <c r="S10001">
        <f>H10001-H10000</f>
      </c>
      <c r="U10001">
        <f>(L10001-K10001)/(2*D10001*0.01)</f>
      </c>
      <c r="V10001">
        <f>(L10001+K10001)/(D10001*0.0001)</f>
      </c>
    </row>
    <row r="10002">
      <c r="A10002" t="n">
        <v>2017</v>
      </c>
      <c r="B10002" t="inlineStr">
        <is>
          <t>00261009</t>
        </is>
      </c>
      <c r="C10002" t="inlineStr">
        <is>
          <t>감성코퍼레이션</t>
        </is>
      </c>
      <c r="D10002" t="n">
        <v>1599639000</v>
      </c>
      <c r="E10002" t="n">
        <v>132359000</v>
      </c>
      <c r="F10002" t="n">
        <v>30883000</v>
      </c>
      <c r="G10002" t="n">
        <v>47001000</v>
      </c>
      <c r="H10002" t="n">
        <v>2.94</v>
      </c>
      <c r="I10002" t="n">
        <v>3</v>
      </c>
      <c r="J10002" t="n">
        <v>7.83</v>
      </c>
      <c r="K10002" t="n">
        <v>-71562000</v>
      </c>
      <c r="L10002" t="n">
        <v>77355000</v>
      </c>
      <c r="M10002" t="n">
        <v>76686000</v>
      </c>
      <c r="N10002" t="n">
        <v>-72306000</v>
      </c>
      <c r="O10002">
        <f>D10001</f>
      </c>
      <c r="P10002">
        <f>(E10002-F10002+G10002)/O10002*100</f>
      </c>
      <c r="Q10002">
        <f>H10001</f>
      </c>
      <c r="S10002">
        <f>H10002-H10001</f>
      </c>
      <c r="U10002">
        <f>(L10002-K10002)/(2*D10002*0.01)</f>
      </c>
      <c r="V10002">
        <f>(L10002+K10002)/(D10002*0.0001)</f>
      </c>
    </row>
    <row r="10003">
      <c r="A10003" t="n">
        <v>2018</v>
      </c>
      <c r="B10003" t="inlineStr">
        <is>
          <t>00261009</t>
        </is>
      </c>
      <c r="C10003" t="inlineStr">
        <is>
          <t>감성코퍼레이션</t>
        </is>
      </c>
      <c r="D10003" t="n">
        <v>1931612000</v>
      </c>
      <c r="E10003" t="n">
        <v>97620000</v>
      </c>
      <c r="F10003" t="n">
        <v>2733000</v>
      </c>
      <c r="G10003" t="n">
        <v>47307000</v>
      </c>
      <c r="H10003" t="n">
        <v>2.41</v>
      </c>
      <c r="I10003" t="n">
        <v>3</v>
      </c>
      <c r="J10003" t="n">
        <v>7.48</v>
      </c>
      <c r="K10003" t="n">
        <v>-81995000</v>
      </c>
      <c r="L10003" t="n">
        <v>88674000</v>
      </c>
      <c r="M10003" t="n">
        <v>87443000</v>
      </c>
      <c r="N10003" t="n">
        <v>-82442000</v>
      </c>
      <c r="O10003">
        <f>D10002</f>
      </c>
      <c r="P10003">
        <f>(E10003-F10003+G10003)/O10003*100</f>
      </c>
      <c r="Q10003">
        <f>H10002</f>
      </c>
      <c r="R10003">
        <f>I10002</f>
      </c>
      <c r="S10003">
        <f>H10003-H10002</f>
      </c>
      <c r="T10003">
        <f>I10003-I10002</f>
      </c>
      <c r="U10003">
        <f>(L10003-K10003)/(2*D10003*0.01)</f>
      </c>
      <c r="V10003">
        <f>(L10003+K10003)/(D10003*0.0001)</f>
      </c>
    </row>
    <row r="10004">
      <c r="A10004" t="n">
        <v>2019</v>
      </c>
      <c r="B10004" t="inlineStr">
        <is>
          <t>00261009</t>
        </is>
      </c>
      <c r="C10004" t="inlineStr">
        <is>
          <t>감성코퍼레이션</t>
        </is>
      </c>
      <c r="D10004" t="n">
        <v>232663000</v>
      </c>
      <c r="E10004" t="n">
        <v>118225000</v>
      </c>
      <c r="F10004" t="n">
        <v>1673971000</v>
      </c>
      <c r="G10004" t="n">
        <v>46477000</v>
      </c>
      <c r="H10004" t="n">
        <v>2.13</v>
      </c>
      <c r="I10004" t="n">
        <v>2</v>
      </c>
      <c r="J10004" t="n">
        <v>8.720000000000001</v>
      </c>
      <c r="K10004" t="n">
        <v>-20554000</v>
      </c>
      <c r="L10004" t="n">
        <v>23933000</v>
      </c>
      <c r="M10004" t="n">
        <v>23722000</v>
      </c>
      <c r="N10004" t="n">
        <v>-20771000</v>
      </c>
      <c r="O10004">
        <f>D10003</f>
      </c>
      <c r="P10004">
        <f>(E10004-F10004+G10004)/O10004*100</f>
      </c>
      <c r="Q10004">
        <f>H10003</f>
      </c>
      <c r="R10004">
        <f>I10003</f>
      </c>
      <c r="S10004">
        <f>H10004-H10003</f>
      </c>
      <c r="T10004">
        <f>I10004-I10003</f>
      </c>
      <c r="U10004">
        <f>(L10004-K10004)/(2*D10004*0.01)</f>
      </c>
      <c r="V10004">
        <f>(L10004+K10004)/(D10004*0.0001)</f>
      </c>
    </row>
    <row r="10005">
      <c r="A10005" t="n">
        <v>2020</v>
      </c>
      <c r="B10005" t="inlineStr">
        <is>
          <t>00261009</t>
        </is>
      </c>
      <c r="C10005" t="inlineStr">
        <is>
          <t>감성코퍼레이션</t>
        </is>
      </c>
      <c r="D10005" t="n">
        <v>429630000</v>
      </c>
      <c r="E10005" t="n">
        <v>273229000</v>
      </c>
      <c r="F10005" t="n">
        <v>57851000</v>
      </c>
      <c r="G10005" t="n">
        <v>10234000</v>
      </c>
      <c r="H10005" t="n">
        <v>2.12</v>
      </c>
      <c r="I10005" t="n">
        <v>2</v>
      </c>
      <c r="J10005" t="n">
        <v>8.720000000000001</v>
      </c>
      <c r="K10005" t="n">
        <v>-38678000</v>
      </c>
      <c r="L10005" t="n">
        <v>45310000</v>
      </c>
      <c r="M10005" t="n">
        <v>44981000</v>
      </c>
      <c r="N10005" t="n">
        <v>-39137000</v>
      </c>
      <c r="O10005">
        <f>D10004</f>
      </c>
      <c r="P10005">
        <f>(E10005-F10005+G10005)/O10005*100</f>
      </c>
      <c r="Q10005">
        <f>H10004</f>
      </c>
      <c r="R10005">
        <f>I10004</f>
      </c>
      <c r="S10005">
        <f>H10005-H10004</f>
      </c>
      <c r="T10005">
        <f>I10005-I10004</f>
      </c>
      <c r="U10005">
        <f>(L10005-K10005)/(2*D10005*0.01)</f>
      </c>
      <c r="V10005">
        <f>(L10005+K10005)/(D10005*0.0001)</f>
      </c>
    </row>
    <row r="10006">
      <c r="A10006" t="n">
        <v>2021</v>
      </c>
      <c r="B10006" t="inlineStr">
        <is>
          <t>00261009</t>
        </is>
      </c>
      <c r="C10006" t="inlineStr">
        <is>
          <t>감성코퍼레이션</t>
        </is>
      </c>
      <c r="D10006" t="n">
        <v>486108000</v>
      </c>
      <c r="E10006" t="n">
        <v>81838000</v>
      </c>
      <c r="F10006" t="n">
        <v>184991000</v>
      </c>
      <c r="G10006" t="n">
        <v>6618000</v>
      </c>
      <c r="H10006" t="n">
        <v>2.12</v>
      </c>
      <c r="I10006" t="n">
        <v>2</v>
      </c>
      <c r="J10006" t="n">
        <v>8.720000000000001</v>
      </c>
      <c r="K10006" t="n">
        <v>-40289000</v>
      </c>
      <c r="L10006" t="n">
        <v>45833000</v>
      </c>
      <c r="M10006" t="n">
        <v>46790000</v>
      </c>
      <c r="N10006" t="n">
        <v>-40993000</v>
      </c>
      <c r="O10006">
        <f>D10005</f>
      </c>
      <c r="P10006">
        <f>(E10006-F10006+G10006)/O10006*100</f>
      </c>
      <c r="Q10006">
        <f>H10005</f>
      </c>
      <c r="R10006">
        <f>I10005</f>
      </c>
      <c r="S10006">
        <f>H10006-H10005</f>
      </c>
      <c r="T10006">
        <f>I10006-I10005</f>
      </c>
      <c r="U10006">
        <f>(L10006-K10006)/(2*D10006*0.01)</f>
      </c>
      <c r="V10006">
        <f>(L10006+K10006)/(D10006*0.0001)</f>
      </c>
    </row>
    <row r="10007">
      <c r="A10007" t="n">
        <v>2022</v>
      </c>
      <c r="B10007" t="inlineStr">
        <is>
          <t>00261009</t>
        </is>
      </c>
      <c r="C10007" t="inlineStr">
        <is>
          <t>감성코퍼레이션</t>
        </is>
      </c>
      <c r="D10007" t="n">
        <v>645669000</v>
      </c>
      <c r="E10007" t="n">
        <v>346602000</v>
      </c>
      <c r="F10007" t="n">
        <v>76103000</v>
      </c>
      <c r="G10007" t="n">
        <v>21701000</v>
      </c>
      <c r="H10007" t="n">
        <v>5.3</v>
      </c>
      <c r="I10007" t="n">
        <v>2</v>
      </c>
      <c r="J10007" t="n">
        <v>7.96</v>
      </c>
      <c r="K10007" t="n">
        <v>-45544000</v>
      </c>
      <c r="L10007" t="n">
        <v>-52126000</v>
      </c>
      <c r="M10007" t="n">
        <v>53430000</v>
      </c>
      <c r="N10007" t="n">
        <v>47391000</v>
      </c>
      <c r="O10007">
        <f>D10006</f>
      </c>
      <c r="P10007">
        <f>(E10007-F10007+G10007)/O10007*100</f>
      </c>
      <c r="Q10007">
        <f>H10006</f>
      </c>
      <c r="R10007">
        <f>I10006</f>
      </c>
      <c r="S10007">
        <f>H10007-H10006</f>
      </c>
      <c r="T10007">
        <f>I10007-I10006</f>
      </c>
    </row>
    <row r="10008">
      <c r="A10008" t="n">
        <v>2023</v>
      </c>
      <c r="B10008" t="inlineStr">
        <is>
          <t>00261009</t>
        </is>
      </c>
      <c r="C10008" t="inlineStr">
        <is>
          <t>감성코퍼레이션</t>
        </is>
      </c>
      <c r="D10008" t="n">
        <v>1212429000</v>
      </c>
      <c r="E10008" t="n">
        <v>353289000</v>
      </c>
      <c r="F10008" t="n">
        <v>117217000</v>
      </c>
      <c r="G10008" t="n">
        <v>46848000</v>
      </c>
      <c r="H10008" t="n">
        <v>4.49</v>
      </c>
      <c r="I10008" t="n">
        <v>3</v>
      </c>
      <c r="J10008" t="n">
        <v>10.71</v>
      </c>
      <c r="K10008" t="n">
        <v>-93408000</v>
      </c>
      <c r="L10008" t="n">
        <v>108154000</v>
      </c>
      <c r="M10008" t="n">
        <v>108826000</v>
      </c>
      <c r="N10008" t="n">
        <v>-95614000</v>
      </c>
      <c r="O10008">
        <f>D10007</f>
      </c>
      <c r="P10008">
        <f>(E10008-F10008+G10008)/O10008*100</f>
      </c>
      <c r="Q10008">
        <f>H10007</f>
      </c>
      <c r="R10008">
        <f>I10007</f>
      </c>
      <c r="S10008">
        <f>H10008-H10007</f>
      </c>
      <c r="T10008">
        <f>I10008-I10007</f>
      </c>
      <c r="U10008">
        <f>(L10008-K10008)/(2*D10008*0.01)</f>
      </c>
      <c r="V10008">
        <f>(L10008+K10008)/(D10008*0.0001)</f>
      </c>
    </row>
    <row r="10009">
      <c r="A10009" t="n">
        <v>2024</v>
      </c>
      <c r="B10009" t="inlineStr">
        <is>
          <t>00261009</t>
        </is>
      </c>
      <c r="C10009" t="inlineStr">
        <is>
          <t>감성코퍼레이션</t>
        </is>
      </c>
      <c r="D10009" t="n">
        <v>2359332000</v>
      </c>
      <c r="E10009" t="n">
        <v>523345000</v>
      </c>
      <c r="F10009" t="n">
        <v>141880000</v>
      </c>
      <c r="G10009" t="n">
        <v>71953000</v>
      </c>
      <c r="H10009" t="n">
        <v>3.99</v>
      </c>
      <c r="I10009" t="n">
        <v>3</v>
      </c>
      <c r="J10009" t="n">
        <v>10.71</v>
      </c>
      <c r="K10009" t="n">
        <v>139059000</v>
      </c>
      <c r="L10009" t="n">
        <v>-162128000</v>
      </c>
      <c r="M10009" t="n">
        <v>-162288000</v>
      </c>
      <c r="N10009" t="n">
        <v>141699000</v>
      </c>
      <c r="O10009">
        <f>D10008</f>
      </c>
      <c r="P10009">
        <f>(E10009-F10009+G10009)/O10009*100</f>
      </c>
      <c r="Q10009">
        <f>H10008</f>
      </c>
      <c r="R10009">
        <f>I10008</f>
      </c>
      <c r="S10009">
        <f>H10009-H10008</f>
      </c>
      <c r="T10009">
        <f>I10009-I10008</f>
      </c>
    </row>
    <row r="10010">
      <c r="A10010" t="n">
        <v>2025</v>
      </c>
      <c r="B10010" t="inlineStr">
        <is>
          <t>00261009</t>
        </is>
      </c>
      <c r="C10010" t="inlineStr">
        <is>
          <t>감성코퍼레이션</t>
        </is>
      </c>
      <c r="D10010" t="n">
        <v>2817517000</v>
      </c>
      <c r="E10010" t="n">
        <v>740183000</v>
      </c>
      <c r="F10010" t="n">
        <v>139414000</v>
      </c>
      <c r="G10010" t="n">
        <v>89932000</v>
      </c>
      <c r="H10010" t="n">
        <v>4.36</v>
      </c>
      <c r="I10010" t="n">
        <v>3</v>
      </c>
      <c r="K10010" t="n">
        <v>170989000</v>
      </c>
      <c r="L10010" t="n">
        <v>-198877000</v>
      </c>
      <c r="M10010" t="n">
        <v>-199827000</v>
      </c>
      <c r="N10010" t="n">
        <v>174804000</v>
      </c>
      <c r="O10010">
        <f>D10009</f>
      </c>
      <c r="P10010">
        <f>(E10010-F10010+G10010)/O10010*100</f>
      </c>
      <c r="Q10010">
        <f>H10009</f>
      </c>
      <c r="R10010">
        <f>I10009</f>
      </c>
      <c r="S10010">
        <f>H10010-H10009</f>
      </c>
      <c r="T10010">
        <f>I10010-I10009</f>
      </c>
    </row>
    <row r="10011">
      <c r="A10011" t="n">
        <v>2014</v>
      </c>
      <c r="B10011" t="inlineStr">
        <is>
          <t>00261054</t>
        </is>
      </c>
      <c r="C10011" t="inlineStr">
        <is>
          <t>EG</t>
        </is>
      </c>
      <c r="D10011" t="n">
        <v>1638083000</v>
      </c>
      <c r="E10011" t="n">
        <v>318092000</v>
      </c>
      <c r="F10011" t="n">
        <v>107121000</v>
      </c>
      <c r="G10011" t="n">
        <v>32145000</v>
      </c>
      <c r="H10011" t="n">
        <v>3.58</v>
      </c>
      <c r="I10011" t="n">
        <v>5.62</v>
      </c>
    </row>
    <row r="10012">
      <c r="A10012" t="n">
        <v>2015</v>
      </c>
      <c r="B10012" t="inlineStr">
        <is>
          <t>00261054</t>
        </is>
      </c>
      <c r="C10012" t="inlineStr">
        <is>
          <t>EG</t>
        </is>
      </c>
      <c r="D10012" t="n">
        <v>1275763000</v>
      </c>
      <c r="E10012" t="n">
        <v>58601000</v>
      </c>
      <c r="F10012" t="n">
        <v>460930000</v>
      </c>
      <c r="G10012" t="n">
        <v>40009000</v>
      </c>
      <c r="H10012" t="n">
        <v>2.08</v>
      </c>
      <c r="I10012" t="n">
        <v>4.47</v>
      </c>
      <c r="O10012">
        <f>D10011</f>
      </c>
      <c r="P10012">
        <f>(E10012-F10012+G10012)/O10012*100</f>
      </c>
      <c r="Q10012">
        <f>H10011</f>
      </c>
      <c r="R10012">
        <f>I10011</f>
      </c>
      <c r="S10012">
        <f>H10012-H10011</f>
      </c>
      <c r="T10012">
        <f>I10012-I10011</f>
      </c>
    </row>
    <row r="10013">
      <c r="A10013" t="n">
        <v>2016</v>
      </c>
      <c r="B10013" t="inlineStr">
        <is>
          <t>00261054</t>
        </is>
      </c>
      <c r="C10013" t="inlineStr">
        <is>
          <t>EG</t>
        </is>
      </c>
      <c r="D10013" t="n">
        <v>1291475000</v>
      </c>
      <c r="E10013" t="n">
        <v>241251000</v>
      </c>
      <c r="F10013" t="n">
        <v>151087000</v>
      </c>
      <c r="G10013" t="n">
        <v>20440000</v>
      </c>
      <c r="H10013" t="n">
        <v>2.35</v>
      </c>
      <c r="I10013" t="n">
        <v>4.31</v>
      </c>
      <c r="K10013" t="n">
        <v>-88955000</v>
      </c>
      <c r="L10013" t="n">
        <v>103026000</v>
      </c>
      <c r="M10013" t="n">
        <v>101912000</v>
      </c>
      <c r="N10013" t="n">
        <v>-89734000</v>
      </c>
      <c r="O10013">
        <f>D10012</f>
      </c>
      <c r="P10013">
        <f>(E10013-F10013+G10013)/O10013*100</f>
      </c>
      <c r="Q10013">
        <f>H10012</f>
      </c>
      <c r="R10013">
        <f>I10012</f>
      </c>
      <c r="S10013">
        <f>H10013-H10012</f>
      </c>
      <c r="T10013">
        <f>I10013-I10012</f>
      </c>
      <c r="U10013">
        <f>(L10013-K10013)/(2*D10013*0.01)</f>
      </c>
      <c r="V10013">
        <f>(L10013+K10013)/(D10013*0.0001)</f>
      </c>
    </row>
    <row r="10014">
      <c r="A10014" t="n">
        <v>2017</v>
      </c>
      <c r="B10014" t="inlineStr">
        <is>
          <t>00261054</t>
        </is>
      </c>
      <c r="C10014" t="inlineStr">
        <is>
          <t>EG</t>
        </is>
      </c>
      <c r="D10014" t="n">
        <v>1474959000</v>
      </c>
      <c r="E10014" t="n">
        <v>211467000</v>
      </c>
      <c r="F10014" t="n">
        <v>25781000</v>
      </c>
      <c r="G10014" t="n">
        <v>21203000</v>
      </c>
      <c r="H10014" t="n">
        <v>2.45</v>
      </c>
      <c r="I10014" t="n">
        <v>4.12</v>
      </c>
      <c r="K10014" t="n">
        <v>-97187000</v>
      </c>
      <c r="L10014" t="n">
        <v>112092000</v>
      </c>
      <c r="M10014" t="n">
        <v>111555000</v>
      </c>
      <c r="N10014" t="n">
        <v>-98559000</v>
      </c>
      <c r="O10014">
        <f>D10013</f>
      </c>
      <c r="P10014">
        <f>(E10014-F10014+G10014)/O10014*100</f>
      </c>
      <c r="Q10014">
        <f>H10013</f>
      </c>
      <c r="R10014">
        <f>I10013</f>
      </c>
      <c r="S10014">
        <f>H10014-H10013</f>
      </c>
      <c r="T10014">
        <f>I10014-I10013</f>
      </c>
      <c r="U10014">
        <f>(L10014-K10014)/(2*D10014*0.01)</f>
      </c>
      <c r="V10014">
        <f>(L10014+K10014)/(D10014*0.0001)</f>
      </c>
    </row>
    <row r="10015">
      <c r="A10015" t="n">
        <v>2018</v>
      </c>
      <c r="B10015" t="inlineStr">
        <is>
          <t>00261054</t>
        </is>
      </c>
      <c r="C10015" t="inlineStr">
        <is>
          <t>EG</t>
        </is>
      </c>
      <c r="D10015" t="n">
        <v>56892000</v>
      </c>
      <c r="E10015" t="n">
        <v>12881000</v>
      </c>
      <c r="F10015" t="n">
        <v>1430948000</v>
      </c>
      <c r="H10015" t="n">
        <v>2.45</v>
      </c>
      <c r="I10015" t="n">
        <v>4.12</v>
      </c>
      <c r="O10015">
        <f>D10014</f>
      </c>
      <c r="Q10015">
        <f>H10014</f>
      </c>
      <c r="R10015">
        <f>I10014</f>
      </c>
      <c r="S10015">
        <f>H10015-H10014</f>
      </c>
      <c r="T10015">
        <f>I10015-I10014</f>
      </c>
    </row>
    <row r="10016">
      <c r="A10016" t="n">
        <v>2014</v>
      </c>
      <c r="B10016" t="inlineStr">
        <is>
          <t>00261285</t>
        </is>
      </c>
      <c r="C10016" t="inlineStr">
        <is>
          <t>한국가스공사</t>
        </is>
      </c>
      <c r="D10016" t="n">
        <v>199698000000</v>
      </c>
      <c r="E10016" t="n">
        <v>36334000000</v>
      </c>
      <c r="F10016" t="n">
        <v>4765000000</v>
      </c>
      <c r="G10016" t="n">
        <v>10815000000</v>
      </c>
      <c r="H10016" t="n">
        <v>4.49</v>
      </c>
      <c r="I10016" t="n">
        <v>2.8</v>
      </c>
    </row>
    <row r="10017">
      <c r="A10017" t="n">
        <v>2015</v>
      </c>
      <c r="B10017" t="inlineStr">
        <is>
          <t>00261285</t>
        </is>
      </c>
      <c r="C10017" t="inlineStr">
        <is>
          <t>한국가스공사</t>
        </is>
      </c>
      <c r="D10017" t="n">
        <v>247477000000</v>
      </c>
      <c r="E10017" t="n">
        <v>31053000000</v>
      </c>
      <c r="F10017" t="n">
        <v>5101000000</v>
      </c>
      <c r="G10017" t="n">
        <v>8919000000</v>
      </c>
      <c r="H10017" t="n">
        <v>3.97</v>
      </c>
      <c r="O10017">
        <f>D10016</f>
      </c>
      <c r="P10017">
        <f>(E10017-F10017+G10017)/O10017*100</f>
      </c>
      <c r="Q10017">
        <f>H10016</f>
      </c>
      <c r="S10017">
        <f>H10017-H10016</f>
      </c>
    </row>
    <row r="10018">
      <c r="A10018" t="n">
        <v>2016</v>
      </c>
      <c r="B10018" t="inlineStr">
        <is>
          <t>00261285</t>
        </is>
      </c>
      <c r="C10018" t="inlineStr">
        <is>
          <t>한국가스공사</t>
        </is>
      </c>
      <c r="D10018" t="n">
        <v>277021000000</v>
      </c>
      <c r="E10018" t="n">
        <v>35765000000</v>
      </c>
      <c r="F10018" t="n">
        <v>14249000000</v>
      </c>
      <c r="G10018" t="n">
        <v>9560000000</v>
      </c>
      <c r="H10018" t="n">
        <v>4.05</v>
      </c>
      <c r="I10018" t="n">
        <v>2.5</v>
      </c>
      <c r="O10018">
        <f>D10017</f>
      </c>
      <c r="P10018">
        <f>(E10018-F10018+G10018)/O10018*100</f>
      </c>
      <c r="Q10018">
        <f>H10017</f>
      </c>
      <c r="S10018">
        <f>H10018-H10017</f>
      </c>
    </row>
    <row r="10019">
      <c r="A10019" t="n">
        <v>2017</v>
      </c>
      <c r="B10019" t="inlineStr">
        <is>
          <t>00261285</t>
        </is>
      </c>
      <c r="C10019" t="inlineStr">
        <is>
          <t>한국가스공사</t>
        </is>
      </c>
      <c r="D10019" t="n">
        <v>302875000000</v>
      </c>
      <c r="E10019" t="n">
        <v>36554000000</v>
      </c>
      <c r="F10019" t="n">
        <v>17833000000</v>
      </c>
      <c r="G10019" t="n">
        <v>11038000000</v>
      </c>
      <c r="H10019" t="n">
        <v>4.34</v>
      </c>
      <c r="I10019" t="n">
        <v>2.6</v>
      </c>
      <c r="O10019">
        <f>D10018</f>
      </c>
      <c r="P10019">
        <f>(E10019-F10019+G10019)/O10019*100</f>
      </c>
      <c r="Q10019">
        <f>H10018</f>
      </c>
      <c r="R10019">
        <f>I10018</f>
      </c>
      <c r="S10019">
        <f>H10019-H10018</f>
      </c>
      <c r="T10019">
        <f>I10019-I10018</f>
      </c>
    </row>
    <row r="10020">
      <c r="A10020" t="n">
        <v>2018</v>
      </c>
      <c r="B10020" t="inlineStr">
        <is>
          <t>00261285</t>
        </is>
      </c>
      <c r="C10020" t="inlineStr">
        <is>
          <t>한국가스공사</t>
        </is>
      </c>
      <c r="D10020" t="n">
        <v>299316000000</v>
      </c>
      <c r="E10020" t="n">
        <v>38984000000</v>
      </c>
      <c r="F10020" t="n">
        <v>1262188000000</v>
      </c>
      <c r="G10020" t="n">
        <v>12984000000</v>
      </c>
      <c r="H10020" t="n">
        <v>3.68</v>
      </c>
      <c r="I10020" t="n">
        <v>1.8</v>
      </c>
      <c r="O10020">
        <f>D10019</f>
      </c>
      <c r="P10020">
        <f>(E10020-F10020+G10020)/O10020*100</f>
      </c>
      <c r="Q10020">
        <f>H10019</f>
      </c>
      <c r="R10020">
        <f>I10019</f>
      </c>
      <c r="S10020">
        <f>H10020-H10019</f>
      </c>
      <c r="T10020">
        <f>I10020-I10019</f>
      </c>
    </row>
    <row r="10021">
      <c r="A10021" t="n">
        <v>2019</v>
      </c>
      <c r="B10021" t="inlineStr">
        <is>
          <t>00261285</t>
        </is>
      </c>
      <c r="C10021" t="inlineStr">
        <is>
          <t>한국가스공사</t>
        </is>
      </c>
      <c r="D10021" t="n">
        <v>362316000000</v>
      </c>
      <c r="E10021" t="n">
        <v>36276000000</v>
      </c>
      <c r="F10021" t="n">
        <v>5181000000</v>
      </c>
      <c r="G10021" t="n">
        <v>10431000000</v>
      </c>
      <c r="H10021" t="n">
        <v>3.31</v>
      </c>
      <c r="O10021">
        <f>D10020</f>
      </c>
      <c r="P10021">
        <f>(E10021-F10021+G10021)/O10021*100</f>
      </c>
      <c r="Q10021">
        <f>H10020</f>
      </c>
      <c r="S10021">
        <f>H10021-H10020</f>
      </c>
    </row>
    <row r="10022">
      <c r="A10022" t="n">
        <v>2021</v>
      </c>
      <c r="B10022" t="inlineStr">
        <is>
          <t>00261285</t>
        </is>
      </c>
      <c r="C10022" t="inlineStr">
        <is>
          <t>한국가스공사</t>
        </is>
      </c>
      <c r="D10022" t="n">
        <v>369312000000</v>
      </c>
      <c r="E10022" t="n">
        <v>45223000000</v>
      </c>
      <c r="F10022" t="n">
        <v>8944000000</v>
      </c>
      <c r="G10022" t="n">
        <v>13510000000</v>
      </c>
      <c r="H10022" t="n">
        <v>3.935</v>
      </c>
    </row>
    <row r="10023">
      <c r="A10023" t="n">
        <v>2022</v>
      </c>
      <c r="B10023" t="inlineStr">
        <is>
          <t>00261285</t>
        </is>
      </c>
      <c r="C10023" t="inlineStr">
        <is>
          <t>한국가스공사</t>
        </is>
      </c>
      <c r="D10023" t="n">
        <v>304665000000</v>
      </c>
      <c r="E10023" t="n">
        <v>35924000000</v>
      </c>
      <c r="F10023" t="n">
        <v>1443925000000</v>
      </c>
      <c r="G10023" t="n">
        <v>14469000000</v>
      </c>
      <c r="H10023" t="n">
        <v>6.19</v>
      </c>
      <c r="O10023">
        <f>D10022</f>
      </c>
      <c r="P10023">
        <f>(E10023-F10023+G10023)/O10023*100</f>
      </c>
      <c r="Q10023">
        <f>H10022</f>
      </c>
      <c r="S10023">
        <f>H10023-H10022</f>
      </c>
    </row>
    <row r="10024">
      <c r="A10024" t="n">
        <v>2023</v>
      </c>
      <c r="B10024" t="inlineStr">
        <is>
          <t>00261285</t>
        </is>
      </c>
      <c r="C10024" t="inlineStr">
        <is>
          <t>한국가스공사</t>
        </is>
      </c>
      <c r="D10024" t="n">
        <v>337975000000</v>
      </c>
      <c r="E10024" t="n">
        <v>29023000000</v>
      </c>
      <c r="F10024" t="n">
        <v>5483000000</v>
      </c>
      <c r="G10024" t="n">
        <v>18086000000</v>
      </c>
      <c r="H10024" t="n">
        <v>5.25</v>
      </c>
      <c r="O10024">
        <f>D10023</f>
      </c>
      <c r="P10024">
        <f>(E10024-F10024+G10024)/O10024*100</f>
      </c>
      <c r="Q10024">
        <f>H10023</f>
      </c>
      <c r="S10024">
        <f>H10024-H10023</f>
      </c>
    </row>
    <row r="10025">
      <c r="A10025" t="n">
        <v>2024</v>
      </c>
      <c r="B10025" t="inlineStr">
        <is>
          <t>00261285</t>
        </is>
      </c>
      <c r="C10025" t="inlineStr">
        <is>
          <t>한국가스공사</t>
        </is>
      </c>
      <c r="D10025" t="n">
        <v>407818000000</v>
      </c>
      <c r="E10025" t="n">
        <v>52475000000</v>
      </c>
      <c r="F10025" t="n">
        <v>4628000000</v>
      </c>
      <c r="G10025" t="n">
        <v>16811000000</v>
      </c>
      <c r="H10025" t="n">
        <v>4.32</v>
      </c>
      <c r="I10025" t="n">
        <v>3.065</v>
      </c>
      <c r="J10025" t="n">
        <v>7.061</v>
      </c>
      <c r="O10025">
        <f>D10024</f>
      </c>
      <c r="P10025">
        <f>(E10025-F10025+G10025)/O10025*100</f>
      </c>
      <c r="Q10025">
        <f>H10024</f>
      </c>
      <c r="S10025">
        <f>H10025-H10024</f>
      </c>
    </row>
    <row r="10026">
      <c r="A10026" t="n">
        <v>2025</v>
      </c>
      <c r="B10026" t="inlineStr">
        <is>
          <t>00261285</t>
        </is>
      </c>
      <c r="C10026" t="inlineStr">
        <is>
          <t>한국가스공사</t>
        </is>
      </c>
      <c r="D10026" t="n">
        <v>451403000000</v>
      </c>
      <c r="E10026" t="n">
        <v>41201000000</v>
      </c>
      <c r="F10026" t="n">
        <v>1182000000</v>
      </c>
      <c r="G10026" t="n">
        <v>18650000000</v>
      </c>
      <c r="H10026" t="n">
        <v>4.9</v>
      </c>
      <c r="I10026" t="n">
        <v>5.05</v>
      </c>
      <c r="J10026" t="n">
        <v>7.605</v>
      </c>
      <c r="O10026">
        <f>D10025</f>
      </c>
      <c r="P10026">
        <f>(E10026-F10026+G10026)/O10026*100</f>
      </c>
      <c r="Q10026">
        <f>H10025</f>
      </c>
      <c r="R10026">
        <f>I10025</f>
      </c>
      <c r="S10026">
        <f>H10026-H10025</f>
      </c>
      <c r="T10026">
        <f>I10026-I10025</f>
      </c>
    </row>
    <row r="10027">
      <c r="A10027" t="n">
        <v>2014</v>
      </c>
      <c r="B10027" t="inlineStr">
        <is>
          <t>00261355</t>
        </is>
      </c>
      <c r="C10027" t="inlineStr">
        <is>
          <t>레드캡투어</t>
        </is>
      </c>
      <c r="D10027" t="n">
        <v>8045468000</v>
      </c>
      <c r="E10027" t="n">
        <v>1460254000</v>
      </c>
      <c r="F10027" t="n">
        <v>445099000</v>
      </c>
      <c r="G10027" t="n">
        <v>237553000</v>
      </c>
      <c r="H10027" t="n">
        <v>3.21</v>
      </c>
      <c r="I10027" t="n">
        <v>5</v>
      </c>
      <c r="K10027" t="n">
        <v>-618227000</v>
      </c>
      <c r="L10027" t="n">
        <v>711578000</v>
      </c>
      <c r="M10027" t="n">
        <v>692517000</v>
      </c>
      <c r="N10027" t="n">
        <v>-614599000</v>
      </c>
      <c r="U10027">
        <f>(L10027-K10027)/(2*D10027*0.01)</f>
      </c>
      <c r="V10027">
        <f>(L10027+K10027)/(D10027*0.0001)</f>
      </c>
    </row>
    <row r="10028">
      <c r="A10028" t="n">
        <v>2015</v>
      </c>
      <c r="B10028" t="inlineStr">
        <is>
          <t>00261355</t>
        </is>
      </c>
      <c r="C10028" t="inlineStr">
        <is>
          <t>레드캡투어</t>
        </is>
      </c>
      <c r="D10028" t="n">
        <v>10778178000</v>
      </c>
      <c r="E10028" t="n">
        <v>2008758000</v>
      </c>
      <c r="F10028" t="n">
        <v>560632000</v>
      </c>
      <c r="G10028" t="n">
        <v>277483000</v>
      </c>
      <c r="H10028" t="n">
        <v>2.84</v>
      </c>
      <c r="I10028" t="n">
        <v>4.92</v>
      </c>
      <c r="K10028" t="n">
        <v>-781079000</v>
      </c>
      <c r="L10028" t="n">
        <v>896402000</v>
      </c>
      <c r="M10028" t="n">
        <v>869804000</v>
      </c>
      <c r="N10028" t="n">
        <v>-774365000</v>
      </c>
      <c r="O10028">
        <f>D10027</f>
      </c>
      <c r="P10028">
        <f>(E10028-F10028+G10028)/O10028*100</f>
      </c>
      <c r="Q10028">
        <f>H10027</f>
      </c>
      <c r="R10028">
        <f>I10027</f>
      </c>
      <c r="S10028">
        <f>H10028-H10027</f>
      </c>
      <c r="T10028">
        <f>I10028-I10027</f>
      </c>
      <c r="U10028">
        <f>(L10028-K10028)/(2*D10028*0.01)</f>
      </c>
      <c r="V10028">
        <f>(L10028+K10028)/(D10028*0.0001)</f>
      </c>
    </row>
    <row r="10029">
      <c r="A10029" t="n">
        <v>2016</v>
      </c>
      <c r="B10029" t="inlineStr">
        <is>
          <t>00261355</t>
        </is>
      </c>
      <c r="C10029" t="inlineStr">
        <is>
          <t>레드캡투어</t>
        </is>
      </c>
      <c r="D10029" t="n">
        <v>12328406000</v>
      </c>
      <c r="E10029" t="n">
        <v>2367427000</v>
      </c>
      <c r="F10029" t="n">
        <v>1287047000</v>
      </c>
      <c r="G10029" t="n">
        <v>311989000</v>
      </c>
      <c r="H10029" t="n">
        <v>2.87</v>
      </c>
      <c r="I10029" t="n">
        <v>4.77</v>
      </c>
      <c r="J10029" t="n">
        <v>8.48</v>
      </c>
      <c r="K10029" t="n">
        <v>-804913000</v>
      </c>
      <c r="L10029" t="n">
        <v>920790000</v>
      </c>
      <c r="M10029" t="n">
        <v>895141000</v>
      </c>
      <c r="N10029" t="n">
        <v>-799294000</v>
      </c>
      <c r="O10029">
        <f>D10028</f>
      </c>
      <c r="P10029">
        <f>(E10029-F10029+G10029)/O10029*100</f>
      </c>
      <c r="Q10029">
        <f>H10028</f>
      </c>
      <c r="R10029">
        <f>I10028</f>
      </c>
      <c r="S10029">
        <f>H10029-H10028</f>
      </c>
      <c r="T10029">
        <f>I10029-I10028</f>
      </c>
      <c r="U10029">
        <f>(L10029-K10029)/(2*D10029*0.01)</f>
      </c>
      <c r="V10029">
        <f>(L10029+K10029)/(D10029*0.0001)</f>
      </c>
    </row>
    <row r="10030">
      <c r="A10030" t="n">
        <v>2017</v>
      </c>
      <c r="B10030" t="inlineStr">
        <is>
          <t>00261355</t>
        </is>
      </c>
      <c r="C10030" t="inlineStr">
        <is>
          <t>레드캡투어</t>
        </is>
      </c>
      <c r="D10030" t="n">
        <v>13224982000</v>
      </c>
      <c r="E10030" t="n">
        <v>2403130000</v>
      </c>
      <c r="F10030" t="n">
        <v>1247166000</v>
      </c>
      <c r="G10030" t="n">
        <v>354816000</v>
      </c>
      <c r="H10030" t="n">
        <v>3.47</v>
      </c>
      <c r="I10030" t="n">
        <v>4.44</v>
      </c>
      <c r="J10030" t="n">
        <v>6.85</v>
      </c>
      <c r="K10030" t="n">
        <v>-819599000</v>
      </c>
      <c r="L10030" t="n">
        <v>925082000</v>
      </c>
      <c r="M10030" t="n">
        <v>908760000</v>
      </c>
      <c r="N10030" t="n">
        <v>-821435000</v>
      </c>
      <c r="O10030">
        <f>D10029</f>
      </c>
      <c r="P10030">
        <f>(E10030-F10030+G10030)/O10030*100</f>
      </c>
      <c r="Q10030">
        <f>H10029</f>
      </c>
      <c r="R10030">
        <f>I10029</f>
      </c>
      <c r="S10030">
        <f>H10030-H10029</f>
      </c>
      <c r="T10030">
        <f>I10030-I10029</f>
      </c>
      <c r="U10030">
        <f>(L10030-K10030)/(2*D10030*0.01)</f>
      </c>
      <c r="V10030">
        <f>(L10030+K10030)/(D10030*0.0001)</f>
      </c>
    </row>
    <row r="10031">
      <c r="A10031" t="n">
        <v>2018</v>
      </c>
      <c r="B10031" t="inlineStr">
        <is>
          <t>00261355</t>
        </is>
      </c>
      <c r="C10031" t="inlineStr">
        <is>
          <t>레드캡투어</t>
        </is>
      </c>
      <c r="D10031" t="n">
        <v>13925150000</v>
      </c>
      <c r="E10031" t="n">
        <v>2322594000</v>
      </c>
      <c r="F10031" t="n">
        <v>1824043000</v>
      </c>
      <c r="G10031" t="n">
        <v>446899000</v>
      </c>
      <c r="H10031" t="n">
        <v>2.96</v>
      </c>
      <c r="I10031" t="n">
        <v>3.55</v>
      </c>
      <c r="J10031" t="n">
        <v>6.52</v>
      </c>
      <c r="K10031" t="n">
        <v>-825722000</v>
      </c>
      <c r="L10031" t="n">
        <v>928551000</v>
      </c>
      <c r="M10031" t="n">
        <v>915229000</v>
      </c>
      <c r="N10031" t="n">
        <v>-830091000</v>
      </c>
      <c r="O10031">
        <f>D10030</f>
      </c>
      <c r="P10031">
        <f>(E10031-F10031+G10031)/O10031*100</f>
      </c>
      <c r="Q10031">
        <f>H10030</f>
      </c>
      <c r="R10031">
        <f>I10030</f>
      </c>
      <c r="S10031">
        <f>H10031-H10030</f>
      </c>
      <c r="T10031">
        <f>I10031-I10030</f>
      </c>
      <c r="U10031">
        <f>(L10031-K10031)/(2*D10031*0.01)</f>
      </c>
      <c r="V10031">
        <f>(L10031+K10031)/(D10031*0.0001)</f>
      </c>
    </row>
    <row r="10032">
      <c r="A10032" t="n">
        <v>2019</v>
      </c>
      <c r="B10032" t="inlineStr">
        <is>
          <t>00261355</t>
        </is>
      </c>
      <c r="C10032" t="inlineStr">
        <is>
          <t>레드캡투어</t>
        </is>
      </c>
      <c r="D10032" t="n">
        <v>15269852000</v>
      </c>
      <c r="E10032" t="n">
        <v>2325176000</v>
      </c>
      <c r="F10032" t="n">
        <v>1937510000</v>
      </c>
      <c r="G10032" t="n">
        <v>358914000</v>
      </c>
      <c r="H10032" t="n">
        <v>2.63</v>
      </c>
      <c r="I10032" t="n">
        <v>3.89</v>
      </c>
      <c r="J10032" t="n">
        <v>6.75</v>
      </c>
      <c r="K10032" t="n">
        <v>-1094487000</v>
      </c>
      <c r="L10032" t="n">
        <v>899423000</v>
      </c>
      <c r="M10032" t="n">
        <v>877453000</v>
      </c>
      <c r="N10032" t="n">
        <v>-1093984000</v>
      </c>
      <c r="O10032">
        <f>D10031</f>
      </c>
      <c r="P10032">
        <f>(E10032-F10032+G10032)/O10032*100</f>
      </c>
      <c r="Q10032">
        <f>H10031</f>
      </c>
      <c r="R10032">
        <f>I10031</f>
      </c>
      <c r="S10032">
        <f>H10032-H10031</f>
      </c>
      <c r="T10032">
        <f>I10032-I10031</f>
      </c>
      <c r="U10032">
        <f>(L10032-K10032)/(2*D10032*0.01)</f>
      </c>
    </row>
    <row r="10033">
      <c r="A10033" t="n">
        <v>2020</v>
      </c>
      <c r="B10033" t="inlineStr">
        <is>
          <t>00261355</t>
        </is>
      </c>
      <c r="C10033" t="inlineStr">
        <is>
          <t>레드캡투어</t>
        </is>
      </c>
      <c r="D10033" t="n">
        <v>12154921000</v>
      </c>
      <c r="E10033" t="n">
        <v>2348674000</v>
      </c>
      <c r="F10033" t="n">
        <v>4468567000</v>
      </c>
      <c r="G10033" t="n">
        <v>341645000</v>
      </c>
      <c r="H10033" t="n">
        <v>2.785</v>
      </c>
      <c r="I10033" t="n">
        <v>3.63</v>
      </c>
      <c r="K10033" t="n">
        <v>-589714000</v>
      </c>
      <c r="L10033" t="n">
        <v>662839000</v>
      </c>
      <c r="M10033" t="n">
        <v>649903000</v>
      </c>
      <c r="N10033" t="n">
        <v>-589971000</v>
      </c>
      <c r="O10033">
        <f>D10032</f>
      </c>
      <c r="P10033">
        <f>(E10033-F10033+G10033)/O10033*100</f>
      </c>
      <c r="Q10033">
        <f>H10032</f>
      </c>
      <c r="R10033">
        <f>I10032</f>
      </c>
      <c r="S10033">
        <f>H10033-H10032</f>
      </c>
      <c r="T10033">
        <f>I10033-I10032</f>
      </c>
      <c r="U10033">
        <f>(L10033-K10033)/(2*D10033*0.01)</f>
      </c>
      <c r="V10033">
        <f>(L10033+K10033)/(D10033*0.0001)</f>
      </c>
    </row>
    <row r="10034">
      <c r="A10034" t="n">
        <v>2021</v>
      </c>
      <c r="B10034" t="inlineStr">
        <is>
          <t>00261355</t>
        </is>
      </c>
      <c r="C10034" t="inlineStr">
        <is>
          <t>레드캡투어</t>
        </is>
      </c>
      <c r="D10034" t="n">
        <v>12710742000</v>
      </c>
      <c r="E10034" t="n">
        <v>1802675000</v>
      </c>
      <c r="F10034" t="n">
        <v>1343886000</v>
      </c>
      <c r="G10034" t="n">
        <v>319645000</v>
      </c>
      <c r="H10034" t="n">
        <v>3.355</v>
      </c>
      <c r="I10034" t="n">
        <v>3.9</v>
      </c>
      <c r="K10034" t="n">
        <v>574182000</v>
      </c>
      <c r="L10034" t="n">
        <v>642497000</v>
      </c>
      <c r="M10034" t="n">
        <v>632183000</v>
      </c>
      <c r="N10034" t="n">
        <v>-576201000</v>
      </c>
      <c r="O10034">
        <f>D10033</f>
      </c>
      <c r="P10034">
        <f>(E10034-F10034+G10034)/O10034*100</f>
      </c>
      <c r="Q10034">
        <f>H10033</f>
      </c>
      <c r="R10034">
        <f>I10033</f>
      </c>
      <c r="S10034">
        <f>H10034-H10033</f>
      </c>
      <c r="T10034">
        <f>I10034-I10033</f>
      </c>
      <c r="U10034">
        <f>(L10034-K10034)/(2*D10034*0.01)</f>
      </c>
    </row>
    <row r="10035">
      <c r="A10035" t="n">
        <v>2022</v>
      </c>
      <c r="B10035" t="inlineStr">
        <is>
          <t>00261355</t>
        </is>
      </c>
      <c r="C10035" t="inlineStr">
        <is>
          <t>레드캡투어</t>
        </is>
      </c>
      <c r="D10035" t="n">
        <v>13717557000</v>
      </c>
      <c r="E10035" t="n">
        <v>1896075000</v>
      </c>
      <c r="F10035" t="n">
        <v>1513813000</v>
      </c>
      <c r="G10035" t="n">
        <v>549480000</v>
      </c>
      <c r="H10035" t="n">
        <v>5.745</v>
      </c>
      <c r="I10035" t="n">
        <v>4.8</v>
      </c>
      <c r="J10035" t="n">
        <v>7.671</v>
      </c>
      <c r="K10035" t="n">
        <v>-528321000</v>
      </c>
      <c r="L10035" t="n">
        <v>585437000</v>
      </c>
      <c r="M10035" t="n">
        <v>585581000</v>
      </c>
      <c r="N10035" t="n">
        <v>-537990000</v>
      </c>
      <c r="O10035">
        <f>D10034</f>
      </c>
      <c r="P10035">
        <f>(E10035-F10035+G10035)/O10035*100</f>
      </c>
      <c r="Q10035">
        <f>H10034</f>
      </c>
      <c r="R10035">
        <f>I10034</f>
      </c>
      <c r="S10035">
        <f>H10035-H10034</f>
      </c>
      <c r="T10035">
        <f>I10035-I10034</f>
      </c>
      <c r="U10035">
        <f>(L10035-K10035)/(2*D10035*0.01)</f>
      </c>
      <c r="V10035">
        <f>(L10035+K10035)/(D10035*0.0001)</f>
      </c>
    </row>
    <row r="10036">
      <c r="A10036" t="n">
        <v>2023</v>
      </c>
      <c r="B10036" t="inlineStr">
        <is>
          <t>00261355</t>
        </is>
      </c>
      <c r="C10036" t="inlineStr">
        <is>
          <t>레드캡투어</t>
        </is>
      </c>
      <c r="D10036" t="n">
        <v>16006247000</v>
      </c>
      <c r="E10036" t="n">
        <v>2025336000</v>
      </c>
      <c r="F10036" t="n">
        <v>892839000</v>
      </c>
      <c r="G10036" t="n">
        <v>740141000</v>
      </c>
      <c r="H10036" t="n">
        <v>5.04</v>
      </c>
      <c r="I10036" t="n">
        <v>4.76</v>
      </c>
      <c r="J10036" t="n">
        <v>9.465</v>
      </c>
      <c r="K10036" t="n">
        <v>-845721000</v>
      </c>
      <c r="L10036" t="n">
        <v>966423000</v>
      </c>
      <c r="M10036" t="n">
        <v>959503000</v>
      </c>
      <c r="N10036" t="n">
        <v>-855537000</v>
      </c>
      <c r="O10036">
        <f>D10035</f>
      </c>
      <c r="P10036">
        <f>(E10036-F10036+G10036)/O10036*100</f>
      </c>
      <c r="Q10036">
        <f>H10035</f>
      </c>
      <c r="R10036">
        <f>I10035</f>
      </c>
      <c r="S10036">
        <f>H10036-H10035</f>
      </c>
      <c r="T10036">
        <f>I10036-I10035</f>
      </c>
      <c r="U10036">
        <f>(L10036-K10036)/(2*D10036*0.01)</f>
      </c>
      <c r="V10036">
        <f>(L10036+K10036)/(D10036*0.0001)</f>
      </c>
    </row>
    <row r="10037">
      <c r="A10037" t="n">
        <v>2024</v>
      </c>
      <c r="B10037" t="inlineStr">
        <is>
          <t>00261355</t>
        </is>
      </c>
      <c r="C10037" t="inlineStr">
        <is>
          <t>레드캡투어</t>
        </is>
      </c>
      <c r="D10037" t="n">
        <v>17717135000</v>
      </c>
      <c r="E10037" t="n">
        <v>2152107000</v>
      </c>
      <c r="F10037" t="n">
        <v>1686700000</v>
      </c>
      <c r="G10037" t="n">
        <v>780383000</v>
      </c>
      <c r="H10037" t="n">
        <v>4.48</v>
      </c>
      <c r="I10037" t="n">
        <v>4.53</v>
      </c>
      <c r="J10037" t="n">
        <v>8.744999999999999</v>
      </c>
      <c r="K10037" t="n">
        <v>-924724000</v>
      </c>
      <c r="L10037" t="n">
        <v>1057070000</v>
      </c>
      <c r="M10037" t="n">
        <v>1045746000</v>
      </c>
      <c r="N10037" t="n">
        <v>-932558000</v>
      </c>
      <c r="O10037">
        <f>D10036</f>
      </c>
      <c r="P10037">
        <f>(E10037-F10037+G10037)/O10037*100</f>
      </c>
      <c r="Q10037">
        <f>H10036</f>
      </c>
      <c r="R10037">
        <f>I10036</f>
      </c>
      <c r="S10037">
        <f>H10037-H10036</f>
      </c>
      <c r="T10037">
        <f>I10037-I10036</f>
      </c>
      <c r="U10037">
        <f>(L10037-K10037)/(2*D10037*0.01)</f>
      </c>
      <c r="V10037">
        <f>(L10037+K10037)/(D10037*0.0001)</f>
      </c>
    </row>
    <row r="10038">
      <c r="A10038" t="n">
        <v>2025</v>
      </c>
      <c r="B10038" t="inlineStr">
        <is>
          <t>00261355</t>
        </is>
      </c>
      <c r="C10038" t="inlineStr">
        <is>
          <t>레드캡투어</t>
        </is>
      </c>
      <c r="D10038" t="n">
        <v>18341876000</v>
      </c>
      <c r="E10038" t="n">
        <v>2180737000</v>
      </c>
      <c r="F10038" t="n">
        <v>1613029000</v>
      </c>
      <c r="G10038" t="n">
        <v>760564000</v>
      </c>
      <c r="H10038" t="n">
        <v>4.83</v>
      </c>
      <c r="I10038" t="n">
        <v>4.16</v>
      </c>
      <c r="J10038" t="n">
        <v>8.3515</v>
      </c>
      <c r="K10038" t="n">
        <v>-890166000</v>
      </c>
      <c r="L10038" t="n">
        <v>1013614000</v>
      </c>
      <c r="M10038" t="n">
        <v>1010051000</v>
      </c>
      <c r="N10038" t="n">
        <v>-903478000</v>
      </c>
      <c r="O10038">
        <f>D10037</f>
      </c>
      <c r="P10038">
        <f>(E10038-F10038+G10038)/O10038*100</f>
      </c>
      <c r="Q10038">
        <f>H10037</f>
      </c>
      <c r="R10038">
        <f>I10037</f>
      </c>
      <c r="S10038">
        <f>H10038-H10037</f>
      </c>
      <c r="T10038">
        <f>I10038-I10037</f>
      </c>
      <c r="U10038">
        <f>(L10038-K10038)/(2*D10038*0.01)</f>
      </c>
      <c r="V10038">
        <f>(L10038+K10038)/(D10038*0.0001)</f>
      </c>
    </row>
    <row r="10039">
      <c r="A10039" t="n">
        <v>2014</v>
      </c>
      <c r="B10039" t="inlineStr">
        <is>
          <t>00261373</t>
        </is>
      </c>
      <c r="C10039" t="inlineStr">
        <is>
          <t>마크로젠</t>
        </is>
      </c>
      <c r="D10039" t="n">
        <v>4482448000</v>
      </c>
      <c r="E10039" t="n">
        <v>925800000</v>
      </c>
      <c r="F10039" t="n">
        <v>824908000</v>
      </c>
      <c r="G10039" t="n">
        <v>162670000</v>
      </c>
    </row>
    <row r="10040">
      <c r="A10040" t="n">
        <v>2015</v>
      </c>
      <c r="B10040" t="inlineStr">
        <is>
          <t>00261373</t>
        </is>
      </c>
      <c r="C10040" t="inlineStr">
        <is>
          <t>마크로젠</t>
        </is>
      </c>
      <c r="D10040" t="n">
        <v>4930588000</v>
      </c>
      <c r="E10040" t="n">
        <v>1063409000</v>
      </c>
      <c r="F10040" t="n">
        <v>666207000</v>
      </c>
      <c r="G10040" t="n">
        <v>136478000</v>
      </c>
      <c r="H10040" t="n">
        <v>2.95</v>
      </c>
      <c r="J10040" t="n">
        <v>11</v>
      </c>
      <c r="O10040">
        <f>D10039</f>
      </c>
      <c r="P10040">
        <f>(E10040-F10040+G10040)/O10040*100</f>
      </c>
    </row>
    <row r="10041">
      <c r="A10041" t="n">
        <v>2016</v>
      </c>
      <c r="B10041" t="inlineStr">
        <is>
          <t>00261373</t>
        </is>
      </c>
      <c r="C10041" t="inlineStr">
        <is>
          <t>마크로젠</t>
        </is>
      </c>
      <c r="D10041" t="n">
        <v>5298859000</v>
      </c>
      <c r="E10041" t="n">
        <v>1240644000</v>
      </c>
      <c r="F10041" t="n">
        <v>676992000</v>
      </c>
      <c r="G10041" t="n">
        <v>138956000</v>
      </c>
      <c r="H10041" t="n">
        <v>3.14</v>
      </c>
      <c r="J10041" t="n">
        <v>10.41</v>
      </c>
      <c r="K10041" t="n">
        <v>-492699000</v>
      </c>
      <c r="L10041" t="n">
        <v>525539000</v>
      </c>
      <c r="M10041" t="n">
        <v>578326000</v>
      </c>
      <c r="N10041" t="n">
        <v>-549524000</v>
      </c>
      <c r="O10041">
        <f>D10040</f>
      </c>
      <c r="P10041">
        <f>(E10041-F10041+G10041)/O10041*100</f>
      </c>
      <c r="Q10041">
        <f>H10040</f>
      </c>
      <c r="S10041">
        <f>H10041-H10040</f>
      </c>
      <c r="U10041">
        <f>(L10041-K10041)/(2*D10041*0.01)</f>
      </c>
      <c r="V10041">
        <f>(L10041+K10041)/(D10041*0.0001)</f>
      </c>
    </row>
    <row r="10042">
      <c r="A10042" t="n">
        <v>2017</v>
      </c>
      <c r="B10042" t="inlineStr">
        <is>
          <t>00261373</t>
        </is>
      </c>
      <c r="C10042" t="inlineStr">
        <is>
          <t>마크로젠</t>
        </is>
      </c>
      <c r="D10042" t="n">
        <v>4542952000</v>
      </c>
      <c r="E10042" t="n">
        <v>1159129000</v>
      </c>
      <c r="F10042" t="n">
        <v>1443857000</v>
      </c>
      <c r="G10042" t="n">
        <v>157276000</v>
      </c>
      <c r="H10042" t="n">
        <v>3.48</v>
      </c>
      <c r="I10042" t="n">
        <v>7.22</v>
      </c>
      <c r="J10042" t="n">
        <v>10.24</v>
      </c>
      <c r="K10042" t="n">
        <v>-414405920</v>
      </c>
      <c r="L10042" t="n">
        <v>490740408</v>
      </c>
      <c r="M10042" t="n">
        <v>488854928</v>
      </c>
      <c r="N10042" t="n">
        <v>-420289728</v>
      </c>
      <c r="O10042">
        <f>D10041</f>
      </c>
      <c r="P10042">
        <f>(E10042-F10042+G10042)/O10042*100</f>
      </c>
      <c r="Q10042">
        <f>H10041</f>
      </c>
      <c r="S10042">
        <f>H10042-H10041</f>
      </c>
      <c r="U10042">
        <f>(L10042-K10042)/(2*D10042*0.01)</f>
      </c>
      <c r="V10042">
        <f>(L10042+K10042)/(D10042*0.0001)</f>
      </c>
    </row>
    <row r="10043">
      <c r="A10043" t="n">
        <v>2018</v>
      </c>
      <c r="B10043" t="inlineStr">
        <is>
          <t>00261373</t>
        </is>
      </c>
      <c r="C10043" t="inlineStr">
        <is>
          <t>마크로젠</t>
        </is>
      </c>
      <c r="D10043" t="n">
        <v>5229054000</v>
      </c>
      <c r="E10043" t="n">
        <v>1139733000</v>
      </c>
      <c r="F10043" t="n">
        <v>806887000</v>
      </c>
      <c r="G10043" t="n">
        <v>148315000</v>
      </c>
      <c r="H10043" t="n">
        <v>2.69</v>
      </c>
      <c r="I10043" t="n">
        <v>8.83</v>
      </c>
      <c r="J10043" t="n">
        <v>4.78</v>
      </c>
      <c r="K10043" t="n">
        <v>-235500000</v>
      </c>
      <c r="L10043" t="n">
        <v>256700000</v>
      </c>
      <c r="M10043" t="n">
        <v>251040000</v>
      </c>
      <c r="N10043" t="n">
        <v>-235500000</v>
      </c>
      <c r="O10043">
        <f>D10042</f>
      </c>
      <c r="P10043">
        <f>(E10043-F10043+G10043)/O10043*100</f>
      </c>
      <c r="Q10043">
        <f>H10042</f>
      </c>
      <c r="R10043">
        <f>I10042</f>
      </c>
      <c r="S10043">
        <f>H10043-H10042</f>
      </c>
      <c r="T10043">
        <f>I10043-I10042</f>
      </c>
      <c r="U10043">
        <f>(L10043-K10043)/(2*D10043*0.01)</f>
      </c>
      <c r="V10043">
        <f>(L10043+K10043)/(D10043*0.0001)</f>
      </c>
    </row>
    <row r="10044">
      <c r="A10044" t="n">
        <v>2019</v>
      </c>
      <c r="B10044" t="inlineStr">
        <is>
          <t>00261373</t>
        </is>
      </c>
      <c r="C10044" t="inlineStr">
        <is>
          <t>마크로젠</t>
        </is>
      </c>
      <c r="D10044" t="n">
        <v>6156209000</v>
      </c>
      <c r="E10044" t="n">
        <v>1520745000</v>
      </c>
      <c r="F10044" t="n">
        <v>677885000</v>
      </c>
      <c r="G10044" t="n">
        <v>117631000</v>
      </c>
      <c r="H10044" t="n">
        <v>2.31</v>
      </c>
      <c r="I10044" t="n">
        <v>5.81</v>
      </c>
      <c r="J10044" t="n">
        <v>4.84</v>
      </c>
      <c r="K10044" t="n">
        <v>-277425000</v>
      </c>
      <c r="L10044" t="n">
        <v>301545000</v>
      </c>
      <c r="M10044" t="n">
        <v>301645000</v>
      </c>
      <c r="N10044" t="n">
        <v>-282660000</v>
      </c>
      <c r="O10044">
        <f>D10043</f>
      </c>
      <c r="P10044">
        <f>(E10044-F10044+G10044)/O10044*100</f>
      </c>
      <c r="Q10044">
        <f>H10043</f>
      </c>
      <c r="R10044">
        <f>I10043</f>
      </c>
      <c r="S10044">
        <f>H10044-H10043</f>
      </c>
      <c r="T10044">
        <f>I10044-I10043</f>
      </c>
      <c r="U10044">
        <f>(L10044-K10044)/(2*D10044*0.01)</f>
      </c>
      <c r="V10044">
        <f>(L10044+K10044)/(D10044*0.0001)</f>
      </c>
    </row>
    <row r="10045">
      <c r="A10045" t="n">
        <v>2020</v>
      </c>
      <c r="B10045" t="inlineStr">
        <is>
          <t>00261373</t>
        </is>
      </c>
      <c r="C10045" t="inlineStr">
        <is>
          <t>마크로젠</t>
        </is>
      </c>
      <c r="D10045" t="n">
        <v>7752901000</v>
      </c>
      <c r="E10045" t="n">
        <v>1648064000</v>
      </c>
      <c r="F10045" t="n">
        <v>384692000</v>
      </c>
      <c r="G10045" t="n">
        <v>126796000</v>
      </c>
      <c r="H10045" t="n">
        <v>2.19</v>
      </c>
      <c r="I10045" t="n">
        <v>5.78</v>
      </c>
      <c r="J10045" t="n">
        <v>4.71</v>
      </c>
      <c r="K10045" t="n">
        <v>-340608000</v>
      </c>
      <c r="L10045" t="n">
        <v>371738848</v>
      </c>
      <c r="M10045" t="n">
        <v>363594000</v>
      </c>
      <c r="N10045" t="n">
        <v>-340827644</v>
      </c>
      <c r="O10045">
        <f>D10044</f>
      </c>
      <c r="P10045">
        <f>(E10045-F10045+G10045)/O10045*100</f>
      </c>
      <c r="Q10045">
        <f>H10044</f>
      </c>
      <c r="R10045">
        <f>I10044</f>
      </c>
      <c r="S10045">
        <f>H10045-H10044</f>
      </c>
      <c r="T10045">
        <f>I10045-I10044</f>
      </c>
      <c r="U10045">
        <f>(L10045-K10045)/(2*D10045*0.01)</f>
      </c>
      <c r="V10045">
        <f>(L10045+K10045)/(D10045*0.0001)</f>
      </c>
    </row>
    <row r="10046">
      <c r="A10046" t="n">
        <v>2021</v>
      </c>
      <c r="B10046" t="inlineStr">
        <is>
          <t>00261373</t>
        </is>
      </c>
      <c r="C10046" t="inlineStr">
        <is>
          <t>마크로젠</t>
        </is>
      </c>
      <c r="D10046" t="n">
        <v>7493600000</v>
      </c>
      <c r="E10046" t="n">
        <v>1748742000</v>
      </c>
      <c r="F10046" t="n">
        <v>1480756000</v>
      </c>
      <c r="G10046" t="n">
        <v>150502000</v>
      </c>
      <c r="H10046" t="n">
        <v>2.52</v>
      </c>
      <c r="I10046" t="n">
        <v>5.4</v>
      </c>
      <c r="J10046" t="n">
        <v>2.62</v>
      </c>
      <c r="K10046" t="n">
        <v>-187400000</v>
      </c>
      <c r="L10046" t="n">
        <v>194840000</v>
      </c>
      <c r="M10046" t="n">
        <v>194600000</v>
      </c>
      <c r="N10046" t="n">
        <v>-194840000</v>
      </c>
      <c r="O10046">
        <f>D10045</f>
      </c>
      <c r="P10046">
        <f>(E10046-F10046+G10046)/O10046*100</f>
      </c>
      <c r="Q10046">
        <f>H10045</f>
      </c>
      <c r="R10046">
        <f>I10045</f>
      </c>
      <c r="S10046">
        <f>H10046-H10045</f>
      </c>
      <c r="T10046">
        <f>I10046-I10045</f>
      </c>
      <c r="U10046">
        <f>(L10046-K10046)/(2*D10046*0.01)</f>
      </c>
      <c r="V10046">
        <f>(L10046+K10046)/(D10046*0.0001)</f>
      </c>
    </row>
    <row r="10047">
      <c r="A10047" t="n">
        <v>2022</v>
      </c>
      <c r="B10047" t="inlineStr">
        <is>
          <t>00261373</t>
        </is>
      </c>
      <c r="C10047" t="inlineStr">
        <is>
          <t>마크로젠</t>
        </is>
      </c>
      <c r="D10047" t="n">
        <v>776205000</v>
      </c>
      <c r="E10047" t="n">
        <v>277365000</v>
      </c>
      <c r="F10047" t="n">
        <v>330084000</v>
      </c>
      <c r="G10047" t="n">
        <v>14864000</v>
      </c>
      <c r="H10047" t="n">
        <v>5.2</v>
      </c>
      <c r="I10047" t="n">
        <v>5.325</v>
      </c>
      <c r="J10047" t="n">
        <v>2.27</v>
      </c>
      <c r="K10047" t="n">
        <v>-17544515</v>
      </c>
      <c r="L10047" t="n">
        <v>18628120</v>
      </c>
      <c r="M10047" t="n">
        <v>16590000</v>
      </c>
      <c r="N10047" t="n">
        <v>-15630000</v>
      </c>
      <c r="O10047">
        <f>D10046</f>
      </c>
      <c r="P10047">
        <f>(E10047-F10047+G10047)/O10047*100</f>
      </c>
      <c r="Q10047">
        <f>H10046</f>
      </c>
      <c r="R10047">
        <f>I10046</f>
      </c>
      <c r="S10047">
        <f>H10047-H10046</f>
      </c>
      <c r="T10047">
        <f>I10047-I10046</f>
      </c>
      <c r="U10047">
        <f>(L10047-K10047)/(2*D10047*0.01)</f>
      </c>
      <c r="V10047">
        <f>(L10047+K10047)/(D10047*0.0001)</f>
      </c>
    </row>
    <row r="10048">
      <c r="A10048" t="n">
        <v>2023</v>
      </c>
      <c r="B10048" t="inlineStr">
        <is>
          <t>00261373</t>
        </is>
      </c>
      <c r="C10048" t="inlineStr">
        <is>
          <t>마크로젠</t>
        </is>
      </c>
      <c r="D10048" t="n">
        <v>743997000</v>
      </c>
      <c r="E10048" t="n">
        <v>74416000</v>
      </c>
      <c r="F10048" t="n">
        <v>87748000</v>
      </c>
      <c r="G10048" t="n">
        <v>32284000</v>
      </c>
      <c r="H10048" t="n">
        <v>4.03</v>
      </c>
      <c r="I10048" t="n">
        <v>5.3</v>
      </c>
      <c r="J10048" t="n">
        <v>2.3</v>
      </c>
      <c r="K10048" t="n">
        <v>-16215000</v>
      </c>
      <c r="L10048" t="n">
        <v>16959000</v>
      </c>
      <c r="M10048" t="n">
        <v>17273000</v>
      </c>
      <c r="N10048" t="n">
        <v>-16523000</v>
      </c>
      <c r="O10048">
        <f>D10047</f>
      </c>
      <c r="P10048">
        <f>(E10048-F10048+G10048)/O10048*100</f>
      </c>
      <c r="Q10048">
        <f>H10047</f>
      </c>
      <c r="R10048">
        <f>I10047</f>
      </c>
      <c r="S10048">
        <f>H10048-H10047</f>
      </c>
      <c r="T10048">
        <f>I10048-I10047</f>
      </c>
      <c r="U10048">
        <f>(L10048-K10048)/(2*D10048*0.01)</f>
      </c>
      <c r="V10048">
        <f>(L10048+K10048)/(D10048*0.0001)</f>
      </c>
    </row>
    <row r="10049">
      <c r="A10049" t="n">
        <v>2024</v>
      </c>
      <c r="B10049" t="inlineStr">
        <is>
          <t>00261373</t>
        </is>
      </c>
      <c r="C10049" t="inlineStr">
        <is>
          <t>마크로젠</t>
        </is>
      </c>
      <c r="D10049" t="n">
        <v>929235000</v>
      </c>
      <c r="E10049" t="n">
        <v>90650000</v>
      </c>
      <c r="F10049" t="n">
        <v>150190000</v>
      </c>
      <c r="G10049" t="n">
        <v>24427000</v>
      </c>
      <c r="H10049" t="n">
        <v>4.61</v>
      </c>
      <c r="I10049" t="n">
        <v>4.5</v>
      </c>
      <c r="J10049" t="n">
        <v>9.92</v>
      </c>
      <c r="K10049" t="n">
        <v>-66688255</v>
      </c>
      <c r="L10049" t="n">
        <v>78273551</v>
      </c>
      <c r="M10049" t="n">
        <v>79585260</v>
      </c>
      <c r="N10049" t="n">
        <v>-68842385</v>
      </c>
      <c r="O10049">
        <f>D10048</f>
      </c>
      <c r="P10049">
        <f>(E10049-F10049+G10049)/O10049*100</f>
      </c>
      <c r="Q10049">
        <f>H10048</f>
      </c>
      <c r="R10049">
        <f>I10048</f>
      </c>
      <c r="S10049">
        <f>H10049-H10048</f>
      </c>
      <c r="T10049">
        <f>I10049-I10048</f>
      </c>
      <c r="U10049">
        <f>(L10049-K10049)/(2*D10049*0.01)</f>
      </c>
      <c r="V10049">
        <f>(L10049+K10049)/(D10049*0.0001)</f>
      </c>
    </row>
    <row r="10050">
      <c r="A10050" t="n">
        <v>2025</v>
      </c>
      <c r="B10050" t="inlineStr">
        <is>
          <t>00261373</t>
        </is>
      </c>
      <c r="C10050" t="inlineStr">
        <is>
          <t>마크로젠</t>
        </is>
      </c>
      <c r="D10050" t="n">
        <v>903461544</v>
      </c>
      <c r="E10050" t="n">
        <v>169113180</v>
      </c>
      <c r="F10050" t="n">
        <v>109279411</v>
      </c>
      <c r="G10050" t="n">
        <v>40519089</v>
      </c>
      <c r="H10050" t="n">
        <v>5.005</v>
      </c>
      <c r="I10050" t="n">
        <v>4.46</v>
      </c>
      <c r="J10050" t="n">
        <v>9.59</v>
      </c>
      <c r="K10050" t="n">
        <v>-22688156</v>
      </c>
      <c r="L10050" t="n">
        <v>26415422</v>
      </c>
      <c r="M10050" t="n">
        <v>27019723</v>
      </c>
      <c r="N10050" t="n">
        <v>-23555283</v>
      </c>
      <c r="O10050">
        <f>D10049</f>
      </c>
      <c r="P10050">
        <f>(E10050-F10050+G10050)/O10050*100</f>
      </c>
      <c r="Q10050">
        <f>H10049</f>
      </c>
      <c r="R10050">
        <f>I10049</f>
      </c>
      <c r="S10050">
        <f>H10050-H10049</f>
      </c>
      <c r="T10050">
        <f>I10050-I10049</f>
      </c>
      <c r="U10050">
        <f>(L10050-K10050)/(2*D10050*0.01)</f>
      </c>
      <c r="V10050">
        <f>(L10050+K10050)/(D10050*0.0001)</f>
      </c>
    </row>
    <row r="10051">
      <c r="A10051" t="n">
        <v>2014</v>
      </c>
      <c r="B10051" t="inlineStr">
        <is>
          <t>00261443</t>
        </is>
      </c>
      <c r="C10051" t="inlineStr">
        <is>
          <t>엔씨소프트</t>
        </is>
      </c>
      <c r="D10051" t="n">
        <v>54299129000</v>
      </c>
      <c r="E10051" t="n">
        <v>13707799000</v>
      </c>
      <c r="F10051" t="n">
        <v>7939785000</v>
      </c>
      <c r="G10051" t="n">
        <v>1548794000</v>
      </c>
      <c r="H10051" t="n">
        <v>3.685</v>
      </c>
      <c r="I10051" t="n">
        <v>5.125</v>
      </c>
      <c r="K10051" t="n">
        <v>-3315397000</v>
      </c>
      <c r="L10051" t="n">
        <v>3836340000</v>
      </c>
      <c r="M10051" t="n">
        <v>3805361000</v>
      </c>
      <c r="N10051" t="n">
        <v>-3356722000</v>
      </c>
      <c r="U10051">
        <f>(L10051-K10051)/(2*D10051*0.01)</f>
      </c>
      <c r="V10051">
        <f>(L10051+K10051)/(D10051*0.0001)</f>
      </c>
    </row>
    <row r="10052">
      <c r="A10052" t="n">
        <v>2015</v>
      </c>
      <c r="B10052" t="inlineStr">
        <is>
          <t>00261443</t>
        </is>
      </c>
      <c r="C10052" t="inlineStr">
        <is>
          <t>엔씨소프트</t>
        </is>
      </c>
      <c r="D10052" t="n">
        <v>64616922000</v>
      </c>
      <c r="E10052" t="n">
        <v>15344482000</v>
      </c>
      <c r="F10052" t="n">
        <v>7336313000</v>
      </c>
      <c r="G10052" t="n">
        <v>1369367000</v>
      </c>
      <c r="H10052" t="n">
        <v>2.98</v>
      </c>
      <c r="I10052" t="n">
        <v>4.51</v>
      </c>
      <c r="K10052" t="n">
        <v>-6013557000</v>
      </c>
      <c r="L10052" t="n">
        <v>6013557000</v>
      </c>
      <c r="M10052" t="n">
        <v>6035674000</v>
      </c>
      <c r="N10052" t="n">
        <v>-5111678000</v>
      </c>
      <c r="O10052">
        <f>D10051</f>
      </c>
      <c r="P10052">
        <f>(E10052-F10052+G10052)/O10052*100</f>
      </c>
      <c r="Q10052">
        <f>H10051</f>
      </c>
      <c r="R10052">
        <f>I10051</f>
      </c>
      <c r="S10052">
        <f>H10052-H10051</f>
      </c>
      <c r="T10052">
        <f>I10052-I10051</f>
      </c>
      <c r="U10052">
        <f>(L10052-K10052)/(2*D10052*0.01)</f>
      </c>
    </row>
    <row r="10053">
      <c r="A10053" t="n">
        <v>2016</v>
      </c>
      <c r="B10053" t="inlineStr">
        <is>
          <t>00261443</t>
        </is>
      </c>
      <c r="C10053" t="inlineStr">
        <is>
          <t>엔씨소프트</t>
        </is>
      </c>
      <c r="D10053" t="n">
        <v>73108079000</v>
      </c>
      <c r="E10053" t="n">
        <v>17018700000</v>
      </c>
      <c r="F10053" t="n">
        <v>8524112000</v>
      </c>
      <c r="G10053" t="n">
        <v>1599313000</v>
      </c>
      <c r="H10053" t="n">
        <v>3.12</v>
      </c>
      <c r="I10053" t="n">
        <v>4.195</v>
      </c>
      <c r="K10053" t="n">
        <v>-5450113000</v>
      </c>
      <c r="L10053" t="n">
        <v>6532974000</v>
      </c>
      <c r="M10053" t="n">
        <v>6574849000</v>
      </c>
      <c r="N10053" t="n">
        <v>-5578544000</v>
      </c>
      <c r="O10053">
        <f>D10052</f>
      </c>
      <c r="P10053">
        <f>(E10053-F10053+G10053)/O10053*100</f>
      </c>
      <c r="Q10053">
        <f>H10052</f>
      </c>
      <c r="R10053">
        <f>I10052</f>
      </c>
      <c r="S10053">
        <f>H10053-H10052</f>
      </c>
      <c r="T10053">
        <f>I10053-I10052</f>
      </c>
      <c r="U10053">
        <f>(L10053-K10053)/(2*D10053*0.01)</f>
      </c>
      <c r="V10053">
        <f>(L10053+K10053)/(D10053*0.0001)</f>
      </c>
    </row>
    <row r="10054">
      <c r="A10054" t="n">
        <v>2017</v>
      </c>
      <c r="B10054" t="inlineStr">
        <is>
          <t>00261443</t>
        </is>
      </c>
      <c r="C10054" t="inlineStr">
        <is>
          <t>엔씨소프트</t>
        </is>
      </c>
      <c r="D10054" t="n">
        <v>82114077000</v>
      </c>
      <c r="E10054" t="n">
        <v>19438987000</v>
      </c>
      <c r="F10054" t="n">
        <v>8118657000</v>
      </c>
      <c r="G10054" t="n">
        <v>1955247000</v>
      </c>
      <c r="H10054" t="n">
        <v>2.78</v>
      </c>
      <c r="I10054" t="n">
        <v>3.98</v>
      </c>
      <c r="J10054" t="n">
        <v>10.25</v>
      </c>
      <c r="K10054" t="n">
        <v>-5804140000</v>
      </c>
      <c r="L10054" t="n">
        <v>6905070000</v>
      </c>
      <c r="M10054" t="n">
        <v>7007207000</v>
      </c>
      <c r="N10054" t="n">
        <v>-5982971000</v>
      </c>
      <c r="O10054">
        <f>D10053</f>
      </c>
      <c r="P10054">
        <f>(E10054-F10054+G10054)/O10054*100</f>
      </c>
      <c r="Q10054">
        <f>H10053</f>
      </c>
      <c r="R10054">
        <f>I10053</f>
      </c>
      <c r="S10054">
        <f>H10054-H10053</f>
      </c>
      <c r="T10054">
        <f>I10054-I10053</f>
      </c>
      <c r="U10054">
        <f>(L10054-K10054)/(2*D10054*0.01)</f>
      </c>
      <c r="V10054">
        <f>(L10054+K10054)/(D10054*0.0001)</f>
      </c>
    </row>
    <row r="10055">
      <c r="A10055" t="n">
        <v>2019</v>
      </c>
      <c r="B10055" t="inlineStr">
        <is>
          <t>00261443</t>
        </is>
      </c>
      <c r="C10055" t="inlineStr">
        <is>
          <t>엔씨소프트</t>
        </is>
      </c>
      <c r="D10055" t="n">
        <v>134828555000</v>
      </c>
      <c r="E10055" t="n">
        <v>22839963000</v>
      </c>
      <c r="F10055" t="n">
        <v>7778243000</v>
      </c>
      <c r="G10055" t="n">
        <v>2528626000</v>
      </c>
      <c r="H10055" t="n">
        <v>2.98</v>
      </c>
      <c r="I10055" t="n">
        <v>5.3</v>
      </c>
      <c r="J10055" t="n">
        <v>7.12</v>
      </c>
    </row>
    <row r="10056">
      <c r="A10056" t="n">
        <v>2022</v>
      </c>
      <c r="B10056" t="inlineStr">
        <is>
          <t>00261443</t>
        </is>
      </c>
      <c r="C10056" t="inlineStr">
        <is>
          <t>엔씨소프트</t>
        </is>
      </c>
      <c r="D10056" t="n">
        <v>192678512000</v>
      </c>
      <c r="E10056" t="n">
        <v>39925369000</v>
      </c>
      <c r="F10056" t="n">
        <v>22794560000</v>
      </c>
      <c r="G10056" t="n">
        <v>6217590000</v>
      </c>
      <c r="H10056" t="n">
        <v>5.775</v>
      </c>
      <c r="I10056" t="n">
        <v>3.86</v>
      </c>
      <c r="J10056" t="n">
        <v>7.92</v>
      </c>
      <c r="K10056" t="n">
        <v>-11027124000</v>
      </c>
      <c r="L10056" t="n">
        <v>12557903000</v>
      </c>
      <c r="M10056" t="n">
        <v>12690098000</v>
      </c>
      <c r="N10056" t="n">
        <v>-11329392000</v>
      </c>
      <c r="U10056">
        <f>(L10056-K10056)/(2*D10056*0.01)</f>
      </c>
      <c r="V10056">
        <f>(L10056+K10056)/(D10056*0.0001)</f>
      </c>
    </row>
    <row r="10057">
      <c r="A10057" t="n">
        <v>2023</v>
      </c>
      <c r="B10057" t="inlineStr">
        <is>
          <t>00261443</t>
        </is>
      </c>
      <c r="C10057" t="inlineStr">
        <is>
          <t>엔씨소프트</t>
        </is>
      </c>
      <c r="D10057" t="n">
        <v>234040419000</v>
      </c>
      <c r="E10057" t="n">
        <v>36301717000</v>
      </c>
      <c r="F10057" t="n">
        <v>21703693000</v>
      </c>
      <c r="G10057" t="n">
        <v>9073319000</v>
      </c>
      <c r="H10057" t="n">
        <v>5.06</v>
      </c>
      <c r="I10057" t="n">
        <v>4.825</v>
      </c>
      <c r="J10057" t="n">
        <v>8.109999999999999</v>
      </c>
      <c r="K10057" t="n">
        <v>16448463000</v>
      </c>
      <c r="L10057" t="n">
        <v>16448463000</v>
      </c>
      <c r="M10057" t="n">
        <v>16458795000</v>
      </c>
      <c r="N10057" t="n">
        <v>-14683329000</v>
      </c>
      <c r="O10057">
        <f>D10056</f>
      </c>
      <c r="P10057">
        <f>(E10057-F10057+G10057)/O10057*100</f>
      </c>
      <c r="Q10057">
        <f>H10056</f>
      </c>
      <c r="R10057">
        <f>I10056</f>
      </c>
      <c r="S10057">
        <f>H10057-H10056</f>
      </c>
      <c r="T10057">
        <f>I10057-I10056</f>
      </c>
    </row>
    <row r="10058">
      <c r="A10058" t="n">
        <v>2024</v>
      </c>
      <c r="B10058" t="inlineStr">
        <is>
          <t>00261443</t>
        </is>
      </c>
      <c r="C10058" t="inlineStr">
        <is>
          <t>엔씨소프트</t>
        </is>
      </c>
      <c r="D10058" t="n">
        <v>247713724000</v>
      </c>
      <c r="E10058" t="n">
        <v>40717870000</v>
      </c>
      <c r="F10058" t="n">
        <v>72143252000</v>
      </c>
      <c r="G10058" t="n">
        <v>10129853000</v>
      </c>
      <c r="H10058" t="n">
        <v>4.92</v>
      </c>
      <c r="I10058" t="n">
        <v>5.56</v>
      </c>
      <c r="J10058" t="n">
        <v>7.55</v>
      </c>
      <c r="K10058" t="n">
        <v>-14483738000</v>
      </c>
      <c r="L10058" t="n">
        <v>16437378000</v>
      </c>
      <c r="M10058" t="n">
        <v>16140009000</v>
      </c>
      <c r="N10058" t="n">
        <v>-14507914000</v>
      </c>
      <c r="O10058">
        <f>D10057</f>
      </c>
      <c r="P10058">
        <f>(E10058-F10058+G10058)/O10058*100</f>
      </c>
      <c r="Q10058">
        <f>H10057</f>
      </c>
      <c r="R10058">
        <f>I10057</f>
      </c>
      <c r="S10058">
        <f>H10058-H10057</f>
      </c>
      <c r="T10058">
        <f>I10058-I10057</f>
      </c>
      <c r="U10058">
        <f>(L10058-K10058)/(2*D10058*0.01)</f>
      </c>
      <c r="V10058">
        <f>(L10058+K10058)/(D10058*0.0001)</f>
      </c>
    </row>
    <row r="10059">
      <c r="A10059" t="n">
        <v>2025</v>
      </c>
      <c r="B10059" t="inlineStr">
        <is>
          <t>00261443</t>
        </is>
      </c>
      <c r="C10059" t="inlineStr">
        <is>
          <t>엔씨소프트</t>
        </is>
      </c>
      <c r="D10059" t="n">
        <v>246977287000</v>
      </c>
      <c r="E10059" t="n">
        <v>38864149000</v>
      </c>
      <c r="F10059" t="n">
        <v>44252572000</v>
      </c>
      <c r="G10059" t="n">
        <v>9379048000</v>
      </c>
      <c r="H10059" t="n">
        <v>5.225</v>
      </c>
      <c r="I10059" t="n">
        <v>5.335</v>
      </c>
      <c r="J10059" t="n">
        <v>7.38</v>
      </c>
      <c r="K10059" t="n">
        <v>-13873517000</v>
      </c>
      <c r="L10059" t="n">
        <v>15686212000</v>
      </c>
      <c r="M10059" t="n">
        <v>15448853000</v>
      </c>
      <c r="N10059" t="n">
        <v>-13931908000</v>
      </c>
      <c r="O10059">
        <f>D10058</f>
      </c>
      <c r="P10059">
        <f>(E10059-F10059+G10059)/O10059*100</f>
      </c>
      <c r="Q10059">
        <f>H10058</f>
      </c>
      <c r="R10059">
        <f>I10058</f>
      </c>
      <c r="S10059">
        <f>H10059-H10058</f>
      </c>
      <c r="T10059">
        <f>I10059-I10058</f>
      </c>
      <c r="U10059">
        <f>(L10059-K10059)/(2*D10059*0.01)</f>
      </c>
      <c r="V10059">
        <f>(L10059+K10059)/(D10059*0.0001)</f>
      </c>
    </row>
    <row r="10060">
      <c r="A10060" t="n">
        <v>2014</v>
      </c>
      <c r="B10060" t="inlineStr">
        <is>
          <t>00261656</t>
        </is>
      </c>
      <c r="C10060" t="inlineStr">
        <is>
          <t>잉크테크</t>
        </is>
      </c>
      <c r="D10060" t="n">
        <v>11046632950</v>
      </c>
      <c r="E10060" t="n">
        <v>1957705358</v>
      </c>
      <c r="F10060" t="n">
        <v>847777370</v>
      </c>
      <c r="G10060" t="n">
        <v>333745971</v>
      </c>
      <c r="H10060" t="n">
        <v>3.01</v>
      </c>
      <c r="I10060" t="n">
        <v>4.6</v>
      </c>
      <c r="K10060" t="n">
        <v>-868695830</v>
      </c>
      <c r="L10060" t="n">
        <v>868695830</v>
      </c>
      <c r="M10060" t="n">
        <v>863757967</v>
      </c>
      <c r="N10060" t="n">
        <v>-863757967</v>
      </c>
      <c r="U10060">
        <f>(L10060-K10060)/(2*D10060*0.01)</f>
      </c>
    </row>
    <row r="10061">
      <c r="A10061" t="n">
        <v>2015</v>
      </c>
      <c r="B10061" t="inlineStr">
        <is>
          <t>00261656</t>
        </is>
      </c>
      <c r="C10061" t="inlineStr">
        <is>
          <t>잉크테크</t>
        </is>
      </c>
      <c r="D10061" t="n">
        <v>9515569208</v>
      </c>
      <c r="E10061" t="n">
        <v>2322727228</v>
      </c>
      <c r="F10061" t="n">
        <v>2895726360</v>
      </c>
      <c r="G10061" t="n">
        <v>322152484</v>
      </c>
      <c r="O10061">
        <f>D10060</f>
      </c>
      <c r="P10061">
        <f>(E10061-F10061+G10061)/O10061*100</f>
      </c>
    </row>
    <row r="10062">
      <c r="A10062" t="n">
        <v>2016</v>
      </c>
      <c r="B10062" t="inlineStr">
        <is>
          <t>00261656</t>
        </is>
      </c>
      <c r="C10062" t="inlineStr">
        <is>
          <t>잉크테크</t>
        </is>
      </c>
      <c r="D10062" t="n">
        <v>9936595363</v>
      </c>
      <c r="E10062" t="n">
        <v>1951235508</v>
      </c>
      <c r="F10062" t="n">
        <v>1191364020</v>
      </c>
      <c r="G10062" t="n">
        <v>264000511</v>
      </c>
      <c r="O10062">
        <f>D10061</f>
      </c>
      <c r="P10062">
        <f>(E10062-F10062+G10062)/O10062*100</f>
      </c>
    </row>
    <row r="10063">
      <c r="A10063" t="n">
        <v>2017</v>
      </c>
      <c r="B10063" t="inlineStr">
        <is>
          <t>00261656</t>
        </is>
      </c>
      <c r="C10063" t="inlineStr">
        <is>
          <t>잉크테크</t>
        </is>
      </c>
      <c r="D10063" t="n">
        <v>6662733841</v>
      </c>
      <c r="E10063" t="n">
        <v>1924205902</v>
      </c>
      <c r="G10063" t="n">
        <v>279821857</v>
      </c>
      <c r="O10063">
        <f>D10062</f>
      </c>
    </row>
    <row r="10064">
      <c r="A10064" t="n">
        <v>2018</v>
      </c>
      <c r="B10064" t="inlineStr">
        <is>
          <t>00261656</t>
        </is>
      </c>
      <c r="C10064" t="inlineStr">
        <is>
          <t>잉크테크</t>
        </is>
      </c>
      <c r="D10064" t="n">
        <v>6518941036</v>
      </c>
      <c r="E10064" t="n">
        <v>1091789496</v>
      </c>
      <c r="F10064" t="n">
        <v>1143378680</v>
      </c>
      <c r="G10064" t="n">
        <v>209599439</v>
      </c>
      <c r="O10064">
        <f>D10063</f>
      </c>
      <c r="P10064">
        <f>(E10064-F10064+G10064)/O10064*100</f>
      </c>
    </row>
    <row r="10065">
      <c r="A10065" t="n">
        <v>2020</v>
      </c>
      <c r="B10065" t="inlineStr">
        <is>
          <t>00261656</t>
        </is>
      </c>
      <c r="C10065" t="inlineStr">
        <is>
          <t>잉크테크</t>
        </is>
      </c>
      <c r="D10065" t="n">
        <v>5705607073</v>
      </c>
      <c r="E10065" t="n">
        <v>1047297216</v>
      </c>
      <c r="F10065" t="n">
        <v>2290944370</v>
      </c>
      <c r="G10065" t="n">
        <v>176124528</v>
      </c>
      <c r="H10065" t="n">
        <v>2.38</v>
      </c>
      <c r="I10065" t="n">
        <v>4.94</v>
      </c>
    </row>
    <row r="10066">
      <c r="A10066" t="n">
        <v>2024</v>
      </c>
      <c r="B10066" t="inlineStr">
        <is>
          <t>00261656</t>
        </is>
      </c>
      <c r="C10066" t="inlineStr">
        <is>
          <t>잉크테크</t>
        </is>
      </c>
      <c r="D10066" t="n">
        <v>7292786216</v>
      </c>
    </row>
    <row r="10067">
      <c r="A10067" t="n">
        <v>2016</v>
      </c>
      <c r="B10067" t="inlineStr">
        <is>
          <t>00261735</t>
        </is>
      </c>
      <c r="C10067" t="inlineStr">
        <is>
          <t>위노바</t>
        </is>
      </c>
      <c r="D10067" t="n">
        <v>636612000</v>
      </c>
      <c r="E10067" t="n">
        <v>209119000</v>
      </c>
      <c r="F10067" t="n">
        <v>99497000</v>
      </c>
    </row>
    <row r="10068">
      <c r="A10068" t="n">
        <v>2017</v>
      </c>
      <c r="B10068" t="inlineStr">
        <is>
          <t>00261735</t>
        </is>
      </c>
      <c r="C10068" t="inlineStr">
        <is>
          <t>위노바</t>
        </is>
      </c>
      <c r="D10068" t="n">
        <v>729025000</v>
      </c>
      <c r="E10068" t="n">
        <v>296436000</v>
      </c>
      <c r="F10068" t="n">
        <v>401885000</v>
      </c>
      <c r="G10068" t="n">
        <v>14095000</v>
      </c>
      <c r="H10068" t="n">
        <v>2.96</v>
      </c>
      <c r="I10068" t="n">
        <v>3.96</v>
      </c>
      <c r="K10068" t="n">
        <v>-35767000</v>
      </c>
      <c r="L10068" t="n">
        <v>41068000</v>
      </c>
      <c r="M10068" t="n">
        <v>41098000</v>
      </c>
      <c r="N10068" t="n">
        <v>-36447000</v>
      </c>
      <c r="O10068">
        <f>D10067</f>
      </c>
      <c r="P10068">
        <f>(E10068-F10068+G10068)/O10068*100</f>
      </c>
      <c r="U10068">
        <f>(L10068-K10068)/(2*D10068*0.01)</f>
      </c>
      <c r="V10068">
        <f>(L10068+K10068)/(D10068*0.0001)</f>
      </c>
    </row>
    <row r="10069">
      <c r="A10069" t="n">
        <v>2018</v>
      </c>
      <c r="B10069" t="inlineStr">
        <is>
          <t>00261735</t>
        </is>
      </c>
      <c r="C10069" t="inlineStr">
        <is>
          <t>위노바</t>
        </is>
      </c>
      <c r="D10069" t="n">
        <v>583394000</v>
      </c>
      <c r="E10069" t="n">
        <v>263510000</v>
      </c>
      <c r="F10069" t="n">
        <v>319318000</v>
      </c>
      <c r="G10069" t="n">
        <v>13229000</v>
      </c>
      <c r="H10069" t="n">
        <v>2.45</v>
      </c>
      <c r="I10069" t="n">
        <v>3.96</v>
      </c>
      <c r="K10069" t="n">
        <v>-36469000</v>
      </c>
      <c r="L10069" t="n">
        <v>41815000</v>
      </c>
      <c r="M10069" t="n">
        <v>41629000</v>
      </c>
      <c r="N10069" t="n">
        <v>-36992000</v>
      </c>
      <c r="O10069">
        <f>D10068</f>
      </c>
      <c r="P10069">
        <f>(E10069-F10069+G10069)/O10069*100</f>
      </c>
      <c r="Q10069">
        <f>H10068</f>
      </c>
      <c r="R10069">
        <f>I10068</f>
      </c>
      <c r="S10069">
        <f>H10069-H10068</f>
      </c>
      <c r="T10069">
        <f>I10069-I10068</f>
      </c>
      <c r="U10069">
        <f>(L10069-K10069)/(2*D10069*0.01)</f>
      </c>
      <c r="V10069">
        <f>(L10069+K10069)/(D10069*0.0001)</f>
      </c>
    </row>
    <row r="10070">
      <c r="A10070" t="n">
        <v>2019</v>
      </c>
      <c r="B10070" t="inlineStr">
        <is>
          <t>00261735</t>
        </is>
      </c>
      <c r="C10070" t="inlineStr">
        <is>
          <t>위노바</t>
        </is>
      </c>
      <c r="D10070" t="n">
        <v>502771000</v>
      </c>
      <c r="E10070" t="n">
        <v>239481000</v>
      </c>
      <c r="F10070" t="n">
        <v>250461000</v>
      </c>
      <c r="G10070" t="n">
        <v>11511000</v>
      </c>
      <c r="H10070" t="n">
        <v>2.17</v>
      </c>
      <c r="I10070" t="n">
        <v>4.5</v>
      </c>
      <c r="K10070" t="n">
        <v>-39573000</v>
      </c>
      <c r="L10070" t="n">
        <v>46542000</v>
      </c>
      <c r="M10070" t="n">
        <v>46178000</v>
      </c>
      <c r="N10070" t="n">
        <v>-40020000</v>
      </c>
      <c r="O10070">
        <f>D10069</f>
      </c>
      <c r="P10070">
        <f>(E10070-F10070+G10070)/O10070*100</f>
      </c>
      <c r="Q10070">
        <f>H10069</f>
      </c>
      <c r="R10070">
        <f>I10069</f>
      </c>
      <c r="S10070">
        <f>H10070-H10069</f>
      </c>
      <c r="T10070">
        <f>I10070-I10069</f>
      </c>
      <c r="U10070">
        <f>(L10070-K10070)/(2*D10070*0.01)</f>
      </c>
      <c r="V10070">
        <f>(L10070+K10070)/(D10070*0.0001)</f>
      </c>
    </row>
    <row r="10071">
      <c r="A10071" t="n">
        <v>2020</v>
      </c>
      <c r="B10071" t="inlineStr">
        <is>
          <t>00261735</t>
        </is>
      </c>
      <c r="C10071" t="inlineStr">
        <is>
          <t>위노바</t>
        </is>
      </c>
      <c r="D10071" t="n">
        <v>524140000</v>
      </c>
      <c r="E10071" t="n">
        <v>210644000</v>
      </c>
      <c r="F10071" t="n">
        <v>151454000</v>
      </c>
      <c r="G10071" t="n">
        <v>9632000</v>
      </c>
      <c r="H10071" t="n">
        <v>2.39</v>
      </c>
      <c r="I10071" t="n">
        <v>4.5</v>
      </c>
      <c r="K10071" t="n">
        <v>-46905000</v>
      </c>
      <c r="L10071" t="n">
        <v>40361000</v>
      </c>
      <c r="M10071" t="n">
        <v>40888000</v>
      </c>
      <c r="N10071" t="n">
        <v>-46654000</v>
      </c>
      <c r="O10071">
        <f>D10070</f>
      </c>
      <c r="P10071">
        <f>(E10071-F10071+G10071)/O10071*100</f>
      </c>
      <c r="Q10071">
        <f>H10070</f>
      </c>
      <c r="R10071">
        <f>I10070</f>
      </c>
      <c r="S10071">
        <f>H10071-H10070</f>
      </c>
      <c r="T10071">
        <f>I10071-I10070</f>
      </c>
      <c r="U10071">
        <f>(L10071-K10071)/(2*D10071*0.01)</f>
      </c>
    </row>
    <row r="10072">
      <c r="A10072" t="n">
        <v>2021</v>
      </c>
      <c r="B10072" t="inlineStr">
        <is>
          <t>00261735</t>
        </is>
      </c>
      <c r="C10072" t="inlineStr">
        <is>
          <t>위노바</t>
        </is>
      </c>
      <c r="D10072" t="n">
        <v>651605000</v>
      </c>
      <c r="E10072" t="n">
        <v>262567000</v>
      </c>
      <c r="F10072" t="n">
        <v>118990000</v>
      </c>
      <c r="G10072" t="n">
        <v>11110000</v>
      </c>
      <c r="H10072" t="n">
        <v>2.93</v>
      </c>
      <c r="I10072" t="n">
        <v>4.5</v>
      </c>
      <c r="K10072" t="n">
        <v>-47921000</v>
      </c>
      <c r="L10072" t="n">
        <v>55608000</v>
      </c>
      <c r="M10072" t="n">
        <v>55629000</v>
      </c>
      <c r="N10072" t="n">
        <v>-48795000</v>
      </c>
      <c r="O10072">
        <f>D10071</f>
      </c>
      <c r="P10072">
        <f>(E10072-F10072+G10072)/O10072*100</f>
      </c>
      <c r="Q10072">
        <f>H10071</f>
      </c>
      <c r="R10072">
        <f>I10071</f>
      </c>
      <c r="S10072">
        <f>H10072-H10071</f>
      </c>
      <c r="T10072">
        <f>I10072-I10071</f>
      </c>
      <c r="U10072">
        <f>(L10072-K10072)/(2*D10072*0.01)</f>
      </c>
      <c r="V10072">
        <f>(L10072+K10072)/(D10072*0.0001)</f>
      </c>
    </row>
    <row r="10073">
      <c r="A10073" t="n">
        <v>2022</v>
      </c>
      <c r="B10073" t="inlineStr">
        <is>
          <t>00261735</t>
        </is>
      </c>
      <c r="C10073" t="inlineStr">
        <is>
          <t>위노바</t>
        </is>
      </c>
      <c r="D10073" t="n">
        <v>634526000</v>
      </c>
      <c r="E10073" t="n">
        <v>232095000</v>
      </c>
      <c r="F10073" t="n">
        <v>115470000</v>
      </c>
      <c r="G10073" t="n">
        <v>16611000</v>
      </c>
      <c r="H10073" t="n">
        <v>5.32</v>
      </c>
      <c r="I10073" t="n">
        <v>4.5</v>
      </c>
      <c r="K10073" t="n">
        <v>-38431000</v>
      </c>
      <c r="L10073" t="n">
        <v>43944000</v>
      </c>
      <c r="M10073" t="n">
        <v>45057000</v>
      </c>
      <c r="N10073" t="n">
        <v>-39997000</v>
      </c>
      <c r="O10073">
        <f>D10072</f>
      </c>
      <c r="P10073">
        <f>(E10073-F10073+G10073)/O10073*100</f>
      </c>
      <c r="Q10073">
        <f>H10072</f>
      </c>
      <c r="R10073">
        <f>I10072</f>
      </c>
      <c r="S10073">
        <f>H10073-H10072</f>
      </c>
      <c r="T10073">
        <f>I10073-I10072</f>
      </c>
      <c r="U10073">
        <f>(L10073-K10073)/(2*D10073*0.01)</f>
      </c>
      <c r="V10073">
        <f>(L10073+K10073)/(D10073*0.0001)</f>
      </c>
    </row>
    <row r="10074">
      <c r="A10074" t="n">
        <v>2023</v>
      </c>
      <c r="B10074" t="inlineStr">
        <is>
          <t>00261735</t>
        </is>
      </c>
      <c r="C10074" t="inlineStr">
        <is>
          <t>위노바</t>
        </is>
      </c>
      <c r="D10074" t="n">
        <v>753052000</v>
      </c>
      <c r="E10074" t="n">
        <v>179136000</v>
      </c>
      <c r="F10074" t="n">
        <v>108149000</v>
      </c>
      <c r="G10074" t="n">
        <v>27952000</v>
      </c>
      <c r="H10074" t="n">
        <v>4.48</v>
      </c>
      <c r="I10074" t="n">
        <v>4.5</v>
      </c>
      <c r="K10074" t="n">
        <v>-45981000</v>
      </c>
      <c r="L10074" t="n">
        <v>52456000</v>
      </c>
      <c r="M10074" t="n">
        <v>53324000</v>
      </c>
      <c r="N10074" t="n">
        <v>-47486000</v>
      </c>
      <c r="O10074">
        <f>D10073</f>
      </c>
      <c r="P10074">
        <f>(E10074-F10074+G10074)/O10074*100</f>
      </c>
      <c r="Q10074">
        <f>H10073</f>
      </c>
      <c r="R10074">
        <f>I10073</f>
      </c>
      <c r="S10074">
        <f>H10074-H10073</f>
      </c>
      <c r="T10074">
        <f>I10074-I10073</f>
      </c>
      <c r="U10074">
        <f>(L10074-K10074)/(2*D10074*0.01)</f>
      </c>
      <c r="V10074">
        <f>(L10074+K10074)/(D10074*0.0001)</f>
      </c>
    </row>
    <row r="10075">
      <c r="A10075" t="n">
        <v>2024</v>
      </c>
      <c r="B10075" t="inlineStr">
        <is>
          <t>00261735</t>
        </is>
      </c>
      <c r="C10075" t="inlineStr">
        <is>
          <t>위노바</t>
        </is>
      </c>
      <c r="D10075" t="n">
        <v>931655000</v>
      </c>
      <c r="E10075" t="n">
        <v>173007000</v>
      </c>
      <c r="F10075" t="n">
        <v>87664000</v>
      </c>
      <c r="G10075" t="n">
        <v>29015000</v>
      </c>
      <c r="H10075" t="n">
        <v>3.89</v>
      </c>
      <c r="I10075" t="n">
        <v>4.76</v>
      </c>
      <c r="K10075" t="n">
        <v>-55980000</v>
      </c>
      <c r="L10075" t="n">
        <v>63781000</v>
      </c>
      <c r="M10075" t="n">
        <v>64454000</v>
      </c>
      <c r="N10075" t="n">
        <v>-57511000</v>
      </c>
      <c r="O10075">
        <f>D10074</f>
      </c>
      <c r="P10075">
        <f>(E10075-F10075+G10075)/O10075*100</f>
      </c>
      <c r="Q10075">
        <f>H10074</f>
      </c>
      <c r="R10075">
        <f>I10074</f>
      </c>
      <c r="S10075">
        <f>H10075-H10074</f>
      </c>
      <c r="T10075">
        <f>I10075-I10074</f>
      </c>
      <c r="U10075">
        <f>(L10075-K10075)/(2*D10075*0.01)</f>
      </c>
      <c r="V10075">
        <f>(L10075+K10075)/(D10075*0.0001)</f>
      </c>
    </row>
    <row r="10076">
      <c r="A10076" t="n">
        <v>2023</v>
      </c>
      <c r="B10076" t="inlineStr">
        <is>
          <t>00261887</t>
        </is>
      </c>
      <c r="C10076" t="inlineStr">
        <is>
          <t>티엘아이</t>
        </is>
      </c>
      <c r="D10076" t="n">
        <v>97997000</v>
      </c>
      <c r="E10076" t="n">
        <v>39491000</v>
      </c>
      <c r="H10076" t="n">
        <v>4.49</v>
      </c>
      <c r="I10076" t="n">
        <v>4</v>
      </c>
      <c r="J10076" t="n">
        <v>8.68</v>
      </c>
      <c r="K10076" t="n">
        <v>-7326000</v>
      </c>
      <c r="L10076" t="n">
        <v>8283000</v>
      </c>
      <c r="M10076" t="n">
        <v>8249000</v>
      </c>
      <c r="N10076" t="n">
        <v>-7432000</v>
      </c>
      <c r="U10076">
        <f>(L10076-K10076)/(2*D10076*0.01)</f>
      </c>
      <c r="V10076">
        <f>(L10076+K10076)/(D10076*0.0001)</f>
      </c>
    </row>
    <row r="10077">
      <c r="A10077" t="n">
        <v>2024</v>
      </c>
      <c r="B10077" t="inlineStr">
        <is>
          <t>00261887</t>
        </is>
      </c>
      <c r="C10077" t="inlineStr">
        <is>
          <t>티엘아이</t>
        </is>
      </c>
      <c r="D10077" t="n">
        <v>1048893000</v>
      </c>
      <c r="E10077" t="n">
        <v>560750000</v>
      </c>
      <c r="F10077" t="n">
        <v>39371000</v>
      </c>
      <c r="G10077" t="n">
        <v>3749000</v>
      </c>
      <c r="H10077" t="n">
        <v>4</v>
      </c>
      <c r="I10077" t="n">
        <v>6</v>
      </c>
      <c r="J10077" t="n">
        <v>8.9</v>
      </c>
      <c r="K10077" t="n">
        <v>-87888000</v>
      </c>
      <c r="L10077" t="n">
        <v>102390000</v>
      </c>
      <c r="M10077" t="n">
        <v>99426000</v>
      </c>
      <c r="N10077" t="n">
        <v>-87207000</v>
      </c>
      <c r="O10077">
        <f>D10076</f>
      </c>
      <c r="P10077">
        <f>(E10077-F10077+G10077)/O10077*100</f>
      </c>
      <c r="Q10077">
        <f>H10076</f>
      </c>
      <c r="R10077">
        <f>I10076</f>
      </c>
      <c r="S10077">
        <f>H10077-H10076</f>
      </c>
      <c r="T10077">
        <f>I10077-I10076</f>
      </c>
      <c r="U10077">
        <f>(L10077-K10077)/(2*D10077*0.01)</f>
      </c>
      <c r="V10077">
        <f>(L10077+K10077)/(D10077*0.0001)</f>
      </c>
    </row>
    <row r="10078">
      <c r="A10078" t="n">
        <v>2014</v>
      </c>
      <c r="B10078" t="inlineStr">
        <is>
          <t>00261957</t>
        </is>
      </c>
      <c r="C10078" t="inlineStr">
        <is>
          <t>한국정보공학</t>
        </is>
      </c>
      <c r="D10078" t="n">
        <v>2392029000</v>
      </c>
      <c r="E10078" t="n">
        <v>731445000</v>
      </c>
      <c r="F10078" t="n">
        <v>489130000</v>
      </c>
      <c r="G10078" t="n">
        <v>59915000</v>
      </c>
      <c r="H10078" t="n">
        <v>2.95</v>
      </c>
      <c r="I10078" t="n">
        <v>3.5</v>
      </c>
      <c r="K10078" t="n">
        <v>-76657000</v>
      </c>
      <c r="L10078" t="n">
        <v>88682000</v>
      </c>
      <c r="M10078" t="n">
        <v>86999000</v>
      </c>
      <c r="N10078" t="n">
        <v>-76752000</v>
      </c>
      <c r="U10078">
        <f>(L10078-K10078)/(2*D10078*0.01)</f>
      </c>
      <c r="V10078">
        <f>(L10078+K10078)/(D10078*0.0001)</f>
      </c>
    </row>
    <row r="10079">
      <c r="A10079" t="n">
        <v>2015</v>
      </c>
      <c r="B10079" t="inlineStr">
        <is>
          <t>00261957</t>
        </is>
      </c>
      <c r="C10079" t="inlineStr">
        <is>
          <t>한국정보공학</t>
        </is>
      </c>
      <c r="D10079" t="n">
        <v>2185676000</v>
      </c>
      <c r="E10079" t="n">
        <v>749324000</v>
      </c>
      <c r="F10079" t="n">
        <v>734474000</v>
      </c>
      <c r="G10079" t="n">
        <v>47058000</v>
      </c>
      <c r="H10079" t="n">
        <v>2.775</v>
      </c>
      <c r="I10079" t="n">
        <v>3.5</v>
      </c>
      <c r="K10079" t="n">
        <v>-73989000</v>
      </c>
      <c r="L10079" t="n">
        <v>85830000</v>
      </c>
      <c r="M10079" t="n">
        <v>83905000</v>
      </c>
      <c r="N10079" t="n">
        <v>-73863000</v>
      </c>
      <c r="O10079">
        <f>D10078</f>
      </c>
      <c r="P10079">
        <f>(E10079-F10079+G10079)/O10079*100</f>
      </c>
      <c r="Q10079">
        <f>H10078</f>
      </c>
      <c r="R10079">
        <f>I10078</f>
      </c>
      <c r="S10079">
        <f>H10079-H10078</f>
      </c>
      <c r="T10079">
        <f>I10079-I10078</f>
      </c>
      <c r="U10079">
        <f>(L10079-K10079)/(2*D10079*0.01)</f>
      </c>
      <c r="V10079">
        <f>(L10079+K10079)/(D10079*0.0001)</f>
      </c>
    </row>
    <row r="10080">
      <c r="A10080" t="n">
        <v>2016</v>
      </c>
      <c r="B10080" t="inlineStr">
        <is>
          <t>00261957</t>
        </is>
      </c>
      <c r="C10080" t="inlineStr">
        <is>
          <t>한국정보공학</t>
        </is>
      </c>
      <c r="D10080" t="n">
        <v>2899804000</v>
      </c>
      <c r="E10080" t="n">
        <v>991968000</v>
      </c>
      <c r="F10080" t="n">
        <v>540434000</v>
      </c>
      <c r="G10080" t="n">
        <v>40350000</v>
      </c>
      <c r="H10080" t="n">
        <v>2.7</v>
      </c>
      <c r="I10080" t="n">
        <v>3.505</v>
      </c>
      <c r="K10080" t="n">
        <v>-83435000</v>
      </c>
      <c r="L10080" t="n">
        <v>96735000</v>
      </c>
      <c r="M10080" t="n">
        <v>95672000</v>
      </c>
      <c r="N10080" t="n">
        <v>-84765000</v>
      </c>
      <c r="O10080">
        <f>D10079</f>
      </c>
      <c r="P10080">
        <f>(E10080-F10080+G10080)/O10080*100</f>
      </c>
      <c r="Q10080">
        <f>H10079</f>
      </c>
      <c r="R10080">
        <f>I10079</f>
      </c>
      <c r="S10080">
        <f>H10080-H10079</f>
      </c>
      <c r="T10080">
        <f>I10080-I10079</f>
      </c>
      <c r="U10080">
        <f>(L10080-K10080)/(2*D10080*0.01)</f>
      </c>
      <c r="V10080">
        <f>(L10080+K10080)/(D10080*0.0001)</f>
      </c>
    </row>
    <row r="10081">
      <c r="A10081" t="n">
        <v>2017</v>
      </c>
      <c r="B10081" t="inlineStr">
        <is>
          <t>00261957</t>
        </is>
      </c>
      <c r="C10081" t="inlineStr">
        <is>
          <t>한국정보공학</t>
        </is>
      </c>
      <c r="D10081" t="n">
        <v>2855831000</v>
      </c>
      <c r="E10081" t="n">
        <v>577624000</v>
      </c>
      <c r="F10081" t="n">
        <v>769602000</v>
      </c>
      <c r="G10081" t="n">
        <v>53923000</v>
      </c>
      <c r="H10081" t="n">
        <v>3.045</v>
      </c>
      <c r="I10081" t="n">
        <v>3.405</v>
      </c>
      <c r="K10081" t="n">
        <v>-83651000</v>
      </c>
      <c r="L10081" t="n">
        <v>74760000</v>
      </c>
      <c r="M10081" t="n">
        <v>74892000</v>
      </c>
      <c r="N10081" t="n">
        <v>-85866000</v>
      </c>
      <c r="O10081">
        <f>D10080</f>
      </c>
      <c r="P10081">
        <f>(E10081-F10081+G10081)/O10081*100</f>
      </c>
      <c r="Q10081">
        <f>H10080</f>
      </c>
      <c r="R10081">
        <f>I10080</f>
      </c>
      <c r="S10081">
        <f>H10081-H10080</f>
      </c>
      <c r="T10081">
        <f>I10081-I10080</f>
      </c>
      <c r="U10081">
        <f>(L10081-K10081)/(2*D10081*0.01)</f>
      </c>
    </row>
    <row r="10082">
      <c r="A10082" t="n">
        <v>2018</v>
      </c>
      <c r="B10082" t="inlineStr">
        <is>
          <t>00261957</t>
        </is>
      </c>
      <c r="C10082" t="inlineStr">
        <is>
          <t>한국정보공학</t>
        </is>
      </c>
      <c r="D10082" t="n">
        <v>3109877000</v>
      </c>
      <c r="E10082" t="n">
        <v>654647000</v>
      </c>
      <c r="F10082" t="n">
        <v>532049000</v>
      </c>
      <c r="G10082" t="n">
        <v>57586000</v>
      </c>
      <c r="H10082" t="n">
        <v>4.045</v>
      </c>
      <c r="I10082" t="n">
        <v>4.405</v>
      </c>
      <c r="K10082" t="n">
        <v>-73989000</v>
      </c>
      <c r="L10082" t="n">
        <v>85290000</v>
      </c>
      <c r="M10082" t="n">
        <v>84720000</v>
      </c>
      <c r="N10082" t="n">
        <v>-74993000</v>
      </c>
      <c r="O10082">
        <f>D10081</f>
      </c>
      <c r="P10082">
        <f>(E10082-F10082+G10082)/O10082*100</f>
      </c>
      <c r="Q10082">
        <f>H10081</f>
      </c>
      <c r="R10082">
        <f>I10081</f>
      </c>
      <c r="S10082">
        <f>H10082-H10081</f>
      </c>
      <c r="T10082">
        <f>I10082-I10081</f>
      </c>
      <c r="U10082">
        <f>(L10082-K10082)/(2*D10082*0.01)</f>
      </c>
      <c r="V10082">
        <f>(L10082+K10082)/(D10082*0.0001)</f>
      </c>
    </row>
    <row r="10083">
      <c r="A10083" t="n">
        <v>2019</v>
      </c>
      <c r="B10083" t="inlineStr">
        <is>
          <t>00261957</t>
        </is>
      </c>
      <c r="C10083" t="inlineStr">
        <is>
          <t>한국정보공학</t>
        </is>
      </c>
      <c r="D10083" t="n">
        <v>3414934000</v>
      </c>
      <c r="E10083" t="n">
        <v>772396000</v>
      </c>
      <c r="F10083" t="n">
        <v>928781000</v>
      </c>
      <c r="G10083" t="n">
        <v>70776000</v>
      </c>
      <c r="H10083" t="n">
        <v>2.255</v>
      </c>
      <c r="I10083" t="n">
        <v>3.755</v>
      </c>
      <c r="K10083" t="n">
        <v>-168000000</v>
      </c>
      <c r="L10083" t="n">
        <v>199247000</v>
      </c>
      <c r="M10083" t="n">
        <v>194098000</v>
      </c>
      <c r="N10083" t="n">
        <v>-167244000</v>
      </c>
      <c r="O10083">
        <f>D10082</f>
      </c>
      <c r="P10083">
        <f>(E10083-F10083+G10083)/O10083*100</f>
      </c>
      <c r="Q10083">
        <f>H10082</f>
      </c>
      <c r="R10083">
        <f>I10082</f>
      </c>
      <c r="S10083">
        <f>H10083-H10082</f>
      </c>
      <c r="T10083">
        <f>I10083-I10082</f>
      </c>
      <c r="U10083">
        <f>(L10083-K10083)/(2*D10083*0.01)</f>
      </c>
      <c r="V10083">
        <f>(L10083+K10083)/(D10083*0.0001)</f>
      </c>
    </row>
    <row r="10084">
      <c r="A10084" t="n">
        <v>2020</v>
      </c>
      <c r="B10084" t="inlineStr">
        <is>
          <t>00261957</t>
        </is>
      </c>
      <c r="C10084" t="inlineStr">
        <is>
          <t>한국정보공학</t>
        </is>
      </c>
      <c r="D10084" t="n">
        <v>3675959000</v>
      </c>
      <c r="E10084" t="n">
        <v>680095000</v>
      </c>
      <c r="F10084" t="n">
        <v>522615000</v>
      </c>
      <c r="G10084" t="n">
        <v>32408000</v>
      </c>
      <c r="H10084" t="n">
        <v>2.535</v>
      </c>
      <c r="I10084" t="n">
        <v>3.15</v>
      </c>
      <c r="K10084" t="n">
        <v>-170383000</v>
      </c>
      <c r="L10084" t="n">
        <v>200951000</v>
      </c>
      <c r="M10084" t="n">
        <v>196312000</v>
      </c>
      <c r="N10084" t="n">
        <v>-169943000</v>
      </c>
      <c r="O10084">
        <f>D10083</f>
      </c>
      <c r="P10084">
        <f>(E10084-F10084+G10084)/O10084*100</f>
      </c>
      <c r="Q10084">
        <f>H10083</f>
      </c>
      <c r="R10084">
        <f>I10083</f>
      </c>
      <c r="S10084">
        <f>H10084-H10083</f>
      </c>
      <c r="T10084">
        <f>I10084-I10083</f>
      </c>
      <c r="U10084">
        <f>(L10084-K10084)/(2*D10084*0.01)</f>
      </c>
      <c r="V10084">
        <f>(L10084+K10084)/(D10084*0.0001)</f>
      </c>
    </row>
    <row r="10085">
      <c r="A10085" t="n">
        <v>2021</v>
      </c>
      <c r="B10085" t="inlineStr">
        <is>
          <t>00261957</t>
        </is>
      </c>
      <c r="C10085" t="inlineStr">
        <is>
          <t>한국정보공학</t>
        </is>
      </c>
      <c r="D10085" t="n">
        <v>4075990000</v>
      </c>
      <c r="E10085" t="n">
        <v>705258000</v>
      </c>
      <c r="F10085" t="n">
        <v>456617000</v>
      </c>
      <c r="G10085" t="n">
        <v>23203000</v>
      </c>
      <c r="H10085" t="n">
        <v>3</v>
      </c>
      <c r="I10085" t="n">
        <v>3</v>
      </c>
      <c r="K10085" t="n">
        <v>-208267000</v>
      </c>
      <c r="L10085" t="n">
        <v>181671000</v>
      </c>
      <c r="M10085" t="n">
        <v>181497000</v>
      </c>
      <c r="N10085" t="n">
        <v>-212300000</v>
      </c>
      <c r="O10085">
        <f>D10084</f>
      </c>
      <c r="P10085">
        <f>(E10085-F10085+G10085)/O10085*100</f>
      </c>
      <c r="Q10085">
        <f>H10084</f>
      </c>
      <c r="R10085">
        <f>I10084</f>
      </c>
      <c r="S10085">
        <f>H10085-H10084</f>
      </c>
      <c r="T10085">
        <f>I10085-I10084</f>
      </c>
      <c r="U10085">
        <f>(L10085-K10085)/(2*D10085*0.01)</f>
      </c>
    </row>
    <row r="10086">
      <c r="A10086" t="n">
        <v>2022</v>
      </c>
      <c r="B10086" t="inlineStr">
        <is>
          <t>00261957</t>
        </is>
      </c>
      <c r="C10086" t="inlineStr">
        <is>
          <t>한국정보공학</t>
        </is>
      </c>
      <c r="D10086" t="n">
        <v>4187132000</v>
      </c>
      <c r="E10086" t="n">
        <v>748991000</v>
      </c>
      <c r="F10086" t="n">
        <v>446270000</v>
      </c>
      <c r="G10086" t="n">
        <v>57698000</v>
      </c>
      <c r="H10086" t="n">
        <v>5.355</v>
      </c>
      <c r="I10086" t="n">
        <v>3</v>
      </c>
      <c r="K10086" t="n">
        <v>-169458000</v>
      </c>
      <c r="L10086" t="n">
        <v>162236000</v>
      </c>
      <c r="M10086" t="n">
        <v>146421000</v>
      </c>
      <c r="N10086" t="n">
        <v>-168573000</v>
      </c>
      <c r="O10086">
        <f>D10085</f>
      </c>
      <c r="P10086">
        <f>(E10086-F10086+G10086)/O10086*100</f>
      </c>
      <c r="Q10086">
        <f>H10085</f>
      </c>
      <c r="R10086">
        <f>I10085</f>
      </c>
      <c r="S10086">
        <f>H10086-H10085</f>
      </c>
      <c r="T10086">
        <f>I10086-I10085</f>
      </c>
      <c r="U10086">
        <f>(L10086-K10086)/(2*D10086*0.01)</f>
      </c>
    </row>
    <row r="10087">
      <c r="A10087" t="n">
        <v>2023</v>
      </c>
      <c r="B10087" t="inlineStr">
        <is>
          <t>00261957</t>
        </is>
      </c>
      <c r="C10087" t="inlineStr">
        <is>
          <t>한국정보공학</t>
        </is>
      </c>
      <c r="D10087" t="n">
        <v>4076583000</v>
      </c>
      <c r="E10087" t="n">
        <v>790024000</v>
      </c>
      <c r="F10087" t="n">
        <v>830981000</v>
      </c>
      <c r="G10087" t="n">
        <v>53867000</v>
      </c>
      <c r="H10087" t="n">
        <v>4.595</v>
      </c>
      <c r="I10087" t="n">
        <v>3</v>
      </c>
      <c r="K10087" t="n">
        <v>-205364000</v>
      </c>
      <c r="L10087" t="n">
        <v>181134000</v>
      </c>
      <c r="M10087" t="n">
        <v>178420000</v>
      </c>
      <c r="N10087" t="n">
        <v>-205922000</v>
      </c>
      <c r="O10087">
        <f>D10086</f>
      </c>
      <c r="P10087">
        <f>(E10087-F10087+G10087)/O10087*100</f>
      </c>
      <c r="Q10087">
        <f>H10086</f>
      </c>
      <c r="R10087">
        <f>I10086</f>
      </c>
      <c r="S10087">
        <f>H10087-H10086</f>
      </c>
      <c r="T10087">
        <f>I10087-I10086</f>
      </c>
      <c r="U10087">
        <f>(L10087-K10087)/(2*D10087*0.01)</f>
      </c>
    </row>
    <row r="10088">
      <c r="A10088" t="n">
        <v>2024</v>
      </c>
      <c r="B10088" t="inlineStr">
        <is>
          <t>00261957</t>
        </is>
      </c>
      <c r="C10088" t="inlineStr">
        <is>
          <t>한국정보공학</t>
        </is>
      </c>
      <c r="D10088" t="n">
        <v>4729664000</v>
      </c>
      <c r="E10088" t="n">
        <v>669152000</v>
      </c>
      <c r="F10088" t="n">
        <v>247334000</v>
      </c>
      <c r="G10088" t="n">
        <v>74197000</v>
      </c>
      <c r="H10088" t="n">
        <v>4.05</v>
      </c>
      <c r="I10088" t="n">
        <v>3</v>
      </c>
      <c r="K10088" t="n">
        <v>-243087000</v>
      </c>
      <c r="L10088" t="n">
        <v>214767000</v>
      </c>
      <c r="M10088" t="n">
        <v>212615000</v>
      </c>
      <c r="N10088" t="n">
        <v>-245146000</v>
      </c>
      <c r="O10088">
        <f>D10087</f>
      </c>
      <c r="P10088">
        <f>(E10088-F10088+G10088)/O10088*100</f>
      </c>
      <c r="Q10088">
        <f>H10087</f>
      </c>
      <c r="R10088">
        <f>I10087</f>
      </c>
      <c r="S10088">
        <f>H10088-H10087</f>
      </c>
      <c r="T10088">
        <f>I10088-I10087</f>
      </c>
      <c r="U10088">
        <f>(L10088-K10088)/(2*D10088*0.01)</f>
      </c>
    </row>
    <row r="10089">
      <c r="A10089" t="n">
        <v>2025</v>
      </c>
      <c r="B10089" t="inlineStr">
        <is>
          <t>00261957</t>
        </is>
      </c>
      <c r="C10089" t="inlineStr">
        <is>
          <t>한국정보공학</t>
        </is>
      </c>
      <c r="D10089" t="n">
        <v>4778325000</v>
      </c>
      <c r="E10089" t="n">
        <v>752265000</v>
      </c>
      <c r="F10089" t="n">
        <v>482490000</v>
      </c>
      <c r="G10089" t="n">
        <v>59495000</v>
      </c>
      <c r="H10089" t="n">
        <v>4.42</v>
      </c>
      <c r="I10089" t="n">
        <v>3</v>
      </c>
      <c r="K10089" t="n">
        <v>-245876000</v>
      </c>
      <c r="L10089" t="n">
        <v>217657000</v>
      </c>
      <c r="M10089" t="n">
        <v>214635000</v>
      </c>
      <c r="N10089" t="n">
        <v>-246813000</v>
      </c>
      <c r="O10089">
        <f>D10088</f>
      </c>
      <c r="P10089">
        <f>(E10089-F10089+G10089)/O10089*100</f>
      </c>
      <c r="Q10089">
        <f>H10088</f>
      </c>
      <c r="R10089">
        <f>I10088</f>
      </c>
      <c r="S10089">
        <f>H10089-H10088</f>
      </c>
      <c r="T10089">
        <f>I10089-I10088</f>
      </c>
      <c r="U10089">
        <f>(L10089-K10089)/(2*D10089*0.01)</f>
      </c>
    </row>
    <row r="10090">
      <c r="A10090" t="n">
        <v>2023</v>
      </c>
      <c r="B10090" t="inlineStr">
        <is>
          <t>00262266</t>
        </is>
      </c>
      <c r="C10090" t="inlineStr">
        <is>
          <t>삼현</t>
        </is>
      </c>
      <c r="D10090" t="n">
        <v>3490796000</v>
      </c>
      <c r="E10090" t="n">
        <v>569596000</v>
      </c>
      <c r="F10090" t="n">
        <v>654859000</v>
      </c>
      <c r="G10090" t="n">
        <v>156926000</v>
      </c>
      <c r="H10090" t="n">
        <v>5.12</v>
      </c>
      <c r="I10090" t="n">
        <v>5.7</v>
      </c>
      <c r="J10090" t="n">
        <v>9.9</v>
      </c>
      <c r="K10090" t="n">
        <v>-196552000</v>
      </c>
      <c r="L10090" t="n">
        <v>229591000</v>
      </c>
      <c r="M10090" t="n">
        <v>240058000</v>
      </c>
      <c r="N10090" t="n">
        <v>-207969000</v>
      </c>
      <c r="U10090">
        <f>(L10090-K10090)/(2*D10090*0.01)</f>
      </c>
      <c r="V10090">
        <f>(L10090+K10090)/(D10090*0.0001)</f>
      </c>
    </row>
    <row r="10091">
      <c r="A10091" t="n">
        <v>2024</v>
      </c>
      <c r="B10091" t="inlineStr">
        <is>
          <t>00262266</t>
        </is>
      </c>
      <c r="C10091" t="inlineStr">
        <is>
          <t>삼현</t>
        </is>
      </c>
      <c r="D10091" t="n">
        <v>4549137000</v>
      </c>
      <c r="E10091" t="n">
        <v>881380000</v>
      </c>
      <c r="F10091" t="n">
        <v>450731000</v>
      </c>
      <c r="G10091" t="n">
        <v>172901000</v>
      </c>
      <c r="H10091" t="n">
        <v>4.63</v>
      </c>
      <c r="I10091" t="n">
        <v>5.7</v>
      </c>
      <c r="J10091" t="n">
        <v>10.08</v>
      </c>
      <c r="K10091" t="n">
        <v>-256475000</v>
      </c>
      <c r="L10091" t="n">
        <v>300938000</v>
      </c>
      <c r="M10091" t="n">
        <v>313095000</v>
      </c>
      <c r="N10091" t="n">
        <v>-270176000</v>
      </c>
      <c r="O10091">
        <f>D10090</f>
      </c>
      <c r="P10091">
        <f>(E10091-F10091+G10091)/O10091*100</f>
      </c>
      <c r="Q10091">
        <f>H10090</f>
      </c>
      <c r="R10091">
        <f>I10090</f>
      </c>
      <c r="S10091">
        <f>H10091-H10090</f>
      </c>
      <c r="T10091">
        <f>I10091-I10090</f>
      </c>
      <c r="U10091">
        <f>(L10091-K10091)/(2*D10091*0.01)</f>
      </c>
      <c r="V10091">
        <f>(L10091+K10091)/(D10091*0.0001)</f>
      </c>
    </row>
    <row r="10092">
      <c r="A10092" t="n">
        <v>2014</v>
      </c>
      <c r="B10092" t="inlineStr">
        <is>
          <t>00263140</t>
        </is>
      </c>
      <c r="C10092" t="inlineStr">
        <is>
          <t>휴스토리</t>
        </is>
      </c>
      <c r="D10092" t="n">
        <v>388073000</v>
      </c>
      <c r="E10092" t="n">
        <v>195061000</v>
      </c>
      <c r="F10092" t="n">
        <v>73577000</v>
      </c>
      <c r="G10092" t="n">
        <v>10469000</v>
      </c>
      <c r="H10092" t="n">
        <v>2.77</v>
      </c>
      <c r="I10092" t="n">
        <v>5.5</v>
      </c>
      <c r="K10092" t="n">
        <v>-18417000</v>
      </c>
      <c r="L10092" t="n">
        <v>18113000</v>
      </c>
      <c r="M10092" t="n">
        <v>-15883000</v>
      </c>
      <c r="N10092" t="n">
        <v>17794000</v>
      </c>
      <c r="U10092">
        <f>(L10092-K10092)/(2*D10092*0.01)</f>
      </c>
    </row>
    <row r="10093">
      <c r="A10093" t="n">
        <v>2015</v>
      </c>
      <c r="B10093" t="inlineStr">
        <is>
          <t>00263140</t>
        </is>
      </c>
      <c r="C10093" t="inlineStr">
        <is>
          <t>휴스토리</t>
        </is>
      </c>
      <c r="D10093" t="n">
        <v>405050000</v>
      </c>
      <c r="E10093" t="n">
        <v>115820000</v>
      </c>
      <c r="F10093" t="n">
        <v>98843000</v>
      </c>
      <c r="O10093">
        <f>D10092</f>
      </c>
    </row>
    <row r="10094">
      <c r="A10094" t="n">
        <v>2016</v>
      </c>
      <c r="B10094" t="inlineStr">
        <is>
          <t>00263140</t>
        </is>
      </c>
      <c r="C10094" t="inlineStr">
        <is>
          <t>휴스토리</t>
        </is>
      </c>
      <c r="D10094" t="n">
        <v>112227000</v>
      </c>
      <c r="E10094" t="n">
        <v>74295000</v>
      </c>
      <c r="F10094" t="n">
        <v>367118000</v>
      </c>
      <c r="O10094">
        <f>D10093</f>
      </c>
    </row>
    <row r="10095">
      <c r="A10095" t="n">
        <v>2017</v>
      </c>
      <c r="B10095" t="inlineStr">
        <is>
          <t>00263140</t>
        </is>
      </c>
      <c r="C10095" t="inlineStr">
        <is>
          <t>휴스토리</t>
        </is>
      </c>
      <c r="D10095" t="n">
        <v>171865000</v>
      </c>
      <c r="E10095" t="n">
        <v>83623000</v>
      </c>
      <c r="F10095" t="n">
        <v>23985000</v>
      </c>
      <c r="O10095">
        <f>D10094</f>
      </c>
    </row>
    <row r="10096">
      <c r="A10096" t="n">
        <v>2014</v>
      </c>
      <c r="B10096" t="inlineStr">
        <is>
          <t>00263168</t>
        </is>
      </c>
      <c r="C10096" t="inlineStr">
        <is>
          <t>에스피반도체통신</t>
        </is>
      </c>
      <c r="D10096" t="n">
        <v>2739666000</v>
      </c>
      <c r="E10096" t="n">
        <v>1115300000</v>
      </c>
      <c r="F10096" t="n">
        <v>352030000</v>
      </c>
      <c r="G10096" t="n">
        <v>116512000</v>
      </c>
      <c r="H10096" t="n">
        <v>3.15</v>
      </c>
      <c r="I10096" t="n">
        <v>3.65</v>
      </c>
      <c r="J10096" t="n">
        <v>8.74</v>
      </c>
      <c r="K10096" t="n">
        <v>-166106000</v>
      </c>
      <c r="L10096" t="n">
        <v>195148000</v>
      </c>
      <c r="M10096" t="n">
        <v>196536000</v>
      </c>
      <c r="N10096" t="n">
        <v>-170170000</v>
      </c>
      <c r="U10096">
        <f>(L10096-K10096)/(2*D10096*0.01)</f>
      </c>
      <c r="V10096">
        <f>(L10096+K10096)/(D10096*0.0001)</f>
      </c>
    </row>
    <row r="10097">
      <c r="A10097" t="n">
        <v>2015</v>
      </c>
      <c r="B10097" t="inlineStr">
        <is>
          <t>00263168</t>
        </is>
      </c>
      <c r="C10097" t="inlineStr">
        <is>
          <t>에스피반도체통신</t>
        </is>
      </c>
      <c r="D10097" t="n">
        <v>2798510000</v>
      </c>
      <c r="E10097" t="n">
        <v>1403573000</v>
      </c>
      <c r="F10097" t="n">
        <v>875313000</v>
      </c>
      <c r="G10097" t="n">
        <v>81613000</v>
      </c>
      <c r="H10097" t="n">
        <v>2.88</v>
      </c>
      <c r="I10097" t="n">
        <v>2</v>
      </c>
      <c r="J10097" t="n">
        <v>8.74</v>
      </c>
      <c r="K10097" t="n">
        <v>-190780000</v>
      </c>
      <c r="L10097" t="n">
        <v>224665000</v>
      </c>
      <c r="M10097" t="n">
        <v>224633000</v>
      </c>
      <c r="N10097" t="n">
        <v>-194226000</v>
      </c>
      <c r="O10097">
        <f>D10096</f>
      </c>
      <c r="P10097">
        <f>(E10097-F10097+G10097)/O10097*100</f>
      </c>
      <c r="Q10097">
        <f>H10096</f>
      </c>
      <c r="R10097">
        <f>I10096</f>
      </c>
      <c r="S10097">
        <f>H10097-H10096</f>
      </c>
      <c r="T10097">
        <f>I10097-I10096</f>
      </c>
      <c r="U10097">
        <f>(L10097-K10097)/(2*D10097*0.01)</f>
      </c>
      <c r="V10097">
        <f>(L10097+K10097)/(D10097*0.0001)</f>
      </c>
    </row>
    <row r="10098">
      <c r="A10098" t="n">
        <v>2016</v>
      </c>
      <c r="B10098" t="inlineStr">
        <is>
          <t>00263168</t>
        </is>
      </c>
      <c r="C10098" t="inlineStr">
        <is>
          <t>에스피반도체통신</t>
        </is>
      </c>
      <c r="D10098" t="n">
        <v>3906643000</v>
      </c>
      <c r="E10098" t="n">
        <v>1276627000</v>
      </c>
      <c r="F10098" t="n">
        <v>694798000</v>
      </c>
      <c r="G10098" t="n">
        <v>60143000</v>
      </c>
      <c r="H10098" t="n">
        <v>2.91</v>
      </c>
      <c r="I10098" t="n">
        <v>3.96</v>
      </c>
      <c r="J10098" t="n">
        <v>14.7</v>
      </c>
      <c r="K10098" t="n">
        <v>-273979000</v>
      </c>
      <c r="L10098" t="n">
        <v>322230000</v>
      </c>
      <c r="M10098" t="n">
        <v>322292000</v>
      </c>
      <c r="N10098" t="n">
        <v>-279010000</v>
      </c>
      <c r="O10098">
        <f>D10097</f>
      </c>
      <c r="P10098">
        <f>(E10098-F10098+G10098)/O10098*100</f>
      </c>
      <c r="Q10098">
        <f>H10097</f>
      </c>
      <c r="R10098">
        <f>I10097</f>
      </c>
      <c r="S10098">
        <f>H10098-H10097</f>
      </c>
      <c r="T10098">
        <f>I10098-I10097</f>
      </c>
      <c r="U10098">
        <f>(L10098-K10098)/(2*D10098*0.01)</f>
      </c>
      <c r="V10098">
        <f>(L10098+K10098)/(D10098*0.0001)</f>
      </c>
    </row>
    <row r="10099">
      <c r="A10099" t="n">
        <v>2017</v>
      </c>
      <c r="B10099" t="inlineStr">
        <is>
          <t>00263168</t>
        </is>
      </c>
      <c r="C10099" t="inlineStr">
        <is>
          <t>에스피반도체통신</t>
        </is>
      </c>
      <c r="D10099" t="n">
        <v>4590984000</v>
      </c>
      <c r="E10099" t="n">
        <v>1732205000</v>
      </c>
      <c r="F10099" t="n">
        <v>911035000</v>
      </c>
      <c r="G10099" t="n">
        <v>87464000</v>
      </c>
      <c r="H10099" t="n">
        <v>3.28</v>
      </c>
      <c r="I10099" t="n">
        <v>3.96</v>
      </c>
      <c r="J10099" t="n">
        <v>8</v>
      </c>
      <c r="K10099" t="n">
        <v>-312171000</v>
      </c>
      <c r="L10099" t="n">
        <v>365753000</v>
      </c>
      <c r="M10099" t="n">
        <v>367264000</v>
      </c>
      <c r="N10099" t="n">
        <v>-318979000</v>
      </c>
      <c r="O10099">
        <f>D10098</f>
      </c>
      <c r="P10099">
        <f>(E10099-F10099+G10099)/O10099*100</f>
      </c>
      <c r="Q10099">
        <f>H10098</f>
      </c>
      <c r="R10099">
        <f>I10098</f>
      </c>
      <c r="S10099">
        <f>H10099-H10098</f>
      </c>
      <c r="T10099">
        <f>I10099-I10098</f>
      </c>
      <c r="U10099">
        <f>(L10099-K10099)/(2*D10099*0.01)</f>
      </c>
      <c r="V10099">
        <f>(L10099+K10099)/(D10099*0.0001)</f>
      </c>
    </row>
    <row r="10100">
      <c r="A10100" t="n">
        <v>2018</v>
      </c>
      <c r="B10100" t="inlineStr">
        <is>
          <t>00263168</t>
        </is>
      </c>
      <c r="C10100" t="inlineStr">
        <is>
          <t>에스피반도체통신</t>
        </is>
      </c>
      <c r="D10100" t="n">
        <v>4295805000</v>
      </c>
      <c r="E10100" t="n">
        <v>1963335000</v>
      </c>
      <c r="F10100" t="n">
        <v>2226525000</v>
      </c>
      <c r="G10100" t="n">
        <v>115176000</v>
      </c>
      <c r="H10100" t="n">
        <v>3.28</v>
      </c>
      <c r="I10100" t="n">
        <v>3.96</v>
      </c>
      <c r="J10100" t="n">
        <v>9.42</v>
      </c>
      <c r="K10100" t="n">
        <v>-295601000</v>
      </c>
      <c r="L10100" t="n">
        <v>347065000</v>
      </c>
      <c r="M10100" t="n">
        <v>346873000</v>
      </c>
      <c r="N10100" t="n">
        <v>-300837000</v>
      </c>
      <c r="O10100">
        <f>D10099</f>
      </c>
      <c r="P10100">
        <f>(E10100-F10100+G10100)/O10100*100</f>
      </c>
      <c r="Q10100">
        <f>H10099</f>
      </c>
      <c r="R10100">
        <f>I10099</f>
      </c>
      <c r="S10100">
        <f>H10100-H10099</f>
      </c>
      <c r="T10100">
        <f>I10100-I10099</f>
      </c>
      <c r="U10100">
        <f>(L10100-K10100)/(2*D10100*0.01)</f>
      </c>
      <c r="V10100">
        <f>(L10100+K10100)/(D10100*0.0001)</f>
      </c>
    </row>
    <row r="10101">
      <c r="A10101" t="n">
        <v>2019</v>
      </c>
      <c r="B10101" t="inlineStr">
        <is>
          <t>00263168</t>
        </is>
      </c>
      <c r="C10101" t="inlineStr">
        <is>
          <t>에스피반도체통신</t>
        </is>
      </c>
      <c r="D10101" t="n">
        <v>4093392000</v>
      </c>
      <c r="E10101" t="n">
        <v>1656485000</v>
      </c>
      <c r="F10101" t="n">
        <v>1020295000</v>
      </c>
      <c r="G10101" t="n">
        <v>94481000</v>
      </c>
      <c r="H10101" t="n">
        <v>2</v>
      </c>
      <c r="I10101" t="n">
        <v>1.75</v>
      </c>
      <c r="J10101" t="n">
        <v>2.64</v>
      </c>
      <c r="K10101" t="n">
        <v>-78443000</v>
      </c>
      <c r="L10101" t="n">
        <v>295601000</v>
      </c>
      <c r="M10101" t="n">
        <v>83547000</v>
      </c>
      <c r="N10101" t="n">
        <v>-346873000</v>
      </c>
      <c r="O10101">
        <f>D10100</f>
      </c>
      <c r="P10101">
        <f>(E10101-F10101+G10101)/O10101*100</f>
      </c>
      <c r="Q10101">
        <f>H10100</f>
      </c>
      <c r="R10101">
        <f>I10100</f>
      </c>
      <c r="S10101">
        <f>H10101-H10100</f>
      </c>
      <c r="T10101">
        <f>I10101-I10100</f>
      </c>
      <c r="U10101">
        <f>(L10101-K10101)/(2*D10101*0.01)</f>
      </c>
    </row>
    <row r="10102">
      <c r="A10102" t="n">
        <v>2020</v>
      </c>
      <c r="B10102" t="inlineStr">
        <is>
          <t>00263168</t>
        </is>
      </c>
      <c r="C10102" t="inlineStr">
        <is>
          <t>에스피반도체통신</t>
        </is>
      </c>
      <c r="D10102" t="n">
        <v>3910370000</v>
      </c>
      <c r="E10102" t="n">
        <v>1073416000</v>
      </c>
      <c r="F10102" t="n">
        <v>1378367000</v>
      </c>
      <c r="G10102" t="n">
        <v>42595000</v>
      </c>
      <c r="H10102" t="n">
        <v>2</v>
      </c>
      <c r="I10102" t="n">
        <v>2.08</v>
      </c>
      <c r="J10102" t="n">
        <v>2.64</v>
      </c>
      <c r="K10102" t="n">
        <v>-98052000</v>
      </c>
      <c r="L10102" t="n">
        <v>-78443000</v>
      </c>
      <c r="M10102" t="n">
        <v>105497000</v>
      </c>
      <c r="N10102" t="n">
        <v>83547000</v>
      </c>
      <c r="O10102">
        <f>D10101</f>
      </c>
      <c r="P10102">
        <f>(E10102-F10102+G10102)/O10102*100</f>
      </c>
      <c r="Q10102">
        <f>H10101</f>
      </c>
      <c r="R10102">
        <f>I10101</f>
      </c>
      <c r="S10102">
        <f>H10102-H10101</f>
      </c>
      <c r="T10102">
        <f>I10102-I10101</f>
      </c>
      <c r="U10102">
        <f>(L10102-K10102)/(2*D10102*0.01)</f>
      </c>
    </row>
    <row r="10103">
      <c r="A10103" t="n">
        <v>2021</v>
      </c>
      <c r="B10103" t="inlineStr">
        <is>
          <t>00263168</t>
        </is>
      </c>
      <c r="C10103" t="inlineStr">
        <is>
          <t>에스피반도체통신</t>
        </is>
      </c>
      <c r="D10103" t="n">
        <v>4458833000</v>
      </c>
      <c r="E10103" t="n">
        <v>996319000</v>
      </c>
      <c r="F10103" t="n">
        <v>653124000</v>
      </c>
      <c r="G10103" t="n">
        <v>56610000</v>
      </c>
      <c r="H10103" t="n">
        <v>2</v>
      </c>
      <c r="I10103" t="n">
        <v>2.8</v>
      </c>
      <c r="J10103" t="n">
        <v>3.67</v>
      </c>
      <c r="K10103" t="n">
        <v>-129488000</v>
      </c>
      <c r="L10103" t="n">
        <v>141441000</v>
      </c>
      <c r="M10103" t="n">
        <v>141513000</v>
      </c>
      <c r="N10103" t="n">
        <v>-131887000</v>
      </c>
      <c r="O10103">
        <f>D10102</f>
      </c>
      <c r="P10103">
        <f>(E10103-F10103+G10103)/O10103*100</f>
      </c>
      <c r="Q10103">
        <f>H10102</f>
      </c>
      <c r="R10103">
        <f>I10102</f>
      </c>
      <c r="S10103">
        <f>H10103-H10102</f>
      </c>
      <c r="T10103">
        <f>I10103-I10102</f>
      </c>
      <c r="U10103">
        <f>(L10103-K10103)/(2*D10103*0.01)</f>
      </c>
      <c r="V10103">
        <f>(L10103+K10103)/(D10103*0.0001)</f>
      </c>
    </row>
    <row r="10104">
      <c r="A10104" t="n">
        <v>2022</v>
      </c>
      <c r="B10104" t="inlineStr">
        <is>
          <t>00263168</t>
        </is>
      </c>
      <c r="C10104" t="inlineStr">
        <is>
          <t>에스피반도체통신</t>
        </is>
      </c>
      <c r="D10104" t="n">
        <v>4387639000</v>
      </c>
      <c r="E10104" t="n">
        <v>1012508000</v>
      </c>
      <c r="F10104" t="n">
        <v>1022899000</v>
      </c>
      <c r="G10104" t="n">
        <v>87332000</v>
      </c>
      <c r="H10104" t="n">
        <v>2</v>
      </c>
      <c r="I10104" t="n">
        <v>5.42</v>
      </c>
      <c r="J10104" t="n">
        <v>3.15</v>
      </c>
      <c r="K10104" t="n">
        <v>-97219000</v>
      </c>
      <c r="L10104" t="n">
        <v>104679000</v>
      </c>
      <c r="M10104" t="n">
        <v>107520000</v>
      </c>
      <c r="N10104" t="n">
        <v>-101480000</v>
      </c>
      <c r="O10104">
        <f>D10103</f>
      </c>
      <c r="P10104">
        <f>(E10104-F10104+G10104)/O10104*100</f>
      </c>
      <c r="Q10104">
        <f>H10103</f>
      </c>
      <c r="R10104">
        <f>I10103</f>
      </c>
      <c r="S10104">
        <f>H10104-H10103</f>
      </c>
      <c r="T10104">
        <f>I10104-I10103</f>
      </c>
      <c r="U10104">
        <f>(L10104-K10104)/(2*D10104*0.01)</f>
      </c>
      <c r="V10104">
        <f>(L10104+K10104)/(D10104*0.0001)</f>
      </c>
    </row>
    <row r="10105">
      <c r="A10105" t="n">
        <v>2023</v>
      </c>
      <c r="B10105" t="inlineStr">
        <is>
          <t>00263168</t>
        </is>
      </c>
      <c r="C10105" t="inlineStr">
        <is>
          <t>에스피반도체통신</t>
        </is>
      </c>
      <c r="D10105" t="n">
        <v>3908209000</v>
      </c>
      <c r="E10105" t="n">
        <v>974588000</v>
      </c>
      <c r="F10105" t="n">
        <v>3420246000</v>
      </c>
      <c r="G10105" t="n">
        <v>149261000</v>
      </c>
      <c r="H10105" t="n">
        <v>4.3</v>
      </c>
      <c r="I10105" t="n">
        <v>2.71</v>
      </c>
      <c r="J10105" t="n">
        <v>3.03</v>
      </c>
      <c r="K10105" t="n">
        <v>-97352000</v>
      </c>
      <c r="L10105" t="n">
        <v>104394000</v>
      </c>
      <c r="M10105" t="n">
        <v>106021000</v>
      </c>
      <c r="N10105" t="n">
        <v>-100553000</v>
      </c>
      <c r="O10105">
        <f>D10104</f>
      </c>
      <c r="P10105">
        <f>(E10105-F10105+G10105)/O10105*100</f>
      </c>
      <c r="Q10105">
        <f>H10104</f>
      </c>
      <c r="R10105">
        <f>I10104</f>
      </c>
      <c r="S10105">
        <f>H10105-H10104</f>
      </c>
      <c r="T10105">
        <f>I10105-I10104</f>
      </c>
      <c r="U10105">
        <f>(L10105-K10105)/(2*D10105*0.01)</f>
      </c>
      <c r="V10105">
        <f>(L10105+K10105)/(D10105*0.0001)</f>
      </c>
    </row>
    <row r="10106">
      <c r="A10106" t="n">
        <v>2024</v>
      </c>
      <c r="B10106" t="inlineStr">
        <is>
          <t>00263168</t>
        </is>
      </c>
      <c r="C10106" t="inlineStr">
        <is>
          <t>에스피반도체통신</t>
        </is>
      </c>
      <c r="D10106" t="n">
        <v>4181296000</v>
      </c>
      <c r="E10106" t="n">
        <v>890603000</v>
      </c>
      <c r="F10106" t="n">
        <v>956103000</v>
      </c>
      <c r="G10106" t="n">
        <v>129870000</v>
      </c>
      <c r="H10106" t="n">
        <v>3.63</v>
      </c>
      <c r="I10106" t="n">
        <v>2.95</v>
      </c>
      <c r="J10106" t="n">
        <v>2.86</v>
      </c>
      <c r="K10106" t="n">
        <v>-93989000</v>
      </c>
      <c r="L10106" t="n">
        <v>100287000</v>
      </c>
      <c r="M10106" t="n">
        <v>101199000</v>
      </c>
      <c r="N10106" t="n">
        <v>-96513000</v>
      </c>
      <c r="O10106">
        <f>D10105</f>
      </c>
      <c r="P10106">
        <f>(E10106-F10106+G10106)/O10106*100</f>
      </c>
      <c r="Q10106">
        <f>H10105</f>
      </c>
      <c r="R10106">
        <f>I10105</f>
      </c>
      <c r="S10106">
        <f>H10106-H10105</f>
      </c>
      <c r="T10106">
        <f>I10106-I10105</f>
      </c>
      <c r="U10106">
        <f>(L10106-K10106)/(2*D10106*0.01)</f>
      </c>
      <c r="V10106">
        <f>(L10106+K10106)/(D10106*0.0001)</f>
      </c>
    </row>
    <row r="10107">
      <c r="A10107" t="n">
        <v>2014</v>
      </c>
      <c r="B10107" t="inlineStr">
        <is>
          <t>00263371</t>
        </is>
      </c>
      <c r="C10107" t="inlineStr">
        <is>
          <t>한국경제TV</t>
        </is>
      </c>
      <c r="D10107" t="n">
        <v>6095492000</v>
      </c>
      <c r="E10107" t="n">
        <v>890953000</v>
      </c>
      <c r="F10107" t="n">
        <v>479191000</v>
      </c>
      <c r="G10107" t="n">
        <v>173211000</v>
      </c>
      <c r="H10107" t="n">
        <v>2.87</v>
      </c>
      <c r="I10107" t="n">
        <v>3</v>
      </c>
      <c r="K10107" t="n">
        <v>-474145000</v>
      </c>
      <c r="L10107" t="n">
        <v>541536000</v>
      </c>
      <c r="M10107" t="n">
        <v>535752000</v>
      </c>
      <c r="N10107" t="n">
        <v>-476223000</v>
      </c>
      <c r="U10107">
        <f>(L10107-K10107)/(2*D10107*0.01)</f>
      </c>
      <c r="V10107">
        <f>(L10107+K10107)/(D10107*0.0001)</f>
      </c>
    </row>
    <row r="10108">
      <c r="A10108" t="n">
        <v>2015</v>
      </c>
      <c r="B10108" t="inlineStr">
        <is>
          <t>00263371</t>
        </is>
      </c>
      <c r="C10108" t="inlineStr">
        <is>
          <t>한국경제TV</t>
        </is>
      </c>
      <c r="D10108" t="n">
        <v>6803880000</v>
      </c>
      <c r="E10108" t="n">
        <v>906667000</v>
      </c>
      <c r="F10108" t="n">
        <v>275565000</v>
      </c>
      <c r="G10108" t="n">
        <v>163220000</v>
      </c>
      <c r="H10108" t="n">
        <v>2.4</v>
      </c>
      <c r="I10108" t="n">
        <v>2.3</v>
      </c>
      <c r="J10108" t="n">
        <v>9.42</v>
      </c>
      <c r="K10108" t="n">
        <v>-525052000</v>
      </c>
      <c r="L10108" t="n">
        <v>600080000</v>
      </c>
      <c r="M10108" t="n">
        <v>595023000</v>
      </c>
      <c r="N10108" t="n">
        <v>-530711000</v>
      </c>
      <c r="O10108">
        <f>D10107</f>
      </c>
      <c r="P10108">
        <f>(E10108-F10108+G10108)/O10108*100</f>
      </c>
      <c r="Q10108">
        <f>H10107</f>
      </c>
      <c r="R10108">
        <f>I10107</f>
      </c>
      <c r="S10108">
        <f>H10108-H10107</f>
      </c>
      <c r="T10108">
        <f>I10108-I10107</f>
      </c>
      <c r="U10108">
        <f>(L10108-K10108)/(2*D10108*0.01)</f>
      </c>
      <c r="V10108">
        <f>(L10108+K10108)/(D10108*0.0001)</f>
      </c>
    </row>
    <row r="10109">
      <c r="A10109" t="n">
        <v>2016</v>
      </c>
      <c r="B10109" t="inlineStr">
        <is>
          <t>00263371</t>
        </is>
      </c>
      <c r="C10109" t="inlineStr">
        <is>
          <t>한국경제TV</t>
        </is>
      </c>
      <c r="D10109" t="n">
        <v>7626471000</v>
      </c>
      <c r="E10109" t="n">
        <v>917565000</v>
      </c>
      <c r="F10109" t="n">
        <v>690324000</v>
      </c>
      <c r="G10109" t="n">
        <v>153249000</v>
      </c>
      <c r="H10109" t="n">
        <v>2.39</v>
      </c>
      <c r="I10109" t="n">
        <v>2.3</v>
      </c>
      <c r="J10109" t="n">
        <v>8.26</v>
      </c>
      <c r="K10109" t="n">
        <v>-570413000</v>
      </c>
      <c r="L10109" t="n">
        <v>648216000</v>
      </c>
      <c r="M10109" t="n">
        <v>642683000</v>
      </c>
      <c r="N10109" t="n">
        <v>-576506000</v>
      </c>
      <c r="O10109">
        <f>D10108</f>
      </c>
      <c r="P10109">
        <f>(E10109-F10109+G10109)/O10109*100</f>
      </c>
      <c r="Q10109">
        <f>H10108</f>
      </c>
      <c r="R10109">
        <f>I10108</f>
      </c>
      <c r="S10109">
        <f>H10109-H10108</f>
      </c>
      <c r="T10109">
        <f>I10109-I10108</f>
      </c>
      <c r="U10109">
        <f>(L10109-K10109)/(2*D10109*0.01)</f>
      </c>
      <c r="V10109">
        <f>(L10109+K10109)/(D10109*0.0001)</f>
      </c>
    </row>
    <row r="10110">
      <c r="A10110" t="n">
        <v>2017</v>
      </c>
      <c r="B10110" t="inlineStr">
        <is>
          <t>00263371</t>
        </is>
      </c>
      <c r="C10110" t="inlineStr">
        <is>
          <t>한국경제TV</t>
        </is>
      </c>
      <c r="D10110" t="n">
        <v>7575618000</v>
      </c>
      <c r="E10110" t="n">
        <v>977171000</v>
      </c>
      <c r="F10110" t="n">
        <v>549062000</v>
      </c>
      <c r="G10110" t="n">
        <v>174463000</v>
      </c>
      <c r="H10110" t="n">
        <v>2.905</v>
      </c>
      <c r="I10110" t="n">
        <v>3.15</v>
      </c>
      <c r="J10110" t="n">
        <v>7.62</v>
      </c>
      <c r="K10110" t="n">
        <v>-511343000</v>
      </c>
      <c r="L10110" t="n">
        <v>580942000</v>
      </c>
      <c r="M10110" t="n">
        <v>578046000</v>
      </c>
      <c r="N10110" t="n">
        <v>-518413000</v>
      </c>
      <c r="O10110">
        <f>D10109</f>
      </c>
      <c r="P10110">
        <f>(E10110-F10110+G10110)/O10110*100</f>
      </c>
      <c r="Q10110">
        <f>H10109</f>
      </c>
      <c r="R10110">
        <f>I10109</f>
      </c>
      <c r="S10110">
        <f>H10110-H10109</f>
      </c>
      <c r="T10110">
        <f>I10110-I10109</f>
      </c>
      <c r="U10110">
        <f>(L10110-K10110)/(2*D10110*0.01)</f>
      </c>
      <c r="V10110">
        <f>(L10110+K10110)/(D10110*0.0001)</f>
      </c>
    </row>
    <row r="10111">
      <c r="A10111" t="n">
        <v>2018</v>
      </c>
      <c r="B10111" t="inlineStr">
        <is>
          <t>00263371</t>
        </is>
      </c>
      <c r="C10111" t="inlineStr">
        <is>
          <t>한국경제TV</t>
        </is>
      </c>
      <c r="D10111" t="n">
        <v>10135635000</v>
      </c>
      <c r="E10111" t="n">
        <v>1086066000</v>
      </c>
      <c r="F10111" t="n">
        <v>421040000</v>
      </c>
      <c r="G10111" t="n">
        <v>198100000</v>
      </c>
      <c r="H10111" t="n">
        <v>2.445</v>
      </c>
      <c r="I10111" t="n">
        <v>3.5</v>
      </c>
      <c r="J10111" t="n">
        <v>9.880000000000001</v>
      </c>
      <c r="K10111" t="n">
        <v>-803608000</v>
      </c>
      <c r="L10111" t="n">
        <v>729009000</v>
      </c>
      <c r="M10111" t="n">
        <v>726532000</v>
      </c>
      <c r="N10111" t="n">
        <v>-817241000</v>
      </c>
      <c r="O10111">
        <f>D10110</f>
      </c>
      <c r="P10111">
        <f>(E10111-F10111+G10111)/O10111*100</f>
      </c>
      <c r="Q10111">
        <f>H10110</f>
      </c>
      <c r="R10111">
        <f>I10110</f>
      </c>
      <c r="S10111">
        <f>H10111-H10110</f>
      </c>
      <c r="T10111">
        <f>I10111-I10110</f>
      </c>
      <c r="U10111">
        <f>(L10111-K10111)/(2*D10111*0.01)</f>
      </c>
    </row>
    <row r="10112">
      <c r="A10112" t="n">
        <v>2019</v>
      </c>
      <c r="B10112" t="inlineStr">
        <is>
          <t>00263371</t>
        </is>
      </c>
      <c r="C10112" t="inlineStr">
        <is>
          <t>한국경제TV</t>
        </is>
      </c>
      <c r="D10112" t="n">
        <v>10245003000</v>
      </c>
      <c r="E10112" t="n">
        <v>1137495000</v>
      </c>
      <c r="F10112" t="n">
        <v>1365296000</v>
      </c>
      <c r="G10112" t="n">
        <v>195870000</v>
      </c>
      <c r="H10112" t="n">
        <v>2.085</v>
      </c>
      <c r="I10112" t="n">
        <v>3.5</v>
      </c>
      <c r="J10112" t="n">
        <v>9.955</v>
      </c>
      <c r="K10112" t="n">
        <v>-783825000</v>
      </c>
      <c r="L10112" t="n">
        <v>891646000</v>
      </c>
      <c r="M10112" t="n">
        <v>873257000</v>
      </c>
      <c r="N10112" t="n">
        <v>-783616000</v>
      </c>
      <c r="O10112">
        <f>D10111</f>
      </c>
      <c r="P10112">
        <f>(E10112-F10112+G10112)/O10112*100</f>
      </c>
      <c r="Q10112">
        <f>H10111</f>
      </c>
      <c r="R10112">
        <f>I10111</f>
      </c>
      <c r="S10112">
        <f>H10112-H10111</f>
      </c>
      <c r="T10112">
        <f>I10112-I10111</f>
      </c>
      <c r="U10112">
        <f>(L10112-K10112)/(2*D10112*0.01)</f>
      </c>
      <c r="V10112">
        <f>(L10112+K10112)/(D10112*0.0001)</f>
      </c>
    </row>
    <row r="10113">
      <c r="A10113" t="n">
        <v>2020</v>
      </c>
      <c r="B10113" t="inlineStr">
        <is>
          <t>00263371</t>
        </is>
      </c>
      <c r="C10113" t="inlineStr">
        <is>
          <t>한국경제TV</t>
        </is>
      </c>
      <c r="D10113" t="n">
        <v>11166634000</v>
      </c>
      <c r="E10113" t="n">
        <v>1084352000</v>
      </c>
      <c r="F10113" t="n">
        <v>479551000</v>
      </c>
      <c r="G10113" t="n">
        <v>187136000</v>
      </c>
      <c r="H10113" t="n">
        <v>2.225</v>
      </c>
      <c r="I10113" t="n">
        <v>3.5</v>
      </c>
      <c r="J10113" t="n">
        <v>9.551</v>
      </c>
      <c r="K10113" t="n">
        <v>830316000</v>
      </c>
      <c r="L10113" t="n">
        <v>929216000</v>
      </c>
      <c r="M10113" t="n">
        <v>922392000</v>
      </c>
      <c r="N10113" t="n">
        <v>-819992000</v>
      </c>
      <c r="O10113">
        <f>D10112</f>
      </c>
      <c r="P10113">
        <f>(E10113-F10113+G10113)/O10113*100</f>
      </c>
      <c r="Q10113">
        <f>H10112</f>
      </c>
      <c r="R10113">
        <f>I10112</f>
      </c>
      <c r="S10113">
        <f>H10113-H10112</f>
      </c>
      <c r="T10113">
        <f>I10113-I10112</f>
      </c>
      <c r="U10113">
        <f>(L10113-K10113)/(2*D10113*0.01)</f>
      </c>
    </row>
    <row r="10114">
      <c r="A10114" t="n">
        <v>2021</v>
      </c>
      <c r="B10114" t="inlineStr">
        <is>
          <t>00263371</t>
        </is>
      </c>
      <c r="C10114" t="inlineStr">
        <is>
          <t>한국경제TV</t>
        </is>
      </c>
      <c r="D10114" t="n">
        <v>13775757000</v>
      </c>
      <c r="E10114" t="n">
        <v>1088607000</v>
      </c>
      <c r="F10114" t="n">
        <v>231113000</v>
      </c>
      <c r="G10114" t="n">
        <v>208103000</v>
      </c>
      <c r="H10114" t="n">
        <v>2.78</v>
      </c>
      <c r="I10114" t="n">
        <v>3.785</v>
      </c>
      <c r="J10114" t="n">
        <v>9.2105</v>
      </c>
      <c r="K10114" t="n">
        <v>1085324000</v>
      </c>
      <c r="L10114" t="n">
        <v>1085324000</v>
      </c>
      <c r="M10114" t="n">
        <v>1064107000</v>
      </c>
      <c r="N10114" t="n">
        <v>-962189000</v>
      </c>
      <c r="O10114">
        <f>D10113</f>
      </c>
      <c r="P10114">
        <f>(E10114-F10114+G10114)/O10114*100</f>
      </c>
      <c r="Q10114">
        <f>H10113</f>
      </c>
      <c r="R10114">
        <f>I10113</f>
      </c>
      <c r="S10114">
        <f>H10114-H10113</f>
      </c>
      <c r="T10114">
        <f>I10114-I10113</f>
      </c>
    </row>
    <row r="10115">
      <c r="A10115" t="n">
        <v>2022</v>
      </c>
      <c r="B10115" t="inlineStr">
        <is>
          <t>00263371</t>
        </is>
      </c>
      <c r="C10115" t="inlineStr">
        <is>
          <t>한국경제TV</t>
        </is>
      </c>
      <c r="D10115" t="n">
        <v>11393484000</v>
      </c>
      <c r="E10115" t="n">
        <v>1238783000</v>
      </c>
      <c r="F10115" t="n">
        <v>510295000</v>
      </c>
      <c r="G10115" t="n">
        <v>334926000</v>
      </c>
      <c r="H10115" t="n">
        <v>5.245</v>
      </c>
      <c r="I10115" t="n">
        <v>3.785</v>
      </c>
      <c r="J10115" t="n">
        <v>8.705</v>
      </c>
      <c r="K10115" t="n">
        <v>-674589000</v>
      </c>
      <c r="L10115" t="n">
        <v>751575000</v>
      </c>
      <c r="M10115" t="n">
        <v>756839000</v>
      </c>
      <c r="N10115" t="n">
        <v>-691224000</v>
      </c>
      <c r="O10115">
        <f>D10114</f>
      </c>
      <c r="P10115">
        <f>(E10115-F10115+G10115)/O10115*100</f>
      </c>
      <c r="Q10115">
        <f>H10114</f>
      </c>
      <c r="R10115">
        <f>I10114</f>
      </c>
      <c r="S10115">
        <f>H10115-H10114</f>
      </c>
      <c r="T10115">
        <f>I10115-I10114</f>
      </c>
      <c r="U10115">
        <f>(L10115-K10115)/(2*D10115*0.01)</f>
      </c>
      <c r="V10115">
        <f>(L10115+K10115)/(D10115*0.0001)</f>
      </c>
    </row>
    <row r="10116">
      <c r="A10116" t="n">
        <v>2023</v>
      </c>
      <c r="B10116" t="inlineStr">
        <is>
          <t>00263371</t>
        </is>
      </c>
      <c r="C10116" t="inlineStr">
        <is>
          <t>한국경제TV</t>
        </is>
      </c>
      <c r="D10116" t="n">
        <v>12791808000</v>
      </c>
      <c r="E10116" t="n">
        <v>1033694000</v>
      </c>
      <c r="F10116" t="n">
        <v>917688000</v>
      </c>
      <c r="G10116" t="n">
        <v>551838000</v>
      </c>
      <c r="H10116" t="n">
        <v>4.355</v>
      </c>
      <c r="I10116" t="n">
        <v>4</v>
      </c>
      <c r="J10116" t="n">
        <v>8.140000000000001</v>
      </c>
      <c r="K10116" t="n">
        <v>-764585000</v>
      </c>
      <c r="L10116" t="n">
        <v>853061000</v>
      </c>
      <c r="M10116" t="n">
        <v>846753000</v>
      </c>
      <c r="N10116" t="n">
        <v>-773331000</v>
      </c>
      <c r="O10116">
        <f>D10115</f>
      </c>
      <c r="P10116">
        <f>(E10116-F10116+G10116)/O10116*100</f>
      </c>
      <c r="Q10116">
        <f>H10115</f>
      </c>
      <c r="R10116">
        <f>I10115</f>
      </c>
      <c r="S10116">
        <f>H10116-H10115</f>
      </c>
      <c r="T10116">
        <f>I10116-I10115</f>
      </c>
      <c r="U10116">
        <f>(L10116-K10116)/(2*D10116*0.01)</f>
      </c>
      <c r="V10116">
        <f>(L10116+K10116)/(D10116*0.0001)</f>
      </c>
    </row>
    <row r="10117">
      <c r="A10117" t="n">
        <v>2014</v>
      </c>
      <c r="B10117" t="inlineStr">
        <is>
          <t>00263654</t>
        </is>
      </c>
      <c r="C10117" t="inlineStr">
        <is>
          <t>오스코텍</t>
        </is>
      </c>
      <c r="D10117" t="n">
        <v>466127947</v>
      </c>
      <c r="E10117" t="n">
        <v>71837196</v>
      </c>
      <c r="F10117" t="n">
        <v>9310775</v>
      </c>
      <c r="G10117" t="n">
        <v>17343288</v>
      </c>
      <c r="H10117" t="n">
        <v>2.99</v>
      </c>
      <c r="I10117" t="n">
        <v>4.3</v>
      </c>
      <c r="K10117" t="n">
        <v>-2008382</v>
      </c>
      <c r="L10117" t="n">
        <v>2008382</v>
      </c>
      <c r="M10117" t="n">
        <v>1083765</v>
      </c>
      <c r="N10117" t="n">
        <v>-2017470</v>
      </c>
      <c r="U10117">
        <f>(L10117-K10117)/(2*D10117*0.01)</f>
      </c>
    </row>
    <row r="10118">
      <c r="A10118" t="n">
        <v>2015</v>
      </c>
      <c r="B10118" t="inlineStr">
        <is>
          <t>00263654</t>
        </is>
      </c>
      <c r="C10118" t="inlineStr">
        <is>
          <t>오스코텍</t>
        </is>
      </c>
      <c r="D10118" t="n">
        <v>389284538</v>
      </c>
      <c r="E10118" t="n">
        <v>20227824</v>
      </c>
      <c r="F10118" t="n">
        <v>21008341</v>
      </c>
      <c r="G10118" t="n">
        <v>280788</v>
      </c>
      <c r="H10118" t="n">
        <v>2.23</v>
      </c>
      <c r="I10118" t="n">
        <v>2.5</v>
      </c>
      <c r="K10118" t="n">
        <v>-9771344</v>
      </c>
      <c r="L10118" t="n">
        <v>10429124</v>
      </c>
      <c r="M10118" t="n">
        <v>10366700</v>
      </c>
      <c r="N10118" t="n">
        <v>-10366968</v>
      </c>
      <c r="O10118">
        <f>D10117</f>
      </c>
      <c r="P10118">
        <f>(E10118-F10118+G10118)/O10118*100</f>
      </c>
      <c r="Q10118">
        <f>H10117</f>
      </c>
      <c r="R10118">
        <f>I10117</f>
      </c>
      <c r="S10118">
        <f>H10118-H10117</f>
      </c>
      <c r="T10118">
        <f>I10118-I10117</f>
      </c>
      <c r="U10118">
        <f>(L10118-K10118)/(2*D10118*0.01)</f>
      </c>
      <c r="V10118">
        <f>(L10118+K10118)/(D10118*0.0001)</f>
      </c>
    </row>
    <row r="10119">
      <c r="A10119" t="n">
        <v>2016</v>
      </c>
      <c r="B10119" t="inlineStr">
        <is>
          <t>00263654</t>
        </is>
      </c>
      <c r="C10119" t="inlineStr">
        <is>
          <t>오스코텍</t>
        </is>
      </c>
      <c r="D10119" t="n">
        <v>377644347</v>
      </c>
      <c r="E10119" t="n">
        <v>10793932</v>
      </c>
      <c r="F10119" t="n">
        <v>25478125</v>
      </c>
      <c r="G10119" t="n">
        <v>10797656</v>
      </c>
      <c r="H10119" t="n">
        <v>1.8</v>
      </c>
      <c r="I10119" t="n">
        <v>6.67</v>
      </c>
      <c r="K10119" t="n">
        <v>-5211838</v>
      </c>
      <c r="L10119" t="n">
        <v>5659162</v>
      </c>
      <c r="M10119" t="n">
        <v>-5343679</v>
      </c>
      <c r="N10119" t="n">
        <v>5691287</v>
      </c>
      <c r="O10119">
        <f>D10118</f>
      </c>
      <c r="P10119">
        <f>(E10119-F10119+G10119)/O10119*100</f>
      </c>
      <c r="Q10119">
        <f>H10118</f>
      </c>
      <c r="R10119">
        <f>I10118</f>
      </c>
      <c r="S10119">
        <f>H10119-H10118</f>
      </c>
      <c r="T10119">
        <f>I10119-I10118</f>
      </c>
      <c r="U10119">
        <f>(L10119-K10119)/(2*D10119*0.01)</f>
      </c>
      <c r="V10119">
        <f>(L10119+K10119)/(D10119*0.0001)</f>
      </c>
    </row>
    <row r="10120">
      <c r="A10120" t="n">
        <v>2017</v>
      </c>
      <c r="B10120" t="inlineStr">
        <is>
          <t>00263654</t>
        </is>
      </c>
      <c r="C10120" t="inlineStr">
        <is>
          <t>오스코텍</t>
        </is>
      </c>
      <c r="D10120" t="n">
        <v>513227394</v>
      </c>
      <c r="E10120" t="n">
        <v>14195907</v>
      </c>
      <c r="F10120" t="n">
        <v>11431560</v>
      </c>
      <c r="G10120" t="n">
        <v>4516917</v>
      </c>
      <c r="H10120" t="n">
        <v>2.31</v>
      </c>
      <c r="I10120" t="n">
        <v>6.67</v>
      </c>
      <c r="K10120" t="n">
        <v>-11550533</v>
      </c>
      <c r="L10120" t="n">
        <v>11750614</v>
      </c>
      <c r="M10120" t="n">
        <v>12226862</v>
      </c>
      <c r="N10120" t="n">
        <v>-11911497</v>
      </c>
      <c r="O10120">
        <f>D10119</f>
      </c>
      <c r="P10120">
        <f>(E10120-F10120+G10120)/O10120*100</f>
      </c>
      <c r="Q10120">
        <f>H10119</f>
      </c>
      <c r="R10120">
        <f>I10119</f>
      </c>
      <c r="S10120">
        <f>H10120-H10119</f>
      </c>
      <c r="T10120">
        <f>I10120-I10119</f>
      </c>
      <c r="U10120">
        <f>(L10120-K10120)/(2*D10120*0.01)</f>
      </c>
      <c r="V10120">
        <f>(L10120+K10120)/(D10120*0.0001)</f>
      </c>
    </row>
    <row r="10121">
      <c r="A10121" t="n">
        <v>2020</v>
      </c>
      <c r="B10121" t="inlineStr">
        <is>
          <t>00263654</t>
        </is>
      </c>
      <c r="C10121" t="inlineStr">
        <is>
          <t>오스코텍</t>
        </is>
      </c>
      <c r="D10121" t="n">
        <v>1041952114</v>
      </c>
      <c r="E10121" t="n">
        <v>54274908</v>
      </c>
      <c r="F10121" t="n">
        <v>41778082</v>
      </c>
      <c r="G10121" t="n">
        <v>3848955</v>
      </c>
    </row>
    <row r="10122">
      <c r="A10122" t="n">
        <v>2022</v>
      </c>
      <c r="B10122" t="inlineStr">
        <is>
          <t>00263654</t>
        </is>
      </c>
      <c r="C10122" t="inlineStr">
        <is>
          <t>오스코텍</t>
        </is>
      </c>
      <c r="D10122" t="n">
        <v>1421220936</v>
      </c>
      <c r="E10122" t="n">
        <v>53871093</v>
      </c>
      <c r="F10122" t="n">
        <v>0</v>
      </c>
      <c r="G10122" t="n">
        <v>15538971</v>
      </c>
    </row>
    <row r="10123">
      <c r="A10123" t="n">
        <v>2025</v>
      </c>
      <c r="B10123" t="inlineStr">
        <is>
          <t>00263654</t>
        </is>
      </c>
      <c r="C10123" t="inlineStr">
        <is>
          <t>오스코텍</t>
        </is>
      </c>
      <c r="D10123" t="n">
        <v>1992779999</v>
      </c>
      <c r="E10123" t="n">
        <v>270231384</v>
      </c>
      <c r="F10123" t="n">
        <v>1383925025</v>
      </c>
      <c r="G10123" t="n">
        <v>59942856</v>
      </c>
      <c r="H10123" t="n">
        <v>3.71</v>
      </c>
      <c r="I10123" t="n">
        <v>7.83</v>
      </c>
      <c r="J10123" t="n">
        <v>2.31</v>
      </c>
      <c r="K10123" t="n">
        <v>-37180415</v>
      </c>
      <c r="L10123" t="n">
        <v>39675414</v>
      </c>
      <c r="M10123" t="n">
        <v>38143145</v>
      </c>
      <c r="N10123" t="n">
        <v>-36019595</v>
      </c>
      <c r="U10123">
        <f>(L10123-K10123)/(2*D10123*0.01)</f>
      </c>
      <c r="V10123">
        <f>(L10123+K10123)/(D10123*0.0001)</f>
      </c>
    </row>
    <row r="10124">
      <c r="A10124" t="n">
        <v>2017</v>
      </c>
      <c r="B10124" t="inlineStr">
        <is>
          <t>00264228</t>
        </is>
      </c>
      <c r="C10124" t="inlineStr">
        <is>
          <t>위즈코프</t>
        </is>
      </c>
      <c r="D10124" t="n">
        <v>293702000</v>
      </c>
      <c r="E10124" t="n">
        <v>108684000</v>
      </c>
      <c r="F10124" t="n">
        <v>378105000</v>
      </c>
      <c r="G10124" t="n">
        <v>6260000</v>
      </c>
      <c r="H10124" t="n">
        <v>2.92</v>
      </c>
      <c r="I10124" t="n">
        <v>5</v>
      </c>
      <c r="K10124" t="n">
        <v>-19649594</v>
      </c>
      <c r="L10124" t="n">
        <v>23179158</v>
      </c>
      <c r="M10124" t="n">
        <v>22313520</v>
      </c>
      <c r="N10124" t="n">
        <v>-19644094</v>
      </c>
      <c r="U10124">
        <f>(L10124-K10124)/(2*D10124*0.01)</f>
      </c>
      <c r="V10124">
        <f>(L10124+K10124)/(D10124*0.0001)</f>
      </c>
    </row>
    <row r="10125">
      <c r="A10125" t="n">
        <v>2018</v>
      </c>
      <c r="B10125" t="inlineStr">
        <is>
          <t>00264228</t>
        </is>
      </c>
      <c r="C10125" t="inlineStr">
        <is>
          <t>위즈코프</t>
        </is>
      </c>
      <c r="D10125" t="n">
        <v>99871000</v>
      </c>
      <c r="E10125" t="n">
        <v>109588000</v>
      </c>
      <c r="F10125" t="n">
        <v>185239000</v>
      </c>
      <c r="G10125" t="n">
        <v>5255000</v>
      </c>
      <c r="H10125" t="n">
        <v>2.61</v>
      </c>
      <c r="I10125" t="n">
        <v>5</v>
      </c>
      <c r="K10125" t="n">
        <v>-9841629</v>
      </c>
      <c r="L10125" t="n">
        <v>12040529</v>
      </c>
      <c r="M10125" t="n">
        <v>11655947</v>
      </c>
      <c r="N10125" t="n">
        <v>-9751558</v>
      </c>
      <c r="O10125">
        <f>D10124</f>
      </c>
      <c r="P10125">
        <f>(E10125-F10125+G10125)/O10125*100</f>
      </c>
      <c r="Q10125">
        <f>H10124</f>
      </c>
      <c r="R10125">
        <f>I10124</f>
      </c>
      <c r="S10125">
        <f>H10125-H10124</f>
      </c>
      <c r="T10125">
        <f>I10125-I10124</f>
      </c>
      <c r="U10125">
        <f>(L10125-K10125)/(2*D10125*0.01)</f>
      </c>
      <c r="V10125">
        <f>(L10125+K10125)/(D10125*0.0001)</f>
      </c>
    </row>
    <row r="10126">
      <c r="A10126" t="n">
        <v>2020</v>
      </c>
      <c r="B10126" t="inlineStr">
        <is>
          <t>00264228</t>
        </is>
      </c>
      <c r="C10126" t="inlineStr">
        <is>
          <t>위즈코프</t>
        </is>
      </c>
      <c r="D10126" t="n">
        <v>43555000</v>
      </c>
      <c r="E10126" t="n">
        <v>6330000</v>
      </c>
      <c r="F10126" t="n">
        <v>4187000</v>
      </c>
      <c r="G10126" t="n">
        <v>302000</v>
      </c>
    </row>
    <row r="10127">
      <c r="A10127" t="n">
        <v>2021</v>
      </c>
      <c r="B10127" t="inlineStr">
        <is>
          <t>00264228</t>
        </is>
      </c>
      <c r="C10127" t="inlineStr">
        <is>
          <t>위즈코프</t>
        </is>
      </c>
      <c r="D10127" t="n">
        <v>24825000</v>
      </c>
      <c r="E10127" t="n">
        <v>19075000</v>
      </c>
      <c r="F10127" t="n">
        <v>10068000</v>
      </c>
      <c r="G10127" t="n">
        <v>1083000</v>
      </c>
      <c r="O10127">
        <f>D10126</f>
      </c>
      <c r="P10127">
        <f>(E10127-F10127+G10127)/O10127*100</f>
      </c>
    </row>
    <row r="10128">
      <c r="A10128" t="n">
        <v>2014</v>
      </c>
      <c r="B10128" t="inlineStr">
        <is>
          <t>00264255</t>
        </is>
      </c>
      <c r="C10128" t="inlineStr">
        <is>
          <t>바텍</t>
        </is>
      </c>
      <c r="D10128" t="n">
        <v>13047331000</v>
      </c>
      <c r="E10128" t="n">
        <v>2545720000</v>
      </c>
      <c r="F10128" t="n">
        <v>1494191000</v>
      </c>
      <c r="G10128" t="n">
        <v>460101000</v>
      </c>
      <c r="H10128" t="n">
        <v>3.27</v>
      </c>
      <c r="I10128" t="n">
        <v>4.86</v>
      </c>
      <c r="K10128" t="n">
        <v>-784912000</v>
      </c>
      <c r="L10128" t="n">
        <v>921101000</v>
      </c>
      <c r="M10128" t="n">
        <v>917354000</v>
      </c>
      <c r="N10128" t="n">
        <v>-796165000</v>
      </c>
      <c r="U10128">
        <f>(L10128-K10128)/(2*D10128*0.01)</f>
      </c>
      <c r="V10128">
        <f>(L10128+K10128)/(D10128*0.0001)</f>
      </c>
    </row>
    <row r="10129">
      <c r="A10129" t="n">
        <v>2015</v>
      </c>
      <c r="B10129" t="inlineStr">
        <is>
          <t>00264255</t>
        </is>
      </c>
      <c r="C10129" t="inlineStr">
        <is>
          <t>바텍</t>
        </is>
      </c>
      <c r="D10129" t="n">
        <v>16608588000</v>
      </c>
      <c r="E10129" t="n">
        <v>2841533000</v>
      </c>
      <c r="F10129" t="n">
        <v>1441220000</v>
      </c>
      <c r="G10129" t="n">
        <v>287844000</v>
      </c>
      <c r="H10129" t="n">
        <v>2.96</v>
      </c>
      <c r="I10129" t="n">
        <v>6.185</v>
      </c>
      <c r="K10129" t="n">
        <v>-1147749000</v>
      </c>
      <c r="L10129" t="n">
        <v>1355078000</v>
      </c>
      <c r="M10129" t="n">
        <v>1347423000</v>
      </c>
      <c r="N10129" t="n">
        <v>-1162500000</v>
      </c>
      <c r="O10129">
        <f>D10128</f>
      </c>
      <c r="P10129">
        <f>(E10129-F10129+G10129)/O10129*100</f>
      </c>
      <c r="Q10129">
        <f>H10128</f>
      </c>
      <c r="R10129">
        <f>I10128</f>
      </c>
      <c r="S10129">
        <f>H10129-H10128</f>
      </c>
      <c r="T10129">
        <f>I10129-I10128</f>
      </c>
      <c r="U10129">
        <f>(L10129-K10129)/(2*D10129*0.01)</f>
      </c>
      <c r="V10129">
        <f>(L10129+K10129)/(D10129*0.0001)</f>
      </c>
    </row>
    <row r="10130">
      <c r="A10130" t="n">
        <v>2016</v>
      </c>
      <c r="B10130" t="inlineStr">
        <is>
          <t>00264255</t>
        </is>
      </c>
      <c r="C10130" t="inlineStr">
        <is>
          <t>바텍</t>
        </is>
      </c>
      <c r="D10130" t="n">
        <v>17633005000</v>
      </c>
      <c r="E10130" t="n">
        <v>3764381000</v>
      </c>
      <c r="F10130" t="n">
        <v>1698980000</v>
      </c>
      <c r="G10130" t="n">
        <v>366097000</v>
      </c>
      <c r="H10130" t="n">
        <v>2.98</v>
      </c>
      <c r="I10130" t="n">
        <v>5.595</v>
      </c>
      <c r="K10130" t="n">
        <v>-1369546000</v>
      </c>
      <c r="L10130" t="n">
        <v>1608241000</v>
      </c>
      <c r="M10130" t="n">
        <v>1569859000</v>
      </c>
      <c r="N10130" t="n">
        <v>-1366236000</v>
      </c>
      <c r="O10130">
        <f>D10129</f>
      </c>
      <c r="P10130">
        <f>(E10130-F10130+G10130)/O10130*100</f>
      </c>
      <c r="Q10130">
        <f>H10129</f>
      </c>
      <c r="R10130">
        <f>I10129</f>
      </c>
      <c r="S10130">
        <f>H10130-H10129</f>
      </c>
      <c r="T10130">
        <f>I10130-I10129</f>
      </c>
      <c r="U10130">
        <f>(L10130-K10130)/(2*D10130*0.01)</f>
      </c>
      <c r="V10130">
        <f>(L10130+K10130)/(D10130*0.0001)</f>
      </c>
    </row>
    <row r="10131">
      <c r="A10131" t="n">
        <v>2017</v>
      </c>
      <c r="B10131" t="inlineStr">
        <is>
          <t>00264255</t>
        </is>
      </c>
      <c r="C10131" t="inlineStr">
        <is>
          <t>바텍</t>
        </is>
      </c>
      <c r="D10131" t="n">
        <v>12859161000</v>
      </c>
      <c r="E10131" t="n">
        <v>2014150000</v>
      </c>
      <c r="F10131" t="n">
        <v>1324529000</v>
      </c>
      <c r="G10131" t="n">
        <v>233742000</v>
      </c>
      <c r="H10131" t="n">
        <v>3.315</v>
      </c>
      <c r="I10131" t="n">
        <v>4.925</v>
      </c>
      <c r="K10131" t="n">
        <v>-834090000</v>
      </c>
      <c r="L10131" t="n">
        <v>975089000</v>
      </c>
      <c r="M10131" t="n">
        <v>970684000</v>
      </c>
      <c r="N10131" t="n">
        <v>-834763000</v>
      </c>
      <c r="O10131">
        <f>D10130</f>
      </c>
      <c r="P10131">
        <f>(E10131-F10131+G10131)/O10131*100</f>
      </c>
      <c r="Q10131">
        <f>H10130</f>
      </c>
      <c r="R10131">
        <f>I10130</f>
      </c>
      <c r="S10131">
        <f>H10131-H10130</f>
      </c>
      <c r="T10131">
        <f>I10131-I10130</f>
      </c>
      <c r="U10131">
        <f>(L10131-K10131)/(2*D10131*0.01)</f>
      </c>
      <c r="V10131">
        <f>(L10131+K10131)/(D10131*0.0001)</f>
      </c>
    </row>
    <row r="10132">
      <c r="A10132" t="n">
        <v>2018</v>
      </c>
      <c r="B10132" t="inlineStr">
        <is>
          <t>00264255</t>
        </is>
      </c>
      <c r="C10132" t="inlineStr">
        <is>
          <t>바텍</t>
        </is>
      </c>
      <c r="D10132" t="n">
        <v>13262959000</v>
      </c>
      <c r="E10132" t="n">
        <v>1859723000</v>
      </c>
      <c r="F10132" t="n">
        <v>534360000</v>
      </c>
      <c r="G10132" t="n">
        <v>266305000</v>
      </c>
      <c r="H10132" t="n">
        <v>3.01</v>
      </c>
      <c r="I10132" t="n">
        <v>4.18</v>
      </c>
      <c r="K10132" t="n">
        <v>-702023000</v>
      </c>
      <c r="L10132" t="n">
        <v>811251000</v>
      </c>
      <c r="M10132" t="n">
        <v>794101000</v>
      </c>
      <c r="N10132" t="n">
        <v>-701497000</v>
      </c>
      <c r="O10132">
        <f>D10131</f>
      </c>
      <c r="P10132">
        <f>(E10132-F10132+G10132)/O10132*100</f>
      </c>
      <c r="Q10132">
        <f>H10131</f>
      </c>
      <c r="R10132">
        <f>I10131</f>
      </c>
      <c r="S10132">
        <f>H10132-H10131</f>
      </c>
      <c r="T10132">
        <f>I10132-I10131</f>
      </c>
      <c r="U10132">
        <f>(L10132-K10132)/(2*D10132*0.01)</f>
      </c>
      <c r="V10132">
        <f>(L10132+K10132)/(D10132*0.0001)</f>
      </c>
    </row>
    <row r="10133">
      <c r="A10133" t="n">
        <v>2019</v>
      </c>
      <c r="B10133" t="inlineStr">
        <is>
          <t>00264255</t>
        </is>
      </c>
      <c r="C10133" t="inlineStr">
        <is>
          <t>바텍</t>
        </is>
      </c>
      <c r="D10133" t="n">
        <v>14687476000</v>
      </c>
      <c r="E10133" t="n">
        <v>1742449000</v>
      </c>
      <c r="F10133" t="n">
        <v>826593000</v>
      </c>
      <c r="G10133" t="n">
        <v>253797000</v>
      </c>
      <c r="H10133" t="n">
        <v>2.57</v>
      </c>
      <c r="I10133" t="n">
        <v>4.18</v>
      </c>
      <c r="K10133" t="n">
        <v>-628378000</v>
      </c>
      <c r="L10133" t="n">
        <v>716621000</v>
      </c>
      <c r="M10133" t="n">
        <v>698550000</v>
      </c>
      <c r="N10133" t="n">
        <v>-625467000</v>
      </c>
      <c r="O10133">
        <f>D10132</f>
      </c>
      <c r="P10133">
        <f>(E10133-F10133+G10133)/O10133*100</f>
      </c>
      <c r="Q10133">
        <f>H10132</f>
      </c>
      <c r="R10133">
        <f>I10132</f>
      </c>
      <c r="S10133">
        <f>H10133-H10132</f>
      </c>
      <c r="T10133">
        <f>I10133-I10132</f>
      </c>
      <c r="U10133">
        <f>(L10133-K10133)/(2*D10133*0.01)</f>
      </c>
      <c r="V10133">
        <f>(L10133+K10133)/(D10133*0.0001)</f>
      </c>
    </row>
    <row r="10134">
      <c r="A10134" t="n">
        <v>2020</v>
      </c>
      <c r="B10134" t="inlineStr">
        <is>
          <t>00264255</t>
        </is>
      </c>
      <c r="C10134" t="inlineStr">
        <is>
          <t>바텍</t>
        </is>
      </c>
      <c r="D10134" t="n">
        <v>15355851000</v>
      </c>
      <c r="E10134" t="n">
        <v>2019937000</v>
      </c>
      <c r="F10134" t="n">
        <v>1764400000</v>
      </c>
      <c r="G10134" t="n">
        <v>229670000</v>
      </c>
      <c r="H10134" t="n">
        <v>2.57</v>
      </c>
      <c r="I10134" t="n">
        <v>4.165</v>
      </c>
      <c r="K10134" t="n">
        <v>-627010000</v>
      </c>
      <c r="L10134" t="n">
        <v>714598000</v>
      </c>
      <c r="M10134" t="n">
        <v>696629000</v>
      </c>
      <c r="N10134" t="n">
        <v>-624129000</v>
      </c>
      <c r="O10134">
        <f>D10133</f>
      </c>
      <c r="P10134">
        <f>(E10134-F10134+G10134)/O10134*100</f>
      </c>
      <c r="Q10134">
        <f>H10133</f>
      </c>
      <c r="R10134">
        <f>I10133</f>
      </c>
      <c r="S10134">
        <f>H10134-H10133</f>
      </c>
      <c r="T10134">
        <f>I10134-I10133</f>
      </c>
      <c r="U10134">
        <f>(L10134-K10134)/(2*D10134*0.01)</f>
      </c>
      <c r="V10134">
        <f>(L10134+K10134)/(D10134*0.0001)</f>
      </c>
    </row>
    <row r="10135">
      <c r="A10135" t="n">
        <v>2021</v>
      </c>
      <c r="B10135" t="inlineStr">
        <is>
          <t>00264255</t>
        </is>
      </c>
      <c r="C10135" t="inlineStr">
        <is>
          <t>바텍</t>
        </is>
      </c>
      <c r="D10135" t="n">
        <v>16574409000</v>
      </c>
      <c r="E10135" t="n">
        <v>1860649000</v>
      </c>
      <c r="F10135" t="n">
        <v>1051275000</v>
      </c>
      <c r="G10135" t="n">
        <v>231289000</v>
      </c>
      <c r="H10135" t="n">
        <v>3.145</v>
      </c>
      <c r="I10135" t="n">
        <v>4.385</v>
      </c>
      <c r="K10135" t="n">
        <v>-651452000</v>
      </c>
      <c r="L10135" t="n">
        <v>738311000</v>
      </c>
      <c r="M10135" t="n">
        <v>722298000</v>
      </c>
      <c r="N10135" t="n">
        <v>-650377000</v>
      </c>
      <c r="O10135">
        <f>D10134</f>
      </c>
      <c r="P10135">
        <f>(E10135-F10135+G10135)/O10135*100</f>
      </c>
      <c r="Q10135">
        <f>H10134</f>
      </c>
      <c r="R10135">
        <f>I10134</f>
      </c>
      <c r="S10135">
        <f>H10135-H10134</f>
      </c>
      <c r="T10135">
        <f>I10135-I10134</f>
      </c>
      <c r="U10135">
        <f>(L10135-K10135)/(2*D10135*0.01)</f>
      </c>
      <c r="V10135">
        <f>(L10135+K10135)/(D10135*0.0001)</f>
      </c>
    </row>
    <row r="10136">
      <c r="A10136" t="n">
        <v>2022</v>
      </c>
      <c r="B10136" t="inlineStr">
        <is>
          <t>00264255</t>
        </is>
      </c>
      <c r="C10136" t="inlineStr">
        <is>
          <t>바텍</t>
        </is>
      </c>
      <c r="D10136" t="n">
        <v>16502459000</v>
      </c>
      <c r="E10136" t="n">
        <v>1988520000</v>
      </c>
      <c r="F10136" t="n">
        <v>1240343000</v>
      </c>
      <c r="G10136" t="n">
        <v>315578000</v>
      </c>
      <c r="H10136" t="n">
        <v>5.69</v>
      </c>
      <c r="I10136" t="n">
        <v>4.56</v>
      </c>
      <c r="K10136" t="n">
        <v>-550880000</v>
      </c>
      <c r="L10136" t="n">
        <v>614841000</v>
      </c>
      <c r="M10136" t="n">
        <v>615826000</v>
      </c>
      <c r="N10136" t="n">
        <v>-561522000</v>
      </c>
      <c r="O10136">
        <f>D10135</f>
      </c>
      <c r="P10136">
        <f>(E10136-F10136+G10136)/O10136*100</f>
      </c>
      <c r="Q10136">
        <f>H10135</f>
      </c>
      <c r="R10136">
        <f>I10135</f>
      </c>
      <c r="S10136">
        <f>H10136-H10135</f>
      </c>
      <c r="T10136">
        <f>I10136-I10135</f>
      </c>
      <c r="U10136">
        <f>(L10136-K10136)/(2*D10136*0.01)</f>
      </c>
      <c r="V10136">
        <f>(L10136+K10136)/(D10136*0.0001)</f>
      </c>
    </row>
    <row r="10137">
      <c r="A10137" t="n">
        <v>2023</v>
      </c>
      <c r="B10137" t="inlineStr">
        <is>
          <t>00264255</t>
        </is>
      </c>
      <c r="C10137" t="inlineStr">
        <is>
          <t>바텍</t>
        </is>
      </c>
      <c r="D10137" t="n">
        <v>18867111000</v>
      </c>
      <c r="E10137" t="n">
        <v>1924222000</v>
      </c>
      <c r="F10137" t="n">
        <v>941309000</v>
      </c>
      <c r="G10137" t="n">
        <v>559503000</v>
      </c>
      <c r="H10137" t="n">
        <v>4.85</v>
      </c>
      <c r="I10137" t="n">
        <v>4.61</v>
      </c>
      <c r="K10137" t="n">
        <v>-725037000</v>
      </c>
      <c r="L10137" t="n">
        <v>814211000</v>
      </c>
      <c r="M10137" t="n">
        <v>807730000</v>
      </c>
      <c r="N10137" t="n">
        <v>-732747000</v>
      </c>
      <c r="O10137">
        <f>D10136</f>
      </c>
      <c r="P10137">
        <f>(E10137-F10137+G10137)/O10137*100</f>
      </c>
      <c r="Q10137">
        <f>H10136</f>
      </c>
      <c r="R10137">
        <f>I10136</f>
      </c>
      <c r="S10137">
        <f>H10137-H10136</f>
      </c>
      <c r="T10137">
        <f>I10137-I10136</f>
      </c>
      <c r="U10137">
        <f>(L10137-K10137)/(2*D10137*0.01)</f>
      </c>
      <c r="V10137">
        <f>(L10137+K10137)/(D10137*0.0001)</f>
      </c>
    </row>
    <row r="10138">
      <c r="A10138" t="n">
        <v>2024</v>
      </c>
      <c r="B10138" t="inlineStr">
        <is>
          <t>00264255</t>
        </is>
      </c>
      <c r="C10138" t="inlineStr">
        <is>
          <t>바텍</t>
        </is>
      </c>
      <c r="D10138" t="n">
        <v>20382514000</v>
      </c>
      <c r="E10138" t="n">
        <v>2132519000</v>
      </c>
      <c r="F10138" t="n">
        <v>2459493000</v>
      </c>
      <c r="G10138" t="n">
        <v>582416000</v>
      </c>
      <c r="H10138" t="n">
        <v>4.265</v>
      </c>
      <c r="I10138" t="n">
        <v>4.595</v>
      </c>
      <c r="K10138" t="n">
        <v>-903587000</v>
      </c>
      <c r="L10138" t="n">
        <v>1011052000</v>
      </c>
      <c r="M10138" t="n">
        <v>997992000</v>
      </c>
      <c r="N10138" t="n">
        <v>-909156000</v>
      </c>
      <c r="O10138">
        <f>D10137</f>
      </c>
      <c r="P10138">
        <f>(E10138-F10138+G10138)/O10138*100</f>
      </c>
      <c r="Q10138">
        <f>H10137</f>
      </c>
      <c r="R10138">
        <f>I10137</f>
      </c>
      <c r="S10138">
        <f>H10138-H10137</f>
      </c>
      <c r="T10138">
        <f>I10138-I10137</f>
      </c>
      <c r="U10138">
        <f>(L10138-K10138)/(2*D10138*0.01)</f>
      </c>
      <c r="V10138">
        <f>(L10138+K10138)/(D10138*0.0001)</f>
      </c>
    </row>
    <row r="10139">
      <c r="A10139" t="n">
        <v>2025</v>
      </c>
      <c r="B10139" t="inlineStr">
        <is>
          <t>00264255</t>
        </is>
      </c>
      <c r="C10139" t="inlineStr">
        <is>
          <t>바텍</t>
        </is>
      </c>
      <c r="D10139" t="n">
        <v>22376447000</v>
      </c>
      <c r="E10139" t="n">
        <v>2256699000</v>
      </c>
      <c r="F10139" t="n">
        <v>1545218000</v>
      </c>
      <c r="G10139" t="n">
        <v>693342000</v>
      </c>
      <c r="H10139" t="n">
        <v>4.585</v>
      </c>
      <c r="I10139" t="n">
        <v>5.05</v>
      </c>
      <c r="K10139" t="n">
        <v>-1353947000</v>
      </c>
      <c r="L10139" t="n">
        <v>678461000</v>
      </c>
      <c r="M10139" t="n">
        <v>666619000</v>
      </c>
      <c r="N10139" t="n">
        <v>-1361516000</v>
      </c>
      <c r="O10139">
        <f>D10138</f>
      </c>
      <c r="P10139">
        <f>(E10139-F10139+G10139)/O10139*100</f>
      </c>
      <c r="Q10139">
        <f>H10138</f>
      </c>
      <c r="R10139">
        <f>I10138</f>
      </c>
      <c r="S10139">
        <f>H10139-H10138</f>
      </c>
      <c r="T10139">
        <f>I10139-I10138</f>
      </c>
      <c r="U10139">
        <f>(L10139-K10139)/(2*D10139*0.01)</f>
      </c>
    </row>
    <row r="10140">
      <c r="A10140" t="n">
        <v>2014</v>
      </c>
      <c r="B10140" t="inlineStr">
        <is>
          <t>00264547</t>
        </is>
      </c>
      <c r="C10140" t="inlineStr">
        <is>
          <t>KG이니시스</t>
        </is>
      </c>
      <c r="D10140" t="n">
        <v>4841442000</v>
      </c>
      <c r="E10140" t="n">
        <v>1606026000</v>
      </c>
      <c r="F10140" t="n">
        <v>920182000</v>
      </c>
      <c r="G10140" t="n">
        <v>167540000</v>
      </c>
      <c r="H10140" t="n">
        <v>3.245</v>
      </c>
      <c r="I10140" t="n">
        <v>4.96</v>
      </c>
      <c r="K10140" t="n">
        <v>-377014000</v>
      </c>
      <c r="L10140" t="n">
        <v>419228000</v>
      </c>
      <c r="M10140" t="n">
        <v>423027000</v>
      </c>
      <c r="N10140" t="n">
        <v>-387142000</v>
      </c>
      <c r="U10140">
        <f>(L10140-K10140)/(2*D10140*0.01)</f>
      </c>
      <c r="V10140">
        <f>(L10140+K10140)/(D10140*0.0001)</f>
      </c>
    </row>
    <row r="10141">
      <c r="A10141" t="n">
        <v>2015</v>
      </c>
      <c r="B10141" t="inlineStr">
        <is>
          <t>00264547</t>
        </is>
      </c>
      <c r="C10141" t="inlineStr">
        <is>
          <t>KG이니시스</t>
        </is>
      </c>
      <c r="D10141" t="n">
        <v>5665643000</v>
      </c>
      <c r="E10141" t="n">
        <v>2040547000</v>
      </c>
      <c r="F10141" t="n">
        <v>2292068000</v>
      </c>
      <c r="G10141" t="n">
        <v>191963000</v>
      </c>
      <c r="H10141" t="n">
        <v>2.68</v>
      </c>
      <c r="I10141" t="n">
        <v>5.03</v>
      </c>
      <c r="K10141" t="n">
        <v>-414482000</v>
      </c>
      <c r="L10141" t="n">
        <v>481348000</v>
      </c>
      <c r="M10141" t="n">
        <v>483790000</v>
      </c>
      <c r="N10141" t="n">
        <v>-423959000</v>
      </c>
      <c r="O10141">
        <f>D10140</f>
      </c>
      <c r="P10141">
        <f>(E10141-F10141+G10141)/O10141*100</f>
      </c>
      <c r="Q10141">
        <f>H10140</f>
      </c>
      <c r="R10141">
        <f>I10140</f>
      </c>
      <c r="S10141">
        <f>H10141-H10140</f>
      </c>
      <c r="T10141">
        <f>I10141-I10140</f>
      </c>
      <c r="U10141">
        <f>(L10141-K10141)/(2*D10141*0.01)</f>
      </c>
      <c r="V10141">
        <f>(L10141+K10141)/(D10141*0.0001)</f>
      </c>
    </row>
    <row r="10142">
      <c r="A10142" t="n">
        <v>2016</v>
      </c>
      <c r="B10142" t="inlineStr">
        <is>
          <t>00264547</t>
        </is>
      </c>
      <c r="C10142" t="inlineStr">
        <is>
          <t>KG이니시스</t>
        </is>
      </c>
      <c r="D10142" t="n">
        <v>7167597000</v>
      </c>
      <c r="E10142" t="n">
        <v>1854534000</v>
      </c>
      <c r="F10142" t="n">
        <v>1806237000</v>
      </c>
      <c r="G10142" t="n">
        <v>197441000</v>
      </c>
      <c r="H10142" t="n">
        <v>2.675</v>
      </c>
      <c r="I10142" t="n">
        <v>2.815</v>
      </c>
      <c r="K10142" t="n">
        <v>-400034000</v>
      </c>
      <c r="L10142" t="n">
        <v>531807000</v>
      </c>
      <c r="M10142" t="n">
        <v>545184000</v>
      </c>
      <c r="N10142" t="n">
        <v>-397196000</v>
      </c>
      <c r="O10142">
        <f>D10141</f>
      </c>
      <c r="P10142">
        <f>(E10142-F10142+G10142)/O10142*100</f>
      </c>
      <c r="Q10142">
        <f>H10141</f>
      </c>
      <c r="R10142">
        <f>I10141</f>
      </c>
      <c r="S10142">
        <f>H10142-H10141</f>
      </c>
      <c r="T10142">
        <f>I10142-I10141</f>
      </c>
      <c r="U10142">
        <f>(L10142-K10142)/(2*D10142*0.01)</f>
      </c>
      <c r="V10142">
        <f>(L10142+K10142)/(D10142*0.0001)</f>
      </c>
    </row>
    <row r="10143">
      <c r="A10143" t="n">
        <v>2017</v>
      </c>
      <c r="B10143" t="inlineStr">
        <is>
          <t>00264547</t>
        </is>
      </c>
      <c r="C10143" t="inlineStr">
        <is>
          <t>KG이니시스</t>
        </is>
      </c>
      <c r="D10143" t="n">
        <v>19743956000</v>
      </c>
      <c r="E10143" t="n">
        <v>3850061000</v>
      </c>
      <c r="F10143" t="n">
        <v>4803232000</v>
      </c>
      <c r="G10143" t="n">
        <v>244069000</v>
      </c>
      <c r="H10143" t="n">
        <v>2.89</v>
      </c>
      <c r="I10143" t="n">
        <v>2.775</v>
      </c>
      <c r="K10143" t="n">
        <v>-865642000</v>
      </c>
      <c r="L10143" t="n">
        <v>994831000</v>
      </c>
      <c r="M10143" t="n">
        <v>990229000</v>
      </c>
      <c r="N10143" t="n">
        <v>-877919000</v>
      </c>
      <c r="O10143">
        <f>D10142</f>
      </c>
      <c r="P10143">
        <f>(E10143-F10143+G10143)/O10143*100</f>
      </c>
      <c r="Q10143">
        <f>H10142</f>
      </c>
      <c r="R10143">
        <f>I10142</f>
      </c>
      <c r="S10143">
        <f>H10143-H10142</f>
      </c>
      <c r="T10143">
        <f>I10143-I10142</f>
      </c>
      <c r="U10143">
        <f>(L10143-K10143)/(2*D10143*0.01)</f>
      </c>
      <c r="V10143">
        <f>(L10143+K10143)/(D10143*0.0001)</f>
      </c>
    </row>
    <row r="10144">
      <c r="A10144" t="n">
        <v>2018</v>
      </c>
      <c r="B10144" t="inlineStr">
        <is>
          <t>00264547</t>
        </is>
      </c>
      <c r="C10144" t="inlineStr">
        <is>
          <t>KG이니시스</t>
        </is>
      </c>
      <c r="D10144" t="n">
        <v>21723386000</v>
      </c>
      <c r="E10144" t="n">
        <v>4377084000</v>
      </c>
      <c r="F10144" t="n">
        <v>5380889000</v>
      </c>
      <c r="G10144" t="n">
        <v>437545000</v>
      </c>
      <c r="H10144" t="n">
        <v>2.695</v>
      </c>
      <c r="I10144" t="n">
        <v>3.68</v>
      </c>
      <c r="K10144" t="n">
        <v>-1129484000</v>
      </c>
      <c r="L10144" t="n">
        <v>1304750000</v>
      </c>
      <c r="M10144" t="n">
        <v>1292779000</v>
      </c>
      <c r="N10144" t="n">
        <v>-1140133000</v>
      </c>
      <c r="O10144">
        <f>D10143</f>
      </c>
      <c r="P10144">
        <f>(E10144-F10144+G10144)/O10144*100</f>
      </c>
      <c r="Q10144">
        <f>H10143</f>
      </c>
      <c r="R10144">
        <f>I10143</f>
      </c>
      <c r="S10144">
        <f>H10144-H10143</f>
      </c>
      <c r="T10144">
        <f>I10144-I10143</f>
      </c>
      <c r="U10144">
        <f>(L10144-K10144)/(2*D10144*0.01)</f>
      </c>
      <c r="V10144">
        <f>(L10144+K10144)/(D10144*0.0001)</f>
      </c>
    </row>
    <row r="10145">
      <c r="A10145" t="n">
        <v>2019</v>
      </c>
      <c r="B10145" t="inlineStr">
        <is>
          <t>00264547</t>
        </is>
      </c>
      <c r="C10145" t="inlineStr">
        <is>
          <t>KG이니시스</t>
        </is>
      </c>
      <c r="D10145" t="n">
        <v>21984564000</v>
      </c>
      <c r="E10145" t="n">
        <v>4797462000</v>
      </c>
      <c r="F10145" t="n">
        <v>6464015000</v>
      </c>
      <c r="G10145" t="n">
        <v>406544000</v>
      </c>
      <c r="H10145" t="n">
        <v>2.505</v>
      </c>
      <c r="I10145" t="n">
        <v>3.63</v>
      </c>
      <c r="J10145" t="n">
        <v>8.045</v>
      </c>
      <c r="K10145" t="n">
        <v>-1645856000</v>
      </c>
      <c r="L10145" t="n">
        <v>1942198000</v>
      </c>
      <c r="M10145" t="n">
        <v>1922083000</v>
      </c>
      <c r="N10145" t="n">
        <v>-1660917000</v>
      </c>
      <c r="O10145">
        <f>D10144</f>
      </c>
      <c r="P10145">
        <f>(E10145-F10145+G10145)/O10145*100</f>
      </c>
      <c r="Q10145">
        <f>H10144</f>
      </c>
      <c r="R10145">
        <f>I10144</f>
      </c>
      <c r="S10145">
        <f>H10145-H10144</f>
      </c>
      <c r="T10145">
        <f>I10145-I10144</f>
      </c>
      <c r="U10145">
        <f>(L10145-K10145)/(2*D10145*0.01)</f>
      </c>
      <c r="V10145">
        <f>(L10145+K10145)/(D10145*0.0001)</f>
      </c>
    </row>
    <row r="10146">
      <c r="A10146" t="n">
        <v>2020</v>
      </c>
      <c r="B10146" t="inlineStr">
        <is>
          <t>00264547</t>
        </is>
      </c>
      <c r="C10146" t="inlineStr">
        <is>
          <t>KG이니시스</t>
        </is>
      </c>
      <c r="D10146" t="n">
        <v>11515276000</v>
      </c>
      <c r="E10146" t="n">
        <v>3881845000</v>
      </c>
      <c r="F10146" t="n">
        <v>3564687000</v>
      </c>
      <c r="G10146" t="n">
        <v>284847000</v>
      </c>
      <c r="H10146" t="n">
        <v>2.155</v>
      </c>
      <c r="I10146" t="n">
        <v>3.97</v>
      </c>
      <c r="J10146" t="n">
        <v>7.675</v>
      </c>
      <c r="K10146" t="n">
        <v>-1645856000</v>
      </c>
      <c r="L10146" t="n">
        <v>855575000</v>
      </c>
      <c r="M10146" t="n">
        <v>1922083000</v>
      </c>
      <c r="N10146" t="n">
        <v>-697310000</v>
      </c>
      <c r="O10146">
        <f>D10145</f>
      </c>
      <c r="P10146">
        <f>(E10146-F10146+G10146)/O10146*100</f>
      </c>
      <c r="Q10146">
        <f>H10145</f>
      </c>
      <c r="R10146">
        <f>I10145</f>
      </c>
      <c r="S10146">
        <f>H10146-H10145</f>
      </c>
      <c r="T10146">
        <f>I10146-I10145</f>
      </c>
      <c r="U10146">
        <f>(L10146-K10146)/(2*D10146*0.01)</f>
      </c>
    </row>
    <row r="10147">
      <c r="A10147" t="n">
        <v>2021</v>
      </c>
      <c r="B10147" t="inlineStr">
        <is>
          <t>00264547</t>
        </is>
      </c>
      <c r="C10147" t="inlineStr">
        <is>
          <t>KG이니시스</t>
        </is>
      </c>
      <c r="D10147" t="n">
        <v>11470517000</v>
      </c>
      <c r="E10147" t="n">
        <v>2598047000</v>
      </c>
      <c r="F10147" t="n">
        <v>2680412000</v>
      </c>
      <c r="G10147" t="n">
        <v>196642000</v>
      </c>
      <c r="H10147" t="n">
        <v>3.075</v>
      </c>
      <c r="I10147" t="n">
        <v>2.485</v>
      </c>
      <c r="J10147" t="n">
        <v>10.48</v>
      </c>
      <c r="K10147" t="n">
        <v>-809993000</v>
      </c>
      <c r="L10147" t="n">
        <v>953179000</v>
      </c>
      <c r="M10147" t="n">
        <v>953068000</v>
      </c>
      <c r="N10147" t="n">
        <v>-824604000</v>
      </c>
      <c r="O10147">
        <f>D10146</f>
      </c>
      <c r="P10147">
        <f>(E10147-F10147+G10147)/O10147*100</f>
      </c>
      <c r="Q10147">
        <f>H10146</f>
      </c>
      <c r="R10147">
        <f>I10146</f>
      </c>
      <c r="S10147">
        <f>H10147-H10146</f>
      </c>
      <c r="T10147">
        <f>I10147-I10146</f>
      </c>
      <c r="U10147">
        <f>(L10147-K10147)/(2*D10147*0.01)</f>
      </c>
      <c r="V10147">
        <f>(L10147+K10147)/(D10147*0.0001)</f>
      </c>
    </row>
    <row r="10148">
      <c r="A10148" t="n">
        <v>2022</v>
      </c>
      <c r="B10148" t="inlineStr">
        <is>
          <t>00264547</t>
        </is>
      </c>
      <c r="C10148" t="inlineStr">
        <is>
          <t>KG이니시스</t>
        </is>
      </c>
      <c r="D10148" t="n">
        <v>11001663000</v>
      </c>
      <c r="E10148" t="n">
        <v>2688833000</v>
      </c>
      <c r="F10148" t="n">
        <v>2382627000</v>
      </c>
      <c r="G10148" t="n">
        <v>254533000</v>
      </c>
      <c r="H10148" t="n">
        <v>5.505</v>
      </c>
      <c r="I10148" t="n">
        <v>3.35</v>
      </c>
      <c r="J10148" t="n">
        <v>9.545</v>
      </c>
      <c r="K10148" t="n">
        <v>-587901000</v>
      </c>
      <c r="L10148" t="n">
        <v>953179000</v>
      </c>
      <c r="M10148" t="n">
        <v>745949000</v>
      </c>
      <c r="N10148" t="n">
        <v>-824604000</v>
      </c>
      <c r="O10148">
        <f>D10147</f>
      </c>
      <c r="P10148">
        <f>(E10148-F10148+G10148)/O10148*100</f>
      </c>
      <c r="Q10148">
        <f>H10147</f>
      </c>
      <c r="R10148">
        <f>I10147</f>
      </c>
      <c r="S10148">
        <f>H10148-H10147</f>
      </c>
      <c r="T10148">
        <f>I10148-I10147</f>
      </c>
      <c r="U10148">
        <f>(L10148-K10148)/(2*D10148*0.01)</f>
      </c>
      <c r="V10148">
        <f>(L10148+K10148)/(D10148*0.0001)</f>
      </c>
    </row>
    <row r="10149">
      <c r="A10149" t="n">
        <v>2023</v>
      </c>
      <c r="B10149" t="inlineStr">
        <is>
          <t>00264547</t>
        </is>
      </c>
      <c r="C10149" t="inlineStr">
        <is>
          <t>KG이니시스</t>
        </is>
      </c>
      <c r="D10149" t="n">
        <v>10187784000</v>
      </c>
      <c r="E10149" t="n">
        <v>2315633000</v>
      </c>
      <c r="F10149" t="n">
        <v>3991151000</v>
      </c>
      <c r="G10149" t="n">
        <v>365299000</v>
      </c>
      <c r="H10149" t="n">
        <v>4.705</v>
      </c>
      <c r="I10149" t="n">
        <v>3.675</v>
      </c>
      <c r="J10149" t="n">
        <v>10.09</v>
      </c>
      <c r="K10149" t="n">
        <v>-626396000</v>
      </c>
      <c r="L10149" t="n">
        <v>734531000</v>
      </c>
      <c r="M10149" t="n">
        <v>740276000</v>
      </c>
      <c r="N10149" t="n">
        <v>-641948000</v>
      </c>
      <c r="O10149">
        <f>D10148</f>
      </c>
      <c r="P10149">
        <f>(E10149-F10149+G10149)/O10149*100</f>
      </c>
      <c r="Q10149">
        <f>H10148</f>
      </c>
      <c r="R10149">
        <f>I10148</f>
      </c>
      <c r="S10149">
        <f>H10149-H10148</f>
      </c>
      <c r="T10149">
        <f>I10149-I10148</f>
      </c>
      <c r="U10149">
        <f>(L10149-K10149)/(2*D10149*0.01)</f>
      </c>
      <c r="V10149">
        <f>(L10149+K10149)/(D10149*0.0001)</f>
      </c>
    </row>
    <row r="10150">
      <c r="A10150" t="n">
        <v>2024</v>
      </c>
      <c r="B10150" t="inlineStr">
        <is>
          <t>00264547</t>
        </is>
      </c>
      <c r="C10150" t="inlineStr">
        <is>
          <t>KG이니시스</t>
        </is>
      </c>
      <c r="D10150" t="n">
        <v>14400721000</v>
      </c>
      <c r="E10150" t="n">
        <v>2691408000</v>
      </c>
      <c r="F10150" t="n">
        <v>2347968000</v>
      </c>
      <c r="G10150" t="n">
        <v>381025000</v>
      </c>
      <c r="H10150" t="n">
        <v>3.905</v>
      </c>
      <c r="I10150" t="n">
        <v>3.71</v>
      </c>
      <c r="J10150" t="n">
        <v>8.023999999999999</v>
      </c>
      <c r="K10150" t="n">
        <v>-857841000</v>
      </c>
      <c r="L10150" t="n">
        <v>822683000</v>
      </c>
      <c r="M10150" t="n">
        <v>995661000</v>
      </c>
      <c r="N10150" t="n">
        <v>-720926000</v>
      </c>
      <c r="O10150">
        <f>D10149</f>
      </c>
      <c r="P10150">
        <f>(E10150-F10150+G10150)/O10150*100</f>
      </c>
      <c r="Q10150">
        <f>H10149</f>
      </c>
      <c r="R10150">
        <f>I10149</f>
      </c>
      <c r="S10150">
        <f>H10150-H10149</f>
      </c>
      <c r="T10150">
        <f>I10150-I10149</f>
      </c>
      <c r="U10150">
        <f>(L10150-K10150)/(2*D10150*0.01)</f>
      </c>
    </row>
    <row r="10151">
      <c r="A10151" t="n">
        <v>2025</v>
      </c>
      <c r="B10151" t="inlineStr">
        <is>
          <t>00264547</t>
        </is>
      </c>
      <c r="C10151" t="inlineStr">
        <is>
          <t>KG이니시스</t>
        </is>
      </c>
      <c r="D10151" t="n">
        <v>10626084000</v>
      </c>
      <c r="E10151" t="n">
        <v>2505461000</v>
      </c>
      <c r="F10151" t="n">
        <v>5942504000</v>
      </c>
      <c r="G10151" t="n">
        <v>410960000</v>
      </c>
      <c r="H10151" t="n">
        <v>4.475</v>
      </c>
      <c r="I10151" t="n">
        <v>3.45</v>
      </c>
      <c r="J10151" t="n">
        <v>7.695</v>
      </c>
      <c r="K10151" t="n">
        <v>-817633000</v>
      </c>
      <c r="L10151" t="n">
        <v>945792000</v>
      </c>
      <c r="M10151" t="n">
        <v>954322000</v>
      </c>
      <c r="N10151" t="n">
        <v>-838885000</v>
      </c>
      <c r="O10151">
        <f>D10150</f>
      </c>
      <c r="P10151">
        <f>(E10151-F10151+G10151)/O10151*100</f>
      </c>
      <c r="Q10151">
        <f>H10150</f>
      </c>
      <c r="R10151">
        <f>I10150</f>
      </c>
      <c r="S10151">
        <f>H10151-H10150</f>
      </c>
      <c r="T10151">
        <f>I10151-I10150</f>
      </c>
      <c r="U10151">
        <f>(L10151-K10151)/(2*D10151*0.01)</f>
      </c>
      <c r="V10151">
        <f>(L10151+K10151)/(D10151*0.0001)</f>
      </c>
    </row>
    <row r="10152">
      <c r="A10152" t="n">
        <v>2014</v>
      </c>
      <c r="B10152" t="inlineStr">
        <is>
          <t>00264635</t>
        </is>
      </c>
      <c r="C10152" t="inlineStr">
        <is>
          <t>에스넷</t>
        </is>
      </c>
      <c r="D10152" t="n">
        <v>7311814000</v>
      </c>
      <c r="E10152" t="n">
        <v>1726936000</v>
      </c>
      <c r="F10152" t="n">
        <v>1580544000</v>
      </c>
      <c r="G10152" t="n">
        <v>325368000</v>
      </c>
      <c r="H10152" t="n">
        <v>3.5</v>
      </c>
      <c r="I10152" t="n">
        <v>5.25</v>
      </c>
      <c r="K10152" t="n">
        <v>-481916062</v>
      </c>
      <c r="L10152" t="n">
        <v>784693467</v>
      </c>
      <c r="M10152" t="n">
        <v>571797192</v>
      </c>
      <c r="N10152" t="n">
        <v>-605074182</v>
      </c>
      <c r="U10152">
        <f>(L10152-K10152)/(2*D10152*0.01)</f>
      </c>
      <c r="V10152">
        <f>(L10152+K10152)/(D10152*0.0001)</f>
      </c>
    </row>
    <row r="10153">
      <c r="A10153" t="n">
        <v>2015</v>
      </c>
      <c r="B10153" t="inlineStr">
        <is>
          <t>00264635</t>
        </is>
      </c>
      <c r="C10153" t="inlineStr">
        <is>
          <t>에스넷</t>
        </is>
      </c>
      <c r="D10153" t="n">
        <v>8562946000</v>
      </c>
      <c r="E10153" t="n">
        <v>2020190000</v>
      </c>
      <c r="F10153" t="n">
        <v>1104614000</v>
      </c>
      <c r="G10153" t="n">
        <v>233252000</v>
      </c>
      <c r="H10153" t="n">
        <v>3.5</v>
      </c>
      <c r="I10153" t="n">
        <v>5.25</v>
      </c>
      <c r="K10153" t="n">
        <v>-487652648</v>
      </c>
      <c r="L10153" t="n">
        <v>914286048</v>
      </c>
      <c r="M10153" t="n">
        <v>575968341</v>
      </c>
      <c r="N10153" t="n">
        <v>-404349089</v>
      </c>
      <c r="O10153">
        <f>D10152</f>
      </c>
      <c r="P10153">
        <f>(E10153-F10153+G10153)/O10153*100</f>
      </c>
      <c r="Q10153">
        <f>H10152</f>
      </c>
      <c r="R10153">
        <f>I10152</f>
      </c>
      <c r="S10153">
        <f>H10153-H10152</f>
      </c>
      <c r="T10153">
        <f>I10153-I10152</f>
      </c>
      <c r="U10153">
        <f>(L10153-K10153)/(2*D10153*0.01)</f>
      </c>
      <c r="V10153">
        <f>(L10153+K10153)/(D10153*0.0001)</f>
      </c>
    </row>
    <row r="10154">
      <c r="A10154" t="n">
        <v>2016</v>
      </c>
      <c r="B10154" t="inlineStr">
        <is>
          <t>00264635</t>
        </is>
      </c>
      <c r="C10154" t="inlineStr">
        <is>
          <t>에스넷</t>
        </is>
      </c>
      <c r="D10154" t="n">
        <v>8720712000</v>
      </c>
      <c r="E10154" t="n">
        <v>2192646000</v>
      </c>
      <c r="F10154" t="n">
        <v>1948537000</v>
      </c>
      <c r="G10154" t="n">
        <v>252844000</v>
      </c>
      <c r="H10154" t="n">
        <v>3.4</v>
      </c>
      <c r="I10154" t="n">
        <v>5.17</v>
      </c>
      <c r="K10154" t="n">
        <v>-525870916</v>
      </c>
      <c r="L10154" t="n">
        <v>925925152</v>
      </c>
      <c r="M10154" t="n">
        <v>586901127</v>
      </c>
      <c r="N10154" t="n">
        <v>-819264143</v>
      </c>
      <c r="O10154">
        <f>D10153</f>
      </c>
      <c r="P10154">
        <f>(E10154-F10154+G10154)/O10154*100</f>
      </c>
      <c r="Q10154">
        <f>H10153</f>
      </c>
      <c r="R10154">
        <f>I10153</f>
      </c>
      <c r="S10154">
        <f>H10154-H10153</f>
      </c>
      <c r="T10154">
        <f>I10154-I10153</f>
      </c>
      <c r="U10154">
        <f>(L10154-K10154)/(2*D10154*0.01)</f>
      </c>
      <c r="V10154">
        <f>(L10154+K10154)/(D10154*0.0001)</f>
      </c>
    </row>
    <row r="10155">
      <c r="A10155" t="n">
        <v>2017</v>
      </c>
      <c r="B10155" t="inlineStr">
        <is>
          <t>00264635</t>
        </is>
      </c>
      <c r="C10155" t="inlineStr">
        <is>
          <t>에스넷</t>
        </is>
      </c>
      <c r="D10155" t="n">
        <v>10328631000</v>
      </c>
      <c r="E10155" t="n">
        <v>2038648000</v>
      </c>
      <c r="F10155" t="n">
        <v>1180477000</v>
      </c>
      <c r="G10155" t="n">
        <v>259066000</v>
      </c>
      <c r="H10155" t="n">
        <v>3.43</v>
      </c>
      <c r="I10155" t="n">
        <v>3.76</v>
      </c>
      <c r="K10155" t="n">
        <v>-702908320</v>
      </c>
      <c r="L10155" t="n">
        <v>1108981920</v>
      </c>
      <c r="M10155" t="n">
        <v>786901440</v>
      </c>
      <c r="N10155" t="n">
        <v>-962099880</v>
      </c>
      <c r="O10155">
        <f>D10154</f>
      </c>
      <c r="P10155">
        <f>(E10155-F10155+G10155)/O10155*100</f>
      </c>
      <c r="Q10155">
        <f>H10154</f>
      </c>
      <c r="R10155">
        <f>I10154</f>
      </c>
      <c r="S10155">
        <f>H10155-H10154</f>
      </c>
      <c r="T10155">
        <f>I10155-I10154</f>
      </c>
      <c r="U10155">
        <f>(L10155-K10155)/(2*D10155*0.01)</f>
      </c>
      <c r="V10155">
        <f>(L10155+K10155)/(D10155*0.0001)</f>
      </c>
    </row>
    <row r="10156">
      <c r="A10156" t="n">
        <v>2018</v>
      </c>
      <c r="B10156" t="inlineStr">
        <is>
          <t>00264635</t>
        </is>
      </c>
      <c r="C10156" t="inlineStr">
        <is>
          <t>에스넷</t>
        </is>
      </c>
      <c r="D10156" t="n">
        <v>11051782000000</v>
      </c>
      <c r="E10156" t="n">
        <v>2183463000000</v>
      </c>
      <c r="F10156" t="n">
        <v>1992553000000</v>
      </c>
      <c r="G10156" t="n">
        <v>323986000000</v>
      </c>
      <c r="H10156" t="n">
        <v>2.86</v>
      </c>
      <c r="I10156" t="n">
        <v>3.785</v>
      </c>
      <c r="K10156" t="n">
        <v>-765734000000</v>
      </c>
      <c r="L10156" t="n">
        <v>873548000000</v>
      </c>
      <c r="M10156" t="n">
        <v>805620000000</v>
      </c>
      <c r="N10156" t="n">
        <v>-712373000000</v>
      </c>
      <c r="O10156">
        <f>D10155</f>
      </c>
      <c r="P10156">
        <f>(E10156-F10156+G10156)/O10156*100</f>
      </c>
      <c r="Q10156">
        <f>H10155</f>
      </c>
      <c r="R10156">
        <f>I10155</f>
      </c>
      <c r="S10156">
        <f>H10156-H10155</f>
      </c>
      <c r="T10156">
        <f>I10156-I10155</f>
      </c>
      <c r="U10156">
        <f>(L10156-K10156)/(2*D10156*0.01)</f>
      </c>
      <c r="V10156">
        <f>(L10156+K10156)/(D10156*0.0001)</f>
      </c>
    </row>
    <row r="10157">
      <c r="A10157" t="n">
        <v>2019</v>
      </c>
      <c r="B10157" t="inlineStr">
        <is>
          <t>00264635</t>
        </is>
      </c>
      <c r="C10157" t="inlineStr">
        <is>
          <t>에스넷</t>
        </is>
      </c>
      <c r="D10157" t="n">
        <v>12353169000</v>
      </c>
      <c r="E10157" t="n">
        <v>2363888000</v>
      </c>
      <c r="F10157" t="n">
        <v>1853641000</v>
      </c>
      <c r="G10157" t="n">
        <v>301915000</v>
      </c>
      <c r="H10157" t="n">
        <v>2.865</v>
      </c>
      <c r="I10157" t="n">
        <v>3.795</v>
      </c>
      <c r="K10157" t="n">
        <v>-892191000</v>
      </c>
      <c r="L10157" t="n">
        <v>985433000</v>
      </c>
      <c r="M10157" t="n">
        <v>667150000</v>
      </c>
      <c r="N10157" t="n">
        <v>-581012000</v>
      </c>
      <c r="O10157">
        <f>D10156</f>
      </c>
      <c r="P10157">
        <f>(E10157-F10157+G10157)/O10157*100</f>
      </c>
      <c r="Q10157">
        <f>H10156</f>
      </c>
      <c r="R10157">
        <f>I10156</f>
      </c>
      <c r="S10157">
        <f>H10157-H10156</f>
      </c>
      <c r="T10157">
        <f>I10157-I10156</f>
      </c>
      <c r="U10157">
        <f>(L10157-K10157)/(2*D10157*0.01)</f>
      </c>
      <c r="V10157">
        <f>(L10157+K10157)/(D10157*0.0001)</f>
      </c>
    </row>
    <row r="10158">
      <c r="A10158" t="n">
        <v>2020</v>
      </c>
      <c r="B10158" t="inlineStr">
        <is>
          <t>00264635</t>
        </is>
      </c>
      <c r="C10158" t="inlineStr">
        <is>
          <t>에스넷</t>
        </is>
      </c>
      <c r="D10158" t="n">
        <v>14112285000</v>
      </c>
      <c r="E10158" t="n">
        <v>2817076000</v>
      </c>
      <c r="F10158" t="n">
        <v>1298253000</v>
      </c>
      <c r="G10158" t="n">
        <v>348227000</v>
      </c>
      <c r="H10158" t="n">
        <v>2.82</v>
      </c>
      <c r="I10158" t="n">
        <v>3.37</v>
      </c>
      <c r="K10158" t="n">
        <v>-1158803000</v>
      </c>
      <c r="L10158" t="n">
        <v>1360646000</v>
      </c>
      <c r="M10158" t="n">
        <v>1364586000</v>
      </c>
      <c r="N10158" t="n">
        <v>-1182653000</v>
      </c>
      <c r="O10158">
        <f>D10157</f>
      </c>
      <c r="P10158">
        <f>(E10158-F10158+G10158)/O10158*100</f>
      </c>
      <c r="Q10158">
        <f>H10157</f>
      </c>
      <c r="R10158">
        <f>I10157</f>
      </c>
      <c r="S10158">
        <f>H10158-H10157</f>
      </c>
      <c r="T10158">
        <f>I10158-I10157</f>
      </c>
      <c r="U10158">
        <f>(L10158-K10158)/(2*D10158*0.01)</f>
      </c>
      <c r="V10158">
        <f>(L10158+K10158)/(D10158*0.0001)</f>
      </c>
    </row>
    <row r="10159">
      <c r="A10159" t="n">
        <v>2021</v>
      </c>
      <c r="B10159" t="inlineStr">
        <is>
          <t>00264635</t>
        </is>
      </c>
      <c r="C10159" t="inlineStr">
        <is>
          <t>에스넷</t>
        </is>
      </c>
      <c r="D10159" t="n">
        <v>13814436000</v>
      </c>
      <c r="E10159" t="n">
        <v>2863854000</v>
      </c>
      <c r="F10159" t="n">
        <v>2377971000</v>
      </c>
      <c r="G10159" t="n">
        <v>404509000</v>
      </c>
      <c r="H10159" t="n">
        <v>3.3</v>
      </c>
      <c r="I10159" t="n">
        <v>3.285</v>
      </c>
      <c r="K10159" t="n">
        <v>-674019000</v>
      </c>
      <c r="L10159" t="n">
        <v>757413000</v>
      </c>
      <c r="M10159" t="n">
        <v>759639000</v>
      </c>
      <c r="N10159" t="n">
        <v>-688338000</v>
      </c>
      <c r="O10159">
        <f>D10158</f>
      </c>
      <c r="P10159">
        <f>(E10159-F10159+G10159)/O10159*100</f>
      </c>
      <c r="Q10159">
        <f>H10158</f>
      </c>
      <c r="R10159">
        <f>I10158</f>
      </c>
      <c r="S10159">
        <f>H10159-H10158</f>
      </c>
      <c r="T10159">
        <f>I10159-I10158</f>
      </c>
      <c r="U10159">
        <f>(L10159-K10159)/(2*D10159*0.01)</f>
      </c>
      <c r="V10159">
        <f>(L10159+K10159)/(D10159*0.0001)</f>
      </c>
    </row>
    <row r="10160">
      <c r="A10160" t="n">
        <v>2022</v>
      </c>
      <c r="B10160" t="inlineStr">
        <is>
          <t>00264635</t>
        </is>
      </c>
      <c r="C10160" t="inlineStr">
        <is>
          <t>에스넷</t>
        </is>
      </c>
      <c r="D10160" t="n">
        <v>12243208000</v>
      </c>
      <c r="E10160" t="n">
        <v>2935700000</v>
      </c>
      <c r="F10160" t="n">
        <v>4606987000</v>
      </c>
      <c r="G10160" t="n">
        <v>392851000</v>
      </c>
      <c r="H10160" t="n">
        <v>5.78</v>
      </c>
      <c r="I10160" t="n">
        <v>3.55</v>
      </c>
      <c r="K10160" t="n">
        <v>-537821000</v>
      </c>
      <c r="L10160" t="n">
        <v>597733000</v>
      </c>
      <c r="M10160" t="n">
        <v>614663000</v>
      </c>
      <c r="N10160" t="n">
        <v>-561788000</v>
      </c>
      <c r="O10160">
        <f>D10159</f>
      </c>
      <c r="P10160">
        <f>(E10160-F10160+G10160)/O10160*100</f>
      </c>
      <c r="Q10160">
        <f>H10159</f>
      </c>
      <c r="R10160">
        <f>I10159</f>
      </c>
      <c r="S10160">
        <f>H10160-H10159</f>
      </c>
      <c r="T10160">
        <f>I10160-I10159</f>
      </c>
      <c r="U10160">
        <f>(L10160-K10160)/(2*D10160*0.01)</f>
      </c>
      <c r="V10160">
        <f>(L10160+K10160)/(D10160*0.0001)</f>
      </c>
    </row>
    <row r="10161">
      <c r="A10161" t="n">
        <v>2023</v>
      </c>
      <c r="B10161" t="inlineStr">
        <is>
          <t>00264635</t>
        </is>
      </c>
      <c r="C10161" t="inlineStr">
        <is>
          <t>에스넷</t>
        </is>
      </c>
      <c r="D10161" t="n">
        <v>14804340000</v>
      </c>
      <c r="E10161" t="n">
        <v>2947395000</v>
      </c>
      <c r="F10161" t="n">
        <v>2629713000</v>
      </c>
      <c r="G10161" t="n">
        <v>618999000</v>
      </c>
      <c r="H10161" t="n">
        <v>5.01</v>
      </c>
      <c r="I10161" t="n">
        <v>3.59</v>
      </c>
      <c r="K10161" t="n">
        <v>-641443000</v>
      </c>
      <c r="L10161" t="n">
        <v>712885000</v>
      </c>
      <c r="M10161" t="n">
        <v>726507000</v>
      </c>
      <c r="N10161" t="n">
        <v>-664618000</v>
      </c>
      <c r="O10161">
        <f>D10160</f>
      </c>
      <c r="P10161">
        <f>(E10161-F10161+G10161)/O10161*100</f>
      </c>
      <c r="Q10161">
        <f>H10160</f>
      </c>
      <c r="R10161">
        <f>I10160</f>
      </c>
      <c r="S10161">
        <f>H10161-H10160</f>
      </c>
      <c r="T10161">
        <f>I10161-I10160</f>
      </c>
      <c r="U10161">
        <f>(L10161-K10161)/(2*D10161*0.01)</f>
      </c>
      <c r="V10161">
        <f>(L10161+K10161)/(D10161*0.0001)</f>
      </c>
    </row>
    <row r="10162">
      <c r="A10162" t="n">
        <v>2024</v>
      </c>
      <c r="B10162" t="inlineStr">
        <is>
          <t>00264635</t>
        </is>
      </c>
      <c r="C10162" t="inlineStr">
        <is>
          <t>에스넷</t>
        </is>
      </c>
      <c r="D10162" t="n">
        <v>18657848257</v>
      </c>
      <c r="E10162" t="n">
        <v>3152418918</v>
      </c>
      <c r="F10162" t="n">
        <v>2527388970</v>
      </c>
      <c r="G10162" t="n">
        <v>621476016</v>
      </c>
      <c r="H10162" t="n">
        <v>4.53</v>
      </c>
      <c r="I10162" t="n">
        <v>5.28</v>
      </c>
      <c r="K10162" t="n">
        <v>-1185227453</v>
      </c>
      <c r="L10162" t="n">
        <v>1327285378</v>
      </c>
      <c r="M10162" t="n">
        <v>1347258286</v>
      </c>
      <c r="N10162" t="n">
        <v>-1222676784</v>
      </c>
      <c r="O10162">
        <f>D10161</f>
      </c>
      <c r="P10162">
        <f>(E10162-F10162+G10162)/O10162*100</f>
      </c>
      <c r="Q10162">
        <f>H10161</f>
      </c>
      <c r="R10162">
        <f>I10161</f>
      </c>
      <c r="S10162">
        <f>H10162-H10161</f>
      </c>
      <c r="T10162">
        <f>I10162-I10161</f>
      </c>
      <c r="U10162">
        <f>(L10162-K10162)/(2*D10162*0.01)</f>
      </c>
      <c r="V10162">
        <f>(L10162+K10162)/(D10162*0.0001)</f>
      </c>
    </row>
    <row r="10163">
      <c r="A10163" t="n">
        <v>2025</v>
      </c>
      <c r="B10163" t="inlineStr">
        <is>
          <t>00264635</t>
        </is>
      </c>
      <c r="C10163" t="inlineStr">
        <is>
          <t>에스넷</t>
        </is>
      </c>
      <c r="D10163" t="n">
        <v>19795597676</v>
      </c>
      <c r="E10163" t="n">
        <v>4355700051</v>
      </c>
      <c r="F10163" t="n">
        <v>3177543813</v>
      </c>
      <c r="G10163" t="n">
        <v>829421052</v>
      </c>
      <c r="H10163" t="n">
        <v>5.17</v>
      </c>
      <c r="I10163" t="n">
        <v>5.48</v>
      </c>
      <c r="K10163" t="n">
        <v>-1196198615</v>
      </c>
      <c r="L10163" t="n">
        <v>1355445486</v>
      </c>
      <c r="M10163" t="n">
        <v>1386684637</v>
      </c>
      <c r="N10163" t="n">
        <v>-1243035605</v>
      </c>
      <c r="O10163">
        <f>D10162</f>
      </c>
      <c r="P10163">
        <f>(E10163-F10163+G10163)/O10163*100</f>
      </c>
      <c r="Q10163">
        <f>H10162</f>
      </c>
      <c r="R10163">
        <f>I10162</f>
      </c>
      <c r="S10163">
        <f>H10163-H10162</f>
      </c>
      <c r="T10163">
        <f>I10163-I10162</f>
      </c>
      <c r="U10163">
        <f>(L10163-K10163)/(2*D10163*0.01)</f>
      </c>
      <c r="V10163">
        <f>(L10163+K10163)/(D10163*0.0001)</f>
      </c>
    </row>
    <row r="10164">
      <c r="A10164" t="n">
        <v>2014</v>
      </c>
      <c r="B10164" t="inlineStr">
        <is>
          <t>00264671</t>
        </is>
      </c>
      <c r="C10164" t="inlineStr">
        <is>
          <t>세중</t>
        </is>
      </c>
      <c r="D10164" t="n">
        <v>12170134000</v>
      </c>
      <c r="E10164" t="n">
        <v>1307776000</v>
      </c>
      <c r="F10164" t="n">
        <v>1243063000</v>
      </c>
      <c r="G10164" t="n">
        <v>401153000</v>
      </c>
      <c r="H10164" t="n">
        <v>3.1</v>
      </c>
      <c r="I10164" t="n">
        <v>3.5</v>
      </c>
    </row>
    <row r="10165">
      <c r="A10165" t="n">
        <v>2015</v>
      </c>
      <c r="B10165" t="inlineStr">
        <is>
          <t>00264671</t>
        </is>
      </c>
      <c r="C10165" t="inlineStr">
        <is>
          <t>세중</t>
        </is>
      </c>
      <c r="D10165" t="n">
        <v>11712411000</v>
      </c>
      <c r="E10165" t="n">
        <v>1662338000</v>
      </c>
      <c r="F10165" t="n">
        <v>1844244000</v>
      </c>
      <c r="G10165" t="n">
        <v>345328000</v>
      </c>
      <c r="H10165" t="n">
        <v>2.62</v>
      </c>
      <c r="I10165" t="n">
        <v>3.815</v>
      </c>
      <c r="K10165" t="n">
        <v>-648581000</v>
      </c>
      <c r="L10165" t="n">
        <v>733995000</v>
      </c>
      <c r="M10165" t="n">
        <v>736406000</v>
      </c>
      <c r="N10165" t="n">
        <v>-660871000</v>
      </c>
      <c r="O10165">
        <f>D10164</f>
      </c>
      <c r="P10165">
        <f>(E10165-F10165+G10165)/O10165*100</f>
      </c>
      <c r="Q10165">
        <f>H10164</f>
      </c>
      <c r="R10165">
        <f>I10164</f>
      </c>
      <c r="S10165">
        <f>H10165-H10164</f>
      </c>
      <c r="T10165">
        <f>I10165-I10164</f>
      </c>
      <c r="U10165">
        <f>(L10165-K10165)/(2*D10165*0.01)</f>
      </c>
      <c r="V10165">
        <f>(L10165+K10165)/(D10165*0.0001)</f>
      </c>
    </row>
    <row r="10166">
      <c r="A10166" t="n">
        <v>2016</v>
      </c>
      <c r="B10166" t="inlineStr">
        <is>
          <t>00264671</t>
        </is>
      </c>
      <c r="C10166" t="inlineStr">
        <is>
          <t>세중</t>
        </is>
      </c>
      <c r="D10166" t="n">
        <v>14483228000</v>
      </c>
      <c r="E10166" t="n">
        <v>1830622000</v>
      </c>
      <c r="F10166" t="n">
        <v>1166462000</v>
      </c>
      <c r="G10166" t="n">
        <v>293766000</v>
      </c>
      <c r="H10166" t="n">
        <v>2.955</v>
      </c>
      <c r="I10166" t="n">
        <v>4.4</v>
      </c>
      <c r="K10166" t="n">
        <v>-880901000</v>
      </c>
      <c r="L10166" t="n">
        <v>2010897000</v>
      </c>
      <c r="M10166" t="n">
        <v>991568000</v>
      </c>
      <c r="N10166" t="n">
        <v>-881267000</v>
      </c>
      <c r="O10166">
        <f>D10165</f>
      </c>
      <c r="P10166">
        <f>(E10166-F10166+G10166)/O10166*100</f>
      </c>
      <c r="Q10166">
        <f>H10165</f>
      </c>
      <c r="R10166">
        <f>I10165</f>
      </c>
      <c r="S10166">
        <f>H10166-H10165</f>
      </c>
      <c r="T10166">
        <f>I10166-I10165</f>
      </c>
      <c r="U10166">
        <f>(L10166-K10166)/(2*D10166*0.01)</f>
      </c>
    </row>
    <row r="10167">
      <c r="A10167" t="n">
        <v>2017</v>
      </c>
      <c r="B10167" t="inlineStr">
        <is>
          <t>00264671</t>
        </is>
      </c>
      <c r="C10167" t="inlineStr">
        <is>
          <t>세중</t>
        </is>
      </c>
      <c r="D10167" t="n">
        <v>11465027000</v>
      </c>
      <c r="E10167" t="n">
        <v>1803313000</v>
      </c>
      <c r="F10167" t="n">
        <v>3319496000</v>
      </c>
      <c r="G10167" t="n">
        <v>354506000</v>
      </c>
      <c r="H10167" t="n">
        <v>3.21</v>
      </c>
      <c r="I10167" t="n">
        <v>4.425</v>
      </c>
      <c r="K10167" t="n">
        <v>-10854595000</v>
      </c>
      <c r="L10167" t="n">
        <v>12162302000</v>
      </c>
      <c r="M10167" t="n">
        <v>12151481000</v>
      </c>
      <c r="N10167" t="n">
        <v>-10851964000</v>
      </c>
      <c r="O10167">
        <f>D10166</f>
      </c>
      <c r="P10167">
        <f>(E10167-F10167+G10167)/O10167*100</f>
      </c>
      <c r="Q10167">
        <f>H10166</f>
      </c>
      <c r="R10167">
        <f>I10166</f>
      </c>
      <c r="S10167">
        <f>H10167-H10166</f>
      </c>
      <c r="T10167">
        <f>I10167-I10166</f>
      </c>
    </row>
    <row r="10168">
      <c r="A10168" t="n">
        <v>2018</v>
      </c>
      <c r="B10168" t="inlineStr">
        <is>
          <t>00264671</t>
        </is>
      </c>
      <c r="C10168" t="inlineStr">
        <is>
          <t>세중</t>
        </is>
      </c>
      <c r="D10168" t="n">
        <v>8291134000</v>
      </c>
      <c r="E10168" t="n">
        <v>1440420000</v>
      </c>
      <c r="F10168" t="n">
        <v>4134052000</v>
      </c>
      <c r="G10168" t="n">
        <v>348176000</v>
      </c>
      <c r="H10168" t="n">
        <v>2.9</v>
      </c>
      <c r="I10168" t="n">
        <v>4.465</v>
      </c>
      <c r="O10168">
        <f>D10167</f>
      </c>
      <c r="P10168">
        <f>(E10168-F10168+G10168)/O10168*100</f>
      </c>
      <c r="Q10168">
        <f>H10167</f>
      </c>
      <c r="R10168">
        <f>I10167</f>
      </c>
      <c r="S10168">
        <f>H10168-H10167</f>
      </c>
      <c r="T10168">
        <f>I10168-I10167</f>
      </c>
    </row>
    <row r="10169">
      <c r="A10169" t="n">
        <v>2020</v>
      </c>
      <c r="B10169" t="inlineStr">
        <is>
          <t>00264671</t>
        </is>
      </c>
      <c r="C10169" t="inlineStr">
        <is>
          <t>세중</t>
        </is>
      </c>
    </row>
    <row r="10170">
      <c r="A10170" t="n">
        <v>2021</v>
      </c>
      <c r="B10170" t="inlineStr">
        <is>
          <t>00264671</t>
        </is>
      </c>
      <c r="C10170" t="inlineStr">
        <is>
          <t>세중</t>
        </is>
      </c>
      <c r="D10170" t="n">
        <v>8165711000</v>
      </c>
      <c r="E10170" t="n">
        <v>983221000</v>
      </c>
      <c r="F10170" t="n">
        <v>1881731000</v>
      </c>
      <c r="G10170" t="n">
        <v>142549000</v>
      </c>
      <c r="H10170" t="n">
        <v>3.768</v>
      </c>
      <c r="I10170" t="n">
        <v>2.5</v>
      </c>
      <c r="K10170" t="n">
        <v>-409680000</v>
      </c>
      <c r="L10170" t="n">
        <v>470574000</v>
      </c>
      <c r="M10170" t="n">
        <v>472319000</v>
      </c>
      <c r="N10170" t="n">
        <v>-418525000</v>
      </c>
      <c r="U10170">
        <f>(L10170-K10170)/(2*D10170*0.01)</f>
      </c>
      <c r="V10170">
        <f>(L10170+K10170)/(D10170*0.0001)</f>
      </c>
    </row>
    <row r="10171">
      <c r="A10171" t="n">
        <v>2022</v>
      </c>
      <c r="B10171" t="inlineStr">
        <is>
          <t>00264671</t>
        </is>
      </c>
      <c r="C10171" t="inlineStr">
        <is>
          <t>세중</t>
        </is>
      </c>
      <c r="D10171" t="n">
        <v>4195869000</v>
      </c>
      <c r="E10171" t="n">
        <v>1022023000</v>
      </c>
      <c r="F10171" t="n">
        <v>7857742000</v>
      </c>
      <c r="G10171" t="n">
        <v>193593000</v>
      </c>
      <c r="H10171" t="n">
        <v>6.15</v>
      </c>
      <c r="I10171" t="n">
        <v>3</v>
      </c>
      <c r="K10171" t="n">
        <v>-161040000</v>
      </c>
      <c r="L10171" t="n">
        <v>182975000</v>
      </c>
      <c r="M10171" t="n">
        <v>187233000</v>
      </c>
      <c r="N10171" t="n">
        <v>-167339000</v>
      </c>
      <c r="O10171">
        <f>D10170</f>
      </c>
      <c r="P10171">
        <f>(E10171-F10171+G10171)/O10171*100</f>
      </c>
      <c r="Q10171">
        <f>H10170</f>
      </c>
      <c r="R10171">
        <f>I10170</f>
      </c>
      <c r="S10171">
        <f>H10171-H10170</f>
      </c>
      <c r="T10171">
        <f>I10171-I10170</f>
      </c>
      <c r="U10171">
        <f>(L10171-K10171)/(2*D10171*0.01)</f>
      </c>
      <c r="V10171">
        <f>(L10171+K10171)/(D10171*0.0001)</f>
      </c>
    </row>
    <row r="10172">
      <c r="A10172" t="n">
        <v>2023</v>
      </c>
      <c r="B10172" t="inlineStr">
        <is>
          <t>00264671</t>
        </is>
      </c>
      <c r="C10172" t="inlineStr">
        <is>
          <t>세중</t>
        </is>
      </c>
      <c r="D10172" t="n">
        <v>4196533000</v>
      </c>
      <c r="E10172" t="n">
        <v>863104000</v>
      </c>
      <c r="F10172" t="n">
        <v>2296455000</v>
      </c>
      <c r="G10172" t="n">
        <v>138482000</v>
      </c>
      <c r="H10172" t="n">
        <v>5.377</v>
      </c>
      <c r="I10172" t="n">
        <v>5</v>
      </c>
      <c r="K10172" t="n">
        <v>-206209000</v>
      </c>
      <c r="L10172" t="n">
        <v>236009000</v>
      </c>
      <c r="M10172" t="n">
        <v>234858000</v>
      </c>
      <c r="N10172" t="n">
        <v>-209014000</v>
      </c>
      <c r="O10172">
        <f>D10171</f>
      </c>
      <c r="P10172">
        <f>(E10172-F10172+G10172)/O10172*100</f>
      </c>
      <c r="Q10172">
        <f>H10171</f>
      </c>
      <c r="R10172">
        <f>I10171</f>
      </c>
      <c r="S10172">
        <f>H10172-H10171</f>
      </c>
      <c r="T10172">
        <f>I10172-I10171</f>
      </c>
      <c r="U10172">
        <f>(L10172-K10172)/(2*D10172*0.01)</f>
      </c>
      <c r="V10172">
        <f>(L10172+K10172)/(D10172*0.0001)</f>
      </c>
    </row>
    <row r="10173">
      <c r="A10173" t="n">
        <v>2024</v>
      </c>
      <c r="B10173" t="inlineStr">
        <is>
          <t>00264671</t>
        </is>
      </c>
      <c r="C10173" t="inlineStr">
        <is>
          <t>세중</t>
        </is>
      </c>
      <c r="D10173" t="n">
        <v>5920717000</v>
      </c>
      <c r="E10173" t="n">
        <v>683596000</v>
      </c>
      <c r="F10173" t="n">
        <v>274200000</v>
      </c>
      <c r="G10173" t="n">
        <v>143793000</v>
      </c>
      <c r="H10173" t="n">
        <v>4.753</v>
      </c>
      <c r="I10173" t="n">
        <v>5</v>
      </c>
      <c r="K10173" t="n">
        <v>-295312000</v>
      </c>
      <c r="L10173" t="n">
        <v>296448000</v>
      </c>
      <c r="M10173" t="n">
        <v>293182000</v>
      </c>
      <c r="N10173" t="n">
        <v>-261424000</v>
      </c>
      <c r="O10173">
        <f>D10172</f>
      </c>
      <c r="P10173">
        <f>(E10173-F10173+G10173)/O10173*100</f>
      </c>
      <c r="Q10173">
        <f>H10172</f>
      </c>
      <c r="R10173">
        <f>I10172</f>
      </c>
      <c r="S10173">
        <f>H10173-H10172</f>
      </c>
      <c r="T10173">
        <f>I10173-I10172</f>
      </c>
      <c r="U10173">
        <f>(L10173-K10173)/(2*D10173*0.01)</f>
      </c>
      <c r="V10173">
        <f>(L10173+K10173)/(D10173*0.0001)</f>
      </c>
    </row>
    <row r="10174">
      <c r="A10174" t="n">
        <v>2025</v>
      </c>
      <c r="B10174" t="inlineStr">
        <is>
          <t>00264671</t>
        </is>
      </c>
      <c r="C10174" t="inlineStr">
        <is>
          <t>세중</t>
        </is>
      </c>
      <c r="D10174" t="n">
        <v>6138548000</v>
      </c>
      <c r="E10174" t="n">
        <v>789518000</v>
      </c>
      <c r="F10174" t="n">
        <v>868533000</v>
      </c>
      <c r="G10174" t="n">
        <v>163755000</v>
      </c>
      <c r="H10174" t="n">
        <v>5.15</v>
      </c>
      <c r="I10174" t="n">
        <v>5.43</v>
      </c>
      <c r="K10174" t="n">
        <v>-253434000</v>
      </c>
      <c r="L10174" t="n">
        <v>289909000</v>
      </c>
      <c r="M10174" t="n">
        <v>286657000</v>
      </c>
      <c r="N10174" t="n">
        <v>-255439000</v>
      </c>
      <c r="O10174">
        <f>D10173</f>
      </c>
      <c r="P10174">
        <f>(E10174-F10174+G10174)/O10174*100</f>
      </c>
      <c r="Q10174">
        <f>H10173</f>
      </c>
      <c r="R10174">
        <f>I10173</f>
      </c>
      <c r="S10174">
        <f>H10174-H10173</f>
      </c>
      <c r="T10174">
        <f>I10174-I10173</f>
      </c>
      <c r="U10174">
        <f>(L10174-K10174)/(2*D10174*0.01)</f>
      </c>
      <c r="V10174">
        <f>(L10174+K10174)/(D10174*0.0001)</f>
      </c>
    </row>
    <row r="10175">
      <c r="A10175" t="n">
        <v>2014</v>
      </c>
      <c r="B10175" t="inlineStr">
        <is>
          <t>00264714</t>
        </is>
      </c>
      <c r="C10175" t="inlineStr">
        <is>
          <t>SG&amp;G</t>
        </is>
      </c>
      <c r="D10175" t="n">
        <v>29185055000</v>
      </c>
      <c r="E10175" t="n">
        <v>5135318000</v>
      </c>
      <c r="F10175" t="n">
        <v>1799573000</v>
      </c>
      <c r="G10175" t="n">
        <v>835573000</v>
      </c>
      <c r="H10175" t="n">
        <v>4.095</v>
      </c>
      <c r="I10175" t="n">
        <v>3.51</v>
      </c>
      <c r="K10175" t="n">
        <v>-3989271000</v>
      </c>
      <c r="L10175" t="n">
        <v>3169943000</v>
      </c>
      <c r="M10175" t="n">
        <v>451083000</v>
      </c>
      <c r="N10175" t="n">
        <v>-2773271000</v>
      </c>
      <c r="U10175">
        <f>(L10175-K10175)/(2*D10175*0.01)</f>
      </c>
    </row>
    <row r="10176">
      <c r="A10176" t="n">
        <v>2015</v>
      </c>
      <c r="B10176" t="inlineStr">
        <is>
          <t>00264714</t>
        </is>
      </c>
      <c r="C10176" t="inlineStr">
        <is>
          <t>SG&amp;G</t>
        </is>
      </c>
      <c r="D10176" t="n">
        <v>30217681000</v>
      </c>
      <c r="E10176" t="n">
        <v>4299092000</v>
      </c>
      <c r="F10176" t="n">
        <v>4950353000</v>
      </c>
      <c r="G10176" t="n">
        <v>740118000</v>
      </c>
      <c r="H10176" t="n">
        <v>4.055</v>
      </c>
      <c r="I10176" t="n">
        <v>4</v>
      </c>
      <c r="K10176" t="n">
        <v>-1527039000</v>
      </c>
      <c r="L10176" t="n">
        <v>1527039000</v>
      </c>
      <c r="M10176" t="n">
        <v>1539062000</v>
      </c>
      <c r="N10176" t="n">
        <v>-2001547000</v>
      </c>
      <c r="O10176">
        <f>D10175</f>
      </c>
      <c r="P10176">
        <f>(E10176-F10176+G10176)/O10176*100</f>
      </c>
      <c r="Q10176">
        <f>H10175</f>
      </c>
      <c r="R10176">
        <f>I10175</f>
      </c>
      <c r="S10176">
        <f>H10176-H10175</f>
      </c>
      <c r="T10176">
        <f>I10176-I10175</f>
      </c>
      <c r="U10176">
        <f>(L10176-K10176)/(2*D10176*0.01)</f>
      </c>
    </row>
    <row r="10177">
      <c r="A10177" t="n">
        <v>2016</v>
      </c>
      <c r="B10177" t="inlineStr">
        <is>
          <t>00264714</t>
        </is>
      </c>
      <c r="C10177" t="inlineStr">
        <is>
          <t>SG&amp;G</t>
        </is>
      </c>
      <c r="D10177" t="n">
        <v>35890842000</v>
      </c>
      <c r="E10177" t="n">
        <v>5585145000</v>
      </c>
      <c r="F10177" t="n">
        <v>3794606000</v>
      </c>
      <c r="G10177" t="n">
        <v>763883000</v>
      </c>
      <c r="H10177" t="n">
        <v>2.85</v>
      </c>
      <c r="I10177" t="n">
        <v>3.905</v>
      </c>
      <c r="K10177" t="n">
        <v>-4486244000</v>
      </c>
      <c r="L10177" t="n">
        <v>4271215000</v>
      </c>
      <c r="M10177" t="n">
        <v>4282034000</v>
      </c>
      <c r="N10177" t="n">
        <v>4512929000</v>
      </c>
      <c r="O10177">
        <f>D10176</f>
      </c>
      <c r="P10177">
        <f>(E10177-F10177+G10177)/O10177*100</f>
      </c>
      <c r="Q10177">
        <f>H10176</f>
      </c>
      <c r="R10177">
        <f>I10176</f>
      </c>
      <c r="S10177">
        <f>H10177-H10176</f>
      </c>
      <c r="T10177">
        <f>I10177-I10176</f>
      </c>
      <c r="U10177">
        <f>(L10177-K10177)/(2*D10177*0.01)</f>
      </c>
    </row>
    <row r="10178">
      <c r="A10178" t="n">
        <v>2017</v>
      </c>
      <c r="B10178" t="inlineStr">
        <is>
          <t>00264714</t>
        </is>
      </c>
      <c r="C10178" t="inlineStr">
        <is>
          <t>SG&amp;G</t>
        </is>
      </c>
      <c r="D10178" t="n">
        <v>39035098000</v>
      </c>
      <c r="E10178" t="n">
        <v>6220256000</v>
      </c>
      <c r="F10178" t="n">
        <v>5220491000</v>
      </c>
      <c r="G10178" t="n">
        <v>963838000</v>
      </c>
      <c r="H10178" t="n">
        <v>3.2</v>
      </c>
      <c r="I10178" t="n">
        <v>4.11</v>
      </c>
      <c r="K10178" t="n">
        <v>-6359133000</v>
      </c>
      <c r="L10178" t="n">
        <v>2353442000</v>
      </c>
      <c r="M10178" t="n">
        <v>2339190000</v>
      </c>
      <c r="N10178" t="n">
        <v>-6381340000</v>
      </c>
      <c r="O10178">
        <f>D10177</f>
      </c>
      <c r="P10178">
        <f>(E10178-F10178+G10178)/O10178*100</f>
      </c>
      <c r="Q10178">
        <f>H10177</f>
      </c>
      <c r="R10178">
        <f>I10177</f>
      </c>
      <c r="S10178">
        <f>H10178-H10177</f>
      </c>
      <c r="T10178">
        <f>I10178-I10177</f>
      </c>
      <c r="U10178">
        <f>(L10178-K10178)/(2*D10178*0.01)</f>
      </c>
    </row>
    <row r="10179">
      <c r="A10179" t="n">
        <v>2018</v>
      </c>
      <c r="B10179" t="inlineStr">
        <is>
          <t>00264714</t>
        </is>
      </c>
      <c r="C10179" t="inlineStr">
        <is>
          <t>SG&amp;G</t>
        </is>
      </c>
      <c r="D10179" t="n">
        <v>38403041000</v>
      </c>
      <c r="E10179" t="n">
        <v>5770225000</v>
      </c>
      <c r="F10179" t="n">
        <v>10453415000</v>
      </c>
      <c r="G10179" t="n">
        <v>1114586000</v>
      </c>
      <c r="H10179" t="n">
        <v>2.87</v>
      </c>
      <c r="I10179" t="n">
        <v>5.595</v>
      </c>
      <c r="K10179" t="n">
        <v>-2201635000</v>
      </c>
      <c r="L10179" t="n">
        <v>2476441000</v>
      </c>
      <c r="M10179" t="n">
        <v>2451322000</v>
      </c>
      <c r="N10179" t="n">
        <v>-2220360000</v>
      </c>
      <c r="O10179">
        <f>D10178</f>
      </c>
      <c r="P10179">
        <f>(E10179-F10179+G10179)/O10179*100</f>
      </c>
      <c r="Q10179">
        <f>H10178</f>
      </c>
      <c r="R10179">
        <f>I10178</f>
      </c>
      <c r="S10179">
        <f>H10179-H10178</f>
      </c>
      <c r="T10179">
        <f>I10179-I10178</f>
      </c>
      <c r="U10179">
        <f>(L10179-K10179)/(2*D10179*0.01)</f>
      </c>
      <c r="V10179">
        <f>(L10179+K10179)/(D10179*0.0001)</f>
      </c>
    </row>
    <row r="10180">
      <c r="A10180" t="n">
        <v>2019</v>
      </c>
      <c r="B10180" t="inlineStr">
        <is>
          <t>00264714</t>
        </is>
      </c>
      <c r="C10180" t="inlineStr">
        <is>
          <t>SG&amp;G</t>
        </is>
      </c>
      <c r="D10180" t="n">
        <v>42435974000</v>
      </c>
      <c r="E10180" t="n">
        <v>6324493000</v>
      </c>
      <c r="F10180" t="n">
        <v>6027964000</v>
      </c>
      <c r="G10180" t="n">
        <v>1004063000</v>
      </c>
      <c r="H10180" t="n">
        <v>3.15</v>
      </c>
      <c r="I10180" t="n">
        <v>5.205</v>
      </c>
      <c r="K10180" t="n">
        <v>-4584281000</v>
      </c>
      <c r="L10180" t="n">
        <v>4585281000</v>
      </c>
      <c r="M10180" t="n">
        <v>4534065000</v>
      </c>
      <c r="N10180" t="n">
        <v>-4376568000</v>
      </c>
      <c r="O10180">
        <f>D10179</f>
      </c>
      <c r="P10180">
        <f>(E10180-F10180+G10180)/O10180*100</f>
      </c>
      <c r="Q10180">
        <f>H10179</f>
      </c>
      <c r="R10180">
        <f>I10179</f>
      </c>
      <c r="S10180">
        <f>H10180-H10179</f>
      </c>
      <c r="T10180">
        <f>I10180-I10179</f>
      </c>
      <c r="U10180">
        <f>(L10180-K10180)/(2*D10180*0.01)</f>
      </c>
      <c r="V10180">
        <f>(L10180+K10180)/(D10180*0.0001)</f>
      </c>
    </row>
    <row r="10181">
      <c r="A10181" t="n">
        <v>2020</v>
      </c>
      <c r="B10181" t="inlineStr">
        <is>
          <t>00264714</t>
        </is>
      </c>
      <c r="C10181" t="inlineStr">
        <is>
          <t>SG&amp;G</t>
        </is>
      </c>
      <c r="D10181" t="n">
        <v>3362412000</v>
      </c>
      <c r="E10181" t="n">
        <v>433364000</v>
      </c>
      <c r="F10181" t="n">
        <v>547920000</v>
      </c>
      <c r="G10181" t="n">
        <v>75452000</v>
      </c>
      <c r="H10181" t="n">
        <v>4.82</v>
      </c>
      <c r="I10181" t="n">
        <v>1.82</v>
      </c>
      <c r="K10181" t="n">
        <v>-528551000</v>
      </c>
      <c r="L10181" t="n">
        <v>282182000</v>
      </c>
      <c r="M10181" t="n">
        <v>278952000</v>
      </c>
      <c r="N10181" t="n">
        <v>-248570000</v>
      </c>
      <c r="O10181">
        <f>D10180</f>
      </c>
      <c r="P10181">
        <f>(E10181-F10181+G10181)/O10181*100</f>
      </c>
      <c r="Q10181">
        <f>H10180</f>
      </c>
      <c r="R10181">
        <f>I10180</f>
      </c>
      <c r="S10181">
        <f>H10181-H10180</f>
      </c>
      <c r="T10181">
        <f>I10181-I10180</f>
      </c>
      <c r="U10181">
        <f>(L10181-K10181)/(2*D10181*0.01)</f>
      </c>
    </row>
    <row r="10182">
      <c r="A10182" t="n">
        <v>2021</v>
      </c>
      <c r="B10182" t="inlineStr">
        <is>
          <t>00264714</t>
        </is>
      </c>
      <c r="C10182" t="inlineStr">
        <is>
          <t>SG&amp;G</t>
        </is>
      </c>
      <c r="D10182" t="n">
        <v>3499947000</v>
      </c>
      <c r="E10182" t="n">
        <v>357674000</v>
      </c>
      <c r="F10182" t="n">
        <v>257162000</v>
      </c>
      <c r="G10182" t="n">
        <v>67706000</v>
      </c>
      <c r="H10182" t="n">
        <v>2.55</v>
      </c>
      <c r="I10182" t="n">
        <v>3.04</v>
      </c>
      <c r="K10182" t="n">
        <v>-213398000</v>
      </c>
      <c r="L10182" t="n">
        <v>241829000</v>
      </c>
      <c r="M10182" t="n">
        <v>241913000</v>
      </c>
      <c r="N10182" t="n">
        <v>-216613000</v>
      </c>
      <c r="O10182">
        <f>D10181</f>
      </c>
      <c r="P10182">
        <f>(E10182-F10182+G10182)/O10182*100</f>
      </c>
      <c r="Q10182">
        <f>H10181</f>
      </c>
      <c r="R10182">
        <f>I10181</f>
      </c>
      <c r="S10182">
        <f>H10182-H10181</f>
      </c>
      <c r="T10182">
        <f>I10182-I10181</f>
      </c>
      <c r="U10182">
        <f>(L10182-K10182)/(2*D10182*0.01)</f>
      </c>
      <c r="V10182">
        <f>(L10182+K10182)/(D10182*0.0001)</f>
      </c>
    </row>
    <row r="10183">
      <c r="A10183" t="n">
        <v>2022</v>
      </c>
      <c r="B10183" t="inlineStr">
        <is>
          <t>00264714</t>
        </is>
      </c>
      <c r="C10183" t="inlineStr">
        <is>
          <t>SG&amp;G</t>
        </is>
      </c>
      <c r="D10183" t="n">
        <v>3512980000</v>
      </c>
      <c r="E10183" t="n">
        <v>357460000</v>
      </c>
      <c r="F10183" t="n">
        <v>483618000</v>
      </c>
      <c r="G10183" t="n">
        <v>85019000</v>
      </c>
      <c r="H10183" t="n">
        <v>5.11</v>
      </c>
      <c r="I10183" t="n">
        <v>3.28</v>
      </c>
      <c r="K10183" t="n">
        <v>-144688000</v>
      </c>
      <c r="L10183" t="n">
        <v>160276000</v>
      </c>
      <c r="M10183" t="n">
        <v>161247000</v>
      </c>
      <c r="N10183" t="n">
        <v>-148626000</v>
      </c>
      <c r="O10183">
        <f>D10182</f>
      </c>
      <c r="P10183">
        <f>(E10183-F10183+G10183)/O10183*100</f>
      </c>
      <c r="Q10183">
        <f>H10182</f>
      </c>
      <c r="R10183">
        <f>I10182</f>
      </c>
      <c r="S10183">
        <f>H10183-H10182</f>
      </c>
      <c r="T10183">
        <f>I10183-I10182</f>
      </c>
      <c r="U10183">
        <f>(L10183-K10183)/(2*D10183*0.01)</f>
      </c>
      <c r="V10183">
        <f>(L10183+K10183)/(D10183*0.0001)</f>
      </c>
    </row>
    <row r="10184">
      <c r="A10184" t="n">
        <v>2023</v>
      </c>
      <c r="B10184" t="inlineStr">
        <is>
          <t>00264714</t>
        </is>
      </c>
      <c r="C10184" t="inlineStr">
        <is>
          <t>SG&amp;G</t>
        </is>
      </c>
      <c r="D10184" t="n">
        <v>3782510000</v>
      </c>
      <c r="E10184" t="n">
        <v>353629000</v>
      </c>
      <c r="F10184" t="n">
        <v>334954000</v>
      </c>
      <c r="G10184" t="n">
        <v>167773000</v>
      </c>
      <c r="H10184" t="n">
        <v>4.11</v>
      </c>
      <c r="I10184" t="n">
        <v>3.24</v>
      </c>
      <c r="K10184" t="n">
        <v>-141979000</v>
      </c>
      <c r="L10184" t="n">
        <v>156964000</v>
      </c>
      <c r="M10184" t="n">
        <v>156937000</v>
      </c>
      <c r="N10184" t="n">
        <v>-144574000</v>
      </c>
      <c r="O10184">
        <f>D10183</f>
      </c>
      <c r="P10184">
        <f>(E10184-F10184+G10184)/O10184*100</f>
      </c>
      <c r="Q10184">
        <f>H10183</f>
      </c>
      <c r="R10184">
        <f>I10183</f>
      </c>
      <c r="S10184">
        <f>H10184-H10183</f>
      </c>
      <c r="T10184">
        <f>I10184-I10183</f>
      </c>
      <c r="U10184">
        <f>(L10184-K10184)/(2*D10184*0.01)</f>
      </c>
      <c r="V10184">
        <f>(L10184+K10184)/(D10184*0.0001)</f>
      </c>
    </row>
    <row r="10185">
      <c r="A10185" t="n">
        <v>2024</v>
      </c>
      <c r="B10185" t="inlineStr">
        <is>
          <t>00264714</t>
        </is>
      </c>
      <c r="C10185" t="inlineStr">
        <is>
          <t>SG&amp;G</t>
        </is>
      </c>
      <c r="D10185" t="n">
        <v>4135438000</v>
      </c>
      <c r="E10185" t="n">
        <v>357638000</v>
      </c>
      <c r="F10185" t="n">
        <v>283956000</v>
      </c>
      <c r="G10185" t="n">
        <v>145003000</v>
      </c>
      <c r="H10185" t="n">
        <v>3.52</v>
      </c>
      <c r="I10185" t="n">
        <v>3.02</v>
      </c>
      <c r="K10185" t="n">
        <v>-154716000</v>
      </c>
      <c r="L10185" t="n">
        <v>171071000</v>
      </c>
      <c r="M10185" t="n">
        <v>170249000</v>
      </c>
      <c r="N10185" t="n">
        <v>-196009000</v>
      </c>
      <c r="O10185">
        <f>D10184</f>
      </c>
      <c r="P10185">
        <f>(E10185-F10185+G10185)/O10185*100</f>
      </c>
      <c r="Q10185">
        <f>H10184</f>
      </c>
      <c r="R10185">
        <f>I10184</f>
      </c>
      <c r="S10185">
        <f>H10185-H10184</f>
      </c>
      <c r="T10185">
        <f>I10185-I10184</f>
      </c>
      <c r="U10185">
        <f>(L10185-K10185)/(2*D10185*0.01)</f>
      </c>
      <c r="V10185">
        <f>(L10185+K10185)/(D10185*0.0001)</f>
      </c>
    </row>
    <row r="10186">
      <c r="A10186" t="n">
        <v>2025</v>
      </c>
      <c r="B10186" t="inlineStr">
        <is>
          <t>00264714</t>
        </is>
      </c>
      <c r="C10186" t="inlineStr">
        <is>
          <t>SG&amp;G</t>
        </is>
      </c>
      <c r="D10186" t="n">
        <v>4653278000</v>
      </c>
      <c r="E10186" t="n">
        <v>342943000</v>
      </c>
      <c r="F10186" t="n">
        <v>51702000</v>
      </c>
      <c r="G10186" t="n">
        <v>134314000</v>
      </c>
      <c r="H10186" t="n">
        <v>3.83</v>
      </c>
      <c r="I10186" t="n">
        <v>3.84</v>
      </c>
      <c r="K10186" t="n">
        <v>-360285000</v>
      </c>
      <c r="L10186" t="n">
        <v>189327000</v>
      </c>
      <c r="M10186" t="n">
        <v>187553000</v>
      </c>
      <c r="N10186" t="n">
        <v>-173591000</v>
      </c>
      <c r="O10186">
        <f>D10185</f>
      </c>
      <c r="P10186">
        <f>(E10186-F10186+G10186)/O10186*100</f>
      </c>
      <c r="Q10186">
        <f>H10185</f>
      </c>
      <c r="R10186">
        <f>I10185</f>
      </c>
      <c r="S10186">
        <f>H10186-H10185</f>
      </c>
      <c r="T10186">
        <f>I10186-I10185</f>
      </c>
      <c r="U10186">
        <f>(L10186-K10186)/(2*D10186*0.01)</f>
      </c>
    </row>
    <row r="10187">
      <c r="A10187" t="n">
        <v>2015</v>
      </c>
      <c r="B10187" t="inlineStr">
        <is>
          <t>00264918</t>
        </is>
      </c>
      <c r="C10187" t="inlineStr">
        <is>
          <t>포앤티</t>
        </is>
      </c>
      <c r="D10187" t="n">
        <v>762503000</v>
      </c>
      <c r="F10187" t="n">
        <v>77040000</v>
      </c>
    </row>
    <row r="10188">
      <c r="A10188" t="n">
        <v>2014</v>
      </c>
      <c r="B10188" t="inlineStr">
        <is>
          <t>00264945</t>
        </is>
      </c>
      <c r="C10188" t="inlineStr">
        <is>
          <t>나이스정보통신</t>
        </is>
      </c>
      <c r="D10188" t="n">
        <v>4765425000</v>
      </c>
      <c r="E10188" t="n">
        <v>751212000</v>
      </c>
      <c r="F10188" t="n">
        <v>141574000</v>
      </c>
      <c r="G10188" t="n">
        <v>130505000</v>
      </c>
    </row>
    <row r="10189">
      <c r="A10189" t="n">
        <v>2018</v>
      </c>
      <c r="B10189" t="inlineStr">
        <is>
          <t>00264945</t>
        </is>
      </c>
      <c r="C10189" t="inlineStr">
        <is>
          <t>나이스정보통신</t>
        </is>
      </c>
      <c r="D10189" t="n">
        <v>10407592000</v>
      </c>
      <c r="E10189" t="n">
        <v>1547667000</v>
      </c>
      <c r="F10189" t="n">
        <v>913082000</v>
      </c>
      <c r="G10189" t="n">
        <v>154291000</v>
      </c>
    </row>
    <row r="10190">
      <c r="A10190" t="n">
        <v>2019</v>
      </c>
      <c r="B10190" t="inlineStr">
        <is>
          <t>00264945</t>
        </is>
      </c>
      <c r="C10190" t="inlineStr">
        <is>
          <t>나이스정보통신</t>
        </is>
      </c>
      <c r="D10190" t="n">
        <v>10935878000</v>
      </c>
      <c r="E10190" t="n">
        <v>1583553000</v>
      </c>
      <c r="F10190" t="n">
        <v>1074610000</v>
      </c>
      <c r="G10190" t="n">
        <v>211364000</v>
      </c>
      <c r="O10190">
        <f>D10189</f>
      </c>
      <c r="P10190">
        <f>(E10190-F10190+G10190)/O10190*100</f>
      </c>
    </row>
    <row r="10191">
      <c r="A10191" t="n">
        <v>2022</v>
      </c>
      <c r="B10191" t="inlineStr">
        <is>
          <t>00264945</t>
        </is>
      </c>
      <c r="C10191" t="inlineStr">
        <is>
          <t>나이스정보통신</t>
        </is>
      </c>
      <c r="D10191" t="n">
        <v>14489413000</v>
      </c>
      <c r="E10191" t="n">
        <v>2570199000</v>
      </c>
      <c r="F10191" t="n">
        <v>1650511000</v>
      </c>
      <c r="G10191" t="n">
        <v>300413000</v>
      </c>
    </row>
    <row r="10192">
      <c r="A10192" t="n">
        <v>2014</v>
      </c>
      <c r="B10192" t="inlineStr">
        <is>
          <t>00265005</t>
        </is>
      </c>
      <c r="C10192" t="inlineStr">
        <is>
          <t>옴니시스템</t>
        </is>
      </c>
      <c r="D10192" t="n">
        <v>1446609000</v>
      </c>
      <c r="E10192" t="n">
        <v>318969000</v>
      </c>
      <c r="F10192" t="n">
        <v>290044000</v>
      </c>
      <c r="G10192" t="n">
        <v>39752000</v>
      </c>
      <c r="H10192" t="n">
        <v>2.94</v>
      </c>
      <c r="I10192" t="n">
        <v>3.04</v>
      </c>
      <c r="K10192" t="n">
        <v>-97091000</v>
      </c>
      <c r="L10192" t="n">
        <v>112063000</v>
      </c>
      <c r="M10192" t="n">
        <v>110921000</v>
      </c>
      <c r="N10192" t="n">
        <v>-97981000</v>
      </c>
      <c r="U10192">
        <f>(L10192-K10192)/(2*D10192*0.01)</f>
      </c>
      <c r="V10192">
        <f>(L10192+K10192)/(D10192*0.0001)</f>
      </c>
    </row>
    <row r="10193">
      <c r="A10193" t="n">
        <v>2015</v>
      </c>
      <c r="B10193" t="inlineStr">
        <is>
          <t>00265005</t>
        </is>
      </c>
      <c r="C10193" t="inlineStr">
        <is>
          <t>옴니시스템</t>
        </is>
      </c>
      <c r="D10193" t="n">
        <v>1866868000</v>
      </c>
      <c r="E10193" t="n">
        <v>405606000</v>
      </c>
      <c r="F10193" t="n">
        <v>182705000</v>
      </c>
      <c r="G10193" t="n">
        <v>39990000</v>
      </c>
      <c r="H10193" t="n">
        <v>2.6</v>
      </c>
      <c r="I10193" t="n">
        <v>3.84</v>
      </c>
      <c r="K10193" t="n">
        <v>-197520000</v>
      </c>
      <c r="L10193" t="n">
        <v>60184000</v>
      </c>
      <c r="M10193" t="n">
        <v>58629000</v>
      </c>
      <c r="N10193" t="n">
        <v>-198501000</v>
      </c>
      <c r="O10193">
        <f>D10192</f>
      </c>
      <c r="P10193">
        <f>(E10193-F10193+G10193)/O10193*100</f>
      </c>
      <c r="Q10193">
        <f>H10192</f>
      </c>
      <c r="R10193">
        <f>I10192</f>
      </c>
      <c r="S10193">
        <f>H10193-H10192</f>
      </c>
      <c r="T10193">
        <f>I10193-I10192</f>
      </c>
      <c r="U10193">
        <f>(L10193-K10193)/(2*D10193*0.01)</f>
      </c>
    </row>
    <row r="10194">
      <c r="A10194" t="n">
        <v>2016</v>
      </c>
      <c r="B10194" t="inlineStr">
        <is>
          <t>00265005</t>
        </is>
      </c>
      <c r="C10194" t="inlineStr">
        <is>
          <t>옴니시스템</t>
        </is>
      </c>
      <c r="D10194" t="n">
        <v>2032245000</v>
      </c>
      <c r="E10194" t="n">
        <v>463474000</v>
      </c>
      <c r="F10194" t="n">
        <v>212122000</v>
      </c>
      <c r="G10194" t="n">
        <v>45922000</v>
      </c>
      <c r="H10194" t="n">
        <v>2.6</v>
      </c>
      <c r="I10194" t="n">
        <v>3.5</v>
      </c>
      <c r="K10194" t="n">
        <v>-142503000</v>
      </c>
      <c r="L10194" t="n">
        <v>164711000</v>
      </c>
      <c r="M10194" t="n">
        <v>161701000</v>
      </c>
      <c r="N10194" t="n">
        <v>-142778000</v>
      </c>
      <c r="O10194">
        <f>D10193</f>
      </c>
      <c r="P10194">
        <f>(E10194-F10194+G10194)/O10194*100</f>
      </c>
      <c r="Q10194">
        <f>H10193</f>
      </c>
      <c r="R10194">
        <f>I10193</f>
      </c>
      <c r="S10194">
        <f>H10194-H10193</f>
      </c>
      <c r="T10194">
        <f>I10194-I10193</f>
      </c>
      <c r="U10194">
        <f>(L10194-K10194)/(2*D10194*0.01)</f>
      </c>
      <c r="V10194">
        <f>(L10194+K10194)/(D10194*0.0001)</f>
      </c>
    </row>
    <row r="10195">
      <c r="A10195" t="n">
        <v>2017</v>
      </c>
      <c r="B10195" t="inlineStr">
        <is>
          <t>00265005</t>
        </is>
      </c>
      <c r="C10195" t="inlineStr">
        <is>
          <t>옴니시스템</t>
        </is>
      </c>
      <c r="D10195" t="n">
        <v>2196665000</v>
      </c>
      <c r="E10195" t="n">
        <v>430657000</v>
      </c>
      <c r="F10195" t="n">
        <v>337510000</v>
      </c>
      <c r="G10195" t="n">
        <v>42129000</v>
      </c>
      <c r="H10195" t="n">
        <v>2.99</v>
      </c>
      <c r="I10195" t="n">
        <v>3.5</v>
      </c>
      <c r="K10195" t="n">
        <v>-152796000</v>
      </c>
      <c r="L10195" t="n">
        <v>176075000</v>
      </c>
      <c r="M10195" t="n">
        <v>173583000</v>
      </c>
      <c r="N10195" t="n">
        <v>-153646000</v>
      </c>
      <c r="O10195">
        <f>D10194</f>
      </c>
      <c r="P10195">
        <f>(E10195-F10195+G10195)/O10195*100</f>
      </c>
      <c r="Q10195">
        <f>H10194</f>
      </c>
      <c r="R10195">
        <f>I10194</f>
      </c>
      <c r="S10195">
        <f>H10195-H10194</f>
      </c>
      <c r="T10195">
        <f>I10195-I10194</f>
      </c>
      <c r="U10195">
        <f>(L10195-K10195)/(2*D10195*0.01)</f>
      </c>
      <c r="V10195">
        <f>(L10195+K10195)/(D10195*0.0001)</f>
      </c>
    </row>
    <row r="10196">
      <c r="A10196" t="n">
        <v>2018</v>
      </c>
      <c r="B10196" t="inlineStr">
        <is>
          <t>00265005</t>
        </is>
      </c>
      <c r="C10196" t="inlineStr">
        <is>
          <t>옴니시스템</t>
        </is>
      </c>
      <c r="D10196" t="n">
        <v>2628914812</v>
      </c>
      <c r="E10196" t="n">
        <v>544167315</v>
      </c>
      <c r="F10196" t="n">
        <v>262123856</v>
      </c>
      <c r="G10196" t="n">
        <v>53706125</v>
      </c>
      <c r="H10196" t="n">
        <v>2.49</v>
      </c>
      <c r="I10196" t="n">
        <v>3.5</v>
      </c>
      <c r="K10196" t="n">
        <v>-183961081</v>
      </c>
      <c r="L10196" t="n">
        <v>212721510</v>
      </c>
      <c r="M10196" t="n">
        <v>208594012</v>
      </c>
      <c r="N10196" t="n">
        <v>-184133331</v>
      </c>
      <c r="O10196">
        <f>D10195</f>
      </c>
      <c r="P10196">
        <f>(E10196-F10196+G10196)/O10196*100</f>
      </c>
      <c r="Q10196">
        <f>H10195</f>
      </c>
      <c r="R10196">
        <f>I10195</f>
      </c>
      <c r="S10196">
        <f>H10196-H10195</f>
      </c>
      <c r="T10196">
        <f>I10196-I10195</f>
      </c>
      <c r="U10196">
        <f>(L10196-K10196)/(2*D10196*0.01)</f>
      </c>
      <c r="V10196">
        <f>(L10196+K10196)/(D10196*0.0001)</f>
      </c>
    </row>
    <row r="10197">
      <c r="A10197" t="n">
        <v>2019</v>
      </c>
      <c r="B10197" t="inlineStr">
        <is>
          <t>00265005</t>
        </is>
      </c>
      <c r="C10197" t="inlineStr">
        <is>
          <t>옴니시스템</t>
        </is>
      </c>
      <c r="D10197" t="n">
        <v>3187232190</v>
      </c>
      <c r="E10197" t="n">
        <v>482904940</v>
      </c>
      <c r="F10197" t="n">
        <v>332578163</v>
      </c>
      <c r="G10197" t="n">
        <v>52504055</v>
      </c>
      <c r="H10197" t="n">
        <v>2.12</v>
      </c>
      <c r="I10197" t="n">
        <v>3.5</v>
      </c>
      <c r="J10197" t="n">
        <v>10.9</v>
      </c>
      <c r="K10197" t="n">
        <v>-273880074</v>
      </c>
      <c r="L10197" t="n">
        <v>321357130</v>
      </c>
      <c r="M10197" t="n">
        <v>313751313</v>
      </c>
      <c r="N10197" t="n">
        <v>-273162681</v>
      </c>
      <c r="O10197">
        <f>D10196</f>
      </c>
      <c r="P10197">
        <f>(E10197-F10197+G10197)/O10197*100</f>
      </c>
      <c r="Q10197">
        <f>H10196</f>
      </c>
      <c r="R10197">
        <f>I10196</f>
      </c>
      <c r="S10197">
        <f>H10197-H10196</f>
      </c>
      <c r="T10197">
        <f>I10197-I10196</f>
      </c>
      <c r="U10197">
        <f>(L10197-K10197)/(2*D10197*0.01)</f>
      </c>
      <c r="V10197">
        <f>(L10197+K10197)/(D10197*0.0001)</f>
      </c>
    </row>
    <row r="10198">
      <c r="A10198" t="n">
        <v>2022</v>
      </c>
      <c r="B10198" t="inlineStr">
        <is>
          <t>00265005</t>
        </is>
      </c>
      <c r="C10198" t="inlineStr">
        <is>
          <t>옴니시스템</t>
        </is>
      </c>
      <c r="D10198" t="n">
        <v>2270932279</v>
      </c>
      <c r="E10198" t="n">
        <v>465454332</v>
      </c>
      <c r="F10198" t="n">
        <v>366548373</v>
      </c>
      <c r="G10198" t="n">
        <v>76610762</v>
      </c>
    </row>
    <row r="10199">
      <c r="A10199" t="n">
        <v>2023</v>
      </c>
      <c r="B10199" t="inlineStr">
        <is>
          <t>00265005</t>
        </is>
      </c>
      <c r="C10199" t="inlineStr">
        <is>
          <t>옴니시스템</t>
        </is>
      </c>
      <c r="D10199" t="n">
        <v>2522147026</v>
      </c>
      <c r="E10199" t="n">
        <v>399101774</v>
      </c>
      <c r="F10199" t="n">
        <v>422726150</v>
      </c>
      <c r="G10199" t="n">
        <v>114480120</v>
      </c>
      <c r="O10199">
        <f>D10198</f>
      </c>
      <c r="P10199">
        <f>(E10199-F10199+G10199)/O10199*100</f>
      </c>
    </row>
    <row r="10200">
      <c r="A10200" t="n">
        <v>2024</v>
      </c>
      <c r="B10200" t="inlineStr">
        <is>
          <t>00265005</t>
        </is>
      </c>
      <c r="C10200" t="inlineStr">
        <is>
          <t>옴니시스템</t>
        </is>
      </c>
      <c r="D10200" t="n">
        <v>2393762328</v>
      </c>
      <c r="E10200" t="n">
        <v>416096738</v>
      </c>
      <c r="F10200" t="n">
        <v>646633850</v>
      </c>
      <c r="G10200" t="n">
        <v>106410099</v>
      </c>
      <c r="O10200">
        <f>D10199</f>
      </c>
      <c r="P10200">
        <f>(E10200-F10200+G10200)/O10200*100</f>
      </c>
    </row>
    <row r="10201">
      <c r="A10201" t="n">
        <v>2025</v>
      </c>
      <c r="B10201" t="inlineStr">
        <is>
          <t>00265005</t>
        </is>
      </c>
      <c r="C10201" t="inlineStr">
        <is>
          <t>옴니시스템</t>
        </is>
      </c>
      <c r="D10201" t="n">
        <v>2795170281</v>
      </c>
      <c r="E10201" t="n">
        <v>385486920</v>
      </c>
      <c r="F10201" t="n">
        <v>88978980</v>
      </c>
      <c r="G10201" t="n">
        <v>87060139</v>
      </c>
      <c r="O10201">
        <f>D10200</f>
      </c>
      <c r="P10201">
        <f>(E10201-F10201+G10201)/O10201*100</f>
      </c>
    </row>
    <row r="10202">
      <c r="A10202" t="n">
        <v>2014</v>
      </c>
      <c r="B10202" t="inlineStr">
        <is>
          <t>00265324</t>
        </is>
      </c>
      <c r="C10202" t="inlineStr">
        <is>
          <t>CJ ENM</t>
        </is>
      </c>
      <c r="D10202" t="n">
        <v>79484475000</v>
      </c>
      <c r="E10202" t="n">
        <v>14977543000</v>
      </c>
      <c r="F10202" t="n">
        <v>9997238000</v>
      </c>
      <c r="G10202" t="n">
        <v>2393527000</v>
      </c>
      <c r="H10202" t="n">
        <v>3.75</v>
      </c>
      <c r="I10202" t="n">
        <v>4.375</v>
      </c>
      <c r="K10202" t="n">
        <v>-3870911000</v>
      </c>
      <c r="L10202" t="n">
        <v>4161843000</v>
      </c>
      <c r="M10202" t="n">
        <v>4144279000</v>
      </c>
      <c r="N10202" t="n">
        <v>-3926437000</v>
      </c>
      <c r="U10202">
        <f>(L10202-K10202)/(2*D10202*0.01)</f>
      </c>
      <c r="V10202">
        <f>(L10202+K10202)/(D10202*0.0001)</f>
      </c>
    </row>
    <row r="10203">
      <c r="A10203" t="n">
        <v>2015</v>
      </c>
      <c r="B10203" t="inlineStr">
        <is>
          <t>00265324</t>
        </is>
      </c>
      <c r="C10203" t="inlineStr">
        <is>
          <t>CJ ENM</t>
        </is>
      </c>
      <c r="D10203" t="n">
        <v>91832551000</v>
      </c>
      <c r="E10203" t="n">
        <v>14703696000</v>
      </c>
      <c r="F10203" t="n">
        <v>9999612000</v>
      </c>
      <c r="G10203" t="n">
        <v>2192399000</v>
      </c>
      <c r="H10203" t="n">
        <v>2.85</v>
      </c>
      <c r="I10203" t="n">
        <v>4.975</v>
      </c>
      <c r="K10203" t="n">
        <v>-3367415000</v>
      </c>
      <c r="L10203" t="n">
        <v>3707621000</v>
      </c>
      <c r="M10203" t="n">
        <v>3695174000</v>
      </c>
      <c r="N10203" t="n">
        <v>-3419306000</v>
      </c>
      <c r="O10203">
        <f>D10202</f>
      </c>
      <c r="P10203">
        <f>(E10203-F10203+G10203)/O10203*100</f>
      </c>
      <c r="Q10203">
        <f>H10202</f>
      </c>
      <c r="R10203">
        <f>I10202</f>
      </c>
      <c r="S10203">
        <f>H10203-H10202</f>
      </c>
      <c r="T10203">
        <f>I10203-I10202</f>
      </c>
      <c r="U10203">
        <f>(L10203-K10203)/(2*D10203*0.01)</f>
      </c>
      <c r="V10203">
        <f>(L10203+K10203)/(D10203*0.0001)</f>
      </c>
    </row>
    <row r="10204">
      <c r="A10204" t="n">
        <v>2016</v>
      </c>
      <c r="B10204" t="inlineStr">
        <is>
          <t>00265324</t>
        </is>
      </c>
      <c r="C10204" t="inlineStr">
        <is>
          <t>CJ ENM</t>
        </is>
      </c>
      <c r="D10204" t="n">
        <v>106599462000</v>
      </c>
      <c r="E10204" t="n">
        <v>15359747000</v>
      </c>
      <c r="F10204" t="n">
        <v>5130041000</v>
      </c>
      <c r="G10204" t="n">
        <v>2357523000</v>
      </c>
      <c r="H10204" t="n">
        <v>2.9</v>
      </c>
      <c r="I10204" t="n">
        <v>5.005</v>
      </c>
      <c r="K10204" t="n">
        <v>-4432693000</v>
      </c>
      <c r="L10204" t="n">
        <v>4864031000</v>
      </c>
      <c r="M10204" t="n">
        <v>4849554000</v>
      </c>
      <c r="N10204" t="n">
        <v>-4502595000</v>
      </c>
      <c r="O10204">
        <f>D10203</f>
      </c>
      <c r="P10204">
        <f>(E10204-F10204+G10204)/O10204*100</f>
      </c>
      <c r="Q10204">
        <f>H10203</f>
      </c>
      <c r="R10204">
        <f>I10203</f>
      </c>
      <c r="S10204">
        <f>H10204-H10203</f>
      </c>
      <c r="T10204">
        <f>I10204-I10203</f>
      </c>
      <c r="U10204">
        <f>(L10204-K10204)/(2*D10204*0.01)</f>
      </c>
      <c r="V10204">
        <f>(L10204+K10204)/(D10204*0.0001)</f>
      </c>
    </row>
    <row r="10205">
      <c r="A10205" t="n">
        <v>2017</v>
      </c>
      <c r="B10205" t="inlineStr">
        <is>
          <t>00265324</t>
        </is>
      </c>
      <c r="C10205" t="inlineStr">
        <is>
          <t>CJ ENM</t>
        </is>
      </c>
      <c r="D10205" t="n">
        <v>119412244000</v>
      </c>
      <c r="E10205" t="n">
        <v>15594745000</v>
      </c>
      <c r="F10205" t="n">
        <v>9949143000</v>
      </c>
      <c r="G10205" t="n">
        <v>2823649000</v>
      </c>
      <c r="H10205" t="n">
        <v>3.45</v>
      </c>
      <c r="I10205" t="n">
        <v>3.1</v>
      </c>
      <c r="J10205" t="n">
        <v>6.4</v>
      </c>
      <c r="K10205" t="n">
        <v>-616000000</v>
      </c>
      <c r="L10205" t="n">
        <v>695000000</v>
      </c>
      <c r="M10205" t="n">
        <v>697000000</v>
      </c>
      <c r="N10205" t="n">
        <v>-630000000</v>
      </c>
      <c r="O10205">
        <f>D10204</f>
      </c>
      <c r="P10205">
        <f>(E10205-F10205+G10205)/O10205*100</f>
      </c>
      <c r="Q10205">
        <f>H10204</f>
      </c>
      <c r="R10205">
        <f>I10204</f>
      </c>
      <c r="S10205">
        <f>H10205-H10204</f>
      </c>
      <c r="T10205">
        <f>I10205-I10204</f>
      </c>
      <c r="U10205">
        <f>(L10205-K10205)/(2*D10205*0.01)</f>
      </c>
      <c r="V10205">
        <f>(L10205+K10205)/(D10205*0.0001)</f>
      </c>
    </row>
    <row r="10206">
      <c r="A10206" t="n">
        <v>2018</v>
      </c>
      <c r="B10206" t="inlineStr">
        <is>
          <t>00265324</t>
        </is>
      </c>
      <c r="C10206" t="inlineStr">
        <is>
          <t>CJ ENM</t>
        </is>
      </c>
      <c r="D10206" t="n">
        <v>223404961000</v>
      </c>
      <c r="E10206" t="n">
        <v>29812354000</v>
      </c>
      <c r="F10206" t="n">
        <v>14675479000</v>
      </c>
      <c r="G10206" t="n">
        <v>5200351000</v>
      </c>
      <c r="H10206" t="n">
        <v>3</v>
      </c>
      <c r="I10206" t="n">
        <v>4.15</v>
      </c>
      <c r="J10206" t="n">
        <v>5.92</v>
      </c>
      <c r="K10206" t="n">
        <v>-6400000</v>
      </c>
      <c r="L10206" t="n">
        <v>6100000</v>
      </c>
      <c r="M10206" t="n">
        <v>6000000</v>
      </c>
      <c r="N10206" t="n">
        <v>-6500000</v>
      </c>
      <c r="O10206">
        <f>D10205</f>
      </c>
      <c r="P10206">
        <f>(E10206-F10206+G10206)/O10206*100</f>
      </c>
      <c r="Q10206">
        <f>H10205</f>
      </c>
      <c r="R10206">
        <f>I10205</f>
      </c>
      <c r="S10206">
        <f>H10206-H10205</f>
      </c>
      <c r="T10206">
        <f>I10206-I10205</f>
      </c>
      <c r="U10206">
        <f>(L10206-K10206)/(2*D10206*0.01)</f>
      </c>
    </row>
    <row r="10207">
      <c r="A10207" t="n">
        <v>2019</v>
      </c>
      <c r="B10207" t="inlineStr">
        <is>
          <t>00265324</t>
        </is>
      </c>
      <c r="C10207" t="inlineStr">
        <is>
          <t>CJ ENM</t>
        </is>
      </c>
      <c r="D10207" t="n">
        <v>205269484000</v>
      </c>
      <c r="E10207" t="n">
        <v>40025145000</v>
      </c>
      <c r="F10207" t="n">
        <v>15030087000</v>
      </c>
      <c r="G10207" t="n">
        <v>6047444000</v>
      </c>
      <c r="H10207" t="n">
        <v>2.75</v>
      </c>
      <c r="I10207" t="n">
        <v>4.15</v>
      </c>
      <c r="J10207" t="n">
        <v>5.57</v>
      </c>
      <c r="K10207" t="n">
        <v>-9630269680</v>
      </c>
      <c r="L10207" t="n">
        <v>11065518360</v>
      </c>
      <c r="M10207" t="n">
        <v>11080574960</v>
      </c>
      <c r="N10207" t="n">
        <v>-9844923840</v>
      </c>
      <c r="O10207">
        <f>D10206</f>
      </c>
      <c r="P10207">
        <f>(E10207-F10207+G10207)/O10207*100</f>
      </c>
      <c r="Q10207">
        <f>H10206</f>
      </c>
      <c r="R10207">
        <f>I10206</f>
      </c>
      <c r="S10207">
        <f>H10207-H10206</f>
      </c>
      <c r="T10207">
        <f>I10207-I10206</f>
      </c>
      <c r="U10207">
        <f>(L10207-K10207)/(2*D10207*0.01)</f>
      </c>
      <c r="V10207">
        <f>(L10207+K10207)/(D10207*0.0001)</f>
      </c>
    </row>
    <row r="10208">
      <c r="A10208" t="n">
        <v>2020</v>
      </c>
      <c r="B10208" t="inlineStr">
        <is>
          <t>00265324</t>
        </is>
      </c>
      <c r="C10208" t="inlineStr">
        <is>
          <t>CJ ENM</t>
        </is>
      </c>
      <c r="D10208" t="n">
        <v>219284471000</v>
      </c>
      <c r="E10208" t="n">
        <v>35359540000</v>
      </c>
      <c r="F10208" t="n">
        <v>21341808000</v>
      </c>
      <c r="G10208" t="n">
        <v>5204297000</v>
      </c>
      <c r="H10208" t="n">
        <v>2.7</v>
      </c>
      <c r="I10208" t="n">
        <v>4.5</v>
      </c>
      <c r="J10208" t="n">
        <v>6.33</v>
      </c>
      <c r="K10208" t="n">
        <v>-12526656000</v>
      </c>
      <c r="L10208" t="n">
        <v>14253391215</v>
      </c>
      <c r="M10208" t="n">
        <v>14305192000</v>
      </c>
      <c r="N10208" t="n">
        <v>-12718437678</v>
      </c>
      <c r="O10208">
        <f>D10207</f>
      </c>
      <c r="P10208">
        <f>(E10208-F10208+G10208)/O10208*100</f>
      </c>
      <c r="Q10208">
        <f>H10207</f>
      </c>
      <c r="R10208">
        <f>I10207</f>
      </c>
      <c r="S10208">
        <f>H10208-H10207</f>
      </c>
      <c r="T10208">
        <f>I10208-I10207</f>
      </c>
      <c r="U10208">
        <f>(L10208-K10208)/(2*D10208*0.01)</f>
      </c>
      <c r="V10208">
        <f>(L10208+K10208)/(D10208*0.0001)</f>
      </c>
    </row>
    <row r="10209">
      <c r="A10209" t="n">
        <v>2021</v>
      </c>
      <c r="B10209" t="inlineStr">
        <is>
          <t>00265324</t>
        </is>
      </c>
      <c r="C10209" t="inlineStr">
        <is>
          <t>CJ ENM</t>
        </is>
      </c>
      <c r="D10209" t="n">
        <v>222293994000</v>
      </c>
      <c r="E10209" t="n">
        <v>33747707000</v>
      </c>
      <c r="F10209" t="n">
        <v>36586834000</v>
      </c>
      <c r="G10209" t="n">
        <v>5484512000</v>
      </c>
      <c r="H10209" t="n">
        <v>3.315</v>
      </c>
      <c r="I10209" t="n">
        <v>4.065</v>
      </c>
      <c r="J10209" t="n">
        <v>6.63</v>
      </c>
      <c r="K10209" t="n">
        <v>-12221500000</v>
      </c>
      <c r="L10209" t="n">
        <v>14024541882</v>
      </c>
      <c r="M10209" t="n">
        <v>14031900000</v>
      </c>
      <c r="N10209" t="n">
        <v>-12686843682</v>
      </c>
      <c r="O10209">
        <f>D10208</f>
      </c>
      <c r="P10209">
        <f>(E10209-F10209+G10209)/O10209*100</f>
      </c>
      <c r="Q10209">
        <f>H10208</f>
      </c>
      <c r="R10209">
        <f>I10208</f>
      </c>
      <c r="S10209">
        <f>H10209-H10208</f>
      </c>
      <c r="T10209">
        <f>I10209-I10208</f>
      </c>
      <c r="U10209">
        <f>(L10209-K10209)/(2*D10209*0.01)</f>
      </c>
      <c r="V10209">
        <f>(L10209+K10209)/(D10209*0.0001)</f>
      </c>
    </row>
    <row r="10210">
      <c r="A10210" t="n">
        <v>2022</v>
      </c>
      <c r="B10210" t="inlineStr">
        <is>
          <t>00265324</t>
        </is>
      </c>
      <c r="C10210" t="inlineStr">
        <is>
          <t>CJ ENM</t>
        </is>
      </c>
      <c r="D10210" t="n">
        <v>217852260000</v>
      </c>
      <c r="E10210" t="n">
        <v>36414634000</v>
      </c>
      <c r="F10210" t="n">
        <v>28714555000</v>
      </c>
      <c r="G10210" t="n">
        <v>7071997000</v>
      </c>
      <c r="H10210" t="n">
        <v>5.885</v>
      </c>
      <c r="I10210" t="n">
        <v>4.175</v>
      </c>
      <c r="J10210" t="n">
        <v>6.49</v>
      </c>
      <c r="K10210" t="n">
        <v>-10449216000</v>
      </c>
      <c r="L10210" t="n">
        <v>8298435880</v>
      </c>
      <c r="M10210" t="n">
        <v>7181346000</v>
      </c>
      <c r="N10210" t="n">
        <v>-12199505040</v>
      </c>
      <c r="O10210">
        <f>D10209</f>
      </c>
      <c r="P10210">
        <f>(E10210-F10210+G10210)/O10210*100</f>
      </c>
      <c r="Q10210">
        <f>H10209</f>
      </c>
      <c r="R10210">
        <f>I10209</f>
      </c>
      <c r="S10210">
        <f>H10210-H10209</f>
      </c>
      <c r="T10210">
        <f>I10210-I10209</f>
      </c>
      <c r="U10210">
        <f>(L10210-K10210)/(2*D10210*0.01)</f>
      </c>
    </row>
    <row r="10211">
      <c r="A10211" t="n">
        <v>2023</v>
      </c>
      <c r="B10211" t="inlineStr">
        <is>
          <t>00265324</t>
        </is>
      </c>
      <c r="C10211" t="inlineStr">
        <is>
          <t>CJ ENM</t>
        </is>
      </c>
      <c r="D10211" t="n">
        <v>237190553000</v>
      </c>
      <c r="E10211" t="n">
        <v>32456851000</v>
      </c>
      <c r="F10211" t="n">
        <v>31127193000</v>
      </c>
      <c r="G10211" t="n">
        <v>11758595000</v>
      </c>
      <c r="H10211" t="n">
        <v>5.23</v>
      </c>
      <c r="I10211" t="n">
        <v>4.64</v>
      </c>
      <c r="J10211" t="n">
        <v>4.37</v>
      </c>
      <c r="K10211" t="n">
        <v>-7119600000</v>
      </c>
      <c r="L10211" t="n">
        <v>12334107760</v>
      </c>
      <c r="M10211" t="n">
        <v>12347000000</v>
      </c>
      <c r="N10211" t="n">
        <v>-7826927240</v>
      </c>
      <c r="O10211">
        <f>D10210</f>
      </c>
      <c r="P10211">
        <f>(E10211-F10211+G10211)/O10211*100</f>
      </c>
      <c r="Q10211">
        <f>H10210</f>
      </c>
      <c r="R10211">
        <f>I10210</f>
      </c>
      <c r="S10211">
        <f>H10211-H10210</f>
      </c>
      <c r="T10211">
        <f>I10211-I10210</f>
      </c>
      <c r="U10211">
        <f>(L10211-K10211)/(2*D10211*0.01)</f>
      </c>
      <c r="V10211">
        <f>(L10211+K10211)/(D10211*0.0001)</f>
      </c>
    </row>
    <row r="10212">
      <c r="A10212" t="n">
        <v>2024</v>
      </c>
      <c r="B10212" t="inlineStr">
        <is>
          <t>00265324</t>
        </is>
      </c>
      <c r="C10212" t="inlineStr">
        <is>
          <t>CJ ENM</t>
        </is>
      </c>
      <c r="D10212" t="n">
        <v>256128882000</v>
      </c>
      <c r="E10212" t="n">
        <v>32605039000</v>
      </c>
      <c r="F10212" t="n">
        <v>32821261000</v>
      </c>
      <c r="G10212" t="n">
        <v>10430013000</v>
      </c>
      <c r="H10212" t="n">
        <v>4.775</v>
      </c>
      <c r="I10212" t="n">
        <v>4.58</v>
      </c>
      <c r="J10212" t="n">
        <v>5.48</v>
      </c>
      <c r="K10212" t="n">
        <v>-9476896000</v>
      </c>
      <c r="L10212" t="n">
        <v>10757413044</v>
      </c>
      <c r="M10212" t="n">
        <v>10754214000</v>
      </c>
      <c r="N10212" t="n">
        <v>-9976927396</v>
      </c>
      <c r="O10212">
        <f>D10211</f>
      </c>
      <c r="P10212">
        <f>(E10212-F10212+G10212)/O10212*100</f>
      </c>
      <c r="Q10212">
        <f>H10211</f>
      </c>
      <c r="R10212">
        <f>I10211</f>
      </c>
      <c r="S10212">
        <f>H10212-H10211</f>
      </c>
      <c r="T10212">
        <f>I10212-I10211</f>
      </c>
      <c r="U10212">
        <f>(L10212-K10212)/(2*D10212*0.01)</f>
      </c>
      <c r="V10212">
        <f>(L10212+K10212)/(D10212*0.0001)</f>
      </c>
    </row>
    <row r="10213">
      <c r="A10213" t="n">
        <v>2025</v>
      </c>
      <c r="B10213" t="inlineStr">
        <is>
          <t>00265324</t>
        </is>
      </c>
      <c r="C10213" t="inlineStr">
        <is>
          <t>CJ ENM</t>
        </is>
      </c>
      <c r="D10213" t="n">
        <v>277871822000</v>
      </c>
      <c r="E10213" t="n">
        <v>34487912000</v>
      </c>
      <c r="F10213" t="n">
        <v>25919737000</v>
      </c>
      <c r="G10213" t="n">
        <v>10174848000</v>
      </c>
      <c r="H10213" t="n">
        <v>4.74</v>
      </c>
      <c r="I10213" t="n">
        <v>4.24</v>
      </c>
      <c r="J10213" t="n">
        <v>5.77</v>
      </c>
      <c r="K10213" t="n">
        <v>-9447661536</v>
      </c>
      <c r="L10213" t="n">
        <v>10331271168</v>
      </c>
      <c r="M10213" t="n">
        <v>10559127236</v>
      </c>
      <c r="N10213" t="n">
        <v>-9725362770</v>
      </c>
      <c r="O10213">
        <f>D10212</f>
      </c>
      <c r="P10213">
        <f>(E10213-F10213+G10213)/O10213*100</f>
      </c>
      <c r="Q10213">
        <f>H10212</f>
      </c>
      <c r="R10213">
        <f>I10212</f>
      </c>
      <c r="S10213">
        <f>H10213-H10212</f>
      </c>
      <c r="T10213">
        <f>I10213-I10212</f>
      </c>
      <c r="U10213">
        <f>(L10213-K10213)/(2*D10213*0.01)</f>
      </c>
      <c r="V10213">
        <f>(L10213+K10213)/(D10213*0.0001)</f>
      </c>
    </row>
    <row r="10214">
      <c r="A10214" t="n">
        <v>2021</v>
      </c>
      <c r="B10214" t="inlineStr">
        <is>
          <t>00265421</t>
        </is>
      </c>
      <c r="C10214" t="inlineStr">
        <is>
          <t>인지디스플레</t>
        </is>
      </c>
      <c r="D10214" t="n">
        <v>4000150000</v>
      </c>
      <c r="E10214" t="n">
        <v>930232000</v>
      </c>
      <c r="F10214" t="n">
        <v>459544000</v>
      </c>
      <c r="G10214" t="n">
        <v>73635000</v>
      </c>
      <c r="H10214" t="n">
        <v>2.82</v>
      </c>
      <c r="I10214" t="n">
        <v>4.45</v>
      </c>
      <c r="J10214" t="n">
        <v>6.75</v>
      </c>
      <c r="K10214" t="n">
        <v>-247600000</v>
      </c>
      <c r="L10214" t="n">
        <v>279600000</v>
      </c>
      <c r="M10214" t="n">
        <v>275600000</v>
      </c>
      <c r="N10214" t="n">
        <v>-248800000</v>
      </c>
      <c r="U10214">
        <f>(L10214-K10214)/(2*D10214*0.01)</f>
      </c>
      <c r="V10214">
        <f>(L10214+K10214)/(D10214*0.0001)</f>
      </c>
    </row>
    <row r="10215">
      <c r="A10215" t="n">
        <v>2022</v>
      </c>
      <c r="B10215" t="inlineStr">
        <is>
          <t>00265421</t>
        </is>
      </c>
      <c r="C10215" t="inlineStr">
        <is>
          <t>인지디스플레</t>
        </is>
      </c>
      <c r="D10215" t="n">
        <v>4674857000</v>
      </c>
      <c r="E10215" t="n">
        <v>1042896000</v>
      </c>
      <c r="F10215" t="n">
        <v>580805000</v>
      </c>
      <c r="G10215" t="n">
        <v>104883000</v>
      </c>
      <c r="H10215" t="n">
        <v>5.26</v>
      </c>
      <c r="I10215" t="n">
        <v>3.98</v>
      </c>
      <c r="J10215" t="n">
        <v>5.23</v>
      </c>
      <c r="K10215" t="n">
        <v>-216374000</v>
      </c>
      <c r="L10215" t="n">
        <v>197090000</v>
      </c>
      <c r="M10215" t="n">
        <v>201580000</v>
      </c>
      <c r="N10215" t="n">
        <v>-217425000</v>
      </c>
      <c r="O10215">
        <f>D10214</f>
      </c>
      <c r="P10215">
        <f>(E10215-F10215+G10215)/O10215*100</f>
      </c>
      <c r="Q10215">
        <f>H10214</f>
      </c>
      <c r="R10215">
        <f>I10214</f>
      </c>
      <c r="S10215">
        <f>H10215-H10214</f>
      </c>
      <c r="T10215">
        <f>I10215-I10214</f>
      </c>
      <c r="U10215">
        <f>(L10215-K10215)/(2*D10215*0.01)</f>
      </c>
    </row>
    <row r="10216">
      <c r="A10216" t="n">
        <v>2023</v>
      </c>
      <c r="B10216" t="inlineStr">
        <is>
          <t>00265421</t>
        </is>
      </c>
      <c r="C10216" t="inlineStr">
        <is>
          <t>인지디스플레</t>
        </is>
      </c>
      <c r="D10216" t="n">
        <v>5462669000</v>
      </c>
      <c r="E10216" t="n">
        <v>1082817000</v>
      </c>
      <c r="F10216" t="n">
        <v>623051000</v>
      </c>
      <c r="G10216" t="n">
        <v>220763000</v>
      </c>
      <c r="H10216" t="n">
        <v>4.33</v>
      </c>
      <c r="I10216" t="n">
        <v>4.375</v>
      </c>
      <c r="J10216" t="n">
        <v>5.64</v>
      </c>
      <c r="K10216" t="n">
        <v>-248100000</v>
      </c>
      <c r="L10216" t="n">
        <v>274000000</v>
      </c>
      <c r="M10216" t="n">
        <v>273114000</v>
      </c>
      <c r="N10216" t="n">
        <v>-251870000</v>
      </c>
      <c r="O10216">
        <f>D10215</f>
      </c>
      <c r="P10216">
        <f>(E10216-F10216+G10216)/O10216*100</f>
      </c>
      <c r="Q10216">
        <f>H10215</f>
      </c>
      <c r="R10216">
        <f>I10215</f>
      </c>
      <c r="S10216">
        <f>H10216-H10215</f>
      </c>
      <c r="T10216">
        <f>I10216-I10215</f>
      </c>
      <c r="U10216">
        <f>(L10216-K10216)/(2*D10216*0.01)</f>
      </c>
      <c r="V10216">
        <f>(L10216+K10216)/(D10216*0.0001)</f>
      </c>
    </row>
    <row r="10217">
      <c r="A10217" t="n">
        <v>2024</v>
      </c>
      <c r="B10217" t="inlineStr">
        <is>
          <t>00265421</t>
        </is>
      </c>
      <c r="C10217" t="inlineStr">
        <is>
          <t>인지디스플레</t>
        </is>
      </c>
      <c r="D10217" t="n">
        <v>6303759000</v>
      </c>
      <c r="E10217" t="n">
        <v>1145388000</v>
      </c>
      <c r="F10217" t="n">
        <v>859083000</v>
      </c>
      <c r="G10217" t="n">
        <v>208550000</v>
      </c>
      <c r="H10217" t="n">
        <v>3.83</v>
      </c>
      <c r="I10217" t="n">
        <v>4.335</v>
      </c>
      <c r="J10217" t="n">
        <v>5.64</v>
      </c>
      <c r="K10217" t="n">
        <v>-295726000</v>
      </c>
      <c r="L10217" t="n">
        <v>327071000</v>
      </c>
      <c r="M10217" t="n">
        <v>324241000</v>
      </c>
      <c r="N10217" t="n">
        <v>-298730000</v>
      </c>
      <c r="O10217">
        <f>D10216</f>
      </c>
      <c r="P10217">
        <f>(E10217-F10217+G10217)/O10217*100</f>
      </c>
      <c r="Q10217">
        <f>H10216</f>
      </c>
      <c r="R10217">
        <f>I10216</f>
      </c>
      <c r="S10217">
        <f>H10217-H10216</f>
      </c>
      <c r="T10217">
        <f>I10217-I10216</f>
      </c>
      <c r="U10217">
        <f>(L10217-K10217)/(2*D10217*0.01)</f>
      </c>
      <c r="V10217">
        <f>(L10217+K10217)/(D10217*0.0001)</f>
      </c>
    </row>
    <row r="10218">
      <c r="A10218" t="n">
        <v>2014</v>
      </c>
      <c r="B10218" t="inlineStr">
        <is>
          <t>00266934</t>
        </is>
      </c>
      <c r="C10218" t="inlineStr">
        <is>
          <t>파루</t>
        </is>
      </c>
      <c r="D10218" t="n">
        <v>1266027000</v>
      </c>
      <c r="E10218" t="n">
        <v>293129000</v>
      </c>
      <c r="F10218" t="n">
        <v>199231000</v>
      </c>
      <c r="G10218" t="n">
        <v>38657000</v>
      </c>
      <c r="H10218" t="n">
        <v>2.88</v>
      </c>
      <c r="K10218" t="n">
        <v>-105462000</v>
      </c>
      <c r="L10218" t="n">
        <v>123465000</v>
      </c>
      <c r="M10218" t="n">
        <v>119937000</v>
      </c>
      <c r="N10218" t="n">
        <v>-104743000</v>
      </c>
      <c r="U10218">
        <f>(L10218-K10218)/(2*D10218*0.01)</f>
      </c>
      <c r="V10218">
        <f>(L10218+K10218)/(D10218*0.0001)</f>
      </c>
    </row>
    <row r="10219">
      <c r="A10219" t="n">
        <v>2015</v>
      </c>
      <c r="B10219" t="inlineStr">
        <is>
          <t>00266934</t>
        </is>
      </c>
      <c r="C10219" t="inlineStr">
        <is>
          <t>파루</t>
        </is>
      </c>
      <c r="D10219" t="n">
        <v>1763447000</v>
      </c>
      <c r="E10219" t="n">
        <v>359269000</v>
      </c>
      <c r="F10219" t="n">
        <v>96176000</v>
      </c>
      <c r="G10219" t="n">
        <v>32498000</v>
      </c>
      <c r="H10219" t="n">
        <v>2.57</v>
      </c>
      <c r="I10219" t="n">
        <v>5.5</v>
      </c>
      <c r="K10219" t="n">
        <v>-154320000</v>
      </c>
      <c r="L10219" t="n">
        <v>181002000</v>
      </c>
      <c r="M10219" t="n">
        <v>175222000</v>
      </c>
      <c r="N10219" t="n">
        <v>-152813000</v>
      </c>
      <c r="O10219">
        <f>D10218</f>
      </c>
      <c r="P10219">
        <f>(E10219-F10219+G10219)/O10219*100</f>
      </c>
      <c r="Q10219">
        <f>H10218</f>
      </c>
      <c r="S10219">
        <f>H10219-H10218</f>
      </c>
      <c r="U10219">
        <f>(L10219-K10219)/(2*D10219*0.01)</f>
      </c>
      <c r="V10219">
        <f>(L10219+K10219)/(D10219*0.0001)</f>
      </c>
    </row>
    <row r="10220">
      <c r="A10220" t="n">
        <v>2016</v>
      </c>
      <c r="B10220" t="inlineStr">
        <is>
          <t>00266934</t>
        </is>
      </c>
      <c r="C10220" t="inlineStr">
        <is>
          <t>파루</t>
        </is>
      </c>
      <c r="D10220" t="n">
        <v>2028668000</v>
      </c>
      <c r="E10220" t="n">
        <v>466245000</v>
      </c>
      <c r="F10220" t="n">
        <v>170449000</v>
      </c>
      <c r="G10220" t="n">
        <v>41563000</v>
      </c>
      <c r="H10220" t="n">
        <v>2.64</v>
      </c>
      <c r="I10220" t="n">
        <v>5.5</v>
      </c>
      <c r="K10220" t="n">
        <v>-182776000</v>
      </c>
      <c r="L10220" t="n">
        <v>214381000</v>
      </c>
      <c r="M10220" t="n">
        <v>207683000</v>
      </c>
      <c r="N10220" t="n">
        <v>-181093000</v>
      </c>
      <c r="O10220">
        <f>D10219</f>
      </c>
      <c r="P10220">
        <f>(E10220-F10220+G10220)/O10220*100</f>
      </c>
      <c r="Q10220">
        <f>H10219</f>
      </c>
      <c r="R10220">
        <f>I10219</f>
      </c>
      <c r="S10220">
        <f>H10220-H10219</f>
      </c>
      <c r="T10220">
        <f>I10220-I10219</f>
      </c>
      <c r="U10220">
        <f>(L10220-K10220)/(2*D10220*0.01)</f>
      </c>
      <c r="V10220">
        <f>(L10220+K10220)/(D10220*0.0001)</f>
      </c>
    </row>
    <row r="10221">
      <c r="A10221" t="n">
        <v>2017</v>
      </c>
      <c r="B10221" t="inlineStr">
        <is>
          <t>00266934</t>
        </is>
      </c>
      <c r="C10221" t="inlineStr">
        <is>
          <t>파루</t>
        </is>
      </c>
      <c r="D10221" t="n">
        <v>2256204000</v>
      </c>
      <c r="E10221" t="n">
        <v>459386000</v>
      </c>
      <c r="F10221" t="n">
        <v>220657000</v>
      </c>
      <c r="G10221" t="n">
        <v>50604000</v>
      </c>
      <c r="H10221" t="n">
        <v>3.21</v>
      </c>
      <c r="I10221" t="n">
        <v>5.5</v>
      </c>
      <c r="K10221" t="n">
        <v>-201340000</v>
      </c>
      <c r="L10221" t="n">
        <v>235465000</v>
      </c>
      <c r="M10221" t="n">
        <v>228059000</v>
      </c>
      <c r="N10221" t="n">
        <v>-199381000</v>
      </c>
      <c r="O10221">
        <f>D10220</f>
      </c>
      <c r="P10221">
        <f>(E10221-F10221+G10221)/O10221*100</f>
      </c>
      <c r="Q10221">
        <f>H10220</f>
      </c>
      <c r="R10221">
        <f>I10220</f>
      </c>
      <c r="S10221">
        <f>H10221-H10220</f>
      </c>
      <c r="T10221">
        <f>I10221-I10220</f>
      </c>
      <c r="U10221">
        <f>(L10221-K10221)/(2*D10221*0.01)</f>
      </c>
      <c r="V10221">
        <f>(L10221+K10221)/(D10221*0.0001)</f>
      </c>
    </row>
    <row r="10222">
      <c r="A10222" t="n">
        <v>2018</v>
      </c>
      <c r="B10222" t="inlineStr">
        <is>
          <t>00266934</t>
        </is>
      </c>
      <c r="C10222" t="inlineStr">
        <is>
          <t>파루</t>
        </is>
      </c>
      <c r="D10222" t="n">
        <v>2520014000</v>
      </c>
      <c r="E10222" t="n">
        <v>492366000</v>
      </c>
      <c r="F10222" t="n">
        <v>436547000</v>
      </c>
      <c r="G10222" t="n">
        <v>69224000</v>
      </c>
      <c r="H10222" t="n">
        <v>2.72</v>
      </c>
      <c r="I10222" t="n">
        <v>5.5</v>
      </c>
      <c r="K10222" t="n">
        <v>-226666000</v>
      </c>
      <c r="L10222" t="n">
        <v>265391000</v>
      </c>
      <c r="M10222" t="n">
        <v>255654000</v>
      </c>
      <c r="N10222" t="n">
        <v>-223424000</v>
      </c>
      <c r="O10222">
        <f>D10221</f>
      </c>
      <c r="P10222">
        <f>(E10222-F10222+G10222)/O10222*100</f>
      </c>
      <c r="Q10222">
        <f>H10221</f>
      </c>
      <c r="R10222">
        <f>I10221</f>
      </c>
      <c r="S10222">
        <f>H10222-H10221</f>
      </c>
      <c r="T10222">
        <f>I10222-I10221</f>
      </c>
      <c r="U10222">
        <f>(L10222-K10222)/(2*D10222*0.01)</f>
      </c>
      <c r="V10222">
        <f>(L10222+K10222)/(D10222*0.0001)</f>
      </c>
    </row>
    <row r="10223">
      <c r="A10223" t="n">
        <v>2019</v>
      </c>
      <c r="B10223" t="inlineStr">
        <is>
          <t>00266934</t>
        </is>
      </c>
      <c r="C10223" t="inlineStr">
        <is>
          <t>파루</t>
        </is>
      </c>
      <c r="D10223" t="n">
        <v>2541441000</v>
      </c>
      <c r="E10223" t="n">
        <v>501563000</v>
      </c>
      <c r="F10223" t="n">
        <v>482154000</v>
      </c>
      <c r="G10223" t="n">
        <v>65609000</v>
      </c>
      <c r="H10223" t="n">
        <v>2.44</v>
      </c>
      <c r="I10223" t="n">
        <v>5.5</v>
      </c>
      <c r="O10223">
        <f>D10222</f>
      </c>
      <c r="P10223">
        <f>(E10223-F10223+G10223)/O10223*100</f>
      </c>
      <c r="Q10223">
        <f>H10222</f>
      </c>
      <c r="R10223">
        <f>I10222</f>
      </c>
      <c r="S10223">
        <f>H10223-H10222</f>
      </c>
      <c r="T10223">
        <f>I10223-I10222</f>
      </c>
    </row>
    <row r="10224">
      <c r="A10224" t="n">
        <v>2020</v>
      </c>
      <c r="B10224" t="inlineStr">
        <is>
          <t>00266934</t>
        </is>
      </c>
      <c r="C10224" t="inlineStr">
        <is>
          <t>파루</t>
        </is>
      </c>
      <c r="D10224" t="n">
        <v>2408281000</v>
      </c>
      <c r="E10224" t="n">
        <v>528325000</v>
      </c>
      <c r="F10224" t="n">
        <v>538134000</v>
      </c>
      <c r="G10224" t="n">
        <v>59795000</v>
      </c>
      <c r="O10224">
        <f>D10223</f>
      </c>
      <c r="P10224">
        <f>(E10224-F10224+G10224)/O10224*100</f>
      </c>
    </row>
    <row r="10225">
      <c r="A10225" t="n">
        <v>2021</v>
      </c>
      <c r="B10225" t="inlineStr">
        <is>
          <t>00266934</t>
        </is>
      </c>
      <c r="C10225" t="inlineStr">
        <is>
          <t>파루</t>
        </is>
      </c>
      <c r="D10225" t="n">
        <v>2383348000</v>
      </c>
      <c r="E10225" t="n">
        <v>484618000</v>
      </c>
      <c r="F10225" t="n">
        <v>571863000</v>
      </c>
      <c r="G10225" t="n">
        <v>26147000</v>
      </c>
      <c r="O10225">
        <f>D10224</f>
      </c>
      <c r="P10225">
        <f>(E10225-F10225+G10225)/O10225*100</f>
      </c>
    </row>
    <row r="10226">
      <c r="A10226" t="n">
        <v>2022</v>
      </c>
      <c r="B10226" t="inlineStr">
        <is>
          <t>00266934</t>
        </is>
      </c>
      <c r="C10226" t="inlineStr">
        <is>
          <t>파루</t>
        </is>
      </c>
      <c r="D10226" t="n">
        <v>1857877000</v>
      </c>
      <c r="E10226" t="n">
        <v>506083000</v>
      </c>
      <c r="F10226" t="n">
        <v>401336000</v>
      </c>
      <c r="G10226" t="n">
        <v>70261000</v>
      </c>
      <c r="H10226" t="n">
        <v>5.36</v>
      </c>
      <c r="I10226" t="n">
        <v>5.8</v>
      </c>
      <c r="O10226">
        <f>D10225</f>
      </c>
      <c r="P10226">
        <f>(E10226-F10226+G10226)/O10226*100</f>
      </c>
    </row>
    <row r="10227">
      <c r="A10227" t="n">
        <v>2023</v>
      </c>
      <c r="B10227" t="inlineStr">
        <is>
          <t>00266934</t>
        </is>
      </c>
      <c r="C10227" t="inlineStr">
        <is>
          <t>파루</t>
        </is>
      </c>
      <c r="D10227" t="n">
        <v>551348000</v>
      </c>
      <c r="E10227" t="n">
        <v>227636000</v>
      </c>
      <c r="F10227" t="n">
        <v>593650000</v>
      </c>
      <c r="G10227" t="n">
        <v>59808000</v>
      </c>
      <c r="H10227" t="n">
        <v>4.935</v>
      </c>
      <c r="I10227" t="n">
        <v>5.1</v>
      </c>
      <c r="K10227" t="n">
        <v>-46034000</v>
      </c>
      <c r="L10227" t="n">
        <v>53206000</v>
      </c>
      <c r="M10227" t="n">
        <v>51882000</v>
      </c>
      <c r="N10227" t="n">
        <v>-45835000</v>
      </c>
      <c r="O10227">
        <f>D10226</f>
      </c>
      <c r="P10227">
        <f>(E10227-F10227+G10227)/O10227*100</f>
      </c>
      <c r="Q10227">
        <f>H10226</f>
      </c>
      <c r="R10227">
        <f>I10226</f>
      </c>
      <c r="S10227">
        <f>H10227-H10226</f>
      </c>
      <c r="T10227">
        <f>I10227-I10226</f>
      </c>
      <c r="U10227">
        <f>(L10227-K10227)/(2*D10227*0.01)</f>
      </c>
      <c r="V10227">
        <f>(L10227+K10227)/(D10227*0.0001)</f>
      </c>
    </row>
    <row r="10228">
      <c r="A10228" t="n">
        <v>2024</v>
      </c>
      <c r="B10228" t="inlineStr">
        <is>
          <t>00266934</t>
        </is>
      </c>
      <c r="C10228" t="inlineStr">
        <is>
          <t>파루</t>
        </is>
      </c>
      <c r="D10228" t="n">
        <v>793136000</v>
      </c>
      <c r="E10228" t="n">
        <v>166375000</v>
      </c>
      <c r="F10228" t="n">
        <v>32286000</v>
      </c>
      <c r="G10228" t="n">
        <v>25038000</v>
      </c>
      <c r="H10228" t="n">
        <v>3.925</v>
      </c>
      <c r="I10228" t="n">
        <v>5</v>
      </c>
      <c r="K10228" t="n">
        <v>-60690000</v>
      </c>
      <c r="L10228" t="n">
        <v>70024000</v>
      </c>
      <c r="M10228" t="n">
        <v>68060000</v>
      </c>
      <c r="N10228" t="n">
        <v>-60257000</v>
      </c>
      <c r="O10228">
        <f>D10227</f>
      </c>
      <c r="P10228">
        <f>(E10228-F10228+G10228)/O10228*100</f>
      </c>
      <c r="Q10228">
        <f>H10227</f>
      </c>
      <c r="R10228">
        <f>I10227</f>
      </c>
      <c r="S10228">
        <f>H10228-H10227</f>
      </c>
      <c r="T10228">
        <f>I10228-I10227</f>
      </c>
      <c r="U10228">
        <f>(L10228-K10228)/(2*D10228*0.01)</f>
      </c>
      <c r="V10228">
        <f>(L10228+K10228)/(D10228*0.0001)</f>
      </c>
    </row>
    <row r="10229">
      <c r="A10229" t="n">
        <v>2025</v>
      </c>
      <c r="B10229" t="inlineStr">
        <is>
          <t>00266934</t>
        </is>
      </c>
      <c r="C10229" t="inlineStr">
        <is>
          <t>파루</t>
        </is>
      </c>
      <c r="D10229" t="n">
        <v>493707000</v>
      </c>
      <c r="E10229" t="n">
        <v>205084000</v>
      </c>
      <c r="F10229" t="n">
        <v>433353000</v>
      </c>
      <c r="G10229" t="n">
        <v>30235000</v>
      </c>
      <c r="O10229">
        <f>D10228</f>
      </c>
      <c r="P10229">
        <f>(E10229-F10229+G10229)/O10229*100</f>
      </c>
    </row>
    <row r="10230">
      <c r="A10230" t="n">
        <v>2014</v>
      </c>
      <c r="B10230" t="inlineStr">
        <is>
          <t>00266952</t>
        </is>
      </c>
      <c r="C10230" t="inlineStr">
        <is>
          <t>네오위즈홀딩스</t>
        </is>
      </c>
      <c r="D10230" t="n">
        <v>14539422000</v>
      </c>
      <c r="E10230" t="n">
        <v>3881509000</v>
      </c>
      <c r="F10230" t="n">
        <v>3228430000</v>
      </c>
      <c r="G10230" t="n">
        <v>414418000</v>
      </c>
      <c r="H10230" t="n">
        <v>2.47</v>
      </c>
      <c r="I10230" t="n">
        <v>5.03</v>
      </c>
      <c r="J10230" t="n">
        <v>4.91</v>
      </c>
      <c r="K10230" t="n">
        <v>-420000000</v>
      </c>
      <c r="L10230" t="n">
        <v>160000000</v>
      </c>
      <c r="M10230" t="n">
        <v>272000000</v>
      </c>
      <c r="N10230" t="n">
        <v>-257000000</v>
      </c>
      <c r="U10230">
        <f>(L10230-K10230)/(2*D10230*0.01)</f>
      </c>
    </row>
    <row r="10231">
      <c r="A10231" t="n">
        <v>2015</v>
      </c>
      <c r="B10231" t="inlineStr">
        <is>
          <t>00266952</t>
        </is>
      </c>
      <c r="C10231" t="inlineStr">
        <is>
          <t>네오위즈홀딩스</t>
        </is>
      </c>
      <c r="D10231" t="n">
        <v>14082764000</v>
      </c>
      <c r="E10231" t="n">
        <v>3980373000</v>
      </c>
      <c r="F10231" t="n">
        <v>2751886000</v>
      </c>
      <c r="G10231" t="n">
        <v>288205000</v>
      </c>
      <c r="H10231" t="n">
        <v>2.135</v>
      </c>
      <c r="I10231" t="n">
        <v>4</v>
      </c>
      <c r="J10231" t="n">
        <v>5.55</v>
      </c>
      <c r="K10231" t="n">
        <v>-460740000</v>
      </c>
      <c r="L10231" t="n">
        <v>512940000</v>
      </c>
      <c r="M10231" t="n">
        <v>491040000</v>
      </c>
      <c r="N10231" t="n">
        <v>-462080000</v>
      </c>
      <c r="O10231">
        <f>D10230</f>
      </c>
      <c r="P10231">
        <f>(E10231-F10231+G10231)/O10231*100</f>
      </c>
      <c r="Q10231">
        <f>H10230</f>
      </c>
      <c r="R10231">
        <f>I10230</f>
      </c>
      <c r="S10231">
        <f>H10231-H10230</f>
      </c>
      <c r="T10231">
        <f>I10231-I10230</f>
      </c>
      <c r="U10231">
        <f>(L10231-K10231)/(2*D10231*0.01)</f>
      </c>
      <c r="V10231">
        <f>(L10231+K10231)/(D10231*0.0001)</f>
      </c>
    </row>
    <row r="10232">
      <c r="A10232" t="n">
        <v>2016</v>
      </c>
      <c r="B10232" t="inlineStr">
        <is>
          <t>00266952</t>
        </is>
      </c>
      <c r="C10232" t="inlineStr">
        <is>
          <t>네오위즈홀딩스</t>
        </is>
      </c>
      <c r="D10232" t="n">
        <v>14017437000</v>
      </c>
      <c r="E10232" t="n">
        <v>3322421000</v>
      </c>
      <c r="F10232" t="n">
        <v>3942043000</v>
      </c>
      <c r="G10232" t="n">
        <v>216282000</v>
      </c>
      <c r="H10232" t="n">
        <v>2.065</v>
      </c>
      <c r="I10232" t="n">
        <v>4</v>
      </c>
      <c r="J10232" t="n">
        <v>5.48</v>
      </c>
      <c r="K10232" t="n">
        <v>-176000000</v>
      </c>
      <c r="L10232" t="n">
        <v>187000000</v>
      </c>
      <c r="M10232" t="n">
        <v>185000000</v>
      </c>
      <c r="N10232" t="n">
        <v>-177000000</v>
      </c>
      <c r="O10232">
        <f>D10231</f>
      </c>
      <c r="P10232">
        <f>(E10232-F10232+G10232)/O10232*100</f>
      </c>
      <c r="Q10232">
        <f>H10231</f>
      </c>
      <c r="R10232">
        <f>I10231</f>
      </c>
      <c r="S10232">
        <f>H10232-H10231</f>
      </c>
      <c r="T10232">
        <f>I10232-I10231</f>
      </c>
      <c r="U10232">
        <f>(L10232-K10232)/(2*D10232*0.01)</f>
      </c>
      <c r="V10232">
        <f>(L10232+K10232)/(D10232*0.0001)</f>
      </c>
    </row>
    <row r="10233">
      <c r="A10233" t="n">
        <v>2017</v>
      </c>
      <c r="B10233" t="inlineStr">
        <is>
          <t>00266952</t>
        </is>
      </c>
      <c r="C10233" t="inlineStr">
        <is>
          <t>네오위즈홀딩스</t>
        </is>
      </c>
      <c r="D10233" t="n">
        <v>15461653000</v>
      </c>
      <c r="E10233" t="n">
        <v>3081682000</v>
      </c>
      <c r="F10233" t="n">
        <v>3231512000</v>
      </c>
      <c r="G10233" t="n">
        <v>230039000</v>
      </c>
      <c r="H10233" t="n">
        <v>2.455</v>
      </c>
      <c r="I10233" t="n">
        <v>4.97</v>
      </c>
      <c r="J10233" t="n">
        <v>4.94</v>
      </c>
      <c r="K10233" t="n">
        <v>-451646000</v>
      </c>
      <c r="L10233" t="n">
        <v>500000000</v>
      </c>
      <c r="M10233" t="n">
        <v>495203000</v>
      </c>
      <c r="N10233" t="n">
        <v>-453000000</v>
      </c>
      <c r="O10233">
        <f>D10232</f>
      </c>
      <c r="P10233">
        <f>(E10233-F10233+G10233)/O10233*100</f>
      </c>
      <c r="Q10233">
        <f>H10232</f>
      </c>
      <c r="R10233">
        <f>I10232</f>
      </c>
      <c r="S10233">
        <f>H10233-H10232</f>
      </c>
      <c r="T10233">
        <f>I10233-I10232</f>
      </c>
      <c r="U10233">
        <f>(L10233-K10233)/(2*D10233*0.01)</f>
      </c>
      <c r="V10233">
        <f>(L10233+K10233)/(D10233*0.0001)</f>
      </c>
    </row>
    <row r="10234">
      <c r="A10234" t="n">
        <v>2018</v>
      </c>
      <c r="B10234" t="inlineStr">
        <is>
          <t>00266952</t>
        </is>
      </c>
      <c r="C10234" t="inlineStr">
        <is>
          <t>네오위즈홀딩스</t>
        </is>
      </c>
      <c r="D10234" t="n">
        <v>18616600000</v>
      </c>
      <c r="E10234" t="n">
        <v>4525036000</v>
      </c>
      <c r="F10234" t="n">
        <v>3422654000</v>
      </c>
      <c r="G10234" t="n">
        <v>321147000</v>
      </c>
      <c r="H10234" t="n">
        <v>2.235</v>
      </c>
      <c r="I10234" t="n">
        <v>4</v>
      </c>
      <c r="J10234" t="n">
        <v>7.165</v>
      </c>
      <c r="K10234" t="n">
        <v>-985996320</v>
      </c>
      <c r="L10234" t="n">
        <v>990050720</v>
      </c>
      <c r="M10234" t="n">
        <v>959459400</v>
      </c>
      <c r="N10234" t="n">
        <v>-985035840</v>
      </c>
      <c r="O10234">
        <f>D10233</f>
      </c>
      <c r="P10234">
        <f>(E10234-F10234+G10234)/O10234*100</f>
      </c>
      <c r="Q10234">
        <f>H10233</f>
      </c>
      <c r="R10234">
        <f>I10233</f>
      </c>
      <c r="S10234">
        <f>H10234-H10233</f>
      </c>
      <c r="T10234">
        <f>I10234-I10233</f>
      </c>
      <c r="U10234">
        <f>(L10234-K10234)/(2*D10234*0.01)</f>
      </c>
      <c r="V10234">
        <f>(L10234+K10234)/(D10234*0.0001)</f>
      </c>
    </row>
    <row r="10235">
      <c r="A10235" t="n">
        <v>2019</v>
      </c>
      <c r="B10235" t="inlineStr">
        <is>
          <t>00266952</t>
        </is>
      </c>
      <c r="C10235" t="inlineStr">
        <is>
          <t>네오위즈홀딩스</t>
        </is>
      </c>
      <c r="D10235" t="n">
        <v>21692052000</v>
      </c>
      <c r="E10235" t="n">
        <v>4170237000</v>
      </c>
      <c r="F10235" t="n">
        <v>2612215000</v>
      </c>
      <c r="G10235" t="n">
        <v>323006000</v>
      </c>
      <c r="H10235" t="n">
        <v>1.83</v>
      </c>
      <c r="I10235" t="n">
        <v>4.255</v>
      </c>
      <c r="J10235" t="n">
        <v>6.475</v>
      </c>
      <c r="K10235" t="n">
        <v>-1417000000</v>
      </c>
      <c r="L10235" t="n">
        <v>1389280000</v>
      </c>
      <c r="M10235" t="n">
        <v>1333680000</v>
      </c>
      <c r="N10235" t="n">
        <v>-1391424000</v>
      </c>
      <c r="O10235">
        <f>D10234</f>
      </c>
      <c r="P10235">
        <f>(E10235-F10235+G10235)/O10235*100</f>
      </c>
      <c r="Q10235">
        <f>H10234</f>
      </c>
      <c r="R10235">
        <f>I10234</f>
      </c>
      <c r="S10235">
        <f>H10235-H10234</f>
      </c>
      <c r="T10235">
        <f>I10235-I10234</f>
      </c>
      <c r="U10235">
        <f>(L10235-K10235)/(2*D10235*0.01)</f>
      </c>
    </row>
    <row r="10236">
      <c r="A10236" t="n">
        <v>2020</v>
      </c>
      <c r="B10236" t="inlineStr">
        <is>
          <t>00266952</t>
        </is>
      </c>
      <c r="C10236" t="inlineStr">
        <is>
          <t>네오위즈홀딩스</t>
        </is>
      </c>
      <c r="D10236" t="n">
        <v>25954368000</v>
      </c>
      <c r="E10236" t="n">
        <v>4367917000</v>
      </c>
      <c r="F10236" t="n">
        <v>2077345000</v>
      </c>
      <c r="G10236" t="n">
        <v>352424000</v>
      </c>
      <c r="H10236" t="n">
        <v>1.92</v>
      </c>
      <c r="I10236" t="n">
        <v>3.875</v>
      </c>
      <c r="J10236" t="n">
        <v>7.455</v>
      </c>
      <c r="K10236" t="n">
        <v>-1725819360</v>
      </c>
      <c r="L10236" t="n">
        <v>1440962000</v>
      </c>
      <c r="M10236" t="n">
        <v>1422614432</v>
      </c>
      <c r="N10236" t="n">
        <v>-1669760000</v>
      </c>
      <c r="O10236">
        <f>D10235</f>
      </c>
      <c r="P10236">
        <f>(E10236-F10236+G10236)/O10236*100</f>
      </c>
      <c r="Q10236">
        <f>H10235</f>
      </c>
      <c r="R10236">
        <f>I10235</f>
      </c>
      <c r="S10236">
        <f>H10236-H10235</f>
      </c>
      <c r="T10236">
        <f>I10236-I10235</f>
      </c>
      <c r="U10236">
        <f>(L10236-K10236)/(2*D10236*0.01)</f>
      </c>
    </row>
    <row r="10237">
      <c r="A10237" t="n">
        <v>2021</v>
      </c>
      <c r="B10237" t="inlineStr">
        <is>
          <t>00266952</t>
        </is>
      </c>
      <c r="C10237" t="inlineStr">
        <is>
          <t>네오위즈홀딩스</t>
        </is>
      </c>
      <c r="D10237" t="n">
        <v>30659859000</v>
      </c>
      <c r="O10237">
        <f>D10236</f>
      </c>
    </row>
    <row r="10238">
      <c r="A10238" t="n">
        <v>2022</v>
      </c>
      <c r="B10238" t="inlineStr">
        <is>
          <t>00266952</t>
        </is>
      </c>
      <c r="C10238" t="inlineStr">
        <is>
          <t>네오위즈홀딩스</t>
        </is>
      </c>
      <c r="D10238" t="n">
        <v>30074352000</v>
      </c>
      <c r="O10238">
        <f>D10237</f>
      </c>
    </row>
    <row r="10239">
      <c r="A10239" t="n">
        <v>2023</v>
      </c>
      <c r="B10239" t="inlineStr">
        <is>
          <t>00266952</t>
        </is>
      </c>
      <c r="C10239" t="inlineStr">
        <is>
          <t>네오위즈홀딩스</t>
        </is>
      </c>
      <c r="D10239" t="n">
        <v>35828147000</v>
      </c>
      <c r="O10239">
        <f>D10238</f>
      </c>
    </row>
    <row r="10240">
      <c r="A10240" t="n">
        <v>2024</v>
      </c>
      <c r="B10240" t="inlineStr">
        <is>
          <t>00266952</t>
        </is>
      </c>
      <c r="C10240" t="inlineStr">
        <is>
          <t>네오위즈홀딩스</t>
        </is>
      </c>
      <c r="D10240" t="n">
        <v>40981715000</v>
      </c>
      <c r="O10240">
        <f>D10239</f>
      </c>
    </row>
    <row r="10241">
      <c r="A10241" t="n">
        <v>2014</v>
      </c>
      <c r="B10241" t="inlineStr">
        <is>
          <t>00266961</t>
        </is>
      </c>
      <c r="C10241" t="inlineStr">
        <is>
          <t>NAVER</t>
        </is>
      </c>
      <c r="D10241" t="n">
        <v>201241251000</v>
      </c>
      <c r="E10241" t="n">
        <v>42762501000</v>
      </c>
      <c r="F10241" t="n">
        <v>15646852000</v>
      </c>
      <c r="H10241" t="n">
        <v>3</v>
      </c>
      <c r="I10241" t="n">
        <v>10.23</v>
      </c>
      <c r="J10241" t="n">
        <v>8.720000000000001</v>
      </c>
      <c r="K10241" t="n">
        <v>-14658528000</v>
      </c>
      <c r="L10241" t="n">
        <v>17171130000</v>
      </c>
      <c r="M10241" t="n">
        <v>15785811000</v>
      </c>
      <c r="N10241" t="n">
        <v>-13868720000</v>
      </c>
      <c r="U10241">
        <f>(L10241-K10241)/(2*D10241*0.01)</f>
      </c>
      <c r="V10241">
        <f>(L10241+K10241)/(D10241*0.0001)</f>
      </c>
    </row>
    <row r="10242">
      <c r="A10242" t="n">
        <v>2015</v>
      </c>
      <c r="B10242" t="inlineStr">
        <is>
          <t>00266961</t>
        </is>
      </c>
      <c r="C10242" t="inlineStr">
        <is>
          <t>NAVER</t>
        </is>
      </c>
      <c r="D10242" t="n">
        <v>252472478000</v>
      </c>
      <c r="O10242">
        <f>D10241</f>
      </c>
    </row>
    <row r="10243">
      <c r="A10243" t="n">
        <v>2016</v>
      </c>
      <c r="B10243" t="inlineStr">
        <is>
          <t>00266961</t>
        </is>
      </c>
      <c r="C10243" t="inlineStr">
        <is>
          <t>NAVER</t>
        </is>
      </c>
      <c r="D10243" t="n">
        <v>259251647000</v>
      </c>
      <c r="O10243">
        <f>D10242</f>
      </c>
    </row>
    <row r="10244">
      <c r="A10244" t="n">
        <v>2017</v>
      </c>
      <c r="B10244" t="inlineStr">
        <is>
          <t>00266961</t>
        </is>
      </c>
      <c r="C10244" t="inlineStr">
        <is>
          <t>NAVER</t>
        </is>
      </c>
      <c r="D10244" t="n">
        <v>300362872000</v>
      </c>
      <c r="E10244" t="n">
        <v>58833379000</v>
      </c>
      <c r="F10244" t="n">
        <v>15310770000</v>
      </c>
      <c r="G10244" t="n">
        <v>7806472000</v>
      </c>
      <c r="O10244">
        <f>D10243</f>
      </c>
      <c r="P10244">
        <f>(E10244-F10244+G10244)/O10244*100</f>
      </c>
    </row>
    <row r="10245">
      <c r="A10245" t="n">
        <v>2018</v>
      </c>
      <c r="B10245" t="inlineStr">
        <is>
          <t>00266961</t>
        </is>
      </c>
      <c r="C10245" t="inlineStr">
        <is>
          <t>NAVER</t>
        </is>
      </c>
      <c r="D10245" t="n">
        <v>362747300000</v>
      </c>
      <c r="E10245" t="n">
        <v>73977535000</v>
      </c>
      <c r="F10245" t="n">
        <v>25315734000</v>
      </c>
      <c r="G10245" t="n">
        <v>11456098000</v>
      </c>
      <c r="H10245" t="n">
        <v>3</v>
      </c>
      <c r="I10245" t="n">
        <v>7.075</v>
      </c>
      <c r="J10245" t="n">
        <v>10.255</v>
      </c>
      <c r="K10245" t="n">
        <v>-26832672000</v>
      </c>
      <c r="L10245" t="n">
        <v>31412469000</v>
      </c>
      <c r="M10245" t="n">
        <v>30012687000</v>
      </c>
      <c r="N10245" t="n">
        <v>-26293660000</v>
      </c>
      <c r="O10245">
        <f>D10244</f>
      </c>
      <c r="P10245">
        <f>(E10245-F10245+G10245)/O10245*100</f>
      </c>
      <c r="U10245">
        <f>(L10245-K10245)/(2*D10245*0.01)</f>
      </c>
      <c r="V10245">
        <f>(L10245+K10245)/(D10245*0.0001)</f>
      </c>
    </row>
    <row r="10246">
      <c r="A10246" t="n">
        <v>2019</v>
      </c>
      <c r="B10246" t="inlineStr">
        <is>
          <t>00266961</t>
        </is>
      </c>
      <c r="C10246" t="inlineStr">
        <is>
          <t>NAVER</t>
        </is>
      </c>
      <c r="D10246" t="n">
        <v>490129266000</v>
      </c>
      <c r="E10246" t="n">
        <v>80061382000</v>
      </c>
      <c r="F10246" t="n">
        <v>31033587000</v>
      </c>
      <c r="G10246" t="n">
        <v>10392837000</v>
      </c>
      <c r="H10246" t="n">
        <v>2.43</v>
      </c>
      <c r="I10246" t="n">
        <v>10.995</v>
      </c>
      <c r="J10246" t="n">
        <v>13.775</v>
      </c>
      <c r="K10246" t="n">
        <v>-48499454000</v>
      </c>
      <c r="L10246" t="n">
        <v>57379968000</v>
      </c>
      <c r="M10246" t="n">
        <v>54039687000</v>
      </c>
      <c r="N10246" t="n">
        <v>-46903458000</v>
      </c>
      <c r="O10246">
        <f>D10245</f>
      </c>
      <c r="P10246">
        <f>(E10246-F10246+G10246)/O10246*100</f>
      </c>
      <c r="Q10246">
        <f>H10245</f>
      </c>
      <c r="R10246">
        <f>I10245</f>
      </c>
      <c r="S10246">
        <f>H10246-H10245</f>
      </c>
      <c r="T10246">
        <f>I10246-I10245</f>
      </c>
      <c r="U10246">
        <f>(L10246-K10246)/(2*D10246*0.01)</f>
      </c>
      <c r="V10246">
        <f>(L10246+K10246)/(D10246*0.0001)</f>
      </c>
    </row>
    <row r="10247">
      <c r="A10247" t="n">
        <v>2020</v>
      </c>
      <c r="B10247" t="inlineStr">
        <is>
          <t>00266961</t>
        </is>
      </c>
      <c r="C10247" t="inlineStr">
        <is>
          <t>NAVER</t>
        </is>
      </c>
      <c r="D10247" t="n">
        <v>475777437000</v>
      </c>
      <c r="E10247" t="n">
        <v>113098944000</v>
      </c>
      <c r="F10247" t="n">
        <v>28394833000</v>
      </c>
      <c r="G10247" t="n">
        <v>13250733000</v>
      </c>
      <c r="H10247" t="n">
        <v>3.03</v>
      </c>
      <c r="I10247" t="n">
        <v>9.619999999999999</v>
      </c>
      <c r="K10247" t="n">
        <v>-66659837000</v>
      </c>
      <c r="L10247" t="n">
        <v>80065094000</v>
      </c>
      <c r="M10247" t="n">
        <v>76027342000</v>
      </c>
      <c r="N10247" t="n">
        <v>-64947219000</v>
      </c>
      <c r="O10247">
        <f>D10246</f>
      </c>
      <c r="P10247">
        <f>(E10247-F10247+G10247)/O10247*100</f>
      </c>
      <c r="Q10247">
        <f>H10246</f>
      </c>
      <c r="R10247">
        <f>I10246</f>
      </c>
      <c r="S10247">
        <f>H10247-H10246</f>
      </c>
      <c r="T10247">
        <f>I10247-I10246</f>
      </c>
      <c r="U10247">
        <f>(L10247-K10247)/(2*D10247*0.01)</f>
      </c>
      <c r="V10247">
        <f>(L10247+K10247)/(D10247*0.0001)</f>
      </c>
    </row>
    <row r="10248">
      <c r="A10248" t="n">
        <v>2021</v>
      </c>
      <c r="B10248" t="inlineStr">
        <is>
          <t>00266961</t>
        </is>
      </c>
      <c r="C10248" t="inlineStr">
        <is>
          <t>NAVER</t>
        </is>
      </c>
      <c r="D10248" t="n">
        <v>567432508000</v>
      </c>
      <c r="E10248" t="n">
        <v>101967606000</v>
      </c>
      <c r="F10248" t="n">
        <v>29189904000</v>
      </c>
      <c r="G10248" t="n">
        <v>14327163000</v>
      </c>
      <c r="H10248" t="n">
        <v>3.555</v>
      </c>
      <c r="I10248" t="n">
        <v>8.145</v>
      </c>
      <c r="J10248" t="n">
        <v>13.705</v>
      </c>
      <c r="K10248" t="n">
        <v>-64131596000</v>
      </c>
      <c r="L10248" t="n">
        <v>77035403000</v>
      </c>
      <c r="M10248" t="n">
        <v>73464635000</v>
      </c>
      <c r="N10248" t="n">
        <v>-62702166000</v>
      </c>
      <c r="O10248">
        <f>D10247</f>
      </c>
      <c r="P10248">
        <f>(E10248-F10248+G10248)/O10248*100</f>
      </c>
      <c r="Q10248">
        <f>H10247</f>
      </c>
      <c r="R10248">
        <f>I10247</f>
      </c>
      <c r="S10248">
        <f>H10248-H10247</f>
      </c>
      <c r="T10248">
        <f>I10248-I10247</f>
      </c>
      <c r="U10248">
        <f>(L10248-K10248)/(2*D10248*0.01)</f>
      </c>
      <c r="V10248">
        <f>(L10248+K10248)/(D10248*0.0001)</f>
      </c>
    </row>
    <row r="10249">
      <c r="A10249" t="n">
        <v>2022</v>
      </c>
      <c r="B10249" t="inlineStr">
        <is>
          <t>00266961</t>
        </is>
      </c>
      <c r="C10249" t="inlineStr">
        <is>
          <t>NAVER</t>
        </is>
      </c>
      <c r="D10249" t="n">
        <v>590728332000</v>
      </c>
      <c r="E10249" t="n">
        <v>117169702000</v>
      </c>
      <c r="F10249" t="n">
        <v>31351802000</v>
      </c>
      <c r="G10249" t="n">
        <v>20575773000</v>
      </c>
      <c r="H10249" t="n">
        <v>5.795</v>
      </c>
      <c r="I10249" t="n">
        <v>11.145</v>
      </c>
      <c r="J10249" t="n">
        <v>10.57</v>
      </c>
      <c r="K10249" t="n">
        <v>-64761905000</v>
      </c>
      <c r="L10249" t="n">
        <v>77480489000</v>
      </c>
      <c r="M10249" t="n">
        <v>75039535000</v>
      </c>
      <c r="N10249" t="n">
        <v>-64131729000</v>
      </c>
      <c r="O10249">
        <f>D10248</f>
      </c>
      <c r="P10249">
        <f>(E10249-F10249+G10249)/O10249*100</f>
      </c>
      <c r="Q10249">
        <f>H10248</f>
      </c>
      <c r="R10249">
        <f>I10248</f>
      </c>
      <c r="S10249">
        <f>H10249-H10248</f>
      </c>
      <c r="T10249">
        <f>I10249-I10248</f>
      </c>
      <c r="U10249">
        <f>(L10249-K10249)/(2*D10249*0.01)</f>
      </c>
      <c r="V10249">
        <f>(L10249+K10249)/(D10249*0.0001)</f>
      </c>
    </row>
    <row r="10250">
      <c r="A10250" t="n">
        <v>2023</v>
      </c>
      <c r="B10250" t="inlineStr">
        <is>
          <t>00266961</t>
        </is>
      </c>
      <c r="C10250" t="inlineStr">
        <is>
          <t>NAVER</t>
        </is>
      </c>
      <c r="D10250" t="n">
        <v>620494254000</v>
      </c>
      <c r="E10250" t="n">
        <v>113183027000</v>
      </c>
      <c r="F10250" t="n">
        <v>24716129000</v>
      </c>
      <c r="G10250" t="n">
        <v>34526155000</v>
      </c>
      <c r="H10250" t="n">
        <v>5.385</v>
      </c>
      <c r="I10250" t="n">
        <v>6.815</v>
      </c>
      <c r="J10250" t="n">
        <v>9.195</v>
      </c>
      <c r="K10250" t="n">
        <v>-68128956000</v>
      </c>
      <c r="L10250" t="n">
        <v>81497757000</v>
      </c>
      <c r="M10250" t="n">
        <v>79739427000</v>
      </c>
      <c r="N10250" t="n">
        <v>-68052911000</v>
      </c>
      <c r="O10250">
        <f>D10249</f>
      </c>
      <c r="P10250">
        <f>(E10250-F10250+G10250)/O10250*100</f>
      </c>
      <c r="Q10250">
        <f>H10249</f>
      </c>
      <c r="R10250">
        <f>I10249</f>
      </c>
      <c r="S10250">
        <f>H10250-H10249</f>
      </c>
      <c r="T10250">
        <f>I10250-I10249</f>
      </c>
      <c r="U10250">
        <f>(L10250-K10250)/(2*D10250*0.01)</f>
      </c>
      <c r="V10250">
        <f>(L10250+K10250)/(D10250*0.0001)</f>
      </c>
    </row>
    <row r="10251">
      <c r="A10251" t="n">
        <v>2024</v>
      </c>
      <c r="B10251" t="inlineStr">
        <is>
          <t>00266961</t>
        </is>
      </c>
      <c r="C10251" t="inlineStr">
        <is>
          <t>NAVER</t>
        </is>
      </c>
      <c r="D10251" t="n">
        <v>775494920000</v>
      </c>
      <c r="E10251" t="n">
        <v>100686067000</v>
      </c>
      <c r="F10251" t="n">
        <v>22969268000</v>
      </c>
      <c r="G10251" t="n">
        <v>34457329000</v>
      </c>
      <c r="H10251" t="n">
        <v>4.295</v>
      </c>
      <c r="I10251" t="n">
        <v>6.815</v>
      </c>
      <c r="J10251" t="n">
        <v>10.17</v>
      </c>
      <c r="K10251" t="n">
        <v>-90601607000</v>
      </c>
      <c r="L10251" t="n">
        <v>109011136000</v>
      </c>
      <c r="M10251" t="n">
        <v>105971891000</v>
      </c>
      <c r="N10251" t="n">
        <v>-90019961000</v>
      </c>
      <c r="O10251">
        <f>D10250</f>
      </c>
      <c r="P10251">
        <f>(E10251-F10251+G10251)/O10251*100</f>
      </c>
      <c r="Q10251">
        <f>H10250</f>
      </c>
      <c r="R10251">
        <f>I10250</f>
      </c>
      <c r="S10251">
        <f>H10251-H10250</f>
      </c>
      <c r="T10251">
        <f>I10251-I10250</f>
      </c>
      <c r="U10251">
        <f>(L10251-K10251)/(2*D10251*0.01)</f>
      </c>
      <c r="V10251">
        <f>(L10251+K10251)/(D10251*0.0001)</f>
      </c>
    </row>
    <row r="10252">
      <c r="A10252" t="n">
        <v>2025</v>
      </c>
      <c r="B10252" t="inlineStr">
        <is>
          <t>00266961</t>
        </is>
      </c>
      <c r="C10252" t="inlineStr">
        <is>
          <t>NAVER</t>
        </is>
      </c>
      <c r="D10252" t="n">
        <v>837863880000</v>
      </c>
      <c r="E10252" t="n">
        <v>117920123000</v>
      </c>
      <c r="F10252" t="n">
        <v>44717946000</v>
      </c>
      <c r="G10252" t="n">
        <v>34475430000</v>
      </c>
      <c r="H10252" t="n">
        <v>4.64</v>
      </c>
      <c r="I10252" t="n">
        <v>5.165</v>
      </c>
      <c r="J10252" t="n">
        <v>9.715</v>
      </c>
      <c r="K10252" t="n">
        <v>-97467917000</v>
      </c>
      <c r="L10252" t="n">
        <v>116883980000</v>
      </c>
      <c r="M10252" t="n">
        <v>114885330000</v>
      </c>
      <c r="N10252" t="n">
        <v>-97710025000</v>
      </c>
      <c r="O10252">
        <f>D10251</f>
      </c>
      <c r="P10252">
        <f>(E10252-F10252+G10252)/O10252*100</f>
      </c>
      <c r="Q10252">
        <f>H10251</f>
      </c>
      <c r="R10252">
        <f>I10251</f>
      </c>
      <c r="S10252">
        <f>H10252-H10251</f>
      </c>
      <c r="T10252">
        <f>I10252-I10251</f>
      </c>
      <c r="U10252">
        <f>(L10252-K10252)/(2*D10252*0.01)</f>
      </c>
      <c r="V10252">
        <f>(L10252+K10252)/(D10252*0.0001)</f>
      </c>
    </row>
    <row r="10253">
      <c r="A10253" t="n">
        <v>2014</v>
      </c>
      <c r="B10253" t="inlineStr">
        <is>
          <t>00267058</t>
        </is>
      </c>
      <c r="C10253" t="inlineStr">
        <is>
          <t>에스케이이엔에스</t>
        </is>
      </c>
      <c r="D10253" t="n">
        <v>102225622000</v>
      </c>
      <c r="E10253" t="n">
        <v>12087564000</v>
      </c>
      <c r="F10253" t="n">
        <v>7883734000</v>
      </c>
      <c r="G10253" t="n">
        <v>3461572000</v>
      </c>
      <c r="H10253" t="n">
        <v>3.05</v>
      </c>
      <c r="I10253" t="n">
        <v>4.6</v>
      </c>
      <c r="J10253" t="n">
        <v>8.699999999999999</v>
      </c>
      <c r="K10253" t="n">
        <v>-8178050</v>
      </c>
      <c r="L10253" t="n">
        <v>8178050</v>
      </c>
      <c r="M10253" t="n">
        <v>8382290</v>
      </c>
      <c r="N10253" t="n">
        <v>-8382290</v>
      </c>
      <c r="U10253">
        <f>(L10253-K10253)/(2*D10253*0.01)</f>
      </c>
    </row>
    <row r="10254">
      <c r="A10254" t="n">
        <v>2015</v>
      </c>
      <c r="B10254" t="inlineStr">
        <is>
          <t>00267058</t>
        </is>
      </c>
      <c r="C10254" t="inlineStr">
        <is>
          <t>에스케이이엔에스</t>
        </is>
      </c>
      <c r="D10254" t="n">
        <v>115203155000</v>
      </c>
      <c r="E10254" t="n">
        <v>13528176000</v>
      </c>
      <c r="F10254" t="n">
        <v>8378840000</v>
      </c>
      <c r="G10254" t="n">
        <v>2817785000</v>
      </c>
      <c r="H10254" t="n">
        <v>2.7</v>
      </c>
      <c r="I10254" t="n">
        <v>4.35</v>
      </c>
      <c r="J10254" t="n">
        <v>10.5</v>
      </c>
      <c r="K10254" t="n">
        <v>-9200000000</v>
      </c>
      <c r="L10254" t="n">
        <v>9200000000</v>
      </c>
      <c r="M10254" t="n">
        <v>10800000000</v>
      </c>
      <c r="N10254" t="n">
        <v>-6800000000</v>
      </c>
      <c r="O10254">
        <f>D10253</f>
      </c>
      <c r="P10254">
        <f>(E10254-F10254+G10254)/O10254*100</f>
      </c>
      <c r="Q10254">
        <f>H10253</f>
      </c>
      <c r="R10254">
        <f>I10253</f>
      </c>
      <c r="S10254">
        <f>H10254-H10253</f>
      </c>
      <c r="T10254">
        <f>I10254-I10253</f>
      </c>
      <c r="U10254">
        <f>(L10254-K10254)/(2*D10254*0.01)</f>
      </c>
    </row>
    <row r="10255">
      <c r="A10255" t="n">
        <v>2016</v>
      </c>
      <c r="B10255" t="inlineStr">
        <is>
          <t>00267058</t>
        </is>
      </c>
      <c r="C10255" t="inlineStr">
        <is>
          <t>에스케이이엔에스</t>
        </is>
      </c>
      <c r="D10255" t="n">
        <v>128115660000</v>
      </c>
      <c r="E10255" t="n">
        <v>14393570000</v>
      </c>
      <c r="F10255" t="n">
        <v>7289086000</v>
      </c>
      <c r="G10255" t="n">
        <v>2787759000</v>
      </c>
      <c r="H10255" t="n">
        <v>2.65</v>
      </c>
      <c r="I10255" t="n">
        <v>4</v>
      </c>
      <c r="J10255" t="n">
        <v>9.800000000000001</v>
      </c>
      <c r="K10255" t="n">
        <v>-4752000000</v>
      </c>
      <c r="L10255" t="n">
        <v>5148000000</v>
      </c>
      <c r="M10255" t="n">
        <v>4088000000</v>
      </c>
      <c r="N10255" t="n">
        <v>-3785000000</v>
      </c>
      <c r="O10255">
        <f>D10254</f>
      </c>
      <c r="P10255">
        <f>(E10255-F10255+G10255)/O10255*100</f>
      </c>
      <c r="Q10255">
        <f>H10254</f>
      </c>
      <c r="R10255">
        <f>I10254</f>
      </c>
      <c r="S10255">
        <f>H10255-H10254</f>
      </c>
      <c r="T10255">
        <f>I10255-I10254</f>
      </c>
      <c r="U10255">
        <f>(L10255-K10255)/(2*D10255*0.01)</f>
      </c>
      <c r="V10255">
        <f>(L10255+K10255)/(D10255*0.0001)</f>
      </c>
    </row>
    <row r="10256">
      <c r="A10256" t="n">
        <v>2017</v>
      </c>
      <c r="B10256" t="inlineStr">
        <is>
          <t>00267058</t>
        </is>
      </c>
      <c r="C10256" t="inlineStr">
        <is>
          <t>에스케이이엔에스</t>
        </is>
      </c>
      <c r="D10256" t="n">
        <v>134701059000</v>
      </c>
      <c r="E10256" t="n">
        <v>15236620000</v>
      </c>
      <c r="F10256" t="n">
        <v>9138842000</v>
      </c>
      <c r="G10256" t="n">
        <v>3034303000</v>
      </c>
      <c r="H10256" t="n">
        <v>3.15</v>
      </c>
      <c r="I10256" t="n">
        <v>3.95</v>
      </c>
      <c r="J10256" t="n">
        <v>8.800000000000001</v>
      </c>
      <c r="K10256" t="n">
        <v>-4558000000</v>
      </c>
      <c r="L10256" t="n">
        <v>4959000000</v>
      </c>
      <c r="M10256" t="n">
        <v>4959000000</v>
      </c>
      <c r="N10256" t="n">
        <v>-4695000000</v>
      </c>
      <c r="O10256">
        <f>D10255</f>
      </c>
      <c r="P10256">
        <f>(E10256-F10256+G10256)/O10256*100</f>
      </c>
      <c r="Q10256">
        <f>H10255</f>
      </c>
      <c r="R10256">
        <f>I10255</f>
      </c>
      <c r="S10256">
        <f>H10256-H10255</f>
      </c>
      <c r="T10256">
        <f>I10256-I10255</f>
      </c>
      <c r="U10256">
        <f>(L10256-K10256)/(2*D10256*0.01)</f>
      </c>
      <c r="V10256">
        <f>(L10256+K10256)/(D10256*0.0001)</f>
      </c>
    </row>
    <row r="10257">
      <c r="A10257" t="n">
        <v>2018</v>
      </c>
      <c r="B10257" t="inlineStr">
        <is>
          <t>00267058</t>
        </is>
      </c>
      <c r="C10257" t="inlineStr">
        <is>
          <t>에스케이이엔에스</t>
        </is>
      </c>
      <c r="D10257" t="n">
        <v>152105925000</v>
      </c>
      <c r="E10257" t="n">
        <v>15106830000</v>
      </c>
      <c r="F10257" t="n">
        <v>7805289000</v>
      </c>
      <c r="G10257" t="n">
        <v>3608645000</v>
      </c>
      <c r="H10257" t="n">
        <v>2.85</v>
      </c>
      <c r="I10257" t="n">
        <v>3.45</v>
      </c>
      <c r="J10257" t="n">
        <v>8.199999999999999</v>
      </c>
      <c r="K10257" t="n">
        <v>-20000000</v>
      </c>
      <c r="L10257" t="n">
        <v>22000000</v>
      </c>
      <c r="M10257" t="n">
        <v>2200000</v>
      </c>
      <c r="N10257" t="n">
        <v>-2100000</v>
      </c>
      <c r="O10257">
        <f>D10256</f>
      </c>
      <c r="P10257">
        <f>(E10257-F10257+G10257)/O10257*100</f>
      </c>
      <c r="Q10257">
        <f>H10256</f>
      </c>
      <c r="R10257">
        <f>I10256</f>
      </c>
      <c r="S10257">
        <f>H10257-H10256</f>
      </c>
      <c r="T10257">
        <f>I10257-I10256</f>
      </c>
      <c r="U10257">
        <f>(L10257-K10257)/(2*D10257*0.01)</f>
      </c>
      <c r="V10257">
        <f>(L10257+K10257)/(D10257*0.0001)</f>
      </c>
    </row>
    <row r="10258">
      <c r="A10258" t="n">
        <v>2019</v>
      </c>
      <c r="B10258" t="inlineStr">
        <is>
          <t>00267058</t>
        </is>
      </c>
      <c r="C10258" t="inlineStr">
        <is>
          <t>에스케이이엔에스</t>
        </is>
      </c>
      <c r="D10258" t="n">
        <v>169224885000</v>
      </c>
      <c r="E10258" t="n">
        <v>16856558000</v>
      </c>
      <c r="F10258" t="n">
        <v>8211618000</v>
      </c>
      <c r="G10258" t="n">
        <v>3330505000</v>
      </c>
      <c r="H10258" t="n">
        <v>2.25</v>
      </c>
      <c r="I10258" t="n">
        <v>4.9</v>
      </c>
      <c r="K10258" t="n">
        <v>-5371000000</v>
      </c>
      <c r="L10258" t="n">
        <v>5751000000</v>
      </c>
      <c r="M10258" t="n">
        <v>5738000000</v>
      </c>
      <c r="N10258" t="n">
        <v>-5429000000</v>
      </c>
      <c r="O10258">
        <f>D10257</f>
      </c>
      <c r="P10258">
        <f>(E10258-F10258+G10258)/O10258*100</f>
      </c>
      <c r="Q10258">
        <f>H10257</f>
      </c>
      <c r="R10258">
        <f>I10257</f>
      </c>
      <c r="S10258">
        <f>H10258-H10257</f>
      </c>
      <c r="T10258">
        <f>I10258-I10257</f>
      </c>
      <c r="U10258">
        <f>(L10258-K10258)/(2*D10258*0.01)</f>
      </c>
      <c r="V10258">
        <f>(L10258+K10258)/(D10258*0.0001)</f>
      </c>
    </row>
    <row r="10259">
      <c r="A10259" t="n">
        <v>2020</v>
      </c>
      <c r="B10259" t="inlineStr">
        <is>
          <t>00267058</t>
        </is>
      </c>
      <c r="C10259" t="inlineStr">
        <is>
          <t>에스케이이엔에스</t>
        </is>
      </c>
      <c r="D10259" t="n">
        <v>186034897000</v>
      </c>
      <c r="E10259" t="n">
        <v>17949253000</v>
      </c>
      <c r="F10259" t="n">
        <v>8775331000</v>
      </c>
      <c r="G10259" t="n">
        <v>3582302000</v>
      </c>
      <c r="H10259" t="n">
        <v>2.25</v>
      </c>
      <c r="I10259" t="n">
        <v>4.2</v>
      </c>
      <c r="K10259" t="n">
        <v>-11888359390</v>
      </c>
      <c r="L10259" t="n">
        <v>12620513366</v>
      </c>
      <c r="M10259" t="n">
        <v>12572362572</v>
      </c>
      <c r="N10259" t="n">
        <v>-11939250354</v>
      </c>
      <c r="O10259">
        <f>D10258</f>
      </c>
      <c r="P10259">
        <f>(E10259-F10259+G10259)/O10259*100</f>
      </c>
      <c r="Q10259">
        <f>H10258</f>
      </c>
      <c r="R10259">
        <f>I10258</f>
      </c>
      <c r="S10259">
        <f>H10259-H10258</f>
      </c>
      <c r="T10259">
        <f>I10259-I10258</f>
      </c>
      <c r="U10259">
        <f>(L10259-K10259)/(2*D10259*0.01)</f>
      </c>
      <c r="V10259">
        <f>(L10259+K10259)/(D10259*0.0001)</f>
      </c>
    </row>
    <row r="10260">
      <c r="A10260" t="n">
        <v>2021</v>
      </c>
      <c r="B10260" t="inlineStr">
        <is>
          <t>00267058</t>
        </is>
      </c>
      <c r="C10260" t="inlineStr">
        <is>
          <t>에스케이이엔에스</t>
        </is>
      </c>
      <c r="D10260" t="n">
        <v>194904514000</v>
      </c>
      <c r="E10260" t="n">
        <v>19038232000</v>
      </c>
      <c r="F10260" t="n">
        <v>13604185000</v>
      </c>
      <c r="G10260" t="n">
        <v>4125276000</v>
      </c>
      <c r="H10260" t="n">
        <v>2.8</v>
      </c>
      <c r="I10260" t="n">
        <v>2.9</v>
      </c>
      <c r="O10260">
        <f>D10259</f>
      </c>
      <c r="P10260">
        <f>(E10260-F10260+G10260)/O10260*100</f>
      </c>
      <c r="Q10260">
        <f>H10259</f>
      </c>
      <c r="R10260">
        <f>I10259</f>
      </c>
      <c r="S10260">
        <f>H10260-H10259</f>
      </c>
      <c r="T10260">
        <f>I10260-I10259</f>
      </c>
    </row>
    <row r="10261">
      <c r="A10261" t="n">
        <v>2022</v>
      </c>
      <c r="B10261" t="inlineStr">
        <is>
          <t>00267058</t>
        </is>
      </c>
      <c r="C10261" t="inlineStr">
        <is>
          <t>에스케이이엔에스</t>
        </is>
      </c>
      <c r="D10261" t="n">
        <v>182965923000</v>
      </c>
      <c r="E10261" t="n">
        <v>19838495000</v>
      </c>
      <c r="F10261" t="n">
        <v>15918323000</v>
      </c>
      <c r="G10261" t="n">
        <v>5622719000</v>
      </c>
      <c r="H10261" t="n">
        <v>5.25</v>
      </c>
      <c r="I10261" t="n">
        <v>4.1</v>
      </c>
      <c r="J10261" t="n">
        <v>6.2</v>
      </c>
      <c r="O10261">
        <f>D10260</f>
      </c>
      <c r="P10261">
        <f>(E10261-F10261+G10261)/O10261*100</f>
      </c>
      <c r="Q10261">
        <f>H10260</f>
      </c>
      <c r="R10261">
        <f>I10260</f>
      </c>
      <c r="S10261">
        <f>H10261-H10260</f>
      </c>
      <c r="T10261">
        <f>I10261-I10260</f>
      </c>
    </row>
    <row r="10262">
      <c r="A10262" t="n">
        <v>2023</v>
      </c>
      <c r="B10262" t="inlineStr">
        <is>
          <t>00267058</t>
        </is>
      </c>
      <c r="C10262" t="inlineStr">
        <is>
          <t>에스케이이엔에스</t>
        </is>
      </c>
      <c r="D10262" t="n">
        <v>193578000000</v>
      </c>
      <c r="E10262" t="n">
        <v>17804000000</v>
      </c>
      <c r="F10262" t="n">
        <v>18794000000</v>
      </c>
      <c r="G10262" t="n">
        <v>8814000000</v>
      </c>
      <c r="H10262" t="n">
        <v>4.35</v>
      </c>
      <c r="I10262" t="n">
        <v>4.35</v>
      </c>
      <c r="J10262" t="n">
        <v>6.6</v>
      </c>
      <c r="K10262" t="n">
        <v>-12268000000</v>
      </c>
      <c r="L10262" t="n">
        <v>13082000000</v>
      </c>
      <c r="M10262" t="n">
        <v>13294000000</v>
      </c>
      <c r="N10262" t="n">
        <v>-12568000000</v>
      </c>
      <c r="O10262">
        <f>D10261</f>
      </c>
      <c r="P10262">
        <f>(E10262-F10262+G10262)/O10262*100</f>
      </c>
      <c r="Q10262">
        <f>H10261</f>
      </c>
      <c r="R10262">
        <f>I10261</f>
      </c>
      <c r="S10262">
        <f>H10262-H10261</f>
      </c>
      <c r="T10262">
        <f>I10262-I10261</f>
      </c>
      <c r="U10262">
        <f>(L10262-K10262)/(2*D10262*0.01)</f>
      </c>
      <c r="V10262">
        <f>(L10262+K10262)/(D10262*0.0001)</f>
      </c>
    </row>
    <row r="10263">
      <c r="A10263" t="n">
        <v>2014</v>
      </c>
      <c r="B10263" t="inlineStr">
        <is>
          <t>00267854</t>
        </is>
      </c>
      <c r="C10263" t="inlineStr">
        <is>
          <t>메디앙스</t>
        </is>
      </c>
      <c r="D10263" t="n">
        <v>4011054000</v>
      </c>
      <c r="E10263" t="n">
        <v>806968000</v>
      </c>
      <c r="F10263" t="n">
        <v>709791000</v>
      </c>
      <c r="G10263" t="n">
        <v>154298000</v>
      </c>
      <c r="H10263" t="n">
        <v>3.21</v>
      </c>
      <c r="I10263" t="n">
        <v>4.22</v>
      </c>
      <c r="K10263" t="n">
        <v>-259865000</v>
      </c>
      <c r="L10263" t="n">
        <v>229710000</v>
      </c>
      <c r="M10263" t="n">
        <v>260650000</v>
      </c>
      <c r="N10263" t="n">
        <v>-226160000</v>
      </c>
      <c r="U10263">
        <f>(L10263-K10263)/(2*D10263*0.01)</f>
      </c>
    </row>
    <row r="10264">
      <c r="A10264" t="n">
        <v>2015</v>
      </c>
      <c r="B10264" t="inlineStr">
        <is>
          <t>00267854</t>
        </is>
      </c>
      <c r="C10264" t="inlineStr">
        <is>
          <t>메디앙스</t>
        </is>
      </c>
      <c r="D10264" t="n">
        <v>3980470000</v>
      </c>
      <c r="E10264" t="n">
        <v>768050000</v>
      </c>
      <c r="F10264" t="n">
        <v>840592000</v>
      </c>
      <c r="G10264" t="n">
        <v>124554000</v>
      </c>
      <c r="H10264" t="n">
        <v>2.91</v>
      </c>
      <c r="I10264" t="n">
        <v>4.32</v>
      </c>
      <c r="K10264" t="n">
        <v>-212969000</v>
      </c>
      <c r="L10264" t="n">
        <v>245512000</v>
      </c>
      <c r="M10264" t="n">
        <v>245281000</v>
      </c>
      <c r="N10264" t="n">
        <v>-216721000</v>
      </c>
      <c r="O10264">
        <f>D10263</f>
      </c>
      <c r="P10264">
        <f>(E10264-F10264+G10264)/O10264*100</f>
      </c>
      <c r="Q10264">
        <f>H10263</f>
      </c>
      <c r="R10264">
        <f>I10263</f>
      </c>
      <c r="S10264">
        <f>H10264-H10263</f>
      </c>
      <c r="T10264">
        <f>I10264-I10263</f>
      </c>
      <c r="U10264">
        <f>(L10264-K10264)/(2*D10264*0.01)</f>
      </c>
      <c r="V10264">
        <f>(L10264+K10264)/(D10264*0.0001)</f>
      </c>
    </row>
    <row r="10265">
      <c r="A10265" t="n">
        <v>2016</v>
      </c>
      <c r="B10265" t="inlineStr">
        <is>
          <t>00267854</t>
        </is>
      </c>
      <c r="C10265" t="inlineStr">
        <is>
          <t>메디앙스</t>
        </is>
      </c>
      <c r="D10265" t="n">
        <v>4096065000</v>
      </c>
      <c r="E10265" t="n">
        <v>781774000</v>
      </c>
      <c r="F10265" t="n">
        <v>745226000</v>
      </c>
      <c r="G10265" t="n">
        <v>112569000</v>
      </c>
      <c r="H10265" t="n">
        <v>2.92</v>
      </c>
      <c r="I10265" t="n">
        <v>3.86</v>
      </c>
      <c r="K10265" t="n">
        <v>-233788000</v>
      </c>
      <c r="L10265" t="n">
        <v>203407000</v>
      </c>
      <c r="M10265" t="n">
        <v>223593000</v>
      </c>
      <c r="N10265" t="n">
        <v>-207015000</v>
      </c>
      <c r="O10265">
        <f>D10264</f>
      </c>
      <c r="P10265">
        <f>(E10265-F10265+G10265)/O10265*100</f>
      </c>
      <c r="Q10265">
        <f>H10264</f>
      </c>
      <c r="R10265">
        <f>I10264</f>
      </c>
      <c r="S10265">
        <f>H10265-H10264</f>
      </c>
      <c r="T10265">
        <f>I10265-I10264</f>
      </c>
      <c r="U10265">
        <f>(L10265-K10265)/(2*D10265*0.01)</f>
      </c>
    </row>
    <row r="10266">
      <c r="A10266" t="n">
        <v>2017</v>
      </c>
      <c r="B10266" t="inlineStr">
        <is>
          <t>00267854</t>
        </is>
      </c>
      <c r="C10266" t="inlineStr">
        <is>
          <t>메디앙스</t>
        </is>
      </c>
      <c r="D10266" t="n">
        <v>4477255000</v>
      </c>
      <c r="E10266" t="n">
        <v>807846000</v>
      </c>
      <c r="F10266" t="n">
        <v>648724000</v>
      </c>
      <c r="G10266" t="n">
        <v>116405000</v>
      </c>
      <c r="H10266" t="n">
        <v>2.92</v>
      </c>
      <c r="I10266" t="n">
        <v>4.22</v>
      </c>
      <c r="K10266" t="n">
        <v>-276922000</v>
      </c>
      <c r="L10266" t="n">
        <v>244381000</v>
      </c>
      <c r="M10266" t="n">
        <v>276979000</v>
      </c>
      <c r="N10266" t="n">
        <v>-248940000</v>
      </c>
      <c r="O10266">
        <f>D10265</f>
      </c>
      <c r="P10266">
        <f>(E10266-F10266+G10266)/O10266*100</f>
      </c>
      <c r="Q10266">
        <f>H10265</f>
      </c>
      <c r="R10266">
        <f>I10265</f>
      </c>
      <c r="S10266">
        <f>H10266-H10265</f>
      </c>
      <c r="T10266">
        <f>I10266-I10265</f>
      </c>
      <c r="U10266">
        <f>(L10266-K10266)/(2*D10266*0.01)</f>
      </c>
    </row>
    <row r="10267">
      <c r="A10267" t="n">
        <v>2018</v>
      </c>
      <c r="B10267" t="inlineStr">
        <is>
          <t>00267854</t>
        </is>
      </c>
      <c r="C10267" t="inlineStr">
        <is>
          <t>메디앙스</t>
        </is>
      </c>
      <c r="D10267" t="n">
        <v>4848714000</v>
      </c>
      <c r="E10267" t="n">
        <v>711319000</v>
      </c>
      <c r="F10267" t="n">
        <v>618474000</v>
      </c>
      <c r="G10267" t="n">
        <v>124679000</v>
      </c>
      <c r="H10267" t="n">
        <v>2.54</v>
      </c>
      <c r="I10267" t="n">
        <v>4.19</v>
      </c>
      <c r="K10267" t="n">
        <v>-358967000</v>
      </c>
      <c r="L10267" t="n">
        <v>358967000</v>
      </c>
      <c r="M10267" t="n">
        <v>357511000</v>
      </c>
      <c r="N10267" t="n">
        <v>-315425000</v>
      </c>
      <c r="O10267">
        <f>D10266</f>
      </c>
      <c r="P10267">
        <f>(E10267-F10267+G10267)/O10267*100</f>
      </c>
      <c r="Q10267">
        <f>H10266</f>
      </c>
      <c r="R10267">
        <f>I10266</f>
      </c>
      <c r="S10267">
        <f>H10267-H10266</f>
      </c>
      <c r="T10267">
        <f>I10267-I10266</f>
      </c>
      <c r="U10267">
        <f>(L10267-K10267)/(2*D10267*0.01)</f>
      </c>
    </row>
    <row r="10268">
      <c r="A10268" t="n">
        <v>2019</v>
      </c>
      <c r="B10268" t="inlineStr">
        <is>
          <t>00267854</t>
        </is>
      </c>
      <c r="C10268" t="inlineStr">
        <is>
          <t>메디앙스</t>
        </is>
      </c>
      <c r="D10268" t="n">
        <v>4519272000</v>
      </c>
      <c r="E10268" t="n">
        <v>836059000</v>
      </c>
      <c r="F10268" t="n">
        <v>953561000</v>
      </c>
      <c r="G10268" t="n">
        <v>119309000</v>
      </c>
      <c r="H10268" t="n">
        <v>2.73</v>
      </c>
      <c r="I10268" t="n">
        <v>4.06</v>
      </c>
      <c r="K10268" t="n">
        <v>-201741000</v>
      </c>
      <c r="L10268" t="n">
        <v>201741000</v>
      </c>
      <c r="M10268" t="n">
        <v>203189000</v>
      </c>
      <c r="N10268" t="n">
        <v>-170385000</v>
      </c>
      <c r="O10268">
        <f>D10267</f>
      </c>
      <c r="P10268">
        <f>(E10268-F10268+G10268)/O10268*100</f>
      </c>
      <c r="Q10268">
        <f>H10267</f>
      </c>
      <c r="R10268">
        <f>I10267</f>
      </c>
      <c r="S10268">
        <f>H10268-H10267</f>
      </c>
      <c r="T10268">
        <f>I10268-I10267</f>
      </c>
      <c r="U10268">
        <f>(L10268-K10268)/(2*D10268*0.01)</f>
      </c>
    </row>
    <row r="10269">
      <c r="A10269" t="n">
        <v>2020</v>
      </c>
      <c r="B10269" t="inlineStr">
        <is>
          <t>00267854</t>
        </is>
      </c>
      <c r="C10269" t="inlineStr">
        <is>
          <t>메디앙스</t>
        </is>
      </c>
      <c r="D10269" t="n">
        <v>4950197000</v>
      </c>
      <c r="E10269" t="n">
        <v>722048000</v>
      </c>
      <c r="F10269" t="n">
        <v>295901000</v>
      </c>
      <c r="G10269" t="n">
        <v>117948000</v>
      </c>
      <c r="H10269" t="n">
        <v>2.71</v>
      </c>
      <c r="I10269" t="n">
        <v>3.92</v>
      </c>
      <c r="K10269" t="n">
        <v>-427862000</v>
      </c>
      <c r="L10269" t="n">
        <v>427862000</v>
      </c>
      <c r="M10269" t="n">
        <v>426907000</v>
      </c>
      <c r="N10269" t="n">
        <v>-379184000</v>
      </c>
      <c r="O10269">
        <f>D10268</f>
      </c>
      <c r="P10269">
        <f>(E10269-F10269+G10269)/O10269*100</f>
      </c>
      <c r="Q10269">
        <f>H10268</f>
      </c>
      <c r="R10269">
        <f>I10268</f>
      </c>
      <c r="S10269">
        <f>H10269-H10268</f>
      </c>
      <c r="T10269">
        <f>I10269-I10268</f>
      </c>
      <c r="U10269">
        <f>(L10269-K10269)/(2*D10269*0.01)</f>
      </c>
    </row>
    <row r="10270">
      <c r="A10270" t="n">
        <v>2021</v>
      </c>
      <c r="B10270" t="inlineStr">
        <is>
          <t>00267854</t>
        </is>
      </c>
      <c r="C10270" t="inlineStr">
        <is>
          <t>메디앙스</t>
        </is>
      </c>
      <c r="D10270" t="n">
        <v>4771144000</v>
      </c>
      <c r="E10270" t="n">
        <v>666881000</v>
      </c>
      <c r="F10270" t="n">
        <v>600062000</v>
      </c>
      <c r="G10270" t="n">
        <v>134450000</v>
      </c>
      <c r="H10270" t="n">
        <v>3.2</v>
      </c>
      <c r="I10270" t="n">
        <v>3.73</v>
      </c>
      <c r="K10270" t="n">
        <v>-323552000</v>
      </c>
      <c r="L10270" t="n">
        <v>-373069000</v>
      </c>
      <c r="M10270" t="n">
        <v>368428000</v>
      </c>
      <c r="N10270" t="n">
        <v>-426907000</v>
      </c>
      <c r="O10270">
        <f>D10269</f>
      </c>
      <c r="P10270">
        <f>(E10270-F10270+G10270)/O10270*100</f>
      </c>
      <c r="Q10270">
        <f>H10269</f>
      </c>
      <c r="R10270">
        <f>I10269</f>
      </c>
      <c r="S10270">
        <f>H10270-H10269</f>
      </c>
      <c r="T10270">
        <f>I10270-I10269</f>
      </c>
    </row>
    <row r="10271">
      <c r="A10271" t="n">
        <v>2022</v>
      </c>
      <c r="B10271" t="inlineStr">
        <is>
          <t>00267854</t>
        </is>
      </c>
      <c r="C10271" t="inlineStr">
        <is>
          <t>메디앙스</t>
        </is>
      </c>
      <c r="D10271" t="n">
        <v>4176183000</v>
      </c>
      <c r="E10271" t="n">
        <v>532286000</v>
      </c>
      <c r="F10271" t="n">
        <v>538114000</v>
      </c>
      <c r="G10271" t="n">
        <v>168031000</v>
      </c>
      <c r="H10271" t="n">
        <v>5.57</v>
      </c>
      <c r="I10271" t="n">
        <v>3.71</v>
      </c>
      <c r="K10271" t="n">
        <v>254719000</v>
      </c>
      <c r="L10271" t="n">
        <v>254719000</v>
      </c>
      <c r="M10271" t="n">
        <v>261685000</v>
      </c>
      <c r="N10271" t="n">
        <v>-239238000</v>
      </c>
      <c r="O10271">
        <f>D10270</f>
      </c>
      <c r="P10271">
        <f>(E10271-F10271+G10271)/O10271*100</f>
      </c>
      <c r="Q10271">
        <f>H10270</f>
      </c>
      <c r="R10271">
        <f>I10270</f>
      </c>
      <c r="S10271">
        <f>H10271-H10270</f>
      </c>
      <c r="T10271">
        <f>I10271-I10270</f>
      </c>
    </row>
    <row r="10272">
      <c r="A10272" t="n">
        <v>2023</v>
      </c>
      <c r="B10272" t="inlineStr">
        <is>
          <t>00267854</t>
        </is>
      </c>
      <c r="C10272" t="inlineStr">
        <is>
          <t>메디앙스</t>
        </is>
      </c>
      <c r="D10272" t="n">
        <v>6042267000</v>
      </c>
      <c r="E10272" t="n">
        <v>618134000</v>
      </c>
      <c r="F10272" t="n">
        <v>399193000</v>
      </c>
      <c r="G10272" t="n">
        <v>244820000</v>
      </c>
      <c r="H10272" t="n">
        <v>4.73</v>
      </c>
      <c r="I10272" t="n">
        <v>4.115</v>
      </c>
      <c r="K10272" t="n">
        <v>-336800000</v>
      </c>
      <c r="L10272" t="n">
        <v>356648000</v>
      </c>
      <c r="M10272" t="n">
        <v>364412000</v>
      </c>
      <c r="N10272" t="n">
        <v>-347166000</v>
      </c>
      <c r="O10272">
        <f>D10271</f>
      </c>
      <c r="P10272">
        <f>(E10272-F10272+G10272)/O10272*100</f>
      </c>
      <c r="Q10272">
        <f>H10271</f>
      </c>
      <c r="R10272">
        <f>I10271</f>
      </c>
      <c r="S10272">
        <f>H10272-H10271</f>
      </c>
      <c r="T10272">
        <f>I10272-I10271</f>
      </c>
      <c r="U10272">
        <f>(L10272-K10272)/(2*D10272*0.01)</f>
      </c>
      <c r="V10272">
        <f>(L10272+K10272)/(D10272*0.0001)</f>
      </c>
    </row>
    <row r="10273">
      <c r="A10273" t="n">
        <v>2024</v>
      </c>
      <c r="B10273" t="inlineStr">
        <is>
          <t>00267854</t>
        </is>
      </c>
      <c r="C10273" t="inlineStr">
        <is>
          <t>메디앙스</t>
        </is>
      </c>
      <c r="D10273" t="n">
        <v>5693763000</v>
      </c>
      <c r="E10273" t="n">
        <v>720773000</v>
      </c>
      <c r="F10273" t="n">
        <v>1255485000</v>
      </c>
      <c r="G10273" t="n">
        <v>259584000</v>
      </c>
      <c r="H10273" t="n">
        <v>4.135</v>
      </c>
      <c r="I10273" t="n">
        <v>3.62</v>
      </c>
      <c r="K10273" t="n">
        <v>-270166000</v>
      </c>
      <c r="L10273" t="n">
        <v>298604000</v>
      </c>
      <c r="M10273" t="n">
        <v>301875000</v>
      </c>
      <c r="N10273" t="n">
        <v>-277930000</v>
      </c>
      <c r="O10273">
        <f>D10272</f>
      </c>
      <c r="P10273">
        <f>(E10273-F10273+G10273)/O10273*100</f>
      </c>
      <c r="Q10273">
        <f>H10272</f>
      </c>
      <c r="R10273">
        <f>I10272</f>
      </c>
      <c r="S10273">
        <f>H10273-H10272</f>
      </c>
      <c r="T10273">
        <f>I10273-I10272</f>
      </c>
      <c r="U10273">
        <f>(L10273-K10273)/(2*D10273*0.01)</f>
      </c>
      <c r="V10273">
        <f>(L10273+K10273)/(D10273*0.0001)</f>
      </c>
    </row>
    <row r="10274">
      <c r="A10274" t="n">
        <v>2025</v>
      </c>
      <c r="B10274" t="inlineStr">
        <is>
          <t>00267854</t>
        </is>
      </c>
      <c r="C10274" t="inlineStr">
        <is>
          <t>메디앙스</t>
        </is>
      </c>
      <c r="D10274" t="n">
        <v>5674799000</v>
      </c>
      <c r="E10274" t="n">
        <v>694560000</v>
      </c>
      <c r="F10274" t="n">
        <v>560778000</v>
      </c>
      <c r="G10274" t="n">
        <v>194550000</v>
      </c>
      <c r="H10274" t="n">
        <v>4.39</v>
      </c>
      <c r="I10274" t="n">
        <v>4.055</v>
      </c>
      <c r="K10274" t="n">
        <v>-252689000</v>
      </c>
      <c r="L10274" t="n">
        <v>273611000</v>
      </c>
      <c r="M10274" t="n">
        <v>245001000</v>
      </c>
      <c r="N10274" t="n">
        <v>-269896000</v>
      </c>
      <c r="O10274">
        <f>D10273</f>
      </c>
      <c r="P10274">
        <f>(E10274-F10274+G10274)/O10274*100</f>
      </c>
      <c r="Q10274">
        <f>H10273</f>
      </c>
      <c r="R10274">
        <f>I10273</f>
      </c>
      <c r="S10274">
        <f>H10274-H10273</f>
      </c>
      <c r="T10274">
        <f>I10274-I10273</f>
      </c>
      <c r="U10274">
        <f>(L10274-K10274)/(2*D10274*0.01)</f>
      </c>
      <c r="V10274">
        <f>(L10274+K10274)/(D10274*0.0001)</f>
      </c>
    </row>
    <row r="10275">
      <c r="A10275" t="n">
        <v>2014</v>
      </c>
      <c r="B10275" t="inlineStr">
        <is>
          <t>00267881</t>
        </is>
      </c>
      <c r="C10275" t="inlineStr">
        <is>
          <t>보성파워텍</t>
        </is>
      </c>
      <c r="D10275" t="n">
        <v>1483816000</v>
      </c>
      <c r="E10275" t="n">
        <v>697746000</v>
      </c>
      <c r="F10275" t="n">
        <v>782903000</v>
      </c>
      <c r="G10275" t="n">
        <v>62072000</v>
      </c>
      <c r="H10275" t="n">
        <v>2.94</v>
      </c>
      <c r="I10275" t="n">
        <v>4</v>
      </c>
      <c r="K10275" t="n">
        <v>-106658000</v>
      </c>
      <c r="L10275" t="n">
        <v>127471000</v>
      </c>
      <c r="M10275" t="n">
        <v>127269000</v>
      </c>
      <c r="N10275" t="n">
        <v>-110733000</v>
      </c>
      <c r="U10275">
        <f>(L10275-K10275)/(2*D10275*0.01)</f>
      </c>
      <c r="V10275">
        <f>(L10275+K10275)/(D10275*0.0001)</f>
      </c>
    </row>
    <row r="10276">
      <c r="A10276" t="n">
        <v>2015</v>
      </c>
      <c r="B10276" t="inlineStr">
        <is>
          <t>00267881</t>
        </is>
      </c>
      <c r="C10276" t="inlineStr">
        <is>
          <t>보성파워텍</t>
        </is>
      </c>
      <c r="D10276" t="n">
        <v>1883701000</v>
      </c>
      <c r="E10276" t="n">
        <v>515581000</v>
      </c>
      <c r="F10276" t="n">
        <v>169864000</v>
      </c>
      <c r="G10276" t="n">
        <v>41553000</v>
      </c>
      <c r="H10276" t="n">
        <v>2.74</v>
      </c>
      <c r="I10276" t="n">
        <v>4</v>
      </c>
      <c r="K10276" t="n">
        <v>-138917000</v>
      </c>
      <c r="L10276" t="n">
        <v>161823000</v>
      </c>
      <c r="M10276" t="n">
        <v>158323000</v>
      </c>
      <c r="N10276" t="n">
        <v>-138781000</v>
      </c>
      <c r="O10276">
        <f>D10275</f>
      </c>
      <c r="P10276">
        <f>(E10276-F10276+G10276)/O10276*100</f>
      </c>
      <c r="Q10276">
        <f>H10275</f>
      </c>
      <c r="R10276">
        <f>I10275</f>
      </c>
      <c r="S10276">
        <f>H10276-H10275</f>
      </c>
      <c r="T10276">
        <f>I10276-I10275</f>
      </c>
      <c r="U10276">
        <f>(L10276-K10276)/(2*D10276*0.01)</f>
      </c>
      <c r="V10276">
        <f>(L10276+K10276)/(D10276*0.0001)</f>
      </c>
    </row>
    <row r="10277">
      <c r="A10277" t="n">
        <v>2016</v>
      </c>
      <c r="B10277" t="inlineStr">
        <is>
          <t>00267881</t>
        </is>
      </c>
      <c r="C10277" t="inlineStr">
        <is>
          <t>보성파워텍</t>
        </is>
      </c>
      <c r="D10277" t="n">
        <v>2138005000</v>
      </c>
      <c r="E10277" t="n">
        <v>615345000</v>
      </c>
      <c r="F10277" t="n">
        <v>394978000</v>
      </c>
      <c r="G10277" t="n">
        <v>49625000</v>
      </c>
      <c r="H10277" t="n">
        <v>2.77</v>
      </c>
      <c r="I10277" t="n">
        <v>4</v>
      </c>
      <c r="O10277">
        <f>D10276</f>
      </c>
      <c r="P10277">
        <f>(E10277-F10277+G10277)/O10277*100</f>
      </c>
      <c r="Q10277">
        <f>H10276</f>
      </c>
      <c r="R10277">
        <f>I10276</f>
      </c>
      <c r="S10277">
        <f>H10277-H10276</f>
      </c>
      <c r="T10277">
        <f>I10277-I10276</f>
      </c>
    </row>
    <row r="10278">
      <c r="A10278" t="n">
        <v>2017</v>
      </c>
      <c r="B10278" t="inlineStr">
        <is>
          <t>00267881</t>
        </is>
      </c>
      <c r="C10278" t="inlineStr">
        <is>
          <t>보성파워텍</t>
        </is>
      </c>
      <c r="D10278" t="n">
        <v>2641575000</v>
      </c>
      <c r="E10278" t="n">
        <v>704718000</v>
      </c>
      <c r="F10278" t="n">
        <v>157626000</v>
      </c>
      <c r="G10278" t="n">
        <v>56673000</v>
      </c>
      <c r="H10278" t="n">
        <v>3.12</v>
      </c>
      <c r="I10278" t="n">
        <v>4</v>
      </c>
      <c r="O10278">
        <f>D10277</f>
      </c>
      <c r="P10278">
        <f>(E10278-F10278+G10278)/O10278*100</f>
      </c>
      <c r="Q10278">
        <f>H10277</f>
      </c>
      <c r="R10278">
        <f>I10277</f>
      </c>
      <c r="S10278">
        <f>H10278-H10277</f>
      </c>
      <c r="T10278">
        <f>I10278-I10277</f>
      </c>
    </row>
    <row r="10279">
      <c r="A10279" t="n">
        <v>2018</v>
      </c>
      <c r="B10279" t="inlineStr">
        <is>
          <t>00267881</t>
        </is>
      </c>
      <c r="C10279" t="inlineStr">
        <is>
          <t>보성파워텍</t>
        </is>
      </c>
      <c r="D10279" t="n">
        <v>3057339000</v>
      </c>
      <c r="E10279" t="n">
        <v>755198000</v>
      </c>
      <c r="F10279" t="n">
        <v>280909000</v>
      </c>
      <c r="G10279" t="n">
        <v>78709000</v>
      </c>
      <c r="H10279" t="n">
        <v>2.6</v>
      </c>
      <c r="I10279" t="n">
        <v>4</v>
      </c>
      <c r="O10279">
        <f>D10278</f>
      </c>
      <c r="P10279">
        <f>(E10279-F10279+G10279)/O10279*100</f>
      </c>
      <c r="Q10279">
        <f>H10278</f>
      </c>
      <c r="R10279">
        <f>I10278</f>
      </c>
      <c r="S10279">
        <f>H10279-H10278</f>
      </c>
      <c r="T10279">
        <f>I10279-I10278</f>
      </c>
    </row>
    <row r="10280">
      <c r="A10280" t="n">
        <v>2019</v>
      </c>
      <c r="B10280" t="inlineStr">
        <is>
          <t>00267881</t>
        </is>
      </c>
      <c r="C10280" t="inlineStr">
        <is>
          <t>보성파워텍</t>
        </is>
      </c>
      <c r="D10280" t="n">
        <v>2869696000</v>
      </c>
      <c r="E10280" t="n">
        <v>678083000</v>
      </c>
      <c r="F10280" t="n">
        <v>506545000</v>
      </c>
      <c r="G10280" t="n">
        <v>76080000</v>
      </c>
      <c r="H10280" t="n">
        <v>2.8</v>
      </c>
      <c r="I10280" t="n">
        <v>8.16</v>
      </c>
      <c r="O10280">
        <f>D10279</f>
      </c>
      <c r="P10280">
        <f>(E10280-F10280+G10280)/O10280*100</f>
      </c>
      <c r="Q10280">
        <f>H10279</f>
      </c>
      <c r="R10280">
        <f>I10279</f>
      </c>
      <c r="S10280">
        <f>H10280-H10279</f>
      </c>
      <c r="T10280">
        <f>I10280-I10279</f>
      </c>
    </row>
    <row r="10281">
      <c r="A10281" t="n">
        <v>2021</v>
      </c>
      <c r="B10281" t="inlineStr">
        <is>
          <t>00267881</t>
        </is>
      </c>
      <c r="C10281" t="inlineStr">
        <is>
          <t>보성파워텍</t>
        </is>
      </c>
      <c r="D10281" t="n">
        <v>3835824000</v>
      </c>
      <c r="E10281" t="n">
        <v>592502000</v>
      </c>
      <c r="F10281" t="n">
        <v>281217000</v>
      </c>
      <c r="G10281" t="n">
        <v>98228000</v>
      </c>
      <c r="H10281" t="n">
        <v>3.38</v>
      </c>
      <c r="I10281" t="n">
        <v>5</v>
      </c>
      <c r="K10281" t="n">
        <v>-253786000</v>
      </c>
      <c r="L10281" t="n">
        <v>293211000</v>
      </c>
      <c r="M10281" t="n">
        <v>301013000</v>
      </c>
      <c r="N10281" t="n">
        <v>-264464000</v>
      </c>
      <c r="U10281">
        <f>(L10281-K10281)/(2*D10281*0.01)</f>
      </c>
      <c r="V10281">
        <f>(L10281+K10281)/(D10281*0.0001)</f>
      </c>
    </row>
    <row r="10282">
      <c r="A10282" t="n">
        <v>2022</v>
      </c>
      <c r="B10282" t="inlineStr">
        <is>
          <t>00267881</t>
        </is>
      </c>
      <c r="C10282" t="inlineStr">
        <is>
          <t>보성파워텍</t>
        </is>
      </c>
      <c r="D10282" t="n">
        <v>3725856000</v>
      </c>
      <c r="E10282" t="n">
        <v>561118000</v>
      </c>
      <c r="F10282" t="n">
        <v>297229000</v>
      </c>
      <c r="G10282" t="n">
        <v>125257000</v>
      </c>
      <c r="H10282" t="n">
        <v>5.73</v>
      </c>
      <c r="I10282" t="n">
        <v>5</v>
      </c>
      <c r="K10282" t="n">
        <v>-203771000</v>
      </c>
      <c r="L10282" t="n">
        <v>231301000</v>
      </c>
      <c r="M10282" t="n">
        <v>243220000</v>
      </c>
      <c r="N10282" t="n">
        <v>-216973000</v>
      </c>
      <c r="O10282">
        <f>D10281</f>
      </c>
      <c r="P10282">
        <f>(E10282-F10282+G10282)/O10282*100</f>
      </c>
      <c r="Q10282">
        <f>H10281</f>
      </c>
      <c r="R10282">
        <f>I10281</f>
      </c>
      <c r="S10282">
        <f>H10282-H10281</f>
      </c>
      <c r="T10282">
        <f>I10282-I10281</f>
      </c>
      <c r="U10282">
        <f>(L10282-K10282)/(2*D10282*0.01)</f>
      </c>
      <c r="V10282">
        <f>(L10282+K10282)/(D10282*0.0001)</f>
      </c>
    </row>
    <row r="10283">
      <c r="A10283" t="n">
        <v>2023</v>
      </c>
      <c r="B10283" t="inlineStr">
        <is>
          <t>00267881</t>
        </is>
      </c>
      <c r="C10283" t="inlineStr">
        <is>
          <t>보성파워텍</t>
        </is>
      </c>
      <c r="D10283" t="n">
        <v>4426961000</v>
      </c>
      <c r="E10283" t="n">
        <v>484978000</v>
      </c>
      <c r="F10283" t="n">
        <v>346716000</v>
      </c>
      <c r="G10283" t="n">
        <v>204915000</v>
      </c>
      <c r="H10283" t="n">
        <v>4.85</v>
      </c>
      <c r="I10283" t="n">
        <v>5</v>
      </c>
      <c r="K10283" t="n">
        <v>-242862000</v>
      </c>
      <c r="L10283" t="n">
        <v>275537000</v>
      </c>
      <c r="M10283" t="n">
        <v>287158000</v>
      </c>
      <c r="N10283" t="n">
        <v>-256588000</v>
      </c>
      <c r="O10283">
        <f>D10282</f>
      </c>
      <c r="P10283">
        <f>(E10283-F10283+G10283)/O10283*100</f>
      </c>
      <c r="Q10283">
        <f>H10282</f>
      </c>
      <c r="R10283">
        <f>I10282</f>
      </c>
      <c r="S10283">
        <f>H10283-H10282</f>
      </c>
      <c r="T10283">
        <f>I10283-I10282</f>
      </c>
      <c r="U10283">
        <f>(L10283-K10283)/(2*D10283*0.01)</f>
      </c>
      <c r="V10283">
        <f>(L10283+K10283)/(D10283*0.0001)</f>
      </c>
    </row>
    <row r="10284">
      <c r="A10284" t="n">
        <v>2024</v>
      </c>
      <c r="B10284" t="inlineStr">
        <is>
          <t>00267881</t>
        </is>
      </c>
      <c r="C10284" t="inlineStr">
        <is>
          <t>보성파워텍</t>
        </is>
      </c>
      <c r="D10284" t="n">
        <v>5389181000</v>
      </c>
      <c r="E10284" t="n">
        <v>567802000</v>
      </c>
      <c r="F10284" t="n">
        <v>266993000</v>
      </c>
      <c r="G10284" t="n">
        <v>175831000</v>
      </c>
      <c r="H10284" t="n">
        <v>4.34</v>
      </c>
      <c r="I10284" t="n">
        <v>4.92</v>
      </c>
      <c r="K10284" t="n">
        <v>-298534000</v>
      </c>
      <c r="L10284" t="n">
        <v>339368000</v>
      </c>
      <c r="M10284" t="n">
        <v>351832000</v>
      </c>
      <c r="N10284" t="n">
        <v>-313935000</v>
      </c>
      <c r="O10284">
        <f>D10283</f>
      </c>
      <c r="P10284">
        <f>(E10284-F10284+G10284)/O10284*100</f>
      </c>
      <c r="Q10284">
        <f>H10283</f>
      </c>
      <c r="R10284">
        <f>I10283</f>
      </c>
      <c r="S10284">
        <f>H10284-H10283</f>
      </c>
      <c r="T10284">
        <f>I10284-I10283</f>
      </c>
      <c r="U10284">
        <f>(L10284-K10284)/(2*D10284*0.01)</f>
      </c>
      <c r="V10284">
        <f>(L10284+K10284)/(D10284*0.0001)</f>
      </c>
    </row>
    <row r="10285">
      <c r="A10285" t="n">
        <v>2025</v>
      </c>
      <c r="B10285" t="inlineStr">
        <is>
          <t>00267881</t>
        </is>
      </c>
      <c r="C10285" t="inlineStr">
        <is>
          <t>보성파워텍</t>
        </is>
      </c>
      <c r="D10285" t="n">
        <v>5364597000</v>
      </c>
      <c r="E10285" t="n">
        <v>659977000</v>
      </c>
      <c r="F10285" t="n">
        <v>1342284000</v>
      </c>
      <c r="G10285" t="n">
        <v>193053000</v>
      </c>
      <c r="H10285" t="n">
        <v>4.68</v>
      </c>
      <c r="I10285" t="n">
        <v>5</v>
      </c>
      <c r="K10285" t="n">
        <v>-295322000</v>
      </c>
      <c r="L10285" t="n">
        <v>334843000</v>
      </c>
      <c r="M10285" t="n">
        <v>348357000</v>
      </c>
      <c r="N10285" t="n">
        <v>-311544000</v>
      </c>
      <c r="O10285">
        <f>D10284</f>
      </c>
      <c r="P10285">
        <f>(E10285-F10285+G10285)/O10285*100</f>
      </c>
      <c r="Q10285">
        <f>H10284</f>
      </c>
      <c r="R10285">
        <f>I10284</f>
      </c>
      <c r="S10285">
        <f>H10285-H10284</f>
      </c>
      <c r="T10285">
        <f>I10285-I10284</f>
      </c>
      <c r="U10285">
        <f>(L10285-K10285)/(2*D10285*0.01)</f>
      </c>
      <c r="V10285">
        <f>(L10285+K10285)/(D10285*0.0001)</f>
      </c>
    </row>
    <row r="10286">
      <c r="A10286" t="n">
        <v>2014</v>
      </c>
      <c r="B10286" t="inlineStr">
        <is>
          <t>00267906</t>
        </is>
      </c>
      <c r="C10286" t="inlineStr">
        <is>
          <t>베뉴지</t>
        </is>
      </c>
      <c r="D10286" t="n">
        <v>2693516000</v>
      </c>
      <c r="E10286" t="n">
        <v>436671000</v>
      </c>
      <c r="G10286" t="n">
        <v>76962000</v>
      </c>
    </row>
    <row r="10287">
      <c r="A10287" t="n">
        <v>2015</v>
      </c>
      <c r="B10287" t="inlineStr">
        <is>
          <t>00267906</t>
        </is>
      </c>
      <c r="C10287" t="inlineStr">
        <is>
          <t>베뉴지</t>
        </is>
      </c>
      <c r="D10287" t="n">
        <v>3943783000</v>
      </c>
      <c r="E10287" t="n">
        <v>1432770000</v>
      </c>
      <c r="G10287" t="n">
        <v>72408000</v>
      </c>
      <c r="O10287">
        <f>D10286</f>
      </c>
    </row>
    <row r="10288">
      <c r="A10288" t="n">
        <v>2016</v>
      </c>
      <c r="B10288" t="inlineStr">
        <is>
          <t>00267906</t>
        </is>
      </c>
      <c r="C10288" t="inlineStr">
        <is>
          <t>베뉴지</t>
        </is>
      </c>
      <c r="D10288" t="n">
        <v>3998730000</v>
      </c>
      <c r="E10288" t="n">
        <v>480207000</v>
      </c>
      <c r="G10288" t="n">
        <v>94715000</v>
      </c>
      <c r="O10288">
        <f>D10287</f>
      </c>
    </row>
    <row r="10289">
      <c r="A10289" t="n">
        <v>2017</v>
      </c>
      <c r="B10289" t="inlineStr">
        <is>
          <t>00267906</t>
        </is>
      </c>
      <c r="C10289" t="inlineStr">
        <is>
          <t>베뉴지</t>
        </is>
      </c>
      <c r="D10289" t="n">
        <v>4558364000</v>
      </c>
      <c r="E10289" t="n">
        <v>672995000</v>
      </c>
      <c r="G10289" t="n">
        <v>97615000</v>
      </c>
      <c r="O10289">
        <f>D10288</f>
      </c>
    </row>
    <row r="10290">
      <c r="A10290" t="n">
        <v>2018</v>
      </c>
      <c r="B10290" t="inlineStr">
        <is>
          <t>00267906</t>
        </is>
      </c>
      <c r="C10290" t="inlineStr">
        <is>
          <t>베뉴지</t>
        </is>
      </c>
      <c r="D10290" t="n">
        <v>4119483000</v>
      </c>
      <c r="E10290" t="n">
        <v>689931000</v>
      </c>
      <c r="G10290" t="n">
        <v>125707000</v>
      </c>
      <c r="O10290">
        <f>D10289</f>
      </c>
    </row>
    <row r="10291">
      <c r="A10291" t="n">
        <v>2020</v>
      </c>
      <c r="B10291" t="inlineStr">
        <is>
          <t>00267906</t>
        </is>
      </c>
      <c r="C10291" t="inlineStr">
        <is>
          <t>베뉴지</t>
        </is>
      </c>
      <c r="D10291" t="n">
        <v>4457592000</v>
      </c>
      <c r="E10291" t="n">
        <v>696734000</v>
      </c>
      <c r="G10291" t="n">
        <v>94630000</v>
      </c>
    </row>
    <row r="10292">
      <c r="A10292" t="n">
        <v>2021</v>
      </c>
      <c r="B10292" t="inlineStr">
        <is>
          <t>00267906</t>
        </is>
      </c>
      <c r="C10292" t="inlineStr">
        <is>
          <t>베뉴지</t>
        </is>
      </c>
      <c r="D10292" t="n">
        <v>4872373000</v>
      </c>
      <c r="O10292">
        <f>D10291</f>
      </c>
    </row>
    <row r="10293">
      <c r="A10293" t="n">
        <v>2022</v>
      </c>
      <c r="B10293" t="inlineStr">
        <is>
          <t>00267906</t>
        </is>
      </c>
      <c r="C10293" t="inlineStr">
        <is>
          <t>베뉴지</t>
        </is>
      </c>
      <c r="D10293" t="n">
        <v>4675049000</v>
      </c>
      <c r="O10293">
        <f>D10292</f>
      </c>
    </row>
    <row r="10294">
      <c r="A10294" t="n">
        <v>2023</v>
      </c>
      <c r="B10294" t="inlineStr">
        <is>
          <t>00267906</t>
        </is>
      </c>
      <c r="C10294" t="inlineStr">
        <is>
          <t>베뉴지</t>
        </is>
      </c>
      <c r="D10294" t="n">
        <v>5049200000</v>
      </c>
      <c r="E10294" t="n">
        <v>469542000</v>
      </c>
      <c r="F10294" t="n">
        <v>345713000</v>
      </c>
      <c r="G10294" t="n">
        <v>202038000</v>
      </c>
      <c r="H10294" t="n">
        <v>4.319</v>
      </c>
      <c r="I10294" t="n">
        <v>3.96</v>
      </c>
      <c r="J10294" t="n">
        <v>3.17</v>
      </c>
      <c r="K10294" t="n">
        <v>-146039000</v>
      </c>
      <c r="L10294" t="n">
        <v>161687000</v>
      </c>
      <c r="M10294" t="n">
        <v>164095000</v>
      </c>
      <c r="N10294" t="n">
        <v>-150759000</v>
      </c>
      <c r="O10294">
        <f>D10293</f>
      </c>
      <c r="P10294">
        <f>(E10294-F10294+G10294)/O10294*100</f>
      </c>
      <c r="U10294">
        <f>(L10294-K10294)/(2*D10294*0.01)</f>
      </c>
      <c r="V10294">
        <f>(L10294+K10294)/(D10294*0.0001)</f>
      </c>
    </row>
    <row r="10295">
      <c r="A10295" t="n">
        <v>2024</v>
      </c>
      <c r="B10295" t="inlineStr">
        <is>
          <t>00267906</t>
        </is>
      </c>
      <c r="C10295" t="inlineStr">
        <is>
          <t>베뉴지</t>
        </is>
      </c>
      <c r="D10295" t="n">
        <v>6688779000</v>
      </c>
      <c r="O10295">
        <f>D10294</f>
      </c>
    </row>
    <row r="10296">
      <c r="A10296" t="n">
        <v>2014</v>
      </c>
      <c r="B10296" t="inlineStr">
        <is>
          <t>00267979</t>
        </is>
      </c>
      <c r="C10296" t="inlineStr">
        <is>
          <t>한일화학</t>
        </is>
      </c>
      <c r="D10296" t="n">
        <v>68970000000</v>
      </c>
      <c r="E10296" t="n">
        <v>3210000000</v>
      </c>
      <c r="F10296" t="n">
        <v>2106000000</v>
      </c>
      <c r="G10296" t="n">
        <v>2759000000</v>
      </c>
      <c r="H10296" t="n">
        <v>3.5</v>
      </c>
      <c r="I10296" t="n">
        <v>4</v>
      </c>
      <c r="J10296" t="n">
        <v>10.3</v>
      </c>
      <c r="K10296" t="n">
        <v>-7260000000</v>
      </c>
      <c r="L10296" t="n">
        <v>8180000000</v>
      </c>
      <c r="M10296" t="n">
        <v>2520000000</v>
      </c>
      <c r="N10296" t="n">
        <v>-2360000000</v>
      </c>
      <c r="U10296">
        <f>(L10296-K10296)/(2*D10296*0.01)</f>
      </c>
      <c r="V10296">
        <f>(L10296+K10296)/(D10296*0.0001)</f>
      </c>
    </row>
    <row r="10297">
      <c r="A10297" t="n">
        <v>2015</v>
      </c>
      <c r="B10297" t="inlineStr">
        <is>
          <t>00267979</t>
        </is>
      </c>
      <c r="C10297" t="inlineStr">
        <is>
          <t>한일화학</t>
        </is>
      </c>
      <c r="D10297" t="n">
        <v>4736548000</v>
      </c>
      <c r="E10297" t="n">
        <v>500969000</v>
      </c>
      <c r="F10297" t="n">
        <v>473311000</v>
      </c>
      <c r="G10297" t="n">
        <v>118407000</v>
      </c>
      <c r="H10297" t="n">
        <v>2.28</v>
      </c>
      <c r="I10297" t="n">
        <v>3.15</v>
      </c>
      <c r="K10297" t="n">
        <v>-171888000</v>
      </c>
      <c r="L10297" t="n">
        <v>193432000</v>
      </c>
      <c r="M10297" t="n">
        <v>193970000</v>
      </c>
      <c r="N10297" t="n">
        <v>-175528000</v>
      </c>
      <c r="O10297">
        <f>D10296</f>
      </c>
      <c r="P10297">
        <f>(E10297-F10297+G10297)/O10297*100</f>
      </c>
      <c r="Q10297">
        <f>H10296</f>
      </c>
      <c r="R10297">
        <f>I10296</f>
      </c>
      <c r="S10297">
        <f>H10297-H10296</f>
      </c>
      <c r="T10297">
        <f>I10297-I10296</f>
      </c>
      <c r="U10297">
        <f>(L10297-K10297)/(2*D10297*0.01)</f>
      </c>
      <c r="V10297">
        <f>(L10297+K10297)/(D10297*0.0001)</f>
      </c>
    </row>
    <row r="10298">
      <c r="A10298" t="n">
        <v>2016</v>
      </c>
      <c r="B10298" t="inlineStr">
        <is>
          <t>00267979</t>
        </is>
      </c>
      <c r="C10298" t="inlineStr">
        <is>
          <t>한일화학</t>
        </is>
      </c>
      <c r="D10298" t="n">
        <v>4880818000</v>
      </c>
      <c r="E10298" t="n">
        <v>492464000</v>
      </c>
      <c r="F10298" t="n">
        <v>525604000</v>
      </c>
      <c r="G10298" t="n">
        <v>119221000</v>
      </c>
      <c r="H10298" t="n">
        <v>2.33</v>
      </c>
      <c r="I10298" t="n">
        <v>2.91</v>
      </c>
      <c r="K10298" t="n">
        <v>-175404000</v>
      </c>
      <c r="L10298" t="n">
        <v>197726000</v>
      </c>
      <c r="M10298" t="n">
        <v>198582000</v>
      </c>
      <c r="N10298" t="n">
        <v>-179353000</v>
      </c>
      <c r="O10298">
        <f>D10297</f>
      </c>
      <c r="P10298">
        <f>(E10298-F10298+G10298)/O10298*100</f>
      </c>
      <c r="Q10298">
        <f>H10297</f>
      </c>
      <c r="R10298">
        <f>I10297</f>
      </c>
      <c r="S10298">
        <f>H10298-H10297</f>
      </c>
      <c r="T10298">
        <f>I10298-I10297</f>
      </c>
      <c r="U10298">
        <f>(L10298-K10298)/(2*D10298*0.01)</f>
      </c>
      <c r="V10298">
        <f>(L10298+K10298)/(D10298*0.0001)</f>
      </c>
    </row>
    <row r="10299">
      <c r="A10299" t="n">
        <v>2017</v>
      </c>
      <c r="B10299" t="inlineStr">
        <is>
          <t>00267979</t>
        </is>
      </c>
      <c r="C10299" t="inlineStr">
        <is>
          <t>한일화학</t>
        </is>
      </c>
      <c r="D10299" t="n">
        <v>5752419000</v>
      </c>
      <c r="E10299" t="n">
        <v>522152000</v>
      </c>
      <c r="F10299" t="n">
        <v>98202000</v>
      </c>
      <c r="G10299" t="n">
        <v>125889000</v>
      </c>
      <c r="H10299" t="n">
        <v>2.74</v>
      </c>
      <c r="I10299" t="n">
        <v>3.11</v>
      </c>
      <c r="K10299" t="n">
        <v>-198991000</v>
      </c>
      <c r="L10299" t="n">
        <v>223505000</v>
      </c>
      <c r="M10299" t="n">
        <v>224979000</v>
      </c>
      <c r="N10299" t="n">
        <v>-203880000</v>
      </c>
      <c r="O10299">
        <f>D10298</f>
      </c>
      <c r="P10299">
        <f>(E10299-F10299+G10299)/O10299*100</f>
      </c>
      <c r="Q10299">
        <f>H10298</f>
      </c>
      <c r="R10299">
        <f>I10298</f>
      </c>
      <c r="S10299">
        <f>H10299-H10298</f>
      </c>
      <c r="T10299">
        <f>I10299-I10298</f>
      </c>
      <c r="U10299">
        <f>(L10299-K10299)/(2*D10299*0.01)</f>
      </c>
      <c r="V10299">
        <f>(L10299+K10299)/(D10299*0.0001)</f>
      </c>
    </row>
    <row r="10300">
      <c r="A10300" t="n">
        <v>2018</v>
      </c>
      <c r="B10300" t="inlineStr">
        <is>
          <t>00267979</t>
        </is>
      </c>
      <c r="C10300" t="inlineStr">
        <is>
          <t>한일화학</t>
        </is>
      </c>
      <c r="D10300" t="n">
        <v>6033680000</v>
      </c>
      <c r="E10300" t="n">
        <v>557038000</v>
      </c>
      <c r="F10300" t="n">
        <v>1016739000</v>
      </c>
      <c r="G10300" t="n">
        <v>172879000</v>
      </c>
      <c r="H10300" t="n">
        <v>2.24</v>
      </c>
      <c r="I10300" t="n">
        <v>3.54</v>
      </c>
      <c r="K10300" t="n">
        <v>-235911000</v>
      </c>
      <c r="L10300" t="n">
        <v>264822000</v>
      </c>
      <c r="M10300" t="n">
        <v>264501000</v>
      </c>
      <c r="N10300" t="n">
        <v>-240035000</v>
      </c>
      <c r="O10300">
        <f>D10299</f>
      </c>
      <c r="P10300">
        <f>(E10300-F10300+G10300)/O10300*100</f>
      </c>
      <c r="Q10300">
        <f>H10299</f>
      </c>
      <c r="R10300">
        <f>I10299</f>
      </c>
      <c r="S10300">
        <f>H10300-H10299</f>
      </c>
      <c r="T10300">
        <f>I10300-I10299</f>
      </c>
      <c r="U10300">
        <f>(L10300-K10300)/(2*D10300*0.01)</f>
      </c>
      <c r="V10300">
        <f>(L10300+K10300)/(D10300*0.0001)</f>
      </c>
    </row>
    <row r="10301">
      <c r="A10301" t="n">
        <v>2019</v>
      </c>
      <c r="B10301" t="inlineStr">
        <is>
          <t>00267979</t>
        </is>
      </c>
      <c r="C10301" t="inlineStr">
        <is>
          <t>한일화학</t>
        </is>
      </c>
      <c r="D10301" t="n">
        <v>6895924000</v>
      </c>
      <c r="E10301" t="n">
        <v>664387000</v>
      </c>
      <c r="F10301" t="n">
        <v>108344000</v>
      </c>
      <c r="G10301" t="n">
        <v>150037000</v>
      </c>
      <c r="H10301" t="n">
        <v>1.85</v>
      </c>
      <c r="I10301" t="n">
        <v>4.07</v>
      </c>
      <c r="K10301" t="n">
        <v>-317499000</v>
      </c>
      <c r="L10301" t="n">
        <v>361964000</v>
      </c>
      <c r="M10301" t="n">
        <v>360630000</v>
      </c>
      <c r="N10301" t="n">
        <v>-322341000</v>
      </c>
      <c r="O10301">
        <f>D10300</f>
      </c>
      <c r="P10301">
        <f>(E10301-F10301+G10301)/O10301*100</f>
      </c>
      <c r="Q10301">
        <f>H10300</f>
      </c>
      <c r="R10301">
        <f>I10300</f>
      </c>
      <c r="S10301">
        <f>H10301-H10300</f>
      </c>
      <c r="T10301">
        <f>I10301-I10300</f>
      </c>
      <c r="U10301">
        <f>(L10301-K10301)/(2*D10301*0.01)</f>
      </c>
      <c r="V10301">
        <f>(L10301+K10301)/(D10301*0.0001)</f>
      </c>
    </row>
    <row r="10302">
      <c r="A10302" t="n">
        <v>2020</v>
      </c>
      <c r="B10302" t="inlineStr">
        <is>
          <t>00267979</t>
        </is>
      </c>
      <c r="C10302" t="inlineStr">
        <is>
          <t>한일화학</t>
        </is>
      </c>
      <c r="D10302" t="n">
        <v>6859842000</v>
      </c>
      <c r="E10302" t="n">
        <v>653607000</v>
      </c>
      <c r="F10302" t="n">
        <v>734501000</v>
      </c>
      <c r="G10302" t="n">
        <v>139666000</v>
      </c>
      <c r="H10302" t="n">
        <v>1.72</v>
      </c>
      <c r="I10302" t="n">
        <v>3.2</v>
      </c>
      <c r="K10302" t="n">
        <v>-296396000</v>
      </c>
      <c r="L10302" t="n">
        <v>335762000</v>
      </c>
      <c r="M10302" t="n">
        <v>335691000</v>
      </c>
      <c r="N10302" t="n">
        <v>-301872000</v>
      </c>
      <c r="O10302">
        <f>D10301</f>
      </c>
      <c r="P10302">
        <f>(E10302-F10302+G10302)/O10302*100</f>
      </c>
      <c r="Q10302">
        <f>H10301</f>
      </c>
      <c r="R10302">
        <f>I10301</f>
      </c>
      <c r="S10302">
        <f>H10302-H10301</f>
      </c>
      <c r="T10302">
        <f>I10302-I10301</f>
      </c>
      <c r="U10302">
        <f>(L10302-K10302)/(2*D10302*0.01)</f>
      </c>
      <c r="V10302">
        <f>(L10302+K10302)/(D10302*0.0001)</f>
      </c>
    </row>
    <row r="10303">
      <c r="A10303" t="n">
        <v>2021</v>
      </c>
      <c r="B10303" t="inlineStr">
        <is>
          <t>00267979</t>
        </is>
      </c>
      <c r="C10303" t="inlineStr">
        <is>
          <t>한일화학</t>
        </is>
      </c>
      <c r="D10303" t="n">
        <v>9703616000</v>
      </c>
      <c r="E10303" t="n">
        <v>834216000</v>
      </c>
      <c r="F10303" t="n">
        <v>302934000</v>
      </c>
      <c r="G10303" t="n">
        <v>128752000</v>
      </c>
      <c r="H10303" t="n">
        <v>2.725</v>
      </c>
      <c r="I10303" t="n">
        <v>3.39</v>
      </c>
      <c r="K10303" t="n">
        <v>-475837000</v>
      </c>
      <c r="L10303" t="n">
        <v>537052000</v>
      </c>
      <c r="M10303" t="n">
        <v>535181000</v>
      </c>
      <c r="N10303" t="n">
        <v>-483180000</v>
      </c>
      <c r="O10303">
        <f>D10302</f>
      </c>
      <c r="P10303">
        <f>(E10303-F10303+G10303)/O10303*100</f>
      </c>
      <c r="Q10303">
        <f>H10302</f>
      </c>
      <c r="R10303">
        <f>I10302</f>
      </c>
      <c r="S10303">
        <f>H10303-H10302</f>
      </c>
      <c r="T10303">
        <f>I10303-I10302</f>
      </c>
      <c r="U10303">
        <f>(L10303-K10303)/(2*D10303*0.01)</f>
      </c>
      <c r="V10303">
        <f>(L10303+K10303)/(D10303*0.0001)</f>
      </c>
    </row>
    <row r="10304">
      <c r="A10304" t="n">
        <v>2022</v>
      </c>
      <c r="B10304" t="inlineStr">
        <is>
          <t>00267979</t>
        </is>
      </c>
      <c r="C10304" t="inlineStr">
        <is>
          <t>한일화학</t>
        </is>
      </c>
      <c r="D10304" t="n">
        <v>9192791000</v>
      </c>
      <c r="E10304" t="n">
        <v>953399000</v>
      </c>
      <c r="F10304" t="n">
        <v>519402000</v>
      </c>
      <c r="G10304" t="n">
        <v>228020000</v>
      </c>
      <c r="O10304">
        <f>D10303</f>
      </c>
      <c r="P10304">
        <f>(E10304-F10304+G10304)/O10304*100</f>
      </c>
    </row>
    <row r="10305">
      <c r="A10305" t="n">
        <v>2023</v>
      </c>
      <c r="B10305" t="inlineStr">
        <is>
          <t>00267979</t>
        </is>
      </c>
      <c r="C10305" t="inlineStr">
        <is>
          <t>한일화학</t>
        </is>
      </c>
      <c r="D10305" t="n">
        <v>10057424000</v>
      </c>
      <c r="E10305" t="n">
        <v>893505000</v>
      </c>
      <c r="F10305" t="n">
        <v>827704000</v>
      </c>
      <c r="G10305" t="n">
        <v>380244000</v>
      </c>
      <c r="O10305">
        <f>D10304</f>
      </c>
      <c r="P10305">
        <f>(E10305-F10305+G10305)/O10305*100</f>
      </c>
    </row>
    <row r="10306">
      <c r="A10306" t="n">
        <v>2024</v>
      </c>
      <c r="B10306" t="inlineStr">
        <is>
          <t>00267979</t>
        </is>
      </c>
      <c r="C10306" t="inlineStr">
        <is>
          <t>한일화학</t>
        </is>
      </c>
      <c r="D10306" t="n">
        <v>11145072000</v>
      </c>
      <c r="E10306" t="n">
        <v>906247000</v>
      </c>
      <c r="F10306" t="n">
        <v>881222000</v>
      </c>
      <c r="G10306" t="n">
        <v>345556000</v>
      </c>
      <c r="O10306">
        <f>D10305</f>
      </c>
      <c r="P10306">
        <f>(E10306-F10306+G10306)/O10306*100</f>
      </c>
    </row>
    <row r="10307">
      <c r="A10307" t="n">
        <v>2025</v>
      </c>
      <c r="B10307" t="inlineStr">
        <is>
          <t>00267979</t>
        </is>
      </c>
      <c r="C10307" t="inlineStr">
        <is>
          <t>한일화학</t>
        </is>
      </c>
      <c r="D10307" t="n">
        <v>11361916000</v>
      </c>
      <c r="E10307" t="n">
        <v>1031558000</v>
      </c>
      <c r="F10307" t="n">
        <v>681570000</v>
      </c>
      <c r="G10307" t="n">
        <v>333247000</v>
      </c>
      <c r="O10307">
        <f>D10306</f>
      </c>
      <c r="P10307">
        <f>(E10307-F10307+G10307)/O10307*100</f>
      </c>
    </row>
    <row r="10308">
      <c r="A10308" t="n">
        <v>2014</v>
      </c>
      <c r="B10308" t="inlineStr">
        <is>
          <t>00268002</t>
        </is>
      </c>
      <c r="C10308" t="inlineStr">
        <is>
          <t>세종텔레콤</t>
        </is>
      </c>
      <c r="D10308" t="n">
        <v>10017193000</v>
      </c>
      <c r="E10308" t="n">
        <v>1203753000</v>
      </c>
      <c r="F10308" t="n">
        <v>891530000</v>
      </c>
      <c r="G10308" t="n">
        <v>318399000</v>
      </c>
    </row>
    <row r="10309">
      <c r="A10309" t="n">
        <v>2020</v>
      </c>
      <c r="B10309" t="inlineStr">
        <is>
          <t>00268002</t>
        </is>
      </c>
      <c r="C10309" t="inlineStr">
        <is>
          <t>세종텔레콤</t>
        </is>
      </c>
      <c r="D10309" t="n">
        <v>16654877000</v>
      </c>
      <c r="E10309" t="n">
        <v>1906433000</v>
      </c>
      <c r="F10309" t="n">
        <v>1184474000</v>
      </c>
      <c r="G10309" t="n">
        <v>311203000</v>
      </c>
      <c r="H10309" t="n">
        <v>2.1295</v>
      </c>
      <c r="I10309" t="n">
        <v>3.01</v>
      </c>
      <c r="K10309" t="n">
        <v>-1170894000</v>
      </c>
      <c r="L10309" t="n">
        <v>1330709000</v>
      </c>
      <c r="M10309" t="n">
        <v>1320378000</v>
      </c>
      <c r="N10309" t="n">
        <v>-1183926000</v>
      </c>
      <c r="U10309">
        <f>(L10309-K10309)/(2*D10309*0.01)</f>
      </c>
      <c r="V10309">
        <f>(L10309+K10309)/(D10309*0.0001)</f>
      </c>
    </row>
    <row r="10310">
      <c r="A10310" t="n">
        <v>2021</v>
      </c>
      <c r="B10310" t="inlineStr">
        <is>
          <t>00268002</t>
        </is>
      </c>
      <c r="C10310" t="inlineStr">
        <is>
          <t>세종텔레콤</t>
        </is>
      </c>
      <c r="D10310" t="n">
        <v>14194276000</v>
      </c>
      <c r="E10310" t="n">
        <v>2440135000</v>
      </c>
      <c r="F10310" t="n">
        <v>5244250000</v>
      </c>
      <c r="G10310" t="n">
        <v>301526000</v>
      </c>
      <c r="H10310" t="n">
        <v>2.745</v>
      </c>
      <c r="I10310" t="n">
        <v>3.54</v>
      </c>
      <c r="K10310" t="n">
        <v>-911463000</v>
      </c>
      <c r="L10310" t="n">
        <v>1036211000</v>
      </c>
      <c r="M10310" t="n">
        <v>1026398000</v>
      </c>
      <c r="N10310" t="n">
        <v>-920000000</v>
      </c>
      <c r="O10310">
        <f>D10309</f>
      </c>
      <c r="P10310">
        <f>(E10310-F10310+G10310)/O10310*100</f>
      </c>
      <c r="Q10310">
        <f>H10309</f>
      </c>
      <c r="R10310">
        <f>I10309</f>
      </c>
      <c r="S10310">
        <f>H10310-H10309</f>
      </c>
      <c r="T10310">
        <f>I10310-I10309</f>
      </c>
      <c r="U10310">
        <f>(L10310-K10310)/(2*D10310*0.01)</f>
      </c>
      <c r="V10310">
        <f>(L10310+K10310)/(D10310*0.0001)</f>
      </c>
    </row>
    <row r="10311">
      <c r="A10311" t="n">
        <v>2022</v>
      </c>
      <c r="B10311" t="inlineStr">
        <is>
          <t>00268002</t>
        </is>
      </c>
      <c r="C10311" t="inlineStr">
        <is>
          <t>세종텔레콤</t>
        </is>
      </c>
      <c r="D10311" t="n">
        <v>12693985000</v>
      </c>
      <c r="E10311" t="n">
        <v>2104083000</v>
      </c>
      <c r="F10311" t="n">
        <v>1273438000</v>
      </c>
      <c r="G10311" t="n">
        <v>343605000</v>
      </c>
      <c r="H10311" t="n">
        <v>5.225</v>
      </c>
      <c r="I10311" t="n">
        <v>4.58</v>
      </c>
      <c r="K10311" t="n">
        <v>-645697000</v>
      </c>
      <c r="L10311" t="n">
        <v>723694000</v>
      </c>
      <c r="M10311" t="n">
        <v>735531000</v>
      </c>
      <c r="N10311" t="n">
        <v>-666846000</v>
      </c>
      <c r="O10311">
        <f>D10310</f>
      </c>
      <c r="P10311">
        <f>(E10311-F10311+G10311)/O10311*100</f>
      </c>
      <c r="Q10311">
        <f>H10310</f>
      </c>
      <c r="R10311">
        <f>I10310</f>
      </c>
      <c r="S10311">
        <f>H10311-H10310</f>
      </c>
      <c r="T10311">
        <f>I10311-I10310</f>
      </c>
      <c r="U10311">
        <f>(L10311-K10311)/(2*D10311*0.01)</f>
      </c>
      <c r="V10311">
        <f>(L10311+K10311)/(D10311*0.0001)</f>
      </c>
    </row>
    <row r="10312">
      <c r="A10312" t="n">
        <v>2023</v>
      </c>
      <c r="B10312" t="inlineStr">
        <is>
          <t>00268002</t>
        </is>
      </c>
      <c r="C10312" t="inlineStr">
        <is>
          <t>세종텔레콤</t>
        </is>
      </c>
      <c r="D10312" t="n">
        <v>14289894000</v>
      </c>
      <c r="E10312" t="n">
        <v>1688081000</v>
      </c>
      <c r="F10312" t="n">
        <v>1220177000</v>
      </c>
      <c r="G10312" t="n">
        <v>630646000</v>
      </c>
      <c r="H10312" t="n">
        <v>4.285</v>
      </c>
      <c r="I10312" t="n">
        <v>4.24</v>
      </c>
      <c r="K10312" t="n">
        <v>-752211000</v>
      </c>
      <c r="L10312" t="n">
        <v>843273000</v>
      </c>
      <c r="M10312" t="n">
        <v>846226000</v>
      </c>
      <c r="N10312" t="n">
        <v>-767949000</v>
      </c>
      <c r="O10312">
        <f>D10311</f>
      </c>
      <c r="P10312">
        <f>(E10312-F10312+G10312)/O10312*100</f>
      </c>
      <c r="Q10312">
        <f>H10311</f>
      </c>
      <c r="R10312">
        <f>I10311</f>
      </c>
      <c r="S10312">
        <f>H10312-H10311</f>
      </c>
      <c r="T10312">
        <f>I10312-I10311</f>
      </c>
      <c r="U10312">
        <f>(L10312-K10312)/(2*D10312*0.01)</f>
      </c>
      <c r="V10312">
        <f>(L10312+K10312)/(D10312*0.0001)</f>
      </c>
    </row>
    <row r="10313">
      <c r="A10313" t="n">
        <v>2024</v>
      </c>
      <c r="B10313" t="inlineStr">
        <is>
          <t>00268002</t>
        </is>
      </c>
      <c r="C10313" t="inlineStr">
        <is>
          <t>세종텔레콤</t>
        </is>
      </c>
      <c r="D10313" t="n">
        <v>9474923000</v>
      </c>
      <c r="E10313" t="n">
        <v>1860455000</v>
      </c>
      <c r="F10313" t="n">
        <v>7642532000</v>
      </c>
      <c r="G10313" t="n">
        <v>258857000</v>
      </c>
      <c r="H10313" t="n">
        <v>3.64</v>
      </c>
      <c r="I10313" t="n">
        <v>4.125</v>
      </c>
      <c r="K10313" t="n">
        <v>-458039000</v>
      </c>
      <c r="L10313" t="n">
        <v>518786000</v>
      </c>
      <c r="M10313" t="n">
        <v>515641000</v>
      </c>
      <c r="N10313" t="n">
        <v>-463437000</v>
      </c>
      <c r="O10313">
        <f>D10312</f>
      </c>
      <c r="P10313">
        <f>(E10313-F10313+G10313)/O10313*100</f>
      </c>
      <c r="Q10313">
        <f>H10312</f>
      </c>
      <c r="R10313">
        <f>I10312</f>
      </c>
      <c r="S10313">
        <f>H10313-H10312</f>
      </c>
      <c r="T10313">
        <f>I10313-I10312</f>
      </c>
      <c r="U10313">
        <f>(L10313-K10313)/(2*D10313*0.01)</f>
      </c>
      <c r="V10313">
        <f>(L10313+K10313)/(D10313*0.0001)</f>
      </c>
    </row>
    <row r="10314">
      <c r="A10314" t="n">
        <v>2014</v>
      </c>
      <c r="B10314" t="inlineStr">
        <is>
          <t>00268118</t>
        </is>
      </c>
      <c r="C10314" t="inlineStr">
        <is>
          <t>코맥스</t>
        </is>
      </c>
      <c r="D10314" t="n">
        <v>3558070000</v>
      </c>
      <c r="E10314" t="n">
        <v>815008000</v>
      </c>
      <c r="F10314" t="n">
        <v>272529000</v>
      </c>
      <c r="G10314" t="n">
        <v>104232000</v>
      </c>
      <c r="H10314" t="n">
        <v>3.22</v>
      </c>
      <c r="I10314" t="n">
        <v>4</v>
      </c>
      <c r="K10314" t="n">
        <v>-146114864</v>
      </c>
      <c r="L10314" t="n">
        <v>169211501</v>
      </c>
      <c r="U10314">
        <f>(L10314-K10314)/(2*D10314*0.01)</f>
      </c>
      <c r="V10314">
        <f>(L10314+K10314)/(D10314*0.0001)</f>
      </c>
    </row>
    <row r="10315">
      <c r="A10315" t="n">
        <v>2015</v>
      </c>
      <c r="B10315" t="inlineStr">
        <is>
          <t>00268118</t>
        </is>
      </c>
      <c r="C10315" t="inlineStr">
        <is>
          <t>코맥스</t>
        </is>
      </c>
      <c r="D10315" t="n">
        <v>4160241000</v>
      </c>
      <c r="E10315" t="n">
        <v>913472000</v>
      </c>
      <c r="F10315" t="n">
        <v>608919000</v>
      </c>
      <c r="G10315" t="n">
        <v>58479000</v>
      </c>
      <c r="H10315" t="n">
        <v>2.86</v>
      </c>
      <c r="I10315" t="n">
        <v>5.81</v>
      </c>
      <c r="K10315" t="n">
        <v>-284713000</v>
      </c>
      <c r="L10315" t="n">
        <v>328713000</v>
      </c>
      <c r="O10315">
        <f>D10314</f>
      </c>
      <c r="P10315">
        <f>(E10315-F10315+G10315)/O10315*100</f>
      </c>
      <c r="Q10315">
        <f>H10314</f>
      </c>
      <c r="R10315">
        <f>I10314</f>
      </c>
      <c r="S10315">
        <f>H10315-H10314</f>
      </c>
      <c r="T10315">
        <f>I10315-I10314</f>
      </c>
      <c r="U10315">
        <f>(L10315-K10315)/(2*D10315*0.01)</f>
      </c>
      <c r="V10315">
        <f>(L10315+K10315)/(D10315*0.0001)</f>
      </c>
    </row>
    <row r="10316">
      <c r="A10316" t="n">
        <v>2016</v>
      </c>
      <c r="B10316" t="inlineStr">
        <is>
          <t>00268118</t>
        </is>
      </c>
      <c r="C10316" t="inlineStr">
        <is>
          <t>코맥스</t>
        </is>
      </c>
      <c r="D10316" t="n">
        <v>4885334000</v>
      </c>
      <c r="E10316" t="n">
        <v>1021168000</v>
      </c>
      <c r="F10316" t="n">
        <v>554218000</v>
      </c>
      <c r="G10316" t="n">
        <v>106147000</v>
      </c>
      <c r="H10316" t="n">
        <v>2.76</v>
      </c>
      <c r="I10316" t="n">
        <v>5.94</v>
      </c>
      <c r="K10316" t="n">
        <v>-324000000</v>
      </c>
      <c r="L10316" t="n">
        <v>376409000</v>
      </c>
      <c r="O10316">
        <f>D10315</f>
      </c>
      <c r="P10316">
        <f>(E10316-F10316+G10316)/O10316*100</f>
      </c>
      <c r="Q10316">
        <f>H10315</f>
      </c>
      <c r="R10316">
        <f>I10315</f>
      </c>
      <c r="S10316">
        <f>H10316-H10315</f>
      </c>
      <c r="T10316">
        <f>I10316-I10315</f>
      </c>
      <c r="U10316">
        <f>(L10316-K10316)/(2*D10316*0.01)</f>
      </c>
      <c r="V10316">
        <f>(L10316+K10316)/(D10316*0.0001)</f>
      </c>
    </row>
    <row r="10317">
      <c r="A10317" t="n">
        <v>2017</v>
      </c>
      <c r="B10317" t="inlineStr">
        <is>
          <t>00268118</t>
        </is>
      </c>
      <c r="C10317" t="inlineStr">
        <is>
          <t>코맥스</t>
        </is>
      </c>
      <c r="D10317" t="n">
        <v>5770116000</v>
      </c>
      <c r="E10317" t="n">
        <v>1176494000</v>
      </c>
      <c r="F10317" t="n">
        <v>340595000</v>
      </c>
      <c r="G10317" t="n">
        <v>120746000</v>
      </c>
      <c r="H10317" t="n">
        <v>3.1</v>
      </c>
      <c r="I10317" t="n">
        <v>5.36</v>
      </c>
      <c r="K10317" t="n">
        <v>-367910000</v>
      </c>
      <c r="L10317" t="n">
        <v>423083000</v>
      </c>
      <c r="O10317">
        <f>D10316</f>
      </c>
      <c r="P10317">
        <f>(E10317-F10317+G10317)/O10317*100</f>
      </c>
      <c r="Q10317">
        <f>H10316</f>
      </c>
      <c r="R10317">
        <f>I10316</f>
      </c>
      <c r="S10317">
        <f>H10317-H10316</f>
      </c>
      <c r="T10317">
        <f>I10317-I10316</f>
      </c>
      <c r="U10317">
        <f>(L10317-K10317)/(2*D10317*0.01)</f>
      </c>
      <c r="V10317">
        <f>(L10317+K10317)/(D10317*0.0001)</f>
      </c>
    </row>
    <row r="10318">
      <c r="A10318" t="n">
        <v>2018</v>
      </c>
      <c r="B10318" t="inlineStr">
        <is>
          <t>00268118</t>
        </is>
      </c>
      <c r="C10318" t="inlineStr">
        <is>
          <t>코맥스</t>
        </is>
      </c>
      <c r="D10318" t="n">
        <v>6234312000</v>
      </c>
      <c r="E10318" t="n">
        <v>1311966000</v>
      </c>
      <c r="F10318" t="n">
        <v>672139000</v>
      </c>
      <c r="G10318" t="n">
        <v>159724000</v>
      </c>
      <c r="H10318" t="n">
        <v>2.7</v>
      </c>
      <c r="I10318" t="n">
        <v>4</v>
      </c>
      <c r="K10318" t="n">
        <v>-401242000</v>
      </c>
      <c r="L10318" t="n">
        <v>401242000</v>
      </c>
      <c r="O10318">
        <f>D10317</f>
      </c>
      <c r="P10318">
        <f>(E10318-F10318+G10318)/O10318*100</f>
      </c>
      <c r="Q10318">
        <f>H10317</f>
      </c>
      <c r="R10318">
        <f>I10317</f>
      </c>
      <c r="S10318">
        <f>H10318-H10317</f>
      </c>
      <c r="T10318">
        <f>I10318-I10317</f>
      </c>
      <c r="U10318">
        <f>(L10318-K10318)/(2*D10318*0.01)</f>
      </c>
    </row>
    <row r="10319">
      <c r="A10319" t="n">
        <v>2019</v>
      </c>
      <c r="B10319" t="inlineStr">
        <is>
          <t>00268118</t>
        </is>
      </c>
      <c r="C10319" t="inlineStr">
        <is>
          <t>코맥스</t>
        </is>
      </c>
      <c r="D10319" t="n">
        <v>6512099000</v>
      </c>
      <c r="E10319" t="n">
        <v>1177236000</v>
      </c>
      <c r="F10319" t="n">
        <v>822507000</v>
      </c>
      <c r="G10319" t="n">
        <v>109754000</v>
      </c>
      <c r="H10319" t="n">
        <v>2.59</v>
      </c>
      <c r="I10319" t="n">
        <v>3.4</v>
      </c>
      <c r="K10319" t="n">
        <v>-423187000</v>
      </c>
      <c r="L10319" t="n">
        <v>494919000</v>
      </c>
      <c r="O10319">
        <f>D10318</f>
      </c>
      <c r="P10319">
        <f>(E10319-F10319+G10319)/O10319*100</f>
      </c>
      <c r="Q10319">
        <f>H10318</f>
      </c>
      <c r="R10319">
        <f>I10318</f>
      </c>
      <c r="S10319">
        <f>H10319-H10318</f>
      </c>
      <c r="T10319">
        <f>I10319-I10318</f>
      </c>
      <c r="U10319">
        <f>(L10319-K10319)/(2*D10319*0.01)</f>
      </c>
      <c r="V10319">
        <f>(L10319+K10319)/(D10319*0.0001)</f>
      </c>
    </row>
    <row r="10320">
      <c r="A10320" t="n">
        <v>2020</v>
      </c>
      <c r="B10320" t="inlineStr">
        <is>
          <t>00268118</t>
        </is>
      </c>
      <c r="C10320" t="inlineStr">
        <is>
          <t>코맥스</t>
        </is>
      </c>
      <c r="D10320" t="n">
        <v>7353951000</v>
      </c>
      <c r="E10320" t="n">
        <v>1054753000</v>
      </c>
      <c r="F10320" t="n">
        <v>453529000</v>
      </c>
      <c r="G10320" t="n">
        <v>119964000</v>
      </c>
      <c r="H10320" t="n">
        <v>2.53</v>
      </c>
      <c r="I10320" t="n">
        <v>3.2</v>
      </c>
      <c r="K10320" t="n">
        <v>-468736000</v>
      </c>
      <c r="L10320" t="n">
        <v>542942000</v>
      </c>
      <c r="O10320">
        <f>D10319</f>
      </c>
      <c r="P10320">
        <f>(E10320-F10320+G10320)/O10320*100</f>
      </c>
      <c r="Q10320">
        <f>H10319</f>
      </c>
      <c r="R10320">
        <f>I10319</f>
      </c>
      <c r="S10320">
        <f>H10320-H10319</f>
      </c>
      <c r="T10320">
        <f>I10320-I10319</f>
      </c>
      <c r="U10320">
        <f>(L10320-K10320)/(2*D10320*0.01)</f>
      </c>
      <c r="V10320">
        <f>(L10320+K10320)/(D10320*0.0001)</f>
      </c>
    </row>
    <row r="10321">
      <c r="A10321" t="n">
        <v>2021</v>
      </c>
      <c r="B10321" t="inlineStr">
        <is>
          <t>00268118</t>
        </is>
      </c>
      <c r="C10321" t="inlineStr">
        <is>
          <t>코맥스</t>
        </is>
      </c>
      <c r="D10321" t="n">
        <v>7919804000</v>
      </c>
      <c r="E10321" t="n">
        <v>1025376000</v>
      </c>
      <c r="F10321" t="n">
        <v>468342000</v>
      </c>
      <c r="G10321" t="n">
        <v>130915000</v>
      </c>
      <c r="H10321" t="n">
        <v>2.94</v>
      </c>
      <c r="I10321" t="n">
        <v>3</v>
      </c>
      <c r="O10321">
        <f>D10320</f>
      </c>
      <c r="P10321">
        <f>(E10321-F10321+G10321)/O10321*100</f>
      </c>
      <c r="Q10321">
        <f>H10320</f>
      </c>
      <c r="R10321">
        <f>I10320</f>
      </c>
      <c r="S10321">
        <f>H10321-H10320</f>
      </c>
      <c r="T10321">
        <f>I10321-I10320</f>
      </c>
    </row>
    <row r="10322">
      <c r="A10322" t="n">
        <v>2022</v>
      </c>
      <c r="B10322" t="inlineStr">
        <is>
          <t>00268118</t>
        </is>
      </c>
      <c r="C10322" t="inlineStr">
        <is>
          <t>코맥스</t>
        </is>
      </c>
      <c r="D10322" t="n">
        <v>7792918000</v>
      </c>
      <c r="E10322" t="n">
        <v>1035985000</v>
      </c>
      <c r="F10322" t="n">
        <v>579490000</v>
      </c>
      <c r="G10322" t="n">
        <v>201328000</v>
      </c>
      <c r="H10322" t="n">
        <v>5.765</v>
      </c>
      <c r="I10322" t="n">
        <v>3</v>
      </c>
      <c r="J10322" t="n">
        <v>6.71</v>
      </c>
      <c r="O10322">
        <f>D10321</f>
      </c>
      <c r="P10322">
        <f>(E10322-F10322+G10322)/O10322*100</f>
      </c>
      <c r="Q10322">
        <f>H10321</f>
      </c>
      <c r="R10322">
        <f>I10321</f>
      </c>
      <c r="S10322">
        <f>H10322-H10321</f>
      </c>
      <c r="T10322">
        <f>I10322-I10321</f>
      </c>
    </row>
    <row r="10323">
      <c r="A10323" t="n">
        <v>2023</v>
      </c>
      <c r="B10323" t="inlineStr">
        <is>
          <t>00268118</t>
        </is>
      </c>
      <c r="C10323" t="inlineStr">
        <is>
          <t>코맥스</t>
        </is>
      </c>
      <c r="D10323" t="n">
        <v>8218394000</v>
      </c>
      <c r="E10323" t="n">
        <v>958426000</v>
      </c>
      <c r="F10323" t="n">
        <v>885466000</v>
      </c>
      <c r="G10323" t="n">
        <v>244774000</v>
      </c>
      <c r="H10323" t="n">
        <v>4.89</v>
      </c>
      <c r="I10323" t="n">
        <v>3</v>
      </c>
      <c r="O10323">
        <f>D10322</f>
      </c>
      <c r="P10323">
        <f>(E10323-F10323+G10323)/O10323*100</f>
      </c>
      <c r="Q10323">
        <f>H10322</f>
      </c>
      <c r="R10323">
        <f>I10322</f>
      </c>
      <c r="S10323">
        <f>H10323-H10322</f>
      </c>
      <c r="T10323">
        <f>I10323-I10322</f>
      </c>
    </row>
    <row r="10324">
      <c r="A10324" t="n">
        <v>2024</v>
      </c>
      <c r="B10324" t="inlineStr">
        <is>
          <t>00268118</t>
        </is>
      </c>
      <c r="C10324" t="inlineStr">
        <is>
          <t>코맥스</t>
        </is>
      </c>
      <c r="D10324" t="n">
        <v>8188292000</v>
      </c>
      <c r="E10324" t="n">
        <v>839432000</v>
      </c>
      <c r="F10324" t="n">
        <v>878552000</v>
      </c>
      <c r="G10324" t="n">
        <v>343743000</v>
      </c>
      <c r="H10324" t="n">
        <v>4.21</v>
      </c>
      <c r="I10324" t="n">
        <v>3</v>
      </c>
      <c r="O10324">
        <f>D10323</f>
      </c>
      <c r="P10324">
        <f>(E10324-F10324+G10324)/O10324*100</f>
      </c>
      <c r="Q10324">
        <f>H10323</f>
      </c>
      <c r="R10324">
        <f>I10323</f>
      </c>
      <c r="S10324">
        <f>H10324-H10323</f>
      </c>
      <c r="T10324">
        <f>I10324-I10323</f>
      </c>
    </row>
    <row r="10325">
      <c r="A10325" t="n">
        <v>2025</v>
      </c>
      <c r="B10325" t="inlineStr">
        <is>
          <t>00268118</t>
        </is>
      </c>
      <c r="C10325" t="inlineStr">
        <is>
          <t>코맥스</t>
        </is>
      </c>
      <c r="D10325" t="n">
        <v>8027038000</v>
      </c>
      <c r="E10325" t="n">
        <v>906511000</v>
      </c>
      <c r="F10325" t="n">
        <v>1686922000</v>
      </c>
      <c r="G10325" t="n">
        <v>351757000</v>
      </c>
      <c r="H10325" t="n">
        <v>4.585</v>
      </c>
      <c r="I10325" t="n">
        <v>3</v>
      </c>
      <c r="K10325" t="n">
        <v>-424999000</v>
      </c>
      <c r="L10325" t="n">
        <v>472014000</v>
      </c>
      <c r="M10325" t="n">
        <v>474829000</v>
      </c>
      <c r="N10325" t="n">
        <v>-435141000</v>
      </c>
      <c r="O10325">
        <f>D10324</f>
      </c>
      <c r="P10325">
        <f>(E10325-F10325+G10325)/O10325*100</f>
      </c>
      <c r="Q10325">
        <f>H10324</f>
      </c>
      <c r="R10325">
        <f>I10324</f>
      </c>
      <c r="S10325">
        <f>H10325-H10324</f>
      </c>
      <c r="T10325">
        <f>I10325-I10324</f>
      </c>
      <c r="U10325">
        <f>(L10325-K10325)/(2*D10325*0.01)</f>
      </c>
      <c r="V10325">
        <f>(L10325+K10325)/(D10325*0.0001)</f>
      </c>
    </row>
    <row r="10326">
      <c r="A10326" t="n">
        <v>2014</v>
      </c>
      <c r="B10326" t="inlineStr">
        <is>
          <t>00268163</t>
        </is>
      </c>
      <c r="C10326" t="inlineStr">
        <is>
          <t>케이아이티</t>
        </is>
      </c>
      <c r="D10326" t="n">
        <v>201049000</v>
      </c>
    </row>
    <row r="10327">
      <c r="A10327" t="n">
        <v>2015</v>
      </c>
      <c r="B10327" t="inlineStr">
        <is>
          <t>00268163</t>
        </is>
      </c>
      <c r="C10327" t="inlineStr">
        <is>
          <t>케이아이티</t>
        </is>
      </c>
      <c r="D10327" t="n">
        <v>259063000</v>
      </c>
      <c r="O10327">
        <f>D10326</f>
      </c>
    </row>
    <row r="10328">
      <c r="A10328" t="n">
        <v>2016</v>
      </c>
      <c r="B10328" t="inlineStr">
        <is>
          <t>00268163</t>
        </is>
      </c>
      <c r="C10328" t="inlineStr">
        <is>
          <t>케이아이티</t>
        </is>
      </c>
      <c r="D10328" t="n">
        <v>320926000</v>
      </c>
      <c r="O10328">
        <f>D10327</f>
      </c>
    </row>
    <row r="10329">
      <c r="A10329" t="n">
        <v>2017</v>
      </c>
      <c r="B10329" t="inlineStr">
        <is>
          <t>00268163</t>
        </is>
      </c>
      <c r="C10329" t="inlineStr">
        <is>
          <t>케이아이티</t>
        </is>
      </c>
      <c r="D10329" t="n">
        <v>389601000</v>
      </c>
      <c r="O10329">
        <f>D10328</f>
      </c>
    </row>
    <row r="10330">
      <c r="A10330" t="n">
        <v>2018</v>
      </c>
      <c r="B10330" t="inlineStr">
        <is>
          <t>00268163</t>
        </is>
      </c>
      <c r="C10330" t="inlineStr">
        <is>
          <t>케이아이티</t>
        </is>
      </c>
      <c r="D10330" t="n">
        <v>433304000</v>
      </c>
      <c r="O10330">
        <f>D10329</f>
      </c>
    </row>
    <row r="10331">
      <c r="A10331" t="n">
        <v>2014</v>
      </c>
      <c r="B10331" t="inlineStr">
        <is>
          <t>00268251</t>
        </is>
      </c>
      <c r="C10331" t="inlineStr">
        <is>
          <t>다산네트웍스</t>
        </is>
      </c>
      <c r="D10331" t="n">
        <v>484341000</v>
      </c>
      <c r="E10331" t="n">
        <v>129057000</v>
      </c>
      <c r="F10331" t="n">
        <v>77609000</v>
      </c>
      <c r="G10331" t="n">
        <v>12774000</v>
      </c>
    </row>
    <row r="10332">
      <c r="A10332" t="n">
        <v>2015</v>
      </c>
      <c r="B10332" t="inlineStr">
        <is>
          <t>00268251</t>
        </is>
      </c>
      <c r="C10332" t="inlineStr">
        <is>
          <t>다산네트웍스</t>
        </is>
      </c>
      <c r="D10332" t="n">
        <v>4046561000</v>
      </c>
      <c r="E10332" t="n">
        <v>848259000</v>
      </c>
      <c r="F10332" t="n">
        <v>715315000</v>
      </c>
      <c r="G10332" t="n">
        <v>79395000</v>
      </c>
      <c r="O10332">
        <f>D10331</f>
      </c>
      <c r="P10332">
        <f>(E10332-F10332+G10332)/O10332*100</f>
      </c>
    </row>
    <row r="10333">
      <c r="A10333" t="n">
        <v>2016</v>
      </c>
      <c r="B10333" t="inlineStr">
        <is>
          <t>00268251</t>
        </is>
      </c>
      <c r="C10333" t="inlineStr">
        <is>
          <t>다산네트웍스</t>
        </is>
      </c>
      <c r="D10333" t="n">
        <v>1372633000</v>
      </c>
      <c r="O10333">
        <f>D10332</f>
      </c>
    </row>
    <row r="10334">
      <c r="A10334" t="n">
        <v>2017</v>
      </c>
      <c r="B10334" t="inlineStr">
        <is>
          <t>00268251</t>
        </is>
      </c>
      <c r="C10334" t="inlineStr">
        <is>
          <t>다산네트웍스</t>
        </is>
      </c>
      <c r="D10334" t="n">
        <v>74633000</v>
      </c>
      <c r="O10334">
        <f>D10333</f>
      </c>
    </row>
    <row r="10335">
      <c r="A10335" t="n">
        <v>2019</v>
      </c>
      <c r="B10335" t="inlineStr">
        <is>
          <t>00268251</t>
        </is>
      </c>
      <c r="C10335" t="inlineStr">
        <is>
          <t>다산네트웍스</t>
        </is>
      </c>
      <c r="D10335" t="n">
        <v>20559929000</v>
      </c>
      <c r="E10335" t="n">
        <v>334087000</v>
      </c>
      <c r="F10335" t="n">
        <v>532816000</v>
      </c>
      <c r="G10335" t="n">
        <v>307244000</v>
      </c>
      <c r="I10335" t="n">
        <v>1.7</v>
      </c>
    </row>
    <row r="10336">
      <c r="A10336" t="n">
        <v>2020</v>
      </c>
      <c r="B10336" t="inlineStr">
        <is>
          <t>00268251</t>
        </is>
      </c>
      <c r="C10336" t="inlineStr">
        <is>
          <t>다산네트웍스</t>
        </is>
      </c>
      <c r="D10336" t="n">
        <v>22018221000</v>
      </c>
      <c r="E10336" t="n">
        <v>271600000</v>
      </c>
      <c r="F10336" t="n">
        <v>659743000</v>
      </c>
      <c r="G10336" t="n">
        <v>209334000</v>
      </c>
      <c r="H10336" t="n">
        <v>0.43</v>
      </c>
      <c r="I10336" t="n">
        <v>1.7</v>
      </c>
      <c r="O10336">
        <f>D10335</f>
      </c>
      <c r="P10336">
        <f>(E10336-F10336+G10336)/O10336*100</f>
      </c>
      <c r="R10336">
        <f>I10335</f>
      </c>
      <c r="T10336">
        <f>I10336-I10335</f>
      </c>
    </row>
    <row r="10337">
      <c r="A10337" t="n">
        <v>2024</v>
      </c>
      <c r="B10337" t="inlineStr">
        <is>
          <t>00268251</t>
        </is>
      </c>
      <c r="C10337" t="inlineStr">
        <is>
          <t>다산네트웍스</t>
        </is>
      </c>
      <c r="D10337" t="n">
        <v>3478694000</v>
      </c>
      <c r="E10337" t="n">
        <v>105445000</v>
      </c>
      <c r="F10337" t="n">
        <v>42123000</v>
      </c>
      <c r="G10337" t="n">
        <v>5971000</v>
      </c>
      <c r="H10337" t="n">
        <v>3.55</v>
      </c>
      <c r="I10337" t="n">
        <v>4.58</v>
      </c>
    </row>
    <row r="10338">
      <c r="A10338" t="n">
        <v>2014</v>
      </c>
      <c r="B10338" t="inlineStr">
        <is>
          <t>00269241</t>
        </is>
      </c>
      <c r="C10338" t="inlineStr">
        <is>
          <t>주연테크</t>
        </is>
      </c>
      <c r="D10338" t="n">
        <v>809099000</v>
      </c>
      <c r="E10338" t="n">
        <v>228088000</v>
      </c>
      <c r="F10338" t="n">
        <v>24620000</v>
      </c>
      <c r="G10338" t="n">
        <v>18665000</v>
      </c>
    </row>
    <row r="10339">
      <c r="A10339" t="n">
        <v>2015</v>
      </c>
      <c r="B10339" t="inlineStr">
        <is>
          <t>00269241</t>
        </is>
      </c>
      <c r="C10339" t="inlineStr">
        <is>
          <t>주연테크</t>
        </is>
      </c>
      <c r="D10339" t="n">
        <v>1046600000</v>
      </c>
      <c r="E10339" t="n">
        <v>826667000</v>
      </c>
      <c r="F10339" t="n">
        <v>653186000</v>
      </c>
      <c r="G10339" t="n">
        <v>24742000</v>
      </c>
      <c r="O10339">
        <f>D10338</f>
      </c>
      <c r="P10339">
        <f>(E10339-F10339+G10339)/O10339*100</f>
      </c>
    </row>
    <row r="10340">
      <c r="A10340" t="n">
        <v>2016</v>
      </c>
      <c r="B10340" t="inlineStr">
        <is>
          <t>00269241</t>
        </is>
      </c>
      <c r="C10340" t="inlineStr">
        <is>
          <t>주연테크</t>
        </is>
      </c>
      <c r="D10340" t="n">
        <v>1215497000</v>
      </c>
      <c r="E10340" t="n">
        <v>271588000</v>
      </c>
      <c r="F10340" t="n">
        <v>305645000</v>
      </c>
      <c r="G10340" t="n">
        <v>28046000</v>
      </c>
      <c r="H10340" t="n">
        <v>2.88</v>
      </c>
      <c r="I10340" t="n">
        <v>3</v>
      </c>
      <c r="K10340" t="n">
        <v>-85913000</v>
      </c>
      <c r="L10340" t="n">
        <v>98855000</v>
      </c>
      <c r="M10340" t="n">
        <v>97804000</v>
      </c>
      <c r="N10340" t="n">
        <v>-86661000</v>
      </c>
      <c r="O10340">
        <f>D10339</f>
      </c>
      <c r="P10340">
        <f>(E10340-F10340+G10340)/O10340*100</f>
      </c>
      <c r="U10340">
        <f>(L10340-K10340)/(2*D10340*0.01)</f>
      </c>
      <c r="V10340">
        <f>(L10340+K10340)/(D10340*0.0001)</f>
      </c>
    </row>
    <row r="10341">
      <c r="A10341" t="n">
        <v>2017</v>
      </c>
      <c r="B10341" t="inlineStr">
        <is>
          <t>00269241</t>
        </is>
      </c>
      <c r="C10341" t="inlineStr">
        <is>
          <t>주연테크</t>
        </is>
      </c>
      <c r="D10341" t="n">
        <v>1384941000</v>
      </c>
      <c r="E10341" t="n">
        <v>272337000</v>
      </c>
      <c r="F10341" t="n">
        <v>241892000</v>
      </c>
      <c r="G10341" t="n">
        <v>30003000</v>
      </c>
      <c r="H10341" t="n">
        <v>3.21</v>
      </c>
      <c r="I10341" t="n">
        <v>3.3</v>
      </c>
      <c r="O10341">
        <f>D10340</f>
      </c>
      <c r="P10341">
        <f>(E10341-F10341+G10341)/O10341*100</f>
      </c>
      <c r="Q10341">
        <f>H10340</f>
      </c>
      <c r="R10341">
        <f>I10340</f>
      </c>
      <c r="S10341">
        <f>H10341-H10340</f>
      </c>
      <c r="T10341">
        <f>I10341-I10340</f>
      </c>
    </row>
    <row r="10342">
      <c r="A10342" t="n">
        <v>2019</v>
      </c>
      <c r="B10342" t="inlineStr">
        <is>
          <t>00269241</t>
        </is>
      </c>
      <c r="C10342" t="inlineStr">
        <is>
          <t>주연테크</t>
        </is>
      </c>
      <c r="D10342" t="n">
        <v>1837380000</v>
      </c>
      <c r="E10342" t="n">
        <v>520269000</v>
      </c>
      <c r="F10342" t="n">
        <v>117276000</v>
      </c>
      <c r="G10342" t="n">
        <v>2310000</v>
      </c>
      <c r="H10342" t="n">
        <v>2.455</v>
      </c>
      <c r="I10342" t="n">
        <v>2.5</v>
      </c>
      <c r="K10342" t="n">
        <v>-456078000</v>
      </c>
      <c r="L10342" t="n">
        <v>517150000</v>
      </c>
      <c r="M10342" t="n">
        <v>516172000</v>
      </c>
      <c r="N10342" t="n">
        <v>-457294000</v>
      </c>
      <c r="U10342">
        <f>(L10342-K10342)/(2*D10342*0.01)</f>
      </c>
      <c r="V10342">
        <f>(L10342+K10342)/(D10342*0.0001)</f>
      </c>
    </row>
    <row r="10343">
      <c r="A10343" t="n">
        <v>2020</v>
      </c>
      <c r="B10343" t="inlineStr">
        <is>
          <t>00269241</t>
        </is>
      </c>
      <c r="C10343" t="inlineStr">
        <is>
          <t>주연테크</t>
        </is>
      </c>
      <c r="D10343" t="n">
        <v>1616698000</v>
      </c>
      <c r="E10343" t="n">
        <v>331502000</v>
      </c>
      <c r="F10343" t="n">
        <v>341565000</v>
      </c>
      <c r="H10343" t="n">
        <v>2.85</v>
      </c>
      <c r="I10343" t="n">
        <v>3.42</v>
      </c>
      <c r="O10343">
        <f>D10342</f>
      </c>
      <c r="Q10343">
        <f>H10342</f>
      </c>
      <c r="R10343">
        <f>I10342</f>
      </c>
      <c r="S10343">
        <f>H10343-H10342</f>
      </c>
      <c r="T10343">
        <f>I10343-I10342</f>
      </c>
    </row>
    <row r="10344">
      <c r="A10344" t="n">
        <v>2021</v>
      </c>
      <c r="B10344" t="inlineStr">
        <is>
          <t>00269241</t>
        </is>
      </c>
      <c r="C10344" t="inlineStr">
        <is>
          <t>주연테크</t>
        </is>
      </c>
      <c r="D10344" t="n">
        <v>1989090000</v>
      </c>
      <c r="E10344" t="n">
        <v>323565000</v>
      </c>
      <c r="F10344" t="n">
        <v>346540000</v>
      </c>
      <c r="H10344" t="n">
        <v>3.34</v>
      </c>
      <c r="I10344" t="n">
        <v>4.04</v>
      </c>
      <c r="K10344" t="n">
        <v>-160582000</v>
      </c>
      <c r="L10344" t="n">
        <v>160582000</v>
      </c>
      <c r="M10344" t="n">
        <v>180808000</v>
      </c>
      <c r="N10344" t="n">
        <v>-180808000</v>
      </c>
      <c r="O10344">
        <f>D10343</f>
      </c>
      <c r="Q10344">
        <f>H10343</f>
      </c>
      <c r="R10344">
        <f>I10343</f>
      </c>
      <c r="S10344">
        <f>H10344-H10343</f>
      </c>
      <c r="T10344">
        <f>I10344-I10343</f>
      </c>
      <c r="U10344">
        <f>(L10344-K10344)/(2*D10344*0.01)</f>
      </c>
    </row>
    <row r="10345">
      <c r="A10345" t="n">
        <v>2022</v>
      </c>
      <c r="B10345" t="inlineStr">
        <is>
          <t>00269241</t>
        </is>
      </c>
      <c r="C10345" t="inlineStr">
        <is>
          <t>주연테크</t>
        </is>
      </c>
      <c r="D10345" t="n">
        <v>1642559000</v>
      </c>
      <c r="E10345" t="n">
        <v>393130000</v>
      </c>
      <c r="F10345" t="n">
        <v>362905000</v>
      </c>
      <c r="H10345" t="n">
        <v>5.753</v>
      </c>
      <c r="I10345" t="n">
        <v>4.26</v>
      </c>
      <c r="O10345">
        <f>D10344</f>
      </c>
      <c r="Q10345">
        <f>H10344</f>
      </c>
      <c r="R10345">
        <f>I10344</f>
      </c>
      <c r="S10345">
        <f>H10345-H10344</f>
      </c>
      <c r="T10345">
        <f>I10345-I10344</f>
      </c>
    </row>
    <row r="10346">
      <c r="A10346" t="n">
        <v>2023</v>
      </c>
      <c r="B10346" t="inlineStr">
        <is>
          <t>00269241</t>
        </is>
      </c>
      <c r="C10346" t="inlineStr">
        <is>
          <t>주연테크</t>
        </is>
      </c>
      <c r="D10346" t="n">
        <v>1198600000</v>
      </c>
      <c r="E10346" t="n">
        <v>342882000</v>
      </c>
      <c r="F10346" t="n">
        <v>748151000</v>
      </c>
      <c r="H10346" t="n">
        <v>4.94</v>
      </c>
      <c r="I10346" t="n">
        <v>4.04</v>
      </c>
      <c r="O10346">
        <f>D10345</f>
      </c>
      <c r="Q10346">
        <f>H10345</f>
      </c>
      <c r="R10346">
        <f>I10345</f>
      </c>
      <c r="S10346">
        <f>H10346-H10345</f>
      </c>
      <c r="T10346">
        <f>I10346-I10345</f>
      </c>
    </row>
    <row r="10347">
      <c r="A10347" t="n">
        <v>2024</v>
      </c>
      <c r="B10347" t="inlineStr">
        <is>
          <t>00269241</t>
        </is>
      </c>
      <c r="C10347" t="inlineStr">
        <is>
          <t>주연테크</t>
        </is>
      </c>
      <c r="D10347" t="n">
        <v>1240305000</v>
      </c>
      <c r="E10347" t="n">
        <v>216705000</v>
      </c>
      <c r="F10347" t="n">
        <v>113496000</v>
      </c>
      <c r="H10347" t="n">
        <v>4.312</v>
      </c>
      <c r="I10347" t="n">
        <v>4.04</v>
      </c>
      <c r="O10347">
        <f>D10346</f>
      </c>
      <c r="Q10347">
        <f>H10346</f>
      </c>
      <c r="R10347">
        <f>I10346</f>
      </c>
      <c r="S10347">
        <f>H10347-H10346</f>
      </c>
      <c r="T10347">
        <f>I10347-I10346</f>
      </c>
    </row>
    <row r="10348">
      <c r="A10348" t="n">
        <v>2025</v>
      </c>
      <c r="B10348" t="inlineStr">
        <is>
          <t>00269241</t>
        </is>
      </c>
      <c r="C10348" t="inlineStr">
        <is>
          <t>주연테크</t>
        </is>
      </c>
      <c r="D10348" t="n">
        <v>1174783000</v>
      </c>
      <c r="E10348" t="n">
        <v>207771000</v>
      </c>
      <c r="F10348" t="n">
        <v>397414000</v>
      </c>
      <c r="H10348" t="n">
        <v>4.59</v>
      </c>
      <c r="I10348" t="n">
        <v>4.09</v>
      </c>
      <c r="O10348">
        <f>D10347</f>
      </c>
      <c r="Q10348">
        <f>H10347</f>
      </c>
      <c r="R10348">
        <f>I10347</f>
      </c>
      <c r="S10348">
        <f>H10348-H10347</f>
      </c>
      <c r="T10348">
        <f>I10348-I10347</f>
      </c>
    </row>
    <row r="10349">
      <c r="A10349" t="n">
        <v>2014</v>
      </c>
      <c r="B10349" t="inlineStr">
        <is>
          <t>00269852</t>
        </is>
      </c>
      <c r="C10349" t="inlineStr">
        <is>
          <t>폴라리스오피스</t>
        </is>
      </c>
      <c r="D10349" t="n">
        <v>4916975000</v>
      </c>
      <c r="E10349" t="n">
        <v>1273158000</v>
      </c>
      <c r="F10349" t="n">
        <v>859140000</v>
      </c>
      <c r="G10349" t="n">
        <v>195821000</v>
      </c>
      <c r="H10349" t="n">
        <v>2.705</v>
      </c>
      <c r="I10349" t="n">
        <v>4.765</v>
      </c>
      <c r="K10349" t="n">
        <v>-242947000</v>
      </c>
      <c r="L10349" t="n">
        <v>269779000</v>
      </c>
      <c r="M10349" t="n">
        <v>269500000</v>
      </c>
      <c r="N10349" t="n">
        <v>-247247000</v>
      </c>
      <c r="U10349">
        <f>(L10349-K10349)/(2*D10349*0.01)</f>
      </c>
      <c r="V10349">
        <f>(L10349+K10349)/(D10349*0.0001)</f>
      </c>
    </row>
    <row r="10350">
      <c r="A10350" t="n">
        <v>2015</v>
      </c>
      <c r="B10350" t="inlineStr">
        <is>
          <t>00269852</t>
        </is>
      </c>
      <c r="C10350" t="inlineStr">
        <is>
          <t>폴라리스오피스</t>
        </is>
      </c>
      <c r="D10350" t="n">
        <v>5163621000</v>
      </c>
      <c r="E10350" t="n">
        <v>1074284000</v>
      </c>
      <c r="F10350" t="n">
        <v>844660000</v>
      </c>
      <c r="G10350" t="n">
        <v>115688000</v>
      </c>
      <c r="H10350" t="n">
        <v>2.33</v>
      </c>
      <c r="I10350" t="n">
        <v>5.78</v>
      </c>
      <c r="J10350" t="n">
        <v>5.24</v>
      </c>
      <c r="K10350" t="n">
        <v>-224306000</v>
      </c>
      <c r="L10350" t="n">
        <v>204075000</v>
      </c>
      <c r="M10350" t="n">
        <v>222998000</v>
      </c>
      <c r="N10350" t="n">
        <v>-206775000</v>
      </c>
      <c r="O10350">
        <f>D10349</f>
      </c>
      <c r="P10350">
        <f>(E10350-F10350+G10350)/O10350*100</f>
      </c>
      <c r="Q10350">
        <f>H10349</f>
      </c>
      <c r="R10350">
        <f>I10349</f>
      </c>
      <c r="S10350">
        <f>H10350-H10349</f>
      </c>
      <c r="T10350">
        <f>I10350-I10349</f>
      </c>
      <c r="U10350">
        <f>(L10350-K10350)/(2*D10350*0.01)</f>
      </c>
    </row>
    <row r="10351">
      <c r="A10351" t="n">
        <v>2016</v>
      </c>
      <c r="B10351" t="inlineStr">
        <is>
          <t>00269852</t>
        </is>
      </c>
      <c r="C10351" t="inlineStr">
        <is>
          <t>폴라리스오피스</t>
        </is>
      </c>
      <c r="D10351" t="n">
        <v>4763188000</v>
      </c>
      <c r="E10351" t="n">
        <v>1244100000</v>
      </c>
      <c r="F10351" t="n">
        <v>1196742000</v>
      </c>
      <c r="G10351" t="n">
        <v>118839000</v>
      </c>
      <c r="H10351" t="n">
        <v>2.475</v>
      </c>
      <c r="I10351" t="n">
        <v>4.37</v>
      </c>
      <c r="J10351" t="n">
        <v>5.68</v>
      </c>
      <c r="K10351" t="n">
        <v>-160452000</v>
      </c>
      <c r="L10351" t="n">
        <v>165733000</v>
      </c>
      <c r="M10351" t="n">
        <v>50224000</v>
      </c>
      <c r="N10351" t="n">
        <v>-45520000</v>
      </c>
      <c r="O10351">
        <f>D10350</f>
      </c>
      <c r="P10351">
        <f>(E10351-F10351+G10351)/O10351*100</f>
      </c>
      <c r="Q10351">
        <f>H10350</f>
      </c>
      <c r="R10351">
        <f>I10350</f>
      </c>
      <c r="S10351">
        <f>H10351-H10350</f>
      </c>
      <c r="T10351">
        <f>I10351-I10350</f>
      </c>
      <c r="U10351">
        <f>(L10351-K10351)/(2*D10351*0.01)</f>
      </c>
      <c r="V10351">
        <f>(L10351+K10351)/(D10351*0.0001)</f>
      </c>
    </row>
    <row r="10352">
      <c r="A10352" t="n">
        <v>2017</v>
      </c>
      <c r="B10352" t="inlineStr">
        <is>
          <t>00269852</t>
        </is>
      </c>
      <c r="C10352" t="inlineStr">
        <is>
          <t>폴라리스오피스</t>
        </is>
      </c>
      <c r="D10352" t="n">
        <v>2857944000</v>
      </c>
      <c r="E10352" t="n">
        <v>634164000</v>
      </c>
      <c r="F10352" t="n">
        <v>1882671000</v>
      </c>
      <c r="G10352" t="n">
        <v>59880000</v>
      </c>
      <c r="H10352" t="n">
        <v>3.08</v>
      </c>
      <c r="I10352" t="n">
        <v>3.63</v>
      </c>
      <c r="J10352" t="n">
        <v>9.470000000000001</v>
      </c>
      <c r="K10352" t="n">
        <v>-240070000</v>
      </c>
      <c r="L10352" t="n">
        <v>282370000</v>
      </c>
      <c r="M10352" t="n">
        <v>282911000</v>
      </c>
      <c r="N10352" t="n">
        <v>-244833000</v>
      </c>
      <c r="O10352">
        <f>D10351</f>
      </c>
      <c r="P10352">
        <f>(E10352-F10352+G10352)/O10352*100</f>
      </c>
      <c r="Q10352">
        <f>H10351</f>
      </c>
      <c r="R10352">
        <f>I10351</f>
      </c>
      <c r="S10352">
        <f>H10352-H10351</f>
      </c>
      <c r="T10352">
        <f>I10352-I10351</f>
      </c>
      <c r="U10352">
        <f>(L10352-K10352)/(2*D10352*0.01)</f>
      </c>
      <c r="V10352">
        <f>(L10352+K10352)/(D10352*0.0001)</f>
      </c>
    </row>
    <row r="10353">
      <c r="A10353" t="n">
        <v>2018</v>
      </c>
      <c r="B10353" t="inlineStr">
        <is>
          <t>00269852</t>
        </is>
      </c>
      <c r="C10353" t="inlineStr">
        <is>
          <t>폴라리스오피스</t>
        </is>
      </c>
      <c r="D10353" t="n">
        <v>3323261000</v>
      </c>
      <c r="E10353" t="n">
        <v>599912000</v>
      </c>
      <c r="F10353" t="n">
        <v>306610000</v>
      </c>
      <c r="G10353" t="n">
        <v>80787000</v>
      </c>
      <c r="H10353" t="n">
        <v>2.705</v>
      </c>
      <c r="I10353" t="n">
        <v>4.135</v>
      </c>
      <c r="K10353" t="n">
        <v>-353563000</v>
      </c>
      <c r="L10353" t="n">
        <v>423980000</v>
      </c>
      <c r="M10353" t="n">
        <v>422646000</v>
      </c>
      <c r="N10353" t="n">
        <v>-358998000</v>
      </c>
      <c r="O10353">
        <f>D10352</f>
      </c>
      <c r="P10353">
        <f>(E10353-F10353+G10353)/O10353*100</f>
      </c>
      <c r="Q10353">
        <f>H10352</f>
      </c>
      <c r="R10353">
        <f>I10352</f>
      </c>
      <c r="S10353">
        <f>H10353-H10352</f>
      </c>
      <c r="T10353">
        <f>I10353-I10352</f>
      </c>
      <c r="U10353">
        <f>(L10353-K10353)/(2*D10353*0.01)</f>
      </c>
      <c r="V10353">
        <f>(L10353+K10353)/(D10353*0.0001)</f>
      </c>
    </row>
    <row r="10354">
      <c r="A10354" t="n">
        <v>2019</v>
      </c>
      <c r="B10354" t="inlineStr">
        <is>
          <t>00269852</t>
        </is>
      </c>
      <c r="C10354" t="inlineStr">
        <is>
          <t>폴라리스오피스</t>
        </is>
      </c>
      <c r="D10354" t="n">
        <v>4038631000</v>
      </c>
      <c r="E10354" t="n">
        <v>751028000</v>
      </c>
      <c r="F10354" t="n">
        <v>999139000</v>
      </c>
      <c r="G10354" t="n">
        <v>103250000</v>
      </c>
      <c r="H10354" t="n">
        <v>2.455</v>
      </c>
      <c r="I10354" t="n">
        <v>4.065</v>
      </c>
      <c r="K10354" t="n">
        <v>-521614000</v>
      </c>
      <c r="L10354" t="n">
        <v>521614000</v>
      </c>
      <c r="M10354" t="n">
        <v>519007000</v>
      </c>
      <c r="N10354" t="n">
        <v>-441356000</v>
      </c>
      <c r="O10354">
        <f>D10353</f>
      </c>
      <c r="P10354">
        <f>(E10354-F10354+G10354)/O10354*100</f>
      </c>
      <c r="Q10354">
        <f>H10353</f>
      </c>
      <c r="R10354">
        <f>I10353</f>
      </c>
      <c r="S10354">
        <f>H10354-H10353</f>
      </c>
      <c r="T10354">
        <f>I10354-I10353</f>
      </c>
      <c r="U10354">
        <f>(L10354-K10354)/(2*D10354*0.01)</f>
      </c>
    </row>
    <row r="10355">
      <c r="A10355" t="n">
        <v>2022</v>
      </c>
      <c r="B10355" t="inlineStr">
        <is>
          <t>00269852</t>
        </is>
      </c>
      <c r="C10355" t="inlineStr">
        <is>
          <t>폴라리스오피스</t>
        </is>
      </c>
      <c r="D10355" t="n">
        <v>2518520000</v>
      </c>
      <c r="E10355" t="n">
        <v>408187000</v>
      </c>
      <c r="F10355" t="n">
        <v>384049000</v>
      </c>
      <c r="G10355" t="n">
        <v>81419000</v>
      </c>
      <c r="H10355" t="n">
        <v>5.365</v>
      </c>
      <c r="I10355" t="n">
        <v>4</v>
      </c>
      <c r="J10355" t="n">
        <v>9.484999999999999</v>
      </c>
      <c r="K10355" t="n">
        <v>-260353000</v>
      </c>
      <c r="L10355" t="n">
        <v>260353000</v>
      </c>
      <c r="M10355" t="n">
        <v>261596000</v>
      </c>
      <c r="N10355" t="n">
        <v>-227619000</v>
      </c>
      <c r="U10355">
        <f>(L10355-K10355)/(2*D10355*0.01)</f>
      </c>
    </row>
    <row r="10356">
      <c r="A10356" t="n">
        <v>2023</v>
      </c>
      <c r="B10356" t="inlineStr">
        <is>
          <t>00269852</t>
        </is>
      </c>
      <c r="C10356" t="inlineStr">
        <is>
          <t>폴라리스오피스</t>
        </is>
      </c>
      <c r="D10356" t="n">
        <v>2870837000</v>
      </c>
      <c r="E10356" t="n">
        <v>407066000</v>
      </c>
      <c r="F10356" t="n">
        <v>454151000</v>
      </c>
      <c r="G10356" t="n">
        <v>128884000</v>
      </c>
      <c r="H10356" t="n">
        <v>4.59</v>
      </c>
      <c r="I10356" t="n">
        <v>4</v>
      </c>
      <c r="J10356" t="n">
        <v>9.395</v>
      </c>
      <c r="K10356" t="n">
        <v>-296329000</v>
      </c>
      <c r="L10356" t="n">
        <v>296329000</v>
      </c>
      <c r="M10356" t="n">
        <v>295420000</v>
      </c>
      <c r="N10356" t="n">
        <v>-257655000</v>
      </c>
      <c r="O10356">
        <f>D10355</f>
      </c>
      <c r="P10356">
        <f>(E10356-F10356+G10356)/O10356*100</f>
      </c>
      <c r="Q10356">
        <f>H10355</f>
      </c>
      <c r="R10356">
        <f>I10355</f>
      </c>
      <c r="S10356">
        <f>H10356-H10355</f>
      </c>
      <c r="T10356">
        <f>I10356-I10355</f>
      </c>
      <c r="U10356">
        <f>(L10356-K10356)/(2*D10356*0.01)</f>
      </c>
    </row>
    <row r="10357">
      <c r="A10357" t="n">
        <v>2024</v>
      </c>
      <c r="B10357" t="inlineStr">
        <is>
          <t>00269852</t>
        </is>
      </c>
      <c r="C10357" t="inlineStr">
        <is>
          <t>폴라리스오피스</t>
        </is>
      </c>
      <c r="D10357" t="n">
        <v>9133724000</v>
      </c>
      <c r="E10357" t="n">
        <v>1325067000</v>
      </c>
      <c r="F10357" t="n">
        <v>4319651000</v>
      </c>
      <c r="G10357" t="n">
        <v>314304000</v>
      </c>
      <c r="H10357" t="n">
        <v>4.36</v>
      </c>
      <c r="I10357" t="n">
        <v>4.715</v>
      </c>
      <c r="K10357" t="n">
        <v>-729130000</v>
      </c>
      <c r="L10357" t="n">
        <v>847068000</v>
      </c>
      <c r="M10357" t="n">
        <v>847829000</v>
      </c>
      <c r="N10357" t="n">
        <v>-742913000</v>
      </c>
      <c r="O10357">
        <f>D10356</f>
      </c>
      <c r="P10357">
        <f>(E10357-F10357+G10357)/O10357*100</f>
      </c>
      <c r="Q10357">
        <f>H10356</f>
      </c>
      <c r="R10357">
        <f>I10356</f>
      </c>
      <c r="S10357">
        <f>H10357-H10356</f>
      </c>
      <c r="T10357">
        <f>I10357-I10356</f>
      </c>
      <c r="U10357">
        <f>(L10357-K10357)/(2*D10357*0.01)</f>
      </c>
      <c r="V10357">
        <f>(L10357+K10357)/(D10357*0.0001)</f>
      </c>
    </row>
    <row r="10358">
      <c r="A10358" t="n">
        <v>2025</v>
      </c>
      <c r="B10358" t="inlineStr">
        <is>
          <t>00269852</t>
        </is>
      </c>
      <c r="C10358" t="inlineStr">
        <is>
          <t>폴라리스오피스</t>
        </is>
      </c>
      <c r="D10358" t="n">
        <v>10067892000</v>
      </c>
      <c r="E10358" t="n">
        <v>1659771000</v>
      </c>
      <c r="F10358" t="n">
        <v>546150000</v>
      </c>
      <c r="G10358" t="n">
        <v>358609000</v>
      </c>
      <c r="H10358" t="n">
        <v>4.59</v>
      </c>
      <c r="I10358" t="n">
        <v>4.71</v>
      </c>
      <c r="K10358" t="n">
        <v>859948000</v>
      </c>
      <c r="L10358" t="n">
        <v>-742742000</v>
      </c>
      <c r="M10358" t="n">
        <v>863686000</v>
      </c>
      <c r="N10358" t="n">
        <v>-759044000</v>
      </c>
      <c r="O10358">
        <f>D10357</f>
      </c>
      <c r="P10358">
        <f>(E10358-F10358+G10358)/O10358*100</f>
      </c>
      <c r="Q10358">
        <f>H10357</f>
      </c>
      <c r="R10358">
        <f>I10357</f>
      </c>
      <c r="S10358">
        <f>H10358-H10357</f>
      </c>
      <c r="T10358">
        <f>I10358-I10357</f>
      </c>
      <c r="V10358">
        <f>(L10358+K10358)/(D10358*0.0001)</f>
      </c>
    </row>
    <row r="10359">
      <c r="A10359" t="n">
        <v>2017</v>
      </c>
      <c r="B10359" t="inlineStr">
        <is>
          <t>00269889</t>
        </is>
      </c>
      <c r="C10359" t="inlineStr">
        <is>
          <t>누리플렉스</t>
        </is>
      </c>
      <c r="D10359" t="n">
        <v>2487180533</v>
      </c>
      <c r="E10359" t="n">
        <v>502254406</v>
      </c>
      <c r="F10359" t="n">
        <v>406724987</v>
      </c>
      <c r="G10359" t="n">
        <v>36805479</v>
      </c>
    </row>
    <row r="10360">
      <c r="A10360" t="n">
        <v>2018</v>
      </c>
      <c r="B10360" t="inlineStr">
        <is>
          <t>00269889</t>
        </is>
      </c>
      <c r="C10360" t="inlineStr">
        <is>
          <t>누리플렉스</t>
        </is>
      </c>
      <c r="D10360" t="n">
        <v>2348631655</v>
      </c>
      <c r="O10360">
        <f>D10359</f>
      </c>
    </row>
    <row r="10361">
      <c r="A10361" t="n">
        <v>2014</v>
      </c>
      <c r="B10361" t="inlineStr">
        <is>
          <t>00271501</t>
        </is>
      </c>
      <c r="C10361" t="inlineStr">
        <is>
          <t>코아시아</t>
        </is>
      </c>
      <c r="D10361" t="n">
        <v>8315154000</v>
      </c>
      <c r="E10361" t="n">
        <v>2097160000</v>
      </c>
      <c r="F10361" t="n">
        <v>1688978000</v>
      </c>
      <c r="G10361" t="n">
        <v>285023000</v>
      </c>
      <c r="H10361" t="n">
        <v>2.86</v>
      </c>
      <c r="I10361" t="n">
        <v>3.96</v>
      </c>
      <c r="K10361" t="n">
        <v>-1210764000</v>
      </c>
      <c r="L10361" t="n">
        <v>1308340000</v>
      </c>
      <c r="M10361" t="n">
        <v>1299948000</v>
      </c>
      <c r="N10361" t="n">
        <v>-1214948000</v>
      </c>
      <c r="U10361">
        <f>(L10361-K10361)/(2*D10361*0.01)</f>
      </c>
      <c r="V10361">
        <f>(L10361+K10361)/(D10361*0.0001)</f>
      </c>
    </row>
    <row r="10362">
      <c r="A10362" t="n">
        <v>2015</v>
      </c>
      <c r="B10362" t="inlineStr">
        <is>
          <t>00271501</t>
        </is>
      </c>
      <c r="C10362" t="inlineStr">
        <is>
          <t>코아시아</t>
        </is>
      </c>
      <c r="D10362" t="n">
        <v>9340010000</v>
      </c>
      <c r="E10362" t="n">
        <v>2306442000</v>
      </c>
      <c r="F10362" t="n">
        <v>2773987000</v>
      </c>
      <c r="G10362" t="n">
        <v>257021000</v>
      </c>
      <c r="H10362" t="n">
        <v>2.445</v>
      </c>
      <c r="I10362" t="n">
        <v>3.755</v>
      </c>
      <c r="K10362" t="n">
        <v>-1554732000</v>
      </c>
      <c r="L10362" t="n">
        <v>1657568000</v>
      </c>
      <c r="M10362" t="n">
        <v>1678572000</v>
      </c>
      <c r="N10362" t="n">
        <v>-1590668000</v>
      </c>
      <c r="O10362">
        <f>D10361</f>
      </c>
      <c r="P10362">
        <f>(E10362-F10362+G10362)/O10362*100</f>
      </c>
      <c r="Q10362">
        <f>H10361</f>
      </c>
      <c r="R10362">
        <f>I10361</f>
      </c>
      <c r="S10362">
        <f>H10362-H10361</f>
      </c>
      <c r="T10362">
        <f>I10362-I10361</f>
      </c>
      <c r="U10362">
        <f>(L10362-K10362)/(2*D10362*0.01)</f>
      </c>
      <c r="V10362">
        <f>(L10362+K10362)/(D10362*0.0001)</f>
      </c>
    </row>
    <row r="10363">
      <c r="A10363" t="n">
        <v>2016</v>
      </c>
      <c r="B10363" t="inlineStr">
        <is>
          <t>00271501</t>
        </is>
      </c>
      <c r="C10363" t="inlineStr">
        <is>
          <t>코아시아</t>
        </is>
      </c>
      <c r="D10363" t="n">
        <v>10361728000</v>
      </c>
      <c r="E10363" t="n">
        <v>2881457000</v>
      </c>
      <c r="F10363" t="n">
        <v>1924215000</v>
      </c>
      <c r="G10363" t="n">
        <v>225632000</v>
      </c>
      <c r="H10363" t="n">
        <v>2.475</v>
      </c>
      <c r="I10363" t="n">
        <v>4.575</v>
      </c>
      <c r="K10363" t="n">
        <v>-1154372000</v>
      </c>
      <c r="L10363" t="n">
        <v>700348000</v>
      </c>
      <c r="M10363" t="n">
        <v>691816000</v>
      </c>
      <c r="N10363" t="n">
        <v>-1155306000</v>
      </c>
      <c r="O10363">
        <f>D10362</f>
      </c>
      <c r="P10363">
        <f>(E10363-F10363+G10363)/O10363*100</f>
      </c>
      <c r="Q10363">
        <f>H10362</f>
      </c>
      <c r="R10363">
        <f>I10362</f>
      </c>
      <c r="S10363">
        <f>H10363-H10362</f>
      </c>
      <c r="T10363">
        <f>I10363-I10362</f>
      </c>
      <c r="U10363">
        <f>(L10363-K10363)/(2*D10363*0.01)</f>
      </c>
    </row>
    <row r="10364">
      <c r="A10364" t="n">
        <v>2017</v>
      </c>
      <c r="B10364" t="inlineStr">
        <is>
          <t>00271501</t>
        </is>
      </c>
      <c r="C10364" t="inlineStr">
        <is>
          <t>코아시아</t>
        </is>
      </c>
      <c r="D10364" t="n">
        <v>11591040000</v>
      </c>
      <c r="E10364" t="n">
        <v>3053430000</v>
      </c>
      <c r="F10364" t="n">
        <v>1894516000</v>
      </c>
      <c r="G10364" t="n">
        <v>257863000</v>
      </c>
      <c r="H10364" t="n">
        <v>2.96</v>
      </c>
      <c r="I10364" t="n">
        <v>4.06</v>
      </c>
      <c r="K10364" t="n">
        <v>-2854000000</v>
      </c>
      <c r="L10364" t="n">
        <v>2676000000</v>
      </c>
      <c r="M10364" t="n">
        <v>1722000000</v>
      </c>
      <c r="N10364" t="n">
        <v>-1492000000</v>
      </c>
      <c r="O10364">
        <f>D10363</f>
      </c>
      <c r="P10364">
        <f>(E10364-F10364+G10364)/O10364*100</f>
      </c>
      <c r="Q10364">
        <f>H10363</f>
      </c>
      <c r="R10364">
        <f>I10363</f>
      </c>
      <c r="S10364">
        <f>H10364-H10363</f>
      </c>
      <c r="T10364">
        <f>I10364-I10363</f>
      </c>
      <c r="U10364">
        <f>(L10364-K10364)/(2*D10364*0.01)</f>
      </c>
    </row>
    <row r="10365">
      <c r="A10365" t="n">
        <v>2018</v>
      </c>
      <c r="B10365" t="inlineStr">
        <is>
          <t>00271501</t>
        </is>
      </c>
      <c r="C10365" t="inlineStr">
        <is>
          <t>코아시아</t>
        </is>
      </c>
      <c r="D10365" t="n">
        <v>12466403000</v>
      </c>
      <c r="E10365" t="n">
        <v>3409120000</v>
      </c>
      <c r="F10365" t="n">
        <v>3406048000</v>
      </c>
      <c r="G10365" t="n">
        <v>316909000</v>
      </c>
      <c r="H10365" t="n">
        <v>2.56</v>
      </c>
      <c r="I10365" t="n">
        <v>4.86</v>
      </c>
      <c r="K10365" t="n">
        <v>-2275880000</v>
      </c>
      <c r="L10365" t="n">
        <v>1929808000</v>
      </c>
      <c r="M10365" t="n">
        <v>1916216000</v>
      </c>
      <c r="N10365" t="n">
        <v>-2282936000</v>
      </c>
      <c r="O10365">
        <f>D10364</f>
      </c>
      <c r="P10365">
        <f>(E10365-F10365+G10365)/O10365*100</f>
      </c>
      <c r="Q10365">
        <f>H10364</f>
      </c>
      <c r="R10365">
        <f>I10364</f>
      </c>
      <c r="S10365">
        <f>H10365-H10364</f>
      </c>
      <c r="T10365">
        <f>I10365-I10364</f>
      </c>
      <c r="U10365">
        <f>(L10365-K10365)/(2*D10365*0.01)</f>
      </c>
    </row>
    <row r="10366">
      <c r="A10366" t="n">
        <v>2019</v>
      </c>
      <c r="B10366" t="inlineStr">
        <is>
          <t>00271501</t>
        </is>
      </c>
      <c r="C10366" t="inlineStr">
        <is>
          <t>코아시아</t>
        </is>
      </c>
      <c r="D10366" t="n">
        <v>9895201000</v>
      </c>
      <c r="E10366" t="n">
        <v>2592560000</v>
      </c>
      <c r="F10366" t="n">
        <v>4359532000</v>
      </c>
      <c r="G10366" t="n">
        <v>213755000</v>
      </c>
      <c r="H10366" t="n">
        <v>1.855</v>
      </c>
      <c r="I10366" t="n">
        <v>3.995</v>
      </c>
      <c r="J10366" t="n">
        <v>7.025</v>
      </c>
      <c r="K10366" t="n">
        <v>-1661104000</v>
      </c>
      <c r="L10366" t="n">
        <v>1806652000</v>
      </c>
      <c r="M10366" t="n">
        <v>1791352000</v>
      </c>
      <c r="N10366" t="n">
        <v>-1663552000</v>
      </c>
      <c r="O10366">
        <f>D10365</f>
      </c>
      <c r="P10366">
        <f>(E10366-F10366+G10366)/O10366*100</f>
      </c>
      <c r="Q10366">
        <f>H10365</f>
      </c>
      <c r="R10366">
        <f>I10365</f>
      </c>
      <c r="S10366">
        <f>H10366-H10365</f>
      </c>
      <c r="T10366">
        <f>I10366-I10365</f>
      </c>
      <c r="U10366">
        <f>(L10366-K10366)/(2*D10366*0.01)</f>
      </c>
      <c r="V10366">
        <f>(L10366+K10366)/(D10366*0.0001)</f>
      </c>
    </row>
    <row r="10367">
      <c r="A10367" t="n">
        <v>2021</v>
      </c>
      <c r="B10367" t="inlineStr">
        <is>
          <t>00271501</t>
        </is>
      </c>
      <c r="C10367" t="inlineStr">
        <is>
          <t>코아시아</t>
        </is>
      </c>
      <c r="D10367" t="n">
        <v>10361042000</v>
      </c>
      <c r="E10367" t="n">
        <v>2357531000</v>
      </c>
      <c r="F10367" t="n">
        <v>954863000</v>
      </c>
      <c r="G10367" t="n">
        <v>155075000</v>
      </c>
      <c r="H10367" t="n">
        <v>2.815</v>
      </c>
      <c r="I10367" t="n">
        <v>3.895</v>
      </c>
      <c r="K10367" t="n">
        <v>-746708000</v>
      </c>
      <c r="L10367" t="n">
        <v>830152000</v>
      </c>
      <c r="M10367" t="n">
        <v>823400000</v>
      </c>
      <c r="N10367" t="n">
        <v>-750520000</v>
      </c>
      <c r="U10367">
        <f>(L10367-K10367)/(2*D10367*0.01)</f>
      </c>
      <c r="V10367">
        <f>(L10367+K10367)/(D10367*0.0001)</f>
      </c>
    </row>
    <row r="10368">
      <c r="A10368" t="n">
        <v>2022</v>
      </c>
      <c r="B10368" t="inlineStr">
        <is>
          <t>00271501</t>
        </is>
      </c>
      <c r="C10368" t="inlineStr">
        <is>
          <t>코아시아</t>
        </is>
      </c>
      <c r="D10368" t="n">
        <v>10013350000</v>
      </c>
      <c r="E10368" t="n">
        <v>3259119000</v>
      </c>
      <c r="F10368" t="n">
        <v>2805960000</v>
      </c>
      <c r="G10368" t="n">
        <v>263420000</v>
      </c>
      <c r="H10368" t="n">
        <v>5.24</v>
      </c>
      <c r="I10368" t="n">
        <v>4.26</v>
      </c>
      <c r="J10368" t="n">
        <v>7.305</v>
      </c>
      <c r="K10368" t="n">
        <v>-548812000</v>
      </c>
      <c r="L10368" t="n">
        <v>589554000</v>
      </c>
      <c r="M10368" t="n">
        <v>601300000</v>
      </c>
      <c r="N10368" t="n">
        <v>-563942000</v>
      </c>
      <c r="O10368">
        <f>D10367</f>
      </c>
      <c r="P10368">
        <f>(E10368-F10368+G10368)/O10368*100</f>
      </c>
      <c r="Q10368">
        <f>H10367</f>
      </c>
      <c r="R10368">
        <f>I10367</f>
      </c>
      <c r="S10368">
        <f>H10368-H10367</f>
      </c>
      <c r="T10368">
        <f>I10368-I10367</f>
      </c>
      <c r="U10368">
        <f>(L10368-K10368)/(2*D10368*0.01)</f>
      </c>
      <c r="V10368">
        <f>(L10368+K10368)/(D10368*0.0001)</f>
      </c>
    </row>
    <row r="10369">
      <c r="A10369" t="n">
        <v>2023</v>
      </c>
      <c r="B10369" t="inlineStr">
        <is>
          <t>00271501</t>
        </is>
      </c>
      <c r="C10369" t="inlineStr">
        <is>
          <t>코아시아</t>
        </is>
      </c>
      <c r="D10369" t="n">
        <v>5108115000</v>
      </c>
      <c r="E10369" t="n">
        <v>247160000</v>
      </c>
      <c r="F10369" t="n">
        <v>123191000</v>
      </c>
      <c r="G10369" t="n">
        <v>48709000</v>
      </c>
      <c r="H10369" t="n">
        <v>4.36</v>
      </c>
      <c r="I10369" t="n">
        <v>4.49</v>
      </c>
      <c r="J10369" t="n">
        <v>6.56</v>
      </c>
      <c r="K10369" t="n">
        <v>-310194000</v>
      </c>
      <c r="M10369" t="n">
        <v>337972000</v>
      </c>
      <c r="O10369">
        <f>D10368</f>
      </c>
      <c r="P10369">
        <f>(E10369-F10369+G10369)/O10369*100</f>
      </c>
      <c r="Q10369">
        <f>H10368</f>
      </c>
      <c r="R10369">
        <f>I10368</f>
      </c>
      <c r="S10369">
        <f>H10369-H10368</f>
      </c>
      <c r="T10369">
        <f>I10369-I10368</f>
      </c>
    </row>
    <row r="10370">
      <c r="A10370" t="n">
        <v>2024</v>
      </c>
      <c r="B10370" t="inlineStr">
        <is>
          <t>00271501</t>
        </is>
      </c>
      <c r="C10370" t="inlineStr">
        <is>
          <t>코아시아</t>
        </is>
      </c>
      <c r="D10370" t="n">
        <v>5554301000</v>
      </c>
      <c r="E10370" t="n">
        <v>198458000</v>
      </c>
      <c r="F10370" t="n">
        <v>186514000</v>
      </c>
      <c r="G10370" t="n">
        <v>45955000</v>
      </c>
      <c r="H10370" t="n">
        <v>3.44</v>
      </c>
      <c r="I10370" t="n">
        <v>4.21</v>
      </c>
      <c r="J10370" t="n">
        <v>6.175</v>
      </c>
      <c r="O10370">
        <f>D10369</f>
      </c>
      <c r="P10370">
        <f>(E10370-F10370+G10370)/O10370*100</f>
      </c>
      <c r="Q10370">
        <f>H10369</f>
      </c>
      <c r="R10370">
        <f>I10369</f>
      </c>
      <c r="S10370">
        <f>H10370-H10369</f>
      </c>
      <c r="T10370">
        <f>I10370-I10369</f>
      </c>
    </row>
    <row r="10371">
      <c r="A10371" t="n">
        <v>2025</v>
      </c>
      <c r="B10371" t="inlineStr">
        <is>
          <t>00271501</t>
        </is>
      </c>
      <c r="C10371" t="inlineStr">
        <is>
          <t>코아시아</t>
        </is>
      </c>
      <c r="D10371" t="n">
        <v>15504525000</v>
      </c>
      <c r="E10371" t="n">
        <v>3390779000</v>
      </c>
      <c r="F10371" t="n">
        <v>2524114000</v>
      </c>
      <c r="G10371" t="n">
        <v>495037000</v>
      </c>
      <c r="H10371" t="n">
        <v>3.82</v>
      </c>
      <c r="I10371" t="n">
        <v>4.58</v>
      </c>
      <c r="J10371" t="n">
        <v>7.555</v>
      </c>
      <c r="K10371" t="n">
        <v>-2024940000</v>
      </c>
      <c r="L10371" t="n">
        <v>2175280000</v>
      </c>
      <c r="M10371" t="n">
        <v>2207900000</v>
      </c>
      <c r="N10371" t="n">
        <v>-2072564000</v>
      </c>
      <c r="O10371">
        <f>D10370</f>
      </c>
      <c r="P10371">
        <f>(E10371-F10371+G10371)/O10371*100</f>
      </c>
      <c r="Q10371">
        <f>H10370</f>
      </c>
      <c r="R10371">
        <f>I10370</f>
      </c>
      <c r="S10371">
        <f>H10371-H10370</f>
      </c>
      <c r="T10371">
        <f>I10371-I10370</f>
      </c>
      <c r="U10371">
        <f>(L10371-K10371)/(2*D10371*0.01)</f>
      </c>
      <c r="V10371">
        <f>(L10371+K10371)/(D10371*0.0001)</f>
      </c>
    </row>
    <row r="10372">
      <c r="A10372" t="n">
        <v>2014</v>
      </c>
      <c r="B10372" t="inlineStr">
        <is>
          <t>00273110</t>
        </is>
      </c>
      <c r="C10372" t="inlineStr">
        <is>
          <t>에스티큐브</t>
        </is>
      </c>
      <c r="D10372" t="n">
        <v>522554000</v>
      </c>
      <c r="E10372" t="n">
        <v>198784000</v>
      </c>
      <c r="F10372" t="n">
        <v>49260000</v>
      </c>
      <c r="G10372" t="n">
        <v>11616000</v>
      </c>
      <c r="H10372" t="n">
        <v>3.271</v>
      </c>
      <c r="I10372" t="n">
        <v>5</v>
      </c>
      <c r="K10372" t="n">
        <v>-29508000</v>
      </c>
      <c r="L10372" t="n">
        <v>34139000</v>
      </c>
      <c r="M10372" t="n">
        <v>33241000</v>
      </c>
      <c r="N10372" t="n">
        <v>-29348000</v>
      </c>
      <c r="U10372">
        <f>(L10372-K10372)/(2*D10372*0.01)</f>
      </c>
      <c r="V10372">
        <f>(L10372+K10372)/(D10372*0.0001)</f>
      </c>
    </row>
    <row r="10373">
      <c r="A10373" t="n">
        <v>2016</v>
      </c>
      <c r="B10373" t="inlineStr">
        <is>
          <t>00273110</t>
        </is>
      </c>
      <c r="C10373" t="inlineStr">
        <is>
          <t>에스티큐브</t>
        </is>
      </c>
      <c r="D10373" t="n">
        <v>1017188000</v>
      </c>
      <c r="E10373" t="n">
        <v>158996000</v>
      </c>
      <c r="F10373" t="n">
        <v>6424000</v>
      </c>
      <c r="G10373" t="n">
        <v>1460000</v>
      </c>
      <c r="H10373" t="n">
        <v>3.082</v>
      </c>
      <c r="I10373" t="n">
        <v>5</v>
      </c>
      <c r="K10373" t="n">
        <v>-7336000</v>
      </c>
      <c r="L10373" t="n">
        <v>8528000</v>
      </c>
      <c r="M10373" t="n">
        <v>7286000</v>
      </c>
      <c r="N10373" t="n">
        <v>-8239000</v>
      </c>
      <c r="U10373">
        <f>(L10373-K10373)/(2*D10373*0.01)</f>
      </c>
      <c r="V10373">
        <f>(L10373+K10373)/(D10373*0.0001)</f>
      </c>
    </row>
    <row r="10374">
      <c r="A10374" t="n">
        <v>2017</v>
      </c>
      <c r="B10374" t="inlineStr">
        <is>
          <t>00273110</t>
        </is>
      </c>
      <c r="C10374" t="inlineStr">
        <is>
          <t>에스티큐브</t>
        </is>
      </c>
      <c r="D10374" t="n">
        <v>1275501000</v>
      </c>
      <c r="E10374" t="n">
        <v>290448000</v>
      </c>
      <c r="F10374" t="n">
        <v>12525000</v>
      </c>
      <c r="G10374" t="n">
        <v>2352000</v>
      </c>
      <c r="H10374" t="n">
        <v>3.334</v>
      </c>
      <c r="I10374" t="n">
        <v>5</v>
      </c>
      <c r="O10374">
        <f>D10373</f>
      </c>
      <c r="P10374">
        <f>(E10374-F10374+G10374)/O10374*100</f>
      </c>
      <c r="Q10374">
        <f>H10373</f>
      </c>
      <c r="R10374">
        <f>I10373</f>
      </c>
      <c r="S10374">
        <f>H10374-H10373</f>
      </c>
      <c r="T10374">
        <f>I10374-I10373</f>
      </c>
    </row>
    <row r="10375">
      <c r="A10375" t="n">
        <v>2018</v>
      </c>
      <c r="B10375" t="inlineStr">
        <is>
          <t>00273110</t>
        </is>
      </c>
      <c r="C10375" t="inlineStr">
        <is>
          <t>에스티큐브</t>
        </is>
      </c>
      <c r="D10375" t="n">
        <v>1576961000</v>
      </c>
      <c r="E10375" t="n">
        <v>286019000</v>
      </c>
      <c r="G10375" t="n">
        <v>3111000</v>
      </c>
      <c r="H10375" t="n">
        <v>3.149</v>
      </c>
      <c r="I10375" t="n">
        <v>5</v>
      </c>
      <c r="K10375" t="n">
        <v>-12571000</v>
      </c>
      <c r="L10375" t="n">
        <v>14394000</v>
      </c>
      <c r="M10375" t="n">
        <v>14999000</v>
      </c>
      <c r="N10375" t="n">
        <v>-12489000</v>
      </c>
      <c r="O10375">
        <f>D10374</f>
      </c>
      <c r="Q10375">
        <f>H10374</f>
      </c>
      <c r="R10375">
        <f>I10374</f>
      </c>
      <c r="S10375">
        <f>H10375-H10374</f>
      </c>
      <c r="T10375">
        <f>I10375-I10374</f>
      </c>
      <c r="U10375">
        <f>(L10375-K10375)/(2*D10375*0.01)</f>
      </c>
      <c r="V10375">
        <f>(L10375+K10375)/(D10375*0.0001)</f>
      </c>
    </row>
    <row r="10376">
      <c r="A10376" t="n">
        <v>2019</v>
      </c>
      <c r="B10376" t="inlineStr">
        <is>
          <t>00273110</t>
        </is>
      </c>
      <c r="C10376" t="inlineStr">
        <is>
          <t>에스티큐브</t>
        </is>
      </c>
      <c r="D10376" t="n">
        <v>2613538000</v>
      </c>
      <c r="E10376" t="n">
        <v>258633000</v>
      </c>
      <c r="F10376" t="n">
        <v>5485000</v>
      </c>
      <c r="G10376" t="n">
        <v>4790000</v>
      </c>
      <c r="H10376" t="n">
        <v>2.908</v>
      </c>
      <c r="I10376" t="n">
        <v>5</v>
      </c>
      <c r="K10376" t="n">
        <v>-19498000</v>
      </c>
      <c r="L10376" t="n">
        <v>22537000</v>
      </c>
      <c r="M10376" t="n">
        <v>21854000</v>
      </c>
      <c r="N10376" t="n">
        <v>-19823000</v>
      </c>
      <c r="O10376">
        <f>D10375</f>
      </c>
      <c r="P10376">
        <f>(E10376-F10376+G10376)/O10376*100</f>
      </c>
      <c r="Q10376">
        <f>H10375</f>
      </c>
      <c r="R10376">
        <f>I10375</f>
      </c>
      <c r="S10376">
        <f>H10376-H10375</f>
      </c>
      <c r="T10376">
        <f>I10376-I10375</f>
      </c>
      <c r="U10376">
        <f>(L10376-K10376)/(2*D10376*0.01)</f>
      </c>
      <c r="V10376">
        <f>(L10376+K10376)/(D10376*0.0001)</f>
      </c>
    </row>
    <row r="10377">
      <c r="A10377" t="n">
        <v>2020</v>
      </c>
      <c r="B10377" t="inlineStr">
        <is>
          <t>00273110</t>
        </is>
      </c>
      <c r="C10377" t="inlineStr">
        <is>
          <t>에스티큐브</t>
        </is>
      </c>
      <c r="D10377" t="n">
        <v>3133214000</v>
      </c>
      <c r="E10377" t="n">
        <v>444234000</v>
      </c>
      <c r="G10377" t="n">
        <v>6113000</v>
      </c>
      <c r="H10377" t="n">
        <v>2.927</v>
      </c>
      <c r="I10377" t="n">
        <v>7</v>
      </c>
      <c r="K10377" t="n">
        <v>-33318000</v>
      </c>
      <c r="L10377" t="n">
        <v>38379000</v>
      </c>
      <c r="M10377" t="n">
        <v>36498000</v>
      </c>
      <c r="N10377" t="n">
        <v>-32452000</v>
      </c>
      <c r="O10377">
        <f>D10376</f>
      </c>
      <c r="Q10377">
        <f>H10376</f>
      </c>
      <c r="R10377">
        <f>I10376</f>
      </c>
      <c r="S10377">
        <f>H10377-H10376</f>
      </c>
      <c r="T10377">
        <f>I10377-I10376</f>
      </c>
      <c r="U10377">
        <f>(L10377-K10377)/(2*D10377*0.01)</f>
      </c>
      <c r="V10377">
        <f>(L10377+K10377)/(D10377*0.0001)</f>
      </c>
    </row>
    <row r="10378">
      <c r="A10378" t="n">
        <v>2021</v>
      </c>
      <c r="B10378" t="inlineStr">
        <is>
          <t>00273110</t>
        </is>
      </c>
      <c r="C10378" t="inlineStr">
        <is>
          <t>에스티큐브</t>
        </is>
      </c>
      <c r="D10378" t="n">
        <v>3669538000</v>
      </c>
      <c r="E10378" t="n">
        <v>483969000</v>
      </c>
      <c r="F10378" t="n">
        <v>67196000</v>
      </c>
      <c r="G10378" t="n">
        <v>12798000</v>
      </c>
      <c r="H10378" t="n">
        <v>3.481</v>
      </c>
      <c r="I10378" t="n">
        <v>7</v>
      </c>
      <c r="K10378" t="n">
        <v>-43343000</v>
      </c>
      <c r="L10378" t="n">
        <v>49553000</v>
      </c>
      <c r="M10378" t="n">
        <v>47389000</v>
      </c>
      <c r="N10378" t="n">
        <v>-41889000</v>
      </c>
      <c r="O10378">
        <f>D10377</f>
      </c>
      <c r="P10378">
        <f>(E10378-F10378+G10378)/O10378*100</f>
      </c>
      <c r="Q10378">
        <f>H10377</f>
      </c>
      <c r="R10378">
        <f>I10377</f>
      </c>
      <c r="S10378">
        <f>H10378-H10377</f>
      </c>
      <c r="T10378">
        <f>I10378-I10377</f>
      </c>
      <c r="U10378">
        <f>(L10378-K10378)/(2*D10378*0.01)</f>
      </c>
      <c r="V10378">
        <f>(L10378+K10378)/(D10378*0.0001)</f>
      </c>
    </row>
    <row r="10379">
      <c r="A10379" t="n">
        <v>2022</v>
      </c>
      <c r="B10379" t="inlineStr">
        <is>
          <t>00273110</t>
        </is>
      </c>
      <c r="C10379" t="inlineStr">
        <is>
          <t>에스티큐브</t>
        </is>
      </c>
      <c r="D10379" t="n">
        <v>4446418000</v>
      </c>
      <c r="E10379" t="n">
        <v>462022000</v>
      </c>
      <c r="F10379" t="n">
        <v>6729000</v>
      </c>
      <c r="G10379" t="n">
        <v>19203000</v>
      </c>
      <c r="H10379" t="n">
        <v>5.795</v>
      </c>
      <c r="I10379" t="n">
        <v>7</v>
      </c>
      <c r="K10379" t="n">
        <v>-40391000</v>
      </c>
      <c r="L10379" t="n">
        <v>45474000</v>
      </c>
      <c r="M10379" t="n">
        <v>44552000</v>
      </c>
      <c r="N10379" t="n">
        <v>-39896000</v>
      </c>
      <c r="O10379">
        <f>D10378</f>
      </c>
      <c r="P10379">
        <f>(E10379-F10379+G10379)/O10379*100</f>
      </c>
      <c r="Q10379">
        <f>H10378</f>
      </c>
      <c r="R10379">
        <f>I10378</f>
      </c>
      <c r="S10379">
        <f>H10379-H10378</f>
      </c>
      <c r="T10379">
        <f>I10379-I10378</f>
      </c>
      <c r="U10379">
        <f>(L10379-K10379)/(2*D10379*0.01)</f>
      </c>
      <c r="V10379">
        <f>(L10379+K10379)/(D10379*0.0001)</f>
      </c>
    </row>
    <row r="10380">
      <c r="A10380" t="n">
        <v>2023</v>
      </c>
      <c r="B10380" t="inlineStr">
        <is>
          <t>00273110</t>
        </is>
      </c>
      <c r="C10380" t="inlineStr">
        <is>
          <t>에스티큐브</t>
        </is>
      </c>
      <c r="D10380" t="n">
        <v>5226660000</v>
      </c>
      <c r="E10380" t="n">
        <v>513877000</v>
      </c>
      <c r="F10380" t="n">
        <v>49177000</v>
      </c>
      <c r="G10380" t="n">
        <v>28490000</v>
      </c>
      <c r="H10380" t="n">
        <v>5.039</v>
      </c>
      <c r="I10380" t="n">
        <v>10.3</v>
      </c>
      <c r="K10380" t="n">
        <v>-71680000</v>
      </c>
      <c r="L10380" t="n">
        <v>82832000</v>
      </c>
      <c r="M10380" t="n">
        <v>78164000</v>
      </c>
      <c r="N10380" t="n">
        <v>-69183000</v>
      </c>
      <c r="O10380">
        <f>D10379</f>
      </c>
      <c r="P10380">
        <f>(E10380-F10380+G10380)/O10380*100</f>
      </c>
      <c r="Q10380">
        <f>H10379</f>
      </c>
      <c r="R10380">
        <f>I10379</f>
      </c>
      <c r="S10380">
        <f>H10380-H10379</f>
      </c>
      <c r="T10380">
        <f>I10380-I10379</f>
      </c>
      <c r="U10380">
        <f>(L10380-K10380)/(2*D10380*0.01)</f>
      </c>
      <c r="V10380">
        <f>(L10380+K10380)/(D10380*0.0001)</f>
      </c>
    </row>
    <row r="10381">
      <c r="A10381" t="n">
        <v>2024</v>
      </c>
      <c r="B10381" t="inlineStr">
        <is>
          <t>00273110</t>
        </is>
      </c>
      <c r="C10381" t="inlineStr">
        <is>
          <t>에스티큐브</t>
        </is>
      </c>
      <c r="D10381" t="n">
        <v>5344681000</v>
      </c>
      <c r="E10381" t="n">
        <v>576519000</v>
      </c>
      <c r="F10381" t="n">
        <v>155121000</v>
      </c>
      <c r="G10381" t="n">
        <v>41266000</v>
      </c>
      <c r="H10381" t="n">
        <v>4.548</v>
      </c>
      <c r="I10381" t="n">
        <v>11.4</v>
      </c>
      <c r="K10381" t="n">
        <v>-79520000</v>
      </c>
      <c r="L10381" t="n">
        <v>93651000</v>
      </c>
      <c r="M10381" t="n">
        <v>86761000</v>
      </c>
      <c r="N10381" t="n">
        <v>-76077000</v>
      </c>
      <c r="O10381">
        <f>D10380</f>
      </c>
      <c r="P10381">
        <f>(E10381-F10381+G10381)/O10381*100</f>
      </c>
      <c r="Q10381">
        <f>H10380</f>
      </c>
      <c r="R10381">
        <f>I10380</f>
      </c>
      <c r="S10381">
        <f>H10381-H10380</f>
      </c>
      <c r="T10381">
        <f>I10381-I10380</f>
      </c>
      <c r="U10381">
        <f>(L10381-K10381)/(2*D10381*0.01)</f>
      </c>
      <c r="V10381">
        <f>(L10381+K10381)/(D10381*0.0001)</f>
      </c>
    </row>
    <row r="10382">
      <c r="A10382" t="n">
        <v>2025</v>
      </c>
      <c r="B10382" t="inlineStr">
        <is>
          <t>00273110</t>
        </is>
      </c>
      <c r="C10382" t="inlineStr">
        <is>
          <t>에스티큐브</t>
        </is>
      </c>
      <c r="D10382" t="n">
        <v>5982538000</v>
      </c>
      <c r="E10382" t="n">
        <v>590341000</v>
      </c>
      <c r="F10382" t="n">
        <v>210054000</v>
      </c>
      <c r="G10382" t="n">
        <v>30640000</v>
      </c>
      <c r="H10382" t="n">
        <v>5.052</v>
      </c>
      <c r="I10382" t="n">
        <v>10</v>
      </c>
      <c r="J10382" t="n">
        <v>10.83</v>
      </c>
      <c r="K10382" t="n">
        <v>-55823000</v>
      </c>
      <c r="L10382" t="n">
        <v>65640000</v>
      </c>
      <c r="M10382" t="n">
        <v>61946000</v>
      </c>
      <c r="N10382" t="n">
        <v>-53967000</v>
      </c>
      <c r="O10382">
        <f>D10381</f>
      </c>
      <c r="P10382">
        <f>(E10382-F10382+G10382)/O10382*100</f>
      </c>
      <c r="Q10382">
        <f>H10381</f>
      </c>
      <c r="R10382">
        <f>I10381</f>
      </c>
      <c r="S10382">
        <f>H10382-H10381</f>
      </c>
      <c r="T10382">
        <f>I10382-I10381</f>
      </c>
      <c r="U10382">
        <f>(L10382-K10382)/(2*D10382*0.01)</f>
      </c>
      <c r="V10382">
        <f>(L10382+K10382)/(D10382*0.0001)</f>
      </c>
    </row>
    <row r="10383">
      <c r="A10383" t="n">
        <v>2014</v>
      </c>
      <c r="B10383" t="inlineStr">
        <is>
          <t>00273420</t>
        </is>
      </c>
      <c r="C10383" t="inlineStr">
        <is>
          <t>이스트소프트</t>
        </is>
      </c>
      <c r="D10383" t="n">
        <v>11708385000</v>
      </c>
      <c r="F10383" t="n">
        <v>1380923000</v>
      </c>
      <c r="H10383" t="n">
        <v>3.39</v>
      </c>
      <c r="I10383" t="n">
        <v>5.185</v>
      </c>
      <c r="J10383" t="n">
        <v>9.970000000000001</v>
      </c>
      <c r="K10383" t="n">
        <v>-1874060000</v>
      </c>
      <c r="L10383" t="n">
        <v>1457044000</v>
      </c>
      <c r="M10383" t="n">
        <v>1878603000</v>
      </c>
      <c r="N10383" t="n">
        <v>-1485473000</v>
      </c>
      <c r="U10383">
        <f>(L10383-K10383)/(2*D10383*0.01)</f>
      </c>
    </row>
    <row r="10384">
      <c r="A10384" t="n">
        <v>2015</v>
      </c>
      <c r="B10384" t="inlineStr">
        <is>
          <t>00273420</t>
        </is>
      </c>
      <c r="C10384" t="inlineStr">
        <is>
          <t>이스트소프트</t>
        </is>
      </c>
      <c r="D10384" t="n">
        <v>8087006000</v>
      </c>
      <c r="E10384" t="n">
        <v>2038606000</v>
      </c>
      <c r="F10384" t="n">
        <v>2327733000</v>
      </c>
      <c r="G10384" t="n">
        <v>358861000</v>
      </c>
      <c r="H10384" t="n">
        <v>2.95</v>
      </c>
      <c r="I10384" t="n">
        <v>4.61</v>
      </c>
      <c r="J10384" t="n">
        <v>15.83</v>
      </c>
      <c r="K10384" t="n">
        <v>-822622000</v>
      </c>
      <c r="L10384" t="n">
        <v>680143000</v>
      </c>
      <c r="M10384" t="n">
        <v>818834000</v>
      </c>
      <c r="N10384" t="n">
        <v>-689908000</v>
      </c>
      <c r="O10384">
        <f>D10383</f>
      </c>
      <c r="P10384">
        <f>(E10384-F10384+G10384)/O10384*100</f>
      </c>
      <c r="Q10384">
        <f>H10383</f>
      </c>
      <c r="R10384">
        <f>I10383</f>
      </c>
      <c r="S10384">
        <f>H10384-H10383</f>
      </c>
      <c r="T10384">
        <f>I10384-I10383</f>
      </c>
      <c r="U10384">
        <f>(L10384-K10384)/(2*D10384*0.01)</f>
      </c>
    </row>
    <row r="10385">
      <c r="A10385" t="n">
        <v>2016</v>
      </c>
      <c r="B10385" t="inlineStr">
        <is>
          <t>00273420</t>
        </is>
      </c>
      <c r="C10385" t="inlineStr">
        <is>
          <t>이스트소프트</t>
        </is>
      </c>
      <c r="D10385" t="n">
        <v>8277347000</v>
      </c>
      <c r="E10385" t="n">
        <v>1579904000</v>
      </c>
      <c r="F10385" t="n">
        <v>1215268000</v>
      </c>
      <c r="G10385" t="n">
        <v>217619000</v>
      </c>
      <c r="H10385" t="n">
        <v>2.985</v>
      </c>
      <c r="I10385" t="n">
        <v>4.77</v>
      </c>
      <c r="J10385" t="n">
        <v>11.14</v>
      </c>
      <c r="K10385" t="n">
        <v>-831902000</v>
      </c>
      <c r="L10385" t="n">
        <v>692890000</v>
      </c>
      <c r="M10385" t="n">
        <v>828168000</v>
      </c>
      <c r="N10385" t="n">
        <v>-692491000</v>
      </c>
      <c r="O10385">
        <f>D10384</f>
      </c>
      <c r="P10385">
        <f>(E10385-F10385+G10385)/O10385*100</f>
      </c>
      <c r="Q10385">
        <f>H10384</f>
      </c>
      <c r="R10385">
        <f>I10384</f>
      </c>
      <c r="S10385">
        <f>H10385-H10384</f>
      </c>
      <c r="T10385">
        <f>I10385-I10384</f>
      </c>
      <c r="U10385">
        <f>(L10385-K10385)/(2*D10385*0.01)</f>
      </c>
    </row>
    <row r="10386">
      <c r="A10386" t="n">
        <v>2017</v>
      </c>
      <c r="B10386" t="inlineStr">
        <is>
          <t>00273420</t>
        </is>
      </c>
      <c r="C10386" t="inlineStr">
        <is>
          <t>이스트소프트</t>
        </is>
      </c>
      <c r="D10386" t="n">
        <v>7812939000</v>
      </c>
      <c r="E10386" t="n">
        <v>1477306000</v>
      </c>
      <c r="F10386" t="n">
        <v>1557265000</v>
      </c>
      <c r="G10386" t="n">
        <v>292137000</v>
      </c>
      <c r="H10386" t="n">
        <v>3.685</v>
      </c>
      <c r="I10386" t="n">
        <v>4.62</v>
      </c>
      <c r="K10386" t="n">
        <v>-681350000</v>
      </c>
      <c r="L10386" t="n">
        <v>583011000</v>
      </c>
      <c r="M10386" t="n">
        <v>682689000</v>
      </c>
      <c r="N10386" t="n">
        <v>-594626000</v>
      </c>
      <c r="O10386">
        <f>D10385</f>
      </c>
      <c r="P10386">
        <f>(E10386-F10386+G10386)/O10386*100</f>
      </c>
      <c r="Q10386">
        <f>H10385</f>
      </c>
      <c r="R10386">
        <f>I10385</f>
      </c>
      <c r="S10386">
        <f>H10386-H10385</f>
      </c>
      <c r="T10386">
        <f>I10386-I10385</f>
      </c>
      <c r="U10386">
        <f>(L10386-K10386)/(2*D10386*0.01)</f>
      </c>
    </row>
    <row r="10387">
      <c r="A10387" t="n">
        <v>2018</v>
      </c>
      <c r="B10387" t="inlineStr">
        <is>
          <t>00273420</t>
        </is>
      </c>
      <c r="C10387" t="inlineStr">
        <is>
          <t>이스트소프트</t>
        </is>
      </c>
      <c r="D10387" t="n">
        <v>9402154000</v>
      </c>
      <c r="E10387" t="n">
        <v>1654791000</v>
      </c>
      <c r="F10387" t="n">
        <v>435359000</v>
      </c>
      <c r="G10387" t="n">
        <v>276523000</v>
      </c>
      <c r="H10387" t="n">
        <v>3.015</v>
      </c>
      <c r="I10387" t="n">
        <v>3.4</v>
      </c>
      <c r="J10387" t="n">
        <v>8.58</v>
      </c>
      <c r="K10387" t="n">
        <v>-822649000</v>
      </c>
      <c r="L10387" t="n">
        <v>704375000</v>
      </c>
      <c r="M10387" t="n">
        <v>821275000</v>
      </c>
      <c r="N10387" t="n">
        <v>-716168000</v>
      </c>
      <c r="O10387">
        <f>D10386</f>
      </c>
      <c r="P10387">
        <f>(E10387-F10387+G10387)/O10387*100</f>
      </c>
      <c r="Q10387">
        <f>H10386</f>
      </c>
      <c r="R10387">
        <f>I10386</f>
      </c>
      <c r="S10387">
        <f>H10387-H10386</f>
      </c>
      <c r="T10387">
        <f>I10387-I10386</f>
      </c>
      <c r="U10387">
        <f>(L10387-K10387)/(2*D10387*0.01)</f>
      </c>
    </row>
    <row r="10388">
      <c r="A10388" t="n">
        <v>2019</v>
      </c>
      <c r="B10388" t="inlineStr">
        <is>
          <t>00273420</t>
        </is>
      </c>
      <c r="C10388" t="inlineStr">
        <is>
          <t>이스트소프트</t>
        </is>
      </c>
      <c r="D10388" t="n">
        <v>11425200000</v>
      </c>
      <c r="E10388" t="n">
        <v>1985937000</v>
      </c>
      <c r="F10388" t="n">
        <v>1329502000</v>
      </c>
      <c r="G10388" t="n">
        <v>287448000</v>
      </c>
      <c r="O10388">
        <f>D10387</f>
      </c>
      <c r="P10388">
        <f>(E10388-F10388+G10388)/O10388*100</f>
      </c>
    </row>
    <row r="10389">
      <c r="A10389" t="n">
        <v>2020</v>
      </c>
      <c r="B10389" t="inlineStr">
        <is>
          <t>00273420</t>
        </is>
      </c>
      <c r="C10389" t="inlineStr">
        <is>
          <t>이스트소프트</t>
        </is>
      </c>
      <c r="D10389" t="n">
        <v>11472991000</v>
      </c>
      <c r="E10389" t="n">
        <v>2198855000</v>
      </c>
      <c r="F10389" t="n">
        <v>1625746000</v>
      </c>
      <c r="G10389" t="n">
        <v>331566000</v>
      </c>
      <c r="O10389">
        <f>D10388</f>
      </c>
      <c r="P10389">
        <f>(E10389-F10389+G10389)/O10389*100</f>
      </c>
    </row>
    <row r="10390">
      <c r="A10390" t="n">
        <v>2021</v>
      </c>
      <c r="B10390" t="inlineStr">
        <is>
          <t>00273420</t>
        </is>
      </c>
      <c r="C10390" t="inlineStr">
        <is>
          <t>이스트소프트</t>
        </is>
      </c>
      <c r="D10390" t="n">
        <v>12307762000</v>
      </c>
      <c r="E10390" t="n">
        <v>2239261000</v>
      </c>
      <c r="F10390" t="n">
        <v>1455235000</v>
      </c>
      <c r="G10390" t="n">
        <v>350073000</v>
      </c>
      <c r="O10390">
        <f>D10389</f>
      </c>
      <c r="P10390">
        <f>(E10390-F10390+G10390)/O10390*100</f>
      </c>
    </row>
    <row r="10391">
      <c r="A10391" t="n">
        <v>2022</v>
      </c>
      <c r="B10391" t="inlineStr">
        <is>
          <t>00273420</t>
        </is>
      </c>
      <c r="C10391" t="inlineStr">
        <is>
          <t>이스트소프트</t>
        </is>
      </c>
      <c r="D10391" t="n">
        <v>10500686000</v>
      </c>
      <c r="E10391" t="n">
        <v>2439554000</v>
      </c>
      <c r="F10391" t="n">
        <v>2362412000</v>
      </c>
      <c r="G10391" t="n">
        <v>435395000</v>
      </c>
      <c r="O10391">
        <f>D10390</f>
      </c>
      <c r="P10391">
        <f>(E10391-F10391+G10391)/O10391*100</f>
      </c>
    </row>
    <row r="10392">
      <c r="A10392" t="n">
        <v>2023</v>
      </c>
      <c r="B10392" t="inlineStr">
        <is>
          <t>00273420</t>
        </is>
      </c>
      <c r="C10392" t="inlineStr">
        <is>
          <t>이스트소프트</t>
        </is>
      </c>
      <c r="D10392" t="n">
        <v>11992280000</v>
      </c>
      <c r="E10392" t="n">
        <v>2227155000</v>
      </c>
      <c r="F10392" t="n">
        <v>1989094000</v>
      </c>
      <c r="G10392" t="n">
        <v>600479000</v>
      </c>
      <c r="O10392">
        <f>D10391</f>
      </c>
      <c r="P10392">
        <f>(E10392-F10392+G10392)/O10392*100</f>
      </c>
    </row>
    <row r="10393">
      <c r="A10393" t="n">
        <v>2024</v>
      </c>
      <c r="B10393" t="inlineStr">
        <is>
          <t>00273420</t>
        </is>
      </c>
      <c r="C10393" t="inlineStr">
        <is>
          <t>이스트소프트</t>
        </is>
      </c>
      <c r="D10393" t="n">
        <v>14078157000</v>
      </c>
      <c r="E10393" t="n">
        <v>2748596000</v>
      </c>
      <c r="F10393" t="n">
        <v>1748095000</v>
      </c>
      <c r="G10393" t="n">
        <v>600893000</v>
      </c>
      <c r="H10393" t="n">
        <v>4.66</v>
      </c>
      <c r="I10393" t="n">
        <v>4.29</v>
      </c>
      <c r="K10393" t="n">
        <v>-1175070355</v>
      </c>
      <c r="L10393" t="n">
        <v>1387783876</v>
      </c>
      <c r="M10393" t="n">
        <v>1413927920</v>
      </c>
      <c r="N10393" t="n">
        <v>-1215470782</v>
      </c>
      <c r="O10393">
        <f>D10392</f>
      </c>
      <c r="P10393">
        <f>(E10393-F10393+G10393)/O10393*100</f>
      </c>
      <c r="U10393">
        <f>(L10393-K10393)/(2*D10393*0.01)</f>
      </c>
      <c r="V10393">
        <f>(L10393+K10393)/(D10393*0.0001)</f>
      </c>
    </row>
    <row r="10394">
      <c r="A10394" t="n">
        <v>2025</v>
      </c>
      <c r="B10394" t="inlineStr">
        <is>
          <t>00273420</t>
        </is>
      </c>
      <c r="C10394" t="inlineStr">
        <is>
          <t>이스트소프트</t>
        </is>
      </c>
      <c r="D10394" t="n">
        <v>13519539000</v>
      </c>
      <c r="E10394" t="n">
        <v>2689423000</v>
      </c>
      <c r="F10394" t="n">
        <v>2389577000</v>
      </c>
      <c r="G10394" t="n">
        <v>634942000</v>
      </c>
      <c r="H10394" t="n">
        <v>4.775</v>
      </c>
      <c r="I10394" t="n">
        <v>3.96</v>
      </c>
      <c r="J10394" t="n">
        <v>7.02</v>
      </c>
      <c r="K10394" t="n">
        <v>-930648000</v>
      </c>
      <c r="L10394" t="n">
        <v>1073693000</v>
      </c>
      <c r="M10394" t="n">
        <v>1096522000</v>
      </c>
      <c r="N10394" t="n">
        <v>-965027000</v>
      </c>
      <c r="O10394">
        <f>D10393</f>
      </c>
      <c r="P10394">
        <f>(E10394-F10394+G10394)/O10394*100</f>
      </c>
      <c r="Q10394">
        <f>H10393</f>
      </c>
      <c r="R10394">
        <f>I10393</f>
      </c>
      <c r="S10394">
        <f>H10394-H10393</f>
      </c>
      <c r="T10394">
        <f>I10394-I10393</f>
      </c>
      <c r="U10394">
        <f>(L10394-K10394)/(2*D10394*0.01)</f>
      </c>
      <c r="V10394">
        <f>(L10394+K10394)/(D10394*0.0001)</f>
      </c>
    </row>
    <row r="10395">
      <c r="A10395" t="n">
        <v>2014</v>
      </c>
      <c r="B10395" t="inlineStr">
        <is>
          <t>00273439</t>
        </is>
      </c>
      <c r="C10395" t="inlineStr">
        <is>
          <t>메디아나</t>
        </is>
      </c>
      <c r="D10395" t="n">
        <v>3607741000</v>
      </c>
      <c r="E10395" t="n">
        <v>623213000</v>
      </c>
      <c r="F10395" t="n">
        <v>99143000</v>
      </c>
      <c r="G10395" t="n">
        <v>103030000</v>
      </c>
    </row>
    <row r="10396">
      <c r="A10396" t="n">
        <v>2015</v>
      </c>
      <c r="B10396" t="inlineStr">
        <is>
          <t>00273439</t>
        </is>
      </c>
      <c r="C10396" t="inlineStr">
        <is>
          <t>메디아나</t>
        </is>
      </c>
      <c r="D10396" t="n">
        <v>3730651000</v>
      </c>
      <c r="E10396" t="n">
        <v>706359000</v>
      </c>
      <c r="F10396" t="n">
        <v>266985000</v>
      </c>
      <c r="G10396" t="n">
        <v>103305000</v>
      </c>
      <c r="H10396" t="n">
        <v>2.88</v>
      </c>
      <c r="I10396" t="n">
        <v>6.25</v>
      </c>
      <c r="J10396" t="n">
        <v>9.32</v>
      </c>
      <c r="K10396" t="n">
        <v>-298452880</v>
      </c>
      <c r="L10396" t="n">
        <v>354309535</v>
      </c>
      <c r="M10396" t="n">
        <v>361996947</v>
      </c>
      <c r="N10396" t="n">
        <v>-309644123</v>
      </c>
      <c r="O10396">
        <f>D10395</f>
      </c>
      <c r="P10396">
        <f>(E10396-F10396+G10396)/O10396*100</f>
      </c>
      <c r="U10396">
        <f>(L10396-K10396)/(2*D10396*0.01)</f>
      </c>
      <c r="V10396">
        <f>(L10396+K10396)/(D10396*0.0001)</f>
      </c>
    </row>
    <row r="10397">
      <c r="A10397" t="n">
        <v>2016</v>
      </c>
      <c r="B10397" t="inlineStr">
        <is>
          <t>00273439</t>
        </is>
      </c>
      <c r="C10397" t="inlineStr">
        <is>
          <t>메디아나</t>
        </is>
      </c>
      <c r="D10397" t="n">
        <v>4973167000</v>
      </c>
      <c r="E10397" t="n">
        <v>803931000</v>
      </c>
      <c r="F10397" t="n">
        <v>229650000</v>
      </c>
      <c r="G10397" t="n">
        <v>104076000</v>
      </c>
      <c r="H10397" t="n">
        <v>2.95</v>
      </c>
      <c r="I10397" t="n">
        <v>6.57</v>
      </c>
      <c r="J10397" t="n">
        <v>9.289999999999999</v>
      </c>
      <c r="K10397" t="n">
        <v>-392820433</v>
      </c>
      <c r="L10397" t="n">
        <v>467417596</v>
      </c>
      <c r="M10397" t="n">
        <v>452558347</v>
      </c>
      <c r="N10397" t="n">
        <v>-392820433</v>
      </c>
      <c r="O10397">
        <f>D10396</f>
      </c>
      <c r="P10397">
        <f>(E10397-F10397+G10397)/O10397*100</f>
      </c>
      <c r="Q10397">
        <f>H10396</f>
      </c>
      <c r="R10397">
        <f>I10396</f>
      </c>
      <c r="S10397">
        <f>H10397-H10396</f>
      </c>
      <c r="T10397">
        <f>I10397-I10396</f>
      </c>
      <c r="U10397">
        <f>(L10397-K10397)/(2*D10397*0.01)</f>
      </c>
      <c r="V10397">
        <f>(L10397+K10397)/(D10397*0.0001)</f>
      </c>
    </row>
    <row r="10398">
      <c r="A10398" t="n">
        <v>2017</v>
      </c>
      <c r="B10398" t="inlineStr">
        <is>
          <t>00273439</t>
        </is>
      </c>
      <c r="C10398" t="inlineStr">
        <is>
          <t>메디아나</t>
        </is>
      </c>
      <c r="D10398" t="n">
        <v>5265121000</v>
      </c>
      <c r="E10398" t="n">
        <v>951273000</v>
      </c>
      <c r="F10398" t="n">
        <v>436081000</v>
      </c>
      <c r="G10398" t="n">
        <v>134194000</v>
      </c>
      <c r="H10398" t="n">
        <v>3.28</v>
      </c>
      <c r="I10398" t="n">
        <v>4.2</v>
      </c>
      <c r="K10398" t="n">
        <v>-72000000</v>
      </c>
      <c r="L10398" t="n">
        <v>445262586</v>
      </c>
      <c r="M10398" t="n">
        <v>436946643</v>
      </c>
      <c r="N10398" t="n">
        <v>-72100000</v>
      </c>
      <c r="O10398">
        <f>D10397</f>
      </c>
      <c r="P10398">
        <f>(E10398-F10398+G10398)/O10398*100</f>
      </c>
      <c r="Q10398">
        <f>H10397</f>
      </c>
      <c r="R10398">
        <f>I10397</f>
      </c>
      <c r="S10398">
        <f>H10398-H10397</f>
      </c>
      <c r="T10398">
        <f>I10398-I10397</f>
      </c>
      <c r="U10398">
        <f>(L10398-K10398)/(2*D10398*0.01)</f>
      </c>
    </row>
    <row r="10399">
      <c r="A10399" t="n">
        <v>2018</v>
      </c>
      <c r="B10399" t="inlineStr">
        <is>
          <t>00273439</t>
        </is>
      </c>
      <c r="C10399" t="inlineStr">
        <is>
          <t>메디아나</t>
        </is>
      </c>
      <c r="D10399" t="n">
        <v>3973965000</v>
      </c>
      <c r="E10399" t="n">
        <v>943995000</v>
      </c>
      <c r="F10399" t="n">
        <v>1784882000</v>
      </c>
      <c r="G10399" t="n">
        <v>160093000</v>
      </c>
      <c r="H10399" t="n">
        <v>2.76</v>
      </c>
      <c r="I10399" t="n">
        <v>4</v>
      </c>
      <c r="K10399" t="n">
        <v>-289250000</v>
      </c>
      <c r="L10399" t="n">
        <v>335200000</v>
      </c>
      <c r="M10399" t="n">
        <v>325820000</v>
      </c>
      <c r="N10399" t="n">
        <v>-290600000</v>
      </c>
      <c r="O10399">
        <f>D10398</f>
      </c>
      <c r="P10399">
        <f>(E10399-F10399+G10399)/O10399*100</f>
      </c>
      <c r="Q10399">
        <f>H10398</f>
      </c>
      <c r="R10399">
        <f>I10398</f>
      </c>
      <c r="S10399">
        <f>H10399-H10398</f>
      </c>
      <c r="T10399">
        <f>I10399-I10398</f>
      </c>
      <c r="U10399">
        <f>(L10399-K10399)/(2*D10399*0.01)</f>
      </c>
      <c r="V10399">
        <f>(L10399+K10399)/(D10399*0.0001)</f>
      </c>
    </row>
    <row r="10400">
      <c r="A10400" t="n">
        <v>2019</v>
      </c>
      <c r="B10400" t="inlineStr">
        <is>
          <t>00273439</t>
        </is>
      </c>
      <c r="C10400" t="inlineStr">
        <is>
          <t>메디아나</t>
        </is>
      </c>
      <c r="D10400" t="n">
        <v>3858895000</v>
      </c>
      <c r="E10400" t="n">
        <v>599912000</v>
      </c>
      <c r="F10400" t="n">
        <v>956826000</v>
      </c>
      <c r="G10400" t="n">
        <v>100318000</v>
      </c>
      <c r="H10400" t="n">
        <v>2.94</v>
      </c>
      <c r="I10400" t="n">
        <v>5</v>
      </c>
      <c r="J10400" t="n">
        <v>9.9</v>
      </c>
      <c r="K10400" t="n">
        <v>-339694000</v>
      </c>
      <c r="L10400" t="n">
        <v>398158000</v>
      </c>
      <c r="M10400" t="n">
        <v>386389000</v>
      </c>
      <c r="N10400" t="n">
        <v>-336183000</v>
      </c>
      <c r="O10400">
        <f>D10399</f>
      </c>
      <c r="P10400">
        <f>(E10400-F10400+G10400)/O10400*100</f>
      </c>
      <c r="Q10400">
        <f>H10399</f>
      </c>
      <c r="R10400">
        <f>I10399</f>
      </c>
      <c r="S10400">
        <f>H10400-H10399</f>
      </c>
      <c r="T10400">
        <f>I10400-I10399</f>
      </c>
      <c r="U10400">
        <f>(L10400-K10400)/(2*D10400*0.01)</f>
      </c>
      <c r="V10400">
        <f>(L10400+K10400)/(D10400*0.0001)</f>
      </c>
    </row>
    <row r="10401">
      <c r="A10401" t="n">
        <v>2020</v>
      </c>
      <c r="B10401" t="inlineStr">
        <is>
          <t>00273439</t>
        </is>
      </c>
      <c r="C10401" t="inlineStr">
        <is>
          <t>메디아나</t>
        </is>
      </c>
      <c r="D10401" t="n">
        <v>5137989000</v>
      </c>
      <c r="E10401" t="n">
        <v>613618000</v>
      </c>
      <c r="F10401" t="n">
        <v>259995000</v>
      </c>
      <c r="G10401" t="n">
        <v>109795000</v>
      </c>
      <c r="H10401" t="n">
        <v>2.98</v>
      </c>
      <c r="I10401" t="n">
        <v>4.4</v>
      </c>
      <c r="K10401" t="n">
        <v>-365195539</v>
      </c>
      <c r="L10401" t="n">
        <v>426293274</v>
      </c>
      <c r="M10401" t="n">
        <v>416314569</v>
      </c>
      <c r="N10401" t="n">
        <v>-365016829</v>
      </c>
      <c r="O10401">
        <f>D10400</f>
      </c>
      <c r="P10401">
        <f>(E10401-F10401+G10401)/O10401*100</f>
      </c>
      <c r="Q10401">
        <f>H10400</f>
      </c>
      <c r="R10401">
        <f>I10400</f>
      </c>
      <c r="S10401">
        <f>H10401-H10400</f>
      </c>
      <c r="T10401">
        <f>I10401-I10400</f>
      </c>
      <c r="U10401">
        <f>(L10401-K10401)/(2*D10401*0.01)</f>
      </c>
      <c r="V10401">
        <f>(L10401+K10401)/(D10401*0.0001)</f>
      </c>
    </row>
    <row r="10402">
      <c r="A10402" t="n">
        <v>2021</v>
      </c>
      <c r="B10402" t="inlineStr">
        <is>
          <t>00273439</t>
        </is>
      </c>
      <c r="C10402" t="inlineStr">
        <is>
          <t>메디아나</t>
        </is>
      </c>
      <c r="D10402" t="n">
        <v>5201609000</v>
      </c>
      <c r="E10402" t="n">
        <v>666013000</v>
      </c>
      <c r="F10402" t="n">
        <v>643591000</v>
      </c>
      <c r="G10402" t="n">
        <v>148649000</v>
      </c>
      <c r="H10402" t="n">
        <v>3.47</v>
      </c>
      <c r="I10402" t="n">
        <v>4.6</v>
      </c>
      <c r="J10402" t="n">
        <v>9.800000000000001</v>
      </c>
      <c r="K10402" t="n">
        <v>-343260000</v>
      </c>
      <c r="L10402" t="n">
        <v>400524293</v>
      </c>
      <c r="M10402" t="n">
        <v>411027000</v>
      </c>
      <c r="N10402" t="n">
        <v>-358911021</v>
      </c>
      <c r="O10402">
        <f>D10401</f>
      </c>
      <c r="P10402">
        <f>(E10402-F10402+G10402)/O10402*100</f>
      </c>
      <c r="Q10402">
        <f>H10401</f>
      </c>
      <c r="R10402">
        <f>I10401</f>
      </c>
      <c r="S10402">
        <f>H10402-H10401</f>
      </c>
      <c r="T10402">
        <f>I10402-I10401</f>
      </c>
      <c r="U10402">
        <f>(L10402-K10402)/(2*D10402*0.01)</f>
      </c>
      <c r="V10402">
        <f>(L10402+K10402)/(D10402*0.0001)</f>
      </c>
    </row>
    <row r="10403">
      <c r="A10403" t="n">
        <v>2022</v>
      </c>
      <c r="B10403" t="inlineStr">
        <is>
          <t>00273439</t>
        </is>
      </c>
      <c r="C10403" t="inlineStr">
        <is>
          <t>메디아나</t>
        </is>
      </c>
      <c r="D10403" t="n">
        <v>5337704000</v>
      </c>
      <c r="E10403" t="n">
        <v>622969000</v>
      </c>
      <c r="F10403" t="n">
        <v>297994000</v>
      </c>
      <c r="G10403" t="n">
        <v>175673000</v>
      </c>
      <c r="H10403" t="n">
        <v>5.82</v>
      </c>
      <c r="I10403" t="n">
        <v>5.2</v>
      </c>
      <c r="J10403" t="n">
        <v>8.800000000000001</v>
      </c>
      <c r="K10403" t="n">
        <v>-294600000</v>
      </c>
      <c r="L10403" t="n">
        <v>341612256</v>
      </c>
      <c r="M10403" t="n">
        <v>357900000</v>
      </c>
      <c r="N10403" t="n">
        <v>-314924336</v>
      </c>
      <c r="O10403">
        <f>D10402</f>
      </c>
      <c r="P10403">
        <f>(E10403-F10403+G10403)/O10403*100</f>
      </c>
      <c r="Q10403">
        <f>H10402</f>
      </c>
      <c r="R10403">
        <f>I10402</f>
      </c>
      <c r="S10403">
        <f>H10403-H10402</f>
      </c>
      <c r="T10403">
        <f>I10403-I10402</f>
      </c>
      <c r="U10403">
        <f>(L10403-K10403)/(2*D10403*0.01)</f>
      </c>
      <c r="V10403">
        <f>(L10403+K10403)/(D10403*0.0001)</f>
      </c>
    </row>
    <row r="10404">
      <c r="A10404" t="n">
        <v>2023</v>
      </c>
      <c r="B10404" t="inlineStr">
        <is>
          <t>00273439</t>
        </is>
      </c>
      <c r="C10404" t="inlineStr">
        <is>
          <t>메디아나</t>
        </is>
      </c>
      <c r="D10404" t="n">
        <v>6729797000</v>
      </c>
      <c r="E10404" t="n">
        <v>648733000</v>
      </c>
      <c r="F10404" t="n">
        <v>454243000</v>
      </c>
      <c r="G10404" t="n">
        <v>211240000</v>
      </c>
      <c r="H10404" t="n">
        <v>4.99</v>
      </c>
      <c r="I10404" t="n">
        <v>5.2</v>
      </c>
      <c r="J10404" t="n">
        <v>8.699999999999999</v>
      </c>
      <c r="K10404" t="n">
        <v>-362990000</v>
      </c>
      <c r="L10404" t="n">
        <v>410427921</v>
      </c>
      <c r="M10404" t="n">
        <v>430608000</v>
      </c>
      <c r="N10404" t="n">
        <v>-383488719</v>
      </c>
      <c r="O10404">
        <f>D10403</f>
      </c>
      <c r="P10404">
        <f>(E10404-F10404+G10404)/O10404*100</f>
      </c>
      <c r="Q10404">
        <f>H10403</f>
      </c>
      <c r="R10404">
        <f>I10403</f>
      </c>
      <c r="S10404">
        <f>H10404-H10403</f>
      </c>
      <c r="T10404">
        <f>I10404-I10403</f>
      </c>
      <c r="U10404">
        <f>(L10404-K10404)/(2*D10404*0.01)</f>
      </c>
      <c r="V10404">
        <f>(L10404+K10404)/(D10404*0.0001)</f>
      </c>
    </row>
    <row r="10405">
      <c r="A10405" t="n">
        <v>2024</v>
      </c>
      <c r="B10405" t="inlineStr">
        <is>
          <t>00273439</t>
        </is>
      </c>
      <c r="C10405" t="inlineStr">
        <is>
          <t>메디아나</t>
        </is>
      </c>
      <c r="D10405" t="n">
        <v>6103222000</v>
      </c>
      <c r="E10405" t="n">
        <v>853567000</v>
      </c>
      <c r="F10405" t="n">
        <v>2106354000</v>
      </c>
      <c r="G10405" t="n">
        <v>222102000</v>
      </c>
      <c r="H10405" t="n">
        <v>4.45</v>
      </c>
      <c r="I10405" t="n">
        <v>6</v>
      </c>
      <c r="J10405" t="n">
        <v>8.4</v>
      </c>
      <c r="K10405" t="n">
        <v>-457500000</v>
      </c>
      <c r="L10405" t="n">
        <v>526277792</v>
      </c>
      <c r="M10405" t="n">
        <v>512280000</v>
      </c>
      <c r="N10405" t="n">
        <v>-452058828</v>
      </c>
      <c r="O10405">
        <f>D10404</f>
      </c>
      <c r="P10405">
        <f>(E10405-F10405+G10405)/O10405*100</f>
      </c>
      <c r="Q10405">
        <f>H10404</f>
      </c>
      <c r="R10405">
        <f>I10404</f>
      </c>
      <c r="S10405">
        <f>H10405-H10404</f>
      </c>
      <c r="T10405">
        <f>I10405-I10404</f>
      </c>
      <c r="U10405">
        <f>(L10405-K10405)/(2*D10405*0.01)</f>
      </c>
      <c r="V10405">
        <f>(L10405+K10405)/(D10405*0.0001)</f>
      </c>
    </row>
    <row r="10406">
      <c r="A10406" t="n">
        <v>2025</v>
      </c>
      <c r="B10406" t="inlineStr">
        <is>
          <t>00273439</t>
        </is>
      </c>
      <c r="C10406" t="inlineStr">
        <is>
          <t>메디아나</t>
        </is>
      </c>
      <c r="D10406" t="n">
        <v>6421949000</v>
      </c>
      <c r="E10406" t="n">
        <v>909750000</v>
      </c>
      <c r="F10406" t="n">
        <v>617190000</v>
      </c>
      <c r="G10406" t="n">
        <v>256466000</v>
      </c>
      <c r="H10406" t="n">
        <v>4.79</v>
      </c>
      <c r="I10406" t="n">
        <v>6</v>
      </c>
      <c r="J10406" t="n">
        <v>8.1</v>
      </c>
      <c r="K10406" t="n">
        <v>-456359000</v>
      </c>
      <c r="L10406" t="n">
        <v>521050000</v>
      </c>
      <c r="M10406" t="n">
        <v>507422000</v>
      </c>
      <c r="N10406" t="n">
        <v>-456041000</v>
      </c>
      <c r="O10406">
        <f>D10405</f>
      </c>
      <c r="P10406">
        <f>(E10406-F10406+G10406)/O10406*100</f>
      </c>
      <c r="Q10406">
        <f>H10405</f>
      </c>
      <c r="R10406">
        <f>I10405</f>
      </c>
      <c r="S10406">
        <f>H10406-H10405</f>
      </c>
      <c r="T10406">
        <f>I10406-I10405</f>
      </c>
      <c r="U10406">
        <f>(L10406-K10406)/(2*D10406*0.01)</f>
      </c>
      <c r="V10406">
        <f>(L10406+K10406)/(D10406*0.0001)</f>
      </c>
    </row>
    <row r="10407">
      <c r="A10407" t="n">
        <v>2014</v>
      </c>
      <c r="B10407" t="inlineStr">
        <is>
          <t>00273615</t>
        </is>
      </c>
      <c r="C10407" t="inlineStr">
        <is>
          <t>비케이탑스</t>
        </is>
      </c>
      <c r="D10407" t="n">
        <v>12300868000</v>
      </c>
      <c r="E10407" t="n">
        <v>3533842000</v>
      </c>
      <c r="F10407" t="n">
        <v>7621896000</v>
      </c>
      <c r="G10407" t="n">
        <v>632297000</v>
      </c>
      <c r="H10407" t="n">
        <v>2.6</v>
      </c>
      <c r="I10407" t="n">
        <v>6.7</v>
      </c>
    </row>
    <row r="10408">
      <c r="A10408" t="n">
        <v>2016</v>
      </c>
      <c r="B10408" t="inlineStr">
        <is>
          <t>00273615</t>
        </is>
      </c>
      <c r="C10408" t="inlineStr">
        <is>
          <t>비케이탑스</t>
        </is>
      </c>
      <c r="D10408" t="n">
        <v>13257138000</v>
      </c>
      <c r="E10408" t="n">
        <v>1617784000</v>
      </c>
      <c r="F10408" t="n">
        <v>1692203000</v>
      </c>
      <c r="G10408" t="n">
        <v>228959000</v>
      </c>
      <c r="H10408" t="n">
        <v>2.2</v>
      </c>
      <c r="I10408" t="n">
        <v>6.5</v>
      </c>
    </row>
    <row r="10409">
      <c r="A10409" t="n">
        <v>2018</v>
      </c>
      <c r="B10409" t="inlineStr">
        <is>
          <t>00273615</t>
        </is>
      </c>
      <c r="C10409" t="inlineStr">
        <is>
          <t>비케이탑스</t>
        </is>
      </c>
      <c r="D10409" t="n">
        <v>13107979000</v>
      </c>
      <c r="E10409" t="n">
        <v>1681829000</v>
      </c>
      <c r="F10409" t="n">
        <v>2469032000</v>
      </c>
      <c r="G10409" t="n">
        <v>332969000</v>
      </c>
      <c r="H10409" t="n">
        <v>2.6</v>
      </c>
      <c r="I10409" t="n">
        <v>6.8</v>
      </c>
    </row>
    <row r="10410">
      <c r="A10410" t="n">
        <v>2019</v>
      </c>
      <c r="B10410" t="inlineStr">
        <is>
          <t>00273615</t>
        </is>
      </c>
      <c r="C10410" t="inlineStr">
        <is>
          <t>비케이탑스</t>
        </is>
      </c>
      <c r="D10410" t="n">
        <v>8532881000</v>
      </c>
      <c r="E10410" t="n">
        <v>1709702000</v>
      </c>
      <c r="F10410" t="n">
        <v>5783734000</v>
      </c>
      <c r="G10410" t="n">
        <v>284535000</v>
      </c>
      <c r="H10410" t="n">
        <v>1.9</v>
      </c>
      <c r="I10410" t="n">
        <v>1.7</v>
      </c>
      <c r="O10410">
        <f>D10409</f>
      </c>
      <c r="P10410">
        <f>(E10410-F10410+G10410)/O10410*100</f>
      </c>
      <c r="Q10410">
        <f>H10409</f>
      </c>
      <c r="R10410">
        <f>I10409</f>
      </c>
      <c r="S10410">
        <f>H10410-H10409</f>
      </c>
      <c r="T10410">
        <f>I10410-I10409</f>
      </c>
    </row>
    <row r="10411">
      <c r="A10411" t="n">
        <v>2020</v>
      </c>
      <c r="B10411" t="inlineStr">
        <is>
          <t>00273615</t>
        </is>
      </c>
      <c r="C10411" t="inlineStr">
        <is>
          <t>비케이탑스</t>
        </is>
      </c>
      <c r="D10411" t="n">
        <v>430894000</v>
      </c>
      <c r="E10411" t="n">
        <v>688073000</v>
      </c>
      <c r="F10411" t="n">
        <v>2903079000</v>
      </c>
      <c r="G10411" t="n">
        <v>33126000</v>
      </c>
      <c r="H10411" t="n">
        <v>2.03</v>
      </c>
      <c r="I10411" t="n">
        <v>1.5</v>
      </c>
      <c r="O10411">
        <f>D10410</f>
      </c>
      <c r="P10411">
        <f>(E10411-F10411+G10411)/O10411*100</f>
      </c>
      <c r="Q10411">
        <f>H10410</f>
      </c>
      <c r="R10411">
        <f>I10410</f>
      </c>
      <c r="S10411">
        <f>H10411-H10410</f>
      </c>
      <c r="T10411">
        <f>I10411-I10410</f>
      </c>
    </row>
    <row r="10412">
      <c r="A10412" t="n">
        <v>2021</v>
      </c>
      <c r="B10412" t="inlineStr">
        <is>
          <t>00273615</t>
        </is>
      </c>
      <c r="C10412" t="inlineStr">
        <is>
          <t>비케이탑스</t>
        </is>
      </c>
      <c r="D10412" t="n">
        <v>486239000</v>
      </c>
      <c r="E10412" t="n">
        <v>541485000</v>
      </c>
      <c r="F10412" t="n">
        <v>234170000</v>
      </c>
      <c r="G10412" t="n">
        <v>5883000</v>
      </c>
      <c r="H10412" t="n">
        <v>2.55</v>
      </c>
      <c r="I10412" t="n">
        <v>1.5</v>
      </c>
      <c r="O10412">
        <f>D10411</f>
      </c>
      <c r="P10412">
        <f>(E10412-F10412+G10412)/O10412*100</f>
      </c>
      <c r="Q10412">
        <f>H10411</f>
      </c>
      <c r="R10412">
        <f>I10411</f>
      </c>
      <c r="S10412">
        <f>H10412-H10411</f>
      </c>
      <c r="T10412">
        <f>I10412-I10411</f>
      </c>
    </row>
    <row r="10413">
      <c r="A10413" t="n">
        <v>2022</v>
      </c>
      <c r="B10413" t="inlineStr">
        <is>
          <t>00273615</t>
        </is>
      </c>
      <c r="C10413" t="inlineStr">
        <is>
          <t>비케이탑스</t>
        </is>
      </c>
      <c r="D10413" t="n">
        <v>452408000</v>
      </c>
      <c r="E10413" t="n">
        <v>422957000</v>
      </c>
      <c r="F10413" t="n">
        <v>294087000</v>
      </c>
      <c r="G10413" t="n">
        <v>11580000</v>
      </c>
      <c r="H10413" t="n">
        <v>5.05</v>
      </c>
      <c r="I10413" t="n">
        <v>1.5</v>
      </c>
      <c r="O10413">
        <f>D10412</f>
      </c>
      <c r="P10413">
        <f>(E10413-F10413+G10413)/O10413*100</f>
      </c>
      <c r="Q10413">
        <f>H10412</f>
      </c>
      <c r="R10413">
        <f>I10412</f>
      </c>
      <c r="S10413">
        <f>H10413-H10412</f>
      </c>
      <c r="T10413">
        <f>I10413-I10412</f>
      </c>
    </row>
    <row r="10414">
      <c r="A10414" t="n">
        <v>2014</v>
      </c>
      <c r="B10414" t="inlineStr">
        <is>
          <t>00274933</t>
        </is>
      </c>
      <c r="C10414" t="inlineStr">
        <is>
          <t>신세계푸드</t>
        </is>
      </c>
      <c r="D10414" t="n">
        <v>53213197000</v>
      </c>
      <c r="E10414" t="n">
        <v>4103209000</v>
      </c>
      <c r="F10414" t="n">
        <v>2976360000</v>
      </c>
      <c r="G10414" t="n">
        <v>903854000</v>
      </c>
      <c r="H10414" t="n">
        <v>2.58</v>
      </c>
      <c r="I10414" t="n">
        <v>6.44</v>
      </c>
      <c r="J10414" t="n">
        <v>11.73</v>
      </c>
      <c r="K10414" t="n">
        <v>-3298609000</v>
      </c>
      <c r="L10414" t="n">
        <v>3760973000</v>
      </c>
      <c r="M10414" t="n">
        <v>3744130000</v>
      </c>
      <c r="N10414" t="n">
        <v>-3346540000</v>
      </c>
      <c r="U10414">
        <f>(L10414-K10414)/(2*D10414*0.01)</f>
      </c>
      <c r="V10414">
        <f>(L10414+K10414)/(D10414*0.0001)</f>
      </c>
    </row>
    <row r="10415">
      <c r="A10415" t="n">
        <v>2015</v>
      </c>
      <c r="B10415" t="inlineStr">
        <is>
          <t>00274933</t>
        </is>
      </c>
      <c r="C10415" t="inlineStr">
        <is>
          <t>신세계푸드</t>
        </is>
      </c>
      <c r="D10415" t="n">
        <v>61974298000</v>
      </c>
      <c r="E10415" t="n">
        <v>9127069000</v>
      </c>
      <c r="F10415" t="n">
        <v>7278204000</v>
      </c>
      <c r="G10415" t="n">
        <v>1301609000</v>
      </c>
      <c r="H10415" t="n">
        <v>2.525</v>
      </c>
      <c r="I10415" t="n">
        <v>5.56</v>
      </c>
      <c r="K10415" t="n">
        <v>-5042427000</v>
      </c>
      <c r="L10415" t="n">
        <v>5793178000</v>
      </c>
      <c r="M10415" t="n">
        <v>5755531000</v>
      </c>
      <c r="N10415" t="n">
        <v>-5094396000</v>
      </c>
      <c r="O10415">
        <f>D10414</f>
      </c>
      <c r="P10415">
        <f>(E10415-F10415+G10415)/O10415*100</f>
      </c>
      <c r="Q10415">
        <f>H10414</f>
      </c>
      <c r="R10415">
        <f>I10414</f>
      </c>
      <c r="S10415">
        <f>H10415-H10414</f>
      </c>
      <c r="T10415">
        <f>I10415-I10414</f>
      </c>
      <c r="U10415">
        <f>(L10415-K10415)/(2*D10415*0.01)</f>
      </c>
      <c r="V10415">
        <f>(L10415+K10415)/(D10415*0.0001)</f>
      </c>
    </row>
    <row r="10416">
      <c r="A10416" t="n">
        <v>2016</v>
      </c>
      <c r="B10416" t="inlineStr">
        <is>
          <t>00274933</t>
        </is>
      </c>
      <c r="C10416" t="inlineStr">
        <is>
          <t>신세계푸드</t>
        </is>
      </c>
      <c r="D10416" t="n">
        <v>69910104000</v>
      </c>
      <c r="E10416" t="n">
        <v>10905084000</v>
      </c>
      <c r="F10416" t="n">
        <v>7109116000</v>
      </c>
      <c r="G10416" t="n">
        <v>1393088000</v>
      </c>
      <c r="H10416" t="n">
        <v>2.49</v>
      </c>
      <c r="I10416" t="n">
        <v>4.475</v>
      </c>
      <c r="J10416" t="n">
        <v>9.324999999999999</v>
      </c>
      <c r="K10416" t="n">
        <v>-4815002000</v>
      </c>
      <c r="L10416" t="n">
        <v>5548503000</v>
      </c>
      <c r="M10416" t="n">
        <v>5503574000</v>
      </c>
      <c r="N10416" t="n">
        <v>-4869384000</v>
      </c>
      <c r="O10416">
        <f>D10415</f>
      </c>
      <c r="P10416">
        <f>(E10416-F10416+G10416)/O10416*100</f>
      </c>
      <c r="Q10416">
        <f>H10415</f>
      </c>
      <c r="R10416">
        <f>I10415</f>
      </c>
      <c r="S10416">
        <f>H10416-H10415</f>
      </c>
      <c r="T10416">
        <f>I10416-I10415</f>
      </c>
      <c r="U10416">
        <f>(L10416-K10416)/(2*D10416*0.01)</f>
      </c>
      <c r="V10416">
        <f>(L10416+K10416)/(D10416*0.0001)</f>
      </c>
    </row>
    <row r="10417">
      <c r="A10417" t="n">
        <v>2017</v>
      </c>
      <c r="B10417" t="inlineStr">
        <is>
          <t>00274933</t>
        </is>
      </c>
      <c r="C10417" t="inlineStr">
        <is>
          <t>신세계푸드</t>
        </is>
      </c>
      <c r="D10417" t="n">
        <v>77455653000</v>
      </c>
      <c r="E10417" t="n">
        <v>12644255000</v>
      </c>
      <c r="F10417" t="n">
        <v>6400375000</v>
      </c>
      <c r="G10417" t="n">
        <v>1519352000</v>
      </c>
      <c r="H10417" t="n">
        <v>2.87</v>
      </c>
      <c r="I10417" t="n">
        <v>4.5</v>
      </c>
      <c r="J10417" t="n">
        <v>9.085000000000001</v>
      </c>
      <c r="K10417" t="n">
        <v>-5430725000</v>
      </c>
      <c r="L10417" t="n">
        <v>6272819000</v>
      </c>
      <c r="M10417" t="n">
        <v>6252889000</v>
      </c>
      <c r="N10417" t="n">
        <v>-5515608000</v>
      </c>
      <c r="O10417">
        <f>D10416</f>
      </c>
      <c r="P10417">
        <f>(E10417-F10417+G10417)/O10417*100</f>
      </c>
      <c r="Q10417">
        <f>H10416</f>
      </c>
      <c r="R10417">
        <f>I10416</f>
      </c>
      <c r="S10417">
        <f>H10417-H10416</f>
      </c>
      <c r="T10417">
        <f>I10417-I10416</f>
      </c>
      <c r="U10417">
        <f>(L10417-K10417)/(2*D10417*0.01)</f>
      </c>
      <c r="V10417">
        <f>(L10417+K10417)/(D10417*0.0001)</f>
      </c>
    </row>
    <row r="10418">
      <c r="A10418" t="n">
        <v>2018</v>
      </c>
      <c r="B10418" t="inlineStr">
        <is>
          <t>00274933</t>
        </is>
      </c>
      <c r="C10418" t="inlineStr">
        <is>
          <t>신세계푸드</t>
        </is>
      </c>
      <c r="D10418" t="n">
        <v>88188075000</v>
      </c>
      <c r="E10418" t="n">
        <v>13288741000</v>
      </c>
      <c r="F10418" t="n">
        <v>9710734000</v>
      </c>
      <c r="G10418" t="n">
        <v>2015629000</v>
      </c>
      <c r="H10418" t="n">
        <v>2.555</v>
      </c>
      <c r="I10418" t="n">
        <v>4.5</v>
      </c>
      <c r="J10418" t="n">
        <v>8.925000000000001</v>
      </c>
      <c r="K10418" t="n">
        <v>-7279054000</v>
      </c>
      <c r="L10418" t="n">
        <v>8387056000</v>
      </c>
      <c r="M10418" t="n">
        <v>7584925000</v>
      </c>
      <c r="N10418" t="n">
        <v>-6715851000</v>
      </c>
      <c r="O10418">
        <f>D10417</f>
      </c>
      <c r="P10418">
        <f>(E10418-F10418+G10418)/O10418*100</f>
      </c>
      <c r="Q10418">
        <f>H10417</f>
      </c>
      <c r="R10418">
        <f>I10417</f>
      </c>
      <c r="S10418">
        <f>H10418-H10417</f>
      </c>
      <c r="T10418">
        <f>I10418-I10417</f>
      </c>
      <c r="U10418">
        <f>(L10418-K10418)/(2*D10418*0.01)</f>
      </c>
      <c r="V10418">
        <f>(L10418+K10418)/(D10418*0.0001)</f>
      </c>
    </row>
    <row r="10419">
      <c r="A10419" t="n">
        <v>2019</v>
      </c>
      <c r="B10419" t="inlineStr">
        <is>
          <t>00274933</t>
        </is>
      </c>
      <c r="C10419" t="inlineStr">
        <is>
          <t>신세계푸드</t>
        </is>
      </c>
      <c r="D10419" t="n">
        <v>99591879000</v>
      </c>
      <c r="E10419" t="n">
        <v>13918435000</v>
      </c>
      <c r="F10419" t="n">
        <v>6534648000</v>
      </c>
      <c r="G10419" t="n">
        <v>1929419000</v>
      </c>
      <c r="H10419" t="n">
        <v>2.1</v>
      </c>
      <c r="I10419" t="n">
        <v>3.725</v>
      </c>
      <c r="J10419" t="n">
        <v>8.914999999999999</v>
      </c>
      <c r="K10419" t="n">
        <v>-7669000000</v>
      </c>
      <c r="L10419" t="n">
        <v>8880000000</v>
      </c>
      <c r="M10419" t="n">
        <v>8890000000</v>
      </c>
      <c r="N10419" t="n">
        <v>-7830000000</v>
      </c>
      <c r="O10419">
        <f>D10418</f>
      </c>
      <c r="P10419">
        <f>(E10419-F10419+G10419)/O10419*100</f>
      </c>
      <c r="Q10419">
        <f>H10418</f>
      </c>
      <c r="R10419">
        <f>I10418</f>
      </c>
      <c r="S10419">
        <f>H10419-H10418</f>
      </c>
      <c r="T10419">
        <f>I10419-I10418</f>
      </c>
      <c r="U10419">
        <f>(L10419-K10419)/(2*D10419*0.01)</f>
      </c>
      <c r="V10419">
        <f>(L10419+K10419)/(D10419*0.0001)</f>
      </c>
    </row>
    <row r="10420">
      <c r="A10420" t="n">
        <v>2020</v>
      </c>
      <c r="B10420" t="inlineStr">
        <is>
          <t>00274933</t>
        </is>
      </c>
      <c r="C10420" t="inlineStr">
        <is>
          <t>신세계푸드</t>
        </is>
      </c>
      <c r="D10420" t="n">
        <v>111221287000</v>
      </c>
      <c r="E10420" t="n">
        <v>14334223000</v>
      </c>
      <c r="F10420" t="n">
        <v>11158625000</v>
      </c>
      <c r="G10420" t="n">
        <v>1978101000</v>
      </c>
      <c r="H10420" t="n">
        <v>2.175</v>
      </c>
      <c r="I10420" t="n">
        <v>3.75</v>
      </c>
      <c r="J10420" t="n">
        <v>9.635</v>
      </c>
      <c r="K10420" t="n">
        <v>-9268093000</v>
      </c>
      <c r="L10420" t="n">
        <v>10744991000</v>
      </c>
      <c r="M10420" t="n">
        <v>10704679000</v>
      </c>
      <c r="N10420" t="n">
        <v>-9397732000</v>
      </c>
      <c r="O10420">
        <f>D10419</f>
      </c>
      <c r="P10420">
        <f>(E10420-F10420+G10420)/O10420*100</f>
      </c>
      <c r="Q10420">
        <f>H10419</f>
      </c>
      <c r="R10420">
        <f>I10419</f>
      </c>
      <c r="S10420">
        <f>H10420-H10419</f>
      </c>
      <c r="T10420">
        <f>I10420-I10419</f>
      </c>
      <c r="U10420">
        <f>(L10420-K10420)/(2*D10420*0.01)</f>
      </c>
      <c r="V10420">
        <f>(L10420+K10420)/(D10420*0.0001)</f>
      </c>
    </row>
    <row r="10421">
      <c r="A10421" t="n">
        <v>2021</v>
      </c>
      <c r="B10421" t="inlineStr">
        <is>
          <t>00274933</t>
        </is>
      </c>
      <c r="C10421" t="inlineStr">
        <is>
          <t>신세계푸드</t>
        </is>
      </c>
      <c r="D10421" t="n">
        <v>117453947000</v>
      </c>
      <c r="E10421" t="n">
        <v>14270476000</v>
      </c>
      <c r="F10421" t="n">
        <v>9676005000</v>
      </c>
      <c r="G10421" t="n">
        <v>2231824000</v>
      </c>
      <c r="H10421" t="n">
        <v>2.84</v>
      </c>
      <c r="I10421" t="n">
        <v>4</v>
      </c>
      <c r="J10421" t="n">
        <v>9.824999999999999</v>
      </c>
      <c r="K10421" t="n">
        <v>-10233253000</v>
      </c>
      <c r="L10421" t="n">
        <v>11930480000</v>
      </c>
      <c r="M10421" t="n">
        <v>11907639000</v>
      </c>
      <c r="N10421" t="n">
        <v>-10402515000</v>
      </c>
      <c r="O10421">
        <f>D10420</f>
      </c>
      <c r="P10421">
        <f>(E10421-F10421+G10421)/O10421*100</f>
      </c>
      <c r="Q10421">
        <f>H10420</f>
      </c>
      <c r="R10421">
        <f>I10420</f>
      </c>
      <c r="S10421">
        <f>H10421-H10420</f>
      </c>
      <c r="T10421">
        <f>I10421-I10420</f>
      </c>
      <c r="U10421">
        <f>(L10421-K10421)/(2*D10421*0.01)</f>
      </c>
      <c r="V10421">
        <f>(L10421+K10421)/(D10421*0.0001)</f>
      </c>
    </row>
    <row r="10422">
      <c r="A10422" t="n">
        <v>2022</v>
      </c>
      <c r="B10422" t="inlineStr">
        <is>
          <t>00274933</t>
        </is>
      </c>
      <c r="C10422" t="inlineStr">
        <is>
          <t>신세계푸드</t>
        </is>
      </c>
      <c r="D10422" t="n">
        <v>103889400000</v>
      </c>
      <c r="E10422" t="n">
        <v>14059770000</v>
      </c>
      <c r="F10422" t="n">
        <v>9731510000</v>
      </c>
      <c r="G10422" t="n">
        <v>3154479000</v>
      </c>
      <c r="H10422" t="n">
        <v>5.275</v>
      </c>
      <c r="I10422" t="n">
        <v>6.95</v>
      </c>
      <c r="J10422" t="n">
        <v>7.945</v>
      </c>
      <c r="K10422" t="n">
        <v>8099992000</v>
      </c>
      <c r="L10422" t="n">
        <v>9288171000</v>
      </c>
      <c r="M10422" t="n">
        <v>9496850000</v>
      </c>
      <c r="N10422" t="n">
        <v>-8397217000</v>
      </c>
      <c r="O10422">
        <f>D10421</f>
      </c>
      <c r="P10422">
        <f>(E10422-F10422+G10422)/O10422*100</f>
      </c>
      <c r="Q10422">
        <f>H10421</f>
      </c>
      <c r="R10422">
        <f>I10421</f>
      </c>
      <c r="S10422">
        <f>H10422-H10421</f>
      </c>
      <c r="T10422">
        <f>I10422-I10421</f>
      </c>
      <c r="U10422">
        <f>(L10422-K10422)/(2*D10422*0.01)</f>
      </c>
    </row>
    <row r="10423">
      <c r="A10423" t="n">
        <v>2023</v>
      </c>
      <c r="B10423" t="inlineStr">
        <is>
          <t>00274933</t>
        </is>
      </c>
      <c r="C10423" t="inlineStr">
        <is>
          <t>신세계푸드</t>
        </is>
      </c>
      <c r="D10423" t="n">
        <v>119605695000</v>
      </c>
      <c r="E10423" t="n">
        <v>12129813000</v>
      </c>
      <c r="F10423" t="n">
        <v>14475040000</v>
      </c>
      <c r="G10423" t="n">
        <v>5225920000</v>
      </c>
      <c r="H10423" t="n">
        <v>4.31</v>
      </c>
      <c r="I10423" t="n">
        <v>6.255</v>
      </c>
      <c r="J10423" t="n">
        <v>8.984999999999999</v>
      </c>
      <c r="K10423" t="n">
        <v>-9166976000</v>
      </c>
      <c r="L10423" t="n">
        <v>10541012000</v>
      </c>
      <c r="M10423" t="n">
        <v>10688424000</v>
      </c>
      <c r="N10423" t="n">
        <v>-9447904000</v>
      </c>
      <c r="O10423">
        <f>D10422</f>
      </c>
      <c r="P10423">
        <f>(E10423-F10423+G10423)/O10423*100</f>
      </c>
      <c r="Q10423">
        <f>H10422</f>
      </c>
      <c r="R10423">
        <f>I10422</f>
      </c>
      <c r="S10423">
        <f>H10423-H10422</f>
      </c>
      <c r="T10423">
        <f>I10423-I10422</f>
      </c>
      <c r="U10423">
        <f>(L10423-K10423)/(2*D10423*0.01)</f>
      </c>
      <c r="V10423">
        <f>(L10423+K10423)/(D10423*0.0001)</f>
      </c>
    </row>
    <row r="10424">
      <c r="A10424" t="n">
        <v>2024</v>
      </c>
      <c r="B10424" t="inlineStr">
        <is>
          <t>00274933</t>
        </is>
      </c>
      <c r="C10424" t="inlineStr">
        <is>
          <t>신세계푸드</t>
        </is>
      </c>
      <c r="D10424" t="n">
        <v>138873325000</v>
      </c>
      <c r="E10424" t="n">
        <v>13337814000</v>
      </c>
      <c r="F10424" t="n">
        <v>10759245000</v>
      </c>
      <c r="G10424" t="n">
        <v>4934800000</v>
      </c>
      <c r="H10424" t="n">
        <v>3.615</v>
      </c>
      <c r="I10424" t="n">
        <v>6.6</v>
      </c>
      <c r="J10424" t="n">
        <v>8.220000000000001</v>
      </c>
      <c r="K10424" t="n">
        <v>-9967672000</v>
      </c>
      <c r="L10424" t="n">
        <v>11384700000</v>
      </c>
      <c r="M10424" t="n">
        <v>11459224000</v>
      </c>
      <c r="N10424" t="n">
        <v>-10208914000</v>
      </c>
      <c r="O10424">
        <f>D10423</f>
      </c>
      <c r="P10424">
        <f>(E10424-F10424+G10424)/O10424*100</f>
      </c>
      <c r="Q10424">
        <f>H10423</f>
      </c>
      <c r="R10424">
        <f>I10423</f>
      </c>
      <c r="S10424">
        <f>H10424-H10423</f>
      </c>
      <c r="T10424">
        <f>I10424-I10423</f>
      </c>
      <c r="U10424">
        <f>(L10424-K10424)/(2*D10424*0.01)</f>
      </c>
      <c r="V10424">
        <f>(L10424+K10424)/(D10424*0.0001)</f>
      </c>
    </row>
    <row r="10425">
      <c r="A10425" t="n">
        <v>2025</v>
      </c>
      <c r="B10425" t="inlineStr">
        <is>
          <t>00274933</t>
        </is>
      </c>
      <c r="C10425" t="inlineStr">
        <is>
          <t>신세계푸드</t>
        </is>
      </c>
      <c r="D10425" t="n">
        <v>107314264000</v>
      </c>
      <c r="E10425" t="n">
        <v>14064650000</v>
      </c>
      <c r="F10425" t="n">
        <v>7971822000</v>
      </c>
      <c r="G10425" t="n">
        <v>4655469000</v>
      </c>
      <c r="H10425" t="n">
        <v>3.885</v>
      </c>
      <c r="I10425" t="n">
        <v>6.595</v>
      </c>
      <c r="J10425" t="n">
        <v>7.94</v>
      </c>
      <c r="K10425" t="n">
        <v>-7635743000</v>
      </c>
      <c r="L10425" t="n">
        <v>8712884000</v>
      </c>
      <c r="M10425" t="n">
        <v>8798523000</v>
      </c>
      <c r="N10425" t="n">
        <v>-7843254000</v>
      </c>
      <c r="O10425">
        <f>D10424</f>
      </c>
      <c r="P10425">
        <f>(E10425-F10425+G10425)/O10425*100</f>
      </c>
      <c r="Q10425">
        <f>H10424</f>
      </c>
      <c r="R10425">
        <f>I10424</f>
      </c>
      <c r="S10425">
        <f>H10425-H10424</f>
      </c>
      <c r="T10425">
        <f>I10425-I10424</f>
      </c>
      <c r="U10425">
        <f>(L10425-K10425)/(2*D10425*0.01)</f>
      </c>
      <c r="V10425">
        <f>(L10425+K10425)/(D10425*0.0001)</f>
      </c>
    </row>
    <row r="10426">
      <c r="A10426" t="n">
        <v>2014</v>
      </c>
      <c r="B10426" t="inlineStr">
        <is>
          <t>00275251</t>
        </is>
      </c>
      <c r="C10426" t="inlineStr">
        <is>
          <t>아이비케이캐피탈</t>
        </is>
      </c>
      <c r="D10426" t="n">
        <v>7118400000</v>
      </c>
      <c r="E10426" t="n">
        <v>1057099000</v>
      </c>
      <c r="F10426" t="n">
        <v>156654000</v>
      </c>
      <c r="G10426" t="n">
        <v>197356000</v>
      </c>
      <c r="H10426" t="n">
        <v>3.21</v>
      </c>
      <c r="J10426" t="n">
        <v>8.65</v>
      </c>
      <c r="K10426" t="n">
        <v>-527934000</v>
      </c>
      <c r="L10426" t="n">
        <v>610297000</v>
      </c>
      <c r="M10426" t="n">
        <v>613610000</v>
      </c>
      <c r="N10426" t="n">
        <v>-540136000</v>
      </c>
      <c r="U10426">
        <f>(L10426-K10426)/(2*D10426*0.01)</f>
      </c>
      <c r="V10426">
        <f>(L10426+K10426)/(D10426*0.0001)</f>
      </c>
    </row>
    <row r="10427">
      <c r="A10427" t="n">
        <v>2015</v>
      </c>
      <c r="B10427" t="inlineStr">
        <is>
          <t>00275251</t>
        </is>
      </c>
      <c r="C10427" t="inlineStr">
        <is>
          <t>아이비케이캐피탈</t>
        </is>
      </c>
      <c r="D10427" t="n">
        <v>8534464000</v>
      </c>
      <c r="E10427" t="n">
        <v>1244522000</v>
      </c>
      <c r="F10427" t="n">
        <v>415510000</v>
      </c>
      <c r="G10427" t="n">
        <v>217078000</v>
      </c>
      <c r="H10427" t="n">
        <v>2.9</v>
      </c>
      <c r="J10427" t="n">
        <v>14.25</v>
      </c>
      <c r="K10427" t="n">
        <v>-640240000</v>
      </c>
      <c r="L10427" t="n">
        <v>740230000</v>
      </c>
      <c r="M10427" t="n">
        <v>741743000</v>
      </c>
      <c r="N10427" t="n">
        <v>-653128000</v>
      </c>
      <c r="O10427">
        <f>D10426</f>
      </c>
      <c r="P10427">
        <f>(E10427-F10427+G10427)/O10427*100</f>
      </c>
      <c r="Q10427">
        <f>H10426</f>
      </c>
      <c r="S10427">
        <f>H10427-H10426</f>
      </c>
      <c r="U10427">
        <f>(L10427-K10427)/(2*D10427*0.01)</f>
      </c>
      <c r="V10427">
        <f>(L10427+K10427)/(D10427*0.0001)</f>
      </c>
    </row>
    <row r="10428">
      <c r="A10428" t="n">
        <v>2016</v>
      </c>
      <c r="B10428" t="inlineStr">
        <is>
          <t>00275251</t>
        </is>
      </c>
      <c r="C10428" t="inlineStr">
        <is>
          <t>아이비케이캐피탈</t>
        </is>
      </c>
      <c r="D10428" t="n">
        <v>8735973000</v>
      </c>
      <c r="E10428" t="n">
        <v>1741425000</v>
      </c>
      <c r="F10428" t="n">
        <v>2210794000</v>
      </c>
      <c r="G10428" t="n">
        <v>231585000</v>
      </c>
      <c r="H10428" t="n">
        <v>2.8</v>
      </c>
      <c r="J10428" t="n">
        <v>8.16</v>
      </c>
      <c r="K10428" t="n">
        <v>-665031000</v>
      </c>
      <c r="L10428" t="n">
        <v>763764000</v>
      </c>
      <c r="M10428" t="n">
        <v>762222000</v>
      </c>
      <c r="N10428" t="n">
        <v>-676069000</v>
      </c>
      <c r="O10428">
        <f>D10427</f>
      </c>
      <c r="P10428">
        <f>(E10428-F10428+G10428)/O10428*100</f>
      </c>
      <c r="Q10428">
        <f>H10427</f>
      </c>
      <c r="S10428">
        <f>H10428-H10427</f>
      </c>
      <c r="U10428">
        <f>(L10428-K10428)/(2*D10428*0.01)</f>
      </c>
      <c r="V10428">
        <f>(L10428+K10428)/(D10428*0.0001)</f>
      </c>
    </row>
    <row r="10429">
      <c r="A10429" t="n">
        <v>2017</v>
      </c>
      <c r="B10429" t="inlineStr">
        <is>
          <t>00275251</t>
        </is>
      </c>
      <c r="C10429" t="inlineStr">
        <is>
          <t>아이비케이캐피탈</t>
        </is>
      </c>
      <c r="D10429" t="n">
        <v>10342926000</v>
      </c>
      <c r="E10429" t="n">
        <v>1332118000</v>
      </c>
      <c r="F10429" t="n">
        <v>335204000</v>
      </c>
      <c r="G10429" t="n">
        <v>232287000</v>
      </c>
      <c r="H10429" t="n">
        <v>3.1</v>
      </c>
      <c r="J10429" t="n">
        <v>7.36</v>
      </c>
      <c r="K10429" t="n">
        <v>-840157000</v>
      </c>
      <c r="L10429" t="n">
        <v>974190000</v>
      </c>
      <c r="M10429" t="n">
        <v>972348000</v>
      </c>
      <c r="N10429" t="n">
        <v>-854059000</v>
      </c>
      <c r="O10429">
        <f>D10428</f>
      </c>
      <c r="P10429">
        <f>(E10429-F10429+G10429)/O10429*100</f>
      </c>
      <c r="Q10429">
        <f>H10428</f>
      </c>
      <c r="S10429">
        <f>H10429-H10428</f>
      </c>
      <c r="U10429">
        <f>(L10429-K10429)/(2*D10429*0.01)</f>
      </c>
      <c r="V10429">
        <f>(L10429+K10429)/(D10429*0.0001)</f>
      </c>
    </row>
    <row r="10430">
      <c r="A10430" t="n">
        <v>2018</v>
      </c>
      <c r="B10430" t="inlineStr">
        <is>
          <t>00275251</t>
        </is>
      </c>
      <c r="C10430" t="inlineStr">
        <is>
          <t>아이비케이캐피탈</t>
        </is>
      </c>
      <c r="D10430" t="n">
        <v>12780837000</v>
      </c>
      <c r="E10430" t="n">
        <v>1475550000</v>
      </c>
      <c r="F10430" t="n">
        <v>388089000</v>
      </c>
      <c r="G10430" t="n">
        <v>306374000</v>
      </c>
      <c r="H10430" t="n">
        <v>2.8</v>
      </c>
      <c r="J10430" t="n">
        <v>8.65</v>
      </c>
      <c r="K10430" t="n">
        <v>-1047121000</v>
      </c>
      <c r="L10430" t="n">
        <v>1214899000</v>
      </c>
      <c r="M10430" t="n">
        <v>1205939000</v>
      </c>
      <c r="N10430" t="n">
        <v>-1059363000</v>
      </c>
      <c r="O10430">
        <f>D10429</f>
      </c>
      <c r="P10430">
        <f>(E10430-F10430+G10430)/O10430*100</f>
      </c>
      <c r="Q10430">
        <f>H10429</f>
      </c>
      <c r="S10430">
        <f>H10430-H10429</f>
      </c>
      <c r="U10430">
        <f>(L10430-K10430)/(2*D10430*0.01)</f>
      </c>
      <c r="V10430">
        <f>(L10430+K10430)/(D10430*0.0001)</f>
      </c>
    </row>
    <row r="10431">
      <c r="A10431" t="n">
        <v>2019</v>
      </c>
      <c r="B10431" t="inlineStr">
        <is>
          <t>00275251</t>
        </is>
      </c>
      <c r="C10431" t="inlineStr">
        <is>
          <t>아이비케이캐피탈</t>
        </is>
      </c>
      <c r="D10431" t="n">
        <v>16242137000</v>
      </c>
      <c r="E10431" t="n">
        <v>1687311000</v>
      </c>
      <c r="F10431" t="n">
        <v>202392000</v>
      </c>
      <c r="G10431" t="n">
        <v>342490000</v>
      </c>
      <c r="H10431" t="n">
        <v>2.63</v>
      </c>
      <c r="J10431" t="n">
        <v>10.02</v>
      </c>
      <c r="K10431" t="n">
        <v>-1533505000</v>
      </c>
      <c r="L10431" t="n">
        <v>1805581000</v>
      </c>
      <c r="M10431" t="n">
        <v>1800020000</v>
      </c>
      <c r="N10431" t="n">
        <v>-1557300000</v>
      </c>
      <c r="O10431">
        <f>D10430</f>
      </c>
      <c r="P10431">
        <f>(E10431-F10431+G10431)/O10431*100</f>
      </c>
      <c r="Q10431">
        <f>H10430</f>
      </c>
      <c r="S10431">
        <f>H10431-H10430</f>
      </c>
      <c r="U10431">
        <f>(L10431-K10431)/(2*D10431*0.01)</f>
      </c>
      <c r="V10431">
        <f>(L10431+K10431)/(D10431*0.0001)</f>
      </c>
    </row>
    <row r="10432">
      <c r="A10432" t="n">
        <v>2020</v>
      </c>
      <c r="B10432" t="inlineStr">
        <is>
          <t>00275251</t>
        </is>
      </c>
      <c r="C10432" t="inlineStr">
        <is>
          <t>아이비케이캐피탈</t>
        </is>
      </c>
      <c r="D10432" t="n">
        <v>18985399000</v>
      </c>
      <c r="E10432" t="n">
        <v>1955205000</v>
      </c>
      <c r="F10432" t="n">
        <v>141139000</v>
      </c>
      <c r="G10432" t="n">
        <v>412779000</v>
      </c>
      <c r="H10432" t="n">
        <v>2.65</v>
      </c>
      <c r="J10432" t="n">
        <v>9.960000000000001</v>
      </c>
      <c r="K10432" t="n">
        <v>-1791426000</v>
      </c>
      <c r="L10432" t="n">
        <v>2108618000</v>
      </c>
      <c r="M10432" t="n">
        <v>2098205000</v>
      </c>
      <c r="N10432" t="n">
        <v>-1816291000</v>
      </c>
      <c r="O10432">
        <f>D10431</f>
      </c>
      <c r="P10432">
        <f>(E10432-F10432+G10432)/O10432*100</f>
      </c>
      <c r="Q10432">
        <f>H10431</f>
      </c>
      <c r="S10432">
        <f>H10432-H10431</f>
      </c>
      <c r="U10432">
        <f>(L10432-K10432)/(2*D10432*0.01)</f>
      </c>
      <c r="V10432">
        <f>(L10432+K10432)/(D10432*0.0001)</f>
      </c>
    </row>
    <row r="10433">
      <c r="A10433" t="n">
        <v>2021</v>
      </c>
      <c r="B10433" t="inlineStr">
        <is>
          <t>00275251</t>
        </is>
      </c>
      <c r="C10433" t="inlineStr">
        <is>
          <t>아이비케이캐피탈</t>
        </is>
      </c>
      <c r="D10433" t="n">
        <v>21320429000</v>
      </c>
      <c r="E10433" t="n">
        <v>2144979000</v>
      </c>
      <c r="F10433" t="n">
        <v>467476000</v>
      </c>
      <c r="G10433" t="n">
        <v>486376000</v>
      </c>
      <c r="H10433" t="n">
        <v>3.04</v>
      </c>
      <c r="I10433" t="n">
        <v>1.83</v>
      </c>
      <c r="J10433" t="n">
        <v>9.01</v>
      </c>
      <c r="K10433" t="n">
        <v>-1735699000</v>
      </c>
      <c r="L10433" t="n">
        <v>2007913000</v>
      </c>
      <c r="M10433" t="n">
        <v>2013871000</v>
      </c>
      <c r="N10433" t="n">
        <v>-1772105000</v>
      </c>
      <c r="O10433">
        <f>D10432</f>
      </c>
      <c r="P10433">
        <f>(E10433-F10433+G10433)/O10433*100</f>
      </c>
      <c r="Q10433">
        <f>H10432</f>
      </c>
      <c r="S10433">
        <f>H10433-H10432</f>
      </c>
      <c r="U10433">
        <f>(L10433-K10433)/(2*D10433*0.01)</f>
      </c>
      <c r="V10433">
        <f>(L10433+K10433)/(D10433*0.0001)</f>
      </c>
    </row>
    <row r="10434">
      <c r="A10434" t="n">
        <v>2022</v>
      </c>
      <c r="B10434" t="inlineStr">
        <is>
          <t>00275251</t>
        </is>
      </c>
      <c r="C10434" t="inlineStr">
        <is>
          <t>아이비케이캐피탈</t>
        </is>
      </c>
      <c r="D10434" t="n">
        <v>18998152000</v>
      </c>
      <c r="E10434" t="n">
        <v>2218004000</v>
      </c>
      <c r="F10434" t="n">
        <v>970020000</v>
      </c>
      <c r="G10434" t="n">
        <v>613786000</v>
      </c>
      <c r="H10434" t="n">
        <v>5.77</v>
      </c>
      <c r="I10434" t="n">
        <v>1.9</v>
      </c>
      <c r="J10434" t="n">
        <v>7.8</v>
      </c>
      <c r="K10434" t="n">
        <v>-1315088000</v>
      </c>
      <c r="L10434" t="n">
        <v>1497196000</v>
      </c>
      <c r="M10434" t="n">
        <v>1543338000</v>
      </c>
      <c r="N10434" t="n">
        <v>-1375481000</v>
      </c>
      <c r="O10434">
        <f>D10433</f>
      </c>
      <c r="P10434">
        <f>(E10434-F10434+G10434)/O10434*100</f>
      </c>
      <c r="Q10434">
        <f>H10433</f>
      </c>
      <c r="R10434">
        <f>I10433</f>
      </c>
      <c r="S10434">
        <f>H10434-H10433</f>
      </c>
      <c r="T10434">
        <f>I10434-I10433</f>
      </c>
      <c r="U10434">
        <f>(L10434-K10434)/(2*D10434*0.01)</f>
      </c>
      <c r="V10434">
        <f>(L10434+K10434)/(D10434*0.0001)</f>
      </c>
    </row>
    <row r="10435">
      <c r="A10435" t="n">
        <v>2023</v>
      </c>
      <c r="B10435" t="inlineStr">
        <is>
          <t>00275251</t>
        </is>
      </c>
      <c r="C10435" t="inlineStr">
        <is>
          <t>아이비케이캐피탈</t>
        </is>
      </c>
      <c r="D10435" t="n">
        <v>24215310000</v>
      </c>
      <c r="E10435" t="n">
        <v>1879121000</v>
      </c>
      <c r="F10435" t="n">
        <v>848831000</v>
      </c>
      <c r="G10435" t="n">
        <v>1047280000</v>
      </c>
      <c r="H10435" t="n">
        <v>4.95</v>
      </c>
      <c r="J10435" t="n">
        <v>7.997</v>
      </c>
      <c r="K10435" t="n">
        <v>-1730040000</v>
      </c>
      <c r="L10435" t="n">
        <v>1973947000</v>
      </c>
      <c r="M10435" t="n">
        <v>2010049000</v>
      </c>
      <c r="N10435" t="n">
        <v>-1790046000</v>
      </c>
      <c r="O10435">
        <f>D10434</f>
      </c>
      <c r="P10435">
        <f>(E10435-F10435+G10435)/O10435*100</f>
      </c>
      <c r="Q10435">
        <f>H10434</f>
      </c>
      <c r="S10435">
        <f>H10435-H10434</f>
      </c>
      <c r="U10435">
        <f>(L10435-K10435)/(2*D10435*0.01)</f>
      </c>
      <c r="V10435">
        <f>(L10435+K10435)/(D10435*0.0001)</f>
      </c>
    </row>
    <row r="10436">
      <c r="A10436" t="n">
        <v>2024</v>
      </c>
      <c r="B10436" t="inlineStr">
        <is>
          <t>00275251</t>
        </is>
      </c>
      <c r="C10436" t="inlineStr">
        <is>
          <t>아이비케이캐피탈</t>
        </is>
      </c>
      <c r="D10436" t="n">
        <v>29776040000</v>
      </c>
      <c r="E10436" t="n">
        <v>2220202000</v>
      </c>
      <c r="F10436" t="n">
        <v>938136000</v>
      </c>
      <c r="G10436" t="n">
        <v>1148931000</v>
      </c>
      <c r="H10436" t="n">
        <v>4.46</v>
      </c>
      <c r="I10436" t="n">
        <v>2.82</v>
      </c>
      <c r="J10436" t="n">
        <v>8.188000000000001</v>
      </c>
      <c r="K10436" t="n">
        <v>-2185895000</v>
      </c>
      <c r="L10436" t="n">
        <v>2499499000</v>
      </c>
      <c r="M10436" t="n">
        <v>2518623000</v>
      </c>
      <c r="N10436" t="n">
        <v>-2240788000</v>
      </c>
      <c r="O10436">
        <f>D10435</f>
      </c>
      <c r="P10436">
        <f>(E10436-F10436+G10436)/O10436*100</f>
      </c>
      <c r="Q10436">
        <f>H10435</f>
      </c>
      <c r="S10436">
        <f>H10436-H10435</f>
      </c>
      <c r="U10436">
        <f>(L10436-K10436)/(2*D10436*0.01)</f>
      </c>
      <c r="V10436">
        <f>(L10436+K10436)/(D10436*0.0001)</f>
      </c>
    </row>
    <row r="10437">
      <c r="A10437" t="n">
        <v>2014</v>
      </c>
      <c r="B10437" t="inlineStr">
        <is>
          <t>00276083</t>
        </is>
      </c>
      <c r="C10437" t="inlineStr">
        <is>
          <t>피노</t>
        </is>
      </c>
      <c r="D10437" t="n">
        <v>1034741882</v>
      </c>
      <c r="E10437" t="n">
        <v>153223997</v>
      </c>
      <c r="F10437" t="n">
        <v>84779515</v>
      </c>
      <c r="G10437" t="n">
        <v>15263630</v>
      </c>
      <c r="H10437" t="n">
        <v>2.82</v>
      </c>
      <c r="I10437" t="n">
        <v>3.33</v>
      </c>
      <c r="K10437" t="n">
        <v>-52378885</v>
      </c>
      <c r="L10437" t="n">
        <v>45097004</v>
      </c>
      <c r="M10437" t="n">
        <v>51613238</v>
      </c>
      <c r="N10437" t="n">
        <v>-45330009</v>
      </c>
      <c r="U10437">
        <f>(L10437-K10437)/(2*D10437*0.01)</f>
      </c>
    </row>
    <row r="10438">
      <c r="A10438" t="n">
        <v>2015</v>
      </c>
      <c r="B10438" t="inlineStr">
        <is>
          <t>00276083</t>
        </is>
      </c>
      <c r="C10438" t="inlineStr">
        <is>
          <t>피노</t>
        </is>
      </c>
      <c r="D10438" t="n">
        <v>1221857828</v>
      </c>
      <c r="E10438" t="n">
        <v>171518484</v>
      </c>
      <c r="F10438" t="n">
        <v>9583591</v>
      </c>
      <c r="G10438" t="n">
        <v>14131164</v>
      </c>
      <c r="H10438" t="n">
        <v>2.4</v>
      </c>
      <c r="I10438" t="n">
        <v>3.01</v>
      </c>
      <c r="O10438">
        <f>D10437</f>
      </c>
      <c r="P10438">
        <f>(E10438-F10438+G10438)/O10438*100</f>
      </c>
      <c r="Q10438">
        <f>H10437</f>
      </c>
      <c r="R10438">
        <f>I10437</f>
      </c>
      <c r="S10438">
        <f>H10438-H10437</f>
      </c>
      <c r="T10438">
        <f>I10438-I10437</f>
      </c>
    </row>
    <row r="10439">
      <c r="A10439" t="n">
        <v>2016</v>
      </c>
      <c r="B10439" t="inlineStr">
        <is>
          <t>00276083</t>
        </is>
      </c>
      <c r="C10439" t="inlineStr">
        <is>
          <t>피노</t>
        </is>
      </c>
      <c r="D10439" t="n">
        <v>1302300964</v>
      </c>
      <c r="E10439" t="n">
        <v>178048212</v>
      </c>
      <c r="F10439" t="n">
        <v>112988916</v>
      </c>
      <c r="G10439" t="n">
        <v>15076464</v>
      </c>
      <c r="H10439" t="n">
        <v>2.43</v>
      </c>
      <c r="I10439" t="n">
        <v>2.7</v>
      </c>
      <c r="K10439" t="n">
        <v>-55693144</v>
      </c>
      <c r="L10439" t="n">
        <v>64113423</v>
      </c>
      <c r="M10439" t="n">
        <v>63322997</v>
      </c>
      <c r="N10439" t="n">
        <v>-56096434</v>
      </c>
      <c r="O10439">
        <f>D10438</f>
      </c>
      <c r="P10439">
        <f>(E10439-F10439+G10439)/O10439*100</f>
      </c>
      <c r="Q10439">
        <f>H10438</f>
      </c>
      <c r="R10439">
        <f>I10438</f>
      </c>
      <c r="S10439">
        <f>H10439-H10438</f>
      </c>
      <c r="T10439">
        <f>I10439-I10438</f>
      </c>
      <c r="U10439">
        <f>(L10439-K10439)/(2*D10439*0.01)</f>
      </c>
      <c r="V10439">
        <f>(L10439+K10439)/(D10439*0.0001)</f>
      </c>
    </row>
    <row r="10440">
      <c r="A10440" t="n">
        <v>2017</v>
      </c>
      <c r="B10440" t="inlineStr">
        <is>
          <t>00276083</t>
        </is>
      </c>
      <c r="C10440" t="inlineStr">
        <is>
          <t>피노</t>
        </is>
      </c>
      <c r="D10440" t="n">
        <v>715584408</v>
      </c>
      <c r="E10440" t="n">
        <v>177937596</v>
      </c>
      <c r="F10440" t="n">
        <v>802392576</v>
      </c>
      <c r="G10440" t="n">
        <v>16107294</v>
      </c>
      <c r="H10440" t="n">
        <v>2.851</v>
      </c>
      <c r="I10440" t="n">
        <v>3.39</v>
      </c>
      <c r="J10440" t="n">
        <v>8.7225</v>
      </c>
      <c r="K10440" t="n">
        <v>-56870922</v>
      </c>
      <c r="L10440" t="n">
        <v>64944588</v>
      </c>
      <c r="M10440" t="n">
        <v>63988893</v>
      </c>
      <c r="N10440" t="n">
        <v>-57154045</v>
      </c>
      <c r="O10440">
        <f>D10439</f>
      </c>
      <c r="P10440">
        <f>(E10440-F10440+G10440)/O10440*100</f>
      </c>
      <c r="Q10440">
        <f>H10439</f>
      </c>
      <c r="R10440">
        <f>I10439</f>
      </c>
      <c r="S10440">
        <f>H10440-H10439</f>
      </c>
      <c r="T10440">
        <f>I10440-I10439</f>
      </c>
      <c r="U10440">
        <f>(L10440-K10440)/(2*D10440*0.01)</f>
      </c>
      <c r="V10440">
        <f>(L10440+K10440)/(D10440*0.0001)</f>
      </c>
    </row>
    <row r="10441">
      <c r="A10441" t="n">
        <v>2018</v>
      </c>
      <c r="B10441" t="inlineStr">
        <is>
          <t>00276083</t>
        </is>
      </c>
      <c r="C10441" t="inlineStr">
        <is>
          <t>피노</t>
        </is>
      </c>
      <c r="D10441" t="n">
        <v>1220014665</v>
      </c>
      <c r="E10441" t="n">
        <v>505970376</v>
      </c>
      <c r="F10441" t="n">
        <v>115186431</v>
      </c>
      <c r="G10441" t="n">
        <v>19525236</v>
      </c>
      <c r="H10441" t="n">
        <v>2.349</v>
      </c>
      <c r="I10441" t="n">
        <v>3.98</v>
      </c>
      <c r="J10441" t="n">
        <v>9.0182</v>
      </c>
      <c r="K10441" t="n">
        <v>-100821339</v>
      </c>
      <c r="L10441" t="n">
        <v>116329843</v>
      </c>
      <c r="M10441" t="n">
        <v>113803599</v>
      </c>
      <c r="N10441" t="n">
        <v>-100686662</v>
      </c>
      <c r="O10441">
        <f>D10440</f>
      </c>
      <c r="P10441">
        <f>(E10441-F10441+G10441)/O10441*100</f>
      </c>
      <c r="Q10441">
        <f>H10440</f>
      </c>
      <c r="R10441">
        <f>I10440</f>
      </c>
      <c r="S10441">
        <f>H10441-H10440</f>
      </c>
      <c r="T10441">
        <f>I10441-I10440</f>
      </c>
      <c r="U10441">
        <f>(L10441-K10441)/(2*D10441*0.01)</f>
      </c>
      <c r="V10441">
        <f>(L10441+K10441)/(D10441*0.0001)</f>
      </c>
    </row>
    <row r="10442">
      <c r="A10442" t="n">
        <v>2019</v>
      </c>
      <c r="B10442" t="inlineStr">
        <is>
          <t>00276083</t>
        </is>
      </c>
      <c r="C10442" t="inlineStr">
        <is>
          <t>피노</t>
        </is>
      </c>
      <c r="D10442" t="n">
        <v>698930492</v>
      </c>
      <c r="E10442" t="n">
        <v>426676218</v>
      </c>
      <c r="F10442" t="n">
        <v>580478442</v>
      </c>
      <c r="G10442" t="n">
        <v>25220304</v>
      </c>
      <c r="H10442" t="n">
        <v>2.04</v>
      </c>
      <c r="I10442" t="n">
        <v>2.76</v>
      </c>
      <c r="J10442" t="n">
        <v>10.1106</v>
      </c>
      <c r="K10442" t="n">
        <v>-64446743</v>
      </c>
      <c r="L10442" t="n">
        <v>74657473</v>
      </c>
      <c r="M10442" t="n">
        <v>73373818</v>
      </c>
      <c r="N10442" t="n">
        <v>-64639835</v>
      </c>
      <c r="O10442">
        <f>D10441</f>
      </c>
      <c r="P10442">
        <f>(E10442-F10442+G10442)/O10442*100</f>
      </c>
      <c r="Q10442">
        <f>H10441</f>
      </c>
      <c r="R10442">
        <f>I10441</f>
      </c>
      <c r="S10442">
        <f>H10442-H10441</f>
      </c>
      <c r="T10442">
        <f>I10442-I10441</f>
      </c>
      <c r="U10442">
        <f>(L10442-K10442)/(2*D10442*0.01)</f>
      </c>
      <c r="V10442">
        <f>(L10442+K10442)/(D10442*0.0001)</f>
      </c>
    </row>
    <row r="10443">
      <c r="A10443" t="n">
        <v>2020</v>
      </c>
      <c r="B10443" t="inlineStr">
        <is>
          <t>00276083</t>
        </is>
      </c>
      <c r="C10443" t="inlineStr">
        <is>
          <t>피노</t>
        </is>
      </c>
      <c r="D10443" t="n">
        <v>738605675</v>
      </c>
      <c r="E10443" t="n">
        <v>203008344</v>
      </c>
      <c r="F10443" t="n">
        <v>134203310</v>
      </c>
      <c r="G10443" t="n">
        <v>13780872</v>
      </c>
      <c r="H10443" t="n">
        <v>2.04</v>
      </c>
      <c r="I10443" t="n">
        <v>2.79</v>
      </c>
      <c r="J10443" t="n">
        <v>9.513999999999999</v>
      </c>
      <c r="K10443" t="n">
        <v>-64318180</v>
      </c>
      <c r="L10443" t="n">
        <v>73962728</v>
      </c>
      <c r="M10443" t="n">
        <v>72679669</v>
      </c>
      <c r="N10443" t="n">
        <v>-64498740</v>
      </c>
      <c r="O10443">
        <f>D10442</f>
      </c>
      <c r="P10443">
        <f>(E10443-F10443+G10443)/O10443*100</f>
      </c>
      <c r="Q10443">
        <f>H10442</f>
      </c>
      <c r="R10443">
        <f>I10442</f>
      </c>
      <c r="S10443">
        <f>H10443-H10442</f>
      </c>
      <c r="T10443">
        <f>I10443-I10442</f>
      </c>
      <c r="U10443">
        <f>(L10443-K10443)/(2*D10443*0.01)</f>
      </c>
      <c r="V10443">
        <f>(L10443+K10443)/(D10443*0.0001)</f>
      </c>
    </row>
    <row r="10444">
      <c r="A10444" t="n">
        <v>2021</v>
      </c>
      <c r="B10444" t="inlineStr">
        <is>
          <t>00276083</t>
        </is>
      </c>
      <c r="C10444" t="inlineStr">
        <is>
          <t>피노</t>
        </is>
      </c>
      <c r="D10444" t="n">
        <v>624675634</v>
      </c>
      <c r="E10444" t="n">
        <v>41893155</v>
      </c>
      <c r="F10444" t="n">
        <v>103349723</v>
      </c>
      <c r="G10444" t="n">
        <v>4228764</v>
      </c>
      <c r="H10444" t="n">
        <v>2.58</v>
      </c>
      <c r="I10444" t="n">
        <v>2.31</v>
      </c>
      <c r="O10444">
        <f>D10443</f>
      </c>
      <c r="P10444">
        <f>(E10444-F10444+G10444)/O10444*100</f>
      </c>
      <c r="Q10444">
        <f>H10443</f>
      </c>
      <c r="R10444">
        <f>I10443</f>
      </c>
      <c r="S10444">
        <f>H10444-H10443</f>
      </c>
      <c r="T10444">
        <f>I10444-I10443</f>
      </c>
    </row>
    <row r="10445">
      <c r="A10445" t="n">
        <v>2022</v>
      </c>
      <c r="B10445" t="inlineStr">
        <is>
          <t>00276083</t>
        </is>
      </c>
      <c r="C10445" t="inlineStr">
        <is>
          <t>피노</t>
        </is>
      </c>
      <c r="D10445" t="n">
        <v>625487956</v>
      </c>
      <c r="E10445" t="n">
        <v>167572620</v>
      </c>
      <c r="F10445" t="n">
        <v>160904290</v>
      </c>
      <c r="G10445" t="n">
        <v>16915056</v>
      </c>
      <c r="H10445" t="n">
        <v>5.17</v>
      </c>
      <c r="I10445" t="n">
        <v>2.46</v>
      </c>
      <c r="J10445" t="n">
        <v>7.6883</v>
      </c>
      <c r="K10445" t="n">
        <v>-42214843</v>
      </c>
      <c r="L10445" t="n">
        <v>47313371</v>
      </c>
      <c r="M10445" t="n">
        <v>48190729</v>
      </c>
      <c r="N10445" t="n">
        <v>-43703343</v>
      </c>
      <c r="O10445">
        <f>D10444</f>
      </c>
      <c r="P10445">
        <f>(E10445-F10445+G10445)/O10445*100</f>
      </c>
      <c r="Q10445">
        <f>H10444</f>
      </c>
      <c r="R10445">
        <f>I10444</f>
      </c>
      <c r="S10445">
        <f>H10445-H10444</f>
      </c>
      <c r="T10445">
        <f>I10445-I10444</f>
      </c>
      <c r="U10445">
        <f>(L10445-K10445)/(2*D10445*0.01)</f>
      </c>
      <c r="V10445">
        <f>(L10445+K10445)/(D10445*0.0001)</f>
      </c>
    </row>
    <row r="10446">
      <c r="A10446" t="n">
        <v>2023</v>
      </c>
      <c r="B10446" t="inlineStr">
        <is>
          <t>00276083</t>
        </is>
      </c>
      <c r="C10446" t="inlineStr">
        <is>
          <t>피노</t>
        </is>
      </c>
      <c r="D10446" t="n">
        <v>589324738</v>
      </c>
      <c r="E10446" t="n">
        <v>123323188</v>
      </c>
      <c r="F10446" t="n">
        <v>233336349</v>
      </c>
      <c r="G10446" t="n">
        <v>28241273</v>
      </c>
      <c r="H10446" t="n">
        <v>4.23</v>
      </c>
      <c r="I10446" t="n">
        <v>2.85</v>
      </c>
      <c r="J10446" t="n">
        <v>7.7521</v>
      </c>
      <c r="K10446" t="n">
        <v>-41412140</v>
      </c>
      <c r="L10446" t="n">
        <v>46498209</v>
      </c>
      <c r="M10446" t="n">
        <v>46717370</v>
      </c>
      <c r="N10446" t="n">
        <v>-42349069</v>
      </c>
      <c r="O10446">
        <f>D10445</f>
      </c>
      <c r="P10446">
        <f>(E10446-F10446+G10446)/O10446*100</f>
      </c>
      <c r="Q10446">
        <f>H10445</f>
      </c>
      <c r="R10446">
        <f>I10445</f>
      </c>
      <c r="S10446">
        <f>H10446-H10445</f>
      </c>
      <c r="T10446">
        <f>I10446-I10445</f>
      </c>
      <c r="U10446">
        <f>(L10446-K10446)/(2*D10446*0.01)</f>
      </c>
      <c r="V10446">
        <f>(L10446+K10446)/(D10446*0.0001)</f>
      </c>
    </row>
    <row r="10447">
      <c r="A10447" t="n">
        <v>2024</v>
      </c>
      <c r="B10447" t="inlineStr">
        <is>
          <t>00276083</t>
        </is>
      </c>
      <c r="C10447" t="inlineStr">
        <is>
          <t>피노</t>
        </is>
      </c>
      <c r="D10447" t="n">
        <v>692970049</v>
      </c>
      <c r="E10447" t="n">
        <v>99685512</v>
      </c>
      <c r="F10447" t="n">
        <v>81875580</v>
      </c>
      <c r="G10447" t="n">
        <v>23870364</v>
      </c>
      <c r="H10447" t="n">
        <v>3.59</v>
      </c>
      <c r="I10447" t="n">
        <v>3.16</v>
      </c>
      <c r="J10447" t="n">
        <v>7.5115</v>
      </c>
      <c r="K10447" t="n">
        <v>-47512659</v>
      </c>
      <c r="L10447" t="n">
        <v>53268558</v>
      </c>
      <c r="M10447" t="n">
        <v>53007194</v>
      </c>
      <c r="N10447" t="n">
        <v>-48171678</v>
      </c>
      <c r="O10447">
        <f>D10446</f>
      </c>
      <c r="P10447">
        <f>(E10447-F10447+G10447)/O10447*100</f>
      </c>
      <c r="Q10447">
        <f>H10446</f>
      </c>
      <c r="R10447">
        <f>I10446</f>
      </c>
      <c r="S10447">
        <f>H10447-H10446</f>
      </c>
      <c r="T10447">
        <f>I10447-I10446</f>
      </c>
      <c r="U10447">
        <f>(L10447-K10447)/(2*D10447*0.01)</f>
      </c>
      <c r="V10447">
        <f>(L10447+K10447)/(D10447*0.0001)</f>
      </c>
    </row>
    <row r="10448">
      <c r="A10448" t="n">
        <v>2025</v>
      </c>
      <c r="B10448" t="inlineStr">
        <is>
          <t>00276083</t>
        </is>
      </c>
      <c r="C10448" t="inlineStr">
        <is>
          <t>피노</t>
        </is>
      </c>
      <c r="D10448" t="n">
        <v>490236879</v>
      </c>
      <c r="E10448" t="n">
        <v>167774916</v>
      </c>
      <c r="F10448" t="n">
        <v>384088261</v>
      </c>
      <c r="G10448" t="n">
        <v>23853900</v>
      </c>
      <c r="H10448" t="n">
        <v>3.99</v>
      </c>
      <c r="I10448" t="n">
        <v>3.6</v>
      </c>
      <c r="J10448" t="n">
        <v>7.572</v>
      </c>
      <c r="K10448" t="n">
        <v>-33557899</v>
      </c>
      <c r="L10448" t="n">
        <v>38089903</v>
      </c>
      <c r="M10448" t="n">
        <v>37890279</v>
      </c>
      <c r="N10448" t="n">
        <v>-34009856</v>
      </c>
      <c r="O10448">
        <f>D10447</f>
      </c>
      <c r="P10448">
        <f>(E10448-F10448+G10448)/O10448*100</f>
      </c>
      <c r="Q10448">
        <f>H10447</f>
      </c>
      <c r="R10448">
        <f>I10447</f>
      </c>
      <c r="S10448">
        <f>H10448-H10447</f>
      </c>
      <c r="T10448">
        <f>I10448-I10447</f>
      </c>
      <c r="U10448">
        <f>(L10448-K10448)/(2*D10448*0.01)</f>
      </c>
      <c r="V10448">
        <f>(L10448+K10448)/(D10448*0.0001)</f>
      </c>
    </row>
    <row r="10449">
      <c r="A10449" t="n">
        <v>2014</v>
      </c>
      <c r="B10449" t="inlineStr">
        <is>
          <t>00276834</t>
        </is>
      </c>
      <c r="C10449" t="inlineStr">
        <is>
          <t>KX하이텍</t>
        </is>
      </c>
      <c r="D10449" t="n">
        <v>2147633000</v>
      </c>
      <c r="E10449" t="n">
        <v>706151000</v>
      </c>
      <c r="F10449" t="n">
        <v>479295000</v>
      </c>
      <c r="G10449" t="n">
        <v>90768000</v>
      </c>
      <c r="H10449" t="n">
        <v>2.75</v>
      </c>
      <c r="I10449" t="n">
        <v>6.975</v>
      </c>
      <c r="K10449" t="n">
        <v>-148712000</v>
      </c>
      <c r="L10449" t="n">
        <v>171535000</v>
      </c>
      <c r="M10449" t="n">
        <v>171980000</v>
      </c>
      <c r="N10449" t="n">
        <v>-151796000</v>
      </c>
      <c r="U10449">
        <f>(L10449-K10449)/(2*D10449*0.01)</f>
      </c>
      <c r="V10449">
        <f>(L10449+K10449)/(D10449*0.0001)</f>
      </c>
    </row>
    <row r="10450">
      <c r="A10450" t="n">
        <v>2015</v>
      </c>
      <c r="B10450" t="inlineStr">
        <is>
          <t>00276834</t>
        </is>
      </c>
      <c r="C10450" t="inlineStr">
        <is>
          <t>KX하이텍</t>
        </is>
      </c>
      <c r="D10450" t="n">
        <v>1332474000</v>
      </c>
      <c r="E10450" t="n">
        <v>610824000</v>
      </c>
      <c r="F10450" t="n">
        <v>1337985000</v>
      </c>
      <c r="G10450" t="n">
        <v>75858000</v>
      </c>
      <c r="H10450" t="n">
        <v>2.36</v>
      </c>
      <c r="I10450" t="n">
        <v>7.355</v>
      </c>
      <c r="K10450" t="n">
        <v>-104134000</v>
      </c>
      <c r="L10450" t="n">
        <v>120510000</v>
      </c>
      <c r="M10450" t="n">
        <v>120942000</v>
      </c>
      <c r="N10450" t="n">
        <v>-106385000</v>
      </c>
      <c r="O10450">
        <f>D10449</f>
      </c>
      <c r="P10450">
        <f>(E10450-F10450+G10450)/O10450*100</f>
      </c>
      <c r="Q10450">
        <f>H10449</f>
      </c>
      <c r="R10450">
        <f>I10449</f>
      </c>
      <c r="S10450">
        <f>H10450-H10449</f>
      </c>
      <c r="T10450">
        <f>I10450-I10449</f>
      </c>
      <c r="U10450">
        <f>(L10450-K10450)/(2*D10450*0.01)</f>
      </c>
      <c r="V10450">
        <f>(L10450+K10450)/(D10450*0.0001)</f>
      </c>
    </row>
    <row r="10451">
      <c r="A10451" t="n">
        <v>2016</v>
      </c>
      <c r="B10451" t="inlineStr">
        <is>
          <t>00276834</t>
        </is>
      </c>
      <c r="C10451" t="inlineStr">
        <is>
          <t>KX하이텍</t>
        </is>
      </c>
      <c r="D10451" t="n">
        <v>1465853000</v>
      </c>
      <c r="E10451" t="n">
        <v>451723000</v>
      </c>
      <c r="F10451" t="n">
        <v>632994000</v>
      </c>
      <c r="G10451" t="n">
        <v>42107000</v>
      </c>
      <c r="H10451" t="n">
        <v>2.42</v>
      </c>
      <c r="I10451" t="n">
        <v>2.5</v>
      </c>
      <c r="K10451" t="n">
        <v>-116946000</v>
      </c>
      <c r="L10451" t="n">
        <v>135924000</v>
      </c>
      <c r="M10451" t="n">
        <v>134528000</v>
      </c>
      <c r="N10451" t="n">
        <v>-118024000</v>
      </c>
      <c r="O10451">
        <f>D10450</f>
      </c>
      <c r="P10451">
        <f>(E10451-F10451+G10451)/O10451*100</f>
      </c>
      <c r="Q10451">
        <f>H10450</f>
      </c>
      <c r="R10451">
        <f>I10450</f>
      </c>
      <c r="S10451">
        <f>H10451-H10450</f>
      </c>
      <c r="T10451">
        <f>I10451-I10450</f>
      </c>
      <c r="U10451">
        <f>(L10451-K10451)/(2*D10451*0.01)</f>
      </c>
      <c r="V10451">
        <f>(L10451+K10451)/(D10451*0.0001)</f>
      </c>
    </row>
    <row r="10452">
      <c r="A10452" t="n">
        <v>2017</v>
      </c>
      <c r="B10452" t="inlineStr">
        <is>
          <t>00276834</t>
        </is>
      </c>
      <c r="C10452" t="inlineStr">
        <is>
          <t>KX하이텍</t>
        </is>
      </c>
      <c r="D10452" t="n">
        <v>1689825000</v>
      </c>
      <c r="E10452" t="n">
        <v>475142000</v>
      </c>
      <c r="F10452" t="n">
        <v>370182000</v>
      </c>
      <c r="G10452" t="n">
        <v>32411000</v>
      </c>
      <c r="H10452" t="n">
        <v>2.79</v>
      </c>
      <c r="I10452" t="n">
        <v>2.5</v>
      </c>
      <c r="K10452" t="n">
        <v>-114869000</v>
      </c>
      <c r="L10452" t="n">
        <v>132450000</v>
      </c>
      <c r="M10452" t="n">
        <v>131604000</v>
      </c>
      <c r="N10452" t="n">
        <v>-116320000</v>
      </c>
      <c r="O10452">
        <f>D10451</f>
      </c>
      <c r="P10452">
        <f>(E10452-F10452+G10452)/O10452*100</f>
      </c>
      <c r="Q10452">
        <f>H10451</f>
      </c>
      <c r="R10452">
        <f>I10451</f>
      </c>
      <c r="S10452">
        <f>H10452-H10451</f>
      </c>
      <c r="T10452">
        <f>I10452-I10451</f>
      </c>
      <c r="U10452">
        <f>(L10452-K10452)/(2*D10452*0.01)</f>
      </c>
      <c r="V10452">
        <f>(L10452+K10452)/(D10452*0.0001)</f>
      </c>
    </row>
    <row r="10453">
      <c r="A10453" t="n">
        <v>2018</v>
      </c>
      <c r="B10453" t="inlineStr">
        <is>
          <t>00276834</t>
        </is>
      </c>
      <c r="C10453" t="inlineStr">
        <is>
          <t>KX하이텍</t>
        </is>
      </c>
      <c r="D10453" t="n">
        <v>1801404000</v>
      </c>
      <c r="E10453" t="n">
        <v>479889000</v>
      </c>
      <c r="F10453" t="n">
        <v>420868000</v>
      </c>
      <c r="G10453" t="n">
        <v>38559000</v>
      </c>
      <c r="H10453" t="n">
        <v>2.26</v>
      </c>
      <c r="I10453" t="n">
        <v>2.5</v>
      </c>
      <c r="K10453" t="n">
        <v>-130999000</v>
      </c>
      <c r="L10453" t="n">
        <v>150849000</v>
      </c>
      <c r="M10453" t="n">
        <v>149051000</v>
      </c>
      <c r="N10453" t="n">
        <v>-132012000</v>
      </c>
      <c r="O10453">
        <f>D10452</f>
      </c>
      <c r="P10453">
        <f>(E10453-F10453+G10453)/O10453*100</f>
      </c>
      <c r="Q10453">
        <f>H10452</f>
      </c>
      <c r="R10453">
        <f>I10452</f>
      </c>
      <c r="S10453">
        <f>H10453-H10452</f>
      </c>
      <c r="T10453">
        <f>I10453-I10452</f>
      </c>
      <c r="U10453">
        <f>(L10453-K10453)/(2*D10453*0.01)</f>
      </c>
      <c r="V10453">
        <f>(L10453+K10453)/(D10453*0.0001)</f>
      </c>
    </row>
    <row r="10454">
      <c r="A10454" t="n">
        <v>2019</v>
      </c>
      <c r="B10454" t="inlineStr">
        <is>
          <t>00276834</t>
        </is>
      </c>
      <c r="C10454" t="inlineStr">
        <is>
          <t>KX하이텍</t>
        </is>
      </c>
      <c r="D10454" t="n">
        <v>2658211000</v>
      </c>
      <c r="E10454" t="n">
        <v>601988000</v>
      </c>
      <c r="F10454" t="n">
        <v>273503000</v>
      </c>
      <c r="G10454" t="n">
        <v>35180000</v>
      </c>
      <c r="H10454" t="n">
        <v>1.92</v>
      </c>
      <c r="I10454" t="n">
        <v>2.81</v>
      </c>
      <c r="K10454" t="n">
        <v>-227671000</v>
      </c>
      <c r="L10454" t="n">
        <v>265644000</v>
      </c>
      <c r="M10454" t="n">
        <v>260639000</v>
      </c>
      <c r="N10454" t="n">
        <v>-228056000</v>
      </c>
      <c r="O10454">
        <f>D10453</f>
      </c>
      <c r="P10454">
        <f>(E10454-F10454+G10454)/O10454*100</f>
      </c>
      <c r="Q10454">
        <f>H10453</f>
      </c>
      <c r="R10454">
        <f>I10453</f>
      </c>
      <c r="S10454">
        <f>H10454-H10453</f>
      </c>
      <c r="T10454">
        <f>I10454-I10453</f>
      </c>
      <c r="U10454">
        <f>(L10454-K10454)/(2*D10454*0.01)</f>
      </c>
      <c r="V10454">
        <f>(L10454+K10454)/(D10454*0.0001)</f>
      </c>
    </row>
    <row r="10455">
      <c r="A10455" t="n">
        <v>2020</v>
      </c>
      <c r="B10455" t="inlineStr">
        <is>
          <t>00276834</t>
        </is>
      </c>
      <c r="C10455" t="inlineStr">
        <is>
          <t>KX하이텍</t>
        </is>
      </c>
      <c r="D10455" t="n">
        <v>3205151000</v>
      </c>
      <c r="E10455" t="n">
        <v>936044000</v>
      </c>
      <c r="F10455" t="n">
        <v>233915000</v>
      </c>
      <c r="G10455" t="n">
        <v>44341000</v>
      </c>
      <c r="H10455" t="n">
        <v>1.96</v>
      </c>
      <c r="I10455" t="n">
        <v>2.52</v>
      </c>
      <c r="K10455" t="n">
        <v>-248881000</v>
      </c>
      <c r="L10455" t="n">
        <v>288910000</v>
      </c>
      <c r="M10455" t="n">
        <v>284442000</v>
      </c>
      <c r="N10455" t="n">
        <v>-250043000</v>
      </c>
      <c r="O10455">
        <f>D10454</f>
      </c>
      <c r="P10455">
        <f>(E10455-F10455+G10455)/O10455*100</f>
      </c>
      <c r="Q10455">
        <f>H10454</f>
      </c>
      <c r="R10455">
        <f>I10454</f>
      </c>
      <c r="S10455">
        <f>H10455-H10454</f>
      </c>
      <c r="T10455">
        <f>I10455-I10454</f>
      </c>
      <c r="U10455">
        <f>(L10455-K10455)/(2*D10455*0.01)</f>
      </c>
      <c r="V10455">
        <f>(L10455+K10455)/(D10455*0.0001)</f>
      </c>
    </row>
    <row r="10456">
      <c r="A10456" t="n">
        <v>2022</v>
      </c>
      <c r="B10456" t="inlineStr">
        <is>
          <t>00276834</t>
        </is>
      </c>
      <c r="C10456" t="inlineStr">
        <is>
          <t>KX하이텍</t>
        </is>
      </c>
      <c r="D10456" t="n">
        <v>6127940000</v>
      </c>
      <c r="E10456" t="n">
        <v>1426199000</v>
      </c>
      <c r="F10456" t="n">
        <v>703120000</v>
      </c>
      <c r="G10456" t="n">
        <v>108294000</v>
      </c>
      <c r="H10456" t="n">
        <v>4.31</v>
      </c>
      <c r="I10456" t="n">
        <v>3.635</v>
      </c>
      <c r="K10456" t="n">
        <v>-222273000</v>
      </c>
      <c r="L10456" t="n">
        <v>253149000</v>
      </c>
      <c r="M10456" t="n">
        <v>256811000</v>
      </c>
      <c r="N10456" t="n">
        <v>-229214000</v>
      </c>
      <c r="U10456">
        <f>(L10456-K10456)/(2*D10456*0.01)</f>
      </c>
      <c r="V10456">
        <f>(L10456+K10456)/(D10456*0.0001)</f>
      </c>
    </row>
    <row r="10457">
      <c r="A10457" t="n">
        <v>2023</v>
      </c>
      <c r="B10457" t="inlineStr">
        <is>
          <t>00276834</t>
        </is>
      </c>
      <c r="C10457" t="inlineStr">
        <is>
          <t>KX하이텍</t>
        </is>
      </c>
      <c r="D10457" t="n">
        <v>5604836000</v>
      </c>
      <c r="E10457" t="n">
        <v>1278209000</v>
      </c>
      <c r="F10457" t="n">
        <v>1105677000</v>
      </c>
      <c r="G10457" t="n">
        <v>184765000</v>
      </c>
      <c r="H10457" t="n">
        <v>4.36</v>
      </c>
      <c r="I10457" t="n">
        <v>4.035</v>
      </c>
      <c r="K10457" t="n">
        <v>-197004000</v>
      </c>
      <c r="L10457" t="n">
        <v>225104000</v>
      </c>
      <c r="M10457" t="n">
        <v>226597000</v>
      </c>
      <c r="N10457" t="n">
        <v>-201785000</v>
      </c>
      <c r="O10457">
        <f>D10456</f>
      </c>
      <c r="P10457">
        <f>(E10457-F10457+G10457)/O10457*100</f>
      </c>
      <c r="Q10457">
        <f>H10456</f>
      </c>
      <c r="R10457">
        <f>I10456</f>
      </c>
      <c r="S10457">
        <f>H10457-H10456</f>
      </c>
      <c r="T10457">
        <f>I10457-I10456</f>
      </c>
      <c r="U10457">
        <f>(L10457-K10457)/(2*D10457*0.01)</f>
      </c>
      <c r="V10457">
        <f>(L10457+K10457)/(D10457*0.0001)</f>
      </c>
    </row>
    <row r="10458">
      <c r="A10458" t="n">
        <v>2024</v>
      </c>
      <c r="B10458" t="inlineStr">
        <is>
          <t>00276834</t>
        </is>
      </c>
      <c r="C10458" t="inlineStr">
        <is>
          <t>KX하이텍</t>
        </is>
      </c>
      <c r="D10458" t="n">
        <v>6259918000</v>
      </c>
      <c r="E10458" t="n">
        <v>1139172000</v>
      </c>
      <c r="F10458" t="n">
        <v>1120611000</v>
      </c>
      <c r="G10458" t="n">
        <v>125900000</v>
      </c>
      <c r="H10458" t="n">
        <v>3.35</v>
      </c>
      <c r="I10458" t="n">
        <v>6.25</v>
      </c>
      <c r="K10458" t="n">
        <v>-246530000</v>
      </c>
      <c r="L10458" t="n">
        <v>282603000</v>
      </c>
      <c r="M10458" t="n">
        <v>276464000</v>
      </c>
      <c r="N10458" t="n">
        <v>-246203000</v>
      </c>
      <c r="O10458">
        <f>D10457</f>
      </c>
      <c r="P10458">
        <f>(E10458-F10458+G10458)/O10458*100</f>
      </c>
      <c r="Q10458">
        <f>H10457</f>
      </c>
      <c r="R10458">
        <f>I10457</f>
      </c>
      <c r="S10458">
        <f>H10458-H10457</f>
      </c>
      <c r="T10458">
        <f>I10458-I10457</f>
      </c>
      <c r="U10458">
        <f>(L10458-K10458)/(2*D10458*0.01)</f>
      </c>
      <c r="V10458">
        <f>(L10458+K10458)/(D10458*0.0001)</f>
      </c>
    </row>
    <row r="10459">
      <c r="A10459" t="n">
        <v>2025</v>
      </c>
      <c r="B10459" t="inlineStr">
        <is>
          <t>00276834</t>
        </is>
      </c>
      <c r="C10459" t="inlineStr">
        <is>
          <t>KX하이텍</t>
        </is>
      </c>
      <c r="D10459" t="n">
        <v>6511694000</v>
      </c>
      <c r="E10459" t="n">
        <v>1198018000</v>
      </c>
      <c r="F10459" t="n">
        <v>892982000</v>
      </c>
      <c r="G10459" t="n">
        <v>126721000</v>
      </c>
      <c r="H10459" t="n">
        <v>3.8</v>
      </c>
      <c r="I10459" t="n">
        <v>3.96</v>
      </c>
      <c r="K10459" t="n">
        <v>-249145000</v>
      </c>
      <c r="L10459" t="n">
        <v>284937000</v>
      </c>
      <c r="M10459" t="n">
        <v>281894000</v>
      </c>
      <c r="N10459" t="n">
        <v>-251295000</v>
      </c>
      <c r="O10459">
        <f>D10458</f>
      </c>
      <c r="P10459">
        <f>(E10459-F10459+G10459)/O10459*100</f>
      </c>
      <c r="Q10459">
        <f>H10458</f>
      </c>
      <c r="R10459">
        <f>I10458</f>
      </c>
      <c r="S10459">
        <f>H10459-H10458</f>
      </c>
      <c r="T10459">
        <f>I10459-I10458</f>
      </c>
      <c r="U10459">
        <f>(L10459-K10459)/(2*D10459*0.01)</f>
      </c>
      <c r="V10459">
        <f>(L10459+K10459)/(D10459*0.0001)</f>
      </c>
    </row>
    <row r="10460">
      <c r="A10460" t="n">
        <v>2014</v>
      </c>
      <c r="B10460" t="inlineStr">
        <is>
          <t>00277736</t>
        </is>
      </c>
      <c r="C10460" t="inlineStr">
        <is>
          <t>한일네트웍스</t>
        </is>
      </c>
      <c r="D10460" t="n">
        <v>3115937000</v>
      </c>
      <c r="E10460" t="n">
        <v>814842000</v>
      </c>
      <c r="F10460" t="n">
        <v>414829000</v>
      </c>
      <c r="G10460" t="n">
        <v>74943000</v>
      </c>
      <c r="H10460" t="n">
        <v>2.76</v>
      </c>
      <c r="I10460" t="n">
        <v>5.3</v>
      </c>
    </row>
    <row r="10461">
      <c r="A10461" t="n">
        <v>2015</v>
      </c>
      <c r="B10461" t="inlineStr">
        <is>
          <t>00277736</t>
        </is>
      </c>
      <c r="C10461" t="inlineStr">
        <is>
          <t>한일네트웍스</t>
        </is>
      </c>
      <c r="D10461" t="n">
        <v>3711329000</v>
      </c>
      <c r="E10461" t="n">
        <v>855756000</v>
      </c>
      <c r="F10461" t="n">
        <v>282110000</v>
      </c>
      <c r="G10461" t="n">
        <v>51257000</v>
      </c>
      <c r="H10461" t="n">
        <v>2.365</v>
      </c>
      <c r="I10461" t="n">
        <v>4.3</v>
      </c>
      <c r="K10461" t="n">
        <v>-306382000</v>
      </c>
      <c r="L10461" t="n">
        <v>351793000</v>
      </c>
      <c r="M10461" t="n">
        <v>349410000</v>
      </c>
      <c r="N10461" t="n">
        <v>-308260000</v>
      </c>
      <c r="O10461">
        <f>D10460</f>
      </c>
      <c r="P10461">
        <f>(E10461-F10461+G10461)/O10461*100</f>
      </c>
      <c r="Q10461">
        <f>H10460</f>
      </c>
      <c r="R10461">
        <f>I10460</f>
      </c>
      <c r="S10461">
        <f>H10461-H10460</f>
      </c>
      <c r="T10461">
        <f>I10461-I10460</f>
      </c>
      <c r="U10461">
        <f>(L10461-K10461)/(2*D10461*0.01)</f>
      </c>
      <c r="V10461">
        <f>(L10461+K10461)/(D10461*0.0001)</f>
      </c>
    </row>
    <row r="10462">
      <c r="A10462" t="n">
        <v>2016</v>
      </c>
      <c r="B10462" t="inlineStr">
        <is>
          <t>00277736</t>
        </is>
      </c>
      <c r="C10462" t="inlineStr">
        <is>
          <t>한일네트웍스</t>
        </is>
      </c>
      <c r="D10462" t="n">
        <v>4335015000</v>
      </c>
      <c r="E10462" t="n">
        <v>835651000</v>
      </c>
      <c r="F10462" t="n">
        <v>306362000</v>
      </c>
      <c r="G10462" t="n">
        <v>53554000</v>
      </c>
      <c r="H10462" t="n">
        <v>2.3</v>
      </c>
      <c r="I10462" t="n">
        <v>3.75</v>
      </c>
      <c r="K10462" t="n">
        <v>-359795000</v>
      </c>
      <c r="L10462" t="n">
        <v>392216000</v>
      </c>
      <c r="M10462" t="n">
        <v>373730000</v>
      </c>
      <c r="N10462" t="n">
        <v>-379607000</v>
      </c>
      <c r="O10462">
        <f>D10461</f>
      </c>
      <c r="P10462">
        <f>(E10462-F10462+G10462)/O10462*100</f>
      </c>
      <c r="Q10462">
        <f>H10461</f>
      </c>
      <c r="R10462">
        <f>I10461</f>
      </c>
      <c r="S10462">
        <f>H10462-H10461</f>
      </c>
      <c r="T10462">
        <f>I10462-I10461</f>
      </c>
      <c r="U10462">
        <f>(L10462-K10462)/(2*D10462*0.01)</f>
      </c>
      <c r="V10462">
        <f>(L10462+K10462)/(D10462*0.0001)</f>
      </c>
    </row>
    <row r="10463">
      <c r="A10463" t="n">
        <v>2017</v>
      </c>
      <c r="B10463" t="inlineStr">
        <is>
          <t>00277736</t>
        </is>
      </c>
      <c r="C10463" t="inlineStr">
        <is>
          <t>한일네트웍스</t>
        </is>
      </c>
      <c r="D10463" t="n">
        <v>4859899000</v>
      </c>
      <c r="E10463" t="n">
        <v>922292000</v>
      </c>
      <c r="F10463" t="n">
        <v>257348000</v>
      </c>
      <c r="G10463" t="n">
        <v>51813000</v>
      </c>
      <c r="H10463" t="n">
        <v>2.745</v>
      </c>
      <c r="I10463" t="n">
        <v>3.95</v>
      </c>
      <c r="K10463" t="n">
        <v>-132963000</v>
      </c>
      <c r="L10463" t="n">
        <v>147582000</v>
      </c>
      <c r="M10463" t="n">
        <v>148632000</v>
      </c>
      <c r="N10463" t="n">
        <v>-136336000</v>
      </c>
      <c r="O10463">
        <f>D10462</f>
      </c>
      <c r="P10463">
        <f>(E10463-F10463+G10463)/O10463*100</f>
      </c>
      <c r="Q10463">
        <f>H10462</f>
      </c>
      <c r="R10463">
        <f>I10462</f>
      </c>
      <c r="S10463">
        <f>H10463-H10462</f>
      </c>
      <c r="T10463">
        <f>I10463-I10462</f>
      </c>
      <c r="U10463">
        <f>(L10463-K10463)/(2*D10463*0.01)</f>
      </c>
      <c r="V10463">
        <f>(L10463+K10463)/(D10463*0.0001)</f>
      </c>
    </row>
    <row r="10464">
      <c r="A10464" t="n">
        <v>2018</v>
      </c>
      <c r="B10464" t="inlineStr">
        <is>
          <t>00277736</t>
        </is>
      </c>
      <c r="C10464" t="inlineStr">
        <is>
          <t>한일네트웍스</t>
        </is>
      </c>
      <c r="D10464" t="n">
        <v>5744862000</v>
      </c>
      <c r="E10464" t="n">
        <v>957393000</v>
      </c>
      <c r="F10464" t="n">
        <v>330191000</v>
      </c>
      <c r="G10464" t="n">
        <v>66088000</v>
      </c>
      <c r="H10464" t="n">
        <v>2.289</v>
      </c>
      <c r="I10464" t="n">
        <v>3.985</v>
      </c>
      <c r="K10464" t="n">
        <v>-133667000</v>
      </c>
      <c r="L10464" t="n">
        <v>148341000</v>
      </c>
      <c r="M10464" t="n">
        <v>149401000</v>
      </c>
      <c r="N10464" t="n">
        <v>-137042000</v>
      </c>
      <c r="O10464">
        <f>D10463</f>
      </c>
      <c r="P10464">
        <f>(E10464-F10464+G10464)/O10464*100</f>
      </c>
      <c r="Q10464">
        <f>H10463</f>
      </c>
      <c r="R10464">
        <f>I10463</f>
      </c>
      <c r="S10464">
        <f>H10464-H10463</f>
      </c>
      <c r="T10464">
        <f>I10464-I10463</f>
      </c>
      <c r="U10464">
        <f>(L10464-K10464)/(2*D10464*0.01)</f>
      </c>
      <c r="V10464">
        <f>(L10464+K10464)/(D10464*0.0001)</f>
      </c>
    </row>
    <row r="10465">
      <c r="A10465" t="n">
        <v>2019</v>
      </c>
      <c r="B10465" t="inlineStr">
        <is>
          <t>00277736</t>
        </is>
      </c>
      <c r="C10465" t="inlineStr">
        <is>
          <t>한일네트웍스</t>
        </is>
      </c>
      <c r="D10465" t="n">
        <v>6540568000</v>
      </c>
      <c r="E10465" t="n">
        <v>966523000</v>
      </c>
      <c r="F10465" t="n">
        <v>486027000</v>
      </c>
      <c r="G10465" t="n">
        <v>67133000</v>
      </c>
      <c r="H10465" t="n">
        <v>1.975</v>
      </c>
      <c r="I10465" t="n">
        <v>4.245</v>
      </c>
      <c r="K10465" t="n">
        <v>-239629000</v>
      </c>
      <c r="L10465" t="n">
        <v>270432000</v>
      </c>
      <c r="M10465" t="n">
        <v>269012000</v>
      </c>
      <c r="N10465" t="n">
        <v>-242933000</v>
      </c>
      <c r="O10465">
        <f>D10464</f>
      </c>
      <c r="P10465">
        <f>(E10465-F10465+G10465)/O10465*100</f>
      </c>
      <c r="Q10465">
        <f>H10464</f>
      </c>
      <c r="R10465">
        <f>I10464</f>
      </c>
      <c r="S10465">
        <f>H10465-H10464</f>
      </c>
      <c r="T10465">
        <f>I10465-I10464</f>
      </c>
      <c r="U10465">
        <f>(L10465-K10465)/(2*D10465*0.01)</f>
      </c>
      <c r="V10465">
        <f>(L10465+K10465)/(D10465*0.0001)</f>
      </c>
    </row>
    <row r="10466">
      <c r="A10466" t="n">
        <v>2020</v>
      </c>
      <c r="B10466" t="inlineStr">
        <is>
          <t>00277736</t>
        </is>
      </c>
      <c r="C10466" t="inlineStr">
        <is>
          <t>한일네트웍스</t>
        </is>
      </c>
      <c r="D10466" t="n">
        <v>7764742000</v>
      </c>
      <c r="E10466" t="n">
        <v>1063135000</v>
      </c>
      <c r="F10466" t="n">
        <v>439079000</v>
      </c>
      <c r="G10466" t="n">
        <v>69368000</v>
      </c>
      <c r="H10466" t="n">
        <v>1.925</v>
      </c>
      <c r="I10466" t="n">
        <v>4.24</v>
      </c>
      <c r="K10466" t="n">
        <v>-287301000</v>
      </c>
      <c r="L10466" t="n">
        <v>323947000</v>
      </c>
      <c r="M10466" t="n">
        <v>322071000</v>
      </c>
      <c r="N10466" t="n">
        <v>-291122000</v>
      </c>
      <c r="O10466">
        <f>D10465</f>
      </c>
      <c r="P10466">
        <f>(E10466-F10466+G10466)/O10466*100</f>
      </c>
      <c r="Q10466">
        <f>H10465</f>
      </c>
      <c r="R10466">
        <f>I10465</f>
      </c>
      <c r="S10466">
        <f>H10466-H10465</f>
      </c>
      <c r="T10466">
        <f>I10466-I10465</f>
      </c>
      <c r="U10466">
        <f>(L10466-K10466)/(2*D10466*0.01)</f>
      </c>
      <c r="V10466">
        <f>(L10466+K10466)/(D10466*0.0001)</f>
      </c>
    </row>
    <row r="10467">
      <c r="A10467" t="n">
        <v>2021</v>
      </c>
      <c r="B10467" t="inlineStr">
        <is>
          <t>00277736</t>
        </is>
      </c>
      <c r="C10467" t="inlineStr">
        <is>
          <t>한일네트웍스</t>
        </is>
      </c>
      <c r="D10467" t="n">
        <v>8084009000</v>
      </c>
      <c r="E10467" t="n">
        <v>1089570000</v>
      </c>
      <c r="F10467" t="n">
        <v>862685000</v>
      </c>
      <c r="G10467" t="n">
        <v>82159000</v>
      </c>
      <c r="H10467" t="n">
        <v>2.55</v>
      </c>
      <c r="I10467" t="n">
        <v>4.24</v>
      </c>
      <c r="K10467" t="n">
        <v>-263779000</v>
      </c>
      <c r="L10467" t="n">
        <v>323947000</v>
      </c>
      <c r="M10467" t="n">
        <v>296779000</v>
      </c>
      <c r="N10467" t="n">
        <v>-291122000</v>
      </c>
      <c r="O10467">
        <f>D10466</f>
      </c>
      <c r="P10467">
        <f>(E10467-F10467+G10467)/O10467*100</f>
      </c>
      <c r="Q10467">
        <f>H10466</f>
      </c>
      <c r="R10467">
        <f>I10466</f>
      </c>
      <c r="S10467">
        <f>H10467-H10466</f>
      </c>
      <c r="T10467">
        <f>I10467-I10466</f>
      </c>
      <c r="U10467">
        <f>(L10467-K10467)/(2*D10467*0.01)</f>
      </c>
      <c r="V10467">
        <f>(L10467+K10467)/(D10467*0.0001)</f>
      </c>
    </row>
    <row r="10468">
      <c r="A10468" t="n">
        <v>2022</v>
      </c>
      <c r="B10468" t="inlineStr">
        <is>
          <t>00277736</t>
        </is>
      </c>
      <c r="C10468" t="inlineStr">
        <is>
          <t>한일네트웍스</t>
        </is>
      </c>
      <c r="D10468" t="n">
        <v>4437459000</v>
      </c>
      <c r="E10468" t="n">
        <v>905561000</v>
      </c>
      <c r="F10468" t="n">
        <v>4584309000</v>
      </c>
      <c r="G10468" t="n">
        <v>135967000</v>
      </c>
      <c r="H10468" t="n">
        <v>5.14</v>
      </c>
      <c r="I10468" t="n">
        <v>4.58</v>
      </c>
      <c r="J10468" t="n">
        <v>4.505</v>
      </c>
      <c r="K10468" t="n">
        <v>-203316000</v>
      </c>
      <c r="L10468" t="n">
        <v>226813000</v>
      </c>
      <c r="M10468" t="n">
        <v>232254000</v>
      </c>
      <c r="N10468" t="n">
        <v>-211538000</v>
      </c>
      <c r="O10468">
        <f>D10467</f>
      </c>
      <c r="P10468">
        <f>(E10468-F10468+G10468)/O10468*100</f>
      </c>
      <c r="Q10468">
        <f>H10467</f>
      </c>
      <c r="R10468">
        <f>I10467</f>
      </c>
      <c r="S10468">
        <f>H10468-H10467</f>
      </c>
      <c r="T10468">
        <f>I10468-I10467</f>
      </c>
      <c r="U10468">
        <f>(L10468-K10468)/(2*D10468*0.01)</f>
      </c>
      <c r="V10468">
        <f>(L10468+K10468)/(D10468*0.0001)</f>
      </c>
    </row>
    <row r="10469">
      <c r="A10469" t="n">
        <v>2023</v>
      </c>
      <c r="B10469" t="inlineStr">
        <is>
          <t>00277736</t>
        </is>
      </c>
      <c r="C10469" t="inlineStr">
        <is>
          <t>한일네트웍스</t>
        </is>
      </c>
      <c r="D10469" t="n">
        <v>5112174000</v>
      </c>
      <c r="E10469" t="n">
        <v>851290000</v>
      </c>
      <c r="F10469" t="n">
        <v>693118000</v>
      </c>
      <c r="G10469" t="n">
        <v>182662000</v>
      </c>
      <c r="H10469" t="n">
        <v>4.17</v>
      </c>
      <c r="I10469" t="n">
        <v>4.61</v>
      </c>
      <c r="J10469" t="n">
        <v>5.95</v>
      </c>
      <c r="K10469" t="n">
        <v>-240776000</v>
      </c>
      <c r="L10469" t="n">
        <v>269336000</v>
      </c>
      <c r="M10469" t="n">
        <v>273061000</v>
      </c>
      <c r="N10469" t="n">
        <v>-248280000</v>
      </c>
      <c r="O10469">
        <f>D10468</f>
      </c>
      <c r="P10469">
        <f>(E10469-F10469+G10469)/O10469*100</f>
      </c>
      <c r="Q10469">
        <f>H10468</f>
      </c>
      <c r="R10469">
        <f>I10468</f>
      </c>
      <c r="S10469">
        <f>H10469-H10468</f>
      </c>
      <c r="T10469">
        <f>I10469-I10468</f>
      </c>
      <c r="U10469">
        <f>(L10469-K10469)/(2*D10469*0.01)</f>
      </c>
      <c r="V10469">
        <f>(L10469+K10469)/(D10469*0.0001)</f>
      </c>
    </row>
    <row r="10470">
      <c r="A10470" t="n">
        <v>2024</v>
      </c>
      <c r="B10470" t="inlineStr">
        <is>
          <t>00277736</t>
        </is>
      </c>
      <c r="C10470" t="inlineStr">
        <is>
          <t>한일네트웍스</t>
        </is>
      </c>
      <c r="D10470" t="n">
        <v>6493162000</v>
      </c>
      <c r="E10470" t="n">
        <v>879980000</v>
      </c>
      <c r="F10470" t="n">
        <v>161665000</v>
      </c>
      <c r="G10470" t="n">
        <v>170743000</v>
      </c>
      <c r="H10470" t="n">
        <v>3.54</v>
      </c>
      <c r="I10470" t="n">
        <v>4.59</v>
      </c>
      <c r="J10470" t="n">
        <v>6.08</v>
      </c>
      <c r="K10470" t="n">
        <v>-347674000</v>
      </c>
      <c r="L10470" t="n">
        <v>347674000</v>
      </c>
      <c r="M10470" t="n">
        <v>350191000</v>
      </c>
      <c r="N10470" t="n">
        <v>-318057000</v>
      </c>
      <c r="O10470">
        <f>D10469</f>
      </c>
      <c r="P10470">
        <f>(E10470-F10470+G10470)/O10470*100</f>
      </c>
      <c r="Q10470">
        <f>H10469</f>
      </c>
      <c r="R10470">
        <f>I10469</f>
      </c>
      <c r="S10470">
        <f>H10470-H10469</f>
      </c>
      <c r="T10470">
        <f>I10470-I10469</f>
      </c>
      <c r="U10470">
        <f>(L10470-K10470)/(2*D10470*0.01)</f>
      </c>
    </row>
    <row r="10471">
      <c r="A10471" t="n">
        <v>2014</v>
      </c>
      <c r="B10471" t="inlineStr">
        <is>
          <t>00278373</t>
        </is>
      </c>
      <c r="C10471" t="inlineStr">
        <is>
          <t>여천NCC</t>
        </is>
      </c>
      <c r="D10471" t="n">
        <v>57707685000</v>
      </c>
      <c r="E10471" t="n">
        <v>7386711000</v>
      </c>
      <c r="F10471" t="n">
        <v>3712103000</v>
      </c>
      <c r="G10471" t="n">
        <v>1824619000</v>
      </c>
      <c r="H10471" t="n">
        <v>2.89</v>
      </c>
      <c r="I10471" t="n">
        <v>5</v>
      </c>
      <c r="K10471" t="n">
        <v>-4382078000</v>
      </c>
      <c r="L10471" t="n">
        <v>4382078000</v>
      </c>
      <c r="M10471" t="n">
        <v>4288500000</v>
      </c>
      <c r="N10471" t="n">
        <v>-4288500000</v>
      </c>
      <c r="U10471">
        <f>(L10471-K10471)/(2*D10471*0.01)</f>
      </c>
    </row>
    <row r="10472">
      <c r="A10472" t="n">
        <v>2016</v>
      </c>
      <c r="B10472" t="inlineStr">
        <is>
          <t>00278373</t>
        </is>
      </c>
      <c r="C10472" t="inlineStr">
        <is>
          <t>여천NCC</t>
        </is>
      </c>
      <c r="D10472" t="n">
        <v>79393846000</v>
      </c>
      <c r="E10472" t="n">
        <v>8685062000</v>
      </c>
      <c r="F10472" t="n">
        <v>2021161000</v>
      </c>
      <c r="G10472" t="n">
        <v>1579329000</v>
      </c>
      <c r="H10472" t="n">
        <v>2.51</v>
      </c>
      <c r="I10472" t="n">
        <v>4.48</v>
      </c>
      <c r="K10472" t="n">
        <v>-6746490000</v>
      </c>
      <c r="L10472" t="n">
        <v>6746490000</v>
      </c>
      <c r="M10472" t="n">
        <v>6712027000</v>
      </c>
      <c r="N10472" t="n">
        <v>-6712027000</v>
      </c>
      <c r="U10472">
        <f>(L10472-K10472)/(2*D10472*0.01)</f>
      </c>
    </row>
    <row r="10473">
      <c r="A10473" t="n">
        <v>2017</v>
      </c>
      <c r="B10473" t="inlineStr">
        <is>
          <t>00278373</t>
        </is>
      </c>
      <c r="C10473" t="inlineStr">
        <is>
          <t>여천NCC</t>
        </is>
      </c>
      <c r="D10473" t="n">
        <v>83251422000</v>
      </c>
      <c r="E10473" t="n">
        <v>9472517000</v>
      </c>
      <c r="F10473" t="n">
        <v>5763921000</v>
      </c>
      <c r="G10473" t="n">
        <v>1956721000</v>
      </c>
      <c r="H10473" t="n">
        <v>2.85</v>
      </c>
      <c r="I10473" t="n">
        <v>4.48</v>
      </c>
      <c r="K10473" t="n">
        <v>-6675777000</v>
      </c>
      <c r="L10473" t="n">
        <v>5800810000</v>
      </c>
      <c r="M10473" t="n">
        <v>6665331000</v>
      </c>
      <c r="N10473" t="n">
        <v>-5899918000</v>
      </c>
      <c r="O10473">
        <f>D10472</f>
      </c>
      <c r="P10473">
        <f>(E10473-F10473+G10473)/O10473*100</f>
      </c>
      <c r="Q10473">
        <f>H10472</f>
      </c>
      <c r="R10473">
        <f>I10472</f>
      </c>
      <c r="S10473">
        <f>H10473-H10472</f>
      </c>
      <c r="T10473">
        <f>I10473-I10472</f>
      </c>
      <c r="U10473">
        <f>(L10473-K10473)/(2*D10473*0.01)</f>
      </c>
    </row>
    <row r="10474">
      <c r="A10474" t="n">
        <v>2018</v>
      </c>
      <c r="B10474" t="inlineStr">
        <is>
          <t>00278373</t>
        </is>
      </c>
      <c r="C10474" t="inlineStr">
        <is>
          <t>여천NCC</t>
        </is>
      </c>
      <c r="D10474" t="n">
        <v>96657512000</v>
      </c>
      <c r="E10474" t="n">
        <v>9050603000</v>
      </c>
      <c r="F10474" t="n">
        <v>7153637000</v>
      </c>
      <c r="G10474" t="n">
        <v>2277302000</v>
      </c>
      <c r="H10474" t="n">
        <v>2.31</v>
      </c>
      <c r="I10474" t="n">
        <v>4.41</v>
      </c>
      <c r="K10474" t="n">
        <v>-6773261000</v>
      </c>
      <c r="L10474" t="n">
        <v>7855496000</v>
      </c>
      <c r="M10474" t="n">
        <v>7803395000</v>
      </c>
      <c r="N10474" t="n">
        <v>-6858121000</v>
      </c>
      <c r="O10474">
        <f>D10473</f>
      </c>
      <c r="P10474">
        <f>(E10474-F10474+G10474)/O10474*100</f>
      </c>
      <c r="Q10474">
        <f>H10473</f>
      </c>
      <c r="R10474">
        <f>I10473</f>
      </c>
      <c r="S10474">
        <f>H10474-H10473</f>
      </c>
      <c r="T10474">
        <f>I10474-I10473</f>
      </c>
      <c r="U10474">
        <f>(L10474-K10474)/(2*D10474*0.01)</f>
      </c>
      <c r="V10474">
        <f>(L10474+K10474)/(D10474*0.0001)</f>
      </c>
    </row>
    <row r="10475">
      <c r="A10475" t="n">
        <v>2019</v>
      </c>
      <c r="B10475" t="inlineStr">
        <is>
          <t>00278373</t>
        </is>
      </c>
      <c r="C10475" t="inlineStr">
        <is>
          <t>여천NCC</t>
        </is>
      </c>
      <c r="D10475" t="n">
        <v>100380975000</v>
      </c>
      <c r="E10475" t="n">
        <v>10145603000</v>
      </c>
      <c r="F10475" t="n">
        <v>9280906000</v>
      </c>
      <c r="G10475" t="n">
        <v>2163279000</v>
      </c>
      <c r="H10475" t="n">
        <v>2</v>
      </c>
      <c r="I10475" t="n">
        <v>4.37</v>
      </c>
      <c r="K10475" t="n">
        <v>-7114582000</v>
      </c>
      <c r="L10475" t="n">
        <v>8282113000</v>
      </c>
      <c r="M10475" t="n">
        <v>8199422000</v>
      </c>
      <c r="N10475" t="n">
        <v>-7182882000</v>
      </c>
      <c r="O10475">
        <f>D10474</f>
      </c>
      <c r="P10475">
        <f>(E10475-F10475+G10475)/O10475*100</f>
      </c>
      <c r="Q10475">
        <f>H10474</f>
      </c>
      <c r="R10475">
        <f>I10474</f>
      </c>
      <c r="S10475">
        <f>H10475-H10474</f>
      </c>
      <c r="T10475">
        <f>I10475-I10474</f>
      </c>
      <c r="U10475">
        <f>(L10475-K10475)/(2*D10475*0.01)</f>
      </c>
      <c r="V10475">
        <f>(L10475+K10475)/(D10475*0.0001)</f>
      </c>
    </row>
    <row r="10476">
      <c r="A10476" t="n">
        <v>2020</v>
      </c>
      <c r="B10476" t="inlineStr">
        <is>
          <t>00278373</t>
        </is>
      </c>
      <c r="C10476" t="inlineStr">
        <is>
          <t>여천NCC</t>
        </is>
      </c>
      <c r="D10476" t="n">
        <v>110929253000</v>
      </c>
      <c r="E10476" t="n">
        <v>10055068000</v>
      </c>
      <c r="F10476" t="n">
        <v>7915935000</v>
      </c>
      <c r="G10476" t="n">
        <v>1970260000</v>
      </c>
      <c r="H10476" t="n">
        <v>1.98</v>
      </c>
      <c r="I10476" t="n">
        <v>4.48</v>
      </c>
      <c r="K10476" t="n">
        <v>-7811153000</v>
      </c>
      <c r="L10476" t="n">
        <v>9157579000</v>
      </c>
      <c r="M10476" t="n">
        <v>9063812000</v>
      </c>
      <c r="N10476" t="n">
        <v>-7884427000</v>
      </c>
      <c r="O10476">
        <f>D10475</f>
      </c>
      <c r="P10476">
        <f>(E10476-F10476+G10476)/O10476*100</f>
      </c>
      <c r="Q10476">
        <f>H10475</f>
      </c>
      <c r="R10476">
        <f>I10475</f>
      </c>
      <c r="S10476">
        <f>H10476-H10475</f>
      </c>
      <c r="T10476">
        <f>I10476-I10475</f>
      </c>
      <c r="U10476">
        <f>(L10476-K10476)/(2*D10476*0.01)</f>
      </c>
      <c r="V10476">
        <f>(L10476+K10476)/(D10476*0.0001)</f>
      </c>
    </row>
    <row r="10477">
      <c r="A10477" t="n">
        <v>2021</v>
      </c>
      <c r="B10477" t="inlineStr">
        <is>
          <t>00278373</t>
        </is>
      </c>
      <c r="C10477" t="inlineStr">
        <is>
          <t>여천NCC</t>
        </is>
      </c>
      <c r="D10477" t="n">
        <v>105260207000</v>
      </c>
      <c r="E10477" t="n">
        <v>10694969000</v>
      </c>
      <c r="F10477" t="n">
        <v>10038135000</v>
      </c>
      <c r="G10477" t="n">
        <v>2151899000</v>
      </c>
      <c r="H10477" t="n">
        <v>2.61</v>
      </c>
      <c r="I10477" t="n">
        <v>4.42</v>
      </c>
      <c r="K10477" t="n">
        <v>-8390096000</v>
      </c>
      <c r="L10477" t="n">
        <v>8390096000</v>
      </c>
      <c r="M10477" t="n">
        <v>8359443000</v>
      </c>
      <c r="N10477" t="n">
        <v>-7256791000</v>
      </c>
      <c r="O10477">
        <f>D10476</f>
      </c>
      <c r="P10477">
        <f>(E10477-F10477+G10477)/O10477*100</f>
      </c>
      <c r="Q10477">
        <f>H10476</f>
      </c>
      <c r="R10477">
        <f>I10476</f>
      </c>
      <c r="S10477">
        <f>H10477-H10476</f>
      </c>
      <c r="T10477">
        <f>I10477-I10476</f>
      </c>
      <c r="U10477">
        <f>(L10477-K10477)/(2*D10477*0.01)</f>
      </c>
    </row>
    <row r="10478">
      <c r="A10478" t="n">
        <v>2022</v>
      </c>
      <c r="B10478" t="inlineStr">
        <is>
          <t>00278373</t>
        </is>
      </c>
      <c r="C10478" t="inlineStr">
        <is>
          <t>여천NCC</t>
        </is>
      </c>
      <c r="D10478" t="n">
        <v>86664059000</v>
      </c>
      <c r="E10478" t="n">
        <v>9770065000</v>
      </c>
      <c r="F10478" t="n">
        <v>17135009000</v>
      </c>
      <c r="G10478" t="n">
        <v>2674681000</v>
      </c>
      <c r="H10478" t="n">
        <v>5.16</v>
      </c>
      <c r="I10478" t="n">
        <v>4.65</v>
      </c>
      <c r="J10478" t="n">
        <v>7.27</v>
      </c>
      <c r="K10478" t="n">
        <v>6484362000</v>
      </c>
      <c r="L10478" t="n">
        <v>6484362000</v>
      </c>
      <c r="M10478" t="n">
        <v>6634122000</v>
      </c>
      <c r="N10478" t="n">
        <v>-5777846000</v>
      </c>
      <c r="O10478">
        <f>D10477</f>
      </c>
      <c r="P10478">
        <f>(E10478-F10478+G10478)/O10478*100</f>
      </c>
      <c r="Q10478">
        <f>H10477</f>
      </c>
      <c r="R10478">
        <f>I10477</f>
      </c>
      <c r="S10478">
        <f>H10478-H10477</f>
      </c>
      <c r="T10478">
        <f>I10478-I10477</f>
      </c>
    </row>
    <row r="10479">
      <c r="A10479" t="n">
        <v>2023</v>
      </c>
      <c r="B10479" t="inlineStr">
        <is>
          <t>00278373</t>
        </is>
      </c>
      <c r="C10479" t="inlineStr">
        <is>
          <t>여천NCC</t>
        </is>
      </c>
      <c r="D10479" t="n">
        <v>88148765000</v>
      </c>
      <c r="E10479" t="n">
        <v>8164069000</v>
      </c>
      <c r="F10479" t="n">
        <v>12218746000</v>
      </c>
      <c r="G10479" t="n">
        <v>4392567000</v>
      </c>
      <c r="H10479" t="n">
        <v>4.32</v>
      </c>
      <c r="I10479" t="n">
        <v>4.74</v>
      </c>
      <c r="J10479" t="n">
        <v>8.109999999999999</v>
      </c>
      <c r="K10479" t="n">
        <v>7489538000</v>
      </c>
      <c r="L10479" t="n">
        <v>7489538000</v>
      </c>
      <c r="M10479" t="n">
        <v>7596372000</v>
      </c>
      <c r="N10479" t="n">
        <v>-6502750000</v>
      </c>
      <c r="O10479">
        <f>D10478</f>
      </c>
      <c r="P10479">
        <f>(E10479-F10479+G10479)/O10479*100</f>
      </c>
      <c r="Q10479">
        <f>H10478</f>
      </c>
      <c r="R10479">
        <f>I10478</f>
      </c>
      <c r="S10479">
        <f>H10479-H10478</f>
      </c>
      <c r="T10479">
        <f>I10479-I10478</f>
      </c>
    </row>
    <row r="10480">
      <c r="A10480" t="n">
        <v>2024</v>
      </c>
      <c r="B10480" t="inlineStr">
        <is>
          <t>00278373</t>
        </is>
      </c>
      <c r="C10480" t="inlineStr">
        <is>
          <t>여천NCC</t>
        </is>
      </c>
      <c r="D10480" t="n">
        <v>83960796000</v>
      </c>
      <c r="E10480" t="n">
        <v>8953725000</v>
      </c>
      <c r="F10480" t="n">
        <v>20592997000</v>
      </c>
      <c r="G10480" t="n">
        <v>3721732000</v>
      </c>
      <c r="H10480" t="n">
        <v>3.77</v>
      </c>
      <c r="I10480" t="n">
        <v>4.96</v>
      </c>
      <c r="J10480" t="n">
        <v>9.59</v>
      </c>
      <c r="K10480" t="n">
        <v>8538896000</v>
      </c>
      <c r="L10480" t="n">
        <v>8538896000</v>
      </c>
      <c r="M10480" t="n">
        <v>8611455000</v>
      </c>
      <c r="N10480" t="n">
        <v>-7263576000</v>
      </c>
      <c r="O10480">
        <f>D10479</f>
      </c>
      <c r="P10480">
        <f>(E10480-F10480+G10480)/O10480*100</f>
      </c>
      <c r="Q10480">
        <f>H10479</f>
      </c>
      <c r="R10480">
        <f>I10479</f>
      </c>
      <c r="S10480">
        <f>H10480-H10479</f>
      </c>
      <c r="T10480">
        <f>I10480-I10479</f>
      </c>
    </row>
    <row r="10481">
      <c r="A10481" t="n">
        <v>2014</v>
      </c>
      <c r="B10481" t="inlineStr">
        <is>
          <t>00280688</t>
        </is>
      </c>
      <c r="C10481" t="inlineStr">
        <is>
          <t>스튜디오에스</t>
        </is>
      </c>
      <c r="D10481" t="n">
        <v>2745478000</v>
      </c>
      <c r="E10481" t="n">
        <v>792593000</v>
      </c>
      <c r="F10481" t="n">
        <v>57638000</v>
      </c>
      <c r="G10481" t="n">
        <v>70584000</v>
      </c>
      <c r="H10481" t="n">
        <v>2.76</v>
      </c>
      <c r="I10481" t="n">
        <v>7.06</v>
      </c>
      <c r="K10481" t="n">
        <v>-155037000</v>
      </c>
      <c r="L10481" t="n">
        <v>176405000</v>
      </c>
      <c r="M10481" t="n">
        <v>174178000</v>
      </c>
      <c r="N10481" t="n">
        <v>-156113000</v>
      </c>
      <c r="U10481">
        <f>(L10481-K10481)/(2*D10481*0.01)</f>
      </c>
      <c r="V10481">
        <f>(L10481+K10481)/(D10481*0.0001)</f>
      </c>
    </row>
    <row r="10482">
      <c r="A10482" t="n">
        <v>2015</v>
      </c>
      <c r="B10482" t="inlineStr">
        <is>
          <t>00280688</t>
        </is>
      </c>
      <c r="C10482" t="inlineStr">
        <is>
          <t>스튜디오에스</t>
        </is>
      </c>
      <c r="D10482" t="n">
        <v>3017798000</v>
      </c>
      <c r="E10482" t="n">
        <v>887267000</v>
      </c>
      <c r="F10482" t="n">
        <v>664385000</v>
      </c>
      <c r="G10482" t="n">
        <v>75753000</v>
      </c>
      <c r="H10482" t="n">
        <v>2.37</v>
      </c>
      <c r="I10482" t="n">
        <v>6.95</v>
      </c>
      <c r="K10482" t="n">
        <v>-161457000</v>
      </c>
      <c r="L10482" t="n">
        <v>181050000</v>
      </c>
      <c r="M10482" t="n">
        <v>178006000</v>
      </c>
      <c r="N10482" t="n">
        <v>-161948000</v>
      </c>
      <c r="O10482">
        <f>D10481</f>
      </c>
      <c r="P10482">
        <f>(E10482-F10482+G10482)/O10482*100</f>
      </c>
      <c r="Q10482">
        <f>H10481</f>
      </c>
      <c r="R10482">
        <f>I10481</f>
      </c>
      <c r="S10482">
        <f>H10482-H10481</f>
      </c>
      <c r="T10482">
        <f>I10482-I10481</f>
      </c>
      <c r="U10482">
        <f>(L10482-K10482)/(2*D10482*0.01)</f>
      </c>
      <c r="V10482">
        <f>(L10482+K10482)/(D10482*0.0001)</f>
      </c>
    </row>
    <row r="10483">
      <c r="A10483" t="n">
        <v>2016</v>
      </c>
      <c r="B10483" t="inlineStr">
        <is>
          <t>00280688</t>
        </is>
      </c>
      <c r="C10483" t="inlineStr">
        <is>
          <t>스튜디오에스</t>
        </is>
      </c>
      <c r="D10483" t="n">
        <v>3886646000</v>
      </c>
      <c r="E10483" t="n">
        <v>964576000</v>
      </c>
      <c r="F10483" t="n">
        <v>346471000</v>
      </c>
      <c r="G10483" t="n">
        <v>74358000</v>
      </c>
      <c r="H10483" t="n">
        <v>2.34</v>
      </c>
      <c r="I10483" t="n">
        <v>7.03</v>
      </c>
      <c r="K10483" t="n">
        <v>-145981000</v>
      </c>
      <c r="L10483" t="n">
        <v>187732000</v>
      </c>
      <c r="M10483" t="n">
        <v>185265000</v>
      </c>
      <c r="N10483" t="n">
        <v>-146949000</v>
      </c>
      <c r="O10483">
        <f>D10482</f>
      </c>
      <c r="P10483">
        <f>(E10483-F10483+G10483)/O10483*100</f>
      </c>
      <c r="Q10483">
        <f>H10482</f>
      </c>
      <c r="R10483">
        <f>I10482</f>
      </c>
      <c r="S10483">
        <f>H10483-H10482</f>
      </c>
      <c r="T10483">
        <f>I10483-I10482</f>
      </c>
      <c r="U10483">
        <f>(L10483-K10483)/(2*D10483*0.01)</f>
      </c>
      <c r="V10483">
        <f>(L10483+K10483)/(D10483*0.0001)</f>
      </c>
    </row>
    <row r="10484">
      <c r="A10484" t="n">
        <v>2017</v>
      </c>
      <c r="B10484" t="inlineStr">
        <is>
          <t>00280688</t>
        </is>
      </c>
      <c r="C10484" t="inlineStr">
        <is>
          <t>스튜디오에스</t>
        </is>
      </c>
      <c r="D10484" t="n">
        <v>3086328000</v>
      </c>
      <c r="E10484" t="n">
        <v>941411000</v>
      </c>
      <c r="F10484" t="n">
        <v>1066604000</v>
      </c>
      <c r="G10484" t="n">
        <v>89952000</v>
      </c>
      <c r="H10484" t="n">
        <v>3</v>
      </c>
      <c r="I10484" t="n">
        <v>4.73</v>
      </c>
      <c r="K10484" t="n">
        <v>-190832000</v>
      </c>
      <c r="L10484" t="n">
        <v>227055000</v>
      </c>
      <c r="M10484" t="n">
        <v>225750000</v>
      </c>
      <c r="N10484" t="n">
        <v>-193187000</v>
      </c>
      <c r="O10484">
        <f>D10483</f>
      </c>
      <c r="P10484">
        <f>(E10484-F10484+G10484)/O10484*100</f>
      </c>
      <c r="Q10484">
        <f>H10483</f>
      </c>
      <c r="R10484">
        <f>I10483</f>
      </c>
      <c r="S10484">
        <f>H10484-H10483</f>
      </c>
      <c r="T10484">
        <f>I10484-I10483</f>
      </c>
      <c r="U10484">
        <f>(L10484-K10484)/(2*D10484*0.01)</f>
      </c>
      <c r="V10484">
        <f>(L10484+K10484)/(D10484*0.0001)</f>
      </c>
    </row>
    <row r="10485">
      <c r="A10485" t="n">
        <v>2018</v>
      </c>
      <c r="B10485" t="inlineStr">
        <is>
          <t>00280688</t>
        </is>
      </c>
      <c r="C10485" t="inlineStr">
        <is>
          <t>스튜디오에스</t>
        </is>
      </c>
      <c r="D10485" t="n">
        <v>3199177000</v>
      </c>
      <c r="E10485" t="n">
        <v>872423000</v>
      </c>
      <c r="F10485" t="n">
        <v>510791000</v>
      </c>
      <c r="G10485" t="n">
        <v>84157000</v>
      </c>
      <c r="H10485" t="n">
        <v>2.76</v>
      </c>
      <c r="I10485" t="n">
        <v>7.06</v>
      </c>
      <c r="K10485" t="n">
        <v>-194714000</v>
      </c>
      <c r="L10485" t="n">
        <v>230501000</v>
      </c>
      <c r="M10485" t="n">
        <v>227003000</v>
      </c>
      <c r="N10485" t="n">
        <v>-196868000</v>
      </c>
      <c r="O10485">
        <f>D10484</f>
      </c>
      <c r="P10485">
        <f>(E10485-F10485+G10485)/O10485*100</f>
      </c>
      <c r="Q10485">
        <f>H10484</f>
      </c>
      <c r="R10485">
        <f>I10484</f>
      </c>
      <c r="S10485">
        <f>H10485-H10484</f>
      </c>
      <c r="T10485">
        <f>I10485-I10484</f>
      </c>
      <c r="U10485">
        <f>(L10485-K10485)/(2*D10485*0.01)</f>
      </c>
      <c r="V10485">
        <f>(L10485+K10485)/(D10485*0.0001)</f>
      </c>
    </row>
    <row r="10486">
      <c r="A10486" t="n">
        <v>2019</v>
      </c>
      <c r="B10486" t="inlineStr">
        <is>
          <t>00280688</t>
        </is>
      </c>
      <c r="C10486" t="inlineStr">
        <is>
          <t>스튜디오에스</t>
        </is>
      </c>
      <c r="D10486" t="n">
        <v>2893441000</v>
      </c>
      <c r="E10486" t="n">
        <v>668733000</v>
      </c>
      <c r="F10486" t="n">
        <v>637225000</v>
      </c>
      <c r="G10486" t="n">
        <v>53203000</v>
      </c>
      <c r="H10486" t="n">
        <v>2.31</v>
      </c>
      <c r="I10486" t="n">
        <v>3.77</v>
      </c>
      <c r="K10486" t="n">
        <v>-233386000</v>
      </c>
      <c r="L10486" t="n">
        <v>268188000</v>
      </c>
      <c r="M10486" t="n">
        <v>265816000</v>
      </c>
      <c r="N10486" t="n">
        <v>-235843000</v>
      </c>
      <c r="O10486">
        <f>D10485</f>
      </c>
      <c r="P10486">
        <f>(E10486-F10486+G10486)/O10486*100</f>
      </c>
      <c r="Q10486">
        <f>H10485</f>
      </c>
      <c r="R10486">
        <f>I10485</f>
      </c>
      <c r="S10486">
        <f>H10486-H10485</f>
      </c>
      <c r="T10486">
        <f>I10486-I10485</f>
      </c>
      <c r="U10486">
        <f>(L10486-K10486)/(2*D10486*0.01)</f>
      </c>
      <c r="V10486">
        <f>(L10486+K10486)/(D10486*0.0001)</f>
      </c>
    </row>
    <row r="10487">
      <c r="A10487" t="n">
        <v>2020</v>
      </c>
      <c r="B10487" t="inlineStr">
        <is>
          <t>00280688</t>
        </is>
      </c>
      <c r="C10487" t="inlineStr">
        <is>
          <t>스튜디오에스</t>
        </is>
      </c>
      <c r="D10487" t="n">
        <v>3321050000</v>
      </c>
      <c r="E10487" t="n">
        <v>579353000</v>
      </c>
      <c r="F10487" t="n">
        <v>194082000</v>
      </c>
      <c r="G10487" t="n">
        <v>65918000</v>
      </c>
      <c r="H10487" t="n">
        <v>2.3</v>
      </c>
      <c r="I10487" t="n">
        <v>3.59</v>
      </c>
      <c r="K10487" t="n">
        <v>-251525000</v>
      </c>
      <c r="L10487" t="n">
        <v>287597000</v>
      </c>
      <c r="M10487" t="n">
        <v>284882000</v>
      </c>
      <c r="N10487" t="n">
        <v>-254041000</v>
      </c>
      <c r="O10487">
        <f>D10486</f>
      </c>
      <c r="P10487">
        <f>(E10487-F10487+G10487)/O10487*100</f>
      </c>
      <c r="Q10487">
        <f>H10486</f>
      </c>
      <c r="R10487">
        <f>I10486</f>
      </c>
      <c r="S10487">
        <f>H10487-H10486</f>
      </c>
      <c r="T10487">
        <f>I10487-I10486</f>
      </c>
      <c r="U10487">
        <f>(L10487-K10487)/(2*D10487*0.01)</f>
      </c>
      <c r="V10487">
        <f>(L10487+K10487)/(D10487*0.0001)</f>
      </c>
    </row>
    <row r="10488">
      <c r="A10488" t="n">
        <v>2021</v>
      </c>
      <c r="B10488" t="inlineStr">
        <is>
          <t>00280688</t>
        </is>
      </c>
      <c r="C10488" t="inlineStr">
        <is>
          <t>스튜디오에스</t>
        </is>
      </c>
      <c r="D10488" t="n">
        <v>3813530000</v>
      </c>
      <c r="E10488" t="n">
        <v>856896000</v>
      </c>
      <c r="F10488" t="n">
        <v>337101000</v>
      </c>
      <c r="G10488" t="n">
        <v>85264000</v>
      </c>
      <c r="H10488" t="n">
        <v>2.86</v>
      </c>
      <c r="I10488" t="n">
        <v>3.61</v>
      </c>
      <c r="K10488" t="n">
        <v>-239891000</v>
      </c>
      <c r="L10488" t="n">
        <v>272774000</v>
      </c>
      <c r="M10488" t="n">
        <v>271821000</v>
      </c>
      <c r="N10488" t="n">
        <v>-243565000</v>
      </c>
      <c r="O10488">
        <f>D10487</f>
      </c>
      <c r="P10488">
        <f>(E10488-F10488+G10488)/O10488*100</f>
      </c>
      <c r="Q10488">
        <f>H10487</f>
      </c>
      <c r="R10488">
        <f>I10487</f>
      </c>
      <c r="S10488">
        <f>H10488-H10487</f>
      </c>
      <c r="T10488">
        <f>I10488-I10487</f>
      </c>
      <c r="U10488">
        <f>(L10488-K10488)/(2*D10488*0.01)</f>
      </c>
      <c r="V10488">
        <f>(L10488+K10488)/(D10488*0.0001)</f>
      </c>
    </row>
    <row r="10489">
      <c r="A10489" t="n">
        <v>2022</v>
      </c>
      <c r="B10489" t="inlineStr">
        <is>
          <t>00280688</t>
        </is>
      </c>
      <c r="C10489" t="inlineStr">
        <is>
          <t>스튜디오에스</t>
        </is>
      </c>
      <c r="D10489" t="n">
        <v>4132131000</v>
      </c>
      <c r="E10489" t="n">
        <v>680871000</v>
      </c>
      <c r="F10489" t="n">
        <v>227101000</v>
      </c>
      <c r="G10489" t="n">
        <v>135622000</v>
      </c>
      <c r="H10489" t="n">
        <v>5.3</v>
      </c>
      <c r="I10489" t="n">
        <v>4.09</v>
      </c>
      <c r="K10489" t="n">
        <v>-219084000</v>
      </c>
      <c r="L10489" t="n">
        <v>247044000</v>
      </c>
      <c r="M10489" t="n">
        <v>253164000</v>
      </c>
      <c r="N10489" t="n">
        <v>-228035000</v>
      </c>
      <c r="O10489">
        <f>D10488</f>
      </c>
      <c r="P10489">
        <f>(E10489-F10489+G10489)/O10489*100</f>
      </c>
      <c r="Q10489">
        <f>H10488</f>
      </c>
      <c r="R10489">
        <f>I10488</f>
      </c>
      <c r="S10489">
        <f>H10489-H10488</f>
      </c>
      <c r="T10489">
        <f>I10489-I10488</f>
      </c>
      <c r="U10489">
        <f>(L10489-K10489)/(2*D10489*0.01)</f>
      </c>
      <c r="V10489">
        <f>(L10489+K10489)/(D10489*0.0001)</f>
      </c>
    </row>
    <row r="10490">
      <c r="A10490" t="n">
        <v>2023</v>
      </c>
      <c r="B10490" t="inlineStr">
        <is>
          <t>00280688</t>
        </is>
      </c>
      <c r="C10490" t="inlineStr">
        <is>
          <t>스튜디오에스</t>
        </is>
      </c>
      <c r="D10490" t="n">
        <v>2535826000</v>
      </c>
      <c r="E10490" t="n">
        <v>499541000</v>
      </c>
      <c r="F10490" t="n">
        <v>144937000</v>
      </c>
      <c r="G10490" t="n">
        <v>162849000</v>
      </c>
      <c r="H10490" t="n">
        <v>5.3</v>
      </c>
      <c r="I10490" t="n">
        <v>4.09</v>
      </c>
      <c r="K10490" t="n">
        <v>-110366000</v>
      </c>
      <c r="L10490" t="n">
        <v>123766000</v>
      </c>
      <c r="M10490" t="n">
        <v>125664000</v>
      </c>
      <c r="N10490" t="n">
        <v>-113952000</v>
      </c>
      <c r="O10490">
        <f>D10489</f>
      </c>
      <c r="P10490">
        <f>(E10490-F10490+G10490)/O10490*100</f>
      </c>
      <c r="Q10490">
        <f>H10489</f>
      </c>
      <c r="R10490">
        <f>I10489</f>
      </c>
      <c r="S10490">
        <f>H10490-H10489</f>
      </c>
      <c r="T10490">
        <f>I10490-I10489</f>
      </c>
      <c r="U10490">
        <f>(L10490-K10490)/(2*D10490*0.01)</f>
      </c>
      <c r="V10490">
        <f>(L10490+K10490)/(D10490*0.0001)</f>
      </c>
    </row>
    <row r="10491">
      <c r="A10491" t="n">
        <v>2014</v>
      </c>
      <c r="B10491" t="inlineStr">
        <is>
          <t>00287812</t>
        </is>
      </c>
      <c r="C10491" t="inlineStr">
        <is>
          <t>에코바이오</t>
        </is>
      </c>
      <c r="D10491" t="n">
        <v>707140000</v>
      </c>
      <c r="E10491" t="n">
        <v>187274000</v>
      </c>
      <c r="F10491" t="n">
        <v>115317000</v>
      </c>
      <c r="G10491" t="n">
        <v>19111000</v>
      </c>
    </row>
    <row r="10492">
      <c r="A10492" t="n">
        <v>2015</v>
      </c>
      <c r="B10492" t="inlineStr">
        <is>
          <t>00287812</t>
        </is>
      </c>
      <c r="C10492" t="inlineStr">
        <is>
          <t>에코바이오</t>
        </is>
      </c>
      <c r="D10492" t="n">
        <v>1018329000</v>
      </c>
      <c r="E10492" t="n">
        <v>256505000</v>
      </c>
      <c r="F10492" t="n">
        <v>103591000</v>
      </c>
      <c r="G10492" t="n">
        <v>5577000</v>
      </c>
      <c r="O10492">
        <f>D10491</f>
      </c>
      <c r="P10492">
        <f>(E10492-F10492+G10492)/O10492*100</f>
      </c>
    </row>
    <row r="10493">
      <c r="A10493" t="n">
        <v>2016</v>
      </c>
      <c r="B10493" t="inlineStr">
        <is>
          <t>00287812</t>
        </is>
      </c>
      <c r="C10493" t="inlineStr">
        <is>
          <t>에코바이오</t>
        </is>
      </c>
      <c r="D10493" t="n">
        <v>985714000</v>
      </c>
      <c r="E10493" t="n">
        <v>379399000</v>
      </c>
      <c r="F10493" t="n">
        <v>180747000</v>
      </c>
      <c r="G10493" t="n">
        <v>10559000</v>
      </c>
      <c r="O10493">
        <f>D10492</f>
      </c>
      <c r="P10493">
        <f>(E10493-F10493+G10493)/O10493*100</f>
      </c>
    </row>
    <row r="10494">
      <c r="A10494" t="n">
        <v>2017</v>
      </c>
      <c r="B10494" t="inlineStr">
        <is>
          <t>00287812</t>
        </is>
      </c>
      <c r="C10494" t="inlineStr">
        <is>
          <t>에코바이오</t>
        </is>
      </c>
      <c r="D10494" t="n">
        <v>1336593000</v>
      </c>
      <c r="E10494" t="n">
        <v>303309000</v>
      </c>
      <c r="F10494" t="n">
        <v>191300000</v>
      </c>
      <c r="G10494" t="n">
        <v>12393000</v>
      </c>
      <c r="O10494">
        <f>D10493</f>
      </c>
      <c r="P10494">
        <f>(E10494-F10494+G10494)/O10494*100</f>
      </c>
    </row>
    <row r="10495">
      <c r="A10495" t="n">
        <v>2018</v>
      </c>
      <c r="B10495" t="inlineStr">
        <is>
          <t>00287812</t>
        </is>
      </c>
      <c r="C10495" t="inlineStr">
        <is>
          <t>에코바이오</t>
        </is>
      </c>
      <c r="D10495" t="n">
        <v>1491360000</v>
      </c>
      <c r="E10495" t="n">
        <v>371228000</v>
      </c>
      <c r="F10495" t="n">
        <v>168037000</v>
      </c>
      <c r="G10495" t="n">
        <v>16935000</v>
      </c>
      <c r="O10495">
        <f>D10494</f>
      </c>
      <c r="P10495">
        <f>(E10495-F10495+G10495)/O10495*100</f>
      </c>
    </row>
    <row r="10496">
      <c r="A10496" t="n">
        <v>2019</v>
      </c>
      <c r="B10496" t="inlineStr">
        <is>
          <t>00287812</t>
        </is>
      </c>
      <c r="C10496" t="inlineStr">
        <is>
          <t>에코바이오</t>
        </is>
      </c>
      <c r="D10496" t="n">
        <v>1010010000</v>
      </c>
      <c r="E10496" t="n">
        <v>227186000</v>
      </c>
      <c r="F10496" t="n">
        <v>159868000</v>
      </c>
      <c r="G10496" t="n">
        <v>13105000</v>
      </c>
      <c r="H10496" t="n">
        <v>2.075</v>
      </c>
      <c r="I10496" t="n">
        <v>3.63</v>
      </c>
      <c r="K10496" t="n">
        <v>-42490000</v>
      </c>
      <c r="L10496" t="n">
        <v>71114000</v>
      </c>
      <c r="M10496" t="n">
        <v>69507000</v>
      </c>
      <c r="N10496" t="n">
        <v>-42264000</v>
      </c>
      <c r="O10496">
        <f>D10495</f>
      </c>
      <c r="P10496">
        <f>(E10496-F10496+G10496)/O10496*100</f>
      </c>
      <c r="U10496">
        <f>(L10496-K10496)/(2*D10496*0.01)</f>
      </c>
      <c r="V10496">
        <f>(L10496+K10496)/(D10496*0.0001)</f>
      </c>
    </row>
    <row r="10497">
      <c r="A10497" t="n">
        <v>2014</v>
      </c>
      <c r="B10497" t="inlineStr">
        <is>
          <t>00288495</t>
        </is>
      </c>
      <c r="C10497" t="inlineStr">
        <is>
          <t>HC홈센타</t>
        </is>
      </c>
      <c r="D10497" t="n">
        <v>2940203076</v>
      </c>
      <c r="E10497" t="n">
        <v>812721477</v>
      </c>
      <c r="F10497" t="n">
        <v>223370386</v>
      </c>
      <c r="G10497" t="n">
        <v>65313724</v>
      </c>
      <c r="H10497" t="n">
        <v>2.75</v>
      </c>
      <c r="I10497" t="n">
        <v>5.08</v>
      </c>
      <c r="J10497" t="n">
        <v>8.460000000000001</v>
      </c>
    </row>
    <row r="10498">
      <c r="A10498" t="n">
        <v>2015</v>
      </c>
      <c r="B10498" t="inlineStr">
        <is>
          <t>00288495</t>
        </is>
      </c>
      <c r="C10498" t="inlineStr">
        <is>
          <t>HC홈센타</t>
        </is>
      </c>
      <c r="D10498" t="n">
        <v>2226676154</v>
      </c>
      <c r="E10498" t="n">
        <v>631374969</v>
      </c>
      <c r="F10498" t="n">
        <v>977269950</v>
      </c>
      <c r="G10498" t="n">
        <v>30781649</v>
      </c>
      <c r="H10498" t="n">
        <v>2.345</v>
      </c>
      <c r="I10498" t="n">
        <v>4.47</v>
      </c>
      <c r="J10498" t="n">
        <v>8.26</v>
      </c>
      <c r="O10498">
        <f>D10497</f>
      </c>
      <c r="P10498">
        <f>(E10498-F10498+G10498)/O10498*100</f>
      </c>
      <c r="Q10498">
        <f>H10497</f>
      </c>
      <c r="R10498">
        <f>I10497</f>
      </c>
      <c r="S10498">
        <f>H10498-H10497</f>
      </c>
      <c r="T10498">
        <f>I10498-I10497</f>
      </c>
    </row>
    <row r="10499">
      <c r="A10499" t="n">
        <v>2016</v>
      </c>
      <c r="B10499" t="inlineStr">
        <is>
          <t>00288495</t>
        </is>
      </c>
      <c r="C10499" t="inlineStr">
        <is>
          <t>HC홈센타</t>
        </is>
      </c>
      <c r="D10499" t="n">
        <v>4178943154</v>
      </c>
      <c r="E10499" t="n">
        <v>424768532</v>
      </c>
      <c r="F10499" t="n">
        <v>239167405</v>
      </c>
      <c r="G10499" t="n">
        <v>33625795</v>
      </c>
      <c r="H10499" t="n">
        <v>2.375</v>
      </c>
      <c r="I10499" t="n">
        <v>4.215</v>
      </c>
      <c r="J10499" t="n">
        <v>7.35</v>
      </c>
      <c r="K10499" t="n">
        <v>-158639146</v>
      </c>
      <c r="L10499" t="n">
        <v>182523442</v>
      </c>
      <c r="M10499" t="n">
        <v>181227632</v>
      </c>
      <c r="N10499" t="n">
        <v>-160540840</v>
      </c>
      <c r="O10499">
        <f>D10498</f>
      </c>
      <c r="P10499">
        <f>(E10499-F10499+G10499)/O10499*100</f>
      </c>
      <c r="Q10499">
        <f>H10498</f>
      </c>
      <c r="R10499">
        <f>I10498</f>
      </c>
      <c r="S10499">
        <f>H10499-H10498</f>
      </c>
      <c r="T10499">
        <f>I10499-I10498</f>
      </c>
      <c r="U10499">
        <f>(L10499-K10499)/(2*D10499*0.01)</f>
      </c>
      <c r="V10499">
        <f>(L10499+K10499)/(D10499*0.0001)</f>
      </c>
    </row>
    <row r="10500">
      <c r="A10500" t="n">
        <v>2017</v>
      </c>
      <c r="B10500" t="inlineStr">
        <is>
          <t>00288495</t>
        </is>
      </c>
      <c r="C10500" t="inlineStr">
        <is>
          <t>HC홈센타</t>
        </is>
      </c>
      <c r="D10500" t="n">
        <v>4592177344</v>
      </c>
      <c r="E10500" t="n">
        <v>887234341</v>
      </c>
      <c r="F10500" t="n">
        <v>1691109932</v>
      </c>
      <c r="G10500" t="n">
        <v>54740151</v>
      </c>
      <c r="H10500" t="n">
        <v>2.755</v>
      </c>
      <c r="I10500" t="n">
        <v>4.04</v>
      </c>
      <c r="J10500" t="n">
        <v>5.18</v>
      </c>
      <c r="K10500" t="n">
        <v>-54234480</v>
      </c>
      <c r="L10500" t="n">
        <v>62762487</v>
      </c>
      <c r="M10500" t="n">
        <v>62684967</v>
      </c>
      <c r="N10500" t="n">
        <v>-55166890</v>
      </c>
      <c r="O10500">
        <f>D10499</f>
      </c>
      <c r="P10500">
        <f>(E10500-F10500+G10500)/O10500*100</f>
      </c>
      <c r="Q10500">
        <f>H10499</f>
      </c>
      <c r="R10500">
        <f>I10499</f>
      </c>
      <c r="S10500">
        <f>H10500-H10499</f>
      </c>
      <c r="T10500">
        <f>I10500-I10499</f>
      </c>
      <c r="U10500">
        <f>(L10500-K10500)/(2*D10500*0.01)</f>
      </c>
      <c r="V10500">
        <f>(L10500+K10500)/(D10500*0.0001)</f>
      </c>
    </row>
    <row r="10501">
      <c r="A10501" t="n">
        <v>2018</v>
      </c>
      <c r="B10501" t="inlineStr">
        <is>
          <t>00288495</t>
        </is>
      </c>
      <c r="C10501" t="inlineStr">
        <is>
          <t>HC홈센타</t>
        </is>
      </c>
      <c r="D10501" t="n">
        <v>4593483995</v>
      </c>
      <c r="E10501" t="n">
        <v>1217666167</v>
      </c>
      <c r="F10501" t="n">
        <v>1306204402</v>
      </c>
      <c r="G10501" t="n">
        <v>81043839</v>
      </c>
      <c r="H10501" t="n">
        <v>2.265</v>
      </c>
      <c r="I10501" t="n">
        <v>4.04</v>
      </c>
      <c r="J10501" t="n">
        <v>6.69</v>
      </c>
      <c r="K10501" t="n">
        <v>-197036363</v>
      </c>
      <c r="L10501" t="n">
        <v>224115496</v>
      </c>
      <c r="M10501" t="n">
        <v>222082655</v>
      </c>
      <c r="N10501" t="n">
        <v>-199038907</v>
      </c>
      <c r="O10501">
        <f>D10500</f>
      </c>
      <c r="P10501">
        <f>(E10501-F10501+G10501)/O10501*100</f>
      </c>
      <c r="Q10501">
        <f>H10500</f>
      </c>
      <c r="R10501">
        <f>I10500</f>
      </c>
      <c r="S10501">
        <f>H10501-H10500</f>
      </c>
      <c r="T10501">
        <f>I10501-I10500</f>
      </c>
      <c r="U10501">
        <f>(L10501-K10501)/(2*D10501*0.01)</f>
      </c>
      <c r="V10501">
        <f>(L10501+K10501)/(D10501*0.0001)</f>
      </c>
    </row>
    <row r="10502">
      <c r="A10502" t="n">
        <v>2019</v>
      </c>
      <c r="B10502" t="inlineStr">
        <is>
          <t>00288495</t>
        </is>
      </c>
      <c r="C10502" t="inlineStr">
        <is>
          <t>HC홈센타</t>
        </is>
      </c>
      <c r="D10502" t="n">
        <v>5367646868</v>
      </c>
      <c r="E10502" t="n">
        <v>1167012407</v>
      </c>
      <c r="F10502" t="n">
        <v>1229602545</v>
      </c>
      <c r="G10502" t="n">
        <v>65685180</v>
      </c>
      <c r="H10502" t="n">
        <v>2.04</v>
      </c>
      <c r="I10502" t="n">
        <v>4.005</v>
      </c>
      <c r="J10502" t="n">
        <v>6.88</v>
      </c>
      <c r="K10502" t="n">
        <v>-312021638</v>
      </c>
      <c r="L10502" t="n">
        <v>360805516</v>
      </c>
      <c r="M10502" t="n">
        <v>356099609</v>
      </c>
      <c r="N10502" t="n">
        <v>-314097751</v>
      </c>
      <c r="O10502">
        <f>D10501</f>
      </c>
      <c r="P10502">
        <f>(E10502-F10502+G10502)/O10502*100</f>
      </c>
      <c r="Q10502">
        <f>H10501</f>
      </c>
      <c r="R10502">
        <f>I10501</f>
      </c>
      <c r="S10502">
        <f>H10502-H10501</f>
      </c>
      <c r="T10502">
        <f>I10502-I10501</f>
      </c>
      <c r="U10502">
        <f>(L10502-K10502)/(2*D10502*0.01)</f>
      </c>
      <c r="V10502">
        <f>(L10502+K10502)/(D10502*0.0001)</f>
      </c>
    </row>
    <row r="10503">
      <c r="A10503" t="n">
        <v>2020</v>
      </c>
      <c r="B10503" t="inlineStr">
        <is>
          <t>00288495</t>
        </is>
      </c>
      <c r="C10503" t="inlineStr">
        <is>
          <t>HC홈센타</t>
        </is>
      </c>
      <c r="D10503" t="n">
        <v>5878178292</v>
      </c>
      <c r="E10503" t="n">
        <v>1478452315</v>
      </c>
      <c r="F10503" t="n">
        <v>829296557</v>
      </c>
      <c r="G10503" t="n">
        <v>79171696</v>
      </c>
      <c r="H10503" t="n">
        <v>2.04</v>
      </c>
      <c r="I10503" t="n">
        <v>4.005</v>
      </c>
      <c r="J10503" t="n">
        <v>8.029999999999999</v>
      </c>
      <c r="K10503" t="n">
        <v>-299182386</v>
      </c>
      <c r="L10503" t="n">
        <v>343373912</v>
      </c>
      <c r="M10503" t="n">
        <v>339349490</v>
      </c>
      <c r="N10503" t="n">
        <v>-301430043</v>
      </c>
      <c r="O10503">
        <f>D10502</f>
      </c>
      <c r="P10503">
        <f>(E10503-F10503+G10503)/O10503*100</f>
      </c>
      <c r="Q10503">
        <f>H10502</f>
      </c>
      <c r="R10503">
        <f>I10502</f>
      </c>
      <c r="S10503">
        <f>H10503-H10502</f>
      </c>
      <c r="T10503">
        <f>I10503-I10502</f>
      </c>
      <c r="U10503">
        <f>(L10503-K10503)/(2*D10503*0.01)</f>
      </c>
      <c r="V10503">
        <f>(L10503+K10503)/(D10503*0.0001)</f>
      </c>
    </row>
    <row r="10504">
      <c r="A10504" t="n">
        <v>2021</v>
      </c>
      <c r="B10504" t="inlineStr">
        <is>
          <t>00288495</t>
        </is>
      </c>
      <c r="C10504" t="inlineStr">
        <is>
          <t>HC홈센타</t>
        </is>
      </c>
      <c r="D10504" t="n">
        <v>5924295450</v>
      </c>
      <c r="E10504" t="n">
        <v>1389257732</v>
      </c>
      <c r="F10504" t="n">
        <v>1079205796</v>
      </c>
      <c r="G10504" t="n">
        <v>81874660</v>
      </c>
      <c r="H10504" t="n">
        <v>2.79</v>
      </c>
      <c r="I10504" t="n">
        <v>4.26</v>
      </c>
      <c r="J10504" t="n">
        <v>7.04</v>
      </c>
      <c r="K10504" t="n">
        <v>-346213831</v>
      </c>
      <c r="L10504" t="n">
        <v>395226173</v>
      </c>
      <c r="M10504" t="n">
        <v>392917676</v>
      </c>
      <c r="N10504" t="n">
        <v>-350677703</v>
      </c>
      <c r="O10504">
        <f>D10503</f>
      </c>
      <c r="P10504">
        <f>(E10504-F10504+G10504)/O10504*100</f>
      </c>
      <c r="Q10504">
        <f>H10503</f>
      </c>
      <c r="R10504">
        <f>I10503</f>
      </c>
      <c r="S10504">
        <f>H10504-H10503</f>
      </c>
      <c r="T10504">
        <f>I10504-I10503</f>
      </c>
      <c r="U10504">
        <f>(L10504-K10504)/(2*D10504*0.01)</f>
      </c>
      <c r="V10504">
        <f>(L10504+K10504)/(D10504*0.0001)</f>
      </c>
    </row>
    <row r="10505">
      <c r="A10505" t="n">
        <v>2022</v>
      </c>
      <c r="B10505" t="inlineStr">
        <is>
          <t>00288495</t>
        </is>
      </c>
      <c r="C10505" t="inlineStr">
        <is>
          <t>HC홈센타</t>
        </is>
      </c>
      <c r="D10505" t="n">
        <v>5963094622</v>
      </c>
      <c r="E10505" t="n">
        <v>1428455564</v>
      </c>
      <c r="F10505" t="n">
        <v>679808626</v>
      </c>
      <c r="G10505" t="n">
        <v>130051210</v>
      </c>
      <c r="H10505" t="n">
        <v>5.24</v>
      </c>
      <c r="I10505" t="n">
        <v>4.26</v>
      </c>
      <c r="J10505" t="n">
        <v>6.12</v>
      </c>
      <c r="K10505" t="n">
        <v>-279865360</v>
      </c>
      <c r="L10505" t="n">
        <v>315101745</v>
      </c>
      <c r="M10505" t="n">
        <v>321661164</v>
      </c>
      <c r="N10505" t="n">
        <v>-290257651</v>
      </c>
      <c r="O10505">
        <f>D10504</f>
      </c>
      <c r="P10505">
        <f>(E10505-F10505+G10505)/O10505*100</f>
      </c>
      <c r="Q10505">
        <f>H10504</f>
      </c>
      <c r="R10505">
        <f>I10504</f>
      </c>
      <c r="S10505">
        <f>H10505-H10504</f>
      </c>
      <c r="T10505">
        <f>I10505-I10504</f>
      </c>
      <c r="U10505">
        <f>(L10505-K10505)/(2*D10505*0.01)</f>
      </c>
      <c r="V10505">
        <f>(L10505+K10505)/(D10505*0.0001)</f>
      </c>
    </row>
    <row r="10506">
      <c r="A10506" t="n">
        <v>2023</v>
      </c>
      <c r="B10506" t="inlineStr">
        <is>
          <t>00288495</t>
        </is>
      </c>
      <c r="C10506" t="inlineStr">
        <is>
          <t>HC홈센타</t>
        </is>
      </c>
      <c r="D10506" t="n">
        <v>6691699004</v>
      </c>
      <c r="E10506" t="n">
        <v>1274864015</v>
      </c>
      <c r="F10506" t="n">
        <v>1171664279</v>
      </c>
      <c r="G10506" t="n">
        <v>224630780</v>
      </c>
      <c r="H10506" t="n">
        <v>4.305</v>
      </c>
      <c r="I10506" t="n">
        <v>4.005</v>
      </c>
      <c r="J10506" t="n">
        <v>6.06</v>
      </c>
      <c r="K10506" t="n">
        <v>-336153439</v>
      </c>
      <c r="L10506" t="n">
        <v>378047701</v>
      </c>
      <c r="M10506" t="n">
        <v>382251752</v>
      </c>
      <c r="N10506" t="n">
        <v>-344576347</v>
      </c>
      <c r="O10506">
        <f>D10505</f>
      </c>
      <c r="P10506">
        <f>(E10506-F10506+G10506)/O10506*100</f>
      </c>
      <c r="Q10506">
        <f>H10505</f>
      </c>
      <c r="R10506">
        <f>I10505</f>
      </c>
      <c r="S10506">
        <f>H10506-H10505</f>
      </c>
      <c r="T10506">
        <f>I10506-I10505</f>
      </c>
      <c r="U10506">
        <f>(L10506-K10506)/(2*D10506*0.01)</f>
      </c>
      <c r="V10506">
        <f>(L10506+K10506)/(D10506*0.0001)</f>
      </c>
    </row>
    <row r="10507">
      <c r="A10507" t="n">
        <v>2024</v>
      </c>
      <c r="B10507" t="inlineStr">
        <is>
          <t>00288495</t>
        </is>
      </c>
      <c r="C10507" t="inlineStr">
        <is>
          <t>HC홈센타</t>
        </is>
      </c>
      <c r="D10507" t="n">
        <v>7499781142</v>
      </c>
      <c r="E10507" t="n">
        <v>1299685131</v>
      </c>
      <c r="F10507" t="n">
        <v>1451647209</v>
      </c>
      <c r="G10507" t="n">
        <v>248446670</v>
      </c>
      <c r="H10507" t="n">
        <v>3.765</v>
      </c>
      <c r="I10507" t="n">
        <v>4.14</v>
      </c>
      <c r="J10507" t="n">
        <v>6.54</v>
      </c>
      <c r="K10507" t="n">
        <v>-403534599</v>
      </c>
      <c r="L10507" t="n">
        <v>455098158</v>
      </c>
      <c r="M10507" t="n">
        <v>457470479</v>
      </c>
      <c r="N10507" t="n">
        <v>-412756092</v>
      </c>
      <c r="O10507">
        <f>D10506</f>
      </c>
      <c r="P10507">
        <f>(E10507-F10507+G10507)/O10507*100</f>
      </c>
      <c r="Q10507">
        <f>H10506</f>
      </c>
      <c r="R10507">
        <f>I10506</f>
      </c>
      <c r="S10507">
        <f>H10507-H10506</f>
      </c>
      <c r="T10507">
        <f>I10507-I10506</f>
      </c>
      <c r="U10507">
        <f>(L10507-K10507)/(2*D10507*0.01)</f>
      </c>
      <c r="V10507">
        <f>(L10507+K10507)/(D10507*0.0001)</f>
      </c>
    </row>
    <row r="10508">
      <c r="A10508" t="n">
        <v>2025</v>
      </c>
      <c r="B10508" t="inlineStr">
        <is>
          <t>00288495</t>
        </is>
      </c>
      <c r="C10508" t="inlineStr">
        <is>
          <t>HC홈센타</t>
        </is>
      </c>
      <c r="D10508" t="n">
        <v>7735374838</v>
      </c>
      <c r="E10508" t="n">
        <v>1515808682</v>
      </c>
      <c r="F10508" t="n">
        <v>1164232700</v>
      </c>
      <c r="G10508" t="n">
        <v>240746813</v>
      </c>
      <c r="H10508" t="n">
        <v>3.95</v>
      </c>
      <c r="I10508" t="n">
        <v>4.805</v>
      </c>
      <c r="J10508" t="n">
        <v>6.49</v>
      </c>
      <c r="K10508" t="n">
        <v>-398437464</v>
      </c>
      <c r="L10508" t="n">
        <v>448658550</v>
      </c>
      <c r="M10508" t="n">
        <v>452661828</v>
      </c>
      <c r="N10508" t="n">
        <v>-408833385</v>
      </c>
      <c r="O10508">
        <f>D10507</f>
      </c>
      <c r="P10508">
        <f>(E10508-F10508+G10508)/O10508*100</f>
      </c>
      <c r="Q10508">
        <f>H10507</f>
      </c>
      <c r="R10508">
        <f>I10507</f>
      </c>
      <c r="S10508">
        <f>H10508-H10507</f>
      </c>
      <c r="T10508">
        <f>I10508-I10507</f>
      </c>
      <c r="U10508">
        <f>(L10508-K10508)/(2*D10508*0.01)</f>
      </c>
      <c r="V10508">
        <f>(L10508+K10508)/(D10508*0.0001)</f>
      </c>
    </row>
    <row r="10509">
      <c r="A10509" t="n">
        <v>2014</v>
      </c>
      <c r="B10509" t="inlineStr">
        <is>
          <t>00291231</t>
        </is>
      </c>
      <c r="C10509" t="inlineStr">
        <is>
          <t>우전</t>
        </is>
      </c>
      <c r="D10509" t="n">
        <v>4838881000</v>
      </c>
      <c r="E10509" t="n">
        <v>1706659000</v>
      </c>
      <c r="F10509" t="n">
        <v>2267896000</v>
      </c>
      <c r="G10509" t="n">
        <v>196422000</v>
      </c>
      <c r="H10509" t="n">
        <v>3.23</v>
      </c>
      <c r="I10509" t="n">
        <v>2.25</v>
      </c>
      <c r="K10509" t="n">
        <v>-294190000</v>
      </c>
      <c r="L10509" t="n">
        <v>337687000</v>
      </c>
      <c r="M10509" t="n">
        <v>338737000</v>
      </c>
      <c r="N10509" t="n">
        <v>-300416000</v>
      </c>
      <c r="U10509">
        <f>(L10509-K10509)/(2*D10509*0.01)</f>
      </c>
      <c r="V10509">
        <f>(L10509+K10509)/(D10509*0.0001)</f>
      </c>
    </row>
    <row r="10510">
      <c r="A10510" t="n">
        <v>2015</v>
      </c>
      <c r="B10510" t="inlineStr">
        <is>
          <t>00291231</t>
        </is>
      </c>
      <c r="C10510" t="inlineStr">
        <is>
          <t>우전</t>
        </is>
      </c>
      <c r="D10510" t="n">
        <v>481397000</v>
      </c>
      <c r="E10510" t="n">
        <v>455534000</v>
      </c>
      <c r="F10510" t="n">
        <v>1317011000</v>
      </c>
      <c r="G10510" t="n">
        <v>58133000</v>
      </c>
      <c r="H10510" t="n">
        <v>2.28</v>
      </c>
      <c r="I10510" t="n">
        <v>2.55</v>
      </c>
      <c r="J10510" t="n">
        <v>5.545</v>
      </c>
      <c r="K10510" t="n">
        <v>-19718000</v>
      </c>
      <c r="L10510" t="n">
        <v>21771000</v>
      </c>
      <c r="M10510" t="n">
        <v>11896000</v>
      </c>
      <c r="N10510" t="n">
        <v>-5692000</v>
      </c>
      <c r="O10510">
        <f>D10509</f>
      </c>
      <c r="P10510">
        <f>(E10510-F10510+G10510)/O10510*100</f>
      </c>
      <c r="Q10510">
        <f>H10509</f>
      </c>
      <c r="R10510">
        <f>I10509</f>
      </c>
      <c r="S10510">
        <f>H10510-H10509</f>
      </c>
      <c r="T10510">
        <f>I10510-I10509</f>
      </c>
      <c r="U10510">
        <f>(L10510-K10510)/(2*D10510*0.01)</f>
      </c>
      <c r="V10510">
        <f>(L10510+K10510)/(D10510*0.0001)</f>
      </c>
    </row>
    <row r="10511">
      <c r="A10511" t="n">
        <v>2016</v>
      </c>
      <c r="B10511" t="inlineStr">
        <is>
          <t>00291231</t>
        </is>
      </c>
      <c r="C10511" t="inlineStr">
        <is>
          <t>우전</t>
        </is>
      </c>
      <c r="D10511" t="n">
        <v>540489000</v>
      </c>
      <c r="E10511" t="n">
        <v>78233000</v>
      </c>
      <c r="F10511" t="n">
        <v>94679000</v>
      </c>
      <c r="G10511" t="n">
        <v>11410000</v>
      </c>
      <c r="H10511" t="n">
        <v>2.515</v>
      </c>
      <c r="I10511" t="n">
        <v>2.55</v>
      </c>
      <c r="J10511" t="n">
        <v>3.11</v>
      </c>
      <c r="K10511" t="n">
        <v>-20335000</v>
      </c>
      <c r="L10511" t="n">
        <v>22239000</v>
      </c>
      <c r="M10511" t="n">
        <v>10041000</v>
      </c>
      <c r="N10511" t="n">
        <v>-9139000</v>
      </c>
      <c r="O10511">
        <f>D10510</f>
      </c>
      <c r="P10511">
        <f>(E10511-F10511+G10511)/O10511*100</f>
      </c>
      <c r="Q10511">
        <f>H10510</f>
      </c>
      <c r="R10511">
        <f>I10510</f>
      </c>
      <c r="S10511">
        <f>H10511-H10510</f>
      </c>
      <c r="T10511">
        <f>I10511-I10510</f>
      </c>
      <c r="U10511">
        <f>(L10511-K10511)/(2*D10511*0.01)</f>
      </c>
      <c r="V10511">
        <f>(L10511+K10511)/(D10511*0.0001)</f>
      </c>
    </row>
    <row r="10512">
      <c r="A10512" t="n">
        <v>2017</v>
      </c>
      <c r="B10512" t="inlineStr">
        <is>
          <t>00291231</t>
        </is>
      </c>
      <c r="C10512" t="inlineStr">
        <is>
          <t>우전</t>
        </is>
      </c>
      <c r="D10512" t="n">
        <v>376468000</v>
      </c>
      <c r="E10512" t="n">
        <v>48634000</v>
      </c>
      <c r="F10512" t="n">
        <v>115748000</v>
      </c>
      <c r="G10512" t="n">
        <v>8922000</v>
      </c>
      <c r="H10512" t="n">
        <v>2.5</v>
      </c>
      <c r="I10512" t="n">
        <v>2.6</v>
      </c>
      <c r="J10512" t="n">
        <v>2.82</v>
      </c>
      <c r="K10512" t="n">
        <v>-10031000</v>
      </c>
      <c r="L10512" t="n">
        <v>9443000</v>
      </c>
      <c r="M10512" t="n">
        <v>1148000</v>
      </c>
      <c r="N10512" t="n">
        <v>-1104000</v>
      </c>
      <c r="O10512">
        <f>D10511</f>
      </c>
      <c r="P10512">
        <f>(E10512-F10512+G10512)/O10512*100</f>
      </c>
      <c r="Q10512">
        <f>H10511</f>
      </c>
      <c r="R10512">
        <f>I10511</f>
      </c>
      <c r="S10512">
        <f>H10512-H10511</f>
      </c>
      <c r="T10512">
        <f>I10512-I10511</f>
      </c>
      <c r="U10512">
        <f>(L10512-K10512)/(2*D10512*0.01)</f>
      </c>
    </row>
    <row r="10513">
      <c r="A10513" t="n">
        <v>2014</v>
      </c>
      <c r="B10513" t="inlineStr">
        <is>
          <t>00291860</t>
        </is>
      </c>
      <c r="C10513" t="inlineStr">
        <is>
          <t>조광아이엘아이</t>
        </is>
      </c>
      <c r="D10513" t="n">
        <v>4787933000</v>
      </c>
      <c r="E10513" t="n">
        <v>370565000</v>
      </c>
      <c r="F10513" t="n">
        <v>351955000</v>
      </c>
      <c r="G10513" t="n">
        <v>156564000</v>
      </c>
      <c r="H10513" t="n">
        <v>2.87</v>
      </c>
      <c r="I10513" t="n">
        <v>5.18</v>
      </c>
      <c r="K10513" t="n">
        <v>-155843000</v>
      </c>
      <c r="L10513" t="n">
        <v>174314000</v>
      </c>
      <c r="M10513" t="n">
        <v>172596000</v>
      </c>
      <c r="N10513" t="n">
        <v>-157315000</v>
      </c>
      <c r="U10513">
        <f>(L10513-K10513)/(2*D10513*0.01)</f>
      </c>
      <c r="V10513">
        <f>(L10513+K10513)/(D10513*0.0001)</f>
      </c>
    </row>
    <row r="10514">
      <c r="A10514" t="n">
        <v>2015</v>
      </c>
      <c r="B10514" t="inlineStr">
        <is>
          <t>00291860</t>
        </is>
      </c>
      <c r="C10514" t="inlineStr">
        <is>
          <t>조광아이엘아이</t>
        </is>
      </c>
      <c r="D10514" t="n">
        <v>4530595000</v>
      </c>
      <c r="E10514" t="n">
        <v>530304000</v>
      </c>
      <c r="F10514" t="n">
        <v>1542038000</v>
      </c>
      <c r="G10514" t="n">
        <v>88640000</v>
      </c>
      <c r="H10514" t="n">
        <v>2.53</v>
      </c>
      <c r="I10514" t="n">
        <v>5.02</v>
      </c>
      <c r="K10514" t="n">
        <v>-162672000</v>
      </c>
      <c r="L10514" t="n">
        <v>181976000</v>
      </c>
      <c r="M10514" t="n">
        <v>179587000</v>
      </c>
      <c r="N10514" t="n">
        <v>-163725000</v>
      </c>
      <c r="O10514">
        <f>D10513</f>
      </c>
      <c r="P10514">
        <f>(E10514-F10514+G10514)/O10514*100</f>
      </c>
      <c r="Q10514">
        <f>H10513</f>
      </c>
      <c r="R10514">
        <f>I10513</f>
      </c>
      <c r="S10514">
        <f>H10514-H10513</f>
      </c>
      <c r="T10514">
        <f>I10514-I10513</f>
      </c>
      <c r="U10514">
        <f>(L10514-K10514)/(2*D10514*0.01)</f>
      </c>
      <c r="V10514">
        <f>(L10514+K10514)/(D10514*0.0001)</f>
      </c>
    </row>
    <row r="10515">
      <c r="A10515" t="n">
        <v>2016</v>
      </c>
      <c r="B10515" t="inlineStr">
        <is>
          <t>00291860</t>
        </is>
      </c>
      <c r="C10515" t="inlineStr">
        <is>
          <t>조광아이엘아이</t>
        </is>
      </c>
      <c r="D10515" t="n">
        <v>5418237000</v>
      </c>
      <c r="E10515" t="n">
        <v>557907000</v>
      </c>
      <c r="F10515" t="n">
        <v>250490000</v>
      </c>
      <c r="G10515" t="n">
        <v>94558000</v>
      </c>
      <c r="H10515" t="n">
        <v>2.57</v>
      </c>
      <c r="I10515" t="n">
        <v>5.02</v>
      </c>
      <c r="K10515" t="n">
        <v>-192792000</v>
      </c>
      <c r="L10515" t="n">
        <v>215172000</v>
      </c>
      <c r="M10515" t="n">
        <v>212510000</v>
      </c>
      <c r="N10515" t="n">
        <v>-194167000</v>
      </c>
      <c r="O10515">
        <f>D10514</f>
      </c>
      <c r="P10515">
        <f>(E10515-F10515+G10515)/O10515*100</f>
      </c>
      <c r="Q10515">
        <f>H10514</f>
      </c>
      <c r="R10515">
        <f>I10514</f>
      </c>
      <c r="S10515">
        <f>H10515-H10514</f>
      </c>
      <c r="T10515">
        <f>I10515-I10514</f>
      </c>
      <c r="U10515">
        <f>(L10515-K10515)/(2*D10515*0.01)</f>
      </c>
      <c r="V10515">
        <f>(L10515+K10515)/(D10515*0.0001)</f>
      </c>
    </row>
    <row r="10516">
      <c r="A10516" t="n">
        <v>2017</v>
      </c>
      <c r="B10516" t="inlineStr">
        <is>
          <t>00291860</t>
        </is>
      </c>
      <c r="C10516" t="inlineStr">
        <is>
          <t>조광아이엘아이</t>
        </is>
      </c>
      <c r="D10516" t="n">
        <v>5611003000</v>
      </c>
      <c r="E10516" t="n">
        <v>504470000</v>
      </c>
      <c r="F10516" t="n">
        <v>202218000</v>
      </c>
      <c r="G10516" t="n">
        <v>112004000</v>
      </c>
      <c r="H10516" t="n">
        <v>2.94</v>
      </c>
      <c r="I10516" t="n">
        <v>4.95</v>
      </c>
      <c r="K10516" t="n">
        <v>-173934000</v>
      </c>
      <c r="L10516" t="n">
        <v>-192792000</v>
      </c>
      <c r="M10516" t="n">
        <v>191787000</v>
      </c>
      <c r="N10516" t="n">
        <v>212510000</v>
      </c>
      <c r="O10516">
        <f>D10515</f>
      </c>
      <c r="P10516">
        <f>(E10516-F10516+G10516)/O10516*100</f>
      </c>
      <c r="Q10516">
        <f>H10515</f>
      </c>
      <c r="R10516">
        <f>I10515</f>
      </c>
      <c r="S10516">
        <f>H10516-H10515</f>
      </c>
      <c r="T10516">
        <f>I10516-I10515</f>
      </c>
    </row>
    <row r="10517">
      <c r="A10517" t="n">
        <v>2018</v>
      </c>
      <c r="B10517" t="inlineStr">
        <is>
          <t>00291860</t>
        </is>
      </c>
      <c r="C10517" t="inlineStr">
        <is>
          <t>조광아이엘아이</t>
        </is>
      </c>
      <c r="D10517" t="n">
        <v>7064298000</v>
      </c>
      <c r="E10517" t="n">
        <v>479455000</v>
      </c>
      <c r="F10517" t="n">
        <v>350097000</v>
      </c>
      <c r="G10517" t="n">
        <v>129750000</v>
      </c>
      <c r="H10517" t="n">
        <v>2.46</v>
      </c>
      <c r="I10517" t="n">
        <v>5.05</v>
      </c>
      <c r="K10517" t="n">
        <v>-129097000</v>
      </c>
      <c r="L10517" t="n">
        <v>149269000</v>
      </c>
      <c r="M10517" t="n">
        <v>147081000</v>
      </c>
      <c r="N10517" t="n">
        <v>-129776000</v>
      </c>
      <c r="O10517">
        <f>D10516</f>
      </c>
      <c r="P10517">
        <f>(E10517-F10517+G10517)/O10517*100</f>
      </c>
      <c r="Q10517">
        <f>H10516</f>
      </c>
      <c r="R10517">
        <f>I10516</f>
      </c>
      <c r="S10517">
        <f>H10517-H10516</f>
      </c>
      <c r="T10517">
        <f>I10517-I10516</f>
      </c>
      <c r="U10517">
        <f>(L10517-K10517)/(2*D10517*0.01)</f>
      </c>
      <c r="V10517">
        <f>(L10517+K10517)/(D10517*0.0001)</f>
      </c>
    </row>
    <row r="10518">
      <c r="A10518" t="n">
        <v>2019</v>
      </c>
      <c r="B10518" t="inlineStr">
        <is>
          <t>00291860</t>
        </is>
      </c>
      <c r="C10518" t="inlineStr">
        <is>
          <t>조광아이엘아이</t>
        </is>
      </c>
      <c r="D10518" t="n">
        <v>2235040000</v>
      </c>
      <c r="E10518" t="n">
        <v>490184000</v>
      </c>
      <c r="F10518" t="n">
        <v>233924000</v>
      </c>
      <c r="G10518" t="n">
        <v>41824000</v>
      </c>
      <c r="H10518" t="n">
        <v>2.21</v>
      </c>
      <c r="I10518" t="n">
        <v>5.52</v>
      </c>
      <c r="K10518" t="n">
        <v>-202751000</v>
      </c>
      <c r="L10518" t="n">
        <v>240302000</v>
      </c>
      <c r="M10518" t="n">
        <v>236026000</v>
      </c>
      <c r="N10518" t="n">
        <v>-203294000</v>
      </c>
      <c r="O10518">
        <f>D10517</f>
      </c>
      <c r="P10518">
        <f>(E10518-F10518+G10518)/O10518*100</f>
      </c>
      <c r="Q10518">
        <f>H10517</f>
      </c>
      <c r="R10518">
        <f>I10517</f>
      </c>
      <c r="S10518">
        <f>H10518-H10517</f>
      </c>
      <c r="T10518">
        <f>I10518-I10517</f>
      </c>
      <c r="U10518">
        <f>(L10518-K10518)/(2*D10518*0.01)</f>
      </c>
      <c r="V10518">
        <f>(L10518+K10518)/(D10518*0.0001)</f>
      </c>
    </row>
    <row r="10519">
      <c r="A10519" t="n">
        <v>2020</v>
      </c>
      <c r="B10519" t="inlineStr">
        <is>
          <t>00291860</t>
        </is>
      </c>
      <c r="C10519" t="inlineStr">
        <is>
          <t>조광아이엘아이</t>
        </is>
      </c>
      <c r="D10519" t="n">
        <v>2843453000</v>
      </c>
      <c r="E10519" t="n">
        <v>487974000</v>
      </c>
      <c r="F10519" t="n">
        <v>150570000</v>
      </c>
      <c r="G10519" t="n">
        <v>47255000</v>
      </c>
      <c r="H10519" t="n">
        <v>2.3</v>
      </c>
      <c r="I10519" t="n">
        <v>5.45</v>
      </c>
      <c r="K10519" t="n">
        <v>-261234000</v>
      </c>
      <c r="L10519" t="n">
        <v>310049000</v>
      </c>
      <c r="M10519" t="n">
        <v>304811000</v>
      </c>
      <c r="N10519" t="n">
        <v>-262140000</v>
      </c>
      <c r="O10519">
        <f>D10518</f>
      </c>
      <c r="P10519">
        <f>(E10519-F10519+G10519)/O10519*100</f>
      </c>
      <c r="Q10519">
        <f>H10518</f>
      </c>
      <c r="R10519">
        <f>I10518</f>
      </c>
      <c r="S10519">
        <f>H10519-H10518</f>
      </c>
      <c r="T10519">
        <f>I10519-I10518</f>
      </c>
      <c r="U10519">
        <f>(L10519-K10519)/(2*D10519*0.01)</f>
      </c>
      <c r="V10519">
        <f>(L10519+K10519)/(D10519*0.0001)</f>
      </c>
    </row>
    <row r="10520">
      <c r="A10520" t="n">
        <v>2021</v>
      </c>
      <c r="B10520" t="inlineStr">
        <is>
          <t>00291860</t>
        </is>
      </c>
      <c r="C10520" t="inlineStr">
        <is>
          <t>조광아이엘아이</t>
        </is>
      </c>
      <c r="D10520" t="n">
        <v>2445286000</v>
      </c>
      <c r="E10520" t="n">
        <v>645211000</v>
      </c>
      <c r="F10520" t="n">
        <v>672188000</v>
      </c>
      <c r="G10520" t="n">
        <v>62701000</v>
      </c>
      <c r="H10520" t="n">
        <v>2.82</v>
      </c>
      <c r="I10520" t="n">
        <v>5.45</v>
      </c>
      <c r="K10520" t="n">
        <v>-220935000</v>
      </c>
      <c r="L10520" t="n">
        <v>261395000</v>
      </c>
      <c r="M10520" t="n">
        <v>258433000</v>
      </c>
      <c r="N10520" t="n">
        <v>-222758000</v>
      </c>
      <c r="O10520">
        <f>D10519</f>
      </c>
      <c r="P10520">
        <f>(E10520-F10520+G10520)/O10520*100</f>
      </c>
      <c r="Q10520">
        <f>H10519</f>
      </c>
      <c r="R10520">
        <f>I10519</f>
      </c>
      <c r="S10520">
        <f>H10520-H10519</f>
      </c>
      <c r="T10520">
        <f>I10520-I10519</f>
      </c>
      <c r="U10520">
        <f>(L10520-K10520)/(2*D10520*0.01)</f>
      </c>
      <c r="V10520">
        <f>(L10520+K10520)/(D10520*0.0001)</f>
      </c>
    </row>
    <row r="10521">
      <c r="A10521" t="n">
        <v>2022</v>
      </c>
      <c r="B10521" t="inlineStr">
        <is>
          <t>00291860</t>
        </is>
      </c>
      <c r="C10521" t="inlineStr">
        <is>
          <t>조광아이엘아이</t>
        </is>
      </c>
      <c r="D10521" t="n">
        <v>2439782000</v>
      </c>
      <c r="E10521" t="n">
        <v>598270000</v>
      </c>
      <c r="F10521" t="n">
        <v>281658000</v>
      </c>
      <c r="G10521" t="n">
        <v>66210000</v>
      </c>
      <c r="H10521" t="n">
        <v>5.28</v>
      </c>
      <c r="I10521" t="n">
        <v>3.81</v>
      </c>
      <c r="K10521" t="n">
        <v>-192186000</v>
      </c>
      <c r="L10521" t="n">
        <v>224200000</v>
      </c>
      <c r="M10521" t="n">
        <v>225554000</v>
      </c>
      <c r="N10521" t="n">
        <v>-196658000</v>
      </c>
      <c r="O10521">
        <f>D10520</f>
      </c>
      <c r="P10521">
        <f>(E10521-F10521+G10521)/O10521*100</f>
      </c>
      <c r="Q10521">
        <f>H10520</f>
      </c>
      <c r="R10521">
        <f>I10520</f>
      </c>
      <c r="S10521">
        <f>H10521-H10520</f>
      </c>
      <c r="T10521">
        <f>I10521-I10520</f>
      </c>
      <c r="U10521">
        <f>(L10521-K10521)/(2*D10521*0.01)</f>
      </c>
      <c r="V10521">
        <f>(L10521+K10521)/(D10521*0.0001)</f>
      </c>
    </row>
    <row r="10522">
      <c r="A10522" t="n">
        <v>2023</v>
      </c>
      <c r="B10522" t="inlineStr">
        <is>
          <t>00291860</t>
        </is>
      </c>
      <c r="C10522" t="inlineStr">
        <is>
          <t>조광아이엘아이</t>
        </is>
      </c>
      <c r="D10522" t="n">
        <v>2492997000</v>
      </c>
      <c r="E10522" t="n">
        <v>626949000</v>
      </c>
      <c r="F10522" t="n">
        <v>867684000</v>
      </c>
      <c r="G10522" t="n">
        <v>122615000</v>
      </c>
      <c r="H10522" t="n">
        <v>4.46</v>
      </c>
      <c r="I10522" t="n">
        <v>3.81</v>
      </c>
      <c r="K10522" t="n">
        <v>-218451000</v>
      </c>
      <c r="L10522" t="n">
        <v>256380000</v>
      </c>
      <c r="M10522" t="n">
        <v>255737000</v>
      </c>
      <c r="N10522" t="n">
        <v>-221897000</v>
      </c>
      <c r="O10522">
        <f>D10521</f>
      </c>
      <c r="P10522">
        <f>(E10522-F10522+G10522)/O10522*100</f>
      </c>
      <c r="Q10522">
        <f>H10521</f>
      </c>
      <c r="R10522">
        <f>I10521</f>
      </c>
      <c r="S10522">
        <f>H10522-H10521</f>
      </c>
      <c r="T10522">
        <f>I10522-I10521</f>
      </c>
      <c r="U10522">
        <f>(L10522-K10522)/(2*D10522*0.01)</f>
      </c>
      <c r="V10522">
        <f>(L10522+K10522)/(D10522*0.0001)</f>
      </c>
    </row>
    <row r="10523">
      <c r="A10523" t="n">
        <v>2024</v>
      </c>
      <c r="B10523" t="inlineStr">
        <is>
          <t>00291860</t>
        </is>
      </c>
      <c r="C10523" t="inlineStr">
        <is>
          <t>조광아이엘아이</t>
        </is>
      </c>
      <c r="D10523" t="n">
        <v>2793147000</v>
      </c>
      <c r="E10523" t="n">
        <v>565984000</v>
      </c>
      <c r="F10523" t="n">
        <v>359359000</v>
      </c>
      <c r="G10523" t="n">
        <v>106460000</v>
      </c>
      <c r="H10523" t="n">
        <v>3.83</v>
      </c>
      <c r="I10523" t="n">
        <v>3.82</v>
      </c>
      <c r="J10523" t="n">
        <v>10.07</v>
      </c>
      <c r="K10523" t="n">
        <v>-242889000</v>
      </c>
      <c r="L10523" t="n">
        <v>284803000</v>
      </c>
      <c r="M10523" t="n">
        <v>282210000</v>
      </c>
      <c r="N10523" t="n">
        <v>-245330000</v>
      </c>
      <c r="O10523">
        <f>D10522</f>
      </c>
      <c r="P10523">
        <f>(E10523-F10523+G10523)/O10523*100</f>
      </c>
      <c r="Q10523">
        <f>H10522</f>
      </c>
      <c r="R10523">
        <f>I10522</f>
      </c>
      <c r="S10523">
        <f>H10523-H10522</f>
      </c>
      <c r="T10523">
        <f>I10523-I10522</f>
      </c>
      <c r="U10523">
        <f>(L10523-K10523)/(2*D10523*0.01)</f>
      </c>
      <c r="V10523">
        <f>(L10523+K10523)/(D10523*0.0001)</f>
      </c>
    </row>
    <row r="10524">
      <c r="A10524" t="n">
        <v>2025</v>
      </c>
      <c r="B10524" t="inlineStr">
        <is>
          <t>00291860</t>
        </is>
      </c>
      <c r="C10524" t="inlineStr">
        <is>
          <t>조광아이엘아이</t>
        </is>
      </c>
      <c r="D10524" t="n">
        <v>2658333000</v>
      </c>
      <c r="E10524" t="n">
        <v>778040000</v>
      </c>
      <c r="F10524" t="n">
        <v>628436000</v>
      </c>
      <c r="G10524" t="n">
        <v>131776000</v>
      </c>
      <c r="H10524" t="n">
        <v>4.2</v>
      </c>
      <c r="I10524" t="n">
        <v>3.82</v>
      </c>
      <c r="J10524" t="n">
        <v>9.85</v>
      </c>
      <c r="K10524" t="n">
        <v>-235077000</v>
      </c>
      <c r="L10524" t="n">
        <v>275255000</v>
      </c>
      <c r="M10524" t="n">
        <v>273818000</v>
      </c>
      <c r="N10524" t="n">
        <v>-238235000</v>
      </c>
      <c r="O10524">
        <f>D10523</f>
      </c>
      <c r="P10524">
        <f>(E10524-F10524+G10524)/O10524*100</f>
      </c>
      <c r="Q10524">
        <f>H10523</f>
      </c>
      <c r="R10524">
        <f>I10523</f>
      </c>
      <c r="S10524">
        <f>H10524-H10523</f>
      </c>
      <c r="T10524">
        <f>I10524-I10523</f>
      </c>
      <c r="U10524">
        <f>(L10524-K10524)/(2*D10524*0.01)</f>
      </c>
      <c r="V10524">
        <f>(L10524+K10524)/(D10524*0.0001)</f>
      </c>
    </row>
    <row r="10525">
      <c r="A10525" t="n">
        <v>2014</v>
      </c>
      <c r="B10525" t="inlineStr">
        <is>
          <t>00292434</t>
        </is>
      </c>
      <c r="C10525" t="inlineStr">
        <is>
          <t>인트론바이오</t>
        </is>
      </c>
      <c r="D10525" t="n">
        <v>1015556000</v>
      </c>
      <c r="E10525" t="n">
        <v>283324000</v>
      </c>
      <c r="F10525" t="n">
        <v>175496000</v>
      </c>
      <c r="G10525" t="n">
        <v>34583000</v>
      </c>
      <c r="H10525" t="n">
        <v>3.11</v>
      </c>
      <c r="K10525" t="n">
        <v>-117502000</v>
      </c>
      <c r="L10525" t="n">
        <v>117502000</v>
      </c>
      <c r="M10525" t="n">
        <v>119841000</v>
      </c>
      <c r="N10525" t="n">
        <v>-119841000</v>
      </c>
      <c r="U10525">
        <f>(L10525-K10525)/(2*D10525*0.01)</f>
      </c>
    </row>
    <row r="10526">
      <c r="A10526" t="n">
        <v>2015</v>
      </c>
      <c r="B10526" t="inlineStr">
        <is>
          <t>00292434</t>
        </is>
      </c>
      <c r="C10526" t="inlineStr">
        <is>
          <t>인트론바이오</t>
        </is>
      </c>
      <c r="D10526" t="n">
        <v>1198735000</v>
      </c>
      <c r="E10526" t="n">
        <v>349635000</v>
      </c>
      <c r="F10526" t="n">
        <v>68484000</v>
      </c>
      <c r="G10526" t="n">
        <v>30347000</v>
      </c>
      <c r="H10526" t="n">
        <v>2.86</v>
      </c>
      <c r="K10526" t="n">
        <v>-116029000</v>
      </c>
      <c r="L10526" t="n">
        <v>137522000</v>
      </c>
      <c r="M10526" t="n">
        <v>140483000</v>
      </c>
      <c r="N10526" t="n">
        <v>-120313000</v>
      </c>
      <c r="O10526">
        <f>D10525</f>
      </c>
      <c r="P10526">
        <f>(E10526-F10526+G10526)/O10526*100</f>
      </c>
      <c r="Q10526">
        <f>H10525</f>
      </c>
      <c r="S10526">
        <f>H10526-H10525</f>
      </c>
      <c r="U10526">
        <f>(L10526-K10526)/(2*D10526*0.01)</f>
      </c>
      <c r="V10526">
        <f>(L10526+K10526)/(D10526*0.0001)</f>
      </c>
    </row>
    <row r="10527">
      <c r="A10527" t="n">
        <v>2016</v>
      </c>
      <c r="B10527" t="inlineStr">
        <is>
          <t>00292434</t>
        </is>
      </c>
      <c r="C10527" t="inlineStr">
        <is>
          <t>인트론바이오</t>
        </is>
      </c>
      <c r="D10527" t="n">
        <v>1465929000</v>
      </c>
      <c r="E10527" t="n">
        <v>371010000</v>
      </c>
      <c r="F10527" t="n">
        <v>95602000</v>
      </c>
      <c r="G10527" t="n">
        <v>32874000</v>
      </c>
      <c r="H10527" t="n">
        <v>2.91</v>
      </c>
      <c r="K10527" t="n">
        <v>-136043000</v>
      </c>
      <c r="L10527" t="n">
        <v>160418000</v>
      </c>
      <c r="M10527" t="n">
        <v>161157000</v>
      </c>
      <c r="N10527" t="n">
        <v>-138975000</v>
      </c>
      <c r="O10527">
        <f>D10526</f>
      </c>
      <c r="P10527">
        <f>(E10527-F10527+G10527)/O10527*100</f>
      </c>
      <c r="Q10527">
        <f>H10526</f>
      </c>
      <c r="S10527">
        <f>H10527-H10526</f>
      </c>
      <c r="U10527">
        <f>(L10527-K10527)/(2*D10527*0.01)</f>
      </c>
      <c r="V10527">
        <f>(L10527+K10527)/(D10527*0.0001)</f>
      </c>
    </row>
    <row r="10528">
      <c r="A10528" t="n">
        <v>2017</v>
      </c>
      <c r="B10528" t="inlineStr">
        <is>
          <t>00292434</t>
        </is>
      </c>
      <c r="C10528" t="inlineStr">
        <is>
          <t>인트론바이오</t>
        </is>
      </c>
      <c r="D10528" t="n">
        <v>1527150000</v>
      </c>
      <c r="E10528" t="n">
        <v>436868000</v>
      </c>
      <c r="F10528" t="n">
        <v>236508000</v>
      </c>
      <c r="G10528" t="n">
        <v>40872000</v>
      </c>
      <c r="H10528" t="n">
        <v>3.25</v>
      </c>
      <c r="K10528" t="n">
        <v>-135435000</v>
      </c>
      <c r="L10528" t="n">
        <v>158746000</v>
      </c>
      <c r="M10528" t="n">
        <v>159931000</v>
      </c>
      <c r="N10528" t="n">
        <v>-138880000</v>
      </c>
      <c r="O10528">
        <f>D10527</f>
      </c>
      <c r="P10528">
        <f>(E10528-F10528+G10528)/O10528*100</f>
      </c>
      <c r="Q10528">
        <f>H10527</f>
      </c>
      <c r="S10528">
        <f>H10528-H10527</f>
      </c>
      <c r="U10528">
        <f>(L10528-K10528)/(2*D10528*0.01)</f>
      </c>
      <c r="V10528">
        <f>(L10528+K10528)/(D10528*0.0001)</f>
      </c>
    </row>
    <row r="10529">
      <c r="A10529" t="n">
        <v>2018</v>
      </c>
      <c r="B10529" t="inlineStr">
        <is>
          <t>00292434</t>
        </is>
      </c>
      <c r="C10529" t="inlineStr">
        <is>
          <t>인트론바이오</t>
        </is>
      </c>
      <c r="D10529" t="n">
        <v>1733282000</v>
      </c>
      <c r="E10529" t="n">
        <v>412331000</v>
      </c>
      <c r="F10529" t="n">
        <v>104888000</v>
      </c>
      <c r="G10529" t="n">
        <v>47445000</v>
      </c>
      <c r="H10529" t="n">
        <v>2.77</v>
      </c>
      <c r="K10529" t="n">
        <v>-171609000</v>
      </c>
      <c r="L10529" t="n">
        <v>171086000</v>
      </c>
      <c r="M10529" t="n">
        <v>-146289000</v>
      </c>
      <c r="N10529" t="n">
        <v>167118000</v>
      </c>
      <c r="O10529">
        <f>D10528</f>
      </c>
      <c r="P10529">
        <f>(E10529-F10529+G10529)/O10529*100</f>
      </c>
      <c r="Q10529">
        <f>H10528</f>
      </c>
      <c r="S10529">
        <f>H10529-H10528</f>
      </c>
      <c r="U10529">
        <f>(L10529-K10529)/(2*D10529*0.01)</f>
      </c>
    </row>
    <row r="10530">
      <c r="A10530" t="n">
        <v>2019</v>
      </c>
      <c r="B10530" t="inlineStr">
        <is>
          <t>00292434</t>
        </is>
      </c>
      <c r="C10530" t="inlineStr">
        <is>
          <t>인트론바이오</t>
        </is>
      </c>
      <c r="D10530" t="n">
        <v>1525830000</v>
      </c>
      <c r="E10530" t="n">
        <v>354401000</v>
      </c>
      <c r="F10530" t="n">
        <v>387162000</v>
      </c>
      <c r="G10530" t="n">
        <v>45726000</v>
      </c>
      <c r="H10530" t="n">
        <v>2.94</v>
      </c>
      <c r="K10530" t="n">
        <v>-138000000</v>
      </c>
      <c r="L10530" t="n">
        <v>162978000</v>
      </c>
      <c r="M10530" t="n">
        <v>166547000</v>
      </c>
      <c r="N10530" t="n">
        <v>-142049000</v>
      </c>
      <c r="O10530">
        <f>D10529</f>
      </c>
      <c r="P10530">
        <f>(E10530-F10530+G10530)/O10530*100</f>
      </c>
      <c r="Q10530">
        <f>H10529</f>
      </c>
      <c r="S10530">
        <f>H10530-H10529</f>
      </c>
      <c r="U10530">
        <f>(L10530-K10530)/(2*D10530*0.01)</f>
      </c>
      <c r="V10530">
        <f>(L10530+K10530)/(D10530*0.0001)</f>
      </c>
    </row>
    <row r="10531">
      <c r="A10531" t="n">
        <v>2020</v>
      </c>
      <c r="B10531" t="inlineStr">
        <is>
          <t>00292434</t>
        </is>
      </c>
      <c r="C10531" t="inlineStr">
        <is>
          <t>인트론바이오</t>
        </is>
      </c>
      <c r="D10531" t="n">
        <v>1894780000</v>
      </c>
      <c r="E10531" t="n">
        <v>353721000</v>
      </c>
      <c r="F10531" t="n">
        <v>213512000</v>
      </c>
      <c r="G10531" t="n">
        <v>42815000</v>
      </c>
      <c r="H10531" t="n">
        <v>3.04</v>
      </c>
      <c r="K10531" t="n">
        <v>-177800000</v>
      </c>
      <c r="L10531" t="n">
        <v>210197000</v>
      </c>
      <c r="M10531" t="n">
        <v>215001000</v>
      </c>
      <c r="N10531" t="n">
        <v>-184572000</v>
      </c>
      <c r="O10531">
        <f>D10530</f>
      </c>
      <c r="P10531">
        <f>(E10531-F10531+G10531)/O10531*100</f>
      </c>
      <c r="Q10531">
        <f>H10530</f>
      </c>
      <c r="S10531">
        <f>H10531-H10530</f>
      </c>
      <c r="U10531">
        <f>(L10531-K10531)/(2*D10531*0.01)</f>
      </c>
      <c r="V10531">
        <f>(L10531+K10531)/(D10531*0.0001)</f>
      </c>
    </row>
    <row r="10532">
      <c r="A10532" t="n">
        <v>2021</v>
      </c>
      <c r="B10532" t="inlineStr">
        <is>
          <t>00292434</t>
        </is>
      </c>
      <c r="C10532" t="inlineStr">
        <is>
          <t>인트론바이오</t>
        </is>
      </c>
      <c r="D10532" t="n">
        <v>1889200000</v>
      </c>
      <c r="E10532" t="n">
        <v>93324000</v>
      </c>
      <c r="F10532" t="n">
        <v>168978000</v>
      </c>
      <c r="G10532" t="n">
        <v>16512000</v>
      </c>
      <c r="O10532">
        <f>D10531</f>
      </c>
      <c r="P10532">
        <f>(E10532-F10532+G10532)/O10532*100</f>
      </c>
    </row>
    <row r="10533">
      <c r="A10533" t="n">
        <v>2022</v>
      </c>
      <c r="B10533" t="inlineStr">
        <is>
          <t>00292434</t>
        </is>
      </c>
      <c r="C10533" t="inlineStr">
        <is>
          <t>인트론바이오</t>
        </is>
      </c>
      <c r="D10533" t="n">
        <v>1889542000</v>
      </c>
      <c r="E10533" t="n">
        <v>77415000</v>
      </c>
      <c r="F10533" t="n">
        <v>127659000</v>
      </c>
      <c r="G10533" t="n">
        <v>26039000</v>
      </c>
      <c r="O10533">
        <f>D10532</f>
      </c>
      <c r="P10533">
        <f>(E10533-F10533+G10533)/O10533*100</f>
      </c>
    </row>
    <row r="10534">
      <c r="A10534" t="n">
        <v>2023</v>
      </c>
      <c r="B10534" t="inlineStr">
        <is>
          <t>00292434</t>
        </is>
      </c>
      <c r="C10534" t="inlineStr">
        <is>
          <t>인트론바이오</t>
        </is>
      </c>
      <c r="D10534" t="n">
        <v>1914124000</v>
      </c>
      <c r="E10534" t="n">
        <v>308462000</v>
      </c>
      <c r="F10534" t="n">
        <v>606878000</v>
      </c>
      <c r="G10534" t="n">
        <v>104157000</v>
      </c>
      <c r="H10534" t="n">
        <v>5.03</v>
      </c>
      <c r="K10534" t="n">
        <v>-148409000</v>
      </c>
      <c r="L10534" t="n">
        <v>170412000</v>
      </c>
      <c r="M10534" t="n">
        <v>177832000</v>
      </c>
      <c r="N10534" t="n">
        <v>-153397000</v>
      </c>
      <c r="O10534">
        <f>D10533</f>
      </c>
      <c r="P10534">
        <f>(E10534-F10534+G10534)/O10534*100</f>
      </c>
      <c r="U10534">
        <f>(L10534-K10534)/(2*D10534*0.01)</f>
      </c>
      <c r="V10534">
        <f>(L10534+K10534)/(D10534*0.0001)</f>
      </c>
    </row>
    <row r="10535">
      <c r="A10535" t="n">
        <v>2014</v>
      </c>
      <c r="B10535" t="inlineStr">
        <is>
          <t>00293886</t>
        </is>
      </c>
      <c r="C10535" t="inlineStr">
        <is>
          <t>위닉스</t>
        </is>
      </c>
      <c r="D10535" t="n">
        <v>4353842649</v>
      </c>
      <c r="E10535" t="n">
        <v>955174571</v>
      </c>
      <c r="F10535" t="n">
        <v>619745801</v>
      </c>
      <c r="G10535" t="n">
        <v>109539948</v>
      </c>
      <c r="H10535" t="n">
        <v>2.7</v>
      </c>
      <c r="I10535" t="n">
        <v>5</v>
      </c>
      <c r="K10535" t="n">
        <v>-240349644</v>
      </c>
      <c r="L10535" t="n">
        <v>269208427</v>
      </c>
      <c r="M10535" t="n">
        <v>260346133</v>
      </c>
      <c r="N10535" t="n">
        <v>-237506033</v>
      </c>
      <c r="U10535">
        <f>(L10535-K10535)/(2*D10535*0.01)</f>
      </c>
      <c r="V10535">
        <f>(L10535+K10535)/(D10535*0.0001)</f>
      </c>
    </row>
    <row r="10536">
      <c r="A10536" t="n">
        <v>2015</v>
      </c>
      <c r="B10536" t="inlineStr">
        <is>
          <t>00293886</t>
        </is>
      </c>
      <c r="C10536" t="inlineStr">
        <is>
          <t>위닉스</t>
        </is>
      </c>
      <c r="D10536" t="n">
        <v>5567007266</v>
      </c>
      <c r="E10536" t="n">
        <v>1404579244</v>
      </c>
      <c r="F10536" t="n">
        <v>759206390</v>
      </c>
      <c r="G10536" t="n">
        <v>106873241</v>
      </c>
      <c r="H10536" t="n">
        <v>2.7</v>
      </c>
      <c r="I10536" t="n">
        <v>5</v>
      </c>
      <c r="K10536" t="n">
        <v>-310623286</v>
      </c>
      <c r="L10536" t="n">
        <v>348038025</v>
      </c>
      <c r="M10536" t="n">
        <v>338474744</v>
      </c>
      <c r="N10536" t="n">
        <v>-308504669</v>
      </c>
      <c r="O10536">
        <f>D10535</f>
      </c>
      <c r="P10536">
        <f>(E10536-F10536+G10536)/O10536*100</f>
      </c>
      <c r="Q10536">
        <f>H10535</f>
      </c>
      <c r="R10536">
        <f>I10535</f>
      </c>
      <c r="S10536">
        <f>H10536-H10535</f>
      </c>
      <c r="T10536">
        <f>I10536-I10535</f>
      </c>
      <c r="U10536">
        <f>(L10536-K10536)/(2*D10536*0.01)</f>
      </c>
      <c r="V10536">
        <f>(L10536+K10536)/(D10536*0.0001)</f>
      </c>
    </row>
    <row r="10537">
      <c r="A10537" t="n">
        <v>2016</v>
      </c>
      <c r="B10537" t="inlineStr">
        <is>
          <t>00293886</t>
        </is>
      </c>
      <c r="C10537" t="inlineStr">
        <is>
          <t>위닉스</t>
        </is>
      </c>
      <c r="D10537" t="n">
        <v>6267987255</v>
      </c>
      <c r="E10537" t="n">
        <v>1918510261</v>
      </c>
      <c r="F10537" t="n">
        <v>998147020</v>
      </c>
      <c r="G10537" t="n">
        <v>127214845</v>
      </c>
      <c r="H10537" t="n">
        <v>2.5</v>
      </c>
      <c r="I10537" t="n">
        <v>5</v>
      </c>
      <c r="K10537" t="n">
        <v>-343749698</v>
      </c>
      <c r="L10537" t="n">
        <v>384487330</v>
      </c>
      <c r="M10537" t="n">
        <v>374301334</v>
      </c>
      <c r="N10537" t="n">
        <v>-341776701</v>
      </c>
      <c r="O10537">
        <f>D10536</f>
      </c>
      <c r="P10537">
        <f>(E10537-F10537+G10537)/O10537*100</f>
      </c>
      <c r="Q10537">
        <f>H10536</f>
      </c>
      <c r="R10537">
        <f>I10536</f>
      </c>
      <c r="S10537">
        <f>H10537-H10536</f>
      </c>
      <c r="T10537">
        <f>I10537-I10536</f>
      </c>
      <c r="U10537">
        <f>(L10537-K10537)/(2*D10537*0.01)</f>
      </c>
      <c r="V10537">
        <f>(L10537+K10537)/(D10537*0.0001)</f>
      </c>
    </row>
    <row r="10538">
      <c r="A10538" t="n">
        <v>2017</v>
      </c>
      <c r="B10538" t="inlineStr">
        <is>
          <t>00293886</t>
        </is>
      </c>
      <c r="C10538" t="inlineStr">
        <is>
          <t>위닉스</t>
        </is>
      </c>
      <c r="D10538" t="n">
        <v>7345917093</v>
      </c>
      <c r="E10538" t="n">
        <v>1437317553</v>
      </c>
      <c r="F10538" t="n">
        <v>791887810</v>
      </c>
      <c r="G10538" t="n">
        <v>138224877</v>
      </c>
      <c r="H10538" t="n">
        <v>2.4</v>
      </c>
      <c r="I10538" t="n">
        <v>5</v>
      </c>
      <c r="K10538" t="n">
        <v>-419688226</v>
      </c>
      <c r="L10538" t="n">
        <v>470881230</v>
      </c>
      <c r="M10538" t="n">
        <v>468685980</v>
      </c>
      <c r="N10538" t="n">
        <v>-425852936</v>
      </c>
      <c r="O10538">
        <f>D10537</f>
      </c>
      <c r="P10538">
        <f>(E10538-F10538+G10538)/O10538*100</f>
      </c>
      <c r="Q10538">
        <f>H10537</f>
      </c>
      <c r="R10538">
        <f>I10537</f>
      </c>
      <c r="S10538">
        <f>H10538-H10537</f>
      </c>
      <c r="T10538">
        <f>I10538-I10537</f>
      </c>
      <c r="U10538">
        <f>(L10538-K10538)/(2*D10538*0.01)</f>
      </c>
      <c r="V10538">
        <f>(L10538+K10538)/(D10538*0.0001)</f>
      </c>
    </row>
    <row r="10539">
      <c r="A10539" t="n">
        <v>2018</v>
      </c>
      <c r="B10539" t="inlineStr">
        <is>
          <t>00293886</t>
        </is>
      </c>
      <c r="C10539" t="inlineStr">
        <is>
          <t>위닉스</t>
        </is>
      </c>
      <c r="D10539" t="n">
        <v>10139451173</v>
      </c>
      <c r="E10539" t="n">
        <v>1841132870</v>
      </c>
      <c r="F10539" t="n">
        <v>370498080</v>
      </c>
      <c r="G10539" t="n">
        <v>203519021</v>
      </c>
      <c r="H10539" t="n">
        <v>2.5</v>
      </c>
      <c r="I10539" t="n">
        <v>5</v>
      </c>
      <c r="J10539" t="n">
        <v>5.47</v>
      </c>
      <c r="K10539" t="n">
        <v>-586321284</v>
      </c>
      <c r="L10539" t="n">
        <v>659403038</v>
      </c>
      <c r="M10539" t="n">
        <v>652854861</v>
      </c>
      <c r="N10539" t="n">
        <v>-592193136</v>
      </c>
      <c r="O10539">
        <f>D10538</f>
      </c>
      <c r="P10539">
        <f>(E10539-F10539+G10539)/O10539*100</f>
      </c>
      <c r="Q10539">
        <f>H10538</f>
      </c>
      <c r="R10539">
        <f>I10538</f>
      </c>
      <c r="S10539">
        <f>H10539-H10538</f>
      </c>
      <c r="T10539">
        <f>I10539-I10538</f>
      </c>
      <c r="U10539">
        <f>(L10539-K10539)/(2*D10539*0.01)</f>
      </c>
      <c r="V10539">
        <f>(L10539+K10539)/(D10539*0.0001)</f>
      </c>
    </row>
    <row r="10540">
      <c r="A10540" t="n">
        <v>2019</v>
      </c>
      <c r="B10540" t="inlineStr">
        <is>
          <t>00293886</t>
        </is>
      </c>
      <c r="C10540" t="inlineStr">
        <is>
          <t>위닉스</t>
        </is>
      </c>
      <c r="D10540" t="n">
        <v>13372119364</v>
      </c>
      <c r="E10540" t="n">
        <v>2276291979</v>
      </c>
      <c r="F10540" t="n">
        <v>839886846</v>
      </c>
      <c r="G10540" t="n">
        <v>231683164</v>
      </c>
      <c r="H10540" t="n">
        <v>2</v>
      </c>
      <c r="I10540" t="n">
        <v>5</v>
      </c>
      <c r="J10540" t="n">
        <v>5.47</v>
      </c>
      <c r="K10540" t="n">
        <v>-789544255</v>
      </c>
      <c r="L10540" t="n">
        <v>888654104</v>
      </c>
      <c r="M10540" t="n">
        <v>876917560</v>
      </c>
      <c r="N10540" t="n">
        <v>-795303608</v>
      </c>
      <c r="O10540">
        <f>D10539</f>
      </c>
      <c r="P10540">
        <f>(E10540-F10540+G10540)/O10540*100</f>
      </c>
      <c r="Q10540">
        <f>H10539</f>
      </c>
      <c r="R10540">
        <f>I10539</f>
      </c>
      <c r="S10540">
        <f>H10540-H10539</f>
      </c>
      <c r="T10540">
        <f>I10540-I10539</f>
      </c>
      <c r="U10540">
        <f>(L10540-K10540)/(2*D10540*0.01)</f>
      </c>
      <c r="V10540">
        <f>(L10540+K10540)/(D10540*0.0001)</f>
      </c>
    </row>
    <row r="10541">
      <c r="A10541" t="n">
        <v>2020</v>
      </c>
      <c r="B10541" t="inlineStr">
        <is>
          <t>00293886</t>
        </is>
      </c>
      <c r="C10541" t="inlineStr">
        <is>
          <t>위닉스</t>
        </is>
      </c>
      <c r="D10541" t="n">
        <v>14563417055</v>
      </c>
      <c r="E10541" t="n">
        <v>2513889882</v>
      </c>
      <c r="F10541" t="n">
        <v>3529085850</v>
      </c>
      <c r="G10541" t="n">
        <v>247099216</v>
      </c>
      <c r="H10541" t="n">
        <v>2.1</v>
      </c>
      <c r="I10541" t="n">
        <v>4</v>
      </c>
      <c r="J10541" t="n">
        <v>6.65</v>
      </c>
      <c r="K10541" t="n">
        <v>-971117064</v>
      </c>
      <c r="L10541" t="n">
        <v>1110874923</v>
      </c>
      <c r="M10541" t="n">
        <v>1102435235</v>
      </c>
      <c r="N10541" t="n">
        <v>-983779673</v>
      </c>
      <c r="O10541">
        <f>D10540</f>
      </c>
      <c r="P10541">
        <f>(E10541-F10541+G10541)/O10541*100</f>
      </c>
      <c r="Q10541">
        <f>H10540</f>
      </c>
      <c r="R10541">
        <f>I10540</f>
      </c>
      <c r="S10541">
        <f>H10541-H10540</f>
      </c>
      <c r="T10541">
        <f>I10541-I10540</f>
      </c>
      <c r="U10541">
        <f>(L10541-K10541)/(2*D10541*0.01)</f>
      </c>
      <c r="V10541">
        <f>(L10541+K10541)/(D10541*0.0001)</f>
      </c>
    </row>
    <row r="10542">
      <c r="A10542" t="n">
        <v>2021</v>
      </c>
      <c r="B10542" t="inlineStr">
        <is>
          <t>00293886</t>
        </is>
      </c>
      <c r="C10542" t="inlineStr">
        <is>
          <t>위닉스</t>
        </is>
      </c>
      <c r="D10542" t="n">
        <v>13671453522</v>
      </c>
      <c r="E10542" t="n">
        <v>2734193086</v>
      </c>
      <c r="F10542" t="n">
        <v>2450533260</v>
      </c>
      <c r="G10542" t="n">
        <v>286740960</v>
      </c>
      <c r="H10542" t="n">
        <v>2.9</v>
      </c>
      <c r="I10542" t="n">
        <v>4</v>
      </c>
      <c r="J10542" t="n">
        <v>9.83</v>
      </c>
      <c r="K10542" t="n">
        <v>-944735226</v>
      </c>
      <c r="L10542" t="n">
        <v>1074861133</v>
      </c>
      <c r="M10542" t="n">
        <v>1074667101</v>
      </c>
      <c r="N10542" t="n">
        <v>-962467377</v>
      </c>
      <c r="O10542">
        <f>D10541</f>
      </c>
      <c r="P10542">
        <f>(E10542-F10542+G10542)/O10542*100</f>
      </c>
      <c r="Q10542">
        <f>H10541</f>
      </c>
      <c r="R10542">
        <f>I10541</f>
      </c>
      <c r="S10542">
        <f>H10542-H10541</f>
      </c>
      <c r="T10542">
        <f>I10542-I10541</f>
      </c>
      <c r="U10542">
        <f>(L10542-K10542)/(2*D10542*0.01)</f>
      </c>
      <c r="V10542">
        <f>(L10542+K10542)/(D10542*0.0001)</f>
      </c>
    </row>
    <row r="10543">
      <c r="A10543" t="n">
        <v>2022</v>
      </c>
      <c r="B10543" t="inlineStr">
        <is>
          <t>00293886</t>
        </is>
      </c>
      <c r="C10543" t="inlineStr">
        <is>
          <t>위닉스</t>
        </is>
      </c>
      <c r="D10543" t="n">
        <v>12356933305</v>
      </c>
      <c r="E10543" t="n">
        <v>2600113597</v>
      </c>
      <c r="F10543" t="n">
        <v>1392911090</v>
      </c>
      <c r="G10543" t="n">
        <v>375352418</v>
      </c>
      <c r="H10543" t="n">
        <v>5.5</v>
      </c>
      <c r="I10543" t="n">
        <v>4</v>
      </c>
      <c r="J10543" t="n">
        <v>6.57</v>
      </c>
      <c r="K10543" t="n">
        <v>-768409618</v>
      </c>
      <c r="L10543" t="n">
        <v>768409618</v>
      </c>
      <c r="M10543" t="n">
        <v>792814612</v>
      </c>
      <c r="N10543" t="n">
        <v>-718505160</v>
      </c>
      <c r="O10543">
        <f>D10542</f>
      </c>
      <c r="P10543">
        <f>(E10543-F10543+G10543)/O10543*100</f>
      </c>
      <c r="Q10543">
        <f>H10542</f>
      </c>
      <c r="R10543">
        <f>I10542</f>
      </c>
      <c r="S10543">
        <f>H10543-H10542</f>
      </c>
      <c r="T10543">
        <f>I10543-I10542</f>
      </c>
      <c r="U10543">
        <f>(L10543-K10543)/(2*D10543*0.01)</f>
      </c>
    </row>
    <row r="10544">
      <c r="A10544" t="n">
        <v>2023</v>
      </c>
      <c r="B10544" t="inlineStr">
        <is>
          <t>00293886</t>
        </is>
      </c>
      <c r="C10544" t="inlineStr">
        <is>
          <t>위닉스</t>
        </is>
      </c>
      <c r="D10544" t="n">
        <v>13943440519</v>
      </c>
      <c r="E10544" t="n">
        <v>2070954686</v>
      </c>
      <c r="F10544" t="n">
        <v>1817073365</v>
      </c>
      <c r="G10544" t="n">
        <v>615472719</v>
      </c>
      <c r="H10544" t="n">
        <v>3.95</v>
      </c>
      <c r="I10544" t="n">
        <v>4.5</v>
      </c>
      <c r="J10544" t="n">
        <v>5.59</v>
      </c>
      <c r="K10544" t="n">
        <v>-727404750</v>
      </c>
      <c r="L10544" t="n">
        <v>810695025</v>
      </c>
      <c r="M10544" t="n">
        <v>840782482</v>
      </c>
      <c r="N10544" t="n">
        <v>-767194522</v>
      </c>
      <c r="O10544">
        <f>D10543</f>
      </c>
      <c r="P10544">
        <f>(E10544-F10544+G10544)/O10544*100</f>
      </c>
      <c r="Q10544">
        <f>H10543</f>
      </c>
      <c r="R10544">
        <f>I10543</f>
      </c>
      <c r="S10544">
        <f>H10544-H10543</f>
      </c>
      <c r="T10544">
        <f>I10544-I10543</f>
      </c>
      <c r="U10544">
        <f>(L10544-K10544)/(2*D10544*0.01)</f>
      </c>
      <c r="V10544">
        <f>(L10544+K10544)/(D10544*0.0001)</f>
      </c>
    </row>
    <row r="10545">
      <c r="A10545" t="n">
        <v>2024</v>
      </c>
      <c r="B10545" t="inlineStr">
        <is>
          <t>00293886</t>
        </is>
      </c>
      <c r="C10545" t="inlineStr">
        <is>
          <t>위닉스</t>
        </is>
      </c>
      <c r="D10545" t="n">
        <v>18729480727</v>
      </c>
      <c r="E10545" t="n">
        <v>2293683438</v>
      </c>
      <c r="F10545" t="n">
        <v>1550479428</v>
      </c>
      <c r="G10545" t="n">
        <v>652019356</v>
      </c>
      <c r="H10545" t="n">
        <v>3.545</v>
      </c>
      <c r="I10545" t="n">
        <v>4.5</v>
      </c>
      <c r="J10545" t="n">
        <v>6.05</v>
      </c>
      <c r="K10545" t="n">
        <v>-1048284036</v>
      </c>
      <c r="L10545" t="n">
        <v>1180588793</v>
      </c>
      <c r="M10545" t="n">
        <v>1212437239</v>
      </c>
      <c r="N10545" t="n">
        <v>-1095310907</v>
      </c>
      <c r="O10545">
        <f>D10544</f>
      </c>
      <c r="P10545">
        <f>(E10545-F10545+G10545)/O10545*100</f>
      </c>
      <c r="Q10545">
        <f>H10544</f>
      </c>
      <c r="R10545">
        <f>I10544</f>
      </c>
      <c r="S10545">
        <f>H10545-H10544</f>
      </c>
      <c r="T10545">
        <f>I10545-I10544</f>
      </c>
      <c r="U10545">
        <f>(L10545-K10545)/(2*D10545*0.01)</f>
      </c>
      <c r="V10545">
        <f>(L10545+K10545)/(D10545*0.0001)</f>
      </c>
    </row>
    <row r="10546">
      <c r="A10546" t="n">
        <v>2025</v>
      </c>
      <c r="B10546" t="inlineStr">
        <is>
          <t>00293886</t>
        </is>
      </c>
      <c r="C10546" t="inlineStr">
        <is>
          <t>위닉스</t>
        </is>
      </c>
      <c r="D10546" t="n">
        <v>18392978105</v>
      </c>
      <c r="E10546" t="n">
        <v>4304847246</v>
      </c>
      <c r="F10546" t="n">
        <v>5569223566</v>
      </c>
      <c r="G10546" t="n">
        <v>742064281</v>
      </c>
      <c r="H10546" t="n">
        <v>3.5115</v>
      </c>
      <c r="I10546" t="n">
        <v>4.5</v>
      </c>
      <c r="J10546" t="n">
        <v>6.13</v>
      </c>
      <c r="K10546" t="n">
        <v>-1274749582</v>
      </c>
      <c r="L10546" t="n">
        <v>1475172586</v>
      </c>
      <c r="M10546" t="n">
        <v>1512097945</v>
      </c>
      <c r="N10546" t="n">
        <v>-1328142864</v>
      </c>
      <c r="O10546">
        <f>D10545</f>
      </c>
      <c r="P10546">
        <f>(E10546-F10546+G10546)/O10546*100</f>
      </c>
      <c r="Q10546">
        <f>H10545</f>
      </c>
      <c r="R10546">
        <f>I10545</f>
      </c>
      <c r="S10546">
        <f>H10546-H10545</f>
      </c>
      <c r="T10546">
        <f>I10546-I10545</f>
      </c>
      <c r="U10546">
        <f>(L10546-K10546)/(2*D10546*0.01)</f>
      </c>
      <c r="V10546">
        <f>(L10546+K10546)/(D10546*0.0001)</f>
      </c>
    </row>
    <row r="10547">
      <c r="A10547" t="n">
        <v>2014</v>
      </c>
      <c r="B10547" t="inlineStr">
        <is>
          <t>00294511</t>
        </is>
      </c>
      <c r="C10547" t="inlineStr">
        <is>
          <t>시큐아이</t>
        </is>
      </c>
      <c r="D10547" t="n">
        <v>7843927000</v>
      </c>
      <c r="E10547" t="n">
        <v>1116054000</v>
      </c>
      <c r="F10547" t="n">
        <v>247995000</v>
      </c>
      <c r="G10547" t="n">
        <v>179960000</v>
      </c>
    </row>
    <row r="10548">
      <c r="A10548" t="n">
        <v>2015</v>
      </c>
      <c r="B10548" t="inlineStr">
        <is>
          <t>00294511</t>
        </is>
      </c>
      <c r="C10548" t="inlineStr">
        <is>
          <t>시큐아이</t>
        </is>
      </c>
      <c r="D10548" t="n">
        <v>8498093000</v>
      </c>
      <c r="E10548" t="n">
        <v>1764578000</v>
      </c>
      <c r="F10548" t="n">
        <v>668521000</v>
      </c>
      <c r="G10548" t="n">
        <v>227649000</v>
      </c>
      <c r="H10548" t="n">
        <v>2.5</v>
      </c>
      <c r="I10548" t="n">
        <v>6.24</v>
      </c>
      <c r="J10548" t="n">
        <v>8.5</v>
      </c>
      <c r="K10548" t="n">
        <v>-735603000</v>
      </c>
      <c r="L10548" t="n">
        <v>848344000</v>
      </c>
      <c r="M10548" t="n">
        <v>840746000</v>
      </c>
      <c r="N10548" t="n">
        <v>-743223000</v>
      </c>
      <c r="O10548">
        <f>D10547</f>
      </c>
      <c r="P10548">
        <f>(E10548-F10548+G10548)/O10548*100</f>
      </c>
      <c r="U10548">
        <f>(L10548-K10548)/(2*D10548*0.01)</f>
      </c>
      <c r="V10548">
        <f>(L10548+K10548)/(D10548*0.0001)</f>
      </c>
    </row>
    <row r="10549">
      <c r="A10549" t="n">
        <v>2016</v>
      </c>
      <c r="B10549" t="inlineStr">
        <is>
          <t>00294511</t>
        </is>
      </c>
      <c r="C10549" t="inlineStr">
        <is>
          <t>시큐아이</t>
        </is>
      </c>
      <c r="D10549" t="n">
        <v>10084727000</v>
      </c>
      <c r="E10549" t="n">
        <v>1674624000</v>
      </c>
      <c r="F10549" t="n">
        <v>756463000</v>
      </c>
      <c r="G10549" t="n">
        <v>205781000</v>
      </c>
      <c r="O10549">
        <f>D10548</f>
      </c>
      <c r="P10549">
        <f>(E10549-F10549+G10549)/O10549*100</f>
      </c>
    </row>
    <row r="10550">
      <c r="A10550" t="n">
        <v>2017</v>
      </c>
      <c r="B10550" t="inlineStr">
        <is>
          <t>00294511</t>
        </is>
      </c>
      <c r="C10550" t="inlineStr">
        <is>
          <t>시큐아이</t>
        </is>
      </c>
      <c r="D10550" t="n">
        <v>9317392000</v>
      </c>
      <c r="E10550" t="n">
        <v>1748375000</v>
      </c>
      <c r="F10550" t="n">
        <v>1508460000</v>
      </c>
      <c r="G10550" t="n">
        <v>224015000</v>
      </c>
      <c r="O10550">
        <f>D10549</f>
      </c>
      <c r="P10550">
        <f>(E10550-F10550+G10550)/O10550*100</f>
      </c>
    </row>
    <row r="10551">
      <c r="A10551" t="n">
        <v>2018</v>
      </c>
      <c r="B10551" t="inlineStr">
        <is>
          <t>00294511</t>
        </is>
      </c>
      <c r="C10551" t="inlineStr">
        <is>
          <t>시큐아이</t>
        </is>
      </c>
      <c r="D10551" t="n">
        <v>10030316000</v>
      </c>
      <c r="E10551" t="n">
        <v>1576173000</v>
      </c>
      <c r="F10551" t="n">
        <v>1397304000</v>
      </c>
      <c r="G10551" t="n">
        <v>238022000</v>
      </c>
      <c r="H10551" t="n">
        <v>2.4</v>
      </c>
      <c r="I10551" t="n">
        <v>5.29</v>
      </c>
      <c r="J10551" t="n">
        <v>6.76</v>
      </c>
      <c r="K10551" t="n">
        <v>-714751000</v>
      </c>
      <c r="L10551" t="n">
        <v>814463000</v>
      </c>
      <c r="M10551" t="n">
        <v>808344000</v>
      </c>
      <c r="N10551" t="n">
        <v>-723088000</v>
      </c>
      <c r="O10551">
        <f>D10550</f>
      </c>
      <c r="P10551">
        <f>(E10551-F10551+G10551)/O10551*100</f>
      </c>
      <c r="U10551">
        <f>(L10551-K10551)/(2*D10551*0.01)</f>
      </c>
      <c r="V10551">
        <f>(L10551+K10551)/(D10551*0.0001)</f>
      </c>
    </row>
    <row r="10552">
      <c r="A10552" t="n">
        <v>2019</v>
      </c>
      <c r="B10552" t="inlineStr">
        <is>
          <t>00294511</t>
        </is>
      </c>
      <c r="C10552" t="inlineStr">
        <is>
          <t>시큐아이</t>
        </is>
      </c>
      <c r="D10552" t="n">
        <v>11453980000</v>
      </c>
      <c r="E10552" t="n">
        <v>2084183000</v>
      </c>
      <c r="F10552" t="n">
        <v>769240000</v>
      </c>
      <c r="G10552" t="n">
        <v>232709000</v>
      </c>
      <c r="H10552" t="n">
        <v>1.92</v>
      </c>
      <c r="I10552" t="n">
        <v>4.96</v>
      </c>
      <c r="J10552" t="n">
        <v>6.66</v>
      </c>
      <c r="K10552" t="n">
        <v>-796188000</v>
      </c>
      <c r="L10552" t="n">
        <v>907613000</v>
      </c>
      <c r="M10552" t="n">
        <v>898988000</v>
      </c>
      <c r="N10552" t="n">
        <v>-804092000</v>
      </c>
      <c r="O10552">
        <f>D10551</f>
      </c>
      <c r="P10552">
        <f>(E10552-F10552+G10552)/O10552*100</f>
      </c>
      <c r="Q10552">
        <f>H10551</f>
      </c>
      <c r="R10552">
        <f>I10551</f>
      </c>
      <c r="S10552">
        <f>H10552-H10551</f>
      </c>
      <c r="T10552">
        <f>I10552-I10551</f>
      </c>
      <c r="U10552">
        <f>(L10552-K10552)/(2*D10552*0.01)</f>
      </c>
      <c r="V10552">
        <f>(L10552+K10552)/(D10552*0.0001)</f>
      </c>
    </row>
    <row r="10553">
      <c r="A10553" t="n">
        <v>2020</v>
      </c>
      <c r="B10553" t="inlineStr">
        <is>
          <t>00294511</t>
        </is>
      </c>
      <c r="C10553" t="inlineStr">
        <is>
          <t>시큐아이</t>
        </is>
      </c>
      <c r="D10553" t="n">
        <v>12072817000</v>
      </c>
      <c r="E10553" t="n">
        <v>2396898000</v>
      </c>
      <c r="F10553" t="n">
        <v>1611018000</v>
      </c>
      <c r="G10553" t="n">
        <v>208326000</v>
      </c>
      <c r="H10553" t="n">
        <v>1.84</v>
      </c>
      <c r="I10553" t="n">
        <v>4.78</v>
      </c>
      <c r="J10553" t="n">
        <v>5.58</v>
      </c>
      <c r="K10553" t="n">
        <v>-702771000</v>
      </c>
      <c r="L10553" t="n">
        <v>786639000</v>
      </c>
      <c r="M10553" t="n">
        <v>781112000</v>
      </c>
      <c r="N10553" t="n">
        <v>-711330000</v>
      </c>
      <c r="O10553">
        <f>D10552</f>
      </c>
      <c r="P10553">
        <f>(E10553-F10553+G10553)/O10553*100</f>
      </c>
      <c r="Q10553">
        <f>H10552</f>
      </c>
      <c r="R10553">
        <f>I10552</f>
      </c>
      <c r="S10553">
        <f>H10553-H10552</f>
      </c>
      <c r="T10553">
        <f>I10553-I10552</f>
      </c>
      <c r="U10553">
        <f>(L10553-K10553)/(2*D10553*0.01)</f>
      </c>
      <c r="V10553">
        <f>(L10553+K10553)/(D10553*0.0001)</f>
      </c>
    </row>
    <row r="10554">
      <c r="A10554" t="n">
        <v>2021</v>
      </c>
      <c r="B10554" t="inlineStr">
        <is>
          <t>00294511</t>
        </is>
      </c>
      <c r="C10554" t="inlineStr">
        <is>
          <t>시큐아이</t>
        </is>
      </c>
      <c r="D10554" t="n">
        <v>13805183000</v>
      </c>
      <c r="E10554" t="n">
        <v>2336183000</v>
      </c>
      <c r="F10554" t="n">
        <v>969783000</v>
      </c>
      <c r="G10554" t="n">
        <v>206843000</v>
      </c>
      <c r="H10554" t="n">
        <v>2.45</v>
      </c>
      <c r="I10554" t="n">
        <v>4.52</v>
      </c>
      <c r="J10554" t="n">
        <v>5.46</v>
      </c>
      <c r="K10554" t="n">
        <v>-756326000</v>
      </c>
      <c r="L10554" t="n">
        <v>842218000</v>
      </c>
      <c r="M10554" t="n">
        <v>843716000</v>
      </c>
      <c r="N10554" t="n">
        <v>-771651000</v>
      </c>
      <c r="O10554">
        <f>D10553</f>
      </c>
      <c r="P10554">
        <f>(E10554-F10554+G10554)/O10554*100</f>
      </c>
      <c r="Q10554">
        <f>H10553</f>
      </c>
      <c r="R10554">
        <f>I10553</f>
      </c>
      <c r="S10554">
        <f>H10554-H10553</f>
      </c>
      <c r="T10554">
        <f>I10554-I10553</f>
      </c>
      <c r="U10554">
        <f>(L10554-K10554)/(2*D10554*0.01)</f>
      </c>
      <c r="V10554">
        <f>(L10554+K10554)/(D10554*0.0001)</f>
      </c>
    </row>
    <row r="10555">
      <c r="A10555" t="n">
        <v>2022</v>
      </c>
      <c r="B10555" t="inlineStr">
        <is>
          <t>00294511</t>
        </is>
      </c>
      <c r="C10555" t="inlineStr">
        <is>
          <t>시큐아이</t>
        </is>
      </c>
      <c r="D10555" t="n">
        <v>13781608000</v>
      </c>
      <c r="E10555" t="n">
        <v>2555597000</v>
      </c>
      <c r="F10555" t="n">
        <v>1560844000</v>
      </c>
      <c r="G10555" t="n">
        <v>313526000</v>
      </c>
      <c r="H10555" t="n">
        <v>5.27</v>
      </c>
      <c r="I10555" t="n">
        <v>4.35</v>
      </c>
      <c r="J10555" t="n">
        <v>5.3</v>
      </c>
      <c r="K10555" t="n">
        <v>-644241000</v>
      </c>
      <c r="L10555" t="n">
        <v>708556000</v>
      </c>
      <c r="M10555" t="n">
        <v>731657000</v>
      </c>
      <c r="N10555" t="n">
        <v>-675687000</v>
      </c>
      <c r="O10555">
        <f>D10554</f>
      </c>
      <c r="P10555">
        <f>(E10555-F10555+G10555)/O10555*100</f>
      </c>
      <c r="Q10555">
        <f>H10554</f>
      </c>
      <c r="R10555">
        <f>I10554</f>
      </c>
      <c r="S10555">
        <f>H10555-H10554</f>
      </c>
      <c r="T10555">
        <f>I10555-I10554</f>
      </c>
      <c r="U10555">
        <f>(L10555-K10555)/(2*D10555*0.01)</f>
      </c>
      <c r="V10555">
        <f>(L10555+K10555)/(D10555*0.0001)</f>
      </c>
    </row>
    <row r="10556">
      <c r="A10556" t="n">
        <v>2023</v>
      </c>
      <c r="B10556" t="inlineStr">
        <is>
          <t>00294511</t>
        </is>
      </c>
      <c r="C10556" t="inlineStr">
        <is>
          <t>시큐아이</t>
        </is>
      </c>
      <c r="D10556" t="n">
        <v>16252617000</v>
      </c>
      <c r="E10556" t="n">
        <v>2332390000</v>
      </c>
      <c r="F10556" t="n">
        <v>1384634000</v>
      </c>
      <c r="G10556" t="n">
        <v>662704000</v>
      </c>
      <c r="H10556" t="n">
        <v>4.63</v>
      </c>
      <c r="I10556" t="n">
        <v>4.53</v>
      </c>
      <c r="J10556" t="n">
        <v>5.54</v>
      </c>
      <c r="K10556" t="n">
        <v>-818106000</v>
      </c>
      <c r="L10556" t="n">
        <v>905562000</v>
      </c>
      <c r="M10556" t="n">
        <v>926322000</v>
      </c>
      <c r="N10556" t="n">
        <v>-850570000</v>
      </c>
      <c r="O10556">
        <f>D10555</f>
      </c>
      <c r="P10556">
        <f>(E10556-F10556+G10556)/O10556*100</f>
      </c>
      <c r="Q10556">
        <f>H10555</f>
      </c>
      <c r="R10556">
        <f>I10555</f>
      </c>
      <c r="S10556">
        <f>H10556-H10555</f>
      </c>
      <c r="T10556">
        <f>I10556-I10555</f>
      </c>
      <c r="U10556">
        <f>(L10556-K10556)/(2*D10556*0.01)</f>
      </c>
      <c r="V10556">
        <f>(L10556+K10556)/(D10556*0.0001)</f>
      </c>
    </row>
    <row r="10557">
      <c r="A10557" t="n">
        <v>2024</v>
      </c>
      <c r="B10557" t="inlineStr">
        <is>
          <t>00294511</t>
        </is>
      </c>
      <c r="C10557" t="inlineStr">
        <is>
          <t>시큐아이</t>
        </is>
      </c>
      <c r="D10557" t="n">
        <v>20338912000</v>
      </c>
      <c r="E10557" t="n">
        <v>2634161000</v>
      </c>
      <c r="F10557" t="n">
        <v>948780000</v>
      </c>
      <c r="G10557" t="n">
        <v>690852000</v>
      </c>
      <c r="H10557" t="n">
        <v>3.54</v>
      </c>
      <c r="I10557" t="n">
        <v>4.77</v>
      </c>
      <c r="J10557" t="n">
        <v>5.78</v>
      </c>
      <c r="K10557" t="n">
        <v>-1077236000</v>
      </c>
      <c r="L10557" t="n">
        <v>1197351000</v>
      </c>
      <c r="M10557" t="n">
        <v>1208529000</v>
      </c>
      <c r="N10557" t="n">
        <v>-1106462000</v>
      </c>
      <c r="O10557">
        <f>D10556</f>
      </c>
      <c r="P10557">
        <f>(E10557-F10557+G10557)/O10557*100</f>
      </c>
      <c r="Q10557">
        <f>H10556</f>
      </c>
      <c r="R10557">
        <f>I10556</f>
      </c>
      <c r="S10557">
        <f>H10557-H10556</f>
      </c>
      <c r="T10557">
        <f>I10557-I10556</f>
      </c>
      <c r="U10557">
        <f>(L10557-K10557)/(2*D10557*0.01)</f>
      </c>
      <c r="V10557">
        <f>(L10557+K10557)/(D10557*0.0001)</f>
      </c>
    </row>
    <row r="10558">
      <c r="A10558" t="n">
        <v>2014</v>
      </c>
      <c r="B10558" t="inlineStr">
        <is>
          <t>00295857</t>
        </is>
      </c>
      <c r="C10558" t="inlineStr">
        <is>
          <t>코다코</t>
        </is>
      </c>
      <c r="D10558" t="n">
        <v>5211207749</v>
      </c>
      <c r="E10558" t="n">
        <v>1294057359</v>
      </c>
      <c r="F10558" t="n">
        <v>897956983</v>
      </c>
      <c r="G10558" t="n">
        <v>115237235</v>
      </c>
      <c r="H10558" t="n">
        <v>2.57</v>
      </c>
      <c r="I10558" t="n">
        <v>3</v>
      </c>
      <c r="J10558" t="n">
        <v>5.495</v>
      </c>
      <c r="K10558" t="n">
        <v>-155367368</v>
      </c>
      <c r="L10558" t="n">
        <v>169143785</v>
      </c>
      <c r="M10558" t="n">
        <v>168041974</v>
      </c>
      <c r="N10558" t="n">
        <v>-158446975</v>
      </c>
      <c r="U10558">
        <f>(L10558-K10558)/(2*D10558*0.01)</f>
      </c>
      <c r="V10558">
        <f>(L10558+K10558)/(D10558*0.0001)</f>
      </c>
    </row>
    <row r="10559">
      <c r="A10559" t="n">
        <v>2015</v>
      </c>
      <c r="B10559" t="inlineStr">
        <is>
          <t>00295857</t>
        </is>
      </c>
      <c r="C10559" t="inlineStr">
        <is>
          <t>코다코</t>
        </is>
      </c>
      <c r="D10559" t="n">
        <v>6145103804</v>
      </c>
      <c r="E10559" t="n">
        <v>1288569637</v>
      </c>
      <c r="F10559" t="n">
        <v>1050807723</v>
      </c>
      <c r="G10559" t="n">
        <v>88095951</v>
      </c>
      <c r="H10559" t="n">
        <v>2.315</v>
      </c>
      <c r="I10559" t="n">
        <v>3</v>
      </c>
      <c r="J10559" t="n">
        <v>5.06</v>
      </c>
      <c r="K10559" t="n">
        <v>-164429227</v>
      </c>
      <c r="L10559" t="n">
        <v>178392020</v>
      </c>
      <c r="M10559" t="n">
        <v>176823074</v>
      </c>
      <c r="N10559" t="n">
        <v>-166051783</v>
      </c>
      <c r="O10559">
        <f>D10558</f>
      </c>
      <c r="P10559">
        <f>(E10559-F10559+G10559)/O10559*100</f>
      </c>
      <c r="Q10559">
        <f>H10558</f>
      </c>
      <c r="R10559">
        <f>I10558</f>
      </c>
      <c r="S10559">
        <f>H10559-H10558</f>
      </c>
      <c r="T10559">
        <f>I10559-I10558</f>
      </c>
      <c r="U10559">
        <f>(L10559-K10559)/(2*D10559*0.01)</f>
      </c>
      <c r="V10559">
        <f>(L10559+K10559)/(D10559*0.0001)</f>
      </c>
    </row>
    <row r="10560">
      <c r="A10560" t="n">
        <v>2016</v>
      </c>
      <c r="B10560" t="inlineStr">
        <is>
          <t>00295857</t>
        </is>
      </c>
      <c r="C10560" t="inlineStr">
        <is>
          <t>코다코</t>
        </is>
      </c>
      <c r="D10560" t="n">
        <v>6812730454</v>
      </c>
      <c r="E10560" t="n">
        <v>1421850244</v>
      </c>
      <c r="F10560" t="n">
        <v>1230709272</v>
      </c>
      <c r="G10560" t="n">
        <v>87251582</v>
      </c>
      <c r="H10560" t="n">
        <v>2.315</v>
      </c>
      <c r="I10560" t="n">
        <v>3</v>
      </c>
      <c r="J10560" t="n">
        <v>5.06</v>
      </c>
      <c r="K10560" t="n">
        <v>-257402635</v>
      </c>
      <c r="L10560" t="n">
        <v>288504742</v>
      </c>
      <c r="M10560" t="n">
        <v>288838844</v>
      </c>
      <c r="N10560" t="n">
        <v>-262407898</v>
      </c>
      <c r="O10560">
        <f>D10559</f>
      </c>
      <c r="P10560">
        <f>(E10560-F10560+G10560)/O10560*100</f>
      </c>
      <c r="Q10560">
        <f>H10559</f>
      </c>
      <c r="R10560">
        <f>I10559</f>
      </c>
      <c r="S10560">
        <f>H10560-H10559</f>
      </c>
      <c r="T10560">
        <f>I10560-I10559</f>
      </c>
      <c r="U10560">
        <f>(L10560-K10560)/(2*D10560*0.01)</f>
      </c>
      <c r="V10560">
        <f>(L10560+K10560)/(D10560*0.0001)</f>
      </c>
    </row>
    <row r="10561">
      <c r="A10561" t="n">
        <v>2017</v>
      </c>
      <c r="B10561" t="inlineStr">
        <is>
          <t>00295857</t>
        </is>
      </c>
      <c r="C10561" t="inlineStr">
        <is>
          <t>코다코</t>
        </is>
      </c>
      <c r="D10561" t="n">
        <v>6751000357</v>
      </c>
      <c r="E10561" t="n">
        <v>1620755064</v>
      </c>
      <c r="F10561" t="n">
        <v>1622887088</v>
      </c>
      <c r="G10561" t="n">
        <v>111719032</v>
      </c>
      <c r="H10561" t="n">
        <v>2.58</v>
      </c>
      <c r="I10561" t="n">
        <v>3.05</v>
      </c>
      <c r="K10561" t="n">
        <v>-215510703</v>
      </c>
      <c r="L10561" t="n">
        <v>239993431</v>
      </c>
      <c r="M10561" t="n">
        <v>1078628764</v>
      </c>
      <c r="N10561" t="n">
        <v>-477570913</v>
      </c>
      <c r="O10561">
        <f>D10560</f>
      </c>
      <c r="P10561">
        <f>(E10561-F10561+G10561)/O10561*100</f>
      </c>
      <c r="Q10561">
        <f>H10560</f>
      </c>
      <c r="R10561">
        <f>I10560</f>
      </c>
      <c r="S10561">
        <f>H10561-H10560</f>
      </c>
      <c r="T10561">
        <f>I10561-I10560</f>
      </c>
      <c r="U10561">
        <f>(L10561-K10561)/(2*D10561*0.01)</f>
      </c>
      <c r="V10561">
        <f>(L10561+K10561)/(D10561*0.0001)</f>
      </c>
    </row>
    <row r="10562">
      <c r="A10562" t="n">
        <v>2018</v>
      </c>
      <c r="B10562" t="inlineStr">
        <is>
          <t>00295857</t>
        </is>
      </c>
      <c r="C10562" t="inlineStr">
        <is>
          <t>코다코</t>
        </is>
      </c>
      <c r="D10562" t="n">
        <v>6781828187</v>
      </c>
      <c r="E10562" t="n">
        <v>1529029932</v>
      </c>
      <c r="F10562" t="n">
        <v>1315464054</v>
      </c>
      <c r="G10562" t="n">
        <v>136421088</v>
      </c>
      <c r="H10562" t="n">
        <v>2.42</v>
      </c>
      <c r="I10562" t="n">
        <v>4.07</v>
      </c>
      <c r="J10562" t="n">
        <v>3.44</v>
      </c>
      <c r="K10562" t="n">
        <v>-180220834</v>
      </c>
      <c r="L10562" t="n">
        <v>195983969</v>
      </c>
      <c r="M10562" t="n">
        <v>194915593</v>
      </c>
      <c r="N10562" t="n">
        <v>-182879947</v>
      </c>
      <c r="O10562">
        <f>D10561</f>
      </c>
      <c r="P10562">
        <f>(E10562-F10562+G10562)/O10562*100</f>
      </c>
      <c r="Q10562">
        <f>H10561</f>
      </c>
      <c r="R10562">
        <f>I10561</f>
      </c>
      <c r="S10562">
        <f>H10562-H10561</f>
      </c>
      <c r="T10562">
        <f>I10562-I10561</f>
      </c>
      <c r="U10562">
        <f>(L10562-K10562)/(2*D10562*0.01)</f>
      </c>
      <c r="V10562">
        <f>(L10562+K10562)/(D10562*0.0001)</f>
      </c>
    </row>
    <row r="10563">
      <c r="A10563" t="n">
        <v>2019</v>
      </c>
      <c r="B10563" t="inlineStr">
        <is>
          <t>00295857</t>
        </is>
      </c>
      <c r="C10563" t="inlineStr">
        <is>
          <t>코다코</t>
        </is>
      </c>
      <c r="D10563" t="n">
        <v>6035275216</v>
      </c>
      <c r="E10563" t="n">
        <v>1226211577</v>
      </c>
      <c r="F10563" t="n">
        <v>1817221842</v>
      </c>
      <c r="G10563" t="n">
        <v>100912248</v>
      </c>
      <c r="H10563" t="n">
        <v>1.99</v>
      </c>
      <c r="I10563" t="n">
        <v>3.57</v>
      </c>
      <c r="J10563" t="n">
        <v>3.69</v>
      </c>
      <c r="K10563" t="n">
        <v>-171031312</v>
      </c>
      <c r="L10563" t="n">
        <v>165723362</v>
      </c>
      <c r="M10563" t="n">
        <v>164795177</v>
      </c>
      <c r="N10563" t="n">
        <v>-172785192</v>
      </c>
      <c r="O10563">
        <f>D10562</f>
      </c>
      <c r="P10563">
        <f>(E10563-F10563+G10563)/O10563*100</f>
      </c>
      <c r="Q10563">
        <f>H10562</f>
      </c>
      <c r="R10563">
        <f>I10562</f>
      </c>
      <c r="S10563">
        <f>H10563-H10562</f>
      </c>
      <c r="T10563">
        <f>I10563-I10562</f>
      </c>
      <c r="U10563">
        <f>(L10563-K10563)/(2*D10563*0.01)</f>
      </c>
    </row>
    <row r="10564">
      <c r="A10564" t="n">
        <v>2020</v>
      </c>
      <c r="B10564" t="inlineStr">
        <is>
          <t>00295857</t>
        </is>
      </c>
      <c r="C10564" t="inlineStr">
        <is>
          <t>코다코</t>
        </is>
      </c>
      <c r="D10564" t="n">
        <v>5785449607</v>
      </c>
      <c r="E10564" t="n">
        <v>1150708398</v>
      </c>
      <c r="F10564" t="n">
        <v>437793327</v>
      </c>
      <c r="G10564" t="n">
        <v>80343108</v>
      </c>
      <c r="H10564" t="n">
        <v>1.81</v>
      </c>
      <c r="I10564" t="n">
        <v>3.48</v>
      </c>
      <c r="J10564" t="n">
        <v>3.55</v>
      </c>
      <c r="K10564" t="n">
        <v>-163644943</v>
      </c>
      <c r="L10564" t="n">
        <v>176863106</v>
      </c>
      <c r="M10564" t="n">
        <v>268842921</v>
      </c>
      <c r="N10564" t="n">
        <v>-165207882</v>
      </c>
      <c r="O10564">
        <f>D10563</f>
      </c>
      <c r="P10564">
        <f>(E10564-F10564+G10564)/O10564*100</f>
      </c>
      <c r="Q10564">
        <f>H10563</f>
      </c>
      <c r="R10564">
        <f>I10563</f>
      </c>
      <c r="S10564">
        <f>H10564-H10563</f>
      </c>
      <c r="T10564">
        <f>I10564-I10563</f>
      </c>
      <c r="U10564">
        <f>(L10564-K10564)/(2*D10564*0.01)</f>
      </c>
      <c r="V10564">
        <f>(L10564+K10564)/(D10564*0.0001)</f>
      </c>
    </row>
    <row r="10565">
      <c r="A10565" t="n">
        <v>2021</v>
      </c>
      <c r="B10565" t="inlineStr">
        <is>
          <t>00295857</t>
        </is>
      </c>
      <c r="C10565" t="inlineStr">
        <is>
          <t>코다코</t>
        </is>
      </c>
      <c r="D10565" t="n">
        <v>6368580293</v>
      </c>
      <c r="E10565" t="n">
        <v>1355172961</v>
      </c>
      <c r="F10565" t="n">
        <v>1556855726</v>
      </c>
      <c r="G10565" t="n">
        <v>75634176</v>
      </c>
      <c r="H10565" t="n">
        <v>2.54</v>
      </c>
      <c r="I10565" t="n">
        <v>3.6</v>
      </c>
      <c r="J10565" t="n">
        <v>3.52</v>
      </c>
      <c r="O10565">
        <f>D10564</f>
      </c>
      <c r="P10565">
        <f>(E10565-F10565+G10565)/O10565*100</f>
      </c>
      <c r="Q10565">
        <f>H10564</f>
      </c>
      <c r="R10565">
        <f>I10564</f>
      </c>
      <c r="S10565">
        <f>H10565-H10564</f>
      </c>
      <c r="T10565">
        <f>I10565-I10564</f>
      </c>
    </row>
    <row r="10566">
      <c r="A10566" t="n">
        <v>2022</v>
      </c>
      <c r="B10566" t="inlineStr">
        <is>
          <t>00295857</t>
        </is>
      </c>
      <c r="C10566" t="inlineStr">
        <is>
          <t>코다코</t>
        </is>
      </c>
      <c r="D10566" t="n">
        <v>5756748769</v>
      </c>
      <c r="E10566" t="n">
        <v>1538143394</v>
      </c>
      <c r="F10566" t="n">
        <v>2318390247</v>
      </c>
      <c r="G10566" t="n">
        <v>117683712</v>
      </c>
      <c r="H10566" t="n">
        <v>5.19</v>
      </c>
      <c r="I10566" t="n">
        <v>3.35</v>
      </c>
      <c r="J10566" t="n">
        <v>3.28</v>
      </c>
      <c r="K10566" t="n">
        <v>-140220199</v>
      </c>
      <c r="L10566" t="n">
        <v>150433578</v>
      </c>
      <c r="O10566">
        <f>D10565</f>
      </c>
      <c r="P10566">
        <f>(E10566-F10566+G10566)/O10566*100</f>
      </c>
      <c r="Q10566">
        <f>H10565</f>
      </c>
      <c r="R10566">
        <f>I10565</f>
      </c>
      <c r="S10566">
        <f>H10566-H10565</f>
      </c>
      <c r="T10566">
        <f>I10566-I10565</f>
      </c>
      <c r="U10566">
        <f>(L10566-K10566)/(2*D10566*0.01)</f>
      </c>
      <c r="V10566">
        <f>(L10566+K10566)/(D10566*0.0001)</f>
      </c>
    </row>
    <row r="10567">
      <c r="A10567" t="n">
        <v>2023</v>
      </c>
      <c r="B10567" t="inlineStr">
        <is>
          <t>00295857</t>
        </is>
      </c>
      <c r="C10567" t="inlineStr">
        <is>
          <t>코다코</t>
        </is>
      </c>
      <c r="D10567" t="n">
        <v>5677647881</v>
      </c>
      <c r="E10567" t="n">
        <v>1873683768</v>
      </c>
      <c r="F10567" t="n">
        <v>2305811860</v>
      </c>
      <c r="G10567" t="n">
        <v>207047436</v>
      </c>
      <c r="H10567" t="n">
        <v>4.19</v>
      </c>
      <c r="I10567" t="n">
        <v>3.32</v>
      </c>
      <c r="J10567" t="n">
        <v>3.15</v>
      </c>
      <c r="O10567">
        <f>D10566</f>
      </c>
      <c r="P10567">
        <f>(E10567-F10567+G10567)/O10567*100</f>
      </c>
      <c r="Q10567">
        <f>H10566</f>
      </c>
      <c r="R10567">
        <f>I10566</f>
      </c>
      <c r="S10567">
        <f>H10567-H10566</f>
      </c>
      <c r="T10567">
        <f>I10567-I10566</f>
      </c>
    </row>
    <row r="10568">
      <c r="A10568" t="n">
        <v>2024</v>
      </c>
      <c r="B10568" t="inlineStr">
        <is>
          <t>00295857</t>
        </is>
      </c>
      <c r="C10568" t="inlineStr">
        <is>
          <t>코다코</t>
        </is>
      </c>
      <c r="D10568" t="n">
        <v>5153016738</v>
      </c>
      <c r="E10568" t="n">
        <v>1853964677</v>
      </c>
      <c r="F10568" t="n">
        <v>2219145230</v>
      </c>
      <c r="G10568" t="n">
        <v>155367084</v>
      </c>
      <c r="H10568" t="n">
        <v>3.54</v>
      </c>
      <c r="I10568" t="n">
        <v>3.32</v>
      </c>
      <c r="J10568" t="n">
        <v>3.17</v>
      </c>
      <c r="O10568">
        <f>D10567</f>
      </c>
      <c r="P10568">
        <f>(E10568-F10568+G10568)/O10568*100</f>
      </c>
      <c r="Q10568">
        <f>H10567</f>
      </c>
      <c r="R10568">
        <f>I10567</f>
      </c>
      <c r="S10568">
        <f>H10568-H10567</f>
      </c>
      <c r="T10568">
        <f>I10568-I10567</f>
      </c>
    </row>
    <row r="10569">
      <c r="A10569" t="n">
        <v>2025</v>
      </c>
      <c r="B10569" t="inlineStr">
        <is>
          <t>00295857</t>
        </is>
      </c>
      <c r="C10569" t="inlineStr">
        <is>
          <t>코다코</t>
        </is>
      </c>
      <c r="D10569" t="n">
        <v>5843557264</v>
      </c>
      <c r="E10569" t="n">
        <v>2170148136</v>
      </c>
      <c r="F10569" t="n">
        <v>2084313310</v>
      </c>
      <c r="G10569" t="n">
        <v>125006808</v>
      </c>
      <c r="H10569" t="n">
        <v>3.63</v>
      </c>
      <c r="I10569" t="n">
        <v>4</v>
      </c>
      <c r="J10569" t="n">
        <v>2.75</v>
      </c>
      <c r="O10569">
        <f>D10568</f>
      </c>
      <c r="P10569">
        <f>(E10569-F10569+G10569)/O10569*100</f>
      </c>
      <c r="Q10569">
        <f>H10568</f>
      </c>
      <c r="R10569">
        <f>I10568</f>
      </c>
      <c r="S10569">
        <f>H10569-H10568</f>
      </c>
      <c r="T10569">
        <f>I10569-I10568</f>
      </c>
    </row>
    <row r="10570">
      <c r="A10570" t="n">
        <v>2014</v>
      </c>
      <c r="B10570" t="inlineStr">
        <is>
          <t>00296005</t>
        </is>
      </c>
      <c r="C10570" t="inlineStr">
        <is>
          <t>우리로</t>
        </is>
      </c>
      <c r="D10570" t="n">
        <v>2014628000</v>
      </c>
      <c r="E10570" t="n">
        <v>440370000</v>
      </c>
      <c r="F10570" t="n">
        <v>584157000</v>
      </c>
      <c r="G10570" t="n">
        <v>46580000</v>
      </c>
      <c r="H10570" t="n">
        <v>2.83</v>
      </c>
      <c r="I10570" t="n">
        <v>1.8</v>
      </c>
      <c r="J10570" t="n">
        <v>6.4</v>
      </c>
      <c r="K10570" t="n">
        <v>-165140000</v>
      </c>
      <c r="L10570" t="n">
        <v>194181000</v>
      </c>
      <c r="M10570" t="n">
        <v>192560000</v>
      </c>
      <c r="N10570" t="n">
        <v>-166949000</v>
      </c>
      <c r="U10570">
        <f>(L10570-K10570)/(2*D10570*0.01)</f>
      </c>
      <c r="V10570">
        <f>(L10570+K10570)/(D10570*0.0001)</f>
      </c>
    </row>
    <row r="10571">
      <c r="A10571" t="n">
        <v>2015</v>
      </c>
      <c r="B10571" t="inlineStr">
        <is>
          <t>00296005</t>
        </is>
      </c>
      <c r="C10571" t="inlineStr">
        <is>
          <t>우리로</t>
        </is>
      </c>
      <c r="D10571" t="n">
        <v>2529129000</v>
      </c>
      <c r="E10571" t="n">
        <v>565620000</v>
      </c>
      <c r="F10571" t="n">
        <v>332069000</v>
      </c>
      <c r="G10571" t="n">
        <v>51046000</v>
      </c>
      <c r="H10571" t="n">
        <v>2.95</v>
      </c>
      <c r="I10571" t="n">
        <v>1.9</v>
      </c>
      <c r="J10571" t="n">
        <v>9.300000000000001</v>
      </c>
      <c r="K10571" t="n">
        <v>-179693000</v>
      </c>
      <c r="L10571" t="n">
        <v>211012000</v>
      </c>
      <c r="M10571" t="n">
        <v>209729000</v>
      </c>
      <c r="N10571" t="n">
        <v>-182053000</v>
      </c>
      <c r="O10571">
        <f>D10570</f>
      </c>
      <c r="P10571">
        <f>(E10571-F10571+G10571)/O10571*100</f>
      </c>
      <c r="Q10571">
        <f>H10570</f>
      </c>
      <c r="R10571">
        <f>I10570</f>
      </c>
      <c r="S10571">
        <f>H10571-H10570</f>
      </c>
      <c r="T10571">
        <f>I10571-I10570</f>
      </c>
      <c r="U10571">
        <f>(L10571-K10571)/(2*D10571*0.01)</f>
      </c>
      <c r="V10571">
        <f>(L10571+K10571)/(D10571*0.0001)</f>
      </c>
    </row>
    <row r="10572">
      <c r="A10572" t="n">
        <v>2016</v>
      </c>
      <c r="B10572" t="inlineStr">
        <is>
          <t>00296005</t>
        </is>
      </c>
      <c r="C10572" t="inlineStr">
        <is>
          <t>우리로</t>
        </is>
      </c>
      <c r="D10572" t="n">
        <v>3025135000</v>
      </c>
      <c r="E10572" t="n">
        <v>601302000</v>
      </c>
      <c r="F10572" t="n">
        <v>268423000</v>
      </c>
      <c r="G10572" t="n">
        <v>65222000</v>
      </c>
      <c r="H10572" t="n">
        <v>2.99</v>
      </c>
      <c r="I10572" t="n">
        <v>3.855</v>
      </c>
      <c r="J10572" t="n">
        <v>9.279999999999999</v>
      </c>
      <c r="K10572" t="n">
        <v>-224413000</v>
      </c>
      <c r="L10572" t="n">
        <v>262368000</v>
      </c>
      <c r="M10572" t="n">
        <v>260922000</v>
      </c>
      <c r="N10572" t="n">
        <v>-227454000</v>
      </c>
      <c r="O10572">
        <f>D10571</f>
      </c>
      <c r="P10572">
        <f>(E10572-F10572+G10572)/O10572*100</f>
      </c>
      <c r="Q10572">
        <f>H10571</f>
      </c>
      <c r="R10572">
        <f>I10571</f>
      </c>
      <c r="S10572">
        <f>H10572-H10571</f>
      </c>
      <c r="T10572">
        <f>I10572-I10571</f>
      </c>
      <c r="U10572">
        <f>(L10572-K10572)/(2*D10572*0.01)</f>
      </c>
      <c r="V10572">
        <f>(L10572+K10572)/(D10572*0.0001)</f>
      </c>
    </row>
    <row r="10573">
      <c r="A10573" t="n">
        <v>2017</v>
      </c>
      <c r="B10573" t="inlineStr">
        <is>
          <t>00296005</t>
        </is>
      </c>
      <c r="C10573" t="inlineStr">
        <is>
          <t>우리로</t>
        </is>
      </c>
      <c r="D10573" t="n">
        <v>2995072000</v>
      </c>
      <c r="E10573" t="n">
        <v>642640000</v>
      </c>
      <c r="F10573" t="n">
        <v>361403000</v>
      </c>
      <c r="G10573" t="n">
        <v>84628000</v>
      </c>
      <c r="H10573" t="n">
        <v>3.67</v>
      </c>
      <c r="I10573" t="n">
        <v>3.76</v>
      </c>
      <c r="J10573" t="n">
        <v>8.94</v>
      </c>
      <c r="K10573" t="n">
        <v>-193038000</v>
      </c>
      <c r="L10573" t="n">
        <v>223568000</v>
      </c>
      <c r="M10573" t="n">
        <v>224328000</v>
      </c>
      <c r="N10573" t="n">
        <v>-197176000</v>
      </c>
      <c r="O10573">
        <f>D10572</f>
      </c>
      <c r="P10573">
        <f>(E10573-F10573+G10573)/O10573*100</f>
      </c>
      <c r="Q10573">
        <f>H10572</f>
      </c>
      <c r="R10573">
        <f>I10572</f>
      </c>
      <c r="S10573">
        <f>H10573-H10572</f>
      </c>
      <c r="T10573">
        <f>I10573-I10572</f>
      </c>
      <c r="U10573">
        <f>(L10573-K10573)/(2*D10573*0.01)</f>
      </c>
      <c r="V10573">
        <f>(L10573+K10573)/(D10573*0.0001)</f>
      </c>
    </row>
    <row r="10574">
      <c r="A10574" t="n">
        <v>2018</v>
      </c>
      <c r="B10574" t="inlineStr">
        <is>
          <t>00296005</t>
        </is>
      </c>
      <c r="C10574" t="inlineStr">
        <is>
          <t>우리로</t>
        </is>
      </c>
      <c r="D10574" t="n">
        <v>2997845000</v>
      </c>
      <c r="E10574" t="n">
        <v>531811000</v>
      </c>
      <c r="F10574" t="n">
        <v>362076000</v>
      </c>
      <c r="G10574" t="n">
        <v>104105000</v>
      </c>
      <c r="H10574" t="n">
        <v>3.17</v>
      </c>
      <c r="I10574" t="n">
        <v>3.755</v>
      </c>
      <c r="J10574" t="n">
        <v>8.98</v>
      </c>
      <c r="K10574" t="n">
        <v>-200510000</v>
      </c>
      <c r="L10574" t="n">
        <v>231803000</v>
      </c>
      <c r="M10574" t="n">
        <v>232813000</v>
      </c>
      <c r="N10574" t="n">
        <v>-204956000</v>
      </c>
      <c r="O10574">
        <f>D10573</f>
      </c>
      <c r="P10574">
        <f>(E10574-F10574+G10574)/O10574*100</f>
      </c>
      <c r="Q10574">
        <f>H10573</f>
      </c>
      <c r="R10574">
        <f>I10573</f>
      </c>
      <c r="S10574">
        <f>H10574-H10573</f>
      </c>
      <c r="T10574">
        <f>I10574-I10573</f>
      </c>
      <c r="U10574">
        <f>(L10574-K10574)/(2*D10574*0.01)</f>
      </c>
      <c r="V10574">
        <f>(L10574+K10574)/(D10574*0.0001)</f>
      </c>
    </row>
    <row r="10575">
      <c r="A10575" t="n">
        <v>2019</v>
      </c>
      <c r="B10575" t="inlineStr">
        <is>
          <t>00296005</t>
        </is>
      </c>
      <c r="C10575" t="inlineStr">
        <is>
          <t>우리로</t>
        </is>
      </c>
      <c r="D10575" t="n">
        <v>4000636000</v>
      </c>
      <c r="E10575" t="n">
        <v>508229000</v>
      </c>
      <c r="F10575" t="n">
        <v>205815000</v>
      </c>
      <c r="G10575" t="n">
        <v>89306000</v>
      </c>
      <c r="H10575" t="n">
        <v>2.859</v>
      </c>
      <c r="I10575" t="n">
        <v>3.49</v>
      </c>
      <c r="J10575" t="n">
        <v>9.124000000000001</v>
      </c>
      <c r="K10575" t="n">
        <v>-290756000</v>
      </c>
      <c r="L10575" t="n">
        <v>339559000</v>
      </c>
      <c r="M10575" t="n">
        <v>339826000</v>
      </c>
      <c r="N10575" t="n">
        <v>-296236000</v>
      </c>
      <c r="O10575">
        <f>D10574</f>
      </c>
      <c r="P10575">
        <f>(E10575-F10575+G10575)/O10575*100</f>
      </c>
      <c r="Q10575">
        <f>H10574</f>
      </c>
      <c r="R10575">
        <f>I10574</f>
      </c>
      <c r="S10575">
        <f>H10575-H10574</f>
      </c>
      <c r="T10575">
        <f>I10575-I10574</f>
      </c>
      <c r="U10575">
        <f>(L10575-K10575)/(2*D10575*0.01)</f>
      </c>
      <c r="V10575">
        <f>(L10575+K10575)/(D10575*0.0001)</f>
      </c>
    </row>
    <row r="10576">
      <c r="A10576" t="n">
        <v>2020</v>
      </c>
      <c r="B10576" t="inlineStr">
        <is>
          <t>00296005</t>
        </is>
      </c>
      <c r="C10576" t="inlineStr">
        <is>
          <t>우리로</t>
        </is>
      </c>
      <c r="D10576" t="n">
        <v>4412336000</v>
      </c>
      <c r="E10576" t="n">
        <v>617072000</v>
      </c>
      <c r="F10576" t="n">
        <v>135545000</v>
      </c>
      <c r="G10576" t="n">
        <v>109665000</v>
      </c>
      <c r="H10576" t="n">
        <v>2.9665</v>
      </c>
      <c r="I10576" t="n">
        <v>3.69</v>
      </c>
      <c r="J10576" t="n">
        <v>9.815</v>
      </c>
      <c r="K10576" t="n">
        <v>-359935000</v>
      </c>
      <c r="L10576" t="n">
        <v>492541000</v>
      </c>
      <c r="M10576" t="n">
        <v>419361000</v>
      </c>
      <c r="N10576" t="n">
        <v>-333432000</v>
      </c>
      <c r="O10576">
        <f>D10575</f>
      </c>
      <c r="P10576">
        <f>(E10576-F10576+G10576)/O10576*100</f>
      </c>
      <c r="Q10576">
        <f>H10575</f>
      </c>
      <c r="R10576">
        <f>I10575</f>
      </c>
      <c r="S10576">
        <f>H10576-H10575</f>
      </c>
      <c r="T10576">
        <f>I10576-I10575</f>
      </c>
      <c r="U10576">
        <f>(L10576-K10576)/(2*D10576*0.01)</f>
      </c>
      <c r="V10576">
        <f>(L10576+K10576)/(D10576*0.0001)</f>
      </c>
    </row>
    <row r="10577">
      <c r="A10577" t="n">
        <v>2021</v>
      </c>
      <c r="B10577" t="inlineStr">
        <is>
          <t>00296005</t>
        </is>
      </c>
      <c r="C10577" t="inlineStr">
        <is>
          <t>우리로</t>
        </is>
      </c>
      <c r="D10577" t="n">
        <v>4515658000</v>
      </c>
      <c r="E10577" t="n">
        <v>638451000</v>
      </c>
      <c r="F10577" t="n">
        <v>955203000</v>
      </c>
      <c r="G10577" t="n">
        <v>122510000</v>
      </c>
      <c r="O10577">
        <f>D10576</f>
      </c>
      <c r="P10577">
        <f>(E10577-F10577+G10577)/O10577*100</f>
      </c>
    </row>
    <row r="10578">
      <c r="A10578" t="n">
        <v>2023</v>
      </c>
      <c r="B10578" t="inlineStr">
        <is>
          <t>00296005</t>
        </is>
      </c>
      <c r="C10578" t="inlineStr">
        <is>
          <t>우리로</t>
        </is>
      </c>
      <c r="D10578" t="n">
        <v>4904833000</v>
      </c>
      <c r="E10578" t="n">
        <v>553109000</v>
      </c>
      <c r="F10578" t="n">
        <v>655648000</v>
      </c>
      <c r="G10578" t="n">
        <v>223251000</v>
      </c>
    </row>
    <row r="10579">
      <c r="A10579" t="n">
        <v>2024</v>
      </c>
      <c r="B10579" t="inlineStr">
        <is>
          <t>00296005</t>
        </is>
      </c>
      <c r="C10579" t="inlineStr">
        <is>
          <t>우리로</t>
        </is>
      </c>
      <c r="D10579" t="n">
        <v>5350028000</v>
      </c>
      <c r="E10579" t="n">
        <v>623292000</v>
      </c>
      <c r="F10579" t="n">
        <v>452143000</v>
      </c>
      <c r="G10579" t="n">
        <v>234918000</v>
      </c>
      <c r="O10579">
        <f>D10578</f>
      </c>
      <c r="P10579">
        <f>(E10579-F10579+G10579)/O10579*100</f>
      </c>
    </row>
    <row r="10580">
      <c r="A10580" t="n">
        <v>2025</v>
      </c>
      <c r="B10580" t="inlineStr">
        <is>
          <t>00296005</t>
        </is>
      </c>
      <c r="C10580" t="inlineStr">
        <is>
          <t>우리로</t>
        </is>
      </c>
      <c r="D10580" t="n">
        <v>4123355000</v>
      </c>
      <c r="E10580" t="n">
        <v>617302000</v>
      </c>
      <c r="F10580" t="n">
        <v>1792804000</v>
      </c>
      <c r="G10580" t="n">
        <v>228630000</v>
      </c>
      <c r="O10580">
        <f>D10579</f>
      </c>
      <c r="P10580">
        <f>(E10580-F10580+G10580)/O10580*100</f>
      </c>
    </row>
    <row r="10581">
      <c r="A10581" t="n">
        <v>2014</v>
      </c>
      <c r="B10581" t="inlineStr">
        <is>
          <t>00296078</t>
        </is>
      </c>
      <c r="C10581" t="inlineStr">
        <is>
          <t>APS</t>
        </is>
      </c>
      <c r="D10581" t="n">
        <v>9670489000</v>
      </c>
      <c r="E10581" t="n">
        <v>1602837000</v>
      </c>
      <c r="F10581" t="n">
        <v>822599000</v>
      </c>
      <c r="G10581" t="n">
        <v>256858000</v>
      </c>
      <c r="H10581" t="n">
        <v>3.125</v>
      </c>
      <c r="I10581" t="n">
        <v>4.95</v>
      </c>
      <c r="J10581" t="n">
        <v>11.8</v>
      </c>
      <c r="K10581" t="n">
        <v>-681843734</v>
      </c>
      <c r="L10581" t="n">
        <v>785851968</v>
      </c>
      <c r="M10581" t="n">
        <v>779833423</v>
      </c>
      <c r="N10581" t="n">
        <v>-692193672</v>
      </c>
      <c r="U10581">
        <f>(L10581-K10581)/(2*D10581*0.01)</f>
      </c>
      <c r="V10581">
        <f>(L10581+K10581)/(D10581*0.0001)</f>
      </c>
    </row>
    <row r="10582">
      <c r="A10582" t="n">
        <v>2015</v>
      </c>
      <c r="B10582" t="inlineStr">
        <is>
          <t>00296078</t>
        </is>
      </c>
      <c r="C10582" t="inlineStr">
        <is>
          <t>APS</t>
        </is>
      </c>
      <c r="D10582" t="n">
        <v>12665548000</v>
      </c>
      <c r="E10582" t="n">
        <v>2394517000</v>
      </c>
      <c r="F10582" t="n">
        <v>545903000</v>
      </c>
      <c r="G10582" t="n">
        <v>311066000</v>
      </c>
      <c r="H10582" t="n">
        <v>2.735</v>
      </c>
      <c r="I10582" t="n">
        <v>4.695</v>
      </c>
      <c r="J10582" t="n">
        <v>10.16</v>
      </c>
      <c r="K10582" t="n">
        <v>-844649600</v>
      </c>
      <c r="L10582" t="n">
        <v>1073388800</v>
      </c>
      <c r="M10582" t="n">
        <v>977901640</v>
      </c>
      <c r="N10582" t="n">
        <v>-956856840</v>
      </c>
      <c r="O10582">
        <f>D10581</f>
      </c>
      <c r="P10582">
        <f>(E10582-F10582+G10582)/O10582*100</f>
      </c>
      <c r="Q10582">
        <f>H10581</f>
      </c>
      <c r="R10582">
        <f>I10581</f>
      </c>
      <c r="S10582">
        <f>H10582-H10581</f>
      </c>
      <c r="T10582">
        <f>I10582-I10581</f>
      </c>
      <c r="U10582">
        <f>(L10582-K10582)/(2*D10582*0.01)</f>
      </c>
      <c r="V10582">
        <f>(L10582+K10582)/(D10582*0.0001)</f>
      </c>
    </row>
    <row r="10583">
      <c r="A10583" t="n">
        <v>2016</v>
      </c>
      <c r="B10583" t="inlineStr">
        <is>
          <t>00296078</t>
        </is>
      </c>
      <c r="C10583" t="inlineStr">
        <is>
          <t>APS</t>
        </is>
      </c>
      <c r="D10583" t="n">
        <v>15516446000</v>
      </c>
      <c r="E10583" t="n">
        <v>2937258000</v>
      </c>
      <c r="F10583" t="n">
        <v>794258000</v>
      </c>
      <c r="G10583" t="n">
        <v>322575000</v>
      </c>
      <c r="H10583" t="n">
        <v>2.74</v>
      </c>
      <c r="I10583" t="n">
        <v>5.2</v>
      </c>
      <c r="J10583" t="n">
        <v>7.41</v>
      </c>
      <c r="K10583" t="n">
        <v>-1096900760</v>
      </c>
      <c r="L10583" t="n">
        <v>1259868320</v>
      </c>
      <c r="M10583" t="n">
        <v>1261502200</v>
      </c>
      <c r="N10583" t="n">
        <v>-1120154520</v>
      </c>
      <c r="O10583">
        <f>D10582</f>
      </c>
      <c r="P10583">
        <f>(E10583-F10583+G10583)/O10583*100</f>
      </c>
      <c r="Q10583">
        <f>H10582</f>
      </c>
      <c r="R10583">
        <f>I10582</f>
      </c>
      <c r="S10583">
        <f>H10583-H10582</f>
      </c>
      <c r="T10583">
        <f>I10583-I10582</f>
      </c>
      <c r="U10583">
        <f>(L10583-K10583)/(2*D10583*0.01)</f>
      </c>
      <c r="V10583">
        <f>(L10583+K10583)/(D10583*0.0001)</f>
      </c>
    </row>
    <row r="10584">
      <c r="A10584" t="n">
        <v>2017</v>
      </c>
      <c r="B10584" t="inlineStr">
        <is>
          <t>00296078</t>
        </is>
      </c>
      <c r="C10584" t="inlineStr">
        <is>
          <t>APS</t>
        </is>
      </c>
      <c r="D10584" t="n">
        <v>3897807000</v>
      </c>
      <c r="E10584" t="n">
        <v>1777107000</v>
      </c>
      <c r="F10584" t="n">
        <v>787200000</v>
      </c>
      <c r="G10584" t="n">
        <v>171571000</v>
      </c>
      <c r="H10584" t="n">
        <v>2.87</v>
      </c>
      <c r="I10584" t="n">
        <v>3.89</v>
      </c>
      <c r="J10584" t="n">
        <v>6.55</v>
      </c>
      <c r="K10584" t="n">
        <v>-195139000</v>
      </c>
      <c r="L10584" t="n">
        <v>221327000</v>
      </c>
      <c r="M10584" t="n">
        <v>221306000</v>
      </c>
      <c r="N10584" t="n">
        <v>-199041000</v>
      </c>
      <c r="O10584">
        <f>D10583</f>
      </c>
      <c r="P10584">
        <f>(E10584-F10584+G10584)/O10584*100</f>
      </c>
      <c r="Q10584">
        <f>H10583</f>
      </c>
      <c r="R10584">
        <f>I10583</f>
      </c>
      <c r="S10584">
        <f>H10584-H10583</f>
      </c>
      <c r="T10584">
        <f>I10584-I10583</f>
      </c>
      <c r="U10584">
        <f>(L10584-K10584)/(2*D10584*0.01)</f>
      </c>
      <c r="V10584">
        <f>(L10584+K10584)/(D10584*0.0001)</f>
      </c>
    </row>
    <row r="10585">
      <c r="A10585" t="n">
        <v>2018</v>
      </c>
      <c r="B10585" t="inlineStr">
        <is>
          <t>00296078</t>
        </is>
      </c>
      <c r="C10585" t="inlineStr">
        <is>
          <t>APS</t>
        </is>
      </c>
      <c r="D10585" t="n">
        <v>5023488000</v>
      </c>
      <c r="E10585" t="n">
        <v>939382000</v>
      </c>
      <c r="F10585" t="n">
        <v>589096000</v>
      </c>
      <c r="G10585" t="n">
        <v>102417000</v>
      </c>
      <c r="H10585" t="n">
        <v>2.43</v>
      </c>
      <c r="I10585" t="n">
        <v>3.64</v>
      </c>
      <c r="J10585" t="n">
        <v>6.45</v>
      </c>
      <c r="K10585" t="n">
        <v>-224700000</v>
      </c>
      <c r="L10585" t="n">
        <v>274000000</v>
      </c>
      <c r="M10585" t="n">
        <v>267170000</v>
      </c>
      <c r="N10585" t="n">
        <v>-235500000</v>
      </c>
      <c r="O10585">
        <f>D10584</f>
      </c>
      <c r="P10585">
        <f>(E10585-F10585+G10585)/O10585*100</f>
      </c>
      <c r="Q10585">
        <f>H10584</f>
      </c>
      <c r="R10585">
        <f>I10584</f>
      </c>
      <c r="S10585">
        <f>H10585-H10584</f>
      </c>
      <c r="T10585">
        <f>I10585-I10584</f>
      </c>
      <c r="U10585">
        <f>(L10585-K10585)/(2*D10585*0.01)</f>
      </c>
      <c r="V10585">
        <f>(L10585+K10585)/(D10585*0.0001)</f>
      </c>
    </row>
    <row r="10586">
      <c r="A10586" t="n">
        <v>2019</v>
      </c>
      <c r="B10586" t="inlineStr">
        <is>
          <t>00296078</t>
        </is>
      </c>
      <c r="C10586" t="inlineStr">
        <is>
          <t>APS</t>
        </is>
      </c>
      <c r="D10586" t="n">
        <v>5460514000</v>
      </c>
      <c r="E10586" t="n">
        <v>1250387000</v>
      </c>
      <c r="F10586" t="n">
        <v>650879000</v>
      </c>
      <c r="G10586" t="n">
        <v>111291000</v>
      </c>
      <c r="H10586" t="n">
        <v>2.28</v>
      </c>
      <c r="I10586" t="n">
        <v>3.795</v>
      </c>
      <c r="J10586" t="n">
        <v>7.59</v>
      </c>
      <c r="K10586" t="n">
        <v>-373160000</v>
      </c>
      <c r="L10586" t="n">
        <v>437430000</v>
      </c>
      <c r="M10586" t="n">
        <v>434946000</v>
      </c>
      <c r="N10586" t="n">
        <v>-377904000</v>
      </c>
      <c r="O10586">
        <f>D10585</f>
      </c>
      <c r="P10586">
        <f>(E10586-F10586+G10586)/O10586*100</f>
      </c>
      <c r="Q10586">
        <f>H10585</f>
      </c>
      <c r="R10586">
        <f>I10585</f>
      </c>
      <c r="S10586">
        <f>H10586-H10585</f>
      </c>
      <c r="T10586">
        <f>I10586-I10585</f>
      </c>
      <c r="U10586">
        <f>(L10586-K10586)/(2*D10586*0.01)</f>
      </c>
      <c r="V10586">
        <f>(L10586+K10586)/(D10586*0.0001)</f>
      </c>
    </row>
    <row r="10587">
      <c r="A10587" t="n">
        <v>2020</v>
      </c>
      <c r="B10587" t="inlineStr">
        <is>
          <t>00296078</t>
        </is>
      </c>
      <c r="C10587" t="inlineStr">
        <is>
          <t>APS</t>
        </is>
      </c>
      <c r="D10587" t="n">
        <v>6517738000</v>
      </c>
      <c r="E10587" t="n">
        <v>1258311000</v>
      </c>
      <c r="F10587" t="n">
        <v>1253105000</v>
      </c>
      <c r="G10587" t="n">
        <v>119758000</v>
      </c>
      <c r="H10587" t="n">
        <v>2.94</v>
      </c>
      <c r="I10587" t="n">
        <v>4.245</v>
      </c>
      <c r="J10587" t="n">
        <v>7.17</v>
      </c>
      <c r="K10587" t="n">
        <v>-420980000</v>
      </c>
      <c r="L10587" t="n">
        <v>493540000</v>
      </c>
      <c r="M10587" t="n">
        <v>485935000</v>
      </c>
      <c r="N10587" t="n">
        <v>-421656000</v>
      </c>
      <c r="O10587">
        <f>D10586</f>
      </c>
      <c r="P10587">
        <f>(E10587-F10587+G10587)/O10587*100</f>
      </c>
      <c r="Q10587">
        <f>H10586</f>
      </c>
      <c r="R10587">
        <f>I10586</f>
      </c>
      <c r="S10587">
        <f>H10587-H10586</f>
      </c>
      <c r="T10587">
        <f>I10587-I10586</f>
      </c>
      <c r="U10587">
        <f>(L10587-K10587)/(2*D10587*0.01)</f>
      </c>
      <c r="V10587">
        <f>(L10587+K10587)/(D10587*0.0001)</f>
      </c>
    </row>
    <row r="10588">
      <c r="A10588" t="n">
        <v>2021</v>
      </c>
      <c r="B10588" t="inlineStr">
        <is>
          <t>00296078</t>
        </is>
      </c>
      <c r="C10588" t="inlineStr">
        <is>
          <t>APS</t>
        </is>
      </c>
      <c r="D10588" t="n">
        <v>7380776000</v>
      </c>
      <c r="E10588" t="n">
        <v>1256524000</v>
      </c>
      <c r="F10588" t="n">
        <v>675985000</v>
      </c>
      <c r="G10588" t="n">
        <v>135227000</v>
      </c>
      <c r="H10588" t="n">
        <v>3.28</v>
      </c>
      <c r="I10588" t="n">
        <v>4.135</v>
      </c>
      <c r="J10588" t="n">
        <v>6.22</v>
      </c>
      <c r="K10588" t="n">
        <v>-342494000</v>
      </c>
      <c r="L10588" t="n">
        <v>398299000</v>
      </c>
      <c r="M10588" t="n">
        <v>393903000</v>
      </c>
      <c r="N10588" t="n">
        <v>-345950000</v>
      </c>
      <c r="O10588">
        <f>D10587</f>
      </c>
      <c r="P10588">
        <f>(E10588-F10588+G10588)/O10588*100</f>
      </c>
      <c r="Q10588">
        <f>H10587</f>
      </c>
      <c r="R10588">
        <f>I10587</f>
      </c>
      <c r="S10588">
        <f>H10588-H10587</f>
      </c>
      <c r="T10588">
        <f>I10588-I10587</f>
      </c>
      <c r="U10588">
        <f>(L10588-K10588)/(2*D10588*0.01)</f>
      </c>
      <c r="V10588">
        <f>(L10588+K10588)/(D10588*0.0001)</f>
      </c>
    </row>
    <row r="10589">
      <c r="A10589" t="n">
        <v>2022</v>
      </c>
      <c r="B10589" t="inlineStr">
        <is>
          <t>00296078</t>
        </is>
      </c>
      <c r="C10589" t="inlineStr">
        <is>
          <t>APS</t>
        </is>
      </c>
      <c r="D10589" t="n">
        <v>7551082000</v>
      </c>
      <c r="E10589" t="n">
        <v>1554340000</v>
      </c>
      <c r="F10589" t="n">
        <v>1024339000</v>
      </c>
      <c r="G10589" t="n">
        <v>213269000</v>
      </c>
      <c r="H10589" t="n">
        <v>5.81</v>
      </c>
      <c r="I10589" t="n">
        <v>4.045</v>
      </c>
      <c r="J10589" t="n">
        <v>7.69</v>
      </c>
      <c r="K10589" t="n">
        <v>-368858460</v>
      </c>
      <c r="L10589" t="n">
        <v>421276340</v>
      </c>
      <c r="M10589" t="n">
        <v>429625680</v>
      </c>
      <c r="N10589" t="n">
        <v>-382893060</v>
      </c>
      <c r="O10589">
        <f>D10588</f>
      </c>
      <c r="P10589">
        <f>(E10589-F10589+G10589)/O10589*100</f>
      </c>
      <c r="Q10589">
        <f>H10588</f>
      </c>
      <c r="R10589">
        <f>I10588</f>
      </c>
      <c r="S10589">
        <f>H10589-H10588</f>
      </c>
      <c r="T10589">
        <f>I10589-I10588</f>
      </c>
      <c r="U10589">
        <f>(L10589-K10589)/(2*D10589*0.01)</f>
      </c>
      <c r="V10589">
        <f>(L10589+K10589)/(D10589*0.0001)</f>
      </c>
    </row>
    <row r="10590">
      <c r="A10590" t="n">
        <v>2023</v>
      </c>
      <c r="B10590" t="inlineStr">
        <is>
          <t>00296078</t>
        </is>
      </c>
      <c r="C10590" t="inlineStr">
        <is>
          <t>APS</t>
        </is>
      </c>
      <c r="D10590" t="n">
        <v>8579071000</v>
      </c>
      <c r="E10590" t="n">
        <v>1524215000</v>
      </c>
      <c r="F10590" t="n">
        <v>1886397000</v>
      </c>
      <c r="G10590" t="n">
        <v>361434000</v>
      </c>
      <c r="H10590" t="n">
        <v>4.965</v>
      </c>
      <c r="I10590" t="n">
        <v>3.88</v>
      </c>
      <c r="J10590" t="n">
        <v>7.475</v>
      </c>
      <c r="K10590" t="n">
        <v>-497684000</v>
      </c>
      <c r="L10590" t="n">
        <v>565559000</v>
      </c>
      <c r="M10590" t="n">
        <v>577141000</v>
      </c>
      <c r="N10590" t="n">
        <v>-516501000</v>
      </c>
      <c r="O10590">
        <f>D10589</f>
      </c>
      <c r="P10590">
        <f>(E10590-F10590+G10590)/O10590*100</f>
      </c>
      <c r="Q10590">
        <f>H10589</f>
      </c>
      <c r="R10590">
        <f>I10589</f>
      </c>
      <c r="S10590">
        <f>H10590-H10589</f>
      </c>
      <c r="T10590">
        <f>I10590-I10589</f>
      </c>
      <c r="U10590">
        <f>(L10590-K10590)/(2*D10590*0.01)</f>
      </c>
      <c r="V10590">
        <f>(L10590+K10590)/(D10590*0.0001)</f>
      </c>
    </row>
    <row r="10591">
      <c r="A10591" t="n">
        <v>2024</v>
      </c>
      <c r="B10591" t="inlineStr">
        <is>
          <t>00296078</t>
        </is>
      </c>
      <c r="C10591" t="inlineStr">
        <is>
          <t>APS</t>
        </is>
      </c>
      <c r="D10591" t="n">
        <v>13588591000</v>
      </c>
      <c r="E10591" t="n">
        <v>1873343000</v>
      </c>
      <c r="F10591" t="n">
        <v>2698111000</v>
      </c>
      <c r="G10591" t="n">
        <v>436359000</v>
      </c>
      <c r="H10591" t="n">
        <v>4.2</v>
      </c>
      <c r="I10591" t="n">
        <v>4.185</v>
      </c>
      <c r="J10591" t="n">
        <v>7.805</v>
      </c>
      <c r="K10591" t="n">
        <v>-750892800</v>
      </c>
      <c r="L10591" t="n">
        <v>852953600</v>
      </c>
      <c r="M10591" t="n">
        <v>862995300</v>
      </c>
      <c r="N10591" t="n">
        <v>-772891000</v>
      </c>
      <c r="O10591">
        <f>D10590</f>
      </c>
      <c r="P10591">
        <f>(E10591-F10591+G10591)/O10591*100</f>
      </c>
      <c r="Q10591">
        <f>H10590</f>
      </c>
      <c r="R10591">
        <f>I10590</f>
      </c>
      <c r="S10591">
        <f>H10591-H10590</f>
      </c>
      <c r="T10591">
        <f>I10591-I10590</f>
      </c>
      <c r="U10591">
        <f>(L10591-K10591)/(2*D10591*0.01)</f>
      </c>
      <c r="V10591">
        <f>(L10591+K10591)/(D10591*0.0001)</f>
      </c>
    </row>
    <row r="10592">
      <c r="A10592" t="n">
        <v>2025</v>
      </c>
      <c r="B10592" t="inlineStr">
        <is>
          <t>00296078</t>
        </is>
      </c>
      <c r="C10592" t="inlineStr">
        <is>
          <t>APS</t>
        </is>
      </c>
      <c r="D10592" t="n">
        <v>13733627000</v>
      </c>
      <c r="E10592" t="n">
        <v>2185589000</v>
      </c>
      <c r="F10592" t="n">
        <v>2297501000</v>
      </c>
      <c r="G10592" t="n">
        <v>514837000</v>
      </c>
      <c r="H10592" t="n">
        <v>4.515</v>
      </c>
      <c r="I10592" t="n">
        <v>4.225</v>
      </c>
      <c r="J10592" t="n">
        <v>7.3</v>
      </c>
      <c r="K10592" t="n">
        <v>-898578000</v>
      </c>
      <c r="L10592" t="n">
        <v>1024926000</v>
      </c>
      <c r="M10592" t="n">
        <v>1042623000</v>
      </c>
      <c r="N10592" t="n">
        <v>-928929000</v>
      </c>
      <c r="O10592">
        <f>D10591</f>
      </c>
      <c r="P10592">
        <f>(E10592-F10592+G10592)/O10592*100</f>
      </c>
      <c r="Q10592">
        <f>H10591</f>
      </c>
      <c r="R10592">
        <f>I10591</f>
      </c>
      <c r="S10592">
        <f>H10592-H10591</f>
      </c>
      <c r="T10592">
        <f>I10592-I10591</f>
      </c>
      <c r="U10592">
        <f>(L10592-K10592)/(2*D10592*0.01)</f>
      </c>
      <c r="V10592">
        <f>(L10592+K10592)/(D10592*0.0001)</f>
      </c>
    </row>
    <row r="10593">
      <c r="A10593" t="n">
        <v>2014</v>
      </c>
      <c r="B10593" t="inlineStr">
        <is>
          <t>00296263</t>
        </is>
      </c>
      <c r="C10593" t="inlineStr">
        <is>
          <t>YW</t>
        </is>
      </c>
      <c r="D10593" t="n">
        <v>4963982000</v>
      </c>
      <c r="E10593" t="n">
        <v>601552000</v>
      </c>
      <c r="F10593" t="n">
        <v>176076000</v>
      </c>
      <c r="G10593" t="n">
        <v>25256000</v>
      </c>
      <c r="H10593" t="n">
        <v>2.35</v>
      </c>
      <c r="I10593" t="n">
        <v>4</v>
      </c>
      <c r="K10593" t="n">
        <v>38286000</v>
      </c>
      <c r="L10593" t="n">
        <v>-41983000</v>
      </c>
      <c r="M10593" t="n">
        <v>-41828000</v>
      </c>
      <c r="N10593" t="n">
        <v>38872000</v>
      </c>
    </row>
    <row r="10594">
      <c r="A10594" t="n">
        <v>2015</v>
      </c>
      <c r="B10594" t="inlineStr">
        <is>
          <t>00296263</t>
        </is>
      </c>
      <c r="C10594" t="inlineStr">
        <is>
          <t>YW</t>
        </is>
      </c>
      <c r="D10594" t="n">
        <v>4194289000</v>
      </c>
      <c r="E10594" t="n">
        <v>254120000</v>
      </c>
      <c r="F10594" t="n">
        <v>1099288000</v>
      </c>
      <c r="G10594" t="n">
        <v>96401000</v>
      </c>
      <c r="H10594" t="n">
        <v>2</v>
      </c>
      <c r="I10594" t="n">
        <v>4</v>
      </c>
      <c r="K10594" t="n">
        <v>-15493000</v>
      </c>
      <c r="L10594" t="n">
        <v>16906000</v>
      </c>
      <c r="M10594" t="n">
        <v>16778000</v>
      </c>
      <c r="N10594" t="n">
        <v>-15674000</v>
      </c>
      <c r="O10594">
        <f>D10593</f>
      </c>
      <c r="P10594">
        <f>(E10594-F10594+G10594)/O10594*100</f>
      </c>
      <c r="Q10594">
        <f>H10593</f>
      </c>
      <c r="R10594">
        <f>I10593</f>
      </c>
      <c r="S10594">
        <f>H10594-H10593</f>
      </c>
      <c r="T10594">
        <f>I10594-I10593</f>
      </c>
      <c r="U10594">
        <f>(L10594-K10594)/(2*D10594*0.01)</f>
      </c>
      <c r="V10594">
        <f>(L10594+K10594)/(D10594*0.0001)</f>
      </c>
    </row>
    <row r="10595">
      <c r="A10595" t="n">
        <v>2016</v>
      </c>
      <c r="B10595" t="inlineStr">
        <is>
          <t>00296263</t>
        </is>
      </c>
      <c r="C10595" t="inlineStr">
        <is>
          <t>YW</t>
        </is>
      </c>
      <c r="D10595" t="n">
        <v>3785352000</v>
      </c>
      <c r="E10595" t="n">
        <v>226735000</v>
      </c>
      <c r="F10595" t="n">
        <v>690734000</v>
      </c>
      <c r="G10595" t="n">
        <v>83236000</v>
      </c>
      <c r="H10595" t="n">
        <v>2.4</v>
      </c>
      <c r="I10595" t="n">
        <v>1</v>
      </c>
      <c r="K10595" t="n">
        <v>13589000</v>
      </c>
      <c r="L10595" t="n">
        <v>15302000</v>
      </c>
      <c r="M10595" t="n">
        <v>15221000</v>
      </c>
      <c r="N10595" t="n">
        <v>13776000</v>
      </c>
      <c r="O10595">
        <f>D10594</f>
      </c>
      <c r="P10595">
        <f>(E10595-F10595+G10595)/O10595*100</f>
      </c>
      <c r="Q10595">
        <f>H10594</f>
      </c>
      <c r="R10595">
        <f>I10594</f>
      </c>
      <c r="S10595">
        <f>H10595-H10594</f>
      </c>
      <c r="T10595">
        <f>I10595-I10594</f>
      </c>
      <c r="U10595">
        <f>(L10595-K10595)/(2*D10595*0.01)</f>
      </c>
      <c r="V10595">
        <f>(L10595+K10595)/(D10595*0.0001)</f>
      </c>
    </row>
    <row r="10596">
      <c r="A10596" t="n">
        <v>2017</v>
      </c>
      <c r="B10596" t="inlineStr">
        <is>
          <t>00296263</t>
        </is>
      </c>
      <c r="C10596" t="inlineStr">
        <is>
          <t>YW</t>
        </is>
      </c>
      <c r="D10596" t="n">
        <v>3230140000</v>
      </c>
      <c r="E10596" t="n">
        <v>169097000</v>
      </c>
      <c r="F10596" t="n">
        <v>782958000</v>
      </c>
      <c r="G10596" t="n">
        <v>90476000</v>
      </c>
      <c r="H10596" t="n">
        <v>2.8</v>
      </c>
      <c r="I10596" t="n">
        <v>1</v>
      </c>
      <c r="K10596" t="n">
        <v>18474000</v>
      </c>
      <c r="L10596" t="n">
        <v>-21054000</v>
      </c>
      <c r="M10596" t="n">
        <v>-21034000</v>
      </c>
      <c r="N10596" t="n">
        <v>18798000</v>
      </c>
      <c r="O10596">
        <f>D10595</f>
      </c>
      <c r="P10596">
        <f>(E10596-F10596+G10596)/O10596*100</f>
      </c>
      <c r="Q10596">
        <f>H10595</f>
      </c>
      <c r="R10596">
        <f>I10595</f>
      </c>
      <c r="S10596">
        <f>H10596-H10595</f>
      </c>
      <c r="T10596">
        <f>I10596-I10595</f>
      </c>
    </row>
    <row r="10597">
      <c r="A10597" t="n">
        <v>2018</v>
      </c>
      <c r="B10597" t="inlineStr">
        <is>
          <t>00296263</t>
        </is>
      </c>
      <c r="C10597" t="inlineStr">
        <is>
          <t>YW</t>
        </is>
      </c>
      <c r="D10597" t="n">
        <v>3968910000</v>
      </c>
      <c r="E10597" t="n">
        <v>600788000</v>
      </c>
      <c r="F10597" t="n">
        <v>5887000</v>
      </c>
      <c r="G10597" t="n">
        <v>90072000</v>
      </c>
      <c r="H10597" t="n">
        <v>2.34</v>
      </c>
      <c r="I10597" t="n">
        <v>1</v>
      </c>
      <c r="K10597" t="n">
        <v>-27857000</v>
      </c>
      <c r="L10597" t="n">
        <v>31909000</v>
      </c>
      <c r="M10597" t="n">
        <v>31726000</v>
      </c>
      <c r="N10597" t="n">
        <v>-28226000</v>
      </c>
      <c r="O10597">
        <f>D10596</f>
      </c>
      <c r="P10597">
        <f>(E10597-F10597+G10597)/O10597*100</f>
      </c>
      <c r="Q10597">
        <f>H10596</f>
      </c>
      <c r="R10597">
        <f>I10596</f>
      </c>
      <c r="S10597">
        <f>H10597-H10596</f>
      </c>
      <c r="T10597">
        <f>I10597-I10596</f>
      </c>
      <c r="U10597">
        <f>(L10597-K10597)/(2*D10597*0.01)</f>
      </c>
      <c r="V10597">
        <f>(L10597+K10597)/(D10597*0.0001)</f>
      </c>
    </row>
    <row r="10598">
      <c r="A10598" t="n">
        <v>2019</v>
      </c>
      <c r="B10598" t="inlineStr">
        <is>
          <t>00296263</t>
        </is>
      </c>
      <c r="C10598" t="inlineStr">
        <is>
          <t>YW</t>
        </is>
      </c>
      <c r="D10598" t="n">
        <v>4754162000</v>
      </c>
      <c r="E10598" t="n">
        <v>704239000</v>
      </c>
      <c r="F10598" t="n">
        <v>50047000</v>
      </c>
      <c r="G10598" t="n">
        <v>92389000</v>
      </c>
      <c r="H10598" t="n">
        <v>2.04</v>
      </c>
      <c r="I10598" t="n">
        <v>4</v>
      </c>
      <c r="K10598" t="n">
        <v>-43287000</v>
      </c>
      <c r="L10598" t="n">
        <v>50915000</v>
      </c>
      <c r="M10598" t="n">
        <v>50444000</v>
      </c>
      <c r="N10598" t="n">
        <v>-43727000</v>
      </c>
      <c r="O10598">
        <f>D10597</f>
      </c>
      <c r="P10598">
        <f>(E10598-F10598+G10598)/O10598*100</f>
      </c>
      <c r="Q10598">
        <f>H10597</f>
      </c>
      <c r="R10598">
        <f>I10597</f>
      </c>
      <c r="S10598">
        <f>H10598-H10597</f>
      </c>
      <c r="T10598">
        <f>I10598-I10597</f>
      </c>
      <c r="U10598">
        <f>(L10598-K10598)/(2*D10598*0.01)</f>
      </c>
      <c r="V10598">
        <f>(L10598+K10598)/(D10598*0.0001)</f>
      </c>
    </row>
    <row r="10599">
      <c r="A10599" t="n">
        <v>2020</v>
      </c>
      <c r="B10599" t="inlineStr">
        <is>
          <t>00296263</t>
        </is>
      </c>
      <c r="C10599" t="inlineStr">
        <is>
          <t>YW</t>
        </is>
      </c>
      <c r="D10599" t="n">
        <v>4730232000</v>
      </c>
      <c r="E10599" t="n">
        <v>69860000</v>
      </c>
      <c r="F10599" t="n">
        <v>35555000</v>
      </c>
      <c r="G10599" t="n">
        <v>96840000</v>
      </c>
      <c r="H10599" t="n">
        <v>2.05</v>
      </c>
      <c r="I10599" t="n">
        <v>4</v>
      </c>
      <c r="K10599" t="n">
        <v>-48365000</v>
      </c>
      <c r="L10599" t="n">
        <v>56761000</v>
      </c>
      <c r="M10599" t="n">
        <v>56241000</v>
      </c>
      <c r="N10599" t="n">
        <v>-48862000</v>
      </c>
      <c r="O10599">
        <f>D10598</f>
      </c>
      <c r="P10599">
        <f>(E10599-F10599+G10599)/O10599*100</f>
      </c>
      <c r="Q10599">
        <f>H10598</f>
      </c>
      <c r="R10599">
        <f>I10598</f>
      </c>
      <c r="S10599">
        <f>H10599-H10598</f>
      </c>
      <c r="T10599">
        <f>I10599-I10598</f>
      </c>
      <c r="U10599">
        <f>(L10599-K10599)/(2*D10599*0.01)</f>
      </c>
      <c r="V10599">
        <f>(L10599+K10599)/(D10599*0.0001)</f>
      </c>
    </row>
    <row r="10600">
      <c r="A10600" t="n">
        <v>2021</v>
      </c>
      <c r="B10600" t="inlineStr">
        <is>
          <t>00296263</t>
        </is>
      </c>
      <c r="C10600" t="inlineStr">
        <is>
          <t>YW</t>
        </is>
      </c>
      <c r="D10600" t="n">
        <v>5005512000</v>
      </c>
      <c r="E10600" t="n">
        <v>194590000</v>
      </c>
      <c r="G10600" t="n">
        <v>96722000</v>
      </c>
      <c r="H10600" t="n">
        <v>2.62</v>
      </c>
      <c r="I10600" t="n">
        <v>4</v>
      </c>
      <c r="K10600" t="n">
        <v>-54503000</v>
      </c>
      <c r="L10600" t="n">
        <v>63579000</v>
      </c>
      <c r="M10600" t="n">
        <v>63376000</v>
      </c>
      <c r="N10600" t="n">
        <v>-55347000</v>
      </c>
      <c r="O10600">
        <f>D10599</f>
      </c>
      <c r="Q10600">
        <f>H10599</f>
      </c>
      <c r="R10600">
        <f>I10599</f>
      </c>
      <c r="S10600">
        <f>H10600-H10599</f>
      </c>
      <c r="T10600">
        <f>I10600-I10599</f>
      </c>
      <c r="U10600">
        <f>(L10600-K10600)/(2*D10600*0.01)</f>
      </c>
      <c r="V10600">
        <f>(L10600+K10600)/(D10600*0.0001)</f>
      </c>
    </row>
    <row r="10601">
      <c r="A10601" t="n">
        <v>2022</v>
      </c>
      <c r="B10601" t="inlineStr">
        <is>
          <t>00296263</t>
        </is>
      </c>
      <c r="C10601" t="inlineStr">
        <is>
          <t>YW</t>
        </is>
      </c>
      <c r="D10601" t="n">
        <v>5102004000</v>
      </c>
      <c r="E10601" t="n">
        <v>164131000</v>
      </c>
      <c r="F10601" t="n">
        <v>52717000</v>
      </c>
      <c r="G10601" t="n">
        <v>130245000</v>
      </c>
      <c r="H10601" t="n">
        <v>5.17</v>
      </c>
      <c r="I10601" t="n">
        <v>4</v>
      </c>
      <c r="K10601" t="n">
        <v>-40617000</v>
      </c>
      <c r="L10601" t="n">
        <v>46355000</v>
      </c>
      <c r="M10601" t="n">
        <v>47446000</v>
      </c>
      <c r="N10601" t="n">
        <v>-42215000</v>
      </c>
      <c r="O10601">
        <f>D10600</f>
      </c>
      <c r="P10601">
        <f>(E10601-F10601+G10601)/O10601*100</f>
      </c>
      <c r="Q10601">
        <f>H10600</f>
      </c>
      <c r="R10601">
        <f>I10600</f>
      </c>
      <c r="S10601">
        <f>H10601-H10600</f>
      </c>
      <c r="T10601">
        <f>I10601-I10600</f>
      </c>
      <c r="U10601">
        <f>(L10601-K10601)/(2*D10601*0.01)</f>
      </c>
      <c r="V10601">
        <f>(L10601+K10601)/(D10601*0.0001)</f>
      </c>
    </row>
    <row r="10602">
      <c r="A10602" t="n">
        <v>2023</v>
      </c>
      <c r="B10602" t="inlineStr">
        <is>
          <t>00296263</t>
        </is>
      </c>
      <c r="C10602" t="inlineStr">
        <is>
          <t>YW</t>
        </is>
      </c>
      <c r="D10602" t="n">
        <v>5919437000</v>
      </c>
      <c r="E10602" t="n">
        <v>594781000</v>
      </c>
      <c r="F10602" t="n">
        <v>132569000</v>
      </c>
      <c r="G10602" t="n">
        <v>262065000</v>
      </c>
      <c r="H10602" t="n">
        <v>4.26</v>
      </c>
      <c r="I10602" t="n">
        <v>2</v>
      </c>
      <c r="K10602" t="n">
        <v>-46706000</v>
      </c>
      <c r="L10602" t="n">
        <v>53645000</v>
      </c>
      <c r="M10602" t="n">
        <v>54413000</v>
      </c>
      <c r="N10602" t="n">
        <v>-48156000</v>
      </c>
      <c r="O10602">
        <f>D10601</f>
      </c>
      <c r="P10602">
        <f>(E10602-F10602+G10602)/O10602*100</f>
      </c>
      <c r="Q10602">
        <f>H10601</f>
      </c>
      <c r="R10602">
        <f>I10601</f>
      </c>
      <c r="S10602">
        <f>H10602-H10601</f>
      </c>
      <c r="T10602">
        <f>I10602-I10601</f>
      </c>
      <c r="U10602">
        <f>(L10602-K10602)/(2*D10602*0.01)</f>
      </c>
      <c r="V10602">
        <f>(L10602+K10602)/(D10602*0.0001)</f>
      </c>
    </row>
    <row r="10603">
      <c r="A10603" t="n">
        <v>2024</v>
      </c>
      <c r="B10603" t="inlineStr">
        <is>
          <t>00296263</t>
        </is>
      </c>
      <c r="C10603" t="inlineStr">
        <is>
          <t>YW</t>
        </is>
      </c>
      <c r="D10603" t="n">
        <v>6852143000</v>
      </c>
      <c r="E10603" t="n">
        <v>873589000</v>
      </c>
      <c r="G10603" t="n">
        <v>27279000</v>
      </c>
      <c r="H10603" t="n">
        <v>3.69</v>
      </c>
      <c r="I10603" t="n">
        <v>2</v>
      </c>
      <c r="J10603" t="n">
        <v>7.76</v>
      </c>
      <c r="K10603" t="n">
        <v>-57184000</v>
      </c>
      <c r="L10603" t="n">
        <v>65807000</v>
      </c>
      <c r="M10603" t="n">
        <v>66351000</v>
      </c>
      <c r="N10603" t="n">
        <v>-58652000</v>
      </c>
      <c r="O10603">
        <f>D10602</f>
      </c>
      <c r="Q10603">
        <f>H10602</f>
      </c>
      <c r="R10603">
        <f>I10602</f>
      </c>
      <c r="S10603">
        <f>H10603-H10602</f>
      </c>
      <c r="T10603">
        <f>I10603-I10602</f>
      </c>
      <c r="U10603">
        <f>(L10603-K10603)/(2*D10603*0.01)</f>
      </c>
      <c r="V10603">
        <f>(L10603+K10603)/(D10603*0.0001)</f>
      </c>
    </row>
    <row r="10604">
      <c r="A10604" t="n">
        <v>2025</v>
      </c>
      <c r="B10604" t="inlineStr">
        <is>
          <t>00296263</t>
        </is>
      </c>
      <c r="C10604" t="inlineStr">
        <is>
          <t>YW</t>
        </is>
      </c>
      <c r="D10604" t="n">
        <v>6802999000</v>
      </c>
      <c r="E10604" t="n">
        <v>312718000</v>
      </c>
      <c r="F10604" t="n">
        <v>329957000</v>
      </c>
      <c r="G10604" t="n">
        <v>28771000</v>
      </c>
      <c r="H10604" t="n">
        <v>4.07</v>
      </c>
      <c r="I10604" t="n">
        <v>2</v>
      </c>
      <c r="J10604" t="n">
        <v>8.75</v>
      </c>
      <c r="K10604" t="n">
        <v>-44446000</v>
      </c>
      <c r="L10604" t="n">
        <v>51063000</v>
      </c>
      <c r="M10604" t="n">
        <v>51687000</v>
      </c>
      <c r="N10604" t="n">
        <v>-45743000</v>
      </c>
      <c r="O10604">
        <f>D10603</f>
      </c>
      <c r="P10604">
        <f>(E10604-F10604+G10604)/O10604*100</f>
      </c>
      <c r="Q10604">
        <f>H10603</f>
      </c>
      <c r="R10604">
        <f>I10603</f>
      </c>
      <c r="S10604">
        <f>H10604-H10603</f>
      </c>
      <c r="T10604">
        <f>I10604-I10603</f>
      </c>
      <c r="U10604">
        <f>(L10604-K10604)/(2*D10604*0.01)</f>
      </c>
      <c r="V10604">
        <f>(L10604+K10604)/(D10604*0.0001)</f>
      </c>
    </row>
    <row r="10605">
      <c r="A10605" t="n">
        <v>2014</v>
      </c>
      <c r="B10605" t="inlineStr">
        <is>
          <t>00296290</t>
        </is>
      </c>
      <c r="C10605" t="inlineStr">
        <is>
          <t>키움증권</t>
        </is>
      </c>
      <c r="D10605" t="n">
        <v>8468681000</v>
      </c>
      <c r="E10605" t="n">
        <v>4752762000</v>
      </c>
      <c r="F10605" t="n">
        <v>3315946000</v>
      </c>
      <c r="G10605" t="n">
        <v>156577000</v>
      </c>
      <c r="H10605" t="n">
        <v>2.745</v>
      </c>
      <c r="I10605" t="n">
        <v>4.4</v>
      </c>
    </row>
    <row r="10606">
      <c r="A10606" t="n">
        <v>2015</v>
      </c>
      <c r="B10606" t="inlineStr">
        <is>
          <t>00296290</t>
        </is>
      </c>
      <c r="C10606" t="inlineStr">
        <is>
          <t>키움증권</t>
        </is>
      </c>
      <c r="D10606" t="n">
        <v>8305761000</v>
      </c>
      <c r="E10606" t="n">
        <v>2220414000</v>
      </c>
      <c r="F10606" t="n">
        <v>1909463000</v>
      </c>
      <c r="G10606" t="n">
        <v>166063000</v>
      </c>
      <c r="H10606" t="n">
        <v>2.34</v>
      </c>
      <c r="I10606" t="n">
        <v>3</v>
      </c>
      <c r="K10606" t="n">
        <v>-344796000</v>
      </c>
      <c r="L10606" t="n">
        <v>380424000</v>
      </c>
      <c r="M10606" t="n">
        <v>374600000</v>
      </c>
      <c r="N10606" t="n">
        <v>-346260000</v>
      </c>
      <c r="O10606">
        <f>D10605</f>
      </c>
      <c r="P10606">
        <f>(E10606-F10606+G10606)/O10606*100</f>
      </c>
      <c r="Q10606">
        <f>H10605</f>
      </c>
      <c r="R10606">
        <f>I10605</f>
      </c>
      <c r="S10606">
        <f>H10606-H10605</f>
      </c>
      <c r="T10606">
        <f>I10606-I10605</f>
      </c>
      <c r="U10606">
        <f>(L10606-K10606)/(2*D10606*0.01)</f>
      </c>
      <c r="V10606">
        <f>(L10606+K10606)/(D10606*0.0001)</f>
      </c>
    </row>
    <row r="10607">
      <c r="A10607" t="n">
        <v>2016</v>
      </c>
      <c r="B10607" t="inlineStr">
        <is>
          <t>00296290</t>
        </is>
      </c>
      <c r="C10607" t="inlineStr">
        <is>
          <t>키움증권</t>
        </is>
      </c>
      <c r="D10607" t="n">
        <v>8885584000</v>
      </c>
      <c r="E10607" t="n">
        <v>2310716000</v>
      </c>
      <c r="F10607" t="n">
        <v>2675184000</v>
      </c>
      <c r="G10607" t="n">
        <v>175590000</v>
      </c>
      <c r="H10607" t="n">
        <v>2.29</v>
      </c>
      <c r="I10607" t="n">
        <v>3</v>
      </c>
      <c r="K10607" t="n">
        <v>-451606000</v>
      </c>
      <c r="L10607" t="n">
        <v>505125000</v>
      </c>
      <c r="M10607" t="n">
        <v>497038000</v>
      </c>
      <c r="N10607" t="n">
        <v>-453265000</v>
      </c>
      <c r="O10607">
        <f>D10606</f>
      </c>
      <c r="P10607">
        <f>(E10607-F10607+G10607)/O10607*100</f>
      </c>
      <c r="Q10607">
        <f>H10606</f>
      </c>
      <c r="R10607">
        <f>I10606</f>
      </c>
      <c r="S10607">
        <f>H10607-H10606</f>
      </c>
      <c r="T10607">
        <f>I10607-I10606</f>
      </c>
      <c r="U10607">
        <f>(L10607-K10607)/(2*D10607*0.01)</f>
      </c>
      <c r="V10607">
        <f>(L10607+K10607)/(D10607*0.0001)</f>
      </c>
    </row>
    <row r="10608">
      <c r="A10608" t="n">
        <v>2017</v>
      </c>
      <c r="B10608" t="inlineStr">
        <is>
          <t>00296290</t>
        </is>
      </c>
      <c r="C10608" t="inlineStr">
        <is>
          <t>키움증권</t>
        </is>
      </c>
      <c r="D10608" t="n">
        <v>10666343000</v>
      </c>
      <c r="E10608" t="n">
        <v>2402729000</v>
      </c>
      <c r="F10608" t="n">
        <v>1161157000</v>
      </c>
      <c r="G10608" t="n">
        <v>185433000</v>
      </c>
      <c r="H10608" t="n">
        <v>2.76</v>
      </c>
      <c r="I10608" t="n">
        <v>3</v>
      </c>
      <c r="K10608" t="n">
        <v>-524412000</v>
      </c>
      <c r="L10608" t="n">
        <v>584513000</v>
      </c>
      <c r="M10608" t="n">
        <v>577997000</v>
      </c>
      <c r="N10608" t="n">
        <v>-528657000</v>
      </c>
      <c r="O10608">
        <f>D10607</f>
      </c>
      <c r="P10608">
        <f>(E10608-F10608+G10608)/O10608*100</f>
      </c>
      <c r="Q10608">
        <f>H10607</f>
      </c>
      <c r="R10608">
        <f>I10607</f>
      </c>
      <c r="S10608">
        <f>H10608-H10607</f>
      </c>
      <c r="T10608">
        <f>I10608-I10607</f>
      </c>
      <c r="U10608">
        <f>(L10608-K10608)/(2*D10608*0.01)</f>
      </c>
      <c r="V10608">
        <f>(L10608+K10608)/(D10608*0.0001)</f>
      </c>
    </row>
    <row r="10609">
      <c r="A10609" t="n">
        <v>2020</v>
      </c>
      <c r="B10609" t="inlineStr">
        <is>
          <t>00296290</t>
        </is>
      </c>
      <c r="C10609" t="inlineStr">
        <is>
          <t>키움증권</t>
        </is>
      </c>
      <c r="D10609" t="n">
        <v>21805234000</v>
      </c>
      <c r="E10609" t="n">
        <v>3602874000</v>
      </c>
      <c r="F10609" t="n">
        <v>2229737000</v>
      </c>
      <c r="G10609" t="n">
        <v>292196000</v>
      </c>
      <c r="H10609" t="n">
        <v>2.26</v>
      </c>
      <c r="I10609" t="n">
        <v>5</v>
      </c>
      <c r="J10609" t="n">
        <v>6.67</v>
      </c>
      <c r="K10609" t="n">
        <v>-1359593000</v>
      </c>
      <c r="L10609" t="n">
        <v>1549464000</v>
      </c>
      <c r="M10609" t="n">
        <v>1570141000</v>
      </c>
      <c r="N10609" t="n">
        <v>-1401496000</v>
      </c>
      <c r="U10609">
        <f>(L10609-K10609)/(2*D10609*0.01)</f>
      </c>
      <c r="V10609">
        <f>(L10609+K10609)/(D10609*0.0001)</f>
      </c>
    </row>
    <row r="10610">
      <c r="A10610" t="n">
        <v>2021</v>
      </c>
      <c r="B10610" t="inlineStr">
        <is>
          <t>00296290</t>
        </is>
      </c>
      <c r="C10610" t="inlineStr">
        <is>
          <t>키움증권</t>
        </is>
      </c>
      <c r="D10610" t="n">
        <v>39567821000</v>
      </c>
      <c r="E10610" t="n">
        <v>6032194000</v>
      </c>
      <c r="F10610" t="n">
        <v>3407576000</v>
      </c>
      <c r="G10610" t="n">
        <v>633727000</v>
      </c>
      <c r="H10610" t="n">
        <v>3.135</v>
      </c>
      <c r="I10610" t="n">
        <v>5.475</v>
      </c>
      <c r="J10610" t="n">
        <v>9.300000000000001</v>
      </c>
      <c r="K10610" t="n">
        <v>-2905584000</v>
      </c>
      <c r="L10610" t="n">
        <v>3368615000</v>
      </c>
      <c r="M10610" t="n">
        <v>3393450000</v>
      </c>
      <c r="N10610" t="n">
        <v>-2979645000</v>
      </c>
      <c r="O10610">
        <f>D10609</f>
      </c>
      <c r="P10610">
        <f>(E10610-F10610+G10610)/O10610*100</f>
      </c>
      <c r="Q10610">
        <f>H10609</f>
      </c>
      <c r="R10610">
        <f>I10609</f>
      </c>
      <c r="S10610">
        <f>H10610-H10609</f>
      </c>
      <c r="T10610">
        <f>I10610-I10609</f>
      </c>
      <c r="U10610">
        <f>(L10610-K10610)/(2*D10610*0.01)</f>
      </c>
      <c r="V10610">
        <f>(L10610+K10610)/(D10610*0.0001)</f>
      </c>
    </row>
    <row r="10611">
      <c r="A10611" t="n">
        <v>2022</v>
      </c>
      <c r="B10611" t="inlineStr">
        <is>
          <t>00296290</t>
        </is>
      </c>
      <c r="C10611" t="inlineStr">
        <is>
          <t>키움증권</t>
        </is>
      </c>
      <c r="D10611" t="n">
        <v>36768871000</v>
      </c>
      <c r="E10611" t="n">
        <v>7604787000</v>
      </c>
      <c r="F10611" t="n">
        <v>4089971000</v>
      </c>
      <c r="G10611" t="n">
        <v>1057249000</v>
      </c>
      <c r="H10611" t="n">
        <v>5.58</v>
      </c>
      <c r="I10611" t="n">
        <v>3.7</v>
      </c>
      <c r="J10611" t="n">
        <v>8.175000000000001</v>
      </c>
      <c r="K10611" t="n">
        <v>-2444044000</v>
      </c>
      <c r="L10611" t="n">
        <v>2478347000</v>
      </c>
      <c r="M10611" t="n">
        <v>2561737000</v>
      </c>
      <c r="N10611" t="n">
        <v>-2553316000</v>
      </c>
      <c r="O10611">
        <f>D10610</f>
      </c>
      <c r="P10611">
        <f>(E10611-F10611+G10611)/O10611*100</f>
      </c>
      <c r="Q10611">
        <f>H10610</f>
      </c>
      <c r="R10611">
        <f>I10610</f>
      </c>
      <c r="S10611">
        <f>H10611-H10610</f>
      </c>
      <c r="T10611">
        <f>I10611-I10610</f>
      </c>
      <c r="U10611">
        <f>(L10611-K10611)/(2*D10611*0.01)</f>
      </c>
      <c r="V10611">
        <f>(L10611+K10611)/(D10611*0.0001)</f>
      </c>
    </row>
    <row r="10612">
      <c r="A10612" t="n">
        <v>2023</v>
      </c>
      <c r="B10612" t="inlineStr">
        <is>
          <t>00296290</t>
        </is>
      </c>
      <c r="C10612" t="inlineStr">
        <is>
          <t>키움증권</t>
        </is>
      </c>
      <c r="D10612" t="n">
        <v>44193457000</v>
      </c>
      <c r="E10612" t="n">
        <v>6500882000</v>
      </c>
      <c r="F10612" t="n">
        <v>2916808000</v>
      </c>
      <c r="G10612" t="n">
        <v>1751659000</v>
      </c>
      <c r="H10612" t="n">
        <v>4.67</v>
      </c>
      <c r="I10612" t="n">
        <v>3.71</v>
      </c>
      <c r="J10612" t="n">
        <v>8.130000000000001</v>
      </c>
      <c r="K10612" t="n">
        <v>-2799388000</v>
      </c>
      <c r="L10612" t="n">
        <v>3199838000</v>
      </c>
      <c r="M10612" t="n">
        <v>3141676000</v>
      </c>
      <c r="N10612" t="n">
        <v>-2803259000</v>
      </c>
      <c r="O10612">
        <f>D10611</f>
      </c>
      <c r="P10612">
        <f>(E10612-F10612+G10612)/O10612*100</f>
      </c>
      <c r="Q10612">
        <f>H10611</f>
      </c>
      <c r="R10612">
        <f>I10611</f>
      </c>
      <c r="S10612">
        <f>H10612-H10611</f>
      </c>
      <c r="T10612">
        <f>I10612-I10611</f>
      </c>
      <c r="U10612">
        <f>(L10612-K10612)/(2*D10612*0.01)</f>
      </c>
      <c r="V10612">
        <f>(L10612+K10612)/(D10612*0.0001)</f>
      </c>
    </row>
    <row r="10613">
      <c r="A10613" t="n">
        <v>2024</v>
      </c>
      <c r="B10613" t="inlineStr">
        <is>
          <t>00296290</t>
        </is>
      </c>
      <c r="C10613" t="inlineStr">
        <is>
          <t>키움증권</t>
        </is>
      </c>
      <c r="D10613" t="n">
        <v>50691814000</v>
      </c>
      <c r="E10613" t="n">
        <v>7158630000</v>
      </c>
      <c r="F10613" t="n">
        <v>3269309000</v>
      </c>
      <c r="G10613" t="n">
        <v>1768160000</v>
      </c>
      <c r="H10613" t="n">
        <v>4.105</v>
      </c>
      <c r="I10613" t="n">
        <v>3.705</v>
      </c>
      <c r="J10613" t="n">
        <v>8.210000000000001</v>
      </c>
      <c r="K10613" t="n">
        <v>-2946168000</v>
      </c>
      <c r="L10613" t="n">
        <v>3353650000</v>
      </c>
      <c r="M10613" t="n">
        <v>3298049000</v>
      </c>
      <c r="N10613" t="n">
        <v>-2939748000</v>
      </c>
      <c r="O10613">
        <f>D10612</f>
      </c>
      <c r="P10613">
        <f>(E10613-F10613+G10613)/O10613*100</f>
      </c>
      <c r="Q10613">
        <f>H10612</f>
      </c>
      <c r="R10613">
        <f>I10612</f>
      </c>
      <c r="S10613">
        <f>H10613-H10612</f>
      </c>
      <c r="T10613">
        <f>I10613-I10612</f>
      </c>
      <c r="U10613">
        <f>(L10613-K10613)/(2*D10613*0.01)</f>
      </c>
      <c r="V10613">
        <f>(L10613+K10613)/(D10613*0.0001)</f>
      </c>
    </row>
    <row r="10614">
      <c r="A10614" t="n">
        <v>2025</v>
      </c>
      <c r="B10614" t="inlineStr">
        <is>
          <t>00296290</t>
        </is>
      </c>
      <c r="C10614" t="inlineStr">
        <is>
          <t>키움증권</t>
        </is>
      </c>
      <c r="D10614" t="n">
        <v>57320068000</v>
      </c>
      <c r="E10614" t="n">
        <v>7599315000</v>
      </c>
      <c r="F10614" t="n">
        <v>2816456000</v>
      </c>
      <c r="G10614" t="n">
        <v>1777054000</v>
      </c>
      <c r="H10614" t="n">
        <v>4.76</v>
      </c>
      <c r="I10614" t="n">
        <v>3.705</v>
      </c>
      <c r="J10614" t="n">
        <v>8.029999999999999</v>
      </c>
      <c r="K10614" t="n">
        <v>-3254556000</v>
      </c>
      <c r="L10614" t="n">
        <v>3581793000</v>
      </c>
      <c r="M10614" t="n">
        <v>3519431000</v>
      </c>
      <c r="N10614" t="n">
        <v>-3263016000</v>
      </c>
      <c r="O10614">
        <f>D10613</f>
      </c>
      <c r="P10614">
        <f>(E10614-F10614+G10614)/O10614*100</f>
      </c>
      <c r="Q10614">
        <f>H10613</f>
      </c>
      <c r="R10614">
        <f>I10613</f>
      </c>
      <c r="S10614">
        <f>H10614-H10613</f>
      </c>
      <c r="T10614">
        <f>I10614-I10613</f>
      </c>
      <c r="U10614">
        <f>(L10614-K10614)/(2*D10614*0.01)</f>
      </c>
      <c r="V10614">
        <f>(L10614+K10614)/(D10614*0.0001)</f>
      </c>
    </row>
    <row r="10615">
      <c r="A10615" t="n">
        <v>2014</v>
      </c>
      <c r="B10615" t="inlineStr">
        <is>
          <t>00296324</t>
        </is>
      </c>
      <c r="C10615" t="inlineStr">
        <is>
          <t>큐로홀딩스</t>
        </is>
      </c>
      <c r="D10615" t="n">
        <v>261937000</v>
      </c>
      <c r="E10615" t="n">
        <v>95257000</v>
      </c>
      <c r="F10615" t="n">
        <v>45958000</v>
      </c>
      <c r="G10615" t="n">
        <v>8392000</v>
      </c>
      <c r="H10615" t="n">
        <v>3.22</v>
      </c>
      <c r="I10615" t="n">
        <v>5.47</v>
      </c>
      <c r="K10615" t="n">
        <v>-16622000</v>
      </c>
      <c r="L10615" t="n">
        <v>19356000</v>
      </c>
      <c r="M10615" t="n">
        <v>19199000</v>
      </c>
      <c r="N10615" t="n">
        <v>-16806000</v>
      </c>
      <c r="U10615">
        <f>(L10615-K10615)/(2*D10615*0.01)</f>
      </c>
      <c r="V10615">
        <f>(L10615+K10615)/(D10615*0.0001)</f>
      </c>
    </row>
    <row r="10616">
      <c r="A10616" t="n">
        <v>2015</v>
      </c>
      <c r="B10616" t="inlineStr">
        <is>
          <t>00296324</t>
        </is>
      </c>
      <c r="C10616" t="inlineStr">
        <is>
          <t>큐로홀딩스</t>
        </is>
      </c>
      <c r="D10616" t="n">
        <v>465936000</v>
      </c>
      <c r="E10616" t="n">
        <v>104139000</v>
      </c>
      <c r="F10616" t="n">
        <v>25146000</v>
      </c>
      <c r="G10616" t="n">
        <v>7246000</v>
      </c>
      <c r="H10616" t="n">
        <v>3.15</v>
      </c>
      <c r="I10616" t="n">
        <v>4.45</v>
      </c>
      <c r="K10616" t="n">
        <v>-30286000</v>
      </c>
      <c r="L10616" t="n">
        <v>35038000</v>
      </c>
      <c r="M10616" t="n">
        <v>34899000</v>
      </c>
      <c r="N10616" t="n">
        <v>-30752000</v>
      </c>
      <c r="O10616">
        <f>D10615</f>
      </c>
      <c r="P10616">
        <f>(E10616-F10616+G10616)/O10616*100</f>
      </c>
      <c r="Q10616">
        <f>H10615</f>
      </c>
      <c r="R10616">
        <f>I10615</f>
      </c>
      <c r="S10616">
        <f>H10616-H10615</f>
      </c>
      <c r="T10616">
        <f>I10616-I10615</f>
      </c>
      <c r="U10616">
        <f>(L10616-K10616)/(2*D10616*0.01)</f>
      </c>
      <c r="V10616">
        <f>(L10616+K10616)/(D10616*0.0001)</f>
      </c>
    </row>
    <row r="10617">
      <c r="A10617" t="n">
        <v>2016</v>
      </c>
      <c r="B10617" t="inlineStr">
        <is>
          <t>00296324</t>
        </is>
      </c>
      <c r="C10617" t="inlineStr">
        <is>
          <t>큐로홀딩스</t>
        </is>
      </c>
      <c r="D10617" t="n">
        <v>323244000</v>
      </c>
      <c r="E10617" t="n">
        <v>165279000</v>
      </c>
      <c r="F10617" t="n">
        <v>217813000</v>
      </c>
      <c r="G10617" t="n">
        <v>10055000</v>
      </c>
      <c r="H10617" t="n">
        <v>3.29</v>
      </c>
      <c r="I10617" t="n">
        <v>4.15</v>
      </c>
      <c r="K10617" t="n">
        <v>-26439000</v>
      </c>
      <c r="L10617" t="n">
        <v>31050000</v>
      </c>
      <c r="M10617" t="n">
        <v>30981000</v>
      </c>
      <c r="N10617" t="n">
        <v>-26869000</v>
      </c>
      <c r="O10617">
        <f>D10616</f>
      </c>
      <c r="P10617">
        <f>(E10617-F10617+G10617)/O10617*100</f>
      </c>
      <c r="Q10617">
        <f>H10616</f>
      </c>
      <c r="R10617">
        <f>I10616</f>
      </c>
      <c r="S10617">
        <f>H10617-H10616</f>
      </c>
      <c r="T10617">
        <f>I10617-I10616</f>
      </c>
      <c r="U10617">
        <f>(L10617-K10617)/(2*D10617*0.01)</f>
      </c>
      <c r="V10617">
        <f>(L10617+K10617)/(D10617*0.0001)</f>
      </c>
    </row>
    <row r="10618">
      <c r="A10618" t="n">
        <v>2017</v>
      </c>
      <c r="B10618" t="inlineStr">
        <is>
          <t>00296324</t>
        </is>
      </c>
      <c r="C10618" t="inlineStr">
        <is>
          <t>큐로홀딩스</t>
        </is>
      </c>
      <c r="D10618" t="n">
        <v>508159000</v>
      </c>
      <c r="E10618" t="n">
        <v>254036000</v>
      </c>
      <c r="F10618" t="n">
        <v>128934000</v>
      </c>
      <c r="G10618" t="n">
        <v>15842000</v>
      </c>
      <c r="H10618" t="n">
        <v>3.67</v>
      </c>
      <c r="I10618" t="n">
        <v>4.24</v>
      </c>
      <c r="O10618">
        <f>D10617</f>
      </c>
      <c r="P10618">
        <f>(E10618-F10618+G10618)/O10618*100</f>
      </c>
      <c r="Q10618">
        <f>H10617</f>
      </c>
      <c r="R10618">
        <f>I10617</f>
      </c>
      <c r="S10618">
        <f>H10618-H10617</f>
      </c>
      <c r="T10618">
        <f>I10618-I10617</f>
      </c>
    </row>
    <row r="10619">
      <c r="A10619" t="n">
        <v>2018</v>
      </c>
      <c r="B10619" t="inlineStr">
        <is>
          <t>00296324</t>
        </is>
      </c>
      <c r="C10619" t="inlineStr">
        <is>
          <t>큐로홀딩스</t>
        </is>
      </c>
      <c r="D10619" t="n">
        <v>330785000</v>
      </c>
      <c r="E10619" t="n">
        <v>222278000</v>
      </c>
      <c r="F10619" t="n">
        <v>299267000</v>
      </c>
      <c r="G10619" t="n">
        <v>18649000</v>
      </c>
      <c r="H10619" t="n">
        <v>3.67</v>
      </c>
      <c r="I10619" t="n">
        <v>4.24</v>
      </c>
      <c r="O10619">
        <f>D10618</f>
      </c>
      <c r="P10619">
        <f>(E10619-F10619+G10619)/O10619*100</f>
      </c>
      <c r="Q10619">
        <f>H10618</f>
      </c>
      <c r="R10619">
        <f>I10618</f>
      </c>
      <c r="S10619">
        <f>H10619-H10618</f>
      </c>
      <c r="T10619">
        <f>I10619-I10618</f>
      </c>
    </row>
    <row r="10620">
      <c r="A10620" t="n">
        <v>2019</v>
      </c>
      <c r="B10620" t="inlineStr">
        <is>
          <t>00296324</t>
        </is>
      </c>
      <c r="C10620" t="inlineStr">
        <is>
          <t>큐로홀딩스</t>
        </is>
      </c>
      <c r="D10620" t="n">
        <v>424487000</v>
      </c>
      <c r="E10620" t="n">
        <v>151305000</v>
      </c>
      <c r="F10620" t="n">
        <v>102802000</v>
      </c>
      <c r="G10620" t="n">
        <v>11103000</v>
      </c>
      <c r="H10620" t="n">
        <v>3.4</v>
      </c>
      <c r="I10620" t="n">
        <v>3.92</v>
      </c>
      <c r="O10620">
        <f>D10619</f>
      </c>
      <c r="P10620">
        <f>(E10620-F10620+G10620)/O10620*100</f>
      </c>
      <c r="Q10620">
        <f>H10619</f>
      </c>
      <c r="R10620">
        <f>I10619</f>
      </c>
      <c r="S10620">
        <f>H10620-H10619</f>
      </c>
      <c r="T10620">
        <f>I10620-I10619</f>
      </c>
    </row>
    <row r="10621">
      <c r="A10621" t="n">
        <v>2020</v>
      </c>
      <c r="B10621" t="inlineStr">
        <is>
          <t>00296324</t>
        </is>
      </c>
      <c r="C10621" t="inlineStr">
        <is>
          <t>큐로홀딩스</t>
        </is>
      </c>
      <c r="D10621" t="n">
        <v>1493998000</v>
      </c>
      <c r="E10621" t="n">
        <v>343804000</v>
      </c>
      <c r="F10621" t="n">
        <v>225598000</v>
      </c>
      <c r="G10621" t="n">
        <v>21269000</v>
      </c>
      <c r="H10621" t="n">
        <v>3.39</v>
      </c>
      <c r="I10621" t="n">
        <v>3.79</v>
      </c>
      <c r="O10621">
        <f>D10620</f>
      </c>
      <c r="P10621">
        <f>(E10621-F10621+G10621)/O10621*100</f>
      </c>
      <c r="Q10621">
        <f>H10620</f>
      </c>
      <c r="R10621">
        <f>I10620</f>
      </c>
      <c r="S10621">
        <f>H10621-H10620</f>
      </c>
      <c r="T10621">
        <f>I10621-I10620</f>
      </c>
    </row>
    <row r="10622">
      <c r="A10622" t="n">
        <v>2021</v>
      </c>
      <c r="B10622" t="inlineStr">
        <is>
          <t>00296324</t>
        </is>
      </c>
      <c r="C10622" t="inlineStr">
        <is>
          <t>큐로홀딩스</t>
        </is>
      </c>
      <c r="D10622" t="n">
        <v>2033404000</v>
      </c>
      <c r="E10622" t="n">
        <v>358880000</v>
      </c>
      <c r="F10622" t="n">
        <v>221322000</v>
      </c>
      <c r="G10622" t="n">
        <v>39439000</v>
      </c>
      <c r="H10622" t="n">
        <v>3.73</v>
      </c>
      <c r="I10622" t="n">
        <v>3.72</v>
      </c>
      <c r="K10622" t="n">
        <v>-119667000</v>
      </c>
      <c r="L10622" t="n">
        <v>419112000</v>
      </c>
      <c r="M10622" t="n">
        <v>441941000</v>
      </c>
      <c r="N10622" t="n">
        <v>-97227000</v>
      </c>
      <c r="O10622">
        <f>D10621</f>
      </c>
      <c r="P10622">
        <f>(E10622-F10622+G10622)/O10622*100</f>
      </c>
      <c r="Q10622">
        <f>H10621</f>
      </c>
      <c r="R10622">
        <f>I10621</f>
      </c>
      <c r="S10622">
        <f>H10622-H10621</f>
      </c>
      <c r="T10622">
        <f>I10622-I10621</f>
      </c>
      <c r="U10622">
        <f>(L10622-K10622)/(2*D10622*0.01)</f>
      </c>
    </row>
    <row r="10623">
      <c r="A10623" t="n">
        <v>2022</v>
      </c>
      <c r="B10623" t="inlineStr">
        <is>
          <t>00296324</t>
        </is>
      </c>
      <c r="C10623" t="inlineStr">
        <is>
          <t>큐로홀딩스</t>
        </is>
      </c>
      <c r="D10623" t="n">
        <v>1746731000</v>
      </c>
      <c r="E10623" t="n">
        <v>474473000</v>
      </c>
      <c r="F10623" t="n">
        <v>311393000</v>
      </c>
      <c r="G10623" t="n">
        <v>59549000</v>
      </c>
      <c r="H10623" t="n">
        <v>6.09</v>
      </c>
      <c r="I10623" t="n">
        <v>3.67</v>
      </c>
      <c r="K10623" t="n">
        <v>-292230000</v>
      </c>
      <c r="L10623" t="n">
        <v>507183000</v>
      </c>
      <c r="M10623" t="n">
        <v>530556000</v>
      </c>
      <c r="N10623" t="n">
        <v>-269956000</v>
      </c>
      <c r="O10623">
        <f>D10622</f>
      </c>
      <c r="P10623">
        <f>(E10623-F10623+G10623)/O10623*100</f>
      </c>
      <c r="Q10623">
        <f>H10622</f>
      </c>
      <c r="R10623">
        <f>I10622</f>
      </c>
      <c r="S10623">
        <f>H10623-H10622</f>
      </c>
      <c r="T10623">
        <f>I10623-I10622</f>
      </c>
      <c r="U10623">
        <f>(L10623-K10623)/(2*D10623*0.01)</f>
      </c>
    </row>
    <row r="10624">
      <c r="A10624" t="n">
        <v>2023</v>
      </c>
      <c r="B10624" t="inlineStr">
        <is>
          <t>00296324</t>
        </is>
      </c>
      <c r="C10624" t="inlineStr">
        <is>
          <t>큐로홀딩스</t>
        </is>
      </c>
      <c r="D10624" t="n">
        <v>2035990000</v>
      </c>
      <c r="E10624" t="n">
        <v>309146000</v>
      </c>
      <c r="F10624" t="n">
        <v>514149000</v>
      </c>
      <c r="G10624" t="n">
        <v>89025000</v>
      </c>
      <c r="H10624" t="n">
        <v>5.25</v>
      </c>
      <c r="I10624" t="n">
        <v>4.21</v>
      </c>
      <c r="K10624" t="n">
        <v>-237306000</v>
      </c>
      <c r="L10624" t="n">
        <v>584457000</v>
      </c>
      <c r="M10624" t="n">
        <v>609216000</v>
      </c>
      <c r="N10624" t="n">
        <v>-323494000</v>
      </c>
      <c r="O10624">
        <f>D10623</f>
      </c>
      <c r="P10624">
        <f>(E10624-F10624+G10624)/O10624*100</f>
      </c>
      <c r="Q10624">
        <f>H10623</f>
      </c>
      <c r="R10624">
        <f>I10623</f>
      </c>
      <c r="S10624">
        <f>H10624-H10623</f>
      </c>
      <c r="T10624">
        <f>I10624-I10623</f>
      </c>
      <c r="U10624">
        <f>(L10624-K10624)/(2*D10624*0.01)</f>
      </c>
    </row>
    <row r="10625">
      <c r="A10625" t="n">
        <v>2024</v>
      </c>
      <c r="B10625" t="inlineStr">
        <is>
          <t>00296324</t>
        </is>
      </c>
      <c r="C10625" t="inlineStr">
        <is>
          <t>큐로홀딩스</t>
        </is>
      </c>
      <c r="D10625" t="n">
        <v>1176673000</v>
      </c>
      <c r="E10625" t="n">
        <v>191837000</v>
      </c>
      <c r="F10625" t="n">
        <v>61687000</v>
      </c>
      <c r="G10625" t="n">
        <v>42871000</v>
      </c>
      <c r="H10625" t="n">
        <v>4.63</v>
      </c>
      <c r="I10625" t="n">
        <v>4.13</v>
      </c>
      <c r="J10625" t="n">
        <v>6.82</v>
      </c>
      <c r="K10625" t="n">
        <v>-72274000</v>
      </c>
      <c r="L10625" t="n">
        <v>81605000</v>
      </c>
      <c r="M10625" t="n">
        <v>83071000</v>
      </c>
      <c r="N10625" t="n">
        <v>-74780000</v>
      </c>
      <c r="O10625">
        <f>D10624</f>
      </c>
      <c r="P10625">
        <f>(E10625-F10625+G10625)/O10625*100</f>
      </c>
      <c r="Q10625">
        <f>H10624</f>
      </c>
      <c r="R10625">
        <f>I10624</f>
      </c>
      <c r="S10625">
        <f>H10625-H10624</f>
      </c>
      <c r="T10625">
        <f>I10625-I10624</f>
      </c>
      <c r="U10625">
        <f>(L10625-K10625)/(2*D10625*0.01)</f>
      </c>
      <c r="V10625">
        <f>(L10625+K10625)/(D10625*0.0001)</f>
      </c>
    </row>
    <row r="10626">
      <c r="A10626" t="n">
        <v>2025</v>
      </c>
      <c r="B10626" t="inlineStr">
        <is>
          <t>00296324</t>
        </is>
      </c>
      <c r="C10626" t="inlineStr">
        <is>
          <t>큐로홀딩스</t>
        </is>
      </c>
      <c r="D10626" t="n">
        <v>1225593000</v>
      </c>
      <c r="E10626" t="n">
        <v>181609000</v>
      </c>
      <c r="F10626" t="n">
        <v>180723000</v>
      </c>
      <c r="G10626" t="n">
        <v>51722000</v>
      </c>
      <c r="H10626" t="n">
        <v>4.92</v>
      </c>
      <c r="I10626" t="n">
        <v>4.12</v>
      </c>
      <c r="J10626" t="n">
        <v>6.34</v>
      </c>
      <c r="K10626" t="n">
        <v>-68308000</v>
      </c>
      <c r="L10626" t="n">
        <v>76710000</v>
      </c>
      <c r="M10626" t="n">
        <v>78322000</v>
      </c>
      <c r="N10626" t="n">
        <v>-70873000</v>
      </c>
      <c r="O10626">
        <f>D10625</f>
      </c>
      <c r="P10626">
        <f>(E10626-F10626+G10626)/O10626*100</f>
      </c>
      <c r="Q10626">
        <f>H10625</f>
      </c>
      <c r="R10626">
        <f>I10625</f>
      </c>
      <c r="S10626">
        <f>H10626-H10625</f>
      </c>
      <c r="T10626">
        <f>I10626-I10625</f>
      </c>
      <c r="U10626">
        <f>(L10626-K10626)/(2*D10626*0.01)</f>
      </c>
      <c r="V10626">
        <f>(L10626+K10626)/(D10626*0.0001)</f>
      </c>
    </row>
    <row r="10627">
      <c r="A10627" t="n">
        <v>2014</v>
      </c>
      <c r="B10627" t="inlineStr">
        <is>
          <t>00297095</t>
        </is>
      </c>
      <c r="C10627" t="inlineStr">
        <is>
          <t>나라엠앤디</t>
        </is>
      </c>
      <c r="D10627" t="n">
        <v>11784756000</v>
      </c>
      <c r="E10627" t="n">
        <v>1675166000</v>
      </c>
      <c r="F10627" t="n">
        <v>2115651000</v>
      </c>
      <c r="G10627" t="n">
        <v>399137000</v>
      </c>
      <c r="H10627" t="n">
        <v>3.1</v>
      </c>
      <c r="I10627" t="n">
        <v>4.69</v>
      </c>
      <c r="K10627" t="n">
        <v>-657606000</v>
      </c>
      <c r="L10627" t="n">
        <v>863768000</v>
      </c>
      <c r="M10627" t="n">
        <v>867500000</v>
      </c>
      <c r="N10627" t="n">
        <v>-864016000</v>
      </c>
      <c r="U10627">
        <f>(L10627-K10627)/(2*D10627*0.01)</f>
      </c>
      <c r="V10627">
        <f>(L10627+K10627)/(D10627*0.0001)</f>
      </c>
    </row>
    <row r="10628">
      <c r="A10628" t="n">
        <v>2015</v>
      </c>
      <c r="B10628" t="inlineStr">
        <is>
          <t>00297095</t>
        </is>
      </c>
      <c r="C10628" t="inlineStr">
        <is>
          <t>나라엠앤디</t>
        </is>
      </c>
      <c r="D10628" t="n">
        <v>13373656000</v>
      </c>
      <c r="E10628" t="n">
        <v>1738561000</v>
      </c>
      <c r="F10628" t="n">
        <v>905798000</v>
      </c>
      <c r="G10628" t="n">
        <v>343365000</v>
      </c>
      <c r="H10628" t="n">
        <v>2.68</v>
      </c>
      <c r="I10628" t="n">
        <v>4.325</v>
      </c>
      <c r="O10628">
        <f>D10627</f>
      </c>
      <c r="P10628">
        <f>(E10628-F10628+G10628)/O10628*100</f>
      </c>
      <c r="Q10628">
        <f>H10627</f>
      </c>
      <c r="R10628">
        <f>I10627</f>
      </c>
      <c r="S10628">
        <f>H10628-H10627</f>
      </c>
      <c r="T10628">
        <f>I10628-I10627</f>
      </c>
    </row>
    <row r="10629">
      <c r="A10629" t="n">
        <v>2016</v>
      </c>
      <c r="B10629" t="inlineStr">
        <is>
          <t>00297095</t>
        </is>
      </c>
      <c r="C10629" t="inlineStr">
        <is>
          <t>나라엠앤디</t>
        </is>
      </c>
      <c r="D10629" t="n">
        <v>12922318000</v>
      </c>
      <c r="E10629" t="n">
        <v>1711852000</v>
      </c>
      <c r="F10629" t="n">
        <v>1225553000</v>
      </c>
      <c r="G10629" t="n">
        <v>349759000</v>
      </c>
      <c r="H10629" t="n">
        <v>2.68</v>
      </c>
      <c r="I10629" t="n">
        <v>4.325</v>
      </c>
      <c r="K10629" t="n">
        <v>-762318000</v>
      </c>
      <c r="L10629" t="n">
        <v>869474000</v>
      </c>
      <c r="M10629" t="n">
        <v>868870000</v>
      </c>
      <c r="N10629" t="n">
        <v>-823356000</v>
      </c>
      <c r="O10629">
        <f>D10628</f>
      </c>
      <c r="P10629">
        <f>(E10629-F10629+G10629)/O10629*100</f>
      </c>
      <c r="Q10629">
        <f>H10628</f>
      </c>
      <c r="R10629">
        <f>I10628</f>
      </c>
      <c r="S10629">
        <f>H10629-H10628</f>
      </c>
      <c r="T10629">
        <f>I10629-I10628</f>
      </c>
      <c r="U10629">
        <f>(L10629-K10629)/(2*D10629*0.01)</f>
      </c>
      <c r="V10629">
        <f>(L10629+K10629)/(D10629*0.0001)</f>
      </c>
    </row>
    <row r="10630">
      <c r="A10630" t="n">
        <v>2017</v>
      </c>
      <c r="B10630" t="inlineStr">
        <is>
          <t>00297095</t>
        </is>
      </c>
      <c r="C10630" t="inlineStr">
        <is>
          <t>나라엠앤디</t>
        </is>
      </c>
      <c r="D10630" t="n">
        <v>13154793000</v>
      </c>
      <c r="E10630" t="n">
        <v>1629289000</v>
      </c>
      <c r="F10630" t="n">
        <v>1397009000</v>
      </c>
      <c r="G10630" t="n">
        <v>341977000</v>
      </c>
      <c r="H10630" t="n">
        <v>3.24</v>
      </c>
      <c r="I10630" t="n">
        <v>4.15</v>
      </c>
      <c r="K10630" t="n">
        <v>-863255840</v>
      </c>
      <c r="L10630" t="n">
        <v>1403074480</v>
      </c>
      <c r="M10630" t="n">
        <v>863255840</v>
      </c>
      <c r="N10630" t="n">
        <v>-773151380</v>
      </c>
      <c r="O10630">
        <f>D10629</f>
      </c>
      <c r="P10630">
        <f>(E10630-F10630+G10630)/O10630*100</f>
      </c>
      <c r="Q10630">
        <f>H10629</f>
      </c>
      <c r="R10630">
        <f>I10629</f>
      </c>
      <c r="S10630">
        <f>H10630-H10629</f>
      </c>
      <c r="T10630">
        <f>I10630-I10629</f>
      </c>
      <c r="U10630">
        <f>(L10630-K10630)/(2*D10630*0.01)</f>
      </c>
      <c r="V10630">
        <f>(L10630+K10630)/(D10630*0.0001)</f>
      </c>
    </row>
    <row r="10631">
      <c r="A10631" t="n">
        <v>2018</v>
      </c>
      <c r="B10631" t="inlineStr">
        <is>
          <t>00297095</t>
        </is>
      </c>
      <c r="C10631" t="inlineStr">
        <is>
          <t>나라엠앤디</t>
        </is>
      </c>
      <c r="D10631" t="n">
        <v>14168067000</v>
      </c>
      <c r="E10631" t="n">
        <v>1656510000</v>
      </c>
      <c r="F10631" t="n">
        <v>1767045000</v>
      </c>
      <c r="G10631" t="n">
        <v>415928000</v>
      </c>
      <c r="H10631" t="n">
        <v>2.775</v>
      </c>
      <c r="I10631" t="n">
        <v>4.39</v>
      </c>
      <c r="K10631" t="n">
        <v>-907383181</v>
      </c>
      <c r="L10631" t="n">
        <v>1520360481</v>
      </c>
      <c r="M10631" t="n">
        <v>986809631</v>
      </c>
      <c r="N10631" t="n">
        <v>-1323066358</v>
      </c>
      <c r="O10631">
        <f>D10630</f>
      </c>
      <c r="P10631">
        <f>(E10631-F10631+G10631)/O10631*100</f>
      </c>
      <c r="Q10631">
        <f>H10630</f>
      </c>
      <c r="R10631">
        <f>I10630</f>
      </c>
      <c r="S10631">
        <f>H10631-H10630</f>
      </c>
      <c r="T10631">
        <f>I10631-I10630</f>
      </c>
      <c r="U10631">
        <f>(L10631-K10631)/(2*D10631*0.01)</f>
      </c>
      <c r="V10631">
        <f>(L10631+K10631)/(D10631*0.0001)</f>
      </c>
    </row>
    <row r="10632">
      <c r="A10632" t="n">
        <v>2019</v>
      </c>
      <c r="B10632" t="inlineStr">
        <is>
          <t>00297095</t>
        </is>
      </c>
      <c r="C10632" t="inlineStr">
        <is>
          <t>나라엠앤디</t>
        </is>
      </c>
      <c r="D10632" t="n">
        <v>11791510000</v>
      </c>
      <c r="E10632" t="n">
        <v>1767634000</v>
      </c>
      <c r="F10632" t="n">
        <v>4093045000</v>
      </c>
      <c r="G10632" t="n">
        <v>389639000</v>
      </c>
      <c r="H10632" t="n">
        <v>2.605</v>
      </c>
      <c r="I10632" t="n">
        <v>4.05</v>
      </c>
      <c r="O10632">
        <f>D10631</f>
      </c>
      <c r="P10632">
        <f>(E10632-F10632+G10632)/O10632*100</f>
      </c>
      <c r="Q10632">
        <f>H10631</f>
      </c>
      <c r="R10632">
        <f>I10631</f>
      </c>
      <c r="S10632">
        <f>H10632-H10631</f>
      </c>
      <c r="T10632">
        <f>I10632-I10631</f>
      </c>
    </row>
    <row r="10633">
      <c r="A10633" t="n">
        <v>2020</v>
      </c>
      <c r="B10633" t="inlineStr">
        <is>
          <t>00297095</t>
        </is>
      </c>
      <c r="C10633" t="inlineStr">
        <is>
          <t>나라엠앤디</t>
        </is>
      </c>
      <c r="D10633" t="n">
        <v>10632873000</v>
      </c>
      <c r="E10633" t="n">
        <v>1579655000</v>
      </c>
      <c r="F10633" t="n">
        <v>1473852000</v>
      </c>
      <c r="G10633" t="n">
        <v>302809000</v>
      </c>
      <c r="H10633" t="n">
        <v>2.655</v>
      </c>
      <c r="I10633" t="n">
        <v>3.85</v>
      </c>
      <c r="K10633" t="n">
        <v>-727000000</v>
      </c>
      <c r="L10633" t="n">
        <v>862000000</v>
      </c>
      <c r="M10633" t="n">
        <v>862000000</v>
      </c>
      <c r="N10633" t="n">
        <v>-727000000</v>
      </c>
      <c r="O10633">
        <f>D10632</f>
      </c>
      <c r="P10633">
        <f>(E10633-F10633+G10633)/O10633*100</f>
      </c>
      <c r="Q10633">
        <f>H10632</f>
      </c>
      <c r="R10633">
        <f>I10632</f>
      </c>
      <c r="S10633">
        <f>H10633-H10632</f>
      </c>
      <c r="T10633">
        <f>I10633-I10632</f>
      </c>
      <c r="U10633">
        <f>(L10633-K10633)/(2*D10633*0.01)</f>
      </c>
      <c r="V10633">
        <f>(L10633+K10633)/(D10633*0.0001)</f>
      </c>
    </row>
    <row r="10634">
      <c r="A10634" t="n">
        <v>2021</v>
      </c>
      <c r="B10634" t="inlineStr">
        <is>
          <t>00297095</t>
        </is>
      </c>
      <c r="C10634" t="inlineStr">
        <is>
          <t>나라엠앤디</t>
        </is>
      </c>
      <c r="D10634" t="n">
        <v>10396953000</v>
      </c>
      <c r="E10634" t="n">
        <v>1393498000</v>
      </c>
      <c r="F10634" t="n">
        <v>1593987000</v>
      </c>
      <c r="G10634" t="n">
        <v>277342000</v>
      </c>
      <c r="H10634" t="n">
        <v>2.655</v>
      </c>
      <c r="I10634" t="n">
        <v>3.85</v>
      </c>
      <c r="O10634">
        <f>D10633</f>
      </c>
      <c r="P10634">
        <f>(E10634-F10634+G10634)/O10634*100</f>
      </c>
      <c r="Q10634">
        <f>H10633</f>
      </c>
      <c r="R10634">
        <f>I10633</f>
      </c>
      <c r="S10634">
        <f>H10634-H10633</f>
      </c>
      <c r="T10634">
        <f>I10634-I10633</f>
      </c>
    </row>
    <row r="10635">
      <c r="A10635" t="n">
        <v>2022</v>
      </c>
      <c r="B10635" t="inlineStr">
        <is>
          <t>00297095</t>
        </is>
      </c>
      <c r="C10635" t="inlineStr">
        <is>
          <t>나라엠앤디</t>
        </is>
      </c>
      <c r="D10635" t="n">
        <v>8992830000</v>
      </c>
      <c r="E10635" t="n">
        <v>1262702000</v>
      </c>
      <c r="F10635" t="n">
        <v>1812179000</v>
      </c>
      <c r="G10635" t="n">
        <v>316647000</v>
      </c>
      <c r="H10635" t="n">
        <v>5.47</v>
      </c>
      <c r="I10635" t="n">
        <v>3</v>
      </c>
      <c r="O10635">
        <f>D10634</f>
      </c>
      <c r="P10635">
        <f>(E10635-F10635+G10635)/O10635*100</f>
      </c>
      <c r="Q10635">
        <f>H10634</f>
      </c>
      <c r="R10635">
        <f>I10634</f>
      </c>
      <c r="S10635">
        <f>H10635-H10634</f>
      </c>
      <c r="T10635">
        <f>I10635-I10634</f>
      </c>
    </row>
    <row r="10636">
      <c r="A10636" t="n">
        <v>2023</v>
      </c>
      <c r="B10636" t="inlineStr">
        <is>
          <t>00297095</t>
        </is>
      </c>
      <c r="C10636" t="inlineStr">
        <is>
          <t>나라엠앤디</t>
        </is>
      </c>
      <c r="D10636" t="n">
        <v>8856633000</v>
      </c>
      <c r="E10636" t="n">
        <v>1007540000</v>
      </c>
      <c r="F10636" t="n">
        <v>1965195000</v>
      </c>
      <c r="G10636" t="n">
        <v>449422000</v>
      </c>
      <c r="H10636" t="n">
        <v>5.43</v>
      </c>
      <c r="I10636" t="n">
        <v>3</v>
      </c>
      <c r="O10636">
        <f>D10635</f>
      </c>
      <c r="P10636">
        <f>(E10636-F10636+G10636)/O10636*100</f>
      </c>
      <c r="Q10636">
        <f>H10635</f>
      </c>
      <c r="R10636">
        <f>I10635</f>
      </c>
      <c r="S10636">
        <f>H10636-H10635</f>
      </c>
      <c r="T10636">
        <f>I10636-I10635</f>
      </c>
    </row>
    <row r="10637">
      <c r="A10637" t="n">
        <v>2024</v>
      </c>
      <c r="B10637" t="inlineStr">
        <is>
          <t>00297095</t>
        </is>
      </c>
      <c r="C10637" t="inlineStr">
        <is>
          <t>나라엠앤디</t>
        </is>
      </c>
      <c r="D10637" t="n">
        <v>10443158000</v>
      </c>
      <c r="E10637" t="n">
        <v>1640857000</v>
      </c>
      <c r="F10637" t="n">
        <v>1447112000</v>
      </c>
      <c r="G10637" t="n">
        <v>572384000</v>
      </c>
      <c r="H10637" t="n">
        <v>4.12</v>
      </c>
      <c r="I10637" t="n">
        <v>2.88</v>
      </c>
      <c r="O10637">
        <f>D10636</f>
      </c>
      <c r="P10637">
        <f>(E10637-F10637+G10637)/O10637*100</f>
      </c>
      <c r="Q10637">
        <f>H10636</f>
      </c>
      <c r="R10637">
        <f>I10636</f>
      </c>
      <c r="S10637">
        <f>H10637-H10636</f>
      </c>
      <c r="T10637">
        <f>I10637-I10636</f>
      </c>
    </row>
    <row r="10638">
      <c r="A10638" t="n">
        <v>2025</v>
      </c>
      <c r="B10638" t="inlineStr">
        <is>
          <t>00297095</t>
        </is>
      </c>
      <c r="C10638" t="inlineStr">
        <is>
          <t>나라엠앤디</t>
        </is>
      </c>
      <c r="D10638" t="n">
        <v>12025150000</v>
      </c>
      <c r="E10638" t="n">
        <v>1122363000</v>
      </c>
      <c r="F10638" t="n">
        <v>718773000</v>
      </c>
      <c r="G10638" t="n">
        <v>362021000</v>
      </c>
      <c r="H10638" t="n">
        <v>4.12</v>
      </c>
      <c r="I10638" t="n">
        <v>2.88</v>
      </c>
      <c r="O10638">
        <f>D10637</f>
      </c>
      <c r="P10638">
        <f>(E10638-F10638+G10638)/O10638*100</f>
      </c>
      <c r="Q10638">
        <f>H10637</f>
      </c>
      <c r="R10638">
        <f>I10637</f>
      </c>
      <c r="S10638">
        <f>H10638-H10637</f>
      </c>
      <c r="T10638">
        <f>I10638-I10637</f>
      </c>
    </row>
    <row r="10639">
      <c r="A10639" t="n">
        <v>2014</v>
      </c>
      <c r="B10639" t="inlineStr">
        <is>
          <t>00297448</t>
        </is>
      </c>
      <c r="C10639" t="inlineStr">
        <is>
          <t>플래스크</t>
        </is>
      </c>
      <c r="D10639" t="n">
        <v>995339000</v>
      </c>
      <c r="E10639" t="n">
        <v>243309000</v>
      </c>
      <c r="F10639" t="n">
        <v>60126000</v>
      </c>
      <c r="G10639" t="n">
        <v>23842000</v>
      </c>
      <c r="H10639" t="n">
        <v>2.66</v>
      </c>
      <c r="I10639" t="n">
        <v>5.08</v>
      </c>
      <c r="K10639" t="n">
        <v>-79988000</v>
      </c>
      <c r="L10639" t="n">
        <v>92603000</v>
      </c>
      <c r="M10639" t="n">
        <v>91428000</v>
      </c>
      <c r="N10639" t="n">
        <v>-79544000</v>
      </c>
      <c r="U10639">
        <f>(L10639-K10639)/(2*D10639*0.01)</f>
      </c>
      <c r="V10639">
        <f>(L10639+K10639)/(D10639*0.0001)</f>
      </c>
    </row>
    <row r="10640">
      <c r="A10640" t="n">
        <v>2015</v>
      </c>
      <c r="B10640" t="inlineStr">
        <is>
          <t>00297448</t>
        </is>
      </c>
      <c r="C10640" t="inlineStr">
        <is>
          <t>플래스크</t>
        </is>
      </c>
      <c r="D10640" t="n">
        <v>1224497000</v>
      </c>
      <c r="E10640" t="n">
        <v>282785000</v>
      </c>
      <c r="F10640" t="n">
        <v>144241000</v>
      </c>
      <c r="G10640" t="n">
        <v>22997000</v>
      </c>
      <c r="H10640" t="n">
        <v>2.36</v>
      </c>
      <c r="I10640" t="n">
        <v>3</v>
      </c>
      <c r="K10640" t="n">
        <v>-181901000</v>
      </c>
      <c r="L10640" t="n">
        <v>97382000</v>
      </c>
      <c r="M10640" t="n">
        <v>96348000</v>
      </c>
      <c r="N10640" t="n">
        <v>-96027000</v>
      </c>
      <c r="O10640">
        <f>D10639</f>
      </c>
      <c r="P10640">
        <f>(E10640-F10640+G10640)/O10640*100</f>
      </c>
      <c r="Q10640">
        <f>H10639</f>
      </c>
      <c r="R10640">
        <f>I10639</f>
      </c>
      <c r="S10640">
        <f>H10640-H10639</f>
      </c>
      <c r="T10640">
        <f>I10640-I10639</f>
      </c>
      <c r="U10640">
        <f>(L10640-K10640)/(2*D10640*0.01)</f>
      </c>
    </row>
    <row r="10641">
      <c r="A10641" t="n">
        <v>2016</v>
      </c>
      <c r="B10641" t="inlineStr">
        <is>
          <t>00297448</t>
        </is>
      </c>
      <c r="C10641" t="inlineStr">
        <is>
          <t>플래스크</t>
        </is>
      </c>
      <c r="D10641" t="n">
        <v>1150415000</v>
      </c>
      <c r="E10641" t="n">
        <v>402978000</v>
      </c>
      <c r="F10641" t="n">
        <v>360491000</v>
      </c>
      <c r="G10641" t="n">
        <v>21452000</v>
      </c>
      <c r="H10641" t="n">
        <v>2.44</v>
      </c>
      <c r="I10641" t="n">
        <v>3</v>
      </c>
      <c r="K10641" t="n">
        <v>-72321000</v>
      </c>
      <c r="L10641" t="n">
        <v>84139000</v>
      </c>
      <c r="M10641" t="n">
        <v>83091000</v>
      </c>
      <c r="N10641" t="n">
        <v>-72679000</v>
      </c>
      <c r="O10641">
        <f>D10640</f>
      </c>
      <c r="P10641">
        <f>(E10641-F10641+G10641)/O10641*100</f>
      </c>
      <c r="Q10641">
        <f>H10640</f>
      </c>
      <c r="R10641">
        <f>I10640</f>
      </c>
      <c r="S10641">
        <f>H10641-H10640</f>
      </c>
      <c r="T10641">
        <f>I10641-I10640</f>
      </c>
      <c r="U10641">
        <f>(L10641-K10641)/(2*D10641*0.01)</f>
      </c>
      <c r="V10641">
        <f>(L10641+K10641)/(D10641*0.0001)</f>
      </c>
    </row>
    <row r="10642">
      <c r="A10642" t="n">
        <v>2017</v>
      </c>
      <c r="B10642" t="inlineStr">
        <is>
          <t>00297448</t>
        </is>
      </c>
      <c r="C10642" t="inlineStr">
        <is>
          <t>플래스크</t>
        </is>
      </c>
      <c r="D10642" t="n">
        <v>1093015000</v>
      </c>
      <c r="E10642" t="n">
        <v>192595000</v>
      </c>
      <c r="F10642" t="n">
        <v>19751000</v>
      </c>
      <c r="G10642" t="n">
        <v>19543000</v>
      </c>
      <c r="H10642" t="n">
        <v>2.81</v>
      </c>
      <c r="I10642" t="n">
        <v>3</v>
      </c>
      <c r="K10642" t="n">
        <v>-30823000</v>
      </c>
      <c r="L10642" t="n">
        <v>30823000</v>
      </c>
      <c r="M10642" t="n">
        <v>33883000</v>
      </c>
      <c r="N10642" t="n">
        <v>-33883000</v>
      </c>
      <c r="O10642">
        <f>D10641</f>
      </c>
      <c r="P10642">
        <f>(E10642-F10642+G10642)/O10642*100</f>
      </c>
      <c r="Q10642">
        <f>H10641</f>
      </c>
      <c r="R10642">
        <f>I10641</f>
      </c>
      <c r="S10642">
        <f>H10642-H10641</f>
      </c>
      <c r="T10642">
        <f>I10642-I10641</f>
      </c>
      <c r="U10642">
        <f>(L10642-K10642)/(2*D10642*0.01)</f>
      </c>
    </row>
    <row r="10643">
      <c r="A10643" t="n">
        <v>2018</v>
      </c>
      <c r="B10643" t="inlineStr">
        <is>
          <t>00297448</t>
        </is>
      </c>
      <c r="C10643" t="inlineStr">
        <is>
          <t>플래스크</t>
        </is>
      </c>
      <c r="D10643" t="n">
        <v>1173108000</v>
      </c>
      <c r="E10643" t="n">
        <v>220572000</v>
      </c>
      <c r="F10643" t="n">
        <v>607709000</v>
      </c>
      <c r="G10643" t="n">
        <v>22697000</v>
      </c>
      <c r="H10643" t="n">
        <v>2.26</v>
      </c>
      <c r="I10643" t="n">
        <v>3</v>
      </c>
      <c r="K10643" t="n">
        <v>-68027000</v>
      </c>
      <c r="L10643" t="n">
        <v>81048000</v>
      </c>
      <c r="M10643" t="n">
        <v>79602000</v>
      </c>
      <c r="N10643" t="n">
        <v>-68212000</v>
      </c>
      <c r="O10643">
        <f>D10642</f>
      </c>
      <c r="P10643">
        <f>(E10643-F10643+G10643)/O10643*100</f>
      </c>
      <c r="Q10643">
        <f>H10642</f>
      </c>
      <c r="R10643">
        <f>I10642</f>
      </c>
      <c r="S10643">
        <f>H10643-H10642</f>
      </c>
      <c r="T10643">
        <f>I10643-I10642</f>
      </c>
      <c r="U10643">
        <f>(L10643-K10643)/(2*D10643*0.01)</f>
      </c>
      <c r="V10643">
        <f>(L10643+K10643)/(D10643*0.0001)</f>
      </c>
    </row>
    <row r="10644">
      <c r="A10644" t="n">
        <v>2019</v>
      </c>
      <c r="B10644" t="inlineStr">
        <is>
          <t>00297448</t>
        </is>
      </c>
      <c r="C10644" t="inlineStr">
        <is>
          <t>플래스크</t>
        </is>
      </c>
      <c r="D10644" t="n">
        <v>754589000</v>
      </c>
      <c r="E10644" t="n">
        <v>230822000</v>
      </c>
      <c r="F10644" t="n">
        <v>615748000</v>
      </c>
      <c r="G10644" t="n">
        <v>16514000</v>
      </c>
      <c r="H10644" t="n">
        <v>1.95</v>
      </c>
      <c r="I10644" t="n">
        <v>2.5</v>
      </c>
      <c r="J10644" t="n">
        <v>9.43</v>
      </c>
      <c r="O10644">
        <f>D10643</f>
      </c>
      <c r="P10644">
        <f>(E10644-F10644+G10644)/O10644*100</f>
      </c>
      <c r="Q10644">
        <f>H10643</f>
      </c>
      <c r="R10644">
        <f>I10643</f>
      </c>
      <c r="S10644">
        <f>H10644-H10643</f>
      </c>
      <c r="T10644">
        <f>I10644-I10643</f>
      </c>
    </row>
    <row r="10645">
      <c r="A10645" t="n">
        <v>2020</v>
      </c>
      <c r="B10645" t="inlineStr">
        <is>
          <t>00297448</t>
        </is>
      </c>
      <c r="C10645" t="inlineStr">
        <is>
          <t>플래스크</t>
        </is>
      </c>
      <c r="D10645" t="n">
        <v>1132041000</v>
      </c>
      <c r="E10645" t="n">
        <v>394499000</v>
      </c>
      <c r="F10645" t="n">
        <v>92261000</v>
      </c>
      <c r="G10645" t="n">
        <v>8867000</v>
      </c>
      <c r="H10645" t="n">
        <v>2.11</v>
      </c>
      <c r="I10645" t="n">
        <v>5</v>
      </c>
      <c r="J10645" t="n">
        <v>9.529999999999999</v>
      </c>
      <c r="K10645" t="n">
        <v>-99306000</v>
      </c>
      <c r="L10645" t="n">
        <v>122287000</v>
      </c>
      <c r="M10645" t="n">
        <v>117445000</v>
      </c>
      <c r="N10645" t="n">
        <v>-97762000</v>
      </c>
      <c r="O10645">
        <f>D10644</f>
      </c>
      <c r="P10645">
        <f>(E10645-F10645+G10645)/O10645*100</f>
      </c>
      <c r="Q10645">
        <f>H10644</f>
      </c>
      <c r="R10645">
        <f>I10644</f>
      </c>
      <c r="S10645">
        <f>H10645-H10644</f>
      </c>
      <c r="T10645">
        <f>I10645-I10644</f>
      </c>
      <c r="U10645">
        <f>(L10645-K10645)/(2*D10645*0.01)</f>
      </c>
      <c r="V10645">
        <f>(L10645+K10645)/(D10645*0.0001)</f>
      </c>
    </row>
    <row r="10646">
      <c r="A10646" t="n">
        <v>2021</v>
      </c>
      <c r="B10646" t="inlineStr">
        <is>
          <t>00297448</t>
        </is>
      </c>
      <c r="C10646" t="inlineStr">
        <is>
          <t>플래스크</t>
        </is>
      </c>
      <c r="D10646" t="n">
        <v>1449099000</v>
      </c>
      <c r="E10646" t="n">
        <v>489822000</v>
      </c>
      <c r="F10646" t="n">
        <v>113714000</v>
      </c>
      <c r="G10646" t="n">
        <v>24244000</v>
      </c>
      <c r="H10646" t="n">
        <v>2.11</v>
      </c>
      <c r="I10646" t="n">
        <v>5</v>
      </c>
      <c r="J10646" t="n">
        <v>11.01</v>
      </c>
      <c r="K10646" t="n">
        <v>-139527000</v>
      </c>
      <c r="L10646" t="n">
        <v>169268000</v>
      </c>
      <c r="M10646" t="n">
        <v>163647000</v>
      </c>
      <c r="N10646" t="n">
        <v>-138066000</v>
      </c>
      <c r="O10646">
        <f>D10645</f>
      </c>
      <c r="P10646">
        <f>(E10646-F10646+G10646)/O10646*100</f>
      </c>
      <c r="Q10646">
        <f>H10645</f>
      </c>
      <c r="R10646">
        <f>I10645</f>
      </c>
      <c r="S10646">
        <f>H10646-H10645</f>
      </c>
      <c r="T10646">
        <f>I10646-I10645</f>
      </c>
      <c r="U10646">
        <f>(L10646-K10646)/(2*D10646*0.01)</f>
      </c>
      <c r="V10646">
        <f>(L10646+K10646)/(D10646*0.0001)</f>
      </c>
    </row>
    <row r="10647">
      <c r="A10647" t="n">
        <v>2022</v>
      </c>
      <c r="B10647" t="inlineStr">
        <is>
          <t>00297448</t>
        </is>
      </c>
      <c r="C10647" t="inlineStr">
        <is>
          <t>플래스크</t>
        </is>
      </c>
      <c r="D10647" t="n">
        <v>1698679000</v>
      </c>
      <c r="O10647">
        <f>D10646</f>
      </c>
    </row>
    <row r="10648">
      <c r="A10648" t="n">
        <v>2023</v>
      </c>
      <c r="B10648" t="inlineStr">
        <is>
          <t>00297448</t>
        </is>
      </c>
      <c r="C10648" t="inlineStr">
        <is>
          <t>플래스크</t>
        </is>
      </c>
      <c r="D10648" t="n">
        <v>1540789000</v>
      </c>
      <c r="O10648">
        <f>D10647</f>
      </c>
    </row>
    <row r="10649">
      <c r="A10649" t="n">
        <v>2024</v>
      </c>
      <c r="B10649" t="inlineStr">
        <is>
          <t>00297448</t>
        </is>
      </c>
      <c r="C10649" t="inlineStr">
        <is>
          <t>플래스크</t>
        </is>
      </c>
      <c r="D10649" t="n">
        <v>1144885000</v>
      </c>
      <c r="O10649">
        <f>D10648</f>
      </c>
    </row>
    <row r="10650">
      <c r="A10650" t="n">
        <v>2014</v>
      </c>
      <c r="B10650" t="inlineStr">
        <is>
          <t>00297934</t>
        </is>
      </c>
      <c r="C10650" t="inlineStr">
        <is>
          <t>피씨디렉트</t>
        </is>
      </c>
      <c r="D10650" t="n">
        <v>986230000</v>
      </c>
      <c r="E10650" t="n">
        <v>141061000</v>
      </c>
      <c r="F10650" t="n">
        <v>120942000</v>
      </c>
      <c r="G10650" t="n">
        <v>29566000</v>
      </c>
      <c r="H10650" t="n">
        <v>2.798</v>
      </c>
      <c r="I10650" t="n">
        <v>4</v>
      </c>
      <c r="J10650" t="n">
        <v>8.82</v>
      </c>
      <c r="K10650" t="n">
        <v>-74337000</v>
      </c>
      <c r="L10650" t="n">
        <v>84914000</v>
      </c>
      <c r="M10650" t="n">
        <v>82549000</v>
      </c>
      <c r="N10650" t="n">
        <v>-75254000</v>
      </c>
      <c r="U10650">
        <f>(L10650-K10650)/(2*D10650*0.01)</f>
      </c>
      <c r="V10650">
        <f>(L10650+K10650)/(D10650*0.0001)</f>
      </c>
    </row>
    <row r="10651">
      <c r="A10651" t="n">
        <v>2015</v>
      </c>
      <c r="B10651" t="inlineStr">
        <is>
          <t>00297934</t>
        </is>
      </c>
      <c r="C10651" t="inlineStr">
        <is>
          <t>피씨디렉트</t>
        </is>
      </c>
      <c r="D10651" t="n">
        <v>1122903000</v>
      </c>
      <c r="E10651" t="n">
        <v>162451000</v>
      </c>
      <c r="F10651" t="n">
        <v>243381000</v>
      </c>
      <c r="G10651" t="n">
        <v>26312000</v>
      </c>
      <c r="H10651" t="n">
        <v>2.374</v>
      </c>
      <c r="I10651" t="n">
        <v>2.78</v>
      </c>
      <c r="J10651" t="n">
        <v>8.85</v>
      </c>
      <c r="K10651" t="n">
        <v>-86329000</v>
      </c>
      <c r="L10651" t="n">
        <v>99211000</v>
      </c>
      <c r="M10651" t="n">
        <v>98868000</v>
      </c>
      <c r="N10651" t="n">
        <v>-86869000</v>
      </c>
      <c r="O10651">
        <f>D10650</f>
      </c>
      <c r="P10651">
        <f>(E10651-F10651+G10651)/O10651*100</f>
      </c>
      <c r="Q10651">
        <f>H10650</f>
      </c>
      <c r="R10651">
        <f>I10650</f>
      </c>
      <c r="S10651">
        <f>H10651-H10650</f>
      </c>
      <c r="T10651">
        <f>I10651-I10650</f>
      </c>
      <c r="U10651">
        <f>(L10651-K10651)/(2*D10651*0.01)</f>
      </c>
      <c r="V10651">
        <f>(L10651+K10651)/(D10651*0.0001)</f>
      </c>
    </row>
    <row r="10652">
      <c r="A10652" t="n">
        <v>2016</v>
      </c>
      <c r="B10652" t="inlineStr">
        <is>
          <t>00297934</t>
        </is>
      </c>
      <c r="C10652" t="inlineStr">
        <is>
          <t>피씨디렉트</t>
        </is>
      </c>
      <c r="D10652" t="n">
        <v>1229905000</v>
      </c>
      <c r="E10652" t="n">
        <v>295042000</v>
      </c>
      <c r="F10652" t="n">
        <v>156490000</v>
      </c>
      <c r="G10652" t="n">
        <v>25193000</v>
      </c>
      <c r="H10652" t="n">
        <v>2.413</v>
      </c>
      <c r="I10652" t="n">
        <v>2.73</v>
      </c>
      <c r="J10652" t="n">
        <v>8.69</v>
      </c>
      <c r="K10652" t="n">
        <v>-88662000</v>
      </c>
      <c r="L10652" t="n">
        <v>102096000</v>
      </c>
      <c r="M10652" t="n">
        <v>100321000</v>
      </c>
      <c r="N10652" t="n">
        <v>-89317000</v>
      </c>
      <c r="O10652">
        <f>D10651</f>
      </c>
      <c r="P10652">
        <f>(E10652-F10652+G10652)/O10652*100</f>
      </c>
      <c r="Q10652">
        <f>H10651</f>
      </c>
      <c r="R10652">
        <f>I10651</f>
      </c>
      <c r="S10652">
        <f>H10652-H10651</f>
      </c>
      <c r="T10652">
        <f>I10652-I10651</f>
      </c>
      <c r="U10652">
        <f>(L10652-K10652)/(2*D10652*0.01)</f>
      </c>
      <c r="V10652">
        <f>(L10652+K10652)/(D10652*0.0001)</f>
      </c>
    </row>
    <row r="10653">
      <c r="A10653" t="n">
        <v>2017</v>
      </c>
      <c r="B10653" t="inlineStr">
        <is>
          <t>00297934</t>
        </is>
      </c>
      <c r="C10653" t="inlineStr">
        <is>
          <t>피씨디렉트</t>
        </is>
      </c>
      <c r="D10653" t="n">
        <v>1473705000</v>
      </c>
      <c r="E10653" t="n">
        <v>287737000</v>
      </c>
      <c r="F10653" t="n">
        <v>104837000</v>
      </c>
      <c r="G10653" t="n">
        <v>27993000</v>
      </c>
      <c r="H10653" t="n">
        <v>2.789</v>
      </c>
      <c r="I10653" t="n">
        <v>2.63</v>
      </c>
      <c r="J10653" t="n">
        <v>8.539999999999999</v>
      </c>
      <c r="K10653" t="n">
        <v>-101845000</v>
      </c>
      <c r="L10653" t="n">
        <v>117477000</v>
      </c>
      <c r="M10653" t="n">
        <v>116608000</v>
      </c>
      <c r="N10653" t="n">
        <v>-103038000</v>
      </c>
      <c r="O10653">
        <f>D10652</f>
      </c>
      <c r="P10653">
        <f>(E10653-F10653+G10653)/O10653*100</f>
      </c>
      <c r="Q10653">
        <f>H10652</f>
      </c>
      <c r="R10653">
        <f>I10652</f>
      </c>
      <c r="S10653">
        <f>H10653-H10652</f>
      </c>
      <c r="T10653">
        <f>I10653-I10652</f>
      </c>
      <c r="U10653">
        <f>(L10653-K10653)/(2*D10653*0.01)</f>
      </c>
      <c r="V10653">
        <f>(L10653+K10653)/(D10653*0.0001)</f>
      </c>
    </row>
    <row r="10654">
      <c r="A10654" t="n">
        <v>2018</v>
      </c>
      <c r="B10654" t="inlineStr">
        <is>
          <t>00297934</t>
        </is>
      </c>
      <c r="C10654" t="inlineStr">
        <is>
          <t>피씨디렉트</t>
        </is>
      </c>
      <c r="D10654" t="n">
        <v>1806865000</v>
      </c>
      <c r="E10654" t="n">
        <v>314008000</v>
      </c>
      <c r="F10654" t="n">
        <v>282838000</v>
      </c>
      <c r="G10654" t="n">
        <v>38474000</v>
      </c>
      <c r="H10654" t="n">
        <v>2.356</v>
      </c>
      <c r="I10654" t="n">
        <v>3.06</v>
      </c>
      <c r="J10654" t="n">
        <v>7.34</v>
      </c>
      <c r="K10654" t="n">
        <v>-118315000</v>
      </c>
      <c r="L10654" t="n">
        <v>136507000</v>
      </c>
      <c r="M10654" t="n">
        <v>134699000</v>
      </c>
      <c r="N10654" t="n">
        <v>-116075000</v>
      </c>
      <c r="O10654">
        <f>D10653</f>
      </c>
      <c r="P10654">
        <f>(E10654-F10654+G10654)/O10654*100</f>
      </c>
      <c r="Q10654">
        <f>H10653</f>
      </c>
      <c r="R10654">
        <f>I10653</f>
      </c>
      <c r="S10654">
        <f>H10654-H10653</f>
      </c>
      <c r="T10654">
        <f>I10654-I10653</f>
      </c>
      <c r="U10654">
        <f>(L10654-K10654)/(2*D10654*0.01)</f>
      </c>
      <c r="V10654">
        <f>(L10654+K10654)/(D10654*0.0001)</f>
      </c>
    </row>
    <row r="10655">
      <c r="A10655" t="n">
        <v>2019</v>
      </c>
      <c r="B10655" t="inlineStr">
        <is>
          <t>00297934</t>
        </is>
      </c>
      <c r="C10655" t="inlineStr">
        <is>
          <t>피씨디렉트</t>
        </is>
      </c>
      <c r="D10655" t="n">
        <v>2492657000</v>
      </c>
      <c r="E10655" t="n">
        <v>482788000</v>
      </c>
      <c r="F10655" t="n">
        <v>88757000</v>
      </c>
      <c r="G10655" t="n">
        <v>43580000</v>
      </c>
      <c r="H10655" t="n">
        <v>2.054</v>
      </c>
      <c r="I10655" t="n">
        <v>3</v>
      </c>
      <c r="J10655" t="n">
        <v>8.529999999999999</v>
      </c>
      <c r="K10655" t="n">
        <v>-188046000</v>
      </c>
      <c r="L10655" t="n">
        <v>220536000</v>
      </c>
      <c r="M10655" t="n">
        <v>216282000</v>
      </c>
      <c r="N10655" t="n">
        <v>-188291000</v>
      </c>
      <c r="O10655">
        <f>D10654</f>
      </c>
      <c r="P10655">
        <f>(E10655-F10655+G10655)/O10655*100</f>
      </c>
      <c r="Q10655">
        <f>H10654</f>
      </c>
      <c r="R10655">
        <f>I10654</f>
      </c>
      <c r="S10655">
        <f>H10655-H10654</f>
      </c>
      <c r="T10655">
        <f>I10655-I10654</f>
      </c>
      <c r="U10655">
        <f>(L10655-K10655)/(2*D10655*0.01)</f>
      </c>
      <c r="V10655">
        <f>(L10655+K10655)/(D10655*0.0001)</f>
      </c>
    </row>
    <row r="10656">
      <c r="A10656" t="n">
        <v>2020</v>
      </c>
      <c r="B10656" t="inlineStr">
        <is>
          <t>00297934</t>
        </is>
      </c>
      <c r="C10656" t="inlineStr">
        <is>
          <t>피씨디렉트</t>
        </is>
      </c>
      <c r="D10656" t="n">
        <v>2812981000</v>
      </c>
      <c r="E10656" t="n">
        <v>495412000</v>
      </c>
      <c r="F10656" t="n">
        <v>207106000</v>
      </c>
      <c r="G10656" t="n">
        <v>48773000</v>
      </c>
      <c r="H10656" t="n">
        <v>2.047</v>
      </c>
      <c r="I10656" t="n">
        <v>3</v>
      </c>
      <c r="J10656" t="n">
        <v>7.85</v>
      </c>
      <c r="K10656" t="n">
        <v>-202298000</v>
      </c>
      <c r="L10656" t="n">
        <v>236844000</v>
      </c>
      <c r="M10656" t="n">
        <v>231703000</v>
      </c>
      <c r="N10656" t="n">
        <v>-202120000</v>
      </c>
      <c r="O10656">
        <f>D10655</f>
      </c>
      <c r="P10656">
        <f>(E10656-F10656+G10656)/O10656*100</f>
      </c>
      <c r="Q10656">
        <f>H10655</f>
      </c>
      <c r="R10656">
        <f>I10655</f>
      </c>
      <c r="S10656">
        <f>H10656-H10655</f>
      </c>
      <c r="T10656">
        <f>I10656-I10655</f>
      </c>
      <c r="U10656">
        <f>(L10656-K10656)/(2*D10656*0.01)</f>
      </c>
      <c r="V10656">
        <f>(L10656+K10656)/(D10656*0.0001)</f>
      </c>
    </row>
    <row r="10657">
      <c r="A10657" t="n">
        <v>2021</v>
      </c>
      <c r="B10657" t="inlineStr">
        <is>
          <t>00297934</t>
        </is>
      </c>
      <c r="C10657" t="inlineStr">
        <is>
          <t>피씨디렉트</t>
        </is>
      </c>
      <c r="D10657" t="n">
        <v>3005185000</v>
      </c>
      <c r="E10657" t="n">
        <v>517353000</v>
      </c>
      <c r="F10657" t="n">
        <v>418981000</v>
      </c>
      <c r="G10657" t="n">
        <v>60325000</v>
      </c>
      <c r="H10657" t="n">
        <v>2.585</v>
      </c>
      <c r="I10657" t="n">
        <v>3</v>
      </c>
      <c r="J10657" t="n">
        <v>6.68</v>
      </c>
      <c r="K10657" t="n">
        <v>-179461000</v>
      </c>
      <c r="L10657" t="n">
        <v>206639000</v>
      </c>
      <c r="M10657" t="n">
        <v>203817000</v>
      </c>
      <c r="N10657" t="n">
        <v>-179557000</v>
      </c>
      <c r="O10657">
        <f>D10656</f>
      </c>
      <c r="P10657">
        <f>(E10657-F10657+G10657)/O10657*100</f>
      </c>
      <c r="Q10657">
        <f>H10656</f>
      </c>
      <c r="R10657">
        <f>I10656</f>
      </c>
      <c r="S10657">
        <f>H10657-H10656</f>
      </c>
      <c r="T10657">
        <f>I10657-I10656</f>
      </c>
      <c r="U10657">
        <f>(L10657-K10657)/(2*D10657*0.01)</f>
      </c>
      <c r="V10657">
        <f>(L10657+K10657)/(D10657*0.0001)</f>
      </c>
    </row>
    <row r="10658">
      <c r="A10658" t="n">
        <v>2022</v>
      </c>
      <c r="B10658" t="inlineStr">
        <is>
          <t>00297934</t>
        </is>
      </c>
      <c r="C10658" t="inlineStr">
        <is>
          <t>피씨디렉트</t>
        </is>
      </c>
      <c r="D10658" t="n">
        <v>2692661000</v>
      </c>
      <c r="E10658" t="n">
        <v>517794000</v>
      </c>
      <c r="F10658" t="n">
        <v>399590000</v>
      </c>
      <c r="G10658" t="n">
        <v>100979000</v>
      </c>
      <c r="K10658" t="n">
        <v>-131749000</v>
      </c>
      <c r="L10658" t="n">
        <v>149999000</v>
      </c>
      <c r="M10658" t="n">
        <v>151962000</v>
      </c>
      <c r="N10658" t="n">
        <v>-135696000</v>
      </c>
      <c r="O10658">
        <f>D10657</f>
      </c>
      <c r="P10658">
        <f>(E10658-F10658+G10658)/O10658*100</f>
      </c>
      <c r="U10658">
        <f>(L10658-K10658)/(2*D10658*0.01)</f>
      </c>
      <c r="V10658">
        <f>(L10658+K10658)/(D10658*0.0001)</f>
      </c>
    </row>
    <row r="10659">
      <c r="A10659" t="n">
        <v>2023</v>
      </c>
      <c r="B10659" t="inlineStr">
        <is>
          <t>00297934</t>
        </is>
      </c>
      <c r="C10659" t="inlineStr">
        <is>
          <t>피씨디렉트</t>
        </is>
      </c>
      <c r="D10659" t="n">
        <v>3316833000</v>
      </c>
      <c r="E10659" t="n">
        <v>508486000</v>
      </c>
      <c r="F10659" t="n">
        <v>276048000</v>
      </c>
      <c r="G10659" t="n">
        <v>126366000</v>
      </c>
      <c r="K10659" t="n">
        <v>-162354000</v>
      </c>
      <c r="L10659" t="n">
        <v>186058000</v>
      </c>
      <c r="M10659" t="n">
        <v>186760000</v>
      </c>
      <c r="N10659" t="n">
        <v>-165859000</v>
      </c>
      <c r="O10659">
        <f>D10658</f>
      </c>
      <c r="P10659">
        <f>(E10659-F10659+G10659)/O10659*100</f>
      </c>
      <c r="U10659">
        <f>(L10659-K10659)/(2*D10659*0.01)</f>
      </c>
      <c r="V10659">
        <f>(L10659+K10659)/(D10659*0.0001)</f>
      </c>
    </row>
    <row r="10660">
      <c r="A10660" t="n">
        <v>2024</v>
      </c>
      <c r="B10660" t="inlineStr">
        <is>
          <t>00297934</t>
        </is>
      </c>
      <c r="C10660" t="inlineStr">
        <is>
          <t>피씨디렉트</t>
        </is>
      </c>
      <c r="D10660" t="n">
        <v>3951385000</v>
      </c>
      <c r="E10660" t="n">
        <v>535462000</v>
      </c>
      <c r="F10660" t="n">
        <v>186656000</v>
      </c>
      <c r="G10660" t="n">
        <v>126853000</v>
      </c>
      <c r="H10660" t="n">
        <v>3.66</v>
      </c>
      <c r="I10660" t="n">
        <v>5.34</v>
      </c>
      <c r="J10660" t="n">
        <v>5.59</v>
      </c>
      <c r="K10660" t="n">
        <v>-191123000</v>
      </c>
      <c r="L10660" t="n">
        <v>219034000</v>
      </c>
      <c r="M10660" t="n">
        <v>218546000</v>
      </c>
      <c r="N10660" t="n">
        <v>-194235000</v>
      </c>
      <c r="O10660">
        <f>D10659</f>
      </c>
      <c r="P10660">
        <f>(E10660-F10660+G10660)/O10660*100</f>
      </c>
      <c r="U10660">
        <f>(L10660-K10660)/(2*D10660*0.01)</f>
      </c>
      <c r="V10660">
        <f>(L10660+K10660)/(D10660*0.0001)</f>
      </c>
    </row>
    <row r="10661">
      <c r="A10661" t="n">
        <v>2025</v>
      </c>
      <c r="B10661" t="inlineStr">
        <is>
          <t>00297934</t>
        </is>
      </c>
      <c r="C10661" t="inlineStr">
        <is>
          <t>피씨디렉트</t>
        </is>
      </c>
      <c r="D10661" t="n">
        <v>4222298000</v>
      </c>
      <c r="E10661" t="n">
        <v>564617000</v>
      </c>
      <c r="F10661" t="n">
        <v>407058000</v>
      </c>
      <c r="G10661" t="n">
        <v>128970000</v>
      </c>
      <c r="H10661" t="n">
        <v>3.97</v>
      </c>
      <c r="I10661" t="n">
        <v>5.32</v>
      </c>
      <c r="J10661" t="n">
        <v>4.86</v>
      </c>
      <c r="K10661" t="n">
        <v>-175499000</v>
      </c>
      <c r="L10661" t="n">
        <v>200197000</v>
      </c>
      <c r="M10661" t="n">
        <v>200407000</v>
      </c>
      <c r="N10661" t="n">
        <v>-178875000</v>
      </c>
      <c r="O10661">
        <f>D10660</f>
      </c>
      <c r="P10661">
        <f>(E10661-F10661+G10661)/O10661*100</f>
      </c>
      <c r="Q10661">
        <f>H10660</f>
      </c>
      <c r="R10661">
        <f>I10660</f>
      </c>
      <c r="S10661">
        <f>H10661-H10660</f>
      </c>
      <c r="T10661">
        <f>I10661-I10660</f>
      </c>
      <c r="U10661">
        <f>(L10661-K10661)/(2*D10661*0.01)</f>
      </c>
      <c r="V10661">
        <f>(L10661+K10661)/(D10661*0.0001)</f>
      </c>
    </row>
    <row r="10662">
      <c r="A10662" t="n">
        <v>2014</v>
      </c>
      <c r="B10662" t="inlineStr">
        <is>
          <t>00297989</t>
        </is>
      </c>
      <c r="C10662" t="inlineStr">
        <is>
          <t>오르비텍</t>
        </is>
      </c>
      <c r="D10662" t="n">
        <v>3269128000</v>
      </c>
      <c r="E10662" t="n">
        <v>828314000</v>
      </c>
      <c r="F10662" t="n">
        <v>1002834000</v>
      </c>
      <c r="G10662" t="n">
        <v>68687000</v>
      </c>
      <c r="H10662" t="n">
        <v>2.31</v>
      </c>
      <c r="I10662" t="n">
        <v>6.88</v>
      </c>
      <c r="K10662" t="n">
        <v>-60140000</v>
      </c>
      <c r="L10662" t="n">
        <v>64180000</v>
      </c>
      <c r="M10662" t="n">
        <v>63140000</v>
      </c>
      <c r="N10662" t="n">
        <v>-60140000</v>
      </c>
      <c r="U10662">
        <f>(L10662-K10662)/(2*D10662*0.01)</f>
      </c>
      <c r="V10662">
        <f>(L10662+K10662)/(D10662*0.0001)</f>
      </c>
    </row>
    <row r="10663">
      <c r="A10663" t="n">
        <v>2015</v>
      </c>
      <c r="B10663" t="inlineStr">
        <is>
          <t>00297989</t>
        </is>
      </c>
      <c r="C10663" t="inlineStr">
        <is>
          <t>오르비텍</t>
        </is>
      </c>
      <c r="D10663" t="n">
        <v>2884812000</v>
      </c>
      <c r="E10663" t="n">
        <v>1074517000</v>
      </c>
      <c r="F10663" t="n">
        <v>1922872000</v>
      </c>
      <c r="G10663" t="n">
        <v>64521000</v>
      </c>
      <c r="H10663" t="n">
        <v>2.822</v>
      </c>
      <c r="I10663" t="n">
        <v>6.02</v>
      </c>
      <c r="K10663" t="n">
        <v>-213320000</v>
      </c>
      <c r="L10663" t="n">
        <v>247920000</v>
      </c>
      <c r="M10663" t="n">
        <v>245076000</v>
      </c>
      <c r="N10663" t="n">
        <v>-213432000</v>
      </c>
      <c r="O10663">
        <f>D10662</f>
      </c>
      <c r="P10663">
        <f>(E10663-F10663+G10663)/O10663*100</f>
      </c>
      <c r="Q10663">
        <f>H10662</f>
      </c>
      <c r="R10663">
        <f>I10662</f>
      </c>
      <c r="S10663">
        <f>H10663-H10662</f>
      </c>
      <c r="T10663">
        <f>I10663-I10662</f>
      </c>
      <c r="U10663">
        <f>(L10663-K10663)/(2*D10663*0.01)</f>
      </c>
      <c r="V10663">
        <f>(L10663+K10663)/(D10663*0.0001)</f>
      </c>
    </row>
    <row r="10664">
      <c r="A10664" t="n">
        <v>2016</v>
      </c>
      <c r="B10664" t="inlineStr">
        <is>
          <t>00297989</t>
        </is>
      </c>
      <c r="C10664" t="inlineStr">
        <is>
          <t>오르비텍</t>
        </is>
      </c>
      <c r="D10664" t="n">
        <v>3970894000</v>
      </c>
      <c r="E10664" t="n">
        <v>1230673000</v>
      </c>
      <c r="F10664" t="n">
        <v>196056000</v>
      </c>
      <c r="G10664" t="n">
        <v>69266000</v>
      </c>
      <c r="H10664" t="n">
        <v>2.84</v>
      </c>
      <c r="I10664" t="n">
        <v>4.44</v>
      </c>
      <c r="K10664" t="n">
        <v>-281639840</v>
      </c>
      <c r="L10664" t="n">
        <v>325611070</v>
      </c>
      <c r="M10664" t="n">
        <v>325484640</v>
      </c>
      <c r="N10664" t="n">
        <v>-289779910</v>
      </c>
      <c r="O10664">
        <f>D10663</f>
      </c>
      <c r="P10664">
        <f>(E10664-F10664+G10664)/O10664*100</f>
      </c>
      <c r="Q10664">
        <f>H10663</f>
      </c>
      <c r="R10664">
        <f>I10663</f>
      </c>
      <c r="S10664">
        <f>H10664-H10663</f>
      </c>
      <c r="T10664">
        <f>I10664-I10663</f>
      </c>
      <c r="U10664">
        <f>(L10664-K10664)/(2*D10664*0.01)</f>
      </c>
      <c r="V10664">
        <f>(L10664+K10664)/(D10664*0.0001)</f>
      </c>
    </row>
    <row r="10665">
      <c r="A10665" t="n">
        <v>2022</v>
      </c>
      <c r="B10665" t="inlineStr">
        <is>
          <t>00297989</t>
        </is>
      </c>
      <c r="C10665" t="inlineStr">
        <is>
          <t>오르비텍</t>
        </is>
      </c>
      <c r="D10665" t="n">
        <v>6017317000</v>
      </c>
      <c r="E10665" t="n">
        <v>2190892000</v>
      </c>
      <c r="F10665" t="n">
        <v>2867969000</v>
      </c>
      <c r="G10665" t="n">
        <v>137766000</v>
      </c>
      <c r="H10665" t="n">
        <v>5.575</v>
      </c>
      <c r="I10665" t="n">
        <v>4.1</v>
      </c>
      <c r="K10665" t="n">
        <v>-198782000</v>
      </c>
      <c r="L10665" t="n">
        <v>214468000</v>
      </c>
      <c r="M10665" t="n">
        <v>198896000</v>
      </c>
      <c r="N10665" t="n">
        <v>-197327000</v>
      </c>
      <c r="U10665">
        <f>(L10665-K10665)/(2*D10665*0.01)</f>
      </c>
      <c r="V10665">
        <f>(L10665+K10665)/(D10665*0.0001)</f>
      </c>
    </row>
    <row r="10666">
      <c r="A10666" t="n">
        <v>2023</v>
      </c>
      <c r="B10666" t="inlineStr">
        <is>
          <t>00297989</t>
        </is>
      </c>
      <c r="C10666" t="inlineStr">
        <is>
          <t>오르비텍</t>
        </is>
      </c>
      <c r="D10666" t="n">
        <v>7557303000</v>
      </c>
      <c r="E10666" t="n">
        <v>1648871000</v>
      </c>
      <c r="F10666" t="n">
        <v>789472000</v>
      </c>
      <c r="G10666" t="n">
        <v>271483000</v>
      </c>
      <c r="H10666" t="n">
        <v>4.29</v>
      </c>
      <c r="I10666" t="n">
        <v>4.79</v>
      </c>
      <c r="K10666" t="n">
        <v>-255468000</v>
      </c>
      <c r="L10666" t="n">
        <v>198782000</v>
      </c>
      <c r="M10666" t="n">
        <v>252556000</v>
      </c>
      <c r="N10666" t="n">
        <v>-188480000</v>
      </c>
      <c r="O10666">
        <f>D10665</f>
      </c>
      <c r="P10666">
        <f>(E10666-F10666+G10666)/O10666*100</f>
      </c>
      <c r="Q10666">
        <f>H10665</f>
      </c>
      <c r="R10666">
        <f>I10665</f>
      </c>
      <c r="S10666">
        <f>H10666-H10665</f>
      </c>
      <c r="T10666">
        <f>I10666-I10665</f>
      </c>
      <c r="U10666">
        <f>(L10666-K10666)/(2*D10666*0.01)</f>
      </c>
    </row>
    <row r="10667">
      <c r="A10667" t="n">
        <v>2024</v>
      </c>
      <c r="B10667" t="inlineStr">
        <is>
          <t>00297989</t>
        </is>
      </c>
      <c r="C10667" t="inlineStr">
        <is>
          <t>오르비텍</t>
        </is>
      </c>
      <c r="D10667" t="n">
        <v>9258625000</v>
      </c>
      <c r="E10667" t="n">
        <v>1917969000</v>
      </c>
      <c r="F10667" t="n">
        <v>888025000</v>
      </c>
      <c r="G10667" t="n">
        <v>274544000</v>
      </c>
      <c r="H10667" t="n">
        <v>3.8</v>
      </c>
      <c r="I10667" t="n">
        <v>4.79</v>
      </c>
      <c r="J10667" t="n">
        <v>3.92</v>
      </c>
      <c r="K10667" t="n">
        <v>363826000</v>
      </c>
      <c r="L10667" t="n">
        <v>363826000</v>
      </c>
      <c r="M10667" t="n">
        <v>357693000</v>
      </c>
      <c r="N10667" t="n">
        <v>-336609000</v>
      </c>
      <c r="O10667">
        <f>D10666</f>
      </c>
      <c r="P10667">
        <f>(E10667-F10667+G10667)/O10667*100</f>
      </c>
      <c r="Q10667">
        <f>H10666</f>
      </c>
      <c r="R10667">
        <f>I10666</f>
      </c>
      <c r="S10667">
        <f>H10667-H10666</f>
      </c>
      <c r="T10667">
        <f>I10667-I10666</f>
      </c>
    </row>
    <row r="10668">
      <c r="A10668" t="n">
        <v>2025</v>
      </c>
      <c r="B10668" t="inlineStr">
        <is>
          <t>00297989</t>
        </is>
      </c>
      <c r="C10668" t="inlineStr">
        <is>
          <t>오르비텍</t>
        </is>
      </c>
      <c r="D10668" t="n">
        <v>10323825000</v>
      </c>
      <c r="E10668" t="n">
        <v>2087713000</v>
      </c>
      <c r="F10668" t="n">
        <v>4305327000</v>
      </c>
      <c r="G10668" t="n">
        <v>311315000</v>
      </c>
      <c r="H10668" t="n">
        <v>4.44</v>
      </c>
      <c r="I10668" t="n">
        <v>4.14</v>
      </c>
      <c r="K10668" t="n">
        <v>-448148000</v>
      </c>
      <c r="L10668" t="n">
        <v>496028000</v>
      </c>
      <c r="M10668" t="n">
        <v>492572000</v>
      </c>
      <c r="N10668" t="n">
        <v>-453209000</v>
      </c>
      <c r="O10668">
        <f>D10667</f>
      </c>
      <c r="P10668">
        <f>(E10668-F10668+G10668)/O10668*100</f>
      </c>
      <c r="Q10668">
        <f>H10667</f>
      </c>
      <c r="R10668">
        <f>I10667</f>
      </c>
      <c r="S10668">
        <f>H10668-H10667</f>
      </c>
      <c r="T10668">
        <f>I10668-I10667</f>
      </c>
      <c r="U10668">
        <f>(L10668-K10668)/(2*D10668*0.01)</f>
      </c>
      <c r="V10668">
        <f>(L10668+K10668)/(D10668*0.0001)</f>
      </c>
    </row>
    <row r="10669">
      <c r="A10669" t="n">
        <v>2014</v>
      </c>
      <c r="B10669" t="inlineStr">
        <is>
          <t>00298270</t>
        </is>
      </c>
      <c r="C10669" t="inlineStr">
        <is>
          <t>안랩</t>
        </is>
      </c>
      <c r="D10669" t="n">
        <v>3365456000</v>
      </c>
      <c r="E10669" t="n">
        <v>845921000</v>
      </c>
      <c r="F10669" t="n">
        <v>538204000</v>
      </c>
      <c r="G10669" t="n">
        <v>127253000</v>
      </c>
      <c r="H10669" t="n">
        <v>2.8</v>
      </c>
      <c r="I10669" t="n">
        <v>5</v>
      </c>
      <c r="K10669" t="n">
        <v>-221179000</v>
      </c>
      <c r="L10669" t="n">
        <v>250119000</v>
      </c>
      <c r="M10669" t="n">
        <v>242098000</v>
      </c>
      <c r="N10669" t="n">
        <v>-218775000</v>
      </c>
      <c r="U10669">
        <f>(L10669-K10669)/(2*D10669*0.01)</f>
      </c>
      <c r="V10669">
        <f>(L10669+K10669)/(D10669*0.0001)</f>
      </c>
    </row>
    <row r="10670">
      <c r="A10670" t="n">
        <v>2015</v>
      </c>
      <c r="B10670" t="inlineStr">
        <is>
          <t>00298270</t>
        </is>
      </c>
      <c r="C10670" t="inlineStr">
        <is>
          <t>안랩</t>
        </is>
      </c>
      <c r="D10670" t="n">
        <v>3755383000</v>
      </c>
      <c r="E10670" t="n">
        <v>659985000</v>
      </c>
      <c r="F10670" t="n">
        <v>166076000</v>
      </c>
      <c r="G10670" t="n">
        <v>86409000</v>
      </c>
      <c r="H10670" t="n">
        <v>2.97</v>
      </c>
      <c r="I10670" t="n">
        <v>3.99</v>
      </c>
      <c r="K10670" t="n">
        <v>-313904000</v>
      </c>
      <c r="L10670" t="n">
        <v>364553000</v>
      </c>
      <c r="M10670" t="n">
        <v>362918000</v>
      </c>
      <c r="N10670" t="n">
        <v>-318370000</v>
      </c>
      <c r="O10670">
        <f>D10669</f>
      </c>
      <c r="P10670">
        <f>(E10670-F10670+G10670)/O10670*100</f>
      </c>
      <c r="Q10670">
        <f>H10669</f>
      </c>
      <c r="R10670">
        <f>I10669</f>
      </c>
      <c r="S10670">
        <f>H10670-H10669</f>
      </c>
      <c r="T10670">
        <f>I10670-I10669</f>
      </c>
      <c r="U10670">
        <f>(L10670-K10670)/(2*D10670*0.01)</f>
      </c>
      <c r="V10670">
        <f>(L10670+K10670)/(D10670*0.0001)</f>
      </c>
    </row>
    <row r="10671">
      <c r="A10671" t="n">
        <v>2016</v>
      </c>
      <c r="B10671" t="inlineStr">
        <is>
          <t>00298270</t>
        </is>
      </c>
      <c r="C10671" t="inlineStr">
        <is>
          <t>안랩</t>
        </is>
      </c>
      <c r="D10671" t="n">
        <v>2290218000</v>
      </c>
      <c r="E10671" t="n">
        <v>420178000</v>
      </c>
      <c r="F10671" t="n">
        <v>1886290000</v>
      </c>
      <c r="G10671" t="n">
        <v>102000000</v>
      </c>
      <c r="H10671" t="n">
        <v>3.01</v>
      </c>
      <c r="I10671" t="n">
        <v>3.63</v>
      </c>
      <c r="O10671">
        <f>D10670</f>
      </c>
      <c r="P10671">
        <f>(E10671-F10671+G10671)/O10671*100</f>
      </c>
      <c r="Q10671">
        <f>H10670</f>
      </c>
      <c r="R10671">
        <f>I10670</f>
      </c>
      <c r="S10671">
        <f>H10671-H10670</f>
      </c>
      <c r="T10671">
        <f>I10671-I10670</f>
      </c>
    </row>
    <row r="10672">
      <c r="A10672" t="n">
        <v>2017</v>
      </c>
      <c r="B10672" t="inlineStr">
        <is>
          <t>00298270</t>
        </is>
      </c>
      <c r="C10672" t="inlineStr">
        <is>
          <t>안랩</t>
        </is>
      </c>
      <c r="D10672" t="n">
        <v>1617224000</v>
      </c>
      <c r="E10672" t="n">
        <v>362089000</v>
      </c>
      <c r="F10672" t="n">
        <v>915320000</v>
      </c>
      <c r="G10672" t="n">
        <v>60996000</v>
      </c>
      <c r="H10672" t="n">
        <v>3.3</v>
      </c>
      <c r="I10672" t="n">
        <v>3.46</v>
      </c>
      <c r="K10672" t="n">
        <v>-129117600</v>
      </c>
      <c r="L10672" t="n">
        <v>147825600</v>
      </c>
      <c r="M10672" t="n">
        <v>147724000</v>
      </c>
      <c r="N10672" t="n">
        <v>-131264000</v>
      </c>
      <c r="O10672">
        <f>D10671</f>
      </c>
      <c r="P10672">
        <f>(E10672-F10672+G10672)/O10672*100</f>
      </c>
      <c r="Q10672">
        <f>H10671</f>
      </c>
      <c r="R10672">
        <f>I10671</f>
      </c>
      <c r="S10672">
        <f>H10672-H10671</f>
      </c>
      <c r="T10672">
        <f>I10672-I10671</f>
      </c>
      <c r="U10672">
        <f>(L10672-K10672)/(2*D10672*0.01)</f>
      </c>
      <c r="V10672">
        <f>(L10672+K10672)/(D10672*0.0001)</f>
      </c>
    </row>
    <row r="10673">
      <c r="A10673" t="n">
        <v>2018</v>
      </c>
      <c r="B10673" t="inlineStr">
        <is>
          <t>00298270</t>
        </is>
      </c>
      <c r="C10673" t="inlineStr">
        <is>
          <t>안랩</t>
        </is>
      </c>
      <c r="D10673" t="n">
        <v>1135247000</v>
      </c>
      <c r="E10673" t="n">
        <v>135860000</v>
      </c>
      <c r="F10673" t="n">
        <v>623623000</v>
      </c>
      <c r="G10673" t="n">
        <v>43474000</v>
      </c>
      <c r="O10673">
        <f>D10672</f>
      </c>
      <c r="P10673">
        <f>(E10673-F10673+G10673)/O10673*100</f>
      </c>
    </row>
    <row r="10674">
      <c r="A10674" t="n">
        <v>2019</v>
      </c>
      <c r="B10674" t="inlineStr">
        <is>
          <t>00298270</t>
        </is>
      </c>
      <c r="C10674" t="inlineStr">
        <is>
          <t>안랩</t>
        </is>
      </c>
      <c r="D10674" t="n">
        <v>1017374000</v>
      </c>
      <c r="E10674" t="n">
        <v>101176000</v>
      </c>
      <c r="F10674" t="n">
        <v>260070000</v>
      </c>
      <c r="G10674" t="n">
        <v>23578000</v>
      </c>
      <c r="H10674" t="n">
        <v>2.54</v>
      </c>
      <c r="I10674" t="n">
        <v>3.09</v>
      </c>
      <c r="J10674" t="n">
        <v>9.56</v>
      </c>
      <c r="K10674" t="n">
        <v>-88986760</v>
      </c>
      <c r="L10674" t="n">
        <v>101700000</v>
      </c>
      <c r="M10674" t="n">
        <v>101683260</v>
      </c>
      <c r="N10674" t="n">
        <v>-90339660</v>
      </c>
      <c r="O10674">
        <f>D10673</f>
      </c>
      <c r="P10674">
        <f>(E10674-F10674+G10674)/O10674*100</f>
      </c>
      <c r="U10674">
        <f>(L10674-K10674)/(2*D10674*0.01)</f>
      </c>
      <c r="V10674">
        <f>(L10674+K10674)/(D10674*0.0001)</f>
      </c>
    </row>
    <row r="10675">
      <c r="A10675" t="n">
        <v>2020</v>
      </c>
      <c r="B10675" t="inlineStr">
        <is>
          <t>00298270</t>
        </is>
      </c>
      <c r="C10675" t="inlineStr">
        <is>
          <t>안랩</t>
        </is>
      </c>
      <c r="D10675" t="n">
        <v>1090246000</v>
      </c>
      <c r="E10675" t="n">
        <v>153751000</v>
      </c>
      <c r="F10675" t="n">
        <v>88161000</v>
      </c>
      <c r="G10675" t="n">
        <v>18177000</v>
      </c>
      <c r="H10675" t="n">
        <v>2.79</v>
      </c>
      <c r="I10675" t="n">
        <v>2.46</v>
      </c>
      <c r="J10675" t="n">
        <v>8.58</v>
      </c>
      <c r="K10675" t="n">
        <v>-87552984</v>
      </c>
      <c r="L10675" t="n">
        <v>99252126</v>
      </c>
      <c r="M10675" t="n">
        <v>99615690</v>
      </c>
      <c r="N10675" t="n">
        <v>-89575005</v>
      </c>
      <c r="O10675">
        <f>D10674</f>
      </c>
      <c r="P10675">
        <f>(E10675-F10675+G10675)/O10675*100</f>
      </c>
      <c r="Q10675">
        <f>H10674</f>
      </c>
      <c r="R10675">
        <f>I10674</f>
      </c>
      <c r="S10675">
        <f>H10675-H10674</f>
      </c>
      <c r="T10675">
        <f>I10675-I10674</f>
      </c>
      <c r="U10675">
        <f>(L10675-K10675)/(2*D10675*0.01)</f>
      </c>
      <c r="V10675">
        <f>(L10675+K10675)/(D10675*0.0001)</f>
      </c>
    </row>
    <row r="10676">
      <c r="A10676" t="n">
        <v>2021</v>
      </c>
      <c r="B10676" t="inlineStr">
        <is>
          <t>00298270</t>
        </is>
      </c>
      <c r="C10676" t="inlineStr">
        <is>
          <t>안랩</t>
        </is>
      </c>
      <c r="D10676" t="n">
        <v>1231628000</v>
      </c>
      <c r="E10676" t="n">
        <v>77559000</v>
      </c>
      <c r="F10676" t="n">
        <v>91274000</v>
      </c>
      <c r="G10676" t="n">
        <v>18536000</v>
      </c>
      <c r="H10676" t="n">
        <v>3.4</v>
      </c>
      <c r="I10676" t="n">
        <v>4</v>
      </c>
      <c r="J10676" t="n">
        <v>8.58</v>
      </c>
      <c r="K10676" t="n">
        <v>-101475000</v>
      </c>
      <c r="L10676" t="n">
        <v>115046598</v>
      </c>
      <c r="M10676" t="n">
        <v>116596000</v>
      </c>
      <c r="N10676" t="n">
        <v>-104488380</v>
      </c>
      <c r="O10676">
        <f>D10675</f>
      </c>
      <c r="P10676">
        <f>(E10676-F10676+G10676)/O10676*100</f>
      </c>
      <c r="Q10676">
        <f>H10675</f>
      </c>
      <c r="R10676">
        <f>I10675</f>
      </c>
      <c r="S10676">
        <f>H10676-H10675</f>
      </c>
      <c r="T10676">
        <f>I10676-I10675</f>
      </c>
      <c r="U10676">
        <f>(L10676-K10676)/(2*D10676*0.01)</f>
      </c>
      <c r="V10676">
        <f>(L10676+K10676)/(D10676*0.0001)</f>
      </c>
    </row>
    <row r="10677">
      <c r="A10677" t="n">
        <v>2022</v>
      </c>
      <c r="B10677" t="inlineStr">
        <is>
          <t>00298270</t>
        </is>
      </c>
      <c r="C10677" t="inlineStr">
        <is>
          <t>안랩</t>
        </is>
      </c>
      <c r="D10677" t="n">
        <v>1293355000</v>
      </c>
      <c r="E10677" t="n">
        <v>224460000</v>
      </c>
      <c r="F10677" t="n">
        <v>39434000</v>
      </c>
      <c r="G10677" t="n">
        <v>26060000</v>
      </c>
      <c r="H10677" t="n">
        <v>5.75</v>
      </c>
      <c r="I10677" t="n">
        <v>4.25</v>
      </c>
      <c r="J10677" t="n">
        <v>8.16</v>
      </c>
      <c r="K10677" t="n">
        <v>-95680000</v>
      </c>
      <c r="L10677" t="n">
        <v>106950000</v>
      </c>
      <c r="M10677" t="n">
        <v>110256000</v>
      </c>
      <c r="N10677" t="n">
        <v>-100008000</v>
      </c>
      <c r="O10677">
        <f>D10676</f>
      </c>
      <c r="P10677">
        <f>(E10677-F10677+G10677)/O10677*100</f>
      </c>
      <c r="Q10677">
        <f>H10676</f>
      </c>
      <c r="R10677">
        <f>I10676</f>
      </c>
      <c r="S10677">
        <f>H10677-H10676</f>
      </c>
      <c r="T10677">
        <f>I10677-I10676</f>
      </c>
      <c r="U10677">
        <f>(L10677-K10677)/(2*D10677*0.01)</f>
      </c>
      <c r="V10677">
        <f>(L10677+K10677)/(D10677*0.0001)</f>
      </c>
    </row>
    <row r="10678">
      <c r="A10678" t="n">
        <v>2023</v>
      </c>
      <c r="B10678" t="inlineStr">
        <is>
          <t>00298270</t>
        </is>
      </c>
      <c r="C10678" t="inlineStr">
        <is>
          <t>안랩</t>
        </is>
      </c>
      <c r="D10678" t="n">
        <v>1622030000</v>
      </c>
      <c r="E10678" t="n">
        <v>284634000</v>
      </c>
      <c r="F10678" t="n">
        <v>30288000</v>
      </c>
      <c r="G10678" t="n">
        <v>41000000</v>
      </c>
      <c r="H10678" t="n">
        <v>4.82</v>
      </c>
      <c r="I10678" t="n">
        <v>4.19</v>
      </c>
      <c r="J10678" t="n">
        <v>7.71</v>
      </c>
      <c r="K10678" t="n">
        <v>-114890000</v>
      </c>
      <c r="L10678" t="n">
        <v>127775564</v>
      </c>
      <c r="M10678" t="n">
        <v>130480000</v>
      </c>
      <c r="N10678" t="n">
        <v>-119269507</v>
      </c>
      <c r="O10678">
        <f>D10677</f>
      </c>
      <c r="P10678">
        <f>(E10678-F10678+G10678)/O10678*100</f>
      </c>
      <c r="Q10678">
        <f>H10677</f>
      </c>
      <c r="R10678">
        <f>I10677</f>
      </c>
      <c r="S10678">
        <f>H10678-H10677</f>
      </c>
      <c r="T10678">
        <f>I10678-I10677</f>
      </c>
      <c r="U10678">
        <f>(L10678-K10678)/(2*D10678*0.01)</f>
      </c>
      <c r="V10678">
        <f>(L10678+K10678)/(D10678*0.0001)</f>
      </c>
    </row>
    <row r="10679">
      <c r="A10679" t="n">
        <v>2024</v>
      </c>
      <c r="B10679" t="inlineStr">
        <is>
          <t>00298270</t>
        </is>
      </c>
      <c r="C10679" t="inlineStr">
        <is>
          <t>안랩</t>
        </is>
      </c>
      <c r="D10679" t="n">
        <v>1970851000</v>
      </c>
      <c r="E10679" t="n">
        <v>357254000</v>
      </c>
      <c r="F10679" t="n">
        <v>120961000</v>
      </c>
      <c r="G10679" t="n">
        <v>40909000</v>
      </c>
      <c r="H10679" t="n">
        <v>4.14</v>
      </c>
      <c r="I10679" t="n">
        <v>4.35</v>
      </c>
      <c r="J10679" t="n">
        <v>7.46</v>
      </c>
      <c r="K10679" t="n">
        <v>-133200000</v>
      </c>
      <c r="L10679" t="n">
        <v>146200000</v>
      </c>
      <c r="M10679" t="n">
        <v>148400000</v>
      </c>
      <c r="N10679" t="n">
        <v>-136800000</v>
      </c>
      <c r="O10679">
        <f>D10678</f>
      </c>
      <c r="P10679">
        <f>(E10679-F10679+G10679)/O10679*100</f>
      </c>
      <c r="Q10679">
        <f>H10678</f>
      </c>
      <c r="R10679">
        <f>I10678</f>
      </c>
      <c r="S10679">
        <f>H10679-H10678</f>
      </c>
      <c r="T10679">
        <f>I10679-I10678</f>
      </c>
      <c r="U10679">
        <f>(L10679-K10679)/(2*D10679*0.01)</f>
      </c>
      <c r="V10679">
        <f>(L10679+K10679)/(D10679*0.0001)</f>
      </c>
    </row>
    <row r="10680">
      <c r="A10680" t="n">
        <v>2025</v>
      </c>
      <c r="B10680" t="inlineStr">
        <is>
          <t>00298270</t>
        </is>
      </c>
      <c r="C10680" t="inlineStr">
        <is>
          <t>안랩</t>
        </is>
      </c>
      <c r="D10680" t="n">
        <v>2094065000</v>
      </c>
      <c r="E10680" t="n">
        <v>410533000</v>
      </c>
      <c r="F10680" t="n">
        <v>300449000</v>
      </c>
      <c r="G10680" t="n">
        <v>40865000</v>
      </c>
      <c r="H10680" t="n">
        <v>4.23</v>
      </c>
      <c r="I10680" t="n">
        <v>4.37</v>
      </c>
      <c r="J10680" t="n">
        <v>6.18</v>
      </c>
      <c r="K10680" t="n">
        <v>-125646900</v>
      </c>
      <c r="L10680" t="n">
        <v>136114225</v>
      </c>
      <c r="M10680" t="n">
        <v>138208290</v>
      </c>
      <c r="N10680" t="n">
        <v>-129832030</v>
      </c>
      <c r="O10680">
        <f>D10679</f>
      </c>
      <c r="P10680">
        <f>(E10680-F10680+G10680)/O10680*100</f>
      </c>
      <c r="Q10680">
        <f>H10679</f>
      </c>
      <c r="R10680">
        <f>I10679</f>
      </c>
      <c r="S10680">
        <f>H10680-H10679</f>
      </c>
      <c r="T10680">
        <f>I10680-I10679</f>
      </c>
      <c r="U10680">
        <f>(L10680-K10680)/(2*D10680*0.01)</f>
      </c>
      <c r="V10680">
        <f>(L10680+K10680)/(D10680*0.0001)</f>
      </c>
    </row>
    <row r="10681">
      <c r="A10681" t="n">
        <v>2014</v>
      </c>
      <c r="B10681" t="inlineStr">
        <is>
          <t>00298340</t>
        </is>
      </c>
      <c r="C10681" t="inlineStr">
        <is>
          <t>에스티아이</t>
        </is>
      </c>
      <c r="D10681" t="n">
        <v>5907021000</v>
      </c>
      <c r="E10681" t="n">
        <v>1191506000</v>
      </c>
      <c r="F10681" t="n">
        <v>244159000</v>
      </c>
    </row>
    <row r="10682">
      <c r="A10682" t="n">
        <v>2015</v>
      </c>
      <c r="B10682" t="inlineStr">
        <is>
          <t>00298340</t>
        </is>
      </c>
      <c r="C10682" t="inlineStr">
        <is>
          <t>에스티아이</t>
        </is>
      </c>
      <c r="D10682" t="n">
        <v>7758940000</v>
      </c>
      <c r="F10682" t="n">
        <v>175596000</v>
      </c>
      <c r="O10682">
        <f>D10681</f>
      </c>
    </row>
    <row r="10683">
      <c r="A10683" t="n">
        <v>2016</v>
      </c>
      <c r="B10683" t="inlineStr">
        <is>
          <t>00298340</t>
        </is>
      </c>
      <c r="C10683" t="inlineStr">
        <is>
          <t>에스티아이</t>
        </is>
      </c>
      <c r="D10683" t="n">
        <v>10017355000</v>
      </c>
      <c r="F10683" t="n">
        <v>136839000</v>
      </c>
      <c r="O10683">
        <f>D10682</f>
      </c>
    </row>
    <row r="10684">
      <c r="A10684" t="n">
        <v>2017</v>
      </c>
      <c r="B10684" t="inlineStr">
        <is>
          <t>00298340</t>
        </is>
      </c>
      <c r="C10684" t="inlineStr">
        <is>
          <t>에스티아이</t>
        </is>
      </c>
      <c r="D10684" t="n">
        <v>10163806000</v>
      </c>
      <c r="F10684" t="n">
        <v>214315000</v>
      </c>
      <c r="O10684">
        <f>D10683</f>
      </c>
    </row>
    <row r="10685">
      <c r="A10685" t="n">
        <v>2018</v>
      </c>
      <c r="B10685" t="inlineStr">
        <is>
          <t>00298340</t>
        </is>
      </c>
      <c r="C10685" t="inlineStr">
        <is>
          <t>에스티아이</t>
        </is>
      </c>
      <c r="D10685" t="n">
        <v>13357319000</v>
      </c>
      <c r="F10685" t="n">
        <v>204655000</v>
      </c>
      <c r="O10685">
        <f>D10684</f>
      </c>
    </row>
    <row r="10686">
      <c r="A10686" t="n">
        <v>2020</v>
      </c>
      <c r="B10686" t="inlineStr">
        <is>
          <t>00298340</t>
        </is>
      </c>
      <c r="C10686" t="inlineStr">
        <is>
          <t>에스티아이</t>
        </is>
      </c>
      <c r="D10686" t="n">
        <v>16211173000</v>
      </c>
      <c r="F10686" t="n">
        <v>966831000</v>
      </c>
    </row>
    <row r="10687">
      <c r="A10687" t="n">
        <v>2021</v>
      </c>
      <c r="B10687" t="inlineStr">
        <is>
          <t>00298340</t>
        </is>
      </c>
      <c r="C10687" t="inlineStr">
        <is>
          <t>에스티아이</t>
        </is>
      </c>
      <c r="E10687" t="n">
        <v>2354519000</v>
      </c>
      <c r="O10687">
        <f>D10686</f>
      </c>
    </row>
    <row r="10688">
      <c r="A10688" t="n">
        <v>2022</v>
      </c>
      <c r="B10688" t="inlineStr">
        <is>
          <t>00298340</t>
        </is>
      </c>
      <c r="C10688" t="inlineStr">
        <is>
          <t>에스티아이</t>
        </is>
      </c>
      <c r="D10688" t="n">
        <v>16109038000</v>
      </c>
      <c r="F10688" t="n">
        <v>173852000</v>
      </c>
    </row>
    <row r="10689">
      <c r="A10689" t="n">
        <v>2023</v>
      </c>
      <c r="B10689" t="inlineStr">
        <is>
          <t>00298340</t>
        </is>
      </c>
      <c r="C10689" t="inlineStr">
        <is>
          <t>에스티아이</t>
        </is>
      </c>
      <c r="D10689" t="n">
        <v>18574259000</v>
      </c>
      <c r="F10689" t="n">
        <v>86770000</v>
      </c>
      <c r="O10689">
        <f>D10688</f>
      </c>
    </row>
    <row r="10690">
      <c r="A10690" t="n">
        <v>2024</v>
      </c>
      <c r="B10690" t="inlineStr">
        <is>
          <t>00298340</t>
        </is>
      </c>
      <c r="C10690" t="inlineStr">
        <is>
          <t>에스티아이</t>
        </is>
      </c>
      <c r="D10690" t="n">
        <v>21320772000</v>
      </c>
      <c r="F10690" t="n">
        <v>118219000</v>
      </c>
      <c r="O10690">
        <f>D10689</f>
      </c>
    </row>
    <row r="10691">
      <c r="A10691" t="n">
        <v>2014</v>
      </c>
      <c r="B10691" t="inlineStr">
        <is>
          <t>00298377</t>
        </is>
      </c>
      <c r="C10691" t="inlineStr">
        <is>
          <t>아이씨디</t>
        </is>
      </c>
      <c r="D10691" t="n">
        <v>4612377000</v>
      </c>
      <c r="E10691" t="n">
        <v>860594000</v>
      </c>
      <c r="F10691" t="n">
        <v>362384000</v>
      </c>
      <c r="G10691" t="n">
        <v>144412000</v>
      </c>
      <c r="H10691" t="n">
        <v>3.2</v>
      </c>
      <c r="I10691" t="n">
        <v>6</v>
      </c>
      <c r="K10691" t="n">
        <v>-278283000</v>
      </c>
      <c r="L10691" t="n">
        <v>319740000</v>
      </c>
      <c r="M10691" t="n">
        <v>307587000</v>
      </c>
      <c r="N10691" t="n">
        <v>-273823000</v>
      </c>
      <c r="U10691">
        <f>(L10691-K10691)/(2*D10691*0.01)</f>
      </c>
      <c r="V10691">
        <f>(L10691+K10691)/(D10691*0.0001)</f>
      </c>
    </row>
    <row r="10692">
      <c r="A10692" t="n">
        <v>2015</v>
      </c>
      <c r="B10692" t="inlineStr">
        <is>
          <t>00298377</t>
        </is>
      </c>
      <c r="C10692" t="inlineStr">
        <is>
          <t>아이씨디</t>
        </is>
      </c>
      <c r="D10692" t="n">
        <v>5030162000</v>
      </c>
      <c r="E10692" t="n">
        <v>838598000</v>
      </c>
      <c r="F10692" t="n">
        <v>478084000</v>
      </c>
      <c r="G10692" t="n">
        <v>136230000</v>
      </c>
      <c r="H10692" t="n">
        <v>2.36</v>
      </c>
      <c r="I10692" t="n">
        <v>4.6</v>
      </c>
      <c r="K10692" t="n">
        <v>-273782000</v>
      </c>
      <c r="L10692" t="n">
        <v>309972000</v>
      </c>
      <c r="M10692" t="n">
        <v>315030000</v>
      </c>
      <c r="N10692" t="n">
        <v>-282951000</v>
      </c>
      <c r="O10692">
        <f>D10691</f>
      </c>
      <c r="P10692">
        <f>(E10692-F10692+G10692)/O10692*100</f>
      </c>
      <c r="Q10692">
        <f>H10691</f>
      </c>
      <c r="R10692">
        <f>I10691</f>
      </c>
      <c r="S10692">
        <f>H10692-H10691</f>
      </c>
      <c r="T10692">
        <f>I10692-I10691</f>
      </c>
      <c r="U10692">
        <f>(L10692-K10692)/(2*D10692*0.01)</f>
      </c>
      <c r="V10692">
        <f>(L10692+K10692)/(D10692*0.0001)</f>
      </c>
    </row>
    <row r="10693">
      <c r="A10693" t="n">
        <v>2016</v>
      </c>
      <c r="B10693" t="inlineStr">
        <is>
          <t>00298377</t>
        </is>
      </c>
      <c r="C10693" t="inlineStr">
        <is>
          <t>아이씨디</t>
        </is>
      </c>
      <c r="D10693" t="n">
        <v>7499209000</v>
      </c>
      <c r="E10693" t="n">
        <v>1158310000</v>
      </c>
      <c r="F10693" t="n">
        <v>205261000</v>
      </c>
      <c r="G10693" t="n">
        <v>133006000</v>
      </c>
      <c r="H10693" t="n">
        <v>2.51</v>
      </c>
      <c r="I10693" t="n">
        <v>6</v>
      </c>
      <c r="K10693" t="n">
        <v>-456241000</v>
      </c>
      <c r="L10693" t="n">
        <v>397047000</v>
      </c>
      <c r="M10693" t="n">
        <v>464458000</v>
      </c>
      <c r="N10693" t="n">
        <v>-410808000</v>
      </c>
      <c r="O10693">
        <f>D10692</f>
      </c>
      <c r="P10693">
        <f>(E10693-F10693+G10693)/O10693*100</f>
      </c>
      <c r="Q10693">
        <f>H10692</f>
      </c>
      <c r="R10693">
        <f>I10692</f>
      </c>
      <c r="S10693">
        <f>H10693-H10692</f>
      </c>
      <c r="T10693">
        <f>I10693-I10692</f>
      </c>
      <c r="U10693">
        <f>(L10693-K10693)/(2*D10693*0.01)</f>
      </c>
    </row>
    <row r="10694">
      <c r="A10694" t="n">
        <v>2017</v>
      </c>
      <c r="B10694" t="inlineStr">
        <is>
          <t>00298377</t>
        </is>
      </c>
      <c r="C10694" t="inlineStr">
        <is>
          <t>아이씨디</t>
        </is>
      </c>
      <c r="D10694" t="n">
        <v>8749034000</v>
      </c>
      <c r="E10694" t="n">
        <v>1613950000</v>
      </c>
      <c r="F10694" t="n">
        <v>857166000</v>
      </c>
      <c r="G10694" t="n">
        <v>180172000</v>
      </c>
      <c r="H10694" t="n">
        <v>3.09</v>
      </c>
      <c r="I10694" t="n">
        <v>5</v>
      </c>
      <c r="K10694" t="n">
        <v>-479265000</v>
      </c>
      <c r="L10694" t="n">
        <v>415810000</v>
      </c>
      <c r="M10694" t="n">
        <v>490675000</v>
      </c>
      <c r="N10694" t="n">
        <v>-432300000</v>
      </c>
      <c r="O10694">
        <f>D10693</f>
      </c>
      <c r="P10694">
        <f>(E10694-F10694+G10694)/O10694*100</f>
      </c>
      <c r="Q10694">
        <f>H10693</f>
      </c>
      <c r="R10694">
        <f>I10693</f>
      </c>
      <c r="S10694">
        <f>H10694-H10693</f>
      </c>
      <c r="T10694">
        <f>I10694-I10693</f>
      </c>
      <c r="U10694">
        <f>(L10694-K10694)/(2*D10694*0.01)</f>
      </c>
    </row>
    <row r="10695">
      <c r="A10695" t="n">
        <v>2018</v>
      </c>
      <c r="B10695" t="inlineStr">
        <is>
          <t>00298377</t>
        </is>
      </c>
      <c r="C10695" t="inlineStr">
        <is>
          <t>아이씨디</t>
        </is>
      </c>
      <c r="D10695" t="n">
        <v>9986644000</v>
      </c>
      <c r="E10695" t="n">
        <v>1749854000</v>
      </c>
      <c r="F10695" t="n">
        <v>441348000</v>
      </c>
      <c r="G10695" t="n">
        <v>279944000</v>
      </c>
      <c r="H10695" t="n">
        <v>3.04</v>
      </c>
      <c r="I10695" t="n">
        <v>3.75</v>
      </c>
      <c r="K10695" t="n">
        <v>-528244000</v>
      </c>
      <c r="L10695" t="n">
        <v>823783000</v>
      </c>
      <c r="M10695" t="n">
        <v>836003000</v>
      </c>
      <c r="N10695" t="n">
        <v>-548445000</v>
      </c>
      <c r="O10695">
        <f>D10694</f>
      </c>
      <c r="P10695">
        <f>(E10695-F10695+G10695)/O10695*100</f>
      </c>
      <c r="Q10695">
        <f>H10694</f>
      </c>
      <c r="R10695">
        <f>I10694</f>
      </c>
      <c r="S10695">
        <f>H10695-H10694</f>
      </c>
      <c r="T10695">
        <f>I10695-I10694</f>
      </c>
      <c r="U10695">
        <f>(L10695-K10695)/(2*D10695*0.01)</f>
      </c>
      <c r="V10695">
        <f>(L10695+K10695)/(D10695*0.0001)</f>
      </c>
    </row>
    <row r="10696">
      <c r="A10696" t="n">
        <v>2019</v>
      </c>
      <c r="B10696" t="inlineStr">
        <is>
          <t>00298377</t>
        </is>
      </c>
      <c r="C10696" t="inlineStr">
        <is>
          <t>아이씨디</t>
        </is>
      </c>
      <c r="D10696" t="n">
        <v>11207289000</v>
      </c>
      <c r="E10696" t="n">
        <v>1611052000</v>
      </c>
      <c r="F10696" t="n">
        <v>707606000</v>
      </c>
      <c r="G10696" t="n">
        <v>285313000</v>
      </c>
      <c r="H10696" t="n">
        <v>2.785</v>
      </c>
      <c r="I10696" t="n">
        <v>3.725</v>
      </c>
      <c r="K10696" t="n">
        <v>-636025000</v>
      </c>
      <c r="L10696" t="n">
        <v>732670000</v>
      </c>
      <c r="M10696" t="n">
        <v>740879000</v>
      </c>
      <c r="N10696" t="n">
        <v>-654280000</v>
      </c>
      <c r="O10696">
        <f>D10695</f>
      </c>
      <c r="P10696">
        <f>(E10696-F10696+G10696)/O10696*100</f>
      </c>
      <c r="Q10696">
        <f>H10695</f>
      </c>
      <c r="R10696">
        <f>I10695</f>
      </c>
      <c r="S10696">
        <f>H10696-H10695</f>
      </c>
      <c r="T10696">
        <f>I10696-I10695</f>
      </c>
      <c r="U10696">
        <f>(L10696-K10696)/(2*D10696*0.01)</f>
      </c>
      <c r="V10696">
        <f>(L10696+K10696)/(D10696*0.0001)</f>
      </c>
    </row>
    <row r="10697">
      <c r="A10697" t="n">
        <v>2020</v>
      </c>
      <c r="B10697" t="inlineStr">
        <is>
          <t>00298377</t>
        </is>
      </c>
      <c r="C10697" t="inlineStr">
        <is>
          <t>아이씨디</t>
        </is>
      </c>
      <c r="D10697" t="n">
        <v>14644833000</v>
      </c>
      <c r="E10697" t="n">
        <v>1697711000</v>
      </c>
      <c r="F10697" t="n">
        <v>660102000</v>
      </c>
      <c r="G10697" t="n">
        <v>255105000</v>
      </c>
      <c r="H10697" t="n">
        <v>2.75</v>
      </c>
      <c r="I10697" t="n">
        <v>4.11</v>
      </c>
      <c r="J10697" t="n">
        <v>6.68</v>
      </c>
      <c r="K10697" t="n">
        <v>-933392000</v>
      </c>
      <c r="L10697" t="n">
        <v>1069747000</v>
      </c>
      <c r="M10697" t="n">
        <v>1081285000</v>
      </c>
      <c r="N10697" t="n">
        <v>-960019000</v>
      </c>
      <c r="O10697">
        <f>D10696</f>
      </c>
      <c r="P10697">
        <f>(E10697-F10697+G10697)/O10697*100</f>
      </c>
      <c r="Q10697">
        <f>H10696</f>
      </c>
      <c r="R10697">
        <f>I10696</f>
      </c>
      <c r="S10697">
        <f>H10697-H10696</f>
      </c>
      <c r="T10697">
        <f>I10697-I10696</f>
      </c>
      <c r="U10697">
        <f>(L10697-K10697)/(2*D10697*0.01)</f>
      </c>
      <c r="V10697">
        <f>(L10697+K10697)/(D10697*0.0001)</f>
      </c>
    </row>
    <row r="10698">
      <c r="A10698" t="n">
        <v>2021</v>
      </c>
      <c r="B10698" t="inlineStr">
        <is>
          <t>00298377</t>
        </is>
      </c>
      <c r="C10698" t="inlineStr">
        <is>
          <t>아이씨디</t>
        </is>
      </c>
      <c r="D10698" t="n">
        <v>15541355000</v>
      </c>
      <c r="E10698" t="n">
        <v>2248689000</v>
      </c>
      <c r="F10698" t="n">
        <v>850431000</v>
      </c>
      <c r="G10698" t="n">
        <v>368124000</v>
      </c>
      <c r="H10698" t="n">
        <v>3.335</v>
      </c>
      <c r="I10698" t="n">
        <v>4.125</v>
      </c>
      <c r="J10698" t="n">
        <v>6.32</v>
      </c>
      <c r="K10698" t="n">
        <v>-911454000</v>
      </c>
      <c r="L10698" t="n">
        <v>1103560000</v>
      </c>
      <c r="M10698" t="n">
        <v>1119807000</v>
      </c>
      <c r="N10698" t="n">
        <v>-942018000</v>
      </c>
      <c r="O10698">
        <f>D10697</f>
      </c>
      <c r="P10698">
        <f>(E10698-F10698+G10698)/O10698*100</f>
      </c>
      <c r="Q10698">
        <f>H10697</f>
      </c>
      <c r="R10698">
        <f>I10697</f>
      </c>
      <c r="S10698">
        <f>H10698-H10697</f>
      </c>
      <c r="T10698">
        <f>I10698-I10697</f>
      </c>
      <c r="U10698">
        <f>(L10698-K10698)/(2*D10698*0.01)</f>
      </c>
      <c r="V10698">
        <f>(L10698+K10698)/(D10698*0.0001)</f>
      </c>
    </row>
    <row r="10699">
      <c r="A10699" t="n">
        <v>2022</v>
      </c>
      <c r="B10699" t="inlineStr">
        <is>
          <t>00298377</t>
        </is>
      </c>
      <c r="C10699" t="inlineStr">
        <is>
          <t>아이씨디</t>
        </is>
      </c>
      <c r="D10699" t="n">
        <v>18321198000</v>
      </c>
      <c r="E10699" t="n">
        <v>2240708000</v>
      </c>
      <c r="F10699" t="n">
        <v>1032473000</v>
      </c>
      <c r="G10699" t="n">
        <v>476200000</v>
      </c>
      <c r="H10699" t="n">
        <v>5.77</v>
      </c>
      <c r="I10699" t="n">
        <v>7.155</v>
      </c>
      <c r="J10699" t="n">
        <v>6.18</v>
      </c>
      <c r="K10699" t="n">
        <v>-1051710000</v>
      </c>
      <c r="L10699" t="n">
        <v>1195072000</v>
      </c>
      <c r="M10699" t="n">
        <v>1238672000</v>
      </c>
      <c r="N10699" t="n">
        <v>-1106126000</v>
      </c>
      <c r="O10699">
        <f>D10698</f>
      </c>
      <c r="P10699">
        <f>(E10699-F10699+G10699)/O10699*100</f>
      </c>
      <c r="Q10699">
        <f>H10698</f>
      </c>
      <c r="R10699">
        <f>I10698</f>
      </c>
      <c r="S10699">
        <f>H10699-H10698</f>
      </c>
      <c r="T10699">
        <f>I10699-I10698</f>
      </c>
      <c r="U10699">
        <f>(L10699-K10699)/(2*D10699*0.01)</f>
      </c>
      <c r="V10699">
        <f>(L10699+K10699)/(D10699*0.0001)</f>
      </c>
    </row>
    <row r="10700">
      <c r="A10700" t="n">
        <v>2023</v>
      </c>
      <c r="B10700" t="inlineStr">
        <is>
          <t>00298377</t>
        </is>
      </c>
      <c r="C10700" t="inlineStr">
        <is>
          <t>아이씨디</t>
        </is>
      </c>
      <c r="D10700" t="n">
        <v>20550175000</v>
      </c>
      <c r="E10700" t="n">
        <v>2514081000</v>
      </c>
      <c r="F10700" t="n">
        <v>1216862000</v>
      </c>
      <c r="G10700" t="n">
        <v>986715000</v>
      </c>
      <c r="H10700" t="n">
        <v>4.91</v>
      </c>
      <c r="I10700" t="n">
        <v>5.64</v>
      </c>
      <c r="J10700" t="n">
        <v>6.26</v>
      </c>
      <c r="K10700" t="n">
        <v>-1187520000</v>
      </c>
      <c r="L10700" t="n">
        <v>1349019000</v>
      </c>
      <c r="M10700" t="n">
        <v>1388923000</v>
      </c>
      <c r="N10700" t="n">
        <v>-1241522000</v>
      </c>
      <c r="O10700">
        <f>D10699</f>
      </c>
      <c r="P10700">
        <f>(E10700-F10700+G10700)/O10700*100</f>
      </c>
      <c r="Q10700">
        <f>H10699</f>
      </c>
      <c r="R10700">
        <f>I10699</f>
      </c>
      <c r="S10700">
        <f>H10700-H10699</f>
      </c>
      <c r="T10700">
        <f>I10700-I10699</f>
      </c>
      <c r="U10700">
        <f>(L10700-K10700)/(2*D10700*0.01)</f>
      </c>
      <c r="V10700">
        <f>(L10700+K10700)/(D10700*0.0001)</f>
      </c>
    </row>
    <row r="10701">
      <c r="A10701" t="n">
        <v>2024</v>
      </c>
      <c r="B10701" t="inlineStr">
        <is>
          <t>00298377</t>
        </is>
      </c>
      <c r="C10701" t="inlineStr">
        <is>
          <t>아이씨디</t>
        </is>
      </c>
      <c r="D10701" t="n">
        <v>24204742000</v>
      </c>
      <c r="E10701" t="n">
        <v>2593072000</v>
      </c>
      <c r="F10701" t="n">
        <v>3272871000</v>
      </c>
      <c r="G10701" t="n">
        <v>935673000</v>
      </c>
      <c r="H10701" t="n">
        <v>4.63</v>
      </c>
      <c r="I10701" t="n">
        <v>6.995</v>
      </c>
      <c r="J10701" t="n">
        <v>8.56</v>
      </c>
      <c r="K10701" t="n">
        <v>-1859869000</v>
      </c>
      <c r="L10701" t="n">
        <v>2261102000</v>
      </c>
      <c r="M10701" t="n">
        <v>2223406000</v>
      </c>
      <c r="N10701" t="n">
        <v>-1933462000</v>
      </c>
      <c r="O10701">
        <f>D10700</f>
      </c>
      <c r="P10701">
        <f>(E10701-F10701+G10701)/O10701*100</f>
      </c>
      <c r="Q10701">
        <f>H10700</f>
      </c>
      <c r="R10701">
        <f>I10700</f>
      </c>
      <c r="S10701">
        <f>H10701-H10700</f>
      </c>
      <c r="T10701">
        <f>I10701-I10700</f>
      </c>
      <c r="U10701">
        <f>(L10701-K10701)/(2*D10701*0.01)</f>
      </c>
      <c r="V10701">
        <f>(L10701+K10701)/(D10701*0.0001)</f>
      </c>
    </row>
    <row r="10702">
      <c r="A10702" t="n">
        <v>2025</v>
      </c>
      <c r="B10702" t="inlineStr">
        <is>
          <t>00298377</t>
        </is>
      </c>
      <c r="C10702" t="inlineStr">
        <is>
          <t>아이씨디</t>
        </is>
      </c>
      <c r="D10702" t="n">
        <v>21544130000</v>
      </c>
      <c r="E10702" t="n">
        <v>2890067000</v>
      </c>
      <c r="F10702" t="n">
        <v>2906206000</v>
      </c>
      <c r="G10702" t="n">
        <v>1054568000</v>
      </c>
      <c r="H10702" t="n">
        <v>4.915</v>
      </c>
      <c r="I10702" t="n">
        <v>5.045</v>
      </c>
      <c r="J10702" t="n">
        <v>7.81</v>
      </c>
      <c r="K10702" t="n">
        <v>-1406063000</v>
      </c>
      <c r="L10702" t="n">
        <v>1619637000</v>
      </c>
      <c r="M10702" t="n">
        <v>1675034000</v>
      </c>
      <c r="N10702" t="n">
        <v>-1474782000</v>
      </c>
      <c r="O10702">
        <f>D10701</f>
      </c>
      <c r="P10702">
        <f>(E10702-F10702+G10702)/O10702*100</f>
      </c>
      <c r="Q10702">
        <f>H10701</f>
      </c>
      <c r="R10702">
        <f>I10701</f>
      </c>
      <c r="S10702">
        <f>H10702-H10701</f>
      </c>
      <c r="T10702">
        <f>I10702-I10701</f>
      </c>
      <c r="U10702">
        <f>(L10702-K10702)/(2*D10702*0.01)</f>
      </c>
      <c r="V10702">
        <f>(L10702+K10702)/(D10702*0.0001)</f>
      </c>
    </row>
    <row r="10703">
      <c r="A10703" t="n">
        <v>2014</v>
      </c>
      <c r="B10703" t="inlineStr">
        <is>
          <t>00298447</t>
        </is>
      </c>
      <c r="C10703" t="inlineStr">
        <is>
          <t>아모텍</t>
        </is>
      </c>
      <c r="D10703" t="n">
        <v>7707788000</v>
      </c>
      <c r="E10703" t="n">
        <v>2299907000</v>
      </c>
      <c r="F10703" t="n">
        <v>1197930000</v>
      </c>
      <c r="G10703" t="n">
        <v>207305000</v>
      </c>
      <c r="H10703" t="n">
        <v>2.42</v>
      </c>
      <c r="I10703" t="n">
        <v>5.33</v>
      </c>
      <c r="K10703" t="n">
        <v>-265075000</v>
      </c>
      <c r="L10703" t="n">
        <v>288793000</v>
      </c>
      <c r="M10703" t="n">
        <v>278711000</v>
      </c>
      <c r="N10703" t="n">
        <v>-261197000</v>
      </c>
      <c r="U10703">
        <f>(L10703-K10703)/(2*D10703*0.01)</f>
      </c>
      <c r="V10703">
        <f>(L10703+K10703)/(D10703*0.0001)</f>
      </c>
    </row>
    <row r="10704">
      <c r="A10704" t="n">
        <v>2015</v>
      </c>
      <c r="B10704" t="inlineStr">
        <is>
          <t>00298447</t>
        </is>
      </c>
      <c r="C10704" t="inlineStr">
        <is>
          <t>아모텍</t>
        </is>
      </c>
      <c r="D10704" t="n">
        <v>9393304000</v>
      </c>
      <c r="E10704" t="n">
        <v>2452090000</v>
      </c>
      <c r="F10704" t="n">
        <v>1348914000</v>
      </c>
      <c r="G10704" t="n">
        <v>152624000</v>
      </c>
      <c r="H10704" t="n">
        <v>2.22</v>
      </c>
      <c r="I10704" t="n">
        <v>5.2</v>
      </c>
      <c r="K10704" t="n">
        <v>-350762000</v>
      </c>
      <c r="L10704" t="n">
        <v>382731000</v>
      </c>
      <c r="M10704" t="n">
        <v>369016000</v>
      </c>
      <c r="N10704" t="n">
        <v>-345346000</v>
      </c>
      <c r="O10704">
        <f>D10703</f>
      </c>
      <c r="P10704">
        <f>(E10704-F10704+G10704)/O10704*100</f>
      </c>
      <c r="Q10704">
        <f>H10703</f>
      </c>
      <c r="R10704">
        <f>I10703</f>
      </c>
      <c r="S10704">
        <f>H10704-H10703</f>
      </c>
      <c r="T10704">
        <f>I10704-I10703</f>
      </c>
      <c r="U10704">
        <f>(L10704-K10704)/(2*D10704*0.01)</f>
      </c>
      <c r="V10704">
        <f>(L10704+K10704)/(D10704*0.0001)</f>
      </c>
    </row>
    <row r="10705">
      <c r="A10705" t="n">
        <v>2016</v>
      </c>
      <c r="B10705" t="inlineStr">
        <is>
          <t>00298447</t>
        </is>
      </c>
      <c r="C10705" t="inlineStr">
        <is>
          <t>아모텍</t>
        </is>
      </c>
      <c r="D10705" t="n">
        <v>11122465000</v>
      </c>
      <c r="E10705" t="n">
        <v>2525301000</v>
      </c>
      <c r="F10705" t="n">
        <v>1779303000</v>
      </c>
      <c r="G10705" t="n">
        <v>165976000</v>
      </c>
      <c r="H10705" t="n">
        <v>2.22</v>
      </c>
      <c r="I10705" t="n">
        <v>5.2</v>
      </c>
      <c r="K10705" t="n">
        <v>-629586000</v>
      </c>
      <c r="L10705" t="n">
        <v>710089000</v>
      </c>
      <c r="M10705" t="n">
        <v>683342000</v>
      </c>
      <c r="N10705" t="n">
        <v>-619403000</v>
      </c>
      <c r="O10705">
        <f>D10704</f>
      </c>
      <c r="P10705">
        <f>(E10705-F10705+G10705)/O10705*100</f>
      </c>
      <c r="Q10705">
        <f>H10704</f>
      </c>
      <c r="R10705">
        <f>I10704</f>
      </c>
      <c r="S10705">
        <f>H10705-H10704</f>
      </c>
      <c r="T10705">
        <f>I10705-I10704</f>
      </c>
      <c r="U10705">
        <f>(L10705-K10705)/(2*D10705*0.01)</f>
      </c>
      <c r="V10705">
        <f>(L10705+K10705)/(D10705*0.0001)</f>
      </c>
    </row>
    <row r="10706">
      <c r="A10706" t="n">
        <v>2017</v>
      </c>
      <c r="B10706" t="inlineStr">
        <is>
          <t>00298447</t>
        </is>
      </c>
      <c r="C10706" t="inlineStr">
        <is>
          <t>아모텍</t>
        </is>
      </c>
      <c r="D10706" t="n">
        <v>12362880000</v>
      </c>
      <c r="E10706" t="n">
        <v>2662870000</v>
      </c>
      <c r="F10706" t="n">
        <v>1389042000</v>
      </c>
      <c r="G10706" t="n">
        <v>209029000</v>
      </c>
      <c r="H10706" t="n">
        <v>2.9</v>
      </c>
      <c r="I10706" t="n">
        <v>5.2</v>
      </c>
      <c r="K10706" t="n">
        <v>-666645000</v>
      </c>
      <c r="L10706" t="n">
        <v>749560000</v>
      </c>
      <c r="M10706" t="n">
        <v>724799000</v>
      </c>
      <c r="N10706" t="n">
        <v>-658622000</v>
      </c>
      <c r="O10706">
        <f>D10705</f>
      </c>
      <c r="P10706">
        <f>(E10706-F10706+G10706)/O10706*100</f>
      </c>
      <c r="Q10706">
        <f>H10705</f>
      </c>
      <c r="R10706">
        <f>I10705</f>
      </c>
      <c r="S10706">
        <f>H10706-H10705</f>
      </c>
      <c r="T10706">
        <f>I10706-I10705</f>
      </c>
      <c r="U10706">
        <f>(L10706-K10706)/(2*D10706*0.01)</f>
      </c>
      <c r="V10706">
        <f>(L10706+K10706)/(D10706*0.0001)</f>
      </c>
    </row>
    <row r="10707">
      <c r="A10707" t="n">
        <v>2018</v>
      </c>
      <c r="B10707" t="inlineStr">
        <is>
          <t>00298447</t>
        </is>
      </c>
      <c r="C10707" t="inlineStr">
        <is>
          <t>아모텍</t>
        </is>
      </c>
      <c r="D10707" t="n">
        <v>11625021000</v>
      </c>
      <c r="E10707" t="n">
        <v>2525428000</v>
      </c>
      <c r="F10707" t="n">
        <v>3362813000</v>
      </c>
      <c r="G10707" t="n">
        <v>278976000</v>
      </c>
      <c r="H10707" t="n">
        <v>2.59</v>
      </c>
      <c r="I10707" t="n">
        <v>5.2</v>
      </c>
      <c r="K10707" t="n">
        <v>-783036000</v>
      </c>
      <c r="L10707" t="n">
        <v>901616000</v>
      </c>
      <c r="M10707" t="n">
        <v>870199000</v>
      </c>
      <c r="N10707" t="n">
        <v>-772788000</v>
      </c>
      <c r="O10707">
        <f>D10706</f>
      </c>
      <c r="P10707">
        <f>(E10707-F10707+G10707)/O10707*100</f>
      </c>
      <c r="Q10707">
        <f>H10706</f>
      </c>
      <c r="R10707">
        <f>I10706</f>
      </c>
      <c r="S10707">
        <f>H10707-H10706</f>
      </c>
      <c r="T10707">
        <f>I10707-I10706</f>
      </c>
      <c r="U10707">
        <f>(L10707-K10707)/(2*D10707*0.01)</f>
      </c>
      <c r="V10707">
        <f>(L10707+K10707)/(D10707*0.0001)</f>
      </c>
    </row>
    <row r="10708">
      <c r="A10708" t="n">
        <v>2019</v>
      </c>
      <c r="B10708" t="inlineStr">
        <is>
          <t>00298447</t>
        </is>
      </c>
      <c r="C10708" t="inlineStr">
        <is>
          <t>아모텍</t>
        </is>
      </c>
      <c r="D10708" t="n">
        <v>13824768000</v>
      </c>
      <c r="E10708" t="n">
        <v>2553120000</v>
      </c>
      <c r="F10708" t="n">
        <v>1028672000</v>
      </c>
      <c r="G10708" t="n">
        <v>233315000</v>
      </c>
      <c r="H10708" t="n">
        <v>2.21</v>
      </c>
      <c r="I10708" t="n">
        <v>5.2</v>
      </c>
      <c r="K10708" t="n">
        <v>-939236000</v>
      </c>
      <c r="L10708" t="n">
        <v>1081838000</v>
      </c>
      <c r="M10708" t="n">
        <v>1039948000</v>
      </c>
      <c r="N10708" t="n">
        <v>-923705000</v>
      </c>
      <c r="O10708">
        <f>D10707</f>
      </c>
      <c r="P10708">
        <f>(E10708-F10708+G10708)/O10708*100</f>
      </c>
      <c r="Q10708">
        <f>H10707</f>
      </c>
      <c r="R10708">
        <f>I10707</f>
      </c>
      <c r="S10708">
        <f>H10708-H10707</f>
      </c>
      <c r="T10708">
        <f>I10708-I10707</f>
      </c>
      <c r="U10708">
        <f>(L10708-K10708)/(2*D10708*0.01)</f>
      </c>
      <c r="V10708">
        <f>(L10708+K10708)/(D10708*0.0001)</f>
      </c>
    </row>
    <row r="10709">
      <c r="A10709" t="n">
        <v>2020</v>
      </c>
      <c r="B10709" t="inlineStr">
        <is>
          <t>00298447</t>
        </is>
      </c>
      <c r="C10709" t="inlineStr">
        <is>
          <t>아모텍</t>
        </is>
      </c>
      <c r="D10709" t="n">
        <v>14033381000</v>
      </c>
      <c r="E10709" t="n">
        <v>2477306000</v>
      </c>
      <c r="F10709" t="n">
        <v>1127426000</v>
      </c>
      <c r="G10709" t="n">
        <v>222691000</v>
      </c>
      <c r="H10709" t="n">
        <v>2.68</v>
      </c>
      <c r="I10709" t="n">
        <v>4.8</v>
      </c>
      <c r="J10709" t="n">
        <v>10.12</v>
      </c>
      <c r="K10709" t="n">
        <v>-1068632000</v>
      </c>
      <c r="L10709" t="n">
        <v>1266569000</v>
      </c>
      <c r="M10709" t="n">
        <v>1220753000</v>
      </c>
      <c r="N10709" t="n">
        <v>-1052994000</v>
      </c>
      <c r="O10709">
        <f>D10708</f>
      </c>
      <c r="P10709">
        <f>(E10709-F10709+G10709)/O10709*100</f>
      </c>
      <c r="Q10709">
        <f>H10708</f>
      </c>
      <c r="R10709">
        <f>I10708</f>
      </c>
      <c r="S10709">
        <f>H10709-H10708</f>
      </c>
      <c r="T10709">
        <f>I10709-I10708</f>
      </c>
      <c r="U10709">
        <f>(L10709-K10709)/(2*D10709*0.01)</f>
      </c>
      <c r="V10709">
        <f>(L10709+K10709)/(D10709*0.0001)</f>
      </c>
    </row>
    <row r="10710">
      <c r="A10710" t="n">
        <v>2021</v>
      </c>
      <c r="B10710" t="inlineStr">
        <is>
          <t>00298447</t>
        </is>
      </c>
      <c r="C10710" t="inlineStr">
        <is>
          <t>아모텍</t>
        </is>
      </c>
      <c r="D10710" t="n">
        <v>13605869000</v>
      </c>
      <c r="E10710" t="n">
        <v>2340178000</v>
      </c>
      <c r="F10710" t="n">
        <v>1635024000</v>
      </c>
      <c r="G10710" t="n">
        <v>302541000</v>
      </c>
      <c r="H10710" t="n">
        <v>3.27</v>
      </c>
      <c r="I10710" t="n">
        <v>4.8</v>
      </c>
      <c r="J10710" t="n">
        <v>10.86</v>
      </c>
      <c r="K10710" t="n">
        <v>-931834000</v>
      </c>
      <c r="L10710" t="n">
        <v>1096621000</v>
      </c>
      <c r="M10710" t="n">
        <v>1063550000</v>
      </c>
      <c r="N10710" t="n">
        <v>-922937000</v>
      </c>
      <c r="O10710">
        <f>D10709</f>
      </c>
      <c r="P10710">
        <f>(E10710-F10710+G10710)/O10710*100</f>
      </c>
      <c r="Q10710">
        <f>H10709</f>
      </c>
      <c r="R10710">
        <f>I10709</f>
      </c>
      <c r="S10710">
        <f>H10710-H10709</f>
      </c>
      <c r="T10710">
        <f>I10710-I10709</f>
      </c>
      <c r="U10710">
        <f>(L10710-K10710)/(2*D10710*0.01)</f>
      </c>
      <c r="V10710">
        <f>(L10710+K10710)/(D10710*0.0001)</f>
      </c>
    </row>
    <row r="10711">
      <c r="A10711" t="n">
        <v>2022</v>
      </c>
      <c r="B10711" t="inlineStr">
        <is>
          <t>00298447</t>
        </is>
      </c>
      <c r="C10711" t="inlineStr">
        <is>
          <t>아모텍</t>
        </is>
      </c>
      <c r="D10711" t="n">
        <v>12523986000</v>
      </c>
      <c r="E10711" t="n">
        <v>2053797000</v>
      </c>
      <c r="F10711" t="n">
        <v>1820659000</v>
      </c>
      <c r="G10711" t="n">
        <v>346954000</v>
      </c>
      <c r="H10711" t="n">
        <v>5.34</v>
      </c>
      <c r="I10711" t="n">
        <v>4.8</v>
      </c>
      <c r="J10711" t="n">
        <v>7.1</v>
      </c>
      <c r="K10711" t="n">
        <v>-719275000</v>
      </c>
      <c r="L10711" t="n">
        <v>821696000</v>
      </c>
      <c r="M10711" t="n">
        <v>832549000</v>
      </c>
      <c r="N10711" t="n">
        <v>-741942000</v>
      </c>
      <c r="O10711">
        <f>D10710</f>
      </c>
      <c r="P10711">
        <f>(E10711-F10711+G10711)/O10711*100</f>
      </c>
      <c r="Q10711">
        <f>H10710</f>
      </c>
      <c r="R10711">
        <f>I10710</f>
      </c>
      <c r="S10711">
        <f>H10711-H10710</f>
      </c>
      <c r="T10711">
        <f>I10711-I10710</f>
      </c>
      <c r="U10711">
        <f>(L10711-K10711)/(2*D10711*0.01)</f>
      </c>
      <c r="V10711">
        <f>(L10711+K10711)/(D10711*0.0001)</f>
      </c>
    </row>
    <row r="10712">
      <c r="A10712" t="n">
        <v>2023</v>
      </c>
      <c r="B10712" t="inlineStr">
        <is>
          <t>00298447</t>
        </is>
      </c>
      <c r="C10712" t="inlineStr">
        <is>
          <t>아모텍</t>
        </is>
      </c>
      <c r="D10712" t="n">
        <v>11947687000</v>
      </c>
      <c r="E10712" t="n">
        <v>1748767000</v>
      </c>
      <c r="F10712" t="n">
        <v>2027522000</v>
      </c>
      <c r="G10712" t="n">
        <v>496957000</v>
      </c>
      <c r="H10712" t="n">
        <v>4.4</v>
      </c>
      <c r="I10712" t="n">
        <v>4.18</v>
      </c>
      <c r="K10712" t="n">
        <v>-398613000</v>
      </c>
      <c r="L10712" t="n">
        <v>434666000</v>
      </c>
      <c r="M10712" t="n">
        <v>448494000</v>
      </c>
      <c r="N10712" t="n">
        <v>-418915000</v>
      </c>
      <c r="O10712">
        <f>D10711</f>
      </c>
      <c r="P10712">
        <f>(E10712-F10712+G10712)/O10712*100</f>
      </c>
      <c r="Q10712">
        <f>H10711</f>
      </c>
      <c r="R10712">
        <f>I10711</f>
      </c>
      <c r="S10712">
        <f>H10712-H10711</f>
      </c>
      <c r="T10712">
        <f>I10712-I10711</f>
      </c>
      <c r="U10712">
        <f>(L10712-K10712)/(2*D10712*0.01)</f>
      </c>
      <c r="V10712">
        <f>(L10712+K10712)/(D10712*0.0001)</f>
      </c>
    </row>
    <row r="10713">
      <c r="A10713" t="n">
        <v>2024</v>
      </c>
      <c r="B10713" t="inlineStr">
        <is>
          <t>00298447</t>
        </is>
      </c>
      <c r="C10713" t="inlineStr">
        <is>
          <t>아모텍</t>
        </is>
      </c>
      <c r="D10713" t="n">
        <v>12235603000</v>
      </c>
      <c r="E10713" t="n">
        <v>1422171000</v>
      </c>
      <c r="F10713" t="n">
        <v>2314497000</v>
      </c>
      <c r="G10713" t="n">
        <v>358407000</v>
      </c>
      <c r="H10713" t="n">
        <v>3.79</v>
      </c>
      <c r="I10713" t="n">
        <v>4.18</v>
      </c>
      <c r="K10713" t="n">
        <v>-393699000</v>
      </c>
      <c r="L10713" t="n">
        <v>427251000</v>
      </c>
      <c r="M10713" t="n">
        <v>424194000</v>
      </c>
      <c r="N10713" t="n">
        <v>-398301000</v>
      </c>
      <c r="O10713">
        <f>D10712</f>
      </c>
      <c r="P10713">
        <f>(E10713-F10713+G10713)/O10713*100</f>
      </c>
      <c r="Q10713">
        <f>H10712</f>
      </c>
      <c r="R10713">
        <f>I10712</f>
      </c>
      <c r="S10713">
        <f>H10713-H10712</f>
      </c>
      <c r="T10713">
        <f>I10713-I10712</f>
      </c>
      <c r="U10713">
        <f>(L10713-K10713)/(2*D10713*0.01)</f>
      </c>
      <c r="V10713">
        <f>(L10713+K10713)/(D10713*0.0001)</f>
      </c>
    </row>
    <row r="10714">
      <c r="A10714" t="n">
        <v>2025</v>
      </c>
      <c r="B10714" t="inlineStr">
        <is>
          <t>00298447</t>
        </is>
      </c>
      <c r="C10714" t="inlineStr">
        <is>
          <t>아모텍</t>
        </is>
      </c>
      <c r="D10714" t="n">
        <v>12743728000</v>
      </c>
      <c r="E10714" t="n">
        <v>1364517000</v>
      </c>
      <c r="F10714" t="n">
        <v>1515072000</v>
      </c>
      <c r="G10714" t="n">
        <v>394724000</v>
      </c>
      <c r="H10714" t="n">
        <v>4.02</v>
      </c>
      <c r="I10714" t="n">
        <v>4.18</v>
      </c>
      <c r="K10714" t="n">
        <v>-398298000</v>
      </c>
      <c r="L10714" t="n">
        <v>431614000</v>
      </c>
      <c r="M10714" t="n">
        <v>426643000</v>
      </c>
      <c r="N10714" t="n">
        <v>-406936000</v>
      </c>
      <c r="O10714">
        <f>D10713</f>
      </c>
      <c r="P10714">
        <f>(E10714-F10714+G10714)/O10714*100</f>
      </c>
      <c r="Q10714">
        <f>H10713</f>
      </c>
      <c r="R10714">
        <f>I10713</f>
      </c>
      <c r="S10714">
        <f>H10714-H10713</f>
      </c>
      <c r="T10714">
        <f>I10714-I10713</f>
      </c>
      <c r="U10714">
        <f>(L10714-K10714)/(2*D10714*0.01)</f>
      </c>
      <c r="V10714">
        <f>(L10714+K10714)/(D10714*0.0001)</f>
      </c>
    </row>
    <row r="10715">
      <c r="A10715" t="n">
        <v>2015</v>
      </c>
      <c r="B10715" t="inlineStr">
        <is>
          <t>00298687</t>
        </is>
      </c>
      <c r="C10715" t="inlineStr">
        <is>
          <t>스포츠서울</t>
        </is>
      </c>
      <c r="D10715" t="n">
        <v>3360138000</v>
      </c>
      <c r="E10715" t="n">
        <v>427585000</v>
      </c>
      <c r="F10715" t="n">
        <v>188799000</v>
      </c>
      <c r="G10715" t="n">
        <v>77820000</v>
      </c>
      <c r="H10715" t="n">
        <v>2.42</v>
      </c>
      <c r="I10715" t="n">
        <v>4.41</v>
      </c>
      <c r="K10715" t="n">
        <v>-223266000</v>
      </c>
      <c r="L10715" t="n">
        <v>250981000</v>
      </c>
      <c r="M10715" t="n">
        <v>248940000</v>
      </c>
      <c r="N10715" t="n">
        <v>-225749000</v>
      </c>
      <c r="U10715">
        <f>(L10715-K10715)/(2*D10715*0.01)</f>
      </c>
      <c r="V10715">
        <f>(L10715+K10715)/(D10715*0.0001)</f>
      </c>
    </row>
    <row r="10716">
      <c r="A10716" t="n">
        <v>2016</v>
      </c>
      <c r="B10716" t="inlineStr">
        <is>
          <t>00298687</t>
        </is>
      </c>
      <c r="C10716" t="inlineStr">
        <is>
          <t>스포츠서울</t>
        </is>
      </c>
      <c r="D10716" t="n">
        <v>2890640000</v>
      </c>
      <c r="E10716" t="n">
        <v>614025000</v>
      </c>
      <c r="F10716" t="n">
        <v>983128000</v>
      </c>
      <c r="G10716" t="n">
        <v>78134000</v>
      </c>
      <c r="H10716" t="n">
        <v>2.21</v>
      </c>
      <c r="I10716" t="n">
        <v>3.25</v>
      </c>
      <c r="K10716" t="n">
        <v>-226587000</v>
      </c>
      <c r="L10716" t="n">
        <v>254242000</v>
      </c>
      <c r="M10716" t="n">
        <v>252203000</v>
      </c>
      <c r="N10716" t="n">
        <v>-229131000</v>
      </c>
      <c r="O10716">
        <f>D10715</f>
      </c>
      <c r="P10716">
        <f>(E10716-F10716+G10716)/O10716*100</f>
      </c>
      <c r="Q10716">
        <f>H10715</f>
      </c>
      <c r="R10716">
        <f>I10715</f>
      </c>
      <c r="S10716">
        <f>H10716-H10715</f>
      </c>
      <c r="T10716">
        <f>I10716-I10715</f>
      </c>
      <c r="U10716">
        <f>(L10716-K10716)/(2*D10716*0.01)</f>
      </c>
      <c r="V10716">
        <f>(L10716+K10716)/(D10716*0.0001)</f>
      </c>
    </row>
    <row r="10717">
      <c r="A10717" t="n">
        <v>2017</v>
      </c>
      <c r="B10717" t="inlineStr">
        <is>
          <t>00298687</t>
        </is>
      </c>
      <c r="C10717" t="inlineStr">
        <is>
          <t>스포츠서울</t>
        </is>
      </c>
      <c r="D10717" t="n">
        <v>3087866000</v>
      </c>
      <c r="E10717" t="n">
        <v>461226000</v>
      </c>
      <c r="F10717" t="n">
        <v>248989000</v>
      </c>
      <c r="G10717" t="n">
        <v>61004000</v>
      </c>
      <c r="H10717" t="n">
        <v>2.66</v>
      </c>
      <c r="I10717" t="n">
        <v>3.31</v>
      </c>
      <c r="K10717" t="n">
        <v>-192968000</v>
      </c>
      <c r="L10717" t="n">
        <v>215800000</v>
      </c>
      <c r="M10717" t="n">
        <v>215575000</v>
      </c>
      <c r="N10717" t="n">
        <v>-196376000</v>
      </c>
      <c r="O10717">
        <f>D10716</f>
      </c>
      <c r="P10717">
        <f>(E10717-F10717+G10717)/O10717*100</f>
      </c>
      <c r="Q10717">
        <f>H10716</f>
      </c>
      <c r="R10717">
        <f>I10716</f>
      </c>
      <c r="S10717">
        <f>H10717-H10716</f>
      </c>
      <c r="T10717">
        <f>I10717-I10716</f>
      </c>
      <c r="U10717">
        <f>(L10717-K10717)/(2*D10717*0.01)</f>
      </c>
      <c r="V10717">
        <f>(L10717+K10717)/(D10717*0.0001)</f>
      </c>
    </row>
    <row r="10718">
      <c r="A10718" t="n">
        <v>2018</v>
      </c>
      <c r="B10718" t="inlineStr">
        <is>
          <t>00298687</t>
        </is>
      </c>
      <c r="C10718" t="inlineStr">
        <is>
          <t>스포츠서울</t>
        </is>
      </c>
      <c r="D10718" t="n">
        <v>3344126000</v>
      </c>
      <c r="E10718" t="n">
        <v>449784000</v>
      </c>
      <c r="F10718" t="n">
        <v>254604000</v>
      </c>
      <c r="G10718" t="n">
        <v>77630000</v>
      </c>
      <c r="H10718" t="n">
        <v>3.06</v>
      </c>
      <c r="I10718" t="n">
        <v>3.37</v>
      </c>
      <c r="K10718" t="n">
        <v>-191334000</v>
      </c>
      <c r="L10718" t="n">
        <v>213176000</v>
      </c>
      <c r="M10718" t="n">
        <v>213850000</v>
      </c>
      <c r="N10718" t="n">
        <v>-195451000</v>
      </c>
      <c r="O10718">
        <f>D10717</f>
      </c>
      <c r="P10718">
        <f>(E10718-F10718+G10718)/O10718*100</f>
      </c>
      <c r="Q10718">
        <f>H10717</f>
      </c>
      <c r="R10718">
        <f>I10717</f>
      </c>
      <c r="S10718">
        <f>H10718-H10717</f>
      </c>
      <c r="T10718">
        <f>I10718-I10717</f>
      </c>
      <c r="U10718">
        <f>(L10718-K10718)/(2*D10718*0.01)</f>
      </c>
      <c r="V10718">
        <f>(L10718+K10718)/(D10718*0.0001)</f>
      </c>
    </row>
    <row r="10719">
      <c r="A10719" t="n">
        <v>2020</v>
      </c>
      <c r="B10719" t="inlineStr">
        <is>
          <t>00298687</t>
        </is>
      </c>
      <c r="C10719" t="inlineStr">
        <is>
          <t>스포츠서울</t>
        </is>
      </c>
      <c r="D10719" t="n">
        <v>3530139000</v>
      </c>
      <c r="E10719" t="n">
        <v>469067000</v>
      </c>
      <c r="F10719" t="n">
        <v>378696000</v>
      </c>
      <c r="G10719" t="n">
        <v>76996000</v>
      </c>
      <c r="H10719" t="n">
        <v>2.49</v>
      </c>
      <c r="I10719" t="n">
        <v>2</v>
      </c>
      <c r="J10719" t="n">
        <v>8.09</v>
      </c>
      <c r="K10719" t="n">
        <v>-261523000</v>
      </c>
      <c r="L10719" t="n">
        <v>297616000</v>
      </c>
      <c r="M10719" t="n">
        <v>296275000</v>
      </c>
      <c r="N10719" t="n">
        <v>-265288000</v>
      </c>
      <c r="U10719">
        <f>(L10719-K10719)/(2*D10719*0.01)</f>
      </c>
      <c r="V10719">
        <f>(L10719+K10719)/(D10719*0.0001)</f>
      </c>
    </row>
    <row r="10720">
      <c r="A10720" t="n">
        <v>2014</v>
      </c>
      <c r="B10720" t="inlineStr">
        <is>
          <t>00299002</t>
        </is>
      </c>
      <c r="C10720" t="inlineStr">
        <is>
          <t>HL홀딩스</t>
        </is>
      </c>
      <c r="D10720" t="n">
        <v>18799993000</v>
      </c>
      <c r="E10720" t="n">
        <v>24517134000</v>
      </c>
      <c r="F10720" t="n">
        <v>9430382000</v>
      </c>
      <c r="G10720" t="n">
        <v>5567703000</v>
      </c>
      <c r="H10720" t="n">
        <v>3.45</v>
      </c>
      <c r="I10720" t="n">
        <v>3.85</v>
      </c>
      <c r="J10720" t="n">
        <v>13.3</v>
      </c>
      <c r="K10720" t="n">
        <v>-1635299790</v>
      </c>
      <c r="L10720" t="n">
        <v>1406250000</v>
      </c>
      <c r="M10720" t="n">
        <v>1413750000</v>
      </c>
      <c r="N10720" t="n">
        <v>-1656000000</v>
      </c>
      <c r="U10720">
        <f>(L10720-K10720)/(2*D10720*0.01)</f>
      </c>
    </row>
    <row r="10721">
      <c r="A10721" t="n">
        <v>2015</v>
      </c>
      <c r="B10721" t="inlineStr">
        <is>
          <t>00299002</t>
        </is>
      </c>
      <c r="C10721" t="inlineStr">
        <is>
          <t>HL홀딩스</t>
        </is>
      </c>
      <c r="D10721" t="n">
        <v>19757267000</v>
      </c>
      <c r="E10721" t="n">
        <v>5745948000</v>
      </c>
      <c r="F10721" t="n">
        <v>6621382000</v>
      </c>
      <c r="G10721" t="n">
        <v>426028000</v>
      </c>
      <c r="H10721" t="n">
        <v>2.95</v>
      </c>
      <c r="I10721" t="n">
        <v>5.5</v>
      </c>
      <c r="J10721" t="n">
        <v>12.7</v>
      </c>
      <c r="K10721" t="n">
        <v>-1778154030</v>
      </c>
      <c r="L10721" t="n">
        <v>2173299370</v>
      </c>
      <c r="M10721" t="n">
        <v>2173299370</v>
      </c>
      <c r="N10721" t="n">
        <v>-1817668564</v>
      </c>
      <c r="O10721">
        <f>D10720</f>
      </c>
      <c r="P10721">
        <f>(E10721-F10721+G10721)/O10721*100</f>
      </c>
      <c r="Q10721">
        <f>H10720</f>
      </c>
      <c r="R10721">
        <f>I10720</f>
      </c>
      <c r="S10721">
        <f>H10721-H10720</f>
      </c>
      <c r="T10721">
        <f>I10721-I10720</f>
      </c>
      <c r="U10721">
        <f>(L10721-K10721)/(2*D10721*0.01)</f>
      </c>
      <c r="V10721">
        <f>(L10721+K10721)/(D10721*0.0001)</f>
      </c>
    </row>
    <row r="10722">
      <c r="A10722" t="n">
        <v>2016</v>
      </c>
      <c r="B10722" t="inlineStr">
        <is>
          <t>00299002</t>
        </is>
      </c>
      <c r="C10722" t="inlineStr">
        <is>
          <t>HL홀딩스</t>
        </is>
      </c>
      <c r="D10722" t="n">
        <v>27341257000</v>
      </c>
      <c r="E10722" t="n">
        <v>6174860000</v>
      </c>
      <c r="F10722" t="n">
        <v>1946309000</v>
      </c>
      <c r="G10722" t="n">
        <v>526101000</v>
      </c>
      <c r="H10722" t="n">
        <v>2.95</v>
      </c>
      <c r="I10722" t="n">
        <v>3.95</v>
      </c>
      <c r="J10722" t="n">
        <v>9.859999999999999</v>
      </c>
      <c r="K10722" t="n">
        <v>-2265970000</v>
      </c>
      <c r="L10722" t="n">
        <v>2765970000</v>
      </c>
      <c r="M10722" t="n">
        <v>2737000000</v>
      </c>
      <c r="N10722" t="n">
        <v>-2294400000</v>
      </c>
      <c r="O10722">
        <f>D10721</f>
      </c>
      <c r="P10722">
        <f>(E10722-F10722+G10722)/O10722*100</f>
      </c>
      <c r="Q10722">
        <f>H10721</f>
      </c>
      <c r="R10722">
        <f>I10721</f>
      </c>
      <c r="S10722">
        <f>H10722-H10721</f>
      </c>
      <c r="T10722">
        <f>I10722-I10721</f>
      </c>
      <c r="U10722">
        <f>(L10722-K10722)/(2*D10722*0.01)</f>
      </c>
      <c r="V10722">
        <f>(L10722+K10722)/(D10722*0.0001)</f>
      </c>
    </row>
    <row r="10723">
      <c r="A10723" t="n">
        <v>2017</v>
      </c>
      <c r="B10723" t="inlineStr">
        <is>
          <t>00299002</t>
        </is>
      </c>
      <c r="C10723" t="inlineStr">
        <is>
          <t>HL홀딩스</t>
        </is>
      </c>
      <c r="D10723" t="n">
        <v>14877465000</v>
      </c>
      <c r="E10723" t="n">
        <v>3171584000</v>
      </c>
      <c r="F10723" t="n">
        <v>1768013000</v>
      </c>
      <c r="G10723" t="n">
        <v>270171000</v>
      </c>
      <c r="H10723" t="n">
        <v>2.6</v>
      </c>
      <c r="I10723" t="n">
        <v>5.5</v>
      </c>
      <c r="J10723" t="n">
        <v>4.34</v>
      </c>
      <c r="K10723" t="n">
        <v>-595099460</v>
      </c>
      <c r="L10723" t="n">
        <v>655128060</v>
      </c>
      <c r="M10723" t="n">
        <v>655128060</v>
      </c>
      <c r="N10723" t="n">
        <v>-610258365</v>
      </c>
      <c r="O10723">
        <f>D10722</f>
      </c>
      <c r="P10723">
        <f>(E10723-F10723+G10723)/O10723*100</f>
      </c>
      <c r="Q10723">
        <f>H10722</f>
      </c>
      <c r="R10723">
        <f>I10722</f>
      </c>
      <c r="S10723">
        <f>H10723-H10722</f>
      </c>
      <c r="T10723">
        <f>I10723-I10722</f>
      </c>
      <c r="U10723">
        <f>(L10723-K10723)/(2*D10723*0.01)</f>
      </c>
      <c r="V10723">
        <f>(L10723+K10723)/(D10723*0.0001)</f>
      </c>
    </row>
    <row r="10724">
      <c r="A10724" t="n">
        <v>2018</v>
      </c>
      <c r="B10724" t="inlineStr">
        <is>
          <t>00299002</t>
        </is>
      </c>
      <c r="C10724" t="inlineStr">
        <is>
          <t>HL홀딩스</t>
        </is>
      </c>
      <c r="D10724" t="n">
        <v>17055395000</v>
      </c>
      <c r="E10724" t="n">
        <v>3715881000</v>
      </c>
      <c r="F10724" t="n">
        <v>2482392000</v>
      </c>
      <c r="G10724" t="n">
        <v>388211000</v>
      </c>
      <c r="H10724" t="n">
        <v>2.3</v>
      </c>
      <c r="I10724" t="n">
        <v>5.3</v>
      </c>
      <c r="J10724" t="n">
        <v>4.85</v>
      </c>
      <c r="K10724" t="n">
        <v>-767493375</v>
      </c>
      <c r="L10724" t="n">
        <v>852769750</v>
      </c>
      <c r="M10724" t="n">
        <v>852769750</v>
      </c>
      <c r="N10724" t="n">
        <v>-784747590</v>
      </c>
      <c r="O10724">
        <f>D10723</f>
      </c>
      <c r="P10724">
        <f>(E10724-F10724+G10724)/O10724*100</f>
      </c>
      <c r="Q10724">
        <f>H10723</f>
      </c>
      <c r="R10724">
        <f>I10723</f>
      </c>
      <c r="S10724">
        <f>H10724-H10723</f>
      </c>
      <c r="T10724">
        <f>I10724-I10723</f>
      </c>
      <c r="U10724">
        <f>(L10724-K10724)/(2*D10724*0.01)</f>
      </c>
      <c r="V10724">
        <f>(L10724+K10724)/(D10724*0.0001)</f>
      </c>
    </row>
    <row r="10725">
      <c r="A10725" t="n">
        <v>2019</v>
      </c>
      <c r="B10725" t="inlineStr">
        <is>
          <t>00299002</t>
        </is>
      </c>
      <c r="C10725" t="inlineStr">
        <is>
          <t>HL홀딩스</t>
        </is>
      </c>
      <c r="D10725" t="n">
        <v>20018941000</v>
      </c>
      <c r="E10725" t="n">
        <v>4624946000</v>
      </c>
      <c r="F10725" t="n">
        <v>3937717000</v>
      </c>
      <c r="G10725" t="n">
        <v>334013000</v>
      </c>
      <c r="H10725" t="n">
        <v>1.9</v>
      </c>
      <c r="I10725" t="n">
        <v>4.25</v>
      </c>
      <c r="J10725" t="n">
        <v>5.97</v>
      </c>
      <c r="K10725" t="n">
        <v>-1100000000</v>
      </c>
      <c r="L10725" t="n">
        <v>1260000000</v>
      </c>
      <c r="M10725" t="n">
        <v>1244000000</v>
      </c>
      <c r="N10725" t="n">
        <v>-1120000000</v>
      </c>
      <c r="O10725">
        <f>D10724</f>
      </c>
      <c r="P10725">
        <f>(E10725-F10725+G10725)/O10725*100</f>
      </c>
      <c r="Q10725">
        <f>H10724</f>
      </c>
      <c r="R10725">
        <f>I10724</f>
      </c>
      <c r="S10725">
        <f>H10725-H10724</f>
      </c>
      <c r="T10725">
        <f>I10725-I10724</f>
      </c>
      <c r="U10725">
        <f>(L10725-K10725)/(2*D10725*0.01)</f>
      </c>
      <c r="V10725">
        <f>(L10725+K10725)/(D10725*0.0001)</f>
      </c>
    </row>
    <row r="10726">
      <c r="A10726" t="n">
        <v>2020</v>
      </c>
      <c r="B10726" t="inlineStr">
        <is>
          <t>00299002</t>
        </is>
      </c>
      <c r="C10726" t="inlineStr">
        <is>
          <t>HL홀딩스</t>
        </is>
      </c>
      <c r="D10726" t="n">
        <v>18199879000</v>
      </c>
      <c r="E10726" t="n">
        <v>628883000</v>
      </c>
      <c r="F10726" t="n">
        <v>110662000</v>
      </c>
      <c r="G10726" t="n">
        <v>66782000</v>
      </c>
      <c r="O10726">
        <f>D10725</f>
      </c>
      <c r="P10726">
        <f>(E10726-F10726+G10726)/O10726*100</f>
      </c>
    </row>
    <row r="10727">
      <c r="A10727" t="n">
        <v>2021</v>
      </c>
      <c r="B10727" t="inlineStr">
        <is>
          <t>00299002</t>
        </is>
      </c>
      <c r="C10727" t="inlineStr">
        <is>
          <t>HL홀딩스</t>
        </is>
      </c>
      <c r="D10727" t="n">
        <v>19452261000</v>
      </c>
      <c r="E10727" t="n">
        <v>653870000</v>
      </c>
      <c r="F10727" t="n">
        <v>626037000</v>
      </c>
      <c r="G10727" t="n">
        <v>104773000</v>
      </c>
      <c r="O10727">
        <f>D10726</f>
      </c>
      <c r="P10727">
        <f>(E10727-F10727+G10727)/O10727*100</f>
      </c>
    </row>
    <row r="10728">
      <c r="A10728" t="n">
        <v>2022</v>
      </c>
      <c r="B10728" t="inlineStr">
        <is>
          <t>00299002</t>
        </is>
      </c>
      <c r="C10728" t="inlineStr">
        <is>
          <t>HL홀딩스</t>
        </is>
      </c>
      <c r="D10728" t="n">
        <v>23548977000</v>
      </c>
      <c r="E10728" t="n">
        <v>797337000</v>
      </c>
      <c r="F10728" t="n">
        <v>601177000</v>
      </c>
      <c r="G10728" t="n">
        <v>248443000</v>
      </c>
      <c r="O10728">
        <f>D10727</f>
      </c>
      <c r="P10728">
        <f>(E10728-F10728+G10728)/O10728*100</f>
      </c>
    </row>
    <row r="10729">
      <c r="A10729" t="n">
        <v>2023</v>
      </c>
      <c r="B10729" t="inlineStr">
        <is>
          <t>00299002</t>
        </is>
      </c>
      <c r="C10729" t="inlineStr">
        <is>
          <t>HL홀딩스</t>
        </is>
      </c>
      <c r="D10729" t="n">
        <v>24832273000</v>
      </c>
      <c r="E10729" t="n">
        <v>3298508000</v>
      </c>
      <c r="F10729" t="n">
        <v>1121005000</v>
      </c>
      <c r="G10729" t="n">
        <v>984080000</v>
      </c>
      <c r="H10729" t="n">
        <v>3.92</v>
      </c>
      <c r="I10729" t="n">
        <v>5.98</v>
      </c>
      <c r="J10729" t="n">
        <v>5.34</v>
      </c>
      <c r="K10729" t="n">
        <v>-1218300000</v>
      </c>
      <c r="L10729" t="n">
        <v>1341142742</v>
      </c>
      <c r="M10729" t="n">
        <v>1368900000</v>
      </c>
      <c r="N10729" t="n">
        <v>-1241613650</v>
      </c>
      <c r="O10729">
        <f>D10728</f>
      </c>
      <c r="P10729">
        <f>(E10729-F10729+G10729)/O10729*100</f>
      </c>
      <c r="U10729">
        <f>(L10729-K10729)/(2*D10729*0.01)</f>
      </c>
      <c r="V10729">
        <f>(L10729+K10729)/(D10729*0.0001)</f>
      </c>
    </row>
    <row r="10730">
      <c r="A10730" t="n">
        <v>2024</v>
      </c>
      <c r="B10730" t="inlineStr">
        <is>
          <t>00299002</t>
        </is>
      </c>
      <c r="C10730" t="inlineStr">
        <is>
          <t>HL홀딩스</t>
        </is>
      </c>
      <c r="D10730" t="n">
        <v>24800589000</v>
      </c>
      <c r="E10730" t="n">
        <v>3331345000</v>
      </c>
      <c r="F10730" t="n">
        <v>2469691000</v>
      </c>
      <c r="G10730" t="n">
        <v>897811000</v>
      </c>
      <c r="H10730" t="n">
        <v>4.25</v>
      </c>
      <c r="I10730" t="n">
        <v>4.65</v>
      </c>
      <c r="J10730" t="n">
        <v>6.72</v>
      </c>
      <c r="K10730" t="n">
        <v>-771200000</v>
      </c>
      <c r="L10730" t="n">
        <v>893621204</v>
      </c>
      <c r="M10730" t="n">
        <v>916600000</v>
      </c>
      <c r="N10730" t="n">
        <v>-817659437</v>
      </c>
      <c r="O10730">
        <f>D10729</f>
      </c>
      <c r="P10730">
        <f>(E10730-F10730+G10730)/O10730*100</f>
      </c>
      <c r="Q10730">
        <f>H10729</f>
      </c>
      <c r="R10730">
        <f>I10729</f>
      </c>
      <c r="S10730">
        <f>H10730-H10729</f>
      </c>
      <c r="T10730">
        <f>I10730-I10729</f>
      </c>
      <c r="U10730">
        <f>(L10730-K10730)/(2*D10730*0.01)</f>
      </c>
      <c r="V10730">
        <f>(L10730+K10730)/(D10730*0.0001)</f>
      </c>
    </row>
    <row r="10731">
      <c r="A10731" t="n">
        <v>2014</v>
      </c>
      <c r="B10731" t="inlineStr">
        <is>
          <t>00299358</t>
        </is>
      </c>
      <c r="C10731" t="inlineStr">
        <is>
          <t>트레스</t>
        </is>
      </c>
      <c r="D10731" t="n">
        <v>4360629000</v>
      </c>
      <c r="E10731" t="n">
        <v>467680000</v>
      </c>
      <c r="F10731" t="n">
        <v>278216000</v>
      </c>
      <c r="G10731" t="n">
        <v>50928000</v>
      </c>
    </row>
    <row r="10732">
      <c r="A10732" t="n">
        <v>2015</v>
      </c>
      <c r="B10732" t="inlineStr">
        <is>
          <t>00299358</t>
        </is>
      </c>
      <c r="C10732" t="inlineStr">
        <is>
          <t>트레스</t>
        </is>
      </c>
      <c r="D10732" t="n">
        <v>4195449000</v>
      </c>
      <c r="E10732" t="n">
        <v>1137592000</v>
      </c>
      <c r="F10732" t="n">
        <v>5705545000</v>
      </c>
      <c r="G10732" t="n">
        <v>92939000</v>
      </c>
      <c r="H10732" t="n">
        <v>2.305</v>
      </c>
      <c r="I10732" t="n">
        <v>5.04</v>
      </c>
      <c r="K10732" t="n">
        <v>-233650000</v>
      </c>
      <c r="L10732" t="n">
        <v>270704000</v>
      </c>
      <c r="M10732" t="n">
        <v>264099000</v>
      </c>
      <c r="N10732" t="n">
        <v>-232880000</v>
      </c>
      <c r="O10732">
        <f>D10731</f>
      </c>
      <c r="P10732">
        <f>(E10732-F10732+G10732)/O10732*100</f>
      </c>
      <c r="U10732">
        <f>(L10732-K10732)/(2*D10732*0.01)</f>
      </c>
      <c r="V10732">
        <f>(L10732+K10732)/(D10732*0.0001)</f>
      </c>
    </row>
    <row r="10733">
      <c r="A10733" t="n">
        <v>2016</v>
      </c>
      <c r="B10733" t="inlineStr">
        <is>
          <t>00299358</t>
        </is>
      </c>
      <c r="C10733" t="inlineStr">
        <is>
          <t>트레스</t>
        </is>
      </c>
      <c r="D10733" t="n">
        <v>3981719000</v>
      </c>
      <c r="E10733" t="n">
        <v>1150883000</v>
      </c>
      <c r="F10733" t="n">
        <v>1394313000</v>
      </c>
      <c r="G10733" t="n">
        <v>72209000</v>
      </c>
      <c r="H10733" t="n">
        <v>2.385</v>
      </c>
      <c r="I10733" t="n">
        <v>4</v>
      </c>
      <c r="J10733" t="n">
        <v>8.345000000000001</v>
      </c>
      <c r="K10733" t="n">
        <v>-216319000</v>
      </c>
      <c r="L10733" t="n">
        <v>251610000</v>
      </c>
      <c r="M10733" t="n">
        <v>245628000</v>
      </c>
      <c r="N10733" t="n">
        <v>-215754000</v>
      </c>
      <c r="O10733">
        <f>D10732</f>
      </c>
      <c r="P10733">
        <f>(E10733-F10733+G10733)/O10733*100</f>
      </c>
      <c r="Q10733">
        <f>H10732</f>
      </c>
      <c r="R10733">
        <f>I10732</f>
      </c>
      <c r="S10733">
        <f>H10733-H10732</f>
      </c>
      <c r="T10733">
        <f>I10733-I10732</f>
      </c>
      <c r="U10733">
        <f>(L10733-K10733)/(2*D10733*0.01)</f>
      </c>
      <c r="V10733">
        <f>(L10733+K10733)/(D10733*0.0001)</f>
      </c>
    </row>
    <row r="10734">
      <c r="A10734" t="n">
        <v>2017</v>
      </c>
      <c r="B10734" t="inlineStr">
        <is>
          <t>00299358</t>
        </is>
      </c>
      <c r="C10734" t="inlineStr">
        <is>
          <t>트레스</t>
        </is>
      </c>
      <c r="D10734" t="n">
        <v>3696814000</v>
      </c>
      <c r="E10734" t="n">
        <v>1117032000</v>
      </c>
      <c r="F10734" t="n">
        <v>975729000</v>
      </c>
      <c r="G10734" t="n">
        <v>60662000</v>
      </c>
      <c r="H10734" t="n">
        <v>2.78</v>
      </c>
      <c r="I10734" t="n">
        <v>3</v>
      </c>
      <c r="J10734" t="n">
        <v>8.105</v>
      </c>
      <c r="K10734" t="n">
        <v>-189661000</v>
      </c>
      <c r="L10734" t="n">
        <v>219380000</v>
      </c>
      <c r="M10734" t="n">
        <v>215525000</v>
      </c>
      <c r="N10734" t="n">
        <v>-190178000</v>
      </c>
      <c r="O10734">
        <f>D10733</f>
      </c>
      <c r="P10734">
        <f>(E10734-F10734+G10734)/O10734*100</f>
      </c>
      <c r="Q10734">
        <f>H10733</f>
      </c>
      <c r="R10734">
        <f>I10733</f>
      </c>
      <c r="S10734">
        <f>H10734-H10733</f>
      </c>
      <c r="T10734">
        <f>I10734-I10733</f>
      </c>
      <c r="U10734">
        <f>(L10734-K10734)/(2*D10734*0.01)</f>
      </c>
      <c r="V10734">
        <f>(L10734+K10734)/(D10734*0.0001)</f>
      </c>
    </row>
    <row r="10735">
      <c r="A10735" t="n">
        <v>2018</v>
      </c>
      <c r="B10735" t="inlineStr">
        <is>
          <t>00299358</t>
        </is>
      </c>
      <c r="C10735" t="inlineStr">
        <is>
          <t>트레스</t>
        </is>
      </c>
      <c r="D10735" t="n">
        <v>4006024000</v>
      </c>
      <c r="E10735" t="n">
        <v>699545000</v>
      </c>
      <c r="F10735" t="n">
        <v>911685000</v>
      </c>
      <c r="G10735" t="n">
        <v>64832000</v>
      </c>
      <c r="H10735" t="n">
        <v>2.26</v>
      </c>
      <c r="I10735" t="n">
        <v>4</v>
      </c>
      <c r="J10735" t="n">
        <v>8.475</v>
      </c>
      <c r="K10735" t="n">
        <v>-207817000</v>
      </c>
      <c r="L10735" t="n">
        <v>239679000</v>
      </c>
      <c r="M10735" t="n">
        <v>234399000</v>
      </c>
      <c r="N10735" t="n">
        <v>-207565000</v>
      </c>
      <c r="O10735">
        <f>D10734</f>
      </c>
      <c r="P10735">
        <f>(E10735-F10735+G10735)/O10735*100</f>
      </c>
      <c r="Q10735">
        <f>H10734</f>
      </c>
      <c r="R10735">
        <f>I10734</f>
      </c>
      <c r="S10735">
        <f>H10735-H10734</f>
      </c>
      <c r="T10735">
        <f>I10735-I10734</f>
      </c>
      <c r="U10735">
        <f>(L10735-K10735)/(2*D10735*0.01)</f>
      </c>
      <c r="V10735">
        <f>(L10735+K10735)/(D10735*0.0001)</f>
      </c>
    </row>
    <row r="10736">
      <c r="A10736" t="n">
        <v>2019</v>
      </c>
      <c r="B10736" t="inlineStr">
        <is>
          <t>00299358</t>
        </is>
      </c>
      <c r="C10736" t="inlineStr">
        <is>
          <t>트레스</t>
        </is>
      </c>
      <c r="D10736" t="n">
        <v>2701951000</v>
      </c>
      <c r="E10736" t="n">
        <v>716578000</v>
      </c>
      <c r="F10736" t="n">
        <v>723553000</v>
      </c>
      <c r="G10736" t="n">
        <v>46878000</v>
      </c>
      <c r="H10736" t="n">
        <v>1.91</v>
      </c>
      <c r="I10736" t="n">
        <v>3</v>
      </c>
      <c r="J10736" t="n">
        <v>8.529999999999999</v>
      </c>
      <c r="K10736" t="n">
        <v>-213795000</v>
      </c>
      <c r="L10736" t="n">
        <v>248942000</v>
      </c>
      <c r="M10736" t="n">
        <v>243771000</v>
      </c>
      <c r="N10736" t="n">
        <v>-213756000</v>
      </c>
      <c r="O10736">
        <f>D10735</f>
      </c>
      <c r="P10736">
        <f>(E10736-F10736+G10736)/O10736*100</f>
      </c>
      <c r="Q10736">
        <f>H10735</f>
      </c>
      <c r="R10736">
        <f>I10735</f>
      </c>
      <c r="S10736">
        <f>H10736-H10735</f>
      </c>
      <c r="T10736">
        <f>I10736-I10735</f>
      </c>
      <c r="U10736">
        <f>(L10736-K10736)/(2*D10736*0.01)</f>
      </c>
      <c r="V10736">
        <f>(L10736+K10736)/(D10736*0.0001)</f>
      </c>
    </row>
    <row r="10737">
      <c r="A10737" t="n">
        <v>2020</v>
      </c>
      <c r="B10737" t="inlineStr">
        <is>
          <t>00299358</t>
        </is>
      </c>
      <c r="C10737" t="inlineStr">
        <is>
          <t>트레스</t>
        </is>
      </c>
      <c r="D10737" t="n">
        <v>2722439000</v>
      </c>
      <c r="E10737" t="n">
        <v>573065000</v>
      </c>
      <c r="F10737" t="n">
        <v>569983000</v>
      </c>
      <c r="G10737" t="n">
        <v>46756000</v>
      </c>
      <c r="H10737" t="n">
        <v>2.06</v>
      </c>
      <c r="I10737" t="n">
        <v>3</v>
      </c>
      <c r="K10737" t="n">
        <v>-225784000</v>
      </c>
      <c r="L10737" t="n">
        <v>263628000</v>
      </c>
      <c r="M10737" t="n">
        <v>255931000</v>
      </c>
      <c r="N10737" t="n">
        <v>-224071000</v>
      </c>
      <c r="O10737">
        <f>D10736</f>
      </c>
      <c r="P10737">
        <f>(E10737-F10737+G10737)/O10737*100</f>
      </c>
      <c r="Q10737">
        <f>H10736</f>
      </c>
      <c r="R10737">
        <f>I10736</f>
      </c>
      <c r="S10737">
        <f>H10737-H10736</f>
      </c>
      <c r="T10737">
        <f>I10737-I10736</f>
      </c>
      <c r="U10737">
        <f>(L10737-K10737)/(2*D10737*0.01)</f>
      </c>
      <c r="V10737">
        <f>(L10737+K10737)/(D10737*0.0001)</f>
      </c>
    </row>
    <row r="10738">
      <c r="A10738" t="n">
        <v>2021</v>
      </c>
      <c r="B10738" t="inlineStr">
        <is>
          <t>00299358</t>
        </is>
      </c>
      <c r="C10738" t="inlineStr">
        <is>
          <t>트레스</t>
        </is>
      </c>
      <c r="D10738" t="n">
        <v>2183547000</v>
      </c>
      <c r="E10738" t="n">
        <v>532279000</v>
      </c>
      <c r="F10738" t="n">
        <v>607941000</v>
      </c>
      <c r="G10738" t="n">
        <v>50585000</v>
      </c>
      <c r="H10738" t="n">
        <v>2.6</v>
      </c>
      <c r="I10738" t="n">
        <v>3</v>
      </c>
      <c r="K10738" t="n">
        <v>-161075000</v>
      </c>
      <c r="L10738" t="n">
        <v>186993000</v>
      </c>
      <c r="M10738" t="n">
        <v>184468000</v>
      </c>
      <c r="N10738" t="n">
        <v>-162087000</v>
      </c>
      <c r="O10738">
        <f>D10737</f>
      </c>
      <c r="P10738">
        <f>(E10738-F10738+G10738)/O10738*100</f>
      </c>
      <c r="Q10738">
        <f>H10737</f>
      </c>
      <c r="R10738">
        <f>I10737</f>
      </c>
      <c r="S10738">
        <f>H10738-H10737</f>
      </c>
      <c r="T10738">
        <f>I10738-I10737</f>
      </c>
      <c r="U10738">
        <f>(L10738-K10738)/(2*D10738*0.01)</f>
      </c>
      <c r="V10738">
        <f>(L10738+K10738)/(D10738*0.0001)</f>
      </c>
    </row>
    <row r="10739">
      <c r="A10739" t="n">
        <v>2022</v>
      </c>
      <c r="B10739" t="inlineStr">
        <is>
          <t>00299358</t>
        </is>
      </c>
      <c r="C10739" t="inlineStr">
        <is>
          <t>트레스</t>
        </is>
      </c>
      <c r="D10739" t="n">
        <v>1174729000</v>
      </c>
      <c r="E10739" t="n">
        <v>409913000</v>
      </c>
      <c r="F10739" t="n">
        <v>1020107000</v>
      </c>
      <c r="G10739" t="n">
        <v>50894000</v>
      </c>
      <c r="H10739" t="n">
        <v>5.18</v>
      </c>
      <c r="I10739" t="n">
        <v>3</v>
      </c>
      <c r="K10739" t="n">
        <v>-75241000</v>
      </c>
      <c r="L10739" t="n">
        <v>87362000</v>
      </c>
      <c r="M10739" t="n">
        <v>88535000</v>
      </c>
      <c r="N10739" t="n">
        <v>-77488000</v>
      </c>
      <c r="O10739">
        <f>D10738</f>
      </c>
      <c r="P10739">
        <f>(E10739-F10739+G10739)/O10739*100</f>
      </c>
      <c r="Q10739">
        <f>H10738</f>
      </c>
      <c r="R10739">
        <f>I10738</f>
      </c>
      <c r="S10739">
        <f>H10739-H10738</f>
      </c>
      <c r="T10739">
        <f>I10739-I10738</f>
      </c>
      <c r="U10739">
        <f>(L10739-K10739)/(2*D10739*0.01)</f>
      </c>
      <c r="V10739">
        <f>(L10739+K10739)/(D10739*0.0001)</f>
      </c>
    </row>
    <row r="10740">
      <c r="A10740" t="n">
        <v>2021</v>
      </c>
      <c r="B10740" t="inlineStr">
        <is>
          <t>00299367</t>
        </is>
      </c>
      <c r="C10740" t="inlineStr">
        <is>
          <t>에스엘엘중앙</t>
        </is>
      </c>
      <c r="D10740" t="n">
        <v>5337936000</v>
      </c>
      <c r="E10740" t="n">
        <v>1896334000</v>
      </c>
      <c r="F10740" t="n">
        <v>1066177000</v>
      </c>
      <c r="G10740" t="n">
        <v>162482000</v>
      </c>
      <c r="H10740" t="n">
        <v>3.1</v>
      </c>
      <c r="I10740" t="n">
        <v>3.4</v>
      </c>
      <c r="J10740" t="n">
        <v>7.99</v>
      </c>
      <c r="K10740" t="n">
        <v>-382413000</v>
      </c>
      <c r="L10740" t="n">
        <v>470873000</v>
      </c>
      <c r="M10740" t="n">
        <v>447122000</v>
      </c>
      <c r="N10740" t="n">
        <v>-415481000</v>
      </c>
      <c r="U10740">
        <f>(L10740-K10740)/(2*D10740*0.01)</f>
      </c>
      <c r="V10740">
        <f>(L10740+K10740)/(D10740*0.0001)</f>
      </c>
    </row>
    <row r="10741">
      <c r="A10741" t="n">
        <v>2022</v>
      </c>
      <c r="B10741" t="inlineStr">
        <is>
          <t>00299367</t>
        </is>
      </c>
      <c r="C10741" t="inlineStr">
        <is>
          <t>에스엘엘중앙</t>
        </is>
      </c>
      <c r="D10741" t="n">
        <v>6641668000</v>
      </c>
      <c r="E10741" t="n">
        <v>1543038000</v>
      </c>
      <c r="F10741" t="n">
        <v>1414581000</v>
      </c>
      <c r="G10741" t="n">
        <v>205775000</v>
      </c>
      <c r="H10741" t="n">
        <v>5.05</v>
      </c>
      <c r="I10741" t="n">
        <v>3.65</v>
      </c>
      <c r="J10741" t="n">
        <v>7.07</v>
      </c>
      <c r="K10741" t="n">
        <v>-409853000</v>
      </c>
      <c r="L10741" t="n">
        <v>442657000</v>
      </c>
      <c r="M10741" t="n">
        <v>487555000</v>
      </c>
      <c r="N10741" t="n">
        <v>-392796000</v>
      </c>
      <c r="O10741">
        <f>D10740</f>
      </c>
      <c r="P10741">
        <f>(E10741-F10741+G10741)/O10741*100</f>
      </c>
      <c r="Q10741">
        <f>H10740</f>
      </c>
      <c r="R10741">
        <f>I10740</f>
      </c>
      <c r="S10741">
        <f>H10741-H10740</f>
      </c>
      <c r="T10741">
        <f>I10741-I10740</f>
      </c>
      <c r="U10741">
        <f>(L10741-K10741)/(2*D10741*0.01)</f>
      </c>
      <c r="V10741">
        <f>(L10741+K10741)/(D10741*0.0001)</f>
      </c>
    </row>
    <row r="10742">
      <c r="A10742" t="n">
        <v>2023</v>
      </c>
      <c r="B10742" t="inlineStr">
        <is>
          <t>00299367</t>
        </is>
      </c>
      <c r="C10742" t="inlineStr">
        <is>
          <t>에스엘엘중앙</t>
        </is>
      </c>
      <c r="D10742" t="n">
        <v>7056696000</v>
      </c>
      <c r="E10742" t="n">
        <v>1988601000</v>
      </c>
      <c r="F10742" t="n">
        <v>1660516000</v>
      </c>
      <c r="G10742" t="n">
        <v>364545000</v>
      </c>
      <c r="H10742" t="n">
        <v>5.3</v>
      </c>
      <c r="I10742" t="n">
        <v>4</v>
      </c>
      <c r="J10742" t="n">
        <v>8.67</v>
      </c>
      <c r="K10742" t="n">
        <v>-549476000</v>
      </c>
      <c r="L10742" t="n">
        <v>470490000</v>
      </c>
      <c r="M10742" t="n">
        <v>645309000</v>
      </c>
      <c r="N10742" t="n">
        <v>-430594000</v>
      </c>
      <c r="O10742">
        <f>D10741</f>
      </c>
      <c r="P10742">
        <f>(E10742-F10742+G10742)/O10742*100</f>
      </c>
      <c r="Q10742">
        <f>H10741</f>
      </c>
      <c r="R10742">
        <f>I10741</f>
      </c>
      <c r="S10742">
        <f>H10742-H10741</f>
      </c>
      <c r="T10742">
        <f>I10742-I10741</f>
      </c>
      <c r="U10742">
        <f>(L10742-K10742)/(2*D10742*0.01)</f>
      </c>
    </row>
    <row r="10743">
      <c r="A10743" t="n">
        <v>2024</v>
      </c>
      <c r="B10743" t="inlineStr">
        <is>
          <t>00299367</t>
        </is>
      </c>
      <c r="C10743" t="inlineStr">
        <is>
          <t>에스엘엘중앙</t>
        </is>
      </c>
      <c r="D10743" t="n">
        <v>7909682000</v>
      </c>
      <c r="E10743" t="n">
        <v>1771904000</v>
      </c>
      <c r="F10743" t="n">
        <v>1934522000</v>
      </c>
      <c r="G10743" t="n">
        <v>365987000</v>
      </c>
      <c r="H10743" t="n">
        <v>4.73</v>
      </c>
      <c r="I10743" t="n">
        <v>3.5</v>
      </c>
      <c r="J10743" t="n">
        <v>8.85</v>
      </c>
      <c r="K10743" t="n">
        <v>-619505000</v>
      </c>
      <c r="L10743" t="n">
        <v>716452000</v>
      </c>
      <c r="M10743" t="n">
        <v>726021000</v>
      </c>
      <c r="N10743" t="n">
        <v>-638086000</v>
      </c>
      <c r="O10743">
        <f>D10742</f>
      </c>
      <c r="P10743">
        <f>(E10743-F10743+G10743)/O10743*100</f>
      </c>
      <c r="Q10743">
        <f>H10742</f>
      </c>
      <c r="R10743">
        <f>I10742</f>
      </c>
      <c r="S10743">
        <f>H10743-H10742</f>
      </c>
      <c r="T10743">
        <f>I10743-I10742</f>
      </c>
      <c r="U10743">
        <f>(L10743-K10743)/(2*D10743*0.01)</f>
      </c>
      <c r="V10743">
        <f>(L10743+K10743)/(D10743*0.0001)</f>
      </c>
    </row>
    <row r="10744">
      <c r="A10744" t="n">
        <v>2015</v>
      </c>
      <c r="B10744" t="inlineStr">
        <is>
          <t>00299464</t>
        </is>
      </c>
      <c r="C10744" t="inlineStr">
        <is>
          <t>초록뱀미디어</t>
        </is>
      </c>
      <c r="D10744" t="n">
        <v>997381000</v>
      </c>
      <c r="H10744" t="n">
        <v>2.63</v>
      </c>
      <c r="I10744" t="n">
        <v>0</v>
      </c>
      <c r="K10744" t="n">
        <v>-55393000</v>
      </c>
      <c r="L10744" t="n">
        <v>55614000</v>
      </c>
      <c r="U10744">
        <f>(L10744-K10744)/(2*D10744*0.01)</f>
      </c>
      <c r="V10744">
        <f>(L10744+K10744)/(D10744*0.0001)</f>
      </c>
    </row>
    <row r="10745">
      <c r="A10745" t="n">
        <v>2016</v>
      </c>
      <c r="B10745" t="inlineStr">
        <is>
          <t>00299464</t>
        </is>
      </c>
      <c r="C10745" t="inlineStr">
        <is>
          <t>초록뱀미디어</t>
        </is>
      </c>
      <c r="D10745" t="n">
        <v>1198464000</v>
      </c>
      <c r="E10745" t="n">
        <v>320809000</v>
      </c>
      <c r="F10745" t="n">
        <v>149757000</v>
      </c>
      <c r="G10745" t="n">
        <v>25050000</v>
      </c>
      <c r="H10745" t="n">
        <v>2.65</v>
      </c>
      <c r="I10745" t="n">
        <v>3.65</v>
      </c>
      <c r="K10745" t="n">
        <v>-95006000</v>
      </c>
      <c r="L10745" t="n">
        <v>111084000</v>
      </c>
      <c r="M10745" t="n">
        <v>110797000</v>
      </c>
      <c r="N10745" t="n">
        <v>-96523000</v>
      </c>
      <c r="O10745">
        <f>D10744</f>
      </c>
      <c r="P10745">
        <f>(E10745-F10745+G10745)/O10745*100</f>
      </c>
      <c r="Q10745">
        <f>H10744</f>
      </c>
      <c r="S10745">
        <f>H10745-H10744</f>
      </c>
      <c r="U10745">
        <f>(L10745-K10745)/(2*D10745*0.01)</f>
      </c>
      <c r="V10745">
        <f>(L10745+K10745)/(D10745*0.0001)</f>
      </c>
    </row>
    <row r="10746">
      <c r="A10746" t="n">
        <v>2017</v>
      </c>
      <c r="B10746" t="inlineStr">
        <is>
          <t>00299464</t>
        </is>
      </c>
      <c r="C10746" t="inlineStr">
        <is>
          <t>초록뱀미디어</t>
        </is>
      </c>
      <c r="D10746" t="n">
        <v>1154295000</v>
      </c>
      <c r="E10746" t="n">
        <v>321327000</v>
      </c>
      <c r="F10746" t="n">
        <v>448200000</v>
      </c>
      <c r="G10746" t="n">
        <v>38411000</v>
      </c>
      <c r="H10746" t="n">
        <v>3</v>
      </c>
      <c r="I10746" t="n">
        <v>2</v>
      </c>
      <c r="K10746" t="n">
        <v>-70200000</v>
      </c>
      <c r="L10746" t="n">
        <v>81074000</v>
      </c>
      <c r="M10746" t="n">
        <v>81168000</v>
      </c>
      <c r="N10746" t="n">
        <v>-71556000</v>
      </c>
      <c r="O10746">
        <f>D10745</f>
      </c>
      <c r="P10746">
        <f>(E10746-F10746+G10746)/O10746*100</f>
      </c>
      <c r="Q10746">
        <f>H10745</f>
      </c>
      <c r="R10746">
        <f>I10745</f>
      </c>
      <c r="S10746">
        <f>H10746-H10745</f>
      </c>
      <c r="T10746">
        <f>I10746-I10745</f>
      </c>
      <c r="U10746">
        <f>(L10746-K10746)/(2*D10746*0.01)</f>
      </c>
      <c r="V10746">
        <f>(L10746+K10746)/(D10746*0.0001)</f>
      </c>
    </row>
    <row r="10747">
      <c r="A10747" t="n">
        <v>2019</v>
      </c>
      <c r="B10747" t="inlineStr">
        <is>
          <t>00299464</t>
        </is>
      </c>
      <c r="C10747" t="inlineStr">
        <is>
          <t>초록뱀미디어</t>
        </is>
      </c>
      <c r="D10747" t="n">
        <v>630900000</v>
      </c>
      <c r="E10747" t="n">
        <v>84791000</v>
      </c>
      <c r="F10747" t="n">
        <v>24295000</v>
      </c>
      <c r="G10747" t="n">
        <v>8300000</v>
      </c>
      <c r="H10747" t="n">
        <v>2.27</v>
      </c>
      <c r="I10747" t="n">
        <v>2</v>
      </c>
      <c r="K10747" t="n">
        <v>-56712000</v>
      </c>
      <c r="L10747" t="n">
        <v>67039000</v>
      </c>
      <c r="U10747">
        <f>(L10747-K10747)/(2*D10747*0.01)</f>
      </c>
      <c r="V10747">
        <f>(L10747+K10747)/(D10747*0.0001)</f>
      </c>
    </row>
    <row r="10748">
      <c r="A10748" t="n">
        <v>2020</v>
      </c>
      <c r="B10748" t="inlineStr">
        <is>
          <t>00299464</t>
        </is>
      </c>
      <c r="C10748" t="inlineStr">
        <is>
          <t>초록뱀미디어</t>
        </is>
      </c>
      <c r="D10748" t="n">
        <v>630900000</v>
      </c>
      <c r="E10748" t="n">
        <v>383066000</v>
      </c>
      <c r="F10748" t="n">
        <v>299950000</v>
      </c>
      <c r="G10748" t="n">
        <v>6828000</v>
      </c>
      <c r="H10748" t="n">
        <v>2.54</v>
      </c>
      <c r="I10748" t="n">
        <v>4</v>
      </c>
      <c r="O10748">
        <f>D10747</f>
      </c>
      <c r="P10748">
        <f>(E10748-F10748+G10748)/O10748*100</f>
      </c>
      <c r="Q10748">
        <f>H10747</f>
      </c>
      <c r="R10748">
        <f>I10747</f>
      </c>
      <c r="S10748">
        <f>H10748-H10747</f>
      </c>
      <c r="T10748">
        <f>I10748-I10747</f>
      </c>
    </row>
    <row r="10749">
      <c r="A10749" t="n">
        <v>2022</v>
      </c>
      <c r="B10749" t="inlineStr">
        <is>
          <t>00299464</t>
        </is>
      </c>
      <c r="C10749" t="inlineStr">
        <is>
          <t>초록뱀미디어</t>
        </is>
      </c>
      <c r="D10749" t="n">
        <v>610008000</v>
      </c>
      <c r="E10749" t="n">
        <v>116354000</v>
      </c>
      <c r="F10749" t="n">
        <v>118546000</v>
      </c>
      <c r="G10749" t="n">
        <v>11122000</v>
      </c>
      <c r="H10749" t="n">
        <v>5.2</v>
      </c>
      <c r="I10749" t="n">
        <v>10.33</v>
      </c>
      <c r="J10749" t="n">
        <v>9.949999999999999</v>
      </c>
      <c r="K10749" t="n">
        <v>-53605000</v>
      </c>
      <c r="L10749" t="n">
        <v>65338000</v>
      </c>
      <c r="M10749" t="n">
        <v>61482000</v>
      </c>
      <c r="N10749" t="n">
        <v>-51834000</v>
      </c>
      <c r="U10749">
        <f>(L10749-K10749)/(2*D10749*0.01)</f>
      </c>
      <c r="V10749">
        <f>(L10749+K10749)/(D10749*0.0001)</f>
      </c>
    </row>
    <row r="10750">
      <c r="A10750" t="n">
        <v>2023</v>
      </c>
      <c r="B10750" t="inlineStr">
        <is>
          <t>00299464</t>
        </is>
      </c>
      <c r="C10750" t="inlineStr">
        <is>
          <t>초록뱀미디어</t>
        </is>
      </c>
      <c r="D10750" t="n">
        <v>624443000</v>
      </c>
      <c r="E10750" t="n">
        <v>399889000</v>
      </c>
      <c r="F10750" t="n">
        <v>643947000</v>
      </c>
      <c r="G10750" t="n">
        <v>117570000</v>
      </c>
      <c r="H10750" t="n">
        <v>4.425</v>
      </c>
      <c r="I10750" t="n">
        <v>6.665</v>
      </c>
      <c r="J10750" t="n">
        <v>8.609999999999999</v>
      </c>
      <c r="K10750" t="n">
        <v>-47551000</v>
      </c>
      <c r="L10750" t="n">
        <v>55117000</v>
      </c>
      <c r="M10750" t="n">
        <v>52464000</v>
      </c>
      <c r="N10750" t="n">
        <v>-46356000</v>
      </c>
      <c r="O10750">
        <f>D10749</f>
      </c>
      <c r="P10750">
        <f>(E10750-F10750+G10750)/O10750*100</f>
      </c>
      <c r="Q10750">
        <f>H10749</f>
      </c>
      <c r="R10750">
        <f>I10749</f>
      </c>
      <c r="S10750">
        <f>H10750-H10749</f>
      </c>
      <c r="T10750">
        <f>I10750-I10749</f>
      </c>
      <c r="U10750">
        <f>(L10750-K10750)/(2*D10750*0.01)</f>
      </c>
      <c r="V10750">
        <f>(L10750+K10750)/(D10750*0.0001)</f>
      </c>
    </row>
    <row r="10751">
      <c r="A10751" t="n">
        <v>2024</v>
      </c>
      <c r="B10751" t="inlineStr">
        <is>
          <t>00299464</t>
        </is>
      </c>
      <c r="C10751" t="inlineStr">
        <is>
          <t>초록뱀미디어</t>
        </is>
      </c>
      <c r="D10751" t="n">
        <v>225072000</v>
      </c>
      <c r="E10751" t="n">
        <v>244240000</v>
      </c>
      <c r="F10751" t="n">
        <v>783283000</v>
      </c>
      <c r="G10751" t="n">
        <v>24754000</v>
      </c>
      <c r="H10751" t="n">
        <v>3.9</v>
      </c>
      <c r="I10751" t="n">
        <v>8.33</v>
      </c>
      <c r="J10751" t="n">
        <v>14.37</v>
      </c>
      <c r="O10751">
        <f>D10750</f>
      </c>
      <c r="P10751">
        <f>(E10751-F10751+G10751)/O10751*100</f>
      </c>
      <c r="Q10751">
        <f>H10750</f>
      </c>
      <c r="R10751">
        <f>I10750</f>
      </c>
      <c r="S10751">
        <f>H10751-H10750</f>
      </c>
      <c r="T10751">
        <f>I10751-I10750</f>
      </c>
    </row>
    <row r="10752">
      <c r="A10752" t="n">
        <v>2022</v>
      </c>
      <c r="B10752" t="inlineStr">
        <is>
          <t>00299844</t>
        </is>
      </c>
      <c r="C10752" t="inlineStr">
        <is>
          <t>미래반도체</t>
        </is>
      </c>
      <c r="D10752" t="n">
        <v>2696567000</v>
      </c>
      <c r="E10752" t="n">
        <v>218211000</v>
      </c>
      <c r="F10752" t="n">
        <v>111513000</v>
      </c>
      <c r="G10752" t="n">
        <v>96970000</v>
      </c>
      <c r="H10752" t="n">
        <v>5.47</v>
      </c>
      <c r="I10752" t="n">
        <v>2</v>
      </c>
      <c r="K10752" t="n">
        <v>-89906000</v>
      </c>
      <c r="L10752" t="n">
        <v>98496000</v>
      </c>
      <c r="M10752" t="n">
        <v>101993000</v>
      </c>
      <c r="N10752" t="n">
        <v>-94635000</v>
      </c>
      <c r="U10752">
        <f>(L10752-K10752)/(2*D10752*0.01)</f>
      </c>
      <c r="V10752">
        <f>(L10752+K10752)/(D10752*0.0001)</f>
      </c>
    </row>
    <row r="10753">
      <c r="A10753" t="n">
        <v>2023</v>
      </c>
      <c r="B10753" t="inlineStr">
        <is>
          <t>00299844</t>
        </is>
      </c>
      <c r="C10753" t="inlineStr">
        <is>
          <t>미래반도체</t>
        </is>
      </c>
      <c r="D10753" t="n">
        <v>3040688000</v>
      </c>
      <c r="E10753" t="n">
        <v>220612000</v>
      </c>
      <c r="F10753" t="n">
        <v>1014747000</v>
      </c>
      <c r="G10753" t="n">
        <v>131497000</v>
      </c>
      <c r="H10753" t="n">
        <v>4.61</v>
      </c>
      <c r="I10753" t="n">
        <v>2</v>
      </c>
      <c r="K10753" t="n">
        <v>-99526000</v>
      </c>
      <c r="L10753" t="n">
        <v>110633000</v>
      </c>
      <c r="M10753" t="n">
        <v>113313000</v>
      </c>
      <c r="N10753" t="n">
        <v>-103667000</v>
      </c>
      <c r="O10753">
        <f>D10752</f>
      </c>
      <c r="P10753">
        <f>(E10753-F10753+G10753)/O10753*100</f>
      </c>
      <c r="Q10753">
        <f>H10752</f>
      </c>
      <c r="R10753">
        <f>I10752</f>
      </c>
      <c r="S10753">
        <f>H10753-H10752</f>
      </c>
      <c r="T10753">
        <f>I10753-I10752</f>
      </c>
      <c r="U10753">
        <f>(L10753-K10753)/(2*D10753*0.01)</f>
      </c>
      <c r="V10753">
        <f>(L10753+K10753)/(D10753*0.0001)</f>
      </c>
    </row>
    <row r="10754">
      <c r="A10754" t="n">
        <v>2024</v>
      </c>
      <c r="B10754" t="inlineStr">
        <is>
          <t>00299844</t>
        </is>
      </c>
      <c r="C10754" t="inlineStr">
        <is>
          <t>미래반도체</t>
        </is>
      </c>
      <c r="D10754" t="n">
        <v>3710054000</v>
      </c>
      <c r="E10754" t="n">
        <v>252366000</v>
      </c>
      <c r="F10754" t="n">
        <v>150585000</v>
      </c>
      <c r="H10754" t="n">
        <v>4.06</v>
      </c>
      <c r="I10754" t="n">
        <v>2</v>
      </c>
      <c r="K10754" t="n">
        <v>-123369000</v>
      </c>
      <c r="L10754" t="n">
        <v>137372000</v>
      </c>
      <c r="M10754" t="n">
        <v>139002000</v>
      </c>
      <c r="N10754" t="n">
        <v>-126990000</v>
      </c>
      <c r="O10754">
        <f>D10753</f>
      </c>
      <c r="Q10754">
        <f>H10753</f>
      </c>
      <c r="R10754">
        <f>I10753</f>
      </c>
      <c r="S10754">
        <f>H10754-H10753</f>
      </c>
      <c r="T10754">
        <f>I10754-I10753</f>
      </c>
      <c r="U10754">
        <f>(L10754-K10754)/(2*D10754*0.01)</f>
      </c>
      <c r="V10754">
        <f>(L10754+K10754)/(D10754*0.0001)</f>
      </c>
    </row>
    <row r="10755">
      <c r="A10755" t="n">
        <v>2025</v>
      </c>
      <c r="B10755" t="inlineStr">
        <is>
          <t>00299844</t>
        </is>
      </c>
      <c r="C10755" t="inlineStr">
        <is>
          <t>미래반도체</t>
        </is>
      </c>
      <c r="D10755" t="n">
        <v>3984028000</v>
      </c>
      <c r="E10755" t="n">
        <v>282191000</v>
      </c>
      <c r="F10755" t="n">
        <v>43683000</v>
      </c>
      <c r="H10755" t="n">
        <v>4.36</v>
      </c>
      <c r="I10755" t="n">
        <v>2</v>
      </c>
      <c r="K10755" t="n">
        <v>-137211000</v>
      </c>
      <c r="L10755" t="n">
        <v>153010000</v>
      </c>
      <c r="M10755" t="n">
        <v>155306000</v>
      </c>
      <c r="N10755" t="n">
        <v>-141627000</v>
      </c>
      <c r="O10755">
        <f>D10754</f>
      </c>
      <c r="Q10755">
        <f>H10754</f>
      </c>
      <c r="R10755">
        <f>I10754</f>
      </c>
      <c r="S10755">
        <f>H10755-H10754</f>
      </c>
      <c r="T10755">
        <f>I10755-I10754</f>
      </c>
      <c r="U10755">
        <f>(L10755-K10755)/(2*D10755*0.01)</f>
      </c>
      <c r="V10755">
        <f>(L10755+K10755)/(D10755*0.0001)</f>
      </c>
    </row>
    <row r="10756">
      <c r="A10756" t="n">
        <v>2017</v>
      </c>
      <c r="B10756" t="inlineStr">
        <is>
          <t>00300399</t>
        </is>
      </c>
      <c r="C10756" t="inlineStr">
        <is>
          <t>일신레져</t>
        </is>
      </c>
      <c r="D10756" t="n">
        <v>929244102</v>
      </c>
      <c r="F10756" t="n">
        <v>100616900</v>
      </c>
    </row>
    <row r="10757">
      <c r="A10757" t="n">
        <v>2018</v>
      </c>
      <c r="B10757" t="inlineStr">
        <is>
          <t>00300399</t>
        </is>
      </c>
      <c r="C10757" t="inlineStr">
        <is>
          <t>일신레져</t>
        </is>
      </c>
      <c r="D10757" t="n">
        <v>939110763</v>
      </c>
      <c r="F10757" t="n">
        <v>148921500</v>
      </c>
      <c r="O10757">
        <f>D10756</f>
      </c>
    </row>
    <row r="10758">
      <c r="A10758" t="n">
        <v>2014</v>
      </c>
      <c r="B10758" t="inlineStr">
        <is>
          <t>00300405</t>
        </is>
      </c>
      <c r="C10758" t="inlineStr">
        <is>
          <t>오리엔트정공</t>
        </is>
      </c>
      <c r="D10758" t="n">
        <v>632049194</v>
      </c>
      <c r="E10758" t="n">
        <v>59363494</v>
      </c>
      <c r="F10758" t="n">
        <v>95493781</v>
      </c>
      <c r="G10758" t="n">
        <v>15533006</v>
      </c>
      <c r="H10758" t="n">
        <v>3.04</v>
      </c>
      <c r="I10758" t="n">
        <v>3</v>
      </c>
      <c r="K10758" t="n">
        <v>-41660200</v>
      </c>
      <c r="L10758" t="n">
        <v>47866431</v>
      </c>
      <c r="M10758" t="n">
        <v>47460465</v>
      </c>
      <c r="N10758" t="n">
        <v>-42105371</v>
      </c>
      <c r="U10758">
        <f>(L10758-K10758)/(2*D10758*0.01)</f>
      </c>
      <c r="V10758">
        <f>(L10758+K10758)/(D10758*0.0001)</f>
      </c>
    </row>
    <row r="10759">
      <c r="A10759" t="n">
        <v>2015</v>
      </c>
      <c r="B10759" t="inlineStr">
        <is>
          <t>00300405</t>
        </is>
      </c>
      <c r="C10759" t="inlineStr">
        <is>
          <t>오리엔트정공</t>
        </is>
      </c>
      <c r="D10759" t="n">
        <v>850430642</v>
      </c>
      <c r="E10759" t="n">
        <v>222688364</v>
      </c>
      <c r="F10759" t="n">
        <v>177652472</v>
      </c>
      <c r="G10759" t="n">
        <v>24186973</v>
      </c>
      <c r="H10759" t="n">
        <v>2.74</v>
      </c>
      <c r="I10759" t="n">
        <v>3</v>
      </c>
      <c r="K10759" t="n">
        <v>-41799811</v>
      </c>
      <c r="L10759" t="n">
        <v>48005761</v>
      </c>
      <c r="M10759" t="n">
        <v>47433334</v>
      </c>
      <c r="N10759" t="n">
        <v>-42118423</v>
      </c>
      <c r="O10759">
        <f>D10758</f>
      </c>
      <c r="P10759">
        <f>(E10759-F10759+G10759)/O10759*100</f>
      </c>
      <c r="Q10759">
        <f>H10758</f>
      </c>
      <c r="R10759">
        <f>I10758</f>
      </c>
      <c r="S10759">
        <f>H10759-H10758</f>
      </c>
      <c r="T10759">
        <f>I10759-I10758</f>
      </c>
      <c r="U10759">
        <f>(L10759-K10759)/(2*D10759*0.01)</f>
      </c>
      <c r="V10759">
        <f>(L10759+K10759)/(D10759*0.0001)</f>
      </c>
    </row>
    <row r="10760">
      <c r="A10760" t="n">
        <v>2016</v>
      </c>
      <c r="B10760" t="inlineStr">
        <is>
          <t>00300405</t>
        </is>
      </c>
      <c r="C10760" t="inlineStr">
        <is>
          <t>오리엔트정공</t>
        </is>
      </c>
      <c r="D10760" t="n">
        <v>3795710170</v>
      </c>
      <c r="E10760" t="n">
        <v>277839580</v>
      </c>
      <c r="F10760" t="n">
        <v>288766020</v>
      </c>
      <c r="G10760" t="n">
        <v>29185521</v>
      </c>
      <c r="H10760" t="n">
        <v>2.74</v>
      </c>
      <c r="I10760" t="n">
        <v>3</v>
      </c>
      <c r="K10760" t="n">
        <v>-146689195</v>
      </c>
      <c r="L10760" t="n">
        <v>168816867</v>
      </c>
      <c r="M10760" t="n">
        <v>166956858</v>
      </c>
      <c r="N10760" t="n">
        <v>-147930840</v>
      </c>
      <c r="O10760">
        <f>D10759</f>
      </c>
      <c r="P10760">
        <f>(E10760-F10760+G10760)/O10760*100</f>
      </c>
      <c r="Q10760">
        <f>H10759</f>
      </c>
      <c r="R10760">
        <f>I10759</f>
      </c>
      <c r="S10760">
        <f>H10760-H10759</f>
      </c>
      <c r="T10760">
        <f>I10760-I10759</f>
      </c>
      <c r="U10760">
        <f>(L10760-K10760)/(2*D10760*0.01)</f>
      </c>
      <c r="V10760">
        <f>(L10760+K10760)/(D10760*0.0001)</f>
      </c>
    </row>
    <row r="10761">
      <c r="A10761" t="n">
        <v>2017</v>
      </c>
      <c r="B10761" t="inlineStr">
        <is>
          <t>00300405</t>
        </is>
      </c>
      <c r="C10761" t="inlineStr">
        <is>
          <t>오리엔트정공</t>
        </is>
      </c>
      <c r="D10761" t="n">
        <v>4154377497</v>
      </c>
      <c r="E10761" t="n">
        <v>660306956</v>
      </c>
      <c r="F10761" t="n">
        <v>265883300</v>
      </c>
      <c r="G10761" t="n">
        <v>95889981</v>
      </c>
      <c r="H10761" t="n">
        <v>2.86</v>
      </c>
      <c r="I10761" t="n">
        <v>2.75</v>
      </c>
      <c r="K10761" t="n">
        <v>-157348787</v>
      </c>
      <c r="L10761" t="n">
        <v>180081001</v>
      </c>
      <c r="M10761" t="n">
        <v>178781794</v>
      </c>
      <c r="N10761" t="n">
        <v>-159207510</v>
      </c>
      <c r="O10761">
        <f>D10760</f>
      </c>
      <c r="P10761">
        <f>(E10761-F10761+G10761)/O10761*100</f>
      </c>
      <c r="Q10761">
        <f>H10760</f>
      </c>
      <c r="R10761">
        <f>I10760</f>
      </c>
      <c r="S10761">
        <f>H10761-H10760</f>
      </c>
      <c r="T10761">
        <f>I10761-I10760</f>
      </c>
      <c r="U10761">
        <f>(L10761-K10761)/(2*D10761*0.01)</f>
      </c>
      <c r="V10761">
        <f>(L10761+K10761)/(D10761*0.0001)</f>
      </c>
    </row>
    <row r="10762">
      <c r="A10762" t="n">
        <v>2018</v>
      </c>
      <c r="B10762" t="inlineStr">
        <is>
          <t>00300405</t>
        </is>
      </c>
      <c r="C10762" t="inlineStr">
        <is>
          <t>오리엔트정공</t>
        </is>
      </c>
      <c r="D10762" t="n">
        <v>4666826476</v>
      </c>
      <c r="E10762" t="n">
        <v>631576736</v>
      </c>
      <c r="F10762" t="n">
        <v>524525965</v>
      </c>
      <c r="G10762" t="n">
        <v>115135983</v>
      </c>
      <c r="H10762" t="n">
        <v>2.82</v>
      </c>
      <c r="I10762" t="n">
        <v>2.75</v>
      </c>
      <c r="K10762" t="n">
        <v>-161783840</v>
      </c>
      <c r="L10762" t="n">
        <v>185380773</v>
      </c>
      <c r="M10762" t="n">
        <v>183133287</v>
      </c>
      <c r="N10762" t="n">
        <v>-162988474</v>
      </c>
      <c r="O10762">
        <f>D10761</f>
      </c>
      <c r="P10762">
        <f>(E10762-F10762+G10762)/O10762*100</f>
      </c>
      <c r="Q10762">
        <f>H10761</f>
      </c>
      <c r="R10762">
        <f>I10761</f>
      </c>
      <c r="S10762">
        <f>H10762-H10761</f>
      </c>
      <c r="T10762">
        <f>I10762-I10761</f>
      </c>
      <c r="U10762">
        <f>(L10762-K10762)/(2*D10762*0.01)</f>
      </c>
      <c r="V10762">
        <f>(L10762+K10762)/(D10762*0.0001)</f>
      </c>
    </row>
    <row r="10763">
      <c r="A10763" t="n">
        <v>2019</v>
      </c>
      <c r="B10763" t="inlineStr">
        <is>
          <t>00300405</t>
        </is>
      </c>
      <c r="C10763" t="inlineStr">
        <is>
          <t>오리엔트정공</t>
        </is>
      </c>
      <c r="D10763" t="n">
        <v>5499320300</v>
      </c>
      <c r="E10763" t="n">
        <v>1111413414</v>
      </c>
      <c r="F10763" t="n">
        <v>563982191</v>
      </c>
      <c r="G10763" t="n">
        <v>104926472</v>
      </c>
      <c r="H10763" t="n">
        <v>2.53</v>
      </c>
      <c r="I10763" t="n">
        <v>2.25</v>
      </c>
      <c r="K10763" t="n">
        <v>-238660511</v>
      </c>
      <c r="L10763" t="n">
        <v>277110549</v>
      </c>
      <c r="M10763" t="n">
        <v>266797614</v>
      </c>
      <c r="N10763" t="n">
        <v>-242029096</v>
      </c>
      <c r="O10763">
        <f>D10762</f>
      </c>
      <c r="P10763">
        <f>(E10763-F10763+G10763)/O10763*100</f>
      </c>
      <c r="Q10763">
        <f>H10762</f>
      </c>
      <c r="R10763">
        <f>I10762</f>
      </c>
      <c r="S10763">
        <f>H10763-H10762</f>
      </c>
      <c r="T10763">
        <f>I10763-I10762</f>
      </c>
      <c r="U10763">
        <f>(L10763-K10763)/(2*D10763*0.01)</f>
      </c>
      <c r="V10763">
        <f>(L10763+K10763)/(D10763*0.0001)</f>
      </c>
    </row>
    <row r="10764">
      <c r="A10764" t="n">
        <v>2020</v>
      </c>
      <c r="B10764" t="inlineStr">
        <is>
          <t>00300405</t>
        </is>
      </c>
      <c r="C10764" t="inlineStr">
        <is>
          <t>오리엔트정공</t>
        </is>
      </c>
      <c r="D10764" t="n">
        <v>8396321714</v>
      </c>
      <c r="E10764" t="n">
        <v>1567638386</v>
      </c>
      <c r="F10764" t="n">
        <v>592012673</v>
      </c>
      <c r="G10764" t="n">
        <v>169556754</v>
      </c>
      <c r="H10764" t="n">
        <v>2.55</v>
      </c>
      <c r="I10764" t="n">
        <v>2</v>
      </c>
      <c r="K10764" t="n">
        <v>-264591967</v>
      </c>
      <c r="L10764" t="n">
        <v>307141415</v>
      </c>
      <c r="M10764" t="n">
        <v>305685363</v>
      </c>
      <c r="N10764" t="n">
        <v>-268322371</v>
      </c>
      <c r="O10764">
        <f>D10763</f>
      </c>
      <c r="P10764">
        <f>(E10764-F10764+G10764)/O10764*100</f>
      </c>
      <c r="Q10764">
        <f>H10763</f>
      </c>
      <c r="R10764">
        <f>I10763</f>
      </c>
      <c r="S10764">
        <f>H10764-H10763</f>
      </c>
      <c r="T10764">
        <f>I10764-I10763</f>
      </c>
      <c r="U10764">
        <f>(L10764-K10764)/(2*D10764*0.01)</f>
      </c>
      <c r="V10764">
        <f>(L10764+K10764)/(D10764*0.0001)</f>
      </c>
    </row>
    <row r="10765">
      <c r="A10765" t="n">
        <v>2021</v>
      </c>
      <c r="B10765" t="inlineStr">
        <is>
          <t>00300405</t>
        </is>
      </c>
      <c r="C10765" t="inlineStr">
        <is>
          <t>오리엔트정공</t>
        </is>
      </c>
      <c r="D10765" t="n">
        <v>9117641256</v>
      </c>
      <c r="E10765" t="n">
        <v>1491039408</v>
      </c>
      <c r="F10765" t="n">
        <v>377055869</v>
      </c>
      <c r="G10765" t="n">
        <v>175240293</v>
      </c>
      <c r="H10765" t="n">
        <v>3.01</v>
      </c>
      <c r="I10765" t="n">
        <v>2</v>
      </c>
      <c r="K10765" t="n">
        <v>-274029711</v>
      </c>
      <c r="L10765" t="n">
        <v>316128860</v>
      </c>
      <c r="M10765" t="n">
        <v>316365589</v>
      </c>
      <c r="N10765" t="n">
        <v>-279227890</v>
      </c>
      <c r="O10765">
        <f>D10764</f>
      </c>
      <c r="P10765">
        <f>(E10765-F10765+G10765)/O10765*100</f>
      </c>
      <c r="Q10765">
        <f>H10764</f>
      </c>
      <c r="R10765">
        <f>I10764</f>
      </c>
      <c r="S10765">
        <f>H10765-H10764</f>
      </c>
      <c r="T10765">
        <f>I10765-I10764</f>
      </c>
      <c r="U10765">
        <f>(L10765-K10765)/(2*D10765*0.01)</f>
      </c>
      <c r="V10765">
        <f>(L10765+K10765)/(D10765*0.0001)</f>
      </c>
    </row>
    <row r="10766">
      <c r="A10766" t="n">
        <v>2022</v>
      </c>
      <c r="B10766" t="inlineStr">
        <is>
          <t>00300405</t>
        </is>
      </c>
      <c r="C10766" t="inlineStr">
        <is>
          <t>오리엔트정공</t>
        </is>
      </c>
      <c r="D10766" t="n">
        <v>10458126333</v>
      </c>
      <c r="E10766" t="n">
        <v>1163364210</v>
      </c>
      <c r="F10766" t="n">
        <v>782655651</v>
      </c>
      <c r="G10766" t="n">
        <v>190408907</v>
      </c>
      <c r="H10766" t="n">
        <v>5.51</v>
      </c>
      <c r="I10766" t="n">
        <v>2</v>
      </c>
      <c r="K10766" t="n">
        <v>-209876061</v>
      </c>
      <c r="L10766" t="n">
        <v>237398212</v>
      </c>
      <c r="M10766" t="n">
        <v>243704466</v>
      </c>
      <c r="N10766" t="n">
        <v>-218753626</v>
      </c>
      <c r="O10766">
        <f>D10765</f>
      </c>
      <c r="P10766">
        <f>(E10766-F10766+G10766)/O10766*100</f>
      </c>
      <c r="Q10766">
        <f>H10765</f>
      </c>
      <c r="R10766">
        <f>I10765</f>
      </c>
      <c r="S10766">
        <f>H10766-H10765</f>
      </c>
      <c r="T10766">
        <f>I10766-I10765</f>
      </c>
      <c r="U10766">
        <f>(L10766-K10766)/(2*D10766*0.01)</f>
      </c>
      <c r="V10766">
        <f>(L10766+K10766)/(D10766*0.0001)</f>
      </c>
    </row>
    <row r="10767">
      <c r="A10767" t="n">
        <v>2023</v>
      </c>
      <c r="B10767" t="inlineStr">
        <is>
          <t>00300405</t>
        </is>
      </c>
      <c r="C10767" t="inlineStr">
        <is>
          <t>오리엔트정공</t>
        </is>
      </c>
      <c r="D10767" t="n">
        <v>5544689887</v>
      </c>
      <c r="E10767" t="n">
        <v>988539178</v>
      </c>
      <c r="F10767" t="n">
        <v>291184642</v>
      </c>
      <c r="G10767" t="n">
        <v>281234750</v>
      </c>
      <c r="H10767" t="n">
        <v>4.57</v>
      </c>
      <c r="I10767" t="n">
        <v>2</v>
      </c>
      <c r="J10767" t="n">
        <v>8.815</v>
      </c>
      <c r="K10767" t="n">
        <v>-215921440</v>
      </c>
      <c r="L10767" t="n">
        <v>248607142</v>
      </c>
      <c r="M10767" t="n">
        <v>253024358</v>
      </c>
      <c r="N10767" t="n">
        <v>-223267317</v>
      </c>
      <c r="O10767">
        <f>D10766</f>
      </c>
      <c r="P10767">
        <f>(E10767-F10767+G10767)/O10767*100</f>
      </c>
      <c r="Q10767">
        <f>H10766</f>
      </c>
      <c r="R10767">
        <f>I10766</f>
      </c>
      <c r="S10767">
        <f>H10767-H10766</f>
      </c>
      <c r="T10767">
        <f>I10767-I10766</f>
      </c>
      <c r="U10767">
        <f>(L10767-K10767)/(2*D10767*0.01)</f>
      </c>
      <c r="V10767">
        <f>(L10767+K10767)/(D10767*0.0001)</f>
      </c>
    </row>
    <row r="10768">
      <c r="A10768" t="n">
        <v>2024</v>
      </c>
      <c r="B10768" t="inlineStr">
        <is>
          <t>00300405</t>
        </is>
      </c>
      <c r="C10768" t="inlineStr">
        <is>
          <t>오리엔트정공</t>
        </is>
      </c>
      <c r="D10768" t="n">
        <v>6533201757</v>
      </c>
      <c r="E10768" t="n">
        <v>1072724142</v>
      </c>
      <c r="F10768" t="n">
        <v>663200470</v>
      </c>
      <c r="G10768" t="n">
        <v>250590246</v>
      </c>
      <c r="H10768" t="n">
        <v>4.07</v>
      </c>
      <c r="I10768" t="n">
        <v>2</v>
      </c>
      <c r="J10768" t="n">
        <v>5.065</v>
      </c>
      <c r="K10768" t="n">
        <v>-298583807</v>
      </c>
      <c r="L10768" t="n">
        <v>338662446</v>
      </c>
      <c r="M10768" t="n">
        <v>343248507</v>
      </c>
      <c r="N10768" t="n">
        <v>-307717797</v>
      </c>
      <c r="O10768">
        <f>D10767</f>
      </c>
      <c r="P10768">
        <f>(E10768-F10768+G10768)/O10768*100</f>
      </c>
      <c r="Q10768">
        <f>H10767</f>
      </c>
      <c r="R10768">
        <f>I10767</f>
      </c>
      <c r="S10768">
        <f>H10768-H10767</f>
      </c>
      <c r="T10768">
        <f>I10768-I10767</f>
      </c>
      <c r="U10768">
        <f>(L10768-K10768)/(2*D10768*0.01)</f>
      </c>
      <c r="V10768">
        <f>(L10768+K10768)/(D10768*0.0001)</f>
      </c>
    </row>
    <row r="10769">
      <c r="A10769" t="n">
        <v>2025</v>
      </c>
      <c r="B10769" t="inlineStr">
        <is>
          <t>00300405</t>
        </is>
      </c>
      <c r="C10769" t="inlineStr">
        <is>
          <t>오리엔트정공</t>
        </is>
      </c>
      <c r="D10769" t="n">
        <v>7557416698</v>
      </c>
      <c r="E10769" t="n">
        <v>1218447846</v>
      </c>
      <c r="F10769" t="n">
        <v>299874703</v>
      </c>
      <c r="G10769" t="n">
        <v>251410098</v>
      </c>
      <c r="H10769" t="n">
        <v>4.34</v>
      </c>
      <c r="I10769" t="n">
        <v>2</v>
      </c>
      <c r="J10769" t="n">
        <v>5.055</v>
      </c>
      <c r="K10769" t="n">
        <v>-333244126</v>
      </c>
      <c r="L10769" t="n">
        <v>339715290</v>
      </c>
      <c r="M10769" t="n">
        <v>382159772</v>
      </c>
      <c r="N10769" t="n">
        <v>-310498009</v>
      </c>
      <c r="O10769">
        <f>D10768</f>
      </c>
      <c r="P10769">
        <f>(E10769-F10769+G10769)/O10769*100</f>
      </c>
      <c r="Q10769">
        <f>H10768</f>
      </c>
      <c r="R10769">
        <f>I10768</f>
      </c>
      <c r="S10769">
        <f>H10769-H10768</f>
      </c>
      <c r="T10769">
        <f>I10769-I10768</f>
      </c>
      <c r="U10769">
        <f>(L10769-K10769)/(2*D10769*0.01)</f>
      </c>
      <c r="V10769">
        <f>(L10769+K10769)/(D10769*0.0001)</f>
      </c>
    </row>
    <row r="10770">
      <c r="A10770" t="n">
        <v>2014</v>
      </c>
      <c r="B10770" t="inlineStr">
        <is>
          <t>00300548</t>
        </is>
      </c>
      <c r="C10770" t="inlineStr">
        <is>
          <t>현대리바트</t>
        </is>
      </c>
      <c r="D10770" t="n">
        <v>11079969000</v>
      </c>
      <c r="E10770" t="n">
        <v>2269607000</v>
      </c>
      <c r="F10770" t="n">
        <v>4188697000</v>
      </c>
      <c r="G10770" t="n">
        <v>413942000</v>
      </c>
      <c r="H10770" t="n">
        <v>3.005</v>
      </c>
      <c r="I10770" t="n">
        <v>4.5</v>
      </c>
      <c r="K10770" t="n">
        <v>-897624000</v>
      </c>
      <c r="L10770" t="n">
        <v>1044031000</v>
      </c>
      <c r="M10770" t="n">
        <v>1020673000</v>
      </c>
      <c r="N10770" t="n">
        <v>-895953000</v>
      </c>
      <c r="U10770">
        <f>(L10770-K10770)/(2*D10770*0.01)</f>
      </c>
      <c r="V10770">
        <f>(L10770+K10770)/(D10770*0.0001)</f>
      </c>
    </row>
    <row r="10771">
      <c r="A10771" t="n">
        <v>2015</v>
      </c>
      <c r="B10771" t="inlineStr">
        <is>
          <t>00300548</t>
        </is>
      </c>
      <c r="C10771" t="inlineStr">
        <is>
          <t>현대리바트</t>
        </is>
      </c>
      <c r="D10771" t="n">
        <v>13491112000</v>
      </c>
      <c r="E10771" t="n">
        <v>2250851000</v>
      </c>
      <c r="F10771" t="n">
        <v>1151549000</v>
      </c>
      <c r="G10771" t="n">
        <v>348653000</v>
      </c>
      <c r="H10771" t="n">
        <v>2.7</v>
      </c>
      <c r="I10771" t="n">
        <v>4.015</v>
      </c>
      <c r="K10771" t="n">
        <v>-1057410000</v>
      </c>
      <c r="L10771" t="n">
        <v>1226849000</v>
      </c>
      <c r="M10771" t="n">
        <v>1201292000</v>
      </c>
      <c r="N10771" t="n">
        <v>-1056926000</v>
      </c>
      <c r="O10771">
        <f>D10770</f>
      </c>
      <c r="P10771">
        <f>(E10771-F10771+G10771)/O10771*100</f>
      </c>
      <c r="Q10771">
        <f>H10770</f>
      </c>
      <c r="R10771">
        <f>I10770</f>
      </c>
      <c r="S10771">
        <f>H10771-H10770</f>
      </c>
      <c r="T10771">
        <f>I10771-I10770</f>
      </c>
      <c r="U10771">
        <f>(L10771-K10771)/(2*D10771*0.01)</f>
      </c>
      <c r="V10771">
        <f>(L10771+K10771)/(D10771*0.0001)</f>
      </c>
    </row>
    <row r="10772">
      <c r="A10772" t="n">
        <v>2016</v>
      </c>
      <c r="B10772" t="inlineStr">
        <is>
          <t>00300548</t>
        </is>
      </c>
      <c r="C10772" t="inlineStr">
        <is>
          <t>현대리바트</t>
        </is>
      </c>
      <c r="D10772" t="n">
        <v>14850076000</v>
      </c>
      <c r="E10772" t="n">
        <v>2500738000</v>
      </c>
      <c r="F10772" t="n">
        <v>1182502000</v>
      </c>
      <c r="G10772" t="n">
        <v>368893000</v>
      </c>
      <c r="H10772" t="n">
        <v>2.585</v>
      </c>
      <c r="I10772" t="n">
        <v>3.385</v>
      </c>
      <c r="K10772" t="n">
        <v>-834358000</v>
      </c>
      <c r="L10772" t="n">
        <v>932501000</v>
      </c>
      <c r="M10772" t="n">
        <v>915104000</v>
      </c>
      <c r="N10772" t="n">
        <v>-835333000</v>
      </c>
      <c r="O10772">
        <f>D10771</f>
      </c>
      <c r="P10772">
        <f>(E10772-F10772+G10772)/O10772*100</f>
      </c>
      <c r="Q10772">
        <f>H10771</f>
      </c>
      <c r="R10772">
        <f>I10771</f>
      </c>
      <c r="S10772">
        <f>H10772-H10771</f>
      </c>
      <c r="T10772">
        <f>I10772-I10771</f>
      </c>
      <c r="U10772">
        <f>(L10772-K10772)/(2*D10772*0.01)</f>
      </c>
      <c r="V10772">
        <f>(L10772+K10772)/(D10772*0.0001)</f>
      </c>
    </row>
    <row r="10773">
      <c r="A10773" t="n">
        <v>2017</v>
      </c>
      <c r="B10773" t="inlineStr">
        <is>
          <t>00300548</t>
        </is>
      </c>
      <c r="C10773" t="inlineStr">
        <is>
          <t>현대리바트</t>
        </is>
      </c>
      <c r="D10773" t="n">
        <v>24083796000</v>
      </c>
      <c r="E10773" t="n">
        <v>2554269000</v>
      </c>
      <c r="F10773" t="n">
        <v>2113350000</v>
      </c>
      <c r="G10773" t="n">
        <v>360677000</v>
      </c>
      <c r="H10773" t="n">
        <v>3.44</v>
      </c>
      <c r="I10773" t="n">
        <v>3.185</v>
      </c>
      <c r="K10773" t="n">
        <v>-970500000</v>
      </c>
      <c r="L10773" t="n">
        <v>2252004000</v>
      </c>
      <c r="M10773" t="n">
        <v>2181069000</v>
      </c>
      <c r="N10773" t="n">
        <v>-936983000</v>
      </c>
      <c r="O10773">
        <f>D10772</f>
      </c>
      <c r="P10773">
        <f>(E10773-F10773+G10773)/O10773*100</f>
      </c>
      <c r="Q10773">
        <f>H10772</f>
      </c>
      <c r="R10773">
        <f>I10772</f>
      </c>
      <c r="S10773">
        <f>H10773-H10772</f>
      </c>
      <c r="T10773">
        <f>I10773-I10772</f>
      </c>
      <c r="U10773">
        <f>(L10773-K10773)/(2*D10773*0.01)</f>
      </c>
    </row>
    <row r="10774">
      <c r="A10774" t="n">
        <v>2018</v>
      </c>
      <c r="B10774" t="inlineStr">
        <is>
          <t>00300548</t>
        </is>
      </c>
      <c r="C10774" t="inlineStr">
        <is>
          <t>현대리바트</t>
        </is>
      </c>
      <c r="D10774" t="n">
        <v>27665892000</v>
      </c>
      <c r="E10774" t="n">
        <v>3848900000</v>
      </c>
      <c r="F10774" t="n">
        <v>1308996000</v>
      </c>
      <c r="G10774" t="n">
        <v>675824000</v>
      </c>
      <c r="H10774" t="n">
        <v>2.91</v>
      </c>
      <c r="I10774" t="n">
        <v>3.185</v>
      </c>
      <c r="K10774" t="n">
        <v>-2137502000</v>
      </c>
      <c r="L10774" t="n">
        <v>2505623000</v>
      </c>
      <c r="M10774" t="n">
        <v>2483192000</v>
      </c>
      <c r="N10774" t="n">
        <v>-2159361000</v>
      </c>
      <c r="O10774">
        <f>D10773</f>
      </c>
      <c r="P10774">
        <f>(E10774-F10774+G10774)/O10774*100</f>
      </c>
      <c r="Q10774">
        <f>H10773</f>
      </c>
      <c r="R10774">
        <f>I10773</f>
      </c>
      <c r="S10774">
        <f>H10774-H10773</f>
      </c>
      <c r="T10774">
        <f>I10774-I10773</f>
      </c>
      <c r="U10774">
        <f>(L10774-K10774)/(2*D10774*0.01)</f>
      </c>
      <c r="V10774">
        <f>(L10774+K10774)/(D10774*0.0001)</f>
      </c>
    </row>
    <row r="10775">
      <c r="A10775" t="n">
        <v>2019</v>
      </c>
      <c r="B10775" t="inlineStr">
        <is>
          <t>00300548</t>
        </is>
      </c>
      <c r="C10775" t="inlineStr">
        <is>
          <t>현대리바트</t>
        </is>
      </c>
      <c r="D10775" t="n">
        <v>30799052000</v>
      </c>
      <c r="E10775" t="n">
        <v>3947595000</v>
      </c>
      <c r="F10775" t="n">
        <v>3939143000</v>
      </c>
      <c r="G10775" t="n">
        <v>848456000</v>
      </c>
      <c r="H10775" t="n">
        <v>2.485</v>
      </c>
      <c r="I10775" t="n">
        <v>2.5</v>
      </c>
      <c r="K10775" t="n">
        <v>-2321966000</v>
      </c>
      <c r="L10775" t="n">
        <v>2719545000</v>
      </c>
      <c r="M10775" t="n">
        <v>2704201000</v>
      </c>
      <c r="N10775" t="n">
        <v>-2352900000</v>
      </c>
      <c r="O10775">
        <f>D10774</f>
      </c>
      <c r="P10775">
        <f>(E10775-F10775+G10775)/O10775*100</f>
      </c>
      <c r="Q10775">
        <f>H10774</f>
      </c>
      <c r="R10775">
        <f>I10774</f>
      </c>
      <c r="S10775">
        <f>H10775-H10774</f>
      </c>
      <c r="T10775">
        <f>I10775-I10774</f>
      </c>
      <c r="U10775">
        <f>(L10775-K10775)/(2*D10775*0.01)</f>
      </c>
      <c r="V10775">
        <f>(L10775+K10775)/(D10775*0.0001)</f>
      </c>
    </row>
    <row r="10776">
      <c r="A10776" t="n">
        <v>2020</v>
      </c>
      <c r="B10776" t="inlineStr">
        <is>
          <t>00300548</t>
        </is>
      </c>
      <c r="C10776" t="inlineStr">
        <is>
          <t>현대리바트</t>
        </is>
      </c>
      <c r="D10776" t="n">
        <v>32644796000</v>
      </c>
      <c r="E10776" t="n">
        <v>3988125000</v>
      </c>
      <c r="F10776" t="n">
        <v>4383383000</v>
      </c>
      <c r="G10776" t="n">
        <v>852223000</v>
      </c>
      <c r="H10776" t="n">
        <v>2.47</v>
      </c>
      <c r="I10776" t="n">
        <v>2.5</v>
      </c>
      <c r="K10776" t="n">
        <v>-2598677000</v>
      </c>
      <c r="L10776" t="n">
        <v>3037535000</v>
      </c>
      <c r="M10776" t="n">
        <v>3023071000</v>
      </c>
      <c r="N10776" t="n">
        <v>-2635244000</v>
      </c>
      <c r="O10776">
        <f>D10775</f>
      </c>
      <c r="P10776">
        <f>(E10776-F10776+G10776)/O10776*100</f>
      </c>
      <c r="Q10776">
        <f>H10775</f>
      </c>
      <c r="R10776">
        <f>I10775</f>
      </c>
      <c r="S10776">
        <f>H10776-H10775</f>
      </c>
      <c r="T10776">
        <f>I10776-I10775</f>
      </c>
      <c r="U10776">
        <f>(L10776-K10776)/(2*D10776*0.01)</f>
      </c>
      <c r="V10776">
        <f>(L10776+K10776)/(D10776*0.0001)</f>
      </c>
    </row>
    <row r="10777">
      <c r="A10777" t="n">
        <v>2021</v>
      </c>
      <c r="B10777" t="inlineStr">
        <is>
          <t>00300548</t>
        </is>
      </c>
      <c r="C10777" t="inlineStr">
        <is>
          <t>현대리바트</t>
        </is>
      </c>
      <c r="D10777" t="n">
        <v>35747976000</v>
      </c>
      <c r="E10777" t="n">
        <v>4543114000</v>
      </c>
      <c r="F10777" t="n">
        <v>4208808000</v>
      </c>
      <c r="G10777" t="n">
        <v>918007000</v>
      </c>
      <c r="H10777" t="n">
        <v>3.145</v>
      </c>
      <c r="I10777" t="n">
        <v>3</v>
      </c>
      <c r="J10777" t="n">
        <v>8.369999999999999</v>
      </c>
      <c r="K10777" t="n">
        <v>-2378436000</v>
      </c>
      <c r="L10777" t="n">
        <v>2718880000</v>
      </c>
      <c r="M10777" t="n">
        <v>2703524000</v>
      </c>
      <c r="N10777" t="n">
        <v>-2409632000</v>
      </c>
      <c r="O10777">
        <f>D10776</f>
      </c>
      <c r="P10777">
        <f>(E10777-F10777+G10777)/O10777*100</f>
      </c>
      <c r="Q10777">
        <f>H10776</f>
      </c>
      <c r="R10777">
        <f>I10776</f>
      </c>
      <c r="S10777">
        <f>H10777-H10776</f>
      </c>
      <c r="T10777">
        <f>I10777-I10776</f>
      </c>
      <c r="U10777">
        <f>(L10777-K10777)/(2*D10777*0.01)</f>
      </c>
      <c r="V10777">
        <f>(L10777+K10777)/(D10777*0.0001)</f>
      </c>
    </row>
    <row r="10778">
      <c r="A10778" t="n">
        <v>2022</v>
      </c>
      <c r="B10778" t="inlineStr">
        <is>
          <t>00300548</t>
        </is>
      </c>
      <c r="C10778" t="inlineStr">
        <is>
          <t>현대리바트</t>
        </is>
      </c>
      <c r="D10778" t="n">
        <v>34920872000</v>
      </c>
      <c r="E10778" t="n">
        <v>4602891000</v>
      </c>
      <c r="F10778" t="n">
        <v>2914621000</v>
      </c>
      <c r="G10778" t="n">
        <v>1135432000</v>
      </c>
      <c r="H10778" t="n">
        <v>5.6</v>
      </c>
      <c r="I10778" t="n">
        <v>3</v>
      </c>
      <c r="J10778" t="n">
        <v>7.35</v>
      </c>
      <c r="K10778" t="n">
        <v>2177956000</v>
      </c>
      <c r="L10778" t="n">
        <v>2177956000</v>
      </c>
      <c r="M10778" t="n">
        <v>2219043000</v>
      </c>
      <c r="N10778" t="n">
        <v>-1999184000</v>
      </c>
      <c r="O10778">
        <f>D10777</f>
      </c>
      <c r="P10778">
        <f>(E10778-F10778+G10778)/O10778*100</f>
      </c>
      <c r="Q10778">
        <f>H10777</f>
      </c>
      <c r="R10778">
        <f>I10777</f>
      </c>
      <c r="S10778">
        <f>H10778-H10777</f>
      </c>
      <c r="T10778">
        <f>I10778-I10777</f>
      </c>
    </row>
    <row r="10779">
      <c r="A10779" t="n">
        <v>2023</v>
      </c>
      <c r="B10779" t="inlineStr">
        <is>
          <t>00300548</t>
        </is>
      </c>
      <c r="C10779" t="inlineStr">
        <is>
          <t>현대리바트</t>
        </is>
      </c>
      <c r="D10779" t="n">
        <v>39156759000</v>
      </c>
      <c r="E10779" t="n">
        <v>4219419000</v>
      </c>
      <c r="F10779" t="n">
        <v>3722757000</v>
      </c>
      <c r="G10779" t="n">
        <v>1887705000</v>
      </c>
      <c r="H10779" t="n">
        <v>4.66</v>
      </c>
      <c r="I10779" t="n">
        <v>3</v>
      </c>
      <c r="J10779" t="n">
        <v>7.51</v>
      </c>
      <c r="K10779" t="n">
        <v>-2344021000</v>
      </c>
      <c r="L10779" t="n">
        <v>2649035000</v>
      </c>
      <c r="M10779" t="n">
        <v>2675815000</v>
      </c>
      <c r="N10779" t="n">
        <v>-2408054000</v>
      </c>
      <c r="O10779">
        <f>D10778</f>
      </c>
      <c r="P10779">
        <f>(E10779-F10779+G10779)/O10779*100</f>
      </c>
      <c r="Q10779">
        <f>H10778</f>
      </c>
      <c r="R10779">
        <f>I10778</f>
      </c>
      <c r="S10779">
        <f>H10779-H10778</f>
      </c>
      <c r="T10779">
        <f>I10779-I10778</f>
      </c>
      <c r="U10779">
        <f>(L10779-K10779)/(2*D10779*0.01)</f>
      </c>
      <c r="V10779">
        <f>(L10779+K10779)/(D10779*0.0001)</f>
      </c>
    </row>
    <row r="10780">
      <c r="A10780" t="n">
        <v>2024</v>
      </c>
      <c r="B10780" t="inlineStr">
        <is>
          <t>00300548</t>
        </is>
      </c>
      <c r="C10780" t="inlineStr">
        <is>
          <t>현대리바트</t>
        </is>
      </c>
      <c r="D10780" t="n">
        <v>50708702000</v>
      </c>
      <c r="E10780" t="n">
        <v>4731334000</v>
      </c>
      <c r="F10780" t="n">
        <v>3158909000</v>
      </c>
      <c r="G10780" t="n">
        <v>1798054000</v>
      </c>
      <c r="H10780" t="n">
        <v>4.18</v>
      </c>
      <c r="I10780" t="n">
        <v>3</v>
      </c>
      <c r="K10780" t="n">
        <v>-3430318000</v>
      </c>
      <c r="L10780" t="n">
        <v>3925147000</v>
      </c>
      <c r="M10780" t="n">
        <v>3946779000</v>
      </c>
      <c r="N10780" t="n">
        <v>-3509533000</v>
      </c>
      <c r="O10780">
        <f>D10779</f>
      </c>
      <c r="P10780">
        <f>(E10780-F10780+G10780)/O10780*100</f>
      </c>
      <c r="Q10780">
        <f>H10779</f>
      </c>
      <c r="R10780">
        <f>I10779</f>
      </c>
      <c r="S10780">
        <f>H10780-H10779</f>
      </c>
      <c r="T10780">
        <f>I10780-I10779</f>
      </c>
      <c r="U10780">
        <f>(L10780-K10780)/(2*D10780*0.01)</f>
      </c>
      <c r="V10780">
        <f>(L10780+K10780)/(D10780*0.0001)</f>
      </c>
    </row>
    <row r="10781">
      <c r="A10781" t="n">
        <v>2025</v>
      </c>
      <c r="B10781" t="inlineStr">
        <is>
          <t>00300548</t>
        </is>
      </c>
      <c r="C10781" t="inlineStr">
        <is>
          <t>현대리바트</t>
        </is>
      </c>
      <c r="D10781" t="n">
        <v>47636710000</v>
      </c>
      <c r="E10781" t="n">
        <v>5777282000</v>
      </c>
      <c r="F10781" t="n">
        <v>8361398000</v>
      </c>
      <c r="G10781" t="n">
        <v>2128357000</v>
      </c>
      <c r="H10781" t="n">
        <v>4.565</v>
      </c>
      <c r="I10781" t="n">
        <v>3</v>
      </c>
      <c r="J10781" t="n">
        <v>6.84</v>
      </c>
      <c r="K10781" t="n">
        <v>-4137282000</v>
      </c>
      <c r="L10781" t="n">
        <v>4137282000</v>
      </c>
      <c r="M10781" t="n">
        <v>4182527000</v>
      </c>
      <c r="N10781" t="n">
        <v>-3702453000</v>
      </c>
      <c r="O10781">
        <f>D10780</f>
      </c>
      <c r="P10781">
        <f>(E10781-F10781+G10781)/O10781*100</f>
      </c>
      <c r="Q10781">
        <f>H10780</f>
      </c>
      <c r="R10781">
        <f>I10780</f>
      </c>
      <c r="S10781">
        <f>H10781-H10780</f>
      </c>
      <c r="T10781">
        <f>I10781-I10780</f>
      </c>
      <c r="U10781">
        <f>(L10781-K10781)/(2*D10781*0.01)</f>
      </c>
    </row>
    <row r="10782">
      <c r="A10782" t="n">
        <v>2016</v>
      </c>
      <c r="B10782" t="inlineStr">
        <is>
          <t>00300557</t>
        </is>
      </c>
      <c r="C10782" t="inlineStr">
        <is>
          <t>위니아</t>
        </is>
      </c>
      <c r="D10782" t="n">
        <v>39510912000</v>
      </c>
      <c r="E10782" t="n">
        <v>4636457000</v>
      </c>
      <c r="F10782" t="n">
        <v>2345842000</v>
      </c>
      <c r="G10782" t="n">
        <v>1185088000</v>
      </c>
      <c r="H10782" t="n">
        <v>3.475</v>
      </c>
      <c r="I10782" t="n">
        <v>4</v>
      </c>
      <c r="J10782" t="n">
        <v>10.705</v>
      </c>
      <c r="K10782" t="n">
        <v>-3211010000</v>
      </c>
      <c r="L10782" t="n">
        <v>3657624000</v>
      </c>
      <c r="M10782" t="n">
        <v>3614864000</v>
      </c>
      <c r="N10782" t="n">
        <v>-3235884000</v>
      </c>
      <c r="U10782">
        <f>(L10782-K10782)/(2*D10782*0.01)</f>
      </c>
      <c r="V10782">
        <f>(L10782+K10782)/(D10782*0.0001)</f>
      </c>
    </row>
    <row r="10783">
      <c r="A10783" t="n">
        <v>2017</v>
      </c>
      <c r="B10783" t="inlineStr">
        <is>
          <t>00300557</t>
        </is>
      </c>
      <c r="C10783" t="inlineStr">
        <is>
          <t>위니아</t>
        </is>
      </c>
      <c r="D10783" t="n">
        <v>38788382000</v>
      </c>
      <c r="E10783" t="n">
        <v>4698910000</v>
      </c>
      <c r="F10783" t="n">
        <v>4459178000</v>
      </c>
      <c r="G10783" t="n">
        <v>1268313000</v>
      </c>
      <c r="H10783" t="n">
        <v>4.03</v>
      </c>
      <c r="I10783" t="n">
        <v>4</v>
      </c>
      <c r="J10783" t="n">
        <v>9.59</v>
      </c>
      <c r="K10783" t="n">
        <v>-2938311000</v>
      </c>
      <c r="L10783" t="n">
        <v>3319008000</v>
      </c>
      <c r="M10783" t="n">
        <v>3300515000</v>
      </c>
      <c r="N10783" t="n">
        <v>-2977306000</v>
      </c>
      <c r="O10783">
        <f>D10782</f>
      </c>
      <c r="P10783">
        <f>(E10783-F10783+G10783)/O10783*100</f>
      </c>
      <c r="Q10783">
        <f>H10782</f>
      </c>
      <c r="R10783">
        <f>I10782</f>
      </c>
      <c r="S10783">
        <f>H10783-H10782</f>
      </c>
      <c r="T10783">
        <f>I10783-I10782</f>
      </c>
      <c r="U10783">
        <f>(L10783-K10783)/(2*D10783*0.01)</f>
      </c>
      <c r="V10783">
        <f>(L10783+K10783)/(D10783*0.0001)</f>
      </c>
    </row>
    <row r="10784">
      <c r="A10784" t="n">
        <v>2018</v>
      </c>
      <c r="B10784" t="inlineStr">
        <is>
          <t>00300557</t>
        </is>
      </c>
      <c r="C10784" t="inlineStr">
        <is>
          <t>위니아</t>
        </is>
      </c>
      <c r="D10784" t="n">
        <v>37486565000</v>
      </c>
      <c r="E10784" t="n">
        <v>4808085000</v>
      </c>
      <c r="F10784" t="n">
        <v>3172983000</v>
      </c>
      <c r="G10784" t="n">
        <v>1470622000</v>
      </c>
      <c r="H10784" t="n">
        <v>3.495</v>
      </c>
      <c r="I10784" t="n">
        <v>4.005</v>
      </c>
      <c r="J10784" t="n">
        <v>9.445</v>
      </c>
      <c r="K10784" t="n">
        <v>-2838615000</v>
      </c>
      <c r="L10784" t="n">
        <v>3201794000</v>
      </c>
      <c r="M10784" t="n">
        <v>3169149000</v>
      </c>
      <c r="N10784" t="n">
        <v>-2864462000</v>
      </c>
      <c r="O10784">
        <f>D10783</f>
      </c>
      <c r="P10784">
        <f>(E10784-F10784+G10784)/O10784*100</f>
      </c>
      <c r="Q10784">
        <f>H10783</f>
      </c>
      <c r="R10784">
        <f>I10783</f>
      </c>
      <c r="S10784">
        <f>H10784-H10783</f>
      </c>
      <c r="T10784">
        <f>I10784-I10783</f>
      </c>
      <c r="U10784">
        <f>(L10784-K10784)/(2*D10784*0.01)</f>
      </c>
      <c r="V10784">
        <f>(L10784+K10784)/(D10784*0.0001)</f>
      </c>
    </row>
    <row r="10785">
      <c r="A10785" t="n">
        <v>2019</v>
      </c>
      <c r="B10785" t="inlineStr">
        <is>
          <t>00300557</t>
        </is>
      </c>
      <c r="C10785" t="inlineStr">
        <is>
          <t>위니아</t>
        </is>
      </c>
      <c r="D10785" t="n">
        <v>48931077000</v>
      </c>
      <c r="E10785" t="n">
        <v>5006602000</v>
      </c>
      <c r="F10785" t="n">
        <v>5501318000</v>
      </c>
      <c r="G10785" t="n">
        <v>1432727000</v>
      </c>
      <c r="H10785" t="n">
        <v>3.07</v>
      </c>
      <c r="I10785" t="n">
        <v>4</v>
      </c>
      <c r="J10785" t="n">
        <v>8.73</v>
      </c>
      <c r="K10785" t="n">
        <v>-3621647000</v>
      </c>
      <c r="L10785" t="n">
        <v>4113434000</v>
      </c>
      <c r="M10785" t="n">
        <v>4083170000</v>
      </c>
      <c r="N10785" t="n">
        <v>-3663435000</v>
      </c>
      <c r="O10785">
        <f>D10784</f>
      </c>
      <c r="P10785">
        <f>(E10785-F10785+G10785)/O10785*100</f>
      </c>
      <c r="Q10785">
        <f>H10784</f>
      </c>
      <c r="R10785">
        <f>I10784</f>
      </c>
      <c r="S10785">
        <f>H10785-H10784</f>
      </c>
      <c r="T10785">
        <f>I10785-I10784</f>
      </c>
      <c r="U10785">
        <f>(L10785-K10785)/(2*D10785*0.01)</f>
      </c>
      <c r="V10785">
        <f>(L10785+K10785)/(D10785*0.0001)</f>
      </c>
    </row>
    <row r="10786">
      <c r="A10786" t="n">
        <v>2020</v>
      </c>
      <c r="B10786" t="inlineStr">
        <is>
          <t>00300557</t>
        </is>
      </c>
      <c r="C10786" t="inlineStr">
        <is>
          <t>위니아</t>
        </is>
      </c>
      <c r="D10786" t="n">
        <v>48839409000</v>
      </c>
      <c r="E10786" t="n">
        <v>5491505000</v>
      </c>
      <c r="F10786" t="n">
        <v>6197321000</v>
      </c>
      <c r="G10786" t="n">
        <v>1417544000</v>
      </c>
      <c r="H10786" t="n">
        <v>3.015</v>
      </c>
      <c r="I10786" t="n">
        <v>3.695</v>
      </c>
      <c r="J10786" t="n">
        <v>8.529999999999999</v>
      </c>
      <c r="K10786" t="n">
        <v>-3463697000</v>
      </c>
      <c r="L10786" t="n">
        <v>3910492000</v>
      </c>
      <c r="M10786" t="n">
        <v>3885408000</v>
      </c>
      <c r="N10786" t="n">
        <v>-3506386000</v>
      </c>
      <c r="O10786">
        <f>D10785</f>
      </c>
      <c r="P10786">
        <f>(E10786-F10786+G10786)/O10786*100</f>
      </c>
      <c r="Q10786">
        <f>H10785</f>
      </c>
      <c r="R10786">
        <f>I10785</f>
      </c>
      <c r="S10786">
        <f>H10786-H10785</f>
      </c>
      <c r="T10786">
        <f>I10786-I10785</f>
      </c>
      <c r="U10786">
        <f>(L10786-K10786)/(2*D10786*0.01)</f>
      </c>
      <c r="V10786">
        <f>(L10786+K10786)/(D10786*0.0001)</f>
      </c>
    </row>
    <row r="10787">
      <c r="A10787" t="n">
        <v>2021</v>
      </c>
      <c r="B10787" t="inlineStr">
        <is>
          <t>00300557</t>
        </is>
      </c>
      <c r="C10787" t="inlineStr">
        <is>
          <t>위니아</t>
        </is>
      </c>
      <c r="D10787" t="n">
        <v>54327339000</v>
      </c>
      <c r="E10787" t="n">
        <v>5273706000</v>
      </c>
      <c r="F10787" t="n">
        <v>6834106000</v>
      </c>
      <c r="G10787" t="n">
        <v>1381869000</v>
      </c>
      <c r="H10787" t="n">
        <v>3.49</v>
      </c>
      <c r="I10787" t="n">
        <v>3.675</v>
      </c>
      <c r="K10787" t="n">
        <v>-3292358000</v>
      </c>
      <c r="L10787" t="n">
        <v>3691744000</v>
      </c>
      <c r="M10787" t="n">
        <v>3684626000</v>
      </c>
      <c r="N10787" t="n">
        <v>-3346131000</v>
      </c>
      <c r="O10787">
        <f>D10786</f>
      </c>
      <c r="P10787">
        <f>(E10787-F10787+G10787)/O10787*100</f>
      </c>
      <c r="Q10787">
        <f>H10786</f>
      </c>
      <c r="R10787">
        <f>I10786</f>
      </c>
      <c r="S10787">
        <f>H10787-H10786</f>
      </c>
      <c r="T10787">
        <f>I10787-I10786</f>
      </c>
      <c r="U10787">
        <f>(L10787-K10787)/(2*D10787*0.01)</f>
      </c>
      <c r="V10787">
        <f>(L10787+K10787)/(D10787*0.0001)</f>
      </c>
    </row>
    <row r="10788">
      <c r="A10788" t="n">
        <v>2022</v>
      </c>
      <c r="B10788" t="inlineStr">
        <is>
          <t>00300557</t>
        </is>
      </c>
      <c r="C10788" t="inlineStr">
        <is>
          <t>위니아</t>
        </is>
      </c>
      <c r="D10788" t="n">
        <v>48097498000</v>
      </c>
      <c r="E10788" t="n">
        <v>5628583000</v>
      </c>
      <c r="F10788" t="n">
        <v>3634025000</v>
      </c>
      <c r="G10788" t="n">
        <v>2458071000</v>
      </c>
      <c r="H10788" t="n">
        <v>6.085</v>
      </c>
      <c r="I10788" t="n">
        <v>3.3</v>
      </c>
      <c r="J10788" t="n">
        <v>8.77</v>
      </c>
      <c r="K10788" t="n">
        <v>-2274461000</v>
      </c>
      <c r="L10788" t="n">
        <v>2492999000</v>
      </c>
      <c r="M10788" t="n">
        <v>2543954000</v>
      </c>
      <c r="N10788" t="n">
        <v>-2359623000</v>
      </c>
      <c r="O10788">
        <f>D10787</f>
      </c>
      <c r="P10788">
        <f>(E10788-F10788+G10788)/O10788*100</f>
      </c>
      <c r="Q10788">
        <f>H10787</f>
      </c>
      <c r="R10788">
        <f>I10787</f>
      </c>
      <c r="S10788">
        <f>H10788-H10787</f>
      </c>
      <c r="T10788">
        <f>I10788-I10787</f>
      </c>
      <c r="U10788">
        <f>(L10788-K10788)/(2*D10788*0.01)</f>
      </c>
      <c r="V10788">
        <f>(L10788+K10788)/(D10788*0.0001)</f>
      </c>
    </row>
    <row r="10789">
      <c r="A10789" t="n">
        <v>2023</v>
      </c>
      <c r="B10789" t="inlineStr">
        <is>
          <t>00300557</t>
        </is>
      </c>
      <c r="C10789" t="inlineStr">
        <is>
          <t>위니아</t>
        </is>
      </c>
      <c r="D10789" t="n">
        <v>29046357000</v>
      </c>
      <c r="E10789" t="n">
        <v>4350352000</v>
      </c>
      <c r="F10789" t="n">
        <v>8025027000</v>
      </c>
      <c r="G10789" t="n">
        <v>2314619000</v>
      </c>
      <c r="H10789" t="n">
        <v>4.93</v>
      </c>
      <c r="I10789" t="n">
        <v>3.5</v>
      </c>
      <c r="J10789" t="n">
        <v>6.37</v>
      </c>
      <c r="K10789" t="n">
        <v>-1625145000</v>
      </c>
      <c r="L10789" t="n">
        <v>1805612000</v>
      </c>
      <c r="M10789" t="n">
        <v>1814897000</v>
      </c>
      <c r="N10789" t="n">
        <v>-1662680000</v>
      </c>
      <c r="O10789">
        <f>D10788</f>
      </c>
      <c r="P10789">
        <f>(E10789-F10789+G10789)/O10789*100</f>
      </c>
      <c r="Q10789">
        <f>H10788</f>
      </c>
      <c r="R10789">
        <f>I10788</f>
      </c>
      <c r="S10789">
        <f>H10789-H10788</f>
      </c>
      <c r="T10789">
        <f>I10789-I10788</f>
      </c>
      <c r="U10789">
        <f>(L10789-K10789)/(2*D10789*0.01)</f>
      </c>
      <c r="V10789">
        <f>(L10789+K10789)/(D10789*0.0001)</f>
      </c>
    </row>
    <row r="10790">
      <c r="A10790" t="n">
        <v>2024</v>
      </c>
      <c r="B10790" t="inlineStr">
        <is>
          <t>00300557</t>
        </is>
      </c>
      <c r="C10790" t="inlineStr">
        <is>
          <t>위니아</t>
        </is>
      </c>
      <c r="D10790" t="n">
        <v>26190187000</v>
      </c>
      <c r="E10790" t="n">
        <v>2383498000</v>
      </c>
      <c r="F10790" t="n">
        <v>7562729000</v>
      </c>
      <c r="G10790" t="n">
        <v>1347449000</v>
      </c>
      <c r="H10790" t="n">
        <v>4.14</v>
      </c>
      <c r="I10790" t="n">
        <v>3.5</v>
      </c>
      <c r="J10790" t="n">
        <v>5.37</v>
      </c>
      <c r="K10790" t="n">
        <v>-1272100000</v>
      </c>
      <c r="L10790" t="n">
        <v>1394230000</v>
      </c>
      <c r="M10790" t="n">
        <v>1390416000</v>
      </c>
      <c r="N10790" t="n">
        <v>-1292393000</v>
      </c>
      <c r="O10790">
        <f>D10789</f>
      </c>
      <c r="P10790">
        <f>(E10790-F10790+G10790)/O10790*100</f>
      </c>
      <c r="Q10790">
        <f>H10789</f>
      </c>
      <c r="R10790">
        <f>I10789</f>
      </c>
      <c r="S10790">
        <f>H10790-H10789</f>
      </c>
      <c r="T10790">
        <f>I10790-I10789</f>
      </c>
      <c r="U10790">
        <f>(L10790-K10790)/(2*D10790*0.01)</f>
      </c>
      <c r="V10790">
        <f>(L10790+K10790)/(D10790*0.0001)</f>
      </c>
    </row>
    <row r="10791">
      <c r="A10791" t="n">
        <v>2017</v>
      </c>
      <c r="B10791" t="inlineStr">
        <is>
          <t>00301112</t>
        </is>
      </c>
      <c r="C10791" t="inlineStr">
        <is>
          <t>삼화네트웍스</t>
        </is>
      </c>
      <c r="D10791" t="n">
        <v>2554277822</v>
      </c>
      <c r="E10791" t="n">
        <v>264745413</v>
      </c>
      <c r="F10791" t="n">
        <v>62272330</v>
      </c>
      <c r="G10791" t="n">
        <v>56294184</v>
      </c>
    </row>
    <row r="10792">
      <c r="A10792" t="n">
        <v>2020</v>
      </c>
      <c r="B10792" t="inlineStr">
        <is>
          <t>00301112</t>
        </is>
      </c>
      <c r="C10792" t="inlineStr">
        <is>
          <t>삼화네트웍스</t>
        </is>
      </c>
      <c r="D10792" t="n">
        <v>3609557307</v>
      </c>
      <c r="E10792" t="n">
        <v>342962634</v>
      </c>
      <c r="F10792" t="n">
        <v>137317718</v>
      </c>
      <c r="G10792" t="n">
        <v>69502257</v>
      </c>
      <c r="H10792" t="n">
        <v>2.127</v>
      </c>
      <c r="I10792" t="n">
        <v>3.612</v>
      </c>
    </row>
    <row r="10793">
      <c r="A10793" t="n">
        <v>2014</v>
      </c>
      <c r="B10793" t="inlineStr">
        <is>
          <t>00301246</t>
        </is>
      </c>
      <c r="C10793" t="inlineStr">
        <is>
          <t>SFA반도체</t>
        </is>
      </c>
      <c r="D10793" t="n">
        <v>17825798000</v>
      </c>
      <c r="E10793" t="n">
        <v>4240358000</v>
      </c>
      <c r="F10793" t="n">
        <v>2870011000</v>
      </c>
      <c r="G10793" t="n">
        <v>613199000</v>
      </c>
    </row>
    <row r="10794">
      <c r="A10794" t="n">
        <v>2015</v>
      </c>
      <c r="B10794" t="inlineStr">
        <is>
          <t>00301246</t>
        </is>
      </c>
      <c r="C10794" t="inlineStr">
        <is>
          <t>SFA반도체</t>
        </is>
      </c>
      <c r="D10794" t="n">
        <v>13240483000</v>
      </c>
      <c r="E10794" t="n">
        <v>5692174000</v>
      </c>
      <c r="F10794" t="n">
        <v>10041160000</v>
      </c>
      <c r="G10794" t="n">
        <v>471719000</v>
      </c>
      <c r="H10794" t="n">
        <v>2.6</v>
      </c>
      <c r="I10794" t="n">
        <v>4.6</v>
      </c>
      <c r="J10794" t="n">
        <v>5.6</v>
      </c>
      <c r="K10794" t="n">
        <v>-764561410</v>
      </c>
      <c r="L10794" t="n">
        <v>883564800</v>
      </c>
      <c r="M10794" t="n">
        <v>853248000</v>
      </c>
      <c r="N10794" t="n">
        <v>-759273600</v>
      </c>
      <c r="O10794">
        <f>D10793</f>
      </c>
      <c r="P10794">
        <f>(E10794-F10794+G10794)/O10794*100</f>
      </c>
      <c r="U10794">
        <f>(L10794-K10794)/(2*D10794*0.01)</f>
      </c>
      <c r="V10794">
        <f>(L10794+K10794)/(D10794*0.0001)</f>
      </c>
    </row>
    <row r="10795">
      <c r="A10795" t="n">
        <v>2016</v>
      </c>
      <c r="B10795" t="inlineStr">
        <is>
          <t>00301246</t>
        </is>
      </c>
      <c r="C10795" t="inlineStr">
        <is>
          <t>SFA반도체</t>
        </is>
      </c>
      <c r="D10795" t="n">
        <v>13210557000</v>
      </c>
      <c r="E10795" t="n">
        <v>3110849000</v>
      </c>
      <c r="F10795" t="n">
        <v>3279457000</v>
      </c>
      <c r="G10795" t="n">
        <v>311933000</v>
      </c>
      <c r="H10795" t="n">
        <v>2.6</v>
      </c>
      <c r="I10795" t="n">
        <v>4.6</v>
      </c>
      <c r="J10795" t="n">
        <v>5.72</v>
      </c>
      <c r="K10795" t="n">
        <v>-780239010</v>
      </c>
      <c r="L10795" t="n">
        <v>902112480</v>
      </c>
      <c r="M10795" t="n">
        <v>877216800</v>
      </c>
      <c r="N10795" t="n">
        <v>-776163600</v>
      </c>
      <c r="O10795">
        <f>D10794</f>
      </c>
      <c r="P10795">
        <f>(E10795-F10795+G10795)/O10795*100</f>
      </c>
      <c r="Q10795">
        <f>H10794</f>
      </c>
      <c r="R10795">
        <f>I10794</f>
      </c>
      <c r="S10795">
        <f>H10795-H10794</f>
      </c>
      <c r="T10795">
        <f>I10795-I10794</f>
      </c>
      <c r="U10795">
        <f>(L10795-K10795)/(2*D10795*0.01)</f>
      </c>
      <c r="V10795">
        <f>(L10795+K10795)/(D10795*0.0001)</f>
      </c>
    </row>
    <row r="10796">
      <c r="A10796" t="n">
        <v>2017</v>
      </c>
      <c r="B10796" t="inlineStr">
        <is>
          <t>00301246</t>
        </is>
      </c>
      <c r="C10796" t="inlineStr">
        <is>
          <t>SFA반도체</t>
        </is>
      </c>
      <c r="D10796" t="n">
        <v>12980061000</v>
      </c>
      <c r="E10796" t="n">
        <v>2742545000</v>
      </c>
      <c r="F10796" t="n">
        <v>2728149000</v>
      </c>
      <c r="G10796" t="n">
        <v>324078000</v>
      </c>
      <c r="H10796" t="n">
        <v>4.3</v>
      </c>
      <c r="I10796" t="n">
        <v>4.65</v>
      </c>
      <c r="K10796" t="n">
        <v>-648082179</v>
      </c>
      <c r="L10796" t="n">
        <v>728190341</v>
      </c>
      <c r="M10796" t="n">
        <v>713903355</v>
      </c>
      <c r="N10796" t="n">
        <v>-647900245</v>
      </c>
      <c r="O10796">
        <f>D10795</f>
      </c>
      <c r="P10796">
        <f>(E10796-F10796+G10796)/O10796*100</f>
      </c>
      <c r="Q10796">
        <f>H10795</f>
      </c>
      <c r="R10796">
        <f>I10795</f>
      </c>
      <c r="S10796">
        <f>H10796-H10795</f>
      </c>
      <c r="T10796">
        <f>I10796-I10795</f>
      </c>
      <c r="U10796">
        <f>(L10796-K10796)/(2*D10796*0.01)</f>
      </c>
      <c r="V10796">
        <f>(L10796+K10796)/(D10796*0.0001)</f>
      </c>
    </row>
    <row r="10797">
      <c r="A10797" t="n">
        <v>2018</v>
      </c>
      <c r="B10797" t="inlineStr">
        <is>
          <t>00301246</t>
        </is>
      </c>
      <c r="C10797" t="inlineStr">
        <is>
          <t>SFA반도체</t>
        </is>
      </c>
      <c r="D10797" t="n">
        <v>13042674000</v>
      </c>
      <c r="E10797" t="n">
        <v>2628584000</v>
      </c>
      <c r="F10797" t="n">
        <v>1760382000</v>
      </c>
      <c r="G10797" t="n">
        <v>332976000</v>
      </c>
      <c r="H10797" t="n">
        <v>4.95</v>
      </c>
      <c r="I10797" t="n">
        <v>4.55</v>
      </c>
      <c r="K10797" t="n">
        <v>-542573424</v>
      </c>
      <c r="L10797" t="n">
        <v>509844618</v>
      </c>
      <c r="M10797" t="n">
        <v>524311178</v>
      </c>
      <c r="N10797" t="n">
        <v>-543811618</v>
      </c>
      <c r="O10797">
        <f>D10796</f>
      </c>
      <c r="P10797">
        <f>(E10797-F10797+G10797)/O10797*100</f>
      </c>
      <c r="Q10797">
        <f>H10796</f>
      </c>
      <c r="R10797">
        <f>I10796</f>
      </c>
      <c r="S10797">
        <f>H10797-H10796</f>
      </c>
      <c r="T10797">
        <f>I10797-I10796</f>
      </c>
      <c r="U10797">
        <f>(L10797-K10797)/(2*D10797*0.01)</f>
      </c>
    </row>
    <row r="10798">
      <c r="A10798" t="n">
        <v>2021</v>
      </c>
      <c r="B10798" t="inlineStr">
        <is>
          <t>00301422</t>
        </is>
      </c>
      <c r="C10798" t="inlineStr">
        <is>
          <t>우수AMS</t>
        </is>
      </c>
      <c r="D10798" t="n">
        <v>1389041000</v>
      </c>
      <c r="E10798" t="n">
        <v>439268000</v>
      </c>
      <c r="F10798" t="n">
        <v>438347000</v>
      </c>
      <c r="G10798" t="n">
        <v>36453000</v>
      </c>
      <c r="H10798" t="n">
        <v>2.9</v>
      </c>
      <c r="I10798" t="n">
        <v>5</v>
      </c>
      <c r="J10798" t="n">
        <v>8.199999999999999</v>
      </c>
    </row>
    <row r="10799">
      <c r="A10799" t="n">
        <v>2022</v>
      </c>
      <c r="B10799" t="inlineStr">
        <is>
          <t>00301422</t>
        </is>
      </c>
      <c r="C10799" t="inlineStr">
        <is>
          <t>우수AMS</t>
        </is>
      </c>
      <c r="D10799" t="n">
        <v>1053383000</v>
      </c>
      <c r="E10799" t="n">
        <v>495804000</v>
      </c>
      <c r="F10799" t="n">
        <v>679088000</v>
      </c>
      <c r="G10799" t="n">
        <v>38621000</v>
      </c>
      <c r="H10799" t="n">
        <v>5.32</v>
      </c>
      <c r="I10799" t="n">
        <v>5</v>
      </c>
      <c r="J10799" t="n">
        <v>6.8</v>
      </c>
      <c r="O10799">
        <f>D10798</f>
      </c>
      <c r="P10799">
        <f>(E10799-F10799+G10799)/O10799*100</f>
      </c>
      <c r="Q10799">
        <f>H10798</f>
      </c>
      <c r="R10799">
        <f>I10798</f>
      </c>
      <c r="S10799">
        <f>H10799-H10798</f>
      </c>
      <c r="T10799">
        <f>I10799-I10798</f>
      </c>
    </row>
    <row r="10800">
      <c r="A10800" t="n">
        <v>2023</v>
      </c>
      <c r="B10800" t="inlineStr">
        <is>
          <t>00301422</t>
        </is>
      </c>
      <c r="C10800" t="inlineStr">
        <is>
          <t>우수AMS</t>
        </is>
      </c>
      <c r="D10800" t="n">
        <v>309644000</v>
      </c>
      <c r="E10800" t="n">
        <v>471063000</v>
      </c>
      <c r="F10800" t="n">
        <v>472065000</v>
      </c>
      <c r="G10800" t="n">
        <v>43104000</v>
      </c>
      <c r="O10800">
        <f>D10799</f>
      </c>
      <c r="P10800">
        <f>(E10800-F10800+G10800)/O10800*100</f>
      </c>
    </row>
    <row r="10801">
      <c r="A10801" t="n">
        <v>2024</v>
      </c>
      <c r="B10801" t="inlineStr">
        <is>
          <t>00301422</t>
        </is>
      </c>
      <c r="C10801" t="inlineStr">
        <is>
          <t>우수AMS</t>
        </is>
      </c>
      <c r="D10801" t="n">
        <v>466772000</v>
      </c>
      <c r="E10801" t="n">
        <v>188148000</v>
      </c>
      <c r="F10801" t="n">
        <v>31020000</v>
      </c>
      <c r="H10801" t="n">
        <v>4.14</v>
      </c>
      <c r="I10801" t="n">
        <v>3.67</v>
      </c>
      <c r="J10801" t="n">
        <v>11.43</v>
      </c>
      <c r="K10801" t="n">
        <v>-29127000</v>
      </c>
      <c r="L10801" t="n">
        <v>34598000</v>
      </c>
      <c r="M10801" t="n">
        <v>34456000</v>
      </c>
      <c r="N10801" t="n">
        <v>-29534000</v>
      </c>
      <c r="O10801">
        <f>D10800</f>
      </c>
      <c r="U10801">
        <f>(L10801-K10801)/(2*D10801*0.01)</f>
      </c>
      <c r="V10801">
        <f>(L10801+K10801)/(D10801*0.0001)</f>
      </c>
    </row>
    <row r="10802">
      <c r="A10802" t="n">
        <v>2025</v>
      </c>
      <c r="B10802" t="inlineStr">
        <is>
          <t>00301422</t>
        </is>
      </c>
      <c r="C10802" t="inlineStr">
        <is>
          <t>우수AMS</t>
        </is>
      </c>
      <c r="D10802" t="n">
        <v>325884000</v>
      </c>
      <c r="E10802" t="n">
        <v>141906000</v>
      </c>
      <c r="F10802" t="n">
        <v>158254000</v>
      </c>
      <c r="G10802" t="n">
        <v>13200000</v>
      </c>
      <c r="H10802" t="n">
        <v>4.51</v>
      </c>
      <c r="I10802" t="n">
        <v>2.67</v>
      </c>
      <c r="J10802" t="n">
        <v>10.24</v>
      </c>
      <c r="K10802" t="n">
        <v>-18389000</v>
      </c>
      <c r="L10802" t="n">
        <v>21703000</v>
      </c>
      <c r="M10802" t="n">
        <v>21927000</v>
      </c>
      <c r="N10802" t="n">
        <v>-18873000</v>
      </c>
      <c r="O10802">
        <f>D10801</f>
      </c>
      <c r="P10802">
        <f>(E10802-F10802+G10802)/O10802*100</f>
      </c>
      <c r="Q10802">
        <f>H10801</f>
      </c>
      <c r="R10802">
        <f>I10801</f>
      </c>
      <c r="S10802">
        <f>H10802-H10801</f>
      </c>
      <c r="T10802">
        <f>I10802-I10801</f>
      </c>
      <c r="U10802">
        <f>(L10802-K10802)/(2*D10802*0.01)</f>
      </c>
      <c r="V10802">
        <f>(L10802+K10802)/(D10802*0.0001)</f>
      </c>
    </row>
    <row r="10803">
      <c r="A10803" t="n">
        <v>2014</v>
      </c>
      <c r="B10803" t="inlineStr">
        <is>
          <t>00302078</t>
        </is>
      </c>
      <c r="C10803" t="inlineStr">
        <is>
          <t>엠피씨플러스</t>
        </is>
      </c>
      <c r="D10803" t="n">
        <v>1755995000</v>
      </c>
      <c r="E10803" t="n">
        <v>296690000</v>
      </c>
      <c r="F10803" t="n">
        <v>323173000</v>
      </c>
      <c r="G10803" t="n">
        <v>67235000</v>
      </c>
      <c r="H10803" t="n">
        <v>3.3</v>
      </c>
      <c r="I10803" t="n">
        <v>3</v>
      </c>
      <c r="K10803" t="n">
        <v>-88502000</v>
      </c>
      <c r="L10803" t="n">
        <v>102023000</v>
      </c>
      <c r="M10803" t="n">
        <v>104496000</v>
      </c>
      <c r="N10803" t="n">
        <v>-89555000</v>
      </c>
      <c r="U10803">
        <f>(L10803-K10803)/(2*D10803*0.01)</f>
      </c>
      <c r="V10803">
        <f>(L10803+K10803)/(D10803*0.0001)</f>
      </c>
    </row>
    <row r="10804">
      <c r="A10804" t="n">
        <v>2015</v>
      </c>
      <c r="B10804" t="inlineStr">
        <is>
          <t>00302078</t>
        </is>
      </c>
      <c r="C10804" t="inlineStr">
        <is>
          <t>엠피씨플러스</t>
        </is>
      </c>
      <c r="D10804" t="n">
        <v>1918653000</v>
      </c>
      <c r="E10804" t="n">
        <v>318283000</v>
      </c>
      <c r="F10804" t="n">
        <v>243554000</v>
      </c>
      <c r="G10804" t="n">
        <v>62068000</v>
      </c>
      <c r="H10804" t="n">
        <v>2.92</v>
      </c>
      <c r="I10804" t="n">
        <v>3</v>
      </c>
      <c r="K10804" t="n">
        <v>-101384000</v>
      </c>
      <c r="L10804" t="n">
        <v>88021000</v>
      </c>
      <c r="M10804" t="n">
        <v>88816000</v>
      </c>
      <c r="N10804" t="n">
        <v>-100344000</v>
      </c>
      <c r="O10804">
        <f>D10803</f>
      </c>
      <c r="P10804">
        <f>(E10804-F10804+G10804)/O10804*100</f>
      </c>
      <c r="Q10804">
        <f>H10803</f>
      </c>
      <c r="R10804">
        <f>I10803</f>
      </c>
      <c r="S10804">
        <f>H10804-H10803</f>
      </c>
      <c r="T10804">
        <f>I10804-I10803</f>
      </c>
      <c r="U10804">
        <f>(L10804-K10804)/(2*D10804*0.01)</f>
      </c>
    </row>
    <row r="10805">
      <c r="A10805" t="n">
        <v>2016</v>
      </c>
      <c r="B10805" t="inlineStr">
        <is>
          <t>00302078</t>
        </is>
      </c>
      <c r="C10805" t="inlineStr">
        <is>
          <t>엠피씨플러스</t>
        </is>
      </c>
      <c r="D10805" t="n">
        <v>1376117000</v>
      </c>
      <c r="E10805" t="n">
        <v>256877000</v>
      </c>
      <c r="F10805" t="n">
        <v>712591000</v>
      </c>
      <c r="G10805" t="n">
        <v>52368000</v>
      </c>
      <c r="H10805" t="n">
        <v>2.94</v>
      </c>
      <c r="I10805" t="n">
        <v>3</v>
      </c>
      <c r="O10805">
        <f>D10804</f>
      </c>
      <c r="P10805">
        <f>(E10805-F10805+G10805)/O10805*100</f>
      </c>
      <c r="Q10805">
        <f>H10804</f>
      </c>
      <c r="R10805">
        <f>I10804</f>
      </c>
      <c r="S10805">
        <f>H10805-H10804</f>
      </c>
      <c r="T10805">
        <f>I10805-I10804</f>
      </c>
    </row>
    <row r="10806">
      <c r="A10806" t="n">
        <v>2017</v>
      </c>
      <c r="B10806" t="inlineStr">
        <is>
          <t>00302078</t>
        </is>
      </c>
      <c r="C10806" t="inlineStr">
        <is>
          <t>엠피씨플러스</t>
        </is>
      </c>
      <c r="D10806" t="n">
        <v>1094045000</v>
      </c>
      <c r="E10806" t="n">
        <v>51246000</v>
      </c>
      <c r="F10806" t="n">
        <v>92666000</v>
      </c>
      <c r="G10806" t="n">
        <v>11024000</v>
      </c>
      <c r="H10806" t="n">
        <v>3.3</v>
      </c>
      <c r="I10806" t="n">
        <v>3</v>
      </c>
      <c r="O10806">
        <f>D10805</f>
      </c>
      <c r="P10806">
        <f>(E10806-F10806+G10806)/O10806*100</f>
      </c>
      <c r="Q10806">
        <f>H10805</f>
      </c>
      <c r="R10806">
        <f>I10805</f>
      </c>
      <c r="S10806">
        <f>H10806-H10805</f>
      </c>
      <c r="T10806">
        <f>I10806-I10805</f>
      </c>
    </row>
    <row r="10807">
      <c r="A10807" t="n">
        <v>2018</v>
      </c>
      <c r="B10807" t="inlineStr">
        <is>
          <t>00302078</t>
        </is>
      </c>
      <c r="C10807" t="inlineStr">
        <is>
          <t>엠피씨플러스</t>
        </is>
      </c>
      <c r="D10807" t="n">
        <v>989622000</v>
      </c>
      <c r="E10807" t="n">
        <v>211749000</v>
      </c>
      <c r="F10807" t="n">
        <v>376734000</v>
      </c>
      <c r="G10807" t="n">
        <v>35607000</v>
      </c>
      <c r="H10807" t="n">
        <v>3.22</v>
      </c>
      <c r="I10807" t="n">
        <v>3</v>
      </c>
      <c r="K10807" t="n">
        <v>-103571000</v>
      </c>
      <c r="L10807" t="n">
        <v>88966000</v>
      </c>
      <c r="M10807" t="n">
        <v>102810000</v>
      </c>
      <c r="N10807" t="n">
        <v>-90000000</v>
      </c>
      <c r="O10807">
        <f>D10806</f>
      </c>
      <c r="P10807">
        <f>(E10807-F10807+G10807)/O10807*100</f>
      </c>
      <c r="Q10807">
        <f>H10806</f>
      </c>
      <c r="R10807">
        <f>I10806</f>
      </c>
      <c r="S10807">
        <f>H10807-H10806</f>
      </c>
      <c r="T10807">
        <f>I10807-I10806</f>
      </c>
      <c r="U10807">
        <f>(L10807-K10807)/(2*D10807*0.01)</f>
      </c>
    </row>
    <row r="10808">
      <c r="A10808" t="n">
        <v>2019</v>
      </c>
      <c r="B10808" t="inlineStr">
        <is>
          <t>00302078</t>
        </is>
      </c>
      <c r="C10808" t="inlineStr">
        <is>
          <t>엠피씨플러스</t>
        </is>
      </c>
      <c r="D10808" t="n">
        <v>436910000</v>
      </c>
      <c r="E10808" t="n">
        <v>178510000</v>
      </c>
      <c r="F10808" t="n">
        <v>747899000</v>
      </c>
      <c r="G10808" t="n">
        <v>30640000</v>
      </c>
      <c r="H10808" t="n">
        <v>2.91</v>
      </c>
      <c r="I10808" t="n">
        <v>3</v>
      </c>
      <c r="K10808" t="n">
        <v>-40680000</v>
      </c>
      <c r="L10808" t="n">
        <v>47315000</v>
      </c>
      <c r="M10808" t="n">
        <v>46811000</v>
      </c>
      <c r="N10808" t="n">
        <v>-42035000</v>
      </c>
      <c r="O10808">
        <f>D10807</f>
      </c>
      <c r="P10808">
        <f>(E10808-F10808+G10808)/O10808*100</f>
      </c>
      <c r="Q10808">
        <f>H10807</f>
      </c>
      <c r="R10808">
        <f>I10807</f>
      </c>
      <c r="S10808">
        <f>H10808-H10807</f>
      </c>
      <c r="T10808">
        <f>I10808-I10807</f>
      </c>
      <c r="U10808">
        <f>(L10808-K10808)/(2*D10808*0.01)</f>
      </c>
      <c r="V10808">
        <f>(L10808+K10808)/(D10808*0.0001)</f>
      </c>
    </row>
    <row r="10809">
      <c r="A10809" t="n">
        <v>2021</v>
      </c>
      <c r="B10809" t="inlineStr">
        <is>
          <t>00302078</t>
        </is>
      </c>
      <c r="C10809" t="inlineStr">
        <is>
          <t>엠피씨플러스</t>
        </is>
      </c>
      <c r="D10809" t="n">
        <v>270873000</v>
      </c>
      <c r="E10809" t="n">
        <v>4269000</v>
      </c>
      <c r="F10809" t="n">
        <v>0</v>
      </c>
      <c r="G10809" t="n">
        <v>2201000</v>
      </c>
      <c r="H10809" t="n">
        <v>3.43</v>
      </c>
      <c r="I10809" t="n">
        <v>3</v>
      </c>
      <c r="K10809" t="n">
        <v>-22660000</v>
      </c>
      <c r="L10809" t="n">
        <v>26037000</v>
      </c>
      <c r="M10809" t="n">
        <v>25903000</v>
      </c>
      <c r="N10809" t="n">
        <v>-22968000</v>
      </c>
      <c r="U10809">
        <f>(L10809-K10809)/(2*D10809*0.01)</f>
      </c>
      <c r="V10809">
        <f>(L10809+K10809)/(D10809*0.0001)</f>
      </c>
    </row>
    <row r="10810">
      <c r="A10810" t="n">
        <v>2024</v>
      </c>
      <c r="B10810" t="inlineStr">
        <is>
          <t>00302078</t>
        </is>
      </c>
      <c r="C10810" t="inlineStr">
        <is>
          <t>엠피씨플러스</t>
        </is>
      </c>
      <c r="D10810" t="n">
        <v>176926000</v>
      </c>
      <c r="E10810" t="n">
        <v>2361000</v>
      </c>
      <c r="F10810" t="n">
        <v>83938000</v>
      </c>
      <c r="G10810" t="n">
        <v>1968000</v>
      </c>
    </row>
    <row r="10811">
      <c r="A10811" t="n">
        <v>2014</v>
      </c>
      <c r="B10811" t="inlineStr">
        <is>
          <t>00302120</t>
        </is>
      </c>
      <c r="C10811" t="inlineStr">
        <is>
          <t>피앤텔</t>
        </is>
      </c>
      <c r="D10811" t="n">
        <v>960436000</v>
      </c>
      <c r="E10811" t="n">
        <v>1135304000</v>
      </c>
      <c r="F10811" t="n">
        <v>5586280000</v>
      </c>
      <c r="G10811" t="n">
        <v>216160000</v>
      </c>
      <c r="H10811" t="n">
        <v>2.26</v>
      </c>
      <c r="I10811" t="n">
        <v>4.35</v>
      </c>
      <c r="J10811" t="n">
        <v>2.27</v>
      </c>
      <c r="K10811" t="n">
        <v>-14833000</v>
      </c>
      <c r="L10811" t="n">
        <v>15518000</v>
      </c>
      <c r="M10811" t="n">
        <v>15376000</v>
      </c>
      <c r="N10811" t="n">
        <v>-14971000</v>
      </c>
      <c r="U10811">
        <f>(L10811-K10811)/(2*D10811*0.01)</f>
      </c>
      <c r="V10811">
        <f>(L10811+K10811)/(D10811*0.0001)</f>
      </c>
    </row>
    <row r="10812">
      <c r="A10812" t="n">
        <v>2015</v>
      </c>
      <c r="B10812" t="inlineStr">
        <is>
          <t>00302120</t>
        </is>
      </c>
      <c r="C10812" t="inlineStr">
        <is>
          <t>피앤텔</t>
        </is>
      </c>
      <c r="D10812" t="n">
        <v>930531000</v>
      </c>
      <c r="E10812" t="n">
        <v>294259000</v>
      </c>
      <c r="F10812" t="n">
        <v>727428000</v>
      </c>
      <c r="G10812" t="n">
        <v>13695000</v>
      </c>
      <c r="H10812" t="n">
        <v>2.4</v>
      </c>
      <c r="I10812" t="n">
        <v>4.18</v>
      </c>
      <c r="J10812" t="n">
        <v>8.880000000000001</v>
      </c>
      <c r="K10812" t="n">
        <v>-65392000</v>
      </c>
      <c r="L10812" t="n">
        <v>75836000</v>
      </c>
      <c r="M10812" t="n">
        <v>75047000</v>
      </c>
      <c r="N10812" t="n">
        <v>-65982000</v>
      </c>
      <c r="O10812">
        <f>D10811</f>
      </c>
      <c r="P10812">
        <f>(E10812-F10812+G10812)/O10812*100</f>
      </c>
      <c r="Q10812">
        <f>H10811</f>
      </c>
      <c r="R10812">
        <f>I10811</f>
      </c>
      <c r="S10812">
        <f>H10812-H10811</f>
      </c>
      <c r="T10812">
        <f>I10812-I10811</f>
      </c>
      <c r="U10812">
        <f>(L10812-K10812)/(2*D10812*0.01)</f>
      </c>
      <c r="V10812">
        <f>(L10812+K10812)/(D10812*0.0001)</f>
      </c>
    </row>
    <row r="10813">
      <c r="A10813" t="n">
        <v>2016</v>
      </c>
      <c r="B10813" t="inlineStr">
        <is>
          <t>00302120</t>
        </is>
      </c>
      <c r="C10813" t="inlineStr">
        <is>
          <t>피앤텔</t>
        </is>
      </c>
      <c r="D10813" t="n">
        <v>1174568000</v>
      </c>
      <c r="E10813" t="n">
        <v>310420000</v>
      </c>
      <c r="F10813" t="n">
        <v>102263000</v>
      </c>
      <c r="G10813" t="n">
        <v>23509000</v>
      </c>
      <c r="H10813" t="n">
        <v>2.45</v>
      </c>
      <c r="I10813" t="n">
        <v>4.29</v>
      </c>
      <c r="J10813" t="n">
        <v>8.880000000000001</v>
      </c>
      <c r="K10813" t="n">
        <v>-1100619000</v>
      </c>
      <c r="L10813" t="n">
        <v>1260125000</v>
      </c>
      <c r="M10813" t="n">
        <v>1259455000</v>
      </c>
      <c r="N10813" t="n">
        <v>-1099781000</v>
      </c>
      <c r="O10813">
        <f>D10812</f>
      </c>
      <c r="P10813">
        <f>(E10813-F10813+G10813)/O10813*100</f>
      </c>
      <c r="Q10813">
        <f>H10812</f>
      </c>
      <c r="R10813">
        <f>I10812</f>
      </c>
      <c r="S10813">
        <f>H10813-H10812</f>
      </c>
      <c r="T10813">
        <f>I10813-I10812</f>
      </c>
    </row>
    <row r="10814">
      <c r="A10814" t="n">
        <v>2017</v>
      </c>
      <c r="B10814" t="inlineStr">
        <is>
          <t>00302120</t>
        </is>
      </c>
      <c r="C10814" t="inlineStr">
        <is>
          <t>피앤텔</t>
        </is>
      </c>
      <c r="D10814" t="n">
        <v>822913000</v>
      </c>
      <c r="E10814" t="n">
        <v>328651000</v>
      </c>
      <c r="F10814" t="n">
        <v>667797000</v>
      </c>
      <c r="G10814" t="n">
        <v>29613000</v>
      </c>
      <c r="H10814" t="n">
        <v>2.82</v>
      </c>
      <c r="I10814" t="n">
        <v>4.12</v>
      </c>
      <c r="J10814" t="n">
        <v>8.15</v>
      </c>
      <c r="K10814" t="n">
        <v>-54812000</v>
      </c>
      <c r="L10814" t="n">
        <v>54812000</v>
      </c>
      <c r="M10814" t="n">
        <v>885481000</v>
      </c>
      <c r="N10814" t="n">
        <v>-767425000</v>
      </c>
      <c r="O10814">
        <f>D10813</f>
      </c>
      <c r="P10814">
        <f>(E10814-F10814+G10814)/O10814*100</f>
      </c>
      <c r="Q10814">
        <f>H10813</f>
      </c>
      <c r="R10814">
        <f>I10813</f>
      </c>
      <c r="S10814">
        <f>H10814-H10813</f>
      </c>
      <c r="T10814">
        <f>I10814-I10813</f>
      </c>
      <c r="U10814">
        <f>(L10814-K10814)/(2*D10814*0.01)</f>
      </c>
    </row>
    <row r="10815">
      <c r="A10815" t="n">
        <v>2019</v>
      </c>
      <c r="B10815" t="inlineStr">
        <is>
          <t>00302120</t>
        </is>
      </c>
      <c r="C10815" t="inlineStr">
        <is>
          <t>피앤텔</t>
        </is>
      </c>
      <c r="D10815" t="n">
        <v>35319000</v>
      </c>
      <c r="E10815" t="n">
        <v>154143000</v>
      </c>
      <c r="F10815" t="n">
        <v>502962000</v>
      </c>
      <c r="G10815" t="n">
        <v>8279000</v>
      </c>
      <c r="H10815" t="n">
        <v>1.97</v>
      </c>
      <c r="I10815" t="n">
        <v>4.5</v>
      </c>
    </row>
    <row r="10816">
      <c r="A10816" t="n">
        <v>2020</v>
      </c>
      <c r="B10816" t="inlineStr">
        <is>
          <t>00302120</t>
        </is>
      </c>
      <c r="C10816" t="inlineStr">
        <is>
          <t>피앤텔</t>
        </is>
      </c>
      <c r="D10816" t="n">
        <v>32314000</v>
      </c>
      <c r="E10816" t="n">
        <v>12110000</v>
      </c>
      <c r="F10816" t="n">
        <v>15668000</v>
      </c>
      <c r="G10816" t="n">
        <v>554000</v>
      </c>
      <c r="O10816">
        <f>D10815</f>
      </c>
      <c r="P10816">
        <f>(E10816-F10816+G10816)/O10816*100</f>
      </c>
    </row>
    <row r="10817">
      <c r="A10817" t="n">
        <v>2022</v>
      </c>
      <c r="B10817" t="inlineStr">
        <is>
          <t>00302120</t>
        </is>
      </c>
      <c r="C10817" t="inlineStr">
        <is>
          <t>피앤텔</t>
        </is>
      </c>
      <c r="D10817" t="n">
        <v>32314000</v>
      </c>
    </row>
    <row r="10818">
      <c r="A10818" t="n">
        <v>2023</v>
      </c>
      <c r="B10818" t="inlineStr">
        <is>
          <t>00302120</t>
        </is>
      </c>
      <c r="C10818" t="inlineStr">
        <is>
          <t>피앤텔</t>
        </is>
      </c>
      <c r="D10818" t="n">
        <v>32314000</v>
      </c>
      <c r="O10818">
        <f>D10817</f>
      </c>
    </row>
    <row r="10819">
      <c r="A10819" t="n">
        <v>2024</v>
      </c>
      <c r="B10819" t="inlineStr">
        <is>
          <t>00302120</t>
        </is>
      </c>
      <c r="C10819" t="inlineStr">
        <is>
          <t>피앤텔</t>
        </is>
      </c>
      <c r="D10819" t="n">
        <v>32314000</v>
      </c>
      <c r="O10819">
        <f>D10818</f>
      </c>
    </row>
    <row r="10820">
      <c r="A10820" t="n">
        <v>2014</v>
      </c>
      <c r="B10820" t="inlineStr">
        <is>
          <t>00302582</t>
        </is>
      </c>
      <c r="C10820" t="inlineStr">
        <is>
          <t>캐스텍코리아</t>
        </is>
      </c>
      <c r="D10820" t="n">
        <v>8656830000</v>
      </c>
      <c r="E10820" t="n">
        <v>1457205000</v>
      </c>
      <c r="F10820" t="n">
        <v>332729000</v>
      </c>
      <c r="G10820" t="n">
        <v>266107000</v>
      </c>
      <c r="H10820" t="n">
        <v>3.08</v>
      </c>
      <c r="I10820" t="n">
        <v>4.95</v>
      </c>
      <c r="K10820" t="n">
        <v>-397754000</v>
      </c>
      <c r="L10820" t="n">
        <v>753169000</v>
      </c>
      <c r="M10820" t="n">
        <v>731735000</v>
      </c>
      <c r="N10820" t="n">
        <v>-640169000</v>
      </c>
      <c r="U10820">
        <f>(L10820-K10820)/(2*D10820*0.01)</f>
      </c>
      <c r="V10820">
        <f>(L10820+K10820)/(D10820*0.0001)</f>
      </c>
    </row>
    <row r="10821">
      <c r="A10821" t="n">
        <v>2015</v>
      </c>
      <c r="B10821" t="inlineStr">
        <is>
          <t>00302582</t>
        </is>
      </c>
      <c r="C10821" t="inlineStr">
        <is>
          <t>캐스텍코리아</t>
        </is>
      </c>
      <c r="D10821" t="n">
        <v>11355092000</v>
      </c>
      <c r="E10821" t="n">
        <v>1696640000</v>
      </c>
      <c r="F10821" t="n">
        <v>436063000</v>
      </c>
      <c r="G10821" t="n">
        <v>258928000</v>
      </c>
      <c r="H10821" t="n">
        <v>2.63</v>
      </c>
      <c r="I10821" t="n">
        <v>5.26</v>
      </c>
      <c r="K10821" t="n">
        <v>-980142000</v>
      </c>
      <c r="L10821" t="n">
        <v>1121744000</v>
      </c>
      <c r="M10821" t="n">
        <v>1126218000</v>
      </c>
      <c r="N10821" t="n">
        <v>-980143000</v>
      </c>
      <c r="O10821">
        <f>D10820</f>
      </c>
      <c r="P10821">
        <f>(E10821-F10821+G10821)/O10821*100</f>
      </c>
      <c r="Q10821">
        <f>H10820</f>
      </c>
      <c r="R10821">
        <f>I10820</f>
      </c>
      <c r="S10821">
        <f>H10821-H10820</f>
      </c>
      <c r="T10821">
        <f>I10821-I10820</f>
      </c>
      <c r="U10821">
        <f>(L10821-K10821)/(2*D10821*0.01)</f>
      </c>
      <c r="V10821">
        <f>(L10821+K10821)/(D10821*0.0001)</f>
      </c>
    </row>
    <row r="10822">
      <c r="A10822" t="n">
        <v>2016</v>
      </c>
      <c r="B10822" t="inlineStr">
        <is>
          <t>00302582</t>
        </is>
      </c>
      <c r="C10822" t="inlineStr">
        <is>
          <t>캐스텍코리아</t>
        </is>
      </c>
      <c r="D10822" t="n">
        <v>13592992000</v>
      </c>
      <c r="E10822" t="n">
        <v>2137080000</v>
      </c>
      <c r="F10822" t="n">
        <v>484497000</v>
      </c>
      <c r="G10822" t="n">
        <v>288858000</v>
      </c>
      <c r="H10822" t="n">
        <v>2.87</v>
      </c>
      <c r="I10822" t="n">
        <v>4.94</v>
      </c>
      <c r="K10822" t="n">
        <v>-798779000</v>
      </c>
      <c r="L10822" t="n">
        <v>915583000</v>
      </c>
      <c r="M10822" t="n">
        <v>1309310000</v>
      </c>
      <c r="N10822" t="n">
        <v>-1141487000</v>
      </c>
      <c r="O10822">
        <f>D10821</f>
      </c>
      <c r="P10822">
        <f>(E10822-F10822+G10822)/O10822*100</f>
      </c>
      <c r="Q10822">
        <f>H10821</f>
      </c>
      <c r="R10822">
        <f>I10821</f>
      </c>
      <c r="S10822">
        <f>H10822-H10821</f>
      </c>
      <c r="T10822">
        <f>I10822-I10821</f>
      </c>
      <c r="U10822">
        <f>(L10822-K10822)/(2*D10822*0.01)</f>
      </c>
      <c r="V10822">
        <f>(L10822+K10822)/(D10822*0.0001)</f>
      </c>
    </row>
    <row r="10823">
      <c r="A10823" t="n">
        <v>2017</v>
      </c>
      <c r="B10823" t="inlineStr">
        <is>
          <t>00302582</t>
        </is>
      </c>
      <c r="C10823" t="inlineStr">
        <is>
          <t>캐스텍코리아</t>
        </is>
      </c>
      <c r="D10823" t="n">
        <v>15329272000</v>
      </c>
      <c r="E10823" t="n">
        <v>2221210000</v>
      </c>
      <c r="F10823" t="n">
        <v>176020000</v>
      </c>
      <c r="G10823" t="n">
        <v>376902000</v>
      </c>
      <c r="H10823" t="n">
        <v>3.23</v>
      </c>
      <c r="I10823" t="n">
        <v>5.94</v>
      </c>
      <c r="K10823" t="n">
        <v>-1388121000</v>
      </c>
      <c r="L10823" t="n">
        <v>1630352000</v>
      </c>
      <c r="M10823" t="n">
        <v>1604572000</v>
      </c>
      <c r="N10823" t="n">
        <v>-1393641000</v>
      </c>
      <c r="O10823">
        <f>D10822</f>
      </c>
      <c r="P10823">
        <f>(E10823-F10823+G10823)/O10823*100</f>
      </c>
      <c r="Q10823">
        <f>H10822</f>
      </c>
      <c r="R10823">
        <f>I10822</f>
      </c>
      <c r="S10823">
        <f>H10823-H10822</f>
      </c>
      <c r="T10823">
        <f>I10823-I10822</f>
      </c>
      <c r="U10823">
        <f>(L10823-K10823)/(2*D10823*0.01)</f>
      </c>
      <c r="V10823">
        <f>(L10823+K10823)/(D10823*0.0001)</f>
      </c>
    </row>
    <row r="10824">
      <c r="A10824" t="n">
        <v>2018</v>
      </c>
      <c r="B10824" t="inlineStr">
        <is>
          <t>00302582</t>
        </is>
      </c>
      <c r="C10824" t="inlineStr">
        <is>
          <t>캐스텍코리아</t>
        </is>
      </c>
      <c r="D10824" t="n">
        <v>7157712000</v>
      </c>
      <c r="E10824" t="n">
        <v>2173401000</v>
      </c>
      <c r="F10824" t="n">
        <v>1663584000</v>
      </c>
      <c r="G10824" t="n">
        <v>479745000</v>
      </c>
      <c r="H10824" t="n">
        <v>2.68</v>
      </c>
      <c r="I10824" t="n">
        <v>5.5</v>
      </c>
      <c r="K10824" t="n">
        <v>-653121000</v>
      </c>
      <c r="L10824" t="n">
        <v>653664000</v>
      </c>
      <c r="M10824" t="n">
        <v>646535000</v>
      </c>
      <c r="N10824" t="n">
        <v>-568009000</v>
      </c>
      <c r="O10824">
        <f>D10823</f>
      </c>
      <c r="P10824">
        <f>(E10824-F10824+G10824)/O10824*100</f>
      </c>
      <c r="Q10824">
        <f>H10823</f>
      </c>
      <c r="R10824">
        <f>I10823</f>
      </c>
      <c r="S10824">
        <f>H10824-H10823</f>
      </c>
      <c r="T10824">
        <f>I10824-I10823</f>
      </c>
      <c r="U10824">
        <f>(L10824-K10824)/(2*D10824*0.01)</f>
      </c>
      <c r="V10824">
        <f>(L10824+K10824)/(D10824*0.0001)</f>
      </c>
    </row>
    <row r="10825">
      <c r="A10825" t="n">
        <v>2019</v>
      </c>
      <c r="B10825" t="inlineStr">
        <is>
          <t>00302582</t>
        </is>
      </c>
      <c r="C10825" t="inlineStr">
        <is>
          <t>캐스텍코리아</t>
        </is>
      </c>
      <c r="D10825" t="n">
        <v>8062136000</v>
      </c>
      <c r="E10825" t="n">
        <v>816050000</v>
      </c>
      <c r="F10825" t="n">
        <v>382043000</v>
      </c>
      <c r="G10825" t="n">
        <v>185340000</v>
      </c>
      <c r="H10825" t="n">
        <v>2.32</v>
      </c>
      <c r="I10825" t="n">
        <v>3.9</v>
      </c>
      <c r="K10825" t="n">
        <v>-618593000</v>
      </c>
      <c r="L10825" t="n">
        <v>715458000</v>
      </c>
      <c r="M10825" t="n">
        <v>705371000</v>
      </c>
      <c r="N10825" t="n">
        <v>-621905000</v>
      </c>
      <c r="O10825">
        <f>D10824</f>
      </c>
      <c r="P10825">
        <f>(E10825-F10825+G10825)/O10825*100</f>
      </c>
      <c r="Q10825">
        <f>H10824</f>
      </c>
      <c r="R10825">
        <f>I10824</f>
      </c>
      <c r="S10825">
        <f>H10825-H10824</f>
      </c>
      <c r="T10825">
        <f>I10825-I10824</f>
      </c>
      <c r="U10825">
        <f>(L10825-K10825)/(2*D10825*0.01)</f>
      </c>
      <c r="V10825">
        <f>(L10825+K10825)/(D10825*0.0001)</f>
      </c>
    </row>
    <row r="10826">
      <c r="A10826" t="n">
        <v>2020</v>
      </c>
      <c r="B10826" t="inlineStr">
        <is>
          <t>00302582</t>
        </is>
      </c>
      <c r="C10826" t="inlineStr">
        <is>
          <t>캐스텍코리아</t>
        </is>
      </c>
      <c r="D10826" t="n">
        <v>8385979000</v>
      </c>
      <c r="E10826" t="n">
        <v>887414000</v>
      </c>
      <c r="F10826" t="n">
        <v>443206000</v>
      </c>
      <c r="G10826" t="n">
        <v>180851000</v>
      </c>
      <c r="H10826" t="n">
        <v>2.33</v>
      </c>
      <c r="I10826" t="n">
        <v>2.8</v>
      </c>
      <c r="K10826" t="n">
        <v>-610428000</v>
      </c>
      <c r="L10826" t="n">
        <v>702047000</v>
      </c>
      <c r="M10826" t="n">
        <v>691864000</v>
      </c>
      <c r="N10826" t="n">
        <v>-611759000</v>
      </c>
      <c r="O10826">
        <f>D10825</f>
      </c>
      <c r="P10826">
        <f>(E10826-F10826+G10826)/O10826*100</f>
      </c>
      <c r="Q10826">
        <f>H10825</f>
      </c>
      <c r="R10826">
        <f>I10825</f>
      </c>
      <c r="S10826">
        <f>H10826-H10825</f>
      </c>
      <c r="T10826">
        <f>I10826-I10825</f>
      </c>
      <c r="U10826">
        <f>(L10826-K10826)/(2*D10826*0.01)</f>
      </c>
      <c r="V10826">
        <f>(L10826+K10826)/(D10826*0.0001)</f>
      </c>
    </row>
    <row r="10827">
      <c r="A10827" t="n">
        <v>2021</v>
      </c>
      <c r="B10827" t="inlineStr">
        <is>
          <t>00302582</t>
        </is>
      </c>
      <c r="C10827" t="inlineStr">
        <is>
          <t>캐스텍코리아</t>
        </is>
      </c>
      <c r="D10827" t="n">
        <v>7712480000</v>
      </c>
      <c r="E10827" t="n">
        <v>849265000</v>
      </c>
      <c r="F10827" t="n">
        <v>549219000</v>
      </c>
      <c r="G10827" t="n">
        <v>187031000</v>
      </c>
      <c r="H10827" t="n">
        <v>2.8</v>
      </c>
      <c r="I10827" t="n">
        <v>2.8</v>
      </c>
      <c r="K10827" t="n">
        <v>-485203000</v>
      </c>
      <c r="L10827" t="n">
        <v>485413000</v>
      </c>
      <c r="M10827" t="n">
        <v>479724000</v>
      </c>
      <c r="N10827" t="n">
        <v>-434021000</v>
      </c>
      <c r="O10827">
        <f>D10826</f>
      </c>
      <c r="P10827">
        <f>(E10827-F10827+G10827)/O10827*100</f>
      </c>
      <c r="Q10827">
        <f>H10826</f>
      </c>
      <c r="R10827">
        <f>I10826</f>
      </c>
      <c r="S10827">
        <f>H10827-H10826</f>
      </c>
      <c r="T10827">
        <f>I10827-I10826</f>
      </c>
      <c r="U10827">
        <f>(L10827-K10827)/(2*D10827*0.01)</f>
      </c>
      <c r="V10827">
        <f>(L10827+K10827)/(D10827*0.0001)</f>
      </c>
    </row>
    <row r="10828">
      <c r="A10828" t="n">
        <v>2022</v>
      </c>
      <c r="B10828" t="inlineStr">
        <is>
          <t>00302582</t>
        </is>
      </c>
      <c r="C10828" t="inlineStr">
        <is>
          <t>캐스텍코리아</t>
        </is>
      </c>
      <c r="D10828" t="n">
        <v>6906326000</v>
      </c>
      <c r="E10828" t="n">
        <v>703247000</v>
      </c>
      <c r="F10828" t="n">
        <v>763230000</v>
      </c>
      <c r="G10828" t="n">
        <v>210373000</v>
      </c>
      <c r="H10828" t="n">
        <v>5.27</v>
      </c>
      <c r="I10828" t="n">
        <v>4.53</v>
      </c>
      <c r="K10828" t="n">
        <v>-354144000</v>
      </c>
      <c r="L10828" t="n">
        <v>393811000</v>
      </c>
      <c r="M10828" t="n">
        <v>396974000</v>
      </c>
      <c r="N10828" t="n">
        <v>-363342000</v>
      </c>
      <c r="O10828">
        <f>D10827</f>
      </c>
      <c r="P10828">
        <f>(E10828-F10828+G10828)/O10828*100</f>
      </c>
      <c r="Q10828">
        <f>H10827</f>
      </c>
      <c r="R10828">
        <f>I10827</f>
      </c>
      <c r="S10828">
        <f>H10828-H10827</f>
      </c>
      <c r="T10828">
        <f>I10828-I10827</f>
      </c>
      <c r="U10828">
        <f>(L10828-K10828)/(2*D10828*0.01)</f>
      </c>
      <c r="V10828">
        <f>(L10828+K10828)/(D10828*0.0001)</f>
      </c>
    </row>
    <row r="10829">
      <c r="A10829" t="n">
        <v>2023</v>
      </c>
      <c r="B10829" t="inlineStr">
        <is>
          <t>00302582</t>
        </is>
      </c>
      <c r="C10829" t="inlineStr">
        <is>
          <t>캐스텍코리아</t>
        </is>
      </c>
      <c r="D10829" t="n">
        <v>6445774000</v>
      </c>
      <c r="E10829" t="n">
        <v>580020000</v>
      </c>
      <c r="F10829" t="n">
        <v>1153265000</v>
      </c>
      <c r="G10829" t="n">
        <v>353108000</v>
      </c>
      <c r="H10829" t="n">
        <v>4.26</v>
      </c>
      <c r="I10829" t="n">
        <v>4.38</v>
      </c>
      <c r="K10829" t="n">
        <v>-268106000</v>
      </c>
      <c r="L10829" t="n">
        <v>349987000</v>
      </c>
      <c r="M10829" t="n">
        <v>353004000</v>
      </c>
      <c r="N10829" t="n">
        <v>-326574000</v>
      </c>
      <c r="O10829">
        <f>D10828</f>
      </c>
      <c r="P10829">
        <f>(E10829-F10829+G10829)/O10829*100</f>
      </c>
      <c r="Q10829">
        <f>H10828</f>
      </c>
      <c r="R10829">
        <f>I10828</f>
      </c>
      <c r="S10829">
        <f>H10829-H10828</f>
      </c>
      <c r="T10829">
        <f>I10829-I10828</f>
      </c>
      <c r="U10829">
        <f>(L10829-K10829)/(2*D10829*0.01)</f>
      </c>
      <c r="V10829">
        <f>(L10829+K10829)/(D10829*0.0001)</f>
      </c>
    </row>
    <row r="10830">
      <c r="A10830" t="n">
        <v>2024</v>
      </c>
      <c r="B10830" t="inlineStr">
        <is>
          <t>00302582</t>
        </is>
      </c>
      <c r="C10830" t="inlineStr">
        <is>
          <t>캐스텍코리아</t>
        </is>
      </c>
      <c r="D10830" t="n">
        <v>6985126000</v>
      </c>
      <c r="E10830" t="n">
        <v>480162000</v>
      </c>
      <c r="F10830" t="n">
        <v>508448000</v>
      </c>
      <c r="G10830" t="n">
        <v>267153000</v>
      </c>
      <c r="H10830" t="n">
        <v>3.61</v>
      </c>
      <c r="I10830" t="n">
        <v>3.71</v>
      </c>
      <c r="K10830" t="n">
        <v>-328867000</v>
      </c>
      <c r="L10830" t="n">
        <v>359267000</v>
      </c>
      <c r="M10830" t="n">
        <v>355382000</v>
      </c>
      <c r="N10830" t="n">
        <v>-331366000</v>
      </c>
      <c r="O10830">
        <f>D10829</f>
      </c>
      <c r="P10830">
        <f>(E10830-F10830+G10830)/O10830*100</f>
      </c>
      <c r="Q10830">
        <f>H10829</f>
      </c>
      <c r="R10830">
        <f>I10829</f>
      </c>
      <c r="S10830">
        <f>H10830-H10829</f>
      </c>
      <c r="T10830">
        <f>I10830-I10829</f>
      </c>
      <c r="U10830">
        <f>(L10830-K10830)/(2*D10830*0.01)</f>
      </c>
      <c r="V10830">
        <f>(L10830+K10830)/(D10830*0.0001)</f>
      </c>
    </row>
    <row r="10831">
      <c r="A10831" t="n">
        <v>2025</v>
      </c>
      <c r="B10831" t="inlineStr">
        <is>
          <t>00302582</t>
        </is>
      </c>
      <c r="C10831" t="inlineStr">
        <is>
          <t>캐스텍코리아</t>
        </is>
      </c>
      <c r="D10831" t="n">
        <v>7042461000</v>
      </c>
      <c r="E10831" t="n">
        <v>476401000</v>
      </c>
      <c r="F10831" t="n">
        <v>538443000</v>
      </c>
      <c r="G10831" t="n">
        <v>245542000</v>
      </c>
      <c r="H10831" t="n">
        <v>3.9</v>
      </c>
      <c r="I10831" t="n">
        <v>3.71</v>
      </c>
      <c r="J10831" t="n">
        <v>5</v>
      </c>
      <c r="K10831" t="n">
        <v>-354991000</v>
      </c>
      <c r="L10831" t="n">
        <v>354991000</v>
      </c>
      <c r="M10831" t="n">
        <v>350230000</v>
      </c>
      <c r="N10831" t="n">
        <v>-327211000</v>
      </c>
      <c r="O10831">
        <f>D10830</f>
      </c>
      <c r="P10831">
        <f>(E10831-F10831+G10831)/O10831*100</f>
      </c>
      <c r="Q10831">
        <f>H10830</f>
      </c>
      <c r="R10831">
        <f>I10830</f>
      </c>
      <c r="S10831">
        <f>H10831-H10830</f>
      </c>
      <c r="T10831">
        <f>I10831-I10830</f>
      </c>
      <c r="U10831">
        <f>(L10831-K10831)/(2*D10831*0.01)</f>
      </c>
    </row>
    <row r="10832">
      <c r="A10832" t="n">
        <v>2014</v>
      </c>
      <c r="B10832" t="inlineStr">
        <is>
          <t>00302634</t>
        </is>
      </c>
      <c r="C10832" t="inlineStr">
        <is>
          <t>현대트랜시스</t>
        </is>
      </c>
      <c r="D10832" t="n">
        <v>75761974000</v>
      </c>
      <c r="E10832" t="n">
        <v>11210290000</v>
      </c>
      <c r="F10832" t="n">
        <v>4908994000</v>
      </c>
      <c r="G10832" t="n">
        <v>2349426000</v>
      </c>
      <c r="H10832" t="n">
        <v>3.375</v>
      </c>
      <c r="I10832" t="n">
        <v>4.52</v>
      </c>
      <c r="K10832" t="n">
        <v>-6740349016</v>
      </c>
      <c r="L10832" t="n">
        <v>8648365016</v>
      </c>
      <c r="M10832" t="n">
        <v>8648365016</v>
      </c>
      <c r="N10832" t="n">
        <v>-6886717916</v>
      </c>
      <c r="U10832">
        <f>(L10832-K10832)/(2*D10832*0.01)</f>
      </c>
      <c r="V10832">
        <f>(L10832+K10832)/(D10832*0.0001)</f>
      </c>
    </row>
    <row r="10833">
      <c r="A10833" t="n">
        <v>2015</v>
      </c>
      <c r="B10833" t="inlineStr">
        <is>
          <t>00302634</t>
        </is>
      </c>
      <c r="C10833" t="inlineStr">
        <is>
          <t>현대트랜시스</t>
        </is>
      </c>
      <c r="D10833" t="n">
        <v>87786368000</v>
      </c>
      <c r="E10833" t="n">
        <v>14386391000</v>
      </c>
      <c r="F10833" t="n">
        <v>6224695000</v>
      </c>
      <c r="G10833" t="n">
        <v>2478495000</v>
      </c>
      <c r="H10833" t="n">
        <v>2.905</v>
      </c>
      <c r="I10833" t="n">
        <v>4.02</v>
      </c>
      <c r="J10833" t="n">
        <v>14.3</v>
      </c>
      <c r="K10833" t="n">
        <v>-7556606000</v>
      </c>
      <c r="L10833" t="n">
        <v>8878833000</v>
      </c>
      <c r="M10833" t="n">
        <v>8858193000</v>
      </c>
      <c r="N10833" t="n">
        <v>-7733080000</v>
      </c>
      <c r="O10833">
        <f>D10832</f>
      </c>
      <c r="P10833">
        <f>(E10833-F10833+G10833)/O10833*100</f>
      </c>
      <c r="Q10833">
        <f>H10832</f>
      </c>
      <c r="R10833">
        <f>I10832</f>
      </c>
      <c r="S10833">
        <f>H10833-H10832</f>
      </c>
      <c r="T10833">
        <f>I10833-I10832</f>
      </c>
      <c r="U10833">
        <f>(L10833-K10833)/(2*D10833*0.01)</f>
      </c>
      <c r="V10833">
        <f>(L10833+K10833)/(D10833*0.0001)</f>
      </c>
    </row>
    <row r="10834">
      <c r="A10834" t="n">
        <v>2016</v>
      </c>
      <c r="B10834" t="inlineStr">
        <is>
          <t>00302634</t>
        </is>
      </c>
      <c r="C10834" t="inlineStr">
        <is>
          <t>현대트랜시스</t>
        </is>
      </c>
      <c r="D10834" t="n">
        <v>93439971000</v>
      </c>
      <c r="E10834" t="n">
        <v>15378475000</v>
      </c>
      <c r="F10834" t="n">
        <v>10248527000</v>
      </c>
      <c r="G10834" t="n">
        <v>2299557000</v>
      </c>
      <c r="H10834" t="n">
        <v>2.98</v>
      </c>
      <c r="I10834" t="n">
        <v>4.015</v>
      </c>
      <c r="J10834" t="n">
        <v>14.7</v>
      </c>
      <c r="K10834" t="n">
        <v>-5716490200</v>
      </c>
      <c r="L10834" t="n">
        <v>6633590000</v>
      </c>
      <c r="M10834" t="n">
        <v>6650770950</v>
      </c>
      <c r="N10834" t="n">
        <v>-5742980000</v>
      </c>
      <c r="O10834">
        <f>D10833</f>
      </c>
      <c r="P10834">
        <f>(E10834-F10834+G10834)/O10834*100</f>
      </c>
      <c r="Q10834">
        <f>H10833</f>
      </c>
      <c r="R10834">
        <f>I10833</f>
      </c>
      <c r="S10834">
        <f>H10834-H10833</f>
      </c>
      <c r="T10834">
        <f>I10834-I10833</f>
      </c>
      <c r="U10834">
        <f>(L10834-K10834)/(2*D10834*0.01)</f>
      </c>
      <c r="V10834">
        <f>(L10834+K10834)/(D10834*0.0001)</f>
      </c>
    </row>
    <row r="10835">
      <c r="A10835" t="n">
        <v>2017</v>
      </c>
      <c r="B10835" t="inlineStr">
        <is>
          <t>00302634</t>
        </is>
      </c>
      <c r="C10835" t="inlineStr">
        <is>
          <t>현대트랜시스</t>
        </is>
      </c>
      <c r="D10835" t="n">
        <v>7320096000</v>
      </c>
      <c r="E10835" t="n">
        <v>717956000</v>
      </c>
      <c r="F10835" t="n">
        <v>2087231000</v>
      </c>
      <c r="G10835" t="n">
        <v>190042000</v>
      </c>
      <c r="H10835" t="n">
        <v>3.045</v>
      </c>
      <c r="I10835" t="n">
        <v>3.77</v>
      </c>
      <c r="O10835">
        <f>D10834</f>
      </c>
      <c r="P10835">
        <f>(E10835-F10835+G10835)/O10835*100</f>
      </c>
      <c r="Q10835">
        <f>H10834</f>
      </c>
      <c r="R10835">
        <f>I10834</f>
      </c>
      <c r="S10835">
        <f>H10835-H10834</f>
      </c>
      <c r="T10835">
        <f>I10835-I10834</f>
      </c>
    </row>
    <row r="10836">
      <c r="A10836" t="n">
        <v>2019</v>
      </c>
      <c r="B10836" t="inlineStr">
        <is>
          <t>00302634</t>
        </is>
      </c>
      <c r="C10836" t="inlineStr">
        <is>
          <t>현대트랜시스</t>
        </is>
      </c>
      <c r="D10836" t="n">
        <v>252624000000</v>
      </c>
      <c r="E10836" t="n">
        <v>33747000000</v>
      </c>
      <c r="F10836" t="n">
        <v>16584000000</v>
      </c>
      <c r="G10836" t="n">
        <v>6412000000</v>
      </c>
      <c r="H10836" t="n">
        <v>2.475</v>
      </c>
      <c r="I10836" t="n">
        <v>3.81</v>
      </c>
      <c r="J10836" t="n">
        <v>14.7</v>
      </c>
      <c r="K10836" t="n">
        <v>-32841120000</v>
      </c>
      <c r="L10836" t="n">
        <v>41340960000</v>
      </c>
      <c r="M10836" t="n">
        <v>40167616000</v>
      </c>
      <c r="N10836" t="n">
        <v>-33102624000</v>
      </c>
      <c r="U10836">
        <f>(L10836-K10836)/(2*D10836*0.01)</f>
      </c>
      <c r="V10836">
        <f>(L10836+K10836)/(D10836*0.0001)</f>
      </c>
    </row>
    <row r="10837">
      <c r="A10837" t="n">
        <v>2020</v>
      </c>
      <c r="B10837" t="inlineStr">
        <is>
          <t>00302634</t>
        </is>
      </c>
      <c r="C10837" t="inlineStr">
        <is>
          <t>현대트랜시스</t>
        </is>
      </c>
      <c r="D10837" t="n">
        <v>275356000000</v>
      </c>
      <c r="E10837" t="n">
        <v>32167000000</v>
      </c>
      <c r="F10837" t="n">
        <v>12618000000</v>
      </c>
      <c r="G10837" t="n">
        <v>5998000000</v>
      </c>
      <c r="H10837" t="n">
        <v>2.545</v>
      </c>
      <c r="I10837" t="n">
        <v>3.795</v>
      </c>
      <c r="J10837" t="n">
        <v>14.7</v>
      </c>
      <c r="K10837" t="n">
        <v>-35796800000</v>
      </c>
      <c r="L10837" t="n">
        <v>43759644000</v>
      </c>
      <c r="M10837" t="n">
        <v>43443680000</v>
      </c>
      <c r="N10837" t="n">
        <v>-36346792000</v>
      </c>
      <c r="O10837">
        <f>D10836</f>
      </c>
      <c r="P10837">
        <f>(E10837-F10837+G10837)/O10837*100</f>
      </c>
      <c r="Q10837">
        <f>H10836</f>
      </c>
      <c r="R10837">
        <f>I10836</f>
      </c>
      <c r="S10837">
        <f>H10837-H10836</f>
      </c>
      <c r="T10837">
        <f>I10837-I10836</f>
      </c>
      <c r="U10837">
        <f>(L10837-K10837)/(2*D10837*0.01)</f>
      </c>
      <c r="V10837">
        <f>(L10837+K10837)/(D10837*0.0001)</f>
      </c>
    </row>
    <row r="10838">
      <c r="A10838" t="n">
        <v>2021</v>
      </c>
      <c r="B10838" t="inlineStr">
        <is>
          <t>00302634</t>
        </is>
      </c>
      <c r="C10838" t="inlineStr">
        <is>
          <t>현대트랜시스</t>
        </is>
      </c>
      <c r="D10838" t="n">
        <v>271743000000</v>
      </c>
      <c r="E10838" t="n">
        <v>32877000000</v>
      </c>
      <c r="F10838" t="n">
        <v>17811000000</v>
      </c>
      <c r="G10838" t="n">
        <v>7021000000</v>
      </c>
      <c r="H10838" t="n">
        <v>3.045</v>
      </c>
      <c r="I10838" t="n">
        <v>3.795</v>
      </c>
      <c r="J10838" t="n">
        <v>14.1</v>
      </c>
      <c r="K10838" t="n">
        <v>-33469000000</v>
      </c>
      <c r="L10838" t="n">
        <v>40337904000</v>
      </c>
      <c r="M10838" t="n">
        <v>40179000000</v>
      </c>
      <c r="N10838" t="n">
        <v>-33971788000</v>
      </c>
      <c r="O10838">
        <f>D10837</f>
      </c>
      <c r="P10838">
        <f>(E10838-F10838+G10838)/O10838*100</f>
      </c>
      <c r="Q10838">
        <f>H10837</f>
      </c>
      <c r="R10838">
        <f>I10837</f>
      </c>
      <c r="S10838">
        <f>H10838-H10837</f>
      </c>
      <c r="T10838">
        <f>I10838-I10837</f>
      </c>
      <c r="U10838">
        <f>(L10838-K10838)/(2*D10838*0.01)</f>
      </c>
      <c r="V10838">
        <f>(L10838+K10838)/(D10838*0.0001)</f>
      </c>
    </row>
    <row r="10839">
      <c r="A10839" t="n">
        <v>2022</v>
      </c>
      <c r="B10839" t="inlineStr">
        <is>
          <t>00302634</t>
        </is>
      </c>
      <c r="C10839" t="inlineStr">
        <is>
          <t>현대트랜시스</t>
        </is>
      </c>
      <c r="D10839" t="n">
        <v>222687000000</v>
      </c>
      <c r="E10839" t="n">
        <v>30958000000</v>
      </c>
      <c r="F10839" t="n">
        <v>22186000000</v>
      </c>
      <c r="G10839" t="n">
        <v>8261000000</v>
      </c>
      <c r="H10839" t="n">
        <v>5.44</v>
      </c>
      <c r="I10839" t="n">
        <v>3.825</v>
      </c>
      <c r="K10839" t="n">
        <v>-22950000000</v>
      </c>
      <c r="L10839" t="n">
        <v>27835875000</v>
      </c>
      <c r="M10839" t="n">
        <v>28490000000</v>
      </c>
      <c r="N10839" t="n">
        <v>-24495570000</v>
      </c>
      <c r="O10839">
        <f>D10838</f>
      </c>
      <c r="P10839">
        <f>(E10839-F10839+G10839)/O10839*100</f>
      </c>
      <c r="Q10839">
        <f>H10838</f>
      </c>
      <c r="R10839">
        <f>I10838</f>
      </c>
      <c r="S10839">
        <f>H10839-H10838</f>
      </c>
      <c r="T10839">
        <f>I10839-I10838</f>
      </c>
      <c r="U10839">
        <f>(L10839-K10839)/(2*D10839*0.01)</f>
      </c>
      <c r="V10839">
        <f>(L10839+K10839)/(D10839*0.0001)</f>
      </c>
    </row>
    <row r="10840">
      <c r="A10840" t="n">
        <v>2024</v>
      </c>
      <c r="B10840" t="inlineStr">
        <is>
          <t>00302634</t>
        </is>
      </c>
      <c r="C10840" t="inlineStr">
        <is>
          <t>현대트랜시스</t>
        </is>
      </c>
      <c r="D10840" t="n">
        <v>308640000000</v>
      </c>
      <c r="E10840" t="n">
        <v>30725000000</v>
      </c>
      <c r="F10840" t="n">
        <v>30221000000</v>
      </c>
      <c r="G10840" t="n">
        <v>12428000000</v>
      </c>
      <c r="H10840" t="n">
        <v>4.06</v>
      </c>
      <c r="I10840" t="n">
        <v>3.84</v>
      </c>
      <c r="J10840" t="n">
        <v>12.4</v>
      </c>
      <c r="K10840" t="n">
        <v>-33596160000</v>
      </c>
      <c r="L10840" t="n">
        <v>39614160000</v>
      </c>
      <c r="M10840" t="n">
        <v>40273840000</v>
      </c>
      <c r="N10840" t="n">
        <v>-34567680000</v>
      </c>
      <c r="U10840">
        <f>(L10840-K10840)/(2*D10840*0.01)</f>
      </c>
      <c r="V10840">
        <f>(L10840+K10840)/(D10840*0.0001)</f>
      </c>
    </row>
    <row r="10841">
      <c r="A10841" t="n">
        <v>2015</v>
      </c>
      <c r="B10841" t="inlineStr">
        <is>
          <t>00302926</t>
        </is>
      </c>
      <c r="C10841" t="inlineStr">
        <is>
          <t>현대로템</t>
        </is>
      </c>
      <c r="D10841" t="n">
        <v>258573593000</v>
      </c>
      <c r="E10841" t="n">
        <v>35258645000</v>
      </c>
      <c r="F10841" t="n">
        <v>29374697000</v>
      </c>
      <c r="G10841" t="n">
        <v>7742216000</v>
      </c>
      <c r="H10841" t="n">
        <v>2.66</v>
      </c>
      <c r="I10841" t="n">
        <v>5</v>
      </c>
      <c r="J10841" t="n">
        <v>8.84</v>
      </c>
      <c r="K10841" t="n">
        <v>-19665328000</v>
      </c>
      <c r="L10841" t="n">
        <v>22549213000</v>
      </c>
      <c r="M10841" t="n">
        <v>21642209000</v>
      </c>
      <c r="N10841" t="n">
        <v>-19240222000</v>
      </c>
      <c r="U10841">
        <f>(L10841-K10841)/(2*D10841*0.01)</f>
      </c>
      <c r="V10841">
        <f>(L10841+K10841)/(D10841*0.0001)</f>
      </c>
    </row>
    <row r="10842">
      <c r="A10842" t="n">
        <v>2016</v>
      </c>
      <c r="B10842" t="inlineStr">
        <is>
          <t>00302926</t>
        </is>
      </c>
      <c r="C10842" t="inlineStr">
        <is>
          <t>현대로템</t>
        </is>
      </c>
      <c r="D10842" t="n">
        <v>255489541000</v>
      </c>
      <c r="E10842" t="n">
        <v>32768482000</v>
      </c>
      <c r="F10842" t="n">
        <v>28813415000</v>
      </c>
      <c r="G10842" t="n">
        <v>6563986000</v>
      </c>
      <c r="H10842" t="n">
        <v>2.7</v>
      </c>
      <c r="I10842" t="n">
        <v>5</v>
      </c>
      <c r="J10842" t="n">
        <v>9.68</v>
      </c>
      <c r="K10842" t="n">
        <v>-18908959000</v>
      </c>
      <c r="L10842" t="n">
        <v>21678366000</v>
      </c>
      <c r="M10842" t="n">
        <v>20824772000</v>
      </c>
      <c r="N10842" t="n">
        <v>-18514186000</v>
      </c>
      <c r="O10842">
        <f>D10841</f>
      </c>
      <c r="P10842">
        <f>(E10842-F10842+G10842)/O10842*100</f>
      </c>
      <c r="Q10842">
        <f>H10841</f>
      </c>
      <c r="R10842">
        <f>I10841</f>
      </c>
      <c r="S10842">
        <f>H10842-H10841</f>
      </c>
      <c r="T10842">
        <f>I10842-I10841</f>
      </c>
      <c r="U10842">
        <f>(L10842-K10842)/(2*D10842*0.01)</f>
      </c>
      <c r="V10842">
        <f>(L10842+K10842)/(D10842*0.0001)</f>
      </c>
    </row>
    <row r="10843">
      <c r="A10843" t="n">
        <v>2017</v>
      </c>
      <c r="B10843" t="inlineStr">
        <is>
          <t>00302926</t>
        </is>
      </c>
      <c r="C10843" t="inlineStr">
        <is>
          <t>현대로템</t>
        </is>
      </c>
      <c r="D10843" t="n">
        <v>266713934000</v>
      </c>
      <c r="E10843" t="n">
        <v>30256612000</v>
      </c>
      <c r="F10843" t="n">
        <v>21983681000</v>
      </c>
      <c r="G10843" t="n">
        <v>6602123000</v>
      </c>
      <c r="H10843" t="n">
        <v>3.14</v>
      </c>
      <c r="I10843" t="n">
        <v>4.96</v>
      </c>
      <c r="J10843" t="n">
        <v>8.07</v>
      </c>
      <c r="K10843" t="n">
        <v>20824252000</v>
      </c>
      <c r="L10843" t="n">
        <v>-24007162000</v>
      </c>
      <c r="M10843" t="n">
        <v>-23129108000</v>
      </c>
      <c r="N10843" t="n">
        <v>20449989000</v>
      </c>
      <c r="O10843">
        <f>D10842</f>
      </c>
      <c r="P10843">
        <f>(E10843-F10843+G10843)/O10843*100</f>
      </c>
      <c r="Q10843">
        <f>H10842</f>
      </c>
      <c r="R10843">
        <f>I10842</f>
      </c>
      <c r="S10843">
        <f>H10843-H10842</f>
      </c>
      <c r="T10843">
        <f>I10843-I10842</f>
      </c>
    </row>
    <row r="10844">
      <c r="A10844" t="n">
        <v>2018</v>
      </c>
      <c r="B10844" t="inlineStr">
        <is>
          <t>00302926</t>
        </is>
      </c>
      <c r="C10844" t="inlineStr">
        <is>
          <t>현대로템</t>
        </is>
      </c>
      <c r="D10844" t="n">
        <v>248720467000</v>
      </c>
      <c r="E10844" t="n">
        <v>30197953000</v>
      </c>
      <c r="F10844" t="n">
        <v>46197267000</v>
      </c>
      <c r="G10844" t="n">
        <v>8216207000</v>
      </c>
      <c r="H10844" t="n">
        <v>2.65</v>
      </c>
      <c r="I10844" t="n">
        <v>4.38</v>
      </c>
      <c r="J10844" t="n">
        <v>8.880000000000001</v>
      </c>
      <c r="K10844" t="n">
        <v>-20059905000</v>
      </c>
      <c r="L10844" t="n">
        <v>23208692000</v>
      </c>
      <c r="M10844" t="n">
        <v>22343762000</v>
      </c>
      <c r="N10844" t="n">
        <v>-19682573000</v>
      </c>
      <c r="O10844">
        <f>D10843</f>
      </c>
      <c r="P10844">
        <f>(E10844-F10844+G10844)/O10844*100</f>
      </c>
      <c r="Q10844">
        <f>H10843</f>
      </c>
      <c r="R10844">
        <f>I10843</f>
      </c>
      <c r="S10844">
        <f>H10844-H10843</f>
      </c>
      <c r="T10844">
        <f>I10844-I10843</f>
      </c>
      <c r="U10844">
        <f>(L10844-K10844)/(2*D10844*0.01)</f>
      </c>
      <c r="V10844">
        <f>(L10844+K10844)/(D10844*0.0001)</f>
      </c>
    </row>
    <row r="10845">
      <c r="A10845" t="n">
        <v>2019</v>
      </c>
      <c r="B10845" t="inlineStr">
        <is>
          <t>00302926</t>
        </is>
      </c>
      <c r="C10845" t="inlineStr">
        <is>
          <t>현대로템</t>
        </is>
      </c>
      <c r="D10845" t="n">
        <v>260028692000</v>
      </c>
      <c r="E10845" t="n">
        <v>30175407000</v>
      </c>
      <c r="F10845" t="n">
        <v>44210989000</v>
      </c>
      <c r="G10845" t="n">
        <v>6439472000</v>
      </c>
      <c r="H10845" t="n">
        <v>2.32</v>
      </c>
      <c r="I10845" t="n">
        <v>4.3</v>
      </c>
      <c r="K10845" t="n">
        <v>-20962033000</v>
      </c>
      <c r="L10845" t="n">
        <v>24402278000</v>
      </c>
      <c r="M10845" t="n">
        <v>23464382000</v>
      </c>
      <c r="N10845" t="n">
        <v>-20549461000</v>
      </c>
      <c r="O10845">
        <f>D10844</f>
      </c>
      <c r="P10845">
        <f>(E10845-F10845+G10845)/O10845*100</f>
      </c>
      <c r="Q10845">
        <f>H10844</f>
      </c>
      <c r="R10845">
        <f>I10844</f>
      </c>
      <c r="S10845">
        <f>H10845-H10844</f>
      </c>
      <c r="T10845">
        <f>I10845-I10844</f>
      </c>
      <c r="U10845">
        <f>(L10845-K10845)/(2*D10845*0.01)</f>
      </c>
      <c r="V10845">
        <f>(L10845+K10845)/(D10845*0.0001)</f>
      </c>
    </row>
    <row r="10846">
      <c r="A10846" t="n">
        <v>2020</v>
      </c>
      <c r="B10846" t="inlineStr">
        <is>
          <t>00302926</t>
        </is>
      </c>
      <c r="C10846" t="inlineStr">
        <is>
          <t>현대로템</t>
        </is>
      </c>
      <c r="D10846" t="n">
        <v>236619742000</v>
      </c>
      <c r="E10846" t="n">
        <v>29983076000</v>
      </c>
      <c r="F10846" t="n">
        <v>39904959000</v>
      </c>
      <c r="G10846" t="n">
        <v>5653760000</v>
      </c>
      <c r="H10846" t="n">
        <v>2.38</v>
      </c>
      <c r="I10846" t="n">
        <v>3.93</v>
      </c>
      <c r="J10846" t="n">
        <v>8.91</v>
      </c>
      <c r="K10846" t="n">
        <v>-19162683000</v>
      </c>
      <c r="L10846" t="n">
        <v>22443122000</v>
      </c>
      <c r="M10846" t="n">
        <v>21605379000</v>
      </c>
      <c r="N10846" t="n">
        <v>-18802724000</v>
      </c>
      <c r="O10846">
        <f>D10845</f>
      </c>
      <c r="P10846">
        <f>(E10846-F10846+G10846)/O10846*100</f>
      </c>
      <c r="Q10846">
        <f>H10845</f>
      </c>
      <c r="R10846">
        <f>I10845</f>
      </c>
      <c r="S10846">
        <f>H10846-H10845</f>
      </c>
      <c r="T10846">
        <f>I10846-I10845</f>
      </c>
      <c r="U10846">
        <f>(L10846-K10846)/(2*D10846*0.01)</f>
      </c>
      <c r="V10846">
        <f>(L10846+K10846)/(D10846*0.0001)</f>
      </c>
    </row>
    <row r="10847">
      <c r="A10847" t="n">
        <v>2021</v>
      </c>
      <c r="B10847" t="inlineStr">
        <is>
          <t>00302926</t>
        </is>
      </c>
      <c r="C10847" t="inlineStr">
        <is>
          <t>현대로템</t>
        </is>
      </c>
      <c r="D10847" t="n">
        <v>227628583000</v>
      </c>
      <c r="E10847" t="n">
        <v>27637885000</v>
      </c>
      <c r="F10847" t="n">
        <v>24528124000</v>
      </c>
      <c r="G10847" t="n">
        <v>5336349000</v>
      </c>
      <c r="H10847" t="n">
        <v>2.9</v>
      </c>
      <c r="I10847" t="n">
        <v>3.98</v>
      </c>
      <c r="J10847" t="n">
        <v>8.140000000000001</v>
      </c>
      <c r="K10847" t="n">
        <v>-16613128000</v>
      </c>
      <c r="L10847" t="n">
        <v>19308548000</v>
      </c>
      <c r="M10847" t="n">
        <v>18730040000</v>
      </c>
      <c r="N10847" t="n">
        <v>-16410442000</v>
      </c>
      <c r="O10847">
        <f>D10846</f>
      </c>
      <c r="P10847">
        <f>(E10847-F10847+G10847)/O10847*100</f>
      </c>
      <c r="Q10847">
        <f>H10846</f>
      </c>
      <c r="R10847">
        <f>I10846</f>
      </c>
      <c r="S10847">
        <f>H10847-H10846</f>
      </c>
      <c r="T10847">
        <f>I10847-I10846</f>
      </c>
      <c r="U10847">
        <f>(L10847-K10847)/(2*D10847*0.01)</f>
      </c>
      <c r="V10847">
        <f>(L10847+K10847)/(D10847*0.0001)</f>
      </c>
    </row>
    <row r="10848">
      <c r="A10848" t="n">
        <v>2022</v>
      </c>
      <c r="B10848" t="inlineStr">
        <is>
          <t>00302926</t>
        </is>
      </c>
      <c r="C10848" t="inlineStr">
        <is>
          <t>현대로템</t>
        </is>
      </c>
      <c r="D10848" t="n">
        <v>206415647000</v>
      </c>
      <c r="E10848" t="n">
        <v>27139456000</v>
      </c>
      <c r="F10848" t="n">
        <v>28193075000</v>
      </c>
      <c r="G10848" t="n">
        <v>6454138000</v>
      </c>
      <c r="H10848" t="n">
        <v>5.31</v>
      </c>
      <c r="I10848" t="n">
        <v>3.62</v>
      </c>
      <c r="J10848" t="n">
        <v>6.79</v>
      </c>
      <c r="K10848" t="n">
        <v>-12409656000</v>
      </c>
      <c r="L10848" t="n">
        <v>14172449000</v>
      </c>
      <c r="M10848" t="n">
        <v>14167069000</v>
      </c>
      <c r="N10848" t="n">
        <v>-12587329000</v>
      </c>
      <c r="O10848">
        <f>D10847</f>
      </c>
      <c r="P10848">
        <f>(E10848-F10848+G10848)/O10848*100</f>
      </c>
      <c r="Q10848">
        <f>H10847</f>
      </c>
      <c r="R10848">
        <f>I10847</f>
      </c>
      <c r="S10848">
        <f>H10848-H10847</f>
      </c>
      <c r="T10848">
        <f>I10848-I10847</f>
      </c>
      <c r="U10848">
        <f>(L10848-K10848)/(2*D10848*0.01)</f>
      </c>
      <c r="V10848">
        <f>(L10848+K10848)/(D10848*0.0001)</f>
      </c>
    </row>
    <row r="10849">
      <c r="A10849" t="n">
        <v>2023</v>
      </c>
      <c r="B10849" t="inlineStr">
        <is>
          <t>00302926</t>
        </is>
      </c>
      <c r="C10849" t="inlineStr">
        <is>
          <t>현대로템</t>
        </is>
      </c>
      <c r="D10849" t="n">
        <v>215383995000</v>
      </c>
      <c r="E10849" t="n">
        <v>23177128000</v>
      </c>
      <c r="F10849" t="n">
        <v>39697479000</v>
      </c>
      <c r="G10849" t="n">
        <v>10668224000</v>
      </c>
      <c r="H10849" t="n">
        <v>4.51</v>
      </c>
      <c r="I10849" t="n">
        <v>3.56</v>
      </c>
      <c r="J10849" t="n">
        <v>7.87</v>
      </c>
      <c r="K10849" t="n">
        <v>-15026404000</v>
      </c>
      <c r="L10849" t="n">
        <v>17408609000</v>
      </c>
      <c r="M10849" t="n">
        <v>17397832000</v>
      </c>
      <c r="N10849" t="n">
        <v>-15243288000</v>
      </c>
      <c r="O10849">
        <f>D10848</f>
      </c>
      <c r="P10849">
        <f>(E10849-F10849+G10849)/O10849*100</f>
      </c>
      <c r="Q10849">
        <f>H10848</f>
      </c>
      <c r="R10849">
        <f>I10848</f>
      </c>
      <c r="S10849">
        <f>H10849-H10848</f>
      </c>
      <c r="T10849">
        <f>I10849-I10848</f>
      </c>
      <c r="U10849">
        <f>(L10849-K10849)/(2*D10849*0.01)</f>
      </c>
      <c r="V10849">
        <f>(L10849+K10849)/(D10849*0.0001)</f>
      </c>
    </row>
    <row r="10850">
      <c r="A10850" t="n">
        <v>2024</v>
      </c>
      <c r="B10850" t="inlineStr">
        <is>
          <t>00302926</t>
        </is>
      </c>
      <c r="C10850" t="inlineStr">
        <is>
          <t>현대로템</t>
        </is>
      </c>
      <c r="D10850" t="n">
        <v>237613512000</v>
      </c>
      <c r="E10850" t="n">
        <v>25443467000</v>
      </c>
      <c r="F10850" t="n">
        <v>48321328000</v>
      </c>
      <c r="G10850" t="n">
        <v>9370602000</v>
      </c>
      <c r="H10850" t="n">
        <v>4.05</v>
      </c>
      <c r="I10850" t="n">
        <v>3.61</v>
      </c>
      <c r="J10850" t="n">
        <v>8.92</v>
      </c>
      <c r="K10850" t="n">
        <v>-18281867000</v>
      </c>
      <c r="L10850" t="n">
        <v>21453436000</v>
      </c>
      <c r="M10850" t="n">
        <v>21696421000</v>
      </c>
      <c r="N10850" t="n">
        <v>-18793009000</v>
      </c>
      <c r="O10850">
        <f>D10849</f>
      </c>
      <c r="P10850">
        <f>(E10850-F10850+G10850)/O10850*100</f>
      </c>
      <c r="Q10850">
        <f>H10849</f>
      </c>
      <c r="R10850">
        <f>I10849</f>
      </c>
      <c r="S10850">
        <f>H10850-H10849</f>
      </c>
      <c r="T10850">
        <f>I10850-I10849</f>
      </c>
      <c r="U10850">
        <f>(L10850-K10850)/(2*D10850*0.01)</f>
      </c>
      <c r="V10850">
        <f>(L10850+K10850)/(D10850*0.0001)</f>
      </c>
    </row>
    <row r="10851">
      <c r="A10851" t="n">
        <v>2025</v>
      </c>
      <c r="B10851" t="inlineStr">
        <is>
          <t>00302926</t>
        </is>
      </c>
      <c r="C10851" t="inlineStr">
        <is>
          <t>현대로템</t>
        </is>
      </c>
      <c r="D10851" t="n">
        <v>233533476000</v>
      </c>
      <c r="E10851" t="n">
        <v>31324765000</v>
      </c>
      <c r="F10851" t="n">
        <v>54978333000</v>
      </c>
      <c r="G10851" t="n">
        <v>9016253000</v>
      </c>
      <c r="H10851" t="n">
        <v>4.5</v>
      </c>
      <c r="I10851" t="n">
        <v>3.63</v>
      </c>
      <c r="J10851" t="n">
        <v>9.630000000000001</v>
      </c>
      <c r="K10851" t="n">
        <v>-18749319000</v>
      </c>
      <c r="L10851" t="n">
        <v>22084029000</v>
      </c>
      <c r="M10851" t="n">
        <v>22438374000</v>
      </c>
      <c r="N10851" t="n">
        <v>-19349514000</v>
      </c>
      <c r="O10851">
        <f>D10850</f>
      </c>
      <c r="P10851">
        <f>(E10851-F10851+G10851)/O10851*100</f>
      </c>
      <c r="Q10851">
        <f>H10850</f>
      </c>
      <c r="R10851">
        <f>I10850</f>
      </c>
      <c r="S10851">
        <f>H10851-H10850</f>
      </c>
      <c r="T10851">
        <f>I10851-I10850</f>
      </c>
      <c r="U10851">
        <f>(L10851-K10851)/(2*D10851*0.01)</f>
      </c>
      <c r="V10851">
        <f>(L10851+K10851)/(D10851*0.0001)</f>
      </c>
    </row>
    <row r="10852">
      <c r="A10852" t="n">
        <v>2014</v>
      </c>
      <c r="B10852" t="inlineStr">
        <is>
          <t>00303192</t>
        </is>
      </c>
      <c r="C10852" t="inlineStr">
        <is>
          <t>디에이피</t>
        </is>
      </c>
      <c r="D10852" t="n">
        <v>15622245000</v>
      </c>
      <c r="E10852" t="n">
        <v>4037650000</v>
      </c>
      <c r="F10852" t="n">
        <v>1726217000</v>
      </c>
      <c r="G10852" t="n">
        <v>432132000</v>
      </c>
      <c r="H10852" t="n">
        <v>2.6</v>
      </c>
      <c r="I10852" t="n">
        <v>4.04</v>
      </c>
      <c r="K10852" t="n">
        <v>-1223166000</v>
      </c>
      <c r="L10852" t="n">
        <v>1455594000</v>
      </c>
      <c r="M10852" t="n">
        <v>1420955000</v>
      </c>
      <c r="N10852" t="n">
        <v>-1220163000</v>
      </c>
      <c r="U10852">
        <f>(L10852-K10852)/(2*D10852*0.01)</f>
      </c>
      <c r="V10852">
        <f>(L10852+K10852)/(D10852*0.0001)</f>
      </c>
    </row>
    <row r="10853">
      <c r="A10853" t="n">
        <v>2015</v>
      </c>
      <c r="B10853" t="inlineStr">
        <is>
          <t>00303192</t>
        </is>
      </c>
      <c r="C10853" t="inlineStr">
        <is>
          <t>디에이피</t>
        </is>
      </c>
      <c r="D10853" t="n">
        <v>18106644000</v>
      </c>
      <c r="E10853" t="n">
        <v>4040393000</v>
      </c>
      <c r="F10853" t="n">
        <v>1773726000</v>
      </c>
      <c r="G10853" t="n">
        <v>361683000</v>
      </c>
      <c r="H10853" t="n">
        <v>2.14</v>
      </c>
      <c r="I10853" t="n">
        <v>4.04</v>
      </c>
      <c r="O10853">
        <f>D10852</f>
      </c>
      <c r="P10853">
        <f>(E10853-F10853+G10853)/O10853*100</f>
      </c>
      <c r="Q10853">
        <f>H10852</f>
      </c>
      <c r="R10853">
        <f>I10852</f>
      </c>
      <c r="S10853">
        <f>H10853-H10852</f>
      </c>
      <c r="T10853">
        <f>I10853-I10852</f>
      </c>
    </row>
    <row r="10854">
      <c r="A10854" t="n">
        <v>2016</v>
      </c>
      <c r="B10854" t="inlineStr">
        <is>
          <t>00303192</t>
        </is>
      </c>
      <c r="C10854" t="inlineStr">
        <is>
          <t>디에이피</t>
        </is>
      </c>
      <c r="D10854" t="n">
        <v>21662954000</v>
      </c>
      <c r="E10854" t="n">
        <v>4121313000</v>
      </c>
      <c r="F10854" t="n">
        <v>1733908000</v>
      </c>
      <c r="G10854" t="n">
        <v>344612000</v>
      </c>
      <c r="H10854" t="n">
        <v>2.16</v>
      </c>
      <c r="I10854" t="n">
        <v>4.04</v>
      </c>
      <c r="O10854">
        <f>D10853</f>
      </c>
      <c r="P10854">
        <f>(E10854-F10854+G10854)/O10854*100</f>
      </c>
      <c r="Q10854">
        <f>H10853</f>
      </c>
      <c r="R10854">
        <f>I10853</f>
      </c>
      <c r="S10854">
        <f>H10854-H10853</f>
      </c>
      <c r="T10854">
        <f>I10854-I10853</f>
      </c>
    </row>
    <row r="10855">
      <c r="A10855" t="n">
        <v>2017</v>
      </c>
      <c r="B10855" t="inlineStr">
        <is>
          <t>00303192</t>
        </is>
      </c>
      <c r="C10855" t="inlineStr">
        <is>
          <t>디에이피</t>
        </is>
      </c>
      <c r="D10855" t="n">
        <v>23891429000</v>
      </c>
      <c r="E10855" t="n">
        <v>4296131000</v>
      </c>
      <c r="F10855" t="n">
        <v>1907685000</v>
      </c>
      <c r="G10855" t="n">
        <v>418041000</v>
      </c>
      <c r="H10855" t="n">
        <v>2.59</v>
      </c>
      <c r="I10855" t="n">
        <v>4.04</v>
      </c>
      <c r="O10855">
        <f>D10854</f>
      </c>
      <c r="P10855">
        <f>(E10855-F10855+G10855)/O10855*100</f>
      </c>
      <c r="Q10855">
        <f>H10854</f>
      </c>
      <c r="R10855">
        <f>I10854</f>
      </c>
      <c r="S10855">
        <f>H10855-H10854</f>
      </c>
      <c r="T10855">
        <f>I10855-I10854</f>
      </c>
    </row>
    <row r="10856">
      <c r="A10856" t="n">
        <v>2018</v>
      </c>
      <c r="B10856" t="inlineStr">
        <is>
          <t>00303192</t>
        </is>
      </c>
      <c r="C10856" t="inlineStr">
        <is>
          <t>디에이피</t>
        </is>
      </c>
      <c r="D10856" t="n">
        <v>25479400000</v>
      </c>
      <c r="E10856" t="n">
        <v>4339112000</v>
      </c>
      <c r="F10856" t="n">
        <v>2607055000</v>
      </c>
      <c r="G10856" t="n">
        <v>559460000</v>
      </c>
      <c r="H10856" t="n">
        <v>2.21</v>
      </c>
      <c r="I10856" t="n">
        <v>4.04</v>
      </c>
      <c r="K10856" t="n">
        <v>-1854299000</v>
      </c>
      <c r="L10856" t="n">
        <v>2176797000</v>
      </c>
      <c r="M10856" t="n">
        <v>2116211000</v>
      </c>
      <c r="N10856" t="n">
        <v>-1842788000</v>
      </c>
      <c r="O10856">
        <f>D10855</f>
      </c>
      <c r="P10856">
        <f>(E10856-F10856+G10856)/O10856*100</f>
      </c>
      <c r="Q10856">
        <f>H10855</f>
      </c>
      <c r="R10856">
        <f>I10855</f>
      </c>
      <c r="S10856">
        <f>H10856-H10855</f>
      </c>
      <c r="T10856">
        <f>I10856-I10855</f>
      </c>
      <c r="U10856">
        <f>(L10856-K10856)/(2*D10856*0.01)</f>
      </c>
      <c r="V10856">
        <f>(L10856+K10856)/(D10856*0.0001)</f>
      </c>
    </row>
    <row r="10857">
      <c r="A10857" t="n">
        <v>2019</v>
      </c>
      <c r="B10857" t="inlineStr">
        <is>
          <t>00303192</t>
        </is>
      </c>
      <c r="C10857" t="inlineStr">
        <is>
          <t>디에이피</t>
        </is>
      </c>
      <c r="D10857" t="n">
        <v>31313237000</v>
      </c>
      <c r="E10857" t="n">
        <v>4371745000</v>
      </c>
      <c r="F10857" t="n">
        <v>1769727000</v>
      </c>
      <c r="G10857" t="n">
        <v>493791000</v>
      </c>
      <c r="H10857" t="n">
        <v>1.78</v>
      </c>
      <c r="I10857" t="n">
        <v>4.04</v>
      </c>
      <c r="K10857" t="n">
        <v>-2277020000</v>
      </c>
      <c r="L10857" t="n">
        <v>2681400000</v>
      </c>
      <c r="M10857" t="n">
        <v>2594446000</v>
      </c>
      <c r="N10857" t="n">
        <v>-2253865000</v>
      </c>
      <c r="O10857">
        <f>D10856</f>
      </c>
      <c r="P10857">
        <f>(E10857-F10857+G10857)/O10857*100</f>
      </c>
      <c r="Q10857">
        <f>H10856</f>
      </c>
      <c r="R10857">
        <f>I10856</f>
      </c>
      <c r="S10857">
        <f>H10857-H10856</f>
      </c>
      <c r="T10857">
        <f>I10857-I10856</f>
      </c>
      <c r="U10857">
        <f>(L10857-K10857)/(2*D10857*0.01)</f>
      </c>
      <c r="V10857">
        <f>(L10857+K10857)/(D10857*0.0001)</f>
      </c>
    </row>
    <row r="10858">
      <c r="A10858" t="n">
        <v>2020</v>
      </c>
      <c r="B10858" t="inlineStr">
        <is>
          <t>00303192</t>
        </is>
      </c>
      <c r="C10858" t="inlineStr">
        <is>
          <t>디에이피</t>
        </is>
      </c>
      <c r="D10858" t="n">
        <v>34209859000</v>
      </c>
      <c r="E10858" t="n">
        <v>4808854000</v>
      </c>
      <c r="F10858" t="n">
        <v>2083831000</v>
      </c>
      <c r="G10858" t="n">
        <v>459212000</v>
      </c>
      <c r="H10858" t="n">
        <v>2.03</v>
      </c>
      <c r="I10858" t="n">
        <v>4.04</v>
      </c>
      <c r="K10858" t="n">
        <v>-2309709000</v>
      </c>
      <c r="L10858" t="n">
        <v>2685956000</v>
      </c>
      <c r="M10858" t="n">
        <v>2607001000</v>
      </c>
      <c r="N10858" t="n">
        <v>-2291750000</v>
      </c>
      <c r="O10858">
        <f>D10857</f>
      </c>
      <c r="P10858">
        <f>(E10858-F10858+G10858)/O10858*100</f>
      </c>
      <c r="Q10858">
        <f>H10857</f>
      </c>
      <c r="R10858">
        <f>I10857</f>
      </c>
      <c r="S10858">
        <f>H10858-H10857</f>
      </c>
      <c r="T10858">
        <f>I10858-I10857</f>
      </c>
      <c r="U10858">
        <f>(L10858-K10858)/(2*D10858*0.01)</f>
      </c>
      <c r="V10858">
        <f>(L10858+K10858)/(D10858*0.0001)</f>
      </c>
    </row>
    <row r="10859">
      <c r="A10859" t="n">
        <v>2021</v>
      </c>
      <c r="B10859" t="inlineStr">
        <is>
          <t>00303192</t>
        </is>
      </c>
      <c r="C10859" t="inlineStr">
        <is>
          <t>디에이피</t>
        </is>
      </c>
      <c r="D10859" t="n">
        <v>35102363000</v>
      </c>
      <c r="E10859" t="n">
        <v>4925569000</v>
      </c>
      <c r="F10859" t="n">
        <v>2523317000</v>
      </c>
      <c r="G10859" t="n">
        <v>573147000</v>
      </c>
      <c r="H10859" t="n">
        <v>2.6</v>
      </c>
      <c r="I10859" t="n">
        <v>4.04</v>
      </c>
      <c r="K10859" t="n">
        <v>-2276545000</v>
      </c>
      <c r="L10859" t="n">
        <v>2634805000</v>
      </c>
      <c r="M10859" t="n">
        <v>2572916000</v>
      </c>
      <c r="N10859" t="n">
        <v>-2270506000</v>
      </c>
      <c r="O10859">
        <f>D10858</f>
      </c>
      <c r="P10859">
        <f>(E10859-F10859+G10859)/O10859*100</f>
      </c>
      <c r="Q10859">
        <f>H10858</f>
      </c>
      <c r="R10859">
        <f>I10858</f>
      </c>
      <c r="S10859">
        <f>H10859-H10858</f>
      </c>
      <c r="T10859">
        <f>I10859-I10858</f>
      </c>
      <c r="U10859">
        <f>(L10859-K10859)/(2*D10859*0.01)</f>
      </c>
      <c r="V10859">
        <f>(L10859+K10859)/(D10859*0.0001)</f>
      </c>
    </row>
    <row r="10860">
      <c r="A10860" t="n">
        <v>2022</v>
      </c>
      <c r="B10860" t="inlineStr">
        <is>
          <t>00303192</t>
        </is>
      </c>
      <c r="C10860" t="inlineStr">
        <is>
          <t>디에이피</t>
        </is>
      </c>
      <c r="D10860" t="n">
        <v>30336904000</v>
      </c>
      <c r="E10860" t="n">
        <v>5058655000</v>
      </c>
      <c r="F10860" t="n">
        <v>7053931000</v>
      </c>
      <c r="G10860" t="n">
        <v>758131000</v>
      </c>
      <c r="H10860" t="n">
        <v>5.2375</v>
      </c>
      <c r="I10860" t="n">
        <v>4.52</v>
      </c>
      <c r="K10860" t="n">
        <v>-1627932000</v>
      </c>
      <c r="L10860" t="n">
        <v>1858167000</v>
      </c>
      <c r="M10860" t="n">
        <v>1863737000</v>
      </c>
      <c r="N10860" t="n">
        <v>-1661912000</v>
      </c>
      <c r="O10860">
        <f>D10859</f>
      </c>
      <c r="P10860">
        <f>(E10860-F10860+G10860)/O10860*100</f>
      </c>
      <c r="Q10860">
        <f>H10859</f>
      </c>
      <c r="R10860">
        <f>I10859</f>
      </c>
      <c r="S10860">
        <f>H10860-H10859</f>
      </c>
      <c r="T10860">
        <f>I10860-I10859</f>
      </c>
      <c r="U10860">
        <f>(L10860-K10860)/(2*D10860*0.01)</f>
      </c>
      <c r="V10860">
        <f>(L10860+K10860)/(D10860*0.0001)</f>
      </c>
    </row>
    <row r="10861">
      <c r="A10861" t="n">
        <v>2023</v>
      </c>
      <c r="B10861" t="inlineStr">
        <is>
          <t>00303192</t>
        </is>
      </c>
      <c r="C10861" t="inlineStr">
        <is>
          <t>디에이피</t>
        </is>
      </c>
      <c r="D10861" t="n">
        <v>34850547000</v>
      </c>
      <c r="E10861" t="n">
        <v>4961367000</v>
      </c>
      <c r="F10861" t="n">
        <v>3690536000</v>
      </c>
      <c r="G10861" t="n">
        <v>1276011000</v>
      </c>
      <c r="H10861" t="n">
        <v>4.235</v>
      </c>
      <c r="I10861" t="n">
        <v>4.52</v>
      </c>
      <c r="K10861" t="n">
        <v>-1457156000</v>
      </c>
      <c r="L10861" t="n">
        <v>1622242000</v>
      </c>
      <c r="M10861" t="n">
        <v>1610266000</v>
      </c>
      <c r="N10861" t="n">
        <v>-1474026000</v>
      </c>
      <c r="O10861">
        <f>D10860</f>
      </c>
      <c r="P10861">
        <f>(E10861-F10861+G10861)/O10861*100</f>
      </c>
      <c r="Q10861">
        <f>H10860</f>
      </c>
      <c r="R10861">
        <f>I10860</f>
      </c>
      <c r="S10861">
        <f>H10861-H10860</f>
      </c>
      <c r="T10861">
        <f>I10861-I10860</f>
      </c>
      <c r="U10861">
        <f>(L10861-K10861)/(2*D10861*0.01)</f>
      </c>
      <c r="V10861">
        <f>(L10861+K10861)/(D10861*0.0001)</f>
      </c>
    </row>
    <row r="10862">
      <c r="A10862" t="n">
        <v>2024</v>
      </c>
      <c r="B10862" t="inlineStr">
        <is>
          <t>00303192</t>
        </is>
      </c>
      <c r="C10862" t="inlineStr">
        <is>
          <t>디에이피</t>
        </is>
      </c>
      <c r="D10862" t="n">
        <v>40114968000</v>
      </c>
      <c r="E10862" t="n">
        <v>6505638000</v>
      </c>
      <c r="F10862" t="n">
        <v>4221694000</v>
      </c>
      <c r="G10862" t="n">
        <v>1133964000</v>
      </c>
      <c r="H10862" t="n">
        <v>3.69</v>
      </c>
      <c r="I10862" t="n">
        <v>3.5</v>
      </c>
      <c r="K10862" t="n">
        <v>-1653319000</v>
      </c>
      <c r="L10862" t="n">
        <v>1832725000</v>
      </c>
      <c r="M10862" t="n">
        <v>1814628000</v>
      </c>
      <c r="N10862" t="n">
        <v>-1668672000</v>
      </c>
      <c r="O10862">
        <f>D10861</f>
      </c>
      <c r="P10862">
        <f>(E10862-F10862+G10862)/O10862*100</f>
      </c>
      <c r="Q10862">
        <f>H10861</f>
      </c>
      <c r="R10862">
        <f>I10861</f>
      </c>
      <c r="S10862">
        <f>H10862-H10861</f>
      </c>
      <c r="T10862">
        <f>I10862-I10861</f>
      </c>
      <c r="U10862">
        <f>(L10862-K10862)/(2*D10862*0.01)</f>
      </c>
      <c r="V10862">
        <f>(L10862+K10862)/(D10862*0.0001)</f>
      </c>
    </row>
    <row r="10863">
      <c r="A10863" t="n">
        <v>2025</v>
      </c>
      <c r="B10863" t="inlineStr">
        <is>
          <t>00303192</t>
        </is>
      </c>
      <c r="C10863" t="inlineStr">
        <is>
          <t>디에이피</t>
        </is>
      </c>
      <c r="D10863" t="n">
        <v>44485593000</v>
      </c>
      <c r="E10863" t="n">
        <v>7486405000</v>
      </c>
      <c r="F10863" t="n">
        <v>5546328000</v>
      </c>
      <c r="G10863" t="n">
        <v>1112491000</v>
      </c>
      <c r="H10863" t="n">
        <v>3.84</v>
      </c>
      <c r="I10863" t="n">
        <v>3.02</v>
      </c>
      <c r="K10863" t="n">
        <v>-1790386000</v>
      </c>
      <c r="L10863" t="n">
        <v>1980942000</v>
      </c>
      <c r="M10863" t="n">
        <v>1968693000</v>
      </c>
      <c r="N10863" t="n">
        <v>-1813113000</v>
      </c>
      <c r="O10863">
        <f>D10862</f>
      </c>
      <c r="P10863">
        <f>(E10863-F10863+G10863)/O10863*100</f>
      </c>
      <c r="Q10863">
        <f>H10862</f>
      </c>
      <c r="R10863">
        <f>I10862</f>
      </c>
      <c r="S10863">
        <f>H10863-H10862</f>
      </c>
      <c r="T10863">
        <f>I10863-I10862</f>
      </c>
      <c r="U10863">
        <f>(L10863-K10863)/(2*D10863*0.01)</f>
      </c>
      <c r="V10863">
        <f>(L10863+K10863)/(D10863*0.0001)</f>
      </c>
    </row>
    <row r="10864">
      <c r="A10864" t="n">
        <v>2014</v>
      </c>
      <c r="B10864" t="inlineStr">
        <is>
          <t>00303217</t>
        </is>
      </c>
      <c r="C10864" t="inlineStr">
        <is>
          <t>우진플라임</t>
        </is>
      </c>
      <c r="D10864" t="n">
        <v>8121216000</v>
      </c>
      <c r="E10864" t="n">
        <v>1785676000</v>
      </c>
      <c r="F10864" t="n">
        <v>1215001000</v>
      </c>
      <c r="G10864" t="n">
        <v>313916000</v>
      </c>
      <c r="H10864" t="n">
        <v>2.73</v>
      </c>
      <c r="I10864" t="n">
        <v>1.6</v>
      </c>
      <c r="J10864" t="n">
        <v>7.97</v>
      </c>
      <c r="K10864" t="n">
        <v>-448025000</v>
      </c>
      <c r="L10864" t="n">
        <v>516435000</v>
      </c>
      <c r="M10864" t="n">
        <v>517666000</v>
      </c>
      <c r="N10864" t="n">
        <v>-457219000</v>
      </c>
      <c r="U10864">
        <f>(L10864-K10864)/(2*D10864*0.01)</f>
      </c>
      <c r="V10864">
        <f>(L10864+K10864)/(D10864*0.0001)</f>
      </c>
    </row>
    <row r="10865">
      <c r="A10865" t="n">
        <v>2015</v>
      </c>
      <c r="B10865" t="inlineStr">
        <is>
          <t>00303217</t>
        </is>
      </c>
      <c r="C10865" t="inlineStr">
        <is>
          <t>우진플라임</t>
        </is>
      </c>
      <c r="D10865" t="n">
        <v>9144819000</v>
      </c>
      <c r="E10865" t="n">
        <v>2441675000</v>
      </c>
      <c r="F10865" t="n">
        <v>1070717000</v>
      </c>
      <c r="G10865" t="n">
        <v>284574000</v>
      </c>
      <c r="H10865" t="n">
        <v>2.35</v>
      </c>
      <c r="I10865" t="n">
        <v>4.76</v>
      </c>
      <c r="J10865" t="n">
        <v>8.15</v>
      </c>
      <c r="K10865" t="n">
        <v>-600000000</v>
      </c>
      <c r="L10865" t="n">
        <v>632897814</v>
      </c>
      <c r="M10865" t="n">
        <v>635759322</v>
      </c>
      <c r="N10865" t="n">
        <v>-613000000</v>
      </c>
      <c r="O10865">
        <f>D10864</f>
      </c>
      <c r="P10865">
        <f>(E10865-F10865+G10865)/O10865*100</f>
      </c>
      <c r="Q10865">
        <f>H10864</f>
      </c>
      <c r="R10865">
        <f>I10864</f>
      </c>
      <c r="S10865">
        <f>H10865-H10864</f>
      </c>
      <c r="T10865">
        <f>I10865-I10864</f>
      </c>
      <c r="U10865">
        <f>(L10865-K10865)/(2*D10865*0.01)</f>
      </c>
      <c r="V10865">
        <f>(L10865+K10865)/(D10865*0.0001)</f>
      </c>
    </row>
    <row r="10866">
      <c r="A10866" t="n">
        <v>2016</v>
      </c>
      <c r="B10866" t="inlineStr">
        <is>
          <t>00303217</t>
        </is>
      </c>
      <c r="C10866" t="inlineStr">
        <is>
          <t>우진플라임</t>
        </is>
      </c>
      <c r="D10866" t="n">
        <v>10946173000</v>
      </c>
      <c r="E10866" t="n">
        <v>2347904000</v>
      </c>
      <c r="F10866" t="n">
        <v>1097264000</v>
      </c>
      <c r="G10866" t="n">
        <v>270079000</v>
      </c>
      <c r="O10866">
        <f>D10865</f>
      </c>
      <c r="P10866">
        <f>(E10866-F10866+G10866)/O10866*100</f>
      </c>
    </row>
    <row r="10867">
      <c r="A10867" t="n">
        <v>2017</v>
      </c>
      <c r="B10867" t="inlineStr">
        <is>
          <t>00303217</t>
        </is>
      </c>
      <c r="C10867" t="inlineStr">
        <is>
          <t>우진플라임</t>
        </is>
      </c>
      <c r="D10867" t="n">
        <v>12080935000</v>
      </c>
      <c r="E10867" t="n">
        <v>2578894000</v>
      </c>
      <c r="F10867" t="n">
        <v>1142215000</v>
      </c>
      <c r="G10867" t="n">
        <v>204478000</v>
      </c>
      <c r="H10867" t="n">
        <v>2.78</v>
      </c>
      <c r="I10867" t="n">
        <v>3.26</v>
      </c>
      <c r="J10867" t="n">
        <v>6.5</v>
      </c>
      <c r="K10867" t="n">
        <v>-676800000</v>
      </c>
      <c r="L10867" t="n">
        <v>785000000</v>
      </c>
      <c r="M10867" t="n">
        <v>785200000</v>
      </c>
      <c r="N10867" t="n">
        <v>-700400000</v>
      </c>
      <c r="O10867">
        <f>D10866</f>
      </c>
      <c r="P10867">
        <f>(E10867-F10867+G10867)/O10867*100</f>
      </c>
      <c r="U10867">
        <f>(L10867-K10867)/(2*D10867*0.01)</f>
      </c>
      <c r="V10867">
        <f>(L10867+K10867)/(D10867*0.0001)</f>
      </c>
    </row>
    <row r="10868">
      <c r="A10868" t="n">
        <v>2018</v>
      </c>
      <c r="B10868" t="inlineStr">
        <is>
          <t>00303217</t>
        </is>
      </c>
      <c r="C10868" t="inlineStr">
        <is>
          <t>우진플라임</t>
        </is>
      </c>
      <c r="D10868" t="n">
        <v>13541167000</v>
      </c>
      <c r="E10868" t="n">
        <v>2475723000</v>
      </c>
      <c r="F10868" t="n">
        <v>1721684000</v>
      </c>
      <c r="G10868" t="n">
        <v>250946000</v>
      </c>
      <c r="H10868" t="n">
        <v>2.26</v>
      </c>
      <c r="I10868" t="n">
        <v>3.42</v>
      </c>
      <c r="J10868" t="n">
        <v>8.16</v>
      </c>
      <c r="K10868" t="n">
        <v>-825350000</v>
      </c>
      <c r="L10868" t="n">
        <v>945000000</v>
      </c>
      <c r="M10868" t="n">
        <v>945780000</v>
      </c>
      <c r="N10868" t="n">
        <v>-837400000</v>
      </c>
      <c r="O10868">
        <f>D10867</f>
      </c>
      <c r="P10868">
        <f>(E10868-F10868+G10868)/O10868*100</f>
      </c>
      <c r="Q10868">
        <f>H10867</f>
      </c>
      <c r="R10868">
        <f>I10867</f>
      </c>
      <c r="S10868">
        <f>H10868-H10867</f>
      </c>
      <c r="T10868">
        <f>I10868-I10867</f>
      </c>
      <c r="U10868">
        <f>(L10868-K10868)/(2*D10868*0.01)</f>
      </c>
      <c r="V10868">
        <f>(L10868+K10868)/(D10868*0.0001)</f>
      </c>
    </row>
    <row r="10869">
      <c r="A10869" t="n">
        <v>2019</v>
      </c>
      <c r="B10869" t="inlineStr">
        <is>
          <t>00303217</t>
        </is>
      </c>
      <c r="C10869" t="inlineStr">
        <is>
          <t>우진플라임</t>
        </is>
      </c>
      <c r="D10869" t="n">
        <v>14701843000</v>
      </c>
      <c r="E10869" t="n">
        <v>2389710000</v>
      </c>
      <c r="F10869" t="n">
        <v>1846265000</v>
      </c>
      <c r="G10869" t="n">
        <v>236311000</v>
      </c>
      <c r="H10869" t="n">
        <v>1.79</v>
      </c>
      <c r="I10869" t="n">
        <v>3.3</v>
      </c>
      <c r="J10869" t="n">
        <v>5.57</v>
      </c>
      <c r="K10869" t="n">
        <v>-617176794</v>
      </c>
      <c r="L10869" t="n">
        <v>690386821</v>
      </c>
      <c r="M10869" t="n">
        <v>675885178</v>
      </c>
      <c r="N10869" t="n">
        <v>-617176794</v>
      </c>
      <c r="O10869">
        <f>D10868</f>
      </c>
      <c r="P10869">
        <f>(E10869-F10869+G10869)/O10869*100</f>
      </c>
      <c r="Q10869">
        <f>H10868</f>
      </c>
      <c r="R10869">
        <f>I10868</f>
      </c>
      <c r="S10869">
        <f>H10869-H10868</f>
      </c>
      <c r="T10869">
        <f>I10869-I10868</f>
      </c>
      <c r="U10869">
        <f>(L10869-K10869)/(2*D10869*0.01)</f>
      </c>
      <c r="V10869">
        <f>(L10869+K10869)/(D10869*0.0001)</f>
      </c>
    </row>
    <row r="10870">
      <c r="A10870" t="n">
        <v>2020</v>
      </c>
      <c r="B10870" t="inlineStr">
        <is>
          <t>00303217</t>
        </is>
      </c>
      <c r="C10870" t="inlineStr">
        <is>
          <t>우진플라임</t>
        </is>
      </c>
      <c r="D10870" t="n">
        <v>15439951000</v>
      </c>
      <c r="E10870" t="n">
        <v>2153589000</v>
      </c>
      <c r="F10870" t="n">
        <v>1322282000</v>
      </c>
      <c r="G10870" t="n">
        <v>195411000</v>
      </c>
      <c r="H10870" t="n">
        <v>1.79</v>
      </c>
      <c r="I10870" t="n">
        <v>3.02</v>
      </c>
      <c r="J10870" t="n">
        <v>5.01</v>
      </c>
      <c r="K10870" t="n">
        <v>-569000000</v>
      </c>
      <c r="L10870" t="n">
        <v>647877702</v>
      </c>
      <c r="M10870" t="n">
        <v>630000000</v>
      </c>
      <c r="N10870" t="n">
        <v>-601559689</v>
      </c>
      <c r="O10870">
        <f>D10869</f>
      </c>
      <c r="P10870">
        <f>(E10870-F10870+G10870)/O10870*100</f>
      </c>
      <c r="Q10870">
        <f>H10869</f>
      </c>
      <c r="R10870">
        <f>I10869</f>
      </c>
      <c r="S10870">
        <f>H10870-H10869</f>
      </c>
      <c r="T10870">
        <f>I10870-I10869</f>
      </c>
      <c r="U10870">
        <f>(L10870-K10870)/(2*D10870*0.01)</f>
      </c>
      <c r="V10870">
        <f>(L10870+K10870)/(D10870*0.0001)</f>
      </c>
    </row>
    <row r="10871">
      <c r="A10871" t="n">
        <v>2021</v>
      </c>
      <c r="B10871" t="inlineStr">
        <is>
          <t>00303217</t>
        </is>
      </c>
      <c r="C10871" t="inlineStr">
        <is>
          <t>우진플라임</t>
        </is>
      </c>
      <c r="D10871" t="n">
        <v>15362706000</v>
      </c>
      <c r="E10871" t="n">
        <v>2048592000</v>
      </c>
      <c r="F10871" t="n">
        <v>2352035000</v>
      </c>
      <c r="G10871" t="n">
        <v>205605000</v>
      </c>
      <c r="H10871" t="n">
        <v>2.48</v>
      </c>
      <c r="I10871" t="n">
        <v>3.24</v>
      </c>
      <c r="J10871" t="n">
        <v>4.97</v>
      </c>
      <c r="K10871" t="n">
        <v>-583786828</v>
      </c>
      <c r="L10871" t="n">
        <v>645233652</v>
      </c>
      <c r="M10871" t="n">
        <v>645233652</v>
      </c>
      <c r="N10871" t="n">
        <v>-599174934</v>
      </c>
      <c r="O10871">
        <f>D10870</f>
      </c>
      <c r="P10871">
        <f>(E10871-F10871+G10871)/O10871*100</f>
      </c>
      <c r="Q10871">
        <f>H10870</f>
      </c>
      <c r="R10871">
        <f>I10870</f>
      </c>
      <c r="S10871">
        <f>H10871-H10870</f>
      </c>
      <c r="T10871">
        <f>I10871-I10870</f>
      </c>
      <c r="U10871">
        <f>(L10871-K10871)/(2*D10871*0.01)</f>
      </c>
      <c r="V10871">
        <f>(L10871+K10871)/(D10871*0.0001)</f>
      </c>
    </row>
    <row r="10872">
      <c r="A10872" t="n">
        <v>2022</v>
      </c>
      <c r="B10872" t="inlineStr">
        <is>
          <t>00303217</t>
        </is>
      </c>
      <c r="C10872" t="inlineStr">
        <is>
          <t>우진플라임</t>
        </is>
      </c>
      <c r="D10872" t="n">
        <v>15744647000</v>
      </c>
      <c r="E10872" t="n">
        <v>1977099000</v>
      </c>
      <c r="F10872" t="n">
        <v>1596590000</v>
      </c>
      <c r="G10872" t="n">
        <v>284080000</v>
      </c>
      <c r="H10872" t="n">
        <v>5.14</v>
      </c>
      <c r="I10872" t="n">
        <v>4.93</v>
      </c>
      <c r="J10872" t="n">
        <v>5.51</v>
      </c>
      <c r="K10872" t="n">
        <v>-629785880</v>
      </c>
      <c r="L10872" t="n">
        <v>709309115</v>
      </c>
      <c r="M10872" t="n">
        <v>724233762</v>
      </c>
      <c r="N10872" t="n">
        <v>-661055574</v>
      </c>
      <c r="O10872">
        <f>D10871</f>
      </c>
      <c r="P10872">
        <f>(E10872-F10872+G10872)/O10872*100</f>
      </c>
      <c r="Q10872">
        <f>H10871</f>
      </c>
      <c r="R10872">
        <f>I10871</f>
      </c>
      <c r="S10872">
        <f>H10872-H10871</f>
      </c>
      <c r="T10872">
        <f>I10872-I10871</f>
      </c>
      <c r="U10872">
        <f>(L10872-K10872)/(2*D10872*0.01)</f>
      </c>
      <c r="V10872">
        <f>(L10872+K10872)/(D10872*0.0001)</f>
      </c>
    </row>
    <row r="10873">
      <c r="A10873" t="n">
        <v>2023</v>
      </c>
      <c r="B10873" t="inlineStr">
        <is>
          <t>00303217</t>
        </is>
      </c>
      <c r="C10873" t="inlineStr">
        <is>
          <t>우진플라임</t>
        </is>
      </c>
      <c r="D10873" t="n">
        <v>18487052000</v>
      </c>
      <c r="E10873" t="n">
        <v>2081521000</v>
      </c>
      <c r="F10873" t="n">
        <v>1621072000</v>
      </c>
      <c r="G10873" t="n">
        <v>603162000</v>
      </c>
      <c r="H10873" t="n">
        <v>4.19</v>
      </c>
      <c r="I10873" t="n">
        <v>6.11</v>
      </c>
      <c r="J10873" t="n">
        <v>6.15</v>
      </c>
      <c r="K10873" t="n">
        <v>-843600000</v>
      </c>
      <c r="L10873" t="n">
        <v>960926704</v>
      </c>
      <c r="M10873" t="n">
        <v>960240000</v>
      </c>
      <c r="N10873" t="n">
        <v>-868688444</v>
      </c>
      <c r="O10873">
        <f>D10872</f>
      </c>
      <c r="P10873">
        <f>(E10873-F10873+G10873)/O10873*100</f>
      </c>
      <c r="Q10873">
        <f>H10872</f>
      </c>
      <c r="R10873">
        <f>I10872</f>
      </c>
      <c r="S10873">
        <f>H10873-H10872</f>
      </c>
      <c r="T10873">
        <f>I10873-I10872</f>
      </c>
      <c r="U10873">
        <f>(L10873-K10873)/(2*D10873*0.01)</f>
      </c>
      <c r="V10873">
        <f>(L10873+K10873)/(D10873*0.0001)</f>
      </c>
    </row>
    <row r="10874">
      <c r="A10874" t="n">
        <v>2024</v>
      </c>
      <c r="B10874" t="inlineStr">
        <is>
          <t>00303217</t>
        </is>
      </c>
      <c r="C10874" t="inlineStr">
        <is>
          <t>우진플라임</t>
        </is>
      </c>
      <c r="D10874" t="n">
        <v>20329906000</v>
      </c>
      <c r="E10874" t="n">
        <v>2360982000</v>
      </c>
      <c r="F10874" t="n">
        <v>1944830000</v>
      </c>
      <c r="G10874" t="n">
        <v>608784000</v>
      </c>
      <c r="H10874" t="n">
        <v>3.59</v>
      </c>
      <c r="I10874" t="n">
        <v>6.17</v>
      </c>
      <c r="J10874" t="n">
        <v>6.75</v>
      </c>
      <c r="K10874" t="n">
        <v>-1077000000</v>
      </c>
      <c r="L10874" t="n">
        <v>1219794360</v>
      </c>
      <c r="M10874" t="n">
        <v>1198000000</v>
      </c>
      <c r="N10874" t="n">
        <v>-1097813524</v>
      </c>
      <c r="O10874">
        <f>D10873</f>
      </c>
      <c r="P10874">
        <f>(E10874-F10874+G10874)/O10874*100</f>
      </c>
      <c r="Q10874">
        <f>H10873</f>
      </c>
      <c r="R10874">
        <f>I10873</f>
      </c>
      <c r="S10874">
        <f>H10874-H10873</f>
      </c>
      <c r="T10874">
        <f>I10874-I10873</f>
      </c>
      <c r="U10874">
        <f>(L10874-K10874)/(2*D10874*0.01)</f>
      </c>
      <c r="V10874">
        <f>(L10874+K10874)/(D10874*0.0001)</f>
      </c>
    </row>
    <row r="10875">
      <c r="A10875" t="n">
        <v>2025</v>
      </c>
      <c r="B10875" t="inlineStr">
        <is>
          <t>00303217</t>
        </is>
      </c>
      <c r="C10875" t="inlineStr">
        <is>
          <t>우진플라임</t>
        </is>
      </c>
      <c r="D10875" t="n">
        <v>20288229000</v>
      </c>
      <c r="E10875" t="n">
        <v>2533854000</v>
      </c>
      <c r="F10875" t="n">
        <v>1384502000</v>
      </c>
      <c r="G10875" t="n">
        <v>596952000</v>
      </c>
      <c r="H10875" t="n">
        <v>3.94</v>
      </c>
      <c r="I10875" t="n">
        <v>5.2</v>
      </c>
      <c r="J10875" t="n">
        <v>6.79</v>
      </c>
      <c r="K10875" t="n">
        <v>-1084700000</v>
      </c>
      <c r="L10875" t="n">
        <v>1236000000</v>
      </c>
      <c r="M10875" t="n">
        <v>1200000000</v>
      </c>
      <c r="N10875" t="n">
        <v>-1080000000</v>
      </c>
      <c r="O10875">
        <f>D10874</f>
      </c>
      <c r="P10875">
        <f>(E10875-F10875+G10875)/O10875*100</f>
      </c>
      <c r="Q10875">
        <f>H10874</f>
      </c>
      <c r="R10875">
        <f>I10874</f>
      </c>
      <c r="S10875">
        <f>H10875-H10874</f>
      </c>
      <c r="T10875">
        <f>I10875-I10874</f>
      </c>
      <c r="U10875">
        <f>(L10875-K10875)/(2*D10875*0.01)</f>
      </c>
      <c r="V10875">
        <f>(L10875+K10875)/(D10875*0.0001)</f>
      </c>
    </row>
    <row r="10876">
      <c r="A10876" t="n">
        <v>2014</v>
      </c>
      <c r="B10876" t="inlineStr">
        <is>
          <t>00303396</t>
        </is>
      </c>
      <c r="C10876" t="inlineStr">
        <is>
          <t>한국컴퓨터</t>
        </is>
      </c>
      <c r="D10876" t="n">
        <v>4189383000</v>
      </c>
      <c r="E10876" t="n">
        <v>962135000</v>
      </c>
      <c r="F10876" t="n">
        <v>343078000</v>
      </c>
      <c r="G10876" t="n">
        <v>97406000</v>
      </c>
    </row>
    <row r="10877">
      <c r="A10877" t="n">
        <v>2015</v>
      </c>
      <c r="B10877" t="inlineStr">
        <is>
          <t>00303396</t>
        </is>
      </c>
      <c r="C10877" t="inlineStr">
        <is>
          <t>한국컴퓨터</t>
        </is>
      </c>
      <c r="D10877" t="n">
        <v>3908129000</v>
      </c>
      <c r="E10877" t="n">
        <v>1087149000</v>
      </c>
      <c r="F10877" t="n">
        <v>593587000</v>
      </c>
      <c r="G10877" t="n">
        <v>94566000</v>
      </c>
      <c r="H10877" t="n">
        <v>2.15</v>
      </c>
      <c r="I10877" t="n">
        <v>5.995</v>
      </c>
      <c r="J10877" t="n">
        <v>5.99</v>
      </c>
      <c r="K10877" t="n">
        <v>-359687000</v>
      </c>
      <c r="L10877" t="n">
        <v>141320000</v>
      </c>
      <c r="M10877" t="n">
        <v>132429000</v>
      </c>
      <c r="N10877" t="n">
        <v>-357321000</v>
      </c>
      <c r="O10877">
        <f>D10876</f>
      </c>
      <c r="P10877">
        <f>(E10877-F10877+G10877)/O10877*100</f>
      </c>
      <c r="U10877">
        <f>(L10877-K10877)/(2*D10877*0.01)</f>
      </c>
    </row>
    <row r="10878">
      <c r="A10878" t="n">
        <v>2016</v>
      </c>
      <c r="B10878" t="inlineStr">
        <is>
          <t>00303396</t>
        </is>
      </c>
      <c r="C10878" t="inlineStr">
        <is>
          <t>한국컴퓨터</t>
        </is>
      </c>
      <c r="D10878" t="n">
        <v>4823828000</v>
      </c>
      <c r="E10878" t="n">
        <v>856966000</v>
      </c>
      <c r="F10878" t="n">
        <v>449909000</v>
      </c>
      <c r="G10878" t="n">
        <v>75894000</v>
      </c>
      <c r="H10878" t="n">
        <v>2.41</v>
      </c>
      <c r="J10878" t="n">
        <v>8.56</v>
      </c>
      <c r="K10878" t="n">
        <v>-434748000</v>
      </c>
      <c r="L10878" t="n">
        <v>513686000</v>
      </c>
      <c r="M10878" t="n">
        <v>493332000</v>
      </c>
      <c r="N10878" t="n">
        <v>-427617000</v>
      </c>
      <c r="O10878">
        <f>D10877</f>
      </c>
      <c r="P10878">
        <f>(E10878-F10878+G10878)/O10878*100</f>
      </c>
      <c r="Q10878">
        <f>H10877</f>
      </c>
      <c r="S10878">
        <f>H10878-H10877</f>
      </c>
      <c r="U10878">
        <f>(L10878-K10878)/(2*D10878*0.01)</f>
      </c>
      <c r="V10878">
        <f>(L10878+K10878)/(D10878*0.0001)</f>
      </c>
    </row>
    <row r="10879">
      <c r="A10879" t="n">
        <v>2017</v>
      </c>
      <c r="B10879" t="inlineStr">
        <is>
          <t>00303396</t>
        </is>
      </c>
      <c r="C10879" t="inlineStr">
        <is>
          <t>한국컴퓨터</t>
        </is>
      </c>
      <c r="D10879" t="n">
        <v>4404317000</v>
      </c>
      <c r="E10879" t="n">
        <v>943035000</v>
      </c>
      <c r="F10879" t="n">
        <v>1214289000</v>
      </c>
      <c r="G10879" t="n">
        <v>108971000</v>
      </c>
      <c r="H10879" t="n">
        <v>2.78</v>
      </c>
      <c r="I10879" t="n">
        <v>6.47</v>
      </c>
      <c r="J10879" t="n">
        <v>7.72</v>
      </c>
      <c r="K10879" t="n">
        <v>-357632000</v>
      </c>
      <c r="L10879" t="n">
        <v>414860000</v>
      </c>
      <c r="M10879" t="n">
        <v>414533000</v>
      </c>
      <c r="N10879" t="n">
        <v>-363940000</v>
      </c>
      <c r="O10879">
        <f>D10878</f>
      </c>
      <c r="P10879">
        <f>(E10879-F10879+G10879)/O10879*100</f>
      </c>
      <c r="Q10879">
        <f>H10878</f>
      </c>
      <c r="S10879">
        <f>H10879-H10878</f>
      </c>
      <c r="U10879">
        <f>(L10879-K10879)/(2*D10879*0.01)</f>
      </c>
      <c r="V10879">
        <f>(L10879+K10879)/(D10879*0.0001)</f>
      </c>
    </row>
    <row r="10880">
      <c r="A10880" t="n">
        <v>2018</v>
      </c>
      <c r="B10880" t="inlineStr">
        <is>
          <t>00303396</t>
        </is>
      </c>
      <c r="C10880" t="inlineStr">
        <is>
          <t>한국컴퓨터</t>
        </is>
      </c>
      <c r="D10880" t="n">
        <v>3587406000</v>
      </c>
      <c r="E10880" t="n">
        <v>663139000</v>
      </c>
      <c r="F10880" t="n">
        <v>693500000</v>
      </c>
      <c r="G10880" t="n">
        <v>140875000</v>
      </c>
      <c r="H10880" t="n">
        <v>2.25</v>
      </c>
      <c r="I10880" t="n">
        <v>5.44</v>
      </c>
      <c r="J10880" t="n">
        <v>7.22</v>
      </c>
      <c r="K10880" t="n">
        <v>-268340000</v>
      </c>
      <c r="L10880" t="n">
        <v>307253000</v>
      </c>
      <c r="M10880" t="n">
        <v>305289000</v>
      </c>
      <c r="N10880" t="n">
        <v>-271749000</v>
      </c>
      <c r="O10880">
        <f>D10879</f>
      </c>
      <c r="P10880">
        <f>(E10880-F10880+G10880)/O10880*100</f>
      </c>
      <c r="Q10880">
        <f>H10879</f>
      </c>
      <c r="R10880">
        <f>I10879</f>
      </c>
      <c r="S10880">
        <f>H10880-H10879</f>
      </c>
      <c r="T10880">
        <f>I10880-I10879</f>
      </c>
      <c r="U10880">
        <f>(L10880-K10880)/(2*D10880*0.01)</f>
      </c>
      <c r="V10880">
        <f>(L10880+K10880)/(D10880*0.0001)</f>
      </c>
    </row>
    <row r="10881">
      <c r="A10881" t="n">
        <v>2019</v>
      </c>
      <c r="B10881" t="inlineStr">
        <is>
          <t>00303396</t>
        </is>
      </c>
      <c r="C10881" t="inlineStr">
        <is>
          <t>한국컴퓨터</t>
        </is>
      </c>
      <c r="D10881" t="n">
        <v>3519844000</v>
      </c>
      <c r="E10881" t="n">
        <v>403556000</v>
      </c>
      <c r="F10881" t="n">
        <v>519914000</v>
      </c>
      <c r="G10881" t="n">
        <v>89797000</v>
      </c>
      <c r="H10881" t="n">
        <v>1.92</v>
      </c>
      <c r="I10881" t="n">
        <v>4.82</v>
      </c>
      <c r="J10881" t="n">
        <v>8.73</v>
      </c>
      <c r="K10881" t="n">
        <v>-272208000</v>
      </c>
      <c r="L10881" t="n">
        <v>314271000</v>
      </c>
      <c r="M10881" t="n">
        <v>310966000</v>
      </c>
      <c r="N10881" t="n">
        <v>-274669000</v>
      </c>
      <c r="O10881">
        <f>D10880</f>
      </c>
      <c r="P10881">
        <f>(E10881-F10881+G10881)/O10881*100</f>
      </c>
      <c r="Q10881">
        <f>H10880</f>
      </c>
      <c r="R10881">
        <f>I10880</f>
      </c>
      <c r="S10881">
        <f>H10881-H10880</f>
      </c>
      <c r="T10881">
        <f>I10881-I10880</f>
      </c>
      <c r="U10881">
        <f>(L10881-K10881)/(2*D10881*0.01)</f>
      </c>
      <c r="V10881">
        <f>(L10881+K10881)/(D10881*0.0001)</f>
      </c>
    </row>
    <row r="10882">
      <c r="A10882" t="n">
        <v>2020</v>
      </c>
      <c r="B10882" t="inlineStr">
        <is>
          <t>00303396</t>
        </is>
      </c>
      <c r="C10882" t="inlineStr">
        <is>
          <t>한국컴퓨터</t>
        </is>
      </c>
      <c r="D10882" t="n">
        <v>3738988000</v>
      </c>
      <c r="E10882" t="n">
        <v>366455000</v>
      </c>
      <c r="F10882" t="n">
        <v>182104000</v>
      </c>
      <c r="G10882" t="n">
        <v>74617000</v>
      </c>
      <c r="H10882" t="n">
        <v>1.85</v>
      </c>
      <c r="I10882" t="n">
        <v>4.43</v>
      </c>
      <c r="J10882" t="n">
        <v>8.43</v>
      </c>
      <c r="K10882" t="n">
        <v>-277441000</v>
      </c>
      <c r="L10882" t="n">
        <v>318672000</v>
      </c>
      <c r="M10882" t="n">
        <v>315096000</v>
      </c>
      <c r="N10882" t="n">
        <v>-279773000</v>
      </c>
      <c r="O10882">
        <f>D10881</f>
      </c>
      <c r="P10882">
        <f>(E10882-F10882+G10882)/O10882*100</f>
      </c>
      <c r="Q10882">
        <f>H10881</f>
      </c>
      <c r="R10882">
        <f>I10881</f>
      </c>
      <c r="S10882">
        <f>H10882-H10881</f>
      </c>
      <c r="T10882">
        <f>I10882-I10881</f>
      </c>
      <c r="U10882">
        <f>(L10882-K10882)/(2*D10882*0.01)</f>
      </c>
      <c r="V10882">
        <f>(L10882+K10882)/(D10882*0.0001)</f>
      </c>
    </row>
    <row r="10883">
      <c r="A10883" t="n">
        <v>2021</v>
      </c>
      <c r="B10883" t="inlineStr">
        <is>
          <t>00303396</t>
        </is>
      </c>
      <c r="C10883" t="inlineStr">
        <is>
          <t>한국컴퓨터</t>
        </is>
      </c>
      <c r="D10883" t="n">
        <v>3842814000</v>
      </c>
      <c r="E10883" t="n">
        <v>373834000</v>
      </c>
      <c r="F10883" t="n">
        <v>117735000</v>
      </c>
      <c r="G10883" t="n">
        <v>76087000</v>
      </c>
      <c r="H10883" t="n">
        <v>2.57</v>
      </c>
      <c r="I10883" t="n">
        <v>3.11</v>
      </c>
      <c r="J10883" t="n">
        <v>7.459</v>
      </c>
      <c r="K10883" t="n">
        <v>-222298000</v>
      </c>
      <c r="L10883" t="n">
        <v>336702000</v>
      </c>
      <c r="M10883" t="n">
        <v>300896000</v>
      </c>
      <c r="N10883" t="n">
        <v>-252683000</v>
      </c>
      <c r="O10883">
        <f>D10882</f>
      </c>
      <c r="P10883">
        <f>(E10883-F10883+G10883)/O10883*100</f>
      </c>
      <c r="Q10883">
        <f>H10882</f>
      </c>
      <c r="R10883">
        <f>I10882</f>
      </c>
      <c r="S10883">
        <f>H10883-H10882</f>
      </c>
      <c r="T10883">
        <f>I10883-I10882</f>
      </c>
      <c r="U10883">
        <f>(L10883-K10883)/(2*D10883*0.01)</f>
      </c>
      <c r="V10883">
        <f>(L10883+K10883)/(D10883*0.0001)</f>
      </c>
    </row>
    <row r="10884">
      <c r="A10884" t="n">
        <v>2022</v>
      </c>
      <c r="B10884" t="inlineStr">
        <is>
          <t>00303396</t>
        </is>
      </c>
      <c r="C10884" t="inlineStr">
        <is>
          <t>한국컴퓨터</t>
        </is>
      </c>
      <c r="D10884" t="n">
        <v>4035452000</v>
      </c>
      <c r="E10884" t="n">
        <v>369389000</v>
      </c>
      <c r="F10884" t="n">
        <v>99137000</v>
      </c>
      <c r="G10884" t="n">
        <v>94171000</v>
      </c>
      <c r="H10884" t="n">
        <v>5.16</v>
      </c>
      <c r="I10884" t="n">
        <v>4.82</v>
      </c>
      <c r="J10884" t="n">
        <v>6.64</v>
      </c>
      <c r="K10884" t="n">
        <v>-116946000</v>
      </c>
      <c r="L10884" t="n">
        <v>212878000</v>
      </c>
      <c r="M10884" t="n">
        <v>175511000</v>
      </c>
      <c r="N10884" t="n">
        <v>-149467000</v>
      </c>
      <c r="O10884">
        <f>D10883</f>
      </c>
      <c r="P10884">
        <f>(E10884-F10884+G10884)/O10884*100</f>
      </c>
      <c r="Q10884">
        <f>H10883</f>
      </c>
      <c r="R10884">
        <f>I10883</f>
      </c>
      <c r="S10884">
        <f>H10884-H10883</f>
      </c>
      <c r="T10884">
        <f>I10884-I10883</f>
      </c>
      <c r="U10884">
        <f>(L10884-K10884)/(2*D10884*0.01)</f>
      </c>
      <c r="V10884">
        <f>(L10884+K10884)/(D10884*0.0001)</f>
      </c>
    </row>
    <row r="10885">
      <c r="A10885" t="n">
        <v>2023</v>
      </c>
      <c r="B10885" t="inlineStr">
        <is>
          <t>00303396</t>
        </is>
      </c>
      <c r="C10885" t="inlineStr">
        <is>
          <t>한국컴퓨터</t>
        </is>
      </c>
      <c r="D10885" t="n">
        <v>4106695000</v>
      </c>
      <c r="E10885" t="n">
        <v>359780000</v>
      </c>
      <c r="F10885" t="n">
        <v>239905000</v>
      </c>
      <c r="G10885" t="n">
        <v>198107000</v>
      </c>
      <c r="H10885" t="n">
        <v>4.21</v>
      </c>
      <c r="I10885" t="n">
        <v>4.07</v>
      </c>
      <c r="J10885" t="n">
        <v>6.399</v>
      </c>
      <c r="K10885" t="n">
        <v>-238658000</v>
      </c>
      <c r="L10885" t="n">
        <v>267129000</v>
      </c>
      <c r="M10885" t="n">
        <v>264300000</v>
      </c>
      <c r="N10885" t="n">
        <v>-240697000</v>
      </c>
      <c r="O10885">
        <f>D10884</f>
      </c>
      <c r="P10885">
        <f>(E10885-F10885+G10885)/O10885*100</f>
      </c>
      <c r="Q10885">
        <f>H10884</f>
      </c>
      <c r="R10885">
        <f>I10884</f>
      </c>
      <c r="S10885">
        <f>H10885-H10884</f>
      </c>
      <c r="T10885">
        <f>I10885-I10884</f>
      </c>
      <c r="U10885">
        <f>(L10885-K10885)/(2*D10885*0.01)</f>
      </c>
      <c r="V10885">
        <f>(L10885+K10885)/(D10885*0.0001)</f>
      </c>
    </row>
    <row r="10886">
      <c r="A10886" t="n">
        <v>2024</v>
      </c>
      <c r="B10886" t="inlineStr">
        <is>
          <t>00303396</t>
        </is>
      </c>
      <c r="C10886" t="inlineStr">
        <is>
          <t>한국컴퓨터</t>
        </is>
      </c>
      <c r="D10886" t="n">
        <v>4858980000</v>
      </c>
      <c r="E10886" t="n">
        <v>364565000</v>
      </c>
      <c r="F10886" t="n">
        <v>154912000</v>
      </c>
      <c r="G10886" t="n">
        <v>163673000</v>
      </c>
      <c r="H10886" t="n">
        <v>3.58</v>
      </c>
      <c r="I10886" t="n">
        <v>4.18</v>
      </c>
      <c r="J10886" t="n">
        <v>6.34</v>
      </c>
      <c r="K10886" t="n">
        <v>-281497000</v>
      </c>
      <c r="L10886" t="n">
        <v>314969000</v>
      </c>
      <c r="M10886" t="n">
        <v>309026000</v>
      </c>
      <c r="N10886" t="n">
        <v>-281764000</v>
      </c>
      <c r="O10886">
        <f>D10885</f>
      </c>
      <c r="P10886">
        <f>(E10886-F10886+G10886)/O10886*100</f>
      </c>
      <c r="Q10886">
        <f>H10885</f>
      </c>
      <c r="R10886">
        <f>I10885</f>
      </c>
      <c r="S10886">
        <f>H10886-H10885</f>
      </c>
      <c r="T10886">
        <f>I10886-I10885</f>
      </c>
      <c r="U10886">
        <f>(L10886-K10886)/(2*D10886*0.01)</f>
      </c>
      <c r="V10886">
        <f>(L10886+K10886)/(D10886*0.0001)</f>
      </c>
    </row>
    <row r="10887">
      <c r="A10887" t="n">
        <v>2025</v>
      </c>
      <c r="B10887" t="inlineStr">
        <is>
          <t>00303396</t>
        </is>
      </c>
      <c r="C10887" t="inlineStr">
        <is>
          <t>한국컴퓨터</t>
        </is>
      </c>
      <c r="D10887" t="n">
        <v>5318951000</v>
      </c>
      <c r="E10887" t="n">
        <v>395151000</v>
      </c>
      <c r="F10887" t="n">
        <v>217152000</v>
      </c>
      <c r="G10887" t="n">
        <v>165132000</v>
      </c>
      <c r="H10887" t="n">
        <v>3.89</v>
      </c>
      <c r="I10887" t="n">
        <v>4.21</v>
      </c>
      <c r="J10887" t="n">
        <v>5.89</v>
      </c>
      <c r="K10887" t="n">
        <v>-318425000</v>
      </c>
      <c r="L10887" t="n">
        <v>318425000</v>
      </c>
      <c r="M10887" t="n">
        <v>313401000</v>
      </c>
      <c r="N10887" t="n">
        <v>-287270000</v>
      </c>
      <c r="O10887">
        <f>D10886</f>
      </c>
      <c r="P10887">
        <f>(E10887-F10887+G10887)/O10887*100</f>
      </c>
      <c r="Q10887">
        <f>H10886</f>
      </c>
      <c r="R10887">
        <f>I10886</f>
      </c>
      <c r="S10887">
        <f>H10887-H10886</f>
      </c>
      <c r="T10887">
        <f>I10887-I10886</f>
      </c>
      <c r="U10887">
        <f>(L10887-K10887)/(2*D10887*0.01)</f>
      </c>
    </row>
    <row r="10888">
      <c r="A10888" t="n">
        <v>2014</v>
      </c>
      <c r="B10888" t="inlineStr">
        <is>
          <t>00303703</t>
        </is>
      </c>
      <c r="C10888" t="inlineStr">
        <is>
          <t>CS</t>
        </is>
      </c>
      <c r="D10888" t="n">
        <v>2482651078</v>
      </c>
      <c r="E10888" t="n">
        <v>1164495609</v>
      </c>
      <c r="F10888" t="n">
        <v>159989773</v>
      </c>
      <c r="G10888" t="n">
        <v>99826428</v>
      </c>
      <c r="H10888" t="n">
        <v>3.21</v>
      </c>
      <c r="I10888" t="n">
        <v>2.5</v>
      </c>
      <c r="K10888" t="n">
        <v>-108944529</v>
      </c>
      <c r="L10888" t="n">
        <v>123374641</v>
      </c>
      <c r="M10888" t="n">
        <v>123119748</v>
      </c>
      <c r="N10888" t="n">
        <v>-110747793</v>
      </c>
      <c r="U10888">
        <f>(L10888-K10888)/(2*D10888*0.01)</f>
      </c>
      <c r="V10888">
        <f>(L10888+K10888)/(D10888*0.0001)</f>
      </c>
    </row>
    <row r="10889">
      <c r="A10889" t="n">
        <v>2015</v>
      </c>
      <c r="B10889" t="inlineStr">
        <is>
          <t>00303703</t>
        </is>
      </c>
      <c r="C10889" t="inlineStr">
        <is>
          <t>CS</t>
        </is>
      </c>
      <c r="D10889" t="n">
        <v>2105199035</v>
      </c>
      <c r="E10889" t="n">
        <v>358231054</v>
      </c>
      <c r="F10889" t="n">
        <v>1037606194</v>
      </c>
      <c r="G10889" t="n">
        <v>44930006</v>
      </c>
      <c r="H10889" t="n">
        <v>2.9</v>
      </c>
      <c r="I10889" t="n">
        <v>4.8</v>
      </c>
      <c r="J10889" t="n">
        <v>8.66</v>
      </c>
      <c r="K10889" t="n">
        <v>-177301608</v>
      </c>
      <c r="L10889" t="n">
        <v>203991110</v>
      </c>
      <c r="M10889" t="n">
        <v>198259579</v>
      </c>
      <c r="N10889" t="n">
        <v>-176046733</v>
      </c>
      <c r="O10889">
        <f>D10888</f>
      </c>
      <c r="P10889">
        <f>(E10889-F10889+G10889)/O10889*100</f>
      </c>
      <c r="Q10889">
        <f>H10888</f>
      </c>
      <c r="R10889">
        <f>I10888</f>
      </c>
      <c r="S10889">
        <f>H10889-H10888</f>
      </c>
      <c r="T10889">
        <f>I10889-I10888</f>
      </c>
      <c r="U10889">
        <f>(L10889-K10889)/(2*D10889*0.01)</f>
      </c>
      <c r="V10889">
        <f>(L10889+K10889)/(D10889*0.0001)</f>
      </c>
    </row>
    <row r="10890">
      <c r="A10890" t="n">
        <v>2022</v>
      </c>
      <c r="B10890" t="inlineStr">
        <is>
          <t>00303703</t>
        </is>
      </c>
      <c r="C10890" t="inlineStr">
        <is>
          <t>CS</t>
        </is>
      </c>
      <c r="D10890" t="n">
        <v>1643753122</v>
      </c>
      <c r="E10890" t="n">
        <v>408314955</v>
      </c>
      <c r="F10890" t="n">
        <v>102405023</v>
      </c>
      <c r="G10890" t="n">
        <v>32019558</v>
      </c>
      <c r="H10890" t="n">
        <v>5.318</v>
      </c>
      <c r="I10890" t="n">
        <v>3.33</v>
      </c>
      <c r="J10890" t="n">
        <v>8.81</v>
      </c>
      <c r="K10890" t="n">
        <v>-64495057</v>
      </c>
      <c r="L10890" t="n">
        <v>73113260</v>
      </c>
      <c r="M10890" t="n">
        <v>73924193</v>
      </c>
      <c r="N10890" t="n">
        <v>-66310296</v>
      </c>
      <c r="U10890">
        <f>(L10890-K10890)/(2*D10890*0.01)</f>
      </c>
      <c r="V10890">
        <f>(L10890+K10890)/(D10890*0.0001)</f>
      </c>
    </row>
    <row r="10891">
      <c r="A10891" t="n">
        <v>2023</v>
      </c>
      <c r="B10891" t="inlineStr">
        <is>
          <t>00303703</t>
        </is>
      </c>
      <c r="C10891" t="inlineStr">
        <is>
          <t>CS</t>
        </is>
      </c>
      <c r="D10891" t="n">
        <v>2018715354</v>
      </c>
      <c r="E10891" t="n">
        <v>391983127</v>
      </c>
      <c r="F10891" t="n">
        <v>227270922</v>
      </c>
      <c r="G10891" t="n">
        <v>45074356</v>
      </c>
      <c r="H10891" t="n">
        <v>4.977</v>
      </c>
      <c r="I10891" t="n">
        <v>3.58</v>
      </c>
      <c r="J10891" t="n">
        <v>9.220000000000001</v>
      </c>
      <c r="K10891" t="n">
        <v>-72795938</v>
      </c>
      <c r="L10891" t="n">
        <v>72795938</v>
      </c>
      <c r="M10891" t="n">
        <v>73160409</v>
      </c>
      <c r="N10891" t="n">
        <v>-65239091</v>
      </c>
      <c r="O10891">
        <f>D10890</f>
      </c>
      <c r="P10891">
        <f>(E10891-F10891+G10891)/O10891*100</f>
      </c>
      <c r="Q10891">
        <f>H10890</f>
      </c>
      <c r="R10891">
        <f>I10890</f>
      </c>
      <c r="S10891">
        <f>H10891-H10890</f>
      </c>
      <c r="T10891">
        <f>I10891-I10890</f>
      </c>
      <c r="U10891">
        <f>(L10891-K10891)/(2*D10891*0.01)</f>
      </c>
    </row>
    <row r="10892">
      <c r="A10892" t="n">
        <v>2024</v>
      </c>
      <c r="B10892" t="inlineStr">
        <is>
          <t>00303703</t>
        </is>
      </c>
      <c r="C10892" t="inlineStr">
        <is>
          <t>CS</t>
        </is>
      </c>
      <c r="D10892" t="n">
        <v>2202217540</v>
      </c>
      <c r="E10892" t="n">
        <v>441064667</v>
      </c>
      <c r="F10892" t="n">
        <v>424933947</v>
      </c>
      <c r="G10892" t="n">
        <v>39030290</v>
      </c>
      <c r="H10892" t="n">
        <v>4.357</v>
      </c>
      <c r="I10892" t="n">
        <v>3.54</v>
      </c>
      <c r="J10892" t="n">
        <v>8.699999999999999</v>
      </c>
      <c r="K10892" t="n">
        <v>-63725477</v>
      </c>
      <c r="L10892" t="n">
        <v>72497149</v>
      </c>
      <c r="M10892" t="n">
        <v>89926257</v>
      </c>
      <c r="N10892" t="n">
        <v>-51078028</v>
      </c>
      <c r="O10892">
        <f>D10891</f>
      </c>
      <c r="P10892">
        <f>(E10892-F10892+G10892)/O10892*100</f>
      </c>
      <c r="Q10892">
        <f>H10891</f>
      </c>
      <c r="R10892">
        <f>I10891</f>
      </c>
      <c r="S10892">
        <f>H10892-H10891</f>
      </c>
      <c r="T10892">
        <f>I10892-I10891</f>
      </c>
      <c r="U10892">
        <f>(L10892-K10892)/(2*D10892*0.01)</f>
      </c>
      <c r="V10892">
        <f>(L10892+K10892)/(D10892*0.0001)</f>
      </c>
    </row>
    <row r="10893">
      <c r="A10893" t="n">
        <v>2025</v>
      </c>
      <c r="B10893" t="inlineStr">
        <is>
          <t>00303703</t>
        </is>
      </c>
      <c r="C10893" t="inlineStr">
        <is>
          <t>CS</t>
        </is>
      </c>
      <c r="D10893" t="n">
        <v>2633795700</v>
      </c>
      <c r="E10893" t="n">
        <v>410896342</v>
      </c>
      <c r="F10893" t="n">
        <v>117654423</v>
      </c>
      <c r="G10893" t="n">
        <v>35103861</v>
      </c>
      <c r="H10893" t="n">
        <v>4.631</v>
      </c>
      <c r="I10893" t="n">
        <v>3.58</v>
      </c>
      <c r="J10893" t="n">
        <v>8.23</v>
      </c>
      <c r="K10893" t="n">
        <v>-64708875</v>
      </c>
      <c r="L10893" t="n">
        <v>72976668</v>
      </c>
      <c r="M10893" t="n">
        <v>73087171</v>
      </c>
      <c r="N10893" t="n">
        <v>-65976424</v>
      </c>
      <c r="O10893">
        <f>D10892</f>
      </c>
      <c r="P10893">
        <f>(E10893-F10893+G10893)/O10893*100</f>
      </c>
      <c r="Q10893">
        <f>H10892</f>
      </c>
      <c r="R10893">
        <f>I10892</f>
      </c>
      <c r="S10893">
        <f>H10893-H10892</f>
      </c>
      <c r="T10893">
        <f>I10893-I10892</f>
      </c>
      <c r="U10893">
        <f>(L10893-K10893)/(2*D10893*0.01)</f>
      </c>
      <c r="V10893">
        <f>(L10893+K10893)/(D10893*0.0001)</f>
      </c>
    </row>
    <row r="10894">
      <c r="A10894" t="n">
        <v>2014</v>
      </c>
      <c r="B10894" t="inlineStr">
        <is>
          <t>00303794</t>
        </is>
      </c>
      <c r="C10894" t="inlineStr">
        <is>
          <t>쇼박스</t>
        </is>
      </c>
      <c r="D10894" t="n">
        <v>928300000</v>
      </c>
      <c r="E10894" t="n">
        <v>205084000</v>
      </c>
      <c r="F10894" t="n">
        <v>31186000</v>
      </c>
      <c r="G10894" t="n">
        <v>7566000</v>
      </c>
      <c r="H10894" t="n">
        <v>2.9</v>
      </c>
      <c r="I10894" t="n">
        <v>4</v>
      </c>
      <c r="K10894" t="n">
        <v>-46546000</v>
      </c>
      <c r="L10894" t="n">
        <v>52714000</v>
      </c>
      <c r="M10894" t="n">
        <v>51651000</v>
      </c>
      <c r="N10894" t="n">
        <v>-46545000</v>
      </c>
      <c r="U10894">
        <f>(L10894-K10894)/(2*D10894*0.01)</f>
      </c>
      <c r="V10894">
        <f>(L10894+K10894)/(D10894*0.0001)</f>
      </c>
    </row>
    <row r="10895">
      <c r="A10895" t="n">
        <v>2015</v>
      </c>
      <c r="B10895" t="inlineStr">
        <is>
          <t>00303794</t>
        </is>
      </c>
      <c r="C10895" t="inlineStr">
        <is>
          <t>쇼박스</t>
        </is>
      </c>
      <c r="D10895" t="n">
        <v>1219101000</v>
      </c>
      <c r="E10895" t="n">
        <v>237366000</v>
      </c>
      <c r="F10895" t="n">
        <v>28644000</v>
      </c>
      <c r="G10895" t="n">
        <v>25646000</v>
      </c>
      <c r="H10895" t="n">
        <v>2.61</v>
      </c>
      <c r="I10895" t="n">
        <v>4</v>
      </c>
      <c r="K10895" t="n">
        <v>-40017000</v>
      </c>
      <c r="L10895" t="n">
        <v>47175000</v>
      </c>
      <c r="M10895" t="n">
        <v>46060000</v>
      </c>
      <c r="N10895" t="n">
        <v>-39910000</v>
      </c>
      <c r="O10895">
        <f>D10894</f>
      </c>
      <c r="P10895">
        <f>(E10895-F10895+G10895)/O10895*100</f>
      </c>
      <c r="Q10895">
        <f>H10894</f>
      </c>
      <c r="R10895">
        <f>I10894</f>
      </c>
      <c r="S10895">
        <f>H10895-H10894</f>
      </c>
      <c r="T10895">
        <f>I10895-I10894</f>
      </c>
      <c r="U10895">
        <f>(L10895-K10895)/(2*D10895*0.01)</f>
      </c>
      <c r="V10895">
        <f>(L10895+K10895)/(D10895*0.0001)</f>
      </c>
    </row>
    <row r="10896">
      <c r="A10896" t="n">
        <v>2016</v>
      </c>
      <c r="B10896" t="inlineStr">
        <is>
          <t>00303794</t>
        </is>
      </c>
      <c r="C10896" t="inlineStr">
        <is>
          <t>쇼박스</t>
        </is>
      </c>
      <c r="D10896" t="n">
        <v>1633986000</v>
      </c>
      <c r="E10896" t="n">
        <v>291096000</v>
      </c>
      <c r="F10896" t="n">
        <v>62888000</v>
      </c>
      <c r="G10896" t="n">
        <v>11196000</v>
      </c>
      <c r="O10896">
        <f>D10895</f>
      </c>
      <c r="P10896">
        <f>(E10896-F10896+G10896)/O10896*100</f>
      </c>
    </row>
    <row r="10897">
      <c r="A10897" t="n">
        <v>2017</v>
      </c>
      <c r="B10897" t="inlineStr">
        <is>
          <t>00303794</t>
        </is>
      </c>
      <c r="C10897" t="inlineStr">
        <is>
          <t>쇼박스</t>
        </is>
      </c>
      <c r="D10897" t="n">
        <v>2203443000</v>
      </c>
      <c r="E10897" t="n">
        <v>534298000</v>
      </c>
      <c r="F10897" t="n">
        <v>139505000</v>
      </c>
      <c r="G10897" t="n">
        <v>12584000</v>
      </c>
      <c r="O10897">
        <f>D10896</f>
      </c>
      <c r="P10897">
        <f>(E10897-F10897+G10897)/O10897*100</f>
      </c>
    </row>
    <row r="10898">
      <c r="A10898" t="n">
        <v>2018</v>
      </c>
      <c r="B10898" t="inlineStr">
        <is>
          <t>00303794</t>
        </is>
      </c>
      <c r="C10898" t="inlineStr">
        <is>
          <t>쇼박스</t>
        </is>
      </c>
      <c r="D10898" t="n">
        <v>1548537000</v>
      </c>
      <c r="E10898" t="n">
        <v>243416000</v>
      </c>
      <c r="F10898" t="n">
        <v>1706194000</v>
      </c>
      <c r="G10898" t="n">
        <v>17868000</v>
      </c>
      <c r="O10898">
        <f>D10897</f>
      </c>
      <c r="P10898">
        <f>(E10898-F10898+G10898)/O10898*100</f>
      </c>
    </row>
    <row r="10899">
      <c r="A10899" t="n">
        <v>2014</v>
      </c>
      <c r="B10899" t="inlineStr">
        <is>
          <t>00303873</t>
        </is>
      </c>
      <c r="C10899" t="inlineStr">
        <is>
          <t>CJ CGV</t>
        </is>
      </c>
      <c r="D10899" t="n">
        <v>43610288000</v>
      </c>
      <c r="E10899" t="n">
        <v>10722149000</v>
      </c>
      <c r="F10899" t="n">
        <v>4623270000</v>
      </c>
      <c r="G10899" t="n">
        <v>1444780000</v>
      </c>
      <c r="H10899" t="n">
        <v>3.5</v>
      </c>
      <c r="I10899" t="n">
        <v>5.75</v>
      </c>
      <c r="J10899" t="n">
        <v>11.8</v>
      </c>
      <c r="K10899" t="n">
        <v>-2361871000</v>
      </c>
      <c r="L10899" t="n">
        <v>2652234000</v>
      </c>
      <c r="M10899" t="n">
        <v>2640833000</v>
      </c>
      <c r="N10899" t="n">
        <v>-2396701000</v>
      </c>
      <c r="U10899">
        <f>(L10899-K10899)/(2*D10899*0.01)</f>
      </c>
      <c r="V10899">
        <f>(L10899+K10899)/(D10899*0.0001)</f>
      </c>
    </row>
    <row r="10900">
      <c r="A10900" t="n">
        <v>2015</v>
      </c>
      <c r="B10900" t="inlineStr">
        <is>
          <t>00303873</t>
        </is>
      </c>
      <c r="C10900" t="inlineStr">
        <is>
          <t>CJ CGV</t>
        </is>
      </c>
      <c r="D10900" t="n">
        <v>50131145000</v>
      </c>
      <c r="E10900" t="n">
        <v>9435989000</v>
      </c>
      <c r="F10900" t="n">
        <v>4363783000</v>
      </c>
      <c r="G10900" t="n">
        <v>1263535000</v>
      </c>
      <c r="H10900" t="n">
        <v>3.2</v>
      </c>
      <c r="I10900" t="n">
        <v>4.94</v>
      </c>
      <c r="J10900" t="n">
        <v>6.985</v>
      </c>
      <c r="K10900" t="n">
        <v>-2640836000</v>
      </c>
      <c r="L10900" t="n">
        <v>2959794000</v>
      </c>
      <c r="M10900" t="n">
        <v>2956266000</v>
      </c>
      <c r="N10900" t="n">
        <v>-2686879000</v>
      </c>
      <c r="O10900">
        <f>D10899</f>
      </c>
      <c r="P10900">
        <f>(E10900-F10900+G10900)/O10900*100</f>
      </c>
      <c r="Q10900">
        <f>H10899</f>
      </c>
      <c r="R10900">
        <f>I10899</f>
      </c>
      <c r="S10900">
        <f>H10900-H10899</f>
      </c>
      <c r="T10900">
        <f>I10900-I10899</f>
      </c>
      <c r="U10900">
        <f>(L10900-K10900)/(2*D10900*0.01)</f>
      </c>
      <c r="V10900">
        <f>(L10900+K10900)/(D10900*0.0001)</f>
      </c>
    </row>
    <row r="10901">
      <c r="A10901" t="n">
        <v>2016</v>
      </c>
      <c r="B10901" t="inlineStr">
        <is>
          <t>00303873</t>
        </is>
      </c>
      <c r="C10901" t="inlineStr">
        <is>
          <t>CJ CGV</t>
        </is>
      </c>
      <c r="D10901" t="n">
        <v>61420822000</v>
      </c>
      <c r="E10901" t="n">
        <v>10343528000</v>
      </c>
      <c r="F10901" t="n">
        <v>5395066000</v>
      </c>
      <c r="G10901" t="n">
        <v>1415342000</v>
      </c>
      <c r="H10901" t="n">
        <v>5.78</v>
      </c>
      <c r="I10901" t="n">
        <v>7.01</v>
      </c>
      <c r="J10901" t="n">
        <v>5.32</v>
      </c>
      <c r="K10901" t="n">
        <v>-3079560000</v>
      </c>
      <c r="L10901" t="n">
        <v>3457083000</v>
      </c>
      <c r="M10901" t="n">
        <v>3450850000</v>
      </c>
      <c r="N10901" t="n">
        <v>-3131393000</v>
      </c>
      <c r="O10901">
        <f>D10900</f>
      </c>
      <c r="P10901">
        <f>(E10901-F10901+G10901)/O10901*100</f>
      </c>
      <c r="Q10901">
        <f>H10900</f>
      </c>
      <c r="R10901">
        <f>I10900</f>
      </c>
      <c r="S10901">
        <f>H10901-H10900</f>
      </c>
      <c r="T10901">
        <f>I10901-I10900</f>
      </c>
      <c r="U10901">
        <f>(L10901-K10901)/(2*D10901*0.01)</f>
      </c>
      <c r="V10901">
        <f>(L10901+K10901)/(D10901*0.0001)</f>
      </c>
    </row>
    <row r="10902">
      <c r="A10902" t="n">
        <v>2017</v>
      </c>
      <c r="B10902" t="inlineStr">
        <is>
          <t>00303873</t>
        </is>
      </c>
      <c r="C10902" t="inlineStr">
        <is>
          <t>CJ CGV</t>
        </is>
      </c>
      <c r="D10902" t="n">
        <v>67584763000</v>
      </c>
      <c r="E10902" t="n">
        <v>12404096000</v>
      </c>
      <c r="F10902" t="n">
        <v>7824809000</v>
      </c>
      <c r="G10902" t="n">
        <v>1816512000</v>
      </c>
      <c r="H10902" t="n">
        <v>5.42</v>
      </c>
      <c r="I10902" t="n">
        <v>8.390000000000001</v>
      </c>
      <c r="J10902" t="n">
        <v>6.81</v>
      </c>
      <c r="K10902" t="n">
        <v>-4050644000</v>
      </c>
      <c r="L10902" t="n">
        <v>4610263000</v>
      </c>
      <c r="M10902" t="n">
        <v>4620746000</v>
      </c>
      <c r="N10902" t="n">
        <v>-4132792000</v>
      </c>
      <c r="O10902">
        <f>D10901</f>
      </c>
      <c r="P10902">
        <f>(E10902-F10902+G10902)/O10902*100</f>
      </c>
      <c r="Q10902">
        <f>H10901</f>
      </c>
      <c r="R10902">
        <f>I10901</f>
      </c>
      <c r="S10902">
        <f>H10902-H10901</f>
      </c>
      <c r="T10902">
        <f>I10902-I10901</f>
      </c>
      <c r="U10902">
        <f>(L10902-K10902)/(2*D10902*0.01)</f>
      </c>
      <c r="V10902">
        <f>(L10902+K10902)/(D10902*0.0001)</f>
      </c>
    </row>
    <row r="10903">
      <c r="A10903" t="n">
        <v>2018</v>
      </c>
      <c r="B10903" t="inlineStr">
        <is>
          <t>00303873</t>
        </is>
      </c>
      <c r="C10903" t="inlineStr">
        <is>
          <t>CJ CGV</t>
        </is>
      </c>
      <c r="D10903" t="n">
        <v>75439249000</v>
      </c>
      <c r="E10903" t="n">
        <v>12845050000</v>
      </c>
      <c r="F10903" t="n">
        <v>6094804000</v>
      </c>
      <c r="G10903" t="n">
        <v>2239415000</v>
      </c>
      <c r="H10903" t="n">
        <v>5.84</v>
      </c>
      <c r="I10903" t="n">
        <v>6.895</v>
      </c>
      <c r="J10903" t="n">
        <v>6.47</v>
      </c>
      <c r="K10903" t="n">
        <v>-4628595000</v>
      </c>
      <c r="L10903" t="n">
        <v>5254681000</v>
      </c>
      <c r="M10903" t="n">
        <v>5244834000</v>
      </c>
      <c r="N10903" t="n">
        <v>-4705168000</v>
      </c>
      <c r="O10903">
        <f>D10902</f>
      </c>
      <c r="P10903">
        <f>(E10903-F10903+G10903)/O10903*100</f>
      </c>
      <c r="Q10903">
        <f>H10902</f>
      </c>
      <c r="R10903">
        <f>I10902</f>
      </c>
      <c r="S10903">
        <f>H10903-H10902</f>
      </c>
      <c r="T10903">
        <f>I10903-I10902</f>
      </c>
      <c r="U10903">
        <f>(L10903-K10903)/(2*D10903*0.01)</f>
      </c>
      <c r="V10903">
        <f>(L10903+K10903)/(D10903*0.0001)</f>
      </c>
    </row>
    <row r="10904">
      <c r="A10904" t="n">
        <v>2019</v>
      </c>
      <c r="B10904" t="inlineStr">
        <is>
          <t>00303873</t>
        </is>
      </c>
      <c r="C10904" t="inlineStr">
        <is>
          <t>CJ CGV</t>
        </is>
      </c>
      <c r="D10904" t="n">
        <v>82548289000</v>
      </c>
      <c r="E10904" t="n">
        <v>13498712000</v>
      </c>
      <c r="F10904" t="n">
        <v>11740833000</v>
      </c>
      <c r="G10904" t="n">
        <v>2139648000</v>
      </c>
      <c r="H10904" t="n">
        <v>5.6</v>
      </c>
      <c r="I10904" t="n">
        <v>6.745</v>
      </c>
      <c r="J10904" t="n">
        <v>6.94</v>
      </c>
      <c r="K10904" t="n">
        <v>-5231550000</v>
      </c>
      <c r="L10904" t="n">
        <v>5938784000</v>
      </c>
      <c r="M10904" t="n">
        <v>5929144000</v>
      </c>
      <c r="N10904" t="n">
        <v>-5319354000</v>
      </c>
      <c r="O10904">
        <f>D10903</f>
      </c>
      <c r="P10904">
        <f>(E10904-F10904+G10904)/O10904*100</f>
      </c>
      <c r="Q10904">
        <f>H10903</f>
      </c>
      <c r="R10904">
        <f>I10903</f>
      </c>
      <c r="S10904">
        <f>H10904-H10903</f>
      </c>
      <c r="T10904">
        <f>I10904-I10903</f>
      </c>
      <c r="U10904">
        <f>(L10904-K10904)/(2*D10904*0.01)</f>
      </c>
      <c r="V10904">
        <f>(L10904+K10904)/(D10904*0.0001)</f>
      </c>
    </row>
    <row r="10905">
      <c r="A10905" t="n">
        <v>2020</v>
      </c>
      <c r="B10905" t="inlineStr">
        <is>
          <t>00303873</t>
        </is>
      </c>
      <c r="C10905" t="inlineStr">
        <is>
          <t>CJ CGV</t>
        </is>
      </c>
      <c r="D10905" t="n">
        <v>65917695000</v>
      </c>
      <c r="E10905" t="n">
        <v>13022733000</v>
      </c>
      <c r="F10905" t="n">
        <v>22534235000</v>
      </c>
      <c r="G10905" t="n">
        <v>2537016000</v>
      </c>
      <c r="H10905" t="n">
        <v>5.15</v>
      </c>
      <c r="I10905" t="n">
        <v>6.8</v>
      </c>
      <c r="J10905" t="n">
        <v>5.35</v>
      </c>
      <c r="K10905" t="n">
        <v>-4100780000</v>
      </c>
      <c r="L10905" t="n">
        <v>3324267000</v>
      </c>
      <c r="M10905" t="n">
        <v>3326865000</v>
      </c>
      <c r="N10905" t="n">
        <v>-4168271000</v>
      </c>
      <c r="O10905">
        <f>D10904</f>
      </c>
      <c r="P10905">
        <f>(E10905-F10905+G10905)/O10905*100</f>
      </c>
      <c r="Q10905">
        <f>H10904</f>
      </c>
      <c r="R10905">
        <f>I10904</f>
      </c>
      <c r="S10905">
        <f>H10905-H10904</f>
      </c>
      <c r="T10905">
        <f>I10905-I10904</f>
      </c>
      <c r="U10905">
        <f>(L10905-K10905)/(2*D10905*0.01)</f>
      </c>
    </row>
    <row r="10906">
      <c r="A10906" t="n">
        <v>2021</v>
      </c>
      <c r="B10906" t="inlineStr">
        <is>
          <t>00303873</t>
        </is>
      </c>
      <c r="C10906" t="inlineStr">
        <is>
          <t>CJ CGV</t>
        </is>
      </c>
      <c r="D10906" t="n">
        <v>66582955000</v>
      </c>
      <c r="E10906" t="n">
        <v>7563045000</v>
      </c>
      <c r="F10906" t="n">
        <v>9371148000</v>
      </c>
      <c r="G10906" t="n">
        <v>1827772000</v>
      </c>
      <c r="H10906" t="n">
        <v>5.425</v>
      </c>
      <c r="I10906" t="n">
        <v>6.735</v>
      </c>
      <c r="J10906" t="n">
        <v>5</v>
      </c>
      <c r="K10906" t="n">
        <v>-3800433000</v>
      </c>
      <c r="L10906" t="n">
        <v>3026768000</v>
      </c>
      <c r="M10906" t="n">
        <v>3058405000</v>
      </c>
      <c r="N10906" t="n">
        <v>-3883486000</v>
      </c>
      <c r="O10906">
        <f>D10905</f>
      </c>
      <c r="P10906">
        <f>(E10906-F10906+G10906)/O10906*100</f>
      </c>
      <c r="Q10906">
        <f>H10905</f>
      </c>
      <c r="R10906">
        <f>I10905</f>
      </c>
      <c r="S10906">
        <f>H10906-H10905</f>
      </c>
      <c r="T10906">
        <f>I10906-I10905</f>
      </c>
      <c r="U10906">
        <f>(L10906-K10906)/(2*D10906*0.01)</f>
      </c>
    </row>
    <row r="10907">
      <c r="A10907" t="n">
        <v>2022</v>
      </c>
      <c r="B10907" t="inlineStr">
        <is>
          <t>00303873</t>
        </is>
      </c>
      <c r="C10907" t="inlineStr">
        <is>
          <t>CJ CGV</t>
        </is>
      </c>
      <c r="D10907" t="n">
        <v>63271671000</v>
      </c>
      <c r="E10907" t="n">
        <v>7360402000</v>
      </c>
      <c r="F10907" t="n">
        <v>7821315000</v>
      </c>
      <c r="G10907" t="n">
        <v>2060674000</v>
      </c>
      <c r="H10907" t="n">
        <v>6.67</v>
      </c>
      <c r="I10907" t="n">
        <v>6.685</v>
      </c>
      <c r="J10907" t="n">
        <v>5.05</v>
      </c>
      <c r="K10907" t="n">
        <v>-2478762000</v>
      </c>
      <c r="L10907" t="n">
        <v>2712409000</v>
      </c>
      <c r="M10907" t="n">
        <v>2817055000</v>
      </c>
      <c r="N10907" t="n">
        <v>-2608578000</v>
      </c>
      <c r="O10907">
        <f>D10906</f>
      </c>
      <c r="P10907">
        <f>(E10907-F10907+G10907)/O10907*100</f>
      </c>
      <c r="Q10907">
        <f>H10906</f>
      </c>
      <c r="R10907">
        <f>I10906</f>
      </c>
      <c r="S10907">
        <f>H10907-H10906</f>
      </c>
      <c r="T10907">
        <f>I10907-I10906</f>
      </c>
      <c r="U10907">
        <f>(L10907-K10907)/(2*D10907*0.01)</f>
      </c>
      <c r="V10907">
        <f>(L10907+K10907)/(D10907*0.0001)</f>
      </c>
    </row>
    <row r="10908">
      <c r="A10908" t="n">
        <v>2023</v>
      </c>
      <c r="B10908" t="inlineStr">
        <is>
          <t>00303873</t>
        </is>
      </c>
      <c r="C10908" t="inlineStr">
        <is>
          <t>CJ CGV</t>
        </is>
      </c>
      <c r="D10908" t="n">
        <v>72496235000</v>
      </c>
      <c r="E10908" t="n">
        <v>5530807000</v>
      </c>
      <c r="F10908" t="n">
        <v>6800988000</v>
      </c>
      <c r="G10908" t="n">
        <v>3231069000</v>
      </c>
      <c r="H10908" t="n">
        <v>6.265</v>
      </c>
      <c r="I10908" t="n">
        <v>6.81</v>
      </c>
      <c r="J10908" t="n">
        <v>5.48</v>
      </c>
      <c r="K10908" t="n">
        <v>-3349072000</v>
      </c>
      <c r="L10908" t="n">
        <v>3710834000</v>
      </c>
      <c r="M10908" t="n">
        <v>3807232000</v>
      </c>
      <c r="N10908" t="n">
        <v>-3494483000</v>
      </c>
      <c r="O10908">
        <f>D10907</f>
      </c>
      <c r="P10908">
        <f>(E10908-F10908+G10908)/O10908*100</f>
      </c>
      <c r="Q10908">
        <f>H10907</f>
      </c>
      <c r="R10908">
        <f>I10907</f>
      </c>
      <c r="S10908">
        <f>H10908-H10907</f>
      </c>
      <c r="T10908">
        <f>I10908-I10907</f>
      </c>
      <c r="U10908">
        <f>(L10908-K10908)/(2*D10908*0.01)</f>
      </c>
      <c r="V10908">
        <f>(L10908+K10908)/(D10908*0.0001)</f>
      </c>
    </row>
    <row r="10909">
      <c r="A10909" t="n">
        <v>2024</v>
      </c>
      <c r="B10909" t="inlineStr">
        <is>
          <t>00303873</t>
        </is>
      </c>
      <c r="C10909" t="inlineStr">
        <is>
          <t>CJ CGV</t>
        </is>
      </c>
      <c r="D10909" t="n">
        <v>167292459000</v>
      </c>
      <c r="E10909" t="n">
        <v>13642453000</v>
      </c>
      <c r="F10909" t="n">
        <v>12153414000</v>
      </c>
      <c r="G10909" t="n">
        <v>5671339000</v>
      </c>
      <c r="H10909" t="n">
        <v>5.75</v>
      </c>
      <c r="I10909" t="n">
        <v>6.55</v>
      </c>
      <c r="J10909" t="n">
        <v>6.083</v>
      </c>
      <c r="K10909" t="n">
        <v>-8598579000</v>
      </c>
      <c r="L10909" t="n">
        <v>9961089000</v>
      </c>
      <c r="M10909" t="n">
        <v>10152582000</v>
      </c>
      <c r="N10909" t="n">
        <v>-8916858000</v>
      </c>
      <c r="O10909">
        <f>D10908</f>
      </c>
      <c r="P10909">
        <f>(E10909-F10909+G10909)/O10909*100</f>
      </c>
      <c r="Q10909">
        <f>H10908</f>
      </c>
      <c r="R10909">
        <f>I10908</f>
      </c>
      <c r="S10909">
        <f>H10909-H10908</f>
      </c>
      <c r="T10909">
        <f>I10909-I10908</f>
      </c>
      <c r="U10909">
        <f>(L10909-K10909)/(2*D10909*0.01)</f>
      </c>
      <c r="V10909">
        <f>(L10909+K10909)/(D10909*0.0001)</f>
      </c>
    </row>
    <row r="10910">
      <c r="A10910" t="n">
        <v>2021</v>
      </c>
      <c r="B10910" t="inlineStr">
        <is>
          <t>00304076</t>
        </is>
      </c>
      <c r="C10910" t="inlineStr">
        <is>
          <t>케이엔솔</t>
        </is>
      </c>
      <c r="D10910" t="n">
        <v>3674997000</v>
      </c>
      <c r="E10910" t="n">
        <v>1624164000</v>
      </c>
      <c r="F10910" t="n">
        <v>1358895000</v>
      </c>
      <c r="G10910" t="n">
        <v>152765000</v>
      </c>
    </row>
    <row r="10911">
      <c r="A10911" t="n">
        <v>2014</v>
      </c>
      <c r="B10911" t="inlineStr">
        <is>
          <t>00305570</t>
        </is>
      </c>
      <c r="C10911" t="inlineStr">
        <is>
          <t>서울리거</t>
        </is>
      </c>
      <c r="D10911" t="n">
        <v>348193000</v>
      </c>
      <c r="E10911" t="n">
        <v>229510000</v>
      </c>
      <c r="F10911" t="n">
        <v>319183000</v>
      </c>
      <c r="G10911" t="n">
        <v>8324000</v>
      </c>
      <c r="H10911" t="n">
        <v>2.99</v>
      </c>
      <c r="I10911" t="n">
        <v>4.78</v>
      </c>
      <c r="K10911" t="n">
        <v>-32758000</v>
      </c>
      <c r="L10911" t="n">
        <v>35708000</v>
      </c>
      <c r="M10911" t="n">
        <v>34276000</v>
      </c>
      <c r="N10911" t="n">
        <v>-33008000</v>
      </c>
      <c r="U10911">
        <f>(L10911-K10911)/(2*D10911*0.01)</f>
      </c>
      <c r="V10911">
        <f>(L10911+K10911)/(D10911*0.0001)</f>
      </c>
    </row>
    <row r="10912">
      <c r="A10912" t="n">
        <v>2015</v>
      </c>
      <c r="B10912" t="inlineStr">
        <is>
          <t>00305570</t>
        </is>
      </c>
      <c r="C10912" t="inlineStr">
        <is>
          <t>서울리거</t>
        </is>
      </c>
      <c r="D10912" t="n">
        <v>128510000</v>
      </c>
      <c r="E10912" t="n">
        <v>152950000</v>
      </c>
      <c r="F10912" t="n">
        <v>318002000</v>
      </c>
      <c r="G10912" t="n">
        <v>7493000</v>
      </c>
      <c r="H10912" t="n">
        <v>2.62</v>
      </c>
      <c r="I10912" t="n">
        <v>3.85</v>
      </c>
      <c r="K10912" t="n">
        <v>-12011000</v>
      </c>
      <c r="L10912" t="n">
        <v>14282000</v>
      </c>
      <c r="M10912" t="n">
        <v>14240000</v>
      </c>
      <c r="N10912" t="n">
        <v>-12198000</v>
      </c>
      <c r="O10912">
        <f>D10911</f>
      </c>
      <c r="P10912">
        <f>(E10912-F10912+G10912)/O10912*100</f>
      </c>
      <c r="Q10912">
        <f>H10911</f>
      </c>
      <c r="R10912">
        <f>I10911</f>
      </c>
      <c r="S10912">
        <f>H10912-H10911</f>
      </c>
      <c r="T10912">
        <f>I10912-I10911</f>
      </c>
      <c r="U10912">
        <f>(L10912-K10912)/(2*D10912*0.01)</f>
      </c>
      <c r="V10912">
        <f>(L10912+K10912)/(D10912*0.0001)</f>
      </c>
    </row>
    <row r="10913">
      <c r="A10913" t="n">
        <v>2016</v>
      </c>
      <c r="B10913" t="inlineStr">
        <is>
          <t>00305570</t>
        </is>
      </c>
      <c r="C10913" t="inlineStr">
        <is>
          <t>서울리거</t>
        </is>
      </c>
      <c r="D10913" t="n">
        <v>104732000</v>
      </c>
      <c r="E10913" t="n">
        <v>87788000</v>
      </c>
      <c r="F10913" t="n">
        <v>55171000</v>
      </c>
      <c r="G10913" t="n">
        <v>1326000</v>
      </c>
      <c r="H10913" t="n">
        <v>2.6</v>
      </c>
      <c r="I10913" t="n">
        <v>4.01</v>
      </c>
      <c r="O10913">
        <f>D10912</f>
      </c>
      <c r="P10913">
        <f>(E10913-F10913+G10913)/O10913*100</f>
      </c>
      <c r="Q10913">
        <f>H10912</f>
      </c>
      <c r="R10913">
        <f>I10912</f>
      </c>
      <c r="S10913">
        <f>H10913-H10912</f>
      </c>
      <c r="T10913">
        <f>I10913-I10912</f>
      </c>
    </row>
    <row r="10914">
      <c r="A10914" t="n">
        <v>2017</v>
      </c>
      <c r="B10914" t="inlineStr">
        <is>
          <t>00305570</t>
        </is>
      </c>
      <c r="C10914" t="inlineStr">
        <is>
          <t>서울리거</t>
        </is>
      </c>
      <c r="D10914" t="n">
        <v>244273000</v>
      </c>
      <c r="E10914" t="n">
        <v>730407000</v>
      </c>
      <c r="F10914" t="n">
        <v>619120000</v>
      </c>
      <c r="G10914" t="n">
        <v>3859000</v>
      </c>
      <c r="H10914" t="n">
        <v>2.99</v>
      </c>
      <c r="I10914" t="n">
        <v>4.13</v>
      </c>
      <c r="K10914" t="n">
        <v>-21531000</v>
      </c>
      <c r="L10914" t="n">
        <v>25557000</v>
      </c>
      <c r="M10914" t="n">
        <v>25585000</v>
      </c>
      <c r="N10914" t="n">
        <v>-21942000</v>
      </c>
      <c r="O10914">
        <f>D10913</f>
      </c>
      <c r="P10914">
        <f>(E10914-F10914+G10914)/O10914*100</f>
      </c>
      <c r="Q10914">
        <f>H10913</f>
      </c>
      <c r="R10914">
        <f>I10913</f>
      </c>
      <c r="S10914">
        <f>H10914-H10913</f>
      </c>
      <c r="T10914">
        <f>I10914-I10913</f>
      </c>
      <c r="U10914">
        <f>(L10914-K10914)/(2*D10914*0.01)</f>
      </c>
      <c r="V10914">
        <f>(L10914+K10914)/(D10914*0.0001)</f>
      </c>
    </row>
    <row r="10915">
      <c r="A10915" t="n">
        <v>2018</v>
      </c>
      <c r="B10915" t="inlineStr">
        <is>
          <t>00305570</t>
        </is>
      </c>
      <c r="C10915" t="inlineStr">
        <is>
          <t>서울리거</t>
        </is>
      </c>
      <c r="D10915" t="n">
        <v>302918000</v>
      </c>
      <c r="E10915" t="n">
        <v>249895000</v>
      </c>
      <c r="F10915" t="n">
        <v>174346000</v>
      </c>
      <c r="G10915" t="n">
        <v>9529000</v>
      </c>
      <c r="H10915" t="n">
        <v>2.72</v>
      </c>
      <c r="I10915" t="n">
        <v>3.97</v>
      </c>
      <c r="K10915" t="n">
        <v>-26370000</v>
      </c>
      <c r="L10915" t="n">
        <v>31165000</v>
      </c>
      <c r="M10915" t="n">
        <v>31109000</v>
      </c>
      <c r="N10915" t="n">
        <v>-26808000</v>
      </c>
      <c r="O10915">
        <f>D10914</f>
      </c>
      <c r="P10915">
        <f>(E10915-F10915+G10915)/O10915*100</f>
      </c>
      <c r="Q10915">
        <f>H10914</f>
      </c>
      <c r="R10915">
        <f>I10914</f>
      </c>
      <c r="S10915">
        <f>H10915-H10914</f>
      </c>
      <c r="T10915">
        <f>I10915-I10914</f>
      </c>
      <c r="U10915">
        <f>(L10915-K10915)/(2*D10915*0.01)</f>
      </c>
      <c r="V10915">
        <f>(L10915+K10915)/(D10915*0.0001)</f>
      </c>
    </row>
    <row r="10916">
      <c r="A10916" t="n">
        <v>2019</v>
      </c>
      <c r="B10916" t="inlineStr">
        <is>
          <t>00305570</t>
        </is>
      </c>
      <c r="C10916" t="inlineStr">
        <is>
          <t>서울리거</t>
        </is>
      </c>
      <c r="D10916" t="n">
        <v>3854829000</v>
      </c>
      <c r="E10916" t="n">
        <v>740924000</v>
      </c>
      <c r="F10916" t="n">
        <v>817964000</v>
      </c>
      <c r="G10916" t="n">
        <v>37942000</v>
      </c>
      <c r="H10916" t="n">
        <v>2.305</v>
      </c>
      <c r="I10916" t="n">
        <v>3.89</v>
      </c>
      <c r="K10916" t="n">
        <v>-306336000</v>
      </c>
      <c r="L10916" t="n">
        <v>359052000</v>
      </c>
      <c r="M10916" t="n">
        <v>350029000</v>
      </c>
      <c r="N10916" t="n">
        <v>-305104000</v>
      </c>
      <c r="O10916">
        <f>D10915</f>
      </c>
      <c r="P10916">
        <f>(E10916-F10916+G10916)/O10916*100</f>
      </c>
      <c r="Q10916">
        <f>H10915</f>
      </c>
      <c r="R10916">
        <f>I10915</f>
      </c>
      <c r="S10916">
        <f>H10916-H10915</f>
      </c>
      <c r="T10916">
        <f>I10916-I10915</f>
      </c>
      <c r="U10916">
        <f>(L10916-K10916)/(2*D10916*0.01)</f>
      </c>
      <c r="V10916">
        <f>(L10916+K10916)/(D10916*0.0001)</f>
      </c>
    </row>
    <row r="10917">
      <c r="A10917" t="n">
        <v>2020</v>
      </c>
      <c r="B10917" t="inlineStr">
        <is>
          <t>00305570</t>
        </is>
      </c>
      <c r="C10917" t="inlineStr">
        <is>
          <t>서울리거</t>
        </is>
      </c>
      <c r="D10917" t="n">
        <v>3187683000</v>
      </c>
      <c r="E10917" t="n">
        <v>1335813000</v>
      </c>
      <c r="F10917" t="n">
        <v>1603506000</v>
      </c>
      <c r="G10917" t="n">
        <v>70931000</v>
      </c>
      <c r="H10917" t="n">
        <v>2.395</v>
      </c>
      <c r="I10917" t="n">
        <v>3.64</v>
      </c>
      <c r="K10917" t="n">
        <v>-216683000</v>
      </c>
      <c r="L10917" t="n">
        <v>252027000</v>
      </c>
      <c r="M10917" t="n">
        <v>246014000</v>
      </c>
      <c r="N10917" t="n">
        <v>-216035000</v>
      </c>
      <c r="O10917">
        <f>D10916</f>
      </c>
      <c r="P10917">
        <f>(E10917-F10917+G10917)/O10917*100</f>
      </c>
      <c r="Q10917">
        <f>H10916</f>
      </c>
      <c r="R10917">
        <f>I10916</f>
      </c>
      <c r="S10917">
        <f>H10917-H10916</f>
      </c>
      <c r="T10917">
        <f>I10917-I10916</f>
      </c>
      <c r="U10917">
        <f>(L10917-K10917)/(2*D10917*0.01)</f>
      </c>
      <c r="V10917">
        <f>(L10917+K10917)/(D10917*0.0001)</f>
      </c>
    </row>
    <row r="10918">
      <c r="A10918" t="n">
        <v>2021</v>
      </c>
      <c r="B10918" t="inlineStr">
        <is>
          <t>00305570</t>
        </is>
      </c>
      <c r="C10918" t="inlineStr">
        <is>
          <t>서울리거</t>
        </is>
      </c>
      <c r="D10918" t="n">
        <v>223308000</v>
      </c>
      <c r="E10918" t="n">
        <v>1330339000</v>
      </c>
      <c r="F10918" t="n">
        <v>1254016000</v>
      </c>
      <c r="G10918" t="n">
        <v>6681000</v>
      </c>
      <c r="H10918" t="n">
        <v>2.85</v>
      </c>
      <c r="I10918" t="n">
        <v>3.3</v>
      </c>
      <c r="K10918" t="n">
        <v>-15565000</v>
      </c>
      <c r="L10918" t="n">
        <v>17716000</v>
      </c>
      <c r="M10918" t="n">
        <v>17704000</v>
      </c>
      <c r="N10918" t="n">
        <v>-15842000</v>
      </c>
      <c r="O10918">
        <f>D10917</f>
      </c>
      <c r="P10918">
        <f>(E10918-F10918+G10918)/O10918*100</f>
      </c>
      <c r="Q10918">
        <f>H10917</f>
      </c>
      <c r="R10918">
        <f>I10917</f>
      </c>
      <c r="S10918">
        <f>H10918-H10917</f>
      </c>
      <c r="T10918">
        <f>I10918-I10917</f>
      </c>
      <c r="U10918">
        <f>(L10918-K10918)/(2*D10918*0.01)</f>
      </c>
      <c r="V10918">
        <f>(L10918+K10918)/(D10918*0.0001)</f>
      </c>
    </row>
    <row r="10919">
      <c r="A10919" t="n">
        <v>2023</v>
      </c>
      <c r="B10919" t="inlineStr">
        <is>
          <t>00305570</t>
        </is>
      </c>
      <c r="C10919" t="inlineStr">
        <is>
          <t>서울리거</t>
        </is>
      </c>
      <c r="D10919" t="n">
        <v>519729000</v>
      </c>
      <c r="E10919" t="n">
        <v>257511000</v>
      </c>
      <c r="F10919" t="n">
        <v>120371000</v>
      </c>
      <c r="G10919" t="n">
        <v>16368000</v>
      </c>
      <c r="H10919" t="n">
        <v>4.32</v>
      </c>
      <c r="I10919" t="n">
        <v>3.75</v>
      </c>
      <c r="K10919" t="n">
        <v>-23559000</v>
      </c>
      <c r="L10919" t="n">
        <v>25999000</v>
      </c>
      <c r="M10919" t="n">
        <v>26388000</v>
      </c>
      <c r="N10919" t="n">
        <v>-24321000</v>
      </c>
      <c r="U10919">
        <f>(L10919-K10919)/(2*D10919*0.01)</f>
      </c>
      <c r="V10919">
        <f>(L10919+K10919)/(D10919*0.0001)</f>
      </c>
    </row>
    <row r="10920">
      <c r="A10920" t="n">
        <v>2024</v>
      </c>
      <c r="B10920" t="inlineStr">
        <is>
          <t>00305570</t>
        </is>
      </c>
      <c r="C10920" t="inlineStr">
        <is>
          <t>서울리거</t>
        </is>
      </c>
      <c r="D10920" t="n">
        <v>586470000</v>
      </c>
      <c r="E10920" t="n">
        <v>198320000</v>
      </c>
      <c r="F10920" t="n">
        <v>188099000</v>
      </c>
      <c r="G10920" t="n">
        <v>20377000</v>
      </c>
      <c r="H10920" t="n">
        <v>3.95</v>
      </c>
      <c r="I10920" t="n">
        <v>4.34</v>
      </c>
      <c r="K10920" t="n">
        <v>-41759000</v>
      </c>
      <c r="L10920" t="n">
        <v>40627000</v>
      </c>
      <c r="M10920" t="n">
        <v>41119000</v>
      </c>
      <c r="N10920" t="n">
        <v>-42834000</v>
      </c>
      <c r="O10920">
        <f>D10919</f>
      </c>
      <c r="P10920">
        <f>(E10920-F10920+G10920)/O10920*100</f>
      </c>
      <c r="Q10920">
        <f>H10919</f>
      </c>
      <c r="R10920">
        <f>I10919</f>
      </c>
      <c r="S10920">
        <f>H10920-H10919</f>
      </c>
      <c r="T10920">
        <f>I10920-I10919</f>
      </c>
      <c r="U10920">
        <f>(L10920-K10920)/(2*D10920*0.01)</f>
      </c>
    </row>
    <row r="10921">
      <c r="A10921" t="n">
        <v>2025</v>
      </c>
      <c r="B10921" t="inlineStr">
        <is>
          <t>00305570</t>
        </is>
      </c>
      <c r="C10921" t="inlineStr">
        <is>
          <t>서울리거</t>
        </is>
      </c>
      <c r="D10921" t="n">
        <v>2382955000</v>
      </c>
      <c r="E10921" t="n">
        <v>520083000</v>
      </c>
      <c r="F10921" t="n">
        <v>82669000</v>
      </c>
      <c r="G10921" t="n">
        <v>22755000</v>
      </c>
      <c r="H10921" t="n">
        <v>4.275</v>
      </c>
      <c r="I10921" t="n">
        <v>4.33</v>
      </c>
      <c r="K10921" t="n">
        <v>-196653000</v>
      </c>
      <c r="L10921" t="n">
        <v>231654000</v>
      </c>
      <c r="M10921" t="n">
        <v>235508000</v>
      </c>
      <c r="N10921" t="n">
        <v>-203035000</v>
      </c>
      <c r="O10921">
        <f>D10920</f>
      </c>
      <c r="P10921">
        <f>(E10921-F10921+G10921)/O10921*100</f>
      </c>
      <c r="Q10921">
        <f>H10920</f>
      </c>
      <c r="R10921">
        <f>I10920</f>
      </c>
      <c r="S10921">
        <f>H10921-H10920</f>
      </c>
      <c r="T10921">
        <f>I10921-I10920</f>
      </c>
      <c r="U10921">
        <f>(L10921-K10921)/(2*D10921*0.01)</f>
      </c>
      <c r="V10921">
        <f>(L10921+K10921)/(D10921*0.0001)</f>
      </c>
    </row>
    <row r="10922">
      <c r="A10922" t="n">
        <v>2022</v>
      </c>
      <c r="B10922" t="inlineStr">
        <is>
          <t>00305668</t>
        </is>
      </c>
      <c r="C10922" t="inlineStr">
        <is>
          <t>새론오토모티브</t>
        </is>
      </c>
      <c r="D10922" t="n">
        <v>15397863961</v>
      </c>
      <c r="E10922" t="n">
        <v>1991124552</v>
      </c>
      <c r="F10922" t="n">
        <v>1641503020</v>
      </c>
      <c r="G10922" t="n">
        <v>445180512</v>
      </c>
      <c r="H10922" t="n">
        <v>5.183</v>
      </c>
      <c r="I10922" t="n">
        <v>3.81</v>
      </c>
      <c r="K10922" t="n">
        <v>-1218020000</v>
      </c>
      <c r="L10922" t="n">
        <v>1400827513</v>
      </c>
      <c r="M10922" t="n">
        <v>1473540000</v>
      </c>
      <c r="N10922" t="n">
        <v>-1262567364</v>
      </c>
      <c r="U10922">
        <f>(L10922-K10922)/(2*D10922*0.01)</f>
      </c>
      <c r="V10922">
        <f>(L10922+K10922)/(D10922*0.0001)</f>
      </c>
    </row>
    <row r="10923">
      <c r="A10923" t="n">
        <v>2023</v>
      </c>
      <c r="B10923" t="inlineStr">
        <is>
          <t>00305668</t>
        </is>
      </c>
      <c r="C10923" t="inlineStr">
        <is>
          <t>새론오토모티브</t>
        </is>
      </c>
      <c r="D10923" t="n">
        <v>15631829541</v>
      </c>
      <c r="E10923" t="n">
        <v>1731166308</v>
      </c>
      <c r="F10923" t="n">
        <v>2401060680</v>
      </c>
      <c r="G10923" t="n">
        <v>768261132</v>
      </c>
      <c r="H10923" t="n">
        <v>4.268</v>
      </c>
      <c r="I10923" t="n">
        <v>3.8</v>
      </c>
      <c r="K10923" t="n">
        <v>-1095000000</v>
      </c>
      <c r="L10923" t="n">
        <v>1094328370</v>
      </c>
      <c r="M10923" t="n">
        <v>1265000000</v>
      </c>
      <c r="N10923" t="n">
        <v>-1125491527</v>
      </c>
      <c r="O10923">
        <f>D10922</f>
      </c>
      <c r="P10923">
        <f>(E10923-F10923+G10923)/O10923*100</f>
      </c>
      <c r="Q10923">
        <f>H10922</f>
      </c>
      <c r="R10923">
        <f>I10922</f>
      </c>
      <c r="S10923">
        <f>H10923-H10922</f>
      </c>
      <c r="T10923">
        <f>I10923-I10922</f>
      </c>
      <c r="U10923">
        <f>(L10923-K10923)/(2*D10923*0.01)</f>
      </c>
    </row>
    <row r="10924">
      <c r="A10924" t="n">
        <v>2024</v>
      </c>
      <c r="B10924" t="inlineStr">
        <is>
          <t>00305668</t>
        </is>
      </c>
      <c r="C10924" t="inlineStr">
        <is>
          <t>새론오토모티브</t>
        </is>
      </c>
      <c r="D10924" t="n">
        <v>17245167607</v>
      </c>
      <c r="E10924" t="n">
        <v>1558106856</v>
      </c>
      <c r="F10924" t="n">
        <v>2277671332</v>
      </c>
      <c r="G10924" t="n">
        <v>637230372</v>
      </c>
      <c r="H10924" t="n">
        <v>3.655</v>
      </c>
      <c r="I10924" t="n">
        <v>4.49</v>
      </c>
      <c r="K10924" t="n">
        <v>-1187985000</v>
      </c>
      <c r="L10924" t="n">
        <v>1361443382</v>
      </c>
      <c r="M10924" t="n">
        <v>1361885000</v>
      </c>
      <c r="N10924" t="n">
        <v>-1224256681</v>
      </c>
      <c r="O10924">
        <f>D10923</f>
      </c>
      <c r="P10924">
        <f>(E10924-F10924+G10924)/O10924*100</f>
      </c>
      <c r="Q10924">
        <f>H10923</f>
      </c>
      <c r="R10924">
        <f>I10923</f>
      </c>
      <c r="S10924">
        <f>H10924-H10923</f>
      </c>
      <c r="T10924">
        <f>I10924-I10923</f>
      </c>
      <c r="U10924">
        <f>(L10924-K10924)/(2*D10924*0.01)</f>
      </c>
      <c r="V10924">
        <f>(L10924+K10924)/(D10924*0.0001)</f>
      </c>
    </row>
    <row r="10925">
      <c r="A10925" t="n">
        <v>2025</v>
      </c>
      <c r="B10925" t="inlineStr">
        <is>
          <t>00305941</t>
        </is>
      </c>
      <c r="C10925" t="inlineStr">
        <is>
          <t>노브랜드</t>
        </is>
      </c>
      <c r="D10925" t="n">
        <v>5659685000</v>
      </c>
      <c r="E10925" t="n">
        <v>668488000</v>
      </c>
      <c r="F10925" t="n">
        <v>181237000</v>
      </c>
      <c r="G10925" t="n">
        <v>372970000</v>
      </c>
      <c r="H10925" t="n">
        <v>6.61</v>
      </c>
      <c r="I10925" t="n">
        <v>9</v>
      </c>
      <c r="K10925" t="n">
        <v>-15452000</v>
      </c>
      <c r="L10925" t="n">
        <v>15698000</v>
      </c>
      <c r="M10925" t="n">
        <v>364894000</v>
      </c>
      <c r="N10925" t="n">
        <v>-305104000</v>
      </c>
      <c r="U10925">
        <f>(L10925-K10925)/(2*D10925*0.01)</f>
      </c>
      <c r="V10925">
        <f>(L10925+K10925)/(D10925*0.0001)</f>
      </c>
    </row>
    <row r="10926">
      <c r="A10926" t="n">
        <v>2014</v>
      </c>
      <c r="B10926" t="inlineStr">
        <is>
          <t>00306135</t>
        </is>
      </c>
      <c r="C10926" t="inlineStr">
        <is>
          <t>포스코에너지</t>
        </is>
      </c>
      <c r="D10926" t="n">
        <v>27460666997</v>
      </c>
      <c r="E10926" t="n">
        <v>6272931888</v>
      </c>
      <c r="F10926" t="n">
        <v>2359263403</v>
      </c>
      <c r="G10926" t="n">
        <v>761591044</v>
      </c>
      <c r="H10926" t="n">
        <v>3.11</v>
      </c>
      <c r="I10926" t="n">
        <v>4.34</v>
      </c>
    </row>
    <row r="10927">
      <c r="A10927" t="n">
        <v>2015</v>
      </c>
      <c r="B10927" t="inlineStr">
        <is>
          <t>00306135</t>
        </is>
      </c>
      <c r="C10927" t="inlineStr">
        <is>
          <t>포스코에너지</t>
        </is>
      </c>
      <c r="D10927" t="n">
        <v>35965642197</v>
      </c>
      <c r="E10927" t="n">
        <v>8445250528</v>
      </c>
      <c r="F10927" t="n">
        <v>1948456414</v>
      </c>
      <c r="G10927" t="n">
        <v>1003291985</v>
      </c>
      <c r="H10927" t="n">
        <v>3.55</v>
      </c>
      <c r="I10927" t="n">
        <v>4.39</v>
      </c>
      <c r="O10927">
        <f>D10926</f>
      </c>
      <c r="P10927">
        <f>(E10927-F10927+G10927)/O10927*100</f>
      </c>
      <c r="Q10927">
        <f>H10926</f>
      </c>
      <c r="R10927">
        <f>I10926</f>
      </c>
      <c r="S10927">
        <f>H10927-H10926</f>
      </c>
      <c r="T10927">
        <f>I10927-I10926</f>
      </c>
    </row>
    <row r="10928">
      <c r="A10928" t="n">
        <v>2016</v>
      </c>
      <c r="B10928" t="inlineStr">
        <is>
          <t>00306135</t>
        </is>
      </c>
      <c r="C10928" t="inlineStr">
        <is>
          <t>포스코에너지</t>
        </is>
      </c>
      <c r="D10928" t="n">
        <v>37565065334</v>
      </c>
      <c r="E10928" t="n">
        <v>8738135348</v>
      </c>
      <c r="F10928" t="n">
        <v>5432801289</v>
      </c>
      <c r="G10928" t="n">
        <v>1134534972</v>
      </c>
      <c r="H10928" t="n">
        <v>3.32</v>
      </c>
      <c r="I10928" t="n">
        <v>4.72</v>
      </c>
      <c r="O10928">
        <f>D10927</f>
      </c>
      <c r="P10928">
        <f>(E10928-F10928+G10928)/O10928*100</f>
      </c>
      <c r="Q10928">
        <f>H10927</f>
      </c>
      <c r="R10928">
        <f>I10927</f>
      </c>
      <c r="S10928">
        <f>H10928-H10927</f>
      </c>
      <c r="T10928">
        <f>I10928-I10927</f>
      </c>
    </row>
    <row r="10929">
      <c r="A10929" t="n">
        <v>2017</v>
      </c>
      <c r="B10929" t="inlineStr">
        <is>
          <t>00306135</t>
        </is>
      </c>
      <c r="C10929" t="inlineStr">
        <is>
          <t>포스코에너지</t>
        </is>
      </c>
      <c r="D10929" t="n">
        <v>39236912112</v>
      </c>
      <c r="E10929" t="n">
        <v>6904709634</v>
      </c>
      <c r="F10929" t="n">
        <v>2967265207</v>
      </c>
      <c r="G10929" t="n">
        <v>1200955644</v>
      </c>
      <c r="H10929" t="n">
        <v>5.06</v>
      </c>
      <c r="I10929" t="n">
        <v>6</v>
      </c>
      <c r="O10929">
        <f>D10928</f>
      </c>
      <c r="P10929">
        <f>(E10929-F10929+G10929)/O10929*100</f>
      </c>
      <c r="Q10929">
        <f>H10928</f>
      </c>
      <c r="R10929">
        <f>I10928</f>
      </c>
      <c r="S10929">
        <f>H10929-H10928</f>
      </c>
      <c r="T10929">
        <f>I10929-I10928</f>
      </c>
    </row>
    <row r="10930">
      <c r="A10930" t="n">
        <v>2018</v>
      </c>
      <c r="B10930" t="inlineStr">
        <is>
          <t>00306135</t>
        </is>
      </c>
      <c r="C10930" t="inlineStr">
        <is>
          <t>포스코에너지</t>
        </is>
      </c>
      <c r="D10930" t="n">
        <v>43839179154</v>
      </c>
      <c r="E10930" t="n">
        <v>6246693940</v>
      </c>
      <c r="F10930" t="n">
        <v>3416288777</v>
      </c>
      <c r="G10930" t="n">
        <v>1364342983</v>
      </c>
      <c r="H10930" t="n">
        <v>5.705</v>
      </c>
      <c r="I10930" t="n">
        <v>6.2</v>
      </c>
      <c r="O10930">
        <f>D10929</f>
      </c>
      <c r="P10930">
        <f>(E10930-F10930+G10930)/O10930*100</f>
      </c>
      <c r="Q10930">
        <f>H10929</f>
      </c>
      <c r="R10930">
        <f>I10929</f>
      </c>
      <c r="S10930">
        <f>H10930-H10929</f>
      </c>
      <c r="T10930">
        <f>I10930-I10929</f>
      </c>
    </row>
    <row r="10931">
      <c r="A10931" t="n">
        <v>2020</v>
      </c>
      <c r="B10931" t="inlineStr">
        <is>
          <t>00306135</t>
        </is>
      </c>
      <c r="C10931" t="inlineStr">
        <is>
          <t>포스코에너지</t>
        </is>
      </c>
      <c r="D10931" t="n">
        <v>47969227744</v>
      </c>
      <c r="E10931" t="n">
        <v>5644331422</v>
      </c>
      <c r="F10931" t="n">
        <v>4080117641</v>
      </c>
      <c r="G10931" t="n">
        <v>1185782995</v>
      </c>
      <c r="H10931" t="n">
        <v>5.28</v>
      </c>
      <c r="I10931" t="n">
        <v>7.24</v>
      </c>
      <c r="K10931" t="n">
        <v>-3831769165</v>
      </c>
      <c r="L10931" t="n">
        <v>4441727435</v>
      </c>
      <c r="M10931" t="n">
        <v>4437165169</v>
      </c>
      <c r="N10931" t="n">
        <v>-3898904549</v>
      </c>
      <c r="U10931">
        <f>(L10931-K10931)/(2*D10931*0.01)</f>
      </c>
      <c r="V10931">
        <f>(L10931+K10931)/(D10931*0.0001)</f>
      </c>
    </row>
    <row r="10932">
      <c r="A10932" t="n">
        <v>2021</v>
      </c>
      <c r="B10932" t="inlineStr">
        <is>
          <t>00306135</t>
        </is>
      </c>
      <c r="C10932" t="inlineStr">
        <is>
          <t>포스코에너지</t>
        </is>
      </c>
      <c r="D10932" t="n">
        <v>50400524339</v>
      </c>
      <c r="E10932" t="n">
        <v>5159808219</v>
      </c>
      <c r="F10932" t="n">
        <v>3292952752</v>
      </c>
      <c r="G10932" t="n">
        <v>1371798738</v>
      </c>
      <c r="H10932" t="n">
        <v>5.545</v>
      </c>
      <c r="I10932" t="n">
        <v>7.235</v>
      </c>
      <c r="K10932" t="n">
        <v>-5084793633</v>
      </c>
      <c r="L10932" t="n">
        <v>6013580509</v>
      </c>
      <c r="M10932" t="n">
        <v>6049295529</v>
      </c>
      <c r="N10932" t="n">
        <v>-5203587466</v>
      </c>
      <c r="O10932">
        <f>D10931</f>
      </c>
      <c r="P10932">
        <f>(E10932-F10932+G10932)/O10932*100</f>
      </c>
      <c r="Q10932">
        <f>H10931</f>
      </c>
      <c r="R10932">
        <f>I10931</f>
      </c>
      <c r="S10932">
        <f>H10932-H10931</f>
      </c>
      <c r="T10932">
        <f>I10932-I10931</f>
      </c>
      <c r="U10932">
        <f>(L10932-K10932)/(2*D10932*0.01)</f>
      </c>
      <c r="V10932">
        <f>(L10932+K10932)/(D10932*0.0001)</f>
      </c>
    </row>
    <row r="10933">
      <c r="A10933" t="n">
        <v>2014</v>
      </c>
      <c r="B10933" t="inlineStr">
        <is>
          <t>00306162</t>
        </is>
      </c>
      <c r="C10933" t="inlineStr">
        <is>
          <t>상상인</t>
        </is>
      </c>
      <c r="D10933" t="n">
        <v>4607490000</v>
      </c>
      <c r="E10933" t="n">
        <v>892670000</v>
      </c>
      <c r="F10933" t="n">
        <v>337328000</v>
      </c>
      <c r="G10933" t="n">
        <v>110994000</v>
      </c>
    </row>
    <row r="10934">
      <c r="A10934" t="n">
        <v>2015</v>
      </c>
      <c r="B10934" t="inlineStr">
        <is>
          <t>00306162</t>
        </is>
      </c>
      <c r="C10934" t="inlineStr">
        <is>
          <t>상상인</t>
        </is>
      </c>
      <c r="D10934" t="n">
        <v>5810246000</v>
      </c>
      <c r="E10934" t="n">
        <v>1433181000</v>
      </c>
      <c r="F10934" t="n">
        <v>706159000</v>
      </c>
      <c r="G10934" t="n">
        <v>155926000</v>
      </c>
      <c r="O10934">
        <f>D10933</f>
      </c>
      <c r="P10934">
        <f>(E10934-F10934+G10934)/O10934*100</f>
      </c>
    </row>
    <row r="10935">
      <c r="A10935" t="n">
        <v>2016</v>
      </c>
      <c r="B10935" t="inlineStr">
        <is>
          <t>00306162</t>
        </is>
      </c>
      <c r="C10935" t="inlineStr">
        <is>
          <t>상상인</t>
        </is>
      </c>
      <c r="D10935" t="n">
        <v>5458855000</v>
      </c>
      <c r="E10935" t="n">
        <v>1661918000</v>
      </c>
      <c r="F10935" t="n">
        <v>1867952000</v>
      </c>
      <c r="G10935" t="n">
        <v>150365000</v>
      </c>
      <c r="O10935">
        <f>D10934</f>
      </c>
      <c r="P10935">
        <f>(E10935-F10935+G10935)/O10935*100</f>
      </c>
    </row>
    <row r="10936">
      <c r="A10936" t="n">
        <v>2017</v>
      </c>
      <c r="B10936" t="inlineStr">
        <is>
          <t>00306162</t>
        </is>
      </c>
      <c r="C10936" t="inlineStr">
        <is>
          <t>상상인</t>
        </is>
      </c>
      <c r="D10936" t="n">
        <v>6213660000</v>
      </c>
      <c r="E10936" t="n">
        <v>1546996000</v>
      </c>
      <c r="F10936" t="n">
        <v>949232000</v>
      </c>
      <c r="G10936" t="n">
        <v>129611000</v>
      </c>
      <c r="O10936">
        <f>D10935</f>
      </c>
      <c r="P10936">
        <f>(E10936-F10936+G10936)/O10936*100</f>
      </c>
    </row>
    <row r="10937">
      <c r="A10937" t="n">
        <v>2018</v>
      </c>
      <c r="B10937" t="inlineStr">
        <is>
          <t>00306162</t>
        </is>
      </c>
      <c r="C10937" t="inlineStr">
        <is>
          <t>상상인</t>
        </is>
      </c>
      <c r="D10937" t="n">
        <v>9984727000</v>
      </c>
      <c r="E10937" t="n">
        <v>2011722000</v>
      </c>
      <c r="F10937" t="n">
        <v>1310275000</v>
      </c>
      <c r="G10937" t="n">
        <v>161379000</v>
      </c>
      <c r="O10937">
        <f>D10936</f>
      </c>
      <c r="P10937">
        <f>(E10937-F10937+G10937)/O10937*100</f>
      </c>
    </row>
    <row r="10938">
      <c r="A10938" t="n">
        <v>2020</v>
      </c>
      <c r="B10938" t="inlineStr">
        <is>
          <t>00306162</t>
        </is>
      </c>
      <c r="C10938" t="inlineStr">
        <is>
          <t>상상인</t>
        </is>
      </c>
      <c r="D10938" t="n">
        <v>11025698000</v>
      </c>
      <c r="E10938" t="n">
        <v>2818418000</v>
      </c>
      <c r="F10938" t="n">
        <v>2391642000</v>
      </c>
      <c r="G10938" t="n">
        <v>209903000</v>
      </c>
      <c r="H10938" t="n">
        <v>2.475</v>
      </c>
      <c r="I10938" t="n">
        <v>3</v>
      </c>
      <c r="J10938" t="n">
        <v>7.555</v>
      </c>
      <c r="K10938" t="n">
        <v>-1864077000</v>
      </c>
      <c r="L10938" t="n">
        <v>2064925000</v>
      </c>
      <c r="M10938" t="n">
        <v>2054219000</v>
      </c>
      <c r="N10938" t="n">
        <v>-1871097000</v>
      </c>
      <c r="U10938">
        <f>(L10938-K10938)/(2*D10938*0.01)</f>
      </c>
      <c r="V10938">
        <f>(L10938+K10938)/(D10938*0.0001)</f>
      </c>
    </row>
    <row r="10939">
      <c r="A10939" t="n">
        <v>2021</v>
      </c>
      <c r="B10939" t="inlineStr">
        <is>
          <t>00306162</t>
        </is>
      </c>
      <c r="C10939" t="inlineStr">
        <is>
          <t>상상인</t>
        </is>
      </c>
      <c r="D10939" t="n">
        <v>11776290000</v>
      </c>
      <c r="E10939" t="n">
        <v>2406456000</v>
      </c>
      <c r="F10939" t="n">
        <v>2015991000</v>
      </c>
      <c r="G10939" t="n">
        <v>221559000</v>
      </c>
      <c r="H10939" t="n">
        <v>3.02</v>
      </c>
      <c r="I10939" t="n">
        <v>3.4</v>
      </c>
      <c r="J10939" t="n">
        <v>7.945</v>
      </c>
      <c r="K10939" t="n">
        <v>-1690777000</v>
      </c>
      <c r="L10939" t="n">
        <v>2339432000</v>
      </c>
      <c r="M10939" t="n">
        <v>2335477000</v>
      </c>
      <c r="N10939" t="n">
        <v>-1700441000</v>
      </c>
      <c r="O10939">
        <f>D10938</f>
      </c>
      <c r="P10939">
        <f>(E10939-F10939+G10939)/O10939*100</f>
      </c>
      <c r="Q10939">
        <f>H10938</f>
      </c>
      <c r="R10939">
        <f>I10938</f>
      </c>
      <c r="S10939">
        <f>H10939-H10938</f>
      </c>
      <c r="T10939">
        <f>I10939-I10938</f>
      </c>
      <c r="U10939">
        <f>(L10939-K10939)/(2*D10939*0.01)</f>
      </c>
    </row>
    <row r="10940">
      <c r="A10940" t="n">
        <v>2022</v>
      </c>
      <c r="B10940" t="inlineStr">
        <is>
          <t>00306162</t>
        </is>
      </c>
      <c r="C10940" t="inlineStr">
        <is>
          <t>상상인</t>
        </is>
      </c>
      <c r="D10940" t="n">
        <v>11173442000</v>
      </c>
      <c r="E10940" t="n">
        <v>3196356000</v>
      </c>
      <c r="F10940" t="n">
        <v>1973826000</v>
      </c>
      <c r="G10940" t="n">
        <v>291682000</v>
      </c>
      <c r="H10940" t="n">
        <v>5.495</v>
      </c>
      <c r="I10940" t="n">
        <v>3.4</v>
      </c>
      <c r="J10940" t="n">
        <v>8.6</v>
      </c>
      <c r="K10940" t="n">
        <v>-933063000</v>
      </c>
      <c r="L10940" t="n">
        <v>1934841000</v>
      </c>
      <c r="M10940" t="n">
        <v>1949233000</v>
      </c>
      <c r="N10940" t="n">
        <v>-914704000</v>
      </c>
      <c r="O10940">
        <f>D10939</f>
      </c>
      <c r="P10940">
        <f>(E10940-F10940+G10940)/O10940*100</f>
      </c>
      <c r="Q10940">
        <f>H10939</f>
      </c>
      <c r="R10940">
        <f>I10939</f>
      </c>
      <c r="S10940">
        <f>H10940-H10939</f>
      </c>
      <c r="T10940">
        <f>I10940-I10939</f>
      </c>
      <c r="U10940">
        <f>(L10940-K10940)/(2*D10940*0.01)</f>
      </c>
    </row>
    <row r="10941">
      <c r="A10941" t="n">
        <v>2023</v>
      </c>
      <c r="B10941" t="inlineStr">
        <is>
          <t>00306162</t>
        </is>
      </c>
      <c r="C10941" t="inlineStr">
        <is>
          <t>상상인</t>
        </is>
      </c>
      <c r="D10941" t="n">
        <v>12496873000</v>
      </c>
      <c r="E10941" t="n">
        <v>2398509000</v>
      </c>
      <c r="F10941" t="n">
        <v>1762042000</v>
      </c>
      <c r="G10941" t="n">
        <v>527012000</v>
      </c>
      <c r="H10941" t="n">
        <v>4.68</v>
      </c>
      <c r="I10941" t="n">
        <v>3.4</v>
      </c>
      <c r="J10941" t="n">
        <v>6.995</v>
      </c>
      <c r="K10941" t="n">
        <v>-266859000</v>
      </c>
      <c r="L10941" t="n">
        <v>906104000</v>
      </c>
      <c r="M10941" t="n">
        <v>918610000</v>
      </c>
      <c r="N10941" t="n">
        <v>-284508000</v>
      </c>
      <c r="O10941">
        <f>D10940</f>
      </c>
      <c r="P10941">
        <f>(E10941-F10941+G10941)/O10941*100</f>
      </c>
      <c r="Q10941">
        <f>H10940</f>
      </c>
      <c r="R10941">
        <f>I10940</f>
      </c>
      <c r="S10941">
        <f>H10941-H10940</f>
      </c>
      <c r="T10941">
        <f>I10941-I10940</f>
      </c>
      <c r="U10941">
        <f>(L10941-K10941)/(2*D10941*0.01)</f>
      </c>
    </row>
    <row r="10942">
      <c r="A10942" t="n">
        <v>2024</v>
      </c>
      <c r="B10942" t="inlineStr">
        <is>
          <t>00306162</t>
        </is>
      </c>
      <c r="C10942" t="inlineStr">
        <is>
          <t>상상인</t>
        </is>
      </c>
      <c r="D10942" t="n">
        <v>11605153000</v>
      </c>
      <c r="E10942" t="n">
        <v>2156687000</v>
      </c>
      <c r="F10942" t="n">
        <v>2897510000</v>
      </c>
      <c r="G10942" t="n">
        <v>363643000</v>
      </c>
      <c r="H10942" t="n">
        <v>4.04</v>
      </c>
      <c r="I10942" t="n">
        <v>2.865</v>
      </c>
      <c r="J10942" t="n">
        <v>9.115</v>
      </c>
      <c r="K10942" t="n">
        <v>-223256000</v>
      </c>
      <c r="L10942" t="n">
        <v>329897000</v>
      </c>
      <c r="M10942" t="n">
        <v>340019000</v>
      </c>
      <c r="N10942" t="n">
        <v>-233551000</v>
      </c>
      <c r="O10942">
        <f>D10941</f>
      </c>
      <c r="P10942">
        <f>(E10942-F10942+G10942)/O10942*100</f>
      </c>
      <c r="Q10942">
        <f>H10941</f>
      </c>
      <c r="R10942">
        <f>I10941</f>
      </c>
      <c r="S10942">
        <f>H10942-H10941</f>
      </c>
      <c r="T10942">
        <f>I10942-I10941</f>
      </c>
      <c r="U10942">
        <f>(L10942-K10942)/(2*D10942*0.01)</f>
      </c>
      <c r="V10942">
        <f>(L10942+K10942)/(D10942*0.0001)</f>
      </c>
    </row>
    <row r="10943">
      <c r="A10943" t="n">
        <v>2025</v>
      </c>
      <c r="B10943" t="inlineStr">
        <is>
          <t>00306162</t>
        </is>
      </c>
      <c r="C10943" t="inlineStr">
        <is>
          <t>상상인</t>
        </is>
      </c>
      <c r="D10943" t="n">
        <v>7848513000</v>
      </c>
      <c r="E10943" t="n">
        <v>2031886000</v>
      </c>
      <c r="F10943" t="n">
        <v>3100177000</v>
      </c>
      <c r="G10943" t="n">
        <v>313776000</v>
      </c>
      <c r="H10943" t="n">
        <v>4.1</v>
      </c>
      <c r="I10943" t="n">
        <v>2.865</v>
      </c>
      <c r="J10943" t="n">
        <v>8.130000000000001</v>
      </c>
      <c r="K10943" t="n">
        <v>-831103000</v>
      </c>
      <c r="L10943" t="n">
        <v>958294000</v>
      </c>
      <c r="M10943" t="n">
        <v>964892000</v>
      </c>
      <c r="N10943" t="n">
        <v>-843641000</v>
      </c>
      <c r="O10943">
        <f>D10942</f>
      </c>
      <c r="P10943">
        <f>(E10943-F10943+G10943)/O10943*100</f>
      </c>
      <c r="Q10943">
        <f>H10942</f>
      </c>
      <c r="R10943">
        <f>I10942</f>
      </c>
      <c r="S10943">
        <f>H10943-H10942</f>
      </c>
      <c r="T10943">
        <f>I10943-I10942</f>
      </c>
      <c r="U10943">
        <f>(L10943-K10943)/(2*D10943*0.01)</f>
      </c>
      <c r="V10943">
        <f>(L10943+K10943)/(D10943*0.0001)</f>
      </c>
    </row>
    <row r="10944">
      <c r="A10944" t="n">
        <v>2015</v>
      </c>
      <c r="B10944" t="inlineStr">
        <is>
          <t>00306454</t>
        </is>
      </c>
      <c r="C10944" t="inlineStr">
        <is>
          <t>한국정보인증</t>
        </is>
      </c>
      <c r="D10944" t="n">
        <v>1666653139</v>
      </c>
    </row>
    <row r="10945">
      <c r="A10945" t="n">
        <v>2016</v>
      </c>
      <c r="B10945" t="inlineStr">
        <is>
          <t>00306454</t>
        </is>
      </c>
      <c r="C10945" t="inlineStr">
        <is>
          <t>한국정보인증</t>
        </is>
      </c>
      <c r="D10945" t="n">
        <v>1870194107</v>
      </c>
      <c r="O10945">
        <f>D10944</f>
      </c>
    </row>
    <row r="10946">
      <c r="A10946" t="n">
        <v>2017</v>
      </c>
      <c r="B10946" t="inlineStr">
        <is>
          <t>00306454</t>
        </is>
      </c>
      <c r="C10946" t="inlineStr">
        <is>
          <t>한국정보인증</t>
        </is>
      </c>
      <c r="D10946" t="n">
        <v>1840840525</v>
      </c>
      <c r="O10946">
        <f>D10945</f>
      </c>
    </row>
    <row r="10947">
      <c r="A10947" t="n">
        <v>2018</v>
      </c>
      <c r="B10947" t="inlineStr">
        <is>
          <t>00306454</t>
        </is>
      </c>
      <c r="C10947" t="inlineStr">
        <is>
          <t>한국정보인증</t>
        </is>
      </c>
      <c r="D10947" t="n">
        <v>2148465024</v>
      </c>
      <c r="O10947">
        <f>D10946</f>
      </c>
    </row>
    <row r="10948">
      <c r="A10948" t="n">
        <v>2023</v>
      </c>
      <c r="B10948" t="inlineStr">
        <is>
          <t>00306454</t>
        </is>
      </c>
      <c r="C10948" t="inlineStr">
        <is>
          <t>한국정보인증</t>
        </is>
      </c>
      <c r="D10948" t="n">
        <v>7096177982</v>
      </c>
      <c r="E10948" t="n">
        <v>1393426611</v>
      </c>
      <c r="F10948" t="n">
        <v>1359866975</v>
      </c>
      <c r="G10948" t="n">
        <v>254489669</v>
      </c>
      <c r="H10948" t="n">
        <v>5.115</v>
      </c>
      <c r="I10948" t="n">
        <v>5.5</v>
      </c>
      <c r="J10948" t="n">
        <v>10.205</v>
      </c>
      <c r="K10948" t="n">
        <v>-493367539</v>
      </c>
      <c r="L10948" t="n">
        <v>577833927</v>
      </c>
      <c r="M10948" t="n">
        <v>579517382</v>
      </c>
      <c r="N10948" t="n">
        <v>-503834811</v>
      </c>
      <c r="U10948">
        <f>(L10948-K10948)/(2*D10948*0.01)</f>
      </c>
      <c r="V10948">
        <f>(L10948+K10948)/(D10948*0.0001)</f>
      </c>
    </row>
    <row r="10949">
      <c r="A10949" t="n">
        <v>2014</v>
      </c>
      <c r="B10949" t="inlineStr">
        <is>
          <t>00306719</t>
        </is>
      </c>
      <c r="C10949" t="inlineStr">
        <is>
          <t>에스텍</t>
        </is>
      </c>
      <c r="D10949" t="n">
        <v>14188345000</v>
      </c>
      <c r="E10949" t="n">
        <v>1367773000</v>
      </c>
      <c r="F10949" t="n">
        <v>479177000</v>
      </c>
      <c r="G10949" t="n">
        <v>481145000</v>
      </c>
      <c r="H10949" t="n">
        <v>3.46</v>
      </c>
      <c r="I10949" t="n">
        <v>4.68</v>
      </c>
      <c r="J10949" t="n">
        <v>9.699999999999999</v>
      </c>
      <c r="K10949" t="n">
        <v>-992683150</v>
      </c>
      <c r="L10949" t="n">
        <v>80000000</v>
      </c>
      <c r="M10949" t="n">
        <v>90000000</v>
      </c>
      <c r="N10949" t="n">
        <v>-80000000</v>
      </c>
      <c r="U10949">
        <f>(L10949-K10949)/(2*D10949*0.01)</f>
      </c>
    </row>
    <row r="10950">
      <c r="A10950" t="n">
        <v>2015</v>
      </c>
      <c r="B10950" t="inlineStr">
        <is>
          <t>00306719</t>
        </is>
      </c>
      <c r="C10950" t="inlineStr">
        <is>
          <t>에스텍</t>
        </is>
      </c>
      <c r="D10950" t="n">
        <v>16216918000</v>
      </c>
      <c r="E10950" t="n">
        <v>1548023000</v>
      </c>
      <c r="F10950" t="n">
        <v>242890000</v>
      </c>
      <c r="G10950" t="n">
        <v>449819000</v>
      </c>
      <c r="H10950" t="n">
        <v>3.03</v>
      </c>
      <c r="I10950" t="n">
        <v>4.54</v>
      </c>
      <c r="J10950" t="n">
        <v>8</v>
      </c>
      <c r="K10950" t="n">
        <v>-1495600000</v>
      </c>
      <c r="L10950" t="n">
        <v>1497280000</v>
      </c>
      <c r="M10950" t="n">
        <v>906400000</v>
      </c>
      <c r="N10950" t="n">
        <v>-1522480000</v>
      </c>
      <c r="O10950">
        <f>D10949</f>
      </c>
      <c r="P10950">
        <f>(E10950-F10950+G10950)/O10950*100</f>
      </c>
      <c r="Q10950">
        <f>H10949</f>
      </c>
      <c r="R10950">
        <f>I10949</f>
      </c>
      <c r="S10950">
        <f>H10950-H10949</f>
      </c>
      <c r="T10950">
        <f>I10950-I10949</f>
      </c>
      <c r="U10950">
        <f>(L10950-K10950)/(2*D10950*0.01)</f>
      </c>
      <c r="V10950">
        <f>(L10950+K10950)/(D10950*0.0001)</f>
      </c>
    </row>
    <row r="10951">
      <c r="A10951" t="n">
        <v>2016</v>
      </c>
      <c r="B10951" t="inlineStr">
        <is>
          <t>00306719</t>
        </is>
      </c>
      <c r="C10951" t="inlineStr">
        <is>
          <t>에스텍</t>
        </is>
      </c>
      <c r="D10951" t="n">
        <v>18152334000</v>
      </c>
      <c r="E10951" t="n">
        <v>1717181000</v>
      </c>
      <c r="F10951" t="n">
        <v>599790000</v>
      </c>
      <c r="G10951" t="n">
        <v>423158000</v>
      </c>
      <c r="H10951" t="n">
        <v>3.06</v>
      </c>
      <c r="I10951" t="n">
        <v>4.53</v>
      </c>
      <c r="J10951" t="n">
        <v>7.4</v>
      </c>
      <c r="K10951" t="n">
        <v>-1190300000</v>
      </c>
      <c r="L10951" t="n">
        <v>1365660000</v>
      </c>
      <c r="M10951" t="n">
        <v>1399020000</v>
      </c>
      <c r="N10951" t="n">
        <v>-1238340000</v>
      </c>
      <c r="O10951">
        <f>D10950</f>
      </c>
      <c r="P10951">
        <f>(E10951-F10951+G10951)/O10951*100</f>
      </c>
      <c r="Q10951">
        <f>H10950</f>
      </c>
      <c r="R10951">
        <f>I10950</f>
      </c>
      <c r="S10951">
        <f>H10951-H10950</f>
      </c>
      <c r="T10951">
        <f>I10951-I10950</f>
      </c>
      <c r="U10951">
        <f>(L10951-K10951)/(2*D10951*0.01)</f>
      </c>
      <c r="V10951">
        <f>(L10951+K10951)/(D10951*0.0001)</f>
      </c>
    </row>
    <row r="10952">
      <c r="A10952" t="n">
        <v>2017</v>
      </c>
      <c r="B10952" t="inlineStr">
        <is>
          <t>00306719</t>
        </is>
      </c>
      <c r="C10952" t="inlineStr">
        <is>
          <t>에스텍</t>
        </is>
      </c>
      <c r="D10952" t="n">
        <v>16597239000</v>
      </c>
      <c r="E10952" t="n">
        <v>1500674000</v>
      </c>
      <c r="F10952" t="n">
        <v>2336623000</v>
      </c>
      <c r="G10952" t="n">
        <v>464986000</v>
      </c>
      <c r="H10952" t="n">
        <v>3.59</v>
      </c>
      <c r="I10952" t="n">
        <v>4.5</v>
      </c>
      <c r="K10952" t="n">
        <v>-1111370000</v>
      </c>
      <c r="L10952" t="n">
        <v>1261340000</v>
      </c>
      <c r="M10952" t="n">
        <v>1311310000</v>
      </c>
      <c r="N10952" t="n">
        <v>-1162420000</v>
      </c>
      <c r="O10952">
        <f>D10951</f>
      </c>
      <c r="P10952">
        <f>(E10952-F10952+G10952)/O10952*100</f>
      </c>
      <c r="Q10952">
        <f>H10951</f>
      </c>
      <c r="R10952">
        <f>I10951</f>
      </c>
      <c r="S10952">
        <f>H10952-H10951</f>
      </c>
      <c r="T10952">
        <f>I10952-I10951</f>
      </c>
      <c r="U10952">
        <f>(L10952-K10952)/(2*D10952*0.01)</f>
      </c>
      <c r="V10952">
        <f>(L10952+K10952)/(D10952*0.0001)</f>
      </c>
    </row>
    <row r="10953">
      <c r="A10953" t="n">
        <v>2018</v>
      </c>
      <c r="B10953" t="inlineStr">
        <is>
          <t>00306719</t>
        </is>
      </c>
      <c r="C10953" t="inlineStr">
        <is>
          <t>에스텍</t>
        </is>
      </c>
      <c r="D10953" t="n">
        <v>20604610000</v>
      </c>
      <c r="E10953" t="n">
        <v>1568257000</v>
      </c>
      <c r="F10953" t="n">
        <v>89991000</v>
      </c>
      <c r="G10953" t="n">
        <v>534474000</v>
      </c>
      <c r="H10953" t="n">
        <v>3.07</v>
      </c>
      <c r="I10953" t="n">
        <v>4.54</v>
      </c>
      <c r="K10953" t="n">
        <v>-1376080000</v>
      </c>
      <c r="L10953" t="n">
        <v>1564800000</v>
      </c>
      <c r="M10953" t="n">
        <v>1604328000</v>
      </c>
      <c r="N10953" t="n">
        <v>-1429668000</v>
      </c>
      <c r="O10953">
        <f>D10952</f>
      </c>
      <c r="P10953">
        <f>(E10953-F10953+G10953)/O10953*100</f>
      </c>
      <c r="Q10953">
        <f>H10952</f>
      </c>
      <c r="R10953">
        <f>I10952</f>
      </c>
      <c r="S10953">
        <f>H10953-H10952</f>
      </c>
      <c r="T10953">
        <f>I10953-I10952</f>
      </c>
      <c r="U10953">
        <f>(L10953-K10953)/(2*D10953*0.01)</f>
      </c>
      <c r="V10953">
        <f>(L10953+K10953)/(D10953*0.0001)</f>
      </c>
    </row>
    <row r="10954">
      <c r="A10954" t="n">
        <v>2019</v>
      </c>
      <c r="B10954" t="inlineStr">
        <is>
          <t>00306719</t>
        </is>
      </c>
      <c r="C10954" t="inlineStr">
        <is>
          <t>에스텍</t>
        </is>
      </c>
      <c r="D10954" t="n">
        <v>21711839000</v>
      </c>
      <c r="E10954" t="n">
        <v>2169281000</v>
      </c>
      <c r="F10954" t="n">
        <v>1698025000</v>
      </c>
      <c r="G10954" t="n">
        <v>588855000</v>
      </c>
      <c r="H10954" t="n">
        <v>2.83</v>
      </c>
      <c r="I10954" t="n">
        <v>4.19</v>
      </c>
      <c r="J10954" t="n">
        <v>8.699999999999999</v>
      </c>
      <c r="K10954" t="n">
        <v>-1721239000</v>
      </c>
      <c r="L10954" t="n">
        <v>1986827000</v>
      </c>
      <c r="M10954" t="n">
        <v>1982016000</v>
      </c>
      <c r="N10954" t="n">
        <v>-1745488000</v>
      </c>
      <c r="O10954">
        <f>D10953</f>
      </c>
      <c r="P10954">
        <f>(E10954-F10954+G10954)/O10954*100</f>
      </c>
      <c r="Q10954">
        <f>H10953</f>
      </c>
      <c r="R10954">
        <f>I10953</f>
      </c>
      <c r="S10954">
        <f>H10954-H10953</f>
      </c>
      <c r="T10954">
        <f>I10954-I10953</f>
      </c>
      <c r="U10954">
        <f>(L10954-K10954)/(2*D10954*0.01)</f>
      </c>
      <c r="V10954">
        <f>(L10954+K10954)/(D10954*0.0001)</f>
      </c>
    </row>
    <row r="10955">
      <c r="A10955" t="n">
        <v>2020</v>
      </c>
      <c r="B10955" t="inlineStr">
        <is>
          <t>00306719</t>
        </is>
      </c>
      <c r="C10955" t="inlineStr">
        <is>
          <t>에스텍</t>
        </is>
      </c>
      <c r="D10955" t="n">
        <v>23063837000</v>
      </c>
      <c r="E10955" t="n">
        <v>1843691000</v>
      </c>
      <c r="F10955" t="n">
        <v>584314000</v>
      </c>
      <c r="G10955" t="n">
        <v>567119000</v>
      </c>
      <c r="H10955" t="n">
        <v>2.85</v>
      </c>
      <c r="I10955" t="n">
        <v>4.16</v>
      </c>
      <c r="K10955" t="n">
        <v>-1740424000</v>
      </c>
      <c r="L10955" t="n">
        <v>1998746600</v>
      </c>
      <c r="M10955" t="n">
        <v>1996438000</v>
      </c>
      <c r="N10955" t="n">
        <v>-1769055870</v>
      </c>
      <c r="O10955">
        <f>D10954</f>
      </c>
      <c r="P10955">
        <f>(E10955-F10955+G10955)/O10955*100</f>
      </c>
      <c r="Q10955">
        <f>H10954</f>
      </c>
      <c r="R10955">
        <f>I10954</f>
      </c>
      <c r="S10955">
        <f>H10955-H10954</f>
      </c>
      <c r="T10955">
        <f>I10955-I10954</f>
      </c>
      <c r="U10955">
        <f>(L10955-K10955)/(2*D10955*0.01)</f>
      </c>
      <c r="V10955">
        <f>(L10955+K10955)/(D10955*0.0001)</f>
      </c>
    </row>
    <row r="10956">
      <c r="A10956" t="n">
        <v>2021</v>
      </c>
      <c r="B10956" t="inlineStr">
        <is>
          <t>00306719</t>
        </is>
      </c>
      <c r="C10956" t="inlineStr">
        <is>
          <t>에스텍</t>
        </is>
      </c>
      <c r="D10956" t="n">
        <v>22288747000</v>
      </c>
      <c r="E10956" t="n">
        <v>1786347000</v>
      </c>
      <c r="F10956" t="n">
        <v>838582000</v>
      </c>
      <c r="G10956" t="n">
        <v>614300000</v>
      </c>
      <c r="H10956" t="n">
        <v>3.36</v>
      </c>
      <c r="I10956" t="n">
        <v>4.12</v>
      </c>
      <c r="J10956" t="n">
        <v>7.726</v>
      </c>
      <c r="K10956" t="n">
        <v>-1778000000</v>
      </c>
      <c r="L10956" t="n">
        <v>1783899760</v>
      </c>
      <c r="M10956" t="n">
        <v>1792857920</v>
      </c>
      <c r="N10956" t="n">
        <v>-1596224539</v>
      </c>
      <c r="O10956">
        <f>D10955</f>
      </c>
      <c r="P10956">
        <f>(E10956-F10956+G10956)/O10956*100</f>
      </c>
      <c r="Q10956">
        <f>H10955</f>
      </c>
      <c r="R10956">
        <f>I10955</f>
      </c>
      <c r="S10956">
        <f>H10956-H10955</f>
      </c>
      <c r="T10956">
        <f>I10956-I10955</f>
      </c>
      <c r="U10956">
        <f>(L10956-K10956)/(2*D10956*0.01)</f>
      </c>
      <c r="V10956">
        <f>(L10956+K10956)/(D10956*0.0001)</f>
      </c>
    </row>
    <row r="10957">
      <c r="A10957" t="n">
        <v>2022</v>
      </c>
      <c r="B10957" t="inlineStr">
        <is>
          <t>00306719</t>
        </is>
      </c>
      <c r="C10957" t="inlineStr">
        <is>
          <t>에스텍</t>
        </is>
      </c>
      <c r="D10957" t="n">
        <v>20215281000</v>
      </c>
      <c r="E10957" t="n">
        <v>1788663000</v>
      </c>
      <c r="F10957" t="n">
        <v>1816097000</v>
      </c>
      <c r="G10957" t="n">
        <v>711143000</v>
      </c>
      <c r="H10957" t="n">
        <v>5.72</v>
      </c>
      <c r="I10957" t="n">
        <v>3.99</v>
      </c>
      <c r="K10957" t="n">
        <v>-1181600000</v>
      </c>
      <c r="L10957" t="n">
        <v>1321636800</v>
      </c>
      <c r="M10957" t="n">
        <v>1368540000</v>
      </c>
      <c r="N10957" t="n">
        <v>-1233711800</v>
      </c>
      <c r="O10957">
        <f>D10956</f>
      </c>
      <c r="P10957">
        <f>(E10957-F10957+G10957)/O10957*100</f>
      </c>
      <c r="Q10957">
        <f>H10956</f>
      </c>
      <c r="R10957">
        <f>I10956</f>
      </c>
      <c r="S10957">
        <f>H10957-H10956</f>
      </c>
      <c r="T10957">
        <f>I10957-I10956</f>
      </c>
      <c r="U10957">
        <f>(L10957-K10957)/(2*D10957*0.01)</f>
      </c>
      <c r="V10957">
        <f>(L10957+K10957)/(D10957*0.0001)</f>
      </c>
    </row>
    <row r="10958">
      <c r="A10958" t="n">
        <v>2023</v>
      </c>
      <c r="B10958" t="inlineStr">
        <is>
          <t>00306719</t>
        </is>
      </c>
      <c r="C10958" t="inlineStr">
        <is>
          <t>에스텍</t>
        </is>
      </c>
      <c r="D10958" t="n">
        <v>22530338000</v>
      </c>
      <c r="E10958" t="n">
        <v>1467944000</v>
      </c>
      <c r="F10958" t="n">
        <v>2142179000</v>
      </c>
      <c r="G10958" t="n">
        <v>999802000</v>
      </c>
      <c r="H10958" t="n">
        <v>4.95</v>
      </c>
      <c r="I10958" t="n">
        <v>3.98</v>
      </c>
      <c r="J10958" t="n">
        <v>7.947</v>
      </c>
      <c r="K10958" t="n">
        <v>-1314227000</v>
      </c>
      <c r="L10958" t="n">
        <v>1475366039</v>
      </c>
      <c r="M10958" t="n">
        <v>1523613000</v>
      </c>
      <c r="N10958" t="n">
        <v>-1376559616</v>
      </c>
      <c r="O10958">
        <f>D10957</f>
      </c>
      <c r="P10958">
        <f>(E10958-F10958+G10958)/O10958*100</f>
      </c>
      <c r="Q10958">
        <f>H10957</f>
      </c>
      <c r="R10958">
        <f>I10957</f>
      </c>
      <c r="S10958">
        <f>H10958-H10957</f>
      </c>
      <c r="T10958">
        <f>I10958-I10957</f>
      </c>
      <c r="U10958">
        <f>(L10958-K10958)/(2*D10958*0.01)</f>
      </c>
      <c r="V10958">
        <f>(L10958+K10958)/(D10958*0.0001)</f>
      </c>
    </row>
    <row r="10959">
      <c r="A10959" t="n">
        <v>2024</v>
      </c>
      <c r="B10959" t="inlineStr">
        <is>
          <t>00306719</t>
        </is>
      </c>
      <c r="C10959" t="inlineStr">
        <is>
          <t>에스텍</t>
        </is>
      </c>
      <c r="D10959" t="n">
        <v>26714984000</v>
      </c>
      <c r="E10959" t="n">
        <v>1876263000</v>
      </c>
      <c r="F10959" t="n">
        <v>1222100000</v>
      </c>
      <c r="G10959" t="n">
        <v>1030905000</v>
      </c>
      <c r="H10959" t="n">
        <v>4.43</v>
      </c>
      <c r="I10959" t="n">
        <v>4.34</v>
      </c>
      <c r="J10959" t="n">
        <v>7.766</v>
      </c>
      <c r="K10959" t="n">
        <v>-1870752000</v>
      </c>
      <c r="L10959" t="n">
        <v>2123133888</v>
      </c>
      <c r="M10959" t="n">
        <v>2159198000</v>
      </c>
      <c r="N10959" t="n">
        <v>-1927009664</v>
      </c>
      <c r="O10959">
        <f>D10958</f>
      </c>
      <c r="P10959">
        <f>(E10959-F10959+G10959)/O10959*100</f>
      </c>
      <c r="Q10959">
        <f>H10958</f>
      </c>
      <c r="R10959">
        <f>I10958</f>
      </c>
      <c r="S10959">
        <f>H10959-H10958</f>
      </c>
      <c r="T10959">
        <f>I10959-I10958</f>
      </c>
      <c r="U10959">
        <f>(L10959-K10959)/(2*D10959*0.01)</f>
      </c>
      <c r="V10959">
        <f>(L10959+K10959)/(D10959*0.0001)</f>
      </c>
    </row>
    <row r="10960">
      <c r="A10960" t="n">
        <v>2025</v>
      </c>
      <c r="B10960" t="inlineStr">
        <is>
          <t>00306719</t>
        </is>
      </c>
      <c r="C10960" t="inlineStr">
        <is>
          <t>에스텍</t>
        </is>
      </c>
      <c r="D10960" t="n">
        <v>26844933000</v>
      </c>
      <c r="E10960" t="n">
        <v>2051716000</v>
      </c>
      <c r="F10960" t="n">
        <v>2536256000</v>
      </c>
      <c r="G10960" t="n">
        <v>1082186000</v>
      </c>
      <c r="H10960" t="n">
        <v>4.87</v>
      </c>
      <c r="I10960" t="n">
        <v>4.29</v>
      </c>
      <c r="J10960" t="n">
        <v>8.577999999999999</v>
      </c>
      <c r="K10960" t="n">
        <v>-2000688000</v>
      </c>
      <c r="L10960" t="n">
        <v>2288556000</v>
      </c>
      <c r="M10960" t="n">
        <v>2332656000</v>
      </c>
      <c r="N10960" t="n">
        <v>-2068308000</v>
      </c>
      <c r="O10960">
        <f>D10959</f>
      </c>
      <c r="P10960">
        <f>(E10960-F10960+G10960)/O10960*100</f>
      </c>
      <c r="Q10960">
        <f>H10959</f>
      </c>
      <c r="R10960">
        <f>I10959</f>
      </c>
      <c r="S10960">
        <f>H10960-H10959</f>
      </c>
      <c r="T10960">
        <f>I10960-I10959</f>
      </c>
      <c r="U10960">
        <f>(L10960-K10960)/(2*D10960*0.01)</f>
      </c>
      <c r="V10960">
        <f>(L10960+K10960)/(D10960*0.0001)</f>
      </c>
    </row>
    <row r="10961">
      <c r="A10961" t="n">
        <v>2025</v>
      </c>
      <c r="B10961" t="inlineStr">
        <is>
          <t>00306870</t>
        </is>
      </c>
      <c r="C10961" t="inlineStr">
        <is>
          <t>손오공</t>
        </is>
      </c>
      <c r="D10961" t="n">
        <v>4305071000</v>
      </c>
      <c r="E10961" t="n">
        <v>476297000</v>
      </c>
      <c r="F10961" t="n">
        <v>320805000</v>
      </c>
      <c r="G10961" t="n">
        <v>90357000</v>
      </c>
      <c r="H10961" t="n">
        <v>3.86</v>
      </c>
      <c r="I10961" t="n">
        <v>2.5</v>
      </c>
      <c r="J10961" t="n">
        <v>9.449999999999999</v>
      </c>
      <c r="K10961" t="n">
        <v>-323080000</v>
      </c>
      <c r="L10961" t="n">
        <v>375091000</v>
      </c>
      <c r="M10961" t="n">
        <v>376911000</v>
      </c>
      <c r="N10961" t="n">
        <v>-330339000</v>
      </c>
      <c r="U10961">
        <f>(L10961-K10961)/(2*D10961*0.01)</f>
      </c>
      <c r="V10961">
        <f>(L10961+K10961)/(D10961*0.0001)</f>
      </c>
    </row>
    <row r="10962">
      <c r="A10962" t="n">
        <v>2018</v>
      </c>
      <c r="B10962" t="inlineStr">
        <is>
          <t>00307028</t>
        </is>
      </c>
      <c r="C10962" t="inlineStr">
        <is>
          <t>경남제약</t>
        </is>
      </c>
      <c r="D10962" t="n">
        <v>6401737000</v>
      </c>
      <c r="E10962" t="n">
        <v>854444000</v>
      </c>
      <c r="F10962" t="n">
        <v>412943000</v>
      </c>
      <c r="G10962" t="n">
        <v>146932000</v>
      </c>
      <c r="H10962" t="n">
        <v>2.49</v>
      </c>
      <c r="I10962" t="n">
        <v>4.35</v>
      </c>
      <c r="J10962" t="n">
        <v>8.68</v>
      </c>
      <c r="K10962" t="n">
        <v>-455553000</v>
      </c>
      <c r="L10962" t="n">
        <v>520014000</v>
      </c>
      <c r="M10962" t="n">
        <v>512819000</v>
      </c>
      <c r="N10962" t="n">
        <v>-458235000</v>
      </c>
      <c r="U10962">
        <f>(L10962-K10962)/(2*D10962*0.01)</f>
      </c>
      <c r="V10962">
        <f>(L10962+K10962)/(D10962*0.0001)</f>
      </c>
    </row>
    <row r="10963">
      <c r="A10963" t="n">
        <v>2019</v>
      </c>
      <c r="B10963" t="inlineStr">
        <is>
          <t>00307028</t>
        </is>
      </c>
      <c r="C10963" t="inlineStr">
        <is>
          <t>경남제약</t>
        </is>
      </c>
      <c r="D10963" t="n">
        <v>7939377000</v>
      </c>
      <c r="E10963" t="n">
        <v>960201000</v>
      </c>
      <c r="F10963" t="n">
        <v>415112000</v>
      </c>
      <c r="G10963" t="n">
        <v>151650000</v>
      </c>
      <c r="H10963" t="n">
        <v>2.35</v>
      </c>
      <c r="I10963" t="n">
        <v>4.58</v>
      </c>
      <c r="J10963" t="n">
        <v>9.34</v>
      </c>
      <c r="K10963" t="n">
        <v>-664039000</v>
      </c>
      <c r="L10963" t="n">
        <v>770543000</v>
      </c>
      <c r="M10963" t="n">
        <v>758355000</v>
      </c>
      <c r="N10963" t="n">
        <v>-666865000</v>
      </c>
      <c r="O10963">
        <f>D10962</f>
      </c>
      <c r="P10963">
        <f>(E10963-F10963+G10963)/O10963*100</f>
      </c>
      <c r="Q10963">
        <f>H10962</f>
      </c>
      <c r="R10963">
        <f>I10962</f>
      </c>
      <c r="S10963">
        <f>H10963-H10962</f>
      </c>
      <c r="T10963">
        <f>I10963-I10962</f>
      </c>
      <c r="U10963">
        <f>(L10963-K10963)/(2*D10963*0.01)</f>
      </c>
      <c r="V10963">
        <f>(L10963+K10963)/(D10963*0.0001)</f>
      </c>
    </row>
    <row r="10964">
      <c r="A10964" t="n">
        <v>2020</v>
      </c>
      <c r="B10964" t="inlineStr">
        <is>
          <t>00307028</t>
        </is>
      </c>
      <c r="C10964" t="inlineStr">
        <is>
          <t>경남제약</t>
        </is>
      </c>
      <c r="D10964" t="n">
        <v>8916219000</v>
      </c>
      <c r="E10964" t="n">
        <v>1257350000</v>
      </c>
      <c r="F10964" t="n">
        <v>750784000</v>
      </c>
      <c r="G10964" t="n">
        <v>179844000</v>
      </c>
      <c r="H10964" t="n">
        <v>2.16</v>
      </c>
      <c r="I10964" t="n">
        <v>3.1</v>
      </c>
      <c r="J10964" t="n">
        <v>8.720000000000001</v>
      </c>
      <c r="K10964" t="n">
        <v>-768227000</v>
      </c>
      <c r="L10964" t="n">
        <v>894956000</v>
      </c>
      <c r="M10964" t="n">
        <v>863959000</v>
      </c>
      <c r="N10964" t="n">
        <v>-757864000</v>
      </c>
      <c r="O10964">
        <f>D10963</f>
      </c>
      <c r="P10964">
        <f>(E10964-F10964+G10964)/O10964*100</f>
      </c>
      <c r="Q10964">
        <f>H10963</f>
      </c>
      <c r="R10964">
        <f>I10963</f>
      </c>
      <c r="S10964">
        <f>H10964-H10963</f>
      </c>
      <c r="T10964">
        <f>I10964-I10963</f>
      </c>
      <c r="U10964">
        <f>(L10964-K10964)/(2*D10964*0.01)</f>
      </c>
      <c r="V10964">
        <f>(L10964+K10964)/(D10964*0.0001)</f>
      </c>
    </row>
    <row r="10965">
      <c r="A10965" t="n">
        <v>2021</v>
      </c>
      <c r="B10965" t="inlineStr">
        <is>
          <t>00307028</t>
        </is>
      </c>
      <c r="C10965" t="inlineStr">
        <is>
          <t>경남제약</t>
        </is>
      </c>
      <c r="D10965" t="n">
        <v>7712101000</v>
      </c>
      <c r="E10965" t="n">
        <v>1336335000</v>
      </c>
      <c r="F10965" t="n">
        <v>1431647000</v>
      </c>
      <c r="G10965" t="n">
        <v>181958000</v>
      </c>
      <c r="H10965" t="n">
        <v>2.92</v>
      </c>
      <c r="I10965" t="n">
        <v>3.5</v>
      </c>
      <c r="J10965" t="n">
        <v>8.43</v>
      </c>
      <c r="K10965" t="n">
        <v>-612009000</v>
      </c>
      <c r="L10965" t="n">
        <v>705612000</v>
      </c>
      <c r="M10965" t="n">
        <v>689467000</v>
      </c>
      <c r="N10965" t="n">
        <v>-609972000</v>
      </c>
      <c r="O10965">
        <f>D10964</f>
      </c>
      <c r="P10965">
        <f>(E10965-F10965+G10965)/O10965*100</f>
      </c>
      <c r="Q10965">
        <f>H10964</f>
      </c>
      <c r="R10965">
        <f>I10964</f>
      </c>
      <c r="S10965">
        <f>H10965-H10964</f>
      </c>
      <c r="T10965">
        <f>I10965-I10964</f>
      </c>
      <c r="U10965">
        <f>(L10965-K10965)/(2*D10965*0.01)</f>
      </c>
      <c r="V10965">
        <f>(L10965+K10965)/(D10965*0.0001)</f>
      </c>
    </row>
    <row r="10966">
      <c r="A10966" t="n">
        <v>2022</v>
      </c>
      <c r="B10966" t="inlineStr">
        <is>
          <t>00307028</t>
        </is>
      </c>
      <c r="C10966" t="inlineStr">
        <is>
          <t>경남제약</t>
        </is>
      </c>
      <c r="D10966" t="n">
        <v>6386705000</v>
      </c>
      <c r="E10966" t="n">
        <v>1200058000</v>
      </c>
      <c r="F10966" t="n">
        <v>926860000</v>
      </c>
      <c r="G10966" t="n">
        <v>212117000</v>
      </c>
      <c r="H10966" t="n">
        <v>5.32</v>
      </c>
      <c r="I10966" t="n">
        <v>3.5</v>
      </c>
      <c r="J10966" t="n">
        <v>8.140000000000001</v>
      </c>
      <c r="K10966" t="n">
        <v>-434181000</v>
      </c>
      <c r="L10966" t="n">
        <v>493275000</v>
      </c>
      <c r="M10966" t="n">
        <v>497998000</v>
      </c>
      <c r="N10966" t="n">
        <v>-445796000</v>
      </c>
      <c r="O10966">
        <f>D10965</f>
      </c>
      <c r="P10966">
        <f>(E10966-F10966+G10966)/O10966*100</f>
      </c>
      <c r="Q10966">
        <f>H10965</f>
      </c>
      <c r="R10966">
        <f>I10965</f>
      </c>
      <c r="S10966">
        <f>H10966-H10965</f>
      </c>
      <c r="T10966">
        <f>I10966-I10965</f>
      </c>
      <c r="U10966">
        <f>(L10966-K10966)/(2*D10966*0.01)</f>
      </c>
      <c r="V10966">
        <f>(L10966+K10966)/(D10966*0.0001)</f>
      </c>
    </row>
    <row r="10967">
      <c r="A10967" t="n">
        <v>2023</v>
      </c>
      <c r="B10967" t="inlineStr">
        <is>
          <t>00307028</t>
        </is>
      </c>
      <c r="C10967" t="inlineStr">
        <is>
          <t>경남제약</t>
        </is>
      </c>
      <c r="D10967" t="n">
        <v>7290194000</v>
      </c>
      <c r="E10967" t="n">
        <v>977662000</v>
      </c>
      <c r="F10967" t="n">
        <v>931762000</v>
      </c>
      <c r="G10967" t="n">
        <v>312001000</v>
      </c>
      <c r="H10967" t="n">
        <v>3.785</v>
      </c>
      <c r="I10967" t="n">
        <v>4.005</v>
      </c>
      <c r="K10967" t="n">
        <v>-491501000</v>
      </c>
      <c r="L10967" t="n">
        <v>547764000</v>
      </c>
      <c r="M10967" t="n">
        <v>543037000</v>
      </c>
      <c r="N10967" t="n">
        <v>-495611000</v>
      </c>
      <c r="O10967">
        <f>D10966</f>
      </c>
      <c r="P10967">
        <f>(E10967-F10967+G10967)/O10967*100</f>
      </c>
      <c r="Q10967">
        <f>H10966</f>
      </c>
      <c r="R10967">
        <f>I10966</f>
      </c>
      <c r="S10967">
        <f>H10967-H10966</f>
      </c>
      <c r="T10967">
        <f>I10967-I10966</f>
      </c>
      <c r="U10967">
        <f>(L10967-K10967)/(2*D10967*0.01)</f>
      </c>
      <c r="V10967">
        <f>(L10967+K10967)/(D10967*0.0001)</f>
      </c>
    </row>
    <row r="10968">
      <c r="A10968" t="n">
        <v>2024</v>
      </c>
      <c r="B10968" t="inlineStr">
        <is>
          <t>00307028</t>
        </is>
      </c>
      <c r="C10968" t="inlineStr">
        <is>
          <t>경남제약</t>
        </is>
      </c>
      <c r="D10968" t="n">
        <v>8871866000</v>
      </c>
      <c r="E10968" t="n">
        <v>1201809000</v>
      </c>
      <c r="F10968" t="n">
        <v>1306475000</v>
      </c>
      <c r="G10968" t="n">
        <v>291062000</v>
      </c>
      <c r="H10968" t="n">
        <v>3.88</v>
      </c>
      <c r="I10968" t="n">
        <v>3.18</v>
      </c>
      <c r="K10968" t="n">
        <v>-695828000</v>
      </c>
      <c r="L10968" t="n">
        <v>695828000</v>
      </c>
      <c r="M10968" t="n">
        <v>687046000</v>
      </c>
      <c r="N10968" t="n">
        <v>-615075000</v>
      </c>
      <c r="O10968">
        <f>D10967</f>
      </c>
      <c r="P10968">
        <f>(E10968-F10968+G10968)/O10968*100</f>
      </c>
      <c r="Q10968">
        <f>H10967</f>
      </c>
      <c r="R10968">
        <f>I10967</f>
      </c>
      <c r="S10968">
        <f>H10968-H10967</f>
      </c>
      <c r="T10968">
        <f>I10968-I10967</f>
      </c>
      <c r="U10968">
        <f>(L10968-K10968)/(2*D10968*0.01)</f>
      </c>
    </row>
    <row r="10969">
      <c r="A10969" t="n">
        <v>2025</v>
      </c>
      <c r="B10969" t="inlineStr">
        <is>
          <t>00307028</t>
        </is>
      </c>
      <c r="C10969" t="inlineStr">
        <is>
          <t>경남제약</t>
        </is>
      </c>
      <c r="D10969" t="n">
        <v>8313925000</v>
      </c>
      <c r="E10969" t="n">
        <v>1259925000</v>
      </c>
      <c r="F10969" t="n">
        <v>747548000</v>
      </c>
      <c r="G10969" t="n">
        <v>321818000</v>
      </c>
      <c r="H10969" t="n">
        <v>4.2</v>
      </c>
      <c r="I10969" t="n">
        <v>2.62</v>
      </c>
      <c r="K10969" t="n">
        <v>-528748000</v>
      </c>
      <c r="L10969" t="n">
        <v>599337000</v>
      </c>
      <c r="M10969" t="n">
        <v>596173000</v>
      </c>
      <c r="N10969" t="n">
        <v>-534982000</v>
      </c>
      <c r="O10969">
        <f>D10968</f>
      </c>
      <c r="P10969">
        <f>(E10969-F10969+G10969)/O10969*100</f>
      </c>
      <c r="Q10969">
        <f>H10968</f>
      </c>
      <c r="R10969">
        <f>I10968</f>
      </c>
      <c r="S10969">
        <f>H10969-H10968</f>
      </c>
      <c r="T10969">
        <f>I10969-I10968</f>
      </c>
      <c r="U10969">
        <f>(L10969-K10969)/(2*D10969*0.01)</f>
      </c>
      <c r="V10969">
        <f>(L10969+K10969)/(D10969*0.0001)</f>
      </c>
    </row>
    <row r="10970">
      <c r="A10970" t="n">
        <v>2015</v>
      </c>
      <c r="B10970" t="inlineStr">
        <is>
          <t>00307189</t>
        </is>
      </c>
      <c r="C10970" t="inlineStr">
        <is>
          <t>에스케이엔펄스</t>
        </is>
      </c>
      <c r="D10970" t="n">
        <v>6241542000</v>
      </c>
      <c r="E10970" t="n">
        <v>1219659000</v>
      </c>
      <c r="F10970" t="n">
        <v>1035068000</v>
      </c>
      <c r="G10970" t="n">
        <v>131629000</v>
      </c>
      <c r="H10970" t="n">
        <v>2.3</v>
      </c>
      <c r="I10970" t="n">
        <v>2.5</v>
      </c>
      <c r="K10970" t="n">
        <v>-288370000</v>
      </c>
      <c r="L10970" t="n">
        <v>322180000</v>
      </c>
      <c r="M10970" t="n">
        <v>318230000</v>
      </c>
      <c r="N10970" t="n">
        <v>-290521000</v>
      </c>
      <c r="U10970">
        <f>(L10970-K10970)/(2*D10970*0.01)</f>
      </c>
      <c r="V10970">
        <f>(L10970+K10970)/(D10970*0.0001)</f>
      </c>
    </row>
    <row r="10971">
      <c r="A10971" t="n">
        <v>2016</v>
      </c>
      <c r="B10971" t="inlineStr">
        <is>
          <t>00307189</t>
        </is>
      </c>
      <c r="C10971" t="inlineStr">
        <is>
          <t>에스케이엔펄스</t>
        </is>
      </c>
      <c r="D10971" t="n">
        <v>7138770000</v>
      </c>
      <c r="E10971" t="n">
        <v>1267564000</v>
      </c>
      <c r="F10971" t="n">
        <v>1907790000</v>
      </c>
      <c r="G10971" t="n">
        <v>131900000</v>
      </c>
      <c r="H10971" t="n">
        <v>2.3</v>
      </c>
      <c r="I10971" t="n">
        <v>5.47</v>
      </c>
      <c r="K10971" t="n">
        <v>-914624000</v>
      </c>
      <c r="L10971" t="n">
        <v>914624000</v>
      </c>
      <c r="M10971" t="n">
        <v>880924000</v>
      </c>
      <c r="N10971" t="n">
        <v>-880924000</v>
      </c>
      <c r="O10971">
        <f>D10970</f>
      </c>
      <c r="P10971">
        <f>(E10971-F10971+G10971)/O10971*100</f>
      </c>
      <c r="Q10971">
        <f>H10970</f>
      </c>
      <c r="R10971">
        <f>I10970</f>
      </c>
      <c r="S10971">
        <f>H10971-H10970</f>
      </c>
      <c r="T10971">
        <f>I10971-I10970</f>
      </c>
      <c r="U10971">
        <f>(L10971-K10971)/(2*D10971*0.01)</f>
      </c>
    </row>
    <row r="10972">
      <c r="A10972" t="n">
        <v>2017</v>
      </c>
      <c r="B10972" t="inlineStr">
        <is>
          <t>00307189</t>
        </is>
      </c>
      <c r="C10972" t="inlineStr">
        <is>
          <t>에스케이엔펄스</t>
        </is>
      </c>
      <c r="D10972" t="n">
        <v>8535950000</v>
      </c>
      <c r="E10972" t="n">
        <v>1375299000</v>
      </c>
      <c r="F10972" t="n">
        <v>746930000</v>
      </c>
      <c r="G10972" t="n">
        <v>153224000</v>
      </c>
      <c r="H10972" t="n">
        <v>2.78</v>
      </c>
      <c r="I10972" t="n">
        <v>5.47</v>
      </c>
      <c r="J10972" t="n">
        <v>5.65</v>
      </c>
      <c r="K10972" t="n">
        <v>-504842000</v>
      </c>
      <c r="L10972" t="n">
        <v>573429000</v>
      </c>
      <c r="M10972" t="n">
        <v>585463000</v>
      </c>
      <c r="N10972" t="n">
        <v>-523834000</v>
      </c>
      <c r="O10972">
        <f>D10971</f>
      </c>
      <c r="P10972">
        <f>(E10972-F10972+G10972)/O10972*100</f>
      </c>
      <c r="Q10972">
        <f>H10971</f>
      </c>
      <c r="R10972">
        <f>I10971</f>
      </c>
      <c r="S10972">
        <f>H10972-H10971</f>
      </c>
      <c r="T10972">
        <f>I10972-I10971</f>
      </c>
      <c r="U10972">
        <f>(L10972-K10972)/(2*D10972*0.01)</f>
      </c>
      <c r="V10972">
        <f>(L10972+K10972)/(D10972*0.0001)</f>
      </c>
    </row>
    <row r="10973">
      <c r="A10973" t="n">
        <v>2018</v>
      </c>
      <c r="B10973" t="inlineStr">
        <is>
          <t>00307189</t>
        </is>
      </c>
      <c r="C10973" t="inlineStr">
        <is>
          <t>에스케이엔펄스</t>
        </is>
      </c>
      <c r="D10973" t="n">
        <v>11717181000</v>
      </c>
      <c r="E10973" t="n">
        <v>1716681000</v>
      </c>
      <c r="F10973" t="n">
        <v>843184000</v>
      </c>
      <c r="G10973" t="n">
        <v>263196000</v>
      </c>
      <c r="H10973" t="n">
        <v>2.31</v>
      </c>
      <c r="I10973" t="n">
        <v>5.1</v>
      </c>
      <c r="J10973" t="n">
        <v>5.57</v>
      </c>
      <c r="K10973" t="n">
        <v>-706548000</v>
      </c>
      <c r="L10973" t="n">
        <v>804193000</v>
      </c>
      <c r="M10973" t="n">
        <v>817123000</v>
      </c>
      <c r="N10973" t="n">
        <v>-730024000</v>
      </c>
      <c r="O10973">
        <f>D10972</f>
      </c>
      <c r="P10973">
        <f>(E10973-F10973+G10973)/O10973*100</f>
      </c>
      <c r="Q10973">
        <f>H10972</f>
      </c>
      <c r="R10973">
        <f>I10972</f>
      </c>
      <c r="S10973">
        <f>H10973-H10972</f>
      </c>
      <c r="T10973">
        <f>I10973-I10972</f>
      </c>
      <c r="U10973">
        <f>(L10973-K10973)/(2*D10973*0.01)</f>
      </c>
      <c r="V10973">
        <f>(L10973+K10973)/(D10973*0.0001)</f>
      </c>
    </row>
    <row r="10974">
      <c r="A10974" t="n">
        <v>2019</v>
      </c>
      <c r="B10974" t="inlineStr">
        <is>
          <t>00307189</t>
        </is>
      </c>
      <c r="C10974" t="inlineStr">
        <is>
          <t>에스케이엔펄스</t>
        </is>
      </c>
      <c r="D10974" t="n">
        <v>13727513000</v>
      </c>
      <c r="E10974" t="n">
        <v>2308428000</v>
      </c>
      <c r="F10974" t="n">
        <v>881903000</v>
      </c>
      <c r="G10974" t="n">
        <v>298334000</v>
      </c>
      <c r="H10974" t="n">
        <v>2.07</v>
      </c>
      <c r="I10974" t="n">
        <v>3.94</v>
      </c>
      <c r="J10974" t="n">
        <v>8.27</v>
      </c>
      <c r="K10974" t="n">
        <v>-1088255000</v>
      </c>
      <c r="L10974" t="n">
        <v>1264526000</v>
      </c>
      <c r="M10974" t="n">
        <v>1266924000</v>
      </c>
      <c r="N10974" t="n">
        <v>-1110124000</v>
      </c>
      <c r="O10974">
        <f>D10973</f>
      </c>
      <c r="P10974">
        <f>(E10974-F10974+G10974)/O10974*100</f>
      </c>
      <c r="Q10974">
        <f>H10973</f>
      </c>
      <c r="R10974">
        <f>I10973</f>
      </c>
      <c r="S10974">
        <f>H10974-H10973</f>
      </c>
      <c r="T10974">
        <f>I10974-I10973</f>
      </c>
      <c r="U10974">
        <f>(L10974-K10974)/(2*D10974*0.01)</f>
      </c>
      <c r="V10974">
        <f>(L10974+K10974)/(D10974*0.0001)</f>
      </c>
    </row>
    <row r="10975">
      <c r="A10975" t="n">
        <v>2020</v>
      </c>
      <c r="B10975" t="inlineStr">
        <is>
          <t>00307189</t>
        </is>
      </c>
      <c r="C10975" t="inlineStr">
        <is>
          <t>에스케이엔펄스</t>
        </is>
      </c>
      <c r="D10975" t="n">
        <v>15133065000</v>
      </c>
      <c r="E10975" t="n">
        <v>2479498000</v>
      </c>
      <c r="F10975" t="n">
        <v>1117073000</v>
      </c>
      <c r="G10975" t="n">
        <v>315461000</v>
      </c>
      <c r="H10975" t="n">
        <v>2.04</v>
      </c>
      <c r="I10975" t="n">
        <v>3.94</v>
      </c>
      <c r="J10975" t="n">
        <v>8.08</v>
      </c>
      <c r="K10975" t="n">
        <v>-1133716000</v>
      </c>
      <c r="L10975" t="n">
        <v>1315287000</v>
      </c>
      <c r="M10975" t="n">
        <v>1317372000</v>
      </c>
      <c r="N10975" t="n">
        <v>-1156202000</v>
      </c>
      <c r="O10975">
        <f>D10974</f>
      </c>
      <c r="P10975">
        <f>(E10975-F10975+G10975)/O10975*100</f>
      </c>
      <c r="Q10975">
        <f>H10974</f>
      </c>
      <c r="R10975">
        <f>I10974</f>
      </c>
      <c r="S10975">
        <f>H10975-H10974</f>
      </c>
      <c r="T10975">
        <f>I10975-I10974</f>
      </c>
      <c r="U10975">
        <f>(L10975-K10975)/(2*D10975*0.01)</f>
      </c>
      <c r="V10975">
        <f>(L10975+K10975)/(D10975*0.0001)</f>
      </c>
    </row>
    <row r="10976">
      <c r="A10976" t="n">
        <v>2021</v>
      </c>
      <c r="B10976" t="inlineStr">
        <is>
          <t>00307189</t>
        </is>
      </c>
      <c r="C10976" t="inlineStr">
        <is>
          <t>에스케이엔펄스</t>
        </is>
      </c>
      <c r="D10976" t="n">
        <v>21939495000</v>
      </c>
      <c r="E10976" t="n">
        <v>2775887000</v>
      </c>
      <c r="F10976" t="n">
        <v>1076647000</v>
      </c>
      <c r="G10976" t="n">
        <v>331577000</v>
      </c>
      <c r="H10976" t="n">
        <v>2.65</v>
      </c>
      <c r="I10976" t="n">
        <v>1</v>
      </c>
      <c r="J10976" t="n">
        <v>7.88</v>
      </c>
      <c r="K10976" t="n">
        <v>-1542658000</v>
      </c>
      <c r="L10976" t="n">
        <v>1777149000</v>
      </c>
      <c r="M10976" t="n">
        <v>1791515000</v>
      </c>
      <c r="N10976" t="n">
        <v>-1582192000</v>
      </c>
      <c r="O10976">
        <f>D10975</f>
      </c>
      <c r="P10976">
        <f>(E10976-F10976+G10976)/O10976*100</f>
      </c>
      <c r="Q10976">
        <f>H10975</f>
      </c>
      <c r="R10976">
        <f>I10975</f>
      </c>
      <c r="S10976">
        <f>H10976-H10975</f>
      </c>
      <c r="T10976">
        <f>I10976-I10975</f>
      </c>
      <c r="U10976">
        <f>(L10976-K10976)/(2*D10976*0.01)</f>
      </c>
      <c r="V10976">
        <f>(L10976+K10976)/(D10976*0.0001)</f>
      </c>
    </row>
    <row r="10977">
      <c r="A10977" t="n">
        <v>2022</v>
      </c>
      <c r="B10977" t="inlineStr">
        <is>
          <t>00307189</t>
        </is>
      </c>
      <c r="C10977" t="inlineStr">
        <is>
          <t>에스케이엔펄스</t>
        </is>
      </c>
      <c r="D10977" t="n">
        <v>23983437000</v>
      </c>
      <c r="E10977" t="n">
        <v>3413315000</v>
      </c>
      <c r="F10977" t="n">
        <v>1970963000</v>
      </c>
      <c r="G10977" t="n">
        <v>622761000</v>
      </c>
      <c r="H10977" t="n">
        <v>5.25</v>
      </c>
      <c r="I10977" t="n">
        <v>1</v>
      </c>
      <c r="J10977" t="n">
        <v>7.46</v>
      </c>
      <c r="K10977" t="n">
        <v>-1411145000</v>
      </c>
      <c r="L10977" t="n">
        <v>1602869000</v>
      </c>
      <c r="M10977" t="n">
        <v>1659812000</v>
      </c>
      <c r="N10977" t="n">
        <v>-1482114000</v>
      </c>
      <c r="O10977">
        <f>D10976</f>
      </c>
      <c r="P10977">
        <f>(E10977-F10977+G10977)/O10977*100</f>
      </c>
      <c r="Q10977">
        <f>H10976</f>
      </c>
      <c r="R10977">
        <f>I10976</f>
      </c>
      <c r="S10977">
        <f>H10977-H10976</f>
      </c>
      <c r="T10977">
        <f>I10977-I10976</f>
      </c>
      <c r="U10977">
        <f>(L10977-K10977)/(2*D10977*0.01)</f>
      </c>
      <c r="V10977">
        <f>(L10977+K10977)/(D10977*0.0001)</f>
      </c>
    </row>
    <row r="10978">
      <c r="A10978" t="n">
        <v>2023</v>
      </c>
      <c r="B10978" t="inlineStr">
        <is>
          <t>00307189</t>
        </is>
      </c>
      <c r="C10978" t="inlineStr">
        <is>
          <t>에스케이엔펄스</t>
        </is>
      </c>
      <c r="D10978" t="n">
        <v>6588129000</v>
      </c>
      <c r="E10978" t="n">
        <v>3638147000</v>
      </c>
      <c r="F10978" t="n">
        <v>4819876000</v>
      </c>
      <c r="G10978" t="n">
        <v>1350206000</v>
      </c>
      <c r="H10978" t="n">
        <v>4.04</v>
      </c>
      <c r="I10978" t="n">
        <v>1</v>
      </c>
      <c r="J10978" t="n">
        <v>6.32</v>
      </c>
      <c r="K10978" t="n">
        <v>-1579790000</v>
      </c>
      <c r="L10978" t="n">
        <v>1797706000</v>
      </c>
      <c r="M10978" t="n">
        <v>1838581000</v>
      </c>
      <c r="N10978" t="n">
        <v>-1641173000</v>
      </c>
      <c r="O10978">
        <f>D10977</f>
      </c>
      <c r="P10978">
        <f>(E10978-F10978+G10978)/O10978*100</f>
      </c>
      <c r="Q10978">
        <f>H10977</f>
      </c>
      <c r="R10978">
        <f>I10977</f>
      </c>
      <c r="S10978">
        <f>H10978-H10977</f>
      </c>
      <c r="T10978">
        <f>I10978-I10977</f>
      </c>
      <c r="U10978">
        <f>(L10978-K10978)/(2*D10978*0.01)</f>
      </c>
      <c r="V10978">
        <f>(L10978+K10978)/(D10978*0.0001)</f>
      </c>
    </row>
    <row r="10979">
      <c r="A10979" t="n">
        <v>2024</v>
      </c>
      <c r="B10979" t="inlineStr">
        <is>
          <t>00307189</t>
        </is>
      </c>
      <c r="C10979" t="inlineStr">
        <is>
          <t>에스케이엔펄스</t>
        </is>
      </c>
      <c r="D10979" t="n">
        <v>5493215000</v>
      </c>
      <c r="E10979" t="n">
        <v>1386183000</v>
      </c>
      <c r="F10979" t="n">
        <v>635294000</v>
      </c>
      <c r="G10979" t="n">
        <v>370848000</v>
      </c>
      <c r="H10979" t="n">
        <v>3.94</v>
      </c>
      <c r="I10979" t="n">
        <v>5.47</v>
      </c>
      <c r="J10979" t="n">
        <v>7.49</v>
      </c>
      <c r="K10979" t="n">
        <v>-619427000</v>
      </c>
      <c r="L10979" t="n">
        <v>709950000</v>
      </c>
      <c r="M10979" t="n">
        <v>717668000</v>
      </c>
      <c r="N10979" t="n">
        <v>-636793000</v>
      </c>
      <c r="O10979">
        <f>D10978</f>
      </c>
      <c r="P10979">
        <f>(E10979-F10979+G10979)/O10979*100</f>
      </c>
      <c r="Q10979">
        <f>H10978</f>
      </c>
      <c r="R10979">
        <f>I10978</f>
      </c>
      <c r="S10979">
        <f>H10979-H10978</f>
      </c>
      <c r="T10979">
        <f>I10979-I10978</f>
      </c>
      <c r="U10979">
        <f>(L10979-K10979)/(2*D10979*0.01)</f>
      </c>
      <c r="V10979">
        <f>(L10979+K10979)/(D10979*0.0001)</f>
      </c>
    </row>
    <row r="10980">
      <c r="A10980" t="n">
        <v>2014</v>
      </c>
      <c r="B10980" t="inlineStr">
        <is>
          <t>00307222</t>
        </is>
      </c>
      <c r="C10980" t="inlineStr">
        <is>
          <t>YBM넷</t>
        </is>
      </c>
      <c r="D10980" t="n">
        <v>34821000000</v>
      </c>
      <c r="E10980" t="n">
        <v>1547000000</v>
      </c>
      <c r="F10980" t="n">
        <v>1650000000</v>
      </c>
      <c r="G10980" t="n">
        <v>1393000000</v>
      </c>
      <c r="H10980" t="n">
        <v>3.8</v>
      </c>
      <c r="I10980" t="n">
        <v>4.5</v>
      </c>
      <c r="J10980" t="n">
        <v>11.9</v>
      </c>
      <c r="K10980" t="n">
        <v>-1534000000</v>
      </c>
      <c r="L10980" t="n">
        <v>1687000000</v>
      </c>
      <c r="M10980" t="n">
        <v>1181000000</v>
      </c>
      <c r="N10980" t="n">
        <v>-1092000000</v>
      </c>
      <c r="U10980">
        <f>(L10980-K10980)/(2*D10980*0.01)</f>
      </c>
      <c r="V10980">
        <f>(L10980+K10980)/(D10980*0.0001)</f>
      </c>
    </row>
    <row r="10981">
      <c r="A10981" t="n">
        <v>2015</v>
      </c>
      <c r="B10981" t="inlineStr">
        <is>
          <t>00307222</t>
        </is>
      </c>
      <c r="C10981" t="inlineStr">
        <is>
          <t>YBM넷</t>
        </is>
      </c>
      <c r="D10981" t="n">
        <v>955330283</v>
      </c>
      <c r="E10981" t="n">
        <v>520556256</v>
      </c>
      <c r="F10981" t="n">
        <v>191173750</v>
      </c>
      <c r="G10981" t="n">
        <v>24421152</v>
      </c>
      <c r="H10981" t="n">
        <v>2.38</v>
      </c>
      <c r="I10981" t="n">
        <v>5.35</v>
      </c>
      <c r="J10981" t="n">
        <v>9.026999999999999</v>
      </c>
      <c r="K10981" t="n">
        <v>-21583422</v>
      </c>
      <c r="L10981" t="n">
        <v>26373134</v>
      </c>
      <c r="M10981" t="n">
        <v>25964186</v>
      </c>
      <c r="N10981" t="n">
        <v>-21689809</v>
      </c>
      <c r="O10981">
        <f>D10980</f>
      </c>
      <c r="P10981">
        <f>(E10981-F10981+G10981)/O10981*100</f>
      </c>
      <c r="Q10981">
        <f>H10980</f>
      </c>
      <c r="R10981">
        <f>I10980</f>
      </c>
      <c r="S10981">
        <f>H10981-H10980</f>
      </c>
      <c r="T10981">
        <f>I10981-I10980</f>
      </c>
      <c r="U10981">
        <f>(L10981-K10981)/(2*D10981*0.01)</f>
      </c>
      <c r="V10981">
        <f>(L10981+K10981)/(D10981*0.0001)</f>
      </c>
    </row>
    <row r="10982">
      <c r="A10982" t="n">
        <v>2016</v>
      </c>
      <c r="B10982" t="inlineStr">
        <is>
          <t>00307222</t>
        </is>
      </c>
      <c r="C10982" t="inlineStr">
        <is>
          <t>YBM넷</t>
        </is>
      </c>
      <c r="D10982" t="n">
        <v>1065118561</v>
      </c>
      <c r="E10982" t="n">
        <v>415730964</v>
      </c>
      <c r="F10982" t="n">
        <v>83146050</v>
      </c>
      <c r="G10982" t="n">
        <v>22338384</v>
      </c>
      <c r="H10982" t="n">
        <v>2.44</v>
      </c>
      <c r="I10982" t="n">
        <v>1.73</v>
      </c>
      <c r="J10982" t="n">
        <v>9.026999999999999</v>
      </c>
      <c r="K10982" t="n">
        <v>-21339911</v>
      </c>
      <c r="L10982" t="n">
        <v>25682576</v>
      </c>
      <c r="M10982" t="n">
        <v>25637499</v>
      </c>
      <c r="N10982" t="n">
        <v>-21695658</v>
      </c>
      <c r="O10982">
        <f>D10981</f>
      </c>
      <c r="P10982">
        <f>(E10982-F10982+G10982)/O10982*100</f>
      </c>
      <c r="Q10982">
        <f>H10981</f>
      </c>
      <c r="R10982">
        <f>I10981</f>
      </c>
      <c r="S10982">
        <f>H10982-H10981</f>
      </c>
      <c r="T10982">
        <f>I10982-I10981</f>
      </c>
      <c r="U10982">
        <f>(L10982-K10982)/(2*D10982*0.01)</f>
      </c>
      <c r="V10982">
        <f>(L10982+K10982)/(D10982*0.0001)</f>
      </c>
    </row>
    <row r="10983">
      <c r="A10983" t="n">
        <v>2017</v>
      </c>
      <c r="B10983" t="inlineStr">
        <is>
          <t>00307222</t>
        </is>
      </c>
      <c r="C10983" t="inlineStr">
        <is>
          <t>YBM넷</t>
        </is>
      </c>
      <c r="D10983" t="n">
        <v>1174444056</v>
      </c>
      <c r="E10983" t="n">
        <v>306713124</v>
      </c>
      <c r="F10983" t="n">
        <v>133724440</v>
      </c>
      <c r="G10983" t="n">
        <v>25509720</v>
      </c>
      <c r="H10983" t="n">
        <v>2.81</v>
      </c>
      <c r="I10983" t="n">
        <v>1.76</v>
      </c>
      <c r="J10983" t="n">
        <v>9.52</v>
      </c>
      <c r="K10983" t="n">
        <v>-21817814</v>
      </c>
      <c r="L10983" t="n">
        <v>26183632</v>
      </c>
      <c r="M10983" t="n">
        <v>26234587</v>
      </c>
      <c r="N10983" t="n">
        <v>-22250174</v>
      </c>
      <c r="O10983">
        <f>D10982</f>
      </c>
      <c r="P10983">
        <f>(E10983-F10983+G10983)/O10983*100</f>
      </c>
      <c r="Q10983">
        <f>H10982</f>
      </c>
      <c r="R10983">
        <f>I10982</f>
      </c>
      <c r="S10983">
        <f>H10983-H10982</f>
      </c>
      <c r="T10983">
        <f>I10983-I10982</f>
      </c>
      <c r="U10983">
        <f>(L10983-K10983)/(2*D10983*0.01)</f>
      </c>
      <c r="V10983">
        <f>(L10983+K10983)/(D10983*0.0001)</f>
      </c>
    </row>
    <row r="10984">
      <c r="A10984" t="n">
        <v>2018</v>
      </c>
      <c r="B10984" t="inlineStr">
        <is>
          <t>00307222</t>
        </is>
      </c>
      <c r="C10984" t="inlineStr">
        <is>
          <t>YBM넷</t>
        </is>
      </c>
      <c r="D10984" t="n">
        <v>1243996755</v>
      </c>
      <c r="E10984" t="n">
        <v>345543780</v>
      </c>
      <c r="F10984" t="n">
        <v>128056950</v>
      </c>
      <c r="G10984" t="n">
        <v>32438388</v>
      </c>
      <c r="O10984">
        <f>D10983</f>
      </c>
      <c r="P10984">
        <f>(E10984-F10984+G10984)/O10984*100</f>
      </c>
    </row>
    <row r="10985">
      <c r="A10985" t="n">
        <v>2019</v>
      </c>
      <c r="B10985" t="inlineStr">
        <is>
          <t>00307222</t>
        </is>
      </c>
      <c r="C10985" t="inlineStr">
        <is>
          <t>YBM넷</t>
        </is>
      </c>
      <c r="D10985" t="n">
        <v>1310419007</v>
      </c>
      <c r="E10985" t="n">
        <v>356530410</v>
      </c>
      <c r="F10985" t="n">
        <v>162806450</v>
      </c>
      <c r="G10985" t="n">
        <v>27839139</v>
      </c>
      <c r="O10985">
        <f>D10984</f>
      </c>
      <c r="P10985">
        <f>(E10985-F10985+G10985)/O10985*100</f>
      </c>
    </row>
    <row r="10986">
      <c r="A10986" t="n">
        <v>2020</v>
      </c>
      <c r="B10986" t="inlineStr">
        <is>
          <t>00307222</t>
        </is>
      </c>
      <c r="C10986" t="inlineStr">
        <is>
          <t>YBM넷</t>
        </is>
      </c>
      <c r="D10986" t="n">
        <v>1477624930</v>
      </c>
      <c r="E10986" t="n">
        <v>357345228</v>
      </c>
      <c r="F10986" t="n">
        <v>130605460</v>
      </c>
      <c r="G10986" t="n">
        <v>26653704</v>
      </c>
      <c r="O10986">
        <f>D10985</f>
      </c>
      <c r="P10986">
        <f>(E10986-F10986+G10986)/O10986*100</f>
      </c>
    </row>
    <row r="10987">
      <c r="A10987" t="n">
        <v>2014</v>
      </c>
      <c r="B10987" t="inlineStr">
        <is>
          <t>00307897</t>
        </is>
      </c>
      <c r="C10987" t="inlineStr">
        <is>
          <t>신한카드</t>
        </is>
      </c>
      <c r="D10987" t="n">
        <v>184147000000</v>
      </c>
      <c r="E10987" t="n">
        <v>17411000000</v>
      </c>
      <c r="F10987" t="n">
        <v>5095000000</v>
      </c>
      <c r="G10987" t="n">
        <v>7252000000</v>
      </c>
      <c r="H10987" t="n">
        <v>4.01</v>
      </c>
      <c r="I10987" t="n">
        <v>2.54</v>
      </c>
      <c r="J10987" t="n">
        <v>15.88</v>
      </c>
      <c r="K10987" t="n">
        <v>-55926000000</v>
      </c>
      <c r="L10987" t="n">
        <v>68344000000</v>
      </c>
      <c r="M10987" t="n">
        <v>68694000000</v>
      </c>
      <c r="N10987" t="n">
        <v>-28579000000</v>
      </c>
    </row>
    <row r="10988">
      <c r="A10988" t="n">
        <v>2015</v>
      </c>
      <c r="B10988" t="inlineStr">
        <is>
          <t>00307897</t>
        </is>
      </c>
      <c r="C10988" t="inlineStr">
        <is>
          <t>신한카드</t>
        </is>
      </c>
      <c r="D10988" t="n">
        <v>216720000000</v>
      </c>
      <c r="E10988" t="n">
        <v>18489000000</v>
      </c>
      <c r="F10988" t="n">
        <v>13935000000</v>
      </c>
      <c r="G10988" t="n">
        <v>7353000000</v>
      </c>
      <c r="H10988" t="n">
        <v>3.53</v>
      </c>
      <c r="I10988" t="n">
        <v>2.68</v>
      </c>
      <c r="J10988" t="n">
        <v>16.51</v>
      </c>
      <c r="K10988" t="n">
        <v>-65218000000</v>
      </c>
      <c r="L10988" t="n">
        <v>39664000000</v>
      </c>
      <c r="M10988" t="n">
        <v>39604000000</v>
      </c>
      <c r="N10988" t="n">
        <v>-66296000000</v>
      </c>
      <c r="O10988">
        <f>D10987</f>
      </c>
      <c r="P10988">
        <f>(E10988-F10988+G10988)/O10988*100</f>
      </c>
      <c r="Q10988">
        <f>H10987</f>
      </c>
      <c r="R10988">
        <f>I10987</f>
      </c>
      <c r="S10988">
        <f>H10988-H10987</f>
      </c>
      <c r="T10988">
        <f>I10988-I10987</f>
      </c>
      <c r="U10988">
        <f>(L10988-K10988)/(2*D10988*0.01)</f>
      </c>
    </row>
    <row r="10989">
      <c r="A10989" t="n">
        <v>2016</v>
      </c>
      <c r="B10989" t="inlineStr">
        <is>
          <t>00307897</t>
        </is>
      </c>
      <c r="C10989" t="inlineStr">
        <is>
          <t>신한카드</t>
        </is>
      </c>
      <c r="D10989" t="n">
        <v>241652000000</v>
      </c>
      <c r="E10989" t="n">
        <v>19896000000</v>
      </c>
      <c r="F10989" t="n">
        <v>6385000000</v>
      </c>
      <c r="G10989" t="n">
        <v>7616000000</v>
      </c>
      <c r="H10989" t="n">
        <v>3.22</v>
      </c>
      <c r="I10989" t="n">
        <v>2.72</v>
      </c>
      <c r="J10989" t="n">
        <v>11.28</v>
      </c>
      <c r="K10989" t="n">
        <v>-24096000000</v>
      </c>
      <c r="L10989" t="n">
        <v>27729000000</v>
      </c>
      <c r="M10989" t="n">
        <v>27600000000</v>
      </c>
      <c r="N10989" t="n">
        <v>-24437000000</v>
      </c>
      <c r="O10989">
        <f>D10988</f>
      </c>
      <c r="P10989">
        <f>(E10989-F10989+G10989)/O10989*100</f>
      </c>
      <c r="Q10989">
        <f>H10988</f>
      </c>
      <c r="R10989">
        <f>I10988</f>
      </c>
      <c r="S10989">
        <f>H10989-H10988</f>
      </c>
      <c r="T10989">
        <f>I10989-I10988</f>
      </c>
      <c r="U10989">
        <f>(L10989-K10989)/(2*D10989*0.01)</f>
      </c>
      <c r="V10989">
        <f>(L10989+K10989)/(D10989*0.0001)</f>
      </c>
    </row>
    <row r="10990">
      <c r="A10990" t="n">
        <v>2017</v>
      </c>
      <c r="B10990" t="inlineStr">
        <is>
          <t>00307897</t>
        </is>
      </c>
      <c r="C10990" t="inlineStr">
        <is>
          <t>신한카드</t>
        </is>
      </c>
      <c r="D10990" t="n">
        <v>234446000000</v>
      </c>
      <c r="E10990" t="n">
        <v>20984000000</v>
      </c>
      <c r="F10990" t="n">
        <v>5242000000</v>
      </c>
      <c r="G10990" t="n">
        <v>7763000000</v>
      </c>
      <c r="K10990" t="n">
        <v>-22271000000</v>
      </c>
      <c r="L10990" t="n">
        <v>19626000000</v>
      </c>
      <c r="M10990" t="n">
        <v>21956000000</v>
      </c>
      <c r="N10990" t="n">
        <v>-19735000000</v>
      </c>
      <c r="O10990">
        <f>D10989</f>
      </c>
      <c r="P10990">
        <f>(E10990-F10990+G10990)/O10990*100</f>
      </c>
      <c r="U10990">
        <f>(L10990-K10990)/(2*D10990*0.01)</f>
      </c>
    </row>
    <row r="10991">
      <c r="A10991" t="n">
        <v>2018</v>
      </c>
      <c r="B10991" t="inlineStr">
        <is>
          <t>00307897</t>
        </is>
      </c>
      <c r="C10991" t="inlineStr">
        <is>
          <t>신한카드</t>
        </is>
      </c>
      <c r="D10991" t="n">
        <v>247812000000</v>
      </c>
      <c r="E10991" t="n">
        <v>17803000000</v>
      </c>
      <c r="F10991" t="n">
        <v>21484000000</v>
      </c>
      <c r="G10991" t="n">
        <v>8111000000</v>
      </c>
      <c r="H10991" t="n">
        <v>3.02</v>
      </c>
      <c r="J10991" t="n">
        <v>9.300000000000001</v>
      </c>
      <c r="K10991" t="n">
        <v>-18748000000</v>
      </c>
      <c r="L10991" t="n">
        <v>21099000000</v>
      </c>
      <c r="M10991" t="n">
        <v>21164000000</v>
      </c>
      <c r="N10991" t="n">
        <v>-19148000000</v>
      </c>
      <c r="O10991">
        <f>D10990</f>
      </c>
      <c r="P10991">
        <f>(E10991-F10991+G10991)/O10991*100</f>
      </c>
      <c r="U10991">
        <f>(L10991-K10991)/(2*D10991*0.01)</f>
      </c>
      <c r="V10991">
        <f>(L10991+K10991)/(D10991*0.0001)</f>
      </c>
    </row>
    <row r="10992">
      <c r="A10992" t="n">
        <v>2019</v>
      </c>
      <c r="B10992" t="inlineStr">
        <is>
          <t>00307897</t>
        </is>
      </c>
      <c r="C10992" t="inlineStr">
        <is>
          <t>신한카드</t>
        </is>
      </c>
      <c r="D10992" t="n">
        <v>289754000000</v>
      </c>
      <c r="E10992" t="n">
        <v>18279000000</v>
      </c>
      <c r="F10992" t="n">
        <v>7072000000</v>
      </c>
      <c r="G10992" t="n">
        <v>7299000000</v>
      </c>
      <c r="H10992" t="n">
        <v>2.71</v>
      </c>
      <c r="I10992" t="n">
        <v>1.8</v>
      </c>
      <c r="J10992" t="n">
        <v>9.67</v>
      </c>
      <c r="K10992" t="n">
        <v>-23376000000</v>
      </c>
      <c r="L10992" t="n">
        <v>26383000000</v>
      </c>
      <c r="M10992" t="n">
        <v>26365000000</v>
      </c>
      <c r="N10992" t="n">
        <v>-23797000000</v>
      </c>
      <c r="O10992">
        <f>D10991</f>
      </c>
      <c r="P10992">
        <f>(E10992-F10992+G10992)/O10992*100</f>
      </c>
      <c r="Q10992">
        <f>H10991</f>
      </c>
      <c r="S10992">
        <f>H10992-H10991</f>
      </c>
      <c r="U10992">
        <f>(L10992-K10992)/(2*D10992*0.01)</f>
      </c>
      <c r="V10992">
        <f>(L10992+K10992)/(D10992*0.0001)</f>
      </c>
    </row>
    <row r="10993">
      <c r="A10993" t="n">
        <v>2020</v>
      </c>
      <c r="B10993" t="inlineStr">
        <is>
          <t>00307897</t>
        </is>
      </c>
      <c r="C10993" t="inlineStr">
        <is>
          <t>신한카드</t>
        </is>
      </c>
      <c r="D10993" t="n">
        <v>314324000000</v>
      </c>
      <c r="E10993" t="n">
        <v>19811000000</v>
      </c>
      <c r="F10993" t="n">
        <v>6563000000</v>
      </c>
      <c r="G10993" t="n">
        <v>7609000000</v>
      </c>
      <c r="H10993" t="n">
        <v>2.68</v>
      </c>
      <c r="I10993" t="n">
        <v>1.9</v>
      </c>
      <c r="J10993" t="n">
        <v>8.199999999999999</v>
      </c>
      <c r="K10993" t="n">
        <v>-23756000000</v>
      </c>
      <c r="L10993" t="n">
        <v>26689000000</v>
      </c>
      <c r="M10993" t="n">
        <v>26634000000</v>
      </c>
      <c r="N10993" t="n">
        <v>-24154000000</v>
      </c>
      <c r="O10993">
        <f>D10992</f>
      </c>
      <c r="P10993">
        <f>(E10993-F10993+G10993)/O10993*100</f>
      </c>
      <c r="Q10993">
        <f>H10992</f>
      </c>
      <c r="R10993">
        <f>I10992</f>
      </c>
      <c r="S10993">
        <f>H10993-H10992</f>
      </c>
      <c r="T10993">
        <f>I10993-I10992</f>
      </c>
      <c r="U10993">
        <f>(L10993-K10993)/(2*D10993*0.01)</f>
      </c>
      <c r="V10993">
        <f>(L10993+K10993)/(D10993*0.0001)</f>
      </c>
    </row>
    <row r="10994">
      <c r="A10994" t="n">
        <v>2021</v>
      </c>
      <c r="B10994" t="inlineStr">
        <is>
          <t>00307897</t>
        </is>
      </c>
      <c r="C10994" t="inlineStr">
        <is>
          <t>신한카드</t>
        </is>
      </c>
      <c r="D10994" t="n">
        <v>322692000000</v>
      </c>
      <c r="E10994" t="n">
        <v>20835000000</v>
      </c>
      <c r="F10994" t="n">
        <v>16341000000</v>
      </c>
      <c r="G10994" t="n">
        <v>8268000000</v>
      </c>
      <c r="H10994" t="n">
        <v>3.19</v>
      </c>
      <c r="I10994" t="n">
        <v>2.1</v>
      </c>
      <c r="J10994" t="n">
        <v>7.56</v>
      </c>
      <c r="K10994" t="n">
        <v>-22911000000</v>
      </c>
      <c r="L10994" t="n">
        <v>24382000000</v>
      </c>
      <c r="M10994" t="n">
        <v>24404000000</v>
      </c>
      <c r="N10994" t="n">
        <v>-23345000000</v>
      </c>
      <c r="O10994">
        <f>D10993</f>
      </c>
      <c r="P10994">
        <f>(E10994-F10994+G10994)/O10994*100</f>
      </c>
      <c r="Q10994">
        <f>H10993</f>
      </c>
      <c r="R10994">
        <f>I10993</f>
      </c>
      <c r="S10994">
        <f>H10994-H10993</f>
      </c>
      <c r="T10994">
        <f>I10994-I10993</f>
      </c>
      <c r="U10994">
        <f>(L10994-K10994)/(2*D10994*0.01)</f>
      </c>
      <c r="V10994">
        <f>(L10994+K10994)/(D10994*0.0001)</f>
      </c>
    </row>
    <row r="10995">
      <c r="A10995" t="n">
        <v>2022</v>
      </c>
      <c r="B10995" t="inlineStr">
        <is>
          <t>00307897</t>
        </is>
      </c>
      <c r="C10995" t="inlineStr">
        <is>
          <t>신한카드</t>
        </is>
      </c>
      <c r="D10995" t="n">
        <v>285061000000</v>
      </c>
      <c r="E10995" t="n">
        <v>20104000000</v>
      </c>
      <c r="F10995" t="n">
        <v>26270000000</v>
      </c>
      <c r="G10995" t="n">
        <v>9963000000</v>
      </c>
      <c r="H10995" t="n">
        <v>5.62</v>
      </c>
      <c r="I10995" t="n">
        <v>2.5</v>
      </c>
      <c r="J10995" t="n">
        <v>6.75</v>
      </c>
      <c r="K10995" t="n">
        <v>-18934000000</v>
      </c>
      <c r="L10995" t="n">
        <v>18934000000</v>
      </c>
      <c r="M10995" t="n">
        <v>19345000000</v>
      </c>
      <c r="N10995" t="n">
        <v>-18189000000</v>
      </c>
      <c r="O10995">
        <f>D10994</f>
      </c>
      <c r="P10995">
        <f>(E10995-F10995+G10995)/O10995*100</f>
      </c>
      <c r="Q10995">
        <f>H10994</f>
      </c>
      <c r="R10995">
        <f>I10994</f>
      </c>
      <c r="S10995">
        <f>H10995-H10994</f>
      </c>
      <c r="T10995">
        <f>I10995-I10994</f>
      </c>
      <c r="U10995">
        <f>(L10995-K10995)/(2*D10995*0.01)</f>
      </c>
    </row>
    <row r="10996">
      <c r="A10996" t="n">
        <v>2023</v>
      </c>
      <c r="B10996" t="inlineStr">
        <is>
          <t>00307897</t>
        </is>
      </c>
      <c r="C10996" t="inlineStr">
        <is>
          <t>신한카드</t>
        </is>
      </c>
      <c r="D10996" t="n">
        <v>323670000000</v>
      </c>
      <c r="E10996" t="n">
        <v>17673000000</v>
      </c>
      <c r="F10996" t="n">
        <v>21664000000</v>
      </c>
      <c r="G10996" t="n">
        <v>15578000000</v>
      </c>
      <c r="H10996" t="n">
        <v>4.7</v>
      </c>
      <c r="I10996" t="n">
        <v>2.8</v>
      </c>
      <c r="J10996" t="n">
        <v>6.9</v>
      </c>
      <c r="K10996" t="n">
        <v>-20605000000</v>
      </c>
      <c r="L10996" t="n">
        <v>22258000000</v>
      </c>
      <c r="M10996" t="n">
        <v>22474000000</v>
      </c>
      <c r="N10996" t="n">
        <v>-21161000000</v>
      </c>
      <c r="O10996">
        <f>D10995</f>
      </c>
      <c r="P10996">
        <f>(E10996-F10996+G10996)/O10996*100</f>
      </c>
      <c r="Q10996">
        <f>H10995</f>
      </c>
      <c r="R10996">
        <f>I10995</f>
      </c>
      <c r="S10996">
        <f>H10996-H10995</f>
      </c>
      <c r="T10996">
        <f>I10996-I10995</f>
      </c>
      <c r="U10996">
        <f>(L10996-K10996)/(2*D10996*0.01)</f>
      </c>
      <c r="V10996">
        <f>(L10996+K10996)/(D10996*0.0001)</f>
      </c>
    </row>
    <row r="10997">
      <c r="A10997" t="n">
        <v>2024</v>
      </c>
      <c r="B10997" t="inlineStr">
        <is>
          <t>00307897</t>
        </is>
      </c>
      <c r="C10997" t="inlineStr">
        <is>
          <t>신한카드</t>
        </is>
      </c>
      <c r="D10997" t="n">
        <v>343553000000</v>
      </c>
      <c r="E10997" t="n">
        <v>19512000000</v>
      </c>
      <c r="F10997" t="n">
        <v>28813000000</v>
      </c>
      <c r="G10997" t="n">
        <v>14848000000</v>
      </c>
      <c r="H10997" t="n">
        <v>4.09</v>
      </c>
      <c r="I10997" t="n">
        <v>2.88</v>
      </c>
      <c r="J10997" t="n">
        <v>7.2</v>
      </c>
      <c r="K10997" t="n">
        <v>-22280000000</v>
      </c>
      <c r="L10997" t="n">
        <v>22280000000</v>
      </c>
      <c r="M10997" t="n">
        <v>22881000000</v>
      </c>
      <c r="N10997" t="n">
        <v>-21372000000</v>
      </c>
      <c r="O10997">
        <f>D10996</f>
      </c>
      <c r="P10997">
        <f>(E10997-F10997+G10997)/O10997*100</f>
      </c>
      <c r="Q10997">
        <f>H10996</f>
      </c>
      <c r="R10997">
        <f>I10996</f>
      </c>
      <c r="S10997">
        <f>H10997-H10996</f>
      </c>
      <c r="T10997">
        <f>I10997-I10996</f>
      </c>
      <c r="U10997">
        <f>(L10997-K10997)/(2*D10997*0.01)</f>
      </c>
    </row>
    <row r="10998">
      <c r="A10998" t="n">
        <v>2025</v>
      </c>
      <c r="B10998" t="inlineStr">
        <is>
          <t>00307897</t>
        </is>
      </c>
      <c r="C10998" t="inlineStr">
        <is>
          <t>신한카드</t>
        </is>
      </c>
      <c r="D10998" t="n">
        <v>303605000000</v>
      </c>
      <c r="E10998" t="n">
        <v>21287000000</v>
      </c>
      <c r="F10998" t="n">
        <v>84253000000</v>
      </c>
      <c r="G10998" t="n">
        <v>14146000000</v>
      </c>
      <c r="H10998" t="n">
        <v>4.35</v>
      </c>
      <c r="I10998" t="n">
        <v>2.96</v>
      </c>
      <c r="J10998" t="n">
        <v>6.4</v>
      </c>
      <c r="K10998" t="n">
        <v>-17014000000</v>
      </c>
      <c r="L10998" t="n">
        <v>18818000000</v>
      </c>
      <c r="M10998" t="n">
        <v>19515000000</v>
      </c>
      <c r="N10998" t="n">
        <v>-17962000000</v>
      </c>
      <c r="O10998">
        <f>D10997</f>
      </c>
      <c r="P10998">
        <f>(E10998-F10998+G10998)/O10998*100</f>
      </c>
      <c r="Q10998">
        <f>H10997</f>
      </c>
      <c r="R10998">
        <f>I10997</f>
      </c>
      <c r="S10998">
        <f>H10998-H10997</f>
      </c>
      <c r="T10998">
        <f>I10998-I10997</f>
      </c>
      <c r="U10998">
        <f>(L10998-K10998)/(2*D10998*0.01)</f>
      </c>
      <c r="V10998">
        <f>(L10998+K10998)/(D10998*0.0001)</f>
      </c>
    </row>
    <row r="10999">
      <c r="A10999" t="n">
        <v>2015</v>
      </c>
      <c r="B10999" t="inlineStr">
        <is>
          <t>00308559</t>
        </is>
      </c>
      <c r="C10999" t="inlineStr">
        <is>
          <t>코디</t>
        </is>
      </c>
      <c r="D10999" t="n">
        <v>738952000</v>
      </c>
      <c r="E10999" t="n">
        <v>194161000</v>
      </c>
      <c r="F10999" t="n">
        <v>149331000</v>
      </c>
      <c r="G10999" t="n">
        <v>17132000</v>
      </c>
      <c r="H10999" t="n">
        <v>2.93</v>
      </c>
      <c r="I10999" t="n">
        <v>4</v>
      </c>
      <c r="J10999" t="n">
        <v>9.550000000000001</v>
      </c>
      <c r="K10999" t="n">
        <v>-60461000</v>
      </c>
      <c r="L10999" t="n">
        <v>71502000</v>
      </c>
      <c r="M10999" t="n">
        <v>70044000</v>
      </c>
      <c r="N10999" t="n">
        <v>-60471000</v>
      </c>
      <c r="U10999">
        <f>(L10999-K10999)/(2*D10999*0.01)</f>
      </c>
      <c r="V10999">
        <f>(L10999+K10999)/(D10999*0.0001)</f>
      </c>
    </row>
    <row r="11000">
      <c r="A11000" t="n">
        <v>2016</v>
      </c>
      <c r="B11000" t="inlineStr">
        <is>
          <t>00308559</t>
        </is>
      </c>
      <c r="C11000" t="inlineStr">
        <is>
          <t>코디</t>
        </is>
      </c>
      <c r="D11000" t="n">
        <v>349346000</v>
      </c>
      <c r="H11000" t="n">
        <v>2.6</v>
      </c>
      <c r="I11000" t="n">
        <v>5</v>
      </c>
      <c r="K11000" t="n">
        <v>-13336000</v>
      </c>
      <c r="L11000" t="n">
        <v>15434000</v>
      </c>
      <c r="M11000" t="n">
        <v>14925000</v>
      </c>
      <c r="N11000" t="n">
        <v>-13184000</v>
      </c>
      <c r="O11000">
        <f>D10999</f>
      </c>
      <c r="Q11000">
        <f>H10999</f>
      </c>
      <c r="R11000">
        <f>I10999</f>
      </c>
      <c r="S11000">
        <f>H11000-H10999</f>
      </c>
      <c r="T11000">
        <f>I11000-I10999</f>
      </c>
      <c r="U11000">
        <f>(L11000-K11000)/(2*D11000*0.01)</f>
      </c>
      <c r="V11000">
        <f>(L11000+K11000)/(D11000*0.0001)</f>
      </c>
    </row>
    <row r="11001">
      <c r="A11001" t="n">
        <v>2022</v>
      </c>
      <c r="B11001" t="inlineStr">
        <is>
          <t>00308559</t>
        </is>
      </c>
      <c r="C11001" t="inlineStr">
        <is>
          <t>코디</t>
        </is>
      </c>
      <c r="D11001" t="n">
        <v>11611000</v>
      </c>
    </row>
    <row r="11002">
      <c r="A11002" t="n">
        <v>2014</v>
      </c>
      <c r="B11002" t="inlineStr">
        <is>
          <t>00308896</t>
        </is>
      </c>
      <c r="C11002" t="inlineStr">
        <is>
          <t>셀피글로벌</t>
        </is>
      </c>
      <c r="D11002" t="n">
        <v>3359872000</v>
      </c>
      <c r="E11002" t="n">
        <v>513611000</v>
      </c>
      <c r="F11002" t="n">
        <v>423994000</v>
      </c>
      <c r="G11002" t="n">
        <v>101467000</v>
      </c>
      <c r="H11002" t="n">
        <v>3.04</v>
      </c>
      <c r="I11002" t="n">
        <v>5.4</v>
      </c>
      <c r="K11002" t="n">
        <v>-205786000</v>
      </c>
      <c r="L11002" t="n">
        <v>238853000</v>
      </c>
      <c r="M11002" t="n">
        <v>231130000</v>
      </c>
      <c r="N11002" t="n">
        <v>-203584000</v>
      </c>
      <c r="U11002">
        <f>(L11002-K11002)/(2*D11002*0.01)</f>
      </c>
      <c r="V11002">
        <f>(L11002+K11002)/(D11002*0.0001)</f>
      </c>
    </row>
    <row r="11003">
      <c r="A11003" t="n">
        <v>2015</v>
      </c>
      <c r="B11003" t="inlineStr">
        <is>
          <t>00308896</t>
        </is>
      </c>
      <c r="C11003" t="inlineStr">
        <is>
          <t>셀피글로벌</t>
        </is>
      </c>
      <c r="D11003" t="n">
        <v>3623109000</v>
      </c>
      <c r="E11003" t="n">
        <v>480553000</v>
      </c>
      <c r="F11003" t="n">
        <v>157383000</v>
      </c>
      <c r="G11003" t="n">
        <v>71254000</v>
      </c>
      <c r="H11003" t="n">
        <v>2.74</v>
      </c>
      <c r="I11003" t="n">
        <v>4.82</v>
      </c>
      <c r="K11003" t="n">
        <v>-151705000</v>
      </c>
      <c r="L11003" t="n">
        <v>175116000</v>
      </c>
      <c r="M11003" t="n">
        <v>169926000</v>
      </c>
      <c r="N11003" t="n">
        <v>-150440000</v>
      </c>
      <c r="O11003">
        <f>D11002</f>
      </c>
      <c r="P11003">
        <f>(E11003-F11003+G11003)/O11003*100</f>
      </c>
      <c r="Q11003">
        <f>H11002</f>
      </c>
      <c r="R11003">
        <f>I11002</f>
      </c>
      <c r="S11003">
        <f>H11003-H11002</f>
      </c>
      <c r="T11003">
        <f>I11003-I11002</f>
      </c>
      <c r="U11003">
        <f>(L11003-K11003)/(2*D11003*0.01)</f>
      </c>
      <c r="V11003">
        <f>(L11003+K11003)/(D11003*0.0001)</f>
      </c>
    </row>
    <row r="11004">
      <c r="A11004" t="n">
        <v>2016</v>
      </c>
      <c r="B11004" t="inlineStr">
        <is>
          <t>00308896</t>
        </is>
      </c>
      <c r="C11004" t="inlineStr">
        <is>
          <t>셀피글로벌</t>
        </is>
      </c>
      <c r="D11004" t="n">
        <v>4129745000</v>
      </c>
      <c r="E11004" t="n">
        <v>565976000</v>
      </c>
      <c r="F11004" t="n">
        <v>130774000</v>
      </c>
      <c r="G11004" t="n">
        <v>50211000</v>
      </c>
      <c r="H11004" t="n">
        <v>2.77</v>
      </c>
      <c r="I11004" t="n">
        <v>5</v>
      </c>
      <c r="K11004" t="n">
        <v>-166687000</v>
      </c>
      <c r="L11004" t="n">
        <v>191505000</v>
      </c>
      <c r="M11004" t="n">
        <v>185574000</v>
      </c>
      <c r="N11004" t="n">
        <v>-165079000</v>
      </c>
      <c r="O11004">
        <f>D11003</f>
      </c>
      <c r="P11004">
        <f>(E11004-F11004+G11004)/O11004*100</f>
      </c>
      <c r="Q11004">
        <f>H11003</f>
      </c>
      <c r="R11004">
        <f>I11003</f>
      </c>
      <c r="S11004">
        <f>H11004-H11003</f>
      </c>
      <c r="T11004">
        <f>I11004-I11003</f>
      </c>
      <c r="U11004">
        <f>(L11004-K11004)/(2*D11004*0.01)</f>
      </c>
      <c r="V11004">
        <f>(L11004+K11004)/(D11004*0.0001)</f>
      </c>
    </row>
    <row r="11005">
      <c r="A11005" t="n">
        <v>2017</v>
      </c>
      <c r="B11005" t="inlineStr">
        <is>
          <t>00308896</t>
        </is>
      </c>
      <c r="C11005" t="inlineStr">
        <is>
          <t>셀피글로벌</t>
        </is>
      </c>
      <c r="D11005" t="n">
        <v>4715272000</v>
      </c>
      <c r="E11005" t="n">
        <v>648258000</v>
      </c>
      <c r="F11005" t="n">
        <v>106836000</v>
      </c>
      <c r="G11005" t="n">
        <v>56971000</v>
      </c>
      <c r="H11005" t="n">
        <v>3.15</v>
      </c>
      <c r="I11005" t="n">
        <v>5.08</v>
      </c>
      <c r="K11005" t="n">
        <v>-175859000</v>
      </c>
      <c r="L11005" t="n">
        <v>200812000</v>
      </c>
      <c r="M11005" t="n">
        <v>195245000</v>
      </c>
      <c r="N11005" t="n">
        <v>-174653000</v>
      </c>
      <c r="O11005">
        <f>D11004</f>
      </c>
      <c r="P11005">
        <f>(E11005-F11005+G11005)/O11005*100</f>
      </c>
      <c r="Q11005">
        <f>H11004</f>
      </c>
      <c r="R11005">
        <f>I11004</f>
      </c>
      <c r="S11005">
        <f>H11005-H11004</f>
      </c>
      <c r="T11005">
        <f>I11005-I11004</f>
      </c>
      <c r="U11005">
        <f>(L11005-K11005)/(2*D11005*0.01)</f>
      </c>
      <c r="V11005">
        <f>(L11005+K11005)/(D11005*0.0001)</f>
      </c>
    </row>
    <row r="11006">
      <c r="A11006" t="n">
        <v>2018</v>
      </c>
      <c r="B11006" t="inlineStr">
        <is>
          <t>00308896</t>
        </is>
      </c>
      <c r="C11006" t="inlineStr">
        <is>
          <t>셀피글로벌</t>
        </is>
      </c>
      <c r="D11006" t="n">
        <v>4833743000</v>
      </c>
      <c r="E11006" t="n">
        <v>542826000</v>
      </c>
      <c r="F11006" t="n">
        <v>1325830000</v>
      </c>
      <c r="G11006" t="n">
        <v>73421000</v>
      </c>
      <c r="H11006" t="n">
        <v>2.65</v>
      </c>
      <c r="I11006" t="n">
        <v>5.41</v>
      </c>
      <c r="K11006" t="n">
        <v>-226975000</v>
      </c>
      <c r="L11006" t="n">
        <v>260489000</v>
      </c>
      <c r="M11006" t="n">
        <v>251105000</v>
      </c>
      <c r="N11006" t="n">
        <v>-223744000</v>
      </c>
      <c r="O11006">
        <f>D11005</f>
      </c>
      <c r="P11006">
        <f>(E11006-F11006+G11006)/O11006*100</f>
      </c>
      <c r="Q11006">
        <f>H11005</f>
      </c>
      <c r="R11006">
        <f>I11005</f>
      </c>
      <c r="S11006">
        <f>H11006-H11005</f>
      </c>
      <c r="T11006">
        <f>I11006-I11005</f>
      </c>
      <c r="U11006">
        <f>(L11006-K11006)/(2*D11006*0.01)</f>
      </c>
      <c r="V11006">
        <f>(L11006+K11006)/(D11006*0.0001)</f>
      </c>
    </row>
    <row r="11007">
      <c r="A11007" t="n">
        <v>2019</v>
      </c>
      <c r="B11007" t="inlineStr">
        <is>
          <t>00308896</t>
        </is>
      </c>
      <c r="C11007" t="inlineStr">
        <is>
          <t>셀피글로벌</t>
        </is>
      </c>
      <c r="D11007" t="n">
        <v>4171276000</v>
      </c>
      <c r="E11007" t="n">
        <v>627350000</v>
      </c>
      <c r="F11007" t="n">
        <v>1702848000</v>
      </c>
      <c r="G11007" t="n">
        <v>77894000</v>
      </c>
      <c r="H11007" t="n">
        <v>2.44</v>
      </c>
      <c r="I11007" t="n">
        <v>5.41</v>
      </c>
      <c r="O11007">
        <f>D11006</f>
      </c>
      <c r="P11007">
        <f>(E11007-F11007+G11007)/O11007*100</f>
      </c>
      <c r="Q11007">
        <f>H11006</f>
      </c>
      <c r="R11007">
        <f>I11006</f>
      </c>
      <c r="S11007">
        <f>H11007-H11006</f>
      </c>
      <c r="T11007">
        <f>I11007-I11006</f>
      </c>
    </row>
    <row r="11008">
      <c r="A11008" t="n">
        <v>2020</v>
      </c>
      <c r="B11008" t="inlineStr">
        <is>
          <t>00308896</t>
        </is>
      </c>
      <c r="C11008" t="inlineStr">
        <is>
          <t>셀피글로벌</t>
        </is>
      </c>
      <c r="D11008" t="n">
        <v>4456052000</v>
      </c>
      <c r="F11008" t="n">
        <v>108292000</v>
      </c>
      <c r="H11008" t="n">
        <v>2.86</v>
      </c>
      <c r="I11008" t="n">
        <v>5.52</v>
      </c>
      <c r="K11008" t="n">
        <v>-323513000</v>
      </c>
      <c r="L11008" t="n">
        <v>376826000</v>
      </c>
      <c r="M11008" t="n">
        <v>363344000</v>
      </c>
      <c r="N11008" t="n">
        <v>-319085000</v>
      </c>
      <c r="O11008">
        <f>D11007</f>
      </c>
      <c r="Q11008">
        <f>H11007</f>
      </c>
      <c r="R11008">
        <f>I11007</f>
      </c>
      <c r="S11008">
        <f>H11008-H11007</f>
      </c>
      <c r="T11008">
        <f>I11008-I11007</f>
      </c>
      <c r="U11008">
        <f>(L11008-K11008)/(2*D11008*0.01)</f>
      </c>
      <c r="V11008">
        <f>(L11008+K11008)/(D11008*0.0001)</f>
      </c>
    </row>
    <row r="11009">
      <c r="A11009" t="n">
        <v>2021</v>
      </c>
      <c r="B11009" t="inlineStr">
        <is>
          <t>00308896</t>
        </is>
      </c>
      <c r="C11009" t="inlineStr">
        <is>
          <t>셀피글로벌</t>
        </is>
      </c>
      <c r="D11009" t="n">
        <v>4228695000</v>
      </c>
      <c r="F11009" t="n">
        <v>414177000</v>
      </c>
      <c r="H11009" t="n">
        <v>3.4</v>
      </c>
      <c r="I11009" t="n">
        <v>5.52</v>
      </c>
      <c r="K11009" t="n">
        <v>-290554000</v>
      </c>
      <c r="L11009" t="n">
        <v>337465000</v>
      </c>
      <c r="M11009" t="n">
        <v>327245000</v>
      </c>
      <c r="N11009" t="n">
        <v>-287986000</v>
      </c>
      <c r="O11009">
        <f>D11008</f>
      </c>
      <c r="Q11009">
        <f>H11008</f>
      </c>
      <c r="R11009">
        <f>I11008</f>
      </c>
      <c r="S11009">
        <f>H11009-H11008</f>
      </c>
      <c r="T11009">
        <f>I11009-I11008</f>
      </c>
      <c r="U11009">
        <f>(L11009-K11009)/(2*D11009*0.01)</f>
      </c>
      <c r="V11009">
        <f>(L11009+K11009)/(D11009*0.0001)</f>
      </c>
    </row>
    <row r="11010">
      <c r="A11010" t="n">
        <v>2022</v>
      </c>
      <c r="B11010" t="inlineStr">
        <is>
          <t>00308896</t>
        </is>
      </c>
      <c r="C11010" t="inlineStr">
        <is>
          <t>셀피글로벌</t>
        </is>
      </c>
      <c r="D11010" t="n">
        <v>3882720000</v>
      </c>
      <c r="O11010">
        <f>D11009</f>
      </c>
    </row>
    <row r="11011">
      <c r="A11011" t="n">
        <v>2023</v>
      </c>
      <c r="B11011" t="inlineStr">
        <is>
          <t>00308896</t>
        </is>
      </c>
      <c r="C11011" t="inlineStr">
        <is>
          <t>셀피글로벌</t>
        </is>
      </c>
      <c r="D11011" t="n">
        <v>4310432000</v>
      </c>
      <c r="O11011">
        <f>D11010</f>
      </c>
    </row>
    <row r="11012">
      <c r="A11012" t="n">
        <v>2024</v>
      </c>
      <c r="B11012" t="inlineStr">
        <is>
          <t>00308896</t>
        </is>
      </c>
      <c r="C11012" t="inlineStr">
        <is>
          <t>셀피글로벌</t>
        </is>
      </c>
      <c r="D11012" t="n">
        <v>4253862000</v>
      </c>
      <c r="O11012">
        <f>D11011</f>
      </c>
    </row>
    <row r="11013">
      <c r="A11013" t="n">
        <v>2014</v>
      </c>
      <c r="B11013" t="inlineStr">
        <is>
          <t>00309503</t>
        </is>
      </c>
      <c r="C11013" t="inlineStr">
        <is>
          <t>한국항공우주</t>
        </is>
      </c>
      <c r="D11013" t="n">
        <v>224317728000</v>
      </c>
      <c r="E11013" t="n">
        <v>23709850000</v>
      </c>
      <c r="F11013" t="n">
        <v>6339893000</v>
      </c>
      <c r="G11013" t="n">
        <v>8855719000</v>
      </c>
      <c r="H11013" t="n">
        <v>3.81</v>
      </c>
      <c r="I11013" t="n">
        <v>5.6</v>
      </c>
      <c r="J11013" t="n">
        <v>13.3</v>
      </c>
    </row>
    <row r="11014">
      <c r="A11014" t="n">
        <v>2015</v>
      </c>
      <c r="B11014" t="inlineStr">
        <is>
          <t>00309503</t>
        </is>
      </c>
      <c r="C11014" t="inlineStr">
        <is>
          <t>한국항공우주</t>
        </is>
      </c>
      <c r="D11014" t="n">
        <v>278027340000</v>
      </c>
      <c r="E11014" t="n">
        <v>26441350000</v>
      </c>
      <c r="F11014" t="n">
        <v>9465426000</v>
      </c>
      <c r="G11014" t="n">
        <v>8440068000</v>
      </c>
      <c r="H11014" t="n">
        <v>3.27</v>
      </c>
      <c r="I11014" t="n">
        <v>6</v>
      </c>
      <c r="J11014" t="n">
        <v>12.5</v>
      </c>
      <c r="K11014" t="n">
        <v>-25825311000</v>
      </c>
      <c r="L11014" t="n">
        <v>30129424000</v>
      </c>
      <c r="M11014" t="n">
        <v>29016126000</v>
      </c>
      <c r="N11014" t="n">
        <v>-25444420000</v>
      </c>
      <c r="O11014">
        <f>D11013</f>
      </c>
      <c r="P11014">
        <f>(E11014-F11014+G11014)/O11014*100</f>
      </c>
      <c r="Q11014">
        <f>H11013</f>
      </c>
      <c r="R11014">
        <f>I11013</f>
      </c>
      <c r="S11014">
        <f>H11014-H11013</f>
      </c>
      <c r="T11014">
        <f>I11014-I11013</f>
      </c>
      <c r="U11014">
        <f>(L11014-K11014)/(2*D11014*0.01)</f>
      </c>
      <c r="V11014">
        <f>(L11014+K11014)/(D11014*0.0001)</f>
      </c>
    </row>
    <row r="11015">
      <c r="A11015" t="n">
        <v>2016</v>
      </c>
      <c r="B11015" t="inlineStr">
        <is>
          <t>00309503</t>
        </is>
      </c>
      <c r="C11015" t="inlineStr">
        <is>
          <t>한국항공우주</t>
        </is>
      </c>
      <c r="D11015" t="n">
        <v>303438622000</v>
      </c>
      <c r="E11015" t="n">
        <v>32359390000</v>
      </c>
      <c r="F11015" t="n">
        <v>9297860000</v>
      </c>
      <c r="G11015" t="n">
        <v>8981062000</v>
      </c>
      <c r="H11015" t="n">
        <v>3.35</v>
      </c>
      <c r="I11015" t="n">
        <v>5.9</v>
      </c>
      <c r="J11015" t="n">
        <v>12.7</v>
      </c>
      <c r="O11015">
        <f>D11014</f>
      </c>
      <c r="P11015">
        <f>(E11015-F11015+G11015)/O11015*100</f>
      </c>
      <c r="Q11015">
        <f>H11014</f>
      </c>
      <c r="R11015">
        <f>I11014</f>
      </c>
      <c r="S11015">
        <f>H11015-H11014</f>
      </c>
      <c r="T11015">
        <f>I11015-I11014</f>
      </c>
    </row>
    <row r="11016">
      <c r="A11016" t="n">
        <v>2017</v>
      </c>
      <c r="B11016" t="inlineStr">
        <is>
          <t>00309503</t>
        </is>
      </c>
      <c r="C11016" t="inlineStr">
        <is>
          <t>한국항공우주</t>
        </is>
      </c>
      <c r="D11016" t="n">
        <v>336344572000</v>
      </c>
      <c r="E11016" t="n">
        <v>35286331000</v>
      </c>
      <c r="F11016" t="n">
        <v>18355091000</v>
      </c>
      <c r="G11016" t="n">
        <v>10028122000</v>
      </c>
      <c r="H11016" t="n">
        <v>3.65</v>
      </c>
      <c r="I11016" t="n">
        <v>5.9</v>
      </c>
      <c r="J11016" t="n">
        <v>9.5</v>
      </c>
      <c r="O11016">
        <f>D11015</f>
      </c>
      <c r="P11016">
        <f>(E11016-F11016+G11016)/O11016*100</f>
      </c>
      <c r="Q11016">
        <f>H11015</f>
      </c>
      <c r="R11016">
        <f>I11015</f>
      </c>
      <c r="S11016">
        <f>H11016-H11015</f>
      </c>
      <c r="T11016">
        <f>I11016-I11015</f>
      </c>
    </row>
    <row r="11017">
      <c r="A11017" t="n">
        <v>2018</v>
      </c>
      <c r="B11017" t="inlineStr">
        <is>
          <t>00309503</t>
        </is>
      </c>
      <c r="C11017" t="inlineStr">
        <is>
          <t>한국항공우주</t>
        </is>
      </c>
      <c r="D11017" t="n">
        <v>358325064000</v>
      </c>
      <c r="E11017" t="n">
        <v>35897079000</v>
      </c>
      <c r="F11017" t="n">
        <v>37590813000</v>
      </c>
      <c r="G11017" t="n">
        <v>12094535000</v>
      </c>
      <c r="H11017" t="n">
        <v>3.16</v>
      </c>
      <c r="I11017" t="n">
        <v>5.4</v>
      </c>
      <c r="J11017" t="n">
        <v>9.5</v>
      </c>
      <c r="K11017" t="n">
        <v>-30550264000</v>
      </c>
      <c r="L11017" t="n">
        <v>35692384000</v>
      </c>
      <c r="M11017" t="n">
        <v>34539424000</v>
      </c>
      <c r="N11017" t="n">
        <v>-30229258000</v>
      </c>
      <c r="O11017">
        <f>D11016</f>
      </c>
      <c r="P11017">
        <f>(E11017-F11017+G11017)/O11017*100</f>
      </c>
      <c r="Q11017">
        <f>H11016</f>
      </c>
      <c r="R11017">
        <f>I11016</f>
      </c>
      <c r="S11017">
        <f>H11017-H11016</f>
      </c>
      <c r="T11017">
        <f>I11017-I11016</f>
      </c>
      <c r="U11017">
        <f>(L11017-K11017)/(2*D11017*0.01)</f>
      </c>
      <c r="V11017">
        <f>(L11017+K11017)/(D11017*0.0001)</f>
      </c>
    </row>
    <row r="11018">
      <c r="A11018" t="n">
        <v>2019</v>
      </c>
      <c r="B11018" t="inlineStr">
        <is>
          <t>00309503</t>
        </is>
      </c>
      <c r="C11018" t="inlineStr">
        <is>
          <t>한국항공우주</t>
        </is>
      </c>
      <c r="D11018" t="n">
        <v>412574529000</v>
      </c>
      <c r="E11018" t="n">
        <v>40128317000</v>
      </c>
      <c r="F11018" t="n">
        <v>28286978000</v>
      </c>
      <c r="G11018" t="n">
        <v>10828191000</v>
      </c>
      <c r="H11018" t="n">
        <v>2.82</v>
      </c>
      <c r="I11018" t="n">
        <v>5.6</v>
      </c>
      <c r="J11018" t="n">
        <v>9.6</v>
      </c>
      <c r="O11018">
        <f>D11017</f>
      </c>
      <c r="P11018">
        <f>(E11018-F11018+G11018)/O11018*100</f>
      </c>
      <c r="Q11018">
        <f>H11017</f>
      </c>
      <c r="R11018">
        <f>I11017</f>
      </c>
      <c r="S11018">
        <f>H11018-H11017</f>
      </c>
      <c r="T11018">
        <f>I11018-I11017</f>
      </c>
    </row>
    <row r="11019">
      <c r="A11019" t="n">
        <v>2020</v>
      </c>
      <c r="B11019" t="inlineStr">
        <is>
          <t>00309503</t>
        </is>
      </c>
      <c r="C11019" t="inlineStr">
        <is>
          <t>한국항공우주</t>
        </is>
      </c>
      <c r="D11019" t="n">
        <v>430476562000</v>
      </c>
      <c r="E11019" t="n">
        <v>50580033000</v>
      </c>
      <c r="F11019" t="n">
        <v>21611401000</v>
      </c>
      <c r="G11019" t="n">
        <v>11332435000</v>
      </c>
      <c r="H11019" t="n">
        <v>2.525</v>
      </c>
      <c r="I11019" t="n">
        <v>3.7</v>
      </c>
      <c r="J11019" t="n">
        <v>8.654999999999999</v>
      </c>
      <c r="K11019" t="n">
        <v>-36071830000</v>
      </c>
      <c r="L11019" t="n">
        <v>42273626000</v>
      </c>
      <c r="M11019" t="n">
        <v>40799793000</v>
      </c>
      <c r="N11019" t="n">
        <v>-35614309000</v>
      </c>
      <c r="O11019">
        <f>D11018</f>
      </c>
      <c r="P11019">
        <f>(E11019-F11019+G11019)/O11019*100</f>
      </c>
      <c r="Q11019">
        <f>H11018</f>
      </c>
      <c r="R11019">
        <f>I11018</f>
      </c>
      <c r="S11019">
        <f>H11019-H11018</f>
      </c>
      <c r="T11019">
        <f>I11019-I11018</f>
      </c>
      <c r="U11019">
        <f>(L11019-K11019)/(2*D11019*0.01)</f>
      </c>
      <c r="V11019">
        <f>(L11019+K11019)/(D11019*0.0001)</f>
      </c>
    </row>
    <row r="11020">
      <c r="A11020" t="n">
        <v>2021</v>
      </c>
      <c r="B11020" t="inlineStr">
        <is>
          <t>00309503</t>
        </is>
      </c>
      <c r="C11020" t="inlineStr">
        <is>
          <t>한국항공우주</t>
        </is>
      </c>
      <c r="D11020" t="n">
        <v>416046021000</v>
      </c>
      <c r="E11020" t="n">
        <v>49903614000</v>
      </c>
      <c r="F11020" t="n">
        <v>37394557000</v>
      </c>
      <c r="G11020" t="n">
        <v>11798474000</v>
      </c>
      <c r="H11020" t="n">
        <v>3.065</v>
      </c>
      <c r="I11020" t="n">
        <v>3.6</v>
      </c>
      <c r="J11020" t="n">
        <v>9.220000000000001</v>
      </c>
      <c r="K11020" t="n">
        <v>-40419337000</v>
      </c>
      <c r="L11020" t="n">
        <v>47403995000</v>
      </c>
      <c r="M11020" t="n">
        <v>46337668000</v>
      </c>
      <c r="N11020" t="n">
        <v>-40204530000</v>
      </c>
      <c r="O11020">
        <f>D11019</f>
      </c>
      <c r="P11020">
        <f>(E11020-F11020+G11020)/O11020*100</f>
      </c>
      <c r="Q11020">
        <f>H11019</f>
      </c>
      <c r="R11020">
        <f>I11019</f>
      </c>
      <c r="S11020">
        <f>H11020-H11019</f>
      </c>
      <c r="T11020">
        <f>I11020-I11019</f>
      </c>
      <c r="U11020">
        <f>(L11020-K11020)/(2*D11020*0.01)</f>
      </c>
      <c r="V11020">
        <f>(L11020+K11020)/(D11020*0.0001)</f>
      </c>
    </row>
    <row r="11021">
      <c r="A11021" t="n">
        <v>2022</v>
      </c>
      <c r="B11021" t="inlineStr">
        <is>
          <t>00309503</t>
        </is>
      </c>
      <c r="C11021" t="inlineStr">
        <is>
          <t>한국항공우주</t>
        </is>
      </c>
      <c r="D11021" t="n">
        <v>360692993000</v>
      </c>
      <c r="E11021" t="n">
        <v>46216931000</v>
      </c>
      <c r="F11021" t="n">
        <v>37307277000</v>
      </c>
      <c r="G11021" t="n">
        <v>13605562000</v>
      </c>
      <c r="H11021" t="n">
        <v>5.515</v>
      </c>
      <c r="I11021" t="n">
        <v>3.9</v>
      </c>
      <c r="J11021" t="n">
        <v>7.73</v>
      </c>
      <c r="K11021" t="n">
        <v>-24551044000</v>
      </c>
      <c r="L11021" t="n">
        <v>27759446000</v>
      </c>
      <c r="M11021" t="n">
        <v>27757640000</v>
      </c>
      <c r="N11021" t="n">
        <v>-24944266000</v>
      </c>
      <c r="O11021">
        <f>D11020</f>
      </c>
      <c r="P11021">
        <f>(E11021-F11021+G11021)/O11021*100</f>
      </c>
      <c r="Q11021">
        <f>H11020</f>
      </c>
      <c r="R11021">
        <f>I11020</f>
      </c>
      <c r="S11021">
        <f>H11021-H11020</f>
      </c>
      <c r="T11021">
        <f>I11021-I11020</f>
      </c>
      <c r="U11021">
        <f>(L11021-K11021)/(2*D11021*0.01)</f>
      </c>
      <c r="V11021">
        <f>(L11021+K11021)/(D11021*0.0001)</f>
      </c>
    </row>
    <row r="11022">
      <c r="A11022" t="n">
        <v>2023</v>
      </c>
      <c r="B11022" t="inlineStr">
        <is>
          <t>00309503</t>
        </is>
      </c>
      <c r="C11022" t="inlineStr">
        <is>
          <t>한국항공우주</t>
        </is>
      </c>
      <c r="D11022" t="n">
        <v>421875975000</v>
      </c>
      <c r="E11022" t="n">
        <v>37555051000</v>
      </c>
      <c r="F11022" t="n">
        <v>35514027000</v>
      </c>
      <c r="G11022" t="n">
        <v>19867655000</v>
      </c>
      <c r="H11022" t="n">
        <v>4.64</v>
      </c>
      <c r="I11022" t="n">
        <v>4</v>
      </c>
      <c r="J11022" t="n">
        <v>7.48</v>
      </c>
      <c r="K11022" t="n">
        <v>-25439610000</v>
      </c>
      <c r="L11022" t="n">
        <v>28883692000</v>
      </c>
      <c r="M11022" t="n">
        <v>28564620000</v>
      </c>
      <c r="N11022" t="n">
        <v>-25645546000</v>
      </c>
      <c r="O11022">
        <f>D11021</f>
      </c>
      <c r="P11022">
        <f>(E11022-F11022+G11022)/O11022*100</f>
      </c>
      <c r="Q11022">
        <f>H11021</f>
      </c>
      <c r="R11022">
        <f>I11021</f>
      </c>
      <c r="S11022">
        <f>H11022-H11021</f>
      </c>
      <c r="T11022">
        <f>I11022-I11021</f>
      </c>
      <c r="U11022">
        <f>(L11022-K11022)/(2*D11022*0.01)</f>
      </c>
      <c r="V11022">
        <f>(L11022+K11022)/(D11022*0.0001)</f>
      </c>
    </row>
    <row r="11023">
      <c r="A11023" t="n">
        <v>2024</v>
      </c>
      <c r="B11023" t="inlineStr">
        <is>
          <t>00309503</t>
        </is>
      </c>
      <c r="C11023" t="inlineStr">
        <is>
          <t>한국항공우주</t>
        </is>
      </c>
      <c r="D11023" t="n">
        <v>455009337000</v>
      </c>
      <c r="E11023" t="n">
        <v>43629804000</v>
      </c>
      <c r="F11023" t="n">
        <v>49433457000</v>
      </c>
      <c r="G11023" t="n">
        <v>19579557000</v>
      </c>
      <c r="H11023" t="n">
        <v>4.05</v>
      </c>
      <c r="I11023" t="n">
        <v>3.95</v>
      </c>
      <c r="J11023" t="n">
        <v>7.7</v>
      </c>
      <c r="K11023" t="n">
        <v>-28857657000</v>
      </c>
      <c r="L11023" t="n">
        <v>32981904000</v>
      </c>
      <c r="M11023" t="n">
        <v>32485983000</v>
      </c>
      <c r="N11023" t="n">
        <v>-28989459000</v>
      </c>
      <c r="O11023">
        <f>D11022</f>
      </c>
      <c r="P11023">
        <f>(E11023-F11023+G11023)/O11023*100</f>
      </c>
      <c r="Q11023">
        <f>H11022</f>
      </c>
      <c r="R11023">
        <f>I11022</f>
      </c>
      <c r="S11023">
        <f>H11023-H11022</f>
      </c>
      <c r="T11023">
        <f>I11023-I11022</f>
      </c>
      <c r="U11023">
        <f>(L11023-K11023)/(2*D11023*0.01)</f>
      </c>
      <c r="V11023">
        <f>(L11023+K11023)/(D11023*0.0001)</f>
      </c>
    </row>
    <row r="11024">
      <c r="A11024" t="n">
        <v>2025</v>
      </c>
      <c r="B11024" t="inlineStr">
        <is>
          <t>00309503</t>
        </is>
      </c>
      <c r="C11024" t="inlineStr">
        <is>
          <t>한국항공우주</t>
        </is>
      </c>
      <c r="D11024" t="n">
        <v>516648326000</v>
      </c>
      <c r="E11024" t="n">
        <v>57494151000</v>
      </c>
      <c r="F11024" t="n">
        <v>35547584000</v>
      </c>
      <c r="G11024" t="n">
        <v>18902757000</v>
      </c>
      <c r="H11024" t="n">
        <v>4.43</v>
      </c>
      <c r="I11024" t="n">
        <v>4.15</v>
      </c>
      <c r="J11024" t="n">
        <v>7.435</v>
      </c>
      <c r="K11024" t="n">
        <v>-31142315000</v>
      </c>
      <c r="L11024" t="n">
        <v>35461077000</v>
      </c>
      <c r="M11024" t="n">
        <v>34936998000</v>
      </c>
      <c r="N11024" t="n">
        <v>-31289312000</v>
      </c>
      <c r="O11024">
        <f>D11023</f>
      </c>
      <c r="P11024">
        <f>(E11024-F11024+G11024)/O11024*100</f>
      </c>
      <c r="Q11024">
        <f>H11023</f>
      </c>
      <c r="R11024">
        <f>I11023</f>
      </c>
      <c r="S11024">
        <f>H11024-H11023</f>
      </c>
      <c r="T11024">
        <f>I11024-I11023</f>
      </c>
      <c r="U11024">
        <f>(L11024-K11024)/(2*D11024*0.01)</f>
      </c>
      <c r="V11024">
        <f>(L11024+K11024)/(D11024*0.0001)</f>
      </c>
    </row>
    <row r="11025">
      <c r="A11025" t="n">
        <v>2014</v>
      </c>
      <c r="B11025" t="inlineStr">
        <is>
          <t>00309831</t>
        </is>
      </c>
      <c r="C11025" t="inlineStr">
        <is>
          <t>알에프텍</t>
        </is>
      </c>
      <c r="D11025" t="n">
        <v>7136429000</v>
      </c>
      <c r="E11025" t="n">
        <v>1394309000</v>
      </c>
      <c r="F11025" t="n">
        <v>790774000</v>
      </c>
      <c r="G11025" t="n">
        <v>291937000</v>
      </c>
      <c r="H11025" t="n">
        <v>2.93</v>
      </c>
      <c r="I11025" t="n">
        <v>6.49</v>
      </c>
      <c r="K11025" t="n">
        <v>-318202000</v>
      </c>
      <c r="L11025" t="n">
        <v>373117000</v>
      </c>
      <c r="M11025" t="n">
        <v>363485000</v>
      </c>
      <c r="N11025" t="n">
        <v>-316721000</v>
      </c>
      <c r="U11025">
        <f>(L11025-K11025)/(2*D11025*0.01)</f>
      </c>
      <c r="V11025">
        <f>(L11025+K11025)/(D11025*0.0001)</f>
      </c>
    </row>
    <row r="11026">
      <c r="A11026" t="n">
        <v>2015</v>
      </c>
      <c r="B11026" t="inlineStr">
        <is>
          <t>00309831</t>
        </is>
      </c>
      <c r="C11026" t="inlineStr">
        <is>
          <t>알에프텍</t>
        </is>
      </c>
      <c r="D11026" t="n">
        <v>7286074000</v>
      </c>
      <c r="E11026" t="n">
        <v>1145945000</v>
      </c>
      <c r="F11026" t="n">
        <v>564218000</v>
      </c>
      <c r="G11026" t="n">
        <v>202154000</v>
      </c>
      <c r="H11026" t="n">
        <v>2.6</v>
      </c>
      <c r="I11026" t="n">
        <v>6.06</v>
      </c>
      <c r="K11026" t="n">
        <v>-354679000</v>
      </c>
      <c r="L11026" t="n">
        <v>417550000</v>
      </c>
      <c r="M11026" t="n">
        <v>406763000</v>
      </c>
      <c r="N11026" t="n">
        <v>-353031000</v>
      </c>
      <c r="O11026">
        <f>D11025</f>
      </c>
      <c r="P11026">
        <f>(E11026-F11026+G11026)/O11026*100</f>
      </c>
      <c r="Q11026">
        <f>H11025</f>
      </c>
      <c r="R11026">
        <f>I11025</f>
      </c>
      <c r="S11026">
        <f>H11026-H11025</f>
      </c>
      <c r="T11026">
        <f>I11026-I11025</f>
      </c>
      <c r="U11026">
        <f>(L11026-K11026)/(2*D11026*0.01)</f>
      </c>
      <c r="V11026">
        <f>(L11026+K11026)/(D11026*0.0001)</f>
      </c>
    </row>
    <row r="11027">
      <c r="A11027" t="n">
        <v>2016</v>
      </c>
      <c r="B11027" t="inlineStr">
        <is>
          <t>00309831</t>
        </is>
      </c>
      <c r="C11027" t="inlineStr">
        <is>
          <t>알에프텍</t>
        </is>
      </c>
      <c r="D11027" t="n">
        <v>8220941000</v>
      </c>
      <c r="E11027" t="n">
        <v>1272873000</v>
      </c>
      <c r="F11027" t="n">
        <v>507079000</v>
      </c>
      <c r="G11027" t="n">
        <v>184651000</v>
      </c>
      <c r="H11027" t="n">
        <v>2.66</v>
      </c>
      <c r="I11027" t="n">
        <v>6.2</v>
      </c>
      <c r="K11027" t="n">
        <v>-413219000</v>
      </c>
      <c r="L11027" t="n">
        <v>485052000</v>
      </c>
      <c r="M11027" t="n">
        <v>472975000</v>
      </c>
      <c r="N11027" t="n">
        <v>-411611000</v>
      </c>
      <c r="O11027">
        <f>D11026</f>
      </c>
      <c r="P11027">
        <f>(E11027-F11027+G11027)/O11027*100</f>
      </c>
      <c r="Q11027">
        <f>H11026</f>
      </c>
      <c r="R11027">
        <f>I11026</f>
      </c>
      <c r="S11027">
        <f>H11027-H11026</f>
      </c>
      <c r="T11027">
        <f>I11027-I11026</f>
      </c>
      <c r="U11027">
        <f>(L11027-K11027)/(2*D11027*0.01)</f>
      </c>
      <c r="V11027">
        <f>(L11027+K11027)/(D11027*0.0001)</f>
      </c>
    </row>
    <row r="11028">
      <c r="A11028" t="n">
        <v>2017</v>
      </c>
      <c r="B11028" t="inlineStr">
        <is>
          <t>00309831</t>
        </is>
      </c>
      <c r="C11028" t="inlineStr">
        <is>
          <t>알에프텍</t>
        </is>
      </c>
      <c r="D11028" t="n">
        <v>8676198000</v>
      </c>
      <c r="E11028" t="n">
        <v>1276128000</v>
      </c>
      <c r="F11028" t="n">
        <v>456456000</v>
      </c>
      <c r="G11028" t="n">
        <v>214090000</v>
      </c>
      <c r="H11028" t="n">
        <v>3.02</v>
      </c>
      <c r="I11028" t="n">
        <v>6.07</v>
      </c>
      <c r="K11028" t="n">
        <v>-407340000</v>
      </c>
      <c r="L11028" t="n">
        <v>475174000</v>
      </c>
      <c r="M11028" t="n">
        <v>466159000</v>
      </c>
      <c r="N11028" t="n">
        <v>-407842000</v>
      </c>
      <c r="O11028">
        <f>D11027</f>
      </c>
      <c r="P11028">
        <f>(E11028-F11028+G11028)/O11028*100</f>
      </c>
      <c r="Q11028">
        <f>H11027</f>
      </c>
      <c r="R11028">
        <f>I11027</f>
      </c>
      <c r="S11028">
        <f>H11028-H11027</f>
      </c>
      <c r="T11028">
        <f>I11028-I11027</f>
      </c>
      <c r="U11028">
        <f>(L11028-K11028)/(2*D11028*0.01)</f>
      </c>
      <c r="V11028">
        <f>(L11028+K11028)/(D11028*0.0001)</f>
      </c>
    </row>
    <row r="11029">
      <c r="A11029" t="n">
        <v>2018</v>
      </c>
      <c r="B11029" t="inlineStr">
        <is>
          <t>00309831</t>
        </is>
      </c>
      <c r="C11029" t="inlineStr">
        <is>
          <t>알에프텍</t>
        </is>
      </c>
      <c r="D11029" t="n">
        <v>8868179000</v>
      </c>
      <c r="E11029" t="n">
        <v>1129727000</v>
      </c>
      <c r="F11029" t="n">
        <v>745734000</v>
      </c>
      <c r="G11029" t="n">
        <v>256312000</v>
      </c>
      <c r="H11029" t="n">
        <v>2.51</v>
      </c>
      <c r="I11029" t="n">
        <v>5.69</v>
      </c>
      <c r="K11029" t="n">
        <v>-413975000</v>
      </c>
      <c r="L11029" t="n">
        <v>482979000</v>
      </c>
      <c r="M11029" t="n">
        <v>472746000</v>
      </c>
      <c r="N11029" t="n">
        <v>-413735000</v>
      </c>
      <c r="O11029">
        <f>D11028</f>
      </c>
      <c r="P11029">
        <f>(E11029-F11029+G11029)/O11029*100</f>
      </c>
      <c r="Q11029">
        <f>H11028</f>
      </c>
      <c r="R11029">
        <f>I11028</f>
      </c>
      <c r="S11029">
        <f>H11029-H11028</f>
      </c>
      <c r="T11029">
        <f>I11029-I11028</f>
      </c>
      <c r="U11029">
        <f>(L11029-K11029)/(2*D11029*0.01)</f>
      </c>
      <c r="V11029">
        <f>(L11029+K11029)/(D11029*0.0001)</f>
      </c>
    </row>
    <row r="11030">
      <c r="A11030" t="n">
        <v>2019</v>
      </c>
      <c r="B11030" t="inlineStr">
        <is>
          <t>00309831</t>
        </is>
      </c>
      <c r="C11030" t="inlineStr">
        <is>
          <t>알에프텍</t>
        </is>
      </c>
      <c r="D11030" t="n">
        <v>7537642000</v>
      </c>
      <c r="E11030" t="n">
        <v>957057000</v>
      </c>
      <c r="F11030" t="n">
        <v>2686462000</v>
      </c>
      <c r="G11030" t="n">
        <v>217793000</v>
      </c>
      <c r="H11030" t="n">
        <v>2.41</v>
      </c>
      <c r="I11030" t="n">
        <v>4.6</v>
      </c>
      <c r="K11030" t="n">
        <v>-515113000</v>
      </c>
      <c r="L11030" t="n">
        <v>609803000</v>
      </c>
      <c r="M11030" t="n">
        <v>600810000</v>
      </c>
      <c r="N11030" t="n">
        <v>-517752000</v>
      </c>
      <c r="O11030">
        <f>D11029</f>
      </c>
      <c r="P11030">
        <f>(E11030-F11030+G11030)/O11030*100</f>
      </c>
      <c r="Q11030">
        <f>H11029</f>
      </c>
      <c r="R11030">
        <f>I11029</f>
      </c>
      <c r="S11030">
        <f>H11030-H11029</f>
      </c>
      <c r="T11030">
        <f>I11030-I11029</f>
      </c>
      <c r="U11030">
        <f>(L11030-K11030)/(2*D11030*0.01)</f>
      </c>
      <c r="V11030">
        <f>(L11030+K11030)/(D11030*0.0001)</f>
      </c>
    </row>
    <row r="11031">
      <c r="A11031" t="n">
        <v>2020</v>
      </c>
      <c r="B11031" t="inlineStr">
        <is>
          <t>00309831</t>
        </is>
      </c>
      <c r="C11031" t="inlineStr">
        <is>
          <t>알에프텍</t>
        </is>
      </c>
      <c r="D11031" t="n">
        <v>6177625000</v>
      </c>
      <c r="E11031" t="n">
        <v>1384082000</v>
      </c>
      <c r="F11031" t="n">
        <v>732620000</v>
      </c>
      <c r="G11031" t="n">
        <v>127908000</v>
      </c>
      <c r="H11031" t="n">
        <v>2.49</v>
      </c>
      <c r="I11031" t="n">
        <v>4.49</v>
      </c>
      <c r="K11031" t="n">
        <v>-528017000</v>
      </c>
      <c r="L11031" t="n">
        <v>624312000</v>
      </c>
      <c r="M11031" t="n">
        <v>617074000</v>
      </c>
      <c r="N11031" t="n">
        <v>-532218000</v>
      </c>
      <c r="O11031">
        <f>D11030</f>
      </c>
      <c r="P11031">
        <f>(E11031-F11031+G11031)/O11031*100</f>
      </c>
      <c r="Q11031">
        <f>H11030</f>
      </c>
      <c r="R11031">
        <f>I11030</f>
      </c>
      <c r="S11031">
        <f>H11031-H11030</f>
      </c>
      <c r="T11031">
        <f>I11031-I11030</f>
      </c>
      <c r="U11031">
        <f>(L11031-K11031)/(2*D11031*0.01)</f>
      </c>
      <c r="V11031">
        <f>(L11031+K11031)/(D11031*0.0001)</f>
      </c>
    </row>
    <row r="11032">
      <c r="A11032" t="n">
        <v>2021</v>
      </c>
      <c r="B11032" t="inlineStr">
        <is>
          <t>00309831</t>
        </is>
      </c>
      <c r="C11032" t="inlineStr">
        <is>
          <t>알에프텍</t>
        </is>
      </c>
      <c r="D11032" t="n">
        <v>6123994000</v>
      </c>
      <c r="E11032" t="n">
        <v>1165858000</v>
      </c>
      <c r="F11032" t="n">
        <v>712963000</v>
      </c>
      <c r="G11032" t="n">
        <v>149217000</v>
      </c>
      <c r="H11032" t="n">
        <v>3</v>
      </c>
      <c r="I11032" t="n">
        <v>3.94</v>
      </c>
      <c r="K11032" t="n">
        <v>-528017000</v>
      </c>
      <c r="L11032" t="n">
        <v>624312000</v>
      </c>
      <c r="M11032" t="n">
        <v>617074000</v>
      </c>
      <c r="N11032" t="n">
        <v>-532218000</v>
      </c>
      <c r="O11032">
        <f>D11031</f>
      </c>
      <c r="P11032">
        <f>(E11032-F11032+G11032)/O11032*100</f>
      </c>
      <c r="Q11032">
        <f>H11031</f>
      </c>
      <c r="R11032">
        <f>I11031</f>
      </c>
      <c r="S11032">
        <f>H11032-H11031</f>
      </c>
      <c r="T11032">
        <f>I11032-I11031</f>
      </c>
      <c r="U11032">
        <f>(L11032-K11032)/(2*D11032*0.01)</f>
      </c>
      <c r="V11032">
        <f>(L11032+K11032)/(D11032*0.0001)</f>
      </c>
    </row>
    <row r="11033">
      <c r="A11033" t="n">
        <v>2022</v>
      </c>
      <c r="B11033" t="inlineStr">
        <is>
          <t>00309831</t>
        </is>
      </c>
      <c r="C11033" t="inlineStr">
        <is>
          <t>알에프텍</t>
        </is>
      </c>
      <c r="D11033" t="n">
        <v>5337854000</v>
      </c>
      <c r="E11033" t="n">
        <v>1092461000</v>
      </c>
      <c r="F11033" t="n">
        <v>658057000</v>
      </c>
      <c r="G11033" t="n">
        <v>177945000</v>
      </c>
      <c r="H11033" t="n">
        <v>3</v>
      </c>
      <c r="I11033" t="n">
        <v>3.94</v>
      </c>
      <c r="K11033" t="n">
        <v>-353836000</v>
      </c>
      <c r="L11033" t="n">
        <v>408315000</v>
      </c>
      <c r="M11033" t="n">
        <v>417707000</v>
      </c>
      <c r="N11033" t="n">
        <v>-367438000</v>
      </c>
      <c r="O11033">
        <f>D11032</f>
      </c>
      <c r="P11033">
        <f>(E11033-F11033+G11033)/O11033*100</f>
      </c>
      <c r="Q11033">
        <f>H11032</f>
      </c>
      <c r="R11033">
        <f>I11032</f>
      </c>
      <c r="S11033">
        <f>H11033-H11032</f>
      </c>
      <c r="T11033">
        <f>I11033-I11032</f>
      </c>
      <c r="U11033">
        <f>(L11033-K11033)/(2*D11033*0.01)</f>
      </c>
      <c r="V11033">
        <f>(L11033+K11033)/(D11033*0.0001)</f>
      </c>
    </row>
    <row r="11034">
      <c r="A11034" t="n">
        <v>2023</v>
      </c>
      <c r="B11034" t="inlineStr">
        <is>
          <t>00309831</t>
        </is>
      </c>
      <c r="C11034" t="inlineStr">
        <is>
          <t>알에프텍</t>
        </is>
      </c>
      <c r="D11034" t="n">
        <v>6381528000</v>
      </c>
      <c r="E11034" t="n">
        <v>953863000</v>
      </c>
      <c r="F11034" t="n">
        <v>689445000</v>
      </c>
      <c r="G11034" t="n">
        <v>274409000</v>
      </c>
      <c r="H11034" t="n">
        <v>4.56</v>
      </c>
      <c r="I11034" t="n">
        <v>3.71</v>
      </c>
      <c r="K11034" t="n">
        <v>-425671000</v>
      </c>
      <c r="L11034" t="n">
        <v>492153000</v>
      </c>
      <c r="M11034" t="n">
        <v>499089000</v>
      </c>
      <c r="N11034" t="n">
        <v>-438719000</v>
      </c>
      <c r="O11034">
        <f>D11033</f>
      </c>
      <c r="P11034">
        <f>(E11034-F11034+G11034)/O11034*100</f>
      </c>
      <c r="Q11034">
        <f>H11033</f>
      </c>
      <c r="R11034">
        <f>I11033</f>
      </c>
      <c r="S11034">
        <f>H11034-H11033</f>
      </c>
      <c r="T11034">
        <f>I11034-I11033</f>
      </c>
      <c r="U11034">
        <f>(L11034-K11034)/(2*D11034*0.01)</f>
      </c>
      <c r="V11034">
        <f>(L11034+K11034)/(D11034*0.0001)</f>
      </c>
    </row>
    <row r="11035">
      <c r="A11035" t="n">
        <v>2024</v>
      </c>
      <c r="B11035" t="inlineStr">
        <is>
          <t>00309831</t>
        </is>
      </c>
      <c r="C11035" t="inlineStr">
        <is>
          <t>알에프텍</t>
        </is>
      </c>
      <c r="D11035" t="n">
        <v>6249065000</v>
      </c>
      <c r="E11035" t="n">
        <v>1191331000</v>
      </c>
      <c r="F11035" t="n">
        <v>2109497000</v>
      </c>
      <c r="G11035" t="n">
        <v>281100000</v>
      </c>
      <c r="H11035" t="n">
        <v>4.01</v>
      </c>
      <c r="I11035" t="n">
        <v>5.04</v>
      </c>
      <c r="J11035" t="n">
        <v>9.369999999999999</v>
      </c>
      <c r="K11035" t="n">
        <v>-505463000</v>
      </c>
      <c r="L11035" t="n">
        <v>584776000</v>
      </c>
      <c r="M11035" t="n">
        <v>586654000</v>
      </c>
      <c r="N11035" t="n">
        <v>-516079000</v>
      </c>
      <c r="O11035">
        <f>D11034</f>
      </c>
      <c r="P11035">
        <f>(E11035-F11035+G11035)/O11035*100</f>
      </c>
      <c r="Q11035">
        <f>H11034</f>
      </c>
      <c r="R11035">
        <f>I11034</f>
      </c>
      <c r="S11035">
        <f>H11035-H11034</f>
      </c>
      <c r="T11035">
        <f>I11035-I11034</f>
      </c>
      <c r="U11035">
        <f>(L11035-K11035)/(2*D11035*0.01)</f>
      </c>
      <c r="V11035">
        <f>(L11035+K11035)/(D11035*0.0001)</f>
      </c>
    </row>
    <row r="11036">
      <c r="A11036" t="n">
        <v>2025</v>
      </c>
      <c r="B11036" t="inlineStr">
        <is>
          <t>00309831</t>
        </is>
      </c>
      <c r="C11036" t="inlineStr">
        <is>
          <t>알에프텍</t>
        </is>
      </c>
      <c r="D11036" t="n">
        <v>5786646000</v>
      </c>
      <c r="E11036" t="n">
        <v>1059617000</v>
      </c>
      <c r="F11036" t="n">
        <v>1334104000</v>
      </c>
      <c r="G11036" t="n">
        <v>235222000</v>
      </c>
      <c r="H11036" t="n">
        <v>4.43</v>
      </c>
      <c r="I11036" t="n">
        <v>4.77</v>
      </c>
      <c r="J11036" t="n">
        <v>9.23</v>
      </c>
      <c r="K11036" t="n">
        <v>-445099000</v>
      </c>
      <c r="L11036" t="n">
        <v>512797000</v>
      </c>
      <c r="M11036" t="n">
        <v>518170000</v>
      </c>
      <c r="N11036" t="n">
        <v>-457342000</v>
      </c>
      <c r="O11036">
        <f>D11035</f>
      </c>
      <c r="P11036">
        <f>(E11036-F11036+G11036)/O11036*100</f>
      </c>
      <c r="Q11036">
        <f>H11035</f>
      </c>
      <c r="R11036">
        <f>I11035</f>
      </c>
      <c r="S11036">
        <f>H11036-H11035</f>
      </c>
      <c r="T11036">
        <f>I11036-I11035</f>
      </c>
      <c r="U11036">
        <f>(L11036-K11036)/(2*D11036*0.01)</f>
      </c>
      <c r="V11036">
        <f>(L11036+K11036)/(D11036*0.0001)</f>
      </c>
    </row>
    <row r="11037">
      <c r="A11037" t="n">
        <v>2014</v>
      </c>
      <c r="B11037" t="inlineStr">
        <is>
          <t>00310156</t>
        </is>
      </c>
      <c r="C11037" t="inlineStr">
        <is>
          <t>셀루메드</t>
        </is>
      </c>
      <c r="D11037" t="n">
        <v>452893330</v>
      </c>
      <c r="E11037" t="n">
        <v>218332737</v>
      </c>
      <c r="F11037" t="n">
        <v>131452866</v>
      </c>
      <c r="G11037" t="n">
        <v>13789159</v>
      </c>
      <c r="H11037" t="n">
        <v>2.35</v>
      </c>
      <c r="I11037" t="n">
        <v>2.87</v>
      </c>
    </row>
    <row r="11038">
      <c r="A11038" t="n">
        <v>2015</v>
      </c>
      <c r="B11038" t="inlineStr">
        <is>
          <t>00310156</t>
        </is>
      </c>
      <c r="C11038" t="inlineStr">
        <is>
          <t>셀루메드</t>
        </is>
      </c>
      <c r="D11038" t="n">
        <v>372509838</v>
      </c>
      <c r="E11038" t="n">
        <v>166126522</v>
      </c>
      <c r="F11038" t="n">
        <v>145353812</v>
      </c>
      <c r="G11038" t="n">
        <v>8737662</v>
      </c>
      <c r="H11038" t="n">
        <v>2.18</v>
      </c>
      <c r="I11038" t="n">
        <v>2.87</v>
      </c>
      <c r="K11038" t="n">
        <v>9451194</v>
      </c>
      <c r="L11038" t="n">
        <v>-10056068</v>
      </c>
      <c r="M11038" t="n">
        <v>-9915040</v>
      </c>
      <c r="N11038" t="n">
        <v>9497976</v>
      </c>
      <c r="O11038">
        <f>D11037</f>
      </c>
      <c r="P11038">
        <f>(E11038-F11038+G11038)/O11038*100</f>
      </c>
      <c r="Q11038">
        <f>H11037</f>
      </c>
      <c r="R11038">
        <f>I11037</f>
      </c>
      <c r="S11038">
        <f>H11038-H11037</f>
      </c>
      <c r="T11038">
        <f>I11038-I11037</f>
      </c>
    </row>
    <row r="11039">
      <c r="A11039" t="n">
        <v>2016</v>
      </c>
      <c r="B11039" t="inlineStr">
        <is>
          <t>00310156</t>
        </is>
      </c>
      <c r="C11039" t="inlineStr">
        <is>
          <t>셀루메드</t>
        </is>
      </c>
      <c r="D11039" t="n">
        <v>508458665</v>
      </c>
      <c r="E11039" t="n">
        <v>419320419</v>
      </c>
      <c r="F11039" t="n">
        <v>287085162</v>
      </c>
      <c r="G11039" t="n">
        <v>6654432</v>
      </c>
      <c r="H11039" t="n">
        <v>2.06</v>
      </c>
      <c r="I11039" t="n">
        <v>2.87</v>
      </c>
      <c r="K11039" t="n">
        <v>-13491770</v>
      </c>
      <c r="L11039" t="n">
        <v>13491770</v>
      </c>
      <c r="M11039" t="n">
        <v>13283972</v>
      </c>
      <c r="N11039" t="n">
        <v>-12742513</v>
      </c>
      <c r="O11039">
        <f>D11038</f>
      </c>
      <c r="P11039">
        <f>(E11039-F11039+G11039)/O11039*100</f>
      </c>
      <c r="Q11039">
        <f>H11038</f>
      </c>
      <c r="R11039">
        <f>I11038</f>
      </c>
      <c r="S11039">
        <f>H11039-H11038</f>
      </c>
      <c r="T11039">
        <f>I11039-I11038</f>
      </c>
      <c r="U11039">
        <f>(L11039-K11039)/(2*D11039*0.01)</f>
      </c>
    </row>
    <row r="11040">
      <c r="A11040" t="n">
        <v>2017</v>
      </c>
      <c r="B11040" t="inlineStr">
        <is>
          <t>00310156</t>
        </is>
      </c>
      <c r="C11040" t="inlineStr">
        <is>
          <t>셀루메드</t>
        </is>
      </c>
      <c r="D11040" t="n">
        <v>666648006</v>
      </c>
      <c r="E11040" t="n">
        <v>295938909</v>
      </c>
      <c r="F11040" t="n">
        <v>266389413</v>
      </c>
      <c r="G11040" t="n">
        <v>13073370</v>
      </c>
      <c r="H11040" t="n">
        <v>3.255</v>
      </c>
      <c r="I11040" t="n">
        <v>2.87</v>
      </c>
      <c r="K11040" t="n">
        <v>-4233494.6</v>
      </c>
      <c r="L11040" t="n">
        <v>4872686.9</v>
      </c>
      <c r="M11040" t="n">
        <v>4845415.1</v>
      </c>
      <c r="N11040" t="n">
        <v>-4289366.2</v>
      </c>
      <c r="O11040">
        <f>D11039</f>
      </c>
      <c r="P11040">
        <f>(E11040-F11040+G11040)/O11040*100</f>
      </c>
      <c r="Q11040">
        <f>H11039</f>
      </c>
      <c r="R11040">
        <f>I11039</f>
      </c>
      <c r="S11040">
        <f>H11040-H11039</f>
      </c>
      <c r="T11040">
        <f>I11040-I11039</f>
      </c>
      <c r="U11040">
        <f>(L11040-K11040)/(2*D11040*0.01)</f>
      </c>
      <c r="V11040">
        <f>(L11040+K11040)/(D11040*0.0001)</f>
      </c>
    </row>
    <row r="11041">
      <c r="A11041" t="n">
        <v>2018</v>
      </c>
      <c r="B11041" t="inlineStr">
        <is>
          <t>00310156</t>
        </is>
      </c>
      <c r="C11041" t="inlineStr">
        <is>
          <t>셀루메드</t>
        </is>
      </c>
      <c r="D11041" t="n">
        <v>698793763</v>
      </c>
      <c r="E11041" t="n">
        <v>248549481</v>
      </c>
      <c r="F11041" t="n">
        <v>190969824</v>
      </c>
      <c r="G11041" t="n">
        <v>16020631</v>
      </c>
      <c r="H11041" t="n">
        <v>2.975</v>
      </c>
      <c r="I11041" t="n">
        <v>2.87</v>
      </c>
      <c r="J11041" t="n">
        <v>8.109999999999999</v>
      </c>
      <c r="K11041" t="n">
        <v>59683014</v>
      </c>
      <c r="L11041" t="n">
        <v>-50809896</v>
      </c>
      <c r="M11041" t="n">
        <v>59152002</v>
      </c>
      <c r="N11041" t="n">
        <v>-51332826</v>
      </c>
      <c r="O11041">
        <f>D11040</f>
      </c>
      <c r="P11041">
        <f>(E11041-F11041+G11041)/O11041*100</f>
      </c>
      <c r="Q11041">
        <f>H11040</f>
      </c>
      <c r="R11041">
        <f>I11040</f>
      </c>
      <c r="S11041">
        <f>H11041-H11040</f>
      </c>
      <c r="T11041">
        <f>I11041-I11040</f>
      </c>
      <c r="V11041">
        <f>(L11041+K11041)/(D11041*0.0001)</f>
      </c>
    </row>
    <row r="11042">
      <c r="A11042" t="n">
        <v>2019</v>
      </c>
      <c r="B11042" t="inlineStr">
        <is>
          <t>00310156</t>
        </is>
      </c>
      <c r="C11042" t="inlineStr">
        <is>
          <t>셀루메드</t>
        </is>
      </c>
      <c r="D11042" t="n">
        <v>3156758347</v>
      </c>
      <c r="E11042" t="n">
        <v>242194091</v>
      </c>
      <c r="F11042" t="n">
        <v>136680959</v>
      </c>
      <c r="G11042" t="n">
        <v>19725731</v>
      </c>
      <c r="H11042" t="n">
        <v>2.475</v>
      </c>
      <c r="I11042" t="n">
        <v>4.185</v>
      </c>
      <c r="K11042" t="n">
        <v>-129151002</v>
      </c>
      <c r="L11042" t="n">
        <v>150177991</v>
      </c>
      <c r="M11042" t="n">
        <v>146340215</v>
      </c>
      <c r="N11042" t="n">
        <v>-128542731</v>
      </c>
      <c r="O11042">
        <f>D11041</f>
      </c>
      <c r="P11042">
        <f>(E11042-F11042+G11042)/O11042*100</f>
      </c>
      <c r="Q11042">
        <f>H11041</f>
      </c>
      <c r="R11042">
        <f>I11041</f>
      </c>
      <c r="S11042">
        <f>H11042-H11041</f>
      </c>
      <c r="T11042">
        <f>I11042-I11041</f>
      </c>
      <c r="U11042">
        <f>(L11042-K11042)/(2*D11042*0.01)</f>
      </c>
      <c r="V11042">
        <f>(L11042+K11042)/(D11042*0.0001)</f>
      </c>
    </row>
    <row r="11043">
      <c r="A11043" t="n">
        <v>2020</v>
      </c>
      <c r="B11043" t="inlineStr">
        <is>
          <t>00310156</t>
        </is>
      </c>
      <c r="C11043" t="inlineStr">
        <is>
          <t>셀루메드</t>
        </is>
      </c>
      <c r="D11043" t="n">
        <v>2553727670</v>
      </c>
      <c r="E11043" t="n">
        <v>525919935</v>
      </c>
      <c r="F11043" t="n">
        <v>1154634582</v>
      </c>
      <c r="G11043" t="n">
        <v>42870172</v>
      </c>
      <c r="H11043" t="n">
        <v>2.57</v>
      </c>
      <c r="I11043" t="n">
        <v>4.185</v>
      </c>
      <c r="J11043" t="n">
        <v>8.890000000000001</v>
      </c>
      <c r="K11043" t="n">
        <v>-140363209</v>
      </c>
      <c r="L11043" t="n">
        <v>163005656</v>
      </c>
      <c r="M11043" t="n">
        <v>159100087</v>
      </c>
      <c r="N11043" t="n">
        <v>-139872548</v>
      </c>
      <c r="O11043">
        <f>D11042</f>
      </c>
      <c r="P11043">
        <f>(E11043-F11043+G11043)/O11043*100</f>
      </c>
      <c r="Q11043">
        <f>H11042</f>
      </c>
      <c r="R11043">
        <f>I11042</f>
      </c>
      <c r="S11043">
        <f>H11043-H11042</f>
      </c>
      <c r="T11043">
        <f>I11043-I11042</f>
      </c>
      <c r="U11043">
        <f>(L11043-K11043)/(2*D11043*0.01)</f>
      </c>
      <c r="V11043">
        <f>(L11043+K11043)/(D11043*0.0001)</f>
      </c>
    </row>
    <row r="11044">
      <c r="A11044" t="n">
        <v>2021</v>
      </c>
      <c r="B11044" t="inlineStr">
        <is>
          <t>00310156</t>
        </is>
      </c>
      <c r="C11044" t="inlineStr">
        <is>
          <t>셀루메드</t>
        </is>
      </c>
      <c r="D11044" t="n">
        <v>2410189558</v>
      </c>
      <c r="E11044" t="n">
        <v>583751346</v>
      </c>
      <c r="F11044" t="n">
        <v>807063629</v>
      </c>
      <c r="G11044" t="n">
        <v>48461780</v>
      </c>
      <c r="H11044" t="n">
        <v>3.125</v>
      </c>
      <c r="I11044" t="n">
        <v>4.185</v>
      </c>
      <c r="J11044" t="n">
        <v>8.890000000000001</v>
      </c>
      <c r="K11044" t="n">
        <v>-13092302</v>
      </c>
      <c r="L11044" t="n">
        <v>13092302</v>
      </c>
      <c r="M11044" t="n">
        <v>11915569</v>
      </c>
      <c r="N11044" t="n">
        <v>-6577771</v>
      </c>
      <c r="O11044">
        <f>D11043</f>
      </c>
      <c r="P11044">
        <f>(E11044-F11044+G11044)/O11044*100</f>
      </c>
      <c r="Q11044">
        <f>H11043</f>
      </c>
      <c r="R11044">
        <f>I11043</f>
      </c>
      <c r="S11044">
        <f>H11044-H11043</f>
      </c>
      <c r="T11044">
        <f>I11044-I11043</f>
      </c>
      <c r="U11044">
        <f>(L11044-K11044)/(2*D11044*0.01)</f>
      </c>
    </row>
    <row r="11045">
      <c r="A11045" t="n">
        <v>2022</v>
      </c>
      <c r="B11045" t="inlineStr">
        <is>
          <t>00310156</t>
        </is>
      </c>
      <c r="C11045" t="inlineStr">
        <is>
          <t>셀루메드</t>
        </is>
      </c>
      <c r="D11045" t="n">
        <v>2876258950</v>
      </c>
      <c r="E11045" t="n">
        <v>650842073</v>
      </c>
      <c r="F11045" t="n">
        <v>317241504</v>
      </c>
      <c r="G11045" t="n">
        <v>52143105</v>
      </c>
      <c r="H11045" t="n">
        <v>5.85</v>
      </c>
      <c r="I11045" t="n">
        <v>4.45</v>
      </c>
      <c r="K11045" t="n">
        <v>-22448240</v>
      </c>
      <c r="L11045" t="n">
        <v>38794636</v>
      </c>
      <c r="M11045" t="n">
        <v>40936804</v>
      </c>
      <c r="N11045" t="n">
        <v>-24532925</v>
      </c>
      <c r="O11045">
        <f>D11044</f>
      </c>
      <c r="P11045">
        <f>(E11045-F11045+G11045)/O11045*100</f>
      </c>
      <c r="Q11045">
        <f>H11044</f>
      </c>
      <c r="R11045">
        <f>I11044</f>
      </c>
      <c r="S11045">
        <f>H11045-H11044</f>
      </c>
      <c r="T11045">
        <f>I11045-I11044</f>
      </c>
      <c r="U11045">
        <f>(L11045-K11045)/(2*D11045*0.01)</f>
      </c>
      <c r="V11045">
        <f>(L11045+K11045)/(D11045*0.0001)</f>
      </c>
    </row>
    <row r="11046">
      <c r="A11046" t="n">
        <v>2023</v>
      </c>
      <c r="B11046" t="inlineStr">
        <is>
          <t>00310156</t>
        </is>
      </c>
      <c r="C11046" t="inlineStr">
        <is>
          <t>셀루메드</t>
        </is>
      </c>
      <c r="D11046" t="n">
        <v>3091998549</v>
      </c>
      <c r="E11046" t="n">
        <v>710888346</v>
      </c>
      <c r="F11046" t="n">
        <v>585743522</v>
      </c>
      <c r="G11046" t="n">
        <v>75144602</v>
      </c>
      <c r="H11046" t="n">
        <v>4.98</v>
      </c>
      <c r="I11046" t="n">
        <v>4.41</v>
      </c>
      <c r="J11046" t="n">
        <v>8.824999999999999</v>
      </c>
      <c r="K11046" t="n">
        <v>124445640</v>
      </c>
      <c r="L11046" t="n">
        <v>124445640</v>
      </c>
      <c r="M11046" t="n">
        <v>-126309223</v>
      </c>
      <c r="N11046" t="n">
        <v>143512658</v>
      </c>
      <c r="O11046">
        <f>D11045</f>
      </c>
      <c r="P11046">
        <f>(E11046-F11046+G11046)/O11046*100</f>
      </c>
      <c r="Q11046">
        <f>H11045</f>
      </c>
      <c r="R11046">
        <f>I11045</f>
      </c>
      <c r="S11046">
        <f>H11046-H11045</f>
      </c>
      <c r="T11046">
        <f>I11046-I11045</f>
      </c>
    </row>
    <row r="11047">
      <c r="A11047" t="n">
        <v>2024</v>
      </c>
      <c r="B11047" t="inlineStr">
        <is>
          <t>00310156</t>
        </is>
      </c>
      <c r="C11047" t="inlineStr">
        <is>
          <t>셀루메드</t>
        </is>
      </c>
      <c r="D11047" t="n">
        <v>3275000460</v>
      </c>
      <c r="E11047" t="n">
        <v>797783026</v>
      </c>
      <c r="F11047" t="n">
        <v>480481068</v>
      </c>
      <c r="G11047" t="n">
        <v>88287047</v>
      </c>
      <c r="H11047" t="n">
        <v>4.365</v>
      </c>
      <c r="I11047" t="n">
        <v>4.31</v>
      </c>
      <c r="J11047" t="n">
        <v>9.51</v>
      </c>
      <c r="O11047">
        <f>D11046</f>
      </c>
      <c r="P11047">
        <f>(E11047-F11047+G11047)/O11047*100</f>
      </c>
      <c r="Q11047">
        <f>H11046</f>
      </c>
      <c r="R11047">
        <f>I11046</f>
      </c>
      <c r="S11047">
        <f>H11047-H11046</f>
      </c>
      <c r="T11047">
        <f>I11047-I11046</f>
      </c>
    </row>
    <row r="11048">
      <c r="A11048" t="n">
        <v>2014</v>
      </c>
      <c r="B11048" t="inlineStr">
        <is>
          <t>00311216</t>
        </is>
      </c>
      <c r="C11048" t="inlineStr">
        <is>
          <t>에이치엔에스하이텍</t>
        </is>
      </c>
      <c r="D11048" t="n">
        <v>2272160000</v>
      </c>
      <c r="E11048" t="n">
        <v>682463000</v>
      </c>
      <c r="F11048" t="n">
        <v>192495000</v>
      </c>
      <c r="G11048" t="n">
        <v>61820000</v>
      </c>
      <c r="H11048" t="n">
        <v>2.92</v>
      </c>
      <c r="I11048" t="n">
        <v>7.44</v>
      </c>
      <c r="K11048" t="n">
        <v>-154386000</v>
      </c>
      <c r="L11048" t="n">
        <v>182777000</v>
      </c>
      <c r="M11048" t="n">
        <v>172906000</v>
      </c>
      <c r="N11048" t="n">
        <v>-149831000</v>
      </c>
      <c r="U11048">
        <f>(L11048-K11048)/(2*D11048*0.01)</f>
      </c>
      <c r="V11048">
        <f>(L11048+K11048)/(D11048*0.0001)</f>
      </c>
    </row>
    <row r="11049">
      <c r="A11049" t="n">
        <v>2016</v>
      </c>
      <c r="B11049" t="inlineStr">
        <is>
          <t>00311216</t>
        </is>
      </c>
      <c r="C11049" t="inlineStr">
        <is>
          <t>에이치엔에스하이텍</t>
        </is>
      </c>
      <c r="D11049" t="n">
        <v>3165101000</v>
      </c>
      <c r="E11049" t="n">
        <v>837800000</v>
      </c>
      <c r="F11049" t="n">
        <v>351993000</v>
      </c>
      <c r="G11049" t="n">
        <v>51978000</v>
      </c>
      <c r="H11049" t="n">
        <v>2.65</v>
      </c>
      <c r="I11049" t="n">
        <v>5.86</v>
      </c>
      <c r="K11049" t="n">
        <v>-187983000</v>
      </c>
      <c r="L11049" t="n">
        <v>220553000</v>
      </c>
      <c r="M11049" t="n">
        <v>215488000</v>
      </c>
      <c r="N11049" t="n">
        <v>-187598000</v>
      </c>
      <c r="U11049">
        <f>(L11049-K11049)/(2*D11049*0.01)</f>
      </c>
      <c r="V11049">
        <f>(L11049+K11049)/(D11049*0.0001)</f>
      </c>
    </row>
    <row r="11050">
      <c r="A11050" t="n">
        <v>2017</v>
      </c>
      <c r="B11050" t="inlineStr">
        <is>
          <t>00311216</t>
        </is>
      </c>
      <c r="C11050" t="inlineStr">
        <is>
          <t>에이치엔에스하이텍</t>
        </is>
      </c>
      <c r="D11050" t="n">
        <v>3868593000</v>
      </c>
      <c r="E11050" t="n">
        <v>918642000</v>
      </c>
      <c r="F11050" t="n">
        <v>328415000</v>
      </c>
      <c r="G11050" t="n">
        <v>53383000</v>
      </c>
      <c r="H11050" t="n">
        <v>3.01</v>
      </c>
      <c r="I11050" t="n">
        <v>5.72</v>
      </c>
      <c r="K11050" t="n">
        <v>-222090000</v>
      </c>
      <c r="L11050" t="n">
        <v>262768000</v>
      </c>
      <c r="M11050" t="n">
        <v>257708000</v>
      </c>
      <c r="N11050" t="n">
        <v>-222364000</v>
      </c>
      <c r="O11050">
        <f>D11049</f>
      </c>
      <c r="P11050">
        <f>(E11050-F11050+G11050)/O11050*100</f>
      </c>
      <c r="Q11050">
        <f>H11049</f>
      </c>
      <c r="R11050">
        <f>I11049</f>
      </c>
      <c r="S11050">
        <f>H11050-H11049</f>
      </c>
      <c r="T11050">
        <f>I11050-I11049</f>
      </c>
      <c r="U11050">
        <f>(L11050-K11050)/(2*D11050*0.01)</f>
      </c>
      <c r="V11050">
        <f>(L11050+K11050)/(D11050*0.0001)</f>
      </c>
    </row>
    <row r="11051">
      <c r="A11051" t="n">
        <v>2018</v>
      </c>
      <c r="B11051" t="inlineStr">
        <is>
          <t>00311216</t>
        </is>
      </c>
      <c r="C11051" t="inlineStr">
        <is>
          <t>에이치엔에스하이텍</t>
        </is>
      </c>
      <c r="D11051" t="n">
        <v>4534889000</v>
      </c>
      <c r="E11051" t="n">
        <v>995123000</v>
      </c>
      <c r="F11051" t="n">
        <v>378377000</v>
      </c>
      <c r="G11051" t="n">
        <v>69277000</v>
      </c>
      <c r="H11051" t="n">
        <v>2.74</v>
      </c>
      <c r="I11051" t="n">
        <v>5.88</v>
      </c>
      <c r="K11051" t="n">
        <v>-248523000</v>
      </c>
      <c r="L11051" t="n">
        <v>294444000</v>
      </c>
      <c r="M11051" t="n">
        <v>282448000</v>
      </c>
      <c r="N11051" t="n">
        <v>-244128000</v>
      </c>
      <c r="O11051">
        <f>D11050</f>
      </c>
      <c r="P11051">
        <f>(E11051-F11051+G11051)/O11051*100</f>
      </c>
      <c r="Q11051">
        <f>H11050</f>
      </c>
      <c r="R11051">
        <f>I11050</f>
      </c>
      <c r="S11051">
        <f>H11051-H11050</f>
      </c>
      <c r="T11051">
        <f>I11051-I11050</f>
      </c>
      <c r="U11051">
        <f>(L11051-K11051)/(2*D11051*0.01)</f>
      </c>
      <c r="V11051">
        <f>(L11051+K11051)/(D11051*0.0001)</f>
      </c>
    </row>
    <row r="11052">
      <c r="A11052" t="n">
        <v>2019</v>
      </c>
      <c r="B11052" t="inlineStr">
        <is>
          <t>00311216</t>
        </is>
      </c>
      <c r="C11052" t="inlineStr">
        <is>
          <t>에이치엔에스하이텍</t>
        </is>
      </c>
      <c r="D11052" t="n">
        <v>4967212000</v>
      </c>
      <c r="E11052" t="n">
        <v>1049493000</v>
      </c>
      <c r="F11052" t="n">
        <v>636958000</v>
      </c>
      <c r="G11052" t="n">
        <v>69448000</v>
      </c>
      <c r="H11052" t="n">
        <v>2.44</v>
      </c>
      <c r="I11052" t="n">
        <v>5</v>
      </c>
      <c r="K11052" t="n">
        <v>-294557000</v>
      </c>
      <c r="L11052" t="n">
        <v>353099000</v>
      </c>
      <c r="M11052" t="n">
        <v>340461000</v>
      </c>
      <c r="N11052" t="n">
        <v>-290729000</v>
      </c>
      <c r="O11052">
        <f>D11051</f>
      </c>
      <c r="P11052">
        <f>(E11052-F11052+G11052)/O11052*100</f>
      </c>
      <c r="Q11052">
        <f>H11051</f>
      </c>
      <c r="R11052">
        <f>I11051</f>
      </c>
      <c r="S11052">
        <f>H11052-H11051</f>
      </c>
      <c r="T11052">
        <f>I11052-I11051</f>
      </c>
      <c r="U11052">
        <f>(L11052-K11052)/(2*D11052*0.01)</f>
      </c>
      <c r="V11052">
        <f>(L11052+K11052)/(D11052*0.0001)</f>
      </c>
    </row>
    <row r="11053">
      <c r="A11053" t="n">
        <v>2020</v>
      </c>
      <c r="B11053" t="inlineStr">
        <is>
          <t>00311216</t>
        </is>
      </c>
      <c r="C11053" t="inlineStr">
        <is>
          <t>에이치엔에스하이텍</t>
        </is>
      </c>
      <c r="D11053" t="n">
        <v>5105529000</v>
      </c>
      <c r="E11053" t="n">
        <v>987545000</v>
      </c>
      <c r="F11053" t="n">
        <v>1016000000</v>
      </c>
      <c r="G11053" t="n">
        <v>66532000</v>
      </c>
      <c r="H11053" t="n">
        <v>2.5</v>
      </c>
      <c r="I11053" t="n">
        <v>4.02</v>
      </c>
      <c r="K11053" t="n">
        <v>-265888000</v>
      </c>
      <c r="L11053" t="n">
        <v>316092000</v>
      </c>
      <c r="M11053" t="n">
        <v>308079000</v>
      </c>
      <c r="N11053" t="n">
        <v>-264817000</v>
      </c>
      <c r="O11053">
        <f>D11052</f>
      </c>
      <c r="P11053">
        <f>(E11053-F11053+G11053)/O11053*100</f>
      </c>
      <c r="Q11053">
        <f>H11052</f>
      </c>
      <c r="R11053">
        <f>I11052</f>
      </c>
      <c r="S11053">
        <f>H11053-H11052</f>
      </c>
      <c r="T11053">
        <f>I11053-I11052</f>
      </c>
      <c r="U11053">
        <f>(L11053-K11053)/(2*D11053*0.01)</f>
      </c>
      <c r="V11053">
        <f>(L11053+K11053)/(D11053*0.0001)</f>
      </c>
    </row>
    <row r="11054">
      <c r="A11054" t="n">
        <v>2021</v>
      </c>
      <c r="B11054" t="inlineStr">
        <is>
          <t>00311216</t>
        </is>
      </c>
      <c r="C11054" t="inlineStr">
        <is>
          <t>에이치엔에스하이텍</t>
        </is>
      </c>
      <c r="D11054" t="n">
        <v>4796691000</v>
      </c>
      <c r="E11054" t="n">
        <v>927994000</v>
      </c>
      <c r="F11054" t="n">
        <v>678418000</v>
      </c>
      <c r="G11054" t="n">
        <v>66276000</v>
      </c>
      <c r="H11054" t="n">
        <v>3.04</v>
      </c>
      <c r="I11054" t="n">
        <v>4.41</v>
      </c>
      <c r="K11054" t="n">
        <v>-245921000</v>
      </c>
      <c r="L11054" t="n">
        <v>292473000</v>
      </c>
      <c r="M11054" t="n">
        <v>285564000</v>
      </c>
      <c r="N11054" t="n">
        <v>-245284000</v>
      </c>
      <c r="O11054">
        <f>D11053</f>
      </c>
      <c r="P11054">
        <f>(E11054-F11054+G11054)/O11054*100</f>
      </c>
      <c r="Q11054">
        <f>H11053</f>
      </c>
      <c r="R11054">
        <f>I11053</f>
      </c>
      <c r="S11054">
        <f>H11054-H11053</f>
      </c>
      <c r="T11054">
        <f>I11054-I11053</f>
      </c>
      <c r="U11054">
        <f>(L11054-K11054)/(2*D11054*0.01)</f>
      </c>
      <c r="V11054">
        <f>(L11054+K11054)/(D11054*0.0001)</f>
      </c>
    </row>
    <row r="11055">
      <c r="A11055" t="n">
        <v>2022</v>
      </c>
      <c r="B11055" t="inlineStr">
        <is>
          <t>00311216</t>
        </is>
      </c>
      <c r="C11055" t="inlineStr">
        <is>
          <t>에이치엔에스하이텍</t>
        </is>
      </c>
      <c r="D11055" t="n">
        <v>4416743000</v>
      </c>
      <c r="E11055" t="n">
        <v>823123000</v>
      </c>
      <c r="F11055" t="n">
        <v>647948000</v>
      </c>
      <c r="G11055" t="n">
        <v>75123000</v>
      </c>
      <c r="H11055" t="n">
        <v>5.36</v>
      </c>
      <c r="I11055" t="n">
        <v>3.54</v>
      </c>
      <c r="K11055" t="n">
        <v>-163011000</v>
      </c>
      <c r="L11055" t="n">
        <v>189781000</v>
      </c>
      <c r="M11055" t="n">
        <v>191560000</v>
      </c>
      <c r="N11055" t="n">
        <v>-167273000</v>
      </c>
      <c r="O11055">
        <f>D11054</f>
      </c>
      <c r="P11055">
        <f>(E11055-F11055+G11055)/O11055*100</f>
      </c>
      <c r="Q11055">
        <f>H11054</f>
      </c>
      <c r="R11055">
        <f>I11054</f>
      </c>
      <c r="S11055">
        <f>H11055-H11054</f>
      </c>
      <c r="T11055">
        <f>I11055-I11054</f>
      </c>
      <c r="U11055">
        <f>(L11055-K11055)/(2*D11055*0.01)</f>
      </c>
      <c r="V11055">
        <f>(L11055+K11055)/(D11055*0.0001)</f>
      </c>
    </row>
    <row r="11056">
      <c r="A11056" t="n">
        <v>2023</v>
      </c>
      <c r="B11056" t="inlineStr">
        <is>
          <t>00311216</t>
        </is>
      </c>
      <c r="C11056" t="inlineStr">
        <is>
          <t>에이치엔에스하이텍</t>
        </is>
      </c>
      <c r="D11056" t="n">
        <v>5182414000</v>
      </c>
      <c r="E11056" t="n">
        <v>763871000</v>
      </c>
      <c r="F11056" t="n">
        <v>402210000</v>
      </c>
      <c r="G11056" t="n">
        <v>102456000</v>
      </c>
      <c r="H11056" t="n">
        <v>4.58</v>
      </c>
      <c r="I11056" t="n">
        <v>3.26</v>
      </c>
      <c r="K11056" t="n">
        <v>-133193000</v>
      </c>
      <c r="L11056" t="n">
        <v>151500000</v>
      </c>
      <c r="M11056" t="n">
        <v>151307000</v>
      </c>
      <c r="N11056" t="n">
        <v>-133192000</v>
      </c>
      <c r="O11056">
        <f>D11055</f>
      </c>
      <c r="P11056">
        <f>(E11056-F11056+G11056)/O11056*100</f>
      </c>
      <c r="Q11056">
        <f>H11055</f>
      </c>
      <c r="R11056">
        <f>I11055</f>
      </c>
      <c r="S11056">
        <f>H11056-H11055</f>
      </c>
      <c r="T11056">
        <f>I11056-I11055</f>
      </c>
      <c r="U11056">
        <f>(L11056-K11056)/(2*D11056*0.01)</f>
      </c>
      <c r="V11056">
        <f>(L11056+K11056)/(D11056*0.0001)</f>
      </c>
    </row>
    <row r="11057">
      <c r="A11057" t="n">
        <v>2024</v>
      </c>
      <c r="B11057" t="inlineStr">
        <is>
          <t>00311216</t>
        </is>
      </c>
      <c r="C11057" t="inlineStr">
        <is>
          <t>에이치엔에스하이텍</t>
        </is>
      </c>
      <c r="D11057" t="n">
        <v>6422828000</v>
      </c>
      <c r="E11057" t="n">
        <v>810760000</v>
      </c>
      <c r="F11057" t="n">
        <v>519237000</v>
      </c>
      <c r="G11057" t="n">
        <v>98684000</v>
      </c>
      <c r="H11057" t="n">
        <v>4.1</v>
      </c>
      <c r="I11057" t="n">
        <v>4.32</v>
      </c>
      <c r="K11057" t="n">
        <v>-257029000</v>
      </c>
      <c r="L11057" t="n">
        <v>300268000</v>
      </c>
      <c r="M11057" t="n">
        <v>296815000</v>
      </c>
      <c r="N11057" t="n">
        <v>-258856000</v>
      </c>
      <c r="O11057">
        <f>D11056</f>
      </c>
      <c r="P11057">
        <f>(E11057-F11057+G11057)/O11057*100</f>
      </c>
      <c r="Q11057">
        <f>H11056</f>
      </c>
      <c r="R11057">
        <f>I11056</f>
      </c>
      <c r="S11057">
        <f>H11057-H11056</f>
      </c>
      <c r="T11057">
        <f>I11057-I11056</f>
      </c>
      <c r="U11057">
        <f>(L11057-K11057)/(2*D11057*0.01)</f>
      </c>
      <c r="V11057">
        <f>(L11057+K11057)/(D11057*0.0001)</f>
      </c>
    </row>
    <row r="11058">
      <c r="A11058" t="n">
        <v>2025</v>
      </c>
      <c r="B11058" t="inlineStr">
        <is>
          <t>00311216</t>
        </is>
      </c>
      <c r="C11058" t="inlineStr">
        <is>
          <t>에이치엔에스하이텍</t>
        </is>
      </c>
      <c r="D11058" t="n">
        <v>6851061000</v>
      </c>
      <c r="E11058" t="n">
        <v>953243000</v>
      </c>
      <c r="F11058" t="n">
        <v>1335646000</v>
      </c>
      <c r="G11058" t="n">
        <v>117562000</v>
      </c>
      <c r="H11058" t="n">
        <v>4.52</v>
      </c>
      <c r="I11058" t="n">
        <v>5.1</v>
      </c>
      <c r="K11058" t="n">
        <v>-306317000</v>
      </c>
      <c r="L11058" t="n">
        <v>357909000</v>
      </c>
      <c r="M11058" t="n">
        <v>352551000</v>
      </c>
      <c r="N11058" t="n">
        <v>-307745000</v>
      </c>
      <c r="O11058">
        <f>D11057</f>
      </c>
      <c r="P11058">
        <f>(E11058-F11058+G11058)/O11058*100</f>
      </c>
      <c r="Q11058">
        <f>H11057</f>
      </c>
      <c r="R11058">
        <f>I11057</f>
      </c>
      <c r="S11058">
        <f>H11058-H11057</f>
      </c>
      <c r="T11058">
        <f>I11058-I11057</f>
      </c>
      <c r="U11058">
        <f>(L11058-K11058)/(2*D11058*0.01)</f>
      </c>
      <c r="V11058">
        <f>(L11058+K11058)/(D11058*0.0001)</f>
      </c>
    </row>
    <row r="11059">
      <c r="A11059" t="n">
        <v>2016</v>
      </c>
      <c r="B11059" t="inlineStr">
        <is>
          <t>00311270</t>
        </is>
      </c>
      <c r="C11059" t="inlineStr">
        <is>
          <t>원텍</t>
        </is>
      </c>
      <c r="D11059" t="n">
        <v>53910000</v>
      </c>
      <c r="E11059" t="n">
        <v>27148000</v>
      </c>
      <c r="F11059" t="n">
        <v>0</v>
      </c>
      <c r="G11059" t="n">
        <v>449000</v>
      </c>
      <c r="H11059" t="n">
        <v>2.04</v>
      </c>
      <c r="I11059" t="n">
        <v>7</v>
      </c>
      <c r="K11059" t="n">
        <v>-1870000</v>
      </c>
      <c r="L11059" t="n">
        <v>1981000</v>
      </c>
      <c r="M11059" t="n">
        <v>1879000</v>
      </c>
      <c r="N11059" t="n">
        <v>-1811000</v>
      </c>
      <c r="U11059">
        <f>(L11059-K11059)/(2*D11059*0.01)</f>
      </c>
      <c r="V11059">
        <f>(L11059+K11059)/(D11059*0.0001)</f>
      </c>
    </row>
    <row r="11060">
      <c r="A11060" t="n">
        <v>2017</v>
      </c>
      <c r="B11060" t="inlineStr">
        <is>
          <t>00311270</t>
        </is>
      </c>
      <c r="C11060" t="inlineStr">
        <is>
          <t>원텍</t>
        </is>
      </c>
      <c r="D11060" t="n">
        <v>114158000</v>
      </c>
      <c r="E11060" t="n">
        <v>27760000</v>
      </c>
      <c r="G11060" t="n">
        <v>981000</v>
      </c>
      <c r="H11060" t="n">
        <v>2.47</v>
      </c>
      <c r="I11060" t="n">
        <v>7</v>
      </c>
      <c r="K11060" t="n">
        <v>-3528000</v>
      </c>
      <c r="L11060" t="n">
        <v>-1870000</v>
      </c>
      <c r="M11060" t="n">
        <v>3534000</v>
      </c>
      <c r="N11060" t="n">
        <v>1879000</v>
      </c>
      <c r="O11060">
        <f>D11059</f>
      </c>
      <c r="Q11060">
        <f>H11059</f>
      </c>
      <c r="R11060">
        <f>I11059</f>
      </c>
      <c r="S11060">
        <f>H11060-H11059</f>
      </c>
      <c r="T11060">
        <f>I11060-I11059</f>
      </c>
      <c r="U11060">
        <f>(L11060-K11060)/(2*D11060*0.01)</f>
      </c>
    </row>
    <row r="11061">
      <c r="A11061" t="n">
        <v>2018</v>
      </c>
      <c r="B11061" t="inlineStr">
        <is>
          <t>00311270</t>
        </is>
      </c>
      <c r="C11061" t="inlineStr">
        <is>
          <t>원텍</t>
        </is>
      </c>
      <c r="D11061" t="n">
        <v>128498000</v>
      </c>
      <c r="E11061" t="n">
        <v>37918000</v>
      </c>
      <c r="G11061" t="n">
        <v>2526000</v>
      </c>
      <c r="H11061" t="n">
        <v>2.2</v>
      </c>
      <c r="I11061" t="n">
        <v>0</v>
      </c>
      <c r="K11061" t="n">
        <v>-3340748</v>
      </c>
      <c r="L11061" t="n">
        <v>3469446</v>
      </c>
      <c r="M11061" t="n">
        <v>3469446</v>
      </c>
      <c r="N11061" t="n">
        <v>-3469446</v>
      </c>
      <c r="O11061">
        <f>D11060</f>
      </c>
      <c r="Q11061">
        <f>H11060</f>
      </c>
      <c r="S11061">
        <f>H11061-H11060</f>
      </c>
      <c r="U11061">
        <f>(L11061-K11061)/(2*D11061*0.01)</f>
      </c>
      <c r="V11061">
        <f>(L11061+K11061)/(D11061*0.0001)</f>
      </c>
    </row>
    <row r="11062">
      <c r="A11062" t="n">
        <v>2020</v>
      </c>
      <c r="B11062" t="inlineStr">
        <is>
          <t>00311270</t>
        </is>
      </c>
      <c r="C11062" t="inlineStr">
        <is>
          <t>원텍</t>
        </is>
      </c>
      <c r="D11062" t="n">
        <v>200942000</v>
      </c>
      <c r="E11062" t="n">
        <v>32069000</v>
      </c>
      <c r="G11062" t="n">
        <v>2491000</v>
      </c>
      <c r="H11062" t="n">
        <v>1.15</v>
      </c>
      <c r="I11062" t="n">
        <v>0</v>
      </c>
      <c r="J11062" t="n">
        <v>1.89</v>
      </c>
      <c r="K11062" t="n">
        <v>-3014130</v>
      </c>
      <c r="L11062" t="n">
        <v>3215072</v>
      </c>
      <c r="M11062" t="n">
        <v>3215072</v>
      </c>
      <c r="N11062" t="n">
        <v>-3215072</v>
      </c>
      <c r="U11062">
        <f>(L11062-K11062)/(2*D11062*0.01)</f>
      </c>
      <c r="V11062">
        <f>(L11062+K11062)/(D11062*0.0001)</f>
      </c>
    </row>
    <row r="11063">
      <c r="A11063" t="n">
        <v>2021</v>
      </c>
      <c r="B11063" t="inlineStr">
        <is>
          <t>00311270</t>
        </is>
      </c>
      <c r="C11063" t="inlineStr">
        <is>
          <t>원텍</t>
        </is>
      </c>
      <c r="D11063" t="n">
        <v>223976000</v>
      </c>
      <c r="E11063" t="n">
        <v>31057000</v>
      </c>
      <c r="G11063" t="n">
        <v>2028000</v>
      </c>
      <c r="H11063" t="n">
        <v>1.84</v>
      </c>
      <c r="I11063" t="n">
        <v>0</v>
      </c>
      <c r="J11063" t="n">
        <v>0.89</v>
      </c>
      <c r="K11063" t="n">
        <v>-2015784</v>
      </c>
      <c r="L11063" t="n">
        <v>2015784</v>
      </c>
      <c r="M11063" t="n">
        <v>2015784</v>
      </c>
      <c r="N11063" t="n">
        <v>-2015784</v>
      </c>
      <c r="O11063">
        <f>D11062</f>
      </c>
      <c r="Q11063">
        <f>H11062</f>
      </c>
      <c r="S11063">
        <f>H11063-H11062</f>
      </c>
      <c r="U11063">
        <f>(L11063-K11063)/(2*D11063*0.01)</f>
      </c>
    </row>
    <row r="11064">
      <c r="A11064" t="n">
        <v>2014</v>
      </c>
      <c r="B11064" t="inlineStr">
        <is>
          <t>00312048</t>
        </is>
      </c>
      <c r="C11064" t="inlineStr">
        <is>
          <t>이지시스템</t>
        </is>
      </c>
      <c r="D11064" t="n">
        <v>1197442000</v>
      </c>
      <c r="F11064" t="n">
        <v>25500000</v>
      </c>
    </row>
    <row r="11065">
      <c r="A11065" t="n">
        <v>2015</v>
      </c>
      <c r="B11065" t="inlineStr">
        <is>
          <t>00312048</t>
        </is>
      </c>
      <c r="C11065" t="inlineStr">
        <is>
          <t>이지시스템</t>
        </is>
      </c>
      <c r="D11065" t="n">
        <v>1278278000</v>
      </c>
      <c r="F11065" t="n">
        <v>155323000</v>
      </c>
      <c r="O11065">
        <f>D11064</f>
      </c>
    </row>
    <row r="11066">
      <c r="A11066" t="n">
        <v>2016</v>
      </c>
      <c r="B11066" t="inlineStr">
        <is>
          <t>00312048</t>
        </is>
      </c>
      <c r="C11066" t="inlineStr">
        <is>
          <t>이지시스템</t>
        </is>
      </c>
      <c r="D11066" t="n">
        <v>1428804000</v>
      </c>
      <c r="F11066" t="n">
        <v>37324000</v>
      </c>
      <c r="O11066">
        <f>D11065</f>
      </c>
    </row>
    <row r="11067">
      <c r="A11067" t="n">
        <v>2017</v>
      </c>
      <c r="B11067" t="inlineStr">
        <is>
          <t>00312048</t>
        </is>
      </c>
      <c r="C11067" t="inlineStr">
        <is>
          <t>이지시스템</t>
        </is>
      </c>
      <c r="D11067" t="n">
        <v>1568704000</v>
      </c>
      <c r="F11067" t="n">
        <v>26688000</v>
      </c>
      <c r="O11067">
        <f>D11066</f>
      </c>
    </row>
    <row r="11068">
      <c r="A11068" t="n">
        <v>2014</v>
      </c>
      <c r="B11068" t="inlineStr">
        <is>
          <t>00313649</t>
        </is>
      </c>
      <c r="C11068" t="inlineStr">
        <is>
          <t>현대바이오</t>
        </is>
      </c>
      <c r="D11068" t="n">
        <v>421360423</v>
      </c>
      <c r="E11068" t="n">
        <v>179881866</v>
      </c>
      <c r="F11068" t="n">
        <v>377956017</v>
      </c>
      <c r="G11068" t="n">
        <v>21856640</v>
      </c>
      <c r="H11068" t="n">
        <v>2.91</v>
      </c>
      <c r="I11068" t="n">
        <v>2.91</v>
      </c>
      <c r="K11068" t="n">
        <v>-26627065</v>
      </c>
      <c r="L11068" t="n">
        <v>30945170</v>
      </c>
      <c r="M11068" t="n">
        <v>30729682</v>
      </c>
      <c r="N11068" t="n">
        <v>-26948251</v>
      </c>
      <c r="U11068">
        <f>(L11068-K11068)/(2*D11068*0.01)</f>
      </c>
      <c r="V11068">
        <f>(L11068+K11068)/(D11068*0.0001)</f>
      </c>
    </row>
    <row r="11069">
      <c r="A11069" t="n">
        <v>2015</v>
      </c>
      <c r="B11069" t="inlineStr">
        <is>
          <t>00313649</t>
        </is>
      </c>
      <c r="C11069" t="inlineStr">
        <is>
          <t>현대바이오</t>
        </is>
      </c>
      <c r="D11069" t="n">
        <v>648465690</v>
      </c>
      <c r="E11069" t="n">
        <v>364044807</v>
      </c>
      <c r="F11069" t="n">
        <v>109522250</v>
      </c>
      <c r="G11069" t="n">
        <v>11785846</v>
      </c>
      <c r="H11069" t="n">
        <v>2.56</v>
      </c>
      <c r="I11069" t="n">
        <v>4.69</v>
      </c>
      <c r="K11069" t="n">
        <v>-34274482</v>
      </c>
      <c r="L11069" t="n">
        <v>39909841</v>
      </c>
      <c r="M11069" t="n">
        <v>39565265</v>
      </c>
      <c r="N11069" t="n">
        <v>-34638464</v>
      </c>
      <c r="O11069">
        <f>D11068</f>
      </c>
      <c r="P11069">
        <f>(E11069-F11069+G11069)/O11069*100</f>
      </c>
      <c r="Q11069">
        <f>H11068</f>
      </c>
      <c r="R11069">
        <f>I11068</f>
      </c>
      <c r="S11069">
        <f>H11069-H11068</f>
      </c>
      <c r="T11069">
        <f>I11069-I11068</f>
      </c>
      <c r="U11069">
        <f>(L11069-K11069)/(2*D11069*0.01)</f>
      </c>
      <c r="V11069">
        <f>(L11069+K11069)/(D11069*0.0001)</f>
      </c>
    </row>
    <row r="11070">
      <c r="A11070" t="n">
        <v>2016</v>
      </c>
      <c r="B11070" t="inlineStr">
        <is>
          <t>00313649</t>
        </is>
      </c>
      <c r="C11070" t="inlineStr">
        <is>
          <t>현대바이오</t>
        </is>
      </c>
      <c r="D11070" t="n">
        <v>891615553</v>
      </c>
      <c r="E11070" t="n">
        <v>713725501</v>
      </c>
      <c r="F11070" t="n">
        <v>101939613</v>
      </c>
      <c r="G11070" t="n">
        <v>16096286</v>
      </c>
      <c r="H11070" t="n">
        <v>2.65</v>
      </c>
      <c r="I11070" t="n">
        <v>4.53</v>
      </c>
      <c r="K11070" t="n">
        <v>-43851211</v>
      </c>
      <c r="L11070" t="n">
        <v>51278451</v>
      </c>
      <c r="M11070" t="n">
        <v>50986808</v>
      </c>
      <c r="N11070" t="n">
        <v>-44430878</v>
      </c>
      <c r="O11070">
        <f>D11069</f>
      </c>
      <c r="P11070">
        <f>(E11070-F11070+G11070)/O11070*100</f>
      </c>
      <c r="Q11070">
        <f>H11069</f>
      </c>
      <c r="R11070">
        <f>I11069</f>
      </c>
      <c r="S11070">
        <f>H11070-H11069</f>
      </c>
      <c r="T11070">
        <f>I11070-I11069</f>
      </c>
      <c r="U11070">
        <f>(L11070-K11070)/(2*D11070*0.01)</f>
      </c>
      <c r="V11070">
        <f>(L11070+K11070)/(D11070*0.0001)</f>
      </c>
    </row>
    <row r="11071">
      <c r="A11071" t="n">
        <v>2017</v>
      </c>
      <c r="B11071" t="inlineStr">
        <is>
          <t>00313649</t>
        </is>
      </c>
      <c r="C11071" t="inlineStr">
        <is>
          <t>현대바이오</t>
        </is>
      </c>
      <c r="D11071" t="n">
        <v>835595992</v>
      </c>
      <c r="E11071" t="n">
        <v>388529777</v>
      </c>
      <c r="F11071" t="n">
        <v>255311762</v>
      </c>
      <c r="G11071" t="n">
        <v>22896595</v>
      </c>
      <c r="H11071" t="n">
        <v>3.17</v>
      </c>
      <c r="I11071" t="n">
        <v>3.44</v>
      </c>
      <c r="K11071" t="n">
        <v>-41538048</v>
      </c>
      <c r="L11071" t="n">
        <v>48296011</v>
      </c>
      <c r="M11071" t="n">
        <v>48435646</v>
      </c>
      <c r="N11071" t="n">
        <v>-42370473</v>
      </c>
      <c r="O11071">
        <f>D11070</f>
      </c>
      <c r="P11071">
        <f>(E11071-F11071+G11071)/O11071*100</f>
      </c>
      <c r="Q11071">
        <f>H11070</f>
      </c>
      <c r="R11071">
        <f>I11070</f>
      </c>
      <c r="S11071">
        <f>H11071-H11070</f>
      </c>
      <c r="T11071">
        <f>I11071-I11070</f>
      </c>
      <c r="U11071">
        <f>(L11071-K11071)/(2*D11071*0.01)</f>
      </c>
      <c r="V11071">
        <f>(L11071+K11071)/(D11071*0.0001)</f>
      </c>
    </row>
    <row r="11072">
      <c r="A11072" t="n">
        <v>2018</v>
      </c>
      <c r="B11072" t="inlineStr">
        <is>
          <t>00313649</t>
        </is>
      </c>
      <c r="C11072" t="inlineStr">
        <is>
          <t>현대바이오</t>
        </is>
      </c>
      <c r="D11072" t="n">
        <v>937498111</v>
      </c>
      <c r="E11072" t="n">
        <v>268702392</v>
      </c>
      <c r="F11072" t="n">
        <v>257894005</v>
      </c>
      <c r="G11072" t="n">
        <v>25588092</v>
      </c>
      <c r="H11072" t="n">
        <v>4.02</v>
      </c>
      <c r="I11072" t="n">
        <v>2.76</v>
      </c>
      <c r="K11072" t="n">
        <v>-66334326</v>
      </c>
      <c r="L11072" t="n">
        <v>78912211</v>
      </c>
      <c r="M11072" t="n">
        <v>78772960</v>
      </c>
      <c r="N11072" t="n">
        <v>-67435110</v>
      </c>
      <c r="O11072">
        <f>D11071</f>
      </c>
      <c r="P11072">
        <f>(E11072-F11072+G11072)/O11072*100</f>
      </c>
      <c r="Q11072">
        <f>H11071</f>
      </c>
      <c r="R11072">
        <f>I11071</f>
      </c>
      <c r="S11072">
        <f>H11072-H11071</f>
      </c>
      <c r="T11072">
        <f>I11072-I11071</f>
      </c>
      <c r="U11072">
        <f>(L11072-K11072)/(2*D11072*0.01)</f>
      </c>
      <c r="V11072">
        <f>(L11072+K11072)/(D11072*0.0001)</f>
      </c>
    </row>
    <row r="11073">
      <c r="A11073" t="n">
        <v>2019</v>
      </c>
      <c r="B11073" t="inlineStr">
        <is>
          <t>00313649</t>
        </is>
      </c>
      <c r="C11073" t="inlineStr">
        <is>
          <t>현대바이오</t>
        </is>
      </c>
      <c r="D11073" t="n">
        <v>1193133476</v>
      </c>
      <c r="E11073" t="n">
        <v>249806785</v>
      </c>
      <c r="F11073" t="n">
        <v>86699890</v>
      </c>
      <c r="G11073" t="n">
        <v>25137048</v>
      </c>
      <c r="H11073" t="n">
        <v>4.08</v>
      </c>
      <c r="I11073" t="n">
        <v>3.44</v>
      </c>
      <c r="K11073" t="n">
        <v>-399075532</v>
      </c>
      <c r="L11073" t="n">
        <v>309241473</v>
      </c>
      <c r="M11073" t="n">
        <v>309101838</v>
      </c>
      <c r="N11073" t="n">
        <v>-399907957</v>
      </c>
      <c r="O11073">
        <f>D11072</f>
      </c>
      <c r="P11073">
        <f>(E11073-F11073+G11073)/O11073*100</f>
      </c>
      <c r="Q11073">
        <f>H11072</f>
      </c>
      <c r="R11073">
        <f>I11072</f>
      </c>
      <c r="S11073">
        <f>H11073-H11072</f>
      </c>
      <c r="T11073">
        <f>I11073-I11072</f>
      </c>
      <c r="U11073">
        <f>(L11073-K11073)/(2*D11073*0.01)</f>
      </c>
    </row>
    <row r="11074">
      <c r="A11074" t="n">
        <v>2020</v>
      </c>
      <c r="B11074" t="inlineStr">
        <is>
          <t>00313649</t>
        </is>
      </c>
      <c r="C11074" t="inlineStr">
        <is>
          <t>현대바이오</t>
        </is>
      </c>
      <c r="O11074">
        <f>D11073</f>
      </c>
    </row>
    <row r="11075">
      <c r="A11075" t="n">
        <v>2021</v>
      </c>
      <c r="B11075" t="inlineStr">
        <is>
          <t>00313649</t>
        </is>
      </c>
      <c r="C11075" t="inlineStr">
        <is>
          <t>현대바이오</t>
        </is>
      </c>
      <c r="D11075" t="n">
        <v>1244379241</v>
      </c>
      <c r="E11075" t="n">
        <v>343833336</v>
      </c>
      <c r="F11075" t="n">
        <v>276841340</v>
      </c>
      <c r="G11075" t="n">
        <v>28521168</v>
      </c>
      <c r="H11075" t="n">
        <v>2.97</v>
      </c>
      <c r="I11075" t="n">
        <v>3.74</v>
      </c>
      <c r="K11075" t="n">
        <v>-92874949</v>
      </c>
      <c r="L11075" t="n">
        <v>108965094</v>
      </c>
      <c r="M11075" t="n">
        <v>109021575</v>
      </c>
      <c r="N11075" t="n">
        <v>-94607581</v>
      </c>
      <c r="U11075">
        <f>(L11075-K11075)/(2*D11075*0.01)</f>
      </c>
      <c r="V11075">
        <f>(L11075+K11075)/(D11075*0.0001)</f>
      </c>
    </row>
    <row r="11076">
      <c r="A11076" t="n">
        <v>2022</v>
      </c>
      <c r="B11076" t="inlineStr">
        <is>
          <t>00313649</t>
        </is>
      </c>
      <c r="C11076" t="inlineStr">
        <is>
          <t>현대바이오</t>
        </is>
      </c>
      <c r="D11076" t="n">
        <v>1265519712</v>
      </c>
      <c r="E11076" t="n">
        <v>378295816</v>
      </c>
      <c r="F11076" t="n">
        <v>281815725</v>
      </c>
      <c r="G11076" t="n">
        <v>34916256</v>
      </c>
      <c r="H11076" t="n">
        <v>5.34</v>
      </c>
      <c r="I11076" t="n">
        <v>3.68</v>
      </c>
      <c r="K11076" t="n">
        <v>-82484635</v>
      </c>
      <c r="L11076" t="n">
        <v>95505628</v>
      </c>
      <c r="M11076" t="n">
        <v>97952210</v>
      </c>
      <c r="N11076" t="n">
        <v>-85846342</v>
      </c>
      <c r="O11076">
        <f>D11075</f>
      </c>
      <c r="P11076">
        <f>(E11076-F11076+G11076)/O11076*100</f>
      </c>
      <c r="Q11076">
        <f>H11075</f>
      </c>
      <c r="R11076">
        <f>I11075</f>
      </c>
      <c r="S11076">
        <f>H11076-H11075</f>
      </c>
      <c r="T11076">
        <f>I11076-I11075</f>
      </c>
      <c r="U11076">
        <f>(L11076-K11076)/(2*D11076*0.01)</f>
      </c>
      <c r="V11076">
        <f>(L11076+K11076)/(D11076*0.0001)</f>
      </c>
    </row>
    <row r="11077">
      <c r="A11077" t="n">
        <v>2023</v>
      </c>
      <c r="B11077" t="inlineStr">
        <is>
          <t>00313649</t>
        </is>
      </c>
      <c r="C11077" t="inlineStr">
        <is>
          <t>현대바이오</t>
        </is>
      </c>
      <c r="D11077" t="n">
        <v>1611011526</v>
      </c>
      <c r="E11077" t="n">
        <v>326121396</v>
      </c>
      <c r="F11077" t="n">
        <v>209302332</v>
      </c>
      <c r="G11077" t="n">
        <v>63290340</v>
      </c>
      <c r="H11077" t="n">
        <v>4.56</v>
      </c>
      <c r="I11077" t="n">
        <v>4.23</v>
      </c>
      <c r="K11077" t="n">
        <v>-104547173</v>
      </c>
      <c r="L11077" t="n">
        <v>121391839</v>
      </c>
      <c r="M11077" t="n">
        <v>123510992</v>
      </c>
      <c r="N11077" t="n">
        <v>-108055528</v>
      </c>
      <c r="O11077">
        <f>D11076</f>
      </c>
      <c r="P11077">
        <f>(E11077-F11077+G11077)/O11077*100</f>
      </c>
      <c r="Q11077">
        <f>H11076</f>
      </c>
      <c r="R11077">
        <f>I11076</f>
      </c>
      <c r="S11077">
        <f>H11077-H11076</f>
      </c>
      <c r="T11077">
        <f>I11077-I11076</f>
      </c>
      <c r="U11077">
        <f>(L11077-K11077)/(2*D11077*0.01)</f>
      </c>
      <c r="V11077">
        <f>(L11077+K11077)/(D11077*0.0001)</f>
      </c>
    </row>
    <row r="11078">
      <c r="A11078" t="n">
        <v>2024</v>
      </c>
      <c r="B11078" t="inlineStr">
        <is>
          <t>00313649</t>
        </is>
      </c>
      <c r="C11078" t="inlineStr">
        <is>
          <t>현대바이오</t>
        </is>
      </c>
      <c r="D11078" t="n">
        <v>1601405172</v>
      </c>
      <c r="E11078" t="n">
        <v>387797664</v>
      </c>
      <c r="F11078" t="n">
        <v>570983320</v>
      </c>
      <c r="G11078" t="n">
        <v>68534328</v>
      </c>
      <c r="H11078" t="n">
        <v>4.05</v>
      </c>
      <c r="I11078" t="n">
        <v>4.25</v>
      </c>
      <c r="K11078" t="n">
        <v>-102078193</v>
      </c>
      <c r="L11078" t="n">
        <v>118575571</v>
      </c>
      <c r="M11078" t="n">
        <v>120004583</v>
      </c>
      <c r="N11078" t="n">
        <v>-105021331</v>
      </c>
      <c r="O11078">
        <f>D11077</f>
      </c>
      <c r="P11078">
        <f>(E11078-F11078+G11078)/O11078*100</f>
      </c>
      <c r="Q11078">
        <f>H11077</f>
      </c>
      <c r="R11078">
        <f>I11077</f>
      </c>
      <c r="S11078">
        <f>H11078-H11077</f>
      </c>
      <c r="T11078">
        <f>I11078-I11077</f>
      </c>
      <c r="U11078">
        <f>(L11078-K11078)/(2*D11078*0.01)</f>
      </c>
      <c r="V11078">
        <f>(L11078+K11078)/(D11078*0.0001)</f>
      </c>
    </row>
    <row r="11079">
      <c r="A11079" t="n">
        <v>2025</v>
      </c>
      <c r="B11079" t="inlineStr">
        <is>
          <t>00313649</t>
        </is>
      </c>
      <c r="C11079" t="inlineStr">
        <is>
          <t>현대바이오</t>
        </is>
      </c>
      <c r="D11079" t="n">
        <v>1753553960</v>
      </c>
      <c r="E11079" t="n">
        <v>350475468</v>
      </c>
      <c r="F11079" t="n">
        <v>308145500</v>
      </c>
      <c r="G11079" t="n">
        <v>60501156</v>
      </c>
      <c r="H11079" t="n">
        <v>4.41</v>
      </c>
      <c r="I11079" t="n">
        <v>4.2</v>
      </c>
      <c r="K11079" t="n">
        <v>-115154960</v>
      </c>
      <c r="L11079" t="n">
        <v>133037288</v>
      </c>
      <c r="M11079" t="n">
        <v>135144521</v>
      </c>
      <c r="N11079" t="n">
        <v>-118869206</v>
      </c>
      <c r="O11079">
        <f>D11078</f>
      </c>
      <c r="P11079">
        <f>(E11079-F11079+G11079)/O11079*100</f>
      </c>
      <c r="Q11079">
        <f>H11078</f>
      </c>
      <c r="R11079">
        <f>I11078</f>
      </c>
      <c r="S11079">
        <f>H11079-H11078</f>
      </c>
      <c r="T11079">
        <f>I11079-I11078</f>
      </c>
      <c r="U11079">
        <f>(L11079-K11079)/(2*D11079*0.01)</f>
      </c>
      <c r="V11079">
        <f>(L11079+K11079)/(D11079*0.0001)</f>
      </c>
    </row>
    <row r="11080">
      <c r="A11080" t="n">
        <v>2015</v>
      </c>
      <c r="B11080" t="inlineStr">
        <is>
          <t>00314718</t>
        </is>
      </c>
      <c r="C11080" t="inlineStr">
        <is>
          <t>씨브이네트</t>
        </is>
      </c>
      <c r="D11080" t="n">
        <v>1901771000</v>
      </c>
      <c r="F11080" t="n">
        <v>59453000</v>
      </c>
    </row>
    <row r="11081">
      <c r="A11081" t="n">
        <v>2018</v>
      </c>
      <c r="B11081" t="inlineStr">
        <is>
          <t>00314718</t>
        </is>
      </c>
      <c r="C11081" t="inlineStr">
        <is>
          <t>씨브이네트</t>
        </is>
      </c>
      <c r="D11081" t="n">
        <v>2232223000</v>
      </c>
      <c r="F11081" t="n">
        <v>342146000</v>
      </c>
    </row>
    <row r="11082">
      <c r="A11082" t="n">
        <v>2014</v>
      </c>
      <c r="B11082" t="inlineStr">
        <is>
          <t>00314790</t>
        </is>
      </c>
      <c r="C11082" t="inlineStr">
        <is>
          <t>코레이트자산운용</t>
        </is>
      </c>
      <c r="D11082" t="n">
        <v>355756000</v>
      </c>
      <c r="E11082" t="n">
        <v>201873000</v>
      </c>
      <c r="F11082" t="n">
        <v>18001000</v>
      </c>
      <c r="G11082" t="n">
        <v>7167000</v>
      </c>
      <c r="H11082" t="n">
        <v>4.03</v>
      </c>
      <c r="I11082" t="n">
        <v>5.48</v>
      </c>
    </row>
    <row r="11083">
      <c r="A11083" t="n">
        <v>2015</v>
      </c>
      <c r="B11083" t="inlineStr">
        <is>
          <t>00314790</t>
        </is>
      </c>
      <c r="C11083" t="inlineStr">
        <is>
          <t>코레이트자산운용</t>
        </is>
      </c>
      <c r="D11083" t="n">
        <v>449361000</v>
      </c>
      <c r="E11083" t="n">
        <v>145473000</v>
      </c>
      <c r="F11083" t="n">
        <v>56554000</v>
      </c>
      <c r="G11083" t="n">
        <v>14076000</v>
      </c>
      <c r="H11083" t="n">
        <v>3.1</v>
      </c>
      <c r="I11083" t="n">
        <v>4.02</v>
      </c>
      <c r="O11083">
        <f>D11082</f>
      </c>
      <c r="P11083">
        <f>(E11083-F11083+G11083)/O11083*100</f>
      </c>
      <c r="Q11083">
        <f>H11082</f>
      </c>
      <c r="R11083">
        <f>I11082</f>
      </c>
      <c r="S11083">
        <f>H11083-H11082</f>
      </c>
      <c r="T11083">
        <f>I11083-I11082</f>
      </c>
    </row>
    <row r="11084">
      <c r="A11084" t="n">
        <v>2016</v>
      </c>
      <c r="B11084" t="inlineStr">
        <is>
          <t>00314790</t>
        </is>
      </c>
      <c r="C11084" t="inlineStr">
        <is>
          <t>코레이트자산운용</t>
        </is>
      </c>
      <c r="D11084" t="n">
        <v>239897000</v>
      </c>
      <c r="E11084" t="n">
        <v>106752000</v>
      </c>
      <c r="F11084" t="n">
        <v>390239000</v>
      </c>
      <c r="G11084" t="n">
        <v>11493000</v>
      </c>
      <c r="H11084" t="n">
        <v>3.14</v>
      </c>
      <c r="I11084" t="n">
        <v>3.7</v>
      </c>
      <c r="O11084">
        <f>D11083</f>
      </c>
      <c r="P11084">
        <f>(E11084-F11084+G11084)/O11084*100</f>
      </c>
      <c r="Q11084">
        <f>H11083</f>
      </c>
      <c r="R11084">
        <f>I11083</f>
      </c>
      <c r="S11084">
        <f>H11084-H11083</f>
      </c>
      <c r="T11084">
        <f>I11084-I11083</f>
      </c>
    </row>
    <row r="11085">
      <c r="A11085" t="n">
        <v>2017</v>
      </c>
      <c r="B11085" t="inlineStr">
        <is>
          <t>00314790</t>
        </is>
      </c>
      <c r="C11085" t="inlineStr">
        <is>
          <t>코레이트자산운용</t>
        </is>
      </c>
      <c r="D11085" t="n">
        <v>278836000</v>
      </c>
      <c r="E11085" t="n">
        <v>53385000</v>
      </c>
      <c r="F11085" t="n">
        <v>35644000</v>
      </c>
      <c r="G11085" t="n">
        <v>7203000</v>
      </c>
      <c r="H11085" t="n">
        <v>3.46</v>
      </c>
      <c r="I11085" t="n">
        <v>3.62</v>
      </c>
      <c r="J11085" t="n">
        <v>8.109999999999999</v>
      </c>
      <c r="O11085">
        <f>D11084</f>
      </c>
      <c r="P11085">
        <f>(E11085-F11085+G11085)/O11085*100</f>
      </c>
      <c r="Q11085">
        <f>H11084</f>
      </c>
      <c r="R11085">
        <f>I11084</f>
      </c>
      <c r="S11085">
        <f>H11085-H11084</f>
      </c>
      <c r="T11085">
        <f>I11085-I11084</f>
      </c>
    </row>
    <row r="11086">
      <c r="A11086" t="n">
        <v>2018</v>
      </c>
      <c r="B11086" t="inlineStr">
        <is>
          <t>00314790</t>
        </is>
      </c>
      <c r="C11086" t="inlineStr">
        <is>
          <t>코레이트자산운용</t>
        </is>
      </c>
      <c r="D11086" t="n">
        <v>300936000</v>
      </c>
      <c r="E11086" t="n">
        <v>60034000</v>
      </c>
      <c r="F11086" t="n">
        <v>50899000</v>
      </c>
      <c r="G11086" t="n">
        <v>9482000</v>
      </c>
      <c r="H11086" t="n">
        <v>2.85</v>
      </c>
      <c r="I11086" t="n">
        <v>3.33</v>
      </c>
      <c r="J11086" t="n">
        <v>7.56</v>
      </c>
      <c r="O11086">
        <f>D11085</f>
      </c>
      <c r="P11086">
        <f>(E11086-F11086+G11086)/O11086*100</f>
      </c>
      <c r="Q11086">
        <f>H11085</f>
      </c>
      <c r="R11086">
        <f>I11085</f>
      </c>
      <c r="S11086">
        <f>H11086-H11085</f>
      </c>
      <c r="T11086">
        <f>I11086-I11085</f>
      </c>
    </row>
    <row r="11087">
      <c r="A11087" t="n">
        <v>2019</v>
      </c>
      <c r="B11087" t="inlineStr">
        <is>
          <t>00314790</t>
        </is>
      </c>
      <c r="C11087" t="inlineStr">
        <is>
          <t>코레이트자산운용</t>
        </is>
      </c>
      <c r="D11087" t="n">
        <v>321619000</v>
      </c>
      <c r="E11087" t="n">
        <v>44509000</v>
      </c>
      <c r="F11087" t="n">
        <v>64602000</v>
      </c>
      <c r="G11087" t="n">
        <v>7800000</v>
      </c>
      <c r="H11087" t="n">
        <v>2.92</v>
      </c>
      <c r="I11087" t="n">
        <v>4.1</v>
      </c>
      <c r="J11087" t="n">
        <v>9.699999999999999</v>
      </c>
      <c r="O11087">
        <f>D11086</f>
      </c>
      <c r="P11087">
        <f>(E11087-F11087+G11087)/O11087*100</f>
      </c>
      <c r="Q11087">
        <f>H11086</f>
      </c>
      <c r="R11087">
        <f>I11086</f>
      </c>
      <c r="S11087">
        <f>H11087-H11086</f>
      </c>
      <c r="T11087">
        <f>I11087-I11086</f>
      </c>
    </row>
    <row r="11088">
      <c r="A11088" t="n">
        <v>2020</v>
      </c>
      <c r="B11088" t="inlineStr">
        <is>
          <t>00314790</t>
        </is>
      </c>
      <c r="C11088" t="inlineStr">
        <is>
          <t>코레이트자산운용</t>
        </is>
      </c>
      <c r="D11088" t="n">
        <v>131943000</v>
      </c>
      <c r="E11088" t="n">
        <v>44106000</v>
      </c>
      <c r="F11088" t="n">
        <v>218319000</v>
      </c>
      <c r="G11088" t="n">
        <v>7204000</v>
      </c>
      <c r="H11088" t="n">
        <v>3.15</v>
      </c>
      <c r="I11088" t="n">
        <v>3.31</v>
      </c>
      <c r="J11088" t="n">
        <v>8.6</v>
      </c>
      <c r="O11088">
        <f>D11087</f>
      </c>
      <c r="P11088">
        <f>(E11088-F11088+G11088)/O11088*100</f>
      </c>
      <c r="Q11088">
        <f>H11087</f>
      </c>
      <c r="R11088">
        <f>I11087</f>
      </c>
      <c r="S11088">
        <f>H11088-H11087</f>
      </c>
      <c r="T11088">
        <f>I11088-I11087</f>
      </c>
    </row>
    <row r="11089">
      <c r="A11089" t="n">
        <v>2014</v>
      </c>
      <c r="B11089" t="inlineStr">
        <is>
          <t>00317104</t>
        </is>
      </c>
      <c r="C11089" t="inlineStr">
        <is>
          <t>라이온켐텍</t>
        </is>
      </c>
      <c r="D11089" t="n">
        <v>3418006258</v>
      </c>
      <c r="E11089" t="n">
        <v>502385538</v>
      </c>
      <c r="F11089" t="n">
        <v>179851990</v>
      </c>
      <c r="G11089" t="n">
        <v>42020200</v>
      </c>
      <c r="H11089" t="n">
        <v>2.7</v>
      </c>
      <c r="I11089" t="n">
        <v>6.48</v>
      </c>
      <c r="K11089" t="n">
        <v>-119500754</v>
      </c>
      <c r="L11089" t="n">
        <v>135929410</v>
      </c>
      <c r="M11089" t="n">
        <v>129815622</v>
      </c>
      <c r="N11089" t="n">
        <v>-116785424</v>
      </c>
      <c r="U11089">
        <f>(L11089-K11089)/(2*D11089*0.01)</f>
      </c>
      <c r="V11089">
        <f>(L11089+K11089)/(D11089*0.0001)</f>
      </c>
    </row>
    <row r="11090">
      <c r="A11090" t="n">
        <v>2015</v>
      </c>
      <c r="B11090" t="inlineStr">
        <is>
          <t>00317104</t>
        </is>
      </c>
      <c r="C11090" t="inlineStr">
        <is>
          <t>라이온켐텍</t>
        </is>
      </c>
      <c r="D11090" t="n">
        <v>3764818337</v>
      </c>
      <c r="E11090" t="n">
        <v>656338896</v>
      </c>
      <c r="F11090" t="n">
        <v>236442407</v>
      </c>
      <c r="G11090" t="n">
        <v>44565072</v>
      </c>
      <c r="H11090" t="n">
        <v>2.54</v>
      </c>
      <c r="I11090" t="n">
        <v>3.61</v>
      </c>
      <c r="K11090" t="n">
        <v>-161591105</v>
      </c>
      <c r="L11090" t="n">
        <v>183033220</v>
      </c>
      <c r="M11090" t="n">
        <v>182162283</v>
      </c>
      <c r="N11090" t="n">
        <v>-163907495</v>
      </c>
      <c r="O11090">
        <f>D11089</f>
      </c>
      <c r="P11090">
        <f>(E11090-F11090+G11090)/O11090*100</f>
      </c>
      <c r="Q11090">
        <f>H11089</f>
      </c>
      <c r="R11090">
        <f>I11089</f>
      </c>
      <c r="S11090">
        <f>H11090-H11089</f>
      </c>
      <c r="T11090">
        <f>I11090-I11089</f>
      </c>
      <c r="U11090">
        <f>(L11090-K11090)/(2*D11090*0.01)</f>
      </c>
      <c r="V11090">
        <f>(L11090+K11090)/(D11090*0.0001)</f>
      </c>
    </row>
    <row r="11091">
      <c r="A11091" t="n">
        <v>2016</v>
      </c>
      <c r="B11091" t="inlineStr">
        <is>
          <t>00317104</t>
        </is>
      </c>
      <c r="C11091" t="inlineStr">
        <is>
          <t>라이온켐텍</t>
        </is>
      </c>
      <c r="D11091" t="n">
        <v>4816996782</v>
      </c>
      <c r="E11091" t="n">
        <v>665640919</v>
      </c>
      <c r="F11091" t="n">
        <v>235798672</v>
      </c>
      <c r="G11091" t="n">
        <v>93195956</v>
      </c>
      <c r="H11091" t="n">
        <v>2.61</v>
      </c>
      <c r="I11091" t="n">
        <v>3.44</v>
      </c>
      <c r="K11091" t="n">
        <v>-221138379</v>
      </c>
      <c r="L11091" t="n">
        <v>253406887</v>
      </c>
      <c r="M11091" t="n">
        <v>252378470</v>
      </c>
      <c r="N11091" t="n">
        <v>-224433444</v>
      </c>
      <c r="O11091">
        <f>D11090</f>
      </c>
      <c r="P11091">
        <f>(E11091-F11091+G11091)/O11091*100</f>
      </c>
      <c r="Q11091">
        <f>H11090</f>
      </c>
      <c r="R11091">
        <f>I11090</f>
      </c>
      <c r="S11091">
        <f>H11091-H11090</f>
      </c>
      <c r="T11091">
        <f>I11091-I11090</f>
      </c>
      <c r="U11091">
        <f>(L11091-K11091)/(2*D11091*0.01)</f>
      </c>
      <c r="V11091">
        <f>(L11091+K11091)/(D11091*0.0001)</f>
      </c>
    </row>
    <row r="11092">
      <c r="A11092" t="n">
        <v>2017</v>
      </c>
      <c r="B11092" t="inlineStr">
        <is>
          <t>00317104</t>
        </is>
      </c>
      <c r="C11092" t="inlineStr">
        <is>
          <t>라이온켐텍</t>
        </is>
      </c>
      <c r="D11092" t="n">
        <v>5481408439</v>
      </c>
      <c r="E11092" t="n">
        <v>844346742</v>
      </c>
      <c r="F11092" t="n">
        <v>225113273</v>
      </c>
      <c r="G11092" t="n">
        <v>122501236</v>
      </c>
      <c r="H11092" t="n">
        <v>2.98</v>
      </c>
      <c r="I11092" t="n">
        <v>3.41</v>
      </c>
      <c r="K11092" t="n">
        <v>-246742039</v>
      </c>
      <c r="L11092" t="n">
        <v>280982650</v>
      </c>
      <c r="M11092" t="n">
        <v>280924326</v>
      </c>
      <c r="N11092" t="n">
        <v>-251276574</v>
      </c>
      <c r="O11092">
        <f>D11091</f>
      </c>
      <c r="P11092">
        <f>(E11092-F11092+G11092)/O11092*100</f>
      </c>
      <c r="Q11092">
        <f>H11091</f>
      </c>
      <c r="R11092">
        <f>I11091</f>
      </c>
      <c r="S11092">
        <f>H11092-H11091</f>
      </c>
      <c r="T11092">
        <f>I11092-I11091</f>
      </c>
      <c r="U11092">
        <f>(L11092-K11092)/(2*D11092*0.01)</f>
      </c>
      <c r="V11092">
        <f>(L11092+K11092)/(D11092*0.0001)</f>
      </c>
    </row>
    <row r="11093">
      <c r="A11093" t="n">
        <v>2018</v>
      </c>
      <c r="B11093" t="inlineStr">
        <is>
          <t>00317104</t>
        </is>
      </c>
      <c r="C11093" t="inlineStr">
        <is>
          <t>라이온켐텍</t>
        </is>
      </c>
      <c r="D11093" t="n">
        <v>7773538159</v>
      </c>
      <c r="E11093" t="n">
        <v>863031842</v>
      </c>
      <c r="F11093" t="n">
        <v>361000400</v>
      </c>
      <c r="G11093" t="n">
        <v>158725461</v>
      </c>
      <c r="H11093" t="n">
        <v>2.46</v>
      </c>
      <c r="I11093" t="n">
        <v>3.45</v>
      </c>
      <c r="K11093" t="n">
        <v>-309548613</v>
      </c>
      <c r="L11093" t="n">
        <v>351065836</v>
      </c>
      <c r="M11093" t="n">
        <v>349446075</v>
      </c>
      <c r="N11093" t="n">
        <v>-313979523</v>
      </c>
      <c r="O11093">
        <f>D11092</f>
      </c>
      <c r="P11093">
        <f>(E11093-F11093+G11093)/O11093*100</f>
      </c>
      <c r="Q11093">
        <f>H11092</f>
      </c>
      <c r="R11093">
        <f>I11092</f>
      </c>
      <c r="S11093">
        <f>H11093-H11092</f>
      </c>
      <c r="T11093">
        <f>I11093-I11092</f>
      </c>
      <c r="U11093">
        <f>(L11093-K11093)/(2*D11093*0.01)</f>
      </c>
      <c r="V11093">
        <f>(L11093+K11093)/(D11093*0.0001)</f>
      </c>
    </row>
    <row r="11094">
      <c r="A11094" t="n">
        <v>2019</v>
      </c>
      <c r="B11094" t="inlineStr">
        <is>
          <t>00317104</t>
        </is>
      </c>
      <c r="C11094" t="inlineStr">
        <is>
          <t>라이온켐텍</t>
        </is>
      </c>
      <c r="D11094" t="n">
        <v>9794473995</v>
      </c>
      <c r="E11094" t="n">
        <v>999523643</v>
      </c>
      <c r="F11094" t="n">
        <v>286713094</v>
      </c>
      <c r="G11094" t="n">
        <v>185711222</v>
      </c>
      <c r="H11094" t="n">
        <v>2.31</v>
      </c>
      <c r="I11094" t="n">
        <v>3.69</v>
      </c>
      <c r="K11094" t="n">
        <v>-469835060</v>
      </c>
      <c r="L11094" t="n">
        <v>544417464</v>
      </c>
      <c r="M11094" t="n">
        <v>540884099</v>
      </c>
      <c r="N11094" t="n">
        <v>-475765610</v>
      </c>
      <c r="O11094">
        <f>D11093</f>
      </c>
      <c r="P11094">
        <f>(E11094-F11094+G11094)/O11094*100</f>
      </c>
      <c r="Q11094">
        <f>H11093</f>
      </c>
      <c r="R11094">
        <f>I11093</f>
      </c>
      <c r="S11094">
        <f>H11094-H11093</f>
      </c>
      <c r="T11094">
        <f>I11094-I11093</f>
      </c>
      <c r="U11094">
        <f>(L11094-K11094)/(2*D11094*0.01)</f>
      </c>
      <c r="V11094">
        <f>(L11094+K11094)/(D11094*0.0001)</f>
      </c>
    </row>
    <row r="11095">
      <c r="A11095" t="n">
        <v>2020</v>
      </c>
      <c r="B11095" t="inlineStr">
        <is>
          <t>00317104</t>
        </is>
      </c>
      <c r="C11095" t="inlineStr">
        <is>
          <t>라이온켐텍</t>
        </is>
      </c>
      <c r="D11095" t="n">
        <v>10118958037</v>
      </c>
      <c r="E11095" t="n">
        <v>1290857923</v>
      </c>
      <c r="F11095" t="n">
        <v>1056557534</v>
      </c>
      <c r="G11095" t="n">
        <v>221564344</v>
      </c>
      <c r="H11095" t="n">
        <v>2.26</v>
      </c>
      <c r="I11095" t="n">
        <v>3.64</v>
      </c>
      <c r="K11095" t="n">
        <v>-433096263</v>
      </c>
      <c r="L11095" t="n">
        <v>500671452</v>
      </c>
      <c r="M11095" t="n">
        <v>497176902</v>
      </c>
      <c r="N11095" t="n">
        <v>-438381297</v>
      </c>
      <c r="O11095">
        <f>D11094</f>
      </c>
      <c r="P11095">
        <f>(E11095-F11095+G11095)/O11095*100</f>
      </c>
      <c r="Q11095">
        <f>H11094</f>
      </c>
      <c r="R11095">
        <f>I11094</f>
      </c>
      <c r="S11095">
        <f>H11095-H11094</f>
      </c>
      <c r="T11095">
        <f>I11095-I11094</f>
      </c>
      <c r="U11095">
        <f>(L11095-K11095)/(2*D11095*0.01)</f>
      </c>
      <c r="V11095">
        <f>(L11095+K11095)/(D11095*0.0001)</f>
      </c>
    </row>
    <row r="11096">
      <c r="A11096" t="n">
        <v>2025</v>
      </c>
      <c r="B11096" t="inlineStr">
        <is>
          <t>00317104</t>
        </is>
      </c>
      <c r="C11096" t="inlineStr">
        <is>
          <t>라이온켐텍</t>
        </is>
      </c>
      <c r="D11096" t="n">
        <v>6776242815</v>
      </c>
      <c r="E11096" t="n">
        <v>926873302</v>
      </c>
      <c r="F11096" t="n">
        <v>8270694170</v>
      </c>
      <c r="G11096" t="n">
        <v>314395725</v>
      </c>
    </row>
    <row r="11097">
      <c r="A11097" t="n">
        <v>2015</v>
      </c>
      <c r="B11097" t="inlineStr">
        <is>
          <t>00317210</t>
        </is>
      </c>
      <c r="C11097" t="inlineStr">
        <is>
          <t>성호전자</t>
        </is>
      </c>
      <c r="D11097" t="n">
        <v>838366000</v>
      </c>
      <c r="E11097" t="n">
        <v>336596000</v>
      </c>
      <c r="F11097" t="n">
        <v>1003596000</v>
      </c>
      <c r="G11097" t="n">
        <v>47463000</v>
      </c>
      <c r="H11097" t="n">
        <v>2.85</v>
      </c>
      <c r="I11097" t="n">
        <v>0</v>
      </c>
      <c r="K11097" t="n">
        <v>-58405000</v>
      </c>
      <c r="L11097" t="n">
        <v>67028000</v>
      </c>
      <c r="M11097" t="n">
        <v>68562000</v>
      </c>
      <c r="N11097" t="n">
        <v>-60701000</v>
      </c>
      <c r="U11097">
        <f>(L11097-K11097)/(2*D11097*0.01)</f>
      </c>
      <c r="V11097">
        <f>(L11097+K11097)/(D11097*0.0001)</f>
      </c>
    </row>
    <row r="11098">
      <c r="A11098" t="n">
        <v>2016</v>
      </c>
      <c r="B11098" t="inlineStr">
        <is>
          <t>00317210</t>
        </is>
      </c>
      <c r="C11098" t="inlineStr">
        <is>
          <t>성호전자</t>
        </is>
      </c>
      <c r="D11098" t="n">
        <v>1749691000</v>
      </c>
      <c r="E11098" t="n">
        <v>434974000</v>
      </c>
      <c r="F11098" t="n">
        <v>194847000</v>
      </c>
      <c r="G11098" t="n">
        <v>21402000</v>
      </c>
      <c r="H11098" t="n">
        <v>2.89</v>
      </c>
      <c r="I11098" t="n">
        <v>2.16</v>
      </c>
      <c r="K11098" t="n">
        <v>-108873000</v>
      </c>
      <c r="L11098" t="n">
        <v>125112000</v>
      </c>
      <c r="M11098" t="n">
        <v>125106000</v>
      </c>
      <c r="N11098" t="n">
        <v>-110697000</v>
      </c>
      <c r="O11098">
        <f>D11097</f>
      </c>
      <c r="P11098">
        <f>(E11098-F11098+G11098)/O11098*100</f>
      </c>
      <c r="Q11098">
        <f>H11097</f>
      </c>
      <c r="S11098">
        <f>H11098-H11097</f>
      </c>
      <c r="U11098">
        <f>(L11098-K11098)/(2*D11098*0.01)</f>
      </c>
      <c r="V11098">
        <f>(L11098+K11098)/(D11098*0.0001)</f>
      </c>
    </row>
    <row r="11099">
      <c r="A11099" t="n">
        <v>2017</v>
      </c>
      <c r="B11099" t="inlineStr">
        <is>
          <t>00317210</t>
        </is>
      </c>
      <c r="C11099" t="inlineStr">
        <is>
          <t>성호전자</t>
        </is>
      </c>
      <c r="D11099" t="n">
        <v>1872904000</v>
      </c>
      <c r="E11099" t="n">
        <v>245731000</v>
      </c>
      <c r="F11099" t="n">
        <v>212131000</v>
      </c>
      <c r="G11099" t="n">
        <v>47577000</v>
      </c>
      <c r="H11099" t="n">
        <v>3.24</v>
      </c>
      <c r="I11099" t="n">
        <v>2</v>
      </c>
      <c r="K11099" t="n">
        <v>-105250000</v>
      </c>
      <c r="L11099" t="n">
        <v>120147000</v>
      </c>
      <c r="M11099" t="n">
        <v>120278000</v>
      </c>
      <c r="N11099" t="n">
        <v>-107519000</v>
      </c>
      <c r="O11099">
        <f>D11098</f>
      </c>
      <c r="P11099">
        <f>(E11099-F11099+G11099)/O11099*100</f>
      </c>
      <c r="Q11099">
        <f>H11098</f>
      </c>
      <c r="R11099">
        <f>I11098</f>
      </c>
      <c r="S11099">
        <f>H11099-H11098</f>
      </c>
      <c r="T11099">
        <f>I11099-I11098</f>
      </c>
      <c r="U11099">
        <f>(L11099-K11099)/(2*D11099*0.01)</f>
      </c>
      <c r="V11099">
        <f>(L11099+K11099)/(D11099*0.0001)</f>
      </c>
    </row>
    <row r="11100">
      <c r="A11100" t="n">
        <v>2018</v>
      </c>
      <c r="B11100" t="inlineStr">
        <is>
          <t>00317210</t>
        </is>
      </c>
      <c r="C11100" t="inlineStr">
        <is>
          <t>성호전자</t>
        </is>
      </c>
      <c r="D11100" t="n">
        <v>1918277000</v>
      </c>
      <c r="E11100" t="n">
        <v>220890000</v>
      </c>
      <c r="F11100" t="n">
        <v>539080000</v>
      </c>
      <c r="G11100" t="n">
        <v>56891000</v>
      </c>
      <c r="H11100" t="n">
        <v>2.73</v>
      </c>
      <c r="I11100" t="n">
        <v>2</v>
      </c>
      <c r="K11100" t="n">
        <v>-106028000</v>
      </c>
      <c r="L11100" t="n">
        <v>120935000</v>
      </c>
      <c r="M11100" t="n">
        <v>120718000</v>
      </c>
      <c r="N11100" t="n">
        <v>-107806000</v>
      </c>
      <c r="O11100">
        <f>D11099</f>
      </c>
      <c r="P11100">
        <f>(E11100-F11100+G11100)/O11100*100</f>
      </c>
      <c r="Q11100">
        <f>H11099</f>
      </c>
      <c r="R11100">
        <f>I11099</f>
      </c>
      <c r="S11100">
        <f>H11100-H11099</f>
      </c>
      <c r="T11100">
        <f>I11100-I11099</f>
      </c>
      <c r="U11100">
        <f>(L11100-K11100)/(2*D11100*0.01)</f>
      </c>
      <c r="V11100">
        <f>(L11100+K11100)/(D11100*0.0001)</f>
      </c>
    </row>
    <row r="11101">
      <c r="A11101" t="n">
        <v>2019</v>
      </c>
      <c r="B11101" t="inlineStr">
        <is>
          <t>00317210</t>
        </is>
      </c>
      <c r="C11101" t="inlineStr">
        <is>
          <t>성호전자</t>
        </is>
      </c>
      <c r="D11101" t="n">
        <v>2504984000</v>
      </c>
      <c r="E11101" t="n">
        <v>240873000</v>
      </c>
      <c r="F11101" t="n">
        <v>211094000</v>
      </c>
      <c r="G11101" t="n">
        <v>37027000</v>
      </c>
      <c r="H11101" t="n">
        <v>2.72</v>
      </c>
      <c r="I11101" t="n">
        <v>2</v>
      </c>
      <c r="O11101">
        <f>D11100</f>
      </c>
      <c r="P11101">
        <f>(E11101-F11101+G11101)/O11101*100</f>
      </c>
      <c r="Q11101">
        <f>H11100</f>
      </c>
      <c r="R11101">
        <f>I11100</f>
      </c>
      <c r="S11101">
        <f>H11101-H11100</f>
      </c>
      <c r="T11101">
        <f>I11101-I11100</f>
      </c>
    </row>
    <row r="11102">
      <c r="A11102" t="n">
        <v>2020</v>
      </c>
      <c r="B11102" t="inlineStr">
        <is>
          <t>00317210</t>
        </is>
      </c>
      <c r="C11102" t="inlineStr">
        <is>
          <t>성호전자</t>
        </is>
      </c>
      <c r="D11102" t="n">
        <v>2924196000</v>
      </c>
      <c r="E11102" t="n">
        <v>331503000</v>
      </c>
      <c r="F11102" t="n">
        <v>98598000</v>
      </c>
      <c r="G11102" t="n">
        <v>50270000</v>
      </c>
      <c r="H11102" t="n">
        <v>2.52</v>
      </c>
      <c r="I11102" t="n">
        <v>2</v>
      </c>
      <c r="K11102" t="n">
        <v>-172948000</v>
      </c>
      <c r="L11102" t="n">
        <v>199074000</v>
      </c>
      <c r="M11102" t="n">
        <v>198652000</v>
      </c>
      <c r="N11102" t="n">
        <v>-175797000</v>
      </c>
      <c r="O11102">
        <f>D11101</f>
      </c>
      <c r="P11102">
        <f>(E11102-F11102+G11102)/O11102*100</f>
      </c>
      <c r="Q11102">
        <f>H11101</f>
      </c>
      <c r="R11102">
        <f>I11101</f>
      </c>
      <c r="S11102">
        <f>H11102-H11101</f>
      </c>
      <c r="T11102">
        <f>I11102-I11101</f>
      </c>
      <c r="U11102">
        <f>(L11102-K11102)/(2*D11102*0.01)</f>
      </c>
      <c r="V11102">
        <f>(L11102+K11102)/(D11102*0.0001)</f>
      </c>
    </row>
    <row r="11103">
      <c r="A11103" t="n">
        <v>2021</v>
      </c>
      <c r="B11103" t="inlineStr">
        <is>
          <t>00317210</t>
        </is>
      </c>
      <c r="C11103" t="inlineStr">
        <is>
          <t>성호전자</t>
        </is>
      </c>
      <c r="D11103" t="n">
        <v>3105501000</v>
      </c>
      <c r="E11103" t="n">
        <v>431424000</v>
      </c>
      <c r="F11103" t="n">
        <v>191980000</v>
      </c>
      <c r="G11103" t="n">
        <v>57161000</v>
      </c>
      <c r="H11103" t="n">
        <v>3.26</v>
      </c>
      <c r="I11103" t="n">
        <v>2</v>
      </c>
      <c r="K11103" t="n">
        <v>-160741000</v>
      </c>
      <c r="L11103" t="n">
        <v>184388000</v>
      </c>
      <c r="M11103" t="n">
        <v>185048000</v>
      </c>
      <c r="N11103" t="n">
        <v>-164204000</v>
      </c>
      <c r="O11103">
        <f>D11102</f>
      </c>
      <c r="P11103">
        <f>(E11103-F11103+G11103)/O11103*100</f>
      </c>
      <c r="Q11103">
        <f>H11102</f>
      </c>
      <c r="R11103">
        <f>I11102</f>
      </c>
      <c r="S11103">
        <f>H11103-H11102</f>
      </c>
      <c r="T11103">
        <f>I11103-I11102</f>
      </c>
      <c r="U11103">
        <f>(L11103-K11103)/(2*D11103*0.01)</f>
      </c>
      <c r="V11103">
        <f>(L11103+K11103)/(D11103*0.0001)</f>
      </c>
    </row>
    <row r="11104">
      <c r="A11104" t="n">
        <v>2022</v>
      </c>
      <c r="B11104" t="inlineStr">
        <is>
          <t>00317210</t>
        </is>
      </c>
      <c r="C11104" t="inlineStr">
        <is>
          <t>성호전자</t>
        </is>
      </c>
      <c r="D11104" t="n">
        <v>2922999000</v>
      </c>
      <c r="E11104" t="n">
        <v>469187000</v>
      </c>
      <c r="F11104" t="n">
        <v>185849000</v>
      </c>
      <c r="G11104" t="n">
        <v>67673000</v>
      </c>
      <c r="H11104" t="n">
        <v>5.64</v>
      </c>
      <c r="I11104" t="n">
        <v>2</v>
      </c>
      <c r="K11104" t="n">
        <v>-124088000</v>
      </c>
      <c r="L11104" t="n">
        <v>140453000</v>
      </c>
      <c r="M11104" t="n">
        <v>144424000</v>
      </c>
      <c r="N11104" t="n">
        <v>-129524000</v>
      </c>
      <c r="O11104">
        <f>D11103</f>
      </c>
      <c r="P11104">
        <f>(E11104-F11104+G11104)/O11104*100</f>
      </c>
      <c r="Q11104">
        <f>H11103</f>
      </c>
      <c r="R11104">
        <f>I11103</f>
      </c>
      <c r="S11104">
        <f>H11104-H11103</f>
      </c>
      <c r="T11104">
        <f>I11104-I11103</f>
      </c>
      <c r="U11104">
        <f>(L11104-K11104)/(2*D11104*0.01)</f>
      </c>
      <c r="V11104">
        <f>(L11104+K11104)/(D11104*0.0001)</f>
      </c>
    </row>
    <row r="11105">
      <c r="A11105" t="n">
        <v>2023</v>
      </c>
      <c r="B11105" t="inlineStr">
        <is>
          <t>00317210</t>
        </is>
      </c>
      <c r="C11105" t="inlineStr">
        <is>
          <t>성호전자</t>
        </is>
      </c>
      <c r="D11105" t="n">
        <v>3301484000</v>
      </c>
      <c r="E11105" t="n">
        <v>334371000</v>
      </c>
      <c r="F11105" t="n">
        <v>540980000</v>
      </c>
      <c r="G11105" t="n">
        <v>101716000</v>
      </c>
      <c r="H11105" t="n">
        <v>5.35</v>
      </c>
      <c r="I11105" t="n">
        <v>4.5</v>
      </c>
      <c r="K11105" t="n">
        <v>-68869000</v>
      </c>
      <c r="L11105" t="n">
        <v>265394000</v>
      </c>
      <c r="M11105" t="n">
        <v>265334000</v>
      </c>
      <c r="N11105" t="n">
        <v>-71650000</v>
      </c>
      <c r="O11105">
        <f>D11104</f>
      </c>
      <c r="P11105">
        <f>(E11105-F11105+G11105)/O11105*100</f>
      </c>
      <c r="Q11105">
        <f>H11104</f>
      </c>
      <c r="R11105">
        <f>I11104</f>
      </c>
      <c r="S11105">
        <f>H11105-H11104</f>
      </c>
      <c r="T11105">
        <f>I11105-I11104</f>
      </c>
      <c r="U11105">
        <f>(L11105-K11105)/(2*D11105*0.01)</f>
      </c>
    </row>
    <row r="11106">
      <c r="A11106" t="n">
        <v>2024</v>
      </c>
      <c r="B11106" t="inlineStr">
        <is>
          <t>00317210</t>
        </is>
      </c>
      <c r="C11106" t="inlineStr">
        <is>
          <t>성호전자</t>
        </is>
      </c>
      <c r="D11106" t="n">
        <v>7927952000</v>
      </c>
      <c r="E11106" t="n">
        <v>398194000</v>
      </c>
      <c r="F11106" t="n">
        <v>394109000</v>
      </c>
      <c r="G11106" t="n">
        <v>101826000</v>
      </c>
      <c r="H11106" t="n">
        <v>4.16</v>
      </c>
      <c r="I11106" t="n">
        <v>4.5</v>
      </c>
      <c r="O11106">
        <f>D11105</f>
      </c>
      <c r="P11106">
        <f>(E11106-F11106+G11106)/O11106*100</f>
      </c>
      <c r="Q11106">
        <f>H11105</f>
      </c>
      <c r="R11106">
        <f>I11105</f>
      </c>
      <c r="S11106">
        <f>H11106-H11105</f>
      </c>
      <c r="T11106">
        <f>I11106-I11105</f>
      </c>
    </row>
    <row r="11107">
      <c r="A11107" t="n">
        <v>2025</v>
      </c>
      <c r="B11107" t="inlineStr">
        <is>
          <t>00317210</t>
        </is>
      </c>
      <c r="C11107" t="inlineStr">
        <is>
          <t>성호전자</t>
        </is>
      </c>
      <c r="D11107" t="n">
        <v>5878488000</v>
      </c>
      <c r="E11107" t="n">
        <v>1562174000</v>
      </c>
      <c r="F11107" t="n">
        <v>5859167000</v>
      </c>
      <c r="G11107" t="n">
        <v>276642000</v>
      </c>
      <c r="H11107" t="n">
        <v>4.16</v>
      </c>
      <c r="I11107" t="n">
        <v>4.5</v>
      </c>
      <c r="O11107">
        <f>D11106</f>
      </c>
      <c r="P11107">
        <f>(E11107-F11107+G11107)/O11107*100</f>
      </c>
      <c r="Q11107">
        <f>H11106</f>
      </c>
      <c r="R11107">
        <f>I11106</f>
      </c>
      <c r="S11107">
        <f>H11107-H11106</f>
      </c>
      <c r="T11107">
        <f>I11107-I11106</f>
      </c>
    </row>
    <row r="11108">
      <c r="A11108" t="n">
        <v>2014</v>
      </c>
      <c r="B11108" t="inlineStr">
        <is>
          <t>00317487</t>
        </is>
      </c>
      <c r="C11108" t="inlineStr">
        <is>
          <t>티에스넥스젠</t>
        </is>
      </c>
      <c r="D11108" t="n">
        <v>144009000</v>
      </c>
      <c r="E11108" t="n">
        <v>202073000</v>
      </c>
      <c r="F11108" t="n">
        <v>70339000</v>
      </c>
      <c r="G11108" t="n">
        <v>3810000</v>
      </c>
      <c r="H11108" t="n">
        <v>2.66</v>
      </c>
      <c r="I11108" t="n">
        <v>2.175</v>
      </c>
      <c r="K11108" t="n">
        <v>-7801000</v>
      </c>
      <c r="L11108" t="n">
        <v>9055000</v>
      </c>
      <c r="M11108" t="n">
        <v>9001000</v>
      </c>
      <c r="N11108" t="n">
        <v>-7911000</v>
      </c>
      <c r="U11108">
        <f>(L11108-K11108)/(2*D11108*0.01)</f>
      </c>
      <c r="V11108">
        <f>(L11108+K11108)/(D11108*0.0001)</f>
      </c>
    </row>
    <row r="11109">
      <c r="A11109" t="n">
        <v>2015</v>
      </c>
      <c r="B11109" t="inlineStr">
        <is>
          <t>00317487</t>
        </is>
      </c>
      <c r="C11109" t="inlineStr">
        <is>
          <t>티에스넥스젠</t>
        </is>
      </c>
      <c r="D11109" t="n">
        <v>151994000</v>
      </c>
      <c r="E11109" t="n">
        <v>113717000</v>
      </c>
      <c r="F11109" t="n">
        <v>139523000</v>
      </c>
      <c r="G11109" t="n">
        <v>1901000</v>
      </c>
      <c r="H11109" t="n">
        <v>2.04</v>
      </c>
      <c r="I11109" t="n">
        <v>2</v>
      </c>
      <c r="K11109" t="n">
        <v>-8609000</v>
      </c>
      <c r="L11109" t="n">
        <v>10059000</v>
      </c>
      <c r="M11109" t="n">
        <v>9967000</v>
      </c>
      <c r="N11109" t="n">
        <v>-8698000</v>
      </c>
      <c r="O11109">
        <f>D11108</f>
      </c>
      <c r="P11109">
        <f>(E11109-F11109+G11109)/O11109*100</f>
      </c>
      <c r="Q11109">
        <f>H11108</f>
      </c>
      <c r="R11109">
        <f>I11108</f>
      </c>
      <c r="S11109">
        <f>H11109-H11108</f>
      </c>
      <c r="T11109">
        <f>I11109-I11108</f>
      </c>
      <c r="U11109">
        <f>(L11109-K11109)/(2*D11109*0.01)</f>
      </c>
      <c r="V11109">
        <f>(L11109+K11109)/(D11109*0.0001)</f>
      </c>
    </row>
    <row r="11110">
      <c r="A11110" t="n">
        <v>2016</v>
      </c>
      <c r="B11110" t="inlineStr">
        <is>
          <t>00317487</t>
        </is>
      </c>
      <c r="C11110" t="inlineStr">
        <is>
          <t>티에스넥스젠</t>
        </is>
      </c>
      <c r="D11110" t="n">
        <v>2518038000</v>
      </c>
      <c r="E11110" t="n">
        <v>167868000</v>
      </c>
      <c r="F11110" t="n">
        <v>211995000</v>
      </c>
      <c r="G11110" t="n">
        <v>13215000</v>
      </c>
      <c r="H11110" t="n">
        <v>2.04</v>
      </c>
      <c r="I11110" t="n">
        <v>2</v>
      </c>
      <c r="K11110" t="n">
        <v>-51796000</v>
      </c>
      <c r="L11110" t="n">
        <v>43076000</v>
      </c>
      <c r="M11110" t="n">
        <v>51753000</v>
      </c>
      <c r="N11110" t="n">
        <v>-67408000</v>
      </c>
      <c r="O11110">
        <f>D11109</f>
      </c>
      <c r="P11110">
        <f>(E11110-F11110+G11110)/O11110*100</f>
      </c>
      <c r="Q11110">
        <f>H11109</f>
      </c>
      <c r="R11110">
        <f>I11109</f>
      </c>
      <c r="S11110">
        <f>H11110-H11109</f>
      </c>
      <c r="T11110">
        <f>I11110-I11109</f>
      </c>
      <c r="U11110">
        <f>(L11110-K11110)/(2*D11110*0.01)</f>
      </c>
    </row>
    <row r="11111">
      <c r="A11111" t="n">
        <v>2017</v>
      </c>
      <c r="B11111" t="inlineStr">
        <is>
          <t>00317487</t>
        </is>
      </c>
      <c r="C11111" t="inlineStr">
        <is>
          <t>티에스넥스젠</t>
        </is>
      </c>
      <c r="D11111" t="n">
        <v>2321583000</v>
      </c>
      <c r="E11111" t="n">
        <v>831388000</v>
      </c>
      <c r="F11111" t="n">
        <v>673379000</v>
      </c>
      <c r="G11111" t="n">
        <v>50171000</v>
      </c>
      <c r="H11111" t="n">
        <v>3.13</v>
      </c>
      <c r="I11111" t="n">
        <v>3.79</v>
      </c>
      <c r="K11111" t="n">
        <v>-127660000</v>
      </c>
      <c r="L11111" t="n">
        <v>143938000</v>
      </c>
      <c r="M11111" t="n">
        <v>141617000</v>
      </c>
      <c r="N11111" t="n">
        <v>-127862000</v>
      </c>
      <c r="O11111">
        <f>D11110</f>
      </c>
      <c r="P11111">
        <f>(E11111-F11111+G11111)/O11111*100</f>
      </c>
      <c r="Q11111">
        <f>H11110</f>
      </c>
      <c r="R11111">
        <f>I11110</f>
      </c>
      <c r="S11111">
        <f>H11111-H11110</f>
      </c>
      <c r="T11111">
        <f>I11111-I11110</f>
      </c>
      <c r="U11111">
        <f>(L11111-K11111)/(2*D11111*0.01)</f>
      </c>
      <c r="V11111">
        <f>(L11111+K11111)/(D11111*0.0001)</f>
      </c>
    </row>
    <row r="11112">
      <c r="A11112" t="n">
        <v>2018</v>
      </c>
      <c r="B11112" t="inlineStr">
        <is>
          <t>00317487</t>
        </is>
      </c>
      <c r="C11112" t="inlineStr">
        <is>
          <t>티에스넥스젠</t>
        </is>
      </c>
      <c r="D11112" t="n">
        <v>1151751000</v>
      </c>
      <c r="E11112" t="n">
        <v>473056000</v>
      </c>
      <c r="F11112" t="n">
        <v>1682668000</v>
      </c>
      <c r="G11112" t="n">
        <v>56161000</v>
      </c>
      <c r="H11112" t="n">
        <v>2.71</v>
      </c>
      <c r="I11112" t="n">
        <v>3.775</v>
      </c>
      <c r="K11112" t="n">
        <v>-238198000</v>
      </c>
      <c r="L11112" t="n">
        <v>268746000</v>
      </c>
      <c r="M11112" t="n">
        <v>268649000</v>
      </c>
      <c r="N11112" t="n">
        <v>-238018000</v>
      </c>
      <c r="O11112">
        <f>D11111</f>
      </c>
      <c r="P11112">
        <f>(E11112-F11112+G11112)/O11112*100</f>
      </c>
      <c r="Q11112">
        <f>H11111</f>
      </c>
      <c r="R11112">
        <f>I11111</f>
      </c>
      <c r="S11112">
        <f>H11112-H11111</f>
      </c>
      <c r="T11112">
        <f>I11112-I11111</f>
      </c>
      <c r="U11112">
        <f>(L11112-K11112)/(2*D11112*0.01)</f>
      </c>
      <c r="V11112">
        <f>(L11112+K11112)/(D11112*0.0001)</f>
      </c>
    </row>
    <row r="11113">
      <c r="A11113" t="n">
        <v>2019</v>
      </c>
      <c r="B11113" t="inlineStr">
        <is>
          <t>00317487</t>
        </is>
      </c>
      <c r="C11113" t="inlineStr">
        <is>
          <t>티에스넥스젠</t>
        </is>
      </c>
      <c r="D11113" t="n">
        <v>1139629000</v>
      </c>
      <c r="E11113" t="n">
        <v>257281000</v>
      </c>
      <c r="F11113" t="n">
        <v>298889000</v>
      </c>
      <c r="G11113" t="n">
        <v>24210000</v>
      </c>
      <c r="H11113" t="n">
        <v>2.34</v>
      </c>
      <c r="I11113" t="n">
        <v>3.52</v>
      </c>
      <c r="K11113" t="n">
        <v>-95410000</v>
      </c>
      <c r="L11113" t="n">
        <v>111855000</v>
      </c>
      <c r="M11113" t="n">
        <v>109252000</v>
      </c>
      <c r="N11113" t="n">
        <v>-95192000</v>
      </c>
      <c r="O11113">
        <f>D11112</f>
      </c>
      <c r="P11113">
        <f>(E11113-F11113+G11113)/O11113*100</f>
      </c>
      <c r="Q11113">
        <f>H11112</f>
      </c>
      <c r="R11113">
        <f>I11112</f>
      </c>
      <c r="S11113">
        <f>H11113-H11112</f>
      </c>
      <c r="T11113">
        <f>I11113-I11112</f>
      </c>
      <c r="U11113">
        <f>(L11113-K11113)/(2*D11113*0.01)</f>
      </c>
      <c r="V11113">
        <f>(L11113+K11113)/(D11113*0.0001)</f>
      </c>
    </row>
    <row r="11114">
      <c r="A11114" t="n">
        <v>2020</v>
      </c>
      <c r="B11114" t="inlineStr">
        <is>
          <t>00317487</t>
        </is>
      </c>
      <c r="C11114" t="inlineStr">
        <is>
          <t>티에스넥스젠</t>
        </is>
      </c>
      <c r="D11114" t="n">
        <v>1442658000</v>
      </c>
      <c r="E11114" t="n">
        <v>263060000</v>
      </c>
      <c r="F11114" t="n">
        <v>273054000</v>
      </c>
      <c r="G11114" t="n">
        <v>24243000</v>
      </c>
      <c r="H11114" t="n">
        <v>2.32</v>
      </c>
      <c r="I11114" t="n">
        <v>3.84</v>
      </c>
      <c r="J11114" t="n">
        <v>8.68</v>
      </c>
      <c r="K11114" t="n">
        <v>-130000000</v>
      </c>
      <c r="L11114" t="n">
        <v>151951000</v>
      </c>
      <c r="M11114" t="n">
        <v>147200000</v>
      </c>
      <c r="N11114" t="n">
        <v>-128751000</v>
      </c>
      <c r="O11114">
        <f>D11113</f>
      </c>
      <c r="P11114">
        <f>(E11114-F11114+G11114)/O11114*100</f>
      </c>
      <c r="Q11114">
        <f>H11113</f>
      </c>
      <c r="R11114">
        <f>I11113</f>
      </c>
      <c r="S11114">
        <f>H11114-H11113</f>
      </c>
      <c r="T11114">
        <f>I11114-I11113</f>
      </c>
      <c r="U11114">
        <f>(L11114-K11114)/(2*D11114*0.01)</f>
      </c>
      <c r="V11114">
        <f>(L11114+K11114)/(D11114*0.0001)</f>
      </c>
    </row>
    <row r="11115">
      <c r="A11115" t="n">
        <v>2021</v>
      </c>
      <c r="B11115" t="inlineStr">
        <is>
          <t>00317487</t>
        </is>
      </c>
      <c r="C11115" t="inlineStr">
        <is>
          <t>티에스넥스젠</t>
        </is>
      </c>
      <c r="D11115" t="n">
        <v>1815285000</v>
      </c>
      <c r="E11115" t="n">
        <v>409895000</v>
      </c>
      <c r="F11115" t="n">
        <v>597532000</v>
      </c>
      <c r="G11115" t="n">
        <v>45215000</v>
      </c>
      <c r="H11115" t="n">
        <v>2.82</v>
      </c>
      <c r="I11115" t="n">
        <v>3.81</v>
      </c>
      <c r="J11115" t="n">
        <v>7.54</v>
      </c>
      <c r="K11115" t="n">
        <v>-155159000</v>
      </c>
      <c r="L11115" t="n">
        <v>181024000</v>
      </c>
      <c r="M11115" t="n">
        <v>175743000</v>
      </c>
      <c r="N11115" t="n">
        <v>-153963000</v>
      </c>
      <c r="O11115">
        <f>D11114</f>
      </c>
      <c r="P11115">
        <f>(E11115-F11115+G11115)/O11115*100</f>
      </c>
      <c r="Q11115">
        <f>H11114</f>
      </c>
      <c r="R11115">
        <f>I11114</f>
      </c>
      <c r="S11115">
        <f>H11115-H11114</f>
      </c>
      <c r="T11115">
        <f>I11115-I11114</f>
      </c>
      <c r="U11115">
        <f>(L11115-K11115)/(2*D11115*0.01)</f>
      </c>
      <c r="V11115">
        <f>(L11115+K11115)/(D11115*0.0001)</f>
      </c>
    </row>
    <row r="11116">
      <c r="A11116" t="n">
        <v>2022</v>
      </c>
      <c r="B11116" t="inlineStr">
        <is>
          <t>00317487</t>
        </is>
      </c>
      <c r="C11116" t="inlineStr">
        <is>
          <t>티에스넥스젠</t>
        </is>
      </c>
      <c r="D11116" t="n">
        <v>1677539000</v>
      </c>
      <c r="E11116" t="n">
        <v>475831000</v>
      </c>
      <c r="F11116" t="n">
        <v>325195000</v>
      </c>
      <c r="G11116" t="n">
        <v>60187000</v>
      </c>
      <c r="H11116" t="n">
        <v>5.295</v>
      </c>
      <c r="I11116" t="n">
        <v>4.045</v>
      </c>
      <c r="K11116" t="n">
        <v>-112429000</v>
      </c>
      <c r="L11116" t="n">
        <v>128561000</v>
      </c>
      <c r="M11116" t="n">
        <v>128114000</v>
      </c>
      <c r="N11116" t="n">
        <v>-114113000</v>
      </c>
      <c r="O11116">
        <f>D11115</f>
      </c>
      <c r="P11116">
        <f>(E11116-F11116+G11116)/O11116*100</f>
      </c>
      <c r="Q11116">
        <f>H11115</f>
      </c>
      <c r="R11116">
        <f>I11115</f>
      </c>
      <c r="S11116">
        <f>H11116-H11115</f>
      </c>
      <c r="T11116">
        <f>I11116-I11115</f>
      </c>
      <c r="U11116">
        <f>(L11116-K11116)/(2*D11116*0.01)</f>
      </c>
      <c r="V11116">
        <f>(L11116+K11116)/(D11116*0.0001)</f>
      </c>
    </row>
    <row r="11117">
      <c r="A11117" t="n">
        <v>2023</v>
      </c>
      <c r="B11117" t="inlineStr">
        <is>
          <t>00317487</t>
        </is>
      </c>
      <c r="C11117" t="inlineStr">
        <is>
          <t>티에스넥스젠</t>
        </is>
      </c>
      <c r="D11117" t="n">
        <v>1742045000</v>
      </c>
      <c r="E11117" t="n">
        <v>456013000</v>
      </c>
      <c r="F11117" t="n">
        <v>574692000</v>
      </c>
      <c r="G11117" t="n">
        <v>79706000</v>
      </c>
      <c r="H11117" t="n">
        <v>4.47</v>
      </c>
      <c r="I11117" t="n">
        <v>4.485</v>
      </c>
      <c r="K11117" t="n">
        <v>-109508000</v>
      </c>
      <c r="L11117" t="n">
        <v>124966000</v>
      </c>
      <c r="M11117" t="n">
        <v>123551000</v>
      </c>
      <c r="N11117" t="n">
        <v>-110381000</v>
      </c>
      <c r="O11117">
        <f>D11116</f>
      </c>
      <c r="P11117">
        <f>(E11117-F11117+G11117)/O11117*100</f>
      </c>
      <c r="Q11117">
        <f>H11116</f>
      </c>
      <c r="R11117">
        <f>I11116</f>
      </c>
      <c r="S11117">
        <f>H11117-H11116</f>
      </c>
      <c r="T11117">
        <f>I11117-I11116</f>
      </c>
      <c r="U11117">
        <f>(L11117-K11117)/(2*D11117*0.01)</f>
      </c>
      <c r="V11117">
        <f>(L11117+K11117)/(D11117*0.0001)</f>
      </c>
    </row>
    <row r="11118">
      <c r="A11118" t="n">
        <v>2024</v>
      </c>
      <c r="B11118" t="inlineStr">
        <is>
          <t>00317487</t>
        </is>
      </c>
      <c r="C11118" t="inlineStr">
        <is>
          <t>티에스넥스젠</t>
        </is>
      </c>
      <c r="D11118" t="n">
        <v>2112638000</v>
      </c>
      <c r="E11118" t="n">
        <v>514369000</v>
      </c>
      <c r="F11118" t="n">
        <v>528130000</v>
      </c>
      <c r="G11118" t="n">
        <v>83879000</v>
      </c>
      <c r="H11118" t="n">
        <v>3.895</v>
      </c>
      <c r="I11118" t="n">
        <v>3.8</v>
      </c>
      <c r="K11118" t="n">
        <v>-152749000</v>
      </c>
      <c r="L11118" t="n">
        <v>175168000</v>
      </c>
      <c r="M11118" t="n">
        <v>177155000</v>
      </c>
      <c r="N11118" t="n">
        <v>-157093000</v>
      </c>
      <c r="O11118">
        <f>D11117</f>
      </c>
      <c r="P11118">
        <f>(E11118-F11118+G11118)/O11118*100</f>
      </c>
      <c r="Q11118">
        <f>H11117</f>
      </c>
      <c r="R11118">
        <f>I11117</f>
      </c>
      <c r="S11118">
        <f>H11118-H11117</f>
      </c>
      <c r="T11118">
        <f>I11118-I11117</f>
      </c>
      <c r="U11118">
        <f>(L11118-K11118)/(2*D11118*0.01)</f>
      </c>
      <c r="V11118">
        <f>(L11118+K11118)/(D11118*0.0001)</f>
      </c>
    </row>
    <row r="11119">
      <c r="A11119" t="n">
        <v>2016</v>
      </c>
      <c r="B11119" t="inlineStr">
        <is>
          <t>00318316</t>
        </is>
      </c>
      <c r="C11119" t="inlineStr">
        <is>
          <t>대아티아이</t>
        </is>
      </c>
      <c r="D11119" t="n">
        <v>2499183012</v>
      </c>
      <c r="E11119" t="n">
        <v>657765460</v>
      </c>
      <c r="F11119" t="n">
        <v>511437540</v>
      </c>
      <c r="G11119" t="n">
        <v>47706226</v>
      </c>
      <c r="H11119" t="n">
        <v>1.875</v>
      </c>
      <c r="I11119" t="n">
        <v>5</v>
      </c>
    </row>
    <row r="11120">
      <c r="A11120" t="n">
        <v>2017</v>
      </c>
      <c r="B11120" t="inlineStr">
        <is>
          <t>00318316</t>
        </is>
      </c>
      <c r="C11120" t="inlineStr">
        <is>
          <t>대아티아이</t>
        </is>
      </c>
      <c r="D11120" t="n">
        <v>2677189598</v>
      </c>
      <c r="E11120" t="n">
        <v>609758255</v>
      </c>
      <c r="F11120" t="n">
        <v>414633830</v>
      </c>
      <c r="G11120" t="n">
        <v>41967754</v>
      </c>
      <c r="H11120" t="n">
        <v>2.33</v>
      </c>
      <c r="I11120" t="n">
        <v>5</v>
      </c>
      <c r="K11120" t="n">
        <v>-129261980</v>
      </c>
      <c r="L11120" t="n">
        <v>136952112</v>
      </c>
      <c r="M11120" t="n">
        <v>132491220</v>
      </c>
      <c r="N11120" t="n">
        <v>-127575134</v>
      </c>
      <c r="O11120">
        <f>D11119</f>
      </c>
      <c r="P11120">
        <f>(E11120-F11120+G11120)/O11120*100</f>
      </c>
      <c r="Q11120">
        <f>H11119</f>
      </c>
      <c r="R11120">
        <f>I11119</f>
      </c>
      <c r="S11120">
        <f>H11120-H11119</f>
      </c>
      <c r="T11120">
        <f>I11120-I11119</f>
      </c>
      <c r="U11120">
        <f>(L11120-K11120)/(2*D11120*0.01)</f>
      </c>
      <c r="V11120">
        <f>(L11120+K11120)/(D11120*0.0001)</f>
      </c>
    </row>
    <row r="11121">
      <c r="A11121" t="n">
        <v>2018</v>
      </c>
      <c r="B11121" t="inlineStr">
        <is>
          <t>00318316</t>
        </is>
      </c>
      <c r="C11121" t="inlineStr">
        <is>
          <t>대아티아이</t>
        </is>
      </c>
      <c r="D11121" t="n">
        <v>3796411265</v>
      </c>
      <c r="E11121" t="n">
        <v>604043103</v>
      </c>
      <c r="F11121" t="n">
        <v>179196800</v>
      </c>
      <c r="G11121" t="n">
        <v>43279619</v>
      </c>
      <c r="H11121" t="n">
        <v>2.155</v>
      </c>
      <c r="I11121" t="n">
        <v>5</v>
      </c>
      <c r="K11121" t="n">
        <v>-197179508</v>
      </c>
      <c r="L11121" t="n">
        <v>209205620</v>
      </c>
      <c r="M11121" t="n">
        <v>201889072</v>
      </c>
      <c r="N11121" t="n">
        <v>-194176396</v>
      </c>
      <c r="O11121">
        <f>D11120</f>
      </c>
      <c r="P11121">
        <f>(E11121-F11121+G11121)/O11121*100</f>
      </c>
      <c r="Q11121">
        <f>H11120</f>
      </c>
      <c r="R11121">
        <f>I11120</f>
      </c>
      <c r="S11121">
        <f>H11121-H11120</f>
      </c>
      <c r="T11121">
        <f>I11121-I11120</f>
      </c>
      <c r="U11121">
        <f>(L11121-K11121)/(2*D11121*0.01)</f>
      </c>
      <c r="V11121">
        <f>(L11121+K11121)/(D11121*0.0001)</f>
      </c>
    </row>
    <row r="11122">
      <c r="A11122" t="n">
        <v>2019</v>
      </c>
      <c r="B11122" t="inlineStr">
        <is>
          <t>00318316</t>
        </is>
      </c>
      <c r="C11122" t="inlineStr">
        <is>
          <t>대아티아이</t>
        </is>
      </c>
      <c r="D11122" t="n">
        <v>4012751991</v>
      </c>
      <c r="E11122" t="n">
        <v>812201093</v>
      </c>
      <c r="F11122" t="n">
        <v>458262691</v>
      </c>
      <c r="G11122" t="n">
        <v>63317646</v>
      </c>
      <c r="H11122" t="n">
        <v>1.985</v>
      </c>
      <c r="I11122" t="n">
        <v>5</v>
      </c>
      <c r="K11122" t="n">
        <v>37575421</v>
      </c>
      <c r="L11122" t="n">
        <v>-43374127</v>
      </c>
      <c r="M11122" t="n">
        <v>-52836994</v>
      </c>
      <c r="N11122" t="n">
        <v>46825437</v>
      </c>
      <c r="O11122">
        <f>D11121</f>
      </c>
      <c r="P11122">
        <f>(E11122-F11122+G11122)/O11122*100</f>
      </c>
      <c r="Q11122">
        <f>H11121</f>
      </c>
      <c r="R11122">
        <f>I11121</f>
      </c>
      <c r="S11122">
        <f>H11122-H11121</f>
      </c>
      <c r="T11122">
        <f>I11122-I11121</f>
      </c>
    </row>
    <row r="11123">
      <c r="A11123" t="n">
        <v>2020</v>
      </c>
      <c r="B11123" t="inlineStr">
        <is>
          <t>00318316</t>
        </is>
      </c>
      <c r="C11123" t="inlineStr">
        <is>
          <t>대아티아이</t>
        </is>
      </c>
      <c r="D11123" t="n">
        <v>4522920134</v>
      </c>
      <c r="E11123" t="n">
        <v>213604925</v>
      </c>
      <c r="F11123" t="n">
        <v>10610430</v>
      </c>
      <c r="G11123" t="n">
        <v>9226195</v>
      </c>
      <c r="H11123" t="n">
        <v>1.615</v>
      </c>
      <c r="I11123" t="n">
        <v>5.4</v>
      </c>
      <c r="K11123" t="n">
        <v>132457105</v>
      </c>
      <c r="L11123" t="n">
        <v>-143769737</v>
      </c>
      <c r="M11123" t="n">
        <v>-139182905</v>
      </c>
      <c r="N11123" t="n">
        <v>131294856</v>
      </c>
      <c r="O11123">
        <f>D11122</f>
      </c>
      <c r="P11123">
        <f>(E11123-F11123+G11123)/O11123*100</f>
      </c>
      <c r="Q11123">
        <f>H11122</f>
      </c>
      <c r="R11123">
        <f>I11122</f>
      </c>
      <c r="S11123">
        <f>H11123-H11122</f>
      </c>
      <c r="T11123">
        <f>I11123-I11122</f>
      </c>
    </row>
    <row r="11124">
      <c r="A11124" t="n">
        <v>2021</v>
      </c>
      <c r="B11124" t="inlineStr">
        <is>
          <t>00318316</t>
        </is>
      </c>
      <c r="C11124" t="inlineStr">
        <is>
          <t>대아티아이</t>
        </is>
      </c>
      <c r="D11124" t="n">
        <v>4406436985</v>
      </c>
      <c r="E11124" t="n">
        <v>784810972</v>
      </c>
      <c r="F11124" t="n">
        <v>696327375</v>
      </c>
      <c r="G11124" t="n">
        <v>35648262</v>
      </c>
      <c r="H11124" t="n">
        <v>2.1</v>
      </c>
      <c r="I11124" t="n">
        <v>6.2</v>
      </c>
      <c r="K11124" t="n">
        <v>69615713</v>
      </c>
      <c r="L11124" t="n">
        <v>77837739</v>
      </c>
      <c r="M11124" t="n">
        <v>-73755412</v>
      </c>
      <c r="N11124" t="n">
        <v>-67516921</v>
      </c>
      <c r="O11124">
        <f>D11123</f>
      </c>
      <c r="P11124">
        <f>(E11124-F11124+G11124)/O11124*100</f>
      </c>
      <c r="Q11124">
        <f>H11123</f>
      </c>
      <c r="R11124">
        <f>I11123</f>
      </c>
      <c r="S11124">
        <f>H11124-H11123</f>
      </c>
      <c r="T11124">
        <f>I11124-I11123</f>
      </c>
      <c r="U11124">
        <f>(L11124-K11124)/(2*D11124*0.01)</f>
      </c>
      <c r="V11124">
        <f>(L11124+K11124)/(D11124*0.0001)</f>
      </c>
    </row>
    <row r="11125">
      <c r="A11125" t="n">
        <v>2022</v>
      </c>
      <c r="B11125" t="inlineStr">
        <is>
          <t>00318316</t>
        </is>
      </c>
      <c r="C11125" t="inlineStr">
        <is>
          <t>대아티아이</t>
        </is>
      </c>
      <c r="D11125" t="n">
        <v>4276414472</v>
      </c>
      <c r="E11125" t="n">
        <v>673981814</v>
      </c>
      <c r="F11125" t="n">
        <v>495992738</v>
      </c>
      <c r="G11125" t="n">
        <v>71730138</v>
      </c>
      <c r="H11125" t="n">
        <v>5.02</v>
      </c>
      <c r="I11125" t="n">
        <v>5.24</v>
      </c>
      <c r="K11125" t="n">
        <v>-71546562</v>
      </c>
      <c r="L11125" t="n">
        <v>41333396</v>
      </c>
      <c r="M11125" t="n">
        <v>74389091</v>
      </c>
      <c r="N11125" t="n">
        <v>-35872515</v>
      </c>
      <c r="O11125">
        <f>D11124</f>
      </c>
      <c r="P11125">
        <f>(E11125-F11125+G11125)/O11125*100</f>
      </c>
      <c r="Q11125">
        <f>H11124</f>
      </c>
      <c r="R11125">
        <f>I11124</f>
      </c>
      <c r="S11125">
        <f>H11125-H11124</f>
      </c>
      <c r="T11125">
        <f>I11125-I11124</f>
      </c>
      <c r="U11125">
        <f>(L11125-K11125)/(2*D11125*0.01)</f>
      </c>
    </row>
    <row r="11126">
      <c r="A11126" t="n">
        <v>2023</v>
      </c>
      <c r="B11126" t="inlineStr">
        <is>
          <t>00318316</t>
        </is>
      </c>
      <c r="C11126" t="inlineStr">
        <is>
          <t>대아티아이</t>
        </is>
      </c>
      <c r="D11126" t="n">
        <v>4339234821</v>
      </c>
      <c r="E11126" t="n">
        <v>484660472</v>
      </c>
      <c r="F11126" t="n">
        <v>835129225</v>
      </c>
      <c r="G11126" t="n">
        <v>194319147</v>
      </c>
      <c r="H11126" t="n">
        <v>4.03</v>
      </c>
      <c r="I11126" t="n">
        <v>4.86</v>
      </c>
      <c r="K11126" t="n">
        <v>84828486</v>
      </c>
      <c r="L11126" t="n">
        <v>91470173</v>
      </c>
      <c r="M11126" t="n">
        <v>-89981046</v>
      </c>
      <c r="N11126" t="n">
        <v>-85081454</v>
      </c>
      <c r="O11126">
        <f>D11125</f>
      </c>
      <c r="P11126">
        <f>(E11126-F11126+G11126)/O11126*100</f>
      </c>
      <c r="Q11126">
        <f>H11125</f>
      </c>
      <c r="R11126">
        <f>I11125</f>
      </c>
      <c r="S11126">
        <f>H11126-H11125</f>
      </c>
      <c r="T11126">
        <f>I11126-I11125</f>
      </c>
      <c r="U11126">
        <f>(L11126-K11126)/(2*D11126*0.01)</f>
      </c>
      <c r="V11126">
        <f>(L11126+K11126)/(D11126*0.0001)</f>
      </c>
    </row>
    <row r="11127">
      <c r="A11127" t="n">
        <v>2024</v>
      </c>
      <c r="B11127" t="inlineStr">
        <is>
          <t>00318316</t>
        </is>
      </c>
      <c r="C11127" t="inlineStr">
        <is>
          <t>대아티아이</t>
        </is>
      </c>
      <c r="D11127" t="n">
        <v>3934469568</v>
      </c>
      <c r="E11127" t="n">
        <v>657695700</v>
      </c>
      <c r="F11127" t="n">
        <v>889956371</v>
      </c>
      <c r="G11127" t="n">
        <v>155962683</v>
      </c>
      <c r="H11127" t="n">
        <v>3.86</v>
      </c>
      <c r="I11127" t="n">
        <v>4</v>
      </c>
      <c r="K11127" t="n">
        <v>-22088598</v>
      </c>
      <c r="L11127" t="n">
        <v>28211384</v>
      </c>
      <c r="M11127" t="n">
        <v>25963766</v>
      </c>
      <c r="N11127" t="n">
        <v>-27573340</v>
      </c>
      <c r="O11127">
        <f>D11126</f>
      </c>
      <c r="P11127">
        <f>(E11127-F11127+G11127)/O11127*100</f>
      </c>
      <c r="Q11127">
        <f>H11126</f>
      </c>
      <c r="R11127">
        <f>I11126</f>
      </c>
      <c r="S11127">
        <f>H11127-H11126</f>
      </c>
      <c r="T11127">
        <f>I11127-I11126</f>
      </c>
      <c r="U11127">
        <f>(L11127-K11127)/(2*D11127*0.01)</f>
      </c>
      <c r="V11127">
        <f>(L11127+K11127)/(D11127*0.0001)</f>
      </c>
    </row>
    <row r="11128">
      <c r="A11128" t="n">
        <v>2025</v>
      </c>
      <c r="B11128" t="inlineStr">
        <is>
          <t>00318316</t>
        </is>
      </c>
      <c r="C11128" t="inlineStr">
        <is>
          <t>대아티아이</t>
        </is>
      </c>
      <c r="D11128" t="n">
        <v>4267301385</v>
      </c>
      <c r="E11128" t="n">
        <v>606264120</v>
      </c>
      <c r="F11128" t="n">
        <v>557088053</v>
      </c>
      <c r="G11128" t="n">
        <v>150157404</v>
      </c>
      <c r="H11128" t="n">
        <v>4.41</v>
      </c>
      <c r="I11128" t="n">
        <v>4.59</v>
      </c>
      <c r="K11128" t="n">
        <v>34918930</v>
      </c>
      <c r="L11128" t="n">
        <v>-41824027</v>
      </c>
      <c r="M11128" t="n">
        <v>-41358003</v>
      </c>
      <c r="N11128" t="n">
        <v>35203182</v>
      </c>
      <c r="O11128">
        <f>D11127</f>
      </c>
      <c r="P11128">
        <f>(E11128-F11128+G11128)/O11128*100</f>
      </c>
      <c r="Q11128">
        <f>H11127</f>
      </c>
      <c r="R11128">
        <f>I11127</f>
      </c>
      <c r="S11128">
        <f>H11128-H11127</f>
      </c>
      <c r="T11128">
        <f>I11128-I11127</f>
      </c>
    </row>
    <row r="11129">
      <c r="A11129" t="n">
        <v>2014</v>
      </c>
      <c r="B11129" t="inlineStr">
        <is>
          <t>00318662</t>
        </is>
      </c>
      <c r="C11129" t="inlineStr">
        <is>
          <t>CNT85</t>
        </is>
      </c>
      <c r="D11129" t="n">
        <v>760333000</v>
      </c>
      <c r="E11129" t="n">
        <v>303448000</v>
      </c>
      <c r="F11129" t="n">
        <v>580945000</v>
      </c>
      <c r="G11129" t="n">
        <v>49973000</v>
      </c>
      <c r="H11129" t="n">
        <v>3.21</v>
      </c>
      <c r="I11129" t="n">
        <v>3</v>
      </c>
      <c r="K11129" t="n">
        <v>-57427000</v>
      </c>
      <c r="L11129" t="n">
        <v>65976000</v>
      </c>
      <c r="M11129" t="n">
        <v>65501000</v>
      </c>
      <c r="N11129" t="n">
        <v>-58102000</v>
      </c>
      <c r="U11129">
        <f>(L11129-K11129)/(2*D11129*0.01)</f>
      </c>
      <c r="V11129">
        <f>(L11129+K11129)/(D11129*0.0001)</f>
      </c>
    </row>
    <row r="11130">
      <c r="A11130" t="n">
        <v>2015</v>
      </c>
      <c r="B11130" t="inlineStr">
        <is>
          <t>00318662</t>
        </is>
      </c>
      <c r="C11130" t="inlineStr">
        <is>
          <t>CNT85</t>
        </is>
      </c>
      <c r="D11130" t="n">
        <v>222410000</v>
      </c>
      <c r="E11130" t="n">
        <v>186818000</v>
      </c>
      <c r="F11130" t="n">
        <v>631263000</v>
      </c>
      <c r="G11130" t="n">
        <v>18831000</v>
      </c>
      <c r="H11130" t="n">
        <v>2.83</v>
      </c>
      <c r="I11130" t="n">
        <v>2.5</v>
      </c>
      <c r="K11130" t="n">
        <v>-20591000</v>
      </c>
      <c r="L11130" t="n">
        <v>24143000</v>
      </c>
      <c r="M11130" t="n">
        <v>24131000</v>
      </c>
      <c r="N11130" t="n">
        <v>-20570000</v>
      </c>
      <c r="O11130">
        <f>D11129</f>
      </c>
      <c r="P11130">
        <f>(E11130-F11130+G11130)/O11130*100</f>
      </c>
      <c r="Q11130">
        <f>H11129</f>
      </c>
      <c r="R11130">
        <f>I11129</f>
      </c>
      <c r="S11130">
        <f>H11130-H11129</f>
      </c>
      <c r="T11130">
        <f>I11130-I11129</f>
      </c>
      <c r="U11130">
        <f>(L11130-K11130)/(2*D11130*0.01)</f>
      </c>
      <c r="V11130">
        <f>(L11130+K11130)/(D11130*0.0001)</f>
      </c>
    </row>
    <row r="11131">
      <c r="A11131" t="n">
        <v>2016</v>
      </c>
      <c r="B11131" t="inlineStr">
        <is>
          <t>00318662</t>
        </is>
      </c>
      <c r="C11131" t="inlineStr">
        <is>
          <t>CNT85</t>
        </is>
      </c>
      <c r="D11131" t="n">
        <v>279660000</v>
      </c>
      <c r="E11131" t="n">
        <v>63518000</v>
      </c>
      <c r="F11131" t="n">
        <v>42041000</v>
      </c>
      <c r="G11131" t="n">
        <v>6007000</v>
      </c>
      <c r="H11131" t="n">
        <v>2.67</v>
      </c>
      <c r="I11131" t="n">
        <v>2.5</v>
      </c>
      <c r="J11131" t="n">
        <v>7.14</v>
      </c>
      <c r="K11131" t="n">
        <v>-18403000</v>
      </c>
      <c r="L11131" t="n">
        <v>20668000</v>
      </c>
      <c r="M11131" t="n">
        <v>20832000</v>
      </c>
      <c r="N11131" t="n">
        <v>-18199000</v>
      </c>
      <c r="O11131">
        <f>D11130</f>
      </c>
      <c r="P11131">
        <f>(E11131-F11131+G11131)/O11131*100</f>
      </c>
      <c r="Q11131">
        <f>H11130</f>
      </c>
      <c r="R11131">
        <f>I11130</f>
      </c>
      <c r="S11131">
        <f>H11131-H11130</f>
      </c>
      <c r="T11131">
        <f>I11131-I11130</f>
      </c>
      <c r="U11131">
        <f>(L11131-K11131)/(2*D11131*0.01)</f>
      </c>
      <c r="V11131">
        <f>(L11131+K11131)/(D11131*0.0001)</f>
      </c>
    </row>
    <row r="11132">
      <c r="A11132" t="n">
        <v>2017</v>
      </c>
      <c r="B11132" t="inlineStr">
        <is>
          <t>00318662</t>
        </is>
      </c>
      <c r="C11132" t="inlineStr">
        <is>
          <t>CNT85</t>
        </is>
      </c>
      <c r="D11132" t="n">
        <v>280814000</v>
      </c>
      <c r="E11132" t="n">
        <v>145009000</v>
      </c>
      <c r="F11132" t="n">
        <v>137916000</v>
      </c>
      <c r="G11132" t="n">
        <v>7154000</v>
      </c>
      <c r="H11132" t="n">
        <v>2.78</v>
      </c>
      <c r="I11132" t="n">
        <v>2.5</v>
      </c>
      <c r="J11132" t="n">
        <v>8.33</v>
      </c>
      <c r="K11132" t="n">
        <v>-21257000</v>
      </c>
      <c r="L11132" t="n">
        <v>24421000</v>
      </c>
      <c r="M11132" t="n">
        <v>24257000</v>
      </c>
      <c r="N11132" t="n">
        <v>-21517000</v>
      </c>
      <c r="O11132">
        <f>D11131</f>
      </c>
      <c r="P11132">
        <f>(E11132-F11132+G11132)/O11132*100</f>
      </c>
      <c r="Q11132">
        <f>H11131</f>
      </c>
      <c r="R11132">
        <f>I11131</f>
      </c>
      <c r="S11132">
        <f>H11132-H11131</f>
      </c>
      <c r="T11132">
        <f>I11132-I11131</f>
      </c>
      <c r="U11132">
        <f>(L11132-K11132)/(2*D11132*0.01)</f>
      </c>
      <c r="V11132">
        <f>(L11132+K11132)/(D11132*0.0001)</f>
      </c>
    </row>
    <row r="11133">
      <c r="A11133" t="n">
        <v>2018</v>
      </c>
      <c r="B11133" t="inlineStr">
        <is>
          <t>00318662</t>
        </is>
      </c>
      <c r="C11133" t="inlineStr">
        <is>
          <t>CNT85</t>
        </is>
      </c>
      <c r="D11133" t="n">
        <v>346706000</v>
      </c>
      <c r="E11133" t="n">
        <v>113591000</v>
      </c>
      <c r="F11133" t="n">
        <v>140723000</v>
      </c>
      <c r="G11133" t="n">
        <v>7482000</v>
      </c>
      <c r="H11133" t="n">
        <v>2.295</v>
      </c>
      <c r="I11133" t="n">
        <v>2.5</v>
      </c>
      <c r="J11133" t="n">
        <v>10.01</v>
      </c>
      <c r="K11133" t="n">
        <v>-32153000</v>
      </c>
      <c r="L11133" t="n">
        <v>37578000</v>
      </c>
      <c r="M11133" t="n">
        <v>37129000</v>
      </c>
      <c r="N11133" t="n">
        <v>-32400000</v>
      </c>
      <c r="O11133">
        <f>D11132</f>
      </c>
      <c r="P11133">
        <f>(E11133-F11133+G11133)/O11133*100</f>
      </c>
      <c r="Q11133">
        <f>H11132</f>
      </c>
      <c r="R11133">
        <f>I11132</f>
      </c>
      <c r="S11133">
        <f>H11133-H11132</f>
      </c>
      <c r="T11133">
        <f>I11133-I11132</f>
      </c>
      <c r="U11133">
        <f>(L11133-K11133)/(2*D11133*0.01)</f>
      </c>
      <c r="V11133">
        <f>(L11133+K11133)/(D11133*0.0001)</f>
      </c>
    </row>
    <row r="11134">
      <c r="A11134" t="n">
        <v>2020</v>
      </c>
      <c r="B11134" t="inlineStr">
        <is>
          <t>00318662</t>
        </is>
      </c>
      <c r="C11134" t="inlineStr">
        <is>
          <t>CNT85</t>
        </is>
      </c>
      <c r="D11134" t="n">
        <v>220121000</v>
      </c>
      <c r="F11134" t="n">
        <v>105109000</v>
      </c>
      <c r="H11134" t="n">
        <v>2.215</v>
      </c>
      <c r="I11134" t="n">
        <v>2.75</v>
      </c>
      <c r="J11134" t="n">
        <v>8.720000000000001</v>
      </c>
      <c r="K11134" t="n">
        <v>-10168000</v>
      </c>
      <c r="L11134" t="n">
        <v>12126000</v>
      </c>
      <c r="M11134" t="n">
        <v>11937000</v>
      </c>
      <c r="N11134" t="n">
        <v>-10215000</v>
      </c>
      <c r="U11134">
        <f>(L11134-K11134)/(2*D11134*0.01)</f>
      </c>
      <c r="V11134">
        <f>(L11134+K11134)/(D11134*0.0001)</f>
      </c>
    </row>
    <row r="11135">
      <c r="A11135" t="n">
        <v>2021</v>
      </c>
      <c r="B11135" t="inlineStr">
        <is>
          <t>00318662</t>
        </is>
      </c>
      <c r="C11135" t="inlineStr">
        <is>
          <t>CNT85</t>
        </is>
      </c>
      <c r="D11135" t="n">
        <v>958800000</v>
      </c>
      <c r="E11135" t="n">
        <v>260617000</v>
      </c>
      <c r="F11135" t="n">
        <v>179552000</v>
      </c>
      <c r="G11135" t="n">
        <v>2995000</v>
      </c>
      <c r="H11135" t="n">
        <v>2.55</v>
      </c>
      <c r="I11135" t="n">
        <v>2.83</v>
      </c>
      <c r="K11135" t="n">
        <v>-34173000</v>
      </c>
      <c r="L11135" t="n">
        <v>40592000</v>
      </c>
      <c r="M11135" t="n">
        <v>40066000</v>
      </c>
      <c r="N11135" t="n">
        <v>-34405000</v>
      </c>
      <c r="O11135">
        <f>D11134</f>
      </c>
      <c r="P11135">
        <f>(E11135-F11135+G11135)/O11135*100</f>
      </c>
      <c r="Q11135">
        <f>H11134</f>
      </c>
      <c r="R11135">
        <f>I11134</f>
      </c>
      <c r="S11135">
        <f>H11135-H11134</f>
      </c>
      <c r="T11135">
        <f>I11135-I11134</f>
      </c>
      <c r="U11135">
        <f>(L11135-K11135)/(2*D11135*0.01)</f>
      </c>
      <c r="V11135">
        <f>(L11135+K11135)/(D11135*0.0001)</f>
      </c>
    </row>
    <row r="11136">
      <c r="A11136" t="n">
        <v>2022</v>
      </c>
      <c r="B11136" t="inlineStr">
        <is>
          <t>00318662</t>
        </is>
      </c>
      <c r="C11136" t="inlineStr">
        <is>
          <t>CNT85</t>
        </is>
      </c>
      <c r="D11136" t="n">
        <v>789776000</v>
      </c>
      <c r="E11136" t="n">
        <v>313286000</v>
      </c>
      <c r="F11136" t="n">
        <v>359601000</v>
      </c>
      <c r="G11136" t="n">
        <v>9045000</v>
      </c>
      <c r="O11136">
        <f>D11135</f>
      </c>
      <c r="P11136">
        <f>(E11136-F11136+G11136)/O11136*100</f>
      </c>
    </row>
    <row r="11137">
      <c r="A11137" t="n">
        <v>2023</v>
      </c>
      <c r="B11137" t="inlineStr">
        <is>
          <t>00318662</t>
        </is>
      </c>
      <c r="C11137" t="inlineStr">
        <is>
          <t>CNT85</t>
        </is>
      </c>
      <c r="D11137" t="n">
        <v>1101554000</v>
      </c>
      <c r="E11137" t="n">
        <v>268489000</v>
      </c>
      <c r="F11137" t="n">
        <v>269815000</v>
      </c>
      <c r="G11137" t="n">
        <v>12869000</v>
      </c>
      <c r="O11137">
        <f>D11136</f>
      </c>
      <c r="P11137">
        <f>(E11137-F11137+G11137)/O11137*100</f>
      </c>
    </row>
    <row r="11138">
      <c r="A11138" t="n">
        <v>2024</v>
      </c>
      <c r="B11138" t="inlineStr">
        <is>
          <t>00318662</t>
        </is>
      </c>
      <c r="C11138" t="inlineStr">
        <is>
          <t>CNT85</t>
        </is>
      </c>
      <c r="D11138" t="n">
        <v>1058263000</v>
      </c>
      <c r="E11138" t="n">
        <v>371166000</v>
      </c>
      <c r="F11138" t="n">
        <v>522064000</v>
      </c>
      <c r="G11138" t="n">
        <v>16663000</v>
      </c>
      <c r="O11138">
        <f>D11137</f>
      </c>
      <c r="P11138">
        <f>(E11138-F11138+G11138)/O11138*100</f>
      </c>
    </row>
    <row r="11139">
      <c r="A11139" t="n">
        <v>2025</v>
      </c>
      <c r="B11139" t="inlineStr">
        <is>
          <t>00318662</t>
        </is>
      </c>
      <c r="C11139" t="inlineStr">
        <is>
          <t>CNT85</t>
        </is>
      </c>
      <c r="D11139" t="n">
        <v>923471000</v>
      </c>
      <c r="E11139" t="n">
        <v>468012000</v>
      </c>
      <c r="F11139" t="n">
        <v>599712000</v>
      </c>
      <c r="G11139" t="n">
        <v>17952000</v>
      </c>
      <c r="O11139">
        <f>D11138</f>
      </c>
      <c r="P11139">
        <f>(E11139-F11139+G11139)/O11139*100</f>
      </c>
    </row>
    <row r="11140">
      <c r="A11140" t="n">
        <v>2024</v>
      </c>
      <c r="B11140" t="inlineStr">
        <is>
          <t>00319272</t>
        </is>
      </c>
      <c r="C11140" t="inlineStr">
        <is>
          <t>성우</t>
        </is>
      </c>
      <c r="D11140" t="n">
        <v>4021248000</v>
      </c>
      <c r="E11140" t="n">
        <v>983955000</v>
      </c>
      <c r="F11140" t="n">
        <v>758231000</v>
      </c>
      <c r="G11140" t="n">
        <v>72312000</v>
      </c>
      <c r="H11140" t="n">
        <v>3.986</v>
      </c>
      <c r="I11140" t="n">
        <v>4.52</v>
      </c>
      <c r="J11140" t="n">
        <v>8.630000000000001</v>
      </c>
      <c r="K11140" t="n">
        <v>-166224000</v>
      </c>
      <c r="L11140" t="n">
        <v>192226000</v>
      </c>
      <c r="M11140" t="n">
        <v>189423000</v>
      </c>
      <c r="N11140" t="n">
        <v>-167061000</v>
      </c>
      <c r="U11140">
        <f>(L11140-K11140)/(2*D11140*0.01)</f>
      </c>
      <c r="V11140">
        <f>(L11140+K11140)/(D11140*0.0001)</f>
      </c>
    </row>
    <row r="11141">
      <c r="A11141" t="n">
        <v>2025</v>
      </c>
      <c r="B11141" t="inlineStr">
        <is>
          <t>00319272</t>
        </is>
      </c>
      <c r="C11141" t="inlineStr">
        <is>
          <t>성우</t>
        </is>
      </c>
      <c r="D11141" t="n">
        <v>4283025000</v>
      </c>
      <c r="E11141" t="n">
        <v>916735000</v>
      </c>
      <c r="F11141" t="n">
        <v>482173000</v>
      </c>
      <c r="G11141" t="n">
        <v>80408000</v>
      </c>
      <c r="H11141" t="n">
        <v>4.349</v>
      </c>
      <c r="I11141" t="n">
        <v>4.56</v>
      </c>
      <c r="J11141" t="n">
        <v>8.76</v>
      </c>
      <c r="K11141" t="n">
        <v>-155133000</v>
      </c>
      <c r="L11141" t="n">
        <v>179418000</v>
      </c>
      <c r="M11141" t="n">
        <v>177401000</v>
      </c>
      <c r="N11141" t="n">
        <v>-156370000</v>
      </c>
      <c r="O11141">
        <f>D11140</f>
      </c>
      <c r="P11141">
        <f>(E11141-F11141+G11141)/O11141*100</f>
      </c>
      <c r="Q11141">
        <f>H11140</f>
      </c>
      <c r="R11141">
        <f>I11140</f>
      </c>
      <c r="S11141">
        <f>H11141-H11140</f>
      </c>
      <c r="T11141">
        <f>I11141-I11140</f>
      </c>
      <c r="U11141">
        <f>(L11141-K11141)/(2*D11141*0.01)</f>
      </c>
      <c r="V11141">
        <f>(L11141+K11141)/(D11141*0.0001)</f>
      </c>
    </row>
    <row r="11142">
      <c r="A11142" t="n">
        <v>2014</v>
      </c>
      <c r="B11142" t="inlineStr">
        <is>
          <t>00321204</t>
        </is>
      </c>
      <c r="C11142" t="inlineStr">
        <is>
          <t>지에이이노더스</t>
        </is>
      </c>
      <c r="D11142" t="n">
        <v>4420445000</v>
      </c>
      <c r="F11142" t="n">
        <v>599674000</v>
      </c>
    </row>
    <row r="11143">
      <c r="A11143" t="n">
        <v>2014</v>
      </c>
      <c r="B11143" t="inlineStr">
        <is>
          <t>00323549</t>
        </is>
      </c>
      <c r="C11143" t="inlineStr">
        <is>
          <t>리딩투자증권</t>
        </is>
      </c>
      <c r="D11143" t="n">
        <v>2784562000</v>
      </c>
      <c r="E11143" t="n">
        <v>891919000</v>
      </c>
      <c r="F11143" t="n">
        <v>1144825000</v>
      </c>
      <c r="G11143" t="n">
        <v>85281000</v>
      </c>
      <c r="H11143" t="n">
        <v>2.205</v>
      </c>
      <c r="I11143" t="n">
        <v>1.285</v>
      </c>
      <c r="K11143" t="n">
        <v>-208971000</v>
      </c>
      <c r="L11143" t="n">
        <v>221909000</v>
      </c>
      <c r="M11143" t="n">
        <v>193783000</v>
      </c>
      <c r="N11143" t="n">
        <v>-170851000</v>
      </c>
      <c r="U11143">
        <f>(L11143-K11143)/(2*D11143*0.01)</f>
      </c>
      <c r="V11143">
        <f>(L11143+K11143)/(D11143*0.0001)</f>
      </c>
    </row>
    <row r="11144">
      <c r="A11144" t="n">
        <v>2015</v>
      </c>
      <c r="B11144" t="inlineStr">
        <is>
          <t>00323549</t>
        </is>
      </c>
      <c r="C11144" t="inlineStr">
        <is>
          <t>리딩투자증권</t>
        </is>
      </c>
      <c r="D11144" t="n">
        <v>2326157000</v>
      </c>
      <c r="E11144" t="n">
        <v>576679000</v>
      </c>
      <c r="F11144" t="n">
        <v>842663000</v>
      </c>
      <c r="G11144" t="n">
        <v>64340000</v>
      </c>
      <c r="K11144" t="n">
        <v>-180398000</v>
      </c>
      <c r="L11144" t="n">
        <v>206536000</v>
      </c>
      <c r="M11144" t="n">
        <v>162470000</v>
      </c>
      <c r="N11144" t="n">
        <v>-143251000</v>
      </c>
      <c r="O11144">
        <f>D11143</f>
      </c>
      <c r="P11144">
        <f>(E11144-F11144+G11144)/O11144*100</f>
      </c>
      <c r="U11144">
        <f>(L11144-K11144)/(2*D11144*0.01)</f>
      </c>
      <c r="V11144">
        <f>(L11144+K11144)/(D11144*0.0001)</f>
      </c>
    </row>
    <row r="11145">
      <c r="A11145" t="n">
        <v>2014</v>
      </c>
      <c r="B11145" t="inlineStr">
        <is>
          <t>00323868</t>
        </is>
      </c>
      <c r="C11145" t="inlineStr">
        <is>
          <t>웹케시</t>
        </is>
      </c>
      <c r="D11145" t="n">
        <v>3981687000</v>
      </c>
      <c r="F11145" t="n">
        <v>270210000</v>
      </c>
    </row>
    <row r="11146">
      <c r="A11146" t="n">
        <v>2015</v>
      </c>
      <c r="B11146" t="inlineStr">
        <is>
          <t>00323868</t>
        </is>
      </c>
      <c r="C11146" t="inlineStr">
        <is>
          <t>웹케시</t>
        </is>
      </c>
      <c r="D11146" t="n">
        <v>5324927000</v>
      </c>
      <c r="E11146" t="n">
        <v>1393855000</v>
      </c>
      <c r="F11146" t="n">
        <v>1100798000</v>
      </c>
      <c r="G11146" t="n">
        <v>146716000</v>
      </c>
      <c r="H11146" t="n">
        <v>2.87</v>
      </c>
      <c r="I11146" t="n">
        <v>2.87</v>
      </c>
      <c r="K11146" t="n">
        <v>-425682000</v>
      </c>
      <c r="L11146" t="n">
        <v>491163000</v>
      </c>
      <c r="M11146" t="n">
        <v>496251000</v>
      </c>
      <c r="N11146" t="n">
        <v>-437472000</v>
      </c>
      <c r="O11146">
        <f>D11145</f>
      </c>
      <c r="P11146">
        <f>(E11146-F11146+G11146)/O11146*100</f>
      </c>
      <c r="U11146">
        <f>(L11146-K11146)/(2*D11146*0.01)</f>
      </c>
      <c r="V11146">
        <f>(L11146+K11146)/(D11146*0.0001)</f>
      </c>
    </row>
    <row r="11147">
      <c r="A11147" t="n">
        <v>2016</v>
      </c>
      <c r="B11147" t="inlineStr">
        <is>
          <t>00323868</t>
        </is>
      </c>
      <c r="C11147" t="inlineStr">
        <is>
          <t>웹케시</t>
        </is>
      </c>
      <c r="D11147" t="n">
        <v>8835937000</v>
      </c>
      <c r="E11147" t="n">
        <v>1539089000</v>
      </c>
      <c r="F11147" t="n">
        <v>1099355000</v>
      </c>
      <c r="G11147" t="n">
        <v>147587000</v>
      </c>
      <c r="H11147" t="n">
        <v>2.855</v>
      </c>
      <c r="I11147" t="n">
        <v>4.515</v>
      </c>
      <c r="K11147" t="n">
        <v>-750370000</v>
      </c>
      <c r="L11147" t="n">
        <v>876706000</v>
      </c>
      <c r="M11147" t="n">
        <v>884500000</v>
      </c>
      <c r="N11147" t="n">
        <v>-769971000</v>
      </c>
      <c r="O11147">
        <f>D11146</f>
      </c>
      <c r="P11147">
        <f>(E11147-F11147+G11147)/O11147*100</f>
      </c>
      <c r="Q11147">
        <f>H11146</f>
      </c>
      <c r="R11147">
        <f>I11146</f>
      </c>
      <c r="S11147">
        <f>H11147-H11146</f>
      </c>
      <c r="T11147">
        <f>I11147-I11146</f>
      </c>
      <c r="U11147">
        <f>(L11147-K11147)/(2*D11147*0.01)</f>
      </c>
      <c r="V11147">
        <f>(L11147+K11147)/(D11147*0.0001)</f>
      </c>
    </row>
    <row r="11148">
      <c r="A11148" t="n">
        <v>2017</v>
      </c>
      <c r="B11148" t="inlineStr">
        <is>
          <t>00323868</t>
        </is>
      </c>
      <c r="C11148" t="inlineStr">
        <is>
          <t>웹케시</t>
        </is>
      </c>
      <c r="D11148" t="n">
        <v>9011046000</v>
      </c>
      <c r="E11148" t="n">
        <v>1824553000</v>
      </c>
      <c r="F11148" t="n">
        <v>927898000</v>
      </c>
      <c r="G11148" t="n">
        <v>249256000</v>
      </c>
      <c r="H11148" t="n">
        <v>3.195</v>
      </c>
      <c r="I11148" t="n">
        <v>4.18</v>
      </c>
      <c r="J11148" t="n">
        <v>9.355</v>
      </c>
      <c r="K11148" t="n">
        <v>-735208000</v>
      </c>
      <c r="L11148" t="n">
        <v>853391000</v>
      </c>
      <c r="M11148" t="n">
        <v>863782000</v>
      </c>
      <c r="N11148" t="n">
        <v>-756597000</v>
      </c>
      <c r="O11148">
        <f>D11147</f>
      </c>
      <c r="P11148">
        <f>(E11148-F11148+G11148)/O11148*100</f>
      </c>
      <c r="Q11148">
        <f>H11147</f>
      </c>
      <c r="R11148">
        <f>I11147</f>
      </c>
      <c r="S11148">
        <f>H11148-H11147</f>
      </c>
      <c r="T11148">
        <f>I11148-I11147</f>
      </c>
      <c r="U11148">
        <f>(L11148-K11148)/(2*D11148*0.01)</f>
      </c>
      <c r="V11148">
        <f>(L11148+K11148)/(D11148*0.0001)</f>
      </c>
    </row>
    <row r="11149">
      <c r="A11149" t="n">
        <v>2018</v>
      </c>
      <c r="B11149" t="inlineStr">
        <is>
          <t>00323868</t>
        </is>
      </c>
      <c r="C11149" t="inlineStr">
        <is>
          <t>웹케시</t>
        </is>
      </c>
      <c r="D11149" t="n">
        <v>8849321660</v>
      </c>
      <c r="E11149" t="n">
        <v>1718960871</v>
      </c>
      <c r="F11149" t="n">
        <v>1367284510</v>
      </c>
      <c r="G11149" t="n">
        <v>280176879</v>
      </c>
      <c r="H11149" t="n">
        <v>2.765</v>
      </c>
      <c r="I11149" t="n">
        <v>3.55</v>
      </c>
      <c r="J11149" t="n">
        <v>9.300000000000001</v>
      </c>
      <c r="K11149" t="n">
        <v>-689392737</v>
      </c>
      <c r="L11149" t="n">
        <v>797341827</v>
      </c>
      <c r="M11149" t="n">
        <v>802523752</v>
      </c>
      <c r="N11149" t="n">
        <v>-706045921</v>
      </c>
      <c r="O11149">
        <f>D11148</f>
      </c>
      <c r="P11149">
        <f>(E11149-F11149+G11149)/O11149*100</f>
      </c>
      <c r="Q11149">
        <f>H11148</f>
      </c>
      <c r="R11149">
        <f>I11148</f>
      </c>
      <c r="S11149">
        <f>H11149-H11148</f>
      </c>
      <c r="T11149">
        <f>I11149-I11148</f>
      </c>
      <c r="U11149">
        <f>(L11149-K11149)/(2*D11149*0.01)</f>
      </c>
      <c r="V11149">
        <f>(L11149+K11149)/(D11149*0.0001)</f>
      </c>
    </row>
    <row r="11150">
      <c r="A11150" t="n">
        <v>2019</v>
      </c>
      <c r="B11150" t="inlineStr">
        <is>
          <t>00323868</t>
        </is>
      </c>
      <c r="C11150" t="inlineStr">
        <is>
          <t>웹케시</t>
        </is>
      </c>
      <c r="D11150" t="n">
        <v>6439580657</v>
      </c>
      <c r="E11150" t="n">
        <v>1122063461</v>
      </c>
      <c r="F11150" t="n">
        <v>1276222420</v>
      </c>
      <c r="G11150" t="n">
        <v>176046288</v>
      </c>
      <c r="H11150" t="n">
        <v>2.91</v>
      </c>
      <c r="I11150" t="n">
        <v>3.63</v>
      </c>
      <c r="J11150" t="n">
        <v>10.2</v>
      </c>
      <c r="K11150" t="n">
        <v>-554519872</v>
      </c>
      <c r="L11150" t="n">
        <v>647757515</v>
      </c>
      <c r="M11150" t="n">
        <v>661583866</v>
      </c>
      <c r="N11150" t="n">
        <v>-575097796</v>
      </c>
      <c r="O11150">
        <f>D11149</f>
      </c>
      <c r="P11150">
        <f>(E11150-F11150+G11150)/O11150*100</f>
      </c>
      <c r="Q11150">
        <f>H11149</f>
      </c>
      <c r="R11150">
        <f>I11149</f>
      </c>
      <c r="S11150">
        <f>H11150-H11149</f>
      </c>
      <c r="T11150">
        <f>I11150-I11149</f>
      </c>
      <c r="U11150">
        <f>(L11150-K11150)/(2*D11150*0.01)</f>
      </c>
      <c r="V11150">
        <f>(L11150+K11150)/(D11150*0.0001)</f>
      </c>
    </row>
    <row r="11151">
      <c r="A11151" t="n">
        <v>2020</v>
      </c>
      <c r="B11151" t="inlineStr">
        <is>
          <t>00323868</t>
        </is>
      </c>
      <c r="C11151" t="inlineStr">
        <is>
          <t>웹케시</t>
        </is>
      </c>
      <c r="D11151" t="n">
        <v>7487355357</v>
      </c>
      <c r="E11151" t="n">
        <v>929360316</v>
      </c>
      <c r="F11151" t="n">
        <v>872055560</v>
      </c>
      <c r="G11151" t="n">
        <v>181550364</v>
      </c>
      <c r="H11151" t="n">
        <v>2.96</v>
      </c>
      <c r="I11151" t="n">
        <v>3.63</v>
      </c>
      <c r="J11151" t="n">
        <v>10.1</v>
      </c>
      <c r="K11151" t="n">
        <v>-616935813</v>
      </c>
      <c r="L11151" t="n">
        <v>717706197</v>
      </c>
      <c r="M11151" t="n">
        <v>705955393</v>
      </c>
      <c r="N11151" t="n">
        <v>-619168363</v>
      </c>
      <c r="O11151">
        <f>D11150</f>
      </c>
      <c r="P11151">
        <f>(E11151-F11151+G11151)/O11151*100</f>
      </c>
      <c r="Q11151">
        <f>H11150</f>
      </c>
      <c r="R11151">
        <f>I11150</f>
      </c>
      <c r="S11151">
        <f>H11151-H11150</f>
      </c>
      <c r="T11151">
        <f>I11151-I11150</f>
      </c>
      <c r="U11151">
        <f>(L11151-K11151)/(2*D11151*0.01)</f>
      </c>
      <c r="V11151">
        <f>(L11151+K11151)/(D11151*0.0001)</f>
      </c>
    </row>
    <row r="11152">
      <c r="A11152" t="n">
        <v>2021</v>
      </c>
      <c r="B11152" t="inlineStr">
        <is>
          <t>00323868</t>
        </is>
      </c>
      <c r="C11152" t="inlineStr">
        <is>
          <t>웹케시</t>
        </is>
      </c>
      <c r="D11152" t="n">
        <v>7997704209</v>
      </c>
      <c r="E11152" t="n">
        <v>1169130044</v>
      </c>
      <c r="F11152" t="n">
        <v>671048139</v>
      </c>
      <c r="G11152" t="n">
        <v>214737252</v>
      </c>
      <c r="H11152" t="n">
        <v>3.48</v>
      </c>
      <c r="I11152" t="n">
        <v>3.63</v>
      </c>
      <c r="J11152" t="n">
        <v>9.75</v>
      </c>
      <c r="K11152" t="n">
        <v>-615697294</v>
      </c>
      <c r="L11152" t="n">
        <v>713266635</v>
      </c>
      <c r="M11152" t="n">
        <v>702194197</v>
      </c>
      <c r="N11152" t="n">
        <v>-617937201</v>
      </c>
      <c r="O11152">
        <f>D11151</f>
      </c>
      <c r="P11152">
        <f>(E11152-F11152+G11152)/O11152*100</f>
      </c>
      <c r="Q11152">
        <f>H11151</f>
      </c>
      <c r="R11152">
        <f>I11151</f>
      </c>
      <c r="S11152">
        <f>H11152-H11151</f>
      </c>
      <c r="T11152">
        <f>I11152-I11151</f>
      </c>
      <c r="U11152">
        <f>(L11152-K11152)/(2*D11152*0.01)</f>
      </c>
      <c r="V11152">
        <f>(L11152+K11152)/(D11152*0.0001)</f>
      </c>
    </row>
    <row r="11153">
      <c r="A11153" t="n">
        <v>2022</v>
      </c>
      <c r="B11153" t="inlineStr">
        <is>
          <t>00323868</t>
        </is>
      </c>
      <c r="C11153" t="inlineStr">
        <is>
          <t>웹케시</t>
        </is>
      </c>
      <c r="D11153" t="n">
        <v>7447489658</v>
      </c>
      <c r="E11153" t="n">
        <v>1120387944</v>
      </c>
      <c r="F11153" t="n">
        <v>1227251884</v>
      </c>
      <c r="G11153" t="n">
        <v>268585068</v>
      </c>
      <c r="H11153" t="n">
        <v>5.84</v>
      </c>
      <c r="I11153" t="n">
        <v>5</v>
      </c>
      <c r="J11153" t="n">
        <v>9.18</v>
      </c>
      <c r="K11153" t="n">
        <v>-514386151</v>
      </c>
      <c r="L11153" t="n">
        <v>590643197</v>
      </c>
      <c r="M11153" t="n">
        <v>590385658</v>
      </c>
      <c r="N11153" t="n">
        <v>-523375119</v>
      </c>
      <c r="O11153">
        <f>D11152</f>
      </c>
      <c r="P11153">
        <f>(E11153-F11153+G11153)/O11153*100</f>
      </c>
      <c r="Q11153">
        <f>H11152</f>
      </c>
      <c r="R11153">
        <f>I11152</f>
      </c>
      <c r="S11153">
        <f>H11153-H11152</f>
      </c>
      <c r="T11153">
        <f>I11153-I11152</f>
      </c>
      <c r="U11153">
        <f>(L11153-K11153)/(2*D11153*0.01)</f>
      </c>
      <c r="V11153">
        <f>(L11153+K11153)/(D11153*0.0001)</f>
      </c>
    </row>
    <row r="11154">
      <c r="A11154" t="n">
        <v>2023</v>
      </c>
      <c r="B11154" t="inlineStr">
        <is>
          <t>00323868</t>
        </is>
      </c>
      <c r="C11154" t="inlineStr">
        <is>
          <t>웹케시</t>
        </is>
      </c>
      <c r="D11154" t="n">
        <v>8758708909</v>
      </c>
      <c r="E11154" t="n">
        <v>1037330028</v>
      </c>
      <c r="F11154" t="n">
        <v>1069859427</v>
      </c>
      <c r="G11154" t="n">
        <v>419158524</v>
      </c>
      <c r="H11154" t="n">
        <v>5.05</v>
      </c>
      <c r="I11154" t="n">
        <v>5</v>
      </c>
      <c r="J11154" t="n">
        <v>9.35</v>
      </c>
      <c r="K11154" t="n">
        <v>-622184616</v>
      </c>
      <c r="L11154" t="n">
        <v>714942858</v>
      </c>
      <c r="M11154" t="n">
        <v>708912152</v>
      </c>
      <c r="N11154" t="n">
        <v>-628645190</v>
      </c>
      <c r="O11154">
        <f>D11153</f>
      </c>
      <c r="P11154">
        <f>(E11154-F11154+G11154)/O11154*100</f>
      </c>
      <c r="Q11154">
        <f>H11153</f>
      </c>
      <c r="R11154">
        <f>I11153</f>
      </c>
      <c r="S11154">
        <f>H11154-H11153</f>
      </c>
      <c r="T11154">
        <f>I11154-I11153</f>
      </c>
      <c r="U11154">
        <f>(L11154-K11154)/(2*D11154*0.01)</f>
      </c>
      <c r="V11154">
        <f>(L11154+K11154)/(D11154*0.0001)</f>
      </c>
    </row>
    <row r="11155">
      <c r="A11155" t="n">
        <v>2024</v>
      </c>
      <c r="B11155" t="inlineStr">
        <is>
          <t>00323868</t>
        </is>
      </c>
      <c r="C11155" t="inlineStr">
        <is>
          <t>웹케시</t>
        </is>
      </c>
      <c r="D11155" t="n">
        <v>10077688444</v>
      </c>
      <c r="E11155" t="n">
        <v>1221914854</v>
      </c>
      <c r="F11155" t="n">
        <v>602382359</v>
      </c>
      <c r="G11155" t="n">
        <v>427644156</v>
      </c>
      <c r="H11155" t="n">
        <v>4.45</v>
      </c>
      <c r="I11155" t="n">
        <v>4.26</v>
      </c>
      <c r="J11155" t="n">
        <v>8.23</v>
      </c>
      <c r="K11155" t="n">
        <v>-729524846</v>
      </c>
      <c r="L11155" t="n">
        <v>833861912</v>
      </c>
      <c r="M11155" t="n">
        <v>847375767</v>
      </c>
      <c r="N11155" t="n">
        <v>-753462187</v>
      </c>
      <c r="O11155">
        <f>D11154</f>
      </c>
      <c r="P11155">
        <f>(E11155-F11155+G11155)/O11155*100</f>
      </c>
      <c r="Q11155">
        <f>H11154</f>
      </c>
      <c r="R11155">
        <f>I11154</f>
      </c>
      <c r="S11155">
        <f>H11155-H11154</f>
      </c>
      <c r="T11155">
        <f>I11155-I11154</f>
      </c>
      <c r="U11155">
        <f>(L11155-K11155)/(2*D11155*0.01)</f>
      </c>
      <c r="V11155">
        <f>(L11155+K11155)/(D11155*0.0001)</f>
      </c>
    </row>
    <row r="11156">
      <c r="A11156" t="n">
        <v>2025</v>
      </c>
      <c r="B11156" t="inlineStr">
        <is>
          <t>00323868</t>
        </is>
      </c>
      <c r="C11156" t="inlineStr">
        <is>
          <t>웹케시</t>
        </is>
      </c>
      <c r="D11156" t="n">
        <v>10814100260</v>
      </c>
      <c r="E11156" t="n">
        <v>1329646744</v>
      </c>
      <c r="F11156" t="n">
        <v>715396106</v>
      </c>
      <c r="G11156" t="n">
        <v>419883240</v>
      </c>
      <c r="H11156" t="n">
        <v>4.81</v>
      </c>
      <c r="I11156" t="n">
        <v>4.25</v>
      </c>
      <c r="J11156" t="n">
        <v>7.81</v>
      </c>
      <c r="K11156" t="n">
        <v>-756240925</v>
      </c>
      <c r="L11156" t="n">
        <v>862343778</v>
      </c>
      <c r="M11156" t="n">
        <v>879502009</v>
      </c>
      <c r="N11156" t="n">
        <v>-783575449</v>
      </c>
      <c r="O11156">
        <f>D11155</f>
      </c>
      <c r="P11156">
        <f>(E11156-F11156+G11156)/O11156*100</f>
      </c>
      <c r="Q11156">
        <f>H11155</f>
      </c>
      <c r="R11156">
        <f>I11155</f>
      </c>
      <c r="S11156">
        <f>H11156-H11155</f>
      </c>
      <c r="T11156">
        <f>I11156-I11155</f>
      </c>
      <c r="U11156">
        <f>(L11156-K11156)/(2*D11156*0.01)</f>
      </c>
      <c r="V11156">
        <f>(L11156+K11156)/(D11156*0.0001)</f>
      </c>
    </row>
    <row r="11157">
      <c r="A11157" t="n">
        <v>2014</v>
      </c>
      <c r="B11157" t="inlineStr">
        <is>
          <t>00325112</t>
        </is>
      </c>
      <c r="C11157" t="inlineStr">
        <is>
          <t>프로텍</t>
        </is>
      </c>
      <c r="D11157" t="n">
        <v>5319741000</v>
      </c>
      <c r="E11157" t="n">
        <v>703998000</v>
      </c>
      <c r="F11157" t="n">
        <v>184576000</v>
      </c>
      <c r="G11157" t="n">
        <v>178446000</v>
      </c>
    </row>
    <row r="11158">
      <c r="A11158" t="n">
        <v>2015</v>
      </c>
      <c r="B11158" t="inlineStr">
        <is>
          <t>00325112</t>
        </is>
      </c>
      <c r="C11158" t="inlineStr">
        <is>
          <t>프로텍</t>
        </is>
      </c>
      <c r="D11158" t="n">
        <v>5936460000</v>
      </c>
      <c r="E11158" t="n">
        <v>856450000</v>
      </c>
      <c r="F11158" t="n">
        <v>437719000</v>
      </c>
      <c r="G11158" t="n">
        <v>165125000</v>
      </c>
      <c r="H11158" t="n">
        <v>2.53</v>
      </c>
      <c r="I11158" t="n">
        <v>5</v>
      </c>
      <c r="K11158" t="n">
        <v>-320596000</v>
      </c>
      <c r="L11158" t="n">
        <v>366546000</v>
      </c>
      <c r="M11158" t="n">
        <v>354240000</v>
      </c>
      <c r="N11158" t="n">
        <v>-316709000</v>
      </c>
      <c r="O11158">
        <f>D11157</f>
      </c>
      <c r="P11158">
        <f>(E11158-F11158+G11158)/O11158*100</f>
      </c>
      <c r="U11158">
        <f>(L11158-K11158)/(2*D11158*0.01)</f>
      </c>
      <c r="V11158">
        <f>(L11158+K11158)/(D11158*0.0001)</f>
      </c>
    </row>
    <row r="11159">
      <c r="A11159" t="n">
        <v>2016</v>
      </c>
      <c r="B11159" t="inlineStr">
        <is>
          <t>00325112</t>
        </is>
      </c>
      <c r="C11159" t="inlineStr">
        <is>
          <t>프로텍</t>
        </is>
      </c>
      <c r="D11159" t="n">
        <v>6631678000</v>
      </c>
      <c r="E11159" t="n">
        <v>992587000</v>
      </c>
      <c r="F11159" t="n">
        <v>404129000</v>
      </c>
      <c r="G11159" t="n">
        <v>148136000</v>
      </c>
      <c r="H11159" t="n">
        <v>2.64</v>
      </c>
      <c r="I11159" t="n">
        <v>5</v>
      </c>
      <c r="K11159" t="n">
        <v>-419156000</v>
      </c>
      <c r="L11159" t="n">
        <v>366933000</v>
      </c>
      <c r="M11159" t="n">
        <v>-362756000</v>
      </c>
      <c r="N11159" t="n">
        <v>405417000</v>
      </c>
      <c r="O11159">
        <f>D11158</f>
      </c>
      <c r="P11159">
        <f>(E11159-F11159+G11159)/O11159*100</f>
      </c>
      <c r="Q11159">
        <f>H11158</f>
      </c>
      <c r="R11159">
        <f>I11158</f>
      </c>
      <c r="S11159">
        <f>H11159-H11158</f>
      </c>
      <c r="T11159">
        <f>I11159-I11158</f>
      </c>
      <c r="U11159">
        <f>(L11159-K11159)/(2*D11159*0.01)</f>
      </c>
    </row>
    <row r="11160">
      <c r="A11160" t="n">
        <v>2017</v>
      </c>
      <c r="B11160" t="inlineStr">
        <is>
          <t>00325112</t>
        </is>
      </c>
      <c r="C11160" t="inlineStr">
        <is>
          <t>프로텍</t>
        </is>
      </c>
      <c r="D11160" t="n">
        <v>6935002000</v>
      </c>
      <c r="E11160" t="n">
        <v>1012735000</v>
      </c>
      <c r="F11160" t="n">
        <v>979114000</v>
      </c>
      <c r="G11160" t="n">
        <v>189082000</v>
      </c>
      <c r="H11160" t="n">
        <v>3.2</v>
      </c>
      <c r="I11160" t="n">
        <v>5</v>
      </c>
      <c r="K11160" t="n">
        <v>-372100000</v>
      </c>
      <c r="L11160" t="n">
        <v>429812000</v>
      </c>
      <c r="M11160" t="n">
        <v>418198000</v>
      </c>
      <c r="N11160" t="n">
        <v>-369839000</v>
      </c>
      <c r="O11160">
        <f>D11159</f>
      </c>
      <c r="P11160">
        <f>(E11160-F11160+G11160)/O11160*100</f>
      </c>
      <c r="Q11160">
        <f>H11159</f>
      </c>
      <c r="R11160">
        <f>I11159</f>
      </c>
      <c r="S11160">
        <f>H11160-H11159</f>
      </c>
      <c r="T11160">
        <f>I11160-I11159</f>
      </c>
      <c r="U11160">
        <f>(L11160-K11160)/(2*D11160*0.01)</f>
      </c>
      <c r="V11160">
        <f>(L11160+K11160)/(D11160*0.0001)</f>
      </c>
    </row>
    <row r="11161">
      <c r="A11161" t="n">
        <v>2018</v>
      </c>
      <c r="B11161" t="inlineStr">
        <is>
          <t>00325112</t>
        </is>
      </c>
      <c r="C11161" t="inlineStr">
        <is>
          <t>프로텍</t>
        </is>
      </c>
      <c r="D11161" t="n">
        <v>8731357000</v>
      </c>
      <c r="E11161" t="n">
        <v>1064820000</v>
      </c>
      <c r="F11161" t="n">
        <v>302547000</v>
      </c>
      <c r="G11161" t="n">
        <v>222490000</v>
      </c>
      <c r="H11161" t="n">
        <v>2.47</v>
      </c>
      <c r="I11161" t="n">
        <v>5</v>
      </c>
      <c r="K11161" t="n">
        <v>-481862000</v>
      </c>
      <c r="L11161" t="n">
        <v>557195000</v>
      </c>
      <c r="M11161" t="n">
        <v>538052000</v>
      </c>
      <c r="N11161" t="n">
        <v>-475804000</v>
      </c>
      <c r="O11161">
        <f>D11160</f>
      </c>
      <c r="P11161">
        <f>(E11161-F11161+G11161)/O11161*100</f>
      </c>
      <c r="Q11161">
        <f>H11160</f>
      </c>
      <c r="R11161">
        <f>I11160</f>
      </c>
      <c r="S11161">
        <f>H11161-H11160</f>
      </c>
      <c r="T11161">
        <f>I11161-I11160</f>
      </c>
      <c r="U11161">
        <f>(L11161-K11161)/(2*D11161*0.01)</f>
      </c>
      <c r="V11161">
        <f>(L11161+K11161)/(D11161*0.0001)</f>
      </c>
    </row>
    <row r="11162">
      <c r="A11162" t="n">
        <v>2019</v>
      </c>
      <c r="B11162" t="inlineStr">
        <is>
          <t>00325112</t>
        </is>
      </c>
      <c r="C11162" t="inlineStr">
        <is>
          <t>프로텍</t>
        </is>
      </c>
      <c r="D11162" t="n">
        <v>12226983000</v>
      </c>
      <c r="E11162" t="n">
        <v>3101255000</v>
      </c>
      <c r="F11162" t="n">
        <v>225562000</v>
      </c>
      <c r="G11162" t="n">
        <v>233349000</v>
      </c>
      <c r="H11162" t="n">
        <v>2.23</v>
      </c>
      <c r="I11162" t="n">
        <v>5</v>
      </c>
      <c r="K11162" t="n">
        <v>-715387000</v>
      </c>
      <c r="L11162" t="n">
        <v>818072000</v>
      </c>
      <c r="M11162" t="n">
        <v>798579000</v>
      </c>
      <c r="N11162" t="n">
        <v>-695528000</v>
      </c>
      <c r="O11162">
        <f>D11161</f>
      </c>
      <c r="P11162">
        <f>(E11162-F11162+G11162)/O11162*100</f>
      </c>
      <c r="Q11162">
        <f>H11161</f>
      </c>
      <c r="R11162">
        <f>I11161</f>
      </c>
      <c r="S11162">
        <f>H11162-H11161</f>
      </c>
      <c r="T11162">
        <f>I11162-I11161</f>
      </c>
      <c r="U11162">
        <f>(L11162-K11162)/(2*D11162*0.01)</f>
      </c>
      <c r="V11162">
        <f>(L11162+K11162)/(D11162*0.0001)</f>
      </c>
    </row>
    <row r="11163">
      <c r="A11163" t="n">
        <v>2020</v>
      </c>
      <c r="B11163" t="inlineStr">
        <is>
          <t>00325112</t>
        </is>
      </c>
      <c r="C11163" t="inlineStr">
        <is>
          <t>프로텍</t>
        </is>
      </c>
      <c r="O11163">
        <f>D11162</f>
      </c>
    </row>
    <row r="11164">
      <c r="A11164" t="n">
        <v>2021</v>
      </c>
      <c r="B11164" t="inlineStr">
        <is>
          <t>00325112</t>
        </is>
      </c>
      <c r="C11164" t="inlineStr">
        <is>
          <t>프로텍</t>
        </is>
      </c>
      <c r="D11164" t="n">
        <v>12226983000</v>
      </c>
      <c r="E11164" t="n">
        <v>3101255000</v>
      </c>
      <c r="F11164" t="n">
        <v>225562000</v>
      </c>
      <c r="G11164" t="n">
        <v>233349000</v>
      </c>
      <c r="H11164" t="n">
        <v>2.23</v>
      </c>
      <c r="I11164" t="n">
        <v>5</v>
      </c>
      <c r="K11164" t="n">
        <v>-715387000</v>
      </c>
      <c r="L11164" t="n">
        <v>818072000</v>
      </c>
      <c r="M11164" t="n">
        <v>798579000</v>
      </c>
      <c r="N11164" t="n">
        <v>-695528000</v>
      </c>
      <c r="U11164">
        <f>(L11164-K11164)/(2*D11164*0.01)</f>
      </c>
      <c r="V11164">
        <f>(L11164+K11164)/(D11164*0.0001)</f>
      </c>
    </row>
    <row r="11165">
      <c r="A11165" t="n">
        <v>2022</v>
      </c>
      <c r="B11165" t="inlineStr">
        <is>
          <t>00325112</t>
        </is>
      </c>
      <c r="C11165" t="inlineStr">
        <is>
          <t>프로텍</t>
        </is>
      </c>
      <c r="D11165" t="n">
        <v>20521243000</v>
      </c>
      <c r="E11165" t="n">
        <v>1711850000</v>
      </c>
      <c r="F11165" t="n">
        <v>884480000</v>
      </c>
      <c r="G11165" t="n">
        <v>551590000</v>
      </c>
      <c r="O11165">
        <f>D11164</f>
      </c>
      <c r="P11165">
        <f>(E11165-F11165+G11165)/O11165*100</f>
      </c>
    </row>
    <row r="11166">
      <c r="A11166" t="n">
        <v>2023</v>
      </c>
      <c r="B11166" t="inlineStr">
        <is>
          <t>00325112</t>
        </is>
      </c>
      <c r="C11166" t="inlineStr">
        <is>
          <t>프로텍</t>
        </is>
      </c>
      <c r="D11166" t="n">
        <v>22482122000</v>
      </c>
      <c r="E11166" t="n">
        <v>2600285000</v>
      </c>
      <c r="F11166" t="n">
        <v>2986254000</v>
      </c>
      <c r="G11166" t="n">
        <v>964843000</v>
      </c>
      <c r="O11166">
        <f>D11165</f>
      </c>
      <c r="P11166">
        <f>(E11166-F11166+G11166)/O11166*100</f>
      </c>
    </row>
    <row r="11167">
      <c r="A11167" t="n">
        <v>2024</v>
      </c>
      <c r="B11167" t="inlineStr">
        <is>
          <t>00325112</t>
        </is>
      </c>
      <c r="C11167" t="inlineStr">
        <is>
          <t>프로텍</t>
        </is>
      </c>
      <c r="D11167" t="n">
        <v>26159929000</v>
      </c>
      <c r="E11167" t="n">
        <v>3353784000</v>
      </c>
      <c r="F11167" t="n">
        <v>1131889000</v>
      </c>
      <c r="G11167" t="n">
        <v>654661000</v>
      </c>
      <c r="O11167">
        <f>D11166</f>
      </c>
      <c r="P11167">
        <f>(E11167-F11167+G11167)/O11167*100</f>
      </c>
    </row>
    <row r="11168">
      <c r="A11168" t="n">
        <v>2025</v>
      </c>
      <c r="B11168" t="inlineStr">
        <is>
          <t>00325112</t>
        </is>
      </c>
      <c r="C11168" t="inlineStr">
        <is>
          <t>프로텍</t>
        </is>
      </c>
      <c r="D11168" t="n">
        <v>27837246000</v>
      </c>
      <c r="E11168" t="n">
        <v>3753747000</v>
      </c>
      <c r="F11168" t="n">
        <v>1632768000</v>
      </c>
      <c r="G11168" t="n">
        <v>694751000</v>
      </c>
      <c r="O11168">
        <f>D11167</f>
      </c>
      <c r="P11168">
        <f>(E11168-F11168+G11168)/O11168*100</f>
      </c>
    </row>
    <row r="11169">
      <c r="A11169" t="n">
        <v>2015</v>
      </c>
      <c r="B11169" t="inlineStr">
        <is>
          <t>00325185</t>
        </is>
      </c>
      <c r="C11169" t="inlineStr">
        <is>
          <t>GS파워</t>
        </is>
      </c>
      <c r="D11169" t="n">
        <v>18072245000</v>
      </c>
      <c r="E11169" t="n">
        <v>2264258000</v>
      </c>
      <c r="F11169" t="n">
        <v>3364134000</v>
      </c>
      <c r="G11169" t="n">
        <v>608886000</v>
      </c>
      <c r="H11169" t="n">
        <v>2.75</v>
      </c>
      <c r="I11169" t="n">
        <v>3.01</v>
      </c>
      <c r="K11169" t="n">
        <v>-1570766000</v>
      </c>
      <c r="L11169" t="n">
        <v>1798365000</v>
      </c>
      <c r="M11169" t="n">
        <v>1794422000</v>
      </c>
      <c r="N11169" t="n">
        <v>-1596647000</v>
      </c>
      <c r="U11169">
        <f>(L11169-K11169)/(2*D11169*0.01)</f>
      </c>
      <c r="V11169">
        <f>(L11169+K11169)/(D11169*0.0001)</f>
      </c>
    </row>
    <row r="11170">
      <c r="A11170" t="n">
        <v>2016</v>
      </c>
      <c r="B11170" t="inlineStr">
        <is>
          <t>00325185</t>
        </is>
      </c>
      <c r="C11170" t="inlineStr">
        <is>
          <t>GS파워</t>
        </is>
      </c>
      <c r="D11170" t="n">
        <v>20827078000</v>
      </c>
      <c r="E11170" t="n">
        <v>1919432000</v>
      </c>
      <c r="F11170" t="n">
        <v>1462743000</v>
      </c>
      <c r="G11170" t="n">
        <v>487965000</v>
      </c>
      <c r="H11170" t="n">
        <v>2.65</v>
      </c>
      <c r="I11170" t="n">
        <v>3</v>
      </c>
      <c r="K11170" t="n">
        <v>-1741900000</v>
      </c>
      <c r="L11170" t="n">
        <v>1989586000</v>
      </c>
      <c r="M11170" t="n">
        <v>1983157000</v>
      </c>
      <c r="N11170" t="n">
        <v>-1769029000</v>
      </c>
      <c r="O11170">
        <f>D11169</f>
      </c>
      <c r="P11170">
        <f>(E11170-F11170+G11170)/O11170*100</f>
      </c>
      <c r="Q11170">
        <f>H11169</f>
      </c>
      <c r="R11170">
        <f>I11169</f>
      </c>
      <c r="S11170">
        <f>H11170-H11169</f>
      </c>
      <c r="T11170">
        <f>I11170-I11169</f>
      </c>
      <c r="U11170">
        <f>(L11170-K11170)/(2*D11170*0.01)</f>
      </c>
      <c r="V11170">
        <f>(L11170+K11170)/(D11170*0.0001)</f>
      </c>
    </row>
    <row r="11171">
      <c r="A11171" t="n">
        <v>2017</v>
      </c>
      <c r="B11171" t="inlineStr">
        <is>
          <t>00325185</t>
        </is>
      </c>
      <c r="C11171" t="inlineStr">
        <is>
          <t>GS파워</t>
        </is>
      </c>
      <c r="D11171" t="n">
        <v>23157736000</v>
      </c>
      <c r="E11171" t="n">
        <v>2229291000</v>
      </c>
      <c r="F11171" t="n">
        <v>1378462000</v>
      </c>
      <c r="G11171" t="n">
        <v>541695000</v>
      </c>
      <c r="H11171" t="n">
        <v>2.98</v>
      </c>
      <c r="I11171" t="n">
        <v>3</v>
      </c>
      <c r="K11171" t="n">
        <v>-1798400000</v>
      </c>
      <c r="L11171" t="n">
        <v>2047163000</v>
      </c>
      <c r="M11171" t="n">
        <v>2047604000</v>
      </c>
      <c r="N11171" t="n">
        <v>-1831992000</v>
      </c>
      <c r="O11171">
        <f>D11170</f>
      </c>
      <c r="P11171">
        <f>(E11171-F11171+G11171)/O11171*100</f>
      </c>
      <c r="Q11171">
        <f>H11170</f>
      </c>
      <c r="R11171">
        <f>I11170</f>
      </c>
      <c r="S11171">
        <f>H11171-H11170</f>
      </c>
      <c r="T11171">
        <f>I11171-I11170</f>
      </c>
      <c r="U11171">
        <f>(L11171-K11171)/(2*D11171*0.01)</f>
      </c>
      <c r="V11171">
        <f>(L11171+K11171)/(D11171*0.0001)</f>
      </c>
    </row>
    <row r="11172">
      <c r="A11172" t="n">
        <v>2018</v>
      </c>
      <c r="B11172" t="inlineStr">
        <is>
          <t>00325185</t>
        </is>
      </c>
      <c r="C11172" t="inlineStr">
        <is>
          <t>GS파워</t>
        </is>
      </c>
      <c r="D11172" t="n">
        <v>23668878000</v>
      </c>
      <c r="E11172" t="n">
        <v>2302585000</v>
      </c>
      <c r="F11172" t="n">
        <v>3205876000</v>
      </c>
      <c r="G11172" t="n">
        <v>676043000</v>
      </c>
      <c r="H11172" t="n">
        <v>2.63</v>
      </c>
      <c r="I11172" t="n">
        <v>3.28</v>
      </c>
      <c r="K11172" t="n">
        <v>-1860055000</v>
      </c>
      <c r="L11172" t="n">
        <v>2123313000</v>
      </c>
      <c r="M11172" t="n">
        <v>2115947000</v>
      </c>
      <c r="N11172" t="n">
        <v>-1888646000</v>
      </c>
      <c r="O11172">
        <f>D11171</f>
      </c>
      <c r="P11172">
        <f>(E11172-F11172+G11172)/O11172*100</f>
      </c>
      <c r="Q11172">
        <f>H11171</f>
      </c>
      <c r="R11172">
        <f>I11171</f>
      </c>
      <c r="S11172">
        <f>H11172-H11171</f>
      </c>
      <c r="T11172">
        <f>I11172-I11171</f>
      </c>
      <c r="U11172">
        <f>(L11172-K11172)/(2*D11172*0.01)</f>
      </c>
      <c r="V11172">
        <f>(L11172+K11172)/(D11172*0.0001)</f>
      </c>
    </row>
    <row r="11173">
      <c r="A11173" t="n">
        <v>2019</v>
      </c>
      <c r="B11173" t="inlineStr">
        <is>
          <t>00325185</t>
        </is>
      </c>
      <c r="C11173" t="inlineStr">
        <is>
          <t>GS파워</t>
        </is>
      </c>
      <c r="D11173" t="n">
        <v>24065613000</v>
      </c>
      <c r="E11173" t="n">
        <v>2234834000</v>
      </c>
      <c r="F11173" t="n">
        <v>2900885000</v>
      </c>
      <c r="G11173" t="n">
        <v>597266000</v>
      </c>
      <c r="H11173" t="n">
        <v>2.22</v>
      </c>
      <c r="I11173" t="n">
        <v>3.34</v>
      </c>
      <c r="K11173" t="n">
        <v>-1798400000</v>
      </c>
      <c r="L11173" t="n">
        <v>2047163000</v>
      </c>
      <c r="M11173" t="n">
        <v>2047604000</v>
      </c>
      <c r="N11173" t="n">
        <v>-1831992000</v>
      </c>
      <c r="O11173">
        <f>D11172</f>
      </c>
      <c r="P11173">
        <f>(E11173-F11173+G11173)/O11173*100</f>
      </c>
      <c r="Q11173">
        <f>H11172</f>
      </c>
      <c r="R11173">
        <f>I11172</f>
      </c>
      <c r="S11173">
        <f>H11173-H11172</f>
      </c>
      <c r="T11173">
        <f>I11173-I11172</f>
      </c>
      <c r="U11173">
        <f>(L11173-K11173)/(2*D11173*0.01)</f>
      </c>
      <c r="V11173">
        <f>(L11173+K11173)/(D11173*0.0001)</f>
      </c>
    </row>
    <row r="11174">
      <c r="A11174" t="n">
        <v>2020</v>
      </c>
      <c r="B11174" t="inlineStr">
        <is>
          <t>00325185</t>
        </is>
      </c>
      <c r="C11174" t="inlineStr">
        <is>
          <t>GS파워</t>
        </is>
      </c>
      <c r="D11174" t="n">
        <v>26722376000</v>
      </c>
      <c r="E11174" t="n">
        <v>2587232000</v>
      </c>
      <c r="F11174" t="n">
        <v>1420935000</v>
      </c>
      <c r="G11174" t="n">
        <v>490409000</v>
      </c>
      <c r="H11174" t="n">
        <v>2.17</v>
      </c>
      <c r="I11174" t="n">
        <v>3.34</v>
      </c>
      <c r="K11174" t="n">
        <v>-1576953000</v>
      </c>
      <c r="L11174" t="n">
        <v>1789449000</v>
      </c>
      <c r="M11174" t="n">
        <v>1775509000</v>
      </c>
      <c r="N11174" t="n">
        <v>-1595116000</v>
      </c>
      <c r="O11174">
        <f>D11173</f>
      </c>
      <c r="P11174">
        <f>(E11174-F11174+G11174)/O11174*100</f>
      </c>
      <c r="Q11174">
        <f>H11173</f>
      </c>
      <c r="R11174">
        <f>I11173</f>
      </c>
      <c r="S11174">
        <f>H11174-H11173</f>
      </c>
      <c r="T11174">
        <f>I11174-I11173</f>
      </c>
      <c r="U11174">
        <f>(L11174-K11174)/(2*D11174*0.01)</f>
      </c>
      <c r="V11174">
        <f>(L11174+K11174)/(D11174*0.0001)</f>
      </c>
    </row>
    <row r="11175">
      <c r="A11175" t="n">
        <v>2021</v>
      </c>
      <c r="B11175" t="inlineStr">
        <is>
          <t>00325185</t>
        </is>
      </c>
      <c r="C11175" t="inlineStr">
        <is>
          <t>GS파워</t>
        </is>
      </c>
      <c r="D11175" t="n">
        <v>27632969000</v>
      </c>
      <c r="E11175" t="n">
        <v>2431240000</v>
      </c>
      <c r="F11175" t="n">
        <v>2104209000</v>
      </c>
      <c r="G11175" t="n">
        <v>515954000</v>
      </c>
      <c r="H11175" t="n">
        <v>2.78</v>
      </c>
      <c r="I11175" t="n">
        <v>3.4</v>
      </c>
      <c r="K11175" t="n">
        <v>-1557294000</v>
      </c>
      <c r="L11175" t="n">
        <v>1767707000</v>
      </c>
      <c r="M11175" t="n">
        <v>1765065000</v>
      </c>
      <c r="N11175" t="n">
        <v>-1584217000</v>
      </c>
      <c r="O11175">
        <f>D11174</f>
      </c>
      <c r="P11175">
        <f>(E11175-F11175+G11175)/O11175*100</f>
      </c>
      <c r="Q11175">
        <f>H11174</f>
      </c>
      <c r="R11175">
        <f>I11174</f>
      </c>
      <c r="S11175">
        <f>H11175-H11174</f>
      </c>
      <c r="T11175">
        <f>I11175-I11174</f>
      </c>
      <c r="U11175">
        <f>(L11175-K11175)/(2*D11175*0.01)</f>
      </c>
      <c r="V11175">
        <f>(L11175+K11175)/(D11175*0.0001)</f>
      </c>
    </row>
    <row r="11176">
      <c r="A11176" t="n">
        <v>2022</v>
      </c>
      <c r="B11176" t="inlineStr">
        <is>
          <t>00325185</t>
        </is>
      </c>
      <c r="C11176" t="inlineStr">
        <is>
          <t>GS파워</t>
        </is>
      </c>
      <c r="D11176" t="n">
        <v>27181596000</v>
      </c>
      <c r="E11176" t="n">
        <v>2397313000</v>
      </c>
      <c r="F11176" t="n">
        <v>2934876000</v>
      </c>
      <c r="G11176" t="n">
        <v>673074000</v>
      </c>
      <c r="H11176" t="n">
        <v>5.25</v>
      </c>
      <c r="I11176" t="n">
        <v>4.41</v>
      </c>
      <c r="K11176" t="n">
        <v>-1110753000</v>
      </c>
      <c r="L11176" t="n">
        <v>1238098000</v>
      </c>
      <c r="M11176" t="n">
        <v>1276308000</v>
      </c>
      <c r="N11176" t="n">
        <v>-1163916000</v>
      </c>
      <c r="O11176">
        <f>D11175</f>
      </c>
      <c r="P11176">
        <f>(E11176-F11176+G11176)/O11176*100</f>
      </c>
      <c r="Q11176">
        <f>H11175</f>
      </c>
      <c r="R11176">
        <f>I11175</f>
      </c>
      <c r="S11176">
        <f>H11176-H11175</f>
      </c>
      <c r="T11176">
        <f>I11176-I11175</f>
      </c>
      <c r="U11176">
        <f>(L11176-K11176)/(2*D11176*0.01)</f>
      </c>
      <c r="V11176">
        <f>(L11176+K11176)/(D11176*0.0001)</f>
      </c>
    </row>
    <row r="11177">
      <c r="A11177" t="n">
        <v>2023</v>
      </c>
      <c r="B11177" t="inlineStr">
        <is>
          <t>00325185</t>
        </is>
      </c>
      <c r="C11177" t="inlineStr">
        <is>
          <t>GS파워</t>
        </is>
      </c>
      <c r="D11177" t="n">
        <v>25489747000</v>
      </c>
      <c r="E11177" t="n">
        <v>2296211000</v>
      </c>
      <c r="F11177" t="n">
        <v>6371848000</v>
      </c>
      <c r="G11177" t="n">
        <v>1207093000</v>
      </c>
      <c r="H11177" t="n">
        <v>4.31</v>
      </c>
      <c r="I11177" t="n">
        <v>4.32</v>
      </c>
      <c r="K11177" t="n">
        <v>-1320271000</v>
      </c>
      <c r="L11177" t="n">
        <v>1490312000</v>
      </c>
      <c r="M11177" t="n">
        <v>1511879000</v>
      </c>
      <c r="N11177" t="n">
        <v>-1362669000</v>
      </c>
      <c r="O11177">
        <f>D11176</f>
      </c>
      <c r="P11177">
        <f>(E11177-F11177+G11177)/O11177*100</f>
      </c>
      <c r="Q11177">
        <f>H11176</f>
      </c>
      <c r="R11177">
        <f>I11176</f>
      </c>
      <c r="S11177">
        <f>H11177-H11176</f>
      </c>
      <c r="T11177">
        <f>I11177-I11176</f>
      </c>
      <c r="U11177">
        <f>(L11177-K11177)/(2*D11177*0.01)</f>
      </c>
      <c r="V11177">
        <f>(L11177+K11177)/(D11177*0.0001)</f>
      </c>
    </row>
    <row r="11178">
      <c r="A11178" t="n">
        <v>2024</v>
      </c>
      <c r="B11178" t="inlineStr">
        <is>
          <t>00325185</t>
        </is>
      </c>
      <c r="C11178" t="inlineStr">
        <is>
          <t>GS파워</t>
        </is>
      </c>
      <c r="D11178" t="n">
        <v>26504021000</v>
      </c>
      <c r="E11178" t="n">
        <v>2293314000</v>
      </c>
      <c r="F11178" t="n">
        <v>4314287000</v>
      </c>
      <c r="G11178" t="n">
        <v>1043983000</v>
      </c>
      <c r="H11178" t="n">
        <v>3.77</v>
      </c>
      <c r="I11178" t="n">
        <v>4.31</v>
      </c>
      <c r="K11178" t="n">
        <v>-1422172000</v>
      </c>
      <c r="L11178" t="n">
        <v>1612314000</v>
      </c>
      <c r="M11178" t="n">
        <v>1626730000</v>
      </c>
      <c r="N11178" t="n">
        <v>-1460452000</v>
      </c>
      <c r="O11178">
        <f>D11177</f>
      </c>
      <c r="P11178">
        <f>(E11178-F11178+G11178)/O11178*100</f>
      </c>
      <c r="Q11178">
        <f>H11177</f>
      </c>
      <c r="R11178">
        <f>I11177</f>
      </c>
      <c r="S11178">
        <f>H11178-H11177</f>
      </c>
      <c r="T11178">
        <f>I11178-I11177</f>
      </c>
      <c r="U11178">
        <f>(L11178-K11178)/(2*D11178*0.01)</f>
      </c>
      <c r="V11178">
        <f>(L11178+K11178)/(D11178*0.0001)</f>
      </c>
    </row>
    <row r="11179">
      <c r="A11179" t="n">
        <v>2014</v>
      </c>
      <c r="B11179" t="inlineStr">
        <is>
          <t>00326731</t>
        </is>
      </c>
      <c r="C11179" t="inlineStr">
        <is>
          <t>바이오니아</t>
        </is>
      </c>
      <c r="D11179" t="n">
        <v>5149659000</v>
      </c>
      <c r="E11179" t="n">
        <v>1088559000</v>
      </c>
      <c r="F11179" t="n">
        <v>498199000</v>
      </c>
      <c r="G11179" t="n">
        <v>174170000</v>
      </c>
      <c r="H11179" t="n">
        <v>4.12</v>
      </c>
      <c r="I11179" t="n">
        <v>3.4</v>
      </c>
      <c r="J11179" t="n">
        <v>16</v>
      </c>
      <c r="K11179" t="n">
        <v>-269459000</v>
      </c>
      <c r="L11179" t="n">
        <v>301000000</v>
      </c>
      <c r="M11179" t="n">
        <v>300008000</v>
      </c>
      <c r="N11179" t="n">
        <v>-273691000</v>
      </c>
      <c r="U11179">
        <f>(L11179-K11179)/(2*D11179*0.01)</f>
      </c>
      <c r="V11179">
        <f>(L11179+K11179)/(D11179*0.0001)</f>
      </c>
    </row>
    <row r="11180">
      <c r="A11180" t="n">
        <v>2015</v>
      </c>
      <c r="B11180" t="inlineStr">
        <is>
          <t>00326731</t>
        </is>
      </c>
      <c r="C11180" t="inlineStr">
        <is>
          <t>바이오니아</t>
        </is>
      </c>
      <c r="D11180" t="n">
        <v>5812150000</v>
      </c>
      <c r="E11180" t="n">
        <v>622895000</v>
      </c>
      <c r="F11180" t="n">
        <v>402049000</v>
      </c>
      <c r="G11180" t="n">
        <v>205083000</v>
      </c>
      <c r="H11180" t="n">
        <v>3.33</v>
      </c>
      <c r="I11180" t="n">
        <v>3.4</v>
      </c>
      <c r="J11180" t="n">
        <v>16</v>
      </c>
      <c r="K11180" t="n">
        <v>-302415000</v>
      </c>
      <c r="L11180" t="n">
        <v>338784000</v>
      </c>
      <c r="M11180" t="n">
        <v>335149000</v>
      </c>
      <c r="N11180" t="n">
        <v>-305021000</v>
      </c>
      <c r="O11180">
        <f>D11179</f>
      </c>
      <c r="P11180">
        <f>(E11180-F11180+G11180)/O11180*100</f>
      </c>
      <c r="Q11180">
        <f>H11179</f>
      </c>
      <c r="R11180">
        <f>I11179</f>
      </c>
      <c r="S11180">
        <f>H11180-H11179</f>
      </c>
      <c r="T11180">
        <f>I11180-I11179</f>
      </c>
      <c r="U11180">
        <f>(L11180-K11180)/(2*D11180*0.01)</f>
      </c>
      <c r="V11180">
        <f>(L11180+K11180)/(D11180*0.0001)</f>
      </c>
    </row>
    <row r="11181">
      <c r="A11181" t="n">
        <v>2016</v>
      </c>
      <c r="B11181" t="inlineStr">
        <is>
          <t>00326731</t>
        </is>
      </c>
      <c r="C11181" t="inlineStr">
        <is>
          <t>바이오니아</t>
        </is>
      </c>
      <c r="D11181" t="n">
        <v>6549483000</v>
      </c>
      <c r="E11181" t="n">
        <v>880442000</v>
      </c>
      <c r="F11181" t="n">
        <v>377826000</v>
      </c>
      <c r="G11181" t="n">
        <v>189375000</v>
      </c>
      <c r="H11181" t="n">
        <v>3.22</v>
      </c>
      <c r="I11181" t="n">
        <v>3.4</v>
      </c>
      <c r="J11181" t="n">
        <v>16</v>
      </c>
      <c r="K11181" t="n">
        <v>-375321000</v>
      </c>
      <c r="L11181" t="n">
        <v>325004000</v>
      </c>
      <c r="M11181" t="n">
        <v>321023000</v>
      </c>
      <c r="N11181" t="n">
        <v>-378136000</v>
      </c>
      <c r="O11181">
        <f>D11180</f>
      </c>
      <c r="P11181">
        <f>(E11181-F11181+G11181)/O11181*100</f>
      </c>
      <c r="Q11181">
        <f>H11180</f>
      </c>
      <c r="R11181">
        <f>I11180</f>
      </c>
      <c r="S11181">
        <f>H11181-H11180</f>
      </c>
      <c r="T11181">
        <f>I11181-I11180</f>
      </c>
      <c r="U11181">
        <f>(L11181-K11181)/(2*D11181*0.01)</f>
      </c>
    </row>
    <row r="11182">
      <c r="A11182" t="n">
        <v>2017</v>
      </c>
      <c r="B11182" t="inlineStr">
        <is>
          <t>00326731</t>
        </is>
      </c>
      <c r="C11182" t="inlineStr">
        <is>
          <t>바이오니아</t>
        </is>
      </c>
      <c r="D11182" t="n">
        <v>7311671000</v>
      </c>
      <c r="E11182" t="n">
        <v>959931000</v>
      </c>
      <c r="F11182" t="n">
        <v>460319000</v>
      </c>
      <c r="G11182" t="n">
        <v>210333000</v>
      </c>
      <c r="H11182" t="n">
        <v>3.22</v>
      </c>
      <c r="I11182" t="n">
        <v>3.4</v>
      </c>
      <c r="O11182">
        <f>D11181</f>
      </c>
      <c r="P11182">
        <f>(E11182-F11182+G11182)/O11182*100</f>
      </c>
      <c r="Q11182">
        <f>H11181</f>
      </c>
      <c r="R11182">
        <f>I11181</f>
      </c>
      <c r="S11182">
        <f>H11182-H11181</f>
      </c>
      <c r="T11182">
        <f>I11182-I11181</f>
      </c>
    </row>
    <row r="11183">
      <c r="A11183" t="n">
        <v>2018</v>
      </c>
      <c r="B11183" t="inlineStr">
        <is>
          <t>00326731</t>
        </is>
      </c>
      <c r="C11183" t="inlineStr">
        <is>
          <t>바이오니아</t>
        </is>
      </c>
      <c r="D11183" t="n">
        <v>8189171000</v>
      </c>
      <c r="E11183" t="n">
        <v>1508984000</v>
      </c>
      <c r="F11183" t="n">
        <v>854914000</v>
      </c>
      <c r="G11183" t="n">
        <v>221835000</v>
      </c>
      <c r="O11183">
        <f>D11182</f>
      </c>
      <c r="P11183">
        <f>(E11183-F11183+G11183)/O11183*100</f>
      </c>
    </row>
    <row r="11184">
      <c r="A11184" t="n">
        <v>2019</v>
      </c>
      <c r="B11184" t="inlineStr">
        <is>
          <t>00326731</t>
        </is>
      </c>
      <c r="C11184" t="inlineStr">
        <is>
          <t>바이오니아</t>
        </is>
      </c>
      <c r="D11184" t="n">
        <v>8561004000</v>
      </c>
      <c r="E11184" t="n">
        <v>1175880000</v>
      </c>
      <c r="F11184" t="n">
        <v>1105503000</v>
      </c>
      <c r="G11184" t="n">
        <v>249822000</v>
      </c>
      <c r="O11184">
        <f>D11183</f>
      </c>
      <c r="P11184">
        <f>(E11184-F11184+G11184)/O11184*100</f>
      </c>
    </row>
    <row r="11185">
      <c r="A11185" t="n">
        <v>2020</v>
      </c>
      <c r="B11185" t="inlineStr">
        <is>
          <t>00326731</t>
        </is>
      </c>
      <c r="C11185" t="inlineStr">
        <is>
          <t>바이오니아</t>
        </is>
      </c>
      <c r="D11185" t="n">
        <v>9571716000</v>
      </c>
      <c r="E11185" t="n">
        <v>1122494000</v>
      </c>
      <c r="F11185" t="n">
        <v>1046200000</v>
      </c>
      <c r="G11185" t="n">
        <v>201494000</v>
      </c>
      <c r="O11185">
        <f>D11184</f>
      </c>
      <c r="P11185">
        <f>(E11185-F11185+G11185)/O11185*100</f>
      </c>
    </row>
    <row r="11186">
      <c r="A11186" t="n">
        <v>2022</v>
      </c>
      <c r="B11186" t="inlineStr">
        <is>
          <t>00326731</t>
        </is>
      </c>
      <c r="C11186" t="inlineStr">
        <is>
          <t>바이오니아</t>
        </is>
      </c>
      <c r="D11186" t="n">
        <v>19581615000</v>
      </c>
      <c r="E11186" t="n">
        <v>5601165000</v>
      </c>
      <c r="F11186" t="n">
        <v>1608748000</v>
      </c>
      <c r="G11186" t="n">
        <v>489131000</v>
      </c>
    </row>
    <row r="11187">
      <c r="A11187" t="n">
        <v>2023</v>
      </c>
      <c r="B11187" t="inlineStr">
        <is>
          <t>00326731</t>
        </is>
      </c>
      <c r="C11187" t="inlineStr">
        <is>
          <t>바이오니아</t>
        </is>
      </c>
      <c r="D11187" t="n">
        <v>23670337000</v>
      </c>
      <c r="E11187" t="n">
        <v>2734440000</v>
      </c>
      <c r="F11187" t="n">
        <v>1518362000</v>
      </c>
      <c r="G11187" t="n">
        <v>585742000</v>
      </c>
      <c r="O11187">
        <f>D11186</f>
      </c>
      <c r="P11187">
        <f>(E11187-F11187+G11187)/O11187*100</f>
      </c>
    </row>
    <row r="11188">
      <c r="A11188" t="n">
        <v>2024</v>
      </c>
      <c r="B11188" t="inlineStr">
        <is>
          <t>00326731</t>
        </is>
      </c>
      <c r="C11188" t="inlineStr">
        <is>
          <t>바이오니아</t>
        </is>
      </c>
      <c r="D11188" t="n">
        <v>23837707000</v>
      </c>
      <c r="E11188" t="n">
        <v>2328647000</v>
      </c>
      <c r="F11188" t="n">
        <v>4879927000</v>
      </c>
      <c r="G11188" t="n">
        <v>628562000</v>
      </c>
      <c r="O11188">
        <f>D11187</f>
      </c>
      <c r="P11188">
        <f>(E11188-F11188+G11188)/O11188*100</f>
      </c>
    </row>
    <row r="11189">
      <c r="A11189" t="n">
        <v>2025</v>
      </c>
      <c r="B11189" t="inlineStr">
        <is>
          <t>00326731</t>
        </is>
      </c>
      <c r="C11189" t="inlineStr">
        <is>
          <t>바이오니아</t>
        </is>
      </c>
      <c r="D11189" t="n">
        <v>27619986000</v>
      </c>
      <c r="E11189" t="n">
        <v>3003838000</v>
      </c>
      <c r="F11189" t="n">
        <v>1596957000</v>
      </c>
      <c r="G11189" t="n">
        <v>656688000</v>
      </c>
      <c r="O11189">
        <f>D11188</f>
      </c>
      <c r="P11189">
        <f>(E11189-F11189+G11189)/O11189*100</f>
      </c>
    </row>
    <row r="11190">
      <c r="A11190" t="n">
        <v>2014</v>
      </c>
      <c r="B11190" t="inlineStr">
        <is>
          <t>00327396</t>
        </is>
      </c>
      <c r="C11190" t="inlineStr">
        <is>
          <t>옵트론텍</t>
        </is>
      </c>
      <c r="D11190" t="n">
        <v>4420985000</v>
      </c>
      <c r="E11190" t="n">
        <v>1174514000</v>
      </c>
      <c r="F11190" t="n">
        <v>720559000</v>
      </c>
      <c r="G11190" t="n">
        <v>138011000</v>
      </c>
      <c r="H11190" t="n">
        <v>3.01</v>
      </c>
      <c r="I11190" t="n">
        <v>6.6</v>
      </c>
      <c r="K11190" t="n">
        <v>-354888000</v>
      </c>
      <c r="L11190" t="n">
        <v>420214000</v>
      </c>
      <c r="M11190" t="n">
        <v>430030000</v>
      </c>
      <c r="N11190" t="n">
        <v>-369397000</v>
      </c>
      <c r="U11190">
        <f>(L11190-K11190)/(2*D11190*0.01)</f>
      </c>
      <c r="V11190">
        <f>(L11190+K11190)/(D11190*0.0001)</f>
      </c>
    </row>
    <row r="11191">
      <c r="A11191" t="n">
        <v>2015</v>
      </c>
      <c r="B11191" t="inlineStr">
        <is>
          <t>00327396</t>
        </is>
      </c>
      <c r="C11191" t="inlineStr">
        <is>
          <t>옵트론텍</t>
        </is>
      </c>
      <c r="D11191" t="n">
        <v>5073621000</v>
      </c>
      <c r="E11191" t="n">
        <v>1258398000</v>
      </c>
      <c r="F11191" t="n">
        <v>785106000</v>
      </c>
      <c r="G11191" t="n">
        <v>127818000</v>
      </c>
      <c r="H11191" t="n">
        <v>2.79</v>
      </c>
      <c r="I11191" t="n">
        <v>6.86</v>
      </c>
      <c r="K11191" t="n">
        <v>-50736210</v>
      </c>
      <c r="L11191" t="n">
        <v>50736210</v>
      </c>
      <c r="M11191" t="n">
        <v>50736210</v>
      </c>
      <c r="N11191" t="n">
        <v>-50736210</v>
      </c>
      <c r="O11191">
        <f>D11190</f>
      </c>
      <c r="P11191">
        <f>(E11191-F11191+G11191)/O11191*100</f>
      </c>
      <c r="Q11191">
        <f>H11190</f>
      </c>
      <c r="R11191">
        <f>I11190</f>
      </c>
      <c r="S11191">
        <f>H11191-H11190</f>
      </c>
      <c r="T11191">
        <f>I11191-I11190</f>
      </c>
      <c r="U11191">
        <f>(L11191-K11191)/(2*D11191*0.01)</f>
      </c>
    </row>
    <row r="11192">
      <c r="A11192" t="n">
        <v>2016</v>
      </c>
      <c r="B11192" t="inlineStr">
        <is>
          <t>00327396</t>
        </is>
      </c>
      <c r="C11192" t="inlineStr">
        <is>
          <t>옵트론텍</t>
        </is>
      </c>
      <c r="D11192" t="n">
        <v>5101090000</v>
      </c>
      <c r="E11192" t="n">
        <v>1486322000</v>
      </c>
      <c r="F11192" t="n">
        <v>717600000</v>
      </c>
      <c r="G11192" t="n">
        <v>117078000</v>
      </c>
      <c r="H11192" t="n">
        <v>2.26</v>
      </c>
      <c r="I11192" t="n">
        <v>5.81</v>
      </c>
      <c r="K11192" t="n">
        <v>-223793000</v>
      </c>
      <c r="L11192" t="n">
        <v>247964000</v>
      </c>
      <c r="M11192" t="n">
        <v>245523000</v>
      </c>
      <c r="N11192" t="n">
        <v>-226444000</v>
      </c>
      <c r="O11192">
        <f>D11191</f>
      </c>
      <c r="P11192">
        <f>(E11192-F11192+G11192)/O11192*100</f>
      </c>
      <c r="Q11192">
        <f>H11191</f>
      </c>
      <c r="R11192">
        <f>I11191</f>
      </c>
      <c r="S11192">
        <f>H11192-H11191</f>
      </c>
      <c r="T11192">
        <f>I11192-I11191</f>
      </c>
      <c r="U11192">
        <f>(L11192-K11192)/(2*D11192*0.01)</f>
      </c>
      <c r="V11192">
        <f>(L11192+K11192)/(D11192*0.0001)</f>
      </c>
    </row>
    <row r="11193">
      <c r="A11193" t="n">
        <v>2017</v>
      </c>
      <c r="B11193" t="inlineStr">
        <is>
          <t>00327396</t>
        </is>
      </c>
      <c r="C11193" t="inlineStr">
        <is>
          <t>옵트론텍</t>
        </is>
      </c>
      <c r="D11193" t="n">
        <v>6183839000</v>
      </c>
      <c r="E11193" t="n">
        <v>1403969000</v>
      </c>
      <c r="F11193" t="n">
        <v>1399203000</v>
      </c>
      <c r="G11193" t="n">
        <v>106557000</v>
      </c>
      <c r="H11193" t="n">
        <v>2.9</v>
      </c>
      <c r="I11193" t="n">
        <v>6.48</v>
      </c>
      <c r="K11193" t="n">
        <v>-352399000</v>
      </c>
      <c r="L11193" t="n">
        <v>400461000</v>
      </c>
      <c r="M11193" t="n">
        <v>397860000</v>
      </c>
      <c r="N11193" t="n">
        <v>-356566000</v>
      </c>
      <c r="O11193">
        <f>D11192</f>
      </c>
      <c r="P11193">
        <f>(E11193-F11193+G11193)/O11193*100</f>
      </c>
      <c r="Q11193">
        <f>H11192</f>
      </c>
      <c r="R11193">
        <f>I11192</f>
      </c>
      <c r="S11193">
        <f>H11193-H11192</f>
      </c>
      <c r="T11193">
        <f>I11193-I11192</f>
      </c>
      <c r="U11193">
        <f>(L11193-K11193)/(2*D11193*0.01)</f>
      </c>
      <c r="V11193">
        <f>(L11193+K11193)/(D11193*0.0001)</f>
      </c>
    </row>
    <row r="11194">
      <c r="A11194" t="n">
        <v>2018</v>
      </c>
      <c r="B11194" t="inlineStr">
        <is>
          <t>00327396</t>
        </is>
      </c>
      <c r="C11194" t="inlineStr">
        <is>
          <t>옵트론텍</t>
        </is>
      </c>
      <c r="D11194" t="n">
        <v>6866372000</v>
      </c>
      <c r="E11194" t="n">
        <v>1468247000</v>
      </c>
      <c r="F11194" t="n">
        <v>940872000</v>
      </c>
      <c r="G11194" t="n">
        <v>168432000</v>
      </c>
      <c r="H11194" t="n">
        <v>3.11</v>
      </c>
      <c r="I11194" t="n">
        <v>7.72</v>
      </c>
      <c r="K11194" t="n">
        <v>-443787000</v>
      </c>
      <c r="L11194" t="n">
        <v>509978000</v>
      </c>
      <c r="M11194" t="n">
        <v>496373000</v>
      </c>
      <c r="N11194" t="n">
        <v>-441096000</v>
      </c>
      <c r="O11194">
        <f>D11193</f>
      </c>
      <c r="P11194">
        <f>(E11194-F11194+G11194)/O11194*100</f>
      </c>
      <c r="Q11194">
        <f>H11193</f>
      </c>
      <c r="R11194">
        <f>I11193</f>
      </c>
      <c r="S11194">
        <f>H11194-H11193</f>
      </c>
      <c r="T11194">
        <f>I11194-I11193</f>
      </c>
      <c r="U11194">
        <f>(L11194-K11194)/(2*D11194*0.01)</f>
      </c>
      <c r="V11194">
        <f>(L11194+K11194)/(D11194*0.0001)</f>
      </c>
    </row>
    <row r="11195">
      <c r="A11195" t="n">
        <v>2019</v>
      </c>
      <c r="B11195" t="inlineStr">
        <is>
          <t>00327396</t>
        </is>
      </c>
      <c r="C11195" t="inlineStr">
        <is>
          <t>옵트론텍</t>
        </is>
      </c>
      <c r="D11195" t="n">
        <v>7580493000</v>
      </c>
      <c r="E11195" t="n">
        <v>1802420000</v>
      </c>
      <c r="F11195" t="n">
        <v>550215000</v>
      </c>
      <c r="G11195" t="n">
        <v>182968000</v>
      </c>
      <c r="H11195" t="n">
        <v>2.7</v>
      </c>
      <c r="I11195" t="n">
        <v>4.99</v>
      </c>
      <c r="K11195" t="n">
        <v>-394826000</v>
      </c>
      <c r="L11195" t="n">
        <v>450702000</v>
      </c>
      <c r="M11195" t="n">
        <v>459605000</v>
      </c>
      <c r="N11195" t="n">
        <v>-408815000</v>
      </c>
      <c r="O11195">
        <f>D11194</f>
      </c>
      <c r="P11195">
        <f>(E11195-F11195+G11195)/O11195*100</f>
      </c>
      <c r="Q11195">
        <f>H11194</f>
      </c>
      <c r="R11195">
        <f>I11194</f>
      </c>
      <c r="S11195">
        <f>H11195-H11194</f>
      </c>
      <c r="T11195">
        <f>I11195-I11194</f>
      </c>
      <c r="U11195">
        <f>(L11195-K11195)/(2*D11195*0.01)</f>
      </c>
      <c r="V11195">
        <f>(L11195+K11195)/(D11195*0.0001)</f>
      </c>
    </row>
    <row r="11196">
      <c r="A11196" t="n">
        <v>2020</v>
      </c>
      <c r="B11196" t="inlineStr">
        <is>
          <t>00327396</t>
        </is>
      </c>
      <c r="C11196" t="inlineStr">
        <is>
          <t>옵트론텍</t>
        </is>
      </c>
      <c r="D11196" t="n">
        <v>9274735000</v>
      </c>
      <c r="E11196" t="n">
        <v>1716328000</v>
      </c>
      <c r="F11196" t="n">
        <v>990604000</v>
      </c>
      <c r="G11196" t="n">
        <v>198438000</v>
      </c>
      <c r="H11196" t="n">
        <v>2.66</v>
      </c>
      <c r="I11196" t="n">
        <v>4.42</v>
      </c>
      <c r="K11196" t="n">
        <v>-411393000</v>
      </c>
      <c r="L11196" t="n">
        <v>467949000</v>
      </c>
      <c r="M11196" t="n">
        <v>456208000</v>
      </c>
      <c r="N11196" t="n">
        <v>-409566000</v>
      </c>
      <c r="O11196">
        <f>D11195</f>
      </c>
      <c r="P11196">
        <f>(E11196-F11196+G11196)/O11196*100</f>
      </c>
      <c r="Q11196">
        <f>H11195</f>
      </c>
      <c r="R11196">
        <f>I11195</f>
      </c>
      <c r="S11196">
        <f>H11196-H11195</f>
      </c>
      <c r="T11196">
        <f>I11196-I11195</f>
      </c>
      <c r="U11196">
        <f>(L11196-K11196)/(2*D11196*0.01)</f>
      </c>
      <c r="V11196">
        <f>(L11196+K11196)/(D11196*0.0001)</f>
      </c>
    </row>
    <row r="11197">
      <c r="A11197" t="n">
        <v>2021</v>
      </c>
      <c r="B11197" t="inlineStr">
        <is>
          <t>00327396</t>
        </is>
      </c>
      <c r="C11197" t="inlineStr">
        <is>
          <t>옵트론텍</t>
        </is>
      </c>
      <c r="D11197" t="n">
        <v>10191057000</v>
      </c>
      <c r="E11197" t="n">
        <v>1920021000</v>
      </c>
      <c r="F11197" t="n">
        <v>1041060000</v>
      </c>
      <c r="G11197" t="n">
        <v>263192000</v>
      </c>
      <c r="H11197" t="n">
        <v>3.24</v>
      </c>
      <c r="I11197" t="n">
        <v>4.23</v>
      </c>
      <c r="K11197" t="n">
        <v>-414809000</v>
      </c>
      <c r="L11197" t="n">
        <v>469945000</v>
      </c>
      <c r="M11197" t="n">
        <v>461220000</v>
      </c>
      <c r="N11197" t="n">
        <v>-415422000</v>
      </c>
      <c r="O11197">
        <f>D11196</f>
      </c>
      <c r="P11197">
        <f>(E11197-F11197+G11197)/O11197*100</f>
      </c>
      <c r="Q11197">
        <f>H11196</f>
      </c>
      <c r="R11197">
        <f>I11196</f>
      </c>
      <c r="S11197">
        <f>H11197-H11196</f>
      </c>
      <c r="T11197">
        <f>I11197-I11196</f>
      </c>
      <c r="U11197">
        <f>(L11197-K11197)/(2*D11197*0.01)</f>
      </c>
      <c r="V11197">
        <f>(L11197+K11197)/(D11197*0.0001)</f>
      </c>
    </row>
    <row r="11198">
      <c r="A11198" t="n">
        <v>2022</v>
      </c>
      <c r="B11198" t="inlineStr">
        <is>
          <t>00327396</t>
        </is>
      </c>
      <c r="C11198" t="inlineStr">
        <is>
          <t>옵트론텍</t>
        </is>
      </c>
      <c r="D11198" t="n">
        <v>5965974000</v>
      </c>
      <c r="E11198" t="n">
        <v>1195845000</v>
      </c>
      <c r="F11198" t="n">
        <v>6330550000</v>
      </c>
      <c r="G11198" t="n">
        <v>307202000</v>
      </c>
      <c r="H11198" t="n">
        <v>5.8</v>
      </c>
      <c r="I11198" t="n">
        <v>3.18</v>
      </c>
      <c r="K11198" t="n">
        <v>-540970000</v>
      </c>
      <c r="L11198" t="n">
        <v>422473000</v>
      </c>
      <c r="M11198" t="n">
        <v>426122000</v>
      </c>
      <c r="N11198" t="n">
        <v>-552076000</v>
      </c>
      <c r="O11198">
        <f>D11197</f>
      </c>
      <c r="P11198">
        <f>(E11198-F11198+G11198)/O11198*100</f>
      </c>
      <c r="Q11198">
        <f>H11197</f>
      </c>
      <c r="R11198">
        <f>I11197</f>
      </c>
      <c r="S11198">
        <f>H11198-H11197</f>
      </c>
      <c r="T11198">
        <f>I11198-I11197</f>
      </c>
      <c r="U11198">
        <f>(L11198-K11198)/(2*D11198*0.01)</f>
      </c>
    </row>
    <row r="11199">
      <c r="A11199" t="n">
        <v>2023</v>
      </c>
      <c r="B11199" t="inlineStr">
        <is>
          <t>00327396</t>
        </is>
      </c>
      <c r="C11199" t="inlineStr">
        <is>
          <t>옵트론텍</t>
        </is>
      </c>
      <c r="D11199" t="n">
        <v>6579248000</v>
      </c>
      <c r="E11199" t="n">
        <v>753974000</v>
      </c>
      <c r="F11199" t="n">
        <v>938657000</v>
      </c>
      <c r="G11199" t="n">
        <v>322794000</v>
      </c>
      <c r="H11199" t="n">
        <v>4.87</v>
      </c>
      <c r="I11199" t="n">
        <v>3</v>
      </c>
      <c r="O11199">
        <f>D11198</f>
      </c>
      <c r="P11199">
        <f>(E11199-F11199+G11199)/O11199*100</f>
      </c>
      <c r="Q11199">
        <f>H11198</f>
      </c>
      <c r="R11199">
        <f>I11198</f>
      </c>
      <c r="S11199">
        <f>H11199-H11198</f>
      </c>
      <c r="T11199">
        <f>I11199-I11198</f>
      </c>
    </row>
    <row r="11200">
      <c r="A11200" t="n">
        <v>2024</v>
      </c>
      <c r="B11200" t="inlineStr">
        <is>
          <t>00327396</t>
        </is>
      </c>
      <c r="C11200" t="inlineStr">
        <is>
          <t>옵트론텍</t>
        </is>
      </c>
      <c r="D11200" t="n">
        <v>4650463000</v>
      </c>
      <c r="E11200" t="n">
        <v>728298000</v>
      </c>
      <c r="F11200" t="n">
        <v>7578036000</v>
      </c>
      <c r="G11200" t="n">
        <v>252399000</v>
      </c>
      <c r="H11200" t="n">
        <v>4.27</v>
      </c>
      <c r="I11200" t="n">
        <v>3</v>
      </c>
      <c r="K11200" t="n">
        <v>-265416000</v>
      </c>
      <c r="L11200" t="n">
        <v>298817000</v>
      </c>
      <c r="M11200" t="n">
        <v>299900000</v>
      </c>
      <c r="N11200" t="n">
        <v>-271144000</v>
      </c>
      <c r="O11200">
        <f>D11199</f>
      </c>
      <c r="P11200">
        <f>(E11200-F11200+G11200)/O11200*100</f>
      </c>
      <c r="Q11200">
        <f>H11199</f>
      </c>
      <c r="R11200">
        <f>I11199</f>
      </c>
      <c r="S11200">
        <f>H11200-H11199</f>
      </c>
      <c r="T11200">
        <f>I11200-I11199</f>
      </c>
      <c r="U11200">
        <f>(L11200-K11200)/(2*D11200*0.01)</f>
      </c>
      <c r="V11200">
        <f>(L11200+K11200)/(D11200*0.0001)</f>
      </c>
    </row>
    <row r="11201">
      <c r="A11201" t="n">
        <v>2025</v>
      </c>
      <c r="B11201" t="inlineStr">
        <is>
          <t>00327396</t>
        </is>
      </c>
      <c r="C11201" t="inlineStr">
        <is>
          <t>옵트론텍</t>
        </is>
      </c>
      <c r="D11201" t="n">
        <v>3919943000</v>
      </c>
      <c r="E11201" t="n">
        <v>713989000</v>
      </c>
      <c r="F11201" t="n">
        <v>1055988000</v>
      </c>
      <c r="G11201" t="n">
        <v>173792000</v>
      </c>
      <c r="H11201" t="n">
        <v>4.62</v>
      </c>
      <c r="I11201" t="n">
        <v>3</v>
      </c>
      <c r="J11201" t="n">
        <v>6.92</v>
      </c>
      <c r="K11201" t="n">
        <v>-244785000</v>
      </c>
      <c r="L11201" t="n">
        <v>274908000</v>
      </c>
      <c r="M11201" t="n">
        <v>276877000</v>
      </c>
      <c r="N11201" t="n">
        <v>-250856000</v>
      </c>
      <c r="O11201">
        <f>D11200</f>
      </c>
      <c r="P11201">
        <f>(E11201-F11201+G11201)/O11201*100</f>
      </c>
      <c r="Q11201">
        <f>H11200</f>
      </c>
      <c r="R11201">
        <f>I11200</f>
      </c>
      <c r="S11201">
        <f>H11201-H11200</f>
      </c>
      <c r="T11201">
        <f>I11201-I11200</f>
      </c>
      <c r="U11201">
        <f>(L11201-K11201)/(2*D11201*0.01)</f>
      </c>
      <c r="V11201">
        <f>(L11201+K11201)/(D11201*0.0001)</f>
      </c>
    </row>
    <row r="11202">
      <c r="A11202" t="n">
        <v>2017</v>
      </c>
      <c r="B11202" t="inlineStr">
        <is>
          <t>00327819</t>
        </is>
      </c>
      <c r="C11202" t="inlineStr">
        <is>
          <t>선익시스템</t>
        </is>
      </c>
      <c r="D11202" t="n">
        <v>4240570000</v>
      </c>
      <c r="E11202" t="n">
        <v>1047608000</v>
      </c>
      <c r="F11202" t="n">
        <v>332113000</v>
      </c>
      <c r="G11202" t="n">
        <v>103184000</v>
      </c>
      <c r="H11202" t="n">
        <v>3.32</v>
      </c>
      <c r="I11202" t="n">
        <v>6.97</v>
      </c>
      <c r="J11202" t="n">
        <v>9.109999999999999</v>
      </c>
      <c r="K11202" t="n">
        <v>-333377000</v>
      </c>
      <c r="L11202" t="n">
        <v>392057000</v>
      </c>
      <c r="M11202" t="n">
        <v>381907000</v>
      </c>
      <c r="N11202" t="n">
        <v>-331792000</v>
      </c>
      <c r="U11202">
        <f>(L11202-K11202)/(2*D11202*0.01)</f>
      </c>
      <c r="V11202">
        <f>(L11202+K11202)/(D11202*0.0001)</f>
      </c>
    </row>
    <row r="11203">
      <c r="A11203" t="n">
        <v>2018</v>
      </c>
      <c r="B11203" t="inlineStr">
        <is>
          <t>00327819</t>
        </is>
      </c>
      <c r="C11203" t="inlineStr">
        <is>
          <t>선익시스템</t>
        </is>
      </c>
      <c r="D11203" t="n">
        <v>5935388000</v>
      </c>
      <c r="E11203" t="n">
        <v>1223686000</v>
      </c>
      <c r="F11203" t="n">
        <v>192682000</v>
      </c>
      <c r="G11203" t="n">
        <v>148036000</v>
      </c>
      <c r="H11203" t="n">
        <v>3.19</v>
      </c>
      <c r="I11203" t="n">
        <v>6.72</v>
      </c>
      <c r="J11203" t="n">
        <v>9.25</v>
      </c>
      <c r="K11203" t="n">
        <v>-493498000</v>
      </c>
      <c r="L11203" t="n">
        <v>576916000</v>
      </c>
      <c r="M11203" t="n">
        <v>561374000</v>
      </c>
      <c r="N11203" t="n">
        <v>-490663000</v>
      </c>
      <c r="O11203">
        <f>D11202</f>
      </c>
      <c r="P11203">
        <f>(E11203-F11203+G11203)/O11203*100</f>
      </c>
      <c r="Q11203">
        <f>H11202</f>
      </c>
      <c r="R11203">
        <f>I11202</f>
      </c>
      <c r="S11203">
        <f>H11203-H11202</f>
      </c>
      <c r="T11203">
        <f>I11203-I11202</f>
      </c>
      <c r="U11203">
        <f>(L11203-K11203)/(2*D11203*0.01)</f>
      </c>
      <c r="V11203">
        <f>(L11203+K11203)/(D11203*0.0001)</f>
      </c>
    </row>
    <row r="11204">
      <c r="A11204" t="n">
        <v>2019</v>
      </c>
      <c r="B11204" t="inlineStr">
        <is>
          <t>00327819</t>
        </is>
      </c>
      <c r="C11204" t="inlineStr">
        <is>
          <t>선익시스템</t>
        </is>
      </c>
      <c r="D11204" t="n">
        <v>5285767000</v>
      </c>
      <c r="E11204" t="n">
        <v>1367370000</v>
      </c>
      <c r="F11204" t="n">
        <v>971188000</v>
      </c>
      <c r="G11204" t="n">
        <v>179474000</v>
      </c>
      <c r="H11204" t="n">
        <v>2.94</v>
      </c>
      <c r="I11204" t="n">
        <v>5.99</v>
      </c>
      <c r="J11204" t="n">
        <v>10.67</v>
      </c>
      <c r="K11204" t="n">
        <v>-504520000</v>
      </c>
      <c r="L11204" t="n">
        <v>598394000</v>
      </c>
      <c r="M11204" t="n">
        <v>586256000</v>
      </c>
      <c r="N11204" t="n">
        <v>-504711000</v>
      </c>
      <c r="O11204">
        <f>D11203</f>
      </c>
      <c r="P11204">
        <f>(E11204-F11204+G11204)/O11204*100</f>
      </c>
      <c r="Q11204">
        <f>H11203</f>
      </c>
      <c r="R11204">
        <f>I11203</f>
      </c>
      <c r="S11204">
        <f>H11204-H11203</f>
      </c>
      <c r="T11204">
        <f>I11204-I11203</f>
      </c>
      <c r="U11204">
        <f>(L11204-K11204)/(2*D11204*0.01)</f>
      </c>
      <c r="V11204">
        <f>(L11204+K11204)/(D11204*0.0001)</f>
      </c>
    </row>
    <row r="11205">
      <c r="A11205" t="n">
        <v>2020</v>
      </c>
      <c r="B11205" t="inlineStr">
        <is>
          <t>00327819</t>
        </is>
      </c>
      <c r="C11205" t="inlineStr">
        <is>
          <t>선익시스템</t>
        </is>
      </c>
      <c r="D11205" t="n">
        <v>5191677000</v>
      </c>
      <c r="E11205" t="n">
        <v>1034390000</v>
      </c>
      <c r="F11205" t="n">
        <v>541087000</v>
      </c>
      <c r="G11205" t="n">
        <v>148709000</v>
      </c>
      <c r="H11205" t="n">
        <v>3</v>
      </c>
      <c r="I11205" t="n">
        <v>5.94</v>
      </c>
      <c r="J11205" t="n">
        <v>10.4</v>
      </c>
      <c r="K11205" t="n">
        <v>-482889000</v>
      </c>
      <c r="L11205" t="n">
        <v>571503000</v>
      </c>
      <c r="M11205" t="n">
        <v>560324000</v>
      </c>
      <c r="N11205" t="n">
        <v>-483362000</v>
      </c>
      <c r="O11205">
        <f>D11204</f>
      </c>
      <c r="P11205">
        <f>(E11205-F11205+G11205)/O11205*100</f>
      </c>
      <c r="Q11205">
        <f>H11204</f>
      </c>
      <c r="R11205">
        <f>I11204</f>
      </c>
      <c r="S11205">
        <f>H11205-H11204</f>
      </c>
      <c r="T11205">
        <f>I11205-I11204</f>
      </c>
      <c r="U11205">
        <f>(L11205-K11205)/(2*D11205*0.01)</f>
      </c>
      <c r="V11205">
        <f>(L11205+K11205)/(D11205*0.0001)</f>
      </c>
    </row>
    <row r="11206">
      <c r="A11206" t="n">
        <v>2021</v>
      </c>
      <c r="B11206" t="inlineStr">
        <is>
          <t>00327819</t>
        </is>
      </c>
      <c r="C11206" t="inlineStr">
        <is>
          <t>선익시스템</t>
        </is>
      </c>
      <c r="D11206" t="n">
        <v>5725961000</v>
      </c>
      <c r="E11206" t="n">
        <v>909318000</v>
      </c>
      <c r="F11206" t="n">
        <v>282862000</v>
      </c>
      <c r="G11206" t="n">
        <v>149228000</v>
      </c>
      <c r="H11206" t="n">
        <v>3.54</v>
      </c>
      <c r="I11206" t="n">
        <v>5.93</v>
      </c>
      <c r="J11206" t="n">
        <v>10.41</v>
      </c>
      <c r="K11206" t="n">
        <v>-530390000</v>
      </c>
      <c r="L11206" t="n">
        <v>627608000</v>
      </c>
      <c r="M11206" t="n">
        <v>618851000</v>
      </c>
      <c r="N11206" t="n">
        <v>-533480000</v>
      </c>
      <c r="O11206">
        <f>D11205</f>
      </c>
      <c r="P11206">
        <f>(E11206-F11206+G11206)/O11206*100</f>
      </c>
      <c r="Q11206">
        <f>H11205</f>
      </c>
      <c r="R11206">
        <f>I11205</f>
      </c>
      <c r="S11206">
        <f>H11206-H11205</f>
      </c>
      <c r="T11206">
        <f>I11206-I11205</f>
      </c>
      <c r="U11206">
        <f>(L11206-K11206)/(2*D11206*0.01)</f>
      </c>
      <c r="V11206">
        <f>(L11206+K11206)/(D11206*0.0001)</f>
      </c>
    </row>
    <row r="11207">
      <c r="A11207" t="n">
        <v>2022</v>
      </c>
      <c r="B11207" t="inlineStr">
        <is>
          <t>00327819</t>
        </is>
      </c>
      <c r="C11207" t="inlineStr">
        <is>
          <t>선익시스템</t>
        </is>
      </c>
      <c r="D11207" t="n">
        <v>5735383000</v>
      </c>
      <c r="E11207" t="n">
        <v>974815000</v>
      </c>
      <c r="F11207" t="n">
        <v>768804000</v>
      </c>
      <c r="G11207" t="n">
        <v>194266000</v>
      </c>
      <c r="H11207" t="n">
        <v>5.87</v>
      </c>
      <c r="I11207" t="n">
        <v>6.43</v>
      </c>
      <c r="J11207" t="n">
        <v>9.24</v>
      </c>
      <c r="K11207" t="n">
        <v>-464541000</v>
      </c>
      <c r="L11207" t="n">
        <v>541929000</v>
      </c>
      <c r="M11207" t="n">
        <v>544757000</v>
      </c>
      <c r="N11207" t="n">
        <v>-474960000</v>
      </c>
      <c r="O11207">
        <f>D11206</f>
      </c>
      <c r="P11207">
        <f>(E11207-F11207+G11207)/O11207*100</f>
      </c>
      <c r="Q11207">
        <f>H11206</f>
      </c>
      <c r="R11207">
        <f>I11206</f>
      </c>
      <c r="S11207">
        <f>H11207-H11206</f>
      </c>
      <c r="T11207">
        <f>I11207-I11206</f>
      </c>
      <c r="U11207">
        <f>(L11207-K11207)/(2*D11207*0.01)</f>
      </c>
      <c r="V11207">
        <f>(L11207+K11207)/(D11207*0.0001)</f>
      </c>
    </row>
    <row r="11208">
      <c r="A11208" t="n">
        <v>2023</v>
      </c>
      <c r="B11208" t="inlineStr">
        <is>
          <t>00327819</t>
        </is>
      </c>
      <c r="C11208" t="inlineStr">
        <is>
          <t>선익시스템</t>
        </is>
      </c>
      <c r="D11208" t="n">
        <v>7104681000</v>
      </c>
      <c r="E11208" t="n">
        <v>993910000</v>
      </c>
      <c r="F11208" t="n">
        <v>470286000</v>
      </c>
      <c r="G11208" t="n">
        <v>319803000</v>
      </c>
      <c r="H11208" t="n">
        <v>5.1</v>
      </c>
      <c r="I11208" t="n">
        <v>6.93</v>
      </c>
      <c r="J11208" t="n">
        <v>9.34</v>
      </c>
      <c r="K11208" t="n">
        <v>-584865000</v>
      </c>
      <c r="L11208" t="n">
        <v>683796000</v>
      </c>
      <c r="M11208" t="n">
        <v>682040000</v>
      </c>
      <c r="N11208" t="n">
        <v>-594014000</v>
      </c>
      <c r="O11208">
        <f>D11207</f>
      </c>
      <c r="P11208">
        <f>(E11208-F11208+G11208)/O11208*100</f>
      </c>
      <c r="Q11208">
        <f>H11207</f>
      </c>
      <c r="R11208">
        <f>I11207</f>
      </c>
      <c r="S11208">
        <f>H11208-H11207</f>
      </c>
      <c r="T11208">
        <f>I11208-I11207</f>
      </c>
      <c r="U11208">
        <f>(L11208-K11208)/(2*D11208*0.01)</f>
      </c>
      <c r="V11208">
        <f>(L11208+K11208)/(D11208*0.0001)</f>
      </c>
    </row>
    <row r="11209">
      <c r="A11209" t="n">
        <v>2024</v>
      </c>
      <c r="B11209" t="inlineStr">
        <is>
          <t>00327819</t>
        </is>
      </c>
      <c r="C11209" t="inlineStr">
        <is>
          <t>선익시스템</t>
        </is>
      </c>
      <c r="D11209" t="n">
        <v>7467665000</v>
      </c>
      <c r="E11209" t="n">
        <v>1117946000</v>
      </c>
      <c r="F11209" t="n">
        <v>1555095000</v>
      </c>
      <c r="G11209" t="n">
        <v>345212000</v>
      </c>
      <c r="H11209" t="n">
        <v>4.68</v>
      </c>
      <c r="I11209" t="n">
        <v>6.94</v>
      </c>
      <c r="J11209" t="n">
        <v>9.75</v>
      </c>
      <c r="K11209" t="n">
        <v>-641940000</v>
      </c>
      <c r="L11209" t="n">
        <v>757439000</v>
      </c>
      <c r="M11209" t="n">
        <v>752102000</v>
      </c>
      <c r="N11209" t="n">
        <v>-649467000</v>
      </c>
      <c r="O11209">
        <f>D11208</f>
      </c>
      <c r="P11209">
        <f>(E11209-F11209+G11209)/O11209*100</f>
      </c>
      <c r="Q11209">
        <f>H11208</f>
      </c>
      <c r="R11209">
        <f>I11208</f>
      </c>
      <c r="S11209">
        <f>H11209-H11208</f>
      </c>
      <c r="T11209">
        <f>I11209-I11208</f>
      </c>
      <c r="U11209">
        <f>(L11209-K11209)/(2*D11209*0.01)</f>
      </c>
      <c r="V11209">
        <f>(L11209+K11209)/(D11209*0.0001)</f>
      </c>
    </row>
    <row r="11210">
      <c r="A11210" t="n">
        <v>2025</v>
      </c>
      <c r="B11210" t="inlineStr">
        <is>
          <t>00327819</t>
        </is>
      </c>
      <c r="C11210" t="inlineStr">
        <is>
          <t>선익시스템</t>
        </is>
      </c>
      <c r="D11210" t="n">
        <v>8698728000</v>
      </c>
      <c r="E11210" t="n">
        <v>1433056000</v>
      </c>
      <c r="F11210" t="n">
        <v>261164000</v>
      </c>
      <c r="G11210" t="n">
        <v>331907000</v>
      </c>
      <c r="H11210" t="n">
        <v>5.07</v>
      </c>
      <c r="I11210" t="n">
        <v>6.95</v>
      </c>
      <c r="J11210" t="n">
        <v>9.58</v>
      </c>
      <c r="M11210" t="n">
        <v>9560772000</v>
      </c>
      <c r="N11210" t="n">
        <v>7950708000</v>
      </c>
      <c r="O11210">
        <f>D11209</f>
      </c>
      <c r="P11210">
        <f>(E11210-F11210+G11210)/O11210*100</f>
      </c>
      <c r="Q11210">
        <f>H11209</f>
      </c>
      <c r="R11210">
        <f>I11209</f>
      </c>
      <c r="S11210">
        <f>H11210-H11209</f>
      </c>
      <c r="T11210">
        <f>I11210-I11209</f>
      </c>
    </row>
    <row r="11211">
      <c r="A11211" t="n">
        <v>2014</v>
      </c>
      <c r="B11211" t="inlineStr">
        <is>
          <t>00328191</t>
        </is>
      </c>
      <c r="C11211" t="inlineStr">
        <is>
          <t>케이에스피</t>
        </is>
      </c>
      <c r="D11211" t="n">
        <v>1218523000</v>
      </c>
      <c r="E11211" t="n">
        <v>316729000</v>
      </c>
      <c r="G11211" t="n">
        <v>31985000</v>
      </c>
    </row>
    <row r="11212">
      <c r="A11212" t="n">
        <v>2015</v>
      </c>
      <c r="B11212" t="inlineStr">
        <is>
          <t>00328191</t>
        </is>
      </c>
      <c r="C11212" t="inlineStr">
        <is>
          <t>케이에스피</t>
        </is>
      </c>
      <c r="D11212" t="n">
        <v>1234909000</v>
      </c>
      <c r="E11212" t="n">
        <v>393467000</v>
      </c>
      <c r="F11212" t="n">
        <v>380807000</v>
      </c>
      <c r="G11212" t="n">
        <v>31052000</v>
      </c>
      <c r="O11212">
        <f>D11211</f>
      </c>
      <c r="P11212">
        <f>(E11212-F11212+G11212)/O11212*100</f>
      </c>
    </row>
    <row r="11213">
      <c r="A11213" t="n">
        <v>2016</v>
      </c>
      <c r="B11213" t="inlineStr">
        <is>
          <t>00328191</t>
        </is>
      </c>
      <c r="C11213" t="inlineStr">
        <is>
          <t>케이에스피</t>
        </is>
      </c>
      <c r="D11213" t="n">
        <v>806328000</v>
      </c>
      <c r="E11213" t="n">
        <v>284698000</v>
      </c>
      <c r="F11213" t="n">
        <v>311208000</v>
      </c>
      <c r="G11213" t="n">
        <v>21694000</v>
      </c>
      <c r="O11213">
        <f>D11212</f>
      </c>
      <c r="P11213">
        <f>(E11213-F11213+G11213)/O11213*100</f>
      </c>
    </row>
    <row r="11214">
      <c r="A11214" t="n">
        <v>2017</v>
      </c>
      <c r="B11214" t="inlineStr">
        <is>
          <t>00328191</t>
        </is>
      </c>
      <c r="C11214" t="inlineStr">
        <is>
          <t>케이에스피</t>
        </is>
      </c>
      <c r="D11214" t="n">
        <v>790805000</v>
      </c>
      <c r="E11214" t="n">
        <v>248533000</v>
      </c>
      <c r="F11214" t="n">
        <v>384800000</v>
      </c>
      <c r="G11214" t="n">
        <v>21897000</v>
      </c>
      <c r="H11214" t="n">
        <v>3.42</v>
      </c>
      <c r="I11214" t="n">
        <v>3.25</v>
      </c>
      <c r="K11214" t="n">
        <v>-44818000</v>
      </c>
      <c r="L11214" t="n">
        <v>47624000</v>
      </c>
      <c r="M11214" t="n">
        <v>96244000</v>
      </c>
      <c r="N11214" t="n">
        <v>-91376000</v>
      </c>
      <c r="O11214">
        <f>D11213</f>
      </c>
      <c r="P11214">
        <f>(E11214-F11214+G11214)/O11214*100</f>
      </c>
      <c r="U11214">
        <f>(L11214-K11214)/(2*D11214*0.01)</f>
      </c>
      <c r="V11214">
        <f>(L11214+K11214)/(D11214*0.0001)</f>
      </c>
    </row>
    <row r="11215">
      <c r="A11215" t="n">
        <v>2018</v>
      </c>
      <c r="B11215" t="inlineStr">
        <is>
          <t>00328191</t>
        </is>
      </c>
      <c r="C11215" t="inlineStr">
        <is>
          <t>케이에스피</t>
        </is>
      </c>
      <c r="D11215" t="n">
        <v>618837000</v>
      </c>
      <c r="E11215" t="n">
        <v>285013000</v>
      </c>
      <c r="F11215" t="n">
        <v>510064000</v>
      </c>
      <c r="G11215" t="n">
        <v>23296000</v>
      </c>
      <c r="H11215" t="n">
        <v>3.02</v>
      </c>
      <c r="I11215" t="n">
        <v>3.24</v>
      </c>
      <c r="K11215" t="n">
        <v>-64396000</v>
      </c>
      <c r="L11215" t="n">
        <v>68740000</v>
      </c>
      <c r="M11215" t="n">
        <v>69180000</v>
      </c>
      <c r="N11215" t="n">
        <v>-65392000</v>
      </c>
      <c r="O11215">
        <f>D11214</f>
      </c>
      <c r="P11215">
        <f>(E11215-F11215+G11215)/O11215*100</f>
      </c>
      <c r="Q11215">
        <f>H11214</f>
      </c>
      <c r="R11215">
        <f>I11214</f>
      </c>
      <c r="S11215">
        <f>H11215-H11214</f>
      </c>
      <c r="T11215">
        <f>I11215-I11214</f>
      </c>
      <c r="U11215">
        <f>(L11215-K11215)/(2*D11215*0.01)</f>
      </c>
      <c r="V11215">
        <f>(L11215+K11215)/(D11215*0.0001)</f>
      </c>
    </row>
    <row r="11216">
      <c r="A11216" t="n">
        <v>2019</v>
      </c>
      <c r="B11216" t="inlineStr">
        <is>
          <t>00328191</t>
        </is>
      </c>
      <c r="C11216" t="inlineStr">
        <is>
          <t>케이에스피</t>
        </is>
      </c>
      <c r="D11216" t="n">
        <v>374591000</v>
      </c>
      <c r="E11216" t="n">
        <v>162843000</v>
      </c>
      <c r="F11216" t="n">
        <v>439905000</v>
      </c>
      <c r="G11216" t="n">
        <v>13512000</v>
      </c>
      <c r="H11216" t="n">
        <v>2.88</v>
      </c>
      <c r="I11216" t="n">
        <v>3.46</v>
      </c>
      <c r="O11216">
        <f>D11215</f>
      </c>
      <c r="P11216">
        <f>(E11216-F11216+G11216)/O11216*100</f>
      </c>
      <c r="Q11216">
        <f>H11215</f>
      </c>
      <c r="R11216">
        <f>I11215</f>
      </c>
      <c r="S11216">
        <f>H11216-H11215</f>
      </c>
      <c r="T11216">
        <f>I11216-I11215</f>
      </c>
    </row>
    <row r="11217">
      <c r="A11217" t="n">
        <v>2020</v>
      </c>
      <c r="B11217" t="inlineStr">
        <is>
          <t>00328191</t>
        </is>
      </c>
      <c r="C11217" t="inlineStr">
        <is>
          <t>케이에스피</t>
        </is>
      </c>
      <c r="D11217" t="n">
        <v>530301000</v>
      </c>
      <c r="E11217" t="n">
        <v>177342000</v>
      </c>
      <c r="F11217" t="n">
        <v>90333000</v>
      </c>
      <c r="G11217" t="n">
        <v>11611000</v>
      </c>
      <c r="H11217" t="n">
        <v>2.47</v>
      </c>
      <c r="I11217" t="n">
        <v>5.19</v>
      </c>
      <c r="O11217">
        <f>D11216</f>
      </c>
      <c r="P11217">
        <f>(E11217-F11217+G11217)/O11217*100</f>
      </c>
      <c r="Q11217">
        <f>H11216</f>
      </c>
      <c r="R11217">
        <f>I11216</f>
      </c>
      <c r="S11217">
        <f>H11217-H11216</f>
      </c>
      <c r="T11217">
        <f>I11217-I11216</f>
      </c>
    </row>
    <row r="11218">
      <c r="A11218" t="n">
        <v>2021</v>
      </c>
      <c r="B11218" t="inlineStr">
        <is>
          <t>00328191</t>
        </is>
      </c>
      <c r="C11218" t="inlineStr">
        <is>
          <t>케이에스피</t>
        </is>
      </c>
      <c r="D11218" t="n">
        <v>639866000</v>
      </c>
      <c r="E11218" t="n">
        <v>205552000</v>
      </c>
      <c r="F11218" t="n">
        <v>139557000</v>
      </c>
      <c r="G11218" t="n">
        <v>14443000</v>
      </c>
      <c r="H11218" t="n">
        <v>2.96</v>
      </c>
      <c r="I11218" t="n">
        <v>4.88</v>
      </c>
      <c r="O11218">
        <f>D11217</f>
      </c>
      <c r="P11218">
        <f>(E11218-F11218+G11218)/O11218*100</f>
      </c>
      <c r="Q11218">
        <f>H11217</f>
      </c>
      <c r="R11218">
        <f>I11217</f>
      </c>
      <c r="S11218">
        <f>H11218-H11217</f>
      </c>
      <c r="T11218">
        <f>I11218-I11217</f>
      </c>
    </row>
    <row r="11219">
      <c r="A11219" t="n">
        <v>2022</v>
      </c>
      <c r="B11219" t="inlineStr">
        <is>
          <t>00328191</t>
        </is>
      </c>
      <c r="C11219" t="inlineStr">
        <is>
          <t>케이에스피</t>
        </is>
      </c>
      <c r="D11219" t="n">
        <v>847571000</v>
      </c>
      <c r="E11219" t="n">
        <v>225400000</v>
      </c>
      <c r="F11219" t="n">
        <v>45397000</v>
      </c>
      <c r="G11219" t="n">
        <v>28857000</v>
      </c>
      <c r="H11219" t="n">
        <v>5.68</v>
      </c>
      <c r="I11219" t="n">
        <v>4.57</v>
      </c>
      <c r="O11219">
        <f>D11218</f>
      </c>
      <c r="P11219">
        <f>(E11219-F11219+G11219)/O11219*100</f>
      </c>
      <c r="Q11219">
        <f>H11218</f>
      </c>
      <c r="R11219">
        <f>I11218</f>
      </c>
      <c r="S11219">
        <f>H11219-H11218</f>
      </c>
      <c r="T11219">
        <f>I11219-I11218</f>
      </c>
    </row>
    <row r="11220">
      <c r="A11220" t="n">
        <v>2023</v>
      </c>
      <c r="B11220" t="inlineStr">
        <is>
          <t>00328191</t>
        </is>
      </c>
      <c r="C11220" t="inlineStr">
        <is>
          <t>케이에스피</t>
        </is>
      </c>
      <c r="D11220" t="n">
        <v>1767628000</v>
      </c>
      <c r="E11220" t="n">
        <v>327679000</v>
      </c>
      <c r="F11220" t="n">
        <v>152489000</v>
      </c>
      <c r="G11220" t="n">
        <v>60820000</v>
      </c>
      <c r="H11220" t="n">
        <v>4.72</v>
      </c>
      <c r="I11220" t="n">
        <v>4.57</v>
      </c>
      <c r="O11220">
        <f>D11219</f>
      </c>
      <c r="P11220">
        <f>(E11220-F11220+G11220)/O11220*100</f>
      </c>
      <c r="Q11220">
        <f>H11219</f>
      </c>
      <c r="R11220">
        <f>I11219</f>
      </c>
      <c r="S11220">
        <f>H11220-H11219</f>
      </c>
      <c r="T11220">
        <f>I11220-I11219</f>
      </c>
    </row>
    <row r="11221">
      <c r="A11221" t="n">
        <v>2024</v>
      </c>
      <c r="B11221" t="inlineStr">
        <is>
          <t>00328191</t>
        </is>
      </c>
      <c r="C11221" t="inlineStr">
        <is>
          <t>케이에스피</t>
        </is>
      </c>
      <c r="D11221" t="n">
        <v>2119605000</v>
      </c>
      <c r="E11221" t="n">
        <v>464545000</v>
      </c>
      <c r="F11221" t="n">
        <v>303373000</v>
      </c>
      <c r="G11221" t="n">
        <v>84587000</v>
      </c>
      <c r="H11221" t="n">
        <v>3.71</v>
      </c>
      <c r="I11221" t="n">
        <v>4.85</v>
      </c>
      <c r="O11221">
        <f>D11220</f>
      </c>
      <c r="P11221">
        <f>(E11221-F11221+G11221)/O11221*100</f>
      </c>
      <c r="Q11221">
        <f>H11220</f>
      </c>
      <c r="R11221">
        <f>I11220</f>
      </c>
      <c r="S11221">
        <f>H11221-H11220</f>
      </c>
      <c r="T11221">
        <f>I11221-I11220</f>
      </c>
    </row>
    <row r="11222">
      <c r="A11222" t="n">
        <v>2025</v>
      </c>
      <c r="B11222" t="inlineStr">
        <is>
          <t>00328191</t>
        </is>
      </c>
      <c r="C11222" t="inlineStr">
        <is>
          <t>케이에스피</t>
        </is>
      </c>
      <c r="D11222" t="n">
        <v>3105117000</v>
      </c>
      <c r="E11222" t="n">
        <v>543191000</v>
      </c>
      <c r="F11222" t="n">
        <v>199854000</v>
      </c>
      <c r="G11222" t="n">
        <v>86366000</v>
      </c>
      <c r="H11222" t="n">
        <v>4.205</v>
      </c>
      <c r="I11222" t="n">
        <v>4.905</v>
      </c>
      <c r="O11222">
        <f>D11221</f>
      </c>
      <c r="P11222">
        <f>(E11222-F11222+G11222)/O11222*100</f>
      </c>
      <c r="Q11222">
        <f>H11221</f>
      </c>
      <c r="R11222">
        <f>I11221</f>
      </c>
      <c r="S11222">
        <f>H11222-H11221</f>
      </c>
      <c r="T11222">
        <f>I11222-I11221</f>
      </c>
    </row>
    <row r="11223">
      <c r="A11223" t="n">
        <v>2014</v>
      </c>
      <c r="B11223" t="inlineStr">
        <is>
          <t>00329093</t>
        </is>
      </c>
      <c r="C11223" t="inlineStr">
        <is>
          <t>코데즈컴바인</t>
        </is>
      </c>
      <c r="D11223" t="n">
        <v>1363136013</v>
      </c>
      <c r="E11223" t="n">
        <v>224726911</v>
      </c>
      <c r="F11223" t="n">
        <v>1732747690</v>
      </c>
      <c r="G11223" t="n">
        <v>77999515</v>
      </c>
      <c r="H11223" t="n">
        <v>2.27</v>
      </c>
      <c r="I11223" t="n">
        <v>6.26</v>
      </c>
    </row>
    <row r="11224">
      <c r="A11224" t="n">
        <v>2015</v>
      </c>
      <c r="B11224" t="inlineStr">
        <is>
          <t>00329093</t>
        </is>
      </c>
      <c r="C11224" t="inlineStr">
        <is>
          <t>코데즈컴바인</t>
        </is>
      </c>
      <c r="D11224" t="n">
        <v>188224456</v>
      </c>
      <c r="E11224" t="n">
        <v>601028499</v>
      </c>
      <c r="F11224" t="n">
        <v>1397545550</v>
      </c>
      <c r="G11224" t="n">
        <v>26372679</v>
      </c>
      <c r="H11224" t="n">
        <v>1.9</v>
      </c>
      <c r="I11224" t="n">
        <v>6.26</v>
      </c>
      <c r="O11224">
        <f>D11223</f>
      </c>
      <c r="P11224">
        <f>(E11224-F11224+G11224)/O11224*100</f>
      </c>
      <c r="Q11224">
        <f>H11223</f>
      </c>
      <c r="R11224">
        <f>I11223</f>
      </c>
      <c r="S11224">
        <f>H11224-H11223</f>
      </c>
      <c r="T11224">
        <f>I11224-I11223</f>
      </c>
    </row>
    <row r="11225">
      <c r="A11225" t="n">
        <v>2014</v>
      </c>
      <c r="B11225" t="inlineStr">
        <is>
          <t>00330044</t>
        </is>
      </c>
      <c r="C11225" t="inlineStr">
        <is>
          <t>캠시스</t>
        </is>
      </c>
      <c r="D11225" t="n">
        <v>4749233000</v>
      </c>
      <c r="E11225" t="n">
        <v>939952000</v>
      </c>
      <c r="F11225" t="n">
        <v>206176000</v>
      </c>
      <c r="G11225" t="n">
        <v>87357000</v>
      </c>
      <c r="H11225" t="n">
        <v>2.97</v>
      </c>
      <c r="I11225" t="n">
        <v>6.28</v>
      </c>
      <c r="K11225" t="n">
        <v>-322943000</v>
      </c>
      <c r="L11225" t="n">
        <v>374014000</v>
      </c>
      <c r="M11225" t="n">
        <v>358442000</v>
      </c>
      <c r="N11225" t="n">
        <v>-316758000</v>
      </c>
      <c r="U11225">
        <f>(L11225-K11225)/(2*D11225*0.01)</f>
      </c>
      <c r="V11225">
        <f>(L11225+K11225)/(D11225*0.0001)</f>
      </c>
    </row>
    <row r="11226">
      <c r="A11226" t="n">
        <v>2015</v>
      </c>
      <c r="B11226" t="inlineStr">
        <is>
          <t>00330044</t>
        </is>
      </c>
      <c r="C11226" t="inlineStr">
        <is>
          <t>캠시스</t>
        </is>
      </c>
      <c r="D11226" t="n">
        <v>6231588000</v>
      </c>
      <c r="E11226" t="n">
        <v>1510395000</v>
      </c>
      <c r="F11226" t="n">
        <v>525041000</v>
      </c>
      <c r="G11226" t="n">
        <v>133003000</v>
      </c>
      <c r="H11226" t="n">
        <v>2.53</v>
      </c>
      <c r="I11226" t="n">
        <v>6.09</v>
      </c>
      <c r="K11226" t="n">
        <v>-365633000</v>
      </c>
      <c r="L11226" t="n">
        <v>417467000</v>
      </c>
      <c r="M11226" t="n">
        <v>407914000</v>
      </c>
      <c r="N11226" t="n">
        <v>-364764000</v>
      </c>
      <c r="O11226">
        <f>D11225</f>
      </c>
      <c r="P11226">
        <f>(E11226-F11226+G11226)/O11226*100</f>
      </c>
      <c r="Q11226">
        <f>H11225</f>
      </c>
      <c r="R11226">
        <f>I11225</f>
      </c>
      <c r="S11226">
        <f>H11226-H11225</f>
      </c>
      <c r="T11226">
        <f>I11226-I11225</f>
      </c>
      <c r="U11226">
        <f>(L11226-K11226)/(2*D11226*0.01)</f>
      </c>
      <c r="V11226">
        <f>(L11226+K11226)/(D11226*0.0001)</f>
      </c>
    </row>
    <row r="11227">
      <c r="A11227" t="n">
        <v>2016</v>
      </c>
      <c r="B11227" t="inlineStr">
        <is>
          <t>00330044</t>
        </is>
      </c>
      <c r="C11227" t="inlineStr">
        <is>
          <t>캠시스</t>
        </is>
      </c>
      <c r="D11227" t="n">
        <v>6097404000</v>
      </c>
      <c r="E11227" t="n">
        <v>1606382000</v>
      </c>
      <c r="F11227" t="n">
        <v>875038000</v>
      </c>
      <c r="G11227" t="n">
        <v>132121000</v>
      </c>
      <c r="H11227" t="n">
        <v>2.57</v>
      </c>
      <c r="I11227" t="n">
        <v>5.87</v>
      </c>
      <c r="J11227" t="n">
        <v>8.08</v>
      </c>
      <c r="K11227" t="n">
        <v>-362106000</v>
      </c>
      <c r="L11227" t="n">
        <v>411709000</v>
      </c>
      <c r="M11227" t="n">
        <v>403072000</v>
      </c>
      <c r="N11227" t="n">
        <v>-361851000</v>
      </c>
      <c r="O11227">
        <f>D11226</f>
      </c>
      <c r="P11227">
        <f>(E11227-F11227+G11227)/O11227*100</f>
      </c>
      <c r="Q11227">
        <f>H11226</f>
      </c>
      <c r="R11227">
        <f>I11226</f>
      </c>
      <c r="S11227">
        <f>H11227-H11226</f>
      </c>
      <c r="T11227">
        <f>I11227-I11226</f>
      </c>
      <c r="U11227">
        <f>(L11227-K11227)/(2*D11227*0.01)</f>
      </c>
      <c r="V11227">
        <f>(L11227+K11227)/(D11227*0.0001)</f>
      </c>
    </row>
    <row r="11228">
      <c r="A11228" t="n">
        <v>2017</v>
      </c>
      <c r="B11228" t="inlineStr">
        <is>
          <t>00330044</t>
        </is>
      </c>
      <c r="C11228" t="inlineStr">
        <is>
          <t>캠시스</t>
        </is>
      </c>
      <c r="D11228" t="n">
        <v>7840850000</v>
      </c>
      <c r="E11228" t="n">
        <v>1973260000</v>
      </c>
      <c r="F11228" t="n">
        <v>707756000</v>
      </c>
      <c r="G11228" t="n">
        <v>135289000</v>
      </c>
      <c r="H11228" t="n">
        <v>2.9</v>
      </c>
      <c r="I11228" t="n">
        <v>5.69</v>
      </c>
      <c r="K11228" t="n">
        <v>-424786000</v>
      </c>
      <c r="L11228" t="n">
        <v>477905000</v>
      </c>
      <c r="M11228" t="n">
        <v>470037000</v>
      </c>
      <c r="N11228" t="n">
        <v>-426175000</v>
      </c>
      <c r="O11228">
        <f>D11227</f>
      </c>
      <c r="P11228">
        <f>(E11228-F11228+G11228)/O11228*100</f>
      </c>
      <c r="Q11228">
        <f>H11227</f>
      </c>
      <c r="R11228">
        <f>I11227</f>
      </c>
      <c r="S11228">
        <f>H11228-H11227</f>
      </c>
      <c r="T11228">
        <f>I11228-I11227</f>
      </c>
      <c r="U11228">
        <f>(L11228-K11228)/(2*D11228*0.01)</f>
      </c>
      <c r="V11228">
        <f>(L11228+K11228)/(D11228*0.0001)</f>
      </c>
    </row>
    <row r="11229">
      <c r="A11229" t="n">
        <v>2018</v>
      </c>
      <c r="B11229" t="inlineStr">
        <is>
          <t>00330044</t>
        </is>
      </c>
      <c r="C11229" t="inlineStr">
        <is>
          <t>캠시스</t>
        </is>
      </c>
      <c r="D11229" t="n">
        <v>8022088000</v>
      </c>
      <c r="E11229" t="n">
        <v>1774182000</v>
      </c>
      <c r="F11229" t="n">
        <v>925893000</v>
      </c>
      <c r="G11229" t="n">
        <v>197146000</v>
      </c>
      <c r="H11229" t="n">
        <v>2.46</v>
      </c>
      <c r="I11229" t="n">
        <v>6.03</v>
      </c>
      <c r="K11229" t="n">
        <v>-308704000</v>
      </c>
      <c r="L11229" t="n">
        <v>338482000</v>
      </c>
      <c r="M11229" t="n">
        <v>324466000</v>
      </c>
      <c r="N11229" t="n">
        <v>-302354000</v>
      </c>
      <c r="O11229">
        <f>D11228</f>
      </c>
      <c r="P11229">
        <f>(E11229-F11229+G11229)/O11229*100</f>
      </c>
      <c r="Q11229">
        <f>H11228</f>
      </c>
      <c r="R11229">
        <f>I11228</f>
      </c>
      <c r="S11229">
        <f>H11229-H11228</f>
      </c>
      <c r="T11229">
        <f>I11229-I11228</f>
      </c>
      <c r="U11229">
        <f>(L11229-K11229)/(2*D11229*0.01)</f>
      </c>
      <c r="V11229">
        <f>(L11229+K11229)/(D11229*0.0001)</f>
      </c>
    </row>
    <row r="11230">
      <c r="A11230" t="n">
        <v>2019</v>
      </c>
      <c r="B11230" t="inlineStr">
        <is>
          <t>00330044</t>
        </is>
      </c>
      <c r="C11230" t="inlineStr">
        <is>
          <t>캠시스</t>
        </is>
      </c>
      <c r="D11230" t="n">
        <v>385953000000</v>
      </c>
      <c r="E11230" t="n">
        <v>18839000000</v>
      </c>
      <c r="F11230" t="n">
        <v>15625000000</v>
      </c>
      <c r="G11230" t="n">
        <v>10937000000</v>
      </c>
      <c r="O11230">
        <f>D11229</f>
      </c>
      <c r="P11230">
        <f>(E11230-F11230+G11230)/O11230*100</f>
      </c>
    </row>
    <row r="11231">
      <c r="A11231" t="n">
        <v>2021</v>
      </c>
      <c r="B11231" t="inlineStr">
        <is>
          <t>00330044</t>
        </is>
      </c>
      <c r="C11231" t="inlineStr">
        <is>
          <t>캠시스</t>
        </is>
      </c>
      <c r="D11231" t="n">
        <v>1658945000</v>
      </c>
      <c r="E11231" t="n">
        <v>81355000</v>
      </c>
      <c r="F11231" t="n">
        <v>82412000</v>
      </c>
      <c r="G11231" t="n">
        <v>49768000</v>
      </c>
      <c r="K11231" t="n">
        <v>-153000000</v>
      </c>
      <c r="M11231" t="n">
        <v>71000000</v>
      </c>
    </row>
    <row r="11232">
      <c r="A11232" t="n">
        <v>2022</v>
      </c>
      <c r="B11232" t="inlineStr">
        <is>
          <t>00330044</t>
        </is>
      </c>
      <c r="C11232" t="inlineStr">
        <is>
          <t>캠시스</t>
        </is>
      </c>
      <c r="D11232" t="n">
        <v>6283676000</v>
      </c>
      <c r="E11232" t="n">
        <v>1709498000</v>
      </c>
      <c r="F11232" t="n">
        <v>1172522000</v>
      </c>
      <c r="G11232" t="n">
        <v>185174000</v>
      </c>
      <c r="H11232" t="n">
        <v>5.2</v>
      </c>
      <c r="I11232" t="n">
        <v>5.37</v>
      </c>
      <c r="J11232" t="n">
        <v>3.41</v>
      </c>
      <c r="O11232">
        <f>D11231</f>
      </c>
      <c r="P11232">
        <f>(E11232-F11232+G11232)/O11232*100</f>
      </c>
    </row>
    <row r="11233">
      <c r="A11233" t="n">
        <v>2023</v>
      </c>
      <c r="B11233" t="inlineStr">
        <is>
          <t>00330044</t>
        </is>
      </c>
      <c r="C11233" t="inlineStr">
        <is>
          <t>캠시스</t>
        </is>
      </c>
      <c r="D11233" t="n">
        <v>6674098000</v>
      </c>
      <c r="E11233" t="n">
        <v>1515796000</v>
      </c>
      <c r="F11233" t="n">
        <v>1550623000</v>
      </c>
      <c r="G11233" t="n">
        <v>262246000</v>
      </c>
      <c r="H11233" t="n">
        <v>4.14</v>
      </c>
      <c r="I11233" t="n">
        <v>4.36</v>
      </c>
      <c r="J11233" t="n">
        <v>3.15</v>
      </c>
      <c r="O11233">
        <f>D11232</f>
      </c>
      <c r="P11233">
        <f>(E11233-F11233+G11233)/O11233*100</f>
      </c>
      <c r="Q11233">
        <f>H11232</f>
      </c>
      <c r="R11233">
        <f>I11232</f>
      </c>
      <c r="S11233">
        <f>H11233-H11232</f>
      </c>
      <c r="T11233">
        <f>I11233-I11232</f>
      </c>
    </row>
    <row r="11234">
      <c r="A11234" t="n">
        <v>2024</v>
      </c>
      <c r="B11234" t="inlineStr">
        <is>
          <t>00330044</t>
        </is>
      </c>
      <c r="C11234" t="inlineStr">
        <is>
          <t>캠시스</t>
        </is>
      </c>
      <c r="D11234" t="n">
        <v>7192759000</v>
      </c>
      <c r="E11234" t="n">
        <v>1128686000</v>
      </c>
      <c r="F11234" t="n">
        <v>1278362000</v>
      </c>
      <c r="G11234" t="n">
        <v>215231000</v>
      </c>
      <c r="H11234" t="n">
        <v>3.83</v>
      </c>
      <c r="I11234" t="n">
        <v>4.43</v>
      </c>
      <c r="J11234" t="n">
        <v>5.53</v>
      </c>
      <c r="O11234">
        <f>D11233</f>
      </c>
      <c r="P11234">
        <f>(E11234-F11234+G11234)/O11234*100</f>
      </c>
      <c r="Q11234">
        <f>H11233</f>
      </c>
      <c r="R11234">
        <f>I11233</f>
      </c>
      <c r="S11234">
        <f>H11234-H11233</f>
      </c>
      <c r="T11234">
        <f>I11234-I11233</f>
      </c>
    </row>
    <row r="11235">
      <c r="A11235" t="n">
        <v>2025</v>
      </c>
      <c r="B11235" t="inlineStr">
        <is>
          <t>00330044</t>
        </is>
      </c>
      <c r="C11235" t="inlineStr">
        <is>
          <t>캠시스</t>
        </is>
      </c>
      <c r="D11235" t="n">
        <v>7525919000</v>
      </c>
      <c r="E11235" t="n">
        <v>1293685000</v>
      </c>
      <c r="F11235" t="n">
        <v>515385000</v>
      </c>
      <c r="G11235" t="n">
        <v>206731000</v>
      </c>
      <c r="H11235" t="n">
        <v>4.16</v>
      </c>
      <c r="I11235" t="n">
        <v>4.55</v>
      </c>
      <c r="J11235" t="n">
        <v>5.635</v>
      </c>
      <c r="K11235" t="n">
        <v>-293482000</v>
      </c>
      <c r="L11235" t="n">
        <v>326191000</v>
      </c>
      <c r="M11235" t="n">
        <v>322335000</v>
      </c>
      <c r="N11235" t="n">
        <v>-295755000</v>
      </c>
      <c r="O11235">
        <f>D11234</f>
      </c>
      <c r="P11235">
        <f>(E11235-F11235+G11235)/O11235*100</f>
      </c>
      <c r="Q11235">
        <f>H11234</f>
      </c>
      <c r="R11235">
        <f>I11234</f>
      </c>
      <c r="S11235">
        <f>H11235-H11234</f>
      </c>
      <c r="T11235">
        <f>I11235-I11234</f>
      </c>
      <c r="U11235">
        <f>(L11235-K11235)/(2*D11235*0.01)</f>
      </c>
      <c r="V11235">
        <f>(L11235+K11235)/(D11235*0.0001)</f>
      </c>
    </row>
    <row r="11236">
      <c r="A11236" t="n">
        <v>2017</v>
      </c>
      <c r="B11236" t="inlineStr">
        <is>
          <t>00331016</t>
        </is>
      </c>
      <c r="C11236" t="inlineStr">
        <is>
          <t>에프앤가이드</t>
        </is>
      </c>
      <c r="D11236" t="n">
        <v>2870491000</v>
      </c>
      <c r="E11236" t="n">
        <v>410855000</v>
      </c>
      <c r="F11236" t="n">
        <v>166422000</v>
      </c>
      <c r="G11236" t="n">
        <v>61685000</v>
      </c>
      <c r="H11236" t="n">
        <v>3.05</v>
      </c>
      <c r="I11236" t="n">
        <v>3.6</v>
      </c>
    </row>
    <row r="11237">
      <c r="A11237" t="n">
        <v>2018</v>
      </c>
      <c r="B11237" t="inlineStr">
        <is>
          <t>00331016</t>
        </is>
      </c>
      <c r="C11237" t="inlineStr">
        <is>
          <t>에프앤가이드</t>
        </is>
      </c>
      <c r="D11237" t="n">
        <v>4683051000</v>
      </c>
      <c r="E11237" t="n">
        <v>379610000</v>
      </c>
      <c r="F11237" t="n">
        <v>196936000</v>
      </c>
      <c r="G11237" t="n">
        <v>76413000</v>
      </c>
      <c r="H11237" t="n">
        <v>2.7</v>
      </c>
      <c r="I11237" t="n">
        <v>3.67</v>
      </c>
      <c r="O11237">
        <f>D11236</f>
      </c>
      <c r="P11237">
        <f>(E11237-F11237+G11237)/O11237*100</f>
      </c>
      <c r="Q11237">
        <f>H11236</f>
      </c>
      <c r="R11237">
        <f>I11236</f>
      </c>
      <c r="S11237">
        <f>H11237-H11236</f>
      </c>
      <c r="T11237">
        <f>I11237-I11236</f>
      </c>
    </row>
    <row r="11238">
      <c r="A11238" t="n">
        <v>2019</v>
      </c>
      <c r="B11238" t="inlineStr">
        <is>
          <t>00331016</t>
        </is>
      </c>
      <c r="C11238" t="inlineStr">
        <is>
          <t>에프앤가이드</t>
        </is>
      </c>
      <c r="D11238" t="n">
        <v>6265505000</v>
      </c>
      <c r="E11238" t="n">
        <v>673559000</v>
      </c>
      <c r="F11238" t="n">
        <v>311433000</v>
      </c>
      <c r="G11238" t="n">
        <v>66153000</v>
      </c>
      <c r="H11238" t="n">
        <v>2.42</v>
      </c>
      <c r="I11238" t="n">
        <v>4</v>
      </c>
      <c r="K11238" t="n">
        <v>-410878000</v>
      </c>
      <c r="L11238" t="n">
        <v>410802000</v>
      </c>
      <c r="M11238" t="n">
        <v>408275000</v>
      </c>
      <c r="N11238" t="n">
        <v>-351046000</v>
      </c>
      <c r="O11238">
        <f>D11237</f>
      </c>
      <c r="P11238">
        <f>(E11238-F11238+G11238)/O11238*100</f>
      </c>
      <c r="Q11238">
        <f>H11237</f>
      </c>
      <c r="R11238">
        <f>I11237</f>
      </c>
      <c r="S11238">
        <f>H11238-H11237</f>
      </c>
      <c r="T11238">
        <f>I11238-I11237</f>
      </c>
      <c r="U11238">
        <f>(L11238-K11238)/(2*D11238*0.01)</f>
      </c>
    </row>
    <row r="11239">
      <c r="A11239" t="n">
        <v>2020</v>
      </c>
      <c r="B11239" t="inlineStr">
        <is>
          <t>00331016</t>
        </is>
      </c>
      <c r="C11239" t="inlineStr">
        <is>
          <t>에프앤가이드</t>
        </is>
      </c>
      <c r="D11239" t="n">
        <v>6373009000</v>
      </c>
      <c r="E11239" t="n">
        <v>843294000</v>
      </c>
      <c r="F11239" t="n">
        <v>585131000</v>
      </c>
      <c r="G11239" t="n">
        <v>81261000</v>
      </c>
      <c r="H11239" t="n">
        <v>2.53</v>
      </c>
      <c r="I11239" t="n">
        <v>4.1</v>
      </c>
      <c r="K11239" t="n">
        <v>-343319000</v>
      </c>
      <c r="L11239" t="n">
        <v>408963000</v>
      </c>
      <c r="M11239" t="n">
        <v>406038000</v>
      </c>
      <c r="N11239" t="n">
        <v>-348093000</v>
      </c>
      <c r="O11239">
        <f>D11238</f>
      </c>
      <c r="P11239">
        <f>(E11239-F11239+G11239)/O11239*100</f>
      </c>
      <c r="Q11239">
        <f>H11238</f>
      </c>
      <c r="R11239">
        <f>I11238</f>
      </c>
      <c r="S11239">
        <f>H11239-H11238</f>
      </c>
      <c r="T11239">
        <f>I11239-I11238</f>
      </c>
      <c r="U11239">
        <f>(L11239-K11239)/(2*D11239*0.01)</f>
      </c>
      <c r="V11239">
        <f>(L11239+K11239)/(D11239*0.0001)</f>
      </c>
    </row>
    <row r="11240">
      <c r="A11240" t="n">
        <v>2021</v>
      </c>
      <c r="B11240" t="inlineStr">
        <is>
          <t>00331016</t>
        </is>
      </c>
      <c r="C11240" t="inlineStr">
        <is>
          <t>에프앤가이드</t>
        </is>
      </c>
      <c r="D11240" t="n">
        <v>6489387000</v>
      </c>
      <c r="E11240" t="n">
        <v>821314000</v>
      </c>
      <c r="F11240" t="n">
        <v>773557000</v>
      </c>
      <c r="G11240" t="n">
        <v>80967000</v>
      </c>
      <c r="H11240" t="n">
        <v>3.04</v>
      </c>
      <c r="I11240" t="n">
        <v>4.1</v>
      </c>
      <c r="O11240">
        <f>D11239</f>
      </c>
      <c r="P11240">
        <f>(E11240-F11240+G11240)/O11240*100</f>
      </c>
      <c r="Q11240">
        <f>H11239</f>
      </c>
      <c r="R11240">
        <f>I11239</f>
      </c>
      <c r="S11240">
        <f>H11240-H11239</f>
      </c>
      <c r="T11240">
        <f>I11240-I11239</f>
      </c>
    </row>
    <row r="11241">
      <c r="A11241" t="n">
        <v>2022</v>
      </c>
      <c r="B11241" t="inlineStr">
        <is>
          <t>00331016</t>
        </is>
      </c>
      <c r="C11241" t="inlineStr">
        <is>
          <t>에프앤가이드</t>
        </is>
      </c>
      <c r="D11241" t="n">
        <v>5610532000</v>
      </c>
      <c r="E11241" t="n">
        <v>887863000</v>
      </c>
      <c r="F11241" t="n">
        <v>1318637000</v>
      </c>
      <c r="G11241" t="n">
        <v>99909000</v>
      </c>
      <c r="H11241" t="n">
        <v>5.36</v>
      </c>
      <c r="I11241" t="n">
        <v>4.07</v>
      </c>
      <c r="O11241">
        <f>D11240</f>
      </c>
      <c r="P11241">
        <f>(E11241-F11241+G11241)/O11241*100</f>
      </c>
      <c r="Q11241">
        <f>H11240</f>
      </c>
      <c r="R11241">
        <f>I11240</f>
      </c>
      <c r="S11241">
        <f>H11241-H11240</f>
      </c>
      <c r="T11241">
        <f>I11241-I11240</f>
      </c>
    </row>
    <row r="11242">
      <c r="A11242" t="n">
        <v>2023</v>
      </c>
      <c r="B11242" t="inlineStr">
        <is>
          <t>00331016</t>
        </is>
      </c>
      <c r="C11242" t="inlineStr">
        <is>
          <t>에프앤가이드</t>
        </is>
      </c>
      <c r="D11242" t="n">
        <v>5287070000</v>
      </c>
      <c r="E11242" t="n">
        <v>752173000</v>
      </c>
      <c r="F11242" t="n">
        <v>1868087000</v>
      </c>
      <c r="G11242" t="n">
        <v>148025000</v>
      </c>
      <c r="H11242" t="n">
        <v>4.6</v>
      </c>
      <c r="I11242" t="n">
        <v>4.49</v>
      </c>
      <c r="O11242">
        <f>D11241</f>
      </c>
      <c r="P11242">
        <f>(E11242-F11242+G11242)/O11242*100</f>
      </c>
      <c r="Q11242">
        <f>H11241</f>
      </c>
      <c r="R11242">
        <f>I11241</f>
      </c>
      <c r="S11242">
        <f>H11242-H11241</f>
      </c>
      <c r="T11242">
        <f>I11242-I11241</f>
      </c>
    </row>
    <row r="11243">
      <c r="A11243" t="n">
        <v>2024</v>
      </c>
      <c r="B11243" t="inlineStr">
        <is>
          <t>00331016</t>
        </is>
      </c>
      <c r="C11243" t="inlineStr">
        <is>
          <t>에프앤가이드</t>
        </is>
      </c>
      <c r="D11243" t="n">
        <v>4709357000</v>
      </c>
      <c r="E11243" t="n">
        <v>629427000</v>
      </c>
      <c r="F11243" t="n">
        <v>1615853000</v>
      </c>
      <c r="G11243" t="n">
        <v>229315000</v>
      </c>
      <c r="H11243" t="n">
        <v>4.11</v>
      </c>
      <c r="I11243" t="n">
        <v>4.47</v>
      </c>
      <c r="O11243">
        <f>D11242</f>
      </c>
      <c r="P11243">
        <f>(E11243-F11243+G11243)/O11243*100</f>
      </c>
      <c r="Q11243">
        <f>H11242</f>
      </c>
      <c r="R11243">
        <f>I11242</f>
      </c>
      <c r="S11243">
        <f>H11243-H11242</f>
      </c>
      <c r="T11243">
        <f>I11243-I11242</f>
      </c>
    </row>
    <row r="11244">
      <c r="A11244" t="n">
        <v>2025</v>
      </c>
      <c r="B11244" t="inlineStr">
        <is>
          <t>00331016</t>
        </is>
      </c>
      <c r="C11244" t="inlineStr">
        <is>
          <t>에프앤가이드</t>
        </is>
      </c>
      <c r="D11244" t="n">
        <v>5184141000</v>
      </c>
      <c r="E11244" t="n">
        <v>749683000</v>
      </c>
      <c r="F11244" t="n">
        <v>648352000</v>
      </c>
      <c r="G11244" t="n">
        <v>180882000</v>
      </c>
      <c r="H11244" t="n">
        <v>4.5</v>
      </c>
      <c r="I11244" t="n">
        <v>4.48</v>
      </c>
      <c r="O11244">
        <f>D11243</f>
      </c>
      <c r="P11244">
        <f>(E11244-F11244+G11244)/O11244*100</f>
      </c>
      <c r="Q11244">
        <f>H11243</f>
      </c>
      <c r="R11244">
        <f>I11243</f>
      </c>
      <c r="S11244">
        <f>H11244-H11243</f>
      </c>
      <c r="T11244">
        <f>I11244-I11243</f>
      </c>
    </row>
    <row r="11245">
      <c r="A11245" t="n">
        <v>2023</v>
      </c>
      <c r="B11245" t="inlineStr">
        <is>
          <t>00331061</t>
        </is>
      </c>
      <c r="C11245" t="inlineStr">
        <is>
          <t>빅텍스</t>
        </is>
      </c>
      <c r="D11245" t="n">
        <v>306536000</v>
      </c>
      <c r="E11245" t="n">
        <v>430577000</v>
      </c>
      <c r="F11245" t="n">
        <v>280677000</v>
      </c>
      <c r="G11245" t="n">
        <v>5733000</v>
      </c>
      <c r="H11245" t="n">
        <v>4.45</v>
      </c>
      <c r="I11245" t="n">
        <v>5</v>
      </c>
      <c r="J11245" t="n">
        <v>7.075</v>
      </c>
      <c r="K11245" t="n">
        <v>-19003696</v>
      </c>
      <c r="L11245" t="n">
        <v>21762656</v>
      </c>
      <c r="M11245" t="n">
        <v>21151584</v>
      </c>
      <c r="N11245" t="n">
        <v>-18985232</v>
      </c>
      <c r="U11245">
        <f>(L11245-K11245)/(2*D11245*0.01)</f>
      </c>
      <c r="V11245">
        <f>(L11245+K11245)/(D11245*0.0001)</f>
      </c>
    </row>
    <row r="11246">
      <c r="A11246" t="n">
        <v>2024</v>
      </c>
      <c r="B11246" t="inlineStr">
        <is>
          <t>00331061</t>
        </is>
      </c>
      <c r="C11246" t="inlineStr">
        <is>
          <t>빅텍스</t>
        </is>
      </c>
      <c r="D11246" t="n">
        <v>815344000</v>
      </c>
      <c r="E11246" t="n">
        <v>529394000</v>
      </c>
      <c r="F11246" t="n">
        <v>78307000</v>
      </c>
      <c r="G11246" t="n">
        <v>13325000</v>
      </c>
      <c r="H11246" t="n">
        <v>3.965</v>
      </c>
      <c r="I11246" t="n">
        <v>5</v>
      </c>
      <c r="J11246" t="n">
        <v>8.404999999999999</v>
      </c>
      <c r="K11246" t="n">
        <v>-49806000</v>
      </c>
      <c r="L11246" t="n">
        <v>56966146</v>
      </c>
      <c r="M11246" t="n">
        <v>55404000</v>
      </c>
      <c r="N11246" t="n">
        <v>-49503415</v>
      </c>
      <c r="O11246">
        <f>D11245</f>
      </c>
      <c r="P11246">
        <f>(E11246-F11246+G11246)/O11246*100</f>
      </c>
      <c r="Q11246">
        <f>H11245</f>
      </c>
      <c r="R11246">
        <f>I11245</f>
      </c>
      <c r="S11246">
        <f>H11246-H11245</f>
      </c>
      <c r="T11246">
        <f>I11246-I11245</f>
      </c>
      <c r="U11246">
        <f>(L11246-K11246)/(2*D11246*0.01)</f>
      </c>
      <c r="V11246">
        <f>(L11246+K11246)/(D11246*0.0001)</f>
      </c>
    </row>
    <row r="11247">
      <c r="A11247" t="n">
        <v>2014</v>
      </c>
      <c r="B11247" t="inlineStr">
        <is>
          <t>00332468</t>
        </is>
      </c>
      <c r="C11247" t="inlineStr">
        <is>
          <t>에이치디현대삼호</t>
        </is>
      </c>
      <c r="D11247" t="n">
        <v>323992000000</v>
      </c>
      <c r="E11247" t="n">
        <v>42926000000</v>
      </c>
      <c r="F11247" t="n">
        <v>29146000000</v>
      </c>
      <c r="G11247" t="n">
        <v>9381000000</v>
      </c>
      <c r="H11247" t="n">
        <v>2.975</v>
      </c>
      <c r="I11247" t="n">
        <v>2.455</v>
      </c>
      <c r="K11247" t="n">
        <v>-43509000000</v>
      </c>
      <c r="L11247" t="n">
        <v>35165000000</v>
      </c>
      <c r="M11247" t="n">
        <v>44144000000</v>
      </c>
      <c r="N11247" t="n">
        <v>-37447000000</v>
      </c>
      <c r="U11247">
        <f>(L11247-K11247)/(2*D11247*0.01)</f>
      </c>
    </row>
    <row r="11248">
      <c r="A11248" t="n">
        <v>2015</v>
      </c>
      <c r="B11248" t="inlineStr">
        <is>
          <t>00332468</t>
        </is>
      </c>
      <c r="C11248" t="inlineStr">
        <is>
          <t>에이치디현대삼호</t>
        </is>
      </c>
      <c r="D11248" t="n">
        <v>359001000000</v>
      </c>
      <c r="E11248" t="n">
        <v>53659000000</v>
      </c>
      <c r="F11248" t="n">
        <v>38522000000</v>
      </c>
      <c r="G11248" t="n">
        <v>10033000000</v>
      </c>
      <c r="H11248" t="n">
        <v>2.5</v>
      </c>
      <c r="I11248" t="n">
        <v>2.33</v>
      </c>
      <c r="J11248" t="n">
        <v>12.33</v>
      </c>
      <c r="K11248" t="n">
        <v>-38017000000</v>
      </c>
      <c r="L11248" t="n">
        <v>45393000000</v>
      </c>
      <c r="M11248" t="n">
        <v>39394000000</v>
      </c>
      <c r="N11248" t="n">
        <v>-33954000000</v>
      </c>
      <c r="O11248">
        <f>D11247</f>
      </c>
      <c r="P11248">
        <f>(E11248-F11248+G11248)/O11248*100</f>
      </c>
      <c r="Q11248">
        <f>H11247</f>
      </c>
      <c r="R11248">
        <f>I11247</f>
      </c>
      <c r="S11248">
        <f>H11248-H11247</f>
      </c>
      <c r="T11248">
        <f>I11248-I11247</f>
      </c>
      <c r="U11248">
        <f>(L11248-K11248)/(2*D11248*0.01)</f>
      </c>
      <c r="V11248">
        <f>(L11248+K11248)/(D11248*0.0001)</f>
      </c>
    </row>
    <row r="11249">
      <c r="A11249" t="n">
        <v>2016</v>
      </c>
      <c r="B11249" t="inlineStr">
        <is>
          <t>00332468</t>
        </is>
      </c>
      <c r="C11249" t="inlineStr">
        <is>
          <t>에이치디현대삼호</t>
        </is>
      </c>
      <c r="D11249" t="n">
        <v>305565000000</v>
      </c>
      <c r="E11249" t="n">
        <v>52846000000</v>
      </c>
      <c r="F11249" t="n">
        <v>75505000000</v>
      </c>
      <c r="G11249" t="n">
        <v>8778000000</v>
      </c>
      <c r="H11249" t="n">
        <v>2.365</v>
      </c>
      <c r="I11249" t="n">
        <v>2</v>
      </c>
      <c r="J11249" t="n">
        <v>11.52</v>
      </c>
      <c r="K11249" t="n">
        <v>-30544000000</v>
      </c>
      <c r="L11249" t="n">
        <v>36187000000</v>
      </c>
      <c r="M11249" t="n">
        <v>31333000000</v>
      </c>
      <c r="N11249" t="n">
        <v>-26247000000</v>
      </c>
      <c r="O11249">
        <f>D11248</f>
      </c>
      <c r="P11249">
        <f>(E11249-F11249+G11249)/O11249*100</f>
      </c>
      <c r="Q11249">
        <f>H11248</f>
      </c>
      <c r="R11249">
        <f>I11248</f>
      </c>
      <c r="S11249">
        <f>H11249-H11248</f>
      </c>
      <c r="T11249">
        <f>I11249-I11248</f>
      </c>
      <c r="U11249">
        <f>(L11249-K11249)/(2*D11249*0.01)</f>
      </c>
      <c r="V11249">
        <f>(L11249+K11249)/(D11249*0.0001)</f>
      </c>
    </row>
    <row r="11250">
      <c r="A11250" t="n">
        <v>2017</v>
      </c>
      <c r="B11250" t="inlineStr">
        <is>
          <t>00332468</t>
        </is>
      </c>
      <c r="C11250" t="inlineStr">
        <is>
          <t>에이치디현대삼호</t>
        </is>
      </c>
      <c r="D11250" t="n">
        <v>267346000000</v>
      </c>
      <c r="E11250" t="n">
        <v>44009000000</v>
      </c>
      <c r="F11250" t="n">
        <v>30650000000</v>
      </c>
      <c r="G11250" t="n">
        <v>8317000000</v>
      </c>
      <c r="H11250" t="n">
        <v>2.65</v>
      </c>
      <c r="I11250" t="n">
        <v>2.05</v>
      </c>
      <c r="J11250" t="n">
        <v>11.35</v>
      </c>
      <c r="K11250" t="n">
        <v>-29596000000</v>
      </c>
      <c r="L11250" t="n">
        <v>33608000000</v>
      </c>
      <c r="M11250" t="n">
        <v>30223000000</v>
      </c>
      <c r="N11250" t="n">
        <v>-26402000000</v>
      </c>
      <c r="O11250">
        <f>D11249</f>
      </c>
      <c r="P11250">
        <f>(E11250-F11250+G11250)/O11250*100</f>
      </c>
      <c r="Q11250">
        <f>H11249</f>
      </c>
      <c r="R11250">
        <f>I11249</f>
      </c>
      <c r="S11250">
        <f>H11250-H11249</f>
      </c>
      <c r="T11250">
        <f>I11250-I11249</f>
      </c>
      <c r="U11250">
        <f>(L11250-K11250)/(2*D11250*0.01)</f>
      </c>
      <c r="V11250">
        <f>(L11250+K11250)/(D11250*0.0001)</f>
      </c>
    </row>
    <row r="11251">
      <c r="A11251" t="n">
        <v>2018</v>
      </c>
      <c r="B11251" t="inlineStr">
        <is>
          <t>00332468</t>
        </is>
      </c>
      <c r="C11251" t="inlineStr">
        <is>
          <t>에이치디현대삼호</t>
        </is>
      </c>
      <c r="D11251" t="n">
        <v>163388000000</v>
      </c>
      <c r="E11251" t="n">
        <v>34342000000</v>
      </c>
      <c r="F11251" t="n">
        <v>23400000000</v>
      </c>
      <c r="G11251" t="n">
        <v>7435000000</v>
      </c>
      <c r="H11251" t="n">
        <v>2.64</v>
      </c>
      <c r="I11251" t="n">
        <v>1.51</v>
      </c>
      <c r="J11251" t="n">
        <v>11.19</v>
      </c>
      <c r="K11251" t="n">
        <v>-16217000000</v>
      </c>
      <c r="L11251" t="n">
        <v>18998000000</v>
      </c>
      <c r="M11251" t="n">
        <v>16220000000</v>
      </c>
      <c r="N11251" t="n">
        <v>-14258000000</v>
      </c>
      <c r="O11251">
        <f>D11250</f>
      </c>
      <c r="P11251">
        <f>(E11251-F11251+G11251)/O11251*100</f>
      </c>
      <c r="Q11251">
        <f>H11250</f>
      </c>
      <c r="R11251">
        <f>I11250</f>
      </c>
      <c r="S11251">
        <f>H11251-H11250</f>
      </c>
      <c r="T11251">
        <f>I11251-I11250</f>
      </c>
      <c r="U11251">
        <f>(L11251-K11251)/(2*D11251*0.01)</f>
      </c>
      <c r="V11251">
        <f>(L11251+K11251)/(D11251*0.0001)</f>
      </c>
    </row>
    <row r="11252">
      <c r="A11252" t="n">
        <v>2019</v>
      </c>
      <c r="B11252" t="inlineStr">
        <is>
          <t>00332468</t>
        </is>
      </c>
      <c r="C11252" t="inlineStr">
        <is>
          <t>에이치디현대삼호</t>
        </is>
      </c>
      <c r="D11252" t="n">
        <v>189520000000</v>
      </c>
      <c r="E11252" t="n">
        <v>18919000000</v>
      </c>
      <c r="F11252" t="n">
        <v>9783000000</v>
      </c>
      <c r="G11252" t="n">
        <v>4206000000</v>
      </c>
      <c r="H11252" t="n">
        <v>2.35</v>
      </c>
      <c r="I11252" t="n">
        <v>1.91</v>
      </c>
      <c r="J11252" t="n">
        <v>11.68</v>
      </c>
      <c r="K11252" t="n">
        <v>-19609000000</v>
      </c>
      <c r="L11252" t="n">
        <v>23057000000</v>
      </c>
      <c r="M11252" t="n">
        <v>19369000000</v>
      </c>
      <c r="N11252" t="n">
        <v>-16985000000</v>
      </c>
      <c r="O11252">
        <f>D11251</f>
      </c>
      <c r="P11252">
        <f>(E11252-F11252+G11252)/O11252*100</f>
      </c>
      <c r="Q11252">
        <f>H11251</f>
      </c>
      <c r="R11252">
        <f>I11251</f>
      </c>
      <c r="S11252">
        <f>H11252-H11251</f>
      </c>
      <c r="T11252">
        <f>I11252-I11251</f>
      </c>
      <c r="U11252">
        <f>(L11252-K11252)/(2*D11252*0.01)</f>
      </c>
      <c r="V11252">
        <f>(L11252+K11252)/(D11252*0.0001)</f>
      </c>
    </row>
    <row r="11253">
      <c r="A11253" t="n">
        <v>2020</v>
      </c>
      <c r="B11253" t="inlineStr">
        <is>
          <t>00332468</t>
        </is>
      </c>
      <c r="C11253" t="inlineStr">
        <is>
          <t>에이치디현대삼호</t>
        </is>
      </c>
      <c r="D11253" t="n">
        <v>200786000000</v>
      </c>
      <c r="E11253" t="n">
        <v>20975000000</v>
      </c>
      <c r="F11253" t="n">
        <v>12975000000</v>
      </c>
      <c r="G11253" t="n">
        <v>4351000000</v>
      </c>
      <c r="H11253" t="n">
        <v>2.41</v>
      </c>
      <c r="I11253" t="n">
        <v>2.02</v>
      </c>
      <c r="J11253" t="n">
        <v>11.09</v>
      </c>
      <c r="K11253" t="n">
        <v>-19840000000</v>
      </c>
      <c r="L11253" t="n">
        <v>23205000000</v>
      </c>
      <c r="M11253" t="n">
        <v>19304000000</v>
      </c>
      <c r="N11253" t="n">
        <v>-17012000000</v>
      </c>
      <c r="O11253">
        <f>D11252</f>
      </c>
      <c r="P11253">
        <f>(E11253-F11253+G11253)/O11253*100</f>
      </c>
      <c r="Q11253">
        <f>H11252</f>
      </c>
      <c r="R11253">
        <f>I11252</f>
      </c>
      <c r="S11253">
        <f>H11253-H11252</f>
      </c>
      <c r="T11253">
        <f>I11253-I11252</f>
      </c>
      <c r="U11253">
        <f>(L11253-K11253)/(2*D11253*0.01)</f>
      </c>
      <c r="V11253">
        <f>(L11253+K11253)/(D11253*0.0001)</f>
      </c>
    </row>
    <row r="11254">
      <c r="A11254" t="n">
        <v>2021</v>
      </c>
      <c r="B11254" t="inlineStr">
        <is>
          <t>00332468</t>
        </is>
      </c>
      <c r="C11254" t="inlineStr">
        <is>
          <t>에이치디현대삼호</t>
        </is>
      </c>
      <c r="D11254" t="n">
        <v>223998000000</v>
      </c>
      <c r="E11254" t="n">
        <v>20995000000</v>
      </c>
      <c r="F11254" t="n">
        <v>12856000000</v>
      </c>
      <c r="G11254" t="n">
        <v>5061000000</v>
      </c>
      <c r="H11254" t="n">
        <v>2.755</v>
      </c>
      <c r="I11254" t="n">
        <v>2.08</v>
      </c>
      <c r="J11254" t="n">
        <v>10.26</v>
      </c>
      <c r="K11254" t="n">
        <v>-21047000000</v>
      </c>
      <c r="L11254" t="n">
        <v>24470000000</v>
      </c>
      <c r="M11254" t="n">
        <v>20049000000</v>
      </c>
      <c r="N11254" t="n">
        <v>-17758000000</v>
      </c>
      <c r="O11254">
        <f>D11253</f>
      </c>
      <c r="P11254">
        <f>(E11254-F11254+G11254)/O11254*100</f>
      </c>
      <c r="Q11254">
        <f>H11253</f>
      </c>
      <c r="R11254">
        <f>I11253</f>
      </c>
      <c r="S11254">
        <f>H11254-H11253</f>
      </c>
      <c r="T11254">
        <f>I11254-I11253</f>
      </c>
      <c r="U11254">
        <f>(L11254-K11254)/(2*D11254*0.01)</f>
      </c>
      <c r="V11254">
        <f>(L11254+K11254)/(D11254*0.0001)</f>
      </c>
    </row>
    <row r="11255">
      <c r="A11255" t="n">
        <v>2022</v>
      </c>
      <c r="B11255" t="inlineStr">
        <is>
          <t>00332468</t>
        </is>
      </c>
      <c r="C11255" t="inlineStr">
        <is>
          <t>에이치디현대삼호</t>
        </is>
      </c>
      <c r="D11255" t="n">
        <v>222903000000</v>
      </c>
      <c r="E11255" t="n">
        <v>23061000000</v>
      </c>
      <c r="F11255" t="n">
        <v>22440000000</v>
      </c>
      <c r="G11255" t="n">
        <v>6671000000</v>
      </c>
      <c r="H11255" t="n">
        <v>5.31</v>
      </c>
      <c r="I11255" t="n">
        <v>3.48</v>
      </c>
      <c r="J11255" t="n">
        <v>8.529999999999999</v>
      </c>
      <c r="K11255" t="n">
        <v>18761000000</v>
      </c>
      <c r="L11255" t="n">
        <v>18761000000</v>
      </c>
      <c r="M11255" t="n">
        <v>16003000000</v>
      </c>
      <c r="N11255" t="n">
        <v>-14415000000</v>
      </c>
      <c r="O11255">
        <f>D11254</f>
      </c>
      <c r="P11255">
        <f>(E11255-F11255+G11255)/O11255*100</f>
      </c>
      <c r="Q11255">
        <f>H11254</f>
      </c>
      <c r="R11255">
        <f>I11254</f>
      </c>
      <c r="S11255">
        <f>H11255-H11254</f>
      </c>
      <c r="T11255">
        <f>I11255-I11254</f>
      </c>
    </row>
    <row r="11256">
      <c r="A11256" t="n">
        <v>2023</v>
      </c>
      <c r="B11256" t="inlineStr">
        <is>
          <t>00332468</t>
        </is>
      </c>
      <c r="C11256" t="inlineStr">
        <is>
          <t>에이치디현대삼호</t>
        </is>
      </c>
      <c r="D11256" t="n">
        <v>286178000000</v>
      </c>
      <c r="E11256" t="n">
        <v>22375000000</v>
      </c>
      <c r="F11256" t="n">
        <v>20208000000</v>
      </c>
      <c r="G11256" t="n">
        <v>11427000000</v>
      </c>
      <c r="H11256" t="n">
        <v>4.32</v>
      </c>
      <c r="I11256" t="n">
        <v>4.1</v>
      </c>
      <c r="J11256" t="n">
        <v>8.699999999999999</v>
      </c>
      <c r="K11256" t="n">
        <v>-24770000000</v>
      </c>
      <c r="L11256" t="n">
        <v>24770000000</v>
      </c>
      <c r="M11256" t="n">
        <v>20846000000</v>
      </c>
      <c r="N11256" t="n">
        <v>-18742000000</v>
      </c>
      <c r="O11256">
        <f>D11255</f>
      </c>
      <c r="P11256">
        <f>(E11256-F11256+G11256)/O11256*100</f>
      </c>
      <c r="Q11256">
        <f>H11255</f>
      </c>
      <c r="R11256">
        <f>I11255</f>
      </c>
      <c r="S11256">
        <f>H11256-H11255</f>
      </c>
      <c r="T11256">
        <f>I11256-I11255</f>
      </c>
      <c r="U11256">
        <f>(L11256-K11256)/(2*D11256*0.01)</f>
      </c>
    </row>
    <row r="11257">
      <c r="A11257" t="n">
        <v>2024</v>
      </c>
      <c r="B11257" t="inlineStr">
        <is>
          <t>00332468</t>
        </is>
      </c>
      <c r="C11257" t="inlineStr">
        <is>
          <t>에이치디현대삼호</t>
        </is>
      </c>
      <c r="D11257" t="n">
        <v>331162000000</v>
      </c>
      <c r="E11257" t="n">
        <v>28127000000</v>
      </c>
      <c r="F11257" t="n">
        <v>27409000000</v>
      </c>
      <c r="G11257" t="n">
        <v>11904000000</v>
      </c>
      <c r="H11257" t="n">
        <v>3.65</v>
      </c>
      <c r="I11257" t="n">
        <v>4.5</v>
      </c>
      <c r="J11257" t="n">
        <v>8.720000000000001</v>
      </c>
      <c r="K11257" t="n">
        <v>-29049000000</v>
      </c>
      <c r="L11257" t="n">
        <v>29049000000</v>
      </c>
      <c r="M11257" t="n">
        <v>24043000000</v>
      </c>
      <c r="N11257" t="n">
        <v>-21827000000</v>
      </c>
      <c r="O11257">
        <f>D11256</f>
      </c>
      <c r="P11257">
        <f>(E11257-F11257+G11257)/O11257*100</f>
      </c>
      <c r="Q11257">
        <f>H11256</f>
      </c>
      <c r="R11257">
        <f>I11256</f>
      </c>
      <c r="S11257">
        <f>H11257-H11256</f>
      </c>
      <c r="T11257">
        <f>I11257-I11256</f>
      </c>
      <c r="U11257">
        <f>(L11257-K11257)/(2*D11257*0.01)</f>
      </c>
    </row>
    <row r="11258">
      <c r="A11258" t="n">
        <v>2025</v>
      </c>
      <c r="B11258" t="inlineStr">
        <is>
          <t>00332468</t>
        </is>
      </c>
      <c r="C11258" t="inlineStr">
        <is>
          <t>에이치디현대삼호</t>
        </is>
      </c>
      <c r="D11258" t="n">
        <v>350085000000</v>
      </c>
      <c r="E11258" t="n">
        <v>31574000000</v>
      </c>
      <c r="F11258" t="n">
        <v>38303000000</v>
      </c>
      <c r="G11258" t="n">
        <v>11679000000</v>
      </c>
      <c r="H11258" t="n">
        <v>4.06</v>
      </c>
      <c r="I11258" t="n">
        <v>5</v>
      </c>
      <c r="J11258" t="n">
        <v>8.859999999999999</v>
      </c>
      <c r="K11258" t="n">
        <v>-27075000000</v>
      </c>
      <c r="L11258" t="n">
        <v>30904000000</v>
      </c>
      <c r="M11258" t="n">
        <v>30303000000</v>
      </c>
      <c r="N11258" t="n">
        <v>-27092000000</v>
      </c>
      <c r="O11258">
        <f>D11257</f>
      </c>
      <c r="P11258">
        <f>(E11258-F11258+G11258)/O11258*100</f>
      </c>
      <c r="Q11258">
        <f>H11257</f>
      </c>
      <c r="R11258">
        <f>I11257</f>
      </c>
      <c r="S11258">
        <f>H11258-H11257</f>
      </c>
      <c r="T11258">
        <f>I11258-I11257</f>
      </c>
      <c r="U11258">
        <f>(L11258-K11258)/(2*D11258*0.01)</f>
      </c>
      <c r="V11258">
        <f>(L11258+K11258)/(D11258*0.0001)</f>
      </c>
    </row>
    <row r="11259">
      <c r="A11259" t="n">
        <v>2015</v>
      </c>
      <c r="B11259" t="inlineStr">
        <is>
          <t>00332927</t>
        </is>
      </c>
      <c r="C11259" t="inlineStr">
        <is>
          <t>제이에스코퍼레이션</t>
        </is>
      </c>
      <c r="D11259" t="n">
        <v>1181081000</v>
      </c>
      <c r="F11259" t="n">
        <v>648348000</v>
      </c>
    </row>
    <row r="11260">
      <c r="A11260" t="n">
        <v>2016</v>
      </c>
      <c r="B11260" t="inlineStr">
        <is>
          <t>00332927</t>
        </is>
      </c>
      <c r="C11260" t="inlineStr">
        <is>
          <t>제이에스코퍼레이션</t>
        </is>
      </c>
      <c r="D11260" t="n">
        <v>245193000</v>
      </c>
      <c r="E11260" t="n">
        <v>50882000</v>
      </c>
      <c r="F11260" t="n">
        <v>9017000</v>
      </c>
      <c r="G11260" t="n">
        <v>13755000</v>
      </c>
      <c r="H11260" t="n">
        <v>8</v>
      </c>
      <c r="I11260" t="n">
        <v>6</v>
      </c>
      <c r="J11260" t="n">
        <v>22.85</v>
      </c>
      <c r="O11260">
        <f>D11259</f>
      </c>
      <c r="P11260">
        <f>(E11260-F11260+G11260)/O11260*100</f>
      </c>
    </row>
    <row r="11261">
      <c r="A11261" t="n">
        <v>2017</v>
      </c>
      <c r="B11261" t="inlineStr">
        <is>
          <t>00332927</t>
        </is>
      </c>
      <c r="C11261" t="inlineStr">
        <is>
          <t>제이에스코퍼레이션</t>
        </is>
      </c>
      <c r="D11261" t="n">
        <v>403250000</v>
      </c>
      <c r="E11261" t="n">
        <v>83723000</v>
      </c>
      <c r="F11261" t="n">
        <v>4408000</v>
      </c>
      <c r="G11261" t="n">
        <v>19381000</v>
      </c>
      <c r="H11261" t="n">
        <v>7</v>
      </c>
      <c r="I11261" t="n">
        <v>6</v>
      </c>
      <c r="J11261" t="n">
        <v>23.22</v>
      </c>
      <c r="K11261" t="n">
        <v>-76618500</v>
      </c>
      <c r="L11261" t="n">
        <v>96780000</v>
      </c>
      <c r="M11261" t="n">
        <v>96780000</v>
      </c>
      <c r="N11261" t="n">
        <v>-80650000</v>
      </c>
      <c r="O11261">
        <f>D11260</f>
      </c>
      <c r="P11261">
        <f>(E11261-F11261+G11261)/O11261*100</f>
      </c>
      <c r="Q11261">
        <f>H11260</f>
      </c>
      <c r="R11261">
        <f>I11260</f>
      </c>
      <c r="S11261">
        <f>H11261-H11260</f>
      </c>
      <c r="T11261">
        <f>I11261-I11260</f>
      </c>
      <c r="U11261">
        <f>(L11261-K11261)/(2*D11261*0.01)</f>
      </c>
      <c r="V11261">
        <f>(L11261+K11261)/(D11261*0.0001)</f>
      </c>
    </row>
    <row r="11262">
      <c r="A11262" t="n">
        <v>2018</v>
      </c>
      <c r="B11262" t="inlineStr">
        <is>
          <t>00332927</t>
        </is>
      </c>
      <c r="C11262" t="inlineStr">
        <is>
          <t>제이에스코퍼레이션</t>
        </is>
      </c>
      <c r="D11262" t="n">
        <v>463895000</v>
      </c>
      <c r="E11262" t="n">
        <v>104109000</v>
      </c>
      <c r="F11262" t="n">
        <v>11719000</v>
      </c>
      <c r="H11262" t="n">
        <v>9</v>
      </c>
      <c r="I11262" t="n">
        <v>6</v>
      </c>
      <c r="J11262" t="n">
        <v>22.85</v>
      </c>
      <c r="O11262">
        <f>D11261</f>
      </c>
      <c r="Q11262">
        <f>H11261</f>
      </c>
      <c r="R11262">
        <f>I11261</f>
      </c>
      <c r="S11262">
        <f>H11262-H11261</f>
      </c>
      <c r="T11262">
        <f>I11262-I11261</f>
      </c>
    </row>
    <row r="11263">
      <c r="A11263" t="n">
        <v>2019</v>
      </c>
      <c r="B11263" t="inlineStr">
        <is>
          <t>00332927</t>
        </is>
      </c>
      <c r="C11263" t="inlineStr">
        <is>
          <t>제이에스코퍼레이션</t>
        </is>
      </c>
      <c r="D11263" t="n">
        <v>625597000</v>
      </c>
      <c r="E11263" t="n">
        <v>133088000</v>
      </c>
      <c r="F11263" t="n">
        <v>10139000</v>
      </c>
      <c r="H11263" t="n">
        <v>8</v>
      </c>
      <c r="I11263" t="n">
        <v>5</v>
      </c>
      <c r="J11263" t="n">
        <v>22.85</v>
      </c>
      <c r="O11263">
        <f>D11262</f>
      </c>
      <c r="Q11263">
        <f>H11262</f>
      </c>
      <c r="R11263">
        <f>I11262</f>
      </c>
      <c r="S11263">
        <f>H11263-H11262</f>
      </c>
      <c r="T11263">
        <f>I11263-I11262</f>
      </c>
    </row>
    <row r="11264">
      <c r="A11264" t="n">
        <v>2021</v>
      </c>
      <c r="B11264" t="inlineStr">
        <is>
          <t>00332927</t>
        </is>
      </c>
      <c r="C11264" t="inlineStr">
        <is>
          <t>제이에스코퍼레이션</t>
        </is>
      </c>
      <c r="D11264" t="n">
        <v>4179426000</v>
      </c>
      <c r="E11264" t="n">
        <v>1594391000</v>
      </c>
      <c r="F11264" t="n">
        <v>1121752000</v>
      </c>
      <c r="H11264" t="n">
        <v>7.455</v>
      </c>
      <c r="I11264" t="n">
        <v>6.5</v>
      </c>
      <c r="K11264" t="n">
        <v>-545626380</v>
      </c>
      <c r="L11264" t="n">
        <v>376148000</v>
      </c>
      <c r="M11264" t="n">
        <v>417942600</v>
      </c>
      <c r="N11264" t="n">
        <v>-543026000</v>
      </c>
      <c r="U11264">
        <f>(L11264-K11264)/(2*D11264*0.01)</f>
      </c>
    </row>
    <row r="11265">
      <c r="A11265" t="n">
        <v>2022</v>
      </c>
      <c r="B11265" t="inlineStr">
        <is>
          <t>00332927</t>
        </is>
      </c>
      <c r="C11265" t="inlineStr">
        <is>
          <t>제이에스코퍼레이션</t>
        </is>
      </c>
      <c r="D11265" t="n">
        <v>4077068000</v>
      </c>
      <c r="E11265" t="n">
        <v>3021512000</v>
      </c>
      <c r="F11265" t="n">
        <v>2280219000</v>
      </c>
      <c r="H11265" t="n">
        <v>8.07</v>
      </c>
      <c r="I11265" t="n">
        <v>5</v>
      </c>
      <c r="K11265" t="n">
        <v>-774644920</v>
      </c>
      <c r="L11265" t="n">
        <v>978496320</v>
      </c>
      <c r="M11265" t="n">
        <v>978496320</v>
      </c>
      <c r="N11265" t="n">
        <v>-815413600</v>
      </c>
      <c r="O11265">
        <f>D11264</f>
      </c>
      <c r="Q11265">
        <f>H11264</f>
      </c>
      <c r="R11265">
        <f>I11264</f>
      </c>
      <c r="S11265">
        <f>H11265-H11264</f>
      </c>
      <c r="T11265">
        <f>I11265-I11264</f>
      </c>
      <c r="U11265">
        <f>(L11265-K11265)/(2*D11265*0.01)</f>
      </c>
      <c r="V11265">
        <f>(L11265+K11265)/(D11265*0.0001)</f>
      </c>
    </row>
    <row r="11266">
      <c r="A11266" t="n">
        <v>2014</v>
      </c>
      <c r="B11266" t="inlineStr">
        <is>
          <t>00334624</t>
        </is>
      </c>
      <c r="C11266" t="inlineStr">
        <is>
          <t>팍스넷</t>
        </is>
      </c>
      <c r="D11266" t="n">
        <v>717822000</v>
      </c>
      <c r="E11266" t="n">
        <v>233794000</v>
      </c>
      <c r="F11266" t="n">
        <v>512640000</v>
      </c>
      <c r="G11266" t="n">
        <v>33524000</v>
      </c>
      <c r="H11266" t="n">
        <v>3.01</v>
      </c>
      <c r="I11266" t="n">
        <v>3.12</v>
      </c>
      <c r="K11266" t="n">
        <v>-57979000</v>
      </c>
      <c r="L11266" t="n">
        <v>67071000</v>
      </c>
      <c r="M11266" t="n">
        <v>67425000</v>
      </c>
      <c r="N11266" t="n">
        <v>-59311000</v>
      </c>
      <c r="U11266">
        <f>(L11266-K11266)/(2*D11266*0.01)</f>
      </c>
      <c r="V11266">
        <f>(L11266+K11266)/(D11266*0.0001)</f>
      </c>
    </row>
    <row r="11267">
      <c r="A11267" t="n">
        <v>2015</v>
      </c>
      <c r="B11267" t="inlineStr">
        <is>
          <t>00334624</t>
        </is>
      </c>
      <c r="C11267" t="inlineStr">
        <is>
          <t>팍스넷</t>
        </is>
      </c>
      <c r="D11267" t="n">
        <v>839928000</v>
      </c>
      <c r="E11267" t="n">
        <v>202549000</v>
      </c>
      <c r="F11267" t="n">
        <v>127809000</v>
      </c>
      <c r="G11267" t="n">
        <v>20483000</v>
      </c>
      <c r="O11267">
        <f>D11266</f>
      </c>
      <c r="P11267">
        <f>(E11267-F11267+G11267)/O11267*100</f>
      </c>
    </row>
    <row r="11268">
      <c r="A11268" t="n">
        <v>2016</v>
      </c>
      <c r="B11268" t="inlineStr">
        <is>
          <t>00334624</t>
        </is>
      </c>
      <c r="C11268" t="inlineStr">
        <is>
          <t>팍스넷</t>
        </is>
      </c>
      <c r="D11268" t="n">
        <v>962857000</v>
      </c>
      <c r="E11268" t="n">
        <v>246947000</v>
      </c>
      <c r="F11268" t="n">
        <v>167463000</v>
      </c>
      <c r="G11268" t="n">
        <v>19377000</v>
      </c>
      <c r="H11268" t="n">
        <v>2.68</v>
      </c>
      <c r="I11268" t="n">
        <v>3.51</v>
      </c>
      <c r="K11268" t="n">
        <v>-78309000</v>
      </c>
      <c r="L11268" t="n">
        <v>90750000</v>
      </c>
      <c r="M11268" t="n">
        <v>90791000</v>
      </c>
      <c r="N11268" t="n">
        <v>-79775000</v>
      </c>
      <c r="O11268">
        <f>D11267</f>
      </c>
      <c r="P11268">
        <f>(E11268-F11268+G11268)/O11268*100</f>
      </c>
      <c r="U11268">
        <f>(L11268-K11268)/(2*D11268*0.01)</f>
      </c>
      <c r="V11268">
        <f>(L11268+K11268)/(D11268*0.0001)</f>
      </c>
    </row>
    <row r="11269">
      <c r="A11269" t="n">
        <v>2017</v>
      </c>
      <c r="B11269" t="inlineStr">
        <is>
          <t>00334624</t>
        </is>
      </c>
      <c r="C11269" t="inlineStr">
        <is>
          <t>팍스넷</t>
        </is>
      </c>
      <c r="D11269" t="n">
        <v>938780000</v>
      </c>
      <c r="E11269" t="n">
        <v>267302000</v>
      </c>
      <c r="F11269" t="n">
        <v>264010000</v>
      </c>
      <c r="G11269" t="n">
        <v>24792000</v>
      </c>
      <c r="H11269" t="n">
        <v>3.03</v>
      </c>
      <c r="I11269" t="n">
        <v>3.56</v>
      </c>
      <c r="K11269" t="n">
        <v>-67501000</v>
      </c>
      <c r="L11269" t="n">
        <v>76832000</v>
      </c>
      <c r="M11269" t="n">
        <v>77116000</v>
      </c>
      <c r="N11269" t="n">
        <v>-68971000</v>
      </c>
      <c r="O11269">
        <f>D11268</f>
      </c>
      <c r="P11269">
        <f>(E11269-F11269+G11269)/O11269*100</f>
      </c>
      <c r="Q11269">
        <f>H11268</f>
      </c>
      <c r="R11269">
        <f>I11268</f>
      </c>
      <c r="S11269">
        <f>H11269-H11268</f>
      </c>
      <c r="T11269">
        <f>I11269-I11268</f>
      </c>
      <c r="U11269">
        <f>(L11269-K11269)/(2*D11269*0.01)</f>
      </c>
      <c r="V11269">
        <f>(L11269+K11269)/(D11269*0.0001)</f>
      </c>
    </row>
    <row r="11270">
      <c r="A11270" t="n">
        <v>2019</v>
      </c>
      <c r="B11270" t="inlineStr">
        <is>
          <t>00334624</t>
        </is>
      </c>
      <c r="C11270" t="inlineStr">
        <is>
          <t>팍스넷</t>
        </is>
      </c>
      <c r="D11270" t="n">
        <v>669720000</v>
      </c>
      <c r="E11270" t="n">
        <v>504309000</v>
      </c>
      <c r="F11270" t="n">
        <v>571482000</v>
      </c>
      <c r="G11270" t="n">
        <v>24838000</v>
      </c>
      <c r="H11270" t="n">
        <v>2.955</v>
      </c>
      <c r="I11270" t="n">
        <v>3.065</v>
      </c>
      <c r="K11270" t="n">
        <v>-62565000</v>
      </c>
      <c r="L11270" t="n">
        <v>54736000</v>
      </c>
      <c r="M11270" t="n">
        <v>53924000</v>
      </c>
      <c r="N11270" t="n">
        <v>-62800000</v>
      </c>
      <c r="U11270">
        <f>(L11270-K11270)/(2*D11270*0.01)</f>
      </c>
    </row>
    <row r="11271">
      <c r="A11271" t="n">
        <v>2020</v>
      </c>
      <c r="B11271" t="inlineStr">
        <is>
          <t>00334624</t>
        </is>
      </c>
      <c r="C11271" t="inlineStr">
        <is>
          <t>팍스넷</t>
        </is>
      </c>
      <c r="D11271" t="n">
        <v>127230000</v>
      </c>
      <c r="E11271" t="n">
        <v>156769000</v>
      </c>
      <c r="F11271" t="n">
        <v>588312000</v>
      </c>
      <c r="G11271" t="n">
        <v>5036000</v>
      </c>
      <c r="H11271" t="n">
        <v>2.51</v>
      </c>
      <c r="I11271" t="n">
        <v>4.29</v>
      </c>
      <c r="K11271" t="n">
        <v>2419000</v>
      </c>
      <c r="L11271" t="n">
        <v>2867000</v>
      </c>
      <c r="M11271" t="n">
        <v>2867000</v>
      </c>
      <c r="N11271" t="n">
        <v>-2419000</v>
      </c>
      <c r="O11271">
        <f>D11270</f>
      </c>
      <c r="P11271">
        <f>(E11271-F11271+G11271)/O11271*100</f>
      </c>
      <c r="Q11271">
        <f>H11270</f>
      </c>
      <c r="R11271">
        <f>I11270</f>
      </c>
      <c r="S11271">
        <f>H11271-H11270</f>
      </c>
      <c r="T11271">
        <f>I11271-I11270</f>
      </c>
      <c r="U11271">
        <f>(L11271-K11271)/(2*D11271*0.01)</f>
      </c>
      <c r="V11271">
        <f>(L11271+K11271)/(D11271*0.0001)</f>
      </c>
    </row>
    <row r="11272">
      <c r="A11272" t="n">
        <v>2019</v>
      </c>
      <c r="B11272" t="inlineStr">
        <is>
          <t>00335076</t>
        </is>
      </c>
      <c r="C11272" t="inlineStr">
        <is>
          <t>오픈베이스</t>
        </is>
      </c>
      <c r="D11272" t="n">
        <v>637355000</v>
      </c>
      <c r="E11272" t="n">
        <v>90738000</v>
      </c>
      <c r="F11272" t="n">
        <v>7514000</v>
      </c>
      <c r="G11272" t="n">
        <v>9653000</v>
      </c>
      <c r="H11272" t="n">
        <v>2.03</v>
      </c>
      <c r="I11272" t="n">
        <v>6</v>
      </c>
      <c r="K11272" t="n">
        <v>-35312000</v>
      </c>
      <c r="L11272" t="n">
        <v>39486000</v>
      </c>
      <c r="M11272" t="n">
        <v>35111000</v>
      </c>
      <c r="N11272" t="n">
        <v>-32106000</v>
      </c>
      <c r="U11272">
        <f>(L11272-K11272)/(2*D11272*0.01)</f>
      </c>
      <c r="V11272">
        <f>(L11272+K11272)/(D11272*0.0001)</f>
      </c>
    </row>
    <row r="11273">
      <c r="A11273" t="n">
        <v>2015</v>
      </c>
      <c r="B11273" t="inlineStr">
        <is>
          <t>00335553</t>
        </is>
      </c>
      <c r="C11273" t="inlineStr">
        <is>
          <t>디지털타임스</t>
        </is>
      </c>
      <c r="D11273" t="n">
        <v>2539479000</v>
      </c>
      <c r="F11273" t="n">
        <v>312295000</v>
      </c>
    </row>
    <row r="11274">
      <c r="A11274" t="n">
        <v>2014</v>
      </c>
      <c r="B11274" t="inlineStr">
        <is>
          <t>00336297</t>
        </is>
      </c>
      <c r="C11274" t="inlineStr">
        <is>
          <t>고려신용정보</t>
        </is>
      </c>
      <c r="D11274" t="n">
        <v>2252150000</v>
      </c>
      <c r="E11274" t="n">
        <v>792801000</v>
      </c>
      <c r="F11274" t="n">
        <v>1070588000</v>
      </c>
      <c r="G11274" t="n">
        <v>76470000</v>
      </c>
      <c r="H11274" t="n">
        <v>2.51</v>
      </c>
      <c r="I11274" t="n">
        <v>3</v>
      </c>
      <c r="K11274" t="n">
        <v>-151848000</v>
      </c>
      <c r="L11274" t="n">
        <v>157964000</v>
      </c>
      <c r="M11274" t="n">
        <v>156752000</v>
      </c>
      <c r="N11274" t="n">
        <v>-152132000</v>
      </c>
      <c r="U11274">
        <f>(L11274-K11274)/(2*D11274*0.01)</f>
      </c>
      <c r="V11274">
        <f>(L11274+K11274)/(D11274*0.0001)</f>
      </c>
    </row>
    <row r="11275">
      <c r="A11275" t="n">
        <v>2015</v>
      </c>
      <c r="B11275" t="inlineStr">
        <is>
          <t>00336297</t>
        </is>
      </c>
      <c r="C11275" t="inlineStr">
        <is>
          <t>고려신용정보</t>
        </is>
      </c>
      <c r="D11275" t="n">
        <v>3075007000</v>
      </c>
      <c r="E11275" t="n">
        <v>805219000</v>
      </c>
      <c r="F11275" t="n">
        <v>282090000</v>
      </c>
      <c r="G11275" t="n">
        <v>47784000</v>
      </c>
      <c r="H11275" t="n">
        <v>2.29</v>
      </c>
      <c r="I11275" t="n">
        <v>3</v>
      </c>
      <c r="K11275" t="n">
        <v>-99904000</v>
      </c>
      <c r="L11275" t="n">
        <v>207856000</v>
      </c>
      <c r="M11275" t="n">
        <v>205808000</v>
      </c>
      <c r="N11275" t="n">
        <v>-99880000</v>
      </c>
      <c r="O11275">
        <f>D11274</f>
      </c>
      <c r="P11275">
        <f>(E11275-F11275+G11275)/O11275*100</f>
      </c>
      <c r="Q11275">
        <f>H11274</f>
      </c>
      <c r="R11275">
        <f>I11274</f>
      </c>
      <c r="S11275">
        <f>H11275-H11274</f>
      </c>
      <c r="T11275">
        <f>I11275-I11274</f>
      </c>
      <c r="U11275">
        <f>(L11275-K11275)/(2*D11275*0.01)</f>
      </c>
      <c r="V11275">
        <f>(L11275+K11275)/(D11275*0.0001)</f>
      </c>
    </row>
    <row r="11276">
      <c r="A11276" t="n">
        <v>2016</v>
      </c>
      <c r="B11276" t="inlineStr">
        <is>
          <t>00336297</t>
        </is>
      </c>
      <c r="C11276" t="inlineStr">
        <is>
          <t>고려신용정보</t>
        </is>
      </c>
      <c r="D11276" t="n">
        <v>3397557000</v>
      </c>
      <c r="E11276" t="n">
        <v>831650000</v>
      </c>
      <c r="F11276" t="n">
        <v>824140000</v>
      </c>
      <c r="G11276" t="n">
        <v>59743000</v>
      </c>
      <c r="H11276" t="n">
        <v>2.19</v>
      </c>
      <c r="I11276" t="n">
        <v>3.02</v>
      </c>
      <c r="K11276" t="n">
        <v>-233572000</v>
      </c>
      <c r="L11276" t="n">
        <v>243160000</v>
      </c>
      <c r="M11276" t="n">
        <v>247888000</v>
      </c>
      <c r="N11276" t="n">
        <v>-240220000</v>
      </c>
      <c r="O11276">
        <f>D11275</f>
      </c>
      <c r="P11276">
        <f>(E11276-F11276+G11276)/O11276*100</f>
      </c>
      <c r="Q11276">
        <f>H11275</f>
      </c>
      <c r="R11276">
        <f>I11275</f>
      </c>
      <c r="S11276">
        <f>H11276-H11275</f>
      </c>
      <c r="T11276">
        <f>I11276-I11275</f>
      </c>
      <c r="U11276">
        <f>(L11276-K11276)/(2*D11276*0.01)</f>
      </c>
      <c r="V11276">
        <f>(L11276+K11276)/(D11276*0.0001)</f>
      </c>
    </row>
    <row r="11277">
      <c r="A11277" t="n">
        <v>2017</v>
      </c>
      <c r="B11277" t="inlineStr">
        <is>
          <t>00336297</t>
        </is>
      </c>
      <c r="C11277" t="inlineStr">
        <is>
          <t>고려신용정보</t>
        </is>
      </c>
      <c r="D11277" t="n">
        <v>4336465000</v>
      </c>
      <c r="E11277" t="n">
        <v>992452000</v>
      </c>
      <c r="F11277" t="n">
        <v>516340000</v>
      </c>
      <c r="G11277" t="n">
        <v>69639000</v>
      </c>
      <c r="H11277" t="n">
        <v>3.06</v>
      </c>
      <c r="I11277" t="n">
        <v>5.07</v>
      </c>
      <c r="K11277" t="n">
        <v>-152454000</v>
      </c>
      <c r="L11277" t="n">
        <v>313424000</v>
      </c>
      <c r="M11277" t="n">
        <v>316848000</v>
      </c>
      <c r="N11277" t="n">
        <v>-316654000</v>
      </c>
      <c r="O11277">
        <f>D11276</f>
      </c>
      <c r="P11277">
        <f>(E11277-F11277+G11277)/O11277*100</f>
      </c>
      <c r="Q11277">
        <f>H11276</f>
      </c>
      <c r="R11277">
        <f>I11276</f>
      </c>
      <c r="S11277">
        <f>H11277-H11276</f>
      </c>
      <c r="T11277">
        <f>I11277-I11276</f>
      </c>
      <c r="U11277">
        <f>(L11277-K11277)/(2*D11277*0.01)</f>
      </c>
      <c r="V11277">
        <f>(L11277+K11277)/(D11277*0.0001)</f>
      </c>
    </row>
    <row r="11278">
      <c r="A11278" t="n">
        <v>2018</v>
      </c>
      <c r="B11278" t="inlineStr">
        <is>
          <t>00336297</t>
        </is>
      </c>
      <c r="C11278" t="inlineStr">
        <is>
          <t>고려신용정보</t>
        </is>
      </c>
      <c r="D11278" t="n">
        <v>4757287000</v>
      </c>
      <c r="E11278" t="n">
        <v>1334012000</v>
      </c>
      <c r="F11278" t="n">
        <v>1033295000</v>
      </c>
      <c r="G11278" t="n">
        <v>116369000</v>
      </c>
      <c r="H11278" t="n">
        <v>2.93</v>
      </c>
      <c r="I11278" t="n">
        <v>3.74</v>
      </c>
      <c r="K11278" t="n">
        <v>-554238000</v>
      </c>
      <c r="L11278" t="n">
        <v>555200000</v>
      </c>
      <c r="M11278" t="n">
        <v>286690000</v>
      </c>
      <c r="N11278" t="n">
        <v>-273926000</v>
      </c>
      <c r="O11278">
        <f>D11277</f>
      </c>
      <c r="P11278">
        <f>(E11278-F11278+G11278)/O11278*100</f>
      </c>
      <c r="Q11278">
        <f>H11277</f>
      </c>
      <c r="R11278">
        <f>I11277</f>
      </c>
      <c r="S11278">
        <f>H11278-H11277</f>
      </c>
      <c r="T11278">
        <f>I11278-I11277</f>
      </c>
      <c r="U11278">
        <f>(L11278-K11278)/(2*D11278*0.01)</f>
      </c>
      <c r="V11278">
        <f>(L11278+K11278)/(D11278*0.0001)</f>
      </c>
    </row>
    <row r="11279">
      <c r="A11279" t="n">
        <v>2019</v>
      </c>
      <c r="B11279" t="inlineStr">
        <is>
          <t>00336297</t>
        </is>
      </c>
      <c r="C11279" t="inlineStr">
        <is>
          <t>고려신용정보</t>
        </is>
      </c>
      <c r="D11279" t="n">
        <v>6214182000</v>
      </c>
      <c r="E11279" t="n">
        <v>1696284000</v>
      </c>
      <c r="F11279" t="n">
        <v>523399000</v>
      </c>
      <c r="G11279" t="n">
        <v>132193000</v>
      </c>
      <c r="H11279" t="n">
        <v>2.56</v>
      </c>
      <c r="I11279" t="n">
        <v>3.69</v>
      </c>
      <c r="K11279" t="n">
        <v>-340094000</v>
      </c>
      <c r="L11279" t="n">
        <v>360084000</v>
      </c>
      <c r="M11279" t="n">
        <v>360454000</v>
      </c>
      <c r="N11279" t="n">
        <v>-344360000</v>
      </c>
      <c r="O11279">
        <f>D11278</f>
      </c>
      <c r="P11279">
        <f>(E11279-F11279+G11279)/O11279*100</f>
      </c>
      <c r="Q11279">
        <f>H11278</f>
      </c>
      <c r="R11279">
        <f>I11278</f>
      </c>
      <c r="S11279">
        <f>H11279-H11278</f>
      </c>
      <c r="T11279">
        <f>I11279-I11278</f>
      </c>
      <c r="U11279">
        <f>(L11279-K11279)/(2*D11279*0.01)</f>
      </c>
      <c r="V11279">
        <f>(L11279+K11279)/(D11279*0.0001)</f>
      </c>
    </row>
    <row r="11280">
      <c r="A11280" t="n">
        <v>2020</v>
      </c>
      <c r="B11280" t="inlineStr">
        <is>
          <t>00336297</t>
        </is>
      </c>
      <c r="C11280" t="inlineStr">
        <is>
          <t>고려신용정보</t>
        </is>
      </c>
      <c r="D11280" t="n">
        <v>7635278000</v>
      </c>
      <c r="E11280" t="n">
        <v>2044849000</v>
      </c>
      <c r="F11280" t="n">
        <v>982104000</v>
      </c>
      <c r="G11280" t="n">
        <v>153622000</v>
      </c>
      <c r="H11280" t="n">
        <v>2.51</v>
      </c>
      <c r="I11280" t="n">
        <v>3.69</v>
      </c>
      <c r="K11280" t="n">
        <v>-212847000</v>
      </c>
      <c r="L11280" t="n">
        <v>224787000</v>
      </c>
      <c r="M11280" t="n">
        <v>225439000</v>
      </c>
      <c r="N11280" t="n">
        <v>-215045000</v>
      </c>
      <c r="O11280">
        <f>D11279</f>
      </c>
      <c r="P11280">
        <f>(E11280-F11280+G11280)/O11280*100</f>
      </c>
      <c r="Q11280">
        <f>H11279</f>
      </c>
      <c r="R11280">
        <f>I11279</f>
      </c>
      <c r="S11280">
        <f>H11280-H11279</f>
      </c>
      <c r="T11280">
        <f>I11280-I11279</f>
      </c>
      <c r="U11280">
        <f>(L11280-K11280)/(2*D11280*0.01)</f>
      </c>
      <c r="V11280">
        <f>(L11280+K11280)/(D11280*0.0001)</f>
      </c>
    </row>
    <row r="11281">
      <c r="A11281" t="n">
        <v>2021</v>
      </c>
      <c r="B11281" t="inlineStr">
        <is>
          <t>00336297</t>
        </is>
      </c>
      <c r="C11281" t="inlineStr">
        <is>
          <t>고려신용정보</t>
        </is>
      </c>
      <c r="D11281" t="n">
        <v>9014032000</v>
      </c>
      <c r="E11281" t="n">
        <v>2219299000</v>
      </c>
      <c r="F11281" t="n">
        <v>1023080000</v>
      </c>
      <c r="G11281" t="n">
        <v>173741000</v>
      </c>
      <c r="H11281" t="n">
        <v>2.9</v>
      </c>
      <c r="I11281" t="n">
        <v>3.76</v>
      </c>
      <c r="K11281" t="n">
        <v>-377102000</v>
      </c>
      <c r="L11281" t="n">
        <v>283550000</v>
      </c>
      <c r="M11281" t="n">
        <v>381947000</v>
      </c>
      <c r="N11281" t="n">
        <v>-476308000</v>
      </c>
      <c r="O11281">
        <f>D11280</f>
      </c>
      <c r="P11281">
        <f>(E11281-F11281+G11281)/O11281*100</f>
      </c>
      <c r="Q11281">
        <f>H11280</f>
      </c>
      <c r="R11281">
        <f>I11280</f>
      </c>
      <c r="S11281">
        <f>H11281-H11280</f>
      </c>
      <c r="T11281">
        <f>I11281-I11280</f>
      </c>
      <c r="U11281">
        <f>(L11281-K11281)/(2*D11281*0.01)</f>
      </c>
    </row>
    <row r="11282">
      <c r="A11282" t="n">
        <v>2022</v>
      </c>
      <c r="B11282" t="inlineStr">
        <is>
          <t>00336297</t>
        </is>
      </c>
      <c r="C11282" t="inlineStr">
        <is>
          <t>고려신용정보</t>
        </is>
      </c>
      <c r="D11282" t="n">
        <v>9254887000</v>
      </c>
      <c r="E11282" t="n">
        <v>2147925000</v>
      </c>
      <c r="F11282" t="n">
        <v>2157978000</v>
      </c>
      <c r="G11282" t="n">
        <v>227251000</v>
      </c>
      <c r="H11282" t="n">
        <v>5.47</v>
      </c>
      <c r="I11282" t="n">
        <v>4.77</v>
      </c>
      <c r="K11282" t="n">
        <v>-367692000</v>
      </c>
      <c r="L11282" t="n">
        <v>222738000</v>
      </c>
      <c r="M11282" t="n">
        <v>377515000</v>
      </c>
      <c r="N11282" t="n">
        <v>-523728000</v>
      </c>
      <c r="O11282">
        <f>D11281</f>
      </c>
      <c r="P11282">
        <f>(E11282-F11282+G11282)/O11282*100</f>
      </c>
      <c r="Q11282">
        <f>H11281</f>
      </c>
      <c r="R11282">
        <f>I11281</f>
      </c>
      <c r="S11282">
        <f>H11282-H11281</f>
      </c>
      <c r="T11282">
        <f>I11282-I11281</f>
      </c>
      <c r="U11282">
        <f>(L11282-K11282)/(2*D11282*0.01)</f>
      </c>
    </row>
    <row r="11283">
      <c r="A11283" t="n">
        <v>2023</v>
      </c>
      <c r="B11283" t="inlineStr">
        <is>
          <t>00336297</t>
        </is>
      </c>
      <c r="C11283" t="inlineStr">
        <is>
          <t>고려신용정보</t>
        </is>
      </c>
      <c r="D11283" t="n">
        <v>10552019000</v>
      </c>
      <c r="E11283" t="n">
        <v>2308230000</v>
      </c>
      <c r="F11283" t="n">
        <v>2096091000</v>
      </c>
      <c r="G11283" t="n">
        <v>443812000</v>
      </c>
      <c r="H11283" t="n">
        <v>4.43</v>
      </c>
      <c r="I11283" t="n">
        <v>4.76</v>
      </c>
      <c r="K11283" t="n">
        <v>-422581000</v>
      </c>
      <c r="L11283" t="n">
        <v>182674000</v>
      </c>
      <c r="M11283" t="n">
        <v>429865000</v>
      </c>
      <c r="N11283" t="n">
        <v>-671072000</v>
      </c>
      <c r="O11283">
        <f>D11282</f>
      </c>
      <c r="P11283">
        <f>(E11283-F11283+G11283)/O11283*100</f>
      </c>
      <c r="Q11283">
        <f>H11282</f>
      </c>
      <c r="R11283">
        <f>I11282</f>
      </c>
      <c r="S11283">
        <f>H11283-H11282</f>
      </c>
      <c r="T11283">
        <f>I11283-I11282</f>
      </c>
      <c r="U11283">
        <f>(L11283-K11283)/(2*D11283*0.01)</f>
      </c>
    </row>
    <row r="11284">
      <c r="A11284" t="n">
        <v>2024</v>
      </c>
      <c r="B11284" t="inlineStr">
        <is>
          <t>00336297</t>
        </is>
      </c>
      <c r="C11284" t="inlineStr">
        <is>
          <t>고려신용정보</t>
        </is>
      </c>
      <c r="D11284" t="n">
        <v>10741808000</v>
      </c>
      <c r="E11284" t="n">
        <v>2519056000</v>
      </c>
      <c r="F11284" t="n">
        <v>2546799000</v>
      </c>
      <c r="G11284" t="n">
        <v>409845000</v>
      </c>
      <c r="H11284" t="n">
        <v>3.99</v>
      </c>
      <c r="I11284" t="n">
        <v>4.33</v>
      </c>
      <c r="J11284" t="n">
        <v>4.199</v>
      </c>
      <c r="K11284" t="n">
        <v>-747114000</v>
      </c>
      <c r="L11284" t="n">
        <v>76084000</v>
      </c>
      <c r="M11284" t="n">
        <v>39154000</v>
      </c>
      <c r="N11284" t="n">
        <v>-39154000</v>
      </c>
      <c r="O11284">
        <f>D11283</f>
      </c>
      <c r="P11284">
        <f>(E11284-F11284+G11284)/O11284*100</f>
      </c>
      <c r="Q11284">
        <f>H11283</f>
      </c>
      <c r="R11284">
        <f>I11283</f>
      </c>
      <c r="S11284">
        <f>H11284-H11283</f>
      </c>
      <c r="T11284">
        <f>I11284-I11283</f>
      </c>
      <c r="U11284">
        <f>(L11284-K11284)/(2*D11284*0.01)</f>
      </c>
    </row>
    <row r="11285">
      <c r="A11285" t="n">
        <v>2025</v>
      </c>
      <c r="B11285" t="inlineStr">
        <is>
          <t>00336297</t>
        </is>
      </c>
      <c r="C11285" t="inlineStr">
        <is>
          <t>고려신용정보</t>
        </is>
      </c>
      <c r="D11285" t="n">
        <v>11219901000</v>
      </c>
      <c r="E11285" t="n">
        <v>3082301000</v>
      </c>
      <c r="F11285" t="n">
        <v>2586176000</v>
      </c>
      <c r="G11285" t="n">
        <v>356617000</v>
      </c>
      <c r="H11285" t="n">
        <v>4.295</v>
      </c>
      <c r="I11285" t="n">
        <v>4.385</v>
      </c>
      <c r="J11285" t="n">
        <v>4.1476</v>
      </c>
      <c r="K11285" t="n">
        <v>-870602000</v>
      </c>
      <c r="L11285" t="n">
        <v>444274000</v>
      </c>
      <c r="M11285" t="n">
        <v>448876000</v>
      </c>
      <c r="N11285" t="n">
        <v>-433944000</v>
      </c>
      <c r="O11285">
        <f>D11284</f>
      </c>
      <c r="P11285">
        <f>(E11285-F11285+G11285)/O11285*100</f>
      </c>
      <c r="Q11285">
        <f>H11284</f>
      </c>
      <c r="R11285">
        <f>I11284</f>
      </c>
      <c r="S11285">
        <f>H11285-H11284</f>
      </c>
      <c r="T11285">
        <f>I11285-I11284</f>
      </c>
      <c r="U11285">
        <f>(L11285-K11285)/(2*D11285*0.01)</f>
      </c>
    </row>
    <row r="11286">
      <c r="A11286" t="n">
        <v>2014</v>
      </c>
      <c r="B11286" t="inlineStr">
        <is>
          <t>00336817</t>
        </is>
      </c>
      <c r="C11286" t="inlineStr">
        <is>
          <t>HLB제약</t>
        </is>
      </c>
      <c r="D11286" t="n">
        <v>1895145000</v>
      </c>
      <c r="E11286" t="n">
        <v>407513000</v>
      </c>
      <c r="F11286" t="n">
        <v>243790000</v>
      </c>
      <c r="G11286" t="n">
        <v>69905000</v>
      </c>
      <c r="H11286" t="n">
        <v>2.84</v>
      </c>
      <c r="I11286" t="n">
        <v>4</v>
      </c>
      <c r="J11286" t="n">
        <v>4.96</v>
      </c>
      <c r="K11286" t="n">
        <v>-88831385</v>
      </c>
      <c r="L11286" t="n">
        <v>72893328</v>
      </c>
      <c r="M11286" t="n">
        <v>98922039</v>
      </c>
      <c r="N11286" t="n">
        <v>-88831385</v>
      </c>
      <c r="U11286">
        <f>(L11286-K11286)/(2*D11286*0.01)</f>
      </c>
    </row>
    <row r="11287">
      <c r="A11287" t="n">
        <v>2015</v>
      </c>
      <c r="B11287" t="inlineStr">
        <is>
          <t>00336817</t>
        </is>
      </c>
      <c r="C11287" t="inlineStr">
        <is>
          <t>HLB제약</t>
        </is>
      </c>
      <c r="D11287" t="n">
        <v>2094529000</v>
      </c>
      <c r="E11287" t="n">
        <v>449013000</v>
      </c>
      <c r="F11287" t="n">
        <v>337999000</v>
      </c>
      <c r="G11287" t="n">
        <v>51935000</v>
      </c>
      <c r="H11287" t="n">
        <v>2.53</v>
      </c>
      <c r="I11287" t="n">
        <v>4.6</v>
      </c>
      <c r="J11287" t="n">
        <v>8.210000000000001</v>
      </c>
      <c r="K11287" t="n">
        <v>-109572000</v>
      </c>
      <c r="L11287" t="n">
        <v>125151000</v>
      </c>
      <c r="M11287" t="n">
        <v>121343000</v>
      </c>
      <c r="N11287" t="n">
        <v>-108524000</v>
      </c>
      <c r="O11287">
        <f>D11286</f>
      </c>
      <c r="P11287">
        <f>(E11287-F11287+G11287)/O11287*100</f>
      </c>
      <c r="Q11287">
        <f>H11286</f>
      </c>
      <c r="R11287">
        <f>I11286</f>
      </c>
      <c r="S11287">
        <f>H11287-H11286</f>
      </c>
      <c r="T11287">
        <f>I11287-I11286</f>
      </c>
      <c r="U11287">
        <f>(L11287-K11287)/(2*D11287*0.01)</f>
      </c>
      <c r="V11287">
        <f>(L11287+K11287)/(D11287*0.0001)</f>
      </c>
    </row>
    <row r="11288">
      <c r="A11288" t="n">
        <v>2016</v>
      </c>
      <c r="B11288" t="inlineStr">
        <is>
          <t>00336817</t>
        </is>
      </c>
      <c r="C11288" t="inlineStr">
        <is>
          <t>HLB제약</t>
        </is>
      </c>
      <c r="D11288" t="n">
        <v>2484289000</v>
      </c>
      <c r="E11288" t="n">
        <v>451729000</v>
      </c>
      <c r="F11288" t="n">
        <v>626454000</v>
      </c>
      <c r="G11288" t="n">
        <v>51211000</v>
      </c>
      <c r="H11288" t="n">
        <v>2.57</v>
      </c>
      <c r="I11288" t="n">
        <v>5.22</v>
      </c>
      <c r="J11288" t="n">
        <v>8.210000000000001</v>
      </c>
      <c r="K11288" t="n">
        <v>-139340544</v>
      </c>
      <c r="L11288" t="n">
        <v>161648385</v>
      </c>
      <c r="M11288" t="n">
        <v>154226918</v>
      </c>
      <c r="N11288" t="n">
        <v>-139340544</v>
      </c>
      <c r="O11288">
        <f>D11287</f>
      </c>
      <c r="P11288">
        <f>(E11288-F11288+G11288)/O11288*100</f>
      </c>
      <c r="Q11288">
        <f>H11287</f>
      </c>
      <c r="R11288">
        <f>I11287</f>
      </c>
      <c r="S11288">
        <f>H11288-H11287</f>
      </c>
      <c r="T11288">
        <f>I11288-I11287</f>
      </c>
      <c r="U11288">
        <f>(L11288-K11288)/(2*D11288*0.01)</f>
      </c>
      <c r="V11288">
        <f>(L11288+K11288)/(D11288*0.0001)</f>
      </c>
    </row>
    <row r="11289">
      <c r="A11289" t="n">
        <v>2017</v>
      </c>
      <c r="B11289" t="inlineStr">
        <is>
          <t>00336817</t>
        </is>
      </c>
      <c r="C11289" t="inlineStr">
        <is>
          <t>HLB제약</t>
        </is>
      </c>
      <c r="D11289" t="n">
        <v>2929596000</v>
      </c>
      <c r="E11289" t="n">
        <v>531140000</v>
      </c>
      <c r="F11289" t="n">
        <v>323155000</v>
      </c>
      <c r="G11289" t="n">
        <v>61589000</v>
      </c>
      <c r="H11289" t="n">
        <v>2.95</v>
      </c>
      <c r="I11289" t="n">
        <v>5.92</v>
      </c>
      <c r="J11289" t="n">
        <v>8.109999999999999</v>
      </c>
      <c r="K11289" t="n">
        <v>-161500000</v>
      </c>
      <c r="L11289" t="n">
        <v>186900000</v>
      </c>
      <c r="M11289" t="n">
        <v>179700000</v>
      </c>
      <c r="N11289" t="n">
        <v>-158800000</v>
      </c>
      <c r="O11289">
        <f>D11288</f>
      </c>
      <c r="P11289">
        <f>(E11289-F11289+G11289)/O11289*100</f>
      </c>
      <c r="Q11289">
        <f>H11288</f>
      </c>
      <c r="R11289">
        <f>I11288</f>
      </c>
      <c r="S11289">
        <f>H11289-H11288</f>
      </c>
      <c r="T11289">
        <f>I11289-I11288</f>
      </c>
      <c r="U11289">
        <f>(L11289-K11289)/(2*D11289*0.01)</f>
      </c>
      <c r="V11289">
        <f>(L11289+K11289)/(D11289*0.0001)</f>
      </c>
    </row>
    <row r="11290">
      <c r="A11290" t="n">
        <v>2018</v>
      </c>
      <c r="B11290" t="inlineStr">
        <is>
          <t>00336817</t>
        </is>
      </c>
      <c r="C11290" t="inlineStr">
        <is>
          <t>HLB제약</t>
        </is>
      </c>
      <c r="D11290" t="n">
        <v>2584036000</v>
      </c>
      <c r="E11290" t="n">
        <v>593487000</v>
      </c>
      <c r="F11290" t="n">
        <v>1257886000</v>
      </c>
      <c r="G11290" t="n">
        <v>83419000</v>
      </c>
      <c r="H11290" t="n">
        <v>2.45</v>
      </c>
      <c r="I11290" t="n">
        <v>6.7</v>
      </c>
      <c r="J11290" t="n">
        <v>8.07</v>
      </c>
      <c r="K11290" t="n">
        <v>-162642000</v>
      </c>
      <c r="L11290" t="n">
        <v>186144000</v>
      </c>
      <c r="M11290" t="n">
        <v>178276000</v>
      </c>
      <c r="N11290" t="n">
        <v>-157768000</v>
      </c>
      <c r="O11290">
        <f>D11289</f>
      </c>
      <c r="P11290">
        <f>(E11290-F11290+G11290)/O11290*100</f>
      </c>
      <c r="Q11290">
        <f>H11289</f>
      </c>
      <c r="R11290">
        <f>I11289</f>
      </c>
      <c r="S11290">
        <f>H11290-H11289</f>
      </c>
      <c r="T11290">
        <f>I11290-I11289</f>
      </c>
      <c r="U11290">
        <f>(L11290-K11290)/(2*D11290*0.01)</f>
      </c>
      <c r="V11290">
        <f>(L11290+K11290)/(D11290*0.0001)</f>
      </c>
    </row>
    <row r="11291">
      <c r="A11291" t="n">
        <v>2019</v>
      </c>
      <c r="B11291" t="inlineStr">
        <is>
          <t>00336817</t>
        </is>
      </c>
      <c r="C11291" t="inlineStr">
        <is>
          <t>HLB제약</t>
        </is>
      </c>
      <c r="D11291" t="n">
        <v>2173658000</v>
      </c>
      <c r="E11291" t="n">
        <v>629223000</v>
      </c>
      <c r="F11291" t="n">
        <v>712948000</v>
      </c>
      <c r="G11291" t="n">
        <v>60514000</v>
      </c>
      <c r="H11291" t="n">
        <v>2.84</v>
      </c>
      <c r="I11291" t="n">
        <v>5</v>
      </c>
      <c r="J11291" t="n">
        <v>9.699999999999999</v>
      </c>
      <c r="K11291" t="n">
        <v>-165128000</v>
      </c>
      <c r="L11291" t="n">
        <v>193367000</v>
      </c>
      <c r="M11291" t="n">
        <v>189001000</v>
      </c>
      <c r="N11291" t="n">
        <v>-165128000</v>
      </c>
      <c r="O11291">
        <f>D11290</f>
      </c>
      <c r="P11291">
        <f>(E11291-F11291+G11291)/O11291*100</f>
      </c>
      <c r="Q11291">
        <f>H11290</f>
      </c>
      <c r="R11291">
        <f>I11290</f>
      </c>
      <c r="S11291">
        <f>H11291-H11290</f>
      </c>
      <c r="T11291">
        <f>I11291-I11290</f>
      </c>
      <c r="U11291">
        <f>(L11291-K11291)/(2*D11291*0.01)</f>
      </c>
      <c r="V11291">
        <f>(L11291+K11291)/(D11291*0.0001)</f>
      </c>
    </row>
    <row r="11292">
      <c r="A11292" t="n">
        <v>2020</v>
      </c>
      <c r="B11292" t="inlineStr">
        <is>
          <t>00336817</t>
        </is>
      </c>
      <c r="C11292" t="inlineStr">
        <is>
          <t>HLB제약</t>
        </is>
      </c>
      <c r="D11292" t="n">
        <v>2228021000</v>
      </c>
      <c r="E11292" t="n">
        <v>564179000</v>
      </c>
      <c r="F11292" t="n">
        <v>233964000</v>
      </c>
      <c r="G11292" t="n">
        <v>59534000</v>
      </c>
      <c r="H11292" t="n">
        <v>2.4</v>
      </c>
      <c r="I11292" t="n">
        <v>5</v>
      </c>
      <c r="J11292" t="n">
        <v>9.26</v>
      </c>
      <c r="K11292" t="n">
        <v>-175377000</v>
      </c>
      <c r="L11292" t="n">
        <v>204296000</v>
      </c>
      <c r="M11292" t="n">
        <v>197062000</v>
      </c>
      <c r="N11292" t="n">
        <v>-172954000</v>
      </c>
      <c r="O11292">
        <f>D11291</f>
      </c>
      <c r="P11292">
        <f>(E11292-F11292+G11292)/O11292*100</f>
      </c>
      <c r="Q11292">
        <f>H11291</f>
      </c>
      <c r="R11292">
        <f>I11291</f>
      </c>
      <c r="S11292">
        <f>H11292-H11291</f>
      </c>
      <c r="T11292">
        <f>I11292-I11291</f>
      </c>
      <c r="U11292">
        <f>(L11292-K11292)/(2*D11292*0.01)</f>
      </c>
      <c r="V11292">
        <f>(L11292+K11292)/(D11292*0.0001)</f>
      </c>
    </row>
    <row r="11293">
      <c r="A11293" t="n">
        <v>2021</v>
      </c>
      <c r="B11293" t="inlineStr">
        <is>
          <t>00336817</t>
        </is>
      </c>
      <c r="C11293" t="inlineStr">
        <is>
          <t>HLB제약</t>
        </is>
      </c>
      <c r="D11293" t="n">
        <v>2779542000</v>
      </c>
      <c r="E11293" t="n">
        <v>740337000</v>
      </c>
      <c r="F11293" t="n">
        <v>264837000</v>
      </c>
      <c r="G11293" t="n">
        <v>48775000</v>
      </c>
      <c r="H11293" t="n">
        <v>2.96</v>
      </c>
      <c r="I11293" t="n">
        <v>5</v>
      </c>
      <c r="J11293" t="n">
        <v>8.99</v>
      </c>
      <c r="K11293" t="n">
        <v>-191482000</v>
      </c>
      <c r="L11293" t="n">
        <v>223051000</v>
      </c>
      <c r="M11293" t="n">
        <v>216417000</v>
      </c>
      <c r="N11293" t="n">
        <v>-189819000</v>
      </c>
      <c r="O11293">
        <f>D11292</f>
      </c>
      <c r="P11293">
        <f>(E11293-F11293+G11293)/O11293*100</f>
      </c>
      <c r="Q11293">
        <f>H11292</f>
      </c>
      <c r="R11293">
        <f>I11292</f>
      </c>
      <c r="S11293">
        <f>H11293-H11292</f>
      </c>
      <c r="T11293">
        <f>I11293-I11292</f>
      </c>
      <c r="U11293">
        <f>(L11293-K11293)/(2*D11293*0.01)</f>
      </c>
      <c r="V11293">
        <f>(L11293+K11293)/(D11293*0.0001)</f>
      </c>
    </row>
    <row r="11294">
      <c r="A11294" t="n">
        <v>2022</v>
      </c>
      <c r="B11294" t="inlineStr">
        <is>
          <t>00336817</t>
        </is>
      </c>
      <c r="C11294" t="inlineStr">
        <is>
          <t>HLB제약</t>
        </is>
      </c>
      <c r="D11294" t="n">
        <v>3349432000</v>
      </c>
      <c r="E11294" t="n">
        <v>1067947000</v>
      </c>
      <c r="F11294" t="n">
        <v>380432000</v>
      </c>
      <c r="G11294" t="n">
        <v>66867000</v>
      </c>
      <c r="H11294" t="n">
        <v>5.33</v>
      </c>
      <c r="I11294" t="n">
        <v>5</v>
      </c>
      <c r="J11294" t="n">
        <v>7.62</v>
      </c>
      <c r="K11294" t="n">
        <v>-157747000</v>
      </c>
      <c r="L11294" t="n">
        <v>181170000</v>
      </c>
      <c r="M11294" t="n">
        <v>180185000</v>
      </c>
      <c r="N11294" t="n">
        <v>-159785000</v>
      </c>
      <c r="O11294">
        <f>D11293</f>
      </c>
      <c r="P11294">
        <f>(E11294-F11294+G11294)/O11294*100</f>
      </c>
      <c r="Q11294">
        <f>H11293</f>
      </c>
      <c r="R11294">
        <f>I11293</f>
      </c>
      <c r="S11294">
        <f>H11294-H11293</f>
      </c>
      <c r="T11294">
        <f>I11294-I11293</f>
      </c>
      <c r="U11294">
        <f>(L11294-K11294)/(2*D11294*0.01)</f>
      </c>
      <c r="V11294">
        <f>(L11294+K11294)/(D11294*0.0001)</f>
      </c>
    </row>
    <row r="11295">
      <c r="A11295" t="n">
        <v>2023</v>
      </c>
      <c r="B11295" t="inlineStr">
        <is>
          <t>00336817</t>
        </is>
      </c>
      <c r="C11295" t="inlineStr">
        <is>
          <t>HLB제약</t>
        </is>
      </c>
      <c r="D11295" t="n">
        <v>4028396000</v>
      </c>
      <c r="E11295" t="n">
        <v>1185342000</v>
      </c>
      <c r="F11295" t="n">
        <v>642812000</v>
      </c>
      <c r="G11295" t="n">
        <v>113311000</v>
      </c>
      <c r="H11295" t="n">
        <v>4.53</v>
      </c>
      <c r="I11295" t="n">
        <v>5</v>
      </c>
      <c r="J11295" t="n">
        <v>8.1</v>
      </c>
      <c r="K11295" t="n">
        <v>-222990000</v>
      </c>
      <c r="L11295" t="n">
        <v>257654000</v>
      </c>
      <c r="M11295" t="n">
        <v>254156000</v>
      </c>
      <c r="N11295" t="n">
        <v>-224200000</v>
      </c>
      <c r="O11295">
        <f>D11294</f>
      </c>
      <c r="P11295">
        <f>(E11295-F11295+G11295)/O11295*100</f>
      </c>
      <c r="Q11295">
        <f>H11294</f>
      </c>
      <c r="R11295">
        <f>I11294</f>
      </c>
      <c r="S11295">
        <f>H11295-H11294</f>
      </c>
      <c r="T11295">
        <f>I11295-I11294</f>
      </c>
      <c r="U11295">
        <f>(L11295-K11295)/(2*D11295*0.01)</f>
      </c>
      <c r="V11295">
        <f>(L11295+K11295)/(D11295*0.0001)</f>
      </c>
    </row>
    <row r="11296">
      <c r="A11296" t="n">
        <v>2025</v>
      </c>
      <c r="B11296" t="inlineStr">
        <is>
          <t>00336817</t>
        </is>
      </c>
      <c r="C11296" t="inlineStr">
        <is>
          <t>HLB제약</t>
        </is>
      </c>
      <c r="D11296" t="n">
        <v>4520440000</v>
      </c>
      <c r="E11296" t="n">
        <v>1002732000</v>
      </c>
      <c r="F11296" t="n">
        <v>818290000</v>
      </c>
      <c r="G11296" t="n">
        <v>120813000</v>
      </c>
      <c r="H11296" t="n">
        <v>4.39</v>
      </c>
      <c r="I11296" t="n">
        <v>5</v>
      </c>
      <c r="J11296" t="n">
        <v>8.24</v>
      </c>
      <c r="K11296" t="n">
        <v>-252458000</v>
      </c>
      <c r="L11296" t="n">
        <v>291871000</v>
      </c>
      <c r="M11296" t="n">
        <v>287519000</v>
      </c>
      <c r="N11296" t="n">
        <v>-253480000</v>
      </c>
      <c r="U11296">
        <f>(L11296-K11296)/(2*D11296*0.01)</f>
      </c>
      <c r="V11296">
        <f>(L11296+K11296)/(D11296*0.0001)</f>
      </c>
    </row>
    <row r="11297">
      <c r="A11297" t="n">
        <v>2021</v>
      </c>
      <c r="B11297" t="inlineStr">
        <is>
          <t>00337296</t>
        </is>
      </c>
      <c r="C11297" t="inlineStr">
        <is>
          <t>원포유</t>
        </is>
      </c>
      <c r="D11297" t="n">
        <v>35428000000</v>
      </c>
      <c r="E11297" t="n">
        <v>2610000000</v>
      </c>
      <c r="F11297" t="n">
        <v>2421000000</v>
      </c>
      <c r="G11297" t="n">
        <v>1416000000</v>
      </c>
      <c r="H11297" t="n">
        <v>2</v>
      </c>
      <c r="I11297" t="n">
        <v>3</v>
      </c>
      <c r="J11297" t="n">
        <v>11.2</v>
      </c>
      <c r="K11297" t="n">
        <v>-3012000000</v>
      </c>
      <c r="M11297" t="n">
        <v>2385000000</v>
      </c>
    </row>
    <row r="11298">
      <c r="A11298" t="n">
        <v>2022</v>
      </c>
      <c r="B11298" t="inlineStr">
        <is>
          <t>00337296</t>
        </is>
      </c>
      <c r="C11298" t="inlineStr">
        <is>
          <t>원포유</t>
        </is>
      </c>
      <c r="D11298" t="n">
        <v>670268207</v>
      </c>
      <c r="E11298" t="n">
        <v>113862057</v>
      </c>
      <c r="F11298" t="n">
        <v>10399209</v>
      </c>
      <c r="G11298" t="n">
        <v>25380948</v>
      </c>
      <c r="H11298" t="n">
        <v>5.15</v>
      </c>
      <c r="I11298" t="n">
        <v>3.13</v>
      </c>
      <c r="K11298" t="n">
        <v>-33130986</v>
      </c>
      <c r="L11298" t="n">
        <v>35172944</v>
      </c>
      <c r="M11298" t="n">
        <v>35973627</v>
      </c>
      <c r="N11298" t="n">
        <v>-34479648</v>
      </c>
      <c r="O11298">
        <f>D11297</f>
      </c>
      <c r="P11298">
        <f>(E11298-F11298+G11298)/O11298*100</f>
      </c>
      <c r="Q11298">
        <f>H11297</f>
      </c>
      <c r="R11298">
        <f>I11297</f>
      </c>
      <c r="S11298">
        <f>H11298-H11297</f>
      </c>
      <c r="T11298">
        <f>I11298-I11297</f>
      </c>
      <c r="U11298">
        <f>(L11298-K11298)/(2*D11298*0.01)</f>
      </c>
      <c r="V11298">
        <f>(L11298+K11298)/(D11298*0.0001)</f>
      </c>
    </row>
    <row r="11299">
      <c r="A11299" t="n">
        <v>2023</v>
      </c>
      <c r="B11299" t="inlineStr">
        <is>
          <t>00337296</t>
        </is>
      </c>
      <c r="C11299" t="inlineStr">
        <is>
          <t>원포유</t>
        </is>
      </c>
      <c r="D11299" t="n">
        <v>800374299</v>
      </c>
      <c r="E11299" t="n">
        <v>110088814</v>
      </c>
      <c r="F11299" t="n">
        <v>65359167</v>
      </c>
      <c r="G11299" t="n">
        <v>52292628</v>
      </c>
      <c r="H11299" t="n">
        <v>4.01</v>
      </c>
      <c r="I11299" t="n">
        <v>3.98</v>
      </c>
      <c r="J11299" t="n">
        <v>2.89</v>
      </c>
      <c r="K11299" t="n">
        <v>-32995000</v>
      </c>
      <c r="L11299" t="n">
        <v>35229587</v>
      </c>
      <c r="M11299" t="n">
        <v>35644966</v>
      </c>
      <c r="N11299" t="n">
        <v>-33988555</v>
      </c>
      <c r="O11299">
        <f>D11298</f>
      </c>
      <c r="P11299">
        <f>(E11299-F11299+G11299)/O11299*100</f>
      </c>
      <c r="Q11299">
        <f>H11298</f>
      </c>
      <c r="R11299">
        <f>I11298</f>
      </c>
      <c r="S11299">
        <f>H11299-H11298</f>
      </c>
      <c r="T11299">
        <f>I11299-I11298</f>
      </c>
      <c r="U11299">
        <f>(L11299-K11299)/(2*D11299*0.01)</f>
      </c>
      <c r="V11299">
        <f>(L11299+K11299)/(D11299*0.0001)</f>
      </c>
    </row>
    <row r="11300">
      <c r="A11300" t="n">
        <v>2024</v>
      </c>
      <c r="B11300" t="inlineStr">
        <is>
          <t>00337296</t>
        </is>
      </c>
      <c r="C11300" t="inlineStr">
        <is>
          <t>원포유</t>
        </is>
      </c>
      <c r="D11300" t="n">
        <v>484950158</v>
      </c>
      <c r="E11300" t="n">
        <v>128462695</v>
      </c>
      <c r="F11300" t="n">
        <v>34715932</v>
      </c>
      <c r="G11300" t="n">
        <v>45173676</v>
      </c>
      <c r="H11300" t="n">
        <v>3.67</v>
      </c>
      <c r="I11300" t="n">
        <v>4.04</v>
      </c>
      <c r="J11300" t="n">
        <v>2.99</v>
      </c>
      <c r="K11300" t="n">
        <v>-24822413</v>
      </c>
      <c r="L11300" t="n">
        <v>27156294</v>
      </c>
      <c r="M11300" t="n">
        <v>27383030</v>
      </c>
      <c r="N11300" t="n">
        <v>-25480195</v>
      </c>
      <c r="O11300">
        <f>D11299</f>
      </c>
      <c r="P11300">
        <f>(E11300-F11300+G11300)/O11300*100</f>
      </c>
      <c r="Q11300">
        <f>H11299</f>
      </c>
      <c r="R11300">
        <f>I11299</f>
      </c>
      <c r="S11300">
        <f>H11300-H11299</f>
      </c>
      <c r="T11300">
        <f>I11300-I11299</f>
      </c>
      <c r="U11300">
        <f>(L11300-K11300)/(2*D11300*0.01)</f>
      </c>
      <c r="V11300">
        <f>(L11300+K11300)/(D11300*0.0001)</f>
      </c>
    </row>
    <row r="11301">
      <c r="A11301" t="n">
        <v>2025</v>
      </c>
      <c r="B11301" t="inlineStr">
        <is>
          <t>00337296</t>
        </is>
      </c>
      <c r="C11301" t="inlineStr">
        <is>
          <t>원포유</t>
        </is>
      </c>
      <c r="D11301" t="n">
        <v>568725739</v>
      </c>
      <c r="E11301" t="n">
        <v>130824755</v>
      </c>
      <c r="F11301" t="n">
        <v>42594778</v>
      </c>
      <c r="G11301" t="n">
        <v>30026292</v>
      </c>
      <c r="H11301" t="n">
        <v>4.02</v>
      </c>
      <c r="I11301" t="n">
        <v>4.05</v>
      </c>
      <c r="J11301" t="n">
        <v>2.64</v>
      </c>
      <c r="K11301" t="n">
        <v>-23721281</v>
      </c>
      <c r="L11301" t="n">
        <v>-24822413</v>
      </c>
      <c r="M11301" t="n">
        <v>26589734</v>
      </c>
      <c r="N11301" t="n">
        <v>-27383030</v>
      </c>
      <c r="O11301">
        <f>D11300</f>
      </c>
      <c r="P11301">
        <f>(E11301-F11301+G11301)/O11301*100</f>
      </c>
      <c r="Q11301">
        <f>H11300</f>
      </c>
      <c r="R11301">
        <f>I11300</f>
      </c>
      <c r="S11301">
        <f>H11301-H11300</f>
      </c>
      <c r="T11301">
        <f>I11301-I11300</f>
      </c>
    </row>
    <row r="11302">
      <c r="A11302" t="n">
        <v>2023</v>
      </c>
      <c r="B11302" t="inlineStr">
        <is>
          <t>00338170</t>
        </is>
      </c>
      <c r="C11302" t="inlineStr">
        <is>
          <t>이닉스</t>
        </is>
      </c>
      <c r="D11302" t="n">
        <v>3445589000</v>
      </c>
      <c r="E11302" t="n">
        <v>475201000</v>
      </c>
      <c r="F11302" t="n">
        <v>130036000</v>
      </c>
      <c r="G11302" t="n">
        <v>113827000</v>
      </c>
      <c r="H11302" t="n">
        <v>4.5</v>
      </c>
      <c r="I11302" t="n">
        <v>4.18</v>
      </c>
      <c r="J11302" t="n">
        <v>8.23</v>
      </c>
      <c r="K11302" t="n">
        <v>-254474000</v>
      </c>
      <c r="L11302" t="n">
        <v>290404000</v>
      </c>
      <c r="M11302" t="n">
        <v>295273000</v>
      </c>
      <c r="N11302" t="n">
        <v>-262719000</v>
      </c>
      <c r="U11302">
        <f>(L11302-K11302)/(2*D11302*0.01)</f>
      </c>
      <c r="V11302">
        <f>(L11302+K11302)/(D11302*0.0001)</f>
      </c>
    </row>
    <row r="11303">
      <c r="A11303" t="n">
        <v>2024</v>
      </c>
      <c r="B11303" t="inlineStr">
        <is>
          <t>00338170</t>
        </is>
      </c>
      <c r="C11303" t="inlineStr">
        <is>
          <t>이닉스</t>
        </is>
      </c>
      <c r="D11303" t="n">
        <v>3971644000</v>
      </c>
      <c r="E11303" t="n">
        <v>612832000</v>
      </c>
      <c r="F11303" t="n">
        <v>256130000</v>
      </c>
      <c r="G11303" t="n">
        <v>148318000</v>
      </c>
      <c r="H11303" t="n">
        <v>3.99</v>
      </c>
      <c r="I11303" t="n">
        <v>4.19</v>
      </c>
      <c r="J11303" t="n">
        <v>8.300000000000001</v>
      </c>
      <c r="K11303" t="n">
        <v>-296920000</v>
      </c>
      <c r="L11303" t="n">
        <v>339406627</v>
      </c>
      <c r="M11303" t="n">
        <v>343334000</v>
      </c>
      <c r="N11303" t="n">
        <v>-305095266</v>
      </c>
      <c r="O11303">
        <f>D11302</f>
      </c>
      <c r="P11303">
        <f>(E11303-F11303+G11303)/O11303*100</f>
      </c>
      <c r="Q11303">
        <f>H11302</f>
      </c>
      <c r="R11303">
        <f>I11302</f>
      </c>
      <c r="S11303">
        <f>H11303-H11302</f>
      </c>
      <c r="T11303">
        <f>I11303-I11302</f>
      </c>
      <c r="U11303">
        <f>(L11303-K11303)/(2*D11303*0.01)</f>
      </c>
      <c r="V11303">
        <f>(L11303+K11303)/(D11303*0.0001)</f>
      </c>
    </row>
    <row r="11304">
      <c r="A11304" t="n">
        <v>2025</v>
      </c>
      <c r="B11304" t="inlineStr">
        <is>
          <t>00338170</t>
        </is>
      </c>
      <c r="C11304" t="inlineStr">
        <is>
          <t>이닉스</t>
        </is>
      </c>
      <c r="D11304" t="n">
        <v>4137240000</v>
      </c>
      <c r="E11304" t="n">
        <v>686916000</v>
      </c>
      <c r="F11304" t="n">
        <v>474984000</v>
      </c>
      <c r="G11304" t="n">
        <v>151631000</v>
      </c>
      <c r="H11304" t="n">
        <v>4.36</v>
      </c>
      <c r="I11304" t="n">
        <v>4.2</v>
      </c>
      <c r="J11304" t="n">
        <v>8.5</v>
      </c>
      <c r="K11304" t="n">
        <v>-317135076</v>
      </c>
      <c r="L11304" t="n">
        <v>361351620</v>
      </c>
      <c r="M11304" t="n">
        <v>367259680</v>
      </c>
      <c r="N11304" t="n">
        <v>-326586360</v>
      </c>
      <c r="O11304">
        <f>D11303</f>
      </c>
      <c r="P11304">
        <f>(E11304-F11304+G11304)/O11304*100</f>
      </c>
      <c r="Q11304">
        <f>H11303</f>
      </c>
      <c r="R11304">
        <f>I11303</f>
      </c>
      <c r="S11304">
        <f>H11304-H11303</f>
      </c>
      <c r="T11304">
        <f>I11304-I11303</f>
      </c>
      <c r="U11304">
        <f>(L11304-K11304)/(2*D11304*0.01)</f>
      </c>
      <c r="V11304">
        <f>(L11304+K11304)/(D11304*0.0001)</f>
      </c>
    </row>
    <row r="11305">
      <c r="A11305" t="n">
        <v>2014</v>
      </c>
      <c r="B11305" t="inlineStr">
        <is>
          <t>00339072</t>
        </is>
      </c>
      <c r="C11305" t="inlineStr">
        <is>
          <t>팬스타엔터프라이즈</t>
        </is>
      </c>
      <c r="D11305" t="n">
        <v>927593000</v>
      </c>
      <c r="E11305" t="n">
        <v>216904000</v>
      </c>
      <c r="F11305" t="n">
        <v>121886000</v>
      </c>
      <c r="G11305" t="n">
        <v>24591000</v>
      </c>
      <c r="H11305" t="n">
        <v>2.6</v>
      </c>
      <c r="I11305" t="n">
        <v>5</v>
      </c>
      <c r="J11305" t="n">
        <v>6.12</v>
      </c>
      <c r="K11305" t="n">
        <v>-47182000</v>
      </c>
      <c r="L11305" t="n">
        <v>42016000</v>
      </c>
      <c r="M11305" t="n">
        <v>42509000</v>
      </c>
      <c r="N11305" t="n">
        <v>-48799000</v>
      </c>
      <c r="U11305">
        <f>(L11305-K11305)/(2*D11305*0.01)</f>
      </c>
    </row>
    <row r="11306">
      <c r="A11306" t="n">
        <v>2015</v>
      </c>
      <c r="B11306" t="inlineStr">
        <is>
          <t>00339072</t>
        </is>
      </c>
      <c r="C11306" t="inlineStr">
        <is>
          <t>팬스타엔터프라이즈</t>
        </is>
      </c>
      <c r="D11306" t="n">
        <v>1065290000</v>
      </c>
      <c r="E11306" t="n">
        <v>291127000</v>
      </c>
      <c r="F11306" t="n">
        <v>316664000</v>
      </c>
      <c r="G11306" t="n">
        <v>19251000</v>
      </c>
      <c r="H11306" t="n">
        <v>2.22</v>
      </c>
      <c r="I11306" t="n">
        <v>5.77</v>
      </c>
      <c r="J11306" t="n">
        <v>6.23</v>
      </c>
      <c r="K11306" t="n">
        <v>-62064000</v>
      </c>
      <c r="L11306" t="n">
        <v>72196000</v>
      </c>
      <c r="M11306" t="n">
        <v>68973000</v>
      </c>
      <c r="N11306" t="n">
        <v>-60724000</v>
      </c>
      <c r="O11306">
        <f>D11305</f>
      </c>
      <c r="P11306">
        <f>(E11306-F11306+G11306)/O11306*100</f>
      </c>
      <c r="Q11306">
        <f>H11305</f>
      </c>
      <c r="R11306">
        <f>I11305</f>
      </c>
      <c r="S11306">
        <f>H11306-H11305</f>
      </c>
      <c r="T11306">
        <f>I11306-I11305</f>
      </c>
      <c r="U11306">
        <f>(L11306-K11306)/(2*D11306*0.01)</f>
      </c>
      <c r="V11306">
        <f>(L11306+K11306)/(D11306*0.0001)</f>
      </c>
    </row>
    <row r="11307">
      <c r="A11307" t="n">
        <v>2016</v>
      </c>
      <c r="B11307" t="inlineStr">
        <is>
          <t>00339072</t>
        </is>
      </c>
      <c r="C11307" t="inlineStr">
        <is>
          <t>팬스타엔터프라이즈</t>
        </is>
      </c>
      <c r="D11307" t="n">
        <v>1196622000</v>
      </c>
      <c r="E11307" t="n">
        <v>307772000</v>
      </c>
      <c r="F11307" t="n">
        <v>249291000</v>
      </c>
      <c r="G11307" t="n">
        <v>20385000</v>
      </c>
      <c r="H11307" t="n">
        <v>2.253</v>
      </c>
      <c r="I11307" t="n">
        <v>5.77</v>
      </c>
      <c r="K11307" t="n">
        <v>-73921000</v>
      </c>
      <c r="L11307" t="n">
        <v>86125000</v>
      </c>
      <c r="M11307" t="n">
        <v>82307000</v>
      </c>
      <c r="N11307" t="n">
        <v>-72350000</v>
      </c>
      <c r="O11307">
        <f>D11306</f>
      </c>
      <c r="P11307">
        <f>(E11307-F11307+G11307)/O11307*100</f>
      </c>
      <c r="Q11307">
        <f>H11306</f>
      </c>
      <c r="R11307">
        <f>I11306</f>
      </c>
      <c r="S11307">
        <f>H11307-H11306</f>
      </c>
      <c r="T11307">
        <f>I11307-I11306</f>
      </c>
      <c r="U11307">
        <f>(L11307-K11307)/(2*D11307*0.01)</f>
      </c>
      <c r="V11307">
        <f>(L11307+K11307)/(D11307*0.0001)</f>
      </c>
    </row>
    <row r="11308">
      <c r="A11308" t="n">
        <v>2017</v>
      </c>
      <c r="B11308" t="inlineStr">
        <is>
          <t>00339072</t>
        </is>
      </c>
      <c r="C11308" t="inlineStr">
        <is>
          <t>팬스타엔터프라이즈</t>
        </is>
      </c>
      <c r="D11308" t="n">
        <v>1152248000</v>
      </c>
      <c r="E11308" t="n">
        <v>314736000</v>
      </c>
      <c r="F11308" t="n">
        <v>408836000</v>
      </c>
      <c r="G11308" t="n">
        <v>24698000</v>
      </c>
      <c r="H11308" t="n">
        <v>2.706</v>
      </c>
      <c r="I11308" t="n">
        <v>5.77</v>
      </c>
      <c r="K11308" t="n">
        <v>-67907000</v>
      </c>
      <c r="L11308" t="n">
        <v>78794000</v>
      </c>
      <c r="M11308" t="n">
        <v>75673000</v>
      </c>
      <c r="N11308" t="n">
        <v>-66740000</v>
      </c>
      <c r="O11308">
        <f>D11307</f>
      </c>
      <c r="P11308">
        <f>(E11308-F11308+G11308)/O11308*100</f>
      </c>
      <c r="Q11308">
        <f>H11307</f>
      </c>
      <c r="R11308">
        <f>I11307</f>
      </c>
      <c r="S11308">
        <f>H11308-H11307</f>
      </c>
      <c r="T11308">
        <f>I11308-I11307</f>
      </c>
      <c r="U11308">
        <f>(L11308-K11308)/(2*D11308*0.01)</f>
      </c>
      <c r="V11308">
        <f>(L11308+K11308)/(D11308*0.0001)</f>
      </c>
    </row>
    <row r="11309">
      <c r="A11309" t="n">
        <v>2018</v>
      </c>
      <c r="B11309" t="inlineStr">
        <is>
          <t>00339072</t>
        </is>
      </c>
      <c r="C11309" t="inlineStr">
        <is>
          <t>팬스타엔터프라이즈</t>
        </is>
      </c>
      <c r="D11309" t="n">
        <v>1073922000</v>
      </c>
      <c r="E11309" t="n">
        <v>308074000</v>
      </c>
      <c r="F11309" t="n">
        <v>397223000</v>
      </c>
      <c r="G11309" t="n">
        <v>28855000</v>
      </c>
      <c r="H11309" t="n">
        <v>2.68</v>
      </c>
      <c r="I11309" t="n">
        <v>5.8</v>
      </c>
      <c r="K11309" t="n">
        <v>-86991000</v>
      </c>
      <c r="L11309" t="n">
        <v>102222000</v>
      </c>
      <c r="M11309" t="n">
        <v>111481000</v>
      </c>
      <c r="N11309" t="n">
        <v>-97108000</v>
      </c>
      <c r="O11309">
        <f>D11308</f>
      </c>
      <c r="P11309">
        <f>(E11309-F11309+G11309)/O11309*100</f>
      </c>
      <c r="Q11309">
        <f>H11308</f>
      </c>
      <c r="R11309">
        <f>I11308</f>
      </c>
      <c r="S11309">
        <f>H11309-H11308</f>
      </c>
      <c r="T11309">
        <f>I11309-I11308</f>
      </c>
      <c r="U11309">
        <f>(L11309-K11309)/(2*D11309*0.01)</f>
      </c>
      <c r="V11309">
        <f>(L11309+K11309)/(D11309*0.0001)</f>
      </c>
    </row>
    <row r="11310">
      <c r="A11310" t="n">
        <v>2019</v>
      </c>
      <c r="B11310" t="inlineStr">
        <is>
          <t>00339072</t>
        </is>
      </c>
      <c r="C11310" t="inlineStr">
        <is>
          <t>팬스타엔터프라이즈</t>
        </is>
      </c>
      <c r="D11310" t="n">
        <v>1664987000</v>
      </c>
      <c r="E11310" t="n">
        <v>286064000</v>
      </c>
      <c r="F11310" t="n">
        <v>173287000</v>
      </c>
      <c r="G11310" t="n">
        <v>26712000</v>
      </c>
      <c r="H11310" t="n">
        <v>2.39</v>
      </c>
      <c r="I11310" t="n">
        <v>5.8</v>
      </c>
      <c r="K11310" t="n">
        <v>-132943000</v>
      </c>
      <c r="L11310" t="n">
        <v>158478000</v>
      </c>
      <c r="M11310" t="n">
        <v>151526000</v>
      </c>
      <c r="N11310" t="n">
        <v>-130260000</v>
      </c>
      <c r="O11310">
        <f>D11309</f>
      </c>
      <c r="P11310">
        <f>(E11310-F11310+G11310)/O11310*100</f>
      </c>
      <c r="Q11310">
        <f>H11309</f>
      </c>
      <c r="R11310">
        <f>I11309</f>
      </c>
      <c r="S11310">
        <f>H11310-H11309</f>
      </c>
      <c r="T11310">
        <f>I11310-I11309</f>
      </c>
      <c r="U11310">
        <f>(L11310-K11310)/(2*D11310*0.01)</f>
      </c>
      <c r="V11310">
        <f>(L11310+K11310)/(D11310*0.0001)</f>
      </c>
    </row>
    <row r="11311">
      <c r="A11311" t="n">
        <v>2020</v>
      </c>
      <c r="B11311" t="inlineStr">
        <is>
          <t>00339072</t>
        </is>
      </c>
      <c r="C11311" t="inlineStr">
        <is>
          <t>팬스타엔터프라이즈</t>
        </is>
      </c>
      <c r="D11311" t="n">
        <v>1554371000</v>
      </c>
      <c r="E11311" t="n">
        <v>476054000</v>
      </c>
      <c r="F11311" t="n">
        <v>183304000</v>
      </c>
      <c r="G11311" t="n">
        <v>36780000</v>
      </c>
      <c r="H11311" t="n">
        <v>2.35</v>
      </c>
      <c r="I11311" t="n">
        <v>3</v>
      </c>
      <c r="J11311" t="n">
        <v>7.334</v>
      </c>
      <c r="K11311" t="n">
        <v>-95272000</v>
      </c>
      <c r="L11311" t="n">
        <v>112556544</v>
      </c>
      <c r="M11311" t="n">
        <v>110774000</v>
      </c>
      <c r="N11311" t="n">
        <v>-96786913</v>
      </c>
      <c r="O11311">
        <f>D11310</f>
      </c>
      <c r="P11311">
        <f>(E11311-F11311+G11311)/O11311*100</f>
      </c>
      <c r="Q11311">
        <f>H11310</f>
      </c>
      <c r="R11311">
        <f>I11310</f>
      </c>
      <c r="S11311">
        <f>H11311-H11310</f>
      </c>
      <c r="T11311">
        <f>I11311-I11310</f>
      </c>
      <c r="U11311">
        <f>(L11311-K11311)/(2*D11311*0.01)</f>
      </c>
      <c r="V11311">
        <f>(L11311+K11311)/(D11311*0.0001)</f>
      </c>
    </row>
    <row r="11312">
      <c r="A11312" t="n">
        <v>2021</v>
      </c>
      <c r="B11312" t="inlineStr">
        <is>
          <t>00339072</t>
        </is>
      </c>
      <c r="C11312" t="inlineStr">
        <is>
          <t>팬스타엔터프라이즈</t>
        </is>
      </c>
      <c r="D11312" t="n">
        <v>1579741000</v>
      </c>
      <c r="E11312" t="n">
        <v>358086000</v>
      </c>
      <c r="F11312" t="n">
        <v>214608000</v>
      </c>
      <c r="G11312" t="n">
        <v>32001000</v>
      </c>
      <c r="H11312" t="n">
        <v>2.89</v>
      </c>
      <c r="I11312" t="n">
        <v>3</v>
      </c>
      <c r="J11312" t="n">
        <v>6.449</v>
      </c>
      <c r="K11312" t="n">
        <v>-91646600</v>
      </c>
      <c r="L11312" t="n">
        <v>107283588</v>
      </c>
      <c r="M11312" t="n">
        <v>105841700</v>
      </c>
      <c r="N11312" t="n">
        <v>-93185319</v>
      </c>
      <c r="O11312">
        <f>D11311</f>
      </c>
      <c r="P11312">
        <f>(E11312-F11312+G11312)/O11312*100</f>
      </c>
      <c r="Q11312">
        <f>H11311</f>
      </c>
      <c r="R11312">
        <f>I11311</f>
      </c>
      <c r="S11312">
        <f>H11312-H11311</f>
      </c>
      <c r="T11312">
        <f>I11312-I11311</f>
      </c>
      <c r="U11312">
        <f>(L11312-K11312)/(2*D11312*0.01)</f>
      </c>
      <c r="V11312">
        <f>(L11312+K11312)/(D11312*0.0001)</f>
      </c>
    </row>
    <row r="11313">
      <c r="A11313" t="n">
        <v>2022</v>
      </c>
      <c r="B11313" t="inlineStr">
        <is>
          <t>00339072</t>
        </is>
      </c>
      <c r="C11313" t="inlineStr">
        <is>
          <t>팬스타엔터프라이즈</t>
        </is>
      </c>
      <c r="D11313" t="n">
        <v>1384386000</v>
      </c>
      <c r="E11313" t="n">
        <v>313822000</v>
      </c>
      <c r="F11313" t="n">
        <v>487343000</v>
      </c>
      <c r="G11313" t="n">
        <v>42560000</v>
      </c>
      <c r="H11313" t="n">
        <v>5.29</v>
      </c>
      <c r="I11313" t="n">
        <v>3</v>
      </c>
      <c r="J11313" t="n">
        <v>5.418</v>
      </c>
      <c r="K11313" t="n">
        <v>-66560000</v>
      </c>
      <c r="L11313" t="n">
        <v>76141230</v>
      </c>
      <c r="M11313" t="n">
        <v>77840000</v>
      </c>
      <c r="N11313" t="n">
        <v>-69219300</v>
      </c>
      <c r="O11313">
        <f>D11312</f>
      </c>
      <c r="P11313">
        <f>(E11313-F11313+G11313)/O11313*100</f>
      </c>
      <c r="Q11313">
        <f>H11312</f>
      </c>
      <c r="R11313">
        <f>I11312</f>
      </c>
      <c r="S11313">
        <f>H11313-H11312</f>
      </c>
      <c r="T11313">
        <f>I11313-I11312</f>
      </c>
      <c r="U11313">
        <f>(L11313-K11313)/(2*D11313*0.01)</f>
      </c>
      <c r="V11313">
        <f>(L11313+K11313)/(D11313*0.0001)</f>
      </c>
    </row>
    <row r="11314">
      <c r="A11314" t="n">
        <v>2023</v>
      </c>
      <c r="B11314" t="inlineStr">
        <is>
          <t>00339072</t>
        </is>
      </c>
      <c r="C11314" t="inlineStr">
        <is>
          <t>팬스타엔터프라이즈</t>
        </is>
      </c>
      <c r="D11314" t="n">
        <v>1314865000</v>
      </c>
      <c r="E11314" t="n">
        <v>301368000</v>
      </c>
      <c r="F11314" t="n">
        <v>559588000</v>
      </c>
      <c r="G11314" t="n">
        <v>67660000</v>
      </c>
      <c r="H11314" t="n">
        <v>4.46</v>
      </c>
      <c r="I11314" t="n">
        <v>3</v>
      </c>
      <c r="J11314" t="n">
        <v>5.418</v>
      </c>
      <c r="K11314" t="n">
        <v>-77610000</v>
      </c>
      <c r="L11314" t="n">
        <v>89410020</v>
      </c>
      <c r="M11314" t="n">
        <v>89443000</v>
      </c>
      <c r="N11314" t="n">
        <v>-80306295</v>
      </c>
      <c r="O11314">
        <f>D11313</f>
      </c>
      <c r="P11314">
        <f>(E11314-F11314+G11314)/O11314*100</f>
      </c>
      <c r="Q11314">
        <f>H11313</f>
      </c>
      <c r="R11314">
        <f>I11313</f>
      </c>
      <c r="S11314">
        <f>H11314-H11313</f>
      </c>
      <c r="T11314">
        <f>I11314-I11313</f>
      </c>
      <c r="U11314">
        <f>(L11314-K11314)/(2*D11314*0.01)</f>
      </c>
      <c r="V11314">
        <f>(L11314+K11314)/(D11314*0.0001)</f>
      </c>
    </row>
    <row r="11315">
      <c r="A11315" t="n">
        <v>2024</v>
      </c>
      <c r="B11315" t="inlineStr">
        <is>
          <t>00339072</t>
        </is>
      </c>
      <c r="C11315" t="inlineStr">
        <is>
          <t>팬스타엔터프라이즈</t>
        </is>
      </c>
      <c r="D11315" t="n">
        <v>1619820000</v>
      </c>
      <c r="E11315" t="n">
        <v>346742000</v>
      </c>
      <c r="F11315" t="n">
        <v>194242000</v>
      </c>
      <c r="G11315" t="n">
        <v>54659000</v>
      </c>
      <c r="H11315" t="n">
        <v>3.96</v>
      </c>
      <c r="I11315" t="n">
        <v>3</v>
      </c>
      <c r="J11315" t="n">
        <v>5.418</v>
      </c>
      <c r="K11315" t="n">
        <v>-95570580</v>
      </c>
      <c r="L11315" t="n">
        <v>110147760</v>
      </c>
      <c r="M11315" t="n">
        <v>110067760</v>
      </c>
      <c r="N11315" t="n">
        <v>-97189200</v>
      </c>
      <c r="O11315">
        <f>D11314</f>
      </c>
      <c r="P11315">
        <f>(E11315-F11315+G11315)/O11315*100</f>
      </c>
      <c r="Q11315">
        <f>H11314</f>
      </c>
      <c r="R11315">
        <f>I11314</f>
      </c>
      <c r="S11315">
        <f>H11315-H11314</f>
      </c>
      <c r="T11315">
        <f>I11315-I11314</f>
      </c>
      <c r="U11315">
        <f>(L11315-K11315)/(2*D11315*0.01)</f>
      </c>
      <c r="V11315">
        <f>(L11315+K11315)/(D11315*0.0001)</f>
      </c>
    </row>
    <row r="11316">
      <c r="A11316" t="n">
        <v>2025</v>
      </c>
      <c r="B11316" t="inlineStr">
        <is>
          <t>00339072</t>
        </is>
      </c>
      <c r="C11316" t="inlineStr">
        <is>
          <t>팬스타엔터프라이즈</t>
        </is>
      </c>
      <c r="D11316" t="n">
        <v>2635068000</v>
      </c>
      <c r="E11316" t="n">
        <v>397069000</v>
      </c>
      <c r="F11316" t="n">
        <v>271748000</v>
      </c>
      <c r="G11316" t="n">
        <v>59657000</v>
      </c>
      <c r="H11316" t="n">
        <v>4.35</v>
      </c>
      <c r="I11316" t="n">
        <v>3</v>
      </c>
      <c r="J11316" t="n">
        <v>6.91</v>
      </c>
      <c r="K11316" t="n">
        <v>-163500000</v>
      </c>
      <c r="L11316" t="n">
        <v>187350000</v>
      </c>
      <c r="M11316" t="n">
        <v>187350000</v>
      </c>
      <c r="N11316" t="n">
        <v>-166290000</v>
      </c>
      <c r="O11316">
        <f>D11315</f>
      </c>
      <c r="P11316">
        <f>(E11316-F11316+G11316)/O11316*100</f>
      </c>
      <c r="Q11316">
        <f>H11315</f>
      </c>
      <c r="R11316">
        <f>I11315</f>
      </c>
      <c r="S11316">
        <f>H11316-H11315</f>
      </c>
      <c r="T11316">
        <f>I11316-I11315</f>
      </c>
      <c r="U11316">
        <f>(L11316-K11316)/(2*D11316*0.01)</f>
      </c>
      <c r="V11316">
        <f>(L11316+K11316)/(D11316*0.0001)</f>
      </c>
    </row>
    <row r="11317">
      <c r="A11317" t="n">
        <v>2019</v>
      </c>
      <c r="B11317" t="inlineStr">
        <is>
          <t>00339391</t>
        </is>
      </c>
      <c r="C11317" t="inlineStr">
        <is>
          <t>한화시스템</t>
        </is>
      </c>
      <c r="D11317" t="n">
        <v>190724033000</v>
      </c>
      <c r="E11317" t="n">
        <v>20500070000</v>
      </c>
      <c r="F11317" t="n">
        <v>12523336000</v>
      </c>
      <c r="G11317" t="n">
        <v>5700742000</v>
      </c>
      <c r="H11317" t="n">
        <v>3.31</v>
      </c>
      <c r="I11317" t="n">
        <v>4.14</v>
      </c>
    </row>
    <row r="11318">
      <c r="A11318" t="n">
        <v>2020</v>
      </c>
      <c r="B11318" t="inlineStr">
        <is>
          <t>00339391</t>
        </is>
      </c>
      <c r="C11318" t="inlineStr">
        <is>
          <t>한화시스템</t>
        </is>
      </c>
      <c r="D11318" t="n">
        <v>199806524000</v>
      </c>
      <c r="E11318" t="n">
        <v>22842421000</v>
      </c>
      <c r="F11318" t="n">
        <v>13734566000</v>
      </c>
      <c r="G11318" t="n">
        <v>6026379000</v>
      </c>
      <c r="H11318" t="n">
        <v>3.32</v>
      </c>
      <c r="I11318" t="n">
        <v>3.785</v>
      </c>
      <c r="O11318">
        <f>D11317</f>
      </c>
      <c r="P11318">
        <f>(E11318-F11318+G11318)/O11318*100</f>
      </c>
      <c r="Q11318">
        <f>H11317</f>
      </c>
      <c r="R11318">
        <f>I11317</f>
      </c>
      <c r="S11318">
        <f>H11318-H11317</f>
      </c>
      <c r="T11318">
        <f>I11318-I11317</f>
      </c>
    </row>
    <row r="11319">
      <c r="A11319" t="n">
        <v>2021</v>
      </c>
      <c r="B11319" t="inlineStr">
        <is>
          <t>00339391</t>
        </is>
      </c>
      <c r="C11319" t="inlineStr">
        <is>
          <t>한화시스템</t>
        </is>
      </c>
      <c r="D11319" t="n">
        <v>219161248000</v>
      </c>
      <c r="E11319" t="n">
        <v>22511311000</v>
      </c>
      <c r="F11319" t="n">
        <v>17844471000</v>
      </c>
      <c r="G11319" t="n">
        <v>6262312000</v>
      </c>
      <c r="H11319" t="n">
        <v>3.755</v>
      </c>
      <c r="I11319" t="n">
        <v>3.99</v>
      </c>
      <c r="O11319">
        <f>D11318</f>
      </c>
      <c r="P11319">
        <f>(E11319-F11319+G11319)/O11319*100</f>
      </c>
      <c r="Q11319">
        <f>H11318</f>
      </c>
      <c r="R11319">
        <f>I11318</f>
      </c>
      <c r="S11319">
        <f>H11319-H11318</f>
      </c>
      <c r="T11319">
        <f>I11319-I11318</f>
      </c>
    </row>
    <row r="11320">
      <c r="A11320" t="n">
        <v>2022</v>
      </c>
      <c r="B11320" t="inlineStr">
        <is>
          <t>00339391</t>
        </is>
      </c>
      <c r="C11320" t="inlineStr">
        <is>
          <t>한화시스템</t>
        </is>
      </c>
      <c r="D11320" t="n">
        <v>238386984000</v>
      </c>
      <c r="E11320" t="n">
        <v>25227041000</v>
      </c>
      <c r="F11320" t="n">
        <v>16094731000</v>
      </c>
      <c r="G11320" t="n">
        <v>7797970000</v>
      </c>
      <c r="H11320" t="n">
        <v>6.095</v>
      </c>
      <c r="I11320" t="n">
        <v>4.615</v>
      </c>
      <c r="O11320">
        <f>D11319</f>
      </c>
      <c r="P11320">
        <f>(E11320-F11320+G11320)/O11320*100</f>
      </c>
      <c r="Q11320">
        <f>H11319</f>
      </c>
      <c r="R11320">
        <f>I11319</f>
      </c>
      <c r="S11320">
        <f>H11320-H11319</f>
      </c>
      <c r="T11320">
        <f>I11320-I11319</f>
      </c>
    </row>
    <row r="11321">
      <c r="A11321" t="n">
        <v>2023</v>
      </c>
      <c r="B11321" t="inlineStr">
        <is>
          <t>00339391</t>
        </is>
      </c>
      <c r="C11321" t="inlineStr">
        <is>
          <t>한화시스템</t>
        </is>
      </c>
      <c r="D11321" t="n">
        <v>310215228000</v>
      </c>
      <c r="E11321" t="n">
        <v>29301153000</v>
      </c>
      <c r="F11321" t="n">
        <v>26949004000</v>
      </c>
      <c r="G11321" t="n">
        <v>13454597000</v>
      </c>
      <c r="H11321" t="n">
        <v>5.465</v>
      </c>
      <c r="I11321" t="n">
        <v>5.595</v>
      </c>
      <c r="J11321" t="n">
        <v>7.455</v>
      </c>
      <c r="K11321" t="n">
        <v>-22777502000</v>
      </c>
      <c r="M11321" t="n">
        <v>25759198000</v>
      </c>
      <c r="O11321">
        <f>D11320</f>
      </c>
      <c r="P11321">
        <f>(E11321-F11321+G11321)/O11321*100</f>
      </c>
      <c r="Q11321">
        <f>H11320</f>
      </c>
      <c r="R11321">
        <f>I11320</f>
      </c>
      <c r="S11321">
        <f>H11321-H11320</f>
      </c>
      <c r="T11321">
        <f>I11321-I11320</f>
      </c>
    </row>
    <row r="11322">
      <c r="A11322" t="n">
        <v>2024</v>
      </c>
      <c r="B11322" t="inlineStr">
        <is>
          <t>00339391</t>
        </is>
      </c>
      <c r="C11322" t="inlineStr">
        <is>
          <t>한화시스템</t>
        </is>
      </c>
      <c r="D11322" t="n">
        <v>359262424000</v>
      </c>
      <c r="E11322" t="n">
        <v>36741450000</v>
      </c>
      <c r="F11322" t="n">
        <v>21944662000</v>
      </c>
      <c r="G11322" t="n">
        <v>15469939000</v>
      </c>
      <c r="H11322" t="n">
        <v>4.805</v>
      </c>
      <c r="I11322" t="n">
        <v>5.815</v>
      </c>
      <c r="O11322">
        <f>D11321</f>
      </c>
      <c r="P11322">
        <f>(E11322-F11322+G11322)/O11322*100</f>
      </c>
      <c r="Q11322">
        <f>H11321</f>
      </c>
      <c r="R11322">
        <f>I11321</f>
      </c>
      <c r="S11322">
        <f>H11322-H11321</f>
      </c>
      <c r="T11322">
        <f>I11322-I11321</f>
      </c>
    </row>
    <row r="11323">
      <c r="A11323" t="n">
        <v>2014</v>
      </c>
      <c r="B11323" t="inlineStr">
        <is>
          <t>00340005</t>
        </is>
      </c>
      <c r="C11323" t="inlineStr">
        <is>
          <t>마이다스아이티</t>
        </is>
      </c>
      <c r="D11323" t="n">
        <v>9496506000</v>
      </c>
      <c r="F11323" t="n">
        <v>812593000</v>
      </c>
    </row>
    <row r="11324">
      <c r="A11324" t="n">
        <v>2015</v>
      </c>
      <c r="B11324" t="inlineStr">
        <is>
          <t>00340005</t>
        </is>
      </c>
      <c r="C11324" t="inlineStr">
        <is>
          <t>마이다스아이티</t>
        </is>
      </c>
      <c r="D11324" t="n">
        <v>9344808000</v>
      </c>
      <c r="F11324" t="n">
        <v>2217433000</v>
      </c>
      <c r="O11324">
        <f>D11323</f>
      </c>
    </row>
    <row r="11325">
      <c r="A11325" t="n">
        <v>2016</v>
      </c>
      <c r="B11325" t="inlineStr">
        <is>
          <t>00340005</t>
        </is>
      </c>
      <c r="C11325" t="inlineStr">
        <is>
          <t>마이다스아이티</t>
        </is>
      </c>
      <c r="D11325" t="n">
        <v>11004807000</v>
      </c>
      <c r="F11325" t="n">
        <v>1317885000</v>
      </c>
      <c r="O11325">
        <f>D11324</f>
      </c>
    </row>
    <row r="11326">
      <c r="A11326" t="n">
        <v>2017</v>
      </c>
      <c r="B11326" t="inlineStr">
        <is>
          <t>00340005</t>
        </is>
      </c>
      <c r="C11326" t="inlineStr">
        <is>
          <t>마이다스아이티</t>
        </is>
      </c>
      <c r="D11326" t="n">
        <v>12092920000</v>
      </c>
      <c r="F11326" t="n">
        <v>946404000</v>
      </c>
      <c r="O11326">
        <f>D11325</f>
      </c>
    </row>
    <row r="11327">
      <c r="A11327" t="n">
        <v>2018</v>
      </c>
      <c r="B11327" t="inlineStr">
        <is>
          <t>00340005</t>
        </is>
      </c>
      <c r="C11327" t="inlineStr">
        <is>
          <t>마이다스아이티</t>
        </is>
      </c>
      <c r="D11327" t="n">
        <v>13804307000</v>
      </c>
      <c r="F11327" t="n">
        <v>1051175000</v>
      </c>
      <c r="O11327">
        <f>D11326</f>
      </c>
    </row>
    <row r="11328">
      <c r="A11328" t="n">
        <v>2014</v>
      </c>
      <c r="B11328" t="inlineStr">
        <is>
          <t>00340272</t>
        </is>
      </c>
      <c r="C11328" t="inlineStr">
        <is>
          <t>에스폴리텍</t>
        </is>
      </c>
      <c r="D11328" t="n">
        <v>4394159000</v>
      </c>
      <c r="E11328" t="n">
        <v>819715000</v>
      </c>
      <c r="F11328" t="n">
        <v>183844000</v>
      </c>
      <c r="G11328" t="n">
        <v>129207000</v>
      </c>
      <c r="H11328" t="n">
        <v>2.7</v>
      </c>
      <c r="I11328" t="n">
        <v>4.9</v>
      </c>
      <c r="J11328" t="n">
        <v>4.16</v>
      </c>
      <c r="K11328" t="n">
        <v>-187152788</v>
      </c>
      <c r="L11328" t="n">
        <v>218913582</v>
      </c>
      <c r="M11328" t="n">
        <v>212353477</v>
      </c>
      <c r="N11328" t="n">
        <v>-185382978</v>
      </c>
      <c r="U11328">
        <f>(L11328-K11328)/(2*D11328*0.01)</f>
      </c>
      <c r="V11328">
        <f>(L11328+K11328)/(D11328*0.0001)</f>
      </c>
    </row>
    <row r="11329">
      <c r="A11329" t="n">
        <v>2015</v>
      </c>
      <c r="B11329" t="inlineStr">
        <is>
          <t>00340272</t>
        </is>
      </c>
      <c r="C11329" t="inlineStr">
        <is>
          <t>에스폴리텍</t>
        </is>
      </c>
      <c r="D11329" t="n">
        <v>4750708000</v>
      </c>
      <c r="E11329" t="n">
        <v>885288000</v>
      </c>
      <c r="F11329" t="n">
        <v>432251000</v>
      </c>
      <c r="G11329" t="n">
        <v>57078000</v>
      </c>
      <c r="H11329" t="n">
        <v>2.35</v>
      </c>
      <c r="I11329" t="n">
        <v>4.34</v>
      </c>
      <c r="J11329" t="n">
        <v>3.84</v>
      </c>
      <c r="K11329" t="n">
        <v>-218327280</v>
      </c>
      <c r="L11329" t="n">
        <v>256078320</v>
      </c>
      <c r="M11329" t="n">
        <v>246836736</v>
      </c>
      <c r="N11329" t="n">
        <v>-213603410</v>
      </c>
      <c r="O11329">
        <f>D11328</f>
      </c>
      <c r="P11329">
        <f>(E11329-F11329+G11329)/O11329*100</f>
      </c>
      <c r="Q11329">
        <f>H11328</f>
      </c>
      <c r="R11329">
        <f>I11328</f>
      </c>
      <c r="S11329">
        <f>H11329-H11328</f>
      </c>
      <c r="T11329">
        <f>I11329-I11328</f>
      </c>
      <c r="U11329">
        <f>(L11329-K11329)/(2*D11329*0.01)</f>
      </c>
      <c r="V11329">
        <f>(L11329+K11329)/(D11329*0.0001)</f>
      </c>
    </row>
    <row r="11330">
      <c r="A11330" t="n">
        <v>2016</v>
      </c>
      <c r="B11330" t="inlineStr">
        <is>
          <t>00340272</t>
        </is>
      </c>
      <c r="C11330" t="inlineStr">
        <is>
          <t>에스폴리텍</t>
        </is>
      </c>
      <c r="D11330" t="n">
        <v>5331649000</v>
      </c>
      <c r="E11330" t="n">
        <v>912752000</v>
      </c>
      <c r="F11330" t="n">
        <v>250850000</v>
      </c>
      <c r="G11330" t="n">
        <v>53111000</v>
      </c>
      <c r="H11330" t="n">
        <v>2.39</v>
      </c>
      <c r="I11330" t="n">
        <v>3.67</v>
      </c>
      <c r="J11330" t="n">
        <v>3.7</v>
      </c>
      <c r="K11330" t="n">
        <v>-239899205</v>
      </c>
      <c r="L11330" t="n">
        <v>283789657</v>
      </c>
      <c r="M11330" t="n">
        <v>272174099</v>
      </c>
      <c r="N11330" t="n">
        <v>-240379405</v>
      </c>
      <c r="O11330">
        <f>D11329</f>
      </c>
      <c r="P11330">
        <f>(E11330-F11330+G11330)/O11330*100</f>
      </c>
      <c r="Q11330">
        <f>H11329</f>
      </c>
      <c r="R11330">
        <f>I11329</f>
      </c>
      <c r="S11330">
        <f>H11330-H11329</f>
      </c>
      <c r="T11330">
        <f>I11330-I11329</f>
      </c>
      <c r="U11330">
        <f>(L11330-K11330)/(2*D11330*0.01)</f>
      </c>
      <c r="V11330">
        <f>(L11330+K11330)/(D11330*0.0001)</f>
      </c>
    </row>
    <row r="11331">
      <c r="A11331" t="n">
        <v>2017</v>
      </c>
      <c r="B11331" t="inlineStr">
        <is>
          <t>00340272</t>
        </is>
      </c>
      <c r="C11331" t="inlineStr">
        <is>
          <t>에스폴리텍</t>
        </is>
      </c>
      <c r="D11331" t="n">
        <v>5395054000</v>
      </c>
      <c r="E11331" t="n">
        <v>916440000</v>
      </c>
      <c r="F11331" t="n">
        <v>484858000</v>
      </c>
      <c r="G11331" t="n">
        <v>61139000</v>
      </c>
      <c r="H11331" t="n">
        <v>2.79</v>
      </c>
      <c r="I11331" t="n">
        <v>3.43</v>
      </c>
      <c r="J11331" t="n">
        <v>3.96</v>
      </c>
      <c r="K11331" t="n">
        <v>-210585000</v>
      </c>
      <c r="L11331" t="n">
        <v>248171000</v>
      </c>
      <c r="M11331" t="n">
        <v>242487000</v>
      </c>
      <c r="N11331" t="n">
        <v>-210255000</v>
      </c>
      <c r="O11331">
        <f>D11330</f>
      </c>
      <c r="P11331">
        <f>(E11331-F11331+G11331)/O11331*100</f>
      </c>
      <c r="Q11331">
        <f>H11330</f>
      </c>
      <c r="R11331">
        <f>I11330</f>
      </c>
      <c r="S11331">
        <f>H11331-H11330</f>
      </c>
      <c r="T11331">
        <f>I11331-I11330</f>
      </c>
      <c r="U11331">
        <f>(L11331-K11331)/(2*D11331*0.01)</f>
      </c>
      <c r="V11331">
        <f>(L11331+K11331)/(D11331*0.0001)</f>
      </c>
    </row>
    <row r="11332">
      <c r="A11332" t="n">
        <v>2018</v>
      </c>
      <c r="B11332" t="inlineStr">
        <is>
          <t>00340272</t>
        </is>
      </c>
      <c r="C11332" t="inlineStr">
        <is>
          <t>에스폴리텍</t>
        </is>
      </c>
      <c r="D11332" t="n">
        <v>5819370000</v>
      </c>
      <c r="E11332" t="n">
        <v>836431000</v>
      </c>
      <c r="F11332" t="n">
        <v>274914000</v>
      </c>
      <c r="G11332" t="n">
        <v>68906000</v>
      </c>
      <c r="H11332" t="n">
        <v>2.36</v>
      </c>
      <c r="I11332" t="n">
        <v>3.1</v>
      </c>
      <c r="J11332" t="n">
        <v>8.576000000000001</v>
      </c>
      <c r="K11332" t="n">
        <v>-227031000</v>
      </c>
      <c r="L11332" t="n">
        <v>261931000</v>
      </c>
      <c r="M11332" t="n">
        <v>256053000</v>
      </c>
      <c r="N11332" t="n">
        <v>-227053000</v>
      </c>
      <c r="O11332">
        <f>D11331</f>
      </c>
      <c r="P11332">
        <f>(E11332-F11332+G11332)/O11332*100</f>
      </c>
      <c r="Q11332">
        <f>H11331</f>
      </c>
      <c r="R11332">
        <f>I11331</f>
      </c>
      <c r="S11332">
        <f>H11332-H11331</f>
      </c>
      <c r="T11332">
        <f>I11332-I11331</f>
      </c>
      <c r="U11332">
        <f>(L11332-K11332)/(2*D11332*0.01)</f>
      </c>
      <c r="V11332">
        <f>(L11332+K11332)/(D11332*0.0001)</f>
      </c>
    </row>
    <row r="11333">
      <c r="A11333" t="n">
        <v>2019</v>
      </c>
      <c r="B11333" t="inlineStr">
        <is>
          <t>00340272</t>
        </is>
      </c>
      <c r="C11333" t="inlineStr">
        <is>
          <t>에스폴리텍</t>
        </is>
      </c>
      <c r="D11333" t="n">
        <v>7126339000</v>
      </c>
      <c r="E11333" t="n">
        <v>892382000</v>
      </c>
      <c r="F11333" t="n">
        <v>447908000</v>
      </c>
      <c r="G11333" t="n">
        <v>63697000</v>
      </c>
      <c r="H11333" t="n">
        <v>2.06</v>
      </c>
      <c r="I11333" t="n">
        <v>2.82</v>
      </c>
      <c r="J11333" t="n">
        <v>9.789999999999999</v>
      </c>
      <c r="K11333" t="n">
        <v>-306518000</v>
      </c>
      <c r="L11333" t="n">
        <v>363642000</v>
      </c>
      <c r="M11333" t="n">
        <v>356318000</v>
      </c>
      <c r="N11333" t="n">
        <v>-306518000</v>
      </c>
      <c r="O11333">
        <f>D11332</f>
      </c>
      <c r="P11333">
        <f>(E11333-F11333+G11333)/O11333*100</f>
      </c>
      <c r="Q11333">
        <f>H11332</f>
      </c>
      <c r="R11333">
        <f>I11332</f>
      </c>
      <c r="S11333">
        <f>H11333-H11332</f>
      </c>
      <c r="T11333">
        <f>I11333-I11332</f>
      </c>
      <c r="U11333">
        <f>(L11333-K11333)/(2*D11333*0.01)</f>
      </c>
      <c r="V11333">
        <f>(L11333+K11333)/(D11333*0.0001)</f>
      </c>
    </row>
    <row r="11334">
      <c r="A11334" t="n">
        <v>2020</v>
      </c>
      <c r="B11334" t="inlineStr">
        <is>
          <t>00340272</t>
        </is>
      </c>
      <c r="C11334" t="inlineStr">
        <is>
          <t>에스폴리텍</t>
        </is>
      </c>
      <c r="D11334" t="n">
        <v>7381428000</v>
      </c>
      <c r="E11334" t="n">
        <v>1149349000</v>
      </c>
      <c r="F11334" t="n">
        <v>862459000</v>
      </c>
      <c r="G11334" t="n">
        <v>66852000</v>
      </c>
      <c r="H11334" t="n">
        <v>1.92</v>
      </c>
      <c r="I11334" t="n">
        <v>2.96</v>
      </c>
      <c r="J11334" t="n">
        <v>6.24</v>
      </c>
      <c r="K11334" t="n">
        <v>-420414000</v>
      </c>
      <c r="L11334" t="n">
        <v>480392820</v>
      </c>
      <c r="M11334" t="n">
        <v>472251000</v>
      </c>
      <c r="N11334" t="n">
        <v>-420741396</v>
      </c>
      <c r="O11334">
        <f>D11333</f>
      </c>
      <c r="P11334">
        <f>(E11334-F11334+G11334)/O11334*100</f>
      </c>
      <c r="Q11334">
        <f>H11333</f>
      </c>
      <c r="R11334">
        <f>I11333</f>
      </c>
      <c r="S11334">
        <f>H11334-H11333</f>
      </c>
      <c r="T11334">
        <f>I11334-I11333</f>
      </c>
      <c r="U11334">
        <f>(L11334-K11334)/(2*D11334*0.01)</f>
      </c>
      <c r="V11334">
        <f>(L11334+K11334)/(D11334*0.0001)</f>
      </c>
    </row>
    <row r="11335">
      <c r="A11335" t="n">
        <v>2021</v>
      </c>
      <c r="B11335" t="inlineStr">
        <is>
          <t>00340272</t>
        </is>
      </c>
      <c r="C11335" t="inlineStr">
        <is>
          <t>에스폴리텍</t>
        </is>
      </c>
      <c r="D11335" t="n">
        <v>7029297000</v>
      </c>
      <c r="E11335" t="n">
        <v>1060119000</v>
      </c>
      <c r="F11335" t="n">
        <v>582699000</v>
      </c>
      <c r="G11335" t="n">
        <v>125877000</v>
      </c>
      <c r="H11335" t="n">
        <v>2.53</v>
      </c>
      <c r="I11335" t="n">
        <v>2.59</v>
      </c>
      <c r="J11335" t="n">
        <v>4.52</v>
      </c>
      <c r="K11335" t="n">
        <v>-288122821</v>
      </c>
      <c r="L11335" t="n">
        <v>330437859</v>
      </c>
      <c r="M11335" t="n">
        <v>330669159</v>
      </c>
      <c r="N11335" t="n">
        <v>-295389234</v>
      </c>
      <c r="O11335">
        <f>D11334</f>
      </c>
      <c r="P11335">
        <f>(E11335-F11335+G11335)/O11335*100</f>
      </c>
      <c r="Q11335">
        <f>H11334</f>
      </c>
      <c r="R11335">
        <f>I11334</f>
      </c>
      <c r="S11335">
        <f>H11335-H11334</f>
      </c>
      <c r="T11335">
        <f>I11335-I11334</f>
      </c>
      <c r="U11335">
        <f>(L11335-K11335)/(2*D11335*0.01)</f>
      </c>
      <c r="V11335">
        <f>(L11335+K11335)/(D11335*0.0001)</f>
      </c>
    </row>
    <row r="11336">
      <c r="A11336" t="n">
        <v>2022</v>
      </c>
      <c r="B11336" t="inlineStr">
        <is>
          <t>00340272</t>
        </is>
      </c>
      <c r="C11336" t="inlineStr">
        <is>
          <t>에스폴리텍</t>
        </is>
      </c>
      <c r="D11336" t="n">
        <v>6779678000</v>
      </c>
      <c r="E11336" t="n">
        <v>821242000</v>
      </c>
      <c r="F11336" t="n">
        <v>651061000</v>
      </c>
      <c r="G11336" t="n">
        <v>151238000</v>
      </c>
      <c r="H11336" t="n">
        <v>5.12</v>
      </c>
      <c r="I11336" t="n">
        <v>2.68</v>
      </c>
      <c r="J11336" t="n">
        <v>3.72</v>
      </c>
      <c r="K11336" t="n">
        <v>-223833340</v>
      </c>
      <c r="L11336" t="n">
        <v>251027886</v>
      </c>
      <c r="M11336" t="n">
        <v>257769340</v>
      </c>
      <c r="N11336" t="n">
        <v>-230628252</v>
      </c>
      <c r="O11336">
        <f>D11335</f>
      </c>
      <c r="P11336">
        <f>(E11336-F11336+G11336)/O11336*100</f>
      </c>
      <c r="Q11336">
        <f>H11335</f>
      </c>
      <c r="R11336">
        <f>I11335</f>
      </c>
      <c r="S11336">
        <f>H11336-H11335</f>
      </c>
      <c r="T11336">
        <f>I11336-I11335</f>
      </c>
      <c r="U11336">
        <f>(L11336-K11336)/(2*D11336*0.01)</f>
      </c>
      <c r="V11336">
        <f>(L11336+K11336)/(D11336*0.0001)</f>
      </c>
    </row>
    <row r="11337">
      <c r="A11337" t="n">
        <v>2023</v>
      </c>
      <c r="B11337" t="inlineStr">
        <is>
          <t>00340272</t>
        </is>
      </c>
      <c r="C11337" t="inlineStr">
        <is>
          <t>에스폴리텍</t>
        </is>
      </c>
      <c r="D11337" t="n">
        <v>7106350000</v>
      </c>
      <c r="E11337" t="n">
        <v>799942000</v>
      </c>
      <c r="F11337" t="n">
        <v>621210000</v>
      </c>
      <c r="G11337" t="n">
        <v>306862000</v>
      </c>
      <c r="H11337" t="n">
        <v>4.19</v>
      </c>
      <c r="I11337" t="n">
        <v>2.52</v>
      </c>
      <c r="J11337" t="n">
        <v>3.7</v>
      </c>
      <c r="K11337" t="n">
        <v>-234598550</v>
      </c>
      <c r="L11337" t="n">
        <v>262335050</v>
      </c>
      <c r="M11337" t="n">
        <v>269641400</v>
      </c>
      <c r="N11337" t="n">
        <v>-241616100</v>
      </c>
      <c r="O11337">
        <f>D11336</f>
      </c>
      <c r="P11337">
        <f>(E11337-F11337+G11337)/O11337*100</f>
      </c>
      <c r="Q11337">
        <f>H11336</f>
      </c>
      <c r="R11337">
        <f>I11336</f>
      </c>
      <c r="S11337">
        <f>H11337-H11336</f>
      </c>
      <c r="T11337">
        <f>I11337-I11336</f>
      </c>
      <c r="U11337">
        <f>(L11337-K11337)/(2*D11337*0.01)</f>
      </c>
      <c r="V11337">
        <f>(L11337+K11337)/(D11337*0.0001)</f>
      </c>
    </row>
    <row r="11338">
      <c r="A11338" t="n">
        <v>2024</v>
      </c>
      <c r="B11338" t="inlineStr">
        <is>
          <t>00340272</t>
        </is>
      </c>
      <c r="C11338" t="inlineStr">
        <is>
          <t>에스폴리텍</t>
        </is>
      </c>
      <c r="D11338" t="n">
        <v>7570107000</v>
      </c>
      <c r="E11338" t="n">
        <v>816614000</v>
      </c>
      <c r="F11338" t="n">
        <v>692801000</v>
      </c>
      <c r="G11338" t="n">
        <v>262121000</v>
      </c>
      <c r="H11338" t="n">
        <v>3.57</v>
      </c>
      <c r="I11338" t="n">
        <v>2.52</v>
      </c>
      <c r="J11338" t="n">
        <v>3.7</v>
      </c>
      <c r="K11338" t="n">
        <v>-257800000</v>
      </c>
      <c r="L11338" t="n">
        <v>287664066</v>
      </c>
      <c r="M11338" t="n">
        <v>287600000</v>
      </c>
      <c r="N11338" t="n">
        <v>-264952745</v>
      </c>
      <c r="O11338">
        <f>D11337</f>
      </c>
      <c r="P11338">
        <f>(E11338-F11338+G11338)/O11338*100</f>
      </c>
      <c r="Q11338">
        <f>H11337</f>
      </c>
      <c r="R11338">
        <f>I11337</f>
      </c>
      <c r="S11338">
        <f>H11338-H11337</f>
      </c>
      <c r="T11338">
        <f>I11338-I11337</f>
      </c>
      <c r="U11338">
        <f>(L11338-K11338)/(2*D11338*0.01)</f>
      </c>
      <c r="V11338">
        <f>(L11338+K11338)/(D11338*0.0001)</f>
      </c>
    </row>
    <row r="11339">
      <c r="A11339" t="n">
        <v>2025</v>
      </c>
      <c r="B11339" t="inlineStr">
        <is>
          <t>00340272</t>
        </is>
      </c>
      <c r="C11339" t="inlineStr">
        <is>
          <t>에스폴리텍</t>
        </is>
      </c>
      <c r="D11339" t="n">
        <v>7688258000</v>
      </c>
      <c r="E11339" t="n">
        <v>850560000</v>
      </c>
      <c r="F11339" t="n">
        <v>521897000</v>
      </c>
      <c r="G11339" t="n">
        <v>237253000</v>
      </c>
      <c r="H11339" t="n">
        <v>3.82</v>
      </c>
      <c r="I11339" t="n">
        <v>2.52</v>
      </c>
      <c r="J11339" t="n">
        <v>3.4</v>
      </c>
      <c r="K11339" t="n">
        <v>-221550000</v>
      </c>
      <c r="L11339" t="n">
        <v>245480000</v>
      </c>
      <c r="M11339" t="n">
        <v>268850000</v>
      </c>
      <c r="N11339" t="n">
        <v>-239040000</v>
      </c>
      <c r="O11339">
        <f>D11338</f>
      </c>
      <c r="P11339">
        <f>(E11339-F11339+G11339)/O11339*100</f>
      </c>
      <c r="Q11339">
        <f>H11338</f>
      </c>
      <c r="R11339">
        <f>I11338</f>
      </c>
      <c r="S11339">
        <f>H11339-H11338</f>
      </c>
      <c r="T11339">
        <f>I11339-I11338</f>
      </c>
      <c r="U11339">
        <f>(L11339-K11339)/(2*D11339*0.01)</f>
      </c>
      <c r="V11339">
        <f>(L11339+K11339)/(D11339*0.0001)</f>
      </c>
    </row>
    <row r="11340">
      <c r="A11340" t="n">
        <v>2014</v>
      </c>
      <c r="B11340" t="inlineStr">
        <is>
          <t>00340917</t>
        </is>
      </c>
      <c r="C11340" t="inlineStr">
        <is>
          <t>동원F&amp;B</t>
        </is>
      </c>
      <c r="D11340" t="n">
        <v>57980724000</v>
      </c>
      <c r="E11340" t="n">
        <v>11464934000</v>
      </c>
      <c r="F11340" t="n">
        <v>6790792000</v>
      </c>
      <c r="G11340" t="n">
        <v>1322257000</v>
      </c>
      <c r="H11340" t="n">
        <v>2.47</v>
      </c>
      <c r="I11340" t="n">
        <v>6.4</v>
      </c>
      <c r="K11340" t="n">
        <v>-2272528000</v>
      </c>
      <c r="L11340" t="n">
        <v>2501917000</v>
      </c>
      <c r="M11340" t="n">
        <v>2479711000</v>
      </c>
      <c r="N11340" t="n">
        <v>-2296816000</v>
      </c>
      <c r="U11340">
        <f>(L11340-K11340)/(2*D11340*0.01)</f>
      </c>
      <c r="V11340">
        <f>(L11340+K11340)/(D11340*0.0001)</f>
      </c>
    </row>
    <row r="11341">
      <c r="A11341" t="n">
        <v>2015</v>
      </c>
      <c r="B11341" t="inlineStr">
        <is>
          <t>00340917</t>
        </is>
      </c>
      <c r="C11341" t="inlineStr">
        <is>
          <t>동원F&amp;B</t>
        </is>
      </c>
      <c r="D11341" t="n">
        <v>62920211000</v>
      </c>
      <c r="E11341" t="n">
        <v>11940307000</v>
      </c>
      <c r="F11341" t="n">
        <v>10864202000</v>
      </c>
      <c r="G11341" t="n">
        <v>1162790000</v>
      </c>
      <c r="H11341" t="n">
        <v>2.24</v>
      </c>
      <c r="I11341" t="n">
        <v>4.175</v>
      </c>
      <c r="K11341" t="n">
        <v>-3130648000</v>
      </c>
      <c r="L11341" t="n">
        <v>3497781000</v>
      </c>
      <c r="M11341" t="n">
        <v>3486873000</v>
      </c>
      <c r="N11341" t="n">
        <v>-3179574000</v>
      </c>
      <c r="O11341">
        <f>D11340</f>
      </c>
      <c r="P11341">
        <f>(E11341-F11341+G11341)/O11341*100</f>
      </c>
      <c r="Q11341">
        <f>H11340</f>
      </c>
      <c r="R11341">
        <f>I11340</f>
      </c>
      <c r="S11341">
        <f>H11341-H11340</f>
      </c>
      <c r="T11341">
        <f>I11341-I11340</f>
      </c>
      <c r="U11341">
        <f>(L11341-K11341)/(2*D11341*0.01)</f>
      </c>
      <c r="V11341">
        <f>(L11341+K11341)/(D11341*0.0001)</f>
      </c>
    </row>
    <row r="11342">
      <c r="A11342" t="n">
        <v>2016</v>
      </c>
      <c r="B11342" t="inlineStr">
        <is>
          <t>00340917</t>
        </is>
      </c>
      <c r="C11342" t="inlineStr">
        <is>
          <t>동원F&amp;B</t>
        </is>
      </c>
      <c r="D11342" t="n">
        <v>72074720000</v>
      </c>
      <c r="E11342" t="n">
        <v>12017737000</v>
      </c>
      <c r="F11342" t="n">
        <v>10134770000</v>
      </c>
      <c r="G11342" t="n">
        <v>1132636000</v>
      </c>
      <c r="H11342" t="n">
        <v>2.4</v>
      </c>
      <c r="I11342" t="n">
        <v>2</v>
      </c>
      <c r="K11342" t="n">
        <v>-1601308000</v>
      </c>
      <c r="L11342" t="n">
        <v>1763450000</v>
      </c>
      <c r="M11342" t="n">
        <v>1767612000</v>
      </c>
      <c r="N11342" t="n">
        <v>-1597698000</v>
      </c>
      <c r="O11342">
        <f>D11341</f>
      </c>
      <c r="P11342">
        <f>(E11342-F11342+G11342)/O11342*100</f>
      </c>
      <c r="Q11342">
        <f>H11341</f>
      </c>
      <c r="R11342">
        <f>I11341</f>
      </c>
      <c r="S11342">
        <f>H11342-H11341</f>
      </c>
      <c r="T11342">
        <f>I11342-I11341</f>
      </c>
      <c r="U11342">
        <f>(L11342-K11342)/(2*D11342*0.01)</f>
      </c>
      <c r="V11342">
        <f>(L11342+K11342)/(D11342*0.0001)</f>
      </c>
    </row>
    <row r="11343">
      <c r="A11343" t="n">
        <v>2017</v>
      </c>
      <c r="B11343" t="inlineStr">
        <is>
          <t>00340917</t>
        </is>
      </c>
      <c r="C11343" t="inlineStr">
        <is>
          <t>동원F&amp;B</t>
        </is>
      </c>
      <c r="D11343" t="n">
        <v>84078414000</v>
      </c>
      <c r="E11343" t="n">
        <v>13997312000</v>
      </c>
      <c r="F11343" t="n">
        <v>12379473000</v>
      </c>
      <c r="G11343" t="n">
        <v>1479589000</v>
      </c>
      <c r="H11343" t="n">
        <v>2.875</v>
      </c>
      <c r="I11343" t="n">
        <v>4.225</v>
      </c>
      <c r="K11343" t="n">
        <v>-13911723000</v>
      </c>
      <c r="L11343" t="n">
        <v>14431657000</v>
      </c>
      <c r="M11343" t="n">
        <v>15121097000</v>
      </c>
      <c r="N11343" t="n">
        <v>-14600430000</v>
      </c>
      <c r="O11343">
        <f>D11342</f>
      </c>
      <c r="P11343">
        <f>(E11343-F11343+G11343)/O11343*100</f>
      </c>
      <c r="Q11343">
        <f>H11342</f>
      </c>
      <c r="R11343">
        <f>I11342</f>
      </c>
      <c r="S11343">
        <f>H11343-H11342</f>
      </c>
      <c r="T11343">
        <f>I11343-I11342</f>
      </c>
      <c r="U11343">
        <f>(L11343-K11343)/(2*D11343*0.01)</f>
      </c>
      <c r="V11343">
        <f>(L11343+K11343)/(D11343*0.0001)</f>
      </c>
    </row>
    <row r="11344">
      <c r="A11344" t="n">
        <v>2018</v>
      </c>
      <c r="B11344" t="inlineStr">
        <is>
          <t>00340917</t>
        </is>
      </c>
      <c r="C11344" t="inlineStr">
        <is>
          <t>동원F&amp;B</t>
        </is>
      </c>
      <c r="D11344" t="n">
        <v>92416295000</v>
      </c>
      <c r="E11344" t="n">
        <v>14689010000</v>
      </c>
      <c r="F11344" t="n">
        <v>17602474000</v>
      </c>
      <c r="G11344" t="n">
        <v>2189370000</v>
      </c>
      <c r="H11344" t="n">
        <v>2.525</v>
      </c>
      <c r="I11344" t="n">
        <v>3.5</v>
      </c>
      <c r="K11344" t="n">
        <v>-4041311000</v>
      </c>
      <c r="L11344" t="n">
        <v>4467135000</v>
      </c>
      <c r="M11344" t="n">
        <v>4444404000</v>
      </c>
      <c r="N11344" t="n">
        <v>-4096994000</v>
      </c>
      <c r="O11344">
        <f>D11343</f>
      </c>
      <c r="P11344">
        <f>(E11344-F11344+G11344)/O11344*100</f>
      </c>
      <c r="Q11344">
        <f>H11343</f>
      </c>
      <c r="R11344">
        <f>I11343</f>
      </c>
      <c r="S11344">
        <f>H11344-H11343</f>
      </c>
      <c r="T11344">
        <f>I11344-I11343</f>
      </c>
      <c r="U11344">
        <f>(L11344-K11344)/(2*D11344*0.01)</f>
      </c>
      <c r="V11344">
        <f>(L11344+K11344)/(D11344*0.0001)</f>
      </c>
    </row>
    <row r="11345">
      <c r="A11345" t="n">
        <v>2019</v>
      </c>
      <c r="B11345" t="inlineStr">
        <is>
          <t>00340917</t>
        </is>
      </c>
      <c r="C11345" t="inlineStr">
        <is>
          <t>동원F&amp;B</t>
        </is>
      </c>
      <c r="D11345" t="n">
        <v>105581438000</v>
      </c>
      <c r="E11345" t="n">
        <v>16195561000</v>
      </c>
      <c r="F11345" t="n">
        <v>12141799000</v>
      </c>
      <c r="G11345" t="n">
        <v>2094402000</v>
      </c>
      <c r="H11345" t="n">
        <v>2.145</v>
      </c>
      <c r="I11345" t="n">
        <v>3.5</v>
      </c>
      <c r="K11345" t="n">
        <v>-4663036000</v>
      </c>
      <c r="L11345" t="n">
        <v>5172205000</v>
      </c>
      <c r="M11345" t="n">
        <v>5127150000</v>
      </c>
      <c r="N11345" t="n">
        <v>-4711654000</v>
      </c>
      <c r="O11345">
        <f>D11344</f>
      </c>
      <c r="P11345">
        <f>(E11345-F11345+G11345)/O11345*100</f>
      </c>
      <c r="Q11345">
        <f>H11344</f>
      </c>
      <c r="R11345">
        <f>I11344</f>
      </c>
      <c r="S11345">
        <f>H11345-H11344</f>
      </c>
      <c r="T11345">
        <f>I11345-I11344</f>
      </c>
      <c r="U11345">
        <f>(L11345-K11345)/(2*D11345*0.01)</f>
      </c>
      <c r="V11345">
        <f>(L11345+K11345)/(D11345*0.0001)</f>
      </c>
    </row>
    <row r="11346">
      <c r="A11346" t="n">
        <v>2020</v>
      </c>
      <c r="B11346" t="inlineStr">
        <is>
          <t>00340917</t>
        </is>
      </c>
      <c r="C11346" t="inlineStr">
        <is>
          <t>동원F&amp;B</t>
        </is>
      </c>
      <c r="D11346" t="n">
        <v>117993629000</v>
      </c>
      <c r="E11346" t="n">
        <v>17126906000</v>
      </c>
      <c r="F11346" t="n">
        <v>12906003000</v>
      </c>
      <c r="G11346" t="n">
        <v>2039554000</v>
      </c>
      <c r="H11346" t="n">
        <v>2.025</v>
      </c>
      <c r="I11346" t="n">
        <v>3.5</v>
      </c>
      <c r="K11346" t="n">
        <v>-4066462000</v>
      </c>
      <c r="L11346" t="n">
        <v>6546334000</v>
      </c>
      <c r="M11346" t="n">
        <v>6493090000</v>
      </c>
      <c r="N11346" t="n">
        <v>-4115355000</v>
      </c>
      <c r="O11346">
        <f>D11345</f>
      </c>
      <c r="P11346">
        <f>(E11346-F11346+G11346)/O11346*100</f>
      </c>
      <c r="Q11346">
        <f>H11345</f>
      </c>
      <c r="R11346">
        <f>I11345</f>
      </c>
      <c r="S11346">
        <f>H11346-H11345</f>
      </c>
      <c r="T11346">
        <f>I11346-I11345</f>
      </c>
      <c r="U11346">
        <f>(L11346-K11346)/(2*D11346*0.01)</f>
      </c>
      <c r="V11346">
        <f>(L11346+K11346)/(D11346*0.0001)</f>
      </c>
    </row>
    <row r="11347">
      <c r="A11347" t="n">
        <v>2021</v>
      </c>
      <c r="B11347" t="inlineStr">
        <is>
          <t>00340917</t>
        </is>
      </c>
      <c r="C11347" t="inlineStr">
        <is>
          <t>동원F&amp;B</t>
        </is>
      </c>
      <c r="D11347" t="n">
        <v>127130944000</v>
      </c>
      <c r="E11347" t="n">
        <v>16834377000</v>
      </c>
      <c r="F11347" t="n">
        <v>17485051000</v>
      </c>
      <c r="G11347" t="n">
        <v>2152991000</v>
      </c>
      <c r="H11347" t="n">
        <v>2.405</v>
      </c>
      <c r="I11347" t="n">
        <v>3.5</v>
      </c>
      <c r="K11347" t="n">
        <v>-5152948000</v>
      </c>
      <c r="L11347" t="n">
        <v>5359538000</v>
      </c>
      <c r="M11347" t="n">
        <v>5655048000</v>
      </c>
      <c r="N11347" t="n">
        <v>-5093688000</v>
      </c>
      <c r="O11347">
        <f>D11346</f>
      </c>
      <c r="P11347">
        <f>(E11347-F11347+G11347)/O11347*100</f>
      </c>
      <c r="Q11347">
        <f>H11346</f>
      </c>
      <c r="R11347">
        <f>I11346</f>
      </c>
      <c r="S11347">
        <f>H11347-H11346</f>
      </c>
      <c r="T11347">
        <f>I11347-I11346</f>
      </c>
      <c r="U11347">
        <f>(L11347-K11347)/(2*D11347*0.01)</f>
      </c>
      <c r="V11347">
        <f>(L11347+K11347)/(D11347*0.0001)</f>
      </c>
    </row>
    <row r="11348">
      <c r="A11348" t="n">
        <v>2022</v>
      </c>
      <c r="B11348" t="inlineStr">
        <is>
          <t>00340917</t>
        </is>
      </c>
      <c r="C11348" t="inlineStr">
        <is>
          <t>동원F&amp;B</t>
        </is>
      </c>
      <c r="D11348" t="n">
        <v>119443246000</v>
      </c>
      <c r="E11348" t="n">
        <v>17027814000</v>
      </c>
      <c r="F11348" t="n">
        <v>15037472000</v>
      </c>
      <c r="G11348" t="n">
        <v>3207271000</v>
      </c>
      <c r="H11348" t="n">
        <v>5.29</v>
      </c>
      <c r="I11348" t="n">
        <v>3.57</v>
      </c>
      <c r="K11348" t="n">
        <v>-4683597000</v>
      </c>
      <c r="L11348" t="n">
        <v>5183058000</v>
      </c>
      <c r="M11348" t="n">
        <v>5258678000</v>
      </c>
      <c r="N11348" t="n">
        <v>-4870237000</v>
      </c>
      <c r="O11348">
        <f>D11347</f>
      </c>
      <c r="P11348">
        <f>(E11348-F11348+G11348)/O11348*100</f>
      </c>
      <c r="Q11348">
        <f>H11347</f>
      </c>
      <c r="R11348">
        <f>I11347</f>
      </c>
      <c r="S11348">
        <f>H11348-H11347</f>
      </c>
      <c r="T11348">
        <f>I11348-I11347</f>
      </c>
      <c r="U11348">
        <f>(L11348-K11348)/(2*D11348*0.01)</f>
      </c>
      <c r="V11348">
        <f>(L11348+K11348)/(D11348*0.0001)</f>
      </c>
    </row>
    <row r="11349">
      <c r="A11349" t="n">
        <v>2023</v>
      </c>
      <c r="B11349" t="inlineStr">
        <is>
          <t>00340917</t>
        </is>
      </c>
      <c r="C11349" t="inlineStr">
        <is>
          <t>동원F&amp;B</t>
        </is>
      </c>
      <c r="D11349" t="n">
        <v>135728720000</v>
      </c>
      <c r="E11349" t="n">
        <v>17061914000</v>
      </c>
      <c r="F11349" t="n">
        <v>17346344000</v>
      </c>
      <c r="G11349" t="n">
        <v>5464389000</v>
      </c>
      <c r="H11349" t="n">
        <v>4.26</v>
      </c>
      <c r="I11349" t="n">
        <v>3.25</v>
      </c>
      <c r="K11349" t="n">
        <v>-6553194000</v>
      </c>
      <c r="L11349" t="n">
        <v>6917145000</v>
      </c>
      <c r="M11349" t="n">
        <v>7289358000</v>
      </c>
      <c r="N11349" t="n">
        <v>-6332999000</v>
      </c>
      <c r="O11349">
        <f>D11348</f>
      </c>
      <c r="P11349">
        <f>(E11349-F11349+G11349)/O11349*100</f>
      </c>
      <c r="Q11349">
        <f>H11348</f>
      </c>
      <c r="R11349">
        <f>I11348</f>
      </c>
      <c r="S11349">
        <f>H11349-H11348</f>
      </c>
      <c r="T11349">
        <f>I11349-I11348</f>
      </c>
      <c r="U11349">
        <f>(L11349-K11349)/(2*D11349*0.01)</f>
      </c>
      <c r="V11349">
        <f>(L11349+K11349)/(D11349*0.0001)</f>
      </c>
    </row>
    <row r="11350">
      <c r="A11350" t="n">
        <v>2024</v>
      </c>
      <c r="B11350" t="inlineStr">
        <is>
          <t>00340917</t>
        </is>
      </c>
      <c r="C11350" t="inlineStr">
        <is>
          <t>동원F&amp;B</t>
        </is>
      </c>
      <c r="D11350" t="n">
        <v>146802421000</v>
      </c>
      <c r="E11350" t="n">
        <v>19917211000</v>
      </c>
      <c r="F11350" t="n">
        <v>17740684000</v>
      </c>
      <c r="G11350" t="n">
        <v>5561752000</v>
      </c>
      <c r="H11350" t="n">
        <v>3.705</v>
      </c>
      <c r="I11350" t="n">
        <v>3</v>
      </c>
      <c r="K11350" t="n">
        <v>-7353451000</v>
      </c>
      <c r="L11350" t="n">
        <v>8203602000</v>
      </c>
      <c r="M11350" t="n">
        <v>8180788000</v>
      </c>
      <c r="N11350" t="n">
        <v>-7468569000</v>
      </c>
      <c r="O11350">
        <f>D11349</f>
      </c>
      <c r="P11350">
        <f>(E11350-F11350+G11350)/O11350*100</f>
      </c>
      <c r="Q11350">
        <f>H11349</f>
      </c>
      <c r="R11350">
        <f>I11349</f>
      </c>
      <c r="S11350">
        <f>H11350-H11349</f>
      </c>
      <c r="T11350">
        <f>I11350-I11349</f>
      </c>
      <c r="U11350">
        <f>(L11350-K11350)/(2*D11350*0.01)</f>
      </c>
      <c r="V11350">
        <f>(L11350+K11350)/(D11350*0.0001)</f>
      </c>
    </row>
    <row r="11351">
      <c r="A11351" t="n">
        <v>2025</v>
      </c>
      <c r="B11351" t="inlineStr">
        <is>
          <t>00340917</t>
        </is>
      </c>
      <c r="C11351" t="inlineStr">
        <is>
          <t>동원F&amp;B</t>
        </is>
      </c>
      <c r="D11351" t="n">
        <v>156132711000</v>
      </c>
      <c r="E11351" t="n">
        <v>21745266000</v>
      </c>
      <c r="F11351" t="n">
        <v>20243537000</v>
      </c>
      <c r="G11351" t="n">
        <v>5222365000</v>
      </c>
      <c r="H11351" t="n">
        <v>4.015</v>
      </c>
      <c r="I11351" t="n">
        <v>3</v>
      </c>
      <c r="J11351" t="n">
        <v>6.86</v>
      </c>
      <c r="K11351" t="n">
        <v>-7989078000</v>
      </c>
      <c r="L11351" t="n">
        <v>8916797000</v>
      </c>
      <c r="M11351" t="n">
        <v>8919123000</v>
      </c>
      <c r="N11351" t="n">
        <v>-8136606000</v>
      </c>
      <c r="O11351">
        <f>D11350</f>
      </c>
      <c r="P11351">
        <f>(E11351-F11351+G11351)/O11351*100</f>
      </c>
      <c r="Q11351">
        <f>H11350</f>
      </c>
      <c r="R11351">
        <f>I11350</f>
      </c>
      <c r="S11351">
        <f>H11351-H11350</f>
      </c>
      <c r="T11351">
        <f>I11351-I11350</f>
      </c>
      <c r="U11351">
        <f>(L11351-K11351)/(2*D11351*0.01)</f>
      </c>
      <c r="V11351">
        <f>(L11351+K11351)/(D11351*0.0001)</f>
      </c>
    </row>
    <row r="11352">
      <c r="A11352" t="n">
        <v>2025</v>
      </c>
      <c r="B11352" t="inlineStr">
        <is>
          <t>00341314</t>
        </is>
      </c>
      <c r="C11352" t="inlineStr">
        <is>
          <t>엔더블유시</t>
        </is>
      </c>
      <c r="D11352" t="n">
        <v>697525000</v>
      </c>
      <c r="E11352" t="n">
        <v>97324000</v>
      </c>
      <c r="F11352" t="n">
        <v>105661000</v>
      </c>
      <c r="G11352" t="n">
        <v>16380000</v>
      </c>
      <c r="H11352" t="n">
        <v>4.36</v>
      </c>
      <c r="I11352" t="n">
        <v>4.43</v>
      </c>
      <c r="J11352" t="n">
        <v>7.07</v>
      </c>
      <c r="K11352" t="n">
        <v>-29426000</v>
      </c>
      <c r="L11352" t="n">
        <v>33944000</v>
      </c>
      <c r="M11352" t="n">
        <v>33611000</v>
      </c>
      <c r="N11352" t="n">
        <v>-29699000</v>
      </c>
      <c r="U11352">
        <f>(L11352-K11352)/(2*D11352*0.01)</f>
      </c>
      <c r="V11352">
        <f>(L11352+K11352)/(D11352*0.0001)</f>
      </c>
    </row>
    <row r="11353">
      <c r="A11353" t="n">
        <v>2014</v>
      </c>
      <c r="B11353" t="inlineStr">
        <is>
          <t>00341916</t>
        </is>
      </c>
      <c r="C11353" t="inlineStr">
        <is>
          <t>오스템임플란트</t>
        </is>
      </c>
      <c r="D11353" t="n">
        <v>16880172000</v>
      </c>
      <c r="E11353" t="n">
        <v>3092666000</v>
      </c>
      <c r="F11353" t="n">
        <v>1927296000</v>
      </c>
      <c r="G11353" t="n">
        <v>449549000</v>
      </c>
      <c r="H11353" t="n">
        <v>2.79</v>
      </c>
      <c r="I11353" t="n">
        <v>4.97</v>
      </c>
      <c r="K11353" t="n">
        <v>-5685215000</v>
      </c>
      <c r="L11353" t="n">
        <v>5685215000</v>
      </c>
      <c r="M11353" t="n">
        <v>5685215000</v>
      </c>
      <c r="N11353" t="n">
        <v>-5685215000</v>
      </c>
    </row>
    <row r="11354">
      <c r="A11354" t="n">
        <v>2015</v>
      </c>
      <c r="B11354" t="inlineStr">
        <is>
          <t>00341916</t>
        </is>
      </c>
      <c r="C11354" t="inlineStr">
        <is>
          <t>오스템임플란트</t>
        </is>
      </c>
      <c r="D11354" t="n">
        <v>24428007000</v>
      </c>
      <c r="E11354" t="n">
        <v>3893763000</v>
      </c>
      <c r="F11354" t="n">
        <v>1658967000</v>
      </c>
      <c r="G11354" t="n">
        <v>494623000</v>
      </c>
      <c r="H11354" t="n">
        <v>2.64</v>
      </c>
      <c r="I11354" t="n">
        <v>5</v>
      </c>
      <c r="K11354" t="n">
        <v>-6500000000</v>
      </c>
      <c r="L11354" t="n">
        <v>7500000000</v>
      </c>
      <c r="M11354" t="n">
        <v>7300000000</v>
      </c>
      <c r="N11354" t="n">
        <v>-6500000000</v>
      </c>
      <c r="O11354">
        <f>D11353</f>
      </c>
      <c r="P11354">
        <f>(E11354-F11354+G11354)/O11354*100</f>
      </c>
      <c r="Q11354">
        <f>H11353</f>
      </c>
      <c r="R11354">
        <f>I11353</f>
      </c>
      <c r="S11354">
        <f>H11354-H11353</f>
      </c>
      <c r="T11354">
        <f>I11354-I11353</f>
      </c>
      <c r="U11354">
        <f>(L11354-K11354)/(2*D11354*0.01)</f>
      </c>
      <c r="V11354">
        <f>(L11354+K11354)/(D11354*0.0001)</f>
      </c>
    </row>
    <row r="11355">
      <c r="A11355" t="n">
        <v>2016</v>
      </c>
      <c r="B11355" t="inlineStr">
        <is>
          <t>00341916</t>
        </is>
      </c>
      <c r="C11355" t="inlineStr">
        <is>
          <t>오스템임플란트</t>
        </is>
      </c>
      <c r="D11355" t="n">
        <v>31493170000</v>
      </c>
      <c r="E11355" t="n">
        <v>5374021000</v>
      </c>
      <c r="F11355" t="n">
        <v>2187362000</v>
      </c>
      <c r="G11355" t="n">
        <v>1177778000</v>
      </c>
      <c r="H11355" t="n">
        <v>2.68</v>
      </c>
      <c r="I11355" t="n">
        <v>5</v>
      </c>
      <c r="K11355" t="n">
        <v>-2964921000</v>
      </c>
      <c r="L11355" t="n">
        <v>1319973000</v>
      </c>
      <c r="M11355" t="n">
        <v>1246063000</v>
      </c>
      <c r="N11355" t="n">
        <v>-1246063000</v>
      </c>
      <c r="O11355">
        <f>D11354</f>
      </c>
      <c r="P11355">
        <f>(E11355-F11355+G11355)/O11355*100</f>
      </c>
      <c r="Q11355">
        <f>H11354</f>
      </c>
      <c r="R11355">
        <f>I11354</f>
      </c>
      <c r="S11355">
        <f>H11355-H11354</f>
      </c>
      <c r="T11355">
        <f>I11355-I11354</f>
      </c>
      <c r="U11355">
        <f>(L11355-K11355)/(2*D11355*0.01)</f>
      </c>
    </row>
    <row r="11356">
      <c r="A11356" t="n">
        <v>2017</v>
      </c>
      <c r="B11356" t="inlineStr">
        <is>
          <t>00341916</t>
        </is>
      </c>
      <c r="C11356" t="inlineStr">
        <is>
          <t>오스템임플란트</t>
        </is>
      </c>
      <c r="D11356" t="n">
        <v>35047152000</v>
      </c>
      <c r="E11356" t="n">
        <v>7035901000</v>
      </c>
      <c r="F11356" t="n">
        <v>3849931000</v>
      </c>
      <c r="G11356" t="n">
        <v>834488000</v>
      </c>
      <c r="H11356" t="n">
        <v>3.59</v>
      </c>
      <c r="I11356" t="n">
        <v>5</v>
      </c>
      <c r="O11356">
        <f>D11355</f>
      </c>
      <c r="P11356">
        <f>(E11356-F11356+G11356)/O11356*100</f>
      </c>
      <c r="Q11356">
        <f>H11355</f>
      </c>
      <c r="R11356">
        <f>I11355</f>
      </c>
      <c r="S11356">
        <f>H11356-H11355</f>
      </c>
      <c r="T11356">
        <f>I11356-I11355</f>
      </c>
    </row>
    <row r="11357">
      <c r="A11357" t="n">
        <v>2018</v>
      </c>
      <c r="B11357" t="inlineStr">
        <is>
          <t>00341916</t>
        </is>
      </c>
      <c r="C11357" t="inlineStr">
        <is>
          <t>오스템임플란트</t>
        </is>
      </c>
      <c r="D11357" t="n">
        <v>42062637000</v>
      </c>
      <c r="E11357" t="n">
        <v>7970480000</v>
      </c>
      <c r="F11357" t="n">
        <v>4161144000</v>
      </c>
      <c r="G11357" t="n">
        <v>1264843000</v>
      </c>
      <c r="H11357" t="n">
        <v>3.1</v>
      </c>
      <c r="I11357" t="n">
        <v>5</v>
      </c>
      <c r="K11357" t="n">
        <v>-2804704000</v>
      </c>
      <c r="L11357" t="n">
        <v>3216985000</v>
      </c>
      <c r="M11357" t="n">
        <v>3285520000</v>
      </c>
      <c r="N11357" t="n">
        <v>-2909559000</v>
      </c>
      <c r="O11357">
        <f>D11356</f>
      </c>
      <c r="P11357">
        <f>(E11357-F11357+G11357)/O11357*100</f>
      </c>
      <c r="Q11357">
        <f>H11356</f>
      </c>
      <c r="R11357">
        <f>I11356</f>
      </c>
      <c r="S11357">
        <f>H11357-H11356</f>
      </c>
      <c r="T11357">
        <f>I11357-I11356</f>
      </c>
      <c r="U11357">
        <f>(L11357-K11357)/(2*D11357*0.01)</f>
      </c>
      <c r="V11357">
        <f>(L11357+K11357)/(D11357*0.0001)</f>
      </c>
    </row>
    <row r="11358">
      <c r="A11358" t="n">
        <v>2019</v>
      </c>
      <c r="B11358" t="inlineStr">
        <is>
          <t>00341916</t>
        </is>
      </c>
      <c r="C11358" t="inlineStr">
        <is>
          <t>오스템임플란트</t>
        </is>
      </c>
      <c r="D11358" t="n">
        <v>49541594000</v>
      </c>
      <c r="E11358" t="n">
        <v>9771603000</v>
      </c>
      <c r="F11358" t="n">
        <v>5765489000</v>
      </c>
      <c r="G11358" t="n">
        <v>1213322000</v>
      </c>
      <c r="H11358" t="n">
        <v>2.75</v>
      </c>
      <c r="I11358" t="n">
        <v>5</v>
      </c>
      <c r="K11358" t="n">
        <v>-3388251000</v>
      </c>
      <c r="L11358" t="n">
        <v>3891440000</v>
      </c>
      <c r="M11358" t="n">
        <v>3961702000</v>
      </c>
      <c r="N11358" t="n">
        <v>-3505228000</v>
      </c>
      <c r="O11358">
        <f>D11357</f>
      </c>
      <c r="P11358">
        <f>(E11358-F11358+G11358)/O11358*100</f>
      </c>
      <c r="Q11358">
        <f>H11357</f>
      </c>
      <c r="R11358">
        <f>I11357</f>
      </c>
      <c r="S11358">
        <f>H11358-H11357</f>
      </c>
      <c r="T11358">
        <f>I11358-I11357</f>
      </c>
      <c r="U11358">
        <f>(L11358-K11358)/(2*D11358*0.01)</f>
      </c>
      <c r="V11358">
        <f>(L11358+K11358)/(D11358*0.0001)</f>
      </c>
    </row>
    <row r="11359">
      <c r="A11359" t="n">
        <v>2020</v>
      </c>
      <c r="B11359" t="inlineStr">
        <is>
          <t>00341916</t>
        </is>
      </c>
      <c r="C11359" t="inlineStr">
        <is>
          <t>오스템임플란트</t>
        </is>
      </c>
      <c r="D11359" t="n">
        <v>57571270000</v>
      </c>
      <c r="E11359" t="n">
        <v>9968893000</v>
      </c>
      <c r="F11359" t="n">
        <v>5367883000</v>
      </c>
      <c r="G11359" t="n">
        <v>1315476000</v>
      </c>
      <c r="H11359" t="n">
        <v>2.76</v>
      </c>
      <c r="I11359" t="n">
        <v>5</v>
      </c>
      <c r="K11359" t="n">
        <v>-3873153000</v>
      </c>
      <c r="L11359" t="n">
        <v>4450829000</v>
      </c>
      <c r="M11359" t="n">
        <v>4531805000</v>
      </c>
      <c r="N11359" t="n">
        <v>-4007464000</v>
      </c>
      <c r="O11359">
        <f>D11358</f>
      </c>
      <c r="P11359">
        <f>(E11359-F11359+G11359)/O11359*100</f>
      </c>
      <c r="Q11359">
        <f>H11358</f>
      </c>
      <c r="R11359">
        <f>I11358</f>
      </c>
      <c r="S11359">
        <f>H11359-H11358</f>
      </c>
      <c r="T11359">
        <f>I11359-I11358</f>
      </c>
      <c r="U11359">
        <f>(L11359-K11359)/(2*D11359*0.01)</f>
      </c>
      <c r="V11359">
        <f>(L11359+K11359)/(D11359*0.0001)</f>
      </c>
    </row>
    <row r="11360">
      <c r="A11360" t="n">
        <v>2021</v>
      </c>
      <c r="B11360" t="inlineStr">
        <is>
          <t>00341916</t>
        </is>
      </c>
      <c r="C11360" t="inlineStr">
        <is>
          <t>오스템임플란트</t>
        </is>
      </c>
      <c r="D11360" t="n">
        <v>71507294000</v>
      </c>
      <c r="E11360" t="n">
        <v>12372612000</v>
      </c>
      <c r="F11360" t="n">
        <v>5998956000</v>
      </c>
      <c r="G11360" t="n">
        <v>1708113000</v>
      </c>
      <c r="H11360" t="n">
        <v>3.3</v>
      </c>
      <c r="I11360" t="n">
        <v>5</v>
      </c>
      <c r="K11360" t="n">
        <v>-4410805000</v>
      </c>
      <c r="L11360" t="n">
        <v>4895711000</v>
      </c>
      <c r="M11360" t="n">
        <v>5161168000</v>
      </c>
      <c r="N11360" t="n">
        <v>-4583358000</v>
      </c>
      <c r="O11360">
        <f>D11359</f>
      </c>
      <c r="P11360">
        <f>(E11360-F11360+G11360)/O11360*100</f>
      </c>
      <c r="Q11360">
        <f>H11359</f>
      </c>
      <c r="R11360">
        <f>I11359</f>
      </c>
      <c r="S11360">
        <f>H11360-H11359</f>
      </c>
      <c r="T11360">
        <f>I11360-I11359</f>
      </c>
      <c r="U11360">
        <f>(L11360-K11360)/(2*D11360*0.01)</f>
      </c>
      <c r="V11360">
        <f>(L11360+K11360)/(D11360*0.0001)</f>
      </c>
    </row>
    <row r="11361">
      <c r="A11361" t="n">
        <v>2022</v>
      </c>
      <c r="B11361" t="inlineStr">
        <is>
          <t>00341916</t>
        </is>
      </c>
      <c r="C11361" t="inlineStr">
        <is>
          <t>오스템임플란트</t>
        </is>
      </c>
      <c r="D11361" t="n">
        <v>70884662000</v>
      </c>
      <c r="E11361" t="n">
        <v>13808458000</v>
      </c>
      <c r="F11361" t="n">
        <v>7320104000</v>
      </c>
      <c r="G11361" t="n">
        <v>2636963000</v>
      </c>
      <c r="H11361" t="n">
        <v>5.69</v>
      </c>
      <c r="I11361" t="n">
        <v>5</v>
      </c>
      <c r="K11361" t="n">
        <v>-3725395000</v>
      </c>
      <c r="L11361" t="n">
        <v>4895711000</v>
      </c>
      <c r="M11361" t="n">
        <v>4402603000</v>
      </c>
      <c r="N11361" t="n">
        <v>-4583358000</v>
      </c>
      <c r="O11361">
        <f>D11360</f>
      </c>
      <c r="P11361">
        <f>(E11361-F11361+G11361)/O11361*100</f>
      </c>
      <c r="Q11361">
        <f>H11360</f>
      </c>
      <c r="R11361">
        <f>I11360</f>
      </c>
      <c r="S11361">
        <f>H11361-H11360</f>
      </c>
      <c r="T11361">
        <f>I11361-I11360</f>
      </c>
      <c r="U11361">
        <f>(L11361-K11361)/(2*D11361*0.01)</f>
      </c>
      <c r="V11361">
        <f>(L11361+K11361)/(D11361*0.0001)</f>
      </c>
    </row>
    <row r="11362">
      <c r="A11362" t="n">
        <v>2023</v>
      </c>
      <c r="B11362" t="inlineStr">
        <is>
          <t>00341916</t>
        </is>
      </c>
      <c r="C11362" t="inlineStr">
        <is>
          <t>오스템임플란트</t>
        </is>
      </c>
      <c r="D11362" t="n">
        <v>95993347000</v>
      </c>
      <c r="E11362" t="n">
        <v>15026964000</v>
      </c>
      <c r="F11362" t="n">
        <v>8666412000</v>
      </c>
      <c r="G11362" t="n">
        <v>3965757000</v>
      </c>
      <c r="H11362" t="n">
        <v>4.86</v>
      </c>
      <c r="I11362" t="n">
        <v>5</v>
      </c>
      <c r="K11362" t="n">
        <v>-5095570000</v>
      </c>
      <c r="L11362" t="n">
        <v>5779152000</v>
      </c>
      <c r="M11362" t="n">
        <v>6005764000</v>
      </c>
      <c r="N11362" t="n">
        <v>-5371111000</v>
      </c>
      <c r="O11362">
        <f>D11361</f>
      </c>
      <c r="P11362">
        <f>(E11362-F11362+G11362)/O11362*100</f>
      </c>
      <c r="Q11362">
        <f>H11361</f>
      </c>
      <c r="R11362">
        <f>I11361</f>
      </c>
      <c r="S11362">
        <f>H11362-H11361</f>
      </c>
      <c r="T11362">
        <f>I11362-I11361</f>
      </c>
      <c r="U11362">
        <f>(L11362-K11362)/(2*D11362*0.01)</f>
      </c>
      <c r="V11362">
        <f>(L11362+K11362)/(D11362*0.0001)</f>
      </c>
    </row>
    <row r="11363">
      <c r="A11363" t="n">
        <v>2024</v>
      </c>
      <c r="B11363" t="inlineStr">
        <is>
          <t>00341916</t>
        </is>
      </c>
      <c r="C11363" t="inlineStr">
        <is>
          <t>오스템임플란트</t>
        </is>
      </c>
      <c r="D11363" t="n">
        <v>104782853000</v>
      </c>
      <c r="E11363" t="n">
        <v>16604290000</v>
      </c>
      <c r="F11363" t="n">
        <v>17005676000</v>
      </c>
      <c r="G11363" t="n">
        <v>4464991000</v>
      </c>
      <c r="H11363" t="n">
        <v>4.3</v>
      </c>
      <c r="I11363" t="n">
        <v>5</v>
      </c>
      <c r="K11363" t="n">
        <v>-5745124000</v>
      </c>
      <c r="L11363" t="n">
        <v>6529948000</v>
      </c>
      <c r="M11363" t="n">
        <v>6746977000</v>
      </c>
      <c r="N11363" t="n">
        <v>-6021436000</v>
      </c>
      <c r="O11363">
        <f>D11362</f>
      </c>
      <c r="P11363">
        <f>(E11363-F11363+G11363)/O11363*100</f>
      </c>
      <c r="Q11363">
        <f>H11362</f>
      </c>
      <c r="R11363">
        <f>I11362</f>
      </c>
      <c r="S11363">
        <f>H11363-H11362</f>
      </c>
      <c r="T11363">
        <f>I11363-I11362</f>
      </c>
      <c r="U11363">
        <f>(L11363-K11363)/(2*D11363*0.01)</f>
      </c>
      <c r="V11363">
        <f>(L11363+K11363)/(D11363*0.0001)</f>
      </c>
    </row>
    <row r="11364">
      <c r="A11364" t="n">
        <v>2014</v>
      </c>
      <c r="B11364" t="inlineStr">
        <is>
          <t>00344287</t>
        </is>
      </c>
      <c r="C11364" t="inlineStr">
        <is>
          <t>에이치디현대인프라코어</t>
        </is>
      </c>
      <c r="D11364" t="n">
        <v>1163528000000</v>
      </c>
      <c r="E11364" t="n">
        <v>49812000000</v>
      </c>
      <c r="F11364" t="n">
        <v>85716000000</v>
      </c>
      <c r="G11364" t="n">
        <v>45574000000</v>
      </c>
      <c r="H11364" t="n">
        <v>3.775</v>
      </c>
      <c r="I11364" t="n">
        <v>4.2</v>
      </c>
      <c r="K11364" t="n">
        <v>-46555000000</v>
      </c>
      <c r="L11364" t="n">
        <v>49586000000</v>
      </c>
      <c r="M11364" t="n">
        <v>20138000000</v>
      </c>
      <c r="N11364" t="n">
        <v>-19394000000</v>
      </c>
      <c r="U11364">
        <f>(L11364-K11364)/(2*D11364*0.01)</f>
      </c>
      <c r="V11364">
        <f>(L11364+K11364)/(D11364*0.0001)</f>
      </c>
    </row>
    <row r="11365">
      <c r="A11365" t="n">
        <v>2015</v>
      </c>
      <c r="B11365" t="inlineStr">
        <is>
          <t>00344287</t>
        </is>
      </c>
      <c r="C11365" t="inlineStr">
        <is>
          <t>에이치디현대인프라코어</t>
        </is>
      </c>
      <c r="D11365" t="n">
        <v>1077547000000</v>
      </c>
      <c r="E11365" t="n">
        <v>53361000000</v>
      </c>
      <c r="F11365" t="n">
        <v>163477000000</v>
      </c>
      <c r="G11365" t="n">
        <v>42361000000</v>
      </c>
      <c r="H11365" t="n">
        <v>3.42</v>
      </c>
      <c r="I11365" t="n">
        <v>3.325</v>
      </c>
      <c r="K11365" t="n">
        <v>-39619000000</v>
      </c>
      <c r="L11365" t="n">
        <v>43193000000</v>
      </c>
      <c r="M11365" t="n">
        <v>15156000000</v>
      </c>
      <c r="N11365" t="n">
        <v>-11860000000</v>
      </c>
      <c r="O11365">
        <f>D11364</f>
      </c>
      <c r="P11365">
        <f>(E11365-F11365+G11365)/O11365*100</f>
      </c>
      <c r="Q11365">
        <f>H11364</f>
      </c>
      <c r="R11365">
        <f>I11364</f>
      </c>
      <c r="S11365">
        <f>H11365-H11364</f>
      </c>
      <c r="T11365">
        <f>I11365-I11364</f>
      </c>
      <c r="U11365">
        <f>(L11365-K11365)/(2*D11365*0.01)</f>
      </c>
      <c r="V11365">
        <f>(L11365+K11365)/(D11365*0.0001)</f>
      </c>
    </row>
    <row r="11366">
      <c r="A11366" t="n">
        <v>2016</v>
      </c>
      <c r="B11366" t="inlineStr">
        <is>
          <t>00344287</t>
        </is>
      </c>
      <c r="C11366" t="inlineStr">
        <is>
          <t>에이치디현대인프라코어</t>
        </is>
      </c>
      <c r="D11366" t="n">
        <v>1056809000000</v>
      </c>
      <c r="E11366" t="n">
        <v>35813000000</v>
      </c>
      <c r="F11366" t="n">
        <v>57802000000</v>
      </c>
      <c r="G11366" t="n">
        <v>38273000000</v>
      </c>
      <c r="H11366" t="n">
        <v>3.26</v>
      </c>
      <c r="I11366" t="n">
        <v>4</v>
      </c>
      <c r="K11366" t="n">
        <v>-111510000000</v>
      </c>
      <c r="L11366" t="n">
        <v>141410000000</v>
      </c>
      <c r="M11366" t="n">
        <v>17071000000</v>
      </c>
      <c r="N11366" t="n">
        <v>-15657000000</v>
      </c>
      <c r="O11366">
        <f>D11365</f>
      </c>
      <c r="P11366">
        <f>(E11366-F11366+G11366)/O11366*100</f>
      </c>
      <c r="Q11366">
        <f>H11365</f>
      </c>
      <c r="R11366">
        <f>I11365</f>
      </c>
      <c r="S11366">
        <f>H11366-H11365</f>
      </c>
      <c r="T11366">
        <f>I11366-I11365</f>
      </c>
      <c r="U11366">
        <f>(L11366-K11366)/(2*D11366*0.01)</f>
      </c>
      <c r="V11366">
        <f>(L11366+K11366)/(D11366*0.0001)</f>
      </c>
    </row>
    <row r="11367">
      <c r="A11367" t="n">
        <v>2017</v>
      </c>
      <c r="B11367" t="inlineStr">
        <is>
          <t>00344287</t>
        </is>
      </c>
      <c r="C11367" t="inlineStr">
        <is>
          <t>에이치디현대인프라코어</t>
        </is>
      </c>
      <c r="D11367" t="n">
        <v>1022237000000</v>
      </c>
      <c r="E11367" t="n">
        <v>33866000000</v>
      </c>
      <c r="F11367" t="n">
        <v>60227000000</v>
      </c>
      <c r="G11367" t="n">
        <v>36788000000</v>
      </c>
      <c r="H11367" t="n">
        <v>2.8</v>
      </c>
      <c r="I11367" t="n">
        <v>3.6</v>
      </c>
      <c r="J11367" t="n">
        <v>13.79</v>
      </c>
      <c r="K11367" t="n">
        <v>-123261000000</v>
      </c>
      <c r="L11367" t="n">
        <v>158645000000</v>
      </c>
      <c r="M11367" t="n">
        <v>21888000000</v>
      </c>
      <c r="N11367" t="n">
        <v>-19514000000</v>
      </c>
      <c r="O11367">
        <f>D11366</f>
      </c>
      <c r="P11367">
        <f>(E11367-F11367+G11367)/O11367*100</f>
      </c>
      <c r="Q11367">
        <f>H11366</f>
      </c>
      <c r="R11367">
        <f>I11366</f>
      </c>
      <c r="S11367">
        <f>H11367-H11366</f>
      </c>
      <c r="T11367">
        <f>I11367-I11366</f>
      </c>
      <c r="U11367">
        <f>(L11367-K11367)/(2*D11367*0.01)</f>
      </c>
      <c r="V11367">
        <f>(L11367+K11367)/(D11367*0.0001)</f>
      </c>
    </row>
    <row r="11368">
      <c r="A11368" t="n">
        <v>2018</v>
      </c>
      <c r="B11368" t="inlineStr">
        <is>
          <t>00344287</t>
        </is>
      </c>
      <c r="C11368" t="inlineStr">
        <is>
          <t>에이치디현대인프라코어</t>
        </is>
      </c>
      <c r="D11368" t="n">
        <v>973888000000</v>
      </c>
      <c r="E11368" t="n">
        <v>36308000000</v>
      </c>
      <c r="F11368" t="n">
        <v>51319000000</v>
      </c>
      <c r="G11368" t="n">
        <v>34117000000</v>
      </c>
      <c r="H11368" t="n">
        <v>3.15</v>
      </c>
      <c r="I11368" t="n">
        <v>3.45</v>
      </c>
      <c r="K11368" t="n">
        <v>-110326000000</v>
      </c>
      <c r="L11368" t="n">
        <v>137391000000</v>
      </c>
      <c r="M11368" t="n">
        <v>25127000000</v>
      </c>
      <c r="N11368" t="n">
        <v>-22303000000</v>
      </c>
      <c r="O11368">
        <f>D11367</f>
      </c>
      <c r="P11368">
        <f>(E11368-F11368+G11368)/O11368*100</f>
      </c>
      <c r="Q11368">
        <f>H11367</f>
      </c>
      <c r="R11368">
        <f>I11367</f>
      </c>
      <c r="S11368">
        <f>H11368-H11367</f>
      </c>
      <c r="T11368">
        <f>I11368-I11367</f>
      </c>
      <c r="U11368">
        <f>(L11368-K11368)/(2*D11368*0.01)</f>
      </c>
      <c r="V11368">
        <f>(L11368+K11368)/(D11368*0.0001)</f>
      </c>
    </row>
    <row r="11369">
      <c r="A11369" t="n">
        <v>2019</v>
      </c>
      <c r="B11369" t="inlineStr">
        <is>
          <t>00344287</t>
        </is>
      </c>
      <c r="C11369" t="inlineStr">
        <is>
          <t>에이치디현대인프라코어</t>
        </is>
      </c>
      <c r="D11369" t="n">
        <v>1058837000000</v>
      </c>
      <c r="E11369" t="n">
        <v>35778000000</v>
      </c>
      <c r="F11369" t="n">
        <v>148281000000</v>
      </c>
      <c r="G11369" t="n">
        <v>37865000000</v>
      </c>
      <c r="H11369" t="n">
        <v>2.3</v>
      </c>
      <c r="I11369" t="n">
        <v>2.14</v>
      </c>
      <c r="K11369" t="n">
        <v>-131521000000</v>
      </c>
      <c r="L11369" t="n">
        <v>165911000000</v>
      </c>
      <c r="M11369" t="n">
        <v>37023000000</v>
      </c>
      <c r="N11369" t="n">
        <v>-24420000000</v>
      </c>
      <c r="O11369">
        <f>D11368</f>
      </c>
      <c r="P11369">
        <f>(E11369-F11369+G11369)/O11369*100</f>
      </c>
      <c r="Q11369">
        <f>H11368</f>
      </c>
      <c r="R11369">
        <f>I11368</f>
      </c>
      <c r="S11369">
        <f>H11369-H11368</f>
      </c>
      <c r="T11369">
        <f>I11369-I11368</f>
      </c>
      <c r="U11369">
        <f>(L11369-K11369)/(2*D11369*0.01)</f>
      </c>
      <c r="V11369">
        <f>(L11369+K11369)/(D11369*0.0001)</f>
      </c>
    </row>
    <row r="11370">
      <c r="A11370" t="n">
        <v>2020</v>
      </c>
      <c r="B11370" t="inlineStr">
        <is>
          <t>00344287</t>
        </is>
      </c>
      <c r="C11370" t="inlineStr">
        <is>
          <t>에이치디현대인프라코어</t>
        </is>
      </c>
      <c r="D11370" t="n">
        <v>1056969000000</v>
      </c>
      <c r="E11370" t="n">
        <v>45127000000</v>
      </c>
      <c r="F11370" t="n">
        <v>103800000000</v>
      </c>
      <c r="G11370" t="n">
        <v>30370000000</v>
      </c>
      <c r="H11370" t="n">
        <v>1.8</v>
      </c>
      <c r="I11370" t="n">
        <v>2.1</v>
      </c>
      <c r="K11370" t="n">
        <v>-146024000000</v>
      </c>
      <c r="L11370" t="n">
        <v>187663000000</v>
      </c>
      <c r="M11370" t="n">
        <v>41973000000</v>
      </c>
      <c r="N11370" t="n">
        <v>-27651000000</v>
      </c>
      <c r="O11370">
        <f>D11369</f>
      </c>
      <c r="P11370">
        <f>(E11370-F11370+G11370)/O11370*100</f>
      </c>
      <c r="Q11370">
        <f>H11369</f>
      </c>
      <c r="R11370">
        <f>I11369</f>
      </c>
      <c r="S11370">
        <f>H11370-H11369</f>
      </c>
      <c r="T11370">
        <f>I11370-I11369</f>
      </c>
      <c r="U11370">
        <f>(L11370-K11370)/(2*D11370*0.01)</f>
      </c>
      <c r="V11370">
        <f>(L11370+K11370)/(D11370*0.0001)</f>
      </c>
    </row>
    <row r="11371">
      <c r="A11371" t="n">
        <v>2021</v>
      </c>
      <c r="B11371" t="inlineStr">
        <is>
          <t>00344287</t>
        </is>
      </c>
      <c r="C11371" t="inlineStr">
        <is>
          <t>에이치디현대인프라코어</t>
        </is>
      </c>
      <c r="D11371" t="n">
        <v>233156000000</v>
      </c>
      <c r="E11371" t="n">
        <v>30821000000</v>
      </c>
      <c r="F11371" t="n">
        <v>84052000000</v>
      </c>
      <c r="G11371" t="n">
        <v>15659000000</v>
      </c>
      <c r="H11371" t="n">
        <v>2.045</v>
      </c>
      <c r="I11371" t="n">
        <v>1.8</v>
      </c>
      <c r="J11371" t="n">
        <v>10.05</v>
      </c>
      <c r="K11371" t="n">
        <v>-21545000000</v>
      </c>
      <c r="L11371" t="n">
        <v>25324000000</v>
      </c>
      <c r="M11371" t="n">
        <v>23921000000</v>
      </c>
      <c r="N11371" t="n">
        <v>-20853000000</v>
      </c>
      <c r="O11371">
        <f>D11370</f>
      </c>
      <c r="P11371">
        <f>(E11371-F11371+G11371)/O11371*100</f>
      </c>
      <c r="Q11371">
        <f>H11370</f>
      </c>
      <c r="R11371">
        <f>I11370</f>
      </c>
      <c r="S11371">
        <f>H11371-H11370</f>
      </c>
      <c r="T11371">
        <f>I11371-I11370</f>
      </c>
      <c r="U11371">
        <f>(L11371-K11371)/(2*D11371*0.01)</f>
      </c>
      <c r="V11371">
        <f>(L11371+K11371)/(D11371*0.0001)</f>
      </c>
    </row>
    <row r="11372">
      <c r="A11372" t="n">
        <v>2022</v>
      </c>
      <c r="B11372" t="inlineStr">
        <is>
          <t>00344287</t>
        </is>
      </c>
      <c r="C11372" t="inlineStr">
        <is>
          <t>에이치디현대인프라코어</t>
        </is>
      </c>
      <c r="D11372" t="n">
        <v>109192000000</v>
      </c>
      <c r="E11372" t="n">
        <v>23244000000</v>
      </c>
      <c r="F11372" t="n">
        <v>112137000000</v>
      </c>
      <c r="G11372" t="n">
        <v>5593000000</v>
      </c>
      <c r="H11372" t="n">
        <v>4.78</v>
      </c>
      <c r="I11372" t="n">
        <v>3.065</v>
      </c>
      <c r="J11372" t="n">
        <v>11.01</v>
      </c>
      <c r="K11372" t="n">
        <v>-11052000000</v>
      </c>
      <c r="L11372" t="n">
        <v>12984000000</v>
      </c>
      <c r="M11372" t="n">
        <v>12589000000</v>
      </c>
      <c r="N11372" t="n">
        <v>-10912000000</v>
      </c>
      <c r="O11372">
        <f>D11371</f>
      </c>
      <c r="P11372">
        <f>(E11372-F11372+G11372)/O11372*100</f>
      </c>
      <c r="Q11372">
        <f>H11371</f>
      </c>
      <c r="R11372">
        <f>I11371</f>
      </c>
      <c r="S11372">
        <f>H11372-H11371</f>
      </c>
      <c r="T11372">
        <f>I11372-I11371</f>
      </c>
      <c r="U11372">
        <f>(L11372-K11372)/(2*D11372*0.01)</f>
      </c>
      <c r="V11372">
        <f>(L11372+K11372)/(D11372*0.0001)</f>
      </c>
    </row>
    <row r="11373">
      <c r="A11373" t="n">
        <v>2023</v>
      </c>
      <c r="B11373" t="inlineStr">
        <is>
          <t>00344287</t>
        </is>
      </c>
      <c r="C11373" t="inlineStr">
        <is>
          <t>에이치디현대인프라코어</t>
        </is>
      </c>
      <c r="D11373" t="n">
        <v>125310000000</v>
      </c>
      <c r="E11373" t="n">
        <v>13339000000</v>
      </c>
      <c r="F11373" t="n">
        <v>7430000000</v>
      </c>
      <c r="G11373" t="n">
        <v>4862000000</v>
      </c>
      <c r="H11373" t="n">
        <v>4.4</v>
      </c>
      <c r="I11373" t="n">
        <v>3.09</v>
      </c>
      <c r="K11373" t="n">
        <v>-12615000000</v>
      </c>
      <c r="L11373" t="n">
        <v>15049000000</v>
      </c>
      <c r="M11373" t="n">
        <v>14471000000</v>
      </c>
      <c r="N11373" t="n">
        <v>-12368000000</v>
      </c>
      <c r="O11373">
        <f>D11372</f>
      </c>
      <c r="P11373">
        <f>(E11373-F11373+G11373)/O11373*100</f>
      </c>
      <c r="Q11373">
        <f>H11372</f>
      </c>
      <c r="R11373">
        <f>I11372</f>
      </c>
      <c r="S11373">
        <f>H11373-H11372</f>
      </c>
      <c r="T11373">
        <f>I11373-I11372</f>
      </c>
      <c r="U11373">
        <f>(L11373-K11373)/(2*D11373*0.01)</f>
      </c>
      <c r="V11373">
        <f>(L11373+K11373)/(D11373*0.0001)</f>
      </c>
    </row>
    <row r="11374">
      <c r="A11374" t="n">
        <v>2024</v>
      </c>
      <c r="B11374" t="inlineStr">
        <is>
          <t>00344287</t>
        </is>
      </c>
      <c r="C11374" t="inlineStr">
        <is>
          <t>에이치디현대인프라코어</t>
        </is>
      </c>
      <c r="D11374" t="n">
        <v>131362000000</v>
      </c>
      <c r="E11374" t="n">
        <v>15413000000</v>
      </c>
      <c r="F11374" t="n">
        <v>27625000000</v>
      </c>
      <c r="G11374" t="n">
        <v>4784000000</v>
      </c>
      <c r="H11374" t="n">
        <v>5.11</v>
      </c>
      <c r="I11374" t="n">
        <v>4.5</v>
      </c>
      <c r="J11374" t="n">
        <v>13.75</v>
      </c>
      <c r="K11374" t="n">
        <v>-14116000000</v>
      </c>
      <c r="L11374" t="n">
        <v>15049000000</v>
      </c>
      <c r="M11374" t="n">
        <v>16057000000</v>
      </c>
      <c r="N11374" t="n">
        <v>-12368000000</v>
      </c>
      <c r="O11374">
        <f>D11373</f>
      </c>
      <c r="P11374">
        <f>(E11374-F11374+G11374)/O11374*100</f>
      </c>
      <c r="Q11374">
        <f>H11373</f>
      </c>
      <c r="R11374">
        <f>I11373</f>
      </c>
      <c r="S11374">
        <f>H11374-H11373</f>
      </c>
      <c r="T11374">
        <f>I11374-I11373</f>
      </c>
      <c r="U11374">
        <f>(L11374-K11374)/(2*D11374*0.01)</f>
      </c>
      <c r="V11374">
        <f>(L11374+K11374)/(D11374*0.0001)</f>
      </c>
    </row>
    <row r="11375">
      <c r="A11375" t="n">
        <v>2015</v>
      </c>
      <c r="B11375" t="inlineStr">
        <is>
          <t>00346407</t>
        </is>
      </c>
      <c r="C11375" t="inlineStr">
        <is>
          <t>크레오에스지</t>
        </is>
      </c>
      <c r="D11375" t="n">
        <v>2917335000</v>
      </c>
      <c r="E11375" t="n">
        <v>374505000</v>
      </c>
      <c r="F11375" t="n">
        <v>296111000</v>
      </c>
      <c r="G11375" t="n">
        <v>93626000</v>
      </c>
      <c r="H11375" t="n">
        <v>2.97</v>
      </c>
      <c r="I11375" t="n">
        <v>3.99</v>
      </c>
      <c r="K11375" t="n">
        <v>-152576000</v>
      </c>
      <c r="L11375" t="n">
        <v>170081000</v>
      </c>
      <c r="M11375" t="n">
        <v>169205000</v>
      </c>
      <c r="N11375" t="n">
        <v>-154619000</v>
      </c>
      <c r="U11375">
        <f>(L11375-K11375)/(2*D11375*0.01)</f>
      </c>
      <c r="V11375">
        <f>(L11375+K11375)/(D11375*0.0001)</f>
      </c>
    </row>
    <row r="11376">
      <c r="A11376" t="n">
        <v>2016</v>
      </c>
      <c r="B11376" t="inlineStr">
        <is>
          <t>00346407</t>
        </is>
      </c>
      <c r="C11376" t="inlineStr">
        <is>
          <t>크레오에스지</t>
        </is>
      </c>
      <c r="D11376" t="n">
        <v>2913261000</v>
      </c>
      <c r="E11376" t="n">
        <v>307534000</v>
      </c>
      <c r="F11376" t="n">
        <v>446296000</v>
      </c>
      <c r="G11376" t="n">
        <v>76289000</v>
      </c>
      <c r="H11376" t="n">
        <v>3.08</v>
      </c>
      <c r="I11376" t="n">
        <v>3.85</v>
      </c>
      <c r="K11376" t="n">
        <v>-171299000</v>
      </c>
      <c r="L11376" t="n">
        <v>192275000</v>
      </c>
      <c r="M11376" t="n">
        <v>191401000</v>
      </c>
      <c r="N11376" t="n">
        <v>-173630000</v>
      </c>
      <c r="O11376">
        <f>D11375</f>
      </c>
      <c r="P11376">
        <f>(E11376-F11376+G11376)/O11376*100</f>
      </c>
      <c r="Q11376">
        <f>H11375</f>
      </c>
      <c r="R11376">
        <f>I11375</f>
      </c>
      <c r="S11376">
        <f>H11376-H11375</f>
      </c>
      <c r="T11376">
        <f>I11376-I11375</f>
      </c>
      <c r="U11376">
        <f>(L11376-K11376)/(2*D11376*0.01)</f>
      </c>
      <c r="V11376">
        <f>(L11376+K11376)/(D11376*0.0001)</f>
      </c>
    </row>
    <row r="11377">
      <c r="A11377" t="n">
        <v>2017</v>
      </c>
      <c r="B11377" t="inlineStr">
        <is>
          <t>00346407</t>
        </is>
      </c>
      <c r="C11377" t="inlineStr">
        <is>
          <t>크레오에스지</t>
        </is>
      </c>
      <c r="D11377" t="n">
        <v>3294239000</v>
      </c>
      <c r="E11377" t="n">
        <v>581729000</v>
      </c>
      <c r="F11377" t="n">
        <v>151471000</v>
      </c>
      <c r="G11377" t="n">
        <v>40050000</v>
      </c>
      <c r="H11377" t="n">
        <v>3.43</v>
      </c>
      <c r="I11377" t="n">
        <v>3.76</v>
      </c>
      <c r="O11377">
        <f>D11376</f>
      </c>
      <c r="P11377">
        <f>(E11377-F11377+G11377)/O11377*100</f>
      </c>
      <c r="Q11377">
        <f>H11376</f>
      </c>
      <c r="R11377">
        <f>I11376</f>
      </c>
      <c r="S11377">
        <f>H11377-H11376</f>
      </c>
      <c r="T11377">
        <f>I11377-I11376</f>
      </c>
    </row>
    <row r="11378">
      <c r="A11378" t="n">
        <v>2019</v>
      </c>
      <c r="B11378" t="inlineStr">
        <is>
          <t>00346407</t>
        </is>
      </c>
      <c r="C11378" t="inlineStr">
        <is>
          <t>크레오에스지</t>
        </is>
      </c>
      <c r="D11378" t="n">
        <v>4250646000</v>
      </c>
      <c r="E11378" t="n">
        <v>697139000</v>
      </c>
      <c r="F11378" t="n">
        <v>144882000</v>
      </c>
      <c r="G11378" t="n">
        <v>41457000</v>
      </c>
      <c r="H11378" t="n">
        <v>2.953</v>
      </c>
      <c r="I11378" t="n">
        <v>3.12</v>
      </c>
    </row>
    <row r="11379">
      <c r="A11379" t="n">
        <v>2020</v>
      </c>
      <c r="B11379" t="inlineStr">
        <is>
          <t>00346407</t>
        </is>
      </c>
      <c r="C11379" t="inlineStr">
        <is>
          <t>크레오에스지</t>
        </is>
      </c>
      <c r="F11379" t="n">
        <v>7931187000</v>
      </c>
      <c r="J11379" t="n">
        <v>5.854</v>
      </c>
      <c r="O11379">
        <f>D11378</f>
      </c>
    </row>
    <row r="11380">
      <c r="A11380" t="n">
        <v>2021</v>
      </c>
      <c r="B11380" t="inlineStr">
        <is>
          <t>00346407</t>
        </is>
      </c>
      <c r="C11380" t="inlineStr">
        <is>
          <t>크레오에스지</t>
        </is>
      </c>
      <c r="F11380" t="n">
        <v>6225396000</v>
      </c>
      <c r="J11380" t="n">
        <v>5.356</v>
      </c>
    </row>
    <row r="11381">
      <c r="A11381" t="n">
        <v>2022</v>
      </c>
      <c r="B11381" t="inlineStr">
        <is>
          <t>00346407</t>
        </is>
      </c>
      <c r="C11381" t="inlineStr">
        <is>
          <t>크레오에스지</t>
        </is>
      </c>
      <c r="D11381" t="n">
        <v>2877445000</v>
      </c>
      <c r="E11381" t="n">
        <v>282881000</v>
      </c>
      <c r="F11381" t="n">
        <v>68261000</v>
      </c>
      <c r="G11381" t="n">
        <v>86331000</v>
      </c>
    </row>
    <row r="11382">
      <c r="A11382" t="n">
        <v>2023</v>
      </c>
      <c r="B11382" t="inlineStr">
        <is>
          <t>00346407</t>
        </is>
      </c>
      <c r="C11382" t="inlineStr">
        <is>
          <t>크레오에스지</t>
        </is>
      </c>
      <c r="D11382" t="n">
        <v>3676006000</v>
      </c>
      <c r="E11382" t="n">
        <v>242723000</v>
      </c>
      <c r="F11382" t="n">
        <v>35124000</v>
      </c>
      <c r="G11382" t="n">
        <v>154083000</v>
      </c>
      <c r="O11382">
        <f>D11381</f>
      </c>
      <c r="P11382">
        <f>(E11382-F11382+G11382)/O11382*100</f>
      </c>
    </row>
    <row r="11383">
      <c r="A11383" t="n">
        <v>2024</v>
      </c>
      <c r="B11383" t="inlineStr">
        <is>
          <t>00346407</t>
        </is>
      </c>
      <c r="C11383" t="inlineStr">
        <is>
          <t>크레오에스지</t>
        </is>
      </c>
      <c r="D11383" t="n">
        <v>3663614000</v>
      </c>
      <c r="E11383" t="n">
        <v>247686000</v>
      </c>
      <c r="F11383" t="n">
        <v>468062000</v>
      </c>
      <c r="G11383" t="n">
        <v>101945000</v>
      </c>
      <c r="O11383">
        <f>D11382</f>
      </c>
      <c r="P11383">
        <f>(E11383-F11383+G11383)/O11383*100</f>
      </c>
    </row>
    <row r="11384">
      <c r="A11384" t="n">
        <v>2015</v>
      </c>
      <c r="B11384" t="inlineStr">
        <is>
          <t>00346610</t>
        </is>
      </c>
      <c r="C11384" t="inlineStr">
        <is>
          <t>시지메드텍</t>
        </is>
      </c>
      <c r="D11384" t="n">
        <v>2298983000</v>
      </c>
      <c r="E11384" t="n">
        <v>512703000</v>
      </c>
      <c r="F11384" t="n">
        <v>336289000</v>
      </c>
      <c r="G11384" t="n">
        <v>73385000</v>
      </c>
      <c r="H11384" t="n">
        <v>2.8</v>
      </c>
      <c r="I11384" t="n">
        <v>4.5</v>
      </c>
      <c r="J11384" t="n">
        <v>8.289999999999999</v>
      </c>
      <c r="K11384" t="n">
        <v>-148540641</v>
      </c>
      <c r="L11384" t="n">
        <v>172701783</v>
      </c>
      <c r="M11384" t="n">
        <v>176265078</v>
      </c>
      <c r="N11384" t="n">
        <v>-154006610</v>
      </c>
      <c r="U11384">
        <f>(L11384-K11384)/(2*D11384*0.01)</f>
      </c>
      <c r="V11384">
        <f>(L11384+K11384)/(D11384*0.0001)</f>
      </c>
    </row>
    <row r="11385">
      <c r="A11385" t="n">
        <v>2016</v>
      </c>
      <c r="B11385" t="inlineStr">
        <is>
          <t>00346610</t>
        </is>
      </c>
      <c r="C11385" t="inlineStr">
        <is>
          <t>시지메드텍</t>
        </is>
      </c>
      <c r="D11385" t="n">
        <v>2487967000</v>
      </c>
      <c r="E11385" t="n">
        <v>472932000</v>
      </c>
      <c r="F11385" t="n">
        <v>157811000</v>
      </c>
      <c r="G11385" t="n">
        <v>61756000</v>
      </c>
      <c r="H11385" t="n">
        <v>2.86</v>
      </c>
      <c r="I11385" t="n">
        <v>4</v>
      </c>
      <c r="K11385" t="n">
        <v>-159909000</v>
      </c>
      <c r="L11385" t="n">
        <v>183242000</v>
      </c>
      <c r="M11385" t="n">
        <v>179456000</v>
      </c>
      <c r="N11385" t="n">
        <v>-154205000</v>
      </c>
      <c r="O11385">
        <f>D11384</f>
      </c>
      <c r="P11385">
        <f>(E11385-F11385+G11385)/O11385*100</f>
      </c>
      <c r="Q11385">
        <f>H11384</f>
      </c>
      <c r="R11385">
        <f>I11384</f>
      </c>
      <c r="S11385">
        <f>H11385-H11384</f>
      </c>
      <c r="T11385">
        <f>I11385-I11384</f>
      </c>
      <c r="U11385">
        <f>(L11385-K11385)/(2*D11385*0.01)</f>
      </c>
      <c r="V11385">
        <f>(L11385+K11385)/(D11385*0.0001)</f>
      </c>
    </row>
    <row r="11386">
      <c r="A11386" t="n">
        <v>2017</v>
      </c>
      <c r="B11386" t="inlineStr">
        <is>
          <t>00346610</t>
        </is>
      </c>
      <c r="C11386" t="inlineStr">
        <is>
          <t>시지메드텍</t>
        </is>
      </c>
      <c r="D11386" t="n">
        <v>3031201000</v>
      </c>
      <c r="E11386" t="n">
        <v>532935000</v>
      </c>
      <c r="F11386" t="n">
        <v>231030000</v>
      </c>
      <c r="G11386" t="n">
        <v>68392000</v>
      </c>
      <c r="H11386" t="n">
        <v>3.25</v>
      </c>
      <c r="I11386" t="n">
        <v>4</v>
      </c>
      <c r="K11386" t="n">
        <v>-183677000</v>
      </c>
      <c r="L11386" t="n">
        <v>212630000</v>
      </c>
      <c r="M11386" t="n">
        <v>218003000</v>
      </c>
      <c r="N11386" t="n">
        <v>-191166000</v>
      </c>
      <c r="O11386">
        <f>D11385</f>
      </c>
      <c r="P11386">
        <f>(E11386-F11386+G11386)/O11386*100</f>
      </c>
      <c r="Q11386">
        <f>H11385</f>
      </c>
      <c r="R11386">
        <f>I11385</f>
      </c>
      <c r="S11386">
        <f>H11386-H11385</f>
      </c>
      <c r="T11386">
        <f>I11386-I11385</f>
      </c>
      <c r="U11386">
        <f>(L11386-K11386)/(2*D11386*0.01)</f>
      </c>
      <c r="V11386">
        <f>(L11386+K11386)/(D11386*0.0001)</f>
      </c>
    </row>
    <row r="11387">
      <c r="A11387" t="n">
        <v>2018</v>
      </c>
      <c r="B11387" t="inlineStr">
        <is>
          <t>00346610</t>
        </is>
      </c>
      <c r="C11387" t="inlineStr">
        <is>
          <t>시지메드텍</t>
        </is>
      </c>
      <c r="D11387" t="n">
        <v>3047514000</v>
      </c>
      <c r="E11387" t="n">
        <v>609131000</v>
      </c>
      <c r="F11387" t="n">
        <v>352587000</v>
      </c>
      <c r="G11387" t="n">
        <v>94340000</v>
      </c>
      <c r="H11387" t="n">
        <v>2.71</v>
      </c>
      <c r="I11387" t="n">
        <v>1.45</v>
      </c>
      <c r="K11387" t="n">
        <v>-149891000</v>
      </c>
      <c r="L11387" t="n">
        <v>171467000</v>
      </c>
      <c r="M11387" t="n">
        <v>174690000</v>
      </c>
      <c r="N11387" t="n">
        <v>-155189000</v>
      </c>
      <c r="O11387">
        <f>D11386</f>
      </c>
      <c r="P11387">
        <f>(E11387-F11387+G11387)/O11387*100</f>
      </c>
      <c r="Q11387">
        <f>H11386</f>
      </c>
      <c r="R11387">
        <f>I11386</f>
      </c>
      <c r="S11387">
        <f>H11387-H11386</f>
      </c>
      <c r="T11387">
        <f>I11387-I11386</f>
      </c>
      <c r="U11387">
        <f>(L11387-K11387)/(2*D11387*0.01)</f>
      </c>
      <c r="V11387">
        <f>(L11387+K11387)/(D11387*0.0001)</f>
      </c>
    </row>
    <row r="11388">
      <c r="A11388" t="n">
        <v>2019</v>
      </c>
      <c r="B11388" t="inlineStr">
        <is>
          <t>00346610</t>
        </is>
      </c>
      <c r="C11388" t="inlineStr">
        <is>
          <t>시지메드텍</t>
        </is>
      </c>
      <c r="D11388" t="n">
        <v>3660763000</v>
      </c>
      <c r="E11388" t="n">
        <v>524078000</v>
      </c>
      <c r="F11388" t="n">
        <v>288422000</v>
      </c>
      <c r="G11388" t="n">
        <v>78095000</v>
      </c>
      <c r="H11388" t="n">
        <v>2.84</v>
      </c>
      <c r="I11388" t="n">
        <v>2.98</v>
      </c>
      <c r="J11388" t="n">
        <v>9.4</v>
      </c>
      <c r="K11388" t="n">
        <v>-230231000</v>
      </c>
      <c r="L11388" t="n">
        <v>268297000</v>
      </c>
      <c r="M11388" t="n">
        <v>273803000</v>
      </c>
      <c r="N11388" t="n">
        <v>-238624000</v>
      </c>
      <c r="O11388">
        <f>D11387</f>
      </c>
      <c r="P11388">
        <f>(E11388-F11388+G11388)/O11388*100</f>
      </c>
      <c r="Q11388">
        <f>H11387</f>
      </c>
      <c r="R11388">
        <f>I11387</f>
      </c>
      <c r="S11388">
        <f>H11388-H11387</f>
      </c>
      <c r="T11388">
        <f>I11388-I11387</f>
      </c>
      <c r="U11388">
        <f>(L11388-K11388)/(2*D11388*0.01)</f>
      </c>
      <c r="V11388">
        <f>(L11388+K11388)/(D11388*0.0001)</f>
      </c>
    </row>
    <row r="11389">
      <c r="A11389" t="n">
        <v>2020</v>
      </c>
      <c r="B11389" t="inlineStr">
        <is>
          <t>00346610</t>
        </is>
      </c>
      <c r="C11389" t="inlineStr">
        <is>
          <t>시지메드텍</t>
        </is>
      </c>
      <c r="D11389" t="n">
        <v>4125032000</v>
      </c>
      <c r="E11389" t="n">
        <v>526733000</v>
      </c>
      <c r="F11389" t="n">
        <v>295782000</v>
      </c>
      <c r="G11389" t="n">
        <v>100666000</v>
      </c>
      <c r="H11389" t="n">
        <v>2.74</v>
      </c>
      <c r="I11389" t="n">
        <v>3</v>
      </c>
      <c r="J11389" t="n">
        <v>9.039999999999999</v>
      </c>
      <c r="K11389" t="n">
        <v>-285182000</v>
      </c>
      <c r="L11389" t="n">
        <v>330423000</v>
      </c>
      <c r="M11389" t="n">
        <v>326354000</v>
      </c>
      <c r="N11389" t="n">
        <v>-287255000</v>
      </c>
      <c r="O11389">
        <f>D11388</f>
      </c>
      <c r="P11389">
        <f>(E11389-F11389+G11389)/O11389*100</f>
      </c>
      <c r="Q11389">
        <f>H11388</f>
      </c>
      <c r="R11389">
        <f>I11388</f>
      </c>
      <c r="S11389">
        <f>H11389-H11388</f>
      </c>
      <c r="T11389">
        <f>I11389-I11388</f>
      </c>
      <c r="U11389">
        <f>(L11389-K11389)/(2*D11389*0.01)</f>
      </c>
      <c r="V11389">
        <f>(L11389+K11389)/(D11389*0.0001)</f>
      </c>
    </row>
    <row r="11390">
      <c r="A11390" t="n">
        <v>2021</v>
      </c>
      <c r="B11390" t="inlineStr">
        <is>
          <t>00346610</t>
        </is>
      </c>
      <c r="C11390" t="inlineStr">
        <is>
          <t>시지메드텍</t>
        </is>
      </c>
      <c r="D11390" t="n">
        <v>3675626000</v>
      </c>
      <c r="E11390" t="n">
        <v>562857000</v>
      </c>
      <c r="F11390" t="n">
        <v>1246805000</v>
      </c>
      <c r="G11390" t="n">
        <v>91480000</v>
      </c>
      <c r="H11390" t="n">
        <v>3.28</v>
      </c>
      <c r="I11390" t="n">
        <v>3</v>
      </c>
      <c r="J11390" t="n">
        <v>8.529999999999999</v>
      </c>
      <c r="K11390" t="n">
        <v>-254779000</v>
      </c>
      <c r="L11390" t="n">
        <v>330423000</v>
      </c>
      <c r="M11390" t="n">
        <v>291617000</v>
      </c>
      <c r="N11390" t="n">
        <v>-287255000</v>
      </c>
      <c r="O11390">
        <f>D11389</f>
      </c>
      <c r="P11390">
        <f>(E11390-F11390+G11390)/O11390*100</f>
      </c>
      <c r="Q11390">
        <f>H11389</f>
      </c>
      <c r="R11390">
        <f>I11389</f>
      </c>
      <c r="S11390">
        <f>H11390-H11389</f>
      </c>
      <c r="T11390">
        <f>I11390-I11389</f>
      </c>
      <c r="U11390">
        <f>(L11390-K11390)/(2*D11390*0.01)</f>
      </c>
      <c r="V11390">
        <f>(L11390+K11390)/(D11390*0.0001)</f>
      </c>
    </row>
    <row r="11391">
      <c r="A11391" t="n">
        <v>2022</v>
      </c>
      <c r="B11391" t="inlineStr">
        <is>
          <t>00346610</t>
        </is>
      </c>
      <c r="C11391" t="inlineStr">
        <is>
          <t>시지메드텍</t>
        </is>
      </c>
      <c r="D11391" t="n">
        <v>2909209000</v>
      </c>
      <c r="E11391" t="n">
        <v>516911000</v>
      </c>
      <c r="F11391" t="n">
        <v>1691894000</v>
      </c>
      <c r="G11391" t="n">
        <v>103565000</v>
      </c>
      <c r="H11391" t="n">
        <v>5.7</v>
      </c>
      <c r="I11391" t="n">
        <v>5</v>
      </c>
      <c r="J11391" t="n">
        <v>8.590999999999999</v>
      </c>
      <c r="K11391" t="n">
        <v>-214843000</v>
      </c>
      <c r="L11391" t="n">
        <v>246604000</v>
      </c>
      <c r="M11391" t="n">
        <v>246145000</v>
      </c>
      <c r="N11391" t="n">
        <v>-218328000</v>
      </c>
      <c r="O11391">
        <f>D11390</f>
      </c>
      <c r="P11391">
        <f>(E11391-F11391+G11391)/O11391*100</f>
      </c>
      <c r="Q11391">
        <f>H11390</f>
      </c>
      <c r="R11391">
        <f>I11390</f>
      </c>
      <c r="S11391">
        <f>H11391-H11390</f>
      </c>
      <c r="T11391">
        <f>I11391-I11390</f>
      </c>
      <c r="U11391">
        <f>(L11391-K11391)/(2*D11391*0.01)</f>
      </c>
      <c r="V11391">
        <f>(L11391+K11391)/(D11391*0.0001)</f>
      </c>
    </row>
    <row r="11392">
      <c r="A11392" t="n">
        <v>2023</v>
      </c>
      <c r="B11392" t="inlineStr">
        <is>
          <t>00346610</t>
        </is>
      </c>
      <c r="C11392" t="inlineStr">
        <is>
          <t>시지메드텍</t>
        </is>
      </c>
      <c r="D11392" t="n">
        <v>3386086000</v>
      </c>
      <c r="E11392" t="n">
        <v>499137000</v>
      </c>
      <c r="F11392" t="n">
        <v>668083000</v>
      </c>
      <c r="G11392" t="n">
        <v>153736000</v>
      </c>
      <c r="H11392" t="n">
        <v>4.84</v>
      </c>
      <c r="I11392" t="n">
        <v>5</v>
      </c>
      <c r="J11392" t="n">
        <v>8.710000000000001</v>
      </c>
      <c r="O11392">
        <f>D11391</f>
      </c>
      <c r="P11392">
        <f>(E11392-F11392+G11392)/O11392*100</f>
      </c>
      <c r="Q11392">
        <f>H11391</f>
      </c>
      <c r="R11392">
        <f>I11391</f>
      </c>
      <c r="S11392">
        <f>H11392-H11391</f>
      </c>
      <c r="T11392">
        <f>I11392-I11391</f>
      </c>
    </row>
    <row r="11393">
      <c r="A11393" t="n">
        <v>2024</v>
      </c>
      <c r="B11393" t="inlineStr">
        <is>
          <t>00346610</t>
        </is>
      </c>
      <c r="C11393" t="inlineStr">
        <is>
          <t>시지메드텍</t>
        </is>
      </c>
      <c r="D11393" t="n">
        <v>3235133000</v>
      </c>
      <c r="E11393" t="n">
        <v>665409000</v>
      </c>
      <c r="F11393" t="n">
        <v>1055352000</v>
      </c>
      <c r="G11393" t="n">
        <v>152137000</v>
      </c>
      <c r="H11393" t="n">
        <v>4.25</v>
      </c>
      <c r="I11393" t="n">
        <v>5</v>
      </c>
      <c r="J11393" t="n">
        <v>8.300000000000001</v>
      </c>
      <c r="K11393" t="n">
        <v>-235069000</v>
      </c>
      <c r="L11393" t="n">
        <v>292762000</v>
      </c>
      <c r="M11393" t="n">
        <v>265020000</v>
      </c>
      <c r="N11393" t="n">
        <v>-257363000</v>
      </c>
      <c r="O11393">
        <f>D11392</f>
      </c>
      <c r="P11393">
        <f>(E11393-F11393+G11393)/O11393*100</f>
      </c>
      <c r="Q11393">
        <f>H11392</f>
      </c>
      <c r="R11393">
        <f>I11392</f>
      </c>
      <c r="S11393">
        <f>H11393-H11392</f>
      </c>
      <c r="T11393">
        <f>I11393-I11392</f>
      </c>
      <c r="U11393">
        <f>(L11393-K11393)/(2*D11393*0.01)</f>
      </c>
      <c r="V11393">
        <f>(L11393+K11393)/(D11393*0.0001)</f>
      </c>
    </row>
    <row r="11394">
      <c r="A11394" t="n">
        <v>2025</v>
      </c>
      <c r="B11394" t="inlineStr">
        <is>
          <t>00346610</t>
        </is>
      </c>
      <c r="C11394" t="inlineStr">
        <is>
          <t>시지메드텍</t>
        </is>
      </c>
      <c r="D11394" t="n">
        <v>2945822000</v>
      </c>
      <c r="E11394" t="n">
        <v>574890000</v>
      </c>
      <c r="F11394" t="n">
        <v>841740000</v>
      </c>
      <c r="G11394" t="n">
        <v>127501000</v>
      </c>
      <c r="H11394" t="n">
        <v>4.58</v>
      </c>
      <c r="I11394" t="n">
        <v>5</v>
      </c>
      <c r="J11394" t="n">
        <v>8.300000000000001</v>
      </c>
      <c r="K11394" t="n">
        <v>-213312000</v>
      </c>
      <c r="L11394" t="n">
        <v>243951000</v>
      </c>
      <c r="M11394" t="n">
        <v>240765000</v>
      </c>
      <c r="N11394" t="n">
        <v>-214649000</v>
      </c>
      <c r="O11394">
        <f>D11393</f>
      </c>
      <c r="P11394">
        <f>(E11394-F11394+G11394)/O11394*100</f>
      </c>
      <c r="Q11394">
        <f>H11393</f>
      </c>
      <c r="R11394">
        <f>I11393</f>
      </c>
      <c r="S11394">
        <f>H11394-H11393</f>
      </c>
      <c r="T11394">
        <f>I11394-I11393</f>
      </c>
      <c r="U11394">
        <f>(L11394-K11394)/(2*D11394*0.01)</f>
      </c>
      <c r="V11394">
        <f>(L11394+K11394)/(D11394*0.0001)</f>
      </c>
    </row>
    <row r="11395">
      <c r="A11395" t="n">
        <v>2014</v>
      </c>
      <c r="B11395" t="inlineStr">
        <is>
          <t>00347062</t>
        </is>
      </c>
      <c r="C11395" t="inlineStr">
        <is>
          <t>현대바이오랜드</t>
        </is>
      </c>
      <c r="D11395" t="n">
        <v>3516947000</v>
      </c>
      <c r="E11395" t="n">
        <v>532894000</v>
      </c>
      <c r="F11395" t="n">
        <v>1617635000</v>
      </c>
      <c r="G11395" t="n">
        <v>30593000</v>
      </c>
      <c r="H11395" t="n">
        <v>2.26</v>
      </c>
      <c r="I11395" t="n">
        <v>5.5</v>
      </c>
    </row>
    <row r="11396">
      <c r="A11396" t="n">
        <v>2015</v>
      </c>
      <c r="B11396" t="inlineStr">
        <is>
          <t>00347062</t>
        </is>
      </c>
      <c r="C11396" t="inlineStr">
        <is>
          <t>현대바이오랜드</t>
        </is>
      </c>
      <c r="D11396" t="n">
        <v>2576520000</v>
      </c>
      <c r="E11396" t="n">
        <v>422659000</v>
      </c>
      <c r="F11396" t="n">
        <v>1197127000</v>
      </c>
      <c r="G11396" t="n">
        <v>23178000</v>
      </c>
      <c r="H11396" t="n">
        <v>1.98</v>
      </c>
      <c r="I11396" t="n">
        <v>5</v>
      </c>
      <c r="O11396">
        <f>D11395</f>
      </c>
      <c r="P11396">
        <f>(E11396-F11396+G11396)/O11396*100</f>
      </c>
      <c r="Q11396">
        <f>H11395</f>
      </c>
      <c r="R11396">
        <f>I11395</f>
      </c>
      <c r="S11396">
        <f>H11396-H11395</f>
      </c>
      <c r="T11396">
        <f>I11396-I11395</f>
      </c>
    </row>
    <row r="11397">
      <c r="A11397" t="n">
        <v>2016</v>
      </c>
      <c r="B11397" t="inlineStr">
        <is>
          <t>00347062</t>
        </is>
      </c>
      <c r="C11397" t="inlineStr">
        <is>
          <t>현대바이오랜드</t>
        </is>
      </c>
      <c r="D11397" t="n">
        <v>1745553000</v>
      </c>
      <c r="E11397" t="n">
        <v>336533000</v>
      </c>
      <c r="F11397" t="n">
        <v>1337841000</v>
      </c>
      <c r="G11397" t="n">
        <v>8747000</v>
      </c>
      <c r="H11397" t="n">
        <v>1.95</v>
      </c>
      <c r="I11397" t="n">
        <v>5</v>
      </c>
      <c r="O11397">
        <f>D11396</f>
      </c>
      <c r="P11397">
        <f>(E11397-F11397+G11397)/O11397*100</f>
      </c>
      <c r="Q11397">
        <f>H11396</f>
      </c>
      <c r="R11397">
        <f>I11396</f>
      </c>
      <c r="S11397">
        <f>H11397-H11396</f>
      </c>
      <c r="T11397">
        <f>I11397-I11396</f>
      </c>
    </row>
    <row r="11398">
      <c r="A11398" t="n">
        <v>2017</v>
      </c>
      <c r="B11398" t="inlineStr">
        <is>
          <t>00347062</t>
        </is>
      </c>
      <c r="C11398" t="inlineStr">
        <is>
          <t>현대바이오랜드</t>
        </is>
      </c>
      <c r="D11398" t="n">
        <v>2088806000</v>
      </c>
      <c r="E11398" t="n">
        <v>330392000</v>
      </c>
      <c r="F11398" t="n">
        <v>66458000</v>
      </c>
      <c r="H11398" t="n">
        <v>2.1</v>
      </c>
      <c r="I11398" t="n">
        <v>5</v>
      </c>
      <c r="O11398">
        <f>D11397</f>
      </c>
      <c r="Q11398">
        <f>H11397</f>
      </c>
      <c r="R11398">
        <f>I11397</f>
      </c>
      <c r="S11398">
        <f>H11398-H11397</f>
      </c>
      <c r="T11398">
        <f>I11398-I11397</f>
      </c>
    </row>
    <row r="11399">
      <c r="A11399" t="n">
        <v>2018</v>
      </c>
      <c r="B11399" t="inlineStr">
        <is>
          <t>00347062</t>
        </is>
      </c>
      <c r="C11399" t="inlineStr">
        <is>
          <t>현대바이오랜드</t>
        </is>
      </c>
      <c r="D11399" t="n">
        <v>2408171000</v>
      </c>
      <c r="E11399" t="n">
        <v>396829000</v>
      </c>
      <c r="F11399" t="n">
        <v>165083000</v>
      </c>
      <c r="G11399" t="n">
        <v>40820000</v>
      </c>
      <c r="H11399" t="n">
        <v>2.08</v>
      </c>
      <c r="I11399" t="n">
        <v>5</v>
      </c>
      <c r="O11399">
        <f>D11398</f>
      </c>
      <c r="P11399">
        <f>(E11399-F11399+G11399)/O11399*100</f>
      </c>
      <c r="Q11399">
        <f>H11398</f>
      </c>
      <c r="R11399">
        <f>I11398</f>
      </c>
      <c r="S11399">
        <f>H11399-H11398</f>
      </c>
      <c r="T11399">
        <f>I11399-I11398</f>
      </c>
    </row>
    <row r="11400">
      <c r="A11400" t="n">
        <v>2019</v>
      </c>
      <c r="B11400" t="inlineStr">
        <is>
          <t>00347062</t>
        </is>
      </c>
      <c r="C11400" t="inlineStr">
        <is>
          <t>현대바이오랜드</t>
        </is>
      </c>
      <c r="D11400" t="n">
        <v>1936731000</v>
      </c>
      <c r="E11400" t="n">
        <v>364975000</v>
      </c>
      <c r="F11400" t="n">
        <v>839372000</v>
      </c>
      <c r="G11400" t="n">
        <v>50065000</v>
      </c>
      <c r="H11400" t="n">
        <v>1.65</v>
      </c>
      <c r="I11400" t="n">
        <v>5</v>
      </c>
      <c r="O11400">
        <f>D11399</f>
      </c>
      <c r="P11400">
        <f>(E11400-F11400+G11400)/O11400*100</f>
      </c>
      <c r="Q11400">
        <f>H11399</f>
      </c>
      <c r="R11400">
        <f>I11399</f>
      </c>
      <c r="S11400">
        <f>H11400-H11399</f>
      </c>
      <c r="T11400">
        <f>I11400-I11399</f>
      </c>
    </row>
    <row r="11401">
      <c r="A11401" t="n">
        <v>2020</v>
      </c>
      <c r="B11401" t="inlineStr">
        <is>
          <t>00347062</t>
        </is>
      </c>
      <c r="C11401" t="inlineStr">
        <is>
          <t>현대바이오랜드</t>
        </is>
      </c>
      <c r="D11401" t="n">
        <v>463573000</v>
      </c>
      <c r="E11401" t="n">
        <v>290606000</v>
      </c>
      <c r="F11401" t="n">
        <v>1901376000</v>
      </c>
      <c r="G11401" t="n">
        <v>20889000</v>
      </c>
      <c r="H11401" t="n">
        <v>1.05</v>
      </c>
      <c r="I11401" t="n">
        <v>5</v>
      </c>
      <c r="O11401">
        <f>D11400</f>
      </c>
      <c r="P11401">
        <f>(E11401-F11401+G11401)/O11401*100</f>
      </c>
      <c r="Q11401">
        <f>H11400</f>
      </c>
      <c r="R11401">
        <f>I11400</f>
      </c>
      <c r="S11401">
        <f>H11401-H11400</f>
      </c>
      <c r="T11401">
        <f>I11401-I11400</f>
      </c>
    </row>
    <row r="11402">
      <c r="A11402" t="n">
        <v>2021</v>
      </c>
      <c r="B11402" t="inlineStr">
        <is>
          <t>00347062</t>
        </is>
      </c>
      <c r="C11402" t="inlineStr">
        <is>
          <t>현대바이오랜드</t>
        </is>
      </c>
      <c r="D11402" t="n">
        <v>510468000</v>
      </c>
      <c r="E11402" t="n">
        <v>313853000</v>
      </c>
      <c r="F11402" t="n">
        <v>356062000</v>
      </c>
      <c r="G11402" t="n">
        <v>8952000</v>
      </c>
      <c r="H11402" t="n">
        <v>2.64</v>
      </c>
      <c r="I11402" t="n">
        <v>5</v>
      </c>
      <c r="J11402" t="n">
        <v>5.38</v>
      </c>
      <c r="K11402" t="n">
        <v>-25634000</v>
      </c>
      <c r="L11402" t="n">
        <v>28018000</v>
      </c>
      <c r="M11402" t="n">
        <v>22218000</v>
      </c>
      <c r="N11402" t="n">
        <v>-20611000</v>
      </c>
      <c r="O11402">
        <f>D11401</f>
      </c>
      <c r="P11402">
        <f>(E11402-F11402+G11402)/O11402*100</f>
      </c>
      <c r="Q11402">
        <f>H11401</f>
      </c>
      <c r="R11402">
        <f>I11401</f>
      </c>
      <c r="S11402">
        <f>H11402-H11401</f>
      </c>
      <c r="T11402">
        <f>I11402-I11401</f>
      </c>
      <c r="U11402">
        <f>(L11402-K11402)/(2*D11402*0.01)</f>
      </c>
      <c r="V11402">
        <f>(L11402+K11402)/(D11402*0.0001)</f>
      </c>
    </row>
    <row r="11403">
      <c r="A11403" t="n">
        <v>2022</v>
      </c>
      <c r="B11403" t="inlineStr">
        <is>
          <t>00347062</t>
        </is>
      </c>
      <c r="C11403" t="inlineStr">
        <is>
          <t>현대바이오랜드</t>
        </is>
      </c>
      <c r="D11403" t="n">
        <v>826431000</v>
      </c>
      <c r="E11403" t="n">
        <v>349581000</v>
      </c>
      <c r="F11403" t="n">
        <v>347303000</v>
      </c>
      <c r="G11403" t="n">
        <v>19845000</v>
      </c>
      <c r="H11403" t="n">
        <v>5.35</v>
      </c>
      <c r="I11403" t="n">
        <v>4.33</v>
      </c>
      <c r="J11403" t="n">
        <v>9.466699999999999</v>
      </c>
      <c r="K11403" t="n">
        <v>-8252000</v>
      </c>
      <c r="L11403" t="n">
        <v>8252000</v>
      </c>
      <c r="M11403" t="n">
        <v>8262000</v>
      </c>
      <c r="N11403" t="n">
        <v>-7315000</v>
      </c>
      <c r="O11403">
        <f>D11402</f>
      </c>
      <c r="P11403">
        <f>(E11403-F11403+G11403)/O11403*100</f>
      </c>
      <c r="Q11403">
        <f>H11402</f>
      </c>
      <c r="R11403">
        <f>I11402</f>
      </c>
      <c r="S11403">
        <f>H11403-H11402</f>
      </c>
      <c r="T11403">
        <f>I11403-I11402</f>
      </c>
      <c r="U11403">
        <f>(L11403-K11403)/(2*D11403*0.01)</f>
      </c>
    </row>
    <row r="11404">
      <c r="A11404" t="n">
        <v>2023</v>
      </c>
      <c r="B11404" t="inlineStr">
        <is>
          <t>00347062</t>
        </is>
      </c>
      <c r="C11404" t="inlineStr">
        <is>
          <t>현대바이오랜드</t>
        </is>
      </c>
      <c r="D11404" t="n">
        <v>1387833000</v>
      </c>
      <c r="E11404" t="n">
        <v>360052000</v>
      </c>
      <c r="F11404" t="n">
        <v>117494000</v>
      </c>
      <c r="G11404" t="n">
        <v>49710000</v>
      </c>
      <c r="H11404" t="n">
        <v>4.57</v>
      </c>
      <c r="I11404" t="n">
        <v>3.95</v>
      </c>
      <c r="J11404" t="n">
        <v>9.438000000000001</v>
      </c>
      <c r="K11404" t="n">
        <v>-18607000</v>
      </c>
      <c r="L11404" t="n">
        <v>21415000</v>
      </c>
      <c r="M11404" t="n">
        <v>21352000</v>
      </c>
      <c r="N11404" t="n">
        <v>-18894000</v>
      </c>
      <c r="O11404">
        <f>D11403</f>
      </c>
      <c r="P11404">
        <f>(E11404-F11404+G11404)/O11404*100</f>
      </c>
      <c r="Q11404">
        <f>H11403</f>
      </c>
      <c r="R11404">
        <f>I11403</f>
      </c>
      <c r="S11404">
        <f>H11404-H11403</f>
      </c>
      <c r="T11404">
        <f>I11404-I11403</f>
      </c>
      <c r="U11404">
        <f>(L11404-K11404)/(2*D11404*0.01)</f>
      </c>
      <c r="V11404">
        <f>(L11404+K11404)/(D11404*0.0001)</f>
      </c>
    </row>
    <row r="11405">
      <c r="A11405" t="n">
        <v>2024</v>
      </c>
      <c r="B11405" t="inlineStr">
        <is>
          <t>00347062</t>
        </is>
      </c>
      <c r="C11405" t="inlineStr">
        <is>
          <t>현대바이오랜드</t>
        </is>
      </c>
      <c r="D11405" t="n">
        <v>1731794000</v>
      </c>
      <c r="E11405" t="n">
        <v>426351000</v>
      </c>
      <c r="F11405" t="n">
        <v>500156000</v>
      </c>
      <c r="G11405" t="n">
        <v>65760000</v>
      </c>
      <c r="H11405" t="n">
        <v>3.78</v>
      </c>
      <c r="I11405" t="n">
        <v>3.34</v>
      </c>
      <c r="J11405" t="n">
        <v>2.717</v>
      </c>
      <c r="K11405" t="n">
        <v>-43067000</v>
      </c>
      <c r="L11405" t="n">
        <v>47891000</v>
      </c>
      <c r="M11405" t="n">
        <v>35550000</v>
      </c>
      <c r="N11405" t="n">
        <v>-31610000</v>
      </c>
      <c r="O11405">
        <f>D11404</f>
      </c>
      <c r="P11405">
        <f>(E11405-F11405+G11405)/O11405*100</f>
      </c>
      <c r="Q11405">
        <f>H11404</f>
      </c>
      <c r="R11405">
        <f>I11404</f>
      </c>
      <c r="S11405">
        <f>H11405-H11404</f>
      </c>
      <c r="T11405">
        <f>I11405-I11404</f>
      </c>
      <c r="U11405">
        <f>(L11405-K11405)/(2*D11405*0.01)</f>
      </c>
      <c r="V11405">
        <f>(L11405+K11405)/(D11405*0.0001)</f>
      </c>
    </row>
    <row r="11406">
      <c r="A11406" t="n">
        <v>2025</v>
      </c>
      <c r="B11406" t="inlineStr">
        <is>
          <t>00347062</t>
        </is>
      </c>
      <c r="C11406" t="inlineStr">
        <is>
          <t>현대바이오랜드</t>
        </is>
      </c>
      <c r="D11406" t="n">
        <v>2262450000</v>
      </c>
      <c r="E11406" t="n">
        <v>504894000</v>
      </c>
      <c r="F11406" t="n">
        <v>431072000</v>
      </c>
      <c r="G11406" t="n">
        <v>71725000</v>
      </c>
      <c r="H11406" t="n">
        <v>4.12</v>
      </c>
      <c r="I11406" t="n">
        <v>3.12</v>
      </c>
      <c r="J11406" t="n">
        <v>2.87</v>
      </c>
      <c r="K11406" t="n">
        <v>-58972000</v>
      </c>
      <c r="L11406" t="n">
        <v>66335000</v>
      </c>
      <c r="M11406" t="n">
        <v>50698000</v>
      </c>
      <c r="N11406" t="n">
        <v>-44454000</v>
      </c>
      <c r="O11406">
        <f>D11405</f>
      </c>
      <c r="P11406">
        <f>(E11406-F11406+G11406)/O11406*100</f>
      </c>
      <c r="Q11406">
        <f>H11405</f>
      </c>
      <c r="R11406">
        <f>I11405</f>
      </c>
      <c r="S11406">
        <f>H11406-H11405</f>
      </c>
      <c r="T11406">
        <f>I11406-I11405</f>
      </c>
      <c r="U11406">
        <f>(L11406-K11406)/(2*D11406*0.01)</f>
      </c>
      <c r="V11406">
        <f>(L11406+K11406)/(D11406*0.0001)</f>
      </c>
    </row>
    <row r="11407">
      <c r="A11407" t="n">
        <v>2014</v>
      </c>
      <c r="B11407" t="inlineStr">
        <is>
          <t>00347716</t>
        </is>
      </c>
      <c r="C11407" t="inlineStr">
        <is>
          <t>중앙첨단소재</t>
        </is>
      </c>
      <c r="D11407" t="n">
        <v>1389579000</v>
      </c>
      <c r="E11407" t="n">
        <v>276441000</v>
      </c>
      <c r="F11407" t="n">
        <v>92120000</v>
      </c>
      <c r="G11407" t="n">
        <v>56392000</v>
      </c>
      <c r="H11407" t="n">
        <v>3.1</v>
      </c>
      <c r="J11407" t="n">
        <v>8.720000000000001</v>
      </c>
      <c r="K11407" t="n">
        <v>-103724000</v>
      </c>
      <c r="L11407" t="n">
        <v>119173000</v>
      </c>
      <c r="M11407" t="n">
        <v>119972000</v>
      </c>
      <c r="N11407" t="n">
        <v>-106244000</v>
      </c>
      <c r="U11407">
        <f>(L11407-K11407)/(2*D11407*0.01)</f>
      </c>
      <c r="V11407">
        <f>(L11407+K11407)/(D11407*0.0001)</f>
      </c>
    </row>
    <row r="11408">
      <c r="A11408" t="n">
        <v>2015</v>
      </c>
      <c r="B11408" t="inlineStr">
        <is>
          <t>00347716</t>
        </is>
      </c>
      <c r="C11408" t="inlineStr">
        <is>
          <t>중앙첨단소재</t>
        </is>
      </c>
      <c r="D11408" t="n">
        <v>556408000</v>
      </c>
      <c r="E11408" t="n">
        <v>332337000</v>
      </c>
      <c r="F11408" t="n">
        <v>410191000</v>
      </c>
      <c r="G11408" t="n">
        <v>41906000</v>
      </c>
      <c r="H11408" t="n">
        <v>2.94</v>
      </c>
      <c r="I11408" t="n">
        <v>1.6</v>
      </c>
      <c r="K11408" t="n">
        <v>-169261000</v>
      </c>
      <c r="L11408" t="n">
        <v>196150000</v>
      </c>
      <c r="M11408" t="n">
        <v>196213000</v>
      </c>
      <c r="N11408" t="n">
        <v>-168975000</v>
      </c>
      <c r="O11408">
        <f>D11407</f>
      </c>
      <c r="P11408">
        <f>(E11408-F11408+G11408)/O11408*100</f>
      </c>
      <c r="Q11408">
        <f>H11407</f>
      </c>
      <c r="S11408">
        <f>H11408-H11407</f>
      </c>
      <c r="V11408">
        <f>(L11408+K11408)/(D11408*0.0001)</f>
      </c>
    </row>
    <row r="11409">
      <c r="A11409" t="n">
        <v>2016</v>
      </c>
      <c r="B11409" t="inlineStr">
        <is>
          <t>00347716</t>
        </is>
      </c>
      <c r="C11409" t="inlineStr">
        <is>
          <t>중앙첨단소재</t>
        </is>
      </c>
      <c r="D11409" t="n">
        <v>14967000</v>
      </c>
      <c r="E11409" t="n">
        <v>88846000</v>
      </c>
      <c r="F11409" t="n">
        <v>194527000</v>
      </c>
      <c r="G11409" t="n">
        <v>5075000</v>
      </c>
      <c r="H11409" t="n">
        <v>2.97</v>
      </c>
      <c r="I11409" t="n">
        <v>3.36</v>
      </c>
      <c r="J11409" t="n">
        <v>9.279999999999999</v>
      </c>
      <c r="O11409">
        <f>D11408</f>
      </c>
      <c r="P11409">
        <f>(E11409-F11409+G11409)/O11409*100</f>
      </c>
      <c r="Q11409">
        <f>H11408</f>
      </c>
      <c r="R11409">
        <f>I11408</f>
      </c>
      <c r="S11409">
        <f>H11409-H11408</f>
      </c>
      <c r="T11409">
        <f>I11409-I11408</f>
      </c>
    </row>
    <row r="11410">
      <c r="A11410" t="n">
        <v>2017</v>
      </c>
      <c r="B11410" t="inlineStr">
        <is>
          <t>00347716</t>
        </is>
      </c>
      <c r="C11410" t="inlineStr">
        <is>
          <t>중앙첨단소재</t>
        </is>
      </c>
      <c r="D11410" t="n">
        <v>633496000</v>
      </c>
      <c r="E11410" t="n">
        <v>112472000</v>
      </c>
      <c r="F11410" t="n">
        <v>13696000</v>
      </c>
      <c r="G11410" t="n">
        <v>314000</v>
      </c>
      <c r="H11410" t="n">
        <v>3.45</v>
      </c>
      <c r="I11410" t="n">
        <v>2</v>
      </c>
      <c r="J11410" t="n">
        <v>6.78</v>
      </c>
      <c r="K11410" t="n">
        <v>-23882000</v>
      </c>
      <c r="L11410" t="n">
        <v>27109000</v>
      </c>
      <c r="M11410" t="n">
        <v>27281000</v>
      </c>
      <c r="N11410" t="n">
        <v>-24457000</v>
      </c>
      <c r="O11410">
        <f>D11409</f>
      </c>
      <c r="P11410">
        <f>(E11410-F11410+G11410)/O11410*100</f>
      </c>
      <c r="Q11410">
        <f>H11409</f>
      </c>
      <c r="R11410">
        <f>I11409</f>
      </c>
      <c r="S11410">
        <f>H11410-H11409</f>
      </c>
      <c r="T11410">
        <f>I11410-I11409</f>
      </c>
      <c r="U11410">
        <f>(L11410-K11410)/(2*D11410*0.01)</f>
      </c>
      <c r="V11410">
        <f>(L11410+K11410)/(D11410*0.0001)</f>
      </c>
    </row>
    <row r="11411">
      <c r="A11411" t="n">
        <v>2018</v>
      </c>
      <c r="B11411" t="inlineStr">
        <is>
          <t>00347716</t>
        </is>
      </c>
      <c r="C11411" t="inlineStr">
        <is>
          <t>중앙첨단소재</t>
        </is>
      </c>
      <c r="D11411" t="n">
        <v>578468000</v>
      </c>
      <c r="E11411" t="n">
        <v>254376000</v>
      </c>
      <c r="F11411" t="n">
        <v>329352000</v>
      </c>
      <c r="G11411" t="n">
        <v>10899000</v>
      </c>
      <c r="H11411" t="n">
        <v>3.1</v>
      </c>
      <c r="I11411" t="n">
        <v>3.72</v>
      </c>
      <c r="J11411" t="n">
        <v>8.130000000000001</v>
      </c>
      <c r="K11411" t="n">
        <v>-29415000</v>
      </c>
      <c r="L11411" t="n">
        <v>34141000</v>
      </c>
      <c r="M11411" t="n">
        <v>34218000</v>
      </c>
      <c r="N11411" t="n">
        <v>-30011000</v>
      </c>
      <c r="O11411">
        <f>D11410</f>
      </c>
      <c r="P11411">
        <f>(E11411-F11411+G11411)/O11411*100</f>
      </c>
      <c r="Q11411">
        <f>H11410</f>
      </c>
      <c r="R11411">
        <f>I11410</f>
      </c>
      <c r="S11411">
        <f>H11411-H11410</f>
      </c>
      <c r="T11411">
        <f>I11411-I11410</f>
      </c>
      <c r="U11411">
        <f>(L11411-K11411)/(2*D11411*0.01)</f>
      </c>
      <c r="V11411">
        <f>(L11411+K11411)/(D11411*0.0001)</f>
      </c>
    </row>
    <row r="11412">
      <c r="A11412" t="n">
        <v>2019</v>
      </c>
      <c r="B11412" t="inlineStr">
        <is>
          <t>00347716</t>
        </is>
      </c>
      <c r="C11412" t="inlineStr">
        <is>
          <t>중앙첨단소재</t>
        </is>
      </c>
      <c r="D11412" t="n">
        <v>562497000</v>
      </c>
      <c r="E11412" t="n">
        <v>342783000</v>
      </c>
      <c r="F11412" t="n">
        <v>293196000</v>
      </c>
      <c r="G11412" t="n">
        <v>11388000</v>
      </c>
      <c r="O11412">
        <f>D11411</f>
      </c>
      <c r="P11412">
        <f>(E11412-F11412+G11412)/O11412*100</f>
      </c>
    </row>
    <row r="11413">
      <c r="A11413" t="n">
        <v>2020</v>
      </c>
      <c r="B11413" t="inlineStr">
        <is>
          <t>00347716</t>
        </is>
      </c>
      <c r="C11413" t="inlineStr">
        <is>
          <t>중앙첨단소재</t>
        </is>
      </c>
      <c r="D11413" t="n">
        <v>590285000</v>
      </c>
      <c r="E11413" t="n">
        <v>307047000</v>
      </c>
      <c r="F11413" t="n">
        <v>281502000</v>
      </c>
      <c r="G11413" t="n">
        <v>14522000</v>
      </c>
      <c r="O11413">
        <f>D11412</f>
      </c>
      <c r="P11413">
        <f>(E11413-F11413+G11413)/O11413*100</f>
      </c>
    </row>
    <row r="11414">
      <c r="A11414" t="n">
        <v>2021</v>
      </c>
      <c r="B11414" t="inlineStr">
        <is>
          <t>00347716</t>
        </is>
      </c>
      <c r="C11414" t="inlineStr">
        <is>
          <t>중앙첨단소재</t>
        </is>
      </c>
      <c r="D11414" t="n">
        <v>1211677000</v>
      </c>
      <c r="E11414" t="n">
        <v>296027000</v>
      </c>
      <c r="F11414" t="n">
        <v>374532000</v>
      </c>
      <c r="G11414" t="n">
        <v>12848000</v>
      </c>
      <c r="O11414">
        <f>D11413</f>
      </c>
      <c r="P11414">
        <f>(E11414-F11414+G11414)/O11414*100</f>
      </c>
    </row>
    <row r="11415">
      <c r="A11415" t="n">
        <v>2022</v>
      </c>
      <c r="B11415" t="inlineStr">
        <is>
          <t>00347716</t>
        </is>
      </c>
      <c r="C11415" t="inlineStr">
        <is>
          <t>중앙첨단소재</t>
        </is>
      </c>
      <c r="D11415" t="n">
        <v>1212446000</v>
      </c>
      <c r="E11415" t="n">
        <v>495184000</v>
      </c>
      <c r="F11415" t="n">
        <v>314020000</v>
      </c>
      <c r="G11415" t="n">
        <v>37825000</v>
      </c>
      <c r="O11415">
        <f>D11414</f>
      </c>
      <c r="P11415">
        <f>(E11415-F11415+G11415)/O11415*100</f>
      </c>
    </row>
    <row r="11416">
      <c r="A11416" t="n">
        <v>2023</v>
      </c>
      <c r="B11416" t="inlineStr">
        <is>
          <t>00347716</t>
        </is>
      </c>
      <c r="C11416" t="inlineStr">
        <is>
          <t>중앙첨단소재</t>
        </is>
      </c>
      <c r="D11416" t="n">
        <v>1686137000</v>
      </c>
      <c r="E11416" t="n">
        <v>464670000</v>
      </c>
      <c r="F11416" t="n">
        <v>223868000</v>
      </c>
      <c r="G11416" t="n">
        <v>49128000</v>
      </c>
      <c r="H11416" t="n">
        <v>4.823</v>
      </c>
      <c r="I11416" t="n">
        <v>3.93</v>
      </c>
      <c r="J11416" t="n">
        <v>6.2163</v>
      </c>
      <c r="K11416" t="n">
        <v>-94614000</v>
      </c>
      <c r="L11416" t="n">
        <v>105978000</v>
      </c>
      <c r="M11416" t="n">
        <v>108131000</v>
      </c>
      <c r="N11416" t="n">
        <v>-98066000</v>
      </c>
      <c r="O11416">
        <f>D11415</f>
      </c>
      <c r="P11416">
        <f>(E11416-F11416+G11416)/O11416*100</f>
      </c>
      <c r="U11416">
        <f>(L11416-K11416)/(2*D11416*0.01)</f>
      </c>
      <c r="V11416">
        <f>(L11416+K11416)/(D11416*0.0001)</f>
      </c>
    </row>
    <row r="11417">
      <c r="A11417" t="n">
        <v>2024</v>
      </c>
      <c r="B11417" t="inlineStr">
        <is>
          <t>00347716</t>
        </is>
      </c>
      <c r="C11417" t="inlineStr">
        <is>
          <t>중앙첨단소재</t>
        </is>
      </c>
      <c r="D11417" t="n">
        <v>2231760000</v>
      </c>
      <c r="E11417" t="n">
        <v>515182000</v>
      </c>
      <c r="F11417" t="n">
        <v>263646000</v>
      </c>
      <c r="G11417" t="n">
        <v>74499000</v>
      </c>
      <c r="H11417" t="n">
        <v>4.252</v>
      </c>
      <c r="I11417" t="n">
        <v>3.94</v>
      </c>
      <c r="J11417" t="n">
        <v>6.2787</v>
      </c>
      <c r="K11417" t="n">
        <v>-158202000</v>
      </c>
      <c r="L11417" t="n">
        <v>107408000</v>
      </c>
      <c r="M11417" t="n">
        <v>109458000</v>
      </c>
      <c r="N11417" t="n">
        <v>-162131000</v>
      </c>
      <c r="O11417">
        <f>D11416</f>
      </c>
      <c r="P11417">
        <f>(E11417-F11417+G11417)/O11417*100</f>
      </c>
      <c r="Q11417">
        <f>H11416</f>
      </c>
      <c r="R11417">
        <f>I11416</f>
      </c>
      <c r="S11417">
        <f>H11417-H11416</f>
      </c>
      <c r="T11417">
        <f>I11417-I11416</f>
      </c>
      <c r="U11417">
        <f>(L11417-K11417)/(2*D11417*0.01)</f>
      </c>
    </row>
    <row r="11418">
      <c r="A11418" t="n">
        <v>2025</v>
      </c>
      <c r="B11418" t="inlineStr">
        <is>
          <t>00347716</t>
        </is>
      </c>
      <c r="C11418" t="inlineStr">
        <is>
          <t>중앙첨단소재</t>
        </is>
      </c>
      <c r="D11418" t="n">
        <v>2245916000</v>
      </c>
      <c r="E11418" t="n">
        <v>560045000</v>
      </c>
      <c r="F11418" t="n">
        <v>533389000</v>
      </c>
      <c r="G11418" t="n">
        <v>79177000</v>
      </c>
      <c r="H11418" t="n">
        <v>4.59</v>
      </c>
      <c r="I11418" t="n">
        <v>3.91</v>
      </c>
      <c r="J11418" t="n">
        <v>6.2787</v>
      </c>
      <c r="K11418" t="n">
        <v>-158202000</v>
      </c>
      <c r="L11418" t="n">
        <v>107408000</v>
      </c>
      <c r="M11418" t="n">
        <v>109458000</v>
      </c>
      <c r="N11418" t="n">
        <v>-162131000</v>
      </c>
      <c r="O11418">
        <f>D11417</f>
      </c>
      <c r="P11418">
        <f>(E11418-F11418+G11418)/O11418*100</f>
      </c>
      <c r="Q11418">
        <f>H11417</f>
      </c>
      <c r="R11418">
        <f>I11417</f>
      </c>
      <c r="S11418">
        <f>H11418-H11417</f>
      </c>
      <c r="T11418">
        <f>I11418-I11417</f>
      </c>
      <c r="U11418">
        <f>(L11418-K11418)/(2*D11418*0.01)</f>
      </c>
    </row>
    <row r="11419">
      <c r="A11419" t="n">
        <v>2014</v>
      </c>
      <c r="B11419" t="inlineStr">
        <is>
          <t>00347734</t>
        </is>
      </c>
      <c r="C11419" t="inlineStr">
        <is>
          <t>진양화학</t>
        </is>
      </c>
      <c r="D11419" t="n">
        <v>3847500000</v>
      </c>
      <c r="E11419" t="n">
        <v>1240000000</v>
      </c>
      <c r="F11419" t="n">
        <v>4691972000</v>
      </c>
      <c r="G11419" t="n">
        <v>177000000</v>
      </c>
      <c r="J11419" t="n">
        <v>6.87</v>
      </c>
    </row>
    <row r="11420">
      <c r="A11420" t="n">
        <v>2015</v>
      </c>
      <c r="B11420" t="inlineStr">
        <is>
          <t>00347734</t>
        </is>
      </c>
      <c r="C11420" t="inlineStr">
        <is>
          <t>진양화학</t>
        </is>
      </c>
      <c r="D11420" t="n">
        <v>4288000000</v>
      </c>
      <c r="F11420" t="n">
        <v>5108167000</v>
      </c>
      <c r="J11420" t="n">
        <v>5.25</v>
      </c>
      <c r="K11420" t="n">
        <v>-221228000</v>
      </c>
      <c r="L11420" t="n">
        <v>227721000</v>
      </c>
      <c r="M11420" t="n">
        <v>222640000</v>
      </c>
      <c r="N11420" t="n">
        <v>-221034000</v>
      </c>
      <c r="O11420">
        <f>D11419</f>
      </c>
      <c r="U11420">
        <f>(L11420-K11420)/(2*D11420*0.01)</f>
      </c>
      <c r="V11420">
        <f>(L11420+K11420)/(D11420*0.0001)</f>
      </c>
    </row>
    <row r="11421">
      <c r="A11421" t="n">
        <v>2016</v>
      </c>
      <c r="B11421" t="inlineStr">
        <is>
          <t>00347734</t>
        </is>
      </c>
      <c r="C11421" t="inlineStr">
        <is>
          <t>진양화학</t>
        </is>
      </c>
      <c r="D11421" t="n">
        <v>3975000000</v>
      </c>
      <c r="F11421" t="n">
        <v>4869911000</v>
      </c>
      <c r="J11421" t="n">
        <v>5.17</v>
      </c>
      <c r="O11421">
        <f>D11420</f>
      </c>
    </row>
    <row r="11422">
      <c r="A11422" t="n">
        <v>2017</v>
      </c>
      <c r="B11422" t="inlineStr">
        <is>
          <t>00347734</t>
        </is>
      </c>
      <c r="C11422" t="inlineStr">
        <is>
          <t>진양화학</t>
        </is>
      </c>
      <c r="D11422" t="n">
        <v>3780836000</v>
      </c>
      <c r="F11422" t="n">
        <v>4594955000</v>
      </c>
      <c r="J11422" t="n">
        <v>5.08</v>
      </c>
      <c r="K11422" t="n">
        <v>-189845000</v>
      </c>
      <c r="L11422" t="n">
        <v>193585000</v>
      </c>
      <c r="M11422" t="n">
        <v>181522000</v>
      </c>
      <c r="N11422" t="n">
        <v>-190521000</v>
      </c>
      <c r="O11422">
        <f>D11421</f>
      </c>
      <c r="U11422">
        <f>(L11422-K11422)/(2*D11422*0.01)</f>
      </c>
      <c r="V11422">
        <f>(L11422+K11422)/(D11422*0.0001)</f>
      </c>
    </row>
    <row r="11423">
      <c r="A11423" t="n">
        <v>2018</v>
      </c>
      <c r="B11423" t="inlineStr">
        <is>
          <t>00347734</t>
        </is>
      </c>
      <c r="C11423" t="inlineStr">
        <is>
          <t>진양화학</t>
        </is>
      </c>
      <c r="D11423" t="n">
        <v>4074968000</v>
      </c>
      <c r="F11423" t="n">
        <v>5090524000</v>
      </c>
      <c r="J11423" t="n">
        <v>5.48</v>
      </c>
      <c r="O11423">
        <f>D11422</f>
      </c>
    </row>
    <row r="11424">
      <c r="A11424" t="n">
        <v>2021</v>
      </c>
      <c r="B11424" t="inlineStr">
        <is>
          <t>00347734</t>
        </is>
      </c>
      <c r="C11424" t="inlineStr">
        <is>
          <t>진양화학</t>
        </is>
      </c>
      <c r="D11424" t="n">
        <v>883767763</v>
      </c>
      <c r="E11424" t="n">
        <v>309374718</v>
      </c>
      <c r="F11424" t="n">
        <v>2427197019</v>
      </c>
      <c r="G11424" t="n">
        <v>55070692</v>
      </c>
      <c r="H11424" t="n">
        <v>3.06</v>
      </c>
      <c r="I11424" t="n">
        <v>3.38</v>
      </c>
      <c r="J11424" t="n">
        <v>11.22</v>
      </c>
    </row>
    <row r="11425">
      <c r="A11425" t="n">
        <v>2022</v>
      </c>
      <c r="B11425" t="inlineStr">
        <is>
          <t>00347734</t>
        </is>
      </c>
      <c r="C11425" t="inlineStr">
        <is>
          <t>진양화학</t>
        </is>
      </c>
      <c r="D11425" t="n">
        <v>961927065</v>
      </c>
      <c r="E11425" t="n">
        <v>106554496</v>
      </c>
      <c r="F11425" t="n">
        <v>43121231</v>
      </c>
      <c r="G11425" t="n">
        <v>6602617</v>
      </c>
      <c r="H11425" t="n">
        <v>5.39</v>
      </c>
      <c r="I11425" t="n">
        <v>6</v>
      </c>
      <c r="J11425" t="n">
        <v>11.3</v>
      </c>
      <c r="K11425" t="n">
        <v>-22359657</v>
      </c>
      <c r="L11425" t="n">
        <v>26516332</v>
      </c>
      <c r="M11425" t="n">
        <v>26110806</v>
      </c>
      <c r="N11425" t="n">
        <v>-22456415</v>
      </c>
      <c r="O11425">
        <f>D11424</f>
      </c>
      <c r="P11425">
        <f>(E11425-F11425+G11425)/O11425*100</f>
      </c>
      <c r="Q11425">
        <f>H11424</f>
      </c>
      <c r="R11425">
        <f>I11424</f>
      </c>
      <c r="S11425">
        <f>H11425-H11424</f>
      </c>
      <c r="T11425">
        <f>I11425-I11424</f>
      </c>
      <c r="U11425">
        <f>(L11425-K11425)/(2*D11425*0.01)</f>
      </c>
      <c r="V11425">
        <f>(L11425+K11425)/(D11425*0.0001)</f>
      </c>
    </row>
    <row r="11426">
      <c r="A11426" t="n">
        <v>2023</v>
      </c>
      <c r="B11426" t="inlineStr">
        <is>
          <t>00347734</t>
        </is>
      </c>
      <c r="C11426" t="inlineStr">
        <is>
          <t>진양화학</t>
        </is>
      </c>
      <c r="D11426" t="n">
        <v>854314965</v>
      </c>
      <c r="E11426" t="n">
        <v>101508326</v>
      </c>
      <c r="F11426" t="n">
        <v>243796831</v>
      </c>
      <c r="G11426" t="n">
        <v>11449142</v>
      </c>
      <c r="H11426" t="n">
        <v>4.65</v>
      </c>
      <c r="I11426" t="n">
        <v>5</v>
      </c>
      <c r="J11426" t="n">
        <v>11.2</v>
      </c>
      <c r="K11426" t="n">
        <v>-24026115</v>
      </c>
      <c r="L11426" t="n">
        <v>28258310</v>
      </c>
      <c r="M11426" t="n">
        <v>27895332</v>
      </c>
      <c r="N11426" t="n">
        <v>-24183492</v>
      </c>
      <c r="O11426">
        <f>D11425</f>
      </c>
      <c r="P11426">
        <f>(E11426-F11426+G11426)/O11426*100</f>
      </c>
      <c r="Q11426">
        <f>H11425</f>
      </c>
      <c r="R11426">
        <f>I11425</f>
      </c>
      <c r="S11426">
        <f>H11426-H11425</f>
      </c>
      <c r="T11426">
        <f>I11426-I11425</f>
      </c>
      <c r="U11426">
        <f>(L11426-K11426)/(2*D11426*0.01)</f>
      </c>
      <c r="V11426">
        <f>(L11426+K11426)/(D11426*0.0001)</f>
      </c>
    </row>
    <row r="11427">
      <c r="A11427" t="n">
        <v>2016</v>
      </c>
      <c r="B11427" t="inlineStr">
        <is>
          <t>00347877</t>
        </is>
      </c>
      <c r="C11427" t="inlineStr">
        <is>
          <t>세영디앤씨</t>
        </is>
      </c>
      <c r="D11427" t="n">
        <v>220109000</v>
      </c>
      <c r="H11427" t="n">
        <v>2.63</v>
      </c>
      <c r="I11427" t="n">
        <v>4</v>
      </c>
      <c r="K11427" t="n">
        <v>-14887000</v>
      </c>
      <c r="L11427" t="n">
        <v>17533000</v>
      </c>
      <c r="U11427">
        <f>(L11427-K11427)/(2*D11427*0.01)</f>
      </c>
      <c r="V11427">
        <f>(L11427+K11427)/(D11427*0.0001)</f>
      </c>
    </row>
    <row r="11428">
      <c r="A11428" t="n">
        <v>2017</v>
      </c>
      <c r="B11428" t="inlineStr">
        <is>
          <t>00347877</t>
        </is>
      </c>
      <c r="C11428" t="inlineStr">
        <is>
          <t>세영디앤씨</t>
        </is>
      </c>
      <c r="D11428" t="n">
        <v>282289000</v>
      </c>
      <c r="E11428" t="n">
        <v>118157000</v>
      </c>
      <c r="F11428" t="n">
        <v>63514000</v>
      </c>
      <c r="G11428" t="n">
        <v>4140000</v>
      </c>
      <c r="H11428" t="n">
        <v>2.99</v>
      </c>
      <c r="I11428" t="n">
        <v>4</v>
      </c>
      <c r="J11428" t="n">
        <v>9.01</v>
      </c>
      <c r="K11428" t="n">
        <v>-19163000</v>
      </c>
      <c r="L11428" t="n">
        <v>22384000</v>
      </c>
      <c r="M11428" t="n">
        <v>21945000</v>
      </c>
      <c r="N11428" t="n">
        <v>-19178000</v>
      </c>
      <c r="O11428">
        <f>D11427</f>
      </c>
      <c r="P11428">
        <f>(E11428-F11428+G11428)/O11428*100</f>
      </c>
      <c r="Q11428">
        <f>H11427</f>
      </c>
      <c r="R11428">
        <f>I11427</f>
      </c>
      <c r="S11428">
        <f>H11428-H11427</f>
      </c>
      <c r="T11428">
        <f>I11428-I11427</f>
      </c>
      <c r="U11428">
        <f>(L11428-K11428)/(2*D11428*0.01)</f>
      </c>
      <c r="V11428">
        <f>(L11428+K11428)/(D11428*0.0001)</f>
      </c>
    </row>
    <row r="11429">
      <c r="A11429" t="n">
        <v>2018</v>
      </c>
      <c r="B11429" t="inlineStr">
        <is>
          <t>00347877</t>
        </is>
      </c>
      <c r="C11429" t="inlineStr">
        <is>
          <t>세영디앤씨</t>
        </is>
      </c>
      <c r="D11429" t="n">
        <v>971433000</v>
      </c>
      <c r="E11429" t="n">
        <v>125806000</v>
      </c>
      <c r="F11429" t="n">
        <v>282289000</v>
      </c>
      <c r="G11429" t="n">
        <v>0</v>
      </c>
      <c r="H11429" t="n">
        <v>2.5</v>
      </c>
      <c r="I11429" t="n">
        <v>3</v>
      </c>
      <c r="J11429" t="n">
        <v>8.91</v>
      </c>
      <c r="K11429" t="n">
        <v>-20531000</v>
      </c>
      <c r="L11429" t="n">
        <v>20531000</v>
      </c>
      <c r="M11429" t="n">
        <v>24637000</v>
      </c>
      <c r="N11429" t="n">
        <v>-24637000</v>
      </c>
      <c r="O11429">
        <f>D11428</f>
      </c>
      <c r="P11429">
        <f>(E11429-F11429+G11429)/O11429*100</f>
      </c>
      <c r="Q11429">
        <f>H11428</f>
      </c>
      <c r="R11429">
        <f>I11428</f>
      </c>
      <c r="S11429">
        <f>H11429-H11428</f>
      </c>
      <c r="T11429">
        <f>I11429-I11428</f>
      </c>
      <c r="U11429">
        <f>(L11429-K11429)/(2*D11429*0.01)</f>
      </c>
    </row>
    <row r="11430">
      <c r="A11430" t="n">
        <v>2020</v>
      </c>
      <c r="B11430" t="inlineStr">
        <is>
          <t>00347877</t>
        </is>
      </c>
      <c r="C11430" t="inlineStr">
        <is>
          <t>세영디앤씨</t>
        </is>
      </c>
      <c r="D11430" t="n">
        <v>34244000</v>
      </c>
    </row>
    <row r="11431">
      <c r="A11431" t="n">
        <v>2021</v>
      </c>
      <c r="B11431" t="inlineStr">
        <is>
          <t>00347877</t>
        </is>
      </c>
      <c r="C11431" t="inlineStr">
        <is>
          <t>세영디앤씨</t>
        </is>
      </c>
      <c r="D11431" t="n">
        <v>29259000</v>
      </c>
      <c r="O11431">
        <f>D11430</f>
      </c>
    </row>
    <row r="11432">
      <c r="A11432" t="n">
        <v>2022</v>
      </c>
      <c r="B11432" t="inlineStr">
        <is>
          <t>00347877</t>
        </is>
      </c>
      <c r="C11432" t="inlineStr">
        <is>
          <t>세영디앤씨</t>
        </is>
      </c>
      <c r="D11432" t="n">
        <v>65357000</v>
      </c>
      <c r="O11432">
        <f>D11431</f>
      </c>
    </row>
    <row r="11433">
      <c r="A11433" t="n">
        <v>2023</v>
      </c>
      <c r="B11433" t="inlineStr">
        <is>
          <t>00347877</t>
        </is>
      </c>
      <c r="C11433" t="inlineStr">
        <is>
          <t>세영디앤씨</t>
        </is>
      </c>
      <c r="D11433" t="n">
        <v>57389000</v>
      </c>
      <c r="O11433">
        <f>D11432</f>
      </c>
    </row>
    <row r="11434">
      <c r="A11434" t="n">
        <v>2024</v>
      </c>
      <c r="B11434" t="inlineStr">
        <is>
          <t>00347877</t>
        </is>
      </c>
      <c r="C11434" t="inlineStr">
        <is>
          <t>세영디앤씨</t>
        </is>
      </c>
      <c r="D11434" t="n">
        <v>69481000</v>
      </c>
      <c r="O11434">
        <f>D11433</f>
      </c>
    </row>
    <row r="11435">
      <c r="A11435" t="n">
        <v>2014</v>
      </c>
      <c r="B11435" t="inlineStr">
        <is>
          <t>00348034</t>
        </is>
      </c>
      <c r="C11435" t="inlineStr">
        <is>
          <t>액토즈소프트</t>
        </is>
      </c>
      <c r="D11435" t="n">
        <v>1213053000</v>
      </c>
      <c r="E11435" t="n">
        <v>748443000</v>
      </c>
      <c r="F11435" t="n">
        <v>239426000</v>
      </c>
      <c r="G11435" t="n">
        <v>41828000</v>
      </c>
      <c r="H11435" t="n">
        <v>2.45</v>
      </c>
      <c r="I11435" t="n">
        <v>6</v>
      </c>
      <c r="J11435" t="n">
        <v>5.64</v>
      </c>
      <c r="K11435" t="n">
        <v>-59437000</v>
      </c>
      <c r="L11435" t="n">
        <v>67817000</v>
      </c>
      <c r="M11435" t="n">
        <v>65422000</v>
      </c>
      <c r="N11435" t="n">
        <v>-58214000</v>
      </c>
      <c r="U11435">
        <f>(L11435-K11435)/(2*D11435*0.01)</f>
      </c>
      <c r="V11435">
        <f>(L11435+K11435)/(D11435*0.0001)</f>
      </c>
    </row>
    <row r="11436">
      <c r="A11436" t="n">
        <v>2015</v>
      </c>
      <c r="B11436" t="inlineStr">
        <is>
          <t>00348034</t>
        </is>
      </c>
      <c r="C11436" t="inlineStr">
        <is>
          <t>액토즈소프트</t>
        </is>
      </c>
      <c r="D11436" t="n">
        <v>1704801000</v>
      </c>
      <c r="E11436" t="n">
        <v>924919000</v>
      </c>
      <c r="F11436" t="n">
        <v>990092000</v>
      </c>
      <c r="G11436" t="n">
        <v>31820000</v>
      </c>
      <c r="H11436" t="n">
        <v>2.445</v>
      </c>
      <c r="I11436" t="n">
        <v>7.1</v>
      </c>
      <c r="J11436" t="n">
        <v>5.7</v>
      </c>
      <c r="K11436" t="n">
        <v>-83570000</v>
      </c>
      <c r="L11436" t="n">
        <v>95200000</v>
      </c>
      <c r="M11436" t="n">
        <v>91800000</v>
      </c>
      <c r="N11436" t="n">
        <v>-81600000</v>
      </c>
      <c r="O11436">
        <f>D11435</f>
      </c>
      <c r="P11436">
        <f>(E11436-F11436+G11436)/O11436*100</f>
      </c>
      <c r="Q11436">
        <f>H11435</f>
      </c>
      <c r="R11436">
        <f>I11435</f>
      </c>
      <c r="S11436">
        <f>H11436-H11435</f>
      </c>
      <c r="T11436">
        <f>I11436-I11435</f>
      </c>
      <c r="U11436">
        <f>(L11436-K11436)/(2*D11436*0.01)</f>
      </c>
      <c r="V11436">
        <f>(L11436+K11436)/(D11436*0.0001)</f>
      </c>
    </row>
    <row r="11437">
      <c r="A11437" t="n">
        <v>2016</v>
      </c>
      <c r="B11437" t="inlineStr">
        <is>
          <t>00348034</t>
        </is>
      </c>
      <c r="C11437" t="inlineStr">
        <is>
          <t>액토즈소프트</t>
        </is>
      </c>
      <c r="D11437" t="n">
        <v>732842000</v>
      </c>
      <c r="E11437" t="n">
        <v>562020000</v>
      </c>
      <c r="F11437" t="n">
        <v>1369085000</v>
      </c>
      <c r="G11437" t="n">
        <v>22507000</v>
      </c>
      <c r="H11437" t="n">
        <v>2.35</v>
      </c>
      <c r="I11437" t="n">
        <v>6</v>
      </c>
      <c r="J11437" t="n">
        <v>8.6</v>
      </c>
      <c r="K11437" t="n">
        <v>-52800000</v>
      </c>
      <c r="L11437" t="n">
        <v>62190000</v>
      </c>
      <c r="M11437" t="n">
        <v>59328000</v>
      </c>
      <c r="N11437" t="n">
        <v>-52032000</v>
      </c>
      <c r="O11437">
        <f>D11436</f>
      </c>
      <c r="P11437">
        <f>(E11437-F11437+G11437)/O11437*100</f>
      </c>
      <c r="Q11437">
        <f>H11436</f>
      </c>
      <c r="R11437">
        <f>I11436</f>
      </c>
      <c r="S11437">
        <f>H11437-H11436</f>
      </c>
      <c r="T11437">
        <f>I11437-I11436</f>
      </c>
      <c r="U11437">
        <f>(L11437-K11437)/(2*D11437*0.01)</f>
      </c>
      <c r="V11437">
        <f>(L11437+K11437)/(D11437*0.0001)</f>
      </c>
    </row>
    <row r="11438">
      <c r="A11438" t="n">
        <v>2019</v>
      </c>
      <c r="B11438" t="inlineStr">
        <is>
          <t>00348034</t>
        </is>
      </c>
      <c r="C11438" t="inlineStr">
        <is>
          <t>액토즈소프트</t>
        </is>
      </c>
      <c r="D11438" t="n">
        <v>2511090000</v>
      </c>
      <c r="E11438" t="n">
        <v>619578000</v>
      </c>
      <c r="F11438" t="n">
        <v>290187000</v>
      </c>
      <c r="G11438" t="n">
        <v>39005000</v>
      </c>
      <c r="H11438" t="n">
        <v>2.105</v>
      </c>
      <c r="I11438" t="n">
        <v>4.22</v>
      </c>
      <c r="J11438" t="n">
        <v>10.84</v>
      </c>
      <c r="K11438" t="n">
        <v>-248747000</v>
      </c>
      <c r="L11438" t="n">
        <v>297601000</v>
      </c>
      <c r="M11438" t="n">
        <v>294970000</v>
      </c>
      <c r="N11438" t="n">
        <v>-251368000</v>
      </c>
      <c r="U11438">
        <f>(L11438-K11438)/(2*D11438*0.01)</f>
      </c>
      <c r="V11438">
        <f>(L11438+K11438)/(D11438*0.0001)</f>
      </c>
    </row>
    <row r="11439">
      <c r="A11439" t="n">
        <v>2020</v>
      </c>
      <c r="B11439" t="inlineStr">
        <is>
          <t>00348034</t>
        </is>
      </c>
      <c r="C11439" t="inlineStr">
        <is>
          <t>액토즈소프트</t>
        </is>
      </c>
      <c r="D11439" t="n">
        <v>3230599000</v>
      </c>
      <c r="E11439" t="n">
        <v>831672000</v>
      </c>
      <c r="F11439" t="n">
        <v>255585000</v>
      </c>
      <c r="G11439" t="n">
        <v>50985000</v>
      </c>
      <c r="H11439" t="n">
        <v>2.16</v>
      </c>
      <c r="I11439" t="n">
        <v>4.38</v>
      </c>
      <c r="J11439" t="n">
        <v>11</v>
      </c>
      <c r="K11439" t="n">
        <v>-319174000</v>
      </c>
      <c r="L11439" t="n">
        <v>380741000</v>
      </c>
      <c r="M11439" t="n">
        <v>385701000</v>
      </c>
      <c r="N11439" t="n">
        <v>-328590000</v>
      </c>
      <c r="O11439">
        <f>D11438</f>
      </c>
      <c r="P11439">
        <f>(E11439-F11439+G11439)/O11439*100</f>
      </c>
      <c r="Q11439">
        <f>H11438</f>
      </c>
      <c r="R11439">
        <f>I11438</f>
      </c>
      <c r="S11439">
        <f>H11439-H11438</f>
      </c>
      <c r="T11439">
        <f>I11439-I11438</f>
      </c>
      <c r="U11439">
        <f>(L11439-K11439)/(2*D11439*0.01)</f>
      </c>
      <c r="V11439">
        <f>(L11439+K11439)/(D11439*0.0001)</f>
      </c>
    </row>
    <row r="11440">
      <c r="A11440" t="n">
        <v>2021</v>
      </c>
      <c r="B11440" t="inlineStr">
        <is>
          <t>00348034</t>
        </is>
      </c>
      <c r="C11440" t="inlineStr">
        <is>
          <t>액토즈소프트</t>
        </is>
      </c>
      <c r="D11440" t="n">
        <v>4469167000</v>
      </c>
      <c r="E11440" t="n">
        <v>907611000</v>
      </c>
      <c r="F11440" t="n">
        <v>96392000</v>
      </c>
      <c r="G11440" t="n">
        <v>67443000</v>
      </c>
      <c r="H11440" t="n">
        <v>2.685</v>
      </c>
      <c r="I11440" t="n">
        <v>5.25</v>
      </c>
      <c r="J11440" t="n">
        <v>11.11</v>
      </c>
      <c r="K11440" t="n">
        <v>-442872000</v>
      </c>
      <c r="L11440" t="n">
        <v>527010000</v>
      </c>
      <c r="M11440" t="n">
        <v>536849000</v>
      </c>
      <c r="N11440" t="n">
        <v>-458021000</v>
      </c>
      <c r="O11440">
        <f>D11439</f>
      </c>
      <c r="P11440">
        <f>(E11440-F11440+G11440)/O11440*100</f>
      </c>
      <c r="Q11440">
        <f>H11439</f>
      </c>
      <c r="R11440">
        <f>I11439</f>
      </c>
      <c r="S11440">
        <f>H11440-H11439</f>
      </c>
      <c r="T11440">
        <f>I11440-I11439</f>
      </c>
      <c r="U11440">
        <f>(L11440-K11440)/(2*D11440*0.01)</f>
      </c>
      <c r="V11440">
        <f>(L11440+K11440)/(D11440*0.0001)</f>
      </c>
    </row>
    <row r="11441">
      <c r="A11441" t="n">
        <v>2022</v>
      </c>
      <c r="B11441" t="inlineStr">
        <is>
          <t>00348034</t>
        </is>
      </c>
      <c r="C11441" t="inlineStr">
        <is>
          <t>액토즈소프트</t>
        </is>
      </c>
      <c r="D11441" t="n">
        <v>4164344000</v>
      </c>
      <c r="E11441" t="n">
        <v>1022108000</v>
      </c>
      <c r="F11441" t="n">
        <v>305673000</v>
      </c>
      <c r="G11441" t="n">
        <v>116156000</v>
      </c>
      <c r="H11441" t="n">
        <v>5.195</v>
      </c>
      <c r="I11441" t="n">
        <v>5.25</v>
      </c>
      <c r="J11441" t="n">
        <v>9.710000000000001</v>
      </c>
      <c r="K11441" t="n">
        <v>-353626000</v>
      </c>
      <c r="L11441" t="n">
        <v>413366000</v>
      </c>
      <c r="M11441" t="n">
        <v>432250000</v>
      </c>
      <c r="N11441" t="n">
        <v>-374114000</v>
      </c>
      <c r="O11441">
        <f>D11440</f>
      </c>
      <c r="P11441">
        <f>(E11441-F11441+G11441)/O11441*100</f>
      </c>
      <c r="Q11441">
        <f>H11440</f>
      </c>
      <c r="R11441">
        <f>I11440</f>
      </c>
      <c r="S11441">
        <f>H11441-H11440</f>
      </c>
      <c r="T11441">
        <f>I11441-I11440</f>
      </c>
      <c r="U11441">
        <f>(L11441-K11441)/(2*D11441*0.01)</f>
      </c>
      <c r="V11441">
        <f>(L11441+K11441)/(D11441*0.0001)</f>
      </c>
    </row>
    <row r="11442">
      <c r="A11442" t="n">
        <v>2023</v>
      </c>
      <c r="B11442" t="inlineStr">
        <is>
          <t>00348034</t>
        </is>
      </c>
      <c r="C11442" t="inlineStr">
        <is>
          <t>액토즈소프트</t>
        </is>
      </c>
      <c r="D11442" t="n">
        <v>5033939000</v>
      </c>
      <c r="E11442" t="n">
        <v>891418000</v>
      </c>
      <c r="F11442" t="n">
        <v>537455000</v>
      </c>
      <c r="G11442" t="n">
        <v>204608000</v>
      </c>
      <c r="H11442" t="n">
        <v>4.38</v>
      </c>
      <c r="I11442" t="n">
        <v>5.5</v>
      </c>
      <c r="J11442" t="n">
        <v>10.07</v>
      </c>
      <c r="K11442" t="n">
        <v>-445582000</v>
      </c>
      <c r="L11442" t="n">
        <v>521301000</v>
      </c>
      <c r="M11442" t="n">
        <v>540618000</v>
      </c>
      <c r="N11442" t="n">
        <v>-468096000</v>
      </c>
      <c r="O11442">
        <f>D11441</f>
      </c>
      <c r="P11442">
        <f>(E11442-F11442+G11442)/O11442*100</f>
      </c>
      <c r="Q11442">
        <f>H11441</f>
      </c>
      <c r="R11442">
        <f>I11441</f>
      </c>
      <c r="S11442">
        <f>H11442-H11441</f>
      </c>
      <c r="T11442">
        <f>I11442-I11441</f>
      </c>
      <c r="U11442">
        <f>(L11442-K11442)/(2*D11442*0.01)</f>
      </c>
      <c r="V11442">
        <f>(L11442+K11442)/(D11442*0.0001)</f>
      </c>
    </row>
    <row r="11443">
      <c r="A11443" t="n">
        <v>2024</v>
      </c>
      <c r="B11443" t="inlineStr">
        <is>
          <t>00348034</t>
        </is>
      </c>
      <c r="C11443" t="inlineStr">
        <is>
          <t>액토즈소프트</t>
        </is>
      </c>
      <c r="D11443" t="n">
        <v>6238186000</v>
      </c>
      <c r="E11443" t="n">
        <v>1022409000</v>
      </c>
      <c r="F11443" t="n">
        <v>313304000</v>
      </c>
      <c r="G11443" t="n">
        <v>211618000</v>
      </c>
      <c r="H11443" t="n">
        <v>3.74</v>
      </c>
      <c r="I11443" t="n">
        <v>5.5</v>
      </c>
      <c r="J11443" t="n">
        <v>9.82</v>
      </c>
      <c r="K11443" t="n">
        <v>-541695000</v>
      </c>
      <c r="L11443" t="n">
        <v>632926000</v>
      </c>
      <c r="M11443" t="n">
        <v>651954000</v>
      </c>
      <c r="N11443" t="n">
        <v>-565818000</v>
      </c>
      <c r="O11443">
        <f>D11442</f>
      </c>
      <c r="P11443">
        <f>(E11443-F11443+G11443)/O11443*100</f>
      </c>
      <c r="Q11443">
        <f>H11442</f>
      </c>
      <c r="R11443">
        <f>I11442</f>
      </c>
      <c r="S11443">
        <f>H11443-H11442</f>
      </c>
      <c r="T11443">
        <f>I11443-I11442</f>
      </c>
      <c r="U11443">
        <f>(L11443-K11443)/(2*D11443*0.01)</f>
      </c>
      <c r="V11443">
        <f>(L11443+K11443)/(D11443*0.0001)</f>
      </c>
    </row>
    <row r="11444">
      <c r="A11444" t="n">
        <v>2025</v>
      </c>
      <c r="B11444" t="inlineStr">
        <is>
          <t>00348034</t>
        </is>
      </c>
      <c r="C11444" t="inlineStr">
        <is>
          <t>액토즈소프트</t>
        </is>
      </c>
      <c r="D11444" t="n">
        <v>6814499000</v>
      </c>
      <c r="E11444" t="n">
        <v>1059671000</v>
      </c>
      <c r="F11444" t="n">
        <v>596330000</v>
      </c>
      <c r="G11444" t="n">
        <v>223830000</v>
      </c>
      <c r="H11444" t="n">
        <v>4.13</v>
      </c>
      <c r="I11444" t="n">
        <v>5.5</v>
      </c>
      <c r="J11444" t="n">
        <v>10.021</v>
      </c>
      <c r="K11444" t="n">
        <v>-601622000</v>
      </c>
      <c r="L11444" t="n">
        <v>697362000</v>
      </c>
      <c r="M11444" t="n">
        <v>681469000</v>
      </c>
      <c r="N11444" t="n">
        <v>-600216000</v>
      </c>
      <c r="O11444">
        <f>D11443</f>
      </c>
      <c r="P11444">
        <f>(E11444-F11444+G11444)/O11444*100</f>
      </c>
      <c r="Q11444">
        <f>H11443</f>
      </c>
      <c r="R11444">
        <f>I11443</f>
      </c>
      <c r="S11444">
        <f>H11444-H11443</f>
      </c>
      <c r="T11444">
        <f>I11444-I11443</f>
      </c>
      <c r="U11444">
        <f>(L11444-K11444)/(2*D11444*0.01)</f>
      </c>
      <c r="V11444">
        <f>(L11444+K11444)/(D11444*0.0001)</f>
      </c>
    </row>
    <row r="11445">
      <c r="A11445" t="n">
        <v>2024</v>
      </c>
      <c r="B11445" t="inlineStr">
        <is>
          <t>00348575</t>
        </is>
      </c>
      <c r="C11445" t="inlineStr">
        <is>
          <t>케어캠프</t>
        </is>
      </c>
      <c r="D11445" t="n">
        <v>3427834000</v>
      </c>
      <c r="E11445" t="n">
        <v>961075000</v>
      </c>
      <c r="F11445" t="n">
        <v>642068000</v>
      </c>
      <c r="G11445" t="n">
        <v>95456000</v>
      </c>
      <c r="H11445" t="n">
        <v>3.79</v>
      </c>
      <c r="I11445" t="n">
        <v>3.06</v>
      </c>
      <c r="J11445" t="n">
        <v>8.859999999999999</v>
      </c>
      <c r="K11445" t="n">
        <v>-197970000</v>
      </c>
      <c r="L11445" t="n">
        <v>226029000</v>
      </c>
      <c r="M11445" t="n">
        <v>225539000</v>
      </c>
      <c r="N11445" t="n">
        <v>-201195000</v>
      </c>
      <c r="U11445">
        <f>(L11445-K11445)/(2*D11445*0.01)</f>
      </c>
      <c r="V11445">
        <f>(L11445+K11445)/(D11445*0.0001)</f>
      </c>
    </row>
    <row r="11446">
      <c r="A11446" t="n">
        <v>2014</v>
      </c>
      <c r="B11446" t="inlineStr">
        <is>
          <t>00349060</t>
        </is>
      </c>
      <c r="C11446" t="inlineStr">
        <is>
          <t>한스바이오메드</t>
        </is>
      </c>
      <c r="D11446" t="n">
        <v>1803538000</v>
      </c>
      <c r="E11446" t="n">
        <v>313753000</v>
      </c>
      <c r="F11446" t="n">
        <v>331994000</v>
      </c>
      <c r="G11446" t="n">
        <v>44133000</v>
      </c>
      <c r="H11446" t="n">
        <v>3.3</v>
      </c>
      <c r="K11446" t="n">
        <v>-178607000</v>
      </c>
      <c r="L11446" t="n">
        <v>215443000</v>
      </c>
      <c r="M11446" t="n">
        <v>201099000</v>
      </c>
      <c r="N11446" t="n">
        <v>-171492000</v>
      </c>
      <c r="U11446">
        <f>(L11446-K11446)/(2*D11446*0.01)</f>
      </c>
      <c r="V11446">
        <f>(L11446+K11446)/(D11446*0.0001)</f>
      </c>
    </row>
    <row r="11447">
      <c r="A11447" t="n">
        <v>2018</v>
      </c>
      <c r="B11447" t="inlineStr">
        <is>
          <t>00349060</t>
        </is>
      </c>
      <c r="C11447" t="inlineStr">
        <is>
          <t>한스바이오메드</t>
        </is>
      </c>
      <c r="D11447" t="n">
        <v>90232000</v>
      </c>
      <c r="E11447" t="n">
        <v>30713000</v>
      </c>
      <c r="F11447" t="n">
        <v>8664000</v>
      </c>
      <c r="G11447" t="n">
        <v>690000</v>
      </c>
      <c r="H11447" t="n">
        <v>2.91</v>
      </c>
      <c r="I11447" t="n">
        <v>3.88</v>
      </c>
      <c r="J11447" t="n">
        <v>9.5106</v>
      </c>
      <c r="K11447" t="n">
        <v>-7500000</v>
      </c>
      <c r="L11447" t="n">
        <v>8800000</v>
      </c>
      <c r="M11447" t="n">
        <v>8900000</v>
      </c>
      <c r="N11447" t="n">
        <v>-7700000</v>
      </c>
      <c r="U11447">
        <f>(L11447-K11447)/(2*D11447*0.01)</f>
      </c>
      <c r="V11447">
        <f>(L11447+K11447)/(D11447*0.0001)</f>
      </c>
    </row>
    <row r="11448">
      <c r="A11448" t="n">
        <v>2014</v>
      </c>
      <c r="B11448" t="inlineStr">
        <is>
          <t>00349097</t>
        </is>
      </c>
      <c r="C11448" t="inlineStr">
        <is>
          <t>케이티스카이라이프</t>
        </is>
      </c>
      <c r="D11448" t="n">
        <v>18867046000</v>
      </c>
      <c r="E11448" t="n">
        <v>2864880000</v>
      </c>
      <c r="F11448" t="n">
        <v>875442000</v>
      </c>
      <c r="G11448" t="n">
        <v>510945000</v>
      </c>
      <c r="H11448" t="n">
        <v>2.855</v>
      </c>
      <c r="I11448" t="n">
        <v>6.475</v>
      </c>
      <c r="K11448" t="n">
        <v>-3549976000</v>
      </c>
      <c r="L11448" t="n">
        <v>3778368000</v>
      </c>
      <c r="M11448" t="n">
        <v>3720576000</v>
      </c>
      <c r="N11448" t="n">
        <v>-3490620000</v>
      </c>
      <c r="U11448">
        <f>(L11448-K11448)/(2*D11448*0.01)</f>
      </c>
      <c r="V11448">
        <f>(L11448+K11448)/(D11448*0.0001)</f>
      </c>
    </row>
    <row r="11449">
      <c r="A11449" t="n">
        <v>2015</v>
      </c>
      <c r="B11449" t="inlineStr">
        <is>
          <t>00349097</t>
        </is>
      </c>
      <c r="C11449" t="inlineStr">
        <is>
          <t>케이티스카이라이프</t>
        </is>
      </c>
      <c r="D11449" t="n">
        <v>21761462000</v>
      </c>
      <c r="E11449" t="n">
        <v>3356834000</v>
      </c>
      <c r="F11449" t="n">
        <v>710691000</v>
      </c>
      <c r="G11449" t="n">
        <v>497668000</v>
      </c>
      <c r="H11449" t="n">
        <v>2.4</v>
      </c>
      <c r="I11449" t="n">
        <v>6.04</v>
      </c>
      <c r="K11449" t="n">
        <v>-3954188000</v>
      </c>
      <c r="M11449" t="n">
        <v>4150584000</v>
      </c>
      <c r="O11449">
        <f>D11448</f>
      </c>
      <c r="P11449">
        <f>(E11449-F11449+G11449)/O11449*100</f>
      </c>
      <c r="Q11449">
        <f>H11448</f>
      </c>
      <c r="R11449">
        <f>I11448</f>
      </c>
      <c r="S11449">
        <f>H11449-H11448</f>
      </c>
      <c r="T11449">
        <f>I11449-I11448</f>
      </c>
    </row>
    <row r="11450">
      <c r="A11450" t="n">
        <v>2016</v>
      </c>
      <c r="B11450" t="inlineStr">
        <is>
          <t>00349097</t>
        </is>
      </c>
      <c r="C11450" t="inlineStr">
        <is>
          <t>케이티스카이라이프</t>
        </is>
      </c>
      <c r="D11450" t="n">
        <v>25443263000</v>
      </c>
      <c r="E11450" t="n">
        <v>3667563000</v>
      </c>
      <c r="F11450" t="n">
        <v>458759000</v>
      </c>
      <c r="G11450" t="n">
        <v>462039000</v>
      </c>
      <c r="H11450" t="n">
        <v>2.435</v>
      </c>
      <c r="I11450" t="n">
        <v>5.725</v>
      </c>
      <c r="K11450" t="n">
        <v>-4349516000</v>
      </c>
      <c r="L11450" t="n">
        <v>4469888000</v>
      </c>
      <c r="M11450" t="n">
        <v>4558820000</v>
      </c>
      <c r="N11450" t="n">
        <v>-4294384000</v>
      </c>
      <c r="O11450">
        <f>D11449</f>
      </c>
      <c r="P11450">
        <f>(E11450-F11450+G11450)/O11450*100</f>
      </c>
      <c r="Q11450">
        <f>H11449</f>
      </c>
      <c r="R11450">
        <f>I11449</f>
      </c>
      <c r="S11450">
        <f>H11450-H11449</f>
      </c>
      <c r="T11450">
        <f>I11450-I11449</f>
      </c>
      <c r="U11450">
        <f>(L11450-K11450)/(2*D11450*0.01)</f>
      </c>
      <c r="V11450">
        <f>(L11450+K11450)/(D11450*0.0001)</f>
      </c>
    </row>
    <row r="11451">
      <c r="A11451" t="n">
        <v>2017</v>
      </c>
      <c r="B11451" t="inlineStr">
        <is>
          <t>00349097</t>
        </is>
      </c>
      <c r="C11451" t="inlineStr">
        <is>
          <t>케이티스카이라이프</t>
        </is>
      </c>
      <c r="D11451" t="n">
        <v>31099259000</v>
      </c>
      <c r="E11451" t="n">
        <v>3820919000</v>
      </c>
      <c r="F11451" t="n">
        <v>1008793000</v>
      </c>
      <c r="G11451" t="n">
        <v>691855000</v>
      </c>
      <c r="H11451" t="n">
        <v>2.9</v>
      </c>
      <c r="I11451" t="n">
        <v>4.92</v>
      </c>
      <c r="K11451" t="n">
        <v>-3795910000</v>
      </c>
      <c r="L11451" t="n">
        <v>4141020000</v>
      </c>
      <c r="M11451" t="n">
        <v>4077394000</v>
      </c>
      <c r="N11451" t="n">
        <v>-3776986000</v>
      </c>
      <c r="O11451">
        <f>D11450</f>
      </c>
      <c r="P11451">
        <f>(E11451-F11451+G11451)/O11451*100</f>
      </c>
      <c r="Q11451">
        <f>H11450</f>
      </c>
      <c r="R11451">
        <f>I11450</f>
      </c>
      <c r="S11451">
        <f>H11451-H11450</f>
      </c>
      <c r="T11451">
        <f>I11451-I11450</f>
      </c>
      <c r="U11451">
        <f>(L11451-K11451)/(2*D11451*0.01)</f>
      </c>
      <c r="V11451">
        <f>(L11451+K11451)/(D11451*0.0001)</f>
      </c>
    </row>
    <row r="11452">
      <c r="A11452" t="n">
        <v>2018</v>
      </c>
      <c r="B11452" t="inlineStr">
        <is>
          <t>00349097</t>
        </is>
      </c>
      <c r="C11452" t="inlineStr">
        <is>
          <t>케이티스카이라이프</t>
        </is>
      </c>
      <c r="D11452" t="n">
        <v>40404446000</v>
      </c>
      <c r="E11452" t="n">
        <v>4629970000</v>
      </c>
      <c r="F11452" t="n">
        <v>2419393000</v>
      </c>
      <c r="G11452" t="n">
        <v>1029147000</v>
      </c>
      <c r="H11452" t="n">
        <v>2.385</v>
      </c>
      <c r="I11452" t="n">
        <v>5.43</v>
      </c>
      <c r="K11452" t="n">
        <v>-10151140000</v>
      </c>
      <c r="L11452" t="n">
        <v>11108064000</v>
      </c>
      <c r="M11452" t="n">
        <v>10879988000</v>
      </c>
      <c r="N11452" t="n">
        <v>-10052364000</v>
      </c>
      <c r="O11452">
        <f>D11451</f>
      </c>
      <c r="P11452">
        <f>(E11452-F11452+G11452)/O11452*100</f>
      </c>
      <c r="Q11452">
        <f>H11451</f>
      </c>
      <c r="R11452">
        <f>I11451</f>
      </c>
      <c r="S11452">
        <f>H11452-H11451</f>
      </c>
      <c r="T11452">
        <f>I11452-I11451</f>
      </c>
      <c r="U11452">
        <f>(L11452-K11452)/(2*D11452*0.01)</f>
      </c>
      <c r="V11452">
        <f>(L11452+K11452)/(D11452*0.0001)</f>
      </c>
    </row>
    <row r="11453">
      <c r="A11453" t="n">
        <v>2019</v>
      </c>
      <c r="B11453" t="inlineStr">
        <is>
          <t>00349097</t>
        </is>
      </c>
      <c r="C11453" t="inlineStr">
        <is>
          <t>케이티스카이라이프</t>
        </is>
      </c>
      <c r="D11453" t="n">
        <v>45430677000</v>
      </c>
      <c r="E11453" t="n">
        <v>5301146000</v>
      </c>
      <c r="F11453" t="n">
        <v>1165576000</v>
      </c>
      <c r="G11453" t="n">
        <v>920807000</v>
      </c>
      <c r="H11453" t="n">
        <v>2.075</v>
      </c>
      <c r="I11453" t="n">
        <v>5.42</v>
      </c>
      <c r="K11453" t="n">
        <v>-11014856000</v>
      </c>
      <c r="L11453" t="n">
        <v>12048704000</v>
      </c>
      <c r="M11453" t="n">
        <v>11752240000</v>
      </c>
      <c r="N11453" t="n">
        <v>-10866008000</v>
      </c>
      <c r="O11453">
        <f>D11452</f>
      </c>
      <c r="P11453">
        <f>(E11453-F11453+G11453)/O11453*100</f>
      </c>
      <c r="Q11453">
        <f>H11452</f>
      </c>
      <c r="R11453">
        <f>I11452</f>
      </c>
      <c r="S11453">
        <f>H11453-H11452</f>
      </c>
      <c r="T11453">
        <f>I11453-I11452</f>
      </c>
      <c r="U11453">
        <f>(L11453-K11453)/(2*D11453*0.01)</f>
      </c>
      <c r="V11453">
        <f>(L11453+K11453)/(D11453*0.0001)</f>
      </c>
    </row>
    <row r="11454">
      <c r="A11454" t="n">
        <v>2020</v>
      </c>
      <c r="B11454" t="inlineStr">
        <is>
          <t>00349097</t>
        </is>
      </c>
      <c r="C11454" t="inlineStr">
        <is>
          <t>케이티스카이라이프</t>
        </is>
      </c>
      <c r="D11454" t="n">
        <v>48565074000</v>
      </c>
      <c r="E11454" t="n">
        <v>5717862000</v>
      </c>
      <c r="F11454" t="n">
        <v>2422321000</v>
      </c>
      <c r="G11454" t="n">
        <v>941633000</v>
      </c>
      <c r="H11454" t="n">
        <v>2.105</v>
      </c>
      <c r="I11454" t="n">
        <v>5.42</v>
      </c>
      <c r="K11454" t="n">
        <v>-5713166000</v>
      </c>
      <c r="L11454" t="n">
        <v>6240326000</v>
      </c>
      <c r="M11454" t="n">
        <v>6090402000</v>
      </c>
      <c r="N11454" t="n">
        <v>-5638886000</v>
      </c>
      <c r="O11454">
        <f>D11453</f>
      </c>
      <c r="P11454">
        <f>(E11454-F11454+G11454)/O11454*100</f>
      </c>
      <c r="Q11454">
        <f>H11453</f>
      </c>
      <c r="R11454">
        <f>I11453</f>
      </c>
      <c r="S11454">
        <f>H11454-H11453</f>
      </c>
      <c r="T11454">
        <f>I11454-I11453</f>
      </c>
      <c r="U11454">
        <f>(L11454-K11454)/(2*D11454*0.01)</f>
      </c>
      <c r="V11454">
        <f>(L11454+K11454)/(D11454*0.0001)</f>
      </c>
    </row>
    <row r="11455">
      <c r="A11455" t="n">
        <v>2021</v>
      </c>
      <c r="B11455" t="inlineStr">
        <is>
          <t>00349097</t>
        </is>
      </c>
      <c r="C11455" t="inlineStr">
        <is>
          <t>케이티스카이라이프</t>
        </is>
      </c>
      <c r="D11455" t="n">
        <v>82937095000</v>
      </c>
      <c r="E11455" t="n">
        <v>6412862000</v>
      </c>
      <c r="F11455" t="n">
        <v>1619998000</v>
      </c>
      <c r="G11455" t="n">
        <v>1318769000</v>
      </c>
      <c r="H11455" t="n">
        <v>2.635</v>
      </c>
      <c r="I11455" t="n">
        <v>4.985</v>
      </c>
      <c r="K11455" t="n">
        <v>-8920272000</v>
      </c>
      <c r="L11455" t="n">
        <v>9699098000</v>
      </c>
      <c r="M11455" t="n">
        <v>9551238000</v>
      </c>
      <c r="N11455" t="n">
        <v>-8877054000</v>
      </c>
      <c r="O11455">
        <f>D11454</f>
      </c>
      <c r="P11455">
        <f>(E11455-F11455+G11455)/O11455*100</f>
      </c>
      <c r="Q11455">
        <f>H11454</f>
      </c>
      <c r="R11455">
        <f>I11454</f>
      </c>
      <c r="S11455">
        <f>H11455-H11454</f>
      </c>
      <c r="T11455">
        <f>I11455-I11454</f>
      </c>
      <c r="U11455">
        <f>(L11455-K11455)/(2*D11455*0.01)</f>
      </c>
      <c r="V11455">
        <f>(L11455+K11455)/(D11455*0.0001)</f>
      </c>
    </row>
    <row r="11456">
      <c r="A11456" t="n">
        <v>2022</v>
      </c>
      <c r="B11456" t="inlineStr">
        <is>
          <t>00349097</t>
        </is>
      </c>
      <c r="C11456" t="inlineStr">
        <is>
          <t>케이티스카이라이프</t>
        </is>
      </c>
      <c r="D11456" t="n">
        <v>70326719000</v>
      </c>
      <c r="E11456" t="n">
        <v>7879964000</v>
      </c>
      <c r="F11456" t="n">
        <v>2703834000</v>
      </c>
      <c r="G11456" t="n">
        <v>2786926000</v>
      </c>
      <c r="H11456" t="n">
        <v>5.185</v>
      </c>
      <c r="I11456" t="n">
        <v>4.805</v>
      </c>
      <c r="J11456" t="n">
        <v>11.1</v>
      </c>
      <c r="K11456" t="n">
        <v>-6912482000</v>
      </c>
      <c r="L11456" t="n">
        <v>6912482000</v>
      </c>
      <c r="M11456" t="n">
        <v>7556160000</v>
      </c>
      <c r="N11456" t="n">
        <v>-7056772000</v>
      </c>
      <c r="O11456">
        <f>D11455</f>
      </c>
      <c r="P11456">
        <f>(E11456-F11456+G11456)/O11456*100</f>
      </c>
      <c r="Q11456">
        <f>H11455</f>
      </c>
      <c r="R11456">
        <f>I11455</f>
      </c>
      <c r="S11456">
        <f>H11456-H11455</f>
      </c>
      <c r="T11456">
        <f>I11456-I11455</f>
      </c>
      <c r="U11456">
        <f>(L11456-K11456)/(2*D11456*0.01)</f>
      </c>
    </row>
    <row r="11457">
      <c r="A11457" t="n">
        <v>2023</v>
      </c>
      <c r="B11457" t="inlineStr">
        <is>
          <t>00349097</t>
        </is>
      </c>
      <c r="C11457" t="inlineStr">
        <is>
          <t>케이티스카이라이프</t>
        </is>
      </c>
      <c r="D11457" t="n">
        <v>83176659000</v>
      </c>
      <c r="E11457" t="n">
        <v>1829070000</v>
      </c>
      <c r="F11457" t="n">
        <v>459553000</v>
      </c>
      <c r="G11457" t="n">
        <v>867383000</v>
      </c>
      <c r="O11457">
        <f>D11456</f>
      </c>
      <c r="P11457">
        <f>(E11457-F11457+G11457)/O11457*100</f>
      </c>
    </row>
    <row r="11458">
      <c r="A11458" t="n">
        <v>2024</v>
      </c>
      <c r="B11458" t="inlineStr">
        <is>
          <t>00349097</t>
        </is>
      </c>
      <c r="C11458" t="inlineStr">
        <is>
          <t>케이티스카이라이프</t>
        </is>
      </c>
      <c r="D11458" t="n">
        <v>93633211000</v>
      </c>
      <c r="E11458" t="n">
        <v>7550507000</v>
      </c>
      <c r="F11458" t="n">
        <v>2408137000</v>
      </c>
      <c r="G11458" t="n">
        <v>3497859000</v>
      </c>
      <c r="H11458" t="n">
        <v>3.72</v>
      </c>
      <c r="I11458" t="n">
        <v>5.84</v>
      </c>
      <c r="J11458" t="n">
        <v>10.7</v>
      </c>
      <c r="K11458" t="n">
        <v>-9076290000</v>
      </c>
      <c r="L11458" t="n">
        <v>9806878000</v>
      </c>
      <c r="M11458" t="n">
        <v>9771808000</v>
      </c>
      <c r="N11458" t="n">
        <v>-9149544000</v>
      </c>
      <c r="O11458">
        <f>D11457</f>
      </c>
      <c r="P11458">
        <f>(E11458-F11458+G11458)/O11458*100</f>
      </c>
      <c r="U11458">
        <f>(L11458-K11458)/(2*D11458*0.01)</f>
      </c>
      <c r="V11458">
        <f>(L11458+K11458)/(D11458*0.0001)</f>
      </c>
    </row>
    <row r="11459">
      <c r="A11459" t="n">
        <v>2025</v>
      </c>
      <c r="B11459" t="inlineStr">
        <is>
          <t>00349097</t>
        </is>
      </c>
      <c r="C11459" t="inlineStr">
        <is>
          <t>케이티스카이라이프</t>
        </is>
      </c>
      <c r="D11459" t="n">
        <v>87401110000</v>
      </c>
      <c r="E11459" t="n">
        <v>7938003000</v>
      </c>
      <c r="F11459" t="n">
        <v>7041774000</v>
      </c>
      <c r="G11459" t="n">
        <v>3326962000</v>
      </c>
      <c r="H11459" t="n">
        <v>4.075</v>
      </c>
      <c r="I11459" t="n">
        <v>5.73</v>
      </c>
      <c r="J11459" t="n">
        <v>9.869999999999999</v>
      </c>
      <c r="K11459" t="n">
        <v>-8048390000</v>
      </c>
      <c r="L11459" t="n">
        <v>8665054000</v>
      </c>
      <c r="M11459" t="n">
        <v>8678080000</v>
      </c>
      <c r="N11459" t="n">
        <v>-8134836000</v>
      </c>
      <c r="O11459">
        <f>D11458</f>
      </c>
      <c r="P11459">
        <f>(E11459-F11459+G11459)/O11459*100</f>
      </c>
      <c r="Q11459">
        <f>H11458</f>
      </c>
      <c r="R11459">
        <f>I11458</f>
      </c>
      <c r="S11459">
        <f>H11459-H11458</f>
      </c>
      <c r="T11459">
        <f>I11459-I11458</f>
      </c>
      <c r="U11459">
        <f>(L11459-K11459)/(2*D11459*0.01)</f>
      </c>
      <c r="V11459">
        <f>(L11459+K11459)/(D11459*0.0001)</f>
      </c>
    </row>
    <row r="11460">
      <c r="A11460" t="n">
        <v>2014</v>
      </c>
      <c r="B11460" t="inlineStr">
        <is>
          <t>00349811</t>
        </is>
      </c>
      <c r="C11460" t="inlineStr">
        <is>
          <t>오션인더블유</t>
        </is>
      </c>
      <c r="D11460" t="n">
        <v>893720607</v>
      </c>
      <c r="E11460" t="n">
        <v>286264284</v>
      </c>
      <c r="F11460" t="n">
        <v>201861152</v>
      </c>
      <c r="G11460" t="n">
        <v>24834487</v>
      </c>
      <c r="H11460" t="n">
        <v>2.95</v>
      </c>
      <c r="I11460" t="n">
        <v>2.28</v>
      </c>
      <c r="K11460" t="n">
        <v>-39359190</v>
      </c>
      <c r="L11460" t="n">
        <v>45364691</v>
      </c>
      <c r="M11460" t="n">
        <v>24117288</v>
      </c>
      <c r="U11460">
        <f>(L11460-K11460)/(2*D11460*0.01)</f>
      </c>
      <c r="V11460">
        <f>(L11460+K11460)/(D11460*0.0001)</f>
      </c>
    </row>
    <row r="11461">
      <c r="A11461" t="n">
        <v>2015</v>
      </c>
      <c r="B11461" t="inlineStr">
        <is>
          <t>00349811</t>
        </is>
      </c>
      <c r="C11461" t="inlineStr">
        <is>
          <t>오션인더블유</t>
        </is>
      </c>
      <c r="D11461" t="n">
        <v>224972174</v>
      </c>
      <c r="E11461" t="n">
        <v>289316652</v>
      </c>
      <c r="F11461" t="n">
        <v>622758115</v>
      </c>
      <c r="G11461" t="n">
        <v>17893706</v>
      </c>
      <c r="H11461" t="n">
        <v>2.64</v>
      </c>
      <c r="I11461" t="n">
        <v>0</v>
      </c>
      <c r="K11461" t="n">
        <v>-11523889</v>
      </c>
      <c r="L11461" t="n">
        <v>13280798</v>
      </c>
      <c r="M11461" t="n">
        <v>13520556</v>
      </c>
      <c r="O11461">
        <f>D11460</f>
      </c>
      <c r="P11461">
        <f>(E11461-F11461+G11461)/O11461*100</f>
      </c>
      <c r="Q11461">
        <f>H11460</f>
      </c>
      <c r="S11461">
        <f>H11461-H11460</f>
      </c>
      <c r="U11461">
        <f>(L11461-K11461)/(2*D11461*0.01)</f>
      </c>
      <c r="V11461">
        <f>(L11461+K11461)/(D11461*0.0001)</f>
      </c>
    </row>
    <row r="11462">
      <c r="A11462" t="n">
        <v>2016</v>
      </c>
      <c r="B11462" t="inlineStr">
        <is>
          <t>00349811</t>
        </is>
      </c>
      <c r="C11462" t="inlineStr">
        <is>
          <t>오션인더블유</t>
        </is>
      </c>
      <c r="D11462" t="n">
        <v>153875683</v>
      </c>
      <c r="E11462" t="n">
        <v>190036568</v>
      </c>
      <c r="F11462" t="n">
        <v>144775240</v>
      </c>
      <c r="G11462" t="n">
        <v>5291512</v>
      </c>
      <c r="H11462" t="n">
        <v>1.91</v>
      </c>
      <c r="I11462" t="n">
        <v>1.48</v>
      </c>
      <c r="K11462" t="n">
        <v>-8706756</v>
      </c>
      <c r="L11462" t="n">
        <v>10019810</v>
      </c>
      <c r="M11462" t="n">
        <v>10192532</v>
      </c>
      <c r="O11462">
        <f>D11461</f>
      </c>
      <c r="P11462">
        <f>(E11462-F11462+G11462)/O11462*100</f>
      </c>
      <c r="Q11462">
        <f>H11461</f>
      </c>
      <c r="S11462">
        <f>H11462-H11461</f>
      </c>
      <c r="U11462">
        <f>(L11462-K11462)/(2*D11462*0.01)</f>
      </c>
      <c r="V11462">
        <f>(L11462+K11462)/(D11462*0.0001)</f>
      </c>
    </row>
    <row r="11463">
      <c r="A11463" t="n">
        <v>2021</v>
      </c>
      <c r="B11463" t="inlineStr">
        <is>
          <t>00349811</t>
        </is>
      </c>
      <c r="C11463" t="inlineStr">
        <is>
          <t>오션인더블유</t>
        </is>
      </c>
      <c r="D11463" t="n">
        <v>447724404</v>
      </c>
    </row>
    <row r="11464">
      <c r="A11464" t="n">
        <v>2022</v>
      </c>
      <c r="B11464" t="inlineStr">
        <is>
          <t>00349811</t>
        </is>
      </c>
      <c r="C11464" t="inlineStr">
        <is>
          <t>오션인더블유</t>
        </is>
      </c>
      <c r="D11464" t="n">
        <v>622872000</v>
      </c>
      <c r="E11464" t="n">
        <v>129218000</v>
      </c>
      <c r="F11464" t="n">
        <v>118546000</v>
      </c>
      <c r="G11464" t="n">
        <v>11122000</v>
      </c>
      <c r="O11464">
        <f>D11463</f>
      </c>
      <c r="P11464">
        <f>(E11464-F11464+G11464)/O11464*100</f>
      </c>
    </row>
    <row r="11465">
      <c r="A11465" t="n">
        <v>2025</v>
      </c>
      <c r="B11465" t="inlineStr">
        <is>
          <t>00349811</t>
        </is>
      </c>
      <c r="C11465" t="inlineStr">
        <is>
          <t>오션인더블유</t>
        </is>
      </c>
      <c r="D11465" t="n">
        <v>2658333000</v>
      </c>
      <c r="F11465" t="n">
        <v>8976561000</v>
      </c>
      <c r="H11465" t="n">
        <v>4.2</v>
      </c>
      <c r="I11465" t="n">
        <v>3.82</v>
      </c>
      <c r="J11465" t="n">
        <v>9.85</v>
      </c>
      <c r="K11465" t="n">
        <v>-235077000</v>
      </c>
      <c r="L11465" t="n">
        <v>275255000</v>
      </c>
      <c r="M11465" t="n">
        <v>273818000</v>
      </c>
      <c r="N11465" t="n">
        <v>-238235000</v>
      </c>
      <c r="U11465">
        <f>(L11465-K11465)/(2*D11465*0.01)</f>
      </c>
      <c r="V11465">
        <f>(L11465+K11465)/(D11465*0.0001)</f>
      </c>
    </row>
    <row r="11466">
      <c r="A11466" t="n">
        <v>2014</v>
      </c>
      <c r="B11466" t="inlineStr">
        <is>
          <t>00349927</t>
        </is>
      </c>
      <c r="C11466" t="inlineStr">
        <is>
          <t>현대엔지니어링</t>
        </is>
      </c>
      <c r="D11466" t="n">
        <v>187606932000</v>
      </c>
      <c r="E11466" t="n">
        <v>21494705000</v>
      </c>
      <c r="F11466" t="n">
        <v>14323741000</v>
      </c>
      <c r="G11466" t="n">
        <v>4927795000</v>
      </c>
      <c r="H11466" t="n">
        <v>3.11</v>
      </c>
      <c r="I11466" t="n">
        <v>4.92</v>
      </c>
      <c r="J11466" t="n">
        <v>10.45</v>
      </c>
      <c r="K11466" t="n">
        <v>-15380000000</v>
      </c>
      <c r="L11466" t="n">
        <v>17940000000</v>
      </c>
      <c r="M11466" t="n">
        <v>17937000000</v>
      </c>
      <c r="N11466" t="n">
        <v>-15689000000</v>
      </c>
      <c r="U11466">
        <f>(L11466-K11466)/(2*D11466*0.01)</f>
      </c>
      <c r="V11466">
        <f>(L11466+K11466)/(D11466*0.0001)</f>
      </c>
    </row>
    <row r="11467">
      <c r="A11467" t="n">
        <v>2015</v>
      </c>
      <c r="B11467" t="inlineStr">
        <is>
          <t>00349927</t>
        </is>
      </c>
      <c r="C11467" t="inlineStr">
        <is>
          <t>현대엔지니어링</t>
        </is>
      </c>
      <c r="D11467" t="n">
        <v>200059710000</v>
      </c>
      <c r="E11467" t="n">
        <v>36555555000</v>
      </c>
      <c r="F11467" t="n">
        <v>27829054000</v>
      </c>
      <c r="G11467" t="n">
        <v>5475599000</v>
      </c>
      <c r="H11467" t="n">
        <v>3.4</v>
      </c>
      <c r="I11467" t="n">
        <v>3.8</v>
      </c>
      <c r="J11467" t="n">
        <v>10</v>
      </c>
      <c r="K11467" t="n">
        <v>-15600000000</v>
      </c>
      <c r="L11467" t="n">
        <v>18200000000</v>
      </c>
      <c r="M11467" t="n">
        <v>18400000000</v>
      </c>
      <c r="N11467" t="n">
        <v>-16000000000</v>
      </c>
      <c r="O11467">
        <f>D11466</f>
      </c>
      <c r="P11467">
        <f>(E11467-F11467+G11467)/O11467*100</f>
      </c>
      <c r="Q11467">
        <f>H11466</f>
      </c>
      <c r="R11467">
        <f>I11466</f>
      </c>
      <c r="S11467">
        <f>H11467-H11466</f>
      </c>
      <c r="T11467">
        <f>I11467-I11466</f>
      </c>
      <c r="U11467">
        <f>(L11467-K11467)/(2*D11467*0.01)</f>
      </c>
      <c r="V11467">
        <f>(L11467+K11467)/(D11467*0.0001)</f>
      </c>
    </row>
    <row r="11468">
      <c r="A11468" t="n">
        <v>2016</v>
      </c>
      <c r="B11468" t="inlineStr">
        <is>
          <t>00349927</t>
        </is>
      </c>
      <c r="C11468" t="inlineStr">
        <is>
          <t>현대엔지니어링</t>
        </is>
      </c>
      <c r="D11468" t="n">
        <v>208256973000</v>
      </c>
      <c r="E11468" t="n">
        <v>29867371000</v>
      </c>
      <c r="F11468" t="n">
        <v>25731252000</v>
      </c>
      <c r="G11468" t="n">
        <v>6257819000</v>
      </c>
      <c r="H11468" t="n">
        <v>3.47</v>
      </c>
      <c r="I11468" t="n">
        <v>3.99</v>
      </c>
      <c r="J11468" t="n">
        <v>10</v>
      </c>
      <c r="K11468" t="n">
        <v>-16170000000</v>
      </c>
      <c r="L11468" t="n">
        <v>18930000000</v>
      </c>
      <c r="M11468" t="n">
        <v>19251000000</v>
      </c>
      <c r="N11468" t="n">
        <v>-16809000000</v>
      </c>
      <c r="O11468">
        <f>D11467</f>
      </c>
      <c r="P11468">
        <f>(E11468-F11468+G11468)/O11468*100</f>
      </c>
      <c r="Q11468">
        <f>H11467</f>
      </c>
      <c r="R11468">
        <f>I11467</f>
      </c>
      <c r="S11468">
        <f>H11468-H11467</f>
      </c>
      <c r="T11468">
        <f>I11468-I11467</f>
      </c>
      <c r="U11468">
        <f>(L11468-K11468)/(2*D11468*0.01)</f>
      </c>
      <c r="V11468">
        <f>(L11468+K11468)/(D11468*0.0001)</f>
      </c>
    </row>
    <row r="11469">
      <c r="A11469" t="n">
        <v>2017</v>
      </c>
      <c r="B11469" t="inlineStr">
        <is>
          <t>00349927</t>
        </is>
      </c>
      <c r="C11469" t="inlineStr">
        <is>
          <t>현대엔지니어링</t>
        </is>
      </c>
      <c r="D11469" t="n">
        <v>203244731000</v>
      </c>
      <c r="E11469" t="n">
        <v>33642850000</v>
      </c>
      <c r="F11469" t="n">
        <v>26684974000</v>
      </c>
      <c r="G11469" t="n">
        <v>6819407000</v>
      </c>
      <c r="H11469" t="n">
        <v>4.17</v>
      </c>
      <c r="I11469" t="n">
        <v>3.27</v>
      </c>
      <c r="J11469" t="n">
        <v>8.210000000000001</v>
      </c>
      <c r="K11469" t="n">
        <v>-15076000000</v>
      </c>
      <c r="L11469" t="n">
        <v>17391000000</v>
      </c>
      <c r="M11469" t="n">
        <v>17725000000</v>
      </c>
      <c r="N11469" t="n">
        <v>-15479000000</v>
      </c>
      <c r="O11469">
        <f>D11468</f>
      </c>
      <c r="P11469">
        <f>(E11469-F11469+G11469)/O11469*100</f>
      </c>
      <c r="Q11469">
        <f>H11468</f>
      </c>
      <c r="R11469">
        <f>I11468</f>
      </c>
      <c r="S11469">
        <f>H11469-H11468</f>
      </c>
      <c r="T11469">
        <f>I11469-I11468</f>
      </c>
      <c r="U11469">
        <f>(L11469-K11469)/(2*D11469*0.01)</f>
      </c>
      <c r="V11469">
        <f>(L11469+K11469)/(D11469*0.0001)</f>
      </c>
    </row>
    <row r="11470">
      <c r="A11470" t="n">
        <v>2018</v>
      </c>
      <c r="B11470" t="inlineStr">
        <is>
          <t>00349927</t>
        </is>
      </c>
      <c r="C11470" t="inlineStr">
        <is>
          <t>현대엔지니어링</t>
        </is>
      </c>
      <c r="D11470" t="n">
        <v>236918248000</v>
      </c>
      <c r="E11470" t="n">
        <v>30275102000</v>
      </c>
      <c r="F11470" t="n">
        <v>21280718000</v>
      </c>
      <c r="G11470" t="n">
        <v>8023015000</v>
      </c>
      <c r="H11470" t="n">
        <v>3.61</v>
      </c>
      <c r="I11470" t="n">
        <v>3.19</v>
      </c>
      <c r="J11470" t="n">
        <v>8.699999999999999</v>
      </c>
      <c r="K11470" t="n">
        <v>-18496000000</v>
      </c>
      <c r="L11470" t="n">
        <v>21669000000</v>
      </c>
      <c r="M11470" t="n">
        <v>21823000000</v>
      </c>
      <c r="N11470" t="n">
        <v>-19281000000</v>
      </c>
      <c r="O11470">
        <f>D11469</f>
      </c>
      <c r="P11470">
        <f>(E11470-F11470+G11470)/O11470*100</f>
      </c>
      <c r="Q11470">
        <f>H11469</f>
      </c>
      <c r="R11470">
        <f>I11469</f>
      </c>
      <c r="S11470">
        <f>H11470-H11469</f>
      </c>
      <c r="T11470">
        <f>I11470-I11469</f>
      </c>
      <c r="U11470">
        <f>(L11470-K11470)/(2*D11470*0.01)</f>
      </c>
      <c r="V11470">
        <f>(L11470+K11470)/(D11470*0.0001)</f>
      </c>
    </row>
    <row r="11471">
      <c r="A11471" t="n">
        <v>2020</v>
      </c>
      <c r="B11471" t="inlineStr">
        <is>
          <t>00349927</t>
        </is>
      </c>
      <c r="C11471" t="inlineStr">
        <is>
          <t>현대엔지니어링</t>
        </is>
      </c>
      <c r="D11471" t="n">
        <v>276205455000</v>
      </c>
      <c r="E11471" t="n">
        <v>35017014000</v>
      </c>
      <c r="F11471" t="n">
        <v>23838615000</v>
      </c>
      <c r="G11471" t="n">
        <v>8191477000</v>
      </c>
      <c r="H11471" t="n">
        <v>3.3</v>
      </c>
      <c r="I11471" t="n">
        <v>2.71</v>
      </c>
      <c r="K11471" t="n">
        <v>-20995000000</v>
      </c>
      <c r="L11471" t="n">
        <v>24345278840</v>
      </c>
      <c r="M11471" t="n">
        <v>24840000000</v>
      </c>
      <c r="N11471" t="n">
        <v>-21859629345</v>
      </c>
      <c r="U11471">
        <f>(L11471-K11471)/(2*D11471*0.01)</f>
      </c>
      <c r="V11471">
        <f>(L11471+K11471)/(D11471*0.0001)</f>
      </c>
    </row>
    <row r="11472">
      <c r="A11472" t="n">
        <v>2021</v>
      </c>
      <c r="B11472" t="inlineStr">
        <is>
          <t>00349927</t>
        </is>
      </c>
      <c r="C11472" t="inlineStr">
        <is>
          <t>현대엔지니어링</t>
        </is>
      </c>
      <c r="D11472" t="n">
        <v>292282022000</v>
      </c>
      <c r="E11472" t="n">
        <v>35550971000</v>
      </c>
      <c r="F11472" t="n">
        <v>25282836000</v>
      </c>
      <c r="G11472" t="n">
        <v>9317379000</v>
      </c>
      <c r="H11472" t="n">
        <v>3.81</v>
      </c>
      <c r="I11472" t="n">
        <v>2.71</v>
      </c>
      <c r="K11472" t="n">
        <v>-21380000000</v>
      </c>
      <c r="L11472" t="n">
        <v>24549369848</v>
      </c>
      <c r="M11472" t="n">
        <v>24806000000</v>
      </c>
      <c r="N11472" t="n">
        <v>-21921151650</v>
      </c>
      <c r="O11472">
        <f>D11471</f>
      </c>
      <c r="P11472">
        <f>(E11472-F11472+G11472)/O11472*100</f>
      </c>
      <c r="Q11472">
        <f>H11471</f>
      </c>
      <c r="R11472">
        <f>I11471</f>
      </c>
      <c r="S11472">
        <f>H11472-H11471</f>
      </c>
      <c r="T11472">
        <f>I11472-I11471</f>
      </c>
      <c r="U11472">
        <f>(L11472-K11472)/(2*D11472*0.01)</f>
      </c>
      <c r="V11472">
        <f>(L11472+K11472)/(D11472*0.0001)</f>
      </c>
    </row>
    <row r="11473">
      <c r="A11473" t="n">
        <v>2022</v>
      </c>
      <c r="B11473" t="inlineStr">
        <is>
          <t>00349927</t>
        </is>
      </c>
      <c r="C11473" t="inlineStr">
        <is>
          <t>현대엔지니어링</t>
        </is>
      </c>
      <c r="D11473" t="n">
        <v>277761823000</v>
      </c>
      <c r="E11473" t="n">
        <v>35755742000</v>
      </c>
      <c r="F11473" t="n">
        <v>35863947000</v>
      </c>
      <c r="G11473" t="n">
        <v>10594405000</v>
      </c>
      <c r="H11473" t="n">
        <v>6.15</v>
      </c>
      <c r="I11473" t="n">
        <v>2.69</v>
      </c>
      <c r="J11473" t="n">
        <v>6.976</v>
      </c>
      <c r="K11473" t="n">
        <v>-17000000000</v>
      </c>
      <c r="L11473" t="n">
        <v>19443127610</v>
      </c>
      <c r="M11473" t="n">
        <v>20300000000</v>
      </c>
      <c r="N11473" t="n">
        <v>-18054418495</v>
      </c>
      <c r="O11473">
        <f>D11472</f>
      </c>
      <c r="P11473">
        <f>(E11473-F11473+G11473)/O11473*100</f>
      </c>
      <c r="Q11473">
        <f>H11472</f>
      </c>
      <c r="R11473">
        <f>I11472</f>
      </c>
      <c r="S11473">
        <f>H11473-H11472</f>
      </c>
      <c r="T11473">
        <f>I11473-I11472</f>
      </c>
      <c r="U11473">
        <f>(L11473-K11473)/(2*D11473*0.01)</f>
      </c>
      <c r="V11473">
        <f>(L11473+K11473)/(D11473*0.0001)</f>
      </c>
    </row>
    <row r="11474">
      <c r="A11474" t="n">
        <v>2023</v>
      </c>
      <c r="B11474" t="inlineStr">
        <is>
          <t>00349927</t>
        </is>
      </c>
      <c r="C11474" t="inlineStr">
        <is>
          <t>현대엔지니어링</t>
        </is>
      </c>
      <c r="D11474" t="n">
        <v>326406000000</v>
      </c>
      <c r="E11474" t="n">
        <v>37592000000</v>
      </c>
      <c r="F11474" t="n">
        <v>33189000000</v>
      </c>
      <c r="G11474" t="n">
        <v>16109000000</v>
      </c>
      <c r="H11474" t="n">
        <v>5.37</v>
      </c>
      <c r="I11474" t="n">
        <v>2.93</v>
      </c>
      <c r="J11474" t="n">
        <v>7.629</v>
      </c>
      <c r="K11474" t="n">
        <v>-22176000000</v>
      </c>
      <c r="L11474" t="n">
        <v>25113462000</v>
      </c>
      <c r="M11474" t="n">
        <v>26080000000</v>
      </c>
      <c r="N11474" t="n">
        <v>-23174826000</v>
      </c>
      <c r="O11474">
        <f>D11473</f>
      </c>
      <c r="P11474">
        <f>(E11474-F11474+G11474)/O11474*100</f>
      </c>
      <c r="Q11474">
        <f>H11473</f>
      </c>
      <c r="R11474">
        <f>I11473</f>
      </c>
      <c r="S11474">
        <f>H11474-H11473</f>
      </c>
      <c r="T11474">
        <f>I11474-I11473</f>
      </c>
      <c r="U11474">
        <f>(L11474-K11474)/(2*D11474*0.01)</f>
      </c>
      <c r="V11474">
        <f>(L11474+K11474)/(D11474*0.0001)</f>
      </c>
    </row>
    <row r="11475">
      <c r="A11475" t="n">
        <v>2024</v>
      </c>
      <c r="B11475" t="inlineStr">
        <is>
          <t>00349927</t>
        </is>
      </c>
      <c r="C11475" t="inlineStr">
        <is>
          <t>현대엔지니어링</t>
        </is>
      </c>
      <c r="D11475" t="n">
        <v>380094000000</v>
      </c>
      <c r="E11475" t="n">
        <v>42625000000</v>
      </c>
      <c r="F11475" t="n">
        <v>46084000000</v>
      </c>
      <c r="G11475" t="n">
        <v>16653000000</v>
      </c>
      <c r="H11475" t="n">
        <v>4.86</v>
      </c>
      <c r="I11475" t="n">
        <v>2.92</v>
      </c>
      <c r="J11475" t="n">
        <v>7.781</v>
      </c>
      <c r="K11475" t="n">
        <v>-26181000000</v>
      </c>
      <c r="L11475" t="n">
        <v>30407520000</v>
      </c>
      <c r="M11475" t="n">
        <v>31160000000</v>
      </c>
      <c r="N11475" t="n">
        <v>-27736862000</v>
      </c>
      <c r="O11475">
        <f>D11474</f>
      </c>
      <c r="P11475">
        <f>(E11475-F11475+G11475)/O11475*100</f>
      </c>
      <c r="Q11475">
        <f>H11474</f>
      </c>
      <c r="R11475">
        <f>I11474</f>
      </c>
      <c r="S11475">
        <f>H11475-H11474</f>
      </c>
      <c r="T11475">
        <f>I11475-I11474</f>
      </c>
      <c r="U11475">
        <f>(L11475-K11475)/(2*D11475*0.01)</f>
      </c>
      <c r="V11475">
        <f>(L11475+K11475)/(D11475*0.0001)</f>
      </c>
    </row>
    <row r="11476">
      <c r="A11476" t="n">
        <v>2014</v>
      </c>
      <c r="B11476" t="inlineStr">
        <is>
          <t>00350020</t>
        </is>
      </c>
      <c r="C11476" t="inlineStr">
        <is>
          <t>파인디앤씨</t>
        </is>
      </c>
      <c r="D11476" t="n">
        <v>2531759000</v>
      </c>
      <c r="E11476" t="n">
        <v>854279000</v>
      </c>
      <c r="F11476" t="n">
        <v>327647000</v>
      </c>
      <c r="G11476" t="n">
        <v>44936000</v>
      </c>
      <c r="H11476" t="n">
        <v>2.29</v>
      </c>
      <c r="I11476" t="n">
        <v>6</v>
      </c>
    </row>
    <row r="11477">
      <c r="A11477" t="n">
        <v>2015</v>
      </c>
      <c r="B11477" t="inlineStr">
        <is>
          <t>00350020</t>
        </is>
      </c>
      <c r="C11477" t="inlineStr">
        <is>
          <t>파인디앤씨</t>
        </is>
      </c>
      <c r="D11477" t="n">
        <v>2652381000</v>
      </c>
      <c r="E11477" t="n">
        <v>625822000</v>
      </c>
      <c r="F11477" t="n">
        <v>938218000</v>
      </c>
      <c r="G11477" t="n">
        <v>40260000</v>
      </c>
      <c r="H11477" t="n">
        <v>2.6</v>
      </c>
      <c r="I11477" t="n">
        <v>3.6</v>
      </c>
      <c r="K11477" t="n">
        <v>-191231000</v>
      </c>
      <c r="L11477" t="n">
        <v>222647000</v>
      </c>
      <c r="M11477" t="n">
        <v>409954000</v>
      </c>
      <c r="N11477" t="n">
        <v>-191775000</v>
      </c>
      <c r="O11477">
        <f>D11476</f>
      </c>
      <c r="P11477">
        <f>(E11477-F11477+G11477)/O11477*100</f>
      </c>
      <c r="Q11477">
        <f>H11476</f>
      </c>
      <c r="R11477">
        <f>I11476</f>
      </c>
      <c r="S11477">
        <f>H11477-H11476</f>
      </c>
      <c r="T11477">
        <f>I11477-I11476</f>
      </c>
      <c r="U11477">
        <f>(L11477-K11477)/(2*D11477*0.01)</f>
      </c>
      <c r="V11477">
        <f>(L11477+K11477)/(D11477*0.0001)</f>
      </c>
    </row>
    <row r="11478">
      <c r="A11478" t="n">
        <v>2016</v>
      </c>
      <c r="B11478" t="inlineStr">
        <is>
          <t>00350020</t>
        </is>
      </c>
      <c r="C11478" t="inlineStr">
        <is>
          <t>파인디앤씨</t>
        </is>
      </c>
      <c r="D11478" t="n">
        <v>3276515000</v>
      </c>
      <c r="E11478" t="n">
        <v>525448000</v>
      </c>
      <c r="F11478" t="n">
        <v>277051000</v>
      </c>
      <c r="G11478" t="n">
        <v>55364000</v>
      </c>
      <c r="H11478" t="n">
        <v>2.64</v>
      </c>
      <c r="I11478" t="n">
        <v>3.9</v>
      </c>
      <c r="K11478" t="n">
        <v>-235741000</v>
      </c>
      <c r="L11478" t="n">
        <v>273158000</v>
      </c>
      <c r="M11478" t="n">
        <v>267681000</v>
      </c>
      <c r="N11478" t="n">
        <v>-235888000</v>
      </c>
      <c r="O11478">
        <f>D11477</f>
      </c>
      <c r="P11478">
        <f>(E11478-F11478+G11478)/O11478*100</f>
      </c>
      <c r="Q11478">
        <f>H11477</f>
      </c>
      <c r="R11478">
        <f>I11477</f>
      </c>
      <c r="S11478">
        <f>H11478-H11477</f>
      </c>
      <c r="T11478">
        <f>I11478-I11477</f>
      </c>
      <c r="U11478">
        <f>(L11478-K11478)/(2*D11478*0.01)</f>
      </c>
      <c r="V11478">
        <f>(L11478+K11478)/(D11478*0.0001)</f>
      </c>
    </row>
    <row r="11479">
      <c r="A11479" t="n">
        <v>2017</v>
      </c>
      <c r="B11479" t="inlineStr">
        <is>
          <t>00350020</t>
        </is>
      </c>
      <c r="C11479" t="inlineStr">
        <is>
          <t>파인디앤씨</t>
        </is>
      </c>
      <c r="D11479" t="n">
        <v>3582129000</v>
      </c>
      <c r="E11479" t="n">
        <v>720802000</v>
      </c>
      <c r="F11479" t="n">
        <v>353605000</v>
      </c>
      <c r="G11479" t="n">
        <v>71011000</v>
      </c>
      <c r="H11479" t="n">
        <v>3.16</v>
      </c>
      <c r="I11479" t="n">
        <v>3.9</v>
      </c>
      <c r="K11479" t="n">
        <v>-251454000</v>
      </c>
      <c r="L11479" t="n">
        <v>290006000</v>
      </c>
      <c r="M11479" t="n">
        <v>605769000</v>
      </c>
      <c r="N11479" t="n">
        <v>-68329000</v>
      </c>
      <c r="O11479">
        <f>D11478</f>
      </c>
      <c r="P11479">
        <f>(E11479-F11479+G11479)/O11479*100</f>
      </c>
      <c r="Q11479">
        <f>H11478</f>
      </c>
      <c r="R11479">
        <f>I11478</f>
      </c>
      <c r="S11479">
        <f>H11479-H11478</f>
      </c>
      <c r="T11479">
        <f>I11479-I11478</f>
      </c>
      <c r="U11479">
        <f>(L11479-K11479)/(2*D11479*0.01)</f>
      </c>
      <c r="V11479">
        <f>(L11479+K11479)/(D11479*0.0001)</f>
      </c>
    </row>
    <row r="11480">
      <c r="A11480" t="n">
        <v>2019</v>
      </c>
      <c r="B11480" t="inlineStr">
        <is>
          <t>00350020</t>
        </is>
      </c>
      <c r="C11480" t="inlineStr">
        <is>
          <t>파인디앤씨</t>
        </is>
      </c>
      <c r="D11480" t="n">
        <v>5125450000</v>
      </c>
      <c r="E11480" t="n">
        <v>783047000</v>
      </c>
      <c r="F11480" t="n">
        <v>410784000</v>
      </c>
      <c r="G11480" t="n">
        <v>93643000</v>
      </c>
      <c r="H11480" t="n">
        <v>2.38</v>
      </c>
      <c r="I11480" t="n">
        <v>3.7</v>
      </c>
      <c r="K11480" t="n">
        <v>-417838000</v>
      </c>
      <c r="L11480" t="n">
        <v>487755000</v>
      </c>
      <c r="M11480" t="n">
        <v>476476000</v>
      </c>
      <c r="N11480" t="n">
        <v>-416885000</v>
      </c>
      <c r="U11480">
        <f>(L11480-K11480)/(2*D11480*0.01)</f>
      </c>
      <c r="V11480">
        <f>(L11480+K11480)/(D11480*0.0001)</f>
      </c>
    </row>
    <row r="11481">
      <c r="A11481" t="n">
        <v>2020</v>
      </c>
      <c r="B11481" t="inlineStr">
        <is>
          <t>00350020</t>
        </is>
      </c>
      <c r="C11481" t="inlineStr">
        <is>
          <t>파인디앤씨</t>
        </is>
      </c>
      <c r="D11481" t="n">
        <v>4816156000</v>
      </c>
      <c r="E11481" t="n">
        <v>839976000</v>
      </c>
      <c r="F11481" t="n">
        <v>1390763000</v>
      </c>
      <c r="G11481" t="n">
        <v>103727000</v>
      </c>
      <c r="H11481" t="n">
        <v>2.45</v>
      </c>
      <c r="I11481" t="n">
        <v>3.7</v>
      </c>
      <c r="K11481" t="n">
        <v>-380963000</v>
      </c>
      <c r="L11481" t="n">
        <v>443379000</v>
      </c>
      <c r="M11481" t="n">
        <v>433450000</v>
      </c>
      <c r="N11481" t="n">
        <v>-380324000</v>
      </c>
      <c r="O11481">
        <f>D11480</f>
      </c>
      <c r="P11481">
        <f>(E11481-F11481+G11481)/O11481*100</f>
      </c>
      <c r="Q11481">
        <f>H11480</f>
      </c>
      <c r="R11481">
        <f>I11480</f>
      </c>
      <c r="S11481">
        <f>H11481-H11480</f>
      </c>
      <c r="T11481">
        <f>I11481-I11480</f>
      </c>
      <c r="U11481">
        <f>(L11481-K11481)/(2*D11481*0.01)</f>
      </c>
      <c r="V11481">
        <f>(L11481+K11481)/(D11481*0.0001)</f>
      </c>
    </row>
    <row r="11482">
      <c r="A11482" t="n">
        <v>2021</v>
      </c>
      <c r="B11482" t="inlineStr">
        <is>
          <t>00350020</t>
        </is>
      </c>
      <c r="C11482" t="inlineStr">
        <is>
          <t>파인디앤씨</t>
        </is>
      </c>
      <c r="D11482" t="n">
        <v>4912951000</v>
      </c>
      <c r="E11482" t="n">
        <v>698326000</v>
      </c>
      <c r="F11482" t="n">
        <v>399879000</v>
      </c>
      <c r="G11482" t="n">
        <v>98051000</v>
      </c>
      <c r="H11482" t="n">
        <v>2.93</v>
      </c>
      <c r="I11482" t="n">
        <v>3.7</v>
      </c>
      <c r="K11482" t="n">
        <v>-381990000</v>
      </c>
      <c r="L11482" t="n">
        <v>439411000</v>
      </c>
      <c r="M11482" t="n">
        <v>431832000</v>
      </c>
      <c r="N11482" t="n">
        <v>-383045000</v>
      </c>
      <c r="O11482">
        <f>D11481</f>
      </c>
      <c r="P11482">
        <f>(E11482-F11482+G11482)/O11482*100</f>
      </c>
      <c r="Q11482">
        <f>H11481</f>
      </c>
      <c r="R11482">
        <f>I11481</f>
      </c>
      <c r="S11482">
        <f>H11482-H11481</f>
      </c>
      <c r="T11482">
        <f>I11482-I11481</f>
      </c>
      <c r="U11482">
        <f>(L11482-K11482)/(2*D11482*0.01)</f>
      </c>
      <c r="V11482">
        <f>(L11482+K11482)/(D11482*0.0001)</f>
      </c>
    </row>
    <row r="11483">
      <c r="A11483" t="n">
        <v>2022</v>
      </c>
      <c r="B11483" t="inlineStr">
        <is>
          <t>00350020</t>
        </is>
      </c>
      <c r="C11483" t="inlineStr">
        <is>
          <t>파인디앤씨</t>
        </is>
      </c>
      <c r="D11483" t="n">
        <v>4395378000</v>
      </c>
      <c r="E11483" t="n">
        <v>592229000</v>
      </c>
      <c r="F11483" t="n">
        <v>514289000</v>
      </c>
      <c r="G11483" t="n">
        <v>137716000</v>
      </c>
      <c r="H11483" t="n">
        <v>5.32</v>
      </c>
      <c r="I11483" t="n">
        <v>3.7</v>
      </c>
      <c r="J11483" t="n">
        <v>7.52</v>
      </c>
      <c r="K11483" t="n">
        <v>-295045000</v>
      </c>
      <c r="L11483" t="n">
        <v>334751000</v>
      </c>
      <c r="M11483" t="n">
        <v>337211000</v>
      </c>
      <c r="N11483" t="n">
        <v>-302343000</v>
      </c>
      <c r="O11483">
        <f>D11482</f>
      </c>
      <c r="P11483">
        <f>(E11483-F11483+G11483)/O11483*100</f>
      </c>
      <c r="Q11483">
        <f>H11482</f>
      </c>
      <c r="R11483">
        <f>I11482</f>
      </c>
      <c r="S11483">
        <f>H11483-H11482</f>
      </c>
      <c r="T11483">
        <f>I11483-I11482</f>
      </c>
      <c r="U11483">
        <f>(L11483-K11483)/(2*D11483*0.01)</f>
      </c>
      <c r="V11483">
        <f>(L11483+K11483)/(D11483*0.0001)</f>
      </c>
    </row>
    <row r="11484">
      <c r="A11484" t="n">
        <v>2023</v>
      </c>
      <c r="B11484" t="inlineStr">
        <is>
          <t>00350020</t>
        </is>
      </c>
      <c r="C11484" t="inlineStr">
        <is>
          <t>파인디앤씨</t>
        </is>
      </c>
      <c r="D11484" t="n">
        <v>5408024000</v>
      </c>
      <c r="E11484" t="n">
        <v>524380000</v>
      </c>
      <c r="F11484" t="n">
        <v>682952000</v>
      </c>
      <c r="G11484" t="n">
        <v>221652000</v>
      </c>
      <c r="H11484" t="n">
        <v>4.48</v>
      </c>
      <c r="I11484" t="n">
        <v>4.2</v>
      </c>
      <c r="J11484" t="n">
        <v>7.42</v>
      </c>
      <c r="K11484" t="n">
        <v>-360584000</v>
      </c>
      <c r="L11484" t="n">
        <v>409689000</v>
      </c>
      <c r="M11484" t="n">
        <v>407160000</v>
      </c>
      <c r="N11484" t="n">
        <v>-365105000</v>
      </c>
      <c r="O11484">
        <f>D11483</f>
      </c>
      <c r="P11484">
        <f>(E11484-F11484+G11484)/O11484*100</f>
      </c>
      <c r="Q11484">
        <f>H11483</f>
      </c>
      <c r="R11484">
        <f>I11483</f>
      </c>
      <c r="S11484">
        <f>H11484-H11483</f>
      </c>
      <c r="T11484">
        <f>I11484-I11483</f>
      </c>
      <c r="U11484">
        <f>(L11484-K11484)/(2*D11484*0.01)</f>
      </c>
      <c r="V11484">
        <f>(L11484+K11484)/(D11484*0.0001)</f>
      </c>
    </row>
    <row r="11485">
      <c r="A11485" t="n">
        <v>2024</v>
      </c>
      <c r="B11485" t="inlineStr">
        <is>
          <t>00350020</t>
        </is>
      </c>
      <c r="C11485" t="inlineStr">
        <is>
          <t>파인디앤씨</t>
        </is>
      </c>
      <c r="D11485" t="n">
        <v>5604762000</v>
      </c>
      <c r="E11485" t="n">
        <v>634439000</v>
      </c>
      <c r="F11485" t="n">
        <v>886835000</v>
      </c>
      <c r="G11485" t="n">
        <v>229407000</v>
      </c>
      <c r="H11485" t="n">
        <v>3.96</v>
      </c>
      <c r="I11485" t="n">
        <v>4.2</v>
      </c>
      <c r="J11485" t="n">
        <v>7.51</v>
      </c>
      <c r="K11485" t="n">
        <v>-380576000</v>
      </c>
      <c r="L11485" t="n">
        <v>432258000</v>
      </c>
      <c r="M11485" t="n">
        <v>427303000</v>
      </c>
      <c r="N11485" t="n">
        <v>-383541000</v>
      </c>
      <c r="O11485">
        <f>D11484</f>
      </c>
      <c r="P11485">
        <f>(E11485-F11485+G11485)/O11485*100</f>
      </c>
      <c r="Q11485">
        <f>H11484</f>
      </c>
      <c r="R11485">
        <f>I11484</f>
      </c>
      <c r="S11485">
        <f>H11485-H11484</f>
      </c>
      <c r="T11485">
        <f>I11485-I11484</f>
      </c>
      <c r="U11485">
        <f>(L11485-K11485)/(2*D11485*0.01)</f>
      </c>
      <c r="V11485">
        <f>(L11485+K11485)/(D11485*0.0001)</f>
      </c>
    </row>
    <row r="11486">
      <c r="A11486" t="n">
        <v>2025</v>
      </c>
      <c r="B11486" t="inlineStr">
        <is>
          <t>00350020</t>
        </is>
      </c>
      <c r="C11486" t="inlineStr">
        <is>
          <t>파인디앤씨</t>
        </is>
      </c>
      <c r="D11486" t="n">
        <v>5544228000</v>
      </c>
      <c r="E11486" t="n">
        <v>624974000</v>
      </c>
      <c r="F11486" t="n">
        <v>324887000</v>
      </c>
      <c r="G11486" t="n">
        <v>210741000</v>
      </c>
      <c r="H11486" t="n">
        <v>4.29</v>
      </c>
      <c r="I11486" t="n">
        <v>4.5</v>
      </c>
      <c r="J11486" t="n">
        <v>7.24</v>
      </c>
      <c r="K11486" t="n">
        <v>-362586000</v>
      </c>
      <c r="L11486" t="n">
        <v>410074000</v>
      </c>
      <c r="M11486" t="n">
        <v>414320000</v>
      </c>
      <c r="N11486" t="n">
        <v>-372641000</v>
      </c>
      <c r="O11486">
        <f>D11485</f>
      </c>
      <c r="P11486">
        <f>(E11486-F11486+G11486)/O11486*100</f>
      </c>
      <c r="Q11486">
        <f>H11485</f>
      </c>
      <c r="R11486">
        <f>I11485</f>
      </c>
      <c r="S11486">
        <f>H11486-H11485</f>
      </c>
      <c r="T11486">
        <f>I11486-I11485</f>
      </c>
      <c r="U11486">
        <f>(L11486-K11486)/(2*D11486*0.01)</f>
      </c>
      <c r="V11486">
        <f>(L11486+K11486)/(D11486*0.0001)</f>
      </c>
    </row>
    <row r="11487">
      <c r="A11487" t="n">
        <v>2014</v>
      </c>
      <c r="B11487" t="inlineStr">
        <is>
          <t>00350048</t>
        </is>
      </c>
      <c r="C11487" t="inlineStr">
        <is>
          <t>오성첨단소재</t>
        </is>
      </c>
      <c r="D11487" t="n">
        <v>3721760000</v>
      </c>
      <c r="E11487" t="n">
        <v>1018782000</v>
      </c>
      <c r="F11487" t="n">
        <v>647599000</v>
      </c>
      <c r="G11487" t="n">
        <v>78114000</v>
      </c>
      <c r="H11487" t="n">
        <v>2.46</v>
      </c>
      <c r="I11487" t="n">
        <v>5</v>
      </c>
      <c r="K11487" t="n">
        <v>-128160000</v>
      </c>
      <c r="L11487" t="n">
        <v>140370000</v>
      </c>
      <c r="M11487" t="n">
        <v>136650000</v>
      </c>
      <c r="N11487" t="n">
        <v>-127170000</v>
      </c>
      <c r="U11487">
        <f>(L11487-K11487)/(2*D11487*0.01)</f>
      </c>
      <c r="V11487">
        <f>(L11487+K11487)/(D11487*0.0001)</f>
      </c>
    </row>
    <row r="11488">
      <c r="A11488" t="n">
        <v>2015</v>
      </c>
      <c r="B11488" t="inlineStr">
        <is>
          <t>00350048</t>
        </is>
      </c>
      <c r="C11488" t="inlineStr">
        <is>
          <t>오성첨단소재</t>
        </is>
      </c>
      <c r="D11488" t="n">
        <v>2207836000</v>
      </c>
      <c r="E11488" t="n">
        <v>817631000</v>
      </c>
      <c r="F11488" t="n">
        <v>2032805000</v>
      </c>
      <c r="G11488" t="n">
        <v>66247000</v>
      </c>
      <c r="H11488" t="n">
        <v>2.25</v>
      </c>
      <c r="I11488" t="n">
        <v>5</v>
      </c>
      <c r="J11488" t="n">
        <v>6.67</v>
      </c>
      <c r="K11488" t="n">
        <v>-90562040</v>
      </c>
      <c r="L11488" t="n">
        <v>99361810</v>
      </c>
      <c r="M11488" t="n">
        <v>96101970</v>
      </c>
      <c r="N11488" t="n">
        <v>-89598600</v>
      </c>
      <c r="O11488">
        <f>D11487</f>
      </c>
      <c r="P11488">
        <f>(E11488-F11488+G11488)/O11488*100</f>
      </c>
      <c r="Q11488">
        <f>H11487</f>
      </c>
      <c r="R11488">
        <f>I11487</f>
      </c>
      <c r="S11488">
        <f>H11488-H11487</f>
      </c>
      <c r="T11488">
        <f>I11488-I11487</f>
      </c>
      <c r="U11488">
        <f>(L11488-K11488)/(2*D11488*0.01)</f>
      </c>
      <c r="V11488">
        <f>(L11488+K11488)/(D11488*0.0001)</f>
      </c>
    </row>
    <row r="11489">
      <c r="A11489" t="n">
        <v>2016</v>
      </c>
      <c r="B11489" t="inlineStr">
        <is>
          <t>00350048</t>
        </is>
      </c>
      <c r="C11489" t="inlineStr">
        <is>
          <t>오성첨단소재</t>
        </is>
      </c>
      <c r="D11489" t="n">
        <v>2735506000</v>
      </c>
      <c r="E11489" t="n">
        <v>452268000</v>
      </c>
      <c r="F11489" t="n">
        <v>671207000</v>
      </c>
      <c r="G11489" t="n">
        <v>42443000</v>
      </c>
      <c r="H11489" t="n">
        <v>2.09</v>
      </c>
      <c r="I11489" t="n">
        <v>4.75</v>
      </c>
      <c r="J11489" t="n">
        <v>3.77</v>
      </c>
      <c r="K11489" t="n">
        <v>-103473000</v>
      </c>
      <c r="L11489" t="n">
        <v>112251000</v>
      </c>
      <c r="M11489" t="n">
        <v>108544000</v>
      </c>
      <c r="N11489" t="n">
        <v>-102137000</v>
      </c>
      <c r="O11489">
        <f>D11488</f>
      </c>
      <c r="P11489">
        <f>(E11489-F11489+G11489)/O11489*100</f>
      </c>
      <c r="Q11489">
        <f>H11488</f>
      </c>
      <c r="R11489">
        <f>I11488</f>
      </c>
      <c r="S11489">
        <f>H11489-H11488</f>
      </c>
      <c r="T11489">
        <f>I11489-I11488</f>
      </c>
      <c r="U11489">
        <f>(L11489-K11489)/(2*D11489*0.01)</f>
      </c>
      <c r="V11489">
        <f>(L11489+K11489)/(D11489*0.0001)</f>
      </c>
    </row>
    <row r="11490">
      <c r="A11490" t="n">
        <v>2017</v>
      </c>
      <c r="B11490" t="inlineStr">
        <is>
          <t>00350048</t>
        </is>
      </c>
      <c r="C11490" t="inlineStr">
        <is>
          <t>오성첨단소재</t>
        </is>
      </c>
      <c r="D11490" t="n">
        <v>2726823000</v>
      </c>
      <c r="E11490" t="n">
        <v>483702000</v>
      </c>
      <c r="F11490" t="n">
        <v>632567000</v>
      </c>
      <c r="G11490" t="n">
        <v>50113000</v>
      </c>
      <c r="H11490" t="n">
        <v>2.6</v>
      </c>
      <c r="I11490" t="n">
        <v>4.84</v>
      </c>
      <c r="J11490" t="n">
        <v>3.94</v>
      </c>
      <c r="K11490" t="n">
        <v>-105594000</v>
      </c>
      <c r="L11490" t="n">
        <v>114889000</v>
      </c>
      <c r="M11490" t="n">
        <v>111564000</v>
      </c>
      <c r="N11490" t="n">
        <v>-104643000</v>
      </c>
      <c r="O11490">
        <f>D11489</f>
      </c>
      <c r="P11490">
        <f>(E11490-F11490+G11490)/O11490*100</f>
      </c>
      <c r="Q11490">
        <f>H11489</f>
      </c>
      <c r="R11490">
        <f>I11489</f>
      </c>
      <c r="S11490">
        <f>H11490-H11489</f>
      </c>
      <c r="T11490">
        <f>I11490-I11489</f>
      </c>
      <c r="U11490">
        <f>(L11490-K11490)/(2*D11490*0.01)</f>
      </c>
      <c r="V11490">
        <f>(L11490+K11490)/(D11490*0.0001)</f>
      </c>
    </row>
    <row r="11491">
      <c r="A11491" t="n">
        <v>2018</v>
      </c>
      <c r="B11491" t="inlineStr">
        <is>
          <t>00350048</t>
        </is>
      </c>
      <c r="C11491" t="inlineStr">
        <is>
          <t>오성첨단소재</t>
        </is>
      </c>
      <c r="D11491" t="n">
        <v>1841283000</v>
      </c>
      <c r="E11491" t="n">
        <v>482569000</v>
      </c>
      <c r="F11491" t="n">
        <v>260745000</v>
      </c>
      <c r="G11491" t="n">
        <v>61998000</v>
      </c>
      <c r="H11491" t="n">
        <v>2.26</v>
      </c>
      <c r="I11491" t="n">
        <v>5.04</v>
      </c>
      <c r="J11491" t="n">
        <v>3.94</v>
      </c>
      <c r="K11491" t="n">
        <v>-74459000</v>
      </c>
      <c r="L11491" t="n">
        <v>81285000</v>
      </c>
      <c r="M11491" t="n">
        <v>78487000</v>
      </c>
      <c r="N11491" t="n">
        <v>-73411000</v>
      </c>
      <c r="O11491">
        <f>D11490</f>
      </c>
      <c r="P11491">
        <f>(E11491-F11491+G11491)/O11491*100</f>
      </c>
      <c r="Q11491">
        <f>H11490</f>
      </c>
      <c r="R11491">
        <f>I11490</f>
      </c>
      <c r="S11491">
        <f>H11491-H11490</f>
      </c>
      <c r="T11491">
        <f>I11491-I11490</f>
      </c>
      <c r="U11491">
        <f>(L11491-K11491)/(2*D11491*0.01)</f>
      </c>
      <c r="V11491">
        <f>(L11491+K11491)/(D11491*0.0001)</f>
      </c>
    </row>
    <row r="11492">
      <c r="A11492" t="n">
        <v>2019</v>
      </c>
      <c r="B11492" t="inlineStr">
        <is>
          <t>00350048</t>
        </is>
      </c>
      <c r="C11492" t="inlineStr">
        <is>
          <t>오성첨단소재</t>
        </is>
      </c>
      <c r="D11492" t="n">
        <v>2084500000</v>
      </c>
      <c r="E11492" t="n">
        <v>341774000</v>
      </c>
      <c r="F11492" t="n">
        <v>133733000</v>
      </c>
      <c r="G11492" t="n">
        <v>35176000</v>
      </c>
      <c r="O11492">
        <f>D11491</f>
      </c>
      <c r="P11492">
        <f>(E11492-F11492+G11492)/O11492*100</f>
      </c>
    </row>
    <row r="11493">
      <c r="A11493" t="n">
        <v>2020</v>
      </c>
      <c r="B11493" t="inlineStr">
        <is>
          <t>00350048</t>
        </is>
      </c>
      <c r="C11493" t="inlineStr">
        <is>
          <t>오성첨단소재</t>
        </is>
      </c>
      <c r="D11493" t="n">
        <v>2416789000</v>
      </c>
      <c r="E11493" t="n">
        <v>480385000</v>
      </c>
      <c r="F11493" t="n">
        <v>357656000</v>
      </c>
      <c r="G11493" t="n">
        <v>30781000</v>
      </c>
      <c r="O11493">
        <f>D11492</f>
      </c>
      <c r="P11493">
        <f>(E11493-F11493+G11493)/O11493*100</f>
      </c>
    </row>
    <row r="11494">
      <c r="A11494" t="n">
        <v>2021</v>
      </c>
      <c r="B11494" t="inlineStr">
        <is>
          <t>00350048</t>
        </is>
      </c>
      <c r="C11494" t="inlineStr">
        <is>
          <t>오성첨단소재</t>
        </is>
      </c>
      <c r="D11494" t="n">
        <v>2359842000</v>
      </c>
      <c r="E11494" t="n">
        <v>402270000</v>
      </c>
      <c r="F11494" t="n">
        <v>717704000</v>
      </c>
      <c r="G11494" t="n">
        <v>36453000</v>
      </c>
      <c r="O11494">
        <f>D11493</f>
      </c>
      <c r="P11494">
        <f>(E11494-F11494+G11494)/O11494*100</f>
      </c>
    </row>
    <row r="11495">
      <c r="A11495" t="n">
        <v>2022</v>
      </c>
      <c r="B11495" t="inlineStr">
        <is>
          <t>00350048</t>
        </is>
      </c>
      <c r="C11495" t="inlineStr">
        <is>
          <t>오성첨단소재</t>
        </is>
      </c>
      <c r="D11495" t="n">
        <v>2055180000</v>
      </c>
      <c r="E11495" t="n">
        <v>416856000</v>
      </c>
      <c r="F11495" t="n">
        <v>446440000</v>
      </c>
      <c r="G11495" t="n">
        <v>56612000</v>
      </c>
      <c r="O11495">
        <f>D11494</f>
      </c>
      <c r="P11495">
        <f>(E11495-F11495+G11495)/O11495*100</f>
      </c>
    </row>
    <row r="11496">
      <c r="A11496" t="n">
        <v>2023</v>
      </c>
      <c r="B11496" t="inlineStr">
        <is>
          <t>00350048</t>
        </is>
      </c>
      <c r="C11496" t="inlineStr">
        <is>
          <t>오성첨단소재</t>
        </is>
      </c>
      <c r="D11496" t="n">
        <v>2442457000</v>
      </c>
      <c r="E11496" t="n">
        <v>359532000</v>
      </c>
      <c r="F11496" t="n">
        <v>192074000</v>
      </c>
      <c r="G11496" t="n">
        <v>82464000</v>
      </c>
      <c r="O11496">
        <f>D11495</f>
      </c>
      <c r="P11496">
        <f>(E11496-F11496+G11496)/O11496*100</f>
      </c>
    </row>
    <row r="11497">
      <c r="A11497" t="n">
        <v>2024</v>
      </c>
      <c r="B11497" t="inlineStr">
        <is>
          <t>00350048</t>
        </is>
      </c>
      <c r="C11497" t="inlineStr">
        <is>
          <t>오성첨단소재</t>
        </is>
      </c>
      <c r="D11497" t="n">
        <v>3680318000</v>
      </c>
      <c r="E11497" t="n">
        <v>549200000</v>
      </c>
      <c r="F11497" t="n">
        <v>363966000</v>
      </c>
      <c r="G11497" t="n">
        <v>80982000</v>
      </c>
      <c r="O11497">
        <f>D11496</f>
      </c>
      <c r="P11497">
        <f>(E11497-F11497+G11497)/O11497*100</f>
      </c>
    </row>
    <row r="11498">
      <c r="A11498" t="n">
        <v>2025</v>
      </c>
      <c r="B11498" t="inlineStr">
        <is>
          <t>00350048</t>
        </is>
      </c>
      <c r="C11498" t="inlineStr">
        <is>
          <t>오성첨단소재</t>
        </is>
      </c>
      <c r="D11498" t="n">
        <v>3106178000</v>
      </c>
      <c r="E11498" t="n">
        <v>460702000</v>
      </c>
      <c r="F11498" t="n">
        <v>1165755000</v>
      </c>
      <c r="G11498" t="n">
        <v>79106000</v>
      </c>
      <c r="O11498">
        <f>D11497</f>
      </c>
      <c r="P11498">
        <f>(E11498-F11498+G11498)/O11498*100</f>
      </c>
    </row>
    <row r="11499">
      <c r="A11499" t="n">
        <v>2015</v>
      </c>
      <c r="B11499" t="inlineStr">
        <is>
          <t>00350312</t>
        </is>
      </c>
      <c r="C11499" t="inlineStr">
        <is>
          <t>HDC랩스</t>
        </is>
      </c>
      <c r="D11499" t="n">
        <v>8895908000</v>
      </c>
      <c r="E11499" t="n">
        <v>1258210000</v>
      </c>
      <c r="F11499" t="n">
        <v>664184000</v>
      </c>
      <c r="G11499" t="n">
        <v>242201000</v>
      </c>
      <c r="H11499" t="n">
        <v>2.37</v>
      </c>
      <c r="I11499" t="n">
        <v>5.17</v>
      </c>
      <c r="J11499" t="n">
        <v>8.699999999999999</v>
      </c>
      <c r="K11499" t="n">
        <v>-534024000</v>
      </c>
      <c r="L11499" t="n">
        <v>620972000</v>
      </c>
      <c r="M11499" t="n">
        <v>614403000</v>
      </c>
      <c r="N11499" t="n">
        <v>-538796000</v>
      </c>
      <c r="U11499">
        <f>(L11499-K11499)/(2*D11499*0.01)</f>
      </c>
      <c r="V11499">
        <f>(L11499+K11499)/(D11499*0.0001)</f>
      </c>
    </row>
    <row r="11500">
      <c r="A11500" t="n">
        <v>2016</v>
      </c>
      <c r="B11500" t="inlineStr">
        <is>
          <t>00350312</t>
        </is>
      </c>
      <c r="C11500" t="inlineStr">
        <is>
          <t>HDC랩스</t>
        </is>
      </c>
      <c r="D11500" t="n">
        <v>10805663000</v>
      </c>
      <c r="E11500" t="n">
        <v>1582840000</v>
      </c>
      <c r="F11500" t="n">
        <v>471538000</v>
      </c>
      <c r="G11500" t="n">
        <v>205858000</v>
      </c>
      <c r="H11500" t="n">
        <v>2.42</v>
      </c>
      <c r="I11500" t="n">
        <v>4.65</v>
      </c>
      <c r="J11500" t="n">
        <v>8.57</v>
      </c>
      <c r="K11500" t="n">
        <v>-555673000</v>
      </c>
      <c r="L11500" t="n">
        <v>642614000</v>
      </c>
      <c r="M11500" t="n">
        <v>637514000</v>
      </c>
      <c r="N11500" t="n">
        <v>-561927000</v>
      </c>
      <c r="O11500">
        <f>D11499</f>
      </c>
      <c r="P11500">
        <f>(E11500-F11500+G11500)/O11500*100</f>
      </c>
      <c r="Q11500">
        <f>H11499</f>
      </c>
      <c r="R11500">
        <f>I11499</f>
      </c>
      <c r="S11500">
        <f>H11500-H11499</f>
      </c>
      <c r="T11500">
        <f>I11500-I11499</f>
      </c>
      <c r="U11500">
        <f>(L11500-K11500)/(2*D11500*0.01)</f>
      </c>
      <c r="V11500">
        <f>(L11500+K11500)/(D11500*0.0001)</f>
      </c>
    </row>
    <row r="11501">
      <c r="A11501" t="n">
        <v>2017</v>
      </c>
      <c r="B11501" t="inlineStr">
        <is>
          <t>00350312</t>
        </is>
      </c>
      <c r="C11501" t="inlineStr">
        <is>
          <t>HDC랩스</t>
        </is>
      </c>
      <c r="D11501" t="n">
        <v>11124293000</v>
      </c>
      <c r="E11501" t="n">
        <v>1436055000</v>
      </c>
      <c r="F11501" t="n">
        <v>945685000</v>
      </c>
      <c r="G11501" t="n">
        <v>255659000</v>
      </c>
      <c r="H11501" t="n">
        <v>2.79</v>
      </c>
      <c r="I11501" t="n">
        <v>4.44</v>
      </c>
      <c r="J11501" t="n">
        <v>8.140000000000001</v>
      </c>
      <c r="K11501" t="n">
        <v>-578636000</v>
      </c>
      <c r="L11501" t="n">
        <v>665232000</v>
      </c>
      <c r="M11501" t="n">
        <v>662573000</v>
      </c>
      <c r="N11501" t="n">
        <v>-587172000</v>
      </c>
      <c r="O11501">
        <f>D11500</f>
      </c>
      <c r="P11501">
        <f>(E11501-F11501+G11501)/O11501*100</f>
      </c>
      <c r="Q11501">
        <f>H11500</f>
      </c>
      <c r="R11501">
        <f>I11500</f>
      </c>
      <c r="S11501">
        <f>H11501-H11500</f>
      </c>
      <c r="T11501">
        <f>I11501-I11500</f>
      </c>
      <c r="U11501">
        <f>(L11501-K11501)/(2*D11501*0.01)</f>
      </c>
      <c r="V11501">
        <f>(L11501+K11501)/(D11501*0.0001)</f>
      </c>
    </row>
    <row r="11502">
      <c r="A11502" t="n">
        <v>2018</v>
      </c>
      <c r="B11502" t="inlineStr">
        <is>
          <t>00350312</t>
        </is>
      </c>
      <c r="C11502" t="inlineStr">
        <is>
          <t>HDC랩스</t>
        </is>
      </c>
      <c r="D11502" t="n">
        <v>11084291000</v>
      </c>
      <c r="E11502" t="n">
        <v>1358249000</v>
      </c>
      <c r="F11502" t="n">
        <v>1484889000</v>
      </c>
      <c r="G11502" t="n">
        <v>302205000</v>
      </c>
      <c r="H11502" t="n">
        <v>2.27</v>
      </c>
      <c r="I11502" t="n">
        <v>4.31</v>
      </c>
      <c r="J11502" t="n">
        <v>7.75</v>
      </c>
      <c r="K11502" t="n">
        <v>-600077000</v>
      </c>
      <c r="L11502" t="n">
        <v>685867000</v>
      </c>
      <c r="M11502" t="n">
        <v>681443000</v>
      </c>
      <c r="N11502" t="n">
        <v>-607673000</v>
      </c>
      <c r="O11502">
        <f>D11501</f>
      </c>
      <c r="P11502">
        <f>(E11502-F11502+G11502)/O11502*100</f>
      </c>
      <c r="Q11502">
        <f>H11501</f>
      </c>
      <c r="R11502">
        <f>I11501</f>
      </c>
      <c r="S11502">
        <f>H11502-H11501</f>
      </c>
      <c r="T11502">
        <f>I11502-I11501</f>
      </c>
      <c r="U11502">
        <f>(L11502-K11502)/(2*D11502*0.01)</f>
      </c>
      <c r="V11502">
        <f>(L11502+K11502)/(D11502*0.0001)</f>
      </c>
    </row>
    <row r="11503">
      <c r="A11503" t="n">
        <v>2019</v>
      </c>
      <c r="B11503" t="inlineStr">
        <is>
          <t>00350312</t>
        </is>
      </c>
      <c r="C11503" t="inlineStr">
        <is>
          <t>HDC랩스</t>
        </is>
      </c>
      <c r="D11503" t="n">
        <v>12028478000</v>
      </c>
      <c r="E11503" t="n">
        <v>1487770000</v>
      </c>
      <c r="F11503" t="n">
        <v>850193000</v>
      </c>
      <c r="G11503" t="n">
        <v>244740000</v>
      </c>
      <c r="H11503" t="n">
        <v>1.92</v>
      </c>
      <c r="I11503" t="n">
        <v>3.89</v>
      </c>
      <c r="J11503" t="n">
        <v>7.77</v>
      </c>
      <c r="K11503" t="n">
        <v>-642426000</v>
      </c>
      <c r="L11503" t="n">
        <v>733182000</v>
      </c>
      <c r="M11503" t="n">
        <v>728011000</v>
      </c>
      <c r="N11503" t="n">
        <v>-650245000</v>
      </c>
      <c r="O11503">
        <f>D11502</f>
      </c>
      <c r="P11503">
        <f>(E11503-F11503+G11503)/O11503*100</f>
      </c>
      <c r="Q11503">
        <f>H11502</f>
      </c>
      <c r="R11503">
        <f>I11502</f>
      </c>
      <c r="S11503">
        <f>H11503-H11502</f>
      </c>
      <c r="T11503">
        <f>I11503-I11502</f>
      </c>
      <c r="U11503">
        <f>(L11503-K11503)/(2*D11503*0.01)</f>
      </c>
      <c r="V11503">
        <f>(L11503+K11503)/(D11503*0.0001)</f>
      </c>
    </row>
    <row r="11504">
      <c r="A11504" t="n">
        <v>2020</v>
      </c>
      <c r="B11504" t="inlineStr">
        <is>
          <t>00350312</t>
        </is>
      </c>
      <c r="C11504" t="inlineStr">
        <is>
          <t>HDC랩스</t>
        </is>
      </c>
      <c r="D11504" t="n">
        <v>12907554000</v>
      </c>
      <c r="E11504" t="n">
        <v>1581235000</v>
      </c>
      <c r="F11504" t="n">
        <v>921538000</v>
      </c>
      <c r="G11504" t="n">
        <v>221956000</v>
      </c>
      <c r="H11504" t="n">
        <v>1.87</v>
      </c>
      <c r="I11504" t="n">
        <v>4.15</v>
      </c>
      <c r="J11504" t="n">
        <v>8.31</v>
      </c>
      <c r="K11504" t="n">
        <v>-741900000</v>
      </c>
      <c r="L11504" t="n">
        <v>850060000</v>
      </c>
      <c r="M11504" t="n">
        <v>822350000</v>
      </c>
      <c r="N11504" t="n">
        <v>-733725000</v>
      </c>
      <c r="O11504">
        <f>D11503</f>
      </c>
      <c r="P11504">
        <f>(E11504-F11504+G11504)/O11504*100</f>
      </c>
      <c r="Q11504">
        <f>H11503</f>
      </c>
      <c r="R11504">
        <f>I11503</f>
      </c>
      <c r="S11504">
        <f>H11504-H11503</f>
      </c>
      <c r="T11504">
        <f>I11504-I11503</f>
      </c>
      <c r="U11504">
        <f>(L11504-K11504)/(2*D11504*0.01)</f>
      </c>
      <c r="V11504">
        <f>(L11504+K11504)/(D11504*0.0001)</f>
      </c>
    </row>
    <row r="11505">
      <c r="A11505" t="n">
        <v>2021</v>
      </c>
      <c r="B11505" t="inlineStr">
        <is>
          <t>00350312</t>
        </is>
      </c>
      <c r="C11505" t="inlineStr">
        <is>
          <t>HDC랩스</t>
        </is>
      </c>
      <c r="D11505" t="n">
        <v>46054702000</v>
      </c>
      <c r="E11505" t="n">
        <v>2448645000</v>
      </c>
      <c r="F11505" t="n">
        <v>4863649000</v>
      </c>
      <c r="G11505" t="n">
        <v>334654000</v>
      </c>
      <c r="H11505" t="n">
        <v>2.9</v>
      </c>
      <c r="I11505" t="n">
        <v>1.57</v>
      </c>
      <c r="J11505" t="n">
        <v>7.82</v>
      </c>
      <c r="K11505" t="n">
        <v>-2285546000</v>
      </c>
      <c r="L11505" t="n">
        <v>2622283000</v>
      </c>
      <c r="M11505" t="n">
        <v>2587641000</v>
      </c>
      <c r="N11505" t="n">
        <v>-2300685000</v>
      </c>
      <c r="O11505">
        <f>D11504</f>
      </c>
      <c r="P11505">
        <f>(E11505-F11505+G11505)/O11505*100</f>
      </c>
      <c r="Q11505">
        <f>H11504</f>
      </c>
      <c r="R11505">
        <f>I11504</f>
      </c>
      <c r="S11505">
        <f>H11505-H11504</f>
      </c>
      <c r="T11505">
        <f>I11505-I11504</f>
      </c>
      <c r="U11505">
        <f>(L11505-K11505)/(2*D11505*0.01)</f>
      </c>
      <c r="V11505">
        <f>(L11505+K11505)/(D11505*0.0001)</f>
      </c>
    </row>
    <row r="11506">
      <c r="A11506" t="n">
        <v>2022</v>
      </c>
      <c r="B11506" t="inlineStr">
        <is>
          <t>00350312</t>
        </is>
      </c>
      <c r="C11506" t="inlineStr">
        <is>
          <t>HDC랩스</t>
        </is>
      </c>
      <c r="D11506" t="n">
        <v>40731176000</v>
      </c>
      <c r="E11506" t="n">
        <v>12500150000</v>
      </c>
      <c r="F11506" t="n">
        <v>16239385000</v>
      </c>
      <c r="G11506" t="n">
        <v>1698700000</v>
      </c>
      <c r="H11506" t="n">
        <v>5.32</v>
      </c>
      <c r="I11506" t="n">
        <v>1.8</v>
      </c>
      <c r="J11506" t="n">
        <v>7.25</v>
      </c>
      <c r="K11506" t="n">
        <v>-1580343000</v>
      </c>
      <c r="L11506" t="n">
        <v>1790481000</v>
      </c>
      <c r="M11506" t="n">
        <v>1812523000</v>
      </c>
      <c r="N11506" t="n">
        <v>-1626959000</v>
      </c>
      <c r="O11506">
        <f>D11505</f>
      </c>
      <c r="P11506">
        <f>(E11506-F11506+G11506)/O11506*100</f>
      </c>
      <c r="Q11506">
        <f>H11505</f>
      </c>
      <c r="R11506">
        <f>I11505</f>
      </c>
      <c r="S11506">
        <f>H11506-H11505</f>
      </c>
      <c r="T11506">
        <f>I11506-I11505</f>
      </c>
      <c r="U11506">
        <f>(L11506-K11506)/(2*D11506*0.01)</f>
      </c>
      <c r="V11506">
        <f>(L11506+K11506)/(D11506*0.0001)</f>
      </c>
    </row>
    <row r="11507">
      <c r="A11507" t="n">
        <v>2023</v>
      </c>
      <c r="B11507" t="inlineStr">
        <is>
          <t>00350312</t>
        </is>
      </c>
      <c r="C11507" t="inlineStr">
        <is>
          <t>HDC랩스</t>
        </is>
      </c>
      <c r="D11507" t="n">
        <v>47174571000</v>
      </c>
      <c r="E11507" t="n">
        <v>12412292000</v>
      </c>
      <c r="F11507" t="n">
        <v>13053733000</v>
      </c>
      <c r="G11507" t="n">
        <v>2035375000</v>
      </c>
      <c r="H11507" t="n">
        <v>4.25</v>
      </c>
      <c r="I11507" t="n">
        <v>2.19</v>
      </c>
      <c r="J11507" t="n">
        <v>3.51</v>
      </c>
      <c r="K11507" t="n">
        <v>-1517211000</v>
      </c>
      <c r="L11507" t="n">
        <v>1661797000</v>
      </c>
      <c r="M11507" t="n">
        <v>1685088000</v>
      </c>
      <c r="N11507" t="n">
        <v>-1565258000</v>
      </c>
      <c r="O11507">
        <f>D11506</f>
      </c>
      <c r="P11507">
        <f>(E11507-F11507+G11507)/O11507*100</f>
      </c>
      <c r="Q11507">
        <f>H11506</f>
      </c>
      <c r="R11507">
        <f>I11506</f>
      </c>
      <c r="S11507">
        <f>H11507-H11506</f>
      </c>
      <c r="T11507">
        <f>I11507-I11506</f>
      </c>
      <c r="U11507">
        <f>(L11507-K11507)/(2*D11507*0.01)</f>
      </c>
      <c r="V11507">
        <f>(L11507+K11507)/(D11507*0.0001)</f>
      </c>
    </row>
    <row r="11508">
      <c r="A11508" t="n">
        <v>2024</v>
      </c>
      <c r="B11508" t="inlineStr">
        <is>
          <t>00350312</t>
        </is>
      </c>
      <c r="C11508" t="inlineStr">
        <is>
          <t>HDC랩스</t>
        </is>
      </c>
      <c r="D11508" t="n">
        <v>51076416000</v>
      </c>
      <c r="E11508" t="n">
        <v>13622622000</v>
      </c>
      <c r="F11508" t="n">
        <v>11598350000</v>
      </c>
      <c r="G11508" t="n">
        <v>1914297000</v>
      </c>
      <c r="H11508" t="n">
        <v>3.7</v>
      </c>
      <c r="I11508" t="n">
        <v>2.19</v>
      </c>
      <c r="J11508" t="n">
        <v>3.52</v>
      </c>
      <c r="K11508" t="n">
        <v>-1656330000</v>
      </c>
      <c r="L11508" t="n">
        <v>1819209000</v>
      </c>
      <c r="M11508" t="n">
        <v>1834793000</v>
      </c>
      <c r="N11508" t="n">
        <v>-1700286000</v>
      </c>
      <c r="O11508">
        <f>D11507</f>
      </c>
      <c r="P11508">
        <f>(E11508-F11508+G11508)/O11508*100</f>
      </c>
      <c r="Q11508">
        <f>H11507</f>
      </c>
      <c r="R11508">
        <f>I11507</f>
      </c>
      <c r="S11508">
        <f>H11508-H11507</f>
      </c>
      <c r="T11508">
        <f>I11508-I11507</f>
      </c>
      <c r="U11508">
        <f>(L11508-K11508)/(2*D11508*0.01)</f>
      </c>
      <c r="V11508">
        <f>(L11508+K11508)/(D11508*0.0001)</f>
      </c>
    </row>
    <row r="11509">
      <c r="A11509" t="n">
        <v>2025</v>
      </c>
      <c r="B11509" t="inlineStr">
        <is>
          <t>00350312</t>
        </is>
      </c>
      <c r="C11509" t="inlineStr">
        <is>
          <t>HDC랩스</t>
        </is>
      </c>
      <c r="D11509" t="n">
        <v>54973651000</v>
      </c>
      <c r="E11509" t="n">
        <v>12689376000</v>
      </c>
      <c r="F11509" t="n">
        <v>14803031000</v>
      </c>
      <c r="G11509" t="n">
        <v>1527362000</v>
      </c>
      <c r="H11509" t="n">
        <v>3.83</v>
      </c>
      <c r="I11509" t="n">
        <v>2.24</v>
      </c>
      <c r="J11509" t="n">
        <v>2.64</v>
      </c>
      <c r="K11509" t="n">
        <v>-1346691000</v>
      </c>
      <c r="L11509" t="n">
        <v>1458250000</v>
      </c>
      <c r="M11509" t="n">
        <v>1472088000</v>
      </c>
      <c r="N11509" t="n">
        <v>-1383649000</v>
      </c>
      <c r="O11509">
        <f>D11508</f>
      </c>
      <c r="P11509">
        <f>(E11509-F11509+G11509)/O11509*100</f>
      </c>
      <c r="Q11509">
        <f>H11508</f>
      </c>
      <c r="R11509">
        <f>I11508</f>
      </c>
      <c r="S11509">
        <f>H11509-H11508</f>
      </c>
      <c r="T11509">
        <f>I11509-I11508</f>
      </c>
      <c r="U11509">
        <f>(L11509-K11509)/(2*D11509*0.01)</f>
      </c>
      <c r="V11509">
        <f>(L11509+K11509)/(D11509*0.0001)</f>
      </c>
    </row>
    <row r="11510">
      <c r="A11510" t="n">
        <v>2014</v>
      </c>
      <c r="B11510" t="inlineStr">
        <is>
          <t>00350482</t>
        </is>
      </c>
      <c r="C11510" t="inlineStr">
        <is>
          <t>성우테크론</t>
        </is>
      </c>
      <c r="D11510" t="n">
        <v>3499844000</v>
      </c>
      <c r="E11510" t="n">
        <v>602570000</v>
      </c>
      <c r="F11510" t="n">
        <v>492824000</v>
      </c>
      <c r="G11510" t="n">
        <v>119349000</v>
      </c>
      <c r="H11510" t="n">
        <v>3.12</v>
      </c>
      <c r="I11510" t="n">
        <v>5</v>
      </c>
      <c r="K11510" t="n">
        <v>-253709000</v>
      </c>
      <c r="L11510" t="n">
        <v>291250000</v>
      </c>
      <c r="M11510" t="n">
        <v>283397000</v>
      </c>
      <c r="N11510" t="n">
        <v>-252178000</v>
      </c>
      <c r="U11510">
        <f>(L11510-K11510)/(2*D11510*0.01)</f>
      </c>
      <c r="V11510">
        <f>(L11510+K11510)/(D11510*0.0001)</f>
      </c>
    </row>
    <row r="11511">
      <c r="A11511" t="n">
        <v>2015</v>
      </c>
      <c r="B11511" t="inlineStr">
        <is>
          <t>00350482</t>
        </is>
      </c>
      <c r="C11511" t="inlineStr">
        <is>
          <t>성우테크론</t>
        </is>
      </c>
      <c r="D11511" t="n">
        <v>4326633000</v>
      </c>
      <c r="E11511" t="n">
        <v>722756000</v>
      </c>
      <c r="F11511" t="n">
        <v>442667000</v>
      </c>
      <c r="G11511" t="n">
        <v>101542000</v>
      </c>
      <c r="H11511" t="n">
        <v>2.84</v>
      </c>
      <c r="I11511" t="n">
        <v>5.29</v>
      </c>
      <c r="O11511">
        <f>D11510</f>
      </c>
      <c r="P11511">
        <f>(E11511-F11511+G11511)/O11511*100</f>
      </c>
      <c r="Q11511">
        <f>H11510</f>
      </c>
      <c r="R11511">
        <f>I11510</f>
      </c>
      <c r="S11511">
        <f>H11511-H11510</f>
      </c>
      <c r="T11511">
        <f>I11511-I11510</f>
      </c>
    </row>
    <row r="11512">
      <c r="A11512" t="n">
        <v>2016</v>
      </c>
      <c r="B11512" t="inlineStr">
        <is>
          <t>00350482</t>
        </is>
      </c>
      <c r="C11512" t="inlineStr">
        <is>
          <t>성우테크론</t>
        </is>
      </c>
      <c r="D11512" t="n">
        <v>4873579000</v>
      </c>
      <c r="E11512" t="n">
        <v>931879000</v>
      </c>
      <c r="F11512" t="n">
        <v>501722000</v>
      </c>
      <c r="G11512" t="n">
        <v>109591000</v>
      </c>
      <c r="H11512" t="n">
        <v>2.85</v>
      </c>
      <c r="I11512" t="n">
        <v>5.35</v>
      </c>
      <c r="K11512" t="n">
        <v>-186163000</v>
      </c>
      <c r="L11512" t="n">
        <v>679055000</v>
      </c>
      <c r="M11512" t="n">
        <v>391128000</v>
      </c>
      <c r="N11512" t="n">
        <v>-347680000</v>
      </c>
      <c r="O11512">
        <f>D11511</f>
      </c>
      <c r="P11512">
        <f>(E11512-F11512+G11512)/O11512*100</f>
      </c>
      <c r="Q11512">
        <f>H11511</f>
      </c>
      <c r="R11512">
        <f>I11511</f>
      </c>
      <c r="S11512">
        <f>H11512-H11511</f>
      </c>
      <c r="T11512">
        <f>I11512-I11511</f>
      </c>
      <c r="U11512">
        <f>(L11512-K11512)/(2*D11512*0.01)</f>
      </c>
    </row>
    <row r="11513">
      <c r="A11513" t="n">
        <v>2017</v>
      </c>
      <c r="B11513" t="inlineStr">
        <is>
          <t>00350482</t>
        </is>
      </c>
      <c r="C11513" t="inlineStr">
        <is>
          <t>성우테크론</t>
        </is>
      </c>
      <c r="D11513" t="n">
        <v>5329035000</v>
      </c>
      <c r="E11513" t="n">
        <v>965194000</v>
      </c>
      <c r="F11513" t="n">
        <v>437725000</v>
      </c>
      <c r="G11513" t="n">
        <v>122722000</v>
      </c>
      <c r="H11513" t="n">
        <v>3.12</v>
      </c>
      <c r="I11513" t="n">
        <v>5.3</v>
      </c>
      <c r="K11513" t="n">
        <v>-409826000</v>
      </c>
      <c r="L11513" t="n">
        <v>410326000</v>
      </c>
      <c r="M11513" t="n">
        <v>364130000</v>
      </c>
      <c r="N11513" t="n">
        <v>-415518000</v>
      </c>
      <c r="O11513">
        <f>D11512</f>
      </c>
      <c r="P11513">
        <f>(E11513-F11513+G11513)/O11513*100</f>
      </c>
      <c r="Q11513">
        <f>H11512</f>
      </c>
      <c r="R11513">
        <f>I11512</f>
      </c>
      <c r="S11513">
        <f>H11513-H11512</f>
      </c>
      <c r="T11513">
        <f>I11513-I11512</f>
      </c>
      <c r="U11513">
        <f>(L11513-K11513)/(2*D11513*0.01)</f>
      </c>
      <c r="V11513">
        <f>(L11513+K11513)/(D11513*0.0001)</f>
      </c>
    </row>
    <row r="11514">
      <c r="A11514" t="n">
        <v>2018</v>
      </c>
      <c r="B11514" t="inlineStr">
        <is>
          <t>00350482</t>
        </is>
      </c>
      <c r="C11514" t="inlineStr">
        <is>
          <t>성우테크론</t>
        </is>
      </c>
      <c r="D11514" t="n">
        <v>5872950000</v>
      </c>
      <c r="E11514" t="n">
        <v>583364000</v>
      </c>
      <c r="F11514" t="n">
        <v>747271000</v>
      </c>
      <c r="G11514" t="n">
        <v>147034000</v>
      </c>
      <c r="H11514" t="n">
        <v>3.1</v>
      </c>
      <c r="I11514" t="n">
        <v>5.2</v>
      </c>
      <c r="K11514" t="n">
        <v>-879822000</v>
      </c>
      <c r="L11514" t="n">
        <v>879272000</v>
      </c>
      <c r="M11514" t="n">
        <v>862260000</v>
      </c>
      <c r="N11514" t="n">
        <v>-868739000</v>
      </c>
      <c r="O11514">
        <f>D11513</f>
      </c>
      <c r="P11514">
        <f>(E11514-F11514+G11514)/O11514*100</f>
      </c>
      <c r="Q11514">
        <f>H11513</f>
      </c>
      <c r="R11514">
        <f>I11513</f>
      </c>
      <c r="S11514">
        <f>H11514-H11513</f>
      </c>
      <c r="T11514">
        <f>I11514-I11513</f>
      </c>
      <c r="U11514">
        <f>(L11514-K11514)/(2*D11514*0.01)</f>
      </c>
    </row>
    <row r="11515">
      <c r="A11515" t="n">
        <v>2019</v>
      </c>
      <c r="B11515" t="inlineStr">
        <is>
          <t>00350482</t>
        </is>
      </c>
      <c r="C11515" t="inlineStr">
        <is>
          <t>성우테크론</t>
        </is>
      </c>
      <c r="D11515" t="n">
        <v>5872950000</v>
      </c>
      <c r="E11515" t="n">
        <v>583364000</v>
      </c>
      <c r="F11515" t="n">
        <v>747271000</v>
      </c>
      <c r="G11515" t="n">
        <v>147034000</v>
      </c>
      <c r="H11515" t="n">
        <v>3.01</v>
      </c>
      <c r="I11515" t="n">
        <v>4.805</v>
      </c>
      <c r="O11515">
        <f>D11514</f>
      </c>
      <c r="P11515">
        <f>(E11515-F11515+G11515)/O11515*100</f>
      </c>
      <c r="Q11515">
        <f>H11514</f>
      </c>
      <c r="R11515">
        <f>I11514</f>
      </c>
      <c r="S11515">
        <f>H11515-H11514</f>
      </c>
      <c r="T11515">
        <f>I11515-I11514</f>
      </c>
    </row>
    <row r="11516">
      <c r="A11516" t="n">
        <v>2014</v>
      </c>
      <c r="B11516" t="inlineStr">
        <is>
          <t>00350738</t>
        </is>
      </c>
      <c r="C11516" t="inlineStr">
        <is>
          <t>제네시스디벨롭먼트홀딩스</t>
        </is>
      </c>
      <c r="D11516" t="n">
        <v>57641000</v>
      </c>
      <c r="E11516" t="n">
        <v>10527000</v>
      </c>
      <c r="F11516" t="n">
        <v>99099000</v>
      </c>
      <c r="G11516" t="n">
        <v>259000</v>
      </c>
      <c r="H11516" t="n">
        <v>2.78</v>
      </c>
      <c r="I11516" t="n">
        <v>2.5</v>
      </c>
    </row>
    <row r="11517">
      <c r="A11517" t="n">
        <v>2015</v>
      </c>
      <c r="B11517" t="inlineStr">
        <is>
          <t>00350738</t>
        </is>
      </c>
      <c r="C11517" t="inlineStr">
        <is>
          <t>제네시스디벨롭먼트홀딩스</t>
        </is>
      </c>
      <c r="D11517" t="n">
        <v>23709000</v>
      </c>
      <c r="E11517" t="n">
        <v>24113000</v>
      </c>
      <c r="F11517" t="n">
        <v>77352000</v>
      </c>
      <c r="G11517" t="n">
        <v>347000</v>
      </c>
      <c r="H11517" t="n">
        <v>2.47</v>
      </c>
      <c r="I11517" t="n">
        <v>2.5</v>
      </c>
      <c r="O11517">
        <f>D11516</f>
      </c>
      <c r="P11517">
        <f>(E11517-F11517+G11517)/O11517*100</f>
      </c>
      <c r="Q11517">
        <f>H11516</f>
      </c>
      <c r="R11517">
        <f>I11516</f>
      </c>
      <c r="S11517">
        <f>H11517-H11516</f>
      </c>
      <c r="T11517">
        <f>I11517-I11516</f>
      </c>
    </row>
    <row r="11518">
      <c r="A11518" t="n">
        <v>2016</v>
      </c>
      <c r="B11518" t="inlineStr">
        <is>
          <t>00350738</t>
        </is>
      </c>
      <c r="C11518" t="inlineStr">
        <is>
          <t>제네시스디벨롭먼트홀딩스</t>
        </is>
      </c>
      <c r="D11518" t="n">
        <v>18507000</v>
      </c>
      <c r="E11518" t="n">
        <v>9127000</v>
      </c>
      <c r="F11518" t="n">
        <v>15678000</v>
      </c>
      <c r="G11518" t="n">
        <v>215000</v>
      </c>
      <c r="H11518" t="n">
        <v>2.34</v>
      </c>
      <c r="I11518" t="n">
        <v>3.37</v>
      </c>
      <c r="O11518">
        <f>D11517</f>
      </c>
      <c r="P11518">
        <f>(E11518-F11518+G11518)/O11518*100</f>
      </c>
      <c r="Q11518">
        <f>H11517</f>
      </c>
      <c r="R11518">
        <f>I11517</f>
      </c>
      <c r="S11518">
        <f>H11518-H11517</f>
      </c>
      <c r="T11518">
        <f>I11518-I11517</f>
      </c>
    </row>
    <row r="11519">
      <c r="A11519" t="n">
        <v>2017</v>
      </c>
      <c r="B11519" t="inlineStr">
        <is>
          <t>00350738</t>
        </is>
      </c>
      <c r="C11519" t="inlineStr">
        <is>
          <t>제네시스디벨롭먼트홀딩스</t>
        </is>
      </c>
      <c r="D11519" t="n">
        <v>8356000</v>
      </c>
      <c r="E11519" t="n">
        <v>14650000</v>
      </c>
      <c r="F11519" t="n">
        <v>19200000</v>
      </c>
      <c r="G11519" t="n">
        <v>684000</v>
      </c>
      <c r="H11519" t="n">
        <v>3.86</v>
      </c>
      <c r="I11519" t="n">
        <v>3.41</v>
      </c>
      <c r="O11519">
        <f>D11518</f>
      </c>
      <c r="P11519">
        <f>(E11519-F11519+G11519)/O11519*100</f>
      </c>
      <c r="Q11519">
        <f>H11518</f>
      </c>
      <c r="R11519">
        <f>I11518</f>
      </c>
      <c r="S11519">
        <f>H11519-H11518</f>
      </c>
      <c r="T11519">
        <f>I11519-I11518</f>
      </c>
    </row>
    <row r="11520">
      <c r="A11520" t="n">
        <v>2018</v>
      </c>
      <c r="B11520" t="inlineStr">
        <is>
          <t>00350738</t>
        </is>
      </c>
      <c r="C11520" t="inlineStr">
        <is>
          <t>제네시스디벨롭먼트홀딩스</t>
        </is>
      </c>
      <c r="D11520" t="n">
        <v>8005000</v>
      </c>
      <c r="E11520" t="n">
        <v>4904000</v>
      </c>
      <c r="F11520" t="n">
        <v>7123000</v>
      </c>
      <c r="G11520" t="n">
        <v>99000</v>
      </c>
      <c r="H11520" t="n">
        <v>3.28</v>
      </c>
      <c r="I11520" t="n">
        <v>2.5</v>
      </c>
      <c r="O11520">
        <f>D11519</f>
      </c>
      <c r="P11520">
        <f>(E11520-F11520+G11520)/O11520*100</f>
      </c>
      <c r="Q11520">
        <f>H11519</f>
      </c>
      <c r="R11520">
        <f>I11519</f>
      </c>
      <c r="S11520">
        <f>H11520-H11519</f>
      </c>
      <c r="T11520">
        <f>I11520-I11519</f>
      </c>
    </row>
    <row r="11521">
      <c r="A11521" t="n">
        <v>2014</v>
      </c>
      <c r="B11521" t="inlineStr">
        <is>
          <t>00351092</t>
        </is>
      </c>
      <c r="C11521" t="inlineStr">
        <is>
          <t>삼보모터스</t>
        </is>
      </c>
      <c r="D11521" t="n">
        <v>28598536175</v>
      </c>
      <c r="E11521" t="n">
        <v>4883459527</v>
      </c>
      <c r="F11521" t="n">
        <v>1710482392</v>
      </c>
      <c r="G11521" t="n">
        <v>764670853</v>
      </c>
      <c r="H11521" t="n">
        <v>3.62</v>
      </c>
      <c r="I11521" t="n">
        <v>4.85</v>
      </c>
      <c r="K11521" t="n">
        <v>-4692565206</v>
      </c>
      <c r="L11521" t="n">
        <v>4692565206</v>
      </c>
      <c r="M11521" t="n">
        <v>4620092099</v>
      </c>
      <c r="N11521" t="n">
        <v>-3964773166</v>
      </c>
      <c r="U11521">
        <f>(L11521-K11521)/(2*D11521*0.01)</f>
      </c>
    </row>
    <row r="11522">
      <c r="A11522" t="n">
        <v>2015</v>
      </c>
      <c r="B11522" t="inlineStr">
        <is>
          <t>00351092</t>
        </is>
      </c>
      <c r="C11522" t="inlineStr">
        <is>
          <t>삼보모터스</t>
        </is>
      </c>
      <c r="D11522" t="n">
        <v>37381768282</v>
      </c>
      <c r="E11522" t="n">
        <v>5651755231</v>
      </c>
      <c r="F11522" t="n">
        <v>1147268698</v>
      </c>
      <c r="G11522" t="n">
        <v>769472874</v>
      </c>
      <c r="H11522" t="n">
        <v>3.04</v>
      </c>
      <c r="I11522" t="n">
        <v>4.65</v>
      </c>
      <c r="K11522" t="n">
        <v>-6239961312</v>
      </c>
      <c r="L11522" t="n">
        <v>7432047511</v>
      </c>
      <c r="M11522" t="n">
        <v>7329750199</v>
      </c>
      <c r="N11522" t="n">
        <v>-6238442814</v>
      </c>
      <c r="O11522">
        <f>D11521</f>
      </c>
      <c r="P11522">
        <f>(E11522-F11522+G11522)/O11522*100</f>
      </c>
      <c r="Q11522">
        <f>H11521</f>
      </c>
      <c r="R11522">
        <f>I11521</f>
      </c>
      <c r="S11522">
        <f>H11522-H11521</f>
      </c>
      <c r="T11522">
        <f>I11522-I11521</f>
      </c>
      <c r="U11522">
        <f>(L11522-K11522)/(2*D11522*0.01)</f>
      </c>
      <c r="V11522">
        <f>(L11522+K11522)/(D11522*0.0001)</f>
      </c>
    </row>
    <row r="11523">
      <c r="A11523" t="n">
        <v>2016</v>
      </c>
      <c r="B11523" t="inlineStr">
        <is>
          <t>00351092</t>
        </is>
      </c>
      <c r="C11523" t="inlineStr">
        <is>
          <t>삼보모터스</t>
        </is>
      </c>
      <c r="D11523" t="n">
        <v>40795106978</v>
      </c>
      <c r="E11523" t="n">
        <v>6544218059</v>
      </c>
      <c r="F11523" t="n">
        <v>2513628882</v>
      </c>
      <c r="G11523" t="n">
        <v>978190757</v>
      </c>
      <c r="H11523" t="n">
        <v>3.115</v>
      </c>
      <c r="I11523" t="n">
        <v>3.5</v>
      </c>
      <c r="K11523" t="n">
        <v>-4322042908</v>
      </c>
      <c r="L11523" t="n">
        <v>5202420319</v>
      </c>
      <c r="M11523" t="n">
        <v>5097848060</v>
      </c>
      <c r="N11523" t="n">
        <v>-4324508496</v>
      </c>
      <c r="O11523">
        <f>D11522</f>
      </c>
      <c r="P11523">
        <f>(E11523-F11523+G11523)/O11523*100</f>
      </c>
      <c r="Q11523">
        <f>H11522</f>
      </c>
      <c r="R11523">
        <f>I11522</f>
      </c>
      <c r="S11523">
        <f>H11523-H11522</f>
      </c>
      <c r="T11523">
        <f>I11523-I11522</f>
      </c>
      <c r="U11523">
        <f>(L11523-K11523)/(2*D11523*0.01)</f>
      </c>
      <c r="V11523">
        <f>(L11523+K11523)/(D11523*0.0001)</f>
      </c>
    </row>
    <row r="11524">
      <c r="A11524" t="n">
        <v>2017</v>
      </c>
      <c r="B11524" t="inlineStr">
        <is>
          <t>00351092</t>
        </is>
      </c>
      <c r="C11524" t="inlineStr">
        <is>
          <t>삼보모터스</t>
        </is>
      </c>
      <c r="D11524" t="n">
        <v>42411666183</v>
      </c>
      <c r="E11524" t="n">
        <v>6600372012</v>
      </c>
      <c r="F11524" t="n">
        <v>3407398901</v>
      </c>
      <c r="G11524" t="n">
        <v>1155929652</v>
      </c>
      <c r="H11524" t="n">
        <v>3.53</v>
      </c>
      <c r="I11524" t="n">
        <v>4</v>
      </c>
      <c r="J11524" t="n">
        <v>11.685</v>
      </c>
      <c r="K11524" t="n">
        <v>-5439893634</v>
      </c>
      <c r="L11524" t="n">
        <v>3771397408</v>
      </c>
      <c r="M11524" t="n">
        <v>3690721598</v>
      </c>
      <c r="N11524" t="n">
        <v>-5456602491</v>
      </c>
      <c r="O11524">
        <f>D11523</f>
      </c>
      <c r="P11524">
        <f>(E11524-F11524+G11524)/O11524*100</f>
      </c>
      <c r="Q11524">
        <f>H11523</f>
      </c>
      <c r="R11524">
        <f>I11523</f>
      </c>
      <c r="S11524">
        <f>H11524-H11523</f>
      </c>
      <c r="T11524">
        <f>I11524-I11523</f>
      </c>
      <c r="U11524">
        <f>(L11524-K11524)/(2*D11524*0.01)</f>
      </c>
    </row>
    <row r="11525">
      <c r="A11525" t="n">
        <v>2018</v>
      </c>
      <c r="B11525" t="inlineStr">
        <is>
          <t>00351092</t>
        </is>
      </c>
      <c r="C11525" t="inlineStr">
        <is>
          <t>삼보모터스</t>
        </is>
      </c>
      <c r="D11525" t="n">
        <v>47574791651</v>
      </c>
      <c r="E11525" t="n">
        <v>6495866856</v>
      </c>
      <c r="F11525" t="n">
        <v>3205438797</v>
      </c>
      <c r="G11525" t="n">
        <v>1530113766</v>
      </c>
      <c r="H11525" t="n">
        <v>3.035</v>
      </c>
      <c r="I11525" t="n">
        <v>4</v>
      </c>
      <c r="J11525" t="n">
        <v>11.33</v>
      </c>
      <c r="K11525" t="n">
        <v>-4944369989</v>
      </c>
      <c r="L11525" t="n">
        <v>5929360657</v>
      </c>
      <c r="M11525" t="n">
        <v>5869279072</v>
      </c>
      <c r="N11525" t="n">
        <v>-4990115592</v>
      </c>
      <c r="O11525">
        <f>D11524</f>
      </c>
      <c r="P11525">
        <f>(E11525-F11525+G11525)/O11525*100</f>
      </c>
      <c r="Q11525">
        <f>H11524</f>
      </c>
      <c r="R11525">
        <f>I11524</f>
      </c>
      <c r="S11525">
        <f>H11525-H11524</f>
      </c>
      <c r="T11525">
        <f>I11525-I11524</f>
      </c>
      <c r="U11525">
        <f>(L11525-K11525)/(2*D11525*0.01)</f>
      </c>
      <c r="V11525">
        <f>(L11525+K11525)/(D11525*0.0001)</f>
      </c>
    </row>
    <row r="11526">
      <c r="A11526" t="n">
        <v>2019</v>
      </c>
      <c r="B11526" t="inlineStr">
        <is>
          <t>00351092</t>
        </is>
      </c>
      <c r="C11526" t="inlineStr">
        <is>
          <t>삼보모터스</t>
        </is>
      </c>
      <c r="D11526" t="n">
        <v>50905290697</v>
      </c>
      <c r="E11526" t="n">
        <v>6658887417</v>
      </c>
      <c r="F11526" t="n">
        <v>6062604332</v>
      </c>
      <c r="G11526" t="n">
        <v>1457095512</v>
      </c>
      <c r="H11526" t="n">
        <v>2.7</v>
      </c>
      <c r="I11526" t="n">
        <v>3.53</v>
      </c>
      <c r="J11526" t="n">
        <v>11.41</v>
      </c>
      <c r="K11526" t="n">
        <v>-5047343408</v>
      </c>
      <c r="L11526" t="n">
        <v>5986877521</v>
      </c>
      <c r="M11526" t="n">
        <v>5899292905</v>
      </c>
      <c r="N11526" t="n">
        <v>-5074697594</v>
      </c>
      <c r="O11526">
        <f>D11525</f>
      </c>
      <c r="P11526">
        <f>(E11526-F11526+G11526)/O11526*100</f>
      </c>
      <c r="Q11526">
        <f>H11525</f>
      </c>
      <c r="R11526">
        <f>I11525</f>
      </c>
      <c r="S11526">
        <f>H11526-H11525</f>
      </c>
      <c r="T11526">
        <f>I11526-I11525</f>
      </c>
      <c r="U11526">
        <f>(L11526-K11526)/(2*D11526*0.01)</f>
      </c>
      <c r="V11526">
        <f>(L11526+K11526)/(D11526*0.0001)</f>
      </c>
    </row>
    <row r="11527">
      <c r="A11527" t="n">
        <v>2020</v>
      </c>
      <c r="B11527" t="inlineStr">
        <is>
          <t>00351092</t>
        </is>
      </c>
      <c r="C11527" t="inlineStr">
        <is>
          <t>삼보모터스</t>
        </is>
      </c>
      <c r="D11527" t="n">
        <v>53669262293</v>
      </c>
      <c r="E11527" t="n">
        <v>6722569663</v>
      </c>
      <c r="F11527" t="n">
        <v>3005133653</v>
      </c>
      <c r="G11527" t="n">
        <v>1355545008</v>
      </c>
      <c r="H11527" t="n">
        <v>2.75</v>
      </c>
      <c r="I11527" t="n">
        <v>3.52</v>
      </c>
      <c r="K11527" t="n">
        <v>-5386237050</v>
      </c>
      <c r="L11527" t="n">
        <v>5386237050</v>
      </c>
      <c r="M11527" t="n">
        <v>5306455405</v>
      </c>
      <c r="N11527" t="n">
        <v>-5664956400</v>
      </c>
      <c r="O11527">
        <f>D11526</f>
      </c>
      <c r="P11527">
        <f>(E11527-F11527+G11527)/O11527*100</f>
      </c>
      <c r="Q11527">
        <f>H11526</f>
      </c>
      <c r="R11527">
        <f>I11526</f>
      </c>
      <c r="S11527">
        <f>H11527-H11526</f>
      </c>
      <c r="T11527">
        <f>I11527-I11526</f>
      </c>
      <c r="U11527">
        <f>(L11527-K11527)/(2*D11527*0.01)</f>
      </c>
    </row>
    <row r="11528">
      <c r="A11528" t="n">
        <v>2021</v>
      </c>
      <c r="B11528" t="inlineStr">
        <is>
          <t>00351092</t>
        </is>
      </c>
      <c r="C11528" t="inlineStr">
        <is>
          <t>삼보모터스</t>
        </is>
      </c>
      <c r="D11528" t="n">
        <v>51290874132</v>
      </c>
      <c r="E11528" t="n">
        <v>6226849090</v>
      </c>
      <c r="F11528" t="n">
        <v>4235900919</v>
      </c>
      <c r="G11528" t="n">
        <v>1461923928</v>
      </c>
      <c r="H11528" t="n">
        <v>2.965</v>
      </c>
      <c r="I11528" t="n">
        <v>3.265</v>
      </c>
      <c r="J11528" t="n">
        <v>10.335</v>
      </c>
      <c r="K11528" t="n">
        <v>-4517157330</v>
      </c>
      <c r="L11528" t="n">
        <v>5288882694</v>
      </c>
      <c r="M11528" t="n">
        <v>5276245027</v>
      </c>
      <c r="N11528" t="n">
        <v>-4589896987</v>
      </c>
      <c r="O11528">
        <f>D11527</f>
      </c>
      <c r="P11528">
        <f>(E11528-F11528+G11528)/O11528*100</f>
      </c>
      <c r="Q11528">
        <f>H11527</f>
      </c>
      <c r="R11528">
        <f>I11527</f>
      </c>
      <c r="S11528">
        <f>H11528-H11527</f>
      </c>
      <c r="T11528">
        <f>I11528-I11527</f>
      </c>
      <c r="U11528">
        <f>(L11528-K11528)/(2*D11528*0.01)</f>
      </c>
      <c r="V11528">
        <f>(L11528+K11528)/(D11528*0.0001)</f>
      </c>
    </row>
    <row r="11529">
      <c r="A11529" t="n">
        <v>2022</v>
      </c>
      <c r="B11529" t="inlineStr">
        <is>
          <t>00351092</t>
        </is>
      </c>
      <c r="C11529" t="inlineStr">
        <is>
          <t>삼보모터스</t>
        </is>
      </c>
      <c r="D11529" t="n">
        <v>47303449403</v>
      </c>
      <c r="E11529" t="n">
        <v>5973985396</v>
      </c>
      <c r="F11529" t="n">
        <v>3975376025</v>
      </c>
      <c r="G11529" t="n">
        <v>1643829456</v>
      </c>
      <c r="H11529" t="n">
        <v>4.38</v>
      </c>
      <c r="I11529" t="n">
        <v>3</v>
      </c>
      <c r="J11529" t="n">
        <v>8.98</v>
      </c>
      <c r="K11529" t="n">
        <v>-3538655842</v>
      </c>
      <c r="L11529" t="n">
        <v>4078862087</v>
      </c>
      <c r="M11529" t="n">
        <v>4163838672</v>
      </c>
      <c r="N11529" t="n">
        <v>-3668335951</v>
      </c>
      <c r="O11529">
        <f>D11528</f>
      </c>
      <c r="P11529">
        <f>(E11529-F11529+G11529)/O11529*100</f>
      </c>
      <c r="Q11529">
        <f>H11528</f>
      </c>
      <c r="R11529">
        <f>I11528</f>
      </c>
      <c r="S11529">
        <f>H11529-H11528</f>
      </c>
      <c r="T11529">
        <f>I11529-I11528</f>
      </c>
      <c r="U11529">
        <f>(L11529-K11529)/(2*D11529*0.01)</f>
      </c>
      <c r="V11529">
        <f>(L11529+K11529)/(D11529*0.0001)</f>
      </c>
    </row>
    <row r="11530">
      <c r="A11530" t="n">
        <v>2023</v>
      </c>
      <c r="B11530" t="inlineStr">
        <is>
          <t>00351092</t>
        </is>
      </c>
      <c r="C11530" t="inlineStr">
        <is>
          <t>삼보모터스</t>
        </is>
      </c>
      <c r="D11530" t="n">
        <v>58159723079</v>
      </c>
      <c r="E11530" t="n">
        <v>5616545029</v>
      </c>
      <c r="F11530" t="n">
        <v>4230228870</v>
      </c>
      <c r="G11530" t="n">
        <v>2612831652</v>
      </c>
      <c r="H11530" t="n">
        <v>4.93</v>
      </c>
      <c r="I11530" t="n">
        <v>2.985</v>
      </c>
      <c r="J11530" t="n">
        <v>7.825</v>
      </c>
      <c r="K11530" t="n">
        <v>-4292117421</v>
      </c>
      <c r="L11530" t="n">
        <v>4946607333</v>
      </c>
      <c r="M11530" t="n">
        <v>5010869085</v>
      </c>
      <c r="N11530" t="n">
        <v>-4419858550</v>
      </c>
      <c r="O11530">
        <f>D11529</f>
      </c>
      <c r="P11530">
        <f>(E11530-F11530+G11530)/O11530*100</f>
      </c>
      <c r="Q11530">
        <f>H11529</f>
      </c>
      <c r="R11530">
        <f>I11529</f>
      </c>
      <c r="S11530">
        <f>H11530-H11529</f>
      </c>
      <c r="T11530">
        <f>I11530-I11529</f>
      </c>
      <c r="U11530">
        <f>(L11530-K11530)/(2*D11530*0.01)</f>
      </c>
      <c r="V11530">
        <f>(L11530+K11530)/(D11530*0.0001)</f>
      </c>
    </row>
    <row r="11531">
      <c r="A11531" t="n">
        <v>2024</v>
      </c>
      <c r="B11531" t="inlineStr">
        <is>
          <t>00351092</t>
        </is>
      </c>
      <c r="C11531" t="inlineStr">
        <is>
          <t>삼보모터스</t>
        </is>
      </c>
      <c r="D11531" t="n">
        <v>66156882144</v>
      </c>
      <c r="E11531" t="n">
        <v>6518624256</v>
      </c>
      <c r="F11531" t="n">
        <v>4358362567</v>
      </c>
      <c r="G11531" t="n">
        <v>2734025748</v>
      </c>
      <c r="H11531" t="n">
        <v>4.59</v>
      </c>
      <c r="I11531" t="n">
        <v>3.145</v>
      </c>
      <c r="J11531" t="n">
        <v>7.595</v>
      </c>
      <c r="K11531" t="n">
        <v>-4804708650</v>
      </c>
      <c r="L11531" t="n">
        <v>5535336014</v>
      </c>
      <c r="M11531" t="n">
        <v>5579038529</v>
      </c>
      <c r="N11531" t="n">
        <v>-4926097727</v>
      </c>
      <c r="O11531">
        <f>D11530</f>
      </c>
      <c r="P11531">
        <f>(E11531-F11531+G11531)/O11531*100</f>
      </c>
      <c r="Q11531">
        <f>H11530</f>
      </c>
      <c r="R11531">
        <f>I11530</f>
      </c>
      <c r="S11531">
        <f>H11531-H11530</f>
      </c>
      <c r="T11531">
        <f>I11531-I11530</f>
      </c>
      <c r="U11531">
        <f>(L11531-K11531)/(2*D11531*0.01)</f>
      </c>
      <c r="V11531">
        <f>(L11531+K11531)/(D11531*0.0001)</f>
      </c>
    </row>
    <row r="11532">
      <c r="A11532" t="n">
        <v>2025</v>
      </c>
      <c r="B11532" t="inlineStr">
        <is>
          <t>00351092</t>
        </is>
      </c>
      <c r="C11532" t="inlineStr">
        <is>
          <t>삼보모터스</t>
        </is>
      </c>
      <c r="D11532" t="n">
        <v>75603141674</v>
      </c>
      <c r="E11532" t="n">
        <v>7049155488</v>
      </c>
      <c r="F11532" t="n">
        <v>8000625221</v>
      </c>
      <c r="G11532" t="n">
        <v>2762400012</v>
      </c>
      <c r="H11532" t="n">
        <v>4.54</v>
      </c>
      <c r="I11532" t="n">
        <v>3.165</v>
      </c>
      <c r="J11532" t="n">
        <v>6.925</v>
      </c>
      <c r="K11532" t="n">
        <v>-5527175266</v>
      </c>
      <c r="L11532" t="n">
        <v>6361843115</v>
      </c>
      <c r="M11532" t="n">
        <v>6440057902</v>
      </c>
      <c r="N11532" t="n">
        <v>-5688205448</v>
      </c>
      <c r="O11532">
        <f>D11531</f>
      </c>
      <c r="P11532">
        <f>(E11532-F11532+G11532)/O11532*100</f>
      </c>
      <c r="Q11532">
        <f>H11531</f>
      </c>
      <c r="R11532">
        <f>I11531</f>
      </c>
      <c r="S11532">
        <f>H11532-H11531</f>
      </c>
      <c r="T11532">
        <f>I11532-I11531</f>
      </c>
      <c r="U11532">
        <f>(L11532-K11532)/(2*D11532*0.01)</f>
      </c>
      <c r="V11532">
        <f>(L11532+K11532)/(D11532*0.0001)</f>
      </c>
    </row>
    <row r="11533">
      <c r="A11533" t="n">
        <v>2014</v>
      </c>
      <c r="B11533" t="inlineStr">
        <is>
          <t>00351375</t>
        </is>
      </c>
      <c r="C11533" t="inlineStr">
        <is>
          <t>뉴보텍</t>
        </is>
      </c>
      <c r="D11533" t="n">
        <v>2678406000</v>
      </c>
      <c r="E11533" t="n">
        <v>379364000</v>
      </c>
      <c r="F11533" t="n">
        <v>49608000</v>
      </c>
      <c r="G11533" t="n">
        <v>73811000</v>
      </c>
      <c r="H11533" t="n">
        <v>2.78</v>
      </c>
      <c r="K11533" t="n">
        <v>-152790000</v>
      </c>
      <c r="L11533" t="n">
        <v>131300000</v>
      </c>
      <c r="M11533" t="n">
        <v>133900000</v>
      </c>
      <c r="N11533" t="n">
        <v>-155120000</v>
      </c>
      <c r="U11533">
        <f>(L11533-K11533)/(2*D11533*0.01)</f>
      </c>
    </row>
    <row r="11534">
      <c r="A11534" t="n">
        <v>2015</v>
      </c>
      <c r="B11534" t="inlineStr">
        <is>
          <t>00351375</t>
        </is>
      </c>
      <c r="C11534" t="inlineStr">
        <is>
          <t>뉴보텍</t>
        </is>
      </c>
      <c r="D11534" t="n">
        <v>2780489000</v>
      </c>
      <c r="E11534" t="n">
        <v>458402000</v>
      </c>
      <c r="F11534" t="n">
        <v>445255000</v>
      </c>
      <c r="G11534" t="n">
        <v>72777000</v>
      </c>
      <c r="H11534" t="n">
        <v>2.8</v>
      </c>
      <c r="K11534" t="n">
        <v>-147454000</v>
      </c>
      <c r="L11534" t="n">
        <v>172576000</v>
      </c>
      <c r="M11534" t="n">
        <v>169658000</v>
      </c>
      <c r="N11534" t="n">
        <v>-150312000</v>
      </c>
      <c r="O11534">
        <f>D11533</f>
      </c>
      <c r="P11534">
        <f>(E11534-F11534+G11534)/O11534*100</f>
      </c>
      <c r="Q11534">
        <f>H11533</f>
      </c>
      <c r="S11534">
        <f>H11534-H11533</f>
      </c>
      <c r="U11534">
        <f>(L11534-K11534)/(2*D11534*0.01)</f>
      </c>
      <c r="V11534">
        <f>(L11534+K11534)/(D11534*0.0001)</f>
      </c>
    </row>
    <row r="11535">
      <c r="A11535" t="n">
        <v>2016</v>
      </c>
      <c r="B11535" t="inlineStr">
        <is>
          <t>00351375</t>
        </is>
      </c>
      <c r="C11535" t="inlineStr">
        <is>
          <t>뉴보텍</t>
        </is>
      </c>
      <c r="D11535" t="n">
        <v>3283141000</v>
      </c>
      <c r="E11535" t="n">
        <v>663632000</v>
      </c>
      <c r="F11535" t="n">
        <v>178582000</v>
      </c>
      <c r="G11535" t="n">
        <v>70630000</v>
      </c>
      <c r="H11535" t="n">
        <v>2.8</v>
      </c>
      <c r="K11535" t="n">
        <v>-190540000</v>
      </c>
      <c r="L11535" t="n">
        <v>219571000</v>
      </c>
      <c r="M11535" t="n">
        <v>212795000</v>
      </c>
      <c r="N11535" t="n">
        <v>-186751000</v>
      </c>
      <c r="O11535">
        <f>D11534</f>
      </c>
      <c r="P11535">
        <f>(E11535-F11535+G11535)/O11535*100</f>
      </c>
      <c r="Q11535">
        <f>H11534</f>
      </c>
      <c r="S11535">
        <f>H11535-H11534</f>
      </c>
      <c r="U11535">
        <f>(L11535-K11535)/(2*D11535*0.01)</f>
      </c>
      <c r="V11535">
        <f>(L11535+K11535)/(D11535*0.0001)</f>
      </c>
    </row>
    <row r="11536">
      <c r="A11536" t="n">
        <v>2017</v>
      </c>
      <c r="B11536" t="inlineStr">
        <is>
          <t>00351375</t>
        </is>
      </c>
      <c r="C11536" t="inlineStr">
        <is>
          <t>뉴보텍</t>
        </is>
      </c>
      <c r="D11536" t="n">
        <v>3392175000</v>
      </c>
      <c r="E11536" t="n">
        <v>586613000</v>
      </c>
      <c r="F11536" t="n">
        <v>30002000</v>
      </c>
      <c r="G11536" t="n">
        <v>89466000</v>
      </c>
      <c r="H11536" t="n">
        <v>3.19</v>
      </c>
      <c r="K11536" t="n">
        <v>-155820000</v>
      </c>
      <c r="L11536" t="n">
        <v>159090000</v>
      </c>
      <c r="M11536" t="n">
        <v>183240000</v>
      </c>
      <c r="N11536" t="n">
        <v>-163200000</v>
      </c>
      <c r="O11536">
        <f>D11535</f>
      </c>
      <c r="P11536">
        <f>(E11536-F11536+G11536)/O11536*100</f>
      </c>
      <c r="Q11536">
        <f>H11535</f>
      </c>
      <c r="S11536">
        <f>H11536-H11535</f>
      </c>
      <c r="U11536">
        <f>(L11536-K11536)/(2*D11536*0.01)</f>
      </c>
      <c r="V11536">
        <f>(L11536+K11536)/(D11536*0.0001)</f>
      </c>
    </row>
    <row r="11537">
      <c r="A11537" t="n">
        <v>2018</v>
      </c>
      <c r="B11537" t="inlineStr">
        <is>
          <t>00351375</t>
        </is>
      </c>
      <c r="C11537" t="inlineStr">
        <is>
          <t>뉴보텍</t>
        </is>
      </c>
      <c r="D11537" t="n">
        <v>2525833000</v>
      </c>
      <c r="E11537" t="n">
        <v>518730000</v>
      </c>
      <c r="F11537" t="n">
        <v>1581634000</v>
      </c>
      <c r="G11537" t="n">
        <v>105575000</v>
      </c>
      <c r="H11537" t="n">
        <v>3.11</v>
      </c>
      <c r="K11537" t="n">
        <v>-163250000</v>
      </c>
      <c r="L11537" t="n">
        <v>189500000</v>
      </c>
      <c r="M11537" t="n">
        <v>186850000</v>
      </c>
      <c r="N11537" t="n">
        <v>-166400000</v>
      </c>
      <c r="O11537">
        <f>D11536</f>
      </c>
      <c r="P11537">
        <f>(E11537-F11537+G11537)/O11537*100</f>
      </c>
      <c r="Q11537">
        <f>H11536</f>
      </c>
      <c r="S11537">
        <f>H11537-H11536</f>
      </c>
      <c r="U11537">
        <f>(L11537-K11537)/(2*D11537*0.01)</f>
      </c>
      <c r="V11537">
        <f>(L11537+K11537)/(D11537*0.0001)</f>
      </c>
    </row>
    <row r="11538">
      <c r="A11538" t="n">
        <v>2019</v>
      </c>
      <c r="B11538" t="inlineStr">
        <is>
          <t>00351375</t>
        </is>
      </c>
      <c r="C11538" t="inlineStr">
        <is>
          <t>뉴보텍</t>
        </is>
      </c>
      <c r="D11538" t="n">
        <v>2539828000</v>
      </c>
      <c r="E11538" t="n">
        <v>518935000</v>
      </c>
      <c r="F11538" t="n">
        <v>537881000</v>
      </c>
      <c r="G11538" t="n">
        <v>64327000</v>
      </c>
      <c r="H11538" t="n">
        <v>2.81</v>
      </c>
      <c r="K11538" t="n">
        <v>-161728000</v>
      </c>
      <c r="L11538" t="n">
        <v>184800000</v>
      </c>
      <c r="M11538" t="n">
        <v>190500000</v>
      </c>
      <c r="N11538" t="n">
        <v>-167660000</v>
      </c>
      <c r="O11538">
        <f>D11537</f>
      </c>
      <c r="P11538">
        <f>(E11538-F11538+G11538)/O11538*100</f>
      </c>
      <c r="Q11538">
        <f>H11537</f>
      </c>
      <c r="S11538">
        <f>H11538-H11537</f>
      </c>
      <c r="U11538">
        <f>(L11538-K11538)/(2*D11538*0.01)</f>
      </c>
      <c r="V11538">
        <f>(L11538+K11538)/(D11538*0.0001)</f>
      </c>
    </row>
    <row r="11539">
      <c r="A11539" t="n">
        <v>2020</v>
      </c>
      <c r="B11539" t="inlineStr">
        <is>
          <t>00351375</t>
        </is>
      </c>
      <c r="C11539" t="inlineStr">
        <is>
          <t>뉴보텍</t>
        </is>
      </c>
      <c r="D11539" t="n">
        <v>2784605000</v>
      </c>
      <c r="E11539" t="n">
        <v>587255000</v>
      </c>
      <c r="F11539" t="n">
        <v>668918000</v>
      </c>
      <c r="G11539" t="n">
        <v>68646000</v>
      </c>
      <c r="H11539" t="n">
        <v>2.82</v>
      </c>
      <c r="I11539" t="n">
        <v>3</v>
      </c>
      <c r="K11539" t="n">
        <v>-142998000</v>
      </c>
      <c r="L11539" t="n">
        <v>163974000</v>
      </c>
      <c r="M11539" t="n">
        <v>167271000</v>
      </c>
      <c r="N11539" t="n">
        <v>-148221000</v>
      </c>
      <c r="O11539">
        <f>D11538</f>
      </c>
      <c r="P11539">
        <f>(E11539-F11539+G11539)/O11539*100</f>
      </c>
      <c r="Q11539">
        <f>H11538</f>
      </c>
      <c r="S11539">
        <f>H11539-H11538</f>
      </c>
      <c r="U11539">
        <f>(L11539-K11539)/(2*D11539*0.01)</f>
      </c>
      <c r="V11539">
        <f>(L11539+K11539)/(D11539*0.0001)</f>
      </c>
    </row>
    <row r="11540">
      <c r="A11540" t="n">
        <v>2021</v>
      </c>
      <c r="B11540" t="inlineStr">
        <is>
          <t>00351375</t>
        </is>
      </c>
      <c r="C11540" t="inlineStr">
        <is>
          <t>뉴보텍</t>
        </is>
      </c>
      <c r="D11540" t="n">
        <v>3450741000</v>
      </c>
      <c r="E11540" t="n">
        <v>610669000</v>
      </c>
      <c r="F11540" t="n">
        <v>414328000</v>
      </c>
      <c r="G11540" t="n">
        <v>76514000</v>
      </c>
      <c r="H11540" t="n">
        <v>3.28</v>
      </c>
      <c r="I11540" t="n">
        <v>3</v>
      </c>
      <c r="K11540" t="n">
        <v>-154251000</v>
      </c>
      <c r="L11540" t="n">
        <v>174622000</v>
      </c>
      <c r="M11540" t="n">
        <v>178966000</v>
      </c>
      <c r="N11540" t="n">
        <v>-160595000</v>
      </c>
      <c r="O11540">
        <f>D11539</f>
      </c>
      <c r="P11540">
        <f>(E11540-F11540+G11540)/O11540*100</f>
      </c>
      <c r="Q11540">
        <f>H11539</f>
      </c>
      <c r="R11540">
        <f>I11539</f>
      </c>
      <c r="S11540">
        <f>H11540-H11539</f>
      </c>
      <c r="T11540">
        <f>I11540-I11539</f>
      </c>
      <c r="U11540">
        <f>(L11540-K11540)/(2*D11540*0.01)</f>
      </c>
      <c r="V11540">
        <f>(L11540+K11540)/(D11540*0.0001)</f>
      </c>
    </row>
    <row r="11541">
      <c r="A11541" t="n">
        <v>2022</v>
      </c>
      <c r="B11541" t="inlineStr">
        <is>
          <t>00351375</t>
        </is>
      </c>
      <c r="C11541" t="inlineStr">
        <is>
          <t>뉴보텍</t>
        </is>
      </c>
      <c r="D11541" t="n">
        <v>2948201000</v>
      </c>
      <c r="E11541" t="n">
        <v>747407000</v>
      </c>
      <c r="F11541" t="n">
        <v>425831000</v>
      </c>
      <c r="G11541" t="n">
        <v>110032000</v>
      </c>
      <c r="H11541" t="n">
        <v>5.68</v>
      </c>
      <c r="I11541" t="n">
        <v>3</v>
      </c>
      <c r="K11541" t="n">
        <v>-170146000</v>
      </c>
      <c r="L11541" t="n">
        <v>72001000</v>
      </c>
      <c r="M11541" t="n">
        <v>78413000</v>
      </c>
      <c r="N11541" t="n">
        <v>-177490000</v>
      </c>
      <c r="O11541">
        <f>D11540</f>
      </c>
      <c r="P11541">
        <f>(E11541-F11541+G11541)/O11541*100</f>
      </c>
      <c r="Q11541">
        <f>H11540</f>
      </c>
      <c r="R11541">
        <f>I11540</f>
      </c>
      <c r="S11541">
        <f>H11541-H11540</f>
      </c>
      <c r="T11541">
        <f>I11541-I11540</f>
      </c>
      <c r="U11541">
        <f>(L11541-K11541)/(2*D11541*0.01)</f>
      </c>
    </row>
    <row r="11542">
      <c r="A11542" t="n">
        <v>2023</v>
      </c>
      <c r="B11542" t="inlineStr">
        <is>
          <t>00351375</t>
        </is>
      </c>
      <c r="C11542" t="inlineStr">
        <is>
          <t>뉴보텍</t>
        </is>
      </c>
      <c r="D11542" t="n">
        <v>3955503000</v>
      </c>
      <c r="E11542" t="n">
        <v>571437000</v>
      </c>
      <c r="F11542" t="n">
        <v>513162000</v>
      </c>
      <c r="G11542" t="n">
        <v>100667000</v>
      </c>
      <c r="H11542" t="n">
        <v>4.79</v>
      </c>
      <c r="I11542" t="n">
        <v>3.94</v>
      </c>
      <c r="J11542" t="n">
        <v>7.21</v>
      </c>
      <c r="K11542" t="n">
        <v>-214033000</v>
      </c>
      <c r="L11542" t="n">
        <v>106547000</v>
      </c>
      <c r="M11542" t="n">
        <v>113598000</v>
      </c>
      <c r="N11542" t="n">
        <v>-222493000</v>
      </c>
      <c r="O11542">
        <f>D11541</f>
      </c>
      <c r="P11542">
        <f>(E11542-F11542+G11542)/O11542*100</f>
      </c>
      <c r="Q11542">
        <f>H11541</f>
      </c>
      <c r="R11542">
        <f>I11541</f>
      </c>
      <c r="S11542">
        <f>H11542-H11541</f>
      </c>
      <c r="T11542">
        <f>I11542-I11541</f>
      </c>
      <c r="U11542">
        <f>(L11542-K11542)/(2*D11542*0.01)</f>
      </c>
    </row>
    <row r="11543">
      <c r="A11543" t="n">
        <v>2024</v>
      </c>
      <c r="B11543" t="inlineStr">
        <is>
          <t>00351375</t>
        </is>
      </c>
      <c r="C11543" t="inlineStr">
        <is>
          <t>뉴보텍</t>
        </is>
      </c>
      <c r="D11543" t="n">
        <v>4723776000</v>
      </c>
      <c r="E11543" t="n">
        <v>697955000</v>
      </c>
      <c r="F11543" t="n">
        <v>377745000</v>
      </c>
      <c r="G11543" t="n">
        <v>107532000</v>
      </c>
      <c r="H11543" t="n">
        <v>3.715</v>
      </c>
      <c r="I11543" t="n">
        <v>4.05</v>
      </c>
      <c r="J11543" t="n">
        <v>4.668</v>
      </c>
      <c r="K11543" t="n">
        <v>-197707000</v>
      </c>
      <c r="L11543" t="n">
        <v>221438000</v>
      </c>
      <c r="M11543" t="n">
        <v>229191000</v>
      </c>
      <c r="N11543" t="n">
        <v>-207721000</v>
      </c>
      <c r="O11543">
        <f>D11542</f>
      </c>
      <c r="P11543">
        <f>(E11543-F11543+G11543)/O11543*100</f>
      </c>
      <c r="Q11543">
        <f>H11542</f>
      </c>
      <c r="R11543">
        <f>I11542</f>
      </c>
      <c r="S11543">
        <f>H11543-H11542</f>
      </c>
      <c r="T11543">
        <f>I11543-I11542</f>
      </c>
      <c r="U11543">
        <f>(L11543-K11543)/(2*D11543*0.01)</f>
      </c>
      <c r="V11543">
        <f>(L11543+K11543)/(D11543*0.0001)</f>
      </c>
    </row>
    <row r="11544">
      <c r="A11544" t="n">
        <v>2025</v>
      </c>
      <c r="B11544" t="inlineStr">
        <is>
          <t>00351375</t>
        </is>
      </c>
      <c r="C11544" t="inlineStr">
        <is>
          <t>뉴보텍</t>
        </is>
      </c>
      <c r="D11544" t="n">
        <v>5264751000</v>
      </c>
      <c r="E11544" t="n">
        <v>728870000</v>
      </c>
      <c r="F11544" t="n">
        <v>376003000</v>
      </c>
      <c r="G11544" t="n">
        <v>180968000</v>
      </c>
      <c r="H11544" t="n">
        <v>4.5</v>
      </c>
      <c r="I11544" t="n">
        <v>4.1</v>
      </c>
      <c r="J11544" t="n">
        <v>4.391</v>
      </c>
      <c r="K11544" t="n">
        <v>-209639000</v>
      </c>
      <c r="L11544" t="n">
        <v>234066000</v>
      </c>
      <c r="M11544" t="n">
        <v>242977000</v>
      </c>
      <c r="N11544" t="n">
        <v>-220865000</v>
      </c>
      <c r="O11544">
        <f>D11543</f>
      </c>
      <c r="P11544">
        <f>(E11544-F11544+G11544)/O11544*100</f>
      </c>
      <c r="Q11544">
        <f>H11543</f>
      </c>
      <c r="R11544">
        <f>I11543</f>
      </c>
      <c r="S11544">
        <f>H11544-H11543</f>
      </c>
      <c r="T11544">
        <f>I11544-I11543</f>
      </c>
      <c r="U11544">
        <f>(L11544-K11544)/(2*D11544*0.01)</f>
      </c>
      <c r="V11544">
        <f>(L11544+K11544)/(D11544*0.0001)</f>
      </c>
    </row>
    <row r="11545">
      <c r="A11545" t="n">
        <v>2015</v>
      </c>
      <c r="B11545" t="inlineStr">
        <is>
          <t>00351454</t>
        </is>
      </c>
      <c r="C11545" t="inlineStr">
        <is>
          <t>더테크놀로지</t>
        </is>
      </c>
      <c r="D11545" t="n">
        <v>55242000</v>
      </c>
      <c r="F11545" t="n">
        <v>2400000</v>
      </c>
    </row>
    <row r="11546">
      <c r="A11546" t="n">
        <v>2017</v>
      </c>
      <c r="B11546" t="inlineStr">
        <is>
          <t>00351454</t>
        </is>
      </c>
      <c r="C11546" t="inlineStr">
        <is>
          <t>더테크놀로지</t>
        </is>
      </c>
      <c r="D11546" t="n">
        <v>163847000</v>
      </c>
    </row>
    <row r="11547">
      <c r="A11547" t="n">
        <v>2018</v>
      </c>
      <c r="B11547" t="inlineStr">
        <is>
          <t>00351454</t>
        </is>
      </c>
      <c r="C11547" t="inlineStr">
        <is>
          <t>더테크놀로지</t>
        </is>
      </c>
      <c r="D11547" t="n">
        <v>189959000</v>
      </c>
      <c r="O11547">
        <f>D11546</f>
      </c>
    </row>
    <row r="11548">
      <c r="A11548" t="n">
        <v>2014</v>
      </c>
      <c r="B11548" t="inlineStr">
        <is>
          <t>00351630</t>
        </is>
      </c>
      <c r="C11548" t="inlineStr">
        <is>
          <t>세코닉스</t>
        </is>
      </c>
      <c r="D11548" t="n">
        <v>7165368000</v>
      </c>
      <c r="E11548" t="n">
        <v>2349504000</v>
      </c>
      <c r="F11548" t="n">
        <v>1335643000</v>
      </c>
      <c r="G11548" t="n">
        <v>173031000</v>
      </c>
      <c r="H11548" t="n">
        <v>2.31</v>
      </c>
      <c r="I11548" t="n">
        <v>4.02</v>
      </c>
      <c r="K11548" t="n">
        <v>-237304000</v>
      </c>
      <c r="L11548" t="n">
        <v>266221000</v>
      </c>
      <c r="M11548" t="n">
        <v>261569000</v>
      </c>
      <c r="N11548" t="n">
        <v>-238120000</v>
      </c>
      <c r="U11548">
        <f>(L11548-K11548)/(2*D11548*0.01)</f>
      </c>
      <c r="V11548">
        <f>(L11548+K11548)/(D11548*0.0001)</f>
      </c>
    </row>
    <row r="11549">
      <c r="A11549" t="n">
        <v>2015</v>
      </c>
      <c r="B11549" t="inlineStr">
        <is>
          <t>00351630</t>
        </is>
      </c>
      <c r="C11549" t="inlineStr">
        <is>
          <t>세코닉스</t>
        </is>
      </c>
      <c r="D11549" t="n">
        <v>9985986000</v>
      </c>
      <c r="E11549" t="n">
        <v>2325972000</v>
      </c>
      <c r="F11549" t="n">
        <v>1061260000</v>
      </c>
      <c r="G11549" t="n">
        <v>96183000</v>
      </c>
      <c r="H11549" t="n">
        <v>1.84</v>
      </c>
      <c r="I11549" t="n">
        <v>4.71</v>
      </c>
      <c r="K11549" t="n">
        <v>-368953000</v>
      </c>
      <c r="L11549" t="n">
        <v>415522000</v>
      </c>
      <c r="M11549" t="n">
        <v>403979000</v>
      </c>
      <c r="N11549" t="n">
        <v>-366380000</v>
      </c>
      <c r="O11549">
        <f>D11548</f>
      </c>
      <c r="P11549">
        <f>(E11549-F11549+G11549)/O11549*100</f>
      </c>
      <c r="Q11549">
        <f>H11548</f>
      </c>
      <c r="R11549">
        <f>I11548</f>
      </c>
      <c r="S11549">
        <f>H11549-H11548</f>
      </c>
      <c r="T11549">
        <f>I11549-I11548</f>
      </c>
      <c r="U11549">
        <f>(L11549-K11549)/(2*D11549*0.01)</f>
      </c>
      <c r="V11549">
        <f>(L11549+K11549)/(D11549*0.0001)</f>
      </c>
    </row>
    <row r="11550">
      <c r="A11550" t="n">
        <v>2016</v>
      </c>
      <c r="B11550" t="inlineStr">
        <is>
          <t>00351630</t>
        </is>
      </c>
      <c r="C11550" t="inlineStr">
        <is>
          <t>세코닉스</t>
        </is>
      </c>
      <c r="D11550" t="n">
        <v>14370316000</v>
      </c>
      <c r="E11550" t="n">
        <v>3375610000</v>
      </c>
      <c r="F11550" t="n">
        <v>1299875000</v>
      </c>
      <c r="G11550" t="n">
        <v>112766000</v>
      </c>
      <c r="H11550" t="n">
        <v>1.84</v>
      </c>
      <c r="I11550" t="n">
        <v>5.44</v>
      </c>
      <c r="K11550" t="n">
        <v>-564332000</v>
      </c>
      <c r="L11550" t="n">
        <v>637308000</v>
      </c>
      <c r="M11550" t="n">
        <v>615182000</v>
      </c>
      <c r="N11550" t="n">
        <v>-556813000</v>
      </c>
      <c r="O11550">
        <f>D11549</f>
      </c>
      <c r="P11550">
        <f>(E11550-F11550+G11550)/O11550*100</f>
      </c>
      <c r="Q11550">
        <f>H11549</f>
      </c>
      <c r="R11550">
        <f>I11549</f>
      </c>
      <c r="S11550">
        <f>H11550-H11549</f>
      </c>
      <c r="T11550">
        <f>I11550-I11549</f>
      </c>
      <c r="U11550">
        <f>(L11550-K11550)/(2*D11550*0.01)</f>
      </c>
      <c r="V11550">
        <f>(L11550+K11550)/(D11550*0.0001)</f>
      </c>
    </row>
    <row r="11551">
      <c r="A11551" t="n">
        <v>2017</v>
      </c>
      <c r="B11551" t="inlineStr">
        <is>
          <t>00351630</t>
        </is>
      </c>
      <c r="C11551" t="inlineStr">
        <is>
          <t>세코닉스</t>
        </is>
      </c>
      <c r="D11551" t="n">
        <v>14473150000</v>
      </c>
      <c r="E11551" t="n">
        <v>4157529000</v>
      </c>
      <c r="F11551" t="n">
        <v>3986970000</v>
      </c>
      <c r="G11551" t="n">
        <v>179740000</v>
      </c>
      <c r="H11551" t="n">
        <v>2.245</v>
      </c>
      <c r="I11551" t="n">
        <v>4.5</v>
      </c>
      <c r="K11551" t="n">
        <v>-660960000</v>
      </c>
      <c r="L11551" t="n">
        <v>734494000</v>
      </c>
      <c r="M11551" t="n">
        <v>711116000</v>
      </c>
      <c r="N11551" t="n">
        <v>-653803000</v>
      </c>
      <c r="O11551">
        <f>D11550</f>
      </c>
      <c r="P11551">
        <f>(E11551-F11551+G11551)/O11551*100</f>
      </c>
      <c r="Q11551">
        <f>H11550</f>
      </c>
      <c r="R11551">
        <f>I11550</f>
      </c>
      <c r="S11551">
        <f>H11551-H11550</f>
      </c>
      <c r="T11551">
        <f>I11551-I11550</f>
      </c>
      <c r="U11551">
        <f>(L11551-K11551)/(2*D11551*0.01)</f>
      </c>
      <c r="V11551">
        <f>(L11551+K11551)/(D11551*0.0001)</f>
      </c>
    </row>
    <row r="11552">
      <c r="A11552" t="n">
        <v>2018</v>
      </c>
      <c r="B11552" t="inlineStr">
        <is>
          <t>00351630</t>
        </is>
      </c>
      <c r="C11552" t="inlineStr">
        <is>
          <t>세코닉스</t>
        </is>
      </c>
      <c r="D11552" t="n">
        <v>14167746000</v>
      </c>
      <c r="E11552" t="n">
        <v>4051148000</v>
      </c>
      <c r="F11552" t="n">
        <v>4407068000</v>
      </c>
      <c r="G11552" t="n">
        <v>332809000</v>
      </c>
      <c r="H11552" t="n">
        <v>2.07</v>
      </c>
      <c r="I11552" t="n">
        <v>3.5</v>
      </c>
      <c r="K11552" t="n">
        <v>-732052000</v>
      </c>
      <c r="L11552" t="n">
        <v>734494000</v>
      </c>
      <c r="M11552" t="n">
        <v>691632000</v>
      </c>
      <c r="N11552" t="n">
        <v>-653803000</v>
      </c>
      <c r="O11552">
        <f>D11551</f>
      </c>
      <c r="P11552">
        <f>(E11552-F11552+G11552)/O11552*100</f>
      </c>
      <c r="Q11552">
        <f>H11551</f>
      </c>
      <c r="R11552">
        <f>I11551</f>
      </c>
      <c r="S11552">
        <f>H11552-H11551</f>
      </c>
      <c r="T11552">
        <f>I11552-I11551</f>
      </c>
      <c r="U11552">
        <f>(L11552-K11552)/(2*D11552*0.01)</f>
      </c>
      <c r="V11552">
        <f>(L11552+K11552)/(D11552*0.0001)</f>
      </c>
    </row>
    <row r="11553">
      <c r="A11553" t="n">
        <v>2019</v>
      </c>
      <c r="B11553" t="inlineStr">
        <is>
          <t>00351630</t>
        </is>
      </c>
      <c r="C11553" t="inlineStr">
        <is>
          <t>세코닉스</t>
        </is>
      </c>
      <c r="D11553" t="n">
        <v>16121648000</v>
      </c>
      <c r="E11553" t="n">
        <v>3755558000</v>
      </c>
      <c r="F11553" t="n">
        <v>3677499000</v>
      </c>
      <c r="G11553" t="n">
        <v>300978000</v>
      </c>
      <c r="H11553" t="n">
        <v>2.055</v>
      </c>
      <c r="I11553" t="n">
        <v>4.165</v>
      </c>
      <c r="K11553" t="n">
        <v>-984945000</v>
      </c>
      <c r="L11553" t="n">
        <v>456066000</v>
      </c>
      <c r="M11553" t="n">
        <v>433334000</v>
      </c>
      <c r="N11553" t="n">
        <v>-978326000</v>
      </c>
      <c r="O11553">
        <f>D11552</f>
      </c>
      <c r="P11553">
        <f>(E11553-F11553+G11553)/O11553*100</f>
      </c>
      <c r="Q11553">
        <f>H11552</f>
      </c>
      <c r="R11553">
        <f>I11552</f>
      </c>
      <c r="S11553">
        <f>H11553-H11552</f>
      </c>
      <c r="T11553">
        <f>I11553-I11552</f>
      </c>
      <c r="U11553">
        <f>(L11553-K11553)/(2*D11553*0.01)</f>
      </c>
    </row>
    <row r="11554">
      <c r="A11554" t="n">
        <v>2020</v>
      </c>
      <c r="B11554" t="inlineStr">
        <is>
          <t>00351630</t>
        </is>
      </c>
      <c r="C11554" t="inlineStr">
        <is>
          <t>세코닉스</t>
        </is>
      </c>
      <c r="D11554" t="n">
        <v>16552992000</v>
      </c>
      <c r="E11554" t="n">
        <v>4162413000</v>
      </c>
      <c r="F11554" t="n">
        <v>3846730000</v>
      </c>
      <c r="G11554" t="n">
        <v>343799000</v>
      </c>
      <c r="H11554" t="n">
        <v>2.045</v>
      </c>
      <c r="I11554" t="n">
        <v>4.16</v>
      </c>
      <c r="K11554" t="n">
        <v>-833307000</v>
      </c>
      <c r="L11554" t="n">
        <v>929864000</v>
      </c>
      <c r="M11554" t="n">
        <v>902069000</v>
      </c>
      <c r="N11554" t="n">
        <v>-825527000</v>
      </c>
      <c r="O11554">
        <f>D11553</f>
      </c>
      <c r="P11554">
        <f>(E11554-F11554+G11554)/O11554*100</f>
      </c>
      <c r="Q11554">
        <f>H11553</f>
      </c>
      <c r="R11554">
        <f>I11553</f>
      </c>
      <c r="S11554">
        <f>H11554-H11553</f>
      </c>
      <c r="T11554">
        <f>I11554-I11553</f>
      </c>
      <c r="U11554">
        <f>(L11554-K11554)/(2*D11554*0.01)</f>
      </c>
      <c r="V11554">
        <f>(L11554+K11554)/(D11554*0.0001)</f>
      </c>
    </row>
    <row r="11555">
      <c r="A11555" t="n">
        <v>2021</v>
      </c>
      <c r="B11555" t="inlineStr">
        <is>
          <t>00351630</t>
        </is>
      </c>
      <c r="C11555" t="inlineStr">
        <is>
          <t>세코닉스</t>
        </is>
      </c>
      <c r="D11555" t="n">
        <v>18144377000</v>
      </c>
      <c r="E11555" t="n">
        <v>3581934000</v>
      </c>
      <c r="F11555" t="n">
        <v>2443745000</v>
      </c>
      <c r="G11555" t="n">
        <v>348896000</v>
      </c>
      <c r="H11555" t="n">
        <v>2.62</v>
      </c>
      <c r="I11555" t="n">
        <v>4.205</v>
      </c>
      <c r="K11555" t="n">
        <v>-862845000</v>
      </c>
      <c r="L11555" t="n">
        <v>861383000</v>
      </c>
      <c r="M11555" t="n">
        <v>936513000</v>
      </c>
      <c r="N11555" t="n">
        <v>-775231000</v>
      </c>
      <c r="O11555">
        <f>D11554</f>
      </c>
      <c r="P11555">
        <f>(E11555-F11555+G11555)/O11555*100</f>
      </c>
      <c r="Q11555">
        <f>H11554</f>
      </c>
      <c r="R11555">
        <f>I11554</f>
      </c>
      <c r="S11555">
        <f>H11555-H11554</f>
      </c>
      <c r="T11555">
        <f>I11555-I11554</f>
      </c>
      <c r="U11555">
        <f>(L11555-K11555)/(2*D11555*0.01)</f>
      </c>
    </row>
    <row r="11556">
      <c r="A11556" t="n">
        <v>2022</v>
      </c>
      <c r="B11556" t="inlineStr">
        <is>
          <t>00351630</t>
        </is>
      </c>
      <c r="C11556" t="inlineStr">
        <is>
          <t>세코닉스</t>
        </is>
      </c>
      <c r="D11556" t="n">
        <v>16737164000</v>
      </c>
      <c r="E11556" t="n">
        <v>3419707000</v>
      </c>
      <c r="F11556" t="n">
        <v>4048183000</v>
      </c>
      <c r="G11556" t="n">
        <v>578387000</v>
      </c>
      <c r="H11556" t="n">
        <v>4.63</v>
      </c>
      <c r="I11556" t="n">
        <v>4.16</v>
      </c>
      <c r="K11556" t="n">
        <v>-725227000</v>
      </c>
      <c r="L11556" t="n">
        <v>802583000</v>
      </c>
      <c r="M11556" t="n">
        <v>803707000</v>
      </c>
      <c r="N11556" t="n">
        <v>-739325000</v>
      </c>
      <c r="O11556">
        <f>D11555</f>
      </c>
      <c r="P11556">
        <f>(E11556-F11556+G11556)/O11556*100</f>
      </c>
      <c r="Q11556">
        <f>H11555</f>
      </c>
      <c r="R11556">
        <f>I11555</f>
      </c>
      <c r="S11556">
        <f>H11556-H11555</f>
      </c>
      <c r="T11556">
        <f>I11556-I11555</f>
      </c>
      <c r="U11556">
        <f>(L11556-K11556)/(2*D11556*0.01)</f>
      </c>
      <c r="V11556">
        <f>(L11556+K11556)/(D11556*0.0001)</f>
      </c>
    </row>
    <row r="11557">
      <c r="A11557" t="n">
        <v>2023</v>
      </c>
      <c r="B11557" t="inlineStr">
        <is>
          <t>00351630</t>
        </is>
      </c>
      <c r="C11557" t="inlineStr">
        <is>
          <t>세코닉스</t>
        </is>
      </c>
      <c r="D11557" t="n">
        <v>13623846000</v>
      </c>
      <c r="E11557" t="n">
        <v>2858814000</v>
      </c>
      <c r="F11557" t="n">
        <v>6875042000</v>
      </c>
      <c r="G11557" t="n">
        <v>741349000</v>
      </c>
      <c r="H11557" t="n">
        <v>3.875</v>
      </c>
      <c r="I11557" t="n">
        <v>4.5</v>
      </c>
      <c r="K11557" t="n">
        <v>-649056000</v>
      </c>
      <c r="L11557" t="n">
        <v>540928000</v>
      </c>
      <c r="M11557" t="n">
        <v>717867000</v>
      </c>
      <c r="N11557" t="n">
        <v>-656665000</v>
      </c>
      <c r="O11557">
        <f>D11556</f>
      </c>
      <c r="P11557">
        <f>(E11557-F11557+G11557)/O11557*100</f>
      </c>
      <c r="Q11557">
        <f>H11556</f>
      </c>
      <c r="R11557">
        <f>I11556</f>
      </c>
      <c r="S11557">
        <f>H11557-H11556</f>
      </c>
      <c r="T11557">
        <f>I11557-I11556</f>
      </c>
      <c r="U11557">
        <f>(L11557-K11557)/(2*D11557*0.01)</f>
      </c>
    </row>
    <row r="11558">
      <c r="A11558" t="n">
        <v>2024</v>
      </c>
      <c r="B11558" t="inlineStr">
        <is>
          <t>00351630</t>
        </is>
      </c>
      <c r="C11558" t="inlineStr">
        <is>
          <t>세코닉스</t>
        </is>
      </c>
      <c r="D11558" t="n">
        <v>14546832000</v>
      </c>
      <c r="E11558" t="n">
        <v>2426694000</v>
      </c>
      <c r="F11558" t="n">
        <v>2833110000</v>
      </c>
      <c r="G11558" t="n">
        <v>530504000</v>
      </c>
      <c r="H11558" t="n">
        <v>3.51</v>
      </c>
      <c r="I11558" t="n">
        <v>4.5</v>
      </c>
      <c r="K11558" t="n">
        <v>-695718000</v>
      </c>
      <c r="L11558" t="n">
        <v>775132000</v>
      </c>
      <c r="M11558" t="n">
        <v>765445000</v>
      </c>
      <c r="N11558" t="n">
        <v>-700329000</v>
      </c>
      <c r="O11558">
        <f>D11557</f>
      </c>
      <c r="P11558">
        <f>(E11558-F11558+G11558)/O11558*100</f>
      </c>
      <c r="Q11558">
        <f>H11557</f>
      </c>
      <c r="R11558">
        <f>I11557</f>
      </c>
      <c r="S11558">
        <f>H11558-H11557</f>
      </c>
      <c r="T11558">
        <f>I11558-I11557</f>
      </c>
      <c r="U11558">
        <f>(L11558-K11558)/(2*D11558*0.01)</f>
      </c>
      <c r="V11558">
        <f>(L11558+K11558)/(D11558*0.0001)</f>
      </c>
    </row>
    <row r="11559">
      <c r="A11559" t="n">
        <v>2025</v>
      </c>
      <c r="B11559" t="inlineStr">
        <is>
          <t>00351630</t>
        </is>
      </c>
      <c r="C11559" t="inlineStr">
        <is>
          <t>세코닉스</t>
        </is>
      </c>
      <c r="D11559" t="n">
        <v>12285064000</v>
      </c>
      <c r="E11559" t="n">
        <v>2117472000</v>
      </c>
      <c r="F11559" t="n">
        <v>2879750000</v>
      </c>
      <c r="G11559" t="n">
        <v>462118000</v>
      </c>
      <c r="H11559" t="n">
        <v>3.95</v>
      </c>
      <c r="I11559" t="n">
        <v>3.5</v>
      </c>
      <c r="K11559" t="n">
        <v>-581122000</v>
      </c>
      <c r="L11559" t="n">
        <v>647683000</v>
      </c>
      <c r="M11559" t="n">
        <v>650827000</v>
      </c>
      <c r="N11559" t="n">
        <v>-594394000</v>
      </c>
      <c r="O11559">
        <f>D11558</f>
      </c>
      <c r="P11559">
        <f>(E11559-F11559+G11559)/O11559*100</f>
      </c>
      <c r="Q11559">
        <f>H11558</f>
      </c>
      <c r="R11559">
        <f>I11558</f>
      </c>
      <c r="S11559">
        <f>H11559-H11558</f>
      </c>
      <c r="T11559">
        <f>I11559-I11558</f>
      </c>
      <c r="U11559">
        <f>(L11559-K11559)/(2*D11559*0.01)</f>
      </c>
      <c r="V11559">
        <f>(L11559+K11559)/(D11559*0.0001)</f>
      </c>
    </row>
    <row r="11560">
      <c r="A11560" t="n">
        <v>2014</v>
      </c>
      <c r="B11560" t="inlineStr">
        <is>
          <t>00351807</t>
        </is>
      </c>
      <c r="C11560" t="inlineStr">
        <is>
          <t>대원미디어</t>
        </is>
      </c>
      <c r="D11560" t="n">
        <v>651225000</v>
      </c>
      <c r="E11560" t="n">
        <v>222809000</v>
      </c>
      <c r="F11560" t="n">
        <v>373580000</v>
      </c>
      <c r="G11560" t="n">
        <v>44904000</v>
      </c>
      <c r="I11560" t="n">
        <v>2.75</v>
      </c>
    </row>
    <row r="11561">
      <c r="A11561" t="n">
        <v>2015</v>
      </c>
      <c r="B11561" t="inlineStr">
        <is>
          <t>00351807</t>
        </is>
      </c>
      <c r="C11561" t="inlineStr">
        <is>
          <t>대원미디어</t>
        </is>
      </c>
      <c r="D11561" t="n">
        <v>196891000</v>
      </c>
      <c r="E11561" t="n">
        <v>265727000</v>
      </c>
      <c r="F11561" t="n">
        <v>129716000</v>
      </c>
      <c r="G11561" t="n">
        <v>4881000</v>
      </c>
      <c r="I11561" t="n">
        <v>2.75</v>
      </c>
      <c r="O11561">
        <f>D11560</f>
      </c>
      <c r="P11561">
        <f>(E11561-F11561+G11561)/O11561*100</f>
      </c>
      <c r="R11561">
        <f>I11560</f>
      </c>
      <c r="T11561">
        <f>I11561-I11560</f>
      </c>
    </row>
    <row r="11562">
      <c r="A11562" t="n">
        <v>2016</v>
      </c>
      <c r="B11562" t="inlineStr">
        <is>
          <t>00351807</t>
        </is>
      </c>
      <c r="C11562" t="inlineStr">
        <is>
          <t>대원미디어</t>
        </is>
      </c>
      <c r="D11562" t="n">
        <v>4257242000</v>
      </c>
      <c r="E11562" t="n">
        <v>297580000</v>
      </c>
      <c r="F11562" t="n">
        <v>114523000</v>
      </c>
      <c r="G11562" t="n">
        <v>5843000</v>
      </c>
      <c r="I11562" t="n">
        <v>2.635</v>
      </c>
      <c r="O11562">
        <f>D11561</f>
      </c>
      <c r="P11562">
        <f>(E11562-F11562+G11562)/O11562*100</f>
      </c>
      <c r="R11562">
        <f>I11561</f>
      </c>
      <c r="T11562">
        <f>I11562-I11561</f>
      </c>
    </row>
    <row r="11563">
      <c r="A11563" t="n">
        <v>2017</v>
      </c>
      <c r="B11563" t="inlineStr">
        <is>
          <t>00351807</t>
        </is>
      </c>
      <c r="C11563" t="inlineStr">
        <is>
          <t>대원미디어</t>
        </is>
      </c>
      <c r="D11563" t="n">
        <v>4210711000</v>
      </c>
      <c r="E11563" t="n">
        <v>334248000</v>
      </c>
      <c r="F11563" t="n">
        <v>57542000</v>
      </c>
      <c r="G11563" t="n">
        <v>19608000</v>
      </c>
      <c r="I11563" t="n">
        <v>3.13</v>
      </c>
      <c r="O11563">
        <f>D11562</f>
      </c>
      <c r="P11563">
        <f>(E11563-F11563+G11563)/O11563*100</f>
      </c>
      <c r="R11563">
        <f>I11562</f>
      </c>
      <c r="T11563">
        <f>I11563-I11562</f>
      </c>
    </row>
    <row r="11564">
      <c r="A11564" t="n">
        <v>2018</v>
      </c>
      <c r="B11564" t="inlineStr">
        <is>
          <t>00351807</t>
        </is>
      </c>
      <c r="C11564" t="inlineStr">
        <is>
          <t>대원미디어</t>
        </is>
      </c>
      <c r="D11564" t="n">
        <v>1638609000</v>
      </c>
      <c r="E11564" t="n">
        <v>217845000</v>
      </c>
      <c r="F11564" t="n">
        <v>97948000</v>
      </c>
      <c r="G11564" t="n">
        <v>2480000</v>
      </c>
      <c r="I11564" t="n">
        <v>3.13</v>
      </c>
      <c r="O11564">
        <f>D11563</f>
      </c>
      <c r="P11564">
        <f>(E11564-F11564+G11564)/O11564*100</f>
      </c>
      <c r="R11564">
        <f>I11563</f>
      </c>
      <c r="T11564">
        <f>I11564-I11563</f>
      </c>
    </row>
    <row r="11565">
      <c r="A11565" t="n">
        <v>2019</v>
      </c>
      <c r="B11565" t="inlineStr">
        <is>
          <t>00351807</t>
        </is>
      </c>
      <c r="C11565" t="inlineStr">
        <is>
          <t>대원미디어</t>
        </is>
      </c>
      <c r="D11565" t="n">
        <v>1871636000</v>
      </c>
      <c r="E11565" t="n">
        <v>226192000</v>
      </c>
      <c r="F11565" t="n">
        <v>76809000</v>
      </c>
      <c r="G11565" t="n">
        <v>2589000</v>
      </c>
      <c r="I11565" t="n">
        <v>3.13</v>
      </c>
      <c r="O11565">
        <f>D11564</f>
      </c>
      <c r="P11565">
        <f>(E11565-F11565+G11565)/O11565*100</f>
      </c>
      <c r="R11565">
        <f>I11564</f>
      </c>
      <c r="T11565">
        <f>I11565-I11564</f>
      </c>
    </row>
    <row r="11566">
      <c r="A11566" t="n">
        <v>2020</v>
      </c>
      <c r="B11566" t="inlineStr">
        <is>
          <t>00351807</t>
        </is>
      </c>
      <c r="C11566" t="inlineStr">
        <is>
          <t>대원미디어</t>
        </is>
      </c>
      <c r="D11566" t="n">
        <v>2101489000</v>
      </c>
      <c r="E11566" t="n">
        <v>291346000</v>
      </c>
      <c r="F11566" t="n">
        <v>105491000</v>
      </c>
      <c r="G11566" t="n">
        <v>33969000</v>
      </c>
      <c r="I11566" t="n">
        <v>3.91</v>
      </c>
      <c r="K11566" t="n">
        <v>-136649000</v>
      </c>
      <c r="L11566" t="n">
        <v>159476000</v>
      </c>
      <c r="M11566" t="n">
        <v>157565000</v>
      </c>
      <c r="N11566" t="n">
        <v>-136410000</v>
      </c>
      <c r="O11566">
        <f>D11565</f>
      </c>
      <c r="P11566">
        <f>(E11566-F11566+G11566)/O11566*100</f>
      </c>
      <c r="R11566">
        <f>I11565</f>
      </c>
      <c r="T11566">
        <f>I11566-I11565</f>
      </c>
      <c r="U11566">
        <f>(L11566-K11566)/(2*D11566*0.01)</f>
      </c>
      <c r="V11566">
        <f>(L11566+K11566)/(D11566*0.0001)</f>
      </c>
    </row>
    <row r="11567">
      <c r="A11567" t="n">
        <v>2021</v>
      </c>
      <c r="B11567" t="inlineStr">
        <is>
          <t>00351807</t>
        </is>
      </c>
      <c r="C11567" t="inlineStr">
        <is>
          <t>대원미디어</t>
        </is>
      </c>
      <c r="D11567" t="n">
        <v>2234017000</v>
      </c>
      <c r="E11567" t="n">
        <v>303371000</v>
      </c>
      <c r="F11567" t="n">
        <v>127435000</v>
      </c>
      <c r="G11567" t="n">
        <v>35725000</v>
      </c>
      <c r="H11567" t="n">
        <v>3.02</v>
      </c>
      <c r="I11567" t="n">
        <v>3.755</v>
      </c>
      <c r="J11567" t="n">
        <v>7.4505</v>
      </c>
      <c r="K11567" t="n">
        <v>-88842000</v>
      </c>
      <c r="L11567" t="n">
        <v>98511000</v>
      </c>
      <c r="M11567" t="n">
        <v>97175000</v>
      </c>
      <c r="N11567" t="n">
        <v>-89356000</v>
      </c>
      <c r="O11567">
        <f>D11566</f>
      </c>
      <c r="P11567">
        <f>(E11567-F11567+G11567)/O11567*100</f>
      </c>
      <c r="R11567">
        <f>I11566</f>
      </c>
      <c r="T11567">
        <f>I11567-I11566</f>
      </c>
      <c r="U11567">
        <f>(L11567-K11567)/(2*D11567*0.01)</f>
      </c>
      <c r="V11567">
        <f>(L11567+K11567)/(D11567*0.0001)</f>
      </c>
    </row>
    <row r="11568">
      <c r="A11568" t="n">
        <v>2022</v>
      </c>
      <c r="B11568" t="inlineStr">
        <is>
          <t>00351807</t>
        </is>
      </c>
      <c r="C11568" t="inlineStr">
        <is>
          <t>대원미디어</t>
        </is>
      </c>
      <c r="D11568" t="n">
        <v>2147643000</v>
      </c>
      <c r="E11568" t="n">
        <v>190163000</v>
      </c>
      <c r="F11568" t="n">
        <v>58072000</v>
      </c>
      <c r="G11568" t="n">
        <v>48187000</v>
      </c>
      <c r="H11568" t="n">
        <v>5.08</v>
      </c>
      <c r="I11568" t="n">
        <v>3</v>
      </c>
      <c r="J11568" t="n">
        <v>3.693</v>
      </c>
      <c r="K11568" t="n">
        <v>-73708000</v>
      </c>
      <c r="L11568" t="n">
        <v>80185000</v>
      </c>
      <c r="M11568" t="n">
        <v>81125000</v>
      </c>
      <c r="N11568" t="n">
        <v>-75889000</v>
      </c>
      <c r="O11568">
        <f>D11567</f>
      </c>
      <c r="P11568">
        <f>(E11568-F11568+G11568)/O11568*100</f>
      </c>
      <c r="Q11568">
        <f>H11567</f>
      </c>
      <c r="R11568">
        <f>I11567</f>
      </c>
      <c r="S11568">
        <f>H11568-H11567</f>
      </c>
      <c r="T11568">
        <f>I11568-I11567</f>
      </c>
      <c r="U11568">
        <f>(L11568-K11568)/(2*D11568*0.01)</f>
      </c>
      <c r="V11568">
        <f>(L11568+K11568)/(D11568*0.0001)</f>
      </c>
    </row>
    <row r="11569">
      <c r="A11569" t="n">
        <v>2023</v>
      </c>
      <c r="B11569" t="inlineStr">
        <is>
          <t>00351807</t>
        </is>
      </c>
      <c r="C11569" t="inlineStr">
        <is>
          <t>대원미디어</t>
        </is>
      </c>
      <c r="D11569" t="n">
        <v>2435057000</v>
      </c>
      <c r="E11569" t="n">
        <v>166284000</v>
      </c>
      <c r="F11569" t="n">
        <v>0</v>
      </c>
      <c r="G11569" t="n">
        <v>98377000</v>
      </c>
      <c r="H11569" t="n">
        <v>4.03</v>
      </c>
      <c r="I11569" t="n">
        <v>3</v>
      </c>
      <c r="J11569" t="n">
        <v>3.87</v>
      </c>
      <c r="K11569" t="n">
        <v>-88863000</v>
      </c>
      <c r="L11569" t="n">
        <v>96827000</v>
      </c>
      <c r="M11569" t="n">
        <v>96913000</v>
      </c>
      <c r="N11569" t="n">
        <v>-90594000</v>
      </c>
      <c r="O11569">
        <f>D11568</f>
      </c>
      <c r="P11569">
        <f>(E11569-F11569+G11569)/O11569*100</f>
      </c>
      <c r="Q11569">
        <f>H11568</f>
      </c>
      <c r="R11569">
        <f>I11568</f>
      </c>
      <c r="S11569">
        <f>H11569-H11568</f>
      </c>
      <c r="T11569">
        <f>I11569-I11568</f>
      </c>
      <c r="U11569">
        <f>(L11569-K11569)/(2*D11569*0.01)</f>
      </c>
      <c r="V11569">
        <f>(L11569+K11569)/(D11569*0.0001)</f>
      </c>
    </row>
    <row r="11570">
      <c r="A11570" t="n">
        <v>2024</v>
      </c>
      <c r="B11570" t="inlineStr">
        <is>
          <t>00351807</t>
        </is>
      </c>
      <c r="C11570" t="inlineStr">
        <is>
          <t>대원미디어</t>
        </is>
      </c>
      <c r="D11570" t="n">
        <v>2750342000</v>
      </c>
      <c r="E11570" t="n">
        <v>178989000</v>
      </c>
      <c r="F11570" t="n">
        <v>4944010000</v>
      </c>
      <c r="G11570" t="n">
        <v>89075000</v>
      </c>
      <c r="H11570" t="n">
        <v>3.43</v>
      </c>
      <c r="I11570" t="n">
        <v>3</v>
      </c>
      <c r="J11570" t="n">
        <v>4.03</v>
      </c>
      <c r="K11570" t="n">
        <v>-102725000</v>
      </c>
      <c r="L11570" t="n">
        <v>112147000</v>
      </c>
      <c r="M11570" t="n">
        <v>111449000</v>
      </c>
      <c r="N11570" t="n">
        <v>-104062000</v>
      </c>
      <c r="O11570">
        <f>D11569</f>
      </c>
      <c r="P11570">
        <f>(E11570-F11570+G11570)/O11570*100</f>
      </c>
      <c r="Q11570">
        <f>H11569</f>
      </c>
      <c r="R11570">
        <f>I11569</f>
      </c>
      <c r="S11570">
        <f>H11570-H11569</f>
      </c>
      <c r="T11570">
        <f>I11570-I11569</f>
      </c>
      <c r="U11570">
        <f>(L11570-K11570)/(2*D11570*0.01)</f>
      </c>
      <c r="V11570">
        <f>(L11570+K11570)/(D11570*0.0001)</f>
      </c>
    </row>
    <row r="11571">
      <c r="A11571" t="n">
        <v>2025</v>
      </c>
      <c r="B11571" t="inlineStr">
        <is>
          <t>00351807</t>
        </is>
      </c>
      <c r="C11571" t="inlineStr">
        <is>
          <t>대원미디어</t>
        </is>
      </c>
      <c r="D11571" t="n">
        <v>2969422000</v>
      </c>
      <c r="E11571" t="n">
        <v>192851000</v>
      </c>
      <c r="F11571" t="n">
        <v>5709471000</v>
      </c>
      <c r="G11571" t="n">
        <v>85216000</v>
      </c>
      <c r="H11571" t="n">
        <v>3.66</v>
      </c>
      <c r="I11571" t="n">
        <v>3</v>
      </c>
      <c r="J11571" t="n">
        <v>4.11</v>
      </c>
      <c r="K11571" t="n">
        <v>-112509000</v>
      </c>
      <c r="L11571" t="n">
        <v>123175000</v>
      </c>
      <c r="M11571" t="n">
        <v>122349000</v>
      </c>
      <c r="N11571" t="n">
        <v>-113980000</v>
      </c>
      <c r="O11571">
        <f>D11570</f>
      </c>
      <c r="P11571">
        <f>(E11571-F11571+G11571)/O11571*100</f>
      </c>
      <c r="Q11571">
        <f>H11570</f>
      </c>
      <c r="R11571">
        <f>I11570</f>
      </c>
      <c r="S11571">
        <f>H11571-H11570</f>
      </c>
      <c r="T11571">
        <f>I11571-I11570</f>
      </c>
      <c r="U11571">
        <f>(L11571-K11571)/(2*D11571*0.01)</f>
      </c>
      <c r="V11571">
        <f>(L11571+K11571)/(D11571*0.0001)</f>
      </c>
    </row>
    <row r="11572">
      <c r="A11572" t="n">
        <v>2014</v>
      </c>
      <c r="B11572" t="inlineStr">
        <is>
          <t>00351995</t>
        </is>
      </c>
      <c r="C11572" t="inlineStr">
        <is>
          <t>지에스이</t>
        </is>
      </c>
      <c r="D11572" t="n">
        <v>3614015000</v>
      </c>
    </row>
    <row r="11573">
      <c r="A11573" t="n">
        <v>2015</v>
      </c>
      <c r="B11573" t="inlineStr">
        <is>
          <t>00351995</t>
        </is>
      </c>
      <c r="C11573" t="inlineStr">
        <is>
          <t>지에스이</t>
        </is>
      </c>
      <c r="D11573" t="n">
        <v>3781945000</v>
      </c>
      <c r="O11573">
        <f>D11572</f>
      </c>
    </row>
    <row r="11574">
      <c r="A11574" t="n">
        <v>2016</v>
      </c>
      <c r="B11574" t="inlineStr">
        <is>
          <t>00351995</t>
        </is>
      </c>
      <c r="C11574" t="inlineStr">
        <is>
          <t>지에스이</t>
        </is>
      </c>
      <c r="D11574" t="n">
        <v>3779860000</v>
      </c>
      <c r="O11574">
        <f>D11573</f>
      </c>
    </row>
    <row r="11575">
      <c r="A11575" t="n">
        <v>2017</v>
      </c>
      <c r="B11575" t="inlineStr">
        <is>
          <t>00351995</t>
        </is>
      </c>
      <c r="C11575" t="inlineStr">
        <is>
          <t>지에스이</t>
        </is>
      </c>
      <c r="D11575" t="n">
        <v>4118966000</v>
      </c>
      <c r="O11575">
        <f>D11574</f>
      </c>
    </row>
    <row r="11576">
      <c r="A11576" t="n">
        <v>2018</v>
      </c>
      <c r="B11576" t="inlineStr">
        <is>
          <t>00351995</t>
        </is>
      </c>
      <c r="C11576" t="inlineStr">
        <is>
          <t>지에스이</t>
        </is>
      </c>
      <c r="D11576" t="n">
        <v>4702895000</v>
      </c>
      <c r="O11576">
        <f>D11575</f>
      </c>
    </row>
    <row r="11577">
      <c r="A11577" t="n">
        <v>2021</v>
      </c>
      <c r="B11577" t="inlineStr">
        <is>
          <t>00351995</t>
        </is>
      </c>
      <c r="C11577" t="inlineStr">
        <is>
          <t>지에스이</t>
        </is>
      </c>
      <c r="D11577" t="n">
        <v>7065563000</v>
      </c>
      <c r="E11577" t="n">
        <v>616360000</v>
      </c>
      <c r="F11577" t="n">
        <v>43063000</v>
      </c>
      <c r="G11577" t="n">
        <v>161066000</v>
      </c>
      <c r="H11577" t="n">
        <v>2.86</v>
      </c>
      <c r="I11577" t="n">
        <v>3.19</v>
      </c>
      <c r="J11577" t="n">
        <v>6.6</v>
      </c>
      <c r="K11577" t="n">
        <v>-415700000</v>
      </c>
      <c r="L11577" t="n">
        <v>466086258</v>
      </c>
      <c r="M11577" t="n">
        <v>466200000</v>
      </c>
      <c r="N11577" t="n">
        <v>-423933780</v>
      </c>
      <c r="U11577">
        <f>(L11577-K11577)/(2*D11577*0.01)</f>
      </c>
      <c r="V11577">
        <f>(L11577+K11577)/(D11577*0.0001)</f>
      </c>
    </row>
    <row r="11578">
      <c r="A11578" t="n">
        <v>2022</v>
      </c>
      <c r="B11578" t="inlineStr">
        <is>
          <t>00351995</t>
        </is>
      </c>
      <c r="C11578" t="inlineStr">
        <is>
          <t>지에스이</t>
        </is>
      </c>
      <c r="D11578" t="n">
        <v>6693671000</v>
      </c>
      <c r="E11578" t="n">
        <v>591188000</v>
      </c>
      <c r="F11578" t="n">
        <v>99240000</v>
      </c>
      <c r="G11578" t="n">
        <v>259967000</v>
      </c>
      <c r="H11578" t="n">
        <v>5.4</v>
      </c>
      <c r="I11578" t="n">
        <v>3.19</v>
      </c>
      <c r="J11578" t="n">
        <v>5.7</v>
      </c>
      <c r="K11578" t="n">
        <v>-329679340</v>
      </c>
      <c r="L11578" t="n">
        <v>366102000</v>
      </c>
      <c r="M11578" t="n">
        <v>375033160</v>
      </c>
      <c r="N11578" t="n">
        <v>-343894000</v>
      </c>
      <c r="O11578">
        <f>D11577</f>
      </c>
      <c r="P11578">
        <f>(E11578-F11578+G11578)/O11578*100</f>
      </c>
      <c r="Q11578">
        <f>H11577</f>
      </c>
      <c r="R11578">
        <f>I11577</f>
      </c>
      <c r="S11578">
        <f>H11578-H11577</f>
      </c>
      <c r="T11578">
        <f>I11578-I11577</f>
      </c>
      <c r="U11578">
        <f>(L11578-K11578)/(2*D11578*0.01)</f>
      </c>
      <c r="V11578">
        <f>(L11578+K11578)/(D11578*0.0001)</f>
      </c>
    </row>
    <row r="11579">
      <c r="A11579" t="n">
        <v>2023</v>
      </c>
      <c r="B11579" t="inlineStr">
        <is>
          <t>00351995</t>
        </is>
      </c>
      <c r="C11579" t="inlineStr">
        <is>
          <t>지에스이</t>
        </is>
      </c>
      <c r="D11579" t="n">
        <v>7483566000</v>
      </c>
      <c r="E11579" t="n">
        <v>572999000</v>
      </c>
      <c r="F11579" t="n">
        <v>673827000</v>
      </c>
      <c r="G11579" t="n">
        <v>331598000</v>
      </c>
      <c r="H11579" t="n">
        <v>4.32</v>
      </c>
      <c r="I11579" t="n">
        <v>3.2</v>
      </c>
      <c r="J11579" t="n">
        <v>5.7</v>
      </c>
      <c r="K11579" t="n">
        <v>-377795790</v>
      </c>
      <c r="L11579" t="n">
        <v>420951543</v>
      </c>
      <c r="M11579" t="n">
        <v>426471000</v>
      </c>
      <c r="N11579" t="n">
        <v>-389939603</v>
      </c>
      <c r="O11579">
        <f>D11578</f>
      </c>
      <c r="P11579">
        <f>(E11579-F11579+G11579)/O11579*100</f>
      </c>
      <c r="Q11579">
        <f>H11578</f>
      </c>
      <c r="R11579">
        <f>I11578</f>
      </c>
      <c r="S11579">
        <f>H11579-H11578</f>
      </c>
      <c r="T11579">
        <f>I11579-I11578</f>
      </c>
      <c r="U11579">
        <f>(L11579-K11579)/(2*D11579*0.01)</f>
      </c>
      <c r="V11579">
        <f>(L11579+K11579)/(D11579*0.0001)</f>
      </c>
    </row>
    <row r="11580">
      <c r="A11580" t="n">
        <v>2024</v>
      </c>
      <c r="B11580" t="inlineStr">
        <is>
          <t>00351995</t>
        </is>
      </c>
      <c r="C11580" t="inlineStr">
        <is>
          <t>지에스이</t>
        </is>
      </c>
      <c r="D11580" t="n">
        <v>8939672000</v>
      </c>
      <c r="E11580" t="n">
        <v>612394000</v>
      </c>
      <c r="F11580" t="n">
        <v>304663000</v>
      </c>
      <c r="G11580" t="n">
        <v>300487000</v>
      </c>
      <c r="H11580" t="n">
        <v>3.44</v>
      </c>
      <c r="I11580" t="n">
        <v>3.97</v>
      </c>
      <c r="J11580" t="n">
        <v>5.9</v>
      </c>
      <c r="K11580" t="n">
        <v>-467233000</v>
      </c>
      <c r="L11580" t="n">
        <v>521002510</v>
      </c>
      <c r="M11580" t="n">
        <v>524052000</v>
      </c>
      <c r="N11580" t="n">
        <v>-477975910</v>
      </c>
      <c r="O11580">
        <f>D11579</f>
      </c>
      <c r="P11580">
        <f>(E11580-F11580+G11580)/O11580*100</f>
      </c>
      <c r="Q11580">
        <f>H11579</f>
      </c>
      <c r="R11580">
        <f>I11579</f>
      </c>
      <c r="S11580">
        <f>H11580-H11579</f>
      </c>
      <c r="T11580">
        <f>I11580-I11579</f>
      </c>
      <c r="U11580">
        <f>(L11580-K11580)/(2*D11580*0.01)</f>
      </c>
      <c r="V11580">
        <f>(L11580+K11580)/(D11580*0.0001)</f>
      </c>
    </row>
    <row r="11581">
      <c r="A11581" t="n">
        <v>2025</v>
      </c>
      <c r="B11581" t="inlineStr">
        <is>
          <t>00351995</t>
        </is>
      </c>
      <c r="C11581" t="inlineStr">
        <is>
          <t>지에스이</t>
        </is>
      </c>
      <c r="D11581" t="n">
        <v>8978298000</v>
      </c>
      <c r="E11581" t="n">
        <v>675842000</v>
      </c>
      <c r="F11581" t="n">
        <v>1169408000</v>
      </c>
      <c r="G11581" t="n">
        <v>290384000</v>
      </c>
      <c r="H11581" t="n">
        <v>3.87</v>
      </c>
      <c r="I11581" t="n">
        <v>3.98</v>
      </c>
      <c r="J11581" t="n">
        <v>5.6</v>
      </c>
      <c r="K11581" t="n">
        <v>-440318540</v>
      </c>
      <c r="L11581" t="n">
        <v>490363884</v>
      </c>
      <c r="M11581" t="n">
        <v>496083456</v>
      </c>
      <c r="N11581" t="n">
        <v>-452483232</v>
      </c>
      <c r="O11581">
        <f>D11580</f>
      </c>
      <c r="P11581">
        <f>(E11581-F11581+G11581)/O11581*100</f>
      </c>
      <c r="Q11581">
        <f>H11580</f>
      </c>
      <c r="R11581">
        <f>I11580</f>
      </c>
      <c r="S11581">
        <f>H11581-H11580</f>
      </c>
      <c r="T11581">
        <f>I11581-I11580</f>
      </c>
      <c r="U11581">
        <f>(L11581-K11581)/(2*D11581*0.01)</f>
      </c>
      <c r="V11581">
        <f>(L11581+K11581)/(D11581*0.0001)</f>
      </c>
    </row>
    <row r="11582">
      <c r="A11582" t="n">
        <v>2014</v>
      </c>
      <c r="B11582" t="inlineStr">
        <is>
          <t>00352499</t>
        </is>
      </c>
      <c r="C11582" t="inlineStr">
        <is>
          <t>링네트</t>
        </is>
      </c>
      <c r="D11582" t="n">
        <v>5058781726</v>
      </c>
      <c r="E11582" t="n">
        <v>769234655</v>
      </c>
      <c r="F11582" t="n">
        <v>238786011</v>
      </c>
      <c r="G11582" t="n">
        <v>92622816</v>
      </c>
    </row>
    <row r="11583">
      <c r="A11583" t="n">
        <v>2015</v>
      </c>
      <c r="B11583" t="inlineStr">
        <is>
          <t>00352499</t>
        </is>
      </c>
      <c r="C11583" t="inlineStr">
        <is>
          <t>링네트</t>
        </is>
      </c>
      <c r="D11583" t="n">
        <v>5981934456</v>
      </c>
      <c r="E11583" t="n">
        <v>934246660</v>
      </c>
      <c r="F11583" t="n">
        <v>314117482</v>
      </c>
      <c r="G11583" t="n">
        <v>164917464</v>
      </c>
      <c r="O11583">
        <f>D11582</f>
      </c>
      <c r="P11583">
        <f>(E11583-F11583+G11583)/O11583*100</f>
      </c>
    </row>
    <row r="11584">
      <c r="A11584" t="n">
        <v>2016</v>
      </c>
      <c r="B11584" t="inlineStr">
        <is>
          <t>00352499</t>
        </is>
      </c>
      <c r="C11584" t="inlineStr">
        <is>
          <t>링네트</t>
        </is>
      </c>
      <c r="D11584" t="n">
        <v>6943895894</v>
      </c>
      <c r="E11584" t="n">
        <v>1029809608</v>
      </c>
      <c r="F11584" t="n">
        <v>384602828</v>
      </c>
      <c r="G11584" t="n">
        <v>163552992</v>
      </c>
      <c r="O11584">
        <f>D11583</f>
      </c>
      <c r="P11584">
        <f>(E11584-F11584+G11584)/O11584*100</f>
      </c>
    </row>
    <row r="11585">
      <c r="A11585" t="n">
        <v>2017</v>
      </c>
      <c r="B11585" t="inlineStr">
        <is>
          <t>00352499</t>
        </is>
      </c>
      <c r="C11585" t="inlineStr">
        <is>
          <t>링네트</t>
        </is>
      </c>
      <c r="D11585" t="n">
        <v>7150893902</v>
      </c>
      <c r="E11585" t="n">
        <v>1118350040</v>
      </c>
      <c r="F11585" t="n">
        <v>411845979</v>
      </c>
      <c r="G11585" t="n">
        <v>196629714</v>
      </c>
      <c r="H11585" t="n">
        <v>3.64</v>
      </c>
      <c r="I11585" t="n">
        <v>3.92</v>
      </c>
      <c r="O11585">
        <f>D11584</f>
      </c>
      <c r="P11585">
        <f>(E11585-F11585+G11585)/O11585*100</f>
      </c>
    </row>
    <row r="11586">
      <c r="A11586" t="n">
        <v>2018</v>
      </c>
      <c r="B11586" t="inlineStr">
        <is>
          <t>00352499</t>
        </is>
      </c>
      <c r="C11586" t="inlineStr">
        <is>
          <t>링네트</t>
        </is>
      </c>
      <c r="D11586" t="n">
        <v>7748473002</v>
      </c>
      <c r="E11586" t="n">
        <v>1014963710</v>
      </c>
      <c r="F11586" t="n">
        <v>1242385612</v>
      </c>
      <c r="G11586" t="n">
        <v>257103576</v>
      </c>
      <c r="O11586">
        <f>D11585</f>
      </c>
      <c r="P11586">
        <f>(E11586-F11586+G11586)/O11586*100</f>
      </c>
    </row>
    <row r="11587">
      <c r="A11587" t="n">
        <v>2019</v>
      </c>
      <c r="B11587" t="inlineStr">
        <is>
          <t>00352499</t>
        </is>
      </c>
      <c r="C11587" t="inlineStr">
        <is>
          <t>링네트</t>
        </is>
      </c>
      <c r="D11587" t="n">
        <v>9214932161</v>
      </c>
      <c r="E11587" t="n">
        <v>1188344218</v>
      </c>
      <c r="F11587" t="n">
        <v>786598918</v>
      </c>
      <c r="G11587" t="n">
        <v>209824056</v>
      </c>
      <c r="H11587" t="n">
        <v>2.89</v>
      </c>
      <c r="I11587" t="n">
        <v>3.89</v>
      </c>
      <c r="J11587" t="n">
        <v>10.24</v>
      </c>
      <c r="O11587">
        <f>D11586</f>
      </c>
      <c r="P11587">
        <f>(E11587-F11587+G11587)/O11587*100</f>
      </c>
    </row>
    <row r="11588">
      <c r="A11588" t="n">
        <v>2020</v>
      </c>
      <c r="B11588" t="inlineStr">
        <is>
          <t>00352499</t>
        </is>
      </c>
      <c r="C11588" t="inlineStr">
        <is>
          <t>링네트</t>
        </is>
      </c>
      <c r="D11588" t="n">
        <v>9900932859</v>
      </c>
      <c r="E11588" t="n">
        <v>1301384880</v>
      </c>
      <c r="F11588" t="n">
        <v>829699542</v>
      </c>
      <c r="G11588" t="n">
        <v>261362040</v>
      </c>
      <c r="O11588">
        <f>D11587</f>
      </c>
      <c r="P11588">
        <f>(E11588-F11588+G11588)/O11588*100</f>
      </c>
    </row>
    <row r="11589">
      <c r="A11589" t="n">
        <v>2021</v>
      </c>
      <c r="B11589" t="inlineStr">
        <is>
          <t>00352499</t>
        </is>
      </c>
      <c r="C11589" t="inlineStr">
        <is>
          <t>링네트</t>
        </is>
      </c>
      <c r="D11589" t="n">
        <v>10732231971</v>
      </c>
      <c r="E11589" t="n">
        <v>1358767176</v>
      </c>
      <c r="F11589" t="n">
        <v>549637024</v>
      </c>
      <c r="G11589" t="n">
        <v>263364576</v>
      </c>
      <c r="O11589">
        <f>D11588</f>
      </c>
      <c r="P11589">
        <f>(E11589-F11589+G11589)/O11589*100</f>
      </c>
    </row>
    <row r="11590">
      <c r="A11590" t="n">
        <v>2022</v>
      </c>
      <c r="B11590" t="inlineStr">
        <is>
          <t>00352499</t>
        </is>
      </c>
      <c r="C11590" t="inlineStr">
        <is>
          <t>링네트</t>
        </is>
      </c>
      <c r="D11590" t="n">
        <v>10803726869</v>
      </c>
      <c r="E11590" t="n">
        <v>1401582960</v>
      </c>
      <c r="F11590" t="n">
        <v>1246824096</v>
      </c>
      <c r="G11590" t="n">
        <v>337030140</v>
      </c>
      <c r="O11590">
        <f>D11589</f>
      </c>
      <c r="P11590">
        <f>(E11590-F11590+G11590)/O11590*100</f>
      </c>
    </row>
    <row r="11591">
      <c r="A11591" t="n">
        <v>2023</v>
      </c>
      <c r="B11591" t="inlineStr">
        <is>
          <t>00352499</t>
        </is>
      </c>
      <c r="C11591" t="inlineStr">
        <is>
          <t>링네트</t>
        </is>
      </c>
      <c r="D11591" t="n">
        <v>11825799076</v>
      </c>
      <c r="E11591" t="n">
        <v>1267392336</v>
      </c>
      <c r="F11591" t="n">
        <v>1243620290</v>
      </c>
      <c r="G11591" t="n">
        <v>578622636</v>
      </c>
      <c r="O11591">
        <f>D11590</f>
      </c>
      <c r="P11591">
        <f>(E11591-F11591+G11591)/O11591*100</f>
      </c>
    </row>
    <row r="11592">
      <c r="A11592" t="n">
        <v>2024</v>
      </c>
      <c r="B11592" t="inlineStr">
        <is>
          <t>00352499</t>
        </is>
      </c>
      <c r="C11592" t="inlineStr">
        <is>
          <t>링네트</t>
        </is>
      </c>
      <c r="D11592" t="n">
        <v>13793653214</v>
      </c>
      <c r="E11592" t="n">
        <v>1431908304</v>
      </c>
      <c r="F11592" t="n">
        <v>934519111</v>
      </c>
      <c r="G11592" t="n">
        <v>539701308</v>
      </c>
      <c r="O11592">
        <f>D11591</f>
      </c>
      <c r="P11592">
        <f>(E11592-F11592+G11592)/O11592*100</f>
      </c>
    </row>
    <row r="11593">
      <c r="A11593" t="n">
        <v>2025</v>
      </c>
      <c r="B11593" t="inlineStr">
        <is>
          <t>00352499</t>
        </is>
      </c>
      <c r="C11593" t="inlineStr">
        <is>
          <t>링네트</t>
        </is>
      </c>
      <c r="D11593" t="n">
        <v>11006907174</v>
      </c>
      <c r="E11593" t="n">
        <v>1433039652</v>
      </c>
      <c r="F11593" t="n">
        <v>4183653150</v>
      </c>
      <c r="G11593" t="n">
        <v>512765736</v>
      </c>
      <c r="O11593">
        <f>D11592</f>
      </c>
      <c r="P11593">
        <f>(E11593-F11593+G11593)/O11593*100</f>
      </c>
    </row>
    <row r="11594">
      <c r="A11594" t="n">
        <v>2014</v>
      </c>
      <c r="B11594" t="inlineStr">
        <is>
          <t>00352718</t>
        </is>
      </c>
      <c r="C11594" t="inlineStr">
        <is>
          <t>소리바다</t>
        </is>
      </c>
      <c r="D11594" t="n">
        <v>1586771000</v>
      </c>
      <c r="E11594" t="n">
        <v>329147000</v>
      </c>
      <c r="F11594" t="n">
        <v>253787000</v>
      </c>
      <c r="G11594" t="n">
        <v>44803000</v>
      </c>
      <c r="H11594" t="n">
        <v>2.92</v>
      </c>
      <c r="I11594" t="n">
        <v>4.82</v>
      </c>
      <c r="K11594" t="n">
        <v>-62675000</v>
      </c>
      <c r="L11594" t="n">
        <v>73136000</v>
      </c>
      <c r="M11594" t="n">
        <v>71085000</v>
      </c>
      <c r="N11594" t="n">
        <v>-62239000</v>
      </c>
      <c r="U11594">
        <f>(L11594-K11594)/(2*D11594*0.01)</f>
      </c>
      <c r="V11594">
        <f>(L11594+K11594)/(D11594*0.0001)</f>
      </c>
    </row>
    <row r="11595">
      <c r="A11595" t="n">
        <v>2015</v>
      </c>
      <c r="B11595" t="inlineStr">
        <is>
          <t>00352718</t>
        </is>
      </c>
      <c r="C11595" t="inlineStr">
        <is>
          <t>소리바다</t>
        </is>
      </c>
      <c r="D11595" t="n">
        <v>1730304000</v>
      </c>
      <c r="E11595" t="n">
        <v>624399000</v>
      </c>
      <c r="F11595" t="n">
        <v>582270000</v>
      </c>
      <c r="G11595" t="n">
        <v>42633000</v>
      </c>
      <c r="H11595" t="n">
        <v>2.63</v>
      </c>
      <c r="I11595" t="n">
        <v>5.2</v>
      </c>
      <c r="K11595" t="n">
        <v>-90647000</v>
      </c>
      <c r="L11595" t="n">
        <v>106327000</v>
      </c>
      <c r="M11595" t="n">
        <v>102368000</v>
      </c>
      <c r="N11595" t="n">
        <v>-89479000</v>
      </c>
      <c r="O11595">
        <f>D11594</f>
      </c>
      <c r="P11595">
        <f>(E11595-F11595+G11595)/O11595*100</f>
      </c>
      <c r="Q11595">
        <f>H11594</f>
      </c>
      <c r="R11595">
        <f>I11594</f>
      </c>
      <c r="S11595">
        <f>H11595-H11594</f>
      </c>
      <c r="T11595">
        <f>I11595-I11594</f>
      </c>
      <c r="U11595">
        <f>(L11595-K11595)/(2*D11595*0.01)</f>
      </c>
      <c r="V11595">
        <f>(L11595+K11595)/(D11595*0.0001)</f>
      </c>
    </row>
    <row r="11596">
      <c r="A11596" t="n">
        <v>2016</v>
      </c>
      <c r="B11596" t="inlineStr">
        <is>
          <t>00352718</t>
        </is>
      </c>
      <c r="C11596" t="inlineStr">
        <is>
          <t>소리바다</t>
        </is>
      </c>
      <c r="D11596" t="n">
        <v>1056132000</v>
      </c>
      <c r="E11596" t="n">
        <v>760681000</v>
      </c>
      <c r="F11596" t="n">
        <v>938805000</v>
      </c>
      <c r="G11596" t="n">
        <v>42822000</v>
      </c>
      <c r="H11596" t="n">
        <v>2.67</v>
      </c>
      <c r="I11596" t="n">
        <v>5.89</v>
      </c>
      <c r="K11596" t="n">
        <v>-79509600</v>
      </c>
      <c r="L11596" t="n">
        <v>93350720</v>
      </c>
      <c r="M11596" t="n">
        <v>89407040</v>
      </c>
      <c r="N11596" t="n">
        <v>-77988080</v>
      </c>
      <c r="O11596">
        <f>D11595</f>
      </c>
      <c r="P11596">
        <f>(E11596-F11596+G11596)/O11596*100</f>
      </c>
      <c r="Q11596">
        <f>H11595</f>
      </c>
      <c r="R11596">
        <f>I11595</f>
      </c>
      <c r="S11596">
        <f>H11596-H11595</f>
      </c>
      <c r="T11596">
        <f>I11596-I11595</f>
      </c>
      <c r="U11596">
        <f>(L11596-K11596)/(2*D11596*0.01)</f>
      </c>
      <c r="V11596">
        <f>(L11596+K11596)/(D11596*0.0001)</f>
      </c>
    </row>
    <row r="11597">
      <c r="A11597" t="n">
        <v>2017</v>
      </c>
      <c r="B11597" t="inlineStr">
        <is>
          <t>00352718</t>
        </is>
      </c>
      <c r="C11597" t="inlineStr">
        <is>
          <t>소리바다</t>
        </is>
      </c>
      <c r="D11597" t="n">
        <v>1193654000</v>
      </c>
      <c r="E11597" t="n">
        <v>675934000</v>
      </c>
      <c r="F11597" t="n">
        <v>582909000</v>
      </c>
      <c r="G11597" t="n">
        <v>21928000</v>
      </c>
      <c r="H11597" t="n">
        <v>3.04</v>
      </c>
      <c r="I11597" t="n">
        <v>5.24</v>
      </c>
      <c r="K11597" t="n">
        <v>-105910000</v>
      </c>
      <c r="L11597" t="n">
        <v>123960000</v>
      </c>
      <c r="M11597" t="n">
        <v>119200000</v>
      </c>
      <c r="N11597" t="n">
        <v>-104960000</v>
      </c>
      <c r="O11597">
        <f>D11596</f>
      </c>
      <c r="P11597">
        <f>(E11597-F11597+G11597)/O11597*100</f>
      </c>
      <c r="Q11597">
        <f>H11596</f>
      </c>
      <c r="R11597">
        <f>I11596</f>
      </c>
      <c r="S11597">
        <f>H11597-H11596</f>
      </c>
      <c r="T11597">
        <f>I11597-I11596</f>
      </c>
      <c r="U11597">
        <f>(L11597-K11597)/(2*D11597*0.01)</f>
      </c>
      <c r="V11597">
        <f>(L11597+K11597)/(D11597*0.0001)</f>
      </c>
    </row>
    <row r="11598">
      <c r="A11598" t="n">
        <v>2018</v>
      </c>
      <c r="B11598" t="inlineStr">
        <is>
          <t>00352718</t>
        </is>
      </c>
      <c r="C11598" t="inlineStr">
        <is>
          <t>소리바다</t>
        </is>
      </c>
      <c r="D11598" t="n">
        <v>1679647000</v>
      </c>
      <c r="E11598" t="n">
        <v>854706000</v>
      </c>
      <c r="F11598" t="n">
        <v>442604000</v>
      </c>
      <c r="G11598" t="n">
        <v>21928000</v>
      </c>
      <c r="H11598" t="n">
        <v>2.74</v>
      </c>
      <c r="I11598" t="n">
        <v>5.24</v>
      </c>
      <c r="K11598" t="n">
        <v>-161328000</v>
      </c>
      <c r="L11598" t="n">
        <v>189859000</v>
      </c>
      <c r="M11598" t="n">
        <v>183291000</v>
      </c>
      <c r="N11598" t="n">
        <v>-159699000</v>
      </c>
      <c r="O11598">
        <f>D11597</f>
      </c>
      <c r="P11598">
        <f>(E11598-F11598+G11598)/O11598*100</f>
      </c>
      <c r="Q11598">
        <f>H11597</f>
      </c>
      <c r="R11598">
        <f>I11597</f>
      </c>
      <c r="S11598">
        <f>H11598-H11597</f>
      </c>
      <c r="T11598">
        <f>I11598-I11597</f>
      </c>
      <c r="U11598">
        <f>(L11598-K11598)/(2*D11598*0.01)</f>
      </c>
      <c r="V11598">
        <f>(L11598+K11598)/(D11598*0.0001)</f>
      </c>
    </row>
    <row r="11599">
      <c r="A11599" t="n">
        <v>2019</v>
      </c>
      <c r="B11599" t="inlineStr">
        <is>
          <t>00352718</t>
        </is>
      </c>
      <c r="C11599" t="inlineStr">
        <is>
          <t>소리바다</t>
        </is>
      </c>
      <c r="D11599" t="n">
        <v>1606144000</v>
      </c>
      <c r="E11599" t="n">
        <v>307353000</v>
      </c>
      <c r="F11599" t="n">
        <v>537998000</v>
      </c>
      <c r="G11599" t="n">
        <v>24434000</v>
      </c>
      <c r="H11599" t="n">
        <v>2.49</v>
      </c>
      <c r="I11599" t="n">
        <v>6.77</v>
      </c>
      <c r="K11599" t="n">
        <v>-196032000</v>
      </c>
      <c r="L11599" t="n">
        <v>237888000</v>
      </c>
      <c r="M11599" t="n">
        <v>224960000</v>
      </c>
      <c r="N11599" t="n">
        <v>-189968000</v>
      </c>
      <c r="O11599">
        <f>D11598</f>
      </c>
      <c r="P11599">
        <f>(E11599-F11599+G11599)/O11599*100</f>
      </c>
      <c r="Q11599">
        <f>H11598</f>
      </c>
      <c r="R11599">
        <f>I11598</f>
      </c>
      <c r="S11599">
        <f>H11599-H11598</f>
      </c>
      <c r="T11599">
        <f>I11599-I11598</f>
      </c>
      <c r="U11599">
        <f>(L11599-K11599)/(2*D11599*0.01)</f>
      </c>
      <c r="V11599">
        <f>(L11599+K11599)/(D11599*0.0001)</f>
      </c>
    </row>
    <row r="11600">
      <c r="A11600" t="n">
        <v>2020</v>
      </c>
      <c r="B11600" t="inlineStr">
        <is>
          <t>00352718</t>
        </is>
      </c>
      <c r="C11600" t="inlineStr">
        <is>
          <t>소리바다</t>
        </is>
      </c>
      <c r="D11600" t="n">
        <v>850581000</v>
      </c>
      <c r="E11600" t="n">
        <v>406182000</v>
      </c>
      <c r="F11600" t="n">
        <v>439121000</v>
      </c>
      <c r="G11600" t="n">
        <v>25896000</v>
      </c>
      <c r="H11600" t="n">
        <v>2.59</v>
      </c>
      <c r="I11600" t="n">
        <v>6.86</v>
      </c>
      <c r="K11600" t="n">
        <v>-100367858</v>
      </c>
      <c r="L11600" t="n">
        <v>123584145</v>
      </c>
      <c r="M11600" t="n">
        <v>114829035</v>
      </c>
      <c r="N11600" t="n">
        <v>-99518137</v>
      </c>
      <c r="O11600">
        <f>D11599</f>
      </c>
      <c r="P11600">
        <f>(E11600-F11600+G11600)/O11600*100</f>
      </c>
      <c r="Q11600">
        <f>H11599</f>
      </c>
      <c r="R11600">
        <f>I11599</f>
      </c>
      <c r="S11600">
        <f>H11600-H11599</f>
      </c>
      <c r="T11600">
        <f>I11600-I11599</f>
      </c>
      <c r="U11600">
        <f>(L11600-K11600)/(2*D11600*0.01)</f>
      </c>
      <c r="V11600">
        <f>(L11600+K11600)/(D11600*0.0001)</f>
      </c>
    </row>
    <row r="11601">
      <c r="A11601" t="n">
        <v>2021</v>
      </c>
      <c r="B11601" t="inlineStr">
        <is>
          <t>00352718</t>
        </is>
      </c>
      <c r="C11601" t="inlineStr">
        <is>
          <t>소리바다</t>
        </is>
      </c>
      <c r="D11601" t="n">
        <v>770946000</v>
      </c>
      <c r="E11601" t="n">
        <v>5828000</v>
      </c>
      <c r="F11601" t="n">
        <v>575718000</v>
      </c>
      <c r="H11601" t="n">
        <v>2.91</v>
      </c>
      <c r="I11601" t="n">
        <v>6.86</v>
      </c>
      <c r="K11601" t="n">
        <v>-87684000</v>
      </c>
      <c r="L11601" t="n">
        <v>104768976</v>
      </c>
      <c r="M11601" t="n">
        <v>100100000</v>
      </c>
      <c r="N11601" t="n">
        <v>-85535106</v>
      </c>
      <c r="O11601">
        <f>D11600</f>
      </c>
      <c r="Q11601">
        <f>H11600</f>
      </c>
      <c r="R11601">
        <f>I11600</f>
      </c>
      <c r="S11601">
        <f>H11601-H11600</f>
      </c>
      <c r="T11601">
        <f>I11601-I11600</f>
      </c>
      <c r="U11601">
        <f>(L11601-K11601)/(2*D11601*0.01)</f>
      </c>
      <c r="V11601">
        <f>(L11601+K11601)/(D11601*0.0001)</f>
      </c>
    </row>
    <row r="11602">
      <c r="A11602" t="n">
        <v>2022</v>
      </c>
      <c r="B11602" t="inlineStr">
        <is>
          <t>00352718</t>
        </is>
      </c>
      <c r="C11602" t="inlineStr">
        <is>
          <t>소리바다</t>
        </is>
      </c>
      <c r="D11602" t="n">
        <v>652753000</v>
      </c>
      <c r="E11602" t="n">
        <v>56367000</v>
      </c>
      <c r="F11602" t="n">
        <v>130093000</v>
      </c>
      <c r="H11602" t="n">
        <v>2.91</v>
      </c>
      <c r="I11602" t="n">
        <v>6.86</v>
      </c>
      <c r="K11602" t="n">
        <v>-74265720</v>
      </c>
      <c r="L11602" t="n">
        <v>88775080</v>
      </c>
      <c r="M11602" t="n">
        <v>84891000</v>
      </c>
      <c r="N11602" t="n">
        <v>-72450963</v>
      </c>
      <c r="O11602">
        <f>D11601</f>
      </c>
      <c r="Q11602">
        <f>H11601</f>
      </c>
      <c r="R11602">
        <f>I11601</f>
      </c>
      <c r="S11602">
        <f>H11602-H11601</f>
      </c>
      <c r="T11602">
        <f>I11602-I11601</f>
      </c>
      <c r="U11602">
        <f>(L11602-K11602)/(2*D11602*0.01)</f>
      </c>
      <c r="V11602">
        <f>(L11602+K11602)/(D11602*0.0001)</f>
      </c>
    </row>
    <row r="11603">
      <c r="A11603" t="n">
        <v>2023</v>
      </c>
      <c r="B11603" t="inlineStr">
        <is>
          <t>00352718</t>
        </is>
      </c>
      <c r="C11603" t="inlineStr">
        <is>
          <t>소리바다</t>
        </is>
      </c>
      <c r="D11603" t="n">
        <v>664236000</v>
      </c>
      <c r="E11603" t="n">
        <v>73525000</v>
      </c>
      <c r="F11603" t="n">
        <v>58522000</v>
      </c>
      <c r="H11603" t="n">
        <v>2.91</v>
      </c>
      <c r="I11603" t="n">
        <v>6.86</v>
      </c>
      <c r="K11603" t="n">
        <v>-75711840</v>
      </c>
      <c r="L11603" t="n">
        <v>90336384</v>
      </c>
      <c r="M11603" t="n">
        <v>86398000</v>
      </c>
      <c r="N11603" t="n">
        <v>-73769856</v>
      </c>
      <c r="O11603">
        <f>D11602</f>
      </c>
      <c r="Q11603">
        <f>H11602</f>
      </c>
      <c r="R11603">
        <f>I11602</f>
      </c>
      <c r="S11603">
        <f>H11603-H11602</f>
      </c>
      <c r="T11603">
        <f>I11603-I11602</f>
      </c>
      <c r="U11603">
        <f>(L11603-K11603)/(2*D11603*0.01)</f>
      </c>
      <c r="V11603">
        <f>(L11603+K11603)/(D11603*0.0001)</f>
      </c>
    </row>
    <row r="11604">
      <c r="A11604" t="n">
        <v>2014</v>
      </c>
      <c r="B11604" t="inlineStr">
        <is>
          <t>00353018</t>
        </is>
      </c>
      <c r="C11604" t="inlineStr">
        <is>
          <t>파나케이아</t>
        </is>
      </c>
      <c r="D11604" t="n">
        <v>2802769000</v>
      </c>
      <c r="E11604" t="n">
        <v>400118000</v>
      </c>
      <c r="F11604" t="n">
        <v>243347000</v>
      </c>
      <c r="G11604" t="n">
        <v>87300000</v>
      </c>
      <c r="H11604" t="n">
        <v>3.06</v>
      </c>
      <c r="K11604" t="n">
        <v>-212746000</v>
      </c>
      <c r="L11604" t="n">
        <v>244288000</v>
      </c>
      <c r="M11604" t="n">
        <v>249989000</v>
      </c>
      <c r="N11604" t="n">
        <v>-221131000</v>
      </c>
      <c r="U11604">
        <f>(L11604-K11604)/(2*D11604*0.01)</f>
      </c>
      <c r="V11604">
        <f>(L11604+K11604)/(D11604*0.0001)</f>
      </c>
    </row>
    <row r="11605">
      <c r="A11605" t="n">
        <v>2015</v>
      </c>
      <c r="B11605" t="inlineStr">
        <is>
          <t>00353018</t>
        </is>
      </c>
      <c r="C11605" t="inlineStr">
        <is>
          <t>파나케이아</t>
        </is>
      </c>
      <c r="D11605" t="n">
        <v>2804410000</v>
      </c>
      <c r="E11605" t="n">
        <v>484339000</v>
      </c>
      <c r="F11605" t="n">
        <v>411551000</v>
      </c>
      <c r="G11605" t="n">
        <v>81029000</v>
      </c>
      <c r="H11605" t="n">
        <v>2.81</v>
      </c>
      <c r="K11605" t="n">
        <v>-213343000</v>
      </c>
      <c r="L11605" t="n">
        <v>243833000</v>
      </c>
      <c r="M11605" t="n">
        <v>243670000</v>
      </c>
      <c r="N11605" t="n">
        <v>-217150000</v>
      </c>
      <c r="O11605">
        <f>D11604</f>
      </c>
      <c r="P11605">
        <f>(E11605-F11605+G11605)/O11605*100</f>
      </c>
      <c r="Q11605">
        <f>H11604</f>
      </c>
      <c r="S11605">
        <f>H11605-H11604</f>
      </c>
      <c r="U11605">
        <f>(L11605-K11605)/(2*D11605*0.01)</f>
      </c>
      <c r="V11605">
        <f>(L11605+K11605)/(D11605*0.0001)</f>
      </c>
    </row>
    <row r="11606">
      <c r="A11606" t="n">
        <v>2016</v>
      </c>
      <c r="B11606" t="inlineStr">
        <is>
          <t>00353018</t>
        </is>
      </c>
      <c r="C11606" t="inlineStr">
        <is>
          <t>파나케이아</t>
        </is>
      </c>
      <c r="D11606" t="n">
        <v>3255113000</v>
      </c>
      <c r="E11606" t="n">
        <v>626545000</v>
      </c>
      <c r="F11606" t="n">
        <v>180908000</v>
      </c>
      <c r="G11606" t="n">
        <v>76038000</v>
      </c>
      <c r="H11606" t="n">
        <v>2.85</v>
      </c>
      <c r="K11606" t="n">
        <v>-195349000</v>
      </c>
      <c r="L11606" t="n">
        <v>221398000</v>
      </c>
      <c r="M11606" t="n">
        <v>220807000</v>
      </c>
      <c r="N11606" t="n">
        <v>-198504000</v>
      </c>
      <c r="O11606">
        <f>D11605</f>
      </c>
      <c r="P11606">
        <f>(E11606-F11606+G11606)/O11606*100</f>
      </c>
      <c r="Q11606">
        <f>H11605</f>
      </c>
      <c r="S11606">
        <f>H11606-H11605</f>
      </c>
      <c r="U11606">
        <f>(L11606-K11606)/(2*D11606*0.01)</f>
      </c>
      <c r="V11606">
        <f>(L11606+K11606)/(D11606*0.0001)</f>
      </c>
    </row>
    <row r="11607">
      <c r="A11607" t="n">
        <v>2017</v>
      </c>
      <c r="B11607" t="inlineStr">
        <is>
          <t>00353018</t>
        </is>
      </c>
      <c r="C11607" t="inlineStr">
        <is>
          <t>파나케이아</t>
        </is>
      </c>
      <c r="D11607" t="n">
        <v>3600736000</v>
      </c>
      <c r="E11607" t="n">
        <v>767463000</v>
      </c>
      <c r="F11607" t="n">
        <v>633068000</v>
      </c>
      <c r="G11607" t="n">
        <v>74712000</v>
      </c>
      <c r="H11607" t="n">
        <v>3.22</v>
      </c>
      <c r="K11607" t="n">
        <v>-188887000</v>
      </c>
      <c r="L11607" t="n">
        <v>213388000</v>
      </c>
      <c r="M11607" t="n">
        <v>214114000</v>
      </c>
      <c r="N11607" t="n">
        <v>-192949000</v>
      </c>
      <c r="O11607">
        <f>D11606</f>
      </c>
      <c r="P11607">
        <f>(E11607-F11607+G11607)/O11607*100</f>
      </c>
      <c r="Q11607">
        <f>H11606</f>
      </c>
      <c r="S11607">
        <f>H11607-H11606</f>
      </c>
      <c r="U11607">
        <f>(L11607-K11607)/(2*D11607*0.01)</f>
      </c>
      <c r="V11607">
        <f>(L11607+K11607)/(D11607*0.0001)</f>
      </c>
    </row>
    <row r="11608">
      <c r="A11608" t="n">
        <v>2019</v>
      </c>
      <c r="B11608" t="inlineStr">
        <is>
          <t>00353018</t>
        </is>
      </c>
      <c r="C11608" t="inlineStr">
        <is>
          <t>파나케이아</t>
        </is>
      </c>
      <c r="D11608" t="n">
        <v>2480239000</v>
      </c>
      <c r="E11608" t="n">
        <v>391134000</v>
      </c>
      <c r="F11608" t="n">
        <v>735453000</v>
      </c>
      <c r="G11608" t="n">
        <v>82064000</v>
      </c>
      <c r="H11608" t="n">
        <v>2.51</v>
      </c>
      <c r="I11608" t="n">
        <v>4.76</v>
      </c>
      <c r="J11608" t="n">
        <v>9.32</v>
      </c>
      <c r="K11608" t="n">
        <v>-196700000</v>
      </c>
      <c r="L11608" t="n">
        <v>216200000</v>
      </c>
      <c r="M11608" t="n">
        <v>224100000</v>
      </c>
      <c r="N11608" t="n">
        <v>-199200000</v>
      </c>
      <c r="U11608">
        <f>(L11608-K11608)/(2*D11608*0.01)</f>
      </c>
      <c r="V11608">
        <f>(L11608+K11608)/(D11608*0.0001)</f>
      </c>
    </row>
    <row r="11609">
      <c r="A11609" t="n">
        <v>2020</v>
      </c>
      <c r="B11609" t="inlineStr">
        <is>
          <t>00353018</t>
        </is>
      </c>
      <c r="C11609" t="inlineStr">
        <is>
          <t>파나케이아</t>
        </is>
      </c>
      <c r="D11609" t="n">
        <v>1228524000</v>
      </c>
      <c r="E11609" t="n">
        <v>354871000</v>
      </c>
      <c r="F11609" t="n">
        <v>1648809000</v>
      </c>
      <c r="G11609" t="n">
        <v>68570000</v>
      </c>
      <c r="H11609" t="n">
        <v>2.45</v>
      </c>
      <c r="I11609" t="n">
        <v>4.76</v>
      </c>
      <c r="J11609" t="n">
        <v>8.94</v>
      </c>
      <c r="K11609" t="n">
        <v>-80522000</v>
      </c>
      <c r="L11609" t="n">
        <v>93019315</v>
      </c>
      <c r="M11609" t="n">
        <v>92515000</v>
      </c>
      <c r="N11609" t="n">
        <v>-81586096</v>
      </c>
      <c r="O11609">
        <f>D11608</f>
      </c>
      <c r="P11609">
        <f>(E11609-F11609+G11609)/O11609*100</f>
      </c>
      <c r="Q11609">
        <f>H11608</f>
      </c>
      <c r="R11609">
        <f>I11608</f>
      </c>
      <c r="S11609">
        <f>H11609-H11608</f>
      </c>
      <c r="T11609">
        <f>I11609-I11608</f>
      </c>
      <c r="U11609">
        <f>(L11609-K11609)/(2*D11609*0.01)</f>
      </c>
      <c r="V11609">
        <f>(L11609+K11609)/(D11609*0.0001)</f>
      </c>
    </row>
    <row r="11610">
      <c r="A11610" t="n">
        <v>2021</v>
      </c>
      <c r="B11610" t="inlineStr">
        <is>
          <t>00353018</t>
        </is>
      </c>
      <c r="C11610" t="inlineStr">
        <is>
          <t>파나케이아</t>
        </is>
      </c>
      <c r="D11610" t="n">
        <v>965864000</v>
      </c>
      <c r="E11610" t="n">
        <v>262485000</v>
      </c>
      <c r="F11610" t="n">
        <v>1783342000</v>
      </c>
      <c r="G11610" t="n">
        <v>36271000</v>
      </c>
      <c r="H11610" t="n">
        <v>2.96</v>
      </c>
      <c r="I11610" t="n">
        <v>3.29</v>
      </c>
      <c r="J11610" t="n">
        <v>8.56</v>
      </c>
      <c r="K11610" t="n">
        <v>-48070717</v>
      </c>
      <c r="L11610" t="n">
        <v>112619325</v>
      </c>
      <c r="M11610" t="n">
        <v>113020885</v>
      </c>
      <c r="N11610" t="n">
        <v>-49635533</v>
      </c>
      <c r="O11610">
        <f>D11609</f>
      </c>
      <c r="P11610">
        <f>(E11610-F11610+G11610)/O11610*100</f>
      </c>
      <c r="Q11610">
        <f>H11609</f>
      </c>
      <c r="R11610">
        <f>I11609</f>
      </c>
      <c r="S11610">
        <f>H11610-H11609</f>
      </c>
      <c r="T11610">
        <f>I11610-I11609</f>
      </c>
      <c r="U11610">
        <f>(L11610-K11610)/(2*D11610*0.01)</f>
      </c>
    </row>
    <row r="11611">
      <c r="A11611" t="n">
        <v>2022</v>
      </c>
      <c r="B11611" t="inlineStr">
        <is>
          <t>00353018</t>
        </is>
      </c>
      <c r="C11611" t="inlineStr">
        <is>
          <t>파나케이아</t>
        </is>
      </c>
      <c r="D11611" t="n">
        <v>708676327</v>
      </c>
      <c r="E11611" t="n">
        <v>202801111</v>
      </c>
      <c r="F11611" t="n">
        <v>343193860</v>
      </c>
      <c r="G11611" t="n">
        <v>29822088</v>
      </c>
      <c r="H11611" t="n">
        <v>5.45</v>
      </c>
      <c r="I11611" t="n">
        <v>4.5</v>
      </c>
      <c r="K11611" t="n">
        <v>-42600000</v>
      </c>
      <c r="L11611" t="n">
        <v>48897857</v>
      </c>
      <c r="M11611" t="n">
        <v>50300000</v>
      </c>
      <c r="N11611" t="n">
        <v>-44646729</v>
      </c>
      <c r="O11611">
        <f>D11610</f>
      </c>
      <c r="P11611">
        <f>(E11611-F11611+G11611)/O11611*100</f>
      </c>
      <c r="Q11611">
        <f>H11610</f>
      </c>
      <c r="R11611">
        <f>I11610</f>
      </c>
      <c r="S11611">
        <f>H11611-H11610</f>
      </c>
      <c r="T11611">
        <f>I11611-I11610</f>
      </c>
      <c r="U11611">
        <f>(L11611-K11611)/(2*D11611*0.01)</f>
      </c>
      <c r="V11611">
        <f>(L11611+K11611)/(D11611*0.0001)</f>
      </c>
    </row>
    <row r="11612">
      <c r="A11612" t="n">
        <v>2023</v>
      </c>
      <c r="B11612" t="inlineStr">
        <is>
          <t>00353018</t>
        </is>
      </c>
      <c r="C11612" t="inlineStr">
        <is>
          <t>파나케이아</t>
        </is>
      </c>
      <c r="D11612" t="n">
        <v>1514874807</v>
      </c>
      <c r="E11612" t="n">
        <v>241579515</v>
      </c>
      <c r="F11612" t="n">
        <v>339645075</v>
      </c>
      <c r="G11612" t="n">
        <v>36326787</v>
      </c>
      <c r="H11612" t="n">
        <v>4.81</v>
      </c>
      <c r="I11612" t="n">
        <v>4.5</v>
      </c>
      <c r="J11612" t="n">
        <v>6.56</v>
      </c>
      <c r="O11612">
        <f>D11611</f>
      </c>
      <c r="P11612">
        <f>(E11612-F11612+G11612)/O11612*100</f>
      </c>
      <c r="Q11612">
        <f>H11611</f>
      </c>
      <c r="R11612">
        <f>I11611</f>
      </c>
      <c r="S11612">
        <f>H11612-H11611</f>
      </c>
      <c r="T11612">
        <f>I11612-I11611</f>
      </c>
    </row>
    <row r="11613">
      <c r="A11613" t="n">
        <v>2024</v>
      </c>
      <c r="B11613" t="inlineStr">
        <is>
          <t>00353018</t>
        </is>
      </c>
      <c r="C11613" t="inlineStr">
        <is>
          <t>파나케이아</t>
        </is>
      </c>
      <c r="D11613" t="n">
        <v>1438183460</v>
      </c>
      <c r="E11613" t="n">
        <v>426298588</v>
      </c>
      <c r="F11613" t="n">
        <v>405410000</v>
      </c>
      <c r="G11613" t="n">
        <v>65719044</v>
      </c>
      <c r="H11613" t="n">
        <v>4.24</v>
      </c>
      <c r="I11613" t="n">
        <v>4.76</v>
      </c>
      <c r="J11613" t="n">
        <v>6.25</v>
      </c>
      <c r="K11613" t="n">
        <v>-76220000</v>
      </c>
      <c r="L11613" t="n">
        <v>86400000</v>
      </c>
      <c r="M11613" t="n">
        <v>87749781</v>
      </c>
      <c r="N11613" t="n">
        <v>-88900000</v>
      </c>
      <c r="O11613">
        <f>D11612</f>
      </c>
      <c r="P11613">
        <f>(E11613-F11613+G11613)/O11613*100</f>
      </c>
      <c r="Q11613">
        <f>H11612</f>
      </c>
      <c r="R11613">
        <f>I11612</f>
      </c>
      <c r="S11613">
        <f>H11613-H11612</f>
      </c>
      <c r="T11613">
        <f>I11613-I11612</f>
      </c>
      <c r="U11613">
        <f>(L11613-K11613)/(2*D11613*0.01)</f>
      </c>
      <c r="V11613">
        <f>(L11613+K11613)/(D11613*0.0001)</f>
      </c>
    </row>
    <row r="11614">
      <c r="A11614" t="n">
        <v>2025</v>
      </c>
      <c r="B11614" t="inlineStr">
        <is>
          <t>00353018</t>
        </is>
      </c>
      <c r="C11614" t="inlineStr">
        <is>
          <t>파나케이아</t>
        </is>
      </c>
      <c r="D11614" t="n">
        <v>1321644000</v>
      </c>
      <c r="E11614" t="n">
        <v>363627000</v>
      </c>
      <c r="F11614" t="n">
        <v>826834000</v>
      </c>
      <c r="G11614" t="n">
        <v>54203000</v>
      </c>
      <c r="H11614" t="n">
        <v>4.73</v>
      </c>
      <c r="I11614" t="n">
        <v>4.76</v>
      </c>
      <c r="J11614" t="n">
        <v>7.31</v>
      </c>
      <c r="K11614" t="n">
        <v>-77900000</v>
      </c>
      <c r="L11614" t="n">
        <v>88620000</v>
      </c>
      <c r="M11614" t="n">
        <v>89760000</v>
      </c>
      <c r="N11614" t="n">
        <v>-80540000</v>
      </c>
      <c r="O11614">
        <f>D11613</f>
      </c>
      <c r="P11614">
        <f>(E11614-F11614+G11614)/O11614*100</f>
      </c>
      <c r="Q11614">
        <f>H11613</f>
      </c>
      <c r="R11614">
        <f>I11613</f>
      </c>
      <c r="S11614">
        <f>H11614-H11613</f>
      </c>
      <c r="T11614">
        <f>I11614-I11613</f>
      </c>
      <c r="U11614">
        <f>(L11614-K11614)/(2*D11614*0.01)</f>
      </c>
      <c r="V11614">
        <f>(L11614+K11614)/(D11614*0.0001)</f>
      </c>
    </row>
    <row r="11615">
      <c r="A11615" t="n">
        <v>2014</v>
      </c>
      <c r="B11615" t="inlineStr">
        <is>
          <t>00353230</t>
        </is>
      </c>
      <c r="C11615" t="inlineStr">
        <is>
          <t>프리젠</t>
        </is>
      </c>
      <c r="D11615" t="n">
        <v>78536864</v>
      </c>
      <c r="E11615" t="n">
        <v>51768738</v>
      </c>
      <c r="F11615" t="n">
        <v>3527438</v>
      </c>
      <c r="H11615" t="n">
        <v>2.59</v>
      </c>
      <c r="I11615" t="n">
        <v>3</v>
      </c>
    </row>
    <row r="11616">
      <c r="A11616" t="n">
        <v>2015</v>
      </c>
      <c r="B11616" t="inlineStr">
        <is>
          <t>00353230</t>
        </is>
      </c>
      <c r="C11616" t="inlineStr">
        <is>
          <t>프리젠</t>
        </is>
      </c>
      <c r="D11616" t="n">
        <v>73168145</v>
      </c>
      <c r="E11616" t="n">
        <v>51645403</v>
      </c>
      <c r="F11616" t="n">
        <v>31589324</v>
      </c>
      <c r="G11616" t="n">
        <v>3021171</v>
      </c>
      <c r="H11616" t="n">
        <v>2.29</v>
      </c>
      <c r="I11616" t="n">
        <v>3</v>
      </c>
      <c r="O11616">
        <f>D11615</f>
      </c>
      <c r="P11616">
        <f>(E11616-F11616+G11616)/O11616*100</f>
      </c>
      <c r="Q11616">
        <f>H11615</f>
      </c>
      <c r="R11616">
        <f>I11615</f>
      </c>
      <c r="S11616">
        <f>H11616-H11615</f>
      </c>
      <c r="T11616">
        <f>I11616-I11615</f>
      </c>
    </row>
    <row r="11617">
      <c r="A11617" t="n">
        <v>2016</v>
      </c>
      <c r="B11617" t="inlineStr">
        <is>
          <t>00353230</t>
        </is>
      </c>
      <c r="C11617" t="inlineStr">
        <is>
          <t>프리젠</t>
        </is>
      </c>
      <c r="D11617" t="n">
        <v>137060000</v>
      </c>
      <c r="E11617" t="n">
        <v>61973000</v>
      </c>
      <c r="F11617" t="n">
        <v>13484000</v>
      </c>
      <c r="G11617" t="n">
        <v>2920000</v>
      </c>
      <c r="H11617" t="n">
        <v>2.33</v>
      </c>
      <c r="I11617" t="n">
        <v>3</v>
      </c>
      <c r="K11617" t="n">
        <v>-11780000</v>
      </c>
      <c r="L11617" t="n">
        <v>14290000</v>
      </c>
      <c r="M11617" t="n">
        <v>14060000</v>
      </c>
      <c r="N11617" t="n">
        <v>-11832000</v>
      </c>
      <c r="O11617">
        <f>D11616</f>
      </c>
      <c r="P11617">
        <f>(E11617-F11617+G11617)/O11617*100</f>
      </c>
      <c r="Q11617">
        <f>H11616</f>
      </c>
      <c r="R11617">
        <f>I11616</f>
      </c>
      <c r="S11617">
        <f>H11617-H11616</f>
      </c>
      <c r="T11617">
        <f>I11617-I11616</f>
      </c>
      <c r="U11617">
        <f>(L11617-K11617)/(2*D11617*0.01)</f>
      </c>
      <c r="V11617">
        <f>(L11617+K11617)/(D11617*0.0001)</f>
      </c>
    </row>
    <row r="11618">
      <c r="A11618" t="n">
        <v>2017</v>
      </c>
      <c r="B11618" t="inlineStr">
        <is>
          <t>00353230</t>
        </is>
      </c>
      <c r="C11618" t="inlineStr">
        <is>
          <t>프리젠</t>
        </is>
      </c>
      <c r="D11618" t="n">
        <v>117884000</v>
      </c>
      <c r="E11618" t="n">
        <v>70507000</v>
      </c>
      <c r="F11618" t="n">
        <v>53782000</v>
      </c>
      <c r="G11618" t="n">
        <v>4481000</v>
      </c>
      <c r="H11618" t="n">
        <v>2.7</v>
      </c>
      <c r="I11618" t="n">
        <v>3</v>
      </c>
      <c r="K11618" t="n">
        <v>-8432000</v>
      </c>
      <c r="L11618" t="n">
        <v>10081000</v>
      </c>
      <c r="M11618" t="n">
        <v>9960000</v>
      </c>
      <c r="N11618" t="n">
        <v>-8498000</v>
      </c>
      <c r="O11618">
        <f>D11617</f>
      </c>
      <c r="P11618">
        <f>(E11618-F11618+G11618)/O11618*100</f>
      </c>
      <c r="Q11618">
        <f>H11617</f>
      </c>
      <c r="R11618">
        <f>I11617</f>
      </c>
      <c r="S11618">
        <f>H11618-H11617</f>
      </c>
      <c r="T11618">
        <f>I11618-I11617</f>
      </c>
      <c r="U11618">
        <f>(L11618-K11618)/(2*D11618*0.01)</f>
      </c>
      <c r="V11618">
        <f>(L11618+K11618)/(D11618*0.0001)</f>
      </c>
    </row>
    <row r="11619">
      <c r="A11619" t="n">
        <v>2018</v>
      </c>
      <c r="B11619" t="inlineStr">
        <is>
          <t>00353230</t>
        </is>
      </c>
      <c r="C11619" t="inlineStr">
        <is>
          <t>프리젠</t>
        </is>
      </c>
      <c r="D11619" t="n">
        <v>168688000</v>
      </c>
      <c r="E11619" t="n">
        <v>69547000</v>
      </c>
      <c r="F11619" t="n">
        <v>25570000</v>
      </c>
      <c r="G11619" t="n">
        <v>4557000</v>
      </c>
      <c r="H11619" t="n">
        <v>2.23</v>
      </c>
      <c r="I11619" t="n">
        <v>3</v>
      </c>
      <c r="K11619" t="n">
        <v>-10893000</v>
      </c>
      <c r="L11619" t="n">
        <v>12910000</v>
      </c>
      <c r="M11619" t="n">
        <v>12692000</v>
      </c>
      <c r="N11619" t="n">
        <v>-10932000</v>
      </c>
      <c r="O11619">
        <f>D11618</f>
      </c>
      <c r="P11619">
        <f>(E11619-F11619+G11619)/O11619*100</f>
      </c>
      <c r="Q11619">
        <f>H11618</f>
      </c>
      <c r="R11619">
        <f>I11618</f>
      </c>
      <c r="S11619">
        <f>H11619-H11618</f>
      </c>
      <c r="T11619">
        <f>I11619-I11618</f>
      </c>
      <c r="U11619">
        <f>(L11619-K11619)/(2*D11619*0.01)</f>
      </c>
      <c r="V11619">
        <f>(L11619+K11619)/(D11619*0.0001)</f>
      </c>
    </row>
    <row r="11620">
      <c r="A11620" t="n">
        <v>2019</v>
      </c>
      <c r="B11620" t="inlineStr">
        <is>
          <t>00353230</t>
        </is>
      </c>
      <c r="C11620" t="inlineStr">
        <is>
          <t>프리젠</t>
        </is>
      </c>
      <c r="D11620" t="n">
        <v>199027852</v>
      </c>
      <c r="E11620" t="n">
        <v>101669837</v>
      </c>
      <c r="F11620" t="n">
        <v>56101626</v>
      </c>
      <c r="G11620" t="n">
        <v>5411451</v>
      </c>
      <c r="H11620" t="n">
        <v>1.82</v>
      </c>
      <c r="I11620" t="n">
        <v>2</v>
      </c>
      <c r="K11620" t="n">
        <v>-10642221</v>
      </c>
      <c r="L11620" t="n">
        <v>12785889</v>
      </c>
      <c r="M11620" t="n">
        <v>12637178</v>
      </c>
      <c r="N11620" t="n">
        <v>-10729372</v>
      </c>
      <c r="O11620">
        <f>D11619</f>
      </c>
      <c r="P11620">
        <f>(E11620-F11620+G11620)/O11620*100</f>
      </c>
      <c r="Q11620">
        <f>H11619</f>
      </c>
      <c r="R11620">
        <f>I11619</f>
      </c>
      <c r="S11620">
        <f>H11620-H11619</f>
      </c>
      <c r="T11620">
        <f>I11620-I11619</f>
      </c>
      <c r="U11620">
        <f>(L11620-K11620)/(2*D11620*0.01)</f>
      </c>
      <c r="V11620">
        <f>(L11620+K11620)/(D11620*0.0001)</f>
      </c>
    </row>
    <row r="11621">
      <c r="A11621" t="n">
        <v>2020</v>
      </c>
      <c r="B11621" t="inlineStr">
        <is>
          <t>00353230</t>
        </is>
      </c>
      <c r="C11621" t="inlineStr">
        <is>
          <t>프리젠</t>
        </is>
      </c>
      <c r="D11621" t="n">
        <v>210143832</v>
      </c>
      <c r="E11621" t="n">
        <v>60680372</v>
      </c>
      <c r="F11621" t="n">
        <v>42013048</v>
      </c>
      <c r="G11621" t="n">
        <v>3823210</v>
      </c>
      <c r="H11621" t="n">
        <v>1.71</v>
      </c>
      <c r="I11621" t="n">
        <v>2</v>
      </c>
      <c r="K11621" t="n">
        <v>-9558104</v>
      </c>
      <c r="L11621" t="n">
        <v>11454190</v>
      </c>
      <c r="M11621" t="n">
        <v>11308169</v>
      </c>
      <c r="N11621" t="n">
        <v>-9627329</v>
      </c>
      <c r="O11621">
        <f>D11620</f>
      </c>
      <c r="P11621">
        <f>(E11621-F11621+G11621)/O11621*100</f>
      </c>
      <c r="Q11621">
        <f>H11620</f>
      </c>
      <c r="R11621">
        <f>I11620</f>
      </c>
      <c r="S11621">
        <f>H11621-H11620</f>
      </c>
      <c r="T11621">
        <f>I11621-I11620</f>
      </c>
      <c r="U11621">
        <f>(L11621-K11621)/(2*D11621*0.01)</f>
      </c>
      <c r="V11621">
        <f>(L11621+K11621)/(D11621*0.0001)</f>
      </c>
    </row>
    <row r="11622">
      <c r="A11622" t="n">
        <v>2021</v>
      </c>
      <c r="B11622" t="inlineStr">
        <is>
          <t>00353230</t>
        </is>
      </c>
      <c r="C11622" t="inlineStr">
        <is>
          <t>프리젠</t>
        </is>
      </c>
      <c r="D11622" t="n">
        <v>198380132</v>
      </c>
      <c r="E11622" t="n">
        <v>55826729</v>
      </c>
      <c r="F11622" t="n">
        <v>52932573</v>
      </c>
      <c r="G11622" t="n">
        <v>3550619</v>
      </c>
      <c r="H11622" t="n">
        <v>2.43</v>
      </c>
      <c r="I11622" t="n">
        <v>2</v>
      </c>
      <c r="K11622" t="n">
        <v>-8848511</v>
      </c>
      <c r="L11622" t="n">
        <v>10509270</v>
      </c>
      <c r="M11622" t="n">
        <v>10456219</v>
      </c>
      <c r="N11622" t="n">
        <v>-8970809</v>
      </c>
      <c r="O11622">
        <f>D11621</f>
      </c>
      <c r="P11622">
        <f>(E11622-F11622+G11622)/O11622*100</f>
      </c>
      <c r="Q11622">
        <f>H11621</f>
      </c>
      <c r="R11622">
        <f>I11621</f>
      </c>
      <c r="S11622">
        <f>H11622-H11621</f>
      </c>
      <c r="T11622">
        <f>I11622-I11621</f>
      </c>
      <c r="U11622">
        <f>(L11622-K11622)/(2*D11622*0.01)</f>
      </c>
      <c r="V11622">
        <f>(L11622+K11622)/(D11622*0.0001)</f>
      </c>
    </row>
    <row r="11623">
      <c r="A11623" t="n">
        <v>2022</v>
      </c>
      <c r="B11623" t="inlineStr">
        <is>
          <t>00353230</t>
        </is>
      </c>
      <c r="C11623" t="inlineStr">
        <is>
          <t>프리젠</t>
        </is>
      </c>
      <c r="D11623" t="n">
        <v>194791206</v>
      </c>
      <c r="E11623" t="n">
        <v>50677204</v>
      </c>
      <c r="F11623" t="n">
        <v>30682530</v>
      </c>
      <c r="G11623" t="n">
        <v>4771396</v>
      </c>
      <c r="H11623" t="n">
        <v>5.14</v>
      </c>
      <c r="I11623" t="n">
        <v>2</v>
      </c>
      <c r="K11623" t="n">
        <v>-7033789</v>
      </c>
      <c r="L11623" t="n">
        <v>8161292</v>
      </c>
      <c r="M11623" t="n">
        <v>8354264</v>
      </c>
      <c r="N11623" t="n">
        <v>-7308026</v>
      </c>
      <c r="O11623">
        <f>D11622</f>
      </c>
      <c r="P11623">
        <f>(E11623-F11623+G11623)/O11623*100</f>
      </c>
      <c r="Q11623">
        <f>H11622</f>
      </c>
      <c r="R11623">
        <f>I11622</f>
      </c>
      <c r="S11623">
        <f>H11623-H11622</f>
      </c>
      <c r="T11623">
        <f>I11623-I11622</f>
      </c>
      <c r="U11623">
        <f>(L11623-K11623)/(2*D11623*0.01)</f>
      </c>
      <c r="V11623">
        <f>(L11623+K11623)/(D11623*0.0001)</f>
      </c>
    </row>
    <row r="11624">
      <c r="A11624" t="n">
        <v>2023</v>
      </c>
      <c r="B11624" t="inlineStr">
        <is>
          <t>00353230</t>
        </is>
      </c>
      <c r="C11624" t="inlineStr">
        <is>
          <t>프리젠</t>
        </is>
      </c>
      <c r="D11624" t="n">
        <v>231962833</v>
      </c>
      <c r="E11624" t="n">
        <v>46886524</v>
      </c>
      <c r="F11624" t="n">
        <v>40114596</v>
      </c>
      <c r="G11624" t="n">
        <v>9570363</v>
      </c>
      <c r="H11624" t="n">
        <v>3.96</v>
      </c>
      <c r="I11624" t="n">
        <v>2</v>
      </c>
      <c r="K11624" t="n">
        <v>-8589280</v>
      </c>
      <c r="L11624" t="n">
        <v>9902186</v>
      </c>
      <c r="M11624" t="n">
        <v>10011498</v>
      </c>
      <c r="N11624" t="n">
        <v>-8830482</v>
      </c>
      <c r="O11624">
        <f>D11623</f>
      </c>
      <c r="P11624">
        <f>(E11624-F11624+G11624)/O11624*100</f>
      </c>
      <c r="Q11624">
        <f>H11623</f>
      </c>
      <c r="R11624">
        <f>I11623</f>
      </c>
      <c r="S11624">
        <f>H11624-H11623</f>
      </c>
      <c r="T11624">
        <f>I11624-I11623</f>
      </c>
      <c r="U11624">
        <f>(L11624-K11624)/(2*D11624*0.01)</f>
      </c>
      <c r="V11624">
        <f>(L11624+K11624)/(D11624*0.0001)</f>
      </c>
    </row>
    <row r="11625">
      <c r="A11625" t="n">
        <v>2024</v>
      </c>
      <c r="B11625" t="inlineStr">
        <is>
          <t>00353230</t>
        </is>
      </c>
      <c r="C11625" t="inlineStr">
        <is>
          <t>프리젠</t>
        </is>
      </c>
      <c r="D11625" t="n">
        <v>292445562</v>
      </c>
      <c r="E11625" t="n">
        <v>53353080</v>
      </c>
      <c r="F11625" t="n">
        <v>29420886</v>
      </c>
      <c r="G11625" t="n">
        <v>8880156</v>
      </c>
      <c r="H11625" t="n">
        <v>3.64</v>
      </c>
      <c r="I11625" t="n">
        <v>2</v>
      </c>
      <c r="K11625" t="n">
        <v>-12424829</v>
      </c>
      <c r="L11625" t="n">
        <v>14204169</v>
      </c>
      <c r="M11625" t="n">
        <v>14315142</v>
      </c>
      <c r="N11625" t="n">
        <v>-12740023</v>
      </c>
      <c r="O11625">
        <f>D11624</f>
      </c>
      <c r="P11625">
        <f>(E11625-F11625+G11625)/O11625*100</f>
      </c>
      <c r="Q11625">
        <f>H11624</f>
      </c>
      <c r="R11625">
        <f>I11624</f>
      </c>
      <c r="S11625">
        <f>H11625-H11624</f>
      </c>
      <c r="T11625">
        <f>I11625-I11624</f>
      </c>
      <c r="U11625">
        <f>(L11625-K11625)/(2*D11625*0.01)</f>
      </c>
      <c r="V11625">
        <f>(L11625+K11625)/(D11625*0.0001)</f>
      </c>
    </row>
    <row r="11626">
      <c r="A11626" t="n">
        <v>2014</v>
      </c>
      <c r="B11626" t="inlineStr">
        <is>
          <t>00353610</t>
        </is>
      </c>
      <c r="C11626" t="inlineStr">
        <is>
          <t>이니텍</t>
        </is>
      </c>
      <c r="D11626" t="n">
        <v>7264280000</v>
      </c>
      <c r="E11626" t="n">
        <v>2038492000</v>
      </c>
      <c r="F11626" t="n">
        <v>1118189000</v>
      </c>
      <c r="G11626" t="n">
        <v>252273000</v>
      </c>
      <c r="H11626" t="n">
        <v>3.19</v>
      </c>
      <c r="I11626" t="n">
        <v>5.645</v>
      </c>
      <c r="K11626" t="n">
        <v>-622218000</v>
      </c>
      <c r="L11626" t="n">
        <v>723309000</v>
      </c>
      <c r="M11626" t="n">
        <v>717276000</v>
      </c>
      <c r="N11626" t="n">
        <v>-629029000</v>
      </c>
      <c r="U11626">
        <f>(L11626-K11626)/(2*D11626*0.01)</f>
      </c>
      <c r="V11626">
        <f>(L11626+K11626)/(D11626*0.0001)</f>
      </c>
    </row>
    <row r="11627">
      <c r="A11627" t="n">
        <v>2015</v>
      </c>
      <c r="B11627" t="inlineStr">
        <is>
          <t>00353610</t>
        </is>
      </c>
      <c r="C11627" t="inlineStr">
        <is>
          <t>이니텍</t>
        </is>
      </c>
      <c r="D11627" t="n">
        <v>8101956000</v>
      </c>
      <c r="E11627" t="n">
        <v>1788383000</v>
      </c>
      <c r="F11627" t="n">
        <v>963302000</v>
      </c>
      <c r="G11627" t="n">
        <v>193989000</v>
      </c>
      <c r="H11627" t="n">
        <v>2.355</v>
      </c>
      <c r="I11627" t="n">
        <v>6.89</v>
      </c>
      <c r="K11627" t="n">
        <v>-659333000</v>
      </c>
      <c r="L11627" t="n">
        <v>761921000</v>
      </c>
      <c r="M11627" t="n">
        <v>756815000</v>
      </c>
      <c r="N11627" t="n">
        <v>-667578000</v>
      </c>
      <c r="O11627">
        <f>D11626</f>
      </c>
      <c r="P11627">
        <f>(E11627-F11627+G11627)/O11627*100</f>
      </c>
      <c r="Q11627">
        <f>H11626</f>
      </c>
      <c r="R11627">
        <f>I11626</f>
      </c>
      <c r="S11627">
        <f>H11627-H11626</f>
      </c>
      <c r="T11627">
        <f>I11627-I11626</f>
      </c>
      <c r="U11627">
        <f>(L11627-K11627)/(2*D11627*0.01)</f>
      </c>
      <c r="V11627">
        <f>(L11627+K11627)/(D11627*0.0001)</f>
      </c>
    </row>
    <row r="11628">
      <c r="A11628" t="n">
        <v>2016</v>
      </c>
      <c r="B11628" t="inlineStr">
        <is>
          <t>00353610</t>
        </is>
      </c>
      <c r="C11628" t="inlineStr">
        <is>
          <t>이니텍</t>
        </is>
      </c>
      <c r="D11628" t="n">
        <v>9346497000</v>
      </c>
      <c r="E11628" t="n">
        <v>2234103000</v>
      </c>
      <c r="F11628" t="n">
        <v>972619000</v>
      </c>
      <c r="G11628" t="n">
        <v>185067000</v>
      </c>
      <c r="H11628" t="n">
        <v>2.38</v>
      </c>
      <c r="I11628" t="n">
        <v>6.57</v>
      </c>
      <c r="K11628" t="n">
        <v>-8126000000</v>
      </c>
      <c r="L11628" t="n">
        <v>55953000000</v>
      </c>
      <c r="M11628" t="n">
        <v>787017000</v>
      </c>
      <c r="N11628" t="n">
        <v>-700621000</v>
      </c>
      <c r="O11628">
        <f>D11627</f>
      </c>
      <c r="P11628">
        <f>(E11628-F11628+G11628)/O11628*100</f>
      </c>
      <c r="Q11628">
        <f>H11627</f>
      </c>
      <c r="R11628">
        <f>I11627</f>
      </c>
      <c r="S11628">
        <f>H11628-H11627</f>
      </c>
      <c r="T11628">
        <f>I11628-I11627</f>
      </c>
    </row>
    <row r="11629">
      <c r="A11629" t="n">
        <v>2017</v>
      </c>
      <c r="B11629" t="inlineStr">
        <is>
          <t>00353610</t>
        </is>
      </c>
      <c r="C11629" t="inlineStr">
        <is>
          <t>이니텍</t>
        </is>
      </c>
      <c r="D11629" t="n">
        <v>10506803000</v>
      </c>
      <c r="E11629" t="n">
        <v>2235650000</v>
      </c>
      <c r="F11629" t="n">
        <v>931364000</v>
      </c>
      <c r="G11629" t="n">
        <v>216481000</v>
      </c>
      <c r="H11629" t="n">
        <v>2.775</v>
      </c>
      <c r="I11629" t="n">
        <v>6.405</v>
      </c>
      <c r="K11629" t="n">
        <v>-743503000</v>
      </c>
      <c r="L11629" t="n">
        <v>847208000</v>
      </c>
      <c r="M11629" t="n">
        <v>845243000</v>
      </c>
      <c r="N11629" t="n">
        <v>-755748000</v>
      </c>
      <c r="O11629">
        <f>D11628</f>
      </c>
      <c r="P11629">
        <f>(E11629-F11629+G11629)/O11629*100</f>
      </c>
      <c r="Q11629">
        <f>H11628</f>
      </c>
      <c r="R11629">
        <f>I11628</f>
      </c>
      <c r="S11629">
        <f>H11629-H11628</f>
      </c>
      <c r="T11629">
        <f>I11629-I11628</f>
      </c>
      <c r="U11629">
        <f>(L11629-K11629)/(2*D11629*0.01)</f>
      </c>
      <c r="V11629">
        <f>(L11629+K11629)/(D11629*0.0001)</f>
      </c>
    </row>
    <row r="11630">
      <c r="A11630" t="n">
        <v>2018</v>
      </c>
      <c r="B11630" t="inlineStr">
        <is>
          <t>00353610</t>
        </is>
      </c>
      <c r="C11630" t="inlineStr">
        <is>
          <t>이니텍</t>
        </is>
      </c>
      <c r="D11630" t="n">
        <v>11736312000</v>
      </c>
      <c r="E11630" t="n">
        <v>2140113000</v>
      </c>
      <c r="F11630" t="n">
        <v>1138726000</v>
      </c>
      <c r="G11630" t="n">
        <v>282419000</v>
      </c>
      <c r="H11630" t="n">
        <v>2.255</v>
      </c>
      <c r="I11630" t="n">
        <v>5.85</v>
      </c>
      <c r="J11630" t="n">
        <v>9.970000000000001</v>
      </c>
      <c r="K11630" t="n">
        <v>5304565000</v>
      </c>
      <c r="L11630" t="n">
        <v>-4552646000</v>
      </c>
      <c r="M11630" t="n">
        <v>933226000</v>
      </c>
      <c r="N11630" t="n">
        <v>-834418000</v>
      </c>
      <c r="O11630">
        <f>D11629</f>
      </c>
      <c r="P11630">
        <f>(E11630-F11630+G11630)/O11630*100</f>
      </c>
      <c r="Q11630">
        <f>H11629</f>
      </c>
      <c r="R11630">
        <f>I11629</f>
      </c>
      <c r="S11630">
        <f>H11630-H11629</f>
      </c>
      <c r="T11630">
        <f>I11630-I11629</f>
      </c>
    </row>
    <row r="11631">
      <c r="A11631" t="n">
        <v>2019</v>
      </c>
      <c r="B11631" t="inlineStr">
        <is>
          <t>00353610</t>
        </is>
      </c>
      <c r="C11631" t="inlineStr">
        <is>
          <t>이니텍</t>
        </is>
      </c>
      <c r="D11631" t="n">
        <v>13236264000</v>
      </c>
      <c r="E11631" t="n">
        <v>2187533000</v>
      </c>
      <c r="F11631" t="n">
        <v>1364656000</v>
      </c>
      <c r="G11631" t="n">
        <v>256694000</v>
      </c>
      <c r="H11631" t="n">
        <v>1.945</v>
      </c>
      <c r="I11631" t="n">
        <v>2.24</v>
      </c>
      <c r="J11631" t="n">
        <v>9.01</v>
      </c>
      <c r="K11631" t="n">
        <v>-1119324000</v>
      </c>
      <c r="L11631" t="n">
        <v>1290382000</v>
      </c>
      <c r="M11631" t="n">
        <v>1274652000</v>
      </c>
      <c r="N11631" t="n">
        <v>-1127810000</v>
      </c>
      <c r="O11631">
        <f>D11630</f>
      </c>
      <c r="P11631">
        <f>(E11631-F11631+G11631)/O11631*100</f>
      </c>
      <c r="Q11631">
        <f>H11630</f>
      </c>
      <c r="R11631">
        <f>I11630</f>
      </c>
      <c r="S11631">
        <f>H11631-H11630</f>
      </c>
      <c r="T11631">
        <f>I11631-I11630</f>
      </c>
      <c r="U11631">
        <f>(L11631-K11631)/(2*D11631*0.01)</f>
      </c>
      <c r="V11631">
        <f>(L11631+K11631)/(D11631*0.0001)</f>
      </c>
    </row>
    <row r="11632">
      <c r="A11632" t="n">
        <v>2020</v>
      </c>
      <c r="B11632" t="inlineStr">
        <is>
          <t>00353610</t>
        </is>
      </c>
      <c r="C11632" t="inlineStr">
        <is>
          <t>이니텍</t>
        </is>
      </c>
      <c r="D11632" t="n">
        <v>13779089000</v>
      </c>
      <c r="E11632" t="n">
        <v>2460973000</v>
      </c>
      <c r="F11632" t="n">
        <v>1779213000</v>
      </c>
      <c r="G11632" t="n">
        <v>237583000</v>
      </c>
      <c r="H11632" t="n">
        <v>1.92</v>
      </c>
      <c r="I11632" t="n">
        <v>2.245</v>
      </c>
      <c r="J11632" t="n">
        <v>9.6</v>
      </c>
      <c r="K11632" t="n">
        <v>-1142725000</v>
      </c>
      <c r="L11632" t="n">
        <v>1314656000</v>
      </c>
      <c r="M11632" t="n">
        <v>1298279000</v>
      </c>
      <c r="N11632" t="n">
        <v>-1151107000</v>
      </c>
      <c r="O11632">
        <f>D11631</f>
      </c>
      <c r="P11632">
        <f>(E11632-F11632+G11632)/O11632*100</f>
      </c>
      <c r="Q11632">
        <f>H11631</f>
      </c>
      <c r="R11632">
        <f>I11631</f>
      </c>
      <c r="S11632">
        <f>H11632-H11631</f>
      </c>
      <c r="T11632">
        <f>I11632-I11631</f>
      </c>
      <c r="U11632">
        <f>(L11632-K11632)/(2*D11632*0.01)</f>
      </c>
      <c r="V11632">
        <f>(L11632+K11632)/(D11632*0.0001)</f>
      </c>
    </row>
    <row r="11633">
      <c r="A11633" t="n">
        <v>2021</v>
      </c>
      <c r="B11633" t="inlineStr">
        <is>
          <t>00353610</t>
        </is>
      </c>
      <c r="C11633" t="inlineStr">
        <is>
          <t>이니텍</t>
        </is>
      </c>
      <c r="D11633" t="n">
        <v>6198207000</v>
      </c>
      <c r="E11633" t="n">
        <v>1195288000</v>
      </c>
      <c r="F11633" t="n">
        <v>765004000</v>
      </c>
      <c r="G11633" t="n">
        <v>96946000</v>
      </c>
      <c r="H11633" t="n">
        <v>2.51</v>
      </c>
      <c r="I11633" t="n">
        <v>2.39</v>
      </c>
      <c r="J11633" t="n">
        <v>8.9</v>
      </c>
      <c r="K11633" t="n">
        <v>-416443000</v>
      </c>
      <c r="L11633" t="n">
        <v>475034000</v>
      </c>
      <c r="M11633" t="n">
        <v>471101000</v>
      </c>
      <c r="N11633" t="n">
        <v>-421033000</v>
      </c>
      <c r="O11633">
        <f>D11632</f>
      </c>
      <c r="P11633">
        <f>(E11633-F11633+G11633)/O11633*100</f>
      </c>
      <c r="Q11633">
        <f>H11632</f>
      </c>
      <c r="R11633">
        <f>I11632</f>
      </c>
      <c r="S11633">
        <f>H11633-H11632</f>
      </c>
      <c r="T11633">
        <f>I11633-I11632</f>
      </c>
      <c r="U11633">
        <f>(L11633-K11633)/(2*D11633*0.01)</f>
      </c>
      <c r="V11633">
        <f>(L11633+K11633)/(D11633*0.0001)</f>
      </c>
    </row>
    <row r="11634">
      <c r="A11634" t="n">
        <v>2022</v>
      </c>
      <c r="B11634" t="inlineStr">
        <is>
          <t>00353610</t>
        </is>
      </c>
      <c r="C11634" t="inlineStr">
        <is>
          <t>이니텍</t>
        </is>
      </c>
      <c r="D11634" t="n">
        <v>5097640000</v>
      </c>
      <c r="E11634" t="n">
        <v>1103365000</v>
      </c>
      <c r="F11634" t="n">
        <v>1446994000</v>
      </c>
      <c r="G11634" t="n">
        <v>124836000</v>
      </c>
      <c r="H11634" t="n">
        <v>5.15</v>
      </c>
      <c r="I11634" t="n">
        <v>2.38</v>
      </c>
      <c r="J11634" t="n">
        <v>7.7985</v>
      </c>
      <c r="K11634" t="n">
        <v>-282889000</v>
      </c>
      <c r="L11634" t="n">
        <v>318107000</v>
      </c>
      <c r="M11634" t="n">
        <v>324191000</v>
      </c>
      <c r="N11634" t="n">
        <v>-293017000</v>
      </c>
      <c r="O11634">
        <f>D11633</f>
      </c>
      <c r="P11634">
        <f>(E11634-F11634+G11634)/O11634*100</f>
      </c>
      <c r="Q11634">
        <f>H11633</f>
      </c>
      <c r="R11634">
        <f>I11633</f>
      </c>
      <c r="S11634">
        <f>H11634-H11633</f>
      </c>
      <c r="T11634">
        <f>I11634-I11633</f>
      </c>
      <c r="U11634">
        <f>(L11634-K11634)/(2*D11634*0.01)</f>
      </c>
      <c r="V11634">
        <f>(L11634+K11634)/(D11634*0.0001)</f>
      </c>
    </row>
    <row r="11635">
      <c r="A11635" t="n">
        <v>2023</v>
      </c>
      <c r="B11635" t="inlineStr">
        <is>
          <t>00353610</t>
        </is>
      </c>
      <c r="C11635" t="inlineStr">
        <is>
          <t>이니텍</t>
        </is>
      </c>
      <c r="D11635" t="n">
        <v>5795706000</v>
      </c>
      <c r="E11635" t="n">
        <v>946297000</v>
      </c>
      <c r="F11635" t="n">
        <v>1403418000</v>
      </c>
      <c r="G11635" t="n">
        <v>199953000</v>
      </c>
      <c r="H11635" t="n">
        <v>4.05</v>
      </c>
      <c r="I11635" t="n">
        <v>2.46</v>
      </c>
      <c r="J11635" t="n">
        <v>7.8617</v>
      </c>
      <c r="K11635" t="n">
        <v>-296770000</v>
      </c>
      <c r="L11635" t="n">
        <v>334651000</v>
      </c>
      <c r="M11635" t="n">
        <v>336986000</v>
      </c>
      <c r="N11635" t="n">
        <v>-304126000</v>
      </c>
      <c r="O11635">
        <f>D11634</f>
      </c>
      <c r="P11635">
        <f>(E11635-F11635+G11635)/O11635*100</f>
      </c>
      <c r="Q11635">
        <f>H11634</f>
      </c>
      <c r="R11635">
        <f>I11634</f>
      </c>
      <c r="S11635">
        <f>H11635-H11634</f>
      </c>
      <c r="T11635">
        <f>I11635-I11634</f>
      </c>
      <c r="U11635">
        <f>(L11635-K11635)/(2*D11635*0.01)</f>
      </c>
      <c r="V11635">
        <f>(L11635+K11635)/(D11635*0.0001)</f>
      </c>
    </row>
    <row r="11636">
      <c r="A11636" t="n">
        <v>2024</v>
      </c>
      <c r="B11636" t="inlineStr">
        <is>
          <t>00353610</t>
        </is>
      </c>
      <c r="C11636" t="inlineStr">
        <is>
          <t>이니텍</t>
        </is>
      </c>
      <c r="D11636" t="n">
        <v>5077334000</v>
      </c>
      <c r="E11636" t="n">
        <v>922593000</v>
      </c>
      <c r="F11636" t="n">
        <v>1757496000</v>
      </c>
      <c r="G11636" t="n">
        <v>162678000</v>
      </c>
      <c r="H11636" t="n">
        <v>3.4</v>
      </c>
      <c r="I11636" t="n">
        <v>2.5</v>
      </c>
      <c r="J11636" t="n">
        <v>9.57</v>
      </c>
      <c r="K11636" t="n">
        <v>-353358000</v>
      </c>
      <c r="L11636" t="n">
        <v>405919000</v>
      </c>
      <c r="M11636" t="n">
        <v>405932000</v>
      </c>
      <c r="N11636" t="n">
        <v>-359833000</v>
      </c>
      <c r="O11636">
        <f>D11635</f>
      </c>
      <c r="P11636">
        <f>(E11636-F11636+G11636)/O11636*100</f>
      </c>
      <c r="Q11636">
        <f>H11635</f>
      </c>
      <c r="R11636">
        <f>I11635</f>
      </c>
      <c r="S11636">
        <f>H11636-H11635</f>
      </c>
      <c r="T11636">
        <f>I11636-I11635</f>
      </c>
      <c r="U11636">
        <f>(L11636-K11636)/(2*D11636*0.01)</f>
      </c>
      <c r="V11636">
        <f>(L11636+K11636)/(D11636*0.0001)</f>
      </c>
    </row>
    <row r="11637">
      <c r="A11637" t="n">
        <v>2025</v>
      </c>
      <c r="B11637" t="inlineStr">
        <is>
          <t>00353610</t>
        </is>
      </c>
      <c r="C11637" t="inlineStr">
        <is>
          <t>이니텍</t>
        </is>
      </c>
      <c r="D11637" t="n">
        <v>5053113000</v>
      </c>
      <c r="E11637" t="n">
        <v>892369000</v>
      </c>
      <c r="F11637" t="n">
        <v>851874000</v>
      </c>
      <c r="G11637" t="n">
        <v>158174000</v>
      </c>
      <c r="H11637" t="n">
        <v>3.645</v>
      </c>
      <c r="I11637" t="n">
        <v>2.25</v>
      </c>
      <c r="J11637" t="n">
        <v>6.895</v>
      </c>
      <c r="K11637" t="n">
        <v>-272501000</v>
      </c>
      <c r="L11637" t="n">
        <v>306011000</v>
      </c>
      <c r="M11637" t="n">
        <v>306754000</v>
      </c>
      <c r="N11637" t="n">
        <v>-278146000</v>
      </c>
      <c r="O11637">
        <f>D11636</f>
      </c>
      <c r="P11637">
        <f>(E11637-F11637+G11637)/O11637*100</f>
      </c>
      <c r="Q11637">
        <f>H11636</f>
      </c>
      <c r="R11637">
        <f>I11636</f>
      </c>
      <c r="S11637">
        <f>H11637-H11636</f>
      </c>
      <c r="T11637">
        <f>I11637-I11636</f>
      </c>
      <c r="U11637">
        <f>(L11637-K11637)/(2*D11637*0.01)</f>
      </c>
      <c r="V11637">
        <f>(L11637+K11637)/(D11637*0.0001)</f>
      </c>
    </row>
    <row r="11638">
      <c r="A11638" t="n">
        <v>2014</v>
      </c>
      <c r="B11638" t="inlineStr">
        <is>
          <t>00353762</t>
        </is>
      </c>
      <c r="C11638" t="inlineStr">
        <is>
          <t>키이스트</t>
        </is>
      </c>
      <c r="D11638" t="n">
        <v>985488000</v>
      </c>
      <c r="E11638" t="n">
        <v>526735000</v>
      </c>
      <c r="F11638" t="n">
        <v>396265000</v>
      </c>
      <c r="G11638" t="n">
        <v>11903000</v>
      </c>
      <c r="H11638" t="n">
        <v>2.75</v>
      </c>
      <c r="I11638" t="n">
        <v>3</v>
      </c>
      <c r="K11638" t="n">
        <v>-41365000</v>
      </c>
      <c r="L11638" t="n">
        <v>49300000</v>
      </c>
      <c r="M11638" t="n">
        <v>48774000</v>
      </c>
      <c r="N11638" t="n">
        <v>-41733000</v>
      </c>
      <c r="U11638">
        <f>(L11638-K11638)/(2*D11638*0.01)</f>
      </c>
      <c r="V11638">
        <f>(L11638+K11638)/(D11638*0.0001)</f>
      </c>
    </row>
    <row r="11639">
      <c r="A11639" t="n">
        <v>2015</v>
      </c>
      <c r="B11639" t="inlineStr">
        <is>
          <t>00353762</t>
        </is>
      </c>
      <c r="C11639" t="inlineStr">
        <is>
          <t>키이스트</t>
        </is>
      </c>
      <c r="D11639" t="n">
        <v>1201377000</v>
      </c>
      <c r="E11639" t="n">
        <v>287817000</v>
      </c>
      <c r="F11639" t="n">
        <v>194934000</v>
      </c>
      <c r="G11639" t="n">
        <v>12536000</v>
      </c>
      <c r="H11639" t="n">
        <v>2.37</v>
      </c>
      <c r="I11639" t="n">
        <v>3</v>
      </c>
      <c r="K11639" t="n">
        <v>-63752000</v>
      </c>
      <c r="L11639" t="n">
        <v>75761000</v>
      </c>
      <c r="M11639" t="n">
        <v>74637000</v>
      </c>
      <c r="N11639" t="n">
        <v>-64093000</v>
      </c>
      <c r="O11639">
        <f>D11638</f>
      </c>
      <c r="P11639">
        <f>(E11639-F11639+G11639)/O11639*100</f>
      </c>
      <c r="Q11639">
        <f>H11638</f>
      </c>
      <c r="R11639">
        <f>I11638</f>
      </c>
      <c r="S11639">
        <f>H11639-H11638</f>
      </c>
      <c r="T11639">
        <f>I11639-I11638</f>
      </c>
      <c r="U11639">
        <f>(L11639-K11639)/(2*D11639*0.01)</f>
      </c>
      <c r="V11639">
        <f>(L11639+K11639)/(D11639*0.0001)</f>
      </c>
    </row>
    <row r="11640">
      <c r="A11640" t="n">
        <v>2016</v>
      </c>
      <c r="B11640" t="inlineStr">
        <is>
          <t>00353762</t>
        </is>
      </c>
      <c r="C11640" t="inlineStr">
        <is>
          <t>키이스트</t>
        </is>
      </c>
      <c r="D11640" t="n">
        <v>1090010000</v>
      </c>
      <c r="E11640" t="n">
        <v>273648000</v>
      </c>
      <c r="F11640" t="n">
        <v>146510000</v>
      </c>
      <c r="G11640" t="n">
        <v>10796000</v>
      </c>
      <c r="H11640" t="n">
        <v>2.42</v>
      </c>
      <c r="I11640" t="n">
        <v>3</v>
      </c>
      <c r="K11640" t="n">
        <v>-60079000</v>
      </c>
      <c r="L11640" t="n">
        <v>71601000</v>
      </c>
      <c r="M11640" t="n">
        <v>70525000</v>
      </c>
      <c r="N11640" t="n">
        <v>-60386000</v>
      </c>
      <c r="O11640">
        <f>D11639</f>
      </c>
      <c r="P11640">
        <f>(E11640-F11640+G11640)/O11640*100</f>
      </c>
      <c r="Q11640">
        <f>H11639</f>
      </c>
      <c r="R11640">
        <f>I11639</f>
      </c>
      <c r="S11640">
        <f>H11640-H11639</f>
      </c>
      <c r="T11640">
        <f>I11640-I11639</f>
      </c>
      <c r="U11640">
        <f>(L11640-K11640)/(2*D11640*0.01)</f>
      </c>
      <c r="V11640">
        <f>(L11640+K11640)/(D11640*0.0001)</f>
      </c>
    </row>
    <row r="11641">
      <c r="A11641" t="n">
        <v>2017</v>
      </c>
      <c r="B11641" t="inlineStr">
        <is>
          <t>00353762</t>
        </is>
      </c>
      <c r="C11641" t="inlineStr">
        <is>
          <t>키이스트</t>
        </is>
      </c>
      <c r="D11641" t="n">
        <v>900329000</v>
      </c>
      <c r="E11641" t="n">
        <v>311763000</v>
      </c>
      <c r="F11641" t="n">
        <v>428404000</v>
      </c>
      <c r="G11641" t="n">
        <v>13765000</v>
      </c>
      <c r="H11641" t="n">
        <v>2.81</v>
      </c>
      <c r="I11641" t="n">
        <v>3</v>
      </c>
      <c r="K11641" t="n">
        <v>-81864000</v>
      </c>
      <c r="L11641" t="n">
        <v>81864000</v>
      </c>
      <c r="M11641" t="n">
        <v>81306000</v>
      </c>
      <c r="N11641" t="n">
        <v>-13799000</v>
      </c>
      <c r="O11641">
        <f>D11640</f>
      </c>
      <c r="P11641">
        <f>(E11641-F11641+G11641)/O11641*100</f>
      </c>
      <c r="Q11641">
        <f>H11640</f>
      </c>
      <c r="R11641">
        <f>I11640</f>
      </c>
      <c r="S11641">
        <f>H11641-H11640</f>
      </c>
      <c r="T11641">
        <f>I11641-I11640</f>
      </c>
      <c r="U11641">
        <f>(L11641-K11641)/(2*D11641*0.01)</f>
      </c>
    </row>
    <row r="11642">
      <c r="A11642" t="n">
        <v>2018</v>
      </c>
      <c r="B11642" t="inlineStr">
        <is>
          <t>00353762</t>
        </is>
      </c>
      <c r="C11642" t="inlineStr">
        <is>
          <t>키이스트</t>
        </is>
      </c>
      <c r="D11642" t="n">
        <v>1299579000</v>
      </c>
      <c r="E11642" t="n">
        <v>351143000</v>
      </c>
      <c r="F11642" t="n">
        <v>512729000</v>
      </c>
      <c r="G11642" t="n">
        <v>12639000</v>
      </c>
      <c r="H11642" t="n">
        <v>2.28</v>
      </c>
      <c r="I11642" t="n">
        <v>3</v>
      </c>
      <c r="K11642" t="n">
        <v>-7827000</v>
      </c>
      <c r="L11642" t="n">
        <v>106291000</v>
      </c>
      <c r="M11642" t="n">
        <v>105311000</v>
      </c>
      <c r="N11642" t="n">
        <v>-7734000</v>
      </c>
      <c r="O11642">
        <f>D11641</f>
      </c>
      <c r="P11642">
        <f>(E11642-F11642+G11642)/O11642*100</f>
      </c>
      <c r="Q11642">
        <f>H11641</f>
      </c>
      <c r="R11642">
        <f>I11641</f>
      </c>
      <c r="S11642">
        <f>H11642-H11641</f>
      </c>
      <c r="T11642">
        <f>I11642-I11641</f>
      </c>
      <c r="U11642">
        <f>(L11642-K11642)/(2*D11642*0.01)</f>
      </c>
    </row>
    <row r="11643">
      <c r="A11643" t="n">
        <v>2019</v>
      </c>
      <c r="B11643" t="inlineStr">
        <is>
          <t>00353762</t>
        </is>
      </c>
      <c r="C11643" t="inlineStr">
        <is>
          <t>키이스트</t>
        </is>
      </c>
      <c r="D11643" t="n">
        <v>930551000</v>
      </c>
      <c r="E11643" t="n">
        <v>273098000</v>
      </c>
      <c r="F11643" t="n">
        <v>676992000</v>
      </c>
      <c r="G11643" t="n">
        <v>12351000</v>
      </c>
      <c r="H11643" t="n">
        <v>1.97</v>
      </c>
      <c r="I11643" t="n">
        <v>3</v>
      </c>
      <c r="O11643">
        <f>D11642</f>
      </c>
      <c r="P11643">
        <f>(E11643-F11643+G11643)/O11643*100</f>
      </c>
      <c r="Q11643">
        <f>H11642</f>
      </c>
      <c r="R11643">
        <f>I11642</f>
      </c>
      <c r="S11643">
        <f>H11643-H11642</f>
      </c>
      <c r="T11643">
        <f>I11643-I11642</f>
      </c>
    </row>
    <row r="11644">
      <c r="A11644" t="n">
        <v>2020</v>
      </c>
      <c r="B11644" t="inlineStr">
        <is>
          <t>00353762</t>
        </is>
      </c>
      <c r="C11644" t="inlineStr">
        <is>
          <t>키이스트</t>
        </is>
      </c>
      <c r="D11644" t="n">
        <v>659728000</v>
      </c>
      <c r="E11644" t="n">
        <v>325006000</v>
      </c>
      <c r="F11644" t="n">
        <v>535560000</v>
      </c>
      <c r="G11644" t="n">
        <v>12918000</v>
      </c>
      <c r="H11644" t="n">
        <v>2.04</v>
      </c>
      <c r="I11644" t="n">
        <v>3</v>
      </c>
      <c r="O11644">
        <f>D11643</f>
      </c>
      <c r="P11644">
        <f>(E11644-F11644+G11644)/O11644*100</f>
      </c>
      <c r="Q11644">
        <f>H11643</f>
      </c>
      <c r="R11644">
        <f>I11643</f>
      </c>
      <c r="S11644">
        <f>H11644-H11643</f>
      </c>
      <c r="T11644">
        <f>I11644-I11643</f>
      </c>
    </row>
    <row r="11645">
      <c r="A11645" t="n">
        <v>2021</v>
      </c>
      <c r="B11645" t="inlineStr">
        <is>
          <t>00353762</t>
        </is>
      </c>
      <c r="C11645" t="inlineStr">
        <is>
          <t>키이스트</t>
        </is>
      </c>
      <c r="D11645" t="n">
        <v>770707000</v>
      </c>
      <c r="E11645" t="n">
        <v>310536000</v>
      </c>
      <c r="F11645" t="n">
        <v>142358000</v>
      </c>
      <c r="G11645" t="n">
        <v>11001000</v>
      </c>
      <c r="H11645" t="n">
        <v>2.56</v>
      </c>
      <c r="I11645" t="n">
        <v>3</v>
      </c>
      <c r="J11645" t="n">
        <v>10.17</v>
      </c>
      <c r="K11645" t="n">
        <v>-76145000</v>
      </c>
      <c r="L11645" t="n">
        <v>76145000</v>
      </c>
      <c r="M11645" t="n">
        <v>75064000</v>
      </c>
      <c r="N11645" t="n">
        <v>-64392000</v>
      </c>
      <c r="O11645">
        <f>D11644</f>
      </c>
      <c r="P11645">
        <f>(E11645-F11645+G11645)/O11645*100</f>
      </c>
      <c r="Q11645">
        <f>H11644</f>
      </c>
      <c r="R11645">
        <f>I11644</f>
      </c>
      <c r="S11645">
        <f>H11645-H11644</f>
      </c>
      <c r="T11645">
        <f>I11645-I11644</f>
      </c>
      <c r="U11645">
        <f>(L11645-K11645)/(2*D11645*0.01)</f>
      </c>
    </row>
    <row r="11646">
      <c r="A11646" t="n">
        <v>2022</v>
      </c>
      <c r="B11646" t="inlineStr">
        <is>
          <t>00353762</t>
        </is>
      </c>
      <c r="C11646" t="inlineStr">
        <is>
          <t>키이스트</t>
        </is>
      </c>
      <c r="D11646" t="n">
        <v>982466000</v>
      </c>
      <c r="E11646" t="n">
        <v>305574000</v>
      </c>
      <c r="F11646" t="n">
        <v>94354000</v>
      </c>
      <c r="G11646" t="n">
        <v>15457000</v>
      </c>
      <c r="H11646" t="n">
        <v>5.04</v>
      </c>
      <c r="I11646" t="n">
        <v>3</v>
      </c>
      <c r="J11646" t="n">
        <v>9.99</v>
      </c>
      <c r="K11646" t="n">
        <v>-57233000</v>
      </c>
      <c r="L11646" t="n">
        <v>66826000</v>
      </c>
      <c r="M11646" t="n">
        <v>67714000</v>
      </c>
      <c r="N11646" t="n">
        <v>-58931000</v>
      </c>
      <c r="O11646">
        <f>D11645</f>
      </c>
      <c r="P11646">
        <f>(E11646-F11646+G11646)/O11646*100</f>
      </c>
      <c r="Q11646">
        <f>H11645</f>
      </c>
      <c r="R11646">
        <f>I11645</f>
      </c>
      <c r="S11646">
        <f>H11646-H11645</f>
      </c>
      <c r="T11646">
        <f>I11646-I11645</f>
      </c>
      <c r="U11646">
        <f>(L11646-K11646)/(2*D11646*0.01)</f>
      </c>
      <c r="V11646">
        <f>(L11646+K11646)/(D11646*0.0001)</f>
      </c>
    </row>
    <row r="11647">
      <c r="A11647" t="n">
        <v>2023</v>
      </c>
      <c r="B11647" t="inlineStr">
        <is>
          <t>00353762</t>
        </is>
      </c>
      <c r="C11647" t="inlineStr">
        <is>
          <t>키이스트</t>
        </is>
      </c>
      <c r="D11647" t="n">
        <v>817390000</v>
      </c>
      <c r="E11647" t="n">
        <v>294099000</v>
      </c>
      <c r="F11647" t="n">
        <v>569128000</v>
      </c>
      <c r="G11647" t="n">
        <v>31567000</v>
      </c>
      <c r="H11647" t="n">
        <v>4.26</v>
      </c>
      <c r="I11647" t="n">
        <v>3</v>
      </c>
      <c r="J11647" t="n">
        <v>10.23</v>
      </c>
      <c r="K11647" t="n">
        <v>-63193000</v>
      </c>
      <c r="L11647" t="n">
        <v>73705000</v>
      </c>
      <c r="M11647" t="n">
        <v>73980000</v>
      </c>
      <c r="N11647" t="n">
        <v>-64542000</v>
      </c>
      <c r="O11647">
        <f>D11646</f>
      </c>
      <c r="P11647">
        <f>(E11647-F11647+G11647)/O11647*100</f>
      </c>
      <c r="Q11647">
        <f>H11646</f>
      </c>
      <c r="R11647">
        <f>I11646</f>
      </c>
      <c r="S11647">
        <f>H11647-H11646</f>
      </c>
      <c r="T11647">
        <f>I11647-I11646</f>
      </c>
      <c r="U11647">
        <f>(L11647-K11647)/(2*D11647*0.01)</f>
      </c>
      <c r="V11647">
        <f>(L11647+K11647)/(D11647*0.0001)</f>
      </c>
    </row>
    <row r="11648">
      <c r="A11648" t="n">
        <v>2024</v>
      </c>
      <c r="B11648" t="inlineStr">
        <is>
          <t>00353762</t>
        </is>
      </c>
      <c r="C11648" t="inlineStr">
        <is>
          <t>키이스트</t>
        </is>
      </c>
      <c r="D11648" t="n">
        <v>662223000</v>
      </c>
      <c r="E11648" t="n">
        <v>292259000</v>
      </c>
      <c r="F11648" t="n">
        <v>430307000</v>
      </c>
      <c r="G11648" t="n">
        <v>29025000</v>
      </c>
      <c r="H11648" t="n">
        <v>3.55</v>
      </c>
      <c r="I11648" t="n">
        <v>3</v>
      </c>
      <c r="J11648" t="n">
        <v>10.49</v>
      </c>
      <c r="K11648" t="n">
        <v>-53401000</v>
      </c>
      <c r="L11648" t="n">
        <v>62860000</v>
      </c>
      <c r="M11648" t="n">
        <v>62635000</v>
      </c>
      <c r="N11648" t="n">
        <v>-54199000</v>
      </c>
      <c r="O11648">
        <f>D11647</f>
      </c>
      <c r="P11648">
        <f>(E11648-F11648+G11648)/O11648*100</f>
      </c>
      <c r="Q11648">
        <f>H11647</f>
      </c>
      <c r="R11648">
        <f>I11647</f>
      </c>
      <c r="S11648">
        <f>H11648-H11647</f>
      </c>
      <c r="T11648">
        <f>I11648-I11647</f>
      </c>
      <c r="U11648">
        <f>(L11648-K11648)/(2*D11648*0.01)</f>
      </c>
      <c r="V11648">
        <f>(L11648+K11648)/(D11648*0.0001)</f>
      </c>
    </row>
    <row r="11649">
      <c r="A11649" t="n">
        <v>2025</v>
      </c>
      <c r="B11649" t="inlineStr">
        <is>
          <t>00353762</t>
        </is>
      </c>
      <c r="C11649" t="inlineStr">
        <is>
          <t>키이스트</t>
        </is>
      </c>
      <c r="D11649" t="n">
        <v>655132000</v>
      </c>
      <c r="E11649" t="n">
        <v>289131000</v>
      </c>
      <c r="F11649" t="n">
        <v>299381000</v>
      </c>
      <c r="G11649" t="n">
        <v>19514000</v>
      </c>
      <c r="H11649" t="n">
        <v>3.87</v>
      </c>
      <c r="I11649" t="n">
        <v>3</v>
      </c>
      <c r="J11649" t="n">
        <v>9.69</v>
      </c>
      <c r="K11649" t="n">
        <v>-44481000</v>
      </c>
      <c r="L11649" t="n">
        <v>51600000</v>
      </c>
      <c r="M11649" t="n">
        <v>51593000</v>
      </c>
      <c r="N11649" t="n">
        <v>-45283000</v>
      </c>
      <c r="O11649">
        <f>D11648</f>
      </c>
      <c r="P11649">
        <f>(E11649-F11649+G11649)/O11649*100</f>
      </c>
      <c r="Q11649">
        <f>H11648</f>
      </c>
      <c r="R11649">
        <f>I11648</f>
      </c>
      <c r="S11649">
        <f>H11649-H11648</f>
      </c>
      <c r="T11649">
        <f>I11649-I11648</f>
      </c>
      <c r="U11649">
        <f>(L11649-K11649)/(2*D11649*0.01)</f>
      </c>
      <c r="V11649">
        <f>(L11649+K11649)/(D11649*0.0001)</f>
      </c>
    </row>
    <row r="11650">
      <c r="A11650" t="n">
        <v>2014</v>
      </c>
      <c r="B11650" t="inlineStr">
        <is>
          <t>00353878</t>
        </is>
      </c>
      <c r="C11650" t="inlineStr">
        <is>
          <t>다스코</t>
        </is>
      </c>
      <c r="D11650" t="n">
        <v>2895588000</v>
      </c>
      <c r="E11650" t="n">
        <v>579933000</v>
      </c>
      <c r="F11650" t="n">
        <v>339334000</v>
      </c>
      <c r="G11650" t="n">
        <v>35145000</v>
      </c>
      <c r="H11650" t="n">
        <v>2.17</v>
      </c>
      <c r="I11650" t="n">
        <v>2</v>
      </c>
    </row>
    <row r="11651">
      <c r="A11651" t="n">
        <v>2015</v>
      </c>
      <c r="B11651" t="inlineStr">
        <is>
          <t>00353878</t>
        </is>
      </c>
      <c r="C11651" t="inlineStr">
        <is>
          <t>다스코</t>
        </is>
      </c>
      <c r="D11651" t="n">
        <v>3523449000</v>
      </c>
      <c r="E11651" t="n">
        <v>620952000</v>
      </c>
      <c r="F11651" t="n">
        <v>297250000</v>
      </c>
      <c r="G11651" t="n">
        <v>58401000</v>
      </c>
      <c r="H11651" t="n">
        <v>1.7</v>
      </c>
      <c r="I11651" t="n">
        <v>2</v>
      </c>
      <c r="O11651">
        <f>D11650</f>
      </c>
      <c r="P11651">
        <f>(E11651-F11651+G11651)/O11651*100</f>
      </c>
      <c r="Q11651">
        <f>H11650</f>
      </c>
      <c r="R11651">
        <f>I11650</f>
      </c>
      <c r="S11651">
        <f>H11651-H11650</f>
      </c>
      <c r="T11651">
        <f>I11651-I11650</f>
      </c>
    </row>
    <row r="11652">
      <c r="A11652" t="n">
        <v>2016</v>
      </c>
      <c r="B11652" t="inlineStr">
        <is>
          <t>00353878</t>
        </is>
      </c>
      <c r="C11652" t="inlineStr">
        <is>
          <t>다스코</t>
        </is>
      </c>
      <c r="D11652" t="n">
        <v>4248315000</v>
      </c>
      <c r="E11652" t="n">
        <v>725590000</v>
      </c>
      <c r="F11652" t="n">
        <v>230038000</v>
      </c>
      <c r="G11652" t="n">
        <v>55163000</v>
      </c>
      <c r="H11652" t="n">
        <v>2.2</v>
      </c>
      <c r="I11652" t="n">
        <v>2</v>
      </c>
      <c r="O11652">
        <f>D11651</f>
      </c>
      <c r="P11652">
        <f>(E11652-F11652+G11652)/O11652*100</f>
      </c>
      <c r="Q11652">
        <f>H11651</f>
      </c>
      <c r="R11652">
        <f>I11651</f>
      </c>
      <c r="S11652">
        <f>H11652-H11651</f>
      </c>
      <c r="T11652">
        <f>I11652-I11651</f>
      </c>
    </row>
    <row r="11653">
      <c r="A11653" t="n">
        <v>2017</v>
      </c>
      <c r="B11653" t="inlineStr">
        <is>
          <t>00353878</t>
        </is>
      </c>
      <c r="C11653" t="inlineStr">
        <is>
          <t>다스코</t>
        </is>
      </c>
      <c r="D11653" t="n">
        <v>4930729000</v>
      </c>
      <c r="E11653" t="n">
        <v>873159000</v>
      </c>
      <c r="F11653" t="n">
        <v>528750000</v>
      </c>
      <c r="G11653" t="n">
        <v>85560000</v>
      </c>
      <c r="H11653" t="n">
        <v>2.63</v>
      </c>
      <c r="I11653" t="n">
        <v>2</v>
      </c>
      <c r="O11653">
        <f>D11652</f>
      </c>
      <c r="P11653">
        <f>(E11653-F11653+G11653)/O11653*100</f>
      </c>
      <c r="Q11653">
        <f>H11652</f>
      </c>
      <c r="R11653">
        <f>I11652</f>
      </c>
      <c r="S11653">
        <f>H11653-H11652</f>
      </c>
      <c r="T11653">
        <f>I11653-I11652</f>
      </c>
    </row>
    <row r="11654">
      <c r="A11654" t="n">
        <v>2018</v>
      </c>
      <c r="B11654" t="inlineStr">
        <is>
          <t>00353878</t>
        </is>
      </c>
      <c r="C11654" t="inlineStr">
        <is>
          <t>다스코</t>
        </is>
      </c>
      <c r="D11654" t="n">
        <v>6071053000</v>
      </c>
      <c r="E11654" t="n">
        <v>969538000</v>
      </c>
      <c r="F11654" t="n">
        <v>876005000</v>
      </c>
      <c r="G11654" t="n">
        <v>118185000</v>
      </c>
      <c r="H11654" t="n">
        <v>3.02</v>
      </c>
      <c r="I11654" t="n">
        <v>2</v>
      </c>
      <c r="O11654">
        <f>D11653</f>
      </c>
      <c r="P11654">
        <f>(E11654-F11654+G11654)/O11654*100</f>
      </c>
      <c r="Q11654">
        <f>H11653</f>
      </c>
      <c r="R11654">
        <f>I11653</f>
      </c>
      <c r="S11654">
        <f>H11654-H11653</f>
      </c>
      <c r="T11654">
        <f>I11654-I11653</f>
      </c>
    </row>
    <row r="11655">
      <c r="A11655" t="n">
        <v>2019</v>
      </c>
      <c r="B11655" t="inlineStr">
        <is>
          <t>00353878</t>
        </is>
      </c>
      <c r="C11655" t="inlineStr">
        <is>
          <t>다스코</t>
        </is>
      </c>
      <c r="D11655" t="n">
        <v>6811231000</v>
      </c>
      <c r="E11655" t="n">
        <v>1055427000</v>
      </c>
      <c r="F11655" t="n">
        <v>799227000</v>
      </c>
      <c r="G11655" t="n">
        <v>174042000</v>
      </c>
      <c r="H11655" t="n">
        <v>2.62</v>
      </c>
      <c r="I11655" t="n">
        <v>2</v>
      </c>
      <c r="O11655">
        <f>D11654</f>
      </c>
      <c r="P11655">
        <f>(E11655-F11655+G11655)/O11655*100</f>
      </c>
      <c r="Q11655">
        <f>H11654</f>
      </c>
      <c r="R11655">
        <f>I11654</f>
      </c>
      <c r="S11655">
        <f>H11655-H11654</f>
      </c>
      <c r="T11655">
        <f>I11655-I11654</f>
      </c>
    </row>
    <row r="11656">
      <c r="A11656" t="n">
        <v>2020</v>
      </c>
      <c r="B11656" t="inlineStr">
        <is>
          <t>00353878</t>
        </is>
      </c>
      <c r="C11656" t="inlineStr">
        <is>
          <t>다스코</t>
        </is>
      </c>
      <c r="D11656" t="n">
        <v>7500170000</v>
      </c>
      <c r="E11656" t="n">
        <v>1194450000</v>
      </c>
      <c r="F11656" t="n">
        <v>724797000</v>
      </c>
      <c r="H11656" t="n">
        <v>2.58</v>
      </c>
      <c r="I11656" t="n">
        <v>2</v>
      </c>
      <c r="O11656">
        <f>D11655</f>
      </c>
      <c r="Q11656">
        <f>H11655</f>
      </c>
      <c r="R11656">
        <f>I11655</f>
      </c>
      <c r="S11656">
        <f>H11656-H11655</f>
      </c>
      <c r="T11656">
        <f>I11656-I11655</f>
      </c>
    </row>
    <row r="11657">
      <c r="A11657" t="n">
        <v>2021</v>
      </c>
      <c r="B11657" t="inlineStr">
        <is>
          <t>00353878</t>
        </is>
      </c>
      <c r="C11657" t="inlineStr">
        <is>
          <t>다스코</t>
        </is>
      </c>
      <c r="D11657" t="n">
        <v>7722744000000</v>
      </c>
      <c r="E11657" t="n">
        <v>1165348000000</v>
      </c>
      <c r="F11657" t="n">
        <v>1287002000000</v>
      </c>
      <c r="G11657" t="n">
        <v>197852000000</v>
      </c>
      <c r="H11657" t="n">
        <v>3.19</v>
      </c>
      <c r="I11657" t="n">
        <v>2</v>
      </c>
      <c r="O11657">
        <f>D11656</f>
      </c>
      <c r="P11657">
        <f>(E11657-F11657+G11657)/O11657*100</f>
      </c>
      <c r="Q11657">
        <f>H11656</f>
      </c>
      <c r="R11657">
        <f>I11656</f>
      </c>
      <c r="S11657">
        <f>H11657-H11656</f>
      </c>
      <c r="T11657">
        <f>I11657-I11656</f>
      </c>
    </row>
    <row r="11658">
      <c r="A11658" t="n">
        <v>2022</v>
      </c>
      <c r="B11658" t="inlineStr">
        <is>
          <t>00353878</t>
        </is>
      </c>
      <c r="C11658" t="inlineStr">
        <is>
          <t>다스코</t>
        </is>
      </c>
      <c r="D11658" t="n">
        <v>8114052000</v>
      </c>
      <c r="E11658" t="n">
        <v>1348223000</v>
      </c>
      <c r="F11658" t="n">
        <v>702786000</v>
      </c>
      <c r="G11658" t="n">
        <v>118630000</v>
      </c>
      <c r="H11658" t="n">
        <v>5.78</v>
      </c>
      <c r="I11658" t="n">
        <v>2</v>
      </c>
      <c r="O11658">
        <f>D11657</f>
      </c>
      <c r="P11658">
        <f>(E11658-F11658+G11658)/O11658*100</f>
      </c>
      <c r="Q11658">
        <f>H11657</f>
      </c>
      <c r="R11658">
        <f>I11657</f>
      </c>
      <c r="S11658">
        <f>H11658-H11657</f>
      </c>
      <c r="T11658">
        <f>I11658-I11657</f>
      </c>
    </row>
    <row r="11659">
      <c r="A11659" t="n">
        <v>2023</v>
      </c>
      <c r="B11659" t="inlineStr">
        <is>
          <t>00353878</t>
        </is>
      </c>
      <c r="C11659" t="inlineStr">
        <is>
          <t>다스코</t>
        </is>
      </c>
      <c r="D11659" t="n">
        <v>9848064000</v>
      </c>
      <c r="E11659" t="n">
        <v>1371993000</v>
      </c>
      <c r="F11659" t="n">
        <v>569796000</v>
      </c>
      <c r="G11659" t="n">
        <v>219484000</v>
      </c>
      <c r="H11659" t="n">
        <v>4.82</v>
      </c>
      <c r="I11659" t="n">
        <v>2</v>
      </c>
      <c r="J11659" t="n">
        <v>4.604</v>
      </c>
      <c r="K11659" t="n">
        <v>233461000</v>
      </c>
      <c r="L11659" t="n">
        <v>233461000</v>
      </c>
      <c r="M11659" t="n">
        <v>238280000</v>
      </c>
      <c r="N11659" t="n">
        <v>-221123000</v>
      </c>
      <c r="O11659">
        <f>D11658</f>
      </c>
      <c r="P11659">
        <f>(E11659-F11659+G11659)/O11659*100</f>
      </c>
      <c r="Q11659">
        <f>H11658</f>
      </c>
      <c r="R11659">
        <f>I11658</f>
      </c>
      <c r="S11659">
        <f>H11659-H11658</f>
      </c>
      <c r="T11659">
        <f>I11659-I11658</f>
      </c>
      <c r="V11659">
        <f>(L11659+K11659)/(D11659*0.0001)</f>
      </c>
    </row>
    <row r="11660">
      <c r="A11660" t="n">
        <v>2024</v>
      </c>
      <c r="B11660" t="inlineStr">
        <is>
          <t>00353878</t>
        </is>
      </c>
      <c r="C11660" t="inlineStr">
        <is>
          <t>다스코</t>
        </is>
      </c>
      <c r="D11660" t="n">
        <v>12445398000</v>
      </c>
      <c r="E11660" t="n">
        <v>1512166000</v>
      </c>
      <c r="F11660" t="n">
        <v>1080932000</v>
      </c>
      <c r="G11660" t="n">
        <v>230327000</v>
      </c>
      <c r="H11660" t="n">
        <v>4.26</v>
      </c>
      <c r="I11660" t="n">
        <v>2</v>
      </c>
      <c r="J11660" t="n">
        <v>4.669</v>
      </c>
      <c r="K11660" t="n">
        <v>-302722000</v>
      </c>
      <c r="L11660" t="n">
        <v>302722000</v>
      </c>
      <c r="M11660" t="n">
        <v>307225000</v>
      </c>
      <c r="N11660" t="n">
        <v>-285052000</v>
      </c>
      <c r="O11660">
        <f>D11659</f>
      </c>
      <c r="P11660">
        <f>(E11660-F11660+G11660)/O11660*100</f>
      </c>
      <c r="Q11660">
        <f>H11659</f>
      </c>
      <c r="R11660">
        <f>I11659</f>
      </c>
      <c r="S11660">
        <f>H11660-H11659</f>
      </c>
      <c r="T11660">
        <f>I11660-I11659</f>
      </c>
      <c r="U11660">
        <f>(L11660-K11660)/(2*D11660*0.01)</f>
      </c>
    </row>
    <row r="11661">
      <c r="A11661" t="n">
        <v>2025</v>
      </c>
      <c r="B11661" t="inlineStr">
        <is>
          <t>00353878</t>
        </is>
      </c>
      <c r="C11661" t="inlineStr">
        <is>
          <t>다스코</t>
        </is>
      </c>
      <c r="D11661" t="n">
        <v>11659705000</v>
      </c>
      <c r="E11661" t="n">
        <v>1543332000</v>
      </c>
      <c r="F11661" t="n">
        <v>885190000</v>
      </c>
      <c r="G11661" t="n">
        <v>239359000</v>
      </c>
      <c r="H11661" t="n">
        <v>4.85</v>
      </c>
      <c r="I11661" t="n">
        <v>2</v>
      </c>
      <c r="J11661" t="n">
        <v>5.92</v>
      </c>
      <c r="K11661" t="n">
        <v>-331805000</v>
      </c>
      <c r="L11661" t="n">
        <v>369532000</v>
      </c>
      <c r="M11661" t="n">
        <v>377017000</v>
      </c>
      <c r="N11661" t="n">
        <v>-344077000</v>
      </c>
      <c r="O11661">
        <f>D11660</f>
      </c>
      <c r="P11661">
        <f>(E11661-F11661+G11661)/O11661*100</f>
      </c>
      <c r="Q11661">
        <f>H11660</f>
      </c>
      <c r="R11661">
        <f>I11660</f>
      </c>
      <c r="S11661">
        <f>H11661-H11660</f>
      </c>
      <c r="T11661">
        <f>I11661-I11660</f>
      </c>
      <c r="U11661">
        <f>(L11661-K11661)/(2*D11661*0.01)</f>
      </c>
      <c r="V11661">
        <f>(L11661+K11661)/(D11661*0.0001)</f>
      </c>
    </row>
    <row r="11662">
      <c r="A11662" t="n">
        <v>2014</v>
      </c>
      <c r="B11662" t="inlineStr">
        <is>
          <t>00355089</t>
        </is>
      </c>
      <c r="C11662" t="inlineStr">
        <is>
          <t>토탈소프트</t>
        </is>
      </c>
      <c r="D11662" t="n">
        <v>2086227000</v>
      </c>
      <c r="E11662" t="n">
        <v>540487000</v>
      </c>
      <c r="F11662" t="n">
        <v>192392000</v>
      </c>
      <c r="G11662" t="n">
        <v>73320000</v>
      </c>
      <c r="H11662" t="n">
        <v>2.94</v>
      </c>
      <c r="I11662" t="n">
        <v>6.66</v>
      </c>
      <c r="K11662" t="n">
        <v>-162764000</v>
      </c>
      <c r="L11662" t="n">
        <v>192609000</v>
      </c>
      <c r="M11662" t="n">
        <v>187805000</v>
      </c>
      <c r="N11662" t="n">
        <v>-162153000</v>
      </c>
      <c r="U11662">
        <f>(L11662-K11662)/(2*D11662*0.01)</f>
      </c>
      <c r="V11662">
        <f>(L11662+K11662)/(D11662*0.0001)</f>
      </c>
    </row>
    <row r="11663">
      <c r="A11663" t="n">
        <v>2015</v>
      </c>
      <c r="B11663" t="inlineStr">
        <is>
          <t>00355089</t>
        </is>
      </c>
      <c r="C11663" t="inlineStr">
        <is>
          <t>토탈소프트</t>
        </is>
      </c>
      <c r="D11663" t="n">
        <v>1798056000</v>
      </c>
      <c r="E11663" t="n">
        <v>476099000</v>
      </c>
      <c r="F11663" t="n">
        <v>348399000</v>
      </c>
      <c r="G11663" t="n">
        <v>47744000</v>
      </c>
      <c r="H11663" t="n">
        <v>2.59</v>
      </c>
      <c r="I11663" t="n">
        <v>4.5</v>
      </c>
      <c r="K11663" t="n">
        <v>-140122000</v>
      </c>
      <c r="L11663" t="n">
        <v>164367000</v>
      </c>
      <c r="M11663" t="n">
        <v>159646000</v>
      </c>
      <c r="N11663" t="n">
        <v>-139106000</v>
      </c>
      <c r="O11663">
        <f>D11662</f>
      </c>
      <c r="P11663">
        <f>(E11663-F11663+G11663)/O11663*100</f>
      </c>
      <c r="Q11663">
        <f>H11662</f>
      </c>
      <c r="R11663">
        <f>I11662</f>
      </c>
      <c r="S11663">
        <f>H11663-H11662</f>
      </c>
      <c r="T11663">
        <f>I11663-I11662</f>
      </c>
      <c r="U11663">
        <f>(L11663-K11663)/(2*D11663*0.01)</f>
      </c>
      <c r="V11663">
        <f>(L11663+K11663)/(D11663*0.0001)</f>
      </c>
    </row>
    <row r="11664">
      <c r="A11664" t="n">
        <v>2016</v>
      </c>
      <c r="B11664" t="inlineStr">
        <is>
          <t>00355089</t>
        </is>
      </c>
      <c r="C11664" t="inlineStr">
        <is>
          <t>토탈소프트</t>
        </is>
      </c>
      <c r="D11664" t="n">
        <v>1998400000</v>
      </c>
      <c r="E11664" t="n">
        <v>360677000</v>
      </c>
      <c r="F11664" t="n">
        <v>181978000</v>
      </c>
      <c r="G11664" t="n">
        <v>38001000</v>
      </c>
      <c r="H11664" t="n">
        <v>2.63</v>
      </c>
      <c r="I11664" t="n">
        <v>4.5</v>
      </c>
      <c r="K11664" t="n">
        <v>-149684000</v>
      </c>
      <c r="L11664" t="n">
        <v>174706000</v>
      </c>
      <c r="M11664" t="n">
        <v>169777000</v>
      </c>
      <c r="N11664" t="n">
        <v>-148652000</v>
      </c>
      <c r="O11664">
        <f>D11663</f>
      </c>
      <c r="P11664">
        <f>(E11664-F11664+G11664)/O11664*100</f>
      </c>
      <c r="Q11664">
        <f>H11663</f>
      </c>
      <c r="R11664">
        <f>I11663</f>
      </c>
      <c r="S11664">
        <f>H11664-H11663</f>
      </c>
      <c r="T11664">
        <f>I11664-I11663</f>
      </c>
      <c r="U11664">
        <f>(L11664-K11664)/(2*D11664*0.01)</f>
      </c>
      <c r="V11664">
        <f>(L11664+K11664)/(D11664*0.0001)</f>
      </c>
    </row>
    <row r="11665">
      <c r="A11665" t="n">
        <v>2017</v>
      </c>
      <c r="B11665" t="inlineStr">
        <is>
          <t>00355089</t>
        </is>
      </c>
      <c r="C11665" t="inlineStr">
        <is>
          <t>토탈소프트</t>
        </is>
      </c>
      <c r="D11665" t="n">
        <v>2403143000</v>
      </c>
      <c r="E11665" t="n">
        <v>350518000</v>
      </c>
      <c r="F11665" t="n">
        <v>113999000</v>
      </c>
      <c r="G11665" t="n">
        <v>42276000</v>
      </c>
      <c r="H11665" t="n">
        <v>3</v>
      </c>
      <c r="I11665" t="n">
        <v>4.5</v>
      </c>
      <c r="K11665" t="n">
        <v>-163889000</v>
      </c>
      <c r="L11665" t="n">
        <v>190649000</v>
      </c>
      <c r="M11665" t="n">
        <v>186005000</v>
      </c>
      <c r="N11665" t="n">
        <v>-163307000</v>
      </c>
      <c r="O11665">
        <f>D11664</f>
      </c>
      <c r="P11665">
        <f>(E11665-F11665+G11665)/O11665*100</f>
      </c>
      <c r="Q11665">
        <f>H11664</f>
      </c>
      <c r="R11665">
        <f>I11664</f>
      </c>
      <c r="S11665">
        <f>H11665-H11664</f>
      </c>
      <c r="T11665">
        <f>I11665-I11664</f>
      </c>
      <c r="U11665">
        <f>(L11665-K11665)/(2*D11665*0.01)</f>
      </c>
      <c r="V11665">
        <f>(L11665+K11665)/(D11665*0.0001)</f>
      </c>
    </row>
    <row r="11666">
      <c r="A11666" t="n">
        <v>2018</v>
      </c>
      <c r="B11666" t="inlineStr">
        <is>
          <t>00355089</t>
        </is>
      </c>
      <c r="C11666" t="inlineStr">
        <is>
          <t>토탈소프트</t>
        </is>
      </c>
      <c r="D11666" t="n">
        <v>2920564000</v>
      </c>
      <c r="E11666" t="n">
        <v>385729000</v>
      </c>
      <c r="F11666" t="n">
        <v>111013000</v>
      </c>
      <c r="G11666" t="n">
        <v>54505000</v>
      </c>
      <c r="H11666" t="n">
        <v>2.53</v>
      </c>
      <c r="I11666" t="n">
        <v>4.5</v>
      </c>
      <c r="K11666" t="n">
        <v>-209316000</v>
      </c>
      <c r="L11666" t="n">
        <v>242715000</v>
      </c>
      <c r="M11666" t="n">
        <v>235594000</v>
      </c>
      <c r="N11666" t="n">
        <v>-207635000</v>
      </c>
      <c r="O11666">
        <f>D11665</f>
      </c>
      <c r="P11666">
        <f>(E11666-F11666+G11666)/O11666*100</f>
      </c>
      <c r="Q11666">
        <f>H11665</f>
      </c>
      <c r="R11666">
        <f>I11665</f>
      </c>
      <c r="S11666">
        <f>H11666-H11665</f>
      </c>
      <c r="T11666">
        <f>I11666-I11665</f>
      </c>
      <c r="U11666">
        <f>(L11666-K11666)/(2*D11666*0.01)</f>
      </c>
      <c r="V11666">
        <f>(L11666+K11666)/(D11666*0.0001)</f>
      </c>
    </row>
    <row r="11667">
      <c r="A11667" t="n">
        <v>2019</v>
      </c>
      <c r="B11667" t="inlineStr">
        <is>
          <t>00355089</t>
        </is>
      </c>
      <c r="C11667" t="inlineStr">
        <is>
          <t>토탈소프트</t>
        </is>
      </c>
      <c r="D11667" t="n">
        <v>3349654000</v>
      </c>
      <c r="E11667" t="n">
        <v>425017000</v>
      </c>
      <c r="F11667" t="n">
        <v>329002000</v>
      </c>
      <c r="G11667" t="n">
        <v>59596000</v>
      </c>
      <c r="H11667" t="n">
        <v>2.23</v>
      </c>
      <c r="I11667" t="n">
        <v>4.5</v>
      </c>
      <c r="K11667" t="n">
        <v>-275216000</v>
      </c>
      <c r="L11667" t="n">
        <v>323806000</v>
      </c>
      <c r="M11667" t="n">
        <v>313234000</v>
      </c>
      <c r="N11667" t="n">
        <v>-272284000</v>
      </c>
      <c r="O11667">
        <f>D11666</f>
      </c>
      <c r="P11667">
        <f>(E11667-F11667+G11667)/O11667*100</f>
      </c>
      <c r="Q11667">
        <f>H11666</f>
      </c>
      <c r="R11667">
        <f>I11666</f>
      </c>
      <c r="S11667">
        <f>H11667-H11666</f>
      </c>
      <c r="T11667">
        <f>I11667-I11666</f>
      </c>
      <c r="U11667">
        <f>(L11667-K11667)/(2*D11667*0.01)</f>
      </c>
      <c r="V11667">
        <f>(L11667+K11667)/(D11667*0.0001)</f>
      </c>
    </row>
    <row r="11668">
      <c r="A11668" t="n">
        <v>2020</v>
      </c>
      <c r="B11668" t="inlineStr">
        <is>
          <t>00355089</t>
        </is>
      </c>
      <c r="C11668" t="inlineStr">
        <is>
          <t>토탈소프트</t>
        </is>
      </c>
      <c r="D11668" t="n">
        <v>3796634000</v>
      </c>
      <c r="E11668" t="n">
        <v>482061000</v>
      </c>
      <c r="F11668" t="n">
        <v>103129000</v>
      </c>
      <c r="G11668" t="n">
        <v>60384000</v>
      </c>
      <c r="H11668" t="n">
        <v>2.46</v>
      </c>
      <c r="I11668" t="n">
        <v>4.5</v>
      </c>
      <c r="K11668" t="n">
        <v>-289866000</v>
      </c>
      <c r="L11668" t="n">
        <v>338058000</v>
      </c>
      <c r="M11668" t="n">
        <v>327915000</v>
      </c>
      <c r="N11668" t="n">
        <v>-287300000</v>
      </c>
      <c r="O11668">
        <f>D11667</f>
      </c>
      <c r="P11668">
        <f>(E11668-F11668+G11668)/O11668*100</f>
      </c>
      <c r="Q11668">
        <f>H11667</f>
      </c>
      <c r="R11668">
        <f>I11667</f>
      </c>
      <c r="S11668">
        <f>H11668-H11667</f>
      </c>
      <c r="T11668">
        <f>I11668-I11667</f>
      </c>
      <c r="U11668">
        <f>(L11668-K11668)/(2*D11668*0.01)</f>
      </c>
      <c r="V11668">
        <f>(L11668+K11668)/(D11668*0.0001)</f>
      </c>
    </row>
    <row r="11669">
      <c r="A11669" t="n">
        <v>2021</v>
      </c>
      <c r="B11669" t="inlineStr">
        <is>
          <t>00355089</t>
        </is>
      </c>
      <c r="C11669" t="inlineStr">
        <is>
          <t>토탈소프트</t>
        </is>
      </c>
      <c r="D11669" t="n">
        <v>4247034000</v>
      </c>
      <c r="E11669" t="n">
        <v>513688000</v>
      </c>
      <c r="F11669" t="n">
        <v>416028000</v>
      </c>
      <c r="G11669" t="n">
        <v>74707000</v>
      </c>
      <c r="H11669" t="n">
        <v>2.97</v>
      </c>
      <c r="I11669" t="n">
        <v>4.5</v>
      </c>
      <c r="K11669" t="n">
        <v>-281107000</v>
      </c>
      <c r="L11669" t="n">
        <v>326088000</v>
      </c>
      <c r="O11669">
        <f>D11668</f>
      </c>
      <c r="P11669">
        <f>(E11669-F11669+G11669)/O11669*100</f>
      </c>
      <c r="Q11669">
        <f>H11668</f>
      </c>
      <c r="R11669">
        <f>I11668</f>
      </c>
      <c r="S11669">
        <f>H11669-H11668</f>
      </c>
      <c r="T11669">
        <f>I11669-I11668</f>
      </c>
      <c r="U11669">
        <f>(L11669-K11669)/(2*D11669*0.01)</f>
      </c>
      <c r="V11669">
        <f>(L11669+K11669)/(D11669*0.0001)</f>
      </c>
    </row>
    <row r="11670">
      <c r="A11670" t="n">
        <v>2022</v>
      </c>
      <c r="B11670" t="inlineStr">
        <is>
          <t>00355089</t>
        </is>
      </c>
      <c r="C11670" t="inlineStr">
        <is>
          <t>토탈소프트</t>
        </is>
      </c>
      <c r="D11670" t="n">
        <v>4744191000</v>
      </c>
      <c r="E11670" t="n">
        <v>563419000</v>
      </c>
      <c r="F11670" t="n">
        <v>196560000</v>
      </c>
      <c r="G11670" t="n">
        <v>91860000</v>
      </c>
      <c r="H11670" t="n">
        <v>5.35</v>
      </c>
      <c r="I11670" t="n">
        <v>6.33</v>
      </c>
      <c r="O11670">
        <f>D11669</f>
      </c>
      <c r="P11670">
        <f>(E11670-F11670+G11670)/O11670*100</f>
      </c>
      <c r="Q11670">
        <f>H11669</f>
      </c>
      <c r="R11670">
        <f>I11669</f>
      </c>
      <c r="S11670">
        <f>H11670-H11669</f>
      </c>
      <c r="T11670">
        <f>I11670-I11669</f>
      </c>
    </row>
    <row r="11671">
      <c r="A11671" t="n">
        <v>2023</v>
      </c>
      <c r="B11671" t="inlineStr">
        <is>
          <t>00355089</t>
        </is>
      </c>
      <c r="C11671" t="inlineStr">
        <is>
          <t>토탈소프트</t>
        </is>
      </c>
      <c r="D11671" t="n">
        <v>6100535000</v>
      </c>
      <c r="E11671" t="n">
        <v>613639000</v>
      </c>
      <c r="F11671" t="n">
        <v>356519000</v>
      </c>
      <c r="G11671" t="n">
        <v>183855000</v>
      </c>
      <c r="H11671" t="n">
        <v>4.56</v>
      </c>
      <c r="I11671" t="n">
        <v>6.27</v>
      </c>
      <c r="O11671">
        <f>D11670</f>
      </c>
      <c r="P11671">
        <f>(E11671-F11671+G11671)/O11671*100</f>
      </c>
      <c r="Q11671">
        <f>H11670</f>
      </c>
      <c r="R11671">
        <f>I11670</f>
      </c>
      <c r="S11671">
        <f>H11671-H11670</f>
      </c>
      <c r="T11671">
        <f>I11671-I11670</f>
      </c>
    </row>
    <row r="11672">
      <c r="A11672" t="n">
        <v>2024</v>
      </c>
      <c r="B11672" t="inlineStr">
        <is>
          <t>00355089</t>
        </is>
      </c>
      <c r="C11672" t="inlineStr">
        <is>
          <t>토탈소프트</t>
        </is>
      </c>
      <c r="D11672" t="n">
        <v>7367287000</v>
      </c>
      <c r="E11672" t="n">
        <v>689643000</v>
      </c>
      <c r="F11672" t="n">
        <v>242042000</v>
      </c>
      <c r="G11672" t="n">
        <v>189726000</v>
      </c>
      <c r="H11672" t="n">
        <v>3.99</v>
      </c>
      <c r="I11672" t="n">
        <v>6.77</v>
      </c>
      <c r="O11672">
        <f>D11671</f>
      </c>
      <c r="P11672">
        <f>(E11672-F11672+G11672)/O11672*100</f>
      </c>
      <c r="Q11672">
        <f>H11671</f>
      </c>
      <c r="R11672">
        <f>I11671</f>
      </c>
      <c r="S11672">
        <f>H11672-H11671</f>
      </c>
      <c r="T11672">
        <f>I11672-I11671</f>
      </c>
    </row>
    <row r="11673">
      <c r="A11673" t="n">
        <v>2025</v>
      </c>
      <c r="B11673" t="inlineStr">
        <is>
          <t>00355089</t>
        </is>
      </c>
      <c r="C11673" t="inlineStr">
        <is>
          <t>토탈소프트</t>
        </is>
      </c>
      <c r="D11673" t="n">
        <v>7458207000</v>
      </c>
      <c r="E11673" t="n">
        <v>820769000</v>
      </c>
      <c r="F11673" t="n">
        <v>193743000</v>
      </c>
      <c r="G11673" t="n">
        <v>208537000</v>
      </c>
      <c r="H11673" t="n">
        <v>4.3</v>
      </c>
      <c r="I11673" t="n">
        <v>5.33</v>
      </c>
      <c r="O11673">
        <f>D11672</f>
      </c>
      <c r="P11673">
        <f>(E11673-F11673+G11673)/O11673*100</f>
      </c>
      <c r="Q11673">
        <f>H11672</f>
      </c>
      <c r="R11673">
        <f>I11672</f>
      </c>
      <c r="S11673">
        <f>H11673-H11672</f>
      </c>
      <c r="T11673">
        <f>I11673-I11672</f>
      </c>
    </row>
    <row r="11674">
      <c r="A11674" t="n">
        <v>2015</v>
      </c>
      <c r="B11674" t="inlineStr">
        <is>
          <t>00355380</t>
        </is>
      </c>
      <c r="C11674" t="inlineStr">
        <is>
          <t>씽크풀</t>
        </is>
      </c>
      <c r="D11674" t="n">
        <v>1579951698</v>
      </c>
      <c r="E11674" t="n">
        <v>234977753</v>
      </c>
      <c r="F11674" t="n">
        <v>71888710</v>
      </c>
      <c r="G11674" t="n">
        <v>40744552</v>
      </c>
      <c r="H11674" t="n">
        <v>2.56</v>
      </c>
      <c r="I11674" t="n">
        <v>3.53</v>
      </c>
      <c r="J11674" t="n">
        <v>15.3</v>
      </c>
      <c r="K11674" t="n">
        <v>-106450215</v>
      </c>
      <c r="L11674" t="n">
        <v>123133739</v>
      </c>
      <c r="M11674" t="n">
        <v>122689008</v>
      </c>
      <c r="N11674" t="n">
        <v>-108056684</v>
      </c>
      <c r="U11674">
        <f>(L11674-K11674)/(2*D11674*0.01)</f>
      </c>
      <c r="V11674">
        <f>(L11674+K11674)/(D11674*0.0001)</f>
      </c>
    </row>
    <row r="11675">
      <c r="A11675" t="n">
        <v>2016</v>
      </c>
      <c r="B11675" t="inlineStr">
        <is>
          <t>00355380</t>
        </is>
      </c>
      <c r="C11675" t="inlineStr">
        <is>
          <t>씽크풀</t>
        </is>
      </c>
      <c r="D11675" t="n">
        <v>2018981440</v>
      </c>
      <c r="E11675" t="n">
        <v>255060406</v>
      </c>
      <c r="F11675" t="n">
        <v>29534850</v>
      </c>
      <c r="G11675" t="n">
        <v>45643056</v>
      </c>
      <c r="H11675" t="n">
        <v>2.63</v>
      </c>
      <c r="I11675" t="n">
        <v>3.48</v>
      </c>
      <c r="J11675" t="n">
        <v>12.9</v>
      </c>
      <c r="K11675" t="n">
        <v>-127928163</v>
      </c>
      <c r="L11675" t="n">
        <v>147747136</v>
      </c>
      <c r="M11675" t="n">
        <v>147323092</v>
      </c>
      <c r="N11675" t="n">
        <v>-129943612</v>
      </c>
      <c r="O11675">
        <f>D11674</f>
      </c>
      <c r="P11675">
        <f>(E11675-F11675+G11675)/O11675*100</f>
      </c>
      <c r="Q11675">
        <f>H11674</f>
      </c>
      <c r="R11675">
        <f>I11674</f>
      </c>
      <c r="S11675">
        <f>H11675-H11674</f>
      </c>
      <c r="T11675">
        <f>I11675-I11674</f>
      </c>
      <c r="U11675">
        <f>(L11675-K11675)/(2*D11675*0.01)</f>
      </c>
      <c r="V11675">
        <f>(L11675+K11675)/(D11675*0.0001)</f>
      </c>
    </row>
    <row r="11676">
      <c r="A11676" t="n">
        <v>2017</v>
      </c>
      <c r="B11676" t="inlineStr">
        <is>
          <t>00355380</t>
        </is>
      </c>
      <c r="C11676" t="inlineStr">
        <is>
          <t>씽크풀</t>
        </is>
      </c>
      <c r="D11676" t="n">
        <v>2023992833</v>
      </c>
      <c r="E11676" t="n">
        <v>285531684</v>
      </c>
      <c r="F11676" t="n">
        <v>269150180</v>
      </c>
      <c r="G11676" t="n">
        <v>51378156</v>
      </c>
      <c r="H11676" t="n">
        <v>2.96</v>
      </c>
      <c r="I11676" t="n">
        <v>3.54</v>
      </c>
      <c r="J11676" t="n">
        <v>10.9</v>
      </c>
      <c r="K11676" t="n">
        <v>-110768716</v>
      </c>
      <c r="L11676" t="n">
        <v>125687092</v>
      </c>
      <c r="M11676" t="n">
        <v>125746666</v>
      </c>
      <c r="N11676" t="n">
        <v>-112861236</v>
      </c>
      <c r="O11676">
        <f>D11675</f>
      </c>
      <c r="P11676">
        <f>(E11676-F11676+G11676)/O11676*100</f>
      </c>
      <c r="Q11676">
        <f>H11675</f>
      </c>
      <c r="R11676">
        <f>I11675</f>
      </c>
      <c r="S11676">
        <f>H11676-H11675</f>
      </c>
      <c r="T11676">
        <f>I11676-I11675</f>
      </c>
      <c r="U11676">
        <f>(L11676-K11676)/(2*D11676*0.01)</f>
      </c>
      <c r="V11676">
        <f>(L11676+K11676)/(D11676*0.0001)</f>
      </c>
    </row>
    <row r="11677">
      <c r="A11677" t="n">
        <v>2018</v>
      </c>
      <c r="B11677" t="inlineStr">
        <is>
          <t>00355380</t>
        </is>
      </c>
      <c r="C11677" t="inlineStr">
        <is>
          <t>씽크풀</t>
        </is>
      </c>
      <c r="D11677" t="n">
        <v>2227486120</v>
      </c>
      <c r="E11677" t="n">
        <v>264647580</v>
      </c>
      <c r="F11677" t="n">
        <v>173235510</v>
      </c>
      <c r="G11677" t="n">
        <v>58021056</v>
      </c>
      <c r="H11677" t="n">
        <v>2.46</v>
      </c>
      <c r="I11677" t="n">
        <v>3.49</v>
      </c>
      <c r="J11677" t="n">
        <v>11.8</v>
      </c>
      <c r="K11677" t="n">
        <v>-120213511</v>
      </c>
      <c r="L11677" t="n">
        <v>136038187</v>
      </c>
      <c r="M11677" t="n">
        <v>135392184</v>
      </c>
      <c r="N11677" t="n">
        <v>-121922204</v>
      </c>
      <c r="O11677">
        <f>D11676</f>
      </c>
      <c r="P11677">
        <f>(E11677-F11677+G11677)/O11677*100</f>
      </c>
      <c r="Q11677">
        <f>H11676</f>
      </c>
      <c r="R11677">
        <f>I11676</f>
      </c>
      <c r="S11677">
        <f>H11677-H11676</f>
      </c>
      <c r="T11677">
        <f>I11677-I11676</f>
      </c>
      <c r="U11677">
        <f>(L11677-K11677)/(2*D11677*0.01)</f>
      </c>
      <c r="V11677">
        <f>(L11677+K11677)/(D11677*0.0001)</f>
      </c>
    </row>
    <row r="11678">
      <c r="A11678" t="n">
        <v>2019</v>
      </c>
      <c r="B11678" t="inlineStr">
        <is>
          <t>00355380</t>
        </is>
      </c>
      <c r="C11678" t="inlineStr">
        <is>
          <t>씽크풀</t>
        </is>
      </c>
      <c r="D11678" t="n">
        <v>2513251439</v>
      </c>
      <c r="E11678" t="n">
        <v>274514460</v>
      </c>
      <c r="F11678" t="n">
        <v>75620010</v>
      </c>
      <c r="G11678" t="n">
        <v>53161338</v>
      </c>
      <c r="H11678" t="n">
        <v>2.16</v>
      </c>
      <c r="I11678" t="n">
        <v>3</v>
      </c>
      <c r="J11678" t="n">
        <v>11.6</v>
      </c>
      <c r="K11678" t="n">
        <v>-141667609</v>
      </c>
      <c r="L11678" t="n">
        <v>160462978</v>
      </c>
      <c r="M11678" t="n">
        <v>157527383</v>
      </c>
      <c r="N11678" t="n">
        <v>-141927081</v>
      </c>
      <c r="O11678">
        <f>D11677</f>
      </c>
      <c r="P11678">
        <f>(E11678-F11678+G11678)/O11678*100</f>
      </c>
      <c r="Q11678">
        <f>H11677</f>
      </c>
      <c r="R11678">
        <f>I11677</f>
      </c>
      <c r="S11678">
        <f>H11678-H11677</f>
      </c>
      <c r="T11678">
        <f>I11678-I11677</f>
      </c>
      <c r="U11678">
        <f>(L11678-K11678)/(2*D11678*0.01)</f>
      </c>
      <c r="V11678">
        <f>(L11678+K11678)/(D11678*0.0001)</f>
      </c>
    </row>
    <row r="11679">
      <c r="A11679" t="n">
        <v>2020</v>
      </c>
      <c r="B11679" t="inlineStr">
        <is>
          <t>00355380</t>
        </is>
      </c>
      <c r="C11679" t="inlineStr">
        <is>
          <t>씽크풀</t>
        </is>
      </c>
      <c r="D11679" t="n">
        <v>2646711530</v>
      </c>
      <c r="E11679" t="n">
        <v>285517669</v>
      </c>
      <c r="F11679" t="n">
        <v>147504500</v>
      </c>
      <c r="G11679" t="n">
        <v>52849873</v>
      </c>
      <c r="H11679" t="n">
        <v>2.13</v>
      </c>
      <c r="I11679" t="n">
        <v>3</v>
      </c>
      <c r="J11679" t="n">
        <v>11.2</v>
      </c>
      <c r="K11679" t="n">
        <v>-159361887</v>
      </c>
      <c r="L11679" t="n">
        <v>159361887</v>
      </c>
      <c r="M11679" t="n">
        <v>156418616</v>
      </c>
      <c r="N11679" t="n">
        <v>-141454035</v>
      </c>
      <c r="O11679">
        <f>D11678</f>
      </c>
      <c r="P11679">
        <f>(E11679-F11679+G11679)/O11679*100</f>
      </c>
      <c r="Q11679">
        <f>H11678</f>
      </c>
      <c r="R11679">
        <f>I11678</f>
      </c>
      <c r="S11679">
        <f>H11679-H11678</f>
      </c>
      <c r="T11679">
        <f>I11679-I11678</f>
      </c>
      <c r="U11679">
        <f>(L11679-K11679)/(2*D11679*0.01)</f>
      </c>
    </row>
    <row r="11680">
      <c r="A11680" t="n">
        <v>2021</v>
      </c>
      <c r="B11680" t="inlineStr">
        <is>
          <t>00355380</t>
        </is>
      </c>
      <c r="C11680" t="inlineStr">
        <is>
          <t>씽크풀</t>
        </is>
      </c>
      <c r="D11680" t="n">
        <v>2638533095</v>
      </c>
      <c r="E11680" t="n">
        <v>271247273</v>
      </c>
      <c r="F11680" t="n">
        <v>288749740</v>
      </c>
      <c r="G11680" t="n">
        <v>55142562</v>
      </c>
      <c r="H11680" t="n">
        <v>2.84</v>
      </c>
      <c r="I11680" t="n">
        <v>3</v>
      </c>
      <c r="K11680" t="n">
        <v>-185394821</v>
      </c>
      <c r="L11680" t="n">
        <v>185394821</v>
      </c>
      <c r="M11680" t="n">
        <v>183341330</v>
      </c>
      <c r="N11680" t="n">
        <v>-165531753</v>
      </c>
      <c r="O11680">
        <f>D11679</f>
      </c>
      <c r="P11680">
        <f>(E11680-F11680+G11680)/O11680*100</f>
      </c>
      <c r="Q11680">
        <f>H11679</f>
      </c>
      <c r="R11680">
        <f>I11679</f>
      </c>
      <c r="S11680">
        <f>H11680-H11679</f>
      </c>
      <c r="T11680">
        <f>I11680-I11679</f>
      </c>
      <c r="U11680">
        <f>(L11680-K11680)/(2*D11680*0.01)</f>
      </c>
    </row>
    <row r="11681">
      <c r="A11681" t="n">
        <v>2022</v>
      </c>
      <c r="B11681" t="inlineStr">
        <is>
          <t>00355380</t>
        </is>
      </c>
      <c r="C11681" t="inlineStr">
        <is>
          <t>씽크풀</t>
        </is>
      </c>
      <c r="D11681" t="n">
        <v>2864649193</v>
      </c>
      <c r="E11681" t="n">
        <v>264795441</v>
      </c>
      <c r="F11681" t="n">
        <v>177414400</v>
      </c>
      <c r="G11681" t="n">
        <v>67855382</v>
      </c>
      <c r="H11681" t="n">
        <v>5.29</v>
      </c>
      <c r="I11681" t="n">
        <v>5.25</v>
      </c>
      <c r="J11681" t="n">
        <v>6.497</v>
      </c>
      <c r="K11681" t="n">
        <v>-183931807</v>
      </c>
      <c r="L11681" t="n">
        <v>183931807</v>
      </c>
      <c r="M11681" t="n">
        <v>182419712</v>
      </c>
      <c r="N11681" t="n">
        <v>-163350244</v>
      </c>
      <c r="O11681">
        <f>D11680</f>
      </c>
      <c r="P11681">
        <f>(E11681-F11681+G11681)/O11681*100</f>
      </c>
      <c r="Q11681">
        <f>H11680</f>
      </c>
      <c r="R11681">
        <f>I11680</f>
      </c>
      <c r="S11681">
        <f>H11681-H11680</f>
      </c>
      <c r="T11681">
        <f>I11681-I11680</f>
      </c>
      <c r="U11681">
        <f>(L11681-K11681)/(2*D11681*0.01)</f>
      </c>
    </row>
    <row r="11682">
      <c r="A11682" t="n">
        <v>2023</v>
      </c>
      <c r="B11682" t="inlineStr">
        <is>
          <t>00355380</t>
        </is>
      </c>
      <c r="C11682" t="inlineStr">
        <is>
          <t>씽크풀</t>
        </is>
      </c>
      <c r="D11682" t="n">
        <v>3441063639</v>
      </c>
      <c r="E11682" t="n">
        <v>288508205</v>
      </c>
      <c r="F11682" t="n">
        <v>30005320</v>
      </c>
      <c r="G11682" t="n">
        <v>139064354</v>
      </c>
      <c r="H11682" t="n">
        <v>4.44</v>
      </c>
      <c r="I11682" t="n">
        <v>5.25</v>
      </c>
      <c r="J11682" t="n">
        <v>8.880000000000001</v>
      </c>
      <c r="K11682" t="n">
        <v>-222591756</v>
      </c>
      <c r="L11682" t="n">
        <v>222591756</v>
      </c>
      <c r="M11682" t="n">
        <v>218825007</v>
      </c>
      <c r="N11682" t="n">
        <v>-195109730</v>
      </c>
      <c r="O11682">
        <f>D11681</f>
      </c>
      <c r="P11682">
        <f>(E11682-F11682+G11682)/O11682*100</f>
      </c>
      <c r="Q11682">
        <f>H11681</f>
      </c>
      <c r="R11682">
        <f>I11681</f>
      </c>
      <c r="S11682">
        <f>H11682-H11681</f>
      </c>
      <c r="T11682">
        <f>I11682-I11681</f>
      </c>
      <c r="U11682">
        <f>(L11682-K11682)/(2*D11682*0.01)</f>
      </c>
    </row>
    <row r="11683">
      <c r="A11683" t="n">
        <v>2024</v>
      </c>
      <c r="B11683" t="inlineStr">
        <is>
          <t>00355380</t>
        </is>
      </c>
      <c r="C11683" t="inlineStr">
        <is>
          <t>씽크풀</t>
        </is>
      </c>
      <c r="D11683" t="n">
        <v>3445544678</v>
      </c>
      <c r="E11683" t="n">
        <v>318340595</v>
      </c>
      <c r="F11683" t="n">
        <v>381345510</v>
      </c>
      <c r="G11683" t="n">
        <v>104588232</v>
      </c>
      <c r="H11683" t="n">
        <v>3.85</v>
      </c>
      <c r="I11683" t="n">
        <v>4.32</v>
      </c>
      <c r="J11683" t="n">
        <v>8.449999999999999</v>
      </c>
      <c r="K11683" t="n">
        <v>-209808890</v>
      </c>
      <c r="L11683" t="n">
        <v>209808890</v>
      </c>
      <c r="M11683" t="n">
        <v>212693522</v>
      </c>
      <c r="N11683" t="n">
        <v>-189484805</v>
      </c>
      <c r="O11683">
        <f>D11682</f>
      </c>
      <c r="P11683">
        <f>(E11683-F11683+G11683)/O11683*100</f>
      </c>
      <c r="Q11683">
        <f>H11682</f>
      </c>
      <c r="R11683">
        <f>I11682</f>
      </c>
      <c r="S11683">
        <f>H11683-H11682</f>
      </c>
      <c r="T11683">
        <f>I11683-I11682</f>
      </c>
      <c r="U11683">
        <f>(L11683-K11683)/(2*D11683*0.01)</f>
      </c>
    </row>
    <row r="11684">
      <c r="A11684" t="n">
        <v>2014</v>
      </c>
      <c r="B11684" t="inlineStr">
        <is>
          <t>00355548</t>
        </is>
      </c>
      <c r="C11684" t="inlineStr">
        <is>
          <t>한국테크놀로지</t>
        </is>
      </c>
      <c r="D11684" t="n">
        <v>1099499000</v>
      </c>
      <c r="E11684" t="n">
        <v>183037000</v>
      </c>
      <c r="F11684" t="n">
        <v>136483000</v>
      </c>
      <c r="G11684" t="n">
        <v>45375000</v>
      </c>
      <c r="H11684" t="n">
        <v>2.74</v>
      </c>
      <c r="I11684" t="n">
        <v>3.65</v>
      </c>
      <c r="K11684" t="n">
        <v>20705000</v>
      </c>
      <c r="L11684" t="n">
        <v>23963000</v>
      </c>
      <c r="M11684" t="n">
        <v>24024000</v>
      </c>
      <c r="N11684" t="n">
        <v>-21132000</v>
      </c>
      <c r="U11684">
        <f>(L11684-K11684)/(2*D11684*0.01)</f>
      </c>
      <c r="V11684">
        <f>(L11684+K11684)/(D11684*0.0001)</f>
      </c>
    </row>
    <row r="11685">
      <c r="A11685" t="n">
        <v>2016</v>
      </c>
      <c r="B11685" t="inlineStr">
        <is>
          <t>00355548</t>
        </is>
      </c>
      <c r="C11685" t="inlineStr">
        <is>
          <t>한국테크놀로지</t>
        </is>
      </c>
      <c r="D11685" t="n">
        <v>2335996000</v>
      </c>
      <c r="E11685" t="n">
        <v>353545000</v>
      </c>
      <c r="F11685" t="n">
        <v>5793000</v>
      </c>
      <c r="G11685" t="n">
        <v>55310000</v>
      </c>
      <c r="H11685" t="n">
        <v>2.36</v>
      </c>
      <c r="I11685" t="n">
        <v>3.07</v>
      </c>
      <c r="K11685" t="n">
        <v>-159457000</v>
      </c>
      <c r="L11685" t="n">
        <v>179842000</v>
      </c>
      <c r="M11685" t="n">
        <v>180658000</v>
      </c>
      <c r="N11685" t="n">
        <v>-163075000</v>
      </c>
      <c r="U11685">
        <f>(L11685-K11685)/(2*D11685*0.01)</f>
      </c>
      <c r="V11685">
        <f>(L11685+K11685)/(D11685*0.0001)</f>
      </c>
    </row>
    <row r="11686">
      <c r="A11686" t="n">
        <v>2017</v>
      </c>
      <c r="B11686" t="inlineStr">
        <is>
          <t>00355548</t>
        </is>
      </c>
      <c r="C11686" t="inlineStr">
        <is>
          <t>한국테크놀로지</t>
        </is>
      </c>
      <c r="D11686" t="n">
        <v>711891000</v>
      </c>
      <c r="E11686" t="n">
        <v>441261000</v>
      </c>
      <c r="F11686" t="n">
        <v>1708409000</v>
      </c>
      <c r="G11686" t="n">
        <v>65543000</v>
      </c>
      <c r="H11686" t="n">
        <v>2.78</v>
      </c>
      <c r="I11686" t="n">
        <v>3.27</v>
      </c>
      <c r="K11686" t="n">
        <v>-36168000</v>
      </c>
      <c r="L11686" t="n">
        <v>41079000</v>
      </c>
      <c r="M11686" t="n">
        <v>41371000</v>
      </c>
      <c r="N11686" t="n">
        <v>-37068000</v>
      </c>
      <c r="O11686">
        <f>D11685</f>
      </c>
      <c r="P11686">
        <f>(E11686-F11686+G11686)/O11686*100</f>
      </c>
      <c r="Q11686">
        <f>H11685</f>
      </c>
      <c r="R11686">
        <f>I11685</f>
      </c>
      <c r="S11686">
        <f>H11686-H11685</f>
      </c>
      <c r="T11686">
        <f>I11686-I11685</f>
      </c>
      <c r="U11686">
        <f>(L11686-K11686)/(2*D11686*0.01)</f>
      </c>
      <c r="V11686">
        <f>(L11686+K11686)/(D11686*0.0001)</f>
      </c>
    </row>
    <row r="11687">
      <c r="A11687" t="n">
        <v>2018</v>
      </c>
      <c r="B11687" t="inlineStr">
        <is>
          <t>00355548</t>
        </is>
      </c>
      <c r="C11687" t="inlineStr">
        <is>
          <t>한국테크놀로지</t>
        </is>
      </c>
      <c r="D11687" t="n">
        <v>609670000</v>
      </c>
      <c r="E11687" t="n">
        <v>202791000</v>
      </c>
      <c r="F11687" t="n">
        <v>1577000</v>
      </c>
      <c r="G11687" t="n">
        <v>25428000</v>
      </c>
      <c r="H11687" t="n">
        <v>2.26</v>
      </c>
      <c r="I11687" t="n">
        <v>3.54</v>
      </c>
      <c r="K11687" t="n">
        <v>-35031000</v>
      </c>
      <c r="L11687" t="n">
        <v>40459000</v>
      </c>
      <c r="M11687" t="n">
        <v>40408000</v>
      </c>
      <c r="N11687" t="n">
        <v>-35636000</v>
      </c>
      <c r="O11687">
        <f>D11686</f>
      </c>
      <c r="P11687">
        <f>(E11687-F11687+G11687)/O11687*100</f>
      </c>
      <c r="Q11687">
        <f>H11686</f>
      </c>
      <c r="R11687">
        <f>I11686</f>
      </c>
      <c r="S11687">
        <f>H11687-H11686</f>
      </c>
      <c r="T11687">
        <f>I11687-I11686</f>
      </c>
      <c r="U11687">
        <f>(L11687-K11687)/(2*D11687*0.01)</f>
      </c>
      <c r="V11687">
        <f>(L11687+K11687)/(D11687*0.0001)</f>
      </c>
    </row>
    <row r="11688">
      <c r="A11688" t="n">
        <v>2019</v>
      </c>
      <c r="B11688" t="inlineStr">
        <is>
          <t>00355548</t>
        </is>
      </c>
      <c r="C11688" t="inlineStr">
        <is>
          <t>한국테크놀로지</t>
        </is>
      </c>
      <c r="D11688" t="n">
        <v>9379734000</v>
      </c>
      <c r="E11688" t="n">
        <v>1601395000</v>
      </c>
      <c r="F11688" t="n">
        <v>2538077000</v>
      </c>
      <c r="G11688" t="n">
        <v>267883000</v>
      </c>
      <c r="H11688" t="n">
        <v>2.07</v>
      </c>
      <c r="I11688" t="n">
        <v>4.05</v>
      </c>
      <c r="K11688" t="n">
        <v>-735763000</v>
      </c>
      <c r="L11688" t="n">
        <v>844240000</v>
      </c>
      <c r="M11688" t="n">
        <v>843768000</v>
      </c>
      <c r="N11688" t="n">
        <v>-748998000</v>
      </c>
      <c r="O11688">
        <f>D11687</f>
      </c>
      <c r="P11688">
        <f>(E11688-F11688+G11688)/O11688*100</f>
      </c>
      <c r="Q11688">
        <f>H11687</f>
      </c>
      <c r="R11688">
        <f>I11687</f>
      </c>
      <c r="S11688">
        <f>H11688-H11687</f>
      </c>
      <c r="T11688">
        <f>I11688-I11687</f>
      </c>
      <c r="U11688">
        <f>(L11688-K11688)/(2*D11688*0.01)</f>
      </c>
      <c r="V11688">
        <f>(L11688+K11688)/(D11688*0.0001)</f>
      </c>
    </row>
    <row r="11689">
      <c r="A11689" t="n">
        <v>2020</v>
      </c>
      <c r="B11689" t="inlineStr">
        <is>
          <t>00355548</t>
        </is>
      </c>
      <c r="C11689" t="inlineStr">
        <is>
          <t>한국테크놀로지</t>
        </is>
      </c>
      <c r="D11689" t="n">
        <v>10465021000</v>
      </c>
      <c r="E11689" t="n">
        <v>1775893000</v>
      </c>
      <c r="F11689" t="n">
        <v>2143902000</v>
      </c>
      <c r="G11689" t="n">
        <v>239774000</v>
      </c>
      <c r="H11689" t="n">
        <v>2.2</v>
      </c>
      <c r="I11689" t="n">
        <v>4.0515</v>
      </c>
      <c r="K11689" t="n">
        <v>-978457000</v>
      </c>
      <c r="L11689" t="n">
        <v>1143285000</v>
      </c>
      <c r="M11689" t="n">
        <v>1137497000</v>
      </c>
      <c r="N11689" t="n">
        <v>-991979000</v>
      </c>
      <c r="O11689">
        <f>D11688</f>
      </c>
      <c r="P11689">
        <f>(E11689-F11689+G11689)/O11689*100</f>
      </c>
      <c r="Q11689">
        <f>H11688</f>
      </c>
      <c r="R11689">
        <f>I11688</f>
      </c>
      <c r="S11689">
        <f>H11689-H11688</f>
      </c>
      <c r="T11689">
        <f>I11689-I11688</f>
      </c>
      <c r="U11689">
        <f>(L11689-K11689)/(2*D11689*0.01)</f>
      </c>
      <c r="V11689">
        <f>(L11689+K11689)/(D11689*0.0001)</f>
      </c>
    </row>
    <row r="11690">
      <c r="A11690" t="n">
        <v>2021</v>
      </c>
      <c r="B11690" t="inlineStr">
        <is>
          <t>00355548</t>
        </is>
      </c>
      <c r="C11690" t="inlineStr">
        <is>
          <t>한국테크놀로지</t>
        </is>
      </c>
      <c r="D11690" t="n">
        <v>9632053000</v>
      </c>
      <c r="E11690" t="n">
        <v>2297177000</v>
      </c>
      <c r="F11690" t="n">
        <v>2533989000</v>
      </c>
      <c r="G11690" t="n">
        <v>306453000</v>
      </c>
      <c r="H11690" t="n">
        <v>2.775</v>
      </c>
      <c r="I11690" t="n">
        <v>3.14</v>
      </c>
      <c r="K11690" t="n">
        <v>-901783000</v>
      </c>
      <c r="L11690" t="n">
        <v>1051717000</v>
      </c>
      <c r="M11690" t="n">
        <v>1052271000</v>
      </c>
      <c r="N11690" t="n">
        <v>-918623000</v>
      </c>
      <c r="O11690">
        <f>D11689</f>
      </c>
      <c r="P11690">
        <f>(E11690-F11690+G11690)/O11690*100</f>
      </c>
      <c r="Q11690">
        <f>H11689</f>
      </c>
      <c r="R11690">
        <f>I11689</f>
      </c>
      <c r="S11690">
        <f>H11690-H11689</f>
      </c>
      <c r="T11690">
        <f>I11690-I11689</f>
      </c>
      <c r="U11690">
        <f>(L11690-K11690)/(2*D11690*0.01)</f>
      </c>
      <c r="V11690">
        <f>(L11690+K11690)/(D11690*0.0001)</f>
      </c>
    </row>
    <row r="11691">
      <c r="A11691" t="n">
        <v>2022</v>
      </c>
      <c r="B11691" t="inlineStr">
        <is>
          <t>00355548</t>
        </is>
      </c>
      <c r="C11691" t="inlineStr">
        <is>
          <t>한국테크놀로지</t>
        </is>
      </c>
      <c r="D11691" t="n">
        <v>8063842000</v>
      </c>
      <c r="E11691" t="n">
        <v>1363880000</v>
      </c>
      <c r="F11691" t="n">
        <v>3471156000</v>
      </c>
      <c r="G11691" t="n">
        <v>153128000</v>
      </c>
      <c r="H11691" t="n">
        <v>4.655</v>
      </c>
      <c r="I11691" t="n">
        <v>1.565</v>
      </c>
      <c r="K11691" t="n">
        <v>-760783000</v>
      </c>
      <c r="L11691" t="n">
        <v>880454000</v>
      </c>
      <c r="M11691" t="n">
        <v>-898823000</v>
      </c>
      <c r="N11691" t="n">
        <v>-781001000</v>
      </c>
      <c r="O11691">
        <f>D11690</f>
      </c>
      <c r="P11691">
        <f>(E11691-F11691+G11691)/O11691*100</f>
      </c>
      <c r="Q11691">
        <f>H11690</f>
      </c>
      <c r="R11691">
        <f>I11690</f>
      </c>
      <c r="S11691">
        <f>H11691-H11690</f>
      </c>
      <c r="T11691">
        <f>I11691-I11690</f>
      </c>
      <c r="U11691">
        <f>(L11691-K11691)/(2*D11691*0.01)</f>
      </c>
      <c r="V11691">
        <f>(L11691+K11691)/(D11691*0.0001)</f>
      </c>
    </row>
    <row r="11692">
      <c r="A11692" t="n">
        <v>2023</v>
      </c>
      <c r="B11692" t="inlineStr">
        <is>
          <t>00355548</t>
        </is>
      </c>
      <c r="C11692" t="inlineStr">
        <is>
          <t>한국테크놀로지</t>
        </is>
      </c>
      <c r="D11692" t="n">
        <v>518845000</v>
      </c>
      <c r="E11692" t="n">
        <v>119776000</v>
      </c>
      <c r="F11692" t="n">
        <v>90012000</v>
      </c>
      <c r="G11692" t="n">
        <v>18901000</v>
      </c>
      <c r="H11692" t="n">
        <v>3.99</v>
      </c>
      <c r="I11692" t="n">
        <v>2</v>
      </c>
      <c r="K11692" t="n">
        <v>-14607000</v>
      </c>
      <c r="L11692" t="n">
        <v>15857000</v>
      </c>
      <c r="M11692" t="n">
        <v>16030000</v>
      </c>
      <c r="N11692" t="n">
        <v>-15031000</v>
      </c>
      <c r="O11692">
        <f>D11691</f>
      </c>
      <c r="P11692">
        <f>(E11692-F11692+G11692)/O11692*100</f>
      </c>
      <c r="Q11692">
        <f>H11691</f>
      </c>
      <c r="R11692">
        <f>I11691</f>
      </c>
      <c r="S11692">
        <f>H11692-H11691</f>
      </c>
      <c r="T11692">
        <f>I11692-I11691</f>
      </c>
      <c r="U11692">
        <f>(L11692-K11692)/(2*D11692*0.01)</f>
      </c>
      <c r="V11692">
        <f>(L11692+K11692)/(D11692*0.0001)</f>
      </c>
    </row>
    <row r="11693">
      <c r="A11693" t="n">
        <v>2014</v>
      </c>
      <c r="B11693" t="inlineStr">
        <is>
          <t>00356361</t>
        </is>
      </c>
      <c r="C11693" t="inlineStr">
        <is>
          <t>LG화학</t>
        </is>
      </c>
      <c r="D11693" t="n">
        <v>605712000000</v>
      </c>
      <c r="E11693" t="n">
        <v>87649000000</v>
      </c>
      <c r="F11693" t="n">
        <v>35326000000</v>
      </c>
      <c r="G11693" t="n">
        <v>18075000000</v>
      </c>
      <c r="H11693" t="n">
        <v>3.1</v>
      </c>
      <c r="I11693" t="n">
        <v>5.1</v>
      </c>
      <c r="J11693" t="n">
        <v>12.07</v>
      </c>
      <c r="K11693" t="n">
        <v>-63117000000</v>
      </c>
      <c r="L11693" t="n">
        <v>75536000000</v>
      </c>
      <c r="M11693" t="n">
        <v>73337000000</v>
      </c>
      <c r="N11693" t="n">
        <v>-62656000000</v>
      </c>
      <c r="U11693">
        <f>(L11693-K11693)/(2*D11693*0.01)</f>
      </c>
      <c r="V11693">
        <f>(L11693+K11693)/(D11693*0.0001)</f>
      </c>
    </row>
    <row r="11694">
      <c r="A11694" t="n">
        <v>2015</v>
      </c>
      <c r="B11694" t="inlineStr">
        <is>
          <t>00356361</t>
        </is>
      </c>
      <c r="C11694" t="inlineStr">
        <is>
          <t>LG화학</t>
        </is>
      </c>
      <c r="D11694" t="n">
        <v>717770000000</v>
      </c>
      <c r="E11694" t="n">
        <v>101578000000</v>
      </c>
      <c r="F11694" t="n">
        <v>31100000000</v>
      </c>
      <c r="G11694" t="n">
        <v>18704000000</v>
      </c>
      <c r="H11694" t="n">
        <v>2.8</v>
      </c>
      <c r="I11694" t="n">
        <v>5.1</v>
      </c>
      <c r="J11694" t="n">
        <v>11.7</v>
      </c>
      <c r="K11694" t="n">
        <v>-72380000000</v>
      </c>
      <c r="L11694" t="n">
        <v>86551000000</v>
      </c>
      <c r="M11694" t="n">
        <v>83685000000</v>
      </c>
      <c r="N11694" t="n">
        <v>-71602000000</v>
      </c>
      <c r="O11694">
        <f>D11693</f>
      </c>
      <c r="P11694">
        <f>(E11694-F11694+G11694)/O11694*100</f>
      </c>
      <c r="Q11694">
        <f>H11693</f>
      </c>
      <c r="R11694">
        <f>I11693</f>
      </c>
      <c r="S11694">
        <f>H11694-H11693</f>
      </c>
      <c r="T11694">
        <f>I11694-I11693</f>
      </c>
      <c r="U11694">
        <f>(L11694-K11694)/(2*D11694*0.01)</f>
      </c>
      <c r="V11694">
        <f>(L11694+K11694)/(D11694*0.0001)</f>
      </c>
    </row>
    <row r="11695">
      <c r="A11695" t="n">
        <v>2016</v>
      </c>
      <c r="B11695" t="inlineStr">
        <is>
          <t>00356361</t>
        </is>
      </c>
      <c r="C11695" t="inlineStr">
        <is>
          <t>LG화학</t>
        </is>
      </c>
      <c r="D11695" t="n">
        <v>885259000000</v>
      </c>
      <c r="E11695" t="n">
        <v>119108000000</v>
      </c>
      <c r="F11695" t="n">
        <v>50519000000</v>
      </c>
      <c r="G11695" t="n">
        <v>20419000000</v>
      </c>
      <c r="H11695" t="n">
        <v>2.55</v>
      </c>
      <c r="I11695" t="n">
        <v>3.8</v>
      </c>
      <c r="J11695" t="n">
        <v>12.1</v>
      </c>
      <c r="K11695" t="n">
        <v>-92848000000</v>
      </c>
      <c r="L11695" t="n">
        <v>111740000000</v>
      </c>
      <c r="M11695" t="n">
        <v>108078000000</v>
      </c>
      <c r="N11695" t="n">
        <v>-91899000000</v>
      </c>
      <c r="O11695">
        <f>D11694</f>
      </c>
      <c r="P11695">
        <f>(E11695-F11695+G11695)/O11695*100</f>
      </c>
      <c r="Q11695">
        <f>H11694</f>
      </c>
      <c r="R11695">
        <f>I11694</f>
      </c>
      <c r="S11695">
        <f>H11695-H11694</f>
      </c>
      <c r="T11695">
        <f>I11695-I11694</f>
      </c>
      <c r="U11695">
        <f>(L11695-K11695)/(2*D11695*0.01)</f>
      </c>
      <c r="V11695">
        <f>(L11695+K11695)/(D11695*0.0001)</f>
      </c>
    </row>
    <row r="11696">
      <c r="A11696" t="n">
        <v>2017</v>
      </c>
      <c r="B11696" t="inlineStr">
        <is>
          <t>00356361</t>
        </is>
      </c>
      <c r="C11696" t="inlineStr">
        <is>
          <t>LG화학</t>
        </is>
      </c>
      <c r="D11696" t="n">
        <v>1049511000000</v>
      </c>
      <c r="E11696" t="n">
        <v>136529000000</v>
      </c>
      <c r="F11696" t="n">
        <v>68018000000</v>
      </c>
      <c r="G11696" t="n">
        <v>26572000000</v>
      </c>
      <c r="H11696" t="n">
        <v>3.3</v>
      </c>
      <c r="I11696" t="n">
        <v>3.6</v>
      </c>
      <c r="J11696" t="n">
        <v>11.73</v>
      </c>
      <c r="K11696" t="n">
        <v>-106007000000</v>
      </c>
      <c r="L11696" t="n">
        <v>126939000000</v>
      </c>
      <c r="M11696" t="n">
        <v>123531000000</v>
      </c>
      <c r="N11696" t="n">
        <v>-105459000000</v>
      </c>
      <c r="O11696">
        <f>D11695</f>
      </c>
      <c r="P11696">
        <f>(E11696-F11696+G11696)/O11696*100</f>
      </c>
      <c r="Q11696">
        <f>H11695</f>
      </c>
      <c r="R11696">
        <f>I11695</f>
      </c>
      <c r="S11696">
        <f>H11696-H11695</f>
      </c>
      <c r="T11696">
        <f>I11696-I11695</f>
      </c>
      <c r="U11696">
        <f>(L11696-K11696)/(2*D11696*0.01)</f>
      </c>
      <c r="V11696">
        <f>(L11696+K11696)/(D11696*0.0001)</f>
      </c>
    </row>
    <row r="11697">
      <c r="A11697" t="n">
        <v>2018</v>
      </c>
      <c r="B11697" t="inlineStr">
        <is>
          <t>00356361</t>
        </is>
      </c>
      <c r="C11697" t="inlineStr">
        <is>
          <t>LG화학</t>
        </is>
      </c>
      <c r="D11697" t="n">
        <v>1167524000000</v>
      </c>
      <c r="E11697" t="n">
        <v>146272000000</v>
      </c>
      <c r="F11697" t="n">
        <v>134152000000</v>
      </c>
      <c r="G11697" t="n">
        <v>32609000000</v>
      </c>
      <c r="H11697" t="n">
        <v>3.1</v>
      </c>
      <c r="I11697" t="n">
        <v>3.6</v>
      </c>
      <c r="J11697" t="n">
        <v>12.06</v>
      </c>
      <c r="K11697" t="n">
        <v>-63266000000</v>
      </c>
      <c r="L11697" t="n">
        <v>69324000000</v>
      </c>
      <c r="M11697" t="n">
        <v>67614000000</v>
      </c>
      <c r="N11697" t="n">
        <v>-62407000000</v>
      </c>
      <c r="O11697">
        <f>D11696</f>
      </c>
      <c r="P11697">
        <f>(E11697-F11697+G11697)/O11697*100</f>
      </c>
      <c r="Q11697">
        <f>H11696</f>
      </c>
      <c r="R11697">
        <f>I11696</f>
      </c>
      <c r="S11697">
        <f>H11697-H11696</f>
      </c>
      <c r="T11697">
        <f>I11697-I11696</f>
      </c>
      <c r="U11697">
        <f>(L11697-K11697)/(2*D11697*0.01)</f>
      </c>
      <c r="V11697">
        <f>(L11697+K11697)/(D11697*0.0001)</f>
      </c>
    </row>
    <row r="11698">
      <c r="A11698" t="n">
        <v>2019</v>
      </c>
      <c r="B11698" t="inlineStr">
        <is>
          <t>00356361</t>
        </is>
      </c>
      <c r="C11698" t="inlineStr">
        <is>
          <t>LG화학</t>
        </is>
      </c>
      <c r="D11698" t="n">
        <v>1343553000000</v>
      </c>
      <c r="E11698" t="n">
        <v>161211000000</v>
      </c>
      <c r="F11698" t="n">
        <v>90523000000</v>
      </c>
      <c r="G11698" t="n">
        <v>30649000000</v>
      </c>
      <c r="H11698" t="n">
        <v>2.45</v>
      </c>
      <c r="I11698" t="n">
        <v>4.5</v>
      </c>
      <c r="J11698" t="n">
        <v>12.74</v>
      </c>
      <c r="K11698" t="n">
        <v>-309100000000</v>
      </c>
      <c r="L11698" t="n">
        <v>339808000000</v>
      </c>
      <c r="M11698" t="n">
        <v>329492000000</v>
      </c>
      <c r="N11698" t="n">
        <v>-303304000000</v>
      </c>
      <c r="O11698">
        <f>D11697</f>
      </c>
      <c r="P11698">
        <f>(E11698-F11698+G11698)/O11698*100</f>
      </c>
      <c r="Q11698">
        <f>H11697</f>
      </c>
      <c r="R11698">
        <f>I11697</f>
      </c>
      <c r="S11698">
        <f>H11698-H11697</f>
      </c>
      <c r="T11698">
        <f>I11698-I11697</f>
      </c>
      <c r="U11698">
        <f>(L11698-K11698)/(2*D11698*0.01)</f>
      </c>
      <c r="V11698">
        <f>(L11698+K11698)/(D11698*0.0001)</f>
      </c>
    </row>
    <row r="11699">
      <c r="A11699" t="n">
        <v>2020</v>
      </c>
      <c r="B11699" t="inlineStr">
        <is>
          <t>00356361</t>
        </is>
      </c>
      <c r="C11699" t="inlineStr">
        <is>
          <t>LG화학</t>
        </is>
      </c>
      <c r="D11699" t="n">
        <v>1454596000000</v>
      </c>
      <c r="E11699" t="n">
        <v>196654000000</v>
      </c>
      <c r="F11699" t="n">
        <v>83812000000</v>
      </c>
      <c r="G11699" t="n">
        <v>31314000000</v>
      </c>
      <c r="H11699" t="n">
        <v>2.45</v>
      </c>
      <c r="I11699" t="n">
        <v>4.5</v>
      </c>
      <c r="J11699" t="n">
        <v>12.87</v>
      </c>
      <c r="K11699" t="n">
        <v>-168798000000</v>
      </c>
      <c r="L11699" t="n">
        <v>185606000000</v>
      </c>
      <c r="M11699" t="n">
        <v>180156000000</v>
      </c>
      <c r="N11699" t="n">
        <v>-165788000000</v>
      </c>
      <c r="O11699">
        <f>D11698</f>
      </c>
      <c r="P11699">
        <f>(E11699-F11699+G11699)/O11699*100</f>
      </c>
      <c r="Q11699">
        <f>H11698</f>
      </c>
      <c r="R11699">
        <f>I11698</f>
      </c>
      <c r="S11699">
        <f>H11699-H11698</f>
      </c>
      <c r="T11699">
        <f>I11699-I11698</f>
      </c>
      <c r="U11699">
        <f>(L11699-K11699)/(2*D11699*0.01)</f>
      </c>
      <c r="V11699">
        <f>(L11699+K11699)/(D11699*0.0001)</f>
      </c>
    </row>
    <row r="11700">
      <c r="A11700" t="n">
        <v>2021</v>
      </c>
      <c r="B11700" t="inlineStr">
        <is>
          <t>00356361</t>
        </is>
      </c>
      <c r="C11700" t="inlineStr">
        <is>
          <t>LG화학</t>
        </is>
      </c>
      <c r="D11700" t="n">
        <v>1616781000000</v>
      </c>
      <c r="E11700" t="n">
        <v>191482000000</v>
      </c>
      <c r="F11700" t="n">
        <v>99130000000</v>
      </c>
      <c r="G11700" t="n">
        <v>37257000000</v>
      </c>
      <c r="H11700" t="n">
        <v>2.95</v>
      </c>
      <c r="I11700" t="n">
        <v>5</v>
      </c>
      <c r="J11700" t="n">
        <v>12.62</v>
      </c>
      <c r="K11700" t="n">
        <v>-252062000000</v>
      </c>
      <c r="L11700" t="n">
        <v>287118000000</v>
      </c>
      <c r="M11700" t="n">
        <v>278800000000</v>
      </c>
      <c r="N11700" t="n">
        <v>-249262000000</v>
      </c>
      <c r="O11700">
        <f>D11699</f>
      </c>
      <c r="P11700">
        <f>(E11700-F11700+G11700)/O11700*100</f>
      </c>
      <c r="Q11700">
        <f>H11699</f>
      </c>
      <c r="R11700">
        <f>I11699</f>
      </c>
      <c r="S11700">
        <f>H11700-H11699</f>
      </c>
      <c r="T11700">
        <f>I11700-I11699</f>
      </c>
      <c r="U11700">
        <f>(L11700-K11700)/(2*D11700*0.01)</f>
      </c>
      <c r="V11700">
        <f>(L11700+K11700)/(D11700*0.0001)</f>
      </c>
    </row>
    <row r="11701">
      <c r="A11701" t="n">
        <v>2022</v>
      </c>
      <c r="B11701" t="inlineStr">
        <is>
          <t>00356361</t>
        </is>
      </c>
      <c r="C11701" t="inlineStr">
        <is>
          <t>LG화학</t>
        </is>
      </c>
      <c r="D11701" t="n">
        <v>1554870000000</v>
      </c>
      <c r="E11701" t="n">
        <v>210372000000</v>
      </c>
      <c r="F11701" t="n">
        <v>117455000000</v>
      </c>
      <c r="G11701" t="n">
        <v>46328000000</v>
      </c>
      <c r="H11701" t="n">
        <v>5.45</v>
      </c>
      <c r="I11701" t="n">
        <v>6</v>
      </c>
      <c r="J11701" t="n">
        <v>11.77</v>
      </c>
      <c r="K11701" t="n">
        <v>-308362000000</v>
      </c>
      <c r="L11701" t="n">
        <v>366518000000</v>
      </c>
      <c r="M11701" t="n">
        <v>382980000000</v>
      </c>
      <c r="N11701" t="n">
        <v>-325814000000</v>
      </c>
      <c r="O11701">
        <f>D11700</f>
      </c>
      <c r="P11701">
        <f>(E11701-F11701+G11701)/O11701*100</f>
      </c>
      <c r="Q11701">
        <f>H11700</f>
      </c>
      <c r="R11701">
        <f>I11700</f>
      </c>
      <c r="S11701">
        <f>H11701-H11700</f>
      </c>
      <c r="T11701">
        <f>I11701-I11700</f>
      </c>
      <c r="U11701">
        <f>(L11701-K11701)/(2*D11701*0.01)</f>
      </c>
      <c r="V11701">
        <f>(L11701+K11701)/(D11701*0.0001)</f>
      </c>
    </row>
    <row r="11702">
      <c r="A11702" t="n">
        <v>2023</v>
      </c>
      <c r="B11702" t="inlineStr">
        <is>
          <t>00356361</t>
        </is>
      </c>
      <c r="C11702" t="inlineStr">
        <is>
          <t>LG화학</t>
        </is>
      </c>
      <c r="D11702" t="n">
        <v>1750986000000</v>
      </c>
      <c r="E11702" t="n">
        <v>201505000000</v>
      </c>
      <c r="F11702" t="n">
        <v>154871000000</v>
      </c>
      <c r="G11702" t="n">
        <v>80529000000</v>
      </c>
      <c r="H11702" t="n">
        <v>4.6</v>
      </c>
      <c r="I11702" t="n">
        <v>5.5</v>
      </c>
      <c r="J11702" t="n">
        <v>12.29</v>
      </c>
      <c r="K11702" t="n">
        <v>-363016000000</v>
      </c>
      <c r="L11702" t="n">
        <v>432704000000</v>
      </c>
      <c r="M11702" t="n">
        <v>449950000000</v>
      </c>
      <c r="N11702" t="n">
        <v>-381966000000</v>
      </c>
      <c r="O11702">
        <f>D11701</f>
      </c>
      <c r="P11702">
        <f>(E11702-F11702+G11702)/O11702*100</f>
      </c>
      <c r="Q11702">
        <f>H11701</f>
      </c>
      <c r="R11702">
        <f>I11701</f>
      </c>
      <c r="S11702">
        <f>H11702-H11701</f>
      </c>
      <c r="T11702">
        <f>I11702-I11701</f>
      </c>
      <c r="U11702">
        <f>(L11702-K11702)/(2*D11702*0.01)</f>
      </c>
      <c r="V11702">
        <f>(L11702+K11702)/(D11702*0.0001)</f>
      </c>
    </row>
    <row r="11703">
      <c r="A11703" t="n">
        <v>2024</v>
      </c>
      <c r="B11703" t="inlineStr">
        <is>
          <t>00356361</t>
        </is>
      </c>
      <c r="C11703" t="inlineStr">
        <is>
          <t>LG화학</t>
        </is>
      </c>
      <c r="D11703" t="n">
        <v>1967056000000</v>
      </c>
      <c r="E11703" t="n">
        <v>217518000000</v>
      </c>
      <c r="F11703" t="n">
        <v>189381000000</v>
      </c>
      <c r="G11703" t="n">
        <v>79360000000</v>
      </c>
      <c r="H11703" t="n">
        <v>3.95</v>
      </c>
      <c r="I11703" t="n">
        <v>5</v>
      </c>
      <c r="J11703" t="n">
        <v>12.583</v>
      </c>
      <c r="K11703" t="n">
        <v>-210909000000</v>
      </c>
      <c r="L11703" t="n">
        <v>251303000000</v>
      </c>
      <c r="M11703" t="n">
        <v>259779000000</v>
      </c>
      <c r="N11703" t="n">
        <v>-220807000000</v>
      </c>
      <c r="O11703">
        <f>D11702</f>
      </c>
      <c r="P11703">
        <f>(E11703-F11703+G11703)/O11703*100</f>
      </c>
      <c r="Q11703">
        <f>H11702</f>
      </c>
      <c r="R11703">
        <f>I11702</f>
      </c>
      <c r="S11703">
        <f>H11703-H11702</f>
      </c>
      <c r="T11703">
        <f>I11703-I11702</f>
      </c>
      <c r="U11703">
        <f>(L11703-K11703)/(2*D11703*0.01)</f>
      </c>
      <c r="V11703">
        <f>(L11703+K11703)/(D11703*0.0001)</f>
      </c>
    </row>
    <row r="11704">
      <c r="A11704" t="n">
        <v>2025</v>
      </c>
      <c r="B11704" t="inlineStr">
        <is>
          <t>00356361</t>
        </is>
      </c>
      <c r="C11704" t="inlineStr">
        <is>
          <t>LG화학</t>
        </is>
      </c>
      <c r="D11704" t="n">
        <v>1628182000000</v>
      </c>
      <c r="E11704" t="n">
        <v>231897000000</v>
      </c>
      <c r="F11704" t="n">
        <v>217087000000</v>
      </c>
      <c r="G11704" t="n">
        <v>77701000000</v>
      </c>
      <c r="H11704" t="n">
        <v>4.6</v>
      </c>
      <c r="I11704" t="n">
        <v>4.85</v>
      </c>
      <c r="J11704" t="n">
        <v>10.05</v>
      </c>
      <c r="K11704" t="n">
        <v>-144439000000</v>
      </c>
      <c r="L11704" t="n">
        <v>168643000000</v>
      </c>
      <c r="M11704" t="n">
        <v>175698000000</v>
      </c>
      <c r="N11704" t="n">
        <v>-152324000000</v>
      </c>
      <c r="O11704">
        <f>D11703</f>
      </c>
      <c r="P11704">
        <f>(E11704-F11704+G11704)/O11704*100</f>
      </c>
      <c r="Q11704">
        <f>H11703</f>
      </c>
      <c r="R11704">
        <f>I11703</f>
      </c>
      <c r="S11704">
        <f>H11704-H11703</f>
      </c>
      <c r="T11704">
        <f>I11704-I11703</f>
      </c>
      <c r="U11704">
        <f>(L11704-K11704)/(2*D11704*0.01)</f>
      </c>
      <c r="V11704">
        <f>(L11704+K11704)/(D11704*0.0001)</f>
      </c>
    </row>
    <row r="11705">
      <c r="A11705" t="n">
        <v>2014</v>
      </c>
      <c r="B11705" t="inlineStr">
        <is>
          <t>00356370</t>
        </is>
      </c>
      <c r="C11705" t="inlineStr">
        <is>
          <t>LG생활건강</t>
        </is>
      </c>
      <c r="D11705" t="n">
        <v>204797000000</v>
      </c>
      <c r="E11705" t="n">
        <v>34617000000</v>
      </c>
      <c r="F11705" t="n">
        <v>10865000000</v>
      </c>
      <c r="G11705" t="n">
        <v>5940000000</v>
      </c>
      <c r="H11705" t="n">
        <v>3.31</v>
      </c>
      <c r="I11705" t="n">
        <v>5.055</v>
      </c>
      <c r="J11705" t="n">
        <v>10.85</v>
      </c>
      <c r="K11705" t="n">
        <v>-74944000000</v>
      </c>
      <c r="L11705" t="n">
        <v>113224000000</v>
      </c>
      <c r="M11705" t="n">
        <v>112969000000</v>
      </c>
      <c r="N11705" t="n">
        <v>-75058000000</v>
      </c>
    </row>
    <row r="11706">
      <c r="A11706" t="n">
        <v>2015</v>
      </c>
      <c r="B11706" t="inlineStr">
        <is>
          <t>00356370</t>
        </is>
      </c>
      <c r="C11706" t="inlineStr">
        <is>
          <t>LG생활건강</t>
        </is>
      </c>
      <c r="D11706" t="n">
        <v>259908000000</v>
      </c>
      <c r="E11706" t="n">
        <v>39239000000</v>
      </c>
      <c r="F11706" t="n">
        <v>13400000000</v>
      </c>
      <c r="G11706" t="n">
        <v>6282000000</v>
      </c>
      <c r="H11706" t="n">
        <v>2.875</v>
      </c>
      <c r="I11706" t="n">
        <v>6.5</v>
      </c>
      <c r="J11706" t="n">
        <v>9.65</v>
      </c>
      <c r="K11706" t="n">
        <v>-24327000000</v>
      </c>
      <c r="L11706" t="n">
        <v>28694000000</v>
      </c>
      <c r="M11706" t="n">
        <v>27495000000</v>
      </c>
      <c r="N11706" t="n">
        <v>-24096000000</v>
      </c>
      <c r="O11706">
        <f>D11705</f>
      </c>
      <c r="P11706">
        <f>(E11706-F11706+G11706)/O11706*100</f>
      </c>
      <c r="Q11706">
        <f>H11705</f>
      </c>
      <c r="R11706">
        <f>I11705</f>
      </c>
      <c r="S11706">
        <f>H11706-H11705</f>
      </c>
      <c r="T11706">
        <f>I11706-I11705</f>
      </c>
      <c r="U11706">
        <f>(L11706-K11706)/(2*D11706*0.01)</f>
      </c>
      <c r="V11706">
        <f>(L11706+K11706)/(D11706*0.0001)</f>
      </c>
    </row>
    <row r="11707">
      <c r="A11707" t="n">
        <v>2016</v>
      </c>
      <c r="B11707" t="inlineStr">
        <is>
          <t>00356370</t>
        </is>
      </c>
      <c r="C11707" t="inlineStr">
        <is>
          <t>LG생활건강</t>
        </is>
      </c>
      <c r="D11707" t="n">
        <v>299208000000</v>
      </c>
      <c r="E11707" t="n">
        <v>44888000000</v>
      </c>
      <c r="F11707" t="n">
        <v>16776000000</v>
      </c>
      <c r="G11707" t="n">
        <v>6803000000</v>
      </c>
      <c r="H11707" t="n">
        <v>2.75</v>
      </c>
      <c r="I11707" t="n">
        <v>6.5</v>
      </c>
      <c r="J11707" t="n">
        <v>8.705</v>
      </c>
      <c r="K11707" t="n">
        <v>-27142000000</v>
      </c>
      <c r="L11707" t="n">
        <v>34587000000</v>
      </c>
      <c r="M11707" t="n">
        <v>33455000000</v>
      </c>
      <c r="N11707" t="n">
        <v>-26812000000</v>
      </c>
      <c r="O11707">
        <f>D11706</f>
      </c>
      <c r="P11707">
        <f>(E11707-F11707+G11707)/O11707*100</f>
      </c>
      <c r="Q11707">
        <f>H11706</f>
      </c>
      <c r="R11707">
        <f>I11706</f>
      </c>
      <c r="S11707">
        <f>H11707-H11706</f>
      </c>
      <c r="T11707">
        <f>I11707-I11706</f>
      </c>
      <c r="U11707">
        <f>(L11707-K11707)/(2*D11707*0.01)</f>
      </c>
      <c r="V11707">
        <f>(L11707+K11707)/(D11707*0.0001)</f>
      </c>
    </row>
    <row r="11708">
      <c r="A11708" t="n">
        <v>2017</v>
      </c>
      <c r="B11708" t="inlineStr">
        <is>
          <t>00356370</t>
        </is>
      </c>
      <c r="C11708" t="inlineStr">
        <is>
          <t>LG생활건강</t>
        </is>
      </c>
      <c r="D11708" t="n">
        <v>295919000000</v>
      </c>
      <c r="E11708" t="n">
        <v>47663000000</v>
      </c>
      <c r="F11708" t="n">
        <v>21887000000</v>
      </c>
      <c r="G11708" t="n">
        <v>8062000000</v>
      </c>
      <c r="H11708" t="n">
        <v>2.92</v>
      </c>
      <c r="I11708" t="n">
        <v>5.78</v>
      </c>
      <c r="J11708" t="n">
        <v>9.82</v>
      </c>
      <c r="K11708" t="n">
        <v>-26366000000</v>
      </c>
      <c r="L11708" t="n">
        <v>30862000000</v>
      </c>
      <c r="M11708" t="n">
        <v>30253000000</v>
      </c>
      <c r="N11708" t="n">
        <v>-26387000000</v>
      </c>
      <c r="O11708">
        <f>D11707</f>
      </c>
      <c r="P11708">
        <f>(E11708-F11708+G11708)/O11708*100</f>
      </c>
      <c r="Q11708">
        <f>H11707</f>
      </c>
      <c r="R11708">
        <f>I11707</f>
      </c>
      <c r="S11708">
        <f>H11708-H11707</f>
      </c>
      <c r="T11708">
        <f>I11708-I11707</f>
      </c>
      <c r="U11708">
        <f>(L11708-K11708)/(2*D11708*0.01)</f>
      </c>
      <c r="V11708">
        <f>(L11708+K11708)/(D11708*0.0001)</f>
      </c>
    </row>
    <row r="11709">
      <c r="A11709" t="n">
        <v>2018</v>
      </c>
      <c r="B11709" t="inlineStr">
        <is>
          <t>00356370</t>
        </is>
      </c>
      <c r="C11709" t="inlineStr">
        <is>
          <t>LG생활건강</t>
        </is>
      </c>
      <c r="D11709" t="n">
        <v>338723000000</v>
      </c>
      <c r="E11709" t="n">
        <v>43879000000</v>
      </c>
      <c r="F11709" t="n">
        <v>27798000000</v>
      </c>
      <c r="G11709" t="n">
        <v>9059000000</v>
      </c>
      <c r="H11709" t="n">
        <v>2.45</v>
      </c>
      <c r="I11709" t="n">
        <v>5.935</v>
      </c>
      <c r="J11709" t="n">
        <v>9.4</v>
      </c>
      <c r="K11709" t="n">
        <v>-33272000000</v>
      </c>
      <c r="L11709" t="n">
        <v>38891000000</v>
      </c>
      <c r="M11709" t="n">
        <v>38104000000</v>
      </c>
      <c r="N11709" t="n">
        <v>-33279000000</v>
      </c>
      <c r="O11709">
        <f>D11708</f>
      </c>
      <c r="P11709">
        <f>(E11709-F11709+G11709)/O11709*100</f>
      </c>
      <c r="Q11709">
        <f>H11708</f>
      </c>
      <c r="R11709">
        <f>I11708</f>
      </c>
      <c r="S11709">
        <f>H11709-H11708</f>
      </c>
      <c r="T11709">
        <f>I11709-I11708</f>
      </c>
      <c r="U11709">
        <f>(L11709-K11709)/(2*D11709*0.01)</f>
      </c>
      <c r="V11709">
        <f>(L11709+K11709)/(D11709*0.0001)</f>
      </c>
    </row>
    <row r="11710">
      <c r="A11710" t="n">
        <v>2019</v>
      </c>
      <c r="B11710" t="inlineStr">
        <is>
          <t>00356370</t>
        </is>
      </c>
      <c r="C11710" t="inlineStr">
        <is>
          <t>LG생활건강</t>
        </is>
      </c>
      <c r="D11710" t="n">
        <v>981946000000</v>
      </c>
      <c r="E11710" t="n">
        <v>45511000000</v>
      </c>
      <c r="F11710" t="n">
        <v>48960000000</v>
      </c>
      <c r="G11710" t="n">
        <v>13880000000</v>
      </c>
      <c r="H11710" t="n">
        <v>2.505</v>
      </c>
      <c r="I11710" t="n">
        <v>6.305</v>
      </c>
      <c r="J11710" t="n">
        <v>11.605</v>
      </c>
      <c r="K11710" t="n">
        <v>-30399000000</v>
      </c>
      <c r="L11710" t="n">
        <v>38800000000</v>
      </c>
      <c r="M11710" t="n">
        <v>22652000000</v>
      </c>
      <c r="N11710" t="n">
        <v>-14671000000</v>
      </c>
      <c r="O11710">
        <f>D11709</f>
      </c>
      <c r="P11710">
        <f>(E11710-F11710+G11710)/O11710*100</f>
      </c>
      <c r="Q11710">
        <f>H11709</f>
      </c>
      <c r="R11710">
        <f>I11709</f>
      </c>
      <c r="S11710">
        <f>H11710-H11709</f>
      </c>
      <c r="T11710">
        <f>I11710-I11709</f>
      </c>
      <c r="U11710">
        <f>(L11710-K11710)/(2*D11710*0.01)</f>
      </c>
      <c r="V11710">
        <f>(L11710+K11710)/(D11710*0.0001)</f>
      </c>
    </row>
    <row r="11711">
      <c r="A11711" t="n">
        <v>2020</v>
      </c>
      <c r="B11711" t="inlineStr">
        <is>
          <t>00356370</t>
        </is>
      </c>
      <c r="C11711" t="inlineStr">
        <is>
          <t>LG생활건강</t>
        </is>
      </c>
      <c r="D11711" t="n">
        <v>985556000000</v>
      </c>
      <c r="E11711" t="n">
        <v>49608000000</v>
      </c>
      <c r="F11711" t="n">
        <v>75046000000</v>
      </c>
      <c r="G11711" t="n">
        <v>24922000000</v>
      </c>
      <c r="H11711" t="n">
        <v>2.315</v>
      </c>
      <c r="I11711" t="n">
        <v>5.38</v>
      </c>
      <c r="J11711" t="n">
        <v>10.655</v>
      </c>
      <c r="K11711" t="n">
        <v>-35937000000</v>
      </c>
      <c r="L11711" t="n">
        <v>42297000000</v>
      </c>
      <c r="M11711" t="n">
        <v>41445000000</v>
      </c>
      <c r="N11711" t="n">
        <v>-34919000000</v>
      </c>
      <c r="O11711">
        <f>D11710</f>
      </c>
      <c r="P11711">
        <f>(E11711-F11711+G11711)/O11711*100</f>
      </c>
      <c r="Q11711">
        <f>H11710</f>
      </c>
      <c r="R11711">
        <f>I11710</f>
      </c>
      <c r="S11711">
        <f>H11711-H11710</f>
      </c>
      <c r="T11711">
        <f>I11711-I11710</f>
      </c>
      <c r="U11711">
        <f>(L11711-K11711)/(2*D11711*0.01)</f>
      </c>
      <c r="V11711">
        <f>(L11711+K11711)/(D11711*0.0001)</f>
      </c>
    </row>
    <row r="11712">
      <c r="A11712" t="n">
        <v>2021</v>
      </c>
      <c r="B11712" t="inlineStr">
        <is>
          <t>00356370</t>
        </is>
      </c>
      <c r="C11712" t="inlineStr">
        <is>
          <t>LG생활건강</t>
        </is>
      </c>
      <c r="D11712" t="n">
        <v>1004104000000</v>
      </c>
      <c r="E11712" t="n">
        <v>49767000000</v>
      </c>
      <c r="F11712" t="n">
        <v>68943000000</v>
      </c>
      <c r="G11712" t="n">
        <v>20671000000</v>
      </c>
      <c r="H11712" t="n">
        <v>2.68</v>
      </c>
      <c r="I11712" t="n">
        <v>4.265</v>
      </c>
      <c r="J11712" t="n">
        <v>9.94</v>
      </c>
      <c r="K11712" t="n">
        <v>60171000000</v>
      </c>
      <c r="L11712" t="n">
        <v>60171000000</v>
      </c>
      <c r="M11712" t="n">
        <v>45267000000</v>
      </c>
      <c r="N11712" t="n">
        <v>-39591000000</v>
      </c>
      <c r="O11712">
        <f>D11711</f>
      </c>
      <c r="P11712">
        <f>(E11712-F11712+G11712)/O11712*100</f>
      </c>
      <c r="Q11712">
        <f>H11711</f>
      </c>
      <c r="R11712">
        <f>I11711</f>
      </c>
      <c r="S11712">
        <f>H11712-H11711</f>
      </c>
      <c r="T11712">
        <f>I11712-I11711</f>
      </c>
    </row>
    <row r="11713">
      <c r="A11713" t="n">
        <v>2022</v>
      </c>
      <c r="B11713" t="inlineStr">
        <is>
          <t>00356370</t>
        </is>
      </c>
      <c r="C11713" t="inlineStr">
        <is>
          <t>LG생활건강</t>
        </is>
      </c>
      <c r="D11713" t="n">
        <v>865925000000</v>
      </c>
      <c r="E11713" t="n">
        <v>48431000000</v>
      </c>
      <c r="F11713" t="n">
        <v>78041000000</v>
      </c>
      <c r="G11713" t="n">
        <v>26341000000</v>
      </c>
      <c r="H11713" t="n">
        <v>7.595</v>
      </c>
      <c r="I11713" t="n">
        <v>5.16</v>
      </c>
      <c r="J11713" t="n">
        <v>8.720000000000001</v>
      </c>
      <c r="K11713" t="n">
        <v>-30092000000</v>
      </c>
      <c r="L11713" t="n">
        <v>34649000000</v>
      </c>
      <c r="M11713" t="n">
        <v>34633000000</v>
      </c>
      <c r="N11713" t="n">
        <v>-30625000000</v>
      </c>
      <c r="O11713">
        <f>D11712</f>
      </c>
      <c r="P11713">
        <f>(E11713-F11713+G11713)/O11713*100</f>
      </c>
      <c r="Q11713">
        <f>H11712</f>
      </c>
      <c r="R11713">
        <f>I11712</f>
      </c>
      <c r="S11713">
        <f>H11713-H11712</f>
      </c>
      <c r="T11713">
        <f>I11713-I11712</f>
      </c>
      <c r="U11713">
        <f>(L11713-K11713)/(2*D11713*0.01)</f>
      </c>
      <c r="V11713">
        <f>(L11713+K11713)/(D11713*0.0001)</f>
      </c>
    </row>
    <row r="11714">
      <c r="A11714" t="n">
        <v>2023</v>
      </c>
      <c r="B11714" t="inlineStr">
        <is>
          <t>00356370</t>
        </is>
      </c>
      <c r="C11714" t="inlineStr">
        <is>
          <t>LG생활건강</t>
        </is>
      </c>
      <c r="D11714" t="n">
        <v>916268000000</v>
      </c>
      <c r="E11714" t="n">
        <v>38019000000</v>
      </c>
      <c r="F11714" t="n">
        <v>86951000000</v>
      </c>
      <c r="G11714" t="n">
        <v>42349000000</v>
      </c>
      <c r="H11714" t="n">
        <v>4.515</v>
      </c>
      <c r="I11714" t="n">
        <v>4.935</v>
      </c>
      <c r="J11714" t="n">
        <v>10.045</v>
      </c>
      <c r="K11714" t="n">
        <v>-73653000000</v>
      </c>
      <c r="L11714" t="n">
        <v>83972000000</v>
      </c>
      <c r="M11714" t="n">
        <v>48048000000</v>
      </c>
      <c r="N11714" t="n">
        <v>-41777000000</v>
      </c>
      <c r="O11714">
        <f>D11713</f>
      </c>
      <c r="P11714">
        <f>(E11714-F11714+G11714)/O11714*100</f>
      </c>
      <c r="Q11714">
        <f>H11713</f>
      </c>
      <c r="R11714">
        <f>I11713</f>
      </c>
      <c r="S11714">
        <f>H11714-H11713</f>
      </c>
      <c r="T11714">
        <f>I11714-I11713</f>
      </c>
      <c r="U11714">
        <f>(L11714-K11714)/(2*D11714*0.01)</f>
      </c>
      <c r="V11714">
        <f>(L11714+K11714)/(D11714*0.0001)</f>
      </c>
    </row>
    <row r="11715">
      <c r="A11715" t="n">
        <v>2024</v>
      </c>
      <c r="B11715" t="inlineStr">
        <is>
          <t>00356370</t>
        </is>
      </c>
      <c r="C11715" t="inlineStr">
        <is>
          <t>LG생활건강</t>
        </is>
      </c>
      <c r="D11715" t="n">
        <v>1000637000000</v>
      </c>
      <c r="E11715" t="n">
        <v>42945000000</v>
      </c>
      <c r="F11715" t="n">
        <v>90542000000</v>
      </c>
      <c r="G11715" t="n">
        <v>41309000000</v>
      </c>
      <c r="H11715" t="n">
        <v>4.46</v>
      </c>
      <c r="I11715" t="n">
        <v>4.8</v>
      </c>
      <c r="J11715" t="n">
        <v>8.695</v>
      </c>
      <c r="K11715" t="n">
        <v>-62426000000</v>
      </c>
      <c r="L11715" t="n">
        <v>71980000000</v>
      </c>
      <c r="M11715" t="n">
        <v>47686000000</v>
      </c>
      <c r="N11715" t="n">
        <v>-41977000000</v>
      </c>
      <c r="O11715">
        <f>D11714</f>
      </c>
      <c r="P11715">
        <f>(E11715-F11715+G11715)/O11715*100</f>
      </c>
      <c r="Q11715">
        <f>H11714</f>
      </c>
      <c r="R11715">
        <f>I11714</f>
      </c>
      <c r="S11715">
        <f>H11715-H11714</f>
      </c>
      <c r="T11715">
        <f>I11715-I11714</f>
      </c>
      <c r="U11715">
        <f>(L11715-K11715)/(2*D11715*0.01)</f>
      </c>
      <c r="V11715">
        <f>(L11715+K11715)/(D11715*0.0001)</f>
      </c>
    </row>
    <row r="11716">
      <c r="A11716" t="n">
        <v>2025</v>
      </c>
      <c r="B11716" t="inlineStr">
        <is>
          <t>00356370</t>
        </is>
      </c>
      <c r="C11716" t="inlineStr">
        <is>
          <t>LG생활건강</t>
        </is>
      </c>
      <c r="D11716" t="n">
        <v>955189000000</v>
      </c>
      <c r="E11716" t="n">
        <v>57199000000</v>
      </c>
      <c r="F11716" t="n">
        <v>101699000000</v>
      </c>
      <c r="G11716" t="n">
        <v>41432000000</v>
      </c>
      <c r="H11716" t="n">
        <v>4.645</v>
      </c>
      <c r="I11716" t="n">
        <v>6</v>
      </c>
      <c r="J11716" t="n">
        <v>8.164999999999999</v>
      </c>
      <c r="K11716" t="n">
        <v>-61631000000</v>
      </c>
      <c r="L11716" t="n">
        <v>69462000000</v>
      </c>
      <c r="M11716" t="n">
        <v>39619000000</v>
      </c>
      <c r="N11716" t="n">
        <v>-34841000000</v>
      </c>
      <c r="O11716">
        <f>D11715</f>
      </c>
      <c r="P11716">
        <f>(E11716-F11716+G11716)/O11716*100</f>
      </c>
      <c r="Q11716">
        <f>H11715</f>
      </c>
      <c r="R11716">
        <f>I11715</f>
      </c>
      <c r="S11716">
        <f>H11716-H11715</f>
      </c>
      <c r="T11716">
        <f>I11716-I11715</f>
      </c>
      <c r="U11716">
        <f>(L11716-K11716)/(2*D11716*0.01)</f>
      </c>
      <c r="V11716">
        <f>(L11716+K11716)/(D11716*0.0001)</f>
      </c>
    </row>
    <row r="11717">
      <c r="A11717" t="n">
        <v>2021</v>
      </c>
      <c r="B11717" t="inlineStr">
        <is>
          <t>00356389</t>
        </is>
      </c>
      <c r="C11717" t="inlineStr">
        <is>
          <t>프럼파스트</t>
        </is>
      </c>
      <c r="D11717" t="n">
        <v>129692000</v>
      </c>
      <c r="E11717" t="n">
        <v>95345000</v>
      </c>
      <c r="F11717" t="n">
        <v>6480000</v>
      </c>
      <c r="G11717" t="n">
        <v>6468000</v>
      </c>
      <c r="H11717" t="n">
        <v>2.836</v>
      </c>
      <c r="I11717" t="n">
        <v>2</v>
      </c>
    </row>
    <row r="11718">
      <c r="A11718" t="n">
        <v>2022</v>
      </c>
      <c r="B11718" t="inlineStr">
        <is>
          <t>00356389</t>
        </is>
      </c>
      <c r="C11718" t="inlineStr">
        <is>
          <t>프럼파스트</t>
        </is>
      </c>
      <c r="D11718" t="n">
        <v>346590000</v>
      </c>
      <c r="E11718" t="n">
        <v>94012000</v>
      </c>
      <c r="F11718" t="n">
        <v>2226000</v>
      </c>
      <c r="G11718" t="n">
        <v>3467000</v>
      </c>
      <c r="H11718" t="n">
        <v>5.29</v>
      </c>
      <c r="I11718" t="n">
        <v>5.31</v>
      </c>
      <c r="O11718">
        <f>D11717</f>
      </c>
      <c r="P11718">
        <f>(E11718-F11718+G11718)/O11718*100</f>
      </c>
      <c r="Q11718">
        <f>H11717</f>
      </c>
      <c r="R11718">
        <f>I11717</f>
      </c>
      <c r="S11718">
        <f>H11718-H11717</f>
      </c>
      <c r="T11718">
        <f>I11718-I11717</f>
      </c>
    </row>
    <row r="11719">
      <c r="A11719" t="n">
        <v>2023</v>
      </c>
      <c r="B11719" t="inlineStr">
        <is>
          <t>00356389</t>
        </is>
      </c>
      <c r="C11719" t="inlineStr">
        <is>
          <t>프럼파스트</t>
        </is>
      </c>
      <c r="D11719" t="n">
        <v>398434000</v>
      </c>
      <c r="E11719" t="n">
        <v>113733000</v>
      </c>
      <c r="F11719" t="n">
        <v>171966000</v>
      </c>
      <c r="G11719" t="n">
        <v>18175000</v>
      </c>
      <c r="H11719" t="n">
        <v>4.29</v>
      </c>
      <c r="I11719" t="n">
        <v>4.64</v>
      </c>
      <c r="O11719">
        <f>D11718</f>
      </c>
      <c r="P11719">
        <f>(E11719-F11719+G11719)/O11719*100</f>
      </c>
      <c r="Q11719">
        <f>H11718</f>
      </c>
      <c r="R11719">
        <f>I11718</f>
      </c>
      <c r="S11719">
        <f>H11719-H11718</f>
      </c>
      <c r="T11719">
        <f>I11719-I11718</f>
      </c>
    </row>
    <row r="11720">
      <c r="A11720" t="n">
        <v>2024</v>
      </c>
      <c r="B11720" t="inlineStr">
        <is>
          <t>00356389</t>
        </is>
      </c>
      <c r="C11720" t="inlineStr">
        <is>
          <t>프럼파스트</t>
        </is>
      </c>
      <c r="D11720" t="n">
        <v>483904000</v>
      </c>
      <c r="E11720" t="n">
        <v>116464000</v>
      </c>
      <c r="F11720" t="n">
        <v>229996000</v>
      </c>
      <c r="G11720" t="n">
        <v>16935000</v>
      </c>
      <c r="H11720" t="n">
        <v>3.52</v>
      </c>
      <c r="I11720" t="n">
        <v>4.35</v>
      </c>
      <c r="O11720">
        <f>D11719</f>
      </c>
      <c r="P11720">
        <f>(E11720-F11720+G11720)/O11720*100</f>
      </c>
      <c r="Q11720">
        <f>H11719</f>
      </c>
      <c r="R11720">
        <f>I11719</f>
      </c>
      <c r="S11720">
        <f>H11720-H11719</f>
      </c>
      <c r="T11720">
        <f>I11720-I11719</f>
      </c>
    </row>
    <row r="11721">
      <c r="A11721" t="n">
        <v>2025</v>
      </c>
      <c r="B11721" t="inlineStr">
        <is>
          <t>00356389</t>
        </is>
      </c>
      <c r="C11721" t="inlineStr">
        <is>
          <t>프럼파스트</t>
        </is>
      </c>
      <c r="D11721" t="n">
        <v>33293000</v>
      </c>
      <c r="E11721" t="n">
        <v>122180000</v>
      </c>
      <c r="F11721" t="n">
        <v>238525000</v>
      </c>
      <c r="G11721" t="n">
        <v>17019000</v>
      </c>
      <c r="H11721" t="n">
        <v>4.09</v>
      </c>
      <c r="I11721" t="n">
        <v>3.12</v>
      </c>
      <c r="O11721">
        <f>D11720</f>
      </c>
      <c r="P11721">
        <f>(E11721-F11721+G11721)/O11721*100</f>
      </c>
      <c r="Q11721">
        <f>H11720</f>
      </c>
      <c r="R11721">
        <f>I11720</f>
      </c>
      <c r="S11721">
        <f>H11721-H11720</f>
      </c>
      <c r="T11721">
        <f>I11721-I11720</f>
      </c>
    </row>
    <row r="11722">
      <c r="A11722" t="n">
        <v>2014</v>
      </c>
      <c r="B11722" t="inlineStr">
        <is>
          <t>00356802</t>
        </is>
      </c>
      <c r="C11722" t="inlineStr">
        <is>
          <t>큐렉소</t>
        </is>
      </c>
      <c r="D11722" t="n">
        <v>498028828</v>
      </c>
      <c r="E11722" t="n">
        <v>107869130</v>
      </c>
      <c r="F11722" t="n">
        <v>72424500</v>
      </c>
      <c r="G11722" t="n">
        <v>14815778</v>
      </c>
      <c r="H11722" t="n">
        <v>2.5</v>
      </c>
      <c r="I11722" t="n">
        <v>5</v>
      </c>
    </row>
    <row r="11723">
      <c r="A11723" t="n">
        <v>2015</v>
      </c>
      <c r="B11723" t="inlineStr">
        <is>
          <t>00356802</t>
        </is>
      </c>
      <c r="C11723" t="inlineStr">
        <is>
          <t>큐렉소</t>
        </is>
      </c>
      <c r="D11723" t="n">
        <v>585558175</v>
      </c>
      <c r="E11723" t="n">
        <v>116866892</v>
      </c>
      <c r="F11723" t="n">
        <v>77899310</v>
      </c>
      <c r="G11723" t="n">
        <v>11961655</v>
      </c>
      <c r="H11723" t="n">
        <v>2.42</v>
      </c>
      <c r="I11723" t="n">
        <v>4.17</v>
      </c>
      <c r="O11723">
        <f>D11722</f>
      </c>
      <c r="P11723">
        <f>(E11723-F11723+G11723)/O11723*100</f>
      </c>
      <c r="Q11723">
        <f>H11722</f>
      </c>
      <c r="R11723">
        <f>I11722</f>
      </c>
      <c r="S11723">
        <f>H11723-H11722</f>
      </c>
      <c r="T11723">
        <f>I11723-I11722</f>
      </c>
    </row>
    <row r="11724">
      <c r="A11724" t="n">
        <v>2016</v>
      </c>
      <c r="B11724" t="inlineStr">
        <is>
          <t>00356802</t>
        </is>
      </c>
      <c r="C11724" t="inlineStr">
        <is>
          <t>큐렉소</t>
        </is>
      </c>
      <c r="D11724" t="n">
        <v>724261177</v>
      </c>
      <c r="E11724" t="n">
        <v>130383540</v>
      </c>
      <c r="F11724" t="n">
        <v>0</v>
      </c>
      <c r="G11724" t="n">
        <v>11250840</v>
      </c>
      <c r="H11724" t="n">
        <v>2.47</v>
      </c>
      <c r="I11724" t="n">
        <v>4.12</v>
      </c>
      <c r="O11724">
        <f>D11723</f>
      </c>
      <c r="P11724">
        <f>(E11724-F11724+G11724)/O11724*100</f>
      </c>
      <c r="Q11724">
        <f>H11723</f>
      </c>
      <c r="R11724">
        <f>I11723</f>
      </c>
      <c r="S11724">
        <f>H11724-H11723</f>
      </c>
      <c r="T11724">
        <f>I11724-I11723</f>
      </c>
    </row>
    <row r="11725">
      <c r="A11725" t="n">
        <v>2017</v>
      </c>
      <c r="B11725" t="inlineStr">
        <is>
          <t>00356802</t>
        </is>
      </c>
      <c r="C11725" t="inlineStr">
        <is>
          <t>큐렉소</t>
        </is>
      </c>
      <c r="D11725" t="n">
        <v>880990407</v>
      </c>
      <c r="E11725" t="n">
        <v>131356080</v>
      </c>
      <c r="G11725" t="n">
        <v>14002896</v>
      </c>
      <c r="H11725" t="n">
        <v>2.78</v>
      </c>
      <c r="I11725" t="n">
        <v>3.52</v>
      </c>
      <c r="O11725">
        <f>D11724</f>
      </c>
      <c r="Q11725">
        <f>H11724</f>
      </c>
      <c r="R11725">
        <f>I11724</f>
      </c>
      <c r="S11725">
        <f>H11725-H11724</f>
      </c>
      <c r="T11725">
        <f>I11725-I11724</f>
      </c>
    </row>
    <row r="11726">
      <c r="A11726" t="n">
        <v>2018</v>
      </c>
      <c r="B11726" t="inlineStr">
        <is>
          <t>00356802</t>
        </is>
      </c>
      <c r="C11726" t="inlineStr">
        <is>
          <t>큐렉소</t>
        </is>
      </c>
      <c r="D11726" t="n">
        <v>1100777987</v>
      </c>
      <c r="E11726" t="n">
        <v>244239660</v>
      </c>
      <c r="F11726" t="n">
        <v>167970160</v>
      </c>
      <c r="G11726" t="n">
        <v>18883596</v>
      </c>
      <c r="H11726" t="n">
        <v>2.36</v>
      </c>
      <c r="I11726" t="n">
        <v>3.59</v>
      </c>
      <c r="O11726">
        <f>D11725</f>
      </c>
      <c r="P11726">
        <f>(E11726-F11726+G11726)/O11726*100</f>
      </c>
      <c r="Q11726">
        <f>H11725</f>
      </c>
      <c r="R11726">
        <f>I11725</f>
      </c>
      <c r="S11726">
        <f>H11726-H11725</f>
      </c>
      <c r="T11726">
        <f>I11726-I11725</f>
      </c>
    </row>
    <row r="11727">
      <c r="A11727" t="n">
        <v>2019</v>
      </c>
      <c r="B11727" t="inlineStr">
        <is>
          <t>00356802</t>
        </is>
      </c>
      <c r="C11727" t="inlineStr">
        <is>
          <t>큐렉소</t>
        </is>
      </c>
      <c r="D11727" t="n">
        <v>1697285488</v>
      </c>
      <c r="E11727" t="n">
        <v>347907613</v>
      </c>
      <c r="F11727" t="n">
        <v>54596950</v>
      </c>
      <c r="G11727" t="n">
        <v>19702332</v>
      </c>
      <c r="H11727" t="n">
        <v>2.09</v>
      </c>
      <c r="I11727" t="n">
        <v>4.51</v>
      </c>
      <c r="O11727">
        <f>D11726</f>
      </c>
      <c r="P11727">
        <f>(E11727-F11727+G11727)/O11727*100</f>
      </c>
      <c r="Q11727">
        <f>H11726</f>
      </c>
      <c r="R11727">
        <f>I11726</f>
      </c>
      <c r="S11727">
        <f>H11727-H11726</f>
      </c>
      <c r="T11727">
        <f>I11727-I11726</f>
      </c>
    </row>
    <row r="11728">
      <c r="A11728" t="n">
        <v>2020</v>
      </c>
      <c r="B11728" t="inlineStr">
        <is>
          <t>00356802</t>
        </is>
      </c>
      <c r="C11728" t="inlineStr">
        <is>
          <t>큐렉소</t>
        </is>
      </c>
      <c r="D11728" t="n">
        <v>2007113078</v>
      </c>
      <c r="E11728" t="n">
        <v>430427692</v>
      </c>
      <c r="F11728" t="n">
        <v>105877244</v>
      </c>
      <c r="G11728" t="n">
        <v>28779024</v>
      </c>
      <c r="H11728" t="n">
        <v>2.12</v>
      </c>
      <c r="I11728" t="n">
        <v>4.13</v>
      </c>
      <c r="O11728">
        <f>D11727</f>
      </c>
      <c r="P11728">
        <f>(E11728-F11728+G11728)/O11728*100</f>
      </c>
      <c r="Q11728">
        <f>H11727</f>
      </c>
      <c r="R11728">
        <f>I11727</f>
      </c>
      <c r="S11728">
        <f>H11728-H11727</f>
      </c>
      <c r="T11728">
        <f>I11728-I11727</f>
      </c>
    </row>
    <row r="11729">
      <c r="A11729" t="n">
        <v>2021</v>
      </c>
      <c r="B11729" t="inlineStr">
        <is>
          <t>00356802</t>
        </is>
      </c>
      <c r="C11729" t="inlineStr">
        <is>
          <t>큐렉소</t>
        </is>
      </c>
      <c r="D11729" t="n">
        <v>2007508274</v>
      </c>
      <c r="E11729" t="n">
        <v>440459808</v>
      </c>
      <c r="F11729" t="n">
        <v>362688240</v>
      </c>
      <c r="G11729" t="n">
        <v>33904812</v>
      </c>
      <c r="H11729" t="n">
        <v>2.66</v>
      </c>
      <c r="I11729" t="n">
        <v>3.94</v>
      </c>
      <c r="O11729">
        <f>D11728</f>
      </c>
      <c r="P11729">
        <f>(E11729-F11729+G11729)/O11729*100</f>
      </c>
      <c r="Q11729">
        <f>H11728</f>
      </c>
      <c r="R11729">
        <f>I11728</f>
      </c>
      <c r="S11729">
        <f>H11729-H11728</f>
      </c>
      <c r="T11729">
        <f>I11729-I11728</f>
      </c>
    </row>
    <row r="11730">
      <c r="A11730" t="n">
        <v>2022</v>
      </c>
      <c r="B11730" t="inlineStr">
        <is>
          <t>00356802</t>
        </is>
      </c>
      <c r="C11730" t="inlineStr">
        <is>
          <t>큐렉소</t>
        </is>
      </c>
      <c r="D11730" t="n">
        <v>1921934392</v>
      </c>
      <c r="E11730" t="n">
        <v>548961077</v>
      </c>
      <c r="F11730" t="n">
        <v>192247780</v>
      </c>
      <c r="G11730" t="n">
        <v>42234204</v>
      </c>
      <c r="H11730" t="n">
        <v>5.18</v>
      </c>
      <c r="I11730" t="n">
        <v>3.99</v>
      </c>
      <c r="O11730">
        <f>D11729</f>
      </c>
      <c r="P11730">
        <f>(E11730-F11730+G11730)/O11730*100</f>
      </c>
      <c r="Q11730">
        <f>H11729</f>
      </c>
      <c r="R11730">
        <f>I11729</f>
      </c>
      <c r="S11730">
        <f>H11730-H11729</f>
      </c>
      <c r="T11730">
        <f>I11730-I11729</f>
      </c>
    </row>
    <row r="11731">
      <c r="A11731" t="n">
        <v>2023</v>
      </c>
      <c r="B11731" t="inlineStr">
        <is>
          <t>00356802</t>
        </is>
      </c>
      <c r="C11731" t="inlineStr">
        <is>
          <t>큐렉소</t>
        </is>
      </c>
      <c r="D11731" t="n">
        <v>2171441690</v>
      </c>
      <c r="E11731" t="n">
        <v>416719579</v>
      </c>
      <c r="F11731" t="n">
        <v>141115347</v>
      </c>
      <c r="G11731" t="n">
        <v>71857128</v>
      </c>
      <c r="H11731" t="n">
        <v>4.35</v>
      </c>
      <c r="I11731" t="n">
        <v>4.42</v>
      </c>
      <c r="K11731" t="n">
        <v>-176958032</v>
      </c>
      <c r="L11731" t="n">
        <v>205964790</v>
      </c>
      <c r="M11731" t="n">
        <v>209102521</v>
      </c>
      <c r="N11731" t="n">
        <v>-182543330</v>
      </c>
      <c r="O11731">
        <f>D11730</f>
      </c>
      <c r="P11731">
        <f>(E11731-F11731+G11731)/O11731*100</f>
      </c>
      <c r="Q11731">
        <f>H11730</f>
      </c>
      <c r="R11731">
        <f>I11730</f>
      </c>
      <c r="S11731">
        <f>H11731-H11730</f>
      </c>
      <c r="T11731">
        <f>I11731-I11730</f>
      </c>
      <c r="U11731">
        <f>(L11731-K11731)/(2*D11731*0.01)</f>
      </c>
      <c r="V11731">
        <f>(L11731+K11731)/(D11731*0.0001)</f>
      </c>
    </row>
    <row r="11732">
      <c r="A11732" t="n">
        <v>2024</v>
      </c>
      <c r="B11732" t="inlineStr">
        <is>
          <t>00356802</t>
        </is>
      </c>
      <c r="C11732" t="inlineStr">
        <is>
          <t>큐렉소</t>
        </is>
      </c>
      <c r="D11732" t="n">
        <v>1991313066</v>
      </c>
      <c r="E11732" t="n">
        <v>486911848</v>
      </c>
      <c r="F11732" t="n">
        <v>200803533</v>
      </c>
      <c r="G11732" t="n">
        <v>89761020</v>
      </c>
      <c r="H11732" t="n">
        <v>3.77</v>
      </c>
      <c r="I11732" t="n">
        <v>4.46</v>
      </c>
      <c r="J11732" t="n">
        <v>10.21</v>
      </c>
      <c r="K11732" t="n">
        <v>-181105673</v>
      </c>
      <c r="L11732" t="n">
        <v>212666903</v>
      </c>
      <c r="M11732" t="n">
        <v>214608077</v>
      </c>
      <c r="N11732" t="n">
        <v>-185833163</v>
      </c>
      <c r="O11732">
        <f>D11731</f>
      </c>
      <c r="P11732">
        <f>(E11732-F11732+G11732)/O11732*100</f>
      </c>
      <c r="Q11732">
        <f>H11731</f>
      </c>
      <c r="R11732">
        <f>I11731</f>
      </c>
      <c r="S11732">
        <f>H11732-H11731</f>
      </c>
      <c r="T11732">
        <f>I11732-I11731</f>
      </c>
      <c r="U11732">
        <f>(L11732-K11732)/(2*D11732*0.01)</f>
      </c>
      <c r="V11732">
        <f>(L11732+K11732)/(D11732*0.0001)</f>
      </c>
    </row>
    <row r="11733">
      <c r="A11733" t="n">
        <v>2025</v>
      </c>
      <c r="B11733" t="inlineStr">
        <is>
          <t>00356802</t>
        </is>
      </c>
      <c r="C11733" t="inlineStr">
        <is>
          <t>큐렉소</t>
        </is>
      </c>
      <c r="D11733" t="n">
        <v>1784463830</v>
      </c>
      <c r="E11733" t="n">
        <v>466669380</v>
      </c>
      <c r="F11733" t="n">
        <v>125797360</v>
      </c>
      <c r="G11733" t="n">
        <v>71891100</v>
      </c>
      <c r="H11733" t="n">
        <v>4.16</v>
      </c>
      <c r="I11733" t="n">
        <v>4.52</v>
      </c>
      <c r="J11733" t="n">
        <v>10.02</v>
      </c>
      <c r="K11733" t="n">
        <v>-159117672</v>
      </c>
      <c r="L11733" t="n">
        <v>185964750</v>
      </c>
      <c r="M11733" t="n">
        <v>188415251</v>
      </c>
      <c r="N11733" t="n">
        <v>-163844572</v>
      </c>
      <c r="O11733">
        <f>D11732</f>
      </c>
      <c r="P11733">
        <f>(E11733-F11733+G11733)/O11733*100</f>
      </c>
      <c r="Q11733">
        <f>H11732</f>
      </c>
      <c r="R11733">
        <f>I11732</f>
      </c>
      <c r="S11733">
        <f>H11733-H11732</f>
      </c>
      <c r="T11733">
        <f>I11733-I11732</f>
      </c>
      <c r="U11733">
        <f>(L11733-K11733)/(2*D11733*0.01)</f>
      </c>
      <c r="V11733">
        <f>(L11733+K11733)/(D11733*0.0001)</f>
      </c>
    </row>
    <row r="11734">
      <c r="A11734" t="n">
        <v>2014</v>
      </c>
      <c r="B11734" t="inlineStr">
        <is>
          <t>00356839</t>
        </is>
      </c>
      <c r="C11734" t="inlineStr">
        <is>
          <t>메디콕스</t>
        </is>
      </c>
      <c r="D11734" t="n">
        <v>408311000</v>
      </c>
      <c r="E11734" t="n">
        <v>86071000</v>
      </c>
      <c r="F11734" t="n">
        <v>29065000</v>
      </c>
      <c r="G11734" t="n">
        <v>11871000</v>
      </c>
    </row>
    <row r="11735">
      <c r="A11735" t="n">
        <v>2017</v>
      </c>
      <c r="B11735" t="inlineStr">
        <is>
          <t>00356839</t>
        </is>
      </c>
      <c r="C11735" t="inlineStr">
        <is>
          <t>메디콕스</t>
        </is>
      </c>
      <c r="D11735" t="n">
        <v>567107000</v>
      </c>
      <c r="E11735" t="n">
        <v>121416000</v>
      </c>
      <c r="G11735" t="n">
        <v>5979000</v>
      </c>
    </row>
    <row r="11736">
      <c r="A11736" t="n">
        <v>2018</v>
      </c>
      <c r="B11736" t="inlineStr">
        <is>
          <t>00356839</t>
        </is>
      </c>
      <c r="C11736" t="inlineStr">
        <is>
          <t>메디콕스</t>
        </is>
      </c>
      <c r="D11736" t="n">
        <v>688620000</v>
      </c>
      <c r="E11736" t="n">
        <v>178202000</v>
      </c>
      <c r="G11736" t="n">
        <v>8714000</v>
      </c>
      <c r="O11736">
        <f>D11735</f>
      </c>
    </row>
    <row r="11737">
      <c r="A11737" t="n">
        <v>2019</v>
      </c>
      <c r="B11737" t="inlineStr">
        <is>
          <t>00356839</t>
        </is>
      </c>
      <c r="C11737" t="inlineStr">
        <is>
          <t>메디콕스</t>
        </is>
      </c>
      <c r="D11737" t="n">
        <v>843174000</v>
      </c>
      <c r="E11737" t="n">
        <v>304425000</v>
      </c>
      <c r="F11737" t="n">
        <v>218531000</v>
      </c>
      <c r="G11737" t="n">
        <v>14276000</v>
      </c>
      <c r="H11737" t="n">
        <v>2.74</v>
      </c>
      <c r="I11737" t="n">
        <v>4</v>
      </c>
      <c r="J11737" t="n">
        <v>9.4</v>
      </c>
      <c r="K11737" t="n">
        <v>-54127000</v>
      </c>
      <c r="L11737" t="n">
        <v>62871000</v>
      </c>
      <c r="M11737" t="n">
        <v>61472000</v>
      </c>
      <c r="N11737" t="n">
        <v>-54039000</v>
      </c>
      <c r="O11737">
        <f>D11736</f>
      </c>
      <c r="P11737">
        <f>(E11737-F11737+G11737)/O11737*100</f>
      </c>
      <c r="U11737">
        <f>(L11737-K11737)/(2*D11737*0.01)</f>
      </c>
      <c r="V11737">
        <f>(L11737+K11737)/(D11737*0.0001)</f>
      </c>
    </row>
    <row r="11738">
      <c r="A11738" t="n">
        <v>2020</v>
      </c>
      <c r="B11738" t="inlineStr">
        <is>
          <t>00356839</t>
        </is>
      </c>
      <c r="C11738" t="inlineStr">
        <is>
          <t>메디콕스</t>
        </is>
      </c>
      <c r="D11738" t="n">
        <v>880105000</v>
      </c>
      <c r="E11738" t="n">
        <v>386739000</v>
      </c>
      <c r="F11738" t="n">
        <v>536477000</v>
      </c>
      <c r="G11738" t="n">
        <v>26710000</v>
      </c>
      <c r="H11738" t="n">
        <v>2.798</v>
      </c>
      <c r="I11738" t="n">
        <v>4.2</v>
      </c>
      <c r="K11738" t="n">
        <v>-58971000</v>
      </c>
      <c r="L11738" t="n">
        <v>67949000</v>
      </c>
      <c r="M11738" t="n">
        <v>66349000</v>
      </c>
      <c r="N11738" t="n">
        <v>-58801000</v>
      </c>
      <c r="O11738">
        <f>D11737</f>
      </c>
      <c r="P11738">
        <f>(E11738-F11738+G11738)/O11738*100</f>
      </c>
      <c r="Q11738">
        <f>H11737</f>
      </c>
      <c r="R11738">
        <f>I11737</f>
      </c>
      <c r="S11738">
        <f>H11738-H11737</f>
      </c>
      <c r="T11738">
        <f>I11738-I11737</f>
      </c>
      <c r="U11738">
        <f>(L11738-K11738)/(2*D11738*0.01)</f>
      </c>
      <c r="V11738">
        <f>(L11738+K11738)/(D11738*0.0001)</f>
      </c>
    </row>
    <row r="11739">
      <c r="A11739" t="n">
        <v>2021</v>
      </c>
      <c r="B11739" t="inlineStr">
        <is>
          <t>00356839</t>
        </is>
      </c>
      <c r="C11739" t="inlineStr">
        <is>
          <t>메디콕스</t>
        </is>
      </c>
      <c r="D11739" t="n">
        <v>1081532000</v>
      </c>
      <c r="E11739" t="n">
        <v>426474000</v>
      </c>
      <c r="F11739" t="n">
        <v>163212000</v>
      </c>
      <c r="G11739" t="n">
        <v>21619000</v>
      </c>
      <c r="H11739" t="n">
        <v>3.364</v>
      </c>
      <c r="I11739" t="n">
        <v>4.2</v>
      </c>
      <c r="K11739" t="n">
        <v>-67498000</v>
      </c>
      <c r="L11739" t="n">
        <v>77603000</v>
      </c>
      <c r="M11739" t="n">
        <v>76227000</v>
      </c>
      <c r="N11739" t="n">
        <v>-67651000</v>
      </c>
      <c r="O11739">
        <f>D11738</f>
      </c>
      <c r="P11739">
        <f>(E11739-F11739+G11739)/O11739*100</f>
      </c>
      <c r="Q11739">
        <f>H11738</f>
      </c>
      <c r="R11739">
        <f>I11738</f>
      </c>
      <c r="S11739">
        <f>H11739-H11738</f>
      </c>
      <c r="T11739">
        <f>I11739-I11738</f>
      </c>
      <c r="U11739">
        <f>(L11739-K11739)/(2*D11739*0.01)</f>
      </c>
      <c r="V11739">
        <f>(L11739+K11739)/(D11739*0.0001)</f>
      </c>
    </row>
    <row r="11740">
      <c r="A11740" t="n">
        <v>2022</v>
      </c>
      <c r="B11740" t="inlineStr">
        <is>
          <t>00356839</t>
        </is>
      </c>
      <c r="C11740" t="inlineStr">
        <is>
          <t>메디콕스</t>
        </is>
      </c>
      <c r="D11740" t="n">
        <v>940753000</v>
      </c>
      <c r="E11740" t="n">
        <v>325217000</v>
      </c>
      <c r="F11740" t="n">
        <v>356502000</v>
      </c>
      <c r="G11740" t="n">
        <v>31026000</v>
      </c>
      <c r="H11740" t="n">
        <v>5.763</v>
      </c>
      <c r="I11740" t="n">
        <v>4.77</v>
      </c>
      <c r="K11740" t="n">
        <v>59891000</v>
      </c>
      <c r="L11740" t="n">
        <v>59891000</v>
      </c>
      <c r="M11740" t="n">
        <v>59962000</v>
      </c>
      <c r="N11740" t="n">
        <v>-53648000</v>
      </c>
      <c r="O11740">
        <f>D11739</f>
      </c>
      <c r="P11740">
        <f>(E11740-F11740+G11740)/O11740*100</f>
      </c>
      <c r="Q11740">
        <f>H11739</f>
      </c>
      <c r="R11740">
        <f>I11739</f>
      </c>
      <c r="S11740">
        <f>H11740-H11739</f>
      </c>
      <c r="T11740">
        <f>I11740-I11739</f>
      </c>
    </row>
    <row r="11741">
      <c r="A11741" t="n">
        <v>2023</v>
      </c>
      <c r="B11741" t="inlineStr">
        <is>
          <t>00356839</t>
        </is>
      </c>
      <c r="C11741" t="inlineStr">
        <is>
          <t>메디콕스</t>
        </is>
      </c>
      <c r="D11741" t="n">
        <v>1121508000</v>
      </c>
      <c r="E11741" t="n">
        <v>334046000</v>
      </c>
      <c r="F11741" t="n">
        <v>241131000</v>
      </c>
      <c r="G11741" t="n">
        <v>44577000</v>
      </c>
      <c r="H11741" t="n">
        <v>4.966</v>
      </c>
      <c r="I11741" t="n">
        <v>5.08</v>
      </c>
      <c r="K11741" t="n">
        <v>79746000</v>
      </c>
      <c r="L11741" t="n">
        <v>79746000</v>
      </c>
      <c r="M11741" t="n">
        <v>78945000</v>
      </c>
      <c r="N11741" t="n">
        <v>-70182000</v>
      </c>
      <c r="O11741">
        <f>D11740</f>
      </c>
      <c r="P11741">
        <f>(E11741-F11741+G11741)/O11741*100</f>
      </c>
      <c r="Q11741">
        <f>H11740</f>
      </c>
      <c r="R11741">
        <f>I11740</f>
      </c>
      <c r="S11741">
        <f>H11741-H11740</f>
      </c>
      <c r="T11741">
        <f>I11741-I11740</f>
      </c>
    </row>
    <row r="11742">
      <c r="A11742" t="n">
        <v>2024</v>
      </c>
      <c r="B11742" t="inlineStr">
        <is>
          <t>00356839</t>
        </is>
      </c>
      <c r="C11742" t="inlineStr">
        <is>
          <t>메디콕스</t>
        </is>
      </c>
      <c r="D11742" t="n">
        <v>1566224000</v>
      </c>
      <c r="O11742">
        <f>D11741</f>
      </c>
    </row>
    <row r="11743">
      <c r="A11743" t="n">
        <v>2014</v>
      </c>
      <c r="B11743" t="inlineStr">
        <is>
          <t>00356927</t>
        </is>
      </c>
      <c r="C11743" t="inlineStr">
        <is>
          <t>에이디칩스</t>
        </is>
      </c>
      <c r="D11743" t="n">
        <v>1120952000</v>
      </c>
      <c r="E11743" t="n">
        <v>451309000</v>
      </c>
      <c r="F11743" t="n">
        <v>791863000</v>
      </c>
      <c r="G11743" t="n">
        <v>62299000</v>
      </c>
      <c r="H11743" t="n">
        <v>2.78</v>
      </c>
      <c r="I11743" t="n">
        <v>4.15</v>
      </c>
      <c r="K11743" t="n">
        <v>-182528000</v>
      </c>
      <c r="L11743" t="n">
        <v>31678000</v>
      </c>
      <c r="M11743" t="n">
        <v>29378000</v>
      </c>
      <c r="N11743" t="n">
        <v>-32202000</v>
      </c>
      <c r="U11743">
        <f>(L11743-K11743)/(2*D11743*0.01)</f>
      </c>
    </row>
    <row r="11744">
      <c r="A11744" t="n">
        <v>2015</v>
      </c>
      <c r="B11744" t="inlineStr">
        <is>
          <t>00356927</t>
        </is>
      </c>
      <c r="C11744" t="inlineStr">
        <is>
          <t>에이디칩스</t>
        </is>
      </c>
      <c r="D11744" t="n">
        <v>1194217000</v>
      </c>
      <c r="E11744" t="n">
        <v>200570000</v>
      </c>
      <c r="F11744" t="n">
        <v>107436000</v>
      </c>
      <c r="G11744" t="n">
        <v>27892000</v>
      </c>
      <c r="H11744" t="n">
        <v>2.37</v>
      </c>
      <c r="I11744" t="n">
        <v>4.17</v>
      </c>
      <c r="K11744" t="n">
        <v>-148777000</v>
      </c>
      <c r="L11744" t="n">
        <v>148777000</v>
      </c>
      <c r="M11744" t="n">
        <v>44798000</v>
      </c>
      <c r="N11744" t="n">
        <v>-44798000</v>
      </c>
      <c r="O11744">
        <f>D11743</f>
      </c>
      <c r="P11744">
        <f>(E11744-F11744+G11744)/O11744*100</f>
      </c>
      <c r="Q11744">
        <f>H11743</f>
      </c>
      <c r="R11744">
        <f>I11743</f>
      </c>
      <c r="S11744">
        <f>H11744-H11743</f>
      </c>
      <c r="T11744">
        <f>I11744-I11743</f>
      </c>
      <c r="U11744">
        <f>(L11744-K11744)/(2*D11744*0.01)</f>
      </c>
    </row>
    <row r="11745">
      <c r="A11745" t="n">
        <v>2016</v>
      </c>
      <c r="B11745" t="inlineStr">
        <is>
          <t>00356927</t>
        </is>
      </c>
      <c r="C11745" t="inlineStr">
        <is>
          <t>에이디칩스</t>
        </is>
      </c>
      <c r="D11745" t="n">
        <v>1080480000</v>
      </c>
      <c r="E11745" t="n">
        <v>262417000</v>
      </c>
      <c r="F11745" t="n">
        <v>456167000</v>
      </c>
      <c r="G11745" t="n">
        <v>25138000</v>
      </c>
      <c r="H11745" t="n">
        <v>2.38</v>
      </c>
      <c r="I11745" t="n">
        <v>4.17</v>
      </c>
      <c r="K11745" t="n">
        <v>-83952000</v>
      </c>
      <c r="L11745" t="n">
        <v>96101000</v>
      </c>
      <c r="M11745" t="n">
        <v>93271000</v>
      </c>
      <c r="N11745" t="n">
        <v>-99410000</v>
      </c>
      <c r="O11745">
        <f>D11744</f>
      </c>
      <c r="P11745">
        <f>(E11745-F11745+G11745)/O11745*100</f>
      </c>
      <c r="Q11745">
        <f>H11744</f>
      </c>
      <c r="R11745">
        <f>I11744</f>
      </c>
      <c r="S11745">
        <f>H11745-H11744</f>
      </c>
      <c r="T11745">
        <f>I11745-I11744</f>
      </c>
      <c r="U11745">
        <f>(L11745-K11745)/(2*D11745*0.01)</f>
      </c>
      <c r="V11745">
        <f>(L11745+K11745)/(D11745*0.0001)</f>
      </c>
    </row>
    <row r="11746">
      <c r="A11746" t="n">
        <v>2017</v>
      </c>
      <c r="B11746" t="inlineStr">
        <is>
          <t>00356927</t>
        </is>
      </c>
      <c r="C11746" t="inlineStr">
        <is>
          <t>에이디칩스</t>
        </is>
      </c>
      <c r="D11746" t="n">
        <v>1079157000</v>
      </c>
      <c r="E11746" t="n">
        <v>258724000</v>
      </c>
      <c r="F11746" t="n">
        <v>283018000</v>
      </c>
      <c r="G11746" t="n">
        <v>24459000</v>
      </c>
      <c r="H11746" t="n">
        <v>2.74</v>
      </c>
      <c r="I11746" t="n">
        <v>4.66</v>
      </c>
      <c r="K11746" t="n">
        <v>-79470000</v>
      </c>
      <c r="L11746" t="n">
        <v>90173000</v>
      </c>
      <c r="M11746" t="n">
        <v>91241000</v>
      </c>
      <c r="N11746" t="n">
        <v>-79089000</v>
      </c>
      <c r="O11746">
        <f>D11745</f>
      </c>
      <c r="P11746">
        <f>(E11746-F11746+G11746)/O11746*100</f>
      </c>
      <c r="Q11746">
        <f>H11745</f>
      </c>
      <c r="R11746">
        <f>I11745</f>
      </c>
      <c r="S11746">
        <f>H11746-H11745</f>
      </c>
      <c r="T11746">
        <f>I11746-I11745</f>
      </c>
      <c r="U11746">
        <f>(L11746-K11746)/(2*D11746*0.01)</f>
      </c>
      <c r="V11746">
        <f>(L11746+K11746)/(D11746*0.0001)</f>
      </c>
    </row>
    <row r="11747">
      <c r="A11747" t="n">
        <v>2018</v>
      </c>
      <c r="B11747" t="inlineStr">
        <is>
          <t>00356927</t>
        </is>
      </c>
      <c r="C11747" t="inlineStr">
        <is>
          <t>에이디칩스</t>
        </is>
      </c>
      <c r="D11747" t="n">
        <v>1157829000</v>
      </c>
      <c r="E11747" t="n">
        <v>254136000</v>
      </c>
      <c r="F11747" t="n">
        <v>113801000</v>
      </c>
      <c r="G11747" t="n">
        <v>26345000</v>
      </c>
      <c r="H11747" t="n">
        <v>2.34</v>
      </c>
      <c r="I11747" t="n">
        <v>3.51</v>
      </c>
      <c r="K11747" t="n">
        <v>-83537000</v>
      </c>
      <c r="L11747" t="n">
        <v>95238000</v>
      </c>
      <c r="M11747" t="n">
        <v>93226000</v>
      </c>
      <c r="N11747" t="n">
        <v>-95843000</v>
      </c>
      <c r="O11747">
        <f>D11746</f>
      </c>
      <c r="P11747">
        <f>(E11747-F11747+G11747)/O11747*100</f>
      </c>
      <c r="Q11747">
        <f>H11746</f>
      </c>
      <c r="R11747">
        <f>I11746</f>
      </c>
      <c r="S11747">
        <f>H11747-H11746</f>
      </c>
      <c r="T11747">
        <f>I11747-I11746</f>
      </c>
      <c r="U11747">
        <f>(L11747-K11747)/(2*D11747*0.01)</f>
      </c>
      <c r="V11747">
        <f>(L11747+K11747)/(D11747*0.0001)</f>
      </c>
    </row>
    <row r="11748">
      <c r="A11748" t="n">
        <v>2019</v>
      </c>
      <c r="B11748" t="inlineStr">
        <is>
          <t>00356927</t>
        </is>
      </c>
      <c r="C11748" t="inlineStr">
        <is>
          <t>에이디칩스</t>
        </is>
      </c>
      <c r="D11748" t="n">
        <v>1538418000</v>
      </c>
      <c r="E11748" t="n">
        <v>242293000</v>
      </c>
      <c r="F11748" t="n">
        <v>218085000</v>
      </c>
      <c r="G11748" t="n">
        <v>25157000</v>
      </c>
      <c r="H11748" t="n">
        <v>2.04</v>
      </c>
      <c r="I11748" t="n">
        <v>4.77</v>
      </c>
      <c r="K11748" t="n">
        <v>-109151000</v>
      </c>
      <c r="L11748" t="n">
        <v>126581000</v>
      </c>
      <c r="M11748" t="n">
        <v>121896000</v>
      </c>
      <c r="N11748" t="n">
        <v>-107225000</v>
      </c>
      <c r="O11748">
        <f>D11747</f>
      </c>
      <c r="P11748">
        <f>(E11748-F11748+G11748)/O11748*100</f>
      </c>
      <c r="Q11748">
        <f>H11747</f>
      </c>
      <c r="R11748">
        <f>I11747</f>
      </c>
      <c r="S11748">
        <f>H11748-H11747</f>
      </c>
      <c r="T11748">
        <f>I11748-I11747</f>
      </c>
      <c r="U11748">
        <f>(L11748-K11748)/(2*D11748*0.01)</f>
      </c>
      <c r="V11748">
        <f>(L11748+K11748)/(D11748*0.0001)</f>
      </c>
    </row>
    <row r="11749">
      <c r="A11749" t="n">
        <v>2020</v>
      </c>
      <c r="B11749" t="inlineStr">
        <is>
          <t>00356927</t>
        </is>
      </c>
      <c r="C11749" t="inlineStr">
        <is>
          <t>에이디칩스</t>
        </is>
      </c>
      <c r="D11749" t="n">
        <v>1771082000</v>
      </c>
      <c r="E11749" t="n">
        <v>405755000</v>
      </c>
      <c r="F11749" t="n">
        <v>310404000</v>
      </c>
      <c r="G11749" t="n">
        <v>24444000</v>
      </c>
      <c r="H11749" t="n">
        <v>2.05</v>
      </c>
      <c r="I11749" t="n">
        <v>5.5</v>
      </c>
      <c r="O11749">
        <f>D11748</f>
      </c>
      <c r="P11749">
        <f>(E11749-F11749+G11749)/O11749*100</f>
      </c>
      <c r="Q11749">
        <f>H11748</f>
      </c>
      <c r="R11749">
        <f>I11748</f>
      </c>
      <c r="S11749">
        <f>H11749-H11748</f>
      </c>
      <c r="T11749">
        <f>I11749-I11748</f>
      </c>
    </row>
    <row r="11750">
      <c r="A11750" t="n">
        <v>2017</v>
      </c>
      <c r="B11750" t="inlineStr">
        <is>
          <t>00357360</t>
        </is>
      </c>
      <c r="C11750" t="inlineStr">
        <is>
          <t>한세엠케이</t>
        </is>
      </c>
      <c r="D11750" t="n">
        <v>389544000</v>
      </c>
      <c r="E11750" t="n">
        <v>61961000</v>
      </c>
      <c r="H11750" t="n">
        <v>2.95</v>
      </c>
      <c r="I11750" t="n">
        <v>4</v>
      </c>
      <c r="J11750" t="n">
        <v>7.3</v>
      </c>
      <c r="K11750" t="n">
        <v>-25807000</v>
      </c>
      <c r="L11750" t="n">
        <v>29355000</v>
      </c>
      <c r="M11750" t="n">
        <v>28778000</v>
      </c>
      <c r="N11750" t="n">
        <v>-25818000</v>
      </c>
      <c r="U11750">
        <f>(L11750-K11750)/(2*D11750*0.01)</f>
      </c>
      <c r="V11750">
        <f>(L11750+K11750)/(D11750*0.0001)</f>
      </c>
    </row>
    <row r="11751">
      <c r="A11751" t="n">
        <v>2022</v>
      </c>
      <c r="B11751" t="inlineStr">
        <is>
          <t>00357360</t>
        </is>
      </c>
      <c r="C11751" t="inlineStr">
        <is>
          <t>한세엠케이</t>
        </is>
      </c>
      <c r="D11751" t="n">
        <v>6128220000</v>
      </c>
      <c r="E11751" t="n">
        <v>1549866000</v>
      </c>
      <c r="F11751" t="n">
        <v>950492000</v>
      </c>
      <c r="G11751" t="n">
        <v>171955000</v>
      </c>
      <c r="H11751" t="n">
        <v>5.34</v>
      </c>
      <c r="I11751" t="n">
        <v>5.16</v>
      </c>
      <c r="J11751" t="n">
        <v>8.73</v>
      </c>
      <c r="K11751" t="n">
        <v>-422856000</v>
      </c>
      <c r="L11751" t="n">
        <v>484288380</v>
      </c>
      <c r="M11751" t="n">
        <v>484164000</v>
      </c>
      <c r="N11751" t="n">
        <v>-429098140</v>
      </c>
      <c r="U11751">
        <f>(L11751-K11751)/(2*D11751*0.01)</f>
      </c>
      <c r="V11751">
        <f>(L11751+K11751)/(D11751*0.0001)</f>
      </c>
    </row>
    <row r="11752">
      <c r="A11752" t="n">
        <v>2023</v>
      </c>
      <c r="B11752" t="inlineStr">
        <is>
          <t>00357360</t>
        </is>
      </c>
      <c r="C11752" t="inlineStr">
        <is>
          <t>한세엠케이</t>
        </is>
      </c>
      <c r="D11752" t="n">
        <v>6760323000</v>
      </c>
      <c r="E11752" t="n">
        <v>1342560000</v>
      </c>
      <c r="F11752" t="n">
        <v>1533342000</v>
      </c>
      <c r="G11752" t="n">
        <v>283422000</v>
      </c>
      <c r="H11752" t="n">
        <v>4.54</v>
      </c>
      <c r="I11752" t="n">
        <v>4.9</v>
      </c>
      <c r="J11752" t="n">
        <v>8.74</v>
      </c>
      <c r="K11752" t="n">
        <v>-454800000</v>
      </c>
      <c r="L11752" t="n">
        <v>534845017</v>
      </c>
      <c r="M11752" t="n">
        <v>527400000</v>
      </c>
      <c r="N11752" t="n">
        <v>-466401887</v>
      </c>
      <c r="O11752">
        <f>D11751</f>
      </c>
      <c r="P11752">
        <f>(E11752-F11752+G11752)/O11752*100</f>
      </c>
      <c r="Q11752">
        <f>H11751</f>
      </c>
      <c r="R11752">
        <f>I11751</f>
      </c>
      <c r="S11752">
        <f>H11752-H11751</f>
      </c>
      <c r="T11752">
        <f>I11752-I11751</f>
      </c>
      <c r="U11752">
        <f>(L11752-K11752)/(2*D11752*0.01)</f>
      </c>
      <c r="V11752">
        <f>(L11752+K11752)/(D11752*0.0001)</f>
      </c>
    </row>
    <row r="11753">
      <c r="A11753" t="n">
        <v>2024</v>
      </c>
      <c r="B11753" t="inlineStr">
        <is>
          <t>00357360</t>
        </is>
      </c>
      <c r="C11753" t="inlineStr">
        <is>
          <t>한세엠케이</t>
        </is>
      </c>
      <c r="D11753" t="n">
        <v>7219510000</v>
      </c>
      <c r="E11753" t="n">
        <v>1477157000</v>
      </c>
      <c r="F11753" t="n">
        <v>1843207000</v>
      </c>
      <c r="G11753" t="n">
        <v>256682000</v>
      </c>
      <c r="H11753" t="n">
        <v>3.52</v>
      </c>
      <c r="I11753" t="n">
        <v>4.96</v>
      </c>
      <c r="J11753" t="n">
        <v>9.41</v>
      </c>
      <c r="K11753" t="n">
        <v>-525858000</v>
      </c>
      <c r="L11753" t="n">
        <v>630103623</v>
      </c>
      <c r="M11753" t="n">
        <v>617878000</v>
      </c>
      <c r="N11753" t="n">
        <v>-523771622</v>
      </c>
      <c r="O11753">
        <f>D11752</f>
      </c>
      <c r="P11753">
        <f>(E11753-F11753+G11753)/O11753*100</f>
      </c>
      <c r="Q11753">
        <f>H11752</f>
      </c>
      <c r="R11753">
        <f>I11752</f>
      </c>
      <c r="S11753">
        <f>H11753-H11752</f>
      </c>
      <c r="T11753">
        <f>I11753-I11752</f>
      </c>
      <c r="U11753">
        <f>(L11753-K11753)/(2*D11753*0.01)</f>
      </c>
      <c r="V11753">
        <f>(L11753+K11753)/(D11753*0.0001)</f>
      </c>
    </row>
    <row r="11754">
      <c r="A11754" t="n">
        <v>2014</v>
      </c>
      <c r="B11754" t="inlineStr">
        <is>
          <t>00357607</t>
        </is>
      </c>
      <c r="C11754" t="inlineStr">
        <is>
          <t>케이피티유</t>
        </is>
      </c>
      <c r="D11754" t="n">
        <v>1009163496</v>
      </c>
      <c r="E11754" t="n">
        <v>264401077</v>
      </c>
      <c r="F11754" t="n">
        <v>224790186</v>
      </c>
      <c r="G11754" t="n">
        <v>43489478</v>
      </c>
      <c r="H11754" t="n">
        <v>2.72</v>
      </c>
      <c r="I11754" t="n">
        <v>1.6</v>
      </c>
    </row>
    <row r="11755">
      <c r="A11755" t="n">
        <v>2015</v>
      </c>
      <c r="B11755" t="inlineStr">
        <is>
          <t>00357607</t>
        </is>
      </c>
      <c r="C11755" t="inlineStr">
        <is>
          <t>케이피티유</t>
        </is>
      </c>
      <c r="D11755" t="n">
        <v>1170882600</v>
      </c>
      <c r="E11755" t="n">
        <v>282677407</v>
      </c>
      <c r="F11755" t="n">
        <v>120401390</v>
      </c>
      <c r="G11755" t="n">
        <v>35138073</v>
      </c>
      <c r="H11755" t="n">
        <v>2.34</v>
      </c>
      <c r="I11755" t="n">
        <v>1.1</v>
      </c>
      <c r="K11755" t="n">
        <v>-50063817</v>
      </c>
      <c r="L11755" t="n">
        <v>57989258</v>
      </c>
      <c r="M11755" t="n">
        <v>58194506</v>
      </c>
      <c r="N11755" t="n">
        <v>-51142392</v>
      </c>
      <c r="O11755">
        <f>D11754</f>
      </c>
      <c r="P11755">
        <f>(E11755-F11755+G11755)/O11755*100</f>
      </c>
      <c r="Q11755">
        <f>H11754</f>
      </c>
      <c r="R11755">
        <f>I11754</f>
      </c>
      <c r="S11755">
        <f>H11755-H11754</f>
      </c>
      <c r="T11755">
        <f>I11755-I11754</f>
      </c>
      <c r="U11755">
        <f>(L11755-K11755)/(2*D11755*0.01)</f>
      </c>
      <c r="V11755">
        <f>(L11755+K11755)/(D11755*0.0001)</f>
      </c>
    </row>
    <row r="11756">
      <c r="A11756" t="n">
        <v>2016</v>
      </c>
      <c r="B11756" t="inlineStr">
        <is>
          <t>00357607</t>
        </is>
      </c>
      <c r="C11756" t="inlineStr">
        <is>
          <t>케이피티유</t>
        </is>
      </c>
      <c r="D11756" t="n">
        <v>1319738338</v>
      </c>
      <c r="E11756" t="n">
        <v>297425658</v>
      </c>
      <c r="F11756" t="n">
        <v>533969580</v>
      </c>
      <c r="G11756" t="n">
        <v>34358413</v>
      </c>
      <c r="H11756" t="n">
        <v>2.4</v>
      </c>
      <c r="I11756" t="n">
        <v>4</v>
      </c>
      <c r="J11756" t="n">
        <v>7.96</v>
      </c>
      <c r="K11756" t="n">
        <v>-40350587</v>
      </c>
      <c r="L11756" t="n">
        <v>46765394</v>
      </c>
      <c r="M11756" t="n">
        <v>45573258</v>
      </c>
      <c r="N11756" t="n">
        <v>-40168079</v>
      </c>
      <c r="O11756">
        <f>D11755</f>
      </c>
      <c r="P11756">
        <f>(E11756-F11756+G11756)/O11756*100</f>
      </c>
      <c r="Q11756">
        <f>H11755</f>
      </c>
      <c r="R11756">
        <f>I11755</f>
      </c>
      <c r="S11756">
        <f>H11756-H11755</f>
      </c>
      <c r="T11756">
        <f>I11756-I11755</f>
      </c>
      <c r="U11756">
        <f>(L11756-K11756)/(2*D11756*0.01)</f>
      </c>
      <c r="V11756">
        <f>(L11756+K11756)/(D11756*0.0001)</f>
      </c>
    </row>
    <row r="11757">
      <c r="A11757" t="n">
        <v>2017</v>
      </c>
      <c r="B11757" t="inlineStr">
        <is>
          <t>00357607</t>
        </is>
      </c>
      <c r="C11757" t="inlineStr">
        <is>
          <t>케이피티유</t>
        </is>
      </c>
      <c r="D11757" t="n">
        <v>1030268236</v>
      </c>
      <c r="E11757" t="n">
        <v>276988039</v>
      </c>
      <c r="F11757" t="n">
        <v>372093390</v>
      </c>
      <c r="G11757" t="n">
        <v>11741488</v>
      </c>
      <c r="H11757" t="n">
        <v>2.78</v>
      </c>
      <c r="I11757" t="n">
        <v>5</v>
      </c>
      <c r="J11757" t="n">
        <v>7.96</v>
      </c>
      <c r="K11757" t="n">
        <v>51174694</v>
      </c>
      <c r="L11757" t="n">
        <v>-43857385</v>
      </c>
      <c r="M11757" t="n">
        <v>49563405</v>
      </c>
      <c r="N11757" t="n">
        <v>-43426207</v>
      </c>
      <c r="O11757">
        <f>D11756</f>
      </c>
      <c r="P11757">
        <f>(E11757-F11757+G11757)/O11757*100</f>
      </c>
      <c r="Q11757">
        <f>H11756</f>
      </c>
      <c r="R11757">
        <f>I11756</f>
      </c>
      <c r="S11757">
        <f>H11757-H11756</f>
      </c>
      <c r="T11757">
        <f>I11757-I11756</f>
      </c>
      <c r="V11757">
        <f>(L11757+K11757)/(D11757*0.0001)</f>
      </c>
    </row>
    <row r="11758">
      <c r="A11758" t="n">
        <v>2018</v>
      </c>
      <c r="B11758" t="inlineStr">
        <is>
          <t>00357607</t>
        </is>
      </c>
      <c r="C11758" t="inlineStr">
        <is>
          <t>케이피티유</t>
        </is>
      </c>
      <c r="D11758" t="n">
        <v>1208330765</v>
      </c>
      <c r="E11758" t="n">
        <v>225032266</v>
      </c>
      <c r="F11758" t="n">
        <v>159443590</v>
      </c>
      <c r="G11758" t="n">
        <v>13727807</v>
      </c>
      <c r="H11758" t="n">
        <v>2.26</v>
      </c>
      <c r="I11758" t="n">
        <v>5</v>
      </c>
      <c r="J11758" t="n">
        <v>8.19</v>
      </c>
      <c r="K11758" t="n">
        <v>-62325449</v>
      </c>
      <c r="L11758" t="n">
        <v>72613926</v>
      </c>
      <c r="M11758" t="n">
        <v>69945626</v>
      </c>
      <c r="N11758" t="n">
        <v>-61422021</v>
      </c>
      <c r="O11758">
        <f>D11757</f>
      </c>
      <c r="P11758">
        <f>(E11758-F11758+G11758)/O11758*100</f>
      </c>
      <c r="Q11758">
        <f>H11757</f>
      </c>
      <c r="R11758">
        <f>I11757</f>
      </c>
      <c r="S11758">
        <f>H11758-H11757</f>
      </c>
      <c r="T11758">
        <f>I11758-I11757</f>
      </c>
      <c r="U11758">
        <f>(L11758-K11758)/(2*D11758*0.01)</f>
      </c>
      <c r="V11758">
        <f>(L11758+K11758)/(D11758*0.0001)</f>
      </c>
    </row>
    <row r="11759">
      <c r="A11759" t="n">
        <v>2019</v>
      </c>
      <c r="B11759" t="inlineStr">
        <is>
          <t>00357607</t>
        </is>
      </c>
      <c r="C11759" t="inlineStr">
        <is>
          <t>케이피티유</t>
        </is>
      </c>
      <c r="D11759" t="n">
        <v>1109183751</v>
      </c>
      <c r="E11759" t="n">
        <v>252917044</v>
      </c>
      <c r="F11759" t="n">
        <v>310173293</v>
      </c>
      <c r="G11759" t="n">
        <v>15988110</v>
      </c>
      <c r="H11759" t="n">
        <v>1.95</v>
      </c>
      <c r="I11759" t="n">
        <v>5</v>
      </c>
      <c r="J11759" t="n">
        <v>8.19</v>
      </c>
      <c r="K11759" t="n">
        <v>-57627239</v>
      </c>
      <c r="L11759" t="n">
        <v>67993201</v>
      </c>
      <c r="M11759" t="n">
        <v>65241786</v>
      </c>
      <c r="N11759" t="n">
        <v>-56623648</v>
      </c>
      <c r="O11759">
        <f>D11758</f>
      </c>
      <c r="P11759">
        <f>(E11759-F11759+G11759)/O11759*100</f>
      </c>
      <c r="Q11759">
        <f>H11758</f>
      </c>
      <c r="R11759">
        <f>I11758</f>
      </c>
      <c r="S11759">
        <f>H11759-H11758</f>
      </c>
      <c r="T11759">
        <f>I11759-I11758</f>
      </c>
      <c r="U11759">
        <f>(L11759-K11759)/(2*D11759*0.01)</f>
      </c>
      <c r="V11759">
        <f>(L11759+K11759)/(D11759*0.0001)</f>
      </c>
    </row>
    <row r="11760">
      <c r="A11760" t="n">
        <v>2020</v>
      </c>
      <c r="B11760" t="inlineStr">
        <is>
          <t>00357607</t>
        </is>
      </c>
      <c r="C11760" t="inlineStr">
        <is>
          <t>케이피티유</t>
        </is>
      </c>
      <c r="D11760" t="n">
        <v>1252719116</v>
      </c>
      <c r="E11760" t="n">
        <v>283286769</v>
      </c>
      <c r="F11760" t="n">
        <v>137567730</v>
      </c>
      <c r="G11760" t="n">
        <v>11439258</v>
      </c>
      <c r="H11760" t="n">
        <v>2.04</v>
      </c>
      <c r="I11760" t="n">
        <v>5.13</v>
      </c>
      <c r="K11760" t="n">
        <v>-62487342</v>
      </c>
      <c r="L11760" t="n">
        <v>73033365</v>
      </c>
      <c r="M11760" t="n">
        <v>70069908</v>
      </c>
      <c r="N11760" t="n">
        <v>-61376122</v>
      </c>
      <c r="O11760">
        <f>D11759</f>
      </c>
      <c r="P11760">
        <f>(E11760-F11760+G11760)/O11760*100</f>
      </c>
      <c r="Q11760">
        <f>H11759</f>
      </c>
      <c r="R11760">
        <f>I11759</f>
      </c>
      <c r="S11760">
        <f>H11760-H11759</f>
      </c>
      <c r="T11760">
        <f>I11760-I11759</f>
      </c>
      <c r="U11760">
        <f>(L11760-K11760)/(2*D11760*0.01)</f>
      </c>
      <c r="V11760">
        <f>(L11760+K11760)/(D11760*0.0001)</f>
      </c>
    </row>
    <row r="11761">
      <c r="A11761" t="n">
        <v>2021</v>
      </c>
      <c r="B11761" t="inlineStr">
        <is>
          <t>00357607</t>
        </is>
      </c>
      <c r="C11761" t="inlineStr">
        <is>
          <t>케이피티유</t>
        </is>
      </c>
      <c r="D11761" t="n">
        <v>1364095847</v>
      </c>
      <c r="E11761" t="n">
        <v>248298714</v>
      </c>
      <c r="F11761" t="n">
        <v>88253940</v>
      </c>
      <c r="G11761" t="n">
        <v>14043614</v>
      </c>
      <c r="H11761" t="n">
        <v>2.6</v>
      </c>
      <c r="I11761" t="n">
        <v>4.63</v>
      </c>
      <c r="K11761" t="n">
        <v>-63671280</v>
      </c>
      <c r="L11761" t="n">
        <v>74340449</v>
      </c>
      <c r="M11761" t="n">
        <v>72120506</v>
      </c>
      <c r="N11761" t="n">
        <v>-63141447</v>
      </c>
      <c r="O11761">
        <f>D11760</f>
      </c>
      <c r="P11761">
        <f>(E11761-F11761+G11761)/O11761*100</f>
      </c>
      <c r="Q11761">
        <f>H11760</f>
      </c>
      <c r="R11761">
        <f>I11760</f>
      </c>
      <c r="S11761">
        <f>H11761-H11760</f>
      </c>
      <c r="T11761">
        <f>I11761-I11760</f>
      </c>
      <c r="U11761">
        <f>(L11761-K11761)/(2*D11761*0.01)</f>
      </c>
      <c r="V11761">
        <f>(L11761+K11761)/(D11761*0.0001)</f>
      </c>
    </row>
    <row r="11762">
      <c r="A11762" t="n">
        <v>2022</v>
      </c>
      <c r="B11762" t="inlineStr">
        <is>
          <t>00357607</t>
        </is>
      </c>
      <c r="C11762" t="inlineStr">
        <is>
          <t>케이피티유</t>
        </is>
      </c>
      <c r="D11762" t="n">
        <v>1291677696</v>
      </c>
      <c r="E11762" t="n">
        <v>233921572</v>
      </c>
      <c r="F11762" t="n">
        <v>143866900</v>
      </c>
      <c r="G11762" t="n">
        <v>19366995</v>
      </c>
      <c r="H11762" t="n">
        <v>5.17</v>
      </c>
      <c r="I11762" t="n">
        <v>3.48</v>
      </c>
      <c r="K11762" t="n">
        <v>-45014701</v>
      </c>
      <c r="L11762" t="n">
        <v>51389497</v>
      </c>
      <c r="M11762" t="n">
        <v>51805735</v>
      </c>
      <c r="N11762" t="n">
        <v>-46155221</v>
      </c>
      <c r="O11762">
        <f>D11761</f>
      </c>
      <c r="P11762">
        <f>(E11762-F11762+G11762)/O11762*100</f>
      </c>
      <c r="Q11762">
        <f>H11761</f>
      </c>
      <c r="R11762">
        <f>I11761</f>
      </c>
      <c r="S11762">
        <f>H11762-H11761</f>
      </c>
      <c r="T11762">
        <f>I11762-I11761</f>
      </c>
      <c r="U11762">
        <f>(L11762-K11762)/(2*D11762*0.01)</f>
      </c>
      <c r="V11762">
        <f>(L11762+K11762)/(D11762*0.0001)</f>
      </c>
    </row>
    <row r="11763">
      <c r="A11763" t="n">
        <v>2023</v>
      </c>
      <c r="B11763" t="inlineStr">
        <is>
          <t>00357607</t>
        </is>
      </c>
      <c r="C11763" t="inlineStr">
        <is>
          <t>케이피티유</t>
        </is>
      </c>
      <c r="D11763" t="n">
        <v>1319486937</v>
      </c>
      <c r="E11763" t="n">
        <v>197938231</v>
      </c>
      <c r="F11763" t="n">
        <v>325470140</v>
      </c>
      <c r="G11763" t="n">
        <v>31555780</v>
      </c>
      <c r="H11763" t="n">
        <v>4.264</v>
      </c>
      <c r="I11763" t="n">
        <v>3.92</v>
      </c>
      <c r="O11763">
        <f>D11762</f>
      </c>
      <c r="P11763">
        <f>(E11763-F11763+G11763)/O11763*100</f>
      </c>
      <c r="Q11763">
        <f>H11762</f>
      </c>
      <c r="R11763">
        <f>I11762</f>
      </c>
      <c r="S11763">
        <f>H11763-H11762</f>
      </c>
      <c r="T11763">
        <f>I11763-I11762</f>
      </c>
    </row>
    <row r="11764">
      <c r="A11764" t="n">
        <v>2024</v>
      </c>
      <c r="B11764" t="inlineStr">
        <is>
          <t>00357607</t>
        </is>
      </c>
      <c r="C11764" t="inlineStr">
        <is>
          <t>케이피티유</t>
        </is>
      </c>
      <c r="D11764" t="n">
        <v>1575872752</v>
      </c>
      <c r="E11764" t="n">
        <v>231257975</v>
      </c>
      <c r="F11764" t="n">
        <v>79071730</v>
      </c>
      <c r="G11764" t="n">
        <v>25188994</v>
      </c>
      <c r="H11764" t="n">
        <v>3.627</v>
      </c>
      <c r="I11764" t="n">
        <v>3.84</v>
      </c>
      <c r="O11764">
        <f>D11763</f>
      </c>
      <c r="P11764">
        <f>(E11764-F11764+G11764)/O11764*100</f>
      </c>
      <c r="Q11764">
        <f>H11763</f>
      </c>
      <c r="R11764">
        <f>I11763</f>
      </c>
      <c r="S11764">
        <f>H11764-H11763</f>
      </c>
      <c r="T11764">
        <f>I11764-I11763</f>
      </c>
    </row>
    <row r="11765">
      <c r="A11765" t="n">
        <v>2025</v>
      </c>
      <c r="B11765" t="inlineStr">
        <is>
          <t>00357607</t>
        </is>
      </c>
      <c r="C11765" t="inlineStr">
        <is>
          <t>케이피티유</t>
        </is>
      </c>
      <c r="D11765" t="n">
        <v>1650224467</v>
      </c>
      <c r="E11765" t="n">
        <v>255773779</v>
      </c>
      <c r="F11765" t="n">
        <v>191307860</v>
      </c>
      <c r="G11765" t="n">
        <v>28315597</v>
      </c>
      <c r="H11765" t="n">
        <v>3.992</v>
      </c>
      <c r="I11765" t="n">
        <v>3.82</v>
      </c>
      <c r="O11765">
        <f>D11764</f>
      </c>
      <c r="P11765">
        <f>(E11765-F11765+G11765)/O11765*100</f>
      </c>
      <c r="Q11765">
        <f>H11764</f>
      </c>
      <c r="R11765">
        <f>I11764</f>
      </c>
      <c r="S11765">
        <f>H11765-H11764</f>
      </c>
      <c r="T11765">
        <f>I11765-I11764</f>
      </c>
    </row>
    <row r="11766">
      <c r="A11766" t="n">
        <v>2014</v>
      </c>
      <c r="B11766" t="inlineStr">
        <is>
          <t>00357740</t>
        </is>
      </c>
      <c r="C11766" t="inlineStr">
        <is>
          <t>NHN KCP</t>
        </is>
      </c>
      <c r="D11766" t="n">
        <v>3905405000</v>
      </c>
      <c r="E11766" t="n">
        <v>884778000</v>
      </c>
      <c r="F11766" t="n">
        <v>286887000</v>
      </c>
      <c r="G11766" t="n">
        <v>142874000</v>
      </c>
      <c r="H11766" t="n">
        <v>3.37</v>
      </c>
      <c r="I11766" t="n">
        <v>5.5</v>
      </c>
      <c r="K11766" t="n">
        <v>-270814000</v>
      </c>
      <c r="L11766" t="n">
        <v>318412000</v>
      </c>
      <c r="M11766" t="n">
        <v>308808000</v>
      </c>
      <c r="N11766" t="n">
        <v>-268483000</v>
      </c>
      <c r="U11766">
        <f>(L11766-K11766)/(2*D11766*0.01)</f>
      </c>
      <c r="V11766">
        <f>(L11766+K11766)/(D11766*0.0001)</f>
      </c>
    </row>
    <row r="11767">
      <c r="A11767" t="n">
        <v>2015</v>
      </c>
      <c r="B11767" t="inlineStr">
        <is>
          <t>00357740</t>
        </is>
      </c>
      <c r="C11767" t="inlineStr">
        <is>
          <t>NHN KCP</t>
        </is>
      </c>
      <c r="D11767" t="n">
        <v>5113114000</v>
      </c>
      <c r="E11767" t="n">
        <v>868946000</v>
      </c>
      <c r="F11767" t="n">
        <v>99282000</v>
      </c>
      <c r="G11767" t="n">
        <v>137234000</v>
      </c>
      <c r="H11767" t="n">
        <v>3.055</v>
      </c>
      <c r="I11767" t="n">
        <v>5.25</v>
      </c>
      <c r="K11767" t="n">
        <v>-376184000</v>
      </c>
      <c r="L11767" t="n">
        <v>442618000</v>
      </c>
      <c r="M11767" t="n">
        <v>427765000</v>
      </c>
      <c r="N11767" t="n">
        <v>-371836000</v>
      </c>
      <c r="O11767">
        <f>D11766</f>
      </c>
      <c r="P11767">
        <f>(E11767-F11767+G11767)/O11767*100</f>
      </c>
      <c r="Q11767">
        <f>H11766</f>
      </c>
      <c r="R11767">
        <f>I11766</f>
      </c>
      <c r="S11767">
        <f>H11767-H11766</f>
      </c>
      <c r="T11767">
        <f>I11767-I11766</f>
      </c>
      <c r="U11767">
        <f>(L11767-K11767)/(2*D11767*0.01)</f>
      </c>
      <c r="V11767">
        <f>(L11767+K11767)/(D11767*0.0001)</f>
      </c>
    </row>
    <row r="11768">
      <c r="A11768" t="n">
        <v>2016</v>
      </c>
      <c r="B11768" t="inlineStr">
        <is>
          <t>00357740</t>
        </is>
      </c>
      <c r="C11768" t="inlineStr">
        <is>
          <t>NHN KCP</t>
        </is>
      </c>
      <c r="D11768" t="n">
        <v>6585187000</v>
      </c>
      <c r="E11768" t="n">
        <v>1342437000</v>
      </c>
      <c r="F11768" t="n">
        <v>412651000</v>
      </c>
      <c r="G11768" t="n">
        <v>169029000</v>
      </c>
      <c r="H11768" t="n">
        <v>3.11</v>
      </c>
      <c r="I11768" t="n">
        <v>5.255</v>
      </c>
      <c r="K11768" t="n">
        <v>-433381000</v>
      </c>
      <c r="L11768" t="n">
        <v>508684000</v>
      </c>
      <c r="M11768" t="n">
        <v>492510000</v>
      </c>
      <c r="N11768" t="n">
        <v>-429022000</v>
      </c>
      <c r="O11768">
        <f>D11767</f>
      </c>
      <c r="P11768">
        <f>(E11768-F11768+G11768)/O11768*100</f>
      </c>
      <c r="Q11768">
        <f>H11767</f>
      </c>
      <c r="R11768">
        <f>I11767</f>
      </c>
      <c r="S11768">
        <f>H11768-H11767</f>
      </c>
      <c r="T11768">
        <f>I11768-I11767</f>
      </c>
      <c r="U11768">
        <f>(L11768-K11768)/(2*D11768*0.01)</f>
      </c>
      <c r="V11768">
        <f>(L11768+K11768)/(D11768*0.0001)</f>
      </c>
    </row>
    <row r="11769">
      <c r="A11769" t="n">
        <v>2017</v>
      </c>
      <c r="B11769" t="inlineStr">
        <is>
          <t>00357740</t>
        </is>
      </c>
      <c r="C11769" t="inlineStr">
        <is>
          <t>NHN KCP</t>
        </is>
      </c>
      <c r="D11769" t="n">
        <v>6747330000</v>
      </c>
      <c r="E11769" t="n">
        <v>1299284000</v>
      </c>
      <c r="F11769" t="n">
        <v>931797000</v>
      </c>
      <c r="G11769" t="n">
        <v>217232000</v>
      </c>
      <c r="H11769" t="n">
        <v>3.75</v>
      </c>
      <c r="I11769" t="n">
        <v>4.54</v>
      </c>
      <c r="J11769" t="n">
        <v>9.23</v>
      </c>
      <c r="K11769" t="n">
        <v>-531961000</v>
      </c>
      <c r="L11769" t="n">
        <v>609370000</v>
      </c>
      <c r="M11769" t="n">
        <v>621419000</v>
      </c>
      <c r="N11769" t="n">
        <v>-550101000</v>
      </c>
      <c r="O11769">
        <f>D11768</f>
      </c>
      <c r="P11769">
        <f>(E11769-F11769+G11769)/O11769*100</f>
      </c>
      <c r="Q11769">
        <f>H11768</f>
      </c>
      <c r="R11769">
        <f>I11768</f>
      </c>
      <c r="S11769">
        <f>H11769-H11768</f>
      </c>
      <c r="T11769">
        <f>I11769-I11768</f>
      </c>
      <c r="U11769">
        <f>(L11769-K11769)/(2*D11769*0.01)</f>
      </c>
      <c r="V11769">
        <f>(L11769+K11769)/(D11769*0.0001)</f>
      </c>
    </row>
    <row r="11770">
      <c r="A11770" t="n">
        <v>2018</v>
      </c>
      <c r="B11770" t="inlineStr">
        <is>
          <t>00357740</t>
        </is>
      </c>
      <c r="C11770" t="inlineStr">
        <is>
          <t>NHN KCP</t>
        </is>
      </c>
      <c r="D11770" t="n">
        <v>7919683000</v>
      </c>
      <c r="E11770" t="n">
        <v>1366500000</v>
      </c>
      <c r="F11770" t="n">
        <v>982818000</v>
      </c>
      <c r="G11770" t="n">
        <v>258554000</v>
      </c>
      <c r="H11770" t="n">
        <v>3.065</v>
      </c>
      <c r="I11770" t="n">
        <v>4.365</v>
      </c>
      <c r="J11770" t="n">
        <v>8.69</v>
      </c>
      <c r="K11770" t="n">
        <v>-475617000</v>
      </c>
      <c r="L11770" t="n">
        <v>544751000</v>
      </c>
      <c r="M11770" t="n">
        <v>546240000</v>
      </c>
      <c r="N11770" t="n">
        <v>-485525000</v>
      </c>
      <c r="O11770">
        <f>D11769</f>
      </c>
      <c r="P11770">
        <f>(E11770-F11770+G11770)/O11770*100</f>
      </c>
      <c r="Q11770">
        <f>H11769</f>
      </c>
      <c r="R11770">
        <f>I11769</f>
      </c>
      <c r="S11770">
        <f>H11770-H11769</f>
      </c>
      <c r="T11770">
        <f>I11770-I11769</f>
      </c>
      <c r="U11770">
        <f>(L11770-K11770)/(2*D11770*0.01)</f>
      </c>
      <c r="V11770">
        <f>(L11770+K11770)/(D11770*0.0001)</f>
      </c>
    </row>
    <row r="11771">
      <c r="A11771" t="n">
        <v>2019</v>
      </c>
      <c r="B11771" t="inlineStr">
        <is>
          <t>00357740</t>
        </is>
      </c>
      <c r="C11771" t="inlineStr">
        <is>
          <t>NHN KCP</t>
        </is>
      </c>
      <c r="D11771" t="n">
        <v>9255220000</v>
      </c>
      <c r="E11771" t="n">
        <v>1473434000</v>
      </c>
      <c r="F11771" t="n">
        <v>464630000</v>
      </c>
      <c r="G11771" t="n">
        <v>196152000</v>
      </c>
      <c r="H11771" t="n">
        <v>2.83</v>
      </c>
      <c r="I11771" t="n">
        <v>4.765</v>
      </c>
      <c r="J11771" t="n">
        <v>9.288500000000001</v>
      </c>
      <c r="K11771" t="n">
        <v>-604602000</v>
      </c>
      <c r="L11771" t="n">
        <v>692735000</v>
      </c>
      <c r="M11771" t="n">
        <v>691996000</v>
      </c>
      <c r="N11771" t="n">
        <v>-615151000</v>
      </c>
      <c r="O11771">
        <f>D11770</f>
      </c>
      <c r="P11771">
        <f>(E11771-F11771+G11771)/O11771*100</f>
      </c>
      <c r="Q11771">
        <f>H11770</f>
      </c>
      <c r="R11771">
        <f>I11770</f>
      </c>
      <c r="S11771">
        <f>H11771-H11770</f>
      </c>
      <c r="T11771">
        <f>I11771-I11770</f>
      </c>
      <c r="U11771">
        <f>(L11771-K11771)/(2*D11771*0.01)</f>
      </c>
      <c r="V11771">
        <f>(L11771+K11771)/(D11771*0.0001)</f>
      </c>
    </row>
    <row r="11772">
      <c r="A11772" t="n">
        <v>2020</v>
      </c>
      <c r="B11772" t="inlineStr">
        <is>
          <t>00357740</t>
        </is>
      </c>
      <c r="C11772" t="inlineStr">
        <is>
          <t>NHN KCP</t>
        </is>
      </c>
      <c r="D11772" t="n">
        <v>12245389000</v>
      </c>
      <c r="E11772" t="n">
        <v>1999914000</v>
      </c>
      <c r="F11772" t="n">
        <v>362925000</v>
      </c>
      <c r="G11772" t="n">
        <v>267808000</v>
      </c>
      <c r="H11772" t="n">
        <v>2.935</v>
      </c>
      <c r="I11772" t="n">
        <v>4.66</v>
      </c>
      <c r="J11772" t="n">
        <v>9.776999999999999</v>
      </c>
      <c r="K11772" t="n">
        <v>-1104549000</v>
      </c>
      <c r="L11772" t="n">
        <v>1295374000</v>
      </c>
      <c r="M11772" t="n">
        <v>1296028000</v>
      </c>
      <c r="N11772" t="n">
        <v>-1125240000</v>
      </c>
      <c r="O11772">
        <f>D11771</f>
      </c>
      <c r="P11772">
        <f>(E11772-F11772+G11772)/O11772*100</f>
      </c>
      <c r="Q11772">
        <f>H11771</f>
      </c>
      <c r="R11772">
        <f>I11771</f>
      </c>
      <c r="S11772">
        <f>H11772-H11771</f>
      </c>
      <c r="T11772">
        <f>I11772-I11771</f>
      </c>
      <c r="U11772">
        <f>(L11772-K11772)/(2*D11772*0.01)</f>
      </c>
      <c r="V11772">
        <f>(L11772+K11772)/(D11772*0.0001)</f>
      </c>
    </row>
    <row r="11773">
      <c r="A11773" t="n">
        <v>2021</v>
      </c>
      <c r="B11773" t="inlineStr">
        <is>
          <t>00357740</t>
        </is>
      </c>
      <c r="C11773" t="inlineStr">
        <is>
          <t>NHN KCP</t>
        </is>
      </c>
      <c r="D11773" t="n">
        <v>13570245000</v>
      </c>
      <c r="E11773" t="n">
        <v>2099823000</v>
      </c>
      <c r="F11773" t="n">
        <v>765574000</v>
      </c>
      <c r="G11773" t="n">
        <v>347750000</v>
      </c>
      <c r="H11773" t="n">
        <v>3.465</v>
      </c>
      <c r="I11773" t="n">
        <v>4.66</v>
      </c>
      <c r="J11773" t="n">
        <v>9.4285</v>
      </c>
      <c r="K11773" t="n">
        <v>-1174298000</v>
      </c>
      <c r="L11773" t="n">
        <v>1370201000</v>
      </c>
      <c r="M11773" t="n">
        <v>1378302000</v>
      </c>
      <c r="N11773" t="n">
        <v>-1201881000</v>
      </c>
      <c r="O11773">
        <f>D11772</f>
      </c>
      <c r="P11773">
        <f>(E11773-F11773+G11773)/O11773*100</f>
      </c>
      <c r="Q11773">
        <f>H11772</f>
      </c>
      <c r="R11773">
        <f>I11772</f>
      </c>
      <c r="S11773">
        <f>H11773-H11772</f>
      </c>
      <c r="T11773">
        <f>I11773-I11772</f>
      </c>
      <c r="U11773">
        <f>(L11773-K11773)/(2*D11773*0.01)</f>
      </c>
      <c r="V11773">
        <f>(L11773+K11773)/(D11773*0.0001)</f>
      </c>
    </row>
    <row r="11774">
      <c r="A11774" t="n">
        <v>2022</v>
      </c>
      <c r="B11774" t="inlineStr">
        <is>
          <t>00357740</t>
        </is>
      </c>
      <c r="C11774" t="inlineStr">
        <is>
          <t>NHN KCP</t>
        </is>
      </c>
      <c r="D11774" t="n">
        <v>13259900000</v>
      </c>
      <c r="E11774" t="n">
        <v>2220926000</v>
      </c>
      <c r="F11774" t="n">
        <v>985253000</v>
      </c>
      <c r="G11774" t="n">
        <v>451210000</v>
      </c>
      <c r="H11774" t="n">
        <v>5.795</v>
      </c>
      <c r="I11774" t="n">
        <v>4.635</v>
      </c>
      <c r="J11774" t="n">
        <v>8.173</v>
      </c>
      <c r="K11774" t="n">
        <v>-988808000</v>
      </c>
      <c r="L11774" t="n">
        <v>1135831000</v>
      </c>
      <c r="M11774" t="n">
        <v>1170261000</v>
      </c>
      <c r="N11774" t="n">
        <v>-1033516000</v>
      </c>
      <c r="O11774">
        <f>D11773</f>
      </c>
      <c r="P11774">
        <f>(E11774-F11774+G11774)/O11774*100</f>
      </c>
      <c r="Q11774">
        <f>H11773</f>
      </c>
      <c r="R11774">
        <f>I11773</f>
      </c>
      <c r="S11774">
        <f>H11774-H11773</f>
      </c>
      <c r="T11774">
        <f>I11774-I11773</f>
      </c>
      <c r="U11774">
        <f>(L11774-K11774)/(2*D11774*0.01)</f>
      </c>
      <c r="V11774">
        <f>(L11774+K11774)/(D11774*0.0001)</f>
      </c>
    </row>
    <row r="11775">
      <c r="A11775" t="n">
        <v>2023</v>
      </c>
      <c r="B11775" t="inlineStr">
        <is>
          <t>00357740</t>
        </is>
      </c>
      <c r="C11775" t="inlineStr">
        <is>
          <t>NHN KCP</t>
        </is>
      </c>
      <c r="D11775" t="n">
        <v>18239921000</v>
      </c>
      <c r="E11775" t="n">
        <v>2065064000</v>
      </c>
      <c r="F11775" t="n">
        <v>970353000</v>
      </c>
      <c r="G11775" t="n">
        <v>728951000</v>
      </c>
      <c r="H11775" t="n">
        <v>5.08</v>
      </c>
      <c r="I11775" t="n">
        <v>5.55</v>
      </c>
      <c r="J11775" t="n">
        <v>9.3895</v>
      </c>
      <c r="K11775" t="n">
        <v>-1412722000</v>
      </c>
      <c r="L11775" t="n">
        <v>1627054000</v>
      </c>
      <c r="M11775" t="n">
        <v>1647469000</v>
      </c>
      <c r="N11775" t="n">
        <v>-1454093000</v>
      </c>
      <c r="O11775">
        <f>D11774</f>
      </c>
      <c r="P11775">
        <f>(E11775-F11775+G11775)/O11775*100</f>
      </c>
      <c r="Q11775">
        <f>H11774</f>
      </c>
      <c r="R11775">
        <f>I11774</f>
      </c>
      <c r="S11775">
        <f>H11775-H11774</f>
      </c>
      <c r="T11775">
        <f>I11775-I11774</f>
      </c>
      <c r="U11775">
        <f>(L11775-K11775)/(2*D11775*0.01)</f>
      </c>
      <c r="V11775">
        <f>(L11775+K11775)/(D11775*0.0001)</f>
      </c>
    </row>
    <row r="11776">
      <c r="A11776" t="n">
        <v>2024</v>
      </c>
      <c r="B11776" t="inlineStr">
        <is>
          <t>00357740</t>
        </is>
      </c>
      <c r="C11776" t="inlineStr">
        <is>
          <t>NHN KCP</t>
        </is>
      </c>
      <c r="D11776" t="n">
        <v>23977692000</v>
      </c>
      <c r="E11776" t="n">
        <v>2678937000</v>
      </c>
      <c r="F11776" t="n">
        <v>1678327000</v>
      </c>
      <c r="G11776" t="n">
        <v>888196000</v>
      </c>
      <c r="H11776" t="n">
        <v>4.52</v>
      </c>
      <c r="I11776" t="n">
        <v>5.29</v>
      </c>
      <c r="J11776" t="n">
        <v>9.710000000000001</v>
      </c>
      <c r="K11776" t="n">
        <v>-1839930000</v>
      </c>
      <c r="L11776" t="n">
        <v>2118152000</v>
      </c>
      <c r="M11776" t="n">
        <v>2131566000</v>
      </c>
      <c r="N11776" t="n">
        <v>-1883614000</v>
      </c>
      <c r="O11776">
        <f>D11775</f>
      </c>
      <c r="P11776">
        <f>(E11776-F11776+G11776)/O11776*100</f>
      </c>
      <c r="Q11776">
        <f>H11775</f>
      </c>
      <c r="R11776">
        <f>I11775</f>
      </c>
      <c r="S11776">
        <f>H11776-H11775</f>
      </c>
      <c r="T11776">
        <f>I11776-I11775</f>
      </c>
      <c r="U11776">
        <f>(L11776-K11776)/(2*D11776*0.01)</f>
      </c>
      <c r="V11776">
        <f>(L11776+K11776)/(D11776*0.0001)</f>
      </c>
    </row>
    <row r="11777">
      <c r="A11777" t="n">
        <v>2025</v>
      </c>
      <c r="B11777" t="inlineStr">
        <is>
          <t>00357740</t>
        </is>
      </c>
      <c r="C11777" t="inlineStr">
        <is>
          <t>NHN KCP</t>
        </is>
      </c>
      <c r="D11777" t="n">
        <v>22795693000</v>
      </c>
      <c r="E11777" t="n">
        <v>3154618000</v>
      </c>
      <c r="F11777" t="n">
        <v>656774000</v>
      </c>
      <c r="G11777" t="n">
        <v>1027495000</v>
      </c>
      <c r="H11777" t="n">
        <v>4.885</v>
      </c>
      <c r="I11777" t="n">
        <v>5.52</v>
      </c>
      <c r="J11777" t="n">
        <v>8.83</v>
      </c>
      <c r="K11777" t="n">
        <v>-1759682000</v>
      </c>
      <c r="L11777" t="n">
        <v>2024850000</v>
      </c>
      <c r="M11777" t="n">
        <v>2044652000</v>
      </c>
      <c r="N11777" t="n">
        <v>-1806744000</v>
      </c>
      <c r="O11777">
        <f>D11776</f>
      </c>
      <c r="P11777">
        <f>(E11777-F11777+G11777)/O11777*100</f>
      </c>
      <c r="Q11777">
        <f>H11776</f>
      </c>
      <c r="R11777">
        <f>I11776</f>
      </c>
      <c r="S11777">
        <f>H11777-H11776</f>
      </c>
      <c r="T11777">
        <f>I11777-I11776</f>
      </c>
      <c r="U11777">
        <f>(L11777-K11777)/(2*D11777*0.01)</f>
      </c>
      <c r="V11777">
        <f>(L11777+K11777)/(D11777*0.0001)</f>
      </c>
    </row>
    <row r="11778">
      <c r="A11778" t="n">
        <v>2014</v>
      </c>
      <c r="B11778" t="inlineStr">
        <is>
          <t>00357935</t>
        </is>
      </c>
      <c r="C11778" t="inlineStr">
        <is>
          <t>HDC현대EP</t>
        </is>
      </c>
      <c r="D11778" t="n">
        <v>13719476000</v>
      </c>
      <c r="E11778" t="n">
        <v>2192332000</v>
      </c>
      <c r="F11778" t="n">
        <v>1364696000</v>
      </c>
      <c r="G11778" t="n">
        <v>274487000</v>
      </c>
      <c r="H11778" t="n">
        <v>3</v>
      </c>
      <c r="I11778" t="n">
        <v>2.72</v>
      </c>
      <c r="J11778" t="n">
        <v>12.95</v>
      </c>
      <c r="K11778" t="n">
        <v>-1229134000</v>
      </c>
      <c r="L11778" t="n">
        <v>1481115000</v>
      </c>
      <c r="M11778" t="n">
        <v>1470987000</v>
      </c>
      <c r="N11778" t="n">
        <v>-1243998000</v>
      </c>
      <c r="U11778">
        <f>(L11778-K11778)/(2*D11778*0.01)</f>
      </c>
      <c r="V11778">
        <f>(L11778+K11778)/(D11778*0.0001)</f>
      </c>
    </row>
    <row r="11779">
      <c r="A11779" t="n">
        <v>2015</v>
      </c>
      <c r="B11779" t="inlineStr">
        <is>
          <t>00357935</t>
        </is>
      </c>
      <c r="C11779" t="inlineStr">
        <is>
          <t>HDC현대EP</t>
        </is>
      </c>
      <c r="D11779" t="n">
        <v>17354858000</v>
      </c>
      <c r="E11779" t="n">
        <v>2787781000</v>
      </c>
      <c r="F11779" t="n">
        <v>1072909000</v>
      </c>
      <c r="G11779" t="n">
        <v>305495000</v>
      </c>
      <c r="H11779" t="n">
        <v>2.45</v>
      </c>
      <c r="I11779" t="n">
        <v>3.42</v>
      </c>
      <c r="J11779" t="n">
        <v>10.63</v>
      </c>
      <c r="K11779" t="n">
        <v>-1369106000</v>
      </c>
      <c r="L11779" t="n">
        <v>1623984000</v>
      </c>
      <c r="M11779" t="n">
        <v>1592705000</v>
      </c>
      <c r="N11779" t="n">
        <v>-1370907000</v>
      </c>
      <c r="O11779">
        <f>D11778</f>
      </c>
      <c r="P11779">
        <f>(E11779-F11779+G11779)/O11779*100</f>
      </c>
      <c r="Q11779">
        <f>H11778</f>
      </c>
      <c r="R11779">
        <f>I11778</f>
      </c>
      <c r="S11779">
        <f>H11779-H11778</f>
      </c>
      <c r="T11779">
        <f>I11779-I11778</f>
      </c>
      <c r="U11779">
        <f>(L11779-K11779)/(2*D11779*0.01)</f>
      </c>
      <c r="V11779">
        <f>(L11779+K11779)/(D11779*0.0001)</f>
      </c>
    </row>
    <row r="11780">
      <c r="A11780" t="n">
        <v>2016</v>
      </c>
      <c r="B11780" t="inlineStr">
        <is>
          <t>00357935</t>
        </is>
      </c>
      <c r="C11780" t="inlineStr">
        <is>
          <t>HDC현대EP</t>
        </is>
      </c>
      <c r="D11780" t="n">
        <v>17260443000</v>
      </c>
      <c r="E11780" t="n">
        <v>2910649000</v>
      </c>
      <c r="F11780" t="n">
        <v>2078770000</v>
      </c>
      <c r="G11780" t="n">
        <v>318261000</v>
      </c>
      <c r="H11780" t="n">
        <v>2.41</v>
      </c>
      <c r="I11780" t="n">
        <v>3.3</v>
      </c>
      <c r="J11780" t="n">
        <v>8.57</v>
      </c>
      <c r="K11780" t="n">
        <v>-1150357000</v>
      </c>
      <c r="L11780" t="n">
        <v>1337851000</v>
      </c>
      <c r="M11780" t="n">
        <v>1313905000</v>
      </c>
      <c r="N11780" t="n">
        <v>-1153084000</v>
      </c>
      <c r="O11780">
        <f>D11779</f>
      </c>
      <c r="P11780">
        <f>(E11780-F11780+G11780)/O11780*100</f>
      </c>
      <c r="Q11780">
        <f>H11779</f>
      </c>
      <c r="R11780">
        <f>I11779</f>
      </c>
      <c r="S11780">
        <f>H11780-H11779</f>
      </c>
      <c r="T11780">
        <f>I11780-I11779</f>
      </c>
      <c r="U11780">
        <f>(L11780-K11780)/(2*D11780*0.01)</f>
      </c>
      <c r="V11780">
        <f>(L11780+K11780)/(D11780*0.0001)</f>
      </c>
    </row>
    <row r="11781">
      <c r="A11781" t="n">
        <v>2018</v>
      </c>
      <c r="B11781" t="inlineStr">
        <is>
          <t>00357935</t>
        </is>
      </c>
      <c r="C11781" t="inlineStr">
        <is>
          <t>HDC현대EP</t>
        </is>
      </c>
      <c r="D11781" t="n">
        <v>19521991000</v>
      </c>
      <c r="E11781" t="n">
        <v>2713318000</v>
      </c>
      <c r="F11781" t="n">
        <v>2185906000</v>
      </c>
      <c r="G11781" t="n">
        <v>394633000</v>
      </c>
      <c r="H11781" t="n">
        <v>2.36</v>
      </c>
      <c r="I11781" t="n">
        <v>3.06</v>
      </c>
      <c r="K11781" t="n">
        <v>-1241490000</v>
      </c>
      <c r="L11781" t="n">
        <v>1437717000</v>
      </c>
      <c r="M11781" t="n">
        <v>1411895000</v>
      </c>
      <c r="N11781" t="n">
        <v>-1244359000</v>
      </c>
      <c r="U11781">
        <f>(L11781-K11781)/(2*D11781*0.01)</f>
      </c>
      <c r="V11781">
        <f>(L11781+K11781)/(D11781*0.0001)</f>
      </c>
    </row>
    <row r="11782">
      <c r="A11782" t="n">
        <v>2019</v>
      </c>
      <c r="B11782" t="inlineStr">
        <is>
          <t>00357935</t>
        </is>
      </c>
      <c r="C11782" t="inlineStr">
        <is>
          <t>HDC현대EP</t>
        </is>
      </c>
      <c r="D11782" t="n">
        <v>21879937000</v>
      </c>
      <c r="E11782" t="n">
        <v>2675649000</v>
      </c>
      <c r="F11782" t="n">
        <v>1033912000</v>
      </c>
      <c r="G11782" t="n">
        <v>362336000</v>
      </c>
      <c r="H11782" t="n">
        <v>4.515</v>
      </c>
      <c r="I11782" t="n">
        <v>6.56</v>
      </c>
      <c r="K11782" t="n">
        <v>-1591622000</v>
      </c>
      <c r="L11782" t="n">
        <v>1853959000</v>
      </c>
      <c r="M11782" t="n">
        <v>1816312000</v>
      </c>
      <c r="N11782" t="n">
        <v>-1591875000</v>
      </c>
      <c r="O11782">
        <f>D11781</f>
      </c>
      <c r="P11782">
        <f>(E11782-F11782+G11782)/O11782*100</f>
      </c>
      <c r="Q11782">
        <f>H11781</f>
      </c>
      <c r="R11782">
        <f>I11781</f>
      </c>
      <c r="S11782">
        <f>H11782-H11781</f>
      </c>
      <c r="T11782">
        <f>I11782-I11781</f>
      </c>
      <c r="U11782">
        <f>(L11782-K11782)/(2*D11782*0.01)</f>
      </c>
      <c r="V11782">
        <f>(L11782+K11782)/(D11782*0.0001)</f>
      </c>
    </row>
    <row r="11783">
      <c r="A11783" t="n">
        <v>2020</v>
      </c>
      <c r="B11783" t="inlineStr">
        <is>
          <t>00357935</t>
        </is>
      </c>
      <c r="C11783" t="inlineStr">
        <is>
          <t>HDC현대EP</t>
        </is>
      </c>
      <c r="D11783" t="n">
        <v>20891120000</v>
      </c>
      <c r="E11783" t="n">
        <v>2855787000</v>
      </c>
      <c r="F11783" t="n">
        <v>2807728000</v>
      </c>
      <c r="G11783" t="n">
        <v>339050000</v>
      </c>
      <c r="H11783" t="n">
        <v>4.34</v>
      </c>
      <c r="I11783" t="n">
        <v>6.28</v>
      </c>
      <c r="K11783" t="n">
        <v>-1459964000</v>
      </c>
      <c r="L11783" t="n">
        <v>1689138000</v>
      </c>
      <c r="M11783" t="n">
        <v>1664264000</v>
      </c>
      <c r="N11783" t="n">
        <v>-1467347000</v>
      </c>
      <c r="O11783">
        <f>D11782</f>
      </c>
      <c r="P11783">
        <f>(E11783-F11783+G11783)/O11783*100</f>
      </c>
      <c r="Q11783">
        <f>H11782</f>
      </c>
      <c r="R11783">
        <f>I11782</f>
      </c>
      <c r="S11783">
        <f>H11783-H11782</f>
      </c>
      <c r="T11783">
        <f>I11783-I11782</f>
      </c>
      <c r="U11783">
        <f>(L11783-K11783)/(2*D11783*0.01)</f>
      </c>
      <c r="V11783">
        <f>(L11783+K11783)/(D11783*0.0001)</f>
      </c>
    </row>
    <row r="11784">
      <c r="A11784" t="n">
        <v>2021</v>
      </c>
      <c r="B11784" t="inlineStr">
        <is>
          <t>00357935</t>
        </is>
      </c>
      <c r="C11784" t="inlineStr">
        <is>
          <t>HDC현대EP</t>
        </is>
      </c>
      <c r="D11784" t="n">
        <v>21520588000</v>
      </c>
      <c r="E11784" t="n">
        <v>2416751000</v>
      </c>
      <c r="F11784" t="n">
        <v>1934070000</v>
      </c>
      <c r="G11784" t="n">
        <v>361946000</v>
      </c>
      <c r="H11784" t="n">
        <v>4.87</v>
      </c>
      <c r="I11784" t="n">
        <v>6.3</v>
      </c>
      <c r="J11784" t="n">
        <v>8.890000000000001</v>
      </c>
      <c r="K11784" t="n">
        <v>-1378524000</v>
      </c>
      <c r="L11784" t="n">
        <v>1586207000</v>
      </c>
      <c r="M11784" t="n">
        <v>1571568000</v>
      </c>
      <c r="N11784" t="n">
        <v>-1392104000</v>
      </c>
      <c r="O11784">
        <f>D11783</f>
      </c>
      <c r="P11784">
        <f>(E11784-F11784+G11784)/O11784*100</f>
      </c>
      <c r="Q11784">
        <f>H11783</f>
      </c>
      <c r="R11784">
        <f>I11783</f>
      </c>
      <c r="S11784">
        <f>H11784-H11783</f>
      </c>
      <c r="T11784">
        <f>I11784-I11783</f>
      </c>
      <c r="U11784">
        <f>(L11784-K11784)/(2*D11784*0.01)</f>
      </c>
      <c r="V11784">
        <f>(L11784+K11784)/(D11784*0.0001)</f>
      </c>
    </row>
    <row r="11785">
      <c r="A11785" t="n">
        <v>2022</v>
      </c>
      <c r="B11785" t="inlineStr">
        <is>
          <t>00357935</t>
        </is>
      </c>
      <c r="C11785" t="inlineStr">
        <is>
          <t>HDC현대EP</t>
        </is>
      </c>
      <c r="D11785" t="n">
        <v>19944237000</v>
      </c>
      <c r="E11785" t="n">
        <v>2689875000</v>
      </c>
      <c r="F11785" t="n">
        <v>1666554000</v>
      </c>
      <c r="G11785" t="n">
        <v>438447000</v>
      </c>
      <c r="H11785" t="n">
        <v>6.225</v>
      </c>
      <c r="I11785" t="n">
        <v>6.25</v>
      </c>
      <c r="J11785" t="n">
        <v>7.04</v>
      </c>
      <c r="K11785" t="n">
        <v>-957573000</v>
      </c>
      <c r="L11785" t="n">
        <v>1076756000</v>
      </c>
      <c r="M11785" t="n">
        <v>1029281000</v>
      </c>
      <c r="N11785" t="n">
        <v>-932972000</v>
      </c>
      <c r="O11785">
        <f>D11784</f>
      </c>
      <c r="P11785">
        <f>(E11785-F11785+G11785)/O11785*100</f>
      </c>
      <c r="Q11785">
        <f>H11784</f>
      </c>
      <c r="R11785">
        <f>I11784</f>
      </c>
      <c r="S11785">
        <f>H11785-H11784</f>
      </c>
      <c r="T11785">
        <f>I11785-I11784</f>
      </c>
      <c r="U11785">
        <f>(L11785-K11785)/(2*D11785*0.01)</f>
      </c>
      <c r="V11785">
        <f>(L11785+K11785)/(D11785*0.0001)</f>
      </c>
    </row>
    <row r="11786">
      <c r="A11786" t="n">
        <v>2023</v>
      </c>
      <c r="B11786" t="inlineStr">
        <is>
          <t>00357935</t>
        </is>
      </c>
      <c r="C11786" t="inlineStr">
        <is>
          <t>HDC현대EP</t>
        </is>
      </c>
      <c r="D11786" t="n">
        <v>22591975000</v>
      </c>
      <c r="E11786" t="n">
        <v>2402406000</v>
      </c>
      <c r="F11786" t="n">
        <v>1754627000</v>
      </c>
      <c r="G11786" t="n">
        <v>735485000</v>
      </c>
      <c r="H11786" t="n">
        <v>5.685</v>
      </c>
      <c r="I11786" t="n">
        <v>6.6</v>
      </c>
      <c r="J11786" t="n">
        <v>7.22</v>
      </c>
      <c r="K11786" t="n">
        <v>-1139339000</v>
      </c>
      <c r="L11786" t="n">
        <v>1285198000</v>
      </c>
      <c r="M11786" t="n">
        <v>1294802000</v>
      </c>
      <c r="N11786" t="n">
        <v>-1167698000</v>
      </c>
      <c r="O11786">
        <f>D11785</f>
      </c>
      <c r="P11786">
        <f>(E11786-F11786+G11786)/O11786*100</f>
      </c>
      <c r="Q11786">
        <f>H11785</f>
      </c>
      <c r="R11786">
        <f>I11785</f>
      </c>
      <c r="S11786">
        <f>H11786-H11785</f>
      </c>
      <c r="T11786">
        <f>I11786-I11785</f>
      </c>
      <c r="U11786">
        <f>(L11786-K11786)/(2*D11786*0.01)</f>
      </c>
      <c r="V11786">
        <f>(L11786+K11786)/(D11786*0.0001)</f>
      </c>
    </row>
    <row r="11787">
      <c r="A11787" t="n">
        <v>2024</v>
      </c>
      <c r="B11787" t="inlineStr">
        <is>
          <t>00357935</t>
        </is>
      </c>
      <c r="C11787" t="inlineStr">
        <is>
          <t>HDC현대EP</t>
        </is>
      </c>
      <c r="D11787" t="n">
        <v>26327371000</v>
      </c>
      <c r="E11787" t="n">
        <v>688297000</v>
      </c>
      <c r="O11787">
        <f>D11786</f>
      </c>
    </row>
    <row r="11788">
      <c r="A11788" t="n">
        <v>2025</v>
      </c>
      <c r="B11788" t="inlineStr">
        <is>
          <t>00357935</t>
        </is>
      </c>
      <c r="C11788" t="inlineStr">
        <is>
          <t>HDC현대EP</t>
        </is>
      </c>
      <c r="D11788" t="n">
        <v>28859068000</v>
      </c>
      <c r="E11788" t="n">
        <v>2701154000</v>
      </c>
      <c r="F11788" t="n">
        <v>1986093000</v>
      </c>
      <c r="G11788" t="n">
        <v>694039000</v>
      </c>
      <c r="H11788" t="n">
        <v>5.56</v>
      </c>
      <c r="I11788" t="n">
        <v>6.155</v>
      </c>
      <c r="J11788" t="n">
        <v>10.105</v>
      </c>
      <c r="K11788" t="n">
        <v>-2039890000</v>
      </c>
      <c r="L11788" t="n">
        <v>2317463000</v>
      </c>
      <c r="M11788" t="n">
        <v>2313496000</v>
      </c>
      <c r="N11788" t="n">
        <v>-2073100000</v>
      </c>
      <c r="O11788">
        <f>D11787</f>
      </c>
      <c r="P11788">
        <f>(E11788-F11788+G11788)/O11788*100</f>
      </c>
      <c r="U11788">
        <f>(L11788-K11788)/(2*D11788*0.01)</f>
      </c>
      <c r="V11788">
        <f>(L11788+K11788)/(D11788*0.0001)</f>
      </c>
    </row>
    <row r="11789">
      <c r="A11789" t="n">
        <v>2014</v>
      </c>
      <c r="B11789" t="inlineStr">
        <is>
          <t>00358271</t>
        </is>
      </c>
      <c r="C11789" t="inlineStr">
        <is>
          <t>에스에프에이</t>
        </is>
      </c>
      <c r="D11789" t="n">
        <v>31492142000</v>
      </c>
      <c r="E11789" t="n">
        <v>5825010000</v>
      </c>
      <c r="F11789" t="n">
        <v>2389958000</v>
      </c>
      <c r="G11789" t="n">
        <v>1313037000</v>
      </c>
      <c r="H11789" t="n">
        <v>3.405</v>
      </c>
      <c r="I11789" t="n">
        <v>4.765</v>
      </c>
      <c r="J11789" t="n">
        <v>7.83</v>
      </c>
      <c r="K11789" t="n">
        <v>-1800817000</v>
      </c>
      <c r="L11789" t="n">
        <v>2045436000</v>
      </c>
      <c r="M11789" t="n">
        <v>2055105000</v>
      </c>
      <c r="N11789" t="n">
        <v>-1841702000</v>
      </c>
      <c r="U11789">
        <f>(L11789-K11789)/(2*D11789*0.01)</f>
      </c>
      <c r="V11789">
        <f>(L11789+K11789)/(D11789*0.0001)</f>
      </c>
    </row>
    <row r="11790">
      <c r="A11790" t="n">
        <v>2015</v>
      </c>
      <c r="B11790" t="inlineStr">
        <is>
          <t>00358271</t>
        </is>
      </c>
      <c r="C11790" t="inlineStr">
        <is>
          <t>에스에프에이</t>
        </is>
      </c>
      <c r="D11790" t="n">
        <v>48460105000</v>
      </c>
      <c r="E11790" t="n">
        <v>5105345000</v>
      </c>
      <c r="F11790" t="n">
        <v>3192412000</v>
      </c>
      <c r="G11790" t="n">
        <v>984822000</v>
      </c>
      <c r="H11790" t="n">
        <v>3.165</v>
      </c>
      <c r="I11790" t="n">
        <v>4.765</v>
      </c>
      <c r="J11790" t="n">
        <v>7.86</v>
      </c>
      <c r="K11790" t="n">
        <v>-1800817000</v>
      </c>
      <c r="L11790" t="n">
        <v>2045436000</v>
      </c>
      <c r="M11790" t="n">
        <v>2055105000</v>
      </c>
      <c r="N11790" t="n">
        <v>-1841702000</v>
      </c>
      <c r="O11790">
        <f>D11789</f>
      </c>
      <c r="P11790">
        <f>(E11790-F11790+G11790)/O11790*100</f>
      </c>
      <c r="Q11790">
        <f>H11789</f>
      </c>
      <c r="R11790">
        <f>I11789</f>
      </c>
      <c r="S11790">
        <f>H11790-H11789</f>
      </c>
      <c r="T11790">
        <f>I11790-I11789</f>
      </c>
      <c r="U11790">
        <f>(L11790-K11790)/(2*D11790*0.01)</f>
      </c>
      <c r="V11790">
        <f>(L11790+K11790)/(D11790*0.0001)</f>
      </c>
    </row>
    <row r="11791">
      <c r="A11791" t="n">
        <v>2016</v>
      </c>
      <c r="B11791" t="inlineStr">
        <is>
          <t>00358271</t>
        </is>
      </c>
      <c r="C11791" t="inlineStr">
        <is>
          <t>에스에프에이</t>
        </is>
      </c>
      <c r="D11791" t="n">
        <v>57095326000</v>
      </c>
      <c r="E11791" t="n">
        <v>8282308000</v>
      </c>
      <c r="F11791" t="n">
        <v>6689844000</v>
      </c>
      <c r="G11791" t="n">
        <v>1256723000</v>
      </c>
      <c r="H11791" t="n">
        <v>4.05</v>
      </c>
      <c r="I11791" t="n">
        <v>3.75</v>
      </c>
      <c r="J11791" t="n">
        <v>8.02</v>
      </c>
      <c r="K11791" t="n">
        <v>-3132015000</v>
      </c>
      <c r="L11791" t="n">
        <v>3565733000</v>
      </c>
      <c r="M11791" t="n">
        <v>3520053000</v>
      </c>
      <c r="N11791" t="n">
        <v>-3150412000</v>
      </c>
      <c r="O11791">
        <f>D11790</f>
      </c>
      <c r="P11791">
        <f>(E11791-F11791+G11791)/O11791*100</f>
      </c>
      <c r="Q11791">
        <f>H11790</f>
      </c>
      <c r="R11791">
        <f>I11790</f>
      </c>
      <c r="S11791">
        <f>H11791-H11790</f>
      </c>
      <c r="T11791">
        <f>I11791-I11790</f>
      </c>
      <c r="U11791">
        <f>(L11791-K11791)/(2*D11791*0.01)</f>
      </c>
      <c r="V11791">
        <f>(L11791+K11791)/(D11791*0.0001)</f>
      </c>
    </row>
    <row r="11792">
      <c r="A11792" t="n">
        <v>2017</v>
      </c>
      <c r="B11792" t="inlineStr">
        <is>
          <t>00358271</t>
        </is>
      </c>
      <c r="C11792" t="inlineStr">
        <is>
          <t>에스에프에이</t>
        </is>
      </c>
      <c r="D11792" t="n">
        <v>58062075000</v>
      </c>
      <c r="E11792" t="n">
        <v>8452161000</v>
      </c>
      <c r="F11792" t="n">
        <v>7946266000</v>
      </c>
      <c r="G11792" t="n">
        <v>1501640000</v>
      </c>
      <c r="H11792" t="n">
        <v>4.31</v>
      </c>
      <c r="I11792" t="n">
        <v>3.75</v>
      </c>
      <c r="J11792" t="n">
        <v>7.5</v>
      </c>
      <c r="K11792" t="n">
        <v>-1846374000</v>
      </c>
      <c r="L11792" t="n">
        <v>2071256000</v>
      </c>
      <c r="M11792" t="n">
        <v>2067288000</v>
      </c>
      <c r="N11792" t="n">
        <v>-1875120000</v>
      </c>
      <c r="O11792">
        <f>D11791</f>
      </c>
      <c r="P11792">
        <f>(E11792-F11792+G11792)/O11792*100</f>
      </c>
      <c r="Q11792">
        <f>H11791</f>
      </c>
      <c r="R11792">
        <f>I11791</f>
      </c>
      <c r="S11792">
        <f>H11792-H11791</f>
      </c>
      <c r="T11792">
        <f>I11792-I11791</f>
      </c>
      <c r="U11792">
        <f>(L11792-K11792)/(2*D11792*0.01)</f>
      </c>
      <c r="V11792">
        <f>(L11792+K11792)/(D11792*0.0001)</f>
      </c>
    </row>
    <row r="11793">
      <c r="A11793" t="n">
        <v>2018</v>
      </c>
      <c r="B11793" t="inlineStr">
        <is>
          <t>00358271</t>
        </is>
      </c>
      <c r="C11793" t="inlineStr">
        <is>
          <t>에스에프에이</t>
        </is>
      </c>
      <c r="D11793" t="n">
        <v>62134470000</v>
      </c>
      <c r="E11793" t="n">
        <v>8605745000</v>
      </c>
      <c r="F11793" t="n">
        <v>6711352000</v>
      </c>
      <c r="G11793" t="n">
        <v>1955463000</v>
      </c>
      <c r="H11793" t="n">
        <v>4.945</v>
      </c>
      <c r="I11793" t="n">
        <v>3.75</v>
      </c>
      <c r="J11793" t="n">
        <v>7.25</v>
      </c>
      <c r="K11793" t="n">
        <v>-3134272000</v>
      </c>
      <c r="L11793" t="n">
        <v>3436631000</v>
      </c>
      <c r="M11793" t="n">
        <v>3429133000</v>
      </c>
      <c r="N11793" t="n">
        <v>-3162897000</v>
      </c>
      <c r="O11793">
        <f>D11792</f>
      </c>
      <c r="P11793">
        <f>(E11793-F11793+G11793)/O11793*100</f>
      </c>
      <c r="Q11793">
        <f>H11792</f>
      </c>
      <c r="R11793">
        <f>I11792</f>
      </c>
      <c r="S11793">
        <f>H11793-H11792</f>
      </c>
      <c r="T11793">
        <f>I11793-I11792</f>
      </c>
      <c r="U11793">
        <f>(L11793-K11793)/(2*D11793*0.01)</f>
      </c>
      <c r="V11793">
        <f>(L11793+K11793)/(D11793*0.0001)</f>
      </c>
    </row>
    <row r="11794">
      <c r="A11794" t="n">
        <v>2019</v>
      </c>
      <c r="B11794" t="inlineStr">
        <is>
          <t>00358271</t>
        </is>
      </c>
      <c r="C11794" t="inlineStr">
        <is>
          <t>에스에프에이</t>
        </is>
      </c>
      <c r="D11794" t="n">
        <v>70163779000</v>
      </c>
      <c r="E11794" t="n">
        <v>8669738000</v>
      </c>
      <c r="F11794" t="n">
        <v>3840161000</v>
      </c>
      <c r="G11794" t="n">
        <v>1841918000</v>
      </c>
      <c r="H11794" t="n">
        <v>3.57</v>
      </c>
      <c r="I11794" t="n">
        <v>4</v>
      </c>
      <c r="J11794" t="n">
        <v>6.68</v>
      </c>
      <c r="K11794" t="n">
        <v>-3638825000</v>
      </c>
      <c r="L11794" t="n">
        <v>4206821000</v>
      </c>
      <c r="M11794" t="n">
        <v>4261393000</v>
      </c>
      <c r="N11794" t="n">
        <v>-3651830000</v>
      </c>
      <c r="O11794">
        <f>D11793</f>
      </c>
      <c r="P11794">
        <f>(E11794-F11794+G11794)/O11794*100</f>
      </c>
      <c r="Q11794">
        <f>H11793</f>
      </c>
      <c r="R11794">
        <f>I11793</f>
      </c>
      <c r="S11794">
        <f>H11794-H11793</f>
      </c>
      <c r="T11794">
        <f>I11794-I11793</f>
      </c>
      <c r="U11794">
        <f>(L11794-K11794)/(2*D11794*0.01)</f>
      </c>
      <c r="V11794">
        <f>(L11794+K11794)/(D11794*0.0001)</f>
      </c>
    </row>
    <row r="11795">
      <c r="A11795" t="n">
        <v>2020</v>
      </c>
      <c r="B11795" t="inlineStr">
        <is>
          <t>00358271</t>
        </is>
      </c>
      <c r="C11795" t="inlineStr">
        <is>
          <t>에스에프에이</t>
        </is>
      </c>
      <c r="D11795" t="n">
        <v>77046203000</v>
      </c>
      <c r="E11795" t="n">
        <v>9058528000</v>
      </c>
      <c r="F11795" t="n">
        <v>4372946000</v>
      </c>
      <c r="G11795" t="n">
        <v>1859794000</v>
      </c>
      <c r="H11795" t="n">
        <v>3.14</v>
      </c>
      <c r="I11795" t="n">
        <v>4</v>
      </c>
      <c r="J11795" t="n">
        <v>7.14</v>
      </c>
      <c r="K11795" t="n">
        <v>-3797614000</v>
      </c>
      <c r="L11795" t="n">
        <v>4279594000</v>
      </c>
      <c r="M11795" t="n">
        <v>4242207000</v>
      </c>
      <c r="N11795" t="n">
        <v>-3833846000</v>
      </c>
      <c r="O11795">
        <f>D11794</f>
      </c>
      <c r="P11795">
        <f>(E11795-F11795+G11795)/O11795*100</f>
      </c>
      <c r="Q11795">
        <f>H11794</f>
      </c>
      <c r="R11795">
        <f>I11794</f>
      </c>
      <c r="S11795">
        <f>H11795-H11794</f>
      </c>
      <c r="T11795">
        <f>I11795-I11794</f>
      </c>
      <c r="U11795">
        <f>(L11795-K11795)/(2*D11795*0.01)</f>
      </c>
      <c r="V11795">
        <f>(L11795+K11795)/(D11795*0.0001)</f>
      </c>
    </row>
    <row r="11796">
      <c r="A11796" t="n">
        <v>2021</v>
      </c>
      <c r="B11796" t="inlineStr">
        <is>
          <t>00358271</t>
        </is>
      </c>
      <c r="C11796" t="inlineStr">
        <is>
          <t>에스에프에이</t>
        </is>
      </c>
      <c r="D11796" t="n">
        <v>77648591000</v>
      </c>
      <c r="E11796" t="n">
        <v>9090700000</v>
      </c>
      <c r="F11796" t="n">
        <v>8504896000</v>
      </c>
      <c r="G11796" t="n">
        <v>1987708000</v>
      </c>
      <c r="H11796" t="n">
        <v>3.8</v>
      </c>
      <c r="I11796" t="n">
        <v>4.23</v>
      </c>
      <c r="J11796" t="n">
        <v>6.82</v>
      </c>
      <c r="K11796" t="n">
        <v>-4629648000</v>
      </c>
      <c r="L11796" t="n">
        <v>5194955000</v>
      </c>
      <c r="M11796" t="n">
        <v>5177579000</v>
      </c>
      <c r="N11796" t="n">
        <v>-4698250000</v>
      </c>
      <c r="O11796">
        <f>D11795</f>
      </c>
      <c r="P11796">
        <f>(E11796-F11796+G11796)/O11796*100</f>
      </c>
      <c r="Q11796">
        <f>H11795</f>
      </c>
      <c r="R11796">
        <f>I11795</f>
      </c>
      <c r="S11796">
        <f>H11796-H11795</f>
      </c>
      <c r="T11796">
        <f>I11796-I11795</f>
      </c>
      <c r="U11796">
        <f>(L11796-K11796)/(2*D11796*0.01)</f>
      </c>
      <c r="V11796">
        <f>(L11796+K11796)/(D11796*0.0001)</f>
      </c>
    </row>
    <row r="11797">
      <c r="A11797" t="n">
        <v>2022</v>
      </c>
      <c r="B11797" t="inlineStr">
        <is>
          <t>00358271</t>
        </is>
      </c>
      <c r="C11797" t="inlineStr">
        <is>
          <t>에스에프에이</t>
        </is>
      </c>
      <c r="D11797" t="n">
        <v>75851784000</v>
      </c>
      <c r="E11797" t="n">
        <v>8943337000</v>
      </c>
      <c r="F11797" t="n">
        <v>8160189000</v>
      </c>
      <c r="G11797" t="n">
        <v>2410342000</v>
      </c>
      <c r="H11797" t="n">
        <v>6.285</v>
      </c>
      <c r="I11797" t="n">
        <v>4.395</v>
      </c>
      <c r="J11797" t="n">
        <v>3.93</v>
      </c>
      <c r="K11797" t="n">
        <v>-3733421000</v>
      </c>
      <c r="L11797" t="n">
        <v>4135019000</v>
      </c>
      <c r="M11797" t="n">
        <v>4183528000</v>
      </c>
      <c r="N11797" t="n">
        <v>-3848340000</v>
      </c>
      <c r="O11797">
        <f>D11796</f>
      </c>
      <c r="P11797">
        <f>(E11797-F11797+G11797)/O11797*100</f>
      </c>
      <c r="Q11797">
        <f>H11796</f>
      </c>
      <c r="R11797">
        <f>I11796</f>
      </c>
      <c r="S11797">
        <f>H11797-H11796</f>
      </c>
      <c r="T11797">
        <f>I11797-I11796</f>
      </c>
      <c r="U11797">
        <f>(L11797-K11797)/(2*D11797*0.01)</f>
      </c>
      <c r="V11797">
        <f>(L11797+K11797)/(D11797*0.0001)</f>
      </c>
    </row>
    <row r="11798">
      <c r="A11798" t="n">
        <v>2023</v>
      </c>
      <c r="B11798" t="inlineStr">
        <is>
          <t>00358271</t>
        </is>
      </c>
      <c r="C11798" t="inlineStr">
        <is>
          <t>에스에프에이</t>
        </is>
      </c>
      <c r="D11798" t="n">
        <v>89604658000</v>
      </c>
      <c r="E11798" t="n">
        <v>9572579000</v>
      </c>
      <c r="F11798" t="n">
        <v>10429383000</v>
      </c>
      <c r="G11798" t="n">
        <v>4225154000</v>
      </c>
      <c r="H11798" t="n">
        <v>5.24</v>
      </c>
      <c r="I11798" t="n">
        <v>4.945</v>
      </c>
      <c r="J11798" t="n">
        <v>5.91</v>
      </c>
      <c r="K11798" t="n">
        <v>-4570731000</v>
      </c>
      <c r="L11798" t="n">
        <v>5089561000</v>
      </c>
      <c r="M11798" t="n">
        <v>5103461000</v>
      </c>
      <c r="N11798" t="n">
        <v>-4668938000</v>
      </c>
      <c r="O11798">
        <f>D11797</f>
      </c>
      <c r="P11798">
        <f>(E11798-F11798+G11798)/O11798*100</f>
      </c>
      <c r="Q11798">
        <f>H11797</f>
      </c>
      <c r="R11798">
        <f>I11797</f>
      </c>
      <c r="S11798">
        <f>H11798-H11797</f>
      </c>
      <c r="T11798">
        <f>I11798-I11797</f>
      </c>
      <c r="U11798">
        <f>(L11798-K11798)/(2*D11798*0.01)</f>
      </c>
      <c r="V11798">
        <f>(L11798+K11798)/(D11798*0.0001)</f>
      </c>
    </row>
    <row r="11799">
      <c r="A11799" t="n">
        <v>2024</v>
      </c>
      <c r="B11799" t="inlineStr">
        <is>
          <t>00358271</t>
        </is>
      </c>
      <c r="C11799" t="inlineStr">
        <is>
          <t>에스에프에이</t>
        </is>
      </c>
      <c r="D11799" t="n">
        <v>97471765000</v>
      </c>
      <c r="E11799" t="n">
        <v>10544408000</v>
      </c>
      <c r="F11799" t="n">
        <v>9982074000</v>
      </c>
      <c r="G11799" t="n">
        <v>3959865000</v>
      </c>
      <c r="H11799" t="n">
        <v>5.24</v>
      </c>
      <c r="I11799" t="n">
        <v>4.945</v>
      </c>
      <c r="J11799" t="n">
        <v>3.18</v>
      </c>
      <c r="K11799" t="n">
        <v>-4985020000</v>
      </c>
      <c r="L11799" t="n">
        <v>5614838000</v>
      </c>
      <c r="M11799" t="n">
        <v>5585672000</v>
      </c>
      <c r="N11799" t="n">
        <v>-5054034000</v>
      </c>
      <c r="O11799">
        <f>D11798</f>
      </c>
      <c r="P11799">
        <f>(E11799-F11799+G11799)/O11799*100</f>
      </c>
      <c r="Q11799">
        <f>H11798</f>
      </c>
      <c r="R11799">
        <f>I11798</f>
      </c>
      <c r="S11799">
        <f>H11799-H11798</f>
      </c>
      <c r="T11799">
        <f>I11799-I11798</f>
      </c>
      <c r="U11799">
        <f>(L11799-K11799)/(2*D11799*0.01)</f>
      </c>
      <c r="V11799">
        <f>(L11799+K11799)/(D11799*0.0001)</f>
      </c>
    </row>
    <row r="11800">
      <c r="A11800" t="n">
        <v>2025</v>
      </c>
      <c r="B11800" t="inlineStr">
        <is>
          <t>00358271</t>
        </is>
      </c>
      <c r="C11800" t="inlineStr">
        <is>
          <t>에스에프에이</t>
        </is>
      </c>
      <c r="D11800" t="n">
        <v>102782225000</v>
      </c>
      <c r="E11800" t="n">
        <v>11643617000</v>
      </c>
      <c r="F11800" t="n">
        <v>9882737000</v>
      </c>
      <c r="G11800" t="n">
        <v>3757047000</v>
      </c>
      <c r="H11800" t="n">
        <v>4.675</v>
      </c>
      <c r="I11800" t="n">
        <v>5.08</v>
      </c>
      <c r="J11800" t="n">
        <v>5.73</v>
      </c>
      <c r="K11800" t="n">
        <v>-8295109000</v>
      </c>
      <c r="L11800" t="n">
        <v>9469668000</v>
      </c>
      <c r="M11800" t="n">
        <v>9445654000</v>
      </c>
      <c r="N11800" t="n">
        <v>-8351340000</v>
      </c>
      <c r="O11800">
        <f>D11799</f>
      </c>
      <c r="P11800">
        <f>(E11800-F11800+G11800)/O11800*100</f>
      </c>
      <c r="Q11800">
        <f>H11799</f>
      </c>
      <c r="R11800">
        <f>I11799</f>
      </c>
      <c r="S11800">
        <f>H11800-H11799</f>
      </c>
      <c r="T11800">
        <f>I11800-I11799</f>
      </c>
      <c r="U11800">
        <f>(L11800-K11800)/(2*D11800*0.01)</f>
      </c>
      <c r="V11800">
        <f>(L11800+K11800)/(D11800*0.0001)</f>
      </c>
    </row>
    <row r="11801">
      <c r="A11801" t="n">
        <v>2015</v>
      </c>
      <c r="B11801" t="inlineStr">
        <is>
          <t>00359261</t>
        </is>
      </c>
      <c r="C11801" t="inlineStr">
        <is>
          <t>빛샘전자</t>
        </is>
      </c>
      <c r="D11801" t="n">
        <v>3969955000</v>
      </c>
      <c r="E11801" t="n">
        <v>671009000</v>
      </c>
      <c r="F11801" t="n">
        <v>758646000</v>
      </c>
      <c r="G11801" t="n">
        <v>106396000</v>
      </c>
      <c r="H11801" t="n">
        <v>2.64</v>
      </c>
      <c r="I11801" t="n">
        <v>3.96</v>
      </c>
      <c r="K11801" t="n">
        <v>-334715000</v>
      </c>
      <c r="L11801" t="n">
        <v>290637000</v>
      </c>
      <c r="M11801" t="n">
        <v>298066000</v>
      </c>
      <c r="N11801" t="n">
        <v>-337445000</v>
      </c>
      <c r="U11801">
        <f>(L11801-K11801)/(2*D11801*0.01)</f>
      </c>
    </row>
    <row r="11802">
      <c r="A11802" t="n">
        <v>2020</v>
      </c>
      <c r="B11802" t="inlineStr">
        <is>
          <t>00359261</t>
        </is>
      </c>
      <c r="C11802" t="inlineStr">
        <is>
          <t>빛샘전자</t>
        </is>
      </c>
      <c r="D11802" t="n">
        <v>4252637000</v>
      </c>
      <c r="E11802" t="n">
        <v>73589000</v>
      </c>
      <c r="F11802" t="n">
        <v>86584000</v>
      </c>
      <c r="G11802" t="n">
        <v>17463000</v>
      </c>
      <c r="H11802" t="n">
        <v>2.67</v>
      </c>
      <c r="I11802" t="n">
        <v>2.96</v>
      </c>
      <c r="K11802" t="n">
        <v>-313513000</v>
      </c>
      <c r="L11802" t="n">
        <v>361976000</v>
      </c>
      <c r="M11802" t="n">
        <v>363350000</v>
      </c>
      <c r="N11802" t="n">
        <v>-320336000</v>
      </c>
      <c r="U11802">
        <f>(L11802-K11802)/(2*D11802*0.01)</f>
      </c>
      <c r="V11802">
        <f>(L11802+K11802)/(D11802*0.0001)</f>
      </c>
    </row>
    <row r="11803">
      <c r="A11803" t="n">
        <v>2021</v>
      </c>
      <c r="B11803" t="inlineStr">
        <is>
          <t>00359261</t>
        </is>
      </c>
      <c r="C11803" t="inlineStr">
        <is>
          <t>빛샘전자</t>
        </is>
      </c>
      <c r="D11803" t="n">
        <v>4378844000</v>
      </c>
      <c r="E11803" t="n">
        <v>566140000</v>
      </c>
      <c r="F11803" t="n">
        <v>723534000</v>
      </c>
      <c r="G11803" t="n">
        <v>115381000</v>
      </c>
      <c r="H11803" t="n">
        <v>2.665</v>
      </c>
      <c r="I11803" t="n">
        <v>3.575</v>
      </c>
      <c r="K11803" t="n">
        <v>-307591000</v>
      </c>
      <c r="L11803" t="n">
        <v>354647000</v>
      </c>
      <c r="M11803" t="n">
        <v>355424000</v>
      </c>
      <c r="N11803" t="n">
        <v>-313867000</v>
      </c>
      <c r="O11803">
        <f>D11802</f>
      </c>
      <c r="P11803">
        <f>(E11803-F11803+G11803)/O11803*100</f>
      </c>
      <c r="Q11803">
        <f>H11802</f>
      </c>
      <c r="R11803">
        <f>I11802</f>
      </c>
      <c r="S11803">
        <f>H11803-H11802</f>
      </c>
      <c r="T11803">
        <f>I11803-I11802</f>
      </c>
      <c r="U11803">
        <f>(L11803-K11803)/(2*D11803*0.01)</f>
      </c>
      <c r="V11803">
        <f>(L11803+K11803)/(D11803*0.0001)</f>
      </c>
    </row>
    <row r="11804">
      <c r="A11804" t="n">
        <v>2022</v>
      </c>
      <c r="B11804" t="inlineStr">
        <is>
          <t>00359261</t>
        </is>
      </c>
      <c r="C11804" t="inlineStr">
        <is>
          <t>빛샘전자</t>
        </is>
      </c>
      <c r="D11804" t="n">
        <v>3806504000</v>
      </c>
      <c r="E11804" t="n">
        <v>527334000</v>
      </c>
      <c r="F11804" t="n">
        <v>620210000</v>
      </c>
      <c r="G11804" t="n">
        <v>126223000</v>
      </c>
      <c r="H11804" t="n">
        <v>5.24</v>
      </c>
      <c r="I11804" t="n">
        <v>3.34</v>
      </c>
      <c r="K11804" t="n">
        <v>-224213000</v>
      </c>
      <c r="L11804" t="n">
        <v>253961000</v>
      </c>
      <c r="M11804" t="n">
        <v>261098000</v>
      </c>
      <c r="N11804" t="n">
        <v>-234022000</v>
      </c>
      <c r="O11804">
        <f>D11803</f>
      </c>
      <c r="P11804">
        <f>(E11804-F11804+G11804)/O11804*100</f>
      </c>
      <c r="Q11804">
        <f>H11803</f>
      </c>
      <c r="R11804">
        <f>I11803</f>
      </c>
      <c r="S11804">
        <f>H11804-H11803</f>
      </c>
      <c r="T11804">
        <f>I11804-I11803</f>
      </c>
      <c r="U11804">
        <f>(L11804-K11804)/(2*D11804*0.01)</f>
      </c>
      <c r="V11804">
        <f>(L11804+K11804)/(D11804*0.0001)</f>
      </c>
    </row>
    <row r="11805">
      <c r="A11805" t="n">
        <v>2023</v>
      </c>
      <c r="B11805" t="inlineStr">
        <is>
          <t>00359261</t>
        </is>
      </c>
      <c r="C11805" t="inlineStr">
        <is>
          <t>빛샘전자</t>
        </is>
      </c>
      <c r="D11805" t="n">
        <v>4370391000</v>
      </c>
      <c r="E11805" t="n">
        <v>454088000</v>
      </c>
      <c r="F11805" t="n">
        <v>333699000</v>
      </c>
      <c r="G11805" t="n">
        <v>192939000</v>
      </c>
      <c r="H11805" t="n">
        <v>4.37</v>
      </c>
      <c r="I11805" t="n">
        <v>3.15</v>
      </c>
      <c r="K11805" t="n">
        <v>-199544000</v>
      </c>
      <c r="L11805" t="n">
        <v>234376000</v>
      </c>
      <c r="M11805" t="n">
        <v>-207701000</v>
      </c>
      <c r="N11805" t="n">
        <v>-207701000</v>
      </c>
      <c r="O11805">
        <f>D11804</f>
      </c>
      <c r="P11805">
        <f>(E11805-F11805+G11805)/O11805*100</f>
      </c>
      <c r="Q11805">
        <f>H11804</f>
      </c>
      <c r="R11805">
        <f>I11804</f>
      </c>
      <c r="S11805">
        <f>H11805-H11804</f>
      </c>
      <c r="T11805">
        <f>I11805-I11804</f>
      </c>
      <c r="U11805">
        <f>(L11805-K11805)/(2*D11805*0.01)</f>
      </c>
      <c r="V11805">
        <f>(L11805+K11805)/(D11805*0.0001)</f>
      </c>
    </row>
    <row r="11806">
      <c r="A11806" t="n">
        <v>2024</v>
      </c>
      <c r="B11806" t="inlineStr">
        <is>
          <t>00359261</t>
        </is>
      </c>
      <c r="C11806" t="inlineStr">
        <is>
          <t>빛샘전자</t>
        </is>
      </c>
      <c r="D11806" t="n">
        <v>8412952000</v>
      </c>
      <c r="E11806" t="n">
        <v>775937000</v>
      </c>
      <c r="F11806" t="n">
        <v>2520985000</v>
      </c>
      <c r="G11806" t="n">
        <v>272024000</v>
      </c>
      <c r="H11806" t="n">
        <v>3.72</v>
      </c>
      <c r="I11806" t="n">
        <v>3.92</v>
      </c>
      <c r="K11806" t="n">
        <v>-400104000</v>
      </c>
      <c r="L11806" t="n">
        <v>445411000</v>
      </c>
      <c r="M11806" t="n">
        <v>448537000</v>
      </c>
      <c r="N11806" t="n">
        <v>-410173000</v>
      </c>
      <c r="O11806">
        <f>D11805</f>
      </c>
      <c r="P11806">
        <f>(E11806-F11806+G11806)/O11806*100</f>
      </c>
      <c r="Q11806">
        <f>H11805</f>
      </c>
      <c r="R11806">
        <f>I11805</f>
      </c>
      <c r="S11806">
        <f>H11806-H11805</f>
      </c>
      <c r="T11806">
        <f>I11806-I11805</f>
      </c>
      <c r="U11806">
        <f>(L11806-K11806)/(2*D11806*0.01)</f>
      </c>
      <c r="V11806">
        <f>(L11806+K11806)/(D11806*0.0001)</f>
      </c>
    </row>
    <row r="11807">
      <c r="A11807" t="n">
        <v>2025</v>
      </c>
      <c r="B11807" t="inlineStr">
        <is>
          <t>00359261</t>
        </is>
      </c>
      <c r="C11807" t="inlineStr">
        <is>
          <t>빛샘전자</t>
        </is>
      </c>
      <c r="D11807" t="n">
        <v>8681303000</v>
      </c>
      <c r="E11807" t="n">
        <v>1006557000</v>
      </c>
      <c r="F11807" t="n">
        <v>739372000</v>
      </c>
      <c r="G11807" t="n">
        <v>287389000</v>
      </c>
      <c r="H11807" t="n">
        <v>4.05</v>
      </c>
      <c r="I11807" t="n">
        <v>4.43</v>
      </c>
      <c r="K11807" t="n">
        <v>-390831000</v>
      </c>
      <c r="L11807" t="n">
        <v>434699000</v>
      </c>
      <c r="M11807" t="n">
        <v>418673000</v>
      </c>
      <c r="N11807" t="n">
        <v>-420367000</v>
      </c>
      <c r="O11807">
        <f>D11806</f>
      </c>
      <c r="P11807">
        <f>(E11807-F11807+G11807)/O11807*100</f>
      </c>
      <c r="Q11807">
        <f>H11806</f>
      </c>
      <c r="R11807">
        <f>I11806</f>
      </c>
      <c r="S11807">
        <f>H11807-H11806</f>
      </c>
      <c r="T11807">
        <f>I11807-I11806</f>
      </c>
      <c r="U11807">
        <f>(L11807-K11807)/(2*D11807*0.01)</f>
      </c>
      <c r="V11807">
        <f>(L11807+K11807)/(D11807*0.0001)</f>
      </c>
    </row>
    <row r="11808">
      <c r="A11808" t="n">
        <v>2014</v>
      </c>
      <c r="B11808" t="inlineStr">
        <is>
          <t>00359395</t>
        </is>
      </c>
      <c r="C11808" t="inlineStr">
        <is>
          <t>헬릭스미스</t>
        </is>
      </c>
      <c r="D11808" t="n">
        <v>1297752000</v>
      </c>
      <c r="E11808" t="n">
        <v>257786000</v>
      </c>
      <c r="F11808" t="n">
        <v>127261000</v>
      </c>
      <c r="G11808" t="n">
        <v>40145000</v>
      </c>
      <c r="H11808" t="n">
        <v>2.45</v>
      </c>
      <c r="I11808" t="n">
        <v>5</v>
      </c>
      <c r="K11808" t="n">
        <v>-51595000</v>
      </c>
      <c r="L11808" t="n">
        <v>57097000</v>
      </c>
      <c r="M11808" t="n">
        <v>55192000</v>
      </c>
      <c r="N11808" t="n">
        <v>-51057000</v>
      </c>
      <c r="U11808">
        <f>(L11808-K11808)/(2*D11808*0.01)</f>
      </c>
      <c r="V11808">
        <f>(L11808+K11808)/(D11808*0.0001)</f>
      </c>
    </row>
    <row r="11809">
      <c r="A11809" t="n">
        <v>2015</v>
      </c>
      <c r="B11809" t="inlineStr">
        <is>
          <t>00359395</t>
        </is>
      </c>
      <c r="C11809" t="inlineStr">
        <is>
          <t>헬릭스미스</t>
        </is>
      </c>
      <c r="D11809" t="n">
        <v>1641097000</v>
      </c>
      <c r="E11809" t="n">
        <v>265775000</v>
      </c>
      <c r="F11809" t="n">
        <v>76193000</v>
      </c>
      <c r="G11809" t="n">
        <v>28958000</v>
      </c>
      <c r="H11809" t="n">
        <v>2.07</v>
      </c>
      <c r="I11809" t="n">
        <v>4.62</v>
      </c>
      <c r="K11809" t="n">
        <v>-64899000</v>
      </c>
      <c r="L11809" t="n">
        <v>71620000</v>
      </c>
      <c r="M11809" t="n">
        <v>69212000</v>
      </c>
      <c r="N11809" t="n">
        <v>-64064000</v>
      </c>
      <c r="O11809">
        <f>D11808</f>
      </c>
      <c r="P11809">
        <f>(E11809-F11809+G11809)/O11809*100</f>
      </c>
      <c r="Q11809">
        <f>H11808</f>
      </c>
      <c r="R11809">
        <f>I11808</f>
      </c>
      <c r="S11809">
        <f>H11809-H11808</f>
      </c>
      <c r="T11809">
        <f>I11809-I11808</f>
      </c>
      <c r="U11809">
        <f>(L11809-K11809)/(2*D11809*0.01)</f>
      </c>
      <c r="V11809">
        <f>(L11809+K11809)/(D11809*0.0001)</f>
      </c>
    </row>
    <row r="11810">
      <c r="A11810" t="n">
        <v>2016</v>
      </c>
      <c r="B11810" t="inlineStr">
        <is>
          <t>00359395</t>
        </is>
      </c>
      <c r="C11810" t="inlineStr">
        <is>
          <t>헬릭스미스</t>
        </is>
      </c>
      <c r="D11810" t="n">
        <v>1970731000</v>
      </c>
      <c r="E11810" t="n">
        <v>308846000</v>
      </c>
      <c r="F11810" t="n">
        <v>137484000</v>
      </c>
      <c r="G11810" t="n">
        <v>31376000</v>
      </c>
      <c r="H11810" t="n">
        <v>2.03</v>
      </c>
      <c r="I11810" t="n">
        <v>4.62</v>
      </c>
      <c r="K11810" t="n">
        <v>-78284000</v>
      </c>
      <c r="L11810" t="n">
        <v>86213000</v>
      </c>
      <c r="M11810" t="n">
        <v>83270000</v>
      </c>
      <c r="N11810" t="n">
        <v>-77237000</v>
      </c>
      <c r="O11810">
        <f>D11809</f>
      </c>
      <c r="P11810">
        <f>(E11810-F11810+G11810)/O11810*100</f>
      </c>
      <c r="Q11810">
        <f>H11809</f>
      </c>
      <c r="R11810">
        <f>I11809</f>
      </c>
      <c r="S11810">
        <f>H11810-H11809</f>
      </c>
      <c r="T11810">
        <f>I11810-I11809</f>
      </c>
      <c r="U11810">
        <f>(L11810-K11810)/(2*D11810*0.01)</f>
      </c>
      <c r="V11810">
        <f>(L11810+K11810)/(D11810*0.0001)</f>
      </c>
    </row>
    <row r="11811">
      <c r="A11811" t="n">
        <v>2017</v>
      </c>
      <c r="B11811" t="inlineStr">
        <is>
          <t>00359395</t>
        </is>
      </c>
      <c r="C11811" t="inlineStr">
        <is>
          <t>헬릭스미스</t>
        </is>
      </c>
      <c r="D11811" t="n">
        <v>2216516000</v>
      </c>
      <c r="E11811" t="n">
        <v>321732000</v>
      </c>
      <c r="F11811" t="n">
        <v>90085000</v>
      </c>
      <c r="G11811" t="n">
        <v>37244000</v>
      </c>
      <c r="H11811" t="n">
        <v>2.76</v>
      </c>
      <c r="I11811" t="n">
        <v>5</v>
      </c>
      <c r="K11811" t="n">
        <v>-153779000</v>
      </c>
      <c r="L11811" t="n">
        <v>178592000</v>
      </c>
      <c r="M11811" t="n">
        <v>172956000</v>
      </c>
      <c r="N11811" t="n">
        <v>-152245000</v>
      </c>
      <c r="O11811">
        <f>D11810</f>
      </c>
      <c r="P11811">
        <f>(E11811-F11811+G11811)/O11811*100</f>
      </c>
      <c r="Q11811">
        <f>H11810</f>
      </c>
      <c r="R11811">
        <f>I11810</f>
      </c>
      <c r="S11811">
        <f>H11811-H11810</f>
      </c>
      <c r="T11811">
        <f>I11811-I11810</f>
      </c>
      <c r="U11811">
        <f>(L11811-K11811)/(2*D11811*0.01)</f>
      </c>
      <c r="V11811">
        <f>(L11811+K11811)/(D11811*0.0001)</f>
      </c>
    </row>
    <row r="11812">
      <c r="A11812" t="n">
        <v>2018</v>
      </c>
      <c r="B11812" t="inlineStr">
        <is>
          <t>00359395</t>
        </is>
      </c>
      <c r="C11812" t="inlineStr">
        <is>
          <t>헬릭스미스</t>
        </is>
      </c>
      <c r="D11812" t="n">
        <v>3897145000</v>
      </c>
      <c r="E11812" t="n">
        <v>657695000</v>
      </c>
      <c r="F11812" t="n">
        <v>879368000</v>
      </c>
      <c r="G11812" t="n">
        <v>72692000</v>
      </c>
      <c r="H11812" t="n">
        <v>2.655</v>
      </c>
      <c r="I11812" t="n">
        <v>5</v>
      </c>
      <c r="K11812" t="n">
        <v>-312428000</v>
      </c>
      <c r="L11812" t="n">
        <v>366697000</v>
      </c>
      <c r="M11812" t="n">
        <v>371657000</v>
      </c>
      <c r="N11812" t="n">
        <v>-321852000</v>
      </c>
      <c r="O11812">
        <f>D11811</f>
      </c>
      <c r="P11812">
        <f>(E11812-F11812+G11812)/O11812*100</f>
      </c>
      <c r="Q11812">
        <f>H11811</f>
      </c>
      <c r="R11812">
        <f>I11811</f>
      </c>
      <c r="S11812">
        <f>H11812-H11811</f>
      </c>
      <c r="T11812">
        <f>I11812-I11811</f>
      </c>
      <c r="U11812">
        <f>(L11812-K11812)/(2*D11812*0.01)</f>
      </c>
      <c r="V11812">
        <f>(L11812+K11812)/(D11812*0.0001)</f>
      </c>
    </row>
    <row r="11813">
      <c r="A11813" t="n">
        <v>2019</v>
      </c>
      <c r="B11813" t="inlineStr">
        <is>
          <t>00359395</t>
        </is>
      </c>
      <c r="C11813" t="inlineStr">
        <is>
          <t>헬릭스미스</t>
        </is>
      </c>
      <c r="D11813" t="n">
        <v>3029378000</v>
      </c>
      <c r="E11813" t="n">
        <v>769539000</v>
      </c>
      <c r="F11813" t="n">
        <v>492379000</v>
      </c>
      <c r="G11813" t="n">
        <v>89331000</v>
      </c>
      <c r="H11813" t="n">
        <v>2.14</v>
      </c>
      <c r="I11813" t="n">
        <v>5</v>
      </c>
      <c r="K11813" t="n">
        <v>-307220000</v>
      </c>
      <c r="L11813" t="n">
        <v>365520000</v>
      </c>
      <c r="M11813" t="n">
        <v>370392000</v>
      </c>
      <c r="N11813" t="n">
        <v>-316351000</v>
      </c>
      <c r="O11813">
        <f>D11812</f>
      </c>
      <c r="P11813">
        <f>(E11813-F11813+G11813)/O11813*100</f>
      </c>
      <c r="Q11813">
        <f>H11812</f>
      </c>
      <c r="R11813">
        <f>I11812</f>
      </c>
      <c r="S11813">
        <f>H11813-H11812</f>
      </c>
      <c r="T11813">
        <f>I11813-I11812</f>
      </c>
      <c r="U11813">
        <f>(L11813-K11813)/(2*D11813*0.01)</f>
      </c>
      <c r="V11813">
        <f>(L11813+K11813)/(D11813*0.0001)</f>
      </c>
    </row>
    <row r="11814">
      <c r="A11814" t="n">
        <v>2020</v>
      </c>
      <c r="B11814" t="inlineStr">
        <is>
          <t>00359395</t>
        </is>
      </c>
      <c r="C11814" t="inlineStr">
        <is>
          <t>헬릭스미스</t>
        </is>
      </c>
      <c r="D11814" t="n">
        <v>3270141000</v>
      </c>
      <c r="E11814" t="n">
        <v>924789000</v>
      </c>
      <c r="F11814" t="n">
        <v>748331000</v>
      </c>
      <c r="G11814" t="n">
        <v>58082000</v>
      </c>
      <c r="H11814" t="n">
        <v>2.21</v>
      </c>
      <c r="I11814" t="n">
        <v>4.5</v>
      </c>
      <c r="K11814" t="n">
        <v>-327156000</v>
      </c>
      <c r="L11814" t="n">
        <v>407802000</v>
      </c>
      <c r="M11814" t="n">
        <v>411718000</v>
      </c>
      <c r="N11814" t="n">
        <v>-336111000</v>
      </c>
      <c r="O11814">
        <f>D11813</f>
      </c>
      <c r="P11814">
        <f>(E11814-F11814+G11814)/O11814*100</f>
      </c>
      <c r="Q11814">
        <f>H11813</f>
      </c>
      <c r="R11814">
        <f>I11813</f>
      </c>
      <c r="S11814">
        <f>H11814-H11813</f>
      </c>
      <c r="T11814">
        <f>I11814-I11813</f>
      </c>
      <c r="U11814">
        <f>(L11814-K11814)/(2*D11814*0.01)</f>
      </c>
      <c r="V11814">
        <f>(L11814+K11814)/(D11814*0.0001)</f>
      </c>
    </row>
    <row r="11815">
      <c r="A11815" t="n">
        <v>2021</v>
      </c>
      <c r="B11815" t="inlineStr">
        <is>
          <t>00359395</t>
        </is>
      </c>
      <c r="C11815" t="inlineStr">
        <is>
          <t>헬릭스미스</t>
        </is>
      </c>
      <c r="D11815" t="n">
        <v>1085928000</v>
      </c>
      <c r="E11815" t="n">
        <v>855794000</v>
      </c>
      <c r="F11815" t="n">
        <v>831435000</v>
      </c>
      <c r="G11815" t="n">
        <v>61173000</v>
      </c>
      <c r="H11815" t="n">
        <v>2.385</v>
      </c>
      <c r="I11815" t="n">
        <v>3.75</v>
      </c>
      <c r="K11815" t="n">
        <v>-29646000</v>
      </c>
      <c r="L11815" t="n">
        <v>33015000</v>
      </c>
      <c r="M11815" t="n">
        <v>32595000</v>
      </c>
      <c r="N11815" t="n">
        <v>-29849000</v>
      </c>
      <c r="O11815">
        <f>D11814</f>
      </c>
      <c r="P11815">
        <f>(E11815-F11815+G11815)/O11815*100</f>
      </c>
      <c r="Q11815">
        <f>H11814</f>
      </c>
      <c r="R11815">
        <f>I11814</f>
      </c>
      <c r="S11815">
        <f>H11815-H11814</f>
      </c>
      <c r="T11815">
        <f>I11815-I11814</f>
      </c>
      <c r="U11815">
        <f>(L11815-K11815)/(2*D11815*0.01)</f>
      </c>
      <c r="V11815">
        <f>(L11815+K11815)/(D11815*0.0001)</f>
      </c>
    </row>
    <row r="11816">
      <c r="A11816" t="n">
        <v>2022</v>
      </c>
      <c r="B11816" t="inlineStr">
        <is>
          <t>00359395</t>
        </is>
      </c>
      <c r="C11816" t="inlineStr">
        <is>
          <t>헬릭스미스</t>
        </is>
      </c>
      <c r="D11816" t="n">
        <v>1265133000</v>
      </c>
      <c r="E11816" t="n">
        <v>290079000</v>
      </c>
      <c r="F11816" t="n">
        <v>72314000</v>
      </c>
      <c r="G11816" t="n">
        <v>20073000</v>
      </c>
      <c r="H11816" t="n">
        <v>5.21</v>
      </c>
      <c r="I11816" t="n">
        <v>4</v>
      </c>
      <c r="O11816">
        <f>D11815</f>
      </c>
      <c r="P11816">
        <f>(E11816-F11816+G11816)/O11816*100</f>
      </c>
      <c r="Q11816">
        <f>H11815</f>
      </c>
      <c r="R11816">
        <f>I11815</f>
      </c>
      <c r="S11816">
        <f>H11816-H11815</f>
      </c>
      <c r="T11816">
        <f>I11816-I11815</f>
      </c>
    </row>
    <row r="11817">
      <c r="A11817" t="n">
        <v>2023</v>
      </c>
      <c r="B11817" t="inlineStr">
        <is>
          <t>00359395</t>
        </is>
      </c>
      <c r="C11817" t="inlineStr">
        <is>
          <t>헬릭스미스</t>
        </is>
      </c>
      <c r="D11817" t="n">
        <v>1329446000</v>
      </c>
      <c r="E11817" t="n">
        <v>243969000</v>
      </c>
      <c r="F11817" t="n">
        <v>117321000</v>
      </c>
      <c r="G11817" t="n">
        <v>43842000</v>
      </c>
      <c r="H11817" t="n">
        <v>3.84</v>
      </c>
      <c r="I11817" t="n">
        <v>3</v>
      </c>
      <c r="K11817" t="n">
        <v>-15752000</v>
      </c>
      <c r="L11817" t="n">
        <v>16671000</v>
      </c>
      <c r="M11817" t="n">
        <v>16671000</v>
      </c>
      <c r="N11817" t="n">
        <v>-16046000</v>
      </c>
      <c r="O11817">
        <f>D11816</f>
      </c>
      <c r="P11817">
        <f>(E11817-F11817+G11817)/O11817*100</f>
      </c>
      <c r="Q11817">
        <f>H11816</f>
      </c>
      <c r="R11817">
        <f>I11816</f>
      </c>
      <c r="S11817">
        <f>H11817-H11816</f>
      </c>
      <c r="T11817">
        <f>I11817-I11816</f>
      </c>
      <c r="U11817">
        <f>(L11817-K11817)/(2*D11817*0.01)</f>
      </c>
      <c r="V11817">
        <f>(L11817+K11817)/(D11817*0.0001)</f>
      </c>
    </row>
    <row r="11818">
      <c r="A11818" t="n">
        <v>2024</v>
      </c>
      <c r="B11818" t="inlineStr">
        <is>
          <t>00359395</t>
        </is>
      </c>
      <c r="C11818" t="inlineStr">
        <is>
          <t>헬릭스미스</t>
        </is>
      </c>
      <c r="D11818" t="n">
        <v>167694000</v>
      </c>
      <c r="E11818" t="n">
        <v>226285000</v>
      </c>
      <c r="F11818" t="n">
        <v>1328272000</v>
      </c>
      <c r="G11818" t="n">
        <v>48992000</v>
      </c>
      <c r="H11818" t="n">
        <v>3.55</v>
      </c>
      <c r="I11818" t="n">
        <v>3</v>
      </c>
      <c r="K11818" t="n">
        <v>-6204000</v>
      </c>
      <c r="L11818" t="n">
        <v>6910000</v>
      </c>
      <c r="M11818" t="n">
        <v>6885000</v>
      </c>
      <c r="N11818" t="n">
        <v>-6298000</v>
      </c>
      <c r="O11818">
        <f>D11817</f>
      </c>
      <c r="P11818">
        <f>(E11818-F11818+G11818)/O11818*100</f>
      </c>
      <c r="Q11818">
        <f>H11817</f>
      </c>
      <c r="R11818">
        <f>I11817</f>
      </c>
      <c r="S11818">
        <f>H11818-H11817</f>
      </c>
      <c r="T11818">
        <f>I11818-I11817</f>
      </c>
      <c r="U11818">
        <f>(L11818-K11818)/(2*D11818*0.01)</f>
      </c>
      <c r="V11818">
        <f>(L11818+K11818)/(D11818*0.0001)</f>
      </c>
    </row>
    <row r="11819">
      <c r="A11819" t="n">
        <v>2025</v>
      </c>
      <c r="B11819" t="inlineStr">
        <is>
          <t>00359395</t>
        </is>
      </c>
      <c r="C11819" t="inlineStr">
        <is>
          <t>헬릭스미스</t>
        </is>
      </c>
      <c r="D11819" t="n">
        <v>255977000</v>
      </c>
      <c r="E11819" t="n">
        <v>238772000</v>
      </c>
      <c r="F11819" t="n">
        <v>84547000</v>
      </c>
      <c r="G11819" t="n">
        <v>5655000</v>
      </c>
      <c r="H11819" t="n">
        <v>3.85</v>
      </c>
      <c r="I11819" t="n">
        <v>3</v>
      </c>
      <c r="K11819" t="n">
        <v>-8198000</v>
      </c>
      <c r="L11819" t="n">
        <v>9112000</v>
      </c>
      <c r="M11819" t="n">
        <v>9109000</v>
      </c>
      <c r="N11819" t="n">
        <v>-8344000</v>
      </c>
      <c r="O11819">
        <f>D11818</f>
      </c>
      <c r="P11819">
        <f>(E11819-F11819+G11819)/O11819*100</f>
      </c>
      <c r="Q11819">
        <f>H11818</f>
      </c>
      <c r="R11819">
        <f>I11818</f>
      </c>
      <c r="S11819">
        <f>H11819-H11818</f>
      </c>
      <c r="T11819">
        <f>I11819-I11818</f>
      </c>
      <c r="U11819">
        <f>(L11819-K11819)/(2*D11819*0.01)</f>
      </c>
      <c r="V11819">
        <f>(L11819+K11819)/(D11819*0.0001)</f>
      </c>
    </row>
    <row r="11820">
      <c r="A11820" t="n">
        <v>2014</v>
      </c>
      <c r="B11820" t="inlineStr">
        <is>
          <t>00359474</t>
        </is>
      </c>
      <c r="C11820" t="inlineStr">
        <is>
          <t>제이웨이</t>
        </is>
      </c>
      <c r="D11820" t="n">
        <v>524467000</v>
      </c>
      <c r="E11820" t="n">
        <v>155180000</v>
      </c>
      <c r="F11820" t="n">
        <v>26380000</v>
      </c>
      <c r="G11820" t="n">
        <v>13031000</v>
      </c>
    </row>
    <row r="11821">
      <c r="A11821" t="n">
        <v>2015</v>
      </c>
      <c r="B11821" t="inlineStr">
        <is>
          <t>00359474</t>
        </is>
      </c>
      <c r="C11821" t="inlineStr">
        <is>
          <t>제이웨이</t>
        </is>
      </c>
      <c r="D11821" t="n">
        <v>528941000</v>
      </c>
      <c r="E11821" t="n">
        <v>185850000</v>
      </c>
      <c r="F11821" t="n">
        <v>108059000</v>
      </c>
      <c r="G11821" t="n">
        <v>12510000</v>
      </c>
      <c r="H11821" t="n">
        <v>2.62</v>
      </c>
      <c r="I11821" t="n">
        <v>5</v>
      </c>
      <c r="J11821" t="n">
        <v>9.27</v>
      </c>
      <c r="K11821" t="n">
        <v>-36873900</v>
      </c>
      <c r="L11821" t="n">
        <v>42933840</v>
      </c>
      <c r="M11821" t="n">
        <v>41574080</v>
      </c>
      <c r="N11821" t="n">
        <v>-36481320</v>
      </c>
      <c r="O11821">
        <f>D11820</f>
      </c>
      <c r="P11821">
        <f>(E11821-F11821+G11821)/O11821*100</f>
      </c>
      <c r="U11821">
        <f>(L11821-K11821)/(2*D11821*0.01)</f>
      </c>
      <c r="V11821">
        <f>(L11821+K11821)/(D11821*0.0001)</f>
      </c>
    </row>
    <row r="11822">
      <c r="A11822" t="n">
        <v>2016</v>
      </c>
      <c r="B11822" t="inlineStr">
        <is>
          <t>00359474</t>
        </is>
      </c>
      <c r="C11822" t="inlineStr">
        <is>
          <t>제이웨이</t>
        </is>
      </c>
      <c r="D11822" t="n">
        <v>389290000</v>
      </c>
      <c r="E11822" t="n">
        <v>252542000</v>
      </c>
      <c r="F11822" t="n">
        <v>144360000</v>
      </c>
      <c r="G11822" t="n">
        <v>11231000</v>
      </c>
      <c r="H11822" t="n">
        <v>2.66</v>
      </c>
      <c r="I11822" t="n">
        <v>5</v>
      </c>
      <c r="J11822" t="n">
        <v>9.27</v>
      </c>
      <c r="K11822" t="n">
        <v>-27349000</v>
      </c>
      <c r="L11822" t="n">
        <v>31413000</v>
      </c>
      <c r="M11822" t="n">
        <v>30398000</v>
      </c>
      <c r="N11822" t="n">
        <v>-27063000</v>
      </c>
      <c r="O11822">
        <f>D11821</f>
      </c>
      <c r="P11822">
        <f>(E11822-F11822+G11822)/O11822*100</f>
      </c>
      <c r="Q11822">
        <f>H11821</f>
      </c>
      <c r="R11822">
        <f>I11821</f>
      </c>
      <c r="S11822">
        <f>H11822-H11821</f>
      </c>
      <c r="T11822">
        <f>I11822-I11821</f>
      </c>
      <c r="U11822">
        <f>(L11822-K11822)/(2*D11822*0.01)</f>
      </c>
      <c r="V11822">
        <f>(L11822+K11822)/(D11822*0.0001)</f>
      </c>
    </row>
    <row r="11823">
      <c r="A11823" t="n">
        <v>2017</v>
      </c>
      <c r="B11823" t="inlineStr">
        <is>
          <t>00359474</t>
        </is>
      </c>
      <c r="C11823" t="inlineStr">
        <is>
          <t>제이웨이</t>
        </is>
      </c>
      <c r="D11823" t="n">
        <v>413723000</v>
      </c>
      <c r="E11823" t="n">
        <v>126433000</v>
      </c>
      <c r="F11823" t="n">
        <v>115070000</v>
      </c>
      <c r="G11823" t="n">
        <v>8203000</v>
      </c>
      <c r="H11823" t="n">
        <v>2.98</v>
      </c>
      <c r="I11823" t="n">
        <v>5</v>
      </c>
      <c r="J11823" t="n">
        <v>8.52</v>
      </c>
      <c r="K11823" t="n">
        <v>-28988539</v>
      </c>
      <c r="L11823" t="n">
        <v>33310858</v>
      </c>
      <c r="M11823" t="n">
        <v>32204394</v>
      </c>
      <c r="N11823" t="n">
        <v>-28666622</v>
      </c>
      <c r="O11823">
        <f>D11822</f>
      </c>
      <c r="P11823">
        <f>(E11823-F11823+G11823)/O11823*100</f>
      </c>
      <c r="Q11823">
        <f>H11822</f>
      </c>
      <c r="R11823">
        <f>I11822</f>
      </c>
      <c r="S11823">
        <f>H11823-H11822</f>
      </c>
      <c r="T11823">
        <f>I11823-I11822</f>
      </c>
      <c r="U11823">
        <f>(L11823-K11823)/(2*D11823*0.01)</f>
      </c>
      <c r="V11823">
        <f>(L11823+K11823)/(D11823*0.0001)</f>
      </c>
    </row>
    <row r="11824">
      <c r="A11824" t="n">
        <v>2018</v>
      </c>
      <c r="B11824" t="inlineStr">
        <is>
          <t>00359474</t>
        </is>
      </c>
      <c r="C11824" t="inlineStr">
        <is>
          <t>제이웨이</t>
        </is>
      </c>
      <c r="D11824" t="n">
        <v>965387000</v>
      </c>
      <c r="E11824" t="n">
        <v>312853000</v>
      </c>
      <c r="F11824" t="n">
        <v>195424000</v>
      </c>
      <c r="O11824">
        <f>D11823</f>
      </c>
    </row>
    <row r="11825">
      <c r="A11825" t="n">
        <v>2019</v>
      </c>
      <c r="B11825" t="inlineStr">
        <is>
          <t>00359474</t>
        </is>
      </c>
      <c r="C11825" t="inlineStr">
        <is>
          <t>제이웨이</t>
        </is>
      </c>
      <c r="D11825" t="n">
        <v>1152475000</v>
      </c>
      <c r="E11825" t="n">
        <v>283010000</v>
      </c>
      <c r="F11825" t="n">
        <v>138167000</v>
      </c>
      <c r="G11825" t="n">
        <v>15372000</v>
      </c>
      <c r="O11825">
        <f>D11824</f>
      </c>
      <c r="P11825">
        <f>(E11825-F11825+G11825)/O11825*100</f>
      </c>
    </row>
    <row r="11826">
      <c r="A11826" t="n">
        <v>2020</v>
      </c>
      <c r="B11826" t="inlineStr">
        <is>
          <t>00359474</t>
        </is>
      </c>
      <c r="C11826" t="inlineStr">
        <is>
          <t>제이웨이</t>
        </is>
      </c>
      <c r="D11826" t="n">
        <v>1572406000</v>
      </c>
      <c r="E11826" t="n">
        <v>598097000</v>
      </c>
      <c r="F11826" t="n">
        <v>200407000</v>
      </c>
      <c r="G11826" t="n">
        <v>7459000</v>
      </c>
      <c r="H11826" t="n">
        <v>2.455</v>
      </c>
      <c r="I11826" t="n">
        <v>5.1</v>
      </c>
      <c r="J11826" t="n">
        <v>8.109999999999999</v>
      </c>
      <c r="K11826" t="n">
        <v>-103553254</v>
      </c>
      <c r="L11826" t="n">
        <v>125829854</v>
      </c>
      <c r="M11826" t="n">
        <v>118316112</v>
      </c>
      <c r="N11826" t="n">
        <v>-108215734</v>
      </c>
      <c r="O11826">
        <f>D11825</f>
      </c>
      <c r="P11826">
        <f>(E11826-F11826+G11826)/O11826*100</f>
      </c>
      <c r="U11826">
        <f>(L11826-K11826)/(2*D11826*0.01)</f>
      </c>
      <c r="V11826">
        <f>(L11826+K11826)/(D11826*0.0001)</f>
      </c>
    </row>
    <row r="11827">
      <c r="A11827" t="n">
        <v>2021</v>
      </c>
      <c r="B11827" t="inlineStr">
        <is>
          <t>00359474</t>
        </is>
      </c>
      <c r="C11827" t="inlineStr">
        <is>
          <t>제이웨이</t>
        </is>
      </c>
      <c r="D11827" t="n">
        <v>585895000</v>
      </c>
      <c r="E11827" t="n">
        <v>142091000</v>
      </c>
      <c r="F11827" t="n">
        <v>77073000</v>
      </c>
      <c r="G11827" t="n">
        <v>1396000</v>
      </c>
      <c r="H11827" t="n">
        <v>2.98</v>
      </c>
      <c r="I11827" t="n">
        <v>5</v>
      </c>
      <c r="J11827" t="n">
        <v>9.08</v>
      </c>
      <c r="K11827" t="n">
        <v>-21030350</v>
      </c>
      <c r="L11827" t="n">
        <v>24550000</v>
      </c>
      <c r="M11827" t="n">
        <v>23809850</v>
      </c>
      <c r="N11827" t="n">
        <v>-20850000</v>
      </c>
      <c r="O11827">
        <f>D11826</f>
      </c>
      <c r="P11827">
        <f>(E11827-F11827+G11827)/O11827*100</f>
      </c>
      <c r="Q11827">
        <f>H11826</f>
      </c>
      <c r="R11827">
        <f>I11826</f>
      </c>
      <c r="S11827">
        <f>H11827-H11826</f>
      </c>
      <c r="T11827">
        <f>I11827-I11826</f>
      </c>
      <c r="U11827">
        <f>(L11827-K11827)/(2*D11827*0.01)</f>
      </c>
      <c r="V11827">
        <f>(L11827+K11827)/(D11827*0.0001)</f>
      </c>
    </row>
    <row r="11828">
      <c r="A11828" t="n">
        <v>2017</v>
      </c>
      <c r="B11828" t="inlineStr">
        <is>
          <t>00359580</t>
        </is>
      </c>
      <c r="C11828" t="inlineStr">
        <is>
          <t>아이디스홀딩스</t>
        </is>
      </c>
      <c r="D11828" t="n">
        <v>6905421000</v>
      </c>
    </row>
    <row r="11829">
      <c r="A11829" t="n">
        <v>2019</v>
      </c>
      <c r="B11829" t="inlineStr">
        <is>
          <t>00359580</t>
        </is>
      </c>
      <c r="C11829" t="inlineStr">
        <is>
          <t>아이디스홀딩스</t>
        </is>
      </c>
      <c r="D11829" t="n">
        <v>9952761000</v>
      </c>
      <c r="E11829" t="n">
        <v>1152872000</v>
      </c>
      <c r="F11829" t="n">
        <v>269559000</v>
      </c>
      <c r="G11829" t="n">
        <v>167249000</v>
      </c>
      <c r="H11829" t="n">
        <v>2.28</v>
      </c>
      <c r="I11829" t="n">
        <v>3.035</v>
      </c>
      <c r="J11829" t="n">
        <v>9.01</v>
      </c>
      <c r="K11829" t="n">
        <v>-926809706</v>
      </c>
      <c r="L11829" t="n">
        <v>1088039906</v>
      </c>
      <c r="M11829" t="n">
        <v>1169925076</v>
      </c>
      <c r="N11829" t="n">
        <v>-928509693</v>
      </c>
      <c r="U11829">
        <f>(L11829-K11829)/(2*D11829*0.01)</f>
      </c>
      <c r="V11829">
        <f>(L11829+K11829)/(D11829*0.0001)</f>
      </c>
    </row>
    <row r="11830">
      <c r="A11830" t="n">
        <v>2020</v>
      </c>
      <c r="B11830" t="inlineStr">
        <is>
          <t>00359580</t>
        </is>
      </c>
      <c r="C11830" t="inlineStr">
        <is>
          <t>아이디스홀딩스</t>
        </is>
      </c>
      <c r="D11830" t="n">
        <v>9208524000</v>
      </c>
      <c r="E11830" t="n">
        <v>1369250000</v>
      </c>
      <c r="F11830" t="n">
        <v>1184077000</v>
      </c>
      <c r="G11830" t="n">
        <v>201394000</v>
      </c>
      <c r="H11830" t="n">
        <v>2.24</v>
      </c>
      <c r="I11830" t="n">
        <v>2.7</v>
      </c>
      <c r="K11830" t="n">
        <v>-750336000</v>
      </c>
      <c r="L11830" t="n">
        <v>860398624</v>
      </c>
      <c r="M11830" t="n">
        <v>850288000</v>
      </c>
      <c r="N11830" t="n">
        <v>-756600027</v>
      </c>
      <c r="O11830">
        <f>D11829</f>
      </c>
      <c r="P11830">
        <f>(E11830-F11830+G11830)/O11830*100</f>
      </c>
      <c r="Q11830">
        <f>H11829</f>
      </c>
      <c r="R11830">
        <f>I11829</f>
      </c>
      <c r="S11830">
        <f>H11830-H11829</f>
      </c>
      <c r="T11830">
        <f>I11830-I11829</f>
      </c>
      <c r="U11830">
        <f>(L11830-K11830)/(2*D11830*0.01)</f>
      </c>
      <c r="V11830">
        <f>(L11830+K11830)/(D11830*0.0001)</f>
      </c>
    </row>
    <row r="11831">
      <c r="A11831" t="n">
        <v>2021</v>
      </c>
      <c r="B11831" t="inlineStr">
        <is>
          <t>00359580</t>
        </is>
      </c>
      <c r="C11831" t="inlineStr">
        <is>
          <t>아이디스홀딩스</t>
        </is>
      </c>
      <c r="D11831" t="n">
        <v>17275495000</v>
      </c>
      <c r="E11831" t="n">
        <v>1526313000</v>
      </c>
      <c r="F11831" t="n">
        <v>865326000</v>
      </c>
      <c r="G11831" t="n">
        <v>270401000</v>
      </c>
      <c r="H11831" t="n">
        <v>2.675</v>
      </c>
      <c r="I11831" t="n">
        <v>3.065</v>
      </c>
      <c r="K11831" t="n">
        <v>-1180635165</v>
      </c>
      <c r="L11831" t="n">
        <v>1507387478</v>
      </c>
      <c r="M11831" t="n">
        <v>1296211225</v>
      </c>
      <c r="N11831" t="n">
        <v>-1340738542</v>
      </c>
      <c r="O11831">
        <f>D11830</f>
      </c>
      <c r="P11831">
        <f>(E11831-F11831+G11831)/O11831*100</f>
      </c>
      <c r="Q11831">
        <f>H11830</f>
      </c>
      <c r="R11831">
        <f>I11830</f>
      </c>
      <c r="S11831">
        <f>H11831-H11830</f>
      </c>
      <c r="T11831">
        <f>I11831-I11830</f>
      </c>
      <c r="U11831">
        <f>(L11831-K11831)/(2*D11831*0.01)</f>
      </c>
      <c r="V11831">
        <f>(L11831+K11831)/(D11831*0.0001)</f>
      </c>
    </row>
    <row r="11832">
      <c r="A11832" t="n">
        <v>2022</v>
      </c>
      <c r="B11832" t="inlineStr">
        <is>
          <t>00359580</t>
        </is>
      </c>
      <c r="C11832" t="inlineStr">
        <is>
          <t>아이디스홀딩스</t>
        </is>
      </c>
      <c r="D11832" t="n">
        <v>14539037000</v>
      </c>
      <c r="E11832" t="n">
        <v>1854703000</v>
      </c>
      <c r="F11832" t="n">
        <v>2687866000</v>
      </c>
      <c r="G11832" t="n">
        <v>434484000</v>
      </c>
      <c r="H11832" t="n">
        <v>5.275</v>
      </c>
      <c r="I11832" t="n">
        <v>3.69</v>
      </c>
      <c r="K11832" t="n">
        <v>-937851000</v>
      </c>
      <c r="L11832" t="n">
        <v>1044598663</v>
      </c>
      <c r="M11832" t="n">
        <v>1140604000</v>
      </c>
      <c r="N11832" t="n">
        <v>-1023151663</v>
      </c>
      <c r="O11832">
        <f>D11831</f>
      </c>
      <c r="P11832">
        <f>(E11832-F11832+G11832)/O11832*100</f>
      </c>
      <c r="Q11832">
        <f>H11831</f>
      </c>
      <c r="R11832">
        <f>I11831</f>
      </c>
      <c r="S11832">
        <f>H11832-H11831</f>
      </c>
      <c r="T11832">
        <f>I11832-I11831</f>
      </c>
      <c r="U11832">
        <f>(L11832-K11832)/(2*D11832*0.01)</f>
      </c>
      <c r="V11832">
        <f>(L11832+K11832)/(D11832*0.0001)</f>
      </c>
    </row>
    <row r="11833">
      <c r="A11833" t="n">
        <v>2023</v>
      </c>
      <c r="B11833" t="inlineStr">
        <is>
          <t>00359580</t>
        </is>
      </c>
      <c r="C11833" t="inlineStr">
        <is>
          <t>아이디스홀딩스</t>
        </is>
      </c>
      <c r="D11833" t="n">
        <v>16902317000</v>
      </c>
      <c r="E11833" t="n">
        <v>1700616000</v>
      </c>
      <c r="F11833" t="n">
        <v>1219998000</v>
      </c>
      <c r="G11833" t="n">
        <v>732104000</v>
      </c>
      <c r="H11833" t="n">
        <v>4.65</v>
      </c>
      <c r="I11833" t="n">
        <v>3.79</v>
      </c>
      <c r="K11833" t="n">
        <v>-1180157086</v>
      </c>
      <c r="L11833" t="n">
        <v>1386790394</v>
      </c>
      <c r="M11833" t="n">
        <v>1361896602</v>
      </c>
      <c r="N11833" t="n">
        <v>-1218757643</v>
      </c>
      <c r="O11833">
        <f>D11832</f>
      </c>
      <c r="P11833">
        <f>(E11833-F11833+G11833)/O11833*100</f>
      </c>
      <c r="Q11833">
        <f>H11832</f>
      </c>
      <c r="R11833">
        <f>I11832</f>
      </c>
      <c r="S11833">
        <f>H11833-H11832</f>
      </c>
      <c r="T11833">
        <f>I11833-I11832</f>
      </c>
      <c r="U11833">
        <f>(L11833-K11833)/(2*D11833*0.01)</f>
      </c>
      <c r="V11833">
        <f>(L11833+K11833)/(D11833*0.0001)</f>
      </c>
    </row>
    <row r="11834">
      <c r="A11834" t="n">
        <v>2024</v>
      </c>
      <c r="B11834" t="inlineStr">
        <is>
          <t>00359580</t>
        </is>
      </c>
      <c r="C11834" t="inlineStr">
        <is>
          <t>아이디스홀딩스</t>
        </is>
      </c>
      <c r="D11834" t="n">
        <v>18494530000</v>
      </c>
      <c r="E11834" t="n">
        <v>1837847000</v>
      </c>
      <c r="F11834" t="n">
        <v>2322017000</v>
      </c>
      <c r="G11834" t="n">
        <v>679906000</v>
      </c>
      <c r="H11834" t="n">
        <v>3.64</v>
      </c>
      <c r="I11834" t="n">
        <v>3.52</v>
      </c>
      <c r="K11834" t="n">
        <v>-1337545000</v>
      </c>
      <c r="L11834" t="n">
        <v>1518784266</v>
      </c>
      <c r="M11834" t="n">
        <v>1496126000</v>
      </c>
      <c r="N11834" t="n">
        <v>-1340943425</v>
      </c>
      <c r="O11834">
        <f>D11833</f>
      </c>
      <c r="P11834">
        <f>(E11834-F11834+G11834)/O11834*100</f>
      </c>
      <c r="Q11834">
        <f>H11833</f>
      </c>
      <c r="R11834">
        <f>I11833</f>
      </c>
      <c r="S11834">
        <f>H11834-H11833</f>
      </c>
      <c r="T11834">
        <f>I11834-I11833</f>
      </c>
      <c r="U11834">
        <f>(L11834-K11834)/(2*D11834*0.01)</f>
      </c>
      <c r="V11834">
        <f>(L11834+K11834)/(D11834*0.0001)</f>
      </c>
    </row>
    <row r="11835">
      <c r="A11835" t="n">
        <v>2025</v>
      </c>
      <c r="B11835" t="inlineStr">
        <is>
          <t>00359580</t>
        </is>
      </c>
      <c r="C11835" t="inlineStr">
        <is>
          <t>아이디스홀딩스</t>
        </is>
      </c>
      <c r="D11835" t="n">
        <v>19451517674</v>
      </c>
      <c r="E11835" t="n">
        <v>1872570928</v>
      </c>
      <c r="F11835" t="n">
        <v>1724835736</v>
      </c>
      <c r="G11835" t="n">
        <v>624906409</v>
      </c>
      <c r="H11835" t="n">
        <v>3.925</v>
      </c>
      <c r="I11835" t="n">
        <v>3.695</v>
      </c>
      <c r="J11835" t="n">
        <v>6.75</v>
      </c>
      <c r="K11835" t="n">
        <v>-763392330</v>
      </c>
      <c r="L11835" t="n">
        <v>860303300</v>
      </c>
      <c r="M11835" t="n">
        <v>857840089</v>
      </c>
      <c r="N11835" t="n">
        <v>-783346756</v>
      </c>
      <c r="O11835">
        <f>D11834</f>
      </c>
      <c r="P11835">
        <f>(E11835-F11835+G11835)/O11835*100</f>
      </c>
      <c r="Q11835">
        <f>H11834</f>
      </c>
      <c r="R11835">
        <f>I11834</f>
      </c>
      <c r="S11835">
        <f>H11835-H11834</f>
      </c>
      <c r="T11835">
        <f>I11835-I11834</f>
      </c>
      <c r="U11835">
        <f>(L11835-K11835)/(2*D11835*0.01)</f>
      </c>
      <c r="V11835">
        <f>(L11835+K11835)/(D11835*0.0001)</f>
      </c>
    </row>
    <row r="11836">
      <c r="A11836" t="n">
        <v>2015</v>
      </c>
      <c r="B11836" t="inlineStr">
        <is>
          <t>00359623</t>
        </is>
      </c>
      <c r="C11836" t="inlineStr">
        <is>
          <t>우리산업홀딩스</t>
        </is>
      </c>
      <c r="D11836" t="n">
        <v>8970757000</v>
      </c>
      <c r="E11836" t="n">
        <v>1139792000</v>
      </c>
      <c r="F11836" t="n">
        <v>881666000</v>
      </c>
      <c r="G11836" t="n">
        <v>171869000</v>
      </c>
      <c r="H11836" t="n">
        <v>2.36</v>
      </c>
      <c r="I11836" t="n">
        <v>7.4</v>
      </c>
      <c r="K11836" t="n">
        <v>-483000000</v>
      </c>
      <c r="L11836" t="n">
        <v>540000000</v>
      </c>
      <c r="M11836" t="n">
        <v>538000000</v>
      </c>
      <c r="N11836" t="n">
        <v>-486000000</v>
      </c>
      <c r="U11836">
        <f>(L11836-K11836)/(2*D11836*0.01)</f>
      </c>
      <c r="V11836">
        <f>(L11836+K11836)/(D11836*0.0001)</f>
      </c>
    </row>
    <row r="11837">
      <c r="A11837" t="n">
        <v>2016</v>
      </c>
      <c r="B11837" t="inlineStr">
        <is>
          <t>00359623</t>
        </is>
      </c>
      <c r="C11837" t="inlineStr">
        <is>
          <t>우리산업홀딩스</t>
        </is>
      </c>
      <c r="D11837" t="n">
        <v>10086646000</v>
      </c>
      <c r="E11837" t="n">
        <v>1461500000</v>
      </c>
      <c r="F11837" t="n">
        <v>1014742000</v>
      </c>
      <c r="G11837" t="n">
        <v>242339000</v>
      </c>
      <c r="H11837" t="n">
        <v>2.39</v>
      </c>
      <c r="I11837" t="n">
        <v>3.07</v>
      </c>
      <c r="O11837">
        <f>D11836</f>
      </c>
      <c r="P11837">
        <f>(E11837-F11837+G11837)/O11837*100</f>
      </c>
      <c r="Q11837">
        <f>H11836</f>
      </c>
      <c r="R11837">
        <f>I11836</f>
      </c>
      <c r="S11837">
        <f>H11837-H11836</f>
      </c>
      <c r="T11837">
        <f>I11837-I11836</f>
      </c>
    </row>
    <row r="11838">
      <c r="A11838" t="n">
        <v>2017</v>
      </c>
      <c r="B11838" t="inlineStr">
        <is>
          <t>00359623</t>
        </is>
      </c>
      <c r="C11838" t="inlineStr">
        <is>
          <t>우리산업홀딩스</t>
        </is>
      </c>
      <c r="D11838" t="n">
        <v>1426923000</v>
      </c>
      <c r="E11838" t="n">
        <v>66674000</v>
      </c>
      <c r="F11838" t="n">
        <v>8338000</v>
      </c>
      <c r="G11838" t="n">
        <v>23883000</v>
      </c>
      <c r="H11838" t="n">
        <v>2.81</v>
      </c>
      <c r="I11838" t="n">
        <v>3.15</v>
      </c>
      <c r="K11838" t="n">
        <v>-11415384</v>
      </c>
      <c r="L11838" t="n">
        <v>12846923</v>
      </c>
      <c r="M11838" t="n">
        <v>12842307</v>
      </c>
      <c r="N11838" t="n">
        <v>-11423077</v>
      </c>
      <c r="O11838">
        <f>D11837</f>
      </c>
      <c r="P11838">
        <f>(E11838-F11838+G11838)/O11838*100</f>
      </c>
      <c r="Q11838">
        <f>H11837</f>
      </c>
      <c r="R11838">
        <f>I11837</f>
      </c>
      <c r="S11838">
        <f>H11838-H11837</f>
      </c>
      <c r="T11838">
        <f>I11838-I11837</f>
      </c>
      <c r="U11838">
        <f>(L11838-K11838)/(2*D11838*0.01)</f>
      </c>
      <c r="V11838">
        <f>(L11838+K11838)/(D11838*0.0001)</f>
      </c>
    </row>
    <row r="11839">
      <c r="A11839" t="n">
        <v>2018</v>
      </c>
      <c r="B11839" t="inlineStr">
        <is>
          <t>00359623</t>
        </is>
      </c>
      <c r="C11839" t="inlineStr">
        <is>
          <t>우리산업홀딩스</t>
        </is>
      </c>
      <c r="D11839" t="n">
        <v>13981402000</v>
      </c>
      <c r="E11839" t="n">
        <v>1879601000</v>
      </c>
      <c r="F11839" t="n">
        <v>1679577000</v>
      </c>
      <c r="G11839" t="n">
        <v>204584000</v>
      </c>
      <c r="H11839" t="n">
        <v>2.81</v>
      </c>
      <c r="I11839" t="n">
        <v>3.15</v>
      </c>
      <c r="K11839" t="n">
        <v>-800000</v>
      </c>
      <c r="L11839" t="n">
        <v>900000</v>
      </c>
      <c r="M11839" t="n">
        <v>900000</v>
      </c>
      <c r="N11839" t="n">
        <v>-800000</v>
      </c>
      <c r="O11839">
        <f>D11838</f>
      </c>
      <c r="P11839">
        <f>(E11839-F11839+G11839)/O11839*100</f>
      </c>
      <c r="Q11839">
        <f>H11838</f>
      </c>
      <c r="R11839">
        <f>I11838</f>
      </c>
      <c r="S11839">
        <f>H11839-H11838</f>
      </c>
      <c r="T11839">
        <f>I11839-I11838</f>
      </c>
      <c r="U11839">
        <f>(L11839-K11839)/(2*D11839*0.01)</f>
      </c>
      <c r="V11839">
        <f>(L11839+K11839)/(D11839*0.0001)</f>
      </c>
    </row>
    <row r="11840">
      <c r="A11840" t="n">
        <v>2019</v>
      </c>
      <c r="B11840" t="inlineStr">
        <is>
          <t>00359623</t>
        </is>
      </c>
      <c r="C11840" t="inlineStr">
        <is>
          <t>우리산업홀딩스</t>
        </is>
      </c>
      <c r="D11840" t="n">
        <v>15527762000</v>
      </c>
      <c r="E11840" t="n">
        <v>1970938000</v>
      </c>
      <c r="F11840" t="n">
        <v>2434797000</v>
      </c>
      <c r="G11840" t="n">
        <v>195304000</v>
      </c>
      <c r="H11840" t="n">
        <v>1.975</v>
      </c>
      <c r="I11840" t="n">
        <v>4.485</v>
      </c>
      <c r="K11840" t="n">
        <v>-1212475000</v>
      </c>
      <c r="L11840" t="n">
        <v>1464648000</v>
      </c>
      <c r="M11840" t="n">
        <v>1458491000</v>
      </c>
      <c r="N11840" t="n">
        <v>-1229666000</v>
      </c>
      <c r="O11840">
        <f>D11839</f>
      </c>
      <c r="P11840">
        <f>(E11840-F11840+G11840)/O11840*100</f>
      </c>
      <c r="Q11840">
        <f>H11839</f>
      </c>
      <c r="R11840">
        <f>I11839</f>
      </c>
      <c r="S11840">
        <f>H11840-H11839</f>
      </c>
      <c r="T11840">
        <f>I11840-I11839</f>
      </c>
      <c r="U11840">
        <f>(L11840-K11840)/(2*D11840*0.01)</f>
      </c>
      <c r="V11840">
        <f>(L11840+K11840)/(D11840*0.0001)</f>
      </c>
    </row>
    <row r="11841">
      <c r="A11841" t="n">
        <v>2020</v>
      </c>
      <c r="B11841" t="inlineStr">
        <is>
          <t>00359623</t>
        </is>
      </c>
      <c r="C11841" t="inlineStr">
        <is>
          <t>우리산업홀딩스</t>
        </is>
      </c>
      <c r="D11841" t="n">
        <v>15259238000</v>
      </c>
      <c r="E11841" t="n">
        <v>2154167000</v>
      </c>
      <c r="F11841" t="n">
        <v>1912424000</v>
      </c>
      <c r="G11841" t="n">
        <v>199778000</v>
      </c>
      <c r="H11841" t="n">
        <v>2.045</v>
      </c>
      <c r="I11841" t="n">
        <v>2.635</v>
      </c>
      <c r="K11841" t="n">
        <v>-1366835000</v>
      </c>
      <c r="L11841" t="n">
        <v>1634010000</v>
      </c>
      <c r="M11841" t="n">
        <v>1632172000</v>
      </c>
      <c r="N11841" t="n">
        <v>-1390357000</v>
      </c>
      <c r="O11841">
        <f>D11840</f>
      </c>
      <c r="P11841">
        <f>(E11841-F11841+G11841)/O11841*100</f>
      </c>
      <c r="Q11841">
        <f>H11840</f>
      </c>
      <c r="R11841">
        <f>I11840</f>
      </c>
      <c r="S11841">
        <f>H11841-H11840</f>
      </c>
      <c r="T11841">
        <f>I11841-I11840</f>
      </c>
      <c r="U11841">
        <f>(L11841-K11841)/(2*D11841*0.01)</f>
      </c>
      <c r="V11841">
        <f>(L11841+K11841)/(D11841*0.0001)</f>
      </c>
    </row>
    <row r="11842">
      <c r="A11842" t="n">
        <v>2021</v>
      </c>
      <c r="B11842" t="inlineStr">
        <is>
          <t>00359623</t>
        </is>
      </c>
      <c r="C11842" t="inlineStr">
        <is>
          <t>우리산업홀딩스</t>
        </is>
      </c>
      <c r="D11842" t="n">
        <v>14826236000</v>
      </c>
      <c r="E11842" t="n">
        <v>1956889000</v>
      </c>
      <c r="F11842" t="n">
        <v>2687063000</v>
      </c>
      <c r="G11842" t="n">
        <v>330361000</v>
      </c>
      <c r="H11842" t="n">
        <v>2.66</v>
      </c>
      <c r="I11842" t="n">
        <v>2.635</v>
      </c>
      <c r="K11842" t="n">
        <v>-1269381000</v>
      </c>
      <c r="L11842" t="n">
        <v>1508679000</v>
      </c>
      <c r="M11842" t="n">
        <v>1514597000</v>
      </c>
      <c r="N11842" t="n">
        <v>-1296731000</v>
      </c>
      <c r="O11842">
        <f>D11841</f>
      </c>
      <c r="P11842">
        <f>(E11842-F11842+G11842)/O11842*100</f>
      </c>
      <c r="Q11842">
        <f>H11841</f>
      </c>
      <c r="R11842">
        <f>I11841</f>
      </c>
      <c r="S11842">
        <f>H11842-H11841</f>
      </c>
      <c r="T11842">
        <f>I11842-I11841</f>
      </c>
      <c r="U11842">
        <f>(L11842-K11842)/(2*D11842*0.01)</f>
      </c>
      <c r="V11842">
        <f>(L11842+K11842)/(D11842*0.0001)</f>
      </c>
    </row>
    <row r="11843">
      <c r="A11843" t="n">
        <v>2022</v>
      </c>
      <c r="B11843" t="inlineStr">
        <is>
          <t>00359623</t>
        </is>
      </c>
      <c r="C11843" t="inlineStr">
        <is>
          <t>우리산업홀딩스</t>
        </is>
      </c>
      <c r="D11843" t="n">
        <v>12301805000</v>
      </c>
      <c r="E11843" t="n">
        <v>333918000</v>
      </c>
      <c r="F11843" t="n">
        <v>211827000</v>
      </c>
      <c r="G11843" t="n">
        <v>133182000</v>
      </c>
      <c r="O11843">
        <f>D11842</f>
      </c>
      <c r="P11843">
        <f>(E11843-F11843+G11843)/O11843*100</f>
      </c>
    </row>
    <row r="11844">
      <c r="A11844" t="n">
        <v>2023</v>
      </c>
      <c r="B11844" t="inlineStr">
        <is>
          <t>00359623</t>
        </is>
      </c>
      <c r="C11844" t="inlineStr">
        <is>
          <t>우리산업홀딩스</t>
        </is>
      </c>
      <c r="D11844" t="n">
        <v>14559044000</v>
      </c>
      <c r="E11844" t="n">
        <v>519401000</v>
      </c>
      <c r="F11844" t="n">
        <v>680646000</v>
      </c>
      <c r="G11844" t="n">
        <v>160947000</v>
      </c>
      <c r="O11844">
        <f>D11843</f>
      </c>
      <c r="P11844">
        <f>(E11844-F11844+G11844)/O11844*100</f>
      </c>
    </row>
    <row r="11845">
      <c r="A11845" t="n">
        <v>2024</v>
      </c>
      <c r="B11845" t="inlineStr">
        <is>
          <t>00359623</t>
        </is>
      </c>
      <c r="C11845" t="inlineStr">
        <is>
          <t>우리산업홀딩스</t>
        </is>
      </c>
      <c r="D11845" t="n">
        <v>16301835000</v>
      </c>
      <c r="E11845" t="n">
        <v>451607000</v>
      </c>
      <c r="F11845" t="n">
        <v>339260000</v>
      </c>
      <c r="G11845" t="n">
        <v>108943000</v>
      </c>
      <c r="O11845">
        <f>D11844</f>
      </c>
      <c r="P11845">
        <f>(E11845-F11845+G11845)/O11845*100</f>
      </c>
    </row>
    <row r="11846">
      <c r="A11846" t="n">
        <v>2025</v>
      </c>
      <c r="B11846" t="inlineStr">
        <is>
          <t>00359623</t>
        </is>
      </c>
      <c r="C11846" t="inlineStr">
        <is>
          <t>우리산업홀딩스</t>
        </is>
      </c>
      <c r="D11846" t="n">
        <v>17037280000</v>
      </c>
      <c r="E11846" t="n">
        <v>1846352000</v>
      </c>
      <c r="F11846" t="n">
        <v>2360571000</v>
      </c>
      <c r="G11846" t="n">
        <v>435771000</v>
      </c>
      <c r="H11846" t="n">
        <v>3.885</v>
      </c>
      <c r="I11846" t="n">
        <v>3.61</v>
      </c>
      <c r="K11846" t="n">
        <v>-398789000</v>
      </c>
      <c r="L11846" t="n">
        <v>427597000</v>
      </c>
      <c r="M11846" t="n">
        <v>432020000</v>
      </c>
      <c r="N11846" t="n">
        <v>-410180000</v>
      </c>
      <c r="O11846">
        <f>D11845</f>
      </c>
      <c r="P11846">
        <f>(E11846-F11846+G11846)/O11846*100</f>
      </c>
      <c r="U11846">
        <f>(L11846-K11846)/(2*D11846*0.01)</f>
      </c>
      <c r="V11846">
        <f>(L11846+K11846)/(D11846*0.0001)</f>
      </c>
    </row>
    <row r="11847">
      <c r="A11847" t="n">
        <v>2014</v>
      </c>
      <c r="B11847" t="inlineStr">
        <is>
          <t>00360036</t>
        </is>
      </c>
      <c r="C11847" t="inlineStr">
        <is>
          <t>백금T&amp;A</t>
        </is>
      </c>
      <c r="D11847" t="n">
        <v>4933333475</v>
      </c>
      <c r="E11847" t="n">
        <v>992034909</v>
      </c>
      <c r="F11847" t="n">
        <v>726389001</v>
      </c>
      <c r="G11847" t="n">
        <v>106353586</v>
      </c>
    </row>
    <row r="11848">
      <c r="A11848" t="n">
        <v>2015</v>
      </c>
      <c r="B11848" t="inlineStr">
        <is>
          <t>00360036</t>
        </is>
      </c>
      <c r="C11848" t="inlineStr">
        <is>
          <t>백금T&amp;A</t>
        </is>
      </c>
      <c r="D11848" t="n">
        <v>4685487113</v>
      </c>
      <c r="E11848" t="n">
        <v>878610137</v>
      </c>
      <c r="F11848" t="n">
        <v>211745342</v>
      </c>
      <c r="G11848" t="n">
        <v>82257882</v>
      </c>
      <c r="O11848">
        <f>D11847</f>
      </c>
      <c r="P11848">
        <f>(E11848-F11848+G11848)/O11848*100</f>
      </c>
    </row>
    <row r="11849">
      <c r="A11849" t="n">
        <v>2016</v>
      </c>
      <c r="B11849" t="inlineStr">
        <is>
          <t>00360036</t>
        </is>
      </c>
      <c r="C11849" t="inlineStr">
        <is>
          <t>백금T&amp;A</t>
        </is>
      </c>
      <c r="D11849" t="n">
        <v>5617950008</v>
      </c>
      <c r="E11849" t="n">
        <v>1128698297</v>
      </c>
      <c r="F11849" t="n">
        <v>330874545</v>
      </c>
      <c r="G11849" t="n">
        <v>83705428</v>
      </c>
      <c r="O11849">
        <f>D11848</f>
      </c>
      <c r="P11849">
        <f>(E11849-F11849+G11849)/O11849*100</f>
      </c>
    </row>
    <row r="11850">
      <c r="A11850" t="n">
        <v>2017</v>
      </c>
      <c r="B11850" t="inlineStr">
        <is>
          <t>00360036</t>
        </is>
      </c>
      <c r="C11850" t="inlineStr">
        <is>
          <t>백금T&amp;A</t>
        </is>
      </c>
      <c r="D11850" t="n">
        <v>6303511655</v>
      </c>
      <c r="E11850" t="n">
        <v>822629305</v>
      </c>
      <c r="F11850" t="n">
        <v>97825329</v>
      </c>
      <c r="G11850" t="n">
        <v>91945722</v>
      </c>
      <c r="O11850">
        <f>D11849</f>
      </c>
      <c r="P11850">
        <f>(E11850-F11850+G11850)/O11850*100</f>
      </c>
    </row>
    <row r="11851">
      <c r="A11851" t="n">
        <v>2018</v>
      </c>
      <c r="B11851" t="inlineStr">
        <is>
          <t>00360036</t>
        </is>
      </c>
      <c r="C11851" t="inlineStr">
        <is>
          <t>백금T&amp;A</t>
        </is>
      </c>
      <c r="D11851" t="n">
        <v>7276622345</v>
      </c>
      <c r="E11851" t="n">
        <v>708713838</v>
      </c>
      <c r="F11851" t="n">
        <v>153080032</v>
      </c>
      <c r="G11851" t="n">
        <v>112026395</v>
      </c>
      <c r="O11851">
        <f>D11850</f>
      </c>
      <c r="P11851">
        <f>(E11851-F11851+G11851)/O11851*100</f>
      </c>
    </row>
    <row r="11852">
      <c r="A11852" t="n">
        <v>2019</v>
      </c>
      <c r="B11852" t="inlineStr">
        <is>
          <t>00360036</t>
        </is>
      </c>
      <c r="C11852" t="inlineStr">
        <is>
          <t>백금T&amp;A</t>
        </is>
      </c>
      <c r="D11852" t="n">
        <v>9229286749</v>
      </c>
      <c r="E11852" t="n">
        <v>746226996</v>
      </c>
      <c r="F11852" t="n">
        <v>33683910</v>
      </c>
      <c r="G11852" t="n">
        <v>177585335</v>
      </c>
      <c r="O11852">
        <f>D11851</f>
      </c>
      <c r="P11852">
        <f>(E11852-F11852+G11852)/O11852*100</f>
      </c>
    </row>
    <row r="11853">
      <c r="A11853" t="n">
        <v>2021</v>
      </c>
      <c r="B11853" t="inlineStr">
        <is>
          <t>00360036</t>
        </is>
      </c>
      <c r="C11853" t="inlineStr">
        <is>
          <t>백금T&amp;A</t>
        </is>
      </c>
      <c r="D11853" t="n">
        <v>11271865642</v>
      </c>
      <c r="E11853" t="n">
        <v>1640388851</v>
      </c>
      <c r="F11853" t="n">
        <v>345176433</v>
      </c>
      <c r="G11853" t="n">
        <v>229745535</v>
      </c>
      <c r="H11853" t="n">
        <v>4.145</v>
      </c>
      <c r="I11853" t="n">
        <v>4</v>
      </c>
    </row>
    <row r="11854">
      <c r="A11854" t="n">
        <v>2022</v>
      </c>
      <c r="B11854" t="inlineStr">
        <is>
          <t>00360036</t>
        </is>
      </c>
      <c r="C11854" t="inlineStr">
        <is>
          <t>백금T&amp;A</t>
        </is>
      </c>
      <c r="D11854" t="n">
        <v>11157183580</v>
      </c>
      <c r="E11854" t="n">
        <v>1061103257</v>
      </c>
      <c r="F11854" t="n">
        <v>669930909</v>
      </c>
      <c r="G11854" t="n">
        <v>337876440</v>
      </c>
      <c r="O11854">
        <f>D11853</f>
      </c>
      <c r="P11854">
        <f>(E11854-F11854+G11854)/O11854*100</f>
      </c>
    </row>
    <row r="11855">
      <c r="A11855" t="n">
        <v>2023</v>
      </c>
      <c r="B11855" t="inlineStr">
        <is>
          <t>00360036</t>
        </is>
      </c>
      <c r="C11855" t="inlineStr">
        <is>
          <t>백금T&amp;A</t>
        </is>
      </c>
      <c r="D11855" t="n">
        <v>13605977334</v>
      </c>
      <c r="E11855" t="n">
        <v>992071145</v>
      </c>
      <c r="F11855" t="n">
        <v>860468111</v>
      </c>
      <c r="G11855" t="n">
        <v>382536863</v>
      </c>
      <c r="O11855">
        <f>D11854</f>
      </c>
      <c r="P11855">
        <f>(E11855-F11855+G11855)/O11855*100</f>
      </c>
    </row>
    <row r="11856">
      <c r="A11856" t="n">
        <v>2024</v>
      </c>
      <c r="B11856" t="inlineStr">
        <is>
          <t>00360036</t>
        </is>
      </c>
      <c r="C11856" t="inlineStr">
        <is>
          <t>백금T&amp;A</t>
        </is>
      </c>
      <c r="D11856" t="n">
        <v>14707629791</v>
      </c>
      <c r="E11856" t="n">
        <v>1125009818</v>
      </c>
      <c r="F11856" t="n">
        <v>531751239</v>
      </c>
      <c r="G11856" t="n">
        <v>385226167</v>
      </c>
      <c r="O11856">
        <f>D11855</f>
      </c>
      <c r="P11856">
        <f>(E11856-F11856+G11856)/O11856*100</f>
      </c>
    </row>
    <row r="11857">
      <c r="A11857" t="n">
        <v>2025</v>
      </c>
      <c r="B11857" t="inlineStr">
        <is>
          <t>00360036</t>
        </is>
      </c>
      <c r="C11857" t="inlineStr">
        <is>
          <t>백금T&amp;A</t>
        </is>
      </c>
      <c r="D11857" t="n">
        <v>14733765062</v>
      </c>
      <c r="E11857" t="n">
        <v>1449884576</v>
      </c>
      <c r="F11857" t="n">
        <v>1873733665</v>
      </c>
      <c r="G11857" t="n">
        <v>376789963</v>
      </c>
      <c r="O11857">
        <f>D11856</f>
      </c>
      <c r="P11857">
        <f>(E11857-F11857+G11857)/O11857*100</f>
      </c>
    </row>
    <row r="11858">
      <c r="A11858" t="n">
        <v>2014</v>
      </c>
      <c r="B11858" t="inlineStr">
        <is>
          <t>00360142</t>
        </is>
      </c>
      <c r="C11858" t="inlineStr">
        <is>
          <t>아이마켓코리아</t>
        </is>
      </c>
      <c r="D11858" t="n">
        <v>16826655000</v>
      </c>
      <c r="E11858" t="n">
        <v>3676493000</v>
      </c>
      <c r="F11858" t="n">
        <v>1087469000</v>
      </c>
      <c r="G11858" t="n">
        <v>613553000</v>
      </c>
    </row>
    <row r="11859">
      <c r="A11859" t="n">
        <v>2015</v>
      </c>
      <c r="B11859" t="inlineStr">
        <is>
          <t>00360142</t>
        </is>
      </c>
      <c r="C11859" t="inlineStr">
        <is>
          <t>아이마켓코리아</t>
        </is>
      </c>
      <c r="D11859" t="n">
        <v>19939805000</v>
      </c>
      <c r="E11859" t="n">
        <v>3742374000</v>
      </c>
      <c r="F11859" t="n">
        <v>2894448000</v>
      </c>
      <c r="G11859" t="n">
        <v>618226000</v>
      </c>
      <c r="O11859">
        <f>D11858</f>
      </c>
      <c r="P11859">
        <f>(E11859-F11859+G11859)/O11859*100</f>
      </c>
    </row>
    <row r="11860">
      <c r="A11860" t="n">
        <v>2016</v>
      </c>
      <c r="B11860" t="inlineStr">
        <is>
          <t>00360142</t>
        </is>
      </c>
      <c r="C11860" t="inlineStr">
        <is>
          <t>아이마켓코리아</t>
        </is>
      </c>
      <c r="D11860" t="n">
        <v>20611475000</v>
      </c>
      <c r="E11860" t="n">
        <v>4100149000</v>
      </c>
      <c r="F11860" t="n">
        <v>3486837000</v>
      </c>
      <c r="G11860" t="n">
        <v>864484000</v>
      </c>
      <c r="O11860">
        <f>D11859</f>
      </c>
      <c r="P11860">
        <f>(E11860-F11860+G11860)/O11860*100</f>
      </c>
    </row>
    <row r="11861">
      <c r="A11861" t="n">
        <v>2017</v>
      </c>
      <c r="B11861" t="inlineStr">
        <is>
          <t>00360142</t>
        </is>
      </c>
      <c r="C11861" t="inlineStr">
        <is>
          <t>아이마켓코리아</t>
        </is>
      </c>
      <c r="D11861" t="n">
        <v>21950293000</v>
      </c>
      <c r="E11861" t="n">
        <v>4035613000</v>
      </c>
      <c r="F11861" t="n">
        <v>2344329000</v>
      </c>
      <c r="G11861" t="n">
        <v>628127000</v>
      </c>
      <c r="O11861">
        <f>D11860</f>
      </c>
      <c r="P11861">
        <f>(E11861-F11861+G11861)/O11861*100</f>
      </c>
    </row>
    <row r="11862">
      <c r="A11862" t="n">
        <v>2018</v>
      </c>
      <c r="B11862" t="inlineStr">
        <is>
          <t>00360142</t>
        </is>
      </c>
      <c r="C11862" t="inlineStr">
        <is>
          <t>아이마켓코리아</t>
        </is>
      </c>
      <c r="D11862" t="n">
        <v>24028055000</v>
      </c>
      <c r="O11862">
        <f>D11861</f>
      </c>
    </row>
    <row r="11863">
      <c r="A11863" t="n">
        <v>2020</v>
      </c>
      <c r="B11863" t="inlineStr">
        <is>
          <t>00360142</t>
        </is>
      </c>
      <c r="C11863" t="inlineStr">
        <is>
          <t>아이마켓코리아</t>
        </is>
      </c>
      <c r="D11863" t="n">
        <v>28638638000</v>
      </c>
      <c r="E11863" t="n">
        <v>3392306000</v>
      </c>
      <c r="F11863" t="n">
        <v>1510023000</v>
      </c>
      <c r="G11863" t="n">
        <v>621710000</v>
      </c>
    </row>
    <row r="11864">
      <c r="A11864" t="n">
        <v>2021</v>
      </c>
      <c r="B11864" t="inlineStr">
        <is>
          <t>00360142</t>
        </is>
      </c>
      <c r="C11864" t="inlineStr">
        <is>
          <t>아이마켓코리아</t>
        </is>
      </c>
      <c r="D11864" t="n">
        <v>27765659000</v>
      </c>
      <c r="E11864" t="n">
        <v>3665574000</v>
      </c>
      <c r="F11864" t="n">
        <v>3452212000</v>
      </c>
      <c r="G11864" t="n">
        <v>793677000</v>
      </c>
      <c r="O11864">
        <f>D11863</f>
      </c>
      <c r="P11864">
        <f>(E11864-F11864+G11864)/O11864*100</f>
      </c>
    </row>
    <row r="11865">
      <c r="A11865" t="n">
        <v>2014</v>
      </c>
      <c r="B11865" t="inlineStr">
        <is>
          <t>00360425</t>
        </is>
      </c>
      <c r="C11865" t="inlineStr">
        <is>
          <t>동원엔터프라이즈</t>
        </is>
      </c>
      <c r="D11865" t="n">
        <v>138984730000</v>
      </c>
      <c r="E11865" t="n">
        <v>21301557000</v>
      </c>
      <c r="F11865" t="n">
        <v>14187791000</v>
      </c>
      <c r="G11865" t="n">
        <v>2490471000</v>
      </c>
      <c r="H11865" t="n">
        <v>3.86</v>
      </c>
      <c r="I11865" t="n">
        <v>5.72</v>
      </c>
      <c r="K11865" t="n">
        <v>-9892807000</v>
      </c>
      <c r="L11865" t="n">
        <v>11277341000</v>
      </c>
      <c r="M11865" t="n">
        <v>11220700000</v>
      </c>
      <c r="N11865" t="n">
        <v>-9958998000</v>
      </c>
      <c r="U11865">
        <f>(L11865-K11865)/(2*D11865*0.01)</f>
      </c>
      <c r="V11865">
        <f>(L11865+K11865)/(D11865*0.0001)</f>
      </c>
    </row>
    <row r="11866">
      <c r="A11866" t="n">
        <v>2015</v>
      </c>
      <c r="B11866" t="inlineStr">
        <is>
          <t>00360425</t>
        </is>
      </c>
      <c r="C11866" t="inlineStr">
        <is>
          <t>동원엔터프라이즈</t>
        </is>
      </c>
      <c r="D11866" t="n">
        <v>154514778000</v>
      </c>
      <c r="E11866" t="n">
        <v>25669163000</v>
      </c>
      <c r="F11866" t="n">
        <v>21326987000</v>
      </c>
      <c r="G11866" t="n">
        <v>2973137000</v>
      </c>
      <c r="H11866" t="n">
        <v>5.33</v>
      </c>
      <c r="I11866" t="n">
        <v>4.175</v>
      </c>
      <c r="K11866" t="n">
        <v>-7628095000</v>
      </c>
      <c r="L11866" t="n">
        <v>8585333000</v>
      </c>
      <c r="M11866" t="n">
        <v>8523314000</v>
      </c>
      <c r="N11866" t="n">
        <v>-7718337000</v>
      </c>
      <c r="O11866">
        <f>D11865</f>
      </c>
      <c r="P11866">
        <f>(E11866-F11866+G11866)/O11866*100</f>
      </c>
      <c r="Q11866">
        <f>H11865</f>
      </c>
      <c r="R11866">
        <f>I11865</f>
      </c>
      <c r="S11866">
        <f>H11866-H11865</f>
      </c>
      <c r="T11866">
        <f>I11866-I11865</f>
      </c>
      <c r="U11866">
        <f>(L11866-K11866)/(2*D11866*0.01)</f>
      </c>
      <c r="V11866">
        <f>(L11866+K11866)/(D11866*0.0001)</f>
      </c>
    </row>
    <row r="11867">
      <c r="A11867" t="n">
        <v>2016</v>
      </c>
      <c r="B11867" t="inlineStr">
        <is>
          <t>00360425</t>
        </is>
      </c>
      <c r="C11867" t="inlineStr">
        <is>
          <t>동원엔터프라이즈</t>
        </is>
      </c>
      <c r="D11867" t="n">
        <v>171041597000</v>
      </c>
      <c r="E11867" t="n">
        <v>25910666000</v>
      </c>
      <c r="F11867" t="n">
        <v>23392864000</v>
      </c>
      <c r="G11867" t="n">
        <v>2848840000</v>
      </c>
      <c r="H11867" t="n">
        <v>5.07</v>
      </c>
      <c r="I11867" t="n">
        <v>4.52</v>
      </c>
      <c r="K11867" t="n">
        <v>-6547134000</v>
      </c>
      <c r="L11867" t="n">
        <v>7354895000</v>
      </c>
      <c r="M11867" t="n">
        <v>7286390000</v>
      </c>
      <c r="N11867" t="n">
        <v>-6575828000</v>
      </c>
      <c r="O11867">
        <f>D11866</f>
      </c>
      <c r="P11867">
        <f>(E11867-F11867+G11867)/O11867*100</f>
      </c>
      <c r="Q11867">
        <f>H11866</f>
      </c>
      <c r="R11867">
        <f>I11866</f>
      </c>
      <c r="S11867">
        <f>H11867-H11866</f>
      </c>
      <c r="T11867">
        <f>I11867-I11866</f>
      </c>
      <c r="U11867">
        <f>(L11867-K11867)/(2*D11867*0.01)</f>
      </c>
      <c r="V11867">
        <f>(L11867+K11867)/(D11867*0.0001)</f>
      </c>
    </row>
    <row r="11868">
      <c r="A11868" t="n">
        <v>2017</v>
      </c>
      <c r="B11868" t="inlineStr">
        <is>
          <t>00360425</t>
        </is>
      </c>
      <c r="C11868" t="inlineStr">
        <is>
          <t>동원엔터프라이즈</t>
        </is>
      </c>
      <c r="D11868" t="n">
        <v>213528080000</v>
      </c>
      <c r="E11868" t="n">
        <v>31102961000</v>
      </c>
      <c r="F11868" t="n">
        <v>26765849000</v>
      </c>
      <c r="G11868" t="n">
        <v>3957594000</v>
      </c>
      <c r="H11868" t="n">
        <v>3.085</v>
      </c>
      <c r="I11868" t="n">
        <v>8.619999999999999</v>
      </c>
      <c r="K11868" t="n">
        <v>-20488031000</v>
      </c>
      <c r="L11868" t="n">
        <v>21843901000</v>
      </c>
      <c r="M11868" t="n">
        <v>22513415000</v>
      </c>
      <c r="N11868" t="n">
        <v>-21283393000</v>
      </c>
      <c r="O11868">
        <f>D11867</f>
      </c>
      <c r="P11868">
        <f>(E11868-F11868+G11868)/O11868*100</f>
      </c>
      <c r="Q11868">
        <f>H11867</f>
      </c>
      <c r="R11868">
        <f>I11867</f>
      </c>
      <c r="S11868">
        <f>H11868-H11867</f>
      </c>
      <c r="T11868">
        <f>I11868-I11867</f>
      </c>
      <c r="U11868">
        <f>(L11868-K11868)/(2*D11868*0.01)</f>
      </c>
      <c r="V11868">
        <f>(L11868+K11868)/(D11868*0.0001)</f>
      </c>
    </row>
    <row r="11869">
      <c r="A11869" t="n">
        <v>2018</v>
      </c>
      <c r="B11869" t="inlineStr">
        <is>
          <t>00360425</t>
        </is>
      </c>
      <c r="C11869" t="inlineStr">
        <is>
          <t>동원엔터프라이즈</t>
        </is>
      </c>
      <c r="D11869" t="n">
        <v>209853102000</v>
      </c>
      <c r="E11869" t="n">
        <v>30934733000</v>
      </c>
      <c r="F11869" t="n">
        <v>57053458000</v>
      </c>
      <c r="G11869" t="n">
        <v>5345983000</v>
      </c>
      <c r="H11869" t="n">
        <v>2.515</v>
      </c>
      <c r="I11869" t="n">
        <v>3.945</v>
      </c>
      <c r="K11869" t="n">
        <v>-10425948000</v>
      </c>
      <c r="L11869" t="n">
        <v>11656269000</v>
      </c>
      <c r="M11869" t="n">
        <v>11622761000</v>
      </c>
      <c r="N11869" t="n">
        <v>-10519987000</v>
      </c>
      <c r="O11869">
        <f>D11868</f>
      </c>
      <c r="P11869">
        <f>(E11869-F11869+G11869)/O11869*100</f>
      </c>
      <c r="Q11869">
        <f>H11868</f>
      </c>
      <c r="R11869">
        <f>I11868</f>
      </c>
      <c r="S11869">
        <f>H11869-H11868</f>
      </c>
      <c r="T11869">
        <f>I11869-I11868</f>
      </c>
      <c r="U11869">
        <f>(L11869-K11869)/(2*D11869*0.01)</f>
      </c>
      <c r="V11869">
        <f>(L11869+K11869)/(D11869*0.0001)</f>
      </c>
    </row>
    <row r="11870">
      <c r="A11870" t="n">
        <v>2019</v>
      </c>
      <c r="B11870" t="inlineStr">
        <is>
          <t>00360425</t>
        </is>
      </c>
      <c r="C11870" t="inlineStr">
        <is>
          <t>동원엔터프라이즈</t>
        </is>
      </c>
      <c r="D11870" t="n">
        <v>205430126000</v>
      </c>
      <c r="E11870" t="n">
        <v>33958817000</v>
      </c>
      <c r="F11870" t="n">
        <v>48188107000</v>
      </c>
      <c r="G11870" t="n">
        <v>4683884000</v>
      </c>
      <c r="H11870" t="n">
        <v>2.125</v>
      </c>
      <c r="I11870" t="n">
        <v>3.5</v>
      </c>
      <c r="K11870" t="n">
        <v>-9103342000</v>
      </c>
      <c r="L11870" t="n">
        <v>10246672000</v>
      </c>
      <c r="M11870" t="n">
        <v>10122210000</v>
      </c>
      <c r="N11870" t="n">
        <v>-9171907000</v>
      </c>
      <c r="O11870">
        <f>D11869</f>
      </c>
      <c r="P11870">
        <f>(E11870-F11870+G11870)/O11870*100</f>
      </c>
      <c r="Q11870">
        <f>H11869</f>
      </c>
      <c r="R11870">
        <f>I11869</f>
      </c>
      <c r="S11870">
        <f>H11870-H11869</f>
      </c>
      <c r="T11870">
        <f>I11870-I11869</f>
      </c>
      <c r="U11870">
        <f>(L11870-K11870)/(2*D11870*0.01)</f>
      </c>
      <c r="V11870">
        <f>(L11870+K11870)/(D11870*0.0001)</f>
      </c>
    </row>
    <row r="11871">
      <c r="A11871" t="n">
        <v>2020</v>
      </c>
      <c r="B11871" t="inlineStr">
        <is>
          <t>00360425</t>
        </is>
      </c>
      <c r="C11871" t="inlineStr">
        <is>
          <t>동원엔터프라이즈</t>
        </is>
      </c>
      <c r="D11871" t="n">
        <v>259336793000</v>
      </c>
      <c r="E11871" t="n">
        <v>36621252000</v>
      </c>
      <c r="F11871" t="n">
        <v>27053365000</v>
      </c>
      <c r="G11871" t="n">
        <v>4165295000</v>
      </c>
      <c r="H11871" t="n">
        <v>4.46</v>
      </c>
      <c r="I11871" t="n">
        <v>3.94</v>
      </c>
      <c r="K11871" t="n">
        <v>-11514723000</v>
      </c>
      <c r="L11871" t="n">
        <v>15024742000</v>
      </c>
      <c r="M11871" t="n">
        <v>14863137000</v>
      </c>
      <c r="N11871" t="n">
        <v>-11615095000</v>
      </c>
      <c r="O11871">
        <f>D11870</f>
      </c>
      <c r="P11871">
        <f>(E11871-F11871+G11871)/O11871*100</f>
      </c>
      <c r="Q11871">
        <f>H11870</f>
      </c>
      <c r="R11871">
        <f>I11870</f>
      </c>
      <c r="S11871">
        <f>H11871-H11870</f>
      </c>
      <c r="T11871">
        <f>I11871-I11870</f>
      </c>
      <c r="U11871">
        <f>(L11871-K11871)/(2*D11871*0.01)</f>
      </c>
      <c r="V11871">
        <f>(L11871+K11871)/(D11871*0.0001)</f>
      </c>
    </row>
    <row r="11872">
      <c r="A11872" t="n">
        <v>2021</v>
      </c>
      <c r="B11872" t="inlineStr">
        <is>
          <t>00360425</t>
        </is>
      </c>
      <c r="C11872" t="inlineStr">
        <is>
          <t>동원엔터프라이즈</t>
        </is>
      </c>
      <c r="D11872" t="n">
        <v>272977516000</v>
      </c>
      <c r="E11872" t="n">
        <v>37201906000</v>
      </c>
      <c r="F11872" t="n">
        <v>31458712000</v>
      </c>
      <c r="G11872" t="n">
        <v>4505112000</v>
      </c>
      <c r="H11872" t="n">
        <v>4.57</v>
      </c>
      <c r="I11872" t="n">
        <v>3.065</v>
      </c>
      <c r="K11872" t="n">
        <v>-12373607000</v>
      </c>
      <c r="L11872" t="n">
        <v>13522053000</v>
      </c>
      <c r="M11872" t="n">
        <v>13785079000</v>
      </c>
      <c r="N11872" t="n">
        <v>-12420827000</v>
      </c>
      <c r="O11872">
        <f>D11871</f>
      </c>
      <c r="P11872">
        <f>(E11872-F11872+G11872)/O11872*100</f>
      </c>
      <c r="Q11872">
        <f>H11871</f>
      </c>
      <c r="R11872">
        <f>I11871</f>
      </c>
      <c r="S11872">
        <f>H11872-H11871</f>
      </c>
      <c r="T11872">
        <f>I11872-I11871</f>
      </c>
      <c r="U11872">
        <f>(L11872-K11872)/(2*D11872*0.01)</f>
      </c>
      <c r="V11872">
        <f>(L11872+K11872)/(D11872*0.0001)</f>
      </c>
    </row>
    <row r="11873">
      <c r="A11873" t="n">
        <v>2015</v>
      </c>
      <c r="B11873" t="inlineStr">
        <is>
          <t>00360595</t>
        </is>
      </c>
      <c r="C11873" t="inlineStr">
        <is>
          <t>현대글로비스</t>
        </is>
      </c>
      <c r="D11873" t="n">
        <v>46242580000</v>
      </c>
      <c r="E11873" t="n">
        <v>7360830000</v>
      </c>
      <c r="F11873" t="n">
        <v>1249855000</v>
      </c>
      <c r="G11873" t="n">
        <v>1211534000</v>
      </c>
      <c r="H11873" t="n">
        <v>2.94</v>
      </c>
      <c r="I11873" t="n">
        <v>4.6</v>
      </c>
      <c r="K11873" t="n">
        <v>-5477717000</v>
      </c>
      <c r="L11873" t="n">
        <v>6704377000</v>
      </c>
      <c r="M11873" t="n">
        <v>6662988000</v>
      </c>
      <c r="N11873" t="n">
        <v>-5544817000</v>
      </c>
      <c r="U11873">
        <f>(L11873-K11873)/(2*D11873*0.01)</f>
      </c>
      <c r="V11873">
        <f>(L11873+K11873)/(D11873*0.0001)</f>
      </c>
    </row>
    <row r="11874">
      <c r="A11874" t="n">
        <v>2016</v>
      </c>
      <c r="B11874" t="inlineStr">
        <is>
          <t>00360595</t>
        </is>
      </c>
      <c r="C11874" t="inlineStr">
        <is>
          <t>현대글로비스</t>
        </is>
      </c>
      <c r="D11874" t="n">
        <v>50389034000</v>
      </c>
      <c r="E11874" t="n">
        <v>8642411000</v>
      </c>
      <c r="F11874" t="n">
        <v>3553312000</v>
      </c>
      <c r="G11874" t="n">
        <v>1309913000</v>
      </c>
      <c r="H11874" t="n">
        <v>3</v>
      </c>
      <c r="I11874" t="n">
        <v>4.03</v>
      </c>
      <c r="K11874" t="n">
        <v>-5407665000</v>
      </c>
      <c r="L11874" t="n">
        <v>6486465000</v>
      </c>
      <c r="M11874" t="n">
        <v>6478054000</v>
      </c>
      <c r="N11874" t="n">
        <v>-5496471000</v>
      </c>
      <c r="O11874">
        <f>D11873</f>
      </c>
      <c r="P11874">
        <f>(E11874-F11874+G11874)/O11874*100</f>
      </c>
      <c r="Q11874">
        <f>H11873</f>
      </c>
      <c r="R11874">
        <f>I11873</f>
      </c>
      <c r="S11874">
        <f>H11874-H11873</f>
      </c>
      <c r="T11874">
        <f>I11874-I11873</f>
      </c>
      <c r="U11874">
        <f>(L11874-K11874)/(2*D11874*0.01)</f>
      </c>
      <c r="V11874">
        <f>(L11874+K11874)/(D11874*0.0001)</f>
      </c>
    </row>
    <row r="11875">
      <c r="A11875" t="n">
        <v>2017</v>
      </c>
      <c r="B11875" t="inlineStr">
        <is>
          <t>00360595</t>
        </is>
      </c>
      <c r="C11875" t="inlineStr">
        <is>
          <t>현대글로비스</t>
        </is>
      </c>
      <c r="D11875" t="n">
        <v>56631026000</v>
      </c>
      <c r="E11875" t="n">
        <v>9090039000</v>
      </c>
      <c r="F11875" t="n">
        <v>4889210000</v>
      </c>
      <c r="G11875" t="n">
        <v>1539420000</v>
      </c>
      <c r="H11875" t="n">
        <v>4.915</v>
      </c>
      <c r="I11875" t="n">
        <v>6.28</v>
      </c>
      <c r="K11875" t="n">
        <v>-5517009000</v>
      </c>
      <c r="L11875" t="n">
        <v>6496760000</v>
      </c>
      <c r="M11875" t="n">
        <v>6502291000</v>
      </c>
      <c r="N11875" t="n">
        <v>-5619550000</v>
      </c>
      <c r="O11875">
        <f>D11874</f>
      </c>
      <c r="P11875">
        <f>(E11875-F11875+G11875)/O11875*100</f>
      </c>
      <c r="Q11875">
        <f>H11874</f>
      </c>
      <c r="R11875">
        <f>I11874</f>
      </c>
      <c r="S11875">
        <f>H11875-H11874</f>
      </c>
      <c r="T11875">
        <f>I11875-I11874</f>
      </c>
      <c r="U11875">
        <f>(L11875-K11875)/(2*D11875*0.01)</f>
      </c>
      <c r="V11875">
        <f>(L11875+K11875)/(D11875*0.0001)</f>
      </c>
    </row>
    <row r="11876">
      <c r="A11876" t="n">
        <v>2018</v>
      </c>
      <c r="B11876" t="inlineStr">
        <is>
          <t>00360595</t>
        </is>
      </c>
      <c r="C11876" t="inlineStr">
        <is>
          <t>현대글로비스</t>
        </is>
      </c>
      <c r="D11876" t="n">
        <v>68611228000</v>
      </c>
      <c r="E11876" t="n">
        <v>9832971000</v>
      </c>
      <c r="F11876" t="n">
        <v>5410534000</v>
      </c>
      <c r="G11876" t="n">
        <v>1747375000</v>
      </c>
      <c r="H11876" t="n">
        <v>2.505</v>
      </c>
      <c r="I11876" t="n">
        <v>4.01</v>
      </c>
      <c r="K11876" t="n">
        <v>-7024850000</v>
      </c>
      <c r="L11876" t="n">
        <v>8301037000</v>
      </c>
      <c r="M11876" t="n">
        <v>8213599000</v>
      </c>
      <c r="N11876" t="n">
        <v>-7086703000</v>
      </c>
      <c r="O11876">
        <f>D11875</f>
      </c>
      <c r="P11876">
        <f>(E11876-F11876+G11876)/O11876*100</f>
      </c>
      <c r="Q11876">
        <f>H11875</f>
      </c>
      <c r="R11876">
        <f>I11875</f>
      </c>
      <c r="S11876">
        <f>H11876-H11875</f>
      </c>
      <c r="T11876">
        <f>I11876-I11875</f>
      </c>
      <c r="U11876">
        <f>(L11876-K11876)/(2*D11876*0.01)</f>
      </c>
      <c r="V11876">
        <f>(L11876+K11876)/(D11876*0.0001)</f>
      </c>
    </row>
    <row r="11877">
      <c r="A11877" t="n">
        <v>2019</v>
      </c>
      <c r="B11877" t="inlineStr">
        <is>
          <t>00360595</t>
        </is>
      </c>
      <c r="C11877" t="inlineStr">
        <is>
          <t>현대글로비스</t>
        </is>
      </c>
      <c r="D11877" t="n">
        <v>82828375000</v>
      </c>
      <c r="E11877" t="n">
        <v>11697795000</v>
      </c>
      <c r="F11877" t="n">
        <v>2238634000</v>
      </c>
      <c r="G11877" t="n">
        <v>1798904000</v>
      </c>
      <c r="H11877" t="n">
        <v>2.37</v>
      </c>
      <c r="I11877" t="n">
        <v>4.1</v>
      </c>
      <c r="K11877" t="n">
        <v>-8371310000</v>
      </c>
      <c r="L11877" t="n">
        <v>9874483000</v>
      </c>
      <c r="M11877" t="n">
        <v>9740125000</v>
      </c>
      <c r="N11877" t="n">
        <v>-8422889000</v>
      </c>
      <c r="O11877">
        <f>D11876</f>
      </c>
      <c r="P11877">
        <f>(E11877-F11877+G11877)/O11877*100</f>
      </c>
      <c r="Q11877">
        <f>H11876</f>
      </c>
      <c r="R11877">
        <f>I11876</f>
      </c>
      <c r="S11877">
        <f>H11877-H11876</f>
      </c>
      <c r="T11877">
        <f>I11877-I11876</f>
      </c>
      <c r="U11877">
        <f>(L11877-K11877)/(2*D11877*0.01)</f>
      </c>
      <c r="V11877">
        <f>(L11877+K11877)/(D11877*0.0001)</f>
      </c>
    </row>
    <row r="11878">
      <c r="A11878" t="n">
        <v>2020</v>
      </c>
      <c r="B11878" t="inlineStr">
        <is>
          <t>00360595</t>
        </is>
      </c>
      <c r="C11878" t="inlineStr">
        <is>
          <t>현대글로비스</t>
        </is>
      </c>
      <c r="D11878" t="n">
        <v>93110555000</v>
      </c>
      <c r="E11878" t="n">
        <v>12913610000</v>
      </c>
      <c r="F11878" t="n">
        <v>5076842000</v>
      </c>
      <c r="G11878" t="n">
        <v>1858150000</v>
      </c>
      <c r="H11878" t="n">
        <v>2.41</v>
      </c>
      <c r="I11878" t="n">
        <v>4.12</v>
      </c>
      <c r="O11878">
        <f>D11877</f>
      </c>
      <c r="P11878">
        <f>(E11878-F11878+G11878)/O11878*100</f>
      </c>
      <c r="Q11878">
        <f>H11877</f>
      </c>
      <c r="R11878">
        <f>I11877</f>
      </c>
      <c r="S11878">
        <f>H11878-H11877</f>
      </c>
      <c r="T11878">
        <f>I11878-I11877</f>
      </c>
    </row>
    <row r="11879">
      <c r="A11879" t="n">
        <v>2021</v>
      </c>
      <c r="B11879" t="inlineStr">
        <is>
          <t>00360595</t>
        </is>
      </c>
      <c r="C11879" t="inlineStr">
        <is>
          <t>현대글로비스</t>
        </is>
      </c>
      <c r="D11879" t="n">
        <v>101501880000</v>
      </c>
      <c r="E11879" t="n">
        <v>14030932000</v>
      </c>
      <c r="F11879" t="n">
        <v>4158882000</v>
      </c>
      <c r="G11879" t="n">
        <v>2146587000</v>
      </c>
      <c r="H11879" t="n">
        <v>2.95</v>
      </c>
      <c r="I11879" t="n">
        <v>4.08</v>
      </c>
      <c r="K11879" t="n">
        <v>-9442616000</v>
      </c>
      <c r="L11879" t="n">
        <v>11040516000</v>
      </c>
      <c r="M11879" t="n">
        <v>11251756000</v>
      </c>
      <c r="N11879" t="n">
        <v>-9770689000</v>
      </c>
      <c r="O11879">
        <f>D11878</f>
      </c>
      <c r="P11879">
        <f>(E11879-F11879+G11879)/O11879*100</f>
      </c>
      <c r="Q11879">
        <f>H11878</f>
      </c>
      <c r="R11879">
        <f>I11878</f>
      </c>
      <c r="S11879">
        <f>H11879-H11878</f>
      </c>
      <c r="T11879">
        <f>I11879-I11878</f>
      </c>
      <c r="U11879">
        <f>(L11879-K11879)/(2*D11879*0.01)</f>
      </c>
      <c r="V11879">
        <f>(L11879+K11879)/(D11879*0.0001)</f>
      </c>
    </row>
    <row r="11880">
      <c r="A11880" t="n">
        <v>2022</v>
      </c>
      <c r="B11880" t="inlineStr">
        <is>
          <t>00360595</t>
        </is>
      </c>
      <c r="C11880" t="inlineStr">
        <is>
          <t>현대글로비스</t>
        </is>
      </c>
      <c r="D11880" t="n">
        <v>92428126000</v>
      </c>
      <c r="E11880" t="n">
        <v>15459838000</v>
      </c>
      <c r="F11880" t="n">
        <v>12130886000</v>
      </c>
      <c r="G11880" t="n">
        <v>2813875000</v>
      </c>
      <c r="H11880" t="n">
        <v>5.33</v>
      </c>
      <c r="I11880" t="n">
        <v>4.09</v>
      </c>
      <c r="J11880" t="n">
        <v>9.84</v>
      </c>
      <c r="K11880" t="n">
        <v>-7649975000</v>
      </c>
      <c r="L11880" t="n">
        <v>8831696000</v>
      </c>
      <c r="M11880" t="n">
        <v>9219432000</v>
      </c>
      <c r="N11880" t="n">
        <v>-8084356000</v>
      </c>
      <c r="O11880">
        <f>D11879</f>
      </c>
      <c r="P11880">
        <f>(E11880-F11880+G11880)/O11880*100</f>
      </c>
      <c r="Q11880">
        <f>H11879</f>
      </c>
      <c r="R11880">
        <f>I11879</f>
      </c>
      <c r="S11880">
        <f>H11880-H11879</f>
      </c>
      <c r="T11880">
        <f>I11880-I11879</f>
      </c>
      <c r="U11880">
        <f>(L11880-K11880)/(2*D11880*0.01)</f>
      </c>
      <c r="V11880">
        <f>(L11880+K11880)/(D11880*0.0001)</f>
      </c>
    </row>
    <row r="11881">
      <c r="A11881" t="n">
        <v>2023</v>
      </c>
      <c r="B11881" t="inlineStr">
        <is>
          <t>00360595</t>
        </is>
      </c>
      <c r="C11881" t="inlineStr">
        <is>
          <t>현대글로비스</t>
        </is>
      </c>
      <c r="D11881" t="n">
        <v>119719852000</v>
      </c>
      <c r="E11881" t="n">
        <v>15677359000</v>
      </c>
      <c r="F11881" t="n">
        <v>6507107000</v>
      </c>
      <c r="G11881" t="n">
        <v>4468360000</v>
      </c>
      <c r="H11881" t="n">
        <v>4.52</v>
      </c>
      <c r="I11881" t="n">
        <v>4.535</v>
      </c>
      <c r="J11881" t="n">
        <v>9.833</v>
      </c>
      <c r="K11881" t="n">
        <v>-10040186000</v>
      </c>
      <c r="L11881" t="n">
        <v>8831696000</v>
      </c>
      <c r="M11881" t="n">
        <v>12033597000</v>
      </c>
      <c r="N11881" t="n">
        <v>-8084356000</v>
      </c>
      <c r="O11881">
        <f>D11880</f>
      </c>
      <c r="P11881">
        <f>(E11881-F11881+G11881)/O11881*100</f>
      </c>
      <c r="Q11881">
        <f>H11880</f>
      </c>
      <c r="R11881">
        <f>I11880</f>
      </c>
      <c r="S11881">
        <f>H11881-H11880</f>
      </c>
      <c r="T11881">
        <f>I11881-I11880</f>
      </c>
      <c r="U11881">
        <f>(L11881-K11881)/(2*D11881*0.01)</f>
      </c>
    </row>
    <row r="11882">
      <c r="A11882" t="n">
        <v>2024</v>
      </c>
      <c r="B11882" t="inlineStr">
        <is>
          <t>00360595</t>
        </is>
      </c>
      <c r="C11882" t="inlineStr">
        <is>
          <t>현대글로비스</t>
        </is>
      </c>
      <c r="D11882" t="n">
        <v>137821908000</v>
      </c>
      <c r="E11882" t="n">
        <v>17684274000</v>
      </c>
      <c r="F11882" t="n">
        <v>5975774000</v>
      </c>
      <c r="G11882" t="n">
        <v>4877711000</v>
      </c>
      <c r="H11882" t="n">
        <v>4.05</v>
      </c>
      <c r="I11882" t="n">
        <v>4.55</v>
      </c>
      <c r="J11882" t="n">
        <v>9.949999999999999</v>
      </c>
      <c r="K11882" t="n">
        <v>-12252443000</v>
      </c>
      <c r="L11882" t="n">
        <v>14226118000</v>
      </c>
      <c r="M11882" t="n">
        <v>14660459000</v>
      </c>
      <c r="N11882" t="n">
        <v>-12804427000</v>
      </c>
      <c r="O11882">
        <f>D11881</f>
      </c>
      <c r="P11882">
        <f>(E11882-F11882+G11882)/O11882*100</f>
      </c>
      <c r="Q11882">
        <f>H11881</f>
      </c>
      <c r="R11882">
        <f>I11881</f>
      </c>
      <c r="S11882">
        <f>H11882-H11881</f>
      </c>
      <c r="T11882">
        <f>I11882-I11881</f>
      </c>
      <c r="U11882">
        <f>(L11882-K11882)/(2*D11882*0.01)</f>
      </c>
      <c r="V11882">
        <f>(L11882+K11882)/(D11882*0.0001)</f>
      </c>
    </row>
    <row r="11883">
      <c r="A11883" t="n">
        <v>2025</v>
      </c>
      <c r="B11883" t="inlineStr">
        <is>
          <t>00360595</t>
        </is>
      </c>
      <c r="C11883" t="inlineStr">
        <is>
          <t>현대글로비스</t>
        </is>
      </c>
      <c r="D11883" t="n">
        <v>156973356000</v>
      </c>
      <c r="E11883" t="n">
        <v>24569909000</v>
      </c>
      <c r="F11883" t="n">
        <v>7897099000</v>
      </c>
      <c r="G11883" t="n">
        <v>5523364000</v>
      </c>
      <c r="H11883" t="n">
        <v>4.45</v>
      </c>
      <c r="I11883" t="n">
        <v>4.47</v>
      </c>
      <c r="J11883" t="n">
        <v>9.69</v>
      </c>
      <c r="K11883" t="n">
        <v>-15448272000</v>
      </c>
      <c r="L11883" t="n">
        <v>18275024000</v>
      </c>
      <c r="M11883" t="n">
        <v>18576453000</v>
      </c>
      <c r="N11883" t="n">
        <v>-15944891000</v>
      </c>
      <c r="O11883">
        <f>D11882</f>
      </c>
      <c r="P11883">
        <f>(E11883-F11883+G11883)/O11883*100</f>
      </c>
      <c r="Q11883">
        <f>H11882</f>
      </c>
      <c r="R11883">
        <f>I11882</f>
      </c>
      <c r="S11883">
        <f>H11883-H11882</f>
      </c>
      <c r="T11883">
        <f>I11883-I11882</f>
      </c>
      <c r="U11883">
        <f>(L11883-K11883)/(2*D11883*0.01)</f>
      </c>
      <c r="V11883">
        <f>(L11883+K11883)/(D11883*0.0001)</f>
      </c>
    </row>
    <row r="11884">
      <c r="A11884" t="n">
        <v>2014</v>
      </c>
      <c r="B11884" t="inlineStr">
        <is>
          <t>00360674</t>
        </is>
      </c>
      <c r="C11884" t="inlineStr">
        <is>
          <t>코위버</t>
        </is>
      </c>
      <c r="D11884" t="n">
        <v>4724639000</v>
      </c>
      <c r="E11884" t="n">
        <v>611435000</v>
      </c>
      <c r="F11884" t="n">
        <v>290005000</v>
      </c>
      <c r="G11884" t="n">
        <v>149407000</v>
      </c>
      <c r="H11884" t="n">
        <v>3.74</v>
      </c>
      <c r="I11884" t="n">
        <v>3.98</v>
      </c>
      <c r="K11884" t="n">
        <v>-299232000</v>
      </c>
      <c r="L11884" t="n">
        <v>342484000</v>
      </c>
      <c r="M11884" t="n">
        <v>323185000</v>
      </c>
      <c r="N11884" t="n">
        <v>-302926000</v>
      </c>
      <c r="U11884">
        <f>(L11884-K11884)/(2*D11884*0.01)</f>
      </c>
      <c r="V11884">
        <f>(L11884+K11884)/(D11884*0.0001)</f>
      </c>
    </row>
    <row r="11885">
      <c r="A11885" t="n">
        <v>2015</v>
      </c>
      <c r="B11885" t="inlineStr">
        <is>
          <t>00360674</t>
        </is>
      </c>
      <c r="C11885" t="inlineStr">
        <is>
          <t>코위버</t>
        </is>
      </c>
      <c r="D11885" t="n">
        <v>5391748000</v>
      </c>
      <c r="E11885" t="n">
        <v>669187000</v>
      </c>
      <c r="F11885" t="n">
        <v>206179000</v>
      </c>
      <c r="G11885" t="n">
        <v>128622000</v>
      </c>
      <c r="H11885" t="n">
        <v>2.54</v>
      </c>
      <c r="I11885" t="n">
        <v>3.49</v>
      </c>
      <c r="K11885" t="n">
        <v>-332796000</v>
      </c>
      <c r="L11885" t="n">
        <v>380068000</v>
      </c>
      <c r="M11885" t="n">
        <v>378252000</v>
      </c>
      <c r="N11885" t="n">
        <v>-337545000</v>
      </c>
      <c r="O11885">
        <f>D11884</f>
      </c>
      <c r="P11885">
        <f>(E11885-F11885+G11885)/O11885*100</f>
      </c>
      <c r="Q11885">
        <f>H11884</f>
      </c>
      <c r="R11885">
        <f>I11884</f>
      </c>
      <c r="S11885">
        <f>H11885-H11884</f>
      </c>
      <c r="T11885">
        <f>I11885-I11884</f>
      </c>
      <c r="U11885">
        <f>(L11885-K11885)/(2*D11885*0.01)</f>
      </c>
      <c r="V11885">
        <f>(L11885+K11885)/(D11885*0.0001)</f>
      </c>
    </row>
    <row r="11886">
      <c r="A11886" t="n">
        <v>2016</v>
      </c>
      <c r="B11886" t="inlineStr">
        <is>
          <t>00360674</t>
        </is>
      </c>
      <c r="C11886" t="inlineStr">
        <is>
          <t>코위버</t>
        </is>
      </c>
      <c r="D11886" t="n">
        <v>6204076000</v>
      </c>
      <c r="E11886" t="n">
        <v>680764000</v>
      </c>
      <c r="F11886" t="n">
        <v>122224000</v>
      </c>
      <c r="G11886" t="n">
        <v>132121000</v>
      </c>
      <c r="H11886" t="n">
        <v>2.61</v>
      </c>
      <c r="I11886" t="n">
        <v>3.48</v>
      </c>
      <c r="K11886" t="n">
        <v>-329876000</v>
      </c>
      <c r="L11886" t="n">
        <v>377048000</v>
      </c>
      <c r="M11886" t="n">
        <v>375521000</v>
      </c>
      <c r="N11886" t="n">
        <v>-334796000</v>
      </c>
      <c r="O11886">
        <f>D11885</f>
      </c>
      <c r="P11886">
        <f>(E11886-F11886+G11886)/O11886*100</f>
      </c>
      <c r="Q11886">
        <f>H11885</f>
      </c>
      <c r="R11886">
        <f>I11885</f>
      </c>
      <c r="S11886">
        <f>H11886-H11885</f>
      </c>
      <c r="T11886">
        <f>I11886-I11885</f>
      </c>
      <c r="U11886">
        <f>(L11886-K11886)/(2*D11886*0.01)</f>
      </c>
      <c r="V11886">
        <f>(L11886+K11886)/(D11886*0.0001)</f>
      </c>
    </row>
    <row r="11887">
      <c r="A11887" t="n">
        <v>2017</v>
      </c>
      <c r="B11887" t="inlineStr">
        <is>
          <t>00360674</t>
        </is>
      </c>
      <c r="C11887" t="inlineStr">
        <is>
          <t>코위버</t>
        </is>
      </c>
      <c r="D11887" t="n">
        <v>6672181000</v>
      </c>
      <c r="E11887" t="n">
        <v>717825000</v>
      </c>
      <c r="F11887" t="n">
        <v>343940000</v>
      </c>
      <c r="G11887" t="n">
        <v>157708000</v>
      </c>
      <c r="H11887" t="n">
        <v>2.98</v>
      </c>
      <c r="I11887" t="n">
        <v>3.45</v>
      </c>
      <c r="K11887" t="n">
        <v>-327657000</v>
      </c>
      <c r="L11887" t="n">
        <v>371639000</v>
      </c>
      <c r="M11887" t="n">
        <v>371562000</v>
      </c>
      <c r="N11887" t="n">
        <v>-333688000</v>
      </c>
      <c r="O11887">
        <f>D11886</f>
      </c>
      <c r="P11887">
        <f>(E11887-F11887+G11887)/O11887*100</f>
      </c>
      <c r="Q11887">
        <f>H11886</f>
      </c>
      <c r="R11887">
        <f>I11886</f>
      </c>
      <c r="S11887">
        <f>H11887-H11886</f>
      </c>
      <c r="T11887">
        <f>I11887-I11886</f>
      </c>
      <c r="U11887">
        <f>(L11887-K11887)/(2*D11887*0.01)</f>
      </c>
      <c r="V11887">
        <f>(L11887+K11887)/(D11887*0.0001)</f>
      </c>
    </row>
    <row r="11888">
      <c r="A11888" t="n">
        <v>2018</v>
      </c>
      <c r="B11888" t="inlineStr">
        <is>
          <t>00360674</t>
        </is>
      </c>
      <c r="C11888" t="inlineStr">
        <is>
          <t>코위버</t>
        </is>
      </c>
      <c r="D11888" t="n">
        <v>1423390000</v>
      </c>
      <c r="E11888" t="n">
        <v>3760582000</v>
      </c>
      <c r="F11888" t="n">
        <v>9176574000</v>
      </c>
      <c r="G11888" t="n">
        <v>33853000</v>
      </c>
      <c r="H11888" t="n">
        <v>3.48</v>
      </c>
      <c r="I11888" t="n">
        <v>3.56</v>
      </c>
      <c r="K11888" t="n">
        <v>-128428000</v>
      </c>
      <c r="L11888" t="n">
        <v>151988000</v>
      </c>
      <c r="M11888" t="n">
        <v>151305000</v>
      </c>
      <c r="N11888" t="n">
        <v>-130305000</v>
      </c>
      <c r="O11888">
        <f>D11887</f>
      </c>
      <c r="P11888">
        <f>(E11888-F11888+G11888)/O11888*100</f>
      </c>
      <c r="Q11888">
        <f>H11887</f>
      </c>
      <c r="R11888">
        <f>I11887</f>
      </c>
      <c r="S11888">
        <f>H11888-H11887</f>
      </c>
      <c r="T11888">
        <f>I11888-I11887</f>
      </c>
      <c r="U11888">
        <f>(L11888-K11888)/(2*D11888*0.01)</f>
      </c>
      <c r="V11888">
        <f>(L11888+K11888)/(D11888*0.0001)</f>
      </c>
    </row>
    <row r="11889">
      <c r="A11889" t="n">
        <v>2019</v>
      </c>
      <c r="B11889" t="inlineStr">
        <is>
          <t>00360674</t>
        </is>
      </c>
      <c r="C11889" t="inlineStr">
        <is>
          <t>코위버</t>
        </is>
      </c>
      <c r="D11889" t="n">
        <v>1688751000</v>
      </c>
      <c r="E11889" t="n">
        <v>1162058000</v>
      </c>
      <c r="F11889" t="n">
        <v>1191997000</v>
      </c>
      <c r="G11889" t="n">
        <v>33515000</v>
      </c>
      <c r="H11889" t="n">
        <v>2.46</v>
      </c>
      <c r="I11889" t="n">
        <v>4.01</v>
      </c>
      <c r="O11889">
        <f>D11888</f>
      </c>
      <c r="P11889">
        <f>(E11889-F11889+G11889)/O11889*100</f>
      </c>
      <c r="Q11889">
        <f>H11888</f>
      </c>
      <c r="R11889">
        <f>I11888</f>
      </c>
      <c r="S11889">
        <f>H11889-H11888</f>
      </c>
      <c r="T11889">
        <f>I11889-I11888</f>
      </c>
    </row>
    <row r="11890">
      <c r="A11890" t="n">
        <v>2021</v>
      </c>
      <c r="B11890" t="inlineStr">
        <is>
          <t>00360674</t>
        </is>
      </c>
      <c r="C11890" t="inlineStr">
        <is>
          <t>코위버</t>
        </is>
      </c>
      <c r="D11890" t="n">
        <v>18752000</v>
      </c>
      <c r="E11890" t="n">
        <v>20672000</v>
      </c>
      <c r="F11890" t="n">
        <v>34328000</v>
      </c>
      <c r="G11890" t="n">
        <v>843000</v>
      </c>
      <c r="H11890" t="n">
        <v>2.7</v>
      </c>
      <c r="I11890" t="n">
        <v>2.41</v>
      </c>
    </row>
    <row r="11891">
      <c r="A11891" t="n">
        <v>2022</v>
      </c>
      <c r="B11891" t="inlineStr">
        <is>
          <t>00360674</t>
        </is>
      </c>
      <c r="C11891" t="inlineStr">
        <is>
          <t>코위버</t>
        </is>
      </c>
      <c r="D11891" t="n">
        <v>10162000</v>
      </c>
      <c r="E11891" t="n">
        <v>18384000</v>
      </c>
      <c r="F11891" t="n">
        <v>18835000</v>
      </c>
      <c r="G11891" t="n">
        <v>469000</v>
      </c>
      <c r="H11891" t="n">
        <v>5.21</v>
      </c>
      <c r="I11891" t="n">
        <v>3.42</v>
      </c>
      <c r="O11891">
        <f>D11890</f>
      </c>
      <c r="P11891">
        <f>(E11891-F11891+G11891)/O11891*100</f>
      </c>
      <c r="Q11891">
        <f>H11890</f>
      </c>
      <c r="R11891">
        <f>I11890</f>
      </c>
      <c r="S11891">
        <f>H11891-H11890</f>
      </c>
      <c r="T11891">
        <f>I11891-I11890</f>
      </c>
    </row>
    <row r="11892">
      <c r="A11892" t="n">
        <v>2023</v>
      </c>
      <c r="B11892" t="inlineStr">
        <is>
          <t>00360674</t>
        </is>
      </c>
      <c r="C11892" t="inlineStr">
        <is>
          <t>코위버</t>
        </is>
      </c>
      <c r="D11892" t="n">
        <v>21060000</v>
      </c>
      <c r="E11892" t="n">
        <v>8775000</v>
      </c>
      <c r="G11892" t="n">
        <v>485000</v>
      </c>
      <c r="H11892" t="n">
        <v>4.24</v>
      </c>
      <c r="I11892" t="n">
        <v>4.03</v>
      </c>
      <c r="O11892">
        <f>D11891</f>
      </c>
      <c r="Q11892">
        <f>H11891</f>
      </c>
      <c r="R11892">
        <f>I11891</f>
      </c>
      <c r="S11892">
        <f>H11892-H11891</f>
      </c>
      <c r="T11892">
        <f>I11892-I11891</f>
      </c>
    </row>
    <row r="11893">
      <c r="A11893" t="n">
        <v>2024</v>
      </c>
      <c r="B11893" t="inlineStr">
        <is>
          <t>00360674</t>
        </is>
      </c>
      <c r="C11893" t="inlineStr">
        <is>
          <t>코위버</t>
        </is>
      </c>
      <c r="D11893" t="n">
        <v>5684000</v>
      </c>
      <c r="E11893" t="n">
        <v>9747000</v>
      </c>
      <c r="F11893" t="n">
        <v>19052000</v>
      </c>
      <c r="G11893" t="n">
        <v>831000</v>
      </c>
      <c r="H11893" t="n">
        <v>4.2</v>
      </c>
      <c r="I11893" t="n">
        <v>4.51</v>
      </c>
      <c r="O11893">
        <f>D11892</f>
      </c>
      <c r="P11893">
        <f>(E11893-F11893+G11893)/O11893*100</f>
      </c>
      <c r="Q11893">
        <f>H11892</f>
      </c>
      <c r="R11893">
        <f>I11892</f>
      </c>
      <c r="S11893">
        <f>H11893-H11892</f>
      </c>
      <c r="T11893">
        <f>I11893-I11892</f>
      </c>
    </row>
    <row r="11894">
      <c r="A11894" t="n">
        <v>2014</v>
      </c>
      <c r="B11894" t="inlineStr">
        <is>
          <t>00361008</t>
        </is>
      </c>
      <c r="C11894" t="inlineStr">
        <is>
          <t>한화엔진</t>
        </is>
      </c>
      <c r="D11894" t="n">
        <v>31811723000</v>
      </c>
      <c r="E11894" t="n">
        <v>5272021000</v>
      </c>
      <c r="F11894" t="n">
        <v>1057227000</v>
      </c>
      <c r="G11894" t="n">
        <v>969018000</v>
      </c>
      <c r="H11894" t="n">
        <v>3.4</v>
      </c>
      <c r="I11894" t="n">
        <v>2.4</v>
      </c>
      <c r="K11894" t="n">
        <v>-1376883000</v>
      </c>
      <c r="L11894" t="n">
        <v>1525065000</v>
      </c>
      <c r="M11894" t="n">
        <v>1525215000</v>
      </c>
      <c r="N11894" t="n">
        <v>-1402538000</v>
      </c>
      <c r="U11894">
        <f>(L11894-K11894)/(2*D11894*0.01)</f>
      </c>
      <c r="V11894">
        <f>(L11894+K11894)/(D11894*0.0001)</f>
      </c>
    </row>
    <row r="11895">
      <c r="A11895" t="n">
        <v>2015</v>
      </c>
      <c r="B11895" t="inlineStr">
        <is>
          <t>00361008</t>
        </is>
      </c>
      <c r="C11895" t="inlineStr">
        <is>
          <t>한화엔진</t>
        </is>
      </c>
      <c r="D11895" t="n">
        <v>29549919000</v>
      </c>
      <c r="E11895" t="n">
        <v>4597591000</v>
      </c>
      <c r="F11895" t="n">
        <v>7276377000</v>
      </c>
      <c r="G11895" t="n">
        <v>958107000</v>
      </c>
      <c r="H11895" t="n">
        <v>2.6</v>
      </c>
      <c r="I11895" t="n">
        <v>2</v>
      </c>
      <c r="K11895" t="n">
        <v>-1187266000</v>
      </c>
      <c r="L11895" t="n">
        <v>1305094000</v>
      </c>
      <c r="M11895" t="n">
        <v>1310547000</v>
      </c>
      <c r="N11895" t="n">
        <v>-1205070000</v>
      </c>
      <c r="O11895">
        <f>D11894</f>
      </c>
      <c r="P11895">
        <f>(E11895-F11895+G11895)/O11895*100</f>
      </c>
      <c r="Q11895">
        <f>H11894</f>
      </c>
      <c r="R11895">
        <f>I11894</f>
      </c>
      <c r="S11895">
        <f>H11895-H11894</f>
      </c>
      <c r="T11895">
        <f>I11895-I11894</f>
      </c>
      <c r="U11895">
        <f>(L11895-K11895)/(2*D11895*0.01)</f>
      </c>
      <c r="V11895">
        <f>(L11895+K11895)/(D11895*0.0001)</f>
      </c>
    </row>
    <row r="11896">
      <c r="A11896" t="n">
        <v>2016</v>
      </c>
      <c r="B11896" t="inlineStr">
        <is>
          <t>00361008</t>
        </is>
      </c>
      <c r="C11896" t="inlineStr">
        <is>
          <t>한화엔진</t>
        </is>
      </c>
      <c r="D11896" t="n">
        <v>33728883000</v>
      </c>
      <c r="E11896" t="n">
        <v>4047021000</v>
      </c>
      <c r="F11896" t="n">
        <v>870849000</v>
      </c>
      <c r="G11896" t="n">
        <v>713660000</v>
      </c>
      <c r="H11896" t="n">
        <v>2.5</v>
      </c>
      <c r="I11896" t="n">
        <v>2</v>
      </c>
      <c r="K11896" t="n">
        <v>-1521422000</v>
      </c>
      <c r="L11896" t="n">
        <v>1490794000</v>
      </c>
      <c r="M11896" t="n">
        <v>1692394000</v>
      </c>
      <c r="N11896" t="n">
        <v>-1374102000</v>
      </c>
      <c r="O11896">
        <f>D11895</f>
      </c>
      <c r="P11896">
        <f>(E11896-F11896+G11896)/O11896*100</f>
      </c>
      <c r="Q11896">
        <f>H11895</f>
      </c>
      <c r="R11896">
        <f>I11895</f>
      </c>
      <c r="S11896">
        <f>H11896-H11895</f>
      </c>
      <c r="T11896">
        <f>I11896-I11895</f>
      </c>
      <c r="U11896">
        <f>(L11896-K11896)/(2*D11896*0.01)</f>
      </c>
    </row>
    <row r="11897">
      <c r="A11897" t="n">
        <v>2017</v>
      </c>
      <c r="B11897" t="inlineStr">
        <is>
          <t>00361008</t>
        </is>
      </c>
      <c r="C11897" t="inlineStr">
        <is>
          <t>한화엔진</t>
        </is>
      </c>
      <c r="D11897" t="n">
        <v>33232700000</v>
      </c>
      <c r="E11897" t="n">
        <v>4130309000</v>
      </c>
      <c r="F11897" t="n">
        <v>2144143000</v>
      </c>
      <c r="G11897" t="n">
        <v>782989000</v>
      </c>
      <c r="H11897" t="n">
        <v>3.4</v>
      </c>
      <c r="I11897" t="n">
        <v>2</v>
      </c>
      <c r="K11897" t="n">
        <v>-2797905000</v>
      </c>
      <c r="L11897" t="n">
        <v>2962321000</v>
      </c>
      <c r="M11897" t="n">
        <v>3270363000</v>
      </c>
      <c r="N11897" t="n">
        <v>-2597072000</v>
      </c>
      <c r="O11897">
        <f>D11896</f>
      </c>
      <c r="P11897">
        <f>(E11897-F11897+G11897)/O11897*100</f>
      </c>
      <c r="Q11897">
        <f>H11896</f>
      </c>
      <c r="R11897">
        <f>I11896</f>
      </c>
      <c r="S11897">
        <f>H11897-H11896</f>
      </c>
      <c r="T11897">
        <f>I11897-I11896</f>
      </c>
      <c r="U11897">
        <f>(L11897-K11897)/(2*D11897*0.01)</f>
      </c>
      <c r="V11897">
        <f>(L11897+K11897)/(D11897*0.0001)</f>
      </c>
    </row>
    <row r="11898">
      <c r="A11898" t="n">
        <v>2018</v>
      </c>
      <c r="B11898" t="inlineStr">
        <is>
          <t>00361008</t>
        </is>
      </c>
      <c r="C11898" t="inlineStr">
        <is>
          <t>한화엔진</t>
        </is>
      </c>
      <c r="D11898" t="n">
        <v>34108750000</v>
      </c>
      <c r="E11898" t="n">
        <v>3910302000</v>
      </c>
      <c r="F11898" t="n">
        <v>3717966000</v>
      </c>
      <c r="G11898" t="n">
        <v>1097218000</v>
      </c>
      <c r="H11898" t="n">
        <v>3.23</v>
      </c>
      <c r="I11898" t="n">
        <v>2</v>
      </c>
      <c r="K11898" t="n">
        <v>-2662828000</v>
      </c>
      <c r="L11898" t="n">
        <v>3192654000</v>
      </c>
      <c r="M11898" t="n">
        <v>3117111000</v>
      </c>
      <c r="N11898" t="n">
        <v>-2768167000</v>
      </c>
      <c r="O11898">
        <f>D11897</f>
      </c>
      <c r="P11898">
        <f>(E11898-F11898+G11898)/O11898*100</f>
      </c>
      <c r="Q11898">
        <f>H11897</f>
      </c>
      <c r="R11898">
        <f>I11897</f>
      </c>
      <c r="S11898">
        <f>H11898-H11897</f>
      </c>
      <c r="T11898">
        <f>I11898-I11897</f>
      </c>
      <c r="U11898">
        <f>(L11898-K11898)/(2*D11898*0.01)</f>
      </c>
      <c r="V11898">
        <f>(L11898+K11898)/(D11898*0.0001)</f>
      </c>
    </row>
    <row r="11899">
      <c r="A11899" t="n">
        <v>2019</v>
      </c>
      <c r="B11899" t="inlineStr">
        <is>
          <t>00361008</t>
        </is>
      </c>
      <c r="C11899" t="inlineStr">
        <is>
          <t>한화엔진</t>
        </is>
      </c>
      <c r="D11899" t="n">
        <v>35585190000</v>
      </c>
      <c r="E11899" t="n">
        <v>3742566000</v>
      </c>
      <c r="F11899" t="n">
        <v>3556583000</v>
      </c>
      <c r="G11899" t="n">
        <v>886919000</v>
      </c>
      <c r="H11899" t="n">
        <v>2.89</v>
      </c>
      <c r="I11899" t="n">
        <v>2</v>
      </c>
      <c r="K11899" t="n">
        <v>-2831956000</v>
      </c>
      <c r="L11899" t="n">
        <v>3380135000</v>
      </c>
      <c r="M11899" t="n">
        <v>3312084000</v>
      </c>
      <c r="N11899" t="n">
        <v>-2935043000</v>
      </c>
      <c r="O11899">
        <f>D11898</f>
      </c>
      <c r="P11899">
        <f>(E11899-F11899+G11899)/O11899*100</f>
      </c>
      <c r="Q11899">
        <f>H11898</f>
      </c>
      <c r="R11899">
        <f>I11898</f>
      </c>
      <c r="S11899">
        <f>H11899-H11898</f>
      </c>
      <c r="T11899">
        <f>I11899-I11898</f>
      </c>
      <c r="U11899">
        <f>(L11899-K11899)/(2*D11899*0.01)</f>
      </c>
      <c r="V11899">
        <f>(L11899+K11899)/(D11899*0.0001)</f>
      </c>
    </row>
    <row r="11900">
      <c r="A11900" t="n">
        <v>2020</v>
      </c>
      <c r="B11900" t="inlineStr">
        <is>
          <t>00361008</t>
        </is>
      </c>
      <c r="C11900" t="inlineStr">
        <is>
          <t>한화엔진</t>
        </is>
      </c>
      <c r="D11900" t="n">
        <v>35706854000</v>
      </c>
      <c r="E11900" t="n">
        <v>3791174000</v>
      </c>
      <c r="F11900" t="n">
        <v>3863268000</v>
      </c>
      <c r="G11900" t="n">
        <v>840346000</v>
      </c>
      <c r="H11900" t="n">
        <v>3.07</v>
      </c>
      <c r="I11900" t="n">
        <v>2</v>
      </c>
      <c r="J11900" t="n">
        <v>11.83</v>
      </c>
      <c r="K11900" t="n">
        <v>-3333333000</v>
      </c>
      <c r="L11900" t="n">
        <v>3928752000</v>
      </c>
      <c r="M11900" t="n">
        <v>3928752000</v>
      </c>
      <c r="N11900" t="n">
        <v>-3459328000</v>
      </c>
      <c r="O11900">
        <f>D11899</f>
      </c>
      <c r="P11900">
        <f>(E11900-F11900+G11900)/O11900*100</f>
      </c>
      <c r="Q11900">
        <f>H11899</f>
      </c>
      <c r="R11900">
        <f>I11899</f>
      </c>
      <c r="S11900">
        <f>H11900-H11899</f>
      </c>
      <c r="T11900">
        <f>I11900-I11899</f>
      </c>
      <c r="U11900">
        <f>(L11900-K11900)/(2*D11900*0.01)</f>
      </c>
      <c r="V11900">
        <f>(L11900+K11900)/(D11900*0.0001)</f>
      </c>
    </row>
    <row r="11901">
      <c r="A11901" t="n">
        <v>2021</v>
      </c>
      <c r="B11901" t="inlineStr">
        <is>
          <t>00361008</t>
        </is>
      </c>
      <c r="C11901" t="inlineStr">
        <is>
          <t>한화엔진</t>
        </is>
      </c>
      <c r="D11901" t="n">
        <v>38074012000</v>
      </c>
      <c r="E11901" t="n">
        <v>3589851000</v>
      </c>
      <c r="F11901" t="n">
        <v>3603019000</v>
      </c>
      <c r="G11901" t="n">
        <v>943751000</v>
      </c>
      <c r="H11901" t="n">
        <v>3.52</v>
      </c>
      <c r="I11901" t="n">
        <v>2</v>
      </c>
      <c r="J11901" t="n">
        <v>10.63</v>
      </c>
      <c r="K11901" t="n">
        <v>-3333032000</v>
      </c>
      <c r="L11901" t="n">
        <v>3879232000</v>
      </c>
      <c r="M11901" t="n">
        <v>3879232000</v>
      </c>
      <c r="N11901" t="n">
        <v>-3473527000</v>
      </c>
      <c r="O11901">
        <f>D11900</f>
      </c>
      <c r="P11901">
        <f>(E11901-F11901+G11901)/O11901*100</f>
      </c>
      <c r="Q11901">
        <f>H11900</f>
      </c>
      <c r="R11901">
        <f>I11900</f>
      </c>
      <c r="S11901">
        <f>H11901-H11900</f>
      </c>
      <c r="T11901">
        <f>I11901-I11900</f>
      </c>
      <c r="U11901">
        <f>(L11901-K11901)/(2*D11901*0.01)</f>
      </c>
      <c r="V11901">
        <f>(L11901+K11901)/(D11901*0.0001)</f>
      </c>
    </row>
    <row r="11902">
      <c r="A11902" t="n">
        <v>2022</v>
      </c>
      <c r="B11902" t="inlineStr">
        <is>
          <t>00361008</t>
        </is>
      </c>
      <c r="C11902" t="inlineStr">
        <is>
          <t>한화엔진</t>
        </is>
      </c>
      <c r="D11902" t="n">
        <v>35390325000</v>
      </c>
      <c r="E11902" t="n">
        <v>3609386000</v>
      </c>
      <c r="F11902" t="n">
        <v>2749822000</v>
      </c>
      <c r="G11902" t="n">
        <v>1202695000</v>
      </c>
      <c r="H11902" t="n">
        <v>5.84</v>
      </c>
      <c r="I11902" t="n">
        <v>2.15</v>
      </c>
      <c r="J11902" t="n">
        <v>9.449999999999999</v>
      </c>
      <c r="K11902" t="n">
        <v>-2587287000</v>
      </c>
      <c r="L11902" t="n">
        <v>2967780000</v>
      </c>
      <c r="M11902" t="n">
        <v>3121645000</v>
      </c>
      <c r="N11902" t="n">
        <v>-2753912000</v>
      </c>
      <c r="O11902">
        <f>D11901</f>
      </c>
      <c r="P11902">
        <f>(E11902-F11902+G11902)/O11902*100</f>
      </c>
      <c r="Q11902">
        <f>H11901</f>
      </c>
      <c r="R11902">
        <f>I11901</f>
      </c>
      <c r="S11902">
        <f>H11902-H11901</f>
      </c>
      <c r="T11902">
        <f>I11902-I11901</f>
      </c>
      <c r="U11902">
        <f>(L11902-K11902)/(2*D11902*0.01)</f>
      </c>
      <c r="V11902">
        <f>(L11902+K11902)/(D11902*0.0001)</f>
      </c>
    </row>
    <row r="11903">
      <c r="A11903" t="n">
        <v>2023</v>
      </c>
      <c r="B11903" t="inlineStr">
        <is>
          <t>00361008</t>
        </is>
      </c>
      <c r="C11903" t="inlineStr">
        <is>
          <t>한화엔진</t>
        </is>
      </c>
      <c r="D11903" t="n">
        <v>41929818000</v>
      </c>
      <c r="O11903">
        <f>D11902</f>
      </c>
    </row>
    <row r="11904">
      <c r="A11904" t="n">
        <v>2024</v>
      </c>
      <c r="B11904" t="inlineStr">
        <is>
          <t>00361008</t>
        </is>
      </c>
      <c r="C11904" t="inlineStr">
        <is>
          <t>한화엔진</t>
        </is>
      </c>
      <c r="D11904" t="n">
        <v>45132841000</v>
      </c>
      <c r="E11904" t="n">
        <v>3892527000</v>
      </c>
      <c r="F11904" t="n">
        <v>3335361000</v>
      </c>
      <c r="G11904" t="n">
        <v>1987413000</v>
      </c>
      <c r="H11904" t="n">
        <v>4.44</v>
      </c>
      <c r="I11904" t="n">
        <v>3</v>
      </c>
      <c r="J11904" t="n">
        <v>8.779999999999999</v>
      </c>
      <c r="K11904" t="n">
        <v>-3532616000</v>
      </c>
      <c r="L11904" t="n">
        <v>3737923000</v>
      </c>
      <c r="M11904" t="n">
        <v>4184700000</v>
      </c>
      <c r="N11904" t="n">
        <v>-3454933000</v>
      </c>
      <c r="O11904">
        <f>D11903</f>
      </c>
      <c r="P11904">
        <f>(E11904-F11904+G11904)/O11904*100</f>
      </c>
      <c r="U11904">
        <f>(L11904-K11904)/(2*D11904*0.01)</f>
      </c>
      <c r="V11904">
        <f>(L11904+K11904)/(D11904*0.0001)</f>
      </c>
    </row>
    <row r="11905">
      <c r="A11905" t="n">
        <v>2014</v>
      </c>
      <c r="B11905" t="inlineStr">
        <is>
          <t>00361169</t>
        </is>
      </c>
      <c r="C11905" t="inlineStr">
        <is>
          <t>한국전자인증</t>
        </is>
      </c>
      <c r="D11905" t="n">
        <v>1516569000</v>
      </c>
      <c r="E11905" t="n">
        <v>350034000</v>
      </c>
      <c r="F11905" t="n">
        <v>268052000</v>
      </c>
      <c r="G11905" t="n">
        <v>50729000</v>
      </c>
      <c r="H11905" t="n">
        <v>2.85</v>
      </c>
      <c r="I11905" t="n">
        <v>4.7</v>
      </c>
      <c r="K11905" t="n">
        <v>-105133000</v>
      </c>
      <c r="L11905" t="n">
        <v>123313000</v>
      </c>
      <c r="M11905" t="n">
        <v>120019000</v>
      </c>
      <c r="N11905" t="n">
        <v>-104570000</v>
      </c>
      <c r="U11905">
        <f>(L11905-K11905)/(2*D11905*0.01)</f>
      </c>
      <c r="V11905">
        <f>(L11905+K11905)/(D11905*0.0001)</f>
      </c>
    </row>
    <row r="11906">
      <c r="A11906" t="n">
        <v>2015</v>
      </c>
      <c r="B11906" t="inlineStr">
        <is>
          <t>00361169</t>
        </is>
      </c>
      <c r="C11906" t="inlineStr">
        <is>
          <t>한국전자인증</t>
        </is>
      </c>
      <c r="D11906" t="n">
        <v>1759886000</v>
      </c>
      <c r="E11906" t="n">
        <v>355140000</v>
      </c>
      <c r="F11906" t="n">
        <v>260882000</v>
      </c>
      <c r="G11906" t="n">
        <v>32127000</v>
      </c>
      <c r="H11906" t="n">
        <v>2.39</v>
      </c>
      <c r="I11906" t="n">
        <v>4.63</v>
      </c>
      <c r="K11906" t="n">
        <v>-142173000</v>
      </c>
      <c r="L11906" t="n">
        <v>165924000</v>
      </c>
      <c r="M11906" t="n">
        <v>163467000</v>
      </c>
      <c r="N11906" t="n">
        <v>-142904000</v>
      </c>
      <c r="O11906">
        <f>D11905</f>
      </c>
      <c r="P11906">
        <f>(E11906-F11906+G11906)/O11906*100</f>
      </c>
      <c r="Q11906">
        <f>H11905</f>
      </c>
      <c r="R11906">
        <f>I11905</f>
      </c>
      <c r="S11906">
        <f>H11906-H11905</f>
      </c>
      <c r="T11906">
        <f>I11906-I11905</f>
      </c>
      <c r="U11906">
        <f>(L11906-K11906)/(2*D11906*0.01)</f>
      </c>
      <c r="V11906">
        <f>(L11906+K11906)/(D11906*0.0001)</f>
      </c>
    </row>
    <row r="11907">
      <c r="A11907" t="n">
        <v>2016</v>
      </c>
      <c r="B11907" t="inlineStr">
        <is>
          <t>00361169</t>
        </is>
      </c>
      <c r="C11907" t="inlineStr">
        <is>
          <t>한국전자인증</t>
        </is>
      </c>
      <c r="D11907" t="n">
        <v>2320228000</v>
      </c>
      <c r="E11907" t="n">
        <v>495425000</v>
      </c>
      <c r="F11907" t="n">
        <v>238392000</v>
      </c>
      <c r="G11907" t="n">
        <v>7229000</v>
      </c>
      <c r="H11907" t="n">
        <v>2.43</v>
      </c>
      <c r="I11907" t="n">
        <v>4.59</v>
      </c>
      <c r="K11907" t="n">
        <v>-188630000</v>
      </c>
      <c r="L11907" t="n">
        <v>219764000</v>
      </c>
      <c r="M11907" t="n">
        <v>-216455000</v>
      </c>
      <c r="N11907" t="n">
        <v>189559000</v>
      </c>
      <c r="O11907">
        <f>D11906</f>
      </c>
      <c r="P11907">
        <f>(E11907-F11907+G11907)/O11907*100</f>
      </c>
      <c r="Q11907">
        <f>H11906</f>
      </c>
      <c r="R11907">
        <f>I11906</f>
      </c>
      <c r="S11907">
        <f>H11907-H11906</f>
      </c>
      <c r="T11907">
        <f>I11907-I11906</f>
      </c>
      <c r="U11907">
        <f>(L11907-K11907)/(2*D11907*0.01)</f>
      </c>
      <c r="V11907">
        <f>(L11907+K11907)/(D11907*0.0001)</f>
      </c>
    </row>
    <row r="11908">
      <c r="A11908" t="n">
        <v>2017</v>
      </c>
      <c r="B11908" t="inlineStr">
        <is>
          <t>00361169</t>
        </is>
      </c>
      <c r="C11908" t="inlineStr">
        <is>
          <t>한국전자인증</t>
        </is>
      </c>
      <c r="D11908" t="n">
        <v>2791951000</v>
      </c>
      <c r="E11908" t="n">
        <v>581974000</v>
      </c>
      <c r="F11908" t="n">
        <v>419512000</v>
      </c>
      <c r="G11908" t="n">
        <v>53771000</v>
      </c>
      <c r="H11908" t="n">
        <v>2.85</v>
      </c>
      <c r="I11908" t="n">
        <v>4.53</v>
      </c>
      <c r="K11908" t="n">
        <v>-204754000</v>
      </c>
      <c r="L11908" t="n">
        <v>236389000</v>
      </c>
      <c r="M11908" t="n">
        <v>233853000</v>
      </c>
      <c r="N11908" t="n">
        <v>-206535000</v>
      </c>
      <c r="O11908">
        <f>D11907</f>
      </c>
      <c r="P11908">
        <f>(E11908-F11908+G11908)/O11908*100</f>
      </c>
      <c r="Q11908">
        <f>H11907</f>
      </c>
      <c r="R11908">
        <f>I11907</f>
      </c>
      <c r="S11908">
        <f>H11908-H11907</f>
      </c>
      <c r="T11908">
        <f>I11908-I11907</f>
      </c>
      <c r="U11908">
        <f>(L11908-K11908)/(2*D11908*0.01)</f>
      </c>
      <c r="V11908">
        <f>(L11908+K11908)/(D11908*0.0001)</f>
      </c>
    </row>
    <row r="11909">
      <c r="A11909" t="n">
        <v>2018</v>
      </c>
      <c r="B11909" t="inlineStr">
        <is>
          <t>00361169</t>
        </is>
      </c>
      <c r="C11909" t="inlineStr">
        <is>
          <t>한국전자인증</t>
        </is>
      </c>
      <c r="D11909" t="n">
        <v>3163543000</v>
      </c>
      <c r="E11909" t="n">
        <v>443182000</v>
      </c>
      <c r="F11909" t="n">
        <v>451582000</v>
      </c>
      <c r="G11909" t="n">
        <v>75144000</v>
      </c>
      <c r="H11909" t="n">
        <v>2.39</v>
      </c>
      <c r="I11909" t="n">
        <v>4.85</v>
      </c>
      <c r="K11909" t="n">
        <v>-279450000</v>
      </c>
      <c r="L11909" t="n">
        <v>330021000</v>
      </c>
      <c r="M11909" t="n">
        <v>324785000</v>
      </c>
      <c r="N11909" t="n">
        <v>-280654000</v>
      </c>
      <c r="O11909">
        <f>D11908</f>
      </c>
      <c r="P11909">
        <f>(E11909-F11909+G11909)/O11909*100</f>
      </c>
      <c r="Q11909">
        <f>H11908</f>
      </c>
      <c r="R11909">
        <f>I11908</f>
      </c>
      <c r="S11909">
        <f>H11909-H11908</f>
      </c>
      <c r="T11909">
        <f>I11909-I11908</f>
      </c>
      <c r="U11909">
        <f>(L11909-K11909)/(2*D11909*0.01)</f>
      </c>
      <c r="V11909">
        <f>(L11909+K11909)/(D11909*0.0001)</f>
      </c>
    </row>
    <row r="11910">
      <c r="A11910" t="n">
        <v>2019</v>
      </c>
      <c r="B11910" t="inlineStr">
        <is>
          <t>00361169</t>
        </is>
      </c>
      <c r="C11910" t="inlineStr">
        <is>
          <t>한국전자인증</t>
        </is>
      </c>
      <c r="D11910" t="n">
        <v>3860924000</v>
      </c>
      <c r="E11910" t="n">
        <v>560982000</v>
      </c>
      <c r="F11910" t="n">
        <v>164739000</v>
      </c>
      <c r="G11910" t="n">
        <v>69628000</v>
      </c>
      <c r="H11910" t="n">
        <v>2.06</v>
      </c>
      <c r="I11910" t="n">
        <v>4.85</v>
      </c>
      <c r="K11910" t="n">
        <v>-345648000</v>
      </c>
      <c r="L11910" t="n">
        <v>407517000</v>
      </c>
      <c r="M11910" t="n">
        <v>399639000</v>
      </c>
      <c r="N11910" t="n">
        <v>-346094000</v>
      </c>
      <c r="O11910">
        <f>D11909</f>
      </c>
      <c r="P11910">
        <f>(E11910-F11910+G11910)/O11910*100</f>
      </c>
      <c r="Q11910">
        <f>H11909</f>
      </c>
      <c r="R11910">
        <f>I11909</f>
      </c>
      <c r="S11910">
        <f>H11910-H11909</f>
      </c>
      <c r="T11910">
        <f>I11910-I11909</f>
      </c>
      <c r="U11910">
        <f>(L11910-K11910)/(2*D11910*0.01)</f>
      </c>
      <c r="V11910">
        <f>(L11910+K11910)/(D11910*0.0001)</f>
      </c>
    </row>
    <row r="11911">
      <c r="A11911" t="n">
        <v>2020</v>
      </c>
      <c r="B11911" t="inlineStr">
        <is>
          <t>00361169</t>
        </is>
      </c>
      <c r="C11911" t="inlineStr">
        <is>
          <t>한국전자인증</t>
        </is>
      </c>
      <c r="D11911" t="n">
        <v>4266851000</v>
      </c>
      <c r="E11911" t="n">
        <v>604464000</v>
      </c>
      <c r="F11911" t="n">
        <v>178669000</v>
      </c>
      <c r="G11911" t="n">
        <v>77461000</v>
      </c>
      <c r="H11911" t="n">
        <v>2.07</v>
      </c>
      <c r="I11911" t="n">
        <v>4.77</v>
      </c>
      <c r="J11911" t="n">
        <v>9.5</v>
      </c>
      <c r="K11911" t="n">
        <v>-430468000</v>
      </c>
      <c r="L11911" t="n">
        <v>430468000</v>
      </c>
      <c r="M11911" t="n">
        <v>422207000</v>
      </c>
      <c r="N11911" t="n">
        <v>-368462000</v>
      </c>
      <c r="O11911">
        <f>D11910</f>
      </c>
      <c r="P11911">
        <f>(E11911-F11911+G11911)/O11911*100</f>
      </c>
      <c r="Q11911">
        <f>H11910</f>
      </c>
      <c r="R11911">
        <f>I11910</f>
      </c>
      <c r="S11911">
        <f>H11911-H11910</f>
      </c>
      <c r="T11911">
        <f>I11911-I11910</f>
      </c>
      <c r="U11911">
        <f>(L11911-K11911)/(2*D11911*0.01)</f>
      </c>
    </row>
    <row r="11912">
      <c r="A11912" t="n">
        <v>2021</v>
      </c>
      <c r="B11912" t="inlineStr">
        <is>
          <t>00361169</t>
        </is>
      </c>
      <c r="C11912" t="inlineStr">
        <is>
          <t>한국전자인증</t>
        </is>
      </c>
      <c r="D11912" t="n">
        <v>4357261000</v>
      </c>
      <c r="E11912" t="n">
        <v>580624000</v>
      </c>
      <c r="F11912" t="n">
        <v>463882000</v>
      </c>
      <c r="G11912" t="n">
        <v>99498000</v>
      </c>
      <c r="H11912" t="n">
        <v>2.59</v>
      </c>
      <c r="I11912" t="n">
        <v>4.81</v>
      </c>
      <c r="J11912" t="n">
        <v>9.5</v>
      </c>
      <c r="K11912" t="n">
        <v>-296083000</v>
      </c>
      <c r="L11912" t="n">
        <v>340292000</v>
      </c>
      <c r="M11912" t="n">
        <v>335694000</v>
      </c>
      <c r="N11912" t="n">
        <v>-297927000</v>
      </c>
      <c r="O11912">
        <f>D11911</f>
      </c>
      <c r="P11912">
        <f>(E11912-F11912+G11912)/O11912*100</f>
      </c>
      <c r="Q11912">
        <f>H11911</f>
      </c>
      <c r="R11912">
        <f>I11911</f>
      </c>
      <c r="S11912">
        <f>H11912-H11911</f>
      </c>
      <c r="T11912">
        <f>I11912-I11911</f>
      </c>
      <c r="U11912">
        <f>(L11912-K11912)/(2*D11912*0.01)</f>
      </c>
      <c r="V11912">
        <f>(L11912+K11912)/(D11912*0.0001)</f>
      </c>
    </row>
    <row r="11913">
      <c r="A11913" t="n">
        <v>2022</v>
      </c>
      <c r="B11913" t="inlineStr">
        <is>
          <t>00361169</t>
        </is>
      </c>
      <c r="C11913" t="inlineStr">
        <is>
          <t>한국전자인증</t>
        </is>
      </c>
      <c r="D11913" t="n">
        <v>4171462000</v>
      </c>
      <c r="E11913" t="n">
        <v>586294000</v>
      </c>
      <c r="F11913" t="n">
        <v>333138000</v>
      </c>
      <c r="G11913" t="n">
        <v>106544000</v>
      </c>
      <c r="H11913" t="n">
        <v>5.15</v>
      </c>
      <c r="I11913" t="n">
        <v>4.84</v>
      </c>
      <c r="J11913" t="n">
        <v>6.3</v>
      </c>
      <c r="K11913" t="n">
        <v>-716023000</v>
      </c>
      <c r="L11913" t="n">
        <v>743963000</v>
      </c>
      <c r="M11913" t="n">
        <v>-296083000</v>
      </c>
      <c r="N11913" t="n">
        <v>340292000</v>
      </c>
      <c r="O11913">
        <f>D11912</f>
      </c>
      <c r="P11913">
        <f>(E11913-F11913+G11913)/O11913*100</f>
      </c>
      <c r="Q11913">
        <f>H11912</f>
      </c>
      <c r="R11913">
        <f>I11912</f>
      </c>
      <c r="S11913">
        <f>H11913-H11912</f>
      </c>
      <c r="T11913">
        <f>I11913-I11912</f>
      </c>
      <c r="U11913">
        <f>(L11913-K11913)/(2*D11913*0.01)</f>
      </c>
      <c r="V11913">
        <f>(L11913+K11913)/(D11913*0.0001)</f>
      </c>
    </row>
    <row r="11914">
      <c r="A11914" t="n">
        <v>2023</v>
      </c>
      <c r="B11914" t="inlineStr">
        <is>
          <t>00361169</t>
        </is>
      </c>
      <c r="C11914" t="inlineStr">
        <is>
          <t>한국전자인증</t>
        </is>
      </c>
      <c r="D11914" t="n">
        <v>4567495000</v>
      </c>
      <c r="E11914" t="n">
        <v>527949000</v>
      </c>
      <c r="F11914" t="n">
        <v>623222000</v>
      </c>
      <c r="G11914" t="n">
        <v>200681000</v>
      </c>
      <c r="H11914" t="n">
        <v>4.196</v>
      </c>
      <c r="I11914" t="n">
        <v>5.32</v>
      </c>
      <c r="J11914" t="n">
        <v>6.2</v>
      </c>
      <c r="K11914" t="n">
        <v>-258143000</v>
      </c>
      <c r="L11914" t="n">
        <v>291584000</v>
      </c>
      <c r="M11914" t="n">
        <v>292589000</v>
      </c>
      <c r="N11914" t="n">
        <v>-263682000</v>
      </c>
      <c r="O11914">
        <f>D11913</f>
      </c>
      <c r="P11914">
        <f>(E11914-F11914+G11914)/O11914*100</f>
      </c>
      <c r="Q11914">
        <f>H11913</f>
      </c>
      <c r="R11914">
        <f>I11913</f>
      </c>
      <c r="S11914">
        <f>H11914-H11913</f>
      </c>
      <c r="T11914">
        <f>I11914-I11913</f>
      </c>
      <c r="U11914">
        <f>(L11914-K11914)/(2*D11914*0.01)</f>
      </c>
      <c r="V11914">
        <f>(L11914+K11914)/(D11914*0.0001)</f>
      </c>
    </row>
    <row r="11915">
      <c r="A11915" t="n">
        <v>2024</v>
      </c>
      <c r="B11915" t="inlineStr">
        <is>
          <t>00361169</t>
        </is>
      </c>
      <c r="C11915" t="inlineStr">
        <is>
          <t>한국전자인증</t>
        </is>
      </c>
      <c r="D11915" t="n">
        <v>4201139000</v>
      </c>
      <c r="E11915" t="n">
        <v>501969000</v>
      </c>
      <c r="F11915" t="n">
        <v>537080000</v>
      </c>
      <c r="G11915" t="n">
        <v>179049000</v>
      </c>
      <c r="O11915">
        <f>D11914</f>
      </c>
      <c r="P11915">
        <f>(E11915-F11915+G11915)/O11915*100</f>
      </c>
    </row>
    <row r="11916">
      <c r="A11916" t="n">
        <v>2025</v>
      </c>
      <c r="B11916" t="inlineStr">
        <is>
          <t>00361169</t>
        </is>
      </c>
      <c r="C11916" t="inlineStr">
        <is>
          <t>한국전자인증</t>
        </is>
      </c>
      <c r="D11916" t="n">
        <v>4403262000</v>
      </c>
      <c r="E11916" t="n">
        <v>422427000</v>
      </c>
      <c r="F11916" t="n">
        <v>618520000</v>
      </c>
      <c r="G11916" t="n">
        <v>142505000</v>
      </c>
      <c r="O11916">
        <f>D11915</f>
      </c>
      <c r="P11916">
        <f>(E11916-F11916+G11916)/O11916*100</f>
      </c>
    </row>
    <row r="11917">
      <c r="A11917" t="n">
        <v>2014</v>
      </c>
      <c r="B11917" t="inlineStr">
        <is>
          <t>00361345</t>
        </is>
      </c>
      <c r="C11917" t="inlineStr">
        <is>
          <t>서진캠</t>
        </is>
      </c>
      <c r="D11917" t="n">
        <v>24240310000</v>
      </c>
      <c r="F11917" t="n">
        <v>1818745000</v>
      </c>
    </row>
    <row r="11918">
      <c r="A11918" t="n">
        <v>2015</v>
      </c>
      <c r="B11918" t="inlineStr">
        <is>
          <t>00361345</t>
        </is>
      </c>
      <c r="C11918" t="inlineStr">
        <is>
          <t>서진캠</t>
        </is>
      </c>
      <c r="D11918" t="n">
        <v>28114215000</v>
      </c>
      <c r="F11918" t="n">
        <v>1425116000</v>
      </c>
      <c r="O11918">
        <f>D11917</f>
      </c>
    </row>
    <row r="11919">
      <c r="A11919" t="n">
        <v>2016</v>
      </c>
      <c r="B11919" t="inlineStr">
        <is>
          <t>00361345</t>
        </is>
      </c>
      <c r="C11919" t="inlineStr">
        <is>
          <t>서진캠</t>
        </is>
      </c>
      <c r="D11919" t="n">
        <v>10998743000</v>
      </c>
      <c r="F11919" t="n">
        <v>531051000</v>
      </c>
      <c r="O11919">
        <f>D11918</f>
      </c>
    </row>
    <row r="11920">
      <c r="A11920" t="n">
        <v>2017</v>
      </c>
      <c r="B11920" t="inlineStr">
        <is>
          <t>00361345</t>
        </is>
      </c>
      <c r="C11920" t="inlineStr">
        <is>
          <t>서진캠</t>
        </is>
      </c>
      <c r="D11920" t="n">
        <v>29084877000</v>
      </c>
      <c r="E11920" t="n">
        <v>3631477000</v>
      </c>
      <c r="F11920" t="n">
        <v>1570726000</v>
      </c>
      <c r="G11920" t="n">
        <v>833913000</v>
      </c>
      <c r="H11920" t="n">
        <v>3.6</v>
      </c>
      <c r="I11920" t="n">
        <v>3.76</v>
      </c>
      <c r="K11920" t="n">
        <v>-2173462000</v>
      </c>
      <c r="L11920" t="n">
        <v>2496898000</v>
      </c>
      <c r="M11920" t="n">
        <v>2513741000</v>
      </c>
      <c r="N11920" t="n">
        <v>-2226327000</v>
      </c>
      <c r="O11920">
        <f>D11919</f>
      </c>
      <c r="P11920">
        <f>(E11920-F11920+G11920)/O11920*100</f>
      </c>
      <c r="U11920">
        <f>(L11920-K11920)/(2*D11920*0.01)</f>
      </c>
      <c r="V11920">
        <f>(L11920+K11920)/(D11920*0.0001)</f>
      </c>
    </row>
    <row r="11921">
      <c r="A11921" t="n">
        <v>2018</v>
      </c>
      <c r="B11921" t="inlineStr">
        <is>
          <t>00361345</t>
        </is>
      </c>
      <c r="C11921" t="inlineStr">
        <is>
          <t>서진캠</t>
        </is>
      </c>
      <c r="D11921" t="n">
        <v>32288505000</v>
      </c>
      <c r="E11921" t="n">
        <v>3891842000</v>
      </c>
      <c r="F11921" t="n">
        <v>2046062000</v>
      </c>
      <c r="G11921" t="n">
        <v>1015155000</v>
      </c>
      <c r="H11921" t="n">
        <v>3.55</v>
      </c>
      <c r="I11921" t="n">
        <v>2</v>
      </c>
      <c r="K11921" t="n">
        <v>-2314040000</v>
      </c>
      <c r="L11921" t="n">
        <v>2648191000</v>
      </c>
      <c r="M11921" t="n">
        <v>2663639000</v>
      </c>
      <c r="N11921" t="n">
        <v>-2368580000</v>
      </c>
      <c r="O11921">
        <f>D11920</f>
      </c>
      <c r="P11921">
        <f>(E11921-F11921+G11921)/O11921*100</f>
      </c>
      <c r="Q11921">
        <f>H11920</f>
      </c>
      <c r="R11921">
        <f>I11920</f>
      </c>
      <c r="S11921">
        <f>H11921-H11920</f>
      </c>
      <c r="T11921">
        <f>I11921-I11920</f>
      </c>
      <c r="U11921">
        <f>(L11921-K11921)/(2*D11921*0.01)</f>
      </c>
      <c r="V11921">
        <f>(L11921+K11921)/(D11921*0.0001)</f>
      </c>
    </row>
    <row r="11922">
      <c r="A11922" t="n">
        <v>2019</v>
      </c>
      <c r="B11922" t="inlineStr">
        <is>
          <t>00361345</t>
        </is>
      </c>
      <c r="C11922" t="inlineStr">
        <is>
          <t>서진캠</t>
        </is>
      </c>
      <c r="D11922" t="n">
        <v>37388999000</v>
      </c>
      <c r="E11922" t="n">
        <v>3817279000</v>
      </c>
      <c r="F11922" t="n">
        <v>2986521000</v>
      </c>
      <c r="G11922" t="n">
        <v>1102730000</v>
      </c>
      <c r="H11922" t="n">
        <v>3.55</v>
      </c>
      <c r="I11922" t="n">
        <v>2</v>
      </c>
      <c r="K11922" t="n">
        <v>-2579186000</v>
      </c>
      <c r="L11922" t="n">
        <v>2938634000</v>
      </c>
      <c r="M11922" t="n">
        <v>2943074000</v>
      </c>
      <c r="N11922" t="n">
        <v>-2630226000</v>
      </c>
      <c r="O11922">
        <f>D11921</f>
      </c>
      <c r="P11922">
        <f>(E11922-F11922+G11922)/O11922*100</f>
      </c>
      <c r="Q11922">
        <f>H11921</f>
      </c>
      <c r="R11922">
        <f>I11921</f>
      </c>
      <c r="S11922">
        <f>H11922-H11921</f>
      </c>
      <c r="T11922">
        <f>I11922-I11921</f>
      </c>
      <c r="U11922">
        <f>(L11922-K11922)/(2*D11922*0.01)</f>
      </c>
      <c r="V11922">
        <f>(L11922+K11922)/(D11922*0.0001)</f>
      </c>
    </row>
    <row r="11923">
      <c r="A11923" t="n">
        <v>2020</v>
      </c>
      <c r="B11923" t="inlineStr">
        <is>
          <t>00361345</t>
        </is>
      </c>
      <c r="C11923" t="inlineStr">
        <is>
          <t>서진캠</t>
        </is>
      </c>
      <c r="D11923" t="n">
        <v>37521527000</v>
      </c>
      <c r="E11923" t="n">
        <v>3920304000</v>
      </c>
      <c r="F11923" t="n">
        <v>4913445000</v>
      </c>
      <c r="G11923" t="n">
        <v>1137329000</v>
      </c>
      <c r="H11923" t="n">
        <v>3.65</v>
      </c>
      <c r="I11923" t="n">
        <v>2</v>
      </c>
      <c r="K11923" t="n">
        <v>2192645000</v>
      </c>
      <c r="L11923" t="n">
        <v>2192645000</v>
      </c>
      <c r="M11923" t="n">
        <v>2197343000</v>
      </c>
      <c r="N11923" t="n">
        <v>-3543470000</v>
      </c>
      <c r="O11923">
        <f>D11922</f>
      </c>
      <c r="P11923">
        <f>(E11923-F11923+G11923)/O11923*100</f>
      </c>
      <c r="Q11923">
        <f>H11922</f>
      </c>
      <c r="R11923">
        <f>I11922</f>
      </c>
      <c r="S11923">
        <f>H11923-H11922</f>
      </c>
      <c r="T11923">
        <f>I11923-I11922</f>
      </c>
    </row>
    <row r="11924">
      <c r="A11924" t="n">
        <v>2023</v>
      </c>
      <c r="B11924" t="inlineStr">
        <is>
          <t>00361345</t>
        </is>
      </c>
      <c r="C11924" t="inlineStr">
        <is>
          <t>서진캠</t>
        </is>
      </c>
      <c r="D11924" t="n">
        <v>37617032000</v>
      </c>
      <c r="E11924" t="n">
        <v>3275488000</v>
      </c>
      <c r="F11924" t="n">
        <v>3823547000</v>
      </c>
      <c r="G11924" t="n">
        <v>1790470000</v>
      </c>
      <c r="H11924" t="n">
        <v>5.25</v>
      </c>
      <c r="I11924" t="n">
        <v>2</v>
      </c>
      <c r="K11924" t="n">
        <v>-3454961000</v>
      </c>
      <c r="L11924" t="n">
        <v>1703646000</v>
      </c>
      <c r="M11924" t="n">
        <v>1767759000</v>
      </c>
      <c r="N11924" t="n">
        <v>-3550352000</v>
      </c>
      <c r="U11924">
        <f>(L11924-K11924)/(2*D11924*0.01)</f>
      </c>
    </row>
    <row r="11925">
      <c r="A11925" t="n">
        <v>2025</v>
      </c>
      <c r="B11925" t="inlineStr">
        <is>
          <t>00361345</t>
        </is>
      </c>
      <c r="C11925" t="inlineStr">
        <is>
          <t>서진캠</t>
        </is>
      </c>
      <c r="D11925" t="n">
        <v>47605539000</v>
      </c>
      <c r="E11925" t="n">
        <v>3985661000</v>
      </c>
      <c r="F11925" t="n">
        <v>4488911000</v>
      </c>
      <c r="G11925" t="n">
        <v>1927990000</v>
      </c>
      <c r="H11925" t="n">
        <v>4.83</v>
      </c>
      <c r="I11925" t="n">
        <v>3.25</v>
      </c>
      <c r="K11925" t="n">
        <v>-2727095000</v>
      </c>
      <c r="L11925" t="n">
        <v>3050433000</v>
      </c>
      <c r="M11925" t="n">
        <v>3107906000</v>
      </c>
      <c r="N11925" t="n">
        <v>-2824601000</v>
      </c>
      <c r="U11925">
        <f>(L11925-K11925)/(2*D11925*0.01)</f>
      </c>
      <c r="V11925">
        <f>(L11925+K11925)/(D11925*0.0001)</f>
      </c>
    </row>
    <row r="11926">
      <c r="A11926" t="n">
        <v>2014</v>
      </c>
      <c r="B11926" t="inlineStr">
        <is>
          <t>00361381</t>
        </is>
      </c>
      <c r="C11926" t="inlineStr">
        <is>
          <t>제이브이엠</t>
        </is>
      </c>
      <c r="D11926" t="n">
        <v>8325797000</v>
      </c>
      <c r="E11926" t="n">
        <v>1143017000</v>
      </c>
      <c r="F11926" t="n">
        <v>346735000</v>
      </c>
      <c r="G11926" t="n">
        <v>283033000</v>
      </c>
    </row>
    <row r="11927">
      <c r="A11927" t="n">
        <v>2015</v>
      </c>
      <c r="B11927" t="inlineStr">
        <is>
          <t>00361381</t>
        </is>
      </c>
      <c r="C11927" t="inlineStr">
        <is>
          <t>제이브이엠</t>
        </is>
      </c>
      <c r="D11927" t="n">
        <v>9279636000</v>
      </c>
      <c r="E11927" t="n">
        <v>1405145000</v>
      </c>
      <c r="G11927" t="n">
        <v>267364000</v>
      </c>
      <c r="O11927">
        <f>D11926</f>
      </c>
    </row>
    <row r="11928">
      <c r="A11928" t="n">
        <v>2016</v>
      </c>
      <c r="B11928" t="inlineStr">
        <is>
          <t>00361381</t>
        </is>
      </c>
      <c r="C11928" t="inlineStr">
        <is>
          <t>제이브이엠</t>
        </is>
      </c>
      <c r="D11928" t="n">
        <v>8952860000</v>
      </c>
      <c r="E11928" t="n">
        <v>1522886000</v>
      </c>
      <c r="F11928" t="n">
        <v>1777033000</v>
      </c>
      <c r="G11928" t="n">
        <v>267908000</v>
      </c>
      <c r="O11928">
        <f>D11927</f>
      </c>
      <c r="P11928">
        <f>(E11928-F11928+G11928)/O11928*100</f>
      </c>
    </row>
    <row r="11929">
      <c r="A11929" t="n">
        <v>2017</v>
      </c>
      <c r="B11929" t="inlineStr">
        <is>
          <t>00361381</t>
        </is>
      </c>
      <c r="C11929" t="inlineStr">
        <is>
          <t>제이브이엠</t>
        </is>
      </c>
      <c r="D11929" t="n">
        <v>10188692000</v>
      </c>
      <c r="E11929" t="n">
        <v>1343834000</v>
      </c>
      <c r="F11929" t="n">
        <v>559716000</v>
      </c>
      <c r="G11929" t="n">
        <v>226321000</v>
      </c>
      <c r="O11929">
        <f>D11928</f>
      </c>
      <c r="P11929">
        <f>(E11929-F11929+G11929)/O11929*100</f>
      </c>
    </row>
    <row r="11930">
      <c r="A11930" t="n">
        <v>2018</v>
      </c>
      <c r="B11930" t="inlineStr">
        <is>
          <t>00361381</t>
        </is>
      </c>
      <c r="C11930" t="inlineStr">
        <is>
          <t>제이브이엠</t>
        </is>
      </c>
      <c r="D11930" t="n">
        <v>11346424000</v>
      </c>
      <c r="E11930" t="n">
        <v>1410129000</v>
      </c>
      <c r="G11930" t="n">
        <v>293427000</v>
      </c>
      <c r="O11930">
        <f>D11929</f>
      </c>
    </row>
    <row r="11931">
      <c r="A11931" t="n">
        <v>2020</v>
      </c>
      <c r="B11931" t="inlineStr">
        <is>
          <t>00361381</t>
        </is>
      </c>
      <c r="C11931" t="inlineStr">
        <is>
          <t>제이브이엠</t>
        </is>
      </c>
      <c r="D11931" t="n">
        <v>9652157000</v>
      </c>
      <c r="E11931" t="n">
        <v>1431557000</v>
      </c>
      <c r="F11931" t="n">
        <v>733670000</v>
      </c>
      <c r="G11931" t="n">
        <v>218121000</v>
      </c>
      <c r="H11931" t="n">
        <v>2.28</v>
      </c>
      <c r="I11931" t="n">
        <v>4</v>
      </c>
      <c r="K11931" t="n">
        <v>-872107000</v>
      </c>
      <c r="L11931" t="n">
        <v>1015446000</v>
      </c>
      <c r="M11931" t="n">
        <v>987823000</v>
      </c>
      <c r="N11931" t="n">
        <v>-866938000</v>
      </c>
      <c r="U11931">
        <f>(L11931-K11931)/(2*D11931*0.01)</f>
      </c>
      <c r="V11931">
        <f>(L11931+K11931)/(D11931*0.0001)</f>
      </c>
    </row>
    <row r="11932">
      <c r="A11932" t="n">
        <v>2021</v>
      </c>
      <c r="B11932" t="inlineStr">
        <is>
          <t>00361381</t>
        </is>
      </c>
      <c r="C11932" t="inlineStr">
        <is>
          <t>제이브이엠</t>
        </is>
      </c>
      <c r="D11932" t="n">
        <v>10553002000</v>
      </c>
      <c r="E11932" t="n">
        <v>1267491000</v>
      </c>
      <c r="F11932" t="n">
        <v>1074890000</v>
      </c>
      <c r="G11932" t="n">
        <v>212494000</v>
      </c>
      <c r="H11932" t="n">
        <v>2.8</v>
      </c>
      <c r="I11932" t="n">
        <v>4.5</v>
      </c>
      <c r="J11932" t="n">
        <v>9.800000000000001</v>
      </c>
      <c r="K11932" t="n">
        <v>-936467000</v>
      </c>
      <c r="L11932" t="n">
        <v>1085014000</v>
      </c>
      <c r="M11932" t="n">
        <v>1056037000</v>
      </c>
      <c r="N11932" t="n">
        <v>-931188000</v>
      </c>
      <c r="O11932">
        <f>D11931</f>
      </c>
      <c r="P11932">
        <f>(E11932-F11932+G11932)/O11932*100</f>
      </c>
      <c r="Q11932">
        <f>H11931</f>
      </c>
      <c r="R11932">
        <f>I11931</f>
      </c>
      <c r="S11932">
        <f>H11932-H11931</f>
      </c>
      <c r="T11932">
        <f>I11932-I11931</f>
      </c>
      <c r="U11932">
        <f>(L11932-K11932)/(2*D11932*0.01)</f>
      </c>
      <c r="V11932">
        <f>(L11932+K11932)/(D11932*0.0001)</f>
      </c>
    </row>
    <row r="11933">
      <c r="A11933" t="n">
        <v>2022</v>
      </c>
      <c r="B11933" t="inlineStr">
        <is>
          <t>00361381</t>
        </is>
      </c>
      <c r="C11933" t="inlineStr">
        <is>
          <t>제이브이엠</t>
        </is>
      </c>
      <c r="D11933" t="n">
        <v>10040502000</v>
      </c>
      <c r="E11933" t="n">
        <v>1275233000</v>
      </c>
      <c r="F11933" t="n">
        <v>288935000</v>
      </c>
      <c r="G11933" t="n">
        <v>285496000</v>
      </c>
      <c r="H11933" t="n">
        <v>5.28</v>
      </c>
      <c r="I11933" t="n">
        <v>5</v>
      </c>
      <c r="J11933" t="n">
        <v>8.84</v>
      </c>
      <c r="K11933" t="n">
        <v>-789865000</v>
      </c>
      <c r="L11933" t="n">
        <v>902371000</v>
      </c>
      <c r="M11933" t="n">
        <v>896755000</v>
      </c>
      <c r="N11933" t="n">
        <v>-799641000</v>
      </c>
      <c r="O11933">
        <f>D11932</f>
      </c>
      <c r="P11933">
        <f>(E11933-F11933+G11933)/O11933*100</f>
      </c>
      <c r="Q11933">
        <f>H11932</f>
      </c>
      <c r="R11933">
        <f>I11932</f>
      </c>
      <c r="S11933">
        <f>H11933-H11932</f>
      </c>
      <c r="T11933">
        <f>I11933-I11932</f>
      </c>
      <c r="U11933">
        <f>(L11933-K11933)/(2*D11933*0.01)</f>
      </c>
      <c r="V11933">
        <f>(L11933+K11933)/(D11933*0.0001)</f>
      </c>
    </row>
    <row r="11934">
      <c r="A11934" t="n">
        <v>2023</v>
      </c>
      <c r="B11934" t="inlineStr">
        <is>
          <t>00361381</t>
        </is>
      </c>
      <c r="C11934" t="inlineStr">
        <is>
          <t>제이브이엠</t>
        </is>
      </c>
      <c r="D11934" t="n">
        <v>12015277000</v>
      </c>
      <c r="E11934" t="n">
        <v>1142337000</v>
      </c>
      <c r="F11934" t="n">
        <v>832043000</v>
      </c>
      <c r="G11934" t="n">
        <v>509064000</v>
      </c>
      <c r="H11934" t="n">
        <v>4.35</v>
      </c>
      <c r="I11934" t="n">
        <v>5</v>
      </c>
      <c r="J11934" t="n">
        <v>8.960000000000001</v>
      </c>
      <c r="K11934" t="n">
        <v>-965641000</v>
      </c>
      <c r="L11934" t="n">
        <v>1105134000</v>
      </c>
      <c r="M11934" t="n">
        <v>1087703000</v>
      </c>
      <c r="N11934" t="n">
        <v>-969382000</v>
      </c>
      <c r="O11934">
        <f>D11933</f>
      </c>
      <c r="P11934">
        <f>(E11934-F11934+G11934)/O11934*100</f>
      </c>
      <c r="Q11934">
        <f>H11933</f>
      </c>
      <c r="R11934">
        <f>I11933</f>
      </c>
      <c r="S11934">
        <f>H11934-H11933</f>
      </c>
      <c r="T11934">
        <f>I11934-I11933</f>
      </c>
      <c r="U11934">
        <f>(L11934-K11934)/(2*D11934*0.01)</f>
      </c>
      <c r="V11934">
        <f>(L11934+K11934)/(D11934*0.0001)</f>
      </c>
    </row>
    <row r="11935">
      <c r="A11935" t="n">
        <v>2024</v>
      </c>
      <c r="B11935" t="inlineStr">
        <is>
          <t>00361381</t>
        </is>
      </c>
      <c r="C11935" t="inlineStr">
        <is>
          <t>제이브이엠</t>
        </is>
      </c>
      <c r="D11935" t="n">
        <v>13356777000</v>
      </c>
      <c r="E11935" t="n">
        <v>1254891000</v>
      </c>
      <c r="F11935" t="n">
        <v>1419463000</v>
      </c>
      <c r="G11935" t="n">
        <v>504869000</v>
      </c>
      <c r="H11935" t="n">
        <v>3.73</v>
      </c>
      <c r="I11935" t="n">
        <v>5</v>
      </c>
      <c r="J11935" t="n">
        <v>9.220000000000001</v>
      </c>
      <c r="K11935" t="n">
        <v>-1110864000</v>
      </c>
      <c r="L11935" t="n">
        <v>1272756000</v>
      </c>
      <c r="M11935" t="n">
        <v>1244699000</v>
      </c>
      <c r="N11935" t="n">
        <v>-1108967000</v>
      </c>
      <c r="O11935">
        <f>D11934</f>
      </c>
      <c r="P11935">
        <f>(E11935-F11935+G11935)/O11935*100</f>
      </c>
      <c r="Q11935">
        <f>H11934</f>
      </c>
      <c r="R11935">
        <f>I11934</f>
      </c>
      <c r="S11935">
        <f>H11935-H11934</f>
      </c>
      <c r="T11935">
        <f>I11935-I11934</f>
      </c>
      <c r="U11935">
        <f>(L11935-K11935)/(2*D11935*0.01)</f>
      </c>
      <c r="V11935">
        <f>(L11935+K11935)/(D11935*0.0001)</f>
      </c>
    </row>
    <row r="11936">
      <c r="A11936" t="n">
        <v>2025</v>
      </c>
      <c r="B11936" t="inlineStr">
        <is>
          <t>00361381</t>
        </is>
      </c>
      <c r="C11936" t="inlineStr">
        <is>
          <t>제이브이엠</t>
        </is>
      </c>
      <c r="D11936" t="n">
        <v>13356777000</v>
      </c>
      <c r="E11936" t="n">
        <v>1254891000</v>
      </c>
      <c r="F11936" t="n">
        <v>1419463000</v>
      </c>
      <c r="G11936" t="n">
        <v>504869000</v>
      </c>
      <c r="H11936" t="n">
        <v>3.73</v>
      </c>
      <c r="I11936" t="n">
        <v>5</v>
      </c>
      <c r="J11936" t="n">
        <v>9.220000000000001</v>
      </c>
      <c r="K11936" t="n">
        <v>-1110864000</v>
      </c>
      <c r="L11936" t="n">
        <v>1272756000</v>
      </c>
      <c r="M11936" t="n">
        <v>1244699000</v>
      </c>
      <c r="N11936" t="n">
        <v>-1108967000</v>
      </c>
      <c r="O11936">
        <f>D11935</f>
      </c>
      <c r="P11936">
        <f>(E11936-F11936+G11936)/O11936*100</f>
      </c>
      <c r="Q11936">
        <f>H11935</f>
      </c>
      <c r="R11936">
        <f>I11935</f>
      </c>
      <c r="S11936">
        <f>H11936-H11935</f>
      </c>
      <c r="T11936">
        <f>I11936-I11935</f>
      </c>
      <c r="U11936">
        <f>(L11936-K11936)/(2*D11936*0.01)</f>
      </c>
      <c r="V11936">
        <f>(L11936+K11936)/(D11936*0.0001)</f>
      </c>
    </row>
    <row r="11937">
      <c r="A11937" t="n">
        <v>2014</v>
      </c>
      <c r="B11937" t="inlineStr">
        <is>
          <t>00361488</t>
        </is>
      </c>
      <c r="C11937" t="inlineStr">
        <is>
          <t>텔코웨어</t>
        </is>
      </c>
      <c r="D11937" t="n">
        <v>2956238000</v>
      </c>
      <c r="E11937" t="n">
        <v>619401000</v>
      </c>
      <c r="F11937" t="n">
        <v>197977000</v>
      </c>
      <c r="G11937" t="n">
        <v>76260000</v>
      </c>
      <c r="H11937" t="n">
        <v>2.61</v>
      </c>
      <c r="I11937" t="n">
        <v>5</v>
      </c>
      <c r="J11937" t="n">
        <v>6.6</v>
      </c>
      <c r="K11937" t="n">
        <v>-210071000</v>
      </c>
      <c r="L11937" t="n">
        <v>242472000</v>
      </c>
      <c r="M11937" t="n">
        <v>242464000</v>
      </c>
      <c r="N11937" t="n">
        <v>-212784000</v>
      </c>
      <c r="U11937">
        <f>(L11937-K11937)/(2*D11937*0.01)</f>
      </c>
      <c r="V11937">
        <f>(L11937+K11937)/(D11937*0.0001)</f>
      </c>
    </row>
    <row r="11938">
      <c r="A11938" t="n">
        <v>2015</v>
      </c>
      <c r="B11938" t="inlineStr">
        <is>
          <t>00361488</t>
        </is>
      </c>
      <c r="C11938" t="inlineStr">
        <is>
          <t>텔코웨어</t>
        </is>
      </c>
      <c r="D11938" t="n">
        <v>3500587000</v>
      </c>
      <c r="E11938" t="n">
        <v>670606000</v>
      </c>
      <c r="F11938" t="n">
        <v>424041000</v>
      </c>
      <c r="G11938" t="n">
        <v>71650000</v>
      </c>
      <c r="H11938" t="n">
        <v>2.23</v>
      </c>
      <c r="I11938" t="n">
        <v>5</v>
      </c>
      <c r="J11938" t="n">
        <v>6.63</v>
      </c>
      <c r="K11938" t="n">
        <v>-255810000</v>
      </c>
      <c r="L11938" t="n">
        <v>294120000</v>
      </c>
      <c r="M11938" t="n">
        <v>293200000</v>
      </c>
      <c r="N11938" t="n">
        <v>-259200000</v>
      </c>
      <c r="O11938">
        <f>D11937</f>
      </c>
      <c r="P11938">
        <f>(E11938-F11938+G11938)/O11938*100</f>
      </c>
      <c r="Q11938">
        <f>H11937</f>
      </c>
      <c r="R11938">
        <f>I11937</f>
      </c>
      <c r="S11938">
        <f>H11938-H11937</f>
      </c>
      <c r="T11938">
        <f>I11938-I11937</f>
      </c>
      <c r="U11938">
        <f>(L11938-K11938)/(2*D11938*0.01)</f>
      </c>
      <c r="V11938">
        <f>(L11938+K11938)/(D11938*0.0001)</f>
      </c>
    </row>
    <row r="11939">
      <c r="A11939" t="n">
        <v>2016</v>
      </c>
      <c r="B11939" t="inlineStr">
        <is>
          <t>00361488</t>
        </is>
      </c>
      <c r="C11939" t="inlineStr">
        <is>
          <t>텔코웨어</t>
        </is>
      </c>
      <c r="D11939" t="n">
        <v>4176540000</v>
      </c>
      <c r="E11939" t="n">
        <v>687974000</v>
      </c>
      <c r="F11939" t="n">
        <v>205212000</v>
      </c>
      <c r="G11939" t="n">
        <v>72630000</v>
      </c>
      <c r="H11939" t="n">
        <v>2.46</v>
      </c>
      <c r="I11939" t="n">
        <v>5.51</v>
      </c>
      <c r="J11939" t="n">
        <v>9.59</v>
      </c>
      <c r="K11939" t="n">
        <v>-423524000</v>
      </c>
      <c r="L11939" t="n">
        <v>500496000</v>
      </c>
      <c r="M11939" t="n">
        <v>501792000</v>
      </c>
      <c r="N11939" t="n">
        <v>-430309000</v>
      </c>
      <c r="O11939">
        <f>D11938</f>
      </c>
      <c r="P11939">
        <f>(E11939-F11939+G11939)/O11939*100</f>
      </c>
      <c r="Q11939">
        <f>H11938</f>
      </c>
      <c r="R11939">
        <f>I11938</f>
      </c>
      <c r="S11939">
        <f>H11939-H11938</f>
      </c>
      <c r="T11939">
        <f>I11939-I11938</f>
      </c>
      <c r="U11939">
        <f>(L11939-K11939)/(2*D11939*0.01)</f>
      </c>
      <c r="V11939">
        <f>(L11939+K11939)/(D11939*0.0001)</f>
      </c>
    </row>
    <row r="11940">
      <c r="A11940" t="n">
        <v>2018</v>
      </c>
      <c r="B11940" t="inlineStr">
        <is>
          <t>00361488</t>
        </is>
      </c>
      <c r="C11940" t="inlineStr">
        <is>
          <t>텔코웨어</t>
        </is>
      </c>
      <c r="D11940" t="n">
        <v>4852194000</v>
      </c>
      <c r="E11940" t="n">
        <v>664084000</v>
      </c>
      <c r="F11940" t="n">
        <v>506642000</v>
      </c>
      <c r="G11940" t="n">
        <v>119212000</v>
      </c>
      <c r="H11940" t="n">
        <v>2.39</v>
      </c>
      <c r="I11940" t="n">
        <v>5.51</v>
      </c>
      <c r="J11940" t="n">
        <v>9.32</v>
      </c>
      <c r="K11940" t="n">
        <v>-470284000</v>
      </c>
      <c r="L11940" t="n">
        <v>558380000</v>
      </c>
      <c r="M11940" t="n">
        <v>553288000</v>
      </c>
      <c r="N11940" t="n">
        <v>-475812000</v>
      </c>
      <c r="U11940">
        <f>(L11940-K11940)/(2*D11940*0.01)</f>
      </c>
      <c r="V11940">
        <f>(L11940+K11940)/(D11940*0.0001)</f>
      </c>
    </row>
    <row r="11941">
      <c r="A11941" t="n">
        <v>2019</v>
      </c>
      <c r="B11941" t="inlineStr">
        <is>
          <t>00361488</t>
        </is>
      </c>
      <c r="C11941" t="inlineStr">
        <is>
          <t>텔코웨어</t>
        </is>
      </c>
      <c r="D11941" t="n">
        <v>5657829000</v>
      </c>
      <c r="E11941" t="n">
        <v>703207000</v>
      </c>
      <c r="F11941" t="n">
        <v>319280000</v>
      </c>
      <c r="G11941" t="n">
        <v>112033000</v>
      </c>
      <c r="H11941" t="n">
        <v>2.1</v>
      </c>
      <c r="I11941" t="n">
        <v>6.19</v>
      </c>
      <c r="K11941" t="n">
        <v>-631058076</v>
      </c>
      <c r="L11941" t="n">
        <v>757571606</v>
      </c>
      <c r="M11941" t="n">
        <v>753190177</v>
      </c>
      <c r="N11941" t="n">
        <v>-640159300</v>
      </c>
      <c r="O11941">
        <f>D11940</f>
      </c>
      <c r="P11941">
        <f>(E11941-F11941+G11941)/O11941*100</f>
      </c>
      <c r="Q11941">
        <f>H11940</f>
      </c>
      <c r="R11941">
        <f>I11940</f>
      </c>
      <c r="S11941">
        <f>H11941-H11940</f>
      </c>
      <c r="T11941">
        <f>I11941-I11940</f>
      </c>
      <c r="U11941">
        <f>(L11941-K11941)/(2*D11941*0.01)</f>
      </c>
      <c r="V11941">
        <f>(L11941+K11941)/(D11941*0.0001)</f>
      </c>
    </row>
    <row r="11942">
      <c r="A11942" t="n">
        <v>2020</v>
      </c>
      <c r="B11942" t="inlineStr">
        <is>
          <t>00361488</t>
        </is>
      </c>
      <c r="C11942" t="inlineStr">
        <is>
          <t>텔코웨어</t>
        </is>
      </c>
      <c r="D11942" t="n">
        <v>5978913000</v>
      </c>
      <c r="E11942" t="n">
        <v>764247000</v>
      </c>
      <c r="F11942" t="n">
        <v>363427000</v>
      </c>
      <c r="G11942" t="n">
        <v>115214000</v>
      </c>
      <c r="H11942" t="n">
        <v>2.15</v>
      </c>
      <c r="I11942" t="n">
        <v>6.19</v>
      </c>
      <c r="K11942" t="n">
        <v>-657279430</v>
      </c>
      <c r="L11942" t="n">
        <v>788554516</v>
      </c>
      <c r="M11942" t="n">
        <v>782271303</v>
      </c>
      <c r="N11942" t="n">
        <v>-669358096</v>
      </c>
      <c r="O11942">
        <f>D11941</f>
      </c>
      <c r="P11942">
        <f>(E11942-F11942+G11942)/O11942*100</f>
      </c>
      <c r="Q11942">
        <f>H11941</f>
      </c>
      <c r="R11942">
        <f>I11941</f>
      </c>
      <c r="S11942">
        <f>H11942-H11941</f>
      </c>
      <c r="T11942">
        <f>I11942-I11941</f>
      </c>
      <c r="U11942">
        <f>(L11942-K11942)/(2*D11942*0.01)</f>
      </c>
      <c r="V11942">
        <f>(L11942+K11942)/(D11942*0.0001)</f>
      </c>
    </row>
    <row r="11943">
      <c r="A11943" t="n">
        <v>2021</v>
      </c>
      <c r="B11943" t="inlineStr">
        <is>
          <t>00361488</t>
        </is>
      </c>
      <c r="C11943" t="inlineStr">
        <is>
          <t>텔코웨어</t>
        </is>
      </c>
      <c r="D11943" t="n">
        <v>5444385000</v>
      </c>
      <c r="E11943" t="n">
        <v>750738000</v>
      </c>
      <c r="F11943" t="n">
        <v>1020885000</v>
      </c>
      <c r="G11943" t="n">
        <v>125187000</v>
      </c>
      <c r="H11943" t="n">
        <v>2.68</v>
      </c>
      <c r="I11943" t="n">
        <v>6.19</v>
      </c>
      <c r="K11943" t="n">
        <v>-576907910</v>
      </c>
      <c r="L11943" t="n">
        <v>690637395</v>
      </c>
      <c r="M11943" t="n">
        <v>685472610</v>
      </c>
      <c r="N11943" t="n">
        <v>-587435820</v>
      </c>
      <c r="O11943">
        <f>D11942</f>
      </c>
      <c r="P11943">
        <f>(E11943-F11943+G11943)/O11943*100</f>
      </c>
      <c r="Q11943">
        <f>H11942</f>
      </c>
      <c r="R11943">
        <f>I11942</f>
      </c>
      <c r="S11943">
        <f>H11943-H11942</f>
      </c>
      <c r="T11943">
        <f>I11943-I11942</f>
      </c>
      <c r="U11943">
        <f>(L11943-K11943)/(2*D11943*0.01)</f>
      </c>
      <c r="V11943">
        <f>(L11943+K11943)/(D11943*0.0001)</f>
      </c>
    </row>
    <row r="11944">
      <c r="A11944" t="n">
        <v>2022</v>
      </c>
      <c r="B11944" t="inlineStr">
        <is>
          <t>00361488</t>
        </is>
      </c>
      <c r="C11944" t="inlineStr">
        <is>
          <t>텔코웨어</t>
        </is>
      </c>
      <c r="D11944" t="n">
        <v>3989816000</v>
      </c>
      <c r="E11944" t="n">
        <v>653491000</v>
      </c>
      <c r="F11944" t="n">
        <v>823317000</v>
      </c>
      <c r="G11944" t="n">
        <v>141393000</v>
      </c>
      <c r="H11944" t="n">
        <v>5.19</v>
      </c>
      <c r="I11944" t="n">
        <v>4.52</v>
      </c>
      <c r="J11944" t="n">
        <v>9.84</v>
      </c>
      <c r="K11944" t="n">
        <v>-347263680</v>
      </c>
      <c r="L11944" t="n">
        <v>403773416</v>
      </c>
      <c r="M11944" t="n">
        <v>415462240</v>
      </c>
      <c r="N11944" t="n">
        <v>-359083440</v>
      </c>
      <c r="O11944">
        <f>D11943</f>
      </c>
      <c r="P11944">
        <f>(E11944-F11944+G11944)/O11944*100</f>
      </c>
      <c r="Q11944">
        <f>H11943</f>
      </c>
      <c r="R11944">
        <f>I11943</f>
      </c>
      <c r="S11944">
        <f>H11944-H11943</f>
      </c>
      <c r="T11944">
        <f>I11944-I11943</f>
      </c>
      <c r="U11944">
        <f>(L11944-K11944)/(2*D11944*0.01)</f>
      </c>
      <c r="V11944">
        <f>(L11944+K11944)/(D11944*0.0001)</f>
      </c>
    </row>
    <row r="11945">
      <c r="A11945" t="n">
        <v>2023</v>
      </c>
      <c r="B11945" t="inlineStr">
        <is>
          <t>00361488</t>
        </is>
      </c>
      <c r="C11945" t="inlineStr">
        <is>
          <t>텔코웨어</t>
        </is>
      </c>
      <c r="D11945" t="n">
        <v>4878270000</v>
      </c>
      <c r="E11945" t="n">
        <v>544468000</v>
      </c>
      <c r="F11945" t="n">
        <v>213211000</v>
      </c>
      <c r="G11945" t="n">
        <v>197945000</v>
      </c>
      <c r="H11945" t="n">
        <v>4.36</v>
      </c>
      <c r="I11945" t="n">
        <v>4.74</v>
      </c>
      <c r="J11945" t="n">
        <v>9.98</v>
      </c>
      <c r="K11945" t="n">
        <v>-433447820</v>
      </c>
      <c r="L11945" t="n">
        <v>502242210</v>
      </c>
      <c r="M11945" t="n">
        <v>511851300</v>
      </c>
      <c r="N11945" t="n">
        <v>-448281040</v>
      </c>
      <c r="O11945">
        <f>D11944</f>
      </c>
      <c r="P11945">
        <f>(E11945-F11945+G11945)/O11945*100</f>
      </c>
      <c r="Q11945">
        <f>H11944</f>
      </c>
      <c r="R11945">
        <f>I11944</f>
      </c>
      <c r="S11945">
        <f>H11945-H11944</f>
      </c>
      <c r="T11945">
        <f>I11945-I11944</f>
      </c>
      <c r="U11945">
        <f>(L11945-K11945)/(2*D11945*0.01)</f>
      </c>
      <c r="V11945">
        <f>(L11945+K11945)/(D11945*0.0001)</f>
      </c>
    </row>
    <row r="11946">
      <c r="A11946" t="n">
        <v>2024</v>
      </c>
      <c r="B11946" t="inlineStr">
        <is>
          <t>00361488</t>
        </is>
      </c>
      <c r="C11946" t="inlineStr">
        <is>
          <t>텔코웨어</t>
        </is>
      </c>
      <c r="D11946" t="n">
        <v>5550057000</v>
      </c>
      <c r="E11946" t="n">
        <v>622949000</v>
      </c>
      <c r="F11946" t="n">
        <v>608059000</v>
      </c>
      <c r="G11946" t="n">
        <v>203780000</v>
      </c>
      <c r="H11946" t="n">
        <v>3.76</v>
      </c>
      <c r="I11946" t="n">
        <v>4.74</v>
      </c>
      <c r="J11946" t="n">
        <v>10.13</v>
      </c>
      <c r="K11946" t="n">
        <v>-507067000</v>
      </c>
      <c r="L11946" t="n">
        <v>588506291</v>
      </c>
      <c r="M11946" t="n">
        <v>593814000</v>
      </c>
      <c r="N11946" t="n">
        <v>-516254841</v>
      </c>
      <c r="O11946">
        <f>D11945</f>
      </c>
      <c r="P11946">
        <f>(E11946-F11946+G11946)/O11946*100</f>
      </c>
      <c r="Q11946">
        <f>H11945</f>
      </c>
      <c r="R11946">
        <f>I11945</f>
      </c>
      <c r="S11946">
        <f>H11946-H11945</f>
      </c>
      <c r="T11946">
        <f>I11946-I11945</f>
      </c>
      <c r="U11946">
        <f>(L11946-K11946)/(2*D11946*0.01)</f>
      </c>
      <c r="V11946">
        <f>(L11946+K11946)/(D11946*0.0001)</f>
      </c>
    </row>
    <row r="11947">
      <c r="A11947" t="n">
        <v>2025</v>
      </c>
      <c r="B11947" t="inlineStr">
        <is>
          <t>00361488</t>
        </is>
      </c>
      <c r="C11947" t="inlineStr">
        <is>
          <t>텔코웨어</t>
        </is>
      </c>
      <c r="D11947" t="n">
        <v>6088090000</v>
      </c>
      <c r="E11947" t="n">
        <v>650450000</v>
      </c>
      <c r="F11947" t="n">
        <v>155191000</v>
      </c>
      <c r="G11947" t="n">
        <v>200772000</v>
      </c>
      <c r="H11947" t="n">
        <v>4.13</v>
      </c>
      <c r="I11947" t="n">
        <v>4.74</v>
      </c>
      <c r="J11947" t="n">
        <v>9.76</v>
      </c>
      <c r="K11947" t="n">
        <v>-529380860</v>
      </c>
      <c r="L11947" t="n">
        <v>614316660</v>
      </c>
      <c r="M11947" t="n">
        <v>620959640</v>
      </c>
      <c r="N11947" t="n">
        <v>-548046360</v>
      </c>
      <c r="O11947">
        <f>D11946</f>
      </c>
      <c r="P11947">
        <f>(E11947-F11947+G11947)/O11947*100</f>
      </c>
      <c r="Q11947">
        <f>H11946</f>
      </c>
      <c r="R11947">
        <f>I11946</f>
      </c>
      <c r="S11947">
        <f>H11947-H11946</f>
      </c>
      <c r="T11947">
        <f>I11947-I11946</f>
      </c>
      <c r="U11947">
        <f>(L11947-K11947)/(2*D11947*0.01)</f>
      </c>
      <c r="V11947">
        <f>(L11947+K11947)/(D11947*0.0001)</f>
      </c>
    </row>
    <row r="11948">
      <c r="A11948" t="n">
        <v>2014</v>
      </c>
      <c r="B11948" t="inlineStr">
        <is>
          <t>00362159</t>
        </is>
      </c>
      <c r="C11948" t="inlineStr">
        <is>
          <t>웰크론</t>
        </is>
      </c>
      <c r="D11948" t="n">
        <v>7263331711</v>
      </c>
      <c r="E11948" t="n">
        <v>1758709145</v>
      </c>
      <c r="F11948" t="n">
        <v>1598091515</v>
      </c>
      <c r="G11948" t="n">
        <v>273825241</v>
      </c>
      <c r="H11948" t="n">
        <v>3.16</v>
      </c>
    </row>
    <row r="11949">
      <c r="A11949" t="n">
        <v>2016</v>
      </c>
      <c r="B11949" t="inlineStr">
        <is>
          <t>00362159</t>
        </is>
      </c>
      <c r="C11949" t="inlineStr">
        <is>
          <t>웰크론</t>
        </is>
      </c>
      <c r="D11949" t="n">
        <v>8554895773</v>
      </c>
      <c r="E11949" t="n">
        <v>1946076802</v>
      </c>
      <c r="F11949" t="n">
        <v>1396784650</v>
      </c>
      <c r="G11949" t="n">
        <v>234383800</v>
      </c>
      <c r="H11949" t="n">
        <v>2.305</v>
      </c>
    </row>
    <row r="11950">
      <c r="A11950" t="n">
        <v>2017</v>
      </c>
      <c r="B11950" t="inlineStr">
        <is>
          <t>00362159</t>
        </is>
      </c>
      <c r="C11950" t="inlineStr">
        <is>
          <t>웰크론</t>
        </is>
      </c>
      <c r="D11950" t="n">
        <v>9720487585</v>
      </c>
      <c r="E11950" t="n">
        <v>2245270042</v>
      </c>
      <c r="F11950" t="n">
        <v>1488069159</v>
      </c>
      <c r="G11950" t="n">
        <v>240815656</v>
      </c>
      <c r="H11950" t="n">
        <v>3.2</v>
      </c>
      <c r="O11950">
        <f>D11949</f>
      </c>
      <c r="P11950">
        <f>(E11950-F11950+G11950)/O11950*100</f>
      </c>
      <c r="Q11950">
        <f>H11949</f>
      </c>
      <c r="S11950">
        <f>H11950-H11949</f>
      </c>
    </row>
    <row r="11951">
      <c r="A11951" t="n">
        <v>2018</v>
      </c>
      <c r="B11951" t="inlineStr">
        <is>
          <t>00362159</t>
        </is>
      </c>
      <c r="C11951" t="inlineStr">
        <is>
          <t>웰크론</t>
        </is>
      </c>
      <c r="D11951" t="n">
        <v>11528442231</v>
      </c>
      <c r="E11951" t="n">
        <v>2640262455</v>
      </c>
      <c r="F11951" t="n">
        <v>644710862</v>
      </c>
      <c r="G11951" t="n">
        <v>308939321</v>
      </c>
      <c r="H11951" t="n">
        <v>2.74</v>
      </c>
      <c r="K11951" t="n">
        <v>-666237193</v>
      </c>
      <c r="L11951" t="n">
        <v>786269363</v>
      </c>
      <c r="M11951" t="n">
        <v>773694343</v>
      </c>
      <c r="N11951" t="n">
        <v>-668784111</v>
      </c>
      <c r="O11951">
        <f>D11950</f>
      </c>
      <c r="P11951">
        <f>(E11951-F11951+G11951)/O11951*100</f>
      </c>
      <c r="Q11951">
        <f>H11950</f>
      </c>
      <c r="S11951">
        <f>H11951-H11950</f>
      </c>
      <c r="U11951">
        <f>(L11951-K11951)/(2*D11951*0.01)</f>
      </c>
      <c r="V11951">
        <f>(L11951+K11951)/(D11951*0.0001)</f>
      </c>
    </row>
    <row r="11952">
      <c r="A11952" t="n">
        <v>2019</v>
      </c>
      <c r="B11952" t="inlineStr">
        <is>
          <t>00362159</t>
        </is>
      </c>
      <c r="C11952" t="inlineStr">
        <is>
          <t>웰크론</t>
        </is>
      </c>
      <c r="D11952" t="n">
        <v>14169320613</v>
      </c>
      <c r="E11952" t="n">
        <v>2687658878</v>
      </c>
      <c r="F11952" t="n">
        <v>1339203157</v>
      </c>
      <c r="G11952" t="n">
        <v>309546048</v>
      </c>
      <c r="H11952" t="n">
        <v>2.64</v>
      </c>
      <c r="O11952">
        <f>D11951</f>
      </c>
      <c r="P11952">
        <f>(E11952-F11952+G11952)/O11952*100</f>
      </c>
      <c r="Q11952">
        <f>H11951</f>
      </c>
      <c r="S11952">
        <f>H11952-H11951</f>
      </c>
    </row>
    <row r="11953">
      <c r="A11953" t="n">
        <v>2020</v>
      </c>
      <c r="B11953" t="inlineStr">
        <is>
          <t>00362159</t>
        </is>
      </c>
      <c r="C11953" t="inlineStr">
        <is>
          <t>웰크론</t>
        </is>
      </c>
      <c r="D11953" t="n">
        <v>13670959003</v>
      </c>
      <c r="E11953" t="n">
        <v>2636695929</v>
      </c>
      <c r="F11953" t="n">
        <v>1809502839</v>
      </c>
      <c r="G11953" t="n">
        <v>336290556</v>
      </c>
      <c r="H11953" t="n">
        <v>2.705</v>
      </c>
      <c r="I11953" t="n">
        <v>5.165</v>
      </c>
      <c r="O11953">
        <f>D11952</f>
      </c>
      <c r="P11953">
        <f>(E11953-F11953+G11953)/O11953*100</f>
      </c>
      <c r="Q11953">
        <f>H11952</f>
      </c>
      <c r="S11953">
        <f>H11953-H11952</f>
      </c>
    </row>
    <row r="11954">
      <c r="A11954" t="n">
        <v>2021</v>
      </c>
      <c r="B11954" t="inlineStr">
        <is>
          <t>00362159</t>
        </is>
      </c>
      <c r="C11954" t="inlineStr">
        <is>
          <t>웰크론</t>
        </is>
      </c>
      <c r="D11954" t="n">
        <v>14082376775</v>
      </c>
      <c r="E11954" t="n">
        <v>3095311429</v>
      </c>
      <c r="F11954" t="n">
        <v>2289383796</v>
      </c>
      <c r="G11954" t="n">
        <v>346321344</v>
      </c>
      <c r="H11954" t="n">
        <v>3.095</v>
      </c>
      <c r="I11954" t="n">
        <v>5.14</v>
      </c>
      <c r="K11954" t="n">
        <v>-999802522</v>
      </c>
      <c r="L11954" t="n">
        <v>1163101660</v>
      </c>
      <c r="M11954" t="n">
        <v>1150933778</v>
      </c>
      <c r="N11954" t="n">
        <v>-1008503226</v>
      </c>
      <c r="O11954">
        <f>D11953</f>
      </c>
      <c r="P11954">
        <f>(E11954-F11954+G11954)/O11954*100</f>
      </c>
      <c r="Q11954">
        <f>H11953</f>
      </c>
      <c r="R11954">
        <f>I11953</f>
      </c>
      <c r="S11954">
        <f>H11954-H11953</f>
      </c>
      <c r="T11954">
        <f>I11954-I11953</f>
      </c>
      <c r="U11954">
        <f>(L11954-K11954)/(2*D11954*0.01)</f>
      </c>
      <c r="V11954">
        <f>(L11954+K11954)/(D11954*0.0001)</f>
      </c>
    </row>
    <row r="11955">
      <c r="A11955" t="n">
        <v>2022</v>
      </c>
      <c r="B11955" t="inlineStr">
        <is>
          <t>00362159</t>
        </is>
      </c>
      <c r="C11955" t="inlineStr">
        <is>
          <t>웰크론</t>
        </is>
      </c>
      <c r="D11955" t="n">
        <v>10032409069</v>
      </c>
      <c r="E11955" t="n">
        <v>2358461488</v>
      </c>
      <c r="F11955" t="n">
        <v>6223088251</v>
      </c>
      <c r="G11955" t="n">
        <v>453767808</v>
      </c>
      <c r="H11955" t="n">
        <v>5.665</v>
      </c>
      <c r="I11955" t="n">
        <v>4.26</v>
      </c>
      <c r="K11955" t="n">
        <v>-1169903058</v>
      </c>
      <c r="L11955" t="n">
        <v>280199447</v>
      </c>
      <c r="M11955" t="n">
        <v>292646773</v>
      </c>
      <c r="N11955" t="n">
        <v>-1191780776</v>
      </c>
      <c r="O11955">
        <f>D11954</f>
      </c>
      <c r="P11955">
        <f>(E11955-F11955+G11955)/O11955*100</f>
      </c>
      <c r="Q11955">
        <f>H11954</f>
      </c>
      <c r="R11955">
        <f>I11954</f>
      </c>
      <c r="S11955">
        <f>H11955-H11954</f>
      </c>
      <c r="T11955">
        <f>I11955-I11954</f>
      </c>
      <c r="U11955">
        <f>(L11955-K11955)/(2*D11955*0.01)</f>
      </c>
    </row>
    <row r="11956">
      <c r="A11956" t="n">
        <v>2023</v>
      </c>
      <c r="B11956" t="inlineStr">
        <is>
          <t>00362159</t>
        </is>
      </c>
      <c r="C11956" t="inlineStr">
        <is>
          <t>웰크론</t>
        </is>
      </c>
      <c r="D11956" t="n">
        <v>10966909675</v>
      </c>
      <c r="E11956" t="n">
        <v>1398571596</v>
      </c>
      <c r="F11956" t="n">
        <v>1682058659</v>
      </c>
      <c r="G11956" t="n">
        <v>524505258</v>
      </c>
      <c r="H11956" t="n">
        <v>5.025</v>
      </c>
      <c r="I11956" t="n">
        <v>4.005</v>
      </c>
      <c r="K11956" t="n">
        <v>-582883162</v>
      </c>
      <c r="L11956" t="n">
        <v>698124277</v>
      </c>
      <c r="M11956" t="n">
        <v>707126612</v>
      </c>
      <c r="N11956" t="n">
        <v>-600658327</v>
      </c>
      <c r="O11956">
        <f>D11955</f>
      </c>
      <c r="P11956">
        <f>(E11956-F11956+G11956)/O11956*100</f>
      </c>
      <c r="Q11956">
        <f>H11955</f>
      </c>
      <c r="R11956">
        <f>I11955</f>
      </c>
      <c r="S11956">
        <f>H11956-H11955</f>
      </c>
      <c r="T11956">
        <f>I11956-I11955</f>
      </c>
      <c r="U11956">
        <f>(L11956-K11956)/(2*D11956*0.01)</f>
      </c>
      <c r="V11956">
        <f>(L11956+K11956)/(D11956*0.0001)</f>
      </c>
    </row>
    <row r="11957">
      <c r="A11957" t="n">
        <v>2024</v>
      </c>
      <c r="B11957" t="inlineStr">
        <is>
          <t>00362159</t>
        </is>
      </c>
      <c r="C11957" t="inlineStr">
        <is>
          <t>웰크론</t>
        </is>
      </c>
      <c r="D11957" t="n">
        <v>8556567529</v>
      </c>
      <c r="O11957">
        <f>D11956</f>
      </c>
    </row>
    <row r="11958">
      <c r="A11958" t="n">
        <v>2014</v>
      </c>
      <c r="B11958" t="inlineStr">
        <is>
          <t>00362238</t>
        </is>
      </c>
      <c r="C11958" t="inlineStr">
        <is>
          <t>휴비스</t>
        </is>
      </c>
      <c r="D11958" t="n">
        <v>51414334000</v>
      </c>
      <c r="E11958" t="n">
        <v>5368404000</v>
      </c>
      <c r="F11958" t="n">
        <v>2944513000</v>
      </c>
      <c r="G11958" t="n">
        <v>1876894000</v>
      </c>
      <c r="H11958" t="n">
        <v>3.7</v>
      </c>
      <c r="I11958" t="n">
        <v>5.19</v>
      </c>
      <c r="K11958" t="n">
        <v>-3531389000</v>
      </c>
      <c r="L11958" t="n">
        <v>4063158000</v>
      </c>
      <c r="M11958" t="n">
        <v>3951741000</v>
      </c>
      <c r="N11958" t="n">
        <v>-3508322000</v>
      </c>
      <c r="U11958">
        <f>(L11958-K11958)/(2*D11958*0.01)</f>
      </c>
      <c r="V11958">
        <f>(L11958+K11958)/(D11958*0.0001)</f>
      </c>
    </row>
    <row r="11959">
      <c r="A11959" t="n">
        <v>2016</v>
      </c>
      <c r="B11959" t="inlineStr">
        <is>
          <t>00362238</t>
        </is>
      </c>
      <c r="C11959" t="inlineStr">
        <is>
          <t>휴비스</t>
        </is>
      </c>
      <c r="D11959" t="n">
        <v>62345203000</v>
      </c>
      <c r="E11959" t="n">
        <v>6481864000</v>
      </c>
      <c r="F11959" t="n">
        <v>3341277000</v>
      </c>
      <c r="G11959" t="n">
        <v>1927237000</v>
      </c>
      <c r="H11959" t="n">
        <v>3.5</v>
      </c>
      <c r="I11959" t="n">
        <v>3.18</v>
      </c>
      <c r="K11959" t="n">
        <v>-3966313000</v>
      </c>
      <c r="L11959" t="n">
        <v>4575391000</v>
      </c>
      <c r="M11959" t="n">
        <v>4529431000</v>
      </c>
      <c r="N11959" t="n">
        <v>-3988901000</v>
      </c>
      <c r="U11959">
        <f>(L11959-K11959)/(2*D11959*0.01)</f>
      </c>
      <c r="V11959">
        <f>(L11959+K11959)/(D11959*0.0001)</f>
      </c>
    </row>
    <row r="11960">
      <c r="A11960" t="n">
        <v>2017</v>
      </c>
      <c r="B11960" t="inlineStr">
        <is>
          <t>00362238</t>
        </is>
      </c>
      <c r="C11960" t="inlineStr">
        <is>
          <t>휴비스</t>
        </is>
      </c>
      <c r="D11960" t="n">
        <v>54002352000</v>
      </c>
      <c r="E11960" t="n">
        <v>6028987000</v>
      </c>
      <c r="F11960" t="n">
        <v>16141817000</v>
      </c>
      <c r="G11960" t="n">
        <v>2068384000</v>
      </c>
      <c r="H11960" t="n">
        <v>4</v>
      </c>
      <c r="I11960" t="n">
        <v>3.18</v>
      </c>
      <c r="K11960" t="n">
        <v>-3699366000</v>
      </c>
      <c r="L11960" t="n">
        <v>4274059000</v>
      </c>
      <c r="M11960" t="n">
        <v>4248047000</v>
      </c>
      <c r="N11960" t="n">
        <v>-3742386000</v>
      </c>
      <c r="O11960">
        <f>D11959</f>
      </c>
      <c r="P11960">
        <f>(E11960-F11960+G11960)/O11960*100</f>
      </c>
      <c r="Q11960">
        <f>H11959</f>
      </c>
      <c r="R11960">
        <f>I11959</f>
      </c>
      <c r="S11960">
        <f>H11960-H11959</f>
      </c>
      <c r="T11960">
        <f>I11960-I11959</f>
      </c>
      <c r="U11960">
        <f>(L11960-K11960)/(2*D11960*0.01)</f>
      </c>
      <c r="V11960">
        <f>(L11960+K11960)/(D11960*0.0001)</f>
      </c>
    </row>
    <row r="11961">
      <c r="A11961" t="n">
        <v>2018</v>
      </c>
      <c r="B11961" t="inlineStr">
        <is>
          <t>00362238</t>
        </is>
      </c>
      <c r="C11961" t="inlineStr">
        <is>
          <t>휴비스</t>
        </is>
      </c>
      <c r="D11961" t="n">
        <v>52591295000</v>
      </c>
      <c r="E11961" t="n">
        <v>5434356000</v>
      </c>
      <c r="F11961" t="n">
        <v>13638971000</v>
      </c>
      <c r="G11961" t="n">
        <v>2133556000</v>
      </c>
      <c r="H11961" t="n">
        <v>2.9</v>
      </c>
      <c r="I11961" t="n">
        <v>3.58</v>
      </c>
      <c r="K11961" t="n">
        <v>-3871057000</v>
      </c>
      <c r="L11961" t="n">
        <v>4477936000</v>
      </c>
      <c r="M11961" t="n">
        <v>4384875000</v>
      </c>
      <c r="N11961" t="n">
        <v>-3868568000</v>
      </c>
      <c r="O11961">
        <f>D11960</f>
      </c>
      <c r="P11961">
        <f>(E11961-F11961+G11961)/O11961*100</f>
      </c>
      <c r="Q11961">
        <f>H11960</f>
      </c>
      <c r="R11961">
        <f>I11960</f>
      </c>
      <c r="S11961">
        <f>H11961-H11960</f>
      </c>
      <c r="T11961">
        <f>I11961-I11960</f>
      </c>
      <c r="U11961">
        <f>(L11961-K11961)/(2*D11961*0.01)</f>
      </c>
      <c r="V11961">
        <f>(L11961+K11961)/(D11961*0.0001)</f>
      </c>
    </row>
    <row r="11962">
      <c r="A11962" t="n">
        <v>2019</v>
      </c>
      <c r="B11962" t="inlineStr">
        <is>
          <t>00362238</t>
        </is>
      </c>
      <c r="C11962" t="inlineStr">
        <is>
          <t>휴비스</t>
        </is>
      </c>
      <c r="D11962" t="n">
        <v>51824171000</v>
      </c>
      <c r="E11962" t="n">
        <v>5447948000</v>
      </c>
      <c r="F11962" t="n">
        <v>8398032000</v>
      </c>
      <c r="G11962" t="n">
        <v>1505031000</v>
      </c>
      <c r="H11962" t="n">
        <v>2.6</v>
      </c>
      <c r="I11962" t="n">
        <v>2.57</v>
      </c>
      <c r="K11962" t="n">
        <v>-3560803000</v>
      </c>
      <c r="L11962" t="n">
        <v>4110516000</v>
      </c>
      <c r="M11962" t="n">
        <v>4164530000</v>
      </c>
      <c r="N11962" t="n">
        <v>-3666776000</v>
      </c>
      <c r="O11962">
        <f>D11961</f>
      </c>
      <c r="P11962">
        <f>(E11962-F11962+G11962)/O11962*100</f>
      </c>
      <c r="Q11962">
        <f>H11961</f>
      </c>
      <c r="R11962">
        <f>I11961</f>
      </c>
      <c r="S11962">
        <f>H11962-H11961</f>
      </c>
      <c r="T11962">
        <f>I11962-I11961</f>
      </c>
      <c r="U11962">
        <f>(L11962-K11962)/(2*D11962*0.01)</f>
      </c>
      <c r="V11962">
        <f>(L11962+K11962)/(D11962*0.0001)</f>
      </c>
    </row>
    <row r="11963">
      <c r="A11963" t="n">
        <v>2020</v>
      </c>
      <c r="B11963" t="inlineStr">
        <is>
          <t>00362238</t>
        </is>
      </c>
      <c r="C11963" t="inlineStr">
        <is>
          <t>휴비스</t>
        </is>
      </c>
      <c r="D11963" t="n">
        <v>49850353000</v>
      </c>
      <c r="E11963" t="n">
        <v>4933784000</v>
      </c>
      <c r="F11963" t="n">
        <v>8787354000</v>
      </c>
      <c r="G11963" t="n">
        <v>1331294000</v>
      </c>
      <c r="H11963" t="n">
        <v>3.17</v>
      </c>
      <c r="I11963" t="n">
        <v>2.59</v>
      </c>
      <c r="K11963" t="n">
        <v>-3407705000</v>
      </c>
      <c r="L11963" t="n">
        <v>4110516000</v>
      </c>
      <c r="M11963" t="n">
        <v>4010954000</v>
      </c>
      <c r="N11963" t="n">
        <v>-3666776000</v>
      </c>
      <c r="O11963">
        <f>D11962</f>
      </c>
      <c r="P11963">
        <f>(E11963-F11963+G11963)/O11963*100</f>
      </c>
      <c r="Q11963">
        <f>H11962</f>
      </c>
      <c r="R11963">
        <f>I11962</f>
      </c>
      <c r="S11963">
        <f>H11963-H11962</f>
      </c>
      <c r="T11963">
        <f>I11963-I11962</f>
      </c>
      <c r="U11963">
        <f>(L11963-K11963)/(2*D11963*0.01)</f>
      </c>
      <c r="V11963">
        <f>(L11963+K11963)/(D11963*0.0001)</f>
      </c>
    </row>
    <row r="11964">
      <c r="A11964" t="n">
        <v>2021</v>
      </c>
      <c r="B11964" t="inlineStr">
        <is>
          <t>00362238</t>
        </is>
      </c>
      <c r="C11964" t="inlineStr">
        <is>
          <t>휴비스</t>
        </is>
      </c>
      <c r="D11964" t="n">
        <v>54037731000</v>
      </c>
      <c r="E11964" t="n">
        <v>4673404000</v>
      </c>
      <c r="F11964" t="n">
        <v>7719604000</v>
      </c>
      <c r="G11964" t="n">
        <v>1540060000</v>
      </c>
      <c r="H11964" t="n">
        <v>3.68</v>
      </c>
      <c r="I11964" t="n">
        <v>2.1</v>
      </c>
      <c r="K11964" t="n">
        <v>-3407705000</v>
      </c>
      <c r="L11964" t="n">
        <v>3934318000</v>
      </c>
      <c r="M11964" t="n">
        <v>4010954000</v>
      </c>
      <c r="N11964" t="n">
        <v>-3528191000</v>
      </c>
      <c r="O11964">
        <f>D11963</f>
      </c>
      <c r="P11964">
        <f>(E11964-F11964+G11964)/O11964*100</f>
      </c>
      <c r="Q11964">
        <f>H11963</f>
      </c>
      <c r="R11964">
        <f>I11963</f>
      </c>
      <c r="S11964">
        <f>H11964-H11963</f>
      </c>
      <c r="T11964">
        <f>I11964-I11963</f>
      </c>
      <c r="U11964">
        <f>(L11964-K11964)/(2*D11964*0.01)</f>
      </c>
      <c r="V11964">
        <f>(L11964+K11964)/(D11964*0.0001)</f>
      </c>
    </row>
    <row r="11965">
      <c r="A11965" t="n">
        <v>2022</v>
      </c>
      <c r="B11965" t="inlineStr">
        <is>
          <t>00362238</t>
        </is>
      </c>
      <c r="C11965" t="inlineStr">
        <is>
          <t>휴비스</t>
        </is>
      </c>
      <c r="D11965" t="n">
        <v>44085075000</v>
      </c>
      <c r="E11965" t="n">
        <v>5288430000</v>
      </c>
      <c r="F11965" t="n">
        <v>10234758000</v>
      </c>
      <c r="G11965" t="n">
        <v>1723402000</v>
      </c>
      <c r="H11965" t="n">
        <v>6.1</v>
      </c>
      <c r="I11965" t="n">
        <v>2.1</v>
      </c>
      <c r="J11965" t="n">
        <v>6.82</v>
      </c>
      <c r="K11965" t="n">
        <v>-2260235000</v>
      </c>
      <c r="L11965" t="n">
        <v>3542442000</v>
      </c>
      <c r="M11965" t="n">
        <v>2630844000</v>
      </c>
      <c r="N11965" t="n">
        <v>-3160947000</v>
      </c>
      <c r="O11965">
        <f>D11964</f>
      </c>
      <c r="P11965">
        <f>(E11965-F11965+G11965)/O11965*100</f>
      </c>
      <c r="Q11965">
        <f>H11964</f>
      </c>
      <c r="R11965">
        <f>I11964</f>
      </c>
      <c r="S11965">
        <f>H11965-H11964</f>
      </c>
      <c r="T11965">
        <f>I11965-I11964</f>
      </c>
      <c r="U11965">
        <f>(L11965-K11965)/(2*D11965*0.01)</f>
      </c>
      <c r="V11965">
        <f>(L11965+K11965)/(D11965*0.0001)</f>
      </c>
    </row>
    <row r="11966">
      <c r="A11966" t="n">
        <v>2023</v>
      </c>
      <c r="B11966" t="inlineStr">
        <is>
          <t>00362238</t>
        </is>
      </c>
      <c r="C11966" t="inlineStr">
        <is>
          <t>휴비스</t>
        </is>
      </c>
      <c r="D11966" t="n">
        <v>42622872000</v>
      </c>
      <c r="E11966" t="n">
        <v>4494140000</v>
      </c>
      <c r="F11966" t="n">
        <v>9424468000</v>
      </c>
      <c r="G11966" t="n">
        <v>2291243000</v>
      </c>
      <c r="H11966" t="n">
        <v>5.28</v>
      </c>
      <c r="I11966" t="n">
        <v>1.8</v>
      </c>
      <c r="J11966" t="n">
        <v>6.79</v>
      </c>
      <c r="K11966" t="n">
        <v>-2238862000</v>
      </c>
      <c r="L11966" t="n">
        <v>2537160000</v>
      </c>
      <c r="M11966" t="n">
        <v>2597769000</v>
      </c>
      <c r="N11966" t="n">
        <v>-2327268000</v>
      </c>
      <c r="O11966">
        <f>D11965</f>
      </c>
      <c r="P11966">
        <f>(E11966-F11966+G11966)/O11966*100</f>
      </c>
      <c r="Q11966">
        <f>H11965</f>
      </c>
      <c r="R11966">
        <f>I11965</f>
      </c>
      <c r="S11966">
        <f>H11966-H11965</f>
      </c>
      <c r="T11966">
        <f>I11966-I11965</f>
      </c>
      <c r="U11966">
        <f>(L11966-K11966)/(2*D11966*0.01)</f>
      </c>
      <c r="V11966">
        <f>(L11966+K11966)/(D11966*0.0001)</f>
      </c>
    </row>
    <row r="11967">
      <c r="A11967" t="n">
        <v>2024</v>
      </c>
      <c r="B11967" t="inlineStr">
        <is>
          <t>00362238</t>
        </is>
      </c>
      <c r="C11967" t="inlineStr">
        <is>
          <t>휴비스</t>
        </is>
      </c>
      <c r="D11967" t="n">
        <v>42911009000</v>
      </c>
      <c r="E11967" t="n">
        <v>3861747000</v>
      </c>
      <c r="F11967" t="n">
        <v>6439073000</v>
      </c>
      <c r="G11967" t="n">
        <v>1908359000</v>
      </c>
      <c r="H11967" t="n">
        <v>4.74</v>
      </c>
      <c r="I11967" t="n">
        <v>1.32</v>
      </c>
      <c r="J11967" t="n">
        <v>6.78</v>
      </c>
      <c r="K11967" t="n">
        <v>-2308399000</v>
      </c>
      <c r="L11967" t="n">
        <v>2619949000</v>
      </c>
      <c r="M11967" t="n">
        <v>2684689000</v>
      </c>
      <c r="N11967" t="n">
        <v>-2401803000</v>
      </c>
      <c r="O11967">
        <f>D11966</f>
      </c>
      <c r="P11967">
        <f>(E11967-F11967+G11967)/O11967*100</f>
      </c>
      <c r="Q11967">
        <f>H11966</f>
      </c>
      <c r="R11967">
        <f>I11966</f>
      </c>
      <c r="S11967">
        <f>H11967-H11966</f>
      </c>
      <c r="T11967">
        <f>I11967-I11966</f>
      </c>
      <c r="U11967">
        <f>(L11967-K11967)/(2*D11967*0.01)</f>
      </c>
      <c r="V11967">
        <f>(L11967+K11967)/(D11967*0.0001)</f>
      </c>
    </row>
    <row r="11968">
      <c r="A11968" t="n">
        <v>2025</v>
      </c>
      <c r="B11968" t="inlineStr">
        <is>
          <t>00362238</t>
        </is>
      </c>
      <c r="C11968" t="inlineStr">
        <is>
          <t>휴비스</t>
        </is>
      </c>
      <c r="D11968" t="n">
        <v>43484111000</v>
      </c>
      <c r="E11968" t="n">
        <v>3782302000</v>
      </c>
      <c r="F11968" t="n">
        <v>7584513000</v>
      </c>
      <c r="G11968" t="n">
        <v>1752326000</v>
      </c>
      <c r="H11968" t="n">
        <v>5.13</v>
      </c>
      <c r="I11968" t="n">
        <v>1.49</v>
      </c>
      <c r="J11968" t="n">
        <v>7.21</v>
      </c>
      <c r="K11968" t="n">
        <v>-2440923000</v>
      </c>
      <c r="L11968" t="n">
        <v>2769380000</v>
      </c>
      <c r="M11968" t="n">
        <v>2841878000</v>
      </c>
      <c r="N11968" t="n">
        <v>-2542895000</v>
      </c>
      <c r="O11968">
        <f>D11967</f>
      </c>
      <c r="P11968">
        <f>(E11968-F11968+G11968)/O11968*100</f>
      </c>
      <c r="Q11968">
        <f>H11967</f>
      </c>
      <c r="R11968">
        <f>I11967</f>
      </c>
      <c r="S11968">
        <f>H11968-H11967</f>
      </c>
      <c r="T11968">
        <f>I11968-I11967</f>
      </c>
      <c r="U11968">
        <f>(L11968-K11968)/(2*D11968*0.01)</f>
      </c>
      <c r="V11968">
        <f>(L11968+K11968)/(D11968*0.0001)</f>
      </c>
    </row>
    <row r="11969">
      <c r="A11969" t="n">
        <v>2015</v>
      </c>
      <c r="B11969" t="inlineStr">
        <is>
          <t>00362292</t>
        </is>
      </c>
      <c r="C11969" t="inlineStr">
        <is>
          <t>씨티씨바이오</t>
        </is>
      </c>
      <c r="D11969" t="n">
        <v>4821806000</v>
      </c>
      <c r="E11969" t="n">
        <v>914601000</v>
      </c>
      <c r="F11969" t="n">
        <v>719879000</v>
      </c>
      <c r="G11969" t="n">
        <v>111958000</v>
      </c>
      <c r="H11969" t="n">
        <v>2.63</v>
      </c>
      <c r="I11969" t="n">
        <v>4.975</v>
      </c>
      <c r="J11969" t="n">
        <v>9.359999999999999</v>
      </c>
      <c r="K11969" t="n">
        <v>-444680000</v>
      </c>
      <c r="L11969" t="n">
        <v>524241000</v>
      </c>
      <c r="M11969" t="n">
        <v>517055000</v>
      </c>
      <c r="N11969" t="n">
        <v>-447416000</v>
      </c>
      <c r="U11969">
        <f>(L11969-K11969)/(2*D11969*0.01)</f>
      </c>
      <c r="V11969">
        <f>(L11969+K11969)/(D11969*0.0001)</f>
      </c>
    </row>
    <row r="11970">
      <c r="A11970" t="n">
        <v>2016</v>
      </c>
      <c r="B11970" t="inlineStr">
        <is>
          <t>00362292</t>
        </is>
      </c>
      <c r="C11970" t="inlineStr">
        <is>
          <t>씨티씨바이오</t>
        </is>
      </c>
      <c r="D11970" t="n">
        <v>4431198000</v>
      </c>
      <c r="E11970" t="n">
        <v>986724000</v>
      </c>
      <c r="F11970" t="n">
        <v>567902000</v>
      </c>
      <c r="G11970" t="n">
        <v>119288000</v>
      </c>
      <c r="H11970" t="n">
        <v>2.68</v>
      </c>
      <c r="I11970" t="n">
        <v>4.975</v>
      </c>
      <c r="J11970" t="n">
        <v>9.605</v>
      </c>
      <c r="K11970" t="n">
        <v>-404576000</v>
      </c>
      <c r="L11970" t="n">
        <v>476093000</v>
      </c>
      <c r="M11970" t="n">
        <v>469775000</v>
      </c>
      <c r="N11970" t="n">
        <v>-407215000</v>
      </c>
      <c r="O11970">
        <f>D11969</f>
      </c>
      <c r="P11970">
        <f>(E11970-F11970+G11970)/O11970*100</f>
      </c>
      <c r="Q11970">
        <f>H11969</f>
      </c>
      <c r="R11970">
        <f>I11969</f>
      </c>
      <c r="S11970">
        <f>H11970-H11969</f>
      </c>
      <c r="T11970">
        <f>I11970-I11969</f>
      </c>
      <c r="U11970">
        <f>(L11970-K11970)/(2*D11970*0.01)</f>
      </c>
      <c r="V11970">
        <f>(L11970+K11970)/(D11970*0.0001)</f>
      </c>
    </row>
    <row r="11971">
      <c r="A11971" t="n">
        <v>2017</v>
      </c>
      <c r="B11971" t="inlineStr">
        <is>
          <t>00362292</t>
        </is>
      </c>
      <c r="C11971" t="inlineStr">
        <is>
          <t>씨티씨바이오</t>
        </is>
      </c>
      <c r="D11971" t="n">
        <v>6461077000</v>
      </c>
      <c r="E11971" t="n">
        <v>2234608000</v>
      </c>
      <c r="F11971" t="n">
        <v>1204743000</v>
      </c>
      <c r="G11971" t="n">
        <v>112401000</v>
      </c>
      <c r="H11971" t="n">
        <v>3.02</v>
      </c>
      <c r="I11971" t="n">
        <v>3</v>
      </c>
      <c r="J11971" t="n">
        <v>9.130000000000001</v>
      </c>
      <c r="K11971" t="n">
        <v>-463451000</v>
      </c>
      <c r="L11971" t="n">
        <v>543241000</v>
      </c>
      <c r="M11971" t="n">
        <v>-538208000</v>
      </c>
      <c r="N11971" t="n">
        <v>468084000</v>
      </c>
      <c r="O11971">
        <f>D11970</f>
      </c>
      <c r="P11971">
        <f>(E11971-F11971+G11971)/O11971*100</f>
      </c>
      <c r="Q11971">
        <f>H11970</f>
      </c>
      <c r="R11971">
        <f>I11970</f>
      </c>
      <c r="S11971">
        <f>H11971-H11970</f>
      </c>
      <c r="T11971">
        <f>I11971-I11970</f>
      </c>
      <c r="U11971">
        <f>(L11971-K11971)/(2*D11971*0.01)</f>
      </c>
      <c r="V11971">
        <f>(L11971+K11971)/(D11971*0.0001)</f>
      </c>
    </row>
    <row r="11972">
      <c r="A11972" t="n">
        <v>2018</v>
      </c>
      <c r="B11972" t="inlineStr">
        <is>
          <t>00362292</t>
        </is>
      </c>
      <c r="C11972" t="inlineStr">
        <is>
          <t>씨티씨바이오</t>
        </is>
      </c>
      <c r="D11972" t="n">
        <v>6945056000</v>
      </c>
      <c r="E11972" t="n">
        <v>1289088000</v>
      </c>
      <c r="F11972" t="n">
        <v>1021379000</v>
      </c>
      <c r="G11972" t="n">
        <v>151531000</v>
      </c>
      <c r="H11972" t="n">
        <v>3.02</v>
      </c>
      <c r="I11972" t="n">
        <v>3</v>
      </c>
      <c r="J11972" t="n">
        <v>9.359999999999999</v>
      </c>
      <c r="K11972" t="n">
        <v>-1006895000</v>
      </c>
      <c r="L11972" t="n">
        <v>6072000</v>
      </c>
      <c r="M11972" t="n">
        <v>-952112000</v>
      </c>
      <c r="N11972" t="n">
        <v>54429000</v>
      </c>
      <c r="O11972">
        <f>D11971</f>
      </c>
      <c r="P11972">
        <f>(E11972-F11972+G11972)/O11972*100</f>
      </c>
      <c r="Q11972">
        <f>H11971</f>
      </c>
      <c r="R11972">
        <f>I11971</f>
      </c>
      <c r="S11972">
        <f>H11972-H11971</f>
      </c>
      <c r="T11972">
        <f>I11972-I11971</f>
      </c>
      <c r="U11972">
        <f>(L11972-K11972)/(2*D11972*0.01)</f>
      </c>
    </row>
    <row r="11973">
      <c r="A11973" t="n">
        <v>2019</v>
      </c>
      <c r="B11973" t="inlineStr">
        <is>
          <t>00362292</t>
        </is>
      </c>
      <c r="C11973" t="inlineStr">
        <is>
          <t>씨티씨바이오</t>
        </is>
      </c>
      <c r="D11973" t="n">
        <v>6582571000</v>
      </c>
      <c r="E11973" t="n">
        <v>1752986000</v>
      </c>
      <c r="F11973" t="n">
        <v>2248884000</v>
      </c>
      <c r="G11973" t="n">
        <v>122906000</v>
      </c>
      <c r="H11973" t="n">
        <v>2.22</v>
      </c>
      <c r="I11973" t="n">
        <v>4</v>
      </c>
      <c r="J11973" t="n">
        <v>10.46</v>
      </c>
      <c r="K11973" t="n">
        <v>-503267000</v>
      </c>
      <c r="L11973" t="n">
        <v>621585000</v>
      </c>
      <c r="M11973" t="n">
        <v>609817000</v>
      </c>
      <c r="N11973" t="n">
        <v>-500167000</v>
      </c>
      <c r="O11973">
        <f>D11972</f>
      </c>
      <c r="P11973">
        <f>(E11973-F11973+G11973)/O11973*100</f>
      </c>
      <c r="Q11973">
        <f>H11972</f>
      </c>
      <c r="R11973">
        <f>I11972</f>
      </c>
      <c r="S11973">
        <f>H11973-H11972</f>
      </c>
      <c r="T11973">
        <f>I11973-I11972</f>
      </c>
      <c r="U11973">
        <f>(L11973-K11973)/(2*D11973*0.01)</f>
      </c>
      <c r="V11973">
        <f>(L11973+K11973)/(D11973*0.0001)</f>
      </c>
    </row>
    <row r="11974">
      <c r="A11974" t="n">
        <v>2020</v>
      </c>
      <c r="B11974" t="inlineStr">
        <is>
          <t>00362292</t>
        </is>
      </c>
      <c r="C11974" t="inlineStr">
        <is>
          <t>씨티씨바이오</t>
        </is>
      </c>
      <c r="D11974" t="n">
        <v>6933295000</v>
      </c>
      <c r="E11974" t="n">
        <v>1465355000</v>
      </c>
      <c r="F11974" t="n">
        <v>646044000</v>
      </c>
      <c r="G11974" t="n">
        <v>126249000</v>
      </c>
      <c r="H11974" t="n">
        <v>1.525</v>
      </c>
      <c r="I11974" t="n">
        <v>3.5</v>
      </c>
      <c r="J11974" t="n">
        <v>10.44</v>
      </c>
      <c r="K11974" t="n">
        <v>-573702000</v>
      </c>
      <c r="L11974" t="n">
        <v>573702000</v>
      </c>
      <c r="M11974" t="n">
        <v>698830000</v>
      </c>
      <c r="N11974" t="n">
        <v>-470023000</v>
      </c>
      <c r="O11974">
        <f>D11973</f>
      </c>
      <c r="P11974">
        <f>(E11974-F11974+G11974)/O11974*100</f>
      </c>
      <c r="Q11974">
        <f>H11973</f>
      </c>
      <c r="R11974">
        <f>I11973</f>
      </c>
      <c r="S11974">
        <f>H11974-H11973</f>
      </c>
      <c r="T11974">
        <f>I11974-I11973</f>
      </c>
      <c r="U11974">
        <f>(L11974-K11974)/(2*D11974*0.01)</f>
      </c>
    </row>
    <row r="11975">
      <c r="A11975" t="n">
        <v>2021</v>
      </c>
      <c r="B11975" t="inlineStr">
        <is>
          <t>00362292</t>
        </is>
      </c>
      <c r="C11975" t="inlineStr">
        <is>
          <t>씨티씨바이오</t>
        </is>
      </c>
      <c r="D11975" t="n">
        <v>6941087000</v>
      </c>
      <c r="E11975" t="n">
        <v>1313379000</v>
      </c>
      <c r="F11975" t="n">
        <v>1038456000</v>
      </c>
      <c r="G11975" t="n">
        <v>140014000</v>
      </c>
      <c r="H11975" t="n">
        <v>3.025</v>
      </c>
      <c r="I11975" t="n">
        <v>2.25</v>
      </c>
      <c r="J11975" t="n">
        <v>10.19</v>
      </c>
      <c r="K11975" t="n">
        <v>-524579000</v>
      </c>
      <c r="L11975" t="n">
        <v>618819000</v>
      </c>
      <c r="M11975" t="n">
        <v>618501000</v>
      </c>
      <c r="N11975" t="n">
        <v>-533873000</v>
      </c>
      <c r="O11975">
        <f>D11974</f>
      </c>
      <c r="P11975">
        <f>(E11975-F11975+G11975)/O11975*100</f>
      </c>
      <c r="Q11975">
        <f>H11974</f>
      </c>
      <c r="R11975">
        <f>I11974</f>
      </c>
      <c r="S11975">
        <f>H11975-H11974</f>
      </c>
      <c r="T11975">
        <f>I11975-I11974</f>
      </c>
      <c r="U11975">
        <f>(L11975-K11975)/(2*D11975*0.01)</f>
      </c>
      <c r="V11975">
        <f>(L11975+K11975)/(D11975*0.0001)</f>
      </c>
    </row>
    <row r="11976">
      <c r="A11976" t="n">
        <v>2022</v>
      </c>
      <c r="B11976" t="inlineStr">
        <is>
          <t>00362292</t>
        </is>
      </c>
      <c r="C11976" t="inlineStr">
        <is>
          <t>씨티씨바이오</t>
        </is>
      </c>
      <c r="D11976" t="n">
        <v>7168569000</v>
      </c>
      <c r="E11976" t="n">
        <v>1386356000</v>
      </c>
      <c r="F11976" t="n">
        <v>1387188000</v>
      </c>
      <c r="G11976" t="n">
        <v>130113000</v>
      </c>
      <c r="H11976" t="n">
        <v>5.365</v>
      </c>
      <c r="I11976" t="n">
        <v>4.12</v>
      </c>
      <c r="J11976" t="n">
        <v>10.07</v>
      </c>
      <c r="K11976" t="n">
        <v>-485417000</v>
      </c>
      <c r="L11976" t="n">
        <v>566365000</v>
      </c>
      <c r="M11976" t="n">
        <v>572512000</v>
      </c>
      <c r="N11976" t="n">
        <v>-498792000</v>
      </c>
      <c r="O11976">
        <f>D11975</f>
      </c>
      <c r="P11976">
        <f>(E11976-F11976+G11976)/O11976*100</f>
      </c>
      <c r="Q11976">
        <f>H11975</f>
      </c>
      <c r="R11976">
        <f>I11975</f>
      </c>
      <c r="S11976">
        <f>H11976-H11975</f>
      </c>
      <c r="T11976">
        <f>I11976-I11975</f>
      </c>
      <c r="U11976">
        <f>(L11976-K11976)/(2*D11976*0.01)</f>
      </c>
      <c r="V11976">
        <f>(L11976+K11976)/(D11976*0.0001)</f>
      </c>
    </row>
    <row r="11977">
      <c r="A11977" t="n">
        <v>2023</v>
      </c>
      <c r="B11977" t="inlineStr">
        <is>
          <t>00362292</t>
        </is>
      </c>
      <c r="C11977" t="inlineStr">
        <is>
          <t>씨티씨바이오</t>
        </is>
      </c>
      <c r="D11977" t="n">
        <v>8322805000</v>
      </c>
      <c r="E11977" t="n">
        <v>1507603000</v>
      </c>
      <c r="F11977" t="n">
        <v>955911000</v>
      </c>
      <c r="G11977" t="n">
        <v>360995000</v>
      </c>
      <c r="H11977" t="n">
        <v>4.945</v>
      </c>
      <c r="I11977" t="n">
        <v>4.875</v>
      </c>
      <c r="J11977" t="n">
        <v>10.7</v>
      </c>
      <c r="K11977" t="n">
        <v>-589683000</v>
      </c>
      <c r="L11977" t="n">
        <v>684526000</v>
      </c>
      <c r="M11977" t="n">
        <v>692874000</v>
      </c>
      <c r="N11977" t="n">
        <v>-606818000</v>
      </c>
      <c r="O11977">
        <f>D11976</f>
      </c>
      <c r="P11977">
        <f>(E11977-F11977+G11977)/O11977*100</f>
      </c>
      <c r="Q11977">
        <f>H11976</f>
      </c>
      <c r="R11977">
        <f>I11976</f>
      </c>
      <c r="S11977">
        <f>H11977-H11976</f>
      </c>
      <c r="T11977">
        <f>I11977-I11976</f>
      </c>
      <c r="U11977">
        <f>(L11977-K11977)/(2*D11977*0.01)</f>
      </c>
      <c r="V11977">
        <f>(L11977+K11977)/(D11977*0.0001)</f>
      </c>
    </row>
    <row r="11978">
      <c r="A11978" t="n">
        <v>2024</v>
      </c>
      <c r="B11978" t="inlineStr">
        <is>
          <t>00362292</t>
        </is>
      </c>
      <c r="C11978" t="inlineStr">
        <is>
          <t>씨티씨바이오</t>
        </is>
      </c>
      <c r="D11978" t="n">
        <v>10153361000</v>
      </c>
      <c r="E11978" t="n">
        <v>1703549000</v>
      </c>
      <c r="F11978" t="n">
        <v>1267507000</v>
      </c>
      <c r="G11978" t="n">
        <v>320745000</v>
      </c>
      <c r="H11978" t="n">
        <v>4.095</v>
      </c>
      <c r="J11978" t="n">
        <v>9.630000000000001</v>
      </c>
      <c r="K11978" t="n">
        <v>-733960000</v>
      </c>
      <c r="L11978" t="n">
        <v>859876000</v>
      </c>
      <c r="M11978" t="n">
        <v>861947000</v>
      </c>
      <c r="N11978" t="n">
        <v>-748920000</v>
      </c>
      <c r="O11978">
        <f>D11977</f>
      </c>
      <c r="P11978">
        <f>(E11978-F11978+G11978)/O11978*100</f>
      </c>
      <c r="Q11978">
        <f>H11977</f>
      </c>
      <c r="S11978">
        <f>H11978-H11977</f>
      </c>
      <c r="U11978">
        <f>(L11978-K11978)/(2*D11978*0.01)</f>
      </c>
      <c r="V11978">
        <f>(L11978+K11978)/(D11978*0.0001)</f>
      </c>
    </row>
    <row r="11979">
      <c r="A11979" t="n">
        <v>2025</v>
      </c>
      <c r="B11979" t="inlineStr">
        <is>
          <t>00362292</t>
        </is>
      </c>
      <c r="C11979" t="inlineStr">
        <is>
          <t>씨티씨바이오</t>
        </is>
      </c>
      <c r="D11979" t="n">
        <v>8447125000</v>
      </c>
      <c r="E11979" t="n">
        <v>2001111000</v>
      </c>
      <c r="F11979" t="n">
        <v>4131303000</v>
      </c>
      <c r="G11979" t="n">
        <v>314454000</v>
      </c>
      <c r="H11979" t="n">
        <v>4.48</v>
      </c>
      <c r="I11979" t="n">
        <v>3.96</v>
      </c>
      <c r="J11979" t="n">
        <v>9.42</v>
      </c>
      <c r="K11979" t="n">
        <v>-686199000</v>
      </c>
      <c r="L11979" t="n">
        <v>802278000</v>
      </c>
      <c r="M11979" t="n">
        <v>805876000</v>
      </c>
      <c r="N11979" t="n">
        <v>-701410000</v>
      </c>
      <c r="O11979">
        <f>D11978</f>
      </c>
      <c r="P11979">
        <f>(E11979-F11979+G11979)/O11979*100</f>
      </c>
      <c r="Q11979">
        <f>H11978</f>
      </c>
      <c r="S11979">
        <f>H11979-H11978</f>
      </c>
      <c r="U11979">
        <f>(L11979-K11979)/(2*D11979*0.01)</f>
      </c>
      <c r="V11979">
        <f>(L11979+K11979)/(D11979*0.0001)</f>
      </c>
    </row>
    <row r="11980">
      <c r="A11980" t="n">
        <v>2018</v>
      </c>
      <c r="B11980" t="inlineStr">
        <is>
          <t>00362441</t>
        </is>
      </c>
      <c r="C11980" t="inlineStr">
        <is>
          <t>현대오토에버</t>
        </is>
      </c>
      <c r="D11980" t="n">
        <v>107249359000</v>
      </c>
      <c r="E11980" t="n">
        <v>14627789000</v>
      </c>
      <c r="F11980" t="n">
        <v>7943509000</v>
      </c>
      <c r="G11980" t="n">
        <v>2866400000</v>
      </c>
      <c r="H11980" t="n">
        <v>2.68</v>
      </c>
      <c r="I11980" t="n">
        <v>4.99</v>
      </c>
      <c r="K11980" t="n">
        <v>-11087954000</v>
      </c>
      <c r="L11980" t="n">
        <v>13071675000</v>
      </c>
      <c r="M11980" t="n">
        <v>12932344000</v>
      </c>
      <c r="N11980" t="n">
        <v>-11185078000</v>
      </c>
      <c r="U11980">
        <f>(L11980-K11980)/(2*D11980*0.01)</f>
      </c>
      <c r="V11980">
        <f>(L11980+K11980)/(D11980*0.0001)</f>
      </c>
    </row>
    <row r="11981">
      <c r="A11981" t="n">
        <v>2019</v>
      </c>
      <c r="B11981" t="inlineStr">
        <is>
          <t>00362441</t>
        </is>
      </c>
      <c r="C11981" t="inlineStr">
        <is>
          <t>현대오토에버</t>
        </is>
      </c>
      <c r="D11981" t="n">
        <v>113332147000</v>
      </c>
      <c r="E11981" t="n">
        <v>14012323000</v>
      </c>
      <c r="F11981" t="n">
        <v>6067768000</v>
      </c>
      <c r="G11981" t="n">
        <v>2815305000</v>
      </c>
      <c r="H11981" t="n">
        <v>2.39</v>
      </c>
      <c r="I11981" t="n">
        <v>4.57</v>
      </c>
      <c r="K11981" t="n">
        <v>-11110333000</v>
      </c>
      <c r="L11981" t="n">
        <v>13012085000</v>
      </c>
      <c r="M11981" t="n">
        <v>12893987000</v>
      </c>
      <c r="N11981" t="n">
        <v>-11224616000</v>
      </c>
      <c r="O11981">
        <f>D11980</f>
      </c>
      <c r="P11981">
        <f>(E11981-F11981+G11981)/O11981*100</f>
      </c>
      <c r="Q11981">
        <f>H11980</f>
      </c>
      <c r="R11981">
        <f>I11980</f>
      </c>
      <c r="S11981">
        <f>H11981-H11980</f>
      </c>
      <c r="T11981">
        <f>I11981-I11980</f>
      </c>
      <c r="U11981">
        <f>(L11981-K11981)/(2*D11981*0.01)</f>
      </c>
      <c r="V11981">
        <f>(L11981+K11981)/(D11981*0.0001)</f>
      </c>
    </row>
    <row r="11982">
      <c r="A11982" t="n">
        <v>2020</v>
      </c>
      <c r="B11982" t="inlineStr">
        <is>
          <t>00362441</t>
        </is>
      </c>
      <c r="C11982" t="inlineStr">
        <is>
          <t>현대오토에버</t>
        </is>
      </c>
      <c r="D11982" t="n">
        <v>119035241000</v>
      </c>
      <c r="E11982" t="n">
        <v>14529690000</v>
      </c>
      <c r="F11982" t="n">
        <v>4785950000</v>
      </c>
      <c r="G11982" t="n">
        <v>2660365000</v>
      </c>
      <c r="H11982" t="n">
        <v>2.44</v>
      </c>
      <c r="I11982" t="n">
        <v>4.06</v>
      </c>
      <c r="J11982" t="n">
        <v>10.22</v>
      </c>
      <c r="K11982" t="n">
        <v>-11012711000</v>
      </c>
      <c r="L11982" t="n">
        <v>12845052000</v>
      </c>
      <c r="M11982" t="n">
        <v>12801514000</v>
      </c>
      <c r="N11982" t="n">
        <v>-11181589000</v>
      </c>
      <c r="O11982">
        <f>D11981</f>
      </c>
      <c r="P11982">
        <f>(E11982-F11982+G11982)/O11982*100</f>
      </c>
      <c r="Q11982">
        <f>H11981</f>
      </c>
      <c r="R11982">
        <f>I11981</f>
      </c>
      <c r="S11982">
        <f>H11982-H11981</f>
      </c>
      <c r="T11982">
        <f>I11982-I11981</f>
      </c>
      <c r="U11982">
        <f>(L11982-K11982)/(2*D11982*0.01)</f>
      </c>
      <c r="V11982">
        <f>(L11982+K11982)/(D11982*0.0001)</f>
      </c>
    </row>
    <row r="11983">
      <c r="A11983" t="n">
        <v>2021</v>
      </c>
      <c r="B11983" t="inlineStr">
        <is>
          <t>00362441</t>
        </is>
      </c>
      <c r="C11983" t="inlineStr">
        <is>
          <t>현대오토에버</t>
        </is>
      </c>
      <c r="D11983" t="n">
        <v>161291815000</v>
      </c>
      <c r="E11983" t="n">
        <v>18758422000</v>
      </c>
      <c r="F11983" t="n">
        <v>12194305000</v>
      </c>
      <c r="G11983" t="n">
        <v>3556968000</v>
      </c>
      <c r="H11983" t="n">
        <v>2.99</v>
      </c>
      <c r="I11983" t="n">
        <v>3.81</v>
      </c>
      <c r="K11983" t="n">
        <v>-15232984000</v>
      </c>
      <c r="L11983" t="n">
        <v>17805817000</v>
      </c>
      <c r="M11983" t="n">
        <v>17904494000</v>
      </c>
      <c r="N11983" t="n">
        <v>-15585386000</v>
      </c>
      <c r="O11983">
        <f>D11982</f>
      </c>
      <c r="P11983">
        <f>(E11983-F11983+G11983)/O11983*100</f>
      </c>
      <c r="Q11983">
        <f>H11982</f>
      </c>
      <c r="R11983">
        <f>I11982</f>
      </c>
      <c r="S11983">
        <f>H11983-H11982</f>
      </c>
      <c r="T11983">
        <f>I11983-I11982</f>
      </c>
      <c r="U11983">
        <f>(L11983-K11983)/(2*D11983*0.01)</f>
      </c>
      <c r="V11983">
        <f>(L11983+K11983)/(D11983*0.0001)</f>
      </c>
    </row>
    <row r="11984">
      <c r="A11984" t="n">
        <v>2022</v>
      </c>
      <c r="B11984" t="inlineStr">
        <is>
          <t>00362441</t>
        </is>
      </c>
      <c r="C11984" t="inlineStr">
        <is>
          <t>현대오토에버</t>
        </is>
      </c>
      <c r="D11984" t="n">
        <v>153791796000</v>
      </c>
      <c r="E11984" t="n">
        <v>23566700000</v>
      </c>
      <c r="F11984" t="n">
        <v>14507167000</v>
      </c>
      <c r="G11984" t="n">
        <v>4783981000</v>
      </c>
      <c r="H11984" t="n">
        <v>5.35</v>
      </c>
      <c r="I11984" t="n">
        <v>4.13</v>
      </c>
      <c r="J11984" t="n">
        <v>9.339</v>
      </c>
      <c r="K11984" t="n">
        <v>-15431350000</v>
      </c>
      <c r="L11984" t="n">
        <v>11425772000</v>
      </c>
      <c r="M11984" t="n">
        <v>11783782000</v>
      </c>
      <c r="N11984" t="n">
        <v>-15934038000</v>
      </c>
      <c r="O11984">
        <f>D11983</f>
      </c>
      <c r="P11984">
        <f>(E11984-F11984+G11984)/O11984*100</f>
      </c>
      <c r="Q11984">
        <f>H11983</f>
      </c>
      <c r="R11984">
        <f>I11983</f>
      </c>
      <c r="S11984">
        <f>H11984-H11983</f>
      </c>
      <c r="T11984">
        <f>I11984-I11983</f>
      </c>
      <c r="U11984">
        <f>(L11984-K11984)/(2*D11984*0.01)</f>
      </c>
    </row>
    <row r="11985">
      <c r="A11985" t="n">
        <v>2023</v>
      </c>
      <c r="B11985" t="inlineStr">
        <is>
          <t>00362441</t>
        </is>
      </c>
      <c r="C11985" t="inlineStr">
        <is>
          <t>현대오토에버</t>
        </is>
      </c>
      <c r="D11985" t="n">
        <v>192810335000</v>
      </c>
      <c r="E11985" t="n">
        <v>22546468000</v>
      </c>
      <c r="F11985" t="n">
        <v>11451708000</v>
      </c>
      <c r="G11985" t="n">
        <v>8018499000</v>
      </c>
      <c r="H11985" t="n">
        <v>4.56</v>
      </c>
      <c r="I11985" t="n">
        <v>4.15</v>
      </c>
      <c r="J11985" t="n">
        <v>9.619999999999999</v>
      </c>
      <c r="K11985" t="n">
        <v>-16571588000</v>
      </c>
      <c r="M11985" t="n">
        <v>19535745000</v>
      </c>
      <c r="O11985">
        <f>D11984</f>
      </c>
      <c r="P11985">
        <f>(E11985-F11985+G11985)/O11985*100</f>
      </c>
      <c r="Q11985">
        <f>H11984</f>
      </c>
      <c r="R11985">
        <f>I11984</f>
      </c>
      <c r="S11985">
        <f>H11985-H11984</f>
      </c>
      <c r="T11985">
        <f>I11985-I11984</f>
      </c>
    </row>
    <row r="11986">
      <c r="A11986" t="n">
        <v>2024</v>
      </c>
      <c r="B11986" t="inlineStr">
        <is>
          <t>00362441</t>
        </is>
      </c>
      <c r="C11986" t="inlineStr">
        <is>
          <t>현대오토에버</t>
        </is>
      </c>
      <c r="D11986" t="n">
        <v>248499723000</v>
      </c>
      <c r="E11986" t="n">
        <v>29652731000</v>
      </c>
      <c r="F11986" t="n">
        <v>12196667000</v>
      </c>
      <c r="G11986" t="n">
        <v>8598541000</v>
      </c>
      <c r="H11986" t="n">
        <v>4.07</v>
      </c>
      <c r="I11986" t="n">
        <v>4.15</v>
      </c>
      <c r="J11986" t="n">
        <v>9.882999999999999</v>
      </c>
      <c r="K11986" t="n">
        <v>-21980549000</v>
      </c>
      <c r="L11986" t="n">
        <v>25633737000</v>
      </c>
      <c r="M11986" t="n">
        <v>25930865000</v>
      </c>
      <c r="N11986" t="n">
        <v>-22604334000</v>
      </c>
      <c r="O11986">
        <f>D11985</f>
      </c>
      <c r="P11986">
        <f>(E11986-F11986+G11986)/O11986*100</f>
      </c>
      <c r="Q11986">
        <f>H11985</f>
      </c>
      <c r="R11986">
        <f>I11985</f>
      </c>
      <c r="S11986">
        <f>H11986-H11985</f>
      </c>
      <c r="T11986">
        <f>I11986-I11985</f>
      </c>
      <c r="U11986">
        <f>(L11986-K11986)/(2*D11986*0.01)</f>
      </c>
      <c r="V11986">
        <f>(L11986+K11986)/(D11986*0.0001)</f>
      </c>
    </row>
    <row r="11987">
      <c r="A11987" t="n">
        <v>2025</v>
      </c>
      <c r="B11987" t="inlineStr">
        <is>
          <t>00362441</t>
        </is>
      </c>
      <c r="C11987" t="inlineStr">
        <is>
          <t>현대오토에버</t>
        </is>
      </c>
      <c r="D11987" t="n">
        <v>278670266000</v>
      </c>
      <c r="E11987" t="n">
        <v>37938771000</v>
      </c>
      <c r="F11987" t="n">
        <v>20588231000</v>
      </c>
      <c r="G11987" t="n">
        <v>9898829000</v>
      </c>
      <c r="H11987" t="n">
        <v>4.52</v>
      </c>
      <c r="I11987" t="n">
        <v>4.17</v>
      </c>
      <c r="J11987" t="n">
        <v>10.484</v>
      </c>
      <c r="K11987" t="n">
        <v>-25943275000</v>
      </c>
      <c r="L11987" t="n">
        <v>30494389000</v>
      </c>
      <c r="M11987" t="n">
        <v>30991152000</v>
      </c>
      <c r="N11987" t="n">
        <v>-26780851000</v>
      </c>
      <c r="O11987">
        <f>D11986</f>
      </c>
      <c r="P11987">
        <f>(E11987-F11987+G11987)/O11987*100</f>
      </c>
      <c r="Q11987">
        <f>H11986</f>
      </c>
      <c r="R11987">
        <f>I11986</f>
      </c>
      <c r="S11987">
        <f>H11987-H11986</f>
      </c>
      <c r="T11987">
        <f>I11987-I11986</f>
      </c>
      <c r="U11987">
        <f>(L11987-K11987)/(2*D11987*0.01)</f>
      </c>
      <c r="V11987">
        <f>(L11987+K11987)/(D11987*0.0001)</f>
      </c>
    </row>
    <row r="11988">
      <c r="A11988" t="n">
        <v>2014</v>
      </c>
      <c r="B11988" t="inlineStr">
        <is>
          <t>00362858</t>
        </is>
      </c>
      <c r="C11988" t="inlineStr">
        <is>
          <t>예스24</t>
        </is>
      </c>
      <c r="D11988" t="n">
        <v>17884578000</v>
      </c>
      <c r="E11988" t="n">
        <v>1637166000</v>
      </c>
      <c r="F11988" t="n">
        <v>1944806000</v>
      </c>
      <c r="G11988" t="n">
        <v>291803000</v>
      </c>
      <c r="H11988" t="n">
        <v>3.075</v>
      </c>
      <c r="I11988" t="n">
        <v>3</v>
      </c>
      <c r="J11988" t="n">
        <v>7.45</v>
      </c>
      <c r="K11988" t="n">
        <v>-1244169440</v>
      </c>
      <c r="L11988" t="n">
        <v>1314690600</v>
      </c>
      <c r="M11988" t="n">
        <v>1307180280</v>
      </c>
      <c r="N11988" t="n">
        <v>-1263061280</v>
      </c>
      <c r="U11988">
        <f>(L11988-K11988)/(2*D11988*0.01)</f>
      </c>
      <c r="V11988">
        <f>(L11988+K11988)/(D11988*0.0001)</f>
      </c>
    </row>
    <row r="11989">
      <c r="A11989" t="n">
        <v>2015</v>
      </c>
      <c r="B11989" t="inlineStr">
        <is>
          <t>00362858</t>
        </is>
      </c>
      <c r="C11989" t="inlineStr">
        <is>
          <t>예스24</t>
        </is>
      </c>
      <c r="D11989" t="n">
        <v>6497820000</v>
      </c>
      <c r="E11989" t="n">
        <v>1154260000</v>
      </c>
      <c r="F11989" t="n">
        <v>816904000</v>
      </c>
      <c r="G11989" t="n">
        <v>162367000</v>
      </c>
      <c r="H11989" t="n">
        <v>2.45</v>
      </c>
      <c r="I11989" t="n">
        <v>4</v>
      </c>
      <c r="J11989" t="n">
        <v>7.09</v>
      </c>
      <c r="K11989" t="n">
        <v>-450715000</v>
      </c>
      <c r="L11989" t="n">
        <v>521279000</v>
      </c>
      <c r="M11989" t="n">
        <v>507755000</v>
      </c>
      <c r="N11989" t="n">
        <v>-448244000</v>
      </c>
      <c r="O11989">
        <f>D11988</f>
      </c>
      <c r="P11989">
        <f>(E11989-F11989+G11989)/O11989*100</f>
      </c>
      <c r="Q11989">
        <f>H11988</f>
      </c>
      <c r="R11989">
        <f>I11988</f>
      </c>
      <c r="S11989">
        <f>H11989-H11988</f>
      </c>
      <c r="T11989">
        <f>I11989-I11988</f>
      </c>
      <c r="U11989">
        <f>(L11989-K11989)/(2*D11989*0.01)</f>
      </c>
      <c r="V11989">
        <f>(L11989+K11989)/(D11989*0.0001)</f>
      </c>
    </row>
    <row r="11990">
      <c r="A11990" t="n">
        <v>2016</v>
      </c>
      <c r="B11990" t="inlineStr">
        <is>
          <t>00362858</t>
        </is>
      </c>
      <c r="C11990" t="inlineStr">
        <is>
          <t>예스24</t>
        </is>
      </c>
      <c r="D11990" t="n">
        <v>7982745000</v>
      </c>
      <c r="E11990" t="n">
        <v>1252294000</v>
      </c>
      <c r="F11990" t="n">
        <v>822803000</v>
      </c>
      <c r="G11990" t="n">
        <v>155397000</v>
      </c>
      <c r="H11990" t="n">
        <v>2.59</v>
      </c>
      <c r="I11990" t="n">
        <v>4</v>
      </c>
      <c r="J11990" t="n">
        <v>7.04</v>
      </c>
      <c r="K11990" t="n">
        <v>-547507200</v>
      </c>
      <c r="L11990" t="n">
        <v>633606300</v>
      </c>
      <c r="M11990" t="n">
        <v>618268000</v>
      </c>
      <c r="N11990" t="n">
        <v>-546702500</v>
      </c>
      <c r="O11990">
        <f>D11989</f>
      </c>
      <c r="P11990">
        <f>(E11990-F11990+G11990)/O11990*100</f>
      </c>
      <c r="Q11990">
        <f>H11989</f>
      </c>
      <c r="R11990">
        <f>I11989</f>
      </c>
      <c r="S11990">
        <f>H11990-H11989</f>
      </c>
      <c r="T11990">
        <f>I11990-I11989</f>
      </c>
      <c r="U11990">
        <f>(L11990-K11990)/(2*D11990*0.01)</f>
      </c>
      <c r="V11990">
        <f>(L11990+K11990)/(D11990*0.0001)</f>
      </c>
    </row>
    <row r="11991">
      <c r="A11991" t="n">
        <v>2017</v>
      </c>
      <c r="B11991" t="inlineStr">
        <is>
          <t>00362858</t>
        </is>
      </c>
      <c r="C11991" t="inlineStr">
        <is>
          <t>예스24</t>
        </is>
      </c>
      <c r="D11991" t="n">
        <v>8207769000</v>
      </c>
      <c r="E11991" t="n">
        <v>1505583000</v>
      </c>
      <c r="F11991" t="n">
        <v>885026000</v>
      </c>
      <c r="G11991" t="n">
        <v>179786000</v>
      </c>
      <c r="H11991" t="n">
        <v>2.945</v>
      </c>
      <c r="I11991" t="n">
        <v>4</v>
      </c>
      <c r="J11991" t="n">
        <v>6.77</v>
      </c>
      <c r="K11991" t="n">
        <v>-520848000</v>
      </c>
      <c r="L11991" t="n">
        <v>595048000</v>
      </c>
      <c r="M11991" t="n">
        <v>582816000</v>
      </c>
      <c r="N11991" t="n">
        <v>-519506000</v>
      </c>
      <c r="O11991">
        <f>D11990</f>
      </c>
      <c r="P11991">
        <f>(E11991-F11991+G11991)/O11991*100</f>
      </c>
      <c r="Q11991">
        <f>H11990</f>
      </c>
      <c r="R11991">
        <f>I11990</f>
      </c>
      <c r="S11991">
        <f>H11991-H11990</f>
      </c>
      <c r="T11991">
        <f>I11991-I11990</f>
      </c>
      <c r="U11991">
        <f>(L11991-K11991)/(2*D11991*0.01)</f>
      </c>
      <c r="V11991">
        <f>(L11991+K11991)/(D11991*0.0001)</f>
      </c>
    </row>
    <row r="11992">
      <c r="A11992" t="n">
        <v>2018</v>
      </c>
      <c r="B11992" t="inlineStr">
        <is>
          <t>00362858</t>
        </is>
      </c>
      <c r="C11992" t="inlineStr">
        <is>
          <t>예스24</t>
        </is>
      </c>
      <c r="D11992" t="n">
        <v>9060569000</v>
      </c>
      <c r="E11992" t="n">
        <v>1691194000</v>
      </c>
      <c r="F11992" t="n">
        <v>1341451000</v>
      </c>
      <c r="G11992" t="n">
        <v>202572000</v>
      </c>
      <c r="H11992" t="n">
        <v>2.47</v>
      </c>
      <c r="I11992" t="n">
        <v>4</v>
      </c>
      <c r="J11992" t="n">
        <v>7.73</v>
      </c>
      <c r="K11992" t="n">
        <v>-681309609</v>
      </c>
      <c r="L11992" t="n">
        <v>788739399</v>
      </c>
      <c r="M11992" t="n">
        <v>768651441</v>
      </c>
      <c r="N11992" t="n">
        <v>-677718152</v>
      </c>
      <c r="O11992">
        <f>D11991</f>
      </c>
      <c r="P11992">
        <f>(E11992-F11992+G11992)/O11992*100</f>
      </c>
      <c r="Q11992">
        <f>H11991</f>
      </c>
      <c r="R11992">
        <f>I11991</f>
      </c>
      <c r="S11992">
        <f>H11992-H11991</f>
      </c>
      <c r="T11992">
        <f>I11992-I11991</f>
      </c>
      <c r="U11992">
        <f>(L11992-K11992)/(2*D11992*0.01)</f>
      </c>
      <c r="V11992">
        <f>(L11992+K11992)/(D11992*0.0001)</f>
      </c>
    </row>
    <row r="11993">
      <c r="A11993" t="n">
        <v>2019</v>
      </c>
      <c r="B11993" t="inlineStr">
        <is>
          <t>00362858</t>
        </is>
      </c>
      <c r="C11993" t="inlineStr">
        <is>
          <t>예스24</t>
        </is>
      </c>
      <c r="D11993" t="n">
        <v>10820692000</v>
      </c>
      <c r="E11993" t="n">
        <v>2238911000</v>
      </c>
      <c r="F11993" t="n">
        <v>1499799000</v>
      </c>
      <c r="G11993" t="n">
        <v>191404000</v>
      </c>
      <c r="H11993" t="n">
        <v>2.145</v>
      </c>
      <c r="I11993" t="n">
        <v>4</v>
      </c>
      <c r="J11993" t="n">
        <v>7.84</v>
      </c>
      <c r="O11993">
        <f>D11992</f>
      </c>
      <c r="P11993">
        <f>(E11993-F11993+G11993)/O11993*100</f>
      </c>
      <c r="Q11993">
        <f>H11992</f>
      </c>
      <c r="R11993">
        <f>I11992</f>
      </c>
      <c r="S11993">
        <f>H11993-H11992</f>
      </c>
      <c r="T11993">
        <f>I11993-I11992</f>
      </c>
    </row>
    <row r="11994">
      <c r="A11994" t="n">
        <v>2020</v>
      </c>
      <c r="B11994" t="inlineStr">
        <is>
          <t>00362858</t>
        </is>
      </c>
      <c r="C11994" t="inlineStr">
        <is>
          <t>예스24</t>
        </is>
      </c>
      <c r="D11994" t="n">
        <v>11804288000</v>
      </c>
      <c r="E11994" t="n">
        <v>2103252000</v>
      </c>
      <c r="F11994" t="n">
        <v>1254937000</v>
      </c>
      <c r="G11994" t="n">
        <v>191684000</v>
      </c>
      <c r="H11994" t="n">
        <v>2.405</v>
      </c>
      <c r="I11994" t="n">
        <v>4</v>
      </c>
      <c r="J11994" t="n">
        <v>7.2</v>
      </c>
      <c r="K11994" t="n">
        <v>-843524704</v>
      </c>
      <c r="L11994" t="n">
        <v>965679584</v>
      </c>
      <c r="M11994" t="n">
        <v>896606992</v>
      </c>
      <c r="N11994" t="n">
        <v>-836942192</v>
      </c>
      <c r="O11994">
        <f>D11993</f>
      </c>
      <c r="P11994">
        <f>(E11994-F11994+G11994)/O11994*100</f>
      </c>
      <c r="Q11994">
        <f>H11993</f>
      </c>
      <c r="R11994">
        <f>I11993</f>
      </c>
      <c r="S11994">
        <f>H11994-H11993</f>
      </c>
      <c r="T11994">
        <f>I11994-I11993</f>
      </c>
      <c r="U11994">
        <f>(L11994-K11994)/(2*D11994*0.01)</f>
      </c>
      <c r="V11994">
        <f>(L11994+K11994)/(D11994*0.0001)</f>
      </c>
    </row>
    <row r="11995">
      <c r="A11995" t="n">
        <v>2021</v>
      </c>
      <c r="B11995" t="inlineStr">
        <is>
          <t>00362858</t>
        </is>
      </c>
      <c r="C11995" t="inlineStr">
        <is>
          <t>예스24</t>
        </is>
      </c>
      <c r="D11995" t="n">
        <v>12374125000</v>
      </c>
      <c r="E11995" t="n">
        <v>2449169000</v>
      </c>
      <c r="F11995" t="n">
        <v>1849330000</v>
      </c>
      <c r="G11995" t="n">
        <v>251913000</v>
      </c>
      <c r="H11995" t="n">
        <v>2.925</v>
      </c>
      <c r="I11995" t="n">
        <v>3.965</v>
      </c>
      <c r="J11995" t="n">
        <v>6.7</v>
      </c>
      <c r="K11995" t="n">
        <v>-771227000</v>
      </c>
      <c r="L11995" t="n">
        <v>879382875</v>
      </c>
      <c r="M11995" t="n">
        <v>859949000</v>
      </c>
      <c r="N11995" t="n">
        <v>-771530875</v>
      </c>
      <c r="O11995">
        <f>D11994</f>
      </c>
      <c r="P11995">
        <f>(E11995-F11995+G11995)/O11995*100</f>
      </c>
      <c r="Q11995">
        <f>H11994</f>
      </c>
      <c r="R11995">
        <f>I11994</f>
      </c>
      <c r="S11995">
        <f>H11995-H11994</f>
      </c>
      <c r="T11995">
        <f>I11995-I11994</f>
      </c>
      <c r="U11995">
        <f>(L11995-K11995)/(2*D11995*0.01)</f>
      </c>
      <c r="V11995">
        <f>(L11995+K11995)/(D11995*0.0001)</f>
      </c>
    </row>
    <row r="11996">
      <c r="A11996" t="n">
        <v>2022</v>
      </c>
      <c r="B11996" t="inlineStr">
        <is>
          <t>00362858</t>
        </is>
      </c>
      <c r="C11996" t="inlineStr">
        <is>
          <t>예스24</t>
        </is>
      </c>
      <c r="D11996" t="n">
        <v>11075163000</v>
      </c>
      <c r="E11996" t="n">
        <v>2978343000</v>
      </c>
      <c r="F11996" t="n">
        <v>2201263000</v>
      </c>
      <c r="G11996" t="n">
        <v>330939000</v>
      </c>
      <c r="H11996" t="n">
        <v>5.295</v>
      </c>
      <c r="I11996" t="n">
        <v>4.5</v>
      </c>
      <c r="J11996" t="n">
        <v>6.7</v>
      </c>
      <c r="K11996" t="n">
        <v>-611044145</v>
      </c>
      <c r="L11996" t="n">
        <v>684662000</v>
      </c>
      <c r="M11996" t="n">
        <v>688265290</v>
      </c>
      <c r="N11996" t="n">
        <v>-625034000</v>
      </c>
      <c r="O11996">
        <f>D11995</f>
      </c>
      <c r="P11996">
        <f>(E11996-F11996+G11996)/O11996*100</f>
      </c>
      <c r="Q11996">
        <f>H11995</f>
      </c>
      <c r="R11996">
        <f>I11995</f>
      </c>
      <c r="S11996">
        <f>H11996-H11995</f>
      </c>
      <c r="T11996">
        <f>I11996-I11995</f>
      </c>
      <c r="U11996">
        <f>(L11996-K11996)/(2*D11996*0.01)</f>
      </c>
      <c r="V11996">
        <f>(L11996+K11996)/(D11996*0.0001)</f>
      </c>
    </row>
    <row r="11997">
      <c r="A11997" t="n">
        <v>2023</v>
      </c>
      <c r="B11997" t="inlineStr">
        <is>
          <t>00362858</t>
        </is>
      </c>
      <c r="C11997" t="inlineStr">
        <is>
          <t>예스24</t>
        </is>
      </c>
      <c r="D11997" t="n">
        <v>12452847000</v>
      </c>
      <c r="E11997" t="n">
        <v>2368156000</v>
      </c>
      <c r="F11997" t="n">
        <v>1847045000</v>
      </c>
      <c r="G11997" t="n">
        <v>521635000</v>
      </c>
      <c r="H11997" t="n">
        <v>4.345</v>
      </c>
      <c r="I11997" t="n">
        <v>4.21</v>
      </c>
      <c r="J11997" t="n">
        <v>6.54</v>
      </c>
      <c r="K11997" t="n">
        <v>-719575000</v>
      </c>
      <c r="L11997" t="n">
        <v>806582979</v>
      </c>
      <c r="M11997" t="n">
        <v>803690000</v>
      </c>
      <c r="N11997" t="n">
        <v>-729389247</v>
      </c>
      <c r="O11997">
        <f>D11996</f>
      </c>
      <c r="P11997">
        <f>(E11997-F11997+G11997)/O11997*100</f>
      </c>
      <c r="Q11997">
        <f>H11996</f>
      </c>
      <c r="R11997">
        <f>I11996</f>
      </c>
      <c r="S11997">
        <f>H11997-H11996</f>
      </c>
      <c r="T11997">
        <f>I11997-I11996</f>
      </c>
      <c r="U11997">
        <f>(L11997-K11997)/(2*D11997*0.01)</f>
      </c>
      <c r="V11997">
        <f>(L11997+K11997)/(D11997*0.0001)</f>
      </c>
    </row>
    <row r="11998">
      <c r="A11998" t="n">
        <v>2024</v>
      </c>
      <c r="B11998" t="inlineStr">
        <is>
          <t>00362858</t>
        </is>
      </c>
      <c r="C11998" t="inlineStr">
        <is>
          <t>예스24</t>
        </is>
      </c>
      <c r="D11998" t="n">
        <v>15270796000</v>
      </c>
      <c r="E11998" t="n">
        <v>2170112000</v>
      </c>
      <c r="F11998" t="n">
        <v>1701131000</v>
      </c>
      <c r="G11998" t="n">
        <v>500582000</v>
      </c>
      <c r="H11998" t="n">
        <v>3.495</v>
      </c>
      <c r="I11998" t="n">
        <v>4.165</v>
      </c>
      <c r="J11998" t="n">
        <v>7.51</v>
      </c>
      <c r="K11998" t="n">
        <v>-1090516000</v>
      </c>
      <c r="L11998" t="n">
        <v>1239428464</v>
      </c>
      <c r="M11998" t="n">
        <v>1213620000</v>
      </c>
      <c r="N11998" t="n">
        <v>-1088745251</v>
      </c>
      <c r="O11998">
        <f>D11997</f>
      </c>
      <c r="P11998">
        <f>(E11998-F11998+G11998)/O11998*100</f>
      </c>
      <c r="Q11998">
        <f>H11997</f>
      </c>
      <c r="R11998">
        <f>I11997</f>
      </c>
      <c r="S11998">
        <f>H11998-H11997</f>
      </c>
      <c r="T11998">
        <f>I11998-I11997</f>
      </c>
      <c r="U11998">
        <f>(L11998-K11998)/(2*D11998*0.01)</f>
      </c>
      <c r="V11998">
        <f>(L11998+K11998)/(D11998*0.0001)</f>
      </c>
    </row>
    <row r="11999">
      <c r="A11999" t="n">
        <v>2025</v>
      </c>
      <c r="B11999" t="inlineStr">
        <is>
          <t>00362858</t>
        </is>
      </c>
      <c r="C11999" t="inlineStr">
        <is>
          <t>예스24</t>
        </is>
      </c>
      <c r="D11999" t="n">
        <v>15220801000</v>
      </c>
      <c r="E11999" t="n">
        <v>2605605000</v>
      </c>
      <c r="F11999" t="n">
        <v>1546485000</v>
      </c>
      <c r="G11999" t="n">
        <v>430481000</v>
      </c>
      <c r="H11999" t="n">
        <v>4.345</v>
      </c>
      <c r="I11999" t="n">
        <v>3.935</v>
      </c>
      <c r="J11999" t="n">
        <v>7.36</v>
      </c>
      <c r="K11999" t="n">
        <v>-923914000</v>
      </c>
      <c r="L11999" t="n">
        <v>1044342000</v>
      </c>
      <c r="M11999" t="n">
        <v>1034319000</v>
      </c>
      <c r="N11999" t="n">
        <v>-923627000</v>
      </c>
      <c r="O11999">
        <f>D11998</f>
      </c>
      <c r="P11999">
        <f>(E11999-F11999+G11999)/O11999*100</f>
      </c>
      <c r="Q11999">
        <f>H11998</f>
      </c>
      <c r="R11999">
        <f>I11998</f>
      </c>
      <c r="S11999">
        <f>H11999-H11998</f>
      </c>
      <c r="T11999">
        <f>I11999-I11998</f>
      </c>
      <c r="U11999">
        <f>(L11999-K11999)/(2*D11999*0.01)</f>
      </c>
      <c r="V11999">
        <f>(L11999+K11999)/(D11999*0.0001)</f>
      </c>
    </row>
    <row r="12000">
      <c r="A12000" t="n">
        <v>2014</v>
      </c>
      <c r="B12000" t="inlineStr">
        <is>
          <t>00363246</t>
        </is>
      </c>
      <c r="C12000" t="inlineStr">
        <is>
          <t>우원개발</t>
        </is>
      </c>
      <c r="D12000" t="n">
        <v>4007372000</v>
      </c>
      <c r="E12000" t="n">
        <v>938263000</v>
      </c>
      <c r="F12000" t="n">
        <v>735482000</v>
      </c>
      <c r="G12000" t="n">
        <v>79815000</v>
      </c>
      <c r="H12000" t="n">
        <v>3.26</v>
      </c>
      <c r="I12000" t="n">
        <v>4.57</v>
      </c>
      <c r="K12000" t="n">
        <v>-195429000</v>
      </c>
      <c r="L12000" t="n">
        <v>227283000</v>
      </c>
      <c r="M12000" t="n">
        <v>226948000</v>
      </c>
      <c r="N12000" t="n">
        <v>-198728000</v>
      </c>
      <c r="U12000">
        <f>(L12000-K12000)/(2*D12000*0.01)</f>
      </c>
      <c r="V12000">
        <f>(L12000+K12000)/(D12000*0.0001)</f>
      </c>
    </row>
    <row r="12001">
      <c r="A12001" t="n">
        <v>2015</v>
      </c>
      <c r="B12001" t="inlineStr">
        <is>
          <t>00363246</t>
        </is>
      </c>
      <c r="C12001" t="inlineStr">
        <is>
          <t>우원개발</t>
        </is>
      </c>
      <c r="D12001" t="n">
        <v>4782173000</v>
      </c>
      <c r="E12001" t="n">
        <v>1183100000</v>
      </c>
      <c r="F12001" t="n">
        <v>1016846000</v>
      </c>
      <c r="G12001" t="n">
        <v>72053000</v>
      </c>
      <c r="H12001" t="n">
        <v>2.93</v>
      </c>
      <c r="I12001" t="n">
        <v>4.44</v>
      </c>
      <c r="K12001" t="n">
        <v>-243306000</v>
      </c>
      <c r="L12001" t="n">
        <v>282583000</v>
      </c>
      <c r="M12001" t="n">
        <v>281160000</v>
      </c>
      <c r="N12001" t="n">
        <v>-246651000</v>
      </c>
      <c r="O12001">
        <f>D12000</f>
      </c>
      <c r="P12001">
        <f>(E12001-F12001+G12001)/O12001*100</f>
      </c>
      <c r="Q12001">
        <f>H12000</f>
      </c>
      <c r="R12001">
        <f>I12000</f>
      </c>
      <c r="S12001">
        <f>H12001-H12000</f>
      </c>
      <c r="T12001">
        <f>I12001-I12000</f>
      </c>
      <c r="U12001">
        <f>(L12001-K12001)/(2*D12001*0.01)</f>
      </c>
      <c r="V12001">
        <f>(L12001+K12001)/(D12001*0.0001)</f>
      </c>
    </row>
    <row r="12002">
      <c r="A12002" t="n">
        <v>2016</v>
      </c>
      <c r="B12002" t="inlineStr">
        <is>
          <t>00363246</t>
        </is>
      </c>
      <c r="C12002" t="inlineStr">
        <is>
          <t>우원개발</t>
        </is>
      </c>
      <c r="D12002" t="n">
        <v>5193316000</v>
      </c>
      <c r="E12002" t="n">
        <v>2118022000</v>
      </c>
      <c r="F12002" t="n">
        <v>1896568000</v>
      </c>
      <c r="G12002" t="n">
        <v>79276000</v>
      </c>
      <c r="H12002" t="n">
        <v>2.96</v>
      </c>
      <c r="I12002" t="n">
        <v>2.5</v>
      </c>
      <c r="K12002" t="n">
        <v>-248053000</v>
      </c>
      <c r="L12002" t="n">
        <v>286344000</v>
      </c>
      <c r="M12002" t="n">
        <v>285021000</v>
      </c>
      <c r="N12002" t="n">
        <v>-251558000</v>
      </c>
      <c r="O12002">
        <f>D12001</f>
      </c>
      <c r="P12002">
        <f>(E12002-F12002+G12002)/O12002*100</f>
      </c>
      <c r="Q12002">
        <f>H12001</f>
      </c>
      <c r="R12002">
        <f>I12001</f>
      </c>
      <c r="S12002">
        <f>H12002-H12001</f>
      </c>
      <c r="T12002">
        <f>I12002-I12001</f>
      </c>
      <c r="U12002">
        <f>(L12002-K12002)/(2*D12002*0.01)</f>
      </c>
      <c r="V12002">
        <f>(L12002+K12002)/(D12002*0.0001)</f>
      </c>
    </row>
    <row r="12003">
      <c r="A12003" t="n">
        <v>2017</v>
      </c>
      <c r="B12003" t="inlineStr">
        <is>
          <t>00363246</t>
        </is>
      </c>
      <c r="C12003" t="inlineStr">
        <is>
          <t>우원개발</t>
        </is>
      </c>
      <c r="D12003" t="n">
        <v>5350988000</v>
      </c>
      <c r="E12003" t="n">
        <v>1884175000</v>
      </c>
      <c r="F12003" t="n">
        <v>1728191000</v>
      </c>
      <c r="G12003" t="n">
        <v>84228000</v>
      </c>
      <c r="H12003" t="n">
        <v>3.31</v>
      </c>
      <c r="I12003" t="n">
        <v>2.5</v>
      </c>
      <c r="K12003" t="n">
        <v>-267790000</v>
      </c>
      <c r="L12003" t="n">
        <v>267790000</v>
      </c>
      <c r="M12003" t="n">
        <v>267536000</v>
      </c>
      <c r="N12003" t="n">
        <v>-237179000</v>
      </c>
      <c r="O12003">
        <f>D12002</f>
      </c>
      <c r="P12003">
        <f>(E12003-F12003+G12003)/O12003*100</f>
      </c>
      <c r="Q12003">
        <f>H12002</f>
      </c>
      <c r="R12003">
        <f>I12002</f>
      </c>
      <c r="S12003">
        <f>H12003-H12002</f>
      </c>
      <c r="T12003">
        <f>I12003-I12002</f>
      </c>
      <c r="U12003">
        <f>(L12003-K12003)/(2*D12003*0.01)</f>
      </c>
    </row>
    <row r="12004">
      <c r="A12004" t="n">
        <v>2018</v>
      </c>
      <c r="B12004" t="inlineStr">
        <is>
          <t>00363246</t>
        </is>
      </c>
      <c r="C12004" t="inlineStr">
        <is>
          <t>우원개발</t>
        </is>
      </c>
      <c r="D12004" t="n">
        <v>6793973000</v>
      </c>
      <c r="E12004" t="n">
        <v>2132659000</v>
      </c>
      <c r="F12004" t="n">
        <v>1684406000</v>
      </c>
      <c r="G12004" t="n">
        <v>91257000</v>
      </c>
      <c r="H12004" t="n">
        <v>2.78</v>
      </c>
      <c r="I12004" t="n">
        <v>2.5</v>
      </c>
      <c r="K12004" t="n">
        <v>-912523000</v>
      </c>
      <c r="L12004" t="n">
        <v>1515950000</v>
      </c>
      <c r="M12004" t="n">
        <v>1513873000</v>
      </c>
      <c r="N12004" t="n">
        <v>-1148670000</v>
      </c>
      <c r="O12004">
        <f>D12003</f>
      </c>
      <c r="P12004">
        <f>(E12004-F12004+G12004)/O12004*100</f>
      </c>
      <c r="Q12004">
        <f>H12003</f>
      </c>
      <c r="R12004">
        <f>I12003</f>
      </c>
      <c r="S12004">
        <f>H12004-H12003</f>
      </c>
      <c r="T12004">
        <f>I12004-I12003</f>
      </c>
      <c r="U12004">
        <f>(L12004-K12004)/(2*D12004*0.01)</f>
      </c>
    </row>
    <row r="12005">
      <c r="A12005" t="n">
        <v>2019</v>
      </c>
      <c r="B12005" t="inlineStr">
        <is>
          <t>00363246</t>
        </is>
      </c>
      <c r="C12005" t="inlineStr">
        <is>
          <t>우원개발</t>
        </is>
      </c>
      <c r="D12005" t="n">
        <v>9698693000</v>
      </c>
      <c r="E12005" t="n">
        <v>3855265000</v>
      </c>
      <c r="F12005" t="n">
        <v>1684195000</v>
      </c>
      <c r="G12005" t="n">
        <v>93442000</v>
      </c>
      <c r="H12005" t="n">
        <v>2.54</v>
      </c>
      <c r="I12005" t="n">
        <v>2.5</v>
      </c>
      <c r="K12005" t="n">
        <v>-418340000</v>
      </c>
      <c r="L12005" t="n">
        <v>486746000</v>
      </c>
      <c r="M12005" t="n">
        <v>482595000</v>
      </c>
      <c r="N12005" t="n">
        <v>-422822000</v>
      </c>
      <c r="O12005">
        <f>D12004</f>
      </c>
      <c r="P12005">
        <f>(E12005-F12005+G12005)/O12005*100</f>
      </c>
      <c r="Q12005">
        <f>H12004</f>
      </c>
      <c r="R12005">
        <f>I12004</f>
      </c>
      <c r="S12005">
        <f>H12005-H12004</f>
      </c>
      <c r="T12005">
        <f>I12005-I12004</f>
      </c>
      <c r="U12005">
        <f>(L12005-K12005)/(2*D12005*0.01)</f>
      </c>
      <c r="V12005">
        <f>(L12005+K12005)/(D12005*0.0001)</f>
      </c>
    </row>
    <row r="12006">
      <c r="A12006" t="n">
        <v>2020</v>
      </c>
      <c r="B12006" t="inlineStr">
        <is>
          <t>00363246</t>
        </is>
      </c>
      <c r="C12006" t="inlineStr">
        <is>
          <t>우원개발</t>
        </is>
      </c>
      <c r="D12006" t="n">
        <v>11799993000</v>
      </c>
      <c r="E12006" t="n">
        <v>2816250000</v>
      </c>
      <c r="F12006" t="n">
        <v>1762131000</v>
      </c>
      <c r="G12006" t="n">
        <v>113196000</v>
      </c>
      <c r="H12006" t="n">
        <v>2.555</v>
      </c>
      <c r="I12006" t="n">
        <v>2.5</v>
      </c>
      <c r="K12006" t="n">
        <v>-477462000</v>
      </c>
      <c r="L12006" t="n">
        <v>564177000</v>
      </c>
      <c r="M12006" t="n">
        <v>559687000</v>
      </c>
      <c r="N12006" t="n">
        <v>-482843000</v>
      </c>
      <c r="O12006">
        <f>D12005</f>
      </c>
      <c r="P12006">
        <f>(E12006-F12006+G12006)/O12006*100</f>
      </c>
      <c r="Q12006">
        <f>H12005</f>
      </c>
      <c r="R12006">
        <f>I12005</f>
      </c>
      <c r="S12006">
        <f>H12006-H12005</f>
      </c>
      <c r="T12006">
        <f>I12006-I12005</f>
      </c>
      <c r="U12006">
        <f>(L12006-K12006)/(2*D12006*0.01)</f>
      </c>
      <c r="V12006">
        <f>(L12006+K12006)/(D12006*0.0001)</f>
      </c>
    </row>
    <row r="12007">
      <c r="A12007" t="n">
        <v>2021</v>
      </c>
      <c r="B12007" t="inlineStr">
        <is>
          <t>00363246</t>
        </is>
      </c>
      <c r="C12007" t="inlineStr">
        <is>
          <t>우원개발</t>
        </is>
      </c>
      <c r="D12007" t="n">
        <v>16026841000</v>
      </c>
      <c r="E12007" t="n">
        <v>3936836000</v>
      </c>
      <c r="F12007" t="n">
        <v>2248968000</v>
      </c>
      <c r="G12007" t="n">
        <v>137739000</v>
      </c>
      <c r="H12007" t="n">
        <v>3.055</v>
      </c>
      <c r="I12007" t="n">
        <v>2.75</v>
      </c>
      <c r="K12007" t="n">
        <v>-513016000</v>
      </c>
      <c r="L12007" t="n">
        <v>592606000</v>
      </c>
      <c r="M12007" t="n">
        <v>588134000</v>
      </c>
      <c r="N12007" t="n">
        <v>-518923000</v>
      </c>
      <c r="O12007">
        <f>D12006</f>
      </c>
      <c r="P12007">
        <f>(E12007-F12007+G12007)/O12007*100</f>
      </c>
      <c r="Q12007">
        <f>H12006</f>
      </c>
      <c r="R12007">
        <f>I12006</f>
      </c>
      <c r="S12007">
        <f>H12007-H12006</f>
      </c>
      <c r="T12007">
        <f>I12007-I12006</f>
      </c>
      <c r="U12007">
        <f>(L12007-K12007)/(2*D12007*0.01)</f>
      </c>
      <c r="V12007">
        <f>(L12007+K12007)/(D12007*0.0001)</f>
      </c>
    </row>
    <row r="12008">
      <c r="A12008" t="n">
        <v>2022</v>
      </c>
      <c r="B12008" t="inlineStr">
        <is>
          <t>00363246</t>
        </is>
      </c>
      <c r="C12008" t="inlineStr">
        <is>
          <t>우원개발</t>
        </is>
      </c>
      <c r="D12008" t="n">
        <v>18096541000</v>
      </c>
      <c r="E12008" t="n">
        <v>4600875000</v>
      </c>
      <c r="F12008" t="n">
        <v>1986857000</v>
      </c>
      <c r="G12008" t="n">
        <v>179045000</v>
      </c>
      <c r="H12008" t="n">
        <v>5.435</v>
      </c>
      <c r="I12008" t="n">
        <v>3</v>
      </c>
      <c r="K12008" t="n">
        <v>-420120000</v>
      </c>
      <c r="L12008" t="n">
        <v>478265000</v>
      </c>
      <c r="M12008" t="n">
        <v>483912000</v>
      </c>
      <c r="N12008" t="n">
        <v>-432194000</v>
      </c>
      <c r="O12008">
        <f>D12007</f>
      </c>
      <c r="P12008">
        <f>(E12008-F12008+G12008)/O12008*100</f>
      </c>
      <c r="Q12008">
        <f>H12007</f>
      </c>
      <c r="R12008">
        <f>I12007</f>
      </c>
      <c r="S12008">
        <f>H12008-H12007</f>
      </c>
      <c r="T12008">
        <f>I12008-I12007</f>
      </c>
      <c r="U12008">
        <f>(L12008-K12008)/(2*D12008*0.01)</f>
      </c>
      <c r="V12008">
        <f>(L12008+K12008)/(D12008*0.0001)</f>
      </c>
    </row>
    <row r="12009">
      <c r="A12009" t="n">
        <v>2023</v>
      </c>
      <c r="B12009" t="inlineStr">
        <is>
          <t>00363246</t>
        </is>
      </c>
      <c r="C12009" t="inlineStr">
        <is>
          <t>우원개발</t>
        </is>
      </c>
      <c r="D12009" t="n">
        <v>21570780000</v>
      </c>
      <c r="E12009" t="n">
        <v>5207952000</v>
      </c>
      <c r="F12009" t="n">
        <v>4280466000</v>
      </c>
      <c r="G12009" t="n">
        <v>291607000</v>
      </c>
      <c r="H12009" t="n">
        <v>4.49</v>
      </c>
      <c r="I12009" t="n">
        <v>2.75</v>
      </c>
      <c r="K12009" t="n">
        <v>-515542000</v>
      </c>
      <c r="L12009" t="n">
        <v>587100000</v>
      </c>
      <c r="M12009" t="n">
        <v>594424000</v>
      </c>
      <c r="N12009" t="n">
        <v>-530696000</v>
      </c>
      <c r="O12009">
        <f>D12008</f>
      </c>
      <c r="P12009">
        <f>(E12009-F12009+G12009)/O12009*100</f>
      </c>
      <c r="Q12009">
        <f>H12008</f>
      </c>
      <c r="R12009">
        <f>I12008</f>
      </c>
      <c r="S12009">
        <f>H12009-H12008</f>
      </c>
      <c r="T12009">
        <f>I12009-I12008</f>
      </c>
      <c r="U12009">
        <f>(L12009-K12009)/(2*D12009*0.01)</f>
      </c>
      <c r="V12009">
        <f>(L12009+K12009)/(D12009*0.0001)</f>
      </c>
    </row>
    <row r="12010">
      <c r="A12010" t="n">
        <v>2024</v>
      </c>
      <c r="B12010" t="inlineStr">
        <is>
          <t>00363246</t>
        </is>
      </c>
      <c r="C12010" t="inlineStr">
        <is>
          <t>우원개발</t>
        </is>
      </c>
      <c r="D12010" t="n">
        <v>23545634000</v>
      </c>
      <c r="E12010" t="n">
        <v>7056699000</v>
      </c>
      <c r="F12010" t="n">
        <v>4813227000</v>
      </c>
      <c r="G12010" t="n">
        <v>322131000</v>
      </c>
      <c r="H12010" t="n">
        <v>3.795</v>
      </c>
      <c r="I12010" t="n">
        <v>1.865</v>
      </c>
      <c r="K12010" t="n">
        <v>-734135000</v>
      </c>
      <c r="L12010" t="n">
        <v>838684000</v>
      </c>
      <c r="M12010" t="n">
        <v>839108000</v>
      </c>
      <c r="N12010" t="n">
        <v>-747886000</v>
      </c>
      <c r="O12010">
        <f>D12009</f>
      </c>
      <c r="P12010">
        <f>(E12010-F12010+G12010)/O12010*100</f>
      </c>
      <c r="Q12010">
        <f>H12009</f>
      </c>
      <c r="R12010">
        <f>I12009</f>
      </c>
      <c r="S12010">
        <f>H12010-H12009</f>
      </c>
      <c r="T12010">
        <f>I12010-I12009</f>
      </c>
      <c r="U12010">
        <f>(L12010-K12010)/(2*D12010*0.01)</f>
      </c>
      <c r="V12010">
        <f>(L12010+K12010)/(D12010*0.0001)</f>
      </c>
    </row>
    <row r="12011">
      <c r="A12011" t="n">
        <v>2025</v>
      </c>
      <c r="B12011" t="inlineStr">
        <is>
          <t>00363246</t>
        </is>
      </c>
      <c r="C12011" t="inlineStr">
        <is>
          <t>우원개발</t>
        </is>
      </c>
      <c r="D12011" t="n">
        <v>25058298000</v>
      </c>
      <c r="E12011" t="n">
        <v>9521665000</v>
      </c>
      <c r="F12011" t="n">
        <v>3483085000</v>
      </c>
      <c r="G12011" t="n">
        <v>355250000</v>
      </c>
      <c r="H12011" t="n">
        <v>3.855</v>
      </c>
      <c r="I12011" t="n">
        <v>2.14</v>
      </c>
      <c r="K12011" t="n">
        <v>-804660000</v>
      </c>
      <c r="L12011" t="n">
        <v>917906000</v>
      </c>
      <c r="M12011" t="n">
        <v>920680000</v>
      </c>
      <c r="N12011" t="n">
        <v>-821547000</v>
      </c>
      <c r="O12011">
        <f>D12010</f>
      </c>
      <c r="P12011">
        <f>(E12011-F12011+G12011)/O12011*100</f>
      </c>
      <c r="Q12011">
        <f>H12010</f>
      </c>
      <c r="R12011">
        <f>I12010</f>
      </c>
      <c r="S12011">
        <f>H12011-H12010</f>
      </c>
      <c r="T12011">
        <f>I12011-I12010</f>
      </c>
      <c r="U12011">
        <f>(L12011-K12011)/(2*D12011*0.01)</f>
      </c>
      <c r="V12011">
        <f>(L12011+K12011)/(D12011*0.0001)</f>
      </c>
    </row>
    <row r="12012">
      <c r="A12012" t="n">
        <v>2014</v>
      </c>
      <c r="B12012" t="inlineStr">
        <is>
          <t>00363486</t>
        </is>
      </c>
      <c r="C12012" t="inlineStr">
        <is>
          <t>로체시스템즈</t>
        </is>
      </c>
      <c r="D12012" t="n">
        <v>4147796000</v>
      </c>
      <c r="E12012" t="n">
        <v>630583000</v>
      </c>
      <c r="F12012" t="n">
        <v>200584000</v>
      </c>
      <c r="G12012" t="n">
        <v>125974000</v>
      </c>
      <c r="H12012" t="n">
        <v>2.98</v>
      </c>
      <c r="I12012" t="n">
        <v>5</v>
      </c>
      <c r="K12012" t="n">
        <v>-319935000</v>
      </c>
      <c r="L12012" t="n">
        <v>377150000</v>
      </c>
      <c r="M12012" t="n">
        <v>365958000</v>
      </c>
      <c r="N12012" t="n">
        <v>-317385000</v>
      </c>
      <c r="U12012">
        <f>(L12012-K12012)/(2*D12012*0.01)</f>
      </c>
      <c r="V12012">
        <f>(L12012+K12012)/(D12012*0.0001)</f>
      </c>
    </row>
    <row r="12013">
      <c r="A12013" t="n">
        <v>2015</v>
      </c>
      <c r="B12013" t="inlineStr">
        <is>
          <t>00363486</t>
        </is>
      </c>
      <c r="C12013" t="inlineStr">
        <is>
          <t>로체시스템즈</t>
        </is>
      </c>
      <c r="D12013" t="n">
        <v>4726421000</v>
      </c>
      <c r="E12013" t="n">
        <v>690904000</v>
      </c>
      <c r="F12013" t="n">
        <v>382853000</v>
      </c>
      <c r="G12013" t="n">
        <v>99072000</v>
      </c>
      <c r="H12013" t="n">
        <v>2.6</v>
      </c>
      <c r="I12013" t="n">
        <v>5</v>
      </c>
      <c r="K12013" t="n">
        <v>-353401000</v>
      </c>
      <c r="L12013" t="n">
        <v>411007000</v>
      </c>
      <c r="M12013" t="n">
        <v>397227000</v>
      </c>
      <c r="N12013" t="n">
        <v>-349275000</v>
      </c>
      <c r="O12013">
        <f>D12012</f>
      </c>
      <c r="P12013">
        <f>(E12013-F12013+G12013)/O12013*100</f>
      </c>
      <c r="Q12013">
        <f>H12012</f>
      </c>
      <c r="R12013">
        <f>I12012</f>
      </c>
      <c r="S12013">
        <f>H12013-H12012</f>
      </c>
      <c r="T12013">
        <f>I12013-I12012</f>
      </c>
      <c r="U12013">
        <f>(L12013-K12013)/(2*D12013*0.01)</f>
      </c>
      <c r="V12013">
        <f>(L12013+K12013)/(D12013*0.0001)</f>
      </c>
    </row>
    <row r="12014">
      <c r="A12014" t="n">
        <v>2016</v>
      </c>
      <c r="B12014" t="inlineStr">
        <is>
          <t>00363486</t>
        </is>
      </c>
      <c r="C12014" t="inlineStr">
        <is>
          <t>로체시스템즈</t>
        </is>
      </c>
      <c r="D12014" t="n">
        <v>5415431000</v>
      </c>
      <c r="E12014" t="n">
        <v>768924000</v>
      </c>
      <c r="F12014" t="n">
        <v>325703000</v>
      </c>
      <c r="G12014" t="n">
        <v>97836000</v>
      </c>
      <c r="H12014" t="n">
        <v>2.66</v>
      </c>
      <c r="I12014" t="n">
        <v>5</v>
      </c>
      <c r="K12014" t="n">
        <v>-426891000</v>
      </c>
      <c r="L12014" t="n">
        <v>502018000</v>
      </c>
      <c r="M12014" t="n">
        <v>485483000</v>
      </c>
      <c r="N12014" t="n">
        <v>-422213000</v>
      </c>
      <c r="O12014">
        <f>D12013</f>
      </c>
      <c r="P12014">
        <f>(E12014-F12014+G12014)/O12014*100</f>
      </c>
      <c r="Q12014">
        <f>H12013</f>
      </c>
      <c r="R12014">
        <f>I12013</f>
      </c>
      <c r="S12014">
        <f>H12014-H12013</f>
      </c>
      <c r="T12014">
        <f>I12014-I12013</f>
      </c>
      <c r="U12014">
        <f>(L12014-K12014)/(2*D12014*0.01)</f>
      </c>
      <c r="V12014">
        <f>(L12014+K12014)/(D12014*0.0001)</f>
      </c>
    </row>
    <row r="12015">
      <c r="A12015" t="n">
        <v>2017</v>
      </c>
      <c r="B12015" t="inlineStr">
        <is>
          <t>00363486</t>
        </is>
      </c>
      <c r="C12015" t="inlineStr">
        <is>
          <t>로체시스템즈</t>
        </is>
      </c>
      <c r="D12015" t="n">
        <v>2196718000</v>
      </c>
      <c r="O12015">
        <f>D12014</f>
      </c>
    </row>
    <row r="12016">
      <c r="A12016" t="n">
        <v>2019</v>
      </c>
      <c r="B12016" t="inlineStr">
        <is>
          <t>00363486</t>
        </is>
      </c>
      <c r="C12016" t="inlineStr">
        <is>
          <t>로체시스템즈</t>
        </is>
      </c>
      <c r="D12016" t="n">
        <v>7760210000</v>
      </c>
      <c r="E12016" t="n">
        <v>997500000</v>
      </c>
      <c r="F12016" t="n">
        <v>340789000</v>
      </c>
      <c r="G12016" t="n">
        <v>186121000</v>
      </c>
      <c r="H12016" t="n">
        <v>2.27</v>
      </c>
      <c r="I12016" t="n">
        <v>4.82</v>
      </c>
      <c r="K12016" t="n">
        <v>-712855000</v>
      </c>
      <c r="L12016" t="n">
        <v>844637000</v>
      </c>
      <c r="M12016" t="n">
        <v>838786000</v>
      </c>
      <c r="N12016" t="n">
        <v>-721535000</v>
      </c>
      <c r="U12016">
        <f>(L12016-K12016)/(2*D12016*0.01)</f>
      </c>
      <c r="V12016">
        <f>(L12016+K12016)/(D12016*0.0001)</f>
      </c>
    </row>
    <row r="12017">
      <c r="A12017" t="n">
        <v>2020</v>
      </c>
      <c r="B12017" t="inlineStr">
        <is>
          <t>00363486</t>
        </is>
      </c>
      <c r="C12017" t="inlineStr">
        <is>
          <t>로체시스템즈</t>
        </is>
      </c>
      <c r="D12017" t="n">
        <v>8718818000</v>
      </c>
      <c r="E12017" t="n">
        <v>1094010000</v>
      </c>
      <c r="F12017" t="n">
        <v>646610000</v>
      </c>
      <c r="G12017" t="n">
        <v>200991000</v>
      </c>
      <c r="H12017" t="n">
        <v>2.31</v>
      </c>
      <c r="I12017" t="n">
        <v>4.43</v>
      </c>
      <c r="K12017" t="n">
        <v>-909849000</v>
      </c>
      <c r="L12017" t="n">
        <v>909849000</v>
      </c>
      <c r="M12017" t="n">
        <v>903938000</v>
      </c>
      <c r="N12017" t="n">
        <v>-779459000</v>
      </c>
      <c r="O12017">
        <f>D12016</f>
      </c>
      <c r="P12017">
        <f>(E12017-F12017+G12017)/O12017*100</f>
      </c>
      <c r="Q12017">
        <f>H12016</f>
      </c>
      <c r="R12017">
        <f>I12016</f>
      </c>
      <c r="S12017">
        <f>H12017-H12016</f>
      </c>
      <c r="T12017">
        <f>I12017-I12016</f>
      </c>
      <c r="U12017">
        <f>(L12017-K12017)/(2*D12017*0.01)</f>
      </c>
    </row>
    <row r="12018">
      <c r="A12018" t="n">
        <v>2021</v>
      </c>
      <c r="B12018" t="inlineStr">
        <is>
          <t>00363486</t>
        </is>
      </c>
      <c r="C12018" t="inlineStr">
        <is>
          <t>로체시스템즈</t>
        </is>
      </c>
      <c r="D12018" t="n">
        <v>8738671000</v>
      </c>
      <c r="E12018" t="n">
        <v>1168379000</v>
      </c>
      <c r="F12018" t="n">
        <v>613278000</v>
      </c>
      <c r="G12018" t="n">
        <v>228394000</v>
      </c>
      <c r="H12018" t="n">
        <v>2.99</v>
      </c>
      <c r="I12018" t="n">
        <v>3.88</v>
      </c>
      <c r="K12018" t="n">
        <v>-889275000</v>
      </c>
      <c r="L12018" t="n">
        <v>889275000</v>
      </c>
      <c r="M12018" t="n">
        <v>889961000</v>
      </c>
      <c r="N12018" t="n">
        <v>-773577000</v>
      </c>
      <c r="O12018">
        <f>D12017</f>
      </c>
      <c r="P12018">
        <f>(E12018-F12018+G12018)/O12018*100</f>
      </c>
      <c r="Q12018">
        <f>H12017</f>
      </c>
      <c r="R12018">
        <f>I12017</f>
      </c>
      <c r="S12018">
        <f>H12018-H12017</f>
      </c>
      <c r="T12018">
        <f>I12018-I12017</f>
      </c>
      <c r="U12018">
        <f>(L12018-K12018)/(2*D12018*0.01)</f>
      </c>
    </row>
    <row r="12019">
      <c r="A12019" t="n">
        <v>2022</v>
      </c>
      <c r="B12019" t="inlineStr">
        <is>
          <t>00363486</t>
        </is>
      </c>
      <c r="C12019" t="inlineStr">
        <is>
          <t>로체시스템즈</t>
        </is>
      </c>
      <c r="D12019" t="n">
        <v>7464972000</v>
      </c>
      <c r="E12019" t="n">
        <v>1096889000</v>
      </c>
      <c r="F12019" t="n">
        <v>1341841000</v>
      </c>
      <c r="G12019" t="n">
        <v>250580000</v>
      </c>
      <c r="H12019" t="n">
        <v>5.35</v>
      </c>
      <c r="I12019" t="n">
        <v>4.58</v>
      </c>
      <c r="K12019" t="n">
        <v>-561427000</v>
      </c>
      <c r="L12019" t="n">
        <v>648416000</v>
      </c>
      <c r="M12019" t="n">
        <v>660153000</v>
      </c>
      <c r="N12019" t="n">
        <v>-580586000</v>
      </c>
      <c r="O12019">
        <f>D12018</f>
      </c>
      <c r="P12019">
        <f>(E12019-F12019+G12019)/O12019*100</f>
      </c>
      <c r="Q12019">
        <f>H12018</f>
      </c>
      <c r="R12019">
        <f>I12018</f>
      </c>
      <c r="S12019">
        <f>H12019-H12018</f>
      </c>
      <c r="T12019">
        <f>I12019-I12018</f>
      </c>
      <c r="U12019">
        <f>(L12019-K12019)/(2*D12019*0.01)</f>
      </c>
      <c r="V12019">
        <f>(L12019+K12019)/(D12019*0.0001)</f>
      </c>
    </row>
    <row r="12020">
      <c r="A12020" t="n">
        <v>2024</v>
      </c>
      <c r="B12020" t="inlineStr">
        <is>
          <t>00363486</t>
        </is>
      </c>
      <c r="C12020" t="inlineStr">
        <is>
          <t>로체시스템즈</t>
        </is>
      </c>
      <c r="D12020" t="n">
        <v>10955773000</v>
      </c>
      <c r="E12020" t="n">
        <v>1087161000</v>
      </c>
      <c r="F12020" t="n">
        <v>781824000</v>
      </c>
      <c r="G12020" t="n">
        <v>399421000</v>
      </c>
      <c r="H12020" t="n">
        <v>4.04</v>
      </c>
      <c r="I12020" t="n">
        <v>5.84</v>
      </c>
      <c r="J12020" t="n">
        <v>9.199999999999999</v>
      </c>
      <c r="K12020" t="n">
        <v>-898889000</v>
      </c>
      <c r="L12020" t="n">
        <v>1044390000</v>
      </c>
      <c r="M12020" t="n">
        <v>1041781000</v>
      </c>
      <c r="N12020" t="n">
        <v>-913170000</v>
      </c>
      <c r="U12020">
        <f>(L12020-K12020)/(2*D12020*0.01)</f>
      </c>
      <c r="V12020">
        <f>(L12020+K12020)/(D12020*0.0001)</f>
      </c>
    </row>
    <row r="12021">
      <c r="A12021" t="n">
        <v>2025</v>
      </c>
      <c r="B12021" t="inlineStr">
        <is>
          <t>00363486</t>
        </is>
      </c>
      <c r="C12021" t="inlineStr">
        <is>
          <t>로체시스템즈</t>
        </is>
      </c>
      <c r="D12021" t="n">
        <v>10634736000</v>
      </c>
      <c r="E12021" t="n">
        <v>1303318000</v>
      </c>
      <c r="F12021" t="n">
        <v>452941000</v>
      </c>
      <c r="G12021" t="n">
        <v>422721000</v>
      </c>
      <c r="H12021" t="n">
        <v>4.38</v>
      </c>
      <c r="I12021" t="n">
        <v>5.06</v>
      </c>
      <c r="J12021" t="n">
        <v>8.5</v>
      </c>
      <c r="K12021" t="n">
        <v>-805905000</v>
      </c>
      <c r="L12021" t="n">
        <v>929617000</v>
      </c>
      <c r="M12021" t="n">
        <v>937438000</v>
      </c>
      <c r="N12021" t="n">
        <v>-826580000</v>
      </c>
      <c r="O12021">
        <f>D12020</f>
      </c>
      <c r="P12021">
        <f>(E12021-F12021+G12021)/O12021*100</f>
      </c>
      <c r="Q12021">
        <f>H12020</f>
      </c>
      <c r="R12021">
        <f>I12020</f>
      </c>
      <c r="S12021">
        <f>H12021-H12020</f>
      </c>
      <c r="T12021">
        <f>I12021-I12020</f>
      </c>
      <c r="U12021">
        <f>(L12021-K12021)/(2*D12021*0.01)</f>
      </c>
      <c r="V12021">
        <f>(L12021+K12021)/(D12021*0.0001)</f>
      </c>
    </row>
    <row r="12022">
      <c r="A12022" t="n">
        <v>2014</v>
      </c>
      <c r="B12022" t="inlineStr">
        <is>
          <t>00363510</t>
        </is>
      </c>
      <c r="C12022" t="inlineStr">
        <is>
          <t>제이케이시냅스</t>
        </is>
      </c>
      <c r="D12022" t="n">
        <v>1676606000</v>
      </c>
      <c r="E12022" t="n">
        <v>549796000</v>
      </c>
      <c r="F12022" t="n">
        <v>308556000</v>
      </c>
      <c r="G12022" t="n">
        <v>36625000</v>
      </c>
      <c r="H12022" t="n">
        <v>3.64</v>
      </c>
      <c r="I12022" t="n">
        <v>3</v>
      </c>
      <c r="K12022" t="n">
        <v>-73387280</v>
      </c>
      <c r="L12022" t="n">
        <v>81699720</v>
      </c>
      <c r="M12022" t="n">
        <v>80920560</v>
      </c>
      <c r="N12022" t="n">
        <v>-74554640</v>
      </c>
      <c r="U12022">
        <f>(L12022-K12022)/(2*D12022*0.01)</f>
      </c>
      <c r="V12022">
        <f>(L12022+K12022)/(D12022*0.0001)</f>
      </c>
    </row>
    <row r="12023">
      <c r="A12023" t="n">
        <v>2015</v>
      </c>
      <c r="B12023" t="inlineStr">
        <is>
          <t>00363510</t>
        </is>
      </c>
      <c r="C12023" t="inlineStr">
        <is>
          <t>제이케이시냅스</t>
        </is>
      </c>
      <c r="D12023" t="n">
        <v>1559348000</v>
      </c>
      <c r="E12023" t="n">
        <v>577784000</v>
      </c>
      <c r="F12023" t="n">
        <v>423261000</v>
      </c>
      <c r="G12023" t="n">
        <v>32358000</v>
      </c>
      <c r="H12023" t="n">
        <v>2.33</v>
      </c>
      <c r="I12023" t="n">
        <v>3</v>
      </c>
      <c r="K12023" t="n">
        <v>-62630960</v>
      </c>
      <c r="L12023" t="n">
        <v>69695160</v>
      </c>
      <c r="M12023" t="n">
        <v>69076884</v>
      </c>
      <c r="N12023" t="n">
        <v>-63296964</v>
      </c>
      <c r="O12023">
        <f>D12022</f>
      </c>
      <c r="P12023">
        <f>(E12023-F12023+G12023)/O12023*100</f>
      </c>
      <c r="Q12023">
        <f>H12022</f>
      </c>
      <c r="R12023">
        <f>I12022</f>
      </c>
      <c r="S12023">
        <f>H12023-H12022</f>
      </c>
      <c r="T12023">
        <f>I12023-I12022</f>
      </c>
      <c r="U12023">
        <f>(L12023-K12023)/(2*D12023*0.01)</f>
      </c>
      <c r="V12023">
        <f>(L12023+K12023)/(D12023*0.0001)</f>
      </c>
    </row>
    <row r="12024">
      <c r="A12024" t="n">
        <v>2016</v>
      </c>
      <c r="B12024" t="inlineStr">
        <is>
          <t>00363510</t>
        </is>
      </c>
      <c r="C12024" t="inlineStr">
        <is>
          <t>제이케이시냅스</t>
        </is>
      </c>
      <c r="D12024" t="n">
        <v>1403571000</v>
      </c>
      <c r="E12024" t="n">
        <v>503467000</v>
      </c>
      <c r="F12024" t="n">
        <v>328087000</v>
      </c>
      <c r="G12024" t="n">
        <v>25691000</v>
      </c>
      <c r="H12024" t="n">
        <v>2.3</v>
      </c>
      <c r="I12024" t="n">
        <v>3</v>
      </c>
      <c r="K12024" t="n">
        <v>-68351000</v>
      </c>
      <c r="L12024" t="n">
        <v>76854000</v>
      </c>
      <c r="M12024" t="n">
        <v>75905000</v>
      </c>
      <c r="N12024" t="n">
        <v>-69126000</v>
      </c>
      <c r="O12024">
        <f>D12023</f>
      </c>
      <c r="P12024">
        <f>(E12024-F12024+G12024)/O12024*100</f>
      </c>
      <c r="Q12024">
        <f>H12023</f>
      </c>
      <c r="R12024">
        <f>I12023</f>
      </c>
      <c r="S12024">
        <f>H12024-H12023</f>
      </c>
      <c r="T12024">
        <f>I12024-I12023</f>
      </c>
      <c r="U12024">
        <f>(L12024-K12024)/(2*D12024*0.01)</f>
      </c>
      <c r="V12024">
        <f>(L12024+K12024)/(D12024*0.0001)</f>
      </c>
    </row>
    <row r="12025">
      <c r="A12025" t="n">
        <v>2017</v>
      </c>
      <c r="B12025" t="inlineStr">
        <is>
          <t>00363510</t>
        </is>
      </c>
      <c r="C12025" t="inlineStr">
        <is>
          <t>제이케이시냅스</t>
        </is>
      </c>
      <c r="D12025" t="n">
        <v>1685611000</v>
      </c>
      <c r="E12025" t="n">
        <v>372695000</v>
      </c>
      <c r="F12025" t="n">
        <v>575020000</v>
      </c>
      <c r="G12025" t="n">
        <v>26115000</v>
      </c>
      <c r="O12025">
        <f>D12024</f>
      </c>
      <c r="P12025">
        <f>(E12025-F12025+G12025)/O12025*100</f>
      </c>
    </row>
    <row r="12026">
      <c r="A12026" t="n">
        <v>2018</v>
      </c>
      <c r="B12026" t="inlineStr">
        <is>
          <t>00363510</t>
        </is>
      </c>
      <c r="C12026" t="inlineStr">
        <is>
          <t>제이케이시냅스</t>
        </is>
      </c>
      <c r="D12026" t="n">
        <v>1547330000</v>
      </c>
      <c r="E12026" t="n">
        <v>443319000</v>
      </c>
      <c r="F12026" t="n">
        <v>610933000</v>
      </c>
      <c r="G12026" t="n">
        <v>34799000</v>
      </c>
      <c r="O12026">
        <f>D12025</f>
      </c>
      <c r="P12026">
        <f>(E12026-F12026+G12026)/O12026*100</f>
      </c>
    </row>
    <row r="12027">
      <c r="A12027" t="n">
        <v>2019</v>
      </c>
      <c r="B12027" t="inlineStr">
        <is>
          <t>00363510</t>
        </is>
      </c>
      <c r="C12027" t="inlineStr">
        <is>
          <t>제이케이시냅스</t>
        </is>
      </c>
      <c r="D12027" t="n">
        <v>1774389000</v>
      </c>
      <c r="E12027" t="n">
        <v>337010000</v>
      </c>
      <c r="F12027" t="n">
        <v>264388000</v>
      </c>
      <c r="G12027" t="n">
        <v>35779000</v>
      </c>
      <c r="O12027">
        <f>D12026</f>
      </c>
      <c r="P12027">
        <f>(E12027-F12027+G12027)/O12027*100</f>
      </c>
    </row>
    <row r="12028">
      <c r="A12028" t="n">
        <v>2020</v>
      </c>
      <c r="B12028" t="inlineStr">
        <is>
          <t>00363510</t>
        </is>
      </c>
      <c r="C12028" t="inlineStr">
        <is>
          <t>제이케이시냅스</t>
        </is>
      </c>
      <c r="D12028" t="n">
        <v>2059032000</v>
      </c>
      <c r="E12028" t="n">
        <v>409235000</v>
      </c>
      <c r="F12028" t="n">
        <v>123101000</v>
      </c>
      <c r="G12028" t="n">
        <v>35063000</v>
      </c>
      <c r="H12028" t="n">
        <v>2.41</v>
      </c>
      <c r="I12028" t="n">
        <v>3</v>
      </c>
      <c r="K12028" t="n">
        <v>-143095000</v>
      </c>
      <c r="L12028" t="n">
        <v>166754000</v>
      </c>
      <c r="M12028" t="n">
        <v>164123000</v>
      </c>
      <c r="N12028" t="n">
        <v>-143702000</v>
      </c>
      <c r="O12028">
        <f>D12027</f>
      </c>
      <c r="P12028">
        <f>(E12028-F12028+G12028)/O12028*100</f>
      </c>
      <c r="U12028">
        <f>(L12028-K12028)/(2*D12028*0.01)</f>
      </c>
      <c r="V12028">
        <f>(L12028+K12028)/(D12028*0.0001)</f>
      </c>
    </row>
    <row r="12029">
      <c r="A12029" t="n">
        <v>2021</v>
      </c>
      <c r="B12029" t="inlineStr">
        <is>
          <t>00363510</t>
        </is>
      </c>
      <c r="C12029" t="inlineStr">
        <is>
          <t>제이케이시냅스</t>
        </is>
      </c>
      <c r="D12029" t="n">
        <v>1856012000</v>
      </c>
      <c r="E12029" t="n">
        <v>474546000</v>
      </c>
      <c r="F12029" t="n">
        <v>806509000</v>
      </c>
      <c r="G12029" t="n">
        <v>37607000</v>
      </c>
      <c r="H12029" t="n">
        <v>2.845</v>
      </c>
      <c r="I12029" t="n">
        <v>3.25</v>
      </c>
      <c r="K12029" t="n">
        <v>-137440000</v>
      </c>
      <c r="L12029" t="n">
        <v>159229000</v>
      </c>
      <c r="M12029" t="n">
        <v>157575000</v>
      </c>
      <c r="N12029" t="n">
        <v>-138672000</v>
      </c>
      <c r="O12029">
        <f>D12028</f>
      </c>
      <c r="P12029">
        <f>(E12029-F12029+G12029)/O12029*100</f>
      </c>
      <c r="Q12029">
        <f>H12028</f>
      </c>
      <c r="R12029">
        <f>I12028</f>
      </c>
      <c r="S12029">
        <f>H12029-H12028</f>
      </c>
      <c r="T12029">
        <f>I12029-I12028</f>
      </c>
      <c r="U12029">
        <f>(L12029-K12029)/(2*D12029*0.01)</f>
      </c>
      <c r="V12029">
        <f>(L12029+K12029)/(D12029*0.0001)</f>
      </c>
    </row>
    <row r="12030">
      <c r="A12030" t="n">
        <v>2022</v>
      </c>
      <c r="B12030" t="inlineStr">
        <is>
          <t>00363510</t>
        </is>
      </c>
      <c r="C12030" t="inlineStr">
        <is>
          <t>제이케이시냅스</t>
        </is>
      </c>
      <c r="D12030" t="n">
        <v>1596621000</v>
      </c>
      <c r="E12030" t="n">
        <v>645485000</v>
      </c>
      <c r="F12030" t="n">
        <v>564982000</v>
      </c>
      <c r="G12030" t="n">
        <v>45385000</v>
      </c>
      <c r="H12030" t="n">
        <v>5.325</v>
      </c>
      <c r="I12030" t="n">
        <v>2.5</v>
      </c>
      <c r="K12030" t="n">
        <v>-87678000</v>
      </c>
      <c r="L12030" t="n">
        <v>100275000</v>
      </c>
      <c r="M12030" t="n">
        <v>101740000</v>
      </c>
      <c r="N12030" t="n">
        <v>-90409000</v>
      </c>
      <c r="O12030">
        <f>D12029</f>
      </c>
      <c r="P12030">
        <f>(E12030-F12030+G12030)/O12030*100</f>
      </c>
      <c r="Q12030">
        <f>H12029</f>
      </c>
      <c r="R12030">
        <f>I12029</f>
      </c>
      <c r="S12030">
        <f>H12030-H12029</f>
      </c>
      <c r="T12030">
        <f>I12030-I12029</f>
      </c>
      <c r="U12030">
        <f>(L12030-K12030)/(2*D12030*0.01)</f>
      </c>
      <c r="V12030">
        <f>(L12030+K12030)/(D12030*0.0001)</f>
      </c>
    </row>
    <row r="12031">
      <c r="A12031" t="n">
        <v>2023</v>
      </c>
      <c r="B12031" t="inlineStr">
        <is>
          <t>00363510</t>
        </is>
      </c>
      <c r="C12031" t="inlineStr">
        <is>
          <t>제이케이시냅스</t>
        </is>
      </c>
      <c r="D12031" t="n">
        <v>3086783000</v>
      </c>
      <c r="E12031" t="n">
        <v>645393000</v>
      </c>
      <c r="F12031" t="n">
        <v>475934000</v>
      </c>
      <c r="G12031" t="n">
        <v>58935000</v>
      </c>
      <c r="H12031" t="n">
        <v>4.845</v>
      </c>
      <c r="I12031" t="n">
        <v>3.62</v>
      </c>
      <c r="K12031" t="n">
        <v>-182341000</v>
      </c>
      <c r="L12031" t="n">
        <v>209040000</v>
      </c>
      <c r="M12031" t="n">
        <v>208971000</v>
      </c>
      <c r="N12031" t="n">
        <v>-185580000</v>
      </c>
      <c r="O12031">
        <f>D12030</f>
      </c>
      <c r="P12031">
        <f>(E12031-F12031+G12031)/O12031*100</f>
      </c>
      <c r="Q12031">
        <f>H12030</f>
      </c>
      <c r="R12031">
        <f>I12030</f>
      </c>
      <c r="S12031">
        <f>H12031-H12030</f>
      </c>
      <c r="T12031">
        <f>I12031-I12030</f>
      </c>
      <c r="U12031">
        <f>(L12031-K12031)/(2*D12031*0.01)</f>
      </c>
      <c r="V12031">
        <f>(L12031+K12031)/(D12031*0.0001)</f>
      </c>
    </row>
    <row r="12032">
      <c r="A12032" t="n">
        <v>2024</v>
      </c>
      <c r="B12032" t="inlineStr">
        <is>
          <t>00363510</t>
        </is>
      </c>
      <c r="C12032" t="inlineStr">
        <is>
          <t>제이케이시냅스</t>
        </is>
      </c>
      <c r="D12032" t="n">
        <v>2188255000</v>
      </c>
      <c r="E12032" t="n">
        <v>1245918000</v>
      </c>
      <c r="F12032" t="n">
        <v>850338000</v>
      </c>
      <c r="G12032" t="n">
        <v>107340000</v>
      </c>
      <c r="H12032" t="n">
        <v>4.295</v>
      </c>
      <c r="I12032" t="n">
        <v>3.34</v>
      </c>
      <c r="K12032" t="n">
        <v>-121042000</v>
      </c>
      <c r="L12032" t="n">
        <v>138085000</v>
      </c>
      <c r="M12032" t="n">
        <v>138035000</v>
      </c>
      <c r="N12032" t="n">
        <v>-123207000</v>
      </c>
      <c r="O12032">
        <f>D12031</f>
      </c>
      <c r="P12032">
        <f>(E12032-F12032+G12032)/O12032*100</f>
      </c>
      <c r="Q12032">
        <f>H12031</f>
      </c>
      <c r="R12032">
        <f>I12031</f>
      </c>
      <c r="S12032">
        <f>H12032-H12031</f>
      </c>
      <c r="T12032">
        <f>I12032-I12031</f>
      </c>
      <c r="U12032">
        <f>(L12032-K12032)/(2*D12032*0.01)</f>
      </c>
      <c r="V12032">
        <f>(L12032+K12032)/(D12032*0.0001)</f>
      </c>
    </row>
    <row r="12033">
      <c r="A12033" t="n">
        <v>2025</v>
      </c>
      <c r="B12033" t="inlineStr">
        <is>
          <t>00363510</t>
        </is>
      </c>
      <c r="C12033" t="inlineStr">
        <is>
          <t>제이케이시냅스</t>
        </is>
      </c>
      <c r="D12033" t="n">
        <v>1642513000</v>
      </c>
      <c r="E12033" t="n">
        <v>523592000</v>
      </c>
      <c r="F12033" t="n">
        <v>1133800000</v>
      </c>
      <c r="G12033" t="n">
        <v>61784000</v>
      </c>
      <c r="H12033" t="n">
        <v>4.715</v>
      </c>
      <c r="I12033" t="n">
        <v>3.575</v>
      </c>
      <c r="J12033" t="n">
        <v>8.1</v>
      </c>
      <c r="K12033" t="n">
        <v>-99830000</v>
      </c>
      <c r="L12033" t="n">
        <v>113120000</v>
      </c>
      <c r="M12033" t="n">
        <v>103263000</v>
      </c>
      <c r="N12033" t="n">
        <v>-80197000</v>
      </c>
      <c r="O12033">
        <f>D12032</f>
      </c>
      <c r="P12033">
        <f>(E12033-F12033+G12033)/O12033*100</f>
      </c>
      <c r="Q12033">
        <f>H12032</f>
      </c>
      <c r="R12033">
        <f>I12032</f>
      </c>
      <c r="S12033">
        <f>H12033-H12032</f>
      </c>
      <c r="T12033">
        <f>I12033-I12032</f>
      </c>
      <c r="U12033">
        <f>(L12033-K12033)/(2*D12033*0.01)</f>
      </c>
      <c r="V12033">
        <f>(L12033+K12033)/(D12033*0.0001)</f>
      </c>
    </row>
    <row r="12034">
      <c r="A12034" t="n">
        <v>2020</v>
      </c>
      <c r="B12034" t="inlineStr">
        <is>
          <t>00363592</t>
        </is>
      </c>
      <c r="C12034" t="inlineStr">
        <is>
          <t>한컴위드</t>
        </is>
      </c>
      <c r="D12034" t="n">
        <v>2899091000</v>
      </c>
    </row>
    <row r="12035">
      <c r="A12035" t="n">
        <v>2021</v>
      </c>
      <c r="B12035" t="inlineStr">
        <is>
          <t>00363592</t>
        </is>
      </c>
      <c r="C12035" t="inlineStr">
        <is>
          <t>한컴위드</t>
        </is>
      </c>
      <c r="D12035" t="n">
        <v>2985920000</v>
      </c>
      <c r="E12035" t="n">
        <v>596987000</v>
      </c>
      <c r="F12035" t="n">
        <v>178863000</v>
      </c>
      <c r="G12035" t="n">
        <v>38388000</v>
      </c>
      <c r="O12035">
        <f>D12034</f>
      </c>
      <c r="P12035">
        <f>(E12035-F12035+G12035)/O12035*100</f>
      </c>
    </row>
    <row r="12036">
      <c r="A12036" t="n">
        <v>2022</v>
      </c>
      <c r="B12036" t="inlineStr">
        <is>
          <t>00363592</t>
        </is>
      </c>
      <c r="C12036" t="inlineStr">
        <is>
          <t>한컴위드</t>
        </is>
      </c>
      <c r="D12036" t="n">
        <v>2883605000</v>
      </c>
      <c r="O12036">
        <f>D12035</f>
      </c>
    </row>
    <row r="12037">
      <c r="A12037" t="n">
        <v>2023</v>
      </c>
      <c r="B12037" t="inlineStr">
        <is>
          <t>00363592</t>
        </is>
      </c>
      <c r="C12037" t="inlineStr">
        <is>
          <t>한컴위드</t>
        </is>
      </c>
      <c r="D12037" t="n">
        <v>3347165000</v>
      </c>
      <c r="O12037">
        <f>D12036</f>
      </c>
    </row>
    <row r="12038">
      <c r="A12038" t="n">
        <v>2024</v>
      </c>
      <c r="B12038" t="inlineStr">
        <is>
          <t>00363592</t>
        </is>
      </c>
      <c r="C12038" t="inlineStr">
        <is>
          <t>한컴위드</t>
        </is>
      </c>
      <c r="D12038" t="n">
        <v>3642014000</v>
      </c>
      <c r="O12038">
        <f>D12037</f>
      </c>
    </row>
    <row r="12039">
      <c r="A12039" t="n">
        <v>2014</v>
      </c>
      <c r="B12039" t="inlineStr">
        <is>
          <t>00363769</t>
        </is>
      </c>
      <c r="C12039" t="inlineStr">
        <is>
          <t>NICE인프라</t>
        </is>
      </c>
      <c r="D12039" t="n">
        <v>8152658000</v>
      </c>
      <c r="E12039" t="n">
        <v>1355083000</v>
      </c>
      <c r="F12039" t="n">
        <v>532774000</v>
      </c>
      <c r="G12039" t="n">
        <v>226213000</v>
      </c>
      <c r="H12039" t="n">
        <v>2.83</v>
      </c>
      <c r="I12039" t="n">
        <v>3.99</v>
      </c>
      <c r="J12039" t="n">
        <v>9.18</v>
      </c>
      <c r="K12039" t="n">
        <v>-603188000</v>
      </c>
      <c r="L12039" t="n">
        <v>686853000</v>
      </c>
      <c r="M12039" t="n">
        <v>675255000</v>
      </c>
      <c r="N12039" t="n">
        <v>-605015000</v>
      </c>
      <c r="U12039">
        <f>(L12039-K12039)/(2*D12039*0.01)</f>
      </c>
      <c r="V12039">
        <f>(L12039+K12039)/(D12039*0.0001)</f>
      </c>
    </row>
    <row r="12040">
      <c r="A12040" t="n">
        <v>2015</v>
      </c>
      <c r="B12040" t="inlineStr">
        <is>
          <t>00363769</t>
        </is>
      </c>
      <c r="C12040" t="inlineStr">
        <is>
          <t>NICE인프라</t>
        </is>
      </c>
      <c r="D12040" t="n">
        <v>11081967000</v>
      </c>
      <c r="E12040" t="n">
        <v>1799729000</v>
      </c>
      <c r="F12040" t="n">
        <v>1349264000</v>
      </c>
      <c r="G12040" t="n">
        <v>225725000</v>
      </c>
      <c r="H12040" t="n">
        <v>2.63</v>
      </c>
      <c r="I12040" t="n">
        <v>3.09</v>
      </c>
      <c r="J12040" t="n">
        <v>8.359999999999999</v>
      </c>
      <c r="K12040" t="n">
        <v>-730176000</v>
      </c>
      <c r="L12040" t="n">
        <v>836837000</v>
      </c>
      <c r="M12040" t="n">
        <v>821840000</v>
      </c>
      <c r="N12040" t="n">
        <v>-731558000</v>
      </c>
      <c r="O12040">
        <f>D12039</f>
      </c>
      <c r="P12040">
        <f>(E12040-F12040+G12040)/O12040*100</f>
      </c>
      <c r="Q12040">
        <f>H12039</f>
      </c>
      <c r="R12040">
        <f>I12039</f>
      </c>
      <c r="S12040">
        <f>H12040-H12039</f>
      </c>
      <c r="T12040">
        <f>I12040-I12039</f>
      </c>
      <c r="U12040">
        <f>(L12040-K12040)/(2*D12040*0.01)</f>
      </c>
      <c r="V12040">
        <f>(L12040+K12040)/(D12040*0.0001)</f>
      </c>
    </row>
    <row r="12041">
      <c r="A12041" t="n">
        <v>2016</v>
      </c>
      <c r="B12041" t="inlineStr">
        <is>
          <t>00363769</t>
        </is>
      </c>
      <c r="C12041" t="inlineStr">
        <is>
          <t>NICE인프라</t>
        </is>
      </c>
      <c r="D12041" t="n">
        <v>11402965000</v>
      </c>
      <c r="E12041" t="n">
        <v>2273877000</v>
      </c>
      <c r="F12041" t="n">
        <v>1978210000</v>
      </c>
      <c r="G12041" t="n">
        <v>224146000</v>
      </c>
      <c r="H12041" t="n">
        <v>2.615</v>
      </c>
      <c r="I12041" t="n">
        <v>4.7</v>
      </c>
      <c r="J12041" t="n">
        <v>7.72</v>
      </c>
      <c r="K12041" t="n">
        <v>-765969000</v>
      </c>
      <c r="L12041" t="n">
        <v>857795000</v>
      </c>
      <c r="M12041" t="n">
        <v>843350000</v>
      </c>
      <c r="N12041" t="n">
        <v>-766183000</v>
      </c>
      <c r="O12041">
        <f>D12040</f>
      </c>
      <c r="P12041">
        <f>(E12041-F12041+G12041)/O12041*100</f>
      </c>
      <c r="Q12041">
        <f>H12040</f>
      </c>
      <c r="R12041">
        <f>I12040</f>
      </c>
      <c r="S12041">
        <f>H12041-H12040</f>
      </c>
      <c r="T12041">
        <f>I12041-I12040</f>
      </c>
      <c r="U12041">
        <f>(L12041-K12041)/(2*D12041*0.01)</f>
      </c>
      <c r="V12041">
        <f>(L12041+K12041)/(D12041*0.0001)</f>
      </c>
    </row>
    <row r="12042">
      <c r="A12042" t="n">
        <v>2017</v>
      </c>
      <c r="B12042" t="inlineStr">
        <is>
          <t>00363769</t>
        </is>
      </c>
      <c r="C12042" t="inlineStr">
        <is>
          <t>NICE인프라</t>
        </is>
      </c>
      <c r="D12042" t="n">
        <v>16246132000</v>
      </c>
      <c r="E12042" t="n">
        <v>2236442000</v>
      </c>
      <c r="F12042" t="n">
        <v>1288850000</v>
      </c>
      <c r="G12042" t="n">
        <v>249108000</v>
      </c>
      <c r="H12042" t="n">
        <v>3.095</v>
      </c>
      <c r="I12042" t="n">
        <v>5.08</v>
      </c>
      <c r="O12042">
        <f>D12041</f>
      </c>
      <c r="P12042">
        <f>(E12042-F12042+G12042)/O12042*100</f>
      </c>
      <c r="Q12042">
        <f>H12041</f>
      </c>
      <c r="R12042">
        <f>I12041</f>
      </c>
      <c r="S12042">
        <f>H12042-H12041</f>
      </c>
      <c r="T12042">
        <f>I12042-I12041</f>
      </c>
    </row>
    <row r="12043">
      <c r="A12043" t="n">
        <v>2018</v>
      </c>
      <c r="B12043" t="inlineStr">
        <is>
          <t>00363769</t>
        </is>
      </c>
      <c r="C12043" t="inlineStr">
        <is>
          <t>NICE인프라</t>
        </is>
      </c>
      <c r="D12043" t="n">
        <v>18919233000</v>
      </c>
      <c r="E12043" t="n">
        <v>2964891000</v>
      </c>
      <c r="F12043" t="n">
        <v>2897195000</v>
      </c>
      <c r="G12043" t="n">
        <v>409349000</v>
      </c>
      <c r="H12043" t="n">
        <v>2.795</v>
      </c>
      <c r="I12043" t="n">
        <v>4.585</v>
      </c>
      <c r="J12043" t="n">
        <v>8.324999999999999</v>
      </c>
      <c r="K12043" t="n">
        <v>-1203148000</v>
      </c>
      <c r="L12043" t="n">
        <v>1374996000</v>
      </c>
      <c r="M12043" t="n">
        <v>1330550000</v>
      </c>
      <c r="N12043" t="n">
        <v>-1178253000</v>
      </c>
      <c r="O12043">
        <f>D12042</f>
      </c>
      <c r="P12043">
        <f>(E12043-F12043+G12043)/O12043*100</f>
      </c>
      <c r="Q12043">
        <f>H12042</f>
      </c>
      <c r="R12043">
        <f>I12042</f>
      </c>
      <c r="S12043">
        <f>H12043-H12042</f>
      </c>
      <c r="T12043">
        <f>I12043-I12042</f>
      </c>
      <c r="U12043">
        <f>(L12043-K12043)/(2*D12043*0.01)</f>
      </c>
      <c r="V12043">
        <f>(L12043+K12043)/(D12043*0.0001)</f>
      </c>
    </row>
    <row r="12044">
      <c r="A12044" t="n">
        <v>2019</v>
      </c>
      <c r="B12044" t="inlineStr">
        <is>
          <t>00363769</t>
        </is>
      </c>
      <c r="C12044" t="inlineStr">
        <is>
          <t>NICE인프라</t>
        </is>
      </c>
      <c r="D12044" t="n">
        <v>23264843000</v>
      </c>
      <c r="E12044" t="n">
        <v>3489733000</v>
      </c>
      <c r="F12044" t="n">
        <v>2475833000</v>
      </c>
      <c r="G12044" t="n">
        <v>385939000</v>
      </c>
      <c r="O12044">
        <f>D12043</f>
      </c>
      <c r="P12044">
        <f>(E12044-F12044+G12044)/O12044*100</f>
      </c>
    </row>
    <row r="12045">
      <c r="A12045" t="n">
        <v>2021</v>
      </c>
      <c r="B12045" t="inlineStr">
        <is>
          <t>00363769</t>
        </is>
      </c>
      <c r="C12045" t="inlineStr">
        <is>
          <t>NICE인프라</t>
        </is>
      </c>
      <c r="D12045" t="n">
        <v>20646743000</v>
      </c>
      <c r="E12045" t="n">
        <v>3290364000</v>
      </c>
      <c r="F12045" t="n">
        <v>1299586000</v>
      </c>
      <c r="G12045" t="n">
        <v>470409000</v>
      </c>
      <c r="H12045" t="n">
        <v>2.645</v>
      </c>
      <c r="I12045" t="n">
        <v>4.205</v>
      </c>
      <c r="J12045" t="n">
        <v>9.93</v>
      </c>
      <c r="K12045" t="n">
        <v>-1957541000</v>
      </c>
      <c r="L12045" t="n">
        <v>2286569000</v>
      </c>
      <c r="M12045" t="n">
        <v>2225999000</v>
      </c>
      <c r="N12045" t="n">
        <v>-1947040000</v>
      </c>
      <c r="U12045">
        <f>(L12045-K12045)/(2*D12045*0.01)</f>
      </c>
      <c r="V12045">
        <f>(L12045+K12045)/(D12045*0.0001)</f>
      </c>
    </row>
    <row r="12046">
      <c r="A12046" t="n">
        <v>2014</v>
      </c>
      <c r="B12046" t="inlineStr">
        <is>
          <t>00363927</t>
        </is>
      </c>
      <c r="C12046" t="inlineStr">
        <is>
          <t>NE능률</t>
        </is>
      </c>
      <c r="D12046" t="n">
        <v>4468474703</v>
      </c>
      <c r="E12046" t="n">
        <v>814902174</v>
      </c>
      <c r="F12046" t="n">
        <v>682552562</v>
      </c>
      <c r="G12046" t="n">
        <v>104204538</v>
      </c>
      <c r="H12046" t="n">
        <v>2.48</v>
      </c>
      <c r="I12046" t="n">
        <v>2.5</v>
      </c>
      <c r="K12046" t="n">
        <v>-150583966</v>
      </c>
      <c r="L12046" t="n">
        <v>163616798</v>
      </c>
      <c r="M12046" t="n">
        <v>162532220</v>
      </c>
      <c r="N12046" t="n">
        <v>-152447109</v>
      </c>
      <c r="U12046">
        <f>(L12046-K12046)/(2*D12046*0.01)</f>
      </c>
      <c r="V12046">
        <f>(L12046+K12046)/(D12046*0.0001)</f>
      </c>
    </row>
    <row r="12047">
      <c r="A12047" t="n">
        <v>2015</v>
      </c>
      <c r="B12047" t="inlineStr">
        <is>
          <t>00363927</t>
        </is>
      </c>
      <c r="C12047" t="inlineStr">
        <is>
          <t>NE능률</t>
        </is>
      </c>
      <c r="D12047" t="n">
        <v>5395678107</v>
      </c>
      <c r="E12047" t="n">
        <v>900982653</v>
      </c>
      <c r="F12047" t="n">
        <v>398740672</v>
      </c>
      <c r="G12047" t="n">
        <v>94681775</v>
      </c>
      <c r="H12047" t="n">
        <v>2.35</v>
      </c>
      <c r="I12047" t="n">
        <v>6.3</v>
      </c>
      <c r="K12047" t="n">
        <v>-195554706</v>
      </c>
      <c r="L12047" t="n">
        <v>212516288</v>
      </c>
      <c r="M12047" t="n">
        <v>210843395</v>
      </c>
      <c r="N12047" t="n">
        <v>-197750316</v>
      </c>
      <c r="O12047">
        <f>D12046</f>
      </c>
      <c r="P12047">
        <f>(E12047-F12047+G12047)/O12047*100</f>
      </c>
      <c r="Q12047">
        <f>H12046</f>
      </c>
      <c r="R12047">
        <f>I12046</f>
      </c>
      <c r="S12047">
        <f>H12047-H12046</f>
      </c>
      <c r="T12047">
        <f>I12047-I12046</f>
      </c>
      <c r="U12047">
        <f>(L12047-K12047)/(2*D12047*0.01)</f>
      </c>
      <c r="V12047">
        <f>(L12047+K12047)/(D12047*0.0001)</f>
      </c>
    </row>
    <row r="12048">
      <c r="A12048" t="n">
        <v>2016</v>
      </c>
      <c r="B12048" t="inlineStr">
        <is>
          <t>00363927</t>
        </is>
      </c>
      <c r="C12048" t="inlineStr">
        <is>
          <t>NE능률</t>
        </is>
      </c>
      <c r="D12048" t="n">
        <v>6065352871</v>
      </c>
      <c r="E12048" t="n">
        <v>1026689357</v>
      </c>
      <c r="F12048" t="n">
        <v>681275891</v>
      </c>
      <c r="G12048" t="n">
        <v>101664297</v>
      </c>
      <c r="H12048" t="n">
        <v>2.31</v>
      </c>
      <c r="I12048" t="n">
        <v>6.37</v>
      </c>
      <c r="K12048" t="n">
        <v>-229543743</v>
      </c>
      <c r="L12048" t="n">
        <v>250287330</v>
      </c>
      <c r="M12048" t="n">
        <v>248660946</v>
      </c>
      <c r="N12048" t="n">
        <v>-232427915</v>
      </c>
      <c r="O12048">
        <f>D12047</f>
      </c>
      <c r="P12048">
        <f>(E12048-F12048+G12048)/O12048*100</f>
      </c>
      <c r="Q12048">
        <f>H12047</f>
      </c>
      <c r="R12048">
        <f>I12047</f>
      </c>
      <c r="S12048">
        <f>H12048-H12047</f>
      </c>
      <c r="T12048">
        <f>I12048-I12047</f>
      </c>
      <c r="U12048">
        <f>(L12048-K12048)/(2*D12048*0.01)</f>
      </c>
      <c r="V12048">
        <f>(L12048+K12048)/(D12048*0.0001)</f>
      </c>
    </row>
    <row r="12049">
      <c r="A12049" t="n">
        <v>2017</v>
      </c>
      <c r="B12049" t="inlineStr">
        <is>
          <t>00363927</t>
        </is>
      </c>
      <c r="C12049" t="inlineStr">
        <is>
          <t>NE능률</t>
        </is>
      </c>
      <c r="D12049" t="n">
        <v>9327842730</v>
      </c>
      <c r="E12049" t="n">
        <v>1112977101</v>
      </c>
      <c r="F12049" t="n">
        <v>1094491944</v>
      </c>
      <c r="G12049" t="n">
        <v>138545684</v>
      </c>
      <c r="H12049" t="n">
        <v>2.88</v>
      </c>
      <c r="I12049" t="n">
        <v>5.38</v>
      </c>
      <c r="K12049" t="n">
        <v>-340197636</v>
      </c>
      <c r="L12049" t="n">
        <v>370058108</v>
      </c>
      <c r="M12049" t="n">
        <v>369823089</v>
      </c>
      <c r="N12049" t="n">
        <v>-346335394</v>
      </c>
      <c r="O12049">
        <f>D12048</f>
      </c>
      <c r="P12049">
        <f>(E12049-F12049+G12049)/O12049*100</f>
      </c>
      <c r="Q12049">
        <f>H12048</f>
      </c>
      <c r="R12049">
        <f>I12048</f>
      </c>
      <c r="S12049">
        <f>H12049-H12048</f>
      </c>
      <c r="T12049">
        <f>I12049-I12048</f>
      </c>
      <c r="U12049">
        <f>(L12049-K12049)/(2*D12049*0.01)</f>
      </c>
      <c r="V12049">
        <f>(L12049+K12049)/(D12049*0.0001)</f>
      </c>
    </row>
    <row r="12050">
      <c r="A12050" t="n">
        <v>2018</v>
      </c>
      <c r="B12050" t="inlineStr">
        <is>
          <t>00363927</t>
        </is>
      </c>
      <c r="C12050" t="inlineStr">
        <is>
          <t>NE능률</t>
        </is>
      </c>
      <c r="D12050" t="n">
        <v>8734062406</v>
      </c>
      <c r="E12050" t="n">
        <v>1759406264</v>
      </c>
      <c r="F12050" t="n">
        <v>2198346632</v>
      </c>
      <c r="G12050" t="n">
        <v>242093564</v>
      </c>
      <c r="H12050" t="n">
        <v>2.65</v>
      </c>
      <c r="I12050" t="n">
        <v>4.74</v>
      </c>
      <c r="K12050" t="n">
        <v>-328820194</v>
      </c>
      <c r="L12050" t="n">
        <v>357205421</v>
      </c>
      <c r="M12050" t="n">
        <v>356145351</v>
      </c>
      <c r="N12050" t="n">
        <v>-334033110</v>
      </c>
      <c r="O12050">
        <f>D12049</f>
      </c>
      <c r="P12050">
        <f>(E12050-F12050+G12050)/O12050*100</f>
      </c>
      <c r="Q12050">
        <f>H12049</f>
      </c>
      <c r="R12050">
        <f>I12049</f>
      </c>
      <c r="S12050">
        <f>H12050-H12049</f>
      </c>
      <c r="T12050">
        <f>I12050-I12049</f>
      </c>
      <c r="U12050">
        <f>(L12050-K12050)/(2*D12050*0.01)</f>
      </c>
      <c r="V12050">
        <f>(L12050+K12050)/(D12050*0.0001)</f>
      </c>
    </row>
    <row r="12051">
      <c r="A12051" t="n">
        <v>2019</v>
      </c>
      <c r="B12051" t="inlineStr">
        <is>
          <t>00363927</t>
        </is>
      </c>
      <c r="C12051" t="inlineStr">
        <is>
          <t>NE능률</t>
        </is>
      </c>
      <c r="D12051" t="n">
        <v>8897299588</v>
      </c>
      <c r="E12051" t="n">
        <v>1540492236</v>
      </c>
      <c r="F12051" t="n">
        <v>1859407983</v>
      </c>
      <c r="G12051" t="n">
        <v>201722172</v>
      </c>
      <c r="H12051" t="n">
        <v>2.5</v>
      </c>
      <c r="I12051" t="n">
        <v>4.63</v>
      </c>
      <c r="K12051" t="n">
        <v>-487210370</v>
      </c>
      <c r="L12051" t="n">
        <v>541653945</v>
      </c>
      <c r="M12051" t="n">
        <v>540166505</v>
      </c>
      <c r="N12051" t="n">
        <v>-495041377</v>
      </c>
      <c r="O12051">
        <f>D12050</f>
      </c>
      <c r="P12051">
        <f>(E12051-F12051+G12051)/O12051*100</f>
      </c>
      <c r="Q12051">
        <f>H12050</f>
      </c>
      <c r="R12051">
        <f>I12050</f>
      </c>
      <c r="S12051">
        <f>H12051-H12050</f>
      </c>
      <c r="T12051">
        <f>I12051-I12050</f>
      </c>
      <c r="U12051">
        <f>(L12051-K12051)/(2*D12051*0.01)</f>
      </c>
      <c r="V12051">
        <f>(L12051+K12051)/(D12051*0.0001)</f>
      </c>
    </row>
    <row r="12052">
      <c r="A12052" t="n">
        <v>2020</v>
      </c>
      <c r="B12052" t="inlineStr">
        <is>
          <t>00363927</t>
        </is>
      </c>
      <c r="C12052" t="inlineStr">
        <is>
          <t>NE능률</t>
        </is>
      </c>
      <c r="D12052" t="n">
        <v>8354063522</v>
      </c>
      <c r="E12052" t="n">
        <v>1488781620</v>
      </c>
      <c r="F12052" t="n">
        <v>2000755893</v>
      </c>
      <c r="G12052" t="n">
        <v>202710924</v>
      </c>
      <c r="H12052" t="n">
        <v>2.23</v>
      </c>
      <c r="I12052" t="n">
        <v>4.87</v>
      </c>
      <c r="K12052" t="n">
        <v>-364989486</v>
      </c>
      <c r="L12052" t="n">
        <v>399733206</v>
      </c>
      <c r="M12052" t="n">
        <v>397749931</v>
      </c>
      <c r="N12052" t="n">
        <v>-370109212</v>
      </c>
      <c r="O12052">
        <f>D12051</f>
      </c>
      <c r="P12052">
        <f>(E12052-F12052+G12052)/O12052*100</f>
      </c>
      <c r="Q12052">
        <f>H12051</f>
      </c>
      <c r="R12052">
        <f>I12051</f>
      </c>
      <c r="S12052">
        <f>H12052-H12051</f>
      </c>
      <c r="T12052">
        <f>I12052-I12051</f>
      </c>
      <c r="U12052">
        <f>(L12052-K12052)/(2*D12052*0.01)</f>
      </c>
      <c r="V12052">
        <f>(L12052+K12052)/(D12052*0.0001)</f>
      </c>
    </row>
    <row r="12053">
      <c r="A12053" t="n">
        <v>2021</v>
      </c>
      <c r="B12053" t="inlineStr">
        <is>
          <t>00363927</t>
        </is>
      </c>
      <c r="C12053" t="inlineStr">
        <is>
          <t>NE능률</t>
        </is>
      </c>
      <c r="D12053" t="n">
        <v>8484690491</v>
      </c>
      <c r="E12053" t="n">
        <v>1163013528</v>
      </c>
      <c r="F12053" t="n">
        <v>833082364</v>
      </c>
      <c r="G12053" t="n">
        <v>167702820</v>
      </c>
      <c r="H12053" t="n">
        <v>2.85</v>
      </c>
      <c r="I12053" t="n">
        <v>4.87</v>
      </c>
      <c r="K12053" t="n">
        <v>-345244436</v>
      </c>
      <c r="L12053" t="n">
        <v>375873010</v>
      </c>
      <c r="M12053" t="n">
        <v>376489542</v>
      </c>
      <c r="N12053" t="n">
        <v>-352214309</v>
      </c>
      <c r="O12053">
        <f>D12052</f>
      </c>
      <c r="P12053">
        <f>(E12053-F12053+G12053)/O12053*100</f>
      </c>
      <c r="Q12053">
        <f>H12052</f>
      </c>
      <c r="R12053">
        <f>I12052</f>
      </c>
      <c r="S12053">
        <f>H12053-H12052</f>
      </c>
      <c r="T12053">
        <f>I12053-I12052</f>
      </c>
      <c r="U12053">
        <f>(L12053-K12053)/(2*D12053*0.01)</f>
      </c>
      <c r="V12053">
        <f>(L12053+K12053)/(D12053*0.0001)</f>
      </c>
    </row>
    <row r="12054">
      <c r="A12054" t="n">
        <v>2022</v>
      </c>
      <c r="B12054" t="inlineStr">
        <is>
          <t>00363927</t>
        </is>
      </c>
      <c r="C12054" t="inlineStr">
        <is>
          <t>NE능률</t>
        </is>
      </c>
      <c r="D12054" t="n">
        <v>8154492368</v>
      </c>
      <c r="E12054" t="n">
        <v>1138325292</v>
      </c>
      <c r="F12054" t="n">
        <v>1034242347</v>
      </c>
      <c r="G12054" t="n">
        <v>216836256</v>
      </c>
      <c r="H12054" t="n">
        <v>5.42</v>
      </c>
      <c r="I12054" t="n">
        <v>4.79</v>
      </c>
      <c r="K12054" t="n">
        <v>-294534355</v>
      </c>
      <c r="L12054" t="n">
        <v>317900086</v>
      </c>
      <c r="M12054" t="n">
        <v>326769937</v>
      </c>
      <c r="N12054" t="n">
        <v>-307771871</v>
      </c>
      <c r="O12054">
        <f>D12053</f>
      </c>
      <c r="P12054">
        <f>(E12054-F12054+G12054)/O12054*100</f>
      </c>
      <c r="Q12054">
        <f>H12053</f>
      </c>
      <c r="R12054">
        <f>I12053</f>
      </c>
      <c r="S12054">
        <f>H12054-H12053</f>
      </c>
      <c r="T12054">
        <f>I12054-I12053</f>
      </c>
      <c r="U12054">
        <f>(L12054-K12054)/(2*D12054*0.01)</f>
      </c>
      <c r="V12054">
        <f>(L12054+K12054)/(D12054*0.0001)</f>
      </c>
    </row>
    <row r="12055">
      <c r="A12055" t="n">
        <v>2023</v>
      </c>
      <c r="B12055" t="inlineStr">
        <is>
          <t>00363927</t>
        </is>
      </c>
      <c r="C12055" t="inlineStr">
        <is>
          <t>NE능률</t>
        </is>
      </c>
      <c r="D12055" t="n">
        <v>8974907059</v>
      </c>
      <c r="E12055" t="n">
        <v>1128505848</v>
      </c>
      <c r="F12055" t="n">
        <v>882071877</v>
      </c>
      <c r="G12055" t="n">
        <v>390057552</v>
      </c>
      <c r="H12055" t="n">
        <v>4.75</v>
      </c>
      <c r="I12055" t="n">
        <v>4.74</v>
      </c>
      <c r="K12055" t="n">
        <v>-532663948</v>
      </c>
      <c r="L12055" t="n">
        <v>595111471</v>
      </c>
      <c r="M12055" t="n">
        <v>606904650</v>
      </c>
      <c r="N12055" t="n">
        <v>-552143187</v>
      </c>
      <c r="O12055">
        <f>D12054</f>
      </c>
      <c r="P12055">
        <f>(E12055-F12055+G12055)/O12055*100</f>
      </c>
      <c r="Q12055">
        <f>H12054</f>
      </c>
      <c r="R12055">
        <f>I12054</f>
      </c>
      <c r="S12055">
        <f>H12055-H12054</f>
      </c>
      <c r="T12055">
        <f>I12055-I12054</f>
      </c>
      <c r="U12055">
        <f>(L12055-K12055)/(2*D12055*0.01)</f>
      </c>
      <c r="V12055">
        <f>(L12055+K12055)/(D12055*0.0001)</f>
      </c>
    </row>
    <row r="12056">
      <c r="A12056" t="n">
        <v>2024</v>
      </c>
      <c r="B12056" t="inlineStr">
        <is>
          <t>00363927</t>
        </is>
      </c>
      <c r="C12056" t="inlineStr">
        <is>
          <t>NE능률</t>
        </is>
      </c>
      <c r="D12056" t="n">
        <v>8629302086</v>
      </c>
      <c r="E12056" t="n">
        <v>1282842288</v>
      </c>
      <c r="F12056" t="n">
        <v>2260315594</v>
      </c>
      <c r="G12056" t="n">
        <v>398802552</v>
      </c>
      <c r="H12056" t="n">
        <v>4.19</v>
      </c>
      <c r="I12056" t="n">
        <v>4.7</v>
      </c>
      <c r="K12056" t="n">
        <v>-506361786</v>
      </c>
      <c r="L12056" t="n">
        <v>565469735</v>
      </c>
      <c r="M12056" t="n">
        <v>573402534</v>
      </c>
      <c r="N12056" t="n">
        <v>-522223176</v>
      </c>
      <c r="O12056">
        <f>D12055</f>
      </c>
      <c r="P12056">
        <f>(E12056-F12056+G12056)/O12056*100</f>
      </c>
      <c r="Q12056">
        <f>H12055</f>
      </c>
      <c r="R12056">
        <f>I12055</f>
      </c>
      <c r="S12056">
        <f>H12056-H12055</f>
      </c>
      <c r="T12056">
        <f>I12056-I12055</f>
      </c>
      <c r="U12056">
        <f>(L12056-K12056)/(2*D12056*0.01)</f>
      </c>
      <c r="V12056">
        <f>(L12056+K12056)/(D12056*0.0001)</f>
      </c>
    </row>
    <row r="12057">
      <c r="A12057" t="n">
        <v>2025</v>
      </c>
      <c r="B12057" t="inlineStr">
        <is>
          <t>00363927</t>
        </is>
      </c>
      <c r="C12057" t="inlineStr">
        <is>
          <t>NE능률</t>
        </is>
      </c>
      <c r="D12057" t="n">
        <v>8966696812</v>
      </c>
      <c r="E12057" t="n">
        <v>1203575160</v>
      </c>
      <c r="F12057" t="n">
        <v>957763859</v>
      </c>
      <c r="G12057" t="n">
        <v>338680080</v>
      </c>
      <c r="H12057" t="n">
        <v>4.49</v>
      </c>
      <c r="I12057" t="n">
        <v>4.71</v>
      </c>
      <c r="K12057" t="n">
        <v>-499388970</v>
      </c>
      <c r="L12057" t="n">
        <v>556094620</v>
      </c>
      <c r="M12057" t="n">
        <v>565690385</v>
      </c>
      <c r="N12057" t="n">
        <v>-516527825</v>
      </c>
      <c r="O12057">
        <f>D12056</f>
      </c>
      <c r="P12057">
        <f>(E12057-F12057+G12057)/O12057*100</f>
      </c>
      <c r="Q12057">
        <f>H12056</f>
      </c>
      <c r="R12057">
        <f>I12056</f>
      </c>
      <c r="S12057">
        <f>H12057-H12056</f>
      </c>
      <c r="T12057">
        <f>I12057-I12056</f>
      </c>
      <c r="U12057">
        <f>(L12057-K12057)/(2*D12057*0.01)</f>
      </c>
      <c r="V12057">
        <f>(L12057+K12057)/(D12057*0.0001)</f>
      </c>
    </row>
    <row r="12058">
      <c r="A12058" t="n">
        <v>2014</v>
      </c>
      <c r="B12058" t="inlineStr">
        <is>
          <t>00364254</t>
        </is>
      </c>
      <c r="C12058" t="inlineStr">
        <is>
          <t>알티캐스트</t>
        </is>
      </c>
      <c r="D12058" t="n">
        <v>12799002000</v>
      </c>
      <c r="E12058" t="n">
        <v>1541427000</v>
      </c>
      <c r="F12058" t="n">
        <v>626300000</v>
      </c>
      <c r="G12058" t="n">
        <v>339409000</v>
      </c>
      <c r="H12058" t="n">
        <v>2.6</v>
      </c>
      <c r="I12058" t="n">
        <v>5.5</v>
      </c>
      <c r="K12058" t="n">
        <v>-852861000</v>
      </c>
      <c r="L12058" t="n">
        <v>852861000</v>
      </c>
      <c r="M12058" t="n">
        <v>819788000</v>
      </c>
      <c r="N12058" t="n">
        <v>-819788000</v>
      </c>
      <c r="U12058">
        <f>(L12058-K12058)/(2*D12058*0.01)</f>
      </c>
    </row>
    <row r="12059">
      <c r="A12059" t="n">
        <v>2015</v>
      </c>
      <c r="B12059" t="inlineStr">
        <is>
          <t>00364254</t>
        </is>
      </c>
      <c r="C12059" t="inlineStr">
        <is>
          <t>알티캐스트</t>
        </is>
      </c>
      <c r="D12059" t="n">
        <v>14131291000</v>
      </c>
      <c r="E12059" t="n">
        <v>1853682000</v>
      </c>
      <c r="F12059" t="n">
        <v>951433000</v>
      </c>
      <c r="G12059" t="n">
        <v>315056000</v>
      </c>
      <c r="H12059" t="n">
        <v>2.2</v>
      </c>
      <c r="I12059" t="n">
        <v>5</v>
      </c>
      <c r="K12059" t="n">
        <v>-814903000</v>
      </c>
      <c r="L12059" t="n">
        <v>913789000</v>
      </c>
      <c r="M12059" t="n">
        <v>879145000</v>
      </c>
      <c r="N12059" t="n">
        <v>-801560000</v>
      </c>
      <c r="O12059">
        <f>D12058</f>
      </c>
      <c r="P12059">
        <f>(E12059-F12059+G12059)/O12059*100</f>
      </c>
      <c r="Q12059">
        <f>H12058</f>
      </c>
      <c r="R12059">
        <f>I12058</f>
      </c>
      <c r="S12059">
        <f>H12059-H12058</f>
      </c>
      <c r="T12059">
        <f>I12059-I12058</f>
      </c>
      <c r="U12059">
        <f>(L12059-K12059)/(2*D12059*0.01)</f>
      </c>
      <c r="V12059">
        <f>(L12059+K12059)/(D12059*0.0001)</f>
      </c>
    </row>
    <row r="12060">
      <c r="A12060" t="n">
        <v>2016</v>
      </c>
      <c r="B12060" t="inlineStr">
        <is>
          <t>00364254</t>
        </is>
      </c>
      <c r="C12060" t="inlineStr">
        <is>
          <t>알티캐스트</t>
        </is>
      </c>
      <c r="D12060" t="n">
        <v>12783424000</v>
      </c>
      <c r="E12060" t="n">
        <v>2037196000</v>
      </c>
      <c r="F12060" t="n">
        <v>2711913000</v>
      </c>
      <c r="G12060" t="n">
        <v>506732000</v>
      </c>
      <c r="H12060" t="n">
        <v>2.2</v>
      </c>
      <c r="I12060" t="n">
        <v>4.68</v>
      </c>
      <c r="K12060" t="n">
        <v>-857431000</v>
      </c>
      <c r="L12060" t="n">
        <v>-1624530000</v>
      </c>
      <c r="M12060" t="n">
        <v>760337000</v>
      </c>
      <c r="N12060" t="n">
        <v>-1592156000</v>
      </c>
      <c r="O12060">
        <f>D12059</f>
      </c>
      <c r="P12060">
        <f>(E12060-F12060+G12060)/O12060*100</f>
      </c>
      <c r="Q12060">
        <f>H12059</f>
      </c>
      <c r="R12060">
        <f>I12059</f>
      </c>
      <c r="S12060">
        <f>H12060-H12059</f>
      </c>
      <c r="T12060">
        <f>I12060-I12059</f>
      </c>
    </row>
    <row r="12061">
      <c r="A12061" t="n">
        <v>2017</v>
      </c>
      <c r="B12061" t="inlineStr">
        <is>
          <t>00364254</t>
        </is>
      </c>
      <c r="C12061" t="inlineStr">
        <is>
          <t>알티캐스트</t>
        </is>
      </c>
      <c r="D12061" t="n">
        <v>14352959000</v>
      </c>
      <c r="E12061" t="n">
        <v>1822815000</v>
      </c>
      <c r="F12061" t="n">
        <v>1099810000</v>
      </c>
      <c r="G12061" t="n">
        <v>263959000</v>
      </c>
      <c r="H12061" t="n">
        <v>2.8</v>
      </c>
      <c r="I12061" t="n">
        <v>4.4</v>
      </c>
      <c r="K12061" t="n">
        <v>-1019214000</v>
      </c>
      <c r="L12061" t="n">
        <v>1164945000</v>
      </c>
      <c r="M12061" t="n">
        <v>1144438000</v>
      </c>
      <c r="N12061" t="n">
        <v>-1021702000</v>
      </c>
      <c r="O12061">
        <f>D12060</f>
      </c>
      <c r="P12061">
        <f>(E12061-F12061+G12061)/O12061*100</f>
      </c>
      <c r="Q12061">
        <f>H12060</f>
      </c>
      <c r="R12061">
        <f>I12060</f>
      </c>
      <c r="S12061">
        <f>H12061-H12060</f>
      </c>
      <c r="T12061">
        <f>I12061-I12060</f>
      </c>
      <c r="U12061">
        <f>(L12061-K12061)/(2*D12061*0.01)</f>
      </c>
      <c r="V12061">
        <f>(L12061+K12061)/(D12061*0.0001)</f>
      </c>
    </row>
    <row r="12062">
      <c r="A12062" t="n">
        <v>2018</v>
      </c>
      <c r="B12062" t="inlineStr">
        <is>
          <t>00364254</t>
        </is>
      </c>
      <c r="C12062" t="inlineStr">
        <is>
          <t>알티캐스트</t>
        </is>
      </c>
      <c r="D12062" t="n">
        <v>14443464000</v>
      </c>
      <c r="E12062" t="n">
        <v>2640956000</v>
      </c>
      <c r="F12062" t="n">
        <v>3634316000</v>
      </c>
      <c r="G12062" t="n">
        <v>426072000</v>
      </c>
      <c r="H12062" t="n">
        <v>2.2</v>
      </c>
      <c r="I12062" t="n">
        <v>4.41</v>
      </c>
      <c r="K12062" t="n">
        <v>-799545000</v>
      </c>
      <c r="L12062" t="n">
        <v>895300000</v>
      </c>
      <c r="M12062" t="n">
        <v>875645000</v>
      </c>
      <c r="N12062" t="n">
        <v>-798347000</v>
      </c>
      <c r="O12062">
        <f>D12061</f>
      </c>
      <c r="P12062">
        <f>(E12062-F12062+G12062)/O12062*100</f>
      </c>
      <c r="Q12062">
        <f>H12061</f>
      </c>
      <c r="R12062">
        <f>I12061</f>
      </c>
      <c r="S12062">
        <f>H12062-H12061</f>
      </c>
      <c r="T12062">
        <f>I12062-I12061</f>
      </c>
      <c r="U12062">
        <f>(L12062-K12062)/(2*D12062*0.01)</f>
      </c>
      <c r="V12062">
        <f>(L12062+K12062)/(D12062*0.0001)</f>
      </c>
    </row>
    <row r="12063">
      <c r="A12063" t="n">
        <v>2019</v>
      </c>
      <c r="B12063" t="inlineStr">
        <is>
          <t>00364254</t>
        </is>
      </c>
      <c r="C12063" t="inlineStr">
        <is>
          <t>알티캐스트</t>
        </is>
      </c>
      <c r="D12063" t="n">
        <v>9720533000</v>
      </c>
      <c r="E12063" t="n">
        <v>2203041000</v>
      </c>
      <c r="F12063" t="n">
        <v>5832946000</v>
      </c>
      <c r="G12063" t="n">
        <v>284063000</v>
      </c>
      <c r="H12063" t="n">
        <v>1.8</v>
      </c>
      <c r="I12063" t="n">
        <v>4.66</v>
      </c>
      <c r="O12063">
        <f>D12062</f>
      </c>
      <c r="P12063">
        <f>(E12063-F12063+G12063)/O12063*100</f>
      </c>
      <c r="Q12063">
        <f>H12062</f>
      </c>
      <c r="R12063">
        <f>I12062</f>
      </c>
      <c r="S12063">
        <f>H12063-H12062</f>
      </c>
      <c r="T12063">
        <f>I12063-I12062</f>
      </c>
    </row>
    <row r="12064">
      <c r="A12064" t="n">
        <v>2020</v>
      </c>
      <c r="B12064" t="inlineStr">
        <is>
          <t>00364254</t>
        </is>
      </c>
      <c r="C12064" t="inlineStr">
        <is>
          <t>알티캐스트</t>
        </is>
      </c>
      <c r="D12064" t="n">
        <v>9062682000</v>
      </c>
      <c r="E12064" t="n">
        <v>1846868000</v>
      </c>
      <c r="F12064" t="n">
        <v>2473880000</v>
      </c>
      <c r="G12064" t="n">
        <v>165638000</v>
      </c>
      <c r="H12064" t="n">
        <v>1.9</v>
      </c>
      <c r="I12064" t="n">
        <v>4.15</v>
      </c>
      <c r="K12064" t="n">
        <v>-577891000</v>
      </c>
      <c r="L12064" t="n">
        <v>657707000</v>
      </c>
      <c r="M12064" t="n">
        <v>644264000</v>
      </c>
      <c r="N12064" t="n">
        <v>-577813000</v>
      </c>
      <c r="O12064">
        <f>D12063</f>
      </c>
      <c r="P12064">
        <f>(E12064-F12064+G12064)/O12064*100</f>
      </c>
      <c r="Q12064">
        <f>H12063</f>
      </c>
      <c r="R12064">
        <f>I12063</f>
      </c>
      <c r="S12064">
        <f>H12064-H12063</f>
      </c>
      <c r="T12064">
        <f>I12064-I12063</f>
      </c>
      <c r="U12064">
        <f>(L12064-K12064)/(2*D12064*0.01)</f>
      </c>
      <c r="V12064">
        <f>(L12064+K12064)/(D12064*0.0001)</f>
      </c>
    </row>
    <row r="12065">
      <c r="A12065" t="n">
        <v>2021</v>
      </c>
      <c r="B12065" t="inlineStr">
        <is>
          <t>00364254</t>
        </is>
      </c>
      <c r="C12065" t="inlineStr">
        <is>
          <t>알티캐스트</t>
        </is>
      </c>
      <c r="D12065" t="n">
        <v>2166243000</v>
      </c>
      <c r="E12065" t="n">
        <v>1126964000</v>
      </c>
      <c r="F12065" t="n">
        <v>3337671000</v>
      </c>
      <c r="G12065" t="n">
        <v>101426000</v>
      </c>
      <c r="H12065" t="n">
        <v>2.9</v>
      </c>
      <c r="I12065" t="n">
        <v>3.25</v>
      </c>
      <c r="K12065" t="n">
        <v>-153826000</v>
      </c>
      <c r="L12065" t="n">
        <v>177126000</v>
      </c>
      <c r="M12065" t="n">
        <v>177474000</v>
      </c>
      <c r="N12065" t="n">
        <v>-156987000</v>
      </c>
      <c r="O12065">
        <f>D12064</f>
      </c>
      <c r="P12065">
        <f>(E12065-F12065+G12065)/O12065*100</f>
      </c>
      <c r="Q12065">
        <f>H12064</f>
      </c>
      <c r="R12065">
        <f>I12064</f>
      </c>
      <c r="S12065">
        <f>H12065-H12064</f>
      </c>
      <c r="T12065">
        <f>I12065-I12064</f>
      </c>
      <c r="U12065">
        <f>(L12065-K12065)/(2*D12065*0.01)</f>
      </c>
      <c r="V12065">
        <f>(L12065+K12065)/(D12065*0.0001)</f>
      </c>
    </row>
    <row r="12066">
      <c r="A12066" t="n">
        <v>2022</v>
      </c>
      <c r="B12066" t="inlineStr">
        <is>
          <t>00364254</t>
        </is>
      </c>
      <c r="C12066" t="inlineStr">
        <is>
          <t>알티캐스트</t>
        </is>
      </c>
      <c r="D12066" t="n">
        <v>1892610000</v>
      </c>
      <c r="E12066" t="n">
        <v>702467000</v>
      </c>
      <c r="F12066" t="n">
        <v>940265000</v>
      </c>
      <c r="G12066" t="n">
        <v>87589000</v>
      </c>
      <c r="H12066" t="n">
        <v>5.4</v>
      </c>
      <c r="I12066" t="n">
        <v>4.27</v>
      </c>
      <c r="K12066" t="n">
        <v>-108945000</v>
      </c>
      <c r="L12066" t="n">
        <v>124552000</v>
      </c>
      <c r="M12066" t="n">
        <v>127972000</v>
      </c>
      <c r="N12066" t="n">
        <v>-113656000</v>
      </c>
      <c r="O12066">
        <f>D12065</f>
      </c>
      <c r="P12066">
        <f>(E12066-F12066+G12066)/O12066*100</f>
      </c>
      <c r="Q12066">
        <f>H12065</f>
      </c>
      <c r="R12066">
        <f>I12065</f>
      </c>
      <c r="S12066">
        <f>H12066-H12065</f>
      </c>
      <c r="T12066">
        <f>I12066-I12065</f>
      </c>
      <c r="U12066">
        <f>(L12066-K12066)/(2*D12066*0.01)</f>
      </c>
      <c r="V12066">
        <f>(L12066+K12066)/(D12066*0.0001)</f>
      </c>
    </row>
    <row r="12067">
      <c r="A12067" t="n">
        <v>2023</v>
      </c>
      <c r="B12067" t="inlineStr">
        <is>
          <t>00364254</t>
        </is>
      </c>
      <c r="C12067" t="inlineStr">
        <is>
          <t>알티캐스트</t>
        </is>
      </c>
      <c r="D12067" t="n">
        <v>920793000</v>
      </c>
      <c r="E12067" t="n">
        <v>284470000</v>
      </c>
      <c r="F12067" t="n">
        <v>1440829000</v>
      </c>
      <c r="G12067" t="n">
        <v>54949000</v>
      </c>
      <c r="H12067" t="n">
        <v>5</v>
      </c>
      <c r="I12067" t="n">
        <v>4.78</v>
      </c>
      <c r="O12067">
        <f>D12066</f>
      </c>
      <c r="P12067">
        <f>(E12067-F12067+G12067)/O12067*100</f>
      </c>
      <c r="Q12067">
        <f>H12066</f>
      </c>
      <c r="R12067">
        <f>I12066</f>
      </c>
      <c r="S12067">
        <f>H12067-H12066</f>
      </c>
      <c r="T12067">
        <f>I12067-I12066</f>
      </c>
    </row>
    <row r="12068">
      <c r="A12068" t="n">
        <v>2024</v>
      </c>
      <c r="B12068" t="inlineStr">
        <is>
          <t>00364254</t>
        </is>
      </c>
      <c r="C12068" t="inlineStr">
        <is>
          <t>알티캐스트</t>
        </is>
      </c>
      <c r="D12068" t="n">
        <v>1059030000</v>
      </c>
      <c r="E12068" t="n">
        <v>270760000</v>
      </c>
      <c r="F12068" t="n">
        <v>317101000</v>
      </c>
      <c r="G12068" t="n">
        <v>42305000</v>
      </c>
      <c r="H12068" t="n">
        <v>4.4</v>
      </c>
      <c r="I12068" t="n">
        <v>5.13</v>
      </c>
      <c r="J12068" t="n">
        <v>8.93</v>
      </c>
      <c r="K12068" t="n">
        <v>-87161000</v>
      </c>
      <c r="L12068" t="n">
        <v>101911000</v>
      </c>
      <c r="M12068" t="n">
        <v>100141000</v>
      </c>
      <c r="N12068" t="n">
        <v>-87394000</v>
      </c>
      <c r="O12068">
        <f>D12067</f>
      </c>
      <c r="P12068">
        <f>(E12068-F12068+G12068)/O12068*100</f>
      </c>
      <c r="Q12068">
        <f>H12067</f>
      </c>
      <c r="R12068">
        <f>I12067</f>
      </c>
      <c r="S12068">
        <f>H12068-H12067</f>
      </c>
      <c r="T12068">
        <f>I12068-I12067</f>
      </c>
      <c r="U12068">
        <f>(L12068-K12068)/(2*D12068*0.01)</f>
      </c>
      <c r="V12068">
        <f>(L12068+K12068)/(D12068*0.0001)</f>
      </c>
    </row>
    <row r="12069">
      <c r="A12069" t="n">
        <v>2025</v>
      </c>
      <c r="B12069" t="inlineStr">
        <is>
          <t>00364254</t>
        </is>
      </c>
      <c r="C12069" t="inlineStr">
        <is>
          <t>알티캐스트</t>
        </is>
      </c>
      <c r="D12069" t="n">
        <v>826168000</v>
      </c>
      <c r="E12069" t="n">
        <v>309476000</v>
      </c>
      <c r="F12069" t="n">
        <v>467780000</v>
      </c>
      <c r="G12069" t="n">
        <v>42906000</v>
      </c>
      <c r="H12069" t="n">
        <v>4.405</v>
      </c>
      <c r="I12069" t="n">
        <v>3.565</v>
      </c>
      <c r="J12069" t="n">
        <v>9.17</v>
      </c>
      <c r="K12069" t="n">
        <v>78377000</v>
      </c>
      <c r="L12069" t="n">
        <v>-66727000</v>
      </c>
      <c r="M12069" t="n">
        <v>77264000</v>
      </c>
      <c r="N12069" t="n">
        <v>-67081000</v>
      </c>
      <c r="O12069">
        <f>D12068</f>
      </c>
      <c r="P12069">
        <f>(E12069-F12069+G12069)/O12069*100</f>
      </c>
      <c r="Q12069">
        <f>H12068</f>
      </c>
      <c r="R12069">
        <f>I12068</f>
      </c>
      <c r="S12069">
        <f>H12069-H12068</f>
      </c>
      <c r="T12069">
        <f>I12069-I12068</f>
      </c>
      <c r="V12069">
        <f>(L12069+K12069)/(D12069*0.0001)</f>
      </c>
    </row>
    <row r="12070">
      <c r="A12070" t="n">
        <v>2014</v>
      </c>
      <c r="B12070" t="inlineStr">
        <is>
          <t>00364306</t>
        </is>
      </c>
      <c r="C12070" t="inlineStr">
        <is>
          <t>성우전자</t>
        </is>
      </c>
      <c r="D12070" t="n">
        <v>4024447000</v>
      </c>
      <c r="E12070" t="n">
        <v>780632000</v>
      </c>
      <c r="F12070" t="n">
        <v>418018000</v>
      </c>
      <c r="G12070" t="n">
        <v>130261000</v>
      </c>
      <c r="H12070" t="n">
        <v>2.77</v>
      </c>
      <c r="I12070" t="n">
        <v>6.5</v>
      </c>
    </row>
    <row r="12071">
      <c r="A12071" t="n">
        <v>2015</v>
      </c>
      <c r="B12071" t="inlineStr">
        <is>
          <t>00364306</t>
        </is>
      </c>
      <c r="C12071" t="inlineStr">
        <is>
          <t>성우전자</t>
        </is>
      </c>
      <c r="D12071" t="n">
        <v>5194776000</v>
      </c>
      <c r="E12071" t="n">
        <v>1207066000</v>
      </c>
      <c r="F12071" t="n">
        <v>381337000</v>
      </c>
      <c r="G12071" t="n">
        <v>120446000</v>
      </c>
      <c r="H12071" t="n">
        <v>2.38</v>
      </c>
      <c r="I12071" t="n">
        <v>7.27</v>
      </c>
      <c r="O12071">
        <f>D12070</f>
      </c>
      <c r="P12071">
        <f>(E12071-F12071+G12071)/O12071*100</f>
      </c>
      <c r="Q12071">
        <f>H12070</f>
      </c>
      <c r="R12071">
        <f>I12070</f>
      </c>
      <c r="S12071">
        <f>H12071-H12070</f>
      </c>
      <c r="T12071">
        <f>I12071-I12070</f>
      </c>
    </row>
    <row r="12072">
      <c r="A12072" t="n">
        <v>2016</v>
      </c>
      <c r="B12072" t="inlineStr">
        <is>
          <t>00364306</t>
        </is>
      </c>
      <c r="C12072" t="inlineStr">
        <is>
          <t>성우전자</t>
        </is>
      </c>
      <c r="D12072" t="n">
        <v>5653332000</v>
      </c>
      <c r="E12072" t="n">
        <v>862767000</v>
      </c>
      <c r="F12072" t="n">
        <v>469974000</v>
      </c>
      <c r="G12072" t="n">
        <v>127510000</v>
      </c>
      <c r="H12072" t="n">
        <v>2.4</v>
      </c>
      <c r="I12072" t="n">
        <v>6.31</v>
      </c>
      <c r="O12072">
        <f>D12071</f>
      </c>
      <c r="P12072">
        <f>(E12072-F12072+G12072)/O12072*100</f>
      </c>
      <c r="Q12072">
        <f>H12071</f>
      </c>
      <c r="R12072">
        <f>I12071</f>
      </c>
      <c r="S12072">
        <f>H12072-H12071</f>
      </c>
      <c r="T12072">
        <f>I12072-I12071</f>
      </c>
    </row>
    <row r="12073">
      <c r="A12073" t="n">
        <v>2017</v>
      </c>
      <c r="B12073" t="inlineStr">
        <is>
          <t>00364306</t>
        </is>
      </c>
      <c r="C12073" t="inlineStr">
        <is>
          <t>성우전자</t>
        </is>
      </c>
      <c r="D12073" t="n">
        <v>6091392000</v>
      </c>
      <c r="E12073" t="n">
        <v>738344000</v>
      </c>
      <c r="F12073" t="n">
        <v>467677000</v>
      </c>
      <c r="G12073" t="n">
        <v>132907000</v>
      </c>
      <c r="H12073" t="n">
        <v>2.87</v>
      </c>
      <c r="I12073" t="n">
        <v>6.27</v>
      </c>
      <c r="O12073">
        <f>D12072</f>
      </c>
      <c r="P12073">
        <f>(E12073-F12073+G12073)/O12073*100</f>
      </c>
      <c r="Q12073">
        <f>H12072</f>
      </c>
      <c r="R12073">
        <f>I12072</f>
      </c>
      <c r="S12073">
        <f>H12073-H12072</f>
      </c>
      <c r="T12073">
        <f>I12073-I12072</f>
      </c>
    </row>
    <row r="12074">
      <c r="A12074" t="n">
        <v>2018</v>
      </c>
      <c r="B12074" t="inlineStr">
        <is>
          <t>00364306</t>
        </is>
      </c>
      <c r="C12074" t="inlineStr">
        <is>
          <t>성우전자</t>
        </is>
      </c>
      <c r="D12074" t="n">
        <v>6286422000</v>
      </c>
      <c r="E12074" t="n">
        <v>673926000</v>
      </c>
      <c r="F12074" t="n">
        <v>1510018000</v>
      </c>
      <c r="G12074" t="n">
        <v>128143000</v>
      </c>
      <c r="H12074" t="n">
        <v>2.37</v>
      </c>
      <c r="I12074" t="n">
        <v>6.27</v>
      </c>
      <c r="O12074">
        <f>D12073</f>
      </c>
      <c r="P12074">
        <f>(E12074-F12074+G12074)/O12074*100</f>
      </c>
      <c r="Q12074">
        <f>H12073</f>
      </c>
      <c r="R12074">
        <f>I12073</f>
      </c>
      <c r="S12074">
        <f>H12074-H12073</f>
      </c>
      <c r="T12074">
        <f>I12074-I12073</f>
      </c>
    </row>
    <row r="12075">
      <c r="A12075" t="n">
        <v>2019</v>
      </c>
      <c r="B12075" t="inlineStr">
        <is>
          <t>00364306</t>
        </is>
      </c>
      <c r="C12075" t="inlineStr">
        <is>
          <t>성우전자</t>
        </is>
      </c>
      <c r="D12075" t="n">
        <v>6884867000</v>
      </c>
      <c r="E12075" t="n">
        <v>668025000</v>
      </c>
      <c r="F12075" t="n">
        <v>470703000</v>
      </c>
      <c r="G12075" t="n">
        <v>138129000</v>
      </c>
      <c r="H12075" t="n">
        <v>2.08</v>
      </c>
      <c r="I12075" t="n">
        <v>5.66</v>
      </c>
      <c r="K12075" t="n">
        <v>-390239000</v>
      </c>
      <c r="L12075" t="n">
        <v>388656000</v>
      </c>
      <c r="M12075" t="n">
        <v>451913000</v>
      </c>
      <c r="N12075" t="n">
        <v>-451809000</v>
      </c>
      <c r="O12075">
        <f>D12074</f>
      </c>
      <c r="P12075">
        <f>(E12075-F12075+G12075)/O12075*100</f>
      </c>
      <c r="Q12075">
        <f>H12074</f>
      </c>
      <c r="R12075">
        <f>I12074</f>
      </c>
      <c r="S12075">
        <f>H12075-H12074</f>
      </c>
      <c r="T12075">
        <f>I12075-I12074</f>
      </c>
      <c r="U12075">
        <f>(L12075-K12075)/(2*D12075*0.01)</f>
      </c>
    </row>
    <row r="12076">
      <c r="A12076" t="n">
        <v>2021</v>
      </c>
      <c r="B12076" t="inlineStr">
        <is>
          <t>00364306</t>
        </is>
      </c>
      <c r="C12076" t="inlineStr">
        <is>
          <t>성우전자</t>
        </is>
      </c>
      <c r="D12076" t="n">
        <v>6245634000</v>
      </c>
      <c r="E12076" t="n">
        <v>567896000</v>
      </c>
      <c r="F12076" t="n">
        <v>437220000</v>
      </c>
      <c r="G12076" t="n">
        <v>121267000</v>
      </c>
      <c r="H12076" t="n">
        <v>2.58</v>
      </c>
      <c r="I12076" t="n">
        <v>4.42</v>
      </c>
    </row>
    <row r="12077">
      <c r="A12077" t="n">
        <v>2022</v>
      </c>
      <c r="B12077" t="inlineStr">
        <is>
          <t>00364306</t>
        </is>
      </c>
      <c r="C12077" t="inlineStr">
        <is>
          <t>성우전자</t>
        </is>
      </c>
      <c r="D12077" t="n">
        <v>6247177000</v>
      </c>
      <c r="E12077" t="n">
        <v>578212000</v>
      </c>
      <c r="F12077" t="n">
        <v>187644000</v>
      </c>
      <c r="G12077" t="n">
        <v>150422000</v>
      </c>
      <c r="H12077" t="n">
        <v>5.15</v>
      </c>
      <c r="I12077" t="n">
        <v>4.81</v>
      </c>
      <c r="O12077">
        <f>D12076</f>
      </c>
      <c r="P12077">
        <f>(E12077-F12077+G12077)/O12077*100</f>
      </c>
      <c r="Q12077">
        <f>H12076</f>
      </c>
      <c r="R12077">
        <f>I12076</f>
      </c>
      <c r="S12077">
        <f>H12077-H12076</f>
      </c>
      <c r="T12077">
        <f>I12077-I12076</f>
      </c>
    </row>
    <row r="12078">
      <c r="A12078" t="n">
        <v>2023</v>
      </c>
      <c r="B12078" t="inlineStr">
        <is>
          <t>00364306</t>
        </is>
      </c>
      <c r="C12078" t="inlineStr">
        <is>
          <t>성우전자</t>
        </is>
      </c>
      <c r="D12078" t="n">
        <v>7215939000</v>
      </c>
      <c r="E12078" t="n">
        <v>554163000</v>
      </c>
      <c r="F12078" t="n">
        <v>662505000</v>
      </c>
      <c r="G12078" t="n">
        <v>298292000</v>
      </c>
      <c r="H12078" t="n">
        <v>4.25</v>
      </c>
      <c r="I12078" t="n">
        <v>5.57</v>
      </c>
      <c r="O12078">
        <f>D12077</f>
      </c>
      <c r="P12078">
        <f>(E12078-F12078+G12078)/O12078*100</f>
      </c>
      <c r="Q12078">
        <f>H12077</f>
      </c>
      <c r="R12078">
        <f>I12077</f>
      </c>
      <c r="S12078">
        <f>H12078-H12077</f>
      </c>
      <c r="T12078">
        <f>I12078-I12077</f>
      </c>
    </row>
    <row r="12079">
      <c r="A12079" t="n">
        <v>2024</v>
      </c>
      <c r="B12079" t="inlineStr">
        <is>
          <t>00364306</t>
        </is>
      </c>
      <c r="C12079" t="inlineStr">
        <is>
          <t>성우전자</t>
        </is>
      </c>
      <c r="D12079" t="n">
        <v>8202275000</v>
      </c>
      <c r="E12079" t="n">
        <v>630854000</v>
      </c>
      <c r="F12079" t="n">
        <v>319118000</v>
      </c>
      <c r="G12079" t="n">
        <v>284113000</v>
      </c>
      <c r="H12079" t="n">
        <v>3.66</v>
      </c>
      <c r="I12079" t="n">
        <v>5.55</v>
      </c>
      <c r="O12079">
        <f>D12078</f>
      </c>
      <c r="P12079">
        <f>(E12079-F12079+G12079)/O12079*100</f>
      </c>
      <c r="Q12079">
        <f>H12078</f>
      </c>
      <c r="R12079">
        <f>I12078</f>
      </c>
      <c r="S12079">
        <f>H12079-H12078</f>
      </c>
      <c r="T12079">
        <f>I12079-I12078</f>
      </c>
    </row>
    <row r="12080">
      <c r="A12080" t="n">
        <v>2025</v>
      </c>
      <c r="B12080" t="inlineStr">
        <is>
          <t>00364306</t>
        </is>
      </c>
      <c r="C12080" t="inlineStr">
        <is>
          <t>성우전자</t>
        </is>
      </c>
      <c r="D12080" t="n">
        <v>8264657000</v>
      </c>
      <c r="E12080" t="n">
        <v>670954000</v>
      </c>
      <c r="F12080" t="n">
        <v>453946000</v>
      </c>
      <c r="G12080" t="n">
        <v>279591000</v>
      </c>
      <c r="H12080" t="n">
        <v>4.07</v>
      </c>
      <c r="I12080" t="n">
        <v>5.52</v>
      </c>
      <c r="O12080">
        <f>D12079</f>
      </c>
      <c r="P12080">
        <f>(E12080-F12080+G12080)/O12080*100</f>
      </c>
      <c r="Q12080">
        <f>H12079</f>
      </c>
      <c r="R12080">
        <f>I12079</f>
      </c>
      <c r="S12080">
        <f>H12080-H12079</f>
      </c>
      <c r="T12080">
        <f>I12080-I12079</f>
      </c>
    </row>
    <row r="12081">
      <c r="A12081" t="n">
        <v>2015</v>
      </c>
      <c r="B12081" t="inlineStr">
        <is>
          <t>00364403</t>
        </is>
      </c>
      <c r="C12081" t="inlineStr">
        <is>
          <t>쏠리드</t>
        </is>
      </c>
      <c r="D12081" t="n">
        <v>23607264000</v>
      </c>
      <c r="E12081" t="n">
        <v>217073000</v>
      </c>
      <c r="F12081" t="n">
        <v>526191000</v>
      </c>
      <c r="G12081" t="n">
        <v>41275000</v>
      </c>
      <c r="H12081" t="n">
        <v>2.61</v>
      </c>
      <c r="I12081" t="n">
        <v>4</v>
      </c>
      <c r="J12081" t="n">
        <v>9.029999999999999</v>
      </c>
      <c r="K12081" t="n">
        <v>-2412104576</v>
      </c>
      <c r="L12081" t="n">
        <v>1934968032</v>
      </c>
      <c r="M12081" t="n">
        <v>1882442208</v>
      </c>
      <c r="N12081" t="n">
        <v>-2409960000</v>
      </c>
      <c r="U12081">
        <f>(L12081-K12081)/(2*D12081*0.01)</f>
      </c>
    </row>
    <row r="12082">
      <c r="A12082" t="n">
        <v>2016</v>
      </c>
      <c r="B12082" t="inlineStr">
        <is>
          <t>00364403</t>
        </is>
      </c>
      <c r="C12082" t="inlineStr">
        <is>
          <t>쏠리드</t>
        </is>
      </c>
      <c r="D12082" t="n">
        <v>15646598000</v>
      </c>
      <c r="E12082" t="n">
        <v>2066740000</v>
      </c>
      <c r="F12082" t="n">
        <v>2807408000</v>
      </c>
      <c r="G12082" t="n">
        <v>465437000</v>
      </c>
      <c r="H12082" t="n">
        <v>2.63</v>
      </c>
      <c r="I12082" t="n">
        <v>4</v>
      </c>
      <c r="J12082" t="n">
        <v>8.67</v>
      </c>
      <c r="K12082" t="n">
        <v>-1005102000</v>
      </c>
      <c r="L12082" t="n">
        <v>1131684000</v>
      </c>
      <c r="M12082" t="n">
        <v>1110504000</v>
      </c>
      <c r="N12082" t="n">
        <v>-1004928000</v>
      </c>
      <c r="O12082">
        <f>D12081</f>
      </c>
      <c r="P12082">
        <f>(E12082-F12082+G12082)/O12082*100</f>
      </c>
      <c r="Q12082">
        <f>H12081</f>
      </c>
      <c r="R12082">
        <f>I12081</f>
      </c>
      <c r="S12082">
        <f>H12082-H12081</f>
      </c>
      <c r="T12082">
        <f>I12082-I12081</f>
      </c>
      <c r="U12082">
        <f>(L12082-K12082)/(2*D12082*0.01)</f>
      </c>
      <c r="V12082">
        <f>(L12082+K12082)/(D12082*0.0001)</f>
      </c>
    </row>
    <row r="12083">
      <c r="A12083" t="n">
        <v>2014</v>
      </c>
      <c r="B12083" t="inlineStr">
        <is>
          <t>00364467</t>
        </is>
      </c>
      <c r="C12083" t="inlineStr">
        <is>
          <t>드림어스컴퍼니</t>
        </is>
      </c>
      <c r="D12083" t="n">
        <v>2918335000</v>
      </c>
      <c r="E12083" t="n">
        <v>617495000</v>
      </c>
      <c r="F12083" t="n">
        <v>230014000</v>
      </c>
      <c r="G12083" t="n">
        <v>67387000</v>
      </c>
      <c r="H12083" t="n">
        <v>2.78</v>
      </c>
      <c r="I12083" t="n">
        <v>6.625</v>
      </c>
      <c r="J12083" t="n">
        <v>8.630000000000001</v>
      </c>
      <c r="K12083" t="n">
        <v>-223242000</v>
      </c>
      <c r="L12083" t="n">
        <v>263567000</v>
      </c>
      <c r="M12083" t="n">
        <v>262961000</v>
      </c>
      <c r="N12083" t="n">
        <v>-226865000</v>
      </c>
      <c r="U12083">
        <f>(L12083-K12083)/(2*D12083*0.01)</f>
      </c>
      <c r="V12083">
        <f>(L12083+K12083)/(D12083*0.0001)</f>
      </c>
    </row>
    <row r="12084">
      <c r="A12084" t="n">
        <v>2015</v>
      </c>
      <c r="B12084" t="inlineStr">
        <is>
          <t>00364467</t>
        </is>
      </c>
      <c r="C12084" t="inlineStr">
        <is>
          <t>드림어스컴퍼니</t>
        </is>
      </c>
      <c r="D12084" t="n">
        <v>3572887000</v>
      </c>
      <c r="E12084" t="n">
        <v>671249000</v>
      </c>
      <c r="F12084" t="n">
        <v>272180000</v>
      </c>
      <c r="G12084" t="n">
        <v>80476000</v>
      </c>
      <c r="H12084" t="n">
        <v>2.39</v>
      </c>
      <c r="I12084" t="n">
        <v>6.24</v>
      </c>
      <c r="J12084" t="n">
        <v>14.87</v>
      </c>
      <c r="K12084" t="n">
        <v>-301881000</v>
      </c>
      <c r="L12084" t="n">
        <v>357086000</v>
      </c>
      <c r="M12084" t="n">
        <v>354790000</v>
      </c>
      <c r="N12084" t="n">
        <v>-305702000</v>
      </c>
      <c r="O12084">
        <f>D12083</f>
      </c>
      <c r="P12084">
        <f>(E12084-F12084+G12084)/O12084*100</f>
      </c>
      <c r="Q12084">
        <f>H12083</f>
      </c>
      <c r="R12084">
        <f>I12083</f>
      </c>
      <c r="S12084">
        <f>H12084-H12083</f>
      </c>
      <c r="T12084">
        <f>I12084-I12083</f>
      </c>
      <c r="U12084">
        <f>(L12084-K12084)/(2*D12084*0.01)</f>
      </c>
      <c r="V12084">
        <f>(L12084+K12084)/(D12084*0.0001)</f>
      </c>
    </row>
    <row r="12085">
      <c r="A12085" t="n">
        <v>2016</v>
      </c>
      <c r="B12085" t="inlineStr">
        <is>
          <t>00364467</t>
        </is>
      </c>
      <c r="C12085" t="inlineStr">
        <is>
          <t>드림어스컴퍼니</t>
        </is>
      </c>
      <c r="D12085" t="n">
        <v>4102385000</v>
      </c>
      <c r="E12085" t="n">
        <v>778475000</v>
      </c>
      <c r="F12085" t="n">
        <v>195259000</v>
      </c>
      <c r="G12085" t="n">
        <v>83153000</v>
      </c>
      <c r="H12085" t="n">
        <v>2.43</v>
      </c>
      <c r="I12085" t="n">
        <v>6.09</v>
      </c>
      <c r="J12085" t="n">
        <v>14.87</v>
      </c>
      <c r="K12085" t="n">
        <v>-328049000</v>
      </c>
      <c r="L12085" t="n">
        <v>385456000</v>
      </c>
      <c r="M12085" t="n">
        <v>383151000</v>
      </c>
      <c r="N12085" t="n">
        <v>-332338000</v>
      </c>
      <c r="O12085">
        <f>D12084</f>
      </c>
      <c r="P12085">
        <f>(E12085-F12085+G12085)/O12085*100</f>
      </c>
      <c r="Q12085">
        <f>H12084</f>
      </c>
      <c r="R12085">
        <f>I12084</f>
      </c>
      <c r="S12085">
        <f>H12085-H12084</f>
      </c>
      <c r="T12085">
        <f>I12085-I12084</f>
      </c>
      <c r="U12085">
        <f>(L12085-K12085)/(2*D12085*0.01)</f>
      </c>
      <c r="V12085">
        <f>(L12085+K12085)/(D12085*0.0001)</f>
      </c>
    </row>
    <row r="12086">
      <c r="A12086" t="n">
        <v>2017</v>
      </c>
      <c r="B12086" t="inlineStr">
        <is>
          <t>00364467</t>
        </is>
      </c>
      <c r="C12086" t="inlineStr">
        <is>
          <t>드림어스컴퍼니</t>
        </is>
      </c>
      <c r="D12086" t="n">
        <v>4122379000</v>
      </c>
      <c r="E12086" t="n">
        <v>762241000</v>
      </c>
      <c r="F12086" t="n">
        <v>686993000</v>
      </c>
      <c r="G12086" t="n">
        <v>96562000</v>
      </c>
      <c r="H12086" t="n">
        <v>2.8</v>
      </c>
      <c r="I12086" t="n">
        <v>5.93</v>
      </c>
      <c r="K12086" t="n">
        <v>-405041000</v>
      </c>
      <c r="L12086" t="n">
        <v>353006000</v>
      </c>
      <c r="M12086" t="n">
        <v>347275000</v>
      </c>
      <c r="N12086" t="n">
        <v>-405881000</v>
      </c>
      <c r="O12086">
        <f>D12085</f>
      </c>
      <c r="P12086">
        <f>(E12086-F12086+G12086)/O12086*100</f>
      </c>
      <c r="Q12086">
        <f>H12085</f>
      </c>
      <c r="R12086">
        <f>I12085</f>
      </c>
      <c r="S12086">
        <f>H12086-H12085</f>
      </c>
      <c r="T12086">
        <f>I12086-I12085</f>
      </c>
      <c r="U12086">
        <f>(L12086-K12086)/(2*D12086*0.01)</f>
      </c>
    </row>
    <row r="12087">
      <c r="A12087" t="n">
        <v>2018</v>
      </c>
      <c r="B12087" t="inlineStr">
        <is>
          <t>00364467</t>
        </is>
      </c>
      <c r="C12087" t="inlineStr">
        <is>
          <t>드림어스컴퍼니</t>
        </is>
      </c>
      <c r="D12087" t="n">
        <v>5082000000</v>
      </c>
      <c r="E12087" t="n">
        <v>890308000</v>
      </c>
      <c r="F12087" t="n">
        <v>529329000</v>
      </c>
      <c r="G12087" t="n">
        <v>111107000</v>
      </c>
      <c r="H12087" t="n">
        <v>2.27</v>
      </c>
      <c r="I12087" t="n">
        <v>5.61</v>
      </c>
      <c r="J12087" t="n">
        <v>14.68</v>
      </c>
      <c r="K12087" t="n">
        <v>-412980000</v>
      </c>
      <c r="L12087" t="n">
        <v>481415000</v>
      </c>
      <c r="M12087" t="n">
        <v>477735000</v>
      </c>
      <c r="N12087" t="n">
        <v>-417793000</v>
      </c>
      <c r="O12087">
        <f>D12086</f>
      </c>
      <c r="P12087">
        <f>(E12087-F12087+G12087)/O12087*100</f>
      </c>
      <c r="Q12087">
        <f>H12086</f>
      </c>
      <c r="R12087">
        <f>I12086</f>
      </c>
      <c r="S12087">
        <f>H12087-H12086</f>
      </c>
      <c r="T12087">
        <f>I12087-I12086</f>
      </c>
      <c r="U12087">
        <f>(L12087-K12087)/(2*D12087*0.01)</f>
      </c>
      <c r="V12087">
        <f>(L12087+K12087)/(D12087*0.0001)</f>
      </c>
    </row>
    <row r="12088">
      <c r="A12088" t="n">
        <v>2019</v>
      </c>
      <c r="B12088" t="inlineStr">
        <is>
          <t>00364467</t>
        </is>
      </c>
      <c r="C12088" t="inlineStr">
        <is>
          <t>드림어스컴퍼니</t>
        </is>
      </c>
      <c r="D12088" t="n">
        <v>5531260000</v>
      </c>
      <c r="E12088" t="n">
        <v>1079303000</v>
      </c>
      <c r="F12088" t="n">
        <v>1535926000</v>
      </c>
      <c r="G12088" t="n">
        <v>112274000</v>
      </c>
      <c r="H12088" t="n">
        <v>1.98</v>
      </c>
      <c r="I12088" t="n">
        <v>5.61</v>
      </c>
      <c r="J12088" t="n">
        <v>10.66</v>
      </c>
      <c r="K12088" t="n">
        <v>-538161000</v>
      </c>
      <c r="L12088" t="n">
        <v>704584000</v>
      </c>
      <c r="M12088" t="n">
        <v>697881000</v>
      </c>
      <c r="N12088" t="n">
        <v>-543610000</v>
      </c>
      <c r="O12088">
        <f>D12087</f>
      </c>
      <c r="P12088">
        <f>(E12088-F12088+G12088)/O12088*100</f>
      </c>
      <c r="Q12088">
        <f>H12087</f>
      </c>
      <c r="R12088">
        <f>I12087</f>
      </c>
      <c r="S12088">
        <f>H12088-H12087</f>
      </c>
      <c r="T12088">
        <f>I12088-I12087</f>
      </c>
      <c r="U12088">
        <f>(L12088-K12088)/(2*D12088*0.01)</f>
      </c>
      <c r="V12088">
        <f>(L12088+K12088)/(D12088*0.0001)</f>
      </c>
    </row>
    <row r="12089">
      <c r="A12089" t="n">
        <v>2020</v>
      </c>
      <c r="B12089" t="inlineStr">
        <is>
          <t>00364467</t>
        </is>
      </c>
      <c r="C12089" t="inlineStr">
        <is>
          <t>드림어스컴퍼니</t>
        </is>
      </c>
      <c r="D12089" t="n">
        <v>6731667000</v>
      </c>
      <c r="E12089" t="n">
        <v>1678458000</v>
      </c>
      <c r="F12089" t="n">
        <v>581108000</v>
      </c>
      <c r="G12089" t="n">
        <v>99814000</v>
      </c>
      <c r="H12089" t="n">
        <v>2.02</v>
      </c>
      <c r="I12089" t="n">
        <v>4.5</v>
      </c>
      <c r="J12089" t="n">
        <v>11.67</v>
      </c>
      <c r="K12089" t="n">
        <v>-682466000</v>
      </c>
      <c r="L12089" t="n">
        <v>743282000</v>
      </c>
      <c r="M12089" t="n">
        <v>721900000</v>
      </c>
      <c r="N12089" t="n">
        <v>-670504000</v>
      </c>
      <c r="O12089">
        <f>D12088</f>
      </c>
      <c r="P12089">
        <f>(E12089-F12089+G12089)/O12089*100</f>
      </c>
      <c r="Q12089">
        <f>H12088</f>
      </c>
      <c r="R12089">
        <f>I12088</f>
      </c>
      <c r="S12089">
        <f>H12089-H12088</f>
      </c>
      <c r="T12089">
        <f>I12089-I12088</f>
      </c>
      <c r="U12089">
        <f>(L12089-K12089)/(2*D12089*0.01)</f>
      </c>
      <c r="V12089">
        <f>(L12089+K12089)/(D12089*0.0001)</f>
      </c>
    </row>
    <row r="12090">
      <c r="A12090" t="n">
        <v>2021</v>
      </c>
      <c r="B12090" t="inlineStr">
        <is>
          <t>00364467</t>
        </is>
      </c>
      <c r="C12090" t="inlineStr">
        <is>
          <t>드림어스컴퍼니</t>
        </is>
      </c>
      <c r="D12090" t="n">
        <v>7844766000</v>
      </c>
      <c r="E12090" t="n">
        <v>1804518000</v>
      </c>
      <c r="F12090" t="n">
        <v>1016274000</v>
      </c>
      <c r="G12090" t="n">
        <v>121858000</v>
      </c>
      <c r="H12090" t="n">
        <v>2.55</v>
      </c>
      <c r="I12090" t="n">
        <v>4.13</v>
      </c>
      <c r="J12090" t="n">
        <v>11</v>
      </c>
      <c r="K12090" t="n">
        <v>-742300000</v>
      </c>
      <c r="L12090" t="n">
        <v>803592000</v>
      </c>
      <c r="M12090" t="n">
        <v>787616000</v>
      </c>
      <c r="N12090" t="n">
        <v>-733428000</v>
      </c>
      <c r="O12090">
        <f>D12089</f>
      </c>
      <c r="P12090">
        <f>(E12090-F12090+G12090)/O12090*100</f>
      </c>
      <c r="Q12090">
        <f>H12089</f>
      </c>
      <c r="R12090">
        <f>I12089</f>
      </c>
      <c r="S12090">
        <f>H12090-H12089</f>
      </c>
      <c r="T12090">
        <f>I12090-I12089</f>
      </c>
      <c r="U12090">
        <f>(L12090-K12090)/(2*D12090*0.01)</f>
      </c>
      <c r="V12090">
        <f>(L12090+K12090)/(D12090*0.0001)</f>
      </c>
    </row>
    <row r="12091">
      <c r="A12091" t="n">
        <v>2022</v>
      </c>
      <c r="B12091" t="inlineStr">
        <is>
          <t>00364467</t>
        </is>
      </c>
      <c r="C12091" t="inlineStr">
        <is>
          <t>드림어스컴퍼니</t>
        </is>
      </c>
      <c r="D12091" t="n">
        <v>7239130000</v>
      </c>
      <c r="E12091" t="n">
        <v>1917256000</v>
      </c>
      <c r="F12091" t="n">
        <v>1173849000</v>
      </c>
      <c r="G12091" t="n">
        <v>176755000</v>
      </c>
      <c r="H12091" t="n">
        <v>5.17</v>
      </c>
      <c r="I12091" t="n">
        <v>5</v>
      </c>
      <c r="J12091" t="n">
        <v>9.960000000000001</v>
      </c>
      <c r="K12091" t="n">
        <v>-594748000</v>
      </c>
      <c r="L12091" t="n">
        <v>641330000</v>
      </c>
      <c r="M12091" t="n">
        <v>639902000</v>
      </c>
      <c r="N12091" t="n">
        <v>-598974000</v>
      </c>
      <c r="O12091">
        <f>D12090</f>
      </c>
      <c r="P12091">
        <f>(E12091-F12091+G12091)/O12091*100</f>
      </c>
      <c r="Q12091">
        <f>H12090</f>
      </c>
      <c r="R12091">
        <f>I12090</f>
      </c>
      <c r="S12091">
        <f>H12091-H12090</f>
      </c>
      <c r="T12091">
        <f>I12091-I12090</f>
      </c>
      <c r="U12091">
        <f>(L12091-K12091)/(2*D12091*0.01)</f>
      </c>
      <c r="V12091">
        <f>(L12091+K12091)/(D12091*0.0001)</f>
      </c>
    </row>
    <row r="12092">
      <c r="A12092" t="n">
        <v>2023</v>
      </c>
      <c r="B12092" t="inlineStr">
        <is>
          <t>00364467</t>
        </is>
      </c>
      <c r="C12092" t="inlineStr">
        <is>
          <t>드림어스컴퍼니</t>
        </is>
      </c>
      <c r="D12092" t="n">
        <v>8138081000</v>
      </c>
      <c r="E12092" t="n">
        <v>1704691000</v>
      </c>
      <c r="F12092" t="n">
        <v>752911000</v>
      </c>
      <c r="G12092" t="n">
        <v>322386000</v>
      </c>
      <c r="H12092" t="n">
        <v>4.19</v>
      </c>
      <c r="I12092" t="n">
        <v>3.5</v>
      </c>
      <c r="J12092" t="n">
        <v>9.289999999999999</v>
      </c>
      <c r="K12092" t="n">
        <v>-671920000</v>
      </c>
      <c r="L12092" t="n">
        <v>641330000</v>
      </c>
      <c r="M12092" t="n">
        <v>724482000</v>
      </c>
      <c r="N12092" t="n">
        <v>-598974000</v>
      </c>
      <c r="O12092">
        <f>D12091</f>
      </c>
      <c r="P12092">
        <f>(E12092-F12092+G12092)/O12092*100</f>
      </c>
      <c r="Q12092">
        <f>H12091</f>
      </c>
      <c r="R12092">
        <f>I12091</f>
      </c>
      <c r="S12092">
        <f>H12092-H12091</f>
      </c>
      <c r="T12092">
        <f>I12092-I12091</f>
      </c>
      <c r="U12092">
        <f>(L12092-K12092)/(2*D12092*0.01)</f>
      </c>
    </row>
    <row r="12093">
      <c r="A12093" t="n">
        <v>2024</v>
      </c>
      <c r="B12093" t="inlineStr">
        <is>
          <t>00364467</t>
        </is>
      </c>
      <c r="C12093" t="inlineStr">
        <is>
          <t>드림어스컴퍼니</t>
        </is>
      </c>
      <c r="D12093" t="n">
        <v>5296145000</v>
      </c>
      <c r="E12093" t="n">
        <v>1741622000</v>
      </c>
      <c r="F12093" t="n">
        <v>1235905000</v>
      </c>
      <c r="G12093" t="n">
        <v>322122000</v>
      </c>
      <c r="H12093" t="n">
        <v>3.47</v>
      </c>
      <c r="I12093" t="n">
        <v>3.45</v>
      </c>
      <c r="J12093" t="n">
        <v>9.19</v>
      </c>
      <c r="K12093" t="n">
        <v>-433354000</v>
      </c>
      <c r="L12093" t="n">
        <v>771920000</v>
      </c>
      <c r="M12093" t="n">
        <v>495718000</v>
      </c>
      <c r="N12093" t="n">
        <v>-678478000</v>
      </c>
      <c r="O12093">
        <f>D12092</f>
      </c>
      <c r="P12093">
        <f>(E12093-F12093+G12093)/O12093*100</f>
      </c>
      <c r="Q12093">
        <f>H12092</f>
      </c>
      <c r="R12093">
        <f>I12092</f>
      </c>
      <c r="S12093">
        <f>H12093-H12092</f>
      </c>
      <c r="T12093">
        <f>I12093-I12092</f>
      </c>
      <c r="U12093">
        <f>(L12093-K12093)/(2*D12093*0.01)</f>
      </c>
    </row>
    <row r="12094">
      <c r="A12094" t="n">
        <v>2025</v>
      </c>
      <c r="B12094" t="inlineStr">
        <is>
          <t>00364467</t>
        </is>
      </c>
      <c r="C12094" t="inlineStr">
        <is>
          <t>드림어스컴퍼니</t>
        </is>
      </c>
      <c r="D12094" t="n">
        <v>4977441000</v>
      </c>
      <c r="E12094" t="n">
        <v>1451986000</v>
      </c>
      <c r="F12094" t="n">
        <v>2181709000</v>
      </c>
      <c r="G12094" t="n">
        <v>197777000</v>
      </c>
      <c r="H12094" t="n">
        <v>3.83</v>
      </c>
      <c r="I12094" t="n">
        <v>3.13</v>
      </c>
      <c r="J12094" t="n">
        <v>9.09</v>
      </c>
      <c r="K12094" t="n">
        <v>-390960000</v>
      </c>
      <c r="L12094" t="n">
        <v>453700000</v>
      </c>
      <c r="M12094" t="n">
        <v>452865000</v>
      </c>
      <c r="N12094" t="n">
        <v>-397412000</v>
      </c>
      <c r="O12094">
        <f>D12093</f>
      </c>
      <c r="P12094">
        <f>(E12094-F12094+G12094)/O12094*100</f>
      </c>
      <c r="Q12094">
        <f>H12093</f>
      </c>
      <c r="R12094">
        <f>I12093</f>
      </c>
      <c r="S12094">
        <f>H12094-H12093</f>
      </c>
      <c r="T12094">
        <f>I12094-I12093</f>
      </c>
      <c r="U12094">
        <f>(L12094-K12094)/(2*D12094*0.01)</f>
      </c>
      <c r="V12094">
        <f>(L12094+K12094)/(D12094*0.0001)</f>
      </c>
    </row>
    <row r="12095">
      <c r="A12095" t="n">
        <v>2017</v>
      </c>
      <c r="B12095" t="inlineStr">
        <is>
          <t>00364689</t>
        </is>
      </c>
      <c r="C12095" t="inlineStr">
        <is>
          <t>신한벤처투자</t>
        </is>
      </c>
      <c r="D12095" t="n">
        <v>1964000000</v>
      </c>
      <c r="E12095" t="n">
        <v>307000000</v>
      </c>
      <c r="F12095" t="n">
        <v>19000000</v>
      </c>
      <c r="G12095" t="n">
        <v>38000000</v>
      </c>
      <c r="H12095" t="n">
        <v>2.9</v>
      </c>
      <c r="I12095" t="n">
        <v>2.95</v>
      </c>
      <c r="K12095" t="n">
        <v>-111000000</v>
      </c>
      <c r="L12095" t="n">
        <v>126000000</v>
      </c>
      <c r="M12095" t="n">
        <v>124000000</v>
      </c>
      <c r="N12095" t="n">
        <v>-112000000</v>
      </c>
      <c r="U12095">
        <f>(L12095-K12095)/(2*D12095*0.01)</f>
      </c>
      <c r="V12095">
        <f>(L12095+K12095)/(D12095*0.0001)</f>
      </c>
    </row>
    <row r="12096">
      <c r="A12096" t="n">
        <v>2018</v>
      </c>
      <c r="B12096" t="inlineStr">
        <is>
          <t>00364689</t>
        </is>
      </c>
      <c r="C12096" t="inlineStr">
        <is>
          <t>신한벤처투자</t>
        </is>
      </c>
      <c r="D12096" t="n">
        <v>2261000000</v>
      </c>
      <c r="E12096" t="n">
        <v>405000000</v>
      </c>
      <c r="F12096" t="n">
        <v>180000000</v>
      </c>
      <c r="G12096" t="n">
        <v>55000000</v>
      </c>
      <c r="H12096" t="n">
        <v>2.8</v>
      </c>
      <c r="I12096" t="n">
        <v>3.05</v>
      </c>
      <c r="K12096" t="n">
        <v>-128000000</v>
      </c>
      <c r="L12096" t="n">
        <v>144000000</v>
      </c>
      <c r="M12096" t="n">
        <v>141000000</v>
      </c>
      <c r="N12096" t="n">
        <v>-127000000</v>
      </c>
      <c r="O12096">
        <f>D12095</f>
      </c>
      <c r="P12096">
        <f>(E12096-F12096+G12096)/O12096*100</f>
      </c>
      <c r="Q12096">
        <f>H12095</f>
      </c>
      <c r="R12096">
        <f>I12095</f>
      </c>
      <c r="S12096">
        <f>H12096-H12095</f>
      </c>
      <c r="T12096">
        <f>I12096-I12095</f>
      </c>
      <c r="U12096">
        <f>(L12096-K12096)/(2*D12096*0.01)</f>
      </c>
      <c r="V12096">
        <f>(L12096+K12096)/(D12096*0.0001)</f>
      </c>
    </row>
    <row r="12097">
      <c r="A12097" t="n">
        <v>2019</v>
      </c>
      <c r="B12097" t="inlineStr">
        <is>
          <t>00364689</t>
        </is>
      </c>
      <c r="C12097" t="inlineStr">
        <is>
          <t>신한벤처투자</t>
        </is>
      </c>
      <c r="D12097" t="n">
        <v>2669000000</v>
      </c>
      <c r="E12097" t="n">
        <v>382000000</v>
      </c>
      <c r="F12097" t="n">
        <v>168000000</v>
      </c>
      <c r="G12097" t="n">
        <v>62000000</v>
      </c>
      <c r="H12097" t="n">
        <v>1.9</v>
      </c>
      <c r="I12097" t="n">
        <v>3.15</v>
      </c>
      <c r="K12097" t="n">
        <v>-168000000</v>
      </c>
      <c r="L12097" t="n">
        <v>150000000</v>
      </c>
      <c r="M12097" t="n">
        <v>163000000</v>
      </c>
      <c r="N12097" t="n">
        <v>-148000000</v>
      </c>
      <c r="O12097">
        <f>D12096</f>
      </c>
      <c r="P12097">
        <f>(E12097-F12097+G12097)/O12097*100</f>
      </c>
      <c r="Q12097">
        <f>H12096</f>
      </c>
      <c r="R12097">
        <f>I12096</f>
      </c>
      <c r="S12097">
        <f>H12097-H12096</f>
      </c>
      <c r="T12097">
        <f>I12097-I12096</f>
      </c>
      <c r="U12097">
        <f>(L12097-K12097)/(2*D12097*0.01)</f>
      </c>
    </row>
    <row r="12098">
      <c r="A12098" t="n">
        <v>2020</v>
      </c>
      <c r="B12098" t="inlineStr">
        <is>
          <t>00364689</t>
        </is>
      </c>
      <c r="C12098" t="inlineStr">
        <is>
          <t>신한벤처투자</t>
        </is>
      </c>
      <c r="D12098" t="n">
        <v>2247000000</v>
      </c>
      <c r="E12098" t="n">
        <v>393000000</v>
      </c>
      <c r="F12098" t="n">
        <v>904000000</v>
      </c>
      <c r="G12098" t="n">
        <v>50000000</v>
      </c>
      <c r="H12098" t="n">
        <v>2.8</v>
      </c>
      <c r="I12098" t="n">
        <v>4</v>
      </c>
      <c r="K12098" t="n">
        <v>-173000000</v>
      </c>
      <c r="L12098" t="n">
        <v>195000000</v>
      </c>
      <c r="M12098" t="n">
        <v>191000000</v>
      </c>
      <c r="N12098" t="n">
        <v>-173000000</v>
      </c>
      <c r="O12098">
        <f>D12097</f>
      </c>
      <c r="P12098">
        <f>(E12098-F12098+G12098)/O12098*100</f>
      </c>
      <c r="Q12098">
        <f>H12097</f>
      </c>
      <c r="R12098">
        <f>I12097</f>
      </c>
      <c r="S12098">
        <f>H12098-H12097</f>
      </c>
      <c r="T12098">
        <f>I12098-I12097</f>
      </c>
      <c r="U12098">
        <f>(L12098-K12098)/(2*D12098*0.01)</f>
      </c>
      <c r="V12098">
        <f>(L12098+K12098)/(D12098*0.0001)</f>
      </c>
    </row>
    <row r="12099">
      <c r="A12099" t="n">
        <v>2018</v>
      </c>
      <c r="B12099" t="inlineStr">
        <is>
          <t>00364740</t>
        </is>
      </c>
      <c r="C12099" t="inlineStr">
        <is>
          <t>머큐리</t>
        </is>
      </c>
      <c r="D12099" t="n">
        <v>10995193000</v>
      </c>
      <c r="E12099" t="n">
        <v>948606000</v>
      </c>
      <c r="F12099" t="n">
        <v>907947000</v>
      </c>
      <c r="G12099" t="n">
        <v>363067000</v>
      </c>
      <c r="H12099" t="n">
        <v>3.15</v>
      </c>
      <c r="I12099" t="n">
        <v>4.36</v>
      </c>
      <c r="K12099" t="n">
        <v>-958824000</v>
      </c>
      <c r="L12099" t="n">
        <v>1099927000</v>
      </c>
      <c r="M12099" t="n">
        <v>1102102000</v>
      </c>
      <c r="N12099" t="n">
        <v>-978186000</v>
      </c>
      <c r="U12099">
        <f>(L12099-K12099)/(2*D12099*0.01)</f>
      </c>
      <c r="V12099">
        <f>(L12099+K12099)/(D12099*0.0001)</f>
      </c>
    </row>
    <row r="12100">
      <c r="A12100" t="n">
        <v>2019</v>
      </c>
      <c r="B12100" t="inlineStr">
        <is>
          <t>00364740</t>
        </is>
      </c>
      <c r="C12100" t="inlineStr">
        <is>
          <t>머큐리</t>
        </is>
      </c>
      <c r="D12100" t="n">
        <v>11427927000</v>
      </c>
      <c r="E12100" t="n">
        <v>1048185000</v>
      </c>
      <c r="F12100" t="n">
        <v>1328095000</v>
      </c>
      <c r="G12100" t="n">
        <v>341091000</v>
      </c>
      <c r="H12100" t="n">
        <v>2.78</v>
      </c>
      <c r="I12100" t="n">
        <v>4.31</v>
      </c>
      <c r="J12100" t="n">
        <v>9.869999999999999</v>
      </c>
      <c r="K12100" t="n">
        <v>-961323000</v>
      </c>
      <c r="L12100" t="n">
        <v>1098515000</v>
      </c>
      <c r="M12100" t="n">
        <v>1096402000</v>
      </c>
      <c r="N12100" t="n">
        <v>-977438000</v>
      </c>
      <c r="O12100">
        <f>D12099</f>
      </c>
      <c r="P12100">
        <f>(E12100-F12100+G12100)/O12100*100</f>
      </c>
      <c r="Q12100">
        <f>H12099</f>
      </c>
      <c r="R12100">
        <f>I12099</f>
      </c>
      <c r="S12100">
        <f>H12100-H12099</f>
      </c>
      <c r="T12100">
        <f>I12100-I12099</f>
      </c>
      <c r="U12100">
        <f>(L12100-K12100)/(2*D12100*0.01)</f>
      </c>
      <c r="V12100">
        <f>(L12100+K12100)/(D12100*0.0001)</f>
      </c>
    </row>
    <row r="12101">
      <c r="A12101" t="n">
        <v>2020</v>
      </c>
      <c r="B12101" t="inlineStr">
        <is>
          <t>00364740</t>
        </is>
      </c>
      <c r="C12101" t="inlineStr">
        <is>
          <t>머큐리</t>
        </is>
      </c>
      <c r="D12101" t="n">
        <v>12920428000</v>
      </c>
      <c r="E12101" t="n">
        <v>1155002000</v>
      </c>
      <c r="F12101" t="n">
        <v>264229000</v>
      </c>
      <c r="G12101" t="n">
        <v>312334000</v>
      </c>
      <c r="H12101" t="n">
        <v>2.75</v>
      </c>
      <c r="I12101" t="n">
        <v>4.25</v>
      </c>
      <c r="J12101" t="n">
        <v>8.69</v>
      </c>
      <c r="K12101" t="n">
        <v>-1025359000</v>
      </c>
      <c r="L12101" t="n">
        <v>1166769000</v>
      </c>
      <c r="M12101" t="n">
        <v>1164275000</v>
      </c>
      <c r="N12101" t="n">
        <v>-1042385000</v>
      </c>
      <c r="O12101">
        <f>D12100</f>
      </c>
      <c r="P12101">
        <f>(E12101-F12101+G12101)/O12101*100</f>
      </c>
      <c r="Q12101">
        <f>H12100</f>
      </c>
      <c r="R12101">
        <f>I12100</f>
      </c>
      <c r="S12101">
        <f>H12101-H12100</f>
      </c>
      <c r="T12101">
        <f>I12101-I12100</f>
      </c>
      <c r="U12101">
        <f>(L12101-K12101)/(2*D12101*0.01)</f>
      </c>
      <c r="V12101">
        <f>(L12101+K12101)/(D12101*0.0001)</f>
      </c>
    </row>
    <row r="12102">
      <c r="A12102" t="n">
        <v>2021</v>
      </c>
      <c r="B12102" t="inlineStr">
        <is>
          <t>00364740</t>
        </is>
      </c>
      <c r="C12102" t="inlineStr">
        <is>
          <t>머큐리</t>
        </is>
      </c>
      <c r="D12102" t="n">
        <v>13773926000</v>
      </c>
      <c r="E12102" t="n">
        <v>1197914000</v>
      </c>
      <c r="F12102" t="n">
        <v>273388000</v>
      </c>
      <c r="G12102" t="n">
        <v>340876000</v>
      </c>
      <c r="H12102" t="n">
        <v>3.11</v>
      </c>
      <c r="I12102" t="n">
        <v>4.27</v>
      </c>
      <c r="J12102" t="n">
        <v>6.16</v>
      </c>
      <c r="K12102" t="n">
        <v>-779195000</v>
      </c>
      <c r="L12102" t="n">
        <v>871049000</v>
      </c>
      <c r="M12102" t="n">
        <v>862069000</v>
      </c>
      <c r="N12102" t="n">
        <v>-786182000</v>
      </c>
      <c r="O12102">
        <f>D12101</f>
      </c>
      <c r="P12102">
        <f>(E12102-F12102+G12102)/O12102*100</f>
      </c>
      <c r="Q12102">
        <f>H12101</f>
      </c>
      <c r="R12102">
        <f>I12101</f>
      </c>
      <c r="S12102">
        <f>H12102-H12101</f>
      </c>
      <c r="T12102">
        <f>I12102-I12101</f>
      </c>
      <c r="U12102">
        <f>(L12102-K12102)/(2*D12102*0.01)</f>
      </c>
      <c r="V12102">
        <f>(L12102+K12102)/(D12102*0.0001)</f>
      </c>
    </row>
    <row r="12103">
      <c r="A12103" t="n">
        <v>2022</v>
      </c>
      <c r="B12103" t="inlineStr">
        <is>
          <t>00364740</t>
        </is>
      </c>
      <c r="C12103" t="inlineStr">
        <is>
          <t>머큐리</t>
        </is>
      </c>
      <c r="D12103" t="n">
        <v>13880959000</v>
      </c>
      <c r="E12103" t="n">
        <v>1238050000</v>
      </c>
      <c r="F12103" t="n">
        <v>652882000</v>
      </c>
      <c r="G12103" t="n">
        <v>397737000</v>
      </c>
      <c r="H12103" t="n">
        <v>5.57</v>
      </c>
      <c r="I12103" t="n">
        <v>5.06</v>
      </c>
      <c r="J12103" t="n">
        <v>5.25</v>
      </c>
      <c r="K12103" t="n">
        <v>-657554000</v>
      </c>
      <c r="L12103" t="n">
        <v>727574000</v>
      </c>
      <c r="M12103" t="n">
        <v>732855000</v>
      </c>
      <c r="N12103" t="n">
        <v>-673983000</v>
      </c>
      <c r="O12103">
        <f>D12102</f>
      </c>
      <c r="P12103">
        <f>(E12103-F12103+G12103)/O12103*100</f>
      </c>
      <c r="Q12103">
        <f>H12102</f>
      </c>
      <c r="R12103">
        <f>I12102</f>
      </c>
      <c r="S12103">
        <f>H12103-H12102</f>
      </c>
      <c r="T12103">
        <f>I12103-I12102</f>
      </c>
      <c r="U12103">
        <f>(L12103-K12103)/(2*D12103*0.01)</f>
      </c>
      <c r="V12103">
        <f>(L12103+K12103)/(D12103*0.0001)</f>
      </c>
    </row>
    <row r="12104">
      <c r="A12104" t="n">
        <v>2023</v>
      </c>
      <c r="B12104" t="inlineStr">
        <is>
          <t>00364740</t>
        </is>
      </c>
      <c r="C12104" t="inlineStr">
        <is>
          <t>머큐리</t>
        </is>
      </c>
      <c r="D12104" t="n">
        <v>15462141000</v>
      </c>
      <c r="E12104" t="n">
        <v>1287708000</v>
      </c>
      <c r="F12104" t="n">
        <v>1770571000</v>
      </c>
      <c r="G12104" t="n">
        <v>713048000</v>
      </c>
      <c r="H12104" t="n">
        <v>4.58</v>
      </c>
      <c r="I12104" t="n">
        <v>5.1</v>
      </c>
      <c r="J12104" t="n">
        <v>5.68</v>
      </c>
      <c r="K12104" t="n">
        <v>-773904000</v>
      </c>
      <c r="L12104" t="n">
        <v>856271000</v>
      </c>
      <c r="M12104" t="n">
        <v>860901000</v>
      </c>
      <c r="N12104" t="n">
        <v>-792040000</v>
      </c>
      <c r="O12104">
        <f>D12103</f>
      </c>
      <c r="P12104">
        <f>(E12104-F12104+G12104)/O12104*100</f>
      </c>
      <c r="Q12104">
        <f>H12103</f>
      </c>
      <c r="R12104">
        <f>I12103</f>
      </c>
      <c r="S12104">
        <f>H12104-H12103</f>
      </c>
      <c r="T12104">
        <f>I12104-I12103</f>
      </c>
      <c r="U12104">
        <f>(L12104-K12104)/(2*D12104*0.01)</f>
      </c>
      <c r="V12104">
        <f>(L12104+K12104)/(D12104*0.0001)</f>
      </c>
    </row>
    <row r="12105">
      <c r="A12105" t="n">
        <v>2024</v>
      </c>
      <c r="B12105" t="inlineStr">
        <is>
          <t>00364740</t>
        </is>
      </c>
      <c r="C12105" t="inlineStr">
        <is>
          <t>머큐리</t>
        </is>
      </c>
      <c r="D12105" t="n">
        <v>15459796000</v>
      </c>
      <c r="E12105" t="n">
        <v>1373442000</v>
      </c>
      <c r="F12105" t="n">
        <v>2289308000</v>
      </c>
      <c r="G12105" t="n">
        <v>651015000</v>
      </c>
      <c r="H12105" t="n">
        <v>3.98</v>
      </c>
      <c r="I12105" t="n">
        <v>5.09</v>
      </c>
      <c r="J12105" t="n">
        <v>5.44</v>
      </c>
      <c r="K12105" t="n">
        <v>-734680000</v>
      </c>
      <c r="L12105" t="n">
        <v>812873000</v>
      </c>
      <c r="M12105" t="n">
        <v>817268000</v>
      </c>
      <c r="N12105" t="n">
        <v>-751897000</v>
      </c>
      <c r="O12105">
        <f>D12104</f>
      </c>
      <c r="P12105">
        <f>(E12105-F12105+G12105)/O12105*100</f>
      </c>
      <c r="Q12105">
        <f>H12104</f>
      </c>
      <c r="R12105">
        <f>I12104</f>
      </c>
      <c r="S12105">
        <f>H12105-H12104</f>
      </c>
      <c r="T12105">
        <f>I12105-I12104</f>
      </c>
      <c r="U12105">
        <f>(L12105-K12105)/(2*D12105*0.01)</f>
      </c>
      <c r="V12105">
        <f>(L12105+K12105)/(D12105*0.0001)</f>
      </c>
    </row>
    <row r="12106">
      <c r="A12106" t="n">
        <v>2025</v>
      </c>
      <c r="B12106" t="inlineStr">
        <is>
          <t>00364740</t>
        </is>
      </c>
      <c r="C12106" t="inlineStr">
        <is>
          <t>머큐리</t>
        </is>
      </c>
      <c r="D12106" t="n">
        <v>15186496000</v>
      </c>
      <c r="E12106" t="n">
        <v>1529778000</v>
      </c>
      <c r="F12106" t="n">
        <v>2484298000</v>
      </c>
      <c r="G12106" t="n">
        <v>554384000</v>
      </c>
      <c r="H12106" t="n">
        <v>4.2</v>
      </c>
      <c r="I12106" t="n">
        <v>4.85</v>
      </c>
      <c r="J12106" t="n">
        <v>5.86</v>
      </c>
      <c r="K12106" t="n">
        <v>-611886000</v>
      </c>
      <c r="L12106" t="n">
        <v>675534000</v>
      </c>
      <c r="M12106" t="n">
        <v>657513000</v>
      </c>
      <c r="N12106" t="n">
        <v>-606798000</v>
      </c>
      <c r="O12106">
        <f>D12105</f>
      </c>
      <c r="P12106">
        <f>(E12106-F12106+G12106)/O12106*100</f>
      </c>
      <c r="Q12106">
        <f>H12105</f>
      </c>
      <c r="R12106">
        <f>I12105</f>
      </c>
      <c r="S12106">
        <f>H12106-H12105</f>
      </c>
      <c r="T12106">
        <f>I12106-I12105</f>
      </c>
      <c r="U12106">
        <f>(L12106-K12106)/(2*D12106*0.01)</f>
      </c>
      <c r="V12106">
        <f>(L12106+K12106)/(D12106*0.0001)</f>
      </c>
    </row>
    <row r="12107">
      <c r="A12107" t="n">
        <v>2014</v>
      </c>
      <c r="B12107" t="inlineStr">
        <is>
          <t>00365457</t>
        </is>
      </c>
      <c r="C12107" t="inlineStr">
        <is>
          <t>제이티</t>
        </is>
      </c>
      <c r="D12107" t="n">
        <v>728292000</v>
      </c>
      <c r="E12107" t="n">
        <v>76864000</v>
      </c>
      <c r="F12107" t="n">
        <v>82912000</v>
      </c>
      <c r="G12107" t="n">
        <v>26511000</v>
      </c>
      <c r="H12107" t="n">
        <v>2.53</v>
      </c>
      <c r="I12107" t="n">
        <v>3.21</v>
      </c>
    </row>
    <row r="12108">
      <c r="A12108" t="n">
        <v>2014</v>
      </c>
      <c r="B12108" t="inlineStr">
        <is>
          <t>00365590</t>
        </is>
      </c>
      <c r="C12108" t="inlineStr">
        <is>
          <t>HLB생명과학</t>
        </is>
      </c>
      <c r="D12108" t="n">
        <v>1382951000</v>
      </c>
      <c r="E12108" t="n">
        <v>511786000</v>
      </c>
      <c r="F12108" t="n">
        <v>561839000</v>
      </c>
      <c r="G12108" t="n">
        <v>46383000</v>
      </c>
      <c r="H12108" t="n">
        <v>3.03</v>
      </c>
    </row>
    <row r="12109">
      <c r="A12109" t="n">
        <v>2015</v>
      </c>
      <c r="B12109" t="inlineStr">
        <is>
          <t>00365590</t>
        </is>
      </c>
      <c r="C12109" t="inlineStr">
        <is>
          <t>HLB생명과학</t>
        </is>
      </c>
      <c r="D12109" t="n">
        <v>1384439000</v>
      </c>
      <c r="E12109" t="n">
        <v>445835000</v>
      </c>
      <c r="F12109" t="n">
        <v>399195000</v>
      </c>
      <c r="G12109" t="n">
        <v>45213000</v>
      </c>
      <c r="H12109" t="n">
        <v>2.885</v>
      </c>
      <c r="O12109">
        <f>D12108</f>
      </c>
      <c r="P12109">
        <f>(E12109-F12109+G12109)/O12109*100</f>
      </c>
      <c r="Q12109">
        <f>H12108</f>
      </c>
      <c r="S12109">
        <f>H12109-H12108</f>
      </c>
    </row>
    <row r="12110">
      <c r="A12110" t="n">
        <v>2017</v>
      </c>
      <c r="B12110" t="inlineStr">
        <is>
          <t>00365590</t>
        </is>
      </c>
      <c r="C12110" t="inlineStr">
        <is>
          <t>HLB생명과학</t>
        </is>
      </c>
      <c r="D12110" t="n">
        <v>524572000</v>
      </c>
      <c r="E12110" t="n">
        <v>177559000</v>
      </c>
      <c r="F12110" t="n">
        <v>29646000</v>
      </c>
      <c r="G12110" t="n">
        <v>12885000</v>
      </c>
      <c r="H12110" t="n">
        <v>3.22</v>
      </c>
      <c r="I12110" t="n">
        <v>4.78</v>
      </c>
    </row>
    <row r="12111">
      <c r="A12111" t="n">
        <v>2018</v>
      </c>
      <c r="B12111" t="inlineStr">
        <is>
          <t>00365590</t>
        </is>
      </c>
      <c r="C12111" t="inlineStr">
        <is>
          <t>HLB생명과학</t>
        </is>
      </c>
      <c r="D12111" t="n">
        <v>1282912000</v>
      </c>
      <c r="E12111" t="n">
        <v>331705000</v>
      </c>
      <c r="F12111" t="n">
        <v>181974000</v>
      </c>
      <c r="G12111" t="n">
        <v>16584000</v>
      </c>
      <c r="H12111" t="n">
        <v>2.73</v>
      </c>
      <c r="I12111" t="n">
        <v>6.79</v>
      </c>
      <c r="J12111" t="n">
        <v>8.4</v>
      </c>
      <c r="K12111" t="n">
        <v>-50169000</v>
      </c>
      <c r="L12111" t="n">
        <v>59155000</v>
      </c>
      <c r="M12111" t="n">
        <v>56275000</v>
      </c>
      <c r="N12111" t="n">
        <v>-48969000</v>
      </c>
      <c r="O12111">
        <f>D12110</f>
      </c>
      <c r="P12111">
        <f>(E12111-F12111+G12111)/O12111*100</f>
      </c>
      <c r="Q12111">
        <f>H12110</f>
      </c>
      <c r="R12111">
        <f>I12110</f>
      </c>
      <c r="S12111">
        <f>H12111-H12110</f>
      </c>
      <c r="T12111">
        <f>I12111-I12110</f>
      </c>
      <c r="U12111">
        <f>(L12111-K12111)/(2*D12111*0.01)</f>
      </c>
      <c r="V12111">
        <f>(L12111+K12111)/(D12111*0.0001)</f>
      </c>
    </row>
    <row r="12112">
      <c r="A12112" t="n">
        <v>2019</v>
      </c>
      <c r="B12112" t="inlineStr">
        <is>
          <t>00365590</t>
        </is>
      </c>
      <c r="C12112" t="inlineStr">
        <is>
          <t>HLB생명과학</t>
        </is>
      </c>
      <c r="D12112" t="n">
        <v>1382654000</v>
      </c>
      <c r="E12112" t="n">
        <v>526991000</v>
      </c>
      <c r="F12112" t="n">
        <v>699179000</v>
      </c>
      <c r="G12112" t="n">
        <v>19737000</v>
      </c>
      <c r="H12112" t="n">
        <v>2.51</v>
      </c>
      <c r="I12112" t="n">
        <v>7</v>
      </c>
      <c r="J12112" t="n">
        <v>10.06</v>
      </c>
      <c r="K12112" t="n">
        <v>-51023000</v>
      </c>
      <c r="L12112" t="n">
        <v>59583000</v>
      </c>
      <c r="M12112" t="n">
        <v>56399000</v>
      </c>
      <c r="N12112" t="n">
        <v>-49510000</v>
      </c>
      <c r="O12112">
        <f>D12111</f>
      </c>
      <c r="P12112">
        <f>(E12112-F12112+G12112)/O12112*100</f>
      </c>
      <c r="Q12112">
        <f>H12111</f>
      </c>
      <c r="R12112">
        <f>I12111</f>
      </c>
      <c r="S12112">
        <f>H12112-H12111</f>
      </c>
      <c r="T12112">
        <f>I12112-I12111</f>
      </c>
      <c r="U12112">
        <f>(L12112-K12112)/(2*D12112*0.01)</f>
      </c>
      <c r="V12112">
        <f>(L12112+K12112)/(D12112*0.0001)</f>
      </c>
    </row>
    <row r="12113">
      <c r="A12113" t="n">
        <v>2020</v>
      </c>
      <c r="B12113" t="inlineStr">
        <is>
          <t>00365590</t>
        </is>
      </c>
      <c r="C12113" t="inlineStr">
        <is>
          <t>HLB생명과학</t>
        </is>
      </c>
      <c r="D12113" t="n">
        <v>1429965000</v>
      </c>
      <c r="E12113" t="n">
        <v>603886000</v>
      </c>
      <c r="F12113" t="n">
        <v>642932000</v>
      </c>
      <c r="G12113" t="n">
        <v>18012000</v>
      </c>
      <c r="H12113" t="n">
        <v>2.84</v>
      </c>
      <c r="I12113" t="n">
        <v>3</v>
      </c>
      <c r="J12113" t="n">
        <v>8.710000000000001</v>
      </c>
      <c r="K12113" t="n">
        <v>-55095000</v>
      </c>
      <c r="L12113" t="n">
        <v>63871000</v>
      </c>
      <c r="M12113" t="n">
        <v>62891000</v>
      </c>
      <c r="N12113" t="n">
        <v>-55306000</v>
      </c>
      <c r="O12113">
        <f>D12112</f>
      </c>
      <c r="P12113">
        <f>(E12113-F12113+G12113)/O12113*100</f>
      </c>
      <c r="Q12113">
        <f>H12112</f>
      </c>
      <c r="R12113">
        <f>I12112</f>
      </c>
      <c r="S12113">
        <f>H12113-H12112</f>
      </c>
      <c r="T12113">
        <f>I12113-I12112</f>
      </c>
      <c r="U12113">
        <f>(L12113-K12113)/(2*D12113*0.01)</f>
      </c>
      <c r="V12113">
        <f>(L12113+K12113)/(D12113*0.0001)</f>
      </c>
    </row>
    <row r="12114">
      <c r="A12114" t="n">
        <v>2021</v>
      </c>
      <c r="B12114" t="inlineStr">
        <is>
          <t>00365590</t>
        </is>
      </c>
      <c r="C12114" t="inlineStr">
        <is>
          <t>HLB생명과학</t>
        </is>
      </c>
      <c r="D12114" t="n">
        <v>1705734000</v>
      </c>
      <c r="E12114" t="n">
        <v>555895000</v>
      </c>
      <c r="F12114" t="n">
        <v>395577000</v>
      </c>
      <c r="G12114" t="n">
        <v>18638000</v>
      </c>
      <c r="H12114" t="n">
        <v>3.365</v>
      </c>
      <c r="I12114" t="n">
        <v>4</v>
      </c>
      <c r="J12114" t="n">
        <v>10.78</v>
      </c>
      <c r="K12114" t="n">
        <v>57839000</v>
      </c>
      <c r="L12114" t="n">
        <v>-67421000</v>
      </c>
      <c r="M12114" t="n">
        <v>-66367000</v>
      </c>
      <c r="N12114" t="n">
        <v>58052000</v>
      </c>
      <c r="O12114">
        <f>D12113</f>
      </c>
      <c r="P12114">
        <f>(E12114-F12114+G12114)/O12114*100</f>
      </c>
      <c r="Q12114">
        <f>H12113</f>
      </c>
      <c r="R12114">
        <f>I12113</f>
      </c>
      <c r="S12114">
        <f>H12114-H12113</f>
      </c>
      <c r="T12114">
        <f>I12114-I12113</f>
      </c>
    </row>
    <row r="12115">
      <c r="A12115" t="n">
        <v>2022</v>
      </c>
      <c r="B12115" t="inlineStr">
        <is>
          <t>00365590</t>
        </is>
      </c>
      <c r="C12115" t="inlineStr">
        <is>
          <t>HLB생명과학</t>
        </is>
      </c>
      <c r="D12115" t="n">
        <v>757482000</v>
      </c>
      <c r="E12115" t="n">
        <v>513235000</v>
      </c>
      <c r="F12115" t="n">
        <v>1442085000</v>
      </c>
      <c r="G12115" t="n">
        <v>18673000</v>
      </c>
      <c r="H12115" t="n">
        <v>5.85</v>
      </c>
      <c r="I12115" t="n">
        <v>4</v>
      </c>
      <c r="J12115" t="n">
        <v>9.390000000000001</v>
      </c>
      <c r="K12115" t="n">
        <v>-39383000</v>
      </c>
      <c r="L12115" t="n">
        <v>45331000</v>
      </c>
      <c r="M12115" t="n">
        <v>45775000</v>
      </c>
      <c r="N12115" t="n">
        <v>-40416000</v>
      </c>
      <c r="O12115">
        <f>D12114</f>
      </c>
      <c r="P12115">
        <f>(E12115-F12115+G12115)/O12115*100</f>
      </c>
      <c r="Q12115">
        <f>H12114</f>
      </c>
      <c r="R12115">
        <f>I12114</f>
      </c>
      <c r="S12115">
        <f>H12115-H12114</f>
      </c>
      <c r="T12115">
        <f>I12115-I12114</f>
      </c>
      <c r="U12115">
        <f>(L12115-K12115)/(2*D12115*0.01)</f>
      </c>
      <c r="V12115">
        <f>(L12115+K12115)/(D12115*0.0001)</f>
      </c>
    </row>
    <row r="12116">
      <c r="A12116" t="n">
        <v>2023</v>
      </c>
      <c r="B12116" t="inlineStr">
        <is>
          <t>00365590</t>
        </is>
      </c>
      <c r="C12116" t="inlineStr">
        <is>
          <t>HLB생명과학</t>
        </is>
      </c>
      <c r="D12116" t="n">
        <v>835846000</v>
      </c>
      <c r="E12116" t="n">
        <v>311427000</v>
      </c>
      <c r="F12116" t="n">
        <v>896874000</v>
      </c>
      <c r="G12116" t="n">
        <v>19941000</v>
      </c>
      <c r="H12116" t="n">
        <v>5.34</v>
      </c>
      <c r="I12116" t="n">
        <v>3.5</v>
      </c>
      <c r="J12116" t="n">
        <v>8.949999999999999</v>
      </c>
      <c r="K12116" t="n">
        <v>-26999000</v>
      </c>
      <c r="L12116" t="n">
        <v>31200000</v>
      </c>
      <c r="M12116" t="n">
        <v>31259000</v>
      </c>
      <c r="N12116" t="n">
        <v>-27512000</v>
      </c>
      <c r="O12116">
        <f>D12115</f>
      </c>
      <c r="P12116">
        <f>(E12116-F12116+G12116)/O12116*100</f>
      </c>
      <c r="Q12116">
        <f>H12115</f>
      </c>
      <c r="R12116">
        <f>I12115</f>
      </c>
      <c r="S12116">
        <f>H12116-H12115</f>
      </c>
      <c r="T12116">
        <f>I12116-I12115</f>
      </c>
      <c r="U12116">
        <f>(L12116-K12116)/(2*D12116*0.01)</f>
      </c>
      <c r="V12116">
        <f>(L12116+K12116)/(D12116*0.0001)</f>
      </c>
    </row>
    <row r="12117">
      <c r="A12117" t="n">
        <v>2024</v>
      </c>
      <c r="B12117" t="inlineStr">
        <is>
          <t>00365590</t>
        </is>
      </c>
      <c r="C12117" t="inlineStr">
        <is>
          <t>HLB생명과학</t>
        </is>
      </c>
      <c r="D12117" t="n">
        <v>568205000</v>
      </c>
      <c r="E12117" t="n">
        <v>133391000</v>
      </c>
      <c r="F12117" t="n">
        <v>25997000</v>
      </c>
      <c r="G12117" t="n">
        <v>10337000</v>
      </c>
      <c r="H12117" t="n">
        <v>4.49</v>
      </c>
      <c r="I12117" t="n">
        <v>4</v>
      </c>
      <c r="J12117" t="n">
        <v>8.640000000000001</v>
      </c>
      <c r="O12117">
        <f>D12116</f>
      </c>
      <c r="P12117">
        <f>(E12117-F12117+G12117)/O12117*100</f>
      </c>
      <c r="Q12117">
        <f>H12116</f>
      </c>
      <c r="R12117">
        <f>I12116</f>
      </c>
      <c r="S12117">
        <f>H12117-H12116</f>
      </c>
      <c r="T12117">
        <f>I12117-I12116</f>
      </c>
    </row>
    <row r="12118">
      <c r="A12118" t="n">
        <v>2025</v>
      </c>
      <c r="B12118" t="inlineStr">
        <is>
          <t>00365590</t>
        </is>
      </c>
      <c r="C12118" t="inlineStr">
        <is>
          <t>HLB생명과학</t>
        </is>
      </c>
      <c r="D12118" t="n">
        <v>709135000</v>
      </c>
      <c r="E12118" t="n">
        <v>188251000</v>
      </c>
      <c r="F12118" t="n">
        <v>29782000</v>
      </c>
      <c r="G12118" t="n">
        <v>12803000</v>
      </c>
      <c r="H12118" t="n">
        <v>4.92</v>
      </c>
      <c r="I12118" t="n">
        <v>4</v>
      </c>
      <c r="J12118" t="n">
        <v>8.779999999999999</v>
      </c>
      <c r="K12118" t="n">
        <v>-19810000</v>
      </c>
      <c r="L12118" t="n">
        <v>22958000</v>
      </c>
      <c r="M12118" t="n">
        <v>22969000</v>
      </c>
      <c r="N12118" t="n">
        <v>-20156000</v>
      </c>
      <c r="O12118">
        <f>D12117</f>
      </c>
      <c r="P12118">
        <f>(E12118-F12118+G12118)/O12118*100</f>
      </c>
      <c r="Q12118">
        <f>H12117</f>
      </c>
      <c r="R12118">
        <f>I12117</f>
      </c>
      <c r="S12118">
        <f>H12118-H12117</f>
      </c>
      <c r="T12118">
        <f>I12118-I12117</f>
      </c>
      <c r="U12118">
        <f>(L12118-K12118)/(2*D12118*0.01)</f>
      </c>
      <c r="V12118">
        <f>(L12118+K12118)/(D12118*0.0001)</f>
      </c>
    </row>
    <row r="12119">
      <c r="A12119" t="n">
        <v>2014</v>
      </c>
      <c r="B12119" t="inlineStr">
        <is>
          <t>00365624</t>
        </is>
      </c>
      <c r="C12119" t="inlineStr">
        <is>
          <t>아이윈</t>
        </is>
      </c>
      <c r="D12119" t="n">
        <v>5853201000</v>
      </c>
      <c r="E12119" t="n">
        <v>853781000</v>
      </c>
      <c r="F12119" t="n">
        <v>263438000</v>
      </c>
      <c r="G12119" t="n">
        <v>189162000</v>
      </c>
      <c r="H12119" t="n">
        <v>2.83</v>
      </c>
      <c r="K12119" t="n">
        <v>-43902000</v>
      </c>
      <c r="L12119" t="n">
        <v>51177000</v>
      </c>
      <c r="M12119" t="n">
        <v>67986000</v>
      </c>
      <c r="N12119" t="n">
        <v>-54280000</v>
      </c>
      <c r="U12119">
        <f>(L12119-K12119)/(2*D12119*0.01)</f>
      </c>
      <c r="V12119">
        <f>(L12119+K12119)/(D12119*0.0001)</f>
      </c>
    </row>
    <row r="12120">
      <c r="A12120" t="n">
        <v>2015</v>
      </c>
      <c r="B12120" t="inlineStr">
        <is>
          <t>00365624</t>
        </is>
      </c>
      <c r="C12120" t="inlineStr">
        <is>
          <t>아이윈</t>
        </is>
      </c>
      <c r="D12120" t="n">
        <v>6584617000</v>
      </c>
      <c r="E12120" t="n">
        <v>927450000</v>
      </c>
      <c r="F12120" t="n">
        <v>341031000</v>
      </c>
      <c r="G12120" t="n">
        <v>160652000</v>
      </c>
      <c r="H12120" t="n">
        <v>2.55</v>
      </c>
      <c r="K12120" t="n">
        <v>-210573000</v>
      </c>
      <c r="L12120" t="n">
        <v>238983000</v>
      </c>
      <c r="M12120" t="n">
        <v>243177000</v>
      </c>
      <c r="N12120" t="n">
        <v>-217855000</v>
      </c>
      <c r="O12120">
        <f>D12119</f>
      </c>
      <c r="P12120">
        <f>(E12120-F12120+G12120)/O12120*100</f>
      </c>
      <c r="Q12120">
        <f>H12119</f>
      </c>
      <c r="S12120">
        <f>H12120-H12119</f>
      </c>
      <c r="U12120">
        <f>(L12120-K12120)/(2*D12120*0.01)</f>
      </c>
      <c r="V12120">
        <f>(L12120+K12120)/(D12120*0.0001)</f>
      </c>
    </row>
    <row r="12121">
      <c r="A12121" t="n">
        <v>2016</v>
      </c>
      <c r="B12121" t="inlineStr">
        <is>
          <t>00365624</t>
        </is>
      </c>
      <c r="C12121" t="inlineStr">
        <is>
          <t>아이윈</t>
        </is>
      </c>
      <c r="D12121" t="n">
        <v>5088162000</v>
      </c>
      <c r="E12121" t="n">
        <v>879706000</v>
      </c>
      <c r="F12121" t="n">
        <v>2547524000</v>
      </c>
      <c r="G12121" t="n">
        <v>163573000</v>
      </c>
      <c r="H12121" t="n">
        <v>2.57</v>
      </c>
      <c r="K12121" t="n">
        <v>-258980000</v>
      </c>
      <c r="L12121" t="n">
        <v>295212000</v>
      </c>
      <c r="M12121" t="n">
        <v>287123000</v>
      </c>
      <c r="N12121" t="n">
        <v>-257308000</v>
      </c>
      <c r="O12121">
        <f>D12120</f>
      </c>
      <c r="P12121">
        <f>(E12121-F12121+G12121)/O12121*100</f>
      </c>
      <c r="Q12121">
        <f>H12120</f>
      </c>
      <c r="S12121">
        <f>H12121-H12120</f>
      </c>
      <c r="U12121">
        <f>(L12121-K12121)/(2*D12121*0.01)</f>
      </c>
      <c r="V12121">
        <f>(L12121+K12121)/(D12121*0.0001)</f>
      </c>
    </row>
    <row r="12122">
      <c r="A12122" t="n">
        <v>2017</v>
      </c>
      <c r="B12122" t="inlineStr">
        <is>
          <t>00365624</t>
        </is>
      </c>
      <c r="C12122" t="inlineStr">
        <is>
          <t>아이윈</t>
        </is>
      </c>
      <c r="D12122" t="n">
        <v>5458489000</v>
      </c>
      <c r="E12122" t="n">
        <v>943025000</v>
      </c>
      <c r="F12122" t="n">
        <v>262574000</v>
      </c>
      <c r="G12122" t="n">
        <v>126369000</v>
      </c>
      <c r="H12122" t="n">
        <v>3.05</v>
      </c>
      <c r="K12122" t="n">
        <v>-276916000</v>
      </c>
      <c r="L12122" t="n">
        <v>315889000</v>
      </c>
      <c r="M12122" t="n">
        <v>310503000</v>
      </c>
      <c r="N12122" t="n">
        <v>-277710000</v>
      </c>
      <c r="O12122">
        <f>D12121</f>
      </c>
      <c r="P12122">
        <f>(E12122-F12122+G12122)/O12122*100</f>
      </c>
      <c r="Q12122">
        <f>H12121</f>
      </c>
      <c r="S12122">
        <f>H12122-H12121</f>
      </c>
      <c r="U12122">
        <f>(L12122-K12122)/(2*D12122*0.01)</f>
      </c>
      <c r="V12122">
        <f>(L12122+K12122)/(D12122*0.0001)</f>
      </c>
    </row>
    <row r="12123">
      <c r="A12123" t="n">
        <v>2018</v>
      </c>
      <c r="B12123" t="inlineStr">
        <is>
          <t>00365624</t>
        </is>
      </c>
      <c r="C12123" t="inlineStr">
        <is>
          <t>아이윈</t>
        </is>
      </c>
      <c r="D12123" t="n">
        <v>4470446000</v>
      </c>
      <c r="E12123" t="n">
        <v>1831420000</v>
      </c>
      <c r="F12123" t="n">
        <v>4044847000</v>
      </c>
      <c r="G12123" t="n">
        <v>160795000</v>
      </c>
      <c r="H12123" t="n">
        <v>3.05</v>
      </c>
      <c r="K12123" t="n">
        <v>-219146000</v>
      </c>
      <c r="L12123" t="n">
        <v>249553000</v>
      </c>
      <c r="M12123" t="n">
        <v>247377000</v>
      </c>
      <c r="N12123" t="n">
        <v>-221435000</v>
      </c>
      <c r="O12123">
        <f>D12122</f>
      </c>
      <c r="P12123">
        <f>(E12123-F12123+G12123)/O12123*100</f>
      </c>
      <c r="Q12123">
        <f>H12122</f>
      </c>
      <c r="S12123">
        <f>H12123-H12122</f>
      </c>
      <c r="U12123">
        <f>(L12123-K12123)/(2*D12123*0.01)</f>
      </c>
      <c r="V12123">
        <f>(L12123+K12123)/(D12123*0.0001)</f>
      </c>
    </row>
    <row r="12124">
      <c r="A12124" t="n">
        <v>2019</v>
      </c>
      <c r="B12124" t="inlineStr">
        <is>
          <t>00365624</t>
        </is>
      </c>
      <c r="C12124" t="inlineStr">
        <is>
          <t>아이윈</t>
        </is>
      </c>
      <c r="D12124" t="n">
        <v>3411728000</v>
      </c>
      <c r="E12124" t="n">
        <v>819755000</v>
      </c>
      <c r="F12124" t="n">
        <v>2146321000</v>
      </c>
      <c r="G12124" t="n">
        <v>93922000</v>
      </c>
      <c r="H12124" t="n">
        <v>3.02</v>
      </c>
      <c r="K12124" t="n">
        <v>-173478000</v>
      </c>
      <c r="L12124" t="n">
        <v>207334000</v>
      </c>
      <c r="M12124" t="n">
        <v>212080000</v>
      </c>
      <c r="N12124" t="n">
        <v>-180039000</v>
      </c>
      <c r="O12124">
        <f>D12123</f>
      </c>
      <c r="P12124">
        <f>(E12124-F12124+G12124)/O12124*100</f>
      </c>
      <c r="Q12124">
        <f>H12123</f>
      </c>
      <c r="S12124">
        <f>H12124-H12123</f>
      </c>
      <c r="U12124">
        <f>(L12124-K12124)/(2*D12124*0.01)</f>
      </c>
      <c r="V12124">
        <f>(L12124+K12124)/(D12124*0.0001)</f>
      </c>
    </row>
    <row r="12125">
      <c r="A12125" t="n">
        <v>2020</v>
      </c>
      <c r="B12125" t="inlineStr">
        <is>
          <t>00365624</t>
        </is>
      </c>
      <c r="C12125" t="inlineStr">
        <is>
          <t>아이윈</t>
        </is>
      </c>
      <c r="D12125" t="n">
        <v>3856223000</v>
      </c>
      <c r="E12125" t="n">
        <v>642324000</v>
      </c>
      <c r="F12125" t="n">
        <v>94880000</v>
      </c>
      <c r="G12125" t="n">
        <v>84201000</v>
      </c>
      <c r="H12125" t="n">
        <v>3.11</v>
      </c>
      <c r="K12125" t="n">
        <v>-190320000</v>
      </c>
      <c r="L12125" t="n">
        <v>226367000</v>
      </c>
      <c r="M12125" t="n">
        <v>231763000</v>
      </c>
      <c r="N12125" t="n">
        <v>-197697000</v>
      </c>
      <c r="O12125">
        <f>D12124</f>
      </c>
      <c r="P12125">
        <f>(E12125-F12125+G12125)/O12125*100</f>
      </c>
      <c r="Q12125">
        <f>H12124</f>
      </c>
      <c r="S12125">
        <f>H12125-H12124</f>
      </c>
      <c r="U12125">
        <f>(L12125-K12125)/(2*D12125*0.01)</f>
      </c>
      <c r="V12125">
        <f>(L12125+K12125)/(D12125*0.0001)</f>
      </c>
    </row>
    <row r="12126">
      <c r="A12126" t="n">
        <v>2021</v>
      </c>
      <c r="B12126" t="inlineStr">
        <is>
          <t>00365624</t>
        </is>
      </c>
      <c r="C12126" t="inlineStr">
        <is>
          <t>아이윈</t>
        </is>
      </c>
      <c r="D12126" t="n">
        <v>5069375000</v>
      </c>
      <c r="E12126" t="n">
        <v>674837000</v>
      </c>
      <c r="F12126" t="n">
        <v>73017000</v>
      </c>
      <c r="G12126" t="n">
        <v>120060000</v>
      </c>
      <c r="H12126" t="n">
        <v>3.44</v>
      </c>
      <c r="K12126" t="n">
        <v>-219005000</v>
      </c>
      <c r="L12126" t="n">
        <v>259821000</v>
      </c>
      <c r="M12126" t="n">
        <v>266938000</v>
      </c>
      <c r="N12126" t="n">
        <v>-228173000</v>
      </c>
      <c r="O12126">
        <f>D12125</f>
      </c>
      <c r="P12126">
        <f>(E12126-F12126+G12126)/O12126*100</f>
      </c>
      <c r="Q12126">
        <f>H12125</f>
      </c>
      <c r="S12126">
        <f>H12126-H12125</f>
      </c>
      <c r="U12126">
        <f>(L12126-K12126)/(2*D12126*0.01)</f>
      </c>
      <c r="V12126">
        <f>(L12126+K12126)/(D12126*0.0001)</f>
      </c>
    </row>
    <row r="12127">
      <c r="A12127" t="n">
        <v>2022</v>
      </c>
      <c r="B12127" t="inlineStr">
        <is>
          <t>00365624</t>
        </is>
      </c>
      <c r="C12127" t="inlineStr">
        <is>
          <t>아이윈</t>
        </is>
      </c>
      <c r="D12127" t="n">
        <v>5069375000</v>
      </c>
      <c r="E12127" t="n">
        <v>674837000</v>
      </c>
      <c r="F12127" t="n">
        <v>73017000</v>
      </c>
      <c r="G12127" t="n">
        <v>120060000</v>
      </c>
      <c r="H12127" t="n">
        <v>3.44</v>
      </c>
      <c r="K12127" t="n">
        <v>-219005000</v>
      </c>
      <c r="L12127" t="n">
        <v>259821000</v>
      </c>
      <c r="M12127" t="n">
        <v>266938000</v>
      </c>
      <c r="N12127" t="n">
        <v>-228173000</v>
      </c>
      <c r="O12127">
        <f>D12126</f>
      </c>
      <c r="P12127">
        <f>(E12127-F12127+G12127)/O12127*100</f>
      </c>
      <c r="Q12127">
        <f>H12126</f>
      </c>
      <c r="S12127">
        <f>H12127-H12126</f>
      </c>
      <c r="U12127">
        <f>(L12127-K12127)/(2*D12127*0.01)</f>
      </c>
      <c r="V12127">
        <f>(L12127+K12127)/(D12127*0.0001)</f>
      </c>
    </row>
    <row r="12128">
      <c r="A12128" t="n">
        <v>2023</v>
      </c>
      <c r="B12128" t="inlineStr">
        <is>
          <t>00365624</t>
        </is>
      </c>
      <c r="C12128" t="inlineStr">
        <is>
          <t>아이윈</t>
        </is>
      </c>
      <c r="D12128" t="n">
        <v>6118897000</v>
      </c>
      <c r="E12128" t="n">
        <v>669831000</v>
      </c>
      <c r="F12128" t="n">
        <v>304548000</v>
      </c>
      <c r="G12128" t="n">
        <v>153628000</v>
      </c>
      <c r="H12128" t="n">
        <v>4.81</v>
      </c>
      <c r="K12128" t="n">
        <v>-269011000</v>
      </c>
      <c r="L12128" t="n">
        <v>311061000</v>
      </c>
      <c r="M12128" t="n">
        <v>323341000</v>
      </c>
      <c r="N12128" t="n">
        <v>-283269000</v>
      </c>
      <c r="O12128">
        <f>D12127</f>
      </c>
      <c r="P12128">
        <f>(E12128-F12128+G12128)/O12128*100</f>
      </c>
      <c r="Q12128">
        <f>H12127</f>
      </c>
      <c r="S12128">
        <f>H12128-H12127</f>
      </c>
      <c r="U12128">
        <f>(L12128-K12128)/(2*D12128*0.01)</f>
      </c>
      <c r="V12128">
        <f>(L12128+K12128)/(D12128*0.0001)</f>
      </c>
    </row>
    <row r="12129">
      <c r="A12129" t="n">
        <v>2024</v>
      </c>
      <c r="B12129" t="inlineStr">
        <is>
          <t>00365624</t>
        </is>
      </c>
      <c r="C12129" t="inlineStr">
        <is>
          <t>아이윈</t>
        </is>
      </c>
      <c r="D12129" t="n">
        <v>7790178000</v>
      </c>
      <c r="E12129" t="n">
        <v>744403000</v>
      </c>
      <c r="F12129" t="n">
        <v>237018000</v>
      </c>
      <c r="G12129" t="n">
        <v>161908000</v>
      </c>
      <c r="H12129" t="n">
        <v>4.29</v>
      </c>
      <c r="K12129" t="n">
        <v>-375043000</v>
      </c>
      <c r="L12129" t="n">
        <v>433527000</v>
      </c>
      <c r="M12129" t="n">
        <v>448153000</v>
      </c>
      <c r="N12129" t="n">
        <v>-393059000</v>
      </c>
      <c r="O12129">
        <f>D12128</f>
      </c>
      <c r="P12129">
        <f>(E12129-F12129+G12129)/O12129*100</f>
      </c>
      <c r="Q12129">
        <f>H12128</f>
      </c>
      <c r="S12129">
        <f>H12129-H12128</f>
      </c>
      <c r="U12129">
        <f>(L12129-K12129)/(2*D12129*0.01)</f>
      </c>
      <c r="V12129">
        <f>(L12129+K12129)/(D12129*0.0001)</f>
      </c>
    </row>
    <row r="12130">
      <c r="A12130" t="n">
        <v>2025</v>
      </c>
      <c r="B12130" t="inlineStr">
        <is>
          <t>00365624</t>
        </is>
      </c>
      <c r="C12130" t="inlineStr">
        <is>
          <t>아이윈</t>
        </is>
      </c>
      <c r="D12130" t="n">
        <v>7248111000</v>
      </c>
      <c r="E12130" t="n">
        <v>868007000</v>
      </c>
      <c r="F12130" t="n">
        <v>618922000</v>
      </c>
      <c r="G12130" t="n">
        <v>197738000</v>
      </c>
      <c r="H12130" t="n">
        <v>4.62</v>
      </c>
      <c r="K12130" t="n">
        <v>-307541000</v>
      </c>
      <c r="L12130" t="n">
        <v>353088000</v>
      </c>
      <c r="M12130" t="n">
        <v>365345000</v>
      </c>
      <c r="N12130" t="n">
        <v>-322591000</v>
      </c>
      <c r="O12130">
        <f>D12129</f>
      </c>
      <c r="P12130">
        <f>(E12130-F12130+G12130)/O12130*100</f>
      </c>
      <c r="Q12130">
        <f>H12129</f>
      </c>
      <c r="S12130">
        <f>H12130-H12129</f>
      </c>
      <c r="U12130">
        <f>(L12130-K12130)/(2*D12130*0.01)</f>
      </c>
      <c r="V12130">
        <f>(L12130+K12130)/(D12130*0.0001)</f>
      </c>
    </row>
    <row r="12131">
      <c r="A12131" t="n">
        <v>2014</v>
      </c>
      <c r="B12131" t="inlineStr">
        <is>
          <t>00365758</t>
        </is>
      </c>
      <c r="C12131" t="inlineStr">
        <is>
          <t>아이앤씨</t>
        </is>
      </c>
      <c r="D12131" t="n">
        <v>451350000</v>
      </c>
      <c r="E12131" t="n">
        <v>163217000</v>
      </c>
      <c r="F12131" t="n">
        <v>36219000</v>
      </c>
      <c r="G12131" t="n">
        <v>13067000</v>
      </c>
      <c r="H12131" t="n">
        <v>3.1</v>
      </c>
      <c r="I12131" t="n">
        <v>3.07</v>
      </c>
      <c r="K12131" t="n">
        <v>-34465000</v>
      </c>
      <c r="L12131" t="n">
        <v>39572000</v>
      </c>
      <c r="M12131" t="n">
        <v>39652000</v>
      </c>
      <c r="N12131" t="n">
        <v>-35159000</v>
      </c>
      <c r="U12131">
        <f>(L12131-K12131)/(2*D12131*0.01)</f>
      </c>
      <c r="V12131">
        <f>(L12131+K12131)/(D12131*0.0001)</f>
      </c>
    </row>
    <row r="12132">
      <c r="A12132" t="n">
        <v>2015</v>
      </c>
      <c r="B12132" t="inlineStr">
        <is>
          <t>00365758</t>
        </is>
      </c>
      <c r="C12132" t="inlineStr">
        <is>
          <t>아이앤씨</t>
        </is>
      </c>
      <c r="D12132" t="n">
        <v>602560000</v>
      </c>
      <c r="E12132" t="n">
        <v>146182000</v>
      </c>
      <c r="F12132" t="n">
        <v>8657000</v>
      </c>
      <c r="G12132" t="n">
        <v>12805000</v>
      </c>
      <c r="H12132" t="n">
        <v>2.62</v>
      </c>
      <c r="I12132" t="n">
        <v>3.05</v>
      </c>
      <c r="K12132" t="n">
        <v>-203759000</v>
      </c>
      <c r="L12132" t="n">
        <v>45986000</v>
      </c>
      <c r="M12132" t="n">
        <v>52438000</v>
      </c>
      <c r="N12132" t="n">
        <v>-104467000</v>
      </c>
      <c r="O12132">
        <f>D12131</f>
      </c>
      <c r="P12132">
        <f>(E12132-F12132+G12132)/O12132*100</f>
      </c>
      <c r="Q12132">
        <f>H12131</f>
      </c>
      <c r="R12132">
        <f>I12131</f>
      </c>
      <c r="S12132">
        <f>H12132-H12131</f>
      </c>
      <c r="T12132">
        <f>I12132-I12131</f>
      </c>
      <c r="U12132">
        <f>(L12132-K12132)/(2*D12132*0.01)</f>
      </c>
    </row>
    <row r="12133">
      <c r="A12133" t="n">
        <v>2016</v>
      </c>
      <c r="B12133" t="inlineStr">
        <is>
          <t>00365758</t>
        </is>
      </c>
      <c r="C12133" t="inlineStr">
        <is>
          <t>아이앤씨</t>
        </is>
      </c>
      <c r="D12133" t="n">
        <v>615681000</v>
      </c>
      <c r="E12133" t="n">
        <v>149472000</v>
      </c>
      <c r="F12133" t="n">
        <v>138557000</v>
      </c>
      <c r="G12133" t="n">
        <v>14679000</v>
      </c>
      <c r="H12133" t="n">
        <v>2.63</v>
      </c>
      <c r="I12133" t="n">
        <v>3.12</v>
      </c>
      <c r="O12133">
        <f>D12132</f>
      </c>
      <c r="P12133">
        <f>(E12133-F12133+G12133)/O12133*100</f>
      </c>
      <c r="Q12133">
        <f>H12132</f>
      </c>
      <c r="R12133">
        <f>I12132</f>
      </c>
      <c r="S12133">
        <f>H12133-H12132</f>
      </c>
      <c r="T12133">
        <f>I12133-I12132</f>
      </c>
    </row>
    <row r="12134">
      <c r="A12134" t="n">
        <v>2017</v>
      </c>
      <c r="B12134" t="inlineStr">
        <is>
          <t>00365758</t>
        </is>
      </c>
      <c r="C12134" t="inlineStr">
        <is>
          <t>아이앤씨</t>
        </is>
      </c>
      <c r="D12134" t="n">
        <v>722018889</v>
      </c>
      <c r="E12134" t="n">
        <v>130499484</v>
      </c>
      <c r="F12134" t="n">
        <v>24545758</v>
      </c>
      <c r="G12134" t="n">
        <v>15488880</v>
      </c>
      <c r="H12134" t="n">
        <v>3.08</v>
      </c>
      <c r="I12134" t="n">
        <v>3.09</v>
      </c>
      <c r="O12134">
        <f>D12133</f>
      </c>
      <c r="P12134">
        <f>(E12134-F12134+G12134)/O12134*100</f>
      </c>
      <c r="Q12134">
        <f>H12133</f>
      </c>
      <c r="R12134">
        <f>I12133</f>
      </c>
      <c r="S12134">
        <f>H12134-H12133</f>
      </c>
      <c r="T12134">
        <f>I12134-I12133</f>
      </c>
    </row>
    <row r="12135">
      <c r="A12135" t="n">
        <v>2018</v>
      </c>
      <c r="B12135" t="inlineStr">
        <is>
          <t>00365758</t>
        </is>
      </c>
      <c r="C12135" t="inlineStr">
        <is>
          <t>아이앤씨</t>
        </is>
      </c>
      <c r="D12135" t="n">
        <v>705660799</v>
      </c>
      <c r="E12135" t="n">
        <v>137682060</v>
      </c>
      <c r="F12135" t="n">
        <v>167088040</v>
      </c>
      <c r="G12135" t="n">
        <v>21161796</v>
      </c>
      <c r="H12135" t="n">
        <v>2.65</v>
      </c>
      <c r="I12135" t="n">
        <v>3.14</v>
      </c>
      <c r="O12135">
        <f>D12134</f>
      </c>
      <c r="P12135">
        <f>(E12135-F12135+G12135)/O12135*100</f>
      </c>
      <c r="Q12135">
        <f>H12134</f>
      </c>
      <c r="R12135">
        <f>I12134</f>
      </c>
      <c r="S12135">
        <f>H12135-H12134</f>
      </c>
      <c r="T12135">
        <f>I12135-I12134</f>
      </c>
    </row>
    <row r="12136">
      <c r="A12136" t="n">
        <v>2019</v>
      </c>
      <c r="B12136" t="inlineStr">
        <is>
          <t>00365758</t>
        </is>
      </c>
      <c r="C12136" t="inlineStr">
        <is>
          <t>아이앤씨</t>
        </is>
      </c>
      <c r="D12136" t="n">
        <v>670721937</v>
      </c>
      <c r="E12136" t="n">
        <v>116073444</v>
      </c>
      <c r="F12136" t="n">
        <v>179186361</v>
      </c>
      <c r="G12136" t="n">
        <v>18086556</v>
      </c>
      <c r="H12136" t="n">
        <v>2.31</v>
      </c>
      <c r="I12136" t="n">
        <v>3.14</v>
      </c>
      <c r="O12136">
        <f>D12135</f>
      </c>
      <c r="P12136">
        <f>(E12136-F12136+G12136)/O12136*100</f>
      </c>
      <c r="Q12136">
        <f>H12135</f>
      </c>
      <c r="R12136">
        <f>I12135</f>
      </c>
      <c r="S12136">
        <f>H12136-H12135</f>
      </c>
      <c r="T12136">
        <f>I12136-I12135</f>
      </c>
    </row>
    <row r="12137">
      <c r="A12137" t="n">
        <v>2020</v>
      </c>
      <c r="B12137" t="inlineStr">
        <is>
          <t>00365758</t>
        </is>
      </c>
      <c r="C12137" t="inlineStr">
        <is>
          <t>아이앤씨</t>
        </is>
      </c>
      <c r="D12137" t="n">
        <v>692274764</v>
      </c>
      <c r="E12137" t="n">
        <v>98907648</v>
      </c>
      <c r="F12137" t="n">
        <v>108712809</v>
      </c>
      <c r="G12137" t="n">
        <v>14970408</v>
      </c>
      <c r="H12137" t="n">
        <v>2.309</v>
      </c>
      <c r="I12137" t="n">
        <v>2.99</v>
      </c>
      <c r="O12137">
        <f>D12136</f>
      </c>
      <c r="P12137">
        <f>(E12137-F12137+G12137)/O12137*100</f>
      </c>
      <c r="Q12137">
        <f>H12136</f>
      </c>
      <c r="R12137">
        <f>I12136</f>
      </c>
      <c r="S12137">
        <f>H12137-H12136</f>
      </c>
      <c r="T12137">
        <f>I12137-I12136</f>
      </c>
    </row>
    <row r="12138">
      <c r="A12138" t="n">
        <v>2021</v>
      </c>
      <c r="B12138" t="inlineStr">
        <is>
          <t>00365758</t>
        </is>
      </c>
      <c r="C12138" t="inlineStr">
        <is>
          <t>아이앤씨</t>
        </is>
      </c>
      <c r="D12138" t="n">
        <v>762074307</v>
      </c>
      <c r="E12138" t="n">
        <v>99541908</v>
      </c>
      <c r="F12138" t="n">
        <v>4291615</v>
      </c>
      <c r="G12138" t="n">
        <v>15440208</v>
      </c>
      <c r="H12138" t="n">
        <v>2.85</v>
      </c>
      <c r="I12138" t="n">
        <v>3</v>
      </c>
      <c r="O12138">
        <f>D12137</f>
      </c>
      <c r="P12138">
        <f>(E12138-F12138+G12138)/O12138*100</f>
      </c>
      <c r="Q12138">
        <f>H12137</f>
      </c>
      <c r="R12138">
        <f>I12137</f>
      </c>
      <c r="S12138">
        <f>H12138-H12137</f>
      </c>
      <c r="T12138">
        <f>I12138-I12137</f>
      </c>
    </row>
    <row r="12139">
      <c r="A12139" t="n">
        <v>2022</v>
      </c>
      <c r="B12139" t="inlineStr">
        <is>
          <t>00365758</t>
        </is>
      </c>
      <c r="C12139" t="inlineStr">
        <is>
          <t>아이앤씨</t>
        </is>
      </c>
      <c r="D12139" t="n">
        <v>621291650</v>
      </c>
      <c r="E12139" t="n">
        <v>96426540</v>
      </c>
      <c r="F12139" t="n">
        <v>134548669</v>
      </c>
      <c r="G12139" t="n">
        <v>20909712</v>
      </c>
      <c r="H12139" t="n">
        <v>5.286</v>
      </c>
      <c r="I12139" t="n">
        <v>2.86</v>
      </c>
      <c r="O12139">
        <f>D12138</f>
      </c>
      <c r="P12139">
        <f>(E12139-F12139+G12139)/O12139*100</f>
      </c>
      <c r="Q12139">
        <f>H12138</f>
      </c>
      <c r="R12139">
        <f>I12138</f>
      </c>
      <c r="S12139">
        <f>H12139-H12138</f>
      </c>
      <c r="T12139">
        <f>I12139-I12138</f>
      </c>
    </row>
    <row r="12140">
      <c r="A12140" t="n">
        <v>2023</v>
      </c>
      <c r="B12140" t="inlineStr">
        <is>
          <t>00365758</t>
        </is>
      </c>
      <c r="C12140" t="inlineStr">
        <is>
          <t>아이앤씨</t>
        </is>
      </c>
      <c r="D12140" t="n">
        <v>557221255</v>
      </c>
      <c r="E12140" t="n">
        <v>66573636</v>
      </c>
      <c r="F12140" t="n">
        <v>235857364</v>
      </c>
      <c r="G12140" t="n">
        <v>31266924</v>
      </c>
      <c r="H12140" t="n">
        <v>4.308</v>
      </c>
      <c r="I12140" t="n">
        <v>3.79</v>
      </c>
      <c r="O12140">
        <f>D12139</f>
      </c>
      <c r="P12140">
        <f>(E12140-F12140+G12140)/O12140*100</f>
      </c>
      <c r="Q12140">
        <f>H12139</f>
      </c>
      <c r="R12140">
        <f>I12139</f>
      </c>
      <c r="S12140">
        <f>H12140-H12139</f>
      </c>
      <c r="T12140">
        <f>I12140-I12139</f>
      </c>
    </row>
    <row r="12141">
      <c r="A12141" t="n">
        <v>2024</v>
      </c>
      <c r="B12141" t="inlineStr">
        <is>
          <t>00365758</t>
        </is>
      </c>
      <c r="C12141" t="inlineStr">
        <is>
          <t>아이앤씨</t>
        </is>
      </c>
      <c r="D12141" t="n">
        <v>486984509</v>
      </c>
      <c r="E12141" t="n">
        <v>54118908</v>
      </c>
      <c r="F12141" t="n">
        <v>173072191</v>
      </c>
      <c r="G12141" t="n">
        <v>22806624</v>
      </c>
      <c r="H12141" t="n">
        <v>3.75</v>
      </c>
      <c r="I12141" t="n">
        <v>3.73</v>
      </c>
      <c r="K12141" t="n">
        <v>-26412122</v>
      </c>
      <c r="L12141" t="n">
        <v>29243433</v>
      </c>
      <c r="M12141" t="n">
        <v>29503148</v>
      </c>
      <c r="N12141" t="n">
        <v>-27120175</v>
      </c>
      <c r="O12141">
        <f>D12140</f>
      </c>
      <c r="P12141">
        <f>(E12141-F12141+G12141)/O12141*100</f>
      </c>
      <c r="Q12141">
        <f>H12140</f>
      </c>
      <c r="R12141">
        <f>I12140</f>
      </c>
      <c r="S12141">
        <f>H12141-H12140</f>
      </c>
      <c r="T12141">
        <f>I12141-I12140</f>
      </c>
      <c r="U12141">
        <f>(L12141-K12141)/(2*D12141*0.01)</f>
      </c>
      <c r="V12141">
        <f>(L12141+K12141)/(D12141*0.0001)</f>
      </c>
    </row>
    <row r="12142">
      <c r="A12142" t="n">
        <v>2025</v>
      </c>
      <c r="B12142" t="inlineStr">
        <is>
          <t>00365758</t>
        </is>
      </c>
      <c r="C12142" t="inlineStr">
        <is>
          <t>아이앤씨</t>
        </is>
      </c>
      <c r="D12142" t="n">
        <v>556268854</v>
      </c>
      <c r="E12142" t="n">
        <v>64651308</v>
      </c>
      <c r="F12142" t="n">
        <v>14700699</v>
      </c>
      <c r="G12142" t="n">
        <v>17449248</v>
      </c>
      <c r="O12142">
        <f>D12141</f>
      </c>
      <c r="P12142">
        <f>(E12142-F12142+G12142)/O12142*100</f>
      </c>
    </row>
    <row r="12143">
      <c r="A12143" t="n">
        <v>2014</v>
      </c>
      <c r="B12143" t="inlineStr">
        <is>
          <t>00365934</t>
        </is>
      </c>
      <c r="C12143" t="inlineStr">
        <is>
          <t>코세스</t>
        </is>
      </c>
      <c r="D12143" t="n">
        <v>2234492000</v>
      </c>
      <c r="E12143" t="n">
        <v>648379000</v>
      </c>
      <c r="F12143" t="n">
        <v>370042000</v>
      </c>
      <c r="G12143" t="n">
        <v>79193000</v>
      </c>
      <c r="H12143" t="n">
        <v>3.62</v>
      </c>
      <c r="I12143" t="n">
        <v>4.68</v>
      </c>
      <c r="J12143" t="n">
        <v>13.92</v>
      </c>
      <c r="K12143" t="n">
        <v>-197316000</v>
      </c>
      <c r="L12143" t="n">
        <v>232649000</v>
      </c>
      <c r="M12143" t="n">
        <v>231726000</v>
      </c>
      <c r="N12143" t="n">
        <v>-200202000</v>
      </c>
      <c r="U12143">
        <f>(L12143-K12143)/(2*D12143*0.01)</f>
      </c>
      <c r="V12143">
        <f>(L12143+K12143)/(D12143*0.0001)</f>
      </c>
    </row>
    <row r="12144">
      <c r="A12144" t="n">
        <v>2015</v>
      </c>
      <c r="B12144" t="inlineStr">
        <is>
          <t>00365934</t>
        </is>
      </c>
      <c r="C12144" t="inlineStr">
        <is>
          <t>코세스</t>
        </is>
      </c>
      <c r="D12144" t="n">
        <v>2142811000</v>
      </c>
      <c r="E12144" t="n">
        <v>626549000</v>
      </c>
      <c r="F12144" t="n">
        <v>614043000</v>
      </c>
      <c r="G12144" t="n">
        <v>76625000</v>
      </c>
      <c r="H12144" t="n">
        <v>3.31</v>
      </c>
      <c r="I12144" t="n">
        <v>4</v>
      </c>
      <c r="J12144" t="n">
        <v>8.69</v>
      </c>
      <c r="K12144" t="n">
        <v>-190961000</v>
      </c>
      <c r="L12144" t="n">
        <v>224318000</v>
      </c>
      <c r="M12144" t="n">
        <v>224872000</v>
      </c>
      <c r="N12144" t="n">
        <v>-194102000</v>
      </c>
      <c r="O12144">
        <f>D12143</f>
      </c>
      <c r="P12144">
        <f>(E12144-F12144+G12144)/O12144*100</f>
      </c>
      <c r="Q12144">
        <f>H12143</f>
      </c>
      <c r="R12144">
        <f>I12143</f>
      </c>
      <c r="S12144">
        <f>H12144-H12143</f>
      </c>
      <c r="T12144">
        <f>I12144-I12143</f>
      </c>
      <c r="U12144">
        <f>(L12144-K12144)/(2*D12144*0.01)</f>
      </c>
      <c r="V12144">
        <f>(L12144+K12144)/(D12144*0.0001)</f>
      </c>
    </row>
    <row r="12145">
      <c r="A12145" t="n">
        <v>2016</v>
      </c>
      <c r="B12145" t="inlineStr">
        <is>
          <t>00365934</t>
        </is>
      </c>
      <c r="C12145" t="inlineStr">
        <is>
          <t>코세스</t>
        </is>
      </c>
      <c r="D12145" t="n">
        <v>1872108000</v>
      </c>
      <c r="E12145" t="n">
        <v>528967000</v>
      </c>
      <c r="F12145" t="n">
        <v>647483000</v>
      </c>
      <c r="G12145" t="n">
        <v>67613000</v>
      </c>
      <c r="H12145" t="n">
        <v>3.4</v>
      </c>
      <c r="I12145" t="n">
        <v>3.86</v>
      </c>
      <c r="J12145" t="n">
        <v>11.56</v>
      </c>
      <c r="K12145" t="n">
        <v>-163853000</v>
      </c>
      <c r="L12145" t="n">
        <v>191298000</v>
      </c>
      <c r="M12145" t="n">
        <v>190902000</v>
      </c>
      <c r="N12145" t="n">
        <v>-166690000</v>
      </c>
      <c r="O12145">
        <f>D12144</f>
      </c>
      <c r="P12145">
        <f>(E12145-F12145+G12145)/O12145*100</f>
      </c>
      <c r="Q12145">
        <f>H12144</f>
      </c>
      <c r="R12145">
        <f>I12144</f>
      </c>
      <c r="S12145">
        <f>H12145-H12144</f>
      </c>
      <c r="T12145">
        <f>I12145-I12144</f>
      </c>
      <c r="U12145">
        <f>(L12145-K12145)/(2*D12145*0.01)</f>
      </c>
      <c r="V12145">
        <f>(L12145+K12145)/(D12145*0.0001)</f>
      </c>
    </row>
    <row r="12146">
      <c r="A12146" t="n">
        <v>2017</v>
      </c>
      <c r="B12146" t="inlineStr">
        <is>
          <t>00365934</t>
        </is>
      </c>
      <c r="C12146" t="inlineStr">
        <is>
          <t>코세스</t>
        </is>
      </c>
      <c r="D12146" t="n">
        <v>2554325000</v>
      </c>
      <c r="E12146" t="n">
        <v>408139000</v>
      </c>
      <c r="F12146" t="n">
        <v>227829000</v>
      </c>
      <c r="G12146" t="n">
        <v>60797000</v>
      </c>
      <c r="H12146" t="n">
        <v>3.72</v>
      </c>
      <c r="I12146" t="n">
        <v>4</v>
      </c>
      <c r="J12146" t="n">
        <v>11.56</v>
      </c>
      <c r="K12146" t="n">
        <v>-24003000</v>
      </c>
      <c r="L12146" t="n">
        <v>237042000</v>
      </c>
      <c r="M12146" t="n">
        <v>237585000</v>
      </c>
      <c r="N12146" t="n">
        <v>-208140000</v>
      </c>
      <c r="O12146">
        <f>D12145</f>
      </c>
      <c r="P12146">
        <f>(E12146-F12146+G12146)/O12146*100</f>
      </c>
      <c r="Q12146">
        <f>H12145</f>
      </c>
      <c r="R12146">
        <f>I12145</f>
      </c>
      <c r="S12146">
        <f>H12146-H12145</f>
      </c>
      <c r="T12146">
        <f>I12146-I12145</f>
      </c>
      <c r="U12146">
        <f>(L12146-K12146)/(2*D12146*0.01)</f>
      </c>
    </row>
    <row r="12147">
      <c r="A12147" t="n">
        <v>2018</v>
      </c>
      <c r="B12147" t="inlineStr">
        <is>
          <t>00365934</t>
        </is>
      </c>
      <c r="C12147" t="inlineStr">
        <is>
          <t>코세스</t>
        </is>
      </c>
      <c r="D12147" t="n">
        <v>2980920182</v>
      </c>
      <c r="E12147" t="n">
        <v>595420257</v>
      </c>
      <c r="F12147" t="n">
        <v>653465977</v>
      </c>
      <c r="G12147" t="n">
        <v>90997145</v>
      </c>
      <c r="H12147" t="n">
        <v>3.17</v>
      </c>
      <c r="I12147" t="n">
        <v>4.01</v>
      </c>
      <c r="O12147">
        <f>D12146</f>
      </c>
      <c r="P12147">
        <f>(E12147-F12147+G12147)/O12147*100</f>
      </c>
      <c r="Q12147">
        <f>H12146</f>
      </c>
      <c r="R12147">
        <f>I12146</f>
      </c>
      <c r="S12147">
        <f>H12147-H12146</f>
      </c>
      <c r="T12147">
        <f>I12147-I12146</f>
      </c>
    </row>
    <row r="12148">
      <c r="A12148" t="n">
        <v>2019</v>
      </c>
      <c r="B12148" t="inlineStr">
        <is>
          <t>00365934</t>
        </is>
      </c>
      <c r="C12148" t="inlineStr">
        <is>
          <t>코세스</t>
        </is>
      </c>
      <c r="D12148" t="n">
        <v>3393560781</v>
      </c>
      <c r="E12148" t="n">
        <v>817397213</v>
      </c>
      <c r="F12148" t="n">
        <v>445961783</v>
      </c>
      <c r="G12148" t="n">
        <v>90234181</v>
      </c>
      <c r="O12148">
        <f>D12147</f>
      </c>
      <c r="P12148">
        <f>(E12148-F12148+G12148)/O12148*100</f>
      </c>
    </row>
    <row r="12149">
      <c r="A12149" t="n">
        <v>2020</v>
      </c>
      <c r="B12149" t="inlineStr">
        <is>
          <t>00365934</t>
        </is>
      </c>
      <c r="C12149" t="inlineStr">
        <is>
          <t>코세스</t>
        </is>
      </c>
      <c r="D12149" t="n">
        <v>3766310465</v>
      </c>
      <c r="E12149" t="n">
        <v>833294052</v>
      </c>
      <c r="F12149" t="n">
        <v>426768824</v>
      </c>
      <c r="G12149" t="n">
        <v>111973080</v>
      </c>
      <c r="O12149">
        <f>D12148</f>
      </c>
      <c r="P12149">
        <f>(E12149-F12149+G12149)/O12149*100</f>
      </c>
    </row>
    <row r="12150">
      <c r="A12150" t="n">
        <v>2021</v>
      </c>
      <c r="B12150" t="inlineStr">
        <is>
          <t>00365934</t>
        </is>
      </c>
      <c r="C12150" t="inlineStr">
        <is>
          <t>코세스</t>
        </is>
      </c>
      <c r="D12150" t="n">
        <v>4227637541</v>
      </c>
      <c r="E12150" t="n">
        <v>830788884</v>
      </c>
      <c r="F12150" t="n">
        <v>374669473</v>
      </c>
      <c r="G12150" t="n">
        <v>126934584</v>
      </c>
      <c r="O12150">
        <f>D12149</f>
      </c>
      <c r="P12150">
        <f>(E12150-F12150+G12150)/O12150*100</f>
      </c>
    </row>
    <row r="12151">
      <c r="A12151" t="n">
        <v>2022</v>
      </c>
      <c r="B12151" t="inlineStr">
        <is>
          <t>00365934</t>
        </is>
      </c>
      <c r="C12151" t="inlineStr">
        <is>
          <t>코세스</t>
        </is>
      </c>
      <c r="D12151" t="n">
        <v>4223940573</v>
      </c>
      <c r="E12151" t="n">
        <v>1140115360</v>
      </c>
      <c r="F12151" t="n">
        <v>269132567</v>
      </c>
      <c r="G12151" t="n">
        <v>161510784</v>
      </c>
      <c r="O12151">
        <f>D12150</f>
      </c>
      <c r="P12151">
        <f>(E12151-F12151+G12151)/O12151*100</f>
      </c>
    </row>
    <row r="12152">
      <c r="A12152" t="n">
        <v>2023</v>
      </c>
      <c r="B12152" t="inlineStr">
        <is>
          <t>00365934</t>
        </is>
      </c>
      <c r="C12152" t="inlineStr">
        <is>
          <t>코세스</t>
        </is>
      </c>
      <c r="D12152" t="n">
        <v>5335837304</v>
      </c>
      <c r="E12152" t="n">
        <v>1005078780</v>
      </c>
      <c r="F12152" t="n">
        <v>678486758</v>
      </c>
      <c r="G12152" t="n">
        <v>237558576</v>
      </c>
      <c r="O12152">
        <f>D12151</f>
      </c>
      <c r="P12152">
        <f>(E12152-F12152+G12152)/O12152*100</f>
      </c>
    </row>
    <row r="12153">
      <c r="A12153" t="n">
        <v>2024</v>
      </c>
      <c r="B12153" t="inlineStr">
        <is>
          <t>00365934</t>
        </is>
      </c>
      <c r="C12153" t="inlineStr">
        <is>
          <t>코세스</t>
        </is>
      </c>
      <c r="D12153" t="n">
        <v>6516927847</v>
      </c>
      <c r="E12153" t="n">
        <v>1094014104</v>
      </c>
      <c r="F12153" t="n">
        <v>667667041</v>
      </c>
      <c r="G12153" t="n">
        <v>253400760</v>
      </c>
      <c r="O12153">
        <f>D12152</f>
      </c>
      <c r="P12153">
        <f>(E12153-F12153+G12153)/O12153*100</f>
      </c>
    </row>
    <row r="12154">
      <c r="A12154" t="n">
        <v>2025</v>
      </c>
      <c r="B12154" t="inlineStr">
        <is>
          <t>00365934</t>
        </is>
      </c>
      <c r="C12154" t="inlineStr">
        <is>
          <t>코세스</t>
        </is>
      </c>
      <c r="D12154" t="n">
        <v>7372817826</v>
      </c>
      <c r="E12154" t="n">
        <v>1241669112</v>
      </c>
      <c r="F12154" t="n">
        <v>603025452</v>
      </c>
      <c r="G12154" t="n">
        <v>274438044</v>
      </c>
      <c r="O12154">
        <f>D12153</f>
      </c>
      <c r="P12154">
        <f>(E12154-F12154+G12154)/O12154*100</f>
      </c>
    </row>
    <row r="12155">
      <c r="A12155" t="n">
        <v>2016</v>
      </c>
      <c r="B12155" t="inlineStr">
        <is>
          <t>00365989</t>
        </is>
      </c>
      <c r="C12155" t="inlineStr">
        <is>
          <t>모나용평</t>
        </is>
      </c>
      <c r="D12155" t="n">
        <v>11743139000</v>
      </c>
      <c r="E12155" t="n">
        <v>1149131000</v>
      </c>
      <c r="F12155" t="n">
        <v>685484000</v>
      </c>
      <c r="G12155" t="n">
        <v>253815000</v>
      </c>
      <c r="H12155" t="n">
        <v>2.765</v>
      </c>
      <c r="I12155" t="n">
        <v>3.25</v>
      </c>
      <c r="J12155" t="n">
        <v>7.48</v>
      </c>
      <c r="K12155" t="n">
        <v>-857834000</v>
      </c>
      <c r="L12155" t="n">
        <v>857834000</v>
      </c>
      <c r="M12155" t="n">
        <v>845781000</v>
      </c>
      <c r="N12155" t="n">
        <v>-758007000</v>
      </c>
      <c r="U12155">
        <f>(L12155-K12155)/(2*D12155*0.01)</f>
      </c>
    </row>
    <row r="12156">
      <c r="A12156" t="n">
        <v>2017</v>
      </c>
      <c r="B12156" t="inlineStr">
        <is>
          <t>00365989</t>
        </is>
      </c>
      <c r="C12156" t="inlineStr">
        <is>
          <t>모나용평</t>
        </is>
      </c>
      <c r="D12156" t="n">
        <v>12267848000</v>
      </c>
      <c r="E12156" t="n">
        <v>1232822000</v>
      </c>
      <c r="F12156" t="n">
        <v>1335068000</v>
      </c>
      <c r="G12156" t="n">
        <v>285699000</v>
      </c>
      <c r="H12156" t="n">
        <v>3.325</v>
      </c>
      <c r="I12156" t="n">
        <v>3.45</v>
      </c>
      <c r="J12156" t="n">
        <v>7.445</v>
      </c>
      <c r="K12156" t="n">
        <v>860806000</v>
      </c>
      <c r="L12156" t="n">
        <v>-756424000</v>
      </c>
      <c r="M12156" t="n">
        <v>848738000</v>
      </c>
      <c r="N12156" t="n">
        <v>-760767000</v>
      </c>
      <c r="O12156">
        <f>D12155</f>
      </c>
      <c r="P12156">
        <f>(E12156-F12156+G12156)/O12156*100</f>
      </c>
      <c r="Q12156">
        <f>H12155</f>
      </c>
      <c r="R12156">
        <f>I12155</f>
      </c>
      <c r="S12156">
        <f>H12156-H12155</f>
      </c>
      <c r="T12156">
        <f>I12156-I12155</f>
      </c>
      <c r="V12156">
        <f>(L12156+K12156)/(D12156*0.0001)</f>
      </c>
    </row>
    <row r="12157">
      <c r="A12157" t="n">
        <v>2018</v>
      </c>
      <c r="B12157" t="inlineStr">
        <is>
          <t>00365989</t>
        </is>
      </c>
      <c r="C12157" t="inlineStr">
        <is>
          <t>모나용평</t>
        </is>
      </c>
      <c r="D12157" t="n">
        <v>13434253000</v>
      </c>
      <c r="E12157" t="n">
        <v>1327051000</v>
      </c>
      <c r="F12157" t="n">
        <v>862377000</v>
      </c>
      <c r="G12157" t="n">
        <v>384784000</v>
      </c>
      <c r="H12157" t="n">
        <v>2.82</v>
      </c>
      <c r="I12157" t="n">
        <v>3.6</v>
      </c>
      <c r="J12157" t="n">
        <v>7.42</v>
      </c>
      <c r="K12157" t="n">
        <v>-755856000</v>
      </c>
      <c r="L12157" t="n">
        <v>860271000</v>
      </c>
      <c r="M12157" t="n">
        <v>931196000</v>
      </c>
      <c r="N12157" t="n">
        <v>-839016000</v>
      </c>
      <c r="O12157">
        <f>D12156</f>
      </c>
      <c r="P12157">
        <f>(E12157-F12157+G12157)/O12157*100</f>
      </c>
      <c r="Q12157">
        <f>H12156</f>
      </c>
      <c r="R12157">
        <f>I12156</f>
      </c>
      <c r="S12157">
        <f>H12157-H12156</f>
      </c>
      <c r="T12157">
        <f>I12157-I12156</f>
      </c>
      <c r="U12157">
        <f>(L12157-K12157)/(2*D12157*0.01)</f>
      </c>
      <c r="V12157">
        <f>(L12157+K12157)/(D12157*0.0001)</f>
      </c>
    </row>
    <row r="12158">
      <c r="A12158" t="n">
        <v>2019</v>
      </c>
      <c r="B12158" t="inlineStr">
        <is>
          <t>00365989</t>
        </is>
      </c>
      <c r="C12158" t="inlineStr">
        <is>
          <t>모나용평</t>
        </is>
      </c>
      <c r="D12158" t="n">
        <v>14543244000</v>
      </c>
      <c r="E12158" t="n">
        <v>1422844000</v>
      </c>
      <c r="F12158" t="n">
        <v>1219374000</v>
      </c>
      <c r="G12158" t="n">
        <v>357513000</v>
      </c>
      <c r="H12158" t="n">
        <v>2.64</v>
      </c>
      <c r="I12158" t="n">
        <v>3.5</v>
      </c>
      <c r="J12158" t="n">
        <v>10.01</v>
      </c>
      <c r="K12158" t="n">
        <v>-1320303000</v>
      </c>
      <c r="L12158" t="n">
        <v>1542358000</v>
      </c>
      <c r="M12158" t="n">
        <v>1517253000</v>
      </c>
      <c r="N12158" t="n">
        <v>-1325328000</v>
      </c>
      <c r="O12158">
        <f>D12157</f>
      </c>
      <c r="P12158">
        <f>(E12158-F12158+G12158)/O12158*100</f>
      </c>
      <c r="Q12158">
        <f>H12157</f>
      </c>
      <c r="R12158">
        <f>I12157</f>
      </c>
      <c r="S12158">
        <f>H12158-H12157</f>
      </c>
      <c r="T12158">
        <f>I12158-I12157</f>
      </c>
      <c r="U12158">
        <f>(L12158-K12158)/(2*D12158*0.01)</f>
      </c>
      <c r="V12158">
        <f>(L12158+K12158)/(D12158*0.0001)</f>
      </c>
    </row>
    <row r="12159">
      <c r="A12159" t="n">
        <v>2020</v>
      </c>
      <c r="B12159" t="inlineStr">
        <is>
          <t>00365989</t>
        </is>
      </c>
      <c r="C12159" t="inlineStr">
        <is>
          <t>모나용평</t>
        </is>
      </c>
      <c r="D12159" t="n">
        <v>14962868000</v>
      </c>
      <c r="E12159" t="n">
        <v>1558223000</v>
      </c>
      <c r="F12159" t="n">
        <v>1283530000</v>
      </c>
      <c r="G12159" t="n">
        <v>393813000</v>
      </c>
      <c r="H12159" t="n">
        <v>2.97</v>
      </c>
      <c r="I12159" t="n">
        <v>3.4</v>
      </c>
      <c r="J12159" t="n">
        <v>9.925000000000001</v>
      </c>
      <c r="K12159" t="n">
        <v>1532341000</v>
      </c>
      <c r="L12159" t="n">
        <v>1532341000</v>
      </c>
      <c r="M12159" t="n">
        <v>1508688000</v>
      </c>
      <c r="N12159" t="n">
        <v>-1320816000</v>
      </c>
      <c r="O12159">
        <f>D12158</f>
      </c>
      <c r="P12159">
        <f>(E12159-F12159+G12159)/O12159*100</f>
      </c>
      <c r="Q12159">
        <f>H12158</f>
      </c>
      <c r="R12159">
        <f>I12158</f>
      </c>
      <c r="S12159">
        <f>H12159-H12158</f>
      </c>
      <c r="T12159">
        <f>I12159-I12158</f>
      </c>
    </row>
    <row r="12160">
      <c r="A12160" t="n">
        <v>2021</v>
      </c>
      <c r="B12160" t="inlineStr">
        <is>
          <t>00365989</t>
        </is>
      </c>
      <c r="C12160" t="inlineStr">
        <is>
          <t>모나용평</t>
        </is>
      </c>
      <c r="D12160" t="n">
        <v>16382907000</v>
      </c>
      <c r="E12160" t="n">
        <v>1473867000</v>
      </c>
      <c r="F12160" t="n">
        <v>789281000</v>
      </c>
      <c r="G12160" t="n">
        <v>416867000</v>
      </c>
      <c r="H12160" t="n">
        <v>3.5</v>
      </c>
      <c r="I12160" t="n">
        <v>4.05</v>
      </c>
      <c r="J12160" t="n">
        <v>9.800000000000001</v>
      </c>
      <c r="K12160" t="n">
        <v>-1433693000</v>
      </c>
      <c r="L12160" t="n">
        <v>1670039000</v>
      </c>
      <c r="M12160" t="n">
        <v>1637126000</v>
      </c>
      <c r="N12160" t="n">
        <v>-1434585000</v>
      </c>
      <c r="O12160">
        <f>D12159</f>
      </c>
      <c r="P12160">
        <f>(E12160-F12160+G12160)/O12160*100</f>
      </c>
      <c r="Q12160">
        <f>H12159</f>
      </c>
      <c r="R12160">
        <f>I12159</f>
      </c>
      <c r="S12160">
        <f>H12160-H12159</f>
      </c>
      <c r="T12160">
        <f>I12160-I12159</f>
      </c>
      <c r="U12160">
        <f>(L12160-K12160)/(2*D12160*0.01)</f>
      </c>
      <c r="V12160">
        <f>(L12160+K12160)/(D12160*0.0001)</f>
      </c>
    </row>
    <row r="12161">
      <c r="A12161" t="n">
        <v>2022</v>
      </c>
      <c r="B12161" t="inlineStr">
        <is>
          <t>00365989</t>
        </is>
      </c>
      <c r="C12161" t="inlineStr">
        <is>
          <t>모나용평</t>
        </is>
      </c>
      <c r="D12161" t="n">
        <v>12214135000</v>
      </c>
      <c r="E12161" t="n">
        <v>1662263000</v>
      </c>
      <c r="F12161" t="n">
        <v>3519119000</v>
      </c>
      <c r="G12161" t="n">
        <v>535886000</v>
      </c>
      <c r="H12161" t="n">
        <v>5.76</v>
      </c>
      <c r="I12161" t="n">
        <v>4</v>
      </c>
      <c r="J12161" t="n">
        <v>7.86</v>
      </c>
      <c r="K12161" t="n">
        <v>-848976000</v>
      </c>
      <c r="L12161" t="n">
        <v>963179000</v>
      </c>
      <c r="M12161" t="n">
        <v>971518000</v>
      </c>
      <c r="N12161" t="n">
        <v>-870957000</v>
      </c>
      <c r="O12161">
        <f>D12160</f>
      </c>
      <c r="P12161">
        <f>(E12161-F12161+G12161)/O12161*100</f>
      </c>
      <c r="Q12161">
        <f>H12160</f>
      </c>
      <c r="R12161">
        <f>I12160</f>
      </c>
      <c r="S12161">
        <f>H12161-H12160</f>
      </c>
      <c r="T12161">
        <f>I12161-I12160</f>
      </c>
      <c r="U12161">
        <f>(L12161-K12161)/(2*D12161*0.01)</f>
      </c>
      <c r="V12161">
        <f>(L12161+K12161)/(D12161*0.0001)</f>
      </c>
    </row>
    <row r="12162">
      <c r="A12162" t="n">
        <v>2023</v>
      </c>
      <c r="B12162" t="inlineStr">
        <is>
          <t>00365989</t>
        </is>
      </c>
      <c r="C12162" t="inlineStr">
        <is>
          <t>모나용평</t>
        </is>
      </c>
      <c r="D12162" t="n">
        <v>14107894000</v>
      </c>
      <c r="E12162" t="n">
        <v>1275560000</v>
      </c>
      <c r="F12162" t="n">
        <v>1001035000</v>
      </c>
      <c r="G12162" t="n">
        <v>666210000</v>
      </c>
      <c r="H12162" t="n">
        <v>4.91</v>
      </c>
      <c r="I12162" t="n">
        <v>4</v>
      </c>
      <c r="J12162" t="n">
        <v>8.039999999999999</v>
      </c>
      <c r="K12162" t="n">
        <v>-1142139000</v>
      </c>
      <c r="L12162" t="n">
        <v>1142139000</v>
      </c>
      <c r="M12162" t="n">
        <v>1142094000</v>
      </c>
      <c r="N12162" t="n">
        <v>-1023345000</v>
      </c>
      <c r="O12162">
        <f>D12161</f>
      </c>
      <c r="P12162">
        <f>(E12162-F12162+G12162)/O12162*100</f>
      </c>
      <c r="Q12162">
        <f>H12161</f>
      </c>
      <c r="R12162">
        <f>I12161</f>
      </c>
      <c r="S12162">
        <f>H12162-H12161</f>
      </c>
      <c r="T12162">
        <f>I12162-I12161</f>
      </c>
      <c r="U12162">
        <f>(L12162-K12162)/(2*D12162*0.01)</f>
      </c>
    </row>
    <row r="12163">
      <c r="A12163" t="n">
        <v>2024</v>
      </c>
      <c r="B12163" t="inlineStr">
        <is>
          <t>00365989</t>
        </is>
      </c>
      <c r="C12163" t="inlineStr">
        <is>
          <t>모나용평</t>
        </is>
      </c>
      <c r="D12163" t="n">
        <v>16056626000</v>
      </c>
      <c r="E12163" t="n">
        <v>1431358000</v>
      </c>
      <c r="F12163" t="n">
        <v>1305503000</v>
      </c>
      <c r="G12163" t="n">
        <v>655155000</v>
      </c>
      <c r="H12163" t="n">
        <v>4.36</v>
      </c>
      <c r="I12163" t="n">
        <v>4</v>
      </c>
      <c r="J12163" t="n">
        <v>7.9</v>
      </c>
      <c r="K12163" t="n">
        <v>-1111414000</v>
      </c>
      <c r="L12163" t="n">
        <v>1261661000</v>
      </c>
      <c r="M12163" t="n">
        <v>1254504000</v>
      </c>
      <c r="N12163" t="n">
        <v>-1125923000</v>
      </c>
      <c r="O12163">
        <f>D12162</f>
      </c>
      <c r="P12163">
        <f>(E12163-F12163+G12163)/O12163*100</f>
      </c>
      <c r="Q12163">
        <f>H12162</f>
      </c>
      <c r="R12163">
        <f>I12162</f>
      </c>
      <c r="S12163">
        <f>H12163-H12162</f>
      </c>
      <c r="T12163">
        <f>I12163-I12162</f>
      </c>
      <c r="U12163">
        <f>(L12163-K12163)/(2*D12163*0.01)</f>
      </c>
      <c r="V12163">
        <f>(L12163+K12163)/(D12163*0.0001)</f>
      </c>
    </row>
    <row r="12164">
      <c r="A12164" t="n">
        <v>2025</v>
      </c>
      <c r="B12164" t="inlineStr">
        <is>
          <t>00365989</t>
        </is>
      </c>
      <c r="C12164" t="inlineStr">
        <is>
          <t>모나용평</t>
        </is>
      </c>
      <c r="D12164" t="n">
        <v>16865066000</v>
      </c>
      <c r="E12164" t="n">
        <v>1516532000</v>
      </c>
      <c r="F12164" t="n">
        <v>1854883000</v>
      </c>
      <c r="G12164" t="n">
        <v>652616000</v>
      </c>
      <c r="H12164" t="n">
        <v>4.8</v>
      </c>
      <c r="I12164" t="n">
        <v>5.1</v>
      </c>
      <c r="J12164" t="n">
        <v>7.9</v>
      </c>
      <c r="K12164" t="n">
        <v>-1237365000</v>
      </c>
      <c r="L12164" t="n">
        <v>1408083000</v>
      </c>
      <c r="M12164" t="n">
        <v>1417726000</v>
      </c>
      <c r="N12164" t="n">
        <v>-1267565000</v>
      </c>
      <c r="O12164">
        <f>D12163</f>
      </c>
      <c r="P12164">
        <f>(E12164-F12164+G12164)/O12164*100</f>
      </c>
      <c r="Q12164">
        <f>H12163</f>
      </c>
      <c r="R12164">
        <f>I12163</f>
      </c>
      <c r="S12164">
        <f>H12164-H12163</f>
      </c>
      <c r="T12164">
        <f>I12164-I12163</f>
      </c>
      <c r="U12164">
        <f>(L12164-K12164)/(2*D12164*0.01)</f>
      </c>
      <c r="V12164">
        <f>(L12164+K12164)/(D12164*0.0001)</f>
      </c>
    </row>
    <row r="12165">
      <c r="A12165" t="n">
        <v>2014</v>
      </c>
      <c r="B12165" t="inlineStr">
        <is>
          <t>00366137</t>
        </is>
      </c>
      <c r="C12165" t="inlineStr">
        <is>
          <t>KG에코솔루션</t>
        </is>
      </c>
      <c r="D12165" t="n">
        <v>3181545000</v>
      </c>
      <c r="E12165" t="n">
        <v>574802000</v>
      </c>
      <c r="F12165" t="n">
        <v>98035000</v>
      </c>
      <c r="G12165" t="n">
        <v>107684000</v>
      </c>
      <c r="H12165" t="n">
        <v>2.81</v>
      </c>
      <c r="I12165" t="n">
        <v>4.6</v>
      </c>
      <c r="K12165" t="n">
        <v>-187267000</v>
      </c>
      <c r="L12165" t="n">
        <v>213630000</v>
      </c>
      <c r="M12165" t="n">
        <v>214313000</v>
      </c>
      <c r="N12165" t="n">
        <v>-191253000</v>
      </c>
      <c r="U12165">
        <f>(L12165-K12165)/(2*D12165*0.01)</f>
      </c>
      <c r="V12165">
        <f>(L12165+K12165)/(D12165*0.0001)</f>
      </c>
    </row>
    <row r="12166">
      <c r="A12166" t="n">
        <v>2015</v>
      </c>
      <c r="B12166" t="inlineStr">
        <is>
          <t>00366137</t>
        </is>
      </c>
      <c r="C12166" t="inlineStr">
        <is>
          <t>KG에코솔루션</t>
        </is>
      </c>
      <c r="D12166" t="n">
        <v>3628450000</v>
      </c>
      <c r="E12166" t="n">
        <v>647838000</v>
      </c>
      <c r="F12166" t="n">
        <v>165251000</v>
      </c>
      <c r="G12166" t="n">
        <v>103913000</v>
      </c>
      <c r="H12166" t="n">
        <v>2.28</v>
      </c>
      <c r="K12166" t="n">
        <v>-187936000</v>
      </c>
      <c r="L12166" t="n">
        <v>211067000</v>
      </c>
      <c r="M12166" t="n">
        <v>211607000</v>
      </c>
      <c r="N12166" t="n">
        <v>-191885000</v>
      </c>
      <c r="O12166">
        <f>D12165</f>
      </c>
      <c r="P12166">
        <f>(E12166-F12166+G12166)/O12166*100</f>
      </c>
      <c r="Q12166">
        <f>H12165</f>
      </c>
      <c r="S12166">
        <f>H12166-H12165</f>
      </c>
      <c r="U12166">
        <f>(L12166-K12166)/(2*D12166*0.01)</f>
      </c>
      <c r="V12166">
        <f>(L12166+K12166)/(D12166*0.0001)</f>
      </c>
    </row>
    <row r="12167">
      <c r="A12167" t="n">
        <v>2016</v>
      </c>
      <c r="B12167" t="inlineStr">
        <is>
          <t>00366137</t>
        </is>
      </c>
      <c r="C12167" t="inlineStr">
        <is>
          <t>KG에코솔루션</t>
        </is>
      </c>
      <c r="D12167" t="n">
        <v>3746007000</v>
      </c>
      <c r="E12167" t="n">
        <v>591652000</v>
      </c>
      <c r="F12167" t="n">
        <v>434996000</v>
      </c>
      <c r="G12167" t="n">
        <v>96218000</v>
      </c>
      <c r="H12167" t="n">
        <v>2.35</v>
      </c>
      <c r="K12167" t="n">
        <v>-227755000</v>
      </c>
      <c r="L12167" t="n">
        <v>256857000</v>
      </c>
      <c r="M12167" t="n">
        <v>258016000</v>
      </c>
      <c r="N12167" t="n">
        <v>-232917000</v>
      </c>
      <c r="O12167">
        <f>D12166</f>
      </c>
      <c r="P12167">
        <f>(E12167-F12167+G12167)/O12167*100</f>
      </c>
      <c r="Q12167">
        <f>H12166</f>
      </c>
      <c r="S12167">
        <f>H12167-H12166</f>
      </c>
      <c r="U12167">
        <f>(L12167-K12167)/(2*D12167*0.01)</f>
      </c>
      <c r="V12167">
        <f>(L12167+K12167)/(D12167*0.0001)</f>
      </c>
    </row>
    <row r="12168">
      <c r="A12168" t="n">
        <v>2017</v>
      </c>
      <c r="B12168" t="inlineStr">
        <is>
          <t>00366137</t>
        </is>
      </c>
      <c r="C12168" t="inlineStr">
        <is>
          <t>KG에코솔루션</t>
        </is>
      </c>
      <c r="D12168" t="n">
        <v>4585695000</v>
      </c>
      <c r="E12168" t="n">
        <v>563519000</v>
      </c>
      <c r="F12168" t="n">
        <v>305247000</v>
      </c>
      <c r="G12168" t="n">
        <v>101274000</v>
      </c>
      <c r="H12168" t="n">
        <v>2.72</v>
      </c>
      <c r="I12168" t="n">
        <v>4</v>
      </c>
      <c r="J12168" t="n">
        <v>5</v>
      </c>
      <c r="K12168" t="n">
        <v>-213960000</v>
      </c>
      <c r="L12168" t="n">
        <v>239117000</v>
      </c>
      <c r="M12168" t="n">
        <v>233867000</v>
      </c>
      <c r="N12168" t="n">
        <v>-213577000</v>
      </c>
      <c r="O12168">
        <f>D12167</f>
      </c>
      <c r="P12168">
        <f>(E12168-F12168+G12168)/O12168*100</f>
      </c>
      <c r="Q12168">
        <f>H12167</f>
      </c>
      <c r="S12168">
        <f>H12168-H12167</f>
      </c>
      <c r="U12168">
        <f>(L12168-K12168)/(2*D12168*0.01)</f>
      </c>
      <c r="V12168">
        <f>(L12168+K12168)/(D12168*0.0001)</f>
      </c>
    </row>
    <row r="12169">
      <c r="A12169" t="n">
        <v>2018</v>
      </c>
      <c r="B12169" t="inlineStr">
        <is>
          <t>00366137</t>
        </is>
      </c>
      <c r="C12169" t="inlineStr">
        <is>
          <t>KG에코솔루션</t>
        </is>
      </c>
      <c r="D12169" t="n">
        <v>5309606000</v>
      </c>
      <c r="E12169" t="n">
        <v>746415000</v>
      </c>
      <c r="F12169" t="n">
        <v>225350000</v>
      </c>
      <c r="G12169" t="n">
        <v>95463000</v>
      </c>
      <c r="H12169" t="n">
        <v>2.25</v>
      </c>
      <c r="I12169" t="n">
        <v>4</v>
      </c>
      <c r="J12169" t="n">
        <v>7.395</v>
      </c>
      <c r="K12169" t="n">
        <v>-243800000</v>
      </c>
      <c r="L12169" t="n">
        <v>272834000</v>
      </c>
      <c r="M12169" t="n">
        <v>265536000</v>
      </c>
      <c r="N12169" t="n">
        <v>-242293000</v>
      </c>
      <c r="O12169">
        <f>D12168</f>
      </c>
      <c r="P12169">
        <f>(E12169-F12169+G12169)/O12169*100</f>
      </c>
      <c r="Q12169">
        <f>H12168</f>
      </c>
      <c r="R12169">
        <f>I12168</f>
      </c>
      <c r="S12169">
        <f>H12169-H12168</f>
      </c>
      <c r="T12169">
        <f>I12169-I12168</f>
      </c>
      <c r="U12169">
        <f>(L12169-K12169)/(2*D12169*0.01)</f>
      </c>
      <c r="V12169">
        <f>(L12169+K12169)/(D12169*0.0001)</f>
      </c>
    </row>
    <row r="12170">
      <c r="A12170" t="n">
        <v>2019</v>
      </c>
      <c r="B12170" t="inlineStr">
        <is>
          <t>00366137</t>
        </is>
      </c>
      <c r="C12170" t="inlineStr">
        <is>
          <t>KG에코솔루션</t>
        </is>
      </c>
      <c r="D12170" t="n">
        <v>5999023000</v>
      </c>
      <c r="E12170" t="n">
        <v>768270000</v>
      </c>
      <c r="F12170" t="n">
        <v>230944000</v>
      </c>
      <c r="G12170" t="n">
        <v>88411000</v>
      </c>
      <c r="H12170" t="n">
        <v>1.87</v>
      </c>
      <c r="I12170" t="n">
        <v>4</v>
      </c>
      <c r="J12170" t="n">
        <v>6.94</v>
      </c>
      <c r="K12170" t="n">
        <v>-288763000</v>
      </c>
      <c r="L12170" t="n">
        <v>324564000</v>
      </c>
      <c r="M12170" t="n">
        <v>314786000</v>
      </c>
      <c r="N12170" t="n">
        <v>-286128000</v>
      </c>
      <c r="O12170">
        <f>D12169</f>
      </c>
      <c r="P12170">
        <f>(E12170-F12170+G12170)/O12170*100</f>
      </c>
      <c r="Q12170">
        <f>H12169</f>
      </c>
      <c r="R12170">
        <f>I12169</f>
      </c>
      <c r="S12170">
        <f>H12170-H12169</f>
      </c>
      <c r="T12170">
        <f>I12170-I12169</f>
      </c>
      <c r="U12170">
        <f>(L12170-K12170)/(2*D12170*0.01)</f>
      </c>
      <c r="V12170">
        <f>(L12170+K12170)/(D12170*0.0001)</f>
      </c>
    </row>
    <row r="12171">
      <c r="A12171" t="n">
        <v>2020</v>
      </c>
      <c r="B12171" t="inlineStr">
        <is>
          <t>00366137</t>
        </is>
      </c>
      <c r="C12171" t="inlineStr">
        <is>
          <t>KG에코솔루션</t>
        </is>
      </c>
      <c r="D12171" t="n">
        <v>92290156000</v>
      </c>
      <c r="E12171" t="n">
        <v>776198000</v>
      </c>
      <c r="F12171" t="n">
        <v>278292000</v>
      </c>
      <c r="G12171" t="n">
        <v>84429000</v>
      </c>
      <c r="H12171" t="n">
        <v>2.465</v>
      </c>
      <c r="I12171" t="n">
        <v>3.15</v>
      </c>
      <c r="J12171" t="n">
        <v>10.44</v>
      </c>
      <c r="K12171" t="n">
        <v>-8599964000</v>
      </c>
      <c r="L12171" t="n">
        <v>10046785000</v>
      </c>
      <c r="M12171" t="n">
        <v>9996271000</v>
      </c>
      <c r="N12171" t="n">
        <v>-8718577000</v>
      </c>
      <c r="O12171">
        <f>D12170</f>
      </c>
      <c r="P12171">
        <f>(E12171-F12171+G12171)/O12171*100</f>
      </c>
      <c r="Q12171">
        <f>H12170</f>
      </c>
      <c r="R12171">
        <f>I12170</f>
      </c>
      <c r="S12171">
        <f>H12171-H12170</f>
      </c>
      <c r="T12171">
        <f>I12171-I12170</f>
      </c>
      <c r="U12171">
        <f>(L12171-K12171)/(2*D12171*0.01)</f>
      </c>
      <c r="V12171">
        <f>(L12171+K12171)/(D12171*0.0001)</f>
      </c>
    </row>
    <row r="12172">
      <c r="A12172" t="n">
        <v>2021</v>
      </c>
      <c r="B12172" t="inlineStr">
        <is>
          <t>00366137</t>
        </is>
      </c>
      <c r="C12172" t="inlineStr">
        <is>
          <t>KG에코솔루션</t>
        </is>
      </c>
      <c r="D12172" t="n">
        <v>97924560000</v>
      </c>
      <c r="E12172" t="n">
        <v>7768425000</v>
      </c>
      <c r="F12172" t="n">
        <v>7579154000</v>
      </c>
      <c r="G12172" t="n">
        <v>2786729000</v>
      </c>
      <c r="H12172" t="n">
        <v>2.78</v>
      </c>
      <c r="I12172" t="n">
        <v>3.15</v>
      </c>
      <c r="J12172" t="n">
        <v>10.32</v>
      </c>
      <c r="K12172" t="n">
        <v>-8866382000</v>
      </c>
      <c r="L12172" t="n">
        <v>10245201000</v>
      </c>
      <c r="M12172" t="n">
        <v>10198174000</v>
      </c>
      <c r="N12172" t="n">
        <v>-8982579000</v>
      </c>
      <c r="O12172">
        <f>D12171</f>
      </c>
      <c r="P12172">
        <f>(E12172-F12172+G12172)/O12172*100</f>
      </c>
      <c r="Q12172">
        <f>H12171</f>
      </c>
      <c r="R12172">
        <f>I12171</f>
      </c>
      <c r="S12172">
        <f>H12172-H12171</f>
      </c>
      <c r="T12172">
        <f>I12172-I12171</f>
      </c>
      <c r="U12172">
        <f>(L12172-K12172)/(2*D12172*0.01)</f>
      </c>
      <c r="V12172">
        <f>(L12172+K12172)/(D12172*0.0001)</f>
      </c>
    </row>
    <row r="12173">
      <c r="A12173" t="n">
        <v>2022</v>
      </c>
      <c r="B12173" t="inlineStr">
        <is>
          <t>00366137</t>
        </is>
      </c>
      <c r="C12173" t="inlineStr">
        <is>
          <t>KG에코솔루션</t>
        </is>
      </c>
      <c r="D12173" t="n">
        <v>359819296000</v>
      </c>
      <c r="E12173" t="n">
        <v>15654171000</v>
      </c>
      <c r="F12173" t="n">
        <v>12691309000</v>
      </c>
      <c r="G12173" t="n">
        <v>6104713000</v>
      </c>
      <c r="H12173" t="n">
        <v>5.505</v>
      </c>
      <c r="I12173" t="n">
        <v>3.785</v>
      </c>
      <c r="J12173" t="n">
        <v>8.130000000000001</v>
      </c>
      <c r="K12173" t="n">
        <v>-25005545000</v>
      </c>
      <c r="L12173" t="n">
        <v>28062105000</v>
      </c>
      <c r="M12173" t="n">
        <v>28174661000</v>
      </c>
      <c r="N12173" t="n">
        <v>-25470190000</v>
      </c>
      <c r="O12173">
        <f>D12172</f>
      </c>
      <c r="P12173">
        <f>(E12173-F12173+G12173)/O12173*100</f>
      </c>
      <c r="Q12173">
        <f>H12172</f>
      </c>
      <c r="R12173">
        <f>I12172</f>
      </c>
      <c r="S12173">
        <f>H12173-H12172</f>
      </c>
      <c r="T12173">
        <f>I12173-I12172</f>
      </c>
      <c r="U12173">
        <f>(L12173-K12173)/(2*D12173*0.01)</f>
      </c>
      <c r="V12173">
        <f>(L12173+K12173)/(D12173*0.0001)</f>
      </c>
    </row>
    <row r="12174">
      <c r="A12174" t="n">
        <v>2023</v>
      </c>
      <c r="B12174" t="inlineStr">
        <is>
          <t>00366137</t>
        </is>
      </c>
      <c r="C12174" t="inlineStr">
        <is>
          <t>KG에코솔루션</t>
        </is>
      </c>
      <c r="D12174" t="n">
        <v>350620788000</v>
      </c>
      <c r="E12174" t="n">
        <v>31785918000</v>
      </c>
      <c r="F12174" t="n">
        <v>27399693000</v>
      </c>
      <c r="G12174" t="n">
        <v>18659836000</v>
      </c>
      <c r="H12174" t="n">
        <v>4.93</v>
      </c>
      <c r="I12174" t="n">
        <v>3.785</v>
      </c>
      <c r="J12174" t="n">
        <v>7.37</v>
      </c>
      <c r="K12174" t="n">
        <v>-28104814000</v>
      </c>
      <c r="L12174" t="n">
        <v>31460417000</v>
      </c>
      <c r="M12174" t="n">
        <v>31329083000</v>
      </c>
      <c r="N12174" t="n">
        <v>-28414662000</v>
      </c>
      <c r="O12174">
        <f>D12173</f>
      </c>
      <c r="P12174">
        <f>(E12174-F12174+G12174)/O12174*100</f>
      </c>
      <c r="Q12174">
        <f>H12173</f>
      </c>
      <c r="R12174">
        <f>I12173</f>
      </c>
      <c r="S12174">
        <f>H12174-H12173</f>
      </c>
      <c r="T12174">
        <f>I12174-I12173</f>
      </c>
      <c r="U12174">
        <f>(L12174-K12174)/(2*D12174*0.01)</f>
      </c>
      <c r="V12174">
        <f>(L12174+K12174)/(D12174*0.0001)</f>
      </c>
    </row>
    <row r="12175">
      <c r="A12175" t="n">
        <v>2025</v>
      </c>
      <c r="B12175" t="inlineStr">
        <is>
          <t>00366137</t>
        </is>
      </c>
      <c r="C12175" t="inlineStr">
        <is>
          <t>KG에코솔루션</t>
        </is>
      </c>
      <c r="D12175" t="n">
        <v>553001064000</v>
      </c>
      <c r="E12175" t="n">
        <v>41318956000</v>
      </c>
      <c r="F12175" t="n">
        <v>40288389000</v>
      </c>
      <c r="G12175" t="n">
        <v>17967489000</v>
      </c>
      <c r="H12175" t="n">
        <v>4.425</v>
      </c>
      <c r="I12175" t="n">
        <v>4</v>
      </c>
      <c r="J12175" t="n">
        <v>6.88</v>
      </c>
      <c r="K12175" t="n">
        <v>-31790686000</v>
      </c>
      <c r="L12175" t="n">
        <v>35351252000</v>
      </c>
      <c r="M12175" t="n">
        <v>34408462000</v>
      </c>
      <c r="N12175" t="n">
        <v>-31452093000</v>
      </c>
      <c r="U12175">
        <f>(L12175-K12175)/(2*D12175*0.01)</f>
      </c>
      <c r="V12175">
        <f>(L12175+K12175)/(D12175*0.0001)</f>
      </c>
    </row>
    <row r="12176">
      <c r="A12176" t="n">
        <v>2014</v>
      </c>
      <c r="B12176" t="inlineStr">
        <is>
          <t>00366298</t>
        </is>
      </c>
      <c r="C12176" t="inlineStr">
        <is>
          <t>대교홀딩스</t>
        </is>
      </c>
      <c r="D12176" t="n">
        <v>51120000000</v>
      </c>
      <c r="E12176" t="n">
        <v>8567000000</v>
      </c>
      <c r="F12176" t="n">
        <v>8059000000</v>
      </c>
      <c r="G12176" t="n">
        <v>1604000000</v>
      </c>
      <c r="H12176" t="n">
        <v>2.53</v>
      </c>
      <c r="I12176" t="n">
        <v>3.24</v>
      </c>
      <c r="J12176" t="n">
        <v>5.55</v>
      </c>
      <c r="K12176" t="n">
        <v>-2180640000</v>
      </c>
      <c r="L12176" t="n">
        <v>2285440000</v>
      </c>
      <c r="M12176" t="n">
        <v>2220240000</v>
      </c>
      <c r="N12176" t="n">
        <v>-2299440000</v>
      </c>
      <c r="U12176">
        <f>(L12176-K12176)/(2*D12176*0.01)</f>
      </c>
      <c r="V12176">
        <f>(L12176+K12176)/(D12176*0.0001)</f>
      </c>
    </row>
    <row r="12177">
      <c r="A12177" t="n">
        <v>2015</v>
      </c>
      <c r="B12177" t="inlineStr">
        <is>
          <t>00366298</t>
        </is>
      </c>
      <c r="C12177" t="inlineStr">
        <is>
          <t>대교홀딩스</t>
        </is>
      </c>
      <c r="D12177" t="n">
        <v>52779000000</v>
      </c>
      <c r="E12177" t="n">
        <v>8205000000</v>
      </c>
      <c r="F12177" t="n">
        <v>7236000000</v>
      </c>
      <c r="G12177" t="n">
        <v>1189000000</v>
      </c>
      <c r="H12177" t="n">
        <v>2.38</v>
      </c>
      <c r="I12177" t="n">
        <v>3.155</v>
      </c>
      <c r="J12177" t="n">
        <v>6.03</v>
      </c>
      <c r="K12177" t="n">
        <v>-2955040000</v>
      </c>
      <c r="L12177" t="n">
        <v>3108480000</v>
      </c>
      <c r="M12177" t="n">
        <v>3174660000</v>
      </c>
      <c r="N12177" t="n">
        <v>-3016500000</v>
      </c>
      <c r="O12177">
        <f>D12176</f>
      </c>
      <c r="P12177">
        <f>(E12177-F12177+G12177)/O12177*100</f>
      </c>
      <c r="Q12177">
        <f>H12176</f>
      </c>
      <c r="R12177">
        <f>I12176</f>
      </c>
      <c r="S12177">
        <f>H12177-H12176</f>
      </c>
      <c r="T12177">
        <f>I12177-I12176</f>
      </c>
      <c r="U12177">
        <f>(L12177-K12177)/(2*D12177*0.01)</f>
      </c>
      <c r="V12177">
        <f>(L12177+K12177)/(D12177*0.0001)</f>
      </c>
    </row>
    <row r="12178">
      <c r="A12178" t="n">
        <v>2016</v>
      </c>
      <c r="B12178" t="inlineStr">
        <is>
          <t>00366298</t>
        </is>
      </c>
      <c r="C12178" t="inlineStr">
        <is>
          <t>대교홀딩스</t>
        </is>
      </c>
      <c r="D12178" t="n">
        <v>58605000000</v>
      </c>
      <c r="E12178" t="n">
        <v>8030000000</v>
      </c>
      <c r="F12178" t="n">
        <v>5732000000</v>
      </c>
      <c r="G12178" t="n">
        <v>1151000000</v>
      </c>
      <c r="H12178" t="n">
        <v>2.555</v>
      </c>
      <c r="I12178" t="n">
        <v>3</v>
      </c>
      <c r="J12178" t="n">
        <v>6.04</v>
      </c>
      <c r="K12178" t="n">
        <v>-3280000000</v>
      </c>
      <c r="L12178" t="n">
        <v>3486000000</v>
      </c>
      <c r="M12178" t="n">
        <v>3520000000</v>
      </c>
      <c r="N12178" t="n">
        <v>-3350000000</v>
      </c>
      <c r="O12178">
        <f>D12177</f>
      </c>
      <c r="P12178">
        <f>(E12178-F12178+G12178)/O12178*100</f>
      </c>
      <c r="Q12178">
        <f>H12177</f>
      </c>
      <c r="R12178">
        <f>I12177</f>
      </c>
      <c r="S12178">
        <f>H12178-H12177</f>
      </c>
      <c r="T12178">
        <f>I12178-I12177</f>
      </c>
      <c r="U12178">
        <f>(L12178-K12178)/(2*D12178*0.01)</f>
      </c>
      <c r="V12178">
        <f>(L12178+K12178)/(D12178*0.0001)</f>
      </c>
    </row>
    <row r="12179">
      <c r="A12179" t="n">
        <v>2017</v>
      </c>
      <c r="B12179" t="inlineStr">
        <is>
          <t>00366298</t>
        </is>
      </c>
      <c r="C12179" t="inlineStr">
        <is>
          <t>대교홀딩스</t>
        </is>
      </c>
      <c r="D12179" t="n">
        <v>60113000000</v>
      </c>
      <c r="E12179" t="n">
        <v>8338000000</v>
      </c>
      <c r="F12179" t="n">
        <v>6609000000</v>
      </c>
      <c r="G12179" t="n">
        <v>1285000000</v>
      </c>
      <c r="H12179" t="n">
        <v>3.08</v>
      </c>
      <c r="I12179" t="n">
        <v>3</v>
      </c>
      <c r="J12179" t="n">
        <v>5.98</v>
      </c>
      <c r="O12179">
        <f>D12178</f>
      </c>
      <c r="P12179">
        <f>(E12179-F12179+G12179)/O12179*100</f>
      </c>
      <c r="Q12179">
        <f>H12178</f>
      </c>
      <c r="R12179">
        <f>I12178</f>
      </c>
      <c r="S12179">
        <f>H12179-H12178</f>
      </c>
      <c r="T12179">
        <f>I12179-I12178</f>
      </c>
    </row>
    <row r="12180">
      <c r="A12180" t="n">
        <v>2018</v>
      </c>
      <c r="B12180" t="inlineStr">
        <is>
          <t>00366298</t>
        </is>
      </c>
      <c r="C12180" t="inlineStr">
        <is>
          <t>대교홀딩스</t>
        </is>
      </c>
      <c r="D12180" t="n">
        <v>64702000000</v>
      </c>
      <c r="E12180" t="n">
        <v>8223000000</v>
      </c>
      <c r="F12180" t="n">
        <v>7322000000</v>
      </c>
      <c r="G12180" t="n">
        <v>1610000000</v>
      </c>
      <c r="H12180" t="n">
        <v>2.625</v>
      </c>
      <c r="I12180" t="n">
        <v>2.89</v>
      </c>
      <c r="J12180" t="n">
        <v>7.4</v>
      </c>
      <c r="K12180" t="n">
        <v>-4538000000</v>
      </c>
      <c r="L12180" t="n">
        <v>4286000000</v>
      </c>
      <c r="M12180" t="n">
        <v>4392000000</v>
      </c>
      <c r="N12180" t="n">
        <v>-4606000000</v>
      </c>
      <c r="O12180">
        <f>D12179</f>
      </c>
      <c r="P12180">
        <f>(E12180-F12180+G12180)/O12180*100</f>
      </c>
      <c r="Q12180">
        <f>H12179</f>
      </c>
      <c r="R12180">
        <f>I12179</f>
      </c>
      <c r="S12180">
        <f>H12180-H12179</f>
      </c>
      <c r="T12180">
        <f>I12180-I12179</f>
      </c>
      <c r="U12180">
        <f>(L12180-K12180)/(2*D12180*0.01)</f>
      </c>
    </row>
    <row r="12181">
      <c r="A12181" t="n">
        <v>2019</v>
      </c>
      <c r="B12181" t="inlineStr">
        <is>
          <t>00366298</t>
        </is>
      </c>
      <c r="C12181" t="inlineStr">
        <is>
          <t>대교홀딩스</t>
        </is>
      </c>
      <c r="D12181" t="n">
        <v>72252000000</v>
      </c>
      <c r="E12181" t="n">
        <v>8606000000</v>
      </c>
      <c r="F12181" t="n">
        <v>5154000000</v>
      </c>
      <c r="G12181" t="n">
        <v>1529000000</v>
      </c>
      <c r="H12181" t="n">
        <v>2.315</v>
      </c>
      <c r="I12181" t="n">
        <v>2.865</v>
      </c>
      <c r="J12181" t="n">
        <v>7.1</v>
      </c>
      <c r="K12181" t="n">
        <v>-4730568000</v>
      </c>
      <c r="L12181" t="n">
        <v>5017568000</v>
      </c>
      <c r="M12181" t="n">
        <v>5055480000</v>
      </c>
      <c r="N12181" t="n">
        <v>-4795320000</v>
      </c>
      <c r="O12181">
        <f>D12180</f>
      </c>
      <c r="P12181">
        <f>(E12181-F12181+G12181)/O12181*100</f>
      </c>
      <c r="Q12181">
        <f>H12180</f>
      </c>
      <c r="R12181">
        <f>I12180</f>
      </c>
      <c r="S12181">
        <f>H12181-H12180</f>
      </c>
      <c r="T12181">
        <f>I12181-I12180</f>
      </c>
      <c r="U12181">
        <f>(L12181-K12181)/(2*D12181*0.01)</f>
      </c>
      <c r="V12181">
        <f>(L12181+K12181)/(D12181*0.0001)</f>
      </c>
    </row>
    <row r="12182">
      <c r="A12182" t="n">
        <v>2020</v>
      </c>
      <c r="B12182" t="inlineStr">
        <is>
          <t>00366298</t>
        </is>
      </c>
      <c r="C12182" t="inlineStr">
        <is>
          <t>대교홀딩스</t>
        </is>
      </c>
      <c r="D12182" t="n">
        <v>75706000000</v>
      </c>
      <c r="E12182" t="n">
        <v>9111000000</v>
      </c>
      <c r="F12182" t="n">
        <v>8802000000</v>
      </c>
      <c r="G12182" t="n">
        <v>1511000000</v>
      </c>
      <c r="H12182" t="n">
        <v>2.425</v>
      </c>
      <c r="I12182" t="n">
        <v>5.475</v>
      </c>
      <c r="J12182" t="n">
        <v>7.31</v>
      </c>
      <c r="K12182" t="n">
        <v>-5223914000</v>
      </c>
      <c r="L12182" t="n">
        <v>5561302000</v>
      </c>
      <c r="M12182" t="n">
        <v>5561302000</v>
      </c>
      <c r="N12182" t="n">
        <v>-5378726000</v>
      </c>
      <c r="O12182">
        <f>D12181</f>
      </c>
      <c r="P12182">
        <f>(E12182-F12182+G12182)/O12182*100</f>
      </c>
      <c r="Q12182">
        <f>H12181</f>
      </c>
      <c r="R12182">
        <f>I12181</f>
      </c>
      <c r="S12182">
        <f>H12182-H12181</f>
      </c>
      <c r="T12182">
        <f>I12182-I12181</f>
      </c>
      <c r="U12182">
        <f>(L12182-K12182)/(2*D12182*0.01)</f>
      </c>
      <c r="V12182">
        <f>(L12182+K12182)/(D12182*0.0001)</f>
      </c>
    </row>
    <row r="12183">
      <c r="A12183" t="n">
        <v>2021</v>
      </c>
      <c r="B12183" t="inlineStr">
        <is>
          <t>00366298</t>
        </is>
      </c>
      <c r="C12183" t="inlineStr">
        <is>
          <t>대교홀딩스</t>
        </is>
      </c>
      <c r="D12183" t="n">
        <v>73670000000</v>
      </c>
      <c r="E12183" t="n">
        <v>8423000000</v>
      </c>
      <c r="F12183" t="n">
        <v>10178000000</v>
      </c>
      <c r="G12183" t="n">
        <v>1600000000</v>
      </c>
      <c r="H12183" t="n">
        <v>2.98</v>
      </c>
      <c r="I12183" t="n">
        <v>3.195</v>
      </c>
      <c r="J12183" t="n">
        <v>6.31</v>
      </c>
      <c r="K12183" t="n">
        <v>-4096942000</v>
      </c>
      <c r="L12183" t="n">
        <v>4609402000</v>
      </c>
      <c r="M12183" t="n">
        <v>4626196000</v>
      </c>
      <c r="N12183" t="n">
        <v>-4242912000</v>
      </c>
      <c r="O12183">
        <f>D12182</f>
      </c>
      <c r="P12183">
        <f>(E12183-F12183+G12183)/O12183*100</f>
      </c>
      <c r="Q12183">
        <f>H12182</f>
      </c>
      <c r="R12183">
        <f>I12182</f>
      </c>
      <c r="S12183">
        <f>H12183-H12182</f>
      </c>
      <c r="T12183">
        <f>I12183-I12182</f>
      </c>
      <c r="U12183">
        <f>(L12183-K12183)/(2*D12183*0.01)</f>
      </c>
      <c r="V12183">
        <f>(L12183+K12183)/(D12183*0.0001)</f>
      </c>
    </row>
    <row r="12184">
      <c r="A12184" t="n">
        <v>2024</v>
      </c>
      <c r="B12184" t="inlineStr">
        <is>
          <t>00366438</t>
        </is>
      </c>
      <c r="C12184" t="inlineStr">
        <is>
          <t>산일전기</t>
        </is>
      </c>
      <c r="D12184" t="n">
        <v>8266307000</v>
      </c>
      <c r="E12184" t="n">
        <v>1223129000</v>
      </c>
      <c r="F12184" t="n">
        <v>270958000</v>
      </c>
      <c r="G12184" t="n">
        <v>251286000</v>
      </c>
      <c r="H12184" t="n">
        <v>3.97</v>
      </c>
      <c r="I12184" t="n">
        <v>4.74</v>
      </c>
      <c r="J12184" t="n">
        <v>6.146</v>
      </c>
      <c r="K12184" t="n">
        <v>-456899000</v>
      </c>
      <c r="L12184" t="n">
        <v>524658000</v>
      </c>
      <c r="M12184" t="n">
        <v>519868000</v>
      </c>
      <c r="N12184" t="n">
        <v>-461460000</v>
      </c>
      <c r="U12184">
        <f>(L12184-K12184)/(2*D12184*0.01)</f>
      </c>
      <c r="V12184">
        <f>(L12184+K12184)/(D12184*0.0001)</f>
      </c>
    </row>
    <row r="12185">
      <c r="A12185" t="n">
        <v>2025</v>
      </c>
      <c r="B12185" t="inlineStr">
        <is>
          <t>00366438</t>
        </is>
      </c>
      <c r="C12185" t="inlineStr">
        <is>
          <t>산일전기</t>
        </is>
      </c>
      <c r="D12185" t="n">
        <v>8783942000</v>
      </c>
      <c r="E12185" t="n">
        <v>1633708000</v>
      </c>
      <c r="F12185" t="n">
        <v>1258560000</v>
      </c>
      <c r="G12185" t="n">
        <v>305613000</v>
      </c>
      <c r="H12185" t="n">
        <v>4.34</v>
      </c>
      <c r="I12185" t="n">
        <v>4.75</v>
      </c>
      <c r="J12185" t="n">
        <v>6.36</v>
      </c>
      <c r="K12185" t="n">
        <v>-500008000</v>
      </c>
      <c r="L12185" t="n">
        <v>574129000</v>
      </c>
      <c r="M12185" t="n">
        <v>570845000</v>
      </c>
      <c r="N12185" t="n">
        <v>-506476000</v>
      </c>
      <c r="O12185">
        <f>D12184</f>
      </c>
      <c r="P12185">
        <f>(E12185-F12185+G12185)/O12185*100</f>
      </c>
      <c r="Q12185">
        <f>H12184</f>
      </c>
      <c r="R12185">
        <f>I12184</f>
      </c>
      <c r="S12185">
        <f>H12185-H12184</f>
      </c>
      <c r="T12185">
        <f>I12185-I12184</f>
      </c>
      <c r="U12185">
        <f>(L12185-K12185)/(2*D12185*0.01)</f>
      </c>
      <c r="V12185">
        <f>(L12185+K12185)/(D12185*0.0001)</f>
      </c>
    </row>
    <row r="12186">
      <c r="A12186" t="n">
        <v>2015</v>
      </c>
      <c r="B12186" t="inlineStr">
        <is>
          <t>00366517</t>
        </is>
      </c>
      <c r="C12186" t="inlineStr">
        <is>
          <t>KC산업</t>
        </is>
      </c>
      <c r="D12186" t="n">
        <v>811793000</v>
      </c>
      <c r="F12186" t="n">
        <v>161353000</v>
      </c>
    </row>
    <row r="12187">
      <c r="A12187" t="n">
        <v>2017</v>
      </c>
      <c r="B12187" t="inlineStr">
        <is>
          <t>00366517</t>
        </is>
      </c>
      <c r="C12187" t="inlineStr">
        <is>
          <t>KC산업</t>
        </is>
      </c>
      <c r="D12187" t="n">
        <v>1362189000</v>
      </c>
      <c r="E12187" t="n">
        <v>267457000</v>
      </c>
      <c r="F12187" t="n">
        <v>85077000</v>
      </c>
      <c r="G12187" t="n">
        <v>23169000</v>
      </c>
      <c r="H12187" t="n">
        <v>2.95</v>
      </c>
      <c r="I12187" t="n">
        <v>3.96</v>
      </c>
      <c r="K12187" t="n">
        <v>-307040000</v>
      </c>
      <c r="L12187" t="n">
        <v>140204000</v>
      </c>
      <c r="M12187" t="n">
        <v>-140155000</v>
      </c>
      <c r="N12187" t="n">
        <v>-308508000</v>
      </c>
      <c r="U12187">
        <f>(L12187-K12187)/(2*D12187*0.01)</f>
      </c>
    </row>
    <row r="12188">
      <c r="A12188" t="n">
        <v>2018</v>
      </c>
      <c r="B12188" t="inlineStr">
        <is>
          <t>00366517</t>
        </is>
      </c>
      <c r="C12188" t="inlineStr">
        <is>
          <t>KC산업</t>
        </is>
      </c>
      <c r="D12188" t="n">
        <v>1717569000</v>
      </c>
      <c r="E12188" t="n">
        <v>271004000</v>
      </c>
      <c r="F12188" t="n">
        <v>142981000</v>
      </c>
      <c r="G12188" t="n">
        <v>29591000</v>
      </c>
      <c r="H12188" t="n">
        <v>2.44</v>
      </c>
      <c r="I12188" t="n">
        <v>3.96</v>
      </c>
      <c r="K12188" t="n">
        <v>-234972000</v>
      </c>
      <c r="L12188" t="n">
        <v>234972000</v>
      </c>
      <c r="M12188" t="n">
        <v>234027000</v>
      </c>
      <c r="N12188" t="n">
        <v>-234827000</v>
      </c>
      <c r="O12188">
        <f>D12187</f>
      </c>
      <c r="P12188">
        <f>(E12188-F12188+G12188)/O12188*100</f>
      </c>
      <c r="Q12188">
        <f>H12187</f>
      </c>
      <c r="R12188">
        <f>I12187</f>
      </c>
      <c r="S12188">
        <f>H12188-H12187</f>
      </c>
      <c r="T12188">
        <f>I12188-I12187</f>
      </c>
      <c r="U12188">
        <f>(L12188-K12188)/(2*D12188*0.01)</f>
      </c>
    </row>
    <row r="12189">
      <c r="A12189" t="n">
        <v>2019</v>
      </c>
      <c r="B12189" t="inlineStr">
        <is>
          <t>00366517</t>
        </is>
      </c>
      <c r="C12189" t="inlineStr">
        <is>
          <t>KC산업</t>
        </is>
      </c>
      <c r="D12189" t="n">
        <v>2076311000</v>
      </c>
      <c r="E12189" t="n">
        <v>345598000</v>
      </c>
      <c r="F12189" t="n">
        <v>163524000</v>
      </c>
      <c r="G12189" t="n">
        <v>34683000</v>
      </c>
      <c r="H12189" t="n">
        <v>2.19</v>
      </c>
      <c r="I12189" t="n">
        <v>4.5</v>
      </c>
      <c r="K12189" t="n">
        <v>-514710000</v>
      </c>
      <c r="L12189" t="n">
        <v>822428000</v>
      </c>
      <c r="M12189" t="n">
        <v>179044000</v>
      </c>
      <c r="N12189" t="n">
        <v>-516503000</v>
      </c>
      <c r="O12189">
        <f>D12188</f>
      </c>
      <c r="P12189">
        <f>(E12189-F12189+G12189)/O12189*100</f>
      </c>
      <c r="Q12189">
        <f>H12188</f>
      </c>
      <c r="R12189">
        <f>I12188</f>
      </c>
      <c r="S12189">
        <f>H12189-H12188</f>
      </c>
      <c r="T12189">
        <f>I12189-I12188</f>
      </c>
    </row>
    <row r="12190">
      <c r="A12190" t="n">
        <v>2020</v>
      </c>
      <c r="B12190" t="inlineStr">
        <is>
          <t>00366517</t>
        </is>
      </c>
      <c r="C12190" t="inlineStr">
        <is>
          <t>KC산업</t>
        </is>
      </c>
      <c r="D12190" t="n">
        <v>2559160000</v>
      </c>
      <c r="E12190" t="n">
        <v>400937000</v>
      </c>
      <c r="F12190" t="n">
        <v>89129000</v>
      </c>
      <c r="G12190" t="n">
        <v>38421000</v>
      </c>
      <c r="H12190" t="n">
        <v>2.38</v>
      </c>
      <c r="I12190" t="n">
        <v>4.5</v>
      </c>
      <c r="K12190" t="n">
        <v>-416171000</v>
      </c>
      <c r="L12190" t="n">
        <v>-55532000</v>
      </c>
      <c r="M12190" t="n">
        <v>-57401000</v>
      </c>
      <c r="N12190" t="n">
        <v>418346000</v>
      </c>
      <c r="O12190">
        <f>D12189</f>
      </c>
      <c r="P12190">
        <f>(E12190-F12190+G12190)/O12190*100</f>
      </c>
      <c r="Q12190">
        <f>H12189</f>
      </c>
      <c r="R12190">
        <f>I12189</f>
      </c>
      <c r="S12190">
        <f>H12190-H12189</f>
      </c>
      <c r="T12190">
        <f>I12190-I12189</f>
      </c>
      <c r="U12190">
        <f>(L12190-K12190)/(2*D12190*0.01)</f>
      </c>
    </row>
    <row r="12191">
      <c r="A12191" t="n">
        <v>2021</v>
      </c>
      <c r="B12191" t="inlineStr">
        <is>
          <t>00366517</t>
        </is>
      </c>
      <c r="C12191" t="inlineStr">
        <is>
          <t>KC산업</t>
        </is>
      </c>
      <c r="D12191" t="n">
        <v>2981825000</v>
      </c>
      <c r="E12191" t="n">
        <v>457957000</v>
      </c>
      <c r="F12191" t="n">
        <v>490332000</v>
      </c>
      <c r="G12191" t="n">
        <v>47871000</v>
      </c>
      <c r="H12191" t="n">
        <v>2.92</v>
      </c>
      <c r="I12191" t="n">
        <v>4.5</v>
      </c>
      <c r="K12191" t="n">
        <v>-789838000</v>
      </c>
      <c r="L12191" t="n">
        <v>622388000</v>
      </c>
      <c r="M12191" t="n">
        <v>415741000</v>
      </c>
      <c r="N12191" t="n">
        <v>-793319000</v>
      </c>
      <c r="O12191">
        <f>D12190</f>
      </c>
      <c r="P12191">
        <f>(E12191-F12191+G12191)/O12191*100</f>
      </c>
      <c r="Q12191">
        <f>H12190</f>
      </c>
      <c r="R12191">
        <f>I12190</f>
      </c>
      <c r="S12191">
        <f>H12191-H12190</f>
      </c>
      <c r="T12191">
        <f>I12191-I12190</f>
      </c>
      <c r="U12191">
        <f>(L12191-K12191)/(2*D12191*0.01)</f>
      </c>
    </row>
    <row r="12192">
      <c r="A12192" t="n">
        <v>2022</v>
      </c>
      <c r="B12192" t="inlineStr">
        <is>
          <t>00366517</t>
        </is>
      </c>
      <c r="C12192" t="inlineStr">
        <is>
          <t>KC산업</t>
        </is>
      </c>
      <c r="D12192" t="n">
        <v>2729333000</v>
      </c>
      <c r="E12192" t="n">
        <v>539477000</v>
      </c>
      <c r="F12192" t="n">
        <v>684452000</v>
      </c>
      <c r="G12192" t="n">
        <v>69460000</v>
      </c>
      <c r="H12192" t="n">
        <v>5.32</v>
      </c>
      <c r="I12192" t="n">
        <v>4.5</v>
      </c>
      <c r="K12192" t="n">
        <v>-340477000</v>
      </c>
      <c r="L12192" t="n">
        <v>-16622000</v>
      </c>
      <c r="M12192" t="n">
        <v>-12292000</v>
      </c>
      <c r="N12192" t="n">
        <v>346656000</v>
      </c>
      <c r="O12192">
        <f>D12191</f>
      </c>
      <c r="P12192">
        <f>(E12192-F12192+G12192)/O12192*100</f>
      </c>
      <c r="Q12192">
        <f>H12191</f>
      </c>
      <c r="R12192">
        <f>I12191</f>
      </c>
      <c r="S12192">
        <f>H12192-H12191</f>
      </c>
      <c r="T12192">
        <f>I12192-I12191</f>
      </c>
      <c r="U12192">
        <f>(L12192-K12192)/(2*D12192*0.01)</f>
      </c>
    </row>
    <row r="12193">
      <c r="A12193" t="n">
        <v>2023</v>
      </c>
      <c r="B12193" t="inlineStr">
        <is>
          <t>00366517</t>
        </is>
      </c>
      <c r="C12193" t="inlineStr">
        <is>
          <t>KC산업</t>
        </is>
      </c>
      <c r="D12193" t="n">
        <v>3125625000</v>
      </c>
      <c r="E12193" t="n">
        <v>480155000</v>
      </c>
      <c r="F12193" t="n">
        <v>230837000</v>
      </c>
      <c r="G12193" t="n">
        <v>107625000</v>
      </c>
      <c r="H12193" t="n">
        <v>4.5</v>
      </c>
      <c r="I12193" t="n">
        <v>4.5</v>
      </c>
      <c r="K12193" t="n">
        <v>-175058000</v>
      </c>
      <c r="L12193" t="n">
        <v>199174000</v>
      </c>
      <c r="M12193" t="n">
        <v>202481000</v>
      </c>
      <c r="N12193" t="n">
        <v>-180815000</v>
      </c>
      <c r="O12193">
        <f>D12192</f>
      </c>
      <c r="P12193">
        <f>(E12193-F12193+G12193)/O12193*100</f>
      </c>
      <c r="Q12193">
        <f>H12192</f>
      </c>
      <c r="R12193">
        <f>I12192</f>
      </c>
      <c r="S12193">
        <f>H12193-H12192</f>
      </c>
      <c r="T12193">
        <f>I12193-I12192</f>
      </c>
      <c r="U12193">
        <f>(L12193-K12193)/(2*D12193*0.01)</f>
      </c>
      <c r="V12193">
        <f>(L12193+K12193)/(D12193*0.0001)</f>
      </c>
    </row>
    <row r="12194">
      <c r="A12194" t="n">
        <v>2024</v>
      </c>
      <c r="B12194" t="inlineStr">
        <is>
          <t>00366517</t>
        </is>
      </c>
      <c r="C12194" t="inlineStr">
        <is>
          <t>KC산업</t>
        </is>
      </c>
      <c r="D12194" t="n">
        <v>3262102000</v>
      </c>
      <c r="E12194" t="n">
        <v>507879000</v>
      </c>
      <c r="F12194" t="n">
        <v>918595000</v>
      </c>
      <c r="G12194" t="n">
        <v>109510000</v>
      </c>
      <c r="H12194" t="n">
        <v>3.91</v>
      </c>
      <c r="I12194" t="n">
        <v>4.76</v>
      </c>
      <c r="J12194" t="n">
        <v>7.86</v>
      </c>
      <c r="K12194" t="n">
        <v>-187428000</v>
      </c>
      <c r="L12194" t="n">
        <v>212533000</v>
      </c>
      <c r="M12194" t="n">
        <v>214802000</v>
      </c>
      <c r="N12194" t="n">
        <v>-192608000</v>
      </c>
      <c r="O12194">
        <f>D12193</f>
      </c>
      <c r="P12194">
        <f>(E12194-F12194+G12194)/O12194*100</f>
      </c>
      <c r="Q12194">
        <f>H12193</f>
      </c>
      <c r="R12194">
        <f>I12193</f>
      </c>
      <c r="S12194">
        <f>H12194-H12193</f>
      </c>
      <c r="T12194">
        <f>I12194-I12193</f>
      </c>
      <c r="U12194">
        <f>(L12194-K12194)/(2*D12194*0.01)</f>
      </c>
      <c r="V12194">
        <f>(L12194+K12194)/(D12194*0.0001)</f>
      </c>
    </row>
    <row r="12195">
      <c r="A12195" t="n">
        <v>2025</v>
      </c>
      <c r="B12195" t="inlineStr">
        <is>
          <t>00366517</t>
        </is>
      </c>
      <c r="C12195" t="inlineStr">
        <is>
          <t>KC산업</t>
        </is>
      </c>
      <c r="D12195" t="n">
        <v>3353875000</v>
      </c>
      <c r="E12195" t="n">
        <v>478482000</v>
      </c>
      <c r="F12195" t="n">
        <v>405257000</v>
      </c>
      <c r="G12195" t="n">
        <v>102708000</v>
      </c>
      <c r="H12195" t="n">
        <v>4.25</v>
      </c>
      <c r="I12195" t="n">
        <v>4.76</v>
      </c>
      <c r="J12195" t="n">
        <v>7.86</v>
      </c>
      <c r="K12195" t="n">
        <v>-183349000</v>
      </c>
      <c r="L12195" t="n">
        <v>207405000</v>
      </c>
      <c r="M12195" t="n">
        <v>210363000</v>
      </c>
      <c r="N12195" t="n">
        <v>-188989000</v>
      </c>
      <c r="O12195">
        <f>D12194</f>
      </c>
      <c r="P12195">
        <f>(E12195-F12195+G12195)/O12195*100</f>
      </c>
      <c r="Q12195">
        <f>H12194</f>
      </c>
      <c r="R12195">
        <f>I12194</f>
      </c>
      <c r="S12195">
        <f>H12195-H12194</f>
      </c>
      <c r="T12195">
        <f>I12195-I12194</f>
      </c>
      <c r="U12195">
        <f>(L12195-K12195)/(2*D12195*0.01)</f>
      </c>
      <c r="V12195">
        <f>(L12195+K12195)/(D12195*0.0001)</f>
      </c>
    </row>
    <row r="12196">
      <c r="A12196" t="n">
        <v>2014</v>
      </c>
      <c r="B12196" t="inlineStr">
        <is>
          <t>00366793</t>
        </is>
      </c>
      <c r="C12196" t="inlineStr">
        <is>
          <t>에스제이케이</t>
        </is>
      </c>
      <c r="D12196" t="n">
        <v>2453388000</v>
      </c>
      <c r="E12196" t="n">
        <v>460728000</v>
      </c>
      <c r="F12196" t="n">
        <v>763609000</v>
      </c>
      <c r="G12196" t="n">
        <v>110137000</v>
      </c>
      <c r="H12196" t="n">
        <v>3.08</v>
      </c>
      <c r="I12196" t="n">
        <v>3.51</v>
      </c>
      <c r="K12196" t="n">
        <v>-98094000</v>
      </c>
      <c r="L12196" t="n">
        <v>108897000</v>
      </c>
      <c r="M12196" t="n">
        <v>108527000</v>
      </c>
      <c r="N12196" t="n">
        <v>-99984000</v>
      </c>
      <c r="U12196">
        <f>(L12196-K12196)/(2*D12196*0.01)</f>
      </c>
      <c r="V12196">
        <f>(L12196+K12196)/(D12196*0.0001)</f>
      </c>
    </row>
    <row r="12197">
      <c r="A12197" t="n">
        <v>2015</v>
      </c>
      <c r="B12197" t="inlineStr">
        <is>
          <t>00366793</t>
        </is>
      </c>
      <c r="C12197" t="inlineStr">
        <is>
          <t>에스제이케이</t>
        </is>
      </c>
      <c r="D12197" t="n">
        <v>475150000</v>
      </c>
      <c r="E12197" t="n">
        <v>354284000</v>
      </c>
      <c r="F12197" t="n">
        <v>1294402000</v>
      </c>
      <c r="G12197" t="n">
        <v>73326000</v>
      </c>
      <c r="O12197">
        <f>D12196</f>
      </c>
      <c r="P12197">
        <f>(E12197-F12197+G12197)/O12197*100</f>
      </c>
    </row>
    <row r="12198">
      <c r="A12198" t="n">
        <v>2016</v>
      </c>
      <c r="B12198" t="inlineStr">
        <is>
          <t>00366793</t>
        </is>
      </c>
      <c r="C12198" t="inlineStr">
        <is>
          <t>에스제이케이</t>
        </is>
      </c>
      <c r="D12198" t="n">
        <v>215532000</v>
      </c>
      <c r="E12198" t="n">
        <v>119965000</v>
      </c>
      <c r="F12198" t="n">
        <v>386289000</v>
      </c>
      <c r="G12198" t="n">
        <v>12700000</v>
      </c>
      <c r="H12198" t="n">
        <v>3.07</v>
      </c>
      <c r="I12198" t="n">
        <v>3.57</v>
      </c>
      <c r="K12198" t="n">
        <v>-14689000</v>
      </c>
      <c r="L12198" t="n">
        <v>16814000</v>
      </c>
      <c r="M12198" t="n">
        <v>16826000</v>
      </c>
      <c r="N12198" t="n">
        <v>-14971000</v>
      </c>
      <c r="O12198">
        <f>D12197</f>
      </c>
      <c r="P12198">
        <f>(E12198-F12198+G12198)/O12198*100</f>
      </c>
      <c r="U12198">
        <f>(L12198-K12198)/(2*D12198*0.01)</f>
      </c>
      <c r="V12198">
        <f>(L12198+K12198)/(D12198*0.0001)</f>
      </c>
    </row>
    <row r="12199">
      <c r="A12199" t="n">
        <v>2017</v>
      </c>
      <c r="B12199" t="inlineStr">
        <is>
          <t>00366793</t>
        </is>
      </c>
      <c r="C12199" t="inlineStr">
        <is>
          <t>에스제이케이</t>
        </is>
      </c>
      <c r="D12199" t="n">
        <v>252817000</v>
      </c>
      <c r="E12199" t="n">
        <v>83519000</v>
      </c>
      <c r="F12199" t="n">
        <v>38153000</v>
      </c>
      <c r="G12199" t="n">
        <v>6296000</v>
      </c>
      <c r="H12199" t="n">
        <v>3.36</v>
      </c>
      <c r="I12199" t="n">
        <v>3.45</v>
      </c>
      <c r="J12199" t="n">
        <v>6.5</v>
      </c>
      <c r="K12199" t="n">
        <v>-15452000</v>
      </c>
      <c r="L12199" t="n">
        <v>17514000</v>
      </c>
      <c r="M12199" t="n">
        <v>17579000</v>
      </c>
      <c r="N12199" t="n">
        <v>-15792000</v>
      </c>
      <c r="O12199">
        <f>D12198</f>
      </c>
      <c r="P12199">
        <f>(E12199-F12199+G12199)/O12199*100</f>
      </c>
      <c r="Q12199">
        <f>H12198</f>
      </c>
      <c r="R12199">
        <f>I12198</f>
      </c>
      <c r="S12199">
        <f>H12199-H12198</f>
      </c>
      <c r="T12199">
        <f>I12199-I12198</f>
      </c>
      <c r="U12199">
        <f>(L12199-K12199)/(2*D12199*0.01)</f>
      </c>
      <c r="V12199">
        <f>(L12199+K12199)/(D12199*0.0001)</f>
      </c>
    </row>
    <row r="12200">
      <c r="A12200" t="n">
        <v>2018</v>
      </c>
      <c r="B12200" t="inlineStr">
        <is>
          <t>00366793</t>
        </is>
      </c>
      <c r="C12200" t="inlineStr">
        <is>
          <t>에스제이케이</t>
        </is>
      </c>
      <c r="D12200" t="n">
        <v>199507000</v>
      </c>
      <c r="E12200" t="n">
        <v>87145000</v>
      </c>
      <c r="F12200" t="n">
        <v>151176000</v>
      </c>
      <c r="G12200" t="n">
        <v>8070000</v>
      </c>
      <c r="H12200" t="n">
        <v>3.35</v>
      </c>
      <c r="I12200" t="n">
        <v>4</v>
      </c>
      <c r="J12200" t="n">
        <v>6.15</v>
      </c>
      <c r="K12200" t="n">
        <v>-11156000</v>
      </c>
      <c r="L12200" t="n">
        <v>12647000</v>
      </c>
      <c r="M12200" t="n">
        <v>12713000</v>
      </c>
      <c r="N12200" t="n">
        <v>-11414000</v>
      </c>
      <c r="O12200">
        <f>D12199</f>
      </c>
      <c r="P12200">
        <f>(E12200-F12200+G12200)/O12200*100</f>
      </c>
      <c r="Q12200">
        <f>H12199</f>
      </c>
      <c r="R12200">
        <f>I12199</f>
      </c>
      <c r="S12200">
        <f>H12200-H12199</f>
      </c>
      <c r="T12200">
        <f>I12200-I12199</f>
      </c>
      <c r="U12200">
        <f>(L12200-K12200)/(2*D12200*0.01)</f>
      </c>
      <c r="V12200">
        <f>(L12200+K12200)/(D12200*0.0001)</f>
      </c>
    </row>
    <row r="12201">
      <c r="A12201" t="n">
        <v>2019</v>
      </c>
      <c r="B12201" t="inlineStr">
        <is>
          <t>00366793</t>
        </is>
      </c>
      <c r="C12201" t="inlineStr">
        <is>
          <t>에스제이케이</t>
        </is>
      </c>
      <c r="D12201" t="n">
        <v>211539000</v>
      </c>
      <c r="E12201" t="n">
        <v>41337000</v>
      </c>
      <c r="F12201" t="n">
        <v>52206000</v>
      </c>
      <c r="G12201" t="n">
        <v>3180000</v>
      </c>
      <c r="O12201">
        <f>D12200</f>
      </c>
      <c r="P12201">
        <f>(E12201-F12201+G12201)/O12201*100</f>
      </c>
    </row>
    <row r="12202">
      <c r="A12202" t="n">
        <v>2020</v>
      </c>
      <c r="B12202" t="inlineStr">
        <is>
          <t>00366793</t>
        </is>
      </c>
      <c r="C12202" t="inlineStr">
        <is>
          <t>에스제이케이</t>
        </is>
      </c>
      <c r="D12202" t="n">
        <v>211539000</v>
      </c>
      <c r="E12202" t="n">
        <v>41337000</v>
      </c>
      <c r="F12202" t="n">
        <v>52206000</v>
      </c>
      <c r="G12202" t="n">
        <v>3180000</v>
      </c>
      <c r="O12202">
        <f>D12201</f>
      </c>
      <c r="P12202">
        <f>(E12202-F12202+G12202)/O12202*100</f>
      </c>
    </row>
    <row r="12203">
      <c r="A12203" t="n">
        <v>2014</v>
      </c>
      <c r="B12203" t="inlineStr">
        <is>
          <t>00366942</t>
        </is>
      </c>
      <c r="C12203" t="inlineStr">
        <is>
          <t>미코</t>
        </is>
      </c>
      <c r="D12203" t="n">
        <v>13147251000</v>
      </c>
      <c r="E12203" t="n">
        <v>2669229000</v>
      </c>
      <c r="F12203" t="n">
        <v>2375636000</v>
      </c>
      <c r="G12203" t="n">
        <v>422612000</v>
      </c>
      <c r="H12203" t="n">
        <v>2.84</v>
      </c>
      <c r="I12203" t="n">
        <v>6.3</v>
      </c>
      <c r="K12203" t="n">
        <v>-815045000</v>
      </c>
      <c r="L12203" t="n">
        <v>943303000</v>
      </c>
      <c r="M12203" t="n">
        <v>938610000</v>
      </c>
      <c r="N12203" t="n">
        <v>-826432000</v>
      </c>
      <c r="U12203">
        <f>(L12203-K12203)/(2*D12203*0.01)</f>
      </c>
      <c r="V12203">
        <f>(L12203+K12203)/(D12203*0.0001)</f>
      </c>
    </row>
    <row r="12204">
      <c r="A12204" t="n">
        <v>2015</v>
      </c>
      <c r="B12204" t="inlineStr">
        <is>
          <t>00366942</t>
        </is>
      </c>
      <c r="C12204" t="inlineStr">
        <is>
          <t>미코</t>
        </is>
      </c>
      <c r="D12204" t="n">
        <v>13763808000</v>
      </c>
      <c r="E12204" t="n">
        <v>2249095000</v>
      </c>
      <c r="F12204" t="n">
        <v>2311503000</v>
      </c>
      <c r="G12204" t="n">
        <v>324759000</v>
      </c>
      <c r="H12204" t="n">
        <v>2.55</v>
      </c>
      <c r="I12204" t="n">
        <v>5.43</v>
      </c>
      <c r="K12204" t="n">
        <v>-879273000</v>
      </c>
      <c r="L12204" t="n">
        <v>1020366000</v>
      </c>
      <c r="M12204" t="n">
        <v>1011488000</v>
      </c>
      <c r="N12204" t="n">
        <v>-888527000</v>
      </c>
      <c r="O12204">
        <f>D12203</f>
      </c>
      <c r="P12204">
        <f>(E12204-F12204+G12204)/O12204*100</f>
      </c>
      <c r="Q12204">
        <f>H12203</f>
      </c>
      <c r="R12204">
        <f>I12203</f>
      </c>
      <c r="S12204">
        <f>H12204-H12203</f>
      </c>
      <c r="T12204">
        <f>I12204-I12203</f>
      </c>
      <c r="U12204">
        <f>(L12204-K12204)/(2*D12204*0.01)</f>
      </c>
      <c r="V12204">
        <f>(L12204+K12204)/(D12204*0.0001)</f>
      </c>
    </row>
    <row r="12205">
      <c r="A12205" t="n">
        <v>2016</v>
      </c>
      <c r="B12205" t="inlineStr">
        <is>
          <t>00366942</t>
        </is>
      </c>
      <c r="C12205" t="inlineStr">
        <is>
          <t>미코</t>
        </is>
      </c>
      <c r="D12205" t="n">
        <v>16635507000</v>
      </c>
      <c r="E12205" t="n">
        <v>2316095000</v>
      </c>
      <c r="F12205" t="n">
        <v>1085442000</v>
      </c>
      <c r="G12205" t="n">
        <v>301028000</v>
      </c>
      <c r="H12205" t="n">
        <v>2.61</v>
      </c>
      <c r="I12205" t="n">
        <v>5.28</v>
      </c>
      <c r="K12205" t="n">
        <v>-1213711000</v>
      </c>
      <c r="L12205" t="n">
        <v>1416228000</v>
      </c>
      <c r="M12205" t="n">
        <v>1404452000</v>
      </c>
      <c r="N12205" t="n">
        <v>-1226926000</v>
      </c>
      <c r="O12205">
        <f>D12204</f>
      </c>
      <c r="P12205">
        <f>(E12205-F12205+G12205)/O12205*100</f>
      </c>
      <c r="Q12205">
        <f>H12204</f>
      </c>
      <c r="R12205">
        <f>I12204</f>
      </c>
      <c r="S12205">
        <f>H12205-H12204</f>
      </c>
      <c r="T12205">
        <f>I12205-I12204</f>
      </c>
      <c r="U12205">
        <f>(L12205-K12205)/(2*D12205*0.01)</f>
      </c>
      <c r="V12205">
        <f>(L12205+K12205)/(D12205*0.0001)</f>
      </c>
    </row>
    <row r="12206">
      <c r="A12206" t="n">
        <v>2017</v>
      </c>
      <c r="B12206" t="inlineStr">
        <is>
          <t>00366942</t>
        </is>
      </c>
      <c r="C12206" t="inlineStr">
        <is>
          <t>미코</t>
        </is>
      </c>
      <c r="D12206" t="n">
        <v>19180537000</v>
      </c>
      <c r="E12206" t="n">
        <v>2528228000</v>
      </c>
      <c r="F12206" t="n">
        <v>1783930000</v>
      </c>
      <c r="G12206" t="n">
        <v>370916000</v>
      </c>
      <c r="H12206" t="n">
        <v>3.13</v>
      </c>
      <c r="I12206" t="n">
        <v>4.56</v>
      </c>
      <c r="K12206" t="n">
        <v>-1389847000</v>
      </c>
      <c r="L12206" t="n">
        <v>1620700000</v>
      </c>
      <c r="M12206" t="n">
        <v>1607000000</v>
      </c>
      <c r="N12206" t="n">
        <v>-1404813000</v>
      </c>
      <c r="O12206">
        <f>D12205</f>
      </c>
      <c r="P12206">
        <f>(E12206-F12206+G12206)/O12206*100</f>
      </c>
      <c r="Q12206">
        <f>H12205</f>
      </c>
      <c r="R12206">
        <f>I12205</f>
      </c>
      <c r="S12206">
        <f>H12206-H12205</f>
      </c>
      <c r="T12206">
        <f>I12206-I12205</f>
      </c>
      <c r="U12206">
        <f>(L12206-K12206)/(2*D12206*0.01)</f>
      </c>
      <c r="V12206">
        <f>(L12206+K12206)/(D12206*0.0001)</f>
      </c>
    </row>
    <row r="12207">
      <c r="A12207" t="n">
        <v>2018</v>
      </c>
      <c r="B12207" t="inlineStr">
        <is>
          <t>00366942</t>
        </is>
      </c>
      <c r="C12207" t="inlineStr">
        <is>
          <t>미코</t>
        </is>
      </c>
      <c r="D12207" t="n">
        <v>17807647000</v>
      </c>
      <c r="E12207" t="n">
        <v>2948055000</v>
      </c>
      <c r="F12207" t="n">
        <v>6261841000</v>
      </c>
      <c r="G12207" t="n">
        <v>492927000</v>
      </c>
      <c r="H12207" t="n">
        <v>2.74</v>
      </c>
      <c r="I12207" t="n">
        <v>5.315</v>
      </c>
      <c r="K12207" t="n">
        <v>-1701847000</v>
      </c>
      <c r="L12207" t="n">
        <v>2019321000</v>
      </c>
      <c r="M12207" t="n">
        <v>2005733000</v>
      </c>
      <c r="N12207" t="n">
        <v>-1722727000</v>
      </c>
      <c r="O12207">
        <f>D12206</f>
      </c>
      <c r="P12207">
        <f>(E12207-F12207+G12207)/O12207*100</f>
      </c>
      <c r="Q12207">
        <f>H12206</f>
      </c>
      <c r="R12207">
        <f>I12206</f>
      </c>
      <c r="S12207">
        <f>H12207-H12206</f>
      </c>
      <c r="T12207">
        <f>I12207-I12206</f>
      </c>
      <c r="U12207">
        <f>(L12207-K12207)/(2*D12207*0.01)</f>
      </c>
      <c r="V12207">
        <f>(L12207+K12207)/(D12207*0.0001)</f>
      </c>
    </row>
    <row r="12208">
      <c r="A12208" t="n">
        <v>2019</v>
      </c>
      <c r="B12208" t="inlineStr">
        <is>
          <t>00366942</t>
        </is>
      </c>
      <c r="C12208" t="inlineStr">
        <is>
          <t>미코</t>
        </is>
      </c>
      <c r="D12208" t="n">
        <v>20142215000</v>
      </c>
      <c r="E12208" t="n">
        <v>3658328000</v>
      </c>
      <c r="F12208" t="n">
        <v>1787556000</v>
      </c>
      <c r="G12208" t="n">
        <v>464428000</v>
      </c>
      <c r="H12208" t="n">
        <v>2.405</v>
      </c>
      <c r="I12208" t="n">
        <v>4.89</v>
      </c>
      <c r="K12208" t="n">
        <v>-1927651000</v>
      </c>
      <c r="L12208" t="n">
        <v>2284867000</v>
      </c>
      <c r="M12208" t="n">
        <v>2261029000</v>
      </c>
      <c r="N12208" t="n">
        <v>-1945171000</v>
      </c>
      <c r="O12208">
        <f>D12207</f>
      </c>
      <c r="P12208">
        <f>(E12208-F12208+G12208)/O12208*100</f>
      </c>
      <c r="Q12208">
        <f>H12207</f>
      </c>
      <c r="R12208">
        <f>I12207</f>
      </c>
      <c r="S12208">
        <f>H12208-H12207</f>
      </c>
      <c r="T12208">
        <f>I12208-I12207</f>
      </c>
      <c r="U12208">
        <f>(L12208-K12208)/(2*D12208*0.01)</f>
      </c>
      <c r="V12208">
        <f>(L12208+K12208)/(D12208*0.0001)</f>
      </c>
    </row>
    <row r="12209">
      <c r="A12209" t="n">
        <v>2020</v>
      </c>
      <c r="B12209" t="inlineStr">
        <is>
          <t>00366942</t>
        </is>
      </c>
      <c r="C12209" t="inlineStr">
        <is>
          <t>미코</t>
        </is>
      </c>
      <c r="D12209" t="n">
        <v>24696502000</v>
      </c>
      <c r="E12209" t="n">
        <v>1227804000</v>
      </c>
      <c r="F12209" t="n">
        <v>124630000</v>
      </c>
      <c r="G12209" t="n">
        <v>72935000</v>
      </c>
      <c r="O12209">
        <f>D12208</f>
      </c>
      <c r="P12209">
        <f>(E12209-F12209+G12209)/O12209*100</f>
      </c>
    </row>
    <row r="12210">
      <c r="A12210" t="n">
        <v>2021</v>
      </c>
      <c r="B12210" t="inlineStr">
        <is>
          <t>00366942</t>
        </is>
      </c>
      <c r="C12210" t="inlineStr">
        <is>
          <t>미코</t>
        </is>
      </c>
      <c r="D12210" t="n">
        <v>30396974000</v>
      </c>
      <c r="E12210" t="n">
        <v>1540064000</v>
      </c>
      <c r="F12210" t="n">
        <v>293352000</v>
      </c>
      <c r="G12210" t="n">
        <v>116624000</v>
      </c>
      <c r="O12210">
        <f>D12209</f>
      </c>
      <c r="P12210">
        <f>(E12210-F12210+G12210)/O12210*100</f>
      </c>
    </row>
    <row r="12211">
      <c r="A12211" t="n">
        <v>2022</v>
      </c>
      <c r="B12211" t="inlineStr">
        <is>
          <t>00366942</t>
        </is>
      </c>
      <c r="C12211" t="inlineStr">
        <is>
          <t>미코</t>
        </is>
      </c>
      <c r="D12211" t="n">
        <v>29440092000</v>
      </c>
      <c r="E12211" t="n">
        <v>5926521000</v>
      </c>
      <c r="F12211" t="n">
        <v>2847760000</v>
      </c>
      <c r="G12211" t="n">
        <v>973261000</v>
      </c>
      <c r="H12211" t="n">
        <v>5.33</v>
      </c>
      <c r="I12211" t="n">
        <v>5.845</v>
      </c>
      <c r="K12211" t="n">
        <v>-3238115000</v>
      </c>
      <c r="L12211" t="n">
        <v>3693479000</v>
      </c>
      <c r="M12211" t="n">
        <v>3664561000</v>
      </c>
      <c r="N12211" t="n">
        <v>-3246587000</v>
      </c>
      <c r="O12211">
        <f>D12210</f>
      </c>
      <c r="P12211">
        <f>(E12211-F12211+G12211)/O12211*100</f>
      </c>
      <c r="U12211">
        <f>(L12211-K12211)/(2*D12211*0.01)</f>
      </c>
      <c r="V12211">
        <f>(L12211+K12211)/(D12211*0.0001)</f>
      </c>
    </row>
    <row r="12212">
      <c r="A12212" t="n">
        <v>2023</v>
      </c>
      <c r="B12212" t="inlineStr">
        <is>
          <t>00366942</t>
        </is>
      </c>
      <c r="C12212" t="inlineStr">
        <is>
          <t>미코</t>
        </is>
      </c>
      <c r="D12212" t="n">
        <v>35802083000</v>
      </c>
      <c r="E12212" t="n">
        <v>6014091000</v>
      </c>
      <c r="F12212" t="n">
        <v>3117773000</v>
      </c>
      <c r="G12212" t="n">
        <v>1399046000</v>
      </c>
      <c r="H12212" t="n">
        <v>4.485</v>
      </c>
      <c r="I12212" t="n">
        <v>5.41</v>
      </c>
      <c r="K12212" t="n">
        <v>-4928372000</v>
      </c>
      <c r="L12212" t="n">
        <v>5605547000</v>
      </c>
      <c r="M12212" t="n">
        <v>5561048000</v>
      </c>
      <c r="N12212" t="n">
        <v>-4921681000</v>
      </c>
      <c r="O12212">
        <f>D12211</f>
      </c>
      <c r="P12212">
        <f>(E12212-F12212+G12212)/O12212*100</f>
      </c>
      <c r="Q12212">
        <f>H12211</f>
      </c>
      <c r="R12212">
        <f>I12211</f>
      </c>
      <c r="S12212">
        <f>H12212-H12211</f>
      </c>
      <c r="T12212">
        <f>I12212-I12211</f>
      </c>
      <c r="U12212">
        <f>(L12212-K12212)/(2*D12212*0.01)</f>
      </c>
      <c r="V12212">
        <f>(L12212+K12212)/(D12212*0.0001)</f>
      </c>
    </row>
    <row r="12213">
      <c r="A12213" t="n">
        <v>2024</v>
      </c>
      <c r="B12213" t="inlineStr">
        <is>
          <t>00366942</t>
        </is>
      </c>
      <c r="C12213" t="inlineStr">
        <is>
          <t>미코</t>
        </is>
      </c>
      <c r="D12213" t="n">
        <v>44366883000</v>
      </c>
      <c r="E12213" t="n">
        <v>7195644000</v>
      </c>
      <c r="F12213" t="n">
        <v>4727970000</v>
      </c>
      <c r="G12213" t="n">
        <v>1564522000</v>
      </c>
      <c r="H12213" t="n">
        <v>3.915</v>
      </c>
      <c r="I12213" t="n">
        <v>4.785</v>
      </c>
      <c r="K12213" t="n">
        <v>-7694644000</v>
      </c>
      <c r="L12213" t="n">
        <v>5605547000</v>
      </c>
      <c r="M12213" t="n">
        <v>8680508000</v>
      </c>
      <c r="N12213" t="n">
        <v>-4921681000</v>
      </c>
      <c r="O12213">
        <f>D12212</f>
      </c>
      <c r="P12213">
        <f>(E12213-F12213+G12213)/O12213*100</f>
      </c>
      <c r="Q12213">
        <f>H12212</f>
      </c>
      <c r="R12213">
        <f>I12212</f>
      </c>
      <c r="S12213">
        <f>H12213-H12212</f>
      </c>
      <c r="T12213">
        <f>I12213-I12212</f>
      </c>
      <c r="U12213">
        <f>(L12213-K12213)/(2*D12213*0.01)</f>
      </c>
    </row>
    <row r="12214">
      <c r="A12214" t="n">
        <v>2025</v>
      </c>
      <c r="B12214" t="inlineStr">
        <is>
          <t>00366942</t>
        </is>
      </c>
      <c r="C12214" t="inlineStr">
        <is>
          <t>미코</t>
        </is>
      </c>
      <c r="D12214" t="n">
        <v>83111416000</v>
      </c>
      <c r="E12214" t="n">
        <v>9637096000</v>
      </c>
      <c r="F12214" t="n">
        <v>5782799000</v>
      </c>
      <c r="G12214" t="n">
        <v>1717559000</v>
      </c>
      <c r="H12214" t="n">
        <v>4.16</v>
      </c>
      <c r="I12214" t="n">
        <v>5.325</v>
      </c>
      <c r="K12214" t="n">
        <v>-3920925000</v>
      </c>
      <c r="L12214" t="n">
        <v>4434064000</v>
      </c>
      <c r="M12214" t="n">
        <v>4399905000</v>
      </c>
      <c r="N12214" t="n">
        <v>-3940174000</v>
      </c>
      <c r="O12214">
        <f>D12213</f>
      </c>
      <c r="P12214">
        <f>(E12214-F12214+G12214)/O12214*100</f>
      </c>
      <c r="Q12214">
        <f>H12213</f>
      </c>
      <c r="R12214">
        <f>I12213</f>
      </c>
      <c r="S12214">
        <f>H12214-H12213</f>
      </c>
      <c r="T12214">
        <f>I12214-I12213</f>
      </c>
      <c r="U12214">
        <f>(L12214-K12214)/(2*D12214*0.01)</f>
      </c>
      <c r="V12214">
        <f>(L12214+K12214)/(D12214*0.0001)</f>
      </c>
    </row>
    <row r="12215">
      <c r="A12215" t="n">
        <v>2024</v>
      </c>
      <c r="B12215" t="inlineStr">
        <is>
          <t>00367400</t>
        </is>
      </c>
      <c r="C12215" t="inlineStr">
        <is>
          <t>모티브링크</t>
        </is>
      </c>
      <c r="D12215" t="n">
        <v>2725597000</v>
      </c>
      <c r="E12215" t="n">
        <v>401799000</v>
      </c>
      <c r="F12215" t="n">
        <v>214001000</v>
      </c>
      <c r="G12215" t="n">
        <v>97363000</v>
      </c>
      <c r="H12215" t="n">
        <v>3.97</v>
      </c>
      <c r="I12215" t="n">
        <v>4.2</v>
      </c>
      <c r="J12215" t="n">
        <v>7.14</v>
      </c>
      <c r="K12215" t="n">
        <v>-175174000</v>
      </c>
      <c r="L12215" t="n">
        <v>200760000</v>
      </c>
      <c r="M12215" t="n">
        <v>203011000</v>
      </c>
      <c r="N12215" t="n">
        <v>-180138000</v>
      </c>
      <c r="U12215">
        <f>(L12215-K12215)/(2*D12215*0.01)</f>
      </c>
      <c r="V12215">
        <f>(L12215+K12215)/(D12215*0.0001)</f>
      </c>
    </row>
    <row r="12216">
      <c r="A12216" t="n">
        <v>2025</v>
      </c>
      <c r="B12216" t="inlineStr">
        <is>
          <t>00367400</t>
        </is>
      </c>
      <c r="C12216" t="inlineStr">
        <is>
          <t>모티브링크</t>
        </is>
      </c>
      <c r="D12216" t="n">
        <v>3207520000</v>
      </c>
      <c r="E12216" t="n">
        <v>453944000</v>
      </c>
      <c r="F12216" t="n">
        <v>120985000</v>
      </c>
      <c r="G12216" t="n">
        <v>102222000</v>
      </c>
      <c r="H12216" t="n">
        <v>4.33</v>
      </c>
      <c r="I12216" t="n">
        <v>4.15</v>
      </c>
      <c r="J12216" t="n">
        <v>6.88</v>
      </c>
      <c r="K12216" t="n">
        <v>-197741000</v>
      </c>
      <c r="L12216" t="n">
        <v>226510000</v>
      </c>
      <c r="M12216" t="n">
        <v>229910000</v>
      </c>
      <c r="N12216" t="n">
        <v>-204287000</v>
      </c>
      <c r="O12216">
        <f>D12215</f>
      </c>
      <c r="P12216">
        <f>(E12216-F12216+G12216)/O12216*100</f>
      </c>
      <c r="Q12216">
        <f>H12215</f>
      </c>
      <c r="R12216">
        <f>I12215</f>
      </c>
      <c r="S12216">
        <f>H12216-H12215</f>
      </c>
      <c r="T12216">
        <f>I12216-I12215</f>
      </c>
      <c r="U12216">
        <f>(L12216-K12216)/(2*D12216*0.01)</f>
      </c>
      <c r="V12216">
        <f>(L12216+K12216)/(D12216*0.0001)</f>
      </c>
    </row>
    <row r="12217">
      <c r="A12217" t="n">
        <v>2014</v>
      </c>
      <c r="B12217" t="inlineStr">
        <is>
          <t>00367482</t>
        </is>
      </c>
      <c r="C12217" t="inlineStr">
        <is>
          <t>빛과전자</t>
        </is>
      </c>
      <c r="D12217" t="n">
        <v>3194768000</v>
      </c>
      <c r="E12217" t="n">
        <v>719456000</v>
      </c>
      <c r="F12217" t="n">
        <v>149089000</v>
      </c>
      <c r="G12217" t="n">
        <v>87970000</v>
      </c>
      <c r="H12217" t="n">
        <v>3.25</v>
      </c>
      <c r="I12217" t="n">
        <v>5.25</v>
      </c>
      <c r="K12217" t="n">
        <v>-289110000</v>
      </c>
      <c r="L12217" t="n">
        <v>346257000</v>
      </c>
      <c r="M12217" t="n">
        <v>340759000</v>
      </c>
      <c r="N12217" t="n">
        <v>-290374000</v>
      </c>
      <c r="U12217">
        <f>(L12217-K12217)/(2*D12217*0.01)</f>
      </c>
      <c r="V12217">
        <f>(L12217+K12217)/(D12217*0.0001)</f>
      </c>
    </row>
    <row r="12218">
      <c r="A12218" t="n">
        <v>2015</v>
      </c>
      <c r="B12218" t="inlineStr">
        <is>
          <t>00367482</t>
        </is>
      </c>
      <c r="C12218" t="inlineStr">
        <is>
          <t>빛과전자</t>
        </is>
      </c>
      <c r="D12218" t="n">
        <v>3053500000</v>
      </c>
      <c r="E12218" t="n">
        <v>751224000</v>
      </c>
      <c r="F12218" t="n">
        <v>542060000</v>
      </c>
      <c r="G12218" t="n">
        <v>79182000</v>
      </c>
      <c r="H12218" t="n">
        <v>2.82</v>
      </c>
      <c r="I12218" t="n">
        <v>4</v>
      </c>
      <c r="J12218" t="n">
        <v>13.76</v>
      </c>
      <c r="K12218" t="n">
        <v>-269109000</v>
      </c>
      <c r="L12218" t="n">
        <v>318849000</v>
      </c>
      <c r="M12218" t="n">
        <v>300085000</v>
      </c>
      <c r="N12218" t="n">
        <v>-260553000</v>
      </c>
      <c r="O12218">
        <f>D12217</f>
      </c>
      <c r="P12218">
        <f>(E12218-F12218+G12218)/O12218*100</f>
      </c>
      <c r="Q12218">
        <f>H12217</f>
      </c>
      <c r="R12218">
        <f>I12217</f>
      </c>
      <c r="S12218">
        <f>H12218-H12217</f>
      </c>
      <c r="T12218">
        <f>I12218-I12217</f>
      </c>
      <c r="U12218">
        <f>(L12218-K12218)/(2*D12218*0.01)</f>
      </c>
      <c r="V12218">
        <f>(L12218+K12218)/(D12218*0.0001)</f>
      </c>
    </row>
    <row r="12219">
      <c r="A12219" t="n">
        <v>2016</v>
      </c>
      <c r="B12219" t="inlineStr">
        <is>
          <t>00367482</t>
        </is>
      </c>
      <c r="C12219" t="inlineStr">
        <is>
          <t>빛과전자</t>
        </is>
      </c>
      <c r="D12219" t="n">
        <v>2911825000</v>
      </c>
      <c r="E12219" t="n">
        <v>668644000</v>
      </c>
      <c r="F12219" t="n">
        <v>896833000</v>
      </c>
      <c r="G12219" t="n">
        <v>65495000</v>
      </c>
      <c r="H12219" t="n">
        <v>2.22</v>
      </c>
      <c r="I12219" t="n">
        <v>4</v>
      </c>
      <c r="J12219" t="n">
        <v>8.85</v>
      </c>
      <c r="K12219" t="n">
        <v>-173649000</v>
      </c>
      <c r="L12219" t="n">
        <v>195123000</v>
      </c>
      <c r="M12219" t="n">
        <v>189539000</v>
      </c>
      <c r="N12219" t="n">
        <v>-172569000</v>
      </c>
      <c r="O12219">
        <f>D12218</f>
      </c>
      <c r="P12219">
        <f>(E12219-F12219+G12219)/O12219*100</f>
      </c>
      <c r="Q12219">
        <f>H12218</f>
      </c>
      <c r="R12219">
        <f>I12218</f>
      </c>
      <c r="S12219">
        <f>H12219-H12218</f>
      </c>
      <c r="T12219">
        <f>I12219-I12218</f>
      </c>
      <c r="U12219">
        <f>(L12219-K12219)/(2*D12219*0.01)</f>
      </c>
      <c r="V12219">
        <f>(L12219+K12219)/(D12219*0.0001)</f>
      </c>
    </row>
    <row r="12220">
      <c r="A12220" t="n">
        <v>2017</v>
      </c>
      <c r="B12220" t="inlineStr">
        <is>
          <t>00367482</t>
        </is>
      </c>
      <c r="C12220" t="inlineStr">
        <is>
          <t>빛과전자</t>
        </is>
      </c>
      <c r="D12220" t="n">
        <v>2214156000</v>
      </c>
      <c r="E12220" t="n">
        <v>664186000</v>
      </c>
      <c r="F12220" t="n">
        <v>451101000</v>
      </c>
      <c r="G12220" t="n">
        <v>55370000</v>
      </c>
      <c r="H12220" t="n">
        <v>3.2</v>
      </c>
      <c r="I12220" t="n">
        <v>2</v>
      </c>
      <c r="J12220" t="n">
        <v>9.5</v>
      </c>
      <c r="K12220" t="n">
        <v>-225011000</v>
      </c>
      <c r="L12220" t="n">
        <v>185922000</v>
      </c>
      <c r="M12220" t="n">
        <v>173664000</v>
      </c>
      <c r="N12220" t="n">
        <v>-219627000</v>
      </c>
      <c r="O12220">
        <f>D12219</f>
      </c>
      <c r="P12220">
        <f>(E12220-F12220+G12220)/O12220*100</f>
      </c>
      <c r="Q12220">
        <f>H12219</f>
      </c>
      <c r="R12220">
        <f>I12219</f>
      </c>
      <c r="S12220">
        <f>H12220-H12219</f>
      </c>
      <c r="T12220">
        <f>I12220-I12219</f>
      </c>
      <c r="U12220">
        <f>(L12220-K12220)/(2*D12220*0.01)</f>
      </c>
    </row>
    <row r="12221">
      <c r="A12221" t="n">
        <v>2018</v>
      </c>
      <c r="B12221" t="inlineStr">
        <is>
          <t>00367482</t>
        </is>
      </c>
      <c r="C12221" t="inlineStr">
        <is>
          <t>빛과전자</t>
        </is>
      </c>
      <c r="D12221" t="n">
        <v>2811929000</v>
      </c>
      <c r="E12221" t="n">
        <v>698061000</v>
      </c>
      <c r="F12221" t="n">
        <v>360197000</v>
      </c>
      <c r="G12221" t="n">
        <v>60694000</v>
      </c>
      <c r="H12221" t="n">
        <v>2.75</v>
      </c>
      <c r="I12221" t="n">
        <v>2.37</v>
      </c>
      <c r="J12221" t="n">
        <v>10.22</v>
      </c>
      <c r="K12221" t="n">
        <v>-196695000</v>
      </c>
      <c r="L12221" t="n">
        <v>227530000</v>
      </c>
      <c r="M12221" t="n">
        <v>203177000</v>
      </c>
      <c r="N12221" t="n">
        <v>-182018000</v>
      </c>
      <c r="O12221">
        <f>D12220</f>
      </c>
      <c r="P12221">
        <f>(E12221-F12221+G12221)/O12221*100</f>
      </c>
      <c r="Q12221">
        <f>H12220</f>
      </c>
      <c r="R12221">
        <f>I12220</f>
      </c>
      <c r="S12221">
        <f>H12221-H12220</f>
      </c>
      <c r="T12221">
        <f>I12221-I12220</f>
      </c>
      <c r="U12221">
        <f>(L12221-K12221)/(2*D12221*0.01)</f>
      </c>
      <c r="V12221">
        <f>(L12221+K12221)/(D12221*0.0001)</f>
      </c>
    </row>
    <row r="12222">
      <c r="A12222" t="n">
        <v>2019</v>
      </c>
      <c r="B12222" t="inlineStr">
        <is>
          <t>00367482</t>
        </is>
      </c>
      <c r="C12222" t="inlineStr">
        <is>
          <t>빛과전자</t>
        </is>
      </c>
      <c r="D12222" t="n">
        <v>1290989000</v>
      </c>
      <c r="E12222" t="n">
        <v>588672000</v>
      </c>
      <c r="F12222" t="n">
        <v>3223080000</v>
      </c>
      <c r="G12222" t="n">
        <v>62290000</v>
      </c>
      <c r="H12222" t="n">
        <v>2.24</v>
      </c>
      <c r="I12222" t="n">
        <v>2.5</v>
      </c>
      <c r="J12222" t="n">
        <v>9.880000000000001</v>
      </c>
      <c r="K12222" t="n">
        <v>-108809000</v>
      </c>
      <c r="L12222" t="n">
        <v>109839000</v>
      </c>
      <c r="M12222" t="n">
        <v>107889000</v>
      </c>
      <c r="N12222" t="n">
        <v>-109073000</v>
      </c>
      <c r="O12222">
        <f>D12221</f>
      </c>
      <c r="P12222">
        <f>(E12222-F12222+G12222)/O12222*100</f>
      </c>
      <c r="Q12222">
        <f>H12221</f>
      </c>
      <c r="R12222">
        <f>I12221</f>
      </c>
      <c r="S12222">
        <f>H12222-H12221</f>
      </c>
      <c r="T12222">
        <f>I12222-I12221</f>
      </c>
      <c r="U12222">
        <f>(L12222-K12222)/(2*D12222*0.01)</f>
      </c>
      <c r="V12222">
        <f>(L12222+K12222)/(D12222*0.0001)</f>
      </c>
    </row>
    <row r="12223">
      <c r="A12223" t="n">
        <v>2014</v>
      </c>
      <c r="B12223" t="inlineStr">
        <is>
          <t>00367604</t>
        </is>
      </c>
      <c r="C12223" t="inlineStr">
        <is>
          <t>SM Life Design</t>
        </is>
      </c>
      <c r="D12223" t="n">
        <v>1168345000</v>
      </c>
      <c r="E12223" t="n">
        <v>256338000</v>
      </c>
      <c r="F12223" t="n">
        <v>167930000</v>
      </c>
      <c r="G12223" t="n">
        <v>33754000</v>
      </c>
      <c r="H12223" t="n">
        <v>2.65</v>
      </c>
      <c r="I12223" t="n">
        <v>5.8</v>
      </c>
      <c r="J12223" t="n">
        <v>6.96</v>
      </c>
      <c r="K12223" t="n">
        <v>-61691360</v>
      </c>
      <c r="L12223" t="n">
        <v>70390880</v>
      </c>
      <c r="M12223" t="n">
        <v>67669560</v>
      </c>
      <c r="N12223" t="n">
        <v>-60598560</v>
      </c>
      <c r="U12223">
        <f>(L12223-K12223)/(2*D12223*0.01)</f>
      </c>
      <c r="V12223">
        <f>(L12223+K12223)/(D12223*0.0001)</f>
      </c>
    </row>
    <row r="12224">
      <c r="A12224" t="n">
        <v>2015</v>
      </c>
      <c r="B12224" t="inlineStr">
        <is>
          <t>00367604</t>
        </is>
      </c>
      <c r="C12224" t="inlineStr">
        <is>
          <t>SM Life Design</t>
        </is>
      </c>
      <c r="D12224" t="n">
        <v>1076483000</v>
      </c>
      <c r="E12224" t="n">
        <v>276535000</v>
      </c>
      <c r="F12224" t="n">
        <v>381819000</v>
      </c>
      <c r="G12224" t="n">
        <v>23179000</v>
      </c>
      <c r="H12224" t="n">
        <v>2.28</v>
      </c>
      <c r="I12224" t="n">
        <v>3.96</v>
      </c>
      <c r="J12224" t="n">
        <v>7.16</v>
      </c>
      <c r="O12224">
        <f>D12223</f>
      </c>
      <c r="P12224">
        <f>(E12224-F12224+G12224)/O12224*100</f>
      </c>
      <c r="Q12224">
        <f>H12223</f>
      </c>
      <c r="R12224">
        <f>I12223</f>
      </c>
      <c r="S12224">
        <f>H12224-H12223</f>
      </c>
      <c r="T12224">
        <f>I12224-I12223</f>
      </c>
    </row>
    <row r="12225">
      <c r="A12225" t="n">
        <v>2016</v>
      </c>
      <c r="B12225" t="inlineStr">
        <is>
          <t>00367604</t>
        </is>
      </c>
      <c r="C12225" t="inlineStr">
        <is>
          <t>SM Life Design</t>
        </is>
      </c>
      <c r="D12225" t="n">
        <v>1397138824</v>
      </c>
      <c r="E12225" t="n">
        <v>257769468</v>
      </c>
      <c r="F12225" t="n">
        <v>168138830</v>
      </c>
      <c r="G12225" t="n">
        <v>20943228</v>
      </c>
      <c r="H12225" t="n">
        <v>2.37</v>
      </c>
      <c r="I12225" t="n">
        <v>3.96</v>
      </c>
      <c r="J12225" t="n">
        <v>7.97</v>
      </c>
      <c r="K12225" t="n">
        <v>-88224804</v>
      </c>
      <c r="L12225" t="n">
        <v>100672345</v>
      </c>
      <c r="M12225" t="n">
        <v>98169820</v>
      </c>
      <c r="N12225" t="n">
        <v>-88175374</v>
      </c>
      <c r="O12225">
        <f>D12224</f>
      </c>
      <c r="P12225">
        <f>(E12225-F12225+G12225)/O12225*100</f>
      </c>
      <c r="Q12225">
        <f>H12224</f>
      </c>
      <c r="R12225">
        <f>I12224</f>
      </c>
      <c r="S12225">
        <f>H12225-H12224</f>
      </c>
      <c r="T12225">
        <f>I12225-I12224</f>
      </c>
      <c r="U12225">
        <f>(L12225-K12225)/(2*D12225*0.01)</f>
      </c>
      <c r="V12225">
        <f>(L12225+K12225)/(D12225*0.0001)</f>
      </c>
    </row>
    <row r="12226">
      <c r="A12226" t="n">
        <v>2017</v>
      </c>
      <c r="B12226" t="inlineStr">
        <is>
          <t>00367604</t>
        </is>
      </c>
      <c r="C12226" t="inlineStr">
        <is>
          <t>SM Life Design</t>
        </is>
      </c>
      <c r="D12226" t="n">
        <v>1356513685</v>
      </c>
      <c r="E12226" t="n">
        <v>450693095</v>
      </c>
      <c r="F12226" t="n">
        <v>234242730</v>
      </c>
      <c r="G12226" t="n">
        <v>27642730</v>
      </c>
      <c r="H12226" t="n">
        <v>2.73</v>
      </c>
      <c r="I12226" t="n">
        <v>4.9</v>
      </c>
      <c r="J12226" t="n">
        <v>5.92</v>
      </c>
      <c r="K12226" t="n">
        <v>-123377537</v>
      </c>
      <c r="L12226" t="n">
        <v>38079846</v>
      </c>
      <c r="M12226" t="n">
        <v>35889217</v>
      </c>
      <c r="N12226" t="n">
        <v>-123325881</v>
      </c>
      <c r="O12226">
        <f>D12225</f>
      </c>
      <c r="P12226">
        <f>(E12226-F12226+G12226)/O12226*100</f>
      </c>
      <c r="Q12226">
        <f>H12225</f>
      </c>
      <c r="R12226">
        <f>I12225</f>
      </c>
      <c r="S12226">
        <f>H12226-H12225</f>
      </c>
      <c r="T12226">
        <f>I12226-I12225</f>
      </c>
      <c r="U12226">
        <f>(L12226-K12226)/(2*D12226*0.01)</f>
      </c>
    </row>
    <row r="12227">
      <c r="A12227" t="n">
        <v>2018</v>
      </c>
      <c r="B12227" t="inlineStr">
        <is>
          <t>00367604</t>
        </is>
      </c>
      <c r="C12227" t="inlineStr">
        <is>
          <t>SM Life Design</t>
        </is>
      </c>
      <c r="D12227" t="n">
        <v>1575511504</v>
      </c>
      <c r="E12227" t="n">
        <v>296751953</v>
      </c>
      <c r="F12227" t="n">
        <v>201558752</v>
      </c>
      <c r="G12227" t="n">
        <v>32822434</v>
      </c>
      <c r="H12227" t="n">
        <v>2.24</v>
      </c>
      <c r="I12227" t="n">
        <v>4.62</v>
      </c>
      <c r="J12227" t="n">
        <v>6.11</v>
      </c>
      <c r="K12227" t="n">
        <v>-119478409</v>
      </c>
      <c r="L12227" t="n">
        <v>68393500</v>
      </c>
      <c r="M12227" t="n">
        <v>89223648</v>
      </c>
      <c r="N12227" t="n">
        <v>-272681977</v>
      </c>
      <c r="O12227">
        <f>D12226</f>
      </c>
      <c r="P12227">
        <f>(E12227-F12227+G12227)/O12227*100</f>
      </c>
      <c r="Q12227">
        <f>H12226</f>
      </c>
      <c r="R12227">
        <f>I12226</f>
      </c>
      <c r="S12227">
        <f>H12227-H12226</f>
      </c>
      <c r="T12227">
        <f>I12227-I12226</f>
      </c>
      <c r="U12227">
        <f>(L12227-K12227)/(2*D12227*0.01)</f>
      </c>
    </row>
    <row r="12228">
      <c r="A12228" t="n">
        <v>2019</v>
      </c>
      <c r="B12228" t="inlineStr">
        <is>
          <t>00367604</t>
        </is>
      </c>
      <c r="C12228" t="inlineStr">
        <is>
          <t>SM Life Design</t>
        </is>
      </c>
      <c r="D12228" t="n">
        <v>1194167103</v>
      </c>
      <c r="E12228" t="n">
        <v>362069696</v>
      </c>
      <c r="F12228" t="n">
        <v>206500202</v>
      </c>
      <c r="G12228" t="n">
        <v>31778431</v>
      </c>
      <c r="H12228" t="n">
        <v>2.05</v>
      </c>
      <c r="I12228" t="n">
        <v>4.29</v>
      </c>
      <c r="J12228" t="n">
        <v>7.96</v>
      </c>
      <c r="K12228" t="n">
        <v>-80759490</v>
      </c>
      <c r="L12228" t="n">
        <v>95132910</v>
      </c>
      <c r="M12228" t="n">
        <v>91885279</v>
      </c>
      <c r="N12228" t="n">
        <v>-79793529</v>
      </c>
      <c r="O12228">
        <f>D12227</f>
      </c>
      <c r="P12228">
        <f>(E12228-F12228+G12228)/O12228*100</f>
      </c>
      <c r="Q12228">
        <f>H12227</f>
      </c>
      <c r="R12228">
        <f>I12227</f>
      </c>
      <c r="S12228">
        <f>H12228-H12227</f>
      </c>
      <c r="T12228">
        <f>I12228-I12227</f>
      </c>
      <c r="U12228">
        <f>(L12228-K12228)/(2*D12228*0.01)</f>
      </c>
      <c r="V12228">
        <f>(L12228+K12228)/(D12228*0.0001)</f>
      </c>
    </row>
    <row r="12229">
      <c r="A12229" t="n">
        <v>2020</v>
      </c>
      <c r="B12229" t="inlineStr">
        <is>
          <t>00367604</t>
        </is>
      </c>
      <c r="C12229" t="inlineStr">
        <is>
          <t>SM Life Design</t>
        </is>
      </c>
      <c r="D12229" t="n">
        <v>768577226</v>
      </c>
      <c r="E12229" t="n">
        <v>342531614</v>
      </c>
      <c r="F12229" t="n">
        <v>511920294</v>
      </c>
      <c r="G12229" t="n">
        <v>17794405</v>
      </c>
      <c r="H12229" t="n">
        <v>2.24</v>
      </c>
      <c r="I12229" t="n">
        <v>3.96</v>
      </c>
      <c r="J12229" t="n">
        <v>8.82</v>
      </c>
      <c r="K12229" t="n">
        <v>65229762</v>
      </c>
      <c r="L12229" t="n">
        <v>76580914</v>
      </c>
      <c r="M12229" t="n">
        <v>74418532</v>
      </c>
      <c r="N12229" t="n">
        <v>-64791983</v>
      </c>
      <c r="O12229">
        <f>D12228</f>
      </c>
      <c r="P12229">
        <f>(E12229-F12229+G12229)/O12229*100</f>
      </c>
      <c r="Q12229">
        <f>H12228</f>
      </c>
      <c r="R12229">
        <f>I12228</f>
      </c>
      <c r="S12229">
        <f>H12229-H12228</f>
      </c>
      <c r="T12229">
        <f>I12229-I12228</f>
      </c>
      <c r="U12229">
        <f>(L12229-K12229)/(2*D12229*0.01)</f>
      </c>
    </row>
    <row r="12230">
      <c r="A12230" t="n">
        <v>2021</v>
      </c>
      <c r="B12230" t="inlineStr">
        <is>
          <t>00367604</t>
        </is>
      </c>
      <c r="C12230" t="inlineStr">
        <is>
          <t>SM Life Design</t>
        </is>
      </c>
      <c r="D12230" t="n">
        <v>957167632</v>
      </c>
      <c r="E12230" t="n">
        <v>400674784</v>
      </c>
      <c r="F12230" t="n">
        <v>179112562</v>
      </c>
      <c r="G12230" t="n">
        <v>15423542</v>
      </c>
      <c r="H12230" t="n">
        <v>2.795</v>
      </c>
      <c r="I12230" t="n">
        <v>3.875</v>
      </c>
      <c r="J12230" t="n">
        <v>8.67</v>
      </c>
      <c r="K12230" t="n">
        <v>-70780333</v>
      </c>
      <c r="L12230" t="n">
        <v>82836606</v>
      </c>
      <c r="M12230" t="n">
        <v>81110545</v>
      </c>
      <c r="N12230" t="n">
        <v>-70761065</v>
      </c>
      <c r="O12230">
        <f>D12229</f>
      </c>
      <c r="P12230">
        <f>(E12230-F12230+G12230)/O12230*100</f>
      </c>
      <c r="Q12230">
        <f>H12229</f>
      </c>
      <c r="R12230">
        <f>I12229</f>
      </c>
      <c r="S12230">
        <f>H12230-H12229</f>
      </c>
      <c r="T12230">
        <f>I12230-I12229</f>
      </c>
      <c r="U12230">
        <f>(L12230-K12230)/(2*D12230*0.01)</f>
      </c>
      <c r="V12230">
        <f>(L12230+K12230)/(D12230*0.0001)</f>
      </c>
    </row>
    <row r="12231">
      <c r="A12231" t="n">
        <v>2022</v>
      </c>
      <c r="B12231" t="inlineStr">
        <is>
          <t>00367604</t>
        </is>
      </c>
      <c r="C12231" t="inlineStr">
        <is>
          <t>SM Life Design</t>
        </is>
      </c>
      <c r="D12231" t="n">
        <v>751702966</v>
      </c>
      <c r="E12231" t="n">
        <v>653003578</v>
      </c>
      <c r="F12231" t="n">
        <v>665269764</v>
      </c>
      <c r="G12231" t="n">
        <v>22342211</v>
      </c>
      <c r="H12231" t="n">
        <v>5.24</v>
      </c>
      <c r="I12231" t="n">
        <v>4.3</v>
      </c>
      <c r="J12231" t="n">
        <v>7.89</v>
      </c>
      <c r="K12231" t="n">
        <v>-45944054</v>
      </c>
      <c r="L12231" t="n">
        <v>52398083</v>
      </c>
      <c r="M12231" t="n">
        <v>52294425</v>
      </c>
      <c r="N12231" t="n">
        <v>-46689396</v>
      </c>
      <c r="O12231">
        <f>D12230</f>
      </c>
      <c r="P12231">
        <f>(E12231-F12231+G12231)/O12231*100</f>
      </c>
      <c r="Q12231">
        <f>H12230</f>
      </c>
      <c r="R12231">
        <f>I12230</f>
      </c>
      <c r="S12231">
        <f>H12231-H12230</f>
      </c>
      <c r="T12231">
        <f>I12231-I12230</f>
      </c>
      <c r="U12231">
        <f>(L12231-K12231)/(2*D12231*0.01)</f>
      </c>
      <c r="V12231">
        <f>(L12231+K12231)/(D12231*0.0001)</f>
      </c>
    </row>
    <row r="12232">
      <c r="A12232" t="n">
        <v>2023</v>
      </c>
      <c r="B12232" t="inlineStr">
        <is>
          <t>00367604</t>
        </is>
      </c>
      <c r="C12232" t="inlineStr">
        <is>
          <t>SM Life Design</t>
        </is>
      </c>
      <c r="D12232" t="n">
        <v>718566267</v>
      </c>
      <c r="E12232" t="n">
        <v>163440415</v>
      </c>
      <c r="F12232" t="n">
        <v>117665398</v>
      </c>
      <c r="G12232" t="n">
        <v>33841334</v>
      </c>
      <c r="H12232" t="n">
        <v>4.21</v>
      </c>
      <c r="I12232" t="n">
        <v>3.2</v>
      </c>
      <c r="J12232" t="n">
        <v>7.43</v>
      </c>
      <c r="K12232" t="n">
        <v>-42645162</v>
      </c>
      <c r="L12232" t="n">
        <v>48461504</v>
      </c>
      <c r="M12232" t="n">
        <v>48508600</v>
      </c>
      <c r="N12232" t="n">
        <v>-43458642</v>
      </c>
      <c r="O12232">
        <f>D12231</f>
      </c>
      <c r="P12232">
        <f>(E12232-F12232+G12232)/O12232*100</f>
      </c>
      <c r="Q12232">
        <f>H12231</f>
      </c>
      <c r="R12232">
        <f>I12231</f>
      </c>
      <c r="S12232">
        <f>H12232-H12231</f>
      </c>
      <c r="T12232">
        <f>I12232-I12231</f>
      </c>
      <c r="U12232">
        <f>(L12232-K12232)/(2*D12232*0.01)</f>
      </c>
      <c r="V12232">
        <f>(L12232+K12232)/(D12232*0.0001)</f>
      </c>
    </row>
    <row r="12233">
      <c r="A12233" t="n">
        <v>2024</v>
      </c>
      <c r="B12233" t="inlineStr">
        <is>
          <t>00367604</t>
        </is>
      </c>
      <c r="C12233" t="inlineStr">
        <is>
          <t>SM Life Design</t>
        </is>
      </c>
      <c r="D12233" t="n">
        <v>933503642</v>
      </c>
      <c r="E12233" t="n">
        <v>111498905</v>
      </c>
      <c r="F12233" t="n">
        <v>19414410</v>
      </c>
      <c r="G12233" t="n">
        <v>26718701</v>
      </c>
      <c r="H12233" t="n">
        <v>3.6</v>
      </c>
      <c r="I12233" t="n">
        <v>3.7</v>
      </c>
      <c r="J12233" t="n">
        <v>6.93</v>
      </c>
      <c r="K12233" t="n">
        <v>-53822727</v>
      </c>
      <c r="L12233" t="n">
        <v>61389564</v>
      </c>
      <c r="M12233" t="n">
        <v>60764275</v>
      </c>
      <c r="N12233" t="n">
        <v>-54308454</v>
      </c>
      <c r="O12233">
        <f>D12232</f>
      </c>
      <c r="P12233">
        <f>(E12233-F12233+G12233)/O12233*100</f>
      </c>
      <c r="Q12233">
        <f>H12232</f>
      </c>
      <c r="R12233">
        <f>I12232</f>
      </c>
      <c r="S12233">
        <f>H12233-H12232</f>
      </c>
      <c r="T12233">
        <f>I12233-I12232</f>
      </c>
      <c r="U12233">
        <f>(L12233-K12233)/(2*D12233*0.01)</f>
      </c>
      <c r="V12233">
        <f>(L12233+K12233)/(D12233*0.0001)</f>
      </c>
    </row>
    <row r="12234">
      <c r="A12234" t="n">
        <v>2025</v>
      </c>
      <c r="B12234" t="inlineStr">
        <is>
          <t>00367604</t>
        </is>
      </c>
      <c r="C12234" t="inlineStr">
        <is>
          <t>SM Life Design</t>
        </is>
      </c>
      <c r="D12234" t="n">
        <v>972085031</v>
      </c>
      <c r="E12234" t="n">
        <v>151521114</v>
      </c>
      <c r="F12234" t="n">
        <v>261850557</v>
      </c>
      <c r="G12234" t="n">
        <v>28781636</v>
      </c>
      <c r="H12234" t="n">
        <v>3.99</v>
      </c>
      <c r="I12234" t="n">
        <v>4.54</v>
      </c>
      <c r="J12234" t="n">
        <v>7.42</v>
      </c>
      <c r="K12234" t="n">
        <v>-58822658</v>
      </c>
      <c r="L12234" t="n">
        <v>67428821</v>
      </c>
      <c r="M12234" t="n">
        <v>66444106</v>
      </c>
      <c r="N12234" t="n">
        <v>-59115763</v>
      </c>
      <c r="O12234">
        <f>D12233</f>
      </c>
      <c r="P12234">
        <f>(E12234-F12234+G12234)/O12234*100</f>
      </c>
      <c r="Q12234">
        <f>H12233</f>
      </c>
      <c r="R12234">
        <f>I12233</f>
      </c>
      <c r="S12234">
        <f>H12234-H12233</f>
      </c>
      <c r="T12234">
        <f>I12234-I12233</f>
      </c>
      <c r="U12234">
        <f>(L12234-K12234)/(2*D12234*0.01)</f>
      </c>
      <c r="V12234">
        <f>(L12234+K12234)/(D12234*0.0001)</f>
      </c>
    </row>
    <row r="12235">
      <c r="A12235" t="n">
        <v>2023</v>
      </c>
      <c r="B12235" t="inlineStr">
        <is>
          <t>00367710</t>
        </is>
      </c>
      <c r="C12235" t="inlineStr">
        <is>
          <t>동인기연</t>
        </is>
      </c>
      <c r="D12235" t="n">
        <v>10568670000</v>
      </c>
      <c r="E12235" t="n">
        <v>1144363000</v>
      </c>
      <c r="F12235" t="n">
        <v>199047000</v>
      </c>
      <c r="G12235" t="n">
        <v>308869000</v>
      </c>
      <c r="H12235" t="n">
        <v>5.795</v>
      </c>
      <c r="I12235" t="n">
        <v>4.75</v>
      </c>
      <c r="J12235" t="n">
        <v>10.45</v>
      </c>
      <c r="K12235" t="n">
        <v>-497910000</v>
      </c>
      <c r="L12235" t="n">
        <v>660548000</v>
      </c>
      <c r="M12235" t="n">
        <v>680773000</v>
      </c>
      <c r="N12235" t="n">
        <v>-522967000</v>
      </c>
      <c r="U12235">
        <f>(L12235-K12235)/(2*D12235*0.01)</f>
      </c>
      <c r="V12235">
        <f>(L12235+K12235)/(D12235*0.0001)</f>
      </c>
    </row>
    <row r="12236">
      <c r="A12236" t="n">
        <v>2024</v>
      </c>
      <c r="B12236" t="inlineStr">
        <is>
          <t>00367710</t>
        </is>
      </c>
      <c r="C12236" t="inlineStr">
        <is>
          <t>동인기연</t>
        </is>
      </c>
      <c r="D12236" t="n">
        <v>12720753000</v>
      </c>
      <c r="E12236" t="n">
        <v>1474971000</v>
      </c>
      <c r="F12236" t="n">
        <v>948110000</v>
      </c>
      <c r="G12236" t="n">
        <v>370772000</v>
      </c>
      <c r="H12236" t="n">
        <v>4.93</v>
      </c>
      <c r="I12236" t="n">
        <v>4.88</v>
      </c>
      <c r="J12236" t="n">
        <v>13.25</v>
      </c>
      <c r="K12236" t="n">
        <v>-701899000</v>
      </c>
      <c r="L12236" t="n">
        <v>809033000</v>
      </c>
      <c r="M12236" t="n">
        <v>834666000</v>
      </c>
      <c r="N12236" t="n">
        <v>-734877000</v>
      </c>
      <c r="O12236">
        <f>D12235</f>
      </c>
      <c r="P12236">
        <f>(E12236-F12236+G12236)/O12236*100</f>
      </c>
      <c r="Q12236">
        <f>H12235</f>
      </c>
      <c r="R12236">
        <f>I12235</f>
      </c>
      <c r="S12236">
        <f>H12236-H12235</f>
      </c>
      <c r="T12236">
        <f>I12236-I12235</f>
      </c>
      <c r="U12236">
        <f>(L12236-K12236)/(2*D12236*0.01)</f>
      </c>
      <c r="V12236">
        <f>(L12236+K12236)/(D12236*0.0001)</f>
      </c>
    </row>
    <row r="12237">
      <c r="A12237" t="n">
        <v>2025</v>
      </c>
      <c r="B12237" t="inlineStr">
        <is>
          <t>00367710</t>
        </is>
      </c>
      <c r="C12237" t="inlineStr">
        <is>
          <t>동인기연</t>
        </is>
      </c>
      <c r="D12237" t="n">
        <v>13973981000</v>
      </c>
      <c r="E12237" t="n">
        <v>1792781000</v>
      </c>
      <c r="F12237" t="n">
        <v>268367000</v>
      </c>
      <c r="G12237" t="n">
        <v>414305000</v>
      </c>
      <c r="H12237" t="n">
        <v>5.41</v>
      </c>
      <c r="I12237" t="n">
        <v>4.88</v>
      </c>
      <c r="J12237" t="n">
        <v>10.61</v>
      </c>
      <c r="K12237" t="n">
        <v>-672380000</v>
      </c>
      <c r="L12237" t="n">
        <v>950532000</v>
      </c>
      <c r="M12237" t="n">
        <v>986322000</v>
      </c>
      <c r="N12237" t="n">
        <v>-715205000</v>
      </c>
      <c r="O12237">
        <f>D12236</f>
      </c>
      <c r="P12237">
        <f>(E12237-F12237+G12237)/O12237*100</f>
      </c>
      <c r="Q12237">
        <f>H12236</f>
      </c>
      <c r="R12237">
        <f>I12236</f>
      </c>
      <c r="S12237">
        <f>H12237-H12236</f>
      </c>
      <c r="T12237">
        <f>I12237-I12236</f>
      </c>
      <c r="U12237">
        <f>(L12237-K12237)/(2*D12237*0.01)</f>
      </c>
      <c r="V12237">
        <f>(L12237+K12237)/(D12237*0.0001)</f>
      </c>
    </row>
    <row r="12238">
      <c r="A12238" t="n">
        <v>2019</v>
      </c>
      <c r="B12238" t="inlineStr">
        <is>
          <t>00367844</t>
        </is>
      </c>
      <c r="C12238" t="inlineStr">
        <is>
          <t>자이에스앤디</t>
        </is>
      </c>
      <c r="D12238" t="n">
        <v>16245974000</v>
      </c>
      <c r="E12238" t="n">
        <v>5859778000</v>
      </c>
      <c r="F12238" t="n">
        <v>3338842000</v>
      </c>
      <c r="G12238" t="n">
        <v>114486000</v>
      </c>
      <c r="H12238" t="n">
        <v>2.9</v>
      </c>
      <c r="I12238" t="n">
        <v>3</v>
      </c>
    </row>
    <row r="12239">
      <c r="A12239" t="n">
        <v>2020</v>
      </c>
      <c r="B12239" t="inlineStr">
        <is>
          <t>00367844</t>
        </is>
      </c>
      <c r="C12239" t="inlineStr">
        <is>
          <t>자이에스앤디</t>
        </is>
      </c>
      <c r="D12239" t="n">
        <v>19672732000</v>
      </c>
      <c r="E12239" t="n">
        <v>6732350000</v>
      </c>
      <c r="F12239" t="n">
        <v>4585311000</v>
      </c>
      <c r="G12239" t="n">
        <v>232436000</v>
      </c>
      <c r="H12239" t="n">
        <v>2.71</v>
      </c>
      <c r="I12239" t="n">
        <v>3</v>
      </c>
      <c r="K12239" t="n">
        <v>-780282000</v>
      </c>
      <c r="L12239" t="n">
        <v>886758000</v>
      </c>
      <c r="M12239" t="n">
        <v>875871000</v>
      </c>
      <c r="N12239" t="n">
        <v>-785907000</v>
      </c>
      <c r="O12239">
        <f>D12238</f>
      </c>
      <c r="P12239">
        <f>(E12239-F12239+G12239)/O12239*100</f>
      </c>
      <c r="Q12239">
        <f>H12238</f>
      </c>
      <c r="R12239">
        <f>I12238</f>
      </c>
      <c r="S12239">
        <f>H12239-H12238</f>
      </c>
      <c r="T12239">
        <f>I12239-I12238</f>
      </c>
      <c r="U12239">
        <f>(L12239-K12239)/(2*D12239*0.01)</f>
      </c>
      <c r="V12239">
        <f>(L12239+K12239)/(D12239*0.0001)</f>
      </c>
    </row>
    <row r="12240">
      <c r="A12240" t="n">
        <v>2021</v>
      </c>
      <c r="B12240" t="inlineStr">
        <is>
          <t>00367844</t>
        </is>
      </c>
      <c r="C12240" t="inlineStr">
        <is>
          <t>자이에스앤디</t>
        </is>
      </c>
      <c r="D12240" t="n">
        <v>20956452000</v>
      </c>
      <c r="O12240">
        <f>D12239</f>
      </c>
    </row>
    <row r="12241">
      <c r="A12241" t="n">
        <v>2022</v>
      </c>
      <c r="B12241" t="inlineStr">
        <is>
          <t>00367844</t>
        </is>
      </c>
      <c r="C12241" t="inlineStr">
        <is>
          <t>자이에스앤디</t>
        </is>
      </c>
      <c r="D12241" t="n">
        <v>63021098000</v>
      </c>
      <c r="O12241">
        <f>D12240</f>
      </c>
    </row>
    <row r="12242">
      <c r="A12242" t="n">
        <v>2023</v>
      </c>
      <c r="B12242" t="inlineStr">
        <is>
          <t>00367844</t>
        </is>
      </c>
      <c r="C12242" t="inlineStr">
        <is>
          <t>자이에스앤디</t>
        </is>
      </c>
      <c r="D12242" t="n">
        <v>80469108000</v>
      </c>
      <c r="O12242">
        <f>D12241</f>
      </c>
    </row>
    <row r="12243">
      <c r="A12243" t="n">
        <v>2024</v>
      </c>
      <c r="B12243" t="inlineStr">
        <is>
          <t>00367844</t>
        </is>
      </c>
      <c r="C12243" t="inlineStr">
        <is>
          <t>자이에스앤디</t>
        </is>
      </c>
      <c r="D12243" t="n">
        <v>92305000000</v>
      </c>
      <c r="E12243" t="n">
        <v>14345000000</v>
      </c>
      <c r="F12243" t="n">
        <v>10761000000</v>
      </c>
      <c r="G12243" t="n">
        <v>3459000000</v>
      </c>
      <c r="H12243" t="n">
        <v>3.95</v>
      </c>
      <c r="I12243" t="n">
        <v>4.685</v>
      </c>
      <c r="K12243" t="n">
        <v>-6363000000</v>
      </c>
      <c r="L12243" t="n">
        <v>7169000000</v>
      </c>
      <c r="M12243" t="n">
        <v>7015000000</v>
      </c>
      <c r="N12243" t="n">
        <v>-6356000000</v>
      </c>
      <c r="O12243">
        <f>D12242</f>
      </c>
      <c r="P12243">
        <f>(E12243-F12243+G12243)/O12243*100</f>
      </c>
      <c r="U12243">
        <f>(L12243-K12243)/(2*D12243*0.01)</f>
      </c>
      <c r="V12243">
        <f>(L12243+K12243)/(D12243*0.0001)</f>
      </c>
    </row>
    <row r="12244">
      <c r="A12244" t="n">
        <v>2014</v>
      </c>
      <c r="B12244" t="inlineStr">
        <is>
          <t>00369107</t>
        </is>
      </c>
      <c r="C12244" t="inlineStr">
        <is>
          <t>우리바이오</t>
        </is>
      </c>
      <c r="D12244" t="n">
        <v>10710484000</v>
      </c>
      <c r="E12244" t="n">
        <v>3141676000</v>
      </c>
      <c r="F12244" t="n">
        <v>3152541000</v>
      </c>
      <c r="G12244" t="n">
        <v>287795000</v>
      </c>
      <c r="H12244" t="n">
        <v>2.49</v>
      </c>
      <c r="I12244" t="n">
        <v>5.08</v>
      </c>
    </row>
    <row r="12245">
      <c r="A12245" t="n">
        <v>2016</v>
      </c>
      <c r="B12245" t="inlineStr">
        <is>
          <t>00369107</t>
        </is>
      </c>
      <c r="C12245" t="inlineStr">
        <is>
          <t>우리바이오</t>
        </is>
      </c>
      <c r="D12245" t="n">
        <v>12448331963</v>
      </c>
      <c r="E12245" t="n">
        <v>2898068472</v>
      </c>
      <c r="F12245" t="n">
        <v>1370759129</v>
      </c>
      <c r="G12245" t="n">
        <v>201343356</v>
      </c>
      <c r="H12245" t="n">
        <v>2.06</v>
      </c>
      <c r="I12245" t="n">
        <v>3.96</v>
      </c>
    </row>
    <row r="12246">
      <c r="A12246" t="n">
        <v>2017</v>
      </c>
      <c r="B12246" t="inlineStr">
        <is>
          <t>00369107</t>
        </is>
      </c>
      <c r="C12246" t="inlineStr">
        <is>
          <t>우리바이오</t>
        </is>
      </c>
      <c r="D12246" t="n">
        <v>11857615130</v>
      </c>
      <c r="E12246" t="n">
        <v>3109821297</v>
      </c>
      <c r="F12246" t="n">
        <v>2816367903</v>
      </c>
      <c r="G12246" t="n">
        <v>222216368</v>
      </c>
      <c r="H12246" t="n">
        <v>2.45</v>
      </c>
      <c r="I12246" t="n">
        <v>3.93</v>
      </c>
      <c r="O12246">
        <f>D12245</f>
      </c>
      <c r="P12246">
        <f>(E12246-F12246+G12246)/O12246*100</f>
      </c>
      <c r="Q12246">
        <f>H12245</f>
      </c>
      <c r="R12246">
        <f>I12245</f>
      </c>
      <c r="S12246">
        <f>H12246-H12245</f>
      </c>
      <c r="T12246">
        <f>I12246-I12245</f>
      </c>
    </row>
    <row r="12247">
      <c r="A12247" t="n">
        <v>2018</v>
      </c>
      <c r="B12247" t="inlineStr">
        <is>
          <t>00369107</t>
        </is>
      </c>
      <c r="C12247" t="inlineStr">
        <is>
          <t>우리바이오</t>
        </is>
      </c>
      <c r="D12247" t="n">
        <v>10459884307</v>
      </c>
      <c r="E12247" t="n">
        <v>1914755070</v>
      </c>
      <c r="F12247" t="n">
        <v>3848160257</v>
      </c>
      <c r="G12247" t="n">
        <v>250124290</v>
      </c>
      <c r="H12247" t="n">
        <v>1.96</v>
      </c>
      <c r="I12247" t="n">
        <v>3.93</v>
      </c>
      <c r="O12247">
        <f>D12246</f>
      </c>
      <c r="P12247">
        <f>(E12247-F12247+G12247)/O12247*100</f>
      </c>
      <c r="Q12247">
        <f>H12246</f>
      </c>
      <c r="R12247">
        <f>I12246</f>
      </c>
      <c r="S12247">
        <f>H12247-H12246</f>
      </c>
      <c r="T12247">
        <f>I12247-I12246</f>
      </c>
    </row>
    <row r="12248">
      <c r="A12248" t="n">
        <v>2019</v>
      </c>
      <c r="B12248" t="inlineStr">
        <is>
          <t>00369107</t>
        </is>
      </c>
      <c r="C12248" t="inlineStr">
        <is>
          <t>우리바이오</t>
        </is>
      </c>
      <c r="D12248" t="n">
        <v>11992358388</v>
      </c>
      <c r="E12248" t="n">
        <v>1974111015</v>
      </c>
      <c r="F12248" t="n">
        <v>2240338690</v>
      </c>
      <c r="G12248" t="n">
        <v>90041441</v>
      </c>
      <c r="H12248" t="n">
        <v>1.87</v>
      </c>
      <c r="I12248" t="n">
        <v>4.25</v>
      </c>
      <c r="O12248">
        <f>D12247</f>
      </c>
      <c r="P12248">
        <f>(E12248-F12248+G12248)/O12248*100</f>
      </c>
      <c r="Q12248">
        <f>H12247</f>
      </c>
      <c r="R12248">
        <f>I12247</f>
      </c>
      <c r="S12248">
        <f>H12248-H12247</f>
      </c>
      <c r="T12248">
        <f>I12248-I12247</f>
      </c>
    </row>
    <row r="12249">
      <c r="A12249" t="n">
        <v>2020</v>
      </c>
      <c r="B12249" t="inlineStr">
        <is>
          <t>00369107</t>
        </is>
      </c>
      <c r="C12249" t="inlineStr">
        <is>
          <t>우리바이오</t>
        </is>
      </c>
      <c r="D12249" t="n">
        <v>1968394339</v>
      </c>
      <c r="E12249" t="n">
        <v>320093324</v>
      </c>
      <c r="F12249" t="n">
        <v>229918100</v>
      </c>
      <c r="G12249" t="n">
        <v>33229985</v>
      </c>
      <c r="H12249" t="n">
        <v>1.7</v>
      </c>
      <c r="I12249" t="n">
        <v>4.82</v>
      </c>
      <c r="O12249">
        <f>D12248</f>
      </c>
      <c r="P12249">
        <f>(E12249-F12249+G12249)/O12249*100</f>
      </c>
      <c r="Q12249">
        <f>H12248</f>
      </c>
      <c r="R12249">
        <f>I12248</f>
      </c>
      <c r="S12249">
        <f>H12249-H12248</f>
      </c>
      <c r="T12249">
        <f>I12249-I12248</f>
      </c>
    </row>
    <row r="12250">
      <c r="A12250" t="n">
        <v>2021</v>
      </c>
      <c r="B12250" t="inlineStr">
        <is>
          <t>00369107</t>
        </is>
      </c>
      <c r="C12250" t="inlineStr">
        <is>
          <t>우리바이오</t>
        </is>
      </c>
      <c r="D12250" t="n">
        <v>15136985493</v>
      </c>
      <c r="E12250" t="n">
        <v>2571092389</v>
      </c>
      <c r="F12250" t="n">
        <v>1666848649</v>
      </c>
      <c r="G12250" t="n">
        <v>137050385</v>
      </c>
      <c r="H12250" t="n">
        <v>2.425</v>
      </c>
      <c r="I12250" t="n">
        <v>4.145</v>
      </c>
      <c r="O12250">
        <f>D12249</f>
      </c>
      <c r="P12250">
        <f>(E12250-F12250+G12250)/O12250*100</f>
      </c>
      <c r="Q12250">
        <f>H12249</f>
      </c>
      <c r="R12250">
        <f>I12249</f>
      </c>
      <c r="S12250">
        <f>H12250-H12249</f>
      </c>
      <c r="T12250">
        <f>I12250-I12249</f>
      </c>
    </row>
    <row r="12251">
      <c r="A12251" t="n">
        <v>2022</v>
      </c>
      <c r="B12251" t="inlineStr">
        <is>
          <t>00369107</t>
        </is>
      </c>
      <c r="C12251" t="inlineStr">
        <is>
          <t>우리바이오</t>
        </is>
      </c>
      <c r="D12251" t="n">
        <v>14759325548</v>
      </c>
      <c r="E12251" t="n">
        <v>3160131997</v>
      </c>
      <c r="F12251" t="n">
        <v>1809267314</v>
      </c>
      <c r="G12251" t="n">
        <v>325301720</v>
      </c>
      <c r="H12251" t="n">
        <v>4.445</v>
      </c>
      <c r="I12251" t="n">
        <v>4.73</v>
      </c>
      <c r="O12251">
        <f>D12250</f>
      </c>
      <c r="P12251">
        <f>(E12251-F12251+G12251)/O12251*100</f>
      </c>
      <c r="Q12251">
        <f>H12250</f>
      </c>
      <c r="R12251">
        <f>I12250</f>
      </c>
      <c r="S12251">
        <f>H12251-H12250</f>
      </c>
      <c r="T12251">
        <f>I12251-I12250</f>
      </c>
    </row>
    <row r="12252">
      <c r="A12252" t="n">
        <v>2023</v>
      </c>
      <c r="B12252" t="inlineStr">
        <is>
          <t>00369107</t>
        </is>
      </c>
      <c r="C12252" t="inlineStr">
        <is>
          <t>우리바이오</t>
        </is>
      </c>
      <c r="D12252" t="n">
        <v>20789290084</v>
      </c>
      <c r="E12252" t="n">
        <v>3326260885</v>
      </c>
      <c r="F12252" t="n">
        <v>1652655099</v>
      </c>
      <c r="G12252" t="n">
        <v>527150106</v>
      </c>
      <c r="H12252" t="n">
        <v>3.715</v>
      </c>
      <c r="I12252" t="n">
        <v>4.985</v>
      </c>
      <c r="O12252">
        <f>D12251</f>
      </c>
      <c r="P12252">
        <f>(E12252-F12252+G12252)/O12252*100</f>
      </c>
      <c r="Q12252">
        <f>H12251</f>
      </c>
      <c r="R12252">
        <f>I12251</f>
      </c>
      <c r="S12252">
        <f>H12252-H12251</f>
      </c>
      <c r="T12252">
        <f>I12252-I12251</f>
      </c>
    </row>
    <row r="12253">
      <c r="A12253" t="n">
        <v>2024</v>
      </c>
      <c r="B12253" t="inlineStr">
        <is>
          <t>00369107</t>
        </is>
      </c>
      <c r="C12253" t="inlineStr">
        <is>
          <t>우리바이오</t>
        </is>
      </c>
      <c r="D12253" t="n">
        <v>25223004104</v>
      </c>
      <c r="E12253" t="n">
        <v>3776711934</v>
      </c>
      <c r="F12253" t="n">
        <v>1999046764</v>
      </c>
      <c r="G12253" t="n">
        <v>480371675</v>
      </c>
      <c r="H12253" t="n">
        <v>3.575</v>
      </c>
      <c r="I12253" t="n">
        <v>5.115</v>
      </c>
      <c r="K12253" t="n">
        <v>-1345762705</v>
      </c>
      <c r="L12253" t="n">
        <v>1543423070</v>
      </c>
      <c r="M12253" t="n">
        <v>1534937915</v>
      </c>
      <c r="N12253" t="n">
        <v>-1363696138</v>
      </c>
      <c r="O12253">
        <f>D12252</f>
      </c>
      <c r="P12253">
        <f>(E12253-F12253+G12253)/O12253*100</f>
      </c>
      <c r="Q12253">
        <f>H12252</f>
      </c>
      <c r="R12253">
        <f>I12252</f>
      </c>
      <c r="S12253">
        <f>H12253-H12252</f>
      </c>
      <c r="T12253">
        <f>I12253-I12252</f>
      </c>
      <c r="U12253">
        <f>(L12253-K12253)/(2*D12253*0.01)</f>
      </c>
      <c r="V12253">
        <f>(L12253+K12253)/(D12253*0.0001)</f>
      </c>
    </row>
    <row r="12254">
      <c r="A12254" t="n">
        <v>2025</v>
      </c>
      <c r="B12254" t="inlineStr">
        <is>
          <t>00369107</t>
        </is>
      </c>
      <c r="C12254" t="inlineStr">
        <is>
          <t>우리바이오</t>
        </is>
      </c>
      <c r="D12254" t="n">
        <v>22970002289</v>
      </c>
      <c r="E12254" t="n">
        <v>4195083221</v>
      </c>
      <c r="F12254" t="n">
        <v>6222927186</v>
      </c>
      <c r="G12254" t="n">
        <v>625298832</v>
      </c>
      <c r="H12254" t="n">
        <v>3.915</v>
      </c>
      <c r="I12254" t="n">
        <v>4.98</v>
      </c>
      <c r="O12254">
        <f>D12253</f>
      </c>
      <c r="P12254">
        <f>(E12254-F12254+G12254)/O12254*100</f>
      </c>
      <c r="Q12254">
        <f>H12253</f>
      </c>
      <c r="R12254">
        <f>I12253</f>
      </c>
      <c r="S12254">
        <f>H12254-H12253</f>
      </c>
      <c r="T12254">
        <f>I12254-I12253</f>
      </c>
    </row>
    <row r="12255">
      <c r="A12255" t="n">
        <v>2014</v>
      </c>
      <c r="B12255" t="inlineStr">
        <is>
          <t>00369170</t>
        </is>
      </c>
      <c r="C12255" t="inlineStr">
        <is>
          <t>인터플렉스</t>
        </is>
      </c>
      <c r="D12255" t="n">
        <v>8616252000</v>
      </c>
      <c r="E12255" t="n">
        <v>2244535000</v>
      </c>
      <c r="F12255" t="n">
        <v>3593098000</v>
      </c>
      <c r="G12255" t="n">
        <v>254149000</v>
      </c>
      <c r="H12255" t="n">
        <v>2.5</v>
      </c>
      <c r="I12255" t="n">
        <v>5</v>
      </c>
      <c r="K12255" t="n">
        <v>-284001000</v>
      </c>
      <c r="L12255" t="n">
        <v>177947000</v>
      </c>
      <c r="M12255" t="n">
        <v>169724000</v>
      </c>
      <c r="N12255" t="n">
        <v>-280913000</v>
      </c>
      <c r="U12255">
        <f>(L12255-K12255)/(2*D12255*0.01)</f>
      </c>
    </row>
    <row r="12256">
      <c r="A12256" t="n">
        <v>2015</v>
      </c>
      <c r="B12256" t="inlineStr">
        <is>
          <t>00369170</t>
        </is>
      </c>
      <c r="C12256" t="inlineStr">
        <is>
          <t>인터플렉스</t>
        </is>
      </c>
      <c r="D12256" t="n">
        <v>9830196000</v>
      </c>
      <c r="E12256" t="n">
        <v>1864118000</v>
      </c>
      <c r="F12256" t="n">
        <v>1729488000</v>
      </c>
      <c r="G12256" t="n">
        <v>180969000</v>
      </c>
      <c r="H12256" t="n">
        <v>1.9</v>
      </c>
      <c r="I12256" t="n">
        <v>6.5</v>
      </c>
      <c r="K12256" t="n">
        <v>-282348000</v>
      </c>
      <c r="L12256" t="n">
        <v>306894000</v>
      </c>
      <c r="M12256" t="n">
        <v>290251000</v>
      </c>
      <c r="N12256" t="n">
        <v>-530446000</v>
      </c>
      <c r="O12256">
        <f>D12255</f>
      </c>
      <c r="P12256">
        <f>(E12256-F12256+G12256)/O12256*100</f>
      </c>
      <c r="Q12256">
        <f>H12255</f>
      </c>
      <c r="R12256">
        <f>I12255</f>
      </c>
      <c r="S12256">
        <f>H12256-H12255</f>
      </c>
      <c r="T12256">
        <f>I12256-I12255</f>
      </c>
      <c r="U12256">
        <f>(L12256-K12256)/(2*D12256*0.01)</f>
      </c>
      <c r="V12256">
        <f>(L12256+K12256)/(D12256*0.0001)</f>
      </c>
    </row>
    <row r="12257">
      <c r="A12257" t="n">
        <v>2016</v>
      </c>
      <c r="B12257" t="inlineStr">
        <is>
          <t>00369170</t>
        </is>
      </c>
      <c r="C12257" t="inlineStr">
        <is>
          <t>인터플렉스</t>
        </is>
      </c>
      <c r="D12257" t="n">
        <v>10767549000</v>
      </c>
      <c r="E12257" t="n">
        <v>1770405000</v>
      </c>
      <c r="F12257" t="n">
        <v>1104337000</v>
      </c>
      <c r="G12257" t="n">
        <v>161688000</v>
      </c>
      <c r="H12257" t="n">
        <v>1.9</v>
      </c>
      <c r="I12257" t="n">
        <v>5</v>
      </c>
      <c r="K12257" t="n">
        <v>-295666000</v>
      </c>
      <c r="L12257" t="n">
        <v>320344000</v>
      </c>
      <c r="M12257" t="n">
        <v>307458000</v>
      </c>
      <c r="N12257" t="n">
        <v>-289921000</v>
      </c>
      <c r="O12257">
        <f>D12256</f>
      </c>
      <c r="P12257">
        <f>(E12257-F12257+G12257)/O12257*100</f>
      </c>
      <c r="Q12257">
        <f>H12256</f>
      </c>
      <c r="R12257">
        <f>I12256</f>
      </c>
      <c r="S12257">
        <f>H12257-H12256</f>
      </c>
      <c r="T12257">
        <f>I12257-I12256</f>
      </c>
      <c r="U12257">
        <f>(L12257-K12257)/(2*D12257*0.01)</f>
      </c>
      <c r="V12257">
        <f>(L12257+K12257)/(D12257*0.0001)</f>
      </c>
    </row>
    <row r="12258">
      <c r="A12258" t="n">
        <v>2017</v>
      </c>
      <c r="B12258" t="inlineStr">
        <is>
          <t>00369170</t>
        </is>
      </c>
      <c r="C12258" t="inlineStr">
        <is>
          <t>인터플렉스</t>
        </is>
      </c>
      <c r="D12258" t="n">
        <v>12689177000</v>
      </c>
      <c r="E12258" t="n">
        <v>1617057000</v>
      </c>
      <c r="F12258" t="n">
        <v>1494793000</v>
      </c>
      <c r="G12258" t="n">
        <v>176850000</v>
      </c>
      <c r="H12258" t="n">
        <v>2.5</v>
      </c>
      <c r="I12258" t="n">
        <v>5</v>
      </c>
      <c r="K12258" t="n">
        <v>-536097000</v>
      </c>
      <c r="L12258" t="n">
        <v>593194000</v>
      </c>
      <c r="M12258" t="n">
        <v>572609000</v>
      </c>
      <c r="N12258" t="n">
        <v>-528735000</v>
      </c>
      <c r="O12258">
        <f>D12257</f>
      </c>
      <c r="P12258">
        <f>(E12258-F12258+G12258)/O12258*100</f>
      </c>
      <c r="Q12258">
        <f>H12257</f>
      </c>
      <c r="R12258">
        <f>I12257</f>
      </c>
      <c r="S12258">
        <f>H12258-H12257</f>
      </c>
      <c r="T12258">
        <f>I12258-I12257</f>
      </c>
      <c r="U12258">
        <f>(L12258-K12258)/(2*D12258*0.01)</f>
      </c>
      <c r="V12258">
        <f>(L12258+K12258)/(D12258*0.0001)</f>
      </c>
    </row>
    <row r="12259">
      <c r="A12259" t="n">
        <v>2018</v>
      </c>
      <c r="B12259" t="inlineStr">
        <is>
          <t>00369170</t>
        </is>
      </c>
      <c r="C12259" t="inlineStr">
        <is>
          <t>인터플렉스</t>
        </is>
      </c>
      <c r="D12259" t="n">
        <v>8896176000</v>
      </c>
      <c r="E12259" t="n">
        <v>1531618000</v>
      </c>
      <c r="F12259" t="n">
        <v>5181797000</v>
      </c>
      <c r="G12259" t="n">
        <v>216723000</v>
      </c>
      <c r="H12259" t="n">
        <v>2.2</v>
      </c>
      <c r="I12259" t="n">
        <v>5</v>
      </c>
      <c r="K12259" t="n">
        <v>-388584000</v>
      </c>
      <c r="L12259" t="n">
        <v>430412000</v>
      </c>
      <c r="M12259" t="n">
        <v>414191000</v>
      </c>
      <c r="N12259" t="n">
        <v>-382183000</v>
      </c>
      <c r="O12259">
        <f>D12258</f>
      </c>
      <c r="P12259">
        <f>(E12259-F12259+G12259)/O12259*100</f>
      </c>
      <c r="Q12259">
        <f>H12258</f>
      </c>
      <c r="R12259">
        <f>I12258</f>
      </c>
      <c r="S12259">
        <f>H12259-H12258</f>
      </c>
      <c r="T12259">
        <f>I12259-I12258</f>
      </c>
      <c r="U12259">
        <f>(L12259-K12259)/(2*D12259*0.01)</f>
      </c>
      <c r="V12259">
        <f>(L12259+K12259)/(D12259*0.0001)</f>
      </c>
    </row>
    <row r="12260">
      <c r="A12260" t="n">
        <v>2019</v>
      </c>
      <c r="B12260" t="inlineStr">
        <is>
          <t>00369170</t>
        </is>
      </c>
      <c r="C12260" t="inlineStr">
        <is>
          <t>인터플렉스</t>
        </is>
      </c>
      <c r="D12260" t="n">
        <v>9789689000</v>
      </c>
      <c r="E12260" t="n">
        <v>1201078000</v>
      </c>
      <c r="F12260" t="n">
        <v>1062496000</v>
      </c>
      <c r="G12260" t="n">
        <v>179004000</v>
      </c>
      <c r="H12260" t="n">
        <v>1.8</v>
      </c>
      <c r="I12260" t="n">
        <v>5</v>
      </c>
      <c r="K12260" t="n">
        <v>-438903000</v>
      </c>
      <c r="L12260" t="n">
        <v>488084000</v>
      </c>
      <c r="M12260" t="n">
        <v>467717000</v>
      </c>
      <c r="N12260" t="n">
        <v>-430081000</v>
      </c>
      <c r="O12260">
        <f>D12259</f>
      </c>
      <c r="P12260">
        <f>(E12260-F12260+G12260)/O12260*100</f>
      </c>
      <c r="Q12260">
        <f>H12259</f>
      </c>
      <c r="R12260">
        <f>I12259</f>
      </c>
      <c r="S12260">
        <f>H12260-H12259</f>
      </c>
      <c r="T12260">
        <f>I12260-I12259</f>
      </c>
      <c r="U12260">
        <f>(L12260-K12260)/(2*D12260*0.01)</f>
      </c>
      <c r="V12260">
        <f>(L12260+K12260)/(D12260*0.0001)</f>
      </c>
    </row>
    <row r="12261">
      <c r="A12261" t="n">
        <v>2020</v>
      </c>
      <c r="B12261" t="inlineStr">
        <is>
          <t>00369170</t>
        </is>
      </c>
      <c r="C12261" t="inlineStr">
        <is>
          <t>인터플렉스</t>
        </is>
      </c>
      <c r="D12261" t="n">
        <v>12138366000</v>
      </c>
      <c r="E12261" t="n">
        <v>1331018000</v>
      </c>
      <c r="F12261" t="n">
        <v>1009528000</v>
      </c>
      <c r="G12261" t="n">
        <v>162320000</v>
      </c>
      <c r="H12261" t="n">
        <v>2.07</v>
      </c>
      <c r="I12261" t="n">
        <v>5</v>
      </c>
      <c r="K12261" t="n">
        <v>-938090000</v>
      </c>
      <c r="L12261" t="n">
        <v>1090252000</v>
      </c>
      <c r="M12261" t="n">
        <v>1102722000</v>
      </c>
      <c r="N12261" t="n">
        <v>-965034000</v>
      </c>
      <c r="O12261">
        <f>D12260</f>
      </c>
      <c r="P12261">
        <f>(E12261-F12261+G12261)/O12261*100</f>
      </c>
      <c r="Q12261">
        <f>H12260</f>
      </c>
      <c r="R12261">
        <f>I12260</f>
      </c>
      <c r="S12261">
        <f>H12261-H12260</f>
      </c>
      <c r="T12261">
        <f>I12261-I12260</f>
      </c>
      <c r="U12261">
        <f>(L12261-K12261)/(2*D12261*0.01)</f>
      </c>
      <c r="V12261">
        <f>(L12261+K12261)/(D12261*0.0001)</f>
      </c>
    </row>
    <row r="12262">
      <c r="A12262" t="n">
        <v>2021</v>
      </c>
      <c r="B12262" t="inlineStr">
        <is>
          <t>00369170</t>
        </is>
      </c>
      <c r="C12262" t="inlineStr">
        <is>
          <t>인터플렉스</t>
        </is>
      </c>
      <c r="D12262" t="n">
        <v>11654125000</v>
      </c>
      <c r="E12262" t="n">
        <v>1949039000</v>
      </c>
      <c r="F12262" t="n">
        <v>1874628000</v>
      </c>
      <c r="G12262" t="n">
        <v>228805000</v>
      </c>
      <c r="H12262" t="n">
        <v>2.62</v>
      </c>
      <c r="I12262" t="n">
        <v>5</v>
      </c>
      <c r="K12262" t="n">
        <v>-874162000</v>
      </c>
      <c r="L12262" t="n">
        <v>1012317000</v>
      </c>
      <c r="M12262" t="n">
        <v>1029822000</v>
      </c>
      <c r="N12262" t="n">
        <v>-903809000</v>
      </c>
      <c r="O12262">
        <f>D12261</f>
      </c>
      <c r="P12262">
        <f>(E12262-F12262+G12262)/O12262*100</f>
      </c>
      <c r="Q12262">
        <f>H12261</f>
      </c>
      <c r="R12262">
        <f>I12261</f>
      </c>
      <c r="S12262">
        <f>H12262-H12261</f>
      </c>
      <c r="T12262">
        <f>I12262-I12261</f>
      </c>
      <c r="U12262">
        <f>(L12262-K12262)/(2*D12262*0.01)</f>
      </c>
      <c r="V12262">
        <f>(L12262+K12262)/(D12262*0.0001)</f>
      </c>
    </row>
    <row r="12263">
      <c r="A12263" t="n">
        <v>2022</v>
      </c>
      <c r="B12263" t="inlineStr">
        <is>
          <t>00369170</t>
        </is>
      </c>
      <c r="C12263" t="inlineStr">
        <is>
          <t>인터플렉스</t>
        </is>
      </c>
      <c r="D12263" t="n">
        <v>9891184000</v>
      </c>
      <c r="E12263" t="n">
        <v>1758401000</v>
      </c>
      <c r="F12263" t="n">
        <v>1678667000</v>
      </c>
      <c r="G12263" t="n">
        <v>277612000</v>
      </c>
      <c r="H12263" t="n">
        <v>5.18</v>
      </c>
      <c r="I12263" t="n">
        <v>5</v>
      </c>
      <c r="K12263" t="n">
        <v>-640207000</v>
      </c>
      <c r="L12263" t="n">
        <v>731791000</v>
      </c>
      <c r="M12263" t="n">
        <v>764284000</v>
      </c>
      <c r="N12263" t="n">
        <v>-677463000</v>
      </c>
      <c r="O12263">
        <f>D12262</f>
      </c>
      <c r="P12263">
        <f>(E12263-F12263+G12263)/O12263*100</f>
      </c>
      <c r="Q12263">
        <f>H12262</f>
      </c>
      <c r="R12263">
        <f>I12262</f>
      </c>
      <c r="S12263">
        <f>H12263-H12262</f>
      </c>
      <c r="T12263">
        <f>I12263-I12262</f>
      </c>
      <c r="U12263">
        <f>(L12263-K12263)/(2*D12263*0.01)</f>
      </c>
      <c r="V12263">
        <f>(L12263+K12263)/(D12263*0.0001)</f>
      </c>
    </row>
    <row r="12264">
      <c r="A12264" t="n">
        <v>2023</v>
      </c>
      <c r="B12264" t="inlineStr">
        <is>
          <t>00369170</t>
        </is>
      </c>
      <c r="C12264" t="inlineStr">
        <is>
          <t>인터플렉스</t>
        </is>
      </c>
      <c r="D12264" t="n">
        <v>11222358000</v>
      </c>
      <c r="E12264" t="n">
        <v>1388484000</v>
      </c>
      <c r="F12264" t="n">
        <v>1452475000</v>
      </c>
      <c r="G12264" t="n">
        <v>457315000</v>
      </c>
      <c r="H12264" t="n">
        <v>4.14</v>
      </c>
      <c r="I12264" t="n">
        <v>5</v>
      </c>
      <c r="K12264" t="n">
        <v>-491496000</v>
      </c>
      <c r="L12264" t="n">
        <v>544513000</v>
      </c>
      <c r="M12264" t="n">
        <v>10634458000</v>
      </c>
      <c r="N12264" t="n">
        <v>-492125000</v>
      </c>
      <c r="O12264">
        <f>D12263</f>
      </c>
      <c r="P12264">
        <f>(E12264-F12264+G12264)/O12264*100</f>
      </c>
      <c r="Q12264">
        <f>H12263</f>
      </c>
      <c r="R12264">
        <f>I12263</f>
      </c>
      <c r="S12264">
        <f>H12264-H12263</f>
      </c>
      <c r="T12264">
        <f>I12264-I12263</f>
      </c>
      <c r="U12264">
        <f>(L12264-K12264)/(2*D12264*0.01)</f>
      </c>
      <c r="V12264">
        <f>(L12264+K12264)/(D12264*0.0001)</f>
      </c>
    </row>
    <row r="12265">
      <c r="A12265" t="n">
        <v>2024</v>
      </c>
      <c r="B12265" t="inlineStr">
        <is>
          <t>00369170</t>
        </is>
      </c>
      <c r="C12265" t="inlineStr">
        <is>
          <t>인터플렉스</t>
        </is>
      </c>
      <c r="D12265" t="n">
        <v>12542916000</v>
      </c>
      <c r="E12265" t="n">
        <v>1428895000</v>
      </c>
      <c r="F12265" t="n">
        <v>1385088000</v>
      </c>
      <c r="G12265" t="n">
        <v>400111000</v>
      </c>
      <c r="H12265" t="n">
        <v>3.5</v>
      </c>
      <c r="I12265" t="n">
        <v>5</v>
      </c>
      <c r="J12265" t="n">
        <v>4.67</v>
      </c>
      <c r="K12265" t="n">
        <v>-555001000</v>
      </c>
      <c r="L12265" t="n">
        <v>615546000</v>
      </c>
      <c r="M12265" t="n">
        <v>600265000</v>
      </c>
      <c r="N12265" t="n">
        <v>-552465000</v>
      </c>
      <c r="O12265">
        <f>D12264</f>
      </c>
      <c r="P12265">
        <f>(E12265-F12265+G12265)/O12265*100</f>
      </c>
      <c r="Q12265">
        <f>H12264</f>
      </c>
      <c r="R12265">
        <f>I12264</f>
      </c>
      <c r="S12265">
        <f>H12265-H12264</f>
      </c>
      <c r="T12265">
        <f>I12265-I12264</f>
      </c>
      <c r="U12265">
        <f>(L12265-K12265)/(2*D12265*0.01)</f>
      </c>
      <c r="V12265">
        <f>(L12265+K12265)/(D12265*0.0001)</f>
      </c>
    </row>
    <row r="12266">
      <c r="A12266" t="n">
        <v>2025</v>
      </c>
      <c r="B12266" t="inlineStr">
        <is>
          <t>00369170</t>
        </is>
      </c>
      <c r="C12266" t="inlineStr">
        <is>
          <t>인터플렉스</t>
        </is>
      </c>
      <c r="D12266" t="n">
        <v>11451997000</v>
      </c>
      <c r="E12266" t="n">
        <v>1576564000</v>
      </c>
      <c r="F12266" t="n">
        <v>2954373000</v>
      </c>
      <c r="G12266" t="n">
        <v>356145000</v>
      </c>
      <c r="H12266" t="n">
        <v>3.82</v>
      </c>
      <c r="I12266" t="n">
        <v>5</v>
      </c>
      <c r="J12266" t="n">
        <v>4.44</v>
      </c>
      <c r="K12266" t="n">
        <v>-482489000</v>
      </c>
      <c r="L12266" t="n">
        <v>533791000</v>
      </c>
      <c r="M12266" t="n">
        <v>522248000</v>
      </c>
      <c r="N12266" t="n">
        <v>-481694000</v>
      </c>
      <c r="O12266">
        <f>D12265</f>
      </c>
      <c r="P12266">
        <f>(E12266-F12266+G12266)/O12266*100</f>
      </c>
      <c r="Q12266">
        <f>H12265</f>
      </c>
      <c r="R12266">
        <f>I12265</f>
      </c>
      <c r="S12266">
        <f>H12266-H12265</f>
      </c>
      <c r="T12266">
        <f>I12266-I12265</f>
      </c>
      <c r="U12266">
        <f>(L12266-K12266)/(2*D12266*0.01)</f>
      </c>
      <c r="V12266">
        <f>(L12266+K12266)/(D12266*0.0001)</f>
      </c>
    </row>
    <row r="12267">
      <c r="A12267" t="n">
        <v>2014</v>
      </c>
      <c r="B12267" t="inlineStr">
        <is>
          <t>00369213</t>
        </is>
      </c>
      <c r="C12267" t="inlineStr">
        <is>
          <t>폴라리스AI</t>
        </is>
      </c>
      <c r="D12267" t="n">
        <v>651587000</v>
      </c>
    </row>
    <row r="12268">
      <c r="A12268" t="n">
        <v>2016</v>
      </c>
      <c r="B12268" t="inlineStr">
        <is>
          <t>00369213</t>
        </is>
      </c>
      <c r="C12268" t="inlineStr">
        <is>
          <t>폴라리스AI</t>
        </is>
      </c>
      <c r="D12268" t="n">
        <v>53154000</v>
      </c>
    </row>
    <row r="12269">
      <c r="A12269" t="n">
        <v>2017</v>
      </c>
      <c r="B12269" t="inlineStr">
        <is>
          <t>00369213</t>
        </is>
      </c>
      <c r="C12269" t="inlineStr">
        <is>
          <t>폴라리스AI</t>
        </is>
      </c>
      <c r="D12269" t="n">
        <v>68811000</v>
      </c>
      <c r="E12269" t="n">
        <v>29253000</v>
      </c>
      <c r="F12269" t="n">
        <v>13218000</v>
      </c>
      <c r="G12269" t="n">
        <v>533000</v>
      </c>
      <c r="H12269" t="n">
        <v>2.47</v>
      </c>
      <c r="I12269" t="n">
        <v>4</v>
      </c>
      <c r="O12269">
        <f>D12268</f>
      </c>
      <c r="P12269">
        <f>(E12269-F12269+G12269)/O12269*100</f>
      </c>
    </row>
    <row r="12270">
      <c r="A12270" t="n">
        <v>2023</v>
      </c>
      <c r="B12270" t="inlineStr">
        <is>
          <t>00369213</t>
        </is>
      </c>
      <c r="C12270" t="inlineStr">
        <is>
          <t>폴라리스AI</t>
        </is>
      </c>
      <c r="D12270" t="n">
        <v>554625000</v>
      </c>
      <c r="E12270" t="n">
        <v>74166000</v>
      </c>
      <c r="F12270" t="n">
        <v>87305000</v>
      </c>
      <c r="G12270" t="n">
        <v>16091000</v>
      </c>
      <c r="H12270" t="n">
        <v>4.28</v>
      </c>
      <c r="I12270" t="n">
        <v>4.02</v>
      </c>
      <c r="J12270" t="n">
        <v>5.821</v>
      </c>
      <c r="K12270" t="n">
        <v>-29609000</v>
      </c>
      <c r="L12270" t="n">
        <v>32707000</v>
      </c>
      <c r="M12270" t="n">
        <v>33175000</v>
      </c>
      <c r="N12270" t="n">
        <v>-30552000</v>
      </c>
      <c r="U12270">
        <f>(L12270-K12270)/(2*D12270*0.01)</f>
      </c>
      <c r="V12270">
        <f>(L12270+K12270)/(D12270*0.0001)</f>
      </c>
    </row>
    <row r="12271">
      <c r="A12271" t="n">
        <v>2014</v>
      </c>
      <c r="B12271" t="inlineStr">
        <is>
          <t>00369569</t>
        </is>
      </c>
      <c r="C12271" t="inlineStr">
        <is>
          <t>비케이홀딩스</t>
        </is>
      </c>
      <c r="D12271" t="n">
        <v>2242271000</v>
      </c>
      <c r="E12271" t="n">
        <v>1093103000</v>
      </c>
      <c r="F12271" t="n">
        <v>1853546000</v>
      </c>
      <c r="G12271" t="n">
        <v>238056000</v>
      </c>
    </row>
    <row r="12272">
      <c r="A12272" t="n">
        <v>2015</v>
      </c>
      <c r="B12272" t="inlineStr">
        <is>
          <t>00369569</t>
        </is>
      </c>
      <c r="C12272" t="inlineStr">
        <is>
          <t>비케이홀딩스</t>
        </is>
      </c>
      <c r="D12272" t="n">
        <v>1760819000</v>
      </c>
      <c r="E12272" t="n">
        <v>343916000</v>
      </c>
      <c r="F12272" t="n">
        <v>411165000</v>
      </c>
      <c r="G12272" t="n">
        <v>53314000</v>
      </c>
      <c r="H12272" t="n">
        <v>2.62</v>
      </c>
      <c r="I12272" t="n">
        <v>4.42</v>
      </c>
      <c r="K12272" t="n">
        <v>-127881360</v>
      </c>
      <c r="L12272" t="n">
        <v>148120680</v>
      </c>
      <c r="M12272" t="n">
        <v>144254100</v>
      </c>
      <c r="N12272" t="n">
        <v>-126896760</v>
      </c>
      <c r="O12272">
        <f>D12271</f>
      </c>
      <c r="P12272">
        <f>(E12272-F12272+G12272)/O12272*100</f>
      </c>
      <c r="U12272">
        <f>(L12272-K12272)/(2*D12272*0.01)</f>
      </c>
      <c r="V12272">
        <f>(L12272+K12272)/(D12272*0.0001)</f>
      </c>
    </row>
    <row r="12273">
      <c r="A12273" t="n">
        <v>2016</v>
      </c>
      <c r="B12273" t="inlineStr">
        <is>
          <t>00369569</t>
        </is>
      </c>
      <c r="C12273" t="inlineStr">
        <is>
          <t>비케이홀딩스</t>
        </is>
      </c>
      <c r="D12273" t="n">
        <v>2120291000</v>
      </c>
      <c r="E12273" t="n">
        <v>400074000</v>
      </c>
      <c r="F12273" t="n">
        <v>145563000</v>
      </c>
      <c r="G12273" t="n">
        <v>44488000</v>
      </c>
      <c r="H12273" t="n">
        <v>2.66</v>
      </c>
      <c r="I12273" t="n">
        <v>3.28</v>
      </c>
      <c r="J12273" t="n">
        <v>9.27</v>
      </c>
      <c r="K12273" t="n">
        <v>-116600000</v>
      </c>
      <c r="L12273" t="n">
        <v>135680000</v>
      </c>
      <c r="M12273" t="n">
        <v>133560000</v>
      </c>
      <c r="N12273" t="n">
        <v>-118640000</v>
      </c>
      <c r="O12273">
        <f>D12272</f>
      </c>
      <c r="P12273">
        <f>(E12273-F12273+G12273)/O12273*100</f>
      </c>
      <c r="Q12273">
        <f>H12272</f>
      </c>
      <c r="R12273">
        <f>I12272</f>
      </c>
      <c r="S12273">
        <f>H12273-H12272</f>
      </c>
      <c r="T12273">
        <f>I12273-I12272</f>
      </c>
      <c r="U12273">
        <f>(L12273-K12273)/(2*D12273*0.01)</f>
      </c>
      <c r="V12273">
        <f>(L12273+K12273)/(D12273*0.0001)</f>
      </c>
    </row>
    <row r="12274">
      <c r="A12274" t="n">
        <v>2017</v>
      </c>
      <c r="B12274" t="inlineStr">
        <is>
          <t>00369569</t>
        </is>
      </c>
      <c r="C12274" t="inlineStr">
        <is>
          <t>비케이홀딩스</t>
        </is>
      </c>
      <c r="D12274" t="n">
        <v>2638787000</v>
      </c>
      <c r="E12274" t="n">
        <v>393144000</v>
      </c>
      <c r="F12274" t="n">
        <v>107210000</v>
      </c>
      <c r="G12274" t="n">
        <v>54581000</v>
      </c>
      <c r="H12274" t="n">
        <v>2.66</v>
      </c>
      <c r="I12274" t="n">
        <v>3.28</v>
      </c>
      <c r="J12274" t="n">
        <v>9.6</v>
      </c>
      <c r="K12274" t="n">
        <v>-154746000</v>
      </c>
      <c r="L12274" t="n">
        <v>180056000</v>
      </c>
      <c r="M12274" t="n">
        <v>176042000</v>
      </c>
      <c r="N12274" t="n">
        <v>-154483000</v>
      </c>
      <c r="O12274">
        <f>D12273</f>
      </c>
      <c r="P12274">
        <f>(E12274-F12274+G12274)/O12274*100</f>
      </c>
      <c r="Q12274">
        <f>H12273</f>
      </c>
      <c r="R12274">
        <f>I12273</f>
      </c>
      <c r="S12274">
        <f>H12274-H12273</f>
      </c>
      <c r="T12274">
        <f>I12274-I12273</f>
      </c>
      <c r="U12274">
        <f>(L12274-K12274)/(2*D12274*0.01)</f>
      </c>
      <c r="V12274">
        <f>(L12274+K12274)/(D12274*0.0001)</f>
      </c>
    </row>
    <row r="12275">
      <c r="A12275" t="n">
        <v>2018</v>
      </c>
      <c r="B12275" t="inlineStr">
        <is>
          <t>00369569</t>
        </is>
      </c>
      <c r="C12275" t="inlineStr">
        <is>
          <t>비케이홀딩스</t>
        </is>
      </c>
      <c r="D12275" t="n">
        <v>2959313000</v>
      </c>
      <c r="E12275" t="n">
        <v>427399000</v>
      </c>
      <c r="F12275" t="n">
        <v>204834000</v>
      </c>
      <c r="G12275" t="n">
        <v>78111000</v>
      </c>
      <c r="H12275" t="n">
        <v>2.54</v>
      </c>
      <c r="I12275" t="n">
        <v>4.08</v>
      </c>
      <c r="J12275" t="n">
        <v>9.615</v>
      </c>
      <c r="K12275" t="n">
        <v>-168385000</v>
      </c>
      <c r="L12275" t="n">
        <v>195434000</v>
      </c>
      <c r="M12275" t="n">
        <v>190569000</v>
      </c>
      <c r="N12275" t="n">
        <v>-167712000</v>
      </c>
      <c r="O12275">
        <f>D12274</f>
      </c>
      <c r="P12275">
        <f>(E12275-F12275+G12275)/O12275*100</f>
      </c>
      <c r="Q12275">
        <f>H12274</f>
      </c>
      <c r="R12275">
        <f>I12274</f>
      </c>
      <c r="S12275">
        <f>H12275-H12274</f>
      </c>
      <c r="T12275">
        <f>I12275-I12274</f>
      </c>
      <c r="U12275">
        <f>(L12275-K12275)/(2*D12275*0.01)</f>
      </c>
      <c r="V12275">
        <f>(L12275+K12275)/(D12275*0.0001)</f>
      </c>
    </row>
    <row r="12276">
      <c r="A12276" t="n">
        <v>2019</v>
      </c>
      <c r="B12276" t="inlineStr">
        <is>
          <t>00369569</t>
        </is>
      </c>
      <c r="C12276" t="inlineStr">
        <is>
          <t>비케이홀딩스</t>
        </is>
      </c>
      <c r="D12276" t="n">
        <v>2341996000</v>
      </c>
      <c r="E12276" t="n">
        <v>847404000</v>
      </c>
      <c r="F12276" t="n">
        <v>1488606000</v>
      </c>
      <c r="G12276" t="n">
        <v>73153000</v>
      </c>
      <c r="H12276" t="n">
        <v>2.66</v>
      </c>
      <c r="I12276" t="n">
        <v>3.28</v>
      </c>
      <c r="J12276" t="n">
        <v>10.749</v>
      </c>
      <c r="K12276" t="n">
        <v>-107639000</v>
      </c>
      <c r="L12276" t="n">
        <v>127027000</v>
      </c>
      <c r="M12276" t="n">
        <v>124655000</v>
      </c>
      <c r="N12276" t="n">
        <v>-106906000</v>
      </c>
      <c r="O12276">
        <f>D12275</f>
      </c>
      <c r="P12276">
        <f>(E12276-F12276+G12276)/O12276*100</f>
      </c>
      <c r="Q12276">
        <f>H12275</f>
      </c>
      <c r="R12276">
        <f>I12275</f>
      </c>
      <c r="S12276">
        <f>H12276-H12275</f>
      </c>
      <c r="T12276">
        <f>I12276-I12275</f>
      </c>
      <c r="U12276">
        <f>(L12276-K12276)/(2*D12276*0.01)</f>
      </c>
      <c r="V12276">
        <f>(L12276+K12276)/(D12276*0.0001)</f>
      </c>
    </row>
    <row r="12277">
      <c r="A12277" t="n">
        <v>2020</v>
      </c>
      <c r="B12277" t="inlineStr">
        <is>
          <t>00369569</t>
        </is>
      </c>
      <c r="C12277" t="inlineStr">
        <is>
          <t>비케이홀딩스</t>
        </is>
      </c>
      <c r="D12277" t="n">
        <v>2592386000</v>
      </c>
      <c r="E12277" t="n">
        <v>317154000</v>
      </c>
      <c r="F12277" t="n">
        <v>13639000</v>
      </c>
      <c r="G12277" t="n">
        <v>24942000</v>
      </c>
      <c r="H12277" t="n">
        <v>2.4</v>
      </c>
      <c r="I12277" t="n">
        <v>3.84</v>
      </c>
      <c r="J12277" t="n">
        <v>10.578</v>
      </c>
      <c r="K12277" t="n">
        <v>-109452000</v>
      </c>
      <c r="L12277" t="n">
        <v>128780000</v>
      </c>
      <c r="M12277" t="n">
        <v>125639000</v>
      </c>
      <c r="N12277" t="n">
        <v>-109090000</v>
      </c>
      <c r="O12277">
        <f>D12276</f>
      </c>
      <c r="P12277">
        <f>(E12277-F12277+G12277)/O12277*100</f>
      </c>
      <c r="Q12277">
        <f>H12276</f>
      </c>
      <c r="R12277">
        <f>I12276</f>
      </c>
      <c r="S12277">
        <f>H12277-H12276</f>
      </c>
      <c r="T12277">
        <f>I12277-I12276</f>
      </c>
      <c r="U12277">
        <f>(L12277-K12277)/(2*D12277*0.01)</f>
      </c>
      <c r="V12277">
        <f>(L12277+K12277)/(D12277*0.0001)</f>
      </c>
    </row>
    <row r="12278">
      <c r="A12278" t="n">
        <v>2021</v>
      </c>
      <c r="B12278" t="inlineStr">
        <is>
          <t>00369569</t>
        </is>
      </c>
      <c r="C12278" t="inlineStr">
        <is>
          <t>비케이홀딩스</t>
        </is>
      </c>
      <c r="D12278" t="n">
        <v>2801075000</v>
      </c>
      <c r="E12278" t="n">
        <v>382104000</v>
      </c>
      <c r="F12278" t="n">
        <v>106206000</v>
      </c>
      <c r="G12278" t="n">
        <v>26604000</v>
      </c>
      <c r="H12278" t="n">
        <v>2.4</v>
      </c>
      <c r="I12278" t="n">
        <v>3.84</v>
      </c>
      <c r="J12278" t="n">
        <v>9.627000000000001</v>
      </c>
      <c r="K12278" t="n">
        <v>-97292000</v>
      </c>
      <c r="L12278" t="n">
        <v>113164000</v>
      </c>
      <c r="M12278" t="n">
        <v>111963000</v>
      </c>
      <c r="N12278" t="n">
        <v>-98146000</v>
      </c>
      <c r="O12278">
        <f>D12277</f>
      </c>
      <c r="P12278">
        <f>(E12278-F12278+G12278)/O12278*100</f>
      </c>
      <c r="Q12278">
        <f>H12277</f>
      </c>
      <c r="R12278">
        <f>I12277</f>
      </c>
      <c r="S12278">
        <f>H12278-H12277</f>
      </c>
      <c r="T12278">
        <f>I12278-I12277</f>
      </c>
      <c r="U12278">
        <f>(L12278-K12278)/(2*D12278*0.01)</f>
      </c>
      <c r="V12278">
        <f>(L12278+K12278)/(D12278*0.0001)</f>
      </c>
    </row>
    <row r="12279">
      <c r="A12279" t="n">
        <v>2022</v>
      </c>
      <c r="B12279" t="inlineStr">
        <is>
          <t>00369569</t>
        </is>
      </c>
      <c r="C12279" t="inlineStr">
        <is>
          <t>비케이홀딩스</t>
        </is>
      </c>
      <c r="D12279" t="n">
        <v>2830639000</v>
      </c>
      <c r="E12279" t="n">
        <v>335507000</v>
      </c>
      <c r="F12279" t="n">
        <v>56652000</v>
      </c>
      <c r="G12279" t="n">
        <v>31307000</v>
      </c>
      <c r="H12279" t="n">
        <v>5.31</v>
      </c>
      <c r="I12279" t="n">
        <v>3.56</v>
      </c>
      <c r="J12279" t="n">
        <v>8.65</v>
      </c>
      <c r="K12279" t="n">
        <v>-79442000</v>
      </c>
      <c r="L12279" t="n">
        <v>91043000</v>
      </c>
      <c r="M12279" t="n">
        <v>91825000</v>
      </c>
      <c r="N12279" t="n">
        <v>-81484000</v>
      </c>
      <c r="O12279">
        <f>D12278</f>
      </c>
      <c r="P12279">
        <f>(E12279-F12279+G12279)/O12279*100</f>
      </c>
      <c r="Q12279">
        <f>H12278</f>
      </c>
      <c r="R12279">
        <f>I12278</f>
      </c>
      <c r="S12279">
        <f>H12279-H12278</f>
      </c>
      <c r="T12279">
        <f>I12279-I12278</f>
      </c>
      <c r="U12279">
        <f>(L12279-K12279)/(2*D12279*0.01)</f>
      </c>
      <c r="V12279">
        <f>(L12279+K12279)/(D12279*0.0001)</f>
      </c>
    </row>
    <row r="12280">
      <c r="A12280" t="n">
        <v>2023</v>
      </c>
      <c r="B12280" t="inlineStr">
        <is>
          <t>00369569</t>
        </is>
      </c>
      <c r="C12280" t="inlineStr">
        <is>
          <t>비케이홀딩스</t>
        </is>
      </c>
      <c r="D12280" t="n">
        <v>2262906000</v>
      </c>
      <c r="E12280" t="n">
        <v>426807000</v>
      </c>
      <c r="F12280" t="n">
        <v>1694738000</v>
      </c>
      <c r="G12280" t="n">
        <v>52496000</v>
      </c>
      <c r="H12280" t="n">
        <v>4.45</v>
      </c>
      <c r="I12280" t="n">
        <v>3.5</v>
      </c>
      <c r="J12280" t="n">
        <v>8.85</v>
      </c>
      <c r="K12280" t="n">
        <v>-19408000</v>
      </c>
      <c r="L12280" t="n">
        <v>22283000</v>
      </c>
      <c r="M12280" t="n">
        <v>22291000</v>
      </c>
      <c r="N12280" t="n">
        <v>-19765000</v>
      </c>
      <c r="O12280">
        <f>D12279</f>
      </c>
      <c r="P12280">
        <f>(E12280-F12280+G12280)/O12280*100</f>
      </c>
      <c r="Q12280">
        <f>H12279</f>
      </c>
      <c r="R12280">
        <f>I12279</f>
      </c>
      <c r="S12280">
        <f>H12280-H12279</f>
      </c>
      <c r="T12280">
        <f>I12280-I12279</f>
      </c>
      <c r="U12280">
        <f>(L12280-K12280)/(2*D12280*0.01)</f>
      </c>
      <c r="V12280">
        <f>(L12280+K12280)/(D12280*0.0001)</f>
      </c>
    </row>
    <row r="12281">
      <c r="A12281" t="n">
        <v>2024</v>
      </c>
      <c r="B12281" t="inlineStr">
        <is>
          <t>00369569</t>
        </is>
      </c>
      <c r="C12281" t="inlineStr">
        <is>
          <t>비케이홀딩스</t>
        </is>
      </c>
      <c r="D12281" t="n">
        <v>2274146000</v>
      </c>
      <c r="E12281" t="n">
        <v>253150000</v>
      </c>
      <c r="F12281" t="n">
        <v>365253000</v>
      </c>
      <c r="G12281" t="n">
        <v>10455000</v>
      </c>
      <c r="H12281" t="n">
        <v>3.85</v>
      </c>
      <c r="I12281" t="n">
        <v>3.5</v>
      </c>
      <c r="J12281" t="n">
        <v>8.51</v>
      </c>
      <c r="O12281">
        <f>D12280</f>
      </c>
      <c r="P12281">
        <f>(E12281-F12281+G12281)/O12281*100</f>
      </c>
      <c r="Q12281">
        <f>H12280</f>
      </c>
      <c r="R12281">
        <f>I12280</f>
      </c>
      <c r="S12281">
        <f>H12281-H12280</f>
      </c>
      <c r="T12281">
        <f>I12281-I12280</f>
      </c>
    </row>
    <row r="12282">
      <c r="A12282" t="n">
        <v>2025</v>
      </c>
      <c r="B12282" t="inlineStr">
        <is>
          <t>00369569</t>
        </is>
      </c>
      <c r="C12282" t="inlineStr">
        <is>
          <t>비케이홀딩스</t>
        </is>
      </c>
      <c r="D12282" t="n">
        <v>2506990000</v>
      </c>
      <c r="E12282" t="n">
        <v>219320000</v>
      </c>
      <c r="F12282" t="n">
        <v>29417000</v>
      </c>
      <c r="G12282" t="n">
        <v>575000</v>
      </c>
      <c r="H12282" t="n">
        <v>4.1</v>
      </c>
      <c r="I12282" t="n">
        <v>3.5</v>
      </c>
      <c r="J12282" t="n">
        <v>7.78</v>
      </c>
      <c r="K12282" t="n">
        <v>-1241000</v>
      </c>
      <c r="L12282" t="n">
        <v>1385000</v>
      </c>
      <c r="M12282" t="n">
        <v>1381000</v>
      </c>
      <c r="N12282" t="n">
        <v>-1260000</v>
      </c>
      <c r="O12282">
        <f>D12281</f>
      </c>
      <c r="P12282">
        <f>(E12282-F12282+G12282)/O12282*100</f>
      </c>
      <c r="Q12282">
        <f>H12281</f>
      </c>
      <c r="R12282">
        <f>I12281</f>
      </c>
      <c r="S12282">
        <f>H12282-H12281</f>
      </c>
      <c r="T12282">
        <f>I12282-I12281</f>
      </c>
      <c r="U12282">
        <f>(L12282-K12282)/(2*D12282*0.01)</f>
      </c>
      <c r="V12282">
        <f>(L12282+K12282)/(D12282*0.0001)</f>
      </c>
    </row>
    <row r="12283">
      <c r="A12283" t="n">
        <v>2014</v>
      </c>
      <c r="B12283" t="inlineStr">
        <is>
          <t>00369657</t>
        </is>
      </c>
      <c r="C12283" t="inlineStr">
        <is>
          <t>리노공업</t>
        </is>
      </c>
      <c r="D12283" t="n">
        <v>7139772000</v>
      </c>
      <c r="E12283" t="n">
        <v>1121712000</v>
      </c>
      <c r="F12283" t="n">
        <v>169014000</v>
      </c>
      <c r="G12283" t="n">
        <v>185653000</v>
      </c>
    </row>
    <row r="12284">
      <c r="A12284" t="n">
        <v>2015</v>
      </c>
      <c r="B12284" t="inlineStr">
        <is>
          <t>00369657</t>
        </is>
      </c>
      <c r="C12284" t="inlineStr">
        <is>
          <t>리노공업</t>
        </is>
      </c>
      <c r="D12284" t="n">
        <v>9176197000</v>
      </c>
      <c r="E12284" t="n">
        <v>1363690000</v>
      </c>
      <c r="F12284" t="n">
        <v>102240000</v>
      </c>
      <c r="G12284" t="n">
        <v>155705000</v>
      </c>
      <c r="H12284" t="n">
        <v>2.1</v>
      </c>
      <c r="I12284" t="n">
        <v>5</v>
      </c>
      <c r="J12284" t="n">
        <v>11.38</v>
      </c>
      <c r="K12284" t="n">
        <v>-851530000</v>
      </c>
      <c r="L12284" t="n">
        <v>1007039000</v>
      </c>
      <c r="M12284" t="n">
        <v>967449000</v>
      </c>
      <c r="N12284" t="n">
        <v>-837607000</v>
      </c>
      <c r="O12284">
        <f>D12283</f>
      </c>
      <c r="P12284">
        <f>(E12284-F12284+G12284)/O12284*100</f>
      </c>
      <c r="U12284">
        <f>(L12284-K12284)/(2*D12284*0.01)</f>
      </c>
      <c r="V12284">
        <f>(L12284+K12284)/(D12284*0.0001)</f>
      </c>
    </row>
    <row r="12285">
      <c r="A12285" t="n">
        <v>2016</v>
      </c>
      <c r="B12285" t="inlineStr">
        <is>
          <t>00369657</t>
        </is>
      </c>
      <c r="C12285" t="inlineStr">
        <is>
          <t>리노공업</t>
        </is>
      </c>
      <c r="D12285" t="n">
        <v>11304629000</v>
      </c>
      <c r="E12285" t="n">
        <v>1534198000</v>
      </c>
      <c r="F12285" t="n">
        <v>233688000</v>
      </c>
      <c r="G12285" t="n">
        <v>164583000</v>
      </c>
      <c r="O12285">
        <f>D12284</f>
      </c>
      <c r="P12285">
        <f>(E12285-F12285+G12285)/O12285*100</f>
      </c>
    </row>
    <row r="12286">
      <c r="A12286" t="n">
        <v>2017</v>
      </c>
      <c r="B12286" t="inlineStr">
        <is>
          <t>00369657</t>
        </is>
      </c>
      <c r="C12286" t="inlineStr">
        <is>
          <t>리노공업</t>
        </is>
      </c>
      <c r="D12286" t="n">
        <v>12564016000</v>
      </c>
      <c r="E12286" t="n">
        <v>1701021000</v>
      </c>
      <c r="F12286" t="n">
        <v>300412000</v>
      </c>
      <c r="G12286" t="n">
        <v>274419000</v>
      </c>
      <c r="O12286">
        <f>D12285</f>
      </c>
      <c r="P12286">
        <f>(E12286-F12286+G12286)/O12286*100</f>
      </c>
    </row>
    <row r="12287">
      <c r="A12287" t="n">
        <v>2018</v>
      </c>
      <c r="B12287" t="inlineStr">
        <is>
          <t>00369657</t>
        </is>
      </c>
      <c r="C12287" t="inlineStr">
        <is>
          <t>리노공업</t>
        </is>
      </c>
      <c r="D12287" t="n">
        <v>14415616000</v>
      </c>
      <c r="E12287" t="n">
        <v>1739207000</v>
      </c>
      <c r="F12287" t="n">
        <v>566924000</v>
      </c>
      <c r="G12287" t="n">
        <v>351859000</v>
      </c>
      <c r="O12287">
        <f>D12286</f>
      </c>
      <c r="P12287">
        <f>(E12287-F12287+G12287)/O12287*100</f>
      </c>
    </row>
    <row r="12288">
      <c r="A12288" t="n">
        <v>2019</v>
      </c>
      <c r="B12288" t="inlineStr">
        <is>
          <t>00369657</t>
        </is>
      </c>
      <c r="C12288" t="inlineStr">
        <is>
          <t>리노공업</t>
        </is>
      </c>
      <c r="D12288" t="n">
        <v>17112952000</v>
      </c>
      <c r="E12288" t="n">
        <v>1845090000</v>
      </c>
      <c r="F12288" t="n">
        <v>405961000</v>
      </c>
      <c r="G12288" t="n">
        <v>318710000</v>
      </c>
      <c r="O12288">
        <f>D12287</f>
      </c>
      <c r="P12288">
        <f>(E12288-F12288+G12288)/O12288*100</f>
      </c>
    </row>
    <row r="12289">
      <c r="A12289" t="n">
        <v>2020</v>
      </c>
      <c r="B12289" t="inlineStr">
        <is>
          <t>00369657</t>
        </is>
      </c>
      <c r="C12289" t="inlineStr">
        <is>
          <t>리노공업</t>
        </is>
      </c>
      <c r="D12289" t="n">
        <v>19072949000</v>
      </c>
      <c r="E12289" t="n">
        <v>2129573000</v>
      </c>
      <c r="F12289" t="n">
        <v>377557000</v>
      </c>
      <c r="G12289" t="n">
        <v>321350000</v>
      </c>
      <c r="H12289" t="n">
        <v>1.68</v>
      </c>
      <c r="I12289" t="n">
        <v>2.73</v>
      </c>
      <c r="J12289" t="n">
        <v>9.359999999999999</v>
      </c>
      <c r="K12289" t="n">
        <v>-1503185000</v>
      </c>
      <c r="L12289" t="n">
        <v>1740824000</v>
      </c>
      <c r="M12289" t="n">
        <v>1739219000</v>
      </c>
      <c r="N12289" t="n">
        <v>-1529856000</v>
      </c>
      <c r="O12289">
        <f>D12288</f>
      </c>
      <c r="P12289">
        <f>(E12289-F12289+G12289)/O12289*100</f>
      </c>
      <c r="U12289">
        <f>(L12289-K12289)/(2*D12289*0.01)</f>
      </c>
      <c r="V12289">
        <f>(L12289+K12289)/(D12289*0.0001)</f>
      </c>
    </row>
    <row r="12290">
      <c r="A12290" t="n">
        <v>2021</v>
      </c>
      <c r="B12290" t="inlineStr">
        <is>
          <t>00369657</t>
        </is>
      </c>
      <c r="C12290" t="inlineStr">
        <is>
          <t>리노공업</t>
        </is>
      </c>
      <c r="D12290" t="n">
        <v>22039377000</v>
      </c>
      <c r="E12290" t="n">
        <v>2267337000</v>
      </c>
      <c r="F12290" t="n">
        <v>347012000</v>
      </c>
      <c r="G12290" t="n">
        <v>358517000</v>
      </c>
      <c r="H12290" t="n">
        <v>2.25</v>
      </c>
      <c r="I12290" t="n">
        <v>2.99</v>
      </c>
      <c r="J12290" t="n">
        <v>9.119999999999999</v>
      </c>
      <c r="K12290" t="n">
        <v>-1607774000</v>
      </c>
      <c r="L12290" t="n">
        <v>1855654000</v>
      </c>
      <c r="M12290" t="n">
        <v>1858780000</v>
      </c>
      <c r="N12290" t="n">
        <v>-1639948000</v>
      </c>
      <c r="O12290">
        <f>D12289</f>
      </c>
      <c r="P12290">
        <f>(E12290-F12290+G12290)/O12290*100</f>
      </c>
      <c r="Q12290">
        <f>H12289</f>
      </c>
      <c r="R12290">
        <f>I12289</f>
      </c>
      <c r="S12290">
        <f>H12290-H12289</f>
      </c>
      <c r="T12290">
        <f>I12290-I12289</f>
      </c>
      <c r="U12290">
        <f>(L12290-K12290)/(2*D12290*0.01)</f>
      </c>
      <c r="V12290">
        <f>(L12290+K12290)/(D12290*0.0001)</f>
      </c>
    </row>
    <row r="12291">
      <c r="A12291" t="n">
        <v>2022</v>
      </c>
      <c r="B12291" t="inlineStr">
        <is>
          <t>00369657</t>
        </is>
      </c>
      <c r="C12291" t="inlineStr">
        <is>
          <t>리노공업</t>
        </is>
      </c>
      <c r="D12291" t="n">
        <v>24982548000</v>
      </c>
      <c r="E12291" t="n">
        <v>2501174000</v>
      </c>
      <c r="F12291" t="n">
        <v>1111234000</v>
      </c>
      <c r="G12291" t="n">
        <v>552873000</v>
      </c>
      <c r="H12291" t="n">
        <v>3.72</v>
      </c>
      <c r="I12291" t="n">
        <v>4.46</v>
      </c>
      <c r="J12291" t="n">
        <v>7.99</v>
      </c>
      <c r="K12291" t="n">
        <v>-1826415000</v>
      </c>
      <c r="L12291" t="n">
        <v>2115291000</v>
      </c>
      <c r="M12291" t="n">
        <v>2116562000</v>
      </c>
      <c r="N12291" t="n">
        <v>-1860683000</v>
      </c>
      <c r="O12291">
        <f>D12290</f>
      </c>
      <c r="P12291">
        <f>(E12291-F12291+G12291)/O12291*100</f>
      </c>
      <c r="Q12291">
        <f>H12290</f>
      </c>
      <c r="R12291">
        <f>I12290</f>
      </c>
      <c r="S12291">
        <f>H12291-H12290</f>
      </c>
      <c r="T12291">
        <f>I12291-I12290</f>
      </c>
      <c r="U12291">
        <f>(L12291-K12291)/(2*D12291*0.01)</f>
      </c>
      <c r="V12291">
        <f>(L12291+K12291)/(D12291*0.0001)</f>
      </c>
    </row>
    <row r="12292">
      <c r="A12292" t="n">
        <v>2023</v>
      </c>
      <c r="B12292" t="inlineStr">
        <is>
          <t>00369657</t>
        </is>
      </c>
      <c r="C12292" t="inlineStr">
        <is>
          <t>리노공업</t>
        </is>
      </c>
      <c r="D12292" t="n">
        <v>28809806000</v>
      </c>
      <c r="E12292" t="n">
        <v>2857617000</v>
      </c>
      <c r="F12292" t="n">
        <v>1466870000</v>
      </c>
      <c r="G12292" t="n">
        <v>784435000</v>
      </c>
      <c r="H12292" t="n">
        <v>3.14</v>
      </c>
      <c r="I12292" t="n">
        <v>4.34</v>
      </c>
      <c r="J12292" t="n">
        <v>9.4</v>
      </c>
      <c r="K12292" t="n">
        <v>-2153772000</v>
      </c>
      <c r="L12292" t="n">
        <v>2494117000</v>
      </c>
      <c r="M12292" t="n">
        <v>2430626000</v>
      </c>
      <c r="N12292" t="n">
        <v>-2143644000</v>
      </c>
      <c r="O12292">
        <f>D12291</f>
      </c>
      <c r="P12292">
        <f>(E12292-F12292+G12292)/O12292*100</f>
      </c>
      <c r="Q12292">
        <f>H12291</f>
      </c>
      <c r="R12292">
        <f>I12291</f>
      </c>
      <c r="S12292">
        <f>H12292-H12291</f>
      </c>
      <c r="T12292">
        <f>I12292-I12291</f>
      </c>
      <c r="U12292">
        <f>(L12292-K12292)/(2*D12292*0.01)</f>
      </c>
      <c r="V12292">
        <f>(L12292+K12292)/(D12292*0.0001)</f>
      </c>
    </row>
    <row r="12293">
      <c r="A12293" t="n">
        <v>2024</v>
      </c>
      <c r="B12293" t="inlineStr">
        <is>
          <t>00369657</t>
        </is>
      </c>
      <c r="C12293" t="inlineStr">
        <is>
          <t>리노공업</t>
        </is>
      </c>
      <c r="D12293" t="n">
        <v>34546573384</v>
      </c>
      <c r="E12293" t="n">
        <v>3038696832</v>
      </c>
      <c r="F12293" t="n">
        <v>1088129420</v>
      </c>
      <c r="G12293" t="n">
        <v>780405696</v>
      </c>
      <c r="H12293" t="n">
        <v>2.89</v>
      </c>
      <c r="I12293" t="n">
        <v>4.34</v>
      </c>
      <c r="J12293" t="n">
        <v>9.25</v>
      </c>
      <c r="K12293" t="n">
        <v>-2581909298</v>
      </c>
      <c r="L12293" t="n">
        <v>2993626935</v>
      </c>
      <c r="M12293" t="n">
        <v>2911631687</v>
      </c>
      <c r="N12293" t="n">
        <v>-2565393868</v>
      </c>
      <c r="O12293">
        <f>D12292</f>
      </c>
      <c r="P12293">
        <f>(E12293-F12293+G12293)/O12293*100</f>
      </c>
      <c r="Q12293">
        <f>H12292</f>
      </c>
      <c r="R12293">
        <f>I12292</f>
      </c>
      <c r="S12293">
        <f>H12293-H12292</f>
      </c>
      <c r="T12293">
        <f>I12293-I12292</f>
      </c>
      <c r="U12293">
        <f>(L12293-K12293)/(2*D12293*0.01)</f>
      </c>
      <c r="V12293">
        <f>(L12293+K12293)/(D12293*0.0001)</f>
      </c>
    </row>
    <row r="12294">
      <c r="A12294" t="n">
        <v>2025</v>
      </c>
      <c r="B12294" t="inlineStr">
        <is>
          <t>00369657</t>
        </is>
      </c>
      <c r="C12294" t="inlineStr">
        <is>
          <t>리노공업</t>
        </is>
      </c>
      <c r="D12294" t="n">
        <v>34551477146</v>
      </c>
      <c r="E12294" t="n">
        <v>3343442700</v>
      </c>
      <c r="F12294" t="n">
        <v>1572591860</v>
      </c>
      <c r="G12294" t="n">
        <v>874490580</v>
      </c>
      <c r="H12294" t="n">
        <v>3.37</v>
      </c>
      <c r="I12294" t="n">
        <v>4.47</v>
      </c>
      <c r="J12294" t="n">
        <v>8.81</v>
      </c>
      <c r="K12294" t="n">
        <v>-2432881260</v>
      </c>
      <c r="L12294" t="n">
        <v>2807192738</v>
      </c>
      <c r="M12294" t="n">
        <v>2799375046</v>
      </c>
      <c r="N12294" t="n">
        <v>-2471359974</v>
      </c>
      <c r="O12294">
        <f>D12293</f>
      </c>
      <c r="P12294">
        <f>(E12294-F12294+G12294)/O12294*100</f>
      </c>
      <c r="Q12294">
        <f>H12293</f>
      </c>
      <c r="R12294">
        <f>I12293</f>
      </c>
      <c r="S12294">
        <f>H12294-H12293</f>
      </c>
      <c r="T12294">
        <f>I12294-I12293</f>
      </c>
      <c r="U12294">
        <f>(L12294-K12294)/(2*D12294*0.01)</f>
      </c>
      <c r="V12294">
        <f>(L12294+K12294)/(D12294*0.0001)</f>
      </c>
    </row>
    <row r="12295">
      <c r="A12295" t="n">
        <v>2014</v>
      </c>
      <c r="B12295" t="inlineStr">
        <is>
          <t>00369833</t>
        </is>
      </c>
      <c r="C12295" t="inlineStr">
        <is>
          <t>유니온머티리얼</t>
        </is>
      </c>
      <c r="D12295" t="n">
        <v>30824342000</v>
      </c>
      <c r="E12295" t="n">
        <v>2273864000</v>
      </c>
      <c r="F12295" t="n">
        <v>518733000</v>
      </c>
      <c r="G12295" t="n">
        <v>994890000</v>
      </c>
      <c r="H12295" t="n">
        <v>2.88</v>
      </c>
      <c r="I12295" t="n">
        <v>5.11</v>
      </c>
      <c r="K12295" t="n">
        <v>-1928053000</v>
      </c>
      <c r="L12295" t="n">
        <v>2157268000</v>
      </c>
      <c r="M12295" t="n">
        <v>2157607000</v>
      </c>
      <c r="N12295" t="n">
        <v>-1964108000</v>
      </c>
      <c r="U12295">
        <f>(L12295-K12295)/(2*D12295*0.01)</f>
      </c>
      <c r="V12295">
        <f>(L12295+K12295)/(D12295*0.0001)</f>
      </c>
    </row>
    <row r="12296">
      <c r="A12296" t="n">
        <v>2015</v>
      </c>
      <c r="B12296" t="inlineStr">
        <is>
          <t>00369833</t>
        </is>
      </c>
      <c r="C12296" t="inlineStr">
        <is>
          <t>유니온머티리얼</t>
        </is>
      </c>
      <c r="D12296" t="n">
        <v>34702447000</v>
      </c>
      <c r="E12296" t="n">
        <v>2368201000</v>
      </c>
      <c r="F12296" t="n">
        <v>984888000</v>
      </c>
      <c r="G12296" t="n">
        <v>921598000</v>
      </c>
      <c r="H12296" t="n">
        <v>2.61</v>
      </c>
      <c r="I12296" t="n">
        <v>4.94</v>
      </c>
      <c r="K12296" t="n">
        <v>-2136814000</v>
      </c>
      <c r="L12296" t="n">
        <v>2384507000</v>
      </c>
      <c r="M12296" t="n">
        <v>2377907000</v>
      </c>
      <c r="N12296" t="n">
        <v>-2171250000</v>
      </c>
      <c r="O12296">
        <f>D12295</f>
      </c>
      <c r="P12296">
        <f>(E12296-F12296+G12296)/O12296*100</f>
      </c>
      <c r="Q12296">
        <f>H12295</f>
      </c>
      <c r="R12296">
        <f>I12295</f>
      </c>
      <c r="S12296">
        <f>H12296-H12295</f>
      </c>
      <c r="T12296">
        <f>I12296-I12295</f>
      </c>
      <c r="U12296">
        <f>(L12296-K12296)/(2*D12296*0.01)</f>
      </c>
      <c r="V12296">
        <f>(L12296+K12296)/(D12296*0.0001)</f>
      </c>
    </row>
    <row r="12297">
      <c r="A12297" t="n">
        <v>2016</v>
      </c>
      <c r="B12297" t="inlineStr">
        <is>
          <t>00369833</t>
        </is>
      </c>
      <c r="C12297" t="inlineStr">
        <is>
          <t>유니온머티리얼</t>
        </is>
      </c>
      <c r="D12297" t="n">
        <v>36020067000</v>
      </c>
      <c r="E12297" t="n">
        <v>2540721000</v>
      </c>
      <c r="F12297" t="n">
        <v>3113934000</v>
      </c>
      <c r="G12297" t="n">
        <v>933534000</v>
      </c>
      <c r="H12297" t="n">
        <v>2.64</v>
      </c>
      <c r="I12297" t="n">
        <v>4.94</v>
      </c>
      <c r="K12297" t="n">
        <v>-2209488000</v>
      </c>
      <c r="L12297" t="n">
        <v>2456702000</v>
      </c>
      <c r="M12297" t="n">
        <v>2450769000</v>
      </c>
      <c r="N12297" t="n">
        <v>-2245853000</v>
      </c>
      <c r="O12297">
        <f>D12296</f>
      </c>
      <c r="P12297">
        <f>(E12297-F12297+G12297)/O12297*100</f>
      </c>
      <c r="Q12297">
        <f>H12296</f>
      </c>
      <c r="R12297">
        <f>I12296</f>
      </c>
      <c r="S12297">
        <f>H12297-H12296</f>
      </c>
      <c r="T12297">
        <f>I12297-I12296</f>
      </c>
      <c r="U12297">
        <f>(L12297-K12297)/(2*D12297*0.01)</f>
      </c>
      <c r="V12297">
        <f>(L12297+K12297)/(D12297*0.0001)</f>
      </c>
    </row>
    <row r="12298">
      <c r="A12298" t="n">
        <v>2017</v>
      </c>
      <c r="B12298" t="inlineStr">
        <is>
          <t>00369833</t>
        </is>
      </c>
      <c r="C12298" t="inlineStr">
        <is>
          <t>유니온머티리얼</t>
        </is>
      </c>
      <c r="D12298" t="n">
        <v>31258133000</v>
      </c>
      <c r="E12298" t="n">
        <v>2465559000</v>
      </c>
      <c r="F12298" t="n">
        <v>5740535000</v>
      </c>
      <c r="G12298" t="n">
        <v>969320000</v>
      </c>
      <c r="H12298" t="n">
        <v>3.16</v>
      </c>
      <c r="I12298" t="n">
        <v>4.94</v>
      </c>
      <c r="K12298" t="n">
        <v>-1807082000</v>
      </c>
      <c r="L12298" t="n">
        <v>2001028000</v>
      </c>
      <c r="M12298" t="n">
        <v>2006797000</v>
      </c>
      <c r="N12298" t="n">
        <v>-1845666000</v>
      </c>
      <c r="O12298">
        <f>D12297</f>
      </c>
      <c r="P12298">
        <f>(E12298-F12298+G12298)/O12298*100</f>
      </c>
      <c r="Q12298">
        <f>H12297</f>
      </c>
      <c r="R12298">
        <f>I12297</f>
      </c>
      <c r="S12298">
        <f>H12298-H12297</f>
      </c>
      <c r="T12298">
        <f>I12298-I12297</f>
      </c>
      <c r="U12298">
        <f>(L12298-K12298)/(2*D12298*0.01)</f>
      </c>
      <c r="V12298">
        <f>(L12298+K12298)/(D12298*0.0001)</f>
      </c>
    </row>
    <row r="12299">
      <c r="A12299" t="n">
        <v>2018</v>
      </c>
      <c r="B12299" t="inlineStr">
        <is>
          <t>00369833</t>
        </is>
      </c>
      <c r="C12299" t="inlineStr">
        <is>
          <t>유니온머티리얼</t>
        </is>
      </c>
      <c r="D12299" t="n">
        <v>34821728000</v>
      </c>
      <c r="E12299" t="n">
        <v>2352732000</v>
      </c>
      <c r="F12299" t="n">
        <v>1110092000</v>
      </c>
      <c r="G12299" t="n">
        <v>942665000</v>
      </c>
      <c r="H12299" t="n">
        <v>2.64</v>
      </c>
      <c r="I12299" t="n">
        <v>4.94</v>
      </c>
      <c r="K12299" t="n">
        <v>-1901631000</v>
      </c>
      <c r="L12299" t="n">
        <v>2099236000</v>
      </c>
      <c r="M12299" t="n">
        <v>2094105000</v>
      </c>
      <c r="N12299" t="n">
        <v>-1932953000</v>
      </c>
      <c r="O12299">
        <f>D12298</f>
      </c>
      <c r="P12299">
        <f>(E12299-F12299+G12299)/O12299*100</f>
      </c>
      <c r="Q12299">
        <f>H12298</f>
      </c>
      <c r="R12299">
        <f>I12298</f>
      </c>
      <c r="S12299">
        <f>H12299-H12298</f>
      </c>
      <c r="T12299">
        <f>I12299-I12298</f>
      </c>
      <c r="U12299">
        <f>(L12299-K12299)/(2*D12299*0.01)</f>
      </c>
      <c r="V12299">
        <f>(L12299+K12299)/(D12299*0.0001)</f>
      </c>
    </row>
    <row r="12300">
      <c r="A12300" t="n">
        <v>2019</v>
      </c>
      <c r="B12300" t="inlineStr">
        <is>
          <t>00369833</t>
        </is>
      </c>
      <c r="C12300" t="inlineStr">
        <is>
          <t>유니온머티리얼</t>
        </is>
      </c>
      <c r="D12300" t="n">
        <v>39444640000</v>
      </c>
      <c r="E12300" t="n">
        <v>2484227000</v>
      </c>
      <c r="F12300" t="n">
        <v>1169540000</v>
      </c>
      <c r="G12300" t="n">
        <v>854811000</v>
      </c>
      <c r="H12300" t="n">
        <v>2.28</v>
      </c>
      <c r="I12300" t="n">
        <v>3.66</v>
      </c>
      <c r="K12300" t="n">
        <v>-2288268000</v>
      </c>
      <c r="L12300" t="n">
        <v>2541206000</v>
      </c>
      <c r="M12300" t="n">
        <v>2524681000</v>
      </c>
      <c r="N12300" t="n">
        <v>-2317436000</v>
      </c>
      <c r="O12300">
        <f>D12299</f>
      </c>
      <c r="P12300">
        <f>(E12300-F12300+G12300)/O12300*100</f>
      </c>
      <c r="Q12300">
        <f>H12299</f>
      </c>
      <c r="R12300">
        <f>I12299</f>
      </c>
      <c r="S12300">
        <f>H12300-H12299</f>
      </c>
      <c r="T12300">
        <f>I12300-I12299</f>
      </c>
      <c r="U12300">
        <f>(L12300-K12300)/(2*D12300*0.01)</f>
      </c>
      <c r="V12300">
        <f>(L12300+K12300)/(D12300*0.0001)</f>
      </c>
    </row>
    <row r="12301">
      <c r="A12301" t="n">
        <v>2020</v>
      </c>
      <c r="B12301" t="inlineStr">
        <is>
          <t>00369833</t>
        </is>
      </c>
      <c r="C12301" t="inlineStr">
        <is>
          <t>유니온머티리얼</t>
        </is>
      </c>
      <c r="D12301" t="n">
        <v>42778668000</v>
      </c>
      <c r="E12301" t="n">
        <v>2810980000</v>
      </c>
      <c r="F12301" t="n">
        <v>340397000</v>
      </c>
      <c r="G12301" t="n">
        <v>864132000</v>
      </c>
      <c r="H12301" t="n">
        <v>2.22</v>
      </c>
      <c r="I12301" t="n">
        <v>3.66</v>
      </c>
      <c r="J12301" t="n">
        <v>7.84</v>
      </c>
      <c r="K12301" t="n">
        <v>-2267874000</v>
      </c>
      <c r="L12301" t="n">
        <v>2541206000</v>
      </c>
      <c r="M12301" t="n">
        <v>2495197000</v>
      </c>
      <c r="N12301" t="n">
        <v>-2317436000</v>
      </c>
      <c r="O12301">
        <f>D12300</f>
      </c>
      <c r="P12301">
        <f>(E12301-F12301+G12301)/O12301*100</f>
      </c>
      <c r="Q12301">
        <f>H12300</f>
      </c>
      <c r="R12301">
        <f>I12300</f>
      </c>
      <c r="S12301">
        <f>H12301-H12300</f>
      </c>
      <c r="T12301">
        <f>I12301-I12300</f>
      </c>
      <c r="U12301">
        <f>(L12301-K12301)/(2*D12301*0.01)</f>
      </c>
      <c r="V12301">
        <f>(L12301+K12301)/(D12301*0.0001)</f>
      </c>
    </row>
    <row r="12302">
      <c r="A12302" t="n">
        <v>2021</v>
      </c>
      <c r="B12302" t="inlineStr">
        <is>
          <t>00369833</t>
        </is>
      </c>
      <c r="C12302" t="inlineStr">
        <is>
          <t>유니온머티리얼</t>
        </is>
      </c>
      <c r="D12302" t="n">
        <v>43004706000</v>
      </c>
      <c r="E12302" t="n">
        <v>2780943000</v>
      </c>
      <c r="F12302" t="n">
        <v>2436966000</v>
      </c>
      <c r="G12302" t="n">
        <v>882379000</v>
      </c>
      <c r="H12302" t="n">
        <v>2.62</v>
      </c>
      <c r="I12302" t="n">
        <v>3.64</v>
      </c>
      <c r="J12302" t="n">
        <v>6.13</v>
      </c>
      <c r="K12302" t="n">
        <v>-2088480000</v>
      </c>
      <c r="L12302" t="n">
        <v>2512970000</v>
      </c>
      <c r="M12302" t="n">
        <v>2297941000</v>
      </c>
      <c r="N12302" t="n">
        <v>-2295604000</v>
      </c>
      <c r="O12302">
        <f>D12301</f>
      </c>
      <c r="P12302">
        <f>(E12302-F12302+G12302)/O12302*100</f>
      </c>
      <c r="Q12302">
        <f>H12301</f>
      </c>
      <c r="R12302">
        <f>I12301</f>
      </c>
      <c r="S12302">
        <f>H12302-H12301</f>
      </c>
      <c r="T12302">
        <f>I12302-I12301</f>
      </c>
      <c r="U12302">
        <f>(L12302-K12302)/(2*D12302*0.01)</f>
      </c>
      <c r="V12302">
        <f>(L12302+K12302)/(D12302*0.0001)</f>
      </c>
    </row>
    <row r="12303">
      <c r="A12303" t="n">
        <v>2022</v>
      </c>
      <c r="B12303" t="inlineStr">
        <is>
          <t>00369833</t>
        </is>
      </c>
      <c r="C12303" t="inlineStr">
        <is>
          <t>유니온머티리얼</t>
        </is>
      </c>
      <c r="D12303" t="n">
        <v>20338014000</v>
      </c>
      <c r="E12303" t="n">
        <v>1769480000</v>
      </c>
      <c r="F12303" t="n">
        <v>19572322000</v>
      </c>
      <c r="G12303" t="n">
        <v>530861000</v>
      </c>
      <c r="H12303" t="n">
        <v>5.31</v>
      </c>
      <c r="I12303" t="n">
        <v>4.09</v>
      </c>
      <c r="J12303" t="n">
        <v>6.33</v>
      </c>
      <c r="K12303" t="n">
        <v>-806571000</v>
      </c>
      <c r="L12303" t="n">
        <v>896030000</v>
      </c>
      <c r="M12303" t="n">
        <v>918133000</v>
      </c>
      <c r="N12303" t="n">
        <v>-839840000</v>
      </c>
      <c r="O12303">
        <f>D12302</f>
      </c>
      <c r="P12303">
        <f>(E12303-F12303+G12303)/O12303*100</f>
      </c>
      <c r="Q12303">
        <f>H12302</f>
      </c>
      <c r="R12303">
        <f>I12302</f>
      </c>
      <c r="S12303">
        <f>H12303-H12302</f>
      </c>
      <c r="T12303">
        <f>I12303-I12302</f>
      </c>
      <c r="U12303">
        <f>(L12303-K12303)/(2*D12303*0.01)</f>
      </c>
      <c r="V12303">
        <f>(L12303+K12303)/(D12303*0.0001)</f>
      </c>
    </row>
    <row r="12304">
      <c r="A12304" t="n">
        <v>2023</v>
      </c>
      <c r="B12304" t="inlineStr">
        <is>
          <t>00369833</t>
        </is>
      </c>
      <c r="C12304" t="inlineStr">
        <is>
          <t>유니온머티리얼</t>
        </is>
      </c>
      <c r="D12304" t="n">
        <v>19867821000</v>
      </c>
      <c r="E12304" t="n">
        <v>1441319000</v>
      </c>
      <c r="F12304" t="n">
        <v>3048882000</v>
      </c>
      <c r="G12304" t="n">
        <v>852252000</v>
      </c>
      <c r="H12304" t="n">
        <v>4.18</v>
      </c>
      <c r="I12304" t="n">
        <v>4.01</v>
      </c>
      <c r="J12304" t="n">
        <v>6.81</v>
      </c>
      <c r="K12304" t="n">
        <v>-936659000</v>
      </c>
      <c r="L12304" t="n">
        <v>1045570000</v>
      </c>
      <c r="M12304" t="n">
        <v>1059277000</v>
      </c>
      <c r="N12304" t="n">
        <v>-965320000</v>
      </c>
      <c r="O12304">
        <f>D12303</f>
      </c>
      <c r="P12304">
        <f>(E12304-F12304+G12304)/O12304*100</f>
      </c>
      <c r="Q12304">
        <f>H12303</f>
      </c>
      <c r="R12304">
        <f>I12303</f>
      </c>
      <c r="S12304">
        <f>H12304-H12303</f>
      </c>
      <c r="T12304">
        <f>I12304-I12303</f>
      </c>
      <c r="U12304">
        <f>(L12304-K12304)/(2*D12304*0.01)</f>
      </c>
      <c r="V12304">
        <f>(L12304+K12304)/(D12304*0.0001)</f>
      </c>
    </row>
    <row r="12305">
      <c r="A12305" t="n">
        <v>2024</v>
      </c>
      <c r="B12305" t="inlineStr">
        <is>
          <t>00369833</t>
        </is>
      </c>
      <c r="C12305" t="inlineStr">
        <is>
          <t>유니온머티리얼</t>
        </is>
      </c>
      <c r="D12305" t="n">
        <v>25344996000</v>
      </c>
      <c r="E12305" t="n">
        <v>1655731000</v>
      </c>
      <c r="F12305" t="n">
        <v>2084169000</v>
      </c>
      <c r="G12305" t="n">
        <v>686274000</v>
      </c>
      <c r="H12305" t="n">
        <v>3.51</v>
      </c>
      <c r="I12305" t="n">
        <v>4.42</v>
      </c>
      <c r="J12305" t="n">
        <v>6.53</v>
      </c>
      <c r="K12305" t="n">
        <v>-1208084000</v>
      </c>
      <c r="L12305" t="n">
        <v>1345669000</v>
      </c>
      <c r="M12305" t="n">
        <v>1354155000</v>
      </c>
      <c r="N12305" t="n">
        <v>-1237620000</v>
      </c>
      <c r="O12305">
        <f>D12304</f>
      </c>
      <c r="P12305">
        <f>(E12305-F12305+G12305)/O12305*100</f>
      </c>
      <c r="Q12305">
        <f>H12304</f>
      </c>
      <c r="R12305">
        <f>I12304</f>
      </c>
      <c r="S12305">
        <f>H12305-H12304</f>
      </c>
      <c r="T12305">
        <f>I12305-I12304</f>
      </c>
      <c r="U12305">
        <f>(L12305-K12305)/(2*D12305*0.01)</f>
      </c>
      <c r="V12305">
        <f>(L12305+K12305)/(D12305*0.0001)</f>
      </c>
    </row>
    <row r="12306">
      <c r="A12306" t="n">
        <v>2025</v>
      </c>
      <c r="B12306" t="inlineStr">
        <is>
          <t>00369833</t>
        </is>
      </c>
      <c r="C12306" t="inlineStr">
        <is>
          <t>유니온머티리얼</t>
        </is>
      </c>
      <c r="D12306" t="n">
        <v>21221774000</v>
      </c>
      <c r="E12306" t="n">
        <v>1696836000</v>
      </c>
      <c r="F12306" t="n">
        <v>2414155000</v>
      </c>
      <c r="G12306" t="n">
        <v>702481000</v>
      </c>
      <c r="H12306" t="n">
        <v>3.76</v>
      </c>
      <c r="I12306" t="n">
        <v>4.43</v>
      </c>
      <c r="J12306" t="n">
        <v>5.98</v>
      </c>
      <c r="K12306" t="n">
        <v>-901180000</v>
      </c>
      <c r="L12306" t="n">
        <v>999407000</v>
      </c>
      <c r="M12306" t="n">
        <v>1008155000</v>
      </c>
      <c r="N12306" t="n">
        <v>-925290000</v>
      </c>
      <c r="O12306">
        <f>D12305</f>
      </c>
      <c r="P12306">
        <f>(E12306-F12306+G12306)/O12306*100</f>
      </c>
      <c r="Q12306">
        <f>H12305</f>
      </c>
      <c r="R12306">
        <f>I12305</f>
      </c>
      <c r="S12306">
        <f>H12306-H12305</f>
      </c>
      <c r="T12306">
        <f>I12306-I12305</f>
      </c>
      <c r="U12306">
        <f>(L12306-K12306)/(2*D12306*0.01)</f>
      </c>
      <c r="V12306">
        <f>(L12306+K12306)/(D12306*0.0001)</f>
      </c>
    </row>
    <row r="12307">
      <c r="A12307" t="n">
        <v>2014</v>
      </c>
      <c r="B12307" t="inlineStr">
        <is>
          <t>00370006</t>
        </is>
      </c>
      <c r="C12307" t="inlineStr">
        <is>
          <t>iMBC</t>
        </is>
      </c>
      <c r="D12307" t="n">
        <v>2499651000</v>
      </c>
      <c r="E12307" t="n">
        <v>516649000</v>
      </c>
      <c r="F12307" t="n">
        <v>101948000</v>
      </c>
      <c r="G12307" t="n">
        <v>76055000</v>
      </c>
      <c r="H12307" t="n">
        <v>4</v>
      </c>
      <c r="I12307" t="n">
        <v>4.855</v>
      </c>
      <c r="J12307" t="n">
        <v>11.96</v>
      </c>
      <c r="K12307" t="n">
        <v>-7900000</v>
      </c>
      <c r="L12307" t="n">
        <v>9140000</v>
      </c>
      <c r="M12307" t="n">
        <v>9100000</v>
      </c>
      <c r="N12307" t="n">
        <v>-8010000</v>
      </c>
      <c r="U12307">
        <f>(L12307-K12307)/(2*D12307*0.01)</f>
      </c>
      <c r="V12307">
        <f>(L12307+K12307)/(D12307*0.0001)</f>
      </c>
    </row>
    <row r="12308">
      <c r="A12308" t="n">
        <v>2015</v>
      </c>
      <c r="B12308" t="inlineStr">
        <is>
          <t>00370006</t>
        </is>
      </c>
      <c r="C12308" t="inlineStr">
        <is>
          <t>iMBC</t>
        </is>
      </c>
      <c r="D12308" t="n">
        <v>2823250000</v>
      </c>
      <c r="E12308" t="n">
        <v>615878000</v>
      </c>
      <c r="F12308" t="n">
        <v>159818000</v>
      </c>
      <c r="G12308" t="n">
        <v>85260000</v>
      </c>
      <c r="H12308" t="n">
        <v>3.23</v>
      </c>
      <c r="I12308" t="n">
        <v>3.705</v>
      </c>
      <c r="J12308" t="n">
        <v>11.83</v>
      </c>
      <c r="K12308" t="n">
        <v>-212851500</v>
      </c>
      <c r="L12308" t="n">
        <v>245551200</v>
      </c>
      <c r="M12308" t="n">
        <v>245681100</v>
      </c>
      <c r="N12308" t="n">
        <v>-217409700</v>
      </c>
      <c r="O12308">
        <f>D12307</f>
      </c>
      <c r="P12308">
        <f>(E12308-F12308+G12308)/O12308*100</f>
      </c>
      <c r="Q12308">
        <f>H12307</f>
      </c>
      <c r="R12308">
        <f>I12307</f>
      </c>
      <c r="S12308">
        <f>H12308-H12307</f>
      </c>
      <c r="T12308">
        <f>I12308-I12307</f>
      </c>
      <c r="U12308">
        <f>(L12308-K12308)/(2*D12308*0.01)</f>
      </c>
      <c r="V12308">
        <f>(L12308+K12308)/(D12308*0.0001)</f>
      </c>
    </row>
    <row r="12309">
      <c r="A12309" t="n">
        <v>2016</v>
      </c>
      <c r="B12309" t="inlineStr">
        <is>
          <t>00370006</t>
        </is>
      </c>
      <c r="C12309" t="inlineStr">
        <is>
          <t>iMBC</t>
        </is>
      </c>
      <c r="D12309" t="n">
        <v>3158866000</v>
      </c>
      <c r="E12309" t="n">
        <v>619137000</v>
      </c>
      <c r="F12309" t="n">
        <v>368411000</v>
      </c>
      <c r="G12309" t="n">
        <v>87887000</v>
      </c>
      <c r="H12309" t="n">
        <v>3.28</v>
      </c>
      <c r="I12309" t="n">
        <v>3.745</v>
      </c>
      <c r="J12309" t="n">
        <v>9.57</v>
      </c>
      <c r="K12309" t="n">
        <v>-206970000</v>
      </c>
      <c r="L12309" t="n">
        <v>239883000</v>
      </c>
      <c r="M12309" t="n">
        <v>267375000</v>
      </c>
      <c r="N12309" t="n">
        <v>-234654000</v>
      </c>
      <c r="O12309">
        <f>D12308</f>
      </c>
      <c r="P12309">
        <f>(E12309-F12309+G12309)/O12309*100</f>
      </c>
      <c r="Q12309">
        <f>H12308</f>
      </c>
      <c r="R12309">
        <f>I12308</f>
      </c>
      <c r="S12309">
        <f>H12309-H12308</f>
      </c>
      <c r="T12309">
        <f>I12309-I12308</f>
      </c>
      <c r="U12309">
        <f>(L12309-K12309)/(2*D12309*0.01)</f>
      </c>
      <c r="V12309">
        <f>(L12309+K12309)/(D12309*0.0001)</f>
      </c>
    </row>
    <row r="12310">
      <c r="A12310" t="n">
        <v>2017</v>
      </c>
      <c r="B12310" t="inlineStr">
        <is>
          <t>00370006</t>
        </is>
      </c>
      <c r="C12310" t="inlineStr">
        <is>
          <t>iMBC</t>
        </is>
      </c>
      <c r="D12310" t="n">
        <v>2764028000</v>
      </c>
      <c r="E12310" t="n">
        <v>644068000</v>
      </c>
      <c r="F12310" t="n">
        <v>787864000</v>
      </c>
      <c r="G12310" t="n">
        <v>99382000</v>
      </c>
      <c r="H12310" t="n">
        <v>4</v>
      </c>
      <c r="I12310" t="n">
        <v>3.68</v>
      </c>
      <c r="J12310" t="n">
        <v>9.890000000000001</v>
      </c>
      <c r="K12310" t="n">
        <v>-204510000</v>
      </c>
      <c r="L12310" t="n">
        <v>234347200</v>
      </c>
      <c r="M12310" t="n">
        <v>236671200</v>
      </c>
      <c r="N12310" t="n">
        <v>-210547200</v>
      </c>
      <c r="O12310">
        <f>D12309</f>
      </c>
      <c r="P12310">
        <f>(E12310-F12310+G12310)/O12310*100</f>
      </c>
      <c r="Q12310">
        <f>H12309</f>
      </c>
      <c r="R12310">
        <f>I12309</f>
      </c>
      <c r="S12310">
        <f>H12310-H12309</f>
      </c>
      <c r="T12310">
        <f>I12310-I12309</f>
      </c>
      <c r="U12310">
        <f>(L12310-K12310)/(2*D12310*0.01)</f>
      </c>
      <c r="V12310">
        <f>(L12310+K12310)/(D12310*0.0001)</f>
      </c>
    </row>
    <row r="12311">
      <c r="A12311" t="n">
        <v>2018</v>
      </c>
      <c r="B12311" t="inlineStr">
        <is>
          <t>00370006</t>
        </is>
      </c>
      <c r="C12311" t="inlineStr">
        <is>
          <t>iMBC</t>
        </is>
      </c>
      <c r="D12311" t="n">
        <v>2963875000</v>
      </c>
      <c r="E12311" t="n">
        <v>546757000</v>
      </c>
      <c r="F12311" t="n">
        <v>503784000</v>
      </c>
      <c r="G12311" t="n">
        <v>105742000</v>
      </c>
      <c r="H12311" t="n">
        <v>3.535</v>
      </c>
      <c r="I12311" t="n">
        <v>3.385</v>
      </c>
      <c r="J12311" t="n">
        <v>8.199999999999999</v>
      </c>
      <c r="K12311" t="n">
        <v>-218154750</v>
      </c>
      <c r="L12311" t="n">
        <v>248706750</v>
      </c>
      <c r="M12311" t="n">
        <v>250484250</v>
      </c>
      <c r="N12311" t="n">
        <v>-223368000</v>
      </c>
      <c r="O12311">
        <f>D12310</f>
      </c>
      <c r="P12311">
        <f>(E12311-F12311+G12311)/O12311*100</f>
      </c>
      <c r="Q12311">
        <f>H12310</f>
      </c>
      <c r="R12311">
        <f>I12310</f>
      </c>
      <c r="S12311">
        <f>H12311-H12310</f>
      </c>
      <c r="T12311">
        <f>I12311-I12310</f>
      </c>
      <c r="U12311">
        <f>(L12311-K12311)/(2*D12311*0.01)</f>
      </c>
      <c r="V12311">
        <f>(L12311+K12311)/(D12311*0.0001)</f>
      </c>
    </row>
    <row r="12312">
      <c r="A12312" t="n">
        <v>2019</v>
      </c>
      <c r="B12312" t="inlineStr">
        <is>
          <t>00370006</t>
        </is>
      </c>
      <c r="C12312" t="inlineStr">
        <is>
          <t>iMBC</t>
        </is>
      </c>
      <c r="D12312" t="n">
        <v>3360494000</v>
      </c>
      <c r="E12312" t="n">
        <v>533610000</v>
      </c>
      <c r="F12312" t="n">
        <v>347121000</v>
      </c>
      <c r="G12312" t="n">
        <v>99093000</v>
      </c>
      <c r="H12312" t="n">
        <v>3.375</v>
      </c>
      <c r="I12312" t="n">
        <v>3.96</v>
      </c>
      <c r="J12312" t="n">
        <v>9.699999999999999</v>
      </c>
      <c r="K12312" t="n">
        <v>-297267833</v>
      </c>
      <c r="L12312" t="n">
        <v>344600835</v>
      </c>
      <c r="M12312" t="n">
        <v>345926577</v>
      </c>
      <c r="N12312" t="n">
        <v>-303379927</v>
      </c>
      <c r="O12312">
        <f>D12311</f>
      </c>
      <c r="P12312">
        <f>(E12312-F12312+G12312)/O12312*100</f>
      </c>
      <c r="Q12312">
        <f>H12311</f>
      </c>
      <c r="R12312">
        <f>I12311</f>
      </c>
      <c r="S12312">
        <f>H12312-H12311</f>
      </c>
      <c r="T12312">
        <f>I12312-I12311</f>
      </c>
      <c r="U12312">
        <f>(L12312-K12312)/(2*D12312*0.01)</f>
      </c>
      <c r="V12312">
        <f>(L12312+K12312)/(D12312*0.0001)</f>
      </c>
    </row>
    <row r="12313">
      <c r="A12313" t="n">
        <v>2020</v>
      </c>
      <c r="B12313" t="inlineStr">
        <is>
          <t>00370006</t>
        </is>
      </c>
      <c r="C12313" t="inlineStr">
        <is>
          <t>iMBC</t>
        </is>
      </c>
      <c r="D12313" t="n">
        <v>3302326000</v>
      </c>
      <c r="E12313" t="n">
        <v>454091000</v>
      </c>
      <c r="F12313" t="n">
        <v>578735000</v>
      </c>
      <c r="G12313" t="n">
        <v>107056000</v>
      </c>
      <c r="H12313" t="n">
        <v>3.41</v>
      </c>
      <c r="I12313" t="n">
        <v>3.92</v>
      </c>
      <c r="J12313" t="n">
        <v>9.199999999999999</v>
      </c>
      <c r="K12313" t="n">
        <v>-8300000</v>
      </c>
      <c r="L12313" t="n">
        <v>9500000</v>
      </c>
      <c r="M12313" t="n">
        <v>9600000</v>
      </c>
      <c r="N12313" t="n">
        <v>-8500000</v>
      </c>
      <c r="O12313">
        <f>D12312</f>
      </c>
      <c r="P12313">
        <f>(E12313-F12313+G12313)/O12313*100</f>
      </c>
      <c r="Q12313">
        <f>H12312</f>
      </c>
      <c r="R12313">
        <f>I12312</f>
      </c>
      <c r="S12313">
        <f>H12313-H12312</f>
      </c>
      <c r="T12313">
        <f>I12313-I12312</f>
      </c>
      <c r="U12313">
        <f>(L12313-K12313)/(2*D12313*0.01)</f>
      </c>
      <c r="V12313">
        <f>(L12313+K12313)/(D12313*0.0001)</f>
      </c>
    </row>
    <row r="12314">
      <c r="A12314" t="n">
        <v>2021</v>
      </c>
      <c r="B12314" t="inlineStr">
        <is>
          <t>00370006</t>
        </is>
      </c>
      <c r="C12314" t="inlineStr">
        <is>
          <t>iMBC</t>
        </is>
      </c>
      <c r="D12314" t="n">
        <v>3641656000</v>
      </c>
      <c r="E12314" t="n">
        <v>500556000</v>
      </c>
      <c r="F12314" t="n">
        <v>118249000</v>
      </c>
      <c r="G12314" t="n">
        <v>105432000</v>
      </c>
      <c r="H12314" t="n">
        <v>3.575</v>
      </c>
      <c r="I12314" t="n">
        <v>3.84</v>
      </c>
      <c r="J12314" t="n">
        <v>8.4</v>
      </c>
      <c r="K12314" t="n">
        <v>-276766656</v>
      </c>
      <c r="L12314" t="n">
        <v>316284372</v>
      </c>
      <c r="M12314" t="n">
        <v>8700000</v>
      </c>
      <c r="N12314" t="n">
        <v>-7000000</v>
      </c>
      <c r="O12314">
        <f>D12313</f>
      </c>
      <c r="P12314">
        <f>(E12314-F12314+G12314)/O12314*100</f>
      </c>
      <c r="Q12314">
        <f>H12313</f>
      </c>
      <c r="R12314">
        <f>I12313</f>
      </c>
      <c r="S12314">
        <f>H12314-H12313</f>
      </c>
      <c r="T12314">
        <f>I12314-I12313</f>
      </c>
      <c r="U12314">
        <f>(L12314-K12314)/(2*D12314*0.01)</f>
      </c>
      <c r="V12314">
        <f>(L12314+K12314)/(D12314*0.0001)</f>
      </c>
    </row>
    <row r="12315">
      <c r="A12315" t="n">
        <v>2022</v>
      </c>
      <c r="B12315" t="inlineStr">
        <is>
          <t>00370006</t>
        </is>
      </c>
      <c r="C12315" t="inlineStr">
        <is>
          <t>iMBC</t>
        </is>
      </c>
      <c r="D12315" t="n">
        <v>2949382000</v>
      </c>
      <c r="E12315" t="n">
        <v>543563000</v>
      </c>
      <c r="F12315" t="n">
        <v>585793000</v>
      </c>
      <c r="G12315" t="n">
        <v>131750000</v>
      </c>
      <c r="H12315" t="n">
        <v>6.195</v>
      </c>
      <c r="I12315" t="n">
        <v>3.74</v>
      </c>
      <c r="J12315" t="n">
        <v>7.66</v>
      </c>
      <c r="K12315" t="n">
        <v>-200555976</v>
      </c>
      <c r="L12315" t="n">
        <v>226941434</v>
      </c>
      <c r="M12315" t="n">
        <v>232797178</v>
      </c>
      <c r="N12315" t="n">
        <v>-209244127</v>
      </c>
      <c r="O12315">
        <f>D12314</f>
      </c>
      <c r="P12315">
        <f>(E12315-F12315+G12315)/O12315*100</f>
      </c>
      <c r="Q12315">
        <f>H12314</f>
      </c>
      <c r="R12315">
        <f>I12314</f>
      </c>
      <c r="S12315">
        <f>H12315-H12314</f>
      </c>
      <c r="T12315">
        <f>I12315-I12314</f>
      </c>
      <c r="U12315">
        <f>(L12315-K12315)/(2*D12315*0.01)</f>
      </c>
      <c r="V12315">
        <f>(L12315+K12315)/(D12315*0.0001)</f>
      </c>
    </row>
    <row r="12316">
      <c r="A12316" t="n">
        <v>2023</v>
      </c>
      <c r="B12316" t="inlineStr">
        <is>
          <t>00370006</t>
        </is>
      </c>
      <c r="C12316" t="inlineStr">
        <is>
          <t>iMBC</t>
        </is>
      </c>
      <c r="D12316" t="n">
        <v>3881391000</v>
      </c>
      <c r="E12316" t="n">
        <v>355913000</v>
      </c>
      <c r="F12316" t="n">
        <v>366114000</v>
      </c>
      <c r="G12316" t="n">
        <v>172182000</v>
      </c>
      <c r="H12316" t="n">
        <v>5.205</v>
      </c>
      <c r="I12316" t="n">
        <v>4.47</v>
      </c>
      <c r="J12316" t="n">
        <v>5.84</v>
      </c>
      <c r="K12316" t="n">
        <v>-205400000</v>
      </c>
      <c r="L12316" t="n">
        <v>224920618</v>
      </c>
      <c r="M12316" t="n">
        <v>232800000</v>
      </c>
      <c r="N12316" t="n">
        <v>-213476505</v>
      </c>
      <c r="O12316">
        <f>D12315</f>
      </c>
      <c r="P12316">
        <f>(E12316-F12316+G12316)/O12316*100</f>
      </c>
      <c r="Q12316">
        <f>H12315</f>
      </c>
      <c r="R12316">
        <f>I12315</f>
      </c>
      <c r="S12316">
        <f>H12316-H12315</f>
      </c>
      <c r="T12316">
        <f>I12316-I12315</f>
      </c>
      <c r="U12316">
        <f>(L12316-K12316)/(2*D12316*0.01)</f>
      </c>
      <c r="V12316">
        <f>(L12316+K12316)/(D12316*0.0001)</f>
      </c>
    </row>
    <row r="12317">
      <c r="A12317" t="n">
        <v>2024</v>
      </c>
      <c r="B12317" t="inlineStr">
        <is>
          <t>00370006</t>
        </is>
      </c>
      <c r="C12317" t="inlineStr">
        <is>
          <t>iMBC</t>
        </is>
      </c>
      <c r="D12317" t="n">
        <v>4204169000</v>
      </c>
      <c r="E12317" t="n">
        <v>494884000</v>
      </c>
      <c r="F12317" t="n">
        <v>363836000</v>
      </c>
      <c r="G12317" t="n">
        <v>181331000</v>
      </c>
      <c r="H12317" t="n">
        <v>4.64</v>
      </c>
      <c r="I12317" t="n">
        <v>4.34</v>
      </c>
      <c r="J12317" t="n">
        <v>5.51</v>
      </c>
      <c r="K12317" t="n">
        <v>-210208450</v>
      </c>
      <c r="L12317" t="n">
        <v>235433840</v>
      </c>
      <c r="M12317" t="n">
        <v>235433840</v>
      </c>
      <c r="N12317" t="n">
        <v>-218617288</v>
      </c>
      <c r="O12317">
        <f>D12316</f>
      </c>
      <c r="P12317">
        <f>(E12317-F12317+G12317)/O12317*100</f>
      </c>
      <c r="Q12317">
        <f>H12316</f>
      </c>
      <c r="R12317">
        <f>I12316</f>
      </c>
      <c r="S12317">
        <f>H12317-H12316</f>
      </c>
      <c r="T12317">
        <f>I12317-I12316</f>
      </c>
      <c r="U12317">
        <f>(L12317-K12317)/(2*D12317*0.01)</f>
      </c>
      <c r="V12317">
        <f>(L12317+K12317)/(D12317*0.0001)</f>
      </c>
    </row>
    <row r="12318">
      <c r="A12318" t="n">
        <v>2025</v>
      </c>
      <c r="B12318" t="inlineStr">
        <is>
          <t>00370006</t>
        </is>
      </c>
      <c r="C12318" t="inlineStr">
        <is>
          <t>iMBC</t>
        </is>
      </c>
      <c r="D12318" t="n">
        <v>3523745000</v>
      </c>
      <c r="E12318" t="n">
        <v>410788000</v>
      </c>
      <c r="F12318" t="n">
        <v>1416989000</v>
      </c>
      <c r="G12318" t="n">
        <v>173538000</v>
      </c>
      <c r="H12318" t="n">
        <v>5.005</v>
      </c>
      <c r="I12318" t="n">
        <v>4.39</v>
      </c>
      <c r="J12318" t="n">
        <v>6.16</v>
      </c>
      <c r="K12318" t="n">
        <v>-197328920</v>
      </c>
      <c r="L12318" t="n">
        <v>218512390</v>
      </c>
      <c r="M12318" t="n">
        <v>6300000</v>
      </c>
      <c r="N12318" t="n">
        <v>-5800000</v>
      </c>
      <c r="O12318">
        <f>D12317</f>
      </c>
      <c r="P12318">
        <f>(E12318-F12318+G12318)/O12318*100</f>
      </c>
      <c r="Q12318">
        <f>H12317</f>
      </c>
      <c r="R12318">
        <f>I12317</f>
      </c>
      <c r="S12318">
        <f>H12318-H12317</f>
      </c>
      <c r="T12318">
        <f>I12318-I12317</f>
      </c>
      <c r="U12318">
        <f>(L12318-K12318)/(2*D12318*0.01)</f>
      </c>
      <c r="V12318">
        <f>(L12318+K12318)/(D12318*0.0001)</f>
      </c>
    </row>
    <row r="12319">
      <c r="A12319" t="n">
        <v>2015</v>
      </c>
      <c r="B12319" t="inlineStr">
        <is>
          <t>00370200</t>
        </is>
      </c>
      <c r="C12319" t="inlineStr">
        <is>
          <t>아이로보틱스</t>
        </is>
      </c>
      <c r="D12319" t="n">
        <v>216111000</v>
      </c>
      <c r="E12319" t="n">
        <v>150498000</v>
      </c>
      <c r="F12319" t="n">
        <v>83614000</v>
      </c>
      <c r="G12319" t="n">
        <v>3969000</v>
      </c>
      <c r="H12319" t="n">
        <v>2.9</v>
      </c>
      <c r="K12319" t="n">
        <v>-5983000</v>
      </c>
      <c r="L12319" t="n">
        <v>7206000</v>
      </c>
      <c r="M12319" t="n">
        <v>6986000</v>
      </c>
      <c r="N12319" t="n">
        <v>-5933000</v>
      </c>
      <c r="U12319">
        <f>(L12319-K12319)/(2*D12319*0.01)</f>
      </c>
      <c r="V12319">
        <f>(L12319+K12319)/(D12319*0.0001)</f>
      </c>
    </row>
    <row r="12320">
      <c r="A12320" t="n">
        <v>2016</v>
      </c>
      <c r="B12320" t="inlineStr">
        <is>
          <t>00370200</t>
        </is>
      </c>
      <c r="C12320" t="inlineStr">
        <is>
          <t>아이로보틱스</t>
        </is>
      </c>
      <c r="D12320" t="n">
        <v>417957000</v>
      </c>
      <c r="E12320" t="n">
        <v>233118000</v>
      </c>
      <c r="F12320" t="n">
        <v>171696000</v>
      </c>
      <c r="G12320" t="n">
        <v>5082000</v>
      </c>
      <c r="H12320" t="n">
        <v>2.6</v>
      </c>
      <c r="K12320" t="n">
        <v>-13572000</v>
      </c>
      <c r="L12320" t="n">
        <v>15609000</v>
      </c>
      <c r="M12320" t="n">
        <v>15101000</v>
      </c>
      <c r="N12320" t="n">
        <v>-13424000</v>
      </c>
      <c r="O12320">
        <f>D12319</f>
      </c>
      <c r="P12320">
        <f>(E12320-F12320+G12320)/O12320*100</f>
      </c>
      <c r="Q12320">
        <f>H12319</f>
      </c>
      <c r="S12320">
        <f>H12320-H12319</f>
      </c>
      <c r="U12320">
        <f>(L12320-K12320)/(2*D12320*0.01)</f>
      </c>
      <c r="V12320">
        <f>(L12320+K12320)/(D12320*0.0001)</f>
      </c>
    </row>
    <row r="12321">
      <c r="A12321" t="n">
        <v>2017</v>
      </c>
      <c r="B12321" t="inlineStr">
        <is>
          <t>00370200</t>
        </is>
      </c>
      <c r="C12321" t="inlineStr">
        <is>
          <t>아이로보틱스</t>
        </is>
      </c>
      <c r="D12321" t="n">
        <v>486823000</v>
      </c>
      <c r="E12321" t="n">
        <v>106857000</v>
      </c>
      <c r="F12321" t="n">
        <v>69234000</v>
      </c>
      <c r="G12321" t="n">
        <v>10554000</v>
      </c>
      <c r="H12321" t="n">
        <v>3.43</v>
      </c>
      <c r="K12321" t="n">
        <v>-14931000</v>
      </c>
      <c r="L12321" t="n">
        <v>16815000</v>
      </c>
      <c r="M12321" t="n">
        <v>16417000</v>
      </c>
      <c r="N12321" t="n">
        <v>-14880000</v>
      </c>
      <c r="O12321">
        <f>D12320</f>
      </c>
      <c r="P12321">
        <f>(E12321-F12321+G12321)/O12321*100</f>
      </c>
      <c r="Q12321">
        <f>H12320</f>
      </c>
      <c r="S12321">
        <f>H12321-H12320</f>
      </c>
      <c r="U12321">
        <f>(L12321-K12321)/(2*D12321*0.01)</f>
      </c>
      <c r="V12321">
        <f>(L12321+K12321)/(D12321*0.0001)</f>
      </c>
    </row>
    <row r="12322">
      <c r="A12322" t="n">
        <v>2018</v>
      </c>
      <c r="B12322" t="inlineStr">
        <is>
          <t>00370200</t>
        </is>
      </c>
      <c r="C12322" t="inlineStr">
        <is>
          <t>아이로보틱스</t>
        </is>
      </c>
      <c r="D12322" t="n">
        <v>661323000</v>
      </c>
      <c r="E12322" t="n">
        <v>128220000</v>
      </c>
      <c r="F12322" t="n">
        <v>0</v>
      </c>
      <c r="G12322" t="n">
        <v>16143000</v>
      </c>
      <c r="H12322" t="n">
        <v>3.13</v>
      </c>
      <c r="K12322" t="n">
        <v>-28456000</v>
      </c>
      <c r="L12322" t="n">
        <v>32900000</v>
      </c>
      <c r="M12322" t="n">
        <v>31984000</v>
      </c>
      <c r="N12322" t="n">
        <v>-28265000</v>
      </c>
      <c r="O12322">
        <f>D12321</f>
      </c>
      <c r="P12322">
        <f>(E12322-F12322+G12322)/O12322*100</f>
      </c>
      <c r="Q12322">
        <f>H12321</f>
      </c>
      <c r="S12322">
        <f>H12322-H12321</f>
      </c>
      <c r="U12322">
        <f>(L12322-K12322)/(2*D12322*0.01)</f>
      </c>
      <c r="V12322">
        <f>(L12322+K12322)/(D12322*0.0001)</f>
      </c>
    </row>
    <row r="12323">
      <c r="A12323" t="n">
        <v>2019</v>
      </c>
      <c r="B12323" t="inlineStr">
        <is>
          <t>00370200</t>
        </is>
      </c>
      <c r="C12323" t="inlineStr">
        <is>
          <t>아이로보틱스</t>
        </is>
      </c>
      <c r="D12323" t="n">
        <v>890948000</v>
      </c>
      <c r="E12323" t="n">
        <v>192119000</v>
      </c>
      <c r="F12323" t="n">
        <v>47040000</v>
      </c>
      <c r="G12323" t="n">
        <v>20167000</v>
      </c>
      <c r="H12323" t="n">
        <v>2.77</v>
      </c>
      <c r="K12323" t="n">
        <v>-39716000</v>
      </c>
      <c r="L12323" t="n">
        <v>46077000</v>
      </c>
      <c r="M12323" t="n">
        <v>44622000</v>
      </c>
      <c r="N12323" t="n">
        <v>-39320000</v>
      </c>
      <c r="O12323">
        <f>D12322</f>
      </c>
      <c r="P12323">
        <f>(E12323-F12323+G12323)/O12323*100</f>
      </c>
      <c r="Q12323">
        <f>H12322</f>
      </c>
      <c r="S12323">
        <f>H12323-H12322</f>
      </c>
      <c r="U12323">
        <f>(L12323-K12323)/(2*D12323*0.01)</f>
      </c>
      <c r="V12323">
        <f>(L12323+K12323)/(D12323*0.0001)</f>
      </c>
    </row>
    <row r="12324">
      <c r="A12324" t="n">
        <v>2020</v>
      </c>
      <c r="B12324" t="inlineStr">
        <is>
          <t>00370200</t>
        </is>
      </c>
      <c r="C12324" t="inlineStr">
        <is>
          <t>아이로보틱스</t>
        </is>
      </c>
      <c r="D12324" t="n">
        <v>1088107000</v>
      </c>
      <c r="E12324" t="n">
        <v>276239000</v>
      </c>
      <c r="F12324" t="n">
        <v>164654000</v>
      </c>
      <c r="G12324" t="n">
        <v>24028000</v>
      </c>
      <c r="H12324" t="n">
        <v>2.505</v>
      </c>
      <c r="K12324" t="n">
        <v>-50464000</v>
      </c>
      <c r="L12324" t="n">
        <v>56854000</v>
      </c>
      <c r="M12324" t="n">
        <v>54943000</v>
      </c>
      <c r="N12324" t="n">
        <v>-49838000</v>
      </c>
      <c r="O12324">
        <f>D12323</f>
      </c>
      <c r="P12324">
        <f>(E12324-F12324+G12324)/O12324*100</f>
      </c>
      <c r="Q12324">
        <f>H12323</f>
      </c>
      <c r="S12324">
        <f>H12324-H12323</f>
      </c>
      <c r="U12324">
        <f>(L12324-K12324)/(2*D12324*0.01)</f>
      </c>
      <c r="V12324">
        <f>(L12324+K12324)/(D12324*0.0001)</f>
      </c>
    </row>
    <row r="12325">
      <c r="A12325" t="n">
        <v>2021</v>
      </c>
      <c r="B12325" t="inlineStr">
        <is>
          <t>00370200</t>
        </is>
      </c>
      <c r="C12325" t="inlineStr">
        <is>
          <t>아이로보틱스</t>
        </is>
      </c>
      <c r="D12325" t="n">
        <v>1273653000</v>
      </c>
      <c r="E12325" t="n">
        <v>240336000</v>
      </c>
      <c r="F12325" t="n">
        <v>27750000</v>
      </c>
      <c r="G12325" t="n">
        <v>20075000</v>
      </c>
      <c r="H12325" t="n">
        <v>3.086</v>
      </c>
      <c r="K12325" t="n">
        <v>-55257000</v>
      </c>
      <c r="L12325" t="n">
        <v>62090000</v>
      </c>
      <c r="M12325" t="n">
        <v>60370000</v>
      </c>
      <c r="N12325" t="n">
        <v>-54866000</v>
      </c>
      <c r="O12325">
        <f>D12324</f>
      </c>
      <c r="P12325">
        <f>(E12325-F12325+G12325)/O12325*100</f>
      </c>
      <c r="Q12325">
        <f>H12324</f>
      </c>
      <c r="S12325">
        <f>H12325-H12324</f>
      </c>
      <c r="U12325">
        <f>(L12325-K12325)/(2*D12325*0.01)</f>
      </c>
      <c r="V12325">
        <f>(L12325+K12325)/(D12325*0.0001)</f>
      </c>
    </row>
    <row r="12326">
      <c r="A12326" t="n">
        <v>2022</v>
      </c>
      <c r="B12326" t="inlineStr">
        <is>
          <t>00370200</t>
        </is>
      </c>
      <c r="C12326" t="inlineStr">
        <is>
          <t>아이로보틱스</t>
        </is>
      </c>
      <c r="D12326" t="n">
        <v>1243110000</v>
      </c>
      <c r="E12326" t="n">
        <v>233524000</v>
      </c>
      <c r="F12326" t="n">
        <v>112514000</v>
      </c>
      <c r="G12326" t="n">
        <v>40674000</v>
      </c>
      <c r="H12326" t="n">
        <v>5.498</v>
      </c>
      <c r="K12326" t="n">
        <v>-43213000</v>
      </c>
      <c r="L12326" t="n">
        <v>47546000</v>
      </c>
      <c r="M12326" t="n">
        <v>47393000</v>
      </c>
      <c r="N12326" t="n">
        <v>-43872000</v>
      </c>
      <c r="O12326">
        <f>D12325</f>
      </c>
      <c r="P12326">
        <f>(E12326-F12326+G12326)/O12326*100</f>
      </c>
      <c r="Q12326">
        <f>H12325</f>
      </c>
      <c r="S12326">
        <f>H12326-H12325</f>
      </c>
      <c r="U12326">
        <f>(L12326-K12326)/(2*D12326*0.01)</f>
      </c>
      <c r="V12326">
        <f>(L12326+K12326)/(D12326*0.0001)</f>
      </c>
    </row>
    <row r="12327">
      <c r="A12327" t="n">
        <v>2023</v>
      </c>
      <c r="B12327" t="inlineStr">
        <is>
          <t>00370200</t>
        </is>
      </c>
      <c r="C12327" t="inlineStr">
        <is>
          <t>아이로보틱스</t>
        </is>
      </c>
      <c r="D12327" t="n">
        <v>1779025000</v>
      </c>
      <c r="E12327" t="n">
        <v>237227000</v>
      </c>
      <c r="F12327" t="n">
        <v>469603000</v>
      </c>
      <c r="G12327" t="n">
        <v>60613000</v>
      </c>
      <c r="H12327" t="n">
        <v>4.286</v>
      </c>
      <c r="K12327" t="n">
        <v>-70723000</v>
      </c>
      <c r="L12327" t="n">
        <v>76709000</v>
      </c>
      <c r="M12327" t="n">
        <v>75584000</v>
      </c>
      <c r="N12327" t="n">
        <v>-71045000</v>
      </c>
      <c r="O12327">
        <f>D12326</f>
      </c>
      <c r="P12327">
        <f>(E12327-F12327+G12327)/O12327*100</f>
      </c>
      <c r="Q12327">
        <f>H12326</f>
      </c>
      <c r="S12327">
        <f>H12327-H12326</f>
      </c>
      <c r="U12327">
        <f>(L12327-K12327)/(2*D12327*0.01)</f>
      </c>
      <c r="V12327">
        <f>(L12327+K12327)/(D12327*0.0001)</f>
      </c>
    </row>
    <row r="12328">
      <c r="A12328" t="n">
        <v>2024</v>
      </c>
      <c r="B12328" t="inlineStr">
        <is>
          <t>00370200</t>
        </is>
      </c>
      <c r="C12328" t="inlineStr">
        <is>
          <t>아이로보틱스</t>
        </is>
      </c>
      <c r="D12328" t="n">
        <v>1743695000</v>
      </c>
      <c r="E12328" t="n">
        <v>285745000</v>
      </c>
      <c r="F12328" t="n">
        <v>291535000</v>
      </c>
      <c r="G12328" t="n">
        <v>68475000</v>
      </c>
      <c r="H12328" t="n">
        <v>3.59</v>
      </c>
      <c r="I12328" t="n">
        <v>6.78</v>
      </c>
      <c r="K12328" t="n">
        <v>-51110000</v>
      </c>
      <c r="L12328" t="n">
        <v>54950000</v>
      </c>
      <c r="M12328" t="n">
        <v>53789000</v>
      </c>
      <c r="N12328" t="n">
        <v>-51026000</v>
      </c>
      <c r="O12328">
        <f>D12327</f>
      </c>
      <c r="P12328">
        <f>(E12328-F12328+G12328)/O12328*100</f>
      </c>
      <c r="Q12328">
        <f>H12327</f>
      </c>
      <c r="S12328">
        <f>H12328-H12327</f>
      </c>
      <c r="U12328">
        <f>(L12328-K12328)/(2*D12328*0.01)</f>
      </c>
      <c r="V12328">
        <f>(L12328+K12328)/(D12328*0.0001)</f>
      </c>
    </row>
    <row r="12329">
      <c r="A12329" t="n">
        <v>2025</v>
      </c>
      <c r="B12329" t="inlineStr">
        <is>
          <t>00370200</t>
        </is>
      </c>
      <c r="C12329" t="inlineStr">
        <is>
          <t>아이로보틱스</t>
        </is>
      </c>
      <c r="D12329" t="n">
        <v>897553000</v>
      </c>
      <c r="E12329" t="n">
        <v>247966000</v>
      </c>
      <c r="F12329" t="n">
        <v>1326926000</v>
      </c>
      <c r="G12329" t="n">
        <v>35956000</v>
      </c>
      <c r="H12329" t="n">
        <v>4.27</v>
      </c>
      <c r="I12329" t="n">
        <v>6.94</v>
      </c>
      <c r="K12329" t="n">
        <v>-31716000</v>
      </c>
      <c r="L12329" t="n">
        <v>35211000</v>
      </c>
      <c r="M12329" t="n">
        <v>34676000</v>
      </c>
      <c r="N12329" t="n">
        <v>-31851000</v>
      </c>
      <c r="O12329">
        <f>D12328</f>
      </c>
      <c r="P12329">
        <f>(E12329-F12329+G12329)/O12329*100</f>
      </c>
      <c r="Q12329">
        <f>H12328</f>
      </c>
      <c r="R12329">
        <f>I12328</f>
      </c>
      <c r="S12329">
        <f>H12329-H12328</f>
      </c>
      <c r="T12329">
        <f>I12329-I12328</f>
      </c>
      <c r="U12329">
        <f>(L12329-K12329)/(2*D12329*0.01)</f>
      </c>
      <c r="V12329">
        <f>(L12329+K12329)/(D12329*0.0001)</f>
      </c>
    </row>
    <row r="12330">
      <c r="A12330" t="n">
        <v>2014</v>
      </c>
      <c r="B12330" t="inlineStr">
        <is>
          <t>00370255</t>
        </is>
      </c>
      <c r="C12330" t="inlineStr">
        <is>
          <t>테크엘</t>
        </is>
      </c>
      <c r="D12330" t="n">
        <v>3821573000</v>
      </c>
      <c r="E12330" t="n">
        <v>1332730000</v>
      </c>
      <c r="F12330" t="n">
        <v>903095000</v>
      </c>
      <c r="G12330" t="n">
        <v>122202000</v>
      </c>
      <c r="H12330" t="n">
        <v>3.08</v>
      </c>
      <c r="I12330" t="n">
        <v>5</v>
      </c>
      <c r="K12330" t="n">
        <v>-284271000</v>
      </c>
      <c r="L12330" t="n">
        <v>332651000</v>
      </c>
      <c r="M12330" t="n">
        <v>323205000</v>
      </c>
      <c r="N12330" t="n">
        <v>-282292000</v>
      </c>
      <c r="U12330">
        <f>(L12330-K12330)/(2*D12330*0.01)</f>
      </c>
      <c r="V12330">
        <f>(L12330+K12330)/(D12330*0.0001)</f>
      </c>
    </row>
    <row r="12331">
      <c r="A12331" t="n">
        <v>2015</v>
      </c>
      <c r="B12331" t="inlineStr">
        <is>
          <t>00370255</t>
        </is>
      </c>
      <c r="C12331" t="inlineStr">
        <is>
          <t>테크엘</t>
        </is>
      </c>
      <c r="D12331" t="n">
        <v>4066505000</v>
      </c>
      <c r="E12331" t="n">
        <v>1185132000</v>
      </c>
      <c r="F12331" t="n">
        <v>704822000</v>
      </c>
      <c r="G12331" t="n">
        <v>113696000</v>
      </c>
      <c r="H12331" t="n">
        <v>2.85</v>
      </c>
      <c r="I12331" t="n">
        <v>5.03</v>
      </c>
      <c r="K12331" t="n">
        <v>-297704000</v>
      </c>
      <c r="L12331" t="n">
        <v>351942000</v>
      </c>
      <c r="M12331" t="n">
        <v>-294880000</v>
      </c>
      <c r="N12331" t="n">
        <v>340902000</v>
      </c>
      <c r="O12331">
        <f>D12330</f>
      </c>
      <c r="P12331">
        <f>(E12331-F12331+G12331)/O12331*100</f>
      </c>
      <c r="Q12331">
        <f>H12330</f>
      </c>
      <c r="R12331">
        <f>I12330</f>
      </c>
      <c r="S12331">
        <f>H12331-H12330</f>
      </c>
      <c r="T12331">
        <f>I12331-I12330</f>
      </c>
      <c r="U12331">
        <f>(L12331-K12331)/(2*D12331*0.01)</f>
      </c>
      <c r="V12331">
        <f>(L12331+K12331)/(D12331*0.0001)</f>
      </c>
    </row>
    <row r="12332">
      <c r="A12332" t="n">
        <v>2016</v>
      </c>
      <c r="B12332" t="inlineStr">
        <is>
          <t>00370255</t>
        </is>
      </c>
      <c r="C12332" t="inlineStr">
        <is>
          <t>테크엘</t>
        </is>
      </c>
      <c r="D12332" t="n">
        <v>4571745000</v>
      </c>
      <c r="E12332" t="n">
        <v>1414804000</v>
      </c>
      <c r="F12332" t="n">
        <v>975940000</v>
      </c>
      <c r="G12332" t="n">
        <v>86099000</v>
      </c>
      <c r="H12332" t="n">
        <v>2.92</v>
      </c>
      <c r="I12332" t="n">
        <v>4.8</v>
      </c>
      <c r="K12332" t="n">
        <v>-319532000</v>
      </c>
      <c r="L12332" t="n">
        <v>376160000</v>
      </c>
      <c r="M12332" t="n">
        <v>365507000</v>
      </c>
      <c r="N12332" t="n">
        <v>-317334000</v>
      </c>
      <c r="O12332">
        <f>D12331</f>
      </c>
      <c r="P12332">
        <f>(E12332-F12332+G12332)/O12332*100</f>
      </c>
      <c r="Q12332">
        <f>H12331</f>
      </c>
      <c r="R12332">
        <f>I12331</f>
      </c>
      <c r="S12332">
        <f>H12332-H12331</f>
      </c>
      <c r="T12332">
        <f>I12332-I12331</f>
      </c>
      <c r="U12332">
        <f>(L12332-K12332)/(2*D12332*0.01)</f>
      </c>
      <c r="V12332">
        <f>(L12332+K12332)/(D12332*0.0001)</f>
      </c>
    </row>
    <row r="12333">
      <c r="A12333" t="n">
        <v>2017</v>
      </c>
      <c r="B12333" t="inlineStr">
        <is>
          <t>00370255</t>
        </is>
      </c>
      <c r="C12333" t="inlineStr">
        <is>
          <t>테크엘</t>
        </is>
      </c>
      <c r="D12333" t="n">
        <v>4554643000</v>
      </c>
      <c r="E12333" t="n">
        <v>1416321000</v>
      </c>
      <c r="F12333" t="n">
        <v>1365957000</v>
      </c>
      <c r="G12333" t="n">
        <v>97135000</v>
      </c>
      <c r="H12333" t="n">
        <v>3.28</v>
      </c>
      <c r="I12333" t="n">
        <v>4.54</v>
      </c>
      <c r="K12333" t="n">
        <v>-294542000</v>
      </c>
      <c r="L12333" t="n">
        <v>345434000</v>
      </c>
      <c r="M12333" t="n">
        <v>337834000</v>
      </c>
      <c r="N12333" t="n">
        <v>-294134000</v>
      </c>
      <c r="O12333">
        <f>D12332</f>
      </c>
      <c r="P12333">
        <f>(E12333-F12333+G12333)/O12333*100</f>
      </c>
      <c r="Q12333">
        <f>H12332</f>
      </c>
      <c r="R12333">
        <f>I12332</f>
      </c>
      <c r="S12333">
        <f>H12333-H12332</f>
      </c>
      <c r="T12333">
        <f>I12333-I12332</f>
      </c>
      <c r="U12333">
        <f>(L12333-K12333)/(2*D12333*0.01)</f>
      </c>
      <c r="V12333">
        <f>(L12333+K12333)/(D12333*0.0001)</f>
      </c>
    </row>
    <row r="12334">
      <c r="A12334" t="n">
        <v>2018</v>
      </c>
      <c r="B12334" t="inlineStr">
        <is>
          <t>00370255</t>
        </is>
      </c>
      <c r="C12334" t="inlineStr">
        <is>
          <t>테크엘</t>
        </is>
      </c>
      <c r="D12334" t="n">
        <v>4536174000</v>
      </c>
      <c r="E12334" t="n">
        <v>1212137000</v>
      </c>
      <c r="F12334" t="n">
        <v>1180510000</v>
      </c>
      <c r="G12334" t="n">
        <v>104523000</v>
      </c>
      <c r="H12334" t="n">
        <v>2.72</v>
      </c>
      <c r="I12334" t="n">
        <v>4.55</v>
      </c>
      <c r="K12334" t="n">
        <v>-334667000</v>
      </c>
      <c r="L12334" t="n">
        <v>392572000</v>
      </c>
      <c r="M12334" t="n">
        <v>381635000</v>
      </c>
      <c r="N12334" t="n">
        <v>-332491000</v>
      </c>
      <c r="O12334">
        <f>D12333</f>
      </c>
      <c r="P12334">
        <f>(E12334-F12334+G12334)/O12334*100</f>
      </c>
      <c r="Q12334">
        <f>H12333</f>
      </c>
      <c r="R12334">
        <f>I12333</f>
      </c>
      <c r="S12334">
        <f>H12334-H12333</f>
      </c>
      <c r="T12334">
        <f>I12334-I12333</f>
      </c>
      <c r="U12334">
        <f>(L12334-K12334)/(2*D12334*0.01)</f>
      </c>
      <c r="V12334">
        <f>(L12334+K12334)/(D12334*0.0001)</f>
      </c>
    </row>
    <row r="12335">
      <c r="A12335" t="n">
        <v>2019</v>
      </c>
      <c r="B12335" t="inlineStr">
        <is>
          <t>00370255</t>
        </is>
      </c>
      <c r="C12335" t="inlineStr">
        <is>
          <t>테크엘</t>
        </is>
      </c>
      <c r="D12335" t="n">
        <v>2580155000</v>
      </c>
      <c r="E12335" t="n">
        <v>1182722000</v>
      </c>
      <c r="F12335" t="n">
        <v>2996068000</v>
      </c>
      <c r="G12335" t="n">
        <v>96561000</v>
      </c>
      <c r="H12335" t="n">
        <v>2.61</v>
      </c>
      <c r="I12335" t="n">
        <v>4.55</v>
      </c>
      <c r="K12335" t="n">
        <v>-245681000</v>
      </c>
      <c r="L12335" t="n">
        <v>292423000</v>
      </c>
      <c r="M12335" t="n">
        <v>283805000</v>
      </c>
      <c r="N12335" t="n">
        <v>-243804000</v>
      </c>
      <c r="O12335">
        <f>D12334</f>
      </c>
      <c r="P12335">
        <f>(E12335-F12335+G12335)/O12335*100</f>
      </c>
      <c r="Q12335">
        <f>H12334</f>
      </c>
      <c r="R12335">
        <f>I12334</f>
      </c>
      <c r="S12335">
        <f>H12335-H12334</f>
      </c>
      <c r="T12335">
        <f>I12335-I12334</f>
      </c>
      <c r="U12335">
        <f>(L12335-K12335)/(2*D12335*0.01)</f>
      </c>
      <c r="V12335">
        <f>(L12335+K12335)/(D12335*0.0001)</f>
      </c>
    </row>
    <row r="12336">
      <c r="A12336" t="n">
        <v>2020</v>
      </c>
      <c r="B12336" t="inlineStr">
        <is>
          <t>00370255</t>
        </is>
      </c>
      <c r="C12336" t="inlineStr">
        <is>
          <t>테크엘</t>
        </is>
      </c>
      <c r="D12336" t="n">
        <v>3097577000</v>
      </c>
      <c r="E12336" t="n">
        <v>505395000</v>
      </c>
      <c r="F12336" t="n">
        <v>607629000</v>
      </c>
      <c r="G12336" t="n">
        <v>59849000</v>
      </c>
      <c r="H12336" t="n">
        <v>3.11</v>
      </c>
      <c r="I12336" t="n">
        <v>4.55</v>
      </c>
      <c r="K12336" t="n">
        <v>-337427000</v>
      </c>
      <c r="L12336" t="n">
        <v>403039000</v>
      </c>
      <c r="M12336" t="n">
        <v>393295000</v>
      </c>
      <c r="N12336" t="n">
        <v>-336418000</v>
      </c>
      <c r="O12336">
        <f>D12335</f>
      </c>
      <c r="P12336">
        <f>(E12336-F12336+G12336)/O12336*100</f>
      </c>
      <c r="Q12336">
        <f>H12335</f>
      </c>
      <c r="R12336">
        <f>I12335</f>
      </c>
      <c r="S12336">
        <f>H12336-H12335</f>
      </c>
      <c r="T12336">
        <f>I12336-I12335</f>
      </c>
      <c r="U12336">
        <f>(L12336-K12336)/(2*D12336*0.01)</f>
      </c>
      <c r="V12336">
        <f>(L12336+K12336)/(D12336*0.0001)</f>
      </c>
    </row>
    <row r="12337">
      <c r="A12337" t="n">
        <v>2021</v>
      </c>
      <c r="B12337" t="inlineStr">
        <is>
          <t>00370255</t>
        </is>
      </c>
      <c r="C12337" t="inlineStr">
        <is>
          <t>테크엘</t>
        </is>
      </c>
      <c r="D12337" t="n">
        <v>2388565000</v>
      </c>
      <c r="E12337" t="n">
        <v>490731000</v>
      </c>
      <c r="F12337" t="n">
        <v>275173000</v>
      </c>
      <c r="G12337" t="n">
        <v>69174000</v>
      </c>
      <c r="H12337" t="n">
        <v>3.54</v>
      </c>
      <c r="I12337" t="n">
        <v>4.85</v>
      </c>
      <c r="K12337" t="n">
        <v>-226052000</v>
      </c>
      <c r="L12337" t="n">
        <v>265915000</v>
      </c>
      <c r="M12337" t="n">
        <v>259888000</v>
      </c>
      <c r="N12337" t="n">
        <v>-225607000</v>
      </c>
      <c r="O12337">
        <f>D12336</f>
      </c>
      <c r="P12337">
        <f>(E12337-F12337+G12337)/O12337*100</f>
      </c>
      <c r="Q12337">
        <f>H12336</f>
      </c>
      <c r="R12337">
        <f>I12336</f>
      </c>
      <c r="S12337">
        <f>H12337-H12336</f>
      </c>
      <c r="T12337">
        <f>I12337-I12336</f>
      </c>
      <c r="U12337">
        <f>(L12337-K12337)/(2*D12337*0.01)</f>
      </c>
      <c r="V12337">
        <f>(L12337+K12337)/(D12337*0.0001)</f>
      </c>
    </row>
    <row r="12338">
      <c r="A12338" t="n">
        <v>2022</v>
      </c>
      <c r="B12338" t="inlineStr">
        <is>
          <t>00370255</t>
        </is>
      </c>
      <c r="C12338" t="inlineStr">
        <is>
          <t>테크엘</t>
        </is>
      </c>
      <c r="D12338" t="n">
        <v>2376423000</v>
      </c>
      <c r="E12338" t="n">
        <v>460100000</v>
      </c>
      <c r="F12338" t="n">
        <v>375052000</v>
      </c>
      <c r="G12338" t="n">
        <v>80706000</v>
      </c>
      <c r="H12338" t="n">
        <v>5.84</v>
      </c>
      <c r="I12338" t="n">
        <v>4.88</v>
      </c>
      <c r="J12338" t="n">
        <v>9.720000000000001</v>
      </c>
      <c r="K12338" t="n">
        <v>-189813000</v>
      </c>
      <c r="L12338" t="n">
        <v>219317000</v>
      </c>
      <c r="M12338" t="n">
        <v>219497000</v>
      </c>
      <c r="N12338" t="n">
        <v>-193337000</v>
      </c>
      <c r="O12338">
        <f>D12337</f>
      </c>
      <c r="P12338">
        <f>(E12338-F12338+G12338)/O12338*100</f>
      </c>
      <c r="Q12338">
        <f>H12337</f>
      </c>
      <c r="R12338">
        <f>I12337</f>
      </c>
      <c r="S12338">
        <f>H12338-H12337</f>
      </c>
      <c r="T12338">
        <f>I12338-I12337</f>
      </c>
      <c r="U12338">
        <f>(L12338-K12338)/(2*D12338*0.01)</f>
      </c>
      <c r="V12338">
        <f>(L12338+K12338)/(D12338*0.0001)</f>
      </c>
    </row>
    <row r="12339">
      <c r="A12339" t="n">
        <v>2023</v>
      </c>
      <c r="B12339" t="inlineStr">
        <is>
          <t>00370255</t>
        </is>
      </c>
      <c r="C12339" t="inlineStr">
        <is>
          <t>테크엘</t>
        </is>
      </c>
      <c r="D12339" t="n">
        <v>2571283000</v>
      </c>
      <c r="E12339" t="n">
        <v>452471000</v>
      </c>
      <c r="F12339" t="n">
        <v>647802000</v>
      </c>
      <c r="G12339" t="n">
        <v>129875000</v>
      </c>
      <c r="H12339" t="n">
        <v>5.05</v>
      </c>
      <c r="I12339" t="n">
        <v>4.88</v>
      </c>
      <c r="J12339" t="n">
        <v>9.34</v>
      </c>
      <c r="K12339" t="n">
        <v>-205601000</v>
      </c>
      <c r="L12339" t="n">
        <v>237597000</v>
      </c>
      <c r="M12339" t="n">
        <v>235860000</v>
      </c>
      <c r="N12339" t="n">
        <v>-207944000</v>
      </c>
      <c r="O12339">
        <f>D12338</f>
      </c>
      <c r="P12339">
        <f>(E12339-F12339+G12339)/O12339*100</f>
      </c>
      <c r="Q12339">
        <f>H12338</f>
      </c>
      <c r="R12339">
        <f>I12338</f>
      </c>
      <c r="S12339">
        <f>H12339-H12338</f>
      </c>
      <c r="T12339">
        <f>I12339-I12338</f>
      </c>
      <c r="U12339">
        <f>(L12339-K12339)/(2*D12339*0.01)</f>
      </c>
      <c r="V12339">
        <f>(L12339+K12339)/(D12339*0.0001)</f>
      </c>
    </row>
    <row r="12340">
      <c r="A12340" t="n">
        <v>2024</v>
      </c>
      <c r="B12340" t="inlineStr">
        <is>
          <t>00370255</t>
        </is>
      </c>
      <c r="C12340" t="inlineStr">
        <is>
          <t>테크엘</t>
        </is>
      </c>
      <c r="D12340" t="n">
        <v>2434531000</v>
      </c>
      <c r="E12340" t="n">
        <v>474680000</v>
      </c>
      <c r="F12340" t="n">
        <v>738006000</v>
      </c>
      <c r="G12340" t="n">
        <v>121458000</v>
      </c>
      <c r="H12340" t="n">
        <v>4.45</v>
      </c>
      <c r="I12340" t="n">
        <v>4.17</v>
      </c>
      <c r="J12340" t="n">
        <v>8.77</v>
      </c>
      <c r="K12340" t="n">
        <v>-182663000</v>
      </c>
      <c r="L12340" t="n">
        <v>209571000</v>
      </c>
      <c r="M12340" t="n">
        <v>208246000</v>
      </c>
      <c r="N12340" t="n">
        <v>-184924000</v>
      </c>
      <c r="O12340">
        <f>D12339</f>
      </c>
      <c r="P12340">
        <f>(E12340-F12340+G12340)/O12340*100</f>
      </c>
      <c r="Q12340">
        <f>H12339</f>
      </c>
      <c r="R12340">
        <f>I12339</f>
      </c>
      <c r="S12340">
        <f>H12340-H12339</f>
      </c>
      <c r="T12340">
        <f>I12340-I12339</f>
      </c>
      <c r="U12340">
        <f>(L12340-K12340)/(2*D12340*0.01)</f>
      </c>
      <c r="V12340">
        <f>(L12340+K12340)/(D12340*0.0001)</f>
      </c>
    </row>
    <row r="12341">
      <c r="A12341" t="n">
        <v>2025</v>
      </c>
      <c r="B12341" t="inlineStr">
        <is>
          <t>00370255</t>
        </is>
      </c>
      <c r="C12341" t="inlineStr">
        <is>
          <t>테크엘</t>
        </is>
      </c>
      <c r="D12341" t="n">
        <v>1588413000</v>
      </c>
      <c r="E12341" t="n">
        <v>392309000</v>
      </c>
      <c r="F12341" t="n">
        <v>1247826000</v>
      </c>
      <c r="G12341" t="n">
        <v>76474000</v>
      </c>
      <c r="H12341" t="n">
        <v>4.77</v>
      </c>
      <c r="I12341" t="n">
        <v>4.18</v>
      </c>
      <c r="J12341" t="n">
        <v>8.779999999999999</v>
      </c>
      <c r="K12341" t="n">
        <v>-113904000</v>
      </c>
      <c r="L12341" t="n">
        <v>129630000</v>
      </c>
      <c r="M12341" t="n">
        <v>129228000</v>
      </c>
      <c r="N12341" t="n">
        <v>-115643000</v>
      </c>
      <c r="O12341">
        <f>D12340</f>
      </c>
      <c r="P12341">
        <f>(E12341-F12341+G12341)/O12341*100</f>
      </c>
      <c r="Q12341">
        <f>H12340</f>
      </c>
      <c r="R12341">
        <f>I12340</f>
      </c>
      <c r="S12341">
        <f>H12341-H12340</f>
      </c>
      <c r="T12341">
        <f>I12341-I12340</f>
      </c>
      <c r="U12341">
        <f>(L12341-K12341)/(2*D12341*0.01)</f>
      </c>
      <c r="V12341">
        <f>(L12341+K12341)/(D12341*0.0001)</f>
      </c>
    </row>
    <row r="12342">
      <c r="A12342" t="n">
        <v>2015</v>
      </c>
      <c r="B12342" t="inlineStr">
        <is>
          <t>00370918</t>
        </is>
      </c>
      <c r="C12342" t="inlineStr">
        <is>
          <t>케이디켐</t>
        </is>
      </c>
      <c r="D12342" t="n">
        <v>3783693000</v>
      </c>
      <c r="E12342" t="n">
        <v>375394000</v>
      </c>
      <c r="F12342" t="n">
        <v>54748000</v>
      </c>
      <c r="G12342" t="n">
        <v>37553000</v>
      </c>
      <c r="H12342" t="n">
        <v>2.87</v>
      </c>
      <c r="I12342" t="n">
        <v>3.52</v>
      </c>
      <c r="K12342" t="n">
        <v>-113150000</v>
      </c>
      <c r="L12342" t="n">
        <v>131886000</v>
      </c>
      <c r="M12342" t="n">
        <v>129790000</v>
      </c>
      <c r="N12342" t="n">
        <v>-113619000</v>
      </c>
      <c r="U12342">
        <f>(L12342-K12342)/(2*D12342*0.01)</f>
      </c>
      <c r="V12342">
        <f>(L12342+K12342)/(D12342*0.0001)</f>
      </c>
    </row>
    <row r="12343">
      <c r="A12343" t="n">
        <v>2016</v>
      </c>
      <c r="B12343" t="inlineStr">
        <is>
          <t>00370918</t>
        </is>
      </c>
      <c r="C12343" t="inlineStr">
        <is>
          <t>케이디켐</t>
        </is>
      </c>
      <c r="D12343" t="n">
        <v>4596498000</v>
      </c>
      <c r="E12343" t="n">
        <v>443352000</v>
      </c>
      <c r="F12343" t="n">
        <v>15582000</v>
      </c>
      <c r="G12343" t="n">
        <v>40233000</v>
      </c>
      <c r="H12343" t="n">
        <v>2.96</v>
      </c>
      <c r="I12343" t="n">
        <v>3.45</v>
      </c>
      <c r="K12343" t="n">
        <v>-150366000</v>
      </c>
      <c r="L12343" t="n">
        <v>176328000</v>
      </c>
      <c r="M12343" t="n">
        <v>173837000</v>
      </c>
      <c r="N12343" t="n">
        <v>-151222000</v>
      </c>
      <c r="O12343">
        <f>D12342</f>
      </c>
      <c r="P12343">
        <f>(E12343-F12343+G12343)/O12343*100</f>
      </c>
      <c r="Q12343">
        <f>H12342</f>
      </c>
      <c r="R12343">
        <f>I12342</f>
      </c>
      <c r="S12343">
        <f>H12343-H12342</f>
      </c>
      <c r="T12343">
        <f>I12343-I12342</f>
      </c>
      <c r="U12343">
        <f>(L12343-K12343)/(2*D12343*0.01)</f>
      </c>
      <c r="V12343">
        <f>(L12343+K12343)/(D12343*0.0001)</f>
      </c>
    </row>
    <row r="12344">
      <c r="A12344" t="n">
        <v>2017</v>
      </c>
      <c r="B12344" t="inlineStr">
        <is>
          <t>00370918</t>
        </is>
      </c>
      <c r="C12344" t="inlineStr">
        <is>
          <t>케이디켐</t>
        </is>
      </c>
      <c r="D12344" t="n">
        <v>4969237000</v>
      </c>
      <c r="E12344" t="n">
        <v>674598000</v>
      </c>
      <c r="F12344" t="n">
        <v>136239000</v>
      </c>
      <c r="G12344" t="n">
        <v>51478000</v>
      </c>
      <c r="H12344" t="n">
        <v>3.29</v>
      </c>
      <c r="I12344" t="n">
        <v>3.55</v>
      </c>
      <c r="K12344" t="n">
        <v>-141931000</v>
      </c>
      <c r="L12344" t="n">
        <v>165606000</v>
      </c>
      <c r="M12344" t="n">
        <v>163678000</v>
      </c>
      <c r="N12344" t="n">
        <v>-143042000</v>
      </c>
      <c r="O12344">
        <f>D12343</f>
      </c>
      <c r="P12344">
        <f>(E12344-F12344+G12344)/O12344*100</f>
      </c>
      <c r="Q12344">
        <f>H12343</f>
      </c>
      <c r="R12344">
        <f>I12343</f>
      </c>
      <c r="S12344">
        <f>H12344-H12343</f>
      </c>
      <c r="T12344">
        <f>I12344-I12343</f>
      </c>
      <c r="U12344">
        <f>(L12344-K12344)/(2*D12344*0.01)</f>
      </c>
      <c r="V12344">
        <f>(L12344+K12344)/(D12344*0.0001)</f>
      </c>
    </row>
    <row r="12345">
      <c r="A12345" t="n">
        <v>2018</v>
      </c>
      <c r="B12345" t="inlineStr">
        <is>
          <t>00370918</t>
        </is>
      </c>
      <c r="C12345" t="inlineStr">
        <is>
          <t>케이디켐</t>
        </is>
      </c>
      <c r="D12345" t="n">
        <v>5372491000</v>
      </c>
      <c r="E12345" t="n">
        <v>558049000</v>
      </c>
      <c r="F12345" t="n">
        <v>153839000</v>
      </c>
      <c r="G12345" t="n">
        <v>56387000</v>
      </c>
      <c r="H12345" t="n">
        <v>2.77</v>
      </c>
      <c r="I12345" t="n">
        <v>3.47</v>
      </c>
      <c r="K12345" t="n">
        <v>-156633000</v>
      </c>
      <c r="L12345" t="n">
        <v>183285000</v>
      </c>
      <c r="M12345" t="n">
        <v>180298000</v>
      </c>
      <c r="N12345" t="n">
        <v>-157225000</v>
      </c>
      <c r="O12345">
        <f>D12344</f>
      </c>
      <c r="P12345">
        <f>(E12345-F12345+G12345)/O12345*100</f>
      </c>
      <c r="Q12345">
        <f>H12344</f>
      </c>
      <c r="R12345">
        <f>I12344</f>
      </c>
      <c r="S12345">
        <f>H12345-H12344</f>
      </c>
      <c r="T12345">
        <f>I12345-I12344</f>
      </c>
      <c r="U12345">
        <f>(L12345-K12345)/(2*D12345*0.01)</f>
      </c>
      <c r="V12345">
        <f>(L12345+K12345)/(D12345*0.0001)</f>
      </c>
    </row>
    <row r="12346">
      <c r="A12346" t="n">
        <v>2019</v>
      </c>
      <c r="B12346" t="inlineStr">
        <is>
          <t>00370918</t>
        </is>
      </c>
      <c r="C12346" t="inlineStr">
        <is>
          <t>케이디켐</t>
        </is>
      </c>
      <c r="D12346" t="n">
        <v>5677387000</v>
      </c>
      <c r="E12346" t="n">
        <v>551671000</v>
      </c>
      <c r="F12346" t="n">
        <v>938097000</v>
      </c>
      <c r="G12346" t="n">
        <v>51217000</v>
      </c>
      <c r="H12346" t="n">
        <v>2.61</v>
      </c>
      <c r="I12346" t="n">
        <v>4</v>
      </c>
      <c r="K12346" t="n">
        <v>-262530000</v>
      </c>
      <c r="L12346" t="n">
        <v>313097000</v>
      </c>
      <c r="M12346" t="n">
        <v>305646000</v>
      </c>
      <c r="N12346" t="n">
        <v>-261850000</v>
      </c>
      <c r="O12346">
        <f>D12345</f>
      </c>
      <c r="P12346">
        <f>(E12346-F12346+G12346)/O12346*100</f>
      </c>
      <c r="Q12346">
        <f>H12345</f>
      </c>
      <c r="R12346">
        <f>I12345</f>
      </c>
      <c r="S12346">
        <f>H12346-H12345</f>
      </c>
      <c r="T12346">
        <f>I12346-I12345</f>
      </c>
      <c r="U12346">
        <f>(L12346-K12346)/(2*D12346*0.01)</f>
      </c>
      <c r="V12346">
        <f>(L12346+K12346)/(D12346*0.0001)</f>
      </c>
    </row>
    <row r="12347">
      <c r="A12347" t="n">
        <v>2020</v>
      </c>
      <c r="B12347" t="inlineStr">
        <is>
          <t>00370918</t>
        </is>
      </c>
      <c r="C12347" t="inlineStr">
        <is>
          <t>케이디켐</t>
        </is>
      </c>
      <c r="D12347" t="n">
        <v>5763667000</v>
      </c>
      <c r="E12347" t="n">
        <v>591627000</v>
      </c>
      <c r="F12347" t="n">
        <v>214973000</v>
      </c>
      <c r="G12347" t="n">
        <v>66580000</v>
      </c>
      <c r="H12347" t="n">
        <v>2.74</v>
      </c>
      <c r="I12347" t="n">
        <v>3.86</v>
      </c>
      <c r="K12347" t="n">
        <v>-261528000</v>
      </c>
      <c r="L12347" t="n">
        <v>310937000</v>
      </c>
      <c r="M12347" t="n">
        <v>304408000</v>
      </c>
      <c r="N12347" t="n">
        <v>-261477000</v>
      </c>
      <c r="O12347">
        <f>D12346</f>
      </c>
      <c r="P12347">
        <f>(E12347-F12347+G12347)/O12347*100</f>
      </c>
      <c r="Q12347">
        <f>H12346</f>
      </c>
      <c r="R12347">
        <f>I12346</f>
      </c>
      <c r="S12347">
        <f>H12347-H12346</f>
      </c>
      <c r="T12347">
        <f>I12347-I12346</f>
      </c>
      <c r="U12347">
        <f>(L12347-K12347)/(2*D12347*0.01)</f>
      </c>
      <c r="V12347">
        <f>(L12347+K12347)/(D12347*0.0001)</f>
      </c>
    </row>
    <row r="12348">
      <c r="A12348" t="n">
        <v>2021</v>
      </c>
      <c r="B12348" t="inlineStr">
        <is>
          <t>00370918</t>
        </is>
      </c>
      <c r="C12348" t="inlineStr">
        <is>
          <t>케이디켐</t>
        </is>
      </c>
      <c r="D12348" t="n">
        <v>6595811000</v>
      </c>
      <c r="E12348" t="n">
        <v>529825000</v>
      </c>
      <c r="F12348" t="n">
        <v>76455000</v>
      </c>
      <c r="G12348" t="n">
        <v>72171000</v>
      </c>
      <c r="H12348" t="n">
        <v>3.21</v>
      </c>
      <c r="I12348" t="n">
        <v>3.7</v>
      </c>
      <c r="K12348" t="n">
        <v>-274384000</v>
      </c>
      <c r="L12348" t="n">
        <v>-261528000</v>
      </c>
      <c r="M12348" t="n">
        <v>319921000</v>
      </c>
      <c r="N12348" t="n">
        <v>304408000</v>
      </c>
      <c r="O12348">
        <f>D12347</f>
      </c>
      <c r="P12348">
        <f>(E12348-F12348+G12348)/O12348*100</f>
      </c>
      <c r="Q12348">
        <f>H12347</f>
      </c>
      <c r="R12348">
        <f>I12347</f>
      </c>
      <c r="S12348">
        <f>H12348-H12347</f>
      </c>
      <c r="T12348">
        <f>I12348-I12347</f>
      </c>
      <c r="U12348">
        <f>(L12348-K12348)/(2*D12348*0.01)</f>
      </c>
    </row>
    <row r="12349">
      <c r="A12349" t="n">
        <v>2022</v>
      </c>
      <c r="B12349" t="inlineStr">
        <is>
          <t>00370918</t>
        </is>
      </c>
      <c r="C12349" t="inlineStr">
        <is>
          <t>케이디켐</t>
        </is>
      </c>
      <c r="D12349" t="n">
        <v>5838976000</v>
      </c>
      <c r="E12349" t="n">
        <v>683606000</v>
      </c>
      <c r="F12349" t="n">
        <v>564218000</v>
      </c>
      <c r="G12349" t="n">
        <v>93904000</v>
      </c>
      <c r="H12349" t="n">
        <v>5.67</v>
      </c>
      <c r="I12349" t="n">
        <v>3.99</v>
      </c>
      <c r="K12349" t="n">
        <v>-202490000</v>
      </c>
      <c r="L12349" t="n">
        <v>236767000</v>
      </c>
      <c r="M12349" t="n">
        <v>238727000</v>
      </c>
      <c r="N12349" t="n">
        <v>-207578000</v>
      </c>
      <c r="O12349">
        <f>D12348</f>
      </c>
      <c r="P12349">
        <f>(E12349-F12349+G12349)/O12349*100</f>
      </c>
      <c r="Q12349">
        <f>H12348</f>
      </c>
      <c r="R12349">
        <f>I12348</f>
      </c>
      <c r="S12349">
        <f>H12349-H12348</f>
      </c>
      <c r="T12349">
        <f>I12349-I12348</f>
      </c>
      <c r="U12349">
        <f>(L12349-K12349)/(2*D12349*0.01)</f>
      </c>
      <c r="V12349">
        <f>(L12349+K12349)/(D12349*0.0001)</f>
      </c>
    </row>
    <row r="12350">
      <c r="A12350" t="n">
        <v>2023</v>
      </c>
      <c r="B12350" t="inlineStr">
        <is>
          <t>00370918</t>
        </is>
      </c>
      <c r="C12350" t="inlineStr">
        <is>
          <t>케이디켐</t>
        </is>
      </c>
      <c r="D12350" t="n">
        <v>6674241000</v>
      </c>
      <c r="E12350" t="n">
        <v>524279000</v>
      </c>
      <c r="F12350" t="n">
        <v>320571000</v>
      </c>
      <c r="G12350" t="n">
        <v>119002000</v>
      </c>
      <c r="H12350" t="n">
        <v>4.99</v>
      </c>
      <c r="I12350" t="n">
        <v>3.84</v>
      </c>
      <c r="K12350" t="n">
        <v>-311118000</v>
      </c>
      <c r="L12350" t="n">
        <v>353898000</v>
      </c>
      <c r="M12350" t="n">
        <v>348483000</v>
      </c>
      <c r="N12350" t="n">
        <v>-310916000</v>
      </c>
      <c r="O12350">
        <f>D12349</f>
      </c>
      <c r="P12350">
        <f>(E12350-F12350+G12350)/O12350*100</f>
      </c>
      <c r="Q12350">
        <f>H12349</f>
      </c>
      <c r="R12350">
        <f>I12349</f>
      </c>
      <c r="S12350">
        <f>H12350-H12349</f>
      </c>
      <c r="T12350">
        <f>I12350-I12349</f>
      </c>
      <c r="U12350">
        <f>(L12350-K12350)/(2*D12350*0.01)</f>
      </c>
      <c r="V12350">
        <f>(L12350+K12350)/(D12350*0.0001)</f>
      </c>
    </row>
    <row r="12351">
      <c r="A12351" t="n">
        <v>2024</v>
      </c>
      <c r="B12351" t="inlineStr">
        <is>
          <t>00370918</t>
        </is>
      </c>
      <c r="C12351" t="inlineStr">
        <is>
          <t>케이디켐</t>
        </is>
      </c>
      <c r="D12351" t="n">
        <v>8726300000</v>
      </c>
      <c r="E12351" t="n">
        <v>622879000</v>
      </c>
      <c r="F12351" t="n">
        <v>145989000</v>
      </c>
      <c r="G12351" t="n">
        <v>299165000</v>
      </c>
      <c r="H12351" t="n">
        <v>4.6</v>
      </c>
      <c r="I12351" t="n">
        <v>3.84</v>
      </c>
      <c r="K12351" t="n">
        <v>-434758000</v>
      </c>
      <c r="L12351" t="n">
        <v>486446000</v>
      </c>
      <c r="M12351" t="n">
        <v>472804000</v>
      </c>
      <c r="N12351" t="n">
        <v>-429049000</v>
      </c>
      <c r="O12351">
        <f>D12350</f>
      </c>
      <c r="P12351">
        <f>(E12351-F12351+G12351)/O12351*100</f>
      </c>
      <c r="Q12351">
        <f>H12350</f>
      </c>
      <c r="R12351">
        <f>I12350</f>
      </c>
      <c r="S12351">
        <f>H12351-H12350</f>
      </c>
      <c r="T12351">
        <f>I12351-I12350</f>
      </c>
      <c r="U12351">
        <f>(L12351-K12351)/(2*D12351*0.01)</f>
      </c>
      <c r="V12351">
        <f>(L12351+K12351)/(D12351*0.0001)</f>
      </c>
    </row>
    <row r="12352">
      <c r="A12352" t="n">
        <v>2025</v>
      </c>
      <c r="B12352" t="inlineStr">
        <is>
          <t>00370918</t>
        </is>
      </c>
      <c r="C12352" t="inlineStr">
        <is>
          <t>케이디켐</t>
        </is>
      </c>
      <c r="D12352" t="n">
        <v>9724798000</v>
      </c>
      <c r="E12352" t="n">
        <v>764431000</v>
      </c>
      <c r="F12352" t="n">
        <v>7626000</v>
      </c>
      <c r="G12352" t="n">
        <v>330776000</v>
      </c>
      <c r="H12352" t="n">
        <v>4.45</v>
      </c>
      <c r="I12352" t="n">
        <v>6.14</v>
      </c>
      <c r="J12352" t="n">
        <v>5.37</v>
      </c>
      <c r="K12352" t="n">
        <v>-465062000</v>
      </c>
      <c r="L12352" t="n">
        <v>517016000</v>
      </c>
      <c r="M12352" t="n">
        <v>505335000</v>
      </c>
      <c r="N12352" t="n">
        <v>-461458000</v>
      </c>
      <c r="O12352">
        <f>D12351</f>
      </c>
      <c r="P12352">
        <f>(E12352-F12352+G12352)/O12352*100</f>
      </c>
      <c r="Q12352">
        <f>H12351</f>
      </c>
      <c r="R12352">
        <f>I12351</f>
      </c>
      <c r="S12352">
        <f>H12352-H12351</f>
      </c>
      <c r="T12352">
        <f>I12352-I12351</f>
      </c>
      <c r="U12352">
        <f>(L12352-K12352)/(2*D12352*0.01)</f>
      </c>
      <c r="V12352">
        <f>(L12352+K12352)/(D12352*0.0001)</f>
      </c>
    </row>
    <row r="12353">
      <c r="A12353" t="n">
        <v>2014</v>
      </c>
      <c r="B12353" t="inlineStr">
        <is>
          <t>00371485</t>
        </is>
      </c>
      <c r="C12353" t="inlineStr">
        <is>
          <t>켐트로닉스</t>
        </is>
      </c>
      <c r="D12353" t="n">
        <v>7436293000</v>
      </c>
      <c r="E12353" t="n">
        <v>1598129000</v>
      </c>
      <c r="F12353" t="n">
        <v>1029862000</v>
      </c>
      <c r="G12353" t="n">
        <v>162597000</v>
      </c>
      <c r="H12353" t="n">
        <v>2.99</v>
      </c>
      <c r="I12353" t="n">
        <v>6</v>
      </c>
    </row>
    <row r="12354">
      <c r="A12354" t="n">
        <v>2015</v>
      </c>
      <c r="B12354" t="inlineStr">
        <is>
          <t>00371485</t>
        </is>
      </c>
      <c r="C12354" t="inlineStr">
        <is>
          <t>켐트로닉스</t>
        </is>
      </c>
      <c r="D12354" t="n">
        <v>5551043000</v>
      </c>
      <c r="E12354" t="n">
        <v>1861580000</v>
      </c>
      <c r="F12354" t="n">
        <v>2404443000</v>
      </c>
      <c r="G12354" t="n">
        <v>172289000</v>
      </c>
      <c r="H12354" t="n">
        <v>2.6</v>
      </c>
      <c r="I12354" t="n">
        <v>3.5</v>
      </c>
      <c r="O12354">
        <f>D12353</f>
      </c>
      <c r="P12354">
        <f>(E12354-F12354+G12354)/O12354*100</f>
      </c>
      <c r="Q12354">
        <f>H12353</f>
      </c>
      <c r="R12354">
        <f>I12353</f>
      </c>
      <c r="S12354">
        <f>H12354-H12353</f>
      </c>
      <c r="T12354">
        <f>I12354-I12353</f>
      </c>
    </row>
    <row r="12355">
      <c r="A12355" t="n">
        <v>2016</v>
      </c>
      <c r="B12355" t="inlineStr">
        <is>
          <t>00371485</t>
        </is>
      </c>
      <c r="C12355" t="inlineStr">
        <is>
          <t>켐트로닉스</t>
        </is>
      </c>
      <c r="D12355" t="n">
        <v>5595144000</v>
      </c>
      <c r="E12355" t="n">
        <v>1332900000</v>
      </c>
      <c r="F12355" t="n">
        <v>1293337000</v>
      </c>
      <c r="G12355" t="n">
        <v>118288000</v>
      </c>
      <c r="H12355" t="n">
        <v>2.69</v>
      </c>
      <c r="I12355" t="n">
        <v>3.5</v>
      </c>
      <c r="O12355">
        <f>D12354</f>
      </c>
      <c r="P12355">
        <f>(E12355-F12355+G12355)/O12355*100</f>
      </c>
      <c r="Q12355">
        <f>H12354</f>
      </c>
      <c r="R12355">
        <f>I12354</f>
      </c>
      <c r="S12355">
        <f>H12355-H12354</f>
      </c>
      <c r="T12355">
        <f>I12355-I12354</f>
      </c>
    </row>
    <row r="12356">
      <c r="A12356" t="n">
        <v>2017</v>
      </c>
      <c r="B12356" t="inlineStr">
        <is>
          <t>00371485</t>
        </is>
      </c>
      <c r="C12356" t="inlineStr">
        <is>
          <t>켐트로닉스</t>
        </is>
      </c>
      <c r="D12356" t="n">
        <v>6142248000</v>
      </c>
      <c r="E12356" t="n">
        <v>1302450000</v>
      </c>
      <c r="F12356" t="n">
        <v>753696000</v>
      </c>
      <c r="G12356" t="n">
        <v>123577000</v>
      </c>
      <c r="H12356" t="n">
        <v>2.93</v>
      </c>
      <c r="I12356" t="n">
        <v>4.5</v>
      </c>
      <c r="K12356" t="n">
        <v>-254929000</v>
      </c>
      <c r="L12356" t="n">
        <v>244705000</v>
      </c>
      <c r="M12356" t="n">
        <v>240377000</v>
      </c>
      <c r="N12356" t="n">
        <v>-256482000</v>
      </c>
      <c r="O12356">
        <f>D12355</f>
      </c>
      <c r="P12356">
        <f>(E12356-F12356+G12356)/O12356*100</f>
      </c>
      <c r="Q12356">
        <f>H12355</f>
      </c>
      <c r="R12356">
        <f>I12355</f>
      </c>
      <c r="S12356">
        <f>H12356-H12355</f>
      </c>
      <c r="T12356">
        <f>I12356-I12355</f>
      </c>
      <c r="U12356">
        <f>(L12356-K12356)/(2*D12356*0.01)</f>
      </c>
    </row>
    <row r="12357">
      <c r="A12357" t="n">
        <v>2018</v>
      </c>
      <c r="B12357" t="inlineStr">
        <is>
          <t>00371485</t>
        </is>
      </c>
      <c r="C12357" t="inlineStr">
        <is>
          <t>켐트로닉스</t>
        </is>
      </c>
      <c r="D12357" t="n">
        <v>6627761000</v>
      </c>
      <c r="E12357" t="n">
        <v>1249138000</v>
      </c>
      <c r="F12357" t="n">
        <v>1301453000</v>
      </c>
      <c r="G12357" t="n">
        <v>134970000</v>
      </c>
      <c r="H12357" t="n">
        <v>2.5</v>
      </c>
      <c r="I12357" t="n">
        <v>4.5</v>
      </c>
      <c r="K12357" t="n">
        <v>-286925000</v>
      </c>
      <c r="L12357" t="n">
        <v>252187000</v>
      </c>
      <c r="M12357" t="n">
        <v>245364000</v>
      </c>
      <c r="N12357" t="n">
        <v>-245505000</v>
      </c>
      <c r="O12357">
        <f>D12356</f>
      </c>
      <c r="P12357">
        <f>(E12357-F12357+G12357)/O12357*100</f>
      </c>
      <c r="Q12357">
        <f>H12356</f>
      </c>
      <c r="R12357">
        <f>I12356</f>
      </c>
      <c r="S12357">
        <f>H12357-H12356</f>
      </c>
      <c r="T12357">
        <f>I12357-I12356</f>
      </c>
      <c r="U12357">
        <f>(L12357-K12357)/(2*D12357*0.01)</f>
      </c>
    </row>
    <row r="12358">
      <c r="A12358" t="n">
        <v>2019</v>
      </c>
      <c r="B12358" t="inlineStr">
        <is>
          <t>00371485</t>
        </is>
      </c>
      <c r="C12358" t="inlineStr">
        <is>
          <t>켐트로닉스</t>
        </is>
      </c>
      <c r="D12358" t="n">
        <v>8890136000</v>
      </c>
      <c r="E12358" t="n">
        <v>1721272000</v>
      </c>
      <c r="F12358" t="n">
        <v>1097995000</v>
      </c>
      <c r="G12358" t="n">
        <v>121049000</v>
      </c>
      <c r="H12358" t="n">
        <v>2.13</v>
      </c>
      <c r="I12358" t="n">
        <v>4.65</v>
      </c>
      <c r="O12358">
        <f>D12357</f>
      </c>
      <c r="P12358">
        <f>(E12358-F12358+G12358)/O12358*100</f>
      </c>
      <c r="Q12358">
        <f>H12357</f>
      </c>
      <c r="R12358">
        <f>I12357</f>
      </c>
      <c r="S12358">
        <f>H12358-H12357</f>
      </c>
      <c r="T12358">
        <f>I12358-I12357</f>
      </c>
    </row>
    <row r="12359">
      <c r="A12359" t="n">
        <v>2020</v>
      </c>
      <c r="B12359" t="inlineStr">
        <is>
          <t>00371485</t>
        </is>
      </c>
      <c r="C12359" t="inlineStr">
        <is>
          <t>켐트로닉스</t>
        </is>
      </c>
      <c r="D12359" t="n">
        <v>12344031000</v>
      </c>
      <c r="E12359" t="n">
        <v>2608706000</v>
      </c>
      <c r="F12359" t="n">
        <v>689177000</v>
      </c>
      <c r="G12359" t="n">
        <v>139708000</v>
      </c>
      <c r="H12359" t="n">
        <v>2.16</v>
      </c>
      <c r="I12359" t="n">
        <v>3.5</v>
      </c>
      <c r="J12359" t="n">
        <v>6.18</v>
      </c>
      <c r="O12359">
        <f>D12358</f>
      </c>
      <c r="P12359">
        <f>(E12359-F12359+G12359)/O12359*100</f>
      </c>
      <c r="Q12359">
        <f>H12358</f>
      </c>
      <c r="R12359">
        <f>I12358</f>
      </c>
      <c r="S12359">
        <f>H12359-H12358</f>
      </c>
      <c r="T12359">
        <f>I12359-I12358</f>
      </c>
    </row>
    <row r="12360">
      <c r="A12360" t="n">
        <v>2021</v>
      </c>
      <c r="B12360" t="inlineStr">
        <is>
          <t>00371485</t>
        </is>
      </c>
      <c r="C12360" t="inlineStr">
        <is>
          <t>켐트로닉스</t>
        </is>
      </c>
      <c r="D12360" t="n">
        <v>14448406000</v>
      </c>
      <c r="E12360" t="n">
        <v>3303991000</v>
      </c>
      <c r="F12360" t="n">
        <v>1667059000</v>
      </c>
      <c r="G12360" t="n">
        <v>229216000</v>
      </c>
      <c r="H12360" t="n">
        <v>2.78</v>
      </c>
      <c r="I12360" t="n">
        <v>3.5</v>
      </c>
      <c r="O12360">
        <f>D12359</f>
      </c>
      <c r="P12360">
        <f>(E12360-F12360+G12360)/O12360*100</f>
      </c>
      <c r="Q12360">
        <f>H12359</f>
      </c>
      <c r="R12360">
        <f>I12359</f>
      </c>
      <c r="S12360">
        <f>H12360-H12359</f>
      </c>
      <c r="T12360">
        <f>I12360-I12359</f>
      </c>
    </row>
    <row r="12361">
      <c r="A12361" t="n">
        <v>2022</v>
      </c>
      <c r="B12361" t="inlineStr">
        <is>
          <t>00371485</t>
        </is>
      </c>
      <c r="C12361" t="inlineStr">
        <is>
          <t>켐트로닉스</t>
        </is>
      </c>
      <c r="D12361" t="n">
        <v>13639311000</v>
      </c>
      <c r="E12361" t="n">
        <v>3591198000</v>
      </c>
      <c r="F12361" t="n">
        <v>3783579000</v>
      </c>
      <c r="G12361" t="n">
        <v>309367000</v>
      </c>
      <c r="H12361" t="n">
        <v>5.26</v>
      </c>
      <c r="I12361" t="n">
        <v>3.5</v>
      </c>
      <c r="O12361">
        <f>D12360</f>
      </c>
      <c r="P12361">
        <f>(E12361-F12361+G12361)/O12361*100</f>
      </c>
      <c r="Q12361">
        <f>H12360</f>
      </c>
      <c r="R12361">
        <f>I12360</f>
      </c>
      <c r="S12361">
        <f>H12361-H12360</f>
      </c>
      <c r="T12361">
        <f>I12361-I12360</f>
      </c>
    </row>
    <row r="12362">
      <c r="A12362" t="n">
        <v>2023</v>
      </c>
      <c r="B12362" t="inlineStr">
        <is>
          <t>00371485</t>
        </is>
      </c>
      <c r="C12362" t="inlineStr">
        <is>
          <t>켐트로닉스</t>
        </is>
      </c>
      <c r="D12362" t="n">
        <v>17151249000</v>
      </c>
      <c r="E12362" t="n">
        <v>3077591000</v>
      </c>
      <c r="F12362" t="n">
        <v>2486228000</v>
      </c>
      <c r="G12362" t="n">
        <v>553848000</v>
      </c>
      <c r="H12362" t="n">
        <v>4.3</v>
      </c>
      <c r="I12362" t="n">
        <v>5</v>
      </c>
      <c r="O12362">
        <f>D12361</f>
      </c>
      <c r="P12362">
        <f>(E12362-F12362+G12362)/O12362*100</f>
      </c>
      <c r="Q12362">
        <f>H12361</f>
      </c>
      <c r="R12362">
        <f>I12361</f>
      </c>
      <c r="S12362">
        <f>H12362-H12361</f>
      </c>
      <c r="T12362">
        <f>I12362-I12361</f>
      </c>
    </row>
    <row r="12363">
      <c r="A12363" t="n">
        <v>2024</v>
      </c>
      <c r="B12363" t="inlineStr">
        <is>
          <t>00371485</t>
        </is>
      </c>
      <c r="C12363" t="inlineStr">
        <is>
          <t>켐트로닉스</t>
        </is>
      </c>
      <c r="D12363" t="n">
        <v>20253429000</v>
      </c>
      <c r="E12363" t="n">
        <v>3511652000</v>
      </c>
      <c r="F12363" t="n">
        <v>2431585000</v>
      </c>
      <c r="G12363" t="n">
        <v>649163000</v>
      </c>
      <c r="H12363" t="n">
        <v>3.865</v>
      </c>
      <c r="I12363" t="n">
        <v>3.5</v>
      </c>
      <c r="J12363" t="n">
        <v>7.96</v>
      </c>
      <c r="K12363" t="n">
        <v>-958774000</v>
      </c>
      <c r="L12363" t="n">
        <v>1063287000</v>
      </c>
      <c r="M12363" t="n">
        <v>1191770000</v>
      </c>
      <c r="N12363" t="n">
        <v>-840122000</v>
      </c>
      <c r="O12363">
        <f>D12362</f>
      </c>
      <c r="P12363">
        <f>(E12363-F12363+G12363)/O12363*100</f>
      </c>
      <c r="Q12363">
        <f>H12362</f>
      </c>
      <c r="R12363">
        <f>I12362</f>
      </c>
      <c r="S12363">
        <f>H12363-H12362</f>
      </c>
      <c r="T12363">
        <f>I12363-I12362</f>
      </c>
      <c r="U12363">
        <f>(L12363-K12363)/(2*D12363*0.01)</f>
      </c>
      <c r="V12363">
        <f>(L12363+K12363)/(D12363*0.0001)</f>
      </c>
    </row>
    <row r="12364">
      <c r="A12364" t="n">
        <v>2025</v>
      </c>
      <c r="B12364" t="inlineStr">
        <is>
          <t>00371485</t>
        </is>
      </c>
      <c r="C12364" t="inlineStr">
        <is>
          <t>켐트로닉스</t>
        </is>
      </c>
      <c r="D12364" t="n">
        <v>24946862000</v>
      </c>
      <c r="E12364" t="n">
        <v>4157873000</v>
      </c>
      <c r="F12364" t="n">
        <v>1946723000</v>
      </c>
      <c r="G12364" t="n">
        <v>650161000</v>
      </c>
      <c r="H12364" t="n">
        <v>4.135</v>
      </c>
      <c r="I12364" t="n">
        <v>3.5</v>
      </c>
      <c r="J12364" t="n">
        <v>6.73</v>
      </c>
      <c r="K12364" t="n">
        <v>-1191327000</v>
      </c>
      <c r="L12364" t="n">
        <v>1324434000</v>
      </c>
      <c r="M12364" t="n">
        <v>1325615000</v>
      </c>
      <c r="N12364" t="n">
        <v>-1214449000</v>
      </c>
      <c r="O12364">
        <f>D12363</f>
      </c>
      <c r="P12364">
        <f>(E12364-F12364+G12364)/O12364*100</f>
      </c>
      <c r="Q12364">
        <f>H12363</f>
      </c>
      <c r="R12364">
        <f>I12363</f>
      </c>
      <c r="S12364">
        <f>H12364-H12363</f>
      </c>
      <c r="T12364">
        <f>I12364-I12363</f>
      </c>
      <c r="U12364">
        <f>(L12364-K12364)/(2*D12364*0.01)</f>
      </c>
      <c r="V12364">
        <f>(L12364+K12364)/(D12364*0.0001)</f>
      </c>
    </row>
    <row r="12365">
      <c r="A12365" t="n">
        <v>2014</v>
      </c>
      <c r="B12365" t="inlineStr">
        <is>
          <t>00372226</t>
        </is>
      </c>
      <c r="C12365" t="inlineStr">
        <is>
          <t>티에스이</t>
        </is>
      </c>
      <c r="D12365" t="n">
        <v>2934678000</v>
      </c>
      <c r="E12365" t="n">
        <v>1029033000</v>
      </c>
      <c r="F12365" t="n">
        <v>460875000</v>
      </c>
      <c r="G12365" t="n">
        <v>100936000</v>
      </c>
      <c r="H12365" t="n">
        <v>2.89</v>
      </c>
      <c r="I12365" t="n">
        <v>3.05</v>
      </c>
      <c r="K12365" t="n">
        <v>-226021000</v>
      </c>
      <c r="L12365" t="n">
        <v>266842000</v>
      </c>
      <c r="M12365" t="n">
        <v>270577000</v>
      </c>
      <c r="N12365" t="n">
        <v>-232910000</v>
      </c>
      <c r="U12365">
        <f>(L12365-K12365)/(2*D12365*0.01)</f>
      </c>
      <c r="V12365">
        <f>(L12365+K12365)/(D12365*0.0001)</f>
      </c>
    </row>
    <row r="12366">
      <c r="A12366" t="n">
        <v>2015</v>
      </c>
      <c r="B12366" t="inlineStr">
        <is>
          <t>00372226</t>
        </is>
      </c>
      <c r="C12366" t="inlineStr">
        <is>
          <t>티에스이</t>
        </is>
      </c>
      <c r="D12366" t="n">
        <v>3642062000</v>
      </c>
      <c r="E12366" t="n">
        <v>1245191000</v>
      </c>
      <c r="F12366" t="n">
        <v>635480000</v>
      </c>
      <c r="G12366" t="n">
        <v>77613000</v>
      </c>
      <c r="H12366" t="n">
        <v>2.535</v>
      </c>
      <c r="I12366" t="n">
        <v>4.065</v>
      </c>
      <c r="K12366" t="n">
        <v>-281896000</v>
      </c>
      <c r="L12366" t="n">
        <v>290304000</v>
      </c>
      <c r="M12366" t="n">
        <v>287230000</v>
      </c>
      <c r="N12366" t="n">
        <v>-284972000</v>
      </c>
      <c r="O12366">
        <f>D12365</f>
      </c>
      <c r="P12366">
        <f>(E12366-F12366+G12366)/O12366*100</f>
      </c>
      <c r="Q12366">
        <f>H12365</f>
      </c>
      <c r="R12366">
        <f>I12365</f>
      </c>
      <c r="S12366">
        <f>H12366-H12365</f>
      </c>
      <c r="T12366">
        <f>I12366-I12365</f>
      </c>
      <c r="U12366">
        <f>(L12366-K12366)/(2*D12366*0.01)</f>
      </c>
      <c r="V12366">
        <f>(L12366+K12366)/(D12366*0.0001)</f>
      </c>
    </row>
    <row r="12367">
      <c r="A12367" t="n">
        <v>2016</v>
      </c>
      <c r="B12367" t="inlineStr">
        <is>
          <t>00372226</t>
        </is>
      </c>
      <c r="C12367" t="inlineStr">
        <is>
          <t>티에스이</t>
        </is>
      </c>
      <c r="D12367" t="n">
        <v>3970163000</v>
      </c>
      <c r="E12367" t="n">
        <v>1251764000</v>
      </c>
      <c r="F12367" t="n">
        <v>669066000</v>
      </c>
      <c r="G12367" t="n">
        <v>101795000</v>
      </c>
      <c r="H12367" t="n">
        <v>2.665</v>
      </c>
      <c r="I12367" t="n">
        <v>3.43</v>
      </c>
      <c r="K12367" t="n">
        <v>-282031000</v>
      </c>
      <c r="L12367" t="n">
        <v>332388000</v>
      </c>
      <c r="M12367" t="n">
        <v>330124000</v>
      </c>
      <c r="N12367" t="n">
        <v>-285464000</v>
      </c>
      <c r="O12367">
        <f>D12366</f>
      </c>
      <c r="P12367">
        <f>(E12367-F12367+G12367)/O12367*100</f>
      </c>
      <c r="Q12367">
        <f>H12366</f>
      </c>
      <c r="R12367">
        <f>I12366</f>
      </c>
      <c r="S12367">
        <f>H12367-H12366</f>
      </c>
      <c r="T12367">
        <f>I12367-I12366</f>
      </c>
      <c r="U12367">
        <f>(L12367-K12367)/(2*D12367*0.01)</f>
      </c>
      <c r="V12367">
        <f>(L12367+K12367)/(D12367*0.0001)</f>
      </c>
    </row>
    <row r="12368">
      <c r="A12368" t="n">
        <v>2017</v>
      </c>
      <c r="B12368" t="inlineStr">
        <is>
          <t>00372226</t>
        </is>
      </c>
      <c r="C12368" t="inlineStr">
        <is>
          <t>티에스이</t>
        </is>
      </c>
      <c r="D12368" t="n">
        <v>4552879000</v>
      </c>
      <c r="E12368" t="n">
        <v>1497926000</v>
      </c>
      <c r="F12368" t="n">
        <v>1063801000</v>
      </c>
      <c r="G12368" t="n">
        <v>94388000</v>
      </c>
      <c r="H12368" t="n">
        <v>2.86</v>
      </c>
      <c r="I12368" t="n">
        <v>3.475</v>
      </c>
      <c r="K12368" t="n">
        <v>-336671000</v>
      </c>
      <c r="L12368" t="n">
        <v>395169000</v>
      </c>
      <c r="M12368" t="n">
        <v>392171000</v>
      </c>
      <c r="N12368" t="n">
        <v>-340651000</v>
      </c>
      <c r="O12368">
        <f>D12367</f>
      </c>
      <c r="P12368">
        <f>(E12368-F12368+G12368)/O12368*100</f>
      </c>
      <c r="Q12368">
        <f>H12367</f>
      </c>
      <c r="R12368">
        <f>I12367</f>
      </c>
      <c r="S12368">
        <f>H12368-H12367</f>
      </c>
      <c r="T12368">
        <f>I12368-I12367</f>
      </c>
      <c r="U12368">
        <f>(L12368-K12368)/(2*D12368*0.01)</f>
      </c>
      <c r="V12368">
        <f>(L12368+K12368)/(D12368*0.0001)</f>
      </c>
    </row>
    <row r="12369">
      <c r="A12369" t="n">
        <v>2018</v>
      </c>
      <c r="B12369" t="inlineStr">
        <is>
          <t>00372226</t>
        </is>
      </c>
      <c r="C12369" t="inlineStr">
        <is>
          <t>티에스이</t>
        </is>
      </c>
      <c r="D12369" t="n">
        <v>5206877000</v>
      </c>
      <c r="E12369" t="n">
        <v>1672755000</v>
      </c>
      <c r="F12369" t="n">
        <v>1171606000</v>
      </c>
      <c r="G12369" t="n">
        <v>142072000</v>
      </c>
      <c r="H12369" t="n">
        <v>2.535</v>
      </c>
      <c r="I12369" t="n">
        <v>4.27</v>
      </c>
      <c r="K12369" t="n">
        <v>-365342000</v>
      </c>
      <c r="L12369" t="n">
        <v>428373000</v>
      </c>
      <c r="M12369" t="n">
        <v>421565000</v>
      </c>
      <c r="N12369" t="n">
        <v>-366854000</v>
      </c>
      <c r="O12369">
        <f>D12368</f>
      </c>
      <c r="P12369">
        <f>(E12369-F12369+G12369)/O12369*100</f>
      </c>
      <c r="Q12369">
        <f>H12368</f>
      </c>
      <c r="R12369">
        <f>I12368</f>
      </c>
      <c r="S12369">
        <f>H12369-H12368</f>
      </c>
      <c r="T12369">
        <f>I12369-I12368</f>
      </c>
      <c r="U12369">
        <f>(L12369-K12369)/(2*D12369*0.01)</f>
      </c>
      <c r="V12369">
        <f>(L12369+K12369)/(D12369*0.0001)</f>
      </c>
    </row>
    <row r="12370">
      <c r="A12370" t="n">
        <v>2019</v>
      </c>
      <c r="B12370" t="inlineStr">
        <is>
          <t>00372226</t>
        </is>
      </c>
      <c r="C12370" t="inlineStr">
        <is>
          <t>티에스이</t>
        </is>
      </c>
      <c r="D12370" t="n">
        <v>5446953000</v>
      </c>
      <c r="E12370" t="n">
        <v>1743520000</v>
      </c>
      <c r="F12370" t="n">
        <v>1229820000</v>
      </c>
      <c r="G12370" t="n">
        <v>133119000</v>
      </c>
      <c r="H12370" t="n">
        <v>2.46</v>
      </c>
      <c r="I12370" t="n">
        <v>7.125</v>
      </c>
      <c r="K12370" t="n">
        <v>-458647000</v>
      </c>
      <c r="L12370" t="n">
        <v>545510000</v>
      </c>
      <c r="M12370" t="n">
        <v>535675000</v>
      </c>
      <c r="N12370" t="n">
        <v>-459685000</v>
      </c>
      <c r="O12370">
        <f>D12369</f>
      </c>
      <c r="P12370">
        <f>(E12370-F12370+G12370)/O12370*100</f>
      </c>
      <c r="Q12370">
        <f>H12369</f>
      </c>
      <c r="R12370">
        <f>I12369</f>
      </c>
      <c r="S12370">
        <f>H12370-H12369</f>
      </c>
      <c r="T12370">
        <f>I12370-I12369</f>
      </c>
      <c r="U12370">
        <f>(L12370-K12370)/(2*D12370*0.01)</f>
      </c>
      <c r="V12370">
        <f>(L12370+K12370)/(D12370*0.0001)</f>
      </c>
    </row>
    <row r="12371">
      <c r="A12371" t="n">
        <v>2020</v>
      </c>
      <c r="B12371" t="inlineStr">
        <is>
          <t>00372226</t>
        </is>
      </c>
      <c r="C12371" t="inlineStr">
        <is>
          <t>티에스이</t>
        </is>
      </c>
      <c r="D12371" t="n">
        <v>5079237000</v>
      </c>
      <c r="E12371" t="n">
        <v>1935991000</v>
      </c>
      <c r="F12371" t="n">
        <v>2218348000</v>
      </c>
      <c r="G12371" t="n">
        <v>136951000</v>
      </c>
      <c r="H12371" t="n">
        <v>2.51</v>
      </c>
      <c r="I12371" t="n">
        <v>4.535</v>
      </c>
      <c r="K12371" t="n">
        <v>-1229454000</v>
      </c>
      <c r="L12371" t="n">
        <v>1826201000</v>
      </c>
      <c r="M12371" t="n">
        <v>1823357000</v>
      </c>
      <c r="N12371" t="n">
        <v>-1226681000</v>
      </c>
      <c r="O12371">
        <f>D12370</f>
      </c>
      <c r="P12371">
        <f>(E12371-F12371+G12371)/O12371*100</f>
      </c>
      <c r="Q12371">
        <f>H12370</f>
      </c>
      <c r="R12371">
        <f>I12370</f>
      </c>
      <c r="S12371">
        <f>H12371-H12370</f>
      </c>
      <c r="T12371">
        <f>I12371-I12370</f>
      </c>
    </row>
    <row r="12372">
      <c r="A12372" t="n">
        <v>2021</v>
      </c>
      <c r="B12372" t="inlineStr">
        <is>
          <t>00372226</t>
        </is>
      </c>
      <c r="C12372" t="inlineStr">
        <is>
          <t>티에스이</t>
        </is>
      </c>
      <c r="D12372" t="n">
        <v>4737138000</v>
      </c>
      <c r="E12372" t="n">
        <v>1887000000</v>
      </c>
      <c r="F12372" t="n">
        <v>1864658000</v>
      </c>
      <c r="G12372" t="n">
        <v>99525000</v>
      </c>
      <c r="H12372" t="n">
        <v>2.705</v>
      </c>
      <c r="I12372" t="n">
        <v>4.535</v>
      </c>
      <c r="J12372" t="n">
        <v>9.625</v>
      </c>
      <c r="O12372">
        <f>D12371</f>
      </c>
      <c r="P12372">
        <f>(E12372-F12372+G12372)/O12372*100</f>
      </c>
      <c r="Q12372">
        <f>H12371</f>
      </c>
      <c r="R12372">
        <f>I12371</f>
      </c>
      <c r="S12372">
        <f>H12372-H12371</f>
      </c>
      <c r="T12372">
        <f>I12372-I12371</f>
      </c>
    </row>
    <row r="12373">
      <c r="A12373" t="n">
        <v>2022</v>
      </c>
      <c r="B12373" t="inlineStr">
        <is>
          <t>00372226</t>
        </is>
      </c>
      <c r="C12373" t="inlineStr">
        <is>
          <t>티에스이</t>
        </is>
      </c>
      <c r="D12373" t="n">
        <v>5234887000</v>
      </c>
      <c r="E12373" t="n">
        <v>1862156000</v>
      </c>
      <c r="F12373" t="n">
        <v>759774000</v>
      </c>
      <c r="G12373" t="n">
        <v>123734000</v>
      </c>
      <c r="H12373" t="n">
        <v>5.525</v>
      </c>
      <c r="I12373" t="n">
        <v>4.605</v>
      </c>
      <c r="J12373" t="n">
        <v>8.324999999999999</v>
      </c>
      <c r="O12373">
        <f>D12372</f>
      </c>
      <c r="P12373">
        <f>(E12373-F12373+G12373)/O12373*100</f>
      </c>
      <c r="Q12373">
        <f>H12372</f>
      </c>
      <c r="R12373">
        <f>I12372</f>
      </c>
      <c r="S12373">
        <f>H12373-H12372</f>
      </c>
      <c r="T12373">
        <f>I12373-I12372</f>
      </c>
    </row>
    <row r="12374">
      <c r="A12374" t="n">
        <v>2023</v>
      </c>
      <c r="B12374" t="inlineStr">
        <is>
          <t>00372226</t>
        </is>
      </c>
      <c r="C12374" t="inlineStr">
        <is>
          <t>티에스이</t>
        </is>
      </c>
      <c r="D12374" t="n">
        <v>6594352000</v>
      </c>
      <c r="E12374" t="n">
        <v>1728215000</v>
      </c>
      <c r="F12374" t="n">
        <v>1159179000</v>
      </c>
      <c r="G12374" t="n">
        <v>243406000</v>
      </c>
      <c r="H12374" t="n">
        <v>4.77</v>
      </c>
      <c r="I12374" t="n">
        <v>5.135</v>
      </c>
      <c r="J12374" t="n">
        <v>9.76</v>
      </c>
      <c r="K12374" t="n">
        <v>-1908787000</v>
      </c>
      <c r="L12374" t="n">
        <v>2895984000</v>
      </c>
      <c r="M12374" t="n">
        <v>2893868000</v>
      </c>
      <c r="N12374" t="n">
        <v>-1902456000</v>
      </c>
      <c r="O12374">
        <f>D12373</f>
      </c>
      <c r="P12374">
        <f>(E12374-F12374+G12374)/O12374*100</f>
      </c>
      <c r="Q12374">
        <f>H12373</f>
      </c>
      <c r="R12374">
        <f>I12373</f>
      </c>
      <c r="S12374">
        <f>H12374-H12373</f>
      </c>
      <c r="T12374">
        <f>I12374-I12373</f>
      </c>
    </row>
    <row r="12375">
      <c r="A12375" t="n">
        <v>2024</v>
      </c>
      <c r="B12375" t="inlineStr">
        <is>
          <t>00372226</t>
        </is>
      </c>
      <c r="C12375" t="inlineStr">
        <is>
          <t>티에스이</t>
        </is>
      </c>
      <c r="D12375" t="n">
        <v>7981268000</v>
      </c>
      <c r="E12375" t="n">
        <v>1864388000</v>
      </c>
      <c r="F12375" t="n">
        <v>1086822000</v>
      </c>
      <c r="G12375" t="n">
        <v>233555000</v>
      </c>
      <c r="H12375" t="n">
        <v>4.185</v>
      </c>
      <c r="I12375" t="n">
        <v>5.24</v>
      </c>
      <c r="J12375" t="n">
        <v>10.475</v>
      </c>
      <c r="K12375" t="n">
        <v>-2292136000</v>
      </c>
      <c r="L12375" t="n">
        <v>3482438000</v>
      </c>
      <c r="M12375" t="n">
        <v>3476668000</v>
      </c>
      <c r="N12375" t="n">
        <v>-2286866000</v>
      </c>
      <c r="O12375">
        <f>D12374</f>
      </c>
      <c r="P12375">
        <f>(E12375-F12375+G12375)/O12375*100</f>
      </c>
      <c r="Q12375">
        <f>H12374</f>
      </c>
      <c r="R12375">
        <f>I12374</f>
      </c>
      <c r="S12375">
        <f>H12375-H12374</f>
      </c>
      <c r="T12375">
        <f>I12375-I12374</f>
      </c>
    </row>
    <row r="12376">
      <c r="A12376" t="n">
        <v>2025</v>
      </c>
      <c r="B12376" t="inlineStr">
        <is>
          <t>00372226</t>
        </is>
      </c>
      <c r="C12376" t="inlineStr">
        <is>
          <t>티에스이</t>
        </is>
      </c>
      <c r="D12376" t="n">
        <v>8130891000</v>
      </c>
      <c r="E12376" t="n">
        <v>2098168000</v>
      </c>
      <c r="F12376" t="n">
        <v>1693651000</v>
      </c>
      <c r="G12376" t="n">
        <v>254881000</v>
      </c>
      <c r="O12376">
        <f>D12375</f>
      </c>
      <c r="P12376">
        <f>(E12376-F12376+G12376)/O12376*100</f>
      </c>
    </row>
    <row r="12377">
      <c r="A12377" t="n">
        <v>2015</v>
      </c>
      <c r="B12377" t="inlineStr">
        <is>
          <t>00372253</t>
        </is>
      </c>
      <c r="C12377" t="inlineStr">
        <is>
          <t>연우</t>
        </is>
      </c>
      <c r="D12377" t="n">
        <v>16628440000</v>
      </c>
      <c r="E12377" t="n">
        <v>2657335000</v>
      </c>
      <c r="F12377" t="n">
        <v>1404956000</v>
      </c>
      <c r="G12377" t="n">
        <v>340554000</v>
      </c>
      <c r="H12377" t="n">
        <v>2.52</v>
      </c>
      <c r="I12377" t="n">
        <v>3.04</v>
      </c>
      <c r="K12377" t="n">
        <v>-952110000</v>
      </c>
      <c r="L12377" t="n">
        <v>1073196000</v>
      </c>
      <c r="M12377" t="n">
        <v>1058298000</v>
      </c>
      <c r="N12377" t="n">
        <v>-957624000</v>
      </c>
      <c r="U12377">
        <f>(L12377-K12377)/(2*D12377*0.01)</f>
      </c>
      <c r="V12377">
        <f>(L12377+K12377)/(D12377*0.0001)</f>
      </c>
    </row>
    <row r="12378">
      <c r="A12378" t="n">
        <v>2017</v>
      </c>
      <c r="B12378" t="inlineStr">
        <is>
          <t>00372253</t>
        </is>
      </c>
      <c r="C12378" t="inlineStr">
        <is>
          <t>연우</t>
        </is>
      </c>
      <c r="D12378" t="n">
        <v>24482225000</v>
      </c>
      <c r="E12378" t="n">
        <v>4452417000</v>
      </c>
      <c r="F12378" t="n">
        <v>1576479000</v>
      </c>
      <c r="G12378" t="n">
        <v>568804000</v>
      </c>
      <c r="H12378" t="n">
        <v>2.96</v>
      </c>
      <c r="I12378" t="n">
        <v>3.04</v>
      </c>
      <c r="K12378" t="n">
        <v>-1392903000</v>
      </c>
      <c r="L12378" t="n">
        <v>1569417000</v>
      </c>
      <c r="M12378" t="n">
        <v>1547558000</v>
      </c>
      <c r="N12378" t="n">
        <v>-1400912000</v>
      </c>
      <c r="U12378">
        <f>(L12378-K12378)/(2*D12378*0.01)</f>
      </c>
      <c r="V12378">
        <f>(L12378+K12378)/(D12378*0.0001)</f>
      </c>
    </row>
    <row r="12379">
      <c r="A12379" t="n">
        <v>2018</v>
      </c>
      <c r="B12379" t="inlineStr">
        <is>
          <t>00372253</t>
        </is>
      </c>
      <c r="C12379" t="inlineStr">
        <is>
          <t>연우</t>
        </is>
      </c>
      <c r="D12379" t="n">
        <v>28904199000</v>
      </c>
      <c r="E12379" t="n">
        <v>4730957000</v>
      </c>
      <c r="F12379" t="n">
        <v>3110008000</v>
      </c>
      <c r="G12379" t="n">
        <v>783559000</v>
      </c>
      <c r="H12379" t="n">
        <v>2.46</v>
      </c>
      <c r="I12379" t="n">
        <v>3.04</v>
      </c>
      <c r="K12379" t="n">
        <v>-1617250000</v>
      </c>
      <c r="L12379" t="n">
        <v>1818523000</v>
      </c>
      <c r="M12379" t="n">
        <v>1792247000</v>
      </c>
      <c r="N12379" t="n">
        <v>-1625761000</v>
      </c>
      <c r="O12379">
        <f>D12378</f>
      </c>
      <c r="P12379">
        <f>(E12379-F12379+G12379)/O12379*100</f>
      </c>
      <c r="Q12379">
        <f>H12378</f>
      </c>
      <c r="R12379">
        <f>I12378</f>
      </c>
      <c r="S12379">
        <f>H12379-H12378</f>
      </c>
      <c r="T12379">
        <f>I12379-I12378</f>
      </c>
      <c r="U12379">
        <f>(L12379-K12379)/(2*D12379*0.01)</f>
      </c>
      <c r="V12379">
        <f>(L12379+K12379)/(D12379*0.0001)</f>
      </c>
    </row>
    <row r="12380">
      <c r="A12380" t="n">
        <v>2019</v>
      </c>
      <c r="B12380" t="inlineStr">
        <is>
          <t>00372253</t>
        </is>
      </c>
      <c r="C12380" t="inlineStr">
        <is>
          <t>연우</t>
        </is>
      </c>
      <c r="D12380" t="n">
        <v>30775211000</v>
      </c>
      <c r="E12380" t="n">
        <v>5121221000</v>
      </c>
      <c r="F12380" t="n">
        <v>2651401000</v>
      </c>
      <c r="G12380" t="n">
        <v>752954000</v>
      </c>
      <c r="H12380" t="n">
        <v>1.98</v>
      </c>
      <c r="I12380" t="n">
        <v>2</v>
      </c>
      <c r="K12380" t="n">
        <v>-1635376000</v>
      </c>
      <c r="L12380" t="n">
        <v>1816766000</v>
      </c>
      <c r="M12380" t="n">
        <v>1800561000</v>
      </c>
      <c r="N12380" t="n">
        <v>-1652402000</v>
      </c>
      <c r="O12380">
        <f>D12379</f>
      </c>
      <c r="P12380">
        <f>(E12380-F12380+G12380)/O12380*100</f>
      </c>
      <c r="Q12380">
        <f>H12379</f>
      </c>
      <c r="R12380">
        <f>I12379</f>
      </c>
      <c r="S12380">
        <f>H12380-H12379</f>
      </c>
      <c r="T12380">
        <f>I12380-I12379</f>
      </c>
      <c r="U12380">
        <f>(L12380-K12380)/(2*D12380*0.01)</f>
      </c>
      <c r="V12380">
        <f>(L12380+K12380)/(D12380*0.0001)</f>
      </c>
    </row>
    <row r="12381">
      <c r="A12381" t="n">
        <v>2020</v>
      </c>
      <c r="B12381" t="inlineStr">
        <is>
          <t>00372253</t>
        </is>
      </c>
      <c r="C12381" t="inlineStr">
        <is>
          <t>연우</t>
        </is>
      </c>
      <c r="D12381" t="n">
        <v>35124807000</v>
      </c>
      <c r="E12381" t="n">
        <v>4887274000</v>
      </c>
      <c r="F12381" t="n">
        <v>2156907000</v>
      </c>
      <c r="G12381" t="n">
        <v>638653000</v>
      </c>
      <c r="H12381" t="n">
        <v>1.8</v>
      </c>
      <c r="I12381" t="n">
        <v>2</v>
      </c>
      <c r="K12381" t="n">
        <v>-1845754000</v>
      </c>
      <c r="L12381" t="n">
        <v>2046226000</v>
      </c>
      <c r="M12381" t="n">
        <v>2024283000</v>
      </c>
      <c r="N12381" t="n">
        <v>-1861895000</v>
      </c>
      <c r="O12381">
        <f>D12380</f>
      </c>
      <c r="P12381">
        <f>(E12381-F12381+G12381)/O12381*100</f>
      </c>
      <c r="Q12381">
        <f>H12380</f>
      </c>
      <c r="R12381">
        <f>I12380</f>
      </c>
      <c r="S12381">
        <f>H12381-H12380</f>
      </c>
      <c r="T12381">
        <f>I12381-I12380</f>
      </c>
      <c r="U12381">
        <f>(L12381-K12381)/(2*D12381*0.01)</f>
      </c>
      <c r="V12381">
        <f>(L12381+K12381)/(D12381*0.0001)</f>
      </c>
    </row>
    <row r="12382">
      <c r="A12382" t="n">
        <v>2021</v>
      </c>
      <c r="B12382" t="inlineStr">
        <is>
          <t>00372253</t>
        </is>
      </c>
      <c r="C12382" t="inlineStr">
        <is>
          <t>연우</t>
        </is>
      </c>
      <c r="D12382" t="n">
        <v>38060277000</v>
      </c>
      <c r="E12382" t="n">
        <v>4897350000</v>
      </c>
      <c r="F12382" t="n">
        <v>2722841000</v>
      </c>
      <c r="G12382" t="n">
        <v>656315000</v>
      </c>
      <c r="H12382" t="n">
        <v>2.56</v>
      </c>
      <c r="I12382" t="n">
        <v>2</v>
      </c>
      <c r="K12382" t="n">
        <v>-1930254000</v>
      </c>
      <c r="L12382" t="n">
        <v>2129627000</v>
      </c>
      <c r="M12382" t="n">
        <v>2123386000</v>
      </c>
      <c r="N12382" t="n">
        <v>-1961004000</v>
      </c>
      <c r="O12382">
        <f>D12381</f>
      </c>
      <c r="P12382">
        <f>(E12382-F12382+G12382)/O12382*100</f>
      </c>
      <c r="Q12382">
        <f>H12381</f>
      </c>
      <c r="R12382">
        <f>I12381</f>
      </c>
      <c r="S12382">
        <f>H12382-H12381</f>
      </c>
      <c r="T12382">
        <f>I12382-I12381</f>
      </c>
      <c r="U12382">
        <f>(L12382-K12382)/(2*D12382*0.01)</f>
      </c>
      <c r="V12382">
        <f>(L12382+K12382)/(D12382*0.0001)</f>
      </c>
    </row>
    <row r="12383">
      <c r="A12383" t="n">
        <v>2022</v>
      </c>
      <c r="B12383" t="inlineStr">
        <is>
          <t>00372253</t>
        </is>
      </c>
      <c r="C12383" t="inlineStr">
        <is>
          <t>연우</t>
        </is>
      </c>
      <c r="D12383" t="n">
        <v>30332880000</v>
      </c>
      <c r="E12383" t="n">
        <v>4802812000</v>
      </c>
      <c r="F12383" t="n">
        <v>6448927000</v>
      </c>
      <c r="G12383" t="n">
        <v>1000802000</v>
      </c>
      <c r="H12383" t="n">
        <v>5.09</v>
      </c>
      <c r="I12383" t="n">
        <v>2</v>
      </c>
      <c r="J12383" t="n">
        <v>5.41</v>
      </c>
      <c r="K12383" t="n">
        <v>-1416551000</v>
      </c>
      <c r="L12383" t="n">
        <v>1546984000</v>
      </c>
      <c r="M12383" t="n">
        <v>1582686000</v>
      </c>
      <c r="N12383" t="n">
        <v>-1473443000</v>
      </c>
      <c r="O12383">
        <f>D12382</f>
      </c>
      <c r="P12383">
        <f>(E12383-F12383+G12383)/O12383*100</f>
      </c>
      <c r="Q12383">
        <f>H12382</f>
      </c>
      <c r="R12383">
        <f>I12382</f>
      </c>
      <c r="S12383">
        <f>H12383-H12382</f>
      </c>
      <c r="T12383">
        <f>I12383-I12382</f>
      </c>
      <c r="U12383">
        <f>(L12383-K12383)/(2*D12383*0.01)</f>
      </c>
      <c r="V12383">
        <f>(L12383+K12383)/(D12383*0.0001)</f>
      </c>
    </row>
    <row r="12384">
      <c r="A12384" t="n">
        <v>2023</v>
      </c>
      <c r="B12384" t="inlineStr">
        <is>
          <t>00372253</t>
        </is>
      </c>
      <c r="C12384" t="inlineStr">
        <is>
          <t>연우</t>
        </is>
      </c>
      <c r="D12384" t="n">
        <v>37849289000</v>
      </c>
      <c r="E12384" t="n">
        <v>3746515000</v>
      </c>
      <c r="F12384" t="n">
        <v>3960159000</v>
      </c>
      <c r="G12384" t="n">
        <v>1608406000</v>
      </c>
      <c r="H12384" t="n">
        <v>3.92</v>
      </c>
      <c r="I12384" t="n">
        <v>2.5</v>
      </c>
      <c r="J12384" t="n">
        <v>6.65</v>
      </c>
      <c r="K12384" t="n">
        <v>-1730074000</v>
      </c>
      <c r="L12384" t="n">
        <v>1887259000</v>
      </c>
      <c r="M12384" t="n">
        <v>1904064000</v>
      </c>
      <c r="N12384" t="n">
        <v>-1776788000</v>
      </c>
      <c r="O12384">
        <f>D12383</f>
      </c>
      <c r="P12384">
        <f>(E12384-F12384+G12384)/O12384*100</f>
      </c>
      <c r="Q12384">
        <f>H12383</f>
      </c>
      <c r="R12384">
        <f>I12383</f>
      </c>
      <c r="S12384">
        <f>H12384-H12383</f>
      </c>
      <c r="T12384">
        <f>I12384-I12383</f>
      </c>
      <c r="U12384">
        <f>(L12384-K12384)/(2*D12384*0.01)</f>
      </c>
      <c r="V12384">
        <f>(L12384+K12384)/(D12384*0.0001)</f>
      </c>
    </row>
    <row r="12385">
      <c r="A12385" t="n">
        <v>2024</v>
      </c>
      <c r="B12385" t="inlineStr">
        <is>
          <t>00372253</t>
        </is>
      </c>
      <c r="C12385" t="inlineStr">
        <is>
          <t>연우</t>
        </is>
      </c>
      <c r="D12385" t="n">
        <v>39336964000</v>
      </c>
      <c r="E12385" t="n">
        <v>4576590000</v>
      </c>
      <c r="F12385" t="n">
        <v>4524357000</v>
      </c>
      <c r="G12385" t="n">
        <v>1462246000</v>
      </c>
      <c r="H12385" t="n">
        <v>3.31</v>
      </c>
      <c r="I12385" t="n">
        <v>2.5</v>
      </c>
      <c r="K12385" t="n">
        <v>-1968930000</v>
      </c>
      <c r="L12385" t="n">
        <v>2195059000</v>
      </c>
      <c r="M12385" t="n">
        <v>2202853000</v>
      </c>
      <c r="N12385" t="n">
        <v>-2011921000</v>
      </c>
      <c r="O12385">
        <f>D12384</f>
      </c>
      <c r="P12385">
        <f>(E12385-F12385+G12385)/O12385*100</f>
      </c>
      <c r="Q12385">
        <f>H12384</f>
      </c>
      <c r="R12385">
        <f>I12384</f>
      </c>
      <c r="S12385">
        <f>H12385-H12384</f>
      </c>
      <c r="T12385">
        <f>I12385-I12384</f>
      </c>
      <c r="U12385">
        <f>(L12385-K12385)/(2*D12385*0.01)</f>
      </c>
      <c r="V12385">
        <f>(L12385+K12385)/(D12385*0.0001)</f>
      </c>
    </row>
    <row r="12386">
      <c r="A12386" t="n">
        <v>2016</v>
      </c>
      <c r="B12386" t="inlineStr">
        <is>
          <t>00372688</t>
        </is>
      </c>
      <c r="C12386" t="inlineStr">
        <is>
          <t>티사이언티픽</t>
        </is>
      </c>
      <c r="D12386" t="n">
        <v>584809000</v>
      </c>
      <c r="E12386" t="n">
        <v>232461000</v>
      </c>
      <c r="F12386" t="n">
        <v>171756000</v>
      </c>
      <c r="G12386" t="n">
        <v>14367000</v>
      </c>
      <c r="H12386" t="n">
        <v>2.94</v>
      </c>
      <c r="I12386" t="n">
        <v>4.69</v>
      </c>
      <c r="J12386" t="n">
        <v>9.039999999999999</v>
      </c>
      <c r="K12386" t="n">
        <v>-104704000</v>
      </c>
      <c r="L12386" t="n">
        <v>233904000</v>
      </c>
      <c r="M12386" t="n">
        <v>233753000</v>
      </c>
      <c r="N12386" t="n">
        <v>-128532000</v>
      </c>
      <c r="U12386">
        <f>(L12386-K12386)/(2*D12386*0.01)</f>
      </c>
    </row>
    <row r="12387">
      <c r="A12387" t="n">
        <v>2017</v>
      </c>
      <c r="B12387" t="inlineStr">
        <is>
          <t>00372688</t>
        </is>
      </c>
      <c r="C12387" t="inlineStr">
        <is>
          <t>티사이언티픽</t>
        </is>
      </c>
      <c r="D12387" t="n">
        <v>409670000</v>
      </c>
      <c r="E12387" t="n">
        <v>310997000</v>
      </c>
      <c r="F12387" t="n">
        <v>543580000</v>
      </c>
      <c r="G12387" t="n">
        <v>21560000</v>
      </c>
      <c r="H12387" t="n">
        <v>3.36</v>
      </c>
      <c r="I12387" t="n">
        <v>4</v>
      </c>
      <c r="J12387" t="n">
        <v>9.699999999999999</v>
      </c>
      <c r="K12387" t="n">
        <v>-39806000</v>
      </c>
      <c r="L12387" t="n">
        <v>33843000</v>
      </c>
      <c r="M12387" t="n">
        <v>33980000</v>
      </c>
      <c r="N12387" t="n">
        <v>-39174000</v>
      </c>
      <c r="O12387">
        <f>D12386</f>
      </c>
      <c r="P12387">
        <f>(E12387-F12387+G12387)/O12387*100</f>
      </c>
      <c r="Q12387">
        <f>H12386</f>
      </c>
      <c r="R12387">
        <f>I12386</f>
      </c>
      <c r="S12387">
        <f>H12387-H12386</f>
      </c>
      <c r="T12387">
        <f>I12387-I12386</f>
      </c>
      <c r="U12387">
        <f>(L12387-K12387)/(2*D12387*0.01)</f>
      </c>
    </row>
    <row r="12388">
      <c r="A12388" t="n">
        <v>2018</v>
      </c>
      <c r="B12388" t="inlineStr">
        <is>
          <t>00372688</t>
        </is>
      </c>
      <c r="C12388" t="inlineStr">
        <is>
          <t>티사이언티픽</t>
        </is>
      </c>
      <c r="D12388" t="n">
        <v>538542000</v>
      </c>
      <c r="E12388" t="n">
        <v>174832000</v>
      </c>
      <c r="F12388" t="n">
        <v>94391000</v>
      </c>
      <c r="G12388" t="n">
        <v>12121000</v>
      </c>
      <c r="H12388" t="n">
        <v>2.95</v>
      </c>
      <c r="I12388" t="n">
        <v>4</v>
      </c>
      <c r="J12388" t="n">
        <v>9.699999999999999</v>
      </c>
      <c r="K12388" t="n">
        <v>-44457000</v>
      </c>
      <c r="L12388" t="n">
        <v>52369000</v>
      </c>
      <c r="M12388" t="n">
        <v>51283000</v>
      </c>
      <c r="N12388" t="n">
        <v>-44448000</v>
      </c>
      <c r="O12388">
        <f>D12387</f>
      </c>
      <c r="P12388">
        <f>(E12388-F12388+G12388)/O12388*100</f>
      </c>
      <c r="Q12388">
        <f>H12387</f>
      </c>
      <c r="R12388">
        <f>I12387</f>
      </c>
      <c r="S12388">
        <f>H12388-H12387</f>
      </c>
      <c r="T12388">
        <f>I12388-I12387</f>
      </c>
      <c r="U12388">
        <f>(L12388-K12388)/(2*D12388*0.01)</f>
      </c>
      <c r="V12388">
        <f>(L12388+K12388)/(D12388*0.0001)</f>
      </c>
    </row>
    <row r="12389">
      <c r="A12389" t="n">
        <v>2019</v>
      </c>
      <c r="B12389" t="inlineStr">
        <is>
          <t>00372688</t>
        </is>
      </c>
      <c r="C12389" t="inlineStr">
        <is>
          <t>티사이언티픽</t>
        </is>
      </c>
      <c r="D12389" t="n">
        <v>644085000</v>
      </c>
      <c r="E12389" t="n">
        <v>260491000</v>
      </c>
      <c r="F12389" t="n">
        <v>191759000</v>
      </c>
      <c r="G12389" t="n">
        <v>13832000</v>
      </c>
      <c r="H12389" t="n">
        <v>2.69</v>
      </c>
      <c r="I12389" t="n">
        <v>4</v>
      </c>
      <c r="J12389" t="n">
        <v>8.41</v>
      </c>
      <c r="K12389" t="n">
        <v>-48089000</v>
      </c>
      <c r="L12389" t="n">
        <v>57693000</v>
      </c>
      <c r="M12389" t="n">
        <v>56351000</v>
      </c>
      <c r="N12389" t="n">
        <v>-47986000</v>
      </c>
      <c r="O12389">
        <f>D12388</f>
      </c>
      <c r="P12389">
        <f>(E12389-F12389+G12389)/O12389*100</f>
      </c>
      <c r="Q12389">
        <f>H12388</f>
      </c>
      <c r="R12389">
        <f>I12388</f>
      </c>
      <c r="S12389">
        <f>H12389-H12388</f>
      </c>
      <c r="T12389">
        <f>I12389-I12388</f>
      </c>
      <c r="U12389">
        <f>(L12389-K12389)/(2*D12389*0.01)</f>
      </c>
      <c r="V12389">
        <f>(L12389+K12389)/(D12389*0.0001)</f>
      </c>
    </row>
    <row r="12390">
      <c r="A12390" t="n">
        <v>2020</v>
      </c>
      <c r="B12390" t="inlineStr">
        <is>
          <t>00372688</t>
        </is>
      </c>
      <c r="C12390" t="inlineStr">
        <is>
          <t>티사이언티픽</t>
        </is>
      </c>
      <c r="D12390" t="n">
        <v>756076000</v>
      </c>
      <c r="E12390" t="n">
        <v>174238000</v>
      </c>
      <c r="F12390" t="n">
        <v>51927000</v>
      </c>
      <c r="G12390" t="n">
        <v>11887000</v>
      </c>
      <c r="H12390" t="n">
        <v>3.08</v>
      </c>
      <c r="I12390" t="n">
        <v>4</v>
      </c>
      <c r="J12390" t="n">
        <v>11.4</v>
      </c>
      <c r="K12390" t="n">
        <v>-50147000</v>
      </c>
      <c r="L12390" t="n">
        <v>59525000</v>
      </c>
      <c r="M12390" t="n">
        <v>58402000</v>
      </c>
      <c r="N12390" t="n">
        <v>-50190000</v>
      </c>
      <c r="O12390">
        <f>D12389</f>
      </c>
      <c r="P12390">
        <f>(E12390-F12390+G12390)/O12390*100</f>
      </c>
      <c r="Q12390">
        <f>H12389</f>
      </c>
      <c r="R12390">
        <f>I12389</f>
      </c>
      <c r="S12390">
        <f>H12390-H12389</f>
      </c>
      <c r="T12390">
        <f>I12390-I12389</f>
      </c>
      <c r="U12390">
        <f>(L12390-K12390)/(2*D12390*0.01)</f>
      </c>
      <c r="V12390">
        <f>(L12390+K12390)/(D12390*0.0001)</f>
      </c>
    </row>
    <row r="12391">
      <c r="A12391" t="n">
        <v>2021</v>
      </c>
      <c r="B12391" t="inlineStr">
        <is>
          <t>00372688</t>
        </is>
      </c>
      <c r="C12391" t="inlineStr">
        <is>
          <t>티사이언티픽</t>
        </is>
      </c>
      <c r="D12391" t="n">
        <v>624139000</v>
      </c>
      <c r="E12391" t="n">
        <v>126138000</v>
      </c>
      <c r="F12391" t="n">
        <v>259902000</v>
      </c>
      <c r="G12391" t="n">
        <v>15105000</v>
      </c>
      <c r="H12391" t="n">
        <v>3.44</v>
      </c>
      <c r="I12391" t="n">
        <v>4</v>
      </c>
      <c r="J12391" t="n">
        <v>10.35</v>
      </c>
      <c r="K12391" t="n">
        <v>-34000000</v>
      </c>
      <c r="L12391" t="n">
        <v>39990000</v>
      </c>
      <c r="M12391" t="n">
        <v>39388000</v>
      </c>
      <c r="N12391" t="n">
        <v>-34141000</v>
      </c>
      <c r="O12391">
        <f>D12390</f>
      </c>
      <c r="P12391">
        <f>(E12391-F12391+G12391)/O12391*100</f>
      </c>
      <c r="Q12391">
        <f>H12390</f>
      </c>
      <c r="R12391">
        <f>I12390</f>
      </c>
      <c r="S12391">
        <f>H12391-H12390</f>
      </c>
      <c r="T12391">
        <f>I12391-I12390</f>
      </c>
      <c r="U12391">
        <f>(L12391-K12391)/(2*D12391*0.01)</f>
      </c>
      <c r="V12391">
        <f>(L12391+K12391)/(D12391*0.0001)</f>
      </c>
    </row>
    <row r="12392">
      <c r="A12392" t="n">
        <v>2022</v>
      </c>
      <c r="B12392" t="inlineStr">
        <is>
          <t>00372688</t>
        </is>
      </c>
      <c r="C12392" t="inlineStr">
        <is>
          <t>티사이언티픽</t>
        </is>
      </c>
      <c r="D12392" t="n">
        <v>763230000</v>
      </c>
      <c r="E12392" t="n">
        <v>187560000</v>
      </c>
      <c r="F12392" t="n">
        <v>369854000</v>
      </c>
      <c r="G12392" t="n">
        <v>13989000</v>
      </c>
      <c r="H12392" t="n">
        <v>5.89</v>
      </c>
      <c r="I12392" t="n">
        <v>4</v>
      </c>
      <c r="J12392" t="n">
        <v>9.365</v>
      </c>
      <c r="K12392" t="n">
        <v>-36458000</v>
      </c>
      <c r="L12392" t="n">
        <v>42343000</v>
      </c>
      <c r="M12392" t="n">
        <v>42773000</v>
      </c>
      <c r="N12392" t="n">
        <v>-37421000</v>
      </c>
      <c r="O12392">
        <f>D12391</f>
      </c>
      <c r="P12392">
        <f>(E12392-F12392+G12392)/O12392*100</f>
      </c>
      <c r="Q12392">
        <f>H12391</f>
      </c>
      <c r="R12392">
        <f>I12391</f>
      </c>
      <c r="S12392">
        <f>H12392-H12391</f>
      </c>
      <c r="T12392">
        <f>I12392-I12391</f>
      </c>
      <c r="U12392">
        <f>(L12392-K12392)/(2*D12392*0.01)</f>
      </c>
      <c r="V12392">
        <f>(L12392+K12392)/(D12392*0.0001)</f>
      </c>
    </row>
    <row r="12393">
      <c r="A12393" t="n">
        <v>2023</v>
      </c>
      <c r="B12393" t="inlineStr">
        <is>
          <t>00372688</t>
        </is>
      </c>
      <c r="C12393" t="inlineStr">
        <is>
          <t>티사이언티픽</t>
        </is>
      </c>
      <c r="D12393" t="n">
        <v>824878000</v>
      </c>
      <c r="E12393" t="n">
        <v>168404000</v>
      </c>
      <c r="F12393" t="n">
        <v>1511964000</v>
      </c>
      <c r="G12393" t="n">
        <v>24268000</v>
      </c>
      <c r="H12393" t="n">
        <v>5.19</v>
      </c>
      <c r="I12393" t="n">
        <v>4</v>
      </c>
      <c r="J12393" t="n">
        <v>10.2</v>
      </c>
      <c r="K12393" t="n">
        <v>-33169000</v>
      </c>
      <c r="L12393" t="n">
        <v>38979000</v>
      </c>
      <c r="M12393" t="n">
        <v>39103000</v>
      </c>
      <c r="N12393" t="n">
        <v>-33832000</v>
      </c>
      <c r="O12393">
        <f>D12392</f>
      </c>
      <c r="P12393">
        <f>(E12393-F12393+G12393)/O12393*100</f>
      </c>
      <c r="Q12393">
        <f>H12392</f>
      </c>
      <c r="R12393">
        <f>I12392</f>
      </c>
      <c r="S12393">
        <f>H12393-H12392</f>
      </c>
      <c r="T12393">
        <f>I12393-I12392</f>
      </c>
      <c r="U12393">
        <f>(L12393-K12393)/(2*D12393*0.01)</f>
      </c>
      <c r="V12393">
        <f>(L12393+K12393)/(D12393*0.0001)</f>
      </c>
    </row>
    <row r="12394">
      <c r="A12394" t="n">
        <v>2024</v>
      </c>
      <c r="B12394" t="inlineStr">
        <is>
          <t>00372688</t>
        </is>
      </c>
      <c r="C12394" t="inlineStr">
        <is>
          <t>티사이언티픽</t>
        </is>
      </c>
      <c r="D12394" t="n">
        <v>737585000</v>
      </c>
      <c r="E12394" t="n">
        <v>221361000</v>
      </c>
      <c r="F12394" t="n">
        <v>638050000</v>
      </c>
      <c r="G12394" t="n">
        <v>27564000</v>
      </c>
      <c r="H12394" t="n">
        <v>4.37</v>
      </c>
      <c r="I12394" t="n">
        <v>4</v>
      </c>
      <c r="J12394" t="n">
        <v>10.11</v>
      </c>
      <c r="K12394" t="n">
        <v>-37173000</v>
      </c>
      <c r="L12394" t="n">
        <v>43559000</v>
      </c>
      <c r="M12394" t="n">
        <v>43423000</v>
      </c>
      <c r="N12394" t="n">
        <v>-37713000</v>
      </c>
      <c r="O12394">
        <f>D12393</f>
      </c>
      <c r="P12394">
        <f>(E12394-F12394+G12394)/O12394*100</f>
      </c>
      <c r="Q12394">
        <f>H12393</f>
      </c>
      <c r="R12394">
        <f>I12393</f>
      </c>
      <c r="S12394">
        <f>H12394-H12393</f>
      </c>
      <c r="T12394">
        <f>I12394-I12393</f>
      </c>
      <c r="U12394">
        <f>(L12394-K12394)/(2*D12394*0.01)</f>
      </c>
      <c r="V12394">
        <f>(L12394+K12394)/(D12394*0.0001)</f>
      </c>
    </row>
    <row r="12395">
      <c r="A12395" t="n">
        <v>2025</v>
      </c>
      <c r="B12395" t="inlineStr">
        <is>
          <t>00372688</t>
        </is>
      </c>
      <c r="C12395" t="inlineStr">
        <is>
          <t>티사이언티픽</t>
        </is>
      </c>
      <c r="D12395" t="n">
        <v>826449000</v>
      </c>
      <c r="E12395" t="n">
        <v>411175000</v>
      </c>
      <c r="F12395" t="n">
        <v>196559000</v>
      </c>
      <c r="G12395" t="n">
        <v>33042000</v>
      </c>
      <c r="H12395" t="n">
        <v>4.72</v>
      </c>
      <c r="I12395" t="n">
        <v>4</v>
      </c>
      <c r="J12395" t="n">
        <v>9.135</v>
      </c>
      <c r="K12395" t="n">
        <v>-29584000</v>
      </c>
      <c r="L12395" t="n">
        <v>34547000</v>
      </c>
      <c r="M12395" t="n">
        <v>34597000</v>
      </c>
      <c r="N12395" t="n">
        <v>-30127000</v>
      </c>
      <c r="O12395">
        <f>D12394</f>
      </c>
      <c r="P12395">
        <f>(E12395-F12395+G12395)/O12395*100</f>
      </c>
      <c r="Q12395">
        <f>H12394</f>
      </c>
      <c r="R12395">
        <f>I12394</f>
      </c>
      <c r="S12395">
        <f>H12395-H12394</f>
      </c>
      <c r="T12395">
        <f>I12395-I12394</f>
      </c>
      <c r="U12395">
        <f>(L12395-K12395)/(2*D12395*0.01)</f>
      </c>
      <c r="V12395">
        <f>(L12395+K12395)/(D12395*0.0001)</f>
      </c>
    </row>
    <row r="12396">
      <c r="A12396" t="n">
        <v>2014</v>
      </c>
      <c r="B12396" t="inlineStr">
        <is>
          <t>00372873</t>
        </is>
      </c>
      <c r="C12396" t="inlineStr">
        <is>
          <t>KTis</t>
        </is>
      </c>
      <c r="D12396" t="n">
        <v>46099718000</v>
      </c>
    </row>
    <row r="12397">
      <c r="A12397" t="n">
        <v>2015</v>
      </c>
      <c r="B12397" t="inlineStr">
        <is>
          <t>00372873</t>
        </is>
      </c>
      <c r="C12397" t="inlineStr">
        <is>
          <t>KTis</t>
        </is>
      </c>
      <c r="D12397" t="n">
        <v>53667694000</v>
      </c>
      <c r="E12397" t="n">
        <v>16095257000</v>
      </c>
      <c r="F12397" t="n">
        <v>10891292000</v>
      </c>
      <c r="G12397" t="n">
        <v>919686000</v>
      </c>
      <c r="H12397" t="n">
        <v>2.02</v>
      </c>
      <c r="I12397" t="n">
        <v>1.87</v>
      </c>
      <c r="J12397" t="n">
        <v>3.6</v>
      </c>
      <c r="K12397" t="n">
        <v>-3605592000</v>
      </c>
      <c r="L12397" t="n">
        <v>3753088000</v>
      </c>
      <c r="M12397" t="n">
        <v>3732132000</v>
      </c>
      <c r="N12397" t="n">
        <v>-3619936000</v>
      </c>
      <c r="O12397">
        <f>D12396</f>
      </c>
      <c r="P12397">
        <f>(E12397-F12397+G12397)/O12397*100</f>
      </c>
      <c r="U12397">
        <f>(L12397-K12397)/(2*D12397*0.01)</f>
      </c>
      <c r="V12397">
        <f>(L12397+K12397)/(D12397*0.0001)</f>
      </c>
    </row>
    <row r="12398">
      <c r="A12398" t="n">
        <v>2016</v>
      </c>
      <c r="B12398" t="inlineStr">
        <is>
          <t>00372873</t>
        </is>
      </c>
      <c r="C12398" t="inlineStr">
        <is>
          <t>KTis</t>
        </is>
      </c>
      <c r="D12398" t="n">
        <v>60264686000</v>
      </c>
      <c r="E12398" t="n">
        <v>15618332000</v>
      </c>
      <c r="F12398" t="n">
        <v>12575881000</v>
      </c>
      <c r="G12398" t="n">
        <v>911948000</v>
      </c>
      <c r="H12398" t="n">
        <v>1.98</v>
      </c>
      <c r="I12398" t="n">
        <v>2.44</v>
      </c>
      <c r="J12398" t="n">
        <v>3.7</v>
      </c>
      <c r="K12398" t="n">
        <v>-4101128000</v>
      </c>
      <c r="L12398" t="n">
        <v>4272188000</v>
      </c>
      <c r="M12398" t="n">
        <v>4230548000</v>
      </c>
      <c r="N12398" t="n">
        <v>-4100724000</v>
      </c>
      <c r="O12398">
        <f>D12397</f>
      </c>
      <c r="P12398">
        <f>(E12398-F12398+G12398)/O12398*100</f>
      </c>
      <c r="Q12398">
        <f>H12397</f>
      </c>
      <c r="R12398">
        <f>I12397</f>
      </c>
      <c r="S12398">
        <f>H12398-H12397</f>
      </c>
      <c r="T12398">
        <f>I12398-I12397</f>
      </c>
      <c r="U12398">
        <f>(L12398-K12398)/(2*D12398*0.01)</f>
      </c>
      <c r="V12398">
        <f>(L12398+K12398)/(D12398*0.0001)</f>
      </c>
    </row>
    <row r="12399">
      <c r="A12399" t="n">
        <v>2017</v>
      </c>
      <c r="B12399" t="inlineStr">
        <is>
          <t>00372873</t>
        </is>
      </c>
      <c r="C12399" t="inlineStr">
        <is>
          <t>KTis</t>
        </is>
      </c>
      <c r="D12399" t="n">
        <v>66921623000</v>
      </c>
      <c r="E12399" t="n">
        <v>15272062000</v>
      </c>
      <c r="F12399" t="n">
        <v>12132713000</v>
      </c>
      <c r="G12399" t="n">
        <v>997126000</v>
      </c>
      <c r="H12399" t="n">
        <v>2.66</v>
      </c>
      <c r="I12399" t="n">
        <v>3.69</v>
      </c>
      <c r="J12399" t="n">
        <v>3.896</v>
      </c>
      <c r="K12399" t="n">
        <v>-4886636000</v>
      </c>
      <c r="L12399" t="n">
        <v>5096952000</v>
      </c>
      <c r="M12399" t="n">
        <v>5029208000</v>
      </c>
      <c r="N12399" t="n">
        <v>-4869124000</v>
      </c>
      <c r="O12399">
        <f>D12398</f>
      </c>
      <c r="P12399">
        <f>(E12399-F12399+G12399)/O12399*100</f>
      </c>
      <c r="Q12399">
        <f>H12398</f>
      </c>
      <c r="R12399">
        <f>I12398</f>
      </c>
      <c r="S12399">
        <f>H12399-H12398</f>
      </c>
      <c r="T12399">
        <f>I12399-I12398</f>
      </c>
      <c r="U12399">
        <f>(L12399-K12399)/(2*D12399*0.01)</f>
      </c>
      <c r="V12399">
        <f>(L12399+K12399)/(D12399*0.0001)</f>
      </c>
    </row>
    <row r="12400">
      <c r="A12400" t="n">
        <v>2018</v>
      </c>
      <c r="B12400" t="inlineStr">
        <is>
          <t>00372873</t>
        </is>
      </c>
      <c r="C12400" t="inlineStr">
        <is>
          <t>KTis</t>
        </is>
      </c>
      <c r="D12400" t="n">
        <v>77336924000</v>
      </c>
      <c r="E12400" t="n">
        <v>15443082000</v>
      </c>
      <c r="F12400" t="n">
        <v>14875249000</v>
      </c>
      <c r="G12400" t="n">
        <v>1507840000</v>
      </c>
      <c r="H12400" t="n">
        <v>2.248</v>
      </c>
      <c r="I12400" t="n">
        <v>3.86</v>
      </c>
      <c r="J12400" t="n">
        <v>3.97</v>
      </c>
      <c r="K12400" t="n">
        <v>-5860644000</v>
      </c>
      <c r="L12400" t="n">
        <v>6115468000</v>
      </c>
      <c r="M12400" t="n">
        <v>6004472000</v>
      </c>
      <c r="N12400" t="n">
        <v>-5812056000</v>
      </c>
      <c r="O12400">
        <f>D12399</f>
      </c>
      <c r="P12400">
        <f>(E12400-F12400+G12400)/O12400*100</f>
      </c>
      <c r="Q12400">
        <f>H12399</f>
      </c>
      <c r="R12400">
        <f>I12399</f>
      </c>
      <c r="S12400">
        <f>H12400-H12399</f>
      </c>
      <c r="T12400">
        <f>I12400-I12399</f>
      </c>
      <c r="U12400">
        <f>(L12400-K12400)/(2*D12400*0.01)</f>
      </c>
      <c r="V12400">
        <f>(L12400+K12400)/(D12400*0.0001)</f>
      </c>
    </row>
    <row r="12401">
      <c r="A12401" t="n">
        <v>2019</v>
      </c>
      <c r="B12401" t="inlineStr">
        <is>
          <t>00372873</t>
        </is>
      </c>
      <c r="C12401" t="inlineStr">
        <is>
          <t>KTis</t>
        </is>
      </c>
      <c r="D12401" t="n">
        <v>80748675000</v>
      </c>
      <c r="E12401" t="n">
        <v>17111132000</v>
      </c>
      <c r="F12401" t="n">
        <v>11341690000</v>
      </c>
      <c r="G12401" t="n">
        <v>1505176000</v>
      </c>
      <c r="H12401" t="n">
        <v>1.86</v>
      </c>
      <c r="I12401" t="n">
        <v>3.05</v>
      </c>
      <c r="J12401" t="n">
        <v>3.95</v>
      </c>
      <c r="K12401" t="n">
        <v>-6076768000</v>
      </c>
      <c r="L12401" t="n">
        <v>6338572000</v>
      </c>
      <c r="M12401" t="n">
        <v>6238500000</v>
      </c>
      <c r="N12401" t="n">
        <v>-6040528000</v>
      </c>
      <c r="O12401">
        <f>D12400</f>
      </c>
      <c r="P12401">
        <f>(E12401-F12401+G12401)/O12401*100</f>
      </c>
      <c r="Q12401">
        <f>H12400</f>
      </c>
      <c r="R12401">
        <f>I12400</f>
      </c>
      <c r="S12401">
        <f>H12401-H12400</f>
      </c>
      <c r="T12401">
        <f>I12401-I12400</f>
      </c>
      <c r="U12401">
        <f>(L12401-K12401)/(2*D12401*0.01)</f>
      </c>
      <c r="V12401">
        <f>(L12401+K12401)/(D12401*0.0001)</f>
      </c>
    </row>
    <row r="12402">
      <c r="A12402" t="n">
        <v>2020</v>
      </c>
      <c r="B12402" t="inlineStr">
        <is>
          <t>00372873</t>
        </is>
      </c>
      <c r="C12402" t="inlineStr">
        <is>
          <t>KTis</t>
        </is>
      </c>
      <c r="D12402" t="n">
        <v>86081464000</v>
      </c>
      <c r="E12402" t="n">
        <v>16487148000</v>
      </c>
      <c r="F12402" t="n">
        <v>12664312000</v>
      </c>
      <c r="G12402" t="n">
        <v>1295563000</v>
      </c>
      <c r="H12402" t="n">
        <v>1.8</v>
      </c>
      <c r="I12402" t="n">
        <v>2.45</v>
      </c>
      <c r="J12402" t="n">
        <v>5.06</v>
      </c>
      <c r="K12402" t="n">
        <v>-4132957000</v>
      </c>
      <c r="L12402" t="n">
        <v>4352440000</v>
      </c>
      <c r="M12402" t="n">
        <v>4304775000</v>
      </c>
      <c r="N12402" t="n">
        <v>-4129786000</v>
      </c>
      <c r="O12402">
        <f>D12401</f>
      </c>
      <c r="P12402">
        <f>(E12402-F12402+G12402)/O12402*100</f>
      </c>
      <c r="Q12402">
        <f>H12401</f>
      </c>
      <c r="R12402">
        <f>I12401</f>
      </c>
      <c r="S12402">
        <f>H12402-H12401</f>
      </c>
      <c r="T12402">
        <f>I12402-I12401</f>
      </c>
      <c r="U12402">
        <f>(L12402-K12402)/(2*D12402*0.01)</f>
      </c>
      <c r="V12402">
        <f>(L12402+K12402)/(D12402*0.0001)</f>
      </c>
    </row>
    <row r="12403">
      <c r="A12403" t="n">
        <v>2021</v>
      </c>
      <c r="B12403" t="inlineStr">
        <is>
          <t>00372873</t>
        </is>
      </c>
      <c r="C12403" t="inlineStr">
        <is>
          <t>KTis</t>
        </is>
      </c>
      <c r="D12403" t="n">
        <v>82887467000</v>
      </c>
      <c r="E12403" t="n">
        <v>16619893000</v>
      </c>
      <c r="F12403" t="n">
        <v>13064328000</v>
      </c>
      <c r="G12403" t="n">
        <v>1380173000</v>
      </c>
      <c r="H12403" t="n">
        <v>2.48</v>
      </c>
      <c r="I12403" t="n">
        <v>3.26</v>
      </c>
      <c r="J12403" t="n">
        <v>5.04</v>
      </c>
      <c r="K12403" t="n">
        <v>-3964856000</v>
      </c>
      <c r="L12403" t="n">
        <v>4169414000</v>
      </c>
      <c r="M12403" t="n">
        <v>4121804000</v>
      </c>
      <c r="N12403" t="n">
        <v>-3960310000</v>
      </c>
      <c r="O12403">
        <f>D12402</f>
      </c>
      <c r="P12403">
        <f>(E12403-F12403+G12403)/O12403*100</f>
      </c>
      <c r="Q12403">
        <f>H12402</f>
      </c>
      <c r="R12403">
        <f>I12402</f>
      </c>
      <c r="S12403">
        <f>H12403-H12402</f>
      </c>
      <c r="T12403">
        <f>I12403-I12402</f>
      </c>
      <c r="U12403">
        <f>(L12403-K12403)/(2*D12403*0.01)</f>
      </c>
      <c r="V12403">
        <f>(L12403+K12403)/(D12403*0.0001)</f>
      </c>
    </row>
    <row r="12404">
      <c r="A12404" t="n">
        <v>2022</v>
      </c>
      <c r="B12404" t="inlineStr">
        <is>
          <t>00372873</t>
        </is>
      </c>
      <c r="C12404" t="inlineStr">
        <is>
          <t>KTis</t>
        </is>
      </c>
      <c r="D12404" t="n">
        <v>86425991000</v>
      </c>
      <c r="E12404" t="n">
        <v>16294191000</v>
      </c>
      <c r="F12404" t="n">
        <v>11818714000</v>
      </c>
      <c r="G12404" t="n">
        <v>1845609000</v>
      </c>
      <c r="H12404" t="n">
        <v>5.16</v>
      </c>
      <c r="I12404" t="n">
        <v>2.9</v>
      </c>
      <c r="J12404" t="n">
        <v>4.51</v>
      </c>
      <c r="K12404" t="n">
        <v>-3691374000</v>
      </c>
      <c r="L12404" t="n">
        <v>3773372000</v>
      </c>
      <c r="M12404" t="n">
        <v>3915841000</v>
      </c>
      <c r="N12404" t="n">
        <v>-3695624000</v>
      </c>
      <c r="O12404">
        <f>D12403</f>
      </c>
      <c r="P12404">
        <f>(E12404-F12404+G12404)/O12404*100</f>
      </c>
      <c r="Q12404">
        <f>H12403</f>
      </c>
      <c r="R12404">
        <f>I12403</f>
      </c>
      <c r="S12404">
        <f>H12404-H12403</f>
      </c>
      <c r="T12404">
        <f>I12404-I12403</f>
      </c>
      <c r="U12404">
        <f>(L12404-K12404)/(2*D12404*0.01)</f>
      </c>
      <c r="V12404">
        <f>(L12404+K12404)/(D12404*0.0001)</f>
      </c>
    </row>
    <row r="12405">
      <c r="A12405" t="n">
        <v>2023</v>
      </c>
      <c r="B12405" t="inlineStr">
        <is>
          <t>00372873</t>
        </is>
      </c>
      <c r="C12405" t="inlineStr">
        <is>
          <t>KTis</t>
        </is>
      </c>
      <c r="D12405" t="n">
        <v>94518010000</v>
      </c>
      <c r="E12405" t="n">
        <v>16677312000</v>
      </c>
      <c r="F12405" t="n">
        <v>13800483000</v>
      </c>
      <c r="G12405" t="n">
        <v>3907613000</v>
      </c>
      <c r="H12405" t="n">
        <v>3.92</v>
      </c>
      <c r="I12405" t="n">
        <v>2.53</v>
      </c>
      <c r="J12405" t="n">
        <v>3.18</v>
      </c>
      <c r="K12405" t="n">
        <v>-2808720000</v>
      </c>
      <c r="L12405" t="n">
        <v>2905454000</v>
      </c>
      <c r="M12405" t="n">
        <v>2928410000</v>
      </c>
      <c r="N12405" t="n">
        <v>-2856506000</v>
      </c>
      <c r="O12405">
        <f>D12404</f>
      </c>
      <c r="P12405">
        <f>(E12405-F12405+G12405)/O12405*100</f>
      </c>
      <c r="Q12405">
        <f>H12404</f>
      </c>
      <c r="R12405">
        <f>I12404</f>
      </c>
      <c r="S12405">
        <f>H12405-H12404</f>
      </c>
      <c r="T12405">
        <f>I12405-I12404</f>
      </c>
      <c r="U12405">
        <f>(L12405-K12405)/(2*D12405*0.01)</f>
      </c>
      <c r="V12405">
        <f>(L12405+K12405)/(D12405*0.0001)</f>
      </c>
    </row>
    <row r="12406">
      <c r="A12406" t="n">
        <v>2024</v>
      </c>
      <c r="B12406" t="inlineStr">
        <is>
          <t>00372873</t>
        </is>
      </c>
      <c r="C12406" t="inlineStr">
        <is>
          <t>KTis</t>
        </is>
      </c>
      <c r="D12406" t="n">
        <v>99372032000</v>
      </c>
      <c r="E12406" t="n">
        <v>17559305000</v>
      </c>
      <c r="F12406" t="n">
        <v>12388923000</v>
      </c>
      <c r="G12406" t="n">
        <v>3118615000</v>
      </c>
      <c r="H12406" t="n">
        <v>3.49</v>
      </c>
      <c r="I12406" t="n">
        <v>2.7</v>
      </c>
      <c r="J12406" t="n">
        <v>3.2</v>
      </c>
      <c r="K12406" t="n">
        <v>-2997558000</v>
      </c>
      <c r="L12406" t="n">
        <v>3101724000</v>
      </c>
      <c r="M12406" t="n">
        <v>3110462000</v>
      </c>
      <c r="N12406" t="n">
        <v>-3033724000</v>
      </c>
      <c r="O12406">
        <f>D12405</f>
      </c>
      <c r="P12406">
        <f>(E12406-F12406+G12406)/O12406*100</f>
      </c>
      <c r="Q12406">
        <f>H12405</f>
      </c>
      <c r="R12406">
        <f>I12405</f>
      </c>
      <c r="S12406">
        <f>H12406-H12405</f>
      </c>
      <c r="T12406">
        <f>I12406-I12405</f>
      </c>
      <c r="U12406">
        <f>(L12406-K12406)/(2*D12406*0.01)</f>
      </c>
      <c r="V12406">
        <f>(L12406+K12406)/(D12406*0.0001)</f>
      </c>
    </row>
    <row r="12407">
      <c r="A12407" t="n">
        <v>2025</v>
      </c>
      <c r="B12407" t="inlineStr">
        <is>
          <t>00372873</t>
        </is>
      </c>
      <c r="C12407" t="inlineStr">
        <is>
          <t>KTis</t>
        </is>
      </c>
      <c r="D12407" t="n">
        <v>111868852000</v>
      </c>
      <c r="E12407" t="n">
        <v>18235438000</v>
      </c>
      <c r="F12407" t="n">
        <v>10505689000</v>
      </c>
      <c r="G12407" t="n">
        <v>2875626000</v>
      </c>
      <c r="H12407" t="n">
        <v>3.58</v>
      </c>
      <c r="I12407" t="n">
        <v>3.14</v>
      </c>
      <c r="J12407" t="n">
        <v>3.18</v>
      </c>
      <c r="K12407" t="n">
        <v>-3346692000</v>
      </c>
      <c r="L12407" t="n">
        <v>3462374000</v>
      </c>
      <c r="M12407" t="n">
        <v>3466036000</v>
      </c>
      <c r="N12407" t="n">
        <v>-3381250000</v>
      </c>
      <c r="O12407">
        <f>D12406</f>
      </c>
      <c r="P12407">
        <f>(E12407-F12407+G12407)/O12407*100</f>
      </c>
      <c r="Q12407">
        <f>H12406</f>
      </c>
      <c r="R12407">
        <f>I12406</f>
      </c>
      <c r="S12407">
        <f>H12407-H12406</f>
      </c>
      <c r="T12407">
        <f>I12407-I12406</f>
      </c>
      <c r="U12407">
        <f>(L12407-K12407)/(2*D12407*0.01)</f>
      </c>
      <c r="V12407">
        <f>(L12407+K12407)/(D12407*0.0001)</f>
      </c>
    </row>
    <row r="12408">
      <c r="A12408" t="n">
        <v>2014</v>
      </c>
      <c r="B12408" t="inlineStr">
        <is>
          <t>00372882</t>
        </is>
      </c>
      <c r="C12408" t="inlineStr">
        <is>
          <t>KTcs</t>
        </is>
      </c>
      <c r="D12408" t="n">
        <v>40892431000</v>
      </c>
      <c r="E12408" t="n">
        <v>10360499000</v>
      </c>
      <c r="F12408" t="n">
        <v>5180378000</v>
      </c>
      <c r="G12408" t="n">
        <v>795667000</v>
      </c>
      <c r="H12408" t="n">
        <v>2.37</v>
      </c>
      <c r="I12408" t="n">
        <v>3.2</v>
      </c>
      <c r="J12408" t="n">
        <v>3.62</v>
      </c>
      <c r="K12408" t="n">
        <v>-1412588000</v>
      </c>
      <c r="L12408" t="n">
        <v>1544406000</v>
      </c>
      <c r="M12408" t="n">
        <v>1514814000</v>
      </c>
      <c r="N12408" t="n">
        <v>-1413624000</v>
      </c>
      <c r="U12408">
        <f>(L12408-K12408)/(2*D12408*0.01)</f>
      </c>
      <c r="V12408">
        <f>(L12408+K12408)/(D12408*0.0001)</f>
      </c>
    </row>
    <row r="12409">
      <c r="A12409" t="n">
        <v>2015</v>
      </c>
      <c r="B12409" t="inlineStr">
        <is>
          <t>00372882</t>
        </is>
      </c>
      <c r="C12409" t="inlineStr">
        <is>
          <t>KTcs</t>
        </is>
      </c>
      <c r="D12409" t="n">
        <v>50524244000</v>
      </c>
      <c r="E12409" t="n">
        <v>15650511000</v>
      </c>
      <c r="F12409" t="n">
        <v>7505260000</v>
      </c>
      <c r="G12409" t="n">
        <v>828813000</v>
      </c>
      <c r="H12409" t="n">
        <v>2.18</v>
      </c>
      <c r="I12409" t="n">
        <v>4.1</v>
      </c>
      <c r="J12409" t="n">
        <v>3.74</v>
      </c>
      <c r="K12409" t="n">
        <v>-1609374000</v>
      </c>
      <c r="L12409" t="n">
        <v>1750558000</v>
      </c>
      <c r="M12409" t="n">
        <v>1712410000</v>
      </c>
      <c r="N12409" t="n">
        <v>-1606589000</v>
      </c>
      <c r="O12409">
        <f>D12408</f>
      </c>
      <c r="P12409">
        <f>(E12409-F12409+G12409)/O12409*100</f>
      </c>
      <c r="Q12409">
        <f>H12408</f>
      </c>
      <c r="R12409">
        <f>I12408</f>
      </c>
      <c r="S12409">
        <f>H12409-H12408</f>
      </c>
      <c r="T12409">
        <f>I12409-I12408</f>
      </c>
      <c r="U12409">
        <f>(L12409-K12409)/(2*D12409*0.01)</f>
      </c>
      <c r="V12409">
        <f>(L12409+K12409)/(D12409*0.0001)</f>
      </c>
    </row>
    <row r="12410">
      <c r="A12410" t="n">
        <v>2016</v>
      </c>
      <c r="B12410" t="inlineStr">
        <is>
          <t>00372882</t>
        </is>
      </c>
      <c r="C12410" t="inlineStr">
        <is>
          <t>KTcs</t>
        </is>
      </c>
      <c r="D12410" t="n">
        <v>56928717000</v>
      </c>
      <c r="E12410" t="n">
        <v>15443266000</v>
      </c>
      <c r="F12410" t="n">
        <v>11434437000</v>
      </c>
      <c r="G12410" t="n">
        <v>843319000</v>
      </c>
      <c r="H12410" t="n">
        <v>2.465</v>
      </c>
      <c r="I12410" t="n">
        <v>4.035</v>
      </c>
      <c r="J12410" t="n">
        <v>4.42</v>
      </c>
      <c r="K12410" t="n">
        <v>-1937304000</v>
      </c>
      <c r="L12410" t="n">
        <v>2109904000</v>
      </c>
      <c r="M12410" t="n">
        <v>2063547000</v>
      </c>
      <c r="N12410" t="n">
        <v>-1933145000</v>
      </c>
      <c r="O12410">
        <f>D12409</f>
      </c>
      <c r="P12410">
        <f>(E12410-F12410+G12410)/O12410*100</f>
      </c>
      <c r="Q12410">
        <f>H12409</f>
      </c>
      <c r="R12410">
        <f>I12409</f>
      </c>
      <c r="S12410">
        <f>H12410-H12409</f>
      </c>
      <c r="T12410">
        <f>I12410-I12409</f>
      </c>
      <c r="U12410">
        <f>(L12410-K12410)/(2*D12410*0.01)</f>
      </c>
      <c r="V12410">
        <f>(L12410+K12410)/(D12410*0.0001)</f>
      </c>
    </row>
    <row r="12411">
      <c r="A12411" t="n">
        <v>2017</v>
      </c>
      <c r="B12411" t="inlineStr">
        <is>
          <t>00372882</t>
        </is>
      </c>
      <c r="C12411" t="inlineStr">
        <is>
          <t>KTcs</t>
        </is>
      </c>
      <c r="D12411" t="n">
        <v>63977271000</v>
      </c>
      <c r="E12411" t="n">
        <v>15675981000</v>
      </c>
      <c r="F12411" t="n">
        <v>9302264000</v>
      </c>
      <c r="G12411" t="n">
        <v>956486000</v>
      </c>
      <c r="H12411" t="n">
        <v>3.125</v>
      </c>
      <c r="I12411" t="n">
        <v>3.62</v>
      </c>
      <c r="J12411" t="n">
        <v>3.67</v>
      </c>
      <c r="K12411" t="n">
        <v>-2207717000</v>
      </c>
      <c r="L12411" t="n">
        <v>2407775000</v>
      </c>
      <c r="M12411" t="n">
        <v>2372458000</v>
      </c>
      <c r="N12411" t="n">
        <v>-2217967000</v>
      </c>
      <c r="O12411">
        <f>D12410</f>
      </c>
      <c r="P12411">
        <f>(E12411-F12411+G12411)/O12411*100</f>
      </c>
      <c r="Q12411">
        <f>H12410</f>
      </c>
      <c r="R12411">
        <f>I12410</f>
      </c>
      <c r="S12411">
        <f>H12411-H12410</f>
      </c>
      <c r="T12411">
        <f>I12411-I12410</f>
      </c>
      <c r="U12411">
        <f>(L12411-K12411)/(2*D12411*0.01)</f>
      </c>
      <c r="V12411">
        <f>(L12411+K12411)/(D12411*0.0001)</f>
      </c>
    </row>
    <row r="12412">
      <c r="A12412" t="n">
        <v>2018</v>
      </c>
      <c r="B12412" t="inlineStr">
        <is>
          <t>00372882</t>
        </is>
      </c>
      <c r="C12412" t="inlineStr">
        <is>
          <t>KTcs</t>
        </is>
      </c>
      <c r="D12412" t="n">
        <v>77663788000</v>
      </c>
      <c r="E12412" t="n">
        <v>16225908000</v>
      </c>
      <c r="F12412" t="n">
        <v>11982548000</v>
      </c>
      <c r="G12412" t="n">
        <v>1421245000</v>
      </c>
      <c r="H12412" t="n">
        <v>2.755</v>
      </c>
      <c r="I12412" t="n">
        <v>4.325</v>
      </c>
      <c r="J12412" t="n">
        <v>3.84</v>
      </c>
      <c r="K12412" t="n">
        <v>-2805470000</v>
      </c>
      <c r="L12412" t="n">
        <v>3062720000</v>
      </c>
      <c r="M12412" t="n">
        <v>2973304000</v>
      </c>
      <c r="N12412" t="n">
        <v>-2779318000</v>
      </c>
      <c r="O12412">
        <f>D12411</f>
      </c>
      <c r="P12412">
        <f>(E12412-F12412+G12412)/O12412*100</f>
      </c>
      <c r="Q12412">
        <f>H12411</f>
      </c>
      <c r="R12412">
        <f>I12411</f>
      </c>
      <c r="S12412">
        <f>H12412-H12411</f>
      </c>
      <c r="T12412">
        <f>I12412-I12411</f>
      </c>
      <c r="U12412">
        <f>(L12412-K12412)/(2*D12412*0.01)</f>
      </c>
      <c r="V12412">
        <f>(L12412+K12412)/(D12412*0.0001)</f>
      </c>
    </row>
    <row r="12413">
      <c r="A12413" t="n">
        <v>2019</v>
      </c>
      <c r="B12413" t="inlineStr">
        <is>
          <t>00372882</t>
        </is>
      </c>
      <c r="C12413" t="inlineStr">
        <is>
          <t>KTcs</t>
        </is>
      </c>
      <c r="D12413" t="n">
        <v>83199687000</v>
      </c>
      <c r="E12413" t="n">
        <v>18187583000</v>
      </c>
      <c r="F12413" t="n">
        <v>14689030000</v>
      </c>
      <c r="G12413" t="n">
        <v>1489131000</v>
      </c>
      <c r="H12413" t="n">
        <v>2.36</v>
      </c>
      <c r="I12413" t="n">
        <v>3.865</v>
      </c>
      <c r="J12413" t="n">
        <v>3.7</v>
      </c>
      <c r="K12413" t="n">
        <v>-2919242000</v>
      </c>
      <c r="L12413" t="n">
        <v>3186724000</v>
      </c>
      <c r="M12413" t="n">
        <v>3110448000</v>
      </c>
      <c r="N12413" t="n">
        <v>-2907226000</v>
      </c>
      <c r="O12413">
        <f>D12412</f>
      </c>
      <c r="P12413">
        <f>(E12413-F12413+G12413)/O12413*100</f>
      </c>
      <c r="Q12413">
        <f>H12412</f>
      </c>
      <c r="R12413">
        <f>I12412</f>
      </c>
      <c r="S12413">
        <f>H12413-H12412</f>
      </c>
      <c r="T12413">
        <f>I12413-I12412</f>
      </c>
      <c r="U12413">
        <f>(L12413-K12413)/(2*D12413*0.01)</f>
      </c>
      <c r="V12413">
        <f>(L12413+K12413)/(D12413*0.0001)</f>
      </c>
    </row>
    <row r="12414">
      <c r="A12414" t="n">
        <v>2020</v>
      </c>
      <c r="B12414" t="inlineStr">
        <is>
          <t>00372882</t>
        </is>
      </c>
      <c r="C12414" t="inlineStr">
        <is>
          <t>KTcs</t>
        </is>
      </c>
      <c r="D12414" t="n">
        <v>87379983000</v>
      </c>
      <c r="E12414" t="n">
        <v>16319737000</v>
      </c>
      <c r="F12414" t="n">
        <v>12323806000</v>
      </c>
      <c r="G12414" t="n">
        <v>1301892000</v>
      </c>
      <c r="H12414" t="n">
        <v>2.265</v>
      </c>
      <c r="I12414" t="n">
        <v>3.285</v>
      </c>
      <c r="J12414" t="n">
        <v>3.6</v>
      </c>
      <c r="K12414" t="n">
        <v>-2971555000</v>
      </c>
      <c r="L12414" t="n">
        <v>3224937000</v>
      </c>
      <c r="M12414" t="n">
        <v>3177460000</v>
      </c>
      <c r="N12414" t="n">
        <v>-2984465000</v>
      </c>
      <c r="O12414">
        <f>D12413</f>
      </c>
      <c r="P12414">
        <f>(E12414-F12414+G12414)/O12414*100</f>
      </c>
      <c r="Q12414">
        <f>H12413</f>
      </c>
      <c r="R12414">
        <f>I12413</f>
      </c>
      <c r="S12414">
        <f>H12414-H12413</f>
      </c>
      <c r="T12414">
        <f>I12414-I12413</f>
      </c>
      <c r="U12414">
        <f>(L12414-K12414)/(2*D12414*0.01)</f>
      </c>
      <c r="V12414">
        <f>(L12414+K12414)/(D12414*0.0001)</f>
      </c>
    </row>
    <row r="12415">
      <c r="A12415" t="n">
        <v>2021</v>
      </c>
      <c r="B12415" t="inlineStr">
        <is>
          <t>00372882</t>
        </is>
      </c>
      <c r="C12415" t="inlineStr">
        <is>
          <t>KTcs</t>
        </is>
      </c>
      <c r="D12415" t="n">
        <v>89749958000</v>
      </c>
      <c r="E12415" t="n">
        <v>13876051000</v>
      </c>
      <c r="F12415" t="n">
        <v>13308777000</v>
      </c>
      <c r="G12415" t="n">
        <v>1204571000</v>
      </c>
      <c r="H12415" t="n">
        <v>2.48</v>
      </c>
      <c r="I12415" t="n">
        <v>3.365</v>
      </c>
      <c r="K12415" t="n">
        <v>-2961742000</v>
      </c>
      <c r="L12415" t="n">
        <v>3206465000</v>
      </c>
      <c r="M12415" t="n">
        <v>3167500000</v>
      </c>
      <c r="N12415" t="n">
        <v>-2981866000</v>
      </c>
      <c r="O12415">
        <f>D12414</f>
      </c>
      <c r="P12415">
        <f>(E12415-F12415+G12415)/O12415*100</f>
      </c>
      <c r="Q12415">
        <f>H12414</f>
      </c>
      <c r="R12415">
        <f>I12414</f>
      </c>
      <c r="S12415">
        <f>H12415-H12414</f>
      </c>
      <c r="T12415">
        <f>I12415-I12414</f>
      </c>
      <c r="U12415">
        <f>(L12415-K12415)/(2*D12415*0.01)</f>
      </c>
      <c r="V12415">
        <f>(L12415+K12415)/(D12415*0.0001)</f>
      </c>
    </row>
    <row r="12416">
      <c r="A12416" t="n">
        <v>2022</v>
      </c>
      <c r="B12416" t="inlineStr">
        <is>
          <t>00372882</t>
        </is>
      </c>
      <c r="C12416" t="inlineStr">
        <is>
          <t>KTcs</t>
        </is>
      </c>
      <c r="D12416" t="n">
        <v>90302777000</v>
      </c>
      <c r="E12416" t="n">
        <v>12044975000</v>
      </c>
      <c r="F12416" t="n">
        <v>9855137000</v>
      </c>
      <c r="G12416" t="n">
        <v>1837581000</v>
      </c>
      <c r="H12416" t="n">
        <v>5.09</v>
      </c>
      <c r="I12416" t="n">
        <v>3.69</v>
      </c>
      <c r="J12416" t="n">
        <v>2.37</v>
      </c>
      <c r="K12416" t="n">
        <v>1975686000</v>
      </c>
      <c r="L12416" t="n">
        <v>2095670000</v>
      </c>
      <c r="M12416" t="n">
        <v>2118526000</v>
      </c>
      <c r="N12416" t="n">
        <v>-2031795000</v>
      </c>
      <c r="O12416">
        <f>D12415</f>
      </c>
      <c r="P12416">
        <f>(E12416-F12416+G12416)/O12416*100</f>
      </c>
      <c r="Q12416">
        <f>H12415</f>
      </c>
      <c r="R12416">
        <f>I12415</f>
      </c>
      <c r="S12416">
        <f>H12416-H12415</f>
      </c>
      <c r="T12416">
        <f>I12416-I12415</f>
      </c>
      <c r="U12416">
        <f>(L12416-K12416)/(2*D12416*0.01)</f>
      </c>
      <c r="V12416">
        <f>(L12416+K12416)/(D12416*0.0001)</f>
      </c>
    </row>
    <row r="12417">
      <c r="A12417" t="n">
        <v>2023</v>
      </c>
      <c r="B12417" t="inlineStr">
        <is>
          <t>00372882</t>
        </is>
      </c>
      <c r="C12417" t="inlineStr">
        <is>
          <t>KTcs</t>
        </is>
      </c>
      <c r="D12417" t="n">
        <v>90717071000</v>
      </c>
      <c r="E12417" t="n">
        <v>9903843000</v>
      </c>
      <c r="F12417" t="n">
        <v>13203725000</v>
      </c>
      <c r="G12417" t="n">
        <v>3627021000</v>
      </c>
      <c r="H12417" t="n">
        <v>4</v>
      </c>
      <c r="I12417" t="n">
        <v>3.475</v>
      </c>
      <c r="J12417" t="n">
        <v>2.116</v>
      </c>
      <c r="K12417" t="n">
        <v>-2040167000</v>
      </c>
      <c r="L12417" t="n">
        <v>2167315000</v>
      </c>
      <c r="M12417" t="n">
        <v>2173221000</v>
      </c>
      <c r="N12417" t="n">
        <v>-2082240000</v>
      </c>
      <c r="O12417">
        <f>D12416</f>
      </c>
      <c r="P12417">
        <f>(E12417-F12417+G12417)/O12417*100</f>
      </c>
      <c r="Q12417">
        <f>H12416</f>
      </c>
      <c r="R12417">
        <f>I12416</f>
      </c>
      <c r="S12417">
        <f>H12417-H12416</f>
      </c>
      <c r="T12417">
        <f>I12417-I12416</f>
      </c>
      <c r="U12417">
        <f>(L12417-K12417)/(2*D12417*0.01)</f>
      </c>
      <c r="V12417">
        <f>(L12417+K12417)/(D12417*0.0001)</f>
      </c>
    </row>
    <row r="12418">
      <c r="A12418" t="n">
        <v>2024</v>
      </c>
      <c r="B12418" t="inlineStr">
        <is>
          <t>00372882</t>
        </is>
      </c>
      <c r="C12418" t="inlineStr">
        <is>
          <t>KTcs</t>
        </is>
      </c>
      <c r="D12418" t="n">
        <v>88374294444</v>
      </c>
      <c r="E12418" t="n">
        <v>8319781744</v>
      </c>
      <c r="F12418" t="n">
        <v>10089952700</v>
      </c>
      <c r="G12418" t="n">
        <v>2805608532</v>
      </c>
      <c r="H12418" t="n">
        <v>3.425</v>
      </c>
      <c r="I12418" t="n">
        <v>3.405</v>
      </c>
      <c r="J12418" t="n">
        <v>4.8905</v>
      </c>
      <c r="K12418" t="n">
        <v>-2007517344</v>
      </c>
      <c r="L12418" t="n">
        <v>2134682456</v>
      </c>
      <c r="M12418" t="n">
        <v>2140497335</v>
      </c>
      <c r="N12418" t="n">
        <v>-2049328964</v>
      </c>
      <c r="O12418">
        <f>D12417</f>
      </c>
      <c r="P12418">
        <f>(E12418-F12418+G12418)/O12418*100</f>
      </c>
      <c r="Q12418">
        <f>H12417</f>
      </c>
      <c r="R12418">
        <f>I12417</f>
      </c>
      <c r="S12418">
        <f>H12418-H12417</f>
      </c>
      <c r="T12418">
        <f>I12418-I12417</f>
      </c>
      <c r="U12418">
        <f>(L12418-K12418)/(2*D12418*0.01)</f>
      </c>
      <c r="V12418">
        <f>(L12418+K12418)/(D12418*0.0001)</f>
      </c>
    </row>
    <row r="12419">
      <c r="A12419" t="n">
        <v>2025</v>
      </c>
      <c r="B12419" t="inlineStr">
        <is>
          <t>00372882</t>
        </is>
      </c>
      <c r="C12419" t="inlineStr">
        <is>
          <t>KTcs</t>
        </is>
      </c>
      <c r="D12419" t="n">
        <v>85546640111</v>
      </c>
      <c r="E12419" t="n">
        <v>7419002508</v>
      </c>
      <c r="F12419" t="n">
        <v>7965360120</v>
      </c>
      <c r="G12419" t="n">
        <v>2346639876</v>
      </c>
      <c r="H12419" t="n">
        <v>3.705</v>
      </c>
      <c r="I12419" t="n">
        <v>3.21</v>
      </c>
      <c r="J12419" t="n">
        <v>2.221</v>
      </c>
      <c r="K12419" t="n">
        <v>-2078831587</v>
      </c>
      <c r="L12419" t="n">
        <v>2218946930</v>
      </c>
      <c r="M12419" t="n">
        <v>2233594429</v>
      </c>
      <c r="N12419" t="n">
        <v>-2129891921</v>
      </c>
      <c r="O12419">
        <f>D12418</f>
      </c>
      <c r="P12419">
        <f>(E12419-F12419+G12419)/O12419*100</f>
      </c>
      <c r="Q12419">
        <f>H12418</f>
      </c>
      <c r="R12419">
        <f>I12418</f>
      </c>
      <c r="S12419">
        <f>H12419-H12418</f>
      </c>
      <c r="T12419">
        <f>I12419-I12418</f>
      </c>
      <c r="U12419">
        <f>(L12419-K12419)/(2*D12419*0.01)</f>
      </c>
      <c r="V12419">
        <f>(L12419+K12419)/(D12419*0.0001)</f>
      </c>
    </row>
    <row r="12420">
      <c r="A12420" t="n">
        <v>2014</v>
      </c>
      <c r="B12420" t="inlineStr">
        <is>
          <t>00373021</t>
        </is>
      </c>
      <c r="C12420" t="inlineStr">
        <is>
          <t>테라사이언스</t>
        </is>
      </c>
      <c r="D12420" t="n">
        <v>651395000</v>
      </c>
      <c r="E12420" t="n">
        <v>270640000</v>
      </c>
      <c r="F12420" t="n">
        <v>154520000</v>
      </c>
      <c r="G12420" t="n">
        <v>17370000</v>
      </c>
      <c r="H12420" t="n">
        <v>2.69</v>
      </c>
      <c r="I12420" t="n">
        <v>4.56</v>
      </c>
    </row>
    <row r="12421">
      <c r="A12421" t="n">
        <v>2015</v>
      </c>
      <c r="B12421" t="inlineStr">
        <is>
          <t>00373021</t>
        </is>
      </c>
      <c r="C12421" t="inlineStr">
        <is>
          <t>테라사이언스</t>
        </is>
      </c>
      <c r="D12421" t="n">
        <v>671978000</v>
      </c>
      <c r="E12421" t="n">
        <v>286435000</v>
      </c>
      <c r="F12421" t="n">
        <v>290609000</v>
      </c>
      <c r="G12421" t="n">
        <v>16331000</v>
      </c>
      <c r="O12421">
        <f>D12420</f>
      </c>
      <c r="P12421">
        <f>(E12421-F12421+G12421)/O12421*100</f>
      </c>
    </row>
    <row r="12422">
      <c r="A12422" t="n">
        <v>2016</v>
      </c>
      <c r="B12422" t="inlineStr">
        <is>
          <t>00373021</t>
        </is>
      </c>
      <c r="C12422" t="inlineStr">
        <is>
          <t>테라사이언스</t>
        </is>
      </c>
      <c r="D12422" t="n">
        <v>703900000</v>
      </c>
      <c r="E12422" t="n">
        <v>238755000</v>
      </c>
      <c r="F12422" t="n">
        <v>193453000</v>
      </c>
      <c r="G12422" t="n">
        <v>14218000</v>
      </c>
      <c r="O12422">
        <f>D12421</f>
      </c>
      <c r="P12422">
        <f>(E12422-F12422+G12422)/O12422*100</f>
      </c>
    </row>
    <row r="12423">
      <c r="A12423" t="n">
        <v>2017</v>
      </c>
      <c r="B12423" t="inlineStr">
        <is>
          <t>00373021</t>
        </is>
      </c>
      <c r="C12423" t="inlineStr">
        <is>
          <t>테라사이언스</t>
        </is>
      </c>
      <c r="D12423" t="n">
        <v>452314000</v>
      </c>
      <c r="E12423" t="n">
        <v>228678000</v>
      </c>
      <c r="F12423" t="n">
        <v>198580000</v>
      </c>
      <c r="G12423" t="n">
        <v>18832000</v>
      </c>
      <c r="O12423">
        <f>D12422</f>
      </c>
      <c r="P12423">
        <f>(E12423-F12423+G12423)/O12423*100</f>
      </c>
    </row>
    <row r="12424">
      <c r="A12424" t="n">
        <v>2018</v>
      </c>
      <c r="B12424" t="inlineStr">
        <is>
          <t>00373021</t>
        </is>
      </c>
      <c r="C12424" t="inlineStr">
        <is>
          <t>테라사이언스</t>
        </is>
      </c>
      <c r="D12424" t="n">
        <v>423089000</v>
      </c>
      <c r="E12424" t="n">
        <v>119054000</v>
      </c>
      <c r="F12424" t="n">
        <v>141737000</v>
      </c>
      <c r="G12424" t="n">
        <v>11428000</v>
      </c>
      <c r="O12424">
        <f>D12423</f>
      </c>
      <c r="P12424">
        <f>(E12424-F12424+G12424)/O12424*100</f>
      </c>
    </row>
    <row r="12425">
      <c r="A12425" t="n">
        <v>2019</v>
      </c>
      <c r="B12425" t="inlineStr">
        <is>
          <t>00373021</t>
        </is>
      </c>
      <c r="C12425" t="inlineStr">
        <is>
          <t>테라사이언스</t>
        </is>
      </c>
      <c r="D12425" t="n">
        <v>814358000</v>
      </c>
      <c r="E12425" t="n">
        <v>273997000</v>
      </c>
      <c r="F12425" t="n">
        <v>156381000</v>
      </c>
      <c r="G12425" t="n">
        <v>12647000</v>
      </c>
      <c r="H12425" t="n">
        <v>1.89</v>
      </c>
      <c r="I12425" t="n">
        <v>3.35</v>
      </c>
      <c r="O12425">
        <f>D12424</f>
      </c>
      <c r="P12425">
        <f>(E12425-F12425+G12425)/O12425*100</f>
      </c>
    </row>
    <row r="12426">
      <c r="A12426" t="n">
        <v>2020</v>
      </c>
      <c r="B12426" t="inlineStr">
        <is>
          <t>00373021</t>
        </is>
      </c>
      <c r="C12426" t="inlineStr">
        <is>
          <t>테라사이언스</t>
        </is>
      </c>
      <c r="D12426" t="n">
        <v>975365000</v>
      </c>
      <c r="E12426" t="n">
        <v>323462000</v>
      </c>
      <c r="F12426" t="n">
        <v>148656000</v>
      </c>
      <c r="G12426" t="n">
        <v>17190000</v>
      </c>
      <c r="H12426" t="n">
        <v>1.81</v>
      </c>
      <c r="I12426" t="n">
        <v>4.55</v>
      </c>
      <c r="J12426" t="n">
        <v>8.539999999999999</v>
      </c>
      <c r="K12426" t="n">
        <v>-81823000</v>
      </c>
      <c r="L12426" t="n">
        <v>96511000</v>
      </c>
      <c r="M12426" t="n">
        <v>94667000</v>
      </c>
      <c r="N12426" t="n">
        <v>-81941000</v>
      </c>
      <c r="O12426">
        <f>D12425</f>
      </c>
      <c r="P12426">
        <f>(E12426-F12426+G12426)/O12426*100</f>
      </c>
      <c r="Q12426">
        <f>H12425</f>
      </c>
      <c r="R12426">
        <f>I12425</f>
      </c>
      <c r="S12426">
        <f>H12426-H12425</f>
      </c>
      <c r="T12426">
        <f>I12426-I12425</f>
      </c>
      <c r="U12426">
        <f>(L12426-K12426)/(2*D12426*0.01)</f>
      </c>
      <c r="V12426">
        <f>(L12426+K12426)/(D12426*0.0001)</f>
      </c>
    </row>
    <row r="12427">
      <c r="A12427" t="n">
        <v>2021</v>
      </c>
      <c r="B12427" t="inlineStr">
        <is>
          <t>00373021</t>
        </is>
      </c>
      <c r="C12427" t="inlineStr">
        <is>
          <t>테라사이언스</t>
        </is>
      </c>
      <c r="D12427" t="n">
        <v>943884000</v>
      </c>
      <c r="E12427" t="n">
        <v>334613000</v>
      </c>
      <c r="F12427" t="n">
        <v>270316000</v>
      </c>
      <c r="G12427" t="n">
        <v>20671000</v>
      </c>
      <c r="H12427" t="n">
        <v>2.47</v>
      </c>
      <c r="I12427" t="n">
        <v>4.29</v>
      </c>
      <c r="J12427" t="n">
        <v>8.34</v>
      </c>
      <c r="K12427" t="n">
        <v>-67934000</v>
      </c>
      <c r="L12427" t="n">
        <v>79524000</v>
      </c>
      <c r="M12427" t="n">
        <v>79357000</v>
      </c>
      <c r="N12427" t="n">
        <v>-69050000</v>
      </c>
      <c r="O12427">
        <f>D12426</f>
      </c>
      <c r="P12427">
        <f>(E12427-F12427+G12427)/O12427*100</f>
      </c>
      <c r="Q12427">
        <f>H12426</f>
      </c>
      <c r="R12427">
        <f>I12426</f>
      </c>
      <c r="S12427">
        <f>H12427-H12426</f>
      </c>
      <c r="T12427">
        <f>I12427-I12426</f>
      </c>
      <c r="U12427">
        <f>(L12427-K12427)/(2*D12427*0.01)</f>
      </c>
      <c r="V12427">
        <f>(L12427+K12427)/(D12427*0.0001)</f>
      </c>
    </row>
    <row r="12428">
      <c r="A12428" t="n">
        <v>2022</v>
      </c>
      <c r="B12428" t="inlineStr">
        <is>
          <t>00373021</t>
        </is>
      </c>
      <c r="C12428" t="inlineStr">
        <is>
          <t>테라사이언스</t>
        </is>
      </c>
      <c r="D12428" t="n">
        <v>747458000</v>
      </c>
      <c r="E12428" t="n">
        <v>267501000</v>
      </c>
      <c r="F12428" t="n">
        <v>177850000</v>
      </c>
      <c r="G12428" t="n">
        <v>21672000</v>
      </c>
      <c r="H12428" t="n">
        <v>5.148</v>
      </c>
      <c r="I12428" t="n">
        <v>4.32</v>
      </c>
      <c r="J12428" t="n">
        <v>6.59</v>
      </c>
      <c r="K12428" t="n">
        <v>-44072000</v>
      </c>
      <c r="L12428" t="n">
        <v>50425000</v>
      </c>
      <c r="M12428" t="n">
        <v>51081000</v>
      </c>
      <c r="N12428" t="n">
        <v>-45384000</v>
      </c>
      <c r="O12428">
        <f>D12427</f>
      </c>
      <c r="P12428">
        <f>(E12428-F12428+G12428)/O12428*100</f>
      </c>
      <c r="Q12428">
        <f>H12427</f>
      </c>
      <c r="R12428">
        <f>I12427</f>
      </c>
      <c r="S12428">
        <f>H12428-H12427</f>
      </c>
      <c r="T12428">
        <f>I12428-I12427</f>
      </c>
      <c r="U12428">
        <f>(L12428-K12428)/(2*D12428*0.01)</f>
      </c>
      <c r="V12428">
        <f>(L12428+K12428)/(D12428*0.0001)</f>
      </c>
    </row>
    <row r="12429">
      <c r="A12429" t="n">
        <v>2023</v>
      </c>
      <c r="B12429" t="inlineStr">
        <is>
          <t>00373021</t>
        </is>
      </c>
      <c r="C12429" t="inlineStr">
        <is>
          <t>테라사이언스</t>
        </is>
      </c>
      <c r="D12429" t="n">
        <v>891693000</v>
      </c>
      <c r="E12429" t="n">
        <v>233565000</v>
      </c>
      <c r="F12429" t="n">
        <v>380614000</v>
      </c>
      <c r="G12429" t="n">
        <v>32478000</v>
      </c>
      <c r="H12429" t="n">
        <v>4.645</v>
      </c>
      <c r="I12429" t="n">
        <v>4.03</v>
      </c>
      <c r="J12429" t="n">
        <v>6.62</v>
      </c>
      <c r="K12429" t="n">
        <v>-54992000</v>
      </c>
      <c r="L12429" t="n">
        <v>62969000</v>
      </c>
      <c r="M12429" t="n">
        <v>63023000</v>
      </c>
      <c r="N12429" t="n">
        <v>-56035000</v>
      </c>
      <c r="O12429">
        <f>D12428</f>
      </c>
      <c r="P12429">
        <f>(E12429-F12429+G12429)/O12429*100</f>
      </c>
      <c r="Q12429">
        <f>H12428</f>
      </c>
      <c r="R12429">
        <f>I12428</f>
      </c>
      <c r="S12429">
        <f>H12429-H12428</f>
      </c>
      <c r="T12429">
        <f>I12429-I12428</f>
      </c>
      <c r="U12429">
        <f>(L12429-K12429)/(2*D12429*0.01)</f>
      </c>
      <c r="V12429">
        <f>(L12429+K12429)/(D12429*0.0001)</f>
      </c>
    </row>
    <row r="12430">
      <c r="A12430" t="n">
        <v>2024</v>
      </c>
      <c r="B12430" t="inlineStr">
        <is>
          <t>00373021</t>
        </is>
      </c>
      <c r="C12430" t="inlineStr">
        <is>
          <t>테라사이언스</t>
        </is>
      </c>
      <c r="D12430" t="n">
        <v>1094468000</v>
      </c>
      <c r="E12430" t="n">
        <v>284061000</v>
      </c>
      <c r="F12430" t="n">
        <v>315177000</v>
      </c>
      <c r="G12430" t="n">
        <v>32735000</v>
      </c>
      <c r="H12430" t="n">
        <v>3.31</v>
      </c>
      <c r="I12430" t="n">
        <v>4.87</v>
      </c>
      <c r="J12430" t="n">
        <v>6.38</v>
      </c>
      <c r="K12430" t="n">
        <v>-61469000</v>
      </c>
      <c r="L12430" t="n">
        <v>69767000</v>
      </c>
      <c r="M12430" t="n">
        <v>69358000</v>
      </c>
      <c r="N12430" t="n">
        <v>-62272000</v>
      </c>
      <c r="O12430">
        <f>D12429</f>
      </c>
      <c r="P12430">
        <f>(E12430-F12430+G12430)/O12430*100</f>
      </c>
      <c r="Q12430">
        <f>H12429</f>
      </c>
      <c r="R12430">
        <f>I12429</f>
      </c>
      <c r="S12430">
        <f>H12430-H12429</f>
      </c>
      <c r="T12430">
        <f>I12430-I12429</f>
      </c>
      <c r="U12430">
        <f>(L12430-K12430)/(2*D12430*0.01)</f>
      </c>
      <c r="V12430">
        <f>(L12430+K12430)/(D12430*0.0001)</f>
      </c>
    </row>
    <row r="12431">
      <c r="A12431" t="n">
        <v>2025</v>
      </c>
      <c r="B12431" t="inlineStr">
        <is>
          <t>00373021</t>
        </is>
      </c>
      <c r="C12431" t="inlineStr">
        <is>
          <t>테라사이언스</t>
        </is>
      </c>
      <c r="D12431" t="n">
        <v>911486000</v>
      </c>
      <c r="E12431" t="n">
        <v>336771000</v>
      </c>
      <c r="F12431" t="n">
        <v>533571000</v>
      </c>
      <c r="G12431" t="n">
        <v>33848000</v>
      </c>
      <c r="H12431" t="n">
        <v>3.6</v>
      </c>
      <c r="I12431" t="n">
        <v>4.81</v>
      </c>
      <c r="J12431" t="n">
        <v>6.6208</v>
      </c>
      <c r="K12431" t="n">
        <v>-56574000</v>
      </c>
      <c r="L12431" t="n">
        <v>64261000</v>
      </c>
      <c r="M12431" t="n">
        <v>64076000</v>
      </c>
      <c r="N12431" t="n">
        <v>-57464000</v>
      </c>
      <c r="O12431">
        <f>D12430</f>
      </c>
      <c r="P12431">
        <f>(E12431-F12431+G12431)/O12431*100</f>
      </c>
      <c r="Q12431">
        <f>H12430</f>
      </c>
      <c r="R12431">
        <f>I12430</f>
      </c>
      <c r="S12431">
        <f>H12431-H12430</f>
      </c>
      <c r="T12431">
        <f>I12431-I12430</f>
      </c>
      <c r="U12431">
        <f>(L12431-K12431)/(2*D12431*0.01)</f>
      </c>
      <c r="V12431">
        <f>(L12431+K12431)/(D12431*0.0001)</f>
      </c>
    </row>
    <row r="12432">
      <c r="A12432" t="n">
        <v>2014</v>
      </c>
      <c r="B12432" t="inlineStr">
        <is>
          <t>00373447</t>
        </is>
      </c>
      <c r="C12432" t="inlineStr">
        <is>
          <t>서린바이오</t>
        </is>
      </c>
      <c r="D12432" t="n">
        <v>4936455000</v>
      </c>
      <c r="E12432" t="n">
        <v>572970000</v>
      </c>
      <c r="F12432" t="n">
        <v>190967000</v>
      </c>
      <c r="G12432" t="n">
        <v>139357000</v>
      </c>
      <c r="H12432" t="n">
        <v>2.84</v>
      </c>
      <c r="I12432" t="n">
        <v>4.5</v>
      </c>
    </row>
    <row r="12433">
      <c r="A12433" t="n">
        <v>2015</v>
      </c>
      <c r="B12433" t="inlineStr">
        <is>
          <t>00373447</t>
        </is>
      </c>
      <c r="C12433" t="inlineStr">
        <is>
          <t>서린바이오</t>
        </is>
      </c>
      <c r="D12433" t="n">
        <v>5357220000</v>
      </c>
      <c r="E12433" t="n">
        <v>483322000</v>
      </c>
      <c r="F12433" t="n">
        <v>280814000</v>
      </c>
      <c r="G12433" t="n">
        <v>138957000</v>
      </c>
      <c r="H12433" t="n">
        <v>2.43</v>
      </c>
      <c r="I12433" t="n">
        <v>4.53</v>
      </c>
      <c r="K12433" t="n">
        <v>-266000000</v>
      </c>
      <c r="L12433" t="n">
        <v>148200000</v>
      </c>
      <c r="M12433" t="n">
        <v>149500000</v>
      </c>
      <c r="N12433" t="n">
        <v>-270400000</v>
      </c>
      <c r="O12433">
        <f>D12432</f>
      </c>
      <c r="P12433">
        <f>(E12433-F12433+G12433)/O12433*100</f>
      </c>
      <c r="Q12433">
        <f>H12432</f>
      </c>
      <c r="R12433">
        <f>I12432</f>
      </c>
      <c r="S12433">
        <f>H12433-H12432</f>
      </c>
      <c r="T12433">
        <f>I12433-I12432</f>
      </c>
      <c r="U12433">
        <f>(L12433-K12433)/(2*D12433*0.01)</f>
      </c>
    </row>
    <row r="12434">
      <c r="A12434" t="n">
        <v>2016</v>
      </c>
      <c r="B12434" t="inlineStr">
        <is>
          <t>00373447</t>
        </is>
      </c>
      <c r="C12434" t="inlineStr">
        <is>
          <t>서린바이오</t>
        </is>
      </c>
      <c r="D12434" t="n">
        <v>5752704000</v>
      </c>
      <c r="E12434" t="n">
        <v>519588000</v>
      </c>
      <c r="F12434" t="n">
        <v>209230000</v>
      </c>
      <c r="G12434" t="n">
        <v>126346000</v>
      </c>
      <c r="H12434" t="n">
        <v>2.47</v>
      </c>
      <c r="I12434" t="n">
        <v>4.55</v>
      </c>
      <c r="K12434" t="n">
        <v>-271922000</v>
      </c>
      <c r="L12434" t="n">
        <v>164030000</v>
      </c>
      <c r="M12434" t="n">
        <v>165474000</v>
      </c>
      <c r="N12434" t="n">
        <v>-165474000</v>
      </c>
      <c r="O12434">
        <f>D12433</f>
      </c>
      <c r="P12434">
        <f>(E12434-F12434+G12434)/O12434*100</f>
      </c>
      <c r="Q12434">
        <f>H12433</f>
      </c>
      <c r="R12434">
        <f>I12433</f>
      </c>
      <c r="S12434">
        <f>H12434-H12433</f>
      </c>
      <c r="T12434">
        <f>I12434-I12433</f>
      </c>
      <c r="U12434">
        <f>(L12434-K12434)/(2*D12434*0.01)</f>
      </c>
    </row>
    <row r="12435">
      <c r="A12435" t="n">
        <v>2017</v>
      </c>
      <c r="B12435" t="inlineStr">
        <is>
          <t>00373447</t>
        </is>
      </c>
      <c r="C12435" t="inlineStr">
        <is>
          <t>서린바이오</t>
        </is>
      </c>
      <c r="D12435" t="n">
        <v>5910983000</v>
      </c>
      <c r="E12435" t="n">
        <v>555532000</v>
      </c>
      <c r="F12435" t="n">
        <v>361094000</v>
      </c>
      <c r="G12435" t="n">
        <v>137257000</v>
      </c>
      <c r="H12435" t="n">
        <v>2.87</v>
      </c>
      <c r="I12435" t="n">
        <v>4.51</v>
      </c>
      <c r="O12435">
        <f>D12434</f>
      </c>
      <c r="P12435">
        <f>(E12435-F12435+G12435)/O12435*100</f>
      </c>
      <c r="Q12435">
        <f>H12434</f>
      </c>
      <c r="R12435">
        <f>I12434</f>
      </c>
      <c r="S12435">
        <f>H12435-H12434</f>
      </c>
      <c r="T12435">
        <f>I12435-I12434</f>
      </c>
    </row>
    <row r="12436">
      <c r="A12436" t="n">
        <v>2018</v>
      </c>
      <c r="B12436" t="inlineStr">
        <is>
          <t>00373447</t>
        </is>
      </c>
      <c r="C12436" t="inlineStr">
        <is>
          <t>서린바이오</t>
        </is>
      </c>
      <c r="D12436" t="n">
        <v>6182974000</v>
      </c>
      <c r="E12436" t="n">
        <v>600390000</v>
      </c>
      <c r="F12436" t="n">
        <v>425331000</v>
      </c>
      <c r="G12436" t="n">
        <v>163361000</v>
      </c>
      <c r="H12436" t="n">
        <v>2.37</v>
      </c>
      <c r="I12436" t="n">
        <v>4.28</v>
      </c>
      <c r="O12436">
        <f>D12435</f>
      </c>
      <c r="P12436">
        <f>(E12436-F12436+G12436)/O12436*100</f>
      </c>
      <c r="Q12436">
        <f>H12435</f>
      </c>
      <c r="R12436">
        <f>I12435</f>
      </c>
      <c r="S12436">
        <f>H12436-H12435</f>
      </c>
      <c r="T12436">
        <f>I12436-I12435</f>
      </c>
    </row>
    <row r="12437">
      <c r="A12437" t="n">
        <v>2019</v>
      </c>
      <c r="B12437" t="inlineStr">
        <is>
          <t>00373447</t>
        </is>
      </c>
      <c r="C12437" t="inlineStr">
        <is>
          <t>서린바이오</t>
        </is>
      </c>
      <c r="D12437" t="n">
        <v>6893268000</v>
      </c>
      <c r="E12437" t="n">
        <v>582995000</v>
      </c>
      <c r="F12437" t="n">
        <v>667918000</v>
      </c>
      <c r="G12437" t="n">
        <v>126730000</v>
      </c>
      <c r="H12437" t="n">
        <v>2.07</v>
      </c>
      <c r="I12437" t="n">
        <v>4.29</v>
      </c>
      <c r="O12437">
        <f>D12436</f>
      </c>
      <c r="P12437">
        <f>(E12437-F12437+G12437)/O12437*100</f>
      </c>
      <c r="Q12437">
        <f>H12436</f>
      </c>
      <c r="R12437">
        <f>I12436</f>
      </c>
      <c r="S12437">
        <f>H12437-H12436</f>
      </c>
      <c r="T12437">
        <f>I12437-I12436</f>
      </c>
    </row>
    <row r="12438">
      <c r="A12438" t="n">
        <v>2020</v>
      </c>
      <c r="B12438" t="inlineStr">
        <is>
          <t>00373447</t>
        </is>
      </c>
      <c r="C12438" t="inlineStr">
        <is>
          <t>서린바이오</t>
        </is>
      </c>
      <c r="D12438" t="n">
        <v>7484306000</v>
      </c>
      <c r="E12438" t="n">
        <v>605811000</v>
      </c>
      <c r="F12438" t="n">
        <v>319681000</v>
      </c>
      <c r="G12438" t="n">
        <v>135368000</v>
      </c>
      <c r="H12438" t="n">
        <v>1.9</v>
      </c>
      <c r="I12438" t="n">
        <v>4.21</v>
      </c>
      <c r="K12438" t="n">
        <v>-642538000</v>
      </c>
      <c r="L12438" t="n">
        <v>178314000</v>
      </c>
      <c r="M12438" t="n">
        <v>175875000</v>
      </c>
      <c r="N12438" t="n">
        <v>-647840000</v>
      </c>
      <c r="O12438">
        <f>D12437</f>
      </c>
      <c r="P12438">
        <f>(E12438-F12438+G12438)/O12438*100</f>
      </c>
      <c r="Q12438">
        <f>H12437</f>
      </c>
      <c r="R12438">
        <f>I12437</f>
      </c>
      <c r="S12438">
        <f>H12438-H12437</f>
      </c>
      <c r="T12438">
        <f>I12438-I12437</f>
      </c>
      <c r="U12438">
        <f>(L12438-K12438)/(2*D12438*0.01)</f>
      </c>
    </row>
    <row r="12439">
      <c r="A12439" t="n">
        <v>2021</v>
      </c>
      <c r="B12439" t="inlineStr">
        <is>
          <t>00373447</t>
        </is>
      </c>
      <c r="C12439" t="inlineStr">
        <is>
          <t>서린바이오</t>
        </is>
      </c>
      <c r="D12439" t="n">
        <v>7864615000</v>
      </c>
      <c r="E12439" t="n">
        <v>765527000</v>
      </c>
      <c r="F12439" t="n">
        <v>356455000</v>
      </c>
      <c r="G12439" t="n">
        <v>126371000</v>
      </c>
      <c r="H12439" t="n">
        <v>2.53</v>
      </c>
      <c r="I12439" t="n">
        <v>4.26</v>
      </c>
      <c r="K12439" t="n">
        <v>-733150000</v>
      </c>
      <c r="L12439" t="n">
        <v>51462000</v>
      </c>
      <c r="M12439" t="n">
        <v>52099000</v>
      </c>
      <c r="N12439" t="n">
        <v>-740457000</v>
      </c>
      <c r="O12439">
        <f>D12438</f>
      </c>
      <c r="P12439">
        <f>(E12439-F12439+G12439)/O12439*100</f>
      </c>
      <c r="Q12439">
        <f>H12438</f>
      </c>
      <c r="R12439">
        <f>I12438</f>
      </c>
      <c r="S12439">
        <f>H12439-H12438</f>
      </c>
      <c r="T12439">
        <f>I12439-I12438</f>
      </c>
      <c r="U12439">
        <f>(L12439-K12439)/(2*D12439*0.01)</f>
      </c>
    </row>
    <row r="12440">
      <c r="A12440" t="n">
        <v>2022</v>
      </c>
      <c r="B12440" t="inlineStr">
        <is>
          <t>00373447</t>
        </is>
      </c>
      <c r="C12440" t="inlineStr">
        <is>
          <t>서린바이오</t>
        </is>
      </c>
      <c r="D12440" t="n">
        <v>7918525000</v>
      </c>
      <c r="E12440" t="n">
        <v>730024000</v>
      </c>
      <c r="F12440" t="n">
        <v>293651000</v>
      </c>
      <c r="G12440" t="n">
        <v>174734000</v>
      </c>
      <c r="H12440" t="n">
        <v>5.13</v>
      </c>
      <c r="I12440" t="n">
        <v>5.8</v>
      </c>
      <c r="K12440" t="n">
        <v>-620325000</v>
      </c>
      <c r="L12440" t="n">
        <v>130663000</v>
      </c>
      <c r="M12440" t="n">
        <v>136203000</v>
      </c>
      <c r="N12440" t="n">
        <v>-630960000</v>
      </c>
      <c r="O12440">
        <f>D12439</f>
      </c>
      <c r="P12440">
        <f>(E12440-F12440+G12440)/O12440*100</f>
      </c>
      <c r="Q12440">
        <f>H12439</f>
      </c>
      <c r="R12440">
        <f>I12439</f>
      </c>
      <c r="S12440">
        <f>H12440-H12439</f>
      </c>
      <c r="T12440">
        <f>I12440-I12439</f>
      </c>
      <c r="U12440">
        <f>(L12440-K12440)/(2*D12440*0.01)</f>
      </c>
    </row>
    <row r="12441">
      <c r="A12441" t="n">
        <v>2023</v>
      </c>
      <c r="B12441" t="inlineStr">
        <is>
          <t>00373447</t>
        </is>
      </c>
      <c r="C12441" t="inlineStr">
        <is>
          <t>서린바이오</t>
        </is>
      </c>
      <c r="D12441" t="n">
        <v>8626006000</v>
      </c>
      <c r="E12441" t="n">
        <v>818481000</v>
      </c>
      <c r="F12441" t="n">
        <v>481824000</v>
      </c>
      <c r="G12441" t="n">
        <v>359526000</v>
      </c>
      <c r="H12441" t="n">
        <v>4.17</v>
      </c>
      <c r="I12441" t="n">
        <v>5.43</v>
      </c>
      <c r="K12441" t="n">
        <v>-483714000</v>
      </c>
      <c r="L12441" t="n">
        <v>356348000</v>
      </c>
      <c r="M12441" t="n">
        <v>357851000</v>
      </c>
      <c r="N12441" t="n">
        <v>-492157000</v>
      </c>
      <c r="O12441">
        <f>D12440</f>
      </c>
      <c r="P12441">
        <f>(E12441-F12441+G12441)/O12441*100</f>
      </c>
      <c r="Q12441">
        <f>H12440</f>
      </c>
      <c r="R12441">
        <f>I12440</f>
      </c>
      <c r="S12441">
        <f>H12441-H12440</f>
      </c>
      <c r="T12441">
        <f>I12441-I12440</f>
      </c>
      <c r="U12441">
        <f>(L12441-K12441)/(2*D12441*0.01)</f>
      </c>
    </row>
    <row r="12442">
      <c r="A12442" t="n">
        <v>2024</v>
      </c>
      <c r="B12442" t="inlineStr">
        <is>
          <t>00373447</t>
        </is>
      </c>
      <c r="C12442" t="inlineStr">
        <is>
          <t>서린바이오</t>
        </is>
      </c>
      <c r="D12442" t="n">
        <v>9523059000</v>
      </c>
      <c r="E12442" t="n">
        <v>832239000</v>
      </c>
      <c r="F12442" t="n">
        <v>241917000</v>
      </c>
      <c r="G12442" t="n">
        <v>324503000</v>
      </c>
      <c r="H12442" t="n">
        <v>3.6</v>
      </c>
      <c r="I12442" t="n">
        <v>5.39</v>
      </c>
      <c r="K12442" t="n">
        <v>-578715000</v>
      </c>
      <c r="L12442" t="n">
        <v>380544000</v>
      </c>
      <c r="M12442" t="n">
        <v>378253000</v>
      </c>
      <c r="N12442" t="n">
        <v>-586059000</v>
      </c>
      <c r="O12442">
        <f>D12441</f>
      </c>
      <c r="P12442">
        <f>(E12442-F12442+G12442)/O12442*100</f>
      </c>
      <c r="Q12442">
        <f>H12441</f>
      </c>
      <c r="R12442">
        <f>I12441</f>
      </c>
      <c r="S12442">
        <f>H12442-H12441</f>
      </c>
      <c r="T12442">
        <f>I12442-I12441</f>
      </c>
      <c r="U12442">
        <f>(L12442-K12442)/(2*D12442*0.01)</f>
      </c>
    </row>
    <row r="12443">
      <c r="A12443" t="n">
        <v>2025</v>
      </c>
      <c r="B12443" t="inlineStr">
        <is>
          <t>00373447</t>
        </is>
      </c>
      <c r="C12443" t="inlineStr">
        <is>
          <t>서린바이오</t>
        </is>
      </c>
      <c r="D12443" t="n">
        <v>10089450000</v>
      </c>
      <c r="E12443" t="n">
        <v>859733000</v>
      </c>
      <c r="F12443" t="n">
        <v>482157000</v>
      </c>
      <c r="G12443" t="n">
        <v>309512000</v>
      </c>
      <c r="H12443" t="n">
        <v>3.9</v>
      </c>
      <c r="I12443" t="n">
        <v>5.36</v>
      </c>
      <c r="K12443" t="n">
        <v>-606058000</v>
      </c>
      <c r="L12443" t="n">
        <v>393049000</v>
      </c>
      <c r="M12443" t="n">
        <v>393351000</v>
      </c>
      <c r="N12443" t="n">
        <v>-615908000</v>
      </c>
      <c r="O12443">
        <f>D12442</f>
      </c>
      <c r="P12443">
        <f>(E12443-F12443+G12443)/O12443*100</f>
      </c>
      <c r="Q12443">
        <f>H12442</f>
      </c>
      <c r="R12443">
        <f>I12442</f>
      </c>
      <c r="S12443">
        <f>H12443-H12442</f>
      </c>
      <c r="T12443">
        <f>I12443-I12442</f>
      </c>
      <c r="U12443">
        <f>(L12443-K12443)/(2*D12443*0.01)</f>
      </c>
    </row>
    <row r="12444">
      <c r="A12444" t="n">
        <v>2014</v>
      </c>
      <c r="B12444" t="inlineStr">
        <is>
          <t>00373571</t>
        </is>
      </c>
      <c r="C12444" t="inlineStr">
        <is>
          <t>스타코링크</t>
        </is>
      </c>
      <c r="D12444" t="n">
        <v>21744000</v>
      </c>
      <c r="E12444" t="n">
        <v>19230000</v>
      </c>
      <c r="F12444" t="n">
        <v>17408000</v>
      </c>
      <c r="G12444" t="n">
        <v>472000</v>
      </c>
      <c r="H12444" t="n">
        <v>3.39</v>
      </c>
      <c r="I12444" t="n">
        <v>5</v>
      </c>
      <c r="K12444" t="n">
        <v>-1856000</v>
      </c>
      <c r="L12444" t="n">
        <v>1904000</v>
      </c>
      <c r="M12444" t="n">
        <v>1856000</v>
      </c>
      <c r="N12444" t="n">
        <v>-1613000</v>
      </c>
      <c r="U12444">
        <f>(L12444-K12444)/(2*D12444*0.01)</f>
      </c>
      <c r="V12444">
        <f>(L12444+K12444)/(D12444*0.0001)</f>
      </c>
    </row>
    <row r="12445">
      <c r="A12445" t="n">
        <v>2015</v>
      </c>
      <c r="B12445" t="inlineStr">
        <is>
          <t>00373571</t>
        </is>
      </c>
      <c r="C12445" t="inlineStr">
        <is>
          <t>스타코링크</t>
        </is>
      </c>
      <c r="D12445" t="n">
        <v>733769000</v>
      </c>
      <c r="F12445" t="n">
        <v>16964000</v>
      </c>
      <c r="O12445">
        <f>D12444</f>
      </c>
    </row>
    <row r="12446">
      <c r="A12446" t="n">
        <v>2024</v>
      </c>
      <c r="B12446" t="inlineStr">
        <is>
          <t>00373571</t>
        </is>
      </c>
      <c r="C12446" t="inlineStr">
        <is>
          <t>스타코링크</t>
        </is>
      </c>
      <c r="D12446" t="n">
        <v>795557000</v>
      </c>
      <c r="E12446" t="n">
        <v>35744000</v>
      </c>
      <c r="F12446" t="n">
        <v>18389000</v>
      </c>
      <c r="G12446" t="n">
        <v>3771000</v>
      </c>
      <c r="H12446" t="n">
        <v>4.09</v>
      </c>
      <c r="I12446" t="n">
        <v>2</v>
      </c>
      <c r="J12446" t="n">
        <v>4.27</v>
      </c>
      <c r="K12446" t="n">
        <v>-31373000</v>
      </c>
      <c r="L12446" t="n">
        <v>34388000</v>
      </c>
      <c r="M12446" t="n">
        <v>34812000</v>
      </c>
      <c r="N12446" t="n">
        <v>-31912000</v>
      </c>
      <c r="U12446">
        <f>(L12446-K12446)/(2*D12446*0.01)</f>
      </c>
      <c r="V12446">
        <f>(L12446+K12446)/(D12446*0.0001)</f>
      </c>
    </row>
    <row r="12447">
      <c r="A12447" t="n">
        <v>2014</v>
      </c>
      <c r="B12447" t="inlineStr">
        <is>
          <t>00373845</t>
        </is>
      </c>
      <c r="C12447" t="inlineStr">
        <is>
          <t>에스카테크</t>
        </is>
      </c>
      <c r="D12447" t="n">
        <v>527784000</v>
      </c>
      <c r="F12447" t="n">
        <v>152428000</v>
      </c>
    </row>
    <row r="12448">
      <c r="A12448" t="n">
        <v>2015</v>
      </c>
      <c r="B12448" t="inlineStr">
        <is>
          <t>00373845</t>
        </is>
      </c>
      <c r="C12448" t="inlineStr">
        <is>
          <t>에스카테크</t>
        </is>
      </c>
      <c r="D12448" t="n">
        <v>420300000</v>
      </c>
      <c r="E12448" t="n">
        <v>197804000</v>
      </c>
      <c r="F12448" t="n">
        <v>305288000</v>
      </c>
      <c r="O12448">
        <f>D12447</f>
      </c>
    </row>
    <row r="12449">
      <c r="A12449" t="n">
        <v>2016</v>
      </c>
      <c r="B12449" t="inlineStr">
        <is>
          <t>00373845</t>
        </is>
      </c>
      <c r="C12449" t="inlineStr">
        <is>
          <t>에스카테크</t>
        </is>
      </c>
      <c r="D12449" t="n">
        <v>451865000</v>
      </c>
      <c r="F12449" t="n">
        <v>156606000</v>
      </c>
      <c r="O12449">
        <f>D12448</f>
      </c>
    </row>
    <row r="12450">
      <c r="A12450" t="n">
        <v>2017</v>
      </c>
      <c r="B12450" t="inlineStr">
        <is>
          <t>00373845</t>
        </is>
      </c>
      <c r="C12450" t="inlineStr">
        <is>
          <t>에스카테크</t>
        </is>
      </c>
      <c r="D12450" t="n">
        <v>454400000</v>
      </c>
      <c r="F12450" t="n">
        <v>144924000</v>
      </c>
      <c r="O12450">
        <f>D12449</f>
      </c>
    </row>
    <row r="12451">
      <c r="A12451" t="n">
        <v>2018</v>
      </c>
      <c r="B12451" t="inlineStr">
        <is>
          <t>00374020</t>
        </is>
      </c>
      <c r="C12451" t="inlineStr">
        <is>
          <t>이엘피</t>
        </is>
      </c>
      <c r="D12451" t="n">
        <v>260916000</v>
      </c>
      <c r="E12451" t="n">
        <v>52759000</v>
      </c>
      <c r="F12451" t="n">
        <v>53100000</v>
      </c>
      <c r="G12451" t="n">
        <v>5134000</v>
      </c>
      <c r="H12451" t="n">
        <v>2.47</v>
      </c>
      <c r="J12451" t="n">
        <v>8.449999999999999</v>
      </c>
      <c r="K12451" t="n">
        <v>-12205000</v>
      </c>
      <c r="L12451" t="n">
        <v>13397000</v>
      </c>
      <c r="U12451">
        <f>(L12451-K12451)/(2*D12451*0.01)</f>
      </c>
      <c r="V12451">
        <f>(L12451+K12451)/(D12451*0.0001)</f>
      </c>
    </row>
    <row r="12452">
      <c r="A12452" t="n">
        <v>2014</v>
      </c>
      <c r="B12452" t="inlineStr">
        <is>
          <t>00375931</t>
        </is>
      </c>
      <c r="C12452" t="inlineStr">
        <is>
          <t>인선이엔티</t>
        </is>
      </c>
      <c r="D12452" t="n">
        <v>2920707000</v>
      </c>
      <c r="E12452" t="n">
        <v>974920000</v>
      </c>
      <c r="F12452" t="n">
        <v>467758000</v>
      </c>
      <c r="G12452" t="n">
        <v>70914000</v>
      </c>
      <c r="H12452" t="n">
        <v>2.865</v>
      </c>
      <c r="I12452" t="n">
        <v>5.39</v>
      </c>
    </row>
    <row r="12453">
      <c r="A12453" t="n">
        <v>2015</v>
      </c>
      <c r="B12453" t="inlineStr">
        <is>
          <t>00375931</t>
        </is>
      </c>
      <c r="C12453" t="inlineStr">
        <is>
          <t>인선이엔티</t>
        </is>
      </c>
      <c r="D12453" t="n">
        <v>3430189000</v>
      </c>
      <c r="E12453" t="n">
        <v>1132649000</v>
      </c>
      <c r="F12453" t="n">
        <v>648121000</v>
      </c>
      <c r="G12453" t="n">
        <v>62434000</v>
      </c>
      <c r="H12453" t="n">
        <v>2.615</v>
      </c>
      <c r="I12453" t="n">
        <v>4.47</v>
      </c>
      <c r="K12453" t="n">
        <v>-150754000</v>
      </c>
      <c r="L12453" t="n">
        <v>172028000</v>
      </c>
      <c r="M12453" t="n">
        <v>170670000</v>
      </c>
      <c r="N12453" t="n">
        <v>-152451000</v>
      </c>
      <c r="O12453">
        <f>D12452</f>
      </c>
      <c r="P12453">
        <f>(E12453-F12453+G12453)/O12453*100</f>
      </c>
      <c r="Q12453">
        <f>H12452</f>
      </c>
      <c r="R12453">
        <f>I12452</f>
      </c>
      <c r="S12453">
        <f>H12453-H12452</f>
      </c>
      <c r="T12453">
        <f>I12453-I12452</f>
      </c>
      <c r="U12453">
        <f>(L12453-K12453)/(2*D12453*0.01)</f>
      </c>
      <c r="V12453">
        <f>(L12453+K12453)/(D12453*0.0001)</f>
      </c>
    </row>
    <row r="12454">
      <c r="A12454" t="n">
        <v>2016</v>
      </c>
      <c r="B12454" t="inlineStr">
        <is>
          <t>00375931</t>
        </is>
      </c>
      <c r="C12454" t="inlineStr">
        <is>
          <t>인선이엔티</t>
        </is>
      </c>
      <c r="D12454" t="n">
        <v>3801779000</v>
      </c>
      <c r="E12454" t="n">
        <v>1059831000</v>
      </c>
      <c r="F12454" t="n">
        <v>667512000</v>
      </c>
      <c r="G12454" t="n">
        <v>64613000</v>
      </c>
      <c r="H12454" t="n">
        <v>2.63</v>
      </c>
      <c r="I12454" t="n">
        <v>3.96</v>
      </c>
      <c r="K12454" t="n">
        <v>-182981000</v>
      </c>
      <c r="L12454" t="n">
        <v>207839000</v>
      </c>
      <c r="M12454" t="n">
        <v>207264000</v>
      </c>
      <c r="N12454" t="n">
        <v>-185895000</v>
      </c>
      <c r="O12454">
        <f>D12453</f>
      </c>
      <c r="P12454">
        <f>(E12454-F12454+G12454)/O12454*100</f>
      </c>
      <c r="Q12454">
        <f>H12453</f>
      </c>
      <c r="R12454">
        <f>I12453</f>
      </c>
      <c r="S12454">
        <f>H12454-H12453</f>
      </c>
      <c r="T12454">
        <f>I12454-I12453</f>
      </c>
      <c r="U12454">
        <f>(L12454-K12454)/(2*D12454*0.01)</f>
      </c>
      <c r="V12454">
        <f>(L12454+K12454)/(D12454*0.0001)</f>
      </c>
    </row>
    <row r="12455">
      <c r="A12455" t="n">
        <v>2017</v>
      </c>
      <c r="B12455" t="inlineStr">
        <is>
          <t>00375931</t>
        </is>
      </c>
      <c r="C12455" t="inlineStr">
        <is>
          <t>인선이엔티</t>
        </is>
      </c>
      <c r="D12455" t="n">
        <v>4473504000</v>
      </c>
      <c r="E12455" t="n">
        <v>1046639000</v>
      </c>
      <c r="F12455" t="n">
        <v>588152000</v>
      </c>
      <c r="G12455" t="n">
        <v>70623000</v>
      </c>
      <c r="H12455" t="n">
        <v>3.015</v>
      </c>
      <c r="I12455" t="n">
        <v>3.93</v>
      </c>
      <c r="K12455" t="n">
        <v>-208275000</v>
      </c>
      <c r="L12455" t="n">
        <v>235246000</v>
      </c>
      <c r="M12455" t="n">
        <v>235572000</v>
      </c>
      <c r="N12455" t="n">
        <v>-212377000</v>
      </c>
      <c r="O12455">
        <f>D12454</f>
      </c>
      <c r="P12455">
        <f>(E12455-F12455+G12455)/O12455*100</f>
      </c>
      <c r="Q12455">
        <f>H12454</f>
      </c>
      <c r="R12455">
        <f>I12454</f>
      </c>
      <c r="S12455">
        <f>H12455-H12454</f>
      </c>
      <c r="T12455">
        <f>I12455-I12454</f>
      </c>
      <c r="U12455">
        <f>(L12455-K12455)/(2*D12455*0.01)</f>
      </c>
      <c r="V12455">
        <f>(L12455+K12455)/(D12455*0.0001)</f>
      </c>
    </row>
    <row r="12456">
      <c r="A12456" t="n">
        <v>2018</v>
      </c>
      <c r="B12456" t="inlineStr">
        <is>
          <t>00375931</t>
        </is>
      </c>
      <c r="C12456" t="inlineStr">
        <is>
          <t>인선이엔티</t>
        </is>
      </c>
      <c r="D12456" t="n">
        <v>4726088000</v>
      </c>
      <c r="E12456" t="n">
        <v>1003258000</v>
      </c>
      <c r="F12456" t="n">
        <v>797632000</v>
      </c>
      <c r="G12456" t="n">
        <v>145920000</v>
      </c>
      <c r="H12456" t="n">
        <v>2.52</v>
      </c>
      <c r="I12456" t="n">
        <v>4.07</v>
      </c>
      <c r="K12456" t="n">
        <v>-265358000</v>
      </c>
      <c r="L12456" t="n">
        <v>298884000</v>
      </c>
      <c r="M12456" t="n">
        <v>297743000</v>
      </c>
      <c r="N12456" t="n">
        <v>-269340000</v>
      </c>
      <c r="O12456">
        <f>D12455</f>
      </c>
      <c r="P12456">
        <f>(E12456-F12456+G12456)/O12456*100</f>
      </c>
      <c r="Q12456">
        <f>H12455</f>
      </c>
      <c r="R12456">
        <f>I12455</f>
      </c>
      <c r="S12456">
        <f>H12456-H12455</f>
      </c>
      <c r="T12456">
        <f>I12456-I12455</f>
      </c>
      <c r="U12456">
        <f>(L12456-K12456)/(2*D12456*0.01)</f>
      </c>
      <c r="V12456">
        <f>(L12456+K12456)/(D12456*0.0001)</f>
      </c>
    </row>
    <row r="12457">
      <c r="A12457" t="n">
        <v>2020</v>
      </c>
      <c r="B12457" t="inlineStr">
        <is>
          <t>00375931</t>
        </is>
      </c>
      <c r="C12457" t="inlineStr">
        <is>
          <t>인선이엔티</t>
        </is>
      </c>
      <c r="D12457" t="n">
        <v>8499762000</v>
      </c>
      <c r="E12457" t="n">
        <v>1238763000</v>
      </c>
      <c r="F12457" t="n">
        <v>490112000</v>
      </c>
      <c r="G12457" t="n">
        <v>160010000</v>
      </c>
      <c r="H12457" t="n">
        <v>1.91</v>
      </c>
      <c r="I12457" t="n">
        <v>3.815</v>
      </c>
      <c r="K12457" t="n">
        <v>-447056000</v>
      </c>
      <c r="L12457" t="n">
        <v>512253000</v>
      </c>
      <c r="M12457" t="n">
        <v>509094000</v>
      </c>
      <c r="N12457" t="n">
        <v>-452870000</v>
      </c>
      <c r="U12457">
        <f>(L12457-K12457)/(2*D12457*0.01)</f>
      </c>
      <c r="V12457">
        <f>(L12457+K12457)/(D12457*0.0001)</f>
      </c>
    </row>
    <row r="12458">
      <c r="A12458" t="n">
        <v>2021</v>
      </c>
      <c r="B12458" t="inlineStr">
        <is>
          <t>00375931</t>
        </is>
      </c>
      <c r="C12458" t="inlineStr">
        <is>
          <t>인선이엔티</t>
        </is>
      </c>
      <c r="D12458" t="n">
        <v>8577653000</v>
      </c>
      <c r="E12458" t="n">
        <v>1467823000</v>
      </c>
      <c r="F12458" t="n">
        <v>1043673000</v>
      </c>
      <c r="G12458" t="n">
        <v>198657000</v>
      </c>
      <c r="H12458" t="n">
        <v>3.08</v>
      </c>
      <c r="I12458" t="n">
        <v>2.56</v>
      </c>
      <c r="K12458" t="n">
        <v>-462998000</v>
      </c>
      <c r="L12458" t="n">
        <v>523413000</v>
      </c>
      <c r="M12458" t="n">
        <v>525518000</v>
      </c>
      <c r="N12458" t="n">
        <v>-473273000</v>
      </c>
      <c r="O12458">
        <f>D12457</f>
      </c>
      <c r="P12458">
        <f>(E12458-F12458+G12458)/O12458*100</f>
      </c>
      <c r="Q12458">
        <f>H12457</f>
      </c>
      <c r="R12458">
        <f>I12457</f>
      </c>
      <c r="S12458">
        <f>H12458-H12457</f>
      </c>
      <c r="T12458">
        <f>I12458-I12457</f>
      </c>
      <c r="U12458">
        <f>(L12458-K12458)/(2*D12458*0.01)</f>
      </c>
      <c r="V12458">
        <f>(L12458+K12458)/(D12458*0.0001)</f>
      </c>
    </row>
    <row r="12459">
      <c r="A12459" t="n">
        <v>2022</v>
      </c>
      <c r="B12459" t="inlineStr">
        <is>
          <t>00375931</t>
        </is>
      </c>
      <c r="C12459" t="inlineStr">
        <is>
          <t>인선이엔티</t>
        </is>
      </c>
      <c r="D12459" t="n">
        <v>8511983000</v>
      </c>
      <c r="E12459" t="n">
        <v>1250135000</v>
      </c>
      <c r="F12459" t="n">
        <v>1670879000</v>
      </c>
      <c r="G12459" t="n">
        <v>229838000</v>
      </c>
      <c r="H12459" t="n">
        <v>5.62</v>
      </c>
      <c r="I12459" t="n">
        <v>4.125</v>
      </c>
      <c r="K12459" t="n">
        <v>-594432000</v>
      </c>
      <c r="L12459" t="n">
        <v>658495000</v>
      </c>
      <c r="M12459" t="n">
        <v>675835000</v>
      </c>
      <c r="N12459" t="n">
        <v>-604520000</v>
      </c>
      <c r="O12459">
        <f>D12458</f>
      </c>
      <c r="P12459">
        <f>(E12459-F12459+G12459)/O12459*100</f>
      </c>
      <c r="Q12459">
        <f>H12458</f>
      </c>
      <c r="R12459">
        <f>I12458</f>
      </c>
      <c r="S12459">
        <f>H12459-H12458</f>
      </c>
      <c r="T12459">
        <f>I12459-I12458</f>
      </c>
      <c r="U12459">
        <f>(L12459-K12459)/(2*D12459*0.01)</f>
      </c>
      <c r="V12459">
        <f>(L12459+K12459)/(D12459*0.0001)</f>
      </c>
    </row>
    <row r="12460">
      <c r="A12460" t="n">
        <v>2025</v>
      </c>
      <c r="B12460" t="inlineStr">
        <is>
          <t>00375931</t>
        </is>
      </c>
      <c r="C12460" t="inlineStr">
        <is>
          <t>인선이엔티</t>
        </is>
      </c>
      <c r="D12460" t="n">
        <v>9265879000</v>
      </c>
      <c r="E12460" t="n">
        <v>1638904000</v>
      </c>
      <c r="F12460" t="n">
        <v>1716795000</v>
      </c>
      <c r="G12460" t="n">
        <v>271505000</v>
      </c>
      <c r="H12460" t="n">
        <v>4.5</v>
      </c>
      <c r="I12460" t="n">
        <v>4.305</v>
      </c>
      <c r="J12460" t="n">
        <v>6.26</v>
      </c>
      <c r="K12460" t="n">
        <v>-370662000</v>
      </c>
      <c r="L12460" t="n">
        <v>417106000</v>
      </c>
      <c r="M12460" t="n">
        <v>415103000</v>
      </c>
      <c r="N12460" t="n">
        <v>-375777000</v>
      </c>
      <c r="U12460">
        <f>(L12460-K12460)/(2*D12460*0.01)</f>
      </c>
      <c r="V12460">
        <f>(L12460+K12460)/(D12460*0.0001)</f>
      </c>
    </row>
    <row r="12461">
      <c r="A12461" t="n">
        <v>2014</v>
      </c>
      <c r="B12461" t="inlineStr">
        <is>
          <t>00377018</t>
        </is>
      </c>
      <c r="C12461" t="inlineStr">
        <is>
          <t>기가레인</t>
        </is>
      </c>
      <c r="D12461" t="n">
        <v>4273545000</v>
      </c>
      <c r="E12461" t="n">
        <v>1248095000</v>
      </c>
      <c r="F12461" t="n">
        <v>552055000</v>
      </c>
      <c r="G12461" t="n">
        <v>112134000</v>
      </c>
      <c r="H12461" t="n">
        <v>2.73</v>
      </c>
      <c r="I12461" t="n">
        <v>5.4</v>
      </c>
    </row>
    <row r="12462">
      <c r="A12462" t="n">
        <v>2015</v>
      </c>
      <c r="B12462" t="inlineStr">
        <is>
          <t>00377018</t>
        </is>
      </c>
      <c r="C12462" t="inlineStr">
        <is>
          <t>기가레인</t>
        </is>
      </c>
      <c r="D12462" t="n">
        <v>5834123000</v>
      </c>
      <c r="E12462" t="n">
        <v>1514061000</v>
      </c>
      <c r="F12462" t="n">
        <v>547742000</v>
      </c>
      <c r="G12462" t="n">
        <v>105704000</v>
      </c>
      <c r="H12462" t="n">
        <v>2.38</v>
      </c>
      <c r="I12462" t="n">
        <v>6.4</v>
      </c>
      <c r="O12462">
        <f>D12461</f>
      </c>
      <c r="P12462">
        <f>(E12462-F12462+G12462)/O12462*100</f>
      </c>
      <c r="Q12462">
        <f>H12461</f>
      </c>
      <c r="R12462">
        <f>I12461</f>
      </c>
      <c r="S12462">
        <f>H12462-H12461</f>
      </c>
      <c r="T12462">
        <f>I12462-I12461</f>
      </c>
    </row>
    <row r="12463">
      <c r="A12463" t="n">
        <v>2016</v>
      </c>
      <c r="B12463" t="inlineStr">
        <is>
          <t>00377018</t>
        </is>
      </c>
      <c r="C12463" t="inlineStr">
        <is>
          <t>기가레인</t>
        </is>
      </c>
      <c r="D12463" t="n">
        <v>6568259000</v>
      </c>
      <c r="E12463" t="n">
        <v>1741080000</v>
      </c>
      <c r="F12463" t="n">
        <v>697138000</v>
      </c>
      <c r="G12463" t="n">
        <v>101133000</v>
      </c>
      <c r="H12463" t="n">
        <v>2.36</v>
      </c>
      <c r="I12463" t="n">
        <v>5.72</v>
      </c>
      <c r="O12463">
        <f>D12462</f>
      </c>
      <c r="P12463">
        <f>(E12463-F12463+G12463)/O12463*100</f>
      </c>
      <c r="Q12463">
        <f>H12462</f>
      </c>
      <c r="R12463">
        <f>I12462</f>
      </c>
      <c r="S12463">
        <f>H12463-H12462</f>
      </c>
      <c r="T12463">
        <f>I12463-I12462</f>
      </c>
    </row>
    <row r="12464">
      <c r="A12464" t="n">
        <v>2017</v>
      </c>
      <c r="B12464" t="inlineStr">
        <is>
          <t>00377018</t>
        </is>
      </c>
      <c r="C12464" t="inlineStr">
        <is>
          <t>기가레인</t>
        </is>
      </c>
      <c r="D12464" t="n">
        <v>4846287000</v>
      </c>
      <c r="E12464" t="n">
        <v>1618952000</v>
      </c>
      <c r="F12464" t="n">
        <v>2293107000</v>
      </c>
      <c r="G12464" t="n">
        <v>105506000</v>
      </c>
      <c r="H12464" t="n">
        <v>3.2</v>
      </c>
      <c r="I12464" t="n">
        <v>5.65</v>
      </c>
      <c r="K12464" t="n">
        <v>-363309000</v>
      </c>
      <c r="L12464" t="n">
        <v>426341713</v>
      </c>
      <c r="M12464" t="n">
        <v>409381000</v>
      </c>
      <c r="N12464" t="n">
        <v>-358295287</v>
      </c>
      <c r="O12464">
        <f>D12463</f>
      </c>
      <c r="P12464">
        <f>(E12464-F12464+G12464)/O12464*100</f>
      </c>
      <c r="Q12464">
        <f>H12463</f>
      </c>
      <c r="R12464">
        <f>I12463</f>
      </c>
      <c r="S12464">
        <f>H12464-H12463</f>
      </c>
      <c r="T12464">
        <f>I12464-I12463</f>
      </c>
      <c r="U12464">
        <f>(L12464-K12464)/(2*D12464*0.01)</f>
      </c>
      <c r="V12464">
        <f>(L12464+K12464)/(D12464*0.0001)</f>
      </c>
    </row>
    <row r="12465">
      <c r="A12465" t="n">
        <v>2018</v>
      </c>
      <c r="B12465" t="inlineStr">
        <is>
          <t>00377018</t>
        </is>
      </c>
      <c r="C12465" t="inlineStr">
        <is>
          <t>기가레인</t>
        </is>
      </c>
      <c r="D12465" t="n">
        <v>6106980000</v>
      </c>
      <c r="E12465" t="n">
        <v>1187450000</v>
      </c>
      <c r="F12465" t="n">
        <v>1288985000</v>
      </c>
      <c r="G12465" t="n">
        <v>112634000</v>
      </c>
      <c r="H12465" t="n">
        <v>2.8</v>
      </c>
      <c r="I12465" t="n">
        <v>6.25</v>
      </c>
      <c r="K12465" t="n">
        <v>-468171000</v>
      </c>
      <c r="L12465" t="n">
        <v>552171000</v>
      </c>
      <c r="M12465" t="n">
        <v>525013000</v>
      </c>
      <c r="N12465" t="n">
        <v>-481015000</v>
      </c>
      <c r="O12465">
        <f>D12464</f>
      </c>
      <c r="P12465">
        <f>(E12465-F12465+G12465)/O12465*100</f>
      </c>
      <c r="Q12465">
        <f>H12464</f>
      </c>
      <c r="R12465">
        <f>I12464</f>
      </c>
      <c r="S12465">
        <f>H12465-H12464</f>
      </c>
      <c r="T12465">
        <f>I12465-I12464</f>
      </c>
      <c r="U12465">
        <f>(L12465-K12465)/(2*D12465*0.01)</f>
      </c>
      <c r="V12465">
        <f>(L12465+K12465)/(D12465*0.0001)</f>
      </c>
    </row>
    <row r="12466">
      <c r="A12466" t="n">
        <v>2019</v>
      </c>
      <c r="B12466" t="inlineStr">
        <is>
          <t>00377018</t>
        </is>
      </c>
      <c r="C12466" t="inlineStr">
        <is>
          <t>기가레인</t>
        </is>
      </c>
      <c r="D12466" t="n">
        <v>5903574000</v>
      </c>
      <c r="E12466" t="n">
        <v>1615457000</v>
      </c>
      <c r="F12466" t="n">
        <v>1619395000</v>
      </c>
      <c r="G12466" t="n">
        <v>121318000</v>
      </c>
      <c r="H12466" t="n">
        <v>2.55</v>
      </c>
      <c r="I12466" t="n">
        <v>4.2</v>
      </c>
      <c r="K12466" t="n">
        <v>-447340000</v>
      </c>
      <c r="L12466" t="n">
        <v>531048000</v>
      </c>
      <c r="M12466" t="n">
        <v>515508000</v>
      </c>
      <c r="N12466" t="n">
        <v>-444388000</v>
      </c>
      <c r="O12466">
        <f>D12465</f>
      </c>
      <c r="P12466">
        <f>(E12466-F12466+G12466)/O12466*100</f>
      </c>
      <c r="Q12466">
        <f>H12465</f>
      </c>
      <c r="R12466">
        <f>I12465</f>
      </c>
      <c r="S12466">
        <f>H12466-H12465</f>
      </c>
      <c r="T12466">
        <f>I12466-I12465</f>
      </c>
      <c r="U12466">
        <f>(L12466-K12466)/(2*D12466*0.01)</f>
      </c>
      <c r="V12466">
        <f>(L12466+K12466)/(D12466*0.0001)</f>
      </c>
    </row>
    <row r="12467">
      <c r="A12467" t="n">
        <v>2020</v>
      </c>
      <c r="B12467" t="inlineStr">
        <is>
          <t>00377018</t>
        </is>
      </c>
      <c r="C12467" t="inlineStr">
        <is>
          <t>기가레인</t>
        </is>
      </c>
      <c r="D12467" t="n">
        <v>5472723000</v>
      </c>
      <c r="E12467" t="n">
        <v>1424047000</v>
      </c>
      <c r="F12467" t="n">
        <v>1243259000</v>
      </c>
      <c r="G12467" t="n">
        <v>95214000</v>
      </c>
      <c r="H12467" t="n">
        <v>2.8</v>
      </c>
      <c r="I12467" t="n">
        <v>3.95</v>
      </c>
      <c r="K12467" t="n">
        <v>-869100000</v>
      </c>
      <c r="L12467" t="n">
        <v>469644000</v>
      </c>
      <c r="M12467" t="n">
        <v>854526000</v>
      </c>
      <c r="N12467" t="n">
        <v>-397739000</v>
      </c>
      <c r="O12467">
        <f>D12466</f>
      </c>
      <c r="P12467">
        <f>(E12467-F12467+G12467)/O12467*100</f>
      </c>
      <c r="Q12467">
        <f>H12466</f>
      </c>
      <c r="R12467">
        <f>I12466</f>
      </c>
      <c r="S12467">
        <f>H12467-H12466</f>
      </c>
      <c r="T12467">
        <f>I12467-I12466</f>
      </c>
      <c r="U12467">
        <f>(L12467-K12467)/(2*D12467*0.01)</f>
      </c>
    </row>
    <row r="12468">
      <c r="A12468" t="n">
        <v>2021</v>
      </c>
      <c r="B12468" t="inlineStr">
        <is>
          <t>00377018</t>
        </is>
      </c>
      <c r="C12468" t="inlineStr">
        <is>
          <t>기가레인</t>
        </is>
      </c>
      <c r="D12468" t="n">
        <v>5974479000</v>
      </c>
      <c r="E12468" t="n">
        <v>1095608000</v>
      </c>
      <c r="F12468" t="n">
        <v>1007857000</v>
      </c>
      <c r="G12468" t="n">
        <v>99627000</v>
      </c>
      <c r="H12468" t="n">
        <v>3.3</v>
      </c>
      <c r="I12468" t="n">
        <v>3.95</v>
      </c>
      <c r="K12468" t="n">
        <v>-386033000</v>
      </c>
      <c r="L12468" t="n">
        <v>451316000</v>
      </c>
      <c r="M12468" t="n">
        <v>442532000</v>
      </c>
      <c r="N12468" t="n">
        <v>-386288000</v>
      </c>
      <c r="O12468">
        <f>D12467</f>
      </c>
      <c r="P12468">
        <f>(E12468-F12468+G12468)/O12468*100</f>
      </c>
      <c r="Q12468">
        <f>H12467</f>
      </c>
      <c r="R12468">
        <f>I12467</f>
      </c>
      <c r="S12468">
        <f>H12468-H12467</f>
      </c>
      <c r="T12468">
        <f>I12468-I12467</f>
      </c>
      <c r="U12468">
        <f>(L12468-K12468)/(2*D12468*0.01)</f>
      </c>
      <c r="V12468">
        <f>(L12468+K12468)/(D12468*0.0001)</f>
      </c>
    </row>
    <row r="12469">
      <c r="A12469" t="n">
        <v>2022</v>
      </c>
      <c r="B12469" t="inlineStr">
        <is>
          <t>00377018</t>
        </is>
      </c>
      <c r="C12469" t="inlineStr">
        <is>
          <t>기가레인</t>
        </is>
      </c>
      <c r="D12469" t="n">
        <v>6260272000</v>
      </c>
      <c r="E12469" t="n">
        <v>1150403000</v>
      </c>
      <c r="F12469" t="n">
        <v>967701000</v>
      </c>
      <c r="G12469" t="n">
        <v>120518000</v>
      </c>
      <c r="H12469" t="n">
        <v>5.635</v>
      </c>
      <c r="I12469" t="n">
        <v>4.615</v>
      </c>
      <c r="K12469" t="n">
        <v>-698297000</v>
      </c>
      <c r="L12469" t="n">
        <v>374697000</v>
      </c>
      <c r="M12469" t="n">
        <v>698105000</v>
      </c>
      <c r="N12469" t="n">
        <v>-326579000</v>
      </c>
      <c r="O12469">
        <f>D12468</f>
      </c>
      <c r="P12469">
        <f>(E12469-F12469+G12469)/O12469*100</f>
      </c>
      <c r="Q12469">
        <f>H12468</f>
      </c>
      <c r="R12469">
        <f>I12468</f>
      </c>
      <c r="S12469">
        <f>H12469-H12468</f>
      </c>
      <c r="T12469">
        <f>I12469-I12468</f>
      </c>
      <c r="U12469">
        <f>(L12469-K12469)/(2*D12469*0.01)</f>
      </c>
    </row>
    <row r="12470">
      <c r="A12470" t="n">
        <v>2023</v>
      </c>
      <c r="B12470" t="inlineStr">
        <is>
          <t>00377018</t>
        </is>
      </c>
      <c r="C12470" t="inlineStr">
        <is>
          <t>기가레인</t>
        </is>
      </c>
      <c r="D12470" t="n">
        <v>8396157000</v>
      </c>
      <c r="E12470" t="n">
        <v>1159046000</v>
      </c>
      <c r="F12470" t="n">
        <v>361754000</v>
      </c>
      <c r="G12470" t="n">
        <v>195796000</v>
      </c>
      <c r="H12470" t="n">
        <v>4.9</v>
      </c>
      <c r="I12470" t="n">
        <v>5.21</v>
      </c>
      <c r="K12470" t="n">
        <v>-486484000</v>
      </c>
      <c r="L12470" t="n">
        <v>565924000</v>
      </c>
      <c r="M12470" t="n">
        <v>550029000</v>
      </c>
      <c r="N12470" t="n">
        <v>-482866000</v>
      </c>
      <c r="O12470">
        <f>D12469</f>
      </c>
      <c r="P12470">
        <f>(E12470-F12470+G12470)/O12470*100</f>
      </c>
      <c r="Q12470">
        <f>H12469</f>
      </c>
      <c r="R12470">
        <f>I12469</f>
      </c>
      <c r="S12470">
        <f>H12470-H12469</f>
      </c>
      <c r="T12470">
        <f>I12470-I12469</f>
      </c>
      <c r="U12470">
        <f>(L12470-K12470)/(2*D12470*0.01)</f>
      </c>
      <c r="V12470">
        <f>(L12470+K12470)/(D12470*0.0001)</f>
      </c>
    </row>
    <row r="12471">
      <c r="A12471" t="n">
        <v>2024</v>
      </c>
      <c r="B12471" t="inlineStr">
        <is>
          <t>00377018</t>
        </is>
      </c>
      <c r="C12471" t="inlineStr">
        <is>
          <t>기가레인</t>
        </is>
      </c>
      <c r="D12471" t="n">
        <v>8584877000</v>
      </c>
      <c r="E12471" t="n">
        <v>1482268000</v>
      </c>
      <c r="F12471" t="n">
        <v>1482074000</v>
      </c>
      <c r="G12471" t="n">
        <v>264299000</v>
      </c>
      <c r="H12471" t="n">
        <v>4.335</v>
      </c>
      <c r="I12471" t="n">
        <v>5.21</v>
      </c>
      <c r="K12471" t="n">
        <v>-521828000</v>
      </c>
      <c r="L12471" t="n">
        <v>605196000</v>
      </c>
      <c r="M12471" t="n">
        <v>584013000</v>
      </c>
      <c r="N12471" t="n">
        <v>-598902000</v>
      </c>
      <c r="O12471">
        <f>D12470</f>
      </c>
      <c r="P12471">
        <f>(E12471-F12471+G12471)/O12471*100</f>
      </c>
      <c r="Q12471">
        <f>H12470</f>
      </c>
      <c r="R12471">
        <f>I12470</f>
      </c>
      <c r="S12471">
        <f>H12471-H12470</f>
      </c>
      <c r="T12471">
        <f>I12471-I12470</f>
      </c>
      <c r="U12471">
        <f>(L12471-K12471)/(2*D12471*0.01)</f>
      </c>
      <c r="V12471">
        <f>(L12471+K12471)/(D12471*0.0001)</f>
      </c>
    </row>
    <row r="12472">
      <c r="A12472" t="n">
        <v>2025</v>
      </c>
      <c r="B12472" t="inlineStr">
        <is>
          <t>00377018</t>
        </is>
      </c>
      <c r="C12472" t="inlineStr">
        <is>
          <t>기가레인</t>
        </is>
      </c>
      <c r="D12472" t="n">
        <v>9079953000</v>
      </c>
      <c r="E12472" t="n">
        <v>1461012000</v>
      </c>
      <c r="F12472" t="n">
        <v>784819000</v>
      </c>
      <c r="G12472" t="n">
        <v>247209000</v>
      </c>
      <c r="H12472" t="n">
        <v>4.545</v>
      </c>
      <c r="I12472" t="n">
        <v>4.89</v>
      </c>
      <c r="K12472" t="n">
        <v>-1010180000</v>
      </c>
      <c r="L12472" t="n">
        <v>537825000</v>
      </c>
      <c r="M12472" t="n">
        <v>524550000</v>
      </c>
      <c r="N12472" t="n">
        <v>-469742000</v>
      </c>
      <c r="O12472">
        <f>D12471</f>
      </c>
      <c r="P12472">
        <f>(E12472-F12472+G12472)/O12472*100</f>
      </c>
      <c r="Q12472">
        <f>H12471</f>
      </c>
      <c r="R12472">
        <f>I12471</f>
      </c>
      <c r="S12472">
        <f>H12472-H12471</f>
      </c>
      <c r="T12472">
        <f>I12472-I12471</f>
      </c>
      <c r="U12472">
        <f>(L12472-K12472)/(2*D12472*0.01)</f>
      </c>
    </row>
    <row r="12473">
      <c r="A12473" t="n">
        <v>2014</v>
      </c>
      <c r="B12473" t="inlineStr">
        <is>
          <t>00377610</t>
        </is>
      </c>
      <c r="C12473" t="inlineStr">
        <is>
          <t>세아홀딩스</t>
        </is>
      </c>
      <c r="D12473" t="n">
        <v>142704770000</v>
      </c>
    </row>
    <row r="12474">
      <c r="A12474" t="n">
        <v>2015</v>
      </c>
      <c r="B12474" t="inlineStr">
        <is>
          <t>00377610</t>
        </is>
      </c>
      <c r="C12474" t="inlineStr">
        <is>
          <t>세아홀딩스</t>
        </is>
      </c>
      <c r="D12474" t="n">
        <v>222372798000</v>
      </c>
      <c r="E12474" t="n">
        <v>23186496000</v>
      </c>
      <c r="F12474" t="n">
        <v>15855141000</v>
      </c>
      <c r="G12474" t="n">
        <v>7093807000</v>
      </c>
      <c r="O12474">
        <f>D12473</f>
      </c>
      <c r="P12474">
        <f>(E12474-F12474+G12474)/O12474*100</f>
      </c>
    </row>
    <row r="12475">
      <c r="A12475" t="n">
        <v>2016</v>
      </c>
      <c r="B12475" t="inlineStr">
        <is>
          <t>00377610</t>
        </is>
      </c>
      <c r="C12475" t="inlineStr">
        <is>
          <t>세아홀딩스</t>
        </is>
      </c>
      <c r="D12475" t="n">
        <v>221226007000</v>
      </c>
      <c r="O12475">
        <f>D12474</f>
      </c>
    </row>
    <row r="12476">
      <c r="A12476" t="n">
        <v>2017</v>
      </c>
      <c r="B12476" t="inlineStr">
        <is>
          <t>00377610</t>
        </is>
      </c>
      <c r="C12476" t="inlineStr">
        <is>
          <t>세아홀딩스</t>
        </is>
      </c>
      <c r="D12476" t="n">
        <v>229731954000</v>
      </c>
      <c r="E12476" t="n">
        <v>23416173000</v>
      </c>
      <c r="F12476" t="n">
        <v>18987769000</v>
      </c>
      <c r="G12476" t="n">
        <v>6950001000</v>
      </c>
      <c r="O12476">
        <f>D12475</f>
      </c>
      <c r="P12476">
        <f>(E12476-F12476+G12476)/O12476*100</f>
      </c>
    </row>
    <row r="12477">
      <c r="A12477" t="n">
        <v>2018</v>
      </c>
      <c r="B12477" t="inlineStr">
        <is>
          <t>00377610</t>
        </is>
      </c>
      <c r="C12477" t="inlineStr">
        <is>
          <t>세아홀딩스</t>
        </is>
      </c>
      <c r="D12477" t="n">
        <v>241492284000</v>
      </c>
      <c r="E12477" t="n">
        <v>22873302000</v>
      </c>
      <c r="F12477" t="n">
        <v>25769471000</v>
      </c>
      <c r="G12477" t="n">
        <v>7786550000</v>
      </c>
      <c r="O12477">
        <f>D12476</f>
      </c>
      <c r="P12477">
        <f>(E12477-F12477+G12477)/O12477*100</f>
      </c>
    </row>
    <row r="12478">
      <c r="A12478" t="n">
        <v>2019</v>
      </c>
      <c r="B12478" t="inlineStr">
        <is>
          <t>00377610</t>
        </is>
      </c>
      <c r="C12478" t="inlineStr">
        <is>
          <t>세아홀딩스</t>
        </is>
      </c>
      <c r="D12478" t="n">
        <v>260445010000</v>
      </c>
      <c r="E12478" t="n">
        <v>24022945000</v>
      </c>
      <c r="F12478" t="n">
        <v>17116395000</v>
      </c>
      <c r="G12478" t="n">
        <v>6628688000</v>
      </c>
      <c r="H12478" t="n">
        <v>2.435</v>
      </c>
      <c r="I12478" t="n">
        <v>3.495</v>
      </c>
      <c r="O12478">
        <f>D12477</f>
      </c>
      <c r="P12478">
        <f>(E12478-F12478+G12478)/O12478*100</f>
      </c>
    </row>
    <row r="12479">
      <c r="A12479" t="n">
        <v>2020</v>
      </c>
      <c r="B12479" t="inlineStr">
        <is>
          <t>00377610</t>
        </is>
      </c>
      <c r="C12479" t="inlineStr">
        <is>
          <t>세아홀딩스</t>
        </is>
      </c>
      <c r="D12479" t="n">
        <v>274539706000</v>
      </c>
      <c r="E12479" t="n">
        <v>25112976000</v>
      </c>
      <c r="F12479" t="n">
        <v>20058217000</v>
      </c>
      <c r="G12479" t="n">
        <v>6729424000</v>
      </c>
      <c r="H12479" t="n">
        <v>2.705</v>
      </c>
      <c r="I12479" t="n">
        <v>3.44</v>
      </c>
      <c r="O12479">
        <f>D12478</f>
      </c>
      <c r="P12479">
        <f>(E12479-F12479+G12479)/O12479*100</f>
      </c>
      <c r="Q12479">
        <f>H12478</f>
      </c>
      <c r="R12479">
        <f>I12478</f>
      </c>
      <c r="S12479">
        <f>H12479-H12478</f>
      </c>
      <c r="T12479">
        <f>I12479-I12478</f>
      </c>
    </row>
    <row r="12480">
      <c r="A12480" t="n">
        <v>2021</v>
      </c>
      <c r="B12480" t="inlineStr">
        <is>
          <t>00377610</t>
        </is>
      </c>
      <c r="C12480" t="inlineStr">
        <is>
          <t>세아홀딩스</t>
        </is>
      </c>
      <c r="D12480" t="n">
        <v>257715772000</v>
      </c>
      <c r="O12480">
        <f>D12479</f>
      </c>
    </row>
    <row r="12481">
      <c r="A12481" t="n">
        <v>2022</v>
      </c>
      <c r="B12481" t="inlineStr">
        <is>
          <t>00377610</t>
        </is>
      </c>
      <c r="C12481" t="inlineStr">
        <is>
          <t>세아홀딩스</t>
        </is>
      </c>
      <c r="D12481" t="n">
        <v>231971265000</v>
      </c>
      <c r="E12481" t="n">
        <v>23798351000</v>
      </c>
      <c r="F12481" t="n">
        <v>24560455000</v>
      </c>
      <c r="G12481" t="n">
        <v>8588281000</v>
      </c>
      <c r="H12481" t="n">
        <v>5.12</v>
      </c>
      <c r="I12481" t="n">
        <v>3.93</v>
      </c>
      <c r="O12481">
        <f>D12480</f>
      </c>
      <c r="P12481">
        <f>(E12481-F12481+G12481)/O12481*100</f>
      </c>
    </row>
    <row r="12482">
      <c r="A12482" t="n">
        <v>2023</v>
      </c>
      <c r="B12482" t="inlineStr">
        <is>
          <t>00377610</t>
        </is>
      </c>
      <c r="C12482" t="inlineStr">
        <is>
          <t>세아홀딩스</t>
        </is>
      </c>
      <c r="D12482" t="n">
        <v>272030152000</v>
      </c>
      <c r="E12482" t="n">
        <v>20226800000</v>
      </c>
      <c r="F12482" t="n">
        <v>25703728000</v>
      </c>
      <c r="G12482" t="n">
        <v>12686085000</v>
      </c>
      <c r="H12482" t="n">
        <v>5.385</v>
      </c>
      <c r="I12482" t="n">
        <v>4.84</v>
      </c>
      <c r="O12482">
        <f>D12481</f>
      </c>
      <c r="P12482">
        <f>(E12482-F12482+G12482)/O12482*100</f>
      </c>
      <c r="Q12482">
        <f>H12481</f>
      </c>
      <c r="R12482">
        <f>I12481</f>
      </c>
      <c r="S12482">
        <f>H12482-H12481</f>
      </c>
      <c r="T12482">
        <f>I12482-I12481</f>
      </c>
    </row>
    <row r="12483">
      <c r="A12483" t="n">
        <v>2024</v>
      </c>
      <c r="B12483" t="inlineStr">
        <is>
          <t>00377610</t>
        </is>
      </c>
      <c r="C12483" t="inlineStr">
        <is>
          <t>세아홀딩스</t>
        </is>
      </c>
      <c r="D12483" t="n">
        <v>301664944000</v>
      </c>
      <c r="E12483" t="n">
        <v>25297172000</v>
      </c>
      <c r="F12483" t="n">
        <v>23364806000</v>
      </c>
      <c r="G12483" t="n">
        <v>12135982000</v>
      </c>
      <c r="H12483" t="n">
        <v>4.31</v>
      </c>
      <c r="I12483" t="n">
        <v>5.82</v>
      </c>
      <c r="O12483">
        <f>D12482</f>
      </c>
      <c r="P12483">
        <f>(E12483-F12483+G12483)/O12483*100</f>
      </c>
      <c r="Q12483">
        <f>H12482</f>
      </c>
      <c r="R12483">
        <f>I12482</f>
      </c>
      <c r="S12483">
        <f>H12483-H12482</f>
      </c>
      <c r="T12483">
        <f>I12483-I12482</f>
      </c>
    </row>
    <row r="12484">
      <c r="A12484" t="n">
        <v>2025</v>
      </c>
      <c r="B12484" t="inlineStr">
        <is>
          <t>00377610</t>
        </is>
      </c>
      <c r="C12484" t="inlineStr">
        <is>
          <t>세아홀딩스</t>
        </is>
      </c>
      <c r="D12484" t="n">
        <v>342344631000</v>
      </c>
      <c r="E12484" t="n">
        <v>29118986000</v>
      </c>
      <c r="F12484" t="n">
        <v>22056368000</v>
      </c>
      <c r="G12484" t="n">
        <v>12201003000</v>
      </c>
      <c r="H12484" t="n">
        <v>4.66</v>
      </c>
      <c r="I12484" t="n">
        <v>5.93</v>
      </c>
      <c r="O12484">
        <f>D12483</f>
      </c>
      <c r="P12484">
        <f>(E12484-F12484+G12484)/O12484*100</f>
      </c>
      <c r="Q12484">
        <f>H12483</f>
      </c>
      <c r="R12484">
        <f>I12483</f>
      </c>
      <c r="S12484">
        <f>H12484-H12483</f>
      </c>
      <c r="T12484">
        <f>I12484-I12483</f>
      </c>
    </row>
    <row r="12485">
      <c r="A12485" t="n">
        <v>2022</v>
      </c>
      <c r="B12485" t="inlineStr">
        <is>
          <t>00378363</t>
        </is>
      </c>
      <c r="C12485" t="inlineStr">
        <is>
          <t>3S</t>
        </is>
      </c>
      <c r="D12485" t="n">
        <v>145128000</v>
      </c>
      <c r="E12485" t="n">
        <v>33245000</v>
      </c>
      <c r="F12485" t="n">
        <v>26388000</v>
      </c>
      <c r="H12485" t="n">
        <v>4.16</v>
      </c>
      <c r="I12485" t="n">
        <v>4.5</v>
      </c>
      <c r="K12485" t="n">
        <v>-11553000</v>
      </c>
      <c r="L12485" t="n">
        <v>13489000</v>
      </c>
      <c r="M12485" t="n">
        <v>12945000</v>
      </c>
      <c r="N12485" t="n">
        <v>-11629000</v>
      </c>
      <c r="U12485">
        <f>(L12485-K12485)/(2*D12485*0.01)</f>
      </c>
      <c r="V12485">
        <f>(L12485+K12485)/(D12485*0.0001)</f>
      </c>
    </row>
    <row r="12486">
      <c r="A12486" t="n">
        <v>2023</v>
      </c>
      <c r="B12486" t="inlineStr">
        <is>
          <t>00378363</t>
        </is>
      </c>
      <c r="C12486" t="inlineStr">
        <is>
          <t>3S</t>
        </is>
      </c>
      <c r="D12486" t="n">
        <v>559687000</v>
      </c>
      <c r="E12486" t="n">
        <v>144482000</v>
      </c>
      <c r="F12486" t="n">
        <v>79646000</v>
      </c>
      <c r="G12486" t="n">
        <v>5646000</v>
      </c>
      <c r="H12486" t="n">
        <v>5.33</v>
      </c>
      <c r="I12486" t="n">
        <v>4.5</v>
      </c>
      <c r="O12486">
        <f>D12485</f>
      </c>
      <c r="P12486">
        <f>(E12486-F12486+G12486)/O12486*100</f>
      </c>
      <c r="Q12486">
        <f>H12485</f>
      </c>
      <c r="R12486">
        <f>I12485</f>
      </c>
      <c r="S12486">
        <f>H12486-H12485</f>
      </c>
      <c r="T12486">
        <f>I12486-I12485</f>
      </c>
    </row>
    <row r="12487">
      <c r="A12487" t="n">
        <v>2024</v>
      </c>
      <c r="B12487" t="inlineStr">
        <is>
          <t>00378363</t>
        </is>
      </c>
      <c r="C12487" t="inlineStr">
        <is>
          <t>3S</t>
        </is>
      </c>
      <c r="D12487" t="n">
        <v>1195939000</v>
      </c>
      <c r="E12487" t="n">
        <v>275838000</v>
      </c>
      <c r="F12487" t="n">
        <v>66157000</v>
      </c>
      <c r="G12487" t="n">
        <v>27797000</v>
      </c>
      <c r="H12487" t="n">
        <v>5.08</v>
      </c>
      <c r="I12487" t="n">
        <v>3.74</v>
      </c>
      <c r="O12487">
        <f>D12486</f>
      </c>
      <c r="P12487">
        <f>(E12487-F12487+G12487)/O12487*100</f>
      </c>
      <c r="Q12487">
        <f>H12486</f>
      </c>
      <c r="R12487">
        <f>I12486</f>
      </c>
      <c r="S12487">
        <f>H12487-H12486</f>
      </c>
      <c r="T12487">
        <f>I12487-I12486</f>
      </c>
    </row>
    <row r="12488">
      <c r="A12488" t="n">
        <v>2025</v>
      </c>
      <c r="B12488" t="inlineStr">
        <is>
          <t>00378363</t>
        </is>
      </c>
      <c r="C12488" t="inlineStr">
        <is>
          <t>3S</t>
        </is>
      </c>
      <c r="D12488" t="n">
        <v>1228544000</v>
      </c>
      <c r="E12488" t="n">
        <v>114710000</v>
      </c>
      <c r="F12488" t="n">
        <v>270545000</v>
      </c>
      <c r="H12488" t="n">
        <v>4.21</v>
      </c>
      <c r="I12488" t="n">
        <v>3.8</v>
      </c>
      <c r="O12488">
        <f>D12487</f>
      </c>
      <c r="Q12488">
        <f>H12487</f>
      </c>
      <c r="R12488">
        <f>I12487</f>
      </c>
      <c r="S12488">
        <f>H12488-H12487</f>
      </c>
      <c r="T12488">
        <f>I12488-I12487</f>
      </c>
    </row>
    <row r="12489">
      <c r="A12489" t="n">
        <v>2014</v>
      </c>
      <c r="B12489" t="inlineStr">
        <is>
          <t>00378628</t>
        </is>
      </c>
      <c r="C12489" t="inlineStr">
        <is>
          <t>KH바텍</t>
        </is>
      </c>
      <c r="D12489" t="n">
        <v>15251071000</v>
      </c>
      <c r="E12489" t="n">
        <v>3638149000</v>
      </c>
      <c r="F12489" t="n">
        <v>799892000</v>
      </c>
      <c r="G12489" t="n">
        <v>399805000</v>
      </c>
      <c r="H12489" t="n">
        <v>2.825</v>
      </c>
      <c r="I12489" t="n">
        <v>6.035</v>
      </c>
      <c r="K12489" t="n">
        <v>-809080000</v>
      </c>
      <c r="L12489" t="n">
        <v>727443000</v>
      </c>
      <c r="M12489" t="n">
        <v>-702905000</v>
      </c>
      <c r="N12489" t="n">
        <v>795015000</v>
      </c>
      <c r="U12489">
        <f>(L12489-K12489)/(2*D12489*0.01)</f>
      </c>
    </row>
    <row r="12490">
      <c r="A12490" t="n">
        <v>2015</v>
      </c>
      <c r="B12490" t="inlineStr">
        <is>
          <t>00378628</t>
        </is>
      </c>
      <c r="C12490" t="inlineStr">
        <is>
          <t>KH바텍</t>
        </is>
      </c>
      <c r="D12490" t="n">
        <v>15155001000</v>
      </c>
      <c r="E12490" t="n">
        <v>3646313000</v>
      </c>
      <c r="F12490" t="n">
        <v>1009532000</v>
      </c>
      <c r="G12490" t="n">
        <v>394256000</v>
      </c>
      <c r="H12490" t="n">
        <v>2.87</v>
      </c>
      <c r="I12490" t="n">
        <v>3</v>
      </c>
      <c r="K12490" t="n">
        <v>-1100392000</v>
      </c>
      <c r="L12490" t="n">
        <v>957938000</v>
      </c>
      <c r="M12490" t="n">
        <v>947736000</v>
      </c>
      <c r="N12490" t="n">
        <v>-1109575000</v>
      </c>
      <c r="O12490">
        <f>D12489</f>
      </c>
      <c r="P12490">
        <f>(E12490-F12490+G12490)/O12490*100</f>
      </c>
      <c r="Q12490">
        <f>H12489</f>
      </c>
      <c r="R12490">
        <f>I12489</f>
      </c>
      <c r="S12490">
        <f>H12490-H12489</f>
      </c>
      <c r="T12490">
        <f>I12490-I12489</f>
      </c>
      <c r="U12490">
        <f>(L12490-K12490)/(2*D12490*0.01)</f>
      </c>
    </row>
    <row r="12491">
      <c r="A12491" t="n">
        <v>2016</v>
      </c>
      <c r="B12491" t="inlineStr">
        <is>
          <t>00378628</t>
        </is>
      </c>
      <c r="C12491" t="inlineStr">
        <is>
          <t>KH바텍</t>
        </is>
      </c>
      <c r="D12491" t="n">
        <v>15796237000</v>
      </c>
      <c r="E12491" t="n">
        <v>2862820000</v>
      </c>
      <c r="F12491" t="n">
        <v>3699119000</v>
      </c>
      <c r="G12491" t="n">
        <v>460436000</v>
      </c>
      <c r="H12491" t="n">
        <v>2.92</v>
      </c>
      <c r="I12491" t="n">
        <v>3.015</v>
      </c>
      <c r="K12491" t="n">
        <v>-877896000</v>
      </c>
      <c r="L12491" t="n">
        <v>1005723000</v>
      </c>
      <c r="M12491" t="n">
        <v>1003235000</v>
      </c>
      <c r="N12491" t="n">
        <v>-864107000</v>
      </c>
      <c r="O12491">
        <f>D12490</f>
      </c>
      <c r="P12491">
        <f>(E12491-F12491+G12491)/O12491*100</f>
      </c>
      <c r="Q12491">
        <f>H12490</f>
      </c>
      <c r="R12491">
        <f>I12490</f>
      </c>
      <c r="S12491">
        <f>H12491-H12490</f>
      </c>
      <c r="T12491">
        <f>I12491-I12490</f>
      </c>
      <c r="U12491">
        <f>(L12491-K12491)/(2*D12491*0.01)</f>
      </c>
      <c r="V12491">
        <f>(L12491+K12491)/(D12491*0.0001)</f>
      </c>
    </row>
    <row r="12492">
      <c r="A12492" t="n">
        <v>2017</v>
      </c>
      <c r="B12492" t="inlineStr">
        <is>
          <t>00378628</t>
        </is>
      </c>
      <c r="C12492" t="inlineStr">
        <is>
          <t>KH바텍</t>
        </is>
      </c>
      <c r="D12492" t="n">
        <v>11645612000</v>
      </c>
      <c r="E12492" t="n">
        <v>2503316000</v>
      </c>
      <c r="F12492" t="n">
        <v>5825091000</v>
      </c>
      <c r="G12492" t="n">
        <v>391324000</v>
      </c>
      <c r="H12492" t="n">
        <v>2.98</v>
      </c>
      <c r="I12492" t="n">
        <v>4.185</v>
      </c>
      <c r="K12492" t="n">
        <v>-497316000</v>
      </c>
      <c r="L12492" t="n">
        <v>454659000</v>
      </c>
      <c r="M12492" t="n">
        <v>-447891000</v>
      </c>
      <c r="N12492" t="n">
        <v>499159000</v>
      </c>
      <c r="O12492">
        <f>D12491</f>
      </c>
      <c r="P12492">
        <f>(E12492-F12492+G12492)/O12492*100</f>
      </c>
      <c r="Q12492">
        <f>H12491</f>
      </c>
      <c r="R12492">
        <f>I12491</f>
      </c>
      <c r="S12492">
        <f>H12492-H12491</f>
      </c>
      <c r="T12492">
        <f>I12492-I12491</f>
      </c>
      <c r="U12492">
        <f>(L12492-K12492)/(2*D12492*0.01)</f>
      </c>
    </row>
    <row r="12493">
      <c r="A12493" t="n">
        <v>2018</v>
      </c>
      <c r="B12493" t="inlineStr">
        <is>
          <t>00378628</t>
        </is>
      </c>
      <c r="C12493" t="inlineStr">
        <is>
          <t>KH바텍</t>
        </is>
      </c>
      <c r="D12493" t="n">
        <v>9649062000</v>
      </c>
      <c r="E12493" t="n">
        <v>1380642000</v>
      </c>
      <c r="F12493" t="n">
        <v>2747656000</v>
      </c>
      <c r="G12493" t="n">
        <v>290309000</v>
      </c>
      <c r="H12493" t="n">
        <v>2.47</v>
      </c>
      <c r="I12493" t="n">
        <v>3.305</v>
      </c>
      <c r="K12493" t="n">
        <v>-307459000</v>
      </c>
      <c r="L12493" t="n">
        <v>282310000</v>
      </c>
      <c r="M12493" t="n">
        <v>-274235000</v>
      </c>
      <c r="N12493" t="n">
        <v>304034000</v>
      </c>
      <c r="O12493">
        <f>D12492</f>
      </c>
      <c r="P12493">
        <f>(E12493-F12493+G12493)/O12493*100</f>
      </c>
      <c r="Q12493">
        <f>H12492</f>
      </c>
      <c r="R12493">
        <f>I12492</f>
      </c>
      <c r="S12493">
        <f>H12493-H12492</f>
      </c>
      <c r="T12493">
        <f>I12493-I12492</f>
      </c>
      <c r="U12493">
        <f>(L12493-K12493)/(2*D12493*0.01)</f>
      </c>
    </row>
    <row r="12494">
      <c r="A12494" t="n">
        <v>2023</v>
      </c>
      <c r="B12494" t="inlineStr">
        <is>
          <t>00378628</t>
        </is>
      </c>
      <c r="C12494" t="inlineStr">
        <is>
          <t>KH바텍</t>
        </is>
      </c>
      <c r="D12494" t="n">
        <v>13220512463</v>
      </c>
      <c r="E12494" t="n">
        <v>901697118</v>
      </c>
      <c r="F12494" t="n">
        <v>1301132795</v>
      </c>
      <c r="G12494" t="n">
        <v>522727154</v>
      </c>
      <c r="H12494" t="n">
        <v>5.025</v>
      </c>
      <c r="I12494" t="n">
        <v>4.82</v>
      </c>
    </row>
    <row r="12495">
      <c r="A12495" t="n">
        <v>2024</v>
      </c>
      <c r="B12495" t="inlineStr">
        <is>
          <t>00378628</t>
        </is>
      </c>
      <c r="C12495" t="inlineStr">
        <is>
          <t>KH바텍</t>
        </is>
      </c>
      <c r="D12495" t="n">
        <v>16974378965</v>
      </c>
      <c r="E12495" t="n">
        <v>1303417416</v>
      </c>
      <c r="F12495" t="n">
        <v>744287722</v>
      </c>
      <c r="G12495" t="n">
        <v>247407722</v>
      </c>
      <c r="H12495" t="n">
        <v>4.4</v>
      </c>
      <c r="I12495" t="n">
        <v>4.96</v>
      </c>
      <c r="O12495">
        <f>D12494</f>
      </c>
      <c r="P12495">
        <f>(E12495-F12495+G12495)/O12495*100</f>
      </c>
      <c r="Q12495">
        <f>H12494</f>
      </c>
      <c r="R12495">
        <f>I12494</f>
      </c>
      <c r="S12495">
        <f>H12495-H12494</f>
      </c>
      <c r="T12495">
        <f>I12495-I12494</f>
      </c>
    </row>
    <row r="12496">
      <c r="A12496" t="n">
        <v>2025</v>
      </c>
      <c r="B12496" t="inlineStr">
        <is>
          <t>00378628</t>
        </is>
      </c>
      <c r="C12496" t="inlineStr">
        <is>
          <t>KH바텍</t>
        </is>
      </c>
      <c r="D12496" t="n">
        <v>18451092453</v>
      </c>
      <c r="E12496" t="n">
        <v>1700163350</v>
      </c>
      <c r="F12496" t="n">
        <v>198469434</v>
      </c>
      <c r="G12496" t="n">
        <v>267219732</v>
      </c>
      <c r="H12496" t="n">
        <v>4.47</v>
      </c>
      <c r="I12496" t="n">
        <v>4.96</v>
      </c>
      <c r="O12496">
        <f>D12495</f>
      </c>
      <c r="P12496">
        <f>(E12496-F12496+G12496)/O12496*100</f>
      </c>
      <c r="Q12496">
        <f>H12495</f>
      </c>
      <c r="R12496">
        <f>I12495</f>
      </c>
      <c r="S12496">
        <f>H12496-H12495</f>
      </c>
      <c r="T12496">
        <f>I12496-I12495</f>
      </c>
    </row>
    <row r="12497">
      <c r="A12497" t="n">
        <v>2014</v>
      </c>
      <c r="B12497" t="inlineStr">
        <is>
          <t>00379229</t>
        </is>
      </c>
      <c r="C12497" t="inlineStr">
        <is>
          <t>에스에이티</t>
        </is>
      </c>
      <c r="D12497" t="n">
        <v>669314000</v>
      </c>
      <c r="E12497" t="n">
        <v>27456000</v>
      </c>
      <c r="F12497" t="n">
        <v>120995000</v>
      </c>
      <c r="G12497" t="n">
        <v>3133000</v>
      </c>
    </row>
    <row r="12498">
      <c r="A12498" t="n">
        <v>2015</v>
      </c>
      <c r="B12498" t="inlineStr">
        <is>
          <t>00379229</t>
        </is>
      </c>
      <c r="C12498" t="inlineStr">
        <is>
          <t>에스에이티</t>
        </is>
      </c>
      <c r="D12498" t="n">
        <v>856235000</v>
      </c>
      <c r="E12498" t="n">
        <v>222368000</v>
      </c>
      <c r="F12498" t="n">
        <v>65958000</v>
      </c>
      <c r="G12498" t="n">
        <v>30511000</v>
      </c>
      <c r="O12498">
        <f>D12497</f>
      </c>
      <c r="P12498">
        <f>(E12498-F12498+G12498)/O12498*100</f>
      </c>
    </row>
    <row r="12499">
      <c r="A12499" t="n">
        <v>2016</v>
      </c>
      <c r="B12499" t="inlineStr">
        <is>
          <t>00379229</t>
        </is>
      </c>
      <c r="C12499" t="inlineStr">
        <is>
          <t>에스에이티</t>
        </is>
      </c>
      <c r="D12499" t="n">
        <v>797014000</v>
      </c>
      <c r="E12499" t="n">
        <v>113022000</v>
      </c>
      <c r="F12499" t="n">
        <v>187751000</v>
      </c>
      <c r="G12499" t="n">
        <v>15508000</v>
      </c>
      <c r="O12499">
        <f>D12498</f>
      </c>
      <c r="P12499">
        <f>(E12499-F12499+G12499)/O12499*100</f>
      </c>
    </row>
    <row r="12500">
      <c r="A12500" t="n">
        <v>2017</v>
      </c>
      <c r="B12500" t="inlineStr">
        <is>
          <t>00379229</t>
        </is>
      </c>
      <c r="C12500" t="inlineStr">
        <is>
          <t>에스에이티</t>
        </is>
      </c>
      <c r="D12500" t="n">
        <v>3558605000</v>
      </c>
      <c r="E12500" t="n">
        <v>164736000</v>
      </c>
      <c r="F12500" t="n">
        <v>41344000</v>
      </c>
      <c r="G12500" t="n">
        <v>52073000</v>
      </c>
      <c r="O12500">
        <f>D12499</f>
      </c>
      <c r="P12500">
        <f>(E12500-F12500+G12500)/O12500*100</f>
      </c>
    </row>
    <row r="12501">
      <c r="A12501" t="n">
        <v>2018</v>
      </c>
      <c r="B12501" t="inlineStr">
        <is>
          <t>00379229</t>
        </is>
      </c>
      <c r="C12501" t="inlineStr">
        <is>
          <t>에스에이티</t>
        </is>
      </c>
      <c r="D12501" t="n">
        <v>4384436000</v>
      </c>
      <c r="E12501" t="n">
        <v>716485000</v>
      </c>
      <c r="F12501" t="n">
        <v>317137000</v>
      </c>
      <c r="G12501" t="n">
        <v>94824000</v>
      </c>
      <c r="O12501">
        <f>D12500</f>
      </c>
      <c r="P12501">
        <f>(E12501-F12501+G12501)/O12501*100</f>
      </c>
    </row>
    <row r="12502">
      <c r="A12502" t="n">
        <v>2019</v>
      </c>
      <c r="B12502" t="inlineStr">
        <is>
          <t>00379229</t>
        </is>
      </c>
      <c r="C12502" t="inlineStr">
        <is>
          <t>에스에이티</t>
        </is>
      </c>
      <c r="D12502" t="n">
        <v>4927417000</v>
      </c>
      <c r="E12502" t="n">
        <v>738780000</v>
      </c>
      <c r="F12502" t="n">
        <v>511681000</v>
      </c>
      <c r="G12502" t="n">
        <v>90009000</v>
      </c>
      <c r="H12502" t="n">
        <v>2.38</v>
      </c>
      <c r="I12502" t="n">
        <v>3.82</v>
      </c>
      <c r="K12502" t="n">
        <v>-93000000</v>
      </c>
      <c r="L12502" t="n">
        <v>108000000</v>
      </c>
      <c r="M12502" t="n">
        <v>107000000</v>
      </c>
      <c r="N12502" t="n">
        <v>-94000000</v>
      </c>
      <c r="O12502">
        <f>D12501</f>
      </c>
      <c r="P12502">
        <f>(E12502-F12502+G12502)/O12502*100</f>
      </c>
      <c r="U12502">
        <f>(L12502-K12502)/(2*D12502*0.01)</f>
      </c>
      <c r="V12502">
        <f>(L12502+K12502)/(D12502*0.0001)</f>
      </c>
    </row>
    <row r="12503">
      <c r="A12503" t="n">
        <v>2020</v>
      </c>
      <c r="B12503" t="inlineStr">
        <is>
          <t>00379229</t>
        </is>
      </c>
      <c r="C12503" t="inlineStr">
        <is>
          <t>에스에이티</t>
        </is>
      </c>
      <c r="D12503" t="n">
        <v>4946415000</v>
      </c>
      <c r="E12503" t="n">
        <v>773277000</v>
      </c>
      <c r="F12503" t="n">
        <v>493601000</v>
      </c>
      <c r="G12503" t="n">
        <v>120184000</v>
      </c>
      <c r="H12503" t="n">
        <v>2.155</v>
      </c>
      <c r="I12503" t="n">
        <v>3.425</v>
      </c>
      <c r="O12503">
        <f>D12502</f>
      </c>
      <c r="P12503">
        <f>(E12503-F12503+G12503)/O12503*100</f>
      </c>
      <c r="Q12503">
        <f>H12502</f>
      </c>
      <c r="R12503">
        <f>I12502</f>
      </c>
      <c r="S12503">
        <f>H12503-H12502</f>
      </c>
      <c r="T12503">
        <f>I12503-I12502</f>
      </c>
    </row>
    <row r="12504">
      <c r="A12504" t="n">
        <v>2021</v>
      </c>
      <c r="B12504" t="inlineStr">
        <is>
          <t>00379229</t>
        </is>
      </c>
      <c r="C12504" t="inlineStr">
        <is>
          <t>에스에이티</t>
        </is>
      </c>
      <c r="D12504" t="n">
        <v>4410302000</v>
      </c>
      <c r="E12504" t="n">
        <v>737653000</v>
      </c>
      <c r="F12504" t="n">
        <v>1101416000</v>
      </c>
      <c r="G12504" t="n">
        <v>99054000</v>
      </c>
      <c r="H12504" t="n">
        <v>2.985</v>
      </c>
      <c r="I12504" t="n">
        <v>3.51</v>
      </c>
      <c r="K12504" t="n">
        <v>-414369988</v>
      </c>
      <c r="L12504" t="n">
        <v>472324814</v>
      </c>
      <c r="M12504" t="n">
        <v>472324814</v>
      </c>
      <c r="N12504" t="n">
        <v>-414369988</v>
      </c>
      <c r="O12504">
        <f>D12503</f>
      </c>
      <c r="P12504">
        <f>(E12504-F12504+G12504)/O12504*100</f>
      </c>
      <c r="Q12504">
        <f>H12503</f>
      </c>
      <c r="R12504">
        <f>I12503</f>
      </c>
      <c r="S12504">
        <f>H12504-H12503</f>
      </c>
      <c r="T12504">
        <f>I12504-I12503</f>
      </c>
      <c r="U12504">
        <f>(L12504-K12504)/(2*D12504*0.01)</f>
      </c>
      <c r="V12504">
        <f>(L12504+K12504)/(D12504*0.0001)</f>
      </c>
    </row>
    <row r="12505">
      <c r="A12505" t="n">
        <v>2022</v>
      </c>
      <c r="B12505" t="inlineStr">
        <is>
          <t>00379229</t>
        </is>
      </c>
      <c r="C12505" t="inlineStr">
        <is>
          <t>에스에이티</t>
        </is>
      </c>
      <c r="D12505" t="n">
        <v>3991574000</v>
      </c>
      <c r="E12505" t="n">
        <v>647775000</v>
      </c>
      <c r="F12505" t="n">
        <v>722917000</v>
      </c>
      <c r="G12505" t="n">
        <v>105661000</v>
      </c>
      <c r="H12505" t="n">
        <v>5.49</v>
      </c>
      <c r="I12505" t="n">
        <v>3.83</v>
      </c>
      <c r="O12505">
        <f>D12504</f>
      </c>
      <c r="P12505">
        <f>(E12505-F12505+G12505)/O12505*100</f>
      </c>
      <c r="Q12505">
        <f>H12504</f>
      </c>
      <c r="R12505">
        <f>I12504</f>
      </c>
      <c r="S12505">
        <f>H12505-H12504</f>
      </c>
      <c r="T12505">
        <f>I12505-I12504</f>
      </c>
    </row>
    <row r="12506">
      <c r="A12506" t="n">
        <v>2023</v>
      </c>
      <c r="B12506" t="inlineStr">
        <is>
          <t>00379229</t>
        </is>
      </c>
      <c r="C12506" t="inlineStr">
        <is>
          <t>에스에이티</t>
        </is>
      </c>
      <c r="D12506" t="n">
        <v>4618557000</v>
      </c>
      <c r="E12506" t="n">
        <v>611830000</v>
      </c>
      <c r="F12506" t="n">
        <v>331180000</v>
      </c>
      <c r="G12506" t="n">
        <v>161965000</v>
      </c>
      <c r="H12506" t="n">
        <v>4.605</v>
      </c>
      <c r="I12506" t="n">
        <v>3.62</v>
      </c>
      <c r="K12506" t="n">
        <v>-262353970</v>
      </c>
      <c r="L12506" t="n">
        <v>300206405</v>
      </c>
      <c r="M12506" t="n">
        <v>305146180</v>
      </c>
      <c r="N12506" t="n">
        <v>-272394863</v>
      </c>
      <c r="O12506">
        <f>D12505</f>
      </c>
      <c r="P12506">
        <f>(E12506-F12506+G12506)/O12506*100</f>
      </c>
      <c r="Q12506">
        <f>H12505</f>
      </c>
      <c r="R12506">
        <f>I12505</f>
      </c>
      <c r="S12506">
        <f>H12506-H12505</f>
      </c>
      <c r="T12506">
        <f>I12506-I12505</f>
      </c>
      <c r="U12506">
        <f>(L12506-K12506)/(2*D12506*0.01)</f>
      </c>
      <c r="V12506">
        <f>(L12506+K12506)/(D12506*0.0001)</f>
      </c>
    </row>
    <row r="12507">
      <c r="A12507" t="n">
        <v>2024</v>
      </c>
      <c r="B12507" t="inlineStr">
        <is>
          <t>00379229</t>
        </is>
      </c>
      <c r="C12507" t="inlineStr">
        <is>
          <t>에스에이티</t>
        </is>
      </c>
      <c r="D12507" t="n">
        <v>4228973000</v>
      </c>
      <c r="E12507" t="n">
        <v>589915000</v>
      </c>
      <c r="F12507" t="n">
        <v>1332632000</v>
      </c>
      <c r="G12507" t="n">
        <v>137100000</v>
      </c>
      <c r="H12507" t="n">
        <v>4.01</v>
      </c>
      <c r="I12507" t="n">
        <v>3.485</v>
      </c>
      <c r="K12507" t="n">
        <v>-198360710</v>
      </c>
      <c r="L12507" t="n">
        <v>228244022</v>
      </c>
      <c r="M12507" t="n">
        <v>228364542</v>
      </c>
      <c r="N12507" t="n">
        <v>-207420657</v>
      </c>
      <c r="O12507">
        <f>D12506</f>
      </c>
      <c r="P12507">
        <f>(E12507-F12507+G12507)/O12507*100</f>
      </c>
      <c r="Q12507">
        <f>H12506</f>
      </c>
      <c r="R12507">
        <f>I12506</f>
      </c>
      <c r="S12507">
        <f>H12507-H12506</f>
      </c>
      <c r="T12507">
        <f>I12507-I12506</f>
      </c>
      <c r="U12507">
        <f>(L12507-K12507)/(2*D12507*0.01)</f>
      </c>
      <c r="V12507">
        <f>(L12507+K12507)/(D12507*0.0001)</f>
      </c>
    </row>
    <row r="12508">
      <c r="A12508" t="n">
        <v>2025</v>
      </c>
      <c r="B12508" t="inlineStr">
        <is>
          <t>00379229</t>
        </is>
      </c>
      <c r="C12508" t="inlineStr">
        <is>
          <t>에스에이티</t>
        </is>
      </c>
      <c r="D12508" t="n">
        <v>4050597000</v>
      </c>
      <c r="E12508" t="n">
        <v>620852000</v>
      </c>
      <c r="F12508" t="n">
        <v>638548000</v>
      </c>
      <c r="G12508" t="n">
        <v>125644000</v>
      </c>
      <c r="H12508" t="n">
        <v>4.535</v>
      </c>
      <c r="I12508" t="n">
        <v>3.4</v>
      </c>
      <c r="K12508" t="n">
        <v>-231093744</v>
      </c>
      <c r="L12508" t="n">
        <v>259238080</v>
      </c>
      <c r="M12508" t="n">
        <v>263138705</v>
      </c>
      <c r="N12508" t="n">
        <v>-235138764</v>
      </c>
      <c r="O12508">
        <f>D12507</f>
      </c>
      <c r="P12508">
        <f>(E12508-F12508+G12508)/O12508*100</f>
      </c>
      <c r="Q12508">
        <f>H12507</f>
      </c>
      <c r="R12508">
        <f>I12507</f>
      </c>
      <c r="S12508">
        <f>H12508-H12507</f>
      </c>
      <c r="T12508">
        <f>I12508-I12507</f>
      </c>
      <c r="U12508">
        <f>(L12508-K12508)/(2*D12508*0.01)</f>
      </c>
      <c r="V12508">
        <f>(L12508+K12508)/(D12508*0.0001)</f>
      </c>
    </row>
    <row r="12509">
      <c r="A12509" t="n">
        <v>2014</v>
      </c>
      <c r="B12509" t="inlineStr">
        <is>
          <t>00380429</t>
        </is>
      </c>
      <c r="C12509" t="inlineStr">
        <is>
          <t>CMG제약</t>
        </is>
      </c>
      <c r="D12509" t="n">
        <v>1563629000</v>
      </c>
      <c r="E12509" t="n">
        <v>330741000</v>
      </c>
      <c r="F12509" t="n">
        <v>287063000</v>
      </c>
      <c r="G12509" t="n">
        <v>40497000</v>
      </c>
    </row>
    <row r="12510">
      <c r="A12510" t="n">
        <v>2015</v>
      </c>
      <c r="B12510" t="inlineStr">
        <is>
          <t>00380429</t>
        </is>
      </c>
      <c r="C12510" t="inlineStr">
        <is>
          <t>CMG제약</t>
        </is>
      </c>
      <c r="D12510" t="n">
        <v>2248883000</v>
      </c>
      <c r="E12510" t="n">
        <v>511460000</v>
      </c>
      <c r="F12510" t="n">
        <v>210359000</v>
      </c>
      <c r="G12510" t="n">
        <v>41767000</v>
      </c>
      <c r="H12510" t="n">
        <v>2.52</v>
      </c>
      <c r="I12510" t="n">
        <v>4</v>
      </c>
      <c r="O12510">
        <f>D12509</f>
      </c>
      <c r="P12510">
        <f>(E12510-F12510+G12510)/O12510*100</f>
      </c>
    </row>
    <row r="12511">
      <c r="A12511" t="n">
        <v>2016</v>
      </c>
      <c r="B12511" t="inlineStr">
        <is>
          <t>00380429</t>
        </is>
      </c>
      <c r="C12511" t="inlineStr">
        <is>
          <t>CMG제약</t>
        </is>
      </c>
      <c r="D12511" t="n">
        <v>2048036632</v>
      </c>
      <c r="E12511" t="n">
        <v>577351805</v>
      </c>
      <c r="F12511" t="n">
        <v>584666480</v>
      </c>
      <c r="G12511" t="n">
        <v>47853589</v>
      </c>
      <c r="H12511" t="n">
        <v>2.62</v>
      </c>
      <c r="I12511" t="n">
        <v>4.6</v>
      </c>
      <c r="K12511" t="n">
        <v>-141503365</v>
      </c>
      <c r="L12511" t="n">
        <v>163660114</v>
      </c>
      <c r="M12511" t="n">
        <v>158911423</v>
      </c>
      <c r="N12511" t="n">
        <v>-140406243</v>
      </c>
      <c r="O12511">
        <f>D12510</f>
      </c>
      <c r="P12511">
        <f>(E12511-F12511+G12511)/O12511*100</f>
      </c>
      <c r="Q12511">
        <f>H12510</f>
      </c>
      <c r="R12511">
        <f>I12510</f>
      </c>
      <c r="S12511">
        <f>H12511-H12510</f>
      </c>
      <c r="T12511">
        <f>I12511-I12510</f>
      </c>
      <c r="U12511">
        <f>(L12511-K12511)/(2*D12511*0.01)</f>
      </c>
      <c r="V12511">
        <f>(L12511+K12511)/(D12511*0.0001)</f>
      </c>
    </row>
    <row r="12512">
      <c r="A12512" t="n">
        <v>2017</v>
      </c>
      <c r="B12512" t="inlineStr">
        <is>
          <t>00380429</t>
        </is>
      </c>
      <c r="C12512" t="inlineStr">
        <is>
          <t>CMG제약</t>
        </is>
      </c>
      <c r="D12512" t="n">
        <v>2568445673</v>
      </c>
      <c r="E12512" t="n">
        <v>792038437</v>
      </c>
      <c r="F12512" t="n">
        <v>325407500</v>
      </c>
      <c r="G12512" t="n">
        <v>51328431</v>
      </c>
      <c r="H12512" t="n">
        <v>2.99</v>
      </c>
      <c r="I12512" t="n">
        <v>4.6</v>
      </c>
      <c r="K12512" t="n">
        <v>-162793570</v>
      </c>
      <c r="L12512" t="n">
        <v>187500087</v>
      </c>
      <c r="M12512" t="n">
        <v>182785843</v>
      </c>
      <c r="N12512" t="n">
        <v>-162080002</v>
      </c>
      <c r="O12512">
        <f>D12511</f>
      </c>
      <c r="P12512">
        <f>(E12512-F12512+G12512)/O12512*100</f>
      </c>
      <c r="Q12512">
        <f>H12511</f>
      </c>
      <c r="R12512">
        <f>I12511</f>
      </c>
      <c r="S12512">
        <f>H12512-H12511</f>
      </c>
      <c r="T12512">
        <f>I12512-I12511</f>
      </c>
      <c r="U12512">
        <f>(L12512-K12512)/(2*D12512*0.01)</f>
      </c>
      <c r="V12512">
        <f>(L12512+K12512)/(D12512*0.0001)</f>
      </c>
    </row>
    <row r="12513">
      <c r="A12513" t="n">
        <v>2018</v>
      </c>
      <c r="B12513" t="inlineStr">
        <is>
          <t>00380429</t>
        </is>
      </c>
      <c r="C12513" t="inlineStr">
        <is>
          <t>CMG제약</t>
        </is>
      </c>
      <c r="D12513" t="n">
        <v>3325190449</v>
      </c>
      <c r="E12513" t="n">
        <v>808713273</v>
      </c>
      <c r="F12513" t="n">
        <v>441688010</v>
      </c>
      <c r="G12513" t="n">
        <v>72436635</v>
      </c>
      <c r="H12513" t="n">
        <v>2.5</v>
      </c>
      <c r="I12513" t="n">
        <v>4.6</v>
      </c>
      <c r="K12513" t="n">
        <v>-223283313</v>
      </c>
      <c r="L12513" t="n">
        <v>258137461</v>
      </c>
      <c r="M12513" t="n">
        <v>250337962</v>
      </c>
      <c r="N12513" t="n">
        <v>-221313256</v>
      </c>
      <c r="O12513">
        <f>D12512</f>
      </c>
      <c r="P12513">
        <f>(E12513-F12513+G12513)/O12513*100</f>
      </c>
      <c r="Q12513">
        <f>H12512</f>
      </c>
      <c r="R12513">
        <f>I12512</f>
      </c>
      <c r="S12513">
        <f>H12513-H12512</f>
      </c>
      <c r="T12513">
        <f>I12513-I12512</f>
      </c>
      <c r="U12513">
        <f>(L12513-K12513)/(2*D12513*0.01)</f>
      </c>
      <c r="V12513">
        <f>(L12513+K12513)/(D12513*0.0001)</f>
      </c>
    </row>
    <row r="12514">
      <c r="A12514" t="n">
        <v>2019</v>
      </c>
      <c r="B12514" t="inlineStr">
        <is>
          <t>00380429</t>
        </is>
      </c>
      <c r="C12514" t="inlineStr">
        <is>
          <t>CMG제약</t>
        </is>
      </c>
      <c r="D12514" t="n">
        <v>4462806111</v>
      </c>
      <c r="E12514" t="n">
        <v>994013394</v>
      </c>
      <c r="F12514" t="n">
        <v>371045210</v>
      </c>
      <c r="G12514" t="n">
        <v>78594200</v>
      </c>
      <c r="H12514" t="n">
        <v>2.22</v>
      </c>
      <c r="I12514" t="n">
        <v>4.6</v>
      </c>
      <c r="K12514" t="n">
        <v>-360973006</v>
      </c>
      <c r="L12514" t="n">
        <v>424508674</v>
      </c>
      <c r="M12514" t="n">
        <v>410190385</v>
      </c>
      <c r="N12514" t="n">
        <v>-356801977</v>
      </c>
      <c r="O12514">
        <f>D12513</f>
      </c>
      <c r="P12514">
        <f>(E12514-F12514+G12514)/O12514*100</f>
      </c>
      <c r="Q12514">
        <f>H12513</f>
      </c>
      <c r="R12514">
        <f>I12513</f>
      </c>
      <c r="S12514">
        <f>H12514-H12513</f>
      </c>
      <c r="T12514">
        <f>I12514-I12513</f>
      </c>
      <c r="U12514">
        <f>(L12514-K12514)/(2*D12514*0.01)</f>
      </c>
      <c r="V12514">
        <f>(L12514+K12514)/(D12514*0.0001)</f>
      </c>
    </row>
    <row r="12515">
      <c r="A12515" t="n">
        <v>2020</v>
      </c>
      <c r="B12515" t="inlineStr">
        <is>
          <t>00380429</t>
        </is>
      </c>
      <c r="C12515" t="inlineStr">
        <is>
          <t>CMG제약</t>
        </is>
      </c>
      <c r="D12515" t="n">
        <v>4866928756</v>
      </c>
      <c r="E12515" t="n">
        <v>1258312498</v>
      </c>
      <c r="F12515" t="n">
        <v>536065966</v>
      </c>
      <c r="G12515" t="n">
        <v>86573727</v>
      </c>
      <c r="H12515" t="n">
        <v>2.19</v>
      </c>
      <c r="I12515" t="n">
        <v>4.03</v>
      </c>
      <c r="K12515" t="n">
        <v>-431883857</v>
      </c>
      <c r="L12515" t="n">
        <v>431883857</v>
      </c>
      <c r="M12515" t="n">
        <v>419657815</v>
      </c>
      <c r="N12515" t="n">
        <v>-366859816</v>
      </c>
      <c r="O12515">
        <f>D12514</f>
      </c>
      <c r="P12515">
        <f>(E12515-F12515+G12515)/O12515*100</f>
      </c>
      <c r="Q12515">
        <f>H12514</f>
      </c>
      <c r="R12515">
        <f>I12514</f>
      </c>
      <c r="S12515">
        <f>H12515-H12514</f>
      </c>
      <c r="T12515">
        <f>I12515-I12514</f>
      </c>
      <c r="U12515">
        <f>(L12515-K12515)/(2*D12515*0.01)</f>
      </c>
    </row>
    <row r="12516">
      <c r="A12516" t="n">
        <v>2021</v>
      </c>
      <c r="B12516" t="inlineStr">
        <is>
          <t>00380429</t>
        </is>
      </c>
      <c r="C12516" t="inlineStr">
        <is>
          <t>CMG제약</t>
        </is>
      </c>
      <c r="D12516" t="n">
        <v>5543137227</v>
      </c>
      <c r="E12516" t="n">
        <v>1225534856</v>
      </c>
      <c r="F12516" t="n">
        <v>609247460</v>
      </c>
      <c r="G12516" t="n">
        <v>92503209</v>
      </c>
      <c r="H12516" t="n">
        <v>2.7</v>
      </c>
      <c r="I12516" t="n">
        <v>4.4</v>
      </c>
      <c r="K12516" t="n">
        <v>-478631738</v>
      </c>
      <c r="L12516" t="n">
        <v>478631738</v>
      </c>
      <c r="M12516" t="n">
        <v>465907337</v>
      </c>
      <c r="N12516" t="n">
        <v>-409794785</v>
      </c>
      <c r="O12516">
        <f>D12515</f>
      </c>
      <c r="P12516">
        <f>(E12516-F12516+G12516)/O12516*100</f>
      </c>
      <c r="Q12516">
        <f>H12515</f>
      </c>
      <c r="R12516">
        <f>I12515</f>
      </c>
      <c r="S12516">
        <f>H12516-H12515</f>
      </c>
      <c r="T12516">
        <f>I12516-I12515</f>
      </c>
      <c r="U12516">
        <f>(L12516-K12516)/(2*D12516*0.01)</f>
      </c>
    </row>
    <row r="12517">
      <c r="A12517" t="n">
        <v>2022</v>
      </c>
      <c r="B12517" t="inlineStr">
        <is>
          <t>00380429</t>
        </is>
      </c>
      <c r="C12517" t="inlineStr">
        <is>
          <t>CMG제약</t>
        </is>
      </c>
      <c r="D12517" t="n">
        <v>5072395253</v>
      </c>
      <c r="E12517" t="n">
        <v>1263695157</v>
      </c>
      <c r="F12517" t="n">
        <v>1103634844</v>
      </c>
      <c r="G12517" t="n">
        <v>138025907</v>
      </c>
      <c r="H12517" t="n">
        <v>5.26</v>
      </c>
      <c r="I12517" t="n">
        <v>4.4</v>
      </c>
      <c r="K12517" t="n">
        <v>-317303275</v>
      </c>
      <c r="L12517" t="n">
        <v>364583915</v>
      </c>
      <c r="M12517" t="n">
        <v>364510956</v>
      </c>
      <c r="N12517" t="n">
        <v>-322949158</v>
      </c>
      <c r="O12517">
        <f>D12516</f>
      </c>
      <c r="P12517">
        <f>(E12517-F12517+G12517)/O12517*100</f>
      </c>
      <c r="Q12517">
        <f>H12516</f>
      </c>
      <c r="R12517">
        <f>I12516</f>
      </c>
      <c r="S12517">
        <f>H12517-H12516</f>
      </c>
      <c r="T12517">
        <f>I12517-I12516</f>
      </c>
      <c r="U12517">
        <f>(L12517-K12517)/(2*D12517*0.01)</f>
      </c>
      <c r="V12517">
        <f>(L12517+K12517)/(D12517*0.0001)</f>
      </c>
    </row>
    <row r="12518">
      <c r="A12518" t="n">
        <v>2023</v>
      </c>
      <c r="B12518" t="inlineStr">
        <is>
          <t>00380429</t>
        </is>
      </c>
      <c r="C12518" t="inlineStr">
        <is>
          <t>CMG제약</t>
        </is>
      </c>
      <c r="D12518" t="n">
        <v>7061618408</v>
      </c>
      <c r="E12518" t="n">
        <v>1281118243</v>
      </c>
      <c r="F12518" t="n">
        <v>944955020</v>
      </c>
      <c r="G12518" t="n">
        <v>220401407</v>
      </c>
      <c r="H12518" t="n">
        <v>4.585</v>
      </c>
      <c r="I12518" t="n">
        <v>5.36</v>
      </c>
      <c r="K12518" t="n">
        <v>-483557950</v>
      </c>
      <c r="L12518" t="n">
        <v>562172339</v>
      </c>
      <c r="M12518" t="n">
        <v>56916894</v>
      </c>
      <c r="N12518" t="n">
        <v>-483038301</v>
      </c>
      <c r="O12518">
        <f>D12517</f>
      </c>
      <c r="P12518">
        <f>(E12518-F12518+G12518)/O12518*100</f>
      </c>
      <c r="Q12518">
        <f>H12517</f>
      </c>
      <c r="R12518">
        <f>I12517</f>
      </c>
      <c r="S12518">
        <f>H12518-H12517</f>
      </c>
      <c r="T12518">
        <f>I12518-I12517</f>
      </c>
      <c r="U12518">
        <f>(L12518-K12518)/(2*D12518*0.01)</f>
      </c>
      <c r="V12518">
        <f>(L12518+K12518)/(D12518*0.0001)</f>
      </c>
    </row>
    <row r="12519">
      <c r="A12519" t="n">
        <v>2024</v>
      </c>
      <c r="B12519" t="inlineStr">
        <is>
          <t>00380429</t>
        </is>
      </c>
      <c r="C12519" t="inlineStr">
        <is>
          <t>CMG제약</t>
        </is>
      </c>
      <c r="D12519" t="n">
        <v>8233206730</v>
      </c>
      <c r="E12519" t="n">
        <v>1746300861</v>
      </c>
      <c r="F12519" t="n">
        <v>888136629</v>
      </c>
      <c r="G12519" t="n">
        <v>256346667</v>
      </c>
      <c r="H12519" t="n">
        <v>4.265</v>
      </c>
      <c r="I12519" t="n">
        <v>5.825</v>
      </c>
      <c r="K12519" t="n">
        <v>-567133330</v>
      </c>
      <c r="L12519" t="n">
        <v>658687721</v>
      </c>
      <c r="M12519" t="n">
        <v>638906223</v>
      </c>
      <c r="N12519" t="n">
        <v>-562088625</v>
      </c>
      <c r="O12519">
        <f>D12518</f>
      </c>
      <c r="P12519">
        <f>(E12519-F12519+G12519)/O12519*100</f>
      </c>
      <c r="Q12519">
        <f>H12518</f>
      </c>
      <c r="R12519">
        <f>I12518</f>
      </c>
      <c r="S12519">
        <f>H12519-H12518</f>
      </c>
      <c r="T12519">
        <f>I12519-I12518</f>
      </c>
      <c r="U12519">
        <f>(L12519-K12519)/(2*D12519*0.01)</f>
      </c>
      <c r="V12519">
        <f>(L12519+K12519)/(D12519*0.0001)</f>
      </c>
    </row>
    <row r="12520">
      <c r="A12520" t="n">
        <v>2025</v>
      </c>
      <c r="B12520" t="inlineStr">
        <is>
          <t>00380429</t>
        </is>
      </c>
      <c r="C12520" t="inlineStr">
        <is>
          <t>CMG제약</t>
        </is>
      </c>
      <c r="D12520" t="n">
        <v>5891565878</v>
      </c>
      <c r="E12520" t="n">
        <v>1553816021</v>
      </c>
      <c r="F12520" t="n">
        <v>1866138784</v>
      </c>
      <c r="G12520" t="n">
        <v>258649315</v>
      </c>
      <c r="H12520" t="n">
        <v>4.635</v>
      </c>
      <c r="I12520" t="n">
        <v>7.135</v>
      </c>
      <c r="K12520" t="n">
        <v>-385234772</v>
      </c>
      <c r="L12520" t="n">
        <v>445163511</v>
      </c>
      <c r="M12520" t="n">
        <v>436781179</v>
      </c>
      <c r="N12520" t="n">
        <v>-385449939</v>
      </c>
      <c r="O12520">
        <f>D12519</f>
      </c>
      <c r="P12520">
        <f>(E12520-F12520+G12520)/O12520*100</f>
      </c>
      <c r="Q12520">
        <f>H12519</f>
      </c>
      <c r="R12520">
        <f>I12519</f>
      </c>
      <c r="S12520">
        <f>H12520-H12519</f>
      </c>
      <c r="T12520">
        <f>I12520-I12519</f>
      </c>
      <c r="U12520">
        <f>(L12520-K12520)/(2*D12520*0.01)</f>
      </c>
      <c r="V12520">
        <f>(L12520+K12520)/(D12520*0.0001)</f>
      </c>
    </row>
    <row r="12521">
      <c r="A12521" t="n">
        <v>2024</v>
      </c>
      <c r="B12521" t="inlineStr">
        <is>
          <t>00381756</t>
        </is>
      </c>
      <c r="C12521" t="inlineStr">
        <is>
          <t>티씨머티리얼즈</t>
        </is>
      </c>
      <c r="D12521" t="n">
        <v>399451061</v>
      </c>
      <c r="E12521" t="n">
        <v>65154918</v>
      </c>
      <c r="F12521" t="n">
        <v>70314580</v>
      </c>
      <c r="G12521" t="n">
        <v>3430407</v>
      </c>
      <c r="H12521" t="n">
        <v>4.46</v>
      </c>
      <c r="I12521" t="n">
        <v>4.25</v>
      </c>
      <c r="K12521" t="n">
        <v>-17807528</v>
      </c>
      <c r="L12521" t="n">
        <v>17807528</v>
      </c>
      <c r="M12521" t="n">
        <v>16976670</v>
      </c>
      <c r="N12521" t="n">
        <v>-16976670</v>
      </c>
      <c r="U12521">
        <f>(L12521-K12521)/(2*D12521*0.01)</f>
      </c>
    </row>
    <row r="12522">
      <c r="A12522" t="n">
        <v>2025</v>
      </c>
      <c r="B12522" t="inlineStr">
        <is>
          <t>00381756</t>
        </is>
      </c>
      <c r="C12522" t="inlineStr">
        <is>
          <t>티씨머티리얼즈</t>
        </is>
      </c>
      <c r="D12522" t="n">
        <v>531437223</v>
      </c>
      <c r="E12522" t="n">
        <v>233615860</v>
      </c>
      <c r="F12522" t="n">
        <v>79614340</v>
      </c>
      <c r="G12522" t="n">
        <v>15611808</v>
      </c>
      <c r="H12522" t="n">
        <v>4.9</v>
      </c>
      <c r="I12522" t="n">
        <v>4.28</v>
      </c>
      <c r="K12522" t="n">
        <v>-31354796</v>
      </c>
      <c r="L12522" t="n">
        <v>31354796</v>
      </c>
      <c r="M12522" t="n">
        <v>28059885</v>
      </c>
      <c r="N12522" t="n">
        <v>-28059885</v>
      </c>
      <c r="O12522">
        <f>D12521</f>
      </c>
      <c r="P12522">
        <f>(E12522-F12522+G12522)/O12522*100</f>
      </c>
      <c r="Q12522">
        <f>H12521</f>
      </c>
      <c r="R12522">
        <f>I12521</f>
      </c>
      <c r="S12522">
        <f>H12522-H12521</f>
      </c>
      <c r="T12522">
        <f>I12522-I12521</f>
      </c>
      <c r="U12522">
        <f>(L12522-K12522)/(2*D12522*0.01)</f>
      </c>
    </row>
    <row r="12523">
      <c r="A12523" t="n">
        <v>2014</v>
      </c>
      <c r="B12523" t="inlineStr">
        <is>
          <t>00382001</t>
        </is>
      </c>
      <c r="C12523" t="inlineStr">
        <is>
          <t>한국수력원자력</t>
        </is>
      </c>
      <c r="D12523" t="n">
        <v>367784000000</v>
      </c>
      <c r="E12523" t="n">
        <v>44597000000</v>
      </c>
      <c r="F12523" t="n">
        <v>8084000000</v>
      </c>
      <c r="G12523" t="n">
        <v>11732000000</v>
      </c>
      <c r="H12523" t="n">
        <v>2.87</v>
      </c>
      <c r="I12523" t="n">
        <v>5.3</v>
      </c>
    </row>
    <row r="12524">
      <c r="A12524" t="n">
        <v>2015</v>
      </c>
      <c r="B12524" t="inlineStr">
        <is>
          <t>00382001</t>
        </is>
      </c>
      <c r="C12524" t="inlineStr">
        <is>
          <t>한국수력원자력</t>
        </is>
      </c>
      <c r="D12524" t="n">
        <v>453019000000</v>
      </c>
      <c r="E12524" t="n">
        <v>58193000000</v>
      </c>
      <c r="F12524" t="n">
        <v>9431000000</v>
      </c>
      <c r="G12524" t="n">
        <v>11345000000</v>
      </c>
      <c r="H12524" t="n">
        <v>2.425</v>
      </c>
      <c r="I12524" t="n">
        <v>4.65</v>
      </c>
      <c r="O12524">
        <f>D12523</f>
      </c>
      <c r="P12524">
        <f>(E12524-F12524+G12524)/O12524*100</f>
      </c>
      <c r="Q12524">
        <f>H12523</f>
      </c>
      <c r="R12524">
        <f>I12523</f>
      </c>
      <c r="S12524">
        <f>H12524-H12523</f>
      </c>
      <c r="T12524">
        <f>I12524-I12523</f>
      </c>
    </row>
    <row r="12525">
      <c r="A12525" t="n">
        <v>2016</v>
      </c>
      <c r="B12525" t="inlineStr">
        <is>
          <t>00382001</t>
        </is>
      </c>
      <c r="C12525" t="inlineStr">
        <is>
          <t>한국수력원자력</t>
        </is>
      </c>
      <c r="D12525" t="n">
        <v>597572000000</v>
      </c>
      <c r="E12525" t="n">
        <v>74695000000</v>
      </c>
      <c r="F12525" t="n">
        <v>17760000000</v>
      </c>
      <c r="G12525" t="n">
        <v>12533000000</v>
      </c>
      <c r="H12525" t="n">
        <v>2.46</v>
      </c>
      <c r="I12525" t="n">
        <v>4.65</v>
      </c>
      <c r="O12525">
        <f>D12524</f>
      </c>
      <c r="P12525">
        <f>(E12525-F12525+G12525)/O12525*100</f>
      </c>
      <c r="Q12525">
        <f>H12524</f>
      </c>
      <c r="R12525">
        <f>I12524</f>
      </c>
      <c r="S12525">
        <f>H12525-H12524</f>
      </c>
      <c r="T12525">
        <f>I12525-I12524</f>
      </c>
    </row>
    <row r="12526">
      <c r="A12526" t="n">
        <v>2017</v>
      </c>
      <c r="B12526" t="inlineStr">
        <is>
          <t>00382001</t>
        </is>
      </c>
      <c r="C12526" t="inlineStr">
        <is>
          <t>한국수력원자력</t>
        </is>
      </c>
      <c r="D12526" t="n">
        <v>633643000000</v>
      </c>
      <c r="E12526" t="n">
        <v>86308000000</v>
      </c>
      <c r="F12526" t="n">
        <v>28967000000</v>
      </c>
      <c r="G12526" t="n">
        <v>16288000000</v>
      </c>
      <c r="H12526" t="n">
        <v>2.805</v>
      </c>
      <c r="I12526" t="n">
        <v>4.335</v>
      </c>
      <c r="O12526">
        <f>D12525</f>
      </c>
      <c r="P12526">
        <f>(E12526-F12526+G12526)/O12526*100</f>
      </c>
      <c r="Q12526">
        <f>H12525</f>
      </c>
      <c r="R12526">
        <f>I12525</f>
      </c>
      <c r="S12526">
        <f>H12526-H12525</f>
      </c>
      <c r="T12526">
        <f>I12526-I12525</f>
      </c>
    </row>
    <row r="12527">
      <c r="A12527" t="n">
        <v>2018</v>
      </c>
      <c r="B12527" t="inlineStr">
        <is>
          <t>00382001</t>
        </is>
      </c>
      <c r="C12527" t="inlineStr">
        <is>
          <t>한국수력원자력</t>
        </is>
      </c>
      <c r="D12527" t="n">
        <v>743258000000</v>
      </c>
      <c r="E12527" t="n">
        <v>81003000000</v>
      </c>
      <c r="F12527" t="n">
        <v>19348000000</v>
      </c>
      <c r="G12527" t="n">
        <v>18620000000</v>
      </c>
      <c r="H12527" t="n">
        <v>2.285</v>
      </c>
      <c r="I12527" t="n">
        <v>4.335</v>
      </c>
      <c r="O12527">
        <f>D12526</f>
      </c>
      <c r="P12527">
        <f>(E12527-F12527+G12527)/O12527*100</f>
      </c>
      <c r="Q12527">
        <f>H12526</f>
      </c>
      <c r="R12527">
        <f>I12526</f>
      </c>
      <c r="S12527">
        <f>H12527-H12526</f>
      </c>
      <c r="T12527">
        <f>I12527-I12526</f>
      </c>
    </row>
    <row r="12528">
      <c r="A12528" t="n">
        <v>2019</v>
      </c>
      <c r="B12528" t="inlineStr">
        <is>
          <t>00382001</t>
        </is>
      </c>
      <c r="C12528" t="inlineStr">
        <is>
          <t>한국수력원자력</t>
        </is>
      </c>
      <c r="D12528" t="n">
        <v>833435000000</v>
      </c>
      <c r="E12528" t="n">
        <v>93689000000</v>
      </c>
      <c r="F12528" t="n">
        <v>22691000000</v>
      </c>
      <c r="G12528" t="n">
        <v>18355000000</v>
      </c>
      <c r="H12528" t="n">
        <v>2.335</v>
      </c>
      <c r="I12528" t="n">
        <v>3.975</v>
      </c>
      <c r="O12528">
        <f>D12527</f>
      </c>
      <c r="P12528">
        <f>(E12528-F12528+G12528)/O12528*100</f>
      </c>
      <c r="Q12528">
        <f>H12527</f>
      </c>
      <c r="R12528">
        <f>I12527</f>
      </c>
      <c r="S12528">
        <f>H12528-H12527</f>
      </c>
      <c r="T12528">
        <f>I12528-I12527</f>
      </c>
    </row>
    <row r="12529">
      <c r="A12529" t="n">
        <v>2020</v>
      </c>
      <c r="B12529" t="inlineStr">
        <is>
          <t>00382001</t>
        </is>
      </c>
      <c r="C12529" t="inlineStr">
        <is>
          <t>한국수력원자력</t>
        </is>
      </c>
      <c r="D12529" t="n">
        <v>856105000000</v>
      </c>
      <c r="E12529" t="n">
        <v>24994000000</v>
      </c>
      <c r="F12529" t="n">
        <v>7260000000</v>
      </c>
      <c r="G12529" t="n">
        <v>4227000000</v>
      </c>
      <c r="H12529" t="n">
        <v>2.795</v>
      </c>
      <c r="I12529" t="n">
        <v>3.975</v>
      </c>
      <c r="O12529">
        <f>D12528</f>
      </c>
      <c r="P12529">
        <f>(E12529-F12529+G12529)/O12529*100</f>
      </c>
      <c r="Q12529">
        <f>H12528</f>
      </c>
      <c r="R12529">
        <f>I12528</f>
      </c>
      <c r="S12529">
        <f>H12529-H12528</f>
      </c>
      <c r="T12529">
        <f>I12529-I12528</f>
      </c>
    </row>
    <row r="12530">
      <c r="A12530" t="n">
        <v>2021</v>
      </c>
      <c r="B12530" t="inlineStr">
        <is>
          <t>00382001</t>
        </is>
      </c>
      <c r="C12530" t="inlineStr">
        <is>
          <t>한국수력원자력</t>
        </is>
      </c>
      <c r="D12530" t="n">
        <v>874121000000</v>
      </c>
      <c r="E12530" t="n">
        <v>99465000000</v>
      </c>
      <c r="F12530" t="n">
        <v>44082000000</v>
      </c>
      <c r="G12530" t="n">
        <v>17916000000</v>
      </c>
      <c r="H12530" t="n">
        <v>3.215</v>
      </c>
      <c r="I12530" t="n">
        <v>3.975</v>
      </c>
      <c r="O12530">
        <f>D12529</f>
      </c>
      <c r="P12530">
        <f>(E12530-F12530+G12530)/O12530*100</f>
      </c>
      <c r="Q12530">
        <f>H12529</f>
      </c>
      <c r="R12530">
        <f>I12529</f>
      </c>
      <c r="S12530">
        <f>H12530-H12529</f>
      </c>
      <c r="T12530">
        <f>I12530-I12529</f>
      </c>
    </row>
    <row r="12531">
      <c r="A12531" t="n">
        <v>2022</v>
      </c>
      <c r="B12531" t="inlineStr">
        <is>
          <t>00382001</t>
        </is>
      </c>
      <c r="C12531" t="inlineStr">
        <is>
          <t>한국수력원자력</t>
        </is>
      </c>
      <c r="D12531" t="n">
        <v>757928000000</v>
      </c>
      <c r="E12531" t="n">
        <v>94754000000</v>
      </c>
      <c r="F12531" t="n">
        <v>50815000000</v>
      </c>
      <c r="G12531" t="n">
        <v>22153000000</v>
      </c>
      <c r="H12531" t="n">
        <v>5.7</v>
      </c>
      <c r="I12531" t="n">
        <v>5.985</v>
      </c>
      <c r="O12531">
        <f>D12530</f>
      </c>
      <c r="P12531">
        <f>(E12531-F12531+G12531)/O12531*100</f>
      </c>
      <c r="Q12531">
        <f>H12530</f>
      </c>
      <c r="R12531">
        <f>I12530</f>
      </c>
      <c r="S12531">
        <f>H12531-H12530</f>
      </c>
      <c r="T12531">
        <f>I12531-I12530</f>
      </c>
    </row>
    <row r="12532">
      <c r="A12532" t="n">
        <v>2023</v>
      </c>
      <c r="B12532" t="inlineStr">
        <is>
          <t>00382001</t>
        </is>
      </c>
      <c r="C12532" t="inlineStr">
        <is>
          <t>한국수력원자력</t>
        </is>
      </c>
      <c r="D12532" t="n">
        <v>822757000000</v>
      </c>
      <c r="E12532" t="n">
        <v>78825000000</v>
      </c>
      <c r="F12532" t="n">
        <v>54069000000</v>
      </c>
      <c r="G12532" t="n">
        <v>38814000000</v>
      </c>
      <c r="H12532" t="n">
        <v>4.845</v>
      </c>
      <c r="I12532" t="n">
        <v>4.73</v>
      </c>
      <c r="O12532">
        <f>D12531</f>
      </c>
      <c r="P12532">
        <f>(E12532-F12532+G12532)/O12532*100</f>
      </c>
      <c r="Q12532">
        <f>H12531</f>
      </c>
      <c r="R12532">
        <f>I12531</f>
      </c>
      <c r="S12532">
        <f>H12532-H12531</f>
      </c>
      <c r="T12532">
        <f>I12532-I12531</f>
      </c>
    </row>
    <row r="12533">
      <c r="A12533" t="n">
        <v>2024</v>
      </c>
      <c r="B12533" t="inlineStr">
        <is>
          <t>00382001</t>
        </is>
      </c>
      <c r="C12533" t="inlineStr">
        <is>
          <t>한국수력원자력</t>
        </is>
      </c>
      <c r="D12533" t="n">
        <v>949400000000</v>
      </c>
      <c r="E12533" t="n">
        <v>86939000000</v>
      </c>
      <c r="F12533" t="n">
        <v>106748000000</v>
      </c>
      <c r="G12533" t="n">
        <v>35070000000</v>
      </c>
      <c r="H12533" t="n">
        <v>4.315</v>
      </c>
      <c r="I12533" t="n">
        <v>4.73</v>
      </c>
      <c r="O12533">
        <f>D12532</f>
      </c>
      <c r="P12533">
        <f>(E12533-F12533+G12533)/O12533*100</f>
      </c>
      <c r="Q12533">
        <f>H12532</f>
      </c>
      <c r="R12533">
        <f>I12532</f>
      </c>
      <c r="S12533">
        <f>H12533-H12532</f>
      </c>
      <c r="T12533">
        <f>I12533-I12532</f>
      </c>
    </row>
    <row r="12534">
      <c r="A12534" t="n">
        <v>2014</v>
      </c>
      <c r="B12534" t="inlineStr">
        <is>
          <t>00382199</t>
        </is>
      </c>
      <c r="C12534" t="inlineStr">
        <is>
          <t>신한지주</t>
        </is>
      </c>
      <c r="D12534" t="n">
        <v>1346881000000</v>
      </c>
      <c r="E12534" t="n">
        <v>138370000000</v>
      </c>
      <c r="F12534" t="n">
        <v>52490000000</v>
      </c>
      <c r="G12534" t="n">
        <v>48677000000</v>
      </c>
      <c r="H12534" t="n">
        <v>3.53</v>
      </c>
      <c r="I12534" t="n">
        <v>3.495</v>
      </c>
      <c r="J12534" t="n">
        <v>12.005</v>
      </c>
    </row>
    <row r="12535">
      <c r="A12535" t="n">
        <v>2015</v>
      </c>
      <c r="B12535" t="inlineStr">
        <is>
          <t>00382199</t>
        </is>
      </c>
      <c r="C12535" t="inlineStr">
        <is>
          <t>신한지주</t>
        </is>
      </c>
      <c r="D12535" t="n">
        <v>1567898000000</v>
      </c>
      <c r="E12535" t="n">
        <v>161539000000</v>
      </c>
      <c r="F12535" t="n">
        <v>71964000000</v>
      </c>
      <c r="G12535" t="n">
        <v>50950000000</v>
      </c>
      <c r="H12535" t="n">
        <v>3.15</v>
      </c>
      <c r="I12535" t="n">
        <v>3.405</v>
      </c>
      <c r="J12535" t="n">
        <v>12.335</v>
      </c>
      <c r="O12535">
        <f>D12534</f>
      </c>
      <c r="P12535">
        <f>(E12535-F12535+G12535)/O12535*100</f>
      </c>
      <c r="Q12535">
        <f>H12534</f>
      </c>
      <c r="R12535">
        <f>I12534</f>
      </c>
      <c r="S12535">
        <f>H12535-H12534</f>
      </c>
      <c r="T12535">
        <f>I12535-I12534</f>
      </c>
    </row>
    <row r="12536">
      <c r="A12536" t="n">
        <v>2016</v>
      </c>
      <c r="B12536" t="inlineStr">
        <is>
          <t>00382199</t>
        </is>
      </c>
      <c r="C12536" t="inlineStr">
        <is>
          <t>신한지주</t>
        </is>
      </c>
      <c r="D12536" t="n">
        <v>1689980000000</v>
      </c>
      <c r="E12536" t="n">
        <v>179811000000</v>
      </c>
      <c r="F12536" t="n">
        <v>75719000000</v>
      </c>
      <c r="G12536" t="n">
        <v>50892000000</v>
      </c>
      <c r="H12536" t="n">
        <v>3.09</v>
      </c>
      <c r="I12536" t="n">
        <v>3.94</v>
      </c>
      <c r="J12536" t="n">
        <v>10.205</v>
      </c>
      <c r="O12536">
        <f>D12535</f>
      </c>
      <c r="P12536">
        <f>(E12536-F12536+G12536)/O12536*100</f>
      </c>
      <c r="Q12536">
        <f>H12535</f>
      </c>
      <c r="R12536">
        <f>I12535</f>
      </c>
      <c r="S12536">
        <f>H12536-H12535</f>
      </c>
      <c r="T12536">
        <f>I12536-I12535</f>
      </c>
    </row>
    <row r="12537">
      <c r="A12537" t="n">
        <v>2017</v>
      </c>
      <c r="B12537" t="inlineStr">
        <is>
          <t>00382199</t>
        </is>
      </c>
      <c r="C12537" t="inlineStr">
        <is>
          <t>신한지주</t>
        </is>
      </c>
      <c r="D12537" t="n">
        <v>1695191000000</v>
      </c>
      <c r="E12537" t="n">
        <v>172152000000</v>
      </c>
      <c r="F12537" t="n">
        <v>74841000000</v>
      </c>
      <c r="G12537" t="n">
        <v>54485000000</v>
      </c>
      <c r="H12537" t="n">
        <v>3.255</v>
      </c>
      <c r="I12537" t="n">
        <v>3.3</v>
      </c>
      <c r="J12537" t="n">
        <v>8.289999999999999</v>
      </c>
      <c r="O12537">
        <f>D12536</f>
      </c>
      <c r="P12537">
        <f>(E12537-F12537+G12537)/O12537*100</f>
      </c>
      <c r="Q12537">
        <f>H12536</f>
      </c>
      <c r="R12537">
        <f>I12536</f>
      </c>
      <c r="S12537">
        <f>H12537-H12536</f>
      </c>
      <c r="T12537">
        <f>I12537-I12536</f>
      </c>
    </row>
    <row r="12538">
      <c r="A12538" t="n">
        <v>2018</v>
      </c>
      <c r="B12538" t="inlineStr">
        <is>
          <t>00382199</t>
        </is>
      </c>
      <c r="C12538" t="inlineStr">
        <is>
          <t>신한지주</t>
        </is>
      </c>
      <c r="D12538" t="n">
        <v>1841982000000</v>
      </c>
      <c r="E12538" t="n">
        <v>144923000000</v>
      </c>
      <c r="F12538" t="n">
        <v>142938000000</v>
      </c>
      <c r="G12538" t="n">
        <v>59836000000</v>
      </c>
      <c r="H12538" t="n">
        <v>3.12</v>
      </c>
      <c r="I12538" t="n">
        <v>2.195</v>
      </c>
      <c r="J12538" t="n">
        <v>8.800000000000001</v>
      </c>
      <c r="O12538">
        <f>D12537</f>
      </c>
      <c r="P12538">
        <f>(E12538-F12538+G12538)/O12538*100</f>
      </c>
      <c r="Q12538">
        <f>H12537</f>
      </c>
      <c r="R12538">
        <f>I12537</f>
      </c>
      <c r="S12538">
        <f>H12538-H12537</f>
      </c>
      <c r="T12538">
        <f>I12538-I12537</f>
      </c>
    </row>
    <row r="12539">
      <c r="A12539" t="n">
        <v>2019</v>
      </c>
      <c r="B12539" t="inlineStr">
        <is>
          <t>00382199</t>
        </is>
      </c>
      <c r="C12539" t="inlineStr">
        <is>
          <t>신한지주</t>
        </is>
      </c>
      <c r="D12539" t="n">
        <v>2063102000000</v>
      </c>
      <c r="E12539" t="n">
        <v>172490000000</v>
      </c>
      <c r="F12539" t="n">
        <v>87066000000</v>
      </c>
      <c r="G12539" t="n">
        <v>57253000000</v>
      </c>
      <c r="H12539" t="n">
        <v>2.94</v>
      </c>
      <c r="I12539" t="n">
        <v>2.9</v>
      </c>
      <c r="J12539" t="n">
        <v>12.2</v>
      </c>
      <c r="K12539" t="n">
        <v>-201770000000</v>
      </c>
      <c r="L12539" t="n">
        <v>233057000000</v>
      </c>
      <c r="M12539" t="n">
        <v>231967000000</v>
      </c>
      <c r="N12539" t="n">
        <v>-204242000000</v>
      </c>
      <c r="O12539">
        <f>D12538</f>
      </c>
      <c r="P12539">
        <f>(E12539-F12539+G12539)/O12539*100</f>
      </c>
      <c r="Q12539">
        <f>H12538</f>
      </c>
      <c r="R12539">
        <f>I12538</f>
      </c>
      <c r="S12539">
        <f>H12539-H12538</f>
      </c>
      <c r="T12539">
        <f>I12539-I12538</f>
      </c>
      <c r="U12539">
        <f>(L12539-K12539)/(2*D12539*0.01)</f>
      </c>
      <c r="V12539">
        <f>(L12539+K12539)/(D12539*0.0001)</f>
      </c>
    </row>
    <row r="12540">
      <c r="A12540" t="n">
        <v>2020</v>
      </c>
      <c r="B12540" t="inlineStr">
        <is>
          <t>00382199</t>
        </is>
      </c>
      <c r="C12540" t="inlineStr">
        <is>
          <t>신한지주</t>
        </is>
      </c>
      <c r="D12540" t="n">
        <v>2182464000000</v>
      </c>
      <c r="E12540" t="n">
        <v>179390000000</v>
      </c>
      <c r="F12540" t="n">
        <v>83614000000</v>
      </c>
      <c r="G12540" t="n">
        <v>57674000000</v>
      </c>
      <c r="O12540">
        <f>D12539</f>
      </c>
      <c r="P12540">
        <f>(E12540-F12540+G12540)/O12540*100</f>
      </c>
    </row>
    <row r="12541">
      <c r="A12541" t="n">
        <v>2021</v>
      </c>
      <c r="B12541" t="inlineStr">
        <is>
          <t>00382199</t>
        </is>
      </c>
      <c r="C12541" t="inlineStr">
        <is>
          <t>신한지주</t>
        </is>
      </c>
      <c r="D12541" t="n">
        <v>2205869000000</v>
      </c>
      <c r="E12541" t="n">
        <v>179751000000</v>
      </c>
      <c r="F12541" t="n">
        <v>127493000000</v>
      </c>
      <c r="G12541" t="n">
        <v>64729000000</v>
      </c>
      <c r="O12541">
        <f>D12540</f>
      </c>
      <c r="P12541">
        <f>(E12541-F12541+G12541)/O12541*100</f>
      </c>
    </row>
    <row r="12542">
      <c r="A12542" t="n">
        <v>2022</v>
      </c>
      <c r="B12542" t="inlineStr">
        <is>
          <t>00382199</t>
        </is>
      </c>
      <c r="C12542" t="inlineStr">
        <is>
          <t>신한지주</t>
        </is>
      </c>
      <c r="D12542" t="n">
        <v>1934643000000</v>
      </c>
      <c r="E12542" t="n">
        <v>170772000000</v>
      </c>
      <c r="F12542" t="n">
        <v>138290000000</v>
      </c>
      <c r="G12542" t="n">
        <v>72307000000</v>
      </c>
      <c r="O12542">
        <f>D12541</f>
      </c>
      <c r="P12542">
        <f>(E12542-F12542+G12542)/O12542*100</f>
      </c>
    </row>
    <row r="12543">
      <c r="A12543" t="n">
        <v>2023</v>
      </c>
      <c r="B12543" t="inlineStr">
        <is>
          <t>00382199</t>
        </is>
      </c>
      <c r="C12543" t="inlineStr">
        <is>
          <t>신한지주</t>
        </is>
      </c>
      <c r="D12543" t="n">
        <v>2219490000000</v>
      </c>
      <c r="E12543" t="n">
        <v>143259000000</v>
      </c>
      <c r="F12543" t="n">
        <v>207515000000</v>
      </c>
      <c r="G12543" t="n">
        <v>104546000000</v>
      </c>
      <c r="O12543">
        <f>D12542</f>
      </c>
      <c r="P12543">
        <f>(E12543-F12543+G12543)/O12543*100</f>
      </c>
    </row>
    <row r="12544">
      <c r="A12544" t="n">
        <v>2024</v>
      </c>
      <c r="B12544" t="inlineStr">
        <is>
          <t>00382199</t>
        </is>
      </c>
      <c r="C12544" t="inlineStr">
        <is>
          <t>신한지주</t>
        </is>
      </c>
      <c r="D12544" t="n">
        <v>2345148000000</v>
      </c>
      <c r="E12544" t="n">
        <v>164062000000</v>
      </c>
      <c r="F12544" t="n">
        <v>143331000000</v>
      </c>
      <c r="G12544" t="n">
        <v>107274000000</v>
      </c>
      <c r="O12544">
        <f>D12543</f>
      </c>
      <c r="P12544">
        <f>(E12544-F12544+G12544)/O12544*100</f>
      </c>
    </row>
    <row r="12545">
      <c r="A12545" t="n">
        <v>2025</v>
      </c>
      <c r="B12545" t="inlineStr">
        <is>
          <t>00382199</t>
        </is>
      </c>
      <c r="C12545" t="inlineStr">
        <is>
          <t>신한지주</t>
        </is>
      </c>
      <c r="D12545" t="n">
        <v>2313168000000</v>
      </c>
      <c r="E12545" t="n">
        <v>166534000000</v>
      </c>
      <c r="F12545" t="n">
        <v>298060000000</v>
      </c>
      <c r="G12545" t="n">
        <v>96771000000</v>
      </c>
      <c r="O12545">
        <f>D12544</f>
      </c>
      <c r="P12545">
        <f>(E12545-F12545+G12545)/O12545*100</f>
      </c>
    </row>
    <row r="12546">
      <c r="A12546" t="n">
        <v>2014</v>
      </c>
      <c r="B12546" t="inlineStr">
        <is>
          <t>00382834</t>
        </is>
      </c>
      <c r="C12546" t="inlineStr">
        <is>
          <t>한국남부발전</t>
        </is>
      </c>
      <c r="D12546" t="n">
        <v>62870000000</v>
      </c>
      <c r="E12546" t="n">
        <v>11247000000</v>
      </c>
      <c r="F12546" t="n">
        <v>26567000000</v>
      </c>
      <c r="G12546" t="n">
        <v>2684000000</v>
      </c>
      <c r="H12546" t="n">
        <v>3.11</v>
      </c>
      <c r="I12546" t="n">
        <v>6.51</v>
      </c>
    </row>
    <row r="12547">
      <c r="A12547" t="n">
        <v>2016</v>
      </c>
      <c r="B12547" t="inlineStr">
        <is>
          <t>00382834</t>
        </is>
      </c>
      <c r="C12547" t="inlineStr">
        <is>
          <t>한국남부발전</t>
        </is>
      </c>
      <c r="D12547" t="n">
        <v>103607000000</v>
      </c>
      <c r="E12547" t="n">
        <v>14364000000</v>
      </c>
      <c r="F12547" t="n">
        <v>1533000000</v>
      </c>
      <c r="G12547" t="n">
        <v>2321000000</v>
      </c>
      <c r="H12547" t="n">
        <v>2.49</v>
      </c>
      <c r="I12547" t="n">
        <v>5.92</v>
      </c>
    </row>
    <row r="12548">
      <c r="A12548" t="n">
        <v>2017</v>
      </c>
      <c r="B12548" t="inlineStr">
        <is>
          <t>00382834</t>
        </is>
      </c>
      <c r="C12548" t="inlineStr">
        <is>
          <t>한국남부발전</t>
        </is>
      </c>
      <c r="D12548" t="n">
        <v>107929796538</v>
      </c>
      <c r="E12548" t="n">
        <v>16505651806</v>
      </c>
      <c r="F12548" t="n">
        <v>2038504200</v>
      </c>
      <c r="G12548" t="n">
        <v>2858976351</v>
      </c>
      <c r="H12548" t="n">
        <v>2.83</v>
      </c>
      <c r="I12548" t="n">
        <v>5.6</v>
      </c>
      <c r="O12548">
        <f>D12547</f>
      </c>
      <c r="P12548">
        <f>(E12548-F12548+G12548)/O12548*100</f>
      </c>
      <c r="Q12548">
        <f>H12547</f>
      </c>
      <c r="R12548">
        <f>I12547</f>
      </c>
      <c r="S12548">
        <f>H12548-H12547</f>
      </c>
      <c r="T12548">
        <f>I12548-I12547</f>
      </c>
    </row>
    <row r="12549">
      <c r="A12549" t="n">
        <v>2018</v>
      </c>
      <c r="B12549" t="inlineStr">
        <is>
          <t>00382834</t>
        </is>
      </c>
      <c r="C12549" t="inlineStr">
        <is>
          <t>한국남부발전</t>
        </is>
      </c>
      <c r="D12549" t="n">
        <v>118104121008</v>
      </c>
      <c r="E12549" t="n">
        <v>15471381908</v>
      </c>
      <c r="F12549" t="n">
        <v>2848893120</v>
      </c>
      <c r="G12549" t="n">
        <v>3221252131</v>
      </c>
      <c r="H12549" t="n">
        <v>2.315</v>
      </c>
      <c r="I12549" t="n">
        <v>5.615</v>
      </c>
      <c r="O12549">
        <f>D12548</f>
      </c>
      <c r="P12549">
        <f>(E12549-F12549+G12549)/O12549*100</f>
      </c>
      <c r="Q12549">
        <f>H12548</f>
      </c>
      <c r="R12549">
        <f>I12548</f>
      </c>
      <c r="S12549">
        <f>H12549-H12548</f>
      </c>
      <c r="T12549">
        <f>I12549-I12548</f>
      </c>
    </row>
    <row r="12550">
      <c r="A12550" t="n">
        <v>2019</v>
      </c>
      <c r="B12550" t="inlineStr">
        <is>
          <t>00382834</t>
        </is>
      </c>
      <c r="C12550" t="inlineStr">
        <is>
          <t>한국남부발전</t>
        </is>
      </c>
      <c r="D12550" t="n">
        <v>146449496692</v>
      </c>
      <c r="E12550" t="n">
        <v>17710166422</v>
      </c>
      <c r="F12550" t="n">
        <v>1588952270</v>
      </c>
      <c r="G12550" t="n">
        <v>2986572643</v>
      </c>
      <c r="H12550" t="n">
        <v>1.96</v>
      </c>
      <c r="I12550" t="n">
        <v>4.42</v>
      </c>
      <c r="J12550" t="n">
        <v>11.25</v>
      </c>
      <c r="O12550">
        <f>D12549</f>
      </c>
      <c r="P12550">
        <f>(E12550-F12550+G12550)/O12550*100</f>
      </c>
      <c r="Q12550">
        <f>H12549</f>
      </c>
      <c r="R12550">
        <f>I12549</f>
      </c>
      <c r="S12550">
        <f>H12550-H12549</f>
      </c>
      <c r="T12550">
        <f>I12550-I12549</f>
      </c>
    </row>
    <row r="12551">
      <c r="A12551" t="n">
        <v>2020</v>
      </c>
      <c r="B12551" t="inlineStr">
        <is>
          <t>00382834</t>
        </is>
      </c>
      <c r="C12551" t="inlineStr">
        <is>
          <t>한국남부발전</t>
        </is>
      </c>
      <c r="D12551" t="n">
        <v>165612628258</v>
      </c>
      <c r="E12551" t="n">
        <v>20404706616</v>
      </c>
      <c r="F12551" t="n">
        <v>4175790520</v>
      </c>
      <c r="G12551" t="n">
        <v>3181273895</v>
      </c>
      <c r="H12551" t="n">
        <v>2.08</v>
      </c>
      <c r="I12551" t="n">
        <v>4.425</v>
      </c>
      <c r="J12551" t="n">
        <v>10.1</v>
      </c>
      <c r="O12551">
        <f>D12550</f>
      </c>
      <c r="P12551">
        <f>(E12551-F12551+G12551)/O12551*100</f>
      </c>
      <c r="Q12551">
        <f>H12550</f>
      </c>
      <c r="R12551">
        <f>I12550</f>
      </c>
      <c r="S12551">
        <f>H12551-H12550</f>
      </c>
      <c r="T12551">
        <f>I12551-I12550</f>
      </c>
    </row>
    <row r="12552">
      <c r="A12552" t="n">
        <v>2021</v>
      </c>
      <c r="B12552" t="inlineStr">
        <is>
          <t>00382834</t>
        </is>
      </c>
      <c r="C12552" t="inlineStr">
        <is>
          <t>한국남부발전</t>
        </is>
      </c>
      <c r="D12552" t="n">
        <v>166568932802</v>
      </c>
      <c r="E12552" t="n">
        <v>22058238687</v>
      </c>
      <c r="F12552" t="n">
        <v>10029849997</v>
      </c>
      <c r="G12552" t="n">
        <v>3471992979</v>
      </c>
      <c r="H12552" t="n">
        <v>2.635</v>
      </c>
      <c r="I12552" t="n">
        <v>4.625</v>
      </c>
      <c r="J12552" t="n">
        <v>11</v>
      </c>
      <c r="O12552">
        <f>D12551</f>
      </c>
      <c r="P12552">
        <f>(E12552-F12552+G12552)/O12552*100</f>
      </c>
      <c r="Q12552">
        <f>H12551</f>
      </c>
      <c r="R12552">
        <f>I12551</f>
      </c>
      <c r="S12552">
        <f>H12552-H12551</f>
      </c>
      <c r="T12552">
        <f>I12552-I12551</f>
      </c>
    </row>
    <row r="12553">
      <c r="A12553" t="n">
        <v>2022</v>
      </c>
      <c r="B12553" t="inlineStr">
        <is>
          <t>00382834</t>
        </is>
      </c>
      <c r="C12553" t="inlineStr">
        <is>
          <t>한국남부발전</t>
        </is>
      </c>
      <c r="D12553" t="n">
        <v>137777310463</v>
      </c>
      <c r="E12553" t="n">
        <v>21465750399</v>
      </c>
      <c r="F12553" t="n">
        <v>9846657163</v>
      </c>
      <c r="G12553" t="n">
        <v>4406747867</v>
      </c>
      <c r="H12553" t="n">
        <v>5.14</v>
      </c>
      <c r="I12553" t="n">
        <v>4.475</v>
      </c>
      <c r="J12553" t="n">
        <v>9.06</v>
      </c>
      <c r="O12553">
        <f>D12552</f>
      </c>
      <c r="P12553">
        <f>(E12553-F12553+G12553)/O12553*100</f>
      </c>
      <c r="Q12553">
        <f>H12552</f>
      </c>
      <c r="R12553">
        <f>I12552</f>
      </c>
      <c r="S12553">
        <f>H12553-H12552</f>
      </c>
      <c r="T12553">
        <f>I12553-I12552</f>
      </c>
    </row>
    <row r="12554">
      <c r="A12554" t="n">
        <v>2023</v>
      </c>
      <c r="B12554" t="inlineStr">
        <is>
          <t>00382834</t>
        </is>
      </c>
      <c r="C12554" t="inlineStr">
        <is>
          <t>한국남부발전</t>
        </is>
      </c>
      <c r="D12554" t="n">
        <v>164571882758</v>
      </c>
      <c r="E12554" t="n">
        <v>15960306222</v>
      </c>
      <c r="F12554" t="n">
        <v>13628092961</v>
      </c>
      <c r="G12554" t="n">
        <v>7090957486</v>
      </c>
      <c r="H12554" t="n">
        <v>4.285</v>
      </c>
      <c r="I12554" t="n">
        <v>4.53</v>
      </c>
      <c r="J12554" t="n">
        <v>9.414999999999999</v>
      </c>
      <c r="O12554">
        <f>D12553</f>
      </c>
      <c r="P12554">
        <f>(E12554-F12554+G12554)/O12554*100</f>
      </c>
      <c r="Q12554">
        <f>H12553</f>
      </c>
      <c r="R12554">
        <f>I12553</f>
      </c>
      <c r="S12554">
        <f>H12554-H12553</f>
      </c>
      <c r="T12554">
        <f>I12554-I12553</f>
      </c>
    </row>
    <row r="12555">
      <c r="A12555" t="n">
        <v>2024</v>
      </c>
      <c r="B12555" t="inlineStr">
        <is>
          <t>00382834</t>
        </is>
      </c>
      <c r="C12555" t="inlineStr">
        <is>
          <t>한국남부발전</t>
        </is>
      </c>
      <c r="D12555" t="n">
        <v>204401993696</v>
      </c>
      <c r="E12555" t="n">
        <v>19256461903</v>
      </c>
      <c r="F12555" t="n">
        <v>12048347440</v>
      </c>
      <c r="G12555" t="n">
        <v>7421089914</v>
      </c>
      <c r="H12555" t="n">
        <v>3.705</v>
      </c>
      <c r="I12555" t="n">
        <v>4.555</v>
      </c>
      <c r="J12555" t="n">
        <v>9.675000000000001</v>
      </c>
      <c r="O12555">
        <f>D12554</f>
      </c>
      <c r="P12555">
        <f>(E12555-F12555+G12555)/O12555*100</f>
      </c>
      <c r="Q12555">
        <f>H12554</f>
      </c>
      <c r="R12555">
        <f>I12554</f>
      </c>
      <c r="S12555">
        <f>H12555-H12554</f>
      </c>
      <c r="T12555">
        <f>I12555-I12554</f>
      </c>
    </row>
    <row r="12556">
      <c r="A12556" t="n">
        <v>2014</v>
      </c>
      <c r="B12556" t="inlineStr">
        <is>
          <t>00383019</t>
        </is>
      </c>
      <c r="C12556" t="inlineStr">
        <is>
          <t>한국서부발전</t>
        </is>
      </c>
      <c r="D12556" t="n">
        <v>64105484475</v>
      </c>
      <c r="E12556" t="n">
        <v>5169282508</v>
      </c>
      <c r="F12556" t="n">
        <v>11110900512</v>
      </c>
      <c r="G12556" t="n">
        <v>2119404330</v>
      </c>
      <c r="H12556" t="n">
        <v>3.03</v>
      </c>
      <c r="I12556" t="n">
        <v>6.025</v>
      </c>
      <c r="K12556" t="n">
        <v>-7317699905</v>
      </c>
      <c r="L12556" t="n">
        <v>8762790339</v>
      </c>
      <c r="M12556" t="n">
        <v>8202519898</v>
      </c>
      <c r="N12556" t="n">
        <v>-7025288148</v>
      </c>
      <c r="U12556">
        <f>(L12556-K12556)/(2*D12556*0.01)</f>
      </c>
      <c r="V12556">
        <f>(L12556+K12556)/(D12556*0.0001)</f>
      </c>
    </row>
    <row r="12557">
      <c r="A12557" t="n">
        <v>2015</v>
      </c>
      <c r="B12557" t="inlineStr">
        <is>
          <t>00383019</t>
        </is>
      </c>
      <c r="C12557" t="inlineStr">
        <is>
          <t>한국서부발전</t>
        </is>
      </c>
      <c r="D12557" t="n">
        <v>76518579153</v>
      </c>
      <c r="E12557" t="n">
        <v>10627973932</v>
      </c>
      <c r="F12557" t="n">
        <v>4476056680</v>
      </c>
      <c r="G12557" t="n">
        <v>2034601220</v>
      </c>
      <c r="H12557" t="n">
        <v>2.52</v>
      </c>
      <c r="I12557" t="n">
        <v>6.025</v>
      </c>
      <c r="O12557">
        <f>D12556</f>
      </c>
      <c r="P12557">
        <f>(E12557-F12557+G12557)/O12557*100</f>
      </c>
      <c r="Q12557">
        <f>H12556</f>
      </c>
      <c r="R12557">
        <f>I12556</f>
      </c>
      <c r="S12557">
        <f>H12557-H12556</f>
      </c>
      <c r="T12557">
        <f>I12557-I12556</f>
      </c>
    </row>
    <row r="12558">
      <c r="A12558" t="n">
        <v>2016</v>
      </c>
      <c r="B12558" t="inlineStr">
        <is>
          <t>00383019</t>
        </is>
      </c>
      <c r="C12558" t="inlineStr">
        <is>
          <t>한국서부발전</t>
        </is>
      </c>
      <c r="D12558" t="n">
        <v>94895832811</v>
      </c>
      <c r="E12558" t="n">
        <v>12203826548</v>
      </c>
      <c r="F12558" t="n">
        <v>2970008940</v>
      </c>
      <c r="G12558" t="n">
        <v>2057246210</v>
      </c>
      <c r="H12558" t="n">
        <v>2.56</v>
      </c>
      <c r="I12558" t="n">
        <v>6.025</v>
      </c>
      <c r="O12558">
        <f>D12557</f>
      </c>
      <c r="P12558">
        <f>(E12558-F12558+G12558)/O12558*100</f>
      </c>
      <c r="Q12558">
        <f>H12557</f>
      </c>
      <c r="R12558">
        <f>I12557</f>
      </c>
      <c r="S12558">
        <f>H12558-H12557</f>
      </c>
      <c r="T12558">
        <f>I12558-I12557</f>
      </c>
    </row>
    <row r="12559">
      <c r="A12559" t="n">
        <v>2017</v>
      </c>
      <c r="B12559" t="inlineStr">
        <is>
          <t>00383019</t>
        </is>
      </c>
      <c r="C12559" t="inlineStr">
        <is>
          <t>한국서부발전</t>
        </is>
      </c>
      <c r="D12559" t="n">
        <v>99374874274</v>
      </c>
      <c r="E12559" t="n">
        <v>13966609960</v>
      </c>
      <c r="F12559" t="n">
        <v>2291605300</v>
      </c>
      <c r="G12559" t="n">
        <v>2553374691</v>
      </c>
      <c r="H12559" t="n">
        <v>2.87</v>
      </c>
      <c r="I12559" t="n">
        <v>5.4</v>
      </c>
      <c r="K12559" t="n">
        <v>-10785024300</v>
      </c>
      <c r="L12559" t="n">
        <v>12928841367</v>
      </c>
      <c r="M12559" t="n">
        <v>12124364259</v>
      </c>
      <c r="N12559" t="n">
        <v>-10365076348</v>
      </c>
      <c r="O12559">
        <f>D12558</f>
      </c>
      <c r="P12559">
        <f>(E12559-F12559+G12559)/O12559*100</f>
      </c>
      <c r="Q12559">
        <f>H12558</f>
      </c>
      <c r="R12559">
        <f>I12558</f>
      </c>
      <c r="S12559">
        <f>H12559-H12558</f>
      </c>
      <c r="T12559">
        <f>I12559-I12558</f>
      </c>
      <c r="U12559">
        <f>(L12559-K12559)/(2*D12559*0.01)</f>
      </c>
      <c r="V12559">
        <f>(L12559+K12559)/(D12559*0.0001)</f>
      </c>
    </row>
    <row r="12560">
      <c r="A12560" t="n">
        <v>2018</v>
      </c>
      <c r="B12560" t="inlineStr">
        <is>
          <t>00383019</t>
        </is>
      </c>
      <c r="C12560" t="inlineStr">
        <is>
          <t>한국서부발전</t>
        </is>
      </c>
      <c r="D12560" t="n">
        <v>116249605702</v>
      </c>
      <c r="E12560" t="n">
        <v>12511541558</v>
      </c>
      <c r="F12560" t="n">
        <v>4149271475</v>
      </c>
      <c r="G12560" t="n">
        <v>2932463912</v>
      </c>
      <c r="H12560" t="n">
        <v>2.33</v>
      </c>
      <c r="I12560" t="n">
        <v>5.4</v>
      </c>
      <c r="K12560" t="n">
        <v>-13075934342</v>
      </c>
      <c r="L12560" t="n">
        <v>28904101730</v>
      </c>
      <c r="M12560" t="n">
        <v>14774371607</v>
      </c>
      <c r="N12560" t="n">
        <v>-27294748180</v>
      </c>
      <c r="O12560">
        <f>D12559</f>
      </c>
      <c r="P12560">
        <f>(E12560-F12560+G12560)/O12560*100</f>
      </c>
      <c r="Q12560">
        <f>H12559</f>
      </c>
      <c r="R12560">
        <f>I12559</f>
      </c>
      <c r="S12560">
        <f>H12560-H12559</f>
      </c>
      <c r="T12560">
        <f>I12560-I12559</f>
      </c>
      <c r="U12560">
        <f>(L12560-K12560)/(2*D12560*0.01)</f>
      </c>
    </row>
    <row r="12561">
      <c r="A12561" t="n">
        <v>2019</v>
      </c>
      <c r="B12561" t="inlineStr">
        <is>
          <t>00383019</t>
        </is>
      </c>
      <c r="C12561" t="inlineStr">
        <is>
          <t>한국서부발전</t>
        </is>
      </c>
      <c r="D12561" t="n">
        <v>137864343974</v>
      </c>
      <c r="E12561" t="n">
        <v>16424022824</v>
      </c>
      <c r="F12561" t="n">
        <v>3553921918</v>
      </c>
      <c r="G12561" t="n">
        <v>2860646967</v>
      </c>
      <c r="H12561" t="n">
        <v>2.04</v>
      </c>
      <c r="I12561" t="n">
        <v>4.52</v>
      </c>
      <c r="K12561" t="n">
        <v>-15716894195</v>
      </c>
      <c r="L12561" t="n">
        <v>18908992399</v>
      </c>
      <c r="M12561" t="n">
        <v>17704637861</v>
      </c>
      <c r="N12561" t="n">
        <v>-15097635848</v>
      </c>
      <c r="O12561">
        <f>D12560</f>
      </c>
      <c r="P12561">
        <f>(E12561-F12561+G12561)/O12561*100</f>
      </c>
      <c r="Q12561">
        <f>H12560</f>
      </c>
      <c r="R12561">
        <f>I12560</f>
      </c>
      <c r="S12561">
        <f>H12561-H12560</f>
      </c>
      <c r="T12561">
        <f>I12561-I12560</f>
      </c>
      <c r="U12561">
        <f>(L12561-K12561)/(2*D12561*0.01)</f>
      </c>
      <c r="V12561">
        <f>(L12561+K12561)/(D12561*0.0001)</f>
      </c>
    </row>
    <row r="12562">
      <c r="A12562" t="n">
        <v>2020</v>
      </c>
      <c r="B12562" t="inlineStr">
        <is>
          <t>00383019</t>
        </is>
      </c>
      <c r="C12562" t="inlineStr">
        <is>
          <t>한국서부발전</t>
        </is>
      </c>
      <c r="D12562" t="n">
        <v>145708153389</v>
      </c>
      <c r="E12562" t="n">
        <v>17571116220</v>
      </c>
      <c r="F12562" t="n">
        <v>11249950557</v>
      </c>
      <c r="G12562" t="n">
        <v>2878543824</v>
      </c>
      <c r="H12562" t="n">
        <v>2.255</v>
      </c>
      <c r="I12562" t="n">
        <v>4.52</v>
      </c>
      <c r="J12562" t="n">
        <v>11.95</v>
      </c>
      <c r="O12562">
        <f>D12561</f>
      </c>
      <c r="P12562">
        <f>(E12562-F12562+G12562)/O12562*100</f>
      </c>
      <c r="Q12562">
        <f>H12561</f>
      </c>
      <c r="R12562">
        <f>I12561</f>
      </c>
      <c r="S12562">
        <f>H12562-H12561</f>
      </c>
      <c r="T12562">
        <f>I12562-I12561</f>
      </c>
    </row>
    <row r="12563">
      <c r="A12563" t="n">
        <v>2021</v>
      </c>
      <c r="B12563" t="inlineStr">
        <is>
          <t>00383019</t>
        </is>
      </c>
      <c r="C12563" t="inlineStr">
        <is>
          <t>한국서부발전</t>
        </is>
      </c>
      <c r="D12563" t="n">
        <v>150018928786</v>
      </c>
      <c r="E12563" t="n">
        <v>18813617506</v>
      </c>
      <c r="F12563" t="n">
        <v>7387581003</v>
      </c>
      <c r="G12563" t="n">
        <v>3158940996</v>
      </c>
      <c r="H12563" t="n">
        <v>2.75</v>
      </c>
      <c r="I12563" t="n">
        <v>4.52</v>
      </c>
      <c r="J12563" t="n">
        <v>11.55</v>
      </c>
      <c r="O12563">
        <f>D12562</f>
      </c>
      <c r="P12563">
        <f>(E12563-F12563+G12563)/O12563*100</f>
      </c>
      <c r="Q12563">
        <f>H12562</f>
      </c>
      <c r="R12563">
        <f>I12562</f>
      </c>
      <c r="S12563">
        <f>H12563-H12562</f>
      </c>
      <c r="T12563">
        <f>I12563-I12562</f>
      </c>
    </row>
    <row r="12564">
      <c r="A12564" t="n">
        <v>2022</v>
      </c>
      <c r="B12564" t="inlineStr">
        <is>
          <t>00383019</t>
        </is>
      </c>
      <c r="C12564" t="inlineStr">
        <is>
          <t>한국서부발전</t>
        </is>
      </c>
      <c r="D12564" t="n">
        <v>126097831743</v>
      </c>
      <c r="E12564" t="n">
        <v>19316065679</v>
      </c>
      <c r="F12564" t="n">
        <v>9753941477</v>
      </c>
      <c r="G12564" t="n">
        <v>4115467389</v>
      </c>
      <c r="H12564" t="n">
        <v>5.245</v>
      </c>
      <c r="I12564" t="n">
        <v>4.52</v>
      </c>
      <c r="J12564" t="n">
        <v>9.75</v>
      </c>
      <c r="O12564">
        <f>D12563</f>
      </c>
      <c r="P12564">
        <f>(E12564-F12564+G12564)/O12564*100</f>
      </c>
      <c r="Q12564">
        <f>H12563</f>
      </c>
      <c r="R12564">
        <f>I12563</f>
      </c>
      <c r="S12564">
        <f>H12564-H12563</f>
      </c>
      <c r="T12564">
        <f>I12564-I12563</f>
      </c>
    </row>
    <row r="12565">
      <c r="A12565" t="n">
        <v>2023</v>
      </c>
      <c r="B12565" t="inlineStr">
        <is>
          <t>00383019</t>
        </is>
      </c>
      <c r="C12565" t="inlineStr">
        <is>
          <t>한국서부발전</t>
        </is>
      </c>
      <c r="D12565" t="n">
        <v>158547967202</v>
      </c>
      <c r="E12565" t="n">
        <v>14203788461</v>
      </c>
      <c r="F12565" t="n">
        <v>11360498374</v>
      </c>
      <c r="G12565" t="n">
        <v>6687820568</v>
      </c>
      <c r="H12565" t="n">
        <v>4.32</v>
      </c>
      <c r="I12565" t="n">
        <v>4.565</v>
      </c>
      <c r="J12565" t="n">
        <v>9</v>
      </c>
      <c r="O12565">
        <f>D12564</f>
      </c>
      <c r="P12565">
        <f>(E12565-F12565+G12565)/O12565*100</f>
      </c>
      <c r="Q12565">
        <f>H12564</f>
      </c>
      <c r="R12565">
        <f>I12564</f>
      </c>
      <c r="S12565">
        <f>H12565-H12564</f>
      </c>
      <c r="T12565">
        <f>I12565-I12564</f>
      </c>
    </row>
    <row r="12566">
      <c r="A12566" t="n">
        <v>2024</v>
      </c>
      <c r="B12566" t="inlineStr">
        <is>
          <t>00383019</t>
        </is>
      </c>
      <c r="C12566" t="inlineStr">
        <is>
          <t>한국서부발전</t>
        </is>
      </c>
      <c r="D12566" t="n">
        <v>189850427605</v>
      </c>
      <c r="E12566" t="n">
        <v>16493453798</v>
      </c>
      <c r="F12566" t="n">
        <v>10249943236</v>
      </c>
      <c r="G12566" t="n">
        <v>6989560424</v>
      </c>
      <c r="H12566" t="n">
        <v>3.645</v>
      </c>
      <c r="I12566" t="n">
        <v>4.89</v>
      </c>
      <c r="J12566" t="n">
        <v>9.35</v>
      </c>
      <c r="O12566">
        <f>D12565</f>
      </c>
      <c r="P12566">
        <f>(E12566-F12566+G12566)/O12566*100</f>
      </c>
      <c r="Q12566">
        <f>H12565</f>
      </c>
      <c r="R12566">
        <f>I12565</f>
      </c>
      <c r="S12566">
        <f>H12566-H12565</f>
      </c>
      <c r="T12566">
        <f>I12566-I12565</f>
      </c>
    </row>
    <row r="12567">
      <c r="A12567" t="n">
        <v>2014</v>
      </c>
      <c r="B12567" t="inlineStr">
        <is>
          <t>00384717</t>
        </is>
      </c>
      <c r="C12567" t="inlineStr">
        <is>
          <t>비엘팜텍</t>
        </is>
      </c>
      <c r="D12567" t="n">
        <v>1801946755</v>
      </c>
      <c r="E12567" t="n">
        <v>439015942</v>
      </c>
      <c r="F12567" t="n">
        <v>280451632</v>
      </c>
      <c r="G12567" t="n">
        <v>42279222</v>
      </c>
      <c r="H12567" t="n">
        <v>2.89</v>
      </c>
      <c r="I12567" t="n">
        <v>5</v>
      </c>
      <c r="K12567" t="n">
        <v>-90410435</v>
      </c>
      <c r="L12567" t="n">
        <v>105605303</v>
      </c>
      <c r="M12567" t="n">
        <v>102378767</v>
      </c>
      <c r="N12567" t="n">
        <v>-89597436</v>
      </c>
      <c r="U12567">
        <f>(L12567-K12567)/(2*D12567*0.01)</f>
      </c>
      <c r="V12567">
        <f>(L12567+K12567)/(D12567*0.0001)</f>
      </c>
    </row>
    <row r="12568">
      <c r="A12568" t="n">
        <v>2015</v>
      </c>
      <c r="B12568" t="inlineStr">
        <is>
          <t>00384717</t>
        </is>
      </c>
      <c r="C12568" t="inlineStr">
        <is>
          <t>비엘팜텍</t>
        </is>
      </c>
      <c r="D12568" t="n">
        <v>1699107572</v>
      </c>
      <c r="E12568" t="n">
        <v>528497274</v>
      </c>
      <c r="F12568" t="n">
        <v>495236498</v>
      </c>
      <c r="G12568" t="n">
        <v>28964698</v>
      </c>
      <c r="H12568" t="n">
        <v>2.56</v>
      </c>
      <c r="I12568" t="n">
        <v>5</v>
      </c>
      <c r="K12568" t="n">
        <v>-90447277</v>
      </c>
      <c r="L12568" t="n">
        <v>105757070</v>
      </c>
      <c r="M12568" t="n">
        <v>102169170</v>
      </c>
      <c r="N12568" t="n">
        <v>-99830813</v>
      </c>
      <c r="O12568">
        <f>D12567</f>
      </c>
      <c r="P12568">
        <f>(E12568-F12568+G12568)/O12568*100</f>
      </c>
      <c r="Q12568">
        <f>H12567</f>
      </c>
      <c r="R12568">
        <f>I12567</f>
      </c>
      <c r="S12568">
        <f>H12568-H12567</f>
      </c>
      <c r="T12568">
        <f>I12568-I12567</f>
      </c>
      <c r="U12568">
        <f>(L12568-K12568)/(2*D12568*0.01)</f>
      </c>
      <c r="V12568">
        <f>(L12568+K12568)/(D12568*0.0001)</f>
      </c>
    </row>
    <row r="12569">
      <c r="A12569" t="n">
        <v>2016</v>
      </c>
      <c r="B12569" t="inlineStr">
        <is>
          <t>00384717</t>
        </is>
      </c>
      <c r="C12569" t="inlineStr">
        <is>
          <t>비엘팜텍</t>
        </is>
      </c>
      <c r="D12569" t="n">
        <v>2166275337</v>
      </c>
      <c r="E12569" t="n">
        <v>650957217</v>
      </c>
      <c r="F12569" t="n">
        <v>248747634</v>
      </c>
      <c r="G12569" t="n">
        <v>25465461</v>
      </c>
      <c r="H12569" t="n">
        <v>2.58</v>
      </c>
      <c r="I12569" t="n">
        <v>5</v>
      </c>
      <c r="K12569" t="n">
        <v>-112820279</v>
      </c>
      <c r="L12569" t="n">
        <v>131321617</v>
      </c>
      <c r="M12569" t="n">
        <v>126918790</v>
      </c>
      <c r="N12569" t="n">
        <v>-111503057</v>
      </c>
      <c r="O12569">
        <f>D12568</f>
      </c>
      <c r="P12569">
        <f>(E12569-F12569+G12569)/O12569*100</f>
      </c>
      <c r="Q12569">
        <f>H12568</f>
      </c>
      <c r="R12569">
        <f>I12568</f>
      </c>
      <c r="S12569">
        <f>H12569-H12568</f>
      </c>
      <c r="T12569">
        <f>I12569-I12568</f>
      </c>
      <c r="U12569">
        <f>(L12569-K12569)/(2*D12569*0.01)</f>
      </c>
      <c r="V12569">
        <f>(L12569+K12569)/(D12569*0.0001)</f>
      </c>
    </row>
    <row r="12570">
      <c r="A12570" t="n">
        <v>2017</v>
      </c>
      <c r="B12570" t="inlineStr">
        <is>
          <t>00384717</t>
        </is>
      </c>
      <c r="C12570" t="inlineStr">
        <is>
          <t>비엘팜텍</t>
        </is>
      </c>
      <c r="D12570" t="n">
        <v>2405973125</v>
      </c>
      <c r="E12570" t="n">
        <v>730429816</v>
      </c>
      <c r="F12570" t="n">
        <v>407391038</v>
      </c>
      <c r="G12570" t="n">
        <v>71042781</v>
      </c>
      <c r="H12570" t="n">
        <v>2.975</v>
      </c>
      <c r="I12570" t="n">
        <v>4.07</v>
      </c>
      <c r="K12570" t="n">
        <v>-116896610</v>
      </c>
      <c r="L12570" t="n">
        <v>134082429</v>
      </c>
      <c r="M12570" t="n">
        <v>134075660</v>
      </c>
      <c r="N12570" t="n">
        <v>-119114552</v>
      </c>
      <c r="O12570">
        <f>D12569</f>
      </c>
      <c r="P12570">
        <f>(E12570-F12570+G12570)/O12570*100</f>
      </c>
      <c r="Q12570">
        <f>H12569</f>
      </c>
      <c r="R12570">
        <f>I12569</f>
      </c>
      <c r="S12570">
        <f>H12570-H12569</f>
      </c>
      <c r="T12570">
        <f>I12570-I12569</f>
      </c>
      <c r="U12570">
        <f>(L12570-K12570)/(2*D12570*0.01)</f>
      </c>
      <c r="V12570">
        <f>(L12570+K12570)/(D12570*0.0001)</f>
      </c>
    </row>
    <row r="12571">
      <c r="A12571" t="n">
        <v>2018</v>
      </c>
      <c r="B12571" t="inlineStr">
        <is>
          <t>00384717</t>
        </is>
      </c>
      <c r="C12571" t="inlineStr">
        <is>
          <t>비엘팜텍</t>
        </is>
      </c>
      <c r="D12571" t="n">
        <v>2304400752</v>
      </c>
      <c r="E12571" t="n">
        <v>664681124</v>
      </c>
      <c r="F12571" t="n">
        <v>676981671</v>
      </c>
      <c r="G12571" t="n">
        <v>87621713</v>
      </c>
      <c r="H12571" t="n">
        <v>2.47</v>
      </c>
      <c r="I12571" t="n">
        <v>4.07</v>
      </c>
      <c r="K12571" t="n">
        <v>-154377280</v>
      </c>
      <c r="L12571" t="n">
        <v>235597092</v>
      </c>
      <c r="M12571" t="n">
        <v>176792827</v>
      </c>
      <c r="N12571" t="n">
        <v>-156414146</v>
      </c>
      <c r="O12571">
        <f>D12570</f>
      </c>
      <c r="P12571">
        <f>(E12571-F12571+G12571)/O12571*100</f>
      </c>
      <c r="Q12571">
        <f>H12570</f>
      </c>
      <c r="R12571">
        <f>I12570</f>
      </c>
      <c r="S12571">
        <f>H12571-H12570</f>
      </c>
      <c r="T12571">
        <f>I12571-I12570</f>
      </c>
      <c r="U12571">
        <f>(L12571-K12571)/(2*D12571*0.01)</f>
      </c>
      <c r="V12571">
        <f>(L12571+K12571)/(D12571*0.0001)</f>
      </c>
    </row>
    <row r="12572">
      <c r="A12572" t="n">
        <v>2019</v>
      </c>
      <c r="B12572" t="inlineStr">
        <is>
          <t>00384717</t>
        </is>
      </c>
      <c r="C12572" t="inlineStr">
        <is>
          <t>비엘팜텍</t>
        </is>
      </c>
      <c r="D12572" t="n">
        <v>325336084</v>
      </c>
      <c r="E12572" t="n">
        <v>123075893</v>
      </c>
      <c r="F12572" t="n">
        <v>44376617</v>
      </c>
      <c r="G12572" t="n">
        <v>8520829</v>
      </c>
      <c r="H12572" t="n">
        <v>2.26</v>
      </c>
      <c r="I12572" t="n">
        <v>4.82</v>
      </c>
      <c r="K12572" t="n">
        <v>-30329340</v>
      </c>
      <c r="L12572" t="n">
        <v>30329340</v>
      </c>
      <c r="M12572" t="n">
        <v>31175525</v>
      </c>
      <c r="N12572" t="n">
        <v>-26651542</v>
      </c>
      <c r="O12572">
        <f>D12571</f>
      </c>
      <c r="P12572">
        <f>(E12572-F12572+G12572)/O12572*100</f>
      </c>
      <c r="Q12572">
        <f>H12571</f>
      </c>
      <c r="R12572">
        <f>I12571</f>
      </c>
      <c r="S12572">
        <f>H12572-H12571</f>
      </c>
      <c r="T12572">
        <f>I12572-I12571</f>
      </c>
      <c r="U12572">
        <f>(L12572-K12572)/(2*D12572*0.01)</f>
      </c>
    </row>
    <row r="12573">
      <c r="A12573" t="n">
        <v>2020</v>
      </c>
      <c r="B12573" t="inlineStr">
        <is>
          <t>00384717</t>
        </is>
      </c>
      <c r="C12573" t="inlineStr">
        <is>
          <t>비엘팜텍</t>
        </is>
      </c>
      <c r="D12573" t="n">
        <v>272080942</v>
      </c>
      <c r="E12573" t="n">
        <v>242745857</v>
      </c>
      <c r="F12573" t="n">
        <v>268354719</v>
      </c>
      <c r="G12573" t="n">
        <v>12838652</v>
      </c>
      <c r="H12573" t="n">
        <v>2.5</v>
      </c>
      <c r="I12573" t="n">
        <v>4.5</v>
      </c>
      <c r="K12573" t="n">
        <v>-24204246</v>
      </c>
      <c r="L12573" t="n">
        <v>28651387</v>
      </c>
      <c r="M12573" t="n">
        <v>28103558</v>
      </c>
      <c r="N12573" t="n">
        <v>-26603577</v>
      </c>
      <c r="O12573">
        <f>D12572</f>
      </c>
      <c r="P12573">
        <f>(E12573-F12573+G12573)/O12573*100</f>
      </c>
      <c r="Q12573">
        <f>H12572</f>
      </c>
      <c r="R12573">
        <f>I12572</f>
      </c>
      <c r="S12573">
        <f>H12573-H12572</f>
      </c>
      <c r="T12573">
        <f>I12573-I12572</f>
      </c>
      <c r="U12573">
        <f>(L12573-K12573)/(2*D12573*0.01)</f>
      </c>
      <c r="V12573">
        <f>(L12573+K12573)/(D12573*0.0001)</f>
      </c>
    </row>
    <row r="12574">
      <c r="A12574" t="n">
        <v>2021</v>
      </c>
      <c r="B12574" t="inlineStr">
        <is>
          <t>00384717</t>
        </is>
      </c>
      <c r="C12574" t="inlineStr">
        <is>
          <t>비엘팜텍</t>
        </is>
      </c>
      <c r="D12574" t="n">
        <v>3606231888</v>
      </c>
      <c r="E12574" t="n">
        <v>1073233261</v>
      </c>
      <c r="F12574" t="n">
        <v>244992847</v>
      </c>
      <c r="H12574" t="n">
        <v>2.904</v>
      </c>
      <c r="I12574" t="n">
        <v>4.6</v>
      </c>
      <c r="K12574" t="n">
        <v>-731795319</v>
      </c>
      <c r="L12574" t="n">
        <v>185795654</v>
      </c>
      <c r="M12574" t="n">
        <v>87296157</v>
      </c>
      <c r="N12574" t="n">
        <v>-264991396</v>
      </c>
      <c r="O12574">
        <f>D12573</f>
      </c>
      <c r="Q12574">
        <f>H12573</f>
      </c>
      <c r="R12574">
        <f>I12573</f>
      </c>
      <c r="S12574">
        <f>H12574-H12573</f>
      </c>
      <c r="T12574">
        <f>I12574-I12573</f>
      </c>
      <c r="U12574">
        <f>(L12574-K12574)/(2*D12574*0.01)</f>
      </c>
    </row>
    <row r="12575">
      <c r="A12575" t="n">
        <v>2022</v>
      </c>
      <c r="B12575" t="inlineStr">
        <is>
          <t>00384717</t>
        </is>
      </c>
      <c r="C12575" t="inlineStr">
        <is>
          <t>비엘팜텍</t>
        </is>
      </c>
      <c r="D12575" t="n">
        <v>3442854017</v>
      </c>
      <c r="E12575" t="n">
        <v>1016833037</v>
      </c>
      <c r="F12575" t="n">
        <v>472736592</v>
      </c>
      <c r="H12575" t="n">
        <v>5.308</v>
      </c>
      <c r="I12575" t="n">
        <v>4.6</v>
      </c>
      <c r="K12575" t="n">
        <v>-204347409</v>
      </c>
      <c r="L12575" t="n">
        <v>235621047</v>
      </c>
      <c r="M12575" t="n">
        <v>241025683</v>
      </c>
      <c r="N12575" t="n">
        <v>-212973245</v>
      </c>
      <c r="O12575">
        <f>D12574</f>
      </c>
      <c r="Q12575">
        <f>H12574</f>
      </c>
      <c r="R12575">
        <f>I12574</f>
      </c>
      <c r="S12575">
        <f>H12575-H12574</f>
      </c>
      <c r="T12575">
        <f>I12575-I12574</f>
      </c>
      <c r="U12575">
        <f>(L12575-K12575)/(2*D12575*0.01)</f>
      </c>
      <c r="V12575">
        <f>(L12575+K12575)/(D12575*0.0001)</f>
      </c>
    </row>
    <row r="12576">
      <c r="A12576" t="n">
        <v>2023</v>
      </c>
      <c r="B12576" t="inlineStr">
        <is>
          <t>00384717</t>
        </is>
      </c>
      <c r="C12576" t="inlineStr">
        <is>
          <t>비엘팜텍</t>
        </is>
      </c>
      <c r="D12576" t="n">
        <v>1059771834</v>
      </c>
      <c r="E12576" t="n">
        <v>398938330</v>
      </c>
      <c r="F12576" t="n">
        <v>61585095</v>
      </c>
      <c r="H12576" t="n">
        <v>4.48</v>
      </c>
      <c r="I12576" t="n">
        <v>4.6</v>
      </c>
      <c r="K12576" t="n">
        <v>-44487427</v>
      </c>
      <c r="L12576" t="n">
        <v>72064442</v>
      </c>
      <c r="M12576" t="n">
        <v>44510849</v>
      </c>
      <c r="N12576" t="n">
        <v>-39161808</v>
      </c>
      <c r="O12576">
        <f>D12575</f>
      </c>
      <c r="Q12576">
        <f>H12575</f>
      </c>
      <c r="R12576">
        <f>I12575</f>
      </c>
      <c r="S12576">
        <f>H12576-H12575</f>
      </c>
      <c r="T12576">
        <f>I12576-I12575</f>
      </c>
      <c r="U12576">
        <f>(L12576-K12576)/(2*D12576*0.01)</f>
      </c>
      <c r="V12576">
        <f>(L12576+K12576)/(D12576*0.0001)</f>
      </c>
    </row>
    <row r="12577">
      <c r="A12577" t="n">
        <v>2024</v>
      </c>
      <c r="B12577" t="inlineStr">
        <is>
          <t>00384717</t>
        </is>
      </c>
      <c r="C12577" t="inlineStr">
        <is>
          <t>비엘팜텍</t>
        </is>
      </c>
      <c r="D12577" t="n">
        <v>1003251812</v>
      </c>
      <c r="E12577" t="n">
        <v>251953915</v>
      </c>
      <c r="F12577" t="n">
        <v>294288659</v>
      </c>
      <c r="G12577" t="n">
        <v>36736729</v>
      </c>
      <c r="H12577" t="n">
        <v>3.93</v>
      </c>
      <c r="I12577" t="n">
        <v>4.73</v>
      </c>
      <c r="J12577" t="n">
        <v>7.22</v>
      </c>
      <c r="O12577">
        <f>D12576</f>
      </c>
      <c r="P12577">
        <f>(E12577-F12577+G12577)/O12577*100</f>
      </c>
      <c r="Q12577">
        <f>H12576</f>
      </c>
      <c r="R12577">
        <f>I12576</f>
      </c>
      <c r="S12577">
        <f>H12577-H12576</f>
      </c>
      <c r="T12577">
        <f>I12577-I12576</f>
      </c>
    </row>
    <row r="12578">
      <c r="A12578" t="n">
        <v>2025</v>
      </c>
      <c r="B12578" t="inlineStr">
        <is>
          <t>00384717</t>
        </is>
      </c>
      <c r="C12578" t="inlineStr">
        <is>
          <t>비엘팜텍</t>
        </is>
      </c>
      <c r="D12578" t="n">
        <v>1167323298</v>
      </c>
      <c r="E12578" t="n">
        <v>204358763</v>
      </c>
      <c r="F12578" t="n">
        <v>30780095</v>
      </c>
      <c r="G12578" t="n">
        <v>28391648</v>
      </c>
      <c r="H12578" t="n">
        <v>4.265</v>
      </c>
      <c r="I12578" t="n">
        <v>4.73</v>
      </c>
      <c r="J12578" t="n">
        <v>6.875</v>
      </c>
      <c r="K12578" t="n">
        <v>-38501341</v>
      </c>
      <c r="L12578" t="n">
        <v>38501341</v>
      </c>
      <c r="M12578" t="n">
        <v>43175359</v>
      </c>
      <c r="N12578" t="n">
        <v>-43175359</v>
      </c>
      <c r="O12578">
        <f>D12577</f>
      </c>
      <c r="P12578">
        <f>(E12578-F12578+G12578)/O12578*100</f>
      </c>
      <c r="Q12578">
        <f>H12577</f>
      </c>
      <c r="R12578">
        <f>I12577</f>
      </c>
      <c r="S12578">
        <f>H12578-H12577</f>
      </c>
      <c r="T12578">
        <f>I12578-I12577</f>
      </c>
      <c r="U12578">
        <f>(L12578-K12578)/(2*D12578*0.01)</f>
      </c>
    </row>
    <row r="12579">
      <c r="A12579" t="n">
        <v>2014</v>
      </c>
      <c r="B12579" t="inlineStr">
        <is>
          <t>00384887</t>
        </is>
      </c>
      <c r="C12579" t="inlineStr">
        <is>
          <t>에이테크솔루션</t>
        </is>
      </c>
      <c r="D12579" t="n">
        <v>10053397000</v>
      </c>
      <c r="E12579" t="n">
        <v>1825906000</v>
      </c>
      <c r="F12579" t="n">
        <v>1343527000</v>
      </c>
      <c r="G12579" t="n">
        <v>284787000</v>
      </c>
      <c r="H12579" t="n">
        <v>2.87</v>
      </c>
      <c r="I12579" t="n">
        <v>3</v>
      </c>
      <c r="K12579" t="n">
        <v>-1308694000</v>
      </c>
      <c r="L12579" t="n">
        <v>1308694000</v>
      </c>
      <c r="M12579" t="n">
        <v>1307578000</v>
      </c>
      <c r="N12579" t="n">
        <v>-1307578000</v>
      </c>
      <c r="U12579">
        <f>(L12579-K12579)/(2*D12579*0.01)</f>
      </c>
    </row>
    <row r="12580">
      <c r="A12580" t="n">
        <v>2015</v>
      </c>
      <c r="B12580" t="inlineStr">
        <is>
          <t>00384887</t>
        </is>
      </c>
      <c r="C12580" t="inlineStr">
        <is>
          <t>에이테크솔루션</t>
        </is>
      </c>
      <c r="D12580" t="n">
        <v>10453888000</v>
      </c>
      <c r="E12580" t="n">
        <v>2054959000</v>
      </c>
      <c r="F12580" t="n">
        <v>1579397000</v>
      </c>
      <c r="G12580" t="n">
        <v>255385000</v>
      </c>
      <c r="H12580" t="n">
        <v>2.57</v>
      </c>
      <c r="I12580" t="n">
        <v>3</v>
      </c>
      <c r="O12580">
        <f>D12579</f>
      </c>
      <c r="P12580">
        <f>(E12580-F12580+G12580)/O12580*100</f>
      </c>
      <c r="Q12580">
        <f>H12579</f>
      </c>
      <c r="R12580">
        <f>I12579</f>
      </c>
      <c r="S12580">
        <f>H12580-H12579</f>
      </c>
      <c r="T12580">
        <f>I12580-I12579</f>
      </c>
    </row>
    <row r="12581">
      <c r="A12581" t="n">
        <v>2016</v>
      </c>
      <c r="B12581" t="inlineStr">
        <is>
          <t>00384887</t>
        </is>
      </c>
      <c r="C12581" t="inlineStr">
        <is>
          <t>에이테크솔루션</t>
        </is>
      </c>
      <c r="D12581" t="n">
        <v>10757594000</v>
      </c>
      <c r="E12581" t="n">
        <v>1945958000</v>
      </c>
      <c r="F12581" t="n">
        <v>1161486000</v>
      </c>
      <c r="G12581" t="n">
        <v>239478000</v>
      </c>
      <c r="H12581" t="n">
        <v>2.24</v>
      </c>
      <c r="I12581" t="n">
        <v>2.5</v>
      </c>
      <c r="K12581" t="n">
        <v>-440667000</v>
      </c>
      <c r="L12581" t="n">
        <v>485280000</v>
      </c>
      <c r="M12581" t="n">
        <v>480617000</v>
      </c>
      <c r="N12581" t="n">
        <v>-444939000</v>
      </c>
      <c r="O12581">
        <f>D12580</f>
      </c>
      <c r="P12581">
        <f>(E12581-F12581+G12581)/O12581*100</f>
      </c>
      <c r="Q12581">
        <f>H12580</f>
      </c>
      <c r="R12581">
        <f>I12580</f>
      </c>
      <c r="S12581">
        <f>H12581-H12580</f>
      </c>
      <c r="T12581">
        <f>I12581-I12580</f>
      </c>
      <c r="U12581">
        <f>(L12581-K12581)/(2*D12581*0.01)</f>
      </c>
      <c r="V12581">
        <f>(L12581+K12581)/(D12581*0.0001)</f>
      </c>
    </row>
    <row r="12582">
      <c r="A12582" t="n">
        <v>2017</v>
      </c>
      <c r="B12582" t="inlineStr">
        <is>
          <t>00384887</t>
        </is>
      </c>
      <c r="C12582" t="inlineStr">
        <is>
          <t>에이테크솔루션</t>
        </is>
      </c>
      <c r="D12582" t="n">
        <v>10948020000</v>
      </c>
      <c r="E12582" t="n">
        <v>1923447000</v>
      </c>
      <c r="F12582" t="n">
        <v>1875026000</v>
      </c>
      <c r="G12582" t="n">
        <v>195995000</v>
      </c>
      <c r="H12582" t="n">
        <v>2.72</v>
      </c>
      <c r="I12582" t="n">
        <v>2.3</v>
      </c>
      <c r="K12582" t="n">
        <v>-422012000</v>
      </c>
      <c r="L12582" t="n">
        <v>463180000</v>
      </c>
      <c r="M12582" t="n">
        <v>461928000</v>
      </c>
      <c r="N12582" t="n">
        <v>-428812000</v>
      </c>
      <c r="O12582">
        <f>D12581</f>
      </c>
      <c r="P12582">
        <f>(E12582-F12582+G12582)/O12582*100</f>
      </c>
      <c r="Q12582">
        <f>H12581</f>
      </c>
      <c r="R12582">
        <f>I12581</f>
      </c>
      <c r="S12582">
        <f>H12582-H12581</f>
      </c>
      <c r="T12582">
        <f>I12582-I12581</f>
      </c>
      <c r="U12582">
        <f>(L12582-K12582)/(2*D12582*0.01)</f>
      </c>
      <c r="V12582">
        <f>(L12582+K12582)/(D12582*0.0001)</f>
      </c>
    </row>
    <row r="12583">
      <c r="A12583" t="n">
        <v>2018</v>
      </c>
      <c r="B12583" t="inlineStr">
        <is>
          <t>00384887</t>
        </is>
      </c>
      <c r="C12583" t="inlineStr">
        <is>
          <t>에이테크솔루션</t>
        </is>
      </c>
      <c r="D12583" t="n">
        <v>9951763000</v>
      </c>
      <c r="E12583" t="n">
        <v>1837433000</v>
      </c>
      <c r="F12583" t="n">
        <v>2010955000</v>
      </c>
      <c r="G12583" t="n">
        <v>234508000</v>
      </c>
      <c r="H12583" t="n">
        <v>2.31</v>
      </c>
      <c r="I12583" t="n">
        <v>1.6</v>
      </c>
      <c r="K12583" t="n">
        <v>-383252000</v>
      </c>
      <c r="L12583" t="n">
        <v>419848000</v>
      </c>
      <c r="M12583" t="n">
        <v>419813000</v>
      </c>
      <c r="N12583" t="n">
        <v>-390397000</v>
      </c>
      <c r="O12583">
        <f>D12582</f>
      </c>
      <c r="P12583">
        <f>(E12583-F12583+G12583)/O12583*100</f>
      </c>
      <c r="Q12583">
        <f>H12582</f>
      </c>
      <c r="R12583">
        <f>I12582</f>
      </c>
      <c r="S12583">
        <f>H12583-H12582</f>
      </c>
      <c r="T12583">
        <f>I12583-I12582</f>
      </c>
      <c r="U12583">
        <f>(L12583-K12583)/(2*D12583*0.01)</f>
      </c>
      <c r="V12583">
        <f>(L12583+K12583)/(D12583*0.0001)</f>
      </c>
    </row>
    <row r="12584">
      <c r="A12584" t="n">
        <v>2019</v>
      </c>
      <c r="B12584" t="inlineStr">
        <is>
          <t>00384887</t>
        </is>
      </c>
      <c r="C12584" t="inlineStr">
        <is>
          <t>에이테크솔루션</t>
        </is>
      </c>
      <c r="D12584" t="n">
        <v>9460070000</v>
      </c>
      <c r="E12584" t="n">
        <v>1678286000</v>
      </c>
      <c r="F12584" t="n">
        <v>2226998000</v>
      </c>
      <c r="G12584" t="n">
        <v>184328000</v>
      </c>
      <c r="H12584" t="n">
        <v>1.79</v>
      </c>
      <c r="I12584" t="n">
        <v>1.6</v>
      </c>
      <c r="K12584" t="n">
        <v>-383252000</v>
      </c>
      <c r="L12584" t="n">
        <v>419848000</v>
      </c>
      <c r="M12584" t="n">
        <v>419813000</v>
      </c>
      <c r="N12584" t="n">
        <v>-390397000</v>
      </c>
      <c r="O12584">
        <f>D12583</f>
      </c>
      <c r="P12584">
        <f>(E12584-F12584+G12584)/O12584*100</f>
      </c>
      <c r="Q12584">
        <f>H12583</f>
      </c>
      <c r="R12584">
        <f>I12583</f>
      </c>
      <c r="S12584">
        <f>H12584-H12583</f>
      </c>
      <c r="T12584">
        <f>I12584-I12583</f>
      </c>
      <c r="U12584">
        <f>(L12584-K12584)/(2*D12584*0.01)</f>
      </c>
      <c r="V12584">
        <f>(L12584+K12584)/(D12584*0.0001)</f>
      </c>
    </row>
    <row r="12585">
      <c r="A12585" t="n">
        <v>2020</v>
      </c>
      <c r="B12585" t="inlineStr">
        <is>
          <t>00384887</t>
        </is>
      </c>
      <c r="C12585" t="inlineStr">
        <is>
          <t>에이테크솔루션</t>
        </is>
      </c>
      <c r="D12585" t="n">
        <v>10052073000</v>
      </c>
      <c r="E12585" t="n">
        <v>1618387000</v>
      </c>
      <c r="F12585" t="n">
        <v>1503952000</v>
      </c>
      <c r="G12585" t="n">
        <v>122143000</v>
      </c>
      <c r="H12585" t="n">
        <v>1.48</v>
      </c>
      <c r="I12585" t="n">
        <v>1.38</v>
      </c>
      <c r="K12585" t="n">
        <v>-341771000</v>
      </c>
      <c r="L12585" t="n">
        <v>364890000</v>
      </c>
      <c r="M12585" t="n">
        <v>362780000</v>
      </c>
      <c r="N12585" t="n">
        <v>-340765000</v>
      </c>
      <c r="O12585">
        <f>D12584</f>
      </c>
      <c r="P12585">
        <f>(E12585-F12585+G12585)/O12585*100</f>
      </c>
      <c r="Q12585">
        <f>H12584</f>
      </c>
      <c r="R12585">
        <f>I12584</f>
      </c>
      <c r="S12585">
        <f>H12585-H12584</f>
      </c>
      <c r="T12585">
        <f>I12585-I12584</f>
      </c>
      <c r="U12585">
        <f>(L12585-K12585)/(2*D12585*0.01)</f>
      </c>
      <c r="V12585">
        <f>(L12585+K12585)/(D12585*0.0001)</f>
      </c>
    </row>
    <row r="12586">
      <c r="A12586" t="n">
        <v>2021</v>
      </c>
      <c r="B12586" t="inlineStr">
        <is>
          <t>00384887</t>
        </is>
      </c>
      <c r="C12586" t="inlineStr">
        <is>
          <t>에이테크솔루션</t>
        </is>
      </c>
      <c r="D12586" t="n">
        <v>10252704000</v>
      </c>
      <c r="E12586" t="n">
        <v>1483474000</v>
      </c>
      <c r="F12586" t="n">
        <v>1058527000</v>
      </c>
      <c r="G12586" t="n">
        <v>109368000</v>
      </c>
      <c r="H12586" t="n">
        <v>2.4</v>
      </c>
      <c r="I12586" t="n">
        <v>1.38</v>
      </c>
      <c r="K12586" t="n">
        <v>-321935000</v>
      </c>
      <c r="L12586" t="n">
        <v>348592000</v>
      </c>
      <c r="M12586" t="n">
        <v>349617000</v>
      </c>
      <c r="N12586" t="n">
        <v>-329112000</v>
      </c>
      <c r="O12586">
        <f>D12585</f>
      </c>
      <c r="P12586">
        <f>(E12586-F12586+G12586)/O12586*100</f>
      </c>
      <c r="Q12586">
        <f>H12585</f>
      </c>
      <c r="R12586">
        <f>I12585</f>
      </c>
      <c r="S12586">
        <f>H12586-H12585</f>
      </c>
      <c r="T12586">
        <f>I12586-I12585</f>
      </c>
      <c r="U12586">
        <f>(L12586-K12586)/(2*D12586*0.01)</f>
      </c>
      <c r="V12586">
        <f>(L12586+K12586)/(D12586*0.0001)</f>
      </c>
    </row>
    <row r="12587">
      <c r="A12587" t="n">
        <v>2022</v>
      </c>
      <c r="B12587" t="inlineStr">
        <is>
          <t>00384887</t>
        </is>
      </c>
      <c r="C12587" t="inlineStr">
        <is>
          <t>에이테크솔루션</t>
        </is>
      </c>
      <c r="D12587" t="n">
        <v>11796212000</v>
      </c>
      <c r="E12587" t="n">
        <v>3241566000</v>
      </c>
      <c r="F12587" t="n">
        <v>1522158000</v>
      </c>
      <c r="G12587" t="n">
        <v>180764000</v>
      </c>
      <c r="H12587" t="n">
        <v>5.15</v>
      </c>
      <c r="I12587" t="n">
        <v>2.35</v>
      </c>
      <c r="K12587" t="n">
        <v>-283109000</v>
      </c>
      <c r="L12587" t="n">
        <v>304342000</v>
      </c>
      <c r="M12587" t="n">
        <v>311420000</v>
      </c>
      <c r="N12587" t="n">
        <v>-294905000</v>
      </c>
      <c r="O12587">
        <f>D12586</f>
      </c>
      <c r="P12587">
        <f>(E12587-F12587+G12587)/O12587*100</f>
      </c>
      <c r="Q12587">
        <f>H12586</f>
      </c>
      <c r="R12587">
        <f>I12586</f>
      </c>
      <c r="S12587">
        <f>H12587-H12586</f>
      </c>
      <c r="T12587">
        <f>I12587-I12586</f>
      </c>
      <c r="U12587">
        <f>(L12587-K12587)/(2*D12587*0.01)</f>
      </c>
      <c r="V12587">
        <f>(L12587+K12587)/(D12587*0.0001)</f>
      </c>
    </row>
    <row r="12588">
      <c r="A12588" t="n">
        <v>2023</v>
      </c>
      <c r="B12588" t="inlineStr">
        <is>
          <t>00384887</t>
        </is>
      </c>
      <c r="C12588" t="inlineStr">
        <is>
          <t>에이테크솔루션</t>
        </is>
      </c>
      <c r="D12588" t="n">
        <v>11004654000</v>
      </c>
      <c r="E12588" t="n">
        <v>618015000</v>
      </c>
      <c r="F12588" t="n">
        <v>2164704000</v>
      </c>
      <c r="G12588" t="n">
        <v>372254000</v>
      </c>
      <c r="H12588" t="n">
        <v>3.9</v>
      </c>
      <c r="I12588" t="n">
        <v>2.67</v>
      </c>
      <c r="K12588" t="n">
        <v>-374158000</v>
      </c>
      <c r="L12588" t="n">
        <v>407172000</v>
      </c>
      <c r="M12588" t="n">
        <v>409373000</v>
      </c>
      <c r="N12588" t="n">
        <v>-382962000</v>
      </c>
      <c r="O12588">
        <f>D12587</f>
      </c>
      <c r="P12588">
        <f>(E12588-F12588+G12588)/O12588*100</f>
      </c>
      <c r="Q12588">
        <f>H12587</f>
      </c>
      <c r="R12588">
        <f>I12587</f>
      </c>
      <c r="S12588">
        <f>H12588-H12587</f>
      </c>
      <c r="T12588">
        <f>I12588-I12587</f>
      </c>
      <c r="U12588">
        <f>(L12588-K12588)/(2*D12588*0.01)</f>
      </c>
      <c r="V12588">
        <f>(L12588+K12588)/(D12588*0.0001)</f>
      </c>
    </row>
    <row r="12589">
      <c r="A12589" t="n">
        <v>2024</v>
      </c>
      <c r="B12589" t="inlineStr">
        <is>
          <t>00384887</t>
        </is>
      </c>
      <c r="C12589" t="inlineStr">
        <is>
          <t>에이테크솔루션</t>
        </is>
      </c>
      <c r="D12589" t="n">
        <v>9664528000</v>
      </c>
      <c r="E12589" t="n">
        <v>1803458000</v>
      </c>
      <c r="F12589" t="n">
        <v>2961211000</v>
      </c>
      <c r="G12589" t="n">
        <v>295560000</v>
      </c>
      <c r="H12589" t="n">
        <v>3.35</v>
      </c>
      <c r="I12589" t="n">
        <v>2.79</v>
      </c>
      <c r="J12589" t="n">
        <v>4.7</v>
      </c>
      <c r="K12589" t="n">
        <v>-325563000</v>
      </c>
      <c r="L12589" t="n">
        <v>354736000</v>
      </c>
      <c r="M12589" t="n">
        <v>354197000</v>
      </c>
      <c r="N12589" t="n">
        <v>-331140000</v>
      </c>
      <c r="O12589">
        <f>D12588</f>
      </c>
      <c r="P12589">
        <f>(E12589-F12589+G12589)/O12589*100</f>
      </c>
      <c r="Q12589">
        <f>H12588</f>
      </c>
      <c r="R12589">
        <f>I12588</f>
      </c>
      <c r="S12589">
        <f>H12589-H12588</f>
      </c>
      <c r="T12589">
        <f>I12589-I12588</f>
      </c>
      <c r="U12589">
        <f>(L12589-K12589)/(2*D12589*0.01)</f>
      </c>
      <c r="V12589">
        <f>(L12589+K12589)/(D12589*0.0001)</f>
      </c>
    </row>
    <row r="12590">
      <c r="A12590" t="n">
        <v>2025</v>
      </c>
      <c r="B12590" t="inlineStr">
        <is>
          <t>00384887</t>
        </is>
      </c>
      <c r="C12590" t="inlineStr">
        <is>
          <t>에이테크솔루션</t>
        </is>
      </c>
      <c r="D12590" t="n">
        <v>9454271000</v>
      </c>
      <c r="E12590" t="n">
        <v>1442877000</v>
      </c>
      <c r="F12590" t="n">
        <v>2256672000</v>
      </c>
      <c r="G12590" t="n">
        <v>231551000</v>
      </c>
      <c r="H12590" t="n">
        <v>3.61</v>
      </c>
      <c r="I12590" t="n">
        <v>3.24</v>
      </c>
      <c r="J12590" t="n">
        <v>4.57</v>
      </c>
      <c r="K12590" t="n">
        <v>-299136000</v>
      </c>
      <c r="L12590" t="n">
        <v>325120000</v>
      </c>
      <c r="M12590" t="n">
        <v>324074000</v>
      </c>
      <c r="N12590" t="n">
        <v>-303768000</v>
      </c>
      <c r="O12590">
        <f>D12589</f>
      </c>
      <c r="P12590">
        <f>(E12590-F12590+G12590)/O12590*100</f>
      </c>
      <c r="Q12590">
        <f>H12589</f>
      </c>
      <c r="R12590">
        <f>I12589</f>
      </c>
      <c r="S12590">
        <f>H12590-H12589</f>
      </c>
      <c r="T12590">
        <f>I12590-I12589</f>
      </c>
      <c r="U12590">
        <f>(L12590-K12590)/(2*D12590*0.01)</f>
      </c>
      <c r="V12590">
        <f>(L12590+K12590)/(D12590*0.0001)</f>
      </c>
    </row>
    <row r="12591">
      <c r="A12591" t="n">
        <v>2018</v>
      </c>
      <c r="B12591" t="inlineStr">
        <is>
          <t>00384948</t>
        </is>
      </c>
      <c r="C12591" t="inlineStr">
        <is>
          <t>대유</t>
        </is>
      </c>
      <c r="D12591" t="n">
        <v>4287405000</v>
      </c>
      <c r="E12591" t="n">
        <v>469496000</v>
      </c>
      <c r="F12591" t="n">
        <v>445049000</v>
      </c>
      <c r="G12591" t="n">
        <v>67990000</v>
      </c>
    </row>
    <row r="12592">
      <c r="A12592" t="n">
        <v>2019</v>
      </c>
      <c r="B12592" t="inlineStr">
        <is>
          <t>00384948</t>
        </is>
      </c>
      <c r="C12592" t="inlineStr">
        <is>
          <t>대유</t>
        </is>
      </c>
      <c r="D12592" t="n">
        <v>5402302000</v>
      </c>
      <c r="E12592" t="n">
        <v>520300000</v>
      </c>
      <c r="F12592" t="n">
        <v>113892000</v>
      </c>
      <c r="G12592" t="n">
        <v>67439000</v>
      </c>
      <c r="O12592">
        <f>D12591</f>
      </c>
      <c r="P12592">
        <f>(E12592-F12592+G12592)/O12592*100</f>
      </c>
    </row>
    <row r="12593">
      <c r="A12593" t="n">
        <v>2020</v>
      </c>
      <c r="B12593" t="inlineStr">
        <is>
          <t>00384948</t>
        </is>
      </c>
      <c r="C12593" t="inlineStr">
        <is>
          <t>대유</t>
        </is>
      </c>
      <c r="D12593" t="n">
        <v>4442836000</v>
      </c>
      <c r="E12593" t="n">
        <v>172536000</v>
      </c>
      <c r="F12593" t="n">
        <v>129256000</v>
      </c>
      <c r="G12593" t="n">
        <v>20241000</v>
      </c>
      <c r="O12593">
        <f>D12592</f>
      </c>
      <c r="P12593">
        <f>(E12593-F12593+G12593)/O12593*100</f>
      </c>
    </row>
    <row r="12594">
      <c r="A12594" t="n">
        <v>2021</v>
      </c>
      <c r="B12594" t="inlineStr">
        <is>
          <t>00384948</t>
        </is>
      </c>
      <c r="C12594" t="inlineStr">
        <is>
          <t>대유</t>
        </is>
      </c>
      <c r="D12594" t="n">
        <v>4730644000</v>
      </c>
      <c r="E12594" t="n">
        <v>177063000</v>
      </c>
      <c r="F12594" t="n">
        <v>86968000</v>
      </c>
      <c r="G12594" t="n">
        <v>25647000</v>
      </c>
      <c r="O12594">
        <f>D12593</f>
      </c>
      <c r="P12594">
        <f>(E12594-F12594+G12594)/O12594*100</f>
      </c>
    </row>
    <row r="12595">
      <c r="A12595" t="n">
        <v>2022</v>
      </c>
      <c r="B12595" t="inlineStr">
        <is>
          <t>00384948</t>
        </is>
      </c>
      <c r="C12595" t="inlineStr">
        <is>
          <t>대유</t>
        </is>
      </c>
      <c r="D12595" t="n">
        <v>4134598000</v>
      </c>
      <c r="E12595" t="n">
        <v>708253000</v>
      </c>
      <c r="F12595" t="n">
        <v>561198000</v>
      </c>
      <c r="G12595" t="n">
        <v>102587000</v>
      </c>
      <c r="O12595">
        <f>D12594</f>
      </c>
      <c r="P12595">
        <f>(E12595-F12595+G12595)/O12595*100</f>
      </c>
    </row>
    <row r="12596">
      <c r="A12596" t="n">
        <v>2023</v>
      </c>
      <c r="B12596" t="inlineStr">
        <is>
          <t>00384948</t>
        </is>
      </c>
      <c r="C12596" t="inlineStr">
        <is>
          <t>대유</t>
        </is>
      </c>
      <c r="D12596" t="n">
        <v>4090680000</v>
      </c>
      <c r="E12596" t="n">
        <v>627892000</v>
      </c>
      <c r="F12596" t="n">
        <v>1120323000</v>
      </c>
      <c r="G12596" t="n">
        <v>142522000</v>
      </c>
      <c r="O12596">
        <f>D12595</f>
      </c>
      <c r="P12596">
        <f>(E12596-F12596+G12596)/O12596*100</f>
      </c>
    </row>
    <row r="12597">
      <c r="A12597" t="n">
        <v>2024</v>
      </c>
      <c r="B12597" t="inlineStr">
        <is>
          <t>00384948</t>
        </is>
      </c>
      <c r="C12597" t="inlineStr">
        <is>
          <t>대유</t>
        </is>
      </c>
      <c r="D12597" t="n">
        <v>4318557000</v>
      </c>
      <c r="E12597" t="n">
        <v>674353000</v>
      </c>
      <c r="F12597" t="n">
        <v>718032000</v>
      </c>
      <c r="G12597" t="n">
        <v>121295000</v>
      </c>
      <c r="O12597">
        <f>D12596</f>
      </c>
      <c r="P12597">
        <f>(E12597-F12597+G12597)/O12597*100</f>
      </c>
    </row>
    <row r="12598">
      <c r="A12598" t="n">
        <v>2025</v>
      </c>
      <c r="B12598" t="inlineStr">
        <is>
          <t>00384948</t>
        </is>
      </c>
      <c r="C12598" t="inlineStr">
        <is>
          <t>대유</t>
        </is>
      </c>
      <c r="D12598" t="n">
        <v>3820302000</v>
      </c>
      <c r="E12598" t="n">
        <v>694968000</v>
      </c>
      <c r="F12598" t="n">
        <v>802552000</v>
      </c>
      <c r="G12598" t="n">
        <v>127361000</v>
      </c>
      <c r="O12598">
        <f>D12597</f>
      </c>
      <c r="P12598">
        <f>(E12598-F12598+G12598)/O12598*100</f>
      </c>
    </row>
    <row r="12599">
      <c r="A12599" t="n">
        <v>2014</v>
      </c>
      <c r="B12599" t="inlineStr">
        <is>
          <t>00385336</t>
        </is>
      </c>
      <c r="C12599" t="inlineStr">
        <is>
          <t>홈캐스트</t>
        </is>
      </c>
      <c r="D12599" t="n">
        <v>378275000</v>
      </c>
      <c r="E12599" t="n">
        <v>100141000</v>
      </c>
      <c r="F12599" t="n">
        <v>75638000</v>
      </c>
      <c r="G12599" t="n">
        <v>8622000</v>
      </c>
      <c r="H12599" t="n">
        <v>3.49</v>
      </c>
      <c r="I12599" t="n">
        <v>1.69</v>
      </c>
    </row>
    <row r="12600">
      <c r="A12600" t="n">
        <v>2015</v>
      </c>
      <c r="B12600" t="inlineStr">
        <is>
          <t>00385336</t>
        </is>
      </c>
      <c r="C12600" t="inlineStr">
        <is>
          <t>홈캐스트</t>
        </is>
      </c>
      <c r="D12600" t="n">
        <v>580449000</v>
      </c>
      <c r="E12600" t="n">
        <v>264092000</v>
      </c>
      <c r="F12600" t="n">
        <v>9624000</v>
      </c>
      <c r="G12600" t="n">
        <v>8600000</v>
      </c>
      <c r="H12600" t="n">
        <v>3.2</v>
      </c>
      <c r="I12600" t="n">
        <v>1.04</v>
      </c>
      <c r="O12600">
        <f>D12599</f>
      </c>
      <c r="P12600">
        <f>(E12600-F12600+G12600)/O12600*100</f>
      </c>
      <c r="Q12600">
        <f>H12599</f>
      </c>
      <c r="R12600">
        <f>I12599</f>
      </c>
      <c r="S12600">
        <f>H12600-H12599</f>
      </c>
      <c r="T12600">
        <f>I12600-I12599</f>
      </c>
    </row>
    <row r="12601">
      <c r="A12601" t="n">
        <v>2016</v>
      </c>
      <c r="B12601" t="inlineStr">
        <is>
          <t>00385336</t>
        </is>
      </c>
      <c r="C12601" t="inlineStr">
        <is>
          <t>홈캐스트</t>
        </is>
      </c>
      <c r="D12601" t="n">
        <v>1010955000</v>
      </c>
      <c r="E12601" t="n">
        <v>254176000</v>
      </c>
      <c r="F12601" t="n">
        <v>156881000</v>
      </c>
      <c r="G12601" t="n">
        <v>11850000</v>
      </c>
      <c r="H12601" t="n">
        <v>3.23</v>
      </c>
      <c r="I12601" t="n">
        <v>2.48</v>
      </c>
      <c r="O12601">
        <f>D12600</f>
      </c>
      <c r="P12601">
        <f>(E12601-F12601+G12601)/O12601*100</f>
      </c>
      <c r="Q12601">
        <f>H12600</f>
      </c>
      <c r="R12601">
        <f>I12600</f>
      </c>
      <c r="S12601">
        <f>H12601-H12600</f>
      </c>
      <c r="T12601">
        <f>I12601-I12600</f>
      </c>
    </row>
    <row r="12602">
      <c r="A12602" t="n">
        <v>2017</v>
      </c>
      <c r="B12602" t="inlineStr">
        <is>
          <t>00385336</t>
        </is>
      </c>
      <c r="C12602" t="inlineStr">
        <is>
          <t>홈캐스트</t>
        </is>
      </c>
      <c r="D12602" t="n">
        <v>1026462000</v>
      </c>
      <c r="E12602" t="n">
        <v>376802000</v>
      </c>
      <c r="F12602" t="n">
        <v>444362000</v>
      </c>
      <c r="G12602" t="n">
        <v>12882000</v>
      </c>
      <c r="O12602">
        <f>D12601</f>
      </c>
      <c r="P12602">
        <f>(E12602-F12602+G12602)/O12602*100</f>
      </c>
    </row>
    <row r="12603">
      <c r="A12603" t="n">
        <v>2018</v>
      </c>
      <c r="B12603" t="inlineStr">
        <is>
          <t>00385336</t>
        </is>
      </c>
      <c r="C12603" t="inlineStr">
        <is>
          <t>홈캐스트</t>
        </is>
      </c>
      <c r="D12603" t="n">
        <v>2712614000</v>
      </c>
      <c r="E12603" t="n">
        <v>353892000</v>
      </c>
      <c r="G12603" t="n">
        <v>39680000</v>
      </c>
      <c r="O12603">
        <f>D12602</f>
      </c>
    </row>
    <row r="12604">
      <c r="A12604" t="n">
        <v>2019</v>
      </c>
      <c r="B12604" t="inlineStr">
        <is>
          <t>00385336</t>
        </is>
      </c>
      <c r="C12604" t="inlineStr">
        <is>
          <t>홈캐스트</t>
        </is>
      </c>
      <c r="D12604" t="n">
        <v>2087676000</v>
      </c>
      <c r="E12604" t="n">
        <v>647720000</v>
      </c>
      <c r="F12604" t="n">
        <v>1097364000</v>
      </c>
      <c r="G12604" t="n">
        <v>81330000</v>
      </c>
      <c r="O12604">
        <f>D12603</f>
      </c>
      <c r="P12604">
        <f>(E12604-F12604+G12604)/O12604*100</f>
      </c>
    </row>
    <row r="12605">
      <c r="A12605" t="n">
        <v>2014</v>
      </c>
      <c r="B12605" t="inlineStr">
        <is>
          <t>00385363</t>
        </is>
      </c>
      <c r="C12605" t="inlineStr">
        <is>
          <t>빅텍</t>
        </is>
      </c>
      <c r="D12605" t="n">
        <v>5052023900</v>
      </c>
      <c r="E12605" t="n">
        <v>567283345</v>
      </c>
      <c r="F12605" t="n">
        <v>131340790</v>
      </c>
      <c r="G12605" t="n">
        <v>167588154</v>
      </c>
    </row>
    <row r="12606">
      <c r="A12606" t="n">
        <v>2015</v>
      </c>
      <c r="B12606" t="inlineStr">
        <is>
          <t>00385363</t>
        </is>
      </c>
      <c r="C12606" t="inlineStr">
        <is>
          <t>빅텍</t>
        </is>
      </c>
      <c r="D12606" t="n">
        <v>5505276086</v>
      </c>
      <c r="E12606" t="n">
        <v>624700351</v>
      </c>
      <c r="F12606" t="n">
        <v>341905480</v>
      </c>
      <c r="G12606" t="n">
        <v>164948353</v>
      </c>
      <c r="O12606">
        <f>D12605</f>
      </c>
      <c r="P12606">
        <f>(E12606-F12606+G12606)/O12606*100</f>
      </c>
    </row>
    <row r="12607">
      <c r="A12607" t="n">
        <v>2016</v>
      </c>
      <c r="B12607" t="inlineStr">
        <is>
          <t>00385363</t>
        </is>
      </c>
      <c r="C12607" t="inlineStr">
        <is>
          <t>빅텍</t>
        </is>
      </c>
      <c r="D12607" t="n">
        <v>6494186232</v>
      </c>
      <c r="O12607">
        <f>D12606</f>
      </c>
    </row>
    <row r="12608">
      <c r="A12608" t="n">
        <v>2017</v>
      </c>
      <c r="B12608" t="inlineStr">
        <is>
          <t>00385363</t>
        </is>
      </c>
      <c r="C12608" t="inlineStr">
        <is>
          <t>빅텍</t>
        </is>
      </c>
      <c r="D12608" t="n">
        <v>7221260825</v>
      </c>
      <c r="O12608">
        <f>D12607</f>
      </c>
    </row>
    <row r="12609">
      <c r="A12609" t="n">
        <v>2018</v>
      </c>
      <c r="B12609" t="inlineStr">
        <is>
          <t>00385363</t>
        </is>
      </c>
      <c r="C12609" t="inlineStr">
        <is>
          <t>빅텍</t>
        </is>
      </c>
      <c r="D12609" t="n">
        <v>8009512692</v>
      </c>
      <c r="O12609">
        <f>D12608</f>
      </c>
    </row>
    <row r="12610">
      <c r="A12610" t="n">
        <v>2020</v>
      </c>
      <c r="B12610" t="inlineStr">
        <is>
          <t>00385363</t>
        </is>
      </c>
      <c r="C12610" t="inlineStr">
        <is>
          <t>빅텍</t>
        </is>
      </c>
      <c r="D12610" t="n">
        <v>10154287292</v>
      </c>
      <c r="E12610" t="n">
        <v>744224340</v>
      </c>
      <c r="F12610" t="n">
        <v>221473770</v>
      </c>
      <c r="G12610" t="n">
        <v>228139428</v>
      </c>
    </row>
    <row r="12611">
      <c r="A12611" t="n">
        <v>2014</v>
      </c>
      <c r="B12611" t="inlineStr">
        <is>
          <t>00385415</t>
        </is>
      </c>
      <c r="C12611" t="inlineStr">
        <is>
          <t>일신바이오</t>
        </is>
      </c>
      <c r="D12611" t="n">
        <v>1846882000</v>
      </c>
      <c r="E12611" t="n">
        <v>109514000</v>
      </c>
      <c r="G12611" t="n">
        <v>65005000</v>
      </c>
      <c r="H12611" t="n">
        <v>3.12</v>
      </c>
      <c r="I12611" t="n">
        <v>5</v>
      </c>
    </row>
    <row r="12612">
      <c r="A12612" t="n">
        <v>2015</v>
      </c>
      <c r="B12612" t="inlineStr">
        <is>
          <t>00385415</t>
        </is>
      </c>
      <c r="C12612" t="inlineStr">
        <is>
          <t>일신바이오</t>
        </is>
      </c>
      <c r="D12612" t="n">
        <v>2666030000</v>
      </c>
      <c r="E12612" t="n">
        <v>114454000</v>
      </c>
      <c r="G12612" t="n">
        <v>51335000</v>
      </c>
      <c r="H12612" t="n">
        <v>2.83</v>
      </c>
      <c r="I12612" t="n">
        <v>5</v>
      </c>
      <c r="O12612">
        <f>D12611</f>
      </c>
      <c r="Q12612">
        <f>H12611</f>
      </c>
      <c r="R12612">
        <f>I12611</f>
      </c>
      <c r="S12612">
        <f>H12612-H12611</f>
      </c>
      <c r="T12612">
        <f>I12612-I12611</f>
      </c>
    </row>
    <row r="12613">
      <c r="A12613" t="n">
        <v>2016</v>
      </c>
      <c r="B12613" t="inlineStr">
        <is>
          <t>00385415</t>
        </is>
      </c>
      <c r="C12613" t="inlineStr">
        <is>
          <t>일신바이오</t>
        </is>
      </c>
      <c r="D12613" t="n">
        <v>2853933000</v>
      </c>
      <c r="E12613" t="n">
        <v>139835000</v>
      </c>
      <c r="G12613" t="n">
        <v>65593000</v>
      </c>
      <c r="H12613" t="n">
        <v>2.83</v>
      </c>
      <c r="I12613" t="n">
        <v>5</v>
      </c>
      <c r="O12613">
        <f>D12612</f>
      </c>
      <c r="Q12613">
        <f>H12612</f>
      </c>
      <c r="R12613">
        <f>I12612</f>
      </c>
      <c r="S12613">
        <f>H12613-H12612</f>
      </c>
      <c r="T12613">
        <f>I12613-I12612</f>
      </c>
    </row>
    <row r="12614">
      <c r="A12614" t="n">
        <v>2017</v>
      </c>
      <c r="B12614" t="inlineStr">
        <is>
          <t>00385415</t>
        </is>
      </c>
      <c r="C12614" t="inlineStr">
        <is>
          <t>일신바이오</t>
        </is>
      </c>
      <c r="D12614" t="n">
        <v>2884102000</v>
      </c>
      <c r="E12614" t="n">
        <v>143410000</v>
      </c>
      <c r="G12614" t="n">
        <v>70155000</v>
      </c>
      <c r="H12614" t="n">
        <v>3.08</v>
      </c>
      <c r="I12614" t="n">
        <v>5</v>
      </c>
      <c r="O12614">
        <f>D12613</f>
      </c>
      <c r="Q12614">
        <f>H12613</f>
      </c>
      <c r="R12614">
        <f>I12613</f>
      </c>
      <c r="S12614">
        <f>H12614-H12613</f>
      </c>
      <c r="T12614">
        <f>I12614-I12613</f>
      </c>
    </row>
    <row r="12615">
      <c r="A12615" t="n">
        <v>2019</v>
      </c>
      <c r="B12615" t="inlineStr">
        <is>
          <t>00385415</t>
        </is>
      </c>
      <c r="C12615" t="inlineStr">
        <is>
          <t>일신바이오</t>
        </is>
      </c>
      <c r="D12615" t="n">
        <v>3313828000</v>
      </c>
      <c r="E12615" t="n">
        <v>136935000</v>
      </c>
      <c r="G12615" t="n">
        <v>70208000</v>
      </c>
      <c r="H12615" t="n">
        <v>2.15</v>
      </c>
      <c r="I12615" t="n">
        <v>5</v>
      </c>
    </row>
    <row r="12616">
      <c r="A12616" t="n">
        <v>2020</v>
      </c>
      <c r="B12616" t="inlineStr">
        <is>
          <t>00385415</t>
        </is>
      </c>
      <c r="C12616" t="inlineStr">
        <is>
          <t>일신바이오</t>
        </is>
      </c>
      <c r="D12616" t="n">
        <v>3337825000</v>
      </c>
      <c r="E12616" t="n">
        <v>122810000</v>
      </c>
      <c r="G12616" t="n">
        <v>62425000</v>
      </c>
      <c r="H12616" t="n">
        <v>1.85</v>
      </c>
      <c r="I12616" t="n">
        <v>5</v>
      </c>
      <c r="O12616">
        <f>D12615</f>
      </c>
      <c r="Q12616">
        <f>H12615</f>
      </c>
      <c r="R12616">
        <f>I12615</f>
      </c>
      <c r="S12616">
        <f>H12616-H12615</f>
      </c>
      <c r="T12616">
        <f>I12616-I12615</f>
      </c>
    </row>
    <row r="12617">
      <c r="A12617" t="n">
        <v>2023</v>
      </c>
      <c r="B12617" t="inlineStr">
        <is>
          <t>00385415</t>
        </is>
      </c>
      <c r="C12617" t="inlineStr">
        <is>
          <t>일신바이오</t>
        </is>
      </c>
      <c r="D12617" t="n">
        <v>3951949000</v>
      </c>
      <c r="E12617" t="n">
        <v>123310000</v>
      </c>
      <c r="G12617" t="n">
        <v>156478000</v>
      </c>
      <c r="H12617" t="n">
        <v>4.57</v>
      </c>
      <c r="I12617" t="n">
        <v>4</v>
      </c>
    </row>
    <row r="12618">
      <c r="A12618" t="n">
        <v>2024</v>
      </c>
      <c r="B12618" t="inlineStr">
        <is>
          <t>00385415</t>
        </is>
      </c>
      <c r="C12618" t="inlineStr">
        <is>
          <t>일신바이오</t>
        </is>
      </c>
      <c r="D12618" t="n">
        <v>4429793000</v>
      </c>
      <c r="E12618" t="n">
        <v>141293000</v>
      </c>
      <c r="G12618" t="n">
        <v>171385000</v>
      </c>
      <c r="H12618" t="n">
        <v>4.56</v>
      </c>
      <c r="I12618" t="n">
        <v>4</v>
      </c>
      <c r="O12618">
        <f>D12617</f>
      </c>
      <c r="Q12618">
        <f>H12617</f>
      </c>
      <c r="R12618">
        <f>I12617</f>
      </c>
      <c r="S12618">
        <f>H12618-H12617</f>
      </c>
      <c r="T12618">
        <f>I12618-I12617</f>
      </c>
    </row>
    <row r="12619">
      <c r="A12619" t="n">
        <v>2025</v>
      </c>
      <c r="B12619" t="inlineStr">
        <is>
          <t>00385415</t>
        </is>
      </c>
      <c r="C12619" t="inlineStr">
        <is>
          <t>일신바이오</t>
        </is>
      </c>
      <c r="D12619" t="n">
        <v>4944773000</v>
      </c>
      <c r="E12619" t="n">
        <v>152156000</v>
      </c>
      <c r="G12619" t="n">
        <v>174641000</v>
      </c>
      <c r="H12619" t="n">
        <v>4.57</v>
      </c>
      <c r="I12619" t="n">
        <v>4</v>
      </c>
      <c r="O12619">
        <f>D12618</f>
      </c>
      <c r="Q12619">
        <f>H12618</f>
      </c>
      <c r="R12619">
        <f>I12618</f>
      </c>
      <c r="S12619">
        <f>H12619-H12618</f>
      </c>
      <c r="T12619">
        <f>I12619-I12618</f>
      </c>
    </row>
    <row r="12620">
      <c r="A12620" t="n">
        <v>2022</v>
      </c>
      <c r="B12620" t="inlineStr">
        <is>
          <t>00386672</t>
        </is>
      </c>
      <c r="C12620" t="inlineStr">
        <is>
          <t>조인트리</t>
        </is>
      </c>
      <c r="D12620" t="n">
        <v>2807349000</v>
      </c>
      <c r="E12620" t="n">
        <v>1261974000</v>
      </c>
      <c r="F12620" t="n">
        <v>896135000</v>
      </c>
      <c r="G12620" t="n">
        <v>57272000</v>
      </c>
      <c r="H12620" t="n">
        <v>5.274</v>
      </c>
      <c r="I12620" t="n">
        <v>4.466</v>
      </c>
      <c r="J12620" t="n">
        <v>3.008</v>
      </c>
      <c r="K12620" t="n">
        <v>-77933000</v>
      </c>
      <c r="L12620" t="n">
        <v>82644000</v>
      </c>
      <c r="M12620" t="n">
        <v>84861000</v>
      </c>
      <c r="N12620" t="n">
        <v>-81389000</v>
      </c>
      <c r="U12620">
        <f>(L12620-K12620)/(2*D12620*0.01)</f>
      </c>
      <c r="V12620">
        <f>(L12620+K12620)/(D12620*0.0001)</f>
      </c>
    </row>
    <row r="12621">
      <c r="A12621" t="n">
        <v>2023</v>
      </c>
      <c r="B12621" t="inlineStr">
        <is>
          <t>00386672</t>
        </is>
      </c>
      <c r="C12621" t="inlineStr">
        <is>
          <t>조인트리</t>
        </is>
      </c>
      <c r="D12621" t="n">
        <v>3252614000</v>
      </c>
      <c r="E12621" t="n">
        <v>1094142000</v>
      </c>
      <c r="F12621" t="n">
        <v>500477000</v>
      </c>
      <c r="G12621" t="n">
        <v>124078000</v>
      </c>
      <c r="H12621" t="n">
        <v>3.97</v>
      </c>
      <c r="I12621" t="n">
        <v>4.61</v>
      </c>
      <c r="J12621" t="n">
        <v>1.92</v>
      </c>
      <c r="K12621" t="n">
        <v>-58841000</v>
      </c>
      <c r="L12621" t="n">
        <v>61507000</v>
      </c>
      <c r="M12621" t="n">
        <v>62478000</v>
      </c>
      <c r="N12621" t="n">
        <v>-60826000</v>
      </c>
      <c r="O12621">
        <f>D12620</f>
      </c>
      <c r="P12621">
        <f>(E12621-F12621+G12621)/O12621*100</f>
      </c>
      <c r="Q12621">
        <f>H12620</f>
      </c>
      <c r="R12621">
        <f>I12620</f>
      </c>
      <c r="S12621">
        <f>H12621-H12620</f>
      </c>
      <c r="T12621">
        <f>I12621-I12620</f>
      </c>
      <c r="U12621">
        <f>(L12621-K12621)/(2*D12621*0.01)</f>
      </c>
      <c r="V12621">
        <f>(L12621+K12621)/(D12621*0.0001)</f>
      </c>
    </row>
    <row r="12622">
      <c r="A12622" t="n">
        <v>2014</v>
      </c>
      <c r="B12622" t="inlineStr">
        <is>
          <t>00386937</t>
        </is>
      </c>
      <c r="C12622" t="inlineStr">
        <is>
          <t>국민은행</t>
        </is>
      </c>
      <c r="D12622" t="n">
        <v>1150368000000</v>
      </c>
      <c r="E12622" t="n">
        <v>146118000000</v>
      </c>
      <c r="F12622" t="n">
        <v>35869000000</v>
      </c>
      <c r="G12622" t="n">
        <v>35833000000</v>
      </c>
      <c r="H12622" t="n">
        <v>3</v>
      </c>
      <c r="I12622" t="n">
        <v>3.19</v>
      </c>
      <c r="J12622" t="n">
        <v>9.1</v>
      </c>
      <c r="K12622" t="n">
        <v>-98990000000</v>
      </c>
      <c r="L12622" t="n">
        <v>106042000000</v>
      </c>
      <c r="M12622" t="n">
        <v>97284000000</v>
      </c>
      <c r="N12622" t="n">
        <v>-92000000000</v>
      </c>
      <c r="U12622">
        <f>(L12622-K12622)/(2*D12622*0.01)</f>
      </c>
      <c r="V12622">
        <f>(L12622+K12622)/(D12622*0.0001)</f>
      </c>
    </row>
    <row r="12623">
      <c r="A12623" t="n">
        <v>2015</v>
      </c>
      <c r="B12623" t="inlineStr">
        <is>
          <t>00386937</t>
        </is>
      </c>
      <c r="C12623" t="inlineStr">
        <is>
          <t>국민은행</t>
        </is>
      </c>
      <c r="D12623" t="n">
        <v>1260675000000</v>
      </c>
      <c r="E12623" t="n">
        <v>162459000000</v>
      </c>
      <c r="F12623" t="n">
        <v>93418000000</v>
      </c>
      <c r="G12623" t="n">
        <v>34147000000</v>
      </c>
      <c r="H12623" t="n">
        <v>2.5</v>
      </c>
      <c r="I12623" t="n">
        <v>3.2</v>
      </c>
      <c r="J12623" t="n">
        <v>8.800000000000001</v>
      </c>
      <c r="K12623" t="n">
        <v>-104337900000</v>
      </c>
      <c r="L12623" t="n">
        <v>111827400000</v>
      </c>
      <c r="M12623" t="n">
        <v>102333400000</v>
      </c>
      <c r="N12623" t="n">
        <v>-97017600000</v>
      </c>
      <c r="O12623">
        <f>D12622</f>
      </c>
      <c r="P12623">
        <f>(E12623-F12623+G12623)/O12623*100</f>
      </c>
      <c r="Q12623">
        <f>H12622</f>
      </c>
      <c r="R12623">
        <f>I12622</f>
      </c>
      <c r="S12623">
        <f>H12623-H12622</f>
      </c>
      <c r="T12623">
        <f>I12623-I12622</f>
      </c>
      <c r="U12623">
        <f>(L12623-K12623)/(2*D12623*0.01)</f>
      </c>
      <c r="V12623">
        <f>(L12623+K12623)/(D12623*0.0001)</f>
      </c>
    </row>
    <row r="12624">
      <c r="A12624" t="n">
        <v>2016</v>
      </c>
      <c r="B12624" t="inlineStr">
        <is>
          <t>00386937</t>
        </is>
      </c>
      <c r="C12624" t="inlineStr">
        <is>
          <t>국민은행</t>
        </is>
      </c>
      <c r="D12624" t="n">
        <v>1380236000000</v>
      </c>
      <c r="E12624" t="n">
        <v>159268000000</v>
      </c>
      <c r="F12624" t="n">
        <v>50229000000</v>
      </c>
      <c r="G12624" t="n">
        <v>31105000000</v>
      </c>
      <c r="H12624" t="n">
        <v>2.5</v>
      </c>
      <c r="I12624" t="n">
        <v>3.75</v>
      </c>
      <c r="J12624" t="n">
        <v>8.31</v>
      </c>
      <c r="K12624" t="n">
        <v>-108462000000</v>
      </c>
      <c r="L12624" t="n">
        <v>115762000000</v>
      </c>
      <c r="M12624" t="n">
        <v>106410000000</v>
      </c>
      <c r="N12624" t="n">
        <v>-100242000000</v>
      </c>
      <c r="O12624">
        <f>D12623</f>
      </c>
      <c r="P12624">
        <f>(E12624-F12624+G12624)/O12624*100</f>
      </c>
      <c r="Q12624">
        <f>H12623</f>
      </c>
      <c r="R12624">
        <f>I12623</f>
      </c>
      <c r="S12624">
        <f>H12624-H12623</f>
      </c>
      <c r="T12624">
        <f>I12624-I12623</f>
      </c>
      <c r="U12624">
        <f>(L12624-K12624)/(2*D12624*0.01)</f>
      </c>
      <c r="V12624">
        <f>(L12624+K12624)/(D12624*0.0001)</f>
      </c>
    </row>
    <row r="12625">
      <c r="A12625" t="n">
        <v>2021</v>
      </c>
      <c r="B12625" t="inlineStr">
        <is>
          <t>00386937</t>
        </is>
      </c>
      <c r="C12625" t="inlineStr">
        <is>
          <t>국민은행</t>
        </is>
      </c>
      <c r="D12625" t="n">
        <v>1547300000000</v>
      </c>
      <c r="E12625" t="n">
        <v>41700000000</v>
      </c>
      <c r="F12625" t="n">
        <v>64200000000</v>
      </c>
      <c r="G12625" t="n">
        <v>50100000000</v>
      </c>
      <c r="H12625" t="n">
        <v>2</v>
      </c>
      <c r="I12625" t="n">
        <v>3</v>
      </c>
      <c r="J12625" t="n">
        <v>13.2</v>
      </c>
      <c r="K12625" t="n">
        <v>-109900000000</v>
      </c>
      <c r="L12625" t="n">
        <v>127800000000</v>
      </c>
      <c r="M12625" t="n">
        <v>18500000000</v>
      </c>
      <c r="N12625" t="n">
        <v>-17900000000</v>
      </c>
      <c r="U12625">
        <f>(L12625-K12625)/(2*D12625*0.01)</f>
      </c>
      <c r="V12625">
        <f>(L12625+K12625)/(D12625*0.0001)</f>
      </c>
    </row>
    <row r="12626">
      <c r="A12626" t="n">
        <v>2022</v>
      </c>
      <c r="B12626" t="inlineStr">
        <is>
          <t>00386937</t>
        </is>
      </c>
      <c r="C12626" t="inlineStr">
        <is>
          <t>국민은행</t>
        </is>
      </c>
      <c r="D12626" t="n">
        <v>1550620000000</v>
      </c>
      <c r="E12626" t="n">
        <v>163587000000</v>
      </c>
      <c r="F12626" t="n">
        <v>9330000000</v>
      </c>
      <c r="G12626" t="n">
        <v>46854000000</v>
      </c>
      <c r="H12626" t="n">
        <v>5.2</v>
      </c>
      <c r="I12626" t="n">
        <v>2.625</v>
      </c>
      <c r="J12626" t="n">
        <v>7.34</v>
      </c>
      <c r="K12626" t="n">
        <v>-93643820000</v>
      </c>
      <c r="L12626" t="n">
        <v>99508420000</v>
      </c>
      <c r="M12626" t="n">
        <v>98909396000</v>
      </c>
      <c r="N12626" t="n">
        <v>-93936180000</v>
      </c>
      <c r="O12626">
        <f>D12625</f>
      </c>
      <c r="P12626">
        <f>(E12626-F12626+G12626)/O12626*100</f>
      </c>
      <c r="Q12626">
        <f>H12625</f>
      </c>
      <c r="R12626">
        <f>I12625</f>
      </c>
      <c r="S12626">
        <f>H12626-H12625</f>
      </c>
      <c r="T12626">
        <f>I12626-I12625</f>
      </c>
      <c r="U12626">
        <f>(L12626-K12626)/(2*D12626*0.01)</f>
      </c>
      <c r="V12626">
        <f>(L12626+K12626)/(D12626*0.0001)</f>
      </c>
    </row>
    <row r="12627">
      <c r="A12627" t="n">
        <v>2023</v>
      </c>
      <c r="B12627" t="inlineStr">
        <is>
          <t>00386937</t>
        </is>
      </c>
      <c r="C12627" t="inlineStr">
        <is>
          <t>국민은행</t>
        </is>
      </c>
      <c r="D12627" t="n">
        <v>1654069000000</v>
      </c>
      <c r="E12627" t="n">
        <v>124478000000</v>
      </c>
      <c r="F12627" t="n">
        <v>12670000000</v>
      </c>
      <c r="G12627" t="n">
        <v>75408000000</v>
      </c>
      <c r="H12627" t="n">
        <v>4.2</v>
      </c>
      <c r="I12627" t="n">
        <v>2.52</v>
      </c>
      <c r="J12627" t="n">
        <v>6.87</v>
      </c>
      <c r="O12627">
        <f>D12626</f>
      </c>
      <c r="P12627">
        <f>(E12627-F12627+G12627)/O12627*100</f>
      </c>
      <c r="Q12627">
        <f>H12626</f>
      </c>
      <c r="R12627">
        <f>I12626</f>
      </c>
      <c r="S12627">
        <f>H12627-H12626</f>
      </c>
      <c r="T12627">
        <f>I12627-I12626</f>
      </c>
    </row>
    <row r="12628">
      <c r="A12628" t="n">
        <v>2024</v>
      </c>
      <c r="B12628" t="inlineStr">
        <is>
          <t>00386937</t>
        </is>
      </c>
      <c r="C12628" t="inlineStr">
        <is>
          <t>국민은행</t>
        </is>
      </c>
      <c r="D12628" t="n">
        <v>1763788000000</v>
      </c>
      <c r="E12628" t="n">
        <v>137303000000</v>
      </c>
      <c r="F12628" t="n">
        <v>12961000000</v>
      </c>
      <c r="G12628" t="n">
        <v>65500000000</v>
      </c>
      <c r="H12628" t="n">
        <v>3.6</v>
      </c>
      <c r="I12628" t="n">
        <v>2.58</v>
      </c>
      <c r="J12628" t="n">
        <v>7.06</v>
      </c>
      <c r="K12628" t="n">
        <v>-115039898000</v>
      </c>
      <c r="L12628" t="n">
        <v>122304962000</v>
      </c>
      <c r="M12628" t="n">
        <v>119937784000</v>
      </c>
      <c r="N12628" t="n">
        <v>-113539444000</v>
      </c>
      <c r="O12628">
        <f>D12627</f>
      </c>
      <c r="P12628">
        <f>(E12628-F12628+G12628)/O12628*100</f>
      </c>
      <c r="Q12628">
        <f>H12627</f>
      </c>
      <c r="R12628">
        <f>I12627</f>
      </c>
      <c r="S12628">
        <f>H12628-H12627</f>
      </c>
      <c r="T12628">
        <f>I12628-I12627</f>
      </c>
      <c r="U12628">
        <f>(L12628-K12628)/(2*D12628*0.01)</f>
      </c>
      <c r="V12628">
        <f>(L12628+K12628)/(D12628*0.0001)</f>
      </c>
    </row>
    <row r="12629">
      <c r="A12629" t="n">
        <v>2025</v>
      </c>
      <c r="B12629" t="inlineStr">
        <is>
          <t>00386937</t>
        </is>
      </c>
      <c r="C12629" t="inlineStr">
        <is>
          <t>국민은행</t>
        </is>
      </c>
      <c r="D12629" t="n">
        <v>1803325000000</v>
      </c>
      <c r="E12629" t="n">
        <v>143989000000</v>
      </c>
      <c r="F12629" t="n">
        <v>187378000000</v>
      </c>
      <c r="G12629" t="n">
        <v>59845000000</v>
      </c>
      <c r="H12629" t="n">
        <v>4</v>
      </c>
      <c r="I12629" t="n">
        <v>2.85</v>
      </c>
      <c r="J12629" t="n">
        <v>6.84</v>
      </c>
      <c r="K12629" t="n">
        <v>-113610000000</v>
      </c>
      <c r="L12629" t="n">
        <v>120840000000</v>
      </c>
      <c r="M12629" t="n">
        <v>119034000000</v>
      </c>
      <c r="N12629" t="n">
        <v>-112908000000</v>
      </c>
      <c r="O12629">
        <f>D12628</f>
      </c>
      <c r="P12629">
        <f>(E12629-F12629+G12629)/O12629*100</f>
      </c>
      <c r="Q12629">
        <f>H12628</f>
      </c>
      <c r="R12629">
        <f>I12628</f>
      </c>
      <c r="S12629">
        <f>H12629-H12628</f>
      </c>
      <c r="T12629">
        <f>I12629-I12628</f>
      </c>
      <c r="U12629">
        <f>(L12629-K12629)/(2*D12629*0.01)</f>
      </c>
      <c r="V12629">
        <f>(L12629+K12629)/(D12629*0.0001)</f>
      </c>
    </row>
    <row r="12630">
      <c r="A12630" t="n">
        <v>2014</v>
      </c>
      <c r="B12630" t="inlineStr">
        <is>
          <t>00389013</t>
        </is>
      </c>
      <c r="C12630" t="inlineStr">
        <is>
          <t>한국남동발전</t>
        </is>
      </c>
      <c r="D12630" t="n">
        <v>81787183906</v>
      </c>
      <c r="E12630" t="n">
        <v>12613834020</v>
      </c>
      <c r="F12630" t="n">
        <v>46026322311</v>
      </c>
      <c r="G12630" t="n">
        <v>3888743952</v>
      </c>
      <c r="H12630" t="n">
        <v>2.705</v>
      </c>
      <c r="I12630" t="n">
        <v>5.695</v>
      </c>
    </row>
    <row r="12631">
      <c r="A12631" t="n">
        <v>2015</v>
      </c>
      <c r="B12631" t="inlineStr">
        <is>
          <t>00389013</t>
        </is>
      </c>
      <c r="C12631" t="inlineStr">
        <is>
          <t>한국남동발전</t>
        </is>
      </c>
      <c r="D12631" t="n">
        <v>102509799268</v>
      </c>
      <c r="E12631" t="n">
        <v>12799098751</v>
      </c>
      <c r="F12631" t="n">
        <v>2482663823</v>
      </c>
      <c r="G12631" t="n">
        <v>2600329192</v>
      </c>
      <c r="H12631" t="n">
        <v>2.58</v>
      </c>
      <c r="I12631" t="n">
        <v>5.695</v>
      </c>
      <c r="O12631">
        <f>D12630</f>
      </c>
      <c r="P12631">
        <f>(E12631-F12631+G12631)/O12631*100</f>
      </c>
      <c r="Q12631">
        <f>H12630</f>
      </c>
      <c r="R12631">
        <f>I12630</f>
      </c>
      <c r="S12631">
        <f>H12631-H12630</f>
      </c>
      <c r="T12631">
        <f>I12631-I12630</f>
      </c>
    </row>
    <row r="12632">
      <c r="A12632" t="n">
        <v>2016</v>
      </c>
      <c r="B12632" t="inlineStr">
        <is>
          <t>00389013</t>
        </is>
      </c>
      <c r="C12632" t="inlineStr">
        <is>
          <t>한국남동발전</t>
        </is>
      </c>
      <c r="D12632" t="n">
        <v>122206254923</v>
      </c>
      <c r="E12632" t="n">
        <v>15095804275</v>
      </c>
      <c r="F12632" t="n">
        <v>4170126337</v>
      </c>
      <c r="G12632" t="n">
        <v>2861372884</v>
      </c>
      <c r="H12632" t="n">
        <v>2.64</v>
      </c>
      <c r="I12632" t="n">
        <v>5.695</v>
      </c>
      <c r="O12632">
        <f>D12631</f>
      </c>
      <c r="P12632">
        <f>(E12632-F12632+G12632)/O12632*100</f>
      </c>
      <c r="Q12632">
        <f>H12631</f>
      </c>
      <c r="R12632">
        <f>I12631</f>
      </c>
      <c r="S12632">
        <f>H12632-H12631</f>
      </c>
      <c r="T12632">
        <f>I12632-I12631</f>
      </c>
    </row>
    <row r="12633">
      <c r="A12633" t="n">
        <v>2018</v>
      </c>
      <c r="B12633" t="inlineStr">
        <is>
          <t>00389013</t>
        </is>
      </c>
      <c r="C12633" t="inlineStr">
        <is>
          <t>한국남동발전</t>
        </is>
      </c>
      <c r="D12633" t="n">
        <v>140873471315</v>
      </c>
      <c r="E12633" t="n">
        <v>14894668005</v>
      </c>
      <c r="F12633" t="n">
        <v>6855422899</v>
      </c>
      <c r="G12633" t="n">
        <v>3542831913</v>
      </c>
      <c r="H12633" t="n">
        <v>2.37</v>
      </c>
      <c r="I12633" t="n">
        <v>5.075</v>
      </c>
    </row>
    <row r="12634">
      <c r="A12634" t="n">
        <v>2019</v>
      </c>
      <c r="B12634" t="inlineStr">
        <is>
          <t>00389013</t>
        </is>
      </c>
      <c r="C12634" t="inlineStr">
        <is>
          <t>한국남동발전</t>
        </is>
      </c>
      <c r="D12634" t="n">
        <v>164610352275</v>
      </c>
      <c r="E12634" t="n">
        <v>18955264993</v>
      </c>
      <c r="F12634" t="n">
        <v>3698089759</v>
      </c>
      <c r="G12634" t="n">
        <v>3425811268</v>
      </c>
      <c r="H12634" t="n">
        <v>2.37</v>
      </c>
      <c r="I12634" t="n">
        <v>4.42</v>
      </c>
      <c r="O12634">
        <f>D12633</f>
      </c>
      <c r="P12634">
        <f>(E12634-F12634+G12634)/O12634*100</f>
      </c>
      <c r="Q12634">
        <f>H12633</f>
      </c>
      <c r="R12634">
        <f>I12633</f>
      </c>
      <c r="S12634">
        <f>H12634-H12633</f>
      </c>
      <c r="T12634">
        <f>I12634-I12633</f>
      </c>
    </row>
    <row r="12635">
      <c r="A12635" t="n">
        <v>2021</v>
      </c>
      <c r="B12635" t="inlineStr">
        <is>
          <t>00389013</t>
        </is>
      </c>
      <c r="C12635" t="inlineStr">
        <is>
          <t>한국남동발전</t>
        </is>
      </c>
      <c r="D12635" t="n">
        <v>186707896441</v>
      </c>
      <c r="E12635" t="n">
        <v>21394083852</v>
      </c>
      <c r="F12635" t="n">
        <v>10685758360</v>
      </c>
      <c r="G12635" t="n">
        <v>3948412197</v>
      </c>
      <c r="H12635" t="n">
        <v>2.58</v>
      </c>
      <c r="I12635" t="n">
        <v>4.42</v>
      </c>
    </row>
    <row r="12636">
      <c r="A12636" t="n">
        <v>2022</v>
      </c>
      <c r="B12636" t="inlineStr">
        <is>
          <t>00389013</t>
        </is>
      </c>
      <c r="C12636" t="inlineStr">
        <is>
          <t>한국남동발전</t>
        </is>
      </c>
      <c r="D12636" t="n">
        <v>164725514473</v>
      </c>
      <c r="E12636" t="n">
        <v>23105513664</v>
      </c>
      <c r="F12636" t="n">
        <v>3103715269</v>
      </c>
      <c r="G12636" t="n">
        <v>5099327364</v>
      </c>
      <c r="H12636" t="n">
        <v>4.295</v>
      </c>
      <c r="I12636" t="n">
        <v>4.42</v>
      </c>
      <c r="O12636">
        <f>D12635</f>
      </c>
      <c r="P12636">
        <f>(E12636-F12636+G12636)/O12636*100</f>
      </c>
      <c r="Q12636">
        <f>H12635</f>
      </c>
      <c r="R12636">
        <f>I12635</f>
      </c>
      <c r="S12636">
        <f>H12636-H12635</f>
      </c>
      <c r="T12636">
        <f>I12636-I12635</f>
      </c>
    </row>
    <row r="12637">
      <c r="A12637" t="n">
        <v>2023</v>
      </c>
      <c r="B12637" t="inlineStr">
        <is>
          <t>00389013</t>
        </is>
      </c>
      <c r="C12637" t="inlineStr">
        <is>
          <t>한국남동발전</t>
        </is>
      </c>
      <c r="D12637" t="n">
        <v>197091010087</v>
      </c>
      <c r="E12637" t="n">
        <v>17234324639</v>
      </c>
      <c r="F12637" t="n">
        <v>15060092177</v>
      </c>
      <c r="G12637" t="n">
        <v>8428624537</v>
      </c>
      <c r="H12637" t="n">
        <v>4.68</v>
      </c>
      <c r="I12637" t="n">
        <v>4.03</v>
      </c>
      <c r="O12637">
        <f>D12636</f>
      </c>
      <c r="P12637">
        <f>(E12637-F12637+G12637)/O12637*100</f>
      </c>
      <c r="Q12637">
        <f>H12636</f>
      </c>
      <c r="R12637">
        <f>I12636</f>
      </c>
      <c r="S12637">
        <f>H12637-H12636</f>
      </c>
      <c r="T12637">
        <f>I12637-I12636</f>
      </c>
    </row>
    <row r="12638">
      <c r="A12638" t="n">
        <v>2024</v>
      </c>
      <c r="B12638" t="inlineStr">
        <is>
          <t>00389013</t>
        </is>
      </c>
      <c r="C12638" t="inlineStr">
        <is>
          <t>한국남동발전</t>
        </is>
      </c>
      <c r="D12638" t="n">
        <v>230703308332</v>
      </c>
      <c r="E12638" t="n">
        <v>20500584255</v>
      </c>
      <c r="F12638" t="n">
        <v>13014811357</v>
      </c>
      <c r="G12638" t="n">
        <v>8765093025</v>
      </c>
      <c r="H12638" t="n">
        <v>4.075</v>
      </c>
      <c r="I12638" t="n">
        <v>4.03</v>
      </c>
      <c r="O12638">
        <f>D12637</f>
      </c>
      <c r="P12638">
        <f>(E12638-F12638+G12638)/O12638*100</f>
      </c>
      <c r="Q12638">
        <f>H12637</f>
      </c>
      <c r="R12638">
        <f>I12637</f>
      </c>
      <c r="S12638">
        <f>H12638-H12637</f>
      </c>
      <c r="T12638">
        <f>I12638-I12637</f>
      </c>
    </row>
    <row r="12639">
      <c r="A12639" t="n">
        <v>2014</v>
      </c>
      <c r="B12639" t="inlineStr">
        <is>
          <t>00389110</t>
        </is>
      </c>
      <c r="C12639" t="inlineStr">
        <is>
          <t>지어소프트</t>
        </is>
      </c>
      <c r="D12639" t="n">
        <v>1502276000</v>
      </c>
      <c r="E12639" t="n">
        <v>644021000</v>
      </c>
      <c r="F12639" t="n">
        <v>651219000</v>
      </c>
      <c r="G12639" t="n">
        <v>75003000</v>
      </c>
      <c r="H12639" t="n">
        <v>2.75</v>
      </c>
      <c r="I12639" t="n">
        <v>1.6</v>
      </c>
    </row>
    <row r="12640">
      <c r="A12640" t="n">
        <v>2015</v>
      </c>
      <c r="B12640" t="inlineStr">
        <is>
          <t>00389110</t>
        </is>
      </c>
      <c r="C12640" t="inlineStr">
        <is>
          <t>지어소프트</t>
        </is>
      </c>
      <c r="D12640" t="n">
        <v>1429016000</v>
      </c>
      <c r="E12640" t="n">
        <v>653995000</v>
      </c>
      <c r="F12640" t="n">
        <v>783795000</v>
      </c>
      <c r="G12640" t="n">
        <v>52484000</v>
      </c>
      <c r="H12640" t="n">
        <v>2.37</v>
      </c>
      <c r="I12640" t="n">
        <v>1.1</v>
      </c>
      <c r="O12640">
        <f>D12639</f>
      </c>
      <c r="P12640">
        <f>(E12640-F12640+G12640)/O12640*100</f>
      </c>
      <c r="Q12640">
        <f>H12639</f>
      </c>
      <c r="R12640">
        <f>I12639</f>
      </c>
      <c r="S12640">
        <f>H12640-H12639</f>
      </c>
      <c r="T12640">
        <f>I12640-I12639</f>
      </c>
    </row>
    <row r="12641">
      <c r="A12641" t="n">
        <v>2016</v>
      </c>
      <c r="B12641" t="inlineStr">
        <is>
          <t>00389110</t>
        </is>
      </c>
      <c r="C12641" t="inlineStr">
        <is>
          <t>지어소프트</t>
        </is>
      </c>
      <c r="D12641" t="n">
        <v>1710882000</v>
      </c>
      <c r="E12641" t="n">
        <v>512101000</v>
      </c>
      <c r="F12641" t="n">
        <v>369152000</v>
      </c>
      <c r="G12641" t="n">
        <v>44552000</v>
      </c>
      <c r="H12641" t="n">
        <v>2.44</v>
      </c>
      <c r="I12641" t="n">
        <v>3</v>
      </c>
      <c r="O12641">
        <f>D12640</f>
      </c>
      <c r="P12641">
        <f>(E12641-F12641+G12641)/O12641*100</f>
      </c>
      <c r="Q12641">
        <f>H12640</f>
      </c>
      <c r="R12641">
        <f>I12640</f>
      </c>
      <c r="S12641">
        <f>H12641-H12640</f>
      </c>
      <c r="T12641">
        <f>I12641-I12640</f>
      </c>
    </row>
    <row r="12642">
      <c r="A12642" t="n">
        <v>2017</v>
      </c>
      <c r="B12642" t="inlineStr">
        <is>
          <t>00389110</t>
        </is>
      </c>
      <c r="C12642" t="inlineStr">
        <is>
          <t>지어소프트</t>
        </is>
      </c>
      <c r="D12642" t="n">
        <v>1897836000</v>
      </c>
      <c r="E12642" t="n">
        <v>726511000</v>
      </c>
      <c r="F12642" t="n">
        <v>574481000</v>
      </c>
      <c r="G12642" t="n">
        <v>36203000</v>
      </c>
      <c r="H12642" t="n">
        <v>2.82</v>
      </c>
      <c r="I12642" t="n">
        <v>3</v>
      </c>
      <c r="K12642" t="n">
        <v>-141115000</v>
      </c>
      <c r="L12642" t="n">
        <v>164538000</v>
      </c>
      <c r="M12642" t="n">
        <v>162670000</v>
      </c>
      <c r="N12642" t="n">
        <v>-142258000</v>
      </c>
      <c r="O12642">
        <f>D12641</f>
      </c>
      <c r="P12642">
        <f>(E12642-F12642+G12642)/O12642*100</f>
      </c>
      <c r="Q12642">
        <f>H12641</f>
      </c>
      <c r="R12642">
        <f>I12641</f>
      </c>
      <c r="S12642">
        <f>H12642-H12641</f>
      </c>
      <c r="T12642">
        <f>I12642-I12641</f>
      </c>
      <c r="U12642">
        <f>(L12642-K12642)/(2*D12642*0.01)</f>
      </c>
      <c r="V12642">
        <f>(L12642+K12642)/(D12642*0.0001)</f>
      </c>
    </row>
    <row r="12643">
      <c r="A12643" t="n">
        <v>2022</v>
      </c>
      <c r="B12643" t="inlineStr">
        <is>
          <t>00389110</t>
        </is>
      </c>
      <c r="C12643" t="inlineStr">
        <is>
          <t>지어소프트</t>
        </is>
      </c>
      <c r="D12643" t="n">
        <v>5788088000</v>
      </c>
      <c r="E12643" t="n">
        <v>3131450000</v>
      </c>
      <c r="F12643" t="n">
        <v>1857430000</v>
      </c>
      <c r="G12643" t="n">
        <v>140608000</v>
      </c>
      <c r="H12643" t="n">
        <v>5.17</v>
      </c>
      <c r="I12643" t="n">
        <v>3</v>
      </c>
    </row>
    <row r="12644">
      <c r="A12644" t="n">
        <v>2023</v>
      </c>
      <c r="B12644" t="inlineStr">
        <is>
          <t>00389110</t>
        </is>
      </c>
      <c r="C12644" t="inlineStr">
        <is>
          <t>지어소프트</t>
        </is>
      </c>
      <c r="D12644" t="n">
        <v>6830354000</v>
      </c>
      <c r="E12644" t="n">
        <v>2981592000</v>
      </c>
      <c r="F12644" t="n">
        <v>2250113000</v>
      </c>
      <c r="G12644" t="n">
        <v>247949000</v>
      </c>
      <c r="H12644" t="n">
        <v>4.28</v>
      </c>
      <c r="I12644" t="n">
        <v>3</v>
      </c>
      <c r="O12644">
        <f>D12643</f>
      </c>
      <c r="P12644">
        <f>(E12644-F12644+G12644)/O12644*100</f>
      </c>
      <c r="Q12644">
        <f>H12643</f>
      </c>
      <c r="R12644">
        <f>I12643</f>
      </c>
      <c r="S12644">
        <f>H12644-H12643</f>
      </c>
      <c r="T12644">
        <f>I12644-I12643</f>
      </c>
    </row>
    <row r="12645">
      <c r="A12645" t="n">
        <v>2024</v>
      </c>
      <c r="B12645" t="inlineStr">
        <is>
          <t>00389110</t>
        </is>
      </c>
      <c r="C12645" t="inlineStr">
        <is>
          <t>지어소프트</t>
        </is>
      </c>
      <c r="D12645" t="n">
        <v>8722942000</v>
      </c>
      <c r="E12645" t="n">
        <v>3168514000</v>
      </c>
      <c r="F12645" t="n">
        <v>1511367000</v>
      </c>
      <c r="G12645" t="n">
        <v>259002000</v>
      </c>
      <c r="H12645" t="n">
        <v>3.65</v>
      </c>
      <c r="I12645" t="n">
        <v>3</v>
      </c>
      <c r="O12645">
        <f>D12644</f>
      </c>
      <c r="P12645">
        <f>(E12645-F12645+G12645)/O12645*100</f>
      </c>
      <c r="Q12645">
        <f>H12644</f>
      </c>
      <c r="R12645">
        <f>I12644</f>
      </c>
      <c r="S12645">
        <f>H12645-H12644</f>
      </c>
      <c r="T12645">
        <f>I12645-I12644</f>
      </c>
    </row>
    <row r="12646">
      <c r="A12646" t="n">
        <v>2025</v>
      </c>
      <c r="B12646" t="inlineStr">
        <is>
          <t>00389110</t>
        </is>
      </c>
      <c r="C12646" t="inlineStr">
        <is>
          <t>지어소프트</t>
        </is>
      </c>
      <c r="D12646" t="n">
        <v>10085930000</v>
      </c>
      <c r="E12646" t="n">
        <v>3750290000</v>
      </c>
      <c r="F12646" t="n">
        <v>4234617000</v>
      </c>
      <c r="G12646" t="n">
        <v>292253000</v>
      </c>
      <c r="H12646" t="n">
        <v>4.01</v>
      </c>
      <c r="I12646" t="n">
        <v>3</v>
      </c>
      <c r="O12646">
        <f>D12645</f>
      </c>
      <c r="P12646">
        <f>(E12646-F12646+G12646)/O12646*100</f>
      </c>
      <c r="Q12646">
        <f>H12645</f>
      </c>
      <c r="R12646">
        <f>I12645</f>
      </c>
      <c r="S12646">
        <f>H12646-H12645</f>
      </c>
      <c r="T12646">
        <f>I12646-I12645</f>
      </c>
    </row>
    <row r="12647">
      <c r="A12647" t="n">
        <v>2014</v>
      </c>
      <c r="B12647" t="inlineStr">
        <is>
          <t>00389970</t>
        </is>
      </c>
      <c r="C12647" t="inlineStr">
        <is>
          <t>다날</t>
        </is>
      </c>
      <c r="D12647" t="n">
        <v>4633063000</v>
      </c>
      <c r="E12647" t="n">
        <v>800931000</v>
      </c>
      <c r="F12647" t="n">
        <v>596502000</v>
      </c>
      <c r="G12647" t="n">
        <v>153405000</v>
      </c>
      <c r="H12647" t="n">
        <v>2.98</v>
      </c>
      <c r="I12647" t="n">
        <v>7.55</v>
      </c>
      <c r="J12647" t="n">
        <v>9.77</v>
      </c>
      <c r="K12647" t="n">
        <v>-372956715</v>
      </c>
      <c r="L12647" t="n">
        <v>445275920</v>
      </c>
      <c r="M12647" t="n">
        <v>420497961</v>
      </c>
      <c r="N12647" t="n">
        <v>-361873278</v>
      </c>
      <c r="U12647">
        <f>(L12647-K12647)/(2*D12647*0.01)</f>
      </c>
      <c r="V12647">
        <f>(L12647+K12647)/(D12647*0.0001)</f>
      </c>
    </row>
    <row r="12648">
      <c r="A12648" t="n">
        <v>2015</v>
      </c>
      <c r="B12648" t="inlineStr">
        <is>
          <t>00389970</t>
        </is>
      </c>
      <c r="C12648" t="inlineStr">
        <is>
          <t>다날</t>
        </is>
      </c>
      <c r="D12648" t="n">
        <v>5462106000</v>
      </c>
      <c r="E12648" t="n">
        <v>764802000</v>
      </c>
      <c r="F12648" t="n">
        <v>462149000</v>
      </c>
      <c r="G12648" t="n">
        <v>134275000</v>
      </c>
      <c r="H12648" t="n">
        <v>2.65</v>
      </c>
      <c r="I12648" t="n">
        <v>7.9</v>
      </c>
      <c r="J12648" t="n">
        <v>9.77</v>
      </c>
      <c r="K12648" t="n">
        <v>-483168000</v>
      </c>
      <c r="L12648" t="n">
        <v>576561000</v>
      </c>
      <c r="M12648" t="n">
        <v>541362000</v>
      </c>
      <c r="N12648" t="n">
        <v>-465872000</v>
      </c>
      <c r="O12648">
        <f>D12647</f>
      </c>
      <c r="P12648">
        <f>(E12648-F12648+G12648)/O12648*100</f>
      </c>
      <c r="Q12648">
        <f>H12647</f>
      </c>
      <c r="R12648">
        <f>I12647</f>
      </c>
      <c r="S12648">
        <f>H12648-H12647</f>
      </c>
      <c r="T12648">
        <f>I12648-I12647</f>
      </c>
      <c r="U12648">
        <f>(L12648-K12648)/(2*D12648*0.01)</f>
      </c>
      <c r="V12648">
        <f>(L12648+K12648)/(D12648*0.0001)</f>
      </c>
    </row>
    <row r="12649">
      <c r="A12649" t="n">
        <v>2016</v>
      </c>
      <c r="B12649" t="inlineStr">
        <is>
          <t>00389970</t>
        </is>
      </c>
      <c r="C12649" t="inlineStr">
        <is>
          <t>다날</t>
        </is>
      </c>
      <c r="D12649" t="n">
        <v>5303558000</v>
      </c>
      <c r="E12649" t="n">
        <v>624362000</v>
      </c>
      <c r="F12649" t="n">
        <v>469451000</v>
      </c>
      <c r="G12649" t="n">
        <v>141286000</v>
      </c>
      <c r="H12649" t="n">
        <v>2.67</v>
      </c>
      <c r="I12649" t="n">
        <v>7.24</v>
      </c>
      <c r="J12649" t="n">
        <v>9.539999999999999</v>
      </c>
      <c r="K12649" t="n">
        <v>-399201000</v>
      </c>
      <c r="L12649" t="n">
        <v>473945000</v>
      </c>
      <c r="M12649" t="n">
        <v>448701000</v>
      </c>
      <c r="N12649" t="n">
        <v>-387576000</v>
      </c>
      <c r="O12649">
        <f>D12648</f>
      </c>
      <c r="P12649">
        <f>(E12649-F12649+G12649)/O12649*100</f>
      </c>
      <c r="Q12649">
        <f>H12648</f>
      </c>
      <c r="R12649">
        <f>I12648</f>
      </c>
      <c r="S12649">
        <f>H12649-H12648</f>
      </c>
      <c r="T12649">
        <f>I12649-I12648</f>
      </c>
      <c r="U12649">
        <f>(L12649-K12649)/(2*D12649*0.01)</f>
      </c>
      <c r="V12649">
        <f>(L12649+K12649)/(D12649*0.0001)</f>
      </c>
    </row>
    <row r="12650">
      <c r="A12650" t="n">
        <v>2017</v>
      </c>
      <c r="B12650" t="inlineStr">
        <is>
          <t>00389970</t>
        </is>
      </c>
      <c r="C12650" t="inlineStr">
        <is>
          <t>다날</t>
        </is>
      </c>
      <c r="D12650" t="n">
        <v>7103461000</v>
      </c>
      <c r="E12650" t="n">
        <v>1037558000</v>
      </c>
      <c r="F12650" t="n">
        <v>458904000</v>
      </c>
      <c r="G12650" t="n">
        <v>101768000</v>
      </c>
      <c r="H12650" t="n">
        <v>2.99</v>
      </c>
      <c r="I12650" t="n">
        <v>4.05</v>
      </c>
      <c r="J12650" t="n">
        <v>9.125</v>
      </c>
      <c r="K12650" t="n">
        <v>-539531000</v>
      </c>
      <c r="L12650" t="n">
        <v>470067000</v>
      </c>
      <c r="M12650" t="n">
        <v>605581000</v>
      </c>
      <c r="N12650" t="n">
        <v>-531175000</v>
      </c>
      <c r="O12650">
        <f>D12649</f>
      </c>
      <c r="P12650">
        <f>(E12650-F12650+G12650)/O12650*100</f>
      </c>
      <c r="Q12650">
        <f>H12649</f>
      </c>
      <c r="R12650">
        <f>I12649</f>
      </c>
      <c r="S12650">
        <f>H12650-H12649</f>
      </c>
      <c r="T12650">
        <f>I12650-I12649</f>
      </c>
      <c r="U12650">
        <f>(L12650-K12650)/(2*D12650*0.01)</f>
      </c>
    </row>
    <row r="12651">
      <c r="A12651" t="n">
        <v>2018</v>
      </c>
      <c r="B12651" t="inlineStr">
        <is>
          <t>00389970</t>
        </is>
      </c>
      <c r="C12651" t="inlineStr">
        <is>
          <t>다날</t>
        </is>
      </c>
      <c r="D12651" t="n">
        <v>5899859000</v>
      </c>
      <c r="E12651" t="n">
        <v>966914000</v>
      </c>
      <c r="F12651" t="n">
        <v>476799000</v>
      </c>
      <c r="G12651" t="n">
        <v>158278000</v>
      </c>
      <c r="H12651" t="n">
        <v>2.73</v>
      </c>
      <c r="I12651" t="n">
        <v>5.04</v>
      </c>
      <c r="J12651" t="n">
        <v>10.32</v>
      </c>
      <c r="K12651" t="n">
        <v>-365449654</v>
      </c>
      <c r="L12651" t="n">
        <v>428749475</v>
      </c>
      <c r="M12651" t="n">
        <v>414558858</v>
      </c>
      <c r="N12651" t="n">
        <v>-361896558</v>
      </c>
      <c r="O12651">
        <f>D12650</f>
      </c>
      <c r="P12651">
        <f>(E12651-F12651+G12651)/O12651*100</f>
      </c>
      <c r="Q12651">
        <f>H12650</f>
      </c>
      <c r="R12651">
        <f>I12650</f>
      </c>
      <c r="S12651">
        <f>H12651-H12650</f>
      </c>
      <c r="T12651">
        <f>I12651-I12650</f>
      </c>
      <c r="U12651">
        <f>(L12651-K12651)/(2*D12651*0.01)</f>
      </c>
      <c r="V12651">
        <f>(L12651+K12651)/(D12651*0.0001)</f>
      </c>
    </row>
    <row r="12652">
      <c r="A12652" t="n">
        <v>2019</v>
      </c>
      <c r="B12652" t="inlineStr">
        <is>
          <t>00389970</t>
        </is>
      </c>
      <c r="C12652" t="inlineStr">
        <is>
          <t>다날</t>
        </is>
      </c>
      <c r="D12652" t="n">
        <v>6769948000</v>
      </c>
      <c r="E12652" t="n">
        <v>1018363000</v>
      </c>
      <c r="F12652" t="n">
        <v>512982000</v>
      </c>
      <c r="G12652" t="n">
        <v>102796000</v>
      </c>
      <c r="H12652" t="n">
        <v>2.44</v>
      </c>
      <c r="I12652" t="n">
        <v>4.74</v>
      </c>
      <c r="J12652" t="n">
        <v>11.74</v>
      </c>
      <c r="K12652" t="n">
        <v>-457230000</v>
      </c>
      <c r="L12652" t="n">
        <v>543348000</v>
      </c>
      <c r="M12652" t="n">
        <v>524896000</v>
      </c>
      <c r="N12652" t="n">
        <v>-452352000</v>
      </c>
      <c r="O12652">
        <f>D12651</f>
      </c>
      <c r="P12652">
        <f>(E12652-F12652+G12652)/O12652*100</f>
      </c>
      <c r="Q12652">
        <f>H12651</f>
      </c>
      <c r="R12652">
        <f>I12651</f>
      </c>
      <c r="S12652">
        <f>H12652-H12651</f>
      </c>
      <c r="T12652">
        <f>I12652-I12651</f>
      </c>
      <c r="U12652">
        <f>(L12652-K12652)/(2*D12652*0.01)</f>
      </c>
      <c r="V12652">
        <f>(L12652+K12652)/(D12652*0.0001)</f>
      </c>
    </row>
    <row r="12653">
      <c r="A12653" t="n">
        <v>2020</v>
      </c>
      <c r="B12653" t="inlineStr">
        <is>
          <t>00389970</t>
        </is>
      </c>
      <c r="C12653" t="inlineStr">
        <is>
          <t>다날</t>
        </is>
      </c>
      <c r="D12653" t="n">
        <v>9638495000</v>
      </c>
      <c r="E12653" t="n">
        <v>1954576000</v>
      </c>
      <c r="F12653" t="n">
        <v>829071000</v>
      </c>
      <c r="G12653" t="n">
        <v>125669000</v>
      </c>
      <c r="H12653" t="n">
        <v>2.27</v>
      </c>
      <c r="I12653" t="n">
        <v>3.745</v>
      </c>
      <c r="J12653" t="n">
        <v>10.71</v>
      </c>
      <c r="K12653" t="n">
        <v>-669769520</v>
      </c>
      <c r="L12653" t="n">
        <v>788788755</v>
      </c>
      <c r="M12653" t="n">
        <v>765524080</v>
      </c>
      <c r="N12653" t="n">
        <v>-624689235</v>
      </c>
      <c r="O12653">
        <f>D12652</f>
      </c>
      <c r="P12653">
        <f>(E12653-F12653+G12653)/O12653*100</f>
      </c>
      <c r="Q12653">
        <f>H12652</f>
      </c>
      <c r="R12653">
        <f>I12652</f>
      </c>
      <c r="S12653">
        <f>H12653-H12652</f>
      </c>
      <c r="T12653">
        <f>I12653-I12652</f>
      </c>
      <c r="U12653">
        <f>(L12653-K12653)/(2*D12653*0.01)</f>
      </c>
      <c r="V12653">
        <f>(L12653+K12653)/(D12653*0.0001)</f>
      </c>
    </row>
    <row r="12654">
      <c r="A12654" t="n">
        <v>2021</v>
      </c>
      <c r="B12654" t="inlineStr">
        <is>
          <t>00389970</t>
        </is>
      </c>
      <c r="C12654" t="inlineStr">
        <is>
          <t>다날</t>
        </is>
      </c>
      <c r="D12654" t="n">
        <v>7593475000</v>
      </c>
      <c r="E12654" t="n">
        <v>1313929000</v>
      </c>
      <c r="F12654" t="n">
        <v>552273000</v>
      </c>
      <c r="G12654" t="n">
        <v>112093000</v>
      </c>
      <c r="H12654" t="n">
        <v>2.98</v>
      </c>
      <c r="I12654" t="n">
        <v>5</v>
      </c>
      <c r="J12654" t="n">
        <v>11.62</v>
      </c>
      <c r="K12654" t="n">
        <v>-597291900</v>
      </c>
      <c r="L12654" t="n">
        <v>697415408</v>
      </c>
      <c r="M12654" t="n">
        <v>676527180</v>
      </c>
      <c r="N12654" t="n">
        <v>-591833303</v>
      </c>
      <c r="O12654">
        <f>D12653</f>
      </c>
      <c r="P12654">
        <f>(E12654-F12654+G12654)/O12654*100</f>
      </c>
      <c r="Q12654">
        <f>H12653</f>
      </c>
      <c r="R12654">
        <f>I12653</f>
      </c>
      <c r="S12654">
        <f>H12654-H12653</f>
      </c>
      <c r="T12654">
        <f>I12654-I12653</f>
      </c>
      <c r="U12654">
        <f>(L12654-K12654)/(2*D12654*0.01)</f>
      </c>
      <c r="V12654">
        <f>(L12654+K12654)/(D12654*0.0001)</f>
      </c>
    </row>
    <row r="12655">
      <c r="A12655" t="n">
        <v>2022</v>
      </c>
      <c r="B12655" t="inlineStr">
        <is>
          <t>00389970</t>
        </is>
      </c>
      <c r="C12655" t="inlineStr">
        <is>
          <t>다날</t>
        </is>
      </c>
      <c r="D12655" t="n">
        <v>10801917000</v>
      </c>
      <c r="E12655" t="n">
        <v>2518519000</v>
      </c>
      <c r="F12655" t="n">
        <v>1852102000</v>
      </c>
      <c r="G12655" t="n">
        <v>270642000</v>
      </c>
      <c r="H12655" t="n">
        <v>5.26</v>
      </c>
      <c r="I12655" t="n">
        <v>4.385</v>
      </c>
      <c r="J12655" t="n">
        <v>9.055</v>
      </c>
      <c r="K12655" t="n">
        <v>-751649000</v>
      </c>
      <c r="L12655" t="n">
        <v>872955108</v>
      </c>
      <c r="M12655" t="n">
        <v>865742000</v>
      </c>
      <c r="N12655" t="n">
        <v>-761635185</v>
      </c>
      <c r="O12655">
        <f>D12654</f>
      </c>
      <c r="P12655">
        <f>(E12655-F12655+G12655)/O12655*100</f>
      </c>
      <c r="Q12655">
        <f>H12654</f>
      </c>
      <c r="R12655">
        <f>I12654</f>
      </c>
      <c r="S12655">
        <f>H12655-H12654</f>
      </c>
      <c r="T12655">
        <f>I12655-I12654</f>
      </c>
      <c r="U12655">
        <f>(L12655-K12655)/(2*D12655*0.01)</f>
      </c>
      <c r="V12655">
        <f>(L12655+K12655)/(D12655*0.0001)</f>
      </c>
    </row>
    <row r="12656">
      <c r="A12656" t="n">
        <v>2024</v>
      </c>
      <c r="B12656" t="inlineStr">
        <is>
          <t>00389970</t>
        </is>
      </c>
      <c r="C12656" t="inlineStr">
        <is>
          <t>다날</t>
        </is>
      </c>
      <c r="D12656" t="n">
        <v>11111667000</v>
      </c>
      <c r="E12656" t="n">
        <v>2431049000</v>
      </c>
      <c r="F12656" t="n">
        <v>3242080000</v>
      </c>
      <c r="G12656" t="n">
        <v>514104000</v>
      </c>
      <c r="H12656" t="n">
        <v>3.985</v>
      </c>
      <c r="I12656" t="n">
        <v>4.15</v>
      </c>
      <c r="J12656" t="n">
        <v>9.25</v>
      </c>
    </row>
    <row r="12657">
      <c r="A12657" t="n">
        <v>2025</v>
      </c>
      <c r="B12657" t="inlineStr">
        <is>
          <t>00389970</t>
        </is>
      </c>
      <c r="C12657" t="inlineStr">
        <is>
          <t>다날</t>
        </is>
      </c>
      <c r="D12657" t="n">
        <v>11574700000</v>
      </c>
      <c r="E12657" t="n">
        <v>2233223000</v>
      </c>
      <c r="F12657" t="n">
        <v>1699270000</v>
      </c>
      <c r="G12657" t="n">
        <v>419639000</v>
      </c>
      <c r="H12657" t="n">
        <v>4.25</v>
      </c>
      <c r="I12657" t="n">
        <v>3.775</v>
      </c>
      <c r="J12657" t="n">
        <v>8.1</v>
      </c>
      <c r="K12657" t="n">
        <v>-581320000</v>
      </c>
      <c r="L12657" t="n">
        <v>652470000</v>
      </c>
      <c r="M12657" t="n">
        <v>662188000</v>
      </c>
      <c r="N12657" t="n">
        <v>-602772000</v>
      </c>
      <c r="O12657">
        <f>D12656</f>
      </c>
      <c r="P12657">
        <f>(E12657-F12657+G12657)/O12657*100</f>
      </c>
      <c r="Q12657">
        <f>H12656</f>
      </c>
      <c r="R12657">
        <f>I12656</f>
      </c>
      <c r="S12657">
        <f>H12657-H12656</f>
      </c>
      <c r="T12657">
        <f>I12657-I12656</f>
      </c>
      <c r="U12657">
        <f>(L12657-K12657)/(2*D12657*0.01)</f>
      </c>
      <c r="V12657">
        <f>(L12657+K12657)/(D12657*0.0001)</f>
      </c>
    </row>
    <row r="12658">
      <c r="A12658" t="n">
        <v>2014</v>
      </c>
      <c r="B12658" t="inlineStr">
        <is>
          <t>00389998</t>
        </is>
      </c>
      <c r="C12658" t="inlineStr">
        <is>
          <t>한성크린텍</t>
        </is>
      </c>
      <c r="D12658" t="n">
        <v>2089289000</v>
      </c>
      <c r="E12658" t="n">
        <v>1141154000</v>
      </c>
      <c r="F12658" t="n">
        <v>712353000</v>
      </c>
      <c r="G12658" t="n">
        <v>55912000</v>
      </c>
      <c r="H12658" t="n">
        <v>2.92</v>
      </c>
      <c r="K12658" t="n">
        <v>-139903000</v>
      </c>
      <c r="L12658" t="n">
        <v>165043000</v>
      </c>
      <c r="M12658" t="n">
        <v>169254000</v>
      </c>
      <c r="N12658" t="n">
        <v>-146190000</v>
      </c>
      <c r="U12658">
        <f>(L12658-K12658)/(2*D12658*0.01)</f>
      </c>
      <c r="V12658">
        <f>(L12658+K12658)/(D12658*0.0001)</f>
      </c>
    </row>
    <row r="12659">
      <c r="A12659" t="n">
        <v>2015</v>
      </c>
      <c r="B12659" t="inlineStr">
        <is>
          <t>00389998</t>
        </is>
      </c>
      <c r="C12659" t="inlineStr">
        <is>
          <t>한성크린텍</t>
        </is>
      </c>
      <c r="D12659" t="n">
        <v>1156561000</v>
      </c>
      <c r="E12659" t="n">
        <v>930495000</v>
      </c>
      <c r="F12659" t="n">
        <v>1436341000</v>
      </c>
      <c r="G12659" t="n">
        <v>58138000</v>
      </c>
      <c r="H12659" t="n">
        <v>2.74</v>
      </c>
      <c r="K12659" t="n">
        <v>-78400000</v>
      </c>
      <c r="L12659" t="n">
        <v>92000000</v>
      </c>
      <c r="M12659" t="n">
        <v>94600000</v>
      </c>
      <c r="N12659" t="n">
        <v>-80500000</v>
      </c>
      <c r="O12659">
        <f>D12658</f>
      </c>
      <c r="P12659">
        <f>(E12659-F12659+G12659)/O12659*100</f>
      </c>
      <c r="Q12659">
        <f>H12658</f>
      </c>
      <c r="S12659">
        <f>H12659-H12658</f>
      </c>
      <c r="U12659">
        <f>(L12659-K12659)/(2*D12659*0.01)</f>
      </c>
      <c r="V12659">
        <f>(L12659+K12659)/(D12659*0.0001)</f>
      </c>
    </row>
    <row r="12660">
      <c r="A12660" t="n">
        <v>2016</v>
      </c>
      <c r="B12660" t="inlineStr">
        <is>
          <t>00389998</t>
        </is>
      </c>
      <c r="C12660" t="inlineStr">
        <is>
          <t>한성크린텍</t>
        </is>
      </c>
      <c r="D12660" t="n">
        <v>1552767000000</v>
      </c>
      <c r="E12660" t="n">
        <v>301594000000</v>
      </c>
      <c r="F12660" t="n">
        <v>85668000000</v>
      </c>
      <c r="G12660" t="n">
        <v>9432000000</v>
      </c>
      <c r="H12660" t="n">
        <v>2.7</v>
      </c>
      <c r="I12660" t="n">
        <v>3.41</v>
      </c>
      <c r="K12660" t="n">
        <v>-54460000000</v>
      </c>
      <c r="L12660" t="n">
        <v>76016000000</v>
      </c>
      <c r="M12660" t="n">
        <v>75835000000</v>
      </c>
      <c r="N12660" t="n">
        <v>-65552000000</v>
      </c>
      <c r="O12660">
        <f>D12659</f>
      </c>
      <c r="P12660">
        <f>(E12660-F12660+G12660)/O12660*100</f>
      </c>
      <c r="Q12660">
        <f>H12659</f>
      </c>
      <c r="S12660">
        <f>H12660-H12659</f>
      </c>
      <c r="U12660">
        <f>(L12660-K12660)/(2*D12660*0.01)</f>
      </c>
      <c r="V12660">
        <f>(L12660+K12660)/(D12660*0.0001)</f>
      </c>
    </row>
    <row r="12661">
      <c r="A12661" t="n">
        <v>2017</v>
      </c>
      <c r="B12661" t="inlineStr">
        <is>
          <t>00389998</t>
        </is>
      </c>
      <c r="C12661" t="inlineStr">
        <is>
          <t>한성크린텍</t>
        </is>
      </c>
      <c r="D12661" t="n">
        <v>1723251000</v>
      </c>
      <c r="E12661" t="n">
        <v>441778000</v>
      </c>
      <c r="F12661" t="n">
        <v>356833000</v>
      </c>
      <c r="G12661" t="n">
        <v>21573000</v>
      </c>
      <c r="H12661" t="n">
        <v>2.76</v>
      </c>
      <c r="I12661" t="n">
        <v>3.75</v>
      </c>
      <c r="K12661" t="n">
        <v>-55701000</v>
      </c>
      <c r="L12661" t="n">
        <v>65606000</v>
      </c>
      <c r="M12661" t="n">
        <v>65509000</v>
      </c>
      <c r="N12661" t="n">
        <v>-56638000</v>
      </c>
      <c r="O12661">
        <f>D12660</f>
      </c>
      <c r="P12661">
        <f>(E12661-F12661+G12661)/O12661*100</f>
      </c>
      <c r="Q12661">
        <f>H12660</f>
      </c>
      <c r="R12661">
        <f>I12660</f>
      </c>
      <c r="S12661">
        <f>H12661-H12660</f>
      </c>
      <c r="T12661">
        <f>I12661-I12660</f>
      </c>
      <c r="U12661">
        <f>(L12661-K12661)/(2*D12661*0.01)</f>
      </c>
      <c r="V12661">
        <f>(L12661+K12661)/(D12661*0.0001)</f>
      </c>
    </row>
    <row r="12662">
      <c r="A12662" t="n">
        <v>2021</v>
      </c>
      <c r="B12662" t="inlineStr">
        <is>
          <t>00389998</t>
        </is>
      </c>
      <c r="C12662" t="inlineStr">
        <is>
          <t>한성크린텍</t>
        </is>
      </c>
      <c r="D12662" t="n">
        <v>6925233000</v>
      </c>
      <c r="E12662" t="n">
        <v>879098000</v>
      </c>
      <c r="F12662" t="n">
        <v>667161000</v>
      </c>
      <c r="G12662" t="n">
        <v>46584000</v>
      </c>
    </row>
    <row r="12663">
      <c r="A12663" t="n">
        <v>2023</v>
      </c>
      <c r="B12663" t="inlineStr">
        <is>
          <t>00389998</t>
        </is>
      </c>
      <c r="C12663" t="inlineStr">
        <is>
          <t>한성크린텍</t>
        </is>
      </c>
      <c r="D12663" t="n">
        <v>6993631000</v>
      </c>
      <c r="J12663" t="n">
        <v>7.8</v>
      </c>
    </row>
    <row r="12664">
      <c r="A12664" t="n">
        <v>2024</v>
      </c>
      <c r="B12664" t="inlineStr">
        <is>
          <t>00389998</t>
        </is>
      </c>
      <c r="C12664" t="inlineStr">
        <is>
          <t>한성크린텍</t>
        </is>
      </c>
      <c r="D12664" t="n">
        <v>7571334000</v>
      </c>
      <c r="E12664" t="n">
        <v>1885048000</v>
      </c>
      <c r="F12664" t="n">
        <v>2439540000</v>
      </c>
      <c r="G12664" t="n">
        <v>310302000</v>
      </c>
      <c r="O12664">
        <f>D12663</f>
      </c>
      <c r="P12664">
        <f>(E12664-F12664+G12664)/O12664*100</f>
      </c>
    </row>
    <row r="12665">
      <c r="A12665" t="n">
        <v>2014</v>
      </c>
      <c r="B12665" t="inlineStr">
        <is>
          <t>00390055</t>
        </is>
      </c>
      <c r="C12665" t="inlineStr">
        <is>
          <t>종근당바이오</t>
        </is>
      </c>
      <c r="D12665" t="n">
        <v>9078469000</v>
      </c>
      <c r="E12665" t="n">
        <v>1166949000</v>
      </c>
      <c r="F12665" t="n">
        <v>337824000</v>
      </c>
      <c r="G12665" t="n">
        <v>269186000</v>
      </c>
      <c r="H12665" t="n">
        <v>2.9</v>
      </c>
      <c r="I12665" t="n">
        <v>5.37</v>
      </c>
    </row>
    <row r="12666">
      <c r="A12666" t="n">
        <v>2015</v>
      </c>
      <c r="B12666" t="inlineStr">
        <is>
          <t>00390055</t>
        </is>
      </c>
      <c r="C12666" t="inlineStr">
        <is>
          <t>종근당바이오</t>
        </is>
      </c>
      <c r="D12666" t="n">
        <v>11002244000</v>
      </c>
      <c r="E12666" t="n">
        <v>1394773000</v>
      </c>
      <c r="F12666" t="n">
        <v>308002000</v>
      </c>
      <c r="G12666" t="n">
        <v>252492000</v>
      </c>
      <c r="H12666" t="n">
        <v>2.58</v>
      </c>
      <c r="I12666" t="n">
        <v>5.13</v>
      </c>
      <c r="K12666" t="n">
        <v>-926799000</v>
      </c>
      <c r="L12666" t="n">
        <v>996258000</v>
      </c>
      <c r="M12666" t="n">
        <v>988438000</v>
      </c>
      <c r="N12666" t="n">
        <v>-928651000</v>
      </c>
      <c r="O12666">
        <f>D12665</f>
      </c>
      <c r="P12666">
        <f>(E12666-F12666+G12666)/O12666*100</f>
      </c>
      <c r="Q12666">
        <f>H12665</f>
      </c>
      <c r="R12666">
        <f>I12665</f>
      </c>
      <c r="S12666">
        <f>H12666-H12665</f>
      </c>
      <c r="T12666">
        <f>I12666-I12665</f>
      </c>
      <c r="U12666">
        <f>(L12666-K12666)/(2*D12666*0.01)</f>
      </c>
      <c r="V12666">
        <f>(L12666+K12666)/(D12666*0.0001)</f>
      </c>
    </row>
    <row r="12667">
      <c r="A12667" t="n">
        <v>2016</v>
      </c>
      <c r="B12667" t="inlineStr">
        <is>
          <t>00390055</t>
        </is>
      </c>
      <c r="C12667" t="inlineStr">
        <is>
          <t>종근당바이오</t>
        </is>
      </c>
      <c r="D12667" t="n">
        <v>12044602000</v>
      </c>
      <c r="E12667" t="n">
        <v>1543485000</v>
      </c>
      <c r="F12667" t="n">
        <v>474281000</v>
      </c>
      <c r="G12667" t="n">
        <v>272934000</v>
      </c>
      <c r="H12667" t="n">
        <v>2.62</v>
      </c>
      <c r="I12667" t="n">
        <v>5.12</v>
      </c>
      <c r="K12667" t="n">
        <v>-991021000</v>
      </c>
      <c r="L12667" t="n">
        <v>1064231000</v>
      </c>
      <c r="M12667" t="n">
        <v>1056298000</v>
      </c>
      <c r="N12667" t="n">
        <v>-993362000</v>
      </c>
      <c r="O12667">
        <f>D12666</f>
      </c>
      <c r="P12667">
        <f>(E12667-F12667+G12667)/O12667*100</f>
      </c>
      <c r="Q12667">
        <f>H12666</f>
      </c>
      <c r="R12667">
        <f>I12666</f>
      </c>
      <c r="S12667">
        <f>H12667-H12666</f>
      </c>
      <c r="T12667">
        <f>I12667-I12666</f>
      </c>
      <c r="U12667">
        <f>(L12667-K12667)/(2*D12667*0.01)</f>
      </c>
      <c r="V12667">
        <f>(L12667+K12667)/(D12667*0.0001)</f>
      </c>
    </row>
    <row r="12668">
      <c r="A12668" t="n">
        <v>2017</v>
      </c>
      <c r="B12668" t="inlineStr">
        <is>
          <t>00390055</t>
        </is>
      </c>
      <c r="C12668" t="inlineStr">
        <is>
          <t>종근당바이오</t>
        </is>
      </c>
      <c r="D12668" t="n">
        <v>12006600000</v>
      </c>
      <c r="E12668" t="n">
        <v>1552554000</v>
      </c>
      <c r="F12668" t="n">
        <v>259653000</v>
      </c>
      <c r="G12668" t="n">
        <v>302985000</v>
      </c>
      <c r="H12668" t="n">
        <v>3.11</v>
      </c>
      <c r="I12668" t="n">
        <v>4.41</v>
      </c>
      <c r="K12668" t="n">
        <v>-901704000</v>
      </c>
      <c r="L12668" t="n">
        <v>964952000</v>
      </c>
      <c r="M12668" t="n">
        <v>1924996000</v>
      </c>
      <c r="N12668" t="n">
        <v>-1815992000</v>
      </c>
      <c r="O12668">
        <f>D12667</f>
      </c>
      <c r="P12668">
        <f>(E12668-F12668+G12668)/O12668*100</f>
      </c>
      <c r="Q12668">
        <f>H12667</f>
      </c>
      <c r="R12668">
        <f>I12667</f>
      </c>
      <c r="S12668">
        <f>H12668-H12667</f>
      </c>
      <c r="T12668">
        <f>I12668-I12667</f>
      </c>
      <c r="U12668">
        <f>(L12668-K12668)/(2*D12668*0.01)</f>
      </c>
      <c r="V12668">
        <f>(L12668+K12668)/(D12668*0.0001)</f>
      </c>
    </row>
    <row r="12669">
      <c r="A12669" t="n">
        <v>2018</v>
      </c>
      <c r="B12669" t="inlineStr">
        <is>
          <t>00390055</t>
        </is>
      </c>
      <c r="C12669" t="inlineStr">
        <is>
          <t>종근당바이오</t>
        </is>
      </c>
      <c r="D12669" t="n">
        <v>13228715000</v>
      </c>
      <c r="E12669" t="n">
        <v>1552873000</v>
      </c>
      <c r="F12669" t="n">
        <v>386173000</v>
      </c>
      <c r="G12669" t="n">
        <v>356729000</v>
      </c>
      <c r="H12669" t="n">
        <v>2.64</v>
      </c>
      <c r="I12669" t="n">
        <v>4.48</v>
      </c>
      <c r="K12669" t="n">
        <v>-1009702000</v>
      </c>
      <c r="M12669" t="n">
        <v>2148672000</v>
      </c>
      <c r="O12669">
        <f>D12668</f>
      </c>
      <c r="P12669">
        <f>(E12669-F12669+G12669)/O12669*100</f>
      </c>
      <c r="Q12669">
        <f>H12668</f>
      </c>
      <c r="R12669">
        <f>I12668</f>
      </c>
      <c r="S12669">
        <f>H12669-H12668</f>
      </c>
      <c r="T12669">
        <f>I12669-I12668</f>
      </c>
    </row>
    <row r="12670">
      <c r="A12670" t="n">
        <v>2019</v>
      </c>
      <c r="B12670" t="inlineStr">
        <is>
          <t>00390055</t>
        </is>
      </c>
      <c r="C12670" t="inlineStr">
        <is>
          <t>종근당바이오</t>
        </is>
      </c>
      <c r="D12670" t="n">
        <v>14957937000</v>
      </c>
      <c r="E12670" t="n">
        <v>1790503000</v>
      </c>
      <c r="F12670" t="n">
        <v>91921000</v>
      </c>
      <c r="G12670" t="n">
        <v>333287000</v>
      </c>
      <c r="H12670" t="n">
        <v>2.44</v>
      </c>
      <c r="I12670" t="n">
        <v>4.1</v>
      </c>
      <c r="K12670" t="n">
        <v>-3675970000</v>
      </c>
      <c r="L12670" t="n">
        <v>3923206000</v>
      </c>
      <c r="M12670" t="n">
        <v>3922992000</v>
      </c>
      <c r="N12670" t="n">
        <v>-3769022000</v>
      </c>
      <c r="O12670">
        <f>D12669</f>
      </c>
      <c r="P12670">
        <f>(E12670-F12670+G12670)/O12670*100</f>
      </c>
      <c r="Q12670">
        <f>H12669</f>
      </c>
      <c r="R12670">
        <f>I12669</f>
      </c>
      <c r="S12670">
        <f>H12670-H12669</f>
      </c>
      <c r="T12670">
        <f>I12670-I12669</f>
      </c>
      <c r="U12670">
        <f>(L12670-K12670)/(2*D12670*0.01)</f>
      </c>
      <c r="V12670">
        <f>(L12670+K12670)/(D12670*0.0001)</f>
      </c>
    </row>
    <row r="12671">
      <c r="A12671" t="n">
        <v>2020</v>
      </c>
      <c r="B12671" t="inlineStr">
        <is>
          <t>00390055</t>
        </is>
      </c>
      <c r="C12671" t="inlineStr">
        <is>
          <t>종근당바이오</t>
        </is>
      </c>
      <c r="D12671" t="n">
        <v>14995758000</v>
      </c>
      <c r="E12671" t="n">
        <v>2310817000</v>
      </c>
      <c r="F12671" t="n">
        <v>103058000</v>
      </c>
      <c r="G12671" t="n">
        <v>358166000</v>
      </c>
      <c r="H12671" t="n">
        <v>2.55</v>
      </c>
      <c r="I12671" t="n">
        <v>4.15</v>
      </c>
      <c r="K12671" t="n">
        <v>-1730808000</v>
      </c>
      <c r="L12671" t="n">
        <v>2063090000</v>
      </c>
      <c r="M12671" t="n">
        <v>2065156000</v>
      </c>
      <c r="N12671" t="n">
        <v>-1749454000</v>
      </c>
      <c r="O12671">
        <f>D12670</f>
      </c>
      <c r="P12671">
        <f>(E12671-F12671+G12671)/O12671*100</f>
      </c>
      <c r="Q12671">
        <f>H12670</f>
      </c>
      <c r="R12671">
        <f>I12670</f>
      </c>
      <c r="S12671">
        <f>H12671-H12670</f>
      </c>
      <c r="T12671">
        <f>I12671-I12670</f>
      </c>
      <c r="U12671">
        <f>(L12671-K12671)/(2*D12671*0.01)</f>
      </c>
      <c r="V12671">
        <f>(L12671+K12671)/(D12671*0.0001)</f>
      </c>
    </row>
    <row r="12672">
      <c r="A12672" t="n">
        <v>2021</v>
      </c>
      <c r="B12672" t="inlineStr">
        <is>
          <t>00390055</t>
        </is>
      </c>
      <c r="C12672" t="inlineStr">
        <is>
          <t>종근당바이오</t>
        </is>
      </c>
      <c r="D12672" t="n">
        <v>15309976000</v>
      </c>
      <c r="E12672" t="n">
        <v>2521816000</v>
      </c>
      <c r="F12672" t="n">
        <v>237915000</v>
      </c>
      <c r="G12672" t="n">
        <v>375552000</v>
      </c>
      <c r="H12672" t="n">
        <v>3.04</v>
      </c>
      <c r="I12672" t="n">
        <v>4.31</v>
      </c>
      <c r="K12672" t="n">
        <v>-1626240000</v>
      </c>
      <c r="L12672" t="n">
        <v>1776304000</v>
      </c>
      <c r="M12672" t="n">
        <v>1786876000</v>
      </c>
      <c r="N12672" t="n">
        <v>-1786876000</v>
      </c>
      <c r="O12672">
        <f>D12671</f>
      </c>
      <c r="P12672">
        <f>(E12672-F12672+G12672)/O12672*100</f>
      </c>
      <c r="Q12672">
        <f>H12671</f>
      </c>
      <c r="R12672">
        <f>I12671</f>
      </c>
      <c r="S12672">
        <f>H12672-H12671</f>
      </c>
      <c r="T12672">
        <f>I12672-I12671</f>
      </c>
      <c r="U12672">
        <f>(L12672-K12672)/(2*D12672*0.01)</f>
      </c>
      <c r="V12672">
        <f>(L12672+K12672)/(D12672*0.0001)</f>
      </c>
    </row>
    <row r="12673">
      <c r="A12673" t="n">
        <v>2022</v>
      </c>
      <c r="B12673" t="inlineStr">
        <is>
          <t>00390055</t>
        </is>
      </c>
      <c r="C12673" t="inlineStr">
        <is>
          <t>종근당바이오</t>
        </is>
      </c>
      <c r="D12673" t="n">
        <v>12689650000</v>
      </c>
      <c r="E12673" t="n">
        <v>2509995000</v>
      </c>
      <c r="F12673" t="n">
        <v>2620865000</v>
      </c>
      <c r="G12673" t="n">
        <v>455724000</v>
      </c>
      <c r="H12673" t="n">
        <v>5.33</v>
      </c>
      <c r="I12673" t="n">
        <v>4.28</v>
      </c>
      <c r="K12673" t="n">
        <v>-893926000</v>
      </c>
      <c r="L12673" t="n">
        <v>958634000</v>
      </c>
      <c r="M12673" t="n">
        <v>989216000</v>
      </c>
      <c r="N12673" t="n">
        <v>-929200000</v>
      </c>
      <c r="O12673">
        <f>D12672</f>
      </c>
      <c r="P12673">
        <f>(E12673-F12673+G12673)/O12673*100</f>
      </c>
      <c r="Q12673">
        <f>H12672</f>
      </c>
      <c r="R12673">
        <f>I12672</f>
      </c>
      <c r="S12673">
        <f>H12673-H12672</f>
      </c>
      <c r="T12673">
        <f>I12673-I12672</f>
      </c>
      <c r="U12673">
        <f>(L12673-K12673)/(2*D12673*0.01)</f>
      </c>
      <c r="V12673">
        <f>(L12673+K12673)/(D12673*0.0001)</f>
      </c>
    </row>
    <row r="12674">
      <c r="A12674" t="n">
        <v>2023</v>
      </c>
      <c r="B12674" t="inlineStr">
        <is>
          <t>00390055</t>
        </is>
      </c>
      <c r="C12674" t="inlineStr">
        <is>
          <t>종근당바이오</t>
        </is>
      </c>
      <c r="D12674" t="n">
        <v>13458710000</v>
      </c>
      <c r="E12674" t="n">
        <v>1779041000</v>
      </c>
      <c r="F12674" t="n">
        <v>1058811000</v>
      </c>
      <c r="G12674" t="n">
        <v>636883000</v>
      </c>
      <c r="H12674" t="n">
        <v>4.51</v>
      </c>
      <c r="I12674" t="n">
        <v>3.8</v>
      </c>
      <c r="K12674" t="n">
        <v>-1013108000</v>
      </c>
      <c r="L12674" t="n">
        <v>1088662000</v>
      </c>
      <c r="M12674" t="n">
        <v>1119666000</v>
      </c>
      <c r="N12674" t="n">
        <v>-1049812000</v>
      </c>
      <c r="O12674">
        <f>D12673</f>
      </c>
      <c r="P12674">
        <f>(E12674-F12674+G12674)/O12674*100</f>
      </c>
      <c r="Q12674">
        <f>H12673</f>
      </c>
      <c r="R12674">
        <f>I12673</f>
      </c>
      <c r="S12674">
        <f>H12674-H12673</f>
      </c>
      <c r="T12674">
        <f>I12674-I12673</f>
      </c>
      <c r="U12674">
        <f>(L12674-K12674)/(2*D12674*0.01)</f>
      </c>
      <c r="V12674">
        <f>(L12674+K12674)/(D12674*0.0001)</f>
      </c>
    </row>
    <row r="12675">
      <c r="A12675" t="n">
        <v>2024</v>
      </c>
      <c r="B12675" t="inlineStr">
        <is>
          <t>00390055</t>
        </is>
      </c>
      <c r="C12675" t="inlineStr">
        <is>
          <t>종근당바이오</t>
        </is>
      </c>
      <c r="D12675" t="n">
        <v>13613038000</v>
      </c>
      <c r="E12675" t="n">
        <v>1766032000</v>
      </c>
      <c r="F12675" t="n">
        <v>939276000</v>
      </c>
      <c r="G12675" t="n">
        <v>583376000</v>
      </c>
      <c r="H12675" t="n">
        <v>4.02</v>
      </c>
      <c r="I12675" t="n">
        <v>3.57</v>
      </c>
      <c r="J12675" t="n">
        <v>8.24</v>
      </c>
      <c r="K12675" t="n">
        <v>-1040228000</v>
      </c>
      <c r="L12675" t="n">
        <v>1118958000</v>
      </c>
      <c r="M12675" t="n">
        <v>1147826000</v>
      </c>
      <c r="N12675" t="n">
        <v>-1075290000</v>
      </c>
      <c r="O12675">
        <f>D12674</f>
      </c>
      <c r="P12675">
        <f>(E12675-F12675+G12675)/O12675*100</f>
      </c>
      <c r="Q12675">
        <f>H12674</f>
      </c>
      <c r="R12675">
        <f>I12674</f>
      </c>
      <c r="S12675">
        <f>H12675-H12674</f>
      </c>
      <c r="T12675">
        <f>I12675-I12674</f>
      </c>
      <c r="U12675">
        <f>(L12675-K12675)/(2*D12675*0.01)</f>
      </c>
      <c r="V12675">
        <f>(L12675+K12675)/(D12675*0.0001)</f>
      </c>
    </row>
    <row r="12676">
      <c r="A12676" t="n">
        <v>2014</v>
      </c>
      <c r="B12676" t="inlineStr">
        <is>
          <t>00390365</t>
        </is>
      </c>
      <c r="C12676" t="inlineStr">
        <is>
          <t>토비스</t>
        </is>
      </c>
      <c r="D12676" t="n">
        <v>6768371000</v>
      </c>
      <c r="E12676" t="n">
        <v>1594225000</v>
      </c>
      <c r="G12676" t="n">
        <v>209447000</v>
      </c>
    </row>
    <row r="12677">
      <c r="A12677" t="n">
        <v>2015</v>
      </c>
      <c r="B12677" t="inlineStr">
        <is>
          <t>00390365</t>
        </is>
      </c>
      <c r="C12677" t="inlineStr">
        <is>
          <t>토비스</t>
        </is>
      </c>
      <c r="D12677" t="n">
        <v>9726548000</v>
      </c>
      <c r="E12677" t="n">
        <v>2634422000</v>
      </c>
      <c r="G12677" t="n">
        <v>199434000</v>
      </c>
      <c r="O12677">
        <f>D12676</f>
      </c>
    </row>
    <row r="12678">
      <c r="A12678" t="n">
        <v>2016</v>
      </c>
      <c r="B12678" t="inlineStr">
        <is>
          <t>00390365</t>
        </is>
      </c>
      <c r="C12678" t="inlineStr">
        <is>
          <t>토비스</t>
        </is>
      </c>
      <c r="D12678" t="n">
        <v>10980190000</v>
      </c>
      <c r="O12678">
        <f>D12677</f>
      </c>
    </row>
    <row r="12679">
      <c r="A12679" t="n">
        <v>2017</v>
      </c>
      <c r="B12679" t="inlineStr">
        <is>
          <t>00390365</t>
        </is>
      </c>
      <c r="C12679" t="inlineStr">
        <is>
          <t>토비스</t>
        </is>
      </c>
      <c r="D12679" t="n">
        <v>11961107000</v>
      </c>
      <c r="O12679">
        <f>D12678</f>
      </c>
    </row>
    <row r="12680">
      <c r="A12680" t="n">
        <v>2018</v>
      </c>
      <c r="B12680" t="inlineStr">
        <is>
          <t>00390365</t>
        </is>
      </c>
      <c r="C12680" t="inlineStr">
        <is>
          <t>토비스</t>
        </is>
      </c>
      <c r="D12680" t="n">
        <v>14089706000</v>
      </c>
      <c r="E12680" t="n">
        <v>1939807000</v>
      </c>
      <c r="G12680" t="n">
        <v>264416000</v>
      </c>
      <c r="O12680">
        <f>D12679</f>
      </c>
    </row>
    <row r="12681">
      <c r="A12681" t="n">
        <v>2020</v>
      </c>
      <c r="B12681" t="inlineStr">
        <is>
          <t>00390365</t>
        </is>
      </c>
      <c r="C12681" t="inlineStr">
        <is>
          <t>토비스</t>
        </is>
      </c>
      <c r="D12681" t="n">
        <v>16209183000</v>
      </c>
      <c r="E12681" t="n">
        <v>2095872000</v>
      </c>
      <c r="F12681" t="n">
        <v>968795000</v>
      </c>
      <c r="G12681" t="n">
        <v>239652000</v>
      </c>
      <c r="H12681" t="n">
        <v>1.8</v>
      </c>
      <c r="I12681" t="n">
        <v>5</v>
      </c>
    </row>
    <row r="12682">
      <c r="A12682" t="n">
        <v>2021</v>
      </c>
      <c r="B12682" t="inlineStr">
        <is>
          <t>00390365</t>
        </is>
      </c>
      <c r="C12682" t="inlineStr">
        <is>
          <t>토비스</t>
        </is>
      </c>
      <c r="D12682" t="n">
        <v>17517459000</v>
      </c>
      <c r="E12682" t="n">
        <v>3015927000</v>
      </c>
      <c r="F12682" t="n">
        <v>1866152000</v>
      </c>
      <c r="G12682" t="n">
        <v>241687000</v>
      </c>
      <c r="H12682" t="n">
        <v>3.29</v>
      </c>
      <c r="I12682" t="n">
        <v>5</v>
      </c>
      <c r="O12682">
        <f>D12681</f>
      </c>
      <c r="P12682">
        <f>(E12682-F12682+G12682)/O12682*100</f>
      </c>
      <c r="Q12682">
        <f>H12681</f>
      </c>
      <c r="R12682">
        <f>I12681</f>
      </c>
      <c r="S12682">
        <f>H12682-H12681</f>
      </c>
      <c r="T12682">
        <f>I12682-I12681</f>
      </c>
    </row>
    <row r="12683">
      <c r="A12683" t="n">
        <v>2022</v>
      </c>
      <c r="B12683" t="inlineStr">
        <is>
          <t>00390365</t>
        </is>
      </c>
      <c r="C12683" t="inlineStr">
        <is>
          <t>토비스</t>
        </is>
      </c>
      <c r="D12683" t="n">
        <v>9688804000</v>
      </c>
      <c r="E12683" t="n">
        <v>1471483000</v>
      </c>
      <c r="F12683" t="n">
        <v>8753256000</v>
      </c>
      <c r="G12683" t="n">
        <v>274975000</v>
      </c>
      <c r="H12683" t="n">
        <v>5.775</v>
      </c>
      <c r="I12683" t="n">
        <v>4.555</v>
      </c>
      <c r="O12683">
        <f>D12682</f>
      </c>
      <c r="P12683">
        <f>(E12683-F12683+G12683)/O12683*100</f>
      </c>
      <c r="Q12683">
        <f>H12682</f>
      </c>
      <c r="R12683">
        <f>I12682</f>
      </c>
      <c r="S12683">
        <f>H12683-H12682</f>
      </c>
      <c r="T12683">
        <f>I12683-I12682</f>
      </c>
    </row>
    <row r="12684">
      <c r="A12684" t="n">
        <v>2023</v>
      </c>
      <c r="B12684" t="inlineStr">
        <is>
          <t>00390365</t>
        </is>
      </c>
      <c r="C12684" t="inlineStr">
        <is>
          <t>토비스</t>
        </is>
      </c>
      <c r="D12684" t="n">
        <v>12871275000</v>
      </c>
      <c r="E12684" t="n">
        <v>2198571000</v>
      </c>
      <c r="F12684" t="n">
        <v>570349000</v>
      </c>
      <c r="G12684" t="n">
        <v>528017000</v>
      </c>
      <c r="H12684" t="n">
        <v>5.62</v>
      </c>
      <c r="I12684" t="n">
        <v>5.31</v>
      </c>
      <c r="K12684" t="n">
        <v>-837455000</v>
      </c>
      <c r="L12684" t="n">
        <v>944192000</v>
      </c>
      <c r="M12684" t="n">
        <v>938312000</v>
      </c>
      <c r="N12684" t="n">
        <v>-847801000</v>
      </c>
      <c r="O12684">
        <f>D12683</f>
      </c>
      <c r="P12684">
        <f>(E12684-F12684+G12684)/O12684*100</f>
      </c>
      <c r="Q12684">
        <f>H12683</f>
      </c>
      <c r="R12684">
        <f>I12683</f>
      </c>
      <c r="S12684">
        <f>H12684-H12683</f>
      </c>
      <c r="T12684">
        <f>I12684-I12683</f>
      </c>
      <c r="U12684">
        <f>(L12684-K12684)/(2*D12684*0.01)</f>
      </c>
      <c r="V12684">
        <f>(L12684+K12684)/(D12684*0.0001)</f>
      </c>
    </row>
    <row r="12685">
      <c r="A12685" t="n">
        <v>2024</v>
      </c>
      <c r="B12685" t="inlineStr">
        <is>
          <t>00390365</t>
        </is>
      </c>
      <c r="C12685" t="inlineStr">
        <is>
          <t>토비스</t>
        </is>
      </c>
      <c r="D12685" t="n">
        <v>15746665000</v>
      </c>
      <c r="E12685" t="n">
        <v>2256767000</v>
      </c>
      <c r="F12685" t="n">
        <v>843358000</v>
      </c>
      <c r="G12685" t="n">
        <v>632707000</v>
      </c>
      <c r="H12685" t="n">
        <v>4.175</v>
      </c>
      <c r="I12685" t="n">
        <v>4.905</v>
      </c>
      <c r="K12685" t="n">
        <v>-979335000</v>
      </c>
      <c r="L12685" t="n">
        <v>1106419000</v>
      </c>
      <c r="M12685" t="n">
        <v>1097889000</v>
      </c>
      <c r="N12685" t="n">
        <v>-990145000</v>
      </c>
      <c r="O12685">
        <f>D12684</f>
      </c>
      <c r="P12685">
        <f>(E12685-F12685+G12685)/O12685*100</f>
      </c>
      <c r="Q12685">
        <f>H12684</f>
      </c>
      <c r="R12685">
        <f>I12684</f>
      </c>
      <c r="S12685">
        <f>H12685-H12684</f>
      </c>
      <c r="T12685">
        <f>I12685-I12684</f>
      </c>
      <c r="U12685">
        <f>(L12685-K12685)/(2*D12685*0.01)</f>
      </c>
      <c r="V12685">
        <f>(L12685+K12685)/(D12685*0.0001)</f>
      </c>
    </row>
    <row r="12686">
      <c r="A12686" t="n">
        <v>2025</v>
      </c>
      <c r="B12686" t="inlineStr">
        <is>
          <t>00390365</t>
        </is>
      </c>
      <c r="C12686" t="inlineStr">
        <is>
          <t>토비스</t>
        </is>
      </c>
      <c r="D12686" t="n">
        <v>17025166000</v>
      </c>
      <c r="E12686" t="n">
        <v>2560110000</v>
      </c>
      <c r="F12686" t="n">
        <v>1677641000</v>
      </c>
      <c r="G12686" t="n">
        <v>663460000</v>
      </c>
      <c r="H12686" t="n">
        <v>4.55</v>
      </c>
      <c r="I12686" t="n">
        <v>4.915</v>
      </c>
      <c r="K12686" t="n">
        <v>-1124905000</v>
      </c>
      <c r="L12686" t="n">
        <v>1222503000</v>
      </c>
      <c r="M12686" t="n">
        <v>1214039000</v>
      </c>
      <c r="N12686" t="n">
        <v>-1132297000</v>
      </c>
      <c r="O12686">
        <f>D12685</f>
      </c>
      <c r="P12686">
        <f>(E12686-F12686+G12686)/O12686*100</f>
      </c>
      <c r="Q12686">
        <f>H12685</f>
      </c>
      <c r="R12686">
        <f>I12685</f>
      </c>
      <c r="S12686">
        <f>H12686-H12685</f>
      </c>
      <c r="T12686">
        <f>I12686-I12685</f>
      </c>
      <c r="U12686">
        <f>(L12686-K12686)/(2*D12686*0.01)</f>
      </c>
      <c r="V12686">
        <f>(L12686+K12686)/(D12686*0.0001)</f>
      </c>
    </row>
    <row r="12687">
      <c r="A12687" t="n">
        <v>2014</v>
      </c>
      <c r="B12687" t="inlineStr">
        <is>
          <t>00390514</t>
        </is>
      </c>
      <c r="C12687" t="inlineStr">
        <is>
          <t>이루온</t>
        </is>
      </c>
      <c r="D12687" t="n">
        <v>5333542000</v>
      </c>
      <c r="E12687" t="n">
        <v>797709000</v>
      </c>
      <c r="F12687" t="n">
        <v>357828000</v>
      </c>
      <c r="G12687" t="n">
        <v>153441000</v>
      </c>
      <c r="H12687" t="n">
        <v>3.21</v>
      </c>
      <c r="I12687" t="n">
        <v>3.2</v>
      </c>
      <c r="J12687" t="n">
        <v>10.475</v>
      </c>
      <c r="K12687" t="n">
        <v>-343128000</v>
      </c>
      <c r="L12687" t="n">
        <v>399257000</v>
      </c>
      <c r="M12687" t="n">
        <v>395555000</v>
      </c>
      <c r="N12687" t="n">
        <v>-346546000</v>
      </c>
      <c r="U12687">
        <f>(L12687-K12687)/(2*D12687*0.01)</f>
      </c>
      <c r="V12687">
        <f>(L12687+K12687)/(D12687*0.0001)</f>
      </c>
    </row>
    <row r="12688">
      <c r="A12688" t="n">
        <v>2015</v>
      </c>
      <c r="B12688" t="inlineStr">
        <is>
          <t>00390514</t>
        </is>
      </c>
      <c r="C12688" t="inlineStr">
        <is>
          <t>이루온</t>
        </is>
      </c>
      <c r="D12688" t="n">
        <v>6614044000</v>
      </c>
      <c r="E12688" t="n">
        <v>1003430000</v>
      </c>
      <c r="F12688" t="n">
        <v>768087000</v>
      </c>
      <c r="G12688" t="n">
        <v>142139000</v>
      </c>
      <c r="H12688" t="n">
        <v>2.94</v>
      </c>
      <c r="I12688" t="n">
        <v>3.2</v>
      </c>
      <c r="J12688" t="n">
        <v>10.475</v>
      </c>
      <c r="K12688" t="n">
        <v>-307699000</v>
      </c>
      <c r="L12688" t="n">
        <v>389561000</v>
      </c>
      <c r="M12688" t="n">
        <v>384506000</v>
      </c>
      <c r="N12688" t="n">
        <v>-309470000</v>
      </c>
      <c r="O12688">
        <f>D12687</f>
      </c>
      <c r="P12688">
        <f>(E12688-F12688+G12688)/O12688*100</f>
      </c>
      <c r="Q12688">
        <f>H12687</f>
      </c>
      <c r="R12688">
        <f>I12687</f>
      </c>
      <c r="S12688">
        <f>H12688-H12687</f>
      </c>
      <c r="T12688">
        <f>I12688-I12687</f>
      </c>
      <c r="U12688">
        <f>(L12688-K12688)/(2*D12688*0.01)</f>
      </c>
      <c r="V12688">
        <f>(L12688+K12688)/(D12688*0.0001)</f>
      </c>
    </row>
    <row r="12689">
      <c r="A12689" t="n">
        <v>2016</v>
      </c>
      <c r="B12689" t="inlineStr">
        <is>
          <t>00390514</t>
        </is>
      </c>
      <c r="C12689" t="inlineStr">
        <is>
          <t>이루온</t>
        </is>
      </c>
      <c r="D12689" t="n">
        <v>7364973000</v>
      </c>
      <c r="E12689" t="n">
        <v>1178891000</v>
      </c>
      <c r="F12689" t="n">
        <v>578680000</v>
      </c>
      <c r="G12689" t="n">
        <v>159777000</v>
      </c>
      <c r="H12689" t="n">
        <v>2.98</v>
      </c>
      <c r="I12689" t="n">
        <v>3.2</v>
      </c>
      <c r="J12689" t="n">
        <v>8.515000000000001</v>
      </c>
      <c r="K12689" t="n">
        <v>-494965000</v>
      </c>
      <c r="L12689" t="n">
        <v>579564000</v>
      </c>
      <c r="M12689" t="n">
        <v>572749000</v>
      </c>
      <c r="N12689" t="n">
        <v>-498831000</v>
      </c>
      <c r="O12689">
        <f>D12688</f>
      </c>
      <c r="P12689">
        <f>(E12689-F12689+G12689)/O12689*100</f>
      </c>
      <c r="Q12689">
        <f>H12688</f>
      </c>
      <c r="R12689">
        <f>I12688</f>
      </c>
      <c r="S12689">
        <f>H12689-H12688</f>
      </c>
      <c r="T12689">
        <f>I12689-I12688</f>
      </c>
      <c r="U12689">
        <f>(L12689-K12689)/(2*D12689*0.01)</f>
      </c>
      <c r="V12689">
        <f>(L12689+K12689)/(D12689*0.0001)</f>
      </c>
    </row>
    <row r="12690">
      <c r="A12690" t="n">
        <v>2017</v>
      </c>
      <c r="B12690" t="inlineStr">
        <is>
          <t>00390514</t>
        </is>
      </c>
      <c r="C12690" t="inlineStr">
        <is>
          <t>이루온</t>
        </is>
      </c>
      <c r="D12690" t="n">
        <v>7382249000</v>
      </c>
      <c r="E12690" t="n">
        <v>1159945000</v>
      </c>
      <c r="F12690" t="n">
        <v>828941000</v>
      </c>
      <c r="G12690" t="n">
        <v>172239000</v>
      </c>
      <c r="H12690" t="n">
        <v>3.35</v>
      </c>
      <c r="I12690" t="n">
        <v>3</v>
      </c>
      <c r="J12690" t="n">
        <v>8.550000000000001</v>
      </c>
      <c r="K12690" t="n">
        <v>-427392000</v>
      </c>
      <c r="L12690" t="n">
        <v>497241000</v>
      </c>
      <c r="M12690" t="n">
        <v>493921000</v>
      </c>
      <c r="N12690" t="n">
        <v>-432627000</v>
      </c>
      <c r="O12690">
        <f>D12689</f>
      </c>
      <c r="P12690">
        <f>(E12690-F12690+G12690)/O12690*100</f>
      </c>
      <c r="Q12690">
        <f>H12689</f>
      </c>
      <c r="R12690">
        <f>I12689</f>
      </c>
      <c r="S12690">
        <f>H12690-H12689</f>
      </c>
      <c r="T12690">
        <f>I12690-I12689</f>
      </c>
      <c r="U12690">
        <f>(L12690-K12690)/(2*D12690*0.01)</f>
      </c>
      <c r="V12690">
        <f>(L12690+K12690)/(D12690*0.0001)</f>
      </c>
    </row>
    <row r="12691">
      <c r="A12691" t="n">
        <v>2018</v>
      </c>
      <c r="B12691" t="inlineStr">
        <is>
          <t>00390514</t>
        </is>
      </c>
      <c r="C12691" t="inlineStr">
        <is>
          <t>이루온</t>
        </is>
      </c>
      <c r="D12691" t="n">
        <v>7180531000</v>
      </c>
      <c r="E12691" t="n">
        <v>1112549000</v>
      </c>
      <c r="F12691" t="n">
        <v>1050660000</v>
      </c>
      <c r="G12691" t="n">
        <v>150399000</v>
      </c>
      <c r="H12691" t="n">
        <v>2.78</v>
      </c>
      <c r="I12691" t="n">
        <v>3</v>
      </c>
      <c r="J12691" t="n">
        <v>8.695</v>
      </c>
      <c r="K12691" t="n">
        <v>-386193000</v>
      </c>
      <c r="L12691" t="n">
        <v>447528000</v>
      </c>
      <c r="M12691" t="n">
        <v>441836000</v>
      </c>
      <c r="N12691" t="n">
        <v>-388873000</v>
      </c>
      <c r="O12691">
        <f>D12690</f>
      </c>
      <c r="P12691">
        <f>(E12691-F12691+G12691)/O12691*100</f>
      </c>
      <c r="Q12691">
        <f>H12690</f>
      </c>
      <c r="R12691">
        <f>I12690</f>
      </c>
      <c r="S12691">
        <f>H12691-H12690</f>
      </c>
      <c r="T12691">
        <f>I12691-I12690</f>
      </c>
      <c r="U12691">
        <f>(L12691-K12691)/(2*D12691*0.01)</f>
      </c>
      <c r="V12691">
        <f>(L12691+K12691)/(D12691*0.0001)</f>
      </c>
    </row>
    <row r="12692">
      <c r="A12692" t="n">
        <v>2019</v>
      </c>
      <c r="B12692" t="inlineStr">
        <is>
          <t>00390514</t>
        </is>
      </c>
      <c r="C12692" t="inlineStr">
        <is>
          <t>이루온</t>
        </is>
      </c>
      <c r="D12692" t="n">
        <v>7928348000</v>
      </c>
      <c r="E12692" t="n">
        <v>1094846000</v>
      </c>
      <c r="F12692" t="n">
        <v>630584000</v>
      </c>
      <c r="G12692" t="n">
        <v>122370000</v>
      </c>
      <c r="H12692" t="n">
        <v>2.62</v>
      </c>
      <c r="I12692" t="n">
        <v>3</v>
      </c>
      <c r="J12692" t="n">
        <v>9.98</v>
      </c>
      <c r="K12692" t="n">
        <v>-486857000</v>
      </c>
      <c r="L12692" t="n">
        <v>572915000</v>
      </c>
      <c r="M12692" t="n">
        <v>563156000</v>
      </c>
      <c r="N12692" t="n">
        <v>-488435000</v>
      </c>
      <c r="O12692">
        <f>D12691</f>
      </c>
      <c r="P12692">
        <f>(E12692-F12692+G12692)/O12692*100</f>
      </c>
      <c r="Q12692">
        <f>H12691</f>
      </c>
      <c r="R12692">
        <f>I12691</f>
      </c>
      <c r="S12692">
        <f>H12692-H12691</f>
      </c>
      <c r="T12692">
        <f>I12692-I12691</f>
      </c>
      <c r="U12692">
        <f>(L12692-K12692)/(2*D12692*0.01)</f>
      </c>
      <c r="V12692">
        <f>(L12692+K12692)/(D12692*0.0001)</f>
      </c>
    </row>
    <row r="12693">
      <c r="A12693" t="n">
        <v>2020</v>
      </c>
      <c r="B12693" t="inlineStr">
        <is>
          <t>00390514</t>
        </is>
      </c>
      <c r="C12693" t="inlineStr">
        <is>
          <t>이루온</t>
        </is>
      </c>
      <c r="D12693" t="n">
        <v>7768695000</v>
      </c>
      <c r="E12693" t="n">
        <v>1129356000</v>
      </c>
      <c r="F12693" t="n">
        <v>620700000</v>
      </c>
      <c r="G12693" t="n">
        <v>118837000</v>
      </c>
      <c r="H12693" t="n">
        <v>2.71</v>
      </c>
      <c r="I12693" t="n">
        <v>3</v>
      </c>
      <c r="J12693" t="n">
        <v>10.23</v>
      </c>
      <c r="K12693" t="n">
        <v>-487447000</v>
      </c>
      <c r="L12693" t="n">
        <v>567841000</v>
      </c>
      <c r="M12693" t="n">
        <v>559716000</v>
      </c>
      <c r="N12693" t="n">
        <v>-490164000</v>
      </c>
      <c r="O12693">
        <f>D12692</f>
      </c>
      <c r="P12693">
        <f>(E12693-F12693+G12693)/O12693*100</f>
      </c>
      <c r="Q12693">
        <f>H12692</f>
      </c>
      <c r="R12693">
        <f>I12692</f>
      </c>
      <c r="S12693">
        <f>H12693-H12692</f>
      </c>
      <c r="T12693">
        <f>I12693-I12692</f>
      </c>
      <c r="U12693">
        <f>(L12693-K12693)/(2*D12693*0.01)</f>
      </c>
      <c r="V12693">
        <f>(L12693+K12693)/(D12693*0.0001)</f>
      </c>
    </row>
    <row r="12694">
      <c r="A12694" t="n">
        <v>2021</v>
      </c>
      <c r="B12694" t="inlineStr">
        <is>
          <t>00390514</t>
        </is>
      </c>
      <c r="C12694" t="inlineStr">
        <is>
          <t>이루온</t>
        </is>
      </c>
      <c r="D12694" t="n">
        <v>8843870000</v>
      </c>
      <c r="E12694" t="n">
        <v>1085978000</v>
      </c>
      <c r="F12694" t="n">
        <v>325397000</v>
      </c>
      <c r="G12694" t="n">
        <v>125271000</v>
      </c>
      <c r="H12694" t="n">
        <v>3.17</v>
      </c>
      <c r="I12694" t="n">
        <v>3</v>
      </c>
      <c r="J12694" t="n">
        <v>9.880000000000001</v>
      </c>
      <c r="K12694" t="n">
        <v>-458020000</v>
      </c>
      <c r="L12694" t="n">
        <v>531830000</v>
      </c>
      <c r="M12694" t="n">
        <v>527301000</v>
      </c>
      <c r="N12694" t="n">
        <v>-462893000</v>
      </c>
      <c r="O12694">
        <f>D12693</f>
      </c>
      <c r="P12694">
        <f>(E12694-F12694+G12694)/O12694*100</f>
      </c>
      <c r="Q12694">
        <f>H12693</f>
      </c>
      <c r="R12694">
        <f>I12693</f>
      </c>
      <c r="S12694">
        <f>H12694-H12693</f>
      </c>
      <c r="T12694">
        <f>I12694-I12693</f>
      </c>
      <c r="U12694">
        <f>(L12694-K12694)/(2*D12694*0.01)</f>
      </c>
      <c r="V12694">
        <f>(L12694+K12694)/(D12694*0.0001)</f>
      </c>
    </row>
    <row r="12695">
      <c r="A12695" t="n">
        <v>2022</v>
      </c>
      <c r="B12695" t="inlineStr">
        <is>
          <t>00390514</t>
        </is>
      </c>
      <c r="C12695" t="inlineStr">
        <is>
          <t>이루온</t>
        </is>
      </c>
      <c r="D12695" t="n">
        <v>8807785000</v>
      </c>
      <c r="E12695" t="n">
        <v>1028637000</v>
      </c>
      <c r="F12695" t="n">
        <v>335720000</v>
      </c>
      <c r="G12695" t="n">
        <v>155348000</v>
      </c>
      <c r="H12695" t="n">
        <v>5.5</v>
      </c>
      <c r="I12695" t="n">
        <v>3</v>
      </c>
      <c r="J12695" t="n">
        <v>9.005000000000001</v>
      </c>
      <c r="K12695" t="n">
        <v>-349761000</v>
      </c>
      <c r="L12695" t="n">
        <v>477895000</v>
      </c>
      <c r="M12695" t="n">
        <v>485638000</v>
      </c>
      <c r="N12695" t="n">
        <v>-362529000</v>
      </c>
      <c r="O12695">
        <f>D12694</f>
      </c>
      <c r="P12695">
        <f>(E12695-F12695+G12695)/O12695*100</f>
      </c>
      <c r="Q12695">
        <f>H12694</f>
      </c>
      <c r="R12695">
        <f>I12694</f>
      </c>
      <c r="S12695">
        <f>H12695-H12694</f>
      </c>
      <c r="T12695">
        <f>I12695-I12694</f>
      </c>
      <c r="U12695">
        <f>(L12695-K12695)/(2*D12695*0.01)</f>
      </c>
      <c r="V12695">
        <f>(L12695+K12695)/(D12695*0.0001)</f>
      </c>
    </row>
    <row r="12696">
      <c r="A12696" t="n">
        <v>2023</v>
      </c>
      <c r="B12696" t="inlineStr">
        <is>
          <t>00390514</t>
        </is>
      </c>
      <c r="C12696" t="inlineStr">
        <is>
          <t>이루온</t>
        </is>
      </c>
      <c r="D12696" t="n">
        <v>9655428000</v>
      </c>
      <c r="E12696" t="n">
        <v>994747000</v>
      </c>
      <c r="F12696" t="n">
        <v>673875000</v>
      </c>
      <c r="G12696" t="n">
        <v>242221000</v>
      </c>
      <c r="H12696" t="n">
        <v>4.54</v>
      </c>
      <c r="I12696" t="n">
        <v>3</v>
      </c>
      <c r="J12696" t="n">
        <v>9.140000000000001</v>
      </c>
      <c r="K12696" t="n">
        <v>-411498000</v>
      </c>
      <c r="L12696" t="n">
        <v>474944000</v>
      </c>
      <c r="M12696" t="n">
        <v>478675000</v>
      </c>
      <c r="N12696" t="n">
        <v>-421677000</v>
      </c>
      <c r="O12696">
        <f>D12695</f>
      </c>
      <c r="P12696">
        <f>(E12696-F12696+G12696)/O12696*100</f>
      </c>
      <c r="Q12696">
        <f>H12695</f>
      </c>
      <c r="R12696">
        <f>I12695</f>
      </c>
      <c r="S12696">
        <f>H12696-H12695</f>
      </c>
      <c r="T12696">
        <f>I12696-I12695</f>
      </c>
      <c r="U12696">
        <f>(L12696-K12696)/(2*D12696*0.01)</f>
      </c>
      <c r="V12696">
        <f>(L12696+K12696)/(D12696*0.0001)</f>
      </c>
    </row>
    <row r="12697">
      <c r="A12697" t="n">
        <v>2024</v>
      </c>
      <c r="B12697" t="inlineStr">
        <is>
          <t>00390514</t>
        </is>
      </c>
      <c r="C12697" t="inlineStr">
        <is>
          <t>이루온</t>
        </is>
      </c>
      <c r="D12697" t="n">
        <v>11458132000</v>
      </c>
      <c r="E12697" t="n">
        <v>1051850000</v>
      </c>
      <c r="F12697" t="n">
        <v>289038000</v>
      </c>
      <c r="G12697" t="n">
        <v>215655000</v>
      </c>
      <c r="H12697" t="n">
        <v>3.84</v>
      </c>
      <c r="I12697" t="n">
        <v>3</v>
      </c>
      <c r="J12697" t="n">
        <v>9.035</v>
      </c>
      <c r="K12697" t="n">
        <v>-471007000</v>
      </c>
      <c r="L12697" t="n">
        <v>539498000</v>
      </c>
      <c r="M12697" t="n">
        <v>538629000</v>
      </c>
      <c r="N12697" t="n">
        <v>-478919000</v>
      </c>
      <c r="O12697">
        <f>D12696</f>
      </c>
      <c r="P12697">
        <f>(E12697-F12697+G12697)/O12697*100</f>
      </c>
      <c r="Q12697">
        <f>H12696</f>
      </c>
      <c r="R12697">
        <f>I12696</f>
      </c>
      <c r="S12697">
        <f>H12697-H12696</f>
      </c>
      <c r="T12697">
        <f>I12697-I12696</f>
      </c>
      <c r="U12697">
        <f>(L12697-K12697)/(2*D12697*0.01)</f>
      </c>
      <c r="V12697">
        <f>(L12697+K12697)/(D12697*0.0001)</f>
      </c>
    </row>
    <row r="12698">
      <c r="A12698" t="n">
        <v>2025</v>
      </c>
      <c r="B12698" t="inlineStr">
        <is>
          <t>00390514</t>
        </is>
      </c>
      <c r="C12698" t="inlineStr">
        <is>
          <t>이루온</t>
        </is>
      </c>
      <c r="D12698" t="n">
        <v>12493444000</v>
      </c>
      <c r="E12698" t="n">
        <v>1631603000</v>
      </c>
      <c r="F12698" t="n">
        <v>514857000</v>
      </c>
      <c r="G12698" t="n">
        <v>209105000</v>
      </c>
      <c r="H12698" t="n">
        <v>4.06</v>
      </c>
      <c r="I12698" t="n">
        <v>3</v>
      </c>
      <c r="J12698" t="n">
        <v>9.005000000000001</v>
      </c>
      <c r="K12698" t="n">
        <v>-1004235000</v>
      </c>
      <c r="L12698" t="n">
        <v>-12959000</v>
      </c>
      <c r="M12698" t="n">
        <v>-12397000</v>
      </c>
      <c r="N12698" t="n">
        <v>-1013144000</v>
      </c>
      <c r="O12698">
        <f>D12697</f>
      </c>
      <c r="P12698">
        <f>(E12698-F12698+G12698)/O12698*100</f>
      </c>
      <c r="Q12698">
        <f>H12697</f>
      </c>
      <c r="R12698">
        <f>I12697</f>
      </c>
      <c r="S12698">
        <f>H12698-H12697</f>
      </c>
      <c r="T12698">
        <f>I12698-I12697</f>
      </c>
      <c r="U12698">
        <f>(L12698-K12698)/(2*D12698*0.01)</f>
      </c>
    </row>
    <row r="12699">
      <c r="A12699" t="n">
        <v>2014</v>
      </c>
      <c r="B12699" t="inlineStr">
        <is>
          <t>00390860</t>
        </is>
      </c>
      <c r="C12699" t="inlineStr">
        <is>
          <t>대산F&amp;B</t>
        </is>
      </c>
      <c r="D12699" t="n">
        <v>4768040000</v>
      </c>
      <c r="E12699" t="n">
        <v>1598944000</v>
      </c>
      <c r="F12699" t="n">
        <v>1140169000</v>
      </c>
      <c r="G12699" t="n">
        <v>25351000</v>
      </c>
      <c r="H12699" t="n">
        <v>2.49</v>
      </c>
      <c r="I12699" t="n">
        <v>5</v>
      </c>
      <c r="J12699" t="n">
        <v>8.27</v>
      </c>
      <c r="K12699" t="n">
        <v>-126492000</v>
      </c>
      <c r="L12699" t="n">
        <v>126492000</v>
      </c>
      <c r="M12699" t="n">
        <v>122412000</v>
      </c>
      <c r="N12699" t="n">
        <v>-122412000</v>
      </c>
      <c r="U12699">
        <f>(L12699-K12699)/(2*D12699*0.01)</f>
      </c>
    </row>
    <row r="12700">
      <c r="A12700" t="n">
        <v>2015</v>
      </c>
      <c r="B12700" t="inlineStr">
        <is>
          <t>00390860</t>
        </is>
      </c>
      <c r="C12700" t="inlineStr">
        <is>
          <t>대산F&amp;B</t>
        </is>
      </c>
      <c r="D12700" t="n">
        <v>5473764000</v>
      </c>
      <c r="E12700" t="n">
        <v>1537989000</v>
      </c>
      <c r="F12700" t="n">
        <v>4421940000</v>
      </c>
      <c r="H12700" t="n">
        <v>2.25</v>
      </c>
      <c r="I12700" t="n">
        <v>5.105</v>
      </c>
      <c r="K12700" t="n">
        <v>-184089000</v>
      </c>
      <c r="L12700" t="n">
        <v>206036000</v>
      </c>
      <c r="M12700" t="n">
        <v>117263000</v>
      </c>
      <c r="N12700" t="n">
        <v>-180737000</v>
      </c>
      <c r="O12700">
        <f>D12699</f>
      </c>
      <c r="Q12700">
        <f>H12699</f>
      </c>
      <c r="R12700">
        <f>I12699</f>
      </c>
      <c r="S12700">
        <f>H12700-H12699</f>
      </c>
      <c r="T12700">
        <f>I12700-I12699</f>
      </c>
      <c r="U12700">
        <f>(L12700-K12700)/(2*D12700*0.01)</f>
      </c>
      <c r="V12700">
        <f>(L12700+K12700)/(D12700*0.0001)</f>
      </c>
    </row>
    <row r="12701">
      <c r="A12701" t="n">
        <v>2016</v>
      </c>
      <c r="B12701" t="inlineStr">
        <is>
          <t>00390860</t>
        </is>
      </c>
      <c r="C12701" t="inlineStr">
        <is>
          <t>대산F&amp;B</t>
        </is>
      </c>
      <c r="D12701" t="n">
        <v>5593895000</v>
      </c>
      <c r="E12701" t="n">
        <v>1578194000</v>
      </c>
      <c r="F12701" t="n">
        <v>1037154000</v>
      </c>
      <c r="G12701" t="n">
        <v>79536000</v>
      </c>
      <c r="H12701" t="n">
        <v>2.265</v>
      </c>
      <c r="I12701" t="n">
        <v>5.11</v>
      </c>
      <c r="J12701" t="n">
        <v>2.635</v>
      </c>
      <c r="K12701" t="n">
        <v>-215853000</v>
      </c>
      <c r="L12701" t="n">
        <v>242368000</v>
      </c>
      <c r="M12701" t="n">
        <v>234353000</v>
      </c>
      <c r="N12701" t="n">
        <v>-213157000</v>
      </c>
      <c r="O12701">
        <f>D12700</f>
      </c>
      <c r="P12701">
        <f>(E12701-F12701+G12701)/O12701*100</f>
      </c>
      <c r="Q12701">
        <f>H12700</f>
      </c>
      <c r="R12701">
        <f>I12700</f>
      </c>
      <c r="S12701">
        <f>H12701-H12700</f>
      </c>
      <c r="T12701">
        <f>I12701-I12700</f>
      </c>
      <c r="U12701">
        <f>(L12701-K12701)/(2*D12701*0.01)</f>
      </c>
      <c r="V12701">
        <f>(L12701+K12701)/(D12701*0.0001)</f>
      </c>
    </row>
    <row r="12702">
      <c r="A12702" t="n">
        <v>2017</v>
      </c>
      <c r="B12702" t="inlineStr">
        <is>
          <t>00390860</t>
        </is>
      </c>
      <c r="C12702" t="inlineStr">
        <is>
          <t>대산F&amp;B</t>
        </is>
      </c>
      <c r="D12702" t="n">
        <v>4345418000</v>
      </c>
      <c r="E12702" t="n">
        <v>1446014000</v>
      </c>
      <c r="F12702" t="n">
        <v>2609531000</v>
      </c>
      <c r="G12702" t="n">
        <v>90736000</v>
      </c>
      <c r="H12702" t="n">
        <v>2.77</v>
      </c>
      <c r="I12702" t="n">
        <v>3.5</v>
      </c>
      <c r="K12702" t="n">
        <v>-145382000</v>
      </c>
      <c r="L12702" t="n">
        <v>144968000</v>
      </c>
      <c r="M12702" t="n">
        <v>-130742000</v>
      </c>
      <c r="N12702" t="n">
        <v>142672000</v>
      </c>
      <c r="O12702">
        <f>D12701</f>
      </c>
      <c r="P12702">
        <f>(E12702-F12702+G12702)/O12702*100</f>
      </c>
      <c r="Q12702">
        <f>H12701</f>
      </c>
      <c r="R12702">
        <f>I12701</f>
      </c>
      <c r="S12702">
        <f>H12702-H12701</f>
      </c>
      <c r="T12702">
        <f>I12702-I12701</f>
      </c>
      <c r="U12702">
        <f>(L12702-K12702)/(2*D12702*0.01)</f>
      </c>
    </row>
    <row r="12703">
      <c r="A12703" t="n">
        <v>2019</v>
      </c>
      <c r="B12703" t="inlineStr">
        <is>
          <t>00390860</t>
        </is>
      </c>
      <c r="C12703" t="inlineStr">
        <is>
          <t>대산F&amp;B</t>
        </is>
      </c>
      <c r="D12703" t="n">
        <v>4439016000</v>
      </c>
      <c r="E12703" t="n">
        <v>1044861000</v>
      </c>
      <c r="F12703" t="n">
        <v>820374000</v>
      </c>
      <c r="G12703" t="n">
        <v>74392000</v>
      </c>
      <c r="H12703" t="n">
        <v>2.025</v>
      </c>
      <c r="I12703" t="n">
        <v>5.37</v>
      </c>
      <c r="J12703" t="n">
        <v>8.83</v>
      </c>
      <c r="K12703" t="n">
        <v>-197596000</v>
      </c>
      <c r="L12703" t="n">
        <v>229326000</v>
      </c>
      <c r="M12703" t="n">
        <v>220024000</v>
      </c>
      <c r="N12703" t="n">
        <v>-194134000</v>
      </c>
      <c r="U12703">
        <f>(L12703-K12703)/(2*D12703*0.01)</f>
      </c>
      <c r="V12703">
        <f>(L12703+K12703)/(D12703*0.0001)</f>
      </c>
    </row>
    <row r="12704">
      <c r="A12704" t="n">
        <v>2020</v>
      </c>
      <c r="B12704" t="inlineStr">
        <is>
          <t>00390860</t>
        </is>
      </c>
      <c r="C12704" t="inlineStr">
        <is>
          <t>대산F&amp;B</t>
        </is>
      </c>
      <c r="D12704" t="n">
        <v>4641223000</v>
      </c>
      <c r="E12704" t="n">
        <v>1236967000</v>
      </c>
      <c r="F12704" t="n">
        <v>1408738000</v>
      </c>
      <c r="G12704" t="n">
        <v>68183000</v>
      </c>
      <c r="H12704" t="n">
        <v>2.02</v>
      </c>
      <c r="I12704" t="n">
        <v>5.585</v>
      </c>
      <c r="J12704" t="n">
        <v>9.305</v>
      </c>
      <c r="K12704" t="n">
        <v>-251250000</v>
      </c>
      <c r="L12704" t="n">
        <v>297550000</v>
      </c>
      <c r="M12704" t="n">
        <v>283178000</v>
      </c>
      <c r="N12704" t="n">
        <v>-245527000</v>
      </c>
      <c r="O12704">
        <f>D12703</f>
      </c>
      <c r="P12704">
        <f>(E12704-F12704+G12704)/O12704*100</f>
      </c>
      <c r="Q12704">
        <f>H12703</f>
      </c>
      <c r="R12704">
        <f>I12703</f>
      </c>
      <c r="S12704">
        <f>H12704-H12703</f>
      </c>
      <c r="T12704">
        <f>I12704-I12703</f>
      </c>
      <c r="U12704">
        <f>(L12704-K12704)/(2*D12704*0.01)</f>
      </c>
      <c r="V12704">
        <f>(L12704+K12704)/(D12704*0.0001)</f>
      </c>
    </row>
    <row r="12705">
      <c r="A12705" t="n">
        <v>2021</v>
      </c>
      <c r="B12705" t="inlineStr">
        <is>
          <t>00390860</t>
        </is>
      </c>
      <c r="C12705" t="inlineStr">
        <is>
          <t>대산F&amp;B</t>
        </is>
      </c>
      <c r="D12705" t="n">
        <v>2662245000</v>
      </c>
      <c r="E12705" t="n">
        <v>696910000</v>
      </c>
      <c r="F12705" t="n">
        <v>1331382000</v>
      </c>
      <c r="G12705" t="n">
        <v>54466000</v>
      </c>
      <c r="H12705" t="n">
        <v>2.46</v>
      </c>
      <c r="I12705" t="n">
        <v>3.53</v>
      </c>
      <c r="J12705" t="n">
        <v>6.635</v>
      </c>
      <c r="K12705" t="n">
        <v>-141945000</v>
      </c>
      <c r="L12705" t="n">
        <v>165383000</v>
      </c>
      <c r="M12705" t="n">
        <v>162148000</v>
      </c>
      <c r="N12705" t="n">
        <v>-142037000</v>
      </c>
      <c r="O12705">
        <f>D12704</f>
      </c>
      <c r="P12705">
        <f>(E12705-F12705+G12705)/O12705*100</f>
      </c>
      <c r="Q12705">
        <f>H12704</f>
      </c>
      <c r="R12705">
        <f>I12704</f>
      </c>
      <c r="S12705">
        <f>H12705-H12704</f>
      </c>
      <c r="T12705">
        <f>I12705-I12704</f>
      </c>
      <c r="U12705">
        <f>(L12705-K12705)/(2*D12705*0.01)</f>
      </c>
      <c r="V12705">
        <f>(L12705+K12705)/(D12705*0.0001)</f>
      </c>
    </row>
    <row r="12706">
      <c r="A12706" t="n">
        <v>2022</v>
      </c>
      <c r="B12706" t="inlineStr">
        <is>
          <t>00390860</t>
        </is>
      </c>
      <c r="C12706" t="inlineStr">
        <is>
          <t>대산F&amp;B</t>
        </is>
      </c>
      <c r="D12706" t="n">
        <v>1648492000</v>
      </c>
      <c r="E12706" t="n">
        <v>610829000</v>
      </c>
      <c r="F12706" t="n">
        <v>1417899000</v>
      </c>
      <c r="G12706" t="n">
        <v>60007000</v>
      </c>
      <c r="H12706" t="n">
        <v>5.28</v>
      </c>
      <c r="I12706" t="n">
        <v>4.18</v>
      </c>
      <c r="J12706" t="n">
        <v>6.72</v>
      </c>
      <c r="K12706" t="n">
        <v>-77076000</v>
      </c>
      <c r="L12706" t="n">
        <v>86574000</v>
      </c>
      <c r="M12706" t="n">
        <v>87968000</v>
      </c>
      <c r="N12706" t="n">
        <v>-79544000</v>
      </c>
      <c r="O12706">
        <f>D12705</f>
      </c>
      <c r="P12706">
        <f>(E12706-F12706+G12706)/O12706*100</f>
      </c>
      <c r="Q12706">
        <f>H12705</f>
      </c>
      <c r="R12706">
        <f>I12705</f>
      </c>
      <c r="S12706">
        <f>H12706-H12705</f>
      </c>
      <c r="T12706">
        <f>I12706-I12705</f>
      </c>
      <c r="U12706">
        <f>(L12706-K12706)/(2*D12706*0.01)</f>
      </c>
      <c r="V12706">
        <f>(L12706+K12706)/(D12706*0.0001)</f>
      </c>
    </row>
    <row r="12707">
      <c r="A12707" t="n">
        <v>2023</v>
      </c>
      <c r="B12707" t="inlineStr">
        <is>
          <t>00390860</t>
        </is>
      </c>
      <c r="C12707" t="inlineStr">
        <is>
          <t>대산F&amp;B</t>
        </is>
      </c>
      <c r="D12707" t="n">
        <v>21395000</v>
      </c>
      <c r="E12707" t="n">
        <v>46760000</v>
      </c>
      <c r="F12707" t="n">
        <v>283183000</v>
      </c>
      <c r="O12707">
        <f>D12706</f>
      </c>
    </row>
    <row r="12708">
      <c r="A12708" t="n">
        <v>2024</v>
      </c>
      <c r="B12708" t="inlineStr">
        <is>
          <t>00390860</t>
        </is>
      </c>
      <c r="C12708" t="inlineStr">
        <is>
          <t>대산F&amp;B</t>
        </is>
      </c>
      <c r="D12708" t="n">
        <v>90774000</v>
      </c>
      <c r="E12708" t="n">
        <v>69379000</v>
      </c>
      <c r="O12708">
        <f>D12707</f>
      </c>
    </row>
    <row r="12709">
      <c r="A12709" t="n">
        <v>2014</v>
      </c>
      <c r="B12709" t="inlineStr">
        <is>
          <t>00391197</t>
        </is>
      </c>
      <c r="C12709" t="inlineStr">
        <is>
          <t>하이퍼코퍼레이션</t>
        </is>
      </c>
      <c r="D12709" t="n">
        <v>1151442010</v>
      </c>
      <c r="E12709" t="n">
        <v>181344660</v>
      </c>
      <c r="F12709" t="n">
        <v>115920448</v>
      </c>
      <c r="G12709" t="n">
        <v>43543736</v>
      </c>
      <c r="H12709" t="n">
        <v>4.07</v>
      </c>
      <c r="I12709" t="n">
        <v>3.49</v>
      </c>
    </row>
    <row r="12710">
      <c r="A12710" t="n">
        <v>2015</v>
      </c>
      <c r="B12710" t="inlineStr">
        <is>
          <t>00391197</t>
        </is>
      </c>
      <c r="C12710" t="inlineStr">
        <is>
          <t>하이퍼코퍼레이션</t>
        </is>
      </c>
      <c r="D12710" t="n">
        <v>871758198</v>
      </c>
      <c r="E12710" t="n">
        <v>37529938</v>
      </c>
      <c r="F12710" t="n">
        <v>235684899</v>
      </c>
      <c r="G12710" t="n">
        <v>5873548</v>
      </c>
      <c r="H12710" t="n">
        <v>3.26</v>
      </c>
      <c r="I12710" t="n">
        <v>2</v>
      </c>
      <c r="O12710">
        <f>D12709</f>
      </c>
      <c r="P12710">
        <f>(E12710-F12710+G12710)/O12710*100</f>
      </c>
      <c r="Q12710">
        <f>H12709</f>
      </c>
      <c r="R12710">
        <f>I12709</f>
      </c>
      <c r="S12710">
        <f>H12710-H12709</f>
      </c>
      <c r="T12710">
        <f>I12710-I12709</f>
      </c>
    </row>
    <row r="12711">
      <c r="A12711" t="n">
        <v>2016</v>
      </c>
      <c r="B12711" t="inlineStr">
        <is>
          <t>00391197</t>
        </is>
      </c>
      <c r="C12711" t="inlineStr">
        <is>
          <t>하이퍼코퍼레이션</t>
        </is>
      </c>
      <c r="D12711" t="n">
        <v>551754494</v>
      </c>
      <c r="E12711" t="n">
        <v>45712579</v>
      </c>
      <c r="F12711" t="n">
        <v>697206248</v>
      </c>
      <c r="G12711" t="n">
        <v>6541010</v>
      </c>
      <c r="H12711" t="n">
        <v>3.19</v>
      </c>
      <c r="I12711" t="n">
        <v>2</v>
      </c>
      <c r="O12711">
        <f>D12710</f>
      </c>
      <c r="P12711">
        <f>(E12711-F12711+G12711)/O12711*100</f>
      </c>
      <c r="Q12711">
        <f>H12710</f>
      </c>
      <c r="R12711">
        <f>I12710</f>
      </c>
      <c r="S12711">
        <f>H12711-H12710</f>
      </c>
      <c r="T12711">
        <f>I12711-I12710</f>
      </c>
    </row>
    <row r="12712">
      <c r="A12712" t="n">
        <v>2017</v>
      </c>
      <c r="B12712" t="inlineStr">
        <is>
          <t>00391197</t>
        </is>
      </c>
      <c r="C12712" t="inlineStr">
        <is>
          <t>하이퍼코퍼레이션</t>
        </is>
      </c>
      <c r="D12712" t="n">
        <v>708475650</v>
      </c>
      <c r="E12712" t="n">
        <v>68217468</v>
      </c>
      <c r="F12712" t="n">
        <v>46813425</v>
      </c>
      <c r="G12712" t="n">
        <v>16613978</v>
      </c>
      <c r="H12712" t="n">
        <v>4.19</v>
      </c>
      <c r="I12712" t="n">
        <v>2.41</v>
      </c>
      <c r="O12712">
        <f>D12711</f>
      </c>
      <c r="P12712">
        <f>(E12712-F12712+G12712)/O12712*100</f>
      </c>
      <c r="Q12712">
        <f>H12711</f>
      </c>
      <c r="R12712">
        <f>I12711</f>
      </c>
      <c r="S12712">
        <f>H12712-H12711</f>
      </c>
      <c r="T12712">
        <f>I12712-I12711</f>
      </c>
    </row>
    <row r="12713">
      <c r="A12713" t="n">
        <v>2018</v>
      </c>
      <c r="B12713" t="inlineStr">
        <is>
          <t>00391197</t>
        </is>
      </c>
      <c r="C12713" t="inlineStr">
        <is>
          <t>하이퍼코퍼레이션</t>
        </is>
      </c>
      <c r="D12713" t="n">
        <v>825460873</v>
      </c>
      <c r="E12713" t="n">
        <v>128323610</v>
      </c>
      <c r="F12713" t="n">
        <v>3875336</v>
      </c>
      <c r="G12713" t="n">
        <v>27908867</v>
      </c>
      <c r="H12713" t="n">
        <v>3.69</v>
      </c>
      <c r="I12713" t="n">
        <v>2.68</v>
      </c>
      <c r="O12713">
        <f>D12712</f>
      </c>
      <c r="P12713">
        <f>(E12713-F12713+G12713)/O12713*100</f>
      </c>
      <c r="Q12713">
        <f>H12712</f>
      </c>
      <c r="R12713">
        <f>I12712</f>
      </c>
      <c r="S12713">
        <f>H12713-H12712</f>
      </c>
      <c r="T12713">
        <f>I12713-I12712</f>
      </c>
    </row>
    <row r="12714">
      <c r="A12714" t="n">
        <v>2019</v>
      </c>
      <c r="B12714" t="inlineStr">
        <is>
          <t>00391197</t>
        </is>
      </c>
      <c r="C12714" t="inlineStr">
        <is>
          <t>하이퍼코퍼레이션</t>
        </is>
      </c>
      <c r="D12714" t="n">
        <v>727692623</v>
      </c>
      <c r="E12714" t="n">
        <v>121709231</v>
      </c>
      <c r="F12714" t="n">
        <v>327958151</v>
      </c>
      <c r="G12714" t="n">
        <v>29657183</v>
      </c>
      <c r="H12714" t="n">
        <v>3.21</v>
      </c>
      <c r="I12714" t="n">
        <v>2.78</v>
      </c>
      <c r="O12714">
        <f>D12713</f>
      </c>
      <c r="P12714">
        <f>(E12714-F12714+G12714)/O12714*100</f>
      </c>
      <c r="Q12714">
        <f>H12713</f>
      </c>
      <c r="R12714">
        <f>I12713</f>
      </c>
      <c r="S12714">
        <f>H12714-H12713</f>
      </c>
      <c r="T12714">
        <f>I12714-I12713</f>
      </c>
    </row>
    <row r="12715">
      <c r="A12715" t="n">
        <v>2020</v>
      </c>
      <c r="B12715" t="inlineStr">
        <is>
          <t>00391197</t>
        </is>
      </c>
      <c r="C12715" t="inlineStr">
        <is>
          <t>하이퍼코퍼레이션</t>
        </is>
      </c>
      <c r="D12715" t="n">
        <v>949399686</v>
      </c>
      <c r="E12715" t="n">
        <v>127575341</v>
      </c>
      <c r="F12715" t="n">
        <v>201265530</v>
      </c>
      <c r="G12715" t="n">
        <v>18234414</v>
      </c>
      <c r="H12715" t="n">
        <v>3.4</v>
      </c>
      <c r="I12715" t="n">
        <v>3.05</v>
      </c>
      <c r="O12715">
        <f>D12714</f>
      </c>
      <c r="P12715">
        <f>(E12715-F12715+G12715)/O12715*100</f>
      </c>
      <c r="Q12715">
        <f>H12714</f>
      </c>
      <c r="R12715">
        <f>I12714</f>
      </c>
      <c r="S12715">
        <f>H12715-H12714</f>
      </c>
      <c r="T12715">
        <f>I12715-I12714</f>
      </c>
    </row>
    <row r="12716">
      <c r="A12716" t="n">
        <v>2024</v>
      </c>
      <c r="B12716" t="inlineStr">
        <is>
          <t>00391197</t>
        </is>
      </c>
      <c r="C12716" t="inlineStr">
        <is>
          <t>하이퍼코퍼레이션</t>
        </is>
      </c>
      <c r="D12716" t="n">
        <v>63829403</v>
      </c>
      <c r="E12716" t="n">
        <v>112039199</v>
      </c>
      <c r="F12716" t="n">
        <v>33289924</v>
      </c>
      <c r="G12716" t="n">
        <v>737422</v>
      </c>
      <c r="H12716" t="n">
        <v>4.1</v>
      </c>
      <c r="I12716" t="n">
        <v>4</v>
      </c>
      <c r="K12716" t="n">
        <v>-4849102</v>
      </c>
      <c r="L12716" t="n">
        <v>5715806</v>
      </c>
      <c r="M12716" t="n">
        <v>5668872</v>
      </c>
      <c r="N12716" t="n">
        <v>-4898985</v>
      </c>
      <c r="U12716">
        <f>(L12716-K12716)/(2*D12716*0.01)</f>
      </c>
      <c r="V12716">
        <f>(L12716+K12716)/(D12716*0.0001)</f>
      </c>
    </row>
    <row r="12717">
      <c r="A12717" t="n">
        <v>2014</v>
      </c>
      <c r="B12717" t="inlineStr">
        <is>
          <t>00392691</t>
        </is>
      </c>
      <c r="C12717" t="inlineStr">
        <is>
          <t>포니링크</t>
        </is>
      </c>
      <c r="D12717" t="n">
        <v>2539119000</v>
      </c>
      <c r="E12717" t="n">
        <v>837082000</v>
      </c>
      <c r="F12717" t="n">
        <v>495422000</v>
      </c>
      <c r="G12717" t="n">
        <v>79762000</v>
      </c>
    </row>
    <row r="12718">
      <c r="A12718" t="n">
        <v>2015</v>
      </c>
      <c r="B12718" t="inlineStr">
        <is>
          <t>00392691</t>
        </is>
      </c>
      <c r="C12718" t="inlineStr">
        <is>
          <t>포니링크</t>
        </is>
      </c>
      <c r="D12718" t="n">
        <v>2410329000</v>
      </c>
      <c r="E12718" t="n">
        <v>668301000</v>
      </c>
      <c r="F12718" t="n">
        <v>1198783000</v>
      </c>
      <c r="G12718" t="n">
        <v>57339000</v>
      </c>
      <c r="O12718">
        <f>D12717</f>
      </c>
      <c r="P12718">
        <f>(E12718-F12718+G12718)/O12718*100</f>
      </c>
    </row>
    <row r="12719">
      <c r="A12719" t="n">
        <v>2016</v>
      </c>
      <c r="B12719" t="inlineStr">
        <is>
          <t>00392691</t>
        </is>
      </c>
      <c r="C12719" t="inlineStr">
        <is>
          <t>포니링크</t>
        </is>
      </c>
      <c r="D12719" t="n">
        <v>2767354000</v>
      </c>
      <c r="E12719" t="n">
        <v>784157000</v>
      </c>
      <c r="F12719" t="n">
        <v>649667000</v>
      </c>
      <c r="G12719" t="n">
        <v>55298000</v>
      </c>
      <c r="O12719">
        <f>D12718</f>
      </c>
      <c r="P12719">
        <f>(E12719-F12719+G12719)/O12719*100</f>
      </c>
    </row>
    <row r="12720">
      <c r="A12720" t="n">
        <v>2017</v>
      </c>
      <c r="B12720" t="inlineStr">
        <is>
          <t>00392691</t>
        </is>
      </c>
      <c r="C12720" t="inlineStr">
        <is>
          <t>포니링크</t>
        </is>
      </c>
      <c r="D12720" t="n">
        <v>3297119000</v>
      </c>
      <c r="E12720" t="n">
        <v>690086000</v>
      </c>
      <c r="F12720" t="n">
        <v>767773000</v>
      </c>
      <c r="G12720" t="n">
        <v>90202000</v>
      </c>
      <c r="H12720" t="n">
        <v>2.74</v>
      </c>
      <c r="I12720" t="n">
        <v>4.5</v>
      </c>
      <c r="J12720" t="n">
        <v>6.485</v>
      </c>
      <c r="K12720" t="n">
        <v>-234656000</v>
      </c>
      <c r="L12720" t="n">
        <v>263622000</v>
      </c>
      <c r="M12720" t="n">
        <v>258884000</v>
      </c>
      <c r="N12720" t="n">
        <v>-234488000</v>
      </c>
      <c r="O12720">
        <f>D12719</f>
      </c>
      <c r="P12720">
        <f>(E12720-F12720+G12720)/O12720*100</f>
      </c>
      <c r="U12720">
        <f>(L12720-K12720)/(2*D12720*0.01)</f>
      </c>
      <c r="V12720">
        <f>(L12720+K12720)/(D12720*0.0001)</f>
      </c>
    </row>
    <row r="12721">
      <c r="A12721" t="n">
        <v>2018</v>
      </c>
      <c r="B12721" t="inlineStr">
        <is>
          <t>00392691</t>
        </is>
      </c>
      <c r="C12721" t="inlineStr">
        <is>
          <t>포니링크</t>
        </is>
      </c>
      <c r="D12721" t="n">
        <v>2274145000</v>
      </c>
      <c r="E12721" t="n">
        <v>693682000</v>
      </c>
      <c r="F12721" t="n">
        <v>788341000</v>
      </c>
      <c r="G12721" t="n">
        <v>84962000</v>
      </c>
      <c r="H12721" t="n">
        <v>2.275</v>
      </c>
      <c r="I12721" t="n">
        <v>4</v>
      </c>
      <c r="J12721" t="n">
        <v>8.880000000000001</v>
      </c>
      <c r="K12721" t="n">
        <v>-204667050</v>
      </c>
      <c r="L12721" t="n">
        <v>227414500</v>
      </c>
      <c r="M12721" t="n">
        <v>227414500</v>
      </c>
      <c r="N12721" t="n">
        <v>-204667050</v>
      </c>
      <c r="O12721">
        <f>D12720</f>
      </c>
      <c r="P12721">
        <f>(E12721-F12721+G12721)/O12721*100</f>
      </c>
      <c r="Q12721">
        <f>H12720</f>
      </c>
      <c r="R12721">
        <f>I12720</f>
      </c>
      <c r="S12721">
        <f>H12721-H12720</f>
      </c>
      <c r="T12721">
        <f>I12721-I12720</f>
      </c>
      <c r="U12721">
        <f>(L12721-K12721)/(2*D12721*0.01)</f>
      </c>
      <c r="V12721">
        <f>(L12721+K12721)/(D12721*0.0001)</f>
      </c>
    </row>
    <row r="12722">
      <c r="A12722" t="n">
        <v>2019</v>
      </c>
      <c r="B12722" t="inlineStr">
        <is>
          <t>00392691</t>
        </is>
      </c>
      <c r="C12722" t="inlineStr">
        <is>
          <t>포니링크</t>
        </is>
      </c>
      <c r="D12722" t="n">
        <v>2665480000</v>
      </c>
      <c r="E12722" t="n">
        <v>710946000</v>
      </c>
      <c r="F12722" t="n">
        <v>439625000</v>
      </c>
      <c r="G12722" t="n">
        <v>46897000</v>
      </c>
      <c r="H12722" t="n">
        <v>1.965</v>
      </c>
      <c r="I12722" t="n">
        <v>4</v>
      </c>
      <c r="J12722" t="n">
        <v>10.1</v>
      </c>
      <c r="K12722" t="n">
        <v>-240889400</v>
      </c>
      <c r="L12722" t="n">
        <v>293402200</v>
      </c>
      <c r="M12722" t="n">
        <v>266548000</v>
      </c>
      <c r="N12722" t="n">
        <v>-239893200</v>
      </c>
      <c r="O12722">
        <f>D12721</f>
      </c>
      <c r="P12722">
        <f>(E12722-F12722+G12722)/O12722*100</f>
      </c>
      <c r="Q12722">
        <f>H12721</f>
      </c>
      <c r="R12722">
        <f>I12721</f>
      </c>
      <c r="S12722">
        <f>H12722-H12721</f>
      </c>
      <c r="T12722">
        <f>I12722-I12721</f>
      </c>
      <c r="U12722">
        <f>(L12722-K12722)/(2*D12722*0.01)</f>
      </c>
      <c r="V12722">
        <f>(L12722+K12722)/(D12722*0.0001)</f>
      </c>
    </row>
    <row r="12723">
      <c r="A12723" t="n">
        <v>2020</v>
      </c>
      <c r="B12723" t="inlineStr">
        <is>
          <t>00392691</t>
        </is>
      </c>
      <c r="C12723" t="inlineStr">
        <is>
          <t>포니링크</t>
        </is>
      </c>
      <c r="D12723" t="n">
        <v>1768054000</v>
      </c>
      <c r="E12723" t="n">
        <v>459421000</v>
      </c>
      <c r="F12723" t="n">
        <v>113458000</v>
      </c>
      <c r="G12723" t="n">
        <v>21308000</v>
      </c>
      <c r="H12723" t="n">
        <v>2.05</v>
      </c>
      <c r="I12723" t="n">
        <v>4</v>
      </c>
      <c r="J12723" t="n">
        <v>8.99</v>
      </c>
      <c r="K12723" t="n">
        <v>-141440000</v>
      </c>
      <c r="L12723" t="n">
        <v>159124860</v>
      </c>
      <c r="M12723" t="n">
        <v>145860000</v>
      </c>
      <c r="N12723" t="n">
        <v>-141344320</v>
      </c>
      <c r="O12723">
        <f>D12722</f>
      </c>
      <c r="P12723">
        <f>(E12723-F12723+G12723)/O12723*100</f>
      </c>
      <c r="Q12723">
        <f>H12722</f>
      </c>
      <c r="R12723">
        <f>I12722</f>
      </c>
      <c r="S12723">
        <f>H12723-H12722</f>
      </c>
      <c r="T12723">
        <f>I12723-I12722</f>
      </c>
      <c r="U12723">
        <f>(L12723-K12723)/(2*D12723*0.01)</f>
      </c>
      <c r="V12723">
        <f>(L12723+K12723)/(D12723*0.0001)</f>
      </c>
    </row>
    <row r="12724">
      <c r="A12724" t="n">
        <v>2021</v>
      </c>
      <c r="B12724" t="inlineStr">
        <is>
          <t>00392691</t>
        </is>
      </c>
      <c r="C12724" t="inlineStr">
        <is>
          <t>포니링크</t>
        </is>
      </c>
      <c r="D12724" t="n">
        <v>3322506000</v>
      </c>
      <c r="E12724" t="n">
        <v>729074000</v>
      </c>
      <c r="F12724" t="n">
        <v>439085000</v>
      </c>
      <c r="G12724" t="n">
        <v>56843000</v>
      </c>
      <c r="H12724" t="n">
        <v>2.625</v>
      </c>
      <c r="I12724" t="n">
        <v>4</v>
      </c>
      <c r="J12724" t="n">
        <v>9.31</v>
      </c>
      <c r="K12724" t="n">
        <v>-262400000</v>
      </c>
      <c r="L12724" t="n">
        <v>299025540</v>
      </c>
      <c r="M12724" t="n">
        <v>293400000</v>
      </c>
      <c r="N12724" t="n">
        <v>-265780480</v>
      </c>
      <c r="O12724">
        <f>D12723</f>
      </c>
      <c r="P12724">
        <f>(E12724-F12724+G12724)/O12724*100</f>
      </c>
      <c r="Q12724">
        <f>H12723</f>
      </c>
      <c r="R12724">
        <f>I12723</f>
      </c>
      <c r="S12724">
        <f>H12724-H12723</f>
      </c>
      <c r="T12724">
        <f>I12724-I12723</f>
      </c>
      <c r="U12724">
        <f>(L12724-K12724)/(2*D12724*0.01)</f>
      </c>
      <c r="V12724">
        <f>(L12724+K12724)/(D12724*0.0001)</f>
      </c>
    </row>
    <row r="12725">
      <c r="A12725" t="n">
        <v>2022</v>
      </c>
      <c r="B12725" t="inlineStr">
        <is>
          <t>00392691</t>
        </is>
      </c>
      <c r="C12725" t="inlineStr">
        <is>
          <t>포니링크</t>
        </is>
      </c>
      <c r="D12725" t="n">
        <v>3179710000</v>
      </c>
      <c r="E12725" t="n">
        <v>1254781000</v>
      </c>
      <c r="F12725" t="n">
        <v>851990000</v>
      </c>
      <c r="G12725" t="n">
        <v>73648000</v>
      </c>
      <c r="H12725" t="n">
        <v>5.17</v>
      </c>
      <c r="I12725" t="n">
        <v>4</v>
      </c>
      <c r="J12725" t="n">
        <v>9.050000000000001</v>
      </c>
      <c r="K12725" t="n">
        <v>-189540000</v>
      </c>
      <c r="L12725" t="n">
        <v>222580700</v>
      </c>
      <c r="M12725" t="n">
        <v>232357000</v>
      </c>
      <c r="N12725" t="n">
        <v>-191878140</v>
      </c>
      <c r="O12725">
        <f>D12724</f>
      </c>
      <c r="P12725">
        <f>(E12725-F12725+G12725)/O12725*100</f>
      </c>
      <c r="Q12725">
        <f>H12724</f>
      </c>
      <c r="R12725">
        <f>I12724</f>
      </c>
      <c r="S12725">
        <f>H12725-H12724</f>
      </c>
      <c r="T12725">
        <f>I12725-I12724</f>
      </c>
      <c r="U12725">
        <f>(L12725-K12725)/(2*D12725*0.01)</f>
      </c>
      <c r="V12725">
        <f>(L12725+K12725)/(D12725*0.0001)</f>
      </c>
    </row>
    <row r="12726">
      <c r="A12726" t="n">
        <v>2023</v>
      </c>
      <c r="B12726" t="inlineStr">
        <is>
          <t>00392691</t>
        </is>
      </c>
      <c r="C12726" t="inlineStr">
        <is>
          <t>포니링크</t>
        </is>
      </c>
      <c r="D12726" t="n">
        <v>3121439000</v>
      </c>
      <c r="E12726" t="n">
        <v>1497751000</v>
      </c>
      <c r="F12726" t="n">
        <v>1802903000</v>
      </c>
      <c r="G12726" t="n">
        <v>113271000</v>
      </c>
      <c r="H12726" t="n">
        <v>4.32</v>
      </c>
      <c r="I12726" t="n">
        <v>4</v>
      </c>
      <c r="J12726" t="n">
        <v>9.33</v>
      </c>
      <c r="K12726" t="n">
        <v>-185000000</v>
      </c>
      <c r="L12726" t="n">
        <v>218500730</v>
      </c>
      <c r="M12726" t="n">
        <v>217000000</v>
      </c>
      <c r="N12726" t="n">
        <v>-187286340</v>
      </c>
      <c r="O12726">
        <f>D12725</f>
      </c>
      <c r="P12726">
        <f>(E12726-F12726+G12726)/O12726*100</f>
      </c>
      <c r="Q12726">
        <f>H12725</f>
      </c>
      <c r="R12726">
        <f>I12725</f>
      </c>
      <c r="S12726">
        <f>H12726-H12725</f>
      </c>
      <c r="T12726">
        <f>I12726-I12725</f>
      </c>
      <c r="U12726">
        <f>(L12726-K12726)/(2*D12726*0.01)</f>
      </c>
      <c r="V12726">
        <f>(L12726+K12726)/(D12726*0.0001)</f>
      </c>
    </row>
    <row r="12727">
      <c r="A12727" t="n">
        <v>2024</v>
      </c>
      <c r="B12727" t="inlineStr">
        <is>
          <t>00392691</t>
        </is>
      </c>
      <c r="C12727" t="inlineStr">
        <is>
          <t>포니링크</t>
        </is>
      </c>
      <c r="D12727" t="n">
        <v>3854385000</v>
      </c>
      <c r="E12727" t="n">
        <v>4378027000</v>
      </c>
      <c r="F12727" t="n">
        <v>4010300000</v>
      </c>
      <c r="G12727" t="n">
        <v>97624000</v>
      </c>
      <c r="H12727" t="n">
        <v>3.63</v>
      </c>
      <c r="I12727" t="n">
        <v>4</v>
      </c>
      <c r="J12727" t="n">
        <v>8.77</v>
      </c>
      <c r="K12727" t="n">
        <v>-242700000</v>
      </c>
      <c r="L12727" t="n">
        <v>269807450</v>
      </c>
      <c r="M12727" t="n">
        <v>280700000</v>
      </c>
      <c r="N12727" t="n">
        <v>-231451350</v>
      </c>
      <c r="O12727">
        <f>D12726</f>
      </c>
      <c r="P12727">
        <f>(E12727-F12727+G12727)/O12727*100</f>
      </c>
      <c r="Q12727">
        <f>H12726</f>
      </c>
      <c r="R12727">
        <f>I12726</f>
      </c>
      <c r="S12727">
        <f>H12727-H12726</f>
      </c>
      <c r="T12727">
        <f>I12727-I12726</f>
      </c>
      <c r="U12727">
        <f>(L12727-K12727)/(2*D12727*0.01)</f>
      </c>
      <c r="V12727">
        <f>(L12727+K12727)/(D12727*0.0001)</f>
      </c>
    </row>
    <row r="12728">
      <c r="A12728" t="n">
        <v>2017</v>
      </c>
      <c r="B12728" t="inlineStr">
        <is>
          <t>00392770</t>
        </is>
      </c>
      <c r="C12728" t="inlineStr">
        <is>
          <t>지아이티</t>
        </is>
      </c>
      <c r="D12728" t="n">
        <v>9461697000</v>
      </c>
      <c r="F12728" t="n">
        <v>585031000</v>
      </c>
    </row>
    <row r="12729">
      <c r="A12729" t="n">
        <v>2020</v>
      </c>
      <c r="B12729" t="inlineStr">
        <is>
          <t>00392770</t>
        </is>
      </c>
      <c r="C12729" t="inlineStr">
        <is>
          <t>지아이티</t>
        </is>
      </c>
      <c r="D12729" t="n">
        <v>9111068000</v>
      </c>
      <c r="E12729" t="n">
        <v>1503529000</v>
      </c>
      <c r="F12729" t="n">
        <v>497460000</v>
      </c>
      <c r="G12729" t="n">
        <v>154240000</v>
      </c>
      <c r="H12729" t="n">
        <v>2.1</v>
      </c>
      <c r="I12729" t="n">
        <v>3.3</v>
      </c>
      <c r="J12729" t="n">
        <v>11</v>
      </c>
      <c r="K12729" t="n">
        <v>-864548000</v>
      </c>
      <c r="L12729" t="n">
        <v>1022466000</v>
      </c>
      <c r="M12729" t="n">
        <v>1020406000</v>
      </c>
      <c r="N12729" t="n">
        <v>-878826000</v>
      </c>
      <c r="U12729">
        <f>(L12729-K12729)/(2*D12729*0.01)</f>
      </c>
      <c r="V12729">
        <f>(L12729+K12729)/(D12729*0.0001)</f>
      </c>
    </row>
    <row r="12730">
      <c r="A12730" t="n">
        <v>2021</v>
      </c>
      <c r="B12730" t="inlineStr">
        <is>
          <t>00392770</t>
        </is>
      </c>
      <c r="C12730" t="inlineStr">
        <is>
          <t>지아이티</t>
        </is>
      </c>
      <c r="D12730" t="n">
        <v>8682716000</v>
      </c>
      <c r="E12730" t="n">
        <v>1524249000</v>
      </c>
      <c r="F12730" t="n">
        <v>1514942000</v>
      </c>
      <c r="G12730" t="n">
        <v>172562000</v>
      </c>
      <c r="H12730" t="n">
        <v>2.6</v>
      </c>
      <c r="I12730" t="n">
        <v>3.3</v>
      </c>
      <c r="J12730" t="n">
        <v>11</v>
      </c>
      <c r="K12730" t="n">
        <v>-754291000</v>
      </c>
      <c r="L12730" t="n">
        <v>887018000</v>
      </c>
      <c r="M12730" t="n">
        <v>889887000</v>
      </c>
      <c r="N12730" t="n">
        <v>-770199000</v>
      </c>
      <c r="O12730">
        <f>D12729</f>
      </c>
      <c r="P12730">
        <f>(E12730-F12730+G12730)/O12730*100</f>
      </c>
      <c r="Q12730">
        <f>H12729</f>
      </c>
      <c r="R12730">
        <f>I12729</f>
      </c>
      <c r="S12730">
        <f>H12730-H12729</f>
      </c>
      <c r="T12730">
        <f>I12730-I12729</f>
      </c>
      <c r="U12730">
        <f>(L12730-K12730)/(2*D12730*0.01)</f>
      </c>
      <c r="V12730">
        <f>(L12730+K12730)/(D12730*0.0001)</f>
      </c>
    </row>
    <row r="12731">
      <c r="A12731" t="n">
        <v>2022</v>
      </c>
      <c r="B12731" t="inlineStr">
        <is>
          <t>00392770</t>
        </is>
      </c>
      <c r="C12731" t="inlineStr">
        <is>
          <t>지아이티</t>
        </is>
      </c>
      <c r="D12731" t="n">
        <v>8240800000</v>
      </c>
      <c r="E12731" t="n">
        <v>1415867000</v>
      </c>
      <c r="F12731" t="n">
        <v>1403148000</v>
      </c>
      <c r="G12731" t="n">
        <v>193267000</v>
      </c>
      <c r="H12731" t="n">
        <v>5.2</v>
      </c>
      <c r="I12731" t="n">
        <v>3.9</v>
      </c>
      <c r="J12731" t="n">
        <v>11</v>
      </c>
      <c r="K12731" t="n">
        <v>-615793000</v>
      </c>
      <c r="L12731" t="n">
        <v>714720000</v>
      </c>
      <c r="M12731" t="n">
        <v>731837000</v>
      </c>
      <c r="N12731" t="n">
        <v>-639943000</v>
      </c>
      <c r="O12731">
        <f>D12730</f>
      </c>
      <c r="P12731">
        <f>(E12731-F12731+G12731)/O12731*100</f>
      </c>
      <c r="Q12731">
        <f>H12730</f>
      </c>
      <c r="R12731">
        <f>I12730</f>
      </c>
      <c r="S12731">
        <f>H12731-H12730</f>
      </c>
      <c r="T12731">
        <f>I12731-I12730</f>
      </c>
      <c r="U12731">
        <f>(L12731-K12731)/(2*D12731*0.01)</f>
      </c>
      <c r="V12731">
        <f>(L12731+K12731)/(D12731*0.0001)</f>
      </c>
    </row>
    <row r="12732">
      <c r="A12732" t="n">
        <v>2023</v>
      </c>
      <c r="B12732" t="inlineStr">
        <is>
          <t>00392770</t>
        </is>
      </c>
      <c r="C12732" t="inlineStr">
        <is>
          <t>지아이티</t>
        </is>
      </c>
      <c r="D12732" t="n">
        <v>10895622000</v>
      </c>
      <c r="E12732" t="n">
        <v>1407841000</v>
      </c>
      <c r="F12732" t="n">
        <v>346678000</v>
      </c>
      <c r="G12732" t="n">
        <v>355998000</v>
      </c>
      <c r="H12732" t="n">
        <v>4.35</v>
      </c>
      <c r="I12732" t="n">
        <v>4.41</v>
      </c>
      <c r="J12732" t="n">
        <v>11</v>
      </c>
      <c r="K12732" t="n">
        <v>-829567000</v>
      </c>
      <c r="L12732" t="n">
        <v>964316000</v>
      </c>
      <c r="M12732" t="n">
        <v>978998000</v>
      </c>
      <c r="N12732" t="n">
        <v>-855760000</v>
      </c>
      <c r="O12732">
        <f>D12731</f>
      </c>
      <c r="P12732">
        <f>(E12732-F12732+G12732)/O12732*100</f>
      </c>
      <c r="Q12732">
        <f>H12731</f>
      </c>
      <c r="R12732">
        <f>I12731</f>
      </c>
      <c r="S12732">
        <f>H12732-H12731</f>
      </c>
      <c r="T12732">
        <f>I12732-I12731</f>
      </c>
      <c r="U12732">
        <f>(L12732-K12732)/(2*D12732*0.01)</f>
      </c>
      <c r="V12732">
        <f>(L12732+K12732)/(D12732*0.0001)</f>
      </c>
    </row>
    <row r="12733">
      <c r="A12733" t="n">
        <v>2024</v>
      </c>
      <c r="B12733" t="inlineStr">
        <is>
          <t>00392770</t>
        </is>
      </c>
      <c r="C12733" t="inlineStr">
        <is>
          <t>지아이티</t>
        </is>
      </c>
      <c r="D12733" t="n">
        <v>13521339000</v>
      </c>
      <c r="E12733" t="n">
        <v>1690598000</v>
      </c>
      <c r="F12733" t="n">
        <v>760808000</v>
      </c>
      <c r="G12733" t="n">
        <v>393612000</v>
      </c>
      <c r="H12733" t="n">
        <v>3.75</v>
      </c>
      <c r="I12733" t="n">
        <v>4.39</v>
      </c>
      <c r="J12733" t="n">
        <v>10</v>
      </c>
      <c r="K12733" t="n">
        <v>-1057031000</v>
      </c>
      <c r="L12733" t="n">
        <v>1229591000</v>
      </c>
      <c r="M12733" t="n">
        <v>1240562000</v>
      </c>
      <c r="N12733" t="n">
        <v>-1084583000</v>
      </c>
      <c r="O12733">
        <f>D12732</f>
      </c>
      <c r="P12733">
        <f>(E12733-F12733+G12733)/O12733*100</f>
      </c>
      <c r="Q12733">
        <f>H12732</f>
      </c>
      <c r="R12733">
        <f>I12732</f>
      </c>
      <c r="S12733">
        <f>H12733-H12732</f>
      </c>
      <c r="T12733">
        <f>I12733-I12732</f>
      </c>
      <c r="U12733">
        <f>(L12733-K12733)/(2*D12733*0.01)</f>
      </c>
      <c r="V12733">
        <f>(L12733+K12733)/(D12733*0.0001)</f>
      </c>
    </row>
    <row r="12734">
      <c r="A12734" t="n">
        <v>2017</v>
      </c>
      <c r="B12734" t="inlineStr">
        <is>
          <t>00393469</t>
        </is>
      </c>
      <c r="C12734" t="inlineStr">
        <is>
          <t>녹원씨엔아이</t>
        </is>
      </c>
      <c r="D12734" t="n">
        <v>1621529000</v>
      </c>
      <c r="E12734" t="n">
        <v>161366000</v>
      </c>
      <c r="F12734" t="n">
        <v>608764000</v>
      </c>
      <c r="G12734" t="n">
        <v>17718000</v>
      </c>
      <c r="H12734" t="n">
        <v>3.4</v>
      </c>
      <c r="I12734" t="n">
        <v>6.74</v>
      </c>
      <c r="K12734" t="n">
        <v>-86208000</v>
      </c>
      <c r="L12734" t="n">
        <v>86208000</v>
      </c>
      <c r="M12734" t="n">
        <v>97936000</v>
      </c>
      <c r="N12734" t="n">
        <v>-97936000</v>
      </c>
      <c r="U12734">
        <f>(L12734-K12734)/(2*D12734*0.01)</f>
      </c>
    </row>
    <row r="12735">
      <c r="A12735" t="n">
        <v>2018</v>
      </c>
      <c r="B12735" t="inlineStr">
        <is>
          <t>00393469</t>
        </is>
      </c>
      <c r="C12735" t="inlineStr">
        <is>
          <t>녹원씨엔아이</t>
        </is>
      </c>
      <c r="D12735" t="n">
        <v>658920000</v>
      </c>
      <c r="E12735" t="n">
        <v>142291000</v>
      </c>
      <c r="F12735" t="n">
        <v>148639000</v>
      </c>
      <c r="G12735" t="n">
        <v>35437000</v>
      </c>
      <c r="H12735" t="n">
        <v>3.4</v>
      </c>
      <c r="I12735" t="n">
        <v>6.74</v>
      </c>
      <c r="K12735" t="n">
        <v>-34763000</v>
      </c>
      <c r="L12735" t="n">
        <v>39797000</v>
      </c>
      <c r="M12735" t="n">
        <v>40987000</v>
      </c>
      <c r="N12735" t="n">
        <v>-35031000</v>
      </c>
      <c r="O12735">
        <f>D12734</f>
      </c>
      <c r="P12735">
        <f>(E12735-F12735+G12735)/O12735*100</f>
      </c>
      <c r="Q12735">
        <f>H12734</f>
      </c>
      <c r="R12735">
        <f>I12734</f>
      </c>
      <c r="S12735">
        <f>H12735-H12734</f>
      </c>
      <c r="T12735">
        <f>I12735-I12734</f>
      </c>
      <c r="U12735">
        <f>(L12735-K12735)/(2*D12735*0.01)</f>
      </c>
      <c r="V12735">
        <f>(L12735+K12735)/(D12735*0.0001)</f>
      </c>
    </row>
    <row r="12736">
      <c r="A12736" t="n">
        <v>2019</v>
      </c>
      <c r="B12736" t="inlineStr">
        <is>
          <t>00393469</t>
        </is>
      </c>
      <c r="C12736" t="inlineStr">
        <is>
          <t>녹원씨엔아이</t>
        </is>
      </c>
      <c r="D12736" t="n">
        <v>703619000</v>
      </c>
      <c r="E12736" t="n">
        <v>74386000</v>
      </c>
      <c r="F12736" t="n">
        <v>82317000</v>
      </c>
      <c r="G12736" t="n">
        <v>17470000</v>
      </c>
      <c r="H12736" t="n">
        <v>3</v>
      </c>
      <c r="I12736" t="n">
        <v>2.85</v>
      </c>
      <c r="J12736" t="n">
        <v>10.4</v>
      </c>
      <c r="K12736" t="n">
        <v>-62116000</v>
      </c>
      <c r="L12736" t="n">
        <v>72124000</v>
      </c>
      <c r="M12736" t="n">
        <v>73604000</v>
      </c>
      <c r="N12736" t="n">
        <v>-64387000</v>
      </c>
      <c r="O12736">
        <f>D12735</f>
      </c>
      <c r="P12736">
        <f>(E12736-F12736+G12736)/O12736*100</f>
      </c>
      <c r="Q12736">
        <f>H12735</f>
      </c>
      <c r="R12736">
        <f>I12735</f>
      </c>
      <c r="S12736">
        <f>H12736-H12735</f>
      </c>
      <c r="T12736">
        <f>I12736-I12735</f>
      </c>
      <c r="U12736">
        <f>(L12736-K12736)/(2*D12736*0.01)</f>
      </c>
      <c r="V12736">
        <f>(L12736+K12736)/(D12736*0.0001)</f>
      </c>
    </row>
    <row r="12737">
      <c r="A12737" t="n">
        <v>2020</v>
      </c>
      <c r="B12737" t="inlineStr">
        <is>
          <t>00393469</t>
        </is>
      </c>
      <c r="C12737" t="inlineStr">
        <is>
          <t>녹원씨엔아이</t>
        </is>
      </c>
      <c r="D12737" t="n">
        <v>1390572000</v>
      </c>
      <c r="E12737" t="n">
        <v>301975000</v>
      </c>
      <c r="F12737" t="n">
        <v>691700000</v>
      </c>
      <c r="G12737" t="n">
        <v>32976000</v>
      </c>
      <c r="H12737" t="n">
        <v>3.63</v>
      </c>
      <c r="I12737" t="n">
        <v>2.495</v>
      </c>
      <c r="J12737" t="n">
        <v>10.5</v>
      </c>
      <c r="K12737" t="n">
        <v>129086000</v>
      </c>
      <c r="L12737" t="n">
        <v>150722000</v>
      </c>
      <c r="M12737" t="n">
        <v>149013000</v>
      </c>
      <c r="N12737" t="n">
        <v>-130154000</v>
      </c>
      <c r="O12737">
        <f>D12736</f>
      </c>
      <c r="P12737">
        <f>(E12737-F12737+G12737)/O12737*100</f>
      </c>
      <c r="Q12737">
        <f>H12736</f>
      </c>
      <c r="R12737">
        <f>I12736</f>
      </c>
      <c r="S12737">
        <f>H12737-H12736</f>
      </c>
      <c r="T12737">
        <f>I12737-I12736</f>
      </c>
      <c r="U12737">
        <f>(L12737-K12737)/(2*D12737*0.01)</f>
      </c>
    </row>
    <row r="12738">
      <c r="A12738" t="n">
        <v>2021</v>
      </c>
      <c r="B12738" t="inlineStr">
        <is>
          <t>00393469</t>
        </is>
      </c>
      <c r="C12738" t="inlineStr">
        <is>
          <t>녹원씨엔아이</t>
        </is>
      </c>
      <c r="D12738" t="n">
        <v>530531000</v>
      </c>
      <c r="E12738" t="n">
        <v>225836000</v>
      </c>
      <c r="F12738" t="n">
        <v>854599000</v>
      </c>
      <c r="G12738" t="n">
        <v>56653000</v>
      </c>
      <c r="H12738" t="n">
        <v>3.5</v>
      </c>
      <c r="I12738" t="n">
        <v>3</v>
      </c>
      <c r="K12738" t="n">
        <v>-72939000</v>
      </c>
      <c r="L12738" t="n">
        <v>29588000</v>
      </c>
      <c r="M12738" t="n">
        <v>56664000</v>
      </c>
      <c r="N12738" t="n">
        <v>-49400000</v>
      </c>
      <c r="O12738">
        <f>D12737</f>
      </c>
      <c r="P12738">
        <f>(E12738-F12738+G12738)/O12738*100</f>
      </c>
      <c r="Q12738">
        <f>H12737</f>
      </c>
      <c r="R12738">
        <f>I12737</f>
      </c>
      <c r="S12738">
        <f>H12738-H12737</f>
      </c>
      <c r="T12738">
        <f>I12738-I12737</f>
      </c>
      <c r="U12738">
        <f>(L12738-K12738)/(2*D12738*0.01)</f>
      </c>
    </row>
    <row r="12739">
      <c r="A12739" t="n">
        <v>2022</v>
      </c>
      <c r="B12739" t="inlineStr">
        <is>
          <t>00393469</t>
        </is>
      </c>
      <c r="C12739" t="inlineStr">
        <is>
          <t>녹원씨엔아이</t>
        </is>
      </c>
      <c r="D12739" t="n">
        <v>636102000</v>
      </c>
      <c r="E12739" t="n">
        <v>92909000</v>
      </c>
      <c r="F12739" t="n">
        <v>22192000</v>
      </c>
      <c r="G12739" t="n">
        <v>25932000</v>
      </c>
      <c r="H12739" t="n">
        <v>5.81</v>
      </c>
      <c r="I12739" t="n">
        <v>3</v>
      </c>
      <c r="K12739" t="n">
        <v>-48471000</v>
      </c>
      <c r="L12739" t="n">
        <v>55427000</v>
      </c>
      <c r="M12739" t="n">
        <v>58312000</v>
      </c>
      <c r="N12739" t="n">
        <v>-51609000</v>
      </c>
      <c r="O12739">
        <f>D12738</f>
      </c>
      <c r="P12739">
        <f>(E12739-F12739+G12739)/O12739*100</f>
      </c>
      <c r="Q12739">
        <f>H12738</f>
      </c>
      <c r="R12739">
        <f>I12738</f>
      </c>
      <c r="S12739">
        <f>H12739-H12738</f>
      </c>
      <c r="T12739">
        <f>I12739-I12738</f>
      </c>
      <c r="U12739">
        <f>(L12739-K12739)/(2*D12739*0.01)</f>
      </c>
      <c r="V12739">
        <f>(L12739+K12739)/(D12739*0.0001)</f>
      </c>
    </row>
    <row r="12740">
      <c r="A12740" t="n">
        <v>2023</v>
      </c>
      <c r="B12740" t="inlineStr">
        <is>
          <t>00393469</t>
        </is>
      </c>
      <c r="C12740" t="inlineStr">
        <is>
          <t>녹원씨엔아이</t>
        </is>
      </c>
      <c r="D12740" t="n">
        <v>510285000</v>
      </c>
      <c r="E12740" t="n">
        <v>39632000</v>
      </c>
      <c r="F12740" t="n">
        <v>48446000</v>
      </c>
      <c r="G12740" t="n">
        <v>24943000</v>
      </c>
      <c r="H12740" t="n">
        <v>4.98</v>
      </c>
      <c r="I12740" t="n">
        <v>3</v>
      </c>
      <c r="J12740" t="n">
        <v>10.5</v>
      </c>
      <c r="K12740" t="n">
        <v>-38701000</v>
      </c>
      <c r="L12740" t="n">
        <v>44201000</v>
      </c>
      <c r="M12740" t="n">
        <v>46108000</v>
      </c>
      <c r="N12740" t="n">
        <v>-40906000</v>
      </c>
      <c r="O12740">
        <f>D12739</f>
      </c>
      <c r="P12740">
        <f>(E12740-F12740+G12740)/O12740*100</f>
      </c>
      <c r="Q12740">
        <f>H12739</f>
      </c>
      <c r="R12740">
        <f>I12739</f>
      </c>
      <c r="S12740">
        <f>H12740-H12739</f>
      </c>
      <c r="T12740">
        <f>I12740-I12739</f>
      </c>
      <c r="U12740">
        <f>(L12740-K12740)/(2*D12740*0.01)</f>
      </c>
      <c r="V12740">
        <f>(L12740+K12740)/(D12740*0.0001)</f>
      </c>
    </row>
    <row r="12741">
      <c r="A12741" t="n">
        <v>2024</v>
      </c>
      <c r="B12741" t="inlineStr">
        <is>
          <t>00393469</t>
        </is>
      </c>
      <c r="C12741" t="inlineStr">
        <is>
          <t>녹원씨엔아이</t>
        </is>
      </c>
      <c r="D12741" t="n">
        <v>575226000</v>
      </c>
      <c r="E12741" t="n">
        <v>41134000</v>
      </c>
      <c r="F12741" t="n">
        <v>69855000</v>
      </c>
      <c r="G12741" t="n">
        <v>24333000</v>
      </c>
      <c r="H12741" t="n">
        <v>4.35</v>
      </c>
      <c r="I12741" t="n">
        <v>3</v>
      </c>
      <c r="J12741" t="n">
        <v>10.5</v>
      </c>
      <c r="K12741" t="n">
        <v>-35436000</v>
      </c>
      <c r="L12741" t="n">
        <v>39693000</v>
      </c>
      <c r="M12741" t="n">
        <v>41115000</v>
      </c>
      <c r="N12741" t="n">
        <v>-37257000</v>
      </c>
      <c r="O12741">
        <f>D12740</f>
      </c>
      <c r="P12741">
        <f>(E12741-F12741+G12741)/O12741*100</f>
      </c>
      <c r="Q12741">
        <f>H12740</f>
      </c>
      <c r="R12741">
        <f>I12740</f>
      </c>
      <c r="S12741">
        <f>H12741-H12740</f>
      </c>
      <c r="T12741">
        <f>I12741-I12740</f>
      </c>
      <c r="U12741">
        <f>(L12741-K12741)/(2*D12741*0.01)</f>
      </c>
      <c r="V12741">
        <f>(L12741+K12741)/(D12741*0.0001)</f>
      </c>
    </row>
    <row r="12742">
      <c r="A12742" t="n">
        <v>2025</v>
      </c>
      <c r="B12742" t="inlineStr">
        <is>
          <t>00393469</t>
        </is>
      </c>
      <c r="C12742" t="inlineStr">
        <is>
          <t>녹원씨엔아이</t>
        </is>
      </c>
      <c r="D12742" t="n">
        <v>436632000</v>
      </c>
      <c r="E12742" t="n">
        <v>41613000</v>
      </c>
      <c r="F12742" t="n">
        <v>154224000</v>
      </c>
      <c r="G12742" t="n">
        <v>24004000</v>
      </c>
      <c r="H12742" t="n">
        <v>4.6</v>
      </c>
      <c r="I12742" t="n">
        <v>2</v>
      </c>
      <c r="J12742" t="n">
        <v>5.6585</v>
      </c>
      <c r="K12742" t="n">
        <v>-22410000</v>
      </c>
      <c r="L12742" t="n">
        <v>24943000</v>
      </c>
      <c r="M12742" t="n">
        <v>25897000</v>
      </c>
      <c r="N12742" t="n">
        <v>-23616000</v>
      </c>
      <c r="O12742">
        <f>D12741</f>
      </c>
      <c r="P12742">
        <f>(E12742-F12742+G12742)/O12742*100</f>
      </c>
      <c r="Q12742">
        <f>H12741</f>
      </c>
      <c r="R12742">
        <f>I12741</f>
      </c>
      <c r="S12742">
        <f>H12742-H12741</f>
      </c>
      <c r="T12742">
        <f>I12742-I12741</f>
      </c>
      <c r="U12742">
        <f>(L12742-K12742)/(2*D12742*0.01)</f>
      </c>
      <c r="V12742">
        <f>(L12742+K12742)/(D12742*0.0001)</f>
      </c>
    </row>
    <row r="12743">
      <c r="A12743" t="n">
        <v>2016</v>
      </c>
      <c r="B12743" t="inlineStr">
        <is>
          <t>00393636</t>
        </is>
      </c>
      <c r="C12743" t="inlineStr">
        <is>
          <t>한국동서발전</t>
        </is>
      </c>
      <c r="D12743" t="n">
        <v>102551191298</v>
      </c>
    </row>
    <row r="12744">
      <c r="A12744" t="n">
        <v>2017</v>
      </c>
      <c r="B12744" t="inlineStr">
        <is>
          <t>00393636</t>
        </is>
      </c>
      <c r="C12744" t="inlineStr">
        <is>
          <t>한국동서발전</t>
        </is>
      </c>
      <c r="D12744" t="n">
        <v>100916477230</v>
      </c>
      <c r="E12744" t="n">
        <v>12781456989</v>
      </c>
      <c r="F12744" t="n">
        <v>3411351590</v>
      </c>
      <c r="G12744" t="n">
        <v>2992842451</v>
      </c>
      <c r="O12744">
        <f>D12743</f>
      </c>
      <c r="P12744">
        <f>(E12744-F12744+G12744)/O12744*100</f>
      </c>
    </row>
    <row r="12745">
      <c r="A12745" t="n">
        <v>2018</v>
      </c>
      <c r="B12745" t="inlineStr">
        <is>
          <t>00393636</t>
        </is>
      </c>
      <c r="C12745" t="inlineStr">
        <is>
          <t>한국동서발전</t>
        </is>
      </c>
      <c r="D12745" t="n">
        <v>114644771024</v>
      </c>
      <c r="E12745" t="n">
        <v>11804066832</v>
      </c>
      <c r="F12745" t="n">
        <v>5460068080</v>
      </c>
      <c r="G12745" t="n">
        <v>3019637067</v>
      </c>
      <c r="O12745">
        <f>D12744</f>
      </c>
      <c r="P12745">
        <f>(E12745-F12745+G12745)/O12745*100</f>
      </c>
    </row>
    <row r="12746">
      <c r="A12746" t="n">
        <v>2019</v>
      </c>
      <c r="B12746" t="inlineStr">
        <is>
          <t>00393636</t>
        </is>
      </c>
      <c r="C12746" t="inlineStr">
        <is>
          <t>한국동서발전</t>
        </is>
      </c>
      <c r="D12746" t="n">
        <v>131734787160</v>
      </c>
      <c r="E12746" t="n">
        <v>13098153244</v>
      </c>
      <c r="F12746" t="n">
        <v>3092626820</v>
      </c>
      <c r="G12746" t="n">
        <v>2856915645</v>
      </c>
      <c r="O12746">
        <f>D12745</f>
      </c>
      <c r="P12746">
        <f>(E12746-F12746+G12746)/O12746*100</f>
      </c>
    </row>
    <row r="12747">
      <c r="A12747" t="n">
        <v>2020</v>
      </c>
      <c r="B12747" t="inlineStr">
        <is>
          <t>00393636</t>
        </is>
      </c>
      <c r="C12747" t="inlineStr">
        <is>
          <t>한국동서발전</t>
        </is>
      </c>
      <c r="D12747" t="n">
        <v>150788886921</v>
      </c>
      <c r="E12747" t="n">
        <v>16950266478</v>
      </c>
      <c r="F12747" t="n">
        <v>5411131165</v>
      </c>
      <c r="G12747" t="n">
        <v>2746903961</v>
      </c>
      <c r="O12747">
        <f>D12746</f>
      </c>
      <c r="P12747">
        <f>(E12747-F12747+G12747)/O12747*100</f>
      </c>
    </row>
    <row r="12748">
      <c r="A12748" t="n">
        <v>2021</v>
      </c>
      <c r="B12748" t="inlineStr">
        <is>
          <t>00393636</t>
        </is>
      </c>
      <c r="C12748" t="inlineStr">
        <is>
          <t>한국동서발전</t>
        </is>
      </c>
      <c r="D12748" t="n">
        <v>153377287051</v>
      </c>
      <c r="E12748" t="n">
        <v>16503596056</v>
      </c>
      <c r="F12748" t="n">
        <v>9032694824</v>
      </c>
      <c r="G12748" t="n">
        <v>2941091729</v>
      </c>
      <c r="O12748">
        <f>D12747</f>
      </c>
      <c r="P12748">
        <f>(E12748-F12748+G12748)/O12748*100</f>
      </c>
    </row>
    <row r="12749">
      <c r="A12749" t="n">
        <v>2016</v>
      </c>
      <c r="B12749" t="inlineStr">
        <is>
          <t>00394583</t>
        </is>
      </c>
      <c r="C12749" t="inlineStr">
        <is>
          <t>셀트리온스킨큐어</t>
        </is>
      </c>
      <c r="D12749" t="n">
        <v>1391002000</v>
      </c>
      <c r="F12749" t="n">
        <v>17173000</v>
      </c>
    </row>
    <row r="12750">
      <c r="A12750" t="n">
        <v>2017</v>
      </c>
      <c r="B12750" t="inlineStr">
        <is>
          <t>00394583</t>
        </is>
      </c>
      <c r="C12750" t="inlineStr">
        <is>
          <t>셀트리온스킨큐어</t>
        </is>
      </c>
      <c r="D12750" t="n">
        <v>1851131000</v>
      </c>
      <c r="F12750" t="n">
        <v>1718475000</v>
      </c>
      <c r="O12750">
        <f>D12749</f>
      </c>
    </row>
    <row r="12751">
      <c r="A12751" t="n">
        <v>2022</v>
      </c>
      <c r="B12751" t="inlineStr">
        <is>
          <t>00394583</t>
        </is>
      </c>
      <c r="C12751" t="inlineStr">
        <is>
          <t>셀트리온스킨큐어</t>
        </is>
      </c>
      <c r="D12751" t="n">
        <v>1887586000</v>
      </c>
      <c r="E12751" t="n">
        <v>519430000</v>
      </c>
      <c r="F12751" t="n">
        <v>404929000</v>
      </c>
      <c r="G12751" t="n">
        <v>80767000</v>
      </c>
      <c r="H12751" t="n">
        <v>5.86</v>
      </c>
      <c r="I12751" t="n">
        <v>4.62</v>
      </c>
      <c r="K12751" t="n">
        <v>-138202000</v>
      </c>
      <c r="L12751" t="n">
        <v>160140000</v>
      </c>
      <c r="M12751" t="n">
        <v>160821000</v>
      </c>
      <c r="N12751" t="n">
        <v>-159095000</v>
      </c>
      <c r="U12751">
        <f>(L12751-K12751)/(2*D12751*0.01)</f>
      </c>
      <c r="V12751">
        <f>(L12751+K12751)/(D12751*0.0001)</f>
      </c>
    </row>
    <row r="12752">
      <c r="A12752" t="n">
        <v>2023</v>
      </c>
      <c r="B12752" t="inlineStr">
        <is>
          <t>00394583</t>
        </is>
      </c>
      <c r="C12752" t="inlineStr">
        <is>
          <t>셀트리온스킨큐어</t>
        </is>
      </c>
      <c r="D12752" t="n">
        <v>2150694000</v>
      </c>
      <c r="E12752" t="n">
        <v>346691000</v>
      </c>
      <c r="F12752" t="n">
        <v>522668000</v>
      </c>
      <c r="G12752" t="n">
        <v>106157000</v>
      </c>
      <c r="H12752" t="n">
        <v>5.01</v>
      </c>
      <c r="I12752" t="n">
        <v>4.44</v>
      </c>
      <c r="K12752" t="n">
        <v>-172249000</v>
      </c>
      <c r="L12752" t="n">
        <v>198168000</v>
      </c>
      <c r="M12752" t="n">
        <v>197345000</v>
      </c>
      <c r="N12752" t="n">
        <v>-172835000</v>
      </c>
      <c r="O12752">
        <f>D12751</f>
      </c>
      <c r="P12752">
        <f>(E12752-F12752+G12752)/O12752*100</f>
      </c>
      <c r="Q12752">
        <f>H12751</f>
      </c>
      <c r="R12752">
        <f>I12751</f>
      </c>
      <c r="S12752">
        <f>H12752-H12751</f>
      </c>
      <c r="T12752">
        <f>I12752-I12751</f>
      </c>
      <c r="U12752">
        <f>(L12752-K12752)/(2*D12752*0.01)</f>
      </c>
      <c r="V12752">
        <f>(L12752+K12752)/(D12752*0.0001)</f>
      </c>
    </row>
    <row r="12753">
      <c r="A12753" t="n">
        <v>2024</v>
      </c>
      <c r="B12753" t="inlineStr">
        <is>
          <t>00394583</t>
        </is>
      </c>
      <c r="C12753" t="inlineStr">
        <is>
          <t>셀트리온스킨큐어</t>
        </is>
      </c>
      <c r="D12753" t="n">
        <v>2034654000</v>
      </c>
      <c r="E12753" t="n">
        <v>421066000</v>
      </c>
      <c r="F12753" t="n">
        <v>738685000</v>
      </c>
      <c r="G12753" t="n">
        <v>103252000</v>
      </c>
      <c r="H12753" t="n">
        <v>4.37</v>
      </c>
      <c r="I12753" t="n">
        <v>4</v>
      </c>
      <c r="K12753" t="n">
        <v>-159856000</v>
      </c>
      <c r="L12753" t="n">
        <v>155244000</v>
      </c>
      <c r="M12753" t="n">
        <v>154307000</v>
      </c>
      <c r="N12753" t="n">
        <v>-161791000</v>
      </c>
      <c r="O12753">
        <f>D12752</f>
      </c>
      <c r="P12753">
        <f>(E12753-F12753+G12753)/O12753*100</f>
      </c>
      <c r="Q12753">
        <f>H12752</f>
      </c>
      <c r="R12753">
        <f>I12752</f>
      </c>
      <c r="S12753">
        <f>H12753-H12752</f>
      </c>
      <c r="T12753">
        <f>I12753-I12752</f>
      </c>
      <c r="U12753">
        <f>(L12753-K12753)/(2*D12753*0.01)</f>
      </c>
    </row>
    <row r="12754">
      <c r="A12754" t="n">
        <v>2014</v>
      </c>
      <c r="B12754" t="inlineStr">
        <is>
          <t>00395324</t>
        </is>
      </c>
      <c r="C12754" t="inlineStr">
        <is>
          <t>디앤오</t>
        </is>
      </c>
      <c r="D12754" t="n">
        <v>102949000000</v>
      </c>
      <c r="E12754" t="n">
        <v>16527000000</v>
      </c>
      <c r="F12754" t="n">
        <v>6820000000</v>
      </c>
      <c r="G12754" t="n">
        <v>3446000000</v>
      </c>
    </row>
    <row r="12755">
      <c r="A12755" t="n">
        <v>2015</v>
      </c>
      <c r="B12755" t="inlineStr">
        <is>
          <t>00395324</t>
        </is>
      </c>
      <c r="C12755" t="inlineStr">
        <is>
          <t>디앤오</t>
        </is>
      </c>
      <c r="D12755" t="n">
        <v>105464000000</v>
      </c>
      <c r="O12755">
        <f>D12754</f>
      </c>
    </row>
    <row r="12756">
      <c r="A12756" t="n">
        <v>2016</v>
      </c>
      <c r="B12756" t="inlineStr">
        <is>
          <t>00395324</t>
        </is>
      </c>
      <c r="C12756" t="inlineStr">
        <is>
          <t>디앤오</t>
        </is>
      </c>
      <c r="D12756" t="n">
        <v>101107000000</v>
      </c>
      <c r="O12756">
        <f>D12755</f>
      </c>
    </row>
    <row r="12757">
      <c r="A12757" t="n">
        <v>2017</v>
      </c>
      <c r="B12757" t="inlineStr">
        <is>
          <t>00395324</t>
        </is>
      </c>
      <c r="C12757" t="inlineStr">
        <is>
          <t>디앤오</t>
        </is>
      </c>
      <c r="D12757" t="n">
        <v>95357000000</v>
      </c>
      <c r="O12757">
        <f>D12756</f>
      </c>
    </row>
    <row r="12758">
      <c r="A12758" t="n">
        <v>2018</v>
      </c>
      <c r="B12758" t="inlineStr">
        <is>
          <t>00395324</t>
        </is>
      </c>
      <c r="C12758" t="inlineStr">
        <is>
          <t>디앤오</t>
        </is>
      </c>
      <c r="D12758" t="n">
        <v>109826000000</v>
      </c>
      <c r="O12758">
        <f>D12757</f>
      </c>
    </row>
    <row r="12759">
      <c r="A12759" t="n">
        <v>2020</v>
      </c>
      <c r="B12759" t="inlineStr">
        <is>
          <t>00395324</t>
        </is>
      </c>
      <c r="C12759" t="inlineStr">
        <is>
          <t>디앤오</t>
        </is>
      </c>
      <c r="D12759" t="n">
        <v>104462000000</v>
      </c>
    </row>
    <row r="12760">
      <c r="A12760" t="n">
        <v>2021</v>
      </c>
      <c r="B12760" t="inlineStr">
        <is>
          <t>00395324</t>
        </is>
      </c>
      <c r="C12760" t="inlineStr">
        <is>
          <t>디앤오</t>
        </is>
      </c>
      <c r="D12760" t="n">
        <v>32236000000</v>
      </c>
      <c r="O12760">
        <f>D12759</f>
      </c>
    </row>
    <row r="12761">
      <c r="A12761" t="n">
        <v>2022</v>
      </c>
      <c r="B12761" t="inlineStr">
        <is>
          <t>00395324</t>
        </is>
      </c>
      <c r="C12761" t="inlineStr">
        <is>
          <t>디앤오</t>
        </is>
      </c>
      <c r="D12761" t="n">
        <v>27501000000</v>
      </c>
      <c r="O12761">
        <f>D12760</f>
      </c>
    </row>
    <row r="12762">
      <c r="A12762" t="n">
        <v>2014</v>
      </c>
      <c r="B12762" t="inlineStr">
        <is>
          <t>00396518</t>
        </is>
      </c>
      <c r="C12762" t="inlineStr">
        <is>
          <t>한국중부발전</t>
        </is>
      </c>
      <c r="D12762" t="n">
        <v>123408000000</v>
      </c>
      <c r="E12762" t="n">
        <v>13949000000</v>
      </c>
      <c r="F12762" t="n">
        <v>1787000000</v>
      </c>
      <c r="G12762" t="n">
        <v>4161000000</v>
      </c>
    </row>
    <row r="12763">
      <c r="A12763" t="n">
        <v>2015</v>
      </c>
      <c r="B12763" t="inlineStr">
        <is>
          <t>00396518</t>
        </is>
      </c>
      <c r="C12763" t="inlineStr">
        <is>
          <t>한국중부발전</t>
        </is>
      </c>
      <c r="D12763" t="n">
        <v>138616000000</v>
      </c>
      <c r="E12763" t="n">
        <v>15243000000</v>
      </c>
      <c r="G12763" t="n">
        <v>3559000000</v>
      </c>
      <c r="H12763" t="n">
        <v>2.71</v>
      </c>
      <c r="I12763" t="n">
        <v>5.665</v>
      </c>
      <c r="O12763">
        <f>D12762</f>
      </c>
    </row>
    <row r="12764">
      <c r="A12764" t="n">
        <v>2016</v>
      </c>
      <c r="B12764" t="inlineStr">
        <is>
          <t>00396518</t>
        </is>
      </c>
      <c r="C12764" t="inlineStr">
        <is>
          <t>한국중부발전</t>
        </is>
      </c>
      <c r="D12764" t="n">
        <v>155738000000</v>
      </c>
      <c r="E12764" t="n">
        <v>16497000000</v>
      </c>
      <c r="F12764" t="n">
        <v>5900000000</v>
      </c>
      <c r="G12764" t="n">
        <v>3315000000</v>
      </c>
      <c r="H12764" t="n">
        <v>2.75</v>
      </c>
      <c r="I12764" t="n">
        <v>4.565</v>
      </c>
      <c r="O12764">
        <f>D12763</f>
      </c>
      <c r="P12764">
        <f>(E12764-F12764+G12764)/O12764*100</f>
      </c>
      <c r="Q12764">
        <f>H12763</f>
      </c>
      <c r="R12764">
        <f>I12763</f>
      </c>
      <c r="S12764">
        <f>H12764-H12763</f>
      </c>
      <c r="T12764">
        <f>I12764-I12763</f>
      </c>
    </row>
    <row r="12765">
      <c r="A12765" t="n">
        <v>2017</v>
      </c>
      <c r="B12765" t="inlineStr">
        <is>
          <t>00396518</t>
        </is>
      </c>
      <c r="C12765" t="inlineStr">
        <is>
          <t>한국중부발전</t>
        </is>
      </c>
      <c r="D12765" t="n">
        <v>155384000000</v>
      </c>
      <c r="E12765" t="n">
        <v>17419000000</v>
      </c>
      <c r="G12765" t="n">
        <v>3780000000</v>
      </c>
      <c r="O12765">
        <f>D12764</f>
      </c>
    </row>
    <row r="12766">
      <c r="A12766" t="n">
        <v>2018</v>
      </c>
      <c r="B12766" t="inlineStr">
        <is>
          <t>00396518</t>
        </is>
      </c>
      <c r="C12766" t="inlineStr">
        <is>
          <t>한국중부발전</t>
        </is>
      </c>
      <c r="D12766" t="n">
        <v>159141000000</v>
      </c>
      <c r="E12766" t="n">
        <v>17165000000</v>
      </c>
      <c r="F12766" t="n">
        <v>1611000000</v>
      </c>
      <c r="G12766" t="n">
        <v>4228000000</v>
      </c>
      <c r="H12766" t="n">
        <v>2.58</v>
      </c>
      <c r="I12766" t="n">
        <v>5.94</v>
      </c>
      <c r="O12766">
        <f>D12765</f>
      </c>
      <c r="P12766">
        <f>(E12766-F12766+G12766)/O12766*100</f>
      </c>
    </row>
    <row r="12767">
      <c r="A12767" t="n">
        <v>2020</v>
      </c>
      <c r="B12767" t="inlineStr">
        <is>
          <t>00396518</t>
        </is>
      </c>
      <c r="C12767" t="inlineStr">
        <is>
          <t>한국중부발전</t>
        </is>
      </c>
      <c r="D12767" t="n">
        <v>222566031812</v>
      </c>
      <c r="E12767" t="n">
        <v>23410737637</v>
      </c>
      <c r="F12767" t="n">
        <v>1183367876</v>
      </c>
      <c r="G12767" t="n">
        <v>4024582016</v>
      </c>
    </row>
    <row r="12768">
      <c r="A12768" t="n">
        <v>2021</v>
      </c>
      <c r="B12768" t="inlineStr">
        <is>
          <t>00396518</t>
        </is>
      </c>
      <c r="C12768" t="inlineStr">
        <is>
          <t>한국중부발전</t>
        </is>
      </c>
      <c r="D12768" t="n">
        <v>212153510856</v>
      </c>
      <c r="E12768" t="n">
        <v>23978984396</v>
      </c>
      <c r="F12768" t="n">
        <v>1723525082</v>
      </c>
      <c r="G12768" t="n">
        <v>4280073978</v>
      </c>
      <c r="O12768">
        <f>D12767</f>
      </c>
      <c r="P12768">
        <f>(E12768-F12768+G12768)/O12768*100</f>
      </c>
    </row>
    <row r="12769">
      <c r="A12769" t="n">
        <v>2022</v>
      </c>
      <c r="B12769" t="inlineStr">
        <is>
          <t>00396518</t>
        </is>
      </c>
      <c r="C12769" t="inlineStr">
        <is>
          <t>한국중부발전</t>
        </is>
      </c>
      <c r="D12769" t="n">
        <v>181410035148</v>
      </c>
      <c r="O12769">
        <f>D12768</f>
      </c>
    </row>
    <row r="12770">
      <c r="A12770" t="n">
        <v>2023</v>
      </c>
      <c r="B12770" t="inlineStr">
        <is>
          <t>00396518</t>
        </is>
      </c>
      <c r="C12770" t="inlineStr">
        <is>
          <t>한국중부발전</t>
        </is>
      </c>
      <c r="D12770" t="n">
        <v>195373405081</v>
      </c>
      <c r="O12770">
        <f>D12769</f>
      </c>
    </row>
    <row r="12771">
      <c r="A12771" t="n">
        <v>2024</v>
      </c>
      <c r="B12771" t="inlineStr">
        <is>
          <t>00396518</t>
        </is>
      </c>
      <c r="C12771" t="inlineStr">
        <is>
          <t>한국중부발전</t>
        </is>
      </c>
      <c r="D12771" t="n">
        <v>230614118280</v>
      </c>
      <c r="O12771">
        <f>D12770</f>
      </c>
    </row>
    <row r="12772">
      <c r="A12772" t="n">
        <v>2017</v>
      </c>
      <c r="B12772" t="inlineStr">
        <is>
          <t>00396925</t>
        </is>
      </c>
      <c r="C12772" t="inlineStr">
        <is>
          <t>엠로</t>
        </is>
      </c>
      <c r="D12772" t="n">
        <v>4127918000</v>
      </c>
      <c r="F12772" t="n">
        <v>162654000</v>
      </c>
    </row>
    <row r="12773">
      <c r="A12773" t="n">
        <v>2018</v>
      </c>
      <c r="B12773" t="inlineStr">
        <is>
          <t>00396925</t>
        </is>
      </c>
      <c r="C12773" t="inlineStr">
        <is>
          <t>엠로</t>
        </is>
      </c>
      <c r="D12773" t="n">
        <v>4714683000</v>
      </c>
      <c r="F12773" t="n">
        <v>766007000</v>
      </c>
      <c r="O12773">
        <f>D12772</f>
      </c>
    </row>
    <row r="12774">
      <c r="A12774" t="n">
        <v>2020</v>
      </c>
      <c r="B12774" t="inlineStr">
        <is>
          <t>00396925</t>
        </is>
      </c>
      <c r="C12774" t="inlineStr">
        <is>
          <t>엠로</t>
        </is>
      </c>
      <c r="D12774" t="n">
        <v>6893958000</v>
      </c>
      <c r="E12774" t="n">
        <v>1023544000</v>
      </c>
      <c r="F12774" t="n">
        <v>318136000</v>
      </c>
      <c r="G12774" t="n">
        <v>122839000</v>
      </c>
      <c r="H12774" t="n">
        <v>2.3</v>
      </c>
      <c r="I12774" t="n">
        <v>3.5</v>
      </c>
      <c r="K12774" t="n">
        <v>-631466000</v>
      </c>
      <c r="L12774" t="n">
        <v>741626000</v>
      </c>
      <c r="M12774" t="n">
        <v>722394000</v>
      </c>
      <c r="N12774" t="n">
        <v>-628512000</v>
      </c>
      <c r="U12774">
        <f>(L12774-K12774)/(2*D12774*0.01)</f>
      </c>
      <c r="V12774">
        <f>(L12774+K12774)/(D12774*0.0001)</f>
      </c>
    </row>
    <row r="12775">
      <c r="A12775" t="n">
        <v>2021</v>
      </c>
      <c r="B12775" t="inlineStr">
        <is>
          <t>00396925</t>
        </is>
      </c>
      <c r="C12775" t="inlineStr">
        <is>
          <t>엠로</t>
        </is>
      </c>
      <c r="D12775" t="n">
        <v>5612599000</v>
      </c>
      <c r="E12775" t="n">
        <v>1106833000</v>
      </c>
      <c r="F12775" t="n">
        <v>2538461000</v>
      </c>
      <c r="G12775" t="n">
        <v>157036000</v>
      </c>
      <c r="H12775" t="n">
        <v>2.9</v>
      </c>
      <c r="I12775" t="n">
        <v>3.7</v>
      </c>
      <c r="K12775" t="n">
        <v>-505199000</v>
      </c>
      <c r="L12775" t="n">
        <v>741626000</v>
      </c>
      <c r="M12775" t="n">
        <v>589380000</v>
      </c>
      <c r="N12775" t="n">
        <v>-628512000</v>
      </c>
      <c r="O12775">
        <f>D12774</f>
      </c>
      <c r="P12775">
        <f>(E12775-F12775+G12775)/O12775*100</f>
      </c>
      <c r="Q12775">
        <f>H12774</f>
      </c>
      <c r="R12775">
        <f>I12774</f>
      </c>
      <c r="S12775">
        <f>H12775-H12774</f>
      </c>
      <c r="T12775">
        <f>I12775-I12774</f>
      </c>
      <c r="U12775">
        <f>(L12775-K12775)/(2*D12775*0.01)</f>
      </c>
      <c r="V12775">
        <f>(L12775+K12775)/(D12775*0.0001)</f>
      </c>
    </row>
    <row r="12776">
      <c r="A12776" t="n">
        <v>2022</v>
      </c>
      <c r="B12776" t="inlineStr">
        <is>
          <t>00396925</t>
        </is>
      </c>
      <c r="C12776" t="inlineStr">
        <is>
          <t>엠로</t>
        </is>
      </c>
      <c r="D12776" t="n">
        <v>5105716000</v>
      </c>
      <c r="E12776" t="n">
        <v>1023105000</v>
      </c>
      <c r="F12776" t="n">
        <v>1019870000</v>
      </c>
      <c r="G12776" t="n">
        <v>158241000</v>
      </c>
      <c r="H12776" t="n">
        <v>5.31</v>
      </c>
      <c r="I12776" t="n">
        <v>4.35</v>
      </c>
      <c r="K12776" t="n">
        <v>-417675000</v>
      </c>
      <c r="L12776" t="n">
        <v>590348000</v>
      </c>
      <c r="M12776" t="n">
        <v>482671000</v>
      </c>
      <c r="N12776" t="n">
        <v>-513238000</v>
      </c>
      <c r="O12776">
        <f>D12775</f>
      </c>
      <c r="P12776">
        <f>(E12776-F12776+G12776)/O12776*100</f>
      </c>
      <c r="Q12776">
        <f>H12775</f>
      </c>
      <c r="R12776">
        <f>I12775</f>
      </c>
      <c r="S12776">
        <f>H12776-H12775</f>
      </c>
      <c r="T12776">
        <f>I12776-I12775</f>
      </c>
      <c r="U12776">
        <f>(L12776-K12776)/(2*D12776*0.01)</f>
      </c>
      <c r="V12776">
        <f>(L12776+K12776)/(D12776*0.0001)</f>
      </c>
    </row>
    <row r="12777">
      <c r="A12777" t="n">
        <v>2023</v>
      </c>
      <c r="B12777" t="inlineStr">
        <is>
          <t>00396925</t>
        </is>
      </c>
      <c r="C12777" t="inlineStr">
        <is>
          <t>엠로</t>
        </is>
      </c>
      <c r="D12777" t="n">
        <v>6327671000</v>
      </c>
      <c r="E12777" t="n">
        <v>953757000</v>
      </c>
      <c r="F12777" t="n">
        <v>680456000</v>
      </c>
      <c r="G12777" t="n">
        <v>255822000</v>
      </c>
      <c r="H12777" t="n">
        <v>4.385</v>
      </c>
      <c r="I12777" t="n">
        <v>4.7</v>
      </c>
      <c r="K12777" t="n">
        <v>-527951000</v>
      </c>
      <c r="L12777" t="n">
        <v>485227000</v>
      </c>
      <c r="M12777" t="n">
        <v>608226000</v>
      </c>
      <c r="N12777" t="n">
        <v>-423182000</v>
      </c>
      <c r="O12777">
        <f>D12776</f>
      </c>
      <c r="P12777">
        <f>(E12777-F12777+G12777)/O12777*100</f>
      </c>
      <c r="Q12777">
        <f>H12776</f>
      </c>
      <c r="R12777">
        <f>I12776</f>
      </c>
      <c r="S12777">
        <f>H12777-H12776</f>
      </c>
      <c r="T12777">
        <f>I12777-I12776</f>
      </c>
      <c r="U12777">
        <f>(L12777-K12777)/(2*D12777*0.01)</f>
      </c>
    </row>
    <row r="12778">
      <c r="A12778" t="n">
        <v>2024</v>
      </c>
      <c r="B12778" t="inlineStr">
        <is>
          <t>00396925</t>
        </is>
      </c>
      <c r="C12778" t="inlineStr">
        <is>
          <t>엠로</t>
        </is>
      </c>
      <c r="D12778" t="n">
        <v>7368521000</v>
      </c>
      <c r="E12778" t="n">
        <v>1044574000</v>
      </c>
      <c r="F12778" t="n">
        <v>478026000</v>
      </c>
      <c r="G12778" t="n">
        <v>266237000</v>
      </c>
      <c r="H12778" t="n">
        <v>3.89</v>
      </c>
      <c r="I12778" t="n">
        <v>4.845</v>
      </c>
      <c r="K12778" t="n">
        <v>-626278000</v>
      </c>
      <c r="L12778" t="n">
        <v>731391000</v>
      </c>
      <c r="M12778" t="n">
        <v>716450000</v>
      </c>
      <c r="N12778" t="n">
        <v>-626218000</v>
      </c>
      <c r="O12778">
        <f>D12777</f>
      </c>
      <c r="P12778">
        <f>(E12778-F12778+G12778)/O12778*100</f>
      </c>
      <c r="Q12778">
        <f>H12777</f>
      </c>
      <c r="R12778">
        <f>I12777</f>
      </c>
      <c r="S12778">
        <f>H12778-H12777</f>
      </c>
      <c r="T12778">
        <f>I12778-I12777</f>
      </c>
      <c r="U12778">
        <f>(L12778-K12778)/(2*D12778*0.01)</f>
      </c>
      <c r="V12778">
        <f>(L12778+K12778)/(D12778*0.0001)</f>
      </c>
    </row>
    <row r="12779">
      <c r="A12779" t="n">
        <v>2025</v>
      </c>
      <c r="B12779" t="inlineStr">
        <is>
          <t>00396925</t>
        </is>
      </c>
      <c r="C12779" t="inlineStr">
        <is>
          <t>엠로</t>
        </is>
      </c>
      <c r="D12779" t="n">
        <v>8237807000</v>
      </c>
      <c r="E12779" t="n">
        <v>868665000</v>
      </c>
      <c r="F12779" t="n">
        <v>255362000</v>
      </c>
      <c r="G12779" t="n">
        <v>260903000</v>
      </c>
      <c r="H12779" t="n">
        <v>4.51</v>
      </c>
      <c r="I12779" t="n">
        <v>4.845</v>
      </c>
      <c r="K12779" t="n">
        <v>-950750000</v>
      </c>
      <c r="L12779" t="n">
        <v>950750000</v>
      </c>
      <c r="M12779" t="n">
        <v>935074000</v>
      </c>
      <c r="N12779" t="n">
        <v>-808060000</v>
      </c>
      <c r="O12779">
        <f>D12778</f>
      </c>
      <c r="P12779">
        <f>(E12779-F12779+G12779)/O12779*100</f>
      </c>
      <c r="Q12779">
        <f>H12778</f>
      </c>
      <c r="R12779">
        <f>I12778</f>
      </c>
      <c r="S12779">
        <f>H12779-H12778</f>
      </c>
      <c r="T12779">
        <f>I12779-I12778</f>
      </c>
      <c r="U12779">
        <f>(L12779-K12779)/(2*D12779*0.01)</f>
      </c>
    </row>
    <row r="12780">
      <c r="A12780" t="n">
        <v>2014</v>
      </c>
      <c r="B12780" t="inlineStr">
        <is>
          <t>00397058</t>
        </is>
      </c>
      <c r="C12780" t="inlineStr">
        <is>
          <t>엠게임</t>
        </is>
      </c>
      <c r="D12780" t="n">
        <v>1917586000</v>
      </c>
      <c r="E12780" t="n">
        <v>845651000</v>
      </c>
      <c r="F12780" t="n">
        <v>1662724000</v>
      </c>
      <c r="G12780" t="n">
        <v>158608000</v>
      </c>
      <c r="H12780" t="n">
        <v>3.375</v>
      </c>
      <c r="I12780" t="n">
        <v>4.86</v>
      </c>
      <c r="J12780" t="n">
        <v>9.48</v>
      </c>
      <c r="K12780" t="n">
        <v>-145948000</v>
      </c>
      <c r="L12780" t="n">
        <v>171586000</v>
      </c>
      <c r="M12780" t="n">
        <v>167017000</v>
      </c>
      <c r="N12780" t="n">
        <v>-145149000</v>
      </c>
      <c r="U12780">
        <f>(L12780-K12780)/(2*D12780*0.01)</f>
      </c>
      <c r="V12780">
        <f>(L12780+K12780)/(D12780*0.0001)</f>
      </c>
    </row>
    <row r="12781">
      <c r="A12781" t="n">
        <v>2015</v>
      </c>
      <c r="B12781" t="inlineStr">
        <is>
          <t>00397058</t>
        </is>
      </c>
      <c r="C12781" t="inlineStr">
        <is>
          <t>엠게임</t>
        </is>
      </c>
      <c r="D12781" t="n">
        <v>1264241000</v>
      </c>
      <c r="E12781" t="n">
        <v>423264000</v>
      </c>
      <c r="F12781" t="n">
        <v>516735000</v>
      </c>
      <c r="G12781" t="n">
        <v>60815000</v>
      </c>
      <c r="H12781" t="n">
        <v>3.06</v>
      </c>
      <c r="I12781" t="n">
        <v>5.3</v>
      </c>
      <c r="J12781" t="n">
        <v>10.2</v>
      </c>
      <c r="K12781" t="n">
        <v>-107626000</v>
      </c>
      <c r="L12781" t="n">
        <v>126014000</v>
      </c>
      <c r="M12781" t="n">
        <v>122021000</v>
      </c>
      <c r="N12781" t="n">
        <v>-106549000</v>
      </c>
      <c r="O12781">
        <f>D12780</f>
      </c>
      <c r="P12781">
        <f>(E12781-F12781+G12781)/O12781*100</f>
      </c>
      <c r="Q12781">
        <f>H12780</f>
      </c>
      <c r="R12781">
        <f>I12780</f>
      </c>
      <c r="S12781">
        <f>H12781-H12780</f>
      </c>
      <c r="T12781">
        <f>I12781-I12780</f>
      </c>
      <c r="U12781">
        <f>(L12781-K12781)/(2*D12781*0.01)</f>
      </c>
      <c r="V12781">
        <f>(L12781+K12781)/(D12781*0.0001)</f>
      </c>
    </row>
    <row r="12782">
      <c r="A12782" t="n">
        <v>2016</v>
      </c>
      <c r="B12782" t="inlineStr">
        <is>
          <t>00397058</t>
        </is>
      </c>
      <c r="C12782" t="inlineStr">
        <is>
          <t>엠게임</t>
        </is>
      </c>
      <c r="D12782" t="n">
        <v>1509109000</v>
      </c>
      <c r="E12782" t="n">
        <v>307675000</v>
      </c>
      <c r="F12782" t="n">
        <v>311053000</v>
      </c>
      <c r="G12782" t="n">
        <v>40366000</v>
      </c>
      <c r="H12782" t="n">
        <v>3.05</v>
      </c>
      <c r="I12782" t="n">
        <v>5.3</v>
      </c>
      <c r="J12782" t="n">
        <v>9.699999999999999</v>
      </c>
      <c r="K12782" t="n">
        <v>-137858000</v>
      </c>
      <c r="L12782" t="n">
        <v>161156000</v>
      </c>
      <c r="M12782" t="n">
        <v>156045000</v>
      </c>
      <c r="N12782" t="n">
        <v>-136472000</v>
      </c>
      <c r="O12782">
        <f>D12781</f>
      </c>
      <c r="P12782">
        <f>(E12782-F12782+G12782)/O12782*100</f>
      </c>
      <c r="Q12782">
        <f>H12781</f>
      </c>
      <c r="R12782">
        <f>I12781</f>
      </c>
      <c r="S12782">
        <f>H12782-H12781</f>
      </c>
      <c r="T12782">
        <f>I12782-I12781</f>
      </c>
      <c r="U12782">
        <f>(L12782-K12782)/(2*D12782*0.01)</f>
      </c>
      <c r="V12782">
        <f>(L12782+K12782)/(D12782*0.0001)</f>
      </c>
    </row>
    <row r="12783">
      <c r="A12783" t="n">
        <v>2017</v>
      </c>
      <c r="B12783" t="inlineStr">
        <is>
          <t>00397058</t>
        </is>
      </c>
      <c r="C12783" t="inlineStr">
        <is>
          <t>엠게임</t>
        </is>
      </c>
      <c r="D12783" t="n">
        <v>1774257000</v>
      </c>
      <c r="E12783" t="n">
        <v>469976000</v>
      </c>
      <c r="F12783" t="n">
        <v>270437000</v>
      </c>
      <c r="G12783" t="n">
        <v>44223000</v>
      </c>
      <c r="H12783" t="n">
        <v>3.4</v>
      </c>
      <c r="I12783" t="n">
        <v>5.3</v>
      </c>
      <c r="J12783" t="n">
        <v>9.619999999999999</v>
      </c>
      <c r="K12783" t="n">
        <v>-154328000</v>
      </c>
      <c r="L12783" t="n">
        <v>179682000</v>
      </c>
      <c r="M12783" t="n">
        <v>174640000</v>
      </c>
      <c r="N12783" t="n">
        <v>-153262000</v>
      </c>
      <c r="O12783">
        <f>D12782</f>
      </c>
      <c r="P12783">
        <f>(E12783-F12783+G12783)/O12783*100</f>
      </c>
      <c r="Q12783">
        <f>H12782</f>
      </c>
      <c r="R12783">
        <f>I12782</f>
      </c>
      <c r="S12783">
        <f>H12783-H12782</f>
      </c>
      <c r="T12783">
        <f>I12783-I12782</f>
      </c>
      <c r="U12783">
        <f>(L12783-K12783)/(2*D12783*0.01)</f>
      </c>
      <c r="V12783">
        <f>(L12783+K12783)/(D12783*0.0001)</f>
      </c>
    </row>
    <row r="12784">
      <c r="A12784" t="n">
        <v>2018</v>
      </c>
      <c r="B12784" t="inlineStr">
        <is>
          <t>00397058</t>
        </is>
      </c>
      <c r="C12784" t="inlineStr">
        <is>
          <t>엠게임</t>
        </is>
      </c>
      <c r="D12784" t="n">
        <v>2056676000</v>
      </c>
      <c r="E12784" t="n">
        <v>509316000</v>
      </c>
      <c r="F12784" t="n">
        <v>456801000</v>
      </c>
      <c r="G12784" t="n">
        <v>57979000</v>
      </c>
      <c r="H12784" t="n">
        <v>2.885</v>
      </c>
      <c r="I12784" t="n">
        <v>5.3</v>
      </c>
      <c r="K12784" t="n">
        <v>-182093000</v>
      </c>
      <c r="L12784" t="n">
        <v>208686000</v>
      </c>
      <c r="M12784" t="n">
        <v>201677000</v>
      </c>
      <c r="N12784" t="n">
        <v>-179971000</v>
      </c>
      <c r="O12784">
        <f>D12783</f>
      </c>
      <c r="P12784">
        <f>(E12784-F12784+G12784)/O12784*100</f>
      </c>
      <c r="Q12784">
        <f>H12783</f>
      </c>
      <c r="R12784">
        <f>I12783</f>
      </c>
      <c r="S12784">
        <f>H12784-H12783</f>
      </c>
      <c r="T12784">
        <f>I12784-I12783</f>
      </c>
      <c r="U12784">
        <f>(L12784-K12784)/(2*D12784*0.01)</f>
      </c>
      <c r="V12784">
        <f>(L12784+K12784)/(D12784*0.0001)</f>
      </c>
    </row>
    <row r="12785">
      <c r="A12785" t="n">
        <v>2019</v>
      </c>
      <c r="B12785" t="inlineStr">
        <is>
          <t>00397058</t>
        </is>
      </c>
      <c r="C12785" t="inlineStr">
        <is>
          <t>엠게임</t>
        </is>
      </c>
      <c r="D12785" t="n">
        <v>2567365000</v>
      </c>
      <c r="E12785" t="n">
        <v>446630000</v>
      </c>
      <c r="F12785" t="n">
        <v>147286000</v>
      </c>
      <c r="G12785" t="n">
        <v>56759000</v>
      </c>
      <c r="H12785" t="n">
        <v>2.96</v>
      </c>
      <c r="I12785" t="n">
        <v>4.255</v>
      </c>
      <c r="K12785" t="n">
        <v>-255535000</v>
      </c>
      <c r="L12785" t="n">
        <v>299628000</v>
      </c>
      <c r="M12785" t="n">
        <v>289774000</v>
      </c>
      <c r="N12785" t="n">
        <v>-252723000</v>
      </c>
      <c r="O12785">
        <f>D12784</f>
      </c>
      <c r="P12785">
        <f>(E12785-F12785+G12785)/O12785*100</f>
      </c>
      <c r="Q12785">
        <f>H12784</f>
      </c>
      <c r="R12785">
        <f>I12784</f>
      </c>
      <c r="S12785">
        <f>H12785-H12784</f>
      </c>
      <c r="T12785">
        <f>I12785-I12784</f>
      </c>
      <c r="U12785">
        <f>(L12785-K12785)/(2*D12785*0.01)</f>
      </c>
      <c r="V12785">
        <f>(L12785+K12785)/(D12785*0.0001)</f>
      </c>
    </row>
    <row r="12786">
      <c r="A12786" t="n">
        <v>2020</v>
      </c>
      <c r="B12786" t="inlineStr">
        <is>
          <t>00397058</t>
        </is>
      </c>
      <c r="C12786" t="inlineStr">
        <is>
          <t>엠게임</t>
        </is>
      </c>
      <c r="D12786" t="n">
        <v>3076255000</v>
      </c>
      <c r="E12786" t="n">
        <v>527580000</v>
      </c>
      <c r="F12786" t="n">
        <v>64626000</v>
      </c>
      <c r="G12786" t="n">
        <v>78130000</v>
      </c>
      <c r="H12786" t="n">
        <v>2.94</v>
      </c>
      <c r="I12786" t="n">
        <v>3.94</v>
      </c>
      <c r="K12786" t="n">
        <v>-296052000</v>
      </c>
      <c r="L12786" t="n">
        <v>345624000</v>
      </c>
      <c r="M12786" t="n">
        <v>334492000</v>
      </c>
      <c r="N12786" t="n">
        <v>-292943000</v>
      </c>
      <c r="O12786">
        <f>D12785</f>
      </c>
      <c r="P12786">
        <f>(E12786-F12786+G12786)/O12786*100</f>
      </c>
      <c r="Q12786">
        <f>H12785</f>
      </c>
      <c r="R12786">
        <f>I12785</f>
      </c>
      <c r="S12786">
        <f>H12786-H12785</f>
      </c>
      <c r="T12786">
        <f>I12786-I12785</f>
      </c>
      <c r="U12786">
        <f>(L12786-K12786)/(2*D12786*0.01)</f>
      </c>
      <c r="V12786">
        <f>(L12786+K12786)/(D12786*0.0001)</f>
      </c>
    </row>
    <row r="12787">
      <c r="A12787" t="n">
        <v>2021</v>
      </c>
      <c r="B12787" t="inlineStr">
        <is>
          <t>00397058</t>
        </is>
      </c>
      <c r="C12787" t="inlineStr">
        <is>
          <t>엠게임</t>
        </is>
      </c>
      <c r="D12787" t="n">
        <v>3559038000</v>
      </c>
      <c r="E12787" t="n">
        <v>532736000</v>
      </c>
      <c r="F12787" t="n">
        <v>50866000</v>
      </c>
      <c r="G12787" t="n">
        <v>103425000</v>
      </c>
      <c r="H12787" t="n">
        <v>3.515</v>
      </c>
      <c r="I12787" t="n">
        <v>4.4</v>
      </c>
      <c r="J12787" t="n">
        <v>10.275</v>
      </c>
      <c r="K12787" t="n">
        <v>-323698000</v>
      </c>
      <c r="L12787" t="n">
        <v>375224000</v>
      </c>
      <c r="M12787" t="n">
        <v>365025000</v>
      </c>
      <c r="N12787" t="n">
        <v>-321689000</v>
      </c>
      <c r="O12787">
        <f>D12786</f>
      </c>
      <c r="P12787">
        <f>(E12787-F12787+G12787)/O12787*100</f>
      </c>
      <c r="Q12787">
        <f>H12786</f>
      </c>
      <c r="R12787">
        <f>I12786</f>
      </c>
      <c r="S12787">
        <f>H12787-H12786</f>
      </c>
      <c r="T12787">
        <f>I12787-I12786</f>
      </c>
      <c r="U12787">
        <f>(L12787-K12787)/(2*D12787*0.01)</f>
      </c>
      <c r="V12787">
        <f>(L12787+K12787)/(D12787*0.0001)</f>
      </c>
    </row>
    <row r="12788">
      <c r="A12788" t="n">
        <v>2022</v>
      </c>
      <c r="B12788" t="inlineStr">
        <is>
          <t>00397058</t>
        </is>
      </c>
      <c r="C12788" t="inlineStr">
        <is>
          <t>엠게임</t>
        </is>
      </c>
      <c r="D12788" t="n">
        <v>5927892000</v>
      </c>
      <c r="E12788" t="n">
        <v>551633000</v>
      </c>
      <c r="F12788" t="n">
        <v>98915000</v>
      </c>
      <c r="G12788" t="n">
        <v>166740000</v>
      </c>
      <c r="H12788" t="n">
        <v>5.835</v>
      </c>
      <c r="I12788" t="n">
        <v>4.4</v>
      </c>
      <c r="J12788" t="n">
        <v>8.925000000000001</v>
      </c>
      <c r="K12788" t="n">
        <v>-465539000</v>
      </c>
      <c r="L12788" t="n">
        <v>531032000</v>
      </c>
      <c r="M12788" t="n">
        <v>529143000</v>
      </c>
      <c r="N12788" t="n">
        <v>-472375000</v>
      </c>
      <c r="O12788">
        <f>D12787</f>
      </c>
      <c r="P12788">
        <f>(E12788-F12788+G12788)/O12788*100</f>
      </c>
      <c r="Q12788">
        <f>H12787</f>
      </c>
      <c r="R12788">
        <f>I12787</f>
      </c>
      <c r="S12788">
        <f>H12788-H12787</f>
      </c>
      <c r="T12788">
        <f>I12788-I12787</f>
      </c>
      <c r="U12788">
        <f>(L12788-K12788)/(2*D12788*0.01)</f>
      </c>
      <c r="V12788">
        <f>(L12788+K12788)/(D12788*0.0001)</f>
      </c>
    </row>
    <row r="12789">
      <c r="A12789" t="n">
        <v>2023</v>
      </c>
      <c r="B12789" t="inlineStr">
        <is>
          <t>00397058</t>
        </is>
      </c>
      <c r="C12789" t="inlineStr">
        <is>
          <t>엠게임</t>
        </is>
      </c>
      <c r="D12789" t="n">
        <v>7852641000</v>
      </c>
      <c r="E12789" t="n">
        <v>925111000</v>
      </c>
      <c r="F12789" t="n">
        <v>176606000</v>
      </c>
      <c r="G12789" t="n">
        <v>361860000</v>
      </c>
      <c r="H12789" t="n">
        <v>4.895</v>
      </c>
      <c r="I12789" t="n">
        <v>4.4</v>
      </c>
      <c r="J12789" t="n">
        <v>8.025</v>
      </c>
      <c r="K12789" t="n">
        <v>-606264000</v>
      </c>
      <c r="L12789" t="n">
        <v>691175000</v>
      </c>
      <c r="M12789" t="n">
        <v>682933000</v>
      </c>
      <c r="N12789" t="n">
        <v>-610636000</v>
      </c>
      <c r="O12789">
        <f>D12788</f>
      </c>
      <c r="P12789">
        <f>(E12789-F12789+G12789)/O12789*100</f>
      </c>
      <c r="Q12789">
        <f>H12788</f>
      </c>
      <c r="R12789">
        <f>I12788</f>
      </c>
      <c r="S12789">
        <f>H12789-H12788</f>
      </c>
      <c r="T12789">
        <f>I12789-I12788</f>
      </c>
      <c r="U12789">
        <f>(L12789-K12789)/(2*D12789*0.01)</f>
      </c>
      <c r="V12789">
        <f>(L12789+K12789)/(D12789*0.0001)</f>
      </c>
    </row>
    <row r="12790">
      <c r="A12790" t="n">
        <v>2024</v>
      </c>
      <c r="B12790" t="inlineStr">
        <is>
          <t>00397058</t>
        </is>
      </c>
      <c r="C12790" t="inlineStr">
        <is>
          <t>엠게임</t>
        </is>
      </c>
      <c r="D12790" t="n">
        <v>81558000</v>
      </c>
      <c r="E12790" t="n">
        <v>289282000</v>
      </c>
      <c r="F12790" t="n">
        <v>87433000</v>
      </c>
      <c r="G12790" t="n">
        <v>95456000</v>
      </c>
      <c r="H12790" t="n">
        <v>4.325</v>
      </c>
      <c r="I12790" t="n">
        <v>4.095</v>
      </c>
      <c r="J12790" t="n">
        <v>7.9</v>
      </c>
      <c r="K12790" t="n">
        <v>-4559000</v>
      </c>
      <c r="L12790" t="n">
        <v>5209000</v>
      </c>
      <c r="M12790" t="n">
        <v>5242000</v>
      </c>
      <c r="N12790" t="n">
        <v>-4663000</v>
      </c>
      <c r="O12790">
        <f>D12789</f>
      </c>
      <c r="P12790">
        <f>(E12790-F12790+G12790)/O12790*100</f>
      </c>
      <c r="Q12790">
        <f>H12789</f>
      </c>
      <c r="R12790">
        <f>I12789</f>
      </c>
      <c r="S12790">
        <f>H12790-H12789</f>
      </c>
      <c r="T12790">
        <f>I12790-I12789</f>
      </c>
      <c r="U12790">
        <f>(L12790-K12790)/(2*D12790*0.01)</f>
      </c>
      <c r="V12790">
        <f>(L12790+K12790)/(D12790*0.0001)</f>
      </c>
    </row>
    <row r="12791">
      <c r="A12791" t="n">
        <v>2025</v>
      </c>
      <c r="B12791" t="inlineStr">
        <is>
          <t>00397058</t>
        </is>
      </c>
      <c r="C12791" t="inlineStr">
        <is>
          <t>엠게임</t>
        </is>
      </c>
      <c r="D12791" t="n">
        <v>73116000</v>
      </c>
      <c r="E12791" t="n">
        <v>37211000</v>
      </c>
      <c r="F12791" t="n">
        <v>36217000</v>
      </c>
      <c r="G12791" t="n">
        <v>2905000</v>
      </c>
      <c r="H12791" t="n">
        <v>4.72</v>
      </c>
      <c r="I12791" t="n">
        <v>4.115</v>
      </c>
      <c r="J12791" t="n">
        <v>7.63</v>
      </c>
      <c r="K12791" t="n">
        <v>-4310000</v>
      </c>
      <c r="L12791" t="n">
        <v>4978000</v>
      </c>
      <c r="M12791" t="n">
        <v>5045000</v>
      </c>
      <c r="N12791" t="n">
        <v>-4436000</v>
      </c>
      <c r="O12791">
        <f>D12790</f>
      </c>
      <c r="P12791">
        <f>(E12791-F12791+G12791)/O12791*100</f>
      </c>
      <c r="Q12791">
        <f>H12790</f>
      </c>
      <c r="R12791">
        <f>I12790</f>
      </c>
      <c r="S12791">
        <f>H12791-H12790</f>
      </c>
      <c r="T12791">
        <f>I12791-I12790</f>
      </c>
      <c r="U12791">
        <f>(L12791-K12791)/(2*D12791*0.01)</f>
      </c>
      <c r="V12791">
        <f>(L12791+K12791)/(D12791*0.0001)</f>
      </c>
    </row>
    <row r="12792">
      <c r="A12792" t="n">
        <v>2025</v>
      </c>
      <c r="B12792" t="inlineStr">
        <is>
          <t>00397191</t>
        </is>
      </c>
      <c r="C12792" t="inlineStr">
        <is>
          <t>팬엔터테인먼트</t>
        </is>
      </c>
      <c r="D12792" t="n">
        <v>503631000</v>
      </c>
      <c r="E12792" t="n">
        <v>63416000</v>
      </c>
      <c r="F12792" t="n">
        <v>39472000</v>
      </c>
      <c r="G12792" t="n">
        <v>19216000</v>
      </c>
      <c r="H12792" t="n">
        <v>4.49</v>
      </c>
      <c r="I12792" t="n">
        <v>2</v>
      </c>
      <c r="J12792" t="n">
        <v>6.97</v>
      </c>
      <c r="K12792" t="n">
        <v>-31767000</v>
      </c>
      <c r="L12792" t="n">
        <v>35629000</v>
      </c>
      <c r="M12792" t="n">
        <v>36216000</v>
      </c>
      <c r="N12792" t="n">
        <v>-32841000</v>
      </c>
      <c r="U12792">
        <f>(L12792-K12792)/(2*D12792*0.01)</f>
      </c>
      <c r="V12792">
        <f>(L12792+K12792)/(D12792*0.0001)</f>
      </c>
    </row>
    <row r="12793">
      <c r="A12793" t="n">
        <v>2014</v>
      </c>
      <c r="B12793" t="inlineStr">
        <is>
          <t>00397243</t>
        </is>
      </c>
      <c r="C12793" t="inlineStr">
        <is>
          <t>티엔아이</t>
        </is>
      </c>
      <c r="D12793" t="n">
        <v>8228160000</v>
      </c>
      <c r="E12793" t="n">
        <v>1840034000</v>
      </c>
      <c r="F12793" t="n">
        <v>1635614000</v>
      </c>
      <c r="G12793" t="n">
        <v>256611000</v>
      </c>
      <c r="H12793" t="n">
        <v>2.78</v>
      </c>
      <c r="I12793" t="n">
        <v>4.46</v>
      </c>
    </row>
    <row r="12794">
      <c r="A12794" t="n">
        <v>2015</v>
      </c>
      <c r="B12794" t="inlineStr">
        <is>
          <t>00397243</t>
        </is>
      </c>
      <c r="C12794" t="inlineStr">
        <is>
          <t>티엔아이</t>
        </is>
      </c>
      <c r="D12794" t="n">
        <v>6062314000</v>
      </c>
      <c r="E12794" t="n">
        <v>1640425000</v>
      </c>
      <c r="F12794" t="n">
        <v>3500908000</v>
      </c>
      <c r="G12794" t="n">
        <v>174719000</v>
      </c>
      <c r="H12794" t="n">
        <v>2.08</v>
      </c>
      <c r="I12794" t="n">
        <v>5.09</v>
      </c>
      <c r="O12794">
        <f>D12793</f>
      </c>
      <c r="P12794">
        <f>(E12794-F12794+G12794)/O12794*100</f>
      </c>
      <c r="Q12794">
        <f>H12793</f>
      </c>
      <c r="R12794">
        <f>I12793</f>
      </c>
      <c r="S12794">
        <f>H12794-H12793</f>
      </c>
      <c r="T12794">
        <f>I12794-I12793</f>
      </c>
    </row>
    <row r="12795">
      <c r="A12795" t="n">
        <v>2016</v>
      </c>
      <c r="B12795" t="inlineStr">
        <is>
          <t>00397243</t>
        </is>
      </c>
      <c r="C12795" t="inlineStr">
        <is>
          <t>티엔아이</t>
        </is>
      </c>
      <c r="D12795" t="n">
        <v>3841084000</v>
      </c>
      <c r="E12795" t="n">
        <v>790520000</v>
      </c>
      <c r="F12795" t="n">
        <v>3298928000</v>
      </c>
      <c r="G12795" t="n">
        <v>73502000</v>
      </c>
      <c r="H12795" t="n">
        <v>2.03</v>
      </c>
      <c r="I12795" t="n">
        <v>4.94</v>
      </c>
      <c r="O12795">
        <f>D12794</f>
      </c>
      <c r="P12795">
        <f>(E12795-F12795+G12795)/O12795*100</f>
      </c>
      <c r="Q12795">
        <f>H12794</f>
      </c>
      <c r="R12795">
        <f>I12794</f>
      </c>
      <c r="S12795">
        <f>H12795-H12794</f>
      </c>
      <c r="T12795">
        <f>I12795-I12794</f>
      </c>
    </row>
    <row r="12796">
      <c r="A12796" t="n">
        <v>2017</v>
      </c>
      <c r="B12796" t="inlineStr">
        <is>
          <t>00397243</t>
        </is>
      </c>
      <c r="C12796" t="inlineStr">
        <is>
          <t>티엔아이</t>
        </is>
      </c>
      <c r="D12796" t="n">
        <v>147626000</v>
      </c>
      <c r="E12796" t="n">
        <v>482960000</v>
      </c>
      <c r="F12796" t="n">
        <v>3743319000</v>
      </c>
      <c r="G12796" t="n">
        <v>64155000</v>
      </c>
      <c r="H12796" t="n">
        <v>2.51</v>
      </c>
      <c r="I12796" t="n">
        <v>4.92</v>
      </c>
      <c r="O12796">
        <f>D12795</f>
      </c>
      <c r="P12796">
        <f>(E12796-F12796+G12796)/O12796*100</f>
      </c>
      <c r="Q12796">
        <f>H12795</f>
      </c>
      <c r="R12796">
        <f>I12795</f>
      </c>
      <c r="S12796">
        <f>H12796-H12795</f>
      </c>
      <c r="T12796">
        <f>I12796-I12795</f>
      </c>
    </row>
    <row r="12797">
      <c r="A12797" t="n">
        <v>2018</v>
      </c>
      <c r="B12797" t="inlineStr">
        <is>
          <t>00397243</t>
        </is>
      </c>
      <c r="C12797" t="inlineStr">
        <is>
          <t>티엔아이</t>
        </is>
      </c>
      <c r="D12797" t="n">
        <v>553393000</v>
      </c>
      <c r="E12797" t="n">
        <v>379880000</v>
      </c>
      <c r="F12797" t="n">
        <v>39345000</v>
      </c>
      <c r="G12797" t="n">
        <v>5554000</v>
      </c>
      <c r="H12797" t="n">
        <v>2.19</v>
      </c>
      <c r="I12797" t="n">
        <v>5.89</v>
      </c>
      <c r="J12797" t="n">
        <v>3.73</v>
      </c>
      <c r="O12797">
        <f>D12796</f>
      </c>
      <c r="P12797">
        <f>(E12797-F12797+G12797)/O12797*100</f>
      </c>
      <c r="Q12797">
        <f>H12796</f>
      </c>
      <c r="R12797">
        <f>I12796</f>
      </c>
      <c r="S12797">
        <f>H12797-H12796</f>
      </c>
      <c r="T12797">
        <f>I12797-I12796</f>
      </c>
    </row>
    <row r="12798">
      <c r="A12798" t="n">
        <v>2019</v>
      </c>
      <c r="B12798" t="inlineStr">
        <is>
          <t>00397243</t>
        </is>
      </c>
      <c r="C12798" t="inlineStr">
        <is>
          <t>티엔아이</t>
        </is>
      </c>
      <c r="D12798" t="n">
        <v>756727000</v>
      </c>
      <c r="E12798" t="n">
        <v>354529000</v>
      </c>
      <c r="F12798" t="n">
        <v>282004000</v>
      </c>
      <c r="G12798" t="n">
        <v>10039000</v>
      </c>
      <c r="J12798" t="n">
        <v>8.77</v>
      </c>
      <c r="O12798">
        <f>D12797</f>
      </c>
      <c r="P12798">
        <f>(E12798-F12798+G12798)/O12798*100</f>
      </c>
    </row>
    <row r="12799">
      <c r="A12799" t="n">
        <v>2020</v>
      </c>
      <c r="B12799" t="inlineStr">
        <is>
          <t>00397243</t>
        </is>
      </c>
      <c r="C12799" t="inlineStr">
        <is>
          <t>티엔아이</t>
        </is>
      </c>
      <c r="D12799" t="n">
        <v>1079920000</v>
      </c>
      <c r="E12799" t="n">
        <v>340697000</v>
      </c>
      <c r="F12799" t="n">
        <v>28504000</v>
      </c>
      <c r="G12799" t="n">
        <v>14735000</v>
      </c>
      <c r="H12799" t="n">
        <v>1.85</v>
      </c>
      <c r="I12799" t="n">
        <v>4.12</v>
      </c>
      <c r="J12799" t="n">
        <v>8.462999999999999</v>
      </c>
      <c r="O12799">
        <f>D12798</f>
      </c>
      <c r="P12799">
        <f>(E12799-F12799+G12799)/O12799*100</f>
      </c>
    </row>
    <row r="12800">
      <c r="A12800" t="n">
        <v>2021</v>
      </c>
      <c r="B12800" t="inlineStr">
        <is>
          <t>00397243</t>
        </is>
      </c>
      <c r="C12800" t="inlineStr">
        <is>
          <t>티엔아이</t>
        </is>
      </c>
      <c r="D12800" t="n">
        <v>954161000</v>
      </c>
      <c r="E12800" t="n">
        <v>265035000</v>
      </c>
      <c r="F12800" t="n">
        <v>299073000</v>
      </c>
      <c r="G12800" t="n">
        <v>18229000</v>
      </c>
      <c r="H12800" t="n">
        <v>2.48</v>
      </c>
      <c r="I12800" t="n">
        <v>4.1</v>
      </c>
      <c r="O12800">
        <f>D12799</f>
      </c>
      <c r="P12800">
        <f>(E12800-F12800+G12800)/O12800*100</f>
      </c>
      <c r="Q12800">
        <f>H12799</f>
      </c>
      <c r="R12800">
        <f>I12799</f>
      </c>
      <c r="S12800">
        <f>H12800-H12799</f>
      </c>
      <c r="T12800">
        <f>I12800-I12799</f>
      </c>
    </row>
    <row r="12801">
      <c r="A12801" t="n">
        <v>2014</v>
      </c>
      <c r="B12801" t="inlineStr">
        <is>
          <t>00397252</t>
        </is>
      </c>
      <c r="C12801" t="inlineStr">
        <is>
          <t>조이시티</t>
        </is>
      </c>
      <c r="D12801" t="n">
        <v>3950975000</v>
      </c>
      <c r="E12801" t="n">
        <v>1318150000</v>
      </c>
      <c r="F12801" t="n">
        <v>962994000</v>
      </c>
      <c r="G12801" t="n">
        <v>114409000</v>
      </c>
      <c r="H12801" t="n">
        <v>2.53</v>
      </c>
      <c r="I12801" t="n">
        <v>5</v>
      </c>
      <c r="K12801" t="n">
        <v>-120870000</v>
      </c>
      <c r="L12801" t="n">
        <v>129891000</v>
      </c>
      <c r="M12801" t="n">
        <v>119793000</v>
      </c>
      <c r="N12801" t="n">
        <v>-119793000</v>
      </c>
      <c r="U12801">
        <f>(L12801-K12801)/(2*D12801*0.01)</f>
      </c>
      <c r="V12801">
        <f>(L12801+K12801)/(D12801*0.0001)</f>
      </c>
    </row>
    <row r="12802">
      <c r="A12802" t="n">
        <v>2015</v>
      </c>
      <c r="B12802" t="inlineStr">
        <is>
          <t>00397252</t>
        </is>
      </c>
      <c r="C12802" t="inlineStr">
        <is>
          <t>조이시티</t>
        </is>
      </c>
      <c r="D12802" t="n">
        <v>4743139000</v>
      </c>
      <c r="E12802" t="n">
        <v>1322111000</v>
      </c>
      <c r="F12802" t="n">
        <v>695256000</v>
      </c>
      <c r="G12802" t="n">
        <v>81108000</v>
      </c>
      <c r="H12802" t="n">
        <v>2.33</v>
      </c>
      <c r="I12802" t="n">
        <v>1.04</v>
      </c>
      <c r="K12802" t="n">
        <v>-145259870</v>
      </c>
      <c r="L12802" t="n">
        <v>156349890</v>
      </c>
      <c r="M12802" t="n">
        <v>157931290</v>
      </c>
      <c r="N12802" t="n">
        <v>-148292890</v>
      </c>
      <c r="O12802">
        <f>D12801</f>
      </c>
      <c r="P12802">
        <f>(E12802-F12802+G12802)/O12802*100</f>
      </c>
      <c r="Q12802">
        <f>H12801</f>
      </c>
      <c r="R12802">
        <f>I12801</f>
      </c>
      <c r="S12802">
        <f>H12802-H12801</f>
      </c>
      <c r="T12802">
        <f>I12802-I12801</f>
      </c>
      <c r="U12802">
        <f>(L12802-K12802)/(2*D12802*0.01)</f>
      </c>
      <c r="V12802">
        <f>(L12802+K12802)/(D12802*0.0001)</f>
      </c>
    </row>
    <row r="12803">
      <c r="A12803" t="n">
        <v>2016</v>
      </c>
      <c r="B12803" t="inlineStr">
        <is>
          <t>00397252</t>
        </is>
      </c>
      <c r="C12803" t="inlineStr">
        <is>
          <t>조이시티</t>
        </is>
      </c>
      <c r="D12803" t="n">
        <v>5761447000</v>
      </c>
      <c r="E12803" t="n">
        <v>1108966000</v>
      </c>
      <c r="F12803" t="n">
        <v>907007000</v>
      </c>
      <c r="G12803" t="n">
        <v>85724000</v>
      </c>
      <c r="H12803" t="n">
        <v>2.38</v>
      </c>
      <c r="I12803" t="n">
        <v>3.58</v>
      </c>
      <c r="J12803" t="n">
        <v>4.62</v>
      </c>
      <c r="K12803" t="n">
        <v>-190800000</v>
      </c>
      <c r="L12803" t="n">
        <v>213240000</v>
      </c>
      <c r="M12803" t="n">
        <v>218840000</v>
      </c>
      <c r="N12803" t="n">
        <v>-201300000</v>
      </c>
      <c r="O12803">
        <f>D12802</f>
      </c>
      <c r="P12803">
        <f>(E12803-F12803+G12803)/O12803*100</f>
      </c>
      <c r="Q12803">
        <f>H12802</f>
      </c>
      <c r="R12803">
        <f>I12802</f>
      </c>
      <c r="S12803">
        <f>H12803-H12802</f>
      </c>
      <c r="T12803">
        <f>I12803-I12802</f>
      </c>
      <c r="U12803">
        <f>(L12803-K12803)/(2*D12803*0.01)</f>
      </c>
      <c r="V12803">
        <f>(L12803+K12803)/(D12803*0.0001)</f>
      </c>
    </row>
    <row r="12804">
      <c r="A12804" t="n">
        <v>2017</v>
      </c>
      <c r="B12804" t="inlineStr">
        <is>
          <t>00397252</t>
        </is>
      </c>
      <c r="C12804" t="inlineStr">
        <is>
          <t>조이시티</t>
        </is>
      </c>
      <c r="D12804" t="n">
        <v>6502203000</v>
      </c>
      <c r="E12804" t="n">
        <v>1310625000</v>
      </c>
      <c r="F12804" t="n">
        <v>1021301000</v>
      </c>
      <c r="G12804" t="n">
        <v>123893000</v>
      </c>
      <c r="H12804" t="n">
        <v>2.81</v>
      </c>
      <c r="I12804" t="n">
        <v>5</v>
      </c>
      <c r="J12804" t="n">
        <v>4.63</v>
      </c>
      <c r="K12804" t="n">
        <v>-255362000</v>
      </c>
      <c r="L12804" t="n">
        <v>286002000</v>
      </c>
      <c r="M12804" t="n">
        <v>277547000</v>
      </c>
      <c r="N12804" t="n">
        <v>-254267000</v>
      </c>
      <c r="O12804">
        <f>D12803</f>
      </c>
      <c r="P12804">
        <f>(E12804-F12804+G12804)/O12804*100</f>
      </c>
      <c r="Q12804">
        <f>H12803</f>
      </c>
      <c r="R12804">
        <f>I12803</f>
      </c>
      <c r="S12804">
        <f>H12804-H12803</f>
      </c>
      <c r="T12804">
        <f>I12804-I12803</f>
      </c>
      <c r="U12804">
        <f>(L12804-K12804)/(2*D12804*0.01)</f>
      </c>
      <c r="V12804">
        <f>(L12804+K12804)/(D12804*0.0001)</f>
      </c>
    </row>
    <row r="12805">
      <c r="A12805" t="n">
        <v>2018</v>
      </c>
      <c r="B12805" t="inlineStr">
        <is>
          <t>00397252</t>
        </is>
      </c>
      <c r="C12805" t="inlineStr">
        <is>
          <t>조이시티</t>
        </is>
      </c>
      <c r="D12805" t="n">
        <v>6144474000</v>
      </c>
      <c r="E12805" t="n">
        <v>1559351000</v>
      </c>
      <c r="F12805" t="n">
        <v>1804152000</v>
      </c>
      <c r="G12805" t="n">
        <v>147908000</v>
      </c>
      <c r="H12805" t="n">
        <v>2.4</v>
      </c>
      <c r="I12805" t="n">
        <v>5</v>
      </c>
      <c r="J12805" t="n">
        <v>4.64</v>
      </c>
      <c r="K12805" t="n">
        <v>-218400000</v>
      </c>
      <c r="L12805" t="n">
        <v>244000000</v>
      </c>
      <c r="M12805" t="n">
        <v>236630000</v>
      </c>
      <c r="N12805" t="n">
        <v>-215290000</v>
      </c>
      <c r="O12805">
        <f>D12804</f>
      </c>
      <c r="P12805">
        <f>(E12805-F12805+G12805)/O12805*100</f>
      </c>
      <c r="Q12805">
        <f>H12804</f>
      </c>
      <c r="R12805">
        <f>I12804</f>
      </c>
      <c r="S12805">
        <f>H12805-H12804</f>
      </c>
      <c r="T12805">
        <f>I12805-I12804</f>
      </c>
      <c r="U12805">
        <f>(L12805-K12805)/(2*D12805*0.01)</f>
      </c>
      <c r="V12805">
        <f>(L12805+K12805)/(D12805*0.0001)</f>
      </c>
    </row>
    <row r="12806">
      <c r="A12806" t="n">
        <v>2019</v>
      </c>
      <c r="B12806" t="inlineStr">
        <is>
          <t>00397252</t>
        </is>
      </c>
      <c r="C12806" t="inlineStr">
        <is>
          <t>조이시티</t>
        </is>
      </c>
      <c r="D12806" t="n">
        <v>6010112000</v>
      </c>
      <c r="E12806" t="n">
        <v>988213000</v>
      </c>
      <c r="F12806" t="n">
        <v>1038382000</v>
      </c>
      <c r="G12806" t="n">
        <v>115950000</v>
      </c>
      <c r="H12806" t="n">
        <v>1.77</v>
      </c>
      <c r="I12806" t="n">
        <v>5</v>
      </c>
      <c r="J12806" t="n">
        <v>2.95</v>
      </c>
      <c r="K12806" t="n">
        <v>-121800000</v>
      </c>
      <c r="L12806" t="n">
        <v>130800000</v>
      </c>
      <c r="M12806" t="n">
        <v>126000000</v>
      </c>
      <c r="N12806" t="n">
        <v>-119400000</v>
      </c>
      <c r="O12806">
        <f>D12805</f>
      </c>
      <c r="P12806">
        <f>(E12806-F12806+G12806)/O12806*100</f>
      </c>
      <c r="Q12806">
        <f>H12805</f>
      </c>
      <c r="R12806">
        <f>I12805</f>
      </c>
      <c r="S12806">
        <f>H12806-H12805</f>
      </c>
      <c r="T12806">
        <f>I12806-I12805</f>
      </c>
      <c r="U12806">
        <f>(L12806-K12806)/(2*D12806*0.01)</f>
      </c>
      <c r="V12806">
        <f>(L12806+K12806)/(D12806*0.0001)</f>
      </c>
    </row>
    <row r="12807">
      <c r="A12807" t="n">
        <v>2020</v>
      </c>
      <c r="B12807" t="inlineStr">
        <is>
          <t>00397252</t>
        </is>
      </c>
      <c r="C12807" t="inlineStr">
        <is>
          <t>조이시티</t>
        </is>
      </c>
      <c r="D12807" t="n">
        <v>4190998000</v>
      </c>
      <c r="E12807" t="n">
        <v>789038000</v>
      </c>
      <c r="F12807" t="n">
        <v>3061107000</v>
      </c>
      <c r="G12807" t="n">
        <v>89507000</v>
      </c>
      <c r="H12807" t="n">
        <v>1.4</v>
      </c>
      <c r="I12807" t="n">
        <v>5</v>
      </c>
      <c r="J12807" t="n">
        <v>2.94</v>
      </c>
      <c r="K12807" t="n">
        <v>-129625620</v>
      </c>
      <c r="L12807" t="n">
        <v>139159904</v>
      </c>
      <c r="M12807" t="n">
        <v>133589620</v>
      </c>
      <c r="N12807" t="n">
        <v>-127136941</v>
      </c>
      <c r="O12807">
        <f>D12806</f>
      </c>
      <c r="P12807">
        <f>(E12807-F12807+G12807)/O12807*100</f>
      </c>
      <c r="Q12807">
        <f>H12806</f>
      </c>
      <c r="R12807">
        <f>I12806</f>
      </c>
      <c r="S12807">
        <f>H12807-H12806</f>
      </c>
      <c r="T12807">
        <f>I12807-I12806</f>
      </c>
      <c r="U12807">
        <f>(L12807-K12807)/(2*D12807*0.01)</f>
      </c>
      <c r="V12807">
        <f>(L12807+K12807)/(D12807*0.0001)</f>
      </c>
    </row>
    <row r="12808">
      <c r="A12808" t="n">
        <v>2021</v>
      </c>
      <c r="B12808" t="inlineStr">
        <is>
          <t>00397252</t>
        </is>
      </c>
      <c r="C12808" t="inlineStr">
        <is>
          <t>조이시티</t>
        </is>
      </c>
      <c r="D12808" t="n">
        <v>4999295000</v>
      </c>
      <c r="E12808" t="n">
        <v>509215000</v>
      </c>
      <c r="F12808" t="n">
        <v>369907000</v>
      </c>
      <c r="G12808" t="n">
        <v>53320000</v>
      </c>
      <c r="H12808" t="n">
        <v>2.4</v>
      </c>
      <c r="I12808" t="n">
        <v>5</v>
      </c>
      <c r="J12808" t="n">
        <v>2.93</v>
      </c>
      <c r="K12808" t="n">
        <v>-148400000</v>
      </c>
      <c r="L12808" t="n">
        <v>158378054</v>
      </c>
      <c r="M12808" t="n">
        <v>153500000</v>
      </c>
      <c r="N12808" t="n">
        <v>-146341540</v>
      </c>
      <c r="O12808">
        <f>D12807</f>
      </c>
      <c r="P12808">
        <f>(E12808-F12808+G12808)/O12808*100</f>
      </c>
      <c r="Q12808">
        <f>H12807</f>
      </c>
      <c r="R12808">
        <f>I12807</f>
      </c>
      <c r="S12808">
        <f>H12808-H12807</f>
      </c>
      <c r="T12808">
        <f>I12808-I12807</f>
      </c>
      <c r="U12808">
        <f>(L12808-K12808)/(2*D12808*0.01)</f>
      </c>
      <c r="V12808">
        <f>(L12808+K12808)/(D12808*0.0001)</f>
      </c>
    </row>
    <row r="12809">
      <c r="A12809" t="n">
        <v>2022</v>
      </c>
      <c r="B12809" t="inlineStr">
        <is>
          <t>00397252</t>
        </is>
      </c>
      <c r="C12809" t="inlineStr">
        <is>
          <t>조이시티</t>
        </is>
      </c>
      <c r="D12809" t="n">
        <v>4643384000</v>
      </c>
      <c r="E12809" t="n">
        <v>514787000</v>
      </c>
      <c r="F12809" t="n">
        <v>650020000</v>
      </c>
      <c r="G12809" t="n">
        <v>102648000</v>
      </c>
      <c r="H12809" t="n">
        <v>5.85</v>
      </c>
      <c r="I12809" t="n">
        <v>5</v>
      </c>
      <c r="J12809" t="n">
        <v>4.32</v>
      </c>
      <c r="K12809" t="n">
        <v>-186850880</v>
      </c>
      <c r="L12809" t="n">
        <v>205197741</v>
      </c>
      <c r="M12809" t="n">
        <v>205349648</v>
      </c>
      <c r="N12809" t="n">
        <v>-189770604</v>
      </c>
      <c r="O12809">
        <f>D12808</f>
      </c>
      <c r="P12809">
        <f>(E12809-F12809+G12809)/O12809*100</f>
      </c>
      <c r="Q12809">
        <f>H12808</f>
      </c>
      <c r="R12809">
        <f>I12808</f>
      </c>
      <c r="S12809">
        <f>H12809-H12808</f>
      </c>
      <c r="T12809">
        <f>I12809-I12808</f>
      </c>
      <c r="U12809">
        <f>(L12809-K12809)/(2*D12809*0.01)</f>
      </c>
      <c r="V12809">
        <f>(L12809+K12809)/(D12809*0.0001)</f>
      </c>
    </row>
    <row r="12810">
      <c r="A12810" t="n">
        <v>2023</v>
      </c>
      <c r="B12810" t="inlineStr">
        <is>
          <t>00397252</t>
        </is>
      </c>
      <c r="C12810" t="inlineStr">
        <is>
          <t>조이시티</t>
        </is>
      </c>
      <c r="D12810" t="n">
        <v>4971148000</v>
      </c>
      <c r="E12810" t="n">
        <v>452685000</v>
      </c>
      <c r="F12810" t="n">
        <v>420862000</v>
      </c>
      <c r="G12810" t="n">
        <v>238347000</v>
      </c>
      <c r="H12810" t="n">
        <v>4.94</v>
      </c>
      <c r="I12810" t="n">
        <v>5</v>
      </c>
      <c r="J12810" t="n">
        <v>4.54</v>
      </c>
      <c r="K12810" t="n">
        <v>-214851240</v>
      </c>
      <c r="L12810" t="n">
        <v>236469917</v>
      </c>
      <c r="M12810" t="n">
        <v>235278040</v>
      </c>
      <c r="N12810" t="n">
        <v>-216709805</v>
      </c>
      <c r="O12810">
        <f>D12809</f>
      </c>
      <c r="P12810">
        <f>(E12810-F12810+G12810)/O12810*100</f>
      </c>
      <c r="Q12810">
        <f>H12809</f>
      </c>
      <c r="R12810">
        <f>I12809</f>
      </c>
      <c r="S12810">
        <f>H12810-H12809</f>
      </c>
      <c r="T12810">
        <f>I12810-I12809</f>
      </c>
      <c r="U12810">
        <f>(L12810-K12810)/(2*D12810*0.01)</f>
      </c>
      <c r="V12810">
        <f>(L12810+K12810)/(D12810*0.0001)</f>
      </c>
    </row>
    <row r="12811">
      <c r="A12811" t="n">
        <v>2024</v>
      </c>
      <c r="B12811" t="inlineStr">
        <is>
          <t>00397252</t>
        </is>
      </c>
      <c r="C12811" t="inlineStr">
        <is>
          <t>조이시티</t>
        </is>
      </c>
      <c r="D12811" t="n">
        <v>5358410000</v>
      </c>
      <c r="E12811" t="n">
        <v>442546000</v>
      </c>
      <c r="F12811" t="n">
        <v>448522000</v>
      </c>
      <c r="G12811" t="n">
        <v>221657000</v>
      </c>
      <c r="H12811" t="n">
        <v>4.43</v>
      </c>
      <c r="I12811" t="n">
        <v>5</v>
      </c>
      <c r="J12811" t="n">
        <v>4.97</v>
      </c>
      <c r="O12811">
        <f>D12810</f>
      </c>
      <c r="P12811">
        <f>(E12811-F12811+G12811)/O12811*100</f>
      </c>
      <c r="Q12811">
        <f>H12810</f>
      </c>
      <c r="R12811">
        <f>I12810</f>
      </c>
      <c r="S12811">
        <f>H12811-H12810</f>
      </c>
      <c r="T12811">
        <f>I12811-I12810</f>
      </c>
    </row>
    <row r="12812">
      <c r="A12812" t="n">
        <v>2025</v>
      </c>
      <c r="B12812" t="inlineStr">
        <is>
          <t>00397252</t>
        </is>
      </c>
      <c r="C12812" t="inlineStr">
        <is>
          <t>조이시티</t>
        </is>
      </c>
      <c r="D12812" t="n">
        <v>5389596000</v>
      </c>
      <c r="E12812" t="n">
        <v>427704000</v>
      </c>
      <c r="F12812" t="n">
        <v>423761000</v>
      </c>
      <c r="G12812" t="n">
        <v>207851000</v>
      </c>
      <c r="H12812" t="n">
        <v>4.7</v>
      </c>
      <c r="I12812" t="n">
        <v>5</v>
      </c>
      <c r="J12812" t="n">
        <v>5.35</v>
      </c>
      <c r="K12812" t="n">
        <v>-264265000</v>
      </c>
      <c r="L12812" t="n">
        <v>290590000</v>
      </c>
      <c r="M12812" t="n">
        <v>285615000</v>
      </c>
      <c r="N12812" t="n">
        <v>-254545000</v>
      </c>
      <c r="O12812">
        <f>D12811</f>
      </c>
      <c r="P12812">
        <f>(E12812-F12812+G12812)/O12812*100</f>
      </c>
      <c r="Q12812">
        <f>H12811</f>
      </c>
      <c r="R12812">
        <f>I12811</f>
      </c>
      <c r="S12812">
        <f>H12812-H12811</f>
      </c>
      <c r="T12812">
        <f>I12812-I12811</f>
      </c>
      <c r="U12812">
        <f>(L12812-K12812)/(2*D12812*0.01)</f>
      </c>
      <c r="V12812">
        <f>(L12812+K12812)/(D12812*0.0001)</f>
      </c>
    </row>
    <row r="12813">
      <c r="A12813" t="n">
        <v>2014</v>
      </c>
      <c r="B12813" t="inlineStr">
        <is>
          <t>00397289</t>
        </is>
      </c>
      <c r="C12813" t="inlineStr">
        <is>
          <t>오텍</t>
        </is>
      </c>
      <c r="D12813" t="n">
        <v>22819878000</v>
      </c>
      <c r="E12813" t="n">
        <v>3014843000</v>
      </c>
      <c r="F12813" t="n">
        <v>1034923000</v>
      </c>
      <c r="G12813" t="n">
        <v>707092000</v>
      </c>
      <c r="H12813" t="n">
        <v>3.03</v>
      </c>
      <c r="I12813" t="n">
        <v>4</v>
      </c>
      <c r="K12813" t="n">
        <v>-1281185000</v>
      </c>
      <c r="L12813" t="n">
        <v>1429152000</v>
      </c>
      <c r="M12813" t="n">
        <v>1413615000</v>
      </c>
      <c r="N12813" t="n">
        <v>-1292153000</v>
      </c>
      <c r="U12813">
        <f>(L12813-K12813)/(2*D12813*0.01)</f>
      </c>
      <c r="V12813">
        <f>(L12813+K12813)/(D12813*0.0001)</f>
      </c>
    </row>
    <row r="12814">
      <c r="A12814" t="n">
        <v>2015</v>
      </c>
      <c r="B12814" t="inlineStr">
        <is>
          <t>00397289</t>
        </is>
      </c>
      <c r="C12814" t="inlineStr">
        <is>
          <t>오텍</t>
        </is>
      </c>
      <c r="D12814" t="n">
        <v>25326822000</v>
      </c>
      <c r="E12814" t="n">
        <v>3174752000</v>
      </c>
      <c r="F12814" t="n">
        <v>2113653000</v>
      </c>
      <c r="G12814" t="n">
        <v>614408000</v>
      </c>
      <c r="H12814" t="n">
        <v>2.745</v>
      </c>
      <c r="I12814" t="n">
        <v>3.935</v>
      </c>
      <c r="K12814" t="n">
        <v>-1633146000</v>
      </c>
      <c r="L12814" t="n">
        <v>1834029000</v>
      </c>
      <c r="M12814" t="n">
        <v>1810075000</v>
      </c>
      <c r="N12814" t="n">
        <v>-1643704000</v>
      </c>
      <c r="O12814">
        <f>D12813</f>
      </c>
      <c r="P12814">
        <f>(E12814-F12814+G12814)/O12814*100</f>
      </c>
      <c r="Q12814">
        <f>H12813</f>
      </c>
      <c r="R12814">
        <f>I12813</f>
      </c>
      <c r="S12814">
        <f>H12814-H12813</f>
      </c>
      <c r="T12814">
        <f>I12814-I12813</f>
      </c>
      <c r="U12814">
        <f>(L12814-K12814)/(2*D12814*0.01)</f>
      </c>
      <c r="V12814">
        <f>(L12814+K12814)/(D12814*0.0001)</f>
      </c>
    </row>
    <row r="12815">
      <c r="A12815" t="n">
        <v>2016</v>
      </c>
      <c r="B12815" t="inlineStr">
        <is>
          <t>00397289</t>
        </is>
      </c>
      <c r="C12815" t="inlineStr">
        <is>
          <t>오텍</t>
        </is>
      </c>
      <c r="D12815" t="n">
        <v>30926525000</v>
      </c>
      <c r="E12815" t="n">
        <v>4587118000</v>
      </c>
      <c r="F12815" t="n">
        <v>1359279000</v>
      </c>
      <c r="G12815" t="n">
        <v>606766000</v>
      </c>
      <c r="H12815" t="n">
        <v>2.725</v>
      </c>
      <c r="I12815" t="n">
        <v>3.85</v>
      </c>
      <c r="K12815" t="n">
        <v>-1651437000</v>
      </c>
      <c r="L12815" t="n">
        <v>1843533000</v>
      </c>
      <c r="M12815" t="n">
        <v>1825192000</v>
      </c>
      <c r="N12815" t="n">
        <v>-1666967000</v>
      </c>
      <c r="O12815">
        <f>D12814</f>
      </c>
      <c r="P12815">
        <f>(E12815-F12815+G12815)/O12815*100</f>
      </c>
      <c r="Q12815">
        <f>H12814</f>
      </c>
      <c r="R12815">
        <f>I12814</f>
      </c>
      <c r="S12815">
        <f>H12815-H12814</f>
      </c>
      <c r="T12815">
        <f>I12815-I12814</f>
      </c>
      <c r="U12815">
        <f>(L12815-K12815)/(2*D12815*0.01)</f>
      </c>
      <c r="V12815">
        <f>(L12815+K12815)/(D12815*0.0001)</f>
      </c>
    </row>
    <row r="12816">
      <c r="A12816" t="n">
        <v>2017</v>
      </c>
      <c r="B12816" t="inlineStr">
        <is>
          <t>00397289</t>
        </is>
      </c>
      <c r="C12816" t="inlineStr">
        <is>
          <t>오텍</t>
        </is>
      </c>
      <c r="D12816" t="n">
        <v>33464267000</v>
      </c>
      <c r="E12816" t="n">
        <v>2859731000</v>
      </c>
      <c r="F12816" t="n">
        <v>1385142000</v>
      </c>
      <c r="G12816" t="n">
        <v>695936000</v>
      </c>
      <c r="H12816" t="n">
        <v>3.155</v>
      </c>
      <c r="I12816" t="n">
        <v>3.625</v>
      </c>
      <c r="K12816" t="n">
        <v>-1875439000</v>
      </c>
      <c r="L12816" t="n">
        <v>2089963000</v>
      </c>
      <c r="M12816" t="n">
        <v>2084289000</v>
      </c>
      <c r="N12816" t="n">
        <v>-1905584000</v>
      </c>
      <c r="O12816">
        <f>D12815</f>
      </c>
      <c r="P12816">
        <f>(E12816-F12816+G12816)/O12816*100</f>
      </c>
      <c r="Q12816">
        <f>H12815</f>
      </c>
      <c r="R12816">
        <f>I12815</f>
      </c>
      <c r="S12816">
        <f>H12816-H12815</f>
      </c>
      <c r="T12816">
        <f>I12816-I12815</f>
      </c>
      <c r="U12816">
        <f>(L12816-K12816)/(2*D12816*0.01)</f>
      </c>
      <c r="V12816">
        <f>(L12816+K12816)/(D12816*0.0001)</f>
      </c>
    </row>
    <row r="12817">
      <c r="A12817" t="n">
        <v>2018</v>
      </c>
      <c r="B12817" t="inlineStr">
        <is>
          <t>00397289</t>
        </is>
      </c>
      <c r="C12817" t="inlineStr">
        <is>
          <t>오텍</t>
        </is>
      </c>
      <c r="D12817" t="n">
        <v>38959739000</v>
      </c>
      <c r="E12817" t="n">
        <v>4847972000</v>
      </c>
      <c r="F12817" t="n">
        <v>2191390000</v>
      </c>
      <c r="G12817" t="n">
        <v>859364000</v>
      </c>
      <c r="H12817" t="n">
        <v>2.62</v>
      </c>
      <c r="I12817" t="n">
        <v>3.495</v>
      </c>
      <c r="K12817" t="n">
        <v>-1847489000</v>
      </c>
      <c r="L12817" t="n">
        <v>2057182000</v>
      </c>
      <c r="M12817" t="n">
        <v>2047945000</v>
      </c>
      <c r="N12817" t="n">
        <v>-1874537000</v>
      </c>
      <c r="O12817">
        <f>D12816</f>
      </c>
      <c r="P12817">
        <f>(E12817-F12817+G12817)/O12817*100</f>
      </c>
      <c r="Q12817">
        <f>H12816</f>
      </c>
      <c r="R12817">
        <f>I12816</f>
      </c>
      <c r="S12817">
        <f>H12817-H12816</f>
      </c>
      <c r="T12817">
        <f>I12817-I12816</f>
      </c>
      <c r="U12817">
        <f>(L12817-K12817)/(2*D12817*0.01)</f>
      </c>
      <c r="V12817">
        <f>(L12817+K12817)/(D12817*0.0001)</f>
      </c>
    </row>
    <row r="12818">
      <c r="A12818" t="n">
        <v>2019</v>
      </c>
      <c r="B12818" t="inlineStr">
        <is>
          <t>00397289</t>
        </is>
      </c>
      <c r="C12818" t="inlineStr">
        <is>
          <t>오텍</t>
        </is>
      </c>
      <c r="D12818" t="n">
        <v>41819188000</v>
      </c>
      <c r="E12818" t="n">
        <v>4570490000</v>
      </c>
      <c r="F12818" t="n">
        <v>2636569000</v>
      </c>
      <c r="G12818" t="n">
        <v>786912000</v>
      </c>
      <c r="H12818" t="n">
        <v>2.34</v>
      </c>
      <c r="I12818" t="n">
        <v>3.24</v>
      </c>
      <c r="K12818" t="n">
        <v>-501082000</v>
      </c>
      <c r="L12818" t="n">
        <v>556515000</v>
      </c>
      <c r="M12818" t="n">
        <v>2271884000</v>
      </c>
      <c r="N12818" t="n">
        <v>-2065846000</v>
      </c>
      <c r="O12818">
        <f>D12817</f>
      </c>
      <c r="P12818">
        <f>(E12818-F12818+G12818)/O12818*100</f>
      </c>
      <c r="Q12818">
        <f>H12817</f>
      </c>
      <c r="R12818">
        <f>I12817</f>
      </c>
      <c r="S12818">
        <f>H12818-H12817</f>
      </c>
      <c r="T12818">
        <f>I12818-I12817</f>
      </c>
      <c r="U12818">
        <f>(L12818-K12818)/(2*D12818*0.01)</f>
      </c>
      <c r="V12818">
        <f>(L12818+K12818)/(D12818*0.0001)</f>
      </c>
    </row>
    <row r="12819">
      <c r="A12819" t="n">
        <v>2020</v>
      </c>
      <c r="B12819" t="inlineStr">
        <is>
          <t>00397289</t>
        </is>
      </c>
      <c r="C12819" t="inlineStr">
        <is>
          <t>오텍</t>
        </is>
      </c>
      <c r="D12819" t="n">
        <v>44409160000</v>
      </c>
      <c r="E12819" t="n">
        <v>4600895000</v>
      </c>
      <c r="F12819" t="n">
        <v>1576353000</v>
      </c>
      <c r="G12819" t="n">
        <v>705250000</v>
      </c>
      <c r="H12819" t="n">
        <v>2.555</v>
      </c>
      <c r="I12819" t="n">
        <v>3.14</v>
      </c>
      <c r="K12819" t="n">
        <v>-2157033000</v>
      </c>
      <c r="L12819" t="n">
        <v>2406098000</v>
      </c>
      <c r="M12819" t="n">
        <v>2395613000</v>
      </c>
      <c r="N12819" t="n">
        <v>-2189154000</v>
      </c>
      <c r="O12819">
        <f>D12818</f>
      </c>
      <c r="P12819">
        <f>(E12819-F12819+G12819)/O12819*100</f>
      </c>
      <c r="Q12819">
        <f>H12818</f>
      </c>
      <c r="R12819">
        <f>I12818</f>
      </c>
      <c r="S12819">
        <f>H12819-H12818</f>
      </c>
      <c r="T12819">
        <f>I12819-I12818</f>
      </c>
      <c r="U12819">
        <f>(L12819-K12819)/(2*D12819*0.01)</f>
      </c>
      <c r="V12819">
        <f>(L12819+K12819)/(D12819*0.0001)</f>
      </c>
    </row>
    <row r="12820">
      <c r="A12820" t="n">
        <v>2021</v>
      </c>
      <c r="B12820" t="inlineStr">
        <is>
          <t>00397289</t>
        </is>
      </c>
      <c r="C12820" t="inlineStr">
        <is>
          <t>오텍</t>
        </is>
      </c>
      <c r="D12820" t="n">
        <v>45805200000</v>
      </c>
      <c r="E12820" t="n">
        <v>4299698000</v>
      </c>
      <c r="F12820" t="n">
        <v>4614338000</v>
      </c>
      <c r="G12820" t="n">
        <v>827122000</v>
      </c>
      <c r="H12820" t="n">
        <v>3.115</v>
      </c>
      <c r="I12820" t="n">
        <v>3.12</v>
      </c>
      <c r="K12820" t="n">
        <v>-1894799000</v>
      </c>
      <c r="L12820" t="n">
        <v>2103390000</v>
      </c>
      <c r="M12820" t="n">
        <v>2107831000</v>
      </c>
      <c r="N12820" t="n">
        <v>-1934336000</v>
      </c>
      <c r="O12820">
        <f>D12819</f>
      </c>
      <c r="P12820">
        <f>(E12820-F12820+G12820)/O12820*100</f>
      </c>
      <c r="Q12820">
        <f>H12819</f>
      </c>
      <c r="R12820">
        <f>I12819</f>
      </c>
      <c r="S12820">
        <f>H12820-H12819</f>
      </c>
      <c r="T12820">
        <f>I12820-I12819</f>
      </c>
      <c r="U12820">
        <f>(L12820-K12820)/(2*D12820*0.01)</f>
      </c>
      <c r="V12820">
        <f>(L12820+K12820)/(D12820*0.0001)</f>
      </c>
    </row>
    <row r="12821">
      <c r="A12821" t="n">
        <v>2022</v>
      </c>
      <c r="B12821" t="inlineStr">
        <is>
          <t>00397289</t>
        </is>
      </c>
      <c r="C12821" t="inlineStr">
        <is>
          <t>오텍</t>
        </is>
      </c>
      <c r="D12821" t="n">
        <v>44298397000</v>
      </c>
      <c r="E12821" t="n">
        <v>4804876000</v>
      </c>
      <c r="F12821" t="n">
        <v>4084529000</v>
      </c>
      <c r="G12821" t="n">
        <v>972536000</v>
      </c>
      <c r="H12821" t="n">
        <v>5.565</v>
      </c>
      <c r="I12821" t="n">
        <v>2.99</v>
      </c>
      <c r="J12821" t="n">
        <v>7.1</v>
      </c>
      <c r="K12821" t="n">
        <v>-1410743000</v>
      </c>
      <c r="L12821" t="n">
        <v>1548689000</v>
      </c>
      <c r="M12821" t="n">
        <v>1592318000</v>
      </c>
      <c r="N12821" t="n">
        <v>-1474414000</v>
      </c>
      <c r="O12821">
        <f>D12820</f>
      </c>
      <c r="P12821">
        <f>(E12821-F12821+G12821)/O12821*100</f>
      </c>
      <c r="Q12821">
        <f>H12820</f>
      </c>
      <c r="R12821">
        <f>I12820</f>
      </c>
      <c r="S12821">
        <f>H12821-H12820</f>
      </c>
      <c r="T12821">
        <f>I12821-I12820</f>
      </c>
      <c r="U12821">
        <f>(L12821-K12821)/(2*D12821*0.01)</f>
      </c>
      <c r="V12821">
        <f>(L12821+K12821)/(D12821*0.0001)</f>
      </c>
    </row>
    <row r="12822">
      <c r="A12822" t="n">
        <v>2023</v>
      </c>
      <c r="B12822" t="inlineStr">
        <is>
          <t>00397289</t>
        </is>
      </c>
      <c r="C12822" t="inlineStr">
        <is>
          <t>오텍</t>
        </is>
      </c>
      <c r="D12822" t="n">
        <v>47027450000</v>
      </c>
      <c r="E12822" t="n">
        <v>3734584000</v>
      </c>
      <c r="F12822" t="n">
        <v>5086700000</v>
      </c>
      <c r="G12822" t="n">
        <v>1601893000</v>
      </c>
      <c r="H12822" t="n">
        <v>3.94</v>
      </c>
      <c r="I12822" t="n">
        <v>2.71</v>
      </c>
      <c r="J12822" t="n">
        <v>6.67</v>
      </c>
      <c r="K12822" t="n">
        <v>-1277668000</v>
      </c>
      <c r="L12822" t="n">
        <v>1395262000</v>
      </c>
      <c r="M12822" t="n">
        <v>1418102000</v>
      </c>
      <c r="N12822" t="n">
        <v>-1321454000</v>
      </c>
      <c r="O12822">
        <f>D12821</f>
      </c>
      <c r="P12822">
        <f>(E12822-F12822+G12822)/O12822*100</f>
      </c>
      <c r="Q12822">
        <f>H12821</f>
      </c>
      <c r="R12822">
        <f>I12821</f>
      </c>
      <c r="S12822">
        <f>H12822-H12821</f>
      </c>
      <c r="T12822">
        <f>I12822-I12821</f>
      </c>
      <c r="U12822">
        <f>(L12822-K12822)/(2*D12822*0.01)</f>
      </c>
      <c r="V12822">
        <f>(L12822+K12822)/(D12822*0.0001)</f>
      </c>
    </row>
    <row r="12823">
      <c r="A12823" t="n">
        <v>2024</v>
      </c>
      <c r="B12823" t="inlineStr">
        <is>
          <t>00397289</t>
        </is>
      </c>
      <c r="C12823" t="inlineStr">
        <is>
          <t>오텍</t>
        </is>
      </c>
      <c r="D12823" t="n">
        <v>48684350000</v>
      </c>
      <c r="E12823" t="n">
        <v>4437556000</v>
      </c>
      <c r="F12823" t="n">
        <v>5708639000</v>
      </c>
      <c r="G12823" t="n">
        <v>1279591000</v>
      </c>
      <c r="H12823" t="n">
        <v>3.98</v>
      </c>
      <c r="I12823" t="n">
        <v>2.43</v>
      </c>
      <c r="J12823" t="n">
        <v>5.935</v>
      </c>
      <c r="K12823" t="n">
        <v>-1237480000</v>
      </c>
      <c r="L12823" t="n">
        <v>1356977000</v>
      </c>
      <c r="M12823" t="n">
        <v>1368790000</v>
      </c>
      <c r="N12823" t="n">
        <v>-1275615000</v>
      </c>
      <c r="O12823">
        <f>D12822</f>
      </c>
      <c r="P12823">
        <f>(E12823-F12823+G12823)/O12823*100</f>
      </c>
      <c r="Q12823">
        <f>H12822</f>
      </c>
      <c r="R12823">
        <f>I12822</f>
      </c>
      <c r="S12823">
        <f>H12823-H12822</f>
      </c>
      <c r="T12823">
        <f>I12823-I12822</f>
      </c>
      <c r="U12823">
        <f>(L12823-K12823)/(2*D12823*0.01)</f>
      </c>
      <c r="V12823">
        <f>(L12823+K12823)/(D12823*0.0001)</f>
      </c>
    </row>
    <row r="12824">
      <c r="A12824" t="n">
        <v>2025</v>
      </c>
      <c r="B12824" t="inlineStr">
        <is>
          <t>00397289</t>
        </is>
      </c>
      <c r="C12824" t="inlineStr">
        <is>
          <t>오텍</t>
        </is>
      </c>
      <c r="D12824" t="n">
        <v>43695639000</v>
      </c>
      <c r="E12824" t="n">
        <v>4253971000</v>
      </c>
      <c r="F12824" t="n">
        <v>9336415000</v>
      </c>
      <c r="G12824" t="n">
        <v>1109844000</v>
      </c>
      <c r="H12824" t="n">
        <v>4.315</v>
      </c>
      <c r="I12824" t="n">
        <v>2.28</v>
      </c>
      <c r="J12824" t="n">
        <v>6.195</v>
      </c>
      <c r="K12824" t="n">
        <v>-1079250000</v>
      </c>
      <c r="L12824" t="n">
        <v>1182065000</v>
      </c>
      <c r="M12824" t="n">
        <v>1200899000</v>
      </c>
      <c r="N12824" t="n">
        <v>-1115606000</v>
      </c>
      <c r="O12824">
        <f>D12823</f>
      </c>
      <c r="P12824">
        <f>(E12824-F12824+G12824)/O12824*100</f>
      </c>
      <c r="Q12824">
        <f>H12823</f>
      </c>
      <c r="R12824">
        <f>I12823</f>
      </c>
      <c r="S12824">
        <f>H12824-H12823</f>
      </c>
      <c r="T12824">
        <f>I12824-I12823</f>
      </c>
      <c r="U12824">
        <f>(L12824-K12824)/(2*D12824*0.01)</f>
      </c>
      <c r="V12824">
        <f>(L12824+K12824)/(D12824*0.0001)</f>
      </c>
    </row>
    <row r="12825">
      <c r="A12825" t="n">
        <v>2014</v>
      </c>
      <c r="B12825" t="inlineStr">
        <is>
          <t>00398668</t>
        </is>
      </c>
      <c r="C12825" t="inlineStr">
        <is>
          <t>휴비츠</t>
        </is>
      </c>
      <c r="D12825" t="n">
        <v>6376871000</v>
      </c>
      <c r="E12825" t="n">
        <v>807410000</v>
      </c>
      <c r="F12825" t="n">
        <v>832411000</v>
      </c>
      <c r="G12825" t="n">
        <v>203983000</v>
      </c>
      <c r="H12825" t="n">
        <v>2.99</v>
      </c>
      <c r="I12825" t="n">
        <v>4</v>
      </c>
      <c r="K12825" t="n">
        <v>-326440000</v>
      </c>
      <c r="L12825" t="n">
        <v>379446000</v>
      </c>
      <c r="M12825" t="n">
        <v>371585000</v>
      </c>
      <c r="N12825" t="n">
        <v>-326715000</v>
      </c>
      <c r="U12825">
        <f>(L12825-K12825)/(2*D12825*0.01)</f>
      </c>
      <c r="V12825">
        <f>(L12825+K12825)/(D12825*0.0001)</f>
      </c>
    </row>
    <row r="12826">
      <c r="A12826" t="n">
        <v>2015</v>
      </c>
      <c r="B12826" t="inlineStr">
        <is>
          <t>00398668</t>
        </is>
      </c>
      <c r="C12826" t="inlineStr">
        <is>
          <t>휴비츠</t>
        </is>
      </c>
      <c r="D12826" t="n">
        <v>7646786000</v>
      </c>
      <c r="E12826" t="n">
        <v>724740000</v>
      </c>
      <c r="F12826" t="n">
        <v>1007409000</v>
      </c>
      <c r="G12826" t="n">
        <v>185383000</v>
      </c>
      <c r="H12826" t="n">
        <v>2.62</v>
      </c>
      <c r="I12826" t="n">
        <v>3.99</v>
      </c>
      <c r="K12826" t="n">
        <v>-383247000</v>
      </c>
      <c r="L12826" t="n">
        <v>444214000</v>
      </c>
      <c r="M12826" t="n">
        <v>440626000</v>
      </c>
      <c r="N12826" t="n">
        <v>-387293000</v>
      </c>
      <c r="O12826">
        <f>D12825</f>
      </c>
      <c r="P12826">
        <f>(E12826-F12826+G12826)/O12826*100</f>
      </c>
      <c r="Q12826">
        <f>H12825</f>
      </c>
      <c r="R12826">
        <f>I12825</f>
      </c>
      <c r="S12826">
        <f>H12826-H12825</f>
      </c>
      <c r="T12826">
        <f>I12826-I12825</f>
      </c>
      <c r="U12826">
        <f>(L12826-K12826)/(2*D12826*0.01)</f>
      </c>
      <c r="V12826">
        <f>(L12826+K12826)/(D12826*0.0001)</f>
      </c>
    </row>
    <row r="12827">
      <c r="A12827" t="n">
        <v>2016</v>
      </c>
      <c r="B12827" t="inlineStr">
        <is>
          <t>00398668</t>
        </is>
      </c>
      <c r="C12827" t="inlineStr">
        <is>
          <t>휴비츠</t>
        </is>
      </c>
      <c r="D12827" t="n">
        <v>8912511000</v>
      </c>
      <c r="E12827" t="n">
        <v>811973000</v>
      </c>
      <c r="F12827" t="n">
        <v>593515000</v>
      </c>
      <c r="G12827" t="n">
        <v>195583000</v>
      </c>
      <c r="H12827" t="n">
        <v>2.5</v>
      </c>
      <c r="I12827" t="n">
        <v>4.06</v>
      </c>
      <c r="K12827" t="n">
        <v>-89125110</v>
      </c>
      <c r="L12827" t="n">
        <v>89125110</v>
      </c>
      <c r="M12827" t="n">
        <v>394476000</v>
      </c>
      <c r="N12827" t="n">
        <v>-355149000</v>
      </c>
      <c r="O12827">
        <f>D12826</f>
      </c>
      <c r="P12827">
        <f>(E12827-F12827+G12827)/O12827*100</f>
      </c>
      <c r="Q12827">
        <f>H12826</f>
      </c>
      <c r="R12827">
        <f>I12826</f>
      </c>
      <c r="S12827">
        <f>H12827-H12826</f>
      </c>
      <c r="T12827">
        <f>I12827-I12826</f>
      </c>
      <c r="U12827">
        <f>(L12827-K12827)/(2*D12827*0.01)</f>
      </c>
    </row>
    <row r="12828">
      <c r="A12828" t="n">
        <v>2017</v>
      </c>
      <c r="B12828" t="inlineStr">
        <is>
          <t>00398668</t>
        </is>
      </c>
      <c r="C12828" t="inlineStr">
        <is>
          <t>휴비츠</t>
        </is>
      </c>
      <c r="D12828" t="n">
        <v>9686318000</v>
      </c>
      <c r="E12828" t="n">
        <v>866838000</v>
      </c>
      <c r="F12828" t="n">
        <v>304789000</v>
      </c>
      <c r="G12828" t="n">
        <v>226864000</v>
      </c>
      <c r="H12828" t="n">
        <v>3.06</v>
      </c>
      <c r="I12828" t="n">
        <v>4.07</v>
      </c>
      <c r="K12828" t="n">
        <v>-362605000</v>
      </c>
      <c r="L12828" t="n">
        <v>408044000</v>
      </c>
      <c r="M12828" t="n">
        <v>415309000</v>
      </c>
      <c r="N12828" t="n">
        <v>-375235000</v>
      </c>
      <c r="O12828">
        <f>D12827</f>
      </c>
      <c r="P12828">
        <f>(E12828-F12828+G12828)/O12828*100</f>
      </c>
      <c r="Q12828">
        <f>H12827</f>
      </c>
      <c r="R12828">
        <f>I12827</f>
      </c>
      <c r="S12828">
        <f>H12828-H12827</f>
      </c>
      <c r="T12828">
        <f>I12828-I12827</f>
      </c>
      <c r="U12828">
        <f>(L12828-K12828)/(2*D12828*0.01)</f>
      </c>
      <c r="V12828">
        <f>(L12828+K12828)/(D12828*0.0001)</f>
      </c>
    </row>
    <row r="12829">
      <c r="A12829" t="n">
        <v>2019</v>
      </c>
      <c r="B12829" t="inlineStr">
        <is>
          <t>00398668</t>
        </is>
      </c>
      <c r="C12829" t="inlineStr">
        <is>
          <t>휴비츠</t>
        </is>
      </c>
      <c r="D12829" t="n">
        <v>12331579000</v>
      </c>
      <c r="E12829" t="n">
        <v>972593000</v>
      </c>
      <c r="F12829" t="n">
        <v>281961000</v>
      </c>
      <c r="G12829" t="n">
        <v>279754000</v>
      </c>
      <c r="H12829" t="n">
        <v>2.3</v>
      </c>
      <c r="I12829" t="n">
        <v>3.11</v>
      </c>
      <c r="K12829" t="n">
        <v>-569024000</v>
      </c>
      <c r="L12829" t="n">
        <v>651812000</v>
      </c>
      <c r="M12829" t="n">
        <v>657967000</v>
      </c>
      <c r="N12829" t="n">
        <v>-584375000</v>
      </c>
      <c r="U12829">
        <f>(L12829-K12829)/(2*D12829*0.01)</f>
      </c>
      <c r="V12829">
        <f>(L12829+K12829)/(D12829*0.0001)</f>
      </c>
    </row>
    <row r="12830">
      <c r="A12830" t="n">
        <v>2020</v>
      </c>
      <c r="B12830" t="inlineStr">
        <is>
          <t>00398668</t>
        </is>
      </c>
      <c r="C12830" t="inlineStr">
        <is>
          <t>휴비츠</t>
        </is>
      </c>
      <c r="D12830" t="n">
        <v>13749776000</v>
      </c>
      <c r="E12830" t="n">
        <v>1083013000</v>
      </c>
      <c r="F12830" t="n">
        <v>304890000</v>
      </c>
      <c r="G12830" t="n">
        <v>277969000</v>
      </c>
      <c r="H12830" t="n">
        <v>2.32</v>
      </c>
      <c r="I12830" t="n">
        <v>3.37</v>
      </c>
      <c r="K12830" t="n">
        <v>-612112000</v>
      </c>
      <c r="L12830" t="n">
        <v>699757000</v>
      </c>
      <c r="M12830" t="n">
        <v>695539000</v>
      </c>
      <c r="N12830" t="n">
        <v>-620062000</v>
      </c>
      <c r="O12830">
        <f>D12829</f>
      </c>
      <c r="P12830">
        <f>(E12830-F12830+G12830)/O12830*100</f>
      </c>
      <c r="Q12830">
        <f>H12829</f>
      </c>
      <c r="R12830">
        <f>I12829</f>
      </c>
      <c r="S12830">
        <f>H12830-H12829</f>
      </c>
      <c r="T12830">
        <f>I12830-I12829</f>
      </c>
      <c r="U12830">
        <f>(L12830-K12830)/(2*D12830*0.01)</f>
      </c>
      <c r="V12830">
        <f>(L12830+K12830)/(D12830*0.0001)</f>
      </c>
    </row>
    <row r="12831">
      <c r="A12831" t="n">
        <v>2021</v>
      </c>
      <c r="B12831" t="inlineStr">
        <is>
          <t>00398668</t>
        </is>
      </c>
      <c r="C12831" t="inlineStr">
        <is>
          <t>휴비츠</t>
        </is>
      </c>
      <c r="D12831" t="n">
        <v>14372502000</v>
      </c>
      <c r="E12831" t="n">
        <v>1155713000</v>
      </c>
      <c r="F12831" t="n">
        <v>928502000</v>
      </c>
      <c r="G12831" t="n">
        <v>311121000</v>
      </c>
      <c r="H12831" t="n">
        <v>2.82</v>
      </c>
      <c r="I12831" t="n">
        <v>3.38</v>
      </c>
      <c r="K12831" t="n">
        <v>-688929000</v>
      </c>
      <c r="L12831" t="n">
        <v>778690000</v>
      </c>
      <c r="M12831" t="n">
        <v>782776000</v>
      </c>
      <c r="N12831" t="n">
        <v>-704925000</v>
      </c>
      <c r="O12831">
        <f>D12830</f>
      </c>
      <c r="P12831">
        <f>(E12831-F12831+G12831)/O12831*100</f>
      </c>
      <c r="Q12831">
        <f>H12830</f>
      </c>
      <c r="R12831">
        <f>I12830</f>
      </c>
      <c r="S12831">
        <f>H12831-H12830</f>
      </c>
      <c r="T12831">
        <f>I12831-I12830</f>
      </c>
      <c r="U12831">
        <f>(L12831-K12831)/(2*D12831*0.01)</f>
      </c>
      <c r="V12831">
        <f>(L12831+K12831)/(D12831*0.0001)</f>
      </c>
    </row>
    <row r="12832">
      <c r="A12832" t="n">
        <v>2022</v>
      </c>
      <c r="B12832" t="inlineStr">
        <is>
          <t>00398668</t>
        </is>
      </c>
      <c r="C12832" t="inlineStr">
        <is>
          <t>휴비츠</t>
        </is>
      </c>
      <c r="D12832" t="n">
        <v>15201709000</v>
      </c>
      <c r="E12832" t="n">
        <v>1120630000</v>
      </c>
      <c r="F12832" t="n">
        <v>360324000</v>
      </c>
      <c r="G12832" t="n">
        <v>324741000</v>
      </c>
      <c r="H12832" t="n">
        <v>5.28</v>
      </c>
      <c r="I12832" t="n">
        <v>3.89</v>
      </c>
      <c r="K12832" t="n">
        <v>-614014000</v>
      </c>
      <c r="L12832" t="n">
        <v>685953000</v>
      </c>
      <c r="M12832" t="n">
        <v>703616000</v>
      </c>
      <c r="N12832" t="n">
        <v>-639713000</v>
      </c>
      <c r="O12832">
        <f>D12831</f>
      </c>
      <c r="P12832">
        <f>(E12832-F12832+G12832)/O12832*100</f>
      </c>
      <c r="Q12832">
        <f>H12831</f>
      </c>
      <c r="R12832">
        <f>I12831</f>
      </c>
      <c r="S12832">
        <f>H12832-H12831</f>
      </c>
      <c r="T12832">
        <f>I12832-I12831</f>
      </c>
      <c r="U12832">
        <f>(L12832-K12832)/(2*D12832*0.01)</f>
      </c>
      <c r="V12832">
        <f>(L12832+K12832)/(D12832*0.0001)</f>
      </c>
    </row>
    <row r="12833">
      <c r="A12833" t="n">
        <v>2023</v>
      </c>
      <c r="B12833" t="inlineStr">
        <is>
          <t>00398668</t>
        </is>
      </c>
      <c r="C12833" t="inlineStr">
        <is>
          <t>휴비츠</t>
        </is>
      </c>
      <c r="D12833" t="n">
        <v>19932081000</v>
      </c>
      <c r="E12833" t="n">
        <v>1310580000</v>
      </c>
      <c r="F12833" t="n">
        <v>666408000</v>
      </c>
      <c r="G12833" t="n">
        <v>624786000</v>
      </c>
      <c r="H12833" t="n">
        <v>4.42</v>
      </c>
      <c r="I12833" t="n">
        <v>5.27</v>
      </c>
      <c r="K12833" t="n">
        <v>-1113066000</v>
      </c>
      <c r="L12833" t="n">
        <v>1258085000</v>
      </c>
      <c r="M12833" t="n">
        <v>1265286000</v>
      </c>
      <c r="N12833" t="n">
        <v>-1139225000</v>
      </c>
      <c r="O12833">
        <f>D12832</f>
      </c>
      <c r="P12833">
        <f>(E12833-F12833+G12833)/O12833*100</f>
      </c>
      <c r="Q12833">
        <f>H12832</f>
      </c>
      <c r="R12833">
        <f>I12832</f>
      </c>
      <c r="S12833">
        <f>H12833-H12832</f>
      </c>
      <c r="T12833">
        <f>I12833-I12832</f>
      </c>
      <c r="U12833">
        <f>(L12833-K12833)/(2*D12833*0.01)</f>
      </c>
      <c r="V12833">
        <f>(L12833+K12833)/(D12833*0.0001)</f>
      </c>
    </row>
    <row r="12834">
      <c r="A12834" t="n">
        <v>2024</v>
      </c>
      <c r="B12834" t="inlineStr">
        <is>
          <t>00398668</t>
        </is>
      </c>
      <c r="C12834" t="inlineStr">
        <is>
          <t>휴비츠</t>
        </is>
      </c>
      <c r="D12834" t="n">
        <v>25183604000</v>
      </c>
      <c r="E12834" t="n">
        <v>1882544000</v>
      </c>
      <c r="F12834" t="n">
        <v>1392812000</v>
      </c>
      <c r="G12834" t="n">
        <v>824907000</v>
      </c>
      <c r="H12834" t="n">
        <v>3.88</v>
      </c>
      <c r="I12834" t="n">
        <v>5.25</v>
      </c>
      <c r="J12834" t="n">
        <v>25.2</v>
      </c>
      <c r="K12834" t="n">
        <v>-1315903000</v>
      </c>
      <c r="L12834" t="n">
        <v>1486640000</v>
      </c>
      <c r="M12834" t="n">
        <v>1486958000</v>
      </c>
      <c r="N12834" t="n">
        <v>-1340314000</v>
      </c>
      <c r="O12834">
        <f>D12833</f>
      </c>
      <c r="P12834">
        <f>(E12834-F12834+G12834)/O12834*100</f>
      </c>
      <c r="Q12834">
        <f>H12833</f>
      </c>
      <c r="R12834">
        <f>I12833</f>
      </c>
      <c r="S12834">
        <f>H12834-H12833</f>
      </c>
      <c r="T12834">
        <f>I12834-I12833</f>
      </c>
      <c r="U12834">
        <f>(L12834-K12834)/(2*D12834*0.01)</f>
      </c>
      <c r="V12834">
        <f>(L12834+K12834)/(D12834*0.0001)</f>
      </c>
    </row>
    <row r="12835">
      <c r="A12835" t="n">
        <v>2025</v>
      </c>
      <c r="B12835" t="inlineStr">
        <is>
          <t>00398668</t>
        </is>
      </c>
      <c r="C12835" t="inlineStr">
        <is>
          <t>휴비츠</t>
        </is>
      </c>
      <c r="D12835" t="n">
        <v>27504863000</v>
      </c>
      <c r="E12835" t="n">
        <v>2165727000</v>
      </c>
      <c r="F12835" t="n">
        <v>965914000</v>
      </c>
      <c r="G12835" t="n">
        <v>908736000</v>
      </c>
      <c r="H12835" t="n">
        <v>4.19</v>
      </c>
      <c r="I12835" t="n">
        <v>5.23</v>
      </c>
      <c r="J12835" t="n">
        <v>5.57</v>
      </c>
      <c r="K12835" t="n">
        <v>-1388474000</v>
      </c>
      <c r="L12835" t="n">
        <v>1563506000</v>
      </c>
      <c r="M12835" t="n">
        <v>1568892000</v>
      </c>
      <c r="N12835" t="n">
        <v>-1418315000</v>
      </c>
      <c r="O12835">
        <f>D12834</f>
      </c>
      <c r="P12835">
        <f>(E12835-F12835+G12835)/O12835*100</f>
      </c>
      <c r="Q12835">
        <f>H12834</f>
      </c>
      <c r="R12835">
        <f>I12834</f>
      </c>
      <c r="S12835">
        <f>H12835-H12834</f>
      </c>
      <c r="T12835">
        <f>I12835-I12834</f>
      </c>
      <c r="U12835">
        <f>(L12835-K12835)/(2*D12835*0.01)</f>
      </c>
      <c r="V12835">
        <f>(L12835+K12835)/(D12835*0.0001)</f>
      </c>
    </row>
    <row r="12836">
      <c r="A12836" t="n">
        <v>2014</v>
      </c>
      <c r="B12836" t="inlineStr">
        <is>
          <t>00398701</t>
        </is>
      </c>
      <c r="C12836" t="inlineStr">
        <is>
          <t>엘앤에프</t>
        </is>
      </c>
      <c r="D12836" t="n">
        <v>8371533748</v>
      </c>
      <c r="E12836" t="n">
        <v>1946056483</v>
      </c>
      <c r="F12836" t="n">
        <v>802543932</v>
      </c>
      <c r="G12836" t="n">
        <v>273016370</v>
      </c>
      <c r="H12836" t="n">
        <v>3.085</v>
      </c>
      <c r="J12836" t="n">
        <v>8.140000000000001</v>
      </c>
      <c r="K12836" t="n">
        <v>-577396859</v>
      </c>
      <c r="L12836" t="n">
        <v>688367654</v>
      </c>
      <c r="M12836" t="n">
        <v>705306843</v>
      </c>
      <c r="N12836" t="n">
        <v>-600171404</v>
      </c>
      <c r="U12836">
        <f>(L12836-K12836)/(2*D12836*0.01)</f>
      </c>
      <c r="V12836">
        <f>(L12836+K12836)/(D12836*0.0001)</f>
      </c>
    </row>
    <row r="12837">
      <c r="A12837" t="n">
        <v>2015</v>
      </c>
      <c r="B12837" t="inlineStr">
        <is>
          <t>00398701</t>
        </is>
      </c>
      <c r="C12837" t="inlineStr">
        <is>
          <t>엘앤에프</t>
        </is>
      </c>
      <c r="D12837" t="n">
        <v>8300813084</v>
      </c>
      <c r="E12837" t="n">
        <v>2062177399</v>
      </c>
      <c r="F12837" t="n">
        <v>1734591978</v>
      </c>
      <c r="G12837" t="n">
        <v>252810499</v>
      </c>
      <c r="H12837" t="n">
        <v>2.87</v>
      </c>
      <c r="K12837" t="n">
        <v>-643869229</v>
      </c>
      <c r="L12837" t="n">
        <v>768523547</v>
      </c>
      <c r="M12837" t="n">
        <v>785270663</v>
      </c>
      <c r="N12837" t="n">
        <v>-667678890</v>
      </c>
      <c r="O12837">
        <f>D12836</f>
      </c>
      <c r="P12837">
        <f>(E12837-F12837+G12837)/O12837*100</f>
      </c>
      <c r="Q12837">
        <f>H12836</f>
      </c>
      <c r="S12837">
        <f>H12837-H12836</f>
      </c>
      <c r="U12837">
        <f>(L12837-K12837)/(2*D12837*0.01)</f>
      </c>
      <c r="V12837">
        <f>(L12837+K12837)/(D12837*0.0001)</f>
      </c>
    </row>
    <row r="12838">
      <c r="A12838" t="n">
        <v>2016</v>
      </c>
      <c r="B12838" t="inlineStr">
        <is>
          <t>00398701</t>
        </is>
      </c>
      <c r="C12838" t="inlineStr">
        <is>
          <t>엘앤에프</t>
        </is>
      </c>
      <c r="D12838" t="n">
        <v>9618342250</v>
      </c>
      <c r="E12838" t="n">
        <v>1743352320</v>
      </c>
      <c r="F12838" t="n">
        <v>463208540</v>
      </c>
      <c r="G12838" t="n">
        <v>210418587</v>
      </c>
      <c r="H12838" t="n">
        <v>2.92</v>
      </c>
      <c r="K12838" t="n">
        <v>-608149079</v>
      </c>
      <c r="L12838" t="n">
        <v>717087260</v>
      </c>
      <c r="M12838" t="n">
        <v>724931103</v>
      </c>
      <c r="N12838" t="n">
        <v>-625030216</v>
      </c>
      <c r="O12838">
        <f>D12837</f>
      </c>
      <c r="P12838">
        <f>(E12838-F12838+G12838)/O12838*100</f>
      </c>
      <c r="Q12838">
        <f>H12837</f>
      </c>
      <c r="S12838">
        <f>H12838-H12837</f>
      </c>
      <c r="U12838">
        <f>(L12838-K12838)/(2*D12838*0.01)</f>
      </c>
      <c r="V12838">
        <f>(L12838+K12838)/(D12838*0.0001)</f>
      </c>
    </row>
    <row r="12839">
      <c r="A12839" t="n">
        <v>2017</v>
      </c>
      <c r="B12839" t="inlineStr">
        <is>
          <t>00398701</t>
        </is>
      </c>
      <c r="C12839" t="inlineStr">
        <is>
          <t>엘앤에프</t>
        </is>
      </c>
      <c r="D12839" t="n">
        <v>11104303839</v>
      </c>
      <c r="E12839" t="n">
        <v>2277424940</v>
      </c>
      <c r="F12839" t="n">
        <v>816580577</v>
      </c>
      <c r="G12839" t="n">
        <v>282927219</v>
      </c>
      <c r="H12839" t="n">
        <v>3.285</v>
      </c>
      <c r="J12839" t="n">
        <v>9.105</v>
      </c>
      <c r="K12839" t="n">
        <v>-403991919</v>
      </c>
      <c r="L12839" t="n">
        <v>403991919</v>
      </c>
      <c r="M12839" t="n">
        <v>1810497469</v>
      </c>
      <c r="N12839" t="n">
        <v>-1810497469</v>
      </c>
      <c r="O12839">
        <f>D12838</f>
      </c>
      <c r="P12839">
        <f>(E12839-F12839+G12839)/O12839*100</f>
      </c>
      <c r="Q12839">
        <f>H12838</f>
      </c>
      <c r="S12839">
        <f>H12839-H12838</f>
      </c>
      <c r="U12839">
        <f>(L12839-K12839)/(2*D12839*0.01)</f>
      </c>
    </row>
    <row r="12840">
      <c r="A12840" t="n">
        <v>2018</v>
      </c>
      <c r="B12840" t="inlineStr">
        <is>
          <t>00398701</t>
        </is>
      </c>
      <c r="C12840" t="inlineStr">
        <is>
          <t>엘앤에프</t>
        </is>
      </c>
      <c r="D12840" t="n">
        <v>11518747798</v>
      </c>
      <c r="E12840" t="n">
        <v>2521344065</v>
      </c>
      <c r="F12840" t="n">
        <v>1472796348</v>
      </c>
      <c r="G12840" t="n">
        <v>353496201</v>
      </c>
      <c r="H12840" t="n">
        <v>2.79</v>
      </c>
      <c r="J12840" t="n">
        <v>8.835000000000001</v>
      </c>
      <c r="K12840" t="n">
        <v>-763536858</v>
      </c>
      <c r="L12840" t="n">
        <v>894741387</v>
      </c>
      <c r="M12840" t="n">
        <v>896418706</v>
      </c>
      <c r="N12840" t="n">
        <v>-778855654</v>
      </c>
      <c r="O12840">
        <f>D12839</f>
      </c>
      <c r="P12840">
        <f>(E12840-F12840+G12840)/O12840*100</f>
      </c>
      <c r="Q12840">
        <f>H12839</f>
      </c>
      <c r="S12840">
        <f>H12840-H12839</f>
      </c>
      <c r="U12840">
        <f>(L12840-K12840)/(2*D12840*0.01)</f>
      </c>
      <c r="V12840">
        <f>(L12840+K12840)/(D12840*0.0001)</f>
      </c>
    </row>
    <row r="12841">
      <c r="A12841" t="n">
        <v>2019</v>
      </c>
      <c r="B12841" t="inlineStr">
        <is>
          <t>00398701</t>
        </is>
      </c>
      <c r="C12841" t="inlineStr">
        <is>
          <t>엘앤에프</t>
        </is>
      </c>
      <c r="D12841" t="n">
        <v>11959748403</v>
      </c>
      <c r="E12841" t="n">
        <v>2657219976</v>
      </c>
      <c r="F12841" t="n">
        <v>3066259445</v>
      </c>
      <c r="G12841" t="n">
        <v>307573800</v>
      </c>
      <c r="H12841" t="n">
        <v>3.035</v>
      </c>
      <c r="J12841" t="n">
        <v>12.11</v>
      </c>
      <c r="K12841" t="n">
        <v>-1463102182</v>
      </c>
      <c r="L12841" t="n">
        <v>1799510595</v>
      </c>
      <c r="M12841" t="n">
        <v>1822098355</v>
      </c>
      <c r="N12841" t="n">
        <v>-1504517435</v>
      </c>
      <c r="O12841">
        <f>D12840</f>
      </c>
      <c r="P12841">
        <f>(E12841-F12841+G12841)/O12841*100</f>
      </c>
      <c r="Q12841">
        <f>H12840</f>
      </c>
      <c r="S12841">
        <f>H12841-H12840</f>
      </c>
      <c r="U12841">
        <f>(L12841-K12841)/(2*D12841*0.01)</f>
      </c>
      <c r="V12841">
        <f>(L12841+K12841)/(D12841*0.0001)</f>
      </c>
    </row>
    <row r="12842">
      <c r="A12842" t="n">
        <v>2020</v>
      </c>
      <c r="B12842" t="inlineStr">
        <is>
          <t>00398701</t>
        </is>
      </c>
      <c r="C12842" t="inlineStr">
        <is>
          <t>엘앤에프</t>
        </is>
      </c>
      <c r="D12842" t="n">
        <v>14916820699</v>
      </c>
      <c r="E12842" t="n">
        <v>2608386156</v>
      </c>
      <c r="F12842" t="n">
        <v>899545300</v>
      </c>
      <c r="G12842" t="n">
        <v>363214368</v>
      </c>
      <c r="H12842" t="n">
        <v>3.13</v>
      </c>
      <c r="J12842" t="n">
        <v>12.625</v>
      </c>
      <c r="K12842" t="n">
        <v>-1507716793</v>
      </c>
      <c r="L12842" t="n">
        <v>1858644840</v>
      </c>
      <c r="M12842" t="n">
        <v>1888407353</v>
      </c>
      <c r="N12842" t="n">
        <v>-1554894564</v>
      </c>
      <c r="O12842">
        <f>D12841</f>
      </c>
      <c r="P12842">
        <f>(E12842-F12842+G12842)/O12842*100</f>
      </c>
      <c r="Q12842">
        <f>H12841</f>
      </c>
      <c r="S12842">
        <f>H12842-H12841</f>
      </c>
      <c r="U12842">
        <f>(L12842-K12842)/(2*D12842*0.01)</f>
      </c>
      <c r="V12842">
        <f>(L12842+K12842)/(D12842*0.0001)</f>
      </c>
    </row>
    <row r="12843">
      <c r="A12843" t="n">
        <v>2021</v>
      </c>
      <c r="B12843" t="inlineStr">
        <is>
          <t>00398701</t>
        </is>
      </c>
      <c r="C12843" t="inlineStr">
        <is>
          <t>엘앤에프</t>
        </is>
      </c>
      <c r="D12843" t="n">
        <v>19790726000</v>
      </c>
      <c r="E12843" t="n">
        <v>3086429000</v>
      </c>
      <c r="F12843" t="n">
        <v>1257502000</v>
      </c>
      <c r="G12843" t="n">
        <v>470634000</v>
      </c>
      <c r="H12843" t="n">
        <v>3.57</v>
      </c>
      <c r="J12843" t="n">
        <v>12.625</v>
      </c>
      <c r="K12843" t="n">
        <v>-562941000</v>
      </c>
      <c r="L12843" t="n">
        <v>3923293000</v>
      </c>
      <c r="M12843" t="n">
        <v>3969010000</v>
      </c>
      <c r="N12843" t="n">
        <v>-630687000</v>
      </c>
      <c r="O12843">
        <f>D12842</f>
      </c>
      <c r="P12843">
        <f>(E12843-F12843+G12843)/O12843*100</f>
      </c>
      <c r="Q12843">
        <f>H12842</f>
      </c>
      <c r="S12843">
        <f>H12843-H12842</f>
      </c>
      <c r="U12843">
        <f>(L12843-K12843)/(2*D12843*0.01)</f>
      </c>
    </row>
    <row r="12844">
      <c r="A12844" t="n">
        <v>2022</v>
      </c>
      <c r="B12844" t="inlineStr">
        <is>
          <t>00398701</t>
        </is>
      </c>
      <c r="C12844" t="inlineStr">
        <is>
          <t>엘앤에프</t>
        </is>
      </c>
      <c r="D12844" t="n">
        <v>21093760000</v>
      </c>
      <c r="E12844" t="n">
        <v>5171499000</v>
      </c>
      <c r="F12844" t="n">
        <v>1712712000</v>
      </c>
      <c r="G12844" t="n">
        <v>615279000</v>
      </c>
      <c r="H12844" t="n">
        <v>5.915</v>
      </c>
      <c r="J12844" t="n">
        <v>10.908</v>
      </c>
      <c r="K12844" t="n">
        <v>-1958616000</v>
      </c>
      <c r="L12844" t="n">
        <v>2351121000</v>
      </c>
      <c r="M12844" t="n">
        <v>2430784000</v>
      </c>
      <c r="N12844" t="n">
        <v>-2049407000</v>
      </c>
      <c r="O12844">
        <f>D12843</f>
      </c>
      <c r="P12844">
        <f>(E12844-F12844+G12844)/O12844*100</f>
      </c>
      <c r="Q12844">
        <f>H12843</f>
      </c>
      <c r="S12844">
        <f>H12844-H12843</f>
      </c>
      <c r="U12844">
        <f>(L12844-K12844)/(2*D12844*0.01)</f>
      </c>
      <c r="V12844">
        <f>(L12844+K12844)/(D12844*0.0001)</f>
      </c>
    </row>
    <row r="12845">
      <c r="A12845" t="n">
        <v>2023</v>
      </c>
      <c r="B12845" t="inlineStr">
        <is>
          <t>00398701</t>
        </is>
      </c>
      <c r="C12845" t="inlineStr">
        <is>
          <t>엘앤에프</t>
        </is>
      </c>
      <c r="D12845" t="n">
        <v>29668828000</v>
      </c>
      <c r="E12845" t="n">
        <v>6983114000</v>
      </c>
      <c r="F12845" t="n">
        <v>2575215000</v>
      </c>
      <c r="G12845" t="n">
        <v>1045443000</v>
      </c>
      <c r="H12845" t="n">
        <v>5.19</v>
      </c>
      <c r="J12845" t="n">
        <v>11.20833333333333</v>
      </c>
      <c r="K12845" t="n">
        <v>-4186591000</v>
      </c>
      <c r="L12845" t="n">
        <v>5030305000</v>
      </c>
      <c r="M12845" t="n">
        <v>5121235000</v>
      </c>
      <c r="N12845" t="n">
        <v>-4284708000</v>
      </c>
      <c r="O12845">
        <f>D12844</f>
      </c>
      <c r="P12845">
        <f>(E12845-F12845+G12845)/O12845*100</f>
      </c>
      <c r="Q12845">
        <f>H12844</f>
      </c>
      <c r="S12845">
        <f>H12845-H12844</f>
      </c>
      <c r="U12845">
        <f>(L12845-K12845)/(2*D12845*0.01)</f>
      </c>
      <c r="V12845">
        <f>(L12845+K12845)/(D12845*0.0001)</f>
      </c>
    </row>
    <row r="12846">
      <c r="A12846" t="n">
        <v>2024</v>
      </c>
      <c r="B12846" t="inlineStr">
        <is>
          <t>00398701</t>
        </is>
      </c>
      <c r="C12846" t="inlineStr">
        <is>
          <t>엘앤에프</t>
        </is>
      </c>
      <c r="D12846" t="n">
        <v>37268184000</v>
      </c>
      <c r="E12846" t="n">
        <v>8374462000</v>
      </c>
      <c r="F12846" t="n">
        <v>4835392000</v>
      </c>
      <c r="G12846" t="n">
        <v>1332394000</v>
      </c>
      <c r="O12846">
        <f>D12845</f>
      </c>
      <c r="P12846">
        <f>(E12846-F12846+G12846)/O12846*100</f>
      </c>
    </row>
    <row r="12847">
      <c r="A12847" t="n">
        <v>2025</v>
      </c>
      <c r="B12847" t="inlineStr">
        <is>
          <t>00398701</t>
        </is>
      </c>
      <c r="C12847" t="inlineStr">
        <is>
          <t>엘앤에프</t>
        </is>
      </c>
      <c r="D12847" t="n">
        <v>44306416000</v>
      </c>
      <c r="E12847" t="n">
        <v>9222062000</v>
      </c>
      <c r="F12847" t="n">
        <v>1826486000</v>
      </c>
      <c r="G12847" t="n">
        <v>1516848000</v>
      </c>
      <c r="O12847">
        <f>D12846</f>
      </c>
      <c r="P12847">
        <f>(E12847-F12847+G12847)/O12847*100</f>
      </c>
    </row>
    <row r="12848">
      <c r="A12848" t="n">
        <v>2014</v>
      </c>
      <c r="B12848" t="inlineStr">
        <is>
          <t>00398792</t>
        </is>
      </c>
      <c r="C12848" t="inlineStr">
        <is>
          <t>SNT모티브</t>
        </is>
      </c>
      <c r="D12848" t="n">
        <v>35295437000000</v>
      </c>
      <c r="E12848" t="n">
        <v>2593925000000</v>
      </c>
      <c r="F12848" t="n">
        <v>1361254000000</v>
      </c>
      <c r="G12848" t="n">
        <v>1132699000000</v>
      </c>
      <c r="H12848" t="n">
        <v>2.685</v>
      </c>
      <c r="I12848" t="n">
        <v>3</v>
      </c>
      <c r="K12848" t="n">
        <v>-2492757000000</v>
      </c>
      <c r="L12848" t="n">
        <v>2790664000000</v>
      </c>
      <c r="M12848" t="n">
        <v>2757320000000</v>
      </c>
      <c r="N12848" t="n">
        <v>-2511622000000</v>
      </c>
      <c r="U12848">
        <f>(L12848-K12848)/(2*D12848*0.01)</f>
      </c>
      <c r="V12848">
        <f>(L12848+K12848)/(D12848*0.0001)</f>
      </c>
    </row>
    <row r="12849">
      <c r="A12849" t="n">
        <v>2015</v>
      </c>
      <c r="B12849" t="inlineStr">
        <is>
          <t>00398792</t>
        </is>
      </c>
      <c r="C12849" t="inlineStr">
        <is>
          <t>SNT모티브</t>
        </is>
      </c>
      <c r="D12849" t="n">
        <v>33006105000</v>
      </c>
      <c r="E12849" t="n">
        <v>2677945000</v>
      </c>
      <c r="F12849" t="n">
        <v>944007000</v>
      </c>
      <c r="G12849" t="n">
        <v>927279000</v>
      </c>
      <c r="H12849" t="n">
        <v>2.325</v>
      </c>
      <c r="I12849" t="n">
        <v>2.385</v>
      </c>
      <c r="J12849" t="n">
        <v>4.7</v>
      </c>
      <c r="K12849" t="n">
        <v>-2353341000</v>
      </c>
      <c r="L12849" t="n">
        <v>2108970000</v>
      </c>
      <c r="M12849" t="n">
        <v>2343611000</v>
      </c>
      <c r="N12849" t="n">
        <v>-2140245000</v>
      </c>
      <c r="O12849">
        <f>D12848</f>
      </c>
      <c r="P12849">
        <f>(E12849-F12849+G12849)/O12849*100</f>
      </c>
      <c r="Q12849">
        <f>H12848</f>
      </c>
      <c r="R12849">
        <f>I12848</f>
      </c>
      <c r="S12849">
        <f>H12849-H12848</f>
      </c>
      <c r="T12849">
        <f>I12849-I12848</f>
      </c>
      <c r="U12849">
        <f>(L12849-K12849)/(2*D12849*0.01)</f>
      </c>
    </row>
    <row r="12850">
      <c r="A12850" t="n">
        <v>2016</v>
      </c>
      <c r="B12850" t="inlineStr">
        <is>
          <t>00398792</t>
        </is>
      </c>
      <c r="C12850" t="inlineStr">
        <is>
          <t>SNT모티브</t>
        </is>
      </c>
      <c r="D12850" t="n">
        <v>26091321000</v>
      </c>
      <c r="E12850" t="n">
        <v>2317921000</v>
      </c>
      <c r="F12850" t="n">
        <v>4219921000</v>
      </c>
      <c r="G12850" t="n">
        <v>706872000</v>
      </c>
      <c r="H12850" t="n">
        <v>2.26</v>
      </c>
      <c r="I12850" t="n">
        <v>2.485</v>
      </c>
      <c r="J12850" t="n">
        <v>6.5</v>
      </c>
      <c r="K12850" t="n">
        <v>1278730000</v>
      </c>
      <c r="L12850" t="n">
        <v>-1581471000</v>
      </c>
      <c r="M12850" t="n">
        <v>-1598036000</v>
      </c>
      <c r="N12850" t="n">
        <v>1268309000</v>
      </c>
      <c r="O12850">
        <f>D12849</f>
      </c>
      <c r="P12850">
        <f>(E12850-F12850+G12850)/O12850*100</f>
      </c>
      <c r="Q12850">
        <f>H12849</f>
      </c>
      <c r="R12850">
        <f>I12849</f>
      </c>
      <c r="S12850">
        <f>H12850-H12849</f>
      </c>
      <c r="T12850">
        <f>I12850-I12849</f>
      </c>
    </row>
    <row r="12851">
      <c r="A12851" t="n">
        <v>2017</v>
      </c>
      <c r="B12851" t="inlineStr">
        <is>
          <t>00398792</t>
        </is>
      </c>
      <c r="C12851" t="inlineStr">
        <is>
          <t>SNT모티브</t>
        </is>
      </c>
      <c r="D12851" t="n">
        <v>29125241000</v>
      </c>
      <c r="E12851" t="n">
        <v>1922661000</v>
      </c>
      <c r="F12851" t="n">
        <v>1196333000</v>
      </c>
      <c r="G12851" t="n">
        <v>579921000</v>
      </c>
      <c r="H12851" t="n">
        <v>2.735</v>
      </c>
      <c r="I12851" t="n">
        <v>3.6</v>
      </c>
      <c r="J12851" t="n">
        <v>4.7</v>
      </c>
      <c r="K12851" t="n">
        <v>2070353000</v>
      </c>
      <c r="L12851" t="n">
        <v>-1859646000</v>
      </c>
      <c r="M12851" t="n">
        <v>2021145000</v>
      </c>
      <c r="N12851" t="n">
        <v>-1853275000</v>
      </c>
      <c r="O12851">
        <f>D12850</f>
      </c>
      <c r="P12851">
        <f>(E12851-F12851+G12851)/O12851*100</f>
      </c>
      <c r="Q12851">
        <f>H12850</f>
      </c>
      <c r="R12851">
        <f>I12850</f>
      </c>
      <c r="S12851">
        <f>H12851-H12850</f>
      </c>
      <c r="T12851">
        <f>I12851-I12850</f>
      </c>
      <c r="V12851">
        <f>(L12851+K12851)/(D12851*0.0001)</f>
      </c>
    </row>
    <row r="12852">
      <c r="A12852" t="n">
        <v>2018</v>
      </c>
      <c r="B12852" t="inlineStr">
        <is>
          <t>00398792</t>
        </is>
      </c>
      <c r="C12852" t="inlineStr">
        <is>
          <t>SNT모티브</t>
        </is>
      </c>
      <c r="D12852" t="n">
        <v>30614783000</v>
      </c>
      <c r="E12852" t="n">
        <v>2066176000</v>
      </c>
      <c r="F12852" t="n">
        <v>2112609000</v>
      </c>
      <c r="G12852" t="n">
        <v>797478000</v>
      </c>
      <c r="H12852" t="n">
        <v>2.27</v>
      </c>
      <c r="I12852" t="n">
        <v>3.6</v>
      </c>
      <c r="J12852" t="n">
        <v>4.49</v>
      </c>
      <c r="K12852" t="n">
        <v>-1715068000</v>
      </c>
      <c r="L12852" t="n">
        <v>1901060000</v>
      </c>
      <c r="M12852" t="n">
        <v>1846464000</v>
      </c>
      <c r="N12852" t="n">
        <v>-1701240000</v>
      </c>
      <c r="O12852">
        <f>D12851</f>
      </c>
      <c r="P12852">
        <f>(E12852-F12852+G12852)/O12852*100</f>
      </c>
      <c r="Q12852">
        <f>H12851</f>
      </c>
      <c r="R12852">
        <f>I12851</f>
      </c>
      <c r="S12852">
        <f>H12852-H12851</f>
      </c>
      <c r="T12852">
        <f>I12852-I12851</f>
      </c>
      <c r="U12852">
        <f>(L12852-K12852)/(2*D12852*0.01)</f>
      </c>
      <c r="V12852">
        <f>(L12852+K12852)/(D12852*0.0001)</f>
      </c>
    </row>
    <row r="12853">
      <c r="A12853" t="n">
        <v>2019</v>
      </c>
      <c r="B12853" t="inlineStr">
        <is>
          <t>00398792</t>
        </is>
      </c>
      <c r="C12853" t="inlineStr">
        <is>
          <t>SNT모티브</t>
        </is>
      </c>
      <c r="D12853" t="n">
        <v>29513632000000</v>
      </c>
      <c r="E12853" t="n">
        <v>1883932000000</v>
      </c>
      <c r="F12853" t="n">
        <v>2569588000000</v>
      </c>
      <c r="G12853" t="n">
        <v>643840000000</v>
      </c>
      <c r="H12853" t="n">
        <v>1.92</v>
      </c>
      <c r="I12853" t="n">
        <v>5</v>
      </c>
      <c r="J12853" t="n">
        <v>5.74</v>
      </c>
      <c r="K12853" t="n">
        <v>-1582003000000</v>
      </c>
      <c r="L12853" t="n">
        <v>1751857000000</v>
      </c>
      <c r="M12853" t="n">
        <v>1715043000000</v>
      </c>
      <c r="N12853" t="n">
        <v>-1580849000000</v>
      </c>
      <c r="O12853">
        <f>D12852</f>
      </c>
      <c r="P12853">
        <f>(E12853-F12853+G12853)/O12853*100</f>
      </c>
      <c r="Q12853">
        <f>H12852</f>
      </c>
      <c r="R12853">
        <f>I12852</f>
      </c>
      <c r="S12853">
        <f>H12853-H12852</f>
      </c>
      <c r="T12853">
        <f>I12853-I12852</f>
      </c>
      <c r="U12853">
        <f>(L12853-K12853)/(2*D12853*0.01)</f>
      </c>
      <c r="V12853">
        <f>(L12853+K12853)/(D12853*0.0001)</f>
      </c>
    </row>
    <row r="12854">
      <c r="A12854" t="n">
        <v>2020</v>
      </c>
      <c r="B12854" t="inlineStr">
        <is>
          <t>00398792</t>
        </is>
      </c>
      <c r="C12854" t="inlineStr">
        <is>
          <t>SNT모티브</t>
        </is>
      </c>
      <c r="D12854" t="n">
        <v>28301857000</v>
      </c>
      <c r="E12854" t="n">
        <v>1843222000</v>
      </c>
      <c r="F12854" t="n">
        <v>3664392000</v>
      </c>
      <c r="G12854" t="n">
        <v>512648000</v>
      </c>
      <c r="H12854" t="n">
        <v>1.8</v>
      </c>
      <c r="I12854" t="n">
        <v>3</v>
      </c>
      <c r="J12854" t="n">
        <v>5.31</v>
      </c>
      <c r="K12854" t="n">
        <v>-1407055000</v>
      </c>
      <c r="L12854" t="n">
        <v>1552496000</v>
      </c>
      <c r="M12854" t="n">
        <v>1518086000</v>
      </c>
      <c r="N12854" t="n">
        <v>-1404479000</v>
      </c>
      <c r="O12854">
        <f>D12853</f>
      </c>
      <c r="P12854">
        <f>(E12854-F12854+G12854)/O12854*100</f>
      </c>
      <c r="Q12854">
        <f>H12853</f>
      </c>
      <c r="R12854">
        <f>I12853</f>
      </c>
      <c r="S12854">
        <f>H12854-H12853</f>
      </c>
      <c r="T12854">
        <f>I12854-I12853</f>
      </c>
      <c r="U12854">
        <f>(L12854-K12854)/(2*D12854*0.01)</f>
      </c>
      <c r="V12854">
        <f>(L12854+K12854)/(D12854*0.0001)</f>
      </c>
    </row>
    <row r="12855">
      <c r="A12855" t="n">
        <v>2021</v>
      </c>
      <c r="B12855" t="inlineStr">
        <is>
          <t>00398792</t>
        </is>
      </c>
      <c r="C12855" t="inlineStr">
        <is>
          <t>SNT모티브</t>
        </is>
      </c>
      <c r="D12855" t="n">
        <v>26049634000</v>
      </c>
      <c r="E12855" t="n">
        <v>1770963000</v>
      </c>
      <c r="F12855" t="n">
        <v>2660868000</v>
      </c>
      <c r="G12855" t="n">
        <v>470046000</v>
      </c>
      <c r="H12855" t="n">
        <v>2.47</v>
      </c>
      <c r="I12855" t="n">
        <v>3</v>
      </c>
      <c r="J12855" t="n">
        <v>4.73</v>
      </c>
      <c r="K12855" t="n">
        <v>-1147539000</v>
      </c>
      <c r="L12855" t="n">
        <v>1260596000</v>
      </c>
      <c r="M12855" t="n">
        <v>1241210000</v>
      </c>
      <c r="N12855" t="n">
        <v>-1152620000</v>
      </c>
      <c r="O12855">
        <f>D12854</f>
      </c>
      <c r="P12855">
        <f>(E12855-F12855+G12855)/O12855*100</f>
      </c>
      <c r="Q12855">
        <f>H12854</f>
      </c>
      <c r="R12855">
        <f>I12854</f>
      </c>
      <c r="S12855">
        <f>H12855-H12854</f>
      </c>
      <c r="T12855">
        <f>I12855-I12854</f>
      </c>
      <c r="U12855">
        <f>(L12855-K12855)/(2*D12855*0.01)</f>
      </c>
      <c r="V12855">
        <f>(L12855+K12855)/(D12855*0.0001)</f>
      </c>
    </row>
    <row r="12856">
      <c r="A12856" t="n">
        <v>2022</v>
      </c>
      <c r="B12856" t="inlineStr">
        <is>
          <t>00398792</t>
        </is>
      </c>
      <c r="C12856" t="inlineStr">
        <is>
          <t>SNT모티브</t>
        </is>
      </c>
      <c r="D12856" t="n">
        <v>21935499000</v>
      </c>
      <c r="E12856" t="n">
        <v>1607119000</v>
      </c>
      <c r="F12856" t="n">
        <v>4355446000</v>
      </c>
      <c r="G12856" t="n">
        <v>563986000</v>
      </c>
      <c r="H12856" t="n">
        <v>5.12</v>
      </c>
      <c r="I12856" t="n">
        <v>3</v>
      </c>
      <c r="J12856" t="n">
        <v>4.29</v>
      </c>
      <c r="K12856" t="n">
        <v>-850188000</v>
      </c>
      <c r="L12856" t="n">
        <v>945705000</v>
      </c>
      <c r="M12856" t="n">
        <v>956731000</v>
      </c>
      <c r="N12856" t="n">
        <v>-875046000</v>
      </c>
      <c r="O12856">
        <f>D12855</f>
      </c>
      <c r="P12856">
        <f>(E12856-F12856+G12856)/O12856*100</f>
      </c>
      <c r="Q12856">
        <f>H12855</f>
      </c>
      <c r="R12856">
        <f>I12855</f>
      </c>
      <c r="S12856">
        <f>H12856-H12855</f>
      </c>
      <c r="T12856">
        <f>I12856-I12855</f>
      </c>
      <c r="U12856">
        <f>(L12856-K12856)/(2*D12856*0.01)</f>
      </c>
      <c r="V12856">
        <f>(L12856+K12856)/(D12856*0.0001)</f>
      </c>
    </row>
    <row r="12857">
      <c r="A12857" t="n">
        <v>2023</v>
      </c>
      <c r="B12857" t="inlineStr">
        <is>
          <t>00398792</t>
        </is>
      </c>
      <c r="C12857" t="inlineStr">
        <is>
          <t>SNT모티브</t>
        </is>
      </c>
      <c r="D12857" t="n">
        <v>19466419000</v>
      </c>
      <c r="E12857" t="n">
        <v>1366354000</v>
      </c>
      <c r="F12857" t="n">
        <v>4169231000</v>
      </c>
      <c r="G12857" t="n">
        <v>994056000</v>
      </c>
      <c r="H12857" t="n">
        <v>4.49</v>
      </c>
      <c r="I12857" t="n">
        <v>2</v>
      </c>
      <c r="J12857" t="n">
        <v>3.47</v>
      </c>
      <c r="K12857" t="n">
        <v>-620953000</v>
      </c>
      <c r="L12857" t="n">
        <v>674003000</v>
      </c>
      <c r="M12857" t="n">
        <v>684203000</v>
      </c>
      <c r="N12857" t="n">
        <v>-641557000</v>
      </c>
      <c r="O12857">
        <f>D12856</f>
      </c>
      <c r="P12857">
        <f>(E12857-F12857+G12857)/O12857*100</f>
      </c>
      <c r="Q12857">
        <f>H12856</f>
      </c>
      <c r="R12857">
        <f>I12856</f>
      </c>
      <c r="S12857">
        <f>H12857-H12856</f>
      </c>
      <c r="T12857">
        <f>I12857-I12856</f>
      </c>
      <c r="U12857">
        <f>(L12857-K12857)/(2*D12857*0.01)</f>
      </c>
      <c r="V12857">
        <f>(L12857+K12857)/(D12857*0.0001)</f>
      </c>
    </row>
    <row r="12858">
      <c r="A12858" t="n">
        <v>2024</v>
      </c>
      <c r="B12858" t="inlineStr">
        <is>
          <t>00398792</t>
        </is>
      </c>
      <c r="C12858" t="inlineStr">
        <is>
          <t>SNT모티브</t>
        </is>
      </c>
      <c r="D12858" t="n">
        <v>16171313000</v>
      </c>
      <c r="E12858" t="n">
        <v>1507715000</v>
      </c>
      <c r="F12858" t="n">
        <v>3865752000</v>
      </c>
      <c r="G12858" t="n">
        <v>872246000</v>
      </c>
      <c r="H12858" t="n">
        <v>3.93</v>
      </c>
      <c r="I12858" t="n">
        <v>2</v>
      </c>
      <c r="J12858" t="n">
        <v>3.217</v>
      </c>
      <c r="K12858" t="n">
        <v>-481005000</v>
      </c>
      <c r="L12858" t="n">
        <v>521821000</v>
      </c>
      <c r="M12858" t="n">
        <v>526737000</v>
      </c>
      <c r="N12858" t="n">
        <v>-494395000</v>
      </c>
      <c r="O12858">
        <f>D12857</f>
      </c>
      <c r="P12858">
        <f>(E12858-F12858+G12858)/O12858*100</f>
      </c>
      <c r="Q12858">
        <f>H12857</f>
      </c>
      <c r="R12858">
        <f>I12857</f>
      </c>
      <c r="S12858">
        <f>H12858-H12857</f>
      </c>
      <c r="T12858">
        <f>I12858-I12857</f>
      </c>
      <c r="U12858">
        <f>(L12858-K12858)/(2*D12858*0.01)</f>
      </c>
      <c r="V12858">
        <f>(L12858+K12858)/(D12858*0.0001)</f>
      </c>
    </row>
    <row r="12859">
      <c r="A12859" t="n">
        <v>2025</v>
      </c>
      <c r="B12859" t="inlineStr">
        <is>
          <t>00398792</t>
        </is>
      </c>
      <c r="C12859" t="inlineStr">
        <is>
          <t>SNT모티브</t>
        </is>
      </c>
      <c r="D12859" t="n">
        <v>15449136000</v>
      </c>
      <c r="E12859" t="n">
        <v>1030030000</v>
      </c>
      <c r="F12859" t="n">
        <v>2306506000</v>
      </c>
      <c r="G12859" t="n">
        <v>633660000</v>
      </c>
      <c r="H12859" t="n">
        <v>4.11</v>
      </c>
      <c r="I12859" t="n">
        <v>2</v>
      </c>
      <c r="J12859" t="n">
        <v>2.941</v>
      </c>
      <c r="K12859" t="n">
        <v>-420096000</v>
      </c>
      <c r="L12859" t="n">
        <v>454016000</v>
      </c>
      <c r="M12859" t="n">
        <v>459134000</v>
      </c>
      <c r="N12859" t="n">
        <v>-432551000</v>
      </c>
      <c r="O12859">
        <f>D12858</f>
      </c>
      <c r="P12859">
        <f>(E12859-F12859+G12859)/O12859*100</f>
      </c>
      <c r="Q12859">
        <f>H12858</f>
      </c>
      <c r="R12859">
        <f>I12858</f>
      </c>
      <c r="S12859">
        <f>H12859-H12858</f>
      </c>
      <c r="T12859">
        <f>I12859-I12858</f>
      </c>
      <c r="U12859">
        <f>(L12859-K12859)/(2*D12859*0.01)</f>
      </c>
      <c r="V12859">
        <f>(L12859+K12859)/(D12859*0.0001)</f>
      </c>
    </row>
    <row r="12860">
      <c r="A12860" t="n">
        <v>2015</v>
      </c>
      <c r="B12860" t="inlineStr">
        <is>
          <t>00398808</t>
        </is>
      </c>
      <c r="C12860" t="inlineStr">
        <is>
          <t>디지털대성</t>
        </is>
      </c>
      <c r="D12860" t="n">
        <v>2488687000</v>
      </c>
      <c r="E12860" t="n">
        <v>80585000</v>
      </c>
      <c r="F12860" t="n">
        <v>470758000</v>
      </c>
      <c r="G12860" t="n">
        <v>9434000</v>
      </c>
      <c r="H12860" t="n">
        <v>2.43</v>
      </c>
      <c r="I12860" t="n">
        <v>4.7</v>
      </c>
    </row>
    <row r="12861">
      <c r="A12861" t="n">
        <v>2016</v>
      </c>
      <c r="B12861" t="inlineStr">
        <is>
          <t>00398808</t>
        </is>
      </c>
      <c r="C12861" t="inlineStr">
        <is>
          <t>디지털대성</t>
        </is>
      </c>
      <c r="D12861" t="n">
        <v>2584194000</v>
      </c>
      <c r="E12861" t="n">
        <v>345061000</v>
      </c>
      <c r="F12861" t="n">
        <v>366399000</v>
      </c>
      <c r="G12861" t="n">
        <v>49097000</v>
      </c>
      <c r="H12861" t="n">
        <v>2.47</v>
      </c>
      <c r="I12861" t="n">
        <v>4.7</v>
      </c>
      <c r="O12861">
        <f>D12860</f>
      </c>
      <c r="P12861">
        <f>(E12861-F12861+G12861)/O12861*100</f>
      </c>
      <c r="Q12861">
        <f>H12860</f>
      </c>
      <c r="R12861">
        <f>I12860</f>
      </c>
      <c r="S12861">
        <f>H12861-H12860</f>
      </c>
      <c r="T12861">
        <f>I12861-I12860</f>
      </c>
    </row>
    <row r="12862">
      <c r="A12862" t="n">
        <v>2017</v>
      </c>
      <c r="B12862" t="inlineStr">
        <is>
          <t>00398808</t>
        </is>
      </c>
      <c r="C12862" t="inlineStr">
        <is>
          <t>디지털대성</t>
        </is>
      </c>
      <c r="D12862" t="n">
        <v>3018612000</v>
      </c>
      <c r="E12862" t="n">
        <v>425381000</v>
      </c>
      <c r="F12862" t="n">
        <v>301399000</v>
      </c>
      <c r="G12862" t="n">
        <v>61751000</v>
      </c>
      <c r="H12862" t="n">
        <v>2.89</v>
      </c>
      <c r="I12862" t="n">
        <v>4.85</v>
      </c>
      <c r="K12862" t="n">
        <v>-216596000</v>
      </c>
      <c r="L12862" t="n">
        <v>250048000</v>
      </c>
      <c r="M12862" t="n">
        <v>243044000</v>
      </c>
      <c r="N12862" t="n">
        <v>-214119000</v>
      </c>
      <c r="O12862">
        <f>D12861</f>
      </c>
      <c r="P12862">
        <f>(E12862-F12862+G12862)/O12862*100</f>
      </c>
      <c r="Q12862">
        <f>H12861</f>
      </c>
      <c r="R12862">
        <f>I12861</f>
      </c>
      <c r="S12862">
        <f>H12862-H12861</f>
      </c>
      <c r="T12862">
        <f>I12862-I12861</f>
      </c>
      <c r="U12862">
        <f>(L12862-K12862)/(2*D12862*0.01)</f>
      </c>
      <c r="V12862">
        <f>(L12862+K12862)/(D12862*0.0001)</f>
      </c>
    </row>
    <row r="12863">
      <c r="A12863" t="n">
        <v>2018</v>
      </c>
      <c r="B12863" t="inlineStr">
        <is>
          <t>00398808</t>
        </is>
      </c>
      <c r="C12863" t="inlineStr">
        <is>
          <t>디지털대성</t>
        </is>
      </c>
      <c r="D12863" t="n">
        <v>3650144000</v>
      </c>
      <c r="E12863" t="n">
        <v>591014000</v>
      </c>
      <c r="F12863" t="n">
        <v>392271000</v>
      </c>
      <c r="G12863" t="n">
        <v>75934000</v>
      </c>
      <c r="H12863" t="n">
        <v>2.385</v>
      </c>
      <c r="I12863" t="n">
        <v>5.05</v>
      </c>
      <c r="K12863" t="n">
        <v>-258177000</v>
      </c>
      <c r="L12863" t="n">
        <v>300194000</v>
      </c>
      <c r="M12863" t="n">
        <v>288978000</v>
      </c>
      <c r="N12863" t="n">
        <v>-254271000</v>
      </c>
      <c r="O12863">
        <f>D12862</f>
      </c>
      <c r="P12863">
        <f>(E12863-F12863+G12863)/O12863*100</f>
      </c>
      <c r="Q12863">
        <f>H12862</f>
      </c>
      <c r="R12863">
        <f>I12862</f>
      </c>
      <c r="S12863">
        <f>H12863-H12862</f>
      </c>
      <c r="T12863">
        <f>I12863-I12862</f>
      </c>
      <c r="U12863">
        <f>(L12863-K12863)/(2*D12863*0.01)</f>
      </c>
      <c r="V12863">
        <f>(L12863+K12863)/(D12863*0.0001)</f>
      </c>
    </row>
    <row r="12864">
      <c r="A12864" t="n">
        <v>2019</v>
      </c>
      <c r="B12864" t="inlineStr">
        <is>
          <t>00398808</t>
        </is>
      </c>
      <c r="C12864" t="inlineStr">
        <is>
          <t>디지털대성</t>
        </is>
      </c>
      <c r="D12864" t="n">
        <v>4737684000</v>
      </c>
      <c r="E12864" t="n">
        <v>788905000</v>
      </c>
      <c r="F12864" t="n">
        <v>407952000</v>
      </c>
      <c r="G12864" t="n">
        <v>63698000</v>
      </c>
      <c r="H12864" t="n">
        <v>2.08</v>
      </c>
      <c r="I12864" t="n">
        <v>5.05</v>
      </c>
      <c r="K12864" t="n">
        <v>-362422000</v>
      </c>
      <c r="L12864" t="n">
        <v>428094000</v>
      </c>
      <c r="M12864" t="n">
        <v>410569000</v>
      </c>
      <c r="N12864" t="n">
        <v>-355952000</v>
      </c>
      <c r="O12864">
        <f>D12863</f>
      </c>
      <c r="P12864">
        <f>(E12864-F12864+G12864)/O12864*100</f>
      </c>
      <c r="Q12864">
        <f>H12863</f>
      </c>
      <c r="R12864">
        <f>I12863</f>
      </c>
      <c r="S12864">
        <f>H12864-H12863</f>
      </c>
      <c r="T12864">
        <f>I12864-I12863</f>
      </c>
      <c r="U12864">
        <f>(L12864-K12864)/(2*D12864*0.01)</f>
      </c>
      <c r="V12864">
        <f>(L12864+K12864)/(D12864*0.0001)</f>
      </c>
    </row>
    <row r="12865">
      <c r="A12865" t="n">
        <v>2020</v>
      </c>
      <c r="B12865" t="inlineStr">
        <is>
          <t>00398808</t>
        </is>
      </c>
      <c r="C12865" t="inlineStr">
        <is>
          <t>디지털대성</t>
        </is>
      </c>
      <c r="D12865" t="n">
        <v>4219564000</v>
      </c>
      <c r="E12865" t="n">
        <v>1086720000</v>
      </c>
      <c r="F12865" t="n">
        <v>1525345000</v>
      </c>
      <c r="G12865" t="n">
        <v>67940000</v>
      </c>
      <c r="H12865" t="n">
        <v>2.12</v>
      </c>
      <c r="I12865" t="n">
        <v>5</v>
      </c>
      <c r="J12865" t="n">
        <v>11.38</v>
      </c>
      <c r="K12865" t="n">
        <v>-338962000</v>
      </c>
      <c r="L12865" t="n">
        <v>398483000</v>
      </c>
      <c r="M12865" t="n">
        <v>383130000</v>
      </c>
      <c r="N12865" t="n">
        <v>-333514000</v>
      </c>
      <c r="O12865">
        <f>D12864</f>
      </c>
      <c r="P12865">
        <f>(E12865-F12865+G12865)/O12865*100</f>
      </c>
      <c r="Q12865">
        <f>H12864</f>
      </c>
      <c r="R12865">
        <f>I12864</f>
      </c>
      <c r="S12865">
        <f>H12865-H12864</f>
      </c>
      <c r="T12865">
        <f>I12865-I12864</f>
      </c>
      <c r="U12865">
        <f>(L12865-K12865)/(2*D12865*0.01)</f>
      </c>
      <c r="V12865">
        <f>(L12865+K12865)/(D12865*0.0001)</f>
      </c>
    </row>
    <row r="12866">
      <c r="A12866" t="n">
        <v>2021</v>
      </c>
      <c r="B12866" t="inlineStr">
        <is>
          <t>00398808</t>
        </is>
      </c>
      <c r="C12866" t="inlineStr">
        <is>
          <t>디지털대성</t>
        </is>
      </c>
      <c r="D12866" t="n">
        <v>4436030000</v>
      </c>
      <c r="E12866" t="n">
        <v>659547000</v>
      </c>
      <c r="F12866" t="n">
        <v>359102000</v>
      </c>
      <c r="G12866" t="n">
        <v>68642000</v>
      </c>
      <c r="H12866" t="n">
        <v>2.65</v>
      </c>
      <c r="I12866" t="n">
        <v>5</v>
      </c>
      <c r="J12866" t="n">
        <v>10.89</v>
      </c>
      <c r="K12866" t="n">
        <v>-319232000</v>
      </c>
      <c r="L12866" t="n">
        <v>373791000</v>
      </c>
      <c r="M12866" t="n">
        <v>361408000</v>
      </c>
      <c r="N12866" t="n">
        <v>-315611000</v>
      </c>
      <c r="O12866">
        <f>D12865</f>
      </c>
      <c r="P12866">
        <f>(E12866-F12866+G12866)/O12866*100</f>
      </c>
      <c r="Q12866">
        <f>H12865</f>
      </c>
      <c r="R12866">
        <f>I12865</f>
      </c>
      <c r="S12866">
        <f>H12866-H12865</f>
      </c>
      <c r="T12866">
        <f>I12866-I12865</f>
      </c>
      <c r="U12866">
        <f>(L12866-K12866)/(2*D12866*0.01)</f>
      </c>
      <c r="V12866">
        <f>(L12866+K12866)/(D12866*0.0001)</f>
      </c>
    </row>
    <row r="12867">
      <c r="A12867" t="n">
        <v>2022</v>
      </c>
      <c r="B12867" t="inlineStr">
        <is>
          <t>00398808</t>
        </is>
      </c>
      <c r="C12867" t="inlineStr">
        <is>
          <t>디지털대성</t>
        </is>
      </c>
      <c r="D12867" t="n">
        <v>4340810000</v>
      </c>
      <c r="E12867" t="n">
        <v>585004000</v>
      </c>
      <c r="F12867" t="n">
        <v>430113000</v>
      </c>
      <c r="G12867" t="n">
        <v>83347000</v>
      </c>
      <c r="H12867" t="n">
        <v>5.18</v>
      </c>
      <c r="I12867" t="n">
        <v>5</v>
      </c>
      <c r="J12867" t="n">
        <v>9.58</v>
      </c>
      <c r="K12867" t="n">
        <v>-231194000</v>
      </c>
      <c r="L12867" t="n">
        <v>266239000</v>
      </c>
      <c r="M12867" t="n">
        <v>264355000</v>
      </c>
      <c r="N12867" t="n">
        <v>-233860000</v>
      </c>
      <c r="O12867">
        <f>D12866</f>
      </c>
      <c r="P12867">
        <f>(E12867-F12867+G12867)/O12867*100</f>
      </c>
      <c r="Q12867">
        <f>H12866</f>
      </c>
      <c r="R12867">
        <f>I12866</f>
      </c>
      <c r="S12867">
        <f>H12867-H12866</f>
      </c>
      <c r="T12867">
        <f>I12867-I12866</f>
      </c>
      <c r="U12867">
        <f>(L12867-K12867)/(2*D12867*0.01)</f>
      </c>
      <c r="V12867">
        <f>(L12867+K12867)/(D12867*0.0001)</f>
      </c>
    </row>
    <row r="12868">
      <c r="A12868" t="n">
        <v>2023</v>
      </c>
      <c r="B12868" t="inlineStr">
        <is>
          <t>00398808</t>
        </is>
      </c>
      <c r="C12868" t="inlineStr">
        <is>
          <t>디지털대성</t>
        </is>
      </c>
      <c r="D12868" t="n">
        <v>4378465000</v>
      </c>
      <c r="E12868" t="n">
        <v>656328000</v>
      </c>
      <c r="F12868" t="n">
        <v>824647000</v>
      </c>
      <c r="G12868" t="n">
        <v>135765000</v>
      </c>
      <c r="H12868" t="n">
        <v>4.34</v>
      </c>
      <c r="I12868" t="n">
        <v>5</v>
      </c>
      <c r="J12868" t="n">
        <v>9.58</v>
      </c>
      <c r="K12868" t="n">
        <v>-269933000</v>
      </c>
      <c r="L12868" t="n">
        <v>311170000</v>
      </c>
      <c r="M12868" t="n">
        <v>306306000</v>
      </c>
      <c r="N12868" t="n">
        <v>-270951000</v>
      </c>
      <c r="O12868">
        <f>D12867</f>
      </c>
      <c r="P12868">
        <f>(E12868-F12868+G12868)/O12868*100</f>
      </c>
      <c r="Q12868">
        <f>H12867</f>
      </c>
      <c r="R12868">
        <f>I12867</f>
      </c>
      <c r="S12868">
        <f>H12868-H12867</f>
      </c>
      <c r="T12868">
        <f>I12868-I12867</f>
      </c>
      <c r="U12868">
        <f>(L12868-K12868)/(2*D12868*0.01)</f>
      </c>
      <c r="V12868">
        <f>(L12868+K12868)/(D12868*0.0001)</f>
      </c>
    </row>
    <row r="12869">
      <c r="A12869" t="n">
        <v>2024</v>
      </c>
      <c r="B12869" t="inlineStr">
        <is>
          <t>00398808</t>
        </is>
      </c>
      <c r="C12869" t="inlineStr">
        <is>
          <t>디지털대성</t>
        </is>
      </c>
      <c r="D12869" t="n">
        <v>4528046000</v>
      </c>
      <c r="E12869" t="n">
        <v>907058000</v>
      </c>
      <c r="F12869" t="n">
        <v>1023144000</v>
      </c>
      <c r="G12869" t="n">
        <v>158168000</v>
      </c>
      <c r="H12869" t="n">
        <v>3.68</v>
      </c>
      <c r="I12869" t="n">
        <v>5</v>
      </c>
      <c r="J12869" t="n">
        <v>9.380000000000001</v>
      </c>
      <c r="K12869" t="n">
        <v>-306821000</v>
      </c>
      <c r="L12869" t="n">
        <v>353652000</v>
      </c>
      <c r="M12869" t="n">
        <v>345798000</v>
      </c>
      <c r="N12869" t="n">
        <v>-306184000</v>
      </c>
      <c r="O12869">
        <f>D12868</f>
      </c>
      <c r="P12869">
        <f>(E12869-F12869+G12869)/O12869*100</f>
      </c>
      <c r="Q12869">
        <f>H12868</f>
      </c>
      <c r="R12869">
        <f>I12868</f>
      </c>
      <c r="S12869">
        <f>H12869-H12868</f>
      </c>
      <c r="T12869">
        <f>I12869-I12868</f>
      </c>
      <c r="U12869">
        <f>(L12869-K12869)/(2*D12869*0.01)</f>
      </c>
      <c r="V12869">
        <f>(L12869+K12869)/(D12869*0.0001)</f>
      </c>
    </row>
    <row r="12870">
      <c r="A12870" t="n">
        <v>2025</v>
      </c>
      <c r="B12870" t="inlineStr">
        <is>
          <t>00398808</t>
        </is>
      </c>
      <c r="C12870" t="inlineStr">
        <is>
          <t>디지털대성</t>
        </is>
      </c>
      <c r="D12870" t="n">
        <v>4905493000</v>
      </c>
      <c r="E12870" t="n">
        <v>505950000</v>
      </c>
      <c r="F12870" t="n">
        <v>1091494000</v>
      </c>
      <c r="G12870" t="n">
        <v>134166000</v>
      </c>
      <c r="H12870" t="n">
        <v>4.04</v>
      </c>
      <c r="I12870" t="n">
        <v>5</v>
      </c>
      <c r="J12870" t="n">
        <v>8.99</v>
      </c>
      <c r="K12870" t="n">
        <v>-311470000</v>
      </c>
      <c r="L12870" t="n">
        <v>357433000</v>
      </c>
      <c r="M12870" t="n">
        <v>350828000</v>
      </c>
      <c r="N12870" t="n">
        <v>-311815000</v>
      </c>
      <c r="O12870">
        <f>D12869</f>
      </c>
      <c r="P12870">
        <f>(E12870-F12870+G12870)/O12870*100</f>
      </c>
      <c r="Q12870">
        <f>H12869</f>
      </c>
      <c r="R12870">
        <f>I12869</f>
      </c>
      <c r="S12870">
        <f>H12870-H12869</f>
      </c>
      <c r="T12870">
        <f>I12870-I12869</f>
      </c>
      <c r="U12870">
        <f>(L12870-K12870)/(2*D12870*0.01)</f>
      </c>
      <c r="V12870">
        <f>(L12870+K12870)/(D12870*0.0001)</f>
      </c>
    </row>
    <row r="12871">
      <c r="A12871" t="n">
        <v>2014</v>
      </c>
      <c r="B12871" t="inlineStr">
        <is>
          <t>00398950</t>
        </is>
      </c>
      <c r="C12871" t="inlineStr">
        <is>
          <t>성원아이북랜드</t>
        </is>
      </c>
      <c r="D12871" t="n">
        <v>1267993000</v>
      </c>
    </row>
    <row r="12872">
      <c r="A12872" t="n">
        <v>2015</v>
      </c>
      <c r="B12872" t="inlineStr">
        <is>
          <t>00398950</t>
        </is>
      </c>
      <c r="C12872" t="inlineStr">
        <is>
          <t>성원아이북랜드</t>
        </is>
      </c>
      <c r="D12872" t="n">
        <v>1362000000</v>
      </c>
      <c r="O12872">
        <f>D12871</f>
      </c>
    </row>
    <row r="12873">
      <c r="A12873" t="n">
        <v>2016</v>
      </c>
      <c r="B12873" t="inlineStr">
        <is>
          <t>00398950</t>
        </is>
      </c>
      <c r="C12873" t="inlineStr">
        <is>
          <t>성원아이북랜드</t>
        </is>
      </c>
      <c r="D12873" t="n">
        <v>1428000000</v>
      </c>
      <c r="F12873" t="n">
        <v>18000000</v>
      </c>
      <c r="O12873">
        <f>D12872</f>
      </c>
    </row>
    <row r="12874">
      <c r="A12874" t="n">
        <v>2017</v>
      </c>
      <c r="B12874" t="inlineStr">
        <is>
          <t>00398950</t>
        </is>
      </c>
      <c r="C12874" t="inlineStr">
        <is>
          <t>성원아이북랜드</t>
        </is>
      </c>
      <c r="D12874" t="n">
        <v>1512000000</v>
      </c>
      <c r="O12874">
        <f>D12873</f>
      </c>
    </row>
    <row r="12875">
      <c r="A12875" t="n">
        <v>2018</v>
      </c>
      <c r="B12875" t="inlineStr">
        <is>
          <t>00398950</t>
        </is>
      </c>
      <c r="C12875" t="inlineStr">
        <is>
          <t>성원아이북랜드</t>
        </is>
      </c>
      <c r="D12875" t="n">
        <v>1596000000</v>
      </c>
      <c r="O12875">
        <f>D12874</f>
      </c>
    </row>
    <row r="12876">
      <c r="A12876" t="n">
        <v>2025</v>
      </c>
      <c r="B12876" t="inlineStr">
        <is>
          <t>00399694</t>
        </is>
      </c>
      <c r="C12876" t="inlineStr">
        <is>
          <t>SOOP</t>
        </is>
      </c>
      <c r="D12876" t="n">
        <v>6329250000</v>
      </c>
      <c r="E12876" t="n">
        <v>978829000</v>
      </c>
      <c r="F12876" t="n">
        <v>594434000</v>
      </c>
      <c r="G12876" t="n">
        <v>164837000</v>
      </c>
    </row>
    <row r="12877">
      <c r="A12877" t="n">
        <v>2014</v>
      </c>
      <c r="B12877" t="inlineStr">
        <is>
          <t>00400060</t>
        </is>
      </c>
      <c r="C12877" t="inlineStr">
        <is>
          <t>이씨에스</t>
        </is>
      </c>
      <c r="D12877" t="n">
        <v>3936252000</v>
      </c>
      <c r="E12877" t="n">
        <v>833328000</v>
      </c>
      <c r="F12877" t="n">
        <v>58428000</v>
      </c>
      <c r="G12877" t="n">
        <v>109519000</v>
      </c>
      <c r="H12877" t="n">
        <v>4.17</v>
      </c>
      <c r="I12877" t="n">
        <v>6.3</v>
      </c>
      <c r="J12877" t="n">
        <v>9</v>
      </c>
      <c r="K12877" t="n">
        <v>-334559520</v>
      </c>
      <c r="L12877" t="n">
        <v>391989948</v>
      </c>
      <c r="M12877" t="n">
        <v>401871504</v>
      </c>
      <c r="N12877" t="n">
        <v>-350627968</v>
      </c>
      <c r="U12877">
        <f>(L12877-K12877)/(2*D12877*0.01)</f>
      </c>
      <c r="V12877">
        <f>(L12877+K12877)/(D12877*0.0001)</f>
      </c>
    </row>
    <row r="12878">
      <c r="A12878" t="n">
        <v>2015</v>
      </c>
      <c r="B12878" t="inlineStr">
        <is>
          <t>00400060</t>
        </is>
      </c>
      <c r="C12878" t="inlineStr">
        <is>
          <t>이씨에스</t>
        </is>
      </c>
      <c r="D12878" t="n">
        <v>4520112000</v>
      </c>
      <c r="E12878" t="n">
        <v>878165000</v>
      </c>
      <c r="F12878" t="n">
        <v>215636000</v>
      </c>
      <c r="G12878" t="n">
        <v>156998000</v>
      </c>
      <c r="H12878" t="n">
        <v>2.79</v>
      </c>
      <c r="I12878" t="n">
        <v>4.5</v>
      </c>
      <c r="J12878" t="n">
        <v>8.960000000000001</v>
      </c>
      <c r="K12878" t="n">
        <v>-379729008</v>
      </c>
      <c r="L12878" t="n">
        <v>437809168</v>
      </c>
      <c r="M12878" t="n">
        <v>434090752</v>
      </c>
      <c r="N12878" t="n">
        <v>-384264320</v>
      </c>
      <c r="O12878">
        <f>D12877</f>
      </c>
      <c r="P12878">
        <f>(E12878-F12878+G12878)/O12878*100</f>
      </c>
      <c r="Q12878">
        <f>H12877</f>
      </c>
      <c r="R12878">
        <f>I12877</f>
      </c>
      <c r="S12878">
        <f>H12878-H12877</f>
      </c>
      <c r="T12878">
        <f>I12878-I12877</f>
      </c>
      <c r="U12878">
        <f>(L12878-K12878)/(2*D12878*0.01)</f>
      </c>
      <c r="V12878">
        <f>(L12878+K12878)/(D12878*0.0001)</f>
      </c>
    </row>
    <row r="12879">
      <c r="A12879" t="n">
        <v>2016</v>
      </c>
      <c r="B12879" t="inlineStr">
        <is>
          <t>00400060</t>
        </is>
      </c>
      <c r="C12879" t="inlineStr">
        <is>
          <t>이씨에스</t>
        </is>
      </c>
      <c r="D12879" t="n">
        <v>5184844000</v>
      </c>
      <c r="E12879" t="n">
        <v>899446000</v>
      </c>
      <c r="F12879" t="n">
        <v>417202000</v>
      </c>
      <c r="G12879" t="n">
        <v>120570000</v>
      </c>
      <c r="H12879" t="n">
        <v>2.62</v>
      </c>
      <c r="I12879" t="n">
        <v>4.88</v>
      </c>
      <c r="J12879" t="n">
        <v>8.91</v>
      </c>
      <c r="K12879" t="n">
        <v>-450800000</v>
      </c>
      <c r="L12879" t="n">
        <v>522100000</v>
      </c>
      <c r="M12879" t="n">
        <v>523900000</v>
      </c>
      <c r="N12879" t="n">
        <v>-461100000</v>
      </c>
      <c r="O12879">
        <f>D12878</f>
      </c>
      <c r="P12879">
        <f>(E12879-F12879+G12879)/O12879*100</f>
      </c>
      <c r="Q12879">
        <f>H12878</f>
      </c>
      <c r="R12879">
        <f>I12878</f>
      </c>
      <c r="S12879">
        <f>H12879-H12878</f>
      </c>
      <c r="T12879">
        <f>I12879-I12878</f>
      </c>
      <c r="U12879">
        <f>(L12879-K12879)/(2*D12879*0.01)</f>
      </c>
      <c r="V12879">
        <f>(L12879+K12879)/(D12879*0.0001)</f>
      </c>
    </row>
    <row r="12880">
      <c r="A12880" t="n">
        <v>2017</v>
      </c>
      <c r="B12880" t="inlineStr">
        <is>
          <t>00400060</t>
        </is>
      </c>
      <c r="C12880" t="inlineStr">
        <is>
          <t>이씨에스</t>
        </is>
      </c>
      <c r="D12880" t="n">
        <v>5886922000</v>
      </c>
      <c r="E12880" t="n">
        <v>915577000</v>
      </c>
      <c r="F12880" t="n">
        <v>114306000</v>
      </c>
      <c r="G12880" t="n">
        <v>130366000</v>
      </c>
      <c r="H12880" t="n">
        <v>3.09</v>
      </c>
      <c r="I12880" t="n">
        <v>4.9</v>
      </c>
      <c r="J12880" t="n">
        <v>8.93</v>
      </c>
      <c r="K12880" t="n">
        <v>-500347341</v>
      </c>
      <c r="L12880" t="n">
        <v>582925734</v>
      </c>
      <c r="M12880" t="n">
        <v>588692200</v>
      </c>
      <c r="N12880" t="n">
        <v>-517729536</v>
      </c>
      <c r="O12880">
        <f>D12879</f>
      </c>
      <c r="P12880">
        <f>(E12880-F12880+G12880)/O12880*100</f>
      </c>
      <c r="Q12880">
        <f>H12879</f>
      </c>
      <c r="R12880">
        <f>I12879</f>
      </c>
      <c r="S12880">
        <f>H12880-H12879</f>
      </c>
      <c r="T12880">
        <f>I12880-I12879</f>
      </c>
      <c r="U12880">
        <f>(L12880-K12880)/(2*D12880*0.01)</f>
      </c>
      <c r="V12880">
        <f>(L12880+K12880)/(D12880*0.0001)</f>
      </c>
    </row>
    <row r="12881">
      <c r="A12881" t="n">
        <v>2018</v>
      </c>
      <c r="B12881" t="inlineStr">
        <is>
          <t>00400060</t>
        </is>
      </c>
      <c r="C12881" t="inlineStr">
        <is>
          <t>이씨에스</t>
        </is>
      </c>
      <c r="D12881" t="n">
        <v>6198676000</v>
      </c>
      <c r="E12881" t="n">
        <v>940005000</v>
      </c>
      <c r="F12881" t="n">
        <v>414923000</v>
      </c>
      <c r="G12881" t="n">
        <v>174306000</v>
      </c>
      <c r="H12881" t="n">
        <v>3.47</v>
      </c>
      <c r="I12881" t="n">
        <v>4.95</v>
      </c>
      <c r="O12881">
        <f>D12880</f>
      </c>
      <c r="P12881">
        <f>(E12881-F12881+G12881)/O12881*100</f>
      </c>
      <c r="Q12881">
        <f>H12880</f>
      </c>
      <c r="R12881">
        <f>I12880</f>
      </c>
      <c r="S12881">
        <f>H12881-H12880</f>
      </c>
      <c r="T12881">
        <f>I12881-I12880</f>
      </c>
    </row>
    <row r="12882">
      <c r="A12882" t="n">
        <v>2019</v>
      </c>
      <c r="B12882" t="inlineStr">
        <is>
          <t>00400060</t>
        </is>
      </c>
      <c r="C12882" t="inlineStr">
        <is>
          <t>이씨에스</t>
        </is>
      </c>
      <c r="D12882" t="n">
        <v>6634677000</v>
      </c>
      <c r="E12882" t="n">
        <v>925628000</v>
      </c>
      <c r="F12882" t="n">
        <v>561009000</v>
      </c>
      <c r="G12882" t="n">
        <v>205784000</v>
      </c>
      <c r="H12882" t="n">
        <v>3.06</v>
      </c>
      <c r="I12882" t="n">
        <v>3.83</v>
      </c>
      <c r="O12882">
        <f>D12881</f>
      </c>
      <c r="P12882">
        <f>(E12882-F12882+G12882)/O12882*100</f>
      </c>
      <c r="Q12882">
        <f>H12881</f>
      </c>
      <c r="R12882">
        <f>I12881</f>
      </c>
      <c r="S12882">
        <f>H12882-H12881</f>
      </c>
      <c r="T12882">
        <f>I12882-I12881</f>
      </c>
    </row>
    <row r="12883">
      <c r="A12883" t="n">
        <v>2020</v>
      </c>
      <c r="B12883" t="inlineStr">
        <is>
          <t>00400060</t>
        </is>
      </c>
      <c r="C12883" t="inlineStr">
        <is>
          <t>이씨에스</t>
        </is>
      </c>
      <c r="D12883" t="n">
        <v>6583436000</v>
      </c>
      <c r="E12883" t="n">
        <v>937866000</v>
      </c>
      <c r="F12883" t="n">
        <v>1132722000</v>
      </c>
      <c r="G12883" t="n">
        <v>195835000</v>
      </c>
      <c r="H12883" t="n">
        <v>2.92</v>
      </c>
      <c r="I12883" t="n">
        <v>3.87</v>
      </c>
      <c r="K12883" t="n">
        <v>-599961640</v>
      </c>
      <c r="L12883" t="n">
        <v>698184184</v>
      </c>
      <c r="M12883" t="n">
        <v>704897320</v>
      </c>
      <c r="N12883" t="n">
        <v>-618662784</v>
      </c>
      <c r="O12883">
        <f>D12882</f>
      </c>
      <c r="P12883">
        <f>(E12883-F12883+G12883)/O12883*100</f>
      </c>
      <c r="Q12883">
        <f>H12882</f>
      </c>
      <c r="R12883">
        <f>I12882</f>
      </c>
      <c r="S12883">
        <f>H12883-H12882</f>
      </c>
      <c r="T12883">
        <f>I12883-I12882</f>
      </c>
      <c r="U12883">
        <f>(L12883-K12883)/(2*D12883*0.01)</f>
      </c>
      <c r="V12883">
        <f>(L12883+K12883)/(D12883*0.0001)</f>
      </c>
    </row>
    <row r="12884">
      <c r="A12884" t="n">
        <v>2021</v>
      </c>
      <c r="B12884" t="inlineStr">
        <is>
          <t>00400060</t>
        </is>
      </c>
      <c r="C12884" t="inlineStr">
        <is>
          <t>이씨에스</t>
        </is>
      </c>
      <c r="D12884" t="n">
        <v>7320355000</v>
      </c>
      <c r="E12884" t="n">
        <v>944830000</v>
      </c>
      <c r="F12884" t="n">
        <v>287833000</v>
      </c>
      <c r="G12884" t="n">
        <v>185370000</v>
      </c>
      <c r="H12884" t="n">
        <v>3.24</v>
      </c>
      <c r="I12884" t="n">
        <v>3.94</v>
      </c>
      <c r="K12884" t="n">
        <v>-643549240</v>
      </c>
      <c r="L12884" t="n">
        <v>753656415</v>
      </c>
      <c r="M12884" t="n">
        <v>761120000</v>
      </c>
      <c r="N12884" t="n">
        <v>-666212295</v>
      </c>
      <c r="O12884">
        <f>D12883</f>
      </c>
      <c r="P12884">
        <f>(E12884-F12884+G12884)/O12884*100</f>
      </c>
      <c r="Q12884">
        <f>H12883</f>
      </c>
      <c r="R12884">
        <f>I12883</f>
      </c>
      <c r="S12884">
        <f>H12884-H12883</f>
      </c>
      <c r="T12884">
        <f>I12884-I12883</f>
      </c>
      <c r="U12884">
        <f>(L12884-K12884)/(2*D12884*0.01)</f>
      </c>
      <c r="V12884">
        <f>(L12884+K12884)/(D12884*0.0001)</f>
      </c>
    </row>
    <row r="12885">
      <c r="A12885" t="n">
        <v>2022</v>
      </c>
      <c r="B12885" t="inlineStr">
        <is>
          <t>00400060</t>
        </is>
      </c>
      <c r="C12885" t="inlineStr">
        <is>
          <t>이씨에스</t>
        </is>
      </c>
      <c r="D12885" t="n">
        <v>7799541000</v>
      </c>
      <c r="E12885" t="n">
        <v>972258000</v>
      </c>
      <c r="F12885" t="n">
        <v>523958000</v>
      </c>
      <c r="G12885" t="n">
        <v>228388000</v>
      </c>
      <c r="H12885" t="n">
        <v>4.15</v>
      </c>
      <c r="I12885" t="n">
        <v>4.2</v>
      </c>
      <c r="K12885" t="n">
        <v>-647000000</v>
      </c>
      <c r="L12885" t="n">
        <v>748876536</v>
      </c>
      <c r="M12885" t="n">
        <v>756000000</v>
      </c>
      <c r="N12885" t="n">
        <v>-670760027</v>
      </c>
      <c r="O12885">
        <f>D12884</f>
      </c>
      <c r="P12885">
        <f>(E12885-F12885+G12885)/O12885*100</f>
      </c>
      <c r="Q12885">
        <f>H12884</f>
      </c>
      <c r="R12885">
        <f>I12884</f>
      </c>
      <c r="S12885">
        <f>H12885-H12884</f>
      </c>
      <c r="T12885">
        <f>I12885-I12884</f>
      </c>
      <c r="U12885">
        <f>(L12885-K12885)/(2*D12885*0.01)</f>
      </c>
      <c r="V12885">
        <f>(L12885+K12885)/(D12885*0.0001)</f>
      </c>
    </row>
    <row r="12886">
      <c r="A12886" t="n">
        <v>2023</v>
      </c>
      <c r="B12886" t="inlineStr">
        <is>
          <t>00400060</t>
        </is>
      </c>
      <c r="C12886" t="inlineStr">
        <is>
          <t>이씨에스</t>
        </is>
      </c>
      <c r="D12886" t="n">
        <v>8128553000</v>
      </c>
      <c r="E12886" t="n">
        <v>1792373000</v>
      </c>
      <c r="F12886" t="n">
        <v>585598000</v>
      </c>
      <c r="G12886" t="n">
        <v>311060000</v>
      </c>
      <c r="H12886" t="n">
        <v>5.36</v>
      </c>
      <c r="I12886" t="n">
        <v>4.05</v>
      </c>
      <c r="J12886" t="n">
        <v>8.459</v>
      </c>
      <c r="K12886" t="n">
        <v>-609641000</v>
      </c>
      <c r="L12886" t="n">
        <v>699814558</v>
      </c>
      <c r="M12886" t="n">
        <v>724192000</v>
      </c>
      <c r="N12886" t="n">
        <v>-642395687</v>
      </c>
      <c r="O12886">
        <f>D12885</f>
      </c>
      <c r="P12886">
        <f>(E12886-F12886+G12886)/O12886*100</f>
      </c>
      <c r="Q12886">
        <f>H12885</f>
      </c>
      <c r="R12886">
        <f>I12885</f>
      </c>
      <c r="S12886">
        <f>H12886-H12885</f>
      </c>
      <c r="T12886">
        <f>I12886-I12885</f>
      </c>
      <c r="U12886">
        <f>(L12886-K12886)/(2*D12886*0.01)</f>
      </c>
      <c r="V12886">
        <f>(L12886+K12886)/(D12886*0.0001)</f>
      </c>
    </row>
    <row r="12887">
      <c r="A12887" t="n">
        <v>2024</v>
      </c>
      <c r="B12887" t="inlineStr">
        <is>
          <t>00400060</t>
        </is>
      </c>
      <c r="C12887" t="inlineStr">
        <is>
          <t>이씨에스</t>
        </is>
      </c>
      <c r="D12887" t="n">
        <v>9646906000</v>
      </c>
      <c r="E12887" t="n">
        <v>1514344000</v>
      </c>
      <c r="F12887" t="n">
        <v>442984000</v>
      </c>
      <c r="G12887" t="n">
        <v>416115000</v>
      </c>
      <c r="H12887" t="n">
        <v>5.08</v>
      </c>
      <c r="I12887" t="n">
        <v>4.18</v>
      </c>
      <c r="J12887" t="n">
        <v>8.226000000000001</v>
      </c>
      <c r="K12887" t="n">
        <v>-704224438</v>
      </c>
      <c r="L12887" t="n">
        <v>810340304</v>
      </c>
      <c r="M12887" t="n">
        <v>829234036</v>
      </c>
      <c r="N12887" t="n">
        <v>-742972162</v>
      </c>
      <c r="O12887">
        <f>D12886</f>
      </c>
      <c r="P12887">
        <f>(E12887-F12887+G12887)/O12887*100</f>
      </c>
      <c r="Q12887">
        <f>H12886</f>
      </c>
      <c r="R12887">
        <f>I12886</f>
      </c>
      <c r="S12887">
        <f>H12887-H12886</f>
      </c>
      <c r="T12887">
        <f>I12887-I12886</f>
      </c>
      <c r="U12887">
        <f>(L12887-K12887)/(2*D12887*0.01)</f>
      </c>
      <c r="V12887">
        <f>(L12887+K12887)/(D12887*0.0001)</f>
      </c>
    </row>
    <row r="12888">
      <c r="A12888" t="n">
        <v>2019</v>
      </c>
      <c r="B12888" t="inlineStr">
        <is>
          <t>00400121</t>
        </is>
      </c>
      <c r="C12888" t="inlineStr">
        <is>
          <t>유아이디</t>
        </is>
      </c>
      <c r="D12888" t="n">
        <v>1797997859</v>
      </c>
      <c r="E12888" t="n">
        <v>157214172</v>
      </c>
      <c r="F12888" t="n">
        <v>120943724</v>
      </c>
      <c r="G12888" t="n">
        <v>14929353</v>
      </c>
      <c r="H12888" t="n">
        <v>2.29</v>
      </c>
      <c r="I12888" t="n">
        <v>5.52</v>
      </c>
      <c r="J12888" t="n">
        <v>12.3</v>
      </c>
      <c r="K12888" t="n">
        <v>-207336987</v>
      </c>
      <c r="L12888" t="n">
        <v>207336987</v>
      </c>
      <c r="M12888" t="n">
        <v>173350008</v>
      </c>
      <c r="N12888" t="n">
        <v>-173350008</v>
      </c>
      <c r="U12888">
        <f>(L12888-K12888)/(2*D12888*0.01)</f>
      </c>
    </row>
    <row r="12889">
      <c r="A12889" t="n">
        <v>2020</v>
      </c>
      <c r="B12889" t="inlineStr">
        <is>
          <t>00400121</t>
        </is>
      </c>
      <c r="C12889" t="inlineStr">
        <is>
          <t>유아이디</t>
        </is>
      </c>
      <c r="D12889" t="n">
        <v>1625824930</v>
      </c>
      <c r="E12889" t="n">
        <v>457386575</v>
      </c>
      <c r="F12889" t="n">
        <v>422901300</v>
      </c>
      <c r="G12889" t="n">
        <v>34934917</v>
      </c>
      <c r="H12889" t="n">
        <v>2.55</v>
      </c>
      <c r="I12889" t="n">
        <v>5.52</v>
      </c>
      <c r="J12889" t="n">
        <v>11.92</v>
      </c>
      <c r="K12889" t="n">
        <v>-159053088</v>
      </c>
      <c r="M12889" t="n">
        <v>187415769</v>
      </c>
      <c r="O12889">
        <f>D12888</f>
      </c>
      <c r="P12889">
        <f>(E12889-F12889+G12889)/O12889*100</f>
      </c>
      <c r="Q12889">
        <f>H12888</f>
      </c>
      <c r="R12889">
        <f>I12888</f>
      </c>
      <c r="S12889">
        <f>H12889-H12888</f>
      </c>
      <c r="T12889">
        <f>I12889-I12888</f>
      </c>
    </row>
    <row r="12890">
      <c r="A12890" t="n">
        <v>2014</v>
      </c>
      <c r="B12890" t="inlineStr">
        <is>
          <t>00400857</t>
        </is>
      </c>
      <c r="C12890" t="inlineStr">
        <is>
          <t>에이블씨엔씨</t>
        </is>
      </c>
      <c r="D12890" t="n">
        <v>6772891000</v>
      </c>
      <c r="E12890" t="n">
        <v>1412642000</v>
      </c>
      <c r="F12890" t="n">
        <v>542041000</v>
      </c>
      <c r="G12890" t="n">
        <v>169115000</v>
      </c>
      <c r="H12890" t="n">
        <v>3.275</v>
      </c>
      <c r="I12890" t="n">
        <v>3.75</v>
      </c>
      <c r="K12890" t="n">
        <v>-434320000</v>
      </c>
      <c r="L12890" t="n">
        <v>509952000</v>
      </c>
      <c r="M12890" t="n">
        <v>508771000</v>
      </c>
      <c r="N12890" t="n">
        <v>-441326000</v>
      </c>
      <c r="U12890">
        <f>(L12890-K12890)/(2*D12890*0.01)</f>
      </c>
      <c r="V12890">
        <f>(L12890+K12890)/(D12890*0.0001)</f>
      </c>
    </row>
    <row r="12891">
      <c r="A12891" t="n">
        <v>2015</v>
      </c>
      <c r="B12891" t="inlineStr">
        <is>
          <t>00400857</t>
        </is>
      </c>
      <c r="C12891" t="inlineStr">
        <is>
          <t>에이블씨엔씨</t>
        </is>
      </c>
      <c r="D12891" t="n">
        <v>8300899000</v>
      </c>
      <c r="E12891" t="n">
        <v>1610488000</v>
      </c>
      <c r="F12891" t="n">
        <v>619435000</v>
      </c>
      <c r="G12891" t="n">
        <v>157671000</v>
      </c>
      <c r="H12891" t="n">
        <v>2.975</v>
      </c>
      <c r="I12891" t="n">
        <v>4</v>
      </c>
      <c r="K12891" t="n">
        <v>-573970000</v>
      </c>
      <c r="L12891" t="n">
        <v>677061000</v>
      </c>
      <c r="M12891" t="n">
        <v>670236000</v>
      </c>
      <c r="N12891" t="n">
        <v>-579306000</v>
      </c>
      <c r="O12891">
        <f>D12890</f>
      </c>
      <c r="P12891">
        <f>(E12891-F12891+G12891)/O12891*100</f>
      </c>
      <c r="Q12891">
        <f>H12890</f>
      </c>
      <c r="R12891">
        <f>I12890</f>
      </c>
      <c r="S12891">
        <f>H12891-H12890</f>
      </c>
      <c r="T12891">
        <f>I12891-I12890</f>
      </c>
      <c r="U12891">
        <f>(L12891-K12891)/(2*D12891*0.01)</f>
      </c>
      <c r="V12891">
        <f>(L12891+K12891)/(D12891*0.0001)</f>
      </c>
    </row>
    <row r="12892">
      <c r="A12892" t="n">
        <v>2016</v>
      </c>
      <c r="B12892" t="inlineStr">
        <is>
          <t>00400857</t>
        </is>
      </c>
      <c r="C12892" t="inlineStr">
        <is>
          <t>에이블씨엔씨</t>
        </is>
      </c>
      <c r="D12892" t="n">
        <v>10251318000</v>
      </c>
      <c r="E12892" t="n">
        <v>1705091000</v>
      </c>
      <c r="F12892" t="n">
        <v>601259000</v>
      </c>
      <c r="G12892" t="n">
        <v>180352000</v>
      </c>
      <c r="H12892" t="n">
        <v>2.97</v>
      </c>
      <c r="I12892" t="n">
        <v>4.97</v>
      </c>
      <c r="O12892">
        <f>D12891</f>
      </c>
      <c r="P12892">
        <f>(E12892-F12892+G12892)/O12892*100</f>
      </c>
      <c r="Q12892">
        <f>H12891</f>
      </c>
      <c r="R12892">
        <f>I12891</f>
      </c>
      <c r="S12892">
        <f>H12892-H12891</f>
      </c>
      <c r="T12892">
        <f>I12892-I12891</f>
      </c>
    </row>
    <row r="12893">
      <c r="A12893" t="n">
        <v>2018</v>
      </c>
      <c r="B12893" t="inlineStr">
        <is>
          <t>00400857</t>
        </is>
      </c>
      <c r="C12893" t="inlineStr">
        <is>
          <t>에이블씨엔씨</t>
        </is>
      </c>
      <c r="D12893" t="n">
        <v>7763735000</v>
      </c>
      <c r="E12893" t="n">
        <v>2050034000</v>
      </c>
      <c r="F12893" t="n">
        <v>2798809000</v>
      </c>
      <c r="G12893" t="n">
        <v>369999000</v>
      </c>
      <c r="H12893" t="n">
        <v>3.27</v>
      </c>
      <c r="I12893" t="n">
        <v>3.85</v>
      </c>
      <c r="K12893" t="n">
        <v>-719310000</v>
      </c>
      <c r="L12893" t="n">
        <v>854793000</v>
      </c>
      <c r="M12893" t="n">
        <v>841255000</v>
      </c>
      <c r="N12893" t="n">
        <v>-722313000</v>
      </c>
      <c r="U12893">
        <f>(L12893-K12893)/(2*D12893*0.01)</f>
      </c>
      <c r="V12893">
        <f>(L12893+K12893)/(D12893*0.0001)</f>
      </c>
    </row>
    <row r="12894">
      <c r="A12894" t="n">
        <v>2019</v>
      </c>
      <c r="B12894" t="inlineStr">
        <is>
          <t>00400857</t>
        </is>
      </c>
      <c r="C12894" t="inlineStr">
        <is>
          <t>에이블씨엔씨</t>
        </is>
      </c>
      <c r="D12894" t="n">
        <v>7305922000</v>
      </c>
      <c r="E12894" t="n">
        <v>1573299000</v>
      </c>
      <c r="F12894" t="n">
        <v>1112641000</v>
      </c>
      <c r="G12894" t="n">
        <v>232627000</v>
      </c>
      <c r="H12894" t="n">
        <v>2.325</v>
      </c>
      <c r="I12894" t="n">
        <v>2.6</v>
      </c>
      <c r="J12894" t="n">
        <v>4.602</v>
      </c>
      <c r="K12894" t="n">
        <v>-314330000</v>
      </c>
      <c r="L12894" t="n">
        <v>344070000</v>
      </c>
      <c r="M12894" t="n">
        <v>340204000</v>
      </c>
      <c r="N12894" t="n">
        <v>-316830000</v>
      </c>
      <c r="O12894">
        <f>D12893</f>
      </c>
      <c r="P12894">
        <f>(E12894-F12894+G12894)/O12894*100</f>
      </c>
      <c r="Q12894">
        <f>H12893</f>
      </c>
      <c r="R12894">
        <f>I12893</f>
      </c>
      <c r="S12894">
        <f>H12894-H12893</f>
      </c>
      <c r="T12894">
        <f>I12894-I12893</f>
      </c>
      <c r="U12894">
        <f>(L12894-K12894)/(2*D12894*0.01)</f>
      </c>
      <c r="V12894">
        <f>(L12894+K12894)/(D12894*0.0001)</f>
      </c>
    </row>
    <row r="12895">
      <c r="A12895" t="n">
        <v>2021</v>
      </c>
      <c r="B12895" t="inlineStr">
        <is>
          <t>00400857</t>
        </is>
      </c>
      <c r="C12895" t="inlineStr">
        <is>
          <t>에이블씨엔씨</t>
        </is>
      </c>
      <c r="D12895" t="n">
        <v>4948659000</v>
      </c>
      <c r="E12895" t="n">
        <v>1410862000</v>
      </c>
      <c r="F12895" t="n">
        <v>3353215000</v>
      </c>
      <c r="G12895" t="n">
        <v>123989000</v>
      </c>
      <c r="H12895" t="n">
        <v>2.565</v>
      </c>
      <c r="I12895" t="n">
        <v>3.175</v>
      </c>
      <c r="K12895" t="n">
        <v>-182627000</v>
      </c>
      <c r="L12895" t="n">
        <v>202987000</v>
      </c>
      <c r="M12895" t="n">
        <v>200367000</v>
      </c>
      <c r="N12895" t="n">
        <v>-183918000</v>
      </c>
      <c r="U12895">
        <f>(L12895-K12895)/(2*D12895*0.01)</f>
      </c>
      <c r="V12895">
        <f>(L12895+K12895)/(D12895*0.0001)</f>
      </c>
    </row>
    <row r="12896">
      <c r="A12896" t="n">
        <v>2022</v>
      </c>
      <c r="B12896" t="inlineStr">
        <is>
          <t>00400857</t>
        </is>
      </c>
      <c r="C12896" t="inlineStr">
        <is>
          <t>에이블씨엔씨</t>
        </is>
      </c>
      <c r="D12896" t="n">
        <v>3895155000</v>
      </c>
      <c r="E12896" t="n">
        <v>1161266000</v>
      </c>
      <c r="F12896" t="n">
        <v>2267378000</v>
      </c>
      <c r="G12896" t="n">
        <v>102486000</v>
      </c>
      <c r="H12896" t="n">
        <v>5.28</v>
      </c>
      <c r="I12896" t="n">
        <v>3.79</v>
      </c>
      <c r="K12896" t="n">
        <v>-109096000</v>
      </c>
      <c r="L12896" t="n">
        <v>118776000</v>
      </c>
      <c r="M12896" t="n">
        <v>120353000</v>
      </c>
      <c r="N12896" t="n">
        <v>-112548000</v>
      </c>
      <c r="O12896">
        <f>D12895</f>
      </c>
      <c r="P12896">
        <f>(E12896-F12896+G12896)/O12896*100</f>
      </c>
      <c r="Q12896">
        <f>H12895</f>
      </c>
      <c r="R12896">
        <f>I12895</f>
      </c>
      <c r="S12896">
        <f>H12896-H12895</f>
      </c>
      <c r="T12896">
        <f>I12896-I12895</f>
      </c>
      <c r="U12896">
        <f>(L12896-K12896)/(2*D12896*0.01)</f>
      </c>
      <c r="V12896">
        <f>(L12896+K12896)/(D12896*0.0001)</f>
      </c>
    </row>
    <row r="12897">
      <c r="A12897" t="n">
        <v>2023</v>
      </c>
      <c r="B12897" t="inlineStr">
        <is>
          <t>00400857</t>
        </is>
      </c>
      <c r="C12897" t="inlineStr">
        <is>
          <t>에이블씨엔씨</t>
        </is>
      </c>
      <c r="D12897" t="n">
        <v>4701295000</v>
      </c>
      <c r="E12897" t="n">
        <v>913430000</v>
      </c>
      <c r="F12897" t="n">
        <v>637512000</v>
      </c>
      <c r="G12897" t="n">
        <v>165388000</v>
      </c>
      <c r="H12897" t="n">
        <v>4.255</v>
      </c>
      <c r="I12897" t="n">
        <v>4.05</v>
      </c>
      <c r="K12897" t="n">
        <v>-133712000</v>
      </c>
      <c r="L12897" t="n">
        <v>145365000</v>
      </c>
      <c r="M12897" t="n">
        <v>145228000</v>
      </c>
      <c r="N12897" t="n">
        <v>-136103000</v>
      </c>
      <c r="O12897">
        <f>D12896</f>
      </c>
      <c r="P12897">
        <f>(E12897-F12897+G12897)/O12897*100</f>
      </c>
      <c r="Q12897">
        <f>H12896</f>
      </c>
      <c r="R12897">
        <f>I12896</f>
      </c>
      <c r="S12897">
        <f>H12897-H12896</f>
      </c>
      <c r="T12897">
        <f>I12897-I12896</f>
      </c>
      <c r="U12897">
        <f>(L12897-K12897)/(2*D12897*0.01)</f>
      </c>
      <c r="V12897">
        <f>(L12897+K12897)/(D12897*0.0001)</f>
      </c>
    </row>
    <row r="12898">
      <c r="A12898" t="n">
        <v>2024</v>
      </c>
      <c r="B12898" t="inlineStr">
        <is>
          <t>00400857</t>
        </is>
      </c>
      <c r="C12898" t="inlineStr">
        <is>
          <t>에이블씨엔씨</t>
        </is>
      </c>
      <c r="D12898" t="n">
        <v>5889461000</v>
      </c>
      <c r="E12898" t="n">
        <v>980752000</v>
      </c>
      <c r="F12898" t="n">
        <v>370663000</v>
      </c>
      <c r="G12898" t="n">
        <v>159704000</v>
      </c>
      <c r="H12898" t="n">
        <v>3.85</v>
      </c>
      <c r="I12898" t="n">
        <v>4.47</v>
      </c>
      <c r="K12898" t="n">
        <v>-228787000</v>
      </c>
      <c r="L12898" t="n">
        <v>249715000</v>
      </c>
      <c r="M12898" t="n">
        <v>247736000</v>
      </c>
      <c r="N12898" t="n">
        <v>-231269000</v>
      </c>
      <c r="O12898">
        <f>D12897</f>
      </c>
      <c r="P12898">
        <f>(E12898-F12898+G12898)/O12898*100</f>
      </c>
      <c r="Q12898">
        <f>H12897</f>
      </c>
      <c r="R12898">
        <f>I12897</f>
      </c>
      <c r="S12898">
        <f>H12898-H12897</f>
      </c>
      <c r="T12898">
        <f>I12898-I12897</f>
      </c>
      <c r="U12898">
        <f>(L12898-K12898)/(2*D12898*0.01)</f>
      </c>
      <c r="V12898">
        <f>(L12898+K12898)/(D12898*0.0001)</f>
      </c>
    </row>
    <row r="12899">
      <c r="A12899" t="n">
        <v>2025</v>
      </c>
      <c r="B12899" t="inlineStr">
        <is>
          <t>00400857</t>
        </is>
      </c>
      <c r="C12899" t="inlineStr">
        <is>
          <t>에이블씨엔씨</t>
        </is>
      </c>
      <c r="D12899" t="n">
        <v>3661564000</v>
      </c>
      <c r="E12899" t="n">
        <v>976393000</v>
      </c>
      <c r="F12899" t="n">
        <v>3597253000</v>
      </c>
      <c r="G12899" t="n">
        <v>186639000</v>
      </c>
      <c r="H12899" t="n">
        <v>4.165</v>
      </c>
      <c r="I12899" t="n">
        <v>4.67</v>
      </c>
      <c r="K12899" t="n">
        <v>-155967000</v>
      </c>
      <c r="L12899" t="n">
        <v>167785000</v>
      </c>
      <c r="M12899" t="n">
        <v>169941000</v>
      </c>
      <c r="N12899" t="n">
        <v>-160770000</v>
      </c>
      <c r="O12899">
        <f>D12898</f>
      </c>
      <c r="P12899">
        <f>(E12899-F12899+G12899)/O12899*100</f>
      </c>
      <c r="Q12899">
        <f>H12898</f>
      </c>
      <c r="R12899">
        <f>I12898</f>
      </c>
      <c r="S12899">
        <f>H12899-H12898</f>
      </c>
      <c r="T12899">
        <f>I12899-I12898</f>
      </c>
      <c r="U12899">
        <f>(L12899-K12899)/(2*D12899*0.01)</f>
      </c>
      <c r="V12899">
        <f>(L12899+K12899)/(D12899*0.0001)</f>
      </c>
    </row>
    <row r="12900">
      <c r="A12900" t="n">
        <v>2014</v>
      </c>
      <c r="B12900" t="inlineStr">
        <is>
          <t>00401731</t>
        </is>
      </c>
      <c r="C12900" t="inlineStr">
        <is>
          <t>LG전자</t>
        </is>
      </c>
      <c r="D12900" t="n">
        <v>2341633000000</v>
      </c>
      <c r="E12900" t="n">
        <v>321164000000</v>
      </c>
      <c r="F12900" t="n">
        <v>129297000000</v>
      </c>
      <c r="G12900" t="n">
        <v>74740000000</v>
      </c>
      <c r="H12900" t="n">
        <v>3.2</v>
      </c>
      <c r="I12900" t="n">
        <v>6.1</v>
      </c>
      <c r="J12900" t="n">
        <v>9.1</v>
      </c>
      <c r="K12900" t="n">
        <v>-184954000000</v>
      </c>
      <c r="L12900" t="n">
        <v>212946000000</v>
      </c>
      <c r="M12900" t="n">
        <v>202332000000</v>
      </c>
      <c r="N12900" t="n">
        <v>-187537000000</v>
      </c>
      <c r="U12900">
        <f>(L12900-K12900)/(2*D12900*0.01)</f>
      </c>
      <c r="V12900">
        <f>(L12900+K12900)/(D12900*0.0001)</f>
      </c>
    </row>
    <row r="12901">
      <c r="A12901" t="n">
        <v>2015</v>
      </c>
      <c r="B12901" t="inlineStr">
        <is>
          <t>00401731</t>
        </is>
      </c>
      <c r="C12901" t="inlineStr">
        <is>
          <t>LG전자</t>
        </is>
      </c>
      <c r="D12901" t="n">
        <v>2736094000000</v>
      </c>
      <c r="E12901" t="n">
        <v>356348000000</v>
      </c>
      <c r="F12901" t="n">
        <v>138093000000</v>
      </c>
      <c r="G12901" t="n">
        <v>71870000000</v>
      </c>
      <c r="H12901" t="n">
        <v>2.7</v>
      </c>
      <c r="I12901" t="n">
        <v>6.1</v>
      </c>
      <c r="J12901" t="n">
        <v>10</v>
      </c>
      <c r="K12901" t="n">
        <v>-240085000000</v>
      </c>
      <c r="L12901" t="n">
        <v>279181000000</v>
      </c>
      <c r="M12901" t="n">
        <v>267589000000</v>
      </c>
      <c r="N12901" t="n">
        <v>-235531000000</v>
      </c>
      <c r="O12901">
        <f>D12900</f>
      </c>
      <c r="P12901">
        <f>(E12901-F12901+G12901)/O12901*100</f>
      </c>
      <c r="Q12901">
        <f>H12900</f>
      </c>
      <c r="R12901">
        <f>I12900</f>
      </c>
      <c r="S12901">
        <f>H12901-H12900</f>
      </c>
      <c r="T12901">
        <f>I12901-I12900</f>
      </c>
      <c r="U12901">
        <f>(L12901-K12901)/(2*D12901*0.01)</f>
      </c>
      <c r="V12901">
        <f>(L12901+K12901)/(D12901*0.0001)</f>
      </c>
    </row>
    <row r="12902">
      <c r="A12902" t="n">
        <v>2016</v>
      </c>
      <c r="B12902" t="inlineStr">
        <is>
          <t>00401731</t>
        </is>
      </c>
      <c r="C12902" t="inlineStr">
        <is>
          <t>LG전자</t>
        </is>
      </c>
      <c r="D12902" t="n">
        <v>2788431000000</v>
      </c>
      <c r="E12902" t="n">
        <v>379451000000</v>
      </c>
      <c r="F12902" t="n">
        <v>146292000000</v>
      </c>
      <c r="G12902" t="n">
        <v>72397000000</v>
      </c>
      <c r="H12902" t="n">
        <v>2.8</v>
      </c>
      <c r="I12902" t="n">
        <v>5.1</v>
      </c>
      <c r="J12902" t="n">
        <v>10</v>
      </c>
      <c r="K12902" t="n">
        <v>-237517000000</v>
      </c>
      <c r="L12902" t="n">
        <v>275237000000</v>
      </c>
      <c r="M12902" t="n">
        <v>260061000000</v>
      </c>
      <c r="N12902" t="n">
        <v>-239494000000</v>
      </c>
      <c r="O12902">
        <f>D12901</f>
      </c>
      <c r="P12902">
        <f>(E12902-F12902+G12902)/O12902*100</f>
      </c>
      <c r="Q12902">
        <f>H12901</f>
      </c>
      <c r="R12902">
        <f>I12901</f>
      </c>
      <c r="S12902">
        <f>H12902-H12901</f>
      </c>
      <c r="T12902">
        <f>I12902-I12901</f>
      </c>
      <c r="U12902">
        <f>(L12902-K12902)/(2*D12902*0.01)</f>
      </c>
      <c r="V12902">
        <f>(L12902+K12902)/(D12902*0.0001)</f>
      </c>
    </row>
    <row r="12903">
      <c r="A12903" t="n">
        <v>2017</v>
      </c>
      <c r="B12903" t="inlineStr">
        <is>
          <t>00401731</t>
        </is>
      </c>
      <c r="C12903" t="inlineStr">
        <is>
          <t>LG전자</t>
        </is>
      </c>
      <c r="D12903" t="n">
        <v>2917271000000</v>
      </c>
      <c r="E12903" t="n">
        <v>354877000000</v>
      </c>
      <c r="F12903" t="n">
        <v>157504000000</v>
      </c>
      <c r="G12903" t="n">
        <v>74627000000</v>
      </c>
      <c r="H12903" t="n">
        <v>3.1</v>
      </c>
      <c r="I12903" t="n">
        <v>5</v>
      </c>
      <c r="J12903" t="n">
        <v>9.199999999999999</v>
      </c>
      <c r="K12903" t="n">
        <v>-234846000000</v>
      </c>
      <c r="L12903" t="n">
        <v>270480000000</v>
      </c>
      <c r="M12903" t="n">
        <v>258755000000</v>
      </c>
      <c r="N12903" t="n">
        <v>-237126000000</v>
      </c>
      <c r="O12903">
        <f>D12902</f>
      </c>
      <c r="P12903">
        <f>(E12903-F12903+G12903)/O12903*100</f>
      </c>
      <c r="Q12903">
        <f>H12902</f>
      </c>
      <c r="R12903">
        <f>I12902</f>
      </c>
      <c r="S12903">
        <f>H12903-H12902</f>
      </c>
      <c r="T12903">
        <f>I12903-I12902</f>
      </c>
      <c r="U12903">
        <f>(L12903-K12903)/(2*D12903*0.01)</f>
      </c>
      <c r="V12903">
        <f>(L12903+K12903)/(D12903*0.0001)</f>
      </c>
    </row>
    <row r="12904">
      <c r="A12904" t="n">
        <v>2018</v>
      </c>
      <c r="B12904" t="inlineStr">
        <is>
          <t>00401731</t>
        </is>
      </c>
      <c r="C12904" t="inlineStr">
        <is>
          <t>LG전자</t>
        </is>
      </c>
      <c r="D12904" t="n">
        <v>3215859000000</v>
      </c>
      <c r="E12904" t="n">
        <v>340596000000</v>
      </c>
      <c r="F12904" t="n">
        <v>173461000000</v>
      </c>
      <c r="G12904" t="n">
        <v>86207000000</v>
      </c>
      <c r="H12904" t="n">
        <v>2.6</v>
      </c>
      <c r="I12904" t="n">
        <v>4.9</v>
      </c>
      <c r="J12904" t="n">
        <v>9.5</v>
      </c>
      <c r="K12904" t="n">
        <v>-268572000000</v>
      </c>
      <c r="L12904" t="n">
        <v>309746000000</v>
      </c>
      <c r="M12904" t="n">
        <v>293355000000</v>
      </c>
      <c r="N12904" t="n">
        <v>-268200000000</v>
      </c>
      <c r="O12904">
        <f>D12903</f>
      </c>
      <c r="P12904">
        <f>(E12904-F12904+G12904)/O12904*100</f>
      </c>
      <c r="Q12904">
        <f>H12903</f>
      </c>
      <c r="R12904">
        <f>I12903</f>
      </c>
      <c r="S12904">
        <f>H12904-H12903</f>
      </c>
      <c r="T12904">
        <f>I12904-I12903</f>
      </c>
      <c r="U12904">
        <f>(L12904-K12904)/(2*D12904*0.01)</f>
      </c>
      <c r="V12904">
        <f>(L12904+K12904)/(D12904*0.0001)</f>
      </c>
    </row>
    <row r="12905">
      <c r="A12905" t="n">
        <v>2019</v>
      </c>
      <c r="B12905" t="inlineStr">
        <is>
          <t>00401731</t>
        </is>
      </c>
      <c r="C12905" t="inlineStr">
        <is>
          <t>LG전자</t>
        </is>
      </c>
      <c r="D12905" t="n">
        <v>3628727000000</v>
      </c>
      <c r="E12905" t="n">
        <v>389992000000</v>
      </c>
      <c r="F12905" t="n">
        <v>193906000000</v>
      </c>
      <c r="G12905" t="n">
        <v>79215000000</v>
      </c>
      <c r="H12905" t="n">
        <v>2.3</v>
      </c>
      <c r="I12905" t="n">
        <v>4.9</v>
      </c>
      <c r="J12905" t="n">
        <v>10</v>
      </c>
      <c r="K12905" t="n">
        <v>-317623000000</v>
      </c>
      <c r="L12905" t="n">
        <v>368350000000</v>
      </c>
      <c r="M12905" t="n">
        <v>349095000000</v>
      </c>
      <c r="N12905" t="n">
        <v>-318768000000</v>
      </c>
      <c r="O12905">
        <f>D12904</f>
      </c>
      <c r="P12905">
        <f>(E12905-F12905+G12905)/O12905*100</f>
      </c>
      <c r="Q12905">
        <f>H12904</f>
      </c>
      <c r="R12905">
        <f>I12904</f>
      </c>
      <c r="S12905">
        <f>H12905-H12904</f>
      </c>
      <c r="T12905">
        <f>I12905-I12904</f>
      </c>
      <c r="U12905">
        <f>(L12905-K12905)/(2*D12905*0.01)</f>
      </c>
      <c r="V12905">
        <f>(L12905+K12905)/(D12905*0.0001)</f>
      </c>
    </row>
    <row r="12906">
      <c r="A12906" t="n">
        <v>2021</v>
      </c>
      <c r="B12906" t="inlineStr">
        <is>
          <t>00401731</t>
        </is>
      </c>
      <c r="C12906" t="inlineStr">
        <is>
          <t>LG전자</t>
        </is>
      </c>
      <c r="D12906" t="n">
        <v>4252726000000</v>
      </c>
      <c r="E12906" t="n">
        <v>427432000000</v>
      </c>
      <c r="F12906" t="n">
        <v>273706000000</v>
      </c>
      <c r="G12906" t="n">
        <v>97075000000</v>
      </c>
      <c r="H12906" t="n">
        <v>2.9</v>
      </c>
      <c r="I12906" t="n">
        <v>5</v>
      </c>
      <c r="K12906" t="n">
        <v>-388071000000</v>
      </c>
      <c r="L12906" t="n">
        <v>451411000000</v>
      </c>
      <c r="M12906" t="n">
        <v>430472000000</v>
      </c>
      <c r="N12906" t="n">
        <v>-385374000000</v>
      </c>
      <c r="U12906">
        <f>(L12906-K12906)/(2*D12906*0.01)</f>
      </c>
      <c r="V12906">
        <f>(L12906+K12906)/(D12906*0.0001)</f>
      </c>
    </row>
    <row r="12907">
      <c r="A12907" t="n">
        <v>2022</v>
      </c>
      <c r="B12907" t="inlineStr">
        <is>
          <t>00401731</t>
        </is>
      </c>
      <c r="C12907" t="inlineStr">
        <is>
          <t>LG전자</t>
        </is>
      </c>
      <c r="D12907" t="n">
        <v>3939596000000</v>
      </c>
      <c r="E12907" t="n">
        <v>439722000000</v>
      </c>
      <c r="F12907" t="n">
        <v>422056000000</v>
      </c>
      <c r="G12907" t="n">
        <v>120731000000</v>
      </c>
      <c r="H12907" t="n">
        <v>5.3</v>
      </c>
      <c r="I12907" t="n">
        <v>5.9</v>
      </c>
      <c r="J12907" t="n">
        <v>10.03</v>
      </c>
      <c r="K12907" t="n">
        <v>-339850000000</v>
      </c>
      <c r="L12907" t="n">
        <v>392326000000</v>
      </c>
      <c r="M12907" t="n">
        <v>399245000000</v>
      </c>
      <c r="N12907" t="n">
        <v>-361088000000</v>
      </c>
      <c r="O12907">
        <f>D12906</f>
      </c>
      <c r="P12907">
        <f>(E12907-F12907+G12907)/O12907*100</f>
      </c>
      <c r="Q12907">
        <f>H12906</f>
      </c>
      <c r="R12907">
        <f>I12906</f>
      </c>
      <c r="S12907">
        <f>H12907-H12906</f>
      </c>
      <c r="T12907">
        <f>I12907-I12906</f>
      </c>
      <c r="U12907">
        <f>(L12907-K12907)/(2*D12907*0.01)</f>
      </c>
      <c r="V12907">
        <f>(L12907+K12907)/(D12907*0.0001)</f>
      </c>
    </row>
    <row r="12908">
      <c r="A12908" t="n">
        <v>2023</v>
      </c>
      <c r="B12908" t="inlineStr">
        <is>
          <t>00401731</t>
        </is>
      </c>
      <c r="C12908" t="inlineStr">
        <is>
          <t>LG전자</t>
        </is>
      </c>
      <c r="D12908" t="n">
        <v>4623089000000</v>
      </c>
      <c r="E12908" t="n">
        <v>411241000000</v>
      </c>
      <c r="F12908" t="n">
        <v>266860000000</v>
      </c>
      <c r="G12908" t="n">
        <v>203732000000</v>
      </c>
      <c r="H12908" t="n">
        <v>4.5</v>
      </c>
      <c r="I12908" t="n">
        <v>5.9</v>
      </c>
      <c r="J12908" t="n">
        <v>9.83</v>
      </c>
      <c r="K12908" t="n">
        <v>-392472000000</v>
      </c>
      <c r="L12908" t="n">
        <v>452798000000</v>
      </c>
      <c r="M12908" t="n">
        <v>455866000000</v>
      </c>
      <c r="N12908" t="n">
        <v>-418572000000</v>
      </c>
      <c r="O12908">
        <f>D12907</f>
      </c>
      <c r="P12908">
        <f>(E12908-F12908+G12908)/O12908*100</f>
      </c>
      <c r="Q12908">
        <f>H12907</f>
      </c>
      <c r="R12908">
        <f>I12907</f>
      </c>
      <c r="S12908">
        <f>H12908-H12907</f>
      </c>
      <c r="T12908">
        <f>I12908-I12907</f>
      </c>
      <c r="U12908">
        <f>(L12908-K12908)/(2*D12908*0.01)</f>
      </c>
      <c r="V12908">
        <f>(L12908+K12908)/(D12908*0.0001)</f>
      </c>
    </row>
    <row r="12909">
      <c r="A12909" t="n">
        <v>2024</v>
      </c>
      <c r="B12909" t="inlineStr">
        <is>
          <t>00401731</t>
        </is>
      </c>
      <c r="C12909" t="inlineStr">
        <is>
          <t>LG전자</t>
        </is>
      </c>
      <c r="D12909" t="n">
        <v>4834763000000</v>
      </c>
      <c r="E12909" t="n">
        <v>457375000000</v>
      </c>
      <c r="F12909" t="n">
        <v>308596000000</v>
      </c>
      <c r="G12909" t="n">
        <v>204090000000</v>
      </c>
      <c r="H12909" t="n">
        <v>6.45</v>
      </c>
      <c r="I12909" t="n">
        <v>5</v>
      </c>
      <c r="J12909" t="n">
        <v>9.529999999999999</v>
      </c>
      <c r="K12909" t="n">
        <v>-402797000000</v>
      </c>
      <c r="L12909" t="n">
        <v>464603000000</v>
      </c>
      <c r="M12909" t="n">
        <v>472531000000</v>
      </c>
      <c r="N12909" t="n">
        <v>-415415000000</v>
      </c>
      <c r="O12909">
        <f>D12908</f>
      </c>
      <c r="P12909">
        <f>(E12909-F12909+G12909)/O12909*100</f>
      </c>
      <c r="Q12909">
        <f>H12908</f>
      </c>
      <c r="R12909">
        <f>I12908</f>
      </c>
      <c r="S12909">
        <f>H12909-H12908</f>
      </c>
      <c r="T12909">
        <f>I12909-I12908</f>
      </c>
      <c r="U12909">
        <f>(L12909-K12909)/(2*D12909*0.01)</f>
      </c>
      <c r="V12909">
        <f>(L12909+K12909)/(D12909*0.0001)</f>
      </c>
    </row>
    <row r="12910">
      <c r="A12910" t="n">
        <v>2025</v>
      </c>
      <c r="B12910" t="inlineStr">
        <is>
          <t>00401731</t>
        </is>
      </c>
      <c r="C12910" t="inlineStr">
        <is>
          <t>LG전자</t>
        </is>
      </c>
      <c r="D12910" t="n">
        <v>4564423000000</v>
      </c>
      <c r="E12910" t="n">
        <v>450703000000</v>
      </c>
      <c r="F12910" t="n">
        <v>495572000000</v>
      </c>
      <c r="G12910" t="n">
        <v>191202000000</v>
      </c>
      <c r="H12910" t="n">
        <v>6.6</v>
      </c>
      <c r="I12910" t="n">
        <v>5</v>
      </c>
      <c r="J12910" t="n">
        <v>8.92</v>
      </c>
      <c r="K12910" t="n">
        <v>-360764000000</v>
      </c>
      <c r="L12910" t="n">
        <v>412584000000</v>
      </c>
      <c r="M12910" t="n">
        <v>420923000000</v>
      </c>
      <c r="N12910" t="n">
        <v>-373527000000</v>
      </c>
      <c r="O12910">
        <f>D12909</f>
      </c>
      <c r="P12910">
        <f>(E12910-F12910+G12910)/O12910*100</f>
      </c>
      <c r="Q12910">
        <f>H12909</f>
      </c>
      <c r="R12910">
        <f>I12909</f>
      </c>
      <c r="S12910">
        <f>H12910-H12909</f>
      </c>
      <c r="T12910">
        <f>I12910-I12909</f>
      </c>
      <c r="U12910">
        <f>(L12910-K12910)/(2*D12910*0.01)</f>
      </c>
      <c r="V12910">
        <f>(L12910+K12910)/(D12910*0.0001)</f>
      </c>
    </row>
    <row r="12911">
      <c r="A12911" t="n">
        <v>2014</v>
      </c>
      <c r="B12911" t="inlineStr">
        <is>
          <t>00403632</t>
        </is>
      </c>
      <c r="C12911" t="inlineStr">
        <is>
          <t>현대퓨처넷</t>
        </is>
      </c>
      <c r="D12911" t="n">
        <v>13892188000</v>
      </c>
      <c r="E12911" t="n">
        <v>2538071000</v>
      </c>
      <c r="F12911" t="n">
        <v>4160019000</v>
      </c>
      <c r="G12911" t="n">
        <v>565724000</v>
      </c>
      <c r="H12911" t="n">
        <v>2.8</v>
      </c>
      <c r="I12911" t="n">
        <v>3</v>
      </c>
      <c r="J12911" t="n">
        <v>8.94</v>
      </c>
      <c r="K12911" t="n">
        <v>-1113484000</v>
      </c>
      <c r="L12911" t="n">
        <v>1294684000</v>
      </c>
      <c r="M12911" t="n">
        <v>1280179000</v>
      </c>
      <c r="N12911" t="n">
        <v>-1122701000</v>
      </c>
      <c r="U12911">
        <f>(L12911-K12911)/(2*D12911*0.01)</f>
      </c>
      <c r="V12911">
        <f>(L12911+K12911)/(D12911*0.0001)</f>
      </c>
    </row>
    <row r="12912">
      <c r="A12912" t="n">
        <v>2015</v>
      </c>
      <c r="B12912" t="inlineStr">
        <is>
          <t>00403632</t>
        </is>
      </c>
      <c r="C12912" t="inlineStr">
        <is>
          <t>현대퓨처넷</t>
        </is>
      </c>
      <c r="D12912" t="n">
        <v>16032750000</v>
      </c>
      <c r="E12912" t="n">
        <v>2316236000</v>
      </c>
      <c r="F12912" t="n">
        <v>1446840000</v>
      </c>
      <c r="G12912" t="n">
        <v>426687000</v>
      </c>
      <c r="H12912" t="n">
        <v>2.4</v>
      </c>
      <c r="I12912" t="n">
        <v>3</v>
      </c>
      <c r="J12912" t="n">
        <v>8.76</v>
      </c>
      <c r="K12912" t="n">
        <v>-1301682000</v>
      </c>
      <c r="L12912" t="n">
        <v>1514257000</v>
      </c>
      <c r="M12912" t="n">
        <v>1490466000</v>
      </c>
      <c r="N12912" t="n">
        <v>-1307286000</v>
      </c>
      <c r="O12912">
        <f>D12911</f>
      </c>
      <c r="P12912">
        <f>(E12912-F12912+G12912)/O12912*100</f>
      </c>
      <c r="Q12912">
        <f>H12911</f>
      </c>
      <c r="R12912">
        <f>I12911</f>
      </c>
      <c r="S12912">
        <f>H12912-H12911</f>
      </c>
      <c r="T12912">
        <f>I12912-I12911</f>
      </c>
      <c r="U12912">
        <f>(L12912-K12912)/(2*D12912*0.01)</f>
      </c>
      <c r="V12912">
        <f>(L12912+K12912)/(D12912*0.0001)</f>
      </c>
    </row>
    <row r="12913">
      <c r="A12913" t="n">
        <v>2016</v>
      </c>
      <c r="B12913" t="inlineStr">
        <is>
          <t>00403632</t>
        </is>
      </c>
      <c r="C12913" t="inlineStr">
        <is>
          <t>현대퓨처넷</t>
        </is>
      </c>
      <c r="D12913" t="n">
        <v>18501370000</v>
      </c>
      <c r="E12913" t="n">
        <v>2682413000</v>
      </c>
      <c r="F12913" t="n">
        <v>234474000</v>
      </c>
      <c r="G12913" t="n">
        <v>410673000</v>
      </c>
      <c r="H12913" t="n">
        <v>2.4</v>
      </c>
      <c r="I12913" t="n">
        <v>3</v>
      </c>
      <c r="J12913" t="n">
        <v>8.640000000000001</v>
      </c>
      <c r="K12913" t="n">
        <v>-1434883000</v>
      </c>
      <c r="L12913" t="n">
        <v>1666784000</v>
      </c>
      <c r="M12913" t="n">
        <v>1641304000</v>
      </c>
      <c r="N12913" t="n">
        <v>-1441592000</v>
      </c>
      <c r="O12913">
        <f>D12912</f>
      </c>
      <c r="P12913">
        <f>(E12913-F12913+G12913)/O12913*100</f>
      </c>
      <c r="Q12913">
        <f>H12912</f>
      </c>
      <c r="R12913">
        <f>I12912</f>
      </c>
      <c r="S12913">
        <f>H12913-H12912</f>
      </c>
      <c r="T12913">
        <f>I12913-I12912</f>
      </c>
      <c r="U12913">
        <f>(L12913-K12913)/(2*D12913*0.01)</f>
      </c>
      <c r="V12913">
        <f>(L12913+K12913)/(D12913*0.0001)</f>
      </c>
    </row>
    <row r="12914">
      <c r="A12914" t="n">
        <v>2017</v>
      </c>
      <c r="B12914" t="inlineStr">
        <is>
          <t>00403632</t>
        </is>
      </c>
      <c r="C12914" t="inlineStr">
        <is>
          <t>현대퓨처넷</t>
        </is>
      </c>
      <c r="D12914" t="n">
        <v>18288080000</v>
      </c>
      <c r="E12914" t="n">
        <v>2675002000</v>
      </c>
      <c r="F12914" t="n">
        <v>1466607000</v>
      </c>
      <c r="G12914" t="n">
        <v>473970000</v>
      </c>
      <c r="H12914" t="n">
        <v>2.8</v>
      </c>
      <c r="I12914" t="n">
        <v>2.3</v>
      </c>
      <c r="J12914" t="n">
        <v>8.6</v>
      </c>
      <c r="K12914" t="n">
        <v>-1354360000</v>
      </c>
      <c r="L12914" t="n">
        <v>1563509000</v>
      </c>
      <c r="M12914" t="n">
        <v>1556443000</v>
      </c>
      <c r="N12914" t="n">
        <v>-1373662000</v>
      </c>
      <c r="O12914">
        <f>D12913</f>
      </c>
      <c r="P12914">
        <f>(E12914-F12914+G12914)/O12914*100</f>
      </c>
      <c r="Q12914">
        <f>H12913</f>
      </c>
      <c r="R12914">
        <f>I12913</f>
      </c>
      <c r="S12914">
        <f>H12914-H12913</f>
      </c>
      <c r="T12914">
        <f>I12914-I12913</f>
      </c>
      <c r="U12914">
        <f>(L12914-K12914)/(2*D12914*0.01)</f>
      </c>
      <c r="V12914">
        <f>(L12914+K12914)/(D12914*0.0001)</f>
      </c>
    </row>
    <row r="12915">
      <c r="A12915" t="n">
        <v>2018</v>
      </c>
      <c r="B12915" t="inlineStr">
        <is>
          <t>00403632</t>
        </is>
      </c>
      <c r="C12915" t="inlineStr">
        <is>
          <t>현대퓨처넷</t>
        </is>
      </c>
      <c r="D12915" t="n">
        <v>24779560000</v>
      </c>
      <c r="E12915" t="n">
        <v>2439759000</v>
      </c>
      <c r="F12915" t="n">
        <v>1094752000</v>
      </c>
      <c r="G12915" t="n">
        <v>535281000</v>
      </c>
      <c r="H12915" t="n">
        <v>2.62</v>
      </c>
      <c r="I12915" t="n">
        <v>2.665</v>
      </c>
      <c r="J12915" t="n">
        <v>13.7</v>
      </c>
      <c r="K12915" t="n">
        <v>-3608611000</v>
      </c>
      <c r="L12915" t="n">
        <v>4329453000</v>
      </c>
      <c r="M12915" t="n">
        <v>4298851000</v>
      </c>
      <c r="N12915" t="n">
        <v>-3635666000</v>
      </c>
      <c r="O12915">
        <f>D12914</f>
      </c>
      <c r="P12915">
        <f>(E12915-F12915+G12915)/O12915*100</f>
      </c>
      <c r="Q12915">
        <f>H12914</f>
      </c>
      <c r="R12915">
        <f>I12914</f>
      </c>
      <c r="S12915">
        <f>H12915-H12914</f>
      </c>
      <c r="T12915">
        <f>I12915-I12914</f>
      </c>
      <c r="U12915">
        <f>(L12915-K12915)/(2*D12915*0.01)</f>
      </c>
      <c r="V12915">
        <f>(L12915+K12915)/(D12915*0.0001)</f>
      </c>
    </row>
    <row r="12916">
      <c r="A12916" t="n">
        <v>2019</v>
      </c>
      <c r="B12916" t="inlineStr">
        <is>
          <t>00403632</t>
        </is>
      </c>
      <c r="C12916" t="inlineStr">
        <is>
          <t>현대퓨처넷</t>
        </is>
      </c>
      <c r="D12916" t="n">
        <v>31667270000</v>
      </c>
      <c r="E12916" t="n">
        <v>3235089000</v>
      </c>
      <c r="F12916" t="n">
        <v>1927123000</v>
      </c>
      <c r="G12916" t="n">
        <v>579408000</v>
      </c>
      <c r="H12916" t="n">
        <v>2.05</v>
      </c>
      <c r="I12916" t="n">
        <v>3</v>
      </c>
      <c r="J12916" t="n">
        <v>12.4</v>
      </c>
      <c r="K12916" t="n">
        <v>-3311089000</v>
      </c>
      <c r="L12916" t="n">
        <v>3934960000</v>
      </c>
      <c r="M12916" t="n">
        <v>3855950000</v>
      </c>
      <c r="N12916" t="n">
        <v>-3313449000</v>
      </c>
      <c r="O12916">
        <f>D12915</f>
      </c>
      <c r="P12916">
        <f>(E12916-F12916+G12916)/O12916*100</f>
      </c>
      <c r="Q12916">
        <f>H12915</f>
      </c>
      <c r="R12916">
        <f>I12915</f>
      </c>
      <c r="S12916">
        <f>H12916-H12915</f>
      </c>
      <c r="T12916">
        <f>I12916-I12915</f>
      </c>
      <c r="U12916">
        <f>(L12916-K12916)/(2*D12916*0.01)</f>
      </c>
      <c r="V12916">
        <f>(L12916+K12916)/(D12916*0.0001)</f>
      </c>
    </row>
    <row r="12917">
      <c r="A12917" t="n">
        <v>2020</v>
      </c>
      <c r="B12917" t="inlineStr">
        <is>
          <t>00403632</t>
        </is>
      </c>
      <c r="C12917" t="inlineStr">
        <is>
          <t>현대퓨처넷</t>
        </is>
      </c>
      <c r="D12917" t="n">
        <v>35703496000</v>
      </c>
      <c r="E12917" t="n">
        <v>4240534000</v>
      </c>
      <c r="F12917" t="n">
        <v>2234340000</v>
      </c>
      <c r="G12917" t="n">
        <v>639845000</v>
      </c>
      <c r="H12917" t="n">
        <v>1.605</v>
      </c>
      <c r="I12917" t="n">
        <v>4</v>
      </c>
      <c r="J12917" t="n">
        <v>9.4</v>
      </c>
      <c r="K12917" t="n">
        <v>-3535293000</v>
      </c>
      <c r="L12917" t="n">
        <v>4182366000</v>
      </c>
      <c r="M12917" t="n">
        <v>4104319000</v>
      </c>
      <c r="N12917" t="n">
        <v>-3541781000</v>
      </c>
      <c r="O12917">
        <f>D12916</f>
      </c>
      <c r="P12917">
        <f>(E12917-F12917+G12917)/O12917*100</f>
      </c>
      <c r="Q12917">
        <f>H12916</f>
      </c>
      <c r="R12917">
        <f>I12916</f>
      </c>
      <c r="S12917">
        <f>H12917-H12916</f>
      </c>
      <c r="T12917">
        <f>I12917-I12916</f>
      </c>
      <c r="U12917">
        <f>(L12917-K12917)/(2*D12917*0.01)</f>
      </c>
      <c r="V12917">
        <f>(L12917+K12917)/(D12917*0.0001)</f>
      </c>
    </row>
    <row r="12918">
      <c r="A12918" t="n">
        <v>2021</v>
      </c>
      <c r="B12918" t="inlineStr">
        <is>
          <t>00403632</t>
        </is>
      </c>
      <c r="C12918" t="inlineStr">
        <is>
          <t>현대퓨처넷</t>
        </is>
      </c>
      <c r="D12918" t="n">
        <v>3656935000</v>
      </c>
      <c r="E12918" t="n">
        <v>3562336000</v>
      </c>
      <c r="F12918" t="n">
        <v>583349000</v>
      </c>
      <c r="G12918" t="n">
        <v>577943000</v>
      </c>
      <c r="H12918" t="n">
        <v>2.63</v>
      </c>
      <c r="I12918" t="n">
        <v>4</v>
      </c>
      <c r="J12918" t="n">
        <v>8.9</v>
      </c>
      <c r="K12918" t="n">
        <v>-296115000</v>
      </c>
      <c r="L12918" t="n">
        <v>341880000</v>
      </c>
      <c r="M12918" t="n">
        <v>330420000</v>
      </c>
      <c r="N12918" t="n">
        <v>-291466000</v>
      </c>
      <c r="O12918">
        <f>D12917</f>
      </c>
      <c r="P12918">
        <f>(E12918-F12918+G12918)/O12918*100</f>
      </c>
      <c r="Q12918">
        <f>H12917</f>
      </c>
      <c r="R12918">
        <f>I12917</f>
      </c>
      <c r="S12918">
        <f>H12918-H12917</f>
      </c>
      <c r="T12918">
        <f>I12918-I12917</f>
      </c>
      <c r="U12918">
        <f>(L12918-K12918)/(2*D12918*0.01)</f>
      </c>
      <c r="V12918">
        <f>(L12918+K12918)/(D12918*0.0001)</f>
      </c>
    </row>
    <row r="12919">
      <c r="A12919" t="n">
        <v>2022</v>
      </c>
      <c r="B12919" t="inlineStr">
        <is>
          <t>00403632</t>
        </is>
      </c>
      <c r="C12919" t="inlineStr">
        <is>
          <t>현대퓨처넷</t>
        </is>
      </c>
      <c r="D12919" t="n">
        <v>3780654000</v>
      </c>
      <c r="E12919" t="n">
        <v>932796000</v>
      </c>
      <c r="F12919" t="n">
        <v>487092000</v>
      </c>
      <c r="G12919" t="n">
        <v>98986000</v>
      </c>
      <c r="H12919" t="n">
        <v>5.265</v>
      </c>
      <c r="I12919" t="n">
        <v>3.665</v>
      </c>
      <c r="J12919" t="n">
        <v>9.1</v>
      </c>
      <c r="K12919" t="n">
        <v>-240310000</v>
      </c>
      <c r="L12919" t="n">
        <v>278971000</v>
      </c>
      <c r="M12919" t="n">
        <v>280837000</v>
      </c>
      <c r="N12919" t="n">
        <v>-245762000</v>
      </c>
      <c r="O12919">
        <f>D12918</f>
      </c>
      <c r="P12919">
        <f>(E12919-F12919+G12919)/O12919*100</f>
      </c>
      <c r="Q12919">
        <f>H12918</f>
      </c>
      <c r="R12919">
        <f>I12918</f>
      </c>
      <c r="S12919">
        <f>H12919-H12918</f>
      </c>
      <c r="T12919">
        <f>I12919-I12918</f>
      </c>
      <c r="U12919">
        <f>(L12919-K12919)/(2*D12919*0.01)</f>
      </c>
      <c r="V12919">
        <f>(L12919+K12919)/(D12919*0.0001)</f>
      </c>
    </row>
    <row r="12920">
      <c r="A12920" t="n">
        <v>2023</v>
      </c>
      <c r="B12920" t="inlineStr">
        <is>
          <t>00403632</t>
        </is>
      </c>
      <c r="C12920" t="inlineStr">
        <is>
          <t>현대퓨처넷</t>
        </is>
      </c>
      <c r="D12920" t="n">
        <v>5092473000</v>
      </c>
      <c r="E12920" t="n">
        <v>857929000</v>
      </c>
      <c r="F12920" t="n">
        <v>174068000</v>
      </c>
      <c r="G12920" t="n">
        <v>194206000</v>
      </c>
      <c r="H12920" t="n">
        <v>4.145</v>
      </c>
      <c r="I12920" t="n">
        <v>3.785</v>
      </c>
      <c r="J12920" t="n">
        <v>9.199999999999999</v>
      </c>
      <c r="K12920" t="n">
        <v>-317191000</v>
      </c>
      <c r="L12920" t="n">
        <v>342021000</v>
      </c>
      <c r="M12920" t="n">
        <v>370128000</v>
      </c>
      <c r="N12920" t="n">
        <v>-295018000</v>
      </c>
      <c r="O12920">
        <f>D12919</f>
      </c>
      <c r="P12920">
        <f>(E12920-F12920+G12920)/O12920*100</f>
      </c>
      <c r="Q12920">
        <f>H12919</f>
      </c>
      <c r="R12920">
        <f>I12919</f>
      </c>
      <c r="S12920">
        <f>H12920-H12919</f>
      </c>
      <c r="T12920">
        <f>I12920-I12919</f>
      </c>
      <c r="U12920">
        <f>(L12920-K12920)/(2*D12920*0.01)</f>
      </c>
      <c r="V12920">
        <f>(L12920+K12920)/(D12920*0.0001)</f>
      </c>
    </row>
    <row r="12921">
      <c r="A12921" t="n">
        <v>2024</v>
      </c>
      <c r="B12921" t="inlineStr">
        <is>
          <t>00403632</t>
        </is>
      </c>
      <c r="C12921" t="inlineStr">
        <is>
          <t>현대퓨처넷</t>
        </is>
      </c>
      <c r="D12921" t="n">
        <v>32349890000</v>
      </c>
      <c r="E12921" t="n">
        <v>2656107000</v>
      </c>
      <c r="F12921" t="n">
        <v>1984528000</v>
      </c>
      <c r="G12921" t="n">
        <v>698010000</v>
      </c>
      <c r="I12921" t="n">
        <v>2.92</v>
      </c>
      <c r="J12921" t="n">
        <v>8.869999999999999</v>
      </c>
      <c r="K12921" t="n">
        <v>-2812033000</v>
      </c>
      <c r="L12921" t="n">
        <v>3330521000</v>
      </c>
      <c r="M12921" t="n">
        <v>3328991000</v>
      </c>
      <c r="N12921" t="n">
        <v>-2858506000</v>
      </c>
      <c r="O12921">
        <f>D12920</f>
      </c>
      <c r="P12921">
        <f>(E12921-F12921+G12921)/O12921*100</f>
      </c>
      <c r="R12921">
        <f>I12920</f>
      </c>
      <c r="T12921">
        <f>I12921-I12920</f>
      </c>
      <c r="U12921">
        <f>(L12921-K12921)/(2*D12921*0.01)</f>
      </c>
      <c r="V12921">
        <f>(L12921+K12921)/(D12921*0.0001)</f>
      </c>
    </row>
    <row r="12922">
      <c r="A12922" t="n">
        <v>2025</v>
      </c>
      <c r="B12922" t="inlineStr">
        <is>
          <t>00403632</t>
        </is>
      </c>
      <c r="C12922" t="inlineStr">
        <is>
          <t>현대퓨처넷</t>
        </is>
      </c>
      <c r="D12922" t="n">
        <v>37828864000</v>
      </c>
      <c r="E12922" t="n">
        <v>4873803000</v>
      </c>
      <c r="F12922" t="n">
        <v>1809475000</v>
      </c>
      <c r="G12922" t="n">
        <v>1179362000</v>
      </c>
      <c r="H12922" t="n">
        <v>4.155</v>
      </c>
      <c r="I12922" t="n">
        <v>3.06</v>
      </c>
      <c r="J12922" t="n">
        <v>10</v>
      </c>
      <c r="K12922" t="n">
        <v>-3253706000</v>
      </c>
      <c r="L12922" t="n">
        <v>3860283000</v>
      </c>
      <c r="M12922" t="n">
        <v>3855317000</v>
      </c>
      <c r="N12922" t="n">
        <v>-3304407000</v>
      </c>
      <c r="O12922">
        <f>D12921</f>
      </c>
      <c r="P12922">
        <f>(E12922-F12922+G12922)/O12922*100</f>
      </c>
      <c r="R12922">
        <f>I12921</f>
      </c>
      <c r="T12922">
        <f>I12922-I12921</f>
      </c>
      <c r="U12922">
        <f>(L12922-K12922)/(2*D12922*0.01)</f>
      </c>
      <c r="V12922">
        <f>(L12922+K12922)/(D12922*0.0001)</f>
      </c>
    </row>
    <row r="12923">
      <c r="A12923" t="n">
        <v>2018</v>
      </c>
      <c r="B12923" t="inlineStr">
        <is>
          <t>00403766</t>
        </is>
      </c>
      <c r="C12923" t="inlineStr">
        <is>
          <t>한국첨단소재</t>
        </is>
      </c>
      <c r="D12923" t="n">
        <v>2405980000</v>
      </c>
      <c r="E12923" t="n">
        <v>469999000</v>
      </c>
      <c r="F12923" t="n">
        <v>205703000</v>
      </c>
      <c r="G12923" t="n">
        <v>44894000</v>
      </c>
    </row>
    <row r="12924">
      <c r="A12924" t="n">
        <v>2019</v>
      </c>
      <c r="B12924" t="inlineStr">
        <is>
          <t>00403766</t>
        </is>
      </c>
      <c r="C12924" t="inlineStr">
        <is>
          <t>한국첨단소재</t>
        </is>
      </c>
      <c r="D12924" t="n">
        <v>3442924000</v>
      </c>
      <c r="E12924" t="n">
        <v>745867000</v>
      </c>
      <c r="F12924" t="n">
        <v>121193000</v>
      </c>
      <c r="G12924" t="n">
        <v>62726000</v>
      </c>
      <c r="H12924" t="n">
        <v>2.47</v>
      </c>
      <c r="I12924" t="n">
        <v>4.33</v>
      </c>
      <c r="J12924" t="n">
        <v>12.58</v>
      </c>
      <c r="K12924" t="n">
        <v>-364928000</v>
      </c>
      <c r="L12924" t="n">
        <v>466406000</v>
      </c>
      <c r="M12924" t="n">
        <v>451556000</v>
      </c>
      <c r="N12924" t="n">
        <v>-382486000</v>
      </c>
      <c r="O12924">
        <f>D12923</f>
      </c>
      <c r="P12924">
        <f>(E12924-F12924+G12924)/O12924*100</f>
      </c>
      <c r="U12924">
        <f>(L12924-K12924)/(2*D12924*0.01)</f>
      </c>
      <c r="V12924">
        <f>(L12924+K12924)/(D12924*0.0001)</f>
      </c>
    </row>
    <row r="12925">
      <c r="A12925" t="n">
        <v>2020</v>
      </c>
      <c r="B12925" t="inlineStr">
        <is>
          <t>00403766</t>
        </is>
      </c>
      <c r="C12925" t="inlineStr">
        <is>
          <t>한국첨단소재</t>
        </is>
      </c>
      <c r="D12925" t="n">
        <v>3799356000</v>
      </c>
      <c r="E12925" t="n">
        <v>762166000</v>
      </c>
      <c r="F12925" t="n">
        <v>297596000</v>
      </c>
      <c r="G12925" t="n">
        <v>81769000</v>
      </c>
      <c r="H12925" t="n">
        <v>2.56</v>
      </c>
      <c r="I12925" t="n">
        <v>4.33</v>
      </c>
      <c r="J12925" t="n">
        <v>12.427</v>
      </c>
      <c r="K12925" t="n">
        <v>-420520000</v>
      </c>
      <c r="L12925" t="n">
        <v>506508848</v>
      </c>
      <c r="M12925" t="n">
        <v>492195000</v>
      </c>
      <c r="N12925" t="n">
        <v>-418207056</v>
      </c>
      <c r="O12925">
        <f>D12924</f>
      </c>
      <c r="P12925">
        <f>(E12925-F12925+G12925)/O12925*100</f>
      </c>
      <c r="Q12925">
        <f>H12924</f>
      </c>
      <c r="R12925">
        <f>I12924</f>
      </c>
      <c r="S12925">
        <f>H12925-H12924</f>
      </c>
      <c r="T12925">
        <f>I12925-I12924</f>
      </c>
      <c r="U12925">
        <f>(L12925-K12925)/(2*D12925*0.01)</f>
      </c>
      <c r="V12925">
        <f>(L12925+K12925)/(D12925*0.0001)</f>
      </c>
    </row>
    <row r="12926">
      <c r="A12926" t="n">
        <v>2021</v>
      </c>
      <c r="B12926" t="inlineStr">
        <is>
          <t>00403766</t>
        </is>
      </c>
      <c r="C12926" t="inlineStr">
        <is>
          <t>한국첨단소재</t>
        </is>
      </c>
      <c r="D12926" t="n">
        <v>2401571000</v>
      </c>
      <c r="E12926" t="n">
        <v>527735000</v>
      </c>
      <c r="F12926" t="n">
        <v>837568000</v>
      </c>
      <c r="G12926" t="n">
        <v>82061000</v>
      </c>
      <c r="H12926" t="n">
        <v>3.01</v>
      </c>
      <c r="I12926" t="n">
        <v>2.33</v>
      </c>
      <c r="J12926" t="n">
        <v>10.556</v>
      </c>
      <c r="K12926" t="n">
        <v>-227400000</v>
      </c>
      <c r="L12926" t="n">
        <v>267595668</v>
      </c>
      <c r="M12926" t="n">
        <v>266900000</v>
      </c>
      <c r="N12926" t="n">
        <v>-231031048</v>
      </c>
      <c r="O12926">
        <f>D12925</f>
      </c>
      <c r="P12926">
        <f>(E12926-F12926+G12926)/O12926*100</f>
      </c>
      <c r="Q12926">
        <f>H12925</f>
      </c>
      <c r="R12926">
        <f>I12925</f>
      </c>
      <c r="S12926">
        <f>H12926-H12925</f>
      </c>
      <c r="T12926">
        <f>I12926-I12925</f>
      </c>
      <c r="U12926">
        <f>(L12926-K12926)/(2*D12926*0.01)</f>
      </c>
      <c r="V12926">
        <f>(L12926+K12926)/(D12926*0.0001)</f>
      </c>
    </row>
    <row r="12927">
      <c r="A12927" t="n">
        <v>2022</v>
      </c>
      <c r="B12927" t="inlineStr">
        <is>
          <t>00403766</t>
        </is>
      </c>
      <c r="C12927" t="inlineStr">
        <is>
          <t>한국첨단소재</t>
        </is>
      </c>
      <c r="D12927" t="n">
        <v>1559646000</v>
      </c>
      <c r="E12927" t="n">
        <v>343706000</v>
      </c>
      <c r="F12927" t="n">
        <v>328676000</v>
      </c>
      <c r="G12927" t="n">
        <v>69612000</v>
      </c>
      <c r="H12927" t="n">
        <v>5.34</v>
      </c>
      <c r="I12927" t="n">
        <v>1</v>
      </c>
      <c r="J12927" t="n">
        <v>8.640000000000001</v>
      </c>
      <c r="K12927" t="n">
        <v>-119930000</v>
      </c>
      <c r="L12927" t="n">
        <v>137423577</v>
      </c>
      <c r="M12927" t="n">
        <v>142298000</v>
      </c>
      <c r="N12927" t="n">
        <v>-125273893</v>
      </c>
      <c r="O12927">
        <f>D12926</f>
      </c>
      <c r="P12927">
        <f>(E12927-F12927+G12927)/O12927*100</f>
      </c>
      <c r="Q12927">
        <f>H12926</f>
      </c>
      <c r="R12927">
        <f>I12926</f>
      </c>
      <c r="S12927">
        <f>H12927-H12926</f>
      </c>
      <c r="T12927">
        <f>I12927-I12926</f>
      </c>
      <c r="U12927">
        <f>(L12927-K12927)/(2*D12927*0.01)</f>
      </c>
      <c r="V12927">
        <f>(L12927+K12927)/(D12927*0.0001)</f>
      </c>
    </row>
    <row r="12928">
      <c r="A12928" t="n">
        <v>2023</v>
      </c>
      <c r="B12928" t="inlineStr">
        <is>
          <t>00403766</t>
        </is>
      </c>
      <c r="C12928" t="inlineStr">
        <is>
          <t>한국첨단소재</t>
        </is>
      </c>
      <c r="D12928" t="n">
        <v>1387114000</v>
      </c>
      <c r="E12928" t="n">
        <v>218250000</v>
      </c>
      <c r="F12928" t="n">
        <v>442782000</v>
      </c>
      <c r="G12928" t="n">
        <v>78996000</v>
      </c>
      <c r="H12928" t="n">
        <v>4.53</v>
      </c>
      <c r="J12928" t="n">
        <v>8.41</v>
      </c>
      <c r="K12928" t="n">
        <v>-104490000</v>
      </c>
      <c r="L12928" t="n">
        <v>119788336</v>
      </c>
      <c r="M12928" t="n">
        <v>124288000</v>
      </c>
      <c r="N12928" t="n">
        <v>-110041982</v>
      </c>
      <c r="O12928">
        <f>D12927</f>
      </c>
      <c r="P12928">
        <f>(E12928-F12928+G12928)/O12928*100</f>
      </c>
      <c r="Q12928">
        <f>H12927</f>
      </c>
      <c r="S12928">
        <f>H12928-H12927</f>
      </c>
      <c r="U12928">
        <f>(L12928-K12928)/(2*D12928*0.01)</f>
      </c>
      <c r="V12928">
        <f>(L12928+K12928)/(D12928*0.0001)</f>
      </c>
    </row>
    <row r="12929">
      <c r="A12929" t="n">
        <v>2024</v>
      </c>
      <c r="B12929" t="inlineStr">
        <is>
          <t>00403766</t>
        </is>
      </c>
      <c r="C12929" t="inlineStr">
        <is>
          <t>한국첨단소재</t>
        </is>
      </c>
      <c r="D12929" t="n">
        <v>917703000</v>
      </c>
      <c r="E12929" t="n">
        <v>171683000</v>
      </c>
      <c r="F12929" t="n">
        <v>859434000</v>
      </c>
      <c r="G12929" t="n">
        <v>59700000</v>
      </c>
      <c r="H12929" t="n">
        <v>4.53</v>
      </c>
      <c r="J12929" t="n">
        <v>8.41</v>
      </c>
      <c r="K12929" t="n">
        <v>-76000000</v>
      </c>
      <c r="L12929" t="n">
        <v>79799061</v>
      </c>
      <c r="M12929" t="n">
        <v>81576567</v>
      </c>
      <c r="N12929" t="n">
        <v>-72439137</v>
      </c>
      <c r="O12929">
        <f>D12928</f>
      </c>
      <c r="P12929">
        <f>(E12929-F12929+G12929)/O12929*100</f>
      </c>
      <c r="Q12929">
        <f>H12928</f>
      </c>
      <c r="S12929">
        <f>H12929-H12928</f>
      </c>
      <c r="U12929">
        <f>(L12929-K12929)/(2*D12929*0.01)</f>
      </c>
      <c r="V12929">
        <f>(L12929+K12929)/(D12929*0.0001)</f>
      </c>
    </row>
    <row r="12930">
      <c r="A12930" t="n">
        <v>2025</v>
      </c>
      <c r="B12930" t="inlineStr">
        <is>
          <t>00403766</t>
        </is>
      </c>
      <c r="C12930" t="inlineStr">
        <is>
          <t>한국첨단소재</t>
        </is>
      </c>
      <c r="D12930" t="n">
        <v>1064064000</v>
      </c>
      <c r="E12930" t="n">
        <v>123727000</v>
      </c>
      <c r="F12930" t="n">
        <v>17403000</v>
      </c>
      <c r="G12930" t="n">
        <v>35045000</v>
      </c>
      <c r="H12930" t="n">
        <v>4.35</v>
      </c>
      <c r="J12930" t="n">
        <v>7.98</v>
      </c>
      <c r="K12930" t="n">
        <v>-69200000</v>
      </c>
      <c r="L12930" t="n">
        <v>74000000</v>
      </c>
      <c r="M12930" t="n">
        <v>92500000</v>
      </c>
      <c r="N12930" t="n">
        <v>-78000000</v>
      </c>
      <c r="O12930">
        <f>D12929</f>
      </c>
      <c r="P12930">
        <f>(E12930-F12930+G12930)/O12930*100</f>
      </c>
      <c r="Q12930">
        <f>H12929</f>
      </c>
      <c r="S12930">
        <f>H12930-H12929</f>
      </c>
      <c r="U12930">
        <f>(L12930-K12930)/(2*D12930*0.01)</f>
      </c>
      <c r="V12930">
        <f>(L12930+K12930)/(D12930*0.0001)</f>
      </c>
    </row>
    <row r="12931">
      <c r="A12931" t="n">
        <v>2014</v>
      </c>
      <c r="B12931" t="inlineStr">
        <is>
          <t>00404288</t>
        </is>
      </c>
      <c r="C12931" t="inlineStr">
        <is>
          <t>아진엑스텍</t>
        </is>
      </c>
      <c r="D12931" t="n">
        <v>3392600000</v>
      </c>
      <c r="E12931" t="n">
        <v>329947000</v>
      </c>
      <c r="F12931" t="n">
        <v>70972000</v>
      </c>
      <c r="G12931" t="n">
        <v>89890000</v>
      </c>
      <c r="H12931" t="n">
        <v>3.3</v>
      </c>
      <c r="I12931" t="n">
        <v>6</v>
      </c>
      <c r="K12931" t="n">
        <v>-267178000</v>
      </c>
      <c r="L12931" t="n">
        <v>312337000</v>
      </c>
      <c r="M12931" t="n">
        <v>301121000</v>
      </c>
      <c r="N12931" t="n">
        <v>-264483000</v>
      </c>
      <c r="U12931">
        <f>(L12931-K12931)/(2*D12931*0.01)</f>
      </c>
      <c r="V12931">
        <f>(L12931+K12931)/(D12931*0.0001)</f>
      </c>
    </row>
    <row r="12932">
      <c r="A12932" t="n">
        <v>2015</v>
      </c>
      <c r="B12932" t="inlineStr">
        <is>
          <t>00404288</t>
        </is>
      </c>
      <c r="C12932" t="inlineStr">
        <is>
          <t>아진엑스텍</t>
        </is>
      </c>
      <c r="D12932" t="n">
        <v>3707262000</v>
      </c>
      <c r="E12932" t="n">
        <v>431478000</v>
      </c>
      <c r="F12932" t="n">
        <v>368540000</v>
      </c>
      <c r="G12932" t="n">
        <v>96286000</v>
      </c>
      <c r="H12932" t="n">
        <v>2.94</v>
      </c>
      <c r="I12932" t="n">
        <v>6</v>
      </c>
      <c r="K12932" t="n">
        <v>-269704000</v>
      </c>
      <c r="L12932" t="n">
        <v>314686000</v>
      </c>
      <c r="M12932" t="n">
        <v>302251000</v>
      </c>
      <c r="N12932" t="n">
        <v>-265104000</v>
      </c>
      <c r="O12932">
        <f>D12931</f>
      </c>
      <c r="P12932">
        <f>(E12932-F12932+G12932)/O12932*100</f>
      </c>
      <c r="Q12932">
        <f>H12931</f>
      </c>
      <c r="R12932">
        <f>I12931</f>
      </c>
      <c r="S12932">
        <f>H12932-H12931</f>
      </c>
      <c r="T12932">
        <f>I12932-I12931</f>
      </c>
      <c r="U12932">
        <f>(L12932-K12932)/(2*D12932*0.01)</f>
      </c>
      <c r="V12932">
        <f>(L12932+K12932)/(D12932*0.0001)</f>
      </c>
    </row>
    <row r="12933">
      <c r="A12933" t="n">
        <v>2016</v>
      </c>
      <c r="B12933" t="inlineStr">
        <is>
          <t>00404288</t>
        </is>
      </c>
      <c r="C12933" t="inlineStr">
        <is>
          <t>아진엑스텍</t>
        </is>
      </c>
      <c r="D12933" t="n">
        <v>3273471000</v>
      </c>
      <c r="E12933" t="n">
        <v>430124000</v>
      </c>
      <c r="F12933" t="n">
        <v>302608000</v>
      </c>
      <c r="G12933" t="n">
        <v>84938000</v>
      </c>
      <c r="H12933" t="n">
        <v>2.9</v>
      </c>
      <c r="I12933" t="n">
        <v>5</v>
      </c>
      <c r="K12933" t="n">
        <v>-208054000</v>
      </c>
      <c r="L12933" t="n">
        <v>240904000</v>
      </c>
      <c r="M12933" t="n">
        <v>233638000</v>
      </c>
      <c r="N12933" t="n">
        <v>-206218000</v>
      </c>
      <c r="O12933">
        <f>D12932</f>
      </c>
      <c r="P12933">
        <f>(E12933-F12933+G12933)/O12933*100</f>
      </c>
      <c r="Q12933">
        <f>H12932</f>
      </c>
      <c r="R12933">
        <f>I12932</f>
      </c>
      <c r="S12933">
        <f>H12933-H12932</f>
      </c>
      <c r="T12933">
        <f>I12933-I12932</f>
      </c>
      <c r="U12933">
        <f>(L12933-K12933)/(2*D12933*0.01)</f>
      </c>
      <c r="V12933">
        <f>(L12933+K12933)/(D12933*0.0001)</f>
      </c>
    </row>
    <row r="12934">
      <c r="A12934" t="n">
        <v>2017</v>
      </c>
      <c r="B12934" t="inlineStr">
        <is>
          <t>00404288</t>
        </is>
      </c>
      <c r="C12934" t="inlineStr">
        <is>
          <t>아진엑스텍</t>
        </is>
      </c>
      <c r="D12934" t="n">
        <v>3292948000</v>
      </c>
      <c r="E12934" t="n">
        <v>356298000</v>
      </c>
      <c r="F12934" t="n">
        <v>446534000</v>
      </c>
      <c r="G12934" t="n">
        <v>66437000</v>
      </c>
      <c r="H12934" t="n">
        <v>3.26</v>
      </c>
      <c r="I12934" t="n">
        <v>5.2</v>
      </c>
      <c r="K12934" t="n">
        <v>-227286000</v>
      </c>
      <c r="L12934" t="n">
        <v>196607000</v>
      </c>
      <c r="M12934" t="n">
        <v>220834000</v>
      </c>
      <c r="N12934" t="n">
        <v>-195171000</v>
      </c>
      <c r="O12934">
        <f>D12933</f>
      </c>
      <c r="P12934">
        <f>(E12934-F12934+G12934)/O12934*100</f>
      </c>
      <c r="Q12934">
        <f>H12933</f>
      </c>
      <c r="R12934">
        <f>I12933</f>
      </c>
      <c r="S12934">
        <f>H12934-H12933</f>
      </c>
      <c r="T12934">
        <f>I12934-I12933</f>
      </c>
      <c r="U12934">
        <f>(L12934-K12934)/(2*D12934*0.01)</f>
      </c>
    </row>
    <row r="12935">
      <c r="A12935" t="n">
        <v>2019</v>
      </c>
      <c r="B12935" t="inlineStr">
        <is>
          <t>00404288</t>
        </is>
      </c>
      <c r="C12935" t="inlineStr">
        <is>
          <t>아진엑스텍</t>
        </is>
      </c>
      <c r="D12935" t="n">
        <v>4105218980</v>
      </c>
      <c r="E12935" t="n">
        <v>423518801</v>
      </c>
      <c r="F12935" t="n">
        <v>439813653</v>
      </c>
      <c r="G12935" t="n">
        <v>72016049</v>
      </c>
      <c r="H12935" t="n">
        <v>2.61</v>
      </c>
      <c r="I12935" t="n">
        <v>5.2</v>
      </c>
      <c r="K12935" t="n">
        <v>-294273363</v>
      </c>
      <c r="L12935" t="n">
        <v>347094893</v>
      </c>
      <c r="M12935" t="n">
        <v>334711951</v>
      </c>
      <c r="N12935" t="n">
        <v>-290363170</v>
      </c>
      <c r="U12935">
        <f>(L12935-K12935)/(2*D12935*0.01)</f>
      </c>
      <c r="V12935">
        <f>(L12935+K12935)/(D12935*0.0001)</f>
      </c>
    </row>
    <row r="12936">
      <c r="A12936" t="n">
        <v>2020</v>
      </c>
      <c r="B12936" t="inlineStr">
        <is>
          <t>00404288</t>
        </is>
      </c>
      <c r="C12936" t="inlineStr">
        <is>
          <t>아진엑스텍</t>
        </is>
      </c>
      <c r="D12936" t="n">
        <v>4356375710</v>
      </c>
      <c r="E12936" t="n">
        <v>478869329</v>
      </c>
      <c r="F12936" t="n">
        <v>205165436</v>
      </c>
      <c r="G12936" t="n">
        <v>74402661</v>
      </c>
      <c r="H12936" t="n">
        <v>2.984</v>
      </c>
      <c r="I12936" t="n">
        <v>4.82</v>
      </c>
      <c r="K12936" t="n">
        <v>-322115389</v>
      </c>
      <c r="L12936" t="n">
        <v>322115389</v>
      </c>
      <c r="M12936" t="n">
        <v>313081396</v>
      </c>
      <c r="N12936" t="n">
        <v>-272244222</v>
      </c>
      <c r="O12936">
        <f>D12935</f>
      </c>
      <c r="P12936">
        <f>(E12936-F12936+G12936)/O12936*100</f>
      </c>
      <c r="Q12936">
        <f>H12935</f>
      </c>
      <c r="R12936">
        <f>I12935</f>
      </c>
      <c r="S12936">
        <f>H12936-H12935</f>
      </c>
      <c r="T12936">
        <f>I12936-I12935</f>
      </c>
      <c r="U12936">
        <f>(L12936-K12936)/(2*D12936*0.01)</f>
      </c>
    </row>
    <row r="12937">
      <c r="A12937" t="n">
        <v>2021</v>
      </c>
      <c r="B12937" t="inlineStr">
        <is>
          <t>00404288</t>
        </is>
      </c>
      <c r="C12937" t="inlineStr">
        <is>
          <t>아진엑스텍</t>
        </is>
      </c>
      <c r="D12937" t="n">
        <v>4539973276</v>
      </c>
      <c r="E12937" t="n">
        <v>467587270</v>
      </c>
      <c r="F12937" t="n">
        <v>243432551</v>
      </c>
      <c r="G12937" t="n">
        <v>82279475</v>
      </c>
      <c r="H12937" t="n">
        <v>3.47</v>
      </c>
      <c r="I12937" t="n">
        <v>4.82</v>
      </c>
      <c r="K12937" t="n">
        <v>-302725643</v>
      </c>
      <c r="L12937" t="n">
        <v>302725643</v>
      </c>
      <c r="M12937" t="n">
        <v>295767058</v>
      </c>
      <c r="N12937" t="n">
        <v>-259328720</v>
      </c>
      <c r="O12937">
        <f>D12936</f>
      </c>
      <c r="P12937">
        <f>(E12937-F12937+G12937)/O12937*100</f>
      </c>
      <c r="Q12937">
        <f>H12936</f>
      </c>
      <c r="R12937">
        <f>I12936</f>
      </c>
      <c r="S12937">
        <f>H12937-H12936</f>
      </c>
      <c r="T12937">
        <f>I12937-I12936</f>
      </c>
      <c r="U12937">
        <f>(L12937-K12937)/(2*D12937*0.01)</f>
      </c>
    </row>
    <row r="12938">
      <c r="A12938" t="n">
        <v>2022</v>
      </c>
      <c r="B12938" t="inlineStr">
        <is>
          <t>00404288</t>
        </is>
      </c>
      <c r="C12938" t="inlineStr">
        <is>
          <t>아진엑스텍</t>
        </is>
      </c>
      <c r="D12938" t="n">
        <v>4762979631</v>
      </c>
      <c r="E12938" t="n">
        <v>475774757</v>
      </c>
      <c r="F12938" t="n">
        <v>268690016</v>
      </c>
      <c r="G12938" t="n">
        <v>96059667</v>
      </c>
      <c r="H12938" t="n">
        <v>5.82</v>
      </c>
      <c r="I12938" t="n">
        <v>5.66</v>
      </c>
      <c r="K12938" t="n">
        <v>-278460144</v>
      </c>
      <c r="L12938" t="n">
        <v>278460144</v>
      </c>
      <c r="M12938" t="n">
        <v>276469721</v>
      </c>
      <c r="N12938" t="n">
        <v>-244694073</v>
      </c>
      <c r="O12938">
        <f>D12937</f>
      </c>
      <c r="P12938">
        <f>(E12938-F12938+G12938)/O12938*100</f>
      </c>
      <c r="Q12938">
        <f>H12937</f>
      </c>
      <c r="R12938">
        <f>I12937</f>
      </c>
      <c r="S12938">
        <f>H12938-H12937</f>
      </c>
      <c r="T12938">
        <f>I12938-I12937</f>
      </c>
      <c r="U12938">
        <f>(L12938-K12938)/(2*D12938*0.01)</f>
      </c>
    </row>
    <row r="12939">
      <c r="A12939" t="n">
        <v>2023</v>
      </c>
      <c r="B12939" t="inlineStr">
        <is>
          <t>00404288</t>
        </is>
      </c>
      <c r="C12939" t="inlineStr">
        <is>
          <t>아진엑스텍</t>
        </is>
      </c>
      <c r="D12939" t="n">
        <v>4487299893</v>
      </c>
      <c r="E12939" t="n">
        <v>469952568</v>
      </c>
      <c r="F12939" t="n">
        <v>732053712</v>
      </c>
      <c r="G12939" t="n">
        <v>165282303</v>
      </c>
      <c r="H12939" t="n">
        <v>4.97</v>
      </c>
      <c r="I12939" t="n">
        <v>3.83</v>
      </c>
      <c r="K12939" t="n">
        <v>-231681179</v>
      </c>
      <c r="L12939" t="n">
        <v>231681179</v>
      </c>
      <c r="M12939" t="n">
        <v>232241768</v>
      </c>
      <c r="N12939" t="n">
        <v>-206027204</v>
      </c>
      <c r="O12939">
        <f>D12938</f>
      </c>
      <c r="P12939">
        <f>(E12939-F12939+G12939)/O12939*100</f>
      </c>
      <c r="Q12939">
        <f>H12938</f>
      </c>
      <c r="R12939">
        <f>I12938</f>
      </c>
      <c r="S12939">
        <f>H12939-H12938</f>
      </c>
      <c r="T12939">
        <f>I12939-I12938</f>
      </c>
      <c r="U12939">
        <f>(L12939-K12939)/(2*D12939*0.01)</f>
      </c>
    </row>
    <row r="12940">
      <c r="A12940" t="n">
        <v>2024</v>
      </c>
      <c r="B12940" t="inlineStr">
        <is>
          <t>00404288</t>
        </is>
      </c>
      <c r="C12940" t="inlineStr">
        <is>
          <t>아진엑스텍</t>
        </is>
      </c>
      <c r="D12940" t="n">
        <v>4448937009</v>
      </c>
      <c r="E12940" t="n">
        <v>1008818985</v>
      </c>
      <c r="F12940" t="n">
        <v>1220222355</v>
      </c>
      <c r="G12940" t="n">
        <v>123889976</v>
      </c>
      <c r="H12940" t="n">
        <v>4.36</v>
      </c>
      <c r="I12940" t="n">
        <v>3.52</v>
      </c>
      <c r="K12940" t="n">
        <v>-255173978</v>
      </c>
      <c r="L12940" t="n">
        <v>255173978</v>
      </c>
      <c r="M12940" t="n">
        <v>254987724</v>
      </c>
      <c r="N12940" t="n">
        <v>-226854996</v>
      </c>
      <c r="O12940">
        <f>D12939</f>
      </c>
      <c r="P12940">
        <f>(E12940-F12940+G12940)/O12940*100</f>
      </c>
      <c r="Q12940">
        <f>H12939</f>
      </c>
      <c r="R12940">
        <f>I12939</f>
      </c>
      <c r="S12940">
        <f>H12940-H12939</f>
      </c>
      <c r="T12940">
        <f>I12940-I12939</f>
      </c>
      <c r="U12940">
        <f>(L12940-K12940)/(2*D12940*0.01)</f>
      </c>
    </row>
    <row r="12941">
      <c r="A12941" t="n">
        <v>2025</v>
      </c>
      <c r="B12941" t="inlineStr">
        <is>
          <t>00404288</t>
        </is>
      </c>
      <c r="C12941" t="inlineStr">
        <is>
          <t>아진엑스텍</t>
        </is>
      </c>
      <c r="D12941" t="n">
        <v>4441619033</v>
      </c>
      <c r="E12941" t="n">
        <v>402181633</v>
      </c>
      <c r="F12941" t="n">
        <v>286854477</v>
      </c>
      <c r="G12941" t="n">
        <v>122402263</v>
      </c>
      <c r="H12941" t="n">
        <v>4.61</v>
      </c>
      <c r="I12941" t="n">
        <v>2.62</v>
      </c>
      <c r="K12941" t="n">
        <v>-196595431</v>
      </c>
      <c r="L12941" t="n">
        <v>223057838</v>
      </c>
      <c r="M12941" t="n">
        <v>225520286</v>
      </c>
      <c r="N12941" t="n">
        <v>-202139863</v>
      </c>
      <c r="O12941">
        <f>D12940</f>
      </c>
      <c r="P12941">
        <f>(E12941-F12941+G12941)/O12941*100</f>
      </c>
      <c r="Q12941">
        <f>H12940</f>
      </c>
      <c r="R12941">
        <f>I12940</f>
      </c>
      <c r="S12941">
        <f>H12941-H12940</f>
      </c>
      <c r="T12941">
        <f>I12941-I12940</f>
      </c>
      <c r="U12941">
        <f>(L12941-K12941)/(2*D12941*0.01)</f>
      </c>
      <c r="V12941">
        <f>(L12941+K12941)/(D12941*0.0001)</f>
      </c>
    </row>
    <row r="12942">
      <c r="A12942" t="n">
        <v>2016</v>
      </c>
      <c r="B12942" t="inlineStr">
        <is>
          <t>00404701</t>
        </is>
      </c>
      <c r="C12942" t="inlineStr">
        <is>
          <t>한국자산신탁</t>
        </is>
      </c>
      <c r="D12942" t="n">
        <v>4441889000</v>
      </c>
      <c r="E12942" t="n">
        <v>795142000</v>
      </c>
      <c r="F12942" t="n">
        <v>319479000</v>
      </c>
      <c r="G12942" t="n">
        <v>88736000</v>
      </c>
    </row>
    <row r="12943">
      <c r="A12943" t="n">
        <v>2017</v>
      </c>
      <c r="B12943" t="inlineStr">
        <is>
          <t>00404701</t>
        </is>
      </c>
      <c r="C12943" t="inlineStr">
        <is>
          <t>한국자산신탁</t>
        </is>
      </c>
      <c r="D12943" t="n">
        <v>5647582000</v>
      </c>
      <c r="E12943" t="n">
        <v>993764000</v>
      </c>
      <c r="F12943" t="n">
        <v>463045000</v>
      </c>
      <c r="G12943" t="n">
        <v>110678000</v>
      </c>
      <c r="O12943">
        <f>D12942</f>
      </c>
      <c r="P12943">
        <f>(E12943-F12943+G12943)/O12943*100</f>
      </c>
    </row>
    <row r="12944">
      <c r="A12944" t="n">
        <v>2018</v>
      </c>
      <c r="B12944" t="inlineStr">
        <is>
          <t>00404701</t>
        </is>
      </c>
      <c r="C12944" t="inlineStr">
        <is>
          <t>한국자산신탁</t>
        </is>
      </c>
      <c r="D12944" t="n">
        <v>6631577000</v>
      </c>
      <c r="E12944" t="n">
        <v>1344590000</v>
      </c>
      <c r="F12944" t="n">
        <v>838113000</v>
      </c>
      <c r="G12944" t="n">
        <v>159206000</v>
      </c>
      <c r="O12944">
        <f>D12943</f>
      </c>
      <c r="P12944">
        <f>(E12944-F12944+G12944)/O12944*100</f>
      </c>
    </row>
    <row r="12945">
      <c r="A12945" t="n">
        <v>2019</v>
      </c>
      <c r="B12945" t="inlineStr">
        <is>
          <t>00404701</t>
        </is>
      </c>
      <c r="C12945" t="inlineStr">
        <is>
          <t>한국자산신탁</t>
        </is>
      </c>
      <c r="D12945" t="n">
        <v>7858728000</v>
      </c>
      <c r="E12945" t="n">
        <v>1404295000</v>
      </c>
      <c r="F12945" t="n">
        <v>979355000</v>
      </c>
      <c r="G12945" t="n">
        <v>156219000</v>
      </c>
      <c r="O12945">
        <f>D12944</f>
      </c>
      <c r="P12945">
        <f>(E12945-F12945+G12945)/O12945*100</f>
      </c>
    </row>
    <row r="12946">
      <c r="A12946" t="n">
        <v>2020</v>
      </c>
      <c r="B12946" t="inlineStr">
        <is>
          <t>00404701</t>
        </is>
      </c>
      <c r="C12946" t="inlineStr">
        <is>
          <t>한국자산신탁</t>
        </is>
      </c>
      <c r="D12946" t="n">
        <v>8427698000</v>
      </c>
      <c r="E12946" t="n">
        <v>1485552000</v>
      </c>
      <c r="F12946" t="n">
        <v>918250000</v>
      </c>
      <c r="G12946" t="n">
        <v>182039000</v>
      </c>
      <c r="O12946">
        <f>D12945</f>
      </c>
      <c r="P12946">
        <f>(E12946-F12946+G12946)/O12946*100</f>
      </c>
    </row>
    <row r="12947">
      <c r="A12947" t="n">
        <v>2021</v>
      </c>
      <c r="B12947" t="inlineStr">
        <is>
          <t>00404701</t>
        </is>
      </c>
      <c r="C12947" t="inlineStr">
        <is>
          <t>한국자산신탁</t>
        </is>
      </c>
      <c r="D12947" t="n">
        <v>8708722000</v>
      </c>
      <c r="E12947" t="n">
        <v>1429075000</v>
      </c>
      <c r="F12947" t="n">
        <v>1409989000</v>
      </c>
      <c r="G12947" t="n">
        <v>201442000</v>
      </c>
      <c r="O12947">
        <f>D12946</f>
      </c>
      <c r="P12947">
        <f>(E12947-F12947+G12947)/O12947*100</f>
      </c>
    </row>
    <row r="12948">
      <c r="A12948" t="n">
        <v>2024</v>
      </c>
      <c r="B12948" t="inlineStr">
        <is>
          <t>00404941</t>
        </is>
      </c>
      <c r="C12948" t="inlineStr">
        <is>
          <t>한텍</t>
        </is>
      </c>
      <c r="D12948" t="n">
        <v>6373709000</v>
      </c>
      <c r="E12948" t="n">
        <v>793376000</v>
      </c>
      <c r="F12948" t="n">
        <v>857688000</v>
      </c>
      <c r="G12948" t="n">
        <v>225861000</v>
      </c>
      <c r="H12948" t="n">
        <v>4.01</v>
      </c>
      <c r="I12948" t="n">
        <v>4</v>
      </c>
      <c r="J12948" t="n">
        <v>9.140000000000001</v>
      </c>
      <c r="K12948" t="n">
        <v>-465720000</v>
      </c>
      <c r="L12948" t="n">
        <v>535391556</v>
      </c>
      <c r="M12948" t="n">
        <v>529357000</v>
      </c>
      <c r="N12948" t="n">
        <v>-471454566</v>
      </c>
      <c r="U12948">
        <f>(L12948-K12948)/(2*D12948*0.01)</f>
      </c>
      <c r="V12948">
        <f>(L12948+K12948)/(D12948*0.0001)</f>
      </c>
    </row>
    <row r="12949">
      <c r="A12949" t="n">
        <v>2025</v>
      </c>
      <c r="B12949" t="inlineStr">
        <is>
          <t>00404941</t>
        </is>
      </c>
      <c r="C12949" t="inlineStr">
        <is>
          <t>한텍</t>
        </is>
      </c>
      <c r="D12949" t="n">
        <v>6935817000</v>
      </c>
      <c r="E12949" t="n">
        <v>861841000</v>
      </c>
      <c r="F12949" t="n">
        <v>522125000</v>
      </c>
      <c r="G12949" t="n">
        <v>223518000</v>
      </c>
      <c r="H12949" t="n">
        <v>4.185</v>
      </c>
      <c r="I12949" t="n">
        <v>4</v>
      </c>
      <c r="J12949" t="n">
        <v>8.48</v>
      </c>
      <c r="K12949" t="n">
        <v>-485480000</v>
      </c>
      <c r="L12949" t="n">
        <v>548280000</v>
      </c>
      <c r="M12949" t="n">
        <v>548282000</v>
      </c>
      <c r="N12949" t="n">
        <v>-485480000</v>
      </c>
      <c r="O12949">
        <f>D12948</f>
      </c>
      <c r="P12949">
        <f>(E12949-F12949+G12949)/O12949*100</f>
      </c>
      <c r="Q12949">
        <f>H12948</f>
      </c>
      <c r="R12949">
        <f>I12948</f>
      </c>
      <c r="S12949">
        <f>H12949-H12948</f>
      </c>
      <c r="T12949">
        <f>I12949-I12948</f>
      </c>
      <c r="U12949">
        <f>(L12949-K12949)/(2*D12949*0.01)</f>
      </c>
      <c r="V12949">
        <f>(L12949+K12949)/(D12949*0.0001)</f>
      </c>
    </row>
    <row r="12950">
      <c r="A12950" t="n">
        <v>2014</v>
      </c>
      <c r="B12950" t="inlineStr">
        <is>
          <t>00405278</t>
        </is>
      </c>
      <c r="C12950" t="inlineStr">
        <is>
          <t>KG모빌리언스</t>
        </is>
      </c>
      <c r="D12950" t="n">
        <v>1671466000</v>
      </c>
      <c r="E12950" t="n">
        <v>520039000</v>
      </c>
      <c r="F12950" t="n">
        <v>414755000</v>
      </c>
      <c r="G12950" t="n">
        <v>75406000</v>
      </c>
      <c r="H12950" t="n">
        <v>3.14</v>
      </c>
      <c r="I12950" t="n">
        <v>3.92</v>
      </c>
      <c r="K12950" t="n">
        <v>-103438000</v>
      </c>
      <c r="L12950" t="n">
        <v>119765000</v>
      </c>
      <c r="M12950" t="n">
        <v>120574000</v>
      </c>
      <c r="N12950" t="n">
        <v>-105956000</v>
      </c>
      <c r="U12950">
        <f>(L12950-K12950)/(2*D12950*0.01)</f>
      </c>
      <c r="V12950">
        <f>(L12950+K12950)/(D12950*0.0001)</f>
      </c>
    </row>
    <row r="12951">
      <c r="A12951" t="n">
        <v>2015</v>
      </c>
      <c r="B12951" t="inlineStr">
        <is>
          <t>00405278</t>
        </is>
      </c>
      <c r="C12951" t="inlineStr">
        <is>
          <t>KG모빌리언스</t>
        </is>
      </c>
      <c r="D12951" t="n">
        <v>2229870000</v>
      </c>
      <c r="E12951" t="n">
        <v>611020000</v>
      </c>
      <c r="F12951" t="n">
        <v>269818000</v>
      </c>
      <c r="G12951" t="n">
        <v>49951000</v>
      </c>
      <c r="H12951" t="n">
        <v>2.85</v>
      </c>
      <c r="I12951" t="n">
        <v>3.92</v>
      </c>
      <c r="J12951" t="n">
        <v>8.44</v>
      </c>
      <c r="K12951" t="n">
        <v>-142874000</v>
      </c>
      <c r="L12951" t="n">
        <v>164712000</v>
      </c>
      <c r="M12951" t="n">
        <v>166155000</v>
      </c>
      <c r="N12951" t="n">
        <v>-146620000</v>
      </c>
      <c r="O12951">
        <f>D12950</f>
      </c>
      <c r="P12951">
        <f>(E12951-F12951+G12951)/O12951*100</f>
      </c>
      <c r="Q12951">
        <f>H12950</f>
      </c>
      <c r="R12951">
        <f>I12950</f>
      </c>
      <c r="S12951">
        <f>H12951-H12950</f>
      </c>
      <c r="T12951">
        <f>I12951-I12950</f>
      </c>
      <c r="U12951">
        <f>(L12951-K12951)/(2*D12951*0.01)</f>
      </c>
      <c r="V12951">
        <f>(L12951+K12951)/(D12951*0.0001)</f>
      </c>
    </row>
    <row r="12952">
      <c r="A12952" t="n">
        <v>2016</v>
      </c>
      <c r="B12952" t="inlineStr">
        <is>
          <t>00405278</t>
        </is>
      </c>
      <c r="C12952" t="inlineStr">
        <is>
          <t>KG모빌리언스</t>
        </is>
      </c>
      <c r="D12952" t="n">
        <v>2082423000</v>
      </c>
      <c r="E12952" t="n">
        <v>665795000</v>
      </c>
      <c r="F12952" t="n">
        <v>832101000</v>
      </c>
      <c r="G12952" t="n">
        <v>82526000</v>
      </c>
      <c r="H12952" t="n">
        <v>2.42</v>
      </c>
      <c r="I12952" t="n">
        <v>3.07</v>
      </c>
      <c r="J12952" t="n">
        <v>8.890000000000001</v>
      </c>
      <c r="K12952" t="n">
        <v>-139061000</v>
      </c>
      <c r="L12952" t="n">
        <v>162881000</v>
      </c>
      <c r="M12952" t="n">
        <v>163752000</v>
      </c>
      <c r="N12952" t="n">
        <v>-142261000</v>
      </c>
      <c r="O12952">
        <f>D12951</f>
      </c>
      <c r="P12952">
        <f>(E12952-F12952+G12952)/O12952*100</f>
      </c>
      <c r="Q12952">
        <f>H12951</f>
      </c>
      <c r="R12952">
        <f>I12951</f>
      </c>
      <c r="S12952">
        <f>H12952-H12951</f>
      </c>
      <c r="T12952">
        <f>I12952-I12951</f>
      </c>
      <c r="U12952">
        <f>(L12952-K12952)/(2*D12952*0.01)</f>
      </c>
      <c r="V12952">
        <f>(L12952+K12952)/(D12952*0.0001)</f>
      </c>
    </row>
    <row r="12953">
      <c r="A12953" t="n">
        <v>2017</v>
      </c>
      <c r="B12953" t="inlineStr">
        <is>
          <t>00405278</t>
        </is>
      </c>
      <c r="C12953" t="inlineStr">
        <is>
          <t>KG모빌리언스</t>
        </is>
      </c>
      <c r="D12953" t="n">
        <v>5977052000</v>
      </c>
      <c r="E12953" t="n">
        <v>1279095000</v>
      </c>
      <c r="F12953" t="n">
        <v>1291846000</v>
      </c>
      <c r="G12953" t="n">
        <v>105017000</v>
      </c>
      <c r="H12953" t="n">
        <v>2.81</v>
      </c>
      <c r="I12953" t="n">
        <v>3.15</v>
      </c>
      <c r="K12953" t="n">
        <v>-166155000</v>
      </c>
      <c r="L12953" t="n">
        <v>146620000</v>
      </c>
      <c r="M12953" t="n">
        <v>-142874000</v>
      </c>
      <c r="N12953" t="n">
        <v>164712000</v>
      </c>
      <c r="O12953">
        <f>D12952</f>
      </c>
      <c r="P12953">
        <f>(E12953-F12953+G12953)/O12953*100</f>
      </c>
      <c r="Q12953">
        <f>H12952</f>
      </c>
      <c r="R12953">
        <f>I12952</f>
      </c>
      <c r="S12953">
        <f>H12953-H12952</f>
      </c>
      <c r="T12953">
        <f>I12953-I12952</f>
      </c>
      <c r="U12953">
        <f>(L12953-K12953)/(2*D12953*0.01)</f>
      </c>
    </row>
    <row r="12954">
      <c r="A12954" t="n">
        <v>2018</v>
      </c>
      <c r="B12954" t="inlineStr">
        <is>
          <t>00405278</t>
        </is>
      </c>
      <c r="C12954" t="inlineStr">
        <is>
          <t>KG모빌리언스</t>
        </is>
      </c>
      <c r="D12954" t="n">
        <v>6610545000</v>
      </c>
      <c r="E12954" t="n">
        <v>1508034000</v>
      </c>
      <c r="F12954" t="n">
        <v>1454679000</v>
      </c>
      <c r="G12954" t="n">
        <v>117999000</v>
      </c>
      <c r="H12954" t="n">
        <v>2.505</v>
      </c>
      <c r="I12954" t="n">
        <v>2.71</v>
      </c>
      <c r="K12954" t="n">
        <v>-24470000</v>
      </c>
      <c r="L12954" t="n">
        <v>40260000</v>
      </c>
      <c r="M12954" t="n">
        <v>40024000</v>
      </c>
      <c r="N12954" t="n">
        <v>-24680000</v>
      </c>
      <c r="O12954">
        <f>D12953</f>
      </c>
      <c r="P12954">
        <f>(E12954-F12954+G12954)/O12954*100</f>
      </c>
      <c r="Q12954">
        <f>H12953</f>
      </c>
      <c r="R12954">
        <f>I12953</f>
      </c>
      <c r="S12954">
        <f>H12954-H12953</f>
      </c>
      <c r="T12954">
        <f>I12954-I12953</f>
      </c>
      <c r="U12954">
        <f>(L12954-K12954)/(2*D12954*0.01)</f>
      </c>
      <c r="V12954">
        <f>(L12954+K12954)/(D12954*0.0001)</f>
      </c>
    </row>
    <row r="12955">
      <c r="A12955" t="n">
        <v>2019</v>
      </c>
      <c r="B12955" t="inlineStr">
        <is>
          <t>00405278</t>
        </is>
      </c>
      <c r="C12955" t="inlineStr">
        <is>
          <t>KG모빌리언스</t>
        </is>
      </c>
      <c r="D12955" t="n">
        <v>6481339000</v>
      </c>
      <c r="E12955" t="n">
        <v>1500689000</v>
      </c>
      <c r="F12955" t="n">
        <v>2283787000</v>
      </c>
      <c r="G12955" t="n">
        <v>121443000</v>
      </c>
      <c r="H12955" t="n">
        <v>2.135</v>
      </c>
      <c r="I12955" t="n">
        <v>3.98</v>
      </c>
      <c r="J12955" t="n">
        <v>7.93</v>
      </c>
      <c r="K12955" t="n">
        <v>-347709000</v>
      </c>
      <c r="L12955" t="n">
        <v>403035000</v>
      </c>
      <c r="M12955" t="n">
        <v>401667000</v>
      </c>
      <c r="N12955" t="n">
        <v>-353028000</v>
      </c>
      <c r="O12955">
        <f>D12954</f>
      </c>
      <c r="P12955">
        <f>(E12955-F12955+G12955)/O12955*100</f>
      </c>
      <c r="Q12955">
        <f>H12954</f>
      </c>
      <c r="R12955">
        <f>I12954</f>
      </c>
      <c r="S12955">
        <f>H12955-H12954</f>
      </c>
      <c r="T12955">
        <f>I12955-I12954</f>
      </c>
      <c r="U12955">
        <f>(L12955-K12955)/(2*D12955*0.01)</f>
      </c>
      <c r="V12955">
        <f>(L12955+K12955)/(D12955*0.0001)</f>
      </c>
    </row>
    <row r="12956">
      <c r="A12956" t="n">
        <v>2020</v>
      </c>
      <c r="B12956" t="inlineStr">
        <is>
          <t>00405278</t>
        </is>
      </c>
      <c r="C12956" t="inlineStr">
        <is>
          <t>KG모빌리언스</t>
        </is>
      </c>
      <c r="D12956" t="n">
        <v>7651648000</v>
      </c>
      <c r="E12956" t="n">
        <v>2478280000</v>
      </c>
      <c r="F12956" t="n">
        <v>2353028000</v>
      </c>
      <c r="G12956" t="n">
        <v>199141000</v>
      </c>
      <c r="H12956" t="n">
        <v>2.155</v>
      </c>
      <c r="I12956" t="n">
        <v>3.97</v>
      </c>
      <c r="J12956" t="n">
        <v>7.675</v>
      </c>
      <c r="K12956" t="n">
        <v>-412470000</v>
      </c>
      <c r="L12956" t="n">
        <v>525933000</v>
      </c>
      <c r="M12956" t="n">
        <v>526347000</v>
      </c>
      <c r="N12956" t="n">
        <v>-420600000</v>
      </c>
      <c r="O12956">
        <f>D12955</f>
      </c>
      <c r="P12956">
        <f>(E12956-F12956+G12956)/O12956*100</f>
      </c>
      <c r="Q12956">
        <f>H12955</f>
      </c>
      <c r="R12956">
        <f>I12955</f>
      </c>
      <c r="S12956">
        <f>H12956-H12955</f>
      </c>
      <c r="T12956">
        <f>I12956-I12955</f>
      </c>
      <c r="U12956">
        <f>(L12956-K12956)/(2*D12956*0.01)</f>
      </c>
      <c r="V12956">
        <f>(L12956+K12956)/(D12956*0.0001)</f>
      </c>
    </row>
    <row r="12957">
      <c r="A12957" t="n">
        <v>2021</v>
      </c>
      <c r="B12957" t="inlineStr">
        <is>
          <t>00405278</t>
        </is>
      </c>
      <c r="C12957" t="inlineStr">
        <is>
          <t>KG모빌리언스</t>
        </is>
      </c>
      <c r="D12957" t="n">
        <v>7712812000</v>
      </c>
      <c r="E12957" t="n">
        <v>1605877000</v>
      </c>
      <c r="F12957" t="n">
        <v>1758468000</v>
      </c>
      <c r="G12957" t="n">
        <v>139589000</v>
      </c>
      <c r="H12957" t="n">
        <v>3.075</v>
      </c>
      <c r="I12957" t="n">
        <v>2.485</v>
      </c>
      <c r="J12957" t="n">
        <v>10.48</v>
      </c>
      <c r="K12957" t="n">
        <v>-559268000</v>
      </c>
      <c r="L12957" t="n">
        <v>654924000</v>
      </c>
      <c r="M12957" t="n">
        <v>658729000</v>
      </c>
      <c r="N12957" t="n">
        <v>-572267000</v>
      </c>
      <c r="O12957">
        <f>D12956</f>
      </c>
      <c r="P12957">
        <f>(E12957-F12957+G12957)/O12957*100</f>
      </c>
      <c r="Q12957">
        <f>H12956</f>
      </c>
      <c r="R12957">
        <f>I12956</f>
      </c>
      <c r="S12957">
        <f>H12957-H12956</f>
      </c>
      <c r="T12957">
        <f>I12957-I12956</f>
      </c>
      <c r="U12957">
        <f>(L12957-K12957)/(2*D12957*0.01)</f>
      </c>
      <c r="V12957">
        <f>(L12957+K12957)/(D12957*0.0001)</f>
      </c>
    </row>
    <row r="12958">
      <c r="A12958" t="n">
        <v>2022</v>
      </c>
      <c r="B12958" t="inlineStr">
        <is>
          <t>00405278</t>
        </is>
      </c>
      <c r="C12958" t="inlineStr">
        <is>
          <t>KG모빌리언스</t>
        </is>
      </c>
      <c r="D12958" t="n">
        <v>6589774000</v>
      </c>
      <c r="E12958" t="n">
        <v>1634316000</v>
      </c>
      <c r="F12958" t="n">
        <v>1852689000</v>
      </c>
      <c r="G12958" t="n">
        <v>189033000</v>
      </c>
      <c r="H12958" t="n">
        <v>5.51</v>
      </c>
      <c r="I12958" t="n">
        <v>3.235</v>
      </c>
      <c r="J12958" t="n">
        <v>9.390000000000001</v>
      </c>
      <c r="K12958" t="n">
        <v>-366861000</v>
      </c>
      <c r="L12958" t="n">
        <v>474436000</v>
      </c>
      <c r="M12958" t="n">
        <v>485051000</v>
      </c>
      <c r="N12958" t="n">
        <v>-382014000</v>
      </c>
      <c r="O12958">
        <f>D12957</f>
      </c>
      <c r="P12958">
        <f>(E12958-F12958+G12958)/O12958*100</f>
      </c>
      <c r="Q12958">
        <f>H12957</f>
      </c>
      <c r="R12958">
        <f>I12957</f>
      </c>
      <c r="S12958">
        <f>H12958-H12957</f>
      </c>
      <c r="T12958">
        <f>I12958-I12957</f>
      </c>
      <c r="U12958">
        <f>(L12958-K12958)/(2*D12958*0.01)</f>
      </c>
      <c r="V12958">
        <f>(L12958+K12958)/(D12958*0.0001)</f>
      </c>
    </row>
    <row r="12959">
      <c r="A12959" t="n">
        <v>2023</v>
      </c>
      <c r="B12959" t="inlineStr">
        <is>
          <t>00405278</t>
        </is>
      </c>
      <c r="C12959" t="inlineStr">
        <is>
          <t>KG모빌리언스</t>
        </is>
      </c>
      <c r="D12959" t="n">
        <v>6552251000</v>
      </c>
      <c r="E12959" t="n">
        <v>1467924000</v>
      </c>
      <c r="F12959" t="n">
        <v>1861379000</v>
      </c>
      <c r="G12959" t="n">
        <v>232884000</v>
      </c>
      <c r="H12959" t="n">
        <v>4.715</v>
      </c>
      <c r="I12959" t="n">
        <v>4.04</v>
      </c>
      <c r="J12959" t="n">
        <v>10.09</v>
      </c>
      <c r="K12959" t="n">
        <v>-422465000</v>
      </c>
      <c r="L12959" t="n">
        <v>493962000</v>
      </c>
      <c r="M12959" t="n">
        <v>498532000</v>
      </c>
      <c r="N12959" t="n">
        <v>-433567000</v>
      </c>
      <c r="O12959">
        <f>D12958</f>
      </c>
      <c r="P12959">
        <f>(E12959-F12959+G12959)/O12959*100</f>
      </c>
      <c r="Q12959">
        <f>H12958</f>
      </c>
      <c r="R12959">
        <f>I12958</f>
      </c>
      <c r="S12959">
        <f>H12959-H12958</f>
      </c>
      <c r="T12959">
        <f>I12959-I12958</f>
      </c>
      <c r="U12959">
        <f>(L12959-K12959)/(2*D12959*0.01)</f>
      </c>
      <c r="V12959">
        <f>(L12959+K12959)/(D12959*0.0001)</f>
      </c>
    </row>
    <row r="12960">
      <c r="A12960" t="n">
        <v>2024</v>
      </c>
      <c r="B12960" t="inlineStr">
        <is>
          <t>00405278</t>
        </is>
      </c>
      <c r="C12960" t="inlineStr">
        <is>
          <t>KG모빌리언스</t>
        </is>
      </c>
      <c r="D12960" t="n">
        <v>6827664000</v>
      </c>
      <c r="E12960" t="n">
        <v>1619821000</v>
      </c>
      <c r="F12960" t="n">
        <v>1572369000</v>
      </c>
      <c r="G12960" t="n">
        <v>233490000</v>
      </c>
      <c r="H12960" t="n">
        <v>4.11</v>
      </c>
      <c r="I12960" t="n">
        <v>3.64</v>
      </c>
      <c r="J12960" t="n">
        <v>9.119999999999999</v>
      </c>
      <c r="K12960" t="n">
        <v>-417599000</v>
      </c>
      <c r="L12960" t="n">
        <v>483023000</v>
      </c>
      <c r="M12960" t="n">
        <v>486394000</v>
      </c>
      <c r="N12960" t="n">
        <v>-427720000</v>
      </c>
      <c r="O12960">
        <f>D12959</f>
      </c>
      <c r="P12960">
        <f>(E12960-F12960+G12960)/O12960*100</f>
      </c>
      <c r="Q12960">
        <f>H12959</f>
      </c>
      <c r="R12960">
        <f>I12959</f>
      </c>
      <c r="S12960">
        <f>H12960-H12959</f>
      </c>
      <c r="T12960">
        <f>I12960-I12959</f>
      </c>
      <c r="U12960">
        <f>(L12960-K12960)/(2*D12960*0.01)</f>
      </c>
      <c r="V12960">
        <f>(L12960+K12960)/(D12960*0.0001)</f>
      </c>
    </row>
    <row r="12961">
      <c r="A12961" t="n">
        <v>2025</v>
      </c>
      <c r="B12961" t="inlineStr">
        <is>
          <t>00405278</t>
        </is>
      </c>
      <c r="C12961" t="inlineStr">
        <is>
          <t>KG모빌리언스</t>
        </is>
      </c>
      <c r="D12961" t="n">
        <v>4660349000</v>
      </c>
      <c r="E12961" t="n">
        <v>1106536000</v>
      </c>
      <c r="F12961" t="n">
        <v>3118893000</v>
      </c>
      <c r="G12961" t="n">
        <v>196892000</v>
      </c>
      <c r="H12961" t="n">
        <v>4.475</v>
      </c>
      <c r="I12961" t="n">
        <v>3.425</v>
      </c>
      <c r="J12961" t="n">
        <v>8.84</v>
      </c>
      <c r="K12961" t="n">
        <v>-364128000</v>
      </c>
      <c r="L12961" t="n">
        <v>419541000</v>
      </c>
      <c r="M12961" t="n">
        <v>424802000</v>
      </c>
      <c r="N12961" t="n">
        <v>-374736000</v>
      </c>
      <c r="O12961">
        <f>D12960</f>
      </c>
      <c r="P12961">
        <f>(E12961-F12961+G12961)/O12961*100</f>
      </c>
      <c r="Q12961">
        <f>H12960</f>
      </c>
      <c r="R12961">
        <f>I12960</f>
      </c>
      <c r="S12961">
        <f>H12961-H12960</f>
      </c>
      <c r="T12961">
        <f>I12961-I12960</f>
      </c>
      <c r="U12961">
        <f>(L12961-K12961)/(2*D12961*0.01)</f>
      </c>
      <c r="V12961">
        <f>(L12961+K12961)/(D12961*0.0001)</f>
      </c>
    </row>
    <row r="12962">
      <c r="A12962" t="n">
        <v>2014</v>
      </c>
      <c r="B12962" t="inlineStr">
        <is>
          <t>00405320</t>
        </is>
      </c>
      <c r="C12962" t="inlineStr">
        <is>
          <t>웹젠</t>
        </is>
      </c>
      <c r="D12962" t="n">
        <v>6278350000</v>
      </c>
      <c r="E12962" t="n">
        <v>1703283000</v>
      </c>
      <c r="F12962" t="n">
        <v>2014578000</v>
      </c>
      <c r="G12962" t="n">
        <v>165187000</v>
      </c>
      <c r="H12962" t="n">
        <v>2.67</v>
      </c>
      <c r="I12962" t="n">
        <v>5.4</v>
      </c>
      <c r="K12962" t="n">
        <v>-83394000</v>
      </c>
      <c r="L12962" t="n">
        <v>87473000</v>
      </c>
      <c r="M12962" t="n">
        <v>103302000</v>
      </c>
      <c r="N12962" t="n">
        <v>-100534000</v>
      </c>
      <c r="U12962">
        <f>(L12962-K12962)/(2*D12962*0.01)</f>
      </c>
      <c r="V12962">
        <f>(L12962+K12962)/(D12962*0.0001)</f>
      </c>
    </row>
    <row r="12963">
      <c r="A12963" t="n">
        <v>2015</v>
      </c>
      <c r="B12963" t="inlineStr">
        <is>
          <t>00405320</t>
        </is>
      </c>
      <c r="C12963" t="inlineStr">
        <is>
          <t>웹젠</t>
        </is>
      </c>
      <c r="D12963" t="n">
        <v>7684992000</v>
      </c>
      <c r="E12963" t="n">
        <v>1440646000</v>
      </c>
      <c r="F12963" t="n">
        <v>984363000</v>
      </c>
      <c r="G12963" t="n">
        <v>110856000</v>
      </c>
      <c r="H12963" t="n">
        <v>1.92</v>
      </c>
      <c r="I12963" t="n">
        <v>5.4</v>
      </c>
      <c r="J12963" t="n">
        <v>2.48</v>
      </c>
      <c r="K12963" t="n">
        <v>-161319000</v>
      </c>
      <c r="L12963" t="n">
        <v>169805000</v>
      </c>
      <c r="M12963" t="n">
        <v>163394000</v>
      </c>
      <c r="N12963" t="n">
        <v>-158320000</v>
      </c>
      <c r="O12963">
        <f>D12962</f>
      </c>
      <c r="P12963">
        <f>(E12963-F12963+G12963)/O12963*100</f>
      </c>
      <c r="Q12963">
        <f>H12962</f>
      </c>
      <c r="R12963">
        <f>I12962</f>
      </c>
      <c r="S12963">
        <f>H12963-H12962</f>
      </c>
      <c r="T12963">
        <f>I12963-I12962</f>
      </c>
      <c r="U12963">
        <f>(L12963-K12963)/(2*D12963*0.01)</f>
      </c>
      <c r="V12963">
        <f>(L12963+K12963)/(D12963*0.0001)</f>
      </c>
    </row>
    <row r="12964">
      <c r="A12964" t="n">
        <v>2016</v>
      </c>
      <c r="B12964" t="inlineStr">
        <is>
          <t>00405320</t>
        </is>
      </c>
      <c r="C12964" t="inlineStr">
        <is>
          <t>웹젠</t>
        </is>
      </c>
      <c r="D12964" t="n">
        <v>8105462000</v>
      </c>
      <c r="E12964" t="n">
        <v>1871428000</v>
      </c>
      <c r="F12964" t="n">
        <v>2159620000</v>
      </c>
      <c r="G12964" t="n">
        <v>119039000</v>
      </c>
      <c r="H12964" t="n">
        <v>1.86</v>
      </c>
      <c r="I12964" t="n">
        <v>5.4</v>
      </c>
      <c r="K12964" t="n">
        <v>-194520000</v>
      </c>
      <c r="L12964" t="n">
        <v>194520000</v>
      </c>
      <c r="M12964" t="n">
        <v>186241000</v>
      </c>
      <c r="N12964" t="n">
        <v>-178343000</v>
      </c>
      <c r="O12964">
        <f>D12963</f>
      </c>
      <c r="P12964">
        <f>(E12964-F12964+G12964)/O12964*100</f>
      </c>
      <c r="Q12964">
        <f>H12963</f>
      </c>
      <c r="R12964">
        <f>I12963</f>
      </c>
      <c r="S12964">
        <f>H12964-H12963</f>
      </c>
      <c r="T12964">
        <f>I12964-I12963</f>
      </c>
      <c r="U12964">
        <f>(L12964-K12964)/(2*D12964*0.01)</f>
      </c>
    </row>
    <row r="12965">
      <c r="A12965" t="n">
        <v>2018</v>
      </c>
      <c r="B12965" t="inlineStr">
        <is>
          <t>00405320</t>
        </is>
      </c>
      <c r="C12965" t="inlineStr">
        <is>
          <t>웹젠</t>
        </is>
      </c>
      <c r="D12965" t="n">
        <v>11641563000</v>
      </c>
      <c r="E12965" t="n">
        <v>2289914000</v>
      </c>
      <c r="F12965" t="n">
        <v>1469966000</v>
      </c>
      <c r="G12965" t="n">
        <v>230738000</v>
      </c>
      <c r="H12965" t="n">
        <v>2.21</v>
      </c>
      <c r="I12965" t="n">
        <v>5.4</v>
      </c>
      <c r="J12965" t="n">
        <v>5.02</v>
      </c>
      <c r="K12965" t="n">
        <v>-534829983</v>
      </c>
      <c r="L12965" t="n">
        <v>593817063</v>
      </c>
      <c r="M12965" t="n">
        <v>582198150</v>
      </c>
      <c r="N12965" t="n">
        <v>-535369088</v>
      </c>
      <c r="U12965">
        <f>(L12965-K12965)/(2*D12965*0.01)</f>
      </c>
      <c r="V12965">
        <f>(L12965+K12965)/(D12965*0.0001)</f>
      </c>
    </row>
    <row r="12966">
      <c r="A12966" t="n">
        <v>2019</v>
      </c>
      <c r="B12966" t="inlineStr">
        <is>
          <t>00405320</t>
        </is>
      </c>
      <c r="C12966" t="inlineStr">
        <is>
          <t>웹젠</t>
        </is>
      </c>
      <c r="D12966" t="n">
        <v>14513137000</v>
      </c>
      <c r="E12966" t="n">
        <v>2924951000</v>
      </c>
      <c r="F12966" t="n">
        <v>1251358000</v>
      </c>
      <c r="G12966" t="n">
        <v>231227000</v>
      </c>
      <c r="H12966" t="n">
        <v>1.83</v>
      </c>
      <c r="I12966" t="n">
        <v>5.4</v>
      </c>
      <c r="J12966" t="n">
        <v>6.33</v>
      </c>
      <c r="K12966" t="n">
        <v>-958863822</v>
      </c>
      <c r="L12966" t="n">
        <v>958863822</v>
      </c>
      <c r="M12966" t="n">
        <v>914374831</v>
      </c>
      <c r="N12966" t="n">
        <v>-826698231</v>
      </c>
      <c r="O12966">
        <f>D12965</f>
      </c>
      <c r="P12966">
        <f>(E12966-F12966+G12966)/O12966*100</f>
      </c>
      <c r="Q12966">
        <f>H12965</f>
      </c>
      <c r="R12966">
        <f>I12965</f>
      </c>
      <c r="S12966">
        <f>H12966-H12965</f>
      </c>
      <c r="T12966">
        <f>I12966-I12965</f>
      </c>
      <c r="U12966">
        <f>(L12966-K12966)/(2*D12966*0.01)</f>
      </c>
    </row>
    <row r="12967">
      <c r="A12967" t="n">
        <v>2020</v>
      </c>
      <c r="B12967" t="inlineStr">
        <is>
          <t>00405320</t>
        </is>
      </c>
      <c r="C12967" t="inlineStr">
        <is>
          <t>웹젠</t>
        </is>
      </c>
      <c r="D12967" t="n">
        <v>17177942000</v>
      </c>
      <c r="E12967" t="n">
        <v>3238671000</v>
      </c>
      <c r="F12967" t="n">
        <v>1382054000</v>
      </c>
      <c r="G12967" t="n">
        <v>243520000</v>
      </c>
      <c r="H12967" t="n">
        <v>1.91</v>
      </c>
      <c r="I12967" t="n">
        <v>5</v>
      </c>
      <c r="J12967" t="n">
        <v>6.45</v>
      </c>
      <c r="K12967" t="n">
        <v>-1153579540</v>
      </c>
      <c r="L12967" t="n">
        <v>1151934414</v>
      </c>
      <c r="M12967" t="n">
        <v>1117167580</v>
      </c>
      <c r="N12967" t="n">
        <v>-1013537978</v>
      </c>
      <c r="O12967">
        <f>D12966</f>
      </c>
      <c r="P12967">
        <f>(E12967-F12967+G12967)/O12967*100</f>
      </c>
      <c r="Q12967">
        <f>H12966</f>
      </c>
      <c r="R12967">
        <f>I12966</f>
      </c>
      <c r="S12967">
        <f>H12967-H12966</f>
      </c>
      <c r="T12967">
        <f>I12967-I12966</f>
      </c>
      <c r="U12967">
        <f>(L12967-K12967)/(2*D12967*0.01)</f>
      </c>
    </row>
    <row r="12968">
      <c r="A12968" t="n">
        <v>2021</v>
      </c>
      <c r="B12968" t="inlineStr">
        <is>
          <t>00405320</t>
        </is>
      </c>
      <c r="C12968" t="inlineStr">
        <is>
          <t>웹젠</t>
        </is>
      </c>
      <c r="D12968" t="n">
        <v>19379011000</v>
      </c>
      <c r="E12968" t="n">
        <v>3131024000</v>
      </c>
      <c r="F12968" t="n">
        <v>2069642000</v>
      </c>
      <c r="G12968" t="n">
        <v>289118000</v>
      </c>
      <c r="H12968" t="n">
        <v>2.57</v>
      </c>
      <c r="I12968" t="n">
        <v>5</v>
      </c>
      <c r="O12968">
        <f>D12967</f>
      </c>
      <c r="P12968">
        <f>(E12968-F12968+G12968)/O12968*100</f>
      </c>
      <c r="Q12968">
        <f>H12967</f>
      </c>
      <c r="R12968">
        <f>I12967</f>
      </c>
      <c r="S12968">
        <f>H12968-H12967</f>
      </c>
      <c r="T12968">
        <f>I12968-I12967</f>
      </c>
    </row>
    <row r="12969">
      <c r="A12969" t="n">
        <v>2022</v>
      </c>
      <c r="B12969" t="inlineStr">
        <is>
          <t>00405320</t>
        </is>
      </c>
      <c r="C12969" t="inlineStr">
        <is>
          <t>웹젠</t>
        </is>
      </c>
      <c r="D12969" t="n">
        <v>17809811000</v>
      </c>
      <c r="E12969" t="n">
        <v>3813571000</v>
      </c>
      <c r="F12969" t="n">
        <v>3017930000</v>
      </c>
      <c r="G12969" t="n">
        <v>466586000</v>
      </c>
      <c r="H12969" t="n">
        <v>5.15</v>
      </c>
      <c r="I12969" t="n">
        <v>5</v>
      </c>
      <c r="J12969" t="n">
        <v>6.34</v>
      </c>
      <c r="K12969" t="n">
        <v>1139360000</v>
      </c>
      <c r="L12969" t="n">
        <v>1140628304</v>
      </c>
      <c r="M12969" t="n">
        <v>-1029630000</v>
      </c>
      <c r="N12969" t="n">
        <v>-1033369438</v>
      </c>
      <c r="O12969">
        <f>D12968</f>
      </c>
      <c r="P12969">
        <f>(E12969-F12969+G12969)/O12969*100</f>
      </c>
      <c r="Q12969">
        <f>H12968</f>
      </c>
      <c r="R12969">
        <f>I12968</f>
      </c>
      <c r="S12969">
        <f>H12969-H12968</f>
      </c>
      <c r="T12969">
        <f>I12969-I12968</f>
      </c>
      <c r="U12969">
        <f>(L12969-K12969)/(2*D12969*0.01)</f>
      </c>
    </row>
    <row r="12970">
      <c r="A12970" t="n">
        <v>2023</v>
      </c>
      <c r="B12970" t="inlineStr">
        <is>
          <t>00405320</t>
        </is>
      </c>
      <c r="C12970" t="inlineStr">
        <is>
          <t>웹젠</t>
        </is>
      </c>
      <c r="D12970" t="n">
        <v>20940159000</v>
      </c>
      <c r="E12970" t="n">
        <v>3412542000</v>
      </c>
      <c r="F12970" t="n">
        <v>2609334000</v>
      </c>
      <c r="G12970" t="n">
        <v>842551000</v>
      </c>
      <c r="H12970" t="n">
        <v>4.2</v>
      </c>
      <c r="I12970" t="n">
        <v>5</v>
      </c>
      <c r="J12970" t="n">
        <v>6.5</v>
      </c>
      <c r="K12970" t="n">
        <v>-1379568454</v>
      </c>
      <c r="L12970" t="n">
        <v>1381990594</v>
      </c>
      <c r="M12970" t="n">
        <v>1359590035</v>
      </c>
      <c r="N12970" t="n">
        <v>-1235494401</v>
      </c>
      <c r="O12970">
        <f>D12969</f>
      </c>
      <c r="P12970">
        <f>(E12970-F12970+G12970)/O12970*100</f>
      </c>
      <c r="Q12970">
        <f>H12969</f>
      </c>
      <c r="R12970">
        <f>I12969</f>
      </c>
      <c r="S12970">
        <f>H12970-H12969</f>
      </c>
      <c r="T12970">
        <f>I12970-I12969</f>
      </c>
      <c r="U12970">
        <f>(L12970-K12970)/(2*D12970*0.01)</f>
      </c>
      <c r="V12970">
        <f>(L12970+K12970)/(D12970*0.0001)</f>
      </c>
    </row>
    <row r="12971">
      <c r="A12971" t="n">
        <v>2024</v>
      </c>
      <c r="B12971" t="inlineStr">
        <is>
          <t>00405320</t>
        </is>
      </c>
      <c r="C12971" t="inlineStr">
        <is>
          <t>웹젠</t>
        </is>
      </c>
      <c r="D12971" t="n">
        <v>24183769000</v>
      </c>
      <c r="E12971" t="n">
        <v>3846876000</v>
      </c>
      <c r="F12971" t="n">
        <v>2246424000</v>
      </c>
      <c r="G12971" t="n">
        <v>814242000</v>
      </c>
      <c r="H12971" t="n">
        <v>3.83</v>
      </c>
      <c r="I12971" t="n">
        <v>5</v>
      </c>
      <c r="J12971" t="n">
        <v>7.43</v>
      </c>
      <c r="K12971" t="n">
        <v>-1835600000</v>
      </c>
      <c r="L12971" t="n">
        <v>1839932144</v>
      </c>
      <c r="M12971" t="n">
        <v>1812600000</v>
      </c>
      <c r="N12971" t="n">
        <v>-1620977607</v>
      </c>
      <c r="O12971">
        <f>D12970</f>
      </c>
      <c r="P12971">
        <f>(E12971-F12971+G12971)/O12971*100</f>
      </c>
      <c r="Q12971">
        <f>H12970</f>
      </c>
      <c r="R12971">
        <f>I12970</f>
      </c>
      <c r="S12971">
        <f>H12971-H12970</f>
      </c>
      <c r="T12971">
        <f>I12971-I12970</f>
      </c>
      <c r="U12971">
        <f>(L12971-K12971)/(2*D12971*0.01)</f>
      </c>
      <c r="V12971">
        <f>(L12971+K12971)/(D12971*0.0001)</f>
      </c>
    </row>
    <row r="12972">
      <c r="A12972" t="n">
        <v>2025</v>
      </c>
      <c r="B12972" t="inlineStr">
        <is>
          <t>00405320</t>
        </is>
      </c>
      <c r="C12972" t="inlineStr">
        <is>
          <t>웹젠</t>
        </is>
      </c>
      <c r="D12972" t="n">
        <v>25061719000</v>
      </c>
      <c r="E12972" t="n">
        <v>4201340000</v>
      </c>
      <c r="F12972" t="n">
        <v>3571909000</v>
      </c>
      <c r="G12972" t="n">
        <v>892558000</v>
      </c>
      <c r="H12972" t="n">
        <v>4</v>
      </c>
      <c r="I12972" t="n">
        <v>5</v>
      </c>
      <c r="J12972" t="n">
        <v>7.37</v>
      </c>
      <c r="K12972" t="n">
        <v>-1749431000</v>
      </c>
      <c r="L12972" t="n">
        <v>1803050000</v>
      </c>
      <c r="M12972" t="n">
        <v>1767583000</v>
      </c>
      <c r="N12972" t="n">
        <v>-1751322000</v>
      </c>
      <c r="O12972">
        <f>D12971</f>
      </c>
      <c r="P12972">
        <f>(E12972-F12972+G12972)/O12972*100</f>
      </c>
      <c r="Q12972">
        <f>H12971</f>
      </c>
      <c r="R12972">
        <f>I12971</f>
      </c>
      <c r="S12972">
        <f>H12972-H12971</f>
      </c>
      <c r="T12972">
        <f>I12972-I12971</f>
      </c>
      <c r="U12972">
        <f>(L12972-K12972)/(2*D12972*0.01)</f>
      </c>
      <c r="V12972">
        <f>(L12972+K12972)/(D12972*0.0001)</f>
      </c>
    </row>
    <row r="12973">
      <c r="A12973" t="n">
        <v>2021</v>
      </c>
      <c r="B12973" t="inlineStr">
        <is>
          <t>00405506</t>
        </is>
      </c>
      <c r="C12973" t="inlineStr">
        <is>
          <t>삼영에스앤씨</t>
        </is>
      </c>
      <c r="D12973" t="n">
        <v>1505713000</v>
      </c>
    </row>
    <row r="12974">
      <c r="A12974" t="n">
        <v>2022</v>
      </c>
      <c r="B12974" t="inlineStr">
        <is>
          <t>00405506</t>
        </is>
      </c>
      <c r="C12974" t="inlineStr">
        <is>
          <t>삼영에스앤씨</t>
        </is>
      </c>
      <c r="D12974" t="n">
        <v>1306766000</v>
      </c>
      <c r="O12974">
        <f>D12973</f>
      </c>
    </row>
    <row r="12975">
      <c r="A12975" t="n">
        <v>2023</v>
      </c>
      <c r="B12975" t="inlineStr">
        <is>
          <t>00405506</t>
        </is>
      </c>
      <c r="C12975" t="inlineStr">
        <is>
          <t>삼영에스앤씨</t>
        </is>
      </c>
      <c r="D12975" t="n">
        <v>1295725000</v>
      </c>
      <c r="O12975">
        <f>D12974</f>
      </c>
    </row>
    <row r="12976">
      <c r="A12976" t="n">
        <v>2024</v>
      </c>
      <c r="B12976" t="inlineStr">
        <is>
          <t>00405506</t>
        </is>
      </c>
      <c r="C12976" t="inlineStr">
        <is>
          <t>삼영에스앤씨</t>
        </is>
      </c>
      <c r="D12976" t="n">
        <v>1410746000</v>
      </c>
      <c r="O12976">
        <f>D12975</f>
      </c>
    </row>
    <row r="12977">
      <c r="A12977" t="n">
        <v>2014</v>
      </c>
      <c r="B12977" t="inlineStr">
        <is>
          <t>00405959</t>
        </is>
      </c>
      <c r="C12977" t="inlineStr">
        <is>
          <t>스타플렉스</t>
        </is>
      </c>
      <c r="D12977" t="n">
        <v>560045000</v>
      </c>
      <c r="E12977" t="n">
        <v>221615000</v>
      </c>
      <c r="F12977" t="n">
        <v>85228000</v>
      </c>
      <c r="G12977" t="n">
        <v>13726000</v>
      </c>
      <c r="H12977" t="n">
        <v>3.13</v>
      </c>
      <c r="I12977" t="n">
        <v>6.5</v>
      </c>
      <c r="K12977" t="n">
        <v>-518537000</v>
      </c>
      <c r="L12977" t="n">
        <v>49311000</v>
      </c>
      <c r="M12977" t="n">
        <v>47206000</v>
      </c>
      <c r="N12977" t="n">
        <v>-40704000</v>
      </c>
    </row>
    <row r="12978">
      <c r="A12978" t="n">
        <v>2015</v>
      </c>
      <c r="B12978" t="inlineStr">
        <is>
          <t>00405959</t>
        </is>
      </c>
      <c r="C12978" t="inlineStr">
        <is>
          <t>스타플렉스</t>
        </is>
      </c>
      <c r="D12978" t="n">
        <v>678724000</v>
      </c>
      <c r="E12978" t="n">
        <v>254363000</v>
      </c>
      <c r="F12978" t="n">
        <v>155738000</v>
      </c>
      <c r="G12978" t="n">
        <v>23130000</v>
      </c>
      <c r="H12978" t="n">
        <v>2.82</v>
      </c>
      <c r="I12978" t="n">
        <v>6.5</v>
      </c>
      <c r="K12978" t="n">
        <v>-627497000000</v>
      </c>
      <c r="L12978" t="n">
        <v>739671000000</v>
      </c>
      <c r="M12978" t="n">
        <v>58149000</v>
      </c>
      <c r="N12978" t="n">
        <v>-58149000</v>
      </c>
      <c r="O12978">
        <f>D12977</f>
      </c>
      <c r="P12978">
        <f>(E12978-F12978+G12978)/O12978*100</f>
      </c>
      <c r="Q12978">
        <f>H12977</f>
      </c>
      <c r="R12978">
        <f>I12977</f>
      </c>
      <c r="S12978">
        <f>H12978-H12977</f>
      </c>
      <c r="T12978">
        <f>I12978-I12977</f>
      </c>
    </row>
    <row r="12979">
      <c r="A12979" t="n">
        <v>2016</v>
      </c>
      <c r="B12979" t="inlineStr">
        <is>
          <t>00405959</t>
        </is>
      </c>
      <c r="C12979" t="inlineStr">
        <is>
          <t>스타플렉스</t>
        </is>
      </c>
      <c r="D12979" t="n">
        <v>786551000</v>
      </c>
      <c r="E12979" t="n">
        <v>291056000</v>
      </c>
      <c r="F12979" t="n">
        <v>174100000</v>
      </c>
      <c r="G12979" t="n">
        <v>24830000</v>
      </c>
      <c r="H12979" t="n">
        <v>2.86</v>
      </c>
      <c r="I12979" t="n">
        <v>6.5</v>
      </c>
      <c r="K12979" t="n">
        <v>-733499000</v>
      </c>
      <c r="L12979" t="n">
        <v>849055000</v>
      </c>
      <c r="M12979" t="n">
        <v>59675000</v>
      </c>
      <c r="N12979" t="n">
        <v>-734655000</v>
      </c>
      <c r="O12979">
        <f>D12978</f>
      </c>
      <c r="P12979">
        <f>(E12979-F12979+G12979)/O12979*100</f>
      </c>
      <c r="Q12979">
        <f>H12978</f>
      </c>
      <c r="R12979">
        <f>I12978</f>
      </c>
      <c r="S12979">
        <f>H12979-H12978</f>
      </c>
      <c r="T12979">
        <f>I12979-I12978</f>
      </c>
    </row>
    <row r="12980">
      <c r="A12980" t="n">
        <v>2017</v>
      </c>
      <c r="B12980" t="inlineStr">
        <is>
          <t>00405959</t>
        </is>
      </c>
      <c r="C12980" t="inlineStr">
        <is>
          <t>스타플렉스</t>
        </is>
      </c>
      <c r="D12980" t="n">
        <v>992142000</v>
      </c>
      <c r="E12980" t="n">
        <v>293627000</v>
      </c>
      <c r="F12980" t="n">
        <v>140256000</v>
      </c>
      <c r="G12980" t="n">
        <v>27581000</v>
      </c>
      <c r="H12980" t="n">
        <v>3.25</v>
      </c>
      <c r="I12980" t="n">
        <v>6.5</v>
      </c>
      <c r="K12980" t="n">
        <v>-64742000</v>
      </c>
      <c r="L12980" t="n">
        <v>76324000</v>
      </c>
      <c r="M12980" t="n">
        <v>73174000</v>
      </c>
      <c r="N12980" t="n">
        <v>-63554000</v>
      </c>
      <c r="O12980">
        <f>D12979</f>
      </c>
      <c r="P12980">
        <f>(E12980-F12980+G12980)/O12980*100</f>
      </c>
      <c r="Q12980">
        <f>H12979</f>
      </c>
      <c r="R12980">
        <f>I12979</f>
      </c>
      <c r="S12980">
        <f>H12980-H12979</f>
      </c>
      <c r="T12980">
        <f>I12980-I12979</f>
      </c>
      <c r="U12980">
        <f>(L12980-K12980)/(2*D12980*0.01)</f>
      </c>
      <c r="V12980">
        <f>(L12980+K12980)/(D12980*0.0001)</f>
      </c>
    </row>
    <row r="12981">
      <c r="A12981" t="n">
        <v>2018</v>
      </c>
      <c r="B12981" t="inlineStr">
        <is>
          <t>00405959</t>
        </is>
      </c>
      <c r="C12981" t="inlineStr">
        <is>
          <t>스타플렉스</t>
        </is>
      </c>
      <c r="D12981" t="n">
        <v>902590000</v>
      </c>
      <c r="E12981" t="n">
        <v>339109000</v>
      </c>
      <c r="F12981" t="n">
        <v>393152000</v>
      </c>
      <c r="G12981" t="n">
        <v>38305000</v>
      </c>
      <c r="H12981" t="n">
        <v>2.7</v>
      </c>
      <c r="I12981" t="n">
        <v>6.5</v>
      </c>
      <c r="K12981" t="n">
        <v>-63169000</v>
      </c>
      <c r="L12981" t="n">
        <v>74551000</v>
      </c>
      <c r="M12981" t="n">
        <v>71056000</v>
      </c>
      <c r="N12981" t="n">
        <v>-61701000</v>
      </c>
      <c r="O12981">
        <f>D12980</f>
      </c>
      <c r="P12981">
        <f>(E12981-F12981+G12981)/O12981*100</f>
      </c>
      <c r="Q12981">
        <f>H12980</f>
      </c>
      <c r="R12981">
        <f>I12980</f>
      </c>
      <c r="S12981">
        <f>H12981-H12980</f>
      </c>
      <c r="T12981">
        <f>I12981-I12980</f>
      </c>
      <c r="U12981">
        <f>(L12981-K12981)/(2*D12981*0.01)</f>
      </c>
      <c r="V12981">
        <f>(L12981+K12981)/(D12981*0.0001)</f>
      </c>
    </row>
    <row r="12982">
      <c r="A12982" t="n">
        <v>2019</v>
      </c>
      <c r="B12982" t="inlineStr">
        <is>
          <t>00405959</t>
        </is>
      </c>
      <c r="C12982" t="inlineStr">
        <is>
          <t>스타플렉스</t>
        </is>
      </c>
      <c r="D12982" t="n">
        <v>1538696000</v>
      </c>
      <c r="E12982" t="n">
        <v>316139000</v>
      </c>
      <c r="F12982" t="n">
        <v>224773000</v>
      </c>
      <c r="G12982" t="n">
        <v>29464000</v>
      </c>
      <c r="H12982" t="n">
        <v>2.43</v>
      </c>
      <c r="I12982" t="n">
        <v>5.25</v>
      </c>
      <c r="K12982" t="n">
        <v>-58428000</v>
      </c>
      <c r="L12982" t="n">
        <v>68958000</v>
      </c>
      <c r="M12982" t="n">
        <v>66340000</v>
      </c>
      <c r="N12982" t="n">
        <v>-57537000</v>
      </c>
      <c r="O12982">
        <f>D12981</f>
      </c>
      <c r="P12982">
        <f>(E12982-F12982+G12982)/O12982*100</f>
      </c>
      <c r="Q12982">
        <f>H12981</f>
      </c>
      <c r="R12982">
        <f>I12981</f>
      </c>
      <c r="S12982">
        <f>H12982-H12981</f>
      </c>
      <c r="T12982">
        <f>I12982-I12981</f>
      </c>
      <c r="U12982">
        <f>(L12982-K12982)/(2*D12982*0.01)</f>
      </c>
      <c r="V12982">
        <f>(L12982+K12982)/(D12982*0.0001)</f>
      </c>
    </row>
    <row r="12983">
      <c r="A12983" t="n">
        <v>2020</v>
      </c>
      <c r="B12983" t="inlineStr">
        <is>
          <t>00405959</t>
        </is>
      </c>
      <c r="C12983" t="inlineStr">
        <is>
          <t>스타플렉스</t>
        </is>
      </c>
      <c r="D12983" t="n">
        <v>1336816000</v>
      </c>
      <c r="E12983" t="n">
        <v>394658000</v>
      </c>
      <c r="F12983" t="n">
        <v>321079000</v>
      </c>
      <c r="G12983" t="n">
        <v>35798000</v>
      </c>
      <c r="H12983" t="n">
        <v>2.46</v>
      </c>
      <c r="I12983" t="n">
        <v>5.25</v>
      </c>
      <c r="K12983" t="n">
        <v>-35821000</v>
      </c>
      <c r="L12983" t="n">
        <v>43018000</v>
      </c>
      <c r="M12983" t="n">
        <v>41383000</v>
      </c>
      <c r="N12983" t="n">
        <v>-35288000</v>
      </c>
      <c r="O12983">
        <f>D12982</f>
      </c>
      <c r="P12983">
        <f>(E12983-F12983+G12983)/O12983*100</f>
      </c>
      <c r="Q12983">
        <f>H12982</f>
      </c>
      <c r="R12983">
        <f>I12982</f>
      </c>
      <c r="S12983">
        <f>H12983-H12982</f>
      </c>
      <c r="T12983">
        <f>I12983-I12982</f>
      </c>
      <c r="U12983">
        <f>(L12983-K12983)/(2*D12983*0.01)</f>
      </c>
      <c r="V12983">
        <f>(L12983+K12983)/(D12983*0.0001)</f>
      </c>
    </row>
    <row r="12984">
      <c r="A12984" t="n">
        <v>2021</v>
      </c>
      <c r="B12984" t="inlineStr">
        <is>
          <t>00405959</t>
        </is>
      </c>
      <c r="C12984" t="inlineStr">
        <is>
          <t>스타플렉스</t>
        </is>
      </c>
      <c r="D12984" t="n">
        <v>1395945000</v>
      </c>
      <c r="E12984" t="n">
        <v>275627000</v>
      </c>
      <c r="F12984" t="n">
        <v>235367000</v>
      </c>
      <c r="G12984" t="n">
        <v>27642000</v>
      </c>
      <c r="H12984" t="n">
        <v>2.79</v>
      </c>
      <c r="I12984" t="n">
        <v>5.25</v>
      </c>
      <c r="K12984" t="n">
        <v>-24996000</v>
      </c>
      <c r="L12984" t="n">
        <v>29428000</v>
      </c>
      <c r="M12984" t="n">
        <v>28422000</v>
      </c>
      <c r="N12984" t="n">
        <v>-24696000</v>
      </c>
      <c r="O12984">
        <f>D12983</f>
      </c>
      <c r="P12984">
        <f>(E12984-F12984+G12984)/O12984*100</f>
      </c>
      <c r="Q12984">
        <f>H12983</f>
      </c>
      <c r="R12984">
        <f>I12983</f>
      </c>
      <c r="S12984">
        <f>H12984-H12983</f>
      </c>
      <c r="T12984">
        <f>I12984-I12983</f>
      </c>
      <c r="U12984">
        <f>(L12984-K12984)/(2*D12984*0.01)</f>
      </c>
      <c r="V12984">
        <f>(L12984+K12984)/(D12984*0.0001)</f>
      </c>
    </row>
    <row r="12985">
      <c r="A12985" t="n">
        <v>2022</v>
      </c>
      <c r="B12985" t="inlineStr">
        <is>
          <t>00405959</t>
        </is>
      </c>
      <c r="C12985" t="inlineStr">
        <is>
          <t>스타플렉스</t>
        </is>
      </c>
      <c r="D12985" t="n">
        <v>1359348000</v>
      </c>
      <c r="E12985" t="n">
        <v>237098000</v>
      </c>
      <c r="F12985" t="n">
        <v>212861000</v>
      </c>
      <c r="G12985" t="n">
        <v>30290000</v>
      </c>
      <c r="H12985" t="n">
        <v>5.38</v>
      </c>
      <c r="I12985" t="n">
        <v>5.25</v>
      </c>
      <c r="K12985" t="n">
        <v>-12788000</v>
      </c>
      <c r="L12985" t="n">
        <v>12788000</v>
      </c>
      <c r="M12985" t="n">
        <v>12694000</v>
      </c>
      <c r="N12985" t="n">
        <v>-11355000</v>
      </c>
      <c r="O12985">
        <f>D12984</f>
      </c>
      <c r="P12985">
        <f>(E12985-F12985+G12985)/O12985*100</f>
      </c>
      <c r="Q12985">
        <f>H12984</f>
      </c>
      <c r="R12985">
        <f>I12984</f>
      </c>
      <c r="S12985">
        <f>H12985-H12984</f>
      </c>
      <c r="T12985">
        <f>I12985-I12984</f>
      </c>
      <c r="U12985">
        <f>(L12985-K12985)/(2*D12985*0.01)</f>
      </c>
    </row>
    <row r="12986">
      <c r="A12986" t="n">
        <v>2023</v>
      </c>
      <c r="B12986" t="inlineStr">
        <is>
          <t>00405959</t>
        </is>
      </c>
      <c r="C12986" t="inlineStr">
        <is>
          <t>스타플렉스</t>
        </is>
      </c>
      <c r="D12986" t="n">
        <v>1795238000</v>
      </c>
      <c r="E12986" t="n">
        <v>185566000</v>
      </c>
      <c r="F12986" t="n">
        <v>157970000</v>
      </c>
      <c r="G12986" t="n">
        <v>50613000</v>
      </c>
      <c r="H12986" t="n">
        <v>4.34</v>
      </c>
      <c r="I12986" t="n">
        <v>5</v>
      </c>
      <c r="J12986" t="n">
        <v>1.44</v>
      </c>
      <c r="K12986" t="n">
        <v>-7761000</v>
      </c>
      <c r="L12986" t="n">
        <v>9390000</v>
      </c>
      <c r="M12986" t="n">
        <v>9239000</v>
      </c>
      <c r="N12986" t="n">
        <v>-7792000</v>
      </c>
      <c r="O12986">
        <f>D12985</f>
      </c>
      <c r="P12986">
        <f>(E12986-F12986+G12986)/O12986*100</f>
      </c>
      <c r="Q12986">
        <f>H12985</f>
      </c>
      <c r="R12986">
        <f>I12985</f>
      </c>
      <c r="S12986">
        <f>H12986-H12985</f>
      </c>
      <c r="T12986">
        <f>I12986-I12985</f>
      </c>
      <c r="U12986">
        <f>(L12986-K12986)/(2*D12986*0.01)</f>
      </c>
      <c r="V12986">
        <f>(L12986+K12986)/(D12986*0.0001)</f>
      </c>
    </row>
    <row r="12987">
      <c r="A12987" t="n">
        <v>2024</v>
      </c>
      <c r="B12987" t="inlineStr">
        <is>
          <t>00405959</t>
        </is>
      </c>
      <c r="C12987" t="inlineStr">
        <is>
          <t>스타플렉스</t>
        </is>
      </c>
      <c r="D12987" t="n">
        <v>1445959000</v>
      </c>
      <c r="E12987" t="n">
        <v>143394000</v>
      </c>
      <c r="F12987" t="n">
        <v>214055000</v>
      </c>
      <c r="G12987" t="n">
        <v>77532000</v>
      </c>
      <c r="H12987" t="n">
        <v>3.78</v>
      </c>
      <c r="I12987" t="n">
        <v>5</v>
      </c>
      <c r="J12987" t="n">
        <v>1.65</v>
      </c>
      <c r="K12987" t="n">
        <v>-9127000</v>
      </c>
      <c r="L12987" t="n">
        <v>11152000</v>
      </c>
      <c r="M12987" t="n">
        <v>10908000</v>
      </c>
      <c r="N12987" t="n">
        <v>-9119000</v>
      </c>
      <c r="O12987">
        <f>D12986</f>
      </c>
      <c r="P12987">
        <f>(E12987-F12987+G12987)/O12987*100</f>
      </c>
      <c r="Q12987">
        <f>H12986</f>
      </c>
      <c r="R12987">
        <f>I12986</f>
      </c>
      <c r="S12987">
        <f>H12987-H12986</f>
      </c>
      <c r="T12987">
        <f>I12987-I12986</f>
      </c>
      <c r="U12987">
        <f>(L12987-K12987)/(2*D12987*0.01)</f>
      </c>
      <c r="V12987">
        <f>(L12987+K12987)/(D12987*0.0001)</f>
      </c>
    </row>
    <row r="12988">
      <c r="A12988" t="n">
        <v>2025</v>
      </c>
      <c r="B12988" t="inlineStr">
        <is>
          <t>00405959</t>
        </is>
      </c>
      <c r="C12988" t="inlineStr">
        <is>
          <t>스타플렉스</t>
        </is>
      </c>
      <c r="D12988" t="n">
        <v>1872403000</v>
      </c>
      <c r="E12988" t="n">
        <v>230631000</v>
      </c>
      <c r="F12988" t="n">
        <v>53827000</v>
      </c>
      <c r="G12988" t="n">
        <v>58949000</v>
      </c>
      <c r="H12988" t="n">
        <v>4.13</v>
      </c>
      <c r="I12988" t="n">
        <v>5</v>
      </c>
      <c r="J12988" t="n">
        <v>2.01</v>
      </c>
      <c r="K12988" t="n">
        <v>-18632000</v>
      </c>
      <c r="L12988" t="n">
        <v>22559000</v>
      </c>
      <c r="M12988" t="n">
        <v>22150000</v>
      </c>
      <c r="N12988" t="n">
        <v>-18674000</v>
      </c>
      <c r="O12988">
        <f>D12987</f>
      </c>
      <c r="P12988">
        <f>(E12988-F12988+G12988)/O12988*100</f>
      </c>
      <c r="Q12988">
        <f>H12987</f>
      </c>
      <c r="R12988">
        <f>I12987</f>
      </c>
      <c r="S12988">
        <f>H12988-H12987</f>
      </c>
      <c r="T12988">
        <f>I12988-I12987</f>
      </c>
      <c r="U12988">
        <f>(L12988-K12988)/(2*D12988*0.01)</f>
      </c>
      <c r="V12988">
        <f>(L12988+K12988)/(D12988*0.0001)</f>
      </c>
    </row>
    <row r="12989">
      <c r="A12989" t="n">
        <v>2014</v>
      </c>
      <c r="B12989" t="inlineStr">
        <is>
          <t>00406046</t>
        </is>
      </c>
      <c r="C12989" t="inlineStr">
        <is>
          <t>HD현대마린엔진</t>
        </is>
      </c>
      <c r="D12989" t="n">
        <v>8599778000</v>
      </c>
      <c r="E12989" t="n">
        <v>884295000</v>
      </c>
      <c r="F12989" t="n">
        <v>50592000</v>
      </c>
      <c r="G12989" t="n">
        <v>302212000</v>
      </c>
      <c r="H12989" t="n">
        <v>3.11</v>
      </c>
      <c r="I12989" t="n">
        <v>1.5</v>
      </c>
      <c r="J12989" t="n">
        <v>11.8</v>
      </c>
      <c r="K12989" t="n">
        <v>-369370000</v>
      </c>
      <c r="L12989" t="n">
        <v>420710000</v>
      </c>
      <c r="M12989" t="n">
        <v>420710000</v>
      </c>
      <c r="N12989" t="n">
        <v>-377560000</v>
      </c>
      <c r="U12989">
        <f>(L12989-K12989)/(2*D12989*0.01)</f>
      </c>
      <c r="V12989">
        <f>(L12989+K12989)/(D12989*0.0001)</f>
      </c>
    </row>
    <row r="12990">
      <c r="A12990" t="n">
        <v>2015</v>
      </c>
      <c r="B12990" t="inlineStr">
        <is>
          <t>00406046</t>
        </is>
      </c>
      <c r="C12990" t="inlineStr">
        <is>
          <t>HD현대마린엔진</t>
        </is>
      </c>
      <c r="D12990" t="n">
        <v>10193986000</v>
      </c>
      <c r="E12990" t="n">
        <v>1374161000</v>
      </c>
      <c r="F12990" t="n">
        <v>641341000</v>
      </c>
      <c r="G12990" t="n">
        <v>178757000</v>
      </c>
      <c r="H12990" t="n">
        <v>2.62</v>
      </c>
      <c r="I12990" t="n">
        <v>2.7</v>
      </c>
      <c r="J12990" t="n">
        <v>9.9</v>
      </c>
      <c r="K12990" t="n">
        <v>-521070000</v>
      </c>
      <c r="L12990" t="n">
        <v>594180000</v>
      </c>
      <c r="M12990" t="n">
        <v>588890000</v>
      </c>
      <c r="N12990" t="n">
        <v>-526320000</v>
      </c>
      <c r="O12990">
        <f>D12989</f>
      </c>
      <c r="P12990">
        <f>(E12990-F12990+G12990)/O12990*100</f>
      </c>
      <c r="Q12990">
        <f>H12989</f>
      </c>
      <c r="R12990">
        <f>I12989</f>
      </c>
      <c r="S12990">
        <f>H12990-H12989</f>
      </c>
      <c r="T12990">
        <f>I12990-I12989</f>
      </c>
      <c r="U12990">
        <f>(L12990-K12990)/(2*D12990*0.01)</f>
      </c>
      <c r="V12990">
        <f>(L12990+K12990)/(D12990*0.0001)</f>
      </c>
    </row>
    <row r="12991">
      <c r="A12991" t="n">
        <v>2016</v>
      </c>
      <c r="B12991" t="inlineStr">
        <is>
          <t>00406046</t>
        </is>
      </c>
      <c r="C12991" t="inlineStr">
        <is>
          <t>HD현대마린엔진</t>
        </is>
      </c>
      <c r="D12991" t="n">
        <v>8895597000</v>
      </c>
      <c r="E12991" t="n">
        <v>1063726000</v>
      </c>
      <c r="F12991" t="n">
        <v>2152294000</v>
      </c>
      <c r="G12991" t="n">
        <v>245970000</v>
      </c>
      <c r="H12991" t="n">
        <v>2.69</v>
      </c>
      <c r="I12991" t="n">
        <v>2.7</v>
      </c>
      <c r="J12991" t="n">
        <v>10</v>
      </c>
      <c r="K12991" t="n">
        <v>-491379440</v>
      </c>
      <c r="L12991" t="n">
        <v>560490000</v>
      </c>
      <c r="M12991" t="n">
        <v>555781125</v>
      </c>
      <c r="N12991" t="n">
        <v>-496455000</v>
      </c>
      <c r="O12991">
        <f>D12990</f>
      </c>
      <c r="P12991">
        <f>(E12991-F12991+G12991)/O12991*100</f>
      </c>
      <c r="Q12991">
        <f>H12990</f>
      </c>
      <c r="R12991">
        <f>I12990</f>
      </c>
      <c r="S12991">
        <f>H12991-H12990</f>
      </c>
      <c r="T12991">
        <f>I12991-I12990</f>
      </c>
      <c r="U12991">
        <f>(L12991-K12991)/(2*D12991*0.01)</f>
      </c>
      <c r="V12991">
        <f>(L12991+K12991)/(D12991*0.0001)</f>
      </c>
    </row>
    <row r="12992">
      <c r="A12992" t="n">
        <v>2017</v>
      </c>
      <c r="B12992" t="inlineStr">
        <is>
          <t>00406046</t>
        </is>
      </c>
      <c r="C12992" t="inlineStr">
        <is>
          <t>HD현대마린엔진</t>
        </is>
      </c>
      <c r="D12992" t="n">
        <v>8176266000</v>
      </c>
      <c r="E12992" t="n">
        <v>766204000</v>
      </c>
      <c r="F12992" t="n">
        <v>55062000</v>
      </c>
      <c r="G12992" t="n">
        <v>225158000</v>
      </c>
      <c r="H12992" t="n">
        <v>3.07</v>
      </c>
      <c r="I12992" t="n">
        <v>1.3</v>
      </c>
      <c r="J12992" t="n">
        <v>9.1</v>
      </c>
      <c r="K12992" t="n">
        <v>-383470000</v>
      </c>
      <c r="L12992" t="n">
        <v>434240000</v>
      </c>
      <c r="M12992" t="n">
        <v>438014000</v>
      </c>
      <c r="N12992" t="n">
        <v>-393933000</v>
      </c>
      <c r="O12992">
        <f>D12991</f>
      </c>
      <c r="P12992">
        <f>(E12992-F12992+G12992)/O12992*100</f>
      </c>
      <c r="Q12992">
        <f>H12991</f>
      </c>
      <c r="R12992">
        <f>I12991</f>
      </c>
      <c r="S12992">
        <f>H12992-H12991</f>
      </c>
      <c r="T12992">
        <f>I12992-I12991</f>
      </c>
      <c r="U12992">
        <f>(L12992-K12992)/(2*D12992*0.01)</f>
      </c>
      <c r="V12992">
        <f>(L12992+K12992)/(D12992*0.0001)</f>
      </c>
    </row>
    <row r="12993">
      <c r="A12993" t="n">
        <v>2018</v>
      </c>
      <c r="B12993" t="inlineStr">
        <is>
          <t>00406046</t>
        </is>
      </c>
      <c r="C12993" t="inlineStr">
        <is>
          <t>HD현대마린엔진</t>
        </is>
      </c>
      <c r="D12993" t="n">
        <v>6854901000</v>
      </c>
      <c r="E12993" t="n">
        <v>671539000</v>
      </c>
      <c r="F12993" t="n">
        <v>959401000</v>
      </c>
      <c r="G12993" t="n">
        <v>250618000</v>
      </c>
      <c r="H12993" t="n">
        <v>2.57</v>
      </c>
      <c r="J12993" t="n">
        <v>4.09</v>
      </c>
      <c r="K12993" t="n">
        <v>-246600000</v>
      </c>
      <c r="L12993" t="n">
        <v>276000000</v>
      </c>
      <c r="M12993" t="n">
        <v>282900000</v>
      </c>
      <c r="N12993" t="n">
        <v>-256700000</v>
      </c>
      <c r="O12993">
        <f>D12992</f>
      </c>
      <c r="P12993">
        <f>(E12993-F12993+G12993)/O12993*100</f>
      </c>
      <c r="Q12993">
        <f>H12992</f>
      </c>
      <c r="S12993">
        <f>H12993-H12992</f>
      </c>
      <c r="U12993">
        <f>(L12993-K12993)/(2*D12993*0.01)</f>
      </c>
      <c r="V12993">
        <f>(L12993+K12993)/(D12993*0.0001)</f>
      </c>
    </row>
    <row r="12994">
      <c r="A12994" t="n">
        <v>2019</v>
      </c>
      <c r="B12994" t="inlineStr">
        <is>
          <t>00406046</t>
        </is>
      </c>
      <c r="C12994" t="inlineStr">
        <is>
          <t>HD현대마린엔진</t>
        </is>
      </c>
      <c r="D12994" t="n">
        <v>6820473000</v>
      </c>
      <c r="E12994" t="n">
        <v>560491000</v>
      </c>
      <c r="F12994" t="n">
        <v>2207227000</v>
      </c>
      <c r="G12994" t="n">
        <v>157017000</v>
      </c>
      <c r="H12994" t="n">
        <v>2.44</v>
      </c>
      <c r="I12994" t="n">
        <v>1.48</v>
      </c>
      <c r="J12994" t="n">
        <v>5.699</v>
      </c>
      <c r="K12994" t="n">
        <v>-338854000</v>
      </c>
      <c r="L12994" t="n">
        <v>386571000</v>
      </c>
      <c r="M12994" t="n">
        <v>386571000</v>
      </c>
      <c r="N12994" t="n">
        <v>-344589000</v>
      </c>
      <c r="O12994">
        <f>D12993</f>
      </c>
      <c r="P12994">
        <f>(E12994-F12994+G12994)/O12994*100</f>
      </c>
      <c r="Q12994">
        <f>H12993</f>
      </c>
      <c r="S12994">
        <f>H12994-H12993</f>
      </c>
      <c r="U12994">
        <f>(L12994-K12994)/(2*D12994*0.01)</f>
      </c>
      <c r="V12994">
        <f>(L12994+K12994)/(D12994*0.0001)</f>
      </c>
    </row>
    <row r="12995">
      <c r="A12995" t="n">
        <v>2020</v>
      </c>
      <c r="B12995" t="inlineStr">
        <is>
          <t>00406046</t>
        </is>
      </c>
      <c r="C12995" t="inlineStr">
        <is>
          <t>HD현대마린엔진</t>
        </is>
      </c>
      <c r="D12995" t="n">
        <v>5454644000</v>
      </c>
      <c r="E12995" t="n">
        <v>639951000</v>
      </c>
      <c r="F12995" t="n">
        <v>1933866000</v>
      </c>
      <c r="G12995" t="n">
        <v>173315000</v>
      </c>
      <c r="H12995" t="n">
        <v>2.72</v>
      </c>
      <c r="I12995" t="n">
        <v>0.975</v>
      </c>
      <c r="J12995" t="n">
        <v>6.6175</v>
      </c>
      <c r="K12995" t="n">
        <v>-297405000</v>
      </c>
      <c r="L12995" t="n">
        <v>340189614</v>
      </c>
      <c r="M12995" t="n">
        <v>343293000</v>
      </c>
      <c r="N12995" t="n">
        <v>-305260062</v>
      </c>
      <c r="O12995">
        <f>D12994</f>
      </c>
      <c r="P12995">
        <f>(E12995-F12995+G12995)/O12995*100</f>
      </c>
      <c r="Q12995">
        <f>H12994</f>
      </c>
      <c r="R12995">
        <f>I12994</f>
      </c>
      <c r="S12995">
        <f>H12995-H12994</f>
      </c>
      <c r="T12995">
        <f>I12995-I12994</f>
      </c>
      <c r="U12995">
        <f>(L12995-K12995)/(2*D12995*0.01)</f>
      </c>
      <c r="V12995">
        <f>(L12995+K12995)/(D12995*0.0001)</f>
      </c>
    </row>
    <row r="12996">
      <c r="A12996" t="n">
        <v>2021</v>
      </c>
      <c r="B12996" t="inlineStr">
        <is>
          <t>00406046</t>
        </is>
      </c>
      <c r="C12996" t="inlineStr">
        <is>
          <t>HD현대마린엔진</t>
        </is>
      </c>
      <c r="D12996" t="n">
        <v>3381902000</v>
      </c>
      <c r="E12996" t="n">
        <v>419731000</v>
      </c>
      <c r="F12996" t="n">
        <v>2583654000</v>
      </c>
      <c r="G12996" t="n">
        <v>131516000</v>
      </c>
      <c r="H12996" t="n">
        <v>3.32</v>
      </c>
      <c r="I12996" t="n">
        <v>1.1</v>
      </c>
      <c r="J12996" t="n">
        <v>8.34</v>
      </c>
      <c r="K12996" t="n">
        <v>-247576000</v>
      </c>
      <c r="L12996" t="n">
        <v>221474481</v>
      </c>
      <c r="M12996" t="n">
        <v>242910000</v>
      </c>
      <c r="N12996" t="n">
        <v>-221474481</v>
      </c>
      <c r="O12996">
        <f>D12995</f>
      </c>
      <c r="P12996">
        <f>(E12996-F12996+G12996)/O12996*100</f>
      </c>
      <c r="Q12996">
        <f>H12995</f>
      </c>
      <c r="R12996">
        <f>I12995</f>
      </c>
      <c r="S12996">
        <f>H12996-H12995</f>
      </c>
      <c r="T12996">
        <f>I12996-I12995</f>
      </c>
      <c r="U12996">
        <f>(L12996-K12996)/(2*D12996*0.01)</f>
      </c>
    </row>
    <row r="12997">
      <c r="A12997" t="n">
        <v>2022</v>
      </c>
      <c r="B12997" t="inlineStr">
        <is>
          <t>00406046</t>
        </is>
      </c>
      <c r="C12997" t="inlineStr">
        <is>
          <t>HD현대마린엔진</t>
        </is>
      </c>
      <c r="D12997" t="n">
        <v>3209775000</v>
      </c>
      <c r="E12997" t="n">
        <v>276556000</v>
      </c>
      <c r="F12997" t="n">
        <v>73996000</v>
      </c>
      <c r="G12997" t="n">
        <v>105772000</v>
      </c>
      <c r="H12997" t="n">
        <v>5.725</v>
      </c>
      <c r="I12997" t="n">
        <v>1.1</v>
      </c>
      <c r="J12997" t="n">
        <v>7.43</v>
      </c>
      <c r="K12997" t="n">
        <v>-220128000</v>
      </c>
      <c r="L12997" t="n">
        <v>198200408</v>
      </c>
      <c r="M12997" t="n">
        <v>187657000</v>
      </c>
      <c r="N12997" t="n">
        <v>-187842638</v>
      </c>
      <c r="O12997">
        <f>D12996</f>
      </c>
      <c r="P12997">
        <f>(E12997-F12997+G12997)/O12997*100</f>
      </c>
      <c r="Q12997">
        <f>H12996</f>
      </c>
      <c r="R12997">
        <f>I12996</f>
      </c>
      <c r="S12997">
        <f>H12997-H12996</f>
      </c>
      <c r="T12997">
        <f>I12997-I12996</f>
      </c>
      <c r="U12997">
        <f>(L12997-K12997)/(2*D12997*0.01)</f>
      </c>
    </row>
    <row r="12998">
      <c r="A12998" t="n">
        <v>2023</v>
      </c>
      <c r="B12998" t="inlineStr">
        <is>
          <t>00406046</t>
        </is>
      </c>
      <c r="C12998" t="inlineStr">
        <is>
          <t>HD현대마린엔진</t>
        </is>
      </c>
      <c r="D12998" t="n">
        <v>3833007000</v>
      </c>
      <c r="E12998" t="n">
        <v>241483000</v>
      </c>
      <c r="F12998" t="n">
        <v>485731000</v>
      </c>
      <c r="G12998" t="n">
        <v>172899000</v>
      </c>
      <c r="H12998" t="n">
        <v>4.85</v>
      </c>
      <c r="I12998" t="n">
        <v>1.1</v>
      </c>
      <c r="J12998" t="n">
        <v>7.21</v>
      </c>
      <c r="K12998" t="n">
        <v>-238041000</v>
      </c>
      <c r="L12998" t="n">
        <v>263834078</v>
      </c>
      <c r="M12998" t="n">
        <v>256118000</v>
      </c>
      <c r="N12998" t="n">
        <v>-227663414</v>
      </c>
      <c r="O12998">
        <f>D12997</f>
      </c>
      <c r="P12998">
        <f>(E12998-F12998+G12998)/O12998*100</f>
      </c>
      <c r="Q12998">
        <f>H12997</f>
      </c>
      <c r="R12998">
        <f>I12997</f>
      </c>
      <c r="S12998">
        <f>H12998-H12997</f>
      </c>
      <c r="T12998">
        <f>I12998-I12997</f>
      </c>
      <c r="U12998">
        <f>(L12998-K12998)/(2*D12998*0.01)</f>
      </c>
      <c r="V12998">
        <f>(L12998+K12998)/(D12998*0.0001)</f>
      </c>
    </row>
    <row r="12999">
      <c r="A12999" t="n">
        <v>2024</v>
      </c>
      <c r="B12999" t="inlineStr">
        <is>
          <t>00406046</t>
        </is>
      </c>
      <c r="C12999" t="inlineStr">
        <is>
          <t>HD현대마린엔진</t>
        </is>
      </c>
      <c r="D12999" t="n">
        <v>6885310000</v>
      </c>
      <c r="E12999" t="n">
        <v>274250000</v>
      </c>
      <c r="F12999" t="n">
        <v>429940000</v>
      </c>
      <c r="G12999" t="n">
        <v>174891000</v>
      </c>
      <c r="H12999" t="n">
        <v>4.34</v>
      </c>
      <c r="I12999" t="n">
        <v>2.19</v>
      </c>
      <c r="J12999" t="n">
        <v>7.22</v>
      </c>
      <c r="K12999" t="n">
        <v>-333535000</v>
      </c>
      <c r="L12999" t="n">
        <v>377190000</v>
      </c>
      <c r="M12999" t="n">
        <v>381360000</v>
      </c>
      <c r="N12999" t="n">
        <v>-342986000</v>
      </c>
      <c r="O12999">
        <f>D12998</f>
      </c>
      <c r="P12999">
        <f>(E12999-F12999+G12999)/O12999*100</f>
      </c>
      <c r="Q12999">
        <f>H12998</f>
      </c>
      <c r="R12999">
        <f>I12998</f>
      </c>
      <c r="S12999">
        <f>H12999-H12998</f>
      </c>
      <c r="T12999">
        <f>I12999-I12998</f>
      </c>
      <c r="U12999">
        <f>(L12999-K12999)/(2*D12999*0.01)</f>
      </c>
      <c r="V12999">
        <f>(L12999+K12999)/(D12999*0.0001)</f>
      </c>
    </row>
    <row r="13000">
      <c r="A13000" t="n">
        <v>2025</v>
      </c>
      <c r="B13000" t="inlineStr">
        <is>
          <t>00406046</t>
        </is>
      </c>
      <c r="C13000" t="inlineStr">
        <is>
          <t>HD현대마린엔진</t>
        </is>
      </c>
      <c r="D13000" t="n">
        <v>5680021000</v>
      </c>
      <c r="E13000" t="n">
        <v>647567000</v>
      </c>
      <c r="F13000" t="n">
        <v>2618328000</v>
      </c>
      <c r="G13000" t="n">
        <v>222727000</v>
      </c>
      <c r="H13000" t="n">
        <v>4.65</v>
      </c>
      <c r="I13000" t="n">
        <v>2.02</v>
      </c>
      <c r="J13000" t="n">
        <v>7.18</v>
      </c>
      <c r="K13000" t="n">
        <v>-305314000</v>
      </c>
      <c r="L13000" t="n">
        <v>343594000</v>
      </c>
      <c r="M13000" t="n">
        <v>349687000</v>
      </c>
      <c r="N13000" t="n">
        <v>-315846000</v>
      </c>
      <c r="O13000">
        <f>D12999</f>
      </c>
      <c r="P13000">
        <f>(E13000-F13000+G13000)/O13000*100</f>
      </c>
      <c r="Q13000">
        <f>H12999</f>
      </c>
      <c r="R13000">
        <f>I12999</f>
      </c>
      <c r="S13000">
        <f>H13000-H12999</f>
      </c>
      <c r="T13000">
        <f>I13000-I12999</f>
      </c>
      <c r="U13000">
        <f>(L13000-K13000)/(2*D13000*0.01)</f>
      </c>
      <c r="V13000">
        <f>(L13000+K13000)/(D13000*0.0001)</f>
      </c>
    </row>
    <row r="13001">
      <c r="A13001" t="n">
        <v>2024</v>
      </c>
      <c r="B13001" t="inlineStr">
        <is>
          <t>00406222</t>
        </is>
      </c>
      <c r="C13001" t="inlineStr">
        <is>
          <t>쎄크</t>
        </is>
      </c>
      <c r="D13001" t="n">
        <v>4809873673</v>
      </c>
      <c r="E13001" t="n">
        <v>485553530</v>
      </c>
      <c r="F13001" t="n">
        <v>146128300</v>
      </c>
    </row>
    <row r="13002">
      <c r="A13002" t="n">
        <v>2025</v>
      </c>
      <c r="B13002" t="inlineStr">
        <is>
          <t>00406222</t>
        </is>
      </c>
      <c r="C13002" t="inlineStr">
        <is>
          <t>쎄크</t>
        </is>
      </c>
      <c r="D13002" t="n">
        <v>4719897141</v>
      </c>
      <c r="E13002" t="n">
        <v>1152546572</v>
      </c>
      <c r="F13002" t="n">
        <v>709447850</v>
      </c>
      <c r="G13002" t="n">
        <v>169361580</v>
      </c>
      <c r="H13002" t="n">
        <v>4.46</v>
      </c>
      <c r="I13002" t="n">
        <v>4.47</v>
      </c>
      <c r="J13002" t="n">
        <v>8</v>
      </c>
      <c r="K13002" t="n">
        <v>-340380903</v>
      </c>
      <c r="L13002" t="n">
        <v>398497655</v>
      </c>
      <c r="M13002" t="n">
        <v>405085811</v>
      </c>
      <c r="N13002" t="n">
        <v>-351470854</v>
      </c>
      <c r="O13002">
        <f>D13001</f>
      </c>
      <c r="P13002">
        <f>(E13002-F13002+G13002)/O13002*100</f>
      </c>
      <c r="U13002">
        <f>(L13002-K13002)/(2*D13002*0.01)</f>
      </c>
      <c r="V13002">
        <f>(L13002+K13002)/(D13002*0.0001)</f>
      </c>
    </row>
    <row r="13003">
      <c r="A13003" t="n">
        <v>2020</v>
      </c>
      <c r="B13003" t="inlineStr">
        <is>
          <t>00406329</t>
        </is>
      </c>
      <c r="C13003" t="inlineStr">
        <is>
          <t>루멘스</t>
        </is>
      </c>
      <c r="D13003" t="n">
        <v>142432000</v>
      </c>
      <c r="E13003" t="n">
        <v>151217000</v>
      </c>
      <c r="F13003" t="n">
        <v>10832000</v>
      </c>
      <c r="G13003" t="n">
        <v>993000</v>
      </c>
      <c r="H13003" t="n">
        <v>2.57</v>
      </c>
      <c r="I13003" t="n">
        <v>4.24</v>
      </c>
    </row>
    <row r="13004">
      <c r="A13004" t="n">
        <v>2024</v>
      </c>
      <c r="B13004" t="inlineStr">
        <is>
          <t>00406329</t>
        </is>
      </c>
      <c r="C13004" t="inlineStr">
        <is>
          <t>루멘스</t>
        </is>
      </c>
      <c r="D13004" t="n">
        <v>319038000</v>
      </c>
      <c r="E13004" t="n">
        <v>46480000</v>
      </c>
      <c r="G13004" t="n">
        <v>11206000</v>
      </c>
      <c r="H13004" t="n">
        <v>3.975</v>
      </c>
      <c r="I13004" t="n">
        <v>4.25</v>
      </c>
      <c r="J13004" t="n">
        <v>8.087999999999999</v>
      </c>
    </row>
    <row r="13005">
      <c r="A13005" t="n">
        <v>2014</v>
      </c>
      <c r="B13005" t="inlineStr">
        <is>
          <t>00406392</t>
        </is>
      </c>
      <c r="C13005" t="inlineStr">
        <is>
          <t>엔에스쇼핑</t>
        </is>
      </c>
      <c r="D13005" t="n">
        <v>8847952000</v>
      </c>
      <c r="E13005" t="n">
        <v>1231196000</v>
      </c>
      <c r="F13005" t="n">
        <v>580603000</v>
      </c>
      <c r="G13005" t="n">
        <v>236217000</v>
      </c>
      <c r="H13005" t="n">
        <v>2.4</v>
      </c>
      <c r="I13005" t="n">
        <v>6.53</v>
      </c>
      <c r="J13005" t="n">
        <v>2.97</v>
      </c>
      <c r="K13005" t="n">
        <v>-28600000</v>
      </c>
      <c r="L13005" t="n">
        <v>30800000</v>
      </c>
      <c r="M13005" t="n">
        <v>29100000</v>
      </c>
      <c r="N13005" t="n">
        <v>-27500000</v>
      </c>
      <c r="U13005">
        <f>(L13005-K13005)/(2*D13005*0.01)</f>
      </c>
      <c r="V13005">
        <f>(L13005+K13005)/(D13005*0.0001)</f>
      </c>
    </row>
    <row r="13006">
      <c r="A13006" t="n">
        <v>2015</v>
      </c>
      <c r="B13006" t="inlineStr">
        <is>
          <t>00406392</t>
        </is>
      </c>
      <c r="C13006" t="inlineStr">
        <is>
          <t>엔에스쇼핑</t>
        </is>
      </c>
      <c r="D13006" t="n">
        <v>10360300000</v>
      </c>
      <c r="E13006" t="n">
        <v>1417530000</v>
      </c>
      <c r="F13006" t="n">
        <v>1057992000</v>
      </c>
      <c r="G13006" t="n">
        <v>186453000</v>
      </c>
      <c r="H13006" t="n">
        <v>2.58</v>
      </c>
      <c r="I13006" t="n">
        <v>6.18</v>
      </c>
      <c r="J13006" t="n">
        <v>7.61</v>
      </c>
      <c r="K13006" t="n">
        <v>-572894000</v>
      </c>
      <c r="L13006" t="n">
        <v>643210000</v>
      </c>
      <c r="M13006" t="n">
        <v>654947000</v>
      </c>
      <c r="N13006" t="n">
        <v>-593154000</v>
      </c>
      <c r="O13006">
        <f>D13005</f>
      </c>
      <c r="P13006">
        <f>(E13006-F13006+G13006)/O13006*100</f>
      </c>
      <c r="Q13006">
        <f>H13005</f>
      </c>
      <c r="R13006">
        <f>I13005</f>
      </c>
      <c r="S13006">
        <f>H13006-H13005</f>
      </c>
      <c r="T13006">
        <f>I13006-I13005</f>
      </c>
      <c r="U13006">
        <f>(L13006-K13006)/(2*D13006*0.01)</f>
      </c>
      <c r="V13006">
        <f>(L13006+K13006)/(D13006*0.0001)</f>
      </c>
    </row>
    <row r="13007">
      <c r="A13007" t="n">
        <v>2016</v>
      </c>
      <c r="B13007" t="inlineStr">
        <is>
          <t>00406392</t>
        </is>
      </c>
      <c r="C13007" t="inlineStr">
        <is>
          <t>엔에스쇼핑</t>
        </is>
      </c>
      <c r="D13007" t="n">
        <v>15231293000</v>
      </c>
      <c r="E13007" t="n">
        <v>2233571000</v>
      </c>
      <c r="F13007" t="n">
        <v>1076356000</v>
      </c>
      <c r="G13007" t="n">
        <v>246952000</v>
      </c>
      <c r="H13007" t="n">
        <v>2.47</v>
      </c>
      <c r="I13007" t="n">
        <v>6.59</v>
      </c>
      <c r="K13007" t="n">
        <v>-691581000</v>
      </c>
      <c r="L13007" t="n">
        <v>775889000</v>
      </c>
      <c r="M13007" t="n">
        <v>788906000</v>
      </c>
      <c r="N13007" t="n">
        <v>-715117000</v>
      </c>
      <c r="O13007">
        <f>D13006</f>
      </c>
      <c r="P13007">
        <f>(E13007-F13007+G13007)/O13007*100</f>
      </c>
      <c r="Q13007">
        <f>H13006</f>
      </c>
      <c r="R13007">
        <f>I13006</f>
      </c>
      <c r="S13007">
        <f>H13007-H13006</f>
      </c>
      <c r="T13007">
        <f>I13007-I13006</f>
      </c>
      <c r="U13007">
        <f>(L13007-K13007)/(2*D13007*0.01)</f>
      </c>
      <c r="V13007">
        <f>(L13007+K13007)/(D13007*0.0001)</f>
      </c>
    </row>
    <row r="13008">
      <c r="A13008" t="n">
        <v>2017</v>
      </c>
      <c r="B13008" t="inlineStr">
        <is>
          <t>00406392</t>
        </is>
      </c>
      <c r="C13008" t="inlineStr">
        <is>
          <t>엔에스쇼핑</t>
        </is>
      </c>
      <c r="D13008" t="n">
        <v>17772364000</v>
      </c>
      <c r="E13008" t="n">
        <v>2912459000</v>
      </c>
      <c r="F13008" t="n">
        <v>753878000</v>
      </c>
      <c r="G13008" t="n">
        <v>288645000</v>
      </c>
      <c r="H13008" t="n">
        <v>2.88</v>
      </c>
      <c r="I13008" t="n">
        <v>6.18</v>
      </c>
      <c r="K13008" t="n">
        <v>-759962000</v>
      </c>
      <c r="L13008" t="n">
        <v>850049000</v>
      </c>
      <c r="M13008" t="n">
        <v>867645000</v>
      </c>
      <c r="N13008" t="n">
        <v>-788572000</v>
      </c>
      <c r="O13008">
        <f>D13007</f>
      </c>
      <c r="P13008">
        <f>(E13008-F13008+G13008)/O13008*100</f>
      </c>
      <c r="Q13008">
        <f>H13007</f>
      </c>
      <c r="R13008">
        <f>I13007</f>
      </c>
      <c r="S13008">
        <f>H13008-H13007</f>
      </c>
      <c r="T13008">
        <f>I13008-I13007</f>
      </c>
      <c r="U13008">
        <f>(L13008-K13008)/(2*D13008*0.01)</f>
      </c>
      <c r="V13008">
        <f>(L13008+K13008)/(D13008*0.0001)</f>
      </c>
    </row>
    <row r="13009">
      <c r="A13009" t="n">
        <v>2019</v>
      </c>
      <c r="B13009" t="inlineStr">
        <is>
          <t>00406392</t>
        </is>
      </c>
      <c r="C13009" t="inlineStr">
        <is>
          <t>엔에스쇼핑</t>
        </is>
      </c>
      <c r="D13009" t="n">
        <v>25389829000</v>
      </c>
      <c r="E13009" t="n">
        <v>3759782000</v>
      </c>
      <c r="F13009" t="n">
        <v>1249899000</v>
      </c>
      <c r="G13009" t="n">
        <v>393032000</v>
      </c>
      <c r="H13009" t="n">
        <v>2.36</v>
      </c>
      <c r="I13009" t="n">
        <v>3.69</v>
      </c>
      <c r="K13009" t="n">
        <v>-1060984000</v>
      </c>
      <c r="L13009" t="n">
        <v>1204144000</v>
      </c>
      <c r="M13009" t="n">
        <v>1211208000</v>
      </c>
      <c r="N13009" t="n">
        <v>-1087155000</v>
      </c>
      <c r="U13009">
        <f>(L13009-K13009)/(2*D13009*0.01)</f>
      </c>
      <c r="V13009">
        <f>(L13009+K13009)/(D13009*0.0001)</f>
      </c>
    </row>
    <row r="13010">
      <c r="A13010" t="n">
        <v>2020</v>
      </c>
      <c r="B13010" t="inlineStr">
        <is>
          <t>00406392</t>
        </is>
      </c>
      <c r="C13010" t="inlineStr">
        <is>
          <t>엔에스쇼핑</t>
        </is>
      </c>
      <c r="D13010" t="n">
        <v>29137093000</v>
      </c>
      <c r="E13010" t="n">
        <v>4143264000</v>
      </c>
      <c r="F13010" t="n">
        <v>2087361000</v>
      </c>
      <c r="G13010" t="n">
        <v>380306000</v>
      </c>
      <c r="H13010" t="n">
        <v>2.315</v>
      </c>
      <c r="I13010" t="n">
        <v>5.015</v>
      </c>
      <c r="O13010">
        <f>D13009</f>
      </c>
      <c r="P13010">
        <f>(E13010-F13010+G13010)/O13010*100</f>
      </c>
      <c r="Q13010">
        <f>H13009</f>
      </c>
      <c r="R13010">
        <f>I13009</f>
      </c>
      <c r="S13010">
        <f>H13010-H13009</f>
      </c>
      <c r="T13010">
        <f>I13010-I13009</f>
      </c>
    </row>
    <row r="13011">
      <c r="A13011" t="n">
        <v>2021</v>
      </c>
      <c r="B13011" t="inlineStr">
        <is>
          <t>00406392</t>
        </is>
      </c>
      <c r="C13011" t="inlineStr">
        <is>
          <t>엔에스쇼핑</t>
        </is>
      </c>
      <c r="D13011" t="n">
        <v>28099614000</v>
      </c>
      <c r="E13011" t="n">
        <v>4971374000</v>
      </c>
      <c r="F13011" t="n">
        <v>4888694000</v>
      </c>
      <c r="G13011" t="n">
        <v>550380000</v>
      </c>
      <c r="H13011" t="n">
        <v>2.965</v>
      </c>
      <c r="I13011" t="n">
        <v>4.735</v>
      </c>
      <c r="J13011" t="n">
        <v>9.180999999999999</v>
      </c>
      <c r="K13011" t="n">
        <v>-1471393000</v>
      </c>
      <c r="L13011" t="n">
        <v>1685989000</v>
      </c>
      <c r="M13011" t="n">
        <v>1699941000</v>
      </c>
      <c r="N13011" t="n">
        <v>-1509686000</v>
      </c>
      <c r="O13011">
        <f>D13010</f>
      </c>
      <c r="P13011">
        <f>(E13011-F13011+G13011)/O13011*100</f>
      </c>
      <c r="Q13011">
        <f>H13010</f>
      </c>
      <c r="R13011">
        <f>I13010</f>
      </c>
      <c r="S13011">
        <f>H13011-H13010</f>
      </c>
      <c r="T13011">
        <f>I13011-I13010</f>
      </c>
      <c r="U13011">
        <f>(L13011-K13011)/(2*D13011*0.01)</f>
      </c>
      <c r="V13011">
        <f>(L13011+K13011)/(D13011*0.0001)</f>
      </c>
    </row>
    <row r="13012">
      <c r="A13012" t="n">
        <v>2014</v>
      </c>
      <c r="B13012" t="inlineStr">
        <is>
          <t>00406727</t>
        </is>
      </c>
      <c r="C13012" t="inlineStr">
        <is>
          <t>세진티에스</t>
        </is>
      </c>
      <c r="D13012" t="n">
        <v>522735000</v>
      </c>
      <c r="E13012" t="n">
        <v>143063000</v>
      </c>
      <c r="F13012" t="n">
        <v>220669000</v>
      </c>
      <c r="G13012" t="n">
        <v>23251000</v>
      </c>
      <c r="H13012" t="n">
        <v>2.77</v>
      </c>
      <c r="I13012" t="n">
        <v>5</v>
      </c>
      <c r="K13012" t="n">
        <v>-42235000</v>
      </c>
      <c r="L13012" t="n">
        <v>48612000</v>
      </c>
      <c r="M13012" t="n">
        <v>47091000</v>
      </c>
      <c r="N13012" t="n">
        <v>-41815000</v>
      </c>
      <c r="U13012">
        <f>(L13012-K13012)/(2*D13012*0.01)</f>
      </c>
      <c r="V13012">
        <f>(L13012+K13012)/(D13012*0.0001)</f>
      </c>
    </row>
    <row r="13013">
      <c r="A13013" t="n">
        <v>2015</v>
      </c>
      <c r="B13013" t="inlineStr">
        <is>
          <t>00406727</t>
        </is>
      </c>
      <c r="C13013" t="inlineStr">
        <is>
          <t>세진티에스</t>
        </is>
      </c>
      <c r="D13013" t="n">
        <v>604101000</v>
      </c>
      <c r="E13013" t="n">
        <v>120626000</v>
      </c>
      <c r="F13013" t="n">
        <v>191232000</v>
      </c>
      <c r="G13013" t="n">
        <v>13840000</v>
      </c>
      <c r="H13013" t="n">
        <v>2.4</v>
      </c>
      <c r="I13013" t="n">
        <v>4.45</v>
      </c>
      <c r="K13013" t="n">
        <v>-51210000</v>
      </c>
      <c r="L13013" t="n">
        <v>59276000</v>
      </c>
      <c r="M13013" t="n">
        <v>58365000</v>
      </c>
      <c r="N13013" t="n">
        <v>-51445000</v>
      </c>
      <c r="O13013">
        <f>D13012</f>
      </c>
      <c r="P13013">
        <f>(E13013-F13013+G13013)/O13013*100</f>
      </c>
      <c r="Q13013">
        <f>H13012</f>
      </c>
      <c r="R13013">
        <f>I13012</f>
      </c>
      <c r="S13013">
        <f>H13013-H13012</f>
      </c>
      <c r="T13013">
        <f>I13013-I13012</f>
      </c>
      <c r="U13013">
        <f>(L13013-K13013)/(2*D13013*0.01)</f>
      </c>
      <c r="V13013">
        <f>(L13013+K13013)/(D13013*0.0001)</f>
      </c>
    </row>
    <row r="13014">
      <c r="A13014" t="n">
        <v>2016</v>
      </c>
      <c r="B13014" t="inlineStr">
        <is>
          <t>00406727</t>
        </is>
      </c>
      <c r="C13014" t="inlineStr">
        <is>
          <t>세진티에스</t>
        </is>
      </c>
      <c r="D13014" t="n">
        <v>508941000</v>
      </c>
      <c r="E13014" t="n">
        <v>149103000</v>
      </c>
      <c r="F13014" t="n">
        <v>166467000</v>
      </c>
      <c r="G13014" t="n">
        <v>13912000</v>
      </c>
      <c r="H13014" t="n">
        <v>2.45</v>
      </c>
      <c r="I13014" t="n">
        <v>4.43</v>
      </c>
      <c r="K13014" t="n">
        <v>-47723000</v>
      </c>
      <c r="L13014" t="n">
        <v>49530000</v>
      </c>
      <c r="M13014" t="n">
        <v>48796000</v>
      </c>
      <c r="N13014" t="n">
        <v>-42941000</v>
      </c>
      <c r="O13014">
        <f>D13013</f>
      </c>
      <c r="P13014">
        <f>(E13014-F13014+G13014)/O13014*100</f>
      </c>
      <c r="Q13014">
        <f>H13013</f>
      </c>
      <c r="R13014">
        <f>I13013</f>
      </c>
      <c r="S13014">
        <f>H13014-H13013</f>
      </c>
      <c r="T13014">
        <f>I13014-I13013</f>
      </c>
      <c r="U13014">
        <f>(L13014-K13014)/(2*D13014*0.01)</f>
      </c>
      <c r="V13014">
        <f>(L13014+K13014)/(D13014*0.0001)</f>
      </c>
    </row>
    <row r="13015">
      <c r="A13015" t="n">
        <v>2014</v>
      </c>
      <c r="B13015" t="inlineStr">
        <is>
          <t>00407285</t>
        </is>
      </c>
      <c r="C13015" t="inlineStr">
        <is>
          <t>아이컴포넌트</t>
        </is>
      </c>
      <c r="D13015" t="n">
        <v>1411312000</v>
      </c>
      <c r="E13015" t="n">
        <v>336565000</v>
      </c>
      <c r="F13015" t="n">
        <v>245621000</v>
      </c>
      <c r="G13015" t="n">
        <v>32036000</v>
      </c>
      <c r="H13015" t="n">
        <v>2.8</v>
      </c>
      <c r="I13015" t="n">
        <v>5</v>
      </c>
      <c r="K13015" t="n">
        <v>-86493000</v>
      </c>
      <c r="L13015" t="n">
        <v>101078000</v>
      </c>
      <c r="M13015" t="n">
        <v>98124000</v>
      </c>
      <c r="N13015" t="n">
        <v>-85861000</v>
      </c>
      <c r="U13015">
        <f>(L13015-K13015)/(2*D13015*0.01)</f>
      </c>
      <c r="V13015">
        <f>(L13015+K13015)/(D13015*0.0001)</f>
      </c>
    </row>
    <row r="13016">
      <c r="A13016" t="n">
        <v>2015</v>
      </c>
      <c r="B13016" t="inlineStr">
        <is>
          <t>00407285</t>
        </is>
      </c>
      <c r="C13016" t="inlineStr">
        <is>
          <t>아이컴포넌트</t>
        </is>
      </c>
      <c r="D13016" t="n">
        <v>1188417000</v>
      </c>
      <c r="E13016" t="n">
        <v>315857000</v>
      </c>
      <c r="F13016" t="n">
        <v>780409000</v>
      </c>
      <c r="G13016" t="n">
        <v>27370000</v>
      </c>
      <c r="H13016" t="n">
        <v>2.53</v>
      </c>
      <c r="I13016" t="n">
        <v>4</v>
      </c>
      <c r="K13016" t="n">
        <v>-32753000</v>
      </c>
      <c r="L13016" t="n">
        <v>179608000</v>
      </c>
      <c r="M13016" t="n">
        <v>177057000</v>
      </c>
      <c r="N13016" t="n">
        <v>-32638000</v>
      </c>
      <c r="O13016">
        <f>D13015</f>
      </c>
      <c r="P13016">
        <f>(E13016-F13016+G13016)/O13016*100</f>
      </c>
      <c r="Q13016">
        <f>H13015</f>
      </c>
      <c r="R13016">
        <f>I13015</f>
      </c>
      <c r="S13016">
        <f>H13016-H13015</f>
      </c>
      <c r="T13016">
        <f>I13016-I13015</f>
      </c>
      <c r="U13016">
        <f>(L13016-K13016)/(2*D13016*0.01)</f>
      </c>
    </row>
    <row r="13017">
      <c r="A13017" t="n">
        <v>2016</v>
      </c>
      <c r="B13017" t="inlineStr">
        <is>
          <t>00407285</t>
        </is>
      </c>
      <c r="C13017" t="inlineStr">
        <is>
          <t>아이컴포넌트</t>
        </is>
      </c>
      <c r="D13017" t="n">
        <v>1346470000</v>
      </c>
      <c r="E13017" t="n">
        <v>317640000</v>
      </c>
      <c r="F13017" t="n">
        <v>197667000</v>
      </c>
      <c r="G13017" t="n">
        <v>28013000</v>
      </c>
      <c r="H13017" t="n">
        <v>2.58</v>
      </c>
      <c r="I13017" t="n">
        <v>4</v>
      </c>
      <c r="K13017" t="n">
        <v>-16347000</v>
      </c>
      <c r="L13017" t="n">
        <v>219466000</v>
      </c>
      <c r="M13017" t="n">
        <v>216711000</v>
      </c>
      <c r="N13017" t="n">
        <v>-16264000</v>
      </c>
      <c r="O13017">
        <f>D13016</f>
      </c>
      <c r="P13017">
        <f>(E13017-F13017+G13017)/O13017*100</f>
      </c>
      <c r="Q13017">
        <f>H13016</f>
      </c>
      <c r="R13017">
        <f>I13016</f>
      </c>
      <c r="S13017">
        <f>H13017-H13016</f>
      </c>
      <c r="T13017">
        <f>I13017-I13016</f>
      </c>
      <c r="U13017">
        <f>(L13017-K13017)/(2*D13017*0.01)</f>
      </c>
    </row>
    <row r="13018">
      <c r="A13018" t="n">
        <v>2017</v>
      </c>
      <c r="B13018" t="inlineStr">
        <is>
          <t>00407285</t>
        </is>
      </c>
      <c r="C13018" t="inlineStr">
        <is>
          <t>아이컴포넌트</t>
        </is>
      </c>
      <c r="D13018" t="n">
        <v>1252870000</v>
      </c>
      <c r="E13018" t="n">
        <v>366451000</v>
      </c>
      <c r="F13018" t="n">
        <v>265846000</v>
      </c>
      <c r="G13018" t="n">
        <v>32370000</v>
      </c>
      <c r="H13018" t="n">
        <v>3.19</v>
      </c>
      <c r="I13018" t="n">
        <v>4</v>
      </c>
      <c r="K13018" t="n">
        <v>-103996000</v>
      </c>
      <c r="L13018" t="n">
        <v>121571000</v>
      </c>
      <c r="M13018" t="n">
        <v>119424000</v>
      </c>
      <c r="N13018" t="n">
        <v>-104249000</v>
      </c>
      <c r="O13018">
        <f>D13017</f>
      </c>
      <c r="P13018">
        <f>(E13018-F13018+G13018)/O13018*100</f>
      </c>
      <c r="Q13018">
        <f>H13017</f>
      </c>
      <c r="R13018">
        <f>I13017</f>
      </c>
      <c r="S13018">
        <f>H13018-H13017</f>
      </c>
      <c r="T13018">
        <f>I13018-I13017</f>
      </c>
      <c r="U13018">
        <f>(L13018-K13018)/(2*D13018*0.01)</f>
      </c>
      <c r="V13018">
        <f>(L13018+K13018)/(D13018*0.0001)</f>
      </c>
    </row>
    <row r="13019">
      <c r="A13019" t="n">
        <v>2018</v>
      </c>
      <c r="B13019" t="inlineStr">
        <is>
          <t>00407285</t>
        </is>
      </c>
      <c r="C13019" t="inlineStr">
        <is>
          <t>아이컴포넌트</t>
        </is>
      </c>
      <c r="D13019" t="n">
        <v>1382881000</v>
      </c>
      <c r="E13019" t="n">
        <v>273576000</v>
      </c>
      <c r="F13019" t="n">
        <v>227299000</v>
      </c>
      <c r="G13019" t="n">
        <v>37428000</v>
      </c>
      <c r="H13019" t="n">
        <v>2.7</v>
      </c>
      <c r="I13019" t="n">
        <v>4</v>
      </c>
      <c r="K13019" t="n">
        <v>-116147000</v>
      </c>
      <c r="L13019" t="n">
        <v>135548000</v>
      </c>
      <c r="M13019" t="n">
        <v>132479000</v>
      </c>
      <c r="N13019" t="n">
        <v>-115919000</v>
      </c>
      <c r="O13019">
        <f>D13018</f>
      </c>
      <c r="P13019">
        <f>(E13019-F13019+G13019)/O13019*100</f>
      </c>
      <c r="Q13019">
        <f>H13018</f>
      </c>
      <c r="R13019">
        <f>I13018</f>
      </c>
      <c r="S13019">
        <f>H13019-H13018</f>
      </c>
      <c r="T13019">
        <f>I13019-I13018</f>
      </c>
      <c r="U13019">
        <f>(L13019-K13019)/(2*D13019*0.01)</f>
      </c>
      <c r="V13019">
        <f>(L13019+K13019)/(D13019*0.0001)</f>
      </c>
    </row>
    <row r="13020">
      <c r="A13020" t="n">
        <v>2019</v>
      </c>
      <c r="B13020" t="inlineStr">
        <is>
          <t>00407285</t>
        </is>
      </c>
      <c r="C13020" t="inlineStr">
        <is>
          <t>아이컴포넌트</t>
        </is>
      </c>
      <c r="D13020" t="n">
        <v>1262916000</v>
      </c>
      <c r="E13020" t="n">
        <v>261754000</v>
      </c>
      <c r="F13020" t="n">
        <v>506150000</v>
      </c>
      <c r="G13020" t="n">
        <v>35131000</v>
      </c>
      <c r="H13020" t="n">
        <v>2.44</v>
      </c>
      <c r="I13020" t="n">
        <v>4</v>
      </c>
      <c r="K13020" t="n">
        <v>-119727000</v>
      </c>
      <c r="L13020" t="n">
        <v>143105000</v>
      </c>
      <c r="M13020" t="n">
        <v>139399000</v>
      </c>
      <c r="N13020" t="n">
        <v>-119196000</v>
      </c>
      <c r="O13020">
        <f>D13019</f>
      </c>
      <c r="P13020">
        <f>(E13020-F13020+G13020)/O13020*100</f>
      </c>
      <c r="Q13020">
        <f>H13019</f>
      </c>
      <c r="R13020">
        <f>I13019</f>
      </c>
      <c r="S13020">
        <f>H13020-H13019</f>
      </c>
      <c r="T13020">
        <f>I13020-I13019</f>
      </c>
      <c r="U13020">
        <f>(L13020-K13020)/(2*D13020*0.01)</f>
      </c>
      <c r="V13020">
        <f>(L13020+K13020)/(D13020*0.0001)</f>
      </c>
    </row>
    <row r="13021">
      <c r="A13021" t="n">
        <v>2020</v>
      </c>
      <c r="B13021" t="inlineStr">
        <is>
          <t>00407285</t>
        </is>
      </c>
      <c r="C13021" t="inlineStr">
        <is>
          <t>아이컴포넌트</t>
        </is>
      </c>
      <c r="D13021" t="n">
        <v>1370489000</v>
      </c>
      <c r="E13021" t="n">
        <v>281399000</v>
      </c>
      <c r="F13021" t="n">
        <v>134755000</v>
      </c>
      <c r="G13021" t="n">
        <v>27331000</v>
      </c>
      <c r="H13021" t="n">
        <v>2.52</v>
      </c>
      <c r="I13021" t="n">
        <v>4</v>
      </c>
      <c r="K13021" t="n">
        <v>-127719000</v>
      </c>
      <c r="L13021" t="n">
        <v>143105000</v>
      </c>
      <c r="M13021" t="n">
        <v>147290000</v>
      </c>
      <c r="N13021" t="n">
        <v>-119196000</v>
      </c>
      <c r="O13021">
        <f>D13020</f>
      </c>
      <c r="P13021">
        <f>(E13021-F13021+G13021)/O13021*100</f>
      </c>
      <c r="Q13021">
        <f>H13020</f>
      </c>
      <c r="R13021">
        <f>I13020</f>
      </c>
      <c r="S13021">
        <f>H13021-H13020</f>
      </c>
      <c r="T13021">
        <f>I13021-I13020</f>
      </c>
      <c r="U13021">
        <f>(L13021-K13021)/(2*D13021*0.01)</f>
      </c>
      <c r="V13021">
        <f>(L13021+K13021)/(D13021*0.0001)</f>
      </c>
    </row>
    <row r="13022">
      <c r="A13022" t="n">
        <v>2021</v>
      </c>
      <c r="B13022" t="inlineStr">
        <is>
          <t>00407285</t>
        </is>
      </c>
      <c r="C13022" t="inlineStr">
        <is>
          <t>아이컴포넌트</t>
        </is>
      </c>
      <c r="D13022" t="n">
        <v>1534371000</v>
      </c>
      <c r="E13022" t="n">
        <v>306560000</v>
      </c>
      <c r="F13022" t="n">
        <v>299918000</v>
      </c>
      <c r="G13022" t="n">
        <v>30451000</v>
      </c>
      <c r="H13022" t="n">
        <v>3.02</v>
      </c>
      <c r="I13022" t="n">
        <v>4</v>
      </c>
      <c r="K13022" t="n">
        <v>-142731000</v>
      </c>
      <c r="L13022" t="n">
        <v>151078000</v>
      </c>
      <c r="M13022" t="n">
        <v>165332000</v>
      </c>
      <c r="N13022" t="n">
        <v>-127253000</v>
      </c>
      <c r="O13022">
        <f>D13021</f>
      </c>
      <c r="P13022">
        <f>(E13022-F13022+G13022)/O13022*100</f>
      </c>
      <c r="Q13022">
        <f>H13021</f>
      </c>
      <c r="R13022">
        <f>I13021</f>
      </c>
      <c r="S13022">
        <f>H13022-H13021</f>
      </c>
      <c r="T13022">
        <f>I13022-I13021</f>
      </c>
      <c r="U13022">
        <f>(L13022-K13022)/(2*D13022*0.01)</f>
      </c>
      <c r="V13022">
        <f>(L13022+K13022)/(D13022*0.0001)</f>
      </c>
    </row>
    <row r="13023">
      <c r="A13023" t="n">
        <v>2022</v>
      </c>
      <c r="B13023" t="inlineStr">
        <is>
          <t>00407285</t>
        </is>
      </c>
      <c r="C13023" t="inlineStr">
        <is>
          <t>아이컴포넌트</t>
        </is>
      </c>
      <c r="D13023" t="n">
        <v>1891651000</v>
      </c>
      <c r="E13023" t="n">
        <v>319044000</v>
      </c>
      <c r="F13023" t="n">
        <v>210766000</v>
      </c>
      <c r="G13023" t="n">
        <v>44166000</v>
      </c>
      <c r="H13023" t="n">
        <v>5.37</v>
      </c>
      <c r="I13023" t="n">
        <v>6.24</v>
      </c>
      <c r="K13023" t="n">
        <v>-167510000</v>
      </c>
      <c r="L13023" t="n">
        <v>196553000</v>
      </c>
      <c r="M13023" t="n">
        <v>193096000</v>
      </c>
      <c r="N13023" t="n">
        <v>-167886000</v>
      </c>
      <c r="O13023">
        <f>D13022</f>
      </c>
      <c r="P13023">
        <f>(E13023-F13023+G13023)/O13023*100</f>
      </c>
      <c r="Q13023">
        <f>H13022</f>
      </c>
      <c r="R13023">
        <f>I13022</f>
      </c>
      <c r="S13023">
        <f>H13023-H13022</f>
      </c>
      <c r="T13023">
        <f>I13023-I13022</f>
      </c>
      <c r="U13023">
        <f>(L13023-K13023)/(2*D13023*0.01)</f>
      </c>
      <c r="V13023">
        <f>(L13023+K13023)/(D13023*0.0001)</f>
      </c>
    </row>
    <row r="13024">
      <c r="A13024" t="n">
        <v>2023</v>
      </c>
      <c r="B13024" t="inlineStr">
        <is>
          <t>00407285</t>
        </is>
      </c>
      <c r="C13024" t="inlineStr">
        <is>
          <t>아이컴포넌트</t>
        </is>
      </c>
      <c r="D13024" t="n">
        <v>2027474000</v>
      </c>
      <c r="E13024" t="n">
        <v>393221000</v>
      </c>
      <c r="F13024" t="n">
        <v>309122000</v>
      </c>
      <c r="G13024" t="n">
        <v>96736000</v>
      </c>
      <c r="H13024" t="n">
        <v>4.61</v>
      </c>
      <c r="I13024" t="n">
        <v>5.7</v>
      </c>
      <c r="J13024" t="n">
        <v>9.789999999999999</v>
      </c>
      <c r="K13024" t="n">
        <v>-175541000</v>
      </c>
      <c r="L13024" t="n">
        <v>206041000</v>
      </c>
      <c r="M13024" t="n">
        <v>201923000</v>
      </c>
      <c r="N13024" t="n">
        <v>-175584000</v>
      </c>
      <c r="O13024">
        <f>D13023</f>
      </c>
      <c r="P13024">
        <f>(E13024-F13024+G13024)/O13024*100</f>
      </c>
      <c r="Q13024">
        <f>H13023</f>
      </c>
      <c r="R13024">
        <f>I13023</f>
      </c>
      <c r="S13024">
        <f>H13024-H13023</f>
      </c>
      <c r="T13024">
        <f>I13024-I13023</f>
      </c>
      <c r="U13024">
        <f>(L13024-K13024)/(2*D13024*0.01)</f>
      </c>
      <c r="V13024">
        <f>(L13024+K13024)/(D13024*0.0001)</f>
      </c>
    </row>
    <row r="13025">
      <c r="A13025" t="n">
        <v>2024</v>
      </c>
      <c r="B13025" t="inlineStr">
        <is>
          <t>00407285</t>
        </is>
      </c>
      <c r="C13025" t="inlineStr">
        <is>
          <t>아이컴포넌트</t>
        </is>
      </c>
      <c r="D13025" t="n">
        <v>1963251000</v>
      </c>
      <c r="E13025" t="n">
        <v>421582000</v>
      </c>
      <c r="F13025" t="n">
        <v>118093000</v>
      </c>
      <c r="G13025" t="n">
        <v>88711000</v>
      </c>
      <c r="H13025" t="n">
        <v>3.89</v>
      </c>
      <c r="I13025" t="n">
        <v>2</v>
      </c>
      <c r="J13025" t="n">
        <v>7.32</v>
      </c>
      <c r="K13025" t="n">
        <v>-129699000</v>
      </c>
      <c r="M13025" t="n">
        <v>149659000</v>
      </c>
      <c r="O13025">
        <f>D13024</f>
      </c>
      <c r="P13025">
        <f>(E13025-F13025+G13025)/O13025*100</f>
      </c>
      <c r="Q13025">
        <f>H13024</f>
      </c>
      <c r="R13025">
        <f>I13024</f>
      </c>
      <c r="S13025">
        <f>H13025-H13024</f>
      </c>
      <c r="T13025">
        <f>I13025-I13024</f>
      </c>
    </row>
    <row r="13026">
      <c r="A13026" t="n">
        <v>2025</v>
      </c>
      <c r="B13026" t="inlineStr">
        <is>
          <t>00407285</t>
        </is>
      </c>
      <c r="C13026" t="inlineStr">
        <is>
          <t>아이컴포넌트</t>
        </is>
      </c>
      <c r="D13026" t="n">
        <v>2318796000</v>
      </c>
      <c r="E13026" t="n">
        <v>430072000</v>
      </c>
      <c r="F13026" t="n">
        <v>301887000</v>
      </c>
      <c r="G13026" t="n">
        <v>72821000</v>
      </c>
      <c r="H13026" t="n">
        <v>4.27</v>
      </c>
      <c r="I13026" t="n">
        <v>2</v>
      </c>
      <c r="J13026" t="n">
        <v>7.34</v>
      </c>
      <c r="K13026" t="n">
        <v>-152936000</v>
      </c>
      <c r="L13026" t="n">
        <v>174787000</v>
      </c>
      <c r="M13026" t="n">
        <v>177314000</v>
      </c>
      <c r="N13026" t="n">
        <v>-157717000</v>
      </c>
      <c r="O13026">
        <f>D13025</f>
      </c>
      <c r="P13026">
        <f>(E13026-F13026+G13026)/O13026*100</f>
      </c>
      <c r="Q13026">
        <f>H13025</f>
      </c>
      <c r="R13026">
        <f>I13025</f>
      </c>
      <c r="S13026">
        <f>H13026-H13025</f>
      </c>
      <c r="T13026">
        <f>I13026-I13025</f>
      </c>
      <c r="U13026">
        <f>(L13026-K13026)/(2*D13026*0.01)</f>
      </c>
      <c r="V13026">
        <f>(L13026+K13026)/(D13026*0.0001)</f>
      </c>
    </row>
    <row r="13027">
      <c r="A13027" t="n">
        <v>2024</v>
      </c>
      <c r="B13027" t="inlineStr">
        <is>
          <t>00407294</t>
        </is>
      </c>
      <c r="C13027" t="inlineStr">
        <is>
          <t>유라클</t>
        </is>
      </c>
      <c r="D13027" t="n">
        <v>6874692000</v>
      </c>
      <c r="E13027" t="n">
        <v>1250580000</v>
      </c>
      <c r="F13027" t="n">
        <v>260520000</v>
      </c>
      <c r="G13027" t="n">
        <v>242593000</v>
      </c>
      <c r="H13027" t="n">
        <v>4.51</v>
      </c>
      <c r="I13027" t="n">
        <v>4.16</v>
      </c>
      <c r="K13027" t="n">
        <v>-584621000</v>
      </c>
      <c r="L13027" t="n">
        <v>666885624</v>
      </c>
      <c r="M13027" t="n">
        <v>674281000</v>
      </c>
      <c r="N13027" t="n">
        <v>-598358004</v>
      </c>
      <c r="U13027">
        <f>(L13027-K13027)/(2*D13027*0.01)</f>
      </c>
      <c r="V13027">
        <f>(L13027+K13027)/(D13027*0.0001)</f>
      </c>
    </row>
    <row r="13028">
      <c r="A13028" t="n">
        <v>2025</v>
      </c>
      <c r="B13028" t="inlineStr">
        <is>
          <t>00407294</t>
        </is>
      </c>
      <c r="C13028" t="inlineStr">
        <is>
          <t>유라클</t>
        </is>
      </c>
      <c r="D13028" t="n">
        <v>7592169000</v>
      </c>
      <c r="E13028" t="n">
        <v>1380621000</v>
      </c>
      <c r="F13028" t="n">
        <v>842630000</v>
      </c>
      <c r="G13028" t="n">
        <v>283986000</v>
      </c>
      <c r="H13028" t="n">
        <v>4.845</v>
      </c>
      <c r="I13028" t="n">
        <v>4.075</v>
      </c>
      <c r="K13028" t="n">
        <v>-615132000</v>
      </c>
      <c r="L13028" t="n">
        <v>705186000</v>
      </c>
      <c r="M13028" t="n">
        <v>713656000</v>
      </c>
      <c r="N13028" t="n">
        <v>-630374000</v>
      </c>
      <c r="O13028">
        <f>D13027</f>
      </c>
      <c r="P13028">
        <f>(E13028-F13028+G13028)/O13028*100</f>
      </c>
      <c r="Q13028">
        <f>H13027</f>
      </c>
      <c r="R13028">
        <f>I13027</f>
      </c>
      <c r="S13028">
        <f>H13028-H13027</f>
      </c>
      <c r="T13028">
        <f>I13028-I13027</f>
      </c>
      <c r="U13028">
        <f>(L13028-K13028)/(2*D13028*0.01)</f>
      </c>
      <c r="V13028">
        <f>(L13028+K13028)/(D13028*0.0001)</f>
      </c>
    </row>
    <row r="13029">
      <c r="A13029" t="n">
        <v>2014</v>
      </c>
      <c r="B13029" t="inlineStr">
        <is>
          <t>00407814</t>
        </is>
      </c>
      <c r="C13029" t="inlineStr">
        <is>
          <t>CG인바이츠</t>
        </is>
      </c>
      <c r="D13029" t="n">
        <v>2924507000</v>
      </c>
      <c r="E13029" t="n">
        <v>423398000</v>
      </c>
      <c r="F13029" t="n">
        <v>360613000</v>
      </c>
      <c r="G13029" t="n">
        <v>25578000</v>
      </c>
      <c r="H13029" t="n">
        <v>3.32</v>
      </c>
      <c r="I13029" t="n">
        <v>3</v>
      </c>
      <c r="J13029" t="n">
        <v>15.5</v>
      </c>
      <c r="K13029" t="n">
        <v>-67000000</v>
      </c>
      <c r="L13029" t="n">
        <v>76000000</v>
      </c>
      <c r="M13029" t="n">
        <v>76000000</v>
      </c>
      <c r="N13029" t="n">
        <v>-67000000</v>
      </c>
      <c r="U13029">
        <f>(L13029-K13029)/(2*D13029*0.01)</f>
      </c>
      <c r="V13029">
        <f>(L13029+K13029)/(D13029*0.0001)</f>
      </c>
    </row>
    <row r="13030">
      <c r="A13030" t="n">
        <v>2015</v>
      </c>
      <c r="B13030" t="inlineStr">
        <is>
          <t>00407814</t>
        </is>
      </c>
      <c r="C13030" t="inlineStr">
        <is>
          <t>CG인바이츠</t>
        </is>
      </c>
      <c r="D13030" t="n">
        <v>1873091000</v>
      </c>
      <c r="E13030" t="n">
        <v>720781000</v>
      </c>
      <c r="F13030" t="n">
        <v>1872140000</v>
      </c>
      <c r="G13030" t="n">
        <v>24307000</v>
      </c>
      <c r="H13030" t="n">
        <v>2.98</v>
      </c>
      <c r="I13030" t="n">
        <v>3</v>
      </c>
      <c r="J13030" t="n">
        <v>15.6</v>
      </c>
      <c r="K13030" t="n">
        <v>-88291000</v>
      </c>
      <c r="L13030" t="n">
        <v>103981000</v>
      </c>
      <c r="M13030" t="n">
        <v>102915000</v>
      </c>
      <c r="N13030" t="n">
        <v>-88091000</v>
      </c>
      <c r="O13030">
        <f>D13029</f>
      </c>
      <c r="P13030">
        <f>(E13030-F13030+G13030)/O13030*100</f>
      </c>
      <c r="Q13030">
        <f>H13029</f>
      </c>
      <c r="R13030">
        <f>I13029</f>
      </c>
      <c r="S13030">
        <f>H13030-H13029</f>
      </c>
      <c r="T13030">
        <f>I13030-I13029</f>
      </c>
      <c r="U13030">
        <f>(L13030-K13030)/(2*D13030*0.01)</f>
      </c>
      <c r="V13030">
        <f>(L13030+K13030)/(D13030*0.0001)</f>
      </c>
    </row>
    <row r="13031">
      <c r="A13031" t="n">
        <v>2016</v>
      </c>
      <c r="B13031" t="inlineStr">
        <is>
          <t>00407814</t>
        </is>
      </c>
      <c r="C13031" t="inlineStr">
        <is>
          <t>CG인바이츠</t>
        </is>
      </c>
      <c r="D13031" t="n">
        <v>2247668000</v>
      </c>
      <c r="E13031" t="n">
        <v>710472000</v>
      </c>
      <c r="F13031" t="n">
        <v>307285000</v>
      </c>
      <c r="G13031" t="n">
        <v>27611000</v>
      </c>
      <c r="O13031">
        <f>D13030</f>
      </c>
      <c r="P13031">
        <f>(E13031-F13031+G13031)/O13031*100</f>
      </c>
    </row>
    <row r="13032">
      <c r="A13032" t="n">
        <v>2017</v>
      </c>
      <c r="B13032" t="inlineStr">
        <is>
          <t>00407814</t>
        </is>
      </c>
      <c r="C13032" t="inlineStr">
        <is>
          <t>CG인바이츠</t>
        </is>
      </c>
      <c r="D13032" t="n">
        <v>1402496000</v>
      </c>
      <c r="E13032" t="n">
        <v>495635000</v>
      </c>
      <c r="F13032" t="n">
        <v>1065054000</v>
      </c>
      <c r="G13032" t="n">
        <v>27640000</v>
      </c>
      <c r="O13032">
        <f>D13031</f>
      </c>
      <c r="P13032">
        <f>(E13032-F13032+G13032)/O13032*100</f>
      </c>
    </row>
    <row r="13033">
      <c r="A13033" t="n">
        <v>2018</v>
      </c>
      <c r="B13033" t="inlineStr">
        <is>
          <t>00407814</t>
        </is>
      </c>
      <c r="C13033" t="inlineStr">
        <is>
          <t>CG인바이츠</t>
        </is>
      </c>
      <c r="D13033" t="n">
        <v>1702461000</v>
      </c>
      <c r="E13033" t="n">
        <v>403755000</v>
      </c>
      <c r="F13033" t="n">
        <v>106986000</v>
      </c>
      <c r="G13033" t="n">
        <v>19203000</v>
      </c>
      <c r="H13033" t="n">
        <v>2.83</v>
      </c>
      <c r="I13033" t="n">
        <v>3</v>
      </c>
      <c r="J13033" t="n">
        <v>9.119999999999999</v>
      </c>
      <c r="K13033" t="n">
        <v>-80015667</v>
      </c>
      <c r="L13033" t="n">
        <v>93635358</v>
      </c>
      <c r="M13033" t="n">
        <v>91932894</v>
      </c>
      <c r="N13033" t="n">
        <v>-81718128</v>
      </c>
      <c r="O13033">
        <f>D13032</f>
      </c>
      <c r="P13033">
        <f>(E13033-F13033+G13033)/O13033*100</f>
      </c>
      <c r="U13033">
        <f>(L13033-K13033)/(2*D13033*0.01)</f>
      </c>
      <c r="V13033">
        <f>(L13033+K13033)/(D13033*0.0001)</f>
      </c>
    </row>
    <row r="13034">
      <c r="A13034" t="n">
        <v>2019</v>
      </c>
      <c r="B13034" t="inlineStr">
        <is>
          <t>00407814</t>
        </is>
      </c>
      <c r="C13034" t="inlineStr">
        <is>
          <t>CG인바이츠</t>
        </is>
      </c>
      <c r="D13034" t="n">
        <v>3689626000</v>
      </c>
      <c r="E13034" t="n">
        <v>579952000</v>
      </c>
      <c r="F13034" t="n">
        <v>436050000</v>
      </c>
      <c r="G13034" t="n">
        <v>26473000</v>
      </c>
      <c r="H13034" t="n">
        <v>2.6</v>
      </c>
      <c r="I13034" t="n">
        <v>3</v>
      </c>
      <c r="J13034" t="n">
        <v>10.97</v>
      </c>
      <c r="K13034" t="n">
        <v>-214397908</v>
      </c>
      <c r="L13034" t="n">
        <v>251089368</v>
      </c>
      <c r="M13034" t="n">
        <v>247405342</v>
      </c>
      <c r="N13034" t="n">
        <v>-213998708</v>
      </c>
      <c r="O13034">
        <f>D13033</f>
      </c>
      <c r="P13034">
        <f>(E13034-F13034+G13034)/O13034*100</f>
      </c>
      <c r="Q13034">
        <f>H13033</f>
      </c>
      <c r="R13034">
        <f>I13033</f>
      </c>
      <c r="S13034">
        <f>H13034-H13033</f>
      </c>
      <c r="T13034">
        <f>I13034-I13033</f>
      </c>
      <c r="U13034">
        <f>(L13034-K13034)/(2*D13034*0.01)</f>
      </c>
      <c r="V13034">
        <f>(L13034+K13034)/(D13034*0.0001)</f>
      </c>
    </row>
    <row r="13035">
      <c r="A13035" t="n">
        <v>2020</v>
      </c>
      <c r="B13035" t="inlineStr">
        <is>
          <t>00407814</t>
        </is>
      </c>
      <c r="C13035" t="inlineStr">
        <is>
          <t>CG인바이츠</t>
        </is>
      </c>
      <c r="D13035" t="n">
        <v>3088112000000</v>
      </c>
      <c r="E13035" t="n">
        <v>1002092000000</v>
      </c>
      <c r="F13035" t="n">
        <v>485489000000</v>
      </c>
      <c r="G13035" t="n">
        <v>48864000000</v>
      </c>
      <c r="H13035" t="n">
        <v>3.01</v>
      </c>
      <c r="I13035" t="n">
        <v>3</v>
      </c>
      <c r="J13035" t="n">
        <v>10.54</v>
      </c>
      <c r="K13035" t="n">
        <v>-141999552000</v>
      </c>
      <c r="L13035" t="n">
        <v>166557480000</v>
      </c>
      <c r="M13035" t="n">
        <v>166557480000</v>
      </c>
      <c r="N13035" t="n">
        <v>-141999552000</v>
      </c>
      <c r="O13035">
        <f>D13034</f>
      </c>
      <c r="P13035">
        <f>(E13035-F13035+G13035)/O13035*100</f>
      </c>
      <c r="Q13035">
        <f>H13034</f>
      </c>
      <c r="R13035">
        <f>I13034</f>
      </c>
      <c r="S13035">
        <f>H13035-H13034</f>
      </c>
      <c r="T13035">
        <f>I13035-I13034</f>
      </c>
      <c r="U13035">
        <f>(L13035-K13035)/(2*D13035*0.01)</f>
      </c>
      <c r="V13035">
        <f>(L13035+K13035)/(D13035*0.0001)</f>
      </c>
    </row>
    <row r="13036">
      <c r="A13036" t="n">
        <v>2021</v>
      </c>
      <c r="B13036" t="inlineStr">
        <is>
          <t>00407814</t>
        </is>
      </c>
      <c r="C13036" t="inlineStr">
        <is>
          <t>CG인바이츠</t>
        </is>
      </c>
      <c r="D13036" t="n">
        <v>2828785000</v>
      </c>
      <c r="E13036" t="n">
        <v>869328000</v>
      </c>
      <c r="F13036" t="n">
        <v>1046682000</v>
      </c>
      <c r="G13036" t="n">
        <v>54478000</v>
      </c>
      <c r="H13036" t="n">
        <v>3.54</v>
      </c>
      <c r="I13036" t="n">
        <v>3</v>
      </c>
      <c r="J13036" t="n">
        <v>10.3</v>
      </c>
      <c r="K13036" t="n">
        <v>-75620000</v>
      </c>
      <c r="L13036" t="n">
        <v>89228000</v>
      </c>
      <c r="M13036" t="n">
        <v>88918000</v>
      </c>
      <c r="N13036" t="n">
        <v>-76706000</v>
      </c>
      <c r="O13036">
        <f>D13035</f>
      </c>
      <c r="P13036">
        <f>(E13036-F13036+G13036)/O13036*100</f>
      </c>
      <c r="Q13036">
        <f>H13035</f>
      </c>
      <c r="R13036">
        <f>I13035</f>
      </c>
      <c r="S13036">
        <f>H13036-H13035</f>
      </c>
      <c r="T13036">
        <f>I13036-I13035</f>
      </c>
      <c r="U13036">
        <f>(L13036-K13036)/(2*D13036*0.01)</f>
      </c>
      <c r="V13036">
        <f>(L13036+K13036)/(D13036*0.0001)</f>
      </c>
    </row>
    <row r="13037">
      <c r="A13037" t="n">
        <v>2022</v>
      </c>
      <c r="B13037" t="inlineStr">
        <is>
          <t>00407814</t>
        </is>
      </c>
      <c r="C13037" t="inlineStr">
        <is>
          <t>CG인바이츠</t>
        </is>
      </c>
      <c r="D13037" t="n">
        <v>2231097000</v>
      </c>
      <c r="E13037" t="n">
        <v>765496000</v>
      </c>
      <c r="F13037" t="n">
        <v>764467000</v>
      </c>
      <c r="G13037" t="n">
        <v>43834000</v>
      </c>
      <c r="H13037" t="n">
        <v>5.85</v>
      </c>
      <c r="I13037" t="n">
        <v>3</v>
      </c>
      <c r="J13037" t="n">
        <v>10.3</v>
      </c>
      <c r="K13037" t="n">
        <v>-138308000</v>
      </c>
      <c r="L13037" t="n">
        <v>162800511</v>
      </c>
      <c r="M13037" t="n">
        <v>160792000</v>
      </c>
      <c r="N13037" t="n">
        <v>-142790208</v>
      </c>
      <c r="O13037">
        <f>D13036</f>
      </c>
      <c r="P13037">
        <f>(E13037-F13037+G13037)/O13037*100</f>
      </c>
      <c r="Q13037">
        <f>H13036</f>
      </c>
      <c r="R13037">
        <f>I13036</f>
      </c>
      <c r="S13037">
        <f>H13037-H13036</f>
      </c>
      <c r="T13037">
        <f>I13037-I13036</f>
      </c>
      <c r="U13037">
        <f>(L13037-K13037)/(2*D13037*0.01)</f>
      </c>
      <c r="V13037">
        <f>(L13037+K13037)/(D13037*0.0001)</f>
      </c>
    </row>
    <row r="13038">
      <c r="A13038" t="n">
        <v>2023</v>
      </c>
      <c r="B13038" t="inlineStr">
        <is>
          <t>00407814</t>
        </is>
      </c>
      <c r="C13038" t="inlineStr">
        <is>
          <t>CG인바이츠</t>
        </is>
      </c>
      <c r="D13038" t="n">
        <v>1861446000</v>
      </c>
      <c r="E13038" t="n">
        <v>349421000</v>
      </c>
      <c r="F13038" t="n">
        <v>545738000</v>
      </c>
      <c r="G13038" t="n">
        <v>46420000</v>
      </c>
      <c r="H13038" t="n">
        <v>5.85</v>
      </c>
      <c r="I13038" t="n">
        <v>3.8</v>
      </c>
      <c r="J13038" t="n">
        <v>9.539999999999999</v>
      </c>
      <c r="K13038" t="n">
        <v>-100546400</v>
      </c>
      <c r="L13038" t="n">
        <v>117350838</v>
      </c>
      <c r="M13038" t="n">
        <v>117354180</v>
      </c>
      <c r="N13038" t="n">
        <v>-102379530</v>
      </c>
      <c r="O13038">
        <f>D13037</f>
      </c>
      <c r="P13038">
        <f>(E13038-F13038+G13038)/O13038*100</f>
      </c>
      <c r="Q13038">
        <f>H13037</f>
      </c>
      <c r="R13038">
        <f>I13037</f>
      </c>
      <c r="S13038">
        <f>H13038-H13037</f>
      </c>
      <c r="T13038">
        <f>I13038-I13037</f>
      </c>
      <c r="U13038">
        <f>(L13038-K13038)/(2*D13038*0.01)</f>
      </c>
      <c r="V13038">
        <f>(L13038+K13038)/(D13038*0.0001)</f>
      </c>
    </row>
    <row r="13039">
      <c r="A13039" t="n">
        <v>2024</v>
      </c>
      <c r="B13039" t="inlineStr">
        <is>
          <t>00407814</t>
        </is>
      </c>
      <c r="C13039" t="inlineStr">
        <is>
          <t>CG인바이츠</t>
        </is>
      </c>
      <c r="D13039" t="n">
        <v>3350095000</v>
      </c>
      <c r="E13039" t="n">
        <v>770516000</v>
      </c>
      <c r="F13039" t="n">
        <v>1245474000</v>
      </c>
      <c r="G13039" t="n">
        <v>68373000</v>
      </c>
      <c r="H13039" t="n">
        <v>4.49</v>
      </c>
      <c r="I13039" t="n">
        <v>3.03</v>
      </c>
      <c r="J13039" t="n">
        <v>8.93</v>
      </c>
      <c r="K13039" t="n">
        <v>-152649720</v>
      </c>
      <c r="L13039" t="n">
        <v>176275337</v>
      </c>
      <c r="M13039" t="n">
        <v>179496120</v>
      </c>
      <c r="N13039" t="n">
        <v>-157769165</v>
      </c>
      <c r="O13039">
        <f>D13038</f>
      </c>
      <c r="P13039">
        <f>(E13039-F13039+G13039)/O13039*100</f>
      </c>
      <c r="Q13039">
        <f>H13038</f>
      </c>
      <c r="R13039">
        <f>I13038</f>
      </c>
      <c r="S13039">
        <f>H13039-H13038</f>
      </c>
      <c r="T13039">
        <f>I13039-I13038</f>
      </c>
      <c r="U13039">
        <f>(L13039-K13039)/(2*D13039*0.01)</f>
      </c>
      <c r="V13039">
        <f>(L13039+K13039)/(D13039*0.0001)</f>
      </c>
    </row>
    <row r="13040">
      <c r="A13040" t="n">
        <v>2025</v>
      </c>
      <c r="B13040" t="inlineStr">
        <is>
          <t>00407814</t>
        </is>
      </c>
      <c r="C13040" t="inlineStr">
        <is>
          <t>CG인바이츠</t>
        </is>
      </c>
      <c r="D13040" t="n">
        <v>3066243000</v>
      </c>
      <c r="E13040" t="n">
        <v>1051059000</v>
      </c>
      <c r="F13040" t="n">
        <v>1932897000</v>
      </c>
      <c r="G13040" t="n">
        <v>104567000</v>
      </c>
      <c r="H13040" t="n">
        <v>5.13</v>
      </c>
      <c r="I13040" t="n">
        <v>3.8</v>
      </c>
      <c r="J13040" t="n">
        <v>8.93</v>
      </c>
      <c r="K13040" t="n">
        <v>-131790000</v>
      </c>
      <c r="L13040" t="n">
        <v>156306000</v>
      </c>
      <c r="M13040" t="n">
        <v>156303000</v>
      </c>
      <c r="N13040" t="n">
        <v>-134832000</v>
      </c>
      <c r="O13040">
        <f>D13039</f>
      </c>
      <c r="P13040">
        <f>(E13040-F13040+G13040)/O13040*100</f>
      </c>
      <c r="Q13040">
        <f>H13039</f>
      </c>
      <c r="R13040">
        <f>I13039</f>
      </c>
      <c r="S13040">
        <f>H13040-H13039</f>
      </c>
      <c r="T13040">
        <f>I13040-I13039</f>
      </c>
      <c r="U13040">
        <f>(L13040-K13040)/(2*D13040*0.01)</f>
      </c>
      <c r="V13040">
        <f>(L13040+K13040)/(D13040*0.0001)</f>
      </c>
    </row>
    <row r="13041">
      <c r="A13041" t="n">
        <v>2015</v>
      </c>
      <c r="B13041" t="inlineStr">
        <is>
          <t>00408266</t>
        </is>
      </c>
      <c r="C13041" t="inlineStr">
        <is>
          <t>유니온바이오메트릭스</t>
        </is>
      </c>
      <c r="D13041" t="n">
        <v>2095040000</v>
      </c>
      <c r="E13041" t="n">
        <v>540022000</v>
      </c>
      <c r="F13041" t="n">
        <v>110734000</v>
      </c>
      <c r="G13041" t="n">
        <v>33585000</v>
      </c>
      <c r="H13041" t="n">
        <v>2.405</v>
      </c>
      <c r="I13041" t="n">
        <v>3.2</v>
      </c>
      <c r="K13041" t="n">
        <v>-116349600</v>
      </c>
      <c r="L13041" t="n">
        <v>134100860</v>
      </c>
      <c r="M13041" t="n">
        <v>131809360</v>
      </c>
      <c r="N13041" t="n">
        <v>-116850400</v>
      </c>
      <c r="U13041">
        <f>(L13041-K13041)/(2*D13041*0.01)</f>
      </c>
      <c r="V13041">
        <f>(L13041+K13041)/(D13041*0.0001)</f>
      </c>
    </row>
    <row r="13042">
      <c r="A13042" t="n">
        <v>2016</v>
      </c>
      <c r="B13042" t="inlineStr">
        <is>
          <t>00408266</t>
        </is>
      </c>
      <c r="C13042" t="inlineStr">
        <is>
          <t>유니온바이오메트릭스</t>
        </is>
      </c>
      <c r="D13042" t="n">
        <v>2378030000</v>
      </c>
      <c r="E13042" t="n">
        <v>467646000</v>
      </c>
      <c r="F13042" t="n">
        <v>357532000</v>
      </c>
      <c r="G13042" t="n">
        <v>31426000</v>
      </c>
      <c r="H13042" t="n">
        <v>2.46</v>
      </c>
      <c r="I13042" t="n">
        <v>3.56</v>
      </c>
      <c r="O13042">
        <f>D13041</f>
      </c>
      <c r="P13042">
        <f>(E13042-F13042+G13042)/O13042*100</f>
      </c>
      <c r="Q13042">
        <f>H13041</f>
      </c>
      <c r="R13042">
        <f>I13041</f>
      </c>
      <c r="S13042">
        <f>H13042-H13041</f>
      </c>
      <c r="T13042">
        <f>I13042-I13041</f>
      </c>
    </row>
    <row r="13043">
      <c r="A13043" t="n">
        <v>2017</v>
      </c>
      <c r="B13043" t="inlineStr">
        <is>
          <t>00408266</t>
        </is>
      </c>
      <c r="C13043" t="inlineStr">
        <is>
          <t>유니온바이오메트릭스</t>
        </is>
      </c>
      <c r="D13043" t="n">
        <v>2940944000</v>
      </c>
      <c r="E13043" t="n">
        <v>482660000</v>
      </c>
      <c r="F13043" t="n">
        <v>93070000</v>
      </c>
      <c r="G13043" t="n">
        <v>40643000</v>
      </c>
      <c r="H13043" t="n">
        <v>2.8</v>
      </c>
      <c r="I13043" t="n">
        <v>3.25</v>
      </c>
      <c r="J13043" t="n">
        <v>8.75</v>
      </c>
      <c r="K13043" t="n">
        <v>-152929088</v>
      </c>
      <c r="L13043" t="n">
        <v>176456640</v>
      </c>
      <c r="M13043" t="n">
        <v>173515696</v>
      </c>
      <c r="N13043" t="n">
        <v>-155770032</v>
      </c>
      <c r="O13043">
        <f>D13042</f>
      </c>
      <c r="P13043">
        <f>(E13043-F13043+G13043)/O13043*100</f>
      </c>
      <c r="Q13043">
        <f>H13042</f>
      </c>
      <c r="R13043">
        <f>I13042</f>
      </c>
      <c r="S13043">
        <f>H13043-H13042</f>
      </c>
      <c r="T13043">
        <f>I13043-I13042</f>
      </c>
      <c r="U13043">
        <f>(L13043-K13043)/(2*D13043*0.01)</f>
      </c>
      <c r="V13043">
        <f>(L13043+K13043)/(D13043*0.0001)</f>
      </c>
    </row>
    <row r="13044">
      <c r="A13044" t="n">
        <v>2018</v>
      </c>
      <c r="B13044" t="inlineStr">
        <is>
          <t>00408266</t>
        </is>
      </c>
      <c r="C13044" t="inlineStr">
        <is>
          <t>유니온바이오메트릭스</t>
        </is>
      </c>
      <c r="D13044" t="n">
        <v>3291601000</v>
      </c>
      <c r="E13044" t="n">
        <v>528586000</v>
      </c>
      <c r="F13044" t="n">
        <v>994870000</v>
      </c>
      <c r="G13044" t="n">
        <v>53621000</v>
      </c>
      <c r="H13044" t="n">
        <v>2.37</v>
      </c>
      <c r="I13044" t="n">
        <v>4.22</v>
      </c>
      <c r="K13044" t="n">
        <v>-202866462</v>
      </c>
      <c r="L13044" t="n">
        <v>467082000</v>
      </c>
      <c r="M13044" t="n">
        <v>454404000</v>
      </c>
      <c r="N13044" t="n">
        <v>-200887673</v>
      </c>
      <c r="O13044">
        <f>D13043</f>
      </c>
      <c r="P13044">
        <f>(E13044-F13044+G13044)/O13044*100</f>
      </c>
      <c r="Q13044">
        <f>H13043</f>
      </c>
      <c r="R13044">
        <f>I13043</f>
      </c>
      <c r="S13044">
        <f>H13044-H13043</f>
      </c>
      <c r="T13044">
        <f>I13044-I13043</f>
      </c>
      <c r="U13044">
        <f>(L13044-K13044)/(2*D13044*0.01)</f>
      </c>
    </row>
    <row r="13045">
      <c r="A13045" t="n">
        <v>2019</v>
      </c>
      <c r="B13045" t="inlineStr">
        <is>
          <t>00408266</t>
        </is>
      </c>
      <c r="C13045" t="inlineStr">
        <is>
          <t>유니온바이오메트릭스</t>
        </is>
      </c>
      <c r="D13045" t="n">
        <v>3506260000</v>
      </c>
      <c r="E13045" t="n">
        <v>532483000</v>
      </c>
      <c r="F13045" t="n">
        <v>198086000</v>
      </c>
      <c r="G13045" t="n">
        <v>52958000</v>
      </c>
      <c r="H13045" t="n">
        <v>2.06</v>
      </c>
      <c r="I13045" t="n">
        <v>2.76</v>
      </c>
      <c r="K13045" t="n">
        <v>-224400960</v>
      </c>
      <c r="L13045" t="n">
        <v>263096400</v>
      </c>
      <c r="M13045" t="n">
        <v>259463240</v>
      </c>
      <c r="N13045" t="n">
        <v>-224400960</v>
      </c>
      <c r="O13045">
        <f>D13044</f>
      </c>
      <c r="P13045">
        <f>(E13045-F13045+G13045)/O13045*100</f>
      </c>
      <c r="Q13045">
        <f>H13044</f>
      </c>
      <c r="R13045">
        <f>I13044</f>
      </c>
      <c r="S13045">
        <f>H13045-H13044</f>
      </c>
      <c r="T13045">
        <f>I13045-I13044</f>
      </c>
      <c r="U13045">
        <f>(L13045-K13045)/(2*D13045*0.01)</f>
      </c>
      <c r="V13045">
        <f>(L13045+K13045)/(D13045*0.0001)</f>
      </c>
    </row>
    <row r="13046">
      <c r="A13046" t="n">
        <v>2020</v>
      </c>
      <c r="B13046" t="inlineStr">
        <is>
          <t>00408266</t>
        </is>
      </c>
      <c r="C13046" t="inlineStr">
        <is>
          <t>유니온바이오메트릭스</t>
        </is>
      </c>
      <c r="D13046" t="n">
        <v>4109126000</v>
      </c>
      <c r="E13046" t="n">
        <v>559825000</v>
      </c>
      <c r="F13046" t="n">
        <v>285552000</v>
      </c>
      <c r="G13046" t="n">
        <v>47172000</v>
      </c>
      <c r="H13046" t="n">
        <v>2.05</v>
      </c>
      <c r="I13046" t="n">
        <v>3.05</v>
      </c>
      <c r="K13046" t="n">
        <v>-278512000</v>
      </c>
      <c r="L13046" t="n">
        <v>322627000</v>
      </c>
      <c r="M13046" t="n">
        <v>316189000</v>
      </c>
      <c r="N13046" t="n">
        <v>-278657000</v>
      </c>
      <c r="O13046">
        <f>D13045</f>
      </c>
      <c r="P13046">
        <f>(E13046-F13046+G13046)/O13046*100</f>
      </c>
      <c r="Q13046">
        <f>H13045</f>
      </c>
      <c r="R13046">
        <f>I13045</f>
      </c>
      <c r="S13046">
        <f>H13046-H13045</f>
      </c>
      <c r="T13046">
        <f>I13046-I13045</f>
      </c>
      <c r="U13046">
        <f>(L13046-K13046)/(2*D13046*0.01)</f>
      </c>
      <c r="V13046">
        <f>(L13046+K13046)/(D13046*0.0001)</f>
      </c>
    </row>
    <row r="13047">
      <c r="A13047" t="n">
        <v>2021</v>
      </c>
      <c r="B13047" t="inlineStr">
        <is>
          <t>00408266</t>
        </is>
      </c>
      <c r="C13047" t="inlineStr">
        <is>
          <t>유니온바이오메트릭스</t>
        </is>
      </c>
      <c r="D13047" t="n">
        <v>4921063000</v>
      </c>
      <c r="E13047" t="n">
        <v>599155000</v>
      </c>
      <c r="F13047" t="n">
        <v>435344000</v>
      </c>
      <c r="G13047" t="n">
        <v>62880000</v>
      </c>
      <c r="H13047" t="n">
        <v>2.46</v>
      </c>
      <c r="I13047" t="n">
        <v>3.56</v>
      </c>
      <c r="K13047" t="n">
        <v>-325544000</v>
      </c>
      <c r="L13047" t="n">
        <v>376981000</v>
      </c>
      <c r="M13047" t="n">
        <v>367529000</v>
      </c>
      <c r="N13047" t="n">
        <v>-324188000</v>
      </c>
      <c r="O13047">
        <f>D13046</f>
      </c>
      <c r="P13047">
        <f>(E13047-F13047+G13047)/O13047*100</f>
      </c>
      <c r="Q13047">
        <f>H13046</f>
      </c>
      <c r="R13047">
        <f>I13046</f>
      </c>
      <c r="S13047">
        <f>H13047-H13046</f>
      </c>
      <c r="T13047">
        <f>I13047-I13046</f>
      </c>
      <c r="U13047">
        <f>(L13047-K13047)/(2*D13047*0.01)</f>
      </c>
      <c r="V13047">
        <f>(L13047+K13047)/(D13047*0.0001)</f>
      </c>
    </row>
    <row r="13048">
      <c r="A13048" t="n">
        <v>2022</v>
      </c>
      <c r="B13048" t="inlineStr">
        <is>
          <t>00408266</t>
        </is>
      </c>
      <c r="C13048" t="inlineStr">
        <is>
          <t>유니온바이오메트릭스</t>
        </is>
      </c>
      <c r="D13048" t="n">
        <v>4628990000</v>
      </c>
      <c r="E13048" t="n">
        <v>662045000</v>
      </c>
      <c r="F13048" t="n">
        <v>755135000</v>
      </c>
      <c r="G13048" t="n">
        <v>94381000</v>
      </c>
      <c r="H13048" t="n">
        <v>5.18</v>
      </c>
      <c r="I13048" t="n">
        <v>5.06</v>
      </c>
      <c r="J13048" t="n">
        <v>8.51</v>
      </c>
      <c r="K13048" t="n">
        <v>-265532000</v>
      </c>
      <c r="L13048" t="n">
        <v>303442000</v>
      </c>
      <c r="M13048" t="n">
        <v>301108000</v>
      </c>
      <c r="N13048" t="n">
        <v>-268465000</v>
      </c>
      <c r="O13048">
        <f>D13047</f>
      </c>
      <c r="P13048">
        <f>(E13048-F13048+G13048)/O13048*100</f>
      </c>
      <c r="Q13048">
        <f>H13047</f>
      </c>
      <c r="R13048">
        <f>I13047</f>
      </c>
      <c r="S13048">
        <f>H13048-H13047</f>
      </c>
      <c r="T13048">
        <f>I13048-I13047</f>
      </c>
      <c r="U13048">
        <f>(L13048-K13048)/(2*D13048*0.01)</f>
      </c>
      <c r="V13048">
        <f>(L13048+K13048)/(D13048*0.0001)</f>
      </c>
    </row>
    <row r="13049">
      <c r="A13049" t="n">
        <v>2023</v>
      </c>
      <c r="B13049" t="inlineStr">
        <is>
          <t>00408266</t>
        </is>
      </c>
      <c r="C13049" t="inlineStr">
        <is>
          <t>유니온바이오메트릭스</t>
        </is>
      </c>
      <c r="D13049" t="n">
        <v>5037455000</v>
      </c>
      <c r="E13049" t="n">
        <v>675632000</v>
      </c>
      <c r="F13049" t="n">
        <v>630093000</v>
      </c>
      <c r="G13049" t="n">
        <v>173938000</v>
      </c>
      <c r="H13049" t="n">
        <v>4.28</v>
      </c>
      <c r="I13049" t="n">
        <v>4.87</v>
      </c>
      <c r="J13049" t="n">
        <v>8.52</v>
      </c>
      <c r="K13049" t="n">
        <v>-318382000</v>
      </c>
      <c r="L13049" t="n">
        <v>364673000</v>
      </c>
      <c r="M13049" t="n">
        <v>359229000</v>
      </c>
      <c r="N13049" t="n">
        <v>-319857000</v>
      </c>
      <c r="O13049">
        <f>D13048</f>
      </c>
      <c r="P13049">
        <f>(E13049-F13049+G13049)/O13049*100</f>
      </c>
      <c r="Q13049">
        <f>H13048</f>
      </c>
      <c r="R13049">
        <f>I13048</f>
      </c>
      <c r="S13049">
        <f>H13049-H13048</f>
      </c>
      <c r="T13049">
        <f>I13049-I13048</f>
      </c>
      <c r="U13049">
        <f>(L13049-K13049)/(2*D13049*0.01)</f>
      </c>
      <c r="V13049">
        <f>(L13049+K13049)/(D13049*0.0001)</f>
      </c>
    </row>
    <row r="13050">
      <c r="A13050" t="n">
        <v>2024</v>
      </c>
      <c r="B13050" t="inlineStr">
        <is>
          <t>00408266</t>
        </is>
      </c>
      <c r="C13050" t="inlineStr">
        <is>
          <t>유니온바이오메트릭스</t>
        </is>
      </c>
      <c r="D13050" t="n">
        <v>5493292000</v>
      </c>
      <c r="E13050" t="n">
        <v>757076000</v>
      </c>
      <c r="F13050" t="n">
        <v>341214000</v>
      </c>
      <c r="G13050" t="n">
        <v>171185000</v>
      </c>
      <c r="H13050" t="n">
        <v>3.65</v>
      </c>
      <c r="I13050" t="n">
        <v>4.3</v>
      </c>
      <c r="J13050" t="n">
        <v>8.050000000000001</v>
      </c>
      <c r="K13050" t="n">
        <v>-325257000</v>
      </c>
      <c r="L13050" t="n">
        <v>371402000</v>
      </c>
      <c r="M13050" t="n">
        <v>365597000</v>
      </c>
      <c r="N13050" t="n">
        <v>-326581000</v>
      </c>
      <c r="O13050">
        <f>D13049</f>
      </c>
      <c r="P13050">
        <f>(E13050-F13050+G13050)/O13050*100</f>
      </c>
      <c r="Q13050">
        <f>H13049</f>
      </c>
      <c r="R13050">
        <f>I13049</f>
      </c>
      <c r="S13050">
        <f>H13050-H13049</f>
      </c>
      <c r="T13050">
        <f>I13050-I13049</f>
      </c>
      <c r="U13050">
        <f>(L13050-K13050)/(2*D13050*0.01)</f>
      </c>
      <c r="V13050">
        <f>(L13050+K13050)/(D13050*0.0001)</f>
      </c>
    </row>
    <row r="13051">
      <c r="A13051" t="n">
        <v>2025</v>
      </c>
      <c r="B13051" t="inlineStr">
        <is>
          <t>00408266</t>
        </is>
      </c>
      <c r="C13051" t="inlineStr">
        <is>
          <t>유니온바이오메트릭스</t>
        </is>
      </c>
      <c r="D13051" t="n">
        <v>6970786000</v>
      </c>
      <c r="E13051" t="n">
        <v>781968000</v>
      </c>
      <c r="F13051" t="n">
        <v>322387000</v>
      </c>
      <c r="G13051" t="n">
        <v>156475000</v>
      </c>
      <c r="H13051" t="n">
        <v>4.02</v>
      </c>
      <c r="I13051" t="n">
        <v>5</v>
      </c>
      <c r="J13051" t="n">
        <v>7.89</v>
      </c>
      <c r="K13051" t="n">
        <v>-411067000</v>
      </c>
      <c r="L13051" t="n">
        <v>469541000</v>
      </c>
      <c r="M13051" t="n">
        <v>460750000</v>
      </c>
      <c r="N13051" t="n">
        <v>-411564000</v>
      </c>
      <c r="O13051">
        <f>D13050</f>
      </c>
      <c r="P13051">
        <f>(E13051-F13051+G13051)/O13051*100</f>
      </c>
      <c r="Q13051">
        <f>H13050</f>
      </c>
      <c r="R13051">
        <f>I13050</f>
      </c>
      <c r="S13051">
        <f>H13051-H13050</f>
      </c>
      <c r="T13051">
        <f>I13051-I13050</f>
      </c>
      <c r="U13051">
        <f>(L13051-K13051)/(2*D13051*0.01)</f>
      </c>
      <c r="V13051">
        <f>(L13051+K13051)/(D13051*0.0001)</f>
      </c>
    </row>
    <row r="13052">
      <c r="A13052" t="n">
        <v>2014</v>
      </c>
      <c r="B13052" t="inlineStr">
        <is>
          <t>00408956</t>
        </is>
      </c>
      <c r="C13052" t="inlineStr">
        <is>
          <t>제넨바이오</t>
        </is>
      </c>
      <c r="D13052" t="n">
        <v>4904508000</v>
      </c>
      <c r="E13052" t="n">
        <v>1387003000</v>
      </c>
      <c r="F13052" t="n">
        <v>1510963000</v>
      </c>
      <c r="G13052" t="n">
        <v>184160000</v>
      </c>
      <c r="H13052" t="n">
        <v>3.07</v>
      </c>
      <c r="K13052" t="n">
        <v>-831016000</v>
      </c>
      <c r="L13052" t="n">
        <v>981364000</v>
      </c>
      <c r="M13052" t="n">
        <v>953456000</v>
      </c>
      <c r="N13052" t="n">
        <v>-825320000</v>
      </c>
      <c r="U13052">
        <f>(L13052-K13052)/(2*D13052*0.01)</f>
      </c>
      <c r="V13052">
        <f>(L13052+K13052)/(D13052*0.0001)</f>
      </c>
    </row>
    <row r="13053">
      <c r="A13053" t="n">
        <v>2015</v>
      </c>
      <c r="B13053" t="inlineStr">
        <is>
          <t>00408956</t>
        </is>
      </c>
      <c r="C13053" t="inlineStr">
        <is>
          <t>제넨바이오</t>
        </is>
      </c>
      <c r="D13053" t="n">
        <v>3909215000</v>
      </c>
      <c r="E13053" t="n">
        <v>1194083000</v>
      </c>
      <c r="F13053" t="n">
        <v>1256602000</v>
      </c>
      <c r="G13053" t="n">
        <v>144073000</v>
      </c>
      <c r="H13053" t="n">
        <v>2.76</v>
      </c>
      <c r="I13053" t="n">
        <v>4.67</v>
      </c>
      <c r="J13053" t="n">
        <v>7.92</v>
      </c>
      <c r="K13053" t="n">
        <v>-293100000</v>
      </c>
      <c r="L13053" t="n">
        <v>339849000</v>
      </c>
      <c r="M13053" t="n">
        <v>336546000</v>
      </c>
      <c r="N13053" t="n">
        <v>-297204000</v>
      </c>
      <c r="O13053">
        <f>D13052</f>
      </c>
      <c r="P13053">
        <f>(E13053-F13053+G13053)/O13053*100</f>
      </c>
      <c r="Q13053">
        <f>H13052</f>
      </c>
      <c r="S13053">
        <f>H13053-H13052</f>
      </c>
      <c r="U13053">
        <f>(L13053-K13053)/(2*D13053*0.01)</f>
      </c>
      <c r="V13053">
        <f>(L13053+K13053)/(D13053*0.0001)</f>
      </c>
    </row>
    <row r="13054">
      <c r="A13054" t="n">
        <v>2016</v>
      </c>
      <c r="B13054" t="inlineStr">
        <is>
          <t>00408956</t>
        </is>
      </c>
      <c r="C13054" t="inlineStr">
        <is>
          <t>제넨바이오</t>
        </is>
      </c>
      <c r="D13054" t="n">
        <v>919043000</v>
      </c>
      <c r="E13054" t="n">
        <v>794305000</v>
      </c>
      <c r="F13054" t="n">
        <v>3087039000</v>
      </c>
      <c r="G13054" t="n">
        <v>102760000</v>
      </c>
      <c r="H13054" t="n">
        <v>3.01</v>
      </c>
      <c r="I13054" t="n">
        <v>4.88</v>
      </c>
      <c r="J13054" t="n">
        <v>9.710000000000001</v>
      </c>
      <c r="K13054" t="n">
        <v>-58760000</v>
      </c>
      <c r="L13054" t="n">
        <v>69940000</v>
      </c>
      <c r="M13054" t="n">
        <v>79833000</v>
      </c>
      <c r="N13054" t="n">
        <v>-68850000</v>
      </c>
      <c r="O13054">
        <f>D13053</f>
      </c>
      <c r="P13054">
        <f>(E13054-F13054+G13054)/O13054*100</f>
      </c>
      <c r="Q13054">
        <f>H13053</f>
      </c>
      <c r="R13054">
        <f>I13053</f>
      </c>
      <c r="S13054">
        <f>H13054-H13053</f>
      </c>
      <c r="T13054">
        <f>I13054-I13053</f>
      </c>
      <c r="U13054">
        <f>(L13054-K13054)/(2*D13054*0.01)</f>
      </c>
      <c r="V13054">
        <f>(L13054+K13054)/(D13054*0.0001)</f>
      </c>
    </row>
    <row r="13055">
      <c r="A13055" t="n">
        <v>2017</v>
      </c>
      <c r="B13055" t="inlineStr">
        <is>
          <t>00408956</t>
        </is>
      </c>
      <c r="C13055" t="inlineStr">
        <is>
          <t>제넨바이오</t>
        </is>
      </c>
      <c r="D13055" t="n">
        <v>260259000</v>
      </c>
      <c r="E13055" t="n">
        <v>391409000</v>
      </c>
      <c r="F13055" t="n">
        <v>202772000</v>
      </c>
      <c r="G13055" t="n">
        <v>27765000</v>
      </c>
      <c r="H13055" t="n">
        <v>3.22</v>
      </c>
      <c r="I13055" t="n">
        <v>2.89</v>
      </c>
      <c r="J13055" t="n">
        <v>8.32</v>
      </c>
      <c r="K13055" t="n">
        <v>-17169000</v>
      </c>
      <c r="L13055" t="n">
        <v>19836000</v>
      </c>
      <c r="M13055" t="n">
        <v>20109000</v>
      </c>
      <c r="N13055" t="n">
        <v>-17693000</v>
      </c>
      <c r="O13055">
        <f>D13054</f>
      </c>
      <c r="P13055">
        <f>(E13055-F13055+G13055)/O13055*100</f>
      </c>
      <c r="Q13055">
        <f>H13054</f>
      </c>
      <c r="R13055">
        <f>I13054</f>
      </c>
      <c r="S13055">
        <f>H13055-H13054</f>
      </c>
      <c r="T13055">
        <f>I13055-I13054</f>
      </c>
      <c r="U13055">
        <f>(L13055-K13055)/(2*D13055*0.01)</f>
      </c>
      <c r="V13055">
        <f>(L13055+K13055)/(D13055*0.0001)</f>
      </c>
    </row>
    <row r="13056">
      <c r="A13056" t="n">
        <v>2018</v>
      </c>
      <c r="B13056" t="inlineStr">
        <is>
          <t>00408956</t>
        </is>
      </c>
      <c r="C13056" t="inlineStr">
        <is>
          <t>제넨바이오</t>
        </is>
      </c>
      <c r="D13056" t="n">
        <v>254325000</v>
      </c>
      <c r="E13056" t="n">
        <v>131540000</v>
      </c>
      <c r="F13056" t="n">
        <v>333248000</v>
      </c>
      <c r="G13056" t="n">
        <v>8002000</v>
      </c>
      <c r="H13056" t="n">
        <v>2.69</v>
      </c>
      <c r="I13056" t="n">
        <v>1</v>
      </c>
      <c r="K13056" t="n">
        <v>-11308000</v>
      </c>
      <c r="L13056" t="n">
        <v>12971000</v>
      </c>
      <c r="M13056" t="n">
        <v>13079000</v>
      </c>
      <c r="N13056" t="n">
        <v>-11600000</v>
      </c>
      <c r="O13056">
        <f>D13055</f>
      </c>
      <c r="P13056">
        <f>(E13056-F13056+G13056)/O13056*100</f>
      </c>
      <c r="Q13056">
        <f>H13055</f>
      </c>
      <c r="R13056">
        <f>I13055</f>
      </c>
      <c r="S13056">
        <f>H13056-H13055</f>
      </c>
      <c r="T13056">
        <f>I13056-I13055</f>
      </c>
      <c r="U13056">
        <f>(L13056-K13056)/(2*D13056*0.01)</f>
      </c>
      <c r="V13056">
        <f>(L13056+K13056)/(D13056*0.0001)</f>
      </c>
    </row>
    <row r="13057">
      <c r="A13057" t="n">
        <v>2019</v>
      </c>
      <c r="B13057" t="inlineStr">
        <is>
          <t>00408956</t>
        </is>
      </c>
      <c r="C13057" t="inlineStr">
        <is>
          <t>제넨바이오</t>
        </is>
      </c>
      <c r="D13057" t="n">
        <v>942619000</v>
      </c>
      <c r="E13057" t="n">
        <v>379298000</v>
      </c>
      <c r="F13057" t="n">
        <v>238101000</v>
      </c>
      <c r="G13057" t="n">
        <v>16358000</v>
      </c>
      <c r="H13057" t="n">
        <v>2.44</v>
      </c>
      <c r="I13057" t="n">
        <v>2</v>
      </c>
      <c r="K13057" t="n">
        <v>-44494000</v>
      </c>
      <c r="L13057" t="n">
        <v>52846000</v>
      </c>
      <c r="M13057" t="n">
        <v>53115000</v>
      </c>
      <c r="N13057" t="n">
        <v>-45628000</v>
      </c>
      <c r="O13057">
        <f>D13056</f>
      </c>
      <c r="P13057">
        <f>(E13057-F13057+G13057)/O13057*100</f>
      </c>
      <c r="Q13057">
        <f>H13056</f>
      </c>
      <c r="R13057">
        <f>I13056</f>
      </c>
      <c r="S13057">
        <f>H13057-H13056</f>
      </c>
      <c r="T13057">
        <f>I13057-I13056</f>
      </c>
      <c r="U13057">
        <f>(L13057-K13057)/(2*D13057*0.01)</f>
      </c>
      <c r="V13057">
        <f>(L13057+K13057)/(D13057*0.0001)</f>
      </c>
    </row>
    <row r="13058">
      <c r="A13058" t="n">
        <v>2020</v>
      </c>
      <c r="B13058" t="inlineStr">
        <is>
          <t>00408956</t>
        </is>
      </c>
      <c r="C13058" t="inlineStr">
        <is>
          <t>제넨바이오</t>
        </is>
      </c>
      <c r="D13058" t="n">
        <v>1315530000</v>
      </c>
      <c r="E13058" t="n">
        <v>928992000</v>
      </c>
      <c r="F13058" t="n">
        <v>383597000</v>
      </c>
      <c r="G13058" t="n">
        <v>44298000</v>
      </c>
      <c r="H13058" t="n">
        <v>2.285</v>
      </c>
      <c r="I13058" t="n">
        <v>1.5</v>
      </c>
      <c r="K13058" t="n">
        <v>-65676000</v>
      </c>
      <c r="L13058" t="n">
        <v>77532000</v>
      </c>
      <c r="M13058" t="n">
        <v>78068000</v>
      </c>
      <c r="N13058" t="n">
        <v>-67270000</v>
      </c>
      <c r="O13058">
        <f>D13057</f>
      </c>
      <c r="P13058">
        <f>(E13058-F13058+G13058)/O13058*100</f>
      </c>
      <c r="Q13058">
        <f>H13057</f>
      </c>
      <c r="R13058">
        <f>I13057</f>
      </c>
      <c r="S13058">
        <f>H13058-H13057</f>
      </c>
      <c r="T13058">
        <f>I13058-I13057</f>
      </c>
      <c r="U13058">
        <f>(L13058-K13058)/(2*D13058*0.01)</f>
      </c>
      <c r="V13058">
        <f>(L13058+K13058)/(D13058*0.0001)</f>
      </c>
    </row>
    <row r="13059">
      <c r="A13059" t="n">
        <v>2021</v>
      </c>
      <c r="B13059" t="inlineStr">
        <is>
          <t>00408956</t>
        </is>
      </c>
      <c r="C13059" t="inlineStr">
        <is>
          <t>제넨바이오</t>
        </is>
      </c>
      <c r="D13059" t="n">
        <v>1216611000</v>
      </c>
      <c r="E13059" t="n">
        <v>749372000</v>
      </c>
      <c r="F13059" t="n">
        <v>235001000</v>
      </c>
      <c r="G13059" t="n">
        <v>44574000</v>
      </c>
      <c r="H13059" t="n">
        <v>3.17</v>
      </c>
      <c r="I13059" t="n">
        <v>1</v>
      </c>
      <c r="J13059" t="n">
        <v>9.859999999999999</v>
      </c>
      <c r="K13059" t="n">
        <v>-57599000</v>
      </c>
      <c r="L13059" t="n">
        <v>68227000</v>
      </c>
      <c r="M13059" t="n">
        <v>69141000</v>
      </c>
      <c r="N13059" t="n">
        <v>-59315000</v>
      </c>
      <c r="O13059">
        <f>D13058</f>
      </c>
      <c r="P13059">
        <f>(E13059-F13059+G13059)/O13059*100</f>
      </c>
      <c r="Q13059">
        <f>H13058</f>
      </c>
      <c r="R13059">
        <f>I13058</f>
      </c>
      <c r="S13059">
        <f>H13059-H13058</f>
      </c>
      <c r="T13059">
        <f>I13059-I13058</f>
      </c>
      <c r="U13059">
        <f>(L13059-K13059)/(2*D13059*0.01)</f>
      </c>
      <c r="V13059">
        <f>(L13059+K13059)/(D13059*0.0001)</f>
      </c>
    </row>
    <row r="13060">
      <c r="A13060" t="n">
        <v>2022</v>
      </c>
      <c r="B13060" t="inlineStr">
        <is>
          <t>00408956</t>
        </is>
      </c>
      <c r="C13060" t="inlineStr">
        <is>
          <t>제넨바이오</t>
        </is>
      </c>
      <c r="D13060" t="n">
        <v>1104502000</v>
      </c>
      <c r="E13060" t="n">
        <v>407320000</v>
      </c>
      <c r="F13060" t="n">
        <v>387034000</v>
      </c>
      <c r="G13060" t="n">
        <v>37662000</v>
      </c>
      <c r="H13060" t="n">
        <v>5.64</v>
      </c>
      <c r="I13060" t="n">
        <v>1</v>
      </c>
      <c r="J13060" t="n">
        <v>10.14</v>
      </c>
      <c r="K13060" t="n">
        <v>-58229000</v>
      </c>
      <c r="L13060" t="n">
        <v>67932000</v>
      </c>
      <c r="M13060" t="n">
        <v>70631000</v>
      </c>
      <c r="N13060" t="n">
        <v>-61309000</v>
      </c>
      <c r="O13060">
        <f>D13059</f>
      </c>
      <c r="P13060">
        <f>(E13060-F13060+G13060)/O13060*100</f>
      </c>
      <c r="Q13060">
        <f>H13059</f>
      </c>
      <c r="R13060">
        <f>I13059</f>
      </c>
      <c r="S13060">
        <f>H13060-H13059</f>
      </c>
      <c r="T13060">
        <f>I13060-I13059</f>
      </c>
      <c r="U13060">
        <f>(L13060-K13060)/(2*D13060*0.01)</f>
      </c>
      <c r="V13060">
        <f>(L13060+K13060)/(D13060*0.0001)</f>
      </c>
    </row>
    <row r="13061">
      <c r="A13061" t="n">
        <v>2023</v>
      </c>
      <c r="B13061" t="inlineStr">
        <is>
          <t>00408956</t>
        </is>
      </c>
      <c r="C13061" t="inlineStr">
        <is>
          <t>제넨바이오</t>
        </is>
      </c>
      <c r="D13061" t="n">
        <v>447703000</v>
      </c>
      <c r="E13061" t="n">
        <v>471048000</v>
      </c>
      <c r="F13061" t="n">
        <v>1240072000</v>
      </c>
      <c r="G13061" t="n">
        <v>76000000</v>
      </c>
      <c r="H13061" t="n">
        <v>4.8</v>
      </c>
      <c r="I13061" t="n">
        <v>2</v>
      </c>
      <c r="J13061" t="n">
        <v>10.18</v>
      </c>
      <c r="K13061" t="n">
        <v>-38615000</v>
      </c>
      <c r="L13061" t="n">
        <v>45585000</v>
      </c>
      <c r="M13061" t="n">
        <v>46506000</v>
      </c>
      <c r="N13061" t="n">
        <v>-37398000</v>
      </c>
      <c r="O13061">
        <f>D13060</f>
      </c>
      <c r="P13061">
        <f>(E13061-F13061+G13061)/O13061*100</f>
      </c>
      <c r="Q13061">
        <f>H13060</f>
      </c>
      <c r="R13061">
        <f>I13060</f>
      </c>
      <c r="S13061">
        <f>H13061-H13060</f>
      </c>
      <c r="T13061">
        <f>I13061-I13060</f>
      </c>
      <c r="U13061">
        <f>(L13061-K13061)/(2*D13061*0.01)</f>
      </c>
      <c r="V13061">
        <f>(L13061+K13061)/(D13061*0.0001)</f>
      </c>
    </row>
    <row r="13062">
      <c r="A13062" t="n">
        <v>2024</v>
      </c>
      <c r="B13062" t="inlineStr">
        <is>
          <t>00408956</t>
        </is>
      </c>
      <c r="C13062" t="inlineStr">
        <is>
          <t>제넨바이오</t>
        </is>
      </c>
      <c r="D13062" t="n">
        <v>91066000</v>
      </c>
      <c r="E13062" t="n">
        <v>184935000</v>
      </c>
      <c r="F13062" t="n">
        <v>540404000</v>
      </c>
      <c r="G13062" t="n">
        <v>27342000</v>
      </c>
      <c r="H13062" t="n">
        <v>4.14</v>
      </c>
      <c r="I13062" t="n">
        <v>2</v>
      </c>
      <c r="J13062" t="n">
        <v>9.869999999999999</v>
      </c>
      <c r="K13062" t="n">
        <v>-3997000</v>
      </c>
      <c r="L13062" t="n">
        <v>8765000</v>
      </c>
      <c r="M13062" t="n">
        <v>4561000</v>
      </c>
      <c r="N13062" t="n">
        <v>-8675000</v>
      </c>
      <c r="O13062">
        <f>D13061</f>
      </c>
      <c r="P13062">
        <f>(E13062-F13062+G13062)/O13062*100</f>
      </c>
      <c r="Q13062">
        <f>H13061</f>
      </c>
      <c r="R13062">
        <f>I13061</f>
      </c>
      <c r="S13062">
        <f>H13062-H13061</f>
      </c>
      <c r="T13062">
        <f>I13062-I13061</f>
      </c>
      <c r="U13062">
        <f>(L13062-K13062)/(2*D13062*0.01)</f>
      </c>
    </row>
    <row r="13063">
      <c r="A13063" t="n">
        <v>2014</v>
      </c>
      <c r="B13063" t="inlineStr">
        <is>
          <t>00409140</t>
        </is>
      </c>
      <c r="C13063" t="inlineStr">
        <is>
          <t>이원컴포텍</t>
        </is>
      </c>
      <c r="D13063" t="n">
        <v>1645714000</v>
      </c>
      <c r="E13063" t="n">
        <v>412281000</v>
      </c>
      <c r="F13063" t="n">
        <v>64550000</v>
      </c>
      <c r="G13063" t="n">
        <v>54422000</v>
      </c>
      <c r="H13063" t="n">
        <v>3.11</v>
      </c>
      <c r="I13063" t="n">
        <v>5</v>
      </c>
      <c r="K13063" t="n">
        <v>-143451000</v>
      </c>
      <c r="L13063" t="n">
        <v>168405000</v>
      </c>
      <c r="M13063" t="n">
        <v>163685000</v>
      </c>
      <c r="N13063" t="n">
        <v>-142505000</v>
      </c>
      <c r="U13063">
        <f>(L13063-K13063)/(2*D13063*0.01)</f>
      </c>
      <c r="V13063">
        <f>(L13063+K13063)/(D13063*0.0001)</f>
      </c>
    </row>
    <row r="13064">
      <c r="A13064" t="n">
        <v>2015</v>
      </c>
      <c r="B13064" t="inlineStr">
        <is>
          <t>00409140</t>
        </is>
      </c>
      <c r="C13064" t="inlineStr">
        <is>
          <t>이원컴포텍</t>
        </is>
      </c>
      <c r="D13064" t="n">
        <v>1831361355</v>
      </c>
      <c r="E13064" t="n">
        <v>419882268</v>
      </c>
      <c r="F13064" t="n">
        <v>317173156</v>
      </c>
      <c r="G13064" t="n">
        <v>48912295</v>
      </c>
      <c r="H13064" t="n">
        <v>2.83</v>
      </c>
      <c r="I13064" t="n">
        <v>5.86</v>
      </c>
      <c r="K13064" t="n">
        <v>-156578006</v>
      </c>
      <c r="L13064" t="n">
        <v>183636560</v>
      </c>
      <c r="M13064" t="n">
        <v>177929986</v>
      </c>
      <c r="N13064" t="n">
        <v>-155116483</v>
      </c>
      <c r="O13064">
        <f>D13063</f>
      </c>
      <c r="P13064">
        <f>(E13064-F13064+G13064)/O13064*100</f>
      </c>
      <c r="Q13064">
        <f>H13063</f>
      </c>
      <c r="R13064">
        <f>I13063</f>
      </c>
      <c r="S13064">
        <f>H13064-H13063</f>
      </c>
      <c r="T13064">
        <f>I13064-I13063</f>
      </c>
      <c r="U13064">
        <f>(L13064-K13064)/(2*D13064*0.01)</f>
      </c>
      <c r="V13064">
        <f>(L13064+K13064)/(D13064*0.0001)</f>
      </c>
    </row>
    <row r="13065">
      <c r="A13065" t="n">
        <v>2016</v>
      </c>
      <c r="B13065" t="inlineStr">
        <is>
          <t>00409140</t>
        </is>
      </c>
      <c r="C13065" t="inlineStr">
        <is>
          <t>이원컴포텍</t>
        </is>
      </c>
      <c r="D13065" t="n">
        <v>1731034828</v>
      </c>
      <c r="E13065" t="n">
        <v>416220801</v>
      </c>
      <c r="F13065" t="n">
        <v>276880672</v>
      </c>
      <c r="G13065" t="n">
        <v>49478743</v>
      </c>
      <c r="H13065" t="n">
        <v>2.88</v>
      </c>
      <c r="I13065" t="n">
        <v>6.19</v>
      </c>
      <c r="K13065" t="n">
        <v>-144509953</v>
      </c>
      <c r="L13065" t="n">
        <v>169085450</v>
      </c>
      <c r="M13065" t="n">
        <v>163930528</v>
      </c>
      <c r="N13065" t="n">
        <v>-143229823</v>
      </c>
      <c r="O13065">
        <f>D13064</f>
      </c>
      <c r="P13065">
        <f>(E13065-F13065+G13065)/O13065*100</f>
      </c>
      <c r="Q13065">
        <f>H13064</f>
      </c>
      <c r="R13065">
        <f>I13064</f>
      </c>
      <c r="S13065">
        <f>H13065-H13064</f>
      </c>
      <c r="T13065">
        <f>I13065-I13064</f>
      </c>
      <c r="U13065">
        <f>(L13065-K13065)/(2*D13065*0.01)</f>
      </c>
      <c r="V13065">
        <f>(L13065+K13065)/(D13065*0.0001)</f>
      </c>
    </row>
    <row r="13066">
      <c r="A13066" t="n">
        <v>2017</v>
      </c>
      <c r="B13066" t="inlineStr">
        <is>
          <t>00409140</t>
        </is>
      </c>
      <c r="C13066" t="inlineStr">
        <is>
          <t>이원컴포텍</t>
        </is>
      </c>
      <c r="D13066" t="n">
        <v>1551408198</v>
      </c>
      <c r="E13066" t="n">
        <v>353748388</v>
      </c>
      <c r="F13066" t="n">
        <v>715918554</v>
      </c>
      <c r="G13066" t="n">
        <v>47243597</v>
      </c>
      <c r="H13066" t="n">
        <v>3.35</v>
      </c>
      <c r="I13066" t="n">
        <v>7.78</v>
      </c>
      <c r="K13066" t="n">
        <v>-158328130</v>
      </c>
      <c r="L13066" t="n">
        <v>187780840</v>
      </c>
      <c r="M13066" t="n">
        <v>182967136</v>
      </c>
      <c r="N13066" t="n">
        <v>-157629873</v>
      </c>
      <c r="O13066">
        <f>D13065</f>
      </c>
      <c r="P13066">
        <f>(E13066-F13066+G13066)/O13066*100</f>
      </c>
      <c r="Q13066">
        <f>H13065</f>
      </c>
      <c r="R13066">
        <f>I13065</f>
      </c>
      <c r="S13066">
        <f>H13066-H13065</f>
      </c>
      <c r="T13066">
        <f>I13066-I13065</f>
      </c>
      <c r="U13066">
        <f>(L13066-K13066)/(2*D13066*0.01)</f>
      </c>
      <c r="V13066">
        <f>(L13066+K13066)/(D13066*0.0001)</f>
      </c>
    </row>
    <row r="13067">
      <c r="A13067" t="n">
        <v>2018</v>
      </c>
      <c r="B13067" t="inlineStr">
        <is>
          <t>00409140</t>
        </is>
      </c>
      <c r="C13067" t="inlineStr">
        <is>
          <t>이원컴포텍</t>
        </is>
      </c>
      <c r="D13067" t="n">
        <v>1619330637</v>
      </c>
      <c r="E13067" t="n">
        <v>313774994</v>
      </c>
      <c r="F13067" t="n">
        <v>218342240</v>
      </c>
      <c r="G13067" t="n">
        <v>50331794</v>
      </c>
      <c r="H13067" t="n">
        <v>2.82</v>
      </c>
      <c r="I13067" t="n">
        <v>7.07</v>
      </c>
      <c r="K13067" t="n">
        <v>-159698462</v>
      </c>
      <c r="L13067" t="n">
        <v>188626067</v>
      </c>
      <c r="M13067" t="n">
        <v>182753825</v>
      </c>
      <c r="N13067" t="n">
        <v>-158220827</v>
      </c>
      <c r="O13067">
        <f>D13066</f>
      </c>
      <c r="P13067">
        <f>(E13067-F13067+G13067)/O13067*100</f>
      </c>
      <c r="Q13067">
        <f>H13066</f>
      </c>
      <c r="R13067">
        <f>I13066</f>
      </c>
      <c r="S13067">
        <f>H13067-H13066</f>
      </c>
      <c r="T13067">
        <f>I13067-I13066</f>
      </c>
      <c r="U13067">
        <f>(L13067-K13067)/(2*D13067*0.01)</f>
      </c>
      <c r="V13067">
        <f>(L13067+K13067)/(D13067*0.0001)</f>
      </c>
    </row>
    <row r="13068">
      <c r="A13068" t="n">
        <v>2019</v>
      </c>
      <c r="B13068" t="inlineStr">
        <is>
          <t>00409140</t>
        </is>
      </c>
      <c r="C13068" t="inlineStr">
        <is>
          <t>이원컴포텍</t>
        </is>
      </c>
      <c r="D13068" t="n">
        <v>1932702650</v>
      </c>
      <c r="E13068" t="n">
        <v>313757885</v>
      </c>
      <c r="F13068" t="n">
        <v>80023504</v>
      </c>
      <c r="G13068" t="n">
        <v>54251651</v>
      </c>
      <c r="H13068" t="n">
        <v>2.68</v>
      </c>
      <c r="I13068" t="n">
        <v>7.82</v>
      </c>
      <c r="O13068">
        <f>D13067</f>
      </c>
      <c r="P13068">
        <f>(E13068-F13068+G13068)/O13068*100</f>
      </c>
      <c r="Q13068">
        <f>H13067</f>
      </c>
      <c r="R13068">
        <f>I13067</f>
      </c>
      <c r="S13068">
        <f>H13068-H13067</f>
      </c>
      <c r="T13068">
        <f>I13068-I13067</f>
      </c>
    </row>
    <row r="13069">
      <c r="A13069" t="n">
        <v>2020</v>
      </c>
      <c r="B13069" t="inlineStr">
        <is>
          <t>00409140</t>
        </is>
      </c>
      <c r="C13069" t="inlineStr">
        <is>
          <t>이원컴포텍</t>
        </is>
      </c>
      <c r="D13069" t="n">
        <v>2060792387</v>
      </c>
      <c r="E13069" t="n">
        <v>354251075</v>
      </c>
      <c r="F13069" t="n">
        <v>229218282</v>
      </c>
      <c r="G13069" t="n">
        <v>61290360</v>
      </c>
      <c r="H13069" t="n">
        <v>2.7</v>
      </c>
      <c r="I13069" t="n">
        <v>7.5</v>
      </c>
      <c r="O13069">
        <f>D13068</f>
      </c>
      <c r="P13069">
        <f>(E13069-F13069+G13069)/O13069*100</f>
      </c>
      <c r="Q13069">
        <f>H13068</f>
      </c>
      <c r="R13069">
        <f>I13068</f>
      </c>
      <c r="S13069">
        <f>H13069-H13068</f>
      </c>
      <c r="T13069">
        <f>I13069-I13068</f>
      </c>
    </row>
    <row r="13070">
      <c r="A13070" t="n">
        <v>2021</v>
      </c>
      <c r="B13070" t="inlineStr">
        <is>
          <t>00409140</t>
        </is>
      </c>
      <c r="C13070" t="inlineStr">
        <is>
          <t>이원컴포텍</t>
        </is>
      </c>
      <c r="D13070" t="n">
        <v>1853649071</v>
      </c>
      <c r="E13070" t="n">
        <v>373532067</v>
      </c>
      <c r="F13070" t="n">
        <v>164445467</v>
      </c>
      <c r="G13070" t="n">
        <v>65726760</v>
      </c>
      <c r="H13070" t="n">
        <v>3.56</v>
      </c>
      <c r="I13070" t="n">
        <v>6.69</v>
      </c>
      <c r="O13070">
        <f>D13069</f>
      </c>
      <c r="P13070">
        <f>(E13070-F13070+G13070)/O13070*100</f>
      </c>
      <c r="Q13070">
        <f>H13069</f>
      </c>
      <c r="R13070">
        <f>I13069</f>
      </c>
      <c r="S13070">
        <f>H13070-H13069</f>
      </c>
      <c r="T13070">
        <f>I13070-I13069</f>
      </c>
    </row>
    <row r="13071">
      <c r="A13071" t="n">
        <v>2023</v>
      </c>
      <c r="B13071" t="inlineStr">
        <is>
          <t>00409140</t>
        </is>
      </c>
      <c r="C13071" t="inlineStr">
        <is>
          <t>이원컴포텍</t>
        </is>
      </c>
      <c r="D13071" t="n">
        <v>2007369281</v>
      </c>
      <c r="E13071" t="n">
        <v>331041214</v>
      </c>
      <c r="F13071" t="n">
        <v>266438080</v>
      </c>
      <c r="G13071" t="n">
        <v>98188848</v>
      </c>
    </row>
    <row r="13072">
      <c r="A13072" t="n">
        <v>2024</v>
      </c>
      <c r="B13072" t="inlineStr">
        <is>
          <t>00409140</t>
        </is>
      </c>
      <c r="C13072" t="inlineStr">
        <is>
          <t>이원컴포텍</t>
        </is>
      </c>
      <c r="D13072" t="n">
        <v>2419332509</v>
      </c>
      <c r="E13072" t="n">
        <v>381892932</v>
      </c>
      <c r="F13072" t="n">
        <v>204531212</v>
      </c>
      <c r="G13072" t="n">
        <v>97109796</v>
      </c>
      <c r="H13072" t="n">
        <v>4.43</v>
      </c>
      <c r="I13072" t="n">
        <v>5.63</v>
      </c>
      <c r="O13072">
        <f>D13071</f>
      </c>
      <c r="P13072">
        <f>(E13072-F13072+G13072)/O13072*100</f>
      </c>
    </row>
    <row r="13073">
      <c r="A13073" t="n">
        <v>2025</v>
      </c>
      <c r="B13073" t="inlineStr">
        <is>
          <t>00409140</t>
        </is>
      </c>
      <c r="C13073" t="inlineStr">
        <is>
          <t>이원컴포텍</t>
        </is>
      </c>
      <c r="D13073" t="n">
        <v>2507874556</v>
      </c>
      <c r="E13073" t="n">
        <v>597676800</v>
      </c>
      <c r="F13073" t="n">
        <v>455159827</v>
      </c>
      <c r="G13073" t="n">
        <v>102455256</v>
      </c>
      <c r="O13073">
        <f>D13072</f>
      </c>
      <c r="P13073">
        <f>(E13073-F13073+G13073)/O13073*100</f>
      </c>
    </row>
    <row r="13074">
      <c r="A13074" t="n">
        <v>2014</v>
      </c>
      <c r="B13074" t="inlineStr">
        <is>
          <t>00409371</t>
        </is>
      </c>
      <c r="C13074" t="inlineStr">
        <is>
          <t>인베니아</t>
        </is>
      </c>
      <c r="D13074" t="n">
        <v>5695300000</v>
      </c>
      <c r="E13074" t="n">
        <v>1462332000</v>
      </c>
      <c r="F13074" t="n">
        <v>1127874000</v>
      </c>
      <c r="G13074" t="n">
        <v>128572000</v>
      </c>
      <c r="H13074" t="n">
        <v>3.16</v>
      </c>
      <c r="I13074" t="n">
        <v>3</v>
      </c>
      <c r="J13074" t="n">
        <v>7.61</v>
      </c>
      <c r="K13074" t="n">
        <v>-49000000</v>
      </c>
      <c r="L13074" t="n">
        <v>57000000</v>
      </c>
      <c r="M13074" t="n">
        <v>58000000</v>
      </c>
      <c r="N13074" t="n">
        <v>-51000000</v>
      </c>
      <c r="U13074">
        <f>(L13074-K13074)/(2*D13074*0.01)</f>
      </c>
      <c r="V13074">
        <f>(L13074+K13074)/(D13074*0.0001)</f>
      </c>
    </row>
    <row r="13075">
      <c r="A13075" t="n">
        <v>2017</v>
      </c>
      <c r="B13075" t="inlineStr">
        <is>
          <t>00409371</t>
        </is>
      </c>
      <c r="C13075" t="inlineStr">
        <is>
          <t>인베니아</t>
        </is>
      </c>
      <c r="D13075" t="n">
        <v>6414963000</v>
      </c>
      <c r="E13075" t="n">
        <v>1570730000</v>
      </c>
      <c r="F13075" t="n">
        <v>815317000</v>
      </c>
      <c r="G13075" t="n">
        <v>147667000</v>
      </c>
      <c r="H13075" t="n">
        <v>3.34</v>
      </c>
      <c r="I13075" t="n">
        <v>4.88</v>
      </c>
      <c r="J13075" t="n">
        <v>9.08</v>
      </c>
      <c r="K13075" t="n">
        <v>-442746000</v>
      </c>
      <c r="L13075" t="n">
        <v>519021000</v>
      </c>
      <c r="M13075" t="n">
        <v>520041000</v>
      </c>
      <c r="N13075" t="n">
        <v>-455526000</v>
      </c>
      <c r="U13075">
        <f>(L13075-K13075)/(2*D13075*0.01)</f>
      </c>
      <c r="V13075">
        <f>(L13075+K13075)/(D13075*0.0001)</f>
      </c>
    </row>
    <row r="13076">
      <c r="A13076" t="n">
        <v>2018</v>
      </c>
      <c r="B13076" t="inlineStr">
        <is>
          <t>00409371</t>
        </is>
      </c>
      <c r="C13076" t="inlineStr">
        <is>
          <t>인베니아</t>
        </is>
      </c>
      <c r="D13076" t="n">
        <v>6944929000</v>
      </c>
      <c r="E13076" t="n">
        <v>2139265000</v>
      </c>
      <c r="F13076" t="n">
        <v>2029433000</v>
      </c>
      <c r="G13076" t="n">
        <v>207044000</v>
      </c>
      <c r="H13076" t="n">
        <v>2.84</v>
      </c>
      <c r="I13076" t="n">
        <v>5.22</v>
      </c>
      <c r="J13076" t="n">
        <v>9.199999999999999</v>
      </c>
      <c r="K13076" t="n">
        <v>-562689000</v>
      </c>
      <c r="L13076" t="n">
        <v>659700000</v>
      </c>
      <c r="M13076" t="n">
        <v>652663000</v>
      </c>
      <c r="N13076" t="n">
        <v>-569569000</v>
      </c>
      <c r="O13076">
        <f>D13075</f>
      </c>
      <c r="P13076">
        <f>(E13076-F13076+G13076)/O13076*100</f>
      </c>
      <c r="Q13076">
        <f>H13075</f>
      </c>
      <c r="R13076">
        <f>I13075</f>
      </c>
      <c r="S13076">
        <f>H13076-H13075</f>
      </c>
      <c r="T13076">
        <f>I13076-I13075</f>
      </c>
      <c r="U13076">
        <f>(L13076-K13076)/(2*D13076*0.01)</f>
      </c>
      <c r="V13076">
        <f>(L13076+K13076)/(D13076*0.0001)</f>
      </c>
    </row>
    <row r="13077">
      <c r="A13077" t="n">
        <v>2019</v>
      </c>
      <c r="B13077" t="inlineStr">
        <is>
          <t>00409371</t>
        </is>
      </c>
      <c r="C13077" t="inlineStr">
        <is>
          <t>인베니아</t>
        </is>
      </c>
      <c r="D13077" t="n">
        <v>7289283000</v>
      </c>
      <c r="E13077" t="n">
        <v>1988753000</v>
      </c>
      <c r="F13077" t="n">
        <v>1606118000</v>
      </c>
      <c r="G13077" t="n">
        <v>186147000</v>
      </c>
      <c r="H13077" t="n">
        <v>3.02</v>
      </c>
      <c r="I13077" t="n">
        <v>5.07</v>
      </c>
      <c r="J13077" t="n">
        <v>11</v>
      </c>
      <c r="K13077" t="n">
        <v>-678109000</v>
      </c>
      <c r="L13077" t="n">
        <v>815904000</v>
      </c>
      <c r="M13077" t="n">
        <v>817776000</v>
      </c>
      <c r="N13077" t="n">
        <v>-684318000</v>
      </c>
      <c r="O13077">
        <f>D13076</f>
      </c>
      <c r="P13077">
        <f>(E13077-F13077+G13077)/O13077*100</f>
      </c>
      <c r="Q13077">
        <f>H13076</f>
      </c>
      <c r="R13077">
        <f>I13076</f>
      </c>
      <c r="S13077">
        <f>H13077-H13076</f>
      </c>
      <c r="T13077">
        <f>I13077-I13076</f>
      </c>
      <c r="U13077">
        <f>(L13077-K13077)/(2*D13077*0.01)</f>
      </c>
      <c r="V13077">
        <f>(L13077+K13077)/(D13077*0.0001)</f>
      </c>
    </row>
    <row r="13078">
      <c r="A13078" t="n">
        <v>2020</v>
      </c>
      <c r="B13078" t="inlineStr">
        <is>
          <t>00409371</t>
        </is>
      </c>
      <c r="C13078" t="inlineStr">
        <is>
          <t>인베니아</t>
        </is>
      </c>
      <c r="D13078" t="n">
        <v>6793375000</v>
      </c>
      <c r="E13078" t="n">
        <v>1854908000</v>
      </c>
      <c r="F13078" t="n">
        <v>1787578000</v>
      </c>
      <c r="G13078" t="n">
        <v>213625000</v>
      </c>
      <c r="H13078" t="n">
        <v>3.12</v>
      </c>
      <c r="I13078" t="n">
        <v>4.96</v>
      </c>
      <c r="J13078" t="n">
        <v>11</v>
      </c>
      <c r="K13078" t="n">
        <v>-604135000</v>
      </c>
      <c r="L13078" t="n">
        <v>727691025</v>
      </c>
      <c r="M13078" t="n">
        <v>726669000</v>
      </c>
      <c r="N13078" t="n">
        <v>-611403750</v>
      </c>
      <c r="O13078">
        <f>D13077</f>
      </c>
      <c r="P13078">
        <f>(E13078-F13078+G13078)/O13078*100</f>
      </c>
      <c r="Q13078">
        <f>H13077</f>
      </c>
      <c r="R13078">
        <f>I13077</f>
      </c>
      <c r="S13078">
        <f>H13078-H13077</f>
      </c>
      <c r="T13078">
        <f>I13078-I13077</f>
      </c>
      <c r="U13078">
        <f>(L13078-K13078)/(2*D13078*0.01)</f>
      </c>
      <c r="V13078">
        <f>(L13078+K13078)/(D13078*0.0001)</f>
      </c>
    </row>
    <row r="13079">
      <c r="A13079" t="n">
        <v>2021</v>
      </c>
      <c r="B13079" t="inlineStr">
        <is>
          <t>00409371</t>
        </is>
      </c>
      <c r="C13079" t="inlineStr">
        <is>
          <t>인베니아</t>
        </is>
      </c>
      <c r="D13079" t="n">
        <v>5601340000</v>
      </c>
      <c r="E13079" t="n">
        <v>1513944000</v>
      </c>
      <c r="F13079" t="n">
        <v>2137419000</v>
      </c>
      <c r="G13079" t="n">
        <v>206235000</v>
      </c>
      <c r="H13079" t="n">
        <v>3.61</v>
      </c>
      <c r="I13079" t="n">
        <v>4.93</v>
      </c>
      <c r="J13079" t="n">
        <v>11.7</v>
      </c>
      <c r="K13079" t="n">
        <v>-433142000</v>
      </c>
      <c r="L13079" t="n">
        <v>516331000</v>
      </c>
      <c r="M13079" t="n">
        <v>518581000</v>
      </c>
      <c r="N13079" t="n">
        <v>-442557000</v>
      </c>
      <c r="O13079">
        <f>D13078</f>
      </c>
      <c r="P13079">
        <f>(E13079-F13079+G13079)/O13079*100</f>
      </c>
      <c r="Q13079">
        <f>H13078</f>
      </c>
      <c r="R13079">
        <f>I13078</f>
      </c>
      <c r="S13079">
        <f>H13079-H13078</f>
      </c>
      <c r="T13079">
        <f>I13079-I13078</f>
      </c>
      <c r="U13079">
        <f>(L13079-K13079)/(2*D13079*0.01)</f>
      </c>
      <c r="V13079">
        <f>(L13079+K13079)/(D13079*0.0001)</f>
      </c>
    </row>
    <row r="13080">
      <c r="A13080" t="n">
        <v>2022</v>
      </c>
      <c r="B13080" t="inlineStr">
        <is>
          <t>00409371</t>
        </is>
      </c>
      <c r="C13080" t="inlineStr">
        <is>
          <t>인베니아</t>
        </is>
      </c>
      <c r="D13080" t="n">
        <v>5047937000</v>
      </c>
      <c r="E13080" t="n">
        <v>1086224000</v>
      </c>
      <c r="F13080" t="n">
        <v>1661736000</v>
      </c>
      <c r="G13080" t="n">
        <v>196873000</v>
      </c>
      <c r="H13080" t="n">
        <v>5.91</v>
      </c>
      <c r="I13080" t="n">
        <v>5.69</v>
      </c>
      <c r="J13080" t="n">
        <v>10.6</v>
      </c>
      <c r="K13080" t="n">
        <v>-239687000</v>
      </c>
      <c r="L13080" t="n">
        <v>281838000</v>
      </c>
      <c r="M13080" t="n">
        <v>289999000</v>
      </c>
      <c r="N13080" t="n">
        <v>-250018000</v>
      </c>
      <c r="O13080">
        <f>D13079</f>
      </c>
      <c r="P13080">
        <f>(E13080-F13080+G13080)/O13080*100</f>
      </c>
      <c r="Q13080">
        <f>H13079</f>
      </c>
      <c r="R13080">
        <f>I13079</f>
      </c>
      <c r="S13080">
        <f>H13080-H13079</f>
      </c>
      <c r="T13080">
        <f>I13080-I13079</f>
      </c>
      <c r="U13080">
        <f>(L13080-K13080)/(2*D13080*0.01)</f>
      </c>
      <c r="V13080">
        <f>(L13080+K13080)/(D13080*0.0001)</f>
      </c>
    </row>
    <row r="13081">
      <c r="A13081" t="n">
        <v>2023</v>
      </c>
      <c r="B13081" t="inlineStr">
        <is>
          <t>00409371</t>
        </is>
      </c>
      <c r="C13081" t="inlineStr">
        <is>
          <t>인베니아</t>
        </is>
      </c>
      <c r="D13081" t="n">
        <v>5509777000</v>
      </c>
      <c r="E13081" t="n">
        <v>1031640000</v>
      </c>
      <c r="F13081" t="n">
        <v>776003000</v>
      </c>
      <c r="G13081" t="n">
        <v>147308000</v>
      </c>
      <c r="H13081" t="n">
        <v>5.1</v>
      </c>
      <c r="I13081" t="n">
        <v>4.61</v>
      </c>
      <c r="J13081" t="n">
        <v>9.800000000000001</v>
      </c>
      <c r="K13081" t="n">
        <v>-203373000</v>
      </c>
      <c r="L13081" t="n">
        <v>236934000</v>
      </c>
      <c r="M13081" t="n">
        <v>241713000</v>
      </c>
      <c r="N13081" t="n">
        <v>-210645000</v>
      </c>
      <c r="O13081">
        <f>D13080</f>
      </c>
      <c r="P13081">
        <f>(E13081-F13081+G13081)/O13081*100</f>
      </c>
      <c r="Q13081">
        <f>H13080</f>
      </c>
      <c r="R13081">
        <f>I13080</f>
      </c>
      <c r="S13081">
        <f>H13081-H13080</f>
      </c>
      <c r="T13081">
        <f>I13081-I13080</f>
      </c>
      <c r="U13081">
        <f>(L13081-K13081)/(2*D13081*0.01)</f>
      </c>
      <c r="V13081">
        <f>(L13081+K13081)/(D13081*0.0001)</f>
      </c>
    </row>
    <row r="13082">
      <c r="A13082" t="n">
        <v>2024</v>
      </c>
      <c r="B13082" t="inlineStr">
        <is>
          <t>00409371</t>
        </is>
      </c>
      <c r="C13082" t="inlineStr">
        <is>
          <t>인베니아</t>
        </is>
      </c>
      <c r="D13082" t="n">
        <v>5485684000</v>
      </c>
      <c r="E13082" t="n">
        <v>846845000</v>
      </c>
      <c r="F13082" t="n">
        <v>805454000</v>
      </c>
      <c r="G13082" t="n">
        <v>114800000</v>
      </c>
      <c r="H13082" t="n">
        <v>4.57</v>
      </c>
      <c r="I13082" t="n">
        <v>4.36</v>
      </c>
      <c r="J13082" t="n">
        <v>9.5</v>
      </c>
      <c r="K13082" t="n">
        <v>-175467000</v>
      </c>
      <c r="L13082" t="n">
        <v>203306000</v>
      </c>
      <c r="M13082" t="n">
        <v>206674000</v>
      </c>
      <c r="N13082" t="n">
        <v>-181218000</v>
      </c>
      <c r="O13082">
        <f>D13081</f>
      </c>
      <c r="P13082">
        <f>(E13082-F13082+G13082)/O13082*100</f>
      </c>
      <c r="Q13082">
        <f>H13081</f>
      </c>
      <c r="R13082">
        <f>I13081</f>
      </c>
      <c r="S13082">
        <f>H13082-H13081</f>
      </c>
      <c r="T13082">
        <f>I13082-I13081</f>
      </c>
      <c r="U13082">
        <f>(L13082-K13082)/(2*D13082*0.01)</f>
      </c>
      <c r="V13082">
        <f>(L13082+K13082)/(D13082*0.0001)</f>
      </c>
    </row>
    <row r="13083">
      <c r="A13083" t="n">
        <v>2025</v>
      </c>
      <c r="B13083" t="inlineStr">
        <is>
          <t>00409371</t>
        </is>
      </c>
      <c r="C13083" t="inlineStr">
        <is>
          <t>인베니아</t>
        </is>
      </c>
      <c r="D13083" t="n">
        <v>4976093000</v>
      </c>
      <c r="E13083" t="n">
        <v>717079000</v>
      </c>
      <c r="F13083" t="n">
        <v>409925000</v>
      </c>
      <c r="G13083" t="n">
        <v>90607000</v>
      </c>
      <c r="H13083" t="n">
        <v>4.75</v>
      </c>
      <c r="I13083" t="n">
        <v>3.96</v>
      </c>
      <c r="J13083" t="n">
        <v>8.199999999999999</v>
      </c>
      <c r="K13083" t="n">
        <v>-365342000</v>
      </c>
      <c r="L13083" t="n">
        <v>413332000</v>
      </c>
      <c r="M13083" t="n">
        <v>421324000</v>
      </c>
      <c r="N13083" t="n">
        <v>-378418000</v>
      </c>
      <c r="O13083">
        <f>D13082</f>
      </c>
      <c r="P13083">
        <f>(E13083-F13083+G13083)/O13083*100</f>
      </c>
      <c r="Q13083">
        <f>H13082</f>
      </c>
      <c r="R13083">
        <f>I13082</f>
      </c>
      <c r="S13083">
        <f>H13083-H13082</f>
      </c>
      <c r="T13083">
        <f>I13083-I13082</f>
      </c>
      <c r="U13083">
        <f>(L13083-K13083)/(2*D13083*0.01)</f>
      </c>
      <c r="V13083">
        <f>(L13083+K13083)/(D13083*0.0001)</f>
      </c>
    </row>
    <row r="13084">
      <c r="A13084" t="n">
        <v>2014</v>
      </c>
      <c r="B13084" t="inlineStr">
        <is>
          <t>00409672</t>
        </is>
      </c>
      <c r="C13084" t="inlineStr">
        <is>
          <t>티비에이치글로벌</t>
        </is>
      </c>
      <c r="D13084" t="n">
        <v>6226206000</v>
      </c>
      <c r="E13084" t="n">
        <v>1175553000</v>
      </c>
      <c r="F13084" t="n">
        <v>528365000</v>
      </c>
      <c r="G13084" t="n">
        <v>228694000</v>
      </c>
      <c r="H13084" t="n">
        <v>2.83</v>
      </c>
      <c r="I13084" t="n">
        <v>1.6</v>
      </c>
      <c r="J13084" t="n">
        <v>8.6</v>
      </c>
      <c r="K13084" t="n">
        <v>-490805000</v>
      </c>
      <c r="L13084" t="n">
        <v>569466000</v>
      </c>
      <c r="M13084" t="n">
        <v>571433000</v>
      </c>
      <c r="N13084" t="n">
        <v>-501292000</v>
      </c>
      <c r="U13084">
        <f>(L13084-K13084)/(2*D13084*0.01)</f>
      </c>
      <c r="V13084">
        <f>(L13084+K13084)/(D13084*0.0001)</f>
      </c>
    </row>
    <row r="13085">
      <c r="A13085" t="n">
        <v>2015</v>
      </c>
      <c r="B13085" t="inlineStr">
        <is>
          <t>00409672</t>
        </is>
      </c>
      <c r="C13085" t="inlineStr">
        <is>
          <t>티비에이치글로벌</t>
        </is>
      </c>
      <c r="D13085" t="n">
        <v>6862976000</v>
      </c>
      <c r="E13085" t="n">
        <v>1859875000</v>
      </c>
      <c r="F13085" t="n">
        <v>1404025000</v>
      </c>
      <c r="G13085" t="n">
        <v>228836000</v>
      </c>
      <c r="H13085" t="n">
        <v>2.42</v>
      </c>
      <c r="I13085" t="n">
        <v>1.1</v>
      </c>
      <c r="J13085" t="n">
        <v>6.4</v>
      </c>
      <c r="K13085" t="n">
        <v>-428307000</v>
      </c>
      <c r="L13085" t="n">
        <v>491482000</v>
      </c>
      <c r="M13085" t="n">
        <v>493822000</v>
      </c>
      <c r="N13085" t="n">
        <v>-438068000</v>
      </c>
      <c r="O13085">
        <f>D13084</f>
      </c>
      <c r="P13085">
        <f>(E13085-F13085+G13085)/O13085*100</f>
      </c>
      <c r="Q13085">
        <f>H13084</f>
      </c>
      <c r="R13085">
        <f>I13084</f>
      </c>
      <c r="S13085">
        <f>H13085-H13084</f>
      </c>
      <c r="T13085">
        <f>I13085-I13084</f>
      </c>
      <c r="U13085">
        <f>(L13085-K13085)/(2*D13085*0.01)</f>
      </c>
      <c r="V13085">
        <f>(L13085+K13085)/(D13085*0.0001)</f>
      </c>
    </row>
    <row r="13086">
      <c r="A13086" t="n">
        <v>2016</v>
      </c>
      <c r="B13086" t="inlineStr">
        <is>
          <t>00409672</t>
        </is>
      </c>
      <c r="C13086" t="inlineStr">
        <is>
          <t>티비에이치글로벌</t>
        </is>
      </c>
      <c r="D13086" t="n">
        <v>6558935000</v>
      </c>
      <c r="E13086" t="n">
        <v>1818315000</v>
      </c>
      <c r="F13086" t="n">
        <v>1453928000</v>
      </c>
      <c r="G13086" t="n">
        <v>143186000</v>
      </c>
      <c r="H13086" t="n">
        <v>2.14</v>
      </c>
      <c r="I13086" t="n">
        <v>1</v>
      </c>
      <c r="J13086" t="n">
        <v>8.5</v>
      </c>
      <c r="K13086" t="n">
        <v>-296744000</v>
      </c>
      <c r="L13086" t="n">
        <v>332625000</v>
      </c>
      <c r="M13086" t="n">
        <v>333807000</v>
      </c>
      <c r="N13086" t="n">
        <v>-303271000</v>
      </c>
      <c r="O13086">
        <f>D13085</f>
      </c>
      <c r="P13086">
        <f>(E13086-F13086+G13086)/O13086*100</f>
      </c>
      <c r="Q13086">
        <f>H13085</f>
      </c>
      <c r="R13086">
        <f>I13085</f>
      </c>
      <c r="S13086">
        <f>H13086-H13085</f>
      </c>
      <c r="T13086">
        <f>I13086-I13085</f>
      </c>
      <c r="U13086">
        <f>(L13086-K13086)/(2*D13086*0.01)</f>
      </c>
      <c r="V13086">
        <f>(L13086+K13086)/(D13086*0.0001)</f>
      </c>
    </row>
    <row r="13087">
      <c r="A13087" t="n">
        <v>2017</v>
      </c>
      <c r="B13087" t="inlineStr">
        <is>
          <t>00409672</t>
        </is>
      </c>
      <c r="C13087" t="inlineStr">
        <is>
          <t>티비에이치글로벌</t>
        </is>
      </c>
      <c r="D13087" t="n">
        <v>7219883000</v>
      </c>
      <c r="E13087" t="n">
        <v>1179595000</v>
      </c>
      <c r="F13087" t="n">
        <v>746433000</v>
      </c>
      <c r="G13087" t="n">
        <v>114192000</v>
      </c>
      <c r="H13087" t="n">
        <v>2.58</v>
      </c>
      <c r="I13087" t="n">
        <v>1.2</v>
      </c>
      <c r="J13087" t="n">
        <v>7.5</v>
      </c>
      <c r="K13087" t="n">
        <v>-284793000</v>
      </c>
      <c r="L13087" t="n">
        <v>315165000</v>
      </c>
      <c r="M13087" t="n">
        <v>317163000</v>
      </c>
      <c r="N13087" t="n">
        <v>-291805000</v>
      </c>
      <c r="O13087">
        <f>D13086</f>
      </c>
      <c r="P13087">
        <f>(E13087-F13087+G13087)/O13087*100</f>
      </c>
      <c r="Q13087">
        <f>H13086</f>
      </c>
      <c r="R13087">
        <f>I13086</f>
      </c>
      <c r="S13087">
        <f>H13087-H13086</f>
      </c>
      <c r="T13087">
        <f>I13087-I13086</f>
      </c>
      <c r="U13087">
        <f>(L13087-K13087)/(2*D13087*0.01)</f>
      </c>
      <c r="V13087">
        <f>(L13087+K13087)/(D13087*0.0001)</f>
      </c>
    </row>
    <row r="13088">
      <c r="A13088" t="n">
        <v>2018</v>
      </c>
      <c r="B13088" t="inlineStr">
        <is>
          <t>00409672</t>
        </is>
      </c>
      <c r="C13088" t="inlineStr">
        <is>
          <t>티비에이치글로벌</t>
        </is>
      </c>
      <c r="D13088" t="n">
        <v>8464472000</v>
      </c>
      <c r="E13088" t="n">
        <v>1318489000</v>
      </c>
      <c r="F13088" t="n">
        <v>875390000</v>
      </c>
      <c r="G13088" t="n">
        <v>148126000</v>
      </c>
      <c r="H13088" t="n">
        <v>2.31</v>
      </c>
      <c r="I13088" t="n">
        <v>1.47</v>
      </c>
      <c r="K13088" t="n">
        <v>-389286000</v>
      </c>
      <c r="L13088" t="n">
        <v>436522000</v>
      </c>
      <c r="M13088" t="n">
        <v>436597000</v>
      </c>
      <c r="N13088" t="n">
        <v>-396622000</v>
      </c>
      <c r="O13088">
        <f>D13087</f>
      </c>
      <c r="P13088">
        <f>(E13088-F13088+G13088)/O13088*100</f>
      </c>
      <c r="Q13088">
        <f>H13087</f>
      </c>
      <c r="R13088">
        <f>I13087</f>
      </c>
      <c r="S13088">
        <f>H13088-H13087</f>
      </c>
      <c r="T13088">
        <f>I13088-I13087</f>
      </c>
      <c r="U13088">
        <f>(L13088-K13088)/(2*D13088*0.01)</f>
      </c>
      <c r="V13088">
        <f>(L13088+K13088)/(D13088*0.0001)</f>
      </c>
    </row>
    <row r="13089">
      <c r="A13089" t="n">
        <v>2019</v>
      </c>
      <c r="B13089" t="inlineStr">
        <is>
          <t>00409672</t>
        </is>
      </c>
      <c r="C13089" t="inlineStr">
        <is>
          <t>티비에이치글로벌</t>
        </is>
      </c>
      <c r="D13089" t="n">
        <v>9008467000</v>
      </c>
      <c r="E13089" t="n">
        <v>1399260000</v>
      </c>
      <c r="F13089" t="n">
        <v>1187025000</v>
      </c>
      <c r="G13089" t="n">
        <v>157991000</v>
      </c>
      <c r="H13089" t="n">
        <v>1.94</v>
      </c>
      <c r="I13089" t="n">
        <v>1.27</v>
      </c>
      <c r="J13089" t="n">
        <v>6.7</v>
      </c>
      <c r="K13089" t="n">
        <v>-482474000</v>
      </c>
      <c r="L13089" t="n">
        <v>547108000</v>
      </c>
      <c r="M13089" t="n">
        <v>545919000</v>
      </c>
      <c r="N13089" t="n">
        <v>-490497000</v>
      </c>
      <c r="O13089">
        <f>D13088</f>
      </c>
      <c r="P13089">
        <f>(E13089-F13089+G13089)/O13089*100</f>
      </c>
      <c r="Q13089">
        <f>H13088</f>
      </c>
      <c r="R13089">
        <f>I13088</f>
      </c>
      <c r="S13089">
        <f>H13089-H13088</f>
      </c>
      <c r="T13089">
        <f>I13089-I13088</f>
      </c>
      <c r="U13089">
        <f>(L13089-K13089)/(2*D13089*0.01)</f>
      </c>
      <c r="V13089">
        <f>(L13089+K13089)/(D13089*0.0001)</f>
      </c>
    </row>
    <row r="13090">
      <c r="A13090" t="n">
        <v>2020</v>
      </c>
      <c r="B13090" t="inlineStr">
        <is>
          <t>00409672</t>
        </is>
      </c>
      <c r="C13090" t="inlineStr">
        <is>
          <t>티비에이치글로벌</t>
        </is>
      </c>
      <c r="D13090" t="n">
        <v>8552009000</v>
      </c>
      <c r="E13090" t="n">
        <v>1448171000</v>
      </c>
      <c r="F13090" t="n">
        <v>1174046000</v>
      </c>
      <c r="G13090" t="n">
        <v>142098000</v>
      </c>
      <c r="H13090" t="n">
        <v>2.18</v>
      </c>
      <c r="I13090" t="n">
        <v>0.8</v>
      </c>
      <c r="J13090" t="n">
        <v>6.04</v>
      </c>
      <c r="K13090" t="n">
        <v>-410496432</v>
      </c>
      <c r="L13090" t="n">
        <v>461808486</v>
      </c>
      <c r="M13090" t="n">
        <v>461808486</v>
      </c>
      <c r="N13090" t="n">
        <v>-418986441</v>
      </c>
      <c r="O13090">
        <f>D13089</f>
      </c>
      <c r="P13090">
        <f>(E13090-F13090+G13090)/O13090*100</f>
      </c>
      <c r="Q13090">
        <f>H13089</f>
      </c>
      <c r="R13090">
        <f>I13089</f>
      </c>
      <c r="S13090">
        <f>H13090-H13089</f>
      </c>
      <c r="T13090">
        <f>I13090-I13089</f>
      </c>
      <c r="U13090">
        <f>(L13090-K13090)/(2*D13090*0.01)</f>
      </c>
      <c r="V13090">
        <f>(L13090+K13090)/(D13090*0.0001)</f>
      </c>
    </row>
    <row r="13091">
      <c r="A13091" t="n">
        <v>2021</v>
      </c>
      <c r="B13091" t="inlineStr">
        <is>
          <t>00409672</t>
        </is>
      </c>
      <c r="C13091" t="inlineStr">
        <is>
          <t>티비에이치글로벌</t>
        </is>
      </c>
      <c r="D13091" t="n">
        <v>9333709000</v>
      </c>
      <c r="E13091" t="n">
        <v>1317236000</v>
      </c>
      <c r="F13091" t="n">
        <v>681727000</v>
      </c>
      <c r="G13091" t="n">
        <v>149047000</v>
      </c>
      <c r="H13091" t="n">
        <v>2.81</v>
      </c>
      <c r="I13091" t="n">
        <v>1.13</v>
      </c>
      <c r="J13091" t="n">
        <v>6.25</v>
      </c>
      <c r="K13091" t="n">
        <v>-457352341</v>
      </c>
      <c r="L13091" t="n">
        <v>513354195</v>
      </c>
      <c r="M13091" t="n">
        <v>513354195</v>
      </c>
      <c r="N13091" t="n">
        <v>-467685450</v>
      </c>
      <c r="O13091">
        <f>D13090</f>
      </c>
      <c r="P13091">
        <f>(E13091-F13091+G13091)/O13091*100</f>
      </c>
      <c r="Q13091">
        <f>H13090</f>
      </c>
      <c r="R13091">
        <f>I13090</f>
      </c>
      <c r="S13091">
        <f>H13091-H13090</f>
      </c>
      <c r="T13091">
        <f>I13091-I13090</f>
      </c>
      <c r="U13091">
        <f>(L13091-K13091)/(2*D13091*0.01)</f>
      </c>
      <c r="V13091">
        <f>(L13091+K13091)/(D13091*0.0001)</f>
      </c>
    </row>
    <row r="13092">
      <c r="A13092" t="n">
        <v>2022</v>
      </c>
      <c r="B13092" t="inlineStr">
        <is>
          <t>00409672</t>
        </is>
      </c>
      <c r="C13092" t="inlineStr">
        <is>
          <t>티비에이치글로벌</t>
        </is>
      </c>
      <c r="D13092" t="n">
        <v>7761962000</v>
      </c>
      <c r="E13092" t="n">
        <v>1428700000</v>
      </c>
      <c r="F13092" t="n">
        <v>2537579000</v>
      </c>
      <c r="G13092" t="n">
        <v>205830000</v>
      </c>
      <c r="H13092" t="n">
        <v>5.36</v>
      </c>
      <c r="I13092" t="n">
        <v>2.7</v>
      </c>
      <c r="J13092" t="n">
        <v>10.16</v>
      </c>
      <c r="K13092" t="n">
        <v>-544334340</v>
      </c>
      <c r="L13092" t="n">
        <v>636321084</v>
      </c>
      <c r="M13092" t="n">
        <v>644145246</v>
      </c>
      <c r="N13092" t="n">
        <v>-566343326</v>
      </c>
      <c r="O13092">
        <f>D13091</f>
      </c>
      <c r="P13092">
        <f>(E13092-F13092+G13092)/O13092*100</f>
      </c>
      <c r="Q13092">
        <f>H13091</f>
      </c>
      <c r="R13092">
        <f>I13091</f>
      </c>
      <c r="S13092">
        <f>H13092-H13091</f>
      </c>
      <c r="T13092">
        <f>I13092-I13091</f>
      </c>
      <c r="U13092">
        <f>(L13092-K13092)/(2*D13092*0.01)</f>
      </c>
      <c r="V13092">
        <f>(L13092+K13092)/(D13092*0.0001)</f>
      </c>
    </row>
    <row r="13093">
      <c r="A13093" t="n">
        <v>2023</v>
      </c>
      <c r="B13093" t="inlineStr">
        <is>
          <t>00409672</t>
        </is>
      </c>
      <c r="C13093" t="inlineStr">
        <is>
          <t>티비에이치글로벌</t>
        </is>
      </c>
      <c r="D13093" t="n">
        <v>10585098000</v>
      </c>
      <c r="E13093" t="n">
        <v>1069428000</v>
      </c>
      <c r="F13093" t="n">
        <v>1253780000</v>
      </c>
      <c r="G13093" t="n">
        <v>312898000</v>
      </c>
      <c r="H13093" t="n">
        <v>4.48</v>
      </c>
      <c r="I13093" t="n">
        <v>3.73</v>
      </c>
      <c r="J13093" t="n">
        <v>7.31</v>
      </c>
      <c r="K13093" t="n">
        <v>-571609292</v>
      </c>
      <c r="L13093" t="n">
        <v>645910978</v>
      </c>
      <c r="M13093" t="n">
        <v>645910978</v>
      </c>
      <c r="N13093" t="n">
        <v>-571609292</v>
      </c>
      <c r="O13093">
        <f>D13092</f>
      </c>
      <c r="P13093">
        <f>(E13093-F13093+G13093)/O13093*100</f>
      </c>
      <c r="Q13093">
        <f>H13092</f>
      </c>
      <c r="R13093">
        <f>I13092</f>
      </c>
      <c r="S13093">
        <f>H13093-H13092</f>
      </c>
      <c r="T13093">
        <f>I13093-I13092</f>
      </c>
      <c r="U13093">
        <f>(L13093-K13093)/(2*D13093*0.01)</f>
      </c>
      <c r="V13093">
        <f>(L13093+K13093)/(D13093*0.0001)</f>
      </c>
    </row>
    <row r="13094">
      <c r="A13094" t="n">
        <v>2024</v>
      </c>
      <c r="B13094" t="inlineStr">
        <is>
          <t>00409672</t>
        </is>
      </c>
      <c r="C13094" t="inlineStr">
        <is>
          <t>티비에이치글로벌</t>
        </is>
      </c>
      <c r="D13094" t="n">
        <v>11600771000</v>
      </c>
      <c r="E13094" t="n">
        <v>1433055000</v>
      </c>
      <c r="F13094" t="n">
        <v>375354000</v>
      </c>
      <c r="G13094" t="n">
        <v>372001000</v>
      </c>
      <c r="H13094" t="n">
        <v>3.78</v>
      </c>
      <c r="I13094" t="n">
        <v>3.67</v>
      </c>
      <c r="J13094" t="n">
        <v>5.76</v>
      </c>
      <c r="K13094" t="n">
        <v>-464031840</v>
      </c>
      <c r="L13094" t="n">
        <v>522034695</v>
      </c>
      <c r="M13094" t="n">
        <v>522034695</v>
      </c>
      <c r="N13094" t="n">
        <v>-475632291</v>
      </c>
      <c r="O13094">
        <f>D13093</f>
      </c>
      <c r="P13094">
        <f>(E13094-F13094+G13094)/O13094*100</f>
      </c>
      <c r="Q13094">
        <f>H13093</f>
      </c>
      <c r="R13094">
        <f>I13093</f>
      </c>
      <c r="S13094">
        <f>H13094-H13093</f>
      </c>
      <c r="T13094">
        <f>I13094-I13093</f>
      </c>
      <c r="U13094">
        <f>(L13094-K13094)/(2*D13094*0.01)</f>
      </c>
      <c r="V13094">
        <f>(L13094+K13094)/(D13094*0.0001)</f>
      </c>
    </row>
    <row r="13095">
      <c r="A13095" t="n">
        <v>2014</v>
      </c>
      <c r="B13095" t="inlineStr">
        <is>
          <t>00409681</t>
        </is>
      </c>
      <c r="C13095" t="inlineStr">
        <is>
          <t>아스트</t>
        </is>
      </c>
      <c r="D13095" t="n">
        <v>4782505000</v>
      </c>
      <c r="E13095" t="n">
        <v>962767000</v>
      </c>
      <c r="F13095" t="n">
        <v>379345000</v>
      </c>
      <c r="G13095" t="n">
        <v>116204000</v>
      </c>
      <c r="H13095" t="n">
        <v>3</v>
      </c>
      <c r="I13095" t="n">
        <v>4.08</v>
      </c>
      <c r="K13095" t="n">
        <v>-384571280</v>
      </c>
      <c r="L13095" t="n">
        <v>454104840</v>
      </c>
      <c r="M13095" t="n">
        <v>446301760</v>
      </c>
      <c r="N13095" t="n">
        <v>-385571520</v>
      </c>
      <c r="U13095">
        <f>(L13095-K13095)/(2*D13095*0.01)</f>
      </c>
      <c r="V13095">
        <f>(L13095+K13095)/(D13095*0.0001)</f>
      </c>
    </row>
    <row r="13096">
      <c r="A13096" t="n">
        <v>2015</v>
      </c>
      <c r="B13096" t="inlineStr">
        <is>
          <t>00409681</t>
        </is>
      </c>
      <c r="C13096" t="inlineStr">
        <is>
          <t>아스트</t>
        </is>
      </c>
      <c r="D13096" t="n">
        <v>6816358000</v>
      </c>
      <c r="E13096" t="n">
        <v>1175773000</v>
      </c>
      <c r="F13096" t="n">
        <v>593277000</v>
      </c>
      <c r="G13096" t="n">
        <v>125443000</v>
      </c>
      <c r="H13096" t="n">
        <v>2.42</v>
      </c>
      <c r="I13096" t="n">
        <v>6.61</v>
      </c>
      <c r="K13096" t="n">
        <v>-497326120</v>
      </c>
      <c r="L13096" t="n">
        <v>582903600</v>
      </c>
      <c r="M13096" t="n">
        <v>555598940</v>
      </c>
      <c r="N13096" t="n">
        <v>-486174540</v>
      </c>
      <c r="O13096">
        <f>D13095</f>
      </c>
      <c r="P13096">
        <f>(E13096-F13096+G13096)/O13096*100</f>
      </c>
      <c r="Q13096">
        <f>H13095</f>
      </c>
      <c r="R13096">
        <f>I13095</f>
      </c>
      <c r="S13096">
        <f>H13096-H13095</f>
      </c>
      <c r="T13096">
        <f>I13096-I13095</f>
      </c>
      <c r="U13096">
        <f>(L13096-K13096)/(2*D13096*0.01)</f>
      </c>
      <c r="V13096">
        <f>(L13096+K13096)/(D13096*0.0001)</f>
      </c>
    </row>
    <row r="13097">
      <c r="A13097" t="n">
        <v>2016</v>
      </c>
      <c r="B13097" t="inlineStr">
        <is>
          <t>00409681</t>
        </is>
      </c>
      <c r="C13097" t="inlineStr">
        <is>
          <t>아스트</t>
        </is>
      </c>
      <c r="D13097" t="n">
        <v>8350859000</v>
      </c>
      <c r="E13097" t="n">
        <v>1711157000</v>
      </c>
      <c r="F13097" t="n">
        <v>470701000</v>
      </c>
      <c r="G13097" t="n">
        <v>143140000</v>
      </c>
      <c r="H13097" t="n">
        <v>2.54</v>
      </c>
      <c r="I13097" t="n">
        <v>6.88</v>
      </c>
      <c r="J13097" t="n">
        <v>8.140000000000001</v>
      </c>
      <c r="K13097" t="n">
        <v>-620190000</v>
      </c>
      <c r="L13097" t="n">
        <v>727880000</v>
      </c>
      <c r="M13097" t="n">
        <v>700030000</v>
      </c>
      <c r="N13097" t="n">
        <v>-610880000</v>
      </c>
      <c r="O13097">
        <f>D13096</f>
      </c>
      <c r="P13097">
        <f>(E13097-F13097+G13097)/O13097*100</f>
      </c>
      <c r="Q13097">
        <f>H13096</f>
      </c>
      <c r="R13097">
        <f>I13096</f>
      </c>
      <c r="S13097">
        <f>H13097-H13096</f>
      </c>
      <c r="T13097">
        <f>I13097-I13096</f>
      </c>
      <c r="U13097">
        <f>(L13097-K13097)/(2*D13097*0.01)</f>
      </c>
      <c r="V13097">
        <f>(L13097+K13097)/(D13097*0.0001)</f>
      </c>
    </row>
    <row r="13098">
      <c r="A13098" t="n">
        <v>2017</v>
      </c>
      <c r="B13098" t="inlineStr">
        <is>
          <t>00409681</t>
        </is>
      </c>
      <c r="C13098" t="inlineStr">
        <is>
          <t>아스트</t>
        </is>
      </c>
      <c r="D13098" t="n">
        <v>9919251000</v>
      </c>
      <c r="E13098" t="n">
        <v>2174589000</v>
      </c>
      <c r="F13098" t="n">
        <v>553455000</v>
      </c>
      <c r="G13098" t="n">
        <v>128052000</v>
      </c>
      <c r="H13098" t="n">
        <v>3.19</v>
      </c>
      <c r="I13098" t="n">
        <v>5.84</v>
      </c>
      <c r="J13098" t="n">
        <v>7.655</v>
      </c>
      <c r="K13098" t="n">
        <v>-744663509</v>
      </c>
      <c r="L13098" t="n">
        <v>879024435</v>
      </c>
      <c r="M13098" t="n">
        <v>842825709</v>
      </c>
      <c r="N13098" t="n">
        <v>-732902340</v>
      </c>
      <c r="O13098">
        <f>D13097</f>
      </c>
      <c r="P13098">
        <f>(E13098-F13098+G13098)/O13098*100</f>
      </c>
      <c r="Q13098">
        <f>H13097</f>
      </c>
      <c r="R13098">
        <f>I13097</f>
      </c>
      <c r="S13098">
        <f>H13098-H13097</f>
      </c>
      <c r="T13098">
        <f>I13098-I13097</f>
      </c>
      <c r="U13098">
        <f>(L13098-K13098)/(2*D13098*0.01)</f>
      </c>
      <c r="V13098">
        <f>(L13098+K13098)/(D13098*0.0001)</f>
      </c>
    </row>
    <row r="13099">
      <c r="A13099" t="n">
        <v>2018</v>
      </c>
      <c r="B13099" t="inlineStr">
        <is>
          <t>00409681</t>
        </is>
      </c>
      <c r="C13099" t="inlineStr">
        <is>
          <t>아스트</t>
        </is>
      </c>
      <c r="D13099" t="n">
        <v>6420083000</v>
      </c>
      <c r="E13099" t="n">
        <v>1180482000</v>
      </c>
      <c r="F13099" t="n">
        <v>375373000</v>
      </c>
      <c r="G13099" t="n">
        <v>140319000</v>
      </c>
      <c r="H13099" t="n">
        <v>2.69</v>
      </c>
      <c r="I13099" t="n">
        <v>5</v>
      </c>
      <c r="J13099" t="n">
        <v>8.869999999999999</v>
      </c>
      <c r="K13099" t="n">
        <v>-428831000</v>
      </c>
      <c r="L13099" t="n">
        <v>504552000</v>
      </c>
      <c r="M13099" t="n">
        <v>488320000</v>
      </c>
      <c r="N13099" t="n">
        <v>-423720000</v>
      </c>
      <c r="O13099">
        <f>D13098</f>
      </c>
      <c r="P13099">
        <f>(E13099-F13099+G13099)/O13099*100</f>
      </c>
      <c r="Q13099">
        <f>H13098</f>
      </c>
      <c r="R13099">
        <f>I13098</f>
      </c>
      <c r="S13099">
        <f>H13099-H13098</f>
      </c>
      <c r="T13099">
        <f>I13099-I13098</f>
      </c>
      <c r="U13099">
        <f>(L13099-K13099)/(2*D13099*0.01)</f>
      </c>
      <c r="V13099">
        <f>(L13099+K13099)/(D13099*0.0001)</f>
      </c>
    </row>
    <row r="13100">
      <c r="A13100" t="n">
        <v>2019</v>
      </c>
      <c r="B13100" t="inlineStr">
        <is>
          <t>00409681</t>
        </is>
      </c>
      <c r="C13100" t="inlineStr">
        <is>
          <t>아스트</t>
        </is>
      </c>
      <c r="D13100" t="n">
        <v>7955813000</v>
      </c>
      <c r="E13100" t="n">
        <v>1242301000</v>
      </c>
      <c r="F13100" t="n">
        <v>341283000</v>
      </c>
      <c r="G13100" t="n">
        <v>136041000</v>
      </c>
      <c r="H13100" t="n">
        <v>2.35</v>
      </c>
      <c r="I13100" t="n">
        <v>5</v>
      </c>
      <c r="J13100" t="n">
        <v>8.859999999999999</v>
      </c>
      <c r="K13100" t="n">
        <v>-513076000</v>
      </c>
      <c r="L13100" t="n">
        <v>605479000</v>
      </c>
      <c r="M13100" t="n">
        <v>583083000</v>
      </c>
      <c r="N13100" t="n">
        <v>-507107000</v>
      </c>
      <c r="O13100">
        <f>D13099</f>
      </c>
      <c r="P13100">
        <f>(E13100-F13100+G13100)/O13100*100</f>
      </c>
      <c r="Q13100">
        <f>H13099</f>
      </c>
      <c r="R13100">
        <f>I13099</f>
      </c>
      <c r="S13100">
        <f>H13100-H13099</f>
      </c>
      <c r="T13100">
        <f>I13100-I13099</f>
      </c>
      <c r="U13100">
        <f>(L13100-K13100)/(2*D13100*0.01)</f>
      </c>
      <c r="V13100">
        <f>(L13100+K13100)/(D13100*0.0001)</f>
      </c>
    </row>
    <row r="13101">
      <c r="A13101" t="n">
        <v>2020</v>
      </c>
      <c r="B13101" t="inlineStr">
        <is>
          <t>00409681</t>
        </is>
      </c>
      <c r="C13101" t="inlineStr">
        <is>
          <t>아스트</t>
        </is>
      </c>
      <c r="D13101" t="n">
        <v>14537566075</v>
      </c>
      <c r="E13101" t="n">
        <v>552402267</v>
      </c>
      <c r="F13101" t="n">
        <v>321795580</v>
      </c>
      <c r="G13101" t="n">
        <v>39684213</v>
      </c>
      <c r="O13101">
        <f>D13100</f>
      </c>
      <c r="P13101">
        <f>(E13101-F13101+G13101)/O13101*100</f>
      </c>
    </row>
    <row r="13102">
      <c r="A13102" t="n">
        <v>2021</v>
      </c>
      <c r="B13102" t="inlineStr">
        <is>
          <t>00409681</t>
        </is>
      </c>
      <c r="C13102" t="inlineStr">
        <is>
          <t>아스트</t>
        </is>
      </c>
      <c r="D13102" t="n">
        <v>17402607574</v>
      </c>
      <c r="E13102" t="n">
        <v>624361917</v>
      </c>
      <c r="F13102" t="n">
        <v>402882403</v>
      </c>
      <c r="G13102" t="n">
        <v>52411923</v>
      </c>
      <c r="O13102">
        <f>D13101</f>
      </c>
      <c r="P13102">
        <f>(E13102-F13102+G13102)/O13102*100</f>
      </c>
    </row>
    <row r="13103">
      <c r="A13103" t="n">
        <v>2022</v>
      </c>
      <c r="B13103" t="inlineStr">
        <is>
          <t>00409681</t>
        </is>
      </c>
      <c r="C13103" t="inlineStr">
        <is>
          <t>아스트</t>
        </is>
      </c>
      <c r="D13103" t="n">
        <v>18039375739</v>
      </c>
      <c r="E13103" t="n">
        <v>658141869</v>
      </c>
      <c r="F13103" t="n">
        <v>212473290</v>
      </c>
      <c r="G13103" t="n">
        <v>0</v>
      </c>
      <c r="O13103">
        <f>D13102</f>
      </c>
      <c r="P13103">
        <f>(E13103-F13103+G13103)/O13103*100</f>
      </c>
    </row>
    <row r="13104">
      <c r="A13104" t="n">
        <v>2024</v>
      </c>
      <c r="B13104" t="inlineStr">
        <is>
          <t>00409681</t>
        </is>
      </c>
      <c r="C13104" t="inlineStr">
        <is>
          <t>아스트</t>
        </is>
      </c>
      <c r="D13104" t="n">
        <v>21525686135</v>
      </c>
      <c r="E13104" t="n">
        <v>1896425426</v>
      </c>
      <c r="F13104" t="n">
        <v>1286018330</v>
      </c>
      <c r="G13104" t="n">
        <v>537106200</v>
      </c>
      <c r="H13104" t="n">
        <v>4.12</v>
      </c>
      <c r="I13104" t="n">
        <v>6</v>
      </c>
      <c r="J13104" t="n">
        <v>10.39</v>
      </c>
      <c r="K13104" t="n">
        <v>-1977209525</v>
      </c>
      <c r="L13104" t="n">
        <v>2321081494</v>
      </c>
      <c r="M13104" t="n">
        <v>2256250355</v>
      </c>
      <c r="N13104" t="n">
        <v>-1963893143</v>
      </c>
      <c r="U13104">
        <f>(L13104-K13104)/(2*D13104*0.01)</f>
      </c>
      <c r="V13104">
        <f>(L13104+K13104)/(D13104*0.0001)</f>
      </c>
    </row>
    <row r="13105">
      <c r="A13105" t="n">
        <v>2025</v>
      </c>
      <c r="B13105" t="inlineStr">
        <is>
          <t>00409681</t>
        </is>
      </c>
      <c r="C13105" t="inlineStr">
        <is>
          <t>아스트</t>
        </is>
      </c>
      <c r="D13105" t="n">
        <v>22613267906</v>
      </c>
      <c r="E13105" t="n">
        <v>3101860831</v>
      </c>
      <c r="F13105" t="n">
        <v>1172239280</v>
      </c>
      <c r="G13105" t="n">
        <v>849484392</v>
      </c>
      <c r="H13105" t="n">
        <v>4.4</v>
      </c>
      <c r="I13105" t="n">
        <v>5.6</v>
      </c>
      <c r="J13105" t="n">
        <v>8.1</v>
      </c>
      <c r="K13105" t="n">
        <v>-1631894706</v>
      </c>
      <c r="L13105" t="n">
        <v>1872814081</v>
      </c>
      <c r="M13105" t="n">
        <v>1879256741</v>
      </c>
      <c r="N13105" t="n">
        <v>-1666565562</v>
      </c>
      <c r="O13105">
        <f>D13104</f>
      </c>
      <c r="P13105">
        <f>(E13105-F13105+G13105)/O13105*100</f>
      </c>
      <c r="Q13105">
        <f>H13104</f>
      </c>
      <c r="R13105">
        <f>I13104</f>
      </c>
      <c r="S13105">
        <f>H13105-H13104</f>
      </c>
      <c r="T13105">
        <f>I13105-I13104</f>
      </c>
      <c r="U13105">
        <f>(L13105-K13105)/(2*D13105*0.01)</f>
      </c>
      <c r="V13105">
        <f>(L13105+K13105)/(D13105*0.0001)</f>
      </c>
    </row>
    <row r="13106">
      <c r="A13106" t="n">
        <v>2014</v>
      </c>
      <c r="B13106" t="inlineStr">
        <is>
          <t>00409788</t>
        </is>
      </c>
      <c r="C13106" t="inlineStr">
        <is>
          <t>비에이치아이</t>
        </is>
      </c>
      <c r="D13106" t="n">
        <v>12462652000</v>
      </c>
      <c r="E13106" t="n">
        <v>2657516000</v>
      </c>
      <c r="G13106" t="n">
        <v>396832000</v>
      </c>
    </row>
    <row r="13107">
      <c r="A13107" t="n">
        <v>2015</v>
      </c>
      <c r="B13107" t="inlineStr">
        <is>
          <t>00409788</t>
        </is>
      </c>
      <c r="C13107" t="inlineStr">
        <is>
          <t>비에이치아이</t>
        </is>
      </c>
      <c r="D13107" t="n">
        <v>11898889000</v>
      </c>
      <c r="E13107" t="n">
        <v>2889165000</v>
      </c>
      <c r="F13107" t="n">
        <v>1565102000</v>
      </c>
      <c r="G13107" t="n">
        <v>372171000</v>
      </c>
      <c r="H13107" t="n">
        <v>2.69</v>
      </c>
      <c r="I13107" t="n">
        <v>4.91</v>
      </c>
      <c r="K13107" t="n">
        <v>-870210000</v>
      </c>
      <c r="L13107" t="n">
        <v>939928000</v>
      </c>
      <c r="M13107" t="n">
        <v>943312000</v>
      </c>
      <c r="N13107" t="n">
        <v>-881356000</v>
      </c>
      <c r="O13107">
        <f>D13106</f>
      </c>
      <c r="P13107">
        <f>(E13107-F13107+G13107)/O13107*100</f>
      </c>
      <c r="U13107">
        <f>(L13107-K13107)/(2*D13107*0.01)</f>
      </c>
      <c r="V13107">
        <f>(L13107+K13107)/(D13107*0.0001)</f>
      </c>
    </row>
    <row r="13108">
      <c r="A13108" t="n">
        <v>2016</v>
      </c>
      <c r="B13108" t="inlineStr">
        <is>
          <t>00409788</t>
        </is>
      </c>
      <c r="C13108" t="inlineStr">
        <is>
          <t>비에이치아이</t>
        </is>
      </c>
      <c r="D13108" t="n">
        <v>12737608000</v>
      </c>
      <c r="E13108" t="n">
        <v>2157065000</v>
      </c>
      <c r="F13108" t="n">
        <v>1051411000</v>
      </c>
      <c r="G13108" t="n">
        <v>254625000</v>
      </c>
      <c r="H13108" t="n">
        <v>2.75</v>
      </c>
      <c r="I13108" t="n">
        <v>4.84</v>
      </c>
      <c r="K13108" t="n">
        <v>-1813060000</v>
      </c>
      <c r="L13108" t="n">
        <v>1955744000</v>
      </c>
      <c r="M13108" t="n">
        <v>1963796000</v>
      </c>
      <c r="N13108" t="n">
        <v>-1837168000</v>
      </c>
      <c r="O13108">
        <f>D13107</f>
      </c>
      <c r="P13108">
        <f>(E13108-F13108+G13108)/O13108*100</f>
      </c>
      <c r="Q13108">
        <f>H13107</f>
      </c>
      <c r="R13108">
        <f>I13107</f>
      </c>
      <c r="S13108">
        <f>H13108-H13107</f>
      </c>
      <c r="T13108">
        <f>I13108-I13107</f>
      </c>
      <c r="U13108">
        <f>(L13108-K13108)/(2*D13108*0.01)</f>
      </c>
      <c r="V13108">
        <f>(L13108+K13108)/(D13108*0.0001)</f>
      </c>
    </row>
    <row r="13109">
      <c r="A13109" t="n">
        <v>2017</v>
      </c>
      <c r="B13109" t="inlineStr">
        <is>
          <t>00409788</t>
        </is>
      </c>
      <c r="C13109" t="inlineStr">
        <is>
          <t>비에이치아이</t>
        </is>
      </c>
      <c r="D13109" t="n">
        <v>14262563000</v>
      </c>
      <c r="E13109" t="n">
        <v>2244547000</v>
      </c>
      <c r="F13109" t="n">
        <v>741643000</v>
      </c>
      <c r="G13109" t="n">
        <v>348219000</v>
      </c>
      <c r="H13109" t="n">
        <v>3.61</v>
      </c>
      <c r="I13109" t="n">
        <v>4.76</v>
      </c>
      <c r="K13109" t="n">
        <v>-2008052000</v>
      </c>
      <c r="L13109" t="n">
        <v>2008052000</v>
      </c>
      <c r="M13109" t="n">
        <v>2034176000</v>
      </c>
      <c r="N13109" t="n">
        <v>-2034176000</v>
      </c>
      <c r="O13109">
        <f>D13108</f>
      </c>
      <c r="P13109">
        <f>(E13109-F13109+G13109)/O13109*100</f>
      </c>
      <c r="Q13109">
        <f>H13108</f>
      </c>
      <c r="R13109">
        <f>I13108</f>
      </c>
      <c r="S13109">
        <f>H13109-H13108</f>
      </c>
      <c r="T13109">
        <f>I13109-I13108</f>
      </c>
      <c r="U13109">
        <f>(L13109-K13109)/(2*D13109*0.01)</f>
      </c>
    </row>
    <row r="13110">
      <c r="A13110" t="n">
        <v>2018</v>
      </c>
      <c r="B13110" t="inlineStr">
        <is>
          <t>00409788</t>
        </is>
      </c>
      <c r="C13110" t="inlineStr">
        <is>
          <t>비에이치아이</t>
        </is>
      </c>
      <c r="D13110" t="n">
        <v>14552625000</v>
      </c>
      <c r="E13110" t="n">
        <v>2063769000</v>
      </c>
      <c r="F13110" t="n">
        <v>1757931000</v>
      </c>
      <c r="G13110" t="n">
        <v>454005000</v>
      </c>
      <c r="H13110" t="n">
        <v>3.1</v>
      </c>
      <c r="I13110" t="n">
        <v>4.71</v>
      </c>
      <c r="K13110" t="n">
        <v>-1870128000</v>
      </c>
      <c r="L13110" t="n">
        <v>2007400000</v>
      </c>
      <c r="M13110" t="n">
        <v>2382176000</v>
      </c>
      <c r="N13110" t="n">
        <v>-1900792000</v>
      </c>
      <c r="O13110">
        <f>D13109</f>
      </c>
      <c r="P13110">
        <f>(E13110-F13110+G13110)/O13110*100</f>
      </c>
      <c r="Q13110">
        <f>H13109</f>
      </c>
      <c r="R13110">
        <f>I13109</f>
      </c>
      <c r="S13110">
        <f>H13110-H13109</f>
      </c>
      <c r="T13110">
        <f>I13110-I13109</f>
      </c>
      <c r="U13110">
        <f>(L13110-K13110)/(2*D13110*0.01)</f>
      </c>
      <c r="V13110">
        <f>(L13110+K13110)/(D13110*0.0001)</f>
      </c>
    </row>
    <row r="13111">
      <c r="A13111" t="n">
        <v>2019</v>
      </c>
      <c r="B13111" t="inlineStr">
        <is>
          <t>00409788</t>
        </is>
      </c>
      <c r="C13111" t="inlineStr">
        <is>
          <t>비에이치아이</t>
        </is>
      </c>
      <c r="D13111" t="n">
        <v>15483392000</v>
      </c>
      <c r="E13111" t="n">
        <v>1969920000</v>
      </c>
      <c r="F13111" t="n">
        <v>1184825000</v>
      </c>
      <c r="G13111" t="n">
        <v>390758000</v>
      </c>
      <c r="H13111" t="n">
        <v>2.75</v>
      </c>
      <c r="I13111" t="n">
        <v>4.69</v>
      </c>
      <c r="K13111" t="n">
        <v>-2039428000</v>
      </c>
      <c r="L13111" t="n">
        <v>2188000000</v>
      </c>
      <c r="M13111" t="n">
        <v>2196184000</v>
      </c>
      <c r="N13111" t="n">
        <v>-2065932000</v>
      </c>
      <c r="O13111">
        <f>D13110</f>
      </c>
      <c r="P13111">
        <f>(E13111-F13111+G13111)/O13111*100</f>
      </c>
      <c r="Q13111">
        <f>H13110</f>
      </c>
      <c r="R13111">
        <f>I13110</f>
      </c>
      <c r="S13111">
        <f>H13111-H13110</f>
      </c>
      <c r="T13111">
        <f>I13111-I13110</f>
      </c>
      <c r="U13111">
        <f>(L13111-K13111)/(2*D13111*0.01)</f>
      </c>
      <c r="V13111">
        <f>(L13111+K13111)/(D13111*0.0001)</f>
      </c>
    </row>
    <row r="13112">
      <c r="A13112" t="n">
        <v>2020</v>
      </c>
      <c r="B13112" t="inlineStr">
        <is>
          <t>00409788</t>
        </is>
      </c>
      <c r="C13112" t="inlineStr">
        <is>
          <t>비에이치아이</t>
        </is>
      </c>
      <c r="D13112" t="n">
        <v>15604566000</v>
      </c>
      <c r="E13112" t="n">
        <v>1995300000</v>
      </c>
      <c r="F13112" t="n">
        <v>1793914000</v>
      </c>
      <c r="G13112" t="n">
        <v>400022000</v>
      </c>
      <c r="H13112" t="n">
        <v>2.6</v>
      </c>
      <c r="I13112" t="n">
        <v>4.76</v>
      </c>
      <c r="J13112" t="n">
        <v>5.78</v>
      </c>
      <c r="K13112" t="n">
        <v>-852446000</v>
      </c>
      <c r="L13112" t="n">
        <v>906556000</v>
      </c>
      <c r="M13112" t="n">
        <v>908924000</v>
      </c>
      <c r="N13112" t="n">
        <v>-862658000</v>
      </c>
      <c r="O13112">
        <f>D13111</f>
      </c>
      <c r="P13112">
        <f>(E13112-F13112+G13112)/O13112*100</f>
      </c>
      <c r="Q13112">
        <f>H13111</f>
      </c>
      <c r="R13112">
        <f>I13111</f>
      </c>
      <c r="S13112">
        <f>H13112-H13111</f>
      </c>
      <c r="T13112">
        <f>I13112-I13111</f>
      </c>
      <c r="U13112">
        <f>(L13112-K13112)/(2*D13112*0.01)</f>
      </c>
      <c r="V13112">
        <f>(L13112+K13112)/(D13112*0.0001)</f>
      </c>
    </row>
    <row r="13113">
      <c r="A13113" t="n">
        <v>2021</v>
      </c>
      <c r="B13113" t="inlineStr">
        <is>
          <t>00409788</t>
        </is>
      </c>
      <c r="C13113" t="inlineStr">
        <is>
          <t>비에이치아이</t>
        </is>
      </c>
      <c r="D13113" t="n">
        <v>16399132000</v>
      </c>
      <c r="E13113" t="n">
        <v>1936408000</v>
      </c>
      <c r="F13113" t="n">
        <v>1586201000</v>
      </c>
      <c r="G13113" t="n">
        <v>416580000</v>
      </c>
      <c r="H13113" t="n">
        <v>3.17</v>
      </c>
      <c r="I13113" t="n">
        <v>4.75</v>
      </c>
      <c r="J13113" t="n">
        <v>5.59</v>
      </c>
      <c r="K13113" t="n">
        <v>-863296000</v>
      </c>
      <c r="L13113" t="n">
        <v>915296000</v>
      </c>
      <c r="M13113" t="n">
        <v>923022000</v>
      </c>
      <c r="N13113" t="n">
        <v>-878128000</v>
      </c>
      <c r="O13113">
        <f>D13112</f>
      </c>
      <c r="P13113">
        <f>(E13113-F13113+G13113)/O13113*100</f>
      </c>
      <c r="Q13113">
        <f>H13112</f>
      </c>
      <c r="R13113">
        <f>I13112</f>
      </c>
      <c r="S13113">
        <f>H13113-H13112</f>
      </c>
      <c r="T13113">
        <f>I13113-I13112</f>
      </c>
      <c r="U13113">
        <f>(L13113-K13113)/(2*D13113*0.01)</f>
      </c>
      <c r="V13113">
        <f>(L13113+K13113)/(D13113*0.0001)</f>
      </c>
    </row>
    <row r="13114">
      <c r="A13114" t="n">
        <v>2022</v>
      </c>
      <c r="B13114" t="inlineStr">
        <is>
          <t>00409788</t>
        </is>
      </c>
      <c r="C13114" t="inlineStr">
        <is>
          <t>비에이치아이</t>
        </is>
      </c>
      <c r="D13114" t="n">
        <v>15556153000</v>
      </c>
      <c r="E13114" t="n">
        <v>2074191000</v>
      </c>
      <c r="F13114" t="n">
        <v>2159680000</v>
      </c>
      <c r="G13114" t="n">
        <v>651088000</v>
      </c>
      <c r="H13114" t="n">
        <v>5.62</v>
      </c>
      <c r="I13114" t="n">
        <v>4.72</v>
      </c>
      <c r="J13114" t="n">
        <v>4.995</v>
      </c>
      <c r="K13114" t="n">
        <v>-755524000</v>
      </c>
      <c r="L13114" t="n">
        <v>754552000</v>
      </c>
      <c r="M13114" t="n">
        <v>779606000</v>
      </c>
      <c r="N13114" t="n">
        <v>-745478000</v>
      </c>
      <c r="O13114">
        <f>D13113</f>
      </c>
      <c r="P13114">
        <f>(E13114-F13114+G13114)/O13114*100</f>
      </c>
      <c r="Q13114">
        <f>H13113</f>
      </c>
      <c r="R13114">
        <f>I13113</f>
      </c>
      <c r="S13114">
        <f>H13114-H13113</f>
      </c>
      <c r="T13114">
        <f>I13114-I13113</f>
      </c>
      <c r="U13114">
        <f>(L13114-K13114)/(2*D13114*0.01)</f>
      </c>
    </row>
    <row r="13115">
      <c r="A13115" t="n">
        <v>2023</v>
      </c>
      <c r="B13115" t="inlineStr">
        <is>
          <t>00409788</t>
        </is>
      </c>
      <c r="C13115" t="inlineStr">
        <is>
          <t>비에이치아이</t>
        </is>
      </c>
      <c r="D13115" t="n">
        <v>18421800000</v>
      </c>
      <c r="E13115" t="n">
        <v>2181491000</v>
      </c>
      <c r="F13115" t="n">
        <v>1336709000</v>
      </c>
      <c r="G13115" t="n">
        <v>826132000</v>
      </c>
      <c r="H13115" t="n">
        <v>4.81</v>
      </c>
      <c r="I13115" t="n">
        <v>4.78</v>
      </c>
      <c r="J13115" t="n">
        <v>5.762</v>
      </c>
      <c r="K13115" t="n">
        <v>-982930000</v>
      </c>
      <c r="L13115" t="n">
        <v>1041842000</v>
      </c>
      <c r="M13115" t="n">
        <v>1062294000</v>
      </c>
      <c r="N13115" t="n">
        <v>-1010588000</v>
      </c>
      <c r="O13115">
        <f>D13114</f>
      </c>
      <c r="P13115">
        <f>(E13115-F13115+G13115)/O13115*100</f>
      </c>
      <c r="Q13115">
        <f>H13114</f>
      </c>
      <c r="R13115">
        <f>I13114</f>
      </c>
      <c r="S13115">
        <f>H13115-H13114</f>
      </c>
      <c r="T13115">
        <f>I13115-I13114</f>
      </c>
      <c r="U13115">
        <f>(L13115-K13115)/(2*D13115*0.01)</f>
      </c>
      <c r="V13115">
        <f>(L13115+K13115)/(D13115*0.0001)</f>
      </c>
    </row>
    <row r="13116">
      <c r="A13116" t="n">
        <v>2024</v>
      </c>
      <c r="B13116" t="inlineStr">
        <is>
          <t>00409788</t>
        </is>
      </c>
      <c r="C13116" t="inlineStr">
        <is>
          <t>비에이치아이</t>
        </is>
      </c>
      <c r="D13116" t="n">
        <v>22345264000</v>
      </c>
      <c r="E13116" t="n">
        <v>2572814000</v>
      </c>
      <c r="F13116" t="n">
        <v>696390000</v>
      </c>
      <c r="G13116" t="n">
        <v>867792000</v>
      </c>
      <c r="H13116" t="n">
        <v>4.25</v>
      </c>
      <c r="I13116" t="n">
        <v>4.79</v>
      </c>
      <c r="J13116" t="n">
        <v>5.9</v>
      </c>
      <c r="K13116" t="n">
        <v>-1227240000</v>
      </c>
      <c r="L13116" t="n">
        <v>1301496000</v>
      </c>
      <c r="M13116" t="n">
        <v>1319620000</v>
      </c>
      <c r="N13116" t="n">
        <v>-1255108000</v>
      </c>
      <c r="O13116">
        <f>D13115</f>
      </c>
      <c r="P13116">
        <f>(E13116-F13116+G13116)/O13116*100</f>
      </c>
      <c r="Q13116">
        <f>H13115</f>
      </c>
      <c r="R13116">
        <f>I13115</f>
      </c>
      <c r="S13116">
        <f>H13116-H13115</f>
      </c>
      <c r="T13116">
        <f>I13116-I13115</f>
      </c>
      <c r="U13116">
        <f>(L13116-K13116)/(2*D13116*0.01)</f>
      </c>
      <c r="V13116">
        <f>(L13116+K13116)/(D13116*0.0001)</f>
      </c>
    </row>
    <row r="13117">
      <c r="A13117" t="n">
        <v>2025</v>
      </c>
      <c r="B13117" t="inlineStr">
        <is>
          <t>00409788</t>
        </is>
      </c>
      <c r="C13117" t="inlineStr">
        <is>
          <t>비에이치아이</t>
        </is>
      </c>
      <c r="D13117" t="n">
        <v>27062597000</v>
      </c>
      <c r="E13117" t="n">
        <v>3627942000</v>
      </c>
      <c r="F13117" t="n">
        <v>1219597000</v>
      </c>
      <c r="G13117" t="n">
        <v>955978000</v>
      </c>
      <c r="H13117" t="n">
        <v>4.6</v>
      </c>
      <c r="I13117" t="n">
        <v>4.8</v>
      </c>
      <c r="J13117" t="n">
        <v>5.63</v>
      </c>
      <c r="K13117" t="n">
        <v>-2830728000</v>
      </c>
      <c r="L13117" t="n">
        <v>2996628000</v>
      </c>
      <c r="M13117" t="n">
        <v>3048904000</v>
      </c>
      <c r="N13117" t="n">
        <v>-2904572000</v>
      </c>
      <c r="O13117">
        <f>D13116</f>
      </c>
      <c r="P13117">
        <f>(E13117-F13117+G13117)/O13117*100</f>
      </c>
      <c r="Q13117">
        <f>H13116</f>
      </c>
      <c r="R13117">
        <f>I13116</f>
      </c>
      <c r="S13117">
        <f>H13117-H13116</f>
      </c>
      <c r="T13117">
        <f>I13117-I13116</f>
      </c>
      <c r="U13117">
        <f>(L13117-K13117)/(2*D13117*0.01)</f>
      </c>
      <c r="V13117">
        <f>(L13117+K13117)/(D13117*0.0001)</f>
      </c>
    </row>
    <row r="13118">
      <c r="A13118" t="n">
        <v>2014</v>
      </c>
      <c r="B13118" t="inlineStr">
        <is>
          <t>00409964</t>
        </is>
      </c>
      <c r="C13118" t="inlineStr">
        <is>
          <t>하이텍팜</t>
        </is>
      </c>
      <c r="D13118" t="n">
        <v>2179641000</v>
      </c>
      <c r="E13118" t="n">
        <v>396405000</v>
      </c>
      <c r="F13118" t="n">
        <v>80142000</v>
      </c>
      <c r="G13118" t="n">
        <v>64422000</v>
      </c>
      <c r="H13118" t="n">
        <v>2.94</v>
      </c>
      <c r="I13118" t="n">
        <v>5.74</v>
      </c>
      <c r="K13118" t="n">
        <v>-119030000</v>
      </c>
      <c r="L13118" t="n">
        <v>140925000</v>
      </c>
      <c r="M13118" t="n">
        <v>138141000</v>
      </c>
      <c r="N13118" t="n">
        <v>-119131000</v>
      </c>
      <c r="U13118">
        <f>(L13118-K13118)/(2*D13118*0.01)</f>
      </c>
      <c r="V13118">
        <f>(L13118+K13118)/(D13118*0.0001)</f>
      </c>
    </row>
    <row r="13119">
      <c r="A13119" t="n">
        <v>2015</v>
      </c>
      <c r="B13119" t="inlineStr">
        <is>
          <t>00409964</t>
        </is>
      </c>
      <c r="C13119" t="inlineStr">
        <is>
          <t>하이텍팜</t>
        </is>
      </c>
      <c r="D13119" t="n">
        <v>2245224000</v>
      </c>
      <c r="E13119" t="n">
        <v>433023000</v>
      </c>
      <c r="F13119" t="n">
        <v>119752000</v>
      </c>
      <c r="G13119" t="n">
        <v>62326000</v>
      </c>
      <c r="H13119" t="n">
        <v>2.64</v>
      </c>
      <c r="I13119" t="n">
        <v>3.95</v>
      </c>
      <c r="K13119" t="n">
        <v>-113495000</v>
      </c>
      <c r="L13119" t="n">
        <v>134158000</v>
      </c>
      <c r="M13119" t="n">
        <v>132451000</v>
      </c>
      <c r="N13119" t="n">
        <v>-114293000</v>
      </c>
      <c r="O13119">
        <f>D13118</f>
      </c>
      <c r="P13119">
        <f>(E13119-F13119+G13119)/O13119*100</f>
      </c>
      <c r="Q13119">
        <f>H13118</f>
      </c>
      <c r="R13119">
        <f>I13118</f>
      </c>
      <c r="S13119">
        <f>H13119-H13118</f>
      </c>
      <c r="T13119">
        <f>I13119-I13118</f>
      </c>
      <c r="U13119">
        <f>(L13119-K13119)/(2*D13119*0.01)</f>
      </c>
      <c r="V13119">
        <f>(L13119+K13119)/(D13119*0.0001)</f>
      </c>
    </row>
    <row r="13120">
      <c r="A13120" t="n">
        <v>2018</v>
      </c>
      <c r="B13120" t="inlineStr">
        <is>
          <t>00409964</t>
        </is>
      </c>
      <c r="C13120" t="inlineStr">
        <is>
          <t>하이텍팜</t>
        </is>
      </c>
      <c r="D13120" t="n">
        <v>4181624000</v>
      </c>
      <c r="E13120" t="n">
        <v>532499000</v>
      </c>
      <c r="F13120" t="n">
        <v>364918000</v>
      </c>
      <c r="G13120" t="n">
        <v>88351000</v>
      </c>
      <c r="H13120" t="n">
        <v>2.52</v>
      </c>
      <c r="I13120" t="n">
        <v>5.42</v>
      </c>
      <c r="K13120" t="n">
        <v>-192810000</v>
      </c>
      <c r="L13120" t="n">
        <v>227571000</v>
      </c>
      <c r="M13120" t="n">
        <v>223229000</v>
      </c>
      <c r="N13120" t="n">
        <v>-193087000</v>
      </c>
      <c r="U13120">
        <f>(L13120-K13120)/(2*D13120*0.01)</f>
      </c>
      <c r="V13120">
        <f>(L13120+K13120)/(D13120*0.0001)</f>
      </c>
    </row>
    <row r="13121">
      <c r="A13121" t="n">
        <v>2019</v>
      </c>
      <c r="B13121" t="inlineStr">
        <is>
          <t>00409964</t>
        </is>
      </c>
      <c r="C13121" t="inlineStr">
        <is>
          <t>하이텍팜</t>
        </is>
      </c>
      <c r="D13121" t="n">
        <v>4849928000</v>
      </c>
      <c r="E13121" t="n">
        <v>638616000</v>
      </c>
      <c r="F13121" t="n">
        <v>291841000</v>
      </c>
      <c r="G13121" t="n">
        <v>103004000</v>
      </c>
      <c r="H13121" t="n">
        <v>2.46</v>
      </c>
      <c r="I13121" t="n">
        <v>5.66</v>
      </c>
      <c r="K13121" t="n">
        <v>-269931000</v>
      </c>
      <c r="L13121" t="n">
        <v>325371000</v>
      </c>
      <c r="M13121" t="n">
        <v>318769000</v>
      </c>
      <c r="N13121" t="n">
        <v>-270093000</v>
      </c>
      <c r="O13121">
        <f>D13120</f>
      </c>
      <c r="P13121">
        <f>(E13121-F13121+G13121)/O13121*100</f>
      </c>
      <c r="Q13121">
        <f>H13120</f>
      </c>
      <c r="R13121">
        <f>I13120</f>
      </c>
      <c r="S13121">
        <f>H13121-H13120</f>
      </c>
      <c r="T13121">
        <f>I13121-I13120</f>
      </c>
      <c r="U13121">
        <f>(L13121-K13121)/(2*D13121*0.01)</f>
      </c>
      <c r="V13121">
        <f>(L13121+K13121)/(D13121*0.0001)</f>
      </c>
    </row>
    <row r="13122">
      <c r="A13122" t="n">
        <v>2020</v>
      </c>
      <c r="B13122" t="inlineStr">
        <is>
          <t>00409964</t>
        </is>
      </c>
      <c r="C13122" t="inlineStr">
        <is>
          <t>하이텍팜</t>
        </is>
      </c>
      <c r="D13122" t="n">
        <v>4923330000</v>
      </c>
      <c r="E13122" t="n">
        <v>716403000</v>
      </c>
      <c r="F13122" t="n">
        <v>621463000</v>
      </c>
      <c r="G13122" t="n">
        <v>117004000</v>
      </c>
      <c r="H13122" t="n">
        <v>2.37</v>
      </c>
      <c r="I13122" t="n">
        <v>5.57</v>
      </c>
      <c r="K13122" t="n">
        <v>-284795000</v>
      </c>
      <c r="L13122" t="n">
        <v>330909000</v>
      </c>
      <c r="M13122" t="n">
        <v>325639000</v>
      </c>
      <c r="N13122" t="n">
        <v>-285990000</v>
      </c>
      <c r="O13122">
        <f>D13121</f>
      </c>
      <c r="P13122">
        <f>(E13122-F13122+G13122)/O13122*100</f>
      </c>
      <c r="Q13122">
        <f>H13121</f>
      </c>
      <c r="R13122">
        <f>I13121</f>
      </c>
      <c r="S13122">
        <f>H13122-H13121</f>
      </c>
      <c r="T13122">
        <f>I13122-I13121</f>
      </c>
      <c r="U13122">
        <f>(L13122-K13122)/(2*D13122*0.01)</f>
      </c>
      <c r="V13122">
        <f>(L13122+K13122)/(D13122*0.0001)</f>
      </c>
    </row>
    <row r="13123">
      <c r="A13123" t="n">
        <v>2021</v>
      </c>
      <c r="B13123" t="inlineStr">
        <is>
          <t>00409964</t>
        </is>
      </c>
      <c r="C13123" t="inlineStr">
        <is>
          <t>하이텍팜</t>
        </is>
      </c>
      <c r="D13123" t="n">
        <v>4976226000</v>
      </c>
      <c r="E13123" t="n">
        <v>787167000</v>
      </c>
      <c r="F13123" t="n">
        <v>364451000</v>
      </c>
      <c r="G13123" t="n">
        <v>109636000</v>
      </c>
      <c r="H13123" t="n">
        <v>2.89</v>
      </c>
      <c r="I13123" t="n">
        <v>5.36</v>
      </c>
      <c r="K13123" t="n">
        <v>-268281000</v>
      </c>
      <c r="L13123" t="n">
        <v>278013000</v>
      </c>
      <c r="M13123" t="n">
        <v>305857000</v>
      </c>
      <c r="N13123" t="n">
        <v>-338886000</v>
      </c>
      <c r="O13123">
        <f>D13122</f>
      </c>
      <c r="P13123">
        <f>(E13123-F13123+G13123)/O13123*100</f>
      </c>
      <c r="Q13123">
        <f>H13122</f>
      </c>
      <c r="R13123">
        <f>I13122</f>
      </c>
      <c r="S13123">
        <f>H13123-H13122</f>
      </c>
      <c r="T13123">
        <f>I13123-I13122</f>
      </c>
      <c r="U13123">
        <f>(L13123-K13123)/(2*D13123*0.01)</f>
      </c>
      <c r="V13123">
        <f>(L13123+K13123)/(D13123*0.0001)</f>
      </c>
    </row>
    <row r="13124">
      <c r="A13124" t="n">
        <v>2022</v>
      </c>
      <c r="B13124" t="inlineStr">
        <is>
          <t>00409964</t>
        </is>
      </c>
      <c r="C13124" t="inlineStr">
        <is>
          <t>하이텍팜</t>
        </is>
      </c>
      <c r="D13124" t="n">
        <v>4480951000</v>
      </c>
      <c r="E13124" t="n">
        <v>640724000</v>
      </c>
      <c r="F13124" t="n">
        <v>539681000</v>
      </c>
      <c r="G13124" t="n">
        <v>134552000</v>
      </c>
      <c r="H13124" t="n">
        <v>5.31</v>
      </c>
      <c r="I13124" t="n">
        <v>5.37</v>
      </c>
      <c r="J13124" t="n">
        <v>5.071</v>
      </c>
      <c r="O13124">
        <f>D13123</f>
      </c>
      <c r="P13124">
        <f>(E13124-F13124+G13124)/O13124*100</f>
      </c>
      <c r="Q13124">
        <f>H13123</f>
      </c>
      <c r="R13124">
        <f>I13123</f>
      </c>
      <c r="S13124">
        <f>H13124-H13123</f>
      </c>
      <c r="T13124">
        <f>I13124-I13123</f>
      </c>
    </row>
    <row r="13125">
      <c r="A13125" t="n">
        <v>2023</v>
      </c>
      <c r="B13125" t="inlineStr">
        <is>
          <t>00409964</t>
        </is>
      </c>
      <c r="C13125" t="inlineStr">
        <is>
          <t>하이텍팜</t>
        </is>
      </c>
      <c r="D13125" t="n">
        <v>5747426000</v>
      </c>
      <c r="E13125" t="n">
        <v>535848000</v>
      </c>
      <c r="F13125" t="n">
        <v>113692000</v>
      </c>
      <c r="G13125" t="n">
        <v>220246000</v>
      </c>
      <c r="H13125" t="n">
        <v>4.5</v>
      </c>
      <c r="I13125" t="n">
        <v>5.73</v>
      </c>
      <c r="J13125" t="n">
        <v>5.578</v>
      </c>
      <c r="K13125" t="n">
        <v>-250000000</v>
      </c>
      <c r="L13125" t="n">
        <v>327804282</v>
      </c>
      <c r="M13125" t="n">
        <v>327708082</v>
      </c>
      <c r="N13125" t="n">
        <v>-293050326</v>
      </c>
      <c r="O13125">
        <f>D13124</f>
      </c>
      <c r="P13125">
        <f>(E13125-F13125+G13125)/O13125*100</f>
      </c>
      <c r="Q13125">
        <f>H13124</f>
      </c>
      <c r="R13125">
        <f>I13124</f>
      </c>
      <c r="S13125">
        <f>H13125-H13124</f>
      </c>
      <c r="T13125">
        <f>I13125-I13124</f>
      </c>
      <c r="U13125">
        <f>(L13125-K13125)/(2*D13125*0.01)</f>
      </c>
      <c r="V13125">
        <f>(L13125+K13125)/(D13125*0.0001)</f>
      </c>
    </row>
    <row r="13126">
      <c r="A13126" t="n">
        <v>2024</v>
      </c>
      <c r="B13126" t="inlineStr">
        <is>
          <t>00409964</t>
        </is>
      </c>
      <c r="C13126" t="inlineStr">
        <is>
          <t>하이텍팜</t>
        </is>
      </c>
      <c r="D13126" t="n">
        <v>6852246000</v>
      </c>
      <c r="E13126" t="n">
        <v>720153000</v>
      </c>
      <c r="F13126" t="n">
        <v>236224000</v>
      </c>
      <c r="G13126" t="n">
        <v>235268000</v>
      </c>
      <c r="H13126" t="n">
        <v>4.01</v>
      </c>
      <c r="I13126" t="n">
        <v>5.74</v>
      </c>
      <c r="J13126" t="n">
        <v>6.12</v>
      </c>
      <c r="O13126">
        <f>D13125</f>
      </c>
      <c r="P13126">
        <f>(E13126-F13126+G13126)/O13126*100</f>
      </c>
      <c r="Q13126">
        <f>H13125</f>
      </c>
      <c r="R13126">
        <f>I13125</f>
      </c>
      <c r="S13126">
        <f>H13126-H13125</f>
      </c>
      <c r="T13126">
        <f>I13126-I13125</f>
      </c>
    </row>
    <row r="13127">
      <c r="A13127" t="n">
        <v>2025</v>
      </c>
      <c r="B13127" t="inlineStr">
        <is>
          <t>00409964</t>
        </is>
      </c>
      <c r="C13127" t="inlineStr">
        <is>
          <t>하이텍팜</t>
        </is>
      </c>
      <c r="D13127" t="n">
        <v>6819874000</v>
      </c>
      <c r="E13127" t="n">
        <v>882222000</v>
      </c>
      <c r="F13127" t="n">
        <v>436478000</v>
      </c>
      <c r="G13127" t="n">
        <v>256019000</v>
      </c>
      <c r="H13127" t="n">
        <v>4.36</v>
      </c>
      <c r="I13127" t="n">
        <v>5.72</v>
      </c>
      <c r="J13127" t="n">
        <v>5.81</v>
      </c>
      <c r="K13127" t="n">
        <v>-358200000</v>
      </c>
      <c r="L13127" t="n">
        <v>401600000</v>
      </c>
      <c r="M13127" t="n">
        <v>409200000</v>
      </c>
      <c r="N13127" t="n">
        <v>-361200000</v>
      </c>
      <c r="O13127">
        <f>D13126</f>
      </c>
      <c r="P13127">
        <f>(E13127-F13127+G13127)/O13127*100</f>
      </c>
      <c r="Q13127">
        <f>H13126</f>
      </c>
      <c r="R13127">
        <f>I13126</f>
      </c>
      <c r="S13127">
        <f>H13127-H13126</f>
      </c>
      <c r="T13127">
        <f>I13127-I13126</f>
      </c>
      <c r="U13127">
        <f>(L13127-K13127)/(2*D13127*0.01)</f>
      </c>
      <c r="V13127">
        <f>(L13127+K13127)/(D13127*0.0001)</f>
      </c>
    </row>
    <row r="13128">
      <c r="A13128" t="n">
        <v>2014</v>
      </c>
      <c r="B13128" t="inlineStr">
        <is>
          <t>00410739</t>
        </is>
      </c>
      <c r="C13128" t="inlineStr">
        <is>
          <t>푸른소나무</t>
        </is>
      </c>
      <c r="D13128" t="n">
        <v>2347550368</v>
      </c>
      <c r="E13128" t="n">
        <v>421691802</v>
      </c>
      <c r="F13128" t="n">
        <v>387036300</v>
      </c>
      <c r="G13128" t="n">
        <v>142179869</v>
      </c>
      <c r="H13128" t="n">
        <v>3.18</v>
      </c>
      <c r="I13128" t="n">
        <v>4.5</v>
      </c>
      <c r="K13128" t="n">
        <v>-37795321</v>
      </c>
      <c r="L13128" t="n">
        <v>43546499</v>
      </c>
      <c r="M13128" t="n">
        <v>42572975</v>
      </c>
      <c r="N13128" t="n">
        <v>-37726975</v>
      </c>
      <c r="U13128">
        <f>(L13128-K13128)/(2*D13128*0.01)</f>
      </c>
      <c r="V13128">
        <f>(L13128+K13128)/(D13128*0.0001)</f>
      </c>
    </row>
    <row r="13129">
      <c r="A13129" t="n">
        <v>2015</v>
      </c>
      <c r="B13129" t="inlineStr">
        <is>
          <t>00410739</t>
        </is>
      </c>
      <c r="C13129" t="inlineStr">
        <is>
          <t>푸른소나무</t>
        </is>
      </c>
      <c r="D13129" t="n">
        <v>1778177127</v>
      </c>
      <c r="E13129" t="n">
        <v>393076581</v>
      </c>
      <c r="F13129" t="n">
        <v>237741310</v>
      </c>
      <c r="G13129" t="n">
        <v>13523208</v>
      </c>
      <c r="H13129" t="n">
        <v>2.75</v>
      </c>
      <c r="I13129" t="n">
        <v>4.5</v>
      </c>
      <c r="K13129" t="n">
        <v>-36627707</v>
      </c>
      <c r="L13129" t="n">
        <v>37795321</v>
      </c>
      <c r="M13129" t="n">
        <v>40865674</v>
      </c>
      <c r="N13129" t="n">
        <v>-42572975</v>
      </c>
      <c r="O13129">
        <f>D13128</f>
      </c>
      <c r="P13129">
        <f>(E13129-F13129+G13129)/O13129*100</f>
      </c>
      <c r="Q13129">
        <f>H13128</f>
      </c>
      <c r="R13129">
        <f>I13128</f>
      </c>
      <c r="S13129">
        <f>H13129-H13128</f>
      </c>
      <c r="T13129">
        <f>I13129-I13128</f>
      </c>
      <c r="U13129">
        <f>(L13129-K13129)/(2*D13129*0.01)</f>
      </c>
      <c r="V13129">
        <f>(L13129+K13129)/(D13129*0.0001)</f>
      </c>
    </row>
    <row r="13130">
      <c r="A13130" t="n">
        <v>2016</v>
      </c>
      <c r="B13130" t="inlineStr">
        <is>
          <t>00410739</t>
        </is>
      </c>
      <c r="C13130" t="inlineStr">
        <is>
          <t>푸른소나무</t>
        </is>
      </c>
      <c r="D13130" t="n">
        <v>331321700</v>
      </c>
      <c r="E13130" t="n">
        <v>327570106</v>
      </c>
      <c r="F13130" t="n">
        <v>1499804370</v>
      </c>
      <c r="G13130" t="n">
        <v>11650698</v>
      </c>
      <c r="H13130" t="n">
        <v>2.77</v>
      </c>
      <c r="I13130" t="n">
        <v>4.5</v>
      </c>
      <c r="K13130" t="n">
        <v>-25588897</v>
      </c>
      <c r="L13130" t="n">
        <v>29050728</v>
      </c>
      <c r="M13130" t="n">
        <v>28300244</v>
      </c>
      <c r="N13130" t="n">
        <v>-25457283</v>
      </c>
      <c r="O13130">
        <f>D13129</f>
      </c>
      <c r="P13130">
        <f>(E13130-F13130+G13130)/O13130*100</f>
      </c>
      <c r="Q13130">
        <f>H13129</f>
      </c>
      <c r="R13130">
        <f>I13129</f>
      </c>
      <c r="S13130">
        <f>H13130-H13129</f>
      </c>
      <c r="T13130">
        <f>I13130-I13129</f>
      </c>
      <c r="U13130">
        <f>(L13130-K13130)/(2*D13130*0.01)</f>
      </c>
      <c r="V13130">
        <f>(L13130+K13130)/(D13130*0.0001)</f>
      </c>
    </row>
    <row r="13131">
      <c r="A13131" t="n">
        <v>2018</v>
      </c>
      <c r="B13131" t="inlineStr">
        <is>
          <t>00410739</t>
        </is>
      </c>
      <c r="C13131" t="inlineStr">
        <is>
          <t>푸른소나무</t>
        </is>
      </c>
      <c r="D13131" t="n">
        <v>366950000</v>
      </c>
      <c r="E13131" t="n">
        <v>359270000</v>
      </c>
      <c r="F13131" t="n">
        <v>360940000</v>
      </c>
      <c r="G13131" t="n">
        <v>12422000</v>
      </c>
      <c r="H13131" t="n">
        <v>3.35</v>
      </c>
      <c r="I13131" t="n">
        <v>4.5</v>
      </c>
      <c r="K13131" t="n">
        <v>-8675000</v>
      </c>
      <c r="L13131" t="n">
        <v>10131000</v>
      </c>
      <c r="M13131" t="n">
        <v>9866000</v>
      </c>
      <c r="N13131" t="n">
        <v>-8632000</v>
      </c>
      <c r="U13131">
        <f>(L13131-K13131)/(2*D13131*0.01)</f>
      </c>
      <c r="V13131">
        <f>(L13131+K13131)/(D13131*0.0001)</f>
      </c>
    </row>
    <row r="13132">
      <c r="A13132" t="n">
        <v>2019</v>
      </c>
      <c r="B13132" t="inlineStr">
        <is>
          <t>00410739</t>
        </is>
      </c>
      <c r="C13132" t="inlineStr">
        <is>
          <t>푸른소나무</t>
        </is>
      </c>
      <c r="D13132" t="n">
        <v>228701000</v>
      </c>
      <c r="E13132" t="n">
        <v>298749000</v>
      </c>
      <c r="F13132" t="n">
        <v>376824000</v>
      </c>
      <c r="G13132" t="n">
        <v>1642000</v>
      </c>
      <c r="H13132" t="n">
        <v>2.69</v>
      </c>
      <c r="I13132" t="n">
        <v>4.5</v>
      </c>
      <c r="K13132" t="n">
        <v>-15667000</v>
      </c>
      <c r="L13132" t="n">
        <v>18970000</v>
      </c>
      <c r="M13132" t="n">
        <v>18433000</v>
      </c>
      <c r="N13132" t="n">
        <v>-15569000</v>
      </c>
      <c r="O13132">
        <f>D13131</f>
      </c>
      <c r="P13132">
        <f>(E13132-F13132+G13132)/O13132*100</f>
      </c>
      <c r="Q13132">
        <f>H13131</f>
      </c>
      <c r="R13132">
        <f>I13131</f>
      </c>
      <c r="S13132">
        <f>H13132-H13131</f>
      </c>
      <c r="T13132">
        <f>I13132-I13131</f>
      </c>
      <c r="U13132">
        <f>(L13132-K13132)/(2*D13132*0.01)</f>
      </c>
      <c r="V13132">
        <f>(L13132+K13132)/(D13132*0.0001)</f>
      </c>
    </row>
    <row r="13133">
      <c r="A13133" t="n">
        <v>2020</v>
      </c>
      <c r="B13133" t="inlineStr">
        <is>
          <t>00410739</t>
        </is>
      </c>
      <c r="C13133" t="inlineStr">
        <is>
          <t>푸른소나무</t>
        </is>
      </c>
      <c r="D13133" t="n">
        <v>279081000</v>
      </c>
      <c r="E13133" t="n">
        <v>281275000</v>
      </c>
      <c r="F13133" t="n">
        <v>67936000</v>
      </c>
      <c r="G13133" t="n">
        <v>4198000</v>
      </c>
      <c r="H13133" t="n">
        <v>2.915</v>
      </c>
      <c r="I13133" t="n">
        <v>4.38</v>
      </c>
      <c r="J13133" t="n">
        <v>10.48</v>
      </c>
      <c r="K13133" t="n">
        <v>-17968000</v>
      </c>
      <c r="L13133" t="n">
        <v>21731000</v>
      </c>
      <c r="M13133" t="n">
        <v>21209000</v>
      </c>
      <c r="N13133" t="n">
        <v>-17920000</v>
      </c>
      <c r="O13133">
        <f>D13132</f>
      </c>
      <c r="P13133">
        <f>(E13133-F13133+G13133)/O13133*100</f>
      </c>
      <c r="Q13133">
        <f>H13132</f>
      </c>
      <c r="R13133">
        <f>I13132</f>
      </c>
      <c r="S13133">
        <f>H13133-H13132</f>
      </c>
      <c r="T13133">
        <f>I13133-I13132</f>
      </c>
      <c r="U13133">
        <f>(L13133-K13133)/(2*D13133*0.01)</f>
      </c>
      <c r="V13133">
        <f>(L13133+K13133)/(D13133*0.0001)</f>
      </c>
    </row>
    <row r="13134">
      <c r="A13134" t="n">
        <v>2021</v>
      </c>
      <c r="B13134" t="inlineStr">
        <is>
          <t>00410739</t>
        </is>
      </c>
      <c r="C13134" t="inlineStr">
        <is>
          <t>푸른소나무</t>
        </is>
      </c>
      <c r="D13134" t="n">
        <v>853203000</v>
      </c>
      <c r="E13134" t="n">
        <v>353606000</v>
      </c>
      <c r="F13134" t="n">
        <v>97182000</v>
      </c>
      <c r="G13134" t="n">
        <v>4427000</v>
      </c>
      <c r="H13134" t="n">
        <v>3.31</v>
      </c>
      <c r="I13134" t="n">
        <v>4.38</v>
      </c>
      <c r="J13134" t="n">
        <v>12.11</v>
      </c>
      <c r="K13134" t="n">
        <v>-65557000</v>
      </c>
      <c r="L13134" t="n">
        <v>78987000</v>
      </c>
      <c r="M13134" t="n">
        <v>77443000</v>
      </c>
      <c r="N13134" t="n">
        <v>-54609000</v>
      </c>
      <c r="O13134">
        <f>D13133</f>
      </c>
      <c r="P13134">
        <f>(E13134-F13134+G13134)/O13134*100</f>
      </c>
      <c r="Q13134">
        <f>H13133</f>
      </c>
      <c r="R13134">
        <f>I13133</f>
      </c>
      <c r="S13134">
        <f>H13134-H13133</f>
      </c>
      <c r="T13134">
        <f>I13134-I13133</f>
      </c>
      <c r="U13134">
        <f>(L13134-K13134)/(2*D13134*0.01)</f>
      </c>
      <c r="V13134">
        <f>(L13134+K13134)/(D13134*0.0001)</f>
      </c>
    </row>
    <row r="13135">
      <c r="A13135" t="n">
        <v>2022</v>
      </c>
      <c r="B13135" t="inlineStr">
        <is>
          <t>00410739</t>
        </is>
      </c>
      <c r="C13135" t="inlineStr">
        <is>
          <t>푸른소나무</t>
        </is>
      </c>
      <c r="D13135" t="n">
        <v>1010391000</v>
      </c>
      <c r="E13135" t="n">
        <v>633083000</v>
      </c>
      <c r="F13135" t="n">
        <v>732479000</v>
      </c>
      <c r="G13135" t="n">
        <v>19583000</v>
      </c>
      <c r="H13135" t="n">
        <v>5.665</v>
      </c>
      <c r="I13135" t="n">
        <v>4.38</v>
      </c>
      <c r="J13135" t="n">
        <v>10.26</v>
      </c>
      <c r="K13135" t="n">
        <v>-73197000</v>
      </c>
      <c r="L13135" t="n">
        <v>86634000</v>
      </c>
      <c r="M13135" t="n">
        <v>87019000</v>
      </c>
      <c r="N13135" t="n">
        <v>-74779000</v>
      </c>
      <c r="O13135">
        <f>D13134</f>
      </c>
      <c r="P13135">
        <f>(E13135-F13135+G13135)/O13135*100</f>
      </c>
      <c r="Q13135">
        <f>H13134</f>
      </c>
      <c r="R13135">
        <f>I13134</f>
      </c>
      <c r="S13135">
        <f>H13135-H13134</f>
      </c>
      <c r="T13135">
        <f>I13135-I13134</f>
      </c>
      <c r="U13135">
        <f>(L13135-K13135)/(2*D13135*0.01)</f>
      </c>
      <c r="V13135">
        <f>(L13135+K13135)/(D13135*0.0001)</f>
      </c>
    </row>
    <row r="13136">
      <c r="A13136" t="n">
        <v>2023</v>
      </c>
      <c r="B13136" t="inlineStr">
        <is>
          <t>00410739</t>
        </is>
      </c>
      <c r="C13136" t="inlineStr">
        <is>
          <t>푸른소나무</t>
        </is>
      </c>
      <c r="D13136" t="n">
        <v>1010391000</v>
      </c>
      <c r="E13136" t="n">
        <v>633083000</v>
      </c>
      <c r="F13136" t="n">
        <v>732479000</v>
      </c>
      <c r="G13136" t="n">
        <v>19583000</v>
      </c>
      <c r="H13136" t="n">
        <v>5.665</v>
      </c>
      <c r="I13136" t="n">
        <v>4.38</v>
      </c>
      <c r="J13136" t="n">
        <v>10.26</v>
      </c>
      <c r="K13136" t="n">
        <v>-73197000</v>
      </c>
      <c r="L13136" t="n">
        <v>86634000</v>
      </c>
      <c r="M13136" t="n">
        <v>87019000</v>
      </c>
      <c r="N13136" t="n">
        <v>-74779000</v>
      </c>
      <c r="O13136">
        <f>D13135</f>
      </c>
      <c r="P13136">
        <f>(E13136-F13136+G13136)/O13136*100</f>
      </c>
      <c r="Q13136">
        <f>H13135</f>
      </c>
      <c r="R13136">
        <f>I13135</f>
      </c>
      <c r="S13136">
        <f>H13136-H13135</f>
      </c>
      <c r="T13136">
        <f>I13136-I13135</f>
      </c>
      <c r="U13136">
        <f>(L13136-K13136)/(2*D13136*0.01)</f>
      </c>
      <c r="V13136">
        <f>(L13136+K13136)/(D13136*0.0001)</f>
      </c>
    </row>
    <row r="13137">
      <c r="A13137" t="n">
        <v>2024</v>
      </c>
      <c r="B13137" t="inlineStr">
        <is>
          <t>00410739</t>
        </is>
      </c>
      <c r="C13137" t="inlineStr">
        <is>
          <t>푸른소나무</t>
        </is>
      </c>
      <c r="D13137" t="n">
        <v>303623000</v>
      </c>
      <c r="E13137" t="n">
        <v>381084000</v>
      </c>
      <c r="F13137" t="n">
        <v>615926000</v>
      </c>
      <c r="G13137" t="n">
        <v>26357000</v>
      </c>
      <c r="H13137" t="n">
        <v>3.39</v>
      </c>
      <c r="I13137" t="n">
        <v>4.38</v>
      </c>
      <c r="J13137" t="n">
        <v>12.16</v>
      </c>
      <c r="K13137" t="n">
        <v>-17494000</v>
      </c>
      <c r="L13137" t="n">
        <v>21048000</v>
      </c>
      <c r="M13137" t="n">
        <v>20856000</v>
      </c>
      <c r="N13137" t="n">
        <v>-17668000</v>
      </c>
      <c r="O13137">
        <f>D13136</f>
      </c>
      <c r="P13137">
        <f>(E13137-F13137+G13137)/O13137*100</f>
      </c>
      <c r="Q13137">
        <f>H13136</f>
      </c>
      <c r="R13137">
        <f>I13136</f>
      </c>
      <c r="S13137">
        <f>H13137-H13136</f>
      </c>
      <c r="T13137">
        <f>I13137-I13136</f>
      </c>
      <c r="U13137">
        <f>(L13137-K13137)/(2*D13137*0.01)</f>
      </c>
      <c r="V13137">
        <f>(L13137+K13137)/(D13137*0.0001)</f>
      </c>
    </row>
    <row r="13138">
      <c r="A13138" t="n">
        <v>2014</v>
      </c>
      <c r="B13138" t="inlineStr">
        <is>
          <t>00410915</t>
        </is>
      </c>
      <c r="C13138" t="inlineStr">
        <is>
          <t>서울옥션</t>
        </is>
      </c>
      <c r="D13138" t="n">
        <v>1431518000</v>
      </c>
      <c r="E13138" t="n">
        <v>174669000</v>
      </c>
      <c r="F13138" t="n">
        <v>31060000</v>
      </c>
      <c r="G13138" t="n">
        <v>42785000</v>
      </c>
      <c r="H13138" t="n">
        <v>3</v>
      </c>
      <c r="I13138" t="n">
        <v>6.4</v>
      </c>
      <c r="K13138" t="n">
        <v>-54476000</v>
      </c>
      <c r="L13138" t="n">
        <v>63126000</v>
      </c>
      <c r="M13138" t="n">
        <v>62513000</v>
      </c>
      <c r="N13138" t="n">
        <v>-55002000</v>
      </c>
      <c r="U13138">
        <f>(L13138-K13138)/(2*D13138*0.01)</f>
      </c>
      <c r="V13138">
        <f>(L13138+K13138)/(D13138*0.0001)</f>
      </c>
    </row>
    <row r="13139">
      <c r="A13139" t="n">
        <v>2015</v>
      </c>
      <c r="B13139" t="inlineStr">
        <is>
          <t>00410915</t>
        </is>
      </c>
      <c r="C13139" t="inlineStr">
        <is>
          <t>서울옥션</t>
        </is>
      </c>
      <c r="D13139" t="n">
        <v>1740480000</v>
      </c>
      <c r="E13139" t="n">
        <v>254645000</v>
      </c>
      <c r="F13139" t="n">
        <v>399908000</v>
      </c>
      <c r="G13139" t="n">
        <v>19256000</v>
      </c>
      <c r="H13139" t="n">
        <v>2.6</v>
      </c>
      <c r="I13139" t="n">
        <v>3</v>
      </c>
      <c r="O13139">
        <f>D13138</f>
      </c>
      <c r="P13139">
        <f>(E13139-F13139+G13139)/O13139*100</f>
      </c>
      <c r="Q13139">
        <f>H13138</f>
      </c>
      <c r="R13139">
        <f>I13138</f>
      </c>
      <c r="S13139">
        <f>H13139-H13138</f>
      </c>
      <c r="T13139">
        <f>I13139-I13138</f>
      </c>
    </row>
    <row r="13140">
      <c r="A13140" t="n">
        <v>2016</v>
      </c>
      <c r="B13140" t="inlineStr">
        <is>
          <t>00410915</t>
        </is>
      </c>
      <c r="C13140" t="inlineStr">
        <is>
          <t>서울옥션</t>
        </is>
      </c>
      <c r="D13140" t="n">
        <v>1679331000</v>
      </c>
      <c r="E13140" t="n">
        <v>356561000</v>
      </c>
      <c r="F13140" t="n">
        <v>121761000</v>
      </c>
      <c r="G13140" t="n">
        <v>26678000</v>
      </c>
      <c r="H13140" t="n">
        <v>2.94</v>
      </c>
      <c r="I13140" t="n">
        <v>3</v>
      </c>
      <c r="K13140" t="n">
        <v>-68853371</v>
      </c>
      <c r="L13140" t="n">
        <v>79644674</v>
      </c>
      <c r="M13140" t="n">
        <v>78743843</v>
      </c>
      <c r="N13140" t="n">
        <v>-69530954</v>
      </c>
      <c r="O13140">
        <f>D13139</f>
      </c>
      <c r="P13140">
        <f>(E13140-F13140+G13140)/O13140*100</f>
      </c>
      <c r="Q13140">
        <f>H13139</f>
      </c>
      <c r="R13140">
        <f>I13139</f>
      </c>
      <c r="S13140">
        <f>H13140-H13139</f>
      </c>
      <c r="T13140">
        <f>I13140-I13139</f>
      </c>
      <c r="U13140">
        <f>(L13140-K13140)/(2*D13140*0.01)</f>
      </c>
      <c r="V13140">
        <f>(L13140+K13140)/(D13140*0.0001)</f>
      </c>
    </row>
    <row r="13141">
      <c r="A13141" t="n">
        <v>2017</v>
      </c>
      <c r="B13141" t="inlineStr">
        <is>
          <t>00410915</t>
        </is>
      </c>
      <c r="C13141" t="inlineStr">
        <is>
          <t>서울옥션</t>
        </is>
      </c>
      <c r="D13141" t="n">
        <v>1967533000</v>
      </c>
      <c r="E13141" t="n">
        <v>439736000</v>
      </c>
      <c r="F13141" t="n">
        <v>202026000</v>
      </c>
      <c r="G13141" t="n">
        <v>26445000</v>
      </c>
      <c r="H13141" t="n">
        <v>3.34</v>
      </c>
      <c r="I13141" t="n">
        <v>3</v>
      </c>
      <c r="K13141" t="n">
        <v>-73631803</v>
      </c>
      <c r="L13141" t="n">
        <v>86062922</v>
      </c>
      <c r="M13141" t="n">
        <v>92217819</v>
      </c>
      <c r="N13141" t="n">
        <v>-81348297</v>
      </c>
      <c r="O13141">
        <f>D13140</f>
      </c>
      <c r="P13141">
        <f>(E13141-F13141+G13141)/O13141*100</f>
      </c>
      <c r="Q13141">
        <f>H13140</f>
      </c>
      <c r="R13141">
        <f>I13140</f>
      </c>
      <c r="S13141">
        <f>H13141-H13140</f>
      </c>
      <c r="T13141">
        <f>I13141-I13140</f>
      </c>
      <c r="U13141">
        <f>(L13141-K13141)/(2*D13141*0.01)</f>
      </c>
      <c r="V13141">
        <f>(L13141+K13141)/(D13141*0.0001)</f>
      </c>
    </row>
    <row r="13142">
      <c r="A13142" t="n">
        <v>2018</v>
      </c>
      <c r="B13142" t="inlineStr">
        <is>
          <t>00410915</t>
        </is>
      </c>
      <c r="C13142" t="inlineStr">
        <is>
          <t>서울옥션</t>
        </is>
      </c>
      <c r="D13142" t="n">
        <v>2949088000</v>
      </c>
      <c r="E13142" t="n">
        <v>478539000</v>
      </c>
      <c r="F13142" t="n">
        <v>173389000</v>
      </c>
      <c r="G13142" t="n">
        <v>27447000</v>
      </c>
      <c r="H13142" t="n">
        <v>2.82</v>
      </c>
      <c r="I13142" t="n">
        <v>3</v>
      </c>
      <c r="K13142" t="n">
        <v>-104596000</v>
      </c>
      <c r="L13142" t="n">
        <v>122408000</v>
      </c>
      <c r="M13142" t="n">
        <v>121167000</v>
      </c>
      <c r="N13142" t="n">
        <v>-105309000</v>
      </c>
      <c r="O13142">
        <f>D13141</f>
      </c>
      <c r="P13142">
        <f>(E13142-F13142+G13142)/O13142*100</f>
      </c>
      <c r="Q13142">
        <f>H13141</f>
      </c>
      <c r="R13142">
        <f>I13141</f>
      </c>
      <c r="S13142">
        <f>H13142-H13141</f>
      </c>
      <c r="T13142">
        <f>I13142-I13141</f>
      </c>
      <c r="U13142">
        <f>(L13142-K13142)/(2*D13142*0.01)</f>
      </c>
      <c r="V13142">
        <f>(L13142+K13142)/(D13142*0.0001)</f>
      </c>
    </row>
    <row r="13143">
      <c r="A13143" t="n">
        <v>2019</v>
      </c>
      <c r="B13143" t="inlineStr">
        <is>
          <t>00410915</t>
        </is>
      </c>
      <c r="C13143" t="inlineStr">
        <is>
          <t>서울옥션</t>
        </is>
      </c>
      <c r="D13143" t="n">
        <v>3048564000</v>
      </c>
      <c r="E13143" t="n">
        <v>688040000</v>
      </c>
      <c r="F13143" t="n">
        <v>278778000</v>
      </c>
      <c r="G13143" t="n">
        <v>32365000</v>
      </c>
      <c r="H13143" t="n">
        <v>2.65</v>
      </c>
      <c r="I13143" t="n">
        <v>3</v>
      </c>
      <c r="K13143" t="n">
        <v>-150654240</v>
      </c>
      <c r="L13143" t="n">
        <v>180286344</v>
      </c>
      <c r="M13143" t="n">
        <v>177576312</v>
      </c>
      <c r="N13143" t="n">
        <v>-152082312</v>
      </c>
      <c r="O13143">
        <f>D13142</f>
      </c>
      <c r="P13143">
        <f>(E13143-F13143+G13143)/O13143*100</f>
      </c>
      <c r="Q13143">
        <f>H13142</f>
      </c>
      <c r="R13143">
        <f>I13142</f>
      </c>
      <c r="S13143">
        <f>H13143-H13142</f>
      </c>
      <c r="T13143">
        <f>I13143-I13142</f>
      </c>
      <c r="U13143">
        <f>(L13143-K13143)/(2*D13143*0.01)</f>
      </c>
      <c r="V13143">
        <f>(L13143+K13143)/(D13143*0.0001)</f>
      </c>
    </row>
    <row r="13144">
      <c r="A13144" t="n">
        <v>2020</v>
      </c>
      <c r="B13144" t="inlineStr">
        <is>
          <t>00410915</t>
        </is>
      </c>
      <c r="C13144" t="inlineStr">
        <is>
          <t>서울옥션</t>
        </is>
      </c>
      <c r="D13144" t="n">
        <v>2913388000</v>
      </c>
      <c r="E13144" t="n">
        <v>445990000</v>
      </c>
      <c r="F13144" t="n">
        <v>53631000</v>
      </c>
      <c r="G13144" t="n">
        <v>37010000</v>
      </c>
      <c r="H13144" t="n">
        <v>3.03</v>
      </c>
      <c r="I13144" t="n">
        <v>3</v>
      </c>
      <c r="K13144" t="n">
        <v>-151855040</v>
      </c>
      <c r="L13144" t="n">
        <v>180325000</v>
      </c>
      <c r="M13144" t="n">
        <v>178641840</v>
      </c>
      <c r="N13144" t="n">
        <v>-153131000</v>
      </c>
      <c r="O13144">
        <f>D13143</f>
      </c>
      <c r="P13144">
        <f>(E13144-F13144+G13144)/O13144*100</f>
      </c>
      <c r="Q13144">
        <f>H13143</f>
      </c>
      <c r="R13144">
        <f>I13143</f>
      </c>
      <c r="S13144">
        <f>H13144-H13143</f>
      </c>
      <c r="T13144">
        <f>I13144-I13143</f>
      </c>
      <c r="U13144">
        <f>(L13144-K13144)/(2*D13144*0.01)</f>
      </c>
      <c r="V13144">
        <f>(L13144+K13144)/(D13144*0.0001)</f>
      </c>
    </row>
    <row r="13145">
      <c r="A13145" t="n">
        <v>2021</v>
      </c>
      <c r="B13145" t="inlineStr">
        <is>
          <t>00410915</t>
        </is>
      </c>
      <c r="C13145" t="inlineStr">
        <is>
          <t>서울옥션</t>
        </is>
      </c>
      <c r="D13145" t="n">
        <v>3330651000</v>
      </c>
      <c r="E13145" t="n">
        <v>403842000</v>
      </c>
      <c r="F13145" t="n">
        <v>578423000</v>
      </c>
      <c r="G13145" t="n">
        <v>44051000</v>
      </c>
      <c r="H13145" t="n">
        <v>3.54</v>
      </c>
      <c r="I13145" t="n">
        <v>3</v>
      </c>
      <c r="K13145" t="n">
        <v>-141937500</v>
      </c>
      <c r="L13145" t="n">
        <v>167876424</v>
      </c>
      <c r="M13145" t="n">
        <v>167166000</v>
      </c>
      <c r="N13145" t="n">
        <v>-143617157</v>
      </c>
      <c r="O13145">
        <f>D13144</f>
      </c>
      <c r="P13145">
        <f>(E13145-F13145+G13145)/O13145*100</f>
      </c>
      <c r="Q13145">
        <f>H13144</f>
      </c>
      <c r="R13145">
        <f>I13144</f>
      </c>
      <c r="S13145">
        <f>H13145-H13144</f>
      </c>
      <c r="T13145">
        <f>I13145-I13144</f>
      </c>
      <c r="U13145">
        <f>(L13145-K13145)/(2*D13145*0.01)</f>
      </c>
      <c r="V13145">
        <f>(L13145+K13145)/(D13145*0.0001)</f>
      </c>
    </row>
    <row r="13146">
      <c r="A13146" t="n">
        <v>2022</v>
      </c>
      <c r="B13146" t="inlineStr">
        <is>
          <t>00410915</t>
        </is>
      </c>
      <c r="C13146" t="inlineStr">
        <is>
          <t>서울옥션</t>
        </is>
      </c>
      <c r="D13146" t="n">
        <v>4147540000</v>
      </c>
      <c r="E13146" t="n">
        <v>662307000</v>
      </c>
      <c r="F13146" t="n">
        <v>233091000</v>
      </c>
      <c r="G13146" t="n">
        <v>49684000</v>
      </c>
      <c r="H13146" t="n">
        <v>5.85</v>
      </c>
      <c r="I13146" t="n">
        <v>3</v>
      </c>
      <c r="K13146" t="n">
        <v>-134460500</v>
      </c>
      <c r="L13146" t="n">
        <v>157303476</v>
      </c>
      <c r="M13146" t="n">
        <v>160575900</v>
      </c>
      <c r="N13146" t="n">
        <v>-139709702</v>
      </c>
      <c r="O13146">
        <f>D13145</f>
      </c>
      <c r="P13146">
        <f>(E13146-F13146+G13146)/O13146*100</f>
      </c>
      <c r="Q13146">
        <f>H13145</f>
      </c>
      <c r="R13146">
        <f>I13145</f>
      </c>
      <c r="S13146">
        <f>H13146-H13145</f>
      </c>
      <c r="T13146">
        <f>I13146-I13145</f>
      </c>
      <c r="U13146">
        <f>(L13146-K13146)/(2*D13146*0.01)</f>
      </c>
      <c r="V13146">
        <f>(L13146+K13146)/(D13146*0.0001)</f>
      </c>
    </row>
    <row r="13147">
      <c r="A13147" t="n">
        <v>2023</v>
      </c>
      <c r="B13147" t="inlineStr">
        <is>
          <t>00410915</t>
        </is>
      </c>
      <c r="C13147" t="inlineStr">
        <is>
          <t>서울옥션</t>
        </is>
      </c>
      <c r="D13147" t="n">
        <v>4940525000</v>
      </c>
      <c r="E13147" t="n">
        <v>933720000</v>
      </c>
      <c r="F13147" t="n">
        <v>741181000</v>
      </c>
      <c r="G13147" t="n">
        <v>89994000</v>
      </c>
      <c r="H13147" t="n">
        <v>5.09</v>
      </c>
      <c r="K13147" t="n">
        <v>-186560000</v>
      </c>
      <c r="L13147" t="n">
        <v>217864541</v>
      </c>
      <c r="M13147" t="n">
        <v>221514000</v>
      </c>
      <c r="N13147" t="n">
        <v>-191294216</v>
      </c>
      <c r="O13147">
        <f>D13146</f>
      </c>
      <c r="P13147">
        <f>(E13147-F13147+G13147)/O13147*100</f>
      </c>
      <c r="Q13147">
        <f>H13146</f>
      </c>
      <c r="S13147">
        <f>H13147-H13146</f>
      </c>
      <c r="U13147">
        <f>(L13147-K13147)/(2*D13147*0.01)</f>
      </c>
      <c r="V13147">
        <f>(L13147+K13147)/(D13147*0.0001)</f>
      </c>
    </row>
    <row r="13148">
      <c r="A13148" t="n">
        <v>2024</v>
      </c>
      <c r="B13148" t="inlineStr">
        <is>
          <t>00410915</t>
        </is>
      </c>
      <c r="C13148" t="inlineStr">
        <is>
          <t>서울옥션</t>
        </is>
      </c>
      <c r="D13148" t="n">
        <v>5528987000</v>
      </c>
      <c r="E13148" t="n">
        <v>749915000</v>
      </c>
      <c r="F13148" t="n">
        <v>336643000</v>
      </c>
      <c r="G13148" t="n">
        <v>104453000</v>
      </c>
      <c r="H13148" t="n">
        <v>4.54</v>
      </c>
      <c r="I13148" t="n">
        <v>3</v>
      </c>
      <c r="K13148" t="n">
        <v>-240868000</v>
      </c>
      <c r="L13148" t="n">
        <v>281949417</v>
      </c>
      <c r="M13148" t="n">
        <v>284345000</v>
      </c>
      <c r="N13148" t="n">
        <v>-246594598</v>
      </c>
      <c r="O13148">
        <f>D13147</f>
      </c>
      <c r="P13148">
        <f>(E13148-F13148+G13148)/O13148*100</f>
      </c>
      <c r="Q13148">
        <f>H13147</f>
      </c>
      <c r="S13148">
        <f>H13148-H13147</f>
      </c>
      <c r="U13148">
        <f>(L13148-K13148)/(2*D13148*0.01)</f>
      </c>
      <c r="V13148">
        <f>(L13148+K13148)/(D13148*0.0001)</f>
      </c>
    </row>
    <row r="13149">
      <c r="A13149" t="n">
        <v>2014</v>
      </c>
      <c r="B13149" t="inlineStr">
        <is>
          <t>00410997</t>
        </is>
      </c>
      <c r="C13149" t="inlineStr">
        <is>
          <t>누리플랜</t>
        </is>
      </c>
      <c r="D13149" t="n">
        <v>1170055000</v>
      </c>
      <c r="E13149" t="n">
        <v>404978000</v>
      </c>
      <c r="F13149" t="n">
        <v>419709000</v>
      </c>
      <c r="G13149" t="n">
        <v>50473000</v>
      </c>
      <c r="H13149" t="n">
        <v>2.76</v>
      </c>
      <c r="I13149" t="n">
        <v>4.66</v>
      </c>
      <c r="K13149" t="n">
        <v>-43958800</v>
      </c>
      <c r="L13149" t="n">
        <v>51234400</v>
      </c>
      <c r="M13149" t="n">
        <v>49788300</v>
      </c>
      <c r="N13149" t="n">
        <v>-43756900</v>
      </c>
      <c r="U13149">
        <f>(L13149-K13149)/(2*D13149*0.01)</f>
      </c>
      <c r="V13149">
        <f>(L13149+K13149)/(D13149*0.0001)</f>
      </c>
    </row>
    <row r="13150">
      <c r="A13150" t="n">
        <v>2015</v>
      </c>
      <c r="B13150" t="inlineStr">
        <is>
          <t>00410997</t>
        </is>
      </c>
      <c r="C13150" t="inlineStr">
        <is>
          <t>누리플랜</t>
        </is>
      </c>
      <c r="D13150" t="n">
        <v>1207437000</v>
      </c>
      <c r="E13150" t="n">
        <v>265758000</v>
      </c>
      <c r="F13150" t="n">
        <v>168094000</v>
      </c>
      <c r="G13150" t="n">
        <v>14181000</v>
      </c>
      <c r="H13150" t="n">
        <v>2.36</v>
      </c>
      <c r="I13150" t="n">
        <v>4.81</v>
      </c>
      <c r="K13150" t="n">
        <v>-55082000</v>
      </c>
      <c r="L13150" t="n">
        <v>64316000</v>
      </c>
      <c r="M13150" t="n">
        <v>63084000</v>
      </c>
      <c r="N13150" t="n">
        <v>-55218000</v>
      </c>
      <c r="O13150">
        <f>D13149</f>
      </c>
      <c r="P13150">
        <f>(E13150-F13150+G13150)/O13150*100</f>
      </c>
      <c r="Q13150">
        <f>H13149</f>
      </c>
      <c r="R13150">
        <f>I13149</f>
      </c>
      <c r="S13150">
        <f>H13150-H13149</f>
      </c>
      <c r="T13150">
        <f>I13150-I13149</f>
      </c>
      <c r="U13150">
        <f>(L13150-K13150)/(2*D13150*0.01)</f>
      </c>
      <c r="V13150">
        <f>(L13150+K13150)/(D13150*0.0001)</f>
      </c>
    </row>
    <row r="13151">
      <c r="A13151" t="n">
        <v>2016</v>
      </c>
      <c r="B13151" t="inlineStr">
        <is>
          <t>00410997</t>
        </is>
      </c>
      <c r="C13151" t="inlineStr">
        <is>
          <t>누리플랜</t>
        </is>
      </c>
      <c r="D13151" t="n">
        <v>1531836000</v>
      </c>
      <c r="E13151" t="n">
        <v>242511000</v>
      </c>
      <c r="F13151" t="n">
        <v>218465000</v>
      </c>
      <c r="G13151" t="n">
        <v>14840000</v>
      </c>
      <c r="H13151" t="n">
        <v>2.4</v>
      </c>
      <c r="I13151" t="n">
        <v>4.78</v>
      </c>
      <c r="K13151" t="n">
        <v>-62486688</v>
      </c>
      <c r="L13151" t="n">
        <v>72342992</v>
      </c>
      <c r="M13151" t="n">
        <v>70911288</v>
      </c>
      <c r="N13151" t="n">
        <v>-62722944</v>
      </c>
      <c r="O13151">
        <f>D13150</f>
      </c>
      <c r="P13151">
        <f>(E13151-F13151+G13151)/O13151*100</f>
      </c>
      <c r="Q13151">
        <f>H13150</f>
      </c>
      <c r="R13151">
        <f>I13150</f>
      </c>
      <c r="S13151">
        <f>H13151-H13150</f>
      </c>
      <c r="T13151">
        <f>I13151-I13150</f>
      </c>
      <c r="U13151">
        <f>(L13151-K13151)/(2*D13151*0.01)</f>
      </c>
      <c r="V13151">
        <f>(L13151+K13151)/(D13151*0.0001)</f>
      </c>
    </row>
    <row r="13152">
      <c r="A13152" t="n">
        <v>2017</v>
      </c>
      <c r="B13152" t="inlineStr">
        <is>
          <t>00410997</t>
        </is>
      </c>
      <c r="C13152" t="inlineStr">
        <is>
          <t>누리플랜</t>
        </is>
      </c>
      <c r="D13152" t="n">
        <v>1729510000</v>
      </c>
      <c r="E13152" t="n">
        <v>307565000</v>
      </c>
      <c r="F13152" t="n">
        <v>112094000</v>
      </c>
      <c r="G13152" t="n">
        <v>17927000</v>
      </c>
      <c r="H13152" t="n">
        <v>2.76</v>
      </c>
      <c r="I13152" t="n">
        <v>4.7</v>
      </c>
      <c r="K13152" t="n">
        <v>-66260000</v>
      </c>
      <c r="L13152" t="n">
        <v>75533000</v>
      </c>
      <c r="M13152" t="n">
        <v>75245000</v>
      </c>
      <c r="N13152" t="n">
        <v>-67090000</v>
      </c>
      <c r="O13152">
        <f>D13151</f>
      </c>
      <c r="P13152">
        <f>(E13152-F13152+G13152)/O13152*100</f>
      </c>
      <c r="Q13152">
        <f>H13151</f>
      </c>
      <c r="R13152">
        <f>I13151</f>
      </c>
      <c r="S13152">
        <f>H13152-H13151</f>
      </c>
      <c r="T13152">
        <f>I13152-I13151</f>
      </c>
      <c r="U13152">
        <f>(L13152-K13152)/(2*D13152*0.01)</f>
      </c>
      <c r="V13152">
        <f>(L13152+K13152)/(D13152*0.0001)</f>
      </c>
    </row>
    <row r="13153">
      <c r="A13153" t="n">
        <v>2018</v>
      </c>
      <c r="B13153" t="inlineStr">
        <is>
          <t>00410997</t>
        </is>
      </c>
      <c r="C13153" t="inlineStr">
        <is>
          <t>누리플랜</t>
        </is>
      </c>
      <c r="D13153" t="n">
        <v>2570206000</v>
      </c>
      <c r="E13153" t="n">
        <v>366953000</v>
      </c>
      <c r="F13153" t="n">
        <v>708785000</v>
      </c>
      <c r="G13153" t="n">
        <v>34557000</v>
      </c>
      <c r="H13153" t="n">
        <v>2.435</v>
      </c>
      <c r="I13153" t="n">
        <v>3.725</v>
      </c>
      <c r="O13153">
        <f>D13152</f>
      </c>
      <c r="P13153">
        <f>(E13153-F13153+G13153)/O13153*100</f>
      </c>
      <c r="Q13153">
        <f>H13152</f>
      </c>
      <c r="R13153">
        <f>I13152</f>
      </c>
      <c r="S13153">
        <f>H13153-H13152</f>
      </c>
      <c r="T13153">
        <f>I13153-I13152</f>
      </c>
    </row>
    <row r="13154">
      <c r="A13154" t="n">
        <v>2019</v>
      </c>
      <c r="B13154" t="inlineStr">
        <is>
          <t>00410997</t>
        </is>
      </c>
      <c r="C13154" t="inlineStr">
        <is>
          <t>누리플랜</t>
        </is>
      </c>
      <c r="D13154" t="n">
        <v>2720474000</v>
      </c>
      <c r="E13154" t="n">
        <v>502569000</v>
      </c>
      <c r="F13154" t="n">
        <v>243572000</v>
      </c>
      <c r="G13154" t="n">
        <v>40302000</v>
      </c>
      <c r="H13154" t="n">
        <v>2.34</v>
      </c>
      <c r="I13154" t="n">
        <v>2.72</v>
      </c>
      <c r="J13154" t="n">
        <v>8.460000000000001</v>
      </c>
      <c r="O13154">
        <f>D13153</f>
      </c>
      <c r="P13154">
        <f>(E13154-F13154+G13154)/O13154*100</f>
      </c>
      <c r="Q13154">
        <f>H13153</f>
      </c>
      <c r="R13154">
        <f>I13153</f>
      </c>
      <c r="S13154">
        <f>H13154-H13153</f>
      </c>
      <c r="T13154">
        <f>I13154-I13153</f>
      </c>
    </row>
    <row r="13155">
      <c r="A13155" t="n">
        <v>2020</v>
      </c>
      <c r="B13155" t="inlineStr">
        <is>
          <t>00410997</t>
        </is>
      </c>
      <c r="C13155" t="inlineStr">
        <is>
          <t>누리플랜</t>
        </is>
      </c>
      <c r="D13155" t="n">
        <v>2751234000</v>
      </c>
      <c r="E13155" t="n">
        <v>307244000</v>
      </c>
      <c r="F13155" t="n">
        <v>377367000</v>
      </c>
      <c r="G13155" t="n">
        <v>37980000</v>
      </c>
      <c r="H13155" t="n">
        <v>2.26</v>
      </c>
      <c r="I13155" t="n">
        <v>2.985</v>
      </c>
      <c r="J13155" t="n">
        <v>8.460000000000001</v>
      </c>
      <c r="O13155">
        <f>D13154</f>
      </c>
      <c r="P13155">
        <f>(E13155-F13155+G13155)/O13155*100</f>
      </c>
      <c r="Q13155">
        <f>H13154</f>
      </c>
      <c r="R13155">
        <f>I13154</f>
      </c>
      <c r="S13155">
        <f>H13155-H13154</f>
      </c>
      <c r="T13155">
        <f>I13155-I13154</f>
      </c>
    </row>
    <row r="13156">
      <c r="A13156" t="n">
        <v>2021</v>
      </c>
      <c r="B13156" t="inlineStr">
        <is>
          <t>00410997</t>
        </is>
      </c>
      <c r="C13156" t="inlineStr">
        <is>
          <t>누리플랜</t>
        </is>
      </c>
      <c r="D13156" t="n">
        <v>3279383000</v>
      </c>
      <c r="E13156" t="n">
        <v>486381000</v>
      </c>
      <c r="F13156" t="n">
        <v>243463000</v>
      </c>
      <c r="G13156" t="n">
        <v>45934000</v>
      </c>
      <c r="H13156" t="n">
        <v>2.86</v>
      </c>
      <c r="I13156" t="n">
        <v>3</v>
      </c>
      <c r="O13156">
        <f>D13155</f>
      </c>
      <c r="P13156">
        <f>(E13156-F13156+G13156)/O13156*100</f>
      </c>
      <c r="Q13156">
        <f>H13155</f>
      </c>
      <c r="R13156">
        <f>I13155</f>
      </c>
      <c r="S13156">
        <f>H13156-H13155</f>
      </c>
      <c r="T13156">
        <f>I13156-I13155</f>
      </c>
    </row>
    <row r="13157">
      <c r="A13157" t="n">
        <v>2022</v>
      </c>
      <c r="B13157" t="inlineStr">
        <is>
          <t>00410997</t>
        </is>
      </c>
      <c r="C13157" t="inlineStr">
        <is>
          <t>누리플랜</t>
        </is>
      </c>
      <c r="D13157" t="n">
        <v>2745583000</v>
      </c>
      <c r="E13157" t="n">
        <v>560390000</v>
      </c>
      <c r="F13157" t="n">
        <v>541273000</v>
      </c>
      <c r="G13157" t="n">
        <v>64135000</v>
      </c>
      <c r="H13157" t="n">
        <v>5.15</v>
      </c>
      <c r="I13157" t="n">
        <v>5.54</v>
      </c>
      <c r="J13157" t="n">
        <v>5.797</v>
      </c>
      <c r="K13157" t="n">
        <v>-142858116</v>
      </c>
      <c r="L13157" t="n">
        <v>161989397</v>
      </c>
      <c r="M13157" t="n">
        <v>161799437</v>
      </c>
      <c r="N13157" t="n">
        <v>-145515899</v>
      </c>
      <c r="O13157">
        <f>D13156</f>
      </c>
      <c r="P13157">
        <f>(E13157-F13157+G13157)/O13157*100</f>
      </c>
      <c r="Q13157">
        <f>H13156</f>
      </c>
      <c r="R13157">
        <f>I13156</f>
      </c>
      <c r="S13157">
        <f>H13157-H13156</f>
      </c>
      <c r="T13157">
        <f>I13157-I13156</f>
      </c>
      <c r="U13157">
        <f>(L13157-K13157)/(2*D13157*0.01)</f>
      </c>
      <c r="V13157">
        <f>(L13157+K13157)/(D13157*0.0001)</f>
      </c>
    </row>
    <row r="13158">
      <c r="A13158" t="n">
        <v>2023</v>
      </c>
      <c r="B13158" t="inlineStr">
        <is>
          <t>00410997</t>
        </is>
      </c>
      <c r="C13158" t="inlineStr">
        <is>
          <t>누리플랜</t>
        </is>
      </c>
      <c r="D13158" t="n">
        <v>2870767000</v>
      </c>
      <c r="E13158" t="n">
        <v>374015000</v>
      </c>
      <c r="F13158" t="n">
        <v>477203000</v>
      </c>
      <c r="G13158" t="n">
        <v>122991000</v>
      </c>
      <c r="H13158" t="n">
        <v>4.28</v>
      </c>
      <c r="I13158" t="n">
        <v>5</v>
      </c>
      <c r="J13158" t="n">
        <v>5.161</v>
      </c>
      <c r="K13158" t="n">
        <v>-131860402</v>
      </c>
      <c r="L13158" t="n">
        <v>152030451</v>
      </c>
      <c r="M13158" t="n">
        <v>152020351</v>
      </c>
      <c r="N13158" t="n">
        <v>-134945749</v>
      </c>
      <c r="O13158">
        <f>D13157</f>
      </c>
      <c r="P13158">
        <f>(E13158-F13158+G13158)/O13158*100</f>
      </c>
      <c r="Q13158">
        <f>H13157</f>
      </c>
      <c r="R13158">
        <f>I13157</f>
      </c>
      <c r="S13158">
        <f>H13158-H13157</f>
      </c>
      <c r="T13158">
        <f>I13158-I13157</f>
      </c>
      <c r="U13158">
        <f>(L13158-K13158)/(2*D13158*0.01)</f>
      </c>
      <c r="V13158">
        <f>(L13158+K13158)/(D13158*0.0001)</f>
      </c>
    </row>
    <row r="13159">
      <c r="A13159" t="n">
        <v>2024</v>
      </c>
      <c r="B13159" t="inlineStr">
        <is>
          <t>00410997</t>
        </is>
      </c>
      <c r="C13159" t="inlineStr">
        <is>
          <t>누리플랜</t>
        </is>
      </c>
      <c r="D13159" t="n">
        <v>2960784000</v>
      </c>
      <c r="E13159" t="n">
        <v>383454000</v>
      </c>
      <c r="F13159" t="n">
        <v>328928000</v>
      </c>
      <c r="G13159" t="n">
        <v>111499000</v>
      </c>
      <c r="H13159" t="n">
        <v>3.65</v>
      </c>
      <c r="I13159" t="n">
        <v>5.53</v>
      </c>
      <c r="J13159" t="n">
        <v>4.745</v>
      </c>
      <c r="K13159" t="n">
        <v>-127435000</v>
      </c>
      <c r="L13159" t="n">
        <v>145118576</v>
      </c>
      <c r="M13159" t="n">
        <v>145131000</v>
      </c>
      <c r="N13159" t="n">
        <v>-127312312</v>
      </c>
      <c r="O13159">
        <f>D13158</f>
      </c>
      <c r="P13159">
        <f>(E13159-F13159+G13159)/O13159*100</f>
      </c>
      <c r="Q13159">
        <f>H13158</f>
      </c>
      <c r="R13159">
        <f>I13158</f>
      </c>
      <c r="S13159">
        <f>H13159-H13158</f>
      </c>
      <c r="T13159">
        <f>I13159-I13158</f>
      </c>
      <c r="U13159">
        <f>(L13159-K13159)/(2*D13159*0.01)</f>
      </c>
      <c r="V13159">
        <f>(L13159+K13159)/(D13159*0.0001)</f>
      </c>
    </row>
    <row r="13160">
      <c r="A13160" t="n">
        <v>2025</v>
      </c>
      <c r="B13160" t="inlineStr">
        <is>
          <t>00410997</t>
        </is>
      </c>
      <c r="C13160" t="inlineStr">
        <is>
          <t>누리플랜</t>
        </is>
      </c>
      <c r="D13160" t="n">
        <v>2795476000</v>
      </c>
      <c r="E13160" t="n">
        <v>458481000</v>
      </c>
      <c r="F13160" t="n">
        <v>446203000</v>
      </c>
      <c r="G13160" t="n">
        <v>96162000</v>
      </c>
      <c r="H13160" t="n">
        <v>3.91</v>
      </c>
      <c r="I13160" t="n">
        <v>5.42</v>
      </c>
      <c r="J13160" t="n">
        <v>4.225</v>
      </c>
      <c r="K13160" t="n">
        <v>-106414208</v>
      </c>
      <c r="L13160" t="n">
        <v>120259268</v>
      </c>
      <c r="M13160" t="n">
        <v>120326308</v>
      </c>
      <c r="N13160" t="n">
        <v>-109120204</v>
      </c>
      <c r="O13160">
        <f>D13159</f>
      </c>
      <c r="P13160">
        <f>(E13160-F13160+G13160)/O13160*100</f>
      </c>
      <c r="Q13160">
        <f>H13159</f>
      </c>
      <c r="R13160">
        <f>I13159</f>
      </c>
      <c r="S13160">
        <f>H13160-H13159</f>
      </c>
      <c r="T13160">
        <f>I13160-I13159</f>
      </c>
      <c r="U13160">
        <f>(L13160-K13160)/(2*D13160*0.01)</f>
      </c>
      <c r="V13160">
        <f>(L13160+K13160)/(D13160*0.0001)</f>
      </c>
    </row>
    <row r="13161">
      <c r="A13161" t="n">
        <v>2014</v>
      </c>
      <c r="B13161" t="inlineStr">
        <is>
          <t>00411048</t>
        </is>
      </c>
      <c r="C13161" t="inlineStr">
        <is>
          <t>에스앤에스텍</t>
        </is>
      </c>
      <c r="D13161" t="n">
        <v>2135367436</v>
      </c>
      <c r="E13161" t="n">
        <v>754976746</v>
      </c>
      <c r="F13161" t="n">
        <v>474428903</v>
      </c>
      <c r="G13161" t="n">
        <v>51281373</v>
      </c>
      <c r="H13161" t="n">
        <v>2.65</v>
      </c>
      <c r="I13161" t="n">
        <v>3.5</v>
      </c>
      <c r="K13161" t="n">
        <v>-110992058</v>
      </c>
      <c r="L13161" t="n">
        <v>127252977</v>
      </c>
      <c r="M13161" t="n">
        <v>126096964</v>
      </c>
      <c r="N13161" t="n">
        <v>-112181458</v>
      </c>
      <c r="U13161">
        <f>(L13161-K13161)/(2*D13161*0.01)</f>
      </c>
      <c r="V13161">
        <f>(L13161+K13161)/(D13161*0.0001)</f>
      </c>
    </row>
    <row r="13162">
      <c r="A13162" t="n">
        <v>2015</v>
      </c>
      <c r="B13162" t="inlineStr">
        <is>
          <t>00411048</t>
        </is>
      </c>
      <c r="C13162" t="inlineStr">
        <is>
          <t>에스앤에스텍</t>
        </is>
      </c>
      <c r="D13162" t="n">
        <v>2623018449</v>
      </c>
      <c r="E13162" t="n">
        <v>561652698</v>
      </c>
      <c r="F13162" t="n">
        <v>306199923</v>
      </c>
      <c r="G13162" t="n">
        <v>40116790</v>
      </c>
      <c r="H13162" t="n">
        <v>2.36</v>
      </c>
      <c r="I13162" t="n">
        <v>3</v>
      </c>
      <c r="J13162" t="n">
        <v>7.02</v>
      </c>
      <c r="K13162" t="n">
        <v>-131123151</v>
      </c>
      <c r="L13162" t="n">
        <v>150205027</v>
      </c>
      <c r="M13162" t="n">
        <v>148399291</v>
      </c>
      <c r="N13162" t="n">
        <v>-132186820</v>
      </c>
      <c r="O13162">
        <f>D13161</f>
      </c>
      <c r="P13162">
        <f>(E13162-F13162+G13162)/O13162*100</f>
      </c>
      <c r="Q13162">
        <f>H13161</f>
      </c>
      <c r="R13162">
        <f>I13161</f>
      </c>
      <c r="S13162">
        <f>H13162-H13161</f>
      </c>
      <c r="T13162">
        <f>I13162-I13161</f>
      </c>
      <c r="U13162">
        <f>(L13162-K13162)/(2*D13162*0.01)</f>
      </c>
      <c r="V13162">
        <f>(L13162+K13162)/(D13162*0.0001)</f>
      </c>
    </row>
    <row r="13163">
      <c r="A13163" t="n">
        <v>2016</v>
      </c>
      <c r="B13163" t="inlineStr">
        <is>
          <t>00411048</t>
        </is>
      </c>
      <c r="C13163" t="inlineStr">
        <is>
          <t>에스앤에스텍</t>
        </is>
      </c>
      <c r="D13163" t="n">
        <v>3382492234</v>
      </c>
      <c r="E13163" t="n">
        <v>630454514</v>
      </c>
      <c r="F13163" t="n">
        <v>245471117</v>
      </c>
      <c r="G13163" t="n">
        <v>42661135</v>
      </c>
      <c r="H13163" t="n">
        <v>2.62</v>
      </c>
      <c r="I13163" t="n">
        <v>4</v>
      </c>
      <c r="J13163" t="n">
        <v>8.98</v>
      </c>
      <c r="K13163" t="n">
        <v>-229206816</v>
      </c>
      <c r="L13163" t="n">
        <v>268467856</v>
      </c>
      <c r="M13163" t="n">
        <v>265443494</v>
      </c>
      <c r="N13163" t="n">
        <v>-231175912</v>
      </c>
      <c r="O13163">
        <f>D13162</f>
      </c>
      <c r="P13163">
        <f>(E13163-F13163+G13163)/O13163*100</f>
      </c>
      <c r="Q13163">
        <f>H13162</f>
      </c>
      <c r="R13163">
        <f>I13162</f>
      </c>
      <c r="S13163">
        <f>H13163-H13162</f>
      </c>
      <c r="T13163">
        <f>I13163-I13162</f>
      </c>
      <c r="U13163">
        <f>(L13163-K13163)/(2*D13163*0.01)</f>
      </c>
      <c r="V13163">
        <f>(L13163+K13163)/(D13163*0.0001)</f>
      </c>
    </row>
    <row r="13164">
      <c r="A13164" t="n">
        <v>2017</v>
      </c>
      <c r="B13164" t="inlineStr">
        <is>
          <t>00411048</t>
        </is>
      </c>
      <c r="C13164" t="inlineStr">
        <is>
          <t>에스앤에스텍</t>
        </is>
      </c>
      <c r="D13164" t="n">
        <v>3488815714</v>
      </c>
      <c r="E13164" t="n">
        <v>745325004</v>
      </c>
      <c r="F13164" t="n">
        <v>530613832</v>
      </c>
      <c r="G13164" t="n">
        <v>65670668</v>
      </c>
      <c r="H13164" t="n">
        <v>3.07</v>
      </c>
      <c r="I13164" t="n">
        <v>4</v>
      </c>
      <c r="J13164" t="n">
        <v>6.55</v>
      </c>
      <c r="K13164" t="n">
        <v>-207777203</v>
      </c>
      <c r="L13164" t="n">
        <v>237099247</v>
      </c>
      <c r="M13164" t="n">
        <v>234160151</v>
      </c>
      <c r="N13164" t="n">
        <v>-209262695</v>
      </c>
      <c r="O13164">
        <f>D13163</f>
      </c>
      <c r="P13164">
        <f>(E13164-F13164+G13164)/O13164*100</f>
      </c>
      <c r="Q13164">
        <f>H13163</f>
      </c>
      <c r="R13164">
        <f>I13163</f>
      </c>
      <c r="S13164">
        <f>H13164-H13163</f>
      </c>
      <c r="T13164">
        <f>I13164-I13163</f>
      </c>
      <c r="U13164">
        <f>(L13164-K13164)/(2*D13164*0.01)</f>
      </c>
      <c r="V13164">
        <f>(L13164+K13164)/(D13164*0.0001)</f>
      </c>
    </row>
    <row r="13165">
      <c r="A13165" t="n">
        <v>2019</v>
      </c>
      <c r="B13165" t="inlineStr">
        <is>
          <t>00411048</t>
        </is>
      </c>
      <c r="C13165" t="inlineStr">
        <is>
          <t>에스앤에스텍</t>
        </is>
      </c>
      <c r="D13165" t="n">
        <v>4325674222</v>
      </c>
      <c r="E13165" t="n">
        <v>751337988</v>
      </c>
      <c r="F13165" t="n">
        <v>467986614</v>
      </c>
      <c r="G13165" t="n">
        <v>89097408</v>
      </c>
      <c r="H13165" t="n">
        <v>2.3</v>
      </c>
      <c r="I13165" t="n">
        <v>3</v>
      </c>
      <c r="J13165" t="n">
        <v>7.855</v>
      </c>
      <c r="K13165" t="n">
        <v>-309792159</v>
      </c>
      <c r="L13165" t="n">
        <v>357352057</v>
      </c>
      <c r="M13165" t="n">
        <v>351553766</v>
      </c>
      <c r="N13165" t="n">
        <v>-311000955</v>
      </c>
      <c r="U13165">
        <f>(L13165-K13165)/(2*D13165*0.01)</f>
      </c>
      <c r="V13165">
        <f>(L13165+K13165)/(D13165*0.0001)</f>
      </c>
    </row>
    <row r="13166">
      <c r="A13166" t="n">
        <v>2020</v>
      </c>
      <c r="B13166" t="inlineStr">
        <is>
          <t>00411048</t>
        </is>
      </c>
      <c r="C13166" t="inlineStr">
        <is>
          <t>에스앤에스텍</t>
        </is>
      </c>
      <c r="D13166" t="n">
        <v>4940922161</v>
      </c>
      <c r="E13166" t="n">
        <v>885125112</v>
      </c>
      <c r="F13166" t="n">
        <v>463597088</v>
      </c>
      <c r="G13166" t="n">
        <v>94967400</v>
      </c>
      <c r="H13166" t="n">
        <v>2.28</v>
      </c>
      <c r="I13166" t="n">
        <v>3</v>
      </c>
      <c r="J13166" t="n">
        <v>7.247</v>
      </c>
      <c r="K13166" t="n">
        <v>-327089594</v>
      </c>
      <c r="L13166" t="n">
        <v>375294209</v>
      </c>
      <c r="M13166" t="n">
        <v>369166636</v>
      </c>
      <c r="N13166" t="n">
        <v>-328329555</v>
      </c>
      <c r="O13166">
        <f>D13165</f>
      </c>
      <c r="P13166">
        <f>(E13166-F13166+G13166)/O13166*100</f>
      </c>
      <c r="Q13166">
        <f>H13165</f>
      </c>
      <c r="R13166">
        <f>I13165</f>
      </c>
      <c r="S13166">
        <f>H13166-H13165</f>
      </c>
      <c r="T13166">
        <f>I13166-I13165</f>
      </c>
      <c r="U13166">
        <f>(L13166-K13166)/(2*D13166*0.01)</f>
      </c>
      <c r="V13166">
        <f>(L13166+K13166)/(D13166*0.0001)</f>
      </c>
    </row>
    <row r="13167">
      <c r="A13167" t="n">
        <v>2021</v>
      </c>
      <c r="B13167" t="inlineStr">
        <is>
          <t>00411048</t>
        </is>
      </c>
      <c r="C13167" t="inlineStr">
        <is>
          <t>에스앤에스텍</t>
        </is>
      </c>
      <c r="D13167" t="n">
        <v>5443883218</v>
      </c>
      <c r="E13167" t="n">
        <v>950968209</v>
      </c>
      <c r="F13167" t="n">
        <v>657655769</v>
      </c>
      <c r="G13167" t="n">
        <v>106422648</v>
      </c>
      <c r="H13167" t="n">
        <v>2.88</v>
      </c>
      <c r="I13167" t="n">
        <v>3.5</v>
      </c>
      <c r="J13167" t="n">
        <v>7.315</v>
      </c>
      <c r="K13167" t="n">
        <v>-805234846</v>
      </c>
      <c r="L13167" t="n">
        <v>-102851043</v>
      </c>
      <c r="M13167" t="n">
        <v>108978616</v>
      </c>
      <c r="N13167" t="n">
        <v>-806474807</v>
      </c>
      <c r="O13167">
        <f>D13166</f>
      </c>
      <c r="P13167">
        <f>(E13167-F13167+G13167)/O13167*100</f>
      </c>
      <c r="Q13167">
        <f>H13166</f>
      </c>
      <c r="R13167">
        <f>I13166</f>
      </c>
      <c r="S13167">
        <f>H13167-H13166</f>
      </c>
      <c r="T13167">
        <f>I13167-I13166</f>
      </c>
      <c r="U13167">
        <f>(L13167-K13167)/(2*D13167*0.01)</f>
      </c>
    </row>
    <row r="13168">
      <c r="A13168" t="n">
        <v>2022</v>
      </c>
      <c r="B13168" t="inlineStr">
        <is>
          <t>00411048</t>
        </is>
      </c>
      <c r="C13168" t="inlineStr">
        <is>
          <t>에스앤에스텍</t>
        </is>
      </c>
      <c r="D13168" t="n">
        <v>5365583029</v>
      </c>
      <c r="E13168" t="n">
        <v>1025921064</v>
      </c>
      <c r="F13168" t="n">
        <v>833085108</v>
      </c>
      <c r="G13168" t="n">
        <v>148030392</v>
      </c>
      <c r="H13168" t="n">
        <v>5.33</v>
      </c>
      <c r="I13168" t="n">
        <v>3.85</v>
      </c>
      <c r="J13168" t="n">
        <v>6.303</v>
      </c>
      <c r="K13168" t="n">
        <v>-300089201</v>
      </c>
      <c r="L13168" t="n">
        <v>337900502</v>
      </c>
      <c r="M13168" t="n">
        <v>339664993</v>
      </c>
      <c r="N13168" t="n">
        <v>-306870987</v>
      </c>
      <c r="O13168">
        <f>D13167</f>
      </c>
      <c r="P13168">
        <f>(E13168-F13168+G13168)/O13168*100</f>
      </c>
      <c r="Q13168">
        <f>H13167</f>
      </c>
      <c r="R13168">
        <f>I13167</f>
      </c>
      <c r="S13168">
        <f>H13168-H13167</f>
      </c>
      <c r="T13168">
        <f>I13168-I13167</f>
      </c>
      <c r="U13168">
        <f>(L13168-K13168)/(2*D13168*0.01)</f>
      </c>
      <c r="V13168">
        <f>(L13168+K13168)/(D13168*0.0001)</f>
      </c>
    </row>
    <row r="13169">
      <c r="A13169" t="n">
        <v>2023</v>
      </c>
      <c r="B13169" t="inlineStr">
        <is>
          <t>00411048</t>
        </is>
      </c>
      <c r="C13169" t="inlineStr">
        <is>
          <t>에스앤에스텍</t>
        </is>
      </c>
      <c r="D13169" t="n">
        <v>6219128496</v>
      </c>
      <c r="E13169" t="n">
        <v>1072009818</v>
      </c>
      <c r="F13169" t="n">
        <v>932639909</v>
      </c>
      <c r="G13169" t="n">
        <v>263556612</v>
      </c>
      <c r="H13169" t="n">
        <v>4.605</v>
      </c>
      <c r="I13169" t="n">
        <v>3.85</v>
      </c>
      <c r="J13169" t="n">
        <v>9.51</v>
      </c>
      <c r="K13169" t="n">
        <v>-150256935</v>
      </c>
      <c r="L13169" t="n">
        <v>671022137</v>
      </c>
      <c r="M13169" t="n">
        <v>670923671</v>
      </c>
      <c r="N13169" t="n">
        <v>-156869207</v>
      </c>
      <c r="O13169">
        <f>D13168</f>
      </c>
      <c r="P13169">
        <f>(E13169-F13169+G13169)/O13169*100</f>
      </c>
      <c r="Q13169">
        <f>H13168</f>
      </c>
      <c r="R13169">
        <f>I13168</f>
      </c>
      <c r="S13169">
        <f>H13169-H13168</f>
      </c>
      <c r="T13169">
        <f>I13169-I13168</f>
      </c>
      <c r="U13169">
        <f>(L13169-K13169)/(2*D13169*0.01)</f>
      </c>
    </row>
    <row r="13170">
      <c r="A13170" t="n">
        <v>2024</v>
      </c>
      <c r="B13170" t="inlineStr">
        <is>
          <t>00411048</t>
        </is>
      </c>
      <c r="C13170" t="inlineStr">
        <is>
          <t>에스앤에스텍</t>
        </is>
      </c>
      <c r="D13170" t="n">
        <v>7250058440</v>
      </c>
      <c r="E13170" t="n">
        <v>1330580109</v>
      </c>
      <c r="F13170" t="n">
        <v>747751985</v>
      </c>
      <c r="G13170" t="n">
        <v>212563185</v>
      </c>
      <c r="H13170" t="n">
        <v>4.08</v>
      </c>
      <c r="I13170" t="n">
        <v>3.85</v>
      </c>
      <c r="J13170" t="n">
        <v>9.76</v>
      </c>
      <c r="K13170" t="n">
        <v>-446742732</v>
      </c>
      <c r="L13170" t="n">
        <v>519535763</v>
      </c>
      <c r="M13170" t="n">
        <v>516518517</v>
      </c>
      <c r="N13170" t="n">
        <v>-452291342</v>
      </c>
      <c r="O13170">
        <f>D13169</f>
      </c>
      <c r="P13170">
        <f>(E13170-F13170+G13170)/O13170*100</f>
      </c>
      <c r="Q13170">
        <f>H13169</f>
      </c>
      <c r="R13170">
        <f>I13169</f>
      </c>
      <c r="S13170">
        <f>H13170-H13169</f>
      </c>
      <c r="T13170">
        <f>I13170-I13169</f>
      </c>
      <c r="U13170">
        <f>(L13170-K13170)/(2*D13170*0.01)</f>
      </c>
      <c r="V13170">
        <f>(L13170+K13170)/(D13170*0.0001)</f>
      </c>
    </row>
    <row r="13171">
      <c r="A13171" t="n">
        <v>2025</v>
      </c>
      <c r="B13171" t="inlineStr">
        <is>
          <t>00411048</t>
        </is>
      </c>
      <c r="C13171" t="inlineStr">
        <is>
          <t>에스앤에스텍</t>
        </is>
      </c>
      <c r="D13171" t="n">
        <v>7791288201</v>
      </c>
      <c r="E13171" t="n">
        <v>1384329303</v>
      </c>
      <c r="F13171" t="n">
        <v>776313604</v>
      </c>
      <c r="G13171" t="n">
        <v>221493732</v>
      </c>
      <c r="H13171" t="n">
        <v>4.59</v>
      </c>
      <c r="I13171" t="n">
        <v>3.85</v>
      </c>
      <c r="O13171">
        <f>D13170</f>
      </c>
      <c r="P13171">
        <f>(E13171-F13171+G13171)/O13171*100</f>
      </c>
      <c r="Q13171">
        <f>H13170</f>
      </c>
      <c r="R13171">
        <f>I13170</f>
      </c>
      <c r="S13171">
        <f>H13171-H13170</f>
      </c>
      <c r="T13171">
        <f>I13171-I13170</f>
      </c>
    </row>
    <row r="13172">
      <c r="A13172" t="n">
        <v>2018</v>
      </c>
      <c r="B13172" t="inlineStr">
        <is>
          <t>00411385</t>
        </is>
      </c>
      <c r="C13172" t="inlineStr">
        <is>
          <t>유비쿼스홀딩스</t>
        </is>
      </c>
      <c r="D13172" t="n">
        <v>683161563</v>
      </c>
      <c r="E13172" t="n">
        <v>43211896</v>
      </c>
    </row>
    <row r="13173">
      <c r="A13173" t="n">
        <v>2019</v>
      </c>
      <c r="B13173" t="inlineStr">
        <is>
          <t>00411385</t>
        </is>
      </c>
      <c r="C13173" t="inlineStr">
        <is>
          <t>유비쿼스홀딩스</t>
        </is>
      </c>
      <c r="D13173" t="n">
        <v>765377348</v>
      </c>
      <c r="E13173" t="n">
        <v>68429088</v>
      </c>
      <c r="F13173" t="n">
        <v>31652140</v>
      </c>
      <c r="G13173" t="n">
        <v>23055756</v>
      </c>
      <c r="H13173" t="n">
        <v>2.904</v>
      </c>
      <c r="I13173" t="n">
        <v>3.5</v>
      </c>
      <c r="O13173">
        <f>D13172</f>
      </c>
      <c r="P13173">
        <f>(E13173-F13173+G13173)/O13173*100</f>
      </c>
    </row>
    <row r="13174">
      <c r="A13174" t="n">
        <v>2014</v>
      </c>
      <c r="B13174" t="inlineStr">
        <is>
          <t>00411446</t>
        </is>
      </c>
      <c r="C13174" t="inlineStr">
        <is>
          <t>큐에스아이</t>
        </is>
      </c>
      <c r="D13174" t="n">
        <v>2825887516</v>
      </c>
      <c r="E13174" t="n">
        <v>360215905</v>
      </c>
      <c r="F13174" t="n">
        <v>201188490</v>
      </c>
      <c r="G13174" t="n">
        <v>33319021</v>
      </c>
      <c r="H13174" t="n">
        <v>2.52</v>
      </c>
      <c r="I13174" t="n">
        <v>6.95</v>
      </c>
      <c r="K13174" t="n">
        <v>-93202500</v>
      </c>
      <c r="L13174" t="n">
        <v>107377000</v>
      </c>
      <c r="M13174" t="n">
        <v>104583000</v>
      </c>
      <c r="N13174" t="n">
        <v>-93243000</v>
      </c>
      <c r="U13174">
        <f>(L13174-K13174)/(2*D13174*0.01)</f>
      </c>
      <c r="V13174">
        <f>(L13174+K13174)/(D13174*0.0001)</f>
      </c>
    </row>
    <row r="13175">
      <c r="A13175" t="n">
        <v>2015</v>
      </c>
      <c r="B13175" t="inlineStr">
        <is>
          <t>00411446</t>
        </is>
      </c>
      <c r="C13175" t="inlineStr">
        <is>
          <t>큐에스아이</t>
        </is>
      </c>
      <c r="D13175" t="n">
        <v>1873688712</v>
      </c>
      <c r="E13175" t="n">
        <v>398191392</v>
      </c>
      <c r="F13175" t="n">
        <v>1613395190</v>
      </c>
      <c r="G13175" t="n">
        <v>68031744</v>
      </c>
      <c r="H13175" t="n">
        <v>2.32</v>
      </c>
      <c r="I13175" t="n">
        <v>6.66</v>
      </c>
      <c r="K13175" t="n">
        <v>-118110000</v>
      </c>
      <c r="L13175" t="n">
        <v>135288000</v>
      </c>
      <c r="M13175" t="n">
        <v>133038000</v>
      </c>
      <c r="N13175" t="n">
        <v>-118098000</v>
      </c>
      <c r="O13175">
        <f>D13174</f>
      </c>
      <c r="P13175">
        <f>(E13175-F13175+G13175)/O13175*100</f>
      </c>
      <c r="Q13175">
        <f>H13174</f>
      </c>
      <c r="R13175">
        <f>I13174</f>
      </c>
      <c r="S13175">
        <f>H13175-H13174</f>
      </c>
      <c r="T13175">
        <f>I13175-I13174</f>
      </c>
      <c r="U13175">
        <f>(L13175-K13175)/(2*D13175*0.01)</f>
      </c>
      <c r="V13175">
        <f>(L13175+K13175)/(D13175*0.0001)</f>
      </c>
    </row>
    <row r="13176">
      <c r="A13176" t="n">
        <v>2019</v>
      </c>
      <c r="B13176" t="inlineStr">
        <is>
          <t>00411446</t>
        </is>
      </c>
      <c r="C13176" t="inlineStr">
        <is>
          <t>큐에스아이</t>
        </is>
      </c>
      <c r="D13176" t="n">
        <v>2717795361</v>
      </c>
      <c r="E13176" t="n">
        <v>378514224</v>
      </c>
      <c r="F13176" t="n">
        <v>232081290</v>
      </c>
      <c r="G13176" t="n">
        <v>61403904</v>
      </c>
      <c r="H13176" t="n">
        <v>2.4</v>
      </c>
      <c r="I13176" t="n">
        <v>5.45</v>
      </c>
      <c r="J13176" t="n">
        <v>10</v>
      </c>
      <c r="K13176" t="n">
        <v>-252978607</v>
      </c>
      <c r="L13176" t="n">
        <v>296282844</v>
      </c>
      <c r="M13176" t="n">
        <v>296282844</v>
      </c>
      <c r="N13176" t="n">
        <v>-255614356</v>
      </c>
      <c r="U13176">
        <f>(L13176-K13176)/(2*D13176*0.01)</f>
      </c>
      <c r="V13176">
        <f>(L13176+K13176)/(D13176*0.0001)</f>
      </c>
    </row>
    <row r="13177">
      <c r="A13177" t="n">
        <v>2020</v>
      </c>
      <c r="B13177" t="inlineStr">
        <is>
          <t>00411446</t>
        </is>
      </c>
      <c r="C13177" t="inlineStr">
        <is>
          <t>큐에스아이</t>
        </is>
      </c>
      <c r="D13177" t="n">
        <v>2880380456</v>
      </c>
      <c r="E13177" t="n">
        <v>420210876</v>
      </c>
      <c r="F13177" t="n">
        <v>151950930</v>
      </c>
      <c r="G13177" t="n">
        <v>62415168</v>
      </c>
      <c r="H13177" t="n">
        <v>2.46</v>
      </c>
      <c r="I13177" t="n">
        <v>5.38</v>
      </c>
      <c r="J13177" t="n">
        <v>10</v>
      </c>
      <c r="K13177" t="n">
        <v>-259234440</v>
      </c>
      <c r="L13177" t="n">
        <v>302439941</v>
      </c>
      <c r="M13177" t="n">
        <v>302439941</v>
      </c>
      <c r="N13177" t="n">
        <v>-262234719</v>
      </c>
      <c r="O13177">
        <f>D13176</f>
      </c>
      <c r="P13177">
        <f>(E13177-F13177+G13177)/O13177*100</f>
      </c>
      <c r="Q13177">
        <f>H13176</f>
      </c>
      <c r="R13177">
        <f>I13176</f>
      </c>
      <c r="S13177">
        <f>H13177-H13176</f>
      </c>
      <c r="T13177">
        <f>I13177-I13176</f>
      </c>
      <c r="U13177">
        <f>(L13177-K13177)/(2*D13177*0.01)</f>
      </c>
      <c r="V13177">
        <f>(L13177+K13177)/(D13177*0.0001)</f>
      </c>
    </row>
    <row r="13178">
      <c r="A13178" t="n">
        <v>2021</v>
      </c>
      <c r="B13178" t="inlineStr">
        <is>
          <t>00411446</t>
        </is>
      </c>
      <c r="C13178" t="inlineStr">
        <is>
          <t>큐에스아이</t>
        </is>
      </c>
      <c r="D13178" t="n">
        <v>2755147587</v>
      </c>
      <c r="E13178" t="n">
        <v>427977336</v>
      </c>
      <c r="F13178" t="n">
        <v>317961120</v>
      </c>
      <c r="G13178" t="n">
        <v>67668792</v>
      </c>
      <c r="H13178" t="n">
        <v>2.96</v>
      </c>
      <c r="I13178" t="n">
        <v>5.84</v>
      </c>
      <c r="J13178" t="n">
        <v>9.300000000000001</v>
      </c>
      <c r="K13178" t="n">
        <v>-232097670</v>
      </c>
      <c r="L13178" t="n">
        <v>270004263</v>
      </c>
      <c r="M13178" t="n">
        <v>269556170</v>
      </c>
      <c r="N13178" t="n">
        <v>-236943412</v>
      </c>
      <c r="O13178">
        <f>D13177</f>
      </c>
      <c r="P13178">
        <f>(E13178-F13178+G13178)/O13178*100</f>
      </c>
      <c r="Q13178">
        <f>H13177</f>
      </c>
      <c r="R13178">
        <f>I13177</f>
      </c>
      <c r="S13178">
        <f>H13178-H13177</f>
      </c>
      <c r="T13178">
        <f>I13178-I13177</f>
      </c>
      <c r="U13178">
        <f>(L13178-K13178)/(2*D13178*0.01)</f>
      </c>
      <c r="V13178">
        <f>(L13178+K13178)/(D13178*0.0001)</f>
      </c>
    </row>
    <row r="13179">
      <c r="A13179" t="n">
        <v>2022</v>
      </c>
      <c r="B13179" t="inlineStr">
        <is>
          <t>00411446</t>
        </is>
      </c>
      <c r="C13179" t="inlineStr">
        <is>
          <t>큐에스아이</t>
        </is>
      </c>
      <c r="D13179" t="n">
        <v>2574324463</v>
      </c>
      <c r="E13179" t="n">
        <v>382221900</v>
      </c>
      <c r="F13179" t="n">
        <v>370174250</v>
      </c>
      <c r="G13179" t="n">
        <v>77865444</v>
      </c>
      <c r="H13179" t="n">
        <v>5.33</v>
      </c>
      <c r="I13179" t="n">
        <v>6.22</v>
      </c>
      <c r="J13179" t="n">
        <v>8</v>
      </c>
      <c r="K13179" t="n">
        <v>-185692800</v>
      </c>
      <c r="L13179" t="n">
        <v>211284485</v>
      </c>
      <c r="M13179" t="n">
        <v>216705600</v>
      </c>
      <c r="N13179" t="n">
        <v>-190640891</v>
      </c>
      <c r="O13179">
        <f>D13178</f>
      </c>
      <c r="P13179">
        <f>(E13179-F13179+G13179)/O13179*100</f>
      </c>
      <c r="Q13179">
        <f>H13178</f>
      </c>
      <c r="R13179">
        <f>I13178</f>
      </c>
      <c r="S13179">
        <f>H13179-H13178</f>
      </c>
      <c r="T13179">
        <f>I13179-I13178</f>
      </c>
      <c r="U13179">
        <f>(L13179-K13179)/(2*D13179*0.01)</f>
      </c>
      <c r="V13179">
        <f>(L13179+K13179)/(D13179*0.0001)</f>
      </c>
    </row>
    <row r="13180">
      <c r="A13180" t="n">
        <v>2023</v>
      </c>
      <c r="B13180" t="inlineStr">
        <is>
          <t>00411446</t>
        </is>
      </c>
      <c r="C13180" t="inlineStr">
        <is>
          <t>큐에스아이</t>
        </is>
      </c>
      <c r="D13180" t="n">
        <v>2966909400</v>
      </c>
      <c r="E13180" t="n">
        <v>317387760</v>
      </c>
      <c r="F13180" t="n">
        <v>246536310</v>
      </c>
      <c r="G13180" t="n">
        <v>129944532</v>
      </c>
      <c r="H13180" t="n">
        <v>4.49</v>
      </c>
      <c r="I13180" t="n">
        <v>4.17</v>
      </c>
      <c r="J13180" t="n">
        <v>8</v>
      </c>
      <c r="K13180" t="n">
        <v>-213763200</v>
      </c>
      <c r="L13180" t="n">
        <v>243647963</v>
      </c>
      <c r="M13180" t="n">
        <v>249384800</v>
      </c>
      <c r="N13180" t="n">
        <v>-222518205</v>
      </c>
      <c r="O13180">
        <f>D13179</f>
      </c>
      <c r="P13180">
        <f>(E13180-F13180+G13180)/O13180*100</f>
      </c>
      <c r="Q13180">
        <f>H13179</f>
      </c>
      <c r="R13180">
        <f>I13179</f>
      </c>
      <c r="S13180">
        <f>H13180-H13179</f>
      </c>
      <c r="T13180">
        <f>I13180-I13179</f>
      </c>
      <c r="U13180">
        <f>(L13180-K13180)/(2*D13180*0.01)</f>
      </c>
      <c r="V13180">
        <f>(L13180+K13180)/(D13180*0.0001)</f>
      </c>
    </row>
    <row r="13181">
      <c r="A13181" t="n">
        <v>2024</v>
      </c>
      <c r="B13181" t="inlineStr">
        <is>
          <t>00411446</t>
        </is>
      </c>
      <c r="C13181" t="inlineStr">
        <is>
          <t>큐에스아이</t>
        </is>
      </c>
      <c r="D13181" t="n">
        <v>1975914139</v>
      </c>
      <c r="E13181" t="n">
        <v>317805636</v>
      </c>
      <c r="F13181" t="n">
        <v>1326301580</v>
      </c>
      <c r="G13181" t="n">
        <v>126917508</v>
      </c>
      <c r="H13181" t="n">
        <v>4.12</v>
      </c>
      <c r="I13181" t="n">
        <v>4.54</v>
      </c>
      <c r="J13181" t="n">
        <v>9.699999999999999</v>
      </c>
      <c r="K13181" t="n">
        <v>-170299276</v>
      </c>
      <c r="L13181" t="n">
        <v>199831889</v>
      </c>
      <c r="M13181" t="n">
        <v>201661142</v>
      </c>
      <c r="N13181" t="n">
        <v>-173880325</v>
      </c>
      <c r="O13181">
        <f>D13180</f>
      </c>
      <c r="P13181">
        <f>(E13181-F13181+G13181)/O13181*100</f>
      </c>
      <c r="Q13181">
        <f>H13180</f>
      </c>
      <c r="R13181">
        <f>I13180</f>
      </c>
      <c r="S13181">
        <f>H13181-H13180</f>
      </c>
      <c r="T13181">
        <f>I13181-I13180</f>
      </c>
      <c r="U13181">
        <f>(L13181-K13181)/(2*D13181*0.01)</f>
      </c>
      <c r="V13181">
        <f>(L13181+K13181)/(D13181*0.0001)</f>
      </c>
    </row>
    <row r="13182">
      <c r="A13182" t="n">
        <v>2025</v>
      </c>
      <c r="B13182" t="inlineStr">
        <is>
          <t>00411446</t>
        </is>
      </c>
      <c r="C13182" t="inlineStr">
        <is>
          <t>큐에스아이</t>
        </is>
      </c>
      <c r="D13182" t="n">
        <v>2033557669</v>
      </c>
      <c r="E13182" t="n">
        <v>291965437</v>
      </c>
      <c r="F13182" t="n">
        <v>115920840</v>
      </c>
      <c r="G13182" t="n">
        <v>76713876</v>
      </c>
      <c r="H13182" t="n">
        <v>4.51</v>
      </c>
      <c r="I13182" t="n">
        <v>4.53</v>
      </c>
      <c r="J13182" t="n">
        <v>9.4</v>
      </c>
      <c r="K13182" t="n">
        <v>-169010851</v>
      </c>
      <c r="L13182" t="n">
        <v>197449842</v>
      </c>
      <c r="M13182" t="n">
        <v>201493494</v>
      </c>
      <c r="N13182" t="n">
        <v>-174906536</v>
      </c>
      <c r="O13182">
        <f>D13181</f>
      </c>
      <c r="P13182">
        <f>(E13182-F13182+G13182)/O13182*100</f>
      </c>
      <c r="Q13182">
        <f>H13181</f>
      </c>
      <c r="R13182">
        <f>I13181</f>
      </c>
      <c r="S13182">
        <f>H13182-H13181</f>
      </c>
      <c r="T13182">
        <f>I13182-I13181</f>
      </c>
      <c r="U13182">
        <f>(L13182-K13182)/(2*D13182*0.01)</f>
      </c>
      <c r="V13182">
        <f>(L13182+K13182)/(D13182*0.0001)</f>
      </c>
    </row>
    <row r="13183">
      <c r="A13183" t="n">
        <v>2023</v>
      </c>
      <c r="B13183" t="inlineStr">
        <is>
          <t>00411774</t>
        </is>
      </c>
      <c r="C13183" t="inlineStr">
        <is>
          <t>콘텔라</t>
        </is>
      </c>
      <c r="D13183" t="n">
        <v>3303947000</v>
      </c>
      <c r="E13183" t="n">
        <v>278083000</v>
      </c>
      <c r="F13183" t="n">
        <v>111274000</v>
      </c>
      <c r="G13183" t="n">
        <v>120899000</v>
      </c>
      <c r="H13183" t="n">
        <v>4.34</v>
      </c>
      <c r="I13183" t="n">
        <v>2.97</v>
      </c>
      <c r="J13183" t="n">
        <v>7.6</v>
      </c>
      <c r="K13183" t="n">
        <v>-180946000</v>
      </c>
      <c r="L13183" t="n">
        <v>200466000</v>
      </c>
      <c r="M13183" t="n">
        <v>201410000</v>
      </c>
      <c r="N13183" t="n">
        <v>-185067000</v>
      </c>
      <c r="U13183">
        <f>(L13183-K13183)/(2*D13183*0.01)</f>
      </c>
      <c r="V13183">
        <f>(L13183+K13183)/(D13183*0.0001)</f>
      </c>
    </row>
    <row r="13184">
      <c r="A13184" t="n">
        <v>2024</v>
      </c>
      <c r="B13184" t="inlineStr">
        <is>
          <t>00411774</t>
        </is>
      </c>
      <c r="C13184" t="inlineStr">
        <is>
          <t>콘텔라</t>
        </is>
      </c>
      <c r="D13184" t="n">
        <v>3601609000</v>
      </c>
      <c r="O13184">
        <f>D13183</f>
      </c>
    </row>
    <row r="13185">
      <c r="A13185" t="n">
        <v>2014</v>
      </c>
      <c r="B13185" t="inlineStr">
        <is>
          <t>00411905</t>
        </is>
      </c>
      <c r="C13185" t="inlineStr">
        <is>
          <t>테라셈</t>
        </is>
      </c>
      <c r="D13185" t="n">
        <v>1602165000</v>
      </c>
      <c r="E13185" t="n">
        <v>275447000</v>
      </c>
      <c r="F13185" t="n">
        <v>54705000</v>
      </c>
      <c r="G13185" t="n">
        <v>37810000</v>
      </c>
      <c r="H13185" t="n">
        <v>2.78</v>
      </c>
      <c r="I13185" t="n">
        <v>6.44</v>
      </c>
      <c r="K13185" t="n">
        <v>-113589000</v>
      </c>
      <c r="L13185" t="n">
        <v>132934000</v>
      </c>
      <c r="M13185" t="n">
        <v>126911000</v>
      </c>
      <c r="N13185" t="n">
        <v>-111076000</v>
      </c>
      <c r="U13185">
        <f>(L13185-K13185)/(2*D13185*0.01)</f>
      </c>
      <c r="V13185">
        <f>(L13185+K13185)/(D13185*0.0001)</f>
      </c>
    </row>
    <row r="13186">
      <c r="A13186" t="n">
        <v>2015</v>
      </c>
      <c r="B13186" t="inlineStr">
        <is>
          <t>00411905</t>
        </is>
      </c>
      <c r="C13186" t="inlineStr">
        <is>
          <t>테라셈</t>
        </is>
      </c>
      <c r="D13186" t="n">
        <v>2022085000</v>
      </c>
      <c r="E13186" t="n">
        <v>379658000</v>
      </c>
      <c r="F13186" t="n">
        <v>282105000</v>
      </c>
      <c r="G13186" t="n">
        <v>33509000</v>
      </c>
      <c r="H13186" t="n">
        <v>2.35</v>
      </c>
      <c r="I13186" t="n">
        <v>7.48</v>
      </c>
      <c r="K13186" t="n">
        <v>-147343000</v>
      </c>
      <c r="L13186" t="n">
        <v>173709000</v>
      </c>
      <c r="M13186" t="n">
        <v>163359000</v>
      </c>
      <c r="N13186" t="n">
        <v>-142254000</v>
      </c>
      <c r="O13186">
        <f>D13185</f>
      </c>
      <c r="P13186">
        <f>(E13186-F13186+G13186)/O13186*100</f>
      </c>
      <c r="Q13186">
        <f>H13185</f>
      </c>
      <c r="R13186">
        <f>I13185</f>
      </c>
      <c r="S13186">
        <f>H13186-H13185</f>
      </c>
      <c r="T13186">
        <f>I13186-I13185</f>
      </c>
      <c r="U13186">
        <f>(L13186-K13186)/(2*D13186*0.01)</f>
      </c>
      <c r="V13186">
        <f>(L13186+K13186)/(D13186*0.0001)</f>
      </c>
    </row>
    <row r="13187">
      <c r="A13187" t="n">
        <v>2016</v>
      </c>
      <c r="B13187" t="inlineStr">
        <is>
          <t>00411905</t>
        </is>
      </c>
      <c r="C13187" t="inlineStr">
        <is>
          <t>테라셈</t>
        </is>
      </c>
      <c r="D13187" t="n">
        <v>1917558000</v>
      </c>
      <c r="E13187" t="n">
        <v>612779000</v>
      </c>
      <c r="F13187" t="n">
        <v>392949000</v>
      </c>
      <c r="G13187" t="n">
        <v>34632000</v>
      </c>
      <c r="H13187" t="n">
        <v>2.4</v>
      </c>
      <c r="I13187" t="n">
        <v>7.4</v>
      </c>
      <c r="K13187" t="n">
        <v>-150048000</v>
      </c>
      <c r="L13187" t="n">
        <v>176126000</v>
      </c>
      <c r="M13187" t="n">
        <v>165876000</v>
      </c>
      <c r="N13187" t="n">
        <v>-144977000</v>
      </c>
      <c r="O13187">
        <f>D13186</f>
      </c>
      <c r="P13187">
        <f>(E13187-F13187+G13187)/O13187*100</f>
      </c>
      <c r="Q13187">
        <f>H13186</f>
      </c>
      <c r="R13187">
        <f>I13186</f>
      </c>
      <c r="S13187">
        <f>H13187-H13186</f>
      </c>
      <c r="T13187">
        <f>I13187-I13186</f>
      </c>
      <c r="U13187">
        <f>(L13187-K13187)/(2*D13187*0.01)</f>
      </c>
      <c r="V13187">
        <f>(L13187+K13187)/(D13187*0.0001)</f>
      </c>
    </row>
    <row r="13188">
      <c r="A13188" t="n">
        <v>2017</v>
      </c>
      <c r="B13188" t="inlineStr">
        <is>
          <t>00411905</t>
        </is>
      </c>
      <c r="C13188" t="inlineStr">
        <is>
          <t>테라셈</t>
        </is>
      </c>
      <c r="D13188" t="n">
        <v>1685164000</v>
      </c>
      <c r="E13188" t="n">
        <v>474105000</v>
      </c>
      <c r="F13188" t="n">
        <v>465668000</v>
      </c>
      <c r="G13188" t="n">
        <v>37174000</v>
      </c>
      <c r="H13188" t="n">
        <v>2.74</v>
      </c>
      <c r="I13188" t="n">
        <v>6.44</v>
      </c>
      <c r="K13188" t="n">
        <v>-111394000</v>
      </c>
      <c r="L13188" t="n">
        <v>128876000</v>
      </c>
      <c r="M13188" t="n">
        <v>123036000</v>
      </c>
      <c r="N13188" t="n">
        <v>-108889000</v>
      </c>
      <c r="O13188">
        <f>D13187</f>
      </c>
      <c r="P13188">
        <f>(E13188-F13188+G13188)/O13188*100</f>
      </c>
      <c r="Q13188">
        <f>H13187</f>
      </c>
      <c r="R13188">
        <f>I13187</f>
      </c>
      <c r="S13188">
        <f>H13188-H13187</f>
      </c>
      <c r="T13188">
        <f>I13188-I13187</f>
      </c>
      <c r="U13188">
        <f>(L13188-K13188)/(2*D13188*0.01)</f>
      </c>
      <c r="V13188">
        <f>(L13188+K13188)/(D13188*0.0001)</f>
      </c>
    </row>
    <row r="13189">
      <c r="A13189" t="n">
        <v>2018</v>
      </c>
      <c r="B13189" t="inlineStr">
        <is>
          <t>00411905</t>
        </is>
      </c>
      <c r="C13189" t="inlineStr">
        <is>
          <t>테라셈</t>
        </is>
      </c>
      <c r="D13189" t="n">
        <v>1202577000</v>
      </c>
      <c r="E13189" t="n">
        <v>387455000</v>
      </c>
      <c r="F13189" t="n">
        <v>345208000</v>
      </c>
      <c r="G13189" t="n">
        <v>35479000</v>
      </c>
      <c r="H13189" t="n">
        <v>2.28</v>
      </c>
      <c r="I13189" t="n">
        <v>2.5</v>
      </c>
      <c r="K13189" t="n">
        <v>-35332000</v>
      </c>
      <c r="L13189" t="n">
        <v>35668000</v>
      </c>
      <c r="M13189" t="n">
        <v>-35631000</v>
      </c>
      <c r="N13189" t="n">
        <v>38381000</v>
      </c>
      <c r="O13189">
        <f>D13188</f>
      </c>
      <c r="P13189">
        <f>(E13189-F13189+G13189)/O13189*100</f>
      </c>
      <c r="Q13189">
        <f>H13188</f>
      </c>
      <c r="R13189">
        <f>I13188</f>
      </c>
      <c r="S13189">
        <f>H13189-H13188</f>
      </c>
      <c r="T13189">
        <f>I13189-I13188</f>
      </c>
      <c r="U13189">
        <f>(L13189-K13189)/(2*D13189*0.01)</f>
      </c>
      <c r="V13189">
        <f>(L13189+K13189)/(D13189*0.0001)</f>
      </c>
    </row>
    <row r="13190">
      <c r="A13190" t="n">
        <v>2019</v>
      </c>
      <c r="B13190" t="inlineStr">
        <is>
          <t>00411905</t>
        </is>
      </c>
      <c r="C13190" t="inlineStr">
        <is>
          <t>테라셈</t>
        </is>
      </c>
      <c r="D13190" t="n">
        <v>1388137000</v>
      </c>
      <c r="E13190" t="n">
        <v>235812000</v>
      </c>
      <c r="F13190" t="n">
        <v>217236000</v>
      </c>
      <c r="G13190" t="n">
        <v>24983000</v>
      </c>
      <c r="H13190" t="n">
        <v>2.66</v>
      </c>
      <c r="I13190" t="n">
        <v>2.5</v>
      </c>
      <c r="K13190" t="n">
        <v>-77502000</v>
      </c>
      <c r="L13190" t="n">
        <v>88477000</v>
      </c>
      <c r="M13190" t="n">
        <v>87771000</v>
      </c>
      <c r="N13190" t="n">
        <v>-78368000</v>
      </c>
      <c r="O13190">
        <f>D13189</f>
      </c>
      <c r="P13190">
        <f>(E13190-F13190+G13190)/O13190*100</f>
      </c>
      <c r="Q13190">
        <f>H13189</f>
      </c>
      <c r="R13190">
        <f>I13189</f>
      </c>
      <c r="S13190">
        <f>H13190-H13189</f>
      </c>
      <c r="T13190">
        <f>I13190-I13189</f>
      </c>
      <c r="U13190">
        <f>(L13190-K13190)/(2*D13190*0.01)</f>
      </c>
      <c r="V13190">
        <f>(L13190+K13190)/(D13190*0.0001)</f>
      </c>
    </row>
    <row r="13191">
      <c r="A13191" t="n">
        <v>2020</v>
      </c>
      <c r="B13191" t="inlineStr">
        <is>
          <t>00411905</t>
        </is>
      </c>
      <c r="C13191" t="inlineStr">
        <is>
          <t>테라셈</t>
        </is>
      </c>
      <c r="D13191" t="n">
        <v>393237000</v>
      </c>
      <c r="E13191" t="n">
        <v>32189000</v>
      </c>
      <c r="F13191" t="n">
        <v>44876000</v>
      </c>
      <c r="G13191" t="n">
        <v>2809000</v>
      </c>
      <c r="H13191" t="n">
        <v>2.95</v>
      </c>
      <c r="I13191" t="n">
        <v>2.5</v>
      </c>
      <c r="K13191" t="n">
        <v>-30523000</v>
      </c>
      <c r="L13191" t="n">
        <v>35583000</v>
      </c>
      <c r="M13191" t="n">
        <v>35400000</v>
      </c>
      <c r="N13191" t="n">
        <v>-30938000</v>
      </c>
      <c r="O13191">
        <f>D13190</f>
      </c>
      <c r="P13191">
        <f>(E13191-F13191+G13191)/O13191*100</f>
      </c>
      <c r="Q13191">
        <f>H13190</f>
      </c>
      <c r="R13191">
        <f>I13190</f>
      </c>
      <c r="S13191">
        <f>H13191-H13190</f>
      </c>
      <c r="T13191">
        <f>I13191-I13190</f>
      </c>
      <c r="U13191">
        <f>(L13191-K13191)/(2*D13191*0.01)</f>
      </c>
      <c r="V13191">
        <f>(L13191+K13191)/(D13191*0.0001)</f>
      </c>
    </row>
    <row r="13192">
      <c r="A13192" t="n">
        <v>2021</v>
      </c>
      <c r="B13192" t="inlineStr">
        <is>
          <t>00411905</t>
        </is>
      </c>
      <c r="C13192" t="inlineStr">
        <is>
          <t>테라셈</t>
        </is>
      </c>
      <c r="D13192" t="n">
        <v>166484000</v>
      </c>
      <c r="E13192" t="n">
        <v>128755000</v>
      </c>
      <c r="F13192" t="n">
        <v>376622000</v>
      </c>
      <c r="G13192" t="n">
        <v>11235000</v>
      </c>
      <c r="O13192">
        <f>D13191</f>
      </c>
      <c r="P13192">
        <f>(E13192-F13192+G13192)/O13192*100</f>
      </c>
    </row>
    <row r="13193">
      <c r="A13193" t="n">
        <v>2014</v>
      </c>
      <c r="B13193" t="inlineStr">
        <is>
          <t>00412348</t>
        </is>
      </c>
      <c r="C13193" t="inlineStr">
        <is>
          <t>LB세미콘</t>
        </is>
      </c>
      <c r="D13193" t="n">
        <v>5555807106</v>
      </c>
      <c r="E13193" t="n">
        <v>1477943940</v>
      </c>
      <c r="F13193" t="n">
        <v>595340661</v>
      </c>
      <c r="G13193" t="n">
        <v>203814495</v>
      </c>
      <c r="H13193" t="n">
        <v>2.73</v>
      </c>
      <c r="I13193" t="n">
        <v>3.75</v>
      </c>
      <c r="K13193" t="n">
        <v>-422877656</v>
      </c>
      <c r="L13193" t="n">
        <v>494100332</v>
      </c>
      <c r="M13193" t="n">
        <v>-495367559</v>
      </c>
      <c r="N13193" t="n">
        <v>431578386</v>
      </c>
      <c r="U13193">
        <f>(L13193-K13193)/(2*D13193*0.01)</f>
      </c>
      <c r="V13193">
        <f>(L13193+K13193)/(D13193*0.0001)</f>
      </c>
    </row>
    <row r="13194">
      <c r="A13194" t="n">
        <v>2015</v>
      </c>
      <c r="B13194" t="inlineStr">
        <is>
          <t>00412348</t>
        </is>
      </c>
      <c r="C13194" t="inlineStr">
        <is>
          <t>LB세미콘</t>
        </is>
      </c>
      <c r="D13194" t="n">
        <v>5603427553</v>
      </c>
      <c r="E13194" t="n">
        <v>1433261210</v>
      </c>
      <c r="F13194" t="n">
        <v>719532347</v>
      </c>
      <c r="G13194" t="n">
        <v>142587213</v>
      </c>
      <c r="H13194" t="n">
        <v>2.37</v>
      </c>
      <c r="I13194" t="n">
        <v>3.25</v>
      </c>
      <c r="K13194" t="n">
        <v>-457695255</v>
      </c>
      <c r="L13194" t="n">
        <v>536410557</v>
      </c>
      <c r="M13194" t="n">
        <v>538469064</v>
      </c>
      <c r="N13194" t="n">
        <v>-467619391</v>
      </c>
      <c r="O13194">
        <f>D13193</f>
      </c>
      <c r="P13194">
        <f>(E13194-F13194+G13194)/O13194*100</f>
      </c>
      <c r="Q13194">
        <f>H13193</f>
      </c>
      <c r="R13194">
        <f>I13193</f>
      </c>
      <c r="S13194">
        <f>H13194-H13193</f>
      </c>
      <c r="T13194">
        <f>I13194-I13193</f>
      </c>
      <c r="U13194">
        <f>(L13194-K13194)/(2*D13194*0.01)</f>
      </c>
      <c r="V13194">
        <f>(L13194+K13194)/(D13194*0.0001)</f>
      </c>
    </row>
    <row r="13195">
      <c r="A13195" t="n">
        <v>2016</v>
      </c>
      <c r="B13195" t="inlineStr">
        <is>
          <t>00412348</t>
        </is>
      </c>
      <c r="C13195" t="inlineStr">
        <is>
          <t>LB세미콘</t>
        </is>
      </c>
      <c r="D13195" t="n">
        <v>7883300651</v>
      </c>
      <c r="E13195" t="n">
        <v>1163093217</v>
      </c>
      <c r="F13195" t="n">
        <v>385675284</v>
      </c>
      <c r="G13195" t="n">
        <v>162939091</v>
      </c>
      <c r="H13195" t="n">
        <v>2.42</v>
      </c>
      <c r="I13195" t="n">
        <v>3.07</v>
      </c>
      <c r="K13195" t="n">
        <v>-638762372</v>
      </c>
      <c r="L13195" t="n">
        <v>746994310</v>
      </c>
      <c r="M13195" t="n">
        <v>751025410</v>
      </c>
      <c r="N13195" t="n">
        <v>-653499039</v>
      </c>
      <c r="O13195">
        <f>D13194</f>
      </c>
      <c r="P13195">
        <f>(E13195-F13195+G13195)/O13195*100</f>
      </c>
      <c r="Q13195">
        <f>H13194</f>
      </c>
      <c r="R13195">
        <f>I13194</f>
      </c>
      <c r="S13195">
        <f>H13195-H13194</f>
      </c>
      <c r="T13195">
        <f>I13195-I13194</f>
      </c>
      <c r="U13195">
        <f>(L13195-K13195)/(2*D13195*0.01)</f>
      </c>
      <c r="V13195">
        <f>(L13195+K13195)/(D13195*0.0001)</f>
      </c>
    </row>
    <row r="13196">
      <c r="A13196" t="n">
        <v>2017</v>
      </c>
      <c r="B13196" t="inlineStr">
        <is>
          <t>00412348</t>
        </is>
      </c>
      <c r="C13196" t="inlineStr">
        <is>
          <t>LB세미콘</t>
        </is>
      </c>
      <c r="D13196" t="n">
        <v>11450550838</v>
      </c>
      <c r="E13196" t="n">
        <v>1943152350</v>
      </c>
      <c r="F13196" t="n">
        <v>872167834</v>
      </c>
      <c r="G13196" t="n">
        <v>226226166</v>
      </c>
      <c r="H13196" t="n">
        <v>2.9</v>
      </c>
      <c r="I13196" t="n">
        <v>5.9</v>
      </c>
      <c r="K13196" t="n">
        <v>-1069173592</v>
      </c>
      <c r="L13196" t="n">
        <v>1270180098</v>
      </c>
      <c r="M13196" t="n">
        <v>1283667070</v>
      </c>
      <c r="N13196" t="n">
        <v>-1098436598</v>
      </c>
      <c r="O13196">
        <f>D13195</f>
      </c>
      <c r="P13196">
        <f>(E13196-F13196+G13196)/O13196*100</f>
      </c>
      <c r="Q13196">
        <f>H13195</f>
      </c>
      <c r="R13196">
        <f>I13195</f>
      </c>
      <c r="S13196">
        <f>H13196-H13195</f>
      </c>
      <c r="T13196">
        <f>I13196-I13195</f>
      </c>
      <c r="U13196">
        <f>(L13196-K13196)/(2*D13196*0.01)</f>
      </c>
      <c r="V13196">
        <f>(L13196+K13196)/(D13196*0.0001)</f>
      </c>
    </row>
    <row r="13197">
      <c r="A13197" t="n">
        <v>2018</v>
      </c>
      <c r="B13197" t="inlineStr">
        <is>
          <t>00412348</t>
        </is>
      </c>
      <c r="C13197" t="inlineStr">
        <is>
          <t>LB세미콘</t>
        </is>
      </c>
      <c r="D13197" t="n">
        <v>13313078299</v>
      </c>
      <c r="E13197" t="n">
        <v>2770145208</v>
      </c>
      <c r="F13197" t="n">
        <v>2067993892</v>
      </c>
      <c r="G13197" t="n">
        <v>360471939</v>
      </c>
      <c r="H13197" t="n">
        <v>2.335</v>
      </c>
      <c r="I13197" t="n">
        <v>3.25</v>
      </c>
      <c r="K13197" t="n">
        <v>-1164814359</v>
      </c>
      <c r="L13197" t="n">
        <v>1386914626</v>
      </c>
      <c r="M13197" t="n">
        <v>1393431255</v>
      </c>
      <c r="N13197" t="n">
        <v>-1190630025</v>
      </c>
      <c r="O13197">
        <f>D13196</f>
      </c>
      <c r="P13197">
        <f>(E13197-F13197+G13197)/O13197*100</f>
      </c>
      <c r="Q13197">
        <f>H13196</f>
      </c>
      <c r="R13197">
        <f>I13196</f>
      </c>
      <c r="S13197">
        <f>H13197-H13196</f>
      </c>
      <c r="T13197">
        <f>I13197-I13196</f>
      </c>
      <c r="U13197">
        <f>(L13197-K13197)/(2*D13197*0.01)</f>
      </c>
      <c r="V13197">
        <f>(L13197+K13197)/(D13197*0.0001)</f>
      </c>
    </row>
    <row r="13198">
      <c r="A13198" t="n">
        <v>2019</v>
      </c>
      <c r="B13198" t="inlineStr">
        <is>
          <t>00412348</t>
        </is>
      </c>
      <c r="C13198" t="inlineStr">
        <is>
          <t>LB세미콘</t>
        </is>
      </c>
      <c r="D13198" t="n">
        <v>15676065033</v>
      </c>
      <c r="E13198" t="n">
        <v>3158135338</v>
      </c>
      <c r="F13198" t="n">
        <v>954821250</v>
      </c>
      <c r="G13198" t="n">
        <v>305062511</v>
      </c>
      <c r="H13198" t="n">
        <v>1.905</v>
      </c>
      <c r="I13198" t="n">
        <v>2.5</v>
      </c>
      <c r="J13198" t="n">
        <v>7.25</v>
      </c>
      <c r="K13198" t="n">
        <v>-1365063292</v>
      </c>
      <c r="L13198" t="n">
        <v>1622761573</v>
      </c>
      <c r="M13198" t="n">
        <v>1618780837</v>
      </c>
      <c r="N13198" t="n">
        <v>-1391514429</v>
      </c>
      <c r="O13198">
        <f>D13197</f>
      </c>
      <c r="P13198">
        <f>(E13198-F13198+G13198)/O13198*100</f>
      </c>
      <c r="Q13198">
        <f>H13197</f>
      </c>
      <c r="R13198">
        <f>I13197</f>
      </c>
      <c r="S13198">
        <f>H13198-H13197</f>
      </c>
      <c r="T13198">
        <f>I13198-I13197</f>
      </c>
      <c r="U13198">
        <f>(L13198-K13198)/(2*D13198*0.01)</f>
      </c>
      <c r="V13198">
        <f>(L13198+K13198)/(D13198*0.0001)</f>
      </c>
    </row>
    <row r="13199">
      <c r="A13199" t="n">
        <v>2020</v>
      </c>
      <c r="B13199" t="inlineStr">
        <is>
          <t>00412348</t>
        </is>
      </c>
      <c r="C13199" t="inlineStr">
        <is>
          <t>LB세미콘</t>
        </is>
      </c>
      <c r="D13199" t="n">
        <v>18073683060</v>
      </c>
      <c r="E13199" t="n">
        <v>2904675712</v>
      </c>
      <c r="F13199" t="n">
        <v>1765418435</v>
      </c>
      <c r="G13199" t="n">
        <v>288340042</v>
      </c>
      <c r="H13199" t="n">
        <v>1.67</v>
      </c>
      <c r="I13199" t="n">
        <v>4</v>
      </c>
      <c r="J13199" t="n">
        <v>6.85</v>
      </c>
      <c r="K13199" t="n">
        <v>-1555806137</v>
      </c>
      <c r="L13199" t="n">
        <v>1847270455</v>
      </c>
      <c r="M13199" t="n">
        <v>1849816758</v>
      </c>
      <c r="N13199" t="n">
        <v>-1585810760</v>
      </c>
      <c r="O13199">
        <f>D13198</f>
      </c>
      <c r="P13199">
        <f>(E13199-F13199+G13199)/O13199*100</f>
      </c>
      <c r="Q13199">
        <f>H13198</f>
      </c>
      <c r="R13199">
        <f>I13198</f>
      </c>
      <c r="S13199">
        <f>H13199-H13198</f>
      </c>
      <c r="T13199">
        <f>I13199-I13198</f>
      </c>
      <c r="U13199">
        <f>(L13199-K13199)/(2*D13199*0.01)</f>
      </c>
      <c r="V13199">
        <f>(L13199+K13199)/(D13199*0.0001)</f>
      </c>
    </row>
    <row r="13200">
      <c r="A13200" t="n">
        <v>2021</v>
      </c>
      <c r="B13200" t="inlineStr">
        <is>
          <t>00412348</t>
        </is>
      </c>
      <c r="C13200" t="inlineStr">
        <is>
          <t>LB세미콘</t>
        </is>
      </c>
      <c r="D13200" t="n">
        <v>19815670258</v>
      </c>
      <c r="E13200" t="n">
        <v>3422617835</v>
      </c>
      <c r="F13200" t="n">
        <v>1306349569</v>
      </c>
      <c r="G13200" t="n">
        <v>321733796</v>
      </c>
      <c r="H13200" t="n">
        <v>2.5</v>
      </c>
      <c r="I13200" t="n">
        <v>3.75</v>
      </c>
      <c r="J13200" t="n">
        <v>7</v>
      </c>
      <c r="K13200" t="n">
        <v>-1705827393</v>
      </c>
      <c r="L13200" t="n">
        <v>2022541315</v>
      </c>
      <c r="M13200" t="n">
        <v>1983101453</v>
      </c>
      <c r="N13200" t="n">
        <v>-1707094772</v>
      </c>
      <c r="O13200">
        <f>D13199</f>
      </c>
      <c r="P13200">
        <f>(E13200-F13200+G13200)/O13200*100</f>
      </c>
      <c r="Q13200">
        <f>H13199</f>
      </c>
      <c r="R13200">
        <f>I13199</f>
      </c>
      <c r="S13200">
        <f>H13200-H13199</f>
      </c>
      <c r="T13200">
        <f>I13200-I13199</f>
      </c>
      <c r="U13200">
        <f>(L13200-K13200)/(2*D13200*0.01)</f>
      </c>
      <c r="V13200">
        <f>(L13200+K13200)/(D13200*0.0001)</f>
      </c>
    </row>
    <row r="13201">
      <c r="A13201" t="n">
        <v>2022</v>
      </c>
      <c r="B13201" t="inlineStr">
        <is>
          <t>00412348</t>
        </is>
      </c>
      <c r="C13201" t="inlineStr">
        <is>
          <t>LB세미콘</t>
        </is>
      </c>
      <c r="D13201" t="n">
        <v>17706695422</v>
      </c>
      <c r="E13201" t="n">
        <v>3785010519</v>
      </c>
      <c r="F13201" t="n">
        <v>3096348143</v>
      </c>
      <c r="G13201" t="n">
        <v>502514637</v>
      </c>
      <c r="H13201" t="n">
        <v>5.145</v>
      </c>
      <c r="I13201" t="n">
        <v>4.495</v>
      </c>
      <c r="J13201" t="n">
        <v>7</v>
      </c>
      <c r="K13201" t="n">
        <v>-71690841</v>
      </c>
      <c r="L13201" t="n">
        <v>2830444081</v>
      </c>
      <c r="M13201" t="n">
        <v>2836526679</v>
      </c>
      <c r="N13201" t="n">
        <v>-100242388</v>
      </c>
      <c r="O13201">
        <f>D13200</f>
      </c>
      <c r="P13201">
        <f>(E13201-F13201+G13201)/O13201*100</f>
      </c>
      <c r="Q13201">
        <f>H13200</f>
      </c>
      <c r="R13201">
        <f>I13200</f>
      </c>
      <c r="S13201">
        <f>H13201-H13200</f>
      </c>
      <c r="T13201">
        <f>I13201-I13200</f>
      </c>
      <c r="U13201">
        <f>(L13201-K13201)/(2*D13201*0.01)</f>
      </c>
    </row>
    <row r="13202">
      <c r="A13202" t="n">
        <v>2023</v>
      </c>
      <c r="B13202" t="inlineStr">
        <is>
          <t>00412348</t>
        </is>
      </c>
      <c r="C13202" t="inlineStr">
        <is>
          <t>LB세미콘</t>
        </is>
      </c>
      <c r="D13202" t="n">
        <v>19783547709</v>
      </c>
      <c r="E13202" t="n">
        <v>3346613790</v>
      </c>
      <c r="F13202" t="n">
        <v>4165106968</v>
      </c>
      <c r="G13202" t="n">
        <v>877743215</v>
      </c>
      <c r="H13202" t="n">
        <v>4.45</v>
      </c>
      <c r="I13202" t="n">
        <v>3.15</v>
      </c>
      <c r="J13202" t="n">
        <v>7.05</v>
      </c>
      <c r="K13202" t="n">
        <v>-1690454702</v>
      </c>
      <c r="L13202" t="n">
        <v>1981281412</v>
      </c>
      <c r="M13202" t="n">
        <v>1964602441</v>
      </c>
      <c r="N13202" t="n">
        <v>-1708265790</v>
      </c>
      <c r="O13202">
        <f>D13201</f>
      </c>
      <c r="P13202">
        <f>(E13202-F13202+G13202)/O13202*100</f>
      </c>
      <c r="Q13202">
        <f>H13201</f>
      </c>
      <c r="R13202">
        <f>I13201</f>
      </c>
      <c r="S13202">
        <f>H13202-H13201</f>
      </c>
      <c r="T13202">
        <f>I13202-I13201</f>
      </c>
      <c r="U13202">
        <f>(L13202-K13202)/(2*D13202*0.01)</f>
      </c>
      <c r="V13202">
        <f>(L13202+K13202)/(D13202*0.0001)</f>
      </c>
    </row>
    <row r="13203">
      <c r="A13203" t="n">
        <v>2024</v>
      </c>
      <c r="B13203" t="inlineStr">
        <is>
          <t>00412348</t>
        </is>
      </c>
      <c r="C13203" t="inlineStr">
        <is>
          <t>LB세미콘</t>
        </is>
      </c>
      <c r="D13203" t="n">
        <v>23066384197</v>
      </c>
      <c r="E13203" t="n">
        <v>4461126589</v>
      </c>
      <c r="F13203" t="n">
        <v>2470248873</v>
      </c>
      <c r="G13203" t="n">
        <v>828844567</v>
      </c>
      <c r="H13203" t="n">
        <v>3.845</v>
      </c>
      <c r="I13203" t="n">
        <v>4.35</v>
      </c>
      <c r="J13203" t="n">
        <v>4.917</v>
      </c>
      <c r="K13203" t="n">
        <v>-1241346936</v>
      </c>
      <c r="L13203" t="n">
        <v>1398489681</v>
      </c>
      <c r="M13203" t="n">
        <v>1382766720</v>
      </c>
      <c r="N13203" t="n">
        <v>-1251296532</v>
      </c>
      <c r="O13203">
        <f>D13202</f>
      </c>
      <c r="P13203">
        <f>(E13203-F13203+G13203)/O13203*100</f>
      </c>
      <c r="Q13203">
        <f>H13202</f>
      </c>
      <c r="R13203">
        <f>I13202</f>
      </c>
      <c r="S13203">
        <f>H13203-H13202</f>
      </c>
      <c r="T13203">
        <f>I13203-I13202</f>
      </c>
      <c r="U13203">
        <f>(L13203-K13203)/(2*D13203*0.01)</f>
      </c>
      <c r="V13203">
        <f>(L13203+K13203)/(D13203*0.0001)</f>
      </c>
    </row>
    <row r="13204">
      <c r="A13204" t="n">
        <v>2025</v>
      </c>
      <c r="B13204" t="inlineStr">
        <is>
          <t>00412348</t>
        </is>
      </c>
      <c r="C13204" t="inlineStr">
        <is>
          <t>LB세미콘</t>
        </is>
      </c>
      <c r="D13204" t="n">
        <v>19888072384</v>
      </c>
      <c r="E13204" t="n">
        <v>4741451534</v>
      </c>
      <c r="F13204" t="n">
        <v>7625430379</v>
      </c>
      <c r="G13204" t="n">
        <v>751545615</v>
      </c>
      <c r="H13204" t="n">
        <v>4.15</v>
      </c>
      <c r="I13204" t="n">
        <v>4.5</v>
      </c>
      <c r="J13204" t="n">
        <v>5.08</v>
      </c>
      <c r="K13204" t="n">
        <v>-1082848797</v>
      </c>
      <c r="L13204" t="n">
        <v>1222188555</v>
      </c>
      <c r="M13204" t="n">
        <v>1209305721</v>
      </c>
      <c r="N13204" t="n">
        <v>-1092184204</v>
      </c>
      <c r="O13204">
        <f>D13203</f>
      </c>
      <c r="P13204">
        <f>(E13204-F13204+G13204)/O13204*100</f>
      </c>
      <c r="Q13204">
        <f>H13203</f>
      </c>
      <c r="R13204">
        <f>I13203</f>
      </c>
      <c r="S13204">
        <f>H13204-H13203</f>
      </c>
      <c r="T13204">
        <f>I13204-I13203</f>
      </c>
      <c r="U13204">
        <f>(L13204-K13204)/(2*D13204*0.01)</f>
      </c>
      <c r="V13204">
        <f>(L13204+K13204)/(D13204*0.0001)</f>
      </c>
    </row>
    <row r="13205">
      <c r="A13205" t="n">
        <v>2014</v>
      </c>
      <c r="B13205" t="inlineStr">
        <is>
          <t>00412597</t>
        </is>
      </c>
      <c r="C13205" t="inlineStr">
        <is>
          <t>현대홈쇼핑</t>
        </is>
      </c>
      <c r="D13205" t="n">
        <v>25893094000</v>
      </c>
    </row>
    <row r="13206">
      <c r="A13206" t="n">
        <v>2015</v>
      </c>
      <c r="B13206" t="inlineStr">
        <is>
          <t>00412597</t>
        </is>
      </c>
      <c r="C13206" t="inlineStr">
        <is>
          <t>현대홈쇼핑</t>
        </is>
      </c>
      <c r="D13206" t="n">
        <v>30198963000</v>
      </c>
      <c r="E13206" t="n">
        <v>3486133000</v>
      </c>
      <c r="F13206" t="n">
        <v>1881221000</v>
      </c>
      <c r="G13206" t="n">
        <v>836524000</v>
      </c>
      <c r="H13206" t="n">
        <v>2.43</v>
      </c>
      <c r="I13206" t="n">
        <v>3</v>
      </c>
      <c r="J13206" t="n">
        <v>10.1</v>
      </c>
      <c r="K13206" t="n">
        <v>-2681088000</v>
      </c>
      <c r="L13206" t="n">
        <v>3178574000</v>
      </c>
      <c r="M13206" t="n">
        <v>3131002000</v>
      </c>
      <c r="N13206" t="n">
        <v>-2694731000</v>
      </c>
      <c r="O13206">
        <f>D13205</f>
      </c>
      <c r="P13206">
        <f>(E13206-F13206+G13206)/O13206*100</f>
      </c>
      <c r="U13206">
        <f>(L13206-K13206)/(2*D13206*0.01)</f>
      </c>
      <c r="V13206">
        <f>(L13206+K13206)/(D13206*0.0001)</f>
      </c>
    </row>
    <row r="13207">
      <c r="A13207" t="n">
        <v>2016</v>
      </c>
      <c r="B13207" t="inlineStr">
        <is>
          <t>00412597</t>
        </is>
      </c>
      <c r="C13207" t="inlineStr">
        <is>
          <t>현대홈쇼핑</t>
        </is>
      </c>
      <c r="D13207" t="n">
        <v>32964673000</v>
      </c>
      <c r="E13207" t="n">
        <v>4101346000</v>
      </c>
      <c r="F13207" t="n">
        <v>2918071000</v>
      </c>
      <c r="G13207" t="n">
        <v>826694000</v>
      </c>
      <c r="H13207" t="n">
        <v>2.475</v>
      </c>
      <c r="I13207" t="n">
        <v>3</v>
      </c>
      <c r="J13207" t="n">
        <v>10.175</v>
      </c>
      <c r="K13207" t="n">
        <v>-2881696000</v>
      </c>
      <c r="L13207" t="n">
        <v>3419121000</v>
      </c>
      <c r="M13207" t="n">
        <v>3370555000</v>
      </c>
      <c r="N13207" t="n">
        <v>-2898260000</v>
      </c>
      <c r="O13207">
        <f>D13206</f>
      </c>
      <c r="P13207">
        <f>(E13207-F13207+G13207)/O13207*100</f>
      </c>
      <c r="Q13207">
        <f>H13206</f>
      </c>
      <c r="R13207">
        <f>I13206</f>
      </c>
      <c r="S13207">
        <f>H13207-H13206</f>
      </c>
      <c r="T13207">
        <f>I13207-I13206</f>
      </c>
      <c r="U13207">
        <f>(L13207-K13207)/(2*D13207*0.01)</f>
      </c>
      <c r="V13207">
        <f>(L13207+K13207)/(D13207*0.0001)</f>
      </c>
    </row>
    <row r="13208">
      <c r="A13208" t="n">
        <v>2017</v>
      </c>
      <c r="B13208" t="inlineStr">
        <is>
          <t>00412597</t>
        </is>
      </c>
      <c r="C13208" t="inlineStr">
        <is>
          <t>현대홈쇼핑</t>
        </is>
      </c>
      <c r="D13208" t="n">
        <v>37384603000</v>
      </c>
      <c r="E13208" t="n">
        <v>4880075000</v>
      </c>
      <c r="F13208" t="n">
        <v>1767707000</v>
      </c>
      <c r="G13208" t="n">
        <v>939717000</v>
      </c>
      <c r="H13208" t="n">
        <v>2.805</v>
      </c>
      <c r="I13208" t="n">
        <v>3</v>
      </c>
      <c r="J13208" t="n">
        <v>9.4</v>
      </c>
      <c r="K13208" t="n">
        <v>-3043019000</v>
      </c>
      <c r="L13208" t="n">
        <v>3601449000</v>
      </c>
      <c r="M13208" t="n">
        <v>3562838000</v>
      </c>
      <c r="N13208" t="n">
        <v>-3069622000</v>
      </c>
      <c r="O13208">
        <f>D13207</f>
      </c>
      <c r="P13208">
        <f>(E13208-F13208+G13208)/O13208*100</f>
      </c>
      <c r="Q13208">
        <f>H13207</f>
      </c>
      <c r="R13208">
        <f>I13207</f>
      </c>
      <c r="S13208">
        <f>H13208-H13207</f>
      </c>
      <c r="T13208">
        <f>I13208-I13207</f>
      </c>
      <c r="U13208">
        <f>(L13208-K13208)/(2*D13208*0.01)</f>
      </c>
      <c r="V13208">
        <f>(L13208+K13208)/(D13208*0.0001)</f>
      </c>
    </row>
    <row r="13209">
      <c r="A13209" t="n">
        <v>2018</v>
      </c>
      <c r="B13209" t="inlineStr">
        <is>
          <t>00412597</t>
        </is>
      </c>
      <c r="C13209" t="inlineStr">
        <is>
          <t>현대홈쇼핑</t>
        </is>
      </c>
      <c r="D13209" t="n">
        <v>119153828000</v>
      </c>
      <c r="E13209" t="n">
        <v>6303114000</v>
      </c>
      <c r="F13209" t="n">
        <v>2211606000</v>
      </c>
      <c r="G13209" t="n">
        <v>1317036000</v>
      </c>
      <c r="H13209" t="n">
        <v>3.155</v>
      </c>
      <c r="I13209" t="n">
        <v>3.945</v>
      </c>
      <c r="J13209" t="n">
        <v>11.07</v>
      </c>
      <c r="K13209" t="n">
        <v>-9508510000</v>
      </c>
      <c r="L13209" t="n">
        <v>11028320000</v>
      </c>
      <c r="M13209" t="n">
        <v>10944320000</v>
      </c>
      <c r="N13209" t="n">
        <v>-9620601000</v>
      </c>
      <c r="O13209">
        <f>D13208</f>
      </c>
      <c r="P13209">
        <f>(E13209-F13209+G13209)/O13209*100</f>
      </c>
      <c r="Q13209">
        <f>H13208</f>
      </c>
      <c r="R13209">
        <f>I13208</f>
      </c>
      <c r="S13209">
        <f>H13209-H13208</f>
      </c>
      <c r="T13209">
        <f>I13209-I13208</f>
      </c>
      <c r="U13209">
        <f>(L13209-K13209)/(2*D13209*0.01)</f>
      </c>
      <c r="V13209">
        <f>(L13209+K13209)/(D13209*0.0001)</f>
      </c>
    </row>
    <row r="13210">
      <c r="A13210" t="n">
        <v>2019</v>
      </c>
      <c r="B13210" t="inlineStr">
        <is>
          <t>00412597</t>
        </is>
      </c>
      <c r="C13210" t="inlineStr">
        <is>
          <t>현대홈쇼핑</t>
        </is>
      </c>
      <c r="D13210" t="n">
        <v>131533490000</v>
      </c>
      <c r="E13210" t="n">
        <v>14784053000</v>
      </c>
      <c r="F13210" t="n">
        <v>8132176000</v>
      </c>
      <c r="G13210" t="n">
        <v>3449549000</v>
      </c>
      <c r="H13210" t="n">
        <v>2.575</v>
      </c>
      <c r="I13210" t="n">
        <v>2.75</v>
      </c>
      <c r="J13210" t="n">
        <v>10.905</v>
      </c>
      <c r="K13210" t="n">
        <v>-11298407000</v>
      </c>
      <c r="L13210" t="n">
        <v>13289782000</v>
      </c>
      <c r="M13210" t="n">
        <v>13121925000</v>
      </c>
      <c r="N13210" t="n">
        <v>-11383069000</v>
      </c>
      <c r="O13210">
        <f>D13209</f>
      </c>
      <c r="P13210">
        <f>(E13210-F13210+G13210)/O13210*100</f>
      </c>
      <c r="Q13210">
        <f>H13209</f>
      </c>
      <c r="R13210">
        <f>I13209</f>
      </c>
      <c r="S13210">
        <f>H13210-H13209</f>
      </c>
      <c r="T13210">
        <f>I13210-I13209</f>
      </c>
      <c r="U13210">
        <f>(L13210-K13210)/(2*D13210*0.01)</f>
      </c>
      <c r="V13210">
        <f>(L13210+K13210)/(D13210*0.0001)</f>
      </c>
    </row>
    <row r="13211">
      <c r="A13211" t="n">
        <v>2022</v>
      </c>
      <c r="B13211" t="inlineStr">
        <is>
          <t>00412597</t>
        </is>
      </c>
      <c r="C13211" t="inlineStr">
        <is>
          <t>현대홈쇼핑</t>
        </is>
      </c>
      <c r="D13211" t="n">
        <v>113756336000</v>
      </c>
      <c r="E13211" t="n">
        <v>15838953000</v>
      </c>
      <c r="F13211" t="n">
        <v>13817487000</v>
      </c>
      <c r="G13211" t="n">
        <v>4329075000</v>
      </c>
      <c r="H13211" t="n">
        <v>5.58</v>
      </c>
      <c r="I13211" t="n">
        <v>2.995</v>
      </c>
      <c r="J13211" t="n">
        <v>7.89</v>
      </c>
      <c r="K13211" t="n">
        <v>-7367876000</v>
      </c>
      <c r="L13211" t="n">
        <v>8350148000</v>
      </c>
      <c r="M13211" t="n">
        <v>8497158000</v>
      </c>
      <c r="N13211" t="n">
        <v>-7619382000</v>
      </c>
      <c r="U13211">
        <f>(L13211-K13211)/(2*D13211*0.01)</f>
      </c>
      <c r="V13211">
        <f>(L13211+K13211)/(D13211*0.0001)</f>
      </c>
    </row>
    <row r="13212">
      <c r="A13212" t="n">
        <v>2023</v>
      </c>
      <c r="B13212" t="inlineStr">
        <is>
          <t>00412597</t>
        </is>
      </c>
      <c r="C13212" t="inlineStr">
        <is>
          <t>현대홈쇼핑</t>
        </is>
      </c>
      <c r="D13212" t="n">
        <v>137805958000</v>
      </c>
      <c r="E13212" t="n">
        <v>13165632000</v>
      </c>
      <c r="F13212" t="n">
        <v>15277528000</v>
      </c>
      <c r="G13212" t="n">
        <v>6200254000</v>
      </c>
      <c r="H13212" t="n">
        <v>3.98</v>
      </c>
      <c r="I13212" t="n">
        <v>3.67</v>
      </c>
      <c r="J13212" t="n">
        <v>9.16</v>
      </c>
      <c r="K13212" t="n">
        <v>-8363770000</v>
      </c>
      <c r="L13212" t="n">
        <v>9468015000</v>
      </c>
      <c r="M13212" t="n">
        <v>9561487000</v>
      </c>
      <c r="N13212" t="n">
        <v>-8541231000</v>
      </c>
      <c r="O13212">
        <f>D13211</f>
      </c>
      <c r="P13212">
        <f>(E13212-F13212+G13212)/O13212*100</f>
      </c>
      <c r="Q13212">
        <f>H13211</f>
      </c>
      <c r="R13212">
        <f>I13211</f>
      </c>
      <c r="S13212">
        <f>H13212-H13211</f>
      </c>
      <c r="T13212">
        <f>I13212-I13211</f>
      </c>
      <c r="U13212">
        <f>(L13212-K13212)/(2*D13212*0.01)</f>
      </c>
      <c r="V13212">
        <f>(L13212+K13212)/(D13212*0.0001)</f>
      </c>
    </row>
    <row r="13213">
      <c r="A13213" t="n">
        <v>2024</v>
      </c>
      <c r="B13213" t="inlineStr">
        <is>
          <t>00412597</t>
        </is>
      </c>
      <c r="C13213" t="inlineStr">
        <is>
          <t>현대홈쇼핑</t>
        </is>
      </c>
      <c r="D13213" t="n">
        <v>201463753000</v>
      </c>
      <c r="E13213" t="n">
        <v>19032916000</v>
      </c>
      <c r="F13213" t="n">
        <v>17644213000</v>
      </c>
      <c r="G13213" t="n">
        <v>7448393000</v>
      </c>
      <c r="H13213" t="n">
        <v>4.085</v>
      </c>
      <c r="I13213" t="n">
        <v>3.41</v>
      </c>
      <c r="J13213" t="n">
        <v>9.576000000000001</v>
      </c>
      <c r="K13213" t="n">
        <v>-13236552000</v>
      </c>
      <c r="L13213" t="n">
        <v>12317751000</v>
      </c>
      <c r="M13213" t="n">
        <v>15260835000</v>
      </c>
      <c r="N13213" t="n">
        <v>-10959203000</v>
      </c>
      <c r="O13213">
        <f>D13212</f>
      </c>
      <c r="P13213">
        <f>(E13213-F13213+G13213)/O13213*100</f>
      </c>
      <c r="Q13213">
        <f>H13212</f>
      </c>
      <c r="R13213">
        <f>I13212</f>
      </c>
      <c r="S13213">
        <f>H13213-H13212</f>
      </c>
      <c r="T13213">
        <f>I13213-I13212</f>
      </c>
      <c r="U13213">
        <f>(L13213-K13213)/(2*D13213*0.01)</f>
      </c>
    </row>
    <row r="13214">
      <c r="A13214" t="n">
        <v>2025</v>
      </c>
      <c r="B13214" t="inlineStr">
        <is>
          <t>00412597</t>
        </is>
      </c>
      <c r="C13214" t="inlineStr">
        <is>
          <t>현대홈쇼핑</t>
        </is>
      </c>
      <c r="D13214" t="n">
        <v>211454874000</v>
      </c>
      <c r="E13214" t="n">
        <v>21444776000</v>
      </c>
      <c r="F13214" t="n">
        <v>14058449000</v>
      </c>
      <c r="G13214" t="n">
        <v>7780926000</v>
      </c>
      <c r="H13214" t="n">
        <v>4.29</v>
      </c>
      <c r="I13214" t="n">
        <v>3.345</v>
      </c>
      <c r="J13214" t="n">
        <v>8.32</v>
      </c>
      <c r="K13214" t="n">
        <v>-14455843000</v>
      </c>
      <c r="L13214" t="n">
        <v>16781220000</v>
      </c>
      <c r="M13214" t="n">
        <v>16838554000</v>
      </c>
      <c r="N13214" t="n">
        <v>-14758633000</v>
      </c>
      <c r="O13214">
        <f>D13213</f>
      </c>
      <c r="P13214">
        <f>(E13214-F13214+G13214)/O13214*100</f>
      </c>
      <c r="Q13214">
        <f>H13213</f>
      </c>
      <c r="R13214">
        <f>I13213</f>
      </c>
      <c r="S13214">
        <f>H13214-H13213</f>
      </c>
      <c r="T13214">
        <f>I13214-I13213</f>
      </c>
      <c r="U13214">
        <f>(L13214-K13214)/(2*D13214*0.01)</f>
      </c>
      <c r="V13214">
        <f>(L13214+K13214)/(D13214*0.0001)</f>
      </c>
    </row>
    <row r="13215">
      <c r="A13215" t="n">
        <v>2016</v>
      </c>
      <c r="B13215" t="inlineStr">
        <is>
          <t>00413417</t>
        </is>
      </c>
      <c r="C13215" t="inlineStr">
        <is>
          <t>우리손에프앤지</t>
        </is>
      </c>
      <c r="D13215" t="n">
        <v>5738968000</v>
      </c>
      <c r="E13215" t="n">
        <v>1069659000</v>
      </c>
      <c r="F13215" t="n">
        <v>572361000</v>
      </c>
      <c r="G13215" t="n">
        <v>123975000</v>
      </c>
    </row>
    <row r="13216">
      <c r="A13216" t="n">
        <v>2017</v>
      </c>
      <c r="B13216" t="inlineStr">
        <is>
          <t>00413417</t>
        </is>
      </c>
      <c r="C13216" t="inlineStr">
        <is>
          <t>우리손에프앤지</t>
        </is>
      </c>
      <c r="D13216" t="n">
        <v>6607111000</v>
      </c>
      <c r="E13216" t="n">
        <v>1345297000</v>
      </c>
      <c r="F13216" t="n">
        <v>990910000</v>
      </c>
      <c r="G13216" t="n">
        <v>127679000</v>
      </c>
      <c r="O13216">
        <f>D13215</f>
      </c>
      <c r="P13216">
        <f>(E13216-F13216+G13216)/O13216*100</f>
      </c>
    </row>
    <row r="13217">
      <c r="A13217" t="n">
        <v>2018</v>
      </c>
      <c r="B13217" t="inlineStr">
        <is>
          <t>00413417</t>
        </is>
      </c>
      <c r="C13217" t="inlineStr">
        <is>
          <t>우리손에프앤지</t>
        </is>
      </c>
      <c r="D13217" t="n">
        <v>8711068000</v>
      </c>
      <c r="E13217" t="n">
        <v>1709433000</v>
      </c>
      <c r="F13217" t="n">
        <v>999973000</v>
      </c>
      <c r="G13217" t="n">
        <v>202059000</v>
      </c>
      <c r="H13217" t="n">
        <v>2.645</v>
      </c>
      <c r="I13217" t="n">
        <v>5.91</v>
      </c>
      <c r="J13217" t="n">
        <v>9.085000000000001</v>
      </c>
      <c r="O13217">
        <f>D13216</f>
      </c>
      <c r="P13217">
        <f>(E13217-F13217+G13217)/O13217*100</f>
      </c>
    </row>
    <row r="13218">
      <c r="A13218" t="n">
        <v>2019</v>
      </c>
      <c r="B13218" t="inlineStr">
        <is>
          <t>00413417</t>
        </is>
      </c>
      <c r="C13218" t="inlineStr">
        <is>
          <t>우리손에프앤지</t>
        </is>
      </c>
      <c r="D13218" t="n">
        <v>9999181000</v>
      </c>
      <c r="E13218" t="n">
        <v>2358886000</v>
      </c>
      <c r="F13218" t="n">
        <v>838195000</v>
      </c>
      <c r="G13218" t="n">
        <v>225698000</v>
      </c>
      <c r="O13218">
        <f>D13217</f>
      </c>
      <c r="P13218">
        <f>(E13218-F13218+G13218)/O13218*100</f>
      </c>
    </row>
    <row r="13219">
      <c r="A13219" t="n">
        <v>2020</v>
      </c>
      <c r="B13219" t="inlineStr">
        <is>
          <t>00413417</t>
        </is>
      </c>
      <c r="C13219" t="inlineStr">
        <is>
          <t>우리손에프앤지</t>
        </is>
      </c>
      <c r="D13219" t="n">
        <v>9625713000</v>
      </c>
      <c r="E13219" t="n">
        <v>1978380000</v>
      </c>
      <c r="F13219" t="n">
        <v>961189000</v>
      </c>
      <c r="G13219" t="n">
        <v>219777000</v>
      </c>
      <c r="O13219">
        <f>D13218</f>
      </c>
      <c r="P13219">
        <f>(E13219-F13219+G13219)/O13219*100</f>
      </c>
    </row>
    <row r="13220">
      <c r="A13220" t="n">
        <v>2021</v>
      </c>
      <c r="B13220" t="inlineStr">
        <is>
          <t>00413417</t>
        </is>
      </c>
      <c r="C13220" t="inlineStr">
        <is>
          <t>우리손에프앤지</t>
        </is>
      </c>
      <c r="D13220" t="n">
        <v>9729149000</v>
      </c>
      <c r="E13220" t="n">
        <v>1737303000</v>
      </c>
      <c r="F13220" t="n">
        <v>1249208000</v>
      </c>
      <c r="G13220" t="n">
        <v>210727000</v>
      </c>
      <c r="O13220">
        <f>D13219</f>
      </c>
      <c r="P13220">
        <f>(E13220-F13220+G13220)/O13220*100</f>
      </c>
    </row>
    <row r="13221">
      <c r="A13221" t="n">
        <v>2022</v>
      </c>
      <c r="B13221" t="inlineStr">
        <is>
          <t>00413417</t>
        </is>
      </c>
      <c r="C13221" t="inlineStr">
        <is>
          <t>우리손에프앤지</t>
        </is>
      </c>
      <c r="D13221" t="n">
        <v>9743123000</v>
      </c>
      <c r="E13221" t="n">
        <v>1814707000</v>
      </c>
      <c r="F13221" t="n">
        <v>891241000</v>
      </c>
      <c r="G13221" t="n">
        <v>261640000</v>
      </c>
      <c r="O13221">
        <f>D13220</f>
      </c>
      <c r="P13221">
        <f>(E13221-F13221+G13221)/O13221*100</f>
      </c>
    </row>
    <row r="13222">
      <c r="A13222" t="n">
        <v>2023</v>
      </c>
      <c r="B13222" t="inlineStr">
        <is>
          <t>00413417</t>
        </is>
      </c>
      <c r="C13222" t="inlineStr">
        <is>
          <t>우리손에프앤지</t>
        </is>
      </c>
      <c r="D13222" t="n">
        <v>10871525000</v>
      </c>
      <c r="E13222" t="n">
        <v>1581794000</v>
      </c>
      <c r="F13222" t="n">
        <v>1618308000</v>
      </c>
      <c r="G13222" t="n">
        <v>467721000</v>
      </c>
      <c r="O13222">
        <f>D13221</f>
      </c>
      <c r="P13222">
        <f>(E13222-F13222+G13222)/O13222*100</f>
      </c>
    </row>
    <row r="13223">
      <c r="A13223" t="n">
        <v>2024</v>
      </c>
      <c r="B13223" t="inlineStr">
        <is>
          <t>00413417</t>
        </is>
      </c>
      <c r="C13223" t="inlineStr">
        <is>
          <t>우리손에프앤지</t>
        </is>
      </c>
      <c r="D13223" t="n">
        <v>12297956000</v>
      </c>
      <c r="E13223" t="n">
        <v>1844233000</v>
      </c>
      <c r="F13223" t="n">
        <v>2324361000</v>
      </c>
      <c r="G13223" t="n">
        <v>496333000</v>
      </c>
      <c r="O13223">
        <f>D13222</f>
      </c>
      <c r="P13223">
        <f>(E13223-F13223+G13223)/O13223*100</f>
      </c>
    </row>
    <row r="13224">
      <c r="A13224" t="n">
        <v>2025</v>
      </c>
      <c r="B13224" t="inlineStr">
        <is>
          <t>00413417</t>
        </is>
      </c>
      <c r="C13224" t="inlineStr">
        <is>
          <t>우리손에프앤지</t>
        </is>
      </c>
      <c r="D13224" t="n">
        <v>13151974585</v>
      </c>
      <c r="E13224" t="n">
        <v>1932904073</v>
      </c>
      <c r="F13224" t="n">
        <v>1125454802</v>
      </c>
      <c r="G13224" t="n">
        <v>464578631</v>
      </c>
      <c r="O13224">
        <f>D13223</f>
      </c>
      <c r="P13224">
        <f>(E13224-F13224+G13224)/O13224*100</f>
      </c>
    </row>
    <row r="13225">
      <c r="A13225" t="n">
        <v>2014</v>
      </c>
      <c r="B13225" t="inlineStr">
        <is>
          <t>00413444</t>
        </is>
      </c>
      <c r="C13225" t="inlineStr">
        <is>
          <t>경주신라컨트리클럽</t>
        </is>
      </c>
      <c r="D13225" t="n">
        <v>1656300000</v>
      </c>
      <c r="F13225" t="n">
        <v>216048000</v>
      </c>
    </row>
    <row r="13226">
      <c r="A13226" t="n">
        <v>2015</v>
      </c>
      <c r="B13226" t="inlineStr">
        <is>
          <t>00413444</t>
        </is>
      </c>
      <c r="C13226" t="inlineStr">
        <is>
          <t>경주신라컨트리클럽</t>
        </is>
      </c>
      <c r="D13226" t="n">
        <v>1715364000</v>
      </c>
      <c r="F13226" t="n">
        <v>549675000</v>
      </c>
      <c r="O13226">
        <f>D13225</f>
      </c>
    </row>
    <row r="13227">
      <c r="A13227" t="n">
        <v>2016</v>
      </c>
      <c r="B13227" t="inlineStr">
        <is>
          <t>00413444</t>
        </is>
      </c>
      <c r="C13227" t="inlineStr">
        <is>
          <t>경주신라컨트리클럽</t>
        </is>
      </c>
      <c r="D13227" t="n">
        <v>2033785000</v>
      </c>
      <c r="F13227" t="n">
        <v>27547000</v>
      </c>
      <c r="O13227">
        <f>D13226</f>
      </c>
    </row>
    <row r="13228">
      <c r="A13228" t="n">
        <v>2017</v>
      </c>
      <c r="B13228" t="inlineStr">
        <is>
          <t>00413444</t>
        </is>
      </c>
      <c r="C13228" t="inlineStr">
        <is>
          <t>경주신라컨트리클럽</t>
        </is>
      </c>
      <c r="D13228" t="n">
        <v>2310728000</v>
      </c>
      <c r="F13228" t="n">
        <v>108927000</v>
      </c>
      <c r="O13228">
        <f>D13227</f>
      </c>
    </row>
    <row r="13229">
      <c r="A13229" t="n">
        <v>2018</v>
      </c>
      <c r="B13229" t="inlineStr">
        <is>
          <t>00413444</t>
        </is>
      </c>
      <c r="C13229" t="inlineStr">
        <is>
          <t>경주신라컨트리클럽</t>
        </is>
      </c>
      <c r="D13229" t="n">
        <v>2235356000</v>
      </c>
      <c r="F13229" t="n">
        <v>340691000</v>
      </c>
      <c r="O13229">
        <f>D13228</f>
      </c>
    </row>
    <row r="13230">
      <c r="A13230" t="n">
        <v>2014</v>
      </c>
      <c r="B13230" t="inlineStr">
        <is>
          <t>00413523</t>
        </is>
      </c>
      <c r="C13230" t="inlineStr">
        <is>
          <t>한미글로벌</t>
        </is>
      </c>
      <c r="D13230" t="n">
        <v>20198826000</v>
      </c>
      <c r="E13230" t="n">
        <v>2894574000</v>
      </c>
      <c r="F13230" t="n">
        <v>2742613000</v>
      </c>
      <c r="G13230" t="n">
        <v>705149000</v>
      </c>
      <c r="H13230" t="n">
        <v>4.2</v>
      </c>
      <c r="I13230" t="n">
        <v>3</v>
      </c>
      <c r="K13230" t="n">
        <v>-104336000</v>
      </c>
      <c r="L13230" t="n">
        <v>117029000</v>
      </c>
      <c r="M13230" t="n">
        <v>117059600</v>
      </c>
      <c r="N13230" t="n">
        <v>-107007600</v>
      </c>
      <c r="U13230">
        <f>(L13230-K13230)/(2*D13230*0.01)</f>
      </c>
      <c r="V13230">
        <f>(L13230+K13230)/(D13230*0.0001)</f>
      </c>
    </row>
    <row r="13231">
      <c r="A13231" t="n">
        <v>2015</v>
      </c>
      <c r="B13231" t="inlineStr">
        <is>
          <t>00413523</t>
        </is>
      </c>
      <c r="C13231" t="inlineStr">
        <is>
          <t>한미글로벌</t>
        </is>
      </c>
      <c r="D13231" t="n">
        <v>20656199000</v>
      </c>
      <c r="E13231" t="n">
        <v>3683910000</v>
      </c>
      <c r="F13231" t="n">
        <v>3551226000</v>
      </c>
      <c r="G13231" t="n">
        <v>679989000</v>
      </c>
      <c r="H13231" t="n">
        <v>3.42</v>
      </c>
      <c r="I13231" t="n">
        <v>3</v>
      </c>
      <c r="K13231" t="n">
        <v>-1137086945</v>
      </c>
      <c r="L13231" t="n">
        <v>1280783738</v>
      </c>
      <c r="M13231" t="n">
        <v>1280783738</v>
      </c>
      <c r="N13231" t="n">
        <v>-1157591680</v>
      </c>
      <c r="O13231">
        <f>D13230</f>
      </c>
      <c r="P13231">
        <f>(E13231-F13231+G13231)/O13231*100</f>
      </c>
      <c r="Q13231">
        <f>H13230</f>
      </c>
      <c r="R13231">
        <f>I13230</f>
      </c>
      <c r="S13231">
        <f>H13231-H13230</f>
      </c>
      <c r="T13231">
        <f>I13231-I13230</f>
      </c>
      <c r="U13231">
        <f>(L13231-K13231)/(2*D13231*0.01)</f>
      </c>
      <c r="V13231">
        <f>(L13231+K13231)/(D13231*0.0001)</f>
      </c>
    </row>
    <row r="13232">
      <c r="A13232" t="n">
        <v>2016</v>
      </c>
      <c r="B13232" t="inlineStr">
        <is>
          <t>00413523</t>
        </is>
      </c>
      <c r="C13232" t="inlineStr">
        <is>
          <t>한미글로벌</t>
        </is>
      </c>
      <c r="D13232" t="n">
        <v>23386695000</v>
      </c>
      <c r="E13232" t="n">
        <v>3733422000</v>
      </c>
      <c r="F13232" t="n">
        <v>1786521000</v>
      </c>
      <c r="G13232" t="n">
        <v>646219000</v>
      </c>
      <c r="H13232" t="n">
        <v>3.39</v>
      </c>
      <c r="I13232" t="n">
        <v>3.2</v>
      </c>
      <c r="K13232" t="n">
        <v>-1194632185</v>
      </c>
      <c r="L13232" t="n">
        <v>1335502815</v>
      </c>
      <c r="M13232" t="n">
        <v>1334602215</v>
      </c>
      <c r="N13232" t="n">
        <v>-1217902135</v>
      </c>
      <c r="O13232">
        <f>D13231</f>
      </c>
      <c r="P13232">
        <f>(E13232-F13232+G13232)/O13232*100</f>
      </c>
      <c r="Q13232">
        <f>H13231</f>
      </c>
      <c r="R13232">
        <f>I13231</f>
      </c>
      <c r="S13232">
        <f>H13232-H13231</f>
      </c>
      <c r="T13232">
        <f>I13232-I13231</f>
      </c>
      <c r="U13232">
        <f>(L13232-K13232)/(2*D13232*0.01)</f>
      </c>
      <c r="V13232">
        <f>(L13232+K13232)/(D13232*0.0001)</f>
      </c>
    </row>
    <row r="13233">
      <c r="A13233" t="n">
        <v>2017</v>
      </c>
      <c r="B13233" t="inlineStr">
        <is>
          <t>00413523</t>
        </is>
      </c>
      <c r="C13233" t="inlineStr">
        <is>
          <t>한미글로벌</t>
        </is>
      </c>
      <c r="D13233" t="n">
        <v>24642337000</v>
      </c>
      <c r="E13233" t="n">
        <v>3701810000</v>
      </c>
      <c r="F13233" t="n">
        <v>3624023000</v>
      </c>
      <c r="G13233" t="n">
        <v>704964000</v>
      </c>
      <c r="H13233" t="n">
        <v>3.47</v>
      </c>
      <c r="I13233" t="n">
        <v>3.2</v>
      </c>
      <c r="K13233" t="n">
        <v>-888655932</v>
      </c>
      <c r="L13233" t="n">
        <v>962127180</v>
      </c>
      <c r="M13233" t="n">
        <v>962127180</v>
      </c>
      <c r="N13233" t="n">
        <v>-888655932</v>
      </c>
      <c r="O13233">
        <f>D13232</f>
      </c>
      <c r="P13233">
        <f>(E13233-F13233+G13233)/O13233*100</f>
      </c>
      <c r="Q13233">
        <f>H13232</f>
      </c>
      <c r="R13233">
        <f>I13232</f>
      </c>
      <c r="S13233">
        <f>H13233-H13232</f>
      </c>
      <c r="T13233">
        <f>I13233-I13232</f>
      </c>
      <c r="U13233">
        <f>(L13233-K13233)/(2*D13233*0.01)</f>
      </c>
      <c r="V13233">
        <f>(L13233+K13233)/(D13233*0.0001)</f>
      </c>
    </row>
    <row r="13234">
      <c r="A13234" t="n">
        <v>2018</v>
      </c>
      <c r="B13234" t="inlineStr">
        <is>
          <t>00413523</t>
        </is>
      </c>
      <c r="C13234" t="inlineStr">
        <is>
          <t>한미글로벌</t>
        </is>
      </c>
      <c r="D13234" t="n">
        <v>24044974000</v>
      </c>
      <c r="E13234" t="n">
        <v>4060801000</v>
      </c>
      <c r="F13234" t="n">
        <v>5581476000</v>
      </c>
      <c r="G13234" t="n">
        <v>734628000</v>
      </c>
      <c r="H13234" t="n">
        <v>2.97</v>
      </c>
      <c r="I13234" t="n">
        <v>3.2</v>
      </c>
      <c r="K13234" t="n">
        <v>-938747586</v>
      </c>
      <c r="L13234" t="n">
        <v>1035374682</v>
      </c>
      <c r="M13234" t="n">
        <v>1010889408</v>
      </c>
      <c r="N13234" t="n">
        <v>-938754386</v>
      </c>
      <c r="O13234">
        <f>D13233</f>
      </c>
      <c r="P13234">
        <f>(E13234-F13234+G13234)/O13234*100</f>
      </c>
      <c r="Q13234">
        <f>H13233</f>
      </c>
      <c r="R13234">
        <f>I13233</f>
      </c>
      <c r="S13234">
        <f>H13234-H13233</f>
      </c>
      <c r="T13234">
        <f>I13234-I13233</f>
      </c>
      <c r="U13234">
        <f>(L13234-K13234)/(2*D13234*0.01)</f>
      </c>
      <c r="V13234">
        <f>(L13234+K13234)/(D13234*0.0001)</f>
      </c>
    </row>
    <row r="13235">
      <c r="A13235" t="n">
        <v>2019</v>
      </c>
      <c r="B13235" t="inlineStr">
        <is>
          <t>00413523</t>
        </is>
      </c>
      <c r="C13235" t="inlineStr">
        <is>
          <t>한미글로벌</t>
        </is>
      </c>
      <c r="D13235" t="n">
        <v>28419381000</v>
      </c>
      <c r="E13235" t="n">
        <v>4289174000</v>
      </c>
      <c r="F13235" t="n">
        <v>3060692000</v>
      </c>
      <c r="G13235" t="n">
        <v>689648000</v>
      </c>
      <c r="H13235" t="n">
        <v>2.77</v>
      </c>
      <c r="I13235" t="n">
        <v>3.2</v>
      </c>
      <c r="J13235" t="n">
        <v>5.5</v>
      </c>
      <c r="K13235" t="n">
        <v>-1165194621</v>
      </c>
      <c r="L13235" t="n">
        <v>1307250186</v>
      </c>
      <c r="M13235" t="n">
        <v>1278869145</v>
      </c>
      <c r="N13235" t="n">
        <v>-1165049281</v>
      </c>
      <c r="O13235">
        <f>D13234</f>
      </c>
      <c r="P13235">
        <f>(E13235-F13235+G13235)/O13235*100</f>
      </c>
      <c r="Q13235">
        <f>H13234</f>
      </c>
      <c r="R13235">
        <f>I13234</f>
      </c>
      <c r="S13235">
        <f>H13235-H13234</f>
      </c>
      <c r="T13235">
        <f>I13235-I13234</f>
      </c>
      <c r="U13235">
        <f>(L13235-K13235)/(2*D13235*0.01)</f>
      </c>
      <c r="V13235">
        <f>(L13235+K13235)/(D13235*0.0001)</f>
      </c>
    </row>
    <row r="13236">
      <c r="A13236" t="n">
        <v>2020</v>
      </c>
      <c r="B13236" t="inlineStr">
        <is>
          <t>00413523</t>
        </is>
      </c>
      <c r="C13236" t="inlineStr">
        <is>
          <t>한미글로벌</t>
        </is>
      </c>
      <c r="D13236" t="n">
        <v>28152621000</v>
      </c>
      <c r="E13236" t="n">
        <v>4701398000</v>
      </c>
      <c r="F13236" t="n">
        <v>4690198000</v>
      </c>
      <c r="G13236" t="n">
        <v>568276000</v>
      </c>
      <c r="H13236" t="n">
        <v>2.66</v>
      </c>
      <c r="I13236" t="n">
        <v>3</v>
      </c>
      <c r="J13236" t="n">
        <v>4.7</v>
      </c>
      <c r="K13236" t="n">
        <v>-1211762903</v>
      </c>
      <c r="L13236" t="n">
        <v>1351585608</v>
      </c>
      <c r="M13236" t="n">
        <v>1324197387</v>
      </c>
      <c r="N13236" t="n">
        <v>-1211582603</v>
      </c>
      <c r="O13236">
        <f>D13235</f>
      </c>
      <c r="P13236">
        <f>(E13236-F13236+G13236)/O13236*100</f>
      </c>
      <c r="Q13236">
        <f>H13235</f>
      </c>
      <c r="R13236">
        <f>I13235</f>
      </c>
      <c r="S13236">
        <f>H13236-H13235</f>
      </c>
      <c r="T13236">
        <f>I13236-I13235</f>
      </c>
      <c r="U13236">
        <f>(L13236-K13236)/(2*D13236*0.01)</f>
      </c>
      <c r="V13236">
        <f>(L13236+K13236)/(D13236*0.0001)</f>
      </c>
    </row>
    <row r="13237">
      <c r="A13237" t="n">
        <v>2021</v>
      </c>
      <c r="B13237" t="inlineStr">
        <is>
          <t>00413523</t>
        </is>
      </c>
      <c r="C13237" t="inlineStr">
        <is>
          <t>한미글로벌</t>
        </is>
      </c>
      <c r="D13237" t="n">
        <v>30661677000</v>
      </c>
      <c r="E13237" t="n">
        <v>5289286000</v>
      </c>
      <c r="F13237" t="n">
        <v>5662911000</v>
      </c>
      <c r="G13237" t="n">
        <v>665062000</v>
      </c>
      <c r="H13237" t="n">
        <v>3.15</v>
      </c>
      <c r="I13237" t="n">
        <v>3.695</v>
      </c>
      <c r="J13237" t="n">
        <v>7</v>
      </c>
      <c r="K13237" t="n">
        <v>-1287958644</v>
      </c>
      <c r="L13237" t="n">
        <v>1471680144</v>
      </c>
      <c r="M13237" t="n">
        <v>1443254879</v>
      </c>
      <c r="N13237" t="n">
        <v>-1287790434</v>
      </c>
      <c r="O13237">
        <f>D13236</f>
      </c>
      <c r="P13237">
        <f>(E13237-F13237+G13237)/O13237*100</f>
      </c>
      <c r="Q13237">
        <f>H13236</f>
      </c>
      <c r="R13237">
        <f>I13236</f>
      </c>
      <c r="S13237">
        <f>H13237-H13236</f>
      </c>
      <c r="T13237">
        <f>I13237-I13236</f>
      </c>
      <c r="U13237">
        <f>(L13237-K13237)/(2*D13237*0.01)</f>
      </c>
      <c r="V13237">
        <f>(L13237+K13237)/(D13237*0.0001)</f>
      </c>
    </row>
    <row r="13238">
      <c r="A13238" t="n">
        <v>2022</v>
      </c>
      <c r="B13238" t="inlineStr">
        <is>
          <t>00413523</t>
        </is>
      </c>
      <c r="C13238" t="inlineStr">
        <is>
          <t>한미글로벌</t>
        </is>
      </c>
      <c r="D13238" t="n">
        <v>30702385000</v>
      </c>
      <c r="E13238" t="n">
        <v>6062123000</v>
      </c>
      <c r="F13238" t="n">
        <v>5625516000</v>
      </c>
      <c r="G13238" t="n">
        <v>876275000</v>
      </c>
      <c r="H13238" t="n">
        <v>5.535</v>
      </c>
      <c r="I13238" t="n">
        <v>3.845</v>
      </c>
      <c r="J13238" t="n">
        <v>5.1</v>
      </c>
      <c r="K13238" t="n">
        <v>-984614400</v>
      </c>
      <c r="L13238" t="n">
        <v>1074583475</v>
      </c>
      <c r="M13238" t="n">
        <v>1074584000</v>
      </c>
      <c r="N13238" t="n">
        <v>-1013179005</v>
      </c>
      <c r="O13238">
        <f>D13237</f>
      </c>
      <c r="P13238">
        <f>(E13238-F13238+G13238)/O13238*100</f>
      </c>
      <c r="Q13238">
        <f>H13237</f>
      </c>
      <c r="R13238">
        <f>I13237</f>
      </c>
      <c r="S13238">
        <f>H13238-H13237</f>
      </c>
      <c r="T13238">
        <f>I13238-I13237</f>
      </c>
      <c r="U13238">
        <f>(L13238-K13238)/(2*D13238*0.01)</f>
      </c>
      <c r="V13238">
        <f>(L13238+K13238)/(D13238*0.0001)</f>
      </c>
    </row>
    <row r="13239">
      <c r="A13239" t="n">
        <v>2023</v>
      </c>
      <c r="B13239" t="inlineStr">
        <is>
          <t>00413523</t>
        </is>
      </c>
      <c r="C13239" t="inlineStr">
        <is>
          <t>한미글로벌</t>
        </is>
      </c>
      <c r="D13239" t="n">
        <v>34135634000</v>
      </c>
      <c r="E13239" t="n">
        <v>6177710000</v>
      </c>
      <c r="F13239" t="n">
        <v>6874364000</v>
      </c>
      <c r="G13239" t="n">
        <v>1449050000</v>
      </c>
      <c r="H13239" t="n">
        <v>4.685</v>
      </c>
      <c r="I13239" t="n">
        <v>4.23</v>
      </c>
      <c r="J13239" t="n">
        <v>6.2</v>
      </c>
      <c r="K13239" t="n">
        <v>-1224600000</v>
      </c>
      <c r="L13239" t="n">
        <v>1365825360</v>
      </c>
      <c r="M13239" t="n">
        <v>1360000000</v>
      </c>
      <c r="N13239" t="n">
        <v>-1263218258</v>
      </c>
      <c r="O13239">
        <f>D13238</f>
      </c>
      <c r="P13239">
        <f>(E13239-F13239+G13239)/O13239*100</f>
      </c>
      <c r="Q13239">
        <f>H13238</f>
      </c>
      <c r="R13239">
        <f>I13238</f>
      </c>
      <c r="S13239">
        <f>H13239-H13238</f>
      </c>
      <c r="T13239">
        <f>I13239-I13238</f>
      </c>
      <c r="U13239">
        <f>(L13239-K13239)/(2*D13239*0.01)</f>
      </c>
      <c r="V13239">
        <f>(L13239+K13239)/(D13239*0.0001)</f>
      </c>
    </row>
    <row r="13240">
      <c r="A13240" t="n">
        <v>2024</v>
      </c>
      <c r="B13240" t="inlineStr">
        <is>
          <t>00413523</t>
        </is>
      </c>
      <c r="C13240" t="inlineStr">
        <is>
          <t>한미글로벌</t>
        </is>
      </c>
      <c r="D13240" t="n">
        <v>37340960000</v>
      </c>
      <c r="E13240" t="n">
        <v>7599217000</v>
      </c>
      <c r="F13240" t="n">
        <v>8077751000</v>
      </c>
      <c r="G13240" t="n">
        <v>1382561000</v>
      </c>
      <c r="H13240" t="n">
        <v>4.19</v>
      </c>
      <c r="I13240" t="n">
        <v>4.67</v>
      </c>
      <c r="J13240" t="n">
        <v>6.6</v>
      </c>
      <c r="K13240" t="n">
        <v>-1476240000</v>
      </c>
      <c r="L13240" t="n">
        <v>1670000000</v>
      </c>
      <c r="M13240" t="n">
        <v>1631380000</v>
      </c>
      <c r="N13240" t="n">
        <v>-1480200000</v>
      </c>
      <c r="O13240">
        <f>D13239</f>
      </c>
      <c r="P13240">
        <f>(E13240-F13240+G13240)/O13240*100</f>
      </c>
      <c r="Q13240">
        <f>H13239</f>
      </c>
      <c r="R13240">
        <f>I13239</f>
      </c>
      <c r="S13240">
        <f>H13240-H13239</f>
      </c>
      <c r="T13240">
        <f>I13240-I13239</f>
      </c>
      <c r="U13240">
        <f>(L13240-K13240)/(2*D13240*0.01)</f>
      </c>
      <c r="V13240">
        <f>(L13240+K13240)/(D13240*0.0001)</f>
      </c>
    </row>
    <row r="13241">
      <c r="A13241" t="n">
        <v>2025</v>
      </c>
      <c r="B13241" t="inlineStr">
        <is>
          <t>00413523</t>
        </is>
      </c>
      <c r="C13241" t="inlineStr">
        <is>
          <t>한미글로벌</t>
        </is>
      </c>
      <c r="D13241" t="n">
        <v>37915956000</v>
      </c>
      <c r="E13241" t="n">
        <v>7202819000</v>
      </c>
      <c r="F13241" t="n">
        <v>8380611000</v>
      </c>
      <c r="G13241" t="n">
        <v>1417687000</v>
      </c>
      <c r="H13241" t="n">
        <v>4.305</v>
      </c>
      <c r="I13241" t="n">
        <v>5.05</v>
      </c>
      <c r="J13241" t="n">
        <v>4.75</v>
      </c>
      <c r="K13241" t="n">
        <v>-1525866000</v>
      </c>
      <c r="L13241" t="n">
        <v>1536451000</v>
      </c>
      <c r="M13241" t="n">
        <v>1501402000</v>
      </c>
      <c r="N13241" t="n">
        <v>-1522144000</v>
      </c>
      <c r="O13241">
        <f>D13240</f>
      </c>
      <c r="P13241">
        <f>(E13241-F13241+G13241)/O13241*100</f>
      </c>
      <c r="Q13241">
        <f>H13240</f>
      </c>
      <c r="R13241">
        <f>I13240</f>
      </c>
      <c r="S13241">
        <f>H13241-H13240</f>
      </c>
      <c r="T13241">
        <f>I13241-I13240</f>
      </c>
      <c r="U13241">
        <f>(L13241-K13241)/(2*D13241*0.01)</f>
      </c>
      <c r="V13241">
        <f>(L13241+K13241)/(D13241*0.0001)</f>
      </c>
    </row>
    <row r="13242">
      <c r="A13242" t="n">
        <v>2015</v>
      </c>
      <c r="B13242" t="inlineStr">
        <is>
          <t>00414540</t>
        </is>
      </c>
      <c r="C13242" t="inlineStr">
        <is>
          <t>대주이엔티</t>
        </is>
      </c>
      <c r="D13242" t="n">
        <v>1791847000</v>
      </c>
      <c r="F13242" t="n">
        <v>293393000</v>
      </c>
    </row>
    <row r="13243">
      <c r="A13243" t="n">
        <v>2016</v>
      </c>
      <c r="B13243" t="inlineStr">
        <is>
          <t>00414540</t>
        </is>
      </c>
      <c r="C13243" t="inlineStr">
        <is>
          <t>대주이엔티</t>
        </is>
      </c>
      <c r="D13243" t="n">
        <v>1915823000</v>
      </c>
      <c r="F13243" t="n">
        <v>542067000</v>
      </c>
      <c r="O13243">
        <f>D13242</f>
      </c>
    </row>
    <row r="13244">
      <c r="A13244" t="n">
        <v>2017</v>
      </c>
      <c r="B13244" t="inlineStr">
        <is>
          <t>00414540</t>
        </is>
      </c>
      <c r="C13244" t="inlineStr">
        <is>
          <t>대주이엔티</t>
        </is>
      </c>
      <c r="D13244" t="n">
        <v>1904285000</v>
      </c>
      <c r="F13244" t="n">
        <v>569015000</v>
      </c>
      <c r="O13244">
        <f>D13243</f>
      </c>
    </row>
    <row r="13245">
      <c r="A13245" t="n">
        <v>2018</v>
      </c>
      <c r="B13245" t="inlineStr">
        <is>
          <t>00414540</t>
        </is>
      </c>
      <c r="C13245" t="inlineStr">
        <is>
          <t>대주이엔티</t>
        </is>
      </c>
      <c r="D13245" t="n">
        <v>2330690000</v>
      </c>
      <c r="F13245" t="n">
        <v>363427000</v>
      </c>
      <c r="O13245">
        <f>D13244</f>
      </c>
    </row>
    <row r="13246">
      <c r="A13246" t="n">
        <v>2014</v>
      </c>
      <c r="B13246" t="inlineStr">
        <is>
          <t>00414601</t>
        </is>
      </c>
      <c r="C13246" t="inlineStr">
        <is>
          <t>유니퀘스트</t>
        </is>
      </c>
      <c r="D13246" t="n">
        <v>2019646000</v>
      </c>
      <c r="E13246" t="n">
        <v>724080000</v>
      </c>
      <c r="F13246" t="n">
        <v>296557000</v>
      </c>
      <c r="G13246" t="n">
        <v>71299000</v>
      </c>
      <c r="H13246" t="n">
        <v>4.6</v>
      </c>
      <c r="I13246" t="n">
        <v>5.525</v>
      </c>
      <c r="K13246" t="n">
        <v>-161996000</v>
      </c>
      <c r="L13246" t="n">
        <v>187154000</v>
      </c>
      <c r="M13246" t="n">
        <v>183298000</v>
      </c>
      <c r="N13246" t="n">
        <v>-161959000</v>
      </c>
      <c r="U13246">
        <f>(L13246-K13246)/(2*D13246*0.01)</f>
      </c>
      <c r="V13246">
        <f>(L13246+K13246)/(D13246*0.0001)</f>
      </c>
    </row>
    <row r="13247">
      <c r="A13247" t="n">
        <v>2015</v>
      </c>
      <c r="B13247" t="inlineStr">
        <is>
          <t>00414601</t>
        </is>
      </c>
      <c r="C13247" t="inlineStr">
        <is>
          <t>유니퀘스트</t>
        </is>
      </c>
      <c r="D13247" t="n">
        <v>2647749000</v>
      </c>
      <c r="E13247" t="n">
        <v>741913000</v>
      </c>
      <c r="F13247" t="n">
        <v>191616000</v>
      </c>
      <c r="G13247" t="n">
        <v>67888000</v>
      </c>
      <c r="H13247" t="n">
        <v>3.2</v>
      </c>
      <c r="I13247" t="n">
        <v>3.5</v>
      </c>
      <c r="K13247" t="n">
        <v>-207955000</v>
      </c>
      <c r="L13247" t="n">
        <v>239081000</v>
      </c>
      <c r="M13247" t="n">
        <v>234808000</v>
      </c>
      <c r="N13247" t="n">
        <v>-208429000</v>
      </c>
      <c r="O13247">
        <f>D13246</f>
      </c>
      <c r="P13247">
        <f>(E13247-F13247+G13247)/O13247*100</f>
      </c>
      <c r="Q13247">
        <f>H13246</f>
      </c>
      <c r="R13247">
        <f>I13246</f>
      </c>
      <c r="S13247">
        <f>H13247-H13246</f>
      </c>
      <c r="T13247">
        <f>I13247-I13246</f>
      </c>
      <c r="U13247">
        <f>(L13247-K13247)/(2*D13247*0.01)</f>
      </c>
      <c r="V13247">
        <f>(L13247+K13247)/(D13247*0.0001)</f>
      </c>
    </row>
    <row r="13248">
      <c r="A13248" t="n">
        <v>2016</v>
      </c>
      <c r="B13248" t="inlineStr">
        <is>
          <t>00414601</t>
        </is>
      </c>
      <c r="C13248" t="inlineStr">
        <is>
          <t>유니퀘스트</t>
        </is>
      </c>
      <c r="D13248" t="n">
        <v>3956842000</v>
      </c>
      <c r="E13248" t="n">
        <v>767120000</v>
      </c>
      <c r="F13248" t="n">
        <v>572386000</v>
      </c>
      <c r="G13248" t="n">
        <v>82487000</v>
      </c>
      <c r="H13248" t="n">
        <v>3.04</v>
      </c>
      <c r="I13248" t="n">
        <v>3.5</v>
      </c>
      <c r="K13248" t="n">
        <v>-256448000</v>
      </c>
      <c r="L13248" t="n">
        <v>294039000</v>
      </c>
      <c r="M13248" t="n">
        <v>289129000</v>
      </c>
      <c r="N13248" t="n">
        <v>-257287000</v>
      </c>
      <c r="O13248">
        <f>D13247</f>
      </c>
      <c r="P13248">
        <f>(E13248-F13248+G13248)/O13248*100</f>
      </c>
      <c r="Q13248">
        <f>H13247</f>
      </c>
      <c r="R13248">
        <f>I13247</f>
      </c>
      <c r="S13248">
        <f>H13248-H13247</f>
      </c>
      <c r="T13248">
        <f>I13248-I13247</f>
      </c>
      <c r="U13248">
        <f>(L13248-K13248)/(2*D13248*0.01)</f>
      </c>
      <c r="V13248">
        <f>(L13248+K13248)/(D13248*0.0001)</f>
      </c>
    </row>
    <row r="13249">
      <c r="A13249" t="n">
        <v>2017</v>
      </c>
      <c r="B13249" t="inlineStr">
        <is>
          <t>00414601</t>
        </is>
      </c>
      <c r="C13249" t="inlineStr">
        <is>
          <t>유니퀘스트</t>
        </is>
      </c>
      <c r="D13249" t="n">
        <v>4597990000</v>
      </c>
      <c r="E13249" t="n">
        <v>857448000</v>
      </c>
      <c r="F13249" t="n">
        <v>342606000</v>
      </c>
      <c r="G13249" t="n">
        <v>101052000</v>
      </c>
      <c r="H13249" t="n">
        <v>3.3</v>
      </c>
      <c r="I13249" t="n">
        <v>3.5</v>
      </c>
      <c r="J13249" t="n">
        <v>7.8</v>
      </c>
      <c r="K13249" t="n">
        <v>-335790000</v>
      </c>
      <c r="L13249" t="n">
        <v>382300000</v>
      </c>
      <c r="M13249" t="n">
        <v>376468000</v>
      </c>
      <c r="N13249" t="n">
        <v>-337481000</v>
      </c>
      <c r="O13249">
        <f>D13248</f>
      </c>
      <c r="P13249">
        <f>(E13249-F13249+G13249)/O13249*100</f>
      </c>
      <c r="Q13249">
        <f>H13248</f>
      </c>
      <c r="R13249">
        <f>I13248</f>
      </c>
      <c r="S13249">
        <f>H13249-H13248</f>
      </c>
      <c r="T13249">
        <f>I13249-I13248</f>
      </c>
      <c r="U13249">
        <f>(L13249-K13249)/(2*D13249*0.01)</f>
      </c>
      <c r="V13249">
        <f>(L13249+K13249)/(D13249*0.0001)</f>
      </c>
    </row>
    <row r="13250">
      <c r="A13250" t="n">
        <v>2018</v>
      </c>
      <c r="B13250" t="inlineStr">
        <is>
          <t>00414601</t>
        </is>
      </c>
      <c r="C13250" t="inlineStr">
        <is>
          <t>유니퀘스트</t>
        </is>
      </c>
      <c r="D13250" t="n">
        <v>5173856000</v>
      </c>
      <c r="E13250" t="n">
        <v>936733000</v>
      </c>
      <c r="F13250" t="n">
        <v>831975000</v>
      </c>
      <c r="G13250" t="n">
        <v>129968000</v>
      </c>
      <c r="H13250" t="n">
        <v>3.085</v>
      </c>
      <c r="I13250" t="n">
        <v>3.5</v>
      </c>
      <c r="J13250" t="n">
        <v>8.574999999999999</v>
      </c>
      <c r="K13250" t="n">
        <v>-34087000</v>
      </c>
      <c r="L13250" t="n">
        <v>39084000</v>
      </c>
      <c r="M13250" t="n">
        <v>39620000</v>
      </c>
      <c r="N13250" t="n">
        <v>-35294000</v>
      </c>
      <c r="O13250">
        <f>D13249</f>
      </c>
      <c r="P13250">
        <f>(E13250-F13250+G13250)/O13250*100</f>
      </c>
      <c r="Q13250">
        <f>H13249</f>
      </c>
      <c r="R13250">
        <f>I13249</f>
      </c>
      <c r="S13250">
        <f>H13250-H13249</f>
      </c>
      <c r="T13250">
        <f>I13250-I13249</f>
      </c>
      <c r="U13250">
        <f>(L13250-K13250)/(2*D13250*0.01)</f>
      </c>
      <c r="V13250">
        <f>(L13250+K13250)/(D13250*0.0001)</f>
      </c>
    </row>
    <row r="13251">
      <c r="A13251" t="n">
        <v>2019</v>
      </c>
      <c r="B13251" t="inlineStr">
        <is>
          <t>00414601</t>
        </is>
      </c>
      <c r="C13251" t="inlineStr">
        <is>
          <t>유니퀘스트</t>
        </is>
      </c>
      <c r="D13251" t="n">
        <v>5716161000</v>
      </c>
      <c r="E13251" t="n">
        <v>1128003000</v>
      </c>
      <c r="F13251" t="n">
        <v>495652000</v>
      </c>
      <c r="G13251" t="n">
        <v>128700000</v>
      </c>
      <c r="H13251" t="n">
        <v>2.88</v>
      </c>
      <c r="I13251" t="n">
        <v>4.1</v>
      </c>
      <c r="J13251" t="n">
        <v>9.615</v>
      </c>
      <c r="K13251" t="n">
        <v>-430438000</v>
      </c>
      <c r="L13251" t="n">
        <v>497900000</v>
      </c>
      <c r="M13251" t="n">
        <v>490272000</v>
      </c>
      <c r="N13251" t="n">
        <v>-431496000</v>
      </c>
      <c r="O13251">
        <f>D13250</f>
      </c>
      <c r="P13251">
        <f>(E13251-F13251+G13251)/O13251*100</f>
      </c>
      <c r="Q13251">
        <f>H13250</f>
      </c>
      <c r="R13251">
        <f>I13250</f>
      </c>
      <c r="S13251">
        <f>H13251-H13250</f>
      </c>
      <c r="T13251">
        <f>I13251-I13250</f>
      </c>
      <c r="U13251">
        <f>(L13251-K13251)/(2*D13251*0.01)</f>
      </c>
      <c r="V13251">
        <f>(L13251+K13251)/(D13251*0.0001)</f>
      </c>
    </row>
    <row r="13252">
      <c r="A13252" t="n">
        <v>2020</v>
      </c>
      <c r="B13252" t="inlineStr">
        <is>
          <t>00414601</t>
        </is>
      </c>
      <c r="C13252" t="inlineStr">
        <is>
          <t>유니퀘스트</t>
        </is>
      </c>
      <c r="D13252" t="n">
        <v>6344710000</v>
      </c>
      <c r="E13252" t="n">
        <v>1224460000</v>
      </c>
      <c r="F13252" t="n">
        <v>616780000</v>
      </c>
      <c r="G13252" t="n">
        <v>151505000</v>
      </c>
      <c r="H13252" t="n">
        <v>3.1</v>
      </c>
      <c r="I13252" t="n">
        <v>4.28</v>
      </c>
      <c r="J13252" t="n">
        <v>9.654999999999999</v>
      </c>
      <c r="K13252" t="n">
        <v>-477619200</v>
      </c>
      <c r="L13252" t="n">
        <v>551029380</v>
      </c>
      <c r="M13252" t="n">
        <v>542124000</v>
      </c>
      <c r="N13252" t="n">
        <v>-478551560</v>
      </c>
      <c r="O13252">
        <f>D13251</f>
      </c>
      <c r="P13252">
        <f>(E13252-F13252+G13252)/O13252*100</f>
      </c>
      <c r="Q13252">
        <f>H13251</f>
      </c>
      <c r="R13252">
        <f>I13251</f>
      </c>
      <c r="S13252">
        <f>H13252-H13251</f>
      </c>
      <c r="T13252">
        <f>I13252-I13251</f>
      </c>
      <c r="U13252">
        <f>(L13252-K13252)/(2*D13252*0.01)</f>
      </c>
      <c r="V13252">
        <f>(L13252+K13252)/(D13252*0.0001)</f>
      </c>
    </row>
    <row r="13253">
      <c r="A13253" t="n">
        <v>2021</v>
      </c>
      <c r="B13253" t="inlineStr">
        <is>
          <t>00414601</t>
        </is>
      </c>
      <c r="C13253" t="inlineStr">
        <is>
          <t>유니퀘스트</t>
        </is>
      </c>
      <c r="D13253" t="n">
        <v>5086260000</v>
      </c>
      <c r="E13253" t="n">
        <v>1323493000</v>
      </c>
      <c r="F13253" t="n">
        <v>2383913000</v>
      </c>
      <c r="G13253" t="n">
        <v>172974000</v>
      </c>
      <c r="H13253" t="n">
        <v>3.615</v>
      </c>
      <c r="I13253" t="n">
        <v>4.5</v>
      </c>
      <c r="J13253" t="n">
        <v>8.895</v>
      </c>
      <c r="K13253" t="n">
        <v>-397396200</v>
      </c>
      <c r="L13253" t="n">
        <v>452357940</v>
      </c>
      <c r="M13253" t="n">
        <v>446777400</v>
      </c>
      <c r="N13253" t="n">
        <v>-400579408</v>
      </c>
      <c r="O13253">
        <f>D13252</f>
      </c>
      <c r="P13253">
        <f>(E13253-F13253+G13253)/O13253*100</f>
      </c>
      <c r="Q13253">
        <f>H13252</f>
      </c>
      <c r="R13253">
        <f>I13252</f>
      </c>
      <c r="S13253">
        <f>H13253-H13252</f>
      </c>
      <c r="T13253">
        <f>I13253-I13252</f>
      </c>
      <c r="U13253">
        <f>(L13253-K13253)/(2*D13253*0.01)</f>
      </c>
      <c r="V13253">
        <f>(L13253+K13253)/(D13253*0.0001)</f>
      </c>
    </row>
    <row r="13254">
      <c r="A13254" t="n">
        <v>2022</v>
      </c>
      <c r="B13254" t="inlineStr">
        <is>
          <t>00414601</t>
        </is>
      </c>
      <c r="C13254" t="inlineStr">
        <is>
          <t>유니퀘스트</t>
        </is>
      </c>
      <c r="D13254" t="n">
        <v>4659282000</v>
      </c>
      <c r="E13254" t="n">
        <v>856469000</v>
      </c>
      <c r="F13254" t="n">
        <v>964363000</v>
      </c>
      <c r="G13254" t="n">
        <v>179736000</v>
      </c>
      <c r="H13254" t="n">
        <v>6.11</v>
      </c>
      <c r="I13254" t="n">
        <v>4</v>
      </c>
      <c r="J13254" t="n">
        <v>7.78</v>
      </c>
      <c r="K13254" t="n">
        <v>-322435260</v>
      </c>
      <c r="L13254" t="n">
        <v>362589956</v>
      </c>
      <c r="M13254" t="n">
        <v>366663420</v>
      </c>
      <c r="N13254" t="n">
        <v>-332375286</v>
      </c>
      <c r="O13254">
        <f>D13253</f>
      </c>
      <c r="P13254">
        <f>(E13254-F13254+G13254)/O13254*100</f>
      </c>
      <c r="Q13254">
        <f>H13253</f>
      </c>
      <c r="R13254">
        <f>I13253</f>
      </c>
      <c r="S13254">
        <f>H13254-H13253</f>
      </c>
      <c r="T13254">
        <f>I13254-I13253</f>
      </c>
      <c r="U13254">
        <f>(L13254-K13254)/(2*D13254*0.01)</f>
      </c>
      <c r="V13254">
        <f>(L13254+K13254)/(D13254*0.0001)</f>
      </c>
    </row>
    <row r="13255">
      <c r="A13255" t="n">
        <v>2023</v>
      </c>
      <c r="B13255" t="inlineStr">
        <is>
          <t>00414601</t>
        </is>
      </c>
      <c r="C13255" t="inlineStr">
        <is>
          <t>유니퀘스트</t>
        </is>
      </c>
      <c r="D13255" t="n">
        <v>7043610000</v>
      </c>
      <c r="E13255" t="n">
        <v>1656562000</v>
      </c>
      <c r="F13255" t="n">
        <v>163945000</v>
      </c>
      <c r="G13255" t="n">
        <v>272229000</v>
      </c>
      <c r="H13255" t="n">
        <v>5.14</v>
      </c>
      <c r="I13255" t="n">
        <v>4</v>
      </c>
      <c r="J13255" t="n">
        <v>7.26</v>
      </c>
      <c r="K13255" t="n">
        <v>-436389400</v>
      </c>
      <c r="L13255" t="n">
        <v>487139271</v>
      </c>
      <c r="M13255" t="n">
        <v>487509600</v>
      </c>
      <c r="N13255" t="n">
        <v>-445248351</v>
      </c>
      <c r="O13255">
        <f>D13254</f>
      </c>
      <c r="P13255">
        <f>(E13255-F13255+G13255)/O13255*100</f>
      </c>
      <c r="Q13255">
        <f>H13254</f>
      </c>
      <c r="R13255">
        <f>I13254</f>
      </c>
      <c r="S13255">
        <f>H13255-H13254</f>
      </c>
      <c r="T13255">
        <f>I13255-I13254</f>
      </c>
      <c r="U13255">
        <f>(L13255-K13255)/(2*D13255*0.01)</f>
      </c>
      <c r="V13255">
        <f>(L13255+K13255)/(D13255*0.0001)</f>
      </c>
    </row>
    <row r="13256">
      <c r="A13256" t="n">
        <v>2024</v>
      </c>
      <c r="B13256" t="inlineStr">
        <is>
          <t>00414601</t>
        </is>
      </c>
      <c r="C13256" t="inlineStr">
        <is>
          <t>유니퀘스트</t>
        </is>
      </c>
      <c r="D13256" t="n">
        <v>7752052000</v>
      </c>
      <c r="E13256" t="n">
        <v>1015438000</v>
      </c>
      <c r="F13256" t="n">
        <v>520897000</v>
      </c>
      <c r="G13256" t="n">
        <v>327988000</v>
      </c>
      <c r="H13256" t="n">
        <v>4.56</v>
      </c>
      <c r="I13256" t="n">
        <v>4</v>
      </c>
      <c r="J13256" t="n">
        <v>7.05</v>
      </c>
      <c r="K13256" t="n">
        <v>-494296000</v>
      </c>
      <c r="L13256" t="n">
        <v>552864000</v>
      </c>
      <c r="M13256" t="n">
        <v>551474000</v>
      </c>
      <c r="N13256" t="n">
        <v>-501848000</v>
      </c>
      <c r="O13256">
        <f>D13255</f>
      </c>
      <c r="P13256">
        <f>(E13256-F13256+G13256)/O13256*100</f>
      </c>
      <c r="Q13256">
        <f>H13255</f>
      </c>
      <c r="R13256">
        <f>I13255</f>
      </c>
      <c r="S13256">
        <f>H13256-H13255</f>
      </c>
      <c r="T13256">
        <f>I13256-I13255</f>
      </c>
      <c r="U13256">
        <f>(L13256-K13256)/(2*D13256*0.01)</f>
      </c>
      <c r="V13256">
        <f>(L13256+K13256)/(D13256*0.0001)</f>
      </c>
    </row>
    <row r="13257">
      <c r="A13257" t="n">
        <v>2025</v>
      </c>
      <c r="B13257" t="inlineStr">
        <is>
          <t>00414601</t>
        </is>
      </c>
      <c r="C13257" t="inlineStr">
        <is>
          <t>유니퀘스트</t>
        </is>
      </c>
      <c r="D13257" t="n">
        <v>7930231000</v>
      </c>
      <c r="E13257" t="n">
        <v>1129161000</v>
      </c>
      <c r="F13257" t="n">
        <v>421288000</v>
      </c>
      <c r="G13257" t="n">
        <v>338414000</v>
      </c>
      <c r="H13257" t="n">
        <v>4.9</v>
      </c>
      <c r="I13257" t="n">
        <v>4</v>
      </c>
      <c r="J13257" t="n">
        <v>6.73</v>
      </c>
      <c r="K13257" t="n">
        <v>-424342000</v>
      </c>
      <c r="L13257" t="n">
        <v>474369000</v>
      </c>
      <c r="M13257" t="n">
        <v>474433000</v>
      </c>
      <c r="N13257" t="n">
        <v>-432125000</v>
      </c>
      <c r="O13257">
        <f>D13256</f>
      </c>
      <c r="P13257">
        <f>(E13257-F13257+G13257)/O13257*100</f>
      </c>
      <c r="Q13257">
        <f>H13256</f>
      </c>
      <c r="R13257">
        <f>I13256</f>
      </c>
      <c r="S13257">
        <f>H13257-H13256</f>
      </c>
      <c r="T13257">
        <f>I13257-I13256</f>
      </c>
      <c r="U13257">
        <f>(L13257-K13257)/(2*D13257*0.01)</f>
      </c>
      <c r="V13257">
        <f>(L13257+K13257)/(D13257*0.0001)</f>
      </c>
    </row>
    <row r="13258">
      <c r="A13258" t="n">
        <v>2014</v>
      </c>
      <c r="B13258" t="inlineStr">
        <is>
          <t>00414850</t>
        </is>
      </c>
      <c r="C13258" t="inlineStr">
        <is>
          <t>효성 ITX</t>
        </is>
      </c>
      <c r="D13258" t="n">
        <v>28746009000</v>
      </c>
      <c r="E13258" t="n">
        <v>8859581000</v>
      </c>
      <c r="F13258" t="n">
        <v>6920657000</v>
      </c>
      <c r="G13258" t="n">
        <v>482971000</v>
      </c>
      <c r="H13258" t="n">
        <v>2.26</v>
      </c>
      <c r="I13258" t="n">
        <v>2.64</v>
      </c>
      <c r="K13258" t="n">
        <v>-620618000</v>
      </c>
      <c r="L13258" t="n">
        <v>657320000</v>
      </c>
      <c r="M13258" t="n">
        <v>653221000</v>
      </c>
      <c r="N13258" t="n">
        <v>-628375000</v>
      </c>
      <c r="U13258">
        <f>(L13258-K13258)/(2*D13258*0.01)</f>
      </c>
      <c r="V13258">
        <f>(L13258+K13258)/(D13258*0.0001)</f>
      </c>
    </row>
    <row r="13259">
      <c r="A13259" t="n">
        <v>2015</v>
      </c>
      <c r="B13259" t="inlineStr">
        <is>
          <t>00414850</t>
        </is>
      </c>
      <c r="C13259" t="inlineStr">
        <is>
          <t>효성 ITX</t>
        </is>
      </c>
      <c r="D13259" t="n">
        <v>34257343000</v>
      </c>
      <c r="E13259" t="n">
        <v>10889858000</v>
      </c>
      <c r="F13259" t="n">
        <v>8137941000</v>
      </c>
      <c r="G13259" t="n">
        <v>486654000</v>
      </c>
      <c r="H13259" t="n">
        <v>3.01</v>
      </c>
      <c r="I13259" t="n">
        <v>2.75</v>
      </c>
      <c r="K13259" t="n">
        <v>-687600000</v>
      </c>
      <c r="L13259" t="n">
        <v>728173000</v>
      </c>
      <c r="M13259" t="n">
        <v>722284000</v>
      </c>
      <c r="N13259" t="n">
        <v>-694900000</v>
      </c>
      <c r="O13259">
        <f>D13258</f>
      </c>
      <c r="P13259">
        <f>(E13259-F13259+G13259)/O13259*100</f>
      </c>
      <c r="Q13259">
        <f>H13258</f>
      </c>
      <c r="R13259">
        <f>I13258</f>
      </c>
      <c r="S13259">
        <f>H13259-H13258</f>
      </c>
      <c r="T13259">
        <f>I13259-I13258</f>
      </c>
      <c r="U13259">
        <f>(L13259-K13259)/(2*D13259*0.01)</f>
      </c>
      <c r="V13259">
        <f>(L13259+K13259)/(D13259*0.0001)</f>
      </c>
    </row>
    <row r="13260">
      <c r="A13260" t="n">
        <v>2016</v>
      </c>
      <c r="B13260" t="inlineStr">
        <is>
          <t>00414850</t>
        </is>
      </c>
      <c r="C13260" t="inlineStr">
        <is>
          <t>효성 ITX</t>
        </is>
      </c>
      <c r="D13260" t="n">
        <v>39704776000</v>
      </c>
      <c r="E13260" t="n">
        <v>11809724000</v>
      </c>
      <c r="F13260" t="n">
        <v>8978019000</v>
      </c>
      <c r="G13260" t="n">
        <v>520669000</v>
      </c>
      <c r="H13260" t="n">
        <v>2.45</v>
      </c>
      <c r="I13260" t="n">
        <v>2.57</v>
      </c>
      <c r="K13260" t="n">
        <v>-827766000</v>
      </c>
      <c r="L13260" t="n">
        <v>876483000</v>
      </c>
      <c r="M13260" t="n">
        <v>867859000</v>
      </c>
      <c r="N13260" t="n">
        <v>-835199000</v>
      </c>
      <c r="O13260">
        <f>D13259</f>
      </c>
      <c r="P13260">
        <f>(E13260-F13260+G13260)/O13260*100</f>
      </c>
      <c r="Q13260">
        <f>H13259</f>
      </c>
      <c r="R13260">
        <f>I13259</f>
      </c>
      <c r="S13260">
        <f>H13260-H13259</f>
      </c>
      <c r="T13260">
        <f>I13260-I13259</f>
      </c>
      <c r="U13260">
        <f>(L13260-K13260)/(2*D13260*0.01)</f>
      </c>
      <c r="V13260">
        <f>(L13260+K13260)/(D13260*0.0001)</f>
      </c>
    </row>
    <row r="13261">
      <c r="A13261" t="n">
        <v>2017</v>
      </c>
      <c r="B13261" t="inlineStr">
        <is>
          <t>00414850</t>
        </is>
      </c>
      <c r="C13261" t="inlineStr">
        <is>
          <t>효성 ITX</t>
        </is>
      </c>
      <c r="D13261" t="n">
        <v>44430779000</v>
      </c>
      <c r="E13261" t="n">
        <v>13772199000</v>
      </c>
      <c r="F13261" t="n">
        <v>11852778000</v>
      </c>
      <c r="G13261" t="n">
        <v>559382000</v>
      </c>
      <c r="H13261" t="n">
        <v>2.65</v>
      </c>
      <c r="I13261" t="n">
        <v>2.5</v>
      </c>
      <c r="K13261" t="n">
        <v>-902379000</v>
      </c>
      <c r="L13261" t="n">
        <v>954898000</v>
      </c>
      <c r="M13261" t="n">
        <v>953130000</v>
      </c>
      <c r="N13261" t="n">
        <v>-917413000</v>
      </c>
      <c r="O13261">
        <f>D13260</f>
      </c>
      <c r="P13261">
        <f>(E13261-F13261+G13261)/O13261*100</f>
      </c>
      <c r="Q13261">
        <f>H13260</f>
      </c>
      <c r="R13261">
        <f>I13260</f>
      </c>
      <c r="S13261">
        <f>H13261-H13260</f>
      </c>
      <c r="T13261">
        <f>I13261-I13260</f>
      </c>
      <c r="U13261">
        <f>(L13261-K13261)/(2*D13261*0.01)</f>
      </c>
      <c r="V13261">
        <f>(L13261+K13261)/(D13261*0.0001)</f>
      </c>
    </row>
    <row r="13262">
      <c r="A13262" t="n">
        <v>2018</v>
      </c>
      <c r="B13262" t="inlineStr">
        <is>
          <t>00414850</t>
        </is>
      </c>
      <c r="C13262" t="inlineStr">
        <is>
          <t>효성 ITX</t>
        </is>
      </c>
      <c r="D13262" t="n">
        <v>49392285000</v>
      </c>
      <c r="E13262" t="n">
        <v>14399626000</v>
      </c>
      <c r="F13262" t="n">
        <v>12591174000</v>
      </c>
      <c r="G13262" t="n">
        <v>739879000</v>
      </c>
      <c r="H13262" t="n">
        <v>2.33</v>
      </c>
      <c r="I13262" t="n">
        <v>2.5</v>
      </c>
      <c r="K13262" t="n">
        <v>-1122814000</v>
      </c>
      <c r="L13262" t="n">
        <v>1195969000</v>
      </c>
      <c r="M13262" t="n">
        <v>1191797000</v>
      </c>
      <c r="N13262" t="n">
        <v>-1140094000</v>
      </c>
      <c r="O13262">
        <f>D13261</f>
      </c>
      <c r="P13262">
        <f>(E13262-F13262+G13262)/O13262*100</f>
      </c>
      <c r="Q13262">
        <f>H13261</f>
      </c>
      <c r="R13262">
        <f>I13261</f>
      </c>
      <c r="S13262">
        <f>H13262-H13261</f>
      </c>
      <c r="T13262">
        <f>I13262-I13261</f>
      </c>
      <c r="U13262">
        <f>(L13262-K13262)/(2*D13262*0.01)</f>
      </c>
      <c r="V13262">
        <f>(L13262+K13262)/(D13262*0.0001)</f>
      </c>
    </row>
    <row r="13263">
      <c r="A13263" t="n">
        <v>2019</v>
      </c>
      <c r="B13263" t="inlineStr">
        <is>
          <t>00414850</t>
        </is>
      </c>
      <c r="C13263" t="inlineStr">
        <is>
          <t>효성 ITX</t>
        </is>
      </c>
      <c r="D13263" t="n">
        <v>51914198000</v>
      </c>
      <c r="E13263" t="n">
        <v>14034761000</v>
      </c>
      <c r="F13263" t="n">
        <v>16579740000</v>
      </c>
      <c r="G13263" t="n">
        <v>794872000</v>
      </c>
      <c r="H13263" t="n">
        <v>1.97</v>
      </c>
      <c r="I13263" t="n">
        <v>2.5</v>
      </c>
      <c r="K13263" t="n">
        <v>-1143928000</v>
      </c>
      <c r="L13263" t="n">
        <v>1220864000</v>
      </c>
      <c r="M13263" t="n">
        <v>1210426000</v>
      </c>
      <c r="N13263" t="n">
        <v>-1155928000</v>
      </c>
      <c r="O13263">
        <f>D13262</f>
      </c>
      <c r="P13263">
        <f>(E13263-F13263+G13263)/O13263*100</f>
      </c>
      <c r="Q13263">
        <f>H13262</f>
      </c>
      <c r="R13263">
        <f>I13262</f>
      </c>
      <c r="S13263">
        <f>H13263-H13262</f>
      </c>
      <c r="T13263">
        <f>I13263-I13262</f>
      </c>
      <c r="U13263">
        <f>(L13263-K13263)/(2*D13263*0.01)</f>
      </c>
      <c r="V13263">
        <f>(L13263+K13263)/(D13263*0.0001)</f>
      </c>
    </row>
    <row r="13264">
      <c r="A13264" t="n">
        <v>2020</v>
      </c>
      <c r="B13264" t="inlineStr">
        <is>
          <t>00414850</t>
        </is>
      </c>
      <c r="C13264" t="inlineStr">
        <is>
          <t>효성 ITX</t>
        </is>
      </c>
      <c r="D13264" t="n">
        <v>58577677000</v>
      </c>
      <c r="E13264" t="n">
        <v>14251572000</v>
      </c>
      <c r="F13264" t="n">
        <v>11451761000</v>
      </c>
      <c r="G13264" t="n">
        <v>639623000</v>
      </c>
      <c r="H13264" t="n">
        <v>2.035</v>
      </c>
      <c r="I13264" t="n">
        <v>2.5</v>
      </c>
      <c r="K13264" t="n">
        <v>-1350960000</v>
      </c>
      <c r="L13264" t="n">
        <v>1441234000</v>
      </c>
      <c r="M13264" t="n">
        <v>1427026000</v>
      </c>
      <c r="N13264" t="n">
        <v>-1363352000</v>
      </c>
      <c r="O13264">
        <f>D13263</f>
      </c>
      <c r="P13264">
        <f>(E13264-F13264+G13264)/O13264*100</f>
      </c>
      <c r="Q13264">
        <f>H13263</f>
      </c>
      <c r="R13264">
        <f>I13263</f>
      </c>
      <c r="S13264">
        <f>H13264-H13263</f>
      </c>
      <c r="T13264">
        <f>I13264-I13263</f>
      </c>
      <c r="U13264">
        <f>(L13264-K13264)/(2*D13264*0.01)</f>
      </c>
      <c r="V13264">
        <f>(L13264+K13264)/(D13264*0.0001)</f>
      </c>
    </row>
    <row r="13265">
      <c r="A13265" t="n">
        <v>2021</v>
      </c>
      <c r="B13265" t="inlineStr">
        <is>
          <t>00414850</t>
        </is>
      </c>
      <c r="C13265" t="inlineStr">
        <is>
          <t>효성 ITX</t>
        </is>
      </c>
      <c r="D13265" t="n">
        <v>65595851000</v>
      </c>
      <c r="E13265" t="n">
        <v>16036758000</v>
      </c>
      <c r="F13265" t="n">
        <v>12734981000</v>
      </c>
      <c r="G13265" t="n">
        <v>674544000</v>
      </c>
      <c r="H13265" t="n">
        <v>2.72</v>
      </c>
      <c r="I13265" t="n">
        <v>2.5</v>
      </c>
      <c r="K13265" t="n">
        <v>-1597656000</v>
      </c>
      <c r="L13265" t="n">
        <v>1711134000</v>
      </c>
      <c r="M13265" t="n">
        <v>1707745000</v>
      </c>
      <c r="N13265" t="n">
        <v>-1624419000</v>
      </c>
      <c r="O13265">
        <f>D13264</f>
      </c>
      <c r="P13265">
        <f>(E13265-F13265+G13265)/O13265*100</f>
      </c>
      <c r="Q13265">
        <f>H13264</f>
      </c>
      <c r="R13265">
        <f>I13264</f>
      </c>
      <c r="S13265">
        <f>H13265-H13264</f>
      </c>
      <c r="T13265">
        <f>I13265-I13264</f>
      </c>
      <c r="U13265">
        <f>(L13265-K13265)/(2*D13265*0.01)</f>
      </c>
      <c r="V13265">
        <f>(L13265+K13265)/(D13265*0.0001)</f>
      </c>
    </row>
    <row r="13266">
      <c r="A13266" t="n">
        <v>2022</v>
      </c>
      <c r="B13266" t="inlineStr">
        <is>
          <t>00414850</t>
        </is>
      </c>
      <c r="C13266" t="inlineStr">
        <is>
          <t>효성 ITX</t>
        </is>
      </c>
      <c r="D13266" t="n">
        <v>67784470000</v>
      </c>
      <c r="E13266" t="n">
        <v>18312897000</v>
      </c>
      <c r="F13266" t="n">
        <v>18375861000</v>
      </c>
      <c r="G13266" t="n">
        <v>1185767000</v>
      </c>
      <c r="H13266" t="n">
        <v>5.255</v>
      </c>
      <c r="I13266" t="n">
        <v>2.5</v>
      </c>
      <c r="K13266" t="n">
        <v>-1568693000</v>
      </c>
      <c r="L13266" t="n">
        <v>1671627000</v>
      </c>
      <c r="M13266" t="n">
        <v>1715986000</v>
      </c>
      <c r="N13266" t="n">
        <v>-1637828000</v>
      </c>
      <c r="O13266">
        <f>D13265</f>
      </c>
      <c r="P13266">
        <f>(E13266-F13266+G13266)/O13266*100</f>
      </c>
      <c r="Q13266">
        <f>H13265</f>
      </c>
      <c r="R13266">
        <f>I13265</f>
      </c>
      <c r="S13266">
        <f>H13266-H13265</f>
      </c>
      <c r="T13266">
        <f>I13266-I13265</f>
      </c>
      <c r="U13266">
        <f>(L13266-K13266)/(2*D13266*0.01)</f>
      </c>
      <c r="V13266">
        <f>(L13266+K13266)/(D13266*0.0001)</f>
      </c>
    </row>
    <row r="13267">
      <c r="A13267" t="n">
        <v>2023</v>
      </c>
      <c r="B13267" t="inlineStr">
        <is>
          <t>00414850</t>
        </is>
      </c>
      <c r="C13267" t="inlineStr">
        <is>
          <t>효성 ITX</t>
        </is>
      </c>
      <c r="D13267" t="n">
        <v>70726031000</v>
      </c>
      <c r="E13267" t="n">
        <v>18268257000</v>
      </c>
      <c r="F13267" t="n">
        <v>19809951000</v>
      </c>
      <c r="G13267" t="n">
        <v>2550713000</v>
      </c>
      <c r="H13267" t="n">
        <v>4.28</v>
      </c>
      <c r="I13267" t="n">
        <v>2.5</v>
      </c>
      <c r="K13267" t="n">
        <v>-1494852000</v>
      </c>
      <c r="L13267" t="n">
        <v>1586920000</v>
      </c>
      <c r="M13267" t="n">
        <v>1609906000</v>
      </c>
      <c r="N13267" t="n">
        <v>-1543390000</v>
      </c>
      <c r="O13267">
        <f>D13266</f>
      </c>
      <c r="P13267">
        <f>(E13267-F13267+G13267)/O13267*100</f>
      </c>
      <c r="Q13267">
        <f>H13266</f>
      </c>
      <c r="R13267">
        <f>I13266</f>
      </c>
      <c r="S13267">
        <f>H13267-H13266</f>
      </c>
      <c r="T13267">
        <f>I13267-I13266</f>
      </c>
      <c r="U13267">
        <f>(L13267-K13267)/(2*D13267*0.01)</f>
      </c>
      <c r="V13267">
        <f>(L13267+K13267)/(D13267*0.0001)</f>
      </c>
    </row>
    <row r="13268">
      <c r="A13268" t="n">
        <v>2024</v>
      </c>
      <c r="B13268" t="inlineStr">
        <is>
          <t>00414850</t>
        </is>
      </c>
      <c r="C13268" t="inlineStr">
        <is>
          <t>효성 ITX</t>
        </is>
      </c>
      <c r="D13268" t="n">
        <v>82489295000</v>
      </c>
      <c r="E13268" t="n">
        <v>18046613000</v>
      </c>
      <c r="F13268" t="n">
        <v>12327138000</v>
      </c>
      <c r="G13268" t="n">
        <v>2073043000</v>
      </c>
      <c r="H13268" t="n">
        <v>3.685</v>
      </c>
      <c r="I13268" t="n">
        <v>5.36</v>
      </c>
      <c r="J13268" t="n">
        <v>5.57</v>
      </c>
      <c r="K13268" t="n">
        <v>-1633369000</v>
      </c>
      <c r="L13268" t="n">
        <v>1732254000</v>
      </c>
      <c r="M13268" t="n">
        <v>1747061000</v>
      </c>
      <c r="N13268" t="n">
        <v>-1677108000</v>
      </c>
      <c r="O13268">
        <f>D13267</f>
      </c>
      <c r="P13268">
        <f>(E13268-F13268+G13268)/O13268*100</f>
      </c>
      <c r="Q13268">
        <f>H13267</f>
      </c>
      <c r="R13268">
        <f>I13267</f>
      </c>
      <c r="S13268">
        <f>H13268-H13267</f>
      </c>
      <c r="T13268">
        <f>I13268-I13267</f>
      </c>
      <c r="U13268">
        <f>(L13268-K13268)/(2*D13268*0.01)</f>
      </c>
      <c r="V13268">
        <f>(L13268+K13268)/(D13268*0.0001)</f>
      </c>
    </row>
    <row r="13269">
      <c r="A13269" t="n">
        <v>2025</v>
      </c>
      <c r="B13269" t="inlineStr">
        <is>
          <t>00414850</t>
        </is>
      </c>
      <c r="C13269" t="inlineStr">
        <is>
          <t>효성 ITX</t>
        </is>
      </c>
      <c r="D13269" t="n">
        <v>87280897000</v>
      </c>
      <c r="E13269" t="n">
        <v>17015367000</v>
      </c>
      <c r="F13269" t="n">
        <v>19421170000</v>
      </c>
      <c r="G13269" t="n">
        <v>1762141000</v>
      </c>
      <c r="H13269" t="n">
        <v>3.97</v>
      </c>
      <c r="I13269" t="n">
        <v>5.35</v>
      </c>
      <c r="J13269" t="n">
        <v>5.65</v>
      </c>
      <c r="K13269" t="n">
        <v>-1903433000</v>
      </c>
      <c r="L13269" t="n">
        <v>2025300000</v>
      </c>
      <c r="M13269" t="n">
        <v>2045513000</v>
      </c>
      <c r="N13269" t="n">
        <v>-1957041000</v>
      </c>
      <c r="O13269">
        <f>D13268</f>
      </c>
      <c r="P13269">
        <f>(E13269-F13269+G13269)/O13269*100</f>
      </c>
      <c r="Q13269">
        <f>H13268</f>
      </c>
      <c r="R13269">
        <f>I13268</f>
      </c>
      <c r="S13269">
        <f>H13269-H13268</f>
      </c>
      <c r="T13269">
        <f>I13269-I13268</f>
      </c>
      <c r="U13269">
        <f>(L13269-K13269)/(2*D13269*0.01)</f>
      </c>
      <c r="V13269">
        <f>(L13269+K13269)/(D13269*0.0001)</f>
      </c>
    </row>
    <row r="13270">
      <c r="A13270" t="n">
        <v>2021</v>
      </c>
      <c r="B13270" t="inlineStr">
        <is>
          <t>00414975</t>
        </is>
      </c>
      <c r="C13270" t="inlineStr">
        <is>
          <t>에스케이쉴더스</t>
        </is>
      </c>
      <c r="D13270" t="n">
        <v>161125866000</v>
      </c>
      <c r="E13270" t="n">
        <v>26229652000</v>
      </c>
      <c r="F13270" t="n">
        <v>18001780000</v>
      </c>
      <c r="G13270" t="n">
        <v>3507195000</v>
      </c>
      <c r="H13270" t="n">
        <v>2.92</v>
      </c>
      <c r="I13270" t="n">
        <v>2.13</v>
      </c>
      <c r="J13270" t="n">
        <v>9.6</v>
      </c>
      <c r="K13270" t="n">
        <v>-8125438000</v>
      </c>
      <c r="L13270" t="n">
        <v>6924714000</v>
      </c>
      <c r="M13270" t="n">
        <v>7095281000</v>
      </c>
      <c r="N13270" t="n">
        <v>-8186297000</v>
      </c>
      <c r="U13270">
        <f>(L13270-K13270)/(2*D13270*0.01)</f>
      </c>
    </row>
    <row r="13271">
      <c r="A13271" t="n">
        <v>2022</v>
      </c>
      <c r="B13271" t="inlineStr">
        <is>
          <t>00414975</t>
        </is>
      </c>
      <c r="C13271" t="inlineStr">
        <is>
          <t>에스케이쉴더스</t>
        </is>
      </c>
      <c r="D13271" t="n">
        <v>152579791000</v>
      </c>
      <c r="E13271" t="n">
        <v>26159161000</v>
      </c>
      <c r="F13271" t="n">
        <v>18893702000</v>
      </c>
      <c r="G13271" t="n">
        <v>4491968000</v>
      </c>
      <c r="H13271" t="n">
        <v>5.155</v>
      </c>
      <c r="I13271" t="n">
        <v>2.65</v>
      </c>
      <c r="J13271" t="n">
        <v>8.699999999999999</v>
      </c>
      <c r="K13271" t="n">
        <v>-6988229000</v>
      </c>
      <c r="L13271" t="n">
        <v>6124853000</v>
      </c>
      <c r="M13271" t="n">
        <v>5851767000</v>
      </c>
      <c r="N13271" t="n">
        <v>-6771110000</v>
      </c>
      <c r="O13271">
        <f>D13270</f>
      </c>
      <c r="P13271">
        <f>(E13271-F13271+G13271)/O13271*100</f>
      </c>
      <c r="Q13271">
        <f>H13270</f>
      </c>
      <c r="R13271">
        <f>I13270</f>
      </c>
      <c r="S13271">
        <f>H13271-H13270</f>
      </c>
      <c r="T13271">
        <f>I13271-I13270</f>
      </c>
      <c r="U13271">
        <f>(L13271-K13271)/(2*D13271*0.01)</f>
      </c>
    </row>
    <row r="13272">
      <c r="A13272" t="n">
        <v>2023</v>
      </c>
      <c r="B13272" t="inlineStr">
        <is>
          <t>00414975</t>
        </is>
      </c>
      <c r="C13272" t="inlineStr">
        <is>
          <t>에스케이쉴더스</t>
        </is>
      </c>
      <c r="D13272" t="n">
        <v>188028472000</v>
      </c>
      <c r="E13272" t="n">
        <v>25469565000</v>
      </c>
      <c r="F13272" t="n">
        <v>16445656000</v>
      </c>
      <c r="G13272" t="n">
        <v>7709870000</v>
      </c>
      <c r="H13272" t="n">
        <v>4.13</v>
      </c>
      <c r="I13272" t="n">
        <v>2.925</v>
      </c>
      <c r="J13272" t="n">
        <v>9.199999999999999</v>
      </c>
      <c r="K13272" t="n">
        <v>-7658228000</v>
      </c>
      <c r="L13272" t="n">
        <v>8893059000</v>
      </c>
      <c r="M13272" t="n">
        <v>9073811000</v>
      </c>
      <c r="N13272" t="n">
        <v>-7935134000</v>
      </c>
      <c r="O13272">
        <f>D13271</f>
      </c>
      <c r="P13272">
        <f>(E13272-F13272+G13272)/O13272*100</f>
      </c>
      <c r="Q13272">
        <f>H13271</f>
      </c>
      <c r="R13272">
        <f>I13271</f>
      </c>
      <c r="S13272">
        <f>H13272-H13271</f>
      </c>
      <c r="T13272">
        <f>I13272-I13271</f>
      </c>
      <c r="U13272">
        <f>(L13272-K13272)/(2*D13272*0.01)</f>
      </c>
      <c r="V13272">
        <f>(L13272+K13272)/(D13272*0.0001)</f>
      </c>
    </row>
    <row r="13273">
      <c r="A13273" t="n">
        <v>2024</v>
      </c>
      <c r="B13273" t="inlineStr">
        <is>
          <t>00414975</t>
        </is>
      </c>
      <c r="C13273" t="inlineStr">
        <is>
          <t>에스케이쉴더스</t>
        </is>
      </c>
      <c r="D13273" t="n">
        <v>220640459000</v>
      </c>
      <c r="E13273" t="n">
        <v>30811668000</v>
      </c>
      <c r="F13273" t="n">
        <v>22665727000</v>
      </c>
      <c r="G13273" t="n">
        <v>8032294000</v>
      </c>
      <c r="H13273" t="n">
        <v>3.48</v>
      </c>
      <c r="I13273" t="n">
        <v>2.985</v>
      </c>
      <c r="J13273" t="n">
        <v>9.4</v>
      </c>
      <c r="K13273" t="n">
        <v>-9247866000</v>
      </c>
      <c r="L13273" t="n">
        <v>10770354000</v>
      </c>
      <c r="M13273" t="n">
        <v>10899546000</v>
      </c>
      <c r="N13273" t="n">
        <v>-9514470000</v>
      </c>
      <c r="O13273">
        <f>D13272</f>
      </c>
      <c r="P13273">
        <f>(E13273-F13273+G13273)/O13273*100</f>
      </c>
      <c r="Q13273">
        <f>H13272</f>
      </c>
      <c r="R13273">
        <f>I13272</f>
      </c>
      <c r="S13273">
        <f>H13273-H13272</f>
      </c>
      <c r="T13273">
        <f>I13273-I13272</f>
      </c>
      <c r="U13273">
        <f>(L13273-K13273)/(2*D13273*0.01)</f>
      </c>
      <c r="V13273">
        <f>(L13273+K13273)/(D13273*0.0001)</f>
      </c>
    </row>
    <row r="13274">
      <c r="A13274" t="n">
        <v>2014</v>
      </c>
      <c r="B13274" t="inlineStr">
        <is>
          <t>00415327</t>
        </is>
      </c>
      <c r="C13274" t="inlineStr">
        <is>
          <t>중앙백신</t>
        </is>
      </c>
      <c r="D13274" t="n">
        <v>1827095000</v>
      </c>
      <c r="E13274" t="n">
        <v>400545000</v>
      </c>
      <c r="F13274" t="n">
        <v>105422000</v>
      </c>
      <c r="G13274" t="n">
        <v>51072000</v>
      </c>
      <c r="H13274" t="n">
        <v>2.75</v>
      </c>
      <c r="I13274" t="n">
        <v>6.24</v>
      </c>
      <c r="J13274" t="n">
        <v>9.43</v>
      </c>
      <c r="K13274" t="n">
        <v>-134820000</v>
      </c>
      <c r="L13274" t="n">
        <v>158608000</v>
      </c>
      <c r="M13274" t="n">
        <v>157082000</v>
      </c>
      <c r="N13274" t="n">
        <v>-136455000</v>
      </c>
      <c r="U13274">
        <f>(L13274-K13274)/(2*D13274*0.01)</f>
      </c>
      <c r="V13274">
        <f>(L13274+K13274)/(D13274*0.0001)</f>
      </c>
    </row>
    <row r="13275">
      <c r="A13275" t="n">
        <v>2016</v>
      </c>
      <c r="B13275" t="inlineStr">
        <is>
          <t>00415327</t>
        </is>
      </c>
      <c r="C13275" t="inlineStr">
        <is>
          <t>중앙백신</t>
        </is>
      </c>
      <c r="D13275" t="n">
        <v>3111931000</v>
      </c>
      <c r="E13275" t="n">
        <v>455277000</v>
      </c>
      <c r="F13275" t="n">
        <v>118551000</v>
      </c>
      <c r="G13275" t="n">
        <v>51488000</v>
      </c>
      <c r="H13275" t="n">
        <v>2.42</v>
      </c>
      <c r="I13275" t="n">
        <v>5.44</v>
      </c>
    </row>
    <row r="13276">
      <c r="A13276" t="n">
        <v>2017</v>
      </c>
      <c r="B13276" t="inlineStr">
        <is>
          <t>00415327</t>
        </is>
      </c>
      <c r="C13276" t="inlineStr">
        <is>
          <t>중앙백신</t>
        </is>
      </c>
      <c r="D13276" t="n">
        <v>3215847000</v>
      </c>
      <c r="E13276" t="n">
        <v>570078000</v>
      </c>
      <c r="F13276" t="n">
        <v>396870000</v>
      </c>
      <c r="G13276" t="n">
        <v>72324000</v>
      </c>
      <c r="H13276" t="n">
        <v>2.79</v>
      </c>
      <c r="I13276" t="n">
        <v>5.66</v>
      </c>
      <c r="J13276" t="n">
        <v>8.85</v>
      </c>
      <c r="K13276" t="n">
        <v>-247265000</v>
      </c>
      <c r="L13276" t="n">
        <v>288563000</v>
      </c>
      <c r="M13276" t="n">
        <v>287293000</v>
      </c>
      <c r="N13276" t="n">
        <v>-250659000</v>
      </c>
      <c r="O13276">
        <f>D13275</f>
      </c>
      <c r="P13276">
        <f>(E13276-F13276+G13276)/O13276*100</f>
      </c>
      <c r="Q13276">
        <f>H13275</f>
      </c>
      <c r="R13276">
        <f>I13275</f>
      </c>
      <c r="S13276">
        <f>H13276-H13275</f>
      </c>
      <c r="T13276">
        <f>I13276-I13275</f>
      </c>
      <c r="U13276">
        <f>(L13276-K13276)/(2*D13276*0.01)</f>
      </c>
      <c r="V13276">
        <f>(L13276+K13276)/(D13276*0.0001)</f>
      </c>
    </row>
    <row r="13277">
      <c r="A13277" t="n">
        <v>2018</v>
      </c>
      <c r="B13277" t="inlineStr">
        <is>
          <t>00415327</t>
        </is>
      </c>
      <c r="C13277" t="inlineStr">
        <is>
          <t>중앙백신</t>
        </is>
      </c>
      <c r="D13277" t="n">
        <v>3774295000</v>
      </c>
      <c r="E13277" t="n">
        <v>563942000</v>
      </c>
      <c r="F13277" t="n">
        <v>288419000</v>
      </c>
      <c r="G13277" t="n">
        <v>85899000</v>
      </c>
      <c r="H13277" t="n">
        <v>2.27</v>
      </c>
      <c r="I13277" t="n">
        <v>5.14</v>
      </c>
      <c r="J13277" t="n">
        <v>8.91</v>
      </c>
      <c r="K13277" t="n">
        <v>-295365000</v>
      </c>
      <c r="L13277" t="n">
        <v>346869000</v>
      </c>
      <c r="M13277" t="n">
        <v>344506000</v>
      </c>
      <c r="N13277" t="n">
        <v>-299763000</v>
      </c>
      <c r="O13277">
        <f>D13276</f>
      </c>
      <c r="P13277">
        <f>(E13277-F13277+G13277)/O13277*100</f>
      </c>
      <c r="Q13277">
        <f>H13276</f>
      </c>
      <c r="R13277">
        <f>I13276</f>
      </c>
      <c r="S13277">
        <f>H13277-H13276</f>
      </c>
      <c r="T13277">
        <f>I13277-I13276</f>
      </c>
      <c r="U13277">
        <f>(L13277-K13277)/(2*D13277*0.01)</f>
      </c>
      <c r="V13277">
        <f>(L13277+K13277)/(D13277*0.0001)</f>
      </c>
    </row>
    <row r="13278">
      <c r="A13278" t="n">
        <v>2019</v>
      </c>
      <c r="B13278" t="inlineStr">
        <is>
          <t>00415327</t>
        </is>
      </c>
      <c r="C13278" t="inlineStr">
        <is>
          <t>중앙백신</t>
        </is>
      </c>
      <c r="D13278" t="n">
        <v>4222920000</v>
      </c>
      <c r="E13278" t="n">
        <v>645243000</v>
      </c>
      <c r="F13278" t="n">
        <v>266996000</v>
      </c>
      <c r="G13278" t="n">
        <v>82098000</v>
      </c>
      <c r="H13278" t="n">
        <v>1.97</v>
      </c>
      <c r="I13278" t="n">
        <v>3.2</v>
      </c>
      <c r="J13278" t="n">
        <v>10.17</v>
      </c>
      <c r="K13278" t="n">
        <v>-373825200</v>
      </c>
      <c r="L13278" t="n">
        <v>444609360</v>
      </c>
      <c r="M13278" t="n">
        <v>434331360</v>
      </c>
      <c r="N13278" t="n">
        <v>-374182200</v>
      </c>
      <c r="O13278">
        <f>D13277</f>
      </c>
      <c r="P13278">
        <f>(E13278-F13278+G13278)/O13278*100</f>
      </c>
      <c r="Q13278">
        <f>H13277</f>
      </c>
      <c r="R13278">
        <f>I13277</f>
      </c>
      <c r="S13278">
        <f>H13278-H13277</f>
      </c>
      <c r="T13278">
        <f>I13278-I13277</f>
      </c>
      <c r="U13278">
        <f>(L13278-K13278)/(2*D13278*0.01)</f>
      </c>
      <c r="V13278">
        <f>(L13278+K13278)/(D13278*0.0001)</f>
      </c>
    </row>
    <row r="13279">
      <c r="A13279" t="n">
        <v>2020</v>
      </c>
      <c r="B13279" t="inlineStr">
        <is>
          <t>00415327</t>
        </is>
      </c>
      <c r="C13279" t="inlineStr">
        <is>
          <t>중앙백신</t>
        </is>
      </c>
      <c r="D13279" t="n">
        <v>4838783000</v>
      </c>
      <c r="E13279" t="n">
        <v>631220000</v>
      </c>
      <c r="F13279" t="n">
        <v>259051000</v>
      </c>
      <c r="G13279" t="n">
        <v>80268000</v>
      </c>
      <c r="H13279" t="n">
        <v>2.11</v>
      </c>
      <c r="I13279" t="n">
        <v>3.2</v>
      </c>
      <c r="J13279" t="n">
        <v>10.37</v>
      </c>
      <c r="K13279" t="n">
        <v>-400752000</v>
      </c>
      <c r="L13279" t="n">
        <v>473029000</v>
      </c>
      <c r="M13279" t="n">
        <v>464101000</v>
      </c>
      <c r="N13279" t="n">
        <v>-400499000</v>
      </c>
      <c r="O13279">
        <f>D13278</f>
      </c>
      <c r="P13279">
        <f>(E13279-F13279+G13279)/O13279*100</f>
      </c>
      <c r="Q13279">
        <f>H13278</f>
      </c>
      <c r="R13279">
        <f>I13278</f>
      </c>
      <c r="S13279">
        <f>H13279-H13278</f>
      </c>
      <c r="T13279">
        <f>I13279-I13278</f>
      </c>
      <c r="U13279">
        <f>(L13279-K13279)/(2*D13279*0.01)</f>
      </c>
      <c r="V13279">
        <f>(L13279+K13279)/(D13279*0.0001)</f>
      </c>
    </row>
    <row r="13280">
      <c r="A13280" t="n">
        <v>2021</v>
      </c>
      <c r="B13280" t="inlineStr">
        <is>
          <t>00415327</t>
        </is>
      </c>
      <c r="C13280" t="inlineStr">
        <is>
          <t>중앙백신</t>
        </is>
      </c>
      <c r="D13280" t="n">
        <v>5303739000</v>
      </c>
      <c r="E13280" t="n">
        <v>679124000</v>
      </c>
      <c r="F13280" t="n">
        <v>151820000</v>
      </c>
      <c r="G13280" t="n">
        <v>98718000</v>
      </c>
      <c r="H13280" t="n">
        <v>2.64</v>
      </c>
      <c r="I13280" t="n">
        <v>3.2</v>
      </c>
      <c r="J13280" t="n">
        <v>9.99</v>
      </c>
      <c r="K13280" t="n">
        <v>-414290000</v>
      </c>
      <c r="L13280" t="n">
        <v>486543078</v>
      </c>
      <c r="M13280" t="n">
        <v>479312000</v>
      </c>
      <c r="N13280" t="n">
        <v>-416594381</v>
      </c>
      <c r="O13280">
        <f>D13279</f>
      </c>
      <c r="P13280">
        <f>(E13280-F13280+G13280)/O13280*100</f>
      </c>
      <c r="Q13280">
        <f>H13279</f>
      </c>
      <c r="R13280">
        <f>I13279</f>
      </c>
      <c r="S13280">
        <f>H13280-H13279</f>
      </c>
      <c r="T13280">
        <f>I13280-I13279</f>
      </c>
      <c r="U13280">
        <f>(L13280-K13280)/(2*D13280*0.01)</f>
      </c>
      <c r="V13280">
        <f>(L13280+K13280)/(D13280*0.0001)</f>
      </c>
    </row>
    <row r="13281">
      <c r="A13281" t="n">
        <v>2022</v>
      </c>
      <c r="B13281" t="inlineStr">
        <is>
          <t>00415327</t>
        </is>
      </c>
      <c r="C13281" t="inlineStr">
        <is>
          <t>중앙백신</t>
        </is>
      </c>
      <c r="D13281" t="n">
        <v>5402060000</v>
      </c>
      <c r="E13281" t="n">
        <v>694437000</v>
      </c>
      <c r="F13281" t="n">
        <v>295146000</v>
      </c>
      <c r="G13281" t="n">
        <v>135255000</v>
      </c>
      <c r="H13281" t="n">
        <v>5.19</v>
      </c>
      <c r="I13281" t="n">
        <v>4.5</v>
      </c>
      <c r="J13281" t="n">
        <v>9.390000000000001</v>
      </c>
      <c r="K13281" t="n">
        <v>-386550000</v>
      </c>
      <c r="L13281" t="n">
        <v>448161054</v>
      </c>
      <c r="M13281" t="n">
        <v>447354000</v>
      </c>
      <c r="N13281" t="n">
        <v>-392797702</v>
      </c>
      <c r="O13281">
        <f>D13280</f>
      </c>
      <c r="P13281">
        <f>(E13281-F13281+G13281)/O13281*100</f>
      </c>
      <c r="Q13281">
        <f>H13280</f>
      </c>
      <c r="R13281">
        <f>I13280</f>
      </c>
      <c r="S13281">
        <f>H13281-H13280</f>
      </c>
      <c r="T13281">
        <f>I13281-I13280</f>
      </c>
      <c r="U13281">
        <f>(L13281-K13281)/(2*D13281*0.01)</f>
      </c>
      <c r="V13281">
        <f>(L13281+K13281)/(D13281*0.0001)</f>
      </c>
    </row>
    <row r="13282">
      <c r="A13282" t="n">
        <v>2023</v>
      </c>
      <c r="B13282" t="inlineStr">
        <is>
          <t>00415327</t>
        </is>
      </c>
      <c r="C13282" t="inlineStr">
        <is>
          <t>중앙백신</t>
        </is>
      </c>
      <c r="D13282" t="n">
        <v>6264699000</v>
      </c>
      <c r="E13282" t="n">
        <v>629626000</v>
      </c>
      <c r="F13282" t="n">
        <v>537196000</v>
      </c>
      <c r="G13282" t="n">
        <v>268669000</v>
      </c>
      <c r="H13282" t="n">
        <v>4.33</v>
      </c>
      <c r="I13282" t="n">
        <v>4.5</v>
      </c>
      <c r="J13282" t="n">
        <v>9.33</v>
      </c>
      <c r="K13282" t="n">
        <v>-450960000</v>
      </c>
      <c r="L13282" t="n">
        <v>522291334</v>
      </c>
      <c r="M13282" t="n">
        <v>516862500</v>
      </c>
      <c r="N13282" t="n">
        <v>-454570125</v>
      </c>
      <c r="O13282">
        <f>D13281</f>
      </c>
      <c r="P13282">
        <f>(E13282-F13282+G13282)/O13282*100</f>
      </c>
      <c r="Q13282">
        <f>H13281</f>
      </c>
      <c r="R13282">
        <f>I13281</f>
      </c>
      <c r="S13282">
        <f>H13282-H13281</f>
      </c>
      <c r="T13282">
        <f>I13282-I13281</f>
      </c>
      <c r="U13282">
        <f>(L13282-K13282)/(2*D13282*0.01)</f>
      </c>
      <c r="V13282">
        <f>(L13282+K13282)/(D13282*0.0001)</f>
      </c>
    </row>
    <row r="13283">
      <c r="A13283" t="n">
        <v>2024</v>
      </c>
      <c r="B13283" t="inlineStr">
        <is>
          <t>00415327</t>
        </is>
      </c>
      <c r="C13283" t="inlineStr">
        <is>
          <t>중앙백신</t>
        </is>
      </c>
      <c r="D13283" t="n">
        <v>7643418000</v>
      </c>
      <c r="E13283" t="n">
        <v>728069000</v>
      </c>
      <c r="F13283" t="n">
        <v>632409000</v>
      </c>
      <c r="G13283" t="n">
        <v>295519000</v>
      </c>
      <c r="H13283" t="n">
        <v>3.7</v>
      </c>
      <c r="I13283" t="n">
        <v>4.5</v>
      </c>
      <c r="J13283" t="n">
        <v>7.96</v>
      </c>
      <c r="K13283" t="n">
        <v>-547705000</v>
      </c>
      <c r="L13283" t="n">
        <v>630725000</v>
      </c>
      <c r="M13283" t="n">
        <v>619852000</v>
      </c>
      <c r="N13283" t="n">
        <v>-549165000</v>
      </c>
      <c r="O13283">
        <f>D13282</f>
      </c>
      <c r="P13283">
        <f>(E13283-F13283+G13283)/O13283*100</f>
      </c>
      <c r="Q13283">
        <f>H13282</f>
      </c>
      <c r="R13283">
        <f>I13282</f>
      </c>
      <c r="S13283">
        <f>H13283-H13282</f>
      </c>
      <c r="T13283">
        <f>I13283-I13282</f>
      </c>
      <c r="U13283">
        <f>(L13283-K13283)/(2*D13283*0.01)</f>
      </c>
      <c r="V13283">
        <f>(L13283+K13283)/(D13283*0.0001)</f>
      </c>
    </row>
    <row r="13284">
      <c r="A13284" t="n">
        <v>2025</v>
      </c>
      <c r="B13284" t="inlineStr">
        <is>
          <t>00415327</t>
        </is>
      </c>
      <c r="C13284" t="inlineStr">
        <is>
          <t>중앙백신</t>
        </is>
      </c>
      <c r="D13284" t="n">
        <v>9322040000</v>
      </c>
      <c r="E13284" t="n">
        <v>974505000</v>
      </c>
      <c r="F13284" t="n">
        <v>378515000</v>
      </c>
      <c r="G13284" t="n">
        <v>268692000</v>
      </c>
      <c r="H13284" t="n">
        <v>4.05</v>
      </c>
      <c r="I13284" t="n">
        <v>4.36</v>
      </c>
      <c r="J13284" t="n">
        <v>7.51</v>
      </c>
      <c r="K13284" t="n">
        <v>-629164000</v>
      </c>
      <c r="L13284" t="n">
        <v>721287000</v>
      </c>
      <c r="M13284" t="n">
        <v>729197000</v>
      </c>
      <c r="N13284" t="n">
        <v>-646841000</v>
      </c>
      <c r="O13284">
        <f>D13283</f>
      </c>
      <c r="P13284">
        <f>(E13284-F13284+G13284)/O13284*100</f>
      </c>
      <c r="Q13284">
        <f>H13283</f>
      </c>
      <c r="R13284">
        <f>I13283</f>
      </c>
      <c r="S13284">
        <f>H13284-H13283</f>
      </c>
      <c r="T13284">
        <f>I13284-I13283</f>
      </c>
      <c r="U13284">
        <f>(L13284-K13284)/(2*D13284*0.01)</f>
      </c>
      <c r="V13284">
        <f>(L13284+K13284)/(D13284*0.0001)</f>
      </c>
    </row>
    <row r="13285">
      <c r="A13285" t="n">
        <v>2015</v>
      </c>
      <c r="B13285" t="inlineStr">
        <is>
          <t>00415594</t>
        </is>
      </c>
      <c r="C13285" t="inlineStr">
        <is>
          <t>동국S&amp;C</t>
        </is>
      </c>
      <c r="D13285" t="n">
        <v>6555261000</v>
      </c>
    </row>
    <row r="13286">
      <c r="A13286" t="n">
        <v>2016</v>
      </c>
      <c r="B13286" t="inlineStr">
        <is>
          <t>00415594</t>
        </is>
      </c>
      <c r="C13286" t="inlineStr">
        <is>
          <t>동국S&amp;C</t>
        </is>
      </c>
      <c r="D13286" t="n">
        <v>7274693000</v>
      </c>
      <c r="O13286">
        <f>D13285</f>
      </c>
    </row>
    <row r="13287">
      <c r="A13287" t="n">
        <v>2017</v>
      </c>
      <c r="B13287" t="inlineStr">
        <is>
          <t>00415594</t>
        </is>
      </c>
      <c r="C13287" t="inlineStr">
        <is>
          <t>동국S&amp;C</t>
        </is>
      </c>
      <c r="D13287" t="n">
        <v>8096054000</v>
      </c>
      <c r="E13287" t="n">
        <v>1140627000</v>
      </c>
      <c r="F13287" t="n">
        <v>382524000</v>
      </c>
      <c r="G13287" t="n">
        <v>156932000</v>
      </c>
      <c r="O13287">
        <f>D13286</f>
      </c>
      <c r="P13287">
        <f>(E13287-F13287+G13287)/O13287*100</f>
      </c>
    </row>
    <row r="13288">
      <c r="A13288" t="n">
        <v>2018</v>
      </c>
      <c r="B13288" t="inlineStr">
        <is>
          <t>00415594</t>
        </is>
      </c>
      <c r="C13288" t="inlineStr">
        <is>
          <t>동국S&amp;C</t>
        </is>
      </c>
      <c r="D13288" t="n">
        <v>5650340000</v>
      </c>
      <c r="E13288" t="n">
        <v>1096143000</v>
      </c>
      <c r="F13288" t="n">
        <v>2954777000</v>
      </c>
      <c r="G13288" t="n">
        <v>200312000</v>
      </c>
      <c r="O13288">
        <f>D13287</f>
      </c>
      <c r="P13288">
        <f>(E13288-F13288+G13288)/O13288*100</f>
      </c>
    </row>
    <row r="13289">
      <c r="A13289" t="n">
        <v>2019</v>
      </c>
      <c r="B13289" t="inlineStr">
        <is>
          <t>00415594</t>
        </is>
      </c>
      <c r="C13289" t="inlineStr">
        <is>
          <t>동국S&amp;C</t>
        </is>
      </c>
      <c r="D13289" t="n">
        <v>3693437000</v>
      </c>
      <c r="E13289" t="n">
        <v>1857032000</v>
      </c>
      <c r="F13289" t="n">
        <v>3370867000</v>
      </c>
      <c r="G13289" t="n">
        <v>73417000</v>
      </c>
      <c r="O13289">
        <f>D13288</f>
      </c>
      <c r="P13289">
        <f>(E13289-F13289+G13289)/O13289*100</f>
      </c>
    </row>
    <row r="13290">
      <c r="A13290" t="n">
        <v>2020</v>
      </c>
      <c r="B13290" t="inlineStr">
        <is>
          <t>00415594</t>
        </is>
      </c>
      <c r="C13290" t="inlineStr">
        <is>
          <t>동국S&amp;C</t>
        </is>
      </c>
      <c r="D13290" t="n">
        <v>4000732000</v>
      </c>
      <c r="E13290" t="n">
        <v>935487000</v>
      </c>
      <c r="F13290" t="n">
        <v>261373000</v>
      </c>
      <c r="G13290" t="n">
        <v>49653000</v>
      </c>
      <c r="H13290" t="n">
        <v>2.092</v>
      </c>
      <c r="I13290" t="n">
        <v>3.2</v>
      </c>
      <c r="J13290" t="n">
        <v>9.6609</v>
      </c>
      <c r="K13290" t="n">
        <v>-289882000</v>
      </c>
      <c r="L13290" t="n">
        <v>340667000</v>
      </c>
      <c r="M13290" t="n">
        <v>338574000</v>
      </c>
      <c r="N13290" t="n">
        <v>-293632000</v>
      </c>
      <c r="O13290">
        <f>D13289</f>
      </c>
      <c r="P13290">
        <f>(E13290-F13290+G13290)/O13290*100</f>
      </c>
      <c r="U13290">
        <f>(L13290-K13290)/(2*D13290*0.01)</f>
      </c>
      <c r="V13290">
        <f>(L13290+K13290)/(D13290*0.0001)</f>
      </c>
    </row>
    <row r="13291">
      <c r="A13291" t="n">
        <v>2021</v>
      </c>
      <c r="B13291" t="inlineStr">
        <is>
          <t>00415594</t>
        </is>
      </c>
      <c r="C13291" t="inlineStr">
        <is>
          <t>동국S&amp;C</t>
        </is>
      </c>
      <c r="D13291" t="n">
        <v>4206733000</v>
      </c>
      <c r="E13291" t="n">
        <v>913970000</v>
      </c>
      <c r="F13291" t="n">
        <v>834300000</v>
      </c>
      <c r="G13291" t="n">
        <v>61005000</v>
      </c>
      <c r="O13291">
        <f>D13290</f>
      </c>
      <c r="P13291">
        <f>(E13291-F13291+G13291)/O13291*100</f>
      </c>
    </row>
    <row r="13292">
      <c r="A13292" t="n">
        <v>2015</v>
      </c>
      <c r="B13292" t="inlineStr">
        <is>
          <t>00415628</t>
        </is>
      </c>
      <c r="C13292" t="inlineStr">
        <is>
          <t>세진중공업</t>
        </is>
      </c>
      <c r="D13292" t="n">
        <v>10273891000</v>
      </c>
      <c r="E13292" t="n">
        <v>3073577000</v>
      </c>
      <c r="F13292" t="n">
        <v>845844000</v>
      </c>
      <c r="G13292" t="n">
        <v>186457000</v>
      </c>
      <c r="H13292" t="n">
        <v>2.525</v>
      </c>
      <c r="I13292" t="n">
        <v>4.415</v>
      </c>
      <c r="J13292" t="n">
        <v>11.305</v>
      </c>
      <c r="K13292" t="n">
        <v>-817418000</v>
      </c>
      <c r="L13292" t="n">
        <v>968306000</v>
      </c>
      <c r="M13292" t="n">
        <v>960379000</v>
      </c>
      <c r="N13292" t="n">
        <v>-1185846000</v>
      </c>
      <c r="U13292">
        <f>(L13292-K13292)/(2*D13292*0.01)</f>
      </c>
      <c r="V13292">
        <f>(L13292+K13292)/(D13292*0.0001)</f>
      </c>
    </row>
    <row r="13293">
      <c r="A13293" t="n">
        <v>2016</v>
      </c>
      <c r="B13293" t="inlineStr">
        <is>
          <t>00415628</t>
        </is>
      </c>
      <c r="C13293" t="inlineStr">
        <is>
          <t>세진중공업</t>
        </is>
      </c>
      <c r="D13293" t="n">
        <v>6907007000</v>
      </c>
      <c r="E13293" t="n">
        <v>2885276000</v>
      </c>
      <c r="F13293" t="n">
        <v>2906091000</v>
      </c>
      <c r="G13293" t="n">
        <v>174659000</v>
      </c>
      <c r="H13293" t="n">
        <v>2.64</v>
      </c>
      <c r="I13293" t="n">
        <v>4.79</v>
      </c>
      <c r="J13293" t="n">
        <v>9.06</v>
      </c>
      <c r="K13293" t="n">
        <v>-513712000</v>
      </c>
      <c r="L13293" t="n">
        <v>599123000</v>
      </c>
      <c r="M13293" t="n">
        <v>597729000</v>
      </c>
      <c r="N13293" t="n">
        <v>-522043000</v>
      </c>
      <c r="O13293">
        <f>D13292</f>
      </c>
      <c r="P13293">
        <f>(E13293-F13293+G13293)/O13293*100</f>
      </c>
      <c r="Q13293">
        <f>H13292</f>
      </c>
      <c r="R13293">
        <f>I13292</f>
      </c>
      <c r="S13293">
        <f>H13293-H13292</f>
      </c>
      <c r="T13293">
        <f>I13293-I13292</f>
      </c>
      <c r="U13293">
        <f>(L13293-K13293)/(2*D13293*0.01)</f>
      </c>
      <c r="V13293">
        <f>(L13293+K13293)/(D13293*0.0001)</f>
      </c>
    </row>
    <row r="13294">
      <c r="A13294" t="n">
        <v>2017</v>
      </c>
      <c r="B13294" t="inlineStr">
        <is>
          <t>00415628</t>
        </is>
      </c>
      <c r="C13294" t="inlineStr">
        <is>
          <t>세진중공업</t>
        </is>
      </c>
      <c r="D13294" t="n">
        <v>7972605000</v>
      </c>
      <c r="E13294" t="n">
        <v>1712958000</v>
      </c>
      <c r="F13294" t="n">
        <v>727094000</v>
      </c>
      <c r="G13294" t="n">
        <v>164377000</v>
      </c>
      <c r="H13294" t="n">
        <v>2.73</v>
      </c>
      <c r="I13294" t="n">
        <v>4.79</v>
      </c>
      <c r="J13294" t="n">
        <v>6.71</v>
      </c>
      <c r="K13294" t="n">
        <v>-393208000</v>
      </c>
      <c r="L13294" t="n">
        <v>443002000</v>
      </c>
      <c r="M13294" t="n">
        <v>443265000</v>
      </c>
      <c r="N13294" t="n">
        <v>-400695000</v>
      </c>
      <c r="O13294">
        <f>D13293</f>
      </c>
      <c r="P13294">
        <f>(E13294-F13294+G13294)/O13294*100</f>
      </c>
      <c r="Q13294">
        <f>H13293</f>
      </c>
      <c r="R13294">
        <f>I13293</f>
      </c>
      <c r="S13294">
        <f>H13294-H13293</f>
      </c>
      <c r="T13294">
        <f>I13294-I13293</f>
      </c>
      <c r="U13294">
        <f>(L13294-K13294)/(2*D13294*0.01)</f>
      </c>
      <c r="V13294">
        <f>(L13294+K13294)/(D13294*0.0001)</f>
      </c>
    </row>
    <row r="13295">
      <c r="A13295" t="n">
        <v>2018</v>
      </c>
      <c r="B13295" t="inlineStr">
        <is>
          <t>00415628</t>
        </is>
      </c>
      <c r="C13295" t="inlineStr">
        <is>
          <t>세진중공업</t>
        </is>
      </c>
      <c r="D13295" t="n">
        <v>9395077000</v>
      </c>
      <c r="E13295" t="n">
        <v>1561888000</v>
      </c>
      <c r="F13295" t="n">
        <v>575574000</v>
      </c>
      <c r="G13295" t="n">
        <v>172080000</v>
      </c>
      <c r="H13295" t="n">
        <v>2.58</v>
      </c>
      <c r="I13295" t="n">
        <v>4.04</v>
      </c>
      <c r="J13295" t="n">
        <v>10.34</v>
      </c>
      <c r="K13295" t="n">
        <v>-707272000</v>
      </c>
      <c r="L13295" t="n">
        <v>826765000</v>
      </c>
      <c r="M13295" t="n">
        <v>823974000</v>
      </c>
      <c r="N13295" t="n">
        <v>-718054000</v>
      </c>
      <c r="O13295">
        <f>D13294</f>
      </c>
      <c r="P13295">
        <f>(E13295-F13295+G13295)/O13295*100</f>
      </c>
      <c r="Q13295">
        <f>H13294</f>
      </c>
      <c r="R13295">
        <f>I13294</f>
      </c>
      <c r="S13295">
        <f>H13295-H13294</f>
      </c>
      <c r="T13295">
        <f>I13295-I13294</f>
      </c>
      <c r="U13295">
        <f>(L13295-K13295)/(2*D13295*0.01)</f>
      </c>
      <c r="V13295">
        <f>(L13295+K13295)/(D13295*0.0001)</f>
      </c>
    </row>
    <row r="13296">
      <c r="A13296" t="n">
        <v>2019</v>
      </c>
      <c r="B13296" t="inlineStr">
        <is>
          <t>00415628</t>
        </is>
      </c>
      <c r="C13296" t="inlineStr">
        <is>
          <t>세진중공업</t>
        </is>
      </c>
      <c r="D13296" t="n">
        <v>11172933000</v>
      </c>
      <c r="E13296" t="n">
        <v>2207152000</v>
      </c>
      <c r="F13296" t="n">
        <v>1445720000</v>
      </c>
      <c r="G13296" t="n">
        <v>197860000</v>
      </c>
      <c r="H13296" t="n">
        <v>2.105</v>
      </c>
      <c r="I13296" t="n">
        <v>3.295</v>
      </c>
      <c r="J13296" t="n">
        <v>9.17</v>
      </c>
      <c r="K13296" t="n">
        <v>-850178000</v>
      </c>
      <c r="L13296" t="n">
        <v>995921000</v>
      </c>
      <c r="M13296" t="n">
        <v>989400000</v>
      </c>
      <c r="N13296" t="n">
        <v>-860799000</v>
      </c>
      <c r="O13296">
        <f>D13295</f>
      </c>
      <c r="P13296">
        <f>(E13296-F13296+G13296)/O13296*100</f>
      </c>
      <c r="Q13296">
        <f>H13295</f>
      </c>
      <c r="R13296">
        <f>I13295</f>
      </c>
      <c r="S13296">
        <f>H13296-H13295</f>
      </c>
      <c r="T13296">
        <f>I13296-I13295</f>
      </c>
      <c r="U13296">
        <f>(L13296-K13296)/(2*D13296*0.01)</f>
      </c>
      <c r="V13296">
        <f>(L13296+K13296)/(D13296*0.0001)</f>
      </c>
    </row>
    <row r="13297">
      <c r="A13297" t="n">
        <v>2020</v>
      </c>
      <c r="B13297" t="inlineStr">
        <is>
          <t>00415628</t>
        </is>
      </c>
      <c r="C13297" t="inlineStr">
        <is>
          <t>세진중공업</t>
        </is>
      </c>
      <c r="D13297" t="n">
        <v>10435710000</v>
      </c>
      <c r="E13297" t="n">
        <v>1969250000</v>
      </c>
      <c r="F13297" t="n">
        <v>3135150000</v>
      </c>
      <c r="G13297" t="n">
        <v>178011000</v>
      </c>
      <c r="H13297" t="n">
        <v>2.07</v>
      </c>
      <c r="I13297" t="n">
        <v>3.24</v>
      </c>
      <c r="J13297" t="n">
        <v>9.195</v>
      </c>
      <c r="K13297" t="n">
        <v>-747599000</v>
      </c>
      <c r="L13297" t="n">
        <v>874504000</v>
      </c>
      <c r="M13297" t="n">
        <v>868937000</v>
      </c>
      <c r="N13297" t="n">
        <v>-757062000</v>
      </c>
      <c r="O13297">
        <f>D13296</f>
      </c>
      <c r="P13297">
        <f>(E13297-F13297+G13297)/O13297*100</f>
      </c>
      <c r="Q13297">
        <f>H13296</f>
      </c>
      <c r="R13297">
        <f>I13296</f>
      </c>
      <c r="S13297">
        <f>H13297-H13296</f>
      </c>
      <c r="T13297">
        <f>I13297-I13296</f>
      </c>
      <c r="U13297">
        <f>(L13297-K13297)/(2*D13297*0.01)</f>
      </c>
      <c r="V13297">
        <f>(L13297+K13297)/(D13297*0.0001)</f>
      </c>
    </row>
    <row r="13298">
      <c r="A13298" t="n">
        <v>2021</v>
      </c>
      <c r="B13298" t="inlineStr">
        <is>
          <t>00415628</t>
        </is>
      </c>
      <c r="C13298" t="inlineStr">
        <is>
          <t>세진중공업</t>
        </is>
      </c>
      <c r="D13298" t="n">
        <v>12546402000</v>
      </c>
      <c r="E13298" t="n">
        <v>1959140000</v>
      </c>
      <c r="F13298" t="n">
        <v>999363000</v>
      </c>
      <c r="G13298" t="n">
        <v>196251000</v>
      </c>
      <c r="H13298" t="n">
        <v>3.12</v>
      </c>
      <c r="I13298" t="n">
        <v>4.825</v>
      </c>
      <c r="J13298" t="n">
        <v>9.845000000000001</v>
      </c>
      <c r="K13298" t="n">
        <v>-826043000</v>
      </c>
      <c r="L13298" t="n">
        <v>963256000</v>
      </c>
      <c r="M13298" t="n">
        <v>958773000</v>
      </c>
      <c r="N13298" t="n">
        <v>-837751000</v>
      </c>
      <c r="O13298">
        <f>D13297</f>
      </c>
      <c r="P13298">
        <f>(E13298-F13298+G13298)/O13298*100</f>
      </c>
      <c r="Q13298">
        <f>H13297</f>
      </c>
      <c r="R13298">
        <f>I13297</f>
      </c>
      <c r="S13298">
        <f>H13298-H13297</f>
      </c>
      <c r="T13298">
        <f>I13298-I13297</f>
      </c>
      <c r="U13298">
        <f>(L13298-K13298)/(2*D13298*0.01)</f>
      </c>
      <c r="V13298">
        <f>(L13298+K13298)/(D13298*0.0001)</f>
      </c>
    </row>
    <row r="13299">
      <c r="A13299" t="n">
        <v>2022</v>
      </c>
      <c r="B13299" t="inlineStr">
        <is>
          <t>00415628</t>
        </is>
      </c>
      <c r="C13299" t="inlineStr">
        <is>
          <t>세진중공업</t>
        </is>
      </c>
      <c r="D13299" t="n">
        <v>11336191000</v>
      </c>
      <c r="E13299" t="n">
        <v>2070512000</v>
      </c>
      <c r="F13299" t="n">
        <v>2777542000</v>
      </c>
      <c r="G13299" t="n">
        <v>298595000</v>
      </c>
      <c r="H13299" t="n">
        <v>5.53</v>
      </c>
      <c r="I13299" t="n">
        <v>5.385</v>
      </c>
      <c r="J13299" t="n">
        <v>8.525</v>
      </c>
      <c r="K13299" t="n">
        <v>-459788000</v>
      </c>
      <c r="L13299" t="n">
        <v>522576000</v>
      </c>
      <c r="M13299" t="n">
        <v>416320000</v>
      </c>
      <c r="N13299" t="n">
        <v>-360169000</v>
      </c>
      <c r="O13299">
        <f>D13298</f>
      </c>
      <c r="P13299">
        <f>(E13299-F13299+G13299)/O13299*100</f>
      </c>
      <c r="Q13299">
        <f>H13298</f>
      </c>
      <c r="R13299">
        <f>I13298</f>
      </c>
      <c r="S13299">
        <f>H13299-H13298</f>
      </c>
      <c r="T13299">
        <f>I13299-I13298</f>
      </c>
      <c r="U13299">
        <f>(L13299-K13299)/(2*D13299*0.01)</f>
      </c>
      <c r="V13299">
        <f>(L13299+K13299)/(D13299*0.0001)</f>
      </c>
    </row>
    <row r="13300">
      <c r="A13300" t="n">
        <v>2023</v>
      </c>
      <c r="B13300" t="inlineStr">
        <is>
          <t>00415628</t>
        </is>
      </c>
      <c r="C13300" t="inlineStr">
        <is>
          <t>세진중공업</t>
        </is>
      </c>
      <c r="D13300" t="n">
        <v>14713359000</v>
      </c>
      <c r="E13300" t="n">
        <v>2085984000</v>
      </c>
      <c r="F13300" t="n">
        <v>1443530000</v>
      </c>
      <c r="G13300" t="n">
        <v>350018000</v>
      </c>
      <c r="H13300" t="n">
        <v>4.595</v>
      </c>
      <c r="I13300" t="n">
        <v>5.34</v>
      </c>
      <c r="J13300" t="n">
        <v>8.725</v>
      </c>
      <c r="K13300" t="n">
        <v>-524709000</v>
      </c>
      <c r="L13300" t="n">
        <v>598267000</v>
      </c>
      <c r="M13300" t="n">
        <v>604514000</v>
      </c>
      <c r="N13300" t="n">
        <v>-539305000</v>
      </c>
      <c r="O13300">
        <f>D13299</f>
      </c>
      <c r="P13300">
        <f>(E13300-F13300+G13300)/O13300*100</f>
      </c>
      <c r="Q13300">
        <f>H13299</f>
      </c>
      <c r="R13300">
        <f>I13299</f>
      </c>
      <c r="S13300">
        <f>H13300-H13299</f>
      </c>
      <c r="T13300">
        <f>I13300-I13299</f>
      </c>
      <c r="U13300">
        <f>(L13300-K13300)/(2*D13300*0.01)</f>
      </c>
      <c r="V13300">
        <f>(L13300+K13300)/(D13300*0.0001)</f>
      </c>
    </row>
    <row r="13301">
      <c r="A13301" t="n">
        <v>2024</v>
      </c>
      <c r="B13301" t="inlineStr">
        <is>
          <t>00415628</t>
        </is>
      </c>
      <c r="C13301" t="inlineStr">
        <is>
          <t>세진중공업</t>
        </is>
      </c>
      <c r="D13301" t="n">
        <v>15943774000</v>
      </c>
      <c r="E13301" t="n">
        <v>2541243000</v>
      </c>
      <c r="F13301" t="n">
        <v>1107928000</v>
      </c>
      <c r="G13301" t="n">
        <v>297093000</v>
      </c>
      <c r="H13301" t="n">
        <v>3.995</v>
      </c>
      <c r="I13301" t="n">
        <v>5.5</v>
      </c>
      <c r="J13301" t="n">
        <v>7.75</v>
      </c>
      <c r="K13301" t="n">
        <v>-561355000</v>
      </c>
      <c r="L13301" t="n">
        <v>638776000</v>
      </c>
      <c r="M13301" t="n">
        <v>643277000</v>
      </c>
      <c r="N13301" t="n">
        <v>-575173000</v>
      </c>
      <c r="O13301">
        <f>D13300</f>
      </c>
      <c r="P13301">
        <f>(E13301-F13301+G13301)/O13301*100</f>
      </c>
      <c r="Q13301">
        <f>H13300</f>
      </c>
      <c r="R13301">
        <f>I13300</f>
      </c>
      <c r="S13301">
        <f>H13301-H13300</f>
      </c>
      <c r="T13301">
        <f>I13301-I13300</f>
      </c>
      <c r="U13301">
        <f>(L13301-K13301)/(2*D13301*0.01)</f>
      </c>
      <c r="V13301">
        <f>(L13301+K13301)/(D13301*0.0001)</f>
      </c>
    </row>
    <row r="13302">
      <c r="A13302" t="n">
        <v>2025</v>
      </c>
      <c r="B13302" t="inlineStr">
        <is>
          <t>00415628</t>
        </is>
      </c>
      <c r="C13302" t="inlineStr">
        <is>
          <t>세진중공업</t>
        </is>
      </c>
      <c r="D13302" t="n">
        <v>16674905000</v>
      </c>
      <c r="E13302" t="n">
        <v>2725949000</v>
      </c>
      <c r="F13302" t="n">
        <v>1392070000</v>
      </c>
      <c r="G13302" t="n">
        <v>279430000</v>
      </c>
      <c r="H13302" t="n">
        <v>4.365</v>
      </c>
      <c r="I13302" t="n">
        <v>4.165</v>
      </c>
      <c r="J13302" t="n">
        <v>7.615</v>
      </c>
      <c r="K13302" t="n">
        <v>-610173000</v>
      </c>
      <c r="L13302" t="n">
        <v>537732000</v>
      </c>
      <c r="M13302" t="n">
        <v>617448000</v>
      </c>
      <c r="N13302" t="n">
        <v>-553334000</v>
      </c>
      <c r="O13302">
        <f>D13301</f>
      </c>
      <c r="P13302">
        <f>(E13302-F13302+G13302)/O13302*100</f>
      </c>
      <c r="Q13302">
        <f>H13301</f>
      </c>
      <c r="R13302">
        <f>I13301</f>
      </c>
      <c r="S13302">
        <f>H13302-H13301</f>
      </c>
      <c r="T13302">
        <f>I13302-I13301</f>
      </c>
      <c r="U13302">
        <f>(L13302-K13302)/(2*D13302*0.01)</f>
      </c>
    </row>
    <row r="13303">
      <c r="A13303" t="n">
        <v>2018</v>
      </c>
      <c r="B13303" t="inlineStr">
        <is>
          <t>00415646</t>
        </is>
      </c>
      <c r="C13303" t="inlineStr">
        <is>
          <t>드림텍</t>
        </is>
      </c>
      <c r="D13303" t="n">
        <v>5911672000</v>
      </c>
      <c r="E13303" t="n">
        <v>1643711000</v>
      </c>
      <c r="F13303" t="n">
        <v>1650528000</v>
      </c>
      <c r="G13303" t="n">
        <v>139945000</v>
      </c>
      <c r="H13303" t="n">
        <v>2.76</v>
      </c>
      <c r="I13303" t="n">
        <v>3.345</v>
      </c>
      <c r="J13303" t="n">
        <v>8.550000000000001</v>
      </c>
      <c r="K13303" t="n">
        <v>-448849000</v>
      </c>
      <c r="L13303" t="n">
        <v>519495000</v>
      </c>
      <c r="M13303" t="n">
        <v>528324000</v>
      </c>
      <c r="N13303" t="n">
        <v>-463879000</v>
      </c>
      <c r="U13303">
        <f>(L13303-K13303)/(2*D13303*0.01)</f>
      </c>
      <c r="V13303">
        <f>(L13303+K13303)/(D13303*0.0001)</f>
      </c>
    </row>
    <row r="13304">
      <c r="A13304" t="n">
        <v>2019</v>
      </c>
      <c r="B13304" t="inlineStr">
        <is>
          <t>00415646</t>
        </is>
      </c>
      <c r="C13304" t="inlineStr">
        <is>
          <t>드림텍</t>
        </is>
      </c>
      <c r="D13304" t="n">
        <v>5880562000</v>
      </c>
      <c r="E13304" t="n">
        <v>2244370000</v>
      </c>
      <c r="F13304" t="n">
        <v>1913287000</v>
      </c>
      <c r="G13304" t="n">
        <v>150792000</v>
      </c>
      <c r="H13304" t="n">
        <v>2.885</v>
      </c>
      <c r="I13304" t="n">
        <v>2.975</v>
      </c>
      <c r="J13304" t="n">
        <v>14.04</v>
      </c>
      <c r="K13304" t="n">
        <v>-632506000</v>
      </c>
      <c r="L13304" t="n">
        <v>760561000</v>
      </c>
      <c r="M13304" t="n">
        <v>775534000</v>
      </c>
      <c r="N13304" t="n">
        <v>-654508000</v>
      </c>
      <c r="O13304">
        <f>D13303</f>
      </c>
      <c r="P13304">
        <f>(E13304-F13304+G13304)/O13304*100</f>
      </c>
      <c r="Q13304">
        <f>H13303</f>
      </c>
      <c r="R13304">
        <f>I13303</f>
      </c>
      <c r="S13304">
        <f>H13304-H13303</f>
      </c>
      <c r="T13304">
        <f>I13304-I13303</f>
      </c>
      <c r="U13304">
        <f>(L13304-K13304)/(2*D13304*0.01)</f>
      </c>
      <c r="V13304">
        <f>(L13304+K13304)/(D13304*0.0001)</f>
      </c>
    </row>
    <row r="13305">
      <c r="A13305" t="n">
        <v>2025</v>
      </c>
      <c r="B13305" t="inlineStr">
        <is>
          <t>00415646</t>
        </is>
      </c>
      <c r="C13305" t="inlineStr">
        <is>
          <t>드림텍</t>
        </is>
      </c>
      <c r="D13305" t="n">
        <v>18143792000</v>
      </c>
      <c r="E13305" t="n">
        <v>2838206000</v>
      </c>
      <c r="F13305" t="n">
        <v>1848275000</v>
      </c>
      <c r="G13305" t="n">
        <v>760583000</v>
      </c>
      <c r="H13305" t="n">
        <v>5.045</v>
      </c>
      <c r="I13305" t="n">
        <v>5.05</v>
      </c>
      <c r="J13305" t="n">
        <v>10.25</v>
      </c>
      <c r="K13305" t="n">
        <v>-1767514000</v>
      </c>
      <c r="L13305" t="n">
        <v>2089720000</v>
      </c>
      <c r="M13305" t="n">
        <v>2109807000</v>
      </c>
      <c r="N13305" t="n">
        <v>-1813887000</v>
      </c>
      <c r="U13305">
        <f>(L13305-K13305)/(2*D13305*0.01)</f>
      </c>
      <c r="V13305">
        <f>(L13305+K13305)/(D13305*0.0001)</f>
      </c>
    </row>
    <row r="13306">
      <c r="A13306" t="n">
        <v>2014</v>
      </c>
      <c r="B13306" t="inlineStr">
        <is>
          <t>00415868</t>
        </is>
      </c>
      <c r="C13306" t="inlineStr">
        <is>
          <t>펩트론</t>
        </is>
      </c>
      <c r="D13306" t="n">
        <v>38668000</v>
      </c>
      <c r="E13306" t="n">
        <v>5998000</v>
      </c>
      <c r="F13306" t="n">
        <v>3345000</v>
      </c>
      <c r="G13306" t="n">
        <v>1199000</v>
      </c>
      <c r="H13306" t="n">
        <v>2.93</v>
      </c>
      <c r="I13306" t="n">
        <v>1.27</v>
      </c>
      <c r="K13306" t="n">
        <v>-1965568</v>
      </c>
      <c r="L13306" t="n">
        <v>2165408</v>
      </c>
      <c r="M13306" t="n">
        <v>2164608</v>
      </c>
      <c r="N13306" t="n">
        <v>-2009376</v>
      </c>
      <c r="U13306">
        <f>(L13306-K13306)/(2*D13306*0.01)</f>
      </c>
      <c r="V13306">
        <f>(L13306+K13306)/(D13306*0.0001)</f>
      </c>
    </row>
    <row r="13307">
      <c r="A13307" t="n">
        <v>2015</v>
      </c>
      <c r="B13307" t="inlineStr">
        <is>
          <t>00415868</t>
        </is>
      </c>
      <c r="C13307" t="inlineStr">
        <is>
          <t>펩트론</t>
        </is>
      </c>
      <c r="D13307" t="n">
        <v>48983000</v>
      </c>
      <c r="E13307" t="n">
        <v>7675000</v>
      </c>
      <c r="F13307" t="n">
        <v>8409000</v>
      </c>
      <c r="G13307" t="n">
        <v>1132000</v>
      </c>
      <c r="H13307" t="n">
        <v>2.93</v>
      </c>
      <c r="I13307" t="n">
        <v>2.2</v>
      </c>
      <c r="O13307">
        <f>D13306</f>
      </c>
      <c r="P13307">
        <f>(E13307-F13307+G13307)/O13307*100</f>
      </c>
      <c r="Q13307">
        <f>H13306</f>
      </c>
      <c r="R13307">
        <f>I13306</f>
      </c>
      <c r="S13307">
        <f>H13307-H13306</f>
      </c>
      <c r="T13307">
        <f>I13307-I13306</f>
      </c>
    </row>
    <row r="13308">
      <c r="A13308" t="n">
        <v>2016</v>
      </c>
      <c r="B13308" t="inlineStr">
        <is>
          <t>00415868</t>
        </is>
      </c>
      <c r="C13308" t="inlineStr">
        <is>
          <t>펩트론</t>
        </is>
      </c>
      <c r="D13308" t="n">
        <v>60699000</v>
      </c>
      <c r="E13308" t="n">
        <v>10439000</v>
      </c>
      <c r="F13308" t="n">
        <v>10782000</v>
      </c>
      <c r="G13308" t="n">
        <v>1181000</v>
      </c>
      <c r="H13308" t="n">
        <v>2.97</v>
      </c>
      <c r="I13308" t="n">
        <v>1.1</v>
      </c>
      <c r="O13308">
        <f>D13307</f>
      </c>
      <c r="P13308">
        <f>(E13308-F13308+G13308)/O13308*100</f>
      </c>
      <c r="Q13308">
        <f>H13307</f>
      </c>
      <c r="R13308">
        <f>I13307</f>
      </c>
      <c r="S13308">
        <f>H13308-H13307</f>
      </c>
      <c r="T13308">
        <f>I13308-I13307</f>
      </c>
    </row>
    <row r="13309">
      <c r="A13309" t="n">
        <v>2017</v>
      </c>
      <c r="B13309" t="inlineStr">
        <is>
          <t>00415868</t>
        </is>
      </c>
      <c r="C13309" t="inlineStr">
        <is>
          <t>펩트론</t>
        </is>
      </c>
      <c r="D13309" t="n">
        <v>65193000</v>
      </c>
      <c r="E13309" t="n">
        <v>15644000</v>
      </c>
      <c r="F13309" t="n">
        <v>7491000</v>
      </c>
      <c r="G13309" t="n">
        <v>1486000</v>
      </c>
      <c r="H13309" t="n">
        <v>3.34</v>
      </c>
      <c r="I13309" t="n">
        <v>1</v>
      </c>
      <c r="O13309">
        <f>D13308</f>
      </c>
      <c r="P13309">
        <f>(E13309-F13309+G13309)/O13309*100</f>
      </c>
      <c r="Q13309">
        <f>H13308</f>
      </c>
      <c r="R13309">
        <f>I13308</f>
      </c>
      <c r="S13309">
        <f>H13309-H13308</f>
      </c>
      <c r="T13309">
        <f>I13309-I13308</f>
      </c>
    </row>
    <row r="13310">
      <c r="A13310" t="n">
        <v>2018</v>
      </c>
      <c r="B13310" t="inlineStr">
        <is>
          <t>00415868</t>
        </is>
      </c>
      <c r="C13310" t="inlineStr">
        <is>
          <t>펩트론</t>
        </is>
      </c>
      <c r="D13310" t="n">
        <v>61802000</v>
      </c>
      <c r="E13310" t="n">
        <v>15742000</v>
      </c>
      <c r="F13310" t="n">
        <v>5636000</v>
      </c>
      <c r="G13310" t="n">
        <v>1824000</v>
      </c>
      <c r="H13310" t="n">
        <v>2.65</v>
      </c>
      <c r="I13310" t="n">
        <v>1.79</v>
      </c>
      <c r="O13310">
        <f>D13309</f>
      </c>
      <c r="P13310">
        <f>(E13310-F13310+G13310)/O13310*100</f>
      </c>
      <c r="Q13310">
        <f>H13309</f>
      </c>
      <c r="R13310">
        <f>I13309</f>
      </c>
      <c r="S13310">
        <f>H13310-H13309</f>
      </c>
      <c r="T13310">
        <f>I13310-I13309</f>
      </c>
    </row>
    <row r="13311">
      <c r="A13311" t="n">
        <v>2019</v>
      </c>
      <c r="B13311" t="inlineStr">
        <is>
          <t>00415868</t>
        </is>
      </c>
      <c r="C13311" t="inlineStr">
        <is>
          <t>펩트론</t>
        </is>
      </c>
      <c r="D13311" t="n">
        <v>2772999000</v>
      </c>
      <c r="E13311" t="n">
        <v>462399000</v>
      </c>
      <c r="F13311" t="n">
        <v>212093000</v>
      </c>
      <c r="G13311" t="n">
        <v>57115000</v>
      </c>
      <c r="H13311" t="n">
        <v>3.03</v>
      </c>
      <c r="I13311" t="n">
        <v>5.3</v>
      </c>
      <c r="J13311" t="n">
        <v>10.3</v>
      </c>
      <c r="K13311" t="n">
        <v>-141530949</v>
      </c>
      <c r="L13311" t="n">
        <v>172009938</v>
      </c>
      <c r="M13311" t="n">
        <v>171765938</v>
      </c>
      <c r="N13311" t="n">
        <v>-144219948</v>
      </c>
      <c r="O13311">
        <f>D13310</f>
      </c>
      <c r="P13311">
        <f>(E13311-F13311+G13311)/O13311*100</f>
      </c>
      <c r="Q13311">
        <f>H13310</f>
      </c>
      <c r="R13311">
        <f>I13310</f>
      </c>
      <c r="S13311">
        <f>H13311-H13310</f>
      </c>
      <c r="T13311">
        <f>I13311-I13310</f>
      </c>
      <c r="U13311">
        <f>(L13311-K13311)/(2*D13311*0.01)</f>
      </c>
      <c r="V13311">
        <f>(L13311+K13311)/(D13311*0.0001)</f>
      </c>
    </row>
    <row r="13312">
      <c r="A13312" t="n">
        <v>2020</v>
      </c>
      <c r="B13312" t="inlineStr">
        <is>
          <t>00415868</t>
        </is>
      </c>
      <c r="C13312" t="inlineStr">
        <is>
          <t>펩트론</t>
        </is>
      </c>
      <c r="D13312" t="n">
        <v>3400691000</v>
      </c>
      <c r="E13312" t="n">
        <v>641016000</v>
      </c>
      <c r="F13312" t="n">
        <v>293248000</v>
      </c>
      <c r="G13312" t="n">
        <v>82436000</v>
      </c>
      <c r="H13312" t="n">
        <v>3.13</v>
      </c>
      <c r="I13312" t="n">
        <v>5.52</v>
      </c>
      <c r="J13312" t="n">
        <v>11.86</v>
      </c>
      <c r="K13312" t="n">
        <v>-156461000</v>
      </c>
      <c r="L13312" t="n">
        <v>190438616</v>
      </c>
      <c r="M13312" t="n">
        <v>187037000</v>
      </c>
      <c r="N13312" t="n">
        <v>-159832597</v>
      </c>
      <c r="O13312">
        <f>D13311</f>
      </c>
      <c r="P13312">
        <f>(E13312-F13312+G13312)/O13312*100</f>
      </c>
      <c r="Q13312">
        <f>H13311</f>
      </c>
      <c r="R13312">
        <f>I13311</f>
      </c>
      <c r="S13312">
        <f>H13312-H13311</f>
      </c>
      <c r="T13312">
        <f>I13312-I13311</f>
      </c>
      <c r="U13312">
        <f>(L13312-K13312)/(2*D13312*0.01)</f>
      </c>
      <c r="V13312">
        <f>(L13312+K13312)/(D13312*0.0001)</f>
      </c>
    </row>
    <row r="13313">
      <c r="A13313" t="n">
        <v>2021</v>
      </c>
      <c r="B13313" t="inlineStr">
        <is>
          <t>00415868</t>
        </is>
      </c>
      <c r="C13313" t="inlineStr">
        <is>
          <t>펩트론</t>
        </is>
      </c>
      <c r="D13313" t="n">
        <v>3771098000</v>
      </c>
      <c r="E13313" t="n">
        <v>702532000</v>
      </c>
      <c r="F13313" t="n">
        <v>264167000</v>
      </c>
      <c r="G13313" t="n">
        <v>45242000</v>
      </c>
      <c r="H13313" t="n">
        <v>3.51</v>
      </c>
      <c r="I13313" t="n">
        <v>5.52</v>
      </c>
      <c r="J13313" t="n">
        <v>11.32</v>
      </c>
      <c r="K13313" t="n">
        <v>-165525000</v>
      </c>
      <c r="L13313" t="n">
        <v>199858234</v>
      </c>
      <c r="M13313" t="n">
        <v>195910000</v>
      </c>
      <c r="N13313" t="n">
        <v>-169699410</v>
      </c>
      <c r="O13313">
        <f>D13312</f>
      </c>
      <c r="P13313">
        <f>(E13313-F13313+G13313)/O13313*100</f>
      </c>
      <c r="Q13313">
        <f>H13312</f>
      </c>
      <c r="R13313">
        <f>I13312</f>
      </c>
      <c r="S13313">
        <f>H13313-H13312</f>
      </c>
      <c r="T13313">
        <f>I13313-I13312</f>
      </c>
      <c r="U13313">
        <f>(L13313-K13313)/(2*D13313*0.01)</f>
      </c>
      <c r="V13313">
        <f>(L13313+K13313)/(D13313*0.0001)</f>
      </c>
    </row>
    <row r="13314">
      <c r="A13314" t="n">
        <v>2022</v>
      </c>
      <c r="B13314" t="inlineStr">
        <is>
          <t>00415868</t>
        </is>
      </c>
      <c r="C13314" t="inlineStr">
        <is>
          <t>펩트론</t>
        </is>
      </c>
      <c r="D13314" t="n">
        <v>3985882000</v>
      </c>
      <c r="E13314" t="n">
        <v>651994000</v>
      </c>
      <c r="F13314" t="n">
        <v>144719000</v>
      </c>
      <c r="G13314" t="n">
        <v>55978000</v>
      </c>
      <c r="O13314">
        <f>D13313</f>
      </c>
      <c r="P13314">
        <f>(E13314-F13314+G13314)/O13314*100</f>
      </c>
    </row>
    <row r="13315">
      <c r="A13315" t="n">
        <v>2023</v>
      </c>
      <c r="B13315" t="inlineStr">
        <is>
          <t>00415868</t>
        </is>
      </c>
      <c r="C13315" t="inlineStr">
        <is>
          <t>펩트론</t>
        </is>
      </c>
      <c r="D13315" t="n">
        <v>4715919000</v>
      </c>
      <c r="E13315" t="n">
        <v>616514000</v>
      </c>
      <c r="F13315" t="n">
        <v>169723000</v>
      </c>
      <c r="G13315" t="n">
        <v>82900000</v>
      </c>
      <c r="O13315">
        <f>D13314</f>
      </c>
      <c r="P13315">
        <f>(E13315-F13315+G13315)/O13315*100</f>
      </c>
    </row>
    <row r="13316">
      <c r="A13316" t="n">
        <v>2024</v>
      </c>
      <c r="B13316" t="inlineStr">
        <is>
          <t>00415868</t>
        </is>
      </c>
      <c r="C13316" t="inlineStr">
        <is>
          <t>펩트론</t>
        </is>
      </c>
      <c r="D13316" t="n">
        <v>5688200000</v>
      </c>
      <c r="E13316" t="n">
        <v>753627000</v>
      </c>
      <c r="F13316" t="n">
        <v>316432000</v>
      </c>
      <c r="G13316" t="n">
        <v>104703000</v>
      </c>
      <c r="O13316">
        <f>D13315</f>
      </c>
      <c r="P13316">
        <f>(E13316-F13316+G13316)/O13316*100</f>
      </c>
    </row>
    <row r="13317">
      <c r="A13317" t="n">
        <v>2025</v>
      </c>
      <c r="B13317" t="inlineStr">
        <is>
          <t>00415868</t>
        </is>
      </c>
      <c r="C13317" t="inlineStr">
        <is>
          <t>펩트론</t>
        </is>
      </c>
      <c r="D13317" t="n">
        <v>6596609000</v>
      </c>
      <c r="E13317" t="n">
        <v>1038626000</v>
      </c>
      <c r="F13317" t="n">
        <v>567202000</v>
      </c>
      <c r="G13317" t="n">
        <v>119342000</v>
      </c>
      <c r="O13317">
        <f>D13316</f>
      </c>
      <c r="P13317">
        <f>(E13317-F13317+G13317)/O13317*100</f>
      </c>
    </row>
    <row r="13318">
      <c r="A13318" t="n">
        <v>2014</v>
      </c>
      <c r="B13318" t="inlineStr">
        <is>
          <t>00416414</t>
        </is>
      </c>
      <c r="C13318" t="inlineStr">
        <is>
          <t>넥스턴앤롤코리아</t>
        </is>
      </c>
      <c r="D13318" t="n">
        <v>1490445000</v>
      </c>
      <c r="E13318" t="n">
        <v>244450000</v>
      </c>
      <c r="F13318" t="n">
        <v>81862000</v>
      </c>
      <c r="G13318" t="n">
        <v>27454000</v>
      </c>
      <c r="H13318" t="n">
        <v>2.76</v>
      </c>
      <c r="I13318" t="n">
        <v>5</v>
      </c>
      <c r="J13318" t="n">
        <v>14.56</v>
      </c>
      <c r="K13318" t="n">
        <v>-80004000</v>
      </c>
      <c r="L13318" t="n">
        <v>93474000</v>
      </c>
      <c r="M13318" t="n">
        <v>90274000</v>
      </c>
      <c r="N13318" t="n">
        <v>-79159000</v>
      </c>
      <c r="U13318">
        <f>(L13318-K13318)/(2*D13318*0.01)</f>
      </c>
      <c r="V13318">
        <f>(L13318+K13318)/(D13318*0.0001)</f>
      </c>
    </row>
    <row r="13319">
      <c r="A13319" t="n">
        <v>2015</v>
      </c>
      <c r="B13319" t="inlineStr">
        <is>
          <t>00416414</t>
        </is>
      </c>
      <c r="C13319" t="inlineStr">
        <is>
          <t>넥스턴앤롤코리아</t>
        </is>
      </c>
      <c r="D13319" t="n">
        <v>1566536000</v>
      </c>
      <c r="E13319" t="n">
        <v>259384000</v>
      </c>
      <c r="F13319" t="n">
        <v>90211000</v>
      </c>
      <c r="G13319" t="n">
        <v>25346000</v>
      </c>
      <c r="H13319" t="n">
        <v>2.84</v>
      </c>
      <c r="I13319" t="n">
        <v>4.44</v>
      </c>
      <c r="J13319" t="n">
        <v>8.59</v>
      </c>
      <c r="K13319" t="n">
        <v>-76224840</v>
      </c>
      <c r="L13319" t="n">
        <v>88419040</v>
      </c>
      <c r="M13319" t="n">
        <v>87855960</v>
      </c>
      <c r="N13319" t="n">
        <v>-77290740</v>
      </c>
      <c r="O13319">
        <f>D13318</f>
      </c>
      <c r="P13319">
        <f>(E13319-F13319+G13319)/O13319*100</f>
      </c>
      <c r="Q13319">
        <f>H13318</f>
      </c>
      <c r="R13319">
        <f>I13318</f>
      </c>
      <c r="S13319">
        <f>H13319-H13318</f>
      </c>
      <c r="T13319">
        <f>I13319-I13318</f>
      </c>
      <c r="U13319">
        <f>(L13319-K13319)/(2*D13319*0.01)</f>
      </c>
      <c r="V13319">
        <f>(L13319+K13319)/(D13319*0.0001)</f>
      </c>
    </row>
    <row r="13320">
      <c r="A13320" t="n">
        <v>2016</v>
      </c>
      <c r="B13320" t="inlineStr">
        <is>
          <t>00416414</t>
        </is>
      </c>
      <c r="C13320" t="inlineStr">
        <is>
          <t>넥스턴앤롤코리아</t>
        </is>
      </c>
      <c r="D13320" t="n">
        <v>1134235000</v>
      </c>
      <c r="E13320" t="n">
        <v>239483000</v>
      </c>
      <c r="F13320" t="n">
        <v>2097877000</v>
      </c>
      <c r="G13320" t="n">
        <v>25387000</v>
      </c>
      <c r="H13320" t="n">
        <v>2.82</v>
      </c>
      <c r="I13320" t="n">
        <v>2.5</v>
      </c>
      <c r="J13320" t="n">
        <v>8.35</v>
      </c>
      <c r="K13320" t="n">
        <v>-87996360</v>
      </c>
      <c r="L13320" t="n">
        <v>101799180</v>
      </c>
      <c r="M13320" t="n">
        <v>101103480</v>
      </c>
      <c r="N13320" t="n">
        <v>-89304420</v>
      </c>
      <c r="O13320">
        <f>D13319</f>
      </c>
      <c r="P13320">
        <f>(E13320-F13320+G13320)/O13320*100</f>
      </c>
      <c r="Q13320">
        <f>H13319</f>
      </c>
      <c r="R13320">
        <f>I13319</f>
      </c>
      <c r="S13320">
        <f>H13320-H13319</f>
      </c>
      <c r="T13320">
        <f>I13320-I13319</f>
      </c>
      <c r="U13320">
        <f>(L13320-K13320)/(2*D13320*0.01)</f>
      </c>
      <c r="V13320">
        <f>(L13320+K13320)/(D13320*0.0001)</f>
      </c>
    </row>
    <row r="13321">
      <c r="A13321" t="n">
        <v>2017</v>
      </c>
      <c r="B13321" t="inlineStr">
        <is>
          <t>00416414</t>
        </is>
      </c>
      <c r="C13321" t="inlineStr">
        <is>
          <t>넥스턴앤롤코리아</t>
        </is>
      </c>
      <c r="D13321" t="n">
        <v>1272831000</v>
      </c>
      <c r="E13321" t="n">
        <v>234927000</v>
      </c>
      <c r="F13321" t="n">
        <v>156644000</v>
      </c>
      <c r="G13321" t="n">
        <v>29926000</v>
      </c>
      <c r="H13321" t="n">
        <v>3.18</v>
      </c>
      <c r="I13321" t="n">
        <v>2.5</v>
      </c>
      <c r="J13321" t="n">
        <v>8.02</v>
      </c>
      <c r="K13321" t="n">
        <v>-86950680</v>
      </c>
      <c r="L13321" t="n">
        <v>100279288</v>
      </c>
      <c r="M13321" t="n">
        <v>99967866</v>
      </c>
      <c r="N13321" t="n">
        <v>-88384770</v>
      </c>
      <c r="O13321">
        <f>D13320</f>
      </c>
      <c r="P13321">
        <f>(E13321-F13321+G13321)/O13321*100</f>
      </c>
      <c r="Q13321">
        <f>H13320</f>
      </c>
      <c r="R13321">
        <f>I13320</f>
      </c>
      <c r="S13321">
        <f>H13321-H13320</f>
      </c>
      <c r="T13321">
        <f>I13321-I13320</f>
      </c>
      <c r="U13321">
        <f>(L13321-K13321)/(2*D13321*0.01)</f>
      </c>
      <c r="V13321">
        <f>(L13321+K13321)/(D13321*0.0001)</f>
      </c>
    </row>
    <row r="13322">
      <c r="A13322" t="n">
        <v>2018</v>
      </c>
      <c r="B13322" t="inlineStr">
        <is>
          <t>00416414</t>
        </is>
      </c>
      <c r="C13322" t="inlineStr">
        <is>
          <t>넥스턴앤롤코리아</t>
        </is>
      </c>
      <c r="D13322" t="n">
        <v>1587356000</v>
      </c>
      <c r="E13322" t="n">
        <v>298447000</v>
      </c>
      <c r="F13322" t="n">
        <v>157379000</v>
      </c>
      <c r="G13322" t="n">
        <v>34993000</v>
      </c>
      <c r="H13322" t="n">
        <v>2.7</v>
      </c>
      <c r="I13322" t="n">
        <v>2.5</v>
      </c>
      <c r="J13322" t="n">
        <v>8.039999999999999</v>
      </c>
      <c r="K13322" t="n">
        <v>-112778996</v>
      </c>
      <c r="L13322" t="n">
        <v>130656492</v>
      </c>
      <c r="M13322" t="n">
        <v>129744548</v>
      </c>
      <c r="N13322" t="n">
        <v>-114223560</v>
      </c>
      <c r="O13322">
        <f>D13321</f>
      </c>
      <c r="P13322">
        <f>(E13322-F13322+G13322)/O13322*100</f>
      </c>
      <c r="Q13322">
        <f>H13321</f>
      </c>
      <c r="R13322">
        <f>I13321</f>
      </c>
      <c r="S13322">
        <f>H13322-H13321</f>
      </c>
      <c r="T13322">
        <f>I13322-I13321</f>
      </c>
      <c r="U13322">
        <f>(L13322-K13322)/(2*D13322*0.01)</f>
      </c>
      <c r="V13322">
        <f>(L13322+K13322)/(D13322*0.0001)</f>
      </c>
    </row>
    <row r="13323">
      <c r="A13323" t="n">
        <v>2019</v>
      </c>
      <c r="B13323" t="inlineStr">
        <is>
          <t>00416414</t>
        </is>
      </c>
      <c r="C13323" t="inlineStr">
        <is>
          <t>넥스턴앤롤코리아</t>
        </is>
      </c>
      <c r="D13323" t="n">
        <v>1888321000</v>
      </c>
      <c r="E13323" t="n">
        <v>312985000</v>
      </c>
      <c r="F13323" t="n">
        <v>83942000</v>
      </c>
      <c r="G13323" t="n">
        <v>37404000</v>
      </c>
      <c r="H13323" t="n">
        <v>2.5</v>
      </c>
      <c r="I13323" t="n">
        <v>2.5</v>
      </c>
      <c r="J13323" t="n">
        <v>9.300000000000001</v>
      </c>
      <c r="K13323" t="n">
        <v>-154261468</v>
      </c>
      <c r="L13323" t="n">
        <v>181382848</v>
      </c>
      <c r="M13323" t="n">
        <v>179752832</v>
      </c>
      <c r="N13323" t="n">
        <v>-155773200</v>
      </c>
      <c r="O13323">
        <f>D13322</f>
      </c>
      <c r="P13323">
        <f>(E13323-F13323+G13323)/O13323*100</f>
      </c>
      <c r="Q13323">
        <f>H13322</f>
      </c>
      <c r="R13323">
        <f>I13322</f>
      </c>
      <c r="S13323">
        <f>H13323-H13322</f>
      </c>
      <c r="T13323">
        <f>I13323-I13322</f>
      </c>
      <c r="U13323">
        <f>(L13323-K13323)/(2*D13323*0.01)</f>
      </c>
      <c r="V13323">
        <f>(L13323+K13323)/(D13323*0.0001)</f>
      </c>
    </row>
    <row r="13324">
      <c r="A13324" t="n">
        <v>2020</v>
      </c>
      <c r="B13324" t="inlineStr">
        <is>
          <t>00416414</t>
        </is>
      </c>
      <c r="C13324" t="inlineStr">
        <is>
          <t>넥스턴앤롤코리아</t>
        </is>
      </c>
      <c r="D13324" t="n">
        <v>1918735000</v>
      </c>
      <c r="E13324" t="n">
        <v>335825000</v>
      </c>
      <c r="F13324" t="n">
        <v>176398000</v>
      </c>
      <c r="G13324" t="n">
        <v>41064000</v>
      </c>
      <c r="H13324" t="n">
        <v>2.925</v>
      </c>
      <c r="I13324" t="n">
        <v>2.5</v>
      </c>
      <c r="J13324" t="n">
        <v>8.91</v>
      </c>
      <c r="K13324" t="n">
        <v>-142980000</v>
      </c>
      <c r="L13324" t="n">
        <v>166932245</v>
      </c>
      <c r="M13324" t="n">
        <v>166141000</v>
      </c>
      <c r="N13324" t="n">
        <v>-144915128</v>
      </c>
      <c r="O13324">
        <f>D13323</f>
      </c>
      <c r="P13324">
        <f>(E13324-F13324+G13324)/O13324*100</f>
      </c>
      <c r="Q13324">
        <f>H13323</f>
      </c>
      <c r="R13324">
        <f>I13323</f>
      </c>
      <c r="S13324">
        <f>H13324-H13323</f>
      </c>
      <c r="T13324">
        <f>I13324-I13323</f>
      </c>
      <c r="U13324">
        <f>(L13324-K13324)/(2*D13324*0.01)</f>
      </c>
      <c r="V13324">
        <f>(L13324+K13324)/(D13324*0.0001)</f>
      </c>
    </row>
    <row r="13325">
      <c r="A13325" t="n">
        <v>2021</v>
      </c>
      <c r="B13325" t="inlineStr">
        <is>
          <t>00416414</t>
        </is>
      </c>
      <c r="C13325" t="inlineStr">
        <is>
          <t>넥스턴앤롤코리아</t>
        </is>
      </c>
      <c r="D13325" t="n">
        <v>1678976000</v>
      </c>
      <c r="E13325" t="n">
        <v>302055000</v>
      </c>
      <c r="F13325" t="n">
        <v>780174000</v>
      </c>
      <c r="G13325" t="n">
        <v>47391000</v>
      </c>
      <c r="H13325" t="n">
        <v>3.391</v>
      </c>
      <c r="I13325" t="n">
        <v>2.72</v>
      </c>
      <c r="J13325" t="n">
        <v>8.99</v>
      </c>
      <c r="K13325" t="n">
        <v>-134400000</v>
      </c>
      <c r="L13325" t="n">
        <v>154883000</v>
      </c>
      <c r="M13325" t="n">
        <v>154656000</v>
      </c>
      <c r="N13325" t="n">
        <v>-136586000</v>
      </c>
      <c r="O13325">
        <f>D13324</f>
      </c>
      <c r="P13325">
        <f>(E13325-F13325+G13325)/O13325*100</f>
      </c>
      <c r="Q13325">
        <f>H13324</f>
      </c>
      <c r="R13325">
        <f>I13324</f>
      </c>
      <c r="S13325">
        <f>H13325-H13324</f>
      </c>
      <c r="T13325">
        <f>I13325-I13324</f>
      </c>
      <c r="U13325">
        <f>(L13325-K13325)/(2*D13325*0.01)</f>
      </c>
      <c r="V13325">
        <f>(L13325+K13325)/(D13325*0.0001)</f>
      </c>
    </row>
    <row r="13326">
      <c r="A13326" t="n">
        <v>2022</v>
      </c>
      <c r="B13326" t="inlineStr">
        <is>
          <t>00416414</t>
        </is>
      </c>
      <c r="C13326" t="inlineStr">
        <is>
          <t>넥스턴앤롤코리아</t>
        </is>
      </c>
      <c r="D13326" t="n">
        <v>2435233000</v>
      </c>
      <c r="E13326" t="n">
        <v>499213000</v>
      </c>
      <c r="F13326" t="n">
        <v>718659000</v>
      </c>
      <c r="G13326" t="n">
        <v>73797000</v>
      </c>
      <c r="H13326" t="n">
        <v>5.55</v>
      </c>
      <c r="I13326" t="n">
        <v>3.395</v>
      </c>
      <c r="J13326" t="n">
        <v>8.970000000000001</v>
      </c>
      <c r="K13326" t="n">
        <v>-145282000</v>
      </c>
      <c r="L13326" t="n">
        <v>175000000</v>
      </c>
      <c r="M13326" t="n">
        <v>169921000</v>
      </c>
      <c r="N13326" t="n">
        <v>-155000000</v>
      </c>
      <c r="O13326">
        <f>D13325</f>
      </c>
      <c r="P13326">
        <f>(E13326-F13326+G13326)/O13326*100</f>
      </c>
      <c r="Q13326">
        <f>H13325</f>
      </c>
      <c r="R13326">
        <f>I13325</f>
      </c>
      <c r="S13326">
        <f>H13326-H13325</f>
      </c>
      <c r="T13326">
        <f>I13326-I13325</f>
      </c>
      <c r="U13326">
        <f>(L13326-K13326)/(2*D13326*0.01)</f>
      </c>
      <c r="V13326">
        <f>(L13326+K13326)/(D13326*0.0001)</f>
      </c>
    </row>
    <row r="13327">
      <c r="A13327" t="n">
        <v>2023</v>
      </c>
      <c r="B13327" t="inlineStr">
        <is>
          <t>00416414</t>
        </is>
      </c>
      <c r="C13327" t="inlineStr">
        <is>
          <t>넥스턴앤롤코리아</t>
        </is>
      </c>
      <c r="D13327" t="n">
        <v>2538810000</v>
      </c>
      <c r="E13327" t="n">
        <v>568126000</v>
      </c>
      <c r="F13327" t="n">
        <v>531980000</v>
      </c>
      <c r="G13327" t="n">
        <v>121700000</v>
      </c>
      <c r="H13327" t="n">
        <v>4.71</v>
      </c>
      <c r="I13327" t="n">
        <v>3.455</v>
      </c>
      <c r="J13327" t="n">
        <v>7.95</v>
      </c>
      <c r="K13327" t="n">
        <v>-165681870</v>
      </c>
      <c r="L13327" t="n">
        <v>188575943</v>
      </c>
      <c r="M13327" t="n">
        <v>191253630</v>
      </c>
      <c r="N13327" t="n">
        <v>-170590272</v>
      </c>
      <c r="O13327">
        <f>D13326</f>
      </c>
      <c r="P13327">
        <f>(E13327-F13327+G13327)/O13327*100</f>
      </c>
      <c r="Q13327">
        <f>H13326</f>
      </c>
      <c r="R13327">
        <f>I13326</f>
      </c>
      <c r="S13327">
        <f>H13327-H13326</f>
      </c>
      <c r="T13327">
        <f>I13327-I13326</f>
      </c>
      <c r="U13327">
        <f>(L13327-K13327)/(2*D13327*0.01)</f>
      </c>
      <c r="V13327">
        <f>(L13327+K13327)/(D13327*0.0001)</f>
      </c>
    </row>
    <row r="13328">
      <c r="A13328" t="n">
        <v>2024</v>
      </c>
      <c r="B13328" t="inlineStr">
        <is>
          <t>00416414</t>
        </is>
      </c>
      <c r="C13328" t="inlineStr">
        <is>
          <t>넥스턴앤롤코리아</t>
        </is>
      </c>
      <c r="D13328" t="n">
        <v>3202038000</v>
      </c>
      <c r="E13328" t="n">
        <v>520399000</v>
      </c>
      <c r="F13328" t="n">
        <v>343963000</v>
      </c>
      <c r="G13328" t="n">
        <v>105156000</v>
      </c>
      <c r="H13328" t="n">
        <v>4.125</v>
      </c>
      <c r="I13328" t="n">
        <v>3.83</v>
      </c>
      <c r="J13328" t="n">
        <v>7.385</v>
      </c>
      <c r="K13328" t="n">
        <v>-208263000</v>
      </c>
      <c r="L13328" t="n">
        <v>236270414</v>
      </c>
      <c r="M13328" t="n">
        <v>236171000</v>
      </c>
      <c r="N13328" t="n">
        <v>-212294434</v>
      </c>
      <c r="O13328">
        <f>D13327</f>
      </c>
      <c r="P13328">
        <f>(E13328-F13328+G13328)/O13328*100</f>
      </c>
      <c r="Q13328">
        <f>H13327</f>
      </c>
      <c r="R13328">
        <f>I13327</f>
      </c>
      <c r="S13328">
        <f>H13328-H13327</f>
      </c>
      <c r="T13328">
        <f>I13328-I13327</f>
      </c>
      <c r="U13328">
        <f>(L13328-K13328)/(2*D13328*0.01)</f>
      </c>
      <c r="V13328">
        <f>(L13328+K13328)/(D13328*0.0001)</f>
      </c>
    </row>
    <row r="13329">
      <c r="A13329" t="n">
        <v>2025</v>
      </c>
      <c r="B13329" t="inlineStr">
        <is>
          <t>00416414</t>
        </is>
      </c>
      <c r="C13329" t="inlineStr">
        <is>
          <t>넥스턴앤롤코리아</t>
        </is>
      </c>
      <c r="D13329" t="n">
        <v>5914503925</v>
      </c>
      <c r="E13329" t="n">
        <v>976347123</v>
      </c>
      <c r="F13329" t="n">
        <v>989626823</v>
      </c>
      <c r="G13329" t="n">
        <v>164130092</v>
      </c>
      <c r="H13329" t="n">
        <v>4.43</v>
      </c>
      <c r="I13329" t="n">
        <v>3.5</v>
      </c>
      <c r="J13329" t="n">
        <v>7.955</v>
      </c>
      <c r="K13329" t="n">
        <v>-401967150</v>
      </c>
      <c r="L13329" t="n">
        <v>455078668</v>
      </c>
      <c r="M13329" t="n">
        <v>454289443</v>
      </c>
      <c r="N13329" t="n">
        <v>-407522743</v>
      </c>
      <c r="O13329">
        <f>D13328</f>
      </c>
      <c r="P13329">
        <f>(E13329-F13329+G13329)/O13329*100</f>
      </c>
      <c r="Q13329">
        <f>H13328</f>
      </c>
      <c r="R13329">
        <f>I13328</f>
      </c>
      <c r="S13329">
        <f>H13329-H13328</f>
      </c>
      <c r="T13329">
        <f>I13329-I13328</f>
      </c>
      <c r="U13329">
        <f>(L13329-K13329)/(2*D13329*0.01)</f>
      </c>
      <c r="V13329">
        <f>(L13329+K13329)/(D13329*0.0001)</f>
      </c>
    </row>
    <row r="13330">
      <c r="A13330" t="n">
        <v>2014</v>
      </c>
      <c r="B13330" t="inlineStr">
        <is>
          <t>00416593</t>
        </is>
      </c>
      <c r="C13330" t="inlineStr">
        <is>
          <t>대신에프앤아이</t>
        </is>
      </c>
      <c r="D13330" t="n">
        <v>3378014000000</v>
      </c>
      <c r="E13330" t="n">
        <v>750615000000</v>
      </c>
      <c r="F13330" t="n">
        <v>709171000000</v>
      </c>
      <c r="G13330" t="n">
        <v>108998000000</v>
      </c>
      <c r="H13330" t="n">
        <v>2.98</v>
      </c>
      <c r="I13330" t="n">
        <v>5.97</v>
      </c>
      <c r="K13330" t="n">
        <v>-265771000000</v>
      </c>
      <c r="L13330" t="n">
        <v>308608000000</v>
      </c>
      <c r="M13330" t="n">
        <v>297865000000</v>
      </c>
      <c r="N13330" t="n">
        <v>-262319000000</v>
      </c>
      <c r="U13330">
        <f>(L13330-K13330)/(2*D13330*0.01)</f>
      </c>
      <c r="V13330">
        <f>(L13330+K13330)/(D13330*0.0001)</f>
      </c>
    </row>
    <row r="13331">
      <c r="A13331" t="n">
        <v>2015</v>
      </c>
      <c r="B13331" t="inlineStr">
        <is>
          <t>00416593</t>
        </is>
      </c>
      <c r="C13331" t="inlineStr">
        <is>
          <t>대신에프앤아이</t>
        </is>
      </c>
      <c r="D13331" t="n">
        <v>145000000000</v>
      </c>
      <c r="E13331" t="n">
        <v>8000000000</v>
      </c>
      <c r="F13331" t="n">
        <v>6500000000</v>
      </c>
      <c r="G13331" t="n">
        <v>5800000000</v>
      </c>
      <c r="K13331" t="n">
        <v>-15000000000</v>
      </c>
      <c r="L13331" t="n">
        <v>17500000000</v>
      </c>
      <c r="M13331" t="n">
        <v>8000000000</v>
      </c>
      <c r="N13331" t="n">
        <v>-8500000000</v>
      </c>
      <c r="O13331">
        <f>D13330</f>
      </c>
      <c r="P13331">
        <f>(E13331-F13331+G13331)/O13331*100</f>
      </c>
      <c r="U13331">
        <f>(L13331-K13331)/(2*D13331*0.01)</f>
      </c>
      <c r="V13331">
        <f>(L13331+K13331)/(D13331*0.0001)</f>
      </c>
    </row>
    <row r="13332">
      <c r="A13332" t="n">
        <v>2016</v>
      </c>
      <c r="B13332" t="inlineStr">
        <is>
          <t>00416593</t>
        </is>
      </c>
      <c r="C13332" t="inlineStr">
        <is>
          <t>대신에프앤아이</t>
        </is>
      </c>
      <c r="D13332" t="n">
        <v>58821000000</v>
      </c>
      <c r="E13332" t="n">
        <v>3689000000</v>
      </c>
      <c r="F13332" t="n">
        <v>2625000000</v>
      </c>
      <c r="G13332" t="n">
        <v>1764000000</v>
      </c>
      <c r="O13332">
        <f>D13331</f>
      </c>
      <c r="P13332">
        <f>(E13332-F13332+G13332)/O13332*100</f>
      </c>
    </row>
    <row r="13333">
      <c r="A13333" t="n">
        <v>2017</v>
      </c>
      <c r="B13333" t="inlineStr">
        <is>
          <t>00416593</t>
        </is>
      </c>
      <c r="C13333" t="inlineStr">
        <is>
          <t>대신에프앤아이</t>
        </is>
      </c>
      <c r="D13333" t="n">
        <v>6767749000</v>
      </c>
      <c r="E13333" t="n">
        <v>1252796000</v>
      </c>
      <c r="F13333" t="n">
        <v>347213000</v>
      </c>
      <c r="G13333" t="n">
        <v>146979000</v>
      </c>
      <c r="H13333" t="n">
        <v>3.04</v>
      </c>
      <c r="I13333" t="n">
        <v>5.91</v>
      </c>
      <c r="K13333" t="n">
        <v>-480957000</v>
      </c>
      <c r="L13333" t="n">
        <v>555518000</v>
      </c>
      <c r="M13333" t="n">
        <v>535828000</v>
      </c>
      <c r="N13333" t="n">
        <v>-474352000</v>
      </c>
      <c r="O13333">
        <f>D13332</f>
      </c>
      <c r="P13333">
        <f>(E13333-F13333+G13333)/O13333*100</f>
      </c>
      <c r="U13333">
        <f>(L13333-K13333)/(2*D13333*0.01)</f>
      </c>
      <c r="V13333">
        <f>(L13333+K13333)/(D13333*0.0001)</f>
      </c>
    </row>
    <row r="13334">
      <c r="A13334" t="n">
        <v>2018</v>
      </c>
      <c r="B13334" t="inlineStr">
        <is>
          <t>00416593</t>
        </is>
      </c>
      <c r="C13334" t="inlineStr">
        <is>
          <t>대신에프앤아이</t>
        </is>
      </c>
      <c r="D13334" t="n">
        <v>7574493000</v>
      </c>
      <c r="E13334" t="n">
        <v>1258711000</v>
      </c>
      <c r="F13334" t="n">
        <v>306347000</v>
      </c>
      <c r="G13334" t="n">
        <v>187976000</v>
      </c>
      <c r="H13334" t="n">
        <v>2.53</v>
      </c>
      <c r="I13334" t="n">
        <v>5.33</v>
      </c>
      <c r="K13334" t="n">
        <v>-507934000</v>
      </c>
      <c r="L13334" t="n">
        <v>586714000</v>
      </c>
      <c r="M13334" t="n">
        <v>568224000</v>
      </c>
      <c r="N13334" t="n">
        <v>-502832000</v>
      </c>
      <c r="O13334">
        <f>D13333</f>
      </c>
      <c r="P13334">
        <f>(E13334-F13334+G13334)/O13334*100</f>
      </c>
      <c r="Q13334">
        <f>H13333</f>
      </c>
      <c r="R13334">
        <f>I13333</f>
      </c>
      <c r="S13334">
        <f>H13334-H13333</f>
      </c>
      <c r="T13334">
        <f>I13334-I13333</f>
      </c>
      <c r="U13334">
        <f>(L13334-K13334)/(2*D13334*0.01)</f>
      </c>
      <c r="V13334">
        <f>(L13334+K13334)/(D13334*0.0001)</f>
      </c>
    </row>
    <row r="13335">
      <c r="A13335" t="n">
        <v>2019</v>
      </c>
      <c r="B13335" t="inlineStr">
        <is>
          <t>00416593</t>
        </is>
      </c>
      <c r="C13335" t="inlineStr">
        <is>
          <t>대신에프앤아이</t>
        </is>
      </c>
      <c r="D13335" t="n">
        <v>8346653000</v>
      </c>
      <c r="E13335" t="n">
        <v>1133903000</v>
      </c>
      <c r="F13335" t="n">
        <v>2974762000</v>
      </c>
      <c r="G13335" t="n">
        <v>171469000</v>
      </c>
      <c r="H13335" t="n">
        <v>2.15</v>
      </c>
      <c r="I13335" t="n">
        <v>5.65</v>
      </c>
      <c r="K13335" t="n">
        <v>-552569000</v>
      </c>
      <c r="L13335" t="n">
        <v>650614000</v>
      </c>
      <c r="M13335" t="n">
        <v>630238000</v>
      </c>
      <c r="N13335" t="n">
        <v>-547429000</v>
      </c>
      <c r="O13335">
        <f>D13334</f>
      </c>
      <c r="P13335">
        <f>(E13335-F13335+G13335)/O13335*100</f>
      </c>
      <c r="Q13335">
        <f>H13334</f>
      </c>
      <c r="R13335">
        <f>I13334</f>
      </c>
      <c r="S13335">
        <f>H13335-H13334</f>
      </c>
      <c r="T13335">
        <f>I13335-I13334</f>
      </c>
      <c r="U13335">
        <f>(L13335-K13335)/(2*D13335*0.01)</f>
      </c>
      <c r="V13335">
        <f>(L13335+K13335)/(D13335*0.0001)</f>
      </c>
    </row>
    <row r="13336">
      <c r="A13336" t="n">
        <v>2020</v>
      </c>
      <c r="B13336" t="inlineStr">
        <is>
          <t>00416593</t>
        </is>
      </c>
      <c r="C13336" t="inlineStr">
        <is>
          <t>대신에프앤아이</t>
        </is>
      </c>
      <c r="D13336" t="n">
        <v>7130174000</v>
      </c>
      <c r="E13336" t="n">
        <v>1798518000</v>
      </c>
      <c r="F13336" t="n">
        <v>2278268000</v>
      </c>
      <c r="G13336" t="n">
        <v>133631000</v>
      </c>
      <c r="H13336" t="n">
        <v>2.25</v>
      </c>
      <c r="I13336" t="n">
        <v>5.45</v>
      </c>
      <c r="K13336" t="n">
        <v>-458538000</v>
      </c>
      <c r="L13336" t="n">
        <v>538829000</v>
      </c>
      <c r="M13336" t="n">
        <v>524662000</v>
      </c>
      <c r="N13336" t="n">
        <v>-454242000</v>
      </c>
      <c r="O13336">
        <f>D13335</f>
      </c>
      <c r="P13336">
        <f>(E13336-F13336+G13336)/O13336*100</f>
      </c>
      <c r="Q13336">
        <f>H13335</f>
      </c>
      <c r="R13336">
        <f>I13335</f>
      </c>
      <c r="S13336">
        <f>H13336-H13335</f>
      </c>
      <c r="T13336">
        <f>I13336-I13335</f>
      </c>
      <c r="U13336">
        <f>(L13336-K13336)/(2*D13336*0.01)</f>
      </c>
      <c r="V13336">
        <f>(L13336+K13336)/(D13336*0.0001)</f>
      </c>
    </row>
    <row r="13337">
      <c r="A13337" t="n">
        <v>2021</v>
      </c>
      <c r="B13337" t="inlineStr">
        <is>
          <t>00416593</t>
        </is>
      </c>
      <c r="C13337" t="inlineStr">
        <is>
          <t>대신에프앤아이</t>
        </is>
      </c>
      <c r="D13337" t="n">
        <v>8523420000</v>
      </c>
      <c r="E13337" t="n">
        <v>1759426000</v>
      </c>
      <c r="F13337" t="n">
        <v>584599000</v>
      </c>
      <c r="G13337" t="n">
        <v>117757000</v>
      </c>
      <c r="H13337" t="n">
        <v>2.8</v>
      </c>
      <c r="I13337" t="n">
        <v>5.45</v>
      </c>
      <c r="K13337" t="n">
        <v>-494930000</v>
      </c>
      <c r="L13337" t="n">
        <v>579420000</v>
      </c>
      <c r="M13337" t="n">
        <v>566203000</v>
      </c>
      <c r="N13337" t="n">
        <v>-494083000</v>
      </c>
      <c r="O13337">
        <f>D13336</f>
      </c>
      <c r="P13337">
        <f>(E13337-F13337+G13337)/O13337*100</f>
      </c>
      <c r="Q13337">
        <f>H13336</f>
      </c>
      <c r="R13337">
        <f>I13336</f>
      </c>
      <c r="S13337">
        <f>H13337-H13336</f>
      </c>
      <c r="T13337">
        <f>I13337-I13336</f>
      </c>
      <c r="U13337">
        <f>(L13337-K13337)/(2*D13337*0.01)</f>
      </c>
      <c r="V13337">
        <f>(L13337+K13337)/(D13337*0.0001)</f>
      </c>
    </row>
    <row r="13338">
      <c r="A13338" t="n">
        <v>2022</v>
      </c>
      <c r="B13338" t="inlineStr">
        <is>
          <t>00416593</t>
        </is>
      </c>
      <c r="C13338" t="inlineStr">
        <is>
          <t>대신에프앤아이</t>
        </is>
      </c>
      <c r="D13338" t="n">
        <v>7452888000</v>
      </c>
      <c r="E13338" t="n">
        <v>1331136000</v>
      </c>
      <c r="F13338" t="n">
        <v>2164350000</v>
      </c>
      <c r="G13338" t="n">
        <v>173958000</v>
      </c>
      <c r="H13338" t="n">
        <v>5.3</v>
      </c>
      <c r="I13338" t="n">
        <v>5.65</v>
      </c>
      <c r="K13338" t="n">
        <v>-364152000</v>
      </c>
      <c r="L13338" t="n">
        <v>420506000</v>
      </c>
      <c r="M13338" t="n">
        <v>420765000</v>
      </c>
      <c r="N13338" t="n">
        <v>-370985000</v>
      </c>
      <c r="O13338">
        <f>D13337</f>
      </c>
      <c r="P13338">
        <f>(E13338-F13338+G13338)/O13338*100</f>
      </c>
      <c r="Q13338">
        <f>H13337</f>
      </c>
      <c r="R13338">
        <f>I13337</f>
      </c>
      <c r="S13338">
        <f>H13338-H13337</f>
      </c>
      <c r="T13338">
        <f>I13338-I13337</f>
      </c>
      <c r="U13338">
        <f>(L13338-K13338)/(2*D13338*0.01)</f>
      </c>
      <c r="V13338">
        <f>(L13338+K13338)/(D13338*0.0001)</f>
      </c>
    </row>
    <row r="13339">
      <c r="A13339" t="n">
        <v>2023</v>
      </c>
      <c r="B13339" t="inlineStr">
        <is>
          <t>00416593</t>
        </is>
      </c>
      <c r="C13339" t="inlineStr">
        <is>
          <t>대신에프앤아이</t>
        </is>
      </c>
      <c r="D13339" t="n">
        <v>8110360000</v>
      </c>
      <c r="E13339" t="n">
        <v>1449595000</v>
      </c>
      <c r="F13339" t="n">
        <v>1582002000</v>
      </c>
      <c r="G13339" t="n">
        <v>221653000</v>
      </c>
      <c r="H13339" t="n">
        <v>4.3</v>
      </c>
      <c r="I13339" t="n">
        <v>5.35</v>
      </c>
      <c r="K13339" t="n">
        <v>-541938000</v>
      </c>
      <c r="L13339" t="n">
        <v>239515000</v>
      </c>
      <c r="M13339" t="n">
        <v>242626000</v>
      </c>
      <c r="N13339" t="n">
        <v>-542232000</v>
      </c>
      <c r="O13339">
        <f>D13338</f>
      </c>
      <c r="P13339">
        <f>(E13339-F13339+G13339)/O13339*100</f>
      </c>
      <c r="Q13339">
        <f>H13338</f>
      </c>
      <c r="R13339">
        <f>I13338</f>
      </c>
      <c r="S13339">
        <f>H13339-H13338</f>
      </c>
      <c r="T13339">
        <f>I13339-I13338</f>
      </c>
      <c r="U13339">
        <f>(L13339-K13339)/(2*D13339*0.01)</f>
      </c>
    </row>
    <row r="13340">
      <c r="A13340" t="n">
        <v>2024</v>
      </c>
      <c r="B13340" t="inlineStr">
        <is>
          <t>00416593</t>
        </is>
      </c>
      <c r="C13340" t="inlineStr">
        <is>
          <t>대신에프앤아이</t>
        </is>
      </c>
      <c r="D13340" t="n">
        <v>6207435000</v>
      </c>
      <c r="E13340" t="n">
        <v>1584663000</v>
      </c>
      <c r="F13340" t="n">
        <v>1267595000</v>
      </c>
      <c r="G13340" t="n">
        <v>188097000</v>
      </c>
      <c r="H13340" t="n">
        <v>3.75</v>
      </c>
      <c r="I13340" t="n">
        <v>5.4</v>
      </c>
      <c r="J13340" t="n">
        <v>8.640000000000001</v>
      </c>
      <c r="K13340" t="n">
        <v>-433850000</v>
      </c>
      <c r="L13340" t="n">
        <v>505279000</v>
      </c>
      <c r="M13340" t="n">
        <v>497644000</v>
      </c>
      <c r="N13340" t="n">
        <v>-435963000</v>
      </c>
      <c r="O13340">
        <f>D13339</f>
      </c>
      <c r="P13340">
        <f>(E13340-F13340+G13340)/O13340*100</f>
      </c>
      <c r="Q13340">
        <f>H13339</f>
      </c>
      <c r="R13340">
        <f>I13339</f>
      </c>
      <c r="S13340">
        <f>H13340-H13339</f>
      </c>
      <c r="T13340">
        <f>I13340-I13339</f>
      </c>
      <c r="U13340">
        <f>(L13340-K13340)/(2*D13340*0.01)</f>
      </c>
      <c r="V13340">
        <f>(L13340+K13340)/(D13340*0.0001)</f>
      </c>
    </row>
    <row r="13341">
      <c r="A13341" t="n">
        <v>2014</v>
      </c>
      <c r="B13341" t="inlineStr">
        <is>
          <t>00416654</t>
        </is>
      </c>
      <c r="C13341" t="inlineStr">
        <is>
          <t>유엔젤</t>
        </is>
      </c>
      <c r="D13341" t="n">
        <v>9506000</v>
      </c>
      <c r="E13341" t="n">
        <v>3153000</v>
      </c>
      <c r="G13341" t="n">
        <v>731000</v>
      </c>
      <c r="H13341" t="n">
        <v>8.5</v>
      </c>
      <c r="I13341" t="n">
        <v>9</v>
      </c>
    </row>
    <row r="13342">
      <c r="A13342" t="n">
        <v>2015</v>
      </c>
      <c r="B13342" t="inlineStr">
        <is>
          <t>00416654</t>
        </is>
      </c>
      <c r="C13342" t="inlineStr">
        <is>
          <t>유엔젤</t>
        </is>
      </c>
      <c r="D13342" t="n">
        <v>11179000</v>
      </c>
      <c r="E13342" t="n">
        <v>7390000</v>
      </c>
      <c r="F13342" t="n">
        <v>0</v>
      </c>
      <c r="G13342" t="n">
        <v>774000</v>
      </c>
      <c r="H13342" t="n">
        <v>9</v>
      </c>
      <c r="I13342" t="n">
        <v>9</v>
      </c>
      <c r="O13342">
        <f>D13341</f>
      </c>
      <c r="P13342">
        <f>(E13342-F13342+G13342)/O13342*100</f>
      </c>
      <c r="Q13342">
        <f>H13341</f>
      </c>
      <c r="R13342">
        <f>I13341</f>
      </c>
      <c r="S13342">
        <f>H13342-H13341</f>
      </c>
      <c r="T13342">
        <f>I13342-I13341</f>
      </c>
    </row>
    <row r="13343">
      <c r="A13343" t="n">
        <v>2016</v>
      </c>
      <c r="B13343" t="inlineStr">
        <is>
          <t>00416654</t>
        </is>
      </c>
      <c r="C13343" t="inlineStr">
        <is>
          <t>유엔젤</t>
        </is>
      </c>
      <c r="D13343" t="n">
        <v>11494000</v>
      </c>
      <c r="E13343" t="n">
        <v>4346000</v>
      </c>
      <c r="F13343" t="n">
        <v>0</v>
      </c>
      <c r="G13343" t="n">
        <v>1032000</v>
      </c>
      <c r="H13343" t="n">
        <v>9</v>
      </c>
      <c r="I13343" t="n">
        <v>9</v>
      </c>
      <c r="O13343">
        <f>D13342</f>
      </c>
      <c r="P13343">
        <f>(E13343-F13343+G13343)/O13343*100</f>
      </c>
      <c r="Q13343">
        <f>H13342</f>
      </c>
      <c r="R13343">
        <f>I13342</f>
      </c>
      <c r="S13343">
        <f>H13343-H13342</f>
      </c>
      <c r="T13343">
        <f>I13343-I13342</f>
      </c>
    </row>
    <row r="13344">
      <c r="A13344" t="n">
        <v>2017</v>
      </c>
      <c r="B13344" t="inlineStr">
        <is>
          <t>00416654</t>
        </is>
      </c>
      <c r="C13344" t="inlineStr">
        <is>
          <t>유엔젤</t>
        </is>
      </c>
      <c r="D13344" t="n">
        <v>19899000</v>
      </c>
      <c r="E13344" t="n">
        <v>7033000</v>
      </c>
      <c r="F13344" t="n">
        <v>0</v>
      </c>
      <c r="G13344" t="n">
        <v>865000</v>
      </c>
      <c r="H13344" t="n">
        <v>9</v>
      </c>
      <c r="I13344" t="n">
        <v>9</v>
      </c>
      <c r="O13344">
        <f>D13343</f>
      </c>
      <c r="P13344">
        <f>(E13344-F13344+G13344)/O13344*100</f>
      </c>
      <c r="Q13344">
        <f>H13343</f>
      </c>
      <c r="R13344">
        <f>I13343</f>
      </c>
      <c r="S13344">
        <f>H13344-H13343</f>
      </c>
      <c r="T13344">
        <f>I13344-I13343</f>
      </c>
    </row>
    <row r="13345">
      <c r="A13345" t="n">
        <v>2018</v>
      </c>
      <c r="B13345" t="inlineStr">
        <is>
          <t>00416654</t>
        </is>
      </c>
      <c r="C13345" t="inlineStr">
        <is>
          <t>유엔젤</t>
        </is>
      </c>
      <c r="D13345" t="n">
        <v>11115000</v>
      </c>
      <c r="E13345" t="n">
        <v>3651000</v>
      </c>
      <c r="G13345" t="n">
        <v>1365000</v>
      </c>
      <c r="H13345" t="n">
        <v>9</v>
      </c>
      <c r="I13345" t="n">
        <v>9</v>
      </c>
      <c r="O13345">
        <f>D13344</f>
      </c>
      <c r="Q13345">
        <f>H13344</f>
      </c>
      <c r="R13345">
        <f>I13344</f>
      </c>
      <c r="S13345">
        <f>H13345-H13344</f>
      </c>
      <c r="T13345">
        <f>I13345-I13344</f>
      </c>
    </row>
    <row r="13346">
      <c r="A13346" t="n">
        <v>2020</v>
      </c>
      <c r="B13346" t="inlineStr">
        <is>
          <t>00416654</t>
        </is>
      </c>
      <c r="C13346" t="inlineStr">
        <is>
          <t>유엔젤</t>
        </is>
      </c>
      <c r="D13346" t="n">
        <v>22899000</v>
      </c>
      <c r="E13346" t="n">
        <v>7275000</v>
      </c>
      <c r="G13346" t="n">
        <v>1927000</v>
      </c>
      <c r="H13346" t="n">
        <v>7.5</v>
      </c>
      <c r="I13346" t="n">
        <v>9</v>
      </c>
    </row>
    <row r="13347">
      <c r="A13347" t="n">
        <v>2021</v>
      </c>
      <c r="B13347" t="inlineStr">
        <is>
          <t>00416654</t>
        </is>
      </c>
      <c r="C13347" t="inlineStr">
        <is>
          <t>유엔젤</t>
        </is>
      </c>
      <c r="D13347" t="n">
        <v>20728000</v>
      </c>
      <c r="E13347" t="n">
        <v>333000</v>
      </c>
      <c r="G13347" t="n">
        <v>1775000</v>
      </c>
      <c r="H13347" t="n">
        <v>7.59</v>
      </c>
      <c r="I13347" t="n">
        <v>9</v>
      </c>
      <c r="O13347">
        <f>D13346</f>
      </c>
      <c r="Q13347">
        <f>H13346</f>
      </c>
      <c r="R13347">
        <f>I13346</f>
      </c>
      <c r="S13347">
        <f>H13347-H13346</f>
      </c>
      <c r="T13347">
        <f>I13347-I13346</f>
      </c>
    </row>
    <row r="13348">
      <c r="A13348" t="n">
        <v>2022</v>
      </c>
      <c r="B13348" t="inlineStr">
        <is>
          <t>00416654</t>
        </is>
      </c>
      <c r="C13348" t="inlineStr">
        <is>
          <t>유엔젤</t>
        </is>
      </c>
      <c r="D13348" t="n">
        <v>16354000</v>
      </c>
      <c r="E13348" t="n">
        <v>5323000</v>
      </c>
      <c r="G13348" t="n">
        <v>1645000</v>
      </c>
      <c r="H13348" t="n">
        <v>7.43</v>
      </c>
      <c r="I13348" t="n">
        <v>9</v>
      </c>
      <c r="O13348">
        <f>D13347</f>
      </c>
      <c r="Q13348">
        <f>H13347</f>
      </c>
      <c r="R13348">
        <f>I13347</f>
      </c>
      <c r="S13348">
        <f>H13348-H13347</f>
      </c>
      <c r="T13348">
        <f>I13348-I13347</f>
      </c>
    </row>
    <row r="13349">
      <c r="A13349" t="n">
        <v>2023</v>
      </c>
      <c r="B13349" t="inlineStr">
        <is>
          <t>00416654</t>
        </is>
      </c>
      <c r="C13349" t="inlineStr">
        <is>
          <t>유엔젤</t>
        </is>
      </c>
      <c r="D13349" t="n">
        <v>25574000</v>
      </c>
      <c r="E13349" t="n">
        <v>8008000</v>
      </c>
      <c r="G13349" t="n">
        <v>1287000</v>
      </c>
      <c r="H13349" t="n">
        <v>6.93</v>
      </c>
      <c r="I13349" t="n">
        <v>9</v>
      </c>
      <c r="O13349">
        <f>D13348</f>
      </c>
      <c r="Q13349">
        <f>H13348</f>
      </c>
      <c r="R13349">
        <f>I13348</f>
      </c>
      <c r="S13349">
        <f>H13349-H13348</f>
      </c>
      <c r="T13349">
        <f>I13349-I13348</f>
      </c>
    </row>
    <row r="13350">
      <c r="A13350" t="n">
        <v>2024</v>
      </c>
      <c r="B13350" t="inlineStr">
        <is>
          <t>00416654</t>
        </is>
      </c>
      <c r="C13350" t="inlineStr">
        <is>
          <t>유엔젤</t>
        </is>
      </c>
      <c r="D13350" t="n">
        <v>25957000</v>
      </c>
      <c r="E13350" t="n">
        <v>6403000</v>
      </c>
      <c r="F13350" t="n">
        <v>7278000</v>
      </c>
      <c r="G13350" t="n">
        <v>1823000</v>
      </c>
      <c r="H13350" t="n">
        <v>7.13</v>
      </c>
      <c r="I13350" t="n">
        <v>9</v>
      </c>
      <c r="O13350">
        <f>D13349</f>
      </c>
      <c r="P13350">
        <f>(E13350-F13350+G13350)/O13350*100</f>
      </c>
      <c r="Q13350">
        <f>H13349</f>
      </c>
      <c r="R13350">
        <f>I13349</f>
      </c>
      <c r="S13350">
        <f>H13350-H13349</f>
      </c>
      <c r="T13350">
        <f>I13350-I13349</f>
      </c>
    </row>
    <row r="13351">
      <c r="A13351" t="n">
        <v>2025</v>
      </c>
      <c r="B13351" t="inlineStr">
        <is>
          <t>00416654</t>
        </is>
      </c>
      <c r="C13351" t="inlineStr">
        <is>
          <t>유엔젤</t>
        </is>
      </c>
      <c r="D13351" t="n">
        <v>16433000</v>
      </c>
      <c r="E13351" t="n">
        <v>9170000</v>
      </c>
      <c r="F13351" t="n">
        <v>19069000</v>
      </c>
      <c r="G13351" t="n">
        <v>1755000</v>
      </c>
      <c r="H13351" t="n">
        <v>6.42</v>
      </c>
      <c r="I13351" t="n">
        <v>9</v>
      </c>
      <c r="O13351">
        <f>D13350</f>
      </c>
      <c r="P13351">
        <f>(E13351-F13351+G13351)/O13351*100</f>
      </c>
      <c r="Q13351">
        <f>H13350</f>
      </c>
      <c r="R13351">
        <f>I13350</f>
      </c>
      <c r="S13351">
        <f>H13351-H13350</f>
      </c>
      <c r="T13351">
        <f>I13351-I13350</f>
      </c>
    </row>
    <row r="13352">
      <c r="A13352" t="n">
        <v>2021</v>
      </c>
      <c r="B13352" t="inlineStr">
        <is>
          <t>00417167</t>
        </is>
      </c>
      <c r="C13352" t="inlineStr">
        <is>
          <t>풍원정밀</t>
        </is>
      </c>
      <c r="D13352" t="n">
        <v>2648565000</v>
      </c>
      <c r="E13352" t="n">
        <v>783264000</v>
      </c>
      <c r="F13352" t="n">
        <v>432260000</v>
      </c>
      <c r="G13352" t="n">
        <v>60033000</v>
      </c>
      <c r="H13352" t="n">
        <v>2.92</v>
      </c>
      <c r="I13352" t="n">
        <v>3.92</v>
      </c>
      <c r="K13352" t="n">
        <v>-211955000</v>
      </c>
      <c r="L13352" t="n">
        <v>245260000</v>
      </c>
      <c r="M13352" t="n">
        <v>245287000</v>
      </c>
      <c r="N13352" t="n">
        <v>-215859000</v>
      </c>
      <c r="U13352">
        <f>(L13352-K13352)/(2*D13352*0.01)</f>
      </c>
      <c r="V13352">
        <f>(L13352+K13352)/(D13352*0.0001)</f>
      </c>
    </row>
    <row r="13353">
      <c r="A13353" t="n">
        <v>2022</v>
      </c>
      <c r="B13353" t="inlineStr">
        <is>
          <t>00417167</t>
        </is>
      </c>
      <c r="C13353" t="inlineStr">
        <is>
          <t>풍원정밀</t>
        </is>
      </c>
      <c r="D13353" t="n">
        <v>2782719000</v>
      </c>
      <c r="E13353" t="n">
        <v>854255000</v>
      </c>
      <c r="F13353" t="n">
        <v>320864000</v>
      </c>
      <c r="G13353" t="n">
        <v>103574000</v>
      </c>
      <c r="H13353" t="n">
        <v>5.329</v>
      </c>
      <c r="I13353" t="n">
        <v>3.94</v>
      </c>
      <c r="K13353" t="n">
        <v>-197182000</v>
      </c>
      <c r="L13353" t="n">
        <v>225660000</v>
      </c>
      <c r="M13353" t="n">
        <v>231390000</v>
      </c>
      <c r="N13353" t="n">
        <v>-205249000</v>
      </c>
      <c r="O13353">
        <f>D13352</f>
      </c>
      <c r="P13353">
        <f>(E13353-F13353+G13353)/O13353*100</f>
      </c>
      <c r="Q13353">
        <f>H13352</f>
      </c>
      <c r="R13353">
        <f>I13352</f>
      </c>
      <c r="S13353">
        <f>H13353-H13352</f>
      </c>
      <c r="T13353">
        <f>I13353-I13352</f>
      </c>
      <c r="U13353">
        <f>(L13353-K13353)/(2*D13353*0.01)</f>
      </c>
      <c r="V13353">
        <f>(L13353+K13353)/(D13353*0.0001)</f>
      </c>
    </row>
    <row r="13354">
      <c r="A13354" t="n">
        <v>2023</v>
      </c>
      <c r="B13354" t="inlineStr">
        <is>
          <t>00417167</t>
        </is>
      </c>
      <c r="C13354" t="inlineStr">
        <is>
          <t>풍원정밀</t>
        </is>
      </c>
      <c r="D13354" t="n">
        <v>3658994000</v>
      </c>
      <c r="E13354" t="n">
        <v>957705000</v>
      </c>
      <c r="F13354" t="n">
        <v>497352000</v>
      </c>
      <c r="G13354" t="n">
        <v>150128000</v>
      </c>
      <c r="H13354" t="n">
        <v>4.5</v>
      </c>
      <c r="I13354" t="n">
        <v>4.38</v>
      </c>
      <c r="K13354" t="n">
        <v>-271431000</v>
      </c>
      <c r="L13354" t="n">
        <v>312185000</v>
      </c>
      <c r="M13354" t="n">
        <v>317421000</v>
      </c>
      <c r="N13354" t="n">
        <v>-280436000</v>
      </c>
      <c r="O13354">
        <f>D13353</f>
      </c>
      <c r="P13354">
        <f>(E13354-F13354+G13354)/O13354*100</f>
      </c>
      <c r="Q13354">
        <f>H13353</f>
      </c>
      <c r="R13354">
        <f>I13353</f>
      </c>
      <c r="S13354">
        <f>H13354-H13353</f>
      </c>
      <c r="T13354">
        <f>I13354-I13353</f>
      </c>
      <c r="U13354">
        <f>(L13354-K13354)/(2*D13354*0.01)</f>
      </c>
      <c r="V13354">
        <f>(L13354+K13354)/(D13354*0.0001)</f>
      </c>
    </row>
    <row r="13355">
      <c r="A13355" t="n">
        <v>2024</v>
      </c>
      <c r="B13355" t="inlineStr">
        <is>
          <t>00417167</t>
        </is>
      </c>
      <c r="C13355" t="inlineStr">
        <is>
          <t>풍원정밀</t>
        </is>
      </c>
      <c r="D13355" t="n">
        <v>4239755000</v>
      </c>
      <c r="E13355" t="n">
        <v>966288000</v>
      </c>
      <c r="F13355" t="n">
        <v>656448000</v>
      </c>
      <c r="G13355" t="n">
        <v>158423000</v>
      </c>
      <c r="H13355" t="n">
        <v>3.98</v>
      </c>
      <c r="I13355" t="n">
        <v>4.32</v>
      </c>
      <c r="K13355" t="n">
        <v>-313864000</v>
      </c>
      <c r="L13355" t="n">
        <v>361642000</v>
      </c>
      <c r="M13355" t="n">
        <v>365721000</v>
      </c>
      <c r="N13355" t="n">
        <v>-322747000</v>
      </c>
      <c r="O13355">
        <f>D13354</f>
      </c>
      <c r="P13355">
        <f>(E13355-F13355+G13355)/O13355*100</f>
      </c>
      <c r="Q13355">
        <f>H13354</f>
      </c>
      <c r="R13355">
        <f>I13354</f>
      </c>
      <c r="S13355">
        <f>H13355-H13354</f>
      </c>
      <c r="T13355">
        <f>I13355-I13354</f>
      </c>
      <c r="U13355">
        <f>(L13355-K13355)/(2*D13355*0.01)</f>
      </c>
      <c r="V13355">
        <f>(L13355+K13355)/(D13355*0.0001)</f>
      </c>
    </row>
    <row r="13356">
      <c r="A13356" t="n">
        <v>2025</v>
      </c>
      <c r="B13356" t="inlineStr">
        <is>
          <t>00417167</t>
        </is>
      </c>
      <c r="C13356" t="inlineStr">
        <is>
          <t>풍원정밀</t>
        </is>
      </c>
      <c r="D13356" t="n">
        <v>4743598000</v>
      </c>
      <c r="E13356" t="n">
        <v>985048000</v>
      </c>
      <c r="F13356" t="n">
        <v>350685000</v>
      </c>
      <c r="G13356" t="n">
        <v>171074000</v>
      </c>
      <c r="H13356" t="n">
        <v>4.34</v>
      </c>
      <c r="I13356" t="n">
        <v>4.28</v>
      </c>
      <c r="K13356" t="n">
        <v>-333796000</v>
      </c>
      <c r="L13356" t="n">
        <v>382997000</v>
      </c>
      <c r="M13356" t="n">
        <v>388753000</v>
      </c>
      <c r="N13356" t="n">
        <v>-344374000</v>
      </c>
      <c r="O13356">
        <f>D13355</f>
      </c>
      <c r="P13356">
        <f>(E13356-F13356+G13356)/O13356*100</f>
      </c>
      <c r="Q13356">
        <f>H13355</f>
      </c>
      <c r="R13356">
        <f>I13355</f>
      </c>
      <c r="S13356">
        <f>H13356-H13355</f>
      </c>
      <c r="T13356">
        <f>I13356-I13355</f>
      </c>
      <c r="U13356">
        <f>(L13356-K13356)/(2*D13356*0.01)</f>
      </c>
      <c r="V13356">
        <f>(L13356+K13356)/(D13356*0.0001)</f>
      </c>
    </row>
    <row r="13357">
      <c r="A13357" t="n">
        <v>2022</v>
      </c>
      <c r="B13357" t="inlineStr">
        <is>
          <t>00417680</t>
        </is>
      </c>
      <c r="C13357" t="inlineStr">
        <is>
          <t>불스원</t>
        </is>
      </c>
      <c r="D13357" t="n">
        <v>11813613000</v>
      </c>
      <c r="E13357" t="n">
        <v>1621854000</v>
      </c>
      <c r="F13357" t="n">
        <v>1092929000</v>
      </c>
      <c r="G13357" t="n">
        <v>275097000</v>
      </c>
      <c r="H13357" t="n">
        <v>5.355</v>
      </c>
      <c r="I13357" t="n">
        <v>6.01</v>
      </c>
      <c r="J13357" t="n">
        <v>9.130000000000001</v>
      </c>
      <c r="K13357" t="n">
        <v>-758251000</v>
      </c>
      <c r="L13357" t="n">
        <v>758251000</v>
      </c>
      <c r="M13357" t="n">
        <v>870220000</v>
      </c>
      <c r="N13357" t="n">
        <v>-870220000</v>
      </c>
      <c r="U13357">
        <f>(L13357-K13357)/(2*D13357*0.01)</f>
      </c>
    </row>
    <row r="13358">
      <c r="A13358" t="n">
        <v>2023</v>
      </c>
      <c r="B13358" t="inlineStr">
        <is>
          <t>00417680</t>
        </is>
      </c>
      <c r="C13358" t="inlineStr">
        <is>
          <t>불스원</t>
        </is>
      </c>
      <c r="D13358" t="n">
        <v>12030435000</v>
      </c>
      <c r="E13358" t="n">
        <v>1754496000</v>
      </c>
      <c r="F13358" t="n">
        <v>1550749000</v>
      </c>
      <c r="G13358" t="n">
        <v>470489000</v>
      </c>
      <c r="H13358" t="n">
        <v>4.515</v>
      </c>
      <c r="I13358" t="n">
        <v>5.975</v>
      </c>
      <c r="J13358" t="n">
        <v>6.65</v>
      </c>
      <c r="K13358" t="n">
        <v>-601168000</v>
      </c>
      <c r="L13358" t="n">
        <v>677829000</v>
      </c>
      <c r="M13358" t="n">
        <v>664134000</v>
      </c>
      <c r="N13358" t="n">
        <v>-600659000</v>
      </c>
      <c r="O13358">
        <f>D13357</f>
      </c>
      <c r="P13358">
        <f>(E13358-F13358+G13358)/O13358*100</f>
      </c>
      <c r="Q13358">
        <f>H13357</f>
      </c>
      <c r="R13358">
        <f>I13357</f>
      </c>
      <c r="S13358">
        <f>H13358-H13357</f>
      </c>
      <c r="T13358">
        <f>I13358-I13357</f>
      </c>
      <c r="U13358">
        <f>(L13358-K13358)/(2*D13358*0.01)</f>
      </c>
      <c r="V13358">
        <f>(L13358+K13358)/(D13358*0.0001)</f>
      </c>
    </row>
    <row r="13359">
      <c r="A13359" t="n">
        <v>2024</v>
      </c>
      <c r="B13359" t="inlineStr">
        <is>
          <t>00417680</t>
        </is>
      </c>
      <c r="C13359" t="inlineStr">
        <is>
          <t>불스원</t>
        </is>
      </c>
      <c r="D13359" t="n">
        <v>14531653000</v>
      </c>
      <c r="E13359" t="n">
        <v>1642399000</v>
      </c>
      <c r="F13359" t="n">
        <v>1193296000</v>
      </c>
      <c r="G13359" t="n">
        <v>406145000</v>
      </c>
      <c r="H13359" t="n">
        <v>3.64</v>
      </c>
      <c r="I13359" t="n">
        <v>6.18</v>
      </c>
      <c r="J13359" t="n">
        <v>6.27</v>
      </c>
      <c r="K13359" t="n">
        <v>-761855000</v>
      </c>
      <c r="L13359" t="n">
        <v>861139000</v>
      </c>
      <c r="M13359" t="n">
        <v>838069000</v>
      </c>
      <c r="N13359" t="n">
        <v>-757086000</v>
      </c>
      <c r="O13359">
        <f>D13358</f>
      </c>
      <c r="P13359">
        <f>(E13359-F13359+G13359)/O13359*100</f>
      </c>
      <c r="Q13359">
        <f>H13358</f>
      </c>
      <c r="R13359">
        <f>I13358</f>
      </c>
      <c r="S13359">
        <f>H13359-H13358</f>
      </c>
      <c r="T13359">
        <f>I13359-I13358</f>
      </c>
      <c r="U13359">
        <f>(L13359-K13359)/(2*D13359*0.01)</f>
      </c>
      <c r="V13359">
        <f>(L13359+K13359)/(D13359*0.0001)</f>
      </c>
    </row>
    <row r="13360">
      <c r="A13360" t="n">
        <v>2025</v>
      </c>
      <c r="B13360" t="inlineStr">
        <is>
          <t>00417680</t>
        </is>
      </c>
      <c r="C13360" t="inlineStr">
        <is>
          <t>불스원</t>
        </is>
      </c>
      <c r="D13360" t="n">
        <v>18237694000</v>
      </c>
      <c r="E13360" t="n">
        <v>1778604000</v>
      </c>
      <c r="F13360" t="n">
        <v>1481836000</v>
      </c>
      <c r="G13360" t="n">
        <v>434112000</v>
      </c>
      <c r="H13360" t="n">
        <v>3.955</v>
      </c>
      <c r="I13360" t="n">
        <v>5.67</v>
      </c>
      <c r="J13360" t="n">
        <v>6.26</v>
      </c>
      <c r="K13360" t="n">
        <v>-905557000</v>
      </c>
      <c r="L13360" t="n">
        <v>1016752000</v>
      </c>
      <c r="M13360" t="n">
        <v>991893000</v>
      </c>
      <c r="N13360" t="n">
        <v>-901753000</v>
      </c>
      <c r="O13360">
        <f>D13359</f>
      </c>
      <c r="P13360">
        <f>(E13360-F13360+G13360)/O13360*100</f>
      </c>
      <c r="Q13360">
        <f>H13359</f>
      </c>
      <c r="R13360">
        <f>I13359</f>
      </c>
      <c r="S13360">
        <f>H13360-H13359</f>
      </c>
      <c r="T13360">
        <f>I13360-I13359</f>
      </c>
      <c r="U13360">
        <f>(L13360-K13360)/(2*D13360*0.01)</f>
      </c>
      <c r="V13360">
        <f>(L13360+K13360)/(D13360*0.0001)</f>
      </c>
    </row>
    <row r="13361">
      <c r="A13361" t="n">
        <v>2015</v>
      </c>
      <c r="B13361" t="inlineStr">
        <is>
          <t>00418041</t>
        </is>
      </c>
      <c r="C13361" t="inlineStr">
        <is>
          <t>미라콤아이앤씨</t>
        </is>
      </c>
      <c r="D13361" t="n">
        <v>41199453000</v>
      </c>
      <c r="E13361" t="n">
        <v>1660611000</v>
      </c>
      <c r="F13361" t="n">
        <v>521924000</v>
      </c>
      <c r="G13361" t="n">
        <v>224807000</v>
      </c>
    </row>
    <row r="13362">
      <c r="A13362" t="n">
        <v>2016</v>
      </c>
      <c r="B13362" t="inlineStr">
        <is>
          <t>00418041</t>
        </is>
      </c>
      <c r="C13362" t="inlineStr">
        <is>
          <t>미라콤아이앤씨</t>
        </is>
      </c>
      <c r="D13362" t="n">
        <v>47731269000</v>
      </c>
      <c r="E13362" t="n">
        <v>9697876000</v>
      </c>
      <c r="F13362" t="n">
        <v>4030011000</v>
      </c>
      <c r="G13362" t="n">
        <v>1107963000</v>
      </c>
      <c r="O13362">
        <f>D13361</f>
      </c>
      <c r="P13362">
        <f>(E13362-F13362+G13362)/O13362*100</f>
      </c>
    </row>
    <row r="13363">
      <c r="A13363" t="n">
        <v>2017</v>
      </c>
      <c r="B13363" t="inlineStr">
        <is>
          <t>00418041</t>
        </is>
      </c>
      <c r="C13363" t="inlineStr">
        <is>
          <t>미라콤아이앤씨</t>
        </is>
      </c>
      <c r="D13363" t="n">
        <v>54684867000</v>
      </c>
      <c r="E13363" t="n">
        <v>9044871000</v>
      </c>
      <c r="F13363" t="n">
        <v>4337296000</v>
      </c>
      <c r="G13363" t="n">
        <v>1279410000</v>
      </c>
      <c r="O13363">
        <f>D13362</f>
      </c>
      <c r="P13363">
        <f>(E13363-F13363+G13363)/O13363*100</f>
      </c>
    </row>
    <row r="13364">
      <c r="A13364" t="n">
        <v>2018</v>
      </c>
      <c r="B13364" t="inlineStr">
        <is>
          <t>00418041</t>
        </is>
      </c>
      <c r="C13364" t="inlineStr">
        <is>
          <t>미라콤아이앤씨</t>
        </is>
      </c>
      <c r="D13364" t="n">
        <v>67715033000</v>
      </c>
      <c r="E13364" t="n">
        <v>9218039000</v>
      </c>
      <c r="F13364" t="n">
        <v>4050738000</v>
      </c>
      <c r="G13364" t="n">
        <v>1669700000</v>
      </c>
      <c r="H13364" t="n">
        <v>2.9</v>
      </c>
      <c r="I13364" t="n">
        <v>6.22</v>
      </c>
      <c r="K13364" t="n">
        <v>-4469473000</v>
      </c>
      <c r="L13364" t="n">
        <v>5056600000</v>
      </c>
      <c r="M13364" t="n">
        <v>4976634000</v>
      </c>
      <c r="N13364" t="n">
        <v>-4487437000</v>
      </c>
      <c r="O13364">
        <f>D13363</f>
      </c>
      <c r="P13364">
        <f>(E13364-F13364+G13364)/O13364*100</f>
      </c>
      <c r="U13364">
        <f>(L13364-K13364)/(2*D13364*0.01)</f>
      </c>
      <c r="V13364">
        <f>(L13364+K13364)/(D13364*0.0001)</f>
      </c>
    </row>
    <row r="13365">
      <c r="A13365" t="n">
        <v>2019</v>
      </c>
      <c r="B13365" t="inlineStr">
        <is>
          <t>00418041</t>
        </is>
      </c>
      <c r="C13365" t="inlineStr">
        <is>
          <t>미라콤아이앤씨</t>
        </is>
      </c>
      <c r="D13365" t="n">
        <v>79939928000</v>
      </c>
      <c r="E13365" t="n">
        <v>12009539000</v>
      </c>
      <c r="F13365" t="n">
        <v>4548560000</v>
      </c>
      <c r="G13365" t="n">
        <v>1877769000</v>
      </c>
      <c r="O13365">
        <f>D13364</f>
      </c>
      <c r="P13365">
        <f>(E13365-F13365+G13365)/O13365*100</f>
      </c>
    </row>
    <row r="13366">
      <c r="A13366" t="n">
        <v>2020</v>
      </c>
      <c r="B13366" t="inlineStr">
        <is>
          <t>00418041</t>
        </is>
      </c>
      <c r="C13366" t="inlineStr">
        <is>
          <t>미라콤아이앤씨</t>
        </is>
      </c>
      <c r="D13366" t="n">
        <v>90120339000</v>
      </c>
      <c r="E13366" t="n">
        <v>12166647000</v>
      </c>
      <c r="F13366" t="n">
        <v>3866523000</v>
      </c>
      <c r="G13366" t="n">
        <v>1908011000</v>
      </c>
      <c r="O13366">
        <f>D13365</f>
      </c>
      <c r="P13366">
        <f>(E13366-F13366+G13366)/O13366*100</f>
      </c>
    </row>
    <row r="13367">
      <c r="A13367" t="n">
        <v>2021</v>
      </c>
      <c r="B13367" t="inlineStr">
        <is>
          <t>00418041</t>
        </is>
      </c>
      <c r="C13367" t="inlineStr">
        <is>
          <t>미라콤아이앤씨</t>
        </is>
      </c>
      <c r="D13367" t="n">
        <v>98732691000</v>
      </c>
      <c r="E13367" t="n">
        <v>12519471000</v>
      </c>
      <c r="F13367" t="n">
        <v>5670757000</v>
      </c>
      <c r="G13367" t="n">
        <v>2846445000</v>
      </c>
      <c r="O13367">
        <f>D13366</f>
      </c>
      <c r="P13367">
        <f>(E13367-F13367+G13367)/O13367*100</f>
      </c>
    </row>
    <row r="13368">
      <c r="A13368" t="n">
        <v>2014</v>
      </c>
      <c r="B13368" t="inlineStr">
        <is>
          <t>00418379</t>
        </is>
      </c>
      <c r="C13368" t="inlineStr">
        <is>
          <t>자연과환경</t>
        </is>
      </c>
      <c r="D13368" t="n">
        <v>33593000</v>
      </c>
      <c r="E13368" t="n">
        <v>23278000</v>
      </c>
      <c r="F13368" t="n">
        <v>91832000</v>
      </c>
      <c r="G13368" t="n">
        <v>0</v>
      </c>
    </row>
    <row r="13369">
      <c r="A13369" t="n">
        <v>2015</v>
      </c>
      <c r="B13369" t="inlineStr">
        <is>
          <t>00418379</t>
        </is>
      </c>
      <c r="C13369" t="inlineStr">
        <is>
          <t>자연과환경</t>
        </is>
      </c>
      <c r="D13369" t="n">
        <v>59055000</v>
      </c>
      <c r="E13369" t="n">
        <v>44528000</v>
      </c>
      <c r="F13369" t="n">
        <v>19066000</v>
      </c>
      <c r="O13369">
        <f>D13368</f>
      </c>
    </row>
    <row r="13370">
      <c r="A13370" t="n">
        <v>2014</v>
      </c>
      <c r="B13370" t="inlineStr">
        <is>
          <t>00422284</t>
        </is>
      </c>
      <c r="C13370" t="inlineStr">
        <is>
          <t>메가스터디</t>
        </is>
      </c>
      <c r="D13370" t="n">
        <v>18379180000</v>
      </c>
      <c r="E13370" t="n">
        <v>3806121000</v>
      </c>
      <c r="F13370" t="n">
        <v>2591369000</v>
      </c>
      <c r="G13370" t="n">
        <v>753213000</v>
      </c>
      <c r="H13370" t="n">
        <v>3.175</v>
      </c>
      <c r="I13370" t="n">
        <v>5.485</v>
      </c>
      <c r="K13370" t="n">
        <v>-1009757000</v>
      </c>
      <c r="L13370" t="n">
        <v>1172460000</v>
      </c>
      <c r="M13370" t="n">
        <v>1148115000</v>
      </c>
      <c r="N13370" t="n">
        <v>-1011288000</v>
      </c>
      <c r="U13370">
        <f>(L13370-K13370)/(2*D13370*0.01)</f>
      </c>
      <c r="V13370">
        <f>(L13370+K13370)/(D13370*0.0001)</f>
      </c>
    </row>
    <row r="13371">
      <c r="A13371" t="n">
        <v>2015</v>
      </c>
      <c r="B13371" t="inlineStr">
        <is>
          <t>00422284</t>
        </is>
      </c>
      <c r="C13371" t="inlineStr">
        <is>
          <t>메가스터디</t>
        </is>
      </c>
      <c r="D13371" t="n">
        <v>8850786000</v>
      </c>
      <c r="E13371" t="n">
        <v>2615749000</v>
      </c>
      <c r="F13371" t="n">
        <v>2612007000</v>
      </c>
      <c r="G13371" t="n">
        <v>346451000</v>
      </c>
      <c r="H13371" t="n">
        <v>2.96</v>
      </c>
      <c r="I13371" t="n">
        <v>4.105</v>
      </c>
      <c r="K13371" t="n">
        <v>-454193000</v>
      </c>
      <c r="L13371" t="n">
        <v>534101000</v>
      </c>
      <c r="M13371" t="n">
        <v>523933000</v>
      </c>
      <c r="N13371" t="n">
        <v>-454859000</v>
      </c>
      <c r="O13371">
        <f>D13370</f>
      </c>
      <c r="P13371">
        <f>(E13371-F13371+G13371)/O13371*100</f>
      </c>
      <c r="Q13371">
        <f>H13370</f>
      </c>
      <c r="R13371">
        <f>I13370</f>
      </c>
      <c r="S13371">
        <f>H13371-H13370</f>
      </c>
      <c r="T13371">
        <f>I13371-I13370</f>
      </c>
      <c r="U13371">
        <f>(L13371-K13371)/(2*D13371*0.01)</f>
      </c>
      <c r="V13371">
        <f>(L13371+K13371)/(D13371*0.0001)</f>
      </c>
    </row>
    <row r="13372">
      <c r="A13372" t="n">
        <v>2016</v>
      </c>
      <c r="B13372" t="inlineStr">
        <is>
          <t>00422284</t>
        </is>
      </c>
      <c r="C13372" t="inlineStr">
        <is>
          <t>메가스터디</t>
        </is>
      </c>
      <c r="D13372" t="n">
        <v>11228364000</v>
      </c>
      <c r="E13372" t="n">
        <v>2478931000</v>
      </c>
      <c r="F13372" t="n">
        <v>1386012000</v>
      </c>
      <c r="G13372" t="n">
        <v>329082000</v>
      </c>
      <c r="H13372" t="n">
        <v>2.955</v>
      </c>
      <c r="I13372" t="n">
        <v>4.73</v>
      </c>
      <c r="K13372" t="n">
        <v>-635900000</v>
      </c>
      <c r="L13372" t="n">
        <v>749827000</v>
      </c>
      <c r="M13372" t="n">
        <v>730841000</v>
      </c>
      <c r="N13372" t="n">
        <v>-633413000</v>
      </c>
      <c r="O13372">
        <f>D13371</f>
      </c>
      <c r="P13372">
        <f>(E13372-F13372+G13372)/O13372*100</f>
      </c>
      <c r="Q13372">
        <f>H13371</f>
      </c>
      <c r="R13372">
        <f>I13371</f>
      </c>
      <c r="S13372">
        <f>H13372-H13371</f>
      </c>
      <c r="T13372">
        <f>I13372-I13371</f>
      </c>
      <c r="U13372">
        <f>(L13372-K13372)/(2*D13372*0.01)</f>
      </c>
      <c r="V13372">
        <f>(L13372+K13372)/(D13372*0.0001)</f>
      </c>
    </row>
    <row r="13373">
      <c r="A13373" t="n">
        <v>2017</v>
      </c>
      <c r="B13373" t="inlineStr">
        <is>
          <t>00422284</t>
        </is>
      </c>
      <c r="C13373" t="inlineStr">
        <is>
          <t>메가스터디</t>
        </is>
      </c>
      <c r="D13373" t="n">
        <v>8488798000</v>
      </c>
      <c r="E13373" t="n">
        <v>2327769000</v>
      </c>
      <c r="F13373" t="n">
        <v>1771208000</v>
      </c>
      <c r="G13373" t="n">
        <v>243583000</v>
      </c>
      <c r="H13373" t="n">
        <v>3.35</v>
      </c>
      <c r="I13373" t="n">
        <v>5.75</v>
      </c>
      <c r="J13373" t="n">
        <v>9.210000000000001</v>
      </c>
      <c r="K13373" t="n">
        <v>-512081000</v>
      </c>
      <c r="L13373" t="n">
        <v>603391000</v>
      </c>
      <c r="M13373" t="n">
        <v>588468000</v>
      </c>
      <c r="N13373" t="n">
        <v>-510320000</v>
      </c>
      <c r="O13373">
        <f>D13372</f>
      </c>
      <c r="P13373">
        <f>(E13373-F13373+G13373)/O13373*100</f>
      </c>
      <c r="Q13373">
        <f>H13372</f>
      </c>
      <c r="R13373">
        <f>I13372</f>
      </c>
      <c r="S13373">
        <f>H13373-H13372</f>
      </c>
      <c r="T13373">
        <f>I13373-I13372</f>
      </c>
      <c r="U13373">
        <f>(L13373-K13373)/(2*D13373*0.01)</f>
      </c>
      <c r="V13373">
        <f>(L13373+K13373)/(D13373*0.0001)</f>
      </c>
    </row>
    <row r="13374">
      <c r="A13374" t="n">
        <v>2018</v>
      </c>
      <c r="B13374" t="inlineStr">
        <is>
          <t>00422284</t>
        </is>
      </c>
      <c r="C13374" t="inlineStr">
        <is>
          <t>메가스터디</t>
        </is>
      </c>
      <c r="D13374" t="n">
        <v>8967773000</v>
      </c>
      <c r="E13374" t="n">
        <v>2305429000</v>
      </c>
      <c r="F13374" t="n">
        <v>1221245000</v>
      </c>
      <c r="G13374" t="n">
        <v>283649000</v>
      </c>
      <c r="H13374" t="n">
        <v>2.855</v>
      </c>
      <c r="I13374" t="n">
        <v>6.405</v>
      </c>
      <c r="K13374" t="n">
        <v>-625645000</v>
      </c>
      <c r="L13374" t="n">
        <v>737893000</v>
      </c>
      <c r="M13374" t="n">
        <v>715250000</v>
      </c>
      <c r="N13374" t="n">
        <v>-620237000</v>
      </c>
      <c r="O13374">
        <f>D13373</f>
      </c>
      <c r="P13374">
        <f>(E13374-F13374+G13374)/O13374*100</f>
      </c>
      <c r="Q13374">
        <f>H13373</f>
      </c>
      <c r="R13374">
        <f>I13373</f>
      </c>
      <c r="S13374">
        <f>H13374-H13373</f>
      </c>
      <c r="T13374">
        <f>I13374-I13373</f>
      </c>
      <c r="U13374">
        <f>(L13374-K13374)/(2*D13374*0.01)</f>
      </c>
      <c r="V13374">
        <f>(L13374+K13374)/(D13374*0.0001)</f>
      </c>
    </row>
    <row r="13375">
      <c r="A13375" t="n">
        <v>2019</v>
      </c>
      <c r="B13375" t="inlineStr">
        <is>
          <t>00422284</t>
        </is>
      </c>
      <c r="C13375" t="inlineStr">
        <is>
          <t>메가스터디</t>
        </is>
      </c>
      <c r="D13375" t="n">
        <v>9561116000</v>
      </c>
      <c r="E13375" t="n">
        <v>2217912000</v>
      </c>
      <c r="F13375" t="n">
        <v>1300114000</v>
      </c>
      <c r="G13375" t="n">
        <v>208425000</v>
      </c>
      <c r="H13375" t="n">
        <v>1.95</v>
      </c>
      <c r="I13375" t="n">
        <v>4.14</v>
      </c>
      <c r="K13375" t="n">
        <v>-464321000</v>
      </c>
      <c r="L13375" t="n">
        <v>536008000</v>
      </c>
      <c r="M13375" t="n">
        <v>528055000</v>
      </c>
      <c r="N13375" t="n">
        <v>-466459000</v>
      </c>
      <c r="O13375">
        <f>D13374</f>
      </c>
      <c r="P13375">
        <f>(E13375-F13375+G13375)/O13375*100</f>
      </c>
      <c r="Q13375">
        <f>H13374</f>
      </c>
      <c r="R13375">
        <f>I13374</f>
      </c>
      <c r="S13375">
        <f>H13375-H13374</f>
      </c>
      <c r="T13375">
        <f>I13375-I13374</f>
      </c>
      <c r="U13375">
        <f>(L13375-K13375)/(2*D13375*0.01)</f>
      </c>
      <c r="V13375">
        <f>(L13375+K13375)/(D13375*0.0001)</f>
      </c>
    </row>
    <row r="13376">
      <c r="A13376" t="n">
        <v>2020</v>
      </c>
      <c r="B13376" t="inlineStr">
        <is>
          <t>00422284</t>
        </is>
      </c>
      <c r="C13376" t="inlineStr">
        <is>
          <t>메가스터디</t>
        </is>
      </c>
      <c r="D13376" t="n">
        <v>10678811000</v>
      </c>
      <c r="E13376" t="n">
        <v>535496000</v>
      </c>
      <c r="F13376" t="n">
        <v>371877000</v>
      </c>
      <c r="G13376" t="n">
        <v>52776000</v>
      </c>
      <c r="O13376">
        <f>D13375</f>
      </c>
      <c r="P13376">
        <f>(E13376-F13376+G13376)/O13376*100</f>
      </c>
    </row>
    <row r="13377">
      <c r="A13377" t="n">
        <v>2021</v>
      </c>
      <c r="B13377" t="inlineStr">
        <is>
          <t>00422284</t>
        </is>
      </c>
      <c r="C13377" t="inlineStr">
        <is>
          <t>메가스터디</t>
        </is>
      </c>
      <c r="D13377" t="n">
        <v>9841234000</v>
      </c>
      <c r="E13377" t="n">
        <v>496578000</v>
      </c>
      <c r="F13377" t="n">
        <v>444270000</v>
      </c>
      <c r="G13377" t="n">
        <v>70833000</v>
      </c>
      <c r="O13377">
        <f>D13376</f>
      </c>
      <c r="P13377">
        <f>(E13377-F13377+G13377)/O13377*100</f>
      </c>
    </row>
    <row r="13378">
      <c r="A13378" t="n">
        <v>2025</v>
      </c>
      <c r="B13378" t="inlineStr">
        <is>
          <t>00422284</t>
        </is>
      </c>
      <c r="C13378" t="inlineStr">
        <is>
          <t>메가스터디</t>
        </is>
      </c>
      <c r="D13378" t="n">
        <v>10057583000</v>
      </c>
      <c r="E13378" t="n">
        <v>1818992000</v>
      </c>
      <c r="F13378" t="n">
        <v>1675723000</v>
      </c>
      <c r="G13378" t="n">
        <v>231901000</v>
      </c>
      <c r="H13378" t="n">
        <v>4.715</v>
      </c>
      <c r="I13378" t="n">
        <v>3.72</v>
      </c>
      <c r="J13378" t="n">
        <v>16.785</v>
      </c>
      <c r="K13378" t="n">
        <v>-391798000</v>
      </c>
      <c r="L13378" t="n">
        <v>445852000</v>
      </c>
      <c r="M13378" t="n">
        <v>448936000</v>
      </c>
      <c r="N13378" t="n">
        <v>-401113000</v>
      </c>
      <c r="U13378">
        <f>(L13378-K13378)/(2*D13378*0.01)</f>
      </c>
      <c r="V13378">
        <f>(L13378+K13378)/(D13378*0.0001)</f>
      </c>
    </row>
    <row r="13379">
      <c r="A13379" t="n">
        <v>2016</v>
      </c>
      <c r="B13379" t="inlineStr">
        <is>
          <t>00422895</t>
        </is>
      </c>
      <c r="C13379" t="inlineStr">
        <is>
          <t>세이브존I&amp;C</t>
        </is>
      </c>
      <c r="D13379" t="n">
        <v>10678281000</v>
      </c>
      <c r="E13379" t="n">
        <v>1114823000</v>
      </c>
      <c r="F13379" t="n">
        <v>514929000</v>
      </c>
      <c r="G13379" t="n">
        <v>251641000</v>
      </c>
      <c r="H13379" t="n">
        <v>2.6</v>
      </c>
      <c r="I13379" t="n">
        <v>4.02</v>
      </c>
      <c r="J13379" t="n">
        <v>8.1</v>
      </c>
      <c r="K13379" t="n">
        <v>-716563000</v>
      </c>
      <c r="L13379" t="n">
        <v>819827000</v>
      </c>
      <c r="M13379" t="n">
        <v>814808000</v>
      </c>
      <c r="N13379" t="n">
        <v>-725778000</v>
      </c>
      <c r="U13379">
        <f>(L13379-K13379)/(2*D13379*0.01)</f>
      </c>
      <c r="V13379">
        <f>(L13379+K13379)/(D13379*0.0001)</f>
      </c>
    </row>
    <row r="13380">
      <c r="A13380" t="n">
        <v>2017</v>
      </c>
      <c r="B13380" t="inlineStr">
        <is>
          <t>00422895</t>
        </is>
      </c>
      <c r="C13380" t="inlineStr">
        <is>
          <t>세이브존I&amp;C</t>
        </is>
      </c>
      <c r="D13380" t="n">
        <v>11360894000</v>
      </c>
      <c r="E13380" t="n">
        <v>1062119000</v>
      </c>
      <c r="F13380" t="n">
        <v>607796000</v>
      </c>
      <c r="G13380" t="n">
        <v>267596000</v>
      </c>
      <c r="H13380" t="n">
        <v>2.97</v>
      </c>
      <c r="I13380" t="n">
        <v>4.1</v>
      </c>
      <c r="J13380" t="n">
        <v>8.1</v>
      </c>
      <c r="K13380" t="n">
        <v>-733256000</v>
      </c>
      <c r="L13380" t="n">
        <v>835439000</v>
      </c>
      <c r="M13380" t="n">
        <v>833562000</v>
      </c>
      <c r="N13380" t="n">
        <v>-745230000</v>
      </c>
      <c r="O13380">
        <f>D13379</f>
      </c>
      <c r="P13380">
        <f>(E13380-F13380+G13380)/O13380*100</f>
      </c>
      <c r="Q13380">
        <f>H13379</f>
      </c>
      <c r="R13380">
        <f>I13379</f>
      </c>
      <c r="S13380">
        <f>H13380-H13379</f>
      </c>
      <c r="T13380">
        <f>I13380-I13379</f>
      </c>
      <c r="U13380">
        <f>(L13380-K13380)/(2*D13380*0.01)</f>
      </c>
      <c r="V13380">
        <f>(L13380+K13380)/(D13380*0.0001)</f>
      </c>
    </row>
    <row r="13381">
      <c r="A13381" t="n">
        <v>2018</v>
      </c>
      <c r="B13381" t="inlineStr">
        <is>
          <t>00422895</t>
        </is>
      </c>
      <c r="C13381" t="inlineStr">
        <is>
          <t>세이브존I&amp;C</t>
        </is>
      </c>
      <c r="D13381" t="n">
        <v>11699449000</v>
      </c>
      <c r="E13381" t="n">
        <v>1126919000</v>
      </c>
      <c r="F13381" t="n">
        <v>1033599000</v>
      </c>
      <c r="G13381" t="n">
        <v>325018000</v>
      </c>
      <c r="H13381" t="n">
        <v>2.45</v>
      </c>
      <c r="I13381" t="n">
        <v>3.6</v>
      </c>
      <c r="J13381" t="n">
        <v>8.1</v>
      </c>
      <c r="K13381" t="n">
        <v>-726307000</v>
      </c>
      <c r="L13381" t="n">
        <v>824186000</v>
      </c>
      <c r="M13381" t="n">
        <v>820410000</v>
      </c>
      <c r="N13381" t="n">
        <v>-736694000</v>
      </c>
      <c r="O13381">
        <f>D13380</f>
      </c>
      <c r="P13381">
        <f>(E13381-F13381+G13381)/O13381*100</f>
      </c>
      <c r="Q13381">
        <f>H13380</f>
      </c>
      <c r="R13381">
        <f>I13380</f>
      </c>
      <c r="S13381">
        <f>H13381-H13380</f>
      </c>
      <c r="T13381">
        <f>I13381-I13380</f>
      </c>
      <c r="U13381">
        <f>(L13381-K13381)/(2*D13381*0.01)</f>
      </c>
      <c r="V13381">
        <f>(L13381+K13381)/(D13381*0.0001)</f>
      </c>
    </row>
    <row r="13382">
      <c r="A13382" t="n">
        <v>2019</v>
      </c>
      <c r="B13382" t="inlineStr">
        <is>
          <t>00422895</t>
        </is>
      </c>
      <c r="C13382" t="inlineStr">
        <is>
          <t>세이브존I&amp;C</t>
        </is>
      </c>
      <c r="D13382" t="n">
        <v>12923388000</v>
      </c>
      <c r="E13382" t="n">
        <v>1068317000</v>
      </c>
      <c r="F13382" t="n">
        <v>1041884000</v>
      </c>
      <c r="G13382" t="n">
        <v>276029000</v>
      </c>
      <c r="H13382" t="n">
        <v>2.3</v>
      </c>
      <c r="I13382" t="n">
        <v>3.19</v>
      </c>
      <c r="J13382" t="n">
        <v>8.509</v>
      </c>
      <c r="K13382" t="n">
        <v>-1013444000</v>
      </c>
      <c r="L13382" t="n">
        <v>1159764000</v>
      </c>
      <c r="M13382" t="n">
        <v>1152303000</v>
      </c>
      <c r="N13382" t="n">
        <v>-1026285000</v>
      </c>
      <c r="O13382">
        <f>D13381</f>
      </c>
      <c r="P13382">
        <f>(E13382-F13382+G13382)/O13382*100</f>
      </c>
      <c r="Q13382">
        <f>H13381</f>
      </c>
      <c r="R13382">
        <f>I13381</f>
      </c>
      <c r="S13382">
        <f>H13382-H13381</f>
      </c>
      <c r="T13382">
        <f>I13382-I13381</f>
      </c>
      <c r="U13382">
        <f>(L13382-K13382)/(2*D13382*0.01)</f>
      </c>
      <c r="V13382">
        <f>(L13382+K13382)/(D13382*0.0001)</f>
      </c>
    </row>
    <row r="13383">
      <c r="A13383" t="n">
        <v>2020</v>
      </c>
      <c r="B13383" t="inlineStr">
        <is>
          <t>00422895</t>
        </is>
      </c>
      <c r="C13383" t="inlineStr">
        <is>
          <t>세이브존I&amp;C</t>
        </is>
      </c>
      <c r="D13383" t="n">
        <v>13636535000</v>
      </c>
      <c r="E13383" t="n">
        <v>1063055000</v>
      </c>
      <c r="F13383" t="n">
        <v>446761000</v>
      </c>
      <c r="G13383" t="n">
        <v>281500000</v>
      </c>
      <c r="H13383" t="n">
        <v>2.28</v>
      </c>
      <c r="I13383" t="n">
        <v>3.25</v>
      </c>
      <c r="J13383" t="n">
        <v>8.509</v>
      </c>
      <c r="O13383">
        <f>D13382</f>
      </c>
      <c r="P13383">
        <f>(E13383-F13383+G13383)/O13383*100</f>
      </c>
      <c r="Q13383">
        <f>H13382</f>
      </c>
      <c r="R13383">
        <f>I13382</f>
      </c>
      <c r="S13383">
        <f>H13383-H13382</f>
      </c>
      <c r="T13383">
        <f>I13383-I13382</f>
      </c>
    </row>
    <row r="13384">
      <c r="A13384" t="n">
        <v>2021</v>
      </c>
      <c r="B13384" t="inlineStr">
        <is>
          <t>00422895</t>
        </is>
      </c>
      <c r="C13384" t="inlineStr">
        <is>
          <t>세이브존I&amp;C</t>
        </is>
      </c>
      <c r="D13384" t="n">
        <v>14641054000</v>
      </c>
      <c r="E13384" t="n">
        <v>1369680000</v>
      </c>
      <c r="F13384" t="n">
        <v>1193830000</v>
      </c>
      <c r="G13384" t="n">
        <v>299585000</v>
      </c>
      <c r="H13384" t="n">
        <v>2.86</v>
      </c>
      <c r="I13384" t="n">
        <v>3.58</v>
      </c>
      <c r="J13384" t="n">
        <v>8.509</v>
      </c>
      <c r="K13384" t="n">
        <v>-1280339000</v>
      </c>
      <c r="L13384" t="n">
        <v>1466952000</v>
      </c>
      <c r="M13384" t="n">
        <v>1465408000</v>
      </c>
      <c r="N13384" t="n">
        <v>-1302773000</v>
      </c>
      <c r="O13384">
        <f>D13383</f>
      </c>
      <c r="P13384">
        <f>(E13384-F13384+G13384)/O13384*100</f>
      </c>
      <c r="Q13384">
        <f>H13383</f>
      </c>
      <c r="R13384">
        <f>I13383</f>
      </c>
      <c r="S13384">
        <f>H13384-H13383</f>
      </c>
      <c r="T13384">
        <f>I13384-I13383</f>
      </c>
      <c r="U13384">
        <f>(L13384-K13384)/(2*D13384*0.01)</f>
      </c>
      <c r="V13384">
        <f>(L13384+K13384)/(D13384*0.0001)</f>
      </c>
    </row>
    <row r="13385">
      <c r="A13385" t="n">
        <v>2022</v>
      </c>
      <c r="B13385" t="inlineStr">
        <is>
          <t>00422895</t>
        </is>
      </c>
      <c r="C13385" t="inlineStr">
        <is>
          <t>세이브존I&amp;C</t>
        </is>
      </c>
      <c r="D13385" t="n">
        <v>12370279000</v>
      </c>
      <c r="E13385" t="n">
        <v>1439832000</v>
      </c>
      <c r="F13385" t="n">
        <v>724621000</v>
      </c>
      <c r="G13385" t="n">
        <v>410756000</v>
      </c>
      <c r="H13385" t="n">
        <v>5.32</v>
      </c>
      <c r="I13385" t="n">
        <v>3.5</v>
      </c>
      <c r="J13385" t="n">
        <v>8.299099999999999</v>
      </c>
      <c r="K13385" t="n">
        <v>-918583000</v>
      </c>
      <c r="L13385" t="n">
        <v>1036933000</v>
      </c>
      <c r="M13385" t="n">
        <v>1062253000</v>
      </c>
      <c r="N13385" t="n">
        <v>-955818000</v>
      </c>
      <c r="O13385">
        <f>D13384</f>
      </c>
      <c r="P13385">
        <f>(E13385-F13385+G13385)/O13385*100</f>
      </c>
      <c r="Q13385">
        <f>H13384</f>
      </c>
      <c r="R13385">
        <f>I13384</f>
      </c>
      <c r="S13385">
        <f>H13385-H13384</f>
      </c>
      <c r="T13385">
        <f>I13385-I13384</f>
      </c>
      <c r="U13385">
        <f>(L13385-K13385)/(2*D13385*0.01)</f>
      </c>
      <c r="V13385">
        <f>(L13385+K13385)/(D13385*0.0001)</f>
      </c>
    </row>
    <row r="13386">
      <c r="A13386" t="n">
        <v>2023</v>
      </c>
      <c r="B13386" t="inlineStr">
        <is>
          <t>00422895</t>
        </is>
      </c>
      <c r="C13386" t="inlineStr">
        <is>
          <t>세이브존I&amp;C</t>
        </is>
      </c>
      <c r="D13386" t="n">
        <v>13375021000</v>
      </c>
      <c r="E13386" t="n">
        <v>1203871000</v>
      </c>
      <c r="F13386" t="n">
        <v>1975376000</v>
      </c>
      <c r="G13386" t="n">
        <v>642225000</v>
      </c>
      <c r="H13386" t="n">
        <v>4.46</v>
      </c>
      <c r="I13386" t="n">
        <v>3.92</v>
      </c>
      <c r="J13386" t="n">
        <v>7.9583</v>
      </c>
      <c r="K13386" t="n">
        <v>-961538000</v>
      </c>
      <c r="L13386" t="n">
        <v>1082498000</v>
      </c>
      <c r="M13386" t="n">
        <v>1099312000</v>
      </c>
      <c r="N13386" t="n">
        <v>-992909000</v>
      </c>
      <c r="O13386">
        <f>D13385</f>
      </c>
      <c r="P13386">
        <f>(E13386-F13386+G13386)/O13386*100</f>
      </c>
      <c r="Q13386">
        <f>H13385</f>
      </c>
      <c r="R13386">
        <f>I13385</f>
      </c>
      <c r="S13386">
        <f>H13386-H13385</f>
      </c>
      <c r="T13386">
        <f>I13386-I13385</f>
      </c>
      <c r="U13386">
        <f>(L13386-K13386)/(2*D13386*0.01)</f>
      </c>
      <c r="V13386">
        <f>(L13386+K13386)/(D13386*0.0001)</f>
      </c>
    </row>
    <row r="13387">
      <c r="A13387" t="n">
        <v>2024</v>
      </c>
      <c r="B13387" t="inlineStr">
        <is>
          <t>00422895</t>
        </is>
      </c>
      <c r="C13387" t="inlineStr">
        <is>
          <t>세이브존I&amp;C</t>
        </is>
      </c>
      <c r="D13387" t="n">
        <v>14323915000</v>
      </c>
      <c r="E13387" t="n">
        <v>1265725000</v>
      </c>
      <c r="F13387" t="n">
        <v>1882883000</v>
      </c>
      <c r="G13387" t="n">
        <v>583545000</v>
      </c>
      <c r="H13387" t="n">
        <v>3.83</v>
      </c>
      <c r="I13387" t="n">
        <v>3.92</v>
      </c>
      <c r="J13387" t="n">
        <v>6.595</v>
      </c>
      <c r="K13387" t="n">
        <v>-862940000</v>
      </c>
      <c r="L13387" t="n">
        <v>961294000</v>
      </c>
      <c r="M13387" t="n">
        <v>970156000</v>
      </c>
      <c r="N13387" t="n">
        <v>-886312000</v>
      </c>
      <c r="O13387">
        <f>D13386</f>
      </c>
      <c r="P13387">
        <f>(E13387-F13387+G13387)/O13387*100</f>
      </c>
      <c r="Q13387">
        <f>H13386</f>
      </c>
      <c r="R13387">
        <f>I13386</f>
      </c>
      <c r="S13387">
        <f>H13387-H13386</f>
      </c>
      <c r="T13387">
        <f>I13387-I13386</f>
      </c>
      <c r="U13387">
        <f>(L13387-K13387)/(2*D13387*0.01)</f>
      </c>
      <c r="V13387">
        <f>(L13387+K13387)/(D13387*0.0001)</f>
      </c>
    </row>
    <row r="13388">
      <c r="A13388" t="n">
        <v>2025</v>
      </c>
      <c r="B13388" t="inlineStr">
        <is>
          <t>00422895</t>
        </is>
      </c>
      <c r="C13388" t="inlineStr">
        <is>
          <t>세이브존I&amp;C</t>
        </is>
      </c>
      <c r="D13388" t="n">
        <v>12803722000</v>
      </c>
      <c r="E13388" t="n">
        <v>1288227000</v>
      </c>
      <c r="F13388" t="n">
        <v>2436445000</v>
      </c>
      <c r="G13388" t="n">
        <v>530193000</v>
      </c>
      <c r="H13388" t="n">
        <v>4.15</v>
      </c>
      <c r="I13388" t="n">
        <v>3.86</v>
      </c>
      <c r="J13388" t="n">
        <v>6.4543</v>
      </c>
      <c r="K13388" t="n">
        <v>-753340000</v>
      </c>
      <c r="L13388" t="n">
        <v>837438000</v>
      </c>
      <c r="M13388" t="n">
        <v>847944000</v>
      </c>
      <c r="N13388" t="n">
        <v>-776059000</v>
      </c>
      <c r="O13388">
        <f>D13387</f>
      </c>
      <c r="P13388">
        <f>(E13388-F13388+G13388)/O13388*100</f>
      </c>
      <c r="Q13388">
        <f>H13387</f>
      </c>
      <c r="R13388">
        <f>I13387</f>
      </c>
      <c r="S13388">
        <f>H13388-H13387</f>
      </c>
      <c r="T13388">
        <f>I13388-I13387</f>
      </c>
      <c r="U13388">
        <f>(L13388-K13388)/(2*D13388*0.01)</f>
      </c>
      <c r="V13388">
        <f>(L13388+K13388)/(D13388*0.0001)</f>
      </c>
    </row>
    <row r="13389">
      <c r="A13389" t="n">
        <v>2014</v>
      </c>
      <c r="B13389" t="inlineStr">
        <is>
          <t>00423177</t>
        </is>
      </c>
      <c r="C13389" t="inlineStr">
        <is>
          <t>텔레칩스</t>
        </is>
      </c>
      <c r="D13389" t="n">
        <v>13171986523</v>
      </c>
      <c r="E13389" t="n">
        <v>1727446054</v>
      </c>
      <c r="F13389" t="n">
        <v>1413345329</v>
      </c>
      <c r="G13389" t="n">
        <v>408371714</v>
      </c>
      <c r="H13389" t="n">
        <v>2.83</v>
      </c>
      <c r="I13389" t="n">
        <v>3</v>
      </c>
      <c r="J13389" t="n">
        <v>9.449999999999999</v>
      </c>
      <c r="K13389" t="n">
        <v>-1043498882</v>
      </c>
      <c r="L13389" t="n">
        <v>1222114113</v>
      </c>
      <c r="M13389" t="n">
        <v>1208645306</v>
      </c>
      <c r="N13389" t="n">
        <v>-1052321420</v>
      </c>
      <c r="U13389">
        <f>(L13389-K13389)/(2*D13389*0.01)</f>
      </c>
      <c r="V13389">
        <f>(L13389+K13389)/(D13389*0.0001)</f>
      </c>
    </row>
    <row r="13390">
      <c r="A13390" t="n">
        <v>2015</v>
      </c>
      <c r="B13390" t="inlineStr">
        <is>
          <t>00423177</t>
        </is>
      </c>
      <c r="C13390" t="inlineStr">
        <is>
          <t>텔레칩스</t>
        </is>
      </c>
      <c r="D13390" t="n">
        <v>14144930251</v>
      </c>
      <c r="E13390" t="n">
        <v>1890284999</v>
      </c>
      <c r="F13390" t="n">
        <v>1476755561</v>
      </c>
      <c r="G13390" t="n">
        <v>310967181</v>
      </c>
      <c r="H13390" t="n">
        <v>2.42</v>
      </c>
      <c r="I13390" t="n">
        <v>3</v>
      </c>
      <c r="J13390" t="n">
        <v>9.52</v>
      </c>
      <c r="K13390" t="n">
        <v>-1156833319</v>
      </c>
      <c r="L13390" t="n">
        <v>1353463023</v>
      </c>
      <c r="M13390" t="n">
        <v>1332701737</v>
      </c>
      <c r="N13390" t="n">
        <v>-1162230211</v>
      </c>
      <c r="O13390">
        <f>D13389</f>
      </c>
      <c r="P13390">
        <f>(E13390-F13390+G13390)/O13390*100</f>
      </c>
      <c r="Q13390">
        <f>H13389</f>
      </c>
      <c r="R13390">
        <f>I13389</f>
      </c>
      <c r="S13390">
        <f>H13390-H13389</f>
      </c>
      <c r="T13390">
        <f>I13390-I13389</f>
      </c>
      <c r="U13390">
        <f>(L13390-K13390)/(2*D13390*0.01)</f>
      </c>
      <c r="V13390">
        <f>(L13390+K13390)/(D13390*0.0001)</f>
      </c>
    </row>
    <row r="13391">
      <c r="A13391" t="n">
        <v>2016</v>
      </c>
      <c r="B13391" t="inlineStr">
        <is>
          <t>00423177</t>
        </is>
      </c>
      <c r="C13391" t="inlineStr">
        <is>
          <t>텔레칩스</t>
        </is>
      </c>
      <c r="D13391" t="n">
        <v>15013454687</v>
      </c>
      <c r="E13391" t="n">
        <v>2052906417</v>
      </c>
      <c r="F13391" t="n">
        <v>1177464873</v>
      </c>
      <c r="G13391" t="n">
        <v>288731880</v>
      </c>
      <c r="H13391" t="n">
        <v>2.46</v>
      </c>
      <c r="I13391" t="n">
        <v>3</v>
      </c>
      <c r="J13391" t="n">
        <v>9.35</v>
      </c>
      <c r="K13391" t="n">
        <v>-1189835792</v>
      </c>
      <c r="L13391" t="n">
        <v>1386966515</v>
      </c>
      <c r="M13391" t="n">
        <v>1366328766</v>
      </c>
      <c r="N13391" t="n">
        <v>-1195839858</v>
      </c>
      <c r="O13391">
        <f>D13390</f>
      </c>
      <c r="P13391">
        <f>(E13391-F13391+G13391)/O13391*100</f>
      </c>
      <c r="Q13391">
        <f>H13390</f>
      </c>
      <c r="R13391">
        <f>I13390</f>
      </c>
      <c r="S13391">
        <f>H13391-H13390</f>
      </c>
      <c r="T13391">
        <f>I13391-I13390</f>
      </c>
      <c r="U13391">
        <f>(L13391-K13391)/(2*D13391*0.01)</f>
      </c>
      <c r="V13391">
        <f>(L13391+K13391)/(D13391*0.0001)</f>
      </c>
    </row>
    <row r="13392">
      <c r="A13392" t="n">
        <v>2017</v>
      </c>
      <c r="B13392" t="inlineStr">
        <is>
          <t>00423177</t>
        </is>
      </c>
      <c r="C13392" t="inlineStr">
        <is>
          <t>텔레칩스</t>
        </is>
      </c>
      <c r="D13392" t="n">
        <v>15855766459</v>
      </c>
      <c r="E13392" t="n">
        <v>2045220490</v>
      </c>
      <c r="F13392" t="n">
        <v>1009442890</v>
      </c>
      <c r="G13392" t="n">
        <v>308775253</v>
      </c>
      <c r="H13392" t="n">
        <v>2.82</v>
      </c>
      <c r="I13392" t="n">
        <v>3</v>
      </c>
      <c r="K13392" t="n">
        <v>-1242560155</v>
      </c>
      <c r="L13392" t="n">
        <v>1438975056</v>
      </c>
      <c r="M13392" t="n">
        <v>14613206304</v>
      </c>
      <c r="N13392" t="n">
        <v>-17294741515</v>
      </c>
      <c r="O13392">
        <f>D13391</f>
      </c>
      <c r="P13392">
        <f>(E13392-F13392+G13392)/O13392*100</f>
      </c>
      <c r="Q13392">
        <f>H13391</f>
      </c>
      <c r="R13392">
        <f>I13391</f>
      </c>
      <c r="S13392">
        <f>H13392-H13391</f>
      </c>
      <c r="T13392">
        <f>I13392-I13391</f>
      </c>
      <c r="U13392">
        <f>(L13392-K13392)/(2*D13392*0.01)</f>
      </c>
      <c r="V13392">
        <f>(L13392+K13392)/(D13392*0.0001)</f>
      </c>
    </row>
    <row r="13393">
      <c r="A13393" t="n">
        <v>2018</v>
      </c>
      <c r="B13393" t="inlineStr">
        <is>
          <t>00423177</t>
        </is>
      </c>
      <c r="C13393" t="inlineStr">
        <is>
          <t>텔레칩스</t>
        </is>
      </c>
      <c r="D13393" t="n">
        <v>17189383657</v>
      </c>
      <c r="E13393" t="n">
        <v>1959712449</v>
      </c>
      <c r="F13393" t="n">
        <v>1898369507</v>
      </c>
      <c r="G13393" t="n">
        <v>385729769</v>
      </c>
      <c r="H13393" t="n">
        <v>2.28</v>
      </c>
      <c r="I13393" t="n">
        <v>3</v>
      </c>
      <c r="K13393" t="n">
        <v>-1355016844</v>
      </c>
      <c r="L13393" t="n">
        <v>1569918851</v>
      </c>
      <c r="M13393" t="n">
        <v>1544127458</v>
      </c>
      <c r="N13393" t="n">
        <v>-1361653098</v>
      </c>
      <c r="O13393">
        <f>D13392</f>
      </c>
      <c r="P13393">
        <f>(E13393-F13393+G13393)/O13393*100</f>
      </c>
      <c r="Q13393">
        <f>H13392</f>
      </c>
      <c r="R13393">
        <f>I13392</f>
      </c>
      <c r="S13393">
        <f>H13393-H13392</f>
      </c>
      <c r="T13393">
        <f>I13393-I13392</f>
      </c>
      <c r="U13393">
        <f>(L13393-K13393)/(2*D13393*0.01)</f>
      </c>
      <c r="V13393">
        <f>(L13393+K13393)/(D13393*0.0001)</f>
      </c>
    </row>
    <row r="13394">
      <c r="A13394" t="n">
        <v>2019</v>
      </c>
      <c r="B13394" t="inlineStr">
        <is>
          <t>00423177</t>
        </is>
      </c>
      <c r="C13394" t="inlineStr">
        <is>
          <t>텔레칩스</t>
        </is>
      </c>
      <c r="D13394" t="n">
        <v>20494547402</v>
      </c>
      <c r="E13394" t="n">
        <v>2850237305</v>
      </c>
      <c r="F13394" t="n">
        <v>1293821557</v>
      </c>
      <c r="G13394" t="n">
        <v>337433558</v>
      </c>
      <c r="H13394" t="n">
        <v>1.93</v>
      </c>
      <c r="I13394" t="n">
        <v>4.9</v>
      </c>
      <c r="K13394" t="n">
        <v>-1434267064</v>
      </c>
      <c r="L13394" t="n">
        <v>1641374543</v>
      </c>
      <c r="M13394" t="n">
        <v>1578098157</v>
      </c>
      <c r="N13394" t="n">
        <v>-1578098157</v>
      </c>
      <c r="O13394">
        <f>D13393</f>
      </c>
      <c r="P13394">
        <f>(E13394-F13394+G13394)/O13394*100</f>
      </c>
      <c r="Q13394">
        <f>H13393</f>
      </c>
      <c r="R13394">
        <f>I13393</f>
      </c>
      <c r="S13394">
        <f>H13394-H13393</f>
      </c>
      <c r="T13394">
        <f>I13394-I13393</f>
      </c>
      <c r="U13394">
        <f>(L13394-K13394)/(2*D13394*0.01)</f>
      </c>
      <c r="V13394">
        <f>(L13394+K13394)/(D13394*0.0001)</f>
      </c>
    </row>
    <row r="13395">
      <c r="A13395" t="n">
        <v>2020</v>
      </c>
      <c r="B13395" t="inlineStr">
        <is>
          <t>00423177</t>
        </is>
      </c>
      <c r="C13395" t="inlineStr">
        <is>
          <t>텔레칩스</t>
        </is>
      </c>
      <c r="D13395" t="n">
        <v>18839813916</v>
      </c>
      <c r="E13395" t="n">
        <v>681666832</v>
      </c>
      <c r="F13395" t="n">
        <v>1215714517</v>
      </c>
      <c r="G13395" t="n">
        <v>84364968</v>
      </c>
      <c r="H13395" t="n">
        <v>1.916</v>
      </c>
      <c r="I13395" t="n">
        <v>4.9</v>
      </c>
      <c r="O13395">
        <f>D13394</f>
      </c>
      <c r="P13395">
        <f>(E13395-F13395+G13395)/O13395*100</f>
      </c>
      <c r="Q13395">
        <f>H13394</f>
      </c>
      <c r="R13395">
        <f>I13394</f>
      </c>
      <c r="S13395">
        <f>H13395-H13394</f>
      </c>
      <c r="T13395">
        <f>I13395-I13394</f>
      </c>
    </row>
    <row r="13396">
      <c r="A13396" t="n">
        <v>2021</v>
      </c>
      <c r="B13396" t="inlineStr">
        <is>
          <t>00423177</t>
        </is>
      </c>
      <c r="C13396" t="inlineStr">
        <is>
          <t>텔레칩스</t>
        </is>
      </c>
      <c r="D13396" t="n">
        <v>18127942830</v>
      </c>
      <c r="E13396" t="n">
        <v>820409814</v>
      </c>
      <c r="F13396" t="n">
        <v>195880611</v>
      </c>
      <c r="G13396" t="n">
        <v>89955079</v>
      </c>
      <c r="H13396" t="n">
        <v>2.511</v>
      </c>
      <c r="I13396" t="n">
        <v>4.9</v>
      </c>
      <c r="O13396">
        <f>D13395</f>
      </c>
      <c r="P13396">
        <f>(E13396-F13396+G13396)/O13396*100</f>
      </c>
      <c r="Q13396">
        <f>H13395</f>
      </c>
      <c r="R13396">
        <f>I13395</f>
      </c>
      <c r="S13396">
        <f>H13396-H13395</f>
      </c>
      <c r="T13396">
        <f>I13396-I13395</f>
      </c>
    </row>
    <row r="13397">
      <c r="A13397" t="n">
        <v>2022</v>
      </c>
      <c r="B13397" t="inlineStr">
        <is>
          <t>00423177</t>
        </is>
      </c>
      <c r="C13397" t="inlineStr">
        <is>
          <t>텔레칩스</t>
        </is>
      </c>
      <c r="D13397" t="n">
        <v>18034240808</v>
      </c>
      <c r="E13397" t="n">
        <v>637156196</v>
      </c>
      <c r="F13397" t="n">
        <v>265533885</v>
      </c>
      <c r="G13397" t="n">
        <v>169141371</v>
      </c>
      <c r="H13397" t="n">
        <v>5.145</v>
      </c>
      <c r="I13397" t="n">
        <v>4.9</v>
      </c>
      <c r="J13397" t="n">
        <v>6.56</v>
      </c>
      <c r="K13397" t="n">
        <v>-1447760157</v>
      </c>
      <c r="L13397" t="n">
        <v>231845378</v>
      </c>
      <c r="M13397" t="n">
        <v>226985727</v>
      </c>
      <c r="N13397" t="n">
        <v>-1457954844</v>
      </c>
      <c r="O13397">
        <f>D13396</f>
      </c>
      <c r="P13397">
        <f>(E13397-F13397+G13397)/O13397*100</f>
      </c>
      <c r="Q13397">
        <f>H13396</f>
      </c>
      <c r="R13397">
        <f>I13396</f>
      </c>
      <c r="S13397">
        <f>H13397-H13396</f>
      </c>
      <c r="T13397">
        <f>I13397-I13396</f>
      </c>
      <c r="U13397">
        <f>(L13397-K13397)/(2*D13397*0.01)</f>
      </c>
    </row>
    <row r="13398">
      <c r="A13398" t="n">
        <v>2023</v>
      </c>
      <c r="B13398" t="inlineStr">
        <is>
          <t>00423177</t>
        </is>
      </c>
      <c r="C13398" t="inlineStr">
        <is>
          <t>텔레칩스</t>
        </is>
      </c>
      <c r="D13398" t="n">
        <v>20513784210</v>
      </c>
      <c r="E13398" t="n">
        <v>897875799</v>
      </c>
      <c r="F13398" t="n">
        <v>927440080</v>
      </c>
      <c r="G13398" t="n">
        <v>167518650</v>
      </c>
      <c r="H13398" t="n">
        <v>4.129</v>
      </c>
      <c r="I13398" t="n">
        <v>6.34</v>
      </c>
      <c r="O13398">
        <f>D13397</f>
      </c>
      <c r="P13398">
        <f>(E13398-F13398+G13398)/O13398*100</f>
      </c>
      <c r="Q13398">
        <f>H13397</f>
      </c>
      <c r="R13398">
        <f>I13397</f>
      </c>
      <c r="S13398">
        <f>H13398-H13397</f>
      </c>
      <c r="T13398">
        <f>I13398-I13397</f>
      </c>
    </row>
    <row r="13399">
      <c r="A13399" t="n">
        <v>2024</v>
      </c>
      <c r="B13399" t="inlineStr">
        <is>
          <t>00423177</t>
        </is>
      </c>
      <c r="C13399" t="inlineStr">
        <is>
          <t>텔레칩스</t>
        </is>
      </c>
      <c r="D13399" t="n">
        <v>27056139422</v>
      </c>
      <c r="E13399" t="n">
        <v>1104712401</v>
      </c>
      <c r="F13399" t="n">
        <v>572589937</v>
      </c>
      <c r="G13399" t="n">
        <v>201768310</v>
      </c>
      <c r="H13399" t="n">
        <v>3.565</v>
      </c>
      <c r="I13399" t="n">
        <v>6.34</v>
      </c>
      <c r="O13399">
        <f>D13398</f>
      </c>
      <c r="P13399">
        <f>(E13399-F13399+G13399)/O13399*100</f>
      </c>
      <c r="Q13399">
        <f>H13398</f>
      </c>
      <c r="R13399">
        <f>I13398</f>
      </c>
      <c r="S13399">
        <f>H13399-H13398</f>
      </c>
      <c r="T13399">
        <f>I13399-I13398</f>
      </c>
    </row>
    <row r="13400">
      <c r="A13400" t="n">
        <v>2025</v>
      </c>
      <c r="B13400" t="inlineStr">
        <is>
          <t>00423177</t>
        </is>
      </c>
      <c r="C13400" t="inlineStr">
        <is>
          <t>텔레칩스</t>
        </is>
      </c>
      <c r="D13400" t="n">
        <v>26751397380</v>
      </c>
      <c r="E13400" t="n">
        <v>4115965551</v>
      </c>
      <c r="F13400" t="n">
        <v>2342205101</v>
      </c>
      <c r="G13400" t="n">
        <v>730045288</v>
      </c>
      <c r="H13400" t="n">
        <v>4</v>
      </c>
      <c r="I13400" t="n">
        <v>5.68</v>
      </c>
      <c r="J13400" t="n">
        <v>8.1</v>
      </c>
      <c r="K13400" t="n">
        <v>-1641428722</v>
      </c>
      <c r="L13400" t="n">
        <v>1875006097</v>
      </c>
      <c r="M13400" t="n">
        <v>1827464384</v>
      </c>
      <c r="N13400" t="n">
        <v>-1632790457</v>
      </c>
      <c r="O13400">
        <f>D13399</f>
      </c>
      <c r="P13400">
        <f>(E13400-F13400+G13400)/O13400*100</f>
      </c>
      <c r="Q13400">
        <f>H13399</f>
      </c>
      <c r="R13400">
        <f>I13399</f>
      </c>
      <c r="S13400">
        <f>H13400-H13399</f>
      </c>
      <c r="T13400">
        <f>I13400-I13399</f>
      </c>
      <c r="U13400">
        <f>(L13400-K13400)/(2*D13400*0.01)</f>
      </c>
      <c r="V13400">
        <f>(L13400+K13400)/(D13400*0.0001)</f>
      </c>
    </row>
    <row r="13401">
      <c r="A13401" t="n">
        <v>2014</v>
      </c>
      <c r="B13401" t="inlineStr">
        <is>
          <t>00424529</t>
        </is>
      </c>
      <c r="C13401" t="inlineStr">
        <is>
          <t>한화건설</t>
        </is>
      </c>
      <c r="D13401" t="n">
        <v>99521093000</v>
      </c>
      <c r="E13401" t="n">
        <v>17541502000</v>
      </c>
      <c r="F13401" t="n">
        <v>17924596000</v>
      </c>
      <c r="G13401" t="n">
        <v>4706067000</v>
      </c>
      <c r="H13401" t="n">
        <v>3.88</v>
      </c>
      <c r="I13401" t="n">
        <v>4.95</v>
      </c>
      <c r="K13401" t="n">
        <v>-7356970000</v>
      </c>
      <c r="L13401" t="n">
        <v>8578980000</v>
      </c>
      <c r="M13401" t="n">
        <v>8561670000</v>
      </c>
      <c r="N13401" t="n">
        <v>-7570700000</v>
      </c>
      <c r="U13401">
        <f>(L13401-K13401)/(2*D13401*0.01)</f>
      </c>
      <c r="V13401">
        <f>(L13401+K13401)/(D13401*0.0001)</f>
      </c>
    </row>
    <row r="13402">
      <c r="A13402" t="n">
        <v>2015</v>
      </c>
      <c r="B13402" t="inlineStr">
        <is>
          <t>00424529</t>
        </is>
      </c>
      <c r="C13402" t="inlineStr">
        <is>
          <t>한화건설</t>
        </is>
      </c>
      <c r="D13402" t="n">
        <v>107215686000</v>
      </c>
      <c r="E13402" t="n">
        <v>17824109000</v>
      </c>
      <c r="F13402" t="n">
        <v>16752571000</v>
      </c>
      <c r="G13402" t="n">
        <v>3724097000</v>
      </c>
      <c r="H13402" t="n">
        <v>3.46</v>
      </c>
      <c r="I13402" t="n">
        <v>4.93</v>
      </c>
      <c r="J13402" t="n">
        <v>12.6</v>
      </c>
      <c r="K13402" t="n">
        <v>-8275000000</v>
      </c>
      <c r="L13402" t="n">
        <v>9583000000</v>
      </c>
      <c r="M13402" t="n">
        <v>9596000000</v>
      </c>
      <c r="N13402" t="n">
        <v>-8408000000</v>
      </c>
      <c r="O13402">
        <f>D13401</f>
      </c>
      <c r="P13402">
        <f>(E13402-F13402+G13402)/O13402*100</f>
      </c>
      <c r="Q13402">
        <f>H13401</f>
      </c>
      <c r="R13402">
        <f>I13401</f>
      </c>
      <c r="S13402">
        <f>H13402-H13401</f>
      </c>
      <c r="T13402">
        <f>I13402-I13401</f>
      </c>
      <c r="U13402">
        <f>(L13402-K13402)/(2*D13402*0.01)</f>
      </c>
      <c r="V13402">
        <f>(L13402+K13402)/(D13402*0.0001)</f>
      </c>
    </row>
    <row r="13403">
      <c r="A13403" t="n">
        <v>2016</v>
      </c>
      <c r="B13403" t="inlineStr">
        <is>
          <t>00424529</t>
        </is>
      </c>
      <c r="C13403" t="inlineStr">
        <is>
          <t>한화건설</t>
        </is>
      </c>
      <c r="D13403" t="n">
        <v>122138153000</v>
      </c>
      <c r="E13403" t="n">
        <v>15686641000</v>
      </c>
      <c r="F13403" t="n">
        <v>8225694000</v>
      </c>
      <c r="G13403" t="n">
        <v>3558804000</v>
      </c>
      <c r="H13403" t="n">
        <v>3.22</v>
      </c>
      <c r="I13403" t="n">
        <v>5.29</v>
      </c>
      <c r="J13403" t="n">
        <v>8.199999999999999</v>
      </c>
      <c r="K13403" t="n">
        <v>-7719119000</v>
      </c>
      <c r="L13403" t="n">
        <v>7631000000</v>
      </c>
      <c r="M13403" t="n">
        <v>8727000000</v>
      </c>
      <c r="N13403" t="n">
        <v>-7840000000</v>
      </c>
      <c r="O13403">
        <f>D13402</f>
      </c>
      <c r="P13403">
        <f>(E13403-F13403+G13403)/O13403*100</f>
      </c>
      <c r="Q13403">
        <f>H13402</f>
      </c>
      <c r="R13403">
        <f>I13402</f>
      </c>
      <c r="S13403">
        <f>H13403-H13402</f>
      </c>
      <c r="T13403">
        <f>I13403-I13402</f>
      </c>
      <c r="U13403">
        <f>(L13403-K13403)/(2*D13403*0.01)</f>
      </c>
    </row>
    <row r="13404">
      <c r="A13404" t="n">
        <v>2017</v>
      </c>
      <c r="B13404" t="inlineStr">
        <is>
          <t>00424529</t>
        </is>
      </c>
      <c r="C13404" t="inlineStr">
        <is>
          <t>한화건설</t>
        </is>
      </c>
      <c r="D13404" t="n">
        <v>125218962000</v>
      </c>
      <c r="E13404" t="n">
        <v>17882648000</v>
      </c>
      <c r="F13404" t="n">
        <v>10772157000</v>
      </c>
      <c r="G13404" t="n">
        <v>3750839000</v>
      </c>
      <c r="H13404" t="n">
        <v>3.83</v>
      </c>
      <c r="I13404" t="n">
        <v>5.25</v>
      </c>
      <c r="J13404" t="n">
        <v>7.89</v>
      </c>
      <c r="K13404" t="n">
        <v>-7392521186</v>
      </c>
      <c r="L13404" t="n">
        <v>8341160929</v>
      </c>
      <c r="M13404" t="n">
        <v>8378688241</v>
      </c>
      <c r="N13404" t="n">
        <v>-7557076577</v>
      </c>
      <c r="O13404">
        <f>D13403</f>
      </c>
      <c r="P13404">
        <f>(E13404-F13404+G13404)/O13404*100</f>
      </c>
      <c r="Q13404">
        <f>H13403</f>
      </c>
      <c r="R13404">
        <f>I13403</f>
      </c>
      <c r="S13404">
        <f>H13404-H13403</f>
      </c>
      <c r="T13404">
        <f>I13404-I13403</f>
      </c>
      <c r="U13404">
        <f>(L13404-K13404)/(2*D13404*0.01)</f>
      </c>
      <c r="V13404">
        <f>(L13404+K13404)/(D13404*0.0001)</f>
      </c>
    </row>
    <row r="13405">
      <c r="A13405" t="n">
        <v>2018</v>
      </c>
      <c r="B13405" t="inlineStr">
        <is>
          <t>00424529</t>
        </is>
      </c>
      <c r="C13405" t="inlineStr">
        <is>
          <t>한화건설</t>
        </is>
      </c>
      <c r="D13405" t="n">
        <v>157857599000</v>
      </c>
      <c r="E13405" t="n">
        <v>17982438000</v>
      </c>
      <c r="F13405" t="n">
        <v>15312929000</v>
      </c>
      <c r="G13405" t="n">
        <v>4552594000</v>
      </c>
      <c r="H13405" t="n">
        <v>3.1</v>
      </c>
      <c r="I13405" t="n">
        <v>4.275</v>
      </c>
      <c r="J13405" t="n">
        <v>4.905</v>
      </c>
      <c r="O13405">
        <f>D13404</f>
      </c>
      <c r="P13405">
        <f>(E13405-F13405+G13405)/O13405*100</f>
      </c>
      <c r="Q13405">
        <f>H13404</f>
      </c>
      <c r="R13405">
        <f>I13404</f>
      </c>
      <c r="S13405">
        <f>H13405-H13404</f>
      </c>
      <c r="T13405">
        <f>I13405-I13404</f>
      </c>
    </row>
    <row r="13406">
      <c r="A13406" t="n">
        <v>2019</v>
      </c>
      <c r="B13406" t="inlineStr">
        <is>
          <t>00424529</t>
        </is>
      </c>
      <c r="C13406" t="inlineStr">
        <is>
          <t>한화건설</t>
        </is>
      </c>
      <c r="D13406" t="n">
        <v>176974348000</v>
      </c>
      <c r="E13406" t="n">
        <v>24031579000</v>
      </c>
      <c r="F13406" t="n">
        <v>15632943000</v>
      </c>
      <c r="G13406" t="n">
        <v>4823281000</v>
      </c>
      <c r="H13406" t="n">
        <v>2.83</v>
      </c>
      <c r="I13406" t="n">
        <v>4.115</v>
      </c>
      <c r="O13406">
        <f>D13405</f>
      </c>
      <c r="P13406">
        <f>(E13406-F13406+G13406)/O13406*100</f>
      </c>
      <c r="Q13406">
        <f>H13405</f>
      </c>
      <c r="R13406">
        <f>I13405</f>
      </c>
      <c r="S13406">
        <f>H13406-H13405</f>
      </c>
      <c r="T13406">
        <f>I13406-I13405</f>
      </c>
    </row>
    <row r="13407">
      <c r="A13407" t="n">
        <v>2020</v>
      </c>
      <c r="B13407" t="inlineStr">
        <is>
          <t>00424529</t>
        </is>
      </c>
      <c r="C13407" t="inlineStr">
        <is>
          <t>한화건설</t>
        </is>
      </c>
      <c r="D13407" t="n">
        <v>176526573000</v>
      </c>
      <c r="E13407" t="n">
        <v>25616228000</v>
      </c>
      <c r="F13407" t="n">
        <v>23150909000</v>
      </c>
      <c r="G13407" t="n">
        <v>5205621000</v>
      </c>
      <c r="H13407" t="n">
        <v>2.93</v>
      </c>
      <c r="I13407" t="n">
        <v>3.4</v>
      </c>
      <c r="J13407" t="n">
        <v>5.65</v>
      </c>
      <c r="K13407" t="n">
        <v>-12090000000</v>
      </c>
      <c r="L13407" t="n">
        <v>6145000000</v>
      </c>
      <c r="M13407" t="n">
        <v>6200000000</v>
      </c>
      <c r="N13407" t="n">
        <v>-5488000000</v>
      </c>
      <c r="O13407">
        <f>D13406</f>
      </c>
      <c r="P13407">
        <f>(E13407-F13407+G13407)/O13407*100</f>
      </c>
      <c r="Q13407">
        <f>H13406</f>
      </c>
      <c r="R13407">
        <f>I13406</f>
      </c>
      <c r="S13407">
        <f>H13407-H13406</f>
      </c>
      <c r="T13407">
        <f>I13407-I13406</f>
      </c>
      <c r="U13407">
        <f>(L13407-K13407)/(2*D13407*0.01)</f>
      </c>
    </row>
    <row r="13408">
      <c r="A13408" t="n">
        <v>2021</v>
      </c>
      <c r="B13408" t="inlineStr">
        <is>
          <t>00424529</t>
        </is>
      </c>
      <c r="C13408" t="inlineStr">
        <is>
          <t>한화건설</t>
        </is>
      </c>
      <c r="D13408" t="n">
        <v>149553286000</v>
      </c>
      <c r="E13408" t="n">
        <v>22108264000</v>
      </c>
      <c r="F13408" t="n">
        <v>23958154000</v>
      </c>
      <c r="G13408" t="n">
        <v>4774210000</v>
      </c>
      <c r="H13408" t="n">
        <v>3.86</v>
      </c>
      <c r="I13408" t="n">
        <v>3.99</v>
      </c>
      <c r="K13408" t="n">
        <v>-263714000</v>
      </c>
      <c r="L13408" t="n">
        <v>263714000</v>
      </c>
      <c r="O13408">
        <f>D13407</f>
      </c>
      <c r="P13408">
        <f>(E13408-F13408+G13408)/O13408*100</f>
      </c>
      <c r="Q13408">
        <f>H13407</f>
      </c>
      <c r="R13408">
        <f>I13407</f>
      </c>
      <c r="S13408">
        <f>H13408-H13407</f>
      </c>
      <c r="T13408">
        <f>I13408-I13407</f>
      </c>
      <c r="U13408">
        <f>(L13408-K13408)/(2*D13408*0.01)</f>
      </c>
    </row>
    <row r="13409">
      <c r="A13409" t="n">
        <v>2020</v>
      </c>
      <c r="B13409" t="inlineStr">
        <is>
          <t>00425254</t>
        </is>
      </c>
      <c r="C13409" t="inlineStr">
        <is>
          <t>나우코스</t>
        </is>
      </c>
      <c r="D13409" t="n">
        <v>4117163000</v>
      </c>
      <c r="E13409" t="n">
        <v>878080000</v>
      </c>
      <c r="F13409" t="n">
        <v>187304000</v>
      </c>
      <c r="G13409" t="n">
        <v>82001000</v>
      </c>
      <c r="H13409" t="n">
        <v>3.07</v>
      </c>
      <c r="I13409" t="n">
        <v>7</v>
      </c>
      <c r="K13409" t="n">
        <v>-415224000</v>
      </c>
      <c r="L13409" t="n">
        <v>377353000</v>
      </c>
      <c r="M13409" t="n">
        <v>356327000</v>
      </c>
      <c r="N13409" t="n">
        <v>-406485000</v>
      </c>
      <c r="U13409">
        <f>(L13409-K13409)/(2*D13409*0.01)</f>
      </c>
    </row>
    <row r="13410">
      <c r="A13410" t="n">
        <v>2021</v>
      </c>
      <c r="B13410" t="inlineStr">
        <is>
          <t>00425254</t>
        </is>
      </c>
      <c r="C13410" t="inlineStr">
        <is>
          <t>나우코스</t>
        </is>
      </c>
      <c r="D13410" t="n">
        <v>4392144000</v>
      </c>
      <c r="E13410" t="n">
        <v>884787000</v>
      </c>
      <c r="F13410" t="n">
        <v>412817000</v>
      </c>
      <c r="G13410" t="n">
        <v>121202000</v>
      </c>
      <c r="H13410" t="n">
        <v>3.58</v>
      </c>
      <c r="I13410" t="n">
        <v>7</v>
      </c>
      <c r="K13410" t="n">
        <v>-391144000</v>
      </c>
      <c r="L13410" t="n">
        <v>353931000</v>
      </c>
      <c r="M13410" t="n">
        <v>352915000</v>
      </c>
      <c r="N13410" t="n">
        <v>353310000</v>
      </c>
      <c r="O13410">
        <f>D13409</f>
      </c>
      <c r="P13410">
        <f>(E13410-F13410+G13410)/O13410*100</f>
      </c>
      <c r="Q13410">
        <f>H13409</f>
      </c>
      <c r="R13410">
        <f>I13409</f>
      </c>
      <c r="S13410">
        <f>H13410-H13409</f>
      </c>
      <c r="T13410">
        <f>I13410-I13409</f>
      </c>
      <c r="U13410">
        <f>(L13410-K13410)/(2*D13410*0.01)</f>
      </c>
    </row>
    <row r="13411">
      <c r="A13411" t="n">
        <v>2022</v>
      </c>
      <c r="B13411" t="inlineStr">
        <is>
          <t>00425254</t>
        </is>
      </c>
      <c r="C13411" t="inlineStr">
        <is>
          <t>나우코스</t>
        </is>
      </c>
      <c r="D13411" t="n">
        <v>3422431000</v>
      </c>
      <c r="E13411" t="n">
        <v>853328000</v>
      </c>
      <c r="F13411" t="n">
        <v>661275000</v>
      </c>
      <c r="G13411" t="n">
        <v>151642000</v>
      </c>
      <c r="H13411" t="n">
        <v>5.88</v>
      </c>
      <c r="I13411" t="n">
        <v>7</v>
      </c>
      <c r="K13411" t="n">
        <v>-202760000</v>
      </c>
      <c r="L13411" t="n">
        <v>308738000</v>
      </c>
      <c r="M13411" t="n">
        <v>297406000</v>
      </c>
      <c r="N13411" t="n">
        <v>-184984000</v>
      </c>
      <c r="O13411">
        <f>D13410</f>
      </c>
      <c r="P13411">
        <f>(E13411-F13411+G13411)/O13411*100</f>
      </c>
      <c r="Q13411">
        <f>H13410</f>
      </c>
      <c r="R13411">
        <f>I13410</f>
      </c>
      <c r="S13411">
        <f>H13411-H13410</f>
      </c>
      <c r="T13411">
        <f>I13411-I13410</f>
      </c>
      <c r="U13411">
        <f>(L13411-K13411)/(2*D13411*0.01)</f>
      </c>
      <c r="V13411">
        <f>(L13411+K13411)/(D13411*0.0001)</f>
      </c>
    </row>
    <row r="13412">
      <c r="A13412" t="n">
        <v>2023</v>
      </c>
      <c r="B13412" t="inlineStr">
        <is>
          <t>00425254</t>
        </is>
      </c>
      <c r="C13412" t="inlineStr">
        <is>
          <t>나우코스</t>
        </is>
      </c>
      <c r="D13412" t="n">
        <v>3033819000</v>
      </c>
      <c r="E13412" t="n">
        <v>705502000</v>
      </c>
      <c r="F13412" t="n">
        <v>814343000</v>
      </c>
      <c r="G13412" t="n">
        <v>152723000</v>
      </c>
      <c r="H13412" t="n">
        <v>4.97</v>
      </c>
      <c r="I13412" t="n">
        <v>4</v>
      </c>
      <c r="K13412" t="n">
        <v>-170606000</v>
      </c>
      <c r="L13412" t="n">
        <v>196467000</v>
      </c>
      <c r="M13412" t="n">
        <v>204736000</v>
      </c>
      <c r="N13412" t="n">
        <v>-180089000</v>
      </c>
      <c r="O13412">
        <f>D13411</f>
      </c>
      <c r="P13412">
        <f>(E13412-F13412+G13412)/O13412*100</f>
      </c>
      <c r="Q13412">
        <f>H13411</f>
      </c>
      <c r="R13412">
        <f>I13411</f>
      </c>
      <c r="S13412">
        <f>H13412-H13411</f>
      </c>
      <c r="T13412">
        <f>I13412-I13411</f>
      </c>
      <c r="U13412">
        <f>(L13412-K13412)/(2*D13412*0.01)</f>
      </c>
      <c r="V13412">
        <f>(L13412+K13412)/(D13412*0.0001)</f>
      </c>
    </row>
    <row r="13413">
      <c r="A13413" t="n">
        <v>2024</v>
      </c>
      <c r="B13413" t="inlineStr">
        <is>
          <t>00425254</t>
        </is>
      </c>
      <c r="C13413" t="inlineStr">
        <is>
          <t>나우코스</t>
        </is>
      </c>
      <c r="D13413" t="n">
        <v>3116746000</v>
      </c>
      <c r="E13413" t="n">
        <v>660626000</v>
      </c>
      <c r="F13413" t="n">
        <v>1083841000</v>
      </c>
      <c r="G13413" t="n">
        <v>116901000</v>
      </c>
      <c r="H13413" t="n">
        <v>4.48</v>
      </c>
      <c r="I13413" t="n">
        <v>4</v>
      </c>
      <c r="K13413" t="n">
        <v>-212483000</v>
      </c>
      <c r="L13413" t="n">
        <v>245745000</v>
      </c>
      <c r="M13413" t="n">
        <v>255056000</v>
      </c>
      <c r="N13413" t="n">
        <v>-223483000</v>
      </c>
      <c r="O13413">
        <f>D13412</f>
      </c>
      <c r="P13413">
        <f>(E13413-F13413+G13413)/O13413*100</f>
      </c>
      <c r="Q13413">
        <f>H13412</f>
      </c>
      <c r="R13413">
        <f>I13412</f>
      </c>
      <c r="S13413">
        <f>H13413-H13412</f>
      </c>
      <c r="T13413">
        <f>I13413-I13412</f>
      </c>
      <c r="U13413">
        <f>(L13413-K13413)/(2*D13413*0.01)</f>
      </c>
      <c r="V13413">
        <f>(L13413+K13413)/(D13413*0.0001)</f>
      </c>
    </row>
    <row r="13414">
      <c r="A13414" t="n">
        <v>2025</v>
      </c>
      <c r="B13414" t="inlineStr">
        <is>
          <t>00425254</t>
        </is>
      </c>
      <c r="C13414" t="inlineStr">
        <is>
          <t>나우코스</t>
        </is>
      </c>
      <c r="D13414" t="n">
        <v>3404665000</v>
      </c>
      <c r="E13414" t="n">
        <v>742709000</v>
      </c>
      <c r="F13414" t="n">
        <v>538897000</v>
      </c>
      <c r="G13414" t="n">
        <v>126577000</v>
      </c>
      <c r="H13414" t="n">
        <v>4.88</v>
      </c>
      <c r="I13414" t="n">
        <v>4</v>
      </c>
      <c r="K13414" t="n">
        <v>-232138000</v>
      </c>
      <c r="L13414" t="n">
        <v>268389000</v>
      </c>
      <c r="M13414" t="n">
        <v>279800000</v>
      </c>
      <c r="N13414" t="n">
        <v>-244337000</v>
      </c>
      <c r="O13414">
        <f>D13413</f>
      </c>
      <c r="P13414">
        <f>(E13414-F13414+G13414)/O13414*100</f>
      </c>
      <c r="Q13414">
        <f>H13413</f>
      </c>
      <c r="R13414">
        <f>I13413</f>
      </c>
      <c r="S13414">
        <f>H13414-H13413</f>
      </c>
      <c r="T13414">
        <f>I13414-I13413</f>
      </c>
      <c r="U13414">
        <f>(L13414-K13414)/(2*D13414*0.01)</f>
      </c>
      <c r="V13414">
        <f>(L13414+K13414)/(D13414*0.0001)</f>
      </c>
    </row>
    <row r="13415">
      <c r="A13415" t="n">
        <v>2014</v>
      </c>
      <c r="B13415" t="inlineStr">
        <is>
          <t>00425351</t>
        </is>
      </c>
      <c r="C13415" t="inlineStr">
        <is>
          <t>멀티캠퍼스</t>
        </is>
      </c>
      <c r="D13415" t="n">
        <v>10208906000</v>
      </c>
      <c r="E13415" t="n">
        <v>1933655000</v>
      </c>
      <c r="F13415" t="n">
        <v>963527000</v>
      </c>
      <c r="G13415" t="n">
        <v>412882000</v>
      </c>
      <c r="H13415" t="n">
        <v>4</v>
      </c>
      <c r="I13415" t="n">
        <v>6.5</v>
      </c>
      <c r="J13415" t="n">
        <v>7.56</v>
      </c>
      <c r="K13415" t="n">
        <v>-70000000</v>
      </c>
      <c r="L13415" t="n">
        <v>80000000</v>
      </c>
      <c r="M13415" t="n">
        <v>80000000</v>
      </c>
      <c r="N13415" t="n">
        <v>-70000000</v>
      </c>
      <c r="U13415">
        <f>(L13415-K13415)/(2*D13415*0.01)</f>
      </c>
      <c r="V13415">
        <f>(L13415+K13415)/(D13415*0.0001)</f>
      </c>
    </row>
    <row r="13416">
      <c r="A13416" t="n">
        <v>2015</v>
      </c>
      <c r="B13416" t="inlineStr">
        <is>
          <t>00425351</t>
        </is>
      </c>
      <c r="C13416" t="inlineStr">
        <is>
          <t>멀티캠퍼스</t>
        </is>
      </c>
      <c r="D13416" t="n">
        <v>18536230000</v>
      </c>
      <c r="E13416" t="n">
        <v>2503718000</v>
      </c>
      <c r="F13416" t="n">
        <v>884442000</v>
      </c>
      <c r="G13416" t="n">
        <v>410876000</v>
      </c>
      <c r="H13416" t="n">
        <v>2.9</v>
      </c>
      <c r="I13416" t="n">
        <v>5.73</v>
      </c>
      <c r="J13416" t="n">
        <v>7.44</v>
      </c>
      <c r="K13416" t="n">
        <v>-1281000000</v>
      </c>
      <c r="L13416" t="n">
        <v>1472000000</v>
      </c>
      <c r="M13416" t="n">
        <v>1466000000</v>
      </c>
      <c r="N13416" t="n">
        <v>-1288000000</v>
      </c>
      <c r="O13416">
        <f>D13415</f>
      </c>
      <c r="P13416">
        <f>(E13416-F13416+G13416)/O13416*100</f>
      </c>
      <c r="Q13416">
        <f>H13415</f>
      </c>
      <c r="R13416">
        <f>I13415</f>
      </c>
      <c r="S13416">
        <f>H13416-H13415</f>
      </c>
      <c r="T13416">
        <f>I13416-I13415</f>
      </c>
      <c r="U13416">
        <f>(L13416-K13416)/(2*D13416*0.01)</f>
      </c>
      <c r="V13416">
        <f>(L13416+K13416)/(D13416*0.0001)</f>
      </c>
    </row>
    <row r="13417">
      <c r="A13417" t="n">
        <v>2016</v>
      </c>
      <c r="B13417" t="inlineStr">
        <is>
          <t>00425351</t>
        </is>
      </c>
      <c r="C13417" t="inlineStr">
        <is>
          <t>멀티캠퍼스</t>
        </is>
      </c>
      <c r="D13417" t="n">
        <v>19356184000</v>
      </c>
      <c r="E13417" t="n">
        <v>3441149000</v>
      </c>
      <c r="F13417" t="n">
        <v>2362022000</v>
      </c>
      <c r="G13417" t="n">
        <v>512572000</v>
      </c>
      <c r="H13417" t="n">
        <v>2.9</v>
      </c>
      <c r="I13417" t="n">
        <v>4.69</v>
      </c>
      <c r="K13417" t="n">
        <v>-1219791000</v>
      </c>
      <c r="L13417" t="n">
        <v>1381509000</v>
      </c>
      <c r="M13417" t="n">
        <v>1340984000</v>
      </c>
      <c r="N13417" t="n">
        <v>-1209657000</v>
      </c>
      <c r="O13417">
        <f>D13416</f>
      </c>
      <c r="P13417">
        <f>(E13417-F13417+G13417)/O13417*100</f>
      </c>
      <c r="Q13417">
        <f>H13416</f>
      </c>
      <c r="R13417">
        <f>I13416</f>
      </c>
      <c r="S13417">
        <f>H13417-H13416</f>
      </c>
      <c r="T13417">
        <f>I13417-I13416</f>
      </c>
      <c r="U13417">
        <f>(L13417-K13417)/(2*D13417*0.01)</f>
      </c>
      <c r="V13417">
        <f>(L13417+K13417)/(D13417*0.0001)</f>
      </c>
    </row>
    <row r="13418">
      <c r="A13418" t="n">
        <v>2017</v>
      </c>
      <c r="B13418" t="inlineStr">
        <is>
          <t>00425351</t>
        </is>
      </c>
      <c r="C13418" t="inlineStr">
        <is>
          <t>멀티캠퍼스</t>
        </is>
      </c>
      <c r="D13418" t="n">
        <v>22561416000</v>
      </c>
      <c r="E13418" t="n">
        <v>3381527000</v>
      </c>
      <c r="F13418" t="n">
        <v>1754740000</v>
      </c>
      <c r="G13418" t="n">
        <v>532266000</v>
      </c>
      <c r="H13418" t="n">
        <v>3.4</v>
      </c>
      <c r="I13418" t="n">
        <v>5.12</v>
      </c>
      <c r="K13418" t="n">
        <v>-1604164000</v>
      </c>
      <c r="L13418" t="n">
        <v>1829380000</v>
      </c>
      <c r="M13418" t="n">
        <v>1777003000</v>
      </c>
      <c r="N13418" t="n">
        <v>-1591961000</v>
      </c>
      <c r="O13418">
        <f>D13417</f>
      </c>
      <c r="P13418">
        <f>(E13418-F13418+G13418)/O13418*100</f>
      </c>
      <c r="Q13418">
        <f>H13417</f>
      </c>
      <c r="R13418">
        <f>I13417</f>
      </c>
      <c r="S13418">
        <f>H13418-H13417</f>
      </c>
      <c r="T13418">
        <f>I13418-I13417</f>
      </c>
      <c r="U13418">
        <f>(L13418-K13418)/(2*D13418*0.01)</f>
      </c>
      <c r="V13418">
        <f>(L13418+K13418)/(D13418*0.0001)</f>
      </c>
    </row>
    <row r="13419">
      <c r="A13419" t="n">
        <v>2018</v>
      </c>
      <c r="B13419" t="inlineStr">
        <is>
          <t>00425351</t>
        </is>
      </c>
      <c r="C13419" t="inlineStr">
        <is>
          <t>멀티캠퍼스</t>
        </is>
      </c>
      <c r="D13419" t="n">
        <v>30609328000</v>
      </c>
      <c r="E13419" t="n">
        <v>3585876000</v>
      </c>
      <c r="F13419" t="n">
        <v>1050219000</v>
      </c>
      <c r="G13419" t="n">
        <v>736529000</v>
      </c>
      <c r="H13419" t="n">
        <v>3.1</v>
      </c>
      <c r="I13419" t="n">
        <v>6.12</v>
      </c>
      <c r="J13419" t="n">
        <v>7.83</v>
      </c>
      <c r="K13419" t="n">
        <v>-2237784000</v>
      </c>
      <c r="L13419" t="n">
        <v>2557704000</v>
      </c>
      <c r="M13419" t="n">
        <v>2529908000</v>
      </c>
      <c r="N13419" t="n">
        <v>-2257252000</v>
      </c>
      <c r="O13419">
        <f>D13418</f>
      </c>
      <c r="P13419">
        <f>(E13419-F13419+G13419)/O13419*100</f>
      </c>
      <c r="Q13419">
        <f>H13418</f>
      </c>
      <c r="R13419">
        <f>I13418</f>
      </c>
      <c r="S13419">
        <f>H13419-H13418</f>
      </c>
      <c r="T13419">
        <f>I13419-I13418</f>
      </c>
      <c r="U13419">
        <f>(L13419-K13419)/(2*D13419*0.01)</f>
      </c>
      <c r="V13419">
        <f>(L13419+K13419)/(D13419*0.0001)</f>
      </c>
    </row>
    <row r="13420">
      <c r="A13420" t="n">
        <v>2019</v>
      </c>
      <c r="B13420" t="inlineStr">
        <is>
          <t>00425351</t>
        </is>
      </c>
      <c r="C13420" t="inlineStr">
        <is>
          <t>멀티캠퍼스</t>
        </is>
      </c>
      <c r="D13420" t="n">
        <v>36690368000</v>
      </c>
      <c r="E13420" t="n">
        <v>4567867000</v>
      </c>
      <c r="F13420" t="n">
        <v>1302946000</v>
      </c>
      <c r="G13420" t="n">
        <v>913711000</v>
      </c>
      <c r="H13420" t="n">
        <v>2.9</v>
      </c>
      <c r="I13420" t="n">
        <v>5.94</v>
      </c>
      <c r="J13420" t="n">
        <v>8.32</v>
      </c>
      <c r="K13420" t="n">
        <v>-2841759000</v>
      </c>
      <c r="L13420" t="n">
        <v>3260058000</v>
      </c>
      <c r="M13420" t="n">
        <v>3220472000</v>
      </c>
      <c r="N13420" t="n">
        <v>-2863367000</v>
      </c>
      <c r="O13420">
        <f>D13419</f>
      </c>
      <c r="P13420">
        <f>(E13420-F13420+G13420)/O13420*100</f>
      </c>
      <c r="Q13420">
        <f>H13419</f>
      </c>
      <c r="R13420">
        <f>I13419</f>
      </c>
      <c r="S13420">
        <f>H13420-H13419</f>
      </c>
      <c r="T13420">
        <f>I13420-I13419</f>
      </c>
      <c r="U13420">
        <f>(L13420-K13420)/(2*D13420*0.01)</f>
      </c>
      <c r="V13420">
        <f>(L13420+K13420)/(D13420*0.0001)</f>
      </c>
    </row>
    <row r="13421">
      <c r="A13421" t="n">
        <v>2020</v>
      </c>
      <c r="B13421" t="inlineStr">
        <is>
          <t>00425351</t>
        </is>
      </c>
      <c r="C13421" t="inlineStr">
        <is>
          <t>멀티캠퍼스</t>
        </is>
      </c>
      <c r="D13421" t="n">
        <v>39400887000</v>
      </c>
      <c r="E13421" t="n">
        <v>5380106000</v>
      </c>
      <c r="F13421" t="n">
        <v>1816720000</v>
      </c>
      <c r="G13421" t="n">
        <v>1029435000</v>
      </c>
      <c r="H13421" t="n">
        <v>3.24</v>
      </c>
      <c r="I13421" t="n">
        <v>5.45</v>
      </c>
      <c r="J13421" t="n">
        <v>8.17</v>
      </c>
      <c r="K13421" t="n">
        <v>-2999521000</v>
      </c>
      <c r="L13421" t="n">
        <v>3441126000</v>
      </c>
      <c r="M13421" t="n">
        <v>3394801000</v>
      </c>
      <c r="N13421" t="n">
        <v>-3018582000</v>
      </c>
      <c r="O13421">
        <f>D13420</f>
      </c>
      <c r="P13421">
        <f>(E13421-F13421+G13421)/O13421*100</f>
      </c>
      <c r="Q13421">
        <f>H13420</f>
      </c>
      <c r="R13421">
        <f>I13420</f>
      </c>
      <c r="S13421">
        <f>H13421-H13420</f>
      </c>
      <c r="T13421">
        <f>I13421-I13420</f>
      </c>
      <c r="U13421">
        <f>(L13421-K13421)/(2*D13421*0.01)</f>
      </c>
      <c r="V13421">
        <f>(L13421+K13421)/(D13421*0.0001)</f>
      </c>
    </row>
    <row r="13422">
      <c r="A13422" t="n">
        <v>2021</v>
      </c>
      <c r="B13422" t="inlineStr">
        <is>
          <t>00425351</t>
        </is>
      </c>
      <c r="C13422" t="inlineStr">
        <is>
          <t>멀티캠퍼스</t>
        </is>
      </c>
      <c r="D13422" t="n">
        <v>41877336000</v>
      </c>
      <c r="E13422" t="n">
        <v>5057386000</v>
      </c>
      <c r="F13422" t="n">
        <v>2631603000</v>
      </c>
      <c r="G13422" t="n">
        <v>1188435000</v>
      </c>
      <c r="H13422" t="n">
        <v>3.73</v>
      </c>
      <c r="I13422" t="n">
        <v>5.45</v>
      </c>
      <c r="K13422" t="n">
        <v>-2957873000</v>
      </c>
      <c r="L13422" t="n">
        <v>3373209000</v>
      </c>
      <c r="M13422" t="n">
        <v>3346740000</v>
      </c>
      <c r="N13422" t="n">
        <v>-2991556000</v>
      </c>
      <c r="O13422">
        <f>D13421</f>
      </c>
      <c r="P13422">
        <f>(E13422-F13422+G13422)/O13422*100</f>
      </c>
      <c r="Q13422">
        <f>H13421</f>
      </c>
      <c r="R13422">
        <f>I13421</f>
      </c>
      <c r="S13422">
        <f>H13422-H13421</f>
      </c>
      <c r="T13422">
        <f>I13422-I13421</f>
      </c>
      <c r="U13422">
        <f>(L13422-K13422)/(2*D13422*0.01)</f>
      </c>
      <c r="V13422">
        <f>(L13422+K13422)/(D13422*0.0001)</f>
      </c>
    </row>
    <row r="13423">
      <c r="A13423" t="n">
        <v>2025</v>
      </c>
      <c r="B13423" t="inlineStr">
        <is>
          <t>00425351</t>
        </is>
      </c>
      <c r="C13423" t="inlineStr">
        <is>
          <t>멀티캠퍼스</t>
        </is>
      </c>
      <c r="D13423" t="n">
        <v>53019680000</v>
      </c>
      <c r="E13423" t="n">
        <v>5523694000</v>
      </c>
      <c r="F13423" t="n">
        <v>5472550000</v>
      </c>
      <c r="G13423" t="n">
        <v>2322444000</v>
      </c>
      <c r="H13423" t="n">
        <v>4.99</v>
      </c>
      <c r="I13423" t="n">
        <v>5.22</v>
      </c>
      <c r="J13423" t="n">
        <v>6.75</v>
      </c>
      <c r="K13423" t="n">
        <v>-3390165000</v>
      </c>
      <c r="L13423" t="n">
        <v>3812843000</v>
      </c>
      <c r="M13423" t="n">
        <v>3773388000</v>
      </c>
      <c r="N13423" t="n">
        <v>-3420117000</v>
      </c>
      <c r="U13423">
        <f>(L13423-K13423)/(2*D13423*0.01)</f>
      </c>
      <c r="V13423">
        <f>(L13423+K13423)/(D13423*0.0001)</f>
      </c>
    </row>
    <row r="13424">
      <c r="A13424" t="n">
        <v>2014</v>
      </c>
      <c r="B13424" t="inlineStr">
        <is>
          <t>00426086</t>
        </is>
      </c>
      <c r="C13424" t="inlineStr">
        <is>
          <t>티케이지휴켐스</t>
        </is>
      </c>
      <c r="D13424" t="n">
        <v>8354979000</v>
      </c>
      <c r="E13424" t="n">
        <v>1447581000</v>
      </c>
      <c r="F13424" t="n">
        <v>458962000</v>
      </c>
      <c r="G13424" t="n">
        <v>268543000</v>
      </c>
      <c r="H13424" t="n">
        <v>3.09</v>
      </c>
      <c r="I13424" t="n">
        <v>5.415</v>
      </c>
      <c r="K13424" t="n">
        <v>-820905000</v>
      </c>
      <c r="L13424" t="n">
        <v>713713000</v>
      </c>
      <c r="M13424" t="n">
        <v>822623000</v>
      </c>
      <c r="N13424" t="n">
        <v>-728113000</v>
      </c>
      <c r="U13424">
        <f>(L13424-K13424)/(2*D13424*0.01)</f>
      </c>
    </row>
    <row r="13425">
      <c r="A13425" t="n">
        <v>2015</v>
      </c>
      <c r="B13425" t="inlineStr">
        <is>
          <t>00426086</t>
        </is>
      </c>
      <c r="C13425" t="inlineStr">
        <is>
          <t>티케이지휴켐스</t>
        </is>
      </c>
      <c r="D13425" t="n">
        <v>11670704000</v>
      </c>
      <c r="E13425" t="n">
        <v>1724493000</v>
      </c>
      <c r="F13425" t="n">
        <v>477978000</v>
      </c>
      <c r="G13425" t="n">
        <v>270090000</v>
      </c>
      <c r="H13425" t="n">
        <v>2.615</v>
      </c>
      <c r="I13425" t="n">
        <v>5.42</v>
      </c>
      <c r="K13425" t="n">
        <v>-966701000</v>
      </c>
      <c r="L13425" t="n">
        <v>1112253000</v>
      </c>
      <c r="M13425" t="n">
        <v>1107038000</v>
      </c>
      <c r="N13425" t="n">
        <v>-980405000</v>
      </c>
      <c r="O13425">
        <f>D13424</f>
      </c>
      <c r="P13425">
        <f>(E13425-F13425+G13425)/O13425*100</f>
      </c>
      <c r="Q13425">
        <f>H13424</f>
      </c>
      <c r="R13425">
        <f>I13424</f>
      </c>
      <c r="S13425">
        <f>H13425-H13424</f>
      </c>
      <c r="T13425">
        <f>I13425-I13424</f>
      </c>
      <c r="U13425">
        <f>(L13425-K13425)/(2*D13425*0.01)</f>
      </c>
      <c r="V13425">
        <f>(L13425+K13425)/(D13425*0.0001)</f>
      </c>
    </row>
    <row r="13426">
      <c r="A13426" t="n">
        <v>2016</v>
      </c>
      <c r="B13426" t="inlineStr">
        <is>
          <t>00426086</t>
        </is>
      </c>
      <c r="C13426" t="inlineStr">
        <is>
          <t>티케이지휴켐스</t>
        </is>
      </c>
      <c r="D13426" t="n">
        <v>13991071000</v>
      </c>
      <c r="E13426" t="n">
        <v>2060451000</v>
      </c>
      <c r="F13426" t="n">
        <v>725982000</v>
      </c>
      <c r="G13426" t="n">
        <v>300237000</v>
      </c>
      <c r="H13426" t="n">
        <v>2.595</v>
      </c>
      <c r="I13426" t="n">
        <v>6.03</v>
      </c>
      <c r="K13426" t="n">
        <v>-1188827000</v>
      </c>
      <c r="L13426" t="n">
        <v>1188827000</v>
      </c>
      <c r="M13426" t="n">
        <v>1182721000</v>
      </c>
      <c r="N13426" t="n">
        <v>-1058041000</v>
      </c>
      <c r="O13426">
        <f>D13425</f>
      </c>
      <c r="P13426">
        <f>(E13426-F13426+G13426)/O13426*100</f>
      </c>
      <c r="Q13426">
        <f>H13425</f>
      </c>
      <c r="R13426">
        <f>I13425</f>
      </c>
      <c r="S13426">
        <f>H13426-H13425</f>
      </c>
      <c r="T13426">
        <f>I13426-I13425</f>
      </c>
      <c r="U13426">
        <f>(L13426-K13426)/(2*D13426*0.01)</f>
      </c>
    </row>
    <row r="13427">
      <c r="A13427" t="n">
        <v>2017</v>
      </c>
      <c r="B13427" t="inlineStr">
        <is>
          <t>00426086</t>
        </is>
      </c>
      <c r="C13427" t="inlineStr">
        <is>
          <t>티케이지휴켐스</t>
        </is>
      </c>
      <c r="D13427" t="n">
        <v>14788265000</v>
      </c>
      <c r="E13427" t="n">
        <v>2125285000</v>
      </c>
      <c r="F13427" t="n">
        <v>1480597000</v>
      </c>
      <c r="G13427" t="n">
        <v>346818000</v>
      </c>
      <c r="H13427" t="n">
        <v>2.78</v>
      </c>
      <c r="I13427" t="n">
        <v>6.03</v>
      </c>
      <c r="K13427" t="n">
        <v>-1080281000</v>
      </c>
      <c r="L13427" t="n">
        <v>1229496000</v>
      </c>
      <c r="M13427" t="n">
        <v>1227972000</v>
      </c>
      <c r="N13427" t="n">
        <v>-1099043000</v>
      </c>
      <c r="O13427">
        <f>D13426</f>
      </c>
      <c r="P13427">
        <f>(E13427-F13427+G13427)/O13427*100</f>
      </c>
      <c r="Q13427">
        <f>H13426</f>
      </c>
      <c r="R13427">
        <f>I13426</f>
      </c>
      <c r="S13427">
        <f>H13427-H13426</f>
      </c>
      <c r="T13427">
        <f>I13427-I13426</f>
      </c>
      <c r="U13427">
        <f>(L13427-K13427)/(2*D13427*0.01)</f>
      </c>
      <c r="V13427">
        <f>(L13427+K13427)/(D13427*0.0001)</f>
      </c>
    </row>
    <row r="13428">
      <c r="A13428" t="n">
        <v>2018</v>
      </c>
      <c r="B13428" t="inlineStr">
        <is>
          <t>00426086</t>
        </is>
      </c>
      <c r="C13428" t="inlineStr">
        <is>
          <t>티케이지휴켐스</t>
        </is>
      </c>
      <c r="D13428" t="n">
        <v>15044374000</v>
      </c>
      <c r="E13428" t="n">
        <v>2012698000</v>
      </c>
      <c r="F13428" t="n">
        <v>2082450000</v>
      </c>
      <c r="G13428" t="n">
        <v>396423000</v>
      </c>
      <c r="H13428" t="n">
        <v>2.62</v>
      </c>
      <c r="I13428" t="n">
        <v>6.03</v>
      </c>
      <c r="K13428" t="n">
        <v>-1110787000</v>
      </c>
      <c r="L13428" t="n">
        <v>1265698000</v>
      </c>
      <c r="M13428" t="n">
        <v>1262019000</v>
      </c>
      <c r="N13428" t="n">
        <v>-1128415000</v>
      </c>
      <c r="O13428">
        <f>D13427</f>
      </c>
      <c r="P13428">
        <f>(E13428-F13428+G13428)/O13428*100</f>
      </c>
      <c r="Q13428">
        <f>H13427</f>
      </c>
      <c r="R13428">
        <f>I13427</f>
      </c>
      <c r="S13428">
        <f>H13428-H13427</f>
      </c>
      <c r="T13428">
        <f>I13428-I13427</f>
      </c>
      <c r="U13428">
        <f>(L13428-K13428)/(2*D13428*0.01)</f>
      </c>
      <c r="V13428">
        <f>(L13428+K13428)/(D13428*0.0001)</f>
      </c>
    </row>
    <row r="13429">
      <c r="A13429" t="n">
        <v>2019</v>
      </c>
      <c r="B13429" t="inlineStr">
        <is>
          <t>00426086</t>
        </is>
      </c>
      <c r="C13429" t="inlineStr">
        <is>
          <t>티케이지휴켐스</t>
        </is>
      </c>
      <c r="D13429" t="n">
        <v>15177668000</v>
      </c>
      <c r="E13429" t="n">
        <v>1859191000</v>
      </c>
      <c r="F13429" t="n">
        <v>3157869000</v>
      </c>
      <c r="G13429" t="n">
        <v>379665000</v>
      </c>
      <c r="H13429" t="n">
        <v>2.3</v>
      </c>
      <c r="I13429" t="n">
        <v>6.87</v>
      </c>
      <c r="K13429" t="n">
        <v>-1172259000</v>
      </c>
      <c r="L13429" t="n">
        <v>1342999000</v>
      </c>
      <c r="M13429" t="n">
        <v>1334899000</v>
      </c>
      <c r="N13429" t="n">
        <v>-1187516000</v>
      </c>
      <c r="O13429">
        <f>D13428</f>
      </c>
      <c r="P13429">
        <f>(E13429-F13429+G13429)/O13429*100</f>
      </c>
      <c r="Q13429">
        <f>H13428</f>
      </c>
      <c r="R13429">
        <f>I13428</f>
      </c>
      <c r="S13429">
        <f>H13429-H13428</f>
      </c>
      <c r="T13429">
        <f>I13429-I13428</f>
      </c>
      <c r="U13429">
        <f>(L13429-K13429)/(2*D13429*0.01)</f>
      </c>
      <c r="V13429">
        <f>(L13429+K13429)/(D13429*0.0001)</f>
      </c>
    </row>
    <row r="13430">
      <c r="A13430" t="n">
        <v>2020</v>
      </c>
      <c r="B13430" t="inlineStr">
        <is>
          <t>00426086</t>
        </is>
      </c>
      <c r="C13430" t="inlineStr">
        <is>
          <t>티케이지휴켐스</t>
        </is>
      </c>
      <c r="D13430" t="n">
        <v>16409645000</v>
      </c>
      <c r="E13430" t="n">
        <v>1766450000</v>
      </c>
      <c r="F13430" t="n">
        <v>871555000</v>
      </c>
      <c r="G13430" t="n">
        <v>335910000</v>
      </c>
      <c r="H13430" t="n">
        <v>2.3</v>
      </c>
      <c r="I13430" t="n">
        <v>6.87</v>
      </c>
      <c r="K13430" t="n">
        <v>-1221087000</v>
      </c>
      <c r="L13430" t="n">
        <v>1394122000</v>
      </c>
      <c r="M13430" t="n">
        <v>1385891000</v>
      </c>
      <c r="N13430" t="n">
        <v>-1237127000</v>
      </c>
      <c r="O13430">
        <f>D13429</f>
      </c>
      <c r="P13430">
        <f>(E13430-F13430+G13430)/O13430*100</f>
      </c>
      <c r="Q13430">
        <f>H13429</f>
      </c>
      <c r="R13430">
        <f>I13429</f>
      </c>
      <c r="S13430">
        <f>H13430-H13429</f>
      </c>
      <c r="T13430">
        <f>I13430-I13429</f>
      </c>
      <c r="U13430">
        <f>(L13430-K13430)/(2*D13430*0.01)</f>
      </c>
      <c r="V13430">
        <f>(L13430+K13430)/(D13430*0.0001)</f>
      </c>
    </row>
    <row r="13431">
      <c r="A13431" t="n">
        <v>2021</v>
      </c>
      <c r="B13431" t="inlineStr">
        <is>
          <t>00426086</t>
        </is>
      </c>
      <c r="C13431" t="inlineStr">
        <is>
          <t>티케이지휴켐스</t>
        </is>
      </c>
      <c r="D13431" t="n">
        <v>17624007000</v>
      </c>
      <c r="E13431" t="n">
        <v>1735376000</v>
      </c>
      <c r="F13431" t="n">
        <v>455110000</v>
      </c>
      <c r="G13431" t="n">
        <v>363847000</v>
      </c>
      <c r="H13431" t="n">
        <v>2.8</v>
      </c>
      <c r="I13431" t="n">
        <v>6.87</v>
      </c>
      <c r="K13431" t="n">
        <v>-1130489000</v>
      </c>
      <c r="L13431" t="n">
        <v>1130489000</v>
      </c>
      <c r="M13431" t="n">
        <v>1130392000</v>
      </c>
      <c r="N13431" t="n">
        <v>-1025355000</v>
      </c>
      <c r="O13431">
        <f>D13430</f>
      </c>
      <c r="P13431">
        <f>(E13431-F13431+G13431)/O13431*100</f>
      </c>
      <c r="Q13431">
        <f>H13430</f>
      </c>
      <c r="R13431">
        <f>I13430</f>
      </c>
      <c r="S13431">
        <f>H13431-H13430</f>
      </c>
      <c r="T13431">
        <f>I13431-I13430</f>
      </c>
      <c r="U13431">
        <f>(L13431-K13431)/(2*D13431*0.01)</f>
      </c>
    </row>
    <row r="13432">
      <c r="A13432" t="n">
        <v>2022</v>
      </c>
      <c r="B13432" t="inlineStr">
        <is>
          <t>00426086</t>
        </is>
      </c>
      <c r="C13432" t="inlineStr">
        <is>
          <t>티케이지휴켐스</t>
        </is>
      </c>
      <c r="D13432" t="n">
        <v>16116795000</v>
      </c>
      <c r="E13432" t="n">
        <v>1712697000</v>
      </c>
      <c r="F13432" t="n">
        <v>1504729000</v>
      </c>
      <c r="G13432" t="n">
        <v>458740000</v>
      </c>
      <c r="H13432" t="n">
        <v>5.28</v>
      </c>
      <c r="I13432" t="n">
        <v>9.305</v>
      </c>
      <c r="K13432" t="n">
        <v>-797608000</v>
      </c>
      <c r="L13432" t="n">
        <v>885680000</v>
      </c>
      <c r="M13432" t="n">
        <v>908366000</v>
      </c>
      <c r="N13432" t="n">
        <v>-831097000</v>
      </c>
      <c r="O13432">
        <f>D13431</f>
      </c>
      <c r="P13432">
        <f>(E13432-F13432+G13432)/O13432*100</f>
      </c>
      <c r="Q13432">
        <f>H13431</f>
      </c>
      <c r="R13432">
        <f>I13431</f>
      </c>
      <c r="S13432">
        <f>H13432-H13431</f>
      </c>
      <c r="T13432">
        <f>I13432-I13431</f>
      </c>
      <c r="U13432">
        <f>(L13432-K13432)/(2*D13432*0.01)</f>
      </c>
      <c r="V13432">
        <f>(L13432+K13432)/(D13432*0.0001)</f>
      </c>
    </row>
    <row r="13433">
      <c r="A13433" t="n">
        <v>2023</v>
      </c>
      <c r="B13433" t="inlineStr">
        <is>
          <t>00426086</t>
        </is>
      </c>
      <c r="C13433" t="inlineStr">
        <is>
          <t>티케이지휴켐스</t>
        </is>
      </c>
      <c r="D13433" t="n">
        <v>18382235000</v>
      </c>
      <c r="E13433" t="n">
        <v>1553663000</v>
      </c>
      <c r="F13433" t="n">
        <v>1004689000</v>
      </c>
      <c r="G13433" t="n">
        <v>779335000</v>
      </c>
      <c r="H13433" t="n">
        <v>4.4</v>
      </c>
      <c r="I13433" t="n">
        <v>4.485</v>
      </c>
      <c r="K13433" t="n">
        <v>1319156000</v>
      </c>
      <c r="L13433" t="n">
        <v>1319156000</v>
      </c>
      <c r="M13433" t="n">
        <v>1339351000</v>
      </c>
      <c r="N13433" t="n">
        <v>-1212069000</v>
      </c>
      <c r="O13433">
        <f>D13432</f>
      </c>
      <c r="P13433">
        <f>(E13433-F13433+G13433)/O13433*100</f>
      </c>
      <c r="Q13433">
        <f>H13432</f>
      </c>
      <c r="R13433">
        <f>I13432</f>
      </c>
      <c r="S13433">
        <f>H13433-H13432</f>
      </c>
      <c r="T13433">
        <f>I13433-I13432</f>
      </c>
    </row>
    <row r="13434">
      <c r="A13434" t="n">
        <v>2024</v>
      </c>
      <c r="B13434" t="inlineStr">
        <is>
          <t>00426086</t>
        </is>
      </c>
      <c r="C13434" t="inlineStr">
        <is>
          <t>티케이지휴켐스</t>
        </is>
      </c>
      <c r="D13434" t="n">
        <v>21947207000</v>
      </c>
      <c r="E13434" t="n">
        <v>1989124000</v>
      </c>
      <c r="F13434" t="n">
        <v>3029447000</v>
      </c>
      <c r="G13434" t="n">
        <v>785813000</v>
      </c>
      <c r="H13434" t="n">
        <v>3.87</v>
      </c>
      <c r="I13434" t="n">
        <v>4.485</v>
      </c>
      <c r="K13434" t="n">
        <v>-1163228000</v>
      </c>
      <c r="L13434" t="n">
        <v>1334489000</v>
      </c>
      <c r="M13434" t="n">
        <v>1350734000</v>
      </c>
      <c r="N13434" t="n">
        <v>-1198917000</v>
      </c>
      <c r="O13434">
        <f>D13433</f>
      </c>
      <c r="P13434">
        <f>(E13434-F13434+G13434)/O13434*100</f>
      </c>
      <c r="Q13434">
        <f>H13433</f>
      </c>
      <c r="R13434">
        <f>I13433</f>
      </c>
      <c r="S13434">
        <f>H13434-H13433</f>
      </c>
      <c r="T13434">
        <f>I13434-I13433</f>
      </c>
      <c r="U13434">
        <f>(L13434-K13434)/(2*D13434*0.01)</f>
      </c>
      <c r="V13434">
        <f>(L13434+K13434)/(D13434*0.0001)</f>
      </c>
    </row>
    <row r="13435">
      <c r="A13435" t="n">
        <v>2025</v>
      </c>
      <c r="B13435" t="inlineStr">
        <is>
          <t>00426086</t>
        </is>
      </c>
      <c r="C13435" t="inlineStr">
        <is>
          <t>티케이지휴켐스</t>
        </is>
      </c>
      <c r="D13435" t="n">
        <v>21643644000</v>
      </c>
      <c r="E13435" t="n">
        <v>2676628000</v>
      </c>
      <c r="F13435" t="n">
        <v>3494343000</v>
      </c>
      <c r="G13435" t="n">
        <v>767867000</v>
      </c>
      <c r="H13435" t="n">
        <v>4.65</v>
      </c>
      <c r="I13435" t="n">
        <v>4.485</v>
      </c>
      <c r="K13435" t="n">
        <v>-2677832000</v>
      </c>
      <c r="L13435" t="n">
        <v>2822992000</v>
      </c>
      <c r="M13435" t="n">
        <v>2850942000</v>
      </c>
      <c r="N13435" t="n">
        <v>-2573777000</v>
      </c>
      <c r="O13435">
        <f>D13434</f>
      </c>
      <c r="P13435">
        <f>(E13435-F13435+G13435)/O13435*100</f>
      </c>
      <c r="Q13435">
        <f>H13434</f>
      </c>
      <c r="R13435">
        <f>I13434</f>
      </c>
      <c r="S13435">
        <f>H13435-H13434</f>
      </c>
      <c r="T13435">
        <f>I13435-I13434</f>
      </c>
      <c r="U13435">
        <f>(L13435-K13435)/(2*D13435*0.01)</f>
      </c>
      <c r="V13435">
        <f>(L13435+K13435)/(D13435*0.0001)</f>
      </c>
    </row>
    <row r="13436">
      <c r="A13436" t="n">
        <v>2025</v>
      </c>
      <c r="B13436" t="inlineStr">
        <is>
          <t>00426828</t>
        </is>
      </c>
      <c r="C13436" t="inlineStr">
        <is>
          <t>케이웨더</t>
        </is>
      </c>
      <c r="D13436" t="n">
        <v>25843000000</v>
      </c>
      <c r="E13436" t="n">
        <v>1355000000</v>
      </c>
      <c r="F13436" t="n">
        <v>1591000000</v>
      </c>
      <c r="G13436" t="n">
        <v>929000000</v>
      </c>
      <c r="H13436" t="n">
        <v>3.25</v>
      </c>
      <c r="I13436" t="n">
        <v>2.75</v>
      </c>
      <c r="J13436" t="n">
        <v>11.2</v>
      </c>
    </row>
    <row r="13437">
      <c r="A13437" t="n">
        <v>2014</v>
      </c>
      <c r="B13437" t="inlineStr">
        <is>
          <t>00427483</t>
        </is>
      </c>
      <c r="C13437" t="inlineStr">
        <is>
          <t>대웅제약</t>
        </is>
      </c>
      <c r="D13437" t="n">
        <v>57191435000</v>
      </c>
      <c r="E13437" t="n">
        <v>7284696000</v>
      </c>
      <c r="F13437" t="n">
        <v>4487819000</v>
      </c>
      <c r="G13437" t="n">
        <v>1690292000</v>
      </c>
      <c r="H13437" t="n">
        <v>3.305</v>
      </c>
      <c r="I13437" t="n">
        <v>6.155</v>
      </c>
      <c r="K13437" t="n">
        <v>-4108457000</v>
      </c>
      <c r="L13437" t="n">
        <v>4553337000</v>
      </c>
      <c r="M13437" t="n">
        <v>4490546000</v>
      </c>
      <c r="N13437" t="n">
        <v>-4079682000</v>
      </c>
      <c r="U13437">
        <f>(L13437-K13437)/(2*D13437*0.01)</f>
      </c>
      <c r="V13437">
        <f>(L13437+K13437)/(D13437*0.0001)</f>
      </c>
    </row>
    <row r="13438">
      <c r="A13438" t="n">
        <v>2015</v>
      </c>
      <c r="B13438" t="inlineStr">
        <is>
          <t>00427483</t>
        </is>
      </c>
      <c r="C13438" t="inlineStr">
        <is>
          <t>대웅제약</t>
        </is>
      </c>
      <c r="D13438" t="n">
        <v>67521827000</v>
      </c>
      <c r="E13438" t="n">
        <v>9784701000</v>
      </c>
      <c r="F13438" t="n">
        <v>6931083000</v>
      </c>
      <c r="G13438" t="n">
        <v>1660054000</v>
      </c>
      <c r="H13438" t="n">
        <v>2.685</v>
      </c>
      <c r="I13438" t="n">
        <v>2.93</v>
      </c>
      <c r="K13438" t="n">
        <v>-4285787000</v>
      </c>
      <c r="L13438" t="n">
        <v>4875424000</v>
      </c>
      <c r="M13438" t="n">
        <v>4851562000</v>
      </c>
      <c r="N13438" t="n">
        <v>-4322765000</v>
      </c>
      <c r="O13438">
        <f>D13437</f>
      </c>
      <c r="P13438">
        <f>(E13438-F13438+G13438)/O13438*100</f>
      </c>
      <c r="Q13438">
        <f>H13437</f>
      </c>
      <c r="R13438">
        <f>I13437</f>
      </c>
      <c r="S13438">
        <f>H13438-H13437</f>
      </c>
      <c r="T13438">
        <f>I13438-I13437</f>
      </c>
      <c r="U13438">
        <f>(L13438-K13438)/(2*D13438*0.01)</f>
      </c>
      <c r="V13438">
        <f>(L13438+K13438)/(D13438*0.0001)</f>
      </c>
    </row>
    <row r="13439">
      <c r="A13439" t="n">
        <v>2016</v>
      </c>
      <c r="B13439" t="inlineStr">
        <is>
          <t>00427483</t>
        </is>
      </c>
      <c r="C13439" t="inlineStr">
        <is>
          <t>대웅제약</t>
        </is>
      </c>
      <c r="D13439" t="n">
        <v>12235782000</v>
      </c>
      <c r="E13439" t="n">
        <v>2127286000</v>
      </c>
      <c r="F13439" t="n">
        <v>1735389000</v>
      </c>
      <c r="G13439" t="n">
        <v>251010000</v>
      </c>
      <c r="H13439" t="n">
        <v>2.74</v>
      </c>
      <c r="I13439" t="n">
        <v>3.815</v>
      </c>
      <c r="K13439" t="n">
        <v>-734682000</v>
      </c>
      <c r="L13439" t="n">
        <v>824777000</v>
      </c>
      <c r="M13439" t="n">
        <v>816145000</v>
      </c>
      <c r="N13439" t="n">
        <v>-741235000</v>
      </c>
      <c r="O13439">
        <f>D13438</f>
      </c>
      <c r="P13439">
        <f>(E13439-F13439+G13439)/O13439*100</f>
      </c>
      <c r="Q13439">
        <f>H13438</f>
      </c>
      <c r="R13439">
        <f>I13438</f>
      </c>
      <c r="S13439">
        <f>H13439-H13438</f>
      </c>
      <c r="T13439">
        <f>I13439-I13438</f>
      </c>
      <c r="U13439">
        <f>(L13439-K13439)/(2*D13439*0.01)</f>
      </c>
      <c r="V13439">
        <f>(L13439+K13439)/(D13439*0.0001)</f>
      </c>
    </row>
    <row r="13440">
      <c r="A13440" t="n">
        <v>2017</v>
      </c>
      <c r="B13440" t="inlineStr">
        <is>
          <t>00427483</t>
        </is>
      </c>
      <c r="C13440" t="inlineStr">
        <is>
          <t>대웅제약</t>
        </is>
      </c>
      <c r="D13440" t="n">
        <v>12256537000</v>
      </c>
      <c r="E13440" t="n">
        <v>1851185000</v>
      </c>
      <c r="F13440" t="n">
        <v>2023386000</v>
      </c>
      <c r="G13440" t="n">
        <v>248200000</v>
      </c>
      <c r="H13440" t="n">
        <v>2.725</v>
      </c>
      <c r="I13440" t="n">
        <v>5.645</v>
      </c>
      <c r="K13440" t="n">
        <v>-725052000</v>
      </c>
      <c r="L13440" t="n">
        <v>809887000</v>
      </c>
      <c r="M13440" t="n">
        <v>804557000</v>
      </c>
      <c r="N13440" t="n">
        <v>-734090000</v>
      </c>
      <c r="O13440">
        <f>D13439</f>
      </c>
      <c r="P13440">
        <f>(E13440-F13440+G13440)/O13440*100</f>
      </c>
      <c r="Q13440">
        <f>H13439</f>
      </c>
      <c r="R13440">
        <f>I13439</f>
      </c>
      <c r="S13440">
        <f>H13440-H13439</f>
      </c>
      <c r="T13440">
        <f>I13440-I13439</f>
      </c>
      <c r="U13440">
        <f>(L13440-K13440)/(2*D13440*0.01)</f>
      </c>
      <c r="V13440">
        <f>(L13440+K13440)/(D13440*0.0001)</f>
      </c>
    </row>
    <row r="13441">
      <c r="A13441" t="n">
        <v>2018</v>
      </c>
      <c r="B13441" t="inlineStr">
        <is>
          <t>00427483</t>
        </is>
      </c>
      <c r="C13441" t="inlineStr">
        <is>
          <t>대웅제약</t>
        </is>
      </c>
      <c r="D13441" t="n">
        <v>14074914000</v>
      </c>
      <c r="E13441" t="n">
        <v>1751686000</v>
      </c>
      <c r="F13441" t="n">
        <v>993398000</v>
      </c>
      <c r="G13441" t="n">
        <v>306320000</v>
      </c>
      <c r="H13441" t="n">
        <v>2.485</v>
      </c>
      <c r="I13441" t="n">
        <v>1.755</v>
      </c>
      <c r="K13441" t="n">
        <v>-1249938000</v>
      </c>
      <c r="L13441" t="n">
        <v>1440575000</v>
      </c>
      <c r="M13441" t="n">
        <v>1431018000</v>
      </c>
      <c r="N13441" t="n">
        <v>-1265467000</v>
      </c>
      <c r="O13441">
        <f>D13440</f>
      </c>
      <c r="P13441">
        <f>(E13441-F13441+G13441)/O13441*100</f>
      </c>
      <c r="Q13441">
        <f>H13440</f>
      </c>
      <c r="R13441">
        <f>I13440</f>
      </c>
      <c r="S13441">
        <f>H13441-H13440</f>
      </c>
      <c r="T13441">
        <f>I13441-I13440</f>
      </c>
      <c r="U13441">
        <f>(L13441-K13441)/(2*D13441*0.01)</f>
      </c>
      <c r="V13441">
        <f>(L13441+K13441)/(D13441*0.0001)</f>
      </c>
    </row>
    <row r="13442">
      <c r="A13442" t="n">
        <v>2019</v>
      </c>
      <c r="B13442" t="inlineStr">
        <is>
          <t>00427483</t>
        </is>
      </c>
      <c r="C13442" t="inlineStr">
        <is>
          <t>대웅제약</t>
        </is>
      </c>
      <c r="D13442" t="n">
        <v>16600996000</v>
      </c>
      <c r="E13442" t="n">
        <v>1820994000</v>
      </c>
      <c r="F13442" t="n">
        <v>810728000</v>
      </c>
      <c r="G13442" t="n">
        <v>329848000</v>
      </c>
      <c r="H13442" t="n">
        <v>2.09</v>
      </c>
      <c r="I13442" t="n">
        <v>1.755</v>
      </c>
      <c r="K13442" t="n">
        <v>-1257818000</v>
      </c>
      <c r="L13442" t="n">
        <v>1430765000</v>
      </c>
      <c r="M13442" t="n">
        <v>1414014000</v>
      </c>
      <c r="N13442" t="n">
        <v>-1267681000</v>
      </c>
      <c r="O13442">
        <f>D13441</f>
      </c>
      <c r="P13442">
        <f>(E13442-F13442+G13442)/O13442*100</f>
      </c>
      <c r="Q13442">
        <f>H13441</f>
      </c>
      <c r="R13442">
        <f>I13441</f>
      </c>
      <c r="S13442">
        <f>H13442-H13441</f>
      </c>
      <c r="T13442">
        <f>I13442-I13441</f>
      </c>
      <c r="U13442">
        <f>(L13442-K13442)/(2*D13442*0.01)</f>
      </c>
      <c r="V13442">
        <f>(L13442+K13442)/(D13442*0.0001)</f>
      </c>
    </row>
    <row r="13443">
      <c r="A13443" t="n">
        <v>2020</v>
      </c>
      <c r="B13443" t="inlineStr">
        <is>
          <t>00427483</t>
        </is>
      </c>
      <c r="C13443" t="inlineStr">
        <is>
          <t>대웅제약</t>
        </is>
      </c>
      <c r="D13443" t="n">
        <v>18111144000</v>
      </c>
      <c r="E13443" t="n">
        <v>1894923000</v>
      </c>
      <c r="F13443" t="n">
        <v>619311000</v>
      </c>
      <c r="G13443" t="n">
        <v>317668000</v>
      </c>
      <c r="H13443" t="n">
        <v>2.055</v>
      </c>
      <c r="I13443" t="n">
        <v>1.755</v>
      </c>
      <c r="K13443" t="n">
        <v>-1610253000</v>
      </c>
      <c r="L13443" t="n">
        <v>1855922000</v>
      </c>
      <c r="M13443" t="n">
        <v>1851804000</v>
      </c>
      <c r="N13443" t="n">
        <v>-1636810000</v>
      </c>
      <c r="O13443">
        <f>D13442</f>
      </c>
      <c r="P13443">
        <f>(E13443-F13443+G13443)/O13443*100</f>
      </c>
      <c r="Q13443">
        <f>H13442</f>
      </c>
      <c r="R13443">
        <f>I13442</f>
      </c>
      <c r="S13443">
        <f>H13443-H13442</f>
      </c>
      <c r="T13443">
        <f>I13443-I13442</f>
      </c>
      <c r="U13443">
        <f>(L13443-K13443)/(2*D13443*0.01)</f>
      </c>
      <c r="V13443">
        <f>(L13443+K13443)/(D13443*0.0001)</f>
      </c>
    </row>
    <row r="13444">
      <c r="A13444" t="n">
        <v>2022</v>
      </c>
      <c r="B13444" t="inlineStr">
        <is>
          <t>00427483</t>
        </is>
      </c>
      <c r="C13444" t="inlineStr">
        <is>
          <t>대웅제약</t>
        </is>
      </c>
      <c r="D13444" t="n">
        <v>17906949000</v>
      </c>
      <c r="E13444" t="n">
        <v>1981830000</v>
      </c>
      <c r="F13444" t="n">
        <v>663351000</v>
      </c>
      <c r="G13444" t="n">
        <v>527358000</v>
      </c>
      <c r="H13444" t="n">
        <v>5.15</v>
      </c>
      <c r="I13444" t="n">
        <v>1.755</v>
      </c>
      <c r="K13444" t="n">
        <v>-1258130000</v>
      </c>
      <c r="L13444" t="n">
        <v>1868409000</v>
      </c>
      <c r="M13444" t="n">
        <v>1462558000</v>
      </c>
      <c r="N13444" t="n">
        <v>-1669414000</v>
      </c>
      <c r="U13444">
        <f>(L13444-K13444)/(2*D13444*0.01)</f>
      </c>
      <c r="V13444">
        <f>(L13444+K13444)/(D13444*0.0001)</f>
      </c>
    </row>
    <row r="13445">
      <c r="A13445" t="n">
        <v>2023</v>
      </c>
      <c r="B13445" t="inlineStr">
        <is>
          <t>00427483</t>
        </is>
      </c>
      <c r="C13445" t="inlineStr">
        <is>
          <t>대웅제약</t>
        </is>
      </c>
      <c r="D13445" t="n">
        <v>20665342000</v>
      </c>
      <c r="E13445" t="n">
        <v>1686428000</v>
      </c>
      <c r="F13445" t="n">
        <v>2268865000</v>
      </c>
      <c r="G13445" t="n">
        <v>967129000</v>
      </c>
      <c r="H13445" t="n">
        <v>4.07</v>
      </c>
      <c r="I13445" t="n">
        <v>1.755</v>
      </c>
      <c r="K13445" t="n">
        <v>-1461626000</v>
      </c>
      <c r="L13445" t="n">
        <v>1651013000</v>
      </c>
      <c r="M13445" t="n">
        <v>1682930000</v>
      </c>
      <c r="N13445" t="n">
        <v>-1514207000</v>
      </c>
      <c r="O13445">
        <f>D13444</f>
      </c>
      <c r="P13445">
        <f>(E13445-F13445+G13445)/O13445*100</f>
      </c>
      <c r="Q13445">
        <f>H13444</f>
      </c>
      <c r="R13445">
        <f>I13444</f>
      </c>
      <c r="S13445">
        <f>H13445-H13444</f>
      </c>
      <c r="T13445">
        <f>I13445-I13444</f>
      </c>
      <c r="U13445">
        <f>(L13445-K13445)/(2*D13445*0.01)</f>
      </c>
      <c r="V13445">
        <f>(L13445+K13445)/(D13445*0.0001)</f>
      </c>
    </row>
    <row r="13446">
      <c r="A13446" t="n">
        <v>2024</v>
      </c>
      <c r="B13446" t="inlineStr">
        <is>
          <t>00427483</t>
        </is>
      </c>
      <c r="C13446" t="inlineStr">
        <is>
          <t>대웅제약</t>
        </is>
      </c>
      <c r="D13446" t="n">
        <v>25193095000</v>
      </c>
      <c r="E13446" t="n">
        <v>1961572000</v>
      </c>
      <c r="F13446" t="n">
        <v>1901162000</v>
      </c>
      <c r="G13446" t="n">
        <v>868524000</v>
      </c>
      <c r="H13446" t="n">
        <v>5.23</v>
      </c>
      <c r="I13446" t="n">
        <v>3.5</v>
      </c>
      <c r="K13446" t="n">
        <v>-1819178000</v>
      </c>
      <c r="L13446" t="n">
        <v>2034287000</v>
      </c>
      <c r="M13446" t="n">
        <v>2043786000</v>
      </c>
      <c r="N13446" t="n">
        <v>-1837945000</v>
      </c>
      <c r="O13446">
        <f>D13445</f>
      </c>
      <c r="P13446">
        <f>(E13446-F13446+G13446)/O13446*100</f>
      </c>
      <c r="Q13446">
        <f>H13445</f>
      </c>
      <c r="R13446">
        <f>I13445</f>
      </c>
      <c r="S13446">
        <f>H13446-H13445</f>
      </c>
      <c r="T13446">
        <f>I13446-I13445</f>
      </c>
      <c r="U13446">
        <f>(L13446-K13446)/(2*D13446*0.01)</f>
      </c>
      <c r="V13446">
        <f>(L13446+K13446)/(D13446*0.0001)</f>
      </c>
    </row>
    <row r="13447">
      <c r="A13447" t="n">
        <v>2025</v>
      </c>
      <c r="B13447" t="inlineStr">
        <is>
          <t>00427483</t>
        </is>
      </c>
      <c r="C13447" t="inlineStr">
        <is>
          <t>대웅제약</t>
        </is>
      </c>
      <c r="D13447" t="n">
        <v>25490638000</v>
      </c>
      <c r="E13447" t="n">
        <v>2365908000</v>
      </c>
      <c r="F13447" t="n">
        <v>2586233000</v>
      </c>
      <c r="G13447" t="n">
        <v>875756000</v>
      </c>
      <c r="H13447" t="n">
        <v>3.885</v>
      </c>
      <c r="I13447" t="n">
        <v>2.4</v>
      </c>
      <c r="K13447" t="n">
        <v>-1893969000</v>
      </c>
      <c r="L13447" t="n">
        <v>2122945000</v>
      </c>
      <c r="M13447" t="n">
        <v>2057886000</v>
      </c>
      <c r="N13447" t="n">
        <v>-2011024000</v>
      </c>
      <c r="O13447">
        <f>D13446</f>
      </c>
      <c r="P13447">
        <f>(E13447-F13447+G13447)/O13447*100</f>
      </c>
      <c r="Q13447">
        <f>H13446</f>
      </c>
      <c r="R13447">
        <f>I13446</f>
      </c>
      <c r="S13447">
        <f>H13447-H13446</f>
      </c>
      <c r="T13447">
        <f>I13447-I13446</f>
      </c>
      <c r="U13447">
        <f>(L13447-K13447)/(2*D13447*0.01)</f>
      </c>
      <c r="V13447">
        <f>(L13447+K13447)/(D13447*0.0001)</f>
      </c>
    </row>
    <row r="13448">
      <c r="A13448" t="n">
        <v>2014</v>
      </c>
      <c r="B13448" t="inlineStr">
        <is>
          <t>00428251</t>
        </is>
      </c>
      <c r="C13448" t="inlineStr">
        <is>
          <t>현대백화점</t>
        </is>
      </c>
      <c r="D13448" t="n">
        <v>155156766000</v>
      </c>
      <c r="E13448" t="n">
        <v>17420616000</v>
      </c>
      <c r="F13448" t="n">
        <v>15576914000</v>
      </c>
      <c r="G13448" t="n">
        <v>6091379000</v>
      </c>
      <c r="H13448" t="n">
        <v>2.84</v>
      </c>
      <c r="I13448" t="n">
        <v>3.015</v>
      </c>
      <c r="J13448" t="n">
        <v>10.78</v>
      </c>
      <c r="K13448" t="n">
        <v>-9118000000</v>
      </c>
      <c r="L13448" t="n">
        <v>10918000000</v>
      </c>
      <c r="M13448" t="n">
        <v>10774000000</v>
      </c>
      <c r="N13448" t="n">
        <v>-9196000000</v>
      </c>
      <c r="U13448">
        <f>(L13448-K13448)/(2*D13448*0.01)</f>
      </c>
      <c r="V13448">
        <f>(L13448+K13448)/(D13448*0.0001)</f>
      </c>
    </row>
    <row r="13449">
      <c r="A13449" t="n">
        <v>2015</v>
      </c>
      <c r="B13449" t="inlineStr">
        <is>
          <t>00428251</t>
        </is>
      </c>
      <c r="C13449" t="inlineStr">
        <is>
          <t>현대백화점</t>
        </is>
      </c>
      <c r="D13449" t="n">
        <v>178079677000</v>
      </c>
      <c r="E13449" t="n">
        <v>20660299000</v>
      </c>
      <c r="F13449" t="n">
        <v>5573096000</v>
      </c>
      <c r="G13449" t="n">
        <v>5054208000</v>
      </c>
      <c r="H13449" t="n">
        <v>2.415</v>
      </c>
      <c r="I13449" t="n">
        <v>3</v>
      </c>
      <c r="J13449" t="n">
        <v>10.99</v>
      </c>
      <c r="K13449" t="n">
        <v>-10930060000</v>
      </c>
      <c r="L13449" t="n">
        <v>13120280000</v>
      </c>
      <c r="M13449" t="n">
        <v>12912370000</v>
      </c>
      <c r="N13449" t="n">
        <v>-11106060000</v>
      </c>
      <c r="O13449">
        <f>D13448</f>
      </c>
      <c r="P13449">
        <f>(E13449-F13449+G13449)/O13449*100</f>
      </c>
      <c r="Q13449">
        <f>H13448</f>
      </c>
      <c r="R13449">
        <f>I13448</f>
      </c>
      <c r="S13449">
        <f>H13449-H13448</f>
      </c>
      <c r="T13449">
        <f>I13449-I13448</f>
      </c>
      <c r="U13449">
        <f>(L13449-K13449)/(2*D13449*0.01)</f>
      </c>
      <c r="V13449">
        <f>(L13449+K13449)/(D13449*0.0001)</f>
      </c>
    </row>
    <row r="13450">
      <c r="A13450" t="n">
        <v>2016</v>
      </c>
      <c r="B13450" t="inlineStr">
        <is>
          <t>00428251</t>
        </is>
      </c>
      <c r="C13450" t="inlineStr">
        <is>
          <t>현대백화점</t>
        </is>
      </c>
      <c r="D13450" t="n">
        <v>189087493000</v>
      </c>
      <c r="E13450" t="n">
        <v>23632258000</v>
      </c>
      <c r="F13450" t="n">
        <v>9263785000</v>
      </c>
      <c r="G13450" t="n">
        <v>4885314000</v>
      </c>
      <c r="H13450" t="n">
        <v>2.495</v>
      </c>
      <c r="I13450" t="n">
        <v>3</v>
      </c>
      <c r="K13450" t="n">
        <v>-11968500000</v>
      </c>
      <c r="L13450" t="n">
        <v>14904900000</v>
      </c>
      <c r="M13450" t="n">
        <v>13469850000</v>
      </c>
      <c r="N13450" t="n">
        <v>-11576550000</v>
      </c>
      <c r="O13450">
        <f>D13449</f>
      </c>
      <c r="P13450">
        <f>(E13450-F13450+G13450)/O13450*100</f>
      </c>
      <c r="Q13450">
        <f>H13449</f>
      </c>
      <c r="R13450">
        <f>I13449</f>
      </c>
      <c r="S13450">
        <f>H13450-H13449</f>
      </c>
      <c r="T13450">
        <f>I13450-I13449</f>
      </c>
      <c r="U13450">
        <f>(L13450-K13450)/(2*D13450*0.01)</f>
      </c>
      <c r="V13450">
        <f>(L13450+K13450)/(D13450*0.0001)</f>
      </c>
    </row>
    <row r="13451">
      <c r="A13451" t="n">
        <v>2017</v>
      </c>
      <c r="B13451" t="inlineStr">
        <is>
          <t>00428251</t>
        </is>
      </c>
      <c r="C13451" t="inlineStr">
        <is>
          <t>현대백화점</t>
        </is>
      </c>
      <c r="D13451" t="n">
        <v>169049831000</v>
      </c>
      <c r="E13451" t="n">
        <v>28726693000</v>
      </c>
      <c r="F13451" t="n">
        <v>43739047000</v>
      </c>
      <c r="G13451" t="n">
        <v>5525111000</v>
      </c>
      <c r="H13451" t="n">
        <v>2.84</v>
      </c>
      <c r="I13451" t="n">
        <v>3</v>
      </c>
      <c r="J13451" t="n">
        <v>12.1</v>
      </c>
      <c r="O13451">
        <f>D13450</f>
      </c>
      <c r="P13451">
        <f>(E13451-F13451+G13451)/O13451*100</f>
      </c>
      <c r="Q13451">
        <f>H13450</f>
      </c>
      <c r="R13451">
        <f>I13450</f>
      </c>
      <c r="S13451">
        <f>H13451-H13450</f>
      </c>
      <c r="T13451">
        <f>I13451-I13450</f>
      </c>
    </row>
    <row r="13452">
      <c r="A13452" t="n">
        <v>2018</v>
      </c>
      <c r="B13452" t="inlineStr">
        <is>
          <t>00428251</t>
        </is>
      </c>
      <c r="C13452" t="inlineStr">
        <is>
          <t>현대백화점</t>
        </is>
      </c>
      <c r="D13452" t="n">
        <v>187639014000</v>
      </c>
      <c r="E13452" t="n">
        <v>21403532000</v>
      </c>
      <c r="F13452" t="n">
        <v>5698118000</v>
      </c>
      <c r="G13452" t="n">
        <v>5401738000</v>
      </c>
      <c r="H13452" t="n">
        <v>2.43</v>
      </c>
      <c r="I13452" t="n">
        <v>2.5</v>
      </c>
      <c r="J13452" t="n">
        <v>8.529999999999999</v>
      </c>
      <c r="K13452" t="n">
        <v>-10313150000</v>
      </c>
      <c r="L13452" t="n">
        <v>12160950000</v>
      </c>
      <c r="M13452" t="n">
        <v>12008680000</v>
      </c>
      <c r="N13452" t="n">
        <v>-10297400000</v>
      </c>
      <c r="O13452">
        <f>D13451</f>
      </c>
      <c r="P13452">
        <f>(E13452-F13452+G13452)/O13452*100</f>
      </c>
      <c r="Q13452">
        <f>H13451</f>
      </c>
      <c r="R13452">
        <f>I13451</f>
      </c>
      <c r="S13452">
        <f>H13452-H13451</f>
      </c>
      <c r="T13452">
        <f>I13452-I13451</f>
      </c>
      <c r="U13452">
        <f>(L13452-K13452)/(2*D13452*0.01)</f>
      </c>
      <c r="V13452">
        <f>(L13452+K13452)/(D13452*0.0001)</f>
      </c>
    </row>
    <row r="13453">
      <c r="A13453" t="n">
        <v>2019</v>
      </c>
      <c r="B13453" t="inlineStr">
        <is>
          <t>00428251</t>
        </is>
      </c>
      <c r="C13453" t="inlineStr">
        <is>
          <t>현대백화점</t>
        </is>
      </c>
      <c r="D13453" t="n">
        <v>204211586000</v>
      </c>
      <c r="E13453" t="n">
        <v>21698287000</v>
      </c>
      <c r="F13453" t="n">
        <v>24195804000</v>
      </c>
      <c r="G13453" t="n">
        <v>4452846000</v>
      </c>
      <c r="H13453" t="n">
        <v>2.105</v>
      </c>
      <c r="I13453" t="n">
        <v>3</v>
      </c>
      <c r="J13453" t="n">
        <v>10.9</v>
      </c>
      <c r="K13453" t="n">
        <v>-12674319320</v>
      </c>
      <c r="L13453" t="n">
        <v>15127796760</v>
      </c>
      <c r="M13453" t="n">
        <v>14729314320</v>
      </c>
      <c r="N13453" t="n">
        <v>-12672658320</v>
      </c>
      <c r="O13453">
        <f>D13452</f>
      </c>
      <c r="P13453">
        <f>(E13453-F13453+G13453)/O13453*100</f>
      </c>
      <c r="Q13453">
        <f>H13452</f>
      </c>
      <c r="R13453">
        <f>I13452</f>
      </c>
      <c r="S13453">
        <f>H13453-H13452</f>
      </c>
      <c r="T13453">
        <f>I13453-I13452</f>
      </c>
      <c r="U13453">
        <f>(L13453-K13453)/(2*D13453*0.01)</f>
      </c>
      <c r="V13453">
        <f>(L13453+K13453)/(D13453*0.0001)</f>
      </c>
    </row>
    <row r="13454">
      <c r="A13454" t="n">
        <v>2020</v>
      </c>
      <c r="B13454" t="inlineStr">
        <is>
          <t>00428251</t>
        </is>
      </c>
      <c r="C13454" t="inlineStr">
        <is>
          <t>현대백화점</t>
        </is>
      </c>
      <c r="D13454" t="n">
        <v>229909958000</v>
      </c>
      <c r="E13454" t="n">
        <v>28263165000</v>
      </c>
      <c r="F13454" t="n">
        <v>8441630000</v>
      </c>
      <c r="G13454" t="n">
        <v>4172094000</v>
      </c>
      <c r="H13454" t="n">
        <v>2.165</v>
      </c>
      <c r="I13454" t="n">
        <v>3</v>
      </c>
      <c r="J13454" t="n">
        <v>10.5</v>
      </c>
      <c r="K13454" t="n">
        <v>-13565667574</v>
      </c>
      <c r="L13454" t="n">
        <v>16093696860</v>
      </c>
      <c r="M13454" t="n">
        <v>15857186822</v>
      </c>
      <c r="N13454" t="n">
        <v>-13584087420</v>
      </c>
      <c r="O13454">
        <f>D13453</f>
      </c>
      <c r="P13454">
        <f>(E13454-F13454+G13454)/O13454*100</f>
      </c>
      <c r="Q13454">
        <f>H13453</f>
      </c>
      <c r="R13454">
        <f>I13453</f>
      </c>
      <c r="S13454">
        <f>H13454-H13453</f>
      </c>
      <c r="T13454">
        <f>I13454-I13453</f>
      </c>
      <c r="U13454">
        <f>(L13454-K13454)/(2*D13454*0.01)</f>
      </c>
      <c r="V13454">
        <f>(L13454+K13454)/(D13454*0.0001)</f>
      </c>
    </row>
    <row r="13455">
      <c r="A13455" t="n">
        <v>2021</v>
      </c>
      <c r="B13455" t="inlineStr">
        <is>
          <t>00428251</t>
        </is>
      </c>
      <c r="C13455" t="inlineStr">
        <is>
          <t>현대백화점</t>
        </is>
      </c>
      <c r="D13455" t="n">
        <v>241017683000</v>
      </c>
      <c r="E13455" t="n">
        <v>26812662000</v>
      </c>
      <c r="F13455" t="n">
        <v>8462090000</v>
      </c>
      <c r="G13455" t="n">
        <v>4773494000</v>
      </c>
      <c r="H13455" t="n">
        <v>2.665</v>
      </c>
      <c r="I13455" t="n">
        <v>3</v>
      </c>
      <c r="J13455" t="n">
        <v>13.28</v>
      </c>
      <c r="K13455" t="n">
        <v>-21469635000</v>
      </c>
      <c r="L13455" t="n">
        <v>26029968024</v>
      </c>
      <c r="M13455" t="n">
        <v>25617436000</v>
      </c>
      <c r="N13455" t="n">
        <v>-21691791270</v>
      </c>
      <c r="O13455">
        <f>D13454</f>
      </c>
      <c r="P13455">
        <f>(E13455-F13455+G13455)/O13455*100</f>
      </c>
      <c r="Q13455">
        <f>H13454</f>
      </c>
      <c r="R13455">
        <f>I13454</f>
      </c>
      <c r="S13455">
        <f>H13455-H13454</f>
      </c>
      <c r="T13455">
        <f>I13455-I13454</f>
      </c>
      <c r="U13455">
        <f>(L13455-K13455)/(2*D13455*0.01)</f>
      </c>
      <c r="V13455">
        <f>(L13455+K13455)/(D13455*0.0001)</f>
      </c>
    </row>
    <row r="13456">
      <c r="A13456" t="n">
        <v>2022</v>
      </c>
      <c r="B13456" t="inlineStr">
        <is>
          <t>00428251</t>
        </is>
      </c>
      <c r="C13456" t="inlineStr">
        <is>
          <t>현대백화점</t>
        </is>
      </c>
      <c r="D13456" t="n">
        <v>210920200000</v>
      </c>
      <c r="E13456" t="n">
        <v>28641554000</v>
      </c>
      <c r="F13456" t="n">
        <v>10360723000</v>
      </c>
      <c r="G13456" t="n">
        <v>6500472000</v>
      </c>
      <c r="H13456" t="n">
        <v>5.26</v>
      </c>
      <c r="I13456" t="n">
        <v>3.5</v>
      </c>
      <c r="J13456" t="n">
        <v>11.8</v>
      </c>
      <c r="K13456" t="n">
        <v>-15816000000</v>
      </c>
      <c r="L13456" t="n">
        <v>18791818000</v>
      </c>
      <c r="M13456" t="n">
        <v>18981000000</v>
      </c>
      <c r="N13456" t="n">
        <v>-16240995400</v>
      </c>
      <c r="O13456">
        <f>D13455</f>
      </c>
      <c r="P13456">
        <f>(E13456-F13456+G13456)/O13456*100</f>
      </c>
      <c r="Q13456">
        <f>H13455</f>
      </c>
      <c r="R13456">
        <f>I13455</f>
      </c>
      <c r="S13456">
        <f>H13456-H13455</f>
      </c>
      <c r="T13456">
        <f>I13456-I13455</f>
      </c>
      <c r="U13456">
        <f>(L13456-K13456)/(2*D13456*0.01)</f>
      </c>
      <c r="V13456">
        <f>(L13456+K13456)/(D13456*0.0001)</f>
      </c>
    </row>
    <row r="13457">
      <c r="A13457" t="n">
        <v>2023</v>
      </c>
      <c r="B13457" t="inlineStr">
        <is>
          <t>00428251</t>
        </is>
      </c>
      <c r="C13457" t="inlineStr">
        <is>
          <t>현대백화점</t>
        </is>
      </c>
      <c r="D13457" t="n">
        <v>243932820000</v>
      </c>
      <c r="E13457" t="n">
        <v>24491689000</v>
      </c>
      <c r="F13457" t="n">
        <v>16480221000</v>
      </c>
      <c r="G13457" t="n">
        <v>10708910000</v>
      </c>
      <c r="H13457" t="n">
        <v>4.44</v>
      </c>
      <c r="I13457" t="n">
        <v>2.5</v>
      </c>
      <c r="J13457" t="n">
        <v>10.41</v>
      </c>
      <c r="K13457" t="n">
        <v>-19742526000</v>
      </c>
      <c r="L13457" t="n">
        <v>23897550920</v>
      </c>
      <c r="M13457" t="n">
        <v>23638710000</v>
      </c>
      <c r="N13457" t="n">
        <v>-20246524260</v>
      </c>
      <c r="O13457">
        <f>D13456</f>
      </c>
      <c r="P13457">
        <f>(E13457-F13457+G13457)/O13457*100</f>
      </c>
      <c r="Q13457">
        <f>H13456</f>
      </c>
      <c r="R13457">
        <f>I13456</f>
      </c>
      <c r="S13457">
        <f>H13457-H13456</f>
      </c>
      <c r="T13457">
        <f>I13457-I13456</f>
      </c>
      <c r="U13457">
        <f>(L13457-K13457)/(2*D13457*0.01)</f>
      </c>
      <c r="V13457">
        <f>(L13457+K13457)/(D13457*0.0001)</f>
      </c>
    </row>
    <row r="13458">
      <c r="A13458" t="n">
        <v>2024</v>
      </c>
      <c r="B13458" t="inlineStr">
        <is>
          <t>00428251</t>
        </is>
      </c>
      <c r="C13458" t="inlineStr">
        <is>
          <t>현대백화점</t>
        </is>
      </c>
      <c r="D13458" t="n">
        <v>296180991000</v>
      </c>
      <c r="E13458" t="n">
        <v>27070522000</v>
      </c>
      <c r="F13458" t="n">
        <v>17503285000</v>
      </c>
      <c r="G13458" t="n">
        <v>10495544000</v>
      </c>
      <c r="H13458" t="n">
        <v>3.88</v>
      </c>
      <c r="I13458" t="n">
        <v>2.5</v>
      </c>
      <c r="J13458" t="n">
        <v>10.64</v>
      </c>
      <c r="K13458" t="n">
        <v>-23341800000</v>
      </c>
      <c r="L13458" t="n">
        <v>27505152630</v>
      </c>
      <c r="M13458" t="n">
        <v>27546900000</v>
      </c>
      <c r="N13458" t="n">
        <v>-23694479280</v>
      </c>
      <c r="O13458">
        <f>D13457</f>
      </c>
      <c r="P13458">
        <f>(E13458-F13458+G13458)/O13458*100</f>
      </c>
      <c r="Q13458">
        <f>H13457</f>
      </c>
      <c r="R13458">
        <f>I13457</f>
      </c>
      <c r="S13458">
        <f>H13458-H13457</f>
      </c>
      <c r="T13458">
        <f>I13458-I13457</f>
      </c>
      <c r="U13458">
        <f>(L13458-K13458)/(2*D13458*0.01)</f>
      </c>
      <c r="V13458">
        <f>(L13458+K13458)/(D13458*0.0001)</f>
      </c>
    </row>
    <row r="13459">
      <c r="A13459" t="n">
        <v>2025</v>
      </c>
      <c r="B13459" t="inlineStr">
        <is>
          <t>00428251</t>
        </is>
      </c>
      <c r="C13459" t="inlineStr">
        <is>
          <t>현대백화점</t>
        </is>
      </c>
      <c r="D13459" t="n">
        <v>313709367000</v>
      </c>
      <c r="E13459" t="n">
        <v>29266659000</v>
      </c>
      <c r="F13459" t="n">
        <v>19279061000</v>
      </c>
      <c r="G13459" t="n">
        <v>10980990000</v>
      </c>
      <c r="H13459" t="n">
        <v>4.16</v>
      </c>
      <c r="I13459" t="n">
        <v>2.5</v>
      </c>
      <c r="J13459" t="n">
        <v>9.369999999999999</v>
      </c>
      <c r="K13459" t="n">
        <v>-22593960000</v>
      </c>
      <c r="L13459" t="n">
        <v>26625450000</v>
      </c>
      <c r="M13459" t="n">
        <v>26636355000</v>
      </c>
      <c r="N13459" t="n">
        <v>-22890090000</v>
      </c>
      <c r="O13459">
        <f>D13458</f>
      </c>
      <c r="P13459">
        <f>(E13459-F13459+G13459)/O13459*100</f>
      </c>
      <c r="Q13459">
        <f>H13458</f>
      </c>
      <c r="R13459">
        <f>I13458</f>
      </c>
      <c r="S13459">
        <f>H13459-H13458</f>
      </c>
      <c r="T13459">
        <f>I13459-I13458</f>
      </c>
      <c r="U13459">
        <f>(L13459-K13459)/(2*D13459*0.01)</f>
      </c>
      <c r="V13459">
        <f>(L13459+K13459)/(D13459*0.0001)</f>
      </c>
    </row>
    <row r="13460">
      <c r="A13460" t="n">
        <v>2014</v>
      </c>
      <c r="B13460" t="inlineStr">
        <is>
          <t>00428321</t>
        </is>
      </c>
      <c r="C13460" t="inlineStr">
        <is>
          <t>해태제과식품</t>
        </is>
      </c>
      <c r="D13460" t="n">
        <v>58866035000</v>
      </c>
      <c r="E13460" t="n">
        <v>8168770000</v>
      </c>
      <c r="F13460" t="n">
        <v>8343199000</v>
      </c>
      <c r="G13460" t="n">
        <v>1933325000</v>
      </c>
      <c r="H13460" t="n">
        <v>2.68</v>
      </c>
      <c r="I13460" t="n">
        <v>2.8</v>
      </c>
      <c r="J13460" t="n">
        <v>7.27</v>
      </c>
      <c r="K13460" t="n">
        <v>-4475915000</v>
      </c>
      <c r="L13460" t="n">
        <v>5038445000</v>
      </c>
      <c r="M13460" t="n">
        <v>4993128000</v>
      </c>
      <c r="N13460" t="n">
        <v>-4514077000</v>
      </c>
      <c r="U13460">
        <f>(L13460-K13460)/(2*D13460*0.01)</f>
      </c>
      <c r="V13460">
        <f>(L13460+K13460)/(D13460*0.0001)</f>
      </c>
    </row>
    <row r="13461">
      <c r="A13461" t="n">
        <v>2015</v>
      </c>
      <c r="B13461" t="inlineStr">
        <is>
          <t>00428321</t>
        </is>
      </c>
      <c r="C13461" t="inlineStr">
        <is>
          <t>해태제과식품</t>
        </is>
      </c>
      <c r="D13461" t="n">
        <v>62690396000</v>
      </c>
      <c r="E13461" t="n">
        <v>8969319000</v>
      </c>
      <c r="F13461" t="n">
        <v>8182246000</v>
      </c>
      <c r="G13461" t="n">
        <v>1472678000</v>
      </c>
      <c r="H13461" t="n">
        <v>2.41</v>
      </c>
      <c r="I13461" t="n">
        <v>3.24</v>
      </c>
      <c r="J13461" t="n">
        <v>8.81</v>
      </c>
      <c r="K13461" t="n">
        <v>-4480176000</v>
      </c>
      <c r="L13461" t="n">
        <v>5139834000</v>
      </c>
      <c r="M13461" t="n">
        <v>5044350000</v>
      </c>
      <c r="N13461" t="n">
        <v>-4487495000</v>
      </c>
      <c r="O13461">
        <f>D13460</f>
      </c>
      <c r="P13461">
        <f>(E13461-F13461+G13461)/O13461*100</f>
      </c>
      <c r="Q13461">
        <f>H13460</f>
      </c>
      <c r="R13461">
        <f>I13460</f>
      </c>
      <c r="S13461">
        <f>H13461-H13460</f>
      </c>
      <c r="T13461">
        <f>I13461-I13460</f>
      </c>
      <c r="U13461">
        <f>(L13461-K13461)/(2*D13461*0.01)</f>
      </c>
      <c r="V13461">
        <f>(L13461+K13461)/(D13461*0.0001)</f>
      </c>
    </row>
    <row r="13462">
      <c r="A13462" t="n">
        <v>2020</v>
      </c>
      <c r="B13462" t="inlineStr">
        <is>
          <t>00428321</t>
        </is>
      </c>
      <c r="C13462" t="inlineStr">
        <is>
          <t>해태제과식품</t>
        </is>
      </c>
      <c r="D13462" t="n">
        <v>63207242000</v>
      </c>
      <c r="E13462" t="n">
        <v>10151869000</v>
      </c>
      <c r="F13462" t="n">
        <v>6472975000</v>
      </c>
      <c r="G13462" t="n">
        <v>1352586000</v>
      </c>
      <c r="H13462" t="n">
        <v>2.345</v>
      </c>
      <c r="I13462" t="n">
        <v>3.075</v>
      </c>
      <c r="K13462" t="n">
        <v>-4238315000</v>
      </c>
      <c r="L13462" t="n">
        <v>4917713000</v>
      </c>
      <c r="M13462" t="n">
        <v>4909149000</v>
      </c>
      <c r="N13462" t="n">
        <v>-4309905000</v>
      </c>
      <c r="U13462">
        <f>(L13462-K13462)/(2*D13462*0.01)</f>
      </c>
      <c r="V13462">
        <f>(L13462+K13462)/(D13462*0.0001)</f>
      </c>
    </row>
    <row r="13463">
      <c r="A13463" t="n">
        <v>2021</v>
      </c>
      <c r="B13463" t="inlineStr">
        <is>
          <t>00428321</t>
        </is>
      </c>
      <c r="C13463" t="inlineStr">
        <is>
          <t>해태제과식품</t>
        </is>
      </c>
      <c r="D13463" t="n">
        <v>65046902000</v>
      </c>
      <c r="E13463" t="n">
        <v>9028169000</v>
      </c>
      <c r="F13463" t="n">
        <v>6506927000</v>
      </c>
      <c r="G13463" t="n">
        <v>1425136000</v>
      </c>
      <c r="H13463" t="n">
        <v>2.89</v>
      </c>
      <c r="I13463" t="n">
        <v>3.075</v>
      </c>
      <c r="J13463" t="n">
        <v>7.6</v>
      </c>
      <c r="K13463" t="n">
        <v>-4112515000</v>
      </c>
      <c r="L13463" t="n">
        <v>4920862000</v>
      </c>
      <c r="M13463" t="n">
        <v>4769483000</v>
      </c>
      <c r="N13463" t="n">
        <v>-4315704000</v>
      </c>
      <c r="O13463">
        <f>D13462</f>
      </c>
      <c r="P13463">
        <f>(E13463-F13463+G13463)/O13463*100</f>
      </c>
      <c r="Q13463">
        <f>H13462</f>
      </c>
      <c r="R13463">
        <f>I13462</f>
      </c>
      <c r="S13463">
        <f>H13463-H13462</f>
      </c>
      <c r="T13463">
        <f>I13463-I13462</f>
      </c>
      <c r="U13463">
        <f>(L13463-K13463)/(2*D13463*0.01)</f>
      </c>
      <c r="V13463">
        <f>(L13463+K13463)/(D13463*0.0001)</f>
      </c>
    </row>
    <row r="13464">
      <c r="A13464" t="n">
        <v>2022</v>
      </c>
      <c r="B13464" t="inlineStr">
        <is>
          <t>00428321</t>
        </is>
      </c>
      <c r="C13464" t="inlineStr">
        <is>
          <t>해태제과식품</t>
        </is>
      </c>
      <c r="D13464" t="n">
        <v>66559043000</v>
      </c>
      <c r="E13464" t="n">
        <v>8486350000</v>
      </c>
      <c r="F13464" t="n">
        <v>6492638000</v>
      </c>
      <c r="G13464" t="n">
        <v>1806463000</v>
      </c>
      <c r="H13464" t="n">
        <v>5.26</v>
      </c>
      <c r="I13464" t="n">
        <v>2.905</v>
      </c>
      <c r="J13464" t="n">
        <v>4.95</v>
      </c>
      <c r="K13464" t="n">
        <v>-2053622000</v>
      </c>
      <c r="L13464" t="n">
        <v>2241235000</v>
      </c>
      <c r="M13464" t="n">
        <v>2297479000</v>
      </c>
      <c r="N13464" t="n">
        <v>-2139979000</v>
      </c>
      <c r="O13464">
        <f>D13463</f>
      </c>
      <c r="P13464">
        <f>(E13464-F13464+G13464)/O13464*100</f>
      </c>
      <c r="Q13464">
        <f>H13463</f>
      </c>
      <c r="R13464">
        <f>I13463</f>
      </c>
      <c r="S13464">
        <f>H13464-H13463</f>
      </c>
      <c r="T13464">
        <f>I13464-I13463</f>
      </c>
      <c r="U13464">
        <f>(L13464-K13464)/(2*D13464*0.01)</f>
      </c>
      <c r="V13464">
        <f>(L13464+K13464)/(D13464*0.0001)</f>
      </c>
    </row>
    <row r="13465">
      <c r="A13465" t="n">
        <v>2023</v>
      </c>
      <c r="B13465" t="inlineStr">
        <is>
          <t>00428321</t>
        </is>
      </c>
      <c r="C13465" t="inlineStr">
        <is>
          <t>해태제과식품</t>
        </is>
      </c>
      <c r="D13465" t="n">
        <v>70224794000</v>
      </c>
      <c r="E13465" t="n">
        <v>7214653000</v>
      </c>
      <c r="F13465" t="n">
        <v>8715982000</v>
      </c>
      <c r="G13465" t="n">
        <v>3145392000</v>
      </c>
      <c r="H13465" t="n">
        <v>4.305</v>
      </c>
      <c r="I13465" t="n">
        <v>2.925</v>
      </c>
      <c r="J13465" t="n">
        <v>5.15</v>
      </c>
      <c r="K13465" t="n">
        <v>-2246832000</v>
      </c>
      <c r="L13465" t="n">
        <v>2459640000</v>
      </c>
      <c r="M13465" t="n">
        <v>2496160000</v>
      </c>
      <c r="N13465" t="n">
        <v>-2319786000</v>
      </c>
      <c r="O13465">
        <f>D13464</f>
      </c>
      <c r="P13465">
        <f>(E13465-F13465+G13465)/O13465*100</f>
      </c>
      <c r="Q13465">
        <f>H13464</f>
      </c>
      <c r="R13465">
        <f>I13464</f>
      </c>
      <c r="S13465">
        <f>H13465-H13464</f>
      </c>
      <c r="T13465">
        <f>I13465-I13464</f>
      </c>
      <c r="U13465">
        <f>(L13465-K13465)/(2*D13465*0.01)</f>
      </c>
      <c r="V13465">
        <f>(L13465+K13465)/(D13465*0.0001)</f>
      </c>
    </row>
    <row r="13466">
      <c r="A13466" t="n">
        <v>2024</v>
      </c>
      <c r="B13466" t="inlineStr">
        <is>
          <t>00428321</t>
        </is>
      </c>
      <c r="C13466" t="inlineStr">
        <is>
          <t>해태제과식품</t>
        </is>
      </c>
      <c r="D13466" t="n">
        <v>80098039000</v>
      </c>
      <c r="E13466" t="n">
        <v>7728367000</v>
      </c>
      <c r="F13466" t="n">
        <v>5939496000</v>
      </c>
      <c r="G13466" t="n">
        <v>2706057000</v>
      </c>
      <c r="H13466" t="n">
        <v>3.765</v>
      </c>
      <c r="I13466" t="n">
        <v>2.92</v>
      </c>
      <c r="J13466" t="n">
        <v>5.19</v>
      </c>
      <c r="K13466" t="n">
        <v>-2634280000</v>
      </c>
      <c r="L13466" t="n">
        <v>2889242000</v>
      </c>
      <c r="M13466" t="n">
        <v>2915818000</v>
      </c>
      <c r="N13466" t="n">
        <v>-2705927000</v>
      </c>
      <c r="O13466">
        <f>D13465</f>
      </c>
      <c r="P13466">
        <f>(E13466-F13466+G13466)/O13466*100</f>
      </c>
      <c r="Q13466">
        <f>H13465</f>
      </c>
      <c r="R13466">
        <f>I13465</f>
      </c>
      <c r="S13466">
        <f>H13466-H13465</f>
      </c>
      <c r="T13466">
        <f>I13466-I13465</f>
      </c>
      <c r="U13466">
        <f>(L13466-K13466)/(2*D13466*0.01)</f>
      </c>
      <c r="V13466">
        <f>(L13466+K13466)/(D13466*0.0001)</f>
      </c>
    </row>
    <row r="13467">
      <c r="A13467" t="n">
        <v>2025</v>
      </c>
      <c r="B13467" t="inlineStr">
        <is>
          <t>00428321</t>
        </is>
      </c>
      <c r="C13467" t="inlineStr">
        <is>
          <t>해태제과식품</t>
        </is>
      </c>
      <c r="D13467" t="n">
        <v>84542145000</v>
      </c>
      <c r="E13467" t="n">
        <v>8320887000</v>
      </c>
      <c r="F13467" t="n">
        <v>5271475000</v>
      </c>
      <c r="G13467" t="n">
        <v>2688544000</v>
      </c>
      <c r="H13467" t="n">
        <v>4.06</v>
      </c>
      <c r="I13467" t="n">
        <v>2.83</v>
      </c>
      <c r="J13467" t="n">
        <v>4.885</v>
      </c>
      <c r="K13467" t="n">
        <v>-2703737000</v>
      </c>
      <c r="L13467" t="n">
        <v>2960384000</v>
      </c>
      <c r="M13467" t="n">
        <v>2995807000</v>
      </c>
      <c r="N13467" t="n">
        <v>-2784275000</v>
      </c>
      <c r="O13467">
        <f>D13466</f>
      </c>
      <c r="P13467">
        <f>(E13467-F13467+G13467)/O13467*100</f>
      </c>
      <c r="Q13467">
        <f>H13466</f>
      </c>
      <c r="R13467">
        <f>I13466</f>
      </c>
      <c r="S13467">
        <f>H13467-H13466</f>
      </c>
      <c r="T13467">
        <f>I13467-I13466</f>
      </c>
      <c r="U13467">
        <f>(L13467-K13467)/(2*D13467*0.01)</f>
      </c>
      <c r="V13467">
        <f>(L13467+K13467)/(D13467*0.0001)</f>
      </c>
    </row>
    <row r="13468">
      <c r="A13468" t="n">
        <v>2014</v>
      </c>
      <c r="B13468" t="inlineStr">
        <is>
          <t>00428729</t>
        </is>
      </c>
      <c r="C13468" t="inlineStr">
        <is>
          <t>대호에이엘</t>
        </is>
      </c>
      <c r="D13468" t="n">
        <v>5275376236</v>
      </c>
      <c r="E13468" t="n">
        <v>965624497</v>
      </c>
      <c r="F13468" t="n">
        <v>741633050</v>
      </c>
      <c r="G13468" t="n">
        <v>169453356</v>
      </c>
      <c r="K13468" t="n">
        <v>-369322891</v>
      </c>
      <c r="L13468" t="n">
        <v>425127555</v>
      </c>
      <c r="M13468" t="n">
        <v>402262753</v>
      </c>
      <c r="N13468" t="n">
        <v>-358134836</v>
      </c>
      <c r="U13468">
        <f>(L13468-K13468)/(2*D13468*0.01)</f>
      </c>
      <c r="V13468">
        <f>(L13468+K13468)/(D13468*0.0001)</f>
      </c>
    </row>
    <row r="13469">
      <c r="A13469" t="n">
        <v>2015</v>
      </c>
      <c r="B13469" t="inlineStr">
        <is>
          <t>00428729</t>
        </is>
      </c>
      <c r="C13469" t="inlineStr">
        <is>
          <t>대호에이엘</t>
        </is>
      </c>
      <c r="D13469" t="n">
        <v>6579763827</v>
      </c>
      <c r="E13469" t="n">
        <v>1034009376</v>
      </c>
      <c r="F13469" t="n">
        <v>421836500</v>
      </c>
      <c r="G13469" t="n">
        <v>126988596</v>
      </c>
      <c r="K13469" t="n">
        <v>-495370751</v>
      </c>
      <c r="L13469" t="n">
        <v>572639717</v>
      </c>
      <c r="M13469" t="n">
        <v>537988722</v>
      </c>
      <c r="N13469" t="n">
        <v>-476666319</v>
      </c>
      <c r="O13469">
        <f>D13468</f>
      </c>
      <c r="P13469">
        <f>(E13469-F13469+G13469)/O13469*100</f>
      </c>
      <c r="U13469">
        <f>(L13469-K13469)/(2*D13469*0.01)</f>
      </c>
      <c r="V13469">
        <f>(L13469+K13469)/(D13469*0.0001)</f>
      </c>
    </row>
    <row r="13470">
      <c r="A13470" t="n">
        <v>2016</v>
      </c>
      <c r="B13470" t="inlineStr">
        <is>
          <t>00428729</t>
        </is>
      </c>
      <c r="C13470" t="inlineStr">
        <is>
          <t>대호에이엘</t>
        </is>
      </c>
      <c r="D13470" t="n">
        <v>6762347020</v>
      </c>
      <c r="E13470" t="n">
        <v>1113161712</v>
      </c>
      <c r="F13470" t="n">
        <v>626212820</v>
      </c>
      <c r="G13470" t="n">
        <v>129020868</v>
      </c>
      <c r="K13470" t="n">
        <v>-502041647</v>
      </c>
      <c r="L13470" t="n">
        <v>576470137</v>
      </c>
      <c r="M13470" t="n">
        <v>548937226</v>
      </c>
      <c r="N13470" t="n">
        <v>-488779181</v>
      </c>
      <c r="O13470">
        <f>D13469</f>
      </c>
      <c r="P13470">
        <f>(E13470-F13470+G13470)/O13470*100</f>
      </c>
      <c r="U13470">
        <f>(L13470-K13470)/(2*D13470*0.01)</f>
      </c>
      <c r="V13470">
        <f>(L13470+K13470)/(D13470*0.0001)</f>
      </c>
    </row>
    <row r="13471">
      <c r="A13471" t="n">
        <v>2017</v>
      </c>
      <c r="B13471" t="inlineStr">
        <is>
          <t>00428729</t>
        </is>
      </c>
      <c r="C13471" t="inlineStr">
        <is>
          <t>대호에이엘</t>
        </is>
      </c>
      <c r="D13471" t="n">
        <v>8343530513</v>
      </c>
      <c r="E13471" t="n">
        <v>1119184572</v>
      </c>
      <c r="F13471" t="n">
        <v>316878370</v>
      </c>
      <c r="G13471" t="n">
        <v>132370212</v>
      </c>
      <c r="K13471" t="n">
        <v>-614734693</v>
      </c>
      <c r="L13471" t="n">
        <v>705642931</v>
      </c>
      <c r="M13471" t="n">
        <v>667397827</v>
      </c>
      <c r="N13471" t="n">
        <v>-595812567</v>
      </c>
      <c r="O13471">
        <f>D13470</f>
      </c>
      <c r="P13471">
        <f>(E13471-F13471+G13471)/O13471*100</f>
      </c>
      <c r="U13471">
        <f>(L13471-K13471)/(2*D13471*0.01)</f>
      </c>
      <c r="V13471">
        <f>(L13471+K13471)/(D13471*0.0001)</f>
      </c>
    </row>
    <row r="13472">
      <c r="A13472" t="n">
        <v>2019</v>
      </c>
      <c r="B13472" t="inlineStr">
        <is>
          <t>00428729</t>
        </is>
      </c>
      <c r="C13472" t="inlineStr">
        <is>
          <t>대호에이엘</t>
        </is>
      </c>
      <c r="D13472" t="n">
        <v>9549313155</v>
      </c>
      <c r="E13472" t="n">
        <v>1329644112</v>
      </c>
      <c r="F13472" t="n">
        <v>1299335030</v>
      </c>
      <c r="G13472" t="n">
        <v>191408700</v>
      </c>
      <c r="H13472" t="n">
        <v>1.66</v>
      </c>
      <c r="I13472" t="n">
        <v>6.32</v>
      </c>
      <c r="K13472" t="n">
        <v>-885958950</v>
      </c>
      <c r="L13472" t="n">
        <v>1032690434</v>
      </c>
      <c r="M13472" t="n">
        <v>975229561</v>
      </c>
      <c r="N13472" t="n">
        <v>-858180860</v>
      </c>
      <c r="U13472">
        <f>(L13472-K13472)/(2*D13472*0.01)</f>
      </c>
      <c r="V13472">
        <f>(L13472+K13472)/(D13472*0.0001)</f>
      </c>
    </row>
    <row r="13473">
      <c r="A13473" t="n">
        <v>2020</v>
      </c>
      <c r="B13473" t="inlineStr">
        <is>
          <t>00428729</t>
        </is>
      </c>
      <c r="C13473" t="inlineStr">
        <is>
          <t>대호에이엘</t>
        </is>
      </c>
      <c r="D13473" t="n">
        <v>9815644218</v>
      </c>
      <c r="E13473" t="n">
        <v>349993539</v>
      </c>
      <c r="F13473" t="n">
        <v>170774560</v>
      </c>
      <c r="G13473" t="n">
        <v>45254052</v>
      </c>
      <c r="K13473" t="n">
        <v>-835020000</v>
      </c>
      <c r="L13473" t="n">
        <v>965009373</v>
      </c>
      <c r="M13473" t="n">
        <v>897818306</v>
      </c>
      <c r="N13473" t="n">
        <v>-812903549</v>
      </c>
      <c r="O13473">
        <f>D13472</f>
      </c>
      <c r="P13473">
        <f>(E13473-F13473+G13473)/O13473*100</f>
      </c>
      <c r="U13473">
        <f>(L13473-K13473)/(2*D13473*0.01)</f>
      </c>
      <c r="V13473">
        <f>(L13473+K13473)/(D13473*0.0001)</f>
      </c>
    </row>
    <row r="13474">
      <c r="A13474" t="n">
        <v>2021</v>
      </c>
      <c r="B13474" t="inlineStr">
        <is>
          <t>00428729</t>
        </is>
      </c>
      <c r="C13474" t="inlineStr">
        <is>
          <t>대호에이엘</t>
        </is>
      </c>
      <c r="D13474" t="n">
        <v>9466194504</v>
      </c>
      <c r="E13474" t="n">
        <v>319907235</v>
      </c>
      <c r="F13474" t="n">
        <v>64435430</v>
      </c>
      <c r="G13474" t="n">
        <v>53895540</v>
      </c>
      <c r="O13474">
        <f>D13473</f>
      </c>
      <c r="P13474">
        <f>(E13474-F13474+G13474)/O13474*100</f>
      </c>
    </row>
    <row r="13475">
      <c r="A13475" t="n">
        <v>2022</v>
      </c>
      <c r="B13475" t="inlineStr">
        <is>
          <t>00428729</t>
        </is>
      </c>
      <c r="C13475" t="inlineStr">
        <is>
          <t>대호에이엘</t>
        </is>
      </c>
      <c r="D13475" t="n">
        <v>9745599326</v>
      </c>
      <c r="E13475" t="n">
        <v>308577609</v>
      </c>
      <c r="F13475" t="n">
        <v>857466130</v>
      </c>
      <c r="G13475" t="n">
        <v>87437223</v>
      </c>
      <c r="K13475" t="n">
        <v>-707404103</v>
      </c>
      <c r="L13475" t="n">
        <v>804963244</v>
      </c>
      <c r="M13475" t="n">
        <v>780054964</v>
      </c>
      <c r="N13475" t="n">
        <v>-700043180</v>
      </c>
      <c r="O13475">
        <f>D13474</f>
      </c>
      <c r="P13475">
        <f>(E13475-F13475+G13475)/O13475*100</f>
      </c>
      <c r="U13475">
        <f>(L13475-K13475)/(2*D13475*0.01)</f>
      </c>
      <c r="V13475">
        <f>(L13475+K13475)/(D13475*0.0001)</f>
      </c>
    </row>
    <row r="13476">
      <c r="A13476" t="n">
        <v>2023</v>
      </c>
      <c r="B13476" t="inlineStr">
        <is>
          <t>00428729</t>
        </is>
      </c>
      <c r="C13476" t="inlineStr">
        <is>
          <t>대호에이엘</t>
        </is>
      </c>
      <c r="D13476" t="n">
        <v>9639152191</v>
      </c>
      <c r="E13476" t="n">
        <v>322337343</v>
      </c>
      <c r="F13476" t="n">
        <v>228400650</v>
      </c>
      <c r="G13476" t="n">
        <v>74806083</v>
      </c>
      <c r="K13476" t="n">
        <v>-669750433</v>
      </c>
      <c r="L13476" t="n">
        <v>759824392</v>
      </c>
      <c r="M13476" t="n">
        <v>737341574</v>
      </c>
      <c r="N13476" t="n">
        <v>-663908201</v>
      </c>
      <c r="O13476">
        <f>D13475</f>
      </c>
      <c r="P13476">
        <f>(E13476-F13476+G13476)/O13476*100</f>
      </c>
      <c r="U13476">
        <f>(L13476-K13476)/(2*D13476*0.01)</f>
      </c>
      <c r="V13476">
        <f>(L13476+K13476)/(D13476*0.0001)</f>
      </c>
    </row>
    <row r="13477">
      <c r="A13477" t="n">
        <v>2024</v>
      </c>
      <c r="B13477" t="inlineStr">
        <is>
          <t>00428729</t>
        </is>
      </c>
      <c r="C13477" t="inlineStr">
        <is>
          <t>대호에이엘</t>
        </is>
      </c>
      <c r="D13477" t="n">
        <v>10869236042</v>
      </c>
      <c r="E13477" t="n">
        <v>345898326</v>
      </c>
      <c r="F13477" t="n">
        <v>294217170</v>
      </c>
      <c r="G13477" t="n">
        <v>73015113</v>
      </c>
      <c r="K13477" t="n">
        <v>-737523157</v>
      </c>
      <c r="L13477" t="n">
        <v>836387890</v>
      </c>
      <c r="M13477" t="n">
        <v>805812845</v>
      </c>
      <c r="N13477" t="n">
        <v>-726442517</v>
      </c>
      <c r="O13477">
        <f>D13476</f>
      </c>
      <c r="P13477">
        <f>(E13477-F13477+G13477)/O13477*100</f>
      </c>
      <c r="U13477">
        <f>(L13477-K13477)/(2*D13477*0.01)</f>
      </c>
      <c r="V13477">
        <f>(L13477+K13477)/(D13477*0.0001)</f>
      </c>
    </row>
    <row r="13478">
      <c r="A13478" t="n">
        <v>2025</v>
      </c>
      <c r="B13478" t="inlineStr">
        <is>
          <t>00428729</t>
        </is>
      </c>
      <c r="C13478" t="inlineStr">
        <is>
          <t>대호에이엘</t>
        </is>
      </c>
      <c r="D13478" t="n">
        <v>12353577233</v>
      </c>
      <c r="E13478" t="n">
        <v>1481392049</v>
      </c>
      <c r="F13478" t="n">
        <v>728644923</v>
      </c>
      <c r="G13478" t="n">
        <v>292060452</v>
      </c>
      <c r="K13478" t="n">
        <v>-967894530</v>
      </c>
      <c r="L13478" t="n">
        <v>725874776</v>
      </c>
      <c r="M13478" t="n">
        <v>699532359</v>
      </c>
      <c r="N13478" t="n">
        <v>-959077070</v>
      </c>
      <c r="O13478">
        <f>D13477</f>
      </c>
      <c r="P13478">
        <f>(E13478-F13478+G13478)/O13478*100</f>
      </c>
      <c r="U13478">
        <f>(L13478-K13478)/(2*D13478*0.01)</f>
      </c>
    </row>
    <row r="13479">
      <c r="A13479" t="n">
        <v>2014</v>
      </c>
      <c r="B13479" t="inlineStr">
        <is>
          <t>00429694</t>
        </is>
      </c>
      <c r="C13479" t="inlineStr">
        <is>
          <t>파버나인</t>
        </is>
      </c>
      <c r="D13479" t="n">
        <v>2500143000</v>
      </c>
      <c r="E13479" t="n">
        <v>1068837000</v>
      </c>
      <c r="F13479" t="n">
        <v>277280000</v>
      </c>
      <c r="G13479" t="n">
        <v>54669000</v>
      </c>
      <c r="H13479" t="n">
        <v>2.91</v>
      </c>
      <c r="I13479" t="n">
        <v>4.7</v>
      </c>
      <c r="K13479" t="n">
        <v>-165534000</v>
      </c>
      <c r="L13479" t="n">
        <v>193337000</v>
      </c>
      <c r="M13479" t="n">
        <v>197616000</v>
      </c>
      <c r="N13479" t="n">
        <v>-171805000</v>
      </c>
      <c r="U13479">
        <f>(L13479-K13479)/(2*D13479*0.01)</f>
      </c>
      <c r="V13479">
        <f>(L13479+K13479)/(D13479*0.0001)</f>
      </c>
    </row>
    <row r="13480">
      <c r="A13480" t="n">
        <v>2015</v>
      </c>
      <c r="B13480" t="inlineStr">
        <is>
          <t>00429694</t>
        </is>
      </c>
      <c r="C13480" t="inlineStr">
        <is>
          <t>파버나인</t>
        </is>
      </c>
      <c r="D13480" t="n">
        <v>2505495000</v>
      </c>
      <c r="E13480" t="n">
        <v>1250049000</v>
      </c>
      <c r="F13480" t="n">
        <v>469583000</v>
      </c>
      <c r="G13480" t="n">
        <v>70352000</v>
      </c>
      <c r="H13480" t="n">
        <v>2.49</v>
      </c>
      <c r="I13480" t="n">
        <v>4.94</v>
      </c>
      <c r="J13480" t="n">
        <v>5.96</v>
      </c>
      <c r="K13480" t="n">
        <v>-110182000</v>
      </c>
      <c r="L13480" t="n">
        <v>123909000</v>
      </c>
      <c r="M13480" t="n">
        <v>124349000</v>
      </c>
      <c r="N13480" t="n">
        <v>-112594000</v>
      </c>
      <c r="O13480">
        <f>D13479</f>
      </c>
      <c r="P13480">
        <f>(E13480-F13480+G13480)/O13480*100</f>
      </c>
      <c r="Q13480">
        <f>H13479</f>
      </c>
      <c r="R13480">
        <f>I13479</f>
      </c>
      <c r="S13480">
        <f>H13480-H13479</f>
      </c>
      <c r="T13480">
        <f>I13480-I13479</f>
      </c>
      <c r="U13480">
        <f>(L13480-K13480)/(2*D13480*0.01)</f>
      </c>
      <c r="V13480">
        <f>(L13480+K13480)/(D13480*0.0001)</f>
      </c>
    </row>
    <row r="13481">
      <c r="A13481" t="n">
        <v>2016</v>
      </c>
      <c r="B13481" t="inlineStr">
        <is>
          <t>00429694</t>
        </is>
      </c>
      <c r="C13481" t="inlineStr">
        <is>
          <t>파버나인</t>
        </is>
      </c>
      <c r="D13481" t="n">
        <v>3232883000</v>
      </c>
      <c r="E13481" t="n">
        <v>1022116000</v>
      </c>
      <c r="F13481" t="n">
        <v>414265000</v>
      </c>
      <c r="G13481" t="n">
        <v>59314000</v>
      </c>
      <c r="H13481" t="n">
        <v>2.2</v>
      </c>
      <c r="I13481" t="n">
        <v>5.46</v>
      </c>
      <c r="J13481" t="n">
        <v>4.34</v>
      </c>
      <c r="K13481" t="n">
        <v>-112506000</v>
      </c>
      <c r="L13481" t="n">
        <v>123735000</v>
      </c>
      <c r="M13481" t="n">
        <v>123085000</v>
      </c>
      <c r="N13481" t="n">
        <v>-114055000</v>
      </c>
      <c r="O13481">
        <f>D13480</f>
      </c>
      <c r="P13481">
        <f>(E13481-F13481+G13481)/O13481*100</f>
      </c>
      <c r="Q13481">
        <f>H13480</f>
      </c>
      <c r="R13481">
        <f>I13480</f>
      </c>
      <c r="S13481">
        <f>H13481-H13480</f>
      </c>
      <c r="T13481">
        <f>I13481-I13480</f>
      </c>
      <c r="U13481">
        <f>(L13481-K13481)/(2*D13481*0.01)</f>
      </c>
      <c r="V13481">
        <f>(L13481+K13481)/(D13481*0.0001)</f>
      </c>
    </row>
    <row r="13482">
      <c r="A13482" t="n">
        <v>2017</v>
      </c>
      <c r="B13482" t="inlineStr">
        <is>
          <t>00429694</t>
        </is>
      </c>
      <c r="C13482" t="inlineStr">
        <is>
          <t>파버나인</t>
        </is>
      </c>
      <c r="D13482" t="n">
        <v>3954734000</v>
      </c>
      <c r="E13482" t="n">
        <v>1136598000</v>
      </c>
      <c r="F13482" t="n">
        <v>355033000</v>
      </c>
      <c r="G13482" t="n">
        <v>65531000</v>
      </c>
      <c r="H13482" t="n">
        <v>2.77</v>
      </c>
      <c r="I13482" t="n">
        <v>5.84</v>
      </c>
      <c r="J13482" t="n">
        <v>4.34</v>
      </c>
      <c r="K13482" t="n">
        <v>-164181000</v>
      </c>
      <c r="L13482" t="n">
        <v>148256000</v>
      </c>
      <c r="M13482" t="n">
        <v>162582000</v>
      </c>
      <c r="N13482" t="n">
        <v>-149663000</v>
      </c>
      <c r="O13482">
        <f>D13481</f>
      </c>
      <c r="P13482">
        <f>(E13482-F13482+G13482)/O13482*100</f>
      </c>
      <c r="Q13482">
        <f>H13481</f>
      </c>
      <c r="R13482">
        <f>I13481</f>
      </c>
      <c r="S13482">
        <f>H13482-H13481</f>
      </c>
      <c r="T13482">
        <f>I13482-I13481</f>
      </c>
      <c r="U13482">
        <f>(L13482-K13482)/(2*D13482*0.01)</f>
      </c>
    </row>
    <row r="13483">
      <c r="A13483" t="n">
        <v>2018</v>
      </c>
      <c r="B13483" t="inlineStr">
        <is>
          <t>00429694</t>
        </is>
      </c>
      <c r="C13483" t="inlineStr">
        <is>
          <t>파버나인</t>
        </is>
      </c>
      <c r="D13483" t="n">
        <v>4177027000</v>
      </c>
      <c r="E13483" t="n">
        <v>1170365000</v>
      </c>
      <c r="F13483" t="n">
        <v>497081000</v>
      </c>
      <c r="G13483" t="n">
        <v>102227000</v>
      </c>
      <c r="H13483" t="n">
        <v>2.58</v>
      </c>
      <c r="I13483" t="n">
        <v>3</v>
      </c>
      <c r="J13483" t="n">
        <v>7.4</v>
      </c>
      <c r="K13483" t="n">
        <v>-228607000</v>
      </c>
      <c r="L13483" t="n">
        <v>200408000</v>
      </c>
      <c r="M13483" t="n">
        <v>225517000</v>
      </c>
      <c r="N13483" t="n">
        <v>-201632000</v>
      </c>
      <c r="O13483">
        <f>D13482</f>
      </c>
      <c r="P13483">
        <f>(E13483-F13483+G13483)/O13483*100</f>
      </c>
      <c r="Q13483">
        <f>H13482</f>
      </c>
      <c r="R13483">
        <f>I13482</f>
      </c>
      <c r="S13483">
        <f>H13483-H13482</f>
      </c>
      <c r="T13483">
        <f>I13483-I13482</f>
      </c>
      <c r="U13483">
        <f>(L13483-K13483)/(2*D13483*0.01)</f>
      </c>
    </row>
    <row r="13484">
      <c r="A13484" t="n">
        <v>2019</v>
      </c>
      <c r="B13484" t="inlineStr">
        <is>
          <t>00429694</t>
        </is>
      </c>
      <c r="C13484" t="inlineStr">
        <is>
          <t>파버나인</t>
        </is>
      </c>
      <c r="D13484" t="n">
        <v>5614910000</v>
      </c>
      <c r="E13484" t="n">
        <v>1124181000</v>
      </c>
      <c r="F13484" t="n">
        <v>489223000</v>
      </c>
      <c r="G13484" t="n">
        <v>103274000</v>
      </c>
      <c r="H13484" t="n">
        <v>2.51</v>
      </c>
      <c r="I13484" t="n">
        <v>6.05</v>
      </c>
      <c r="J13484" t="n">
        <v>4.8</v>
      </c>
      <c r="K13484" t="n">
        <v>-245418000</v>
      </c>
      <c r="L13484" t="n">
        <v>219868000</v>
      </c>
      <c r="M13484" t="n">
        <v>234982000</v>
      </c>
      <c r="N13484" t="n">
        <v>-215248000</v>
      </c>
      <c r="O13484">
        <f>D13483</f>
      </c>
      <c r="P13484">
        <f>(E13484-F13484+G13484)/O13484*100</f>
      </c>
      <c r="Q13484">
        <f>H13483</f>
      </c>
      <c r="R13484">
        <f>I13483</f>
      </c>
      <c r="S13484">
        <f>H13484-H13483</f>
      </c>
      <c r="T13484">
        <f>I13484-I13483</f>
      </c>
      <c r="U13484">
        <f>(L13484-K13484)/(2*D13484*0.01)</f>
      </c>
    </row>
    <row r="13485">
      <c r="A13485" t="n">
        <v>2020</v>
      </c>
      <c r="B13485" t="inlineStr">
        <is>
          <t>00429694</t>
        </is>
      </c>
      <c r="C13485" t="inlineStr">
        <is>
          <t>파버나인</t>
        </is>
      </c>
      <c r="D13485" t="n">
        <v>4793637000</v>
      </c>
      <c r="E13485" t="n">
        <v>1080859000</v>
      </c>
      <c r="F13485" t="n">
        <v>1003856000</v>
      </c>
      <c r="G13485" t="n">
        <v>130586000</v>
      </c>
      <c r="H13485" t="n">
        <v>2.395</v>
      </c>
      <c r="I13485" t="n">
        <v>1.75</v>
      </c>
      <c r="J13485" t="n">
        <v>7.85</v>
      </c>
      <c r="K13485" t="n">
        <v>-171346000</v>
      </c>
      <c r="L13485" t="n">
        <v>189575000</v>
      </c>
      <c r="M13485" t="n">
        <v>189232000</v>
      </c>
      <c r="N13485" t="n">
        <v>-174241000</v>
      </c>
      <c r="O13485">
        <f>D13484</f>
      </c>
      <c r="P13485">
        <f>(E13485-F13485+G13485)/O13485*100</f>
      </c>
      <c r="Q13485">
        <f>H13484</f>
      </c>
      <c r="R13485">
        <f>I13484</f>
      </c>
      <c r="S13485">
        <f>H13485-H13484</f>
      </c>
      <c r="T13485">
        <f>I13485-I13484</f>
      </c>
      <c r="U13485">
        <f>(L13485-K13485)/(2*D13485*0.01)</f>
      </c>
      <c r="V13485">
        <f>(L13485+K13485)/(D13485*0.0001)</f>
      </c>
    </row>
    <row r="13486">
      <c r="A13486" t="n">
        <v>2021</v>
      </c>
      <c r="B13486" t="inlineStr">
        <is>
          <t>00429694</t>
        </is>
      </c>
      <c r="C13486" t="inlineStr">
        <is>
          <t>파버나인</t>
        </is>
      </c>
      <c r="D13486" t="n">
        <v>5249822000</v>
      </c>
      <c r="E13486" t="n">
        <v>702236000</v>
      </c>
      <c r="F13486" t="n">
        <v>659264000</v>
      </c>
      <c r="G13486" t="n">
        <v>95233000</v>
      </c>
      <c r="H13486" t="n">
        <v>2.81</v>
      </c>
      <c r="I13486" t="n">
        <v>2.75</v>
      </c>
      <c r="J13486" t="n">
        <v>4.9</v>
      </c>
      <c r="K13486" t="n">
        <v>-190027000</v>
      </c>
      <c r="L13486" t="n">
        <v>189575000</v>
      </c>
      <c r="M13486" t="n">
        <v>213874000</v>
      </c>
      <c r="N13486" t="n">
        <v>-174241000</v>
      </c>
      <c r="O13486">
        <f>D13485</f>
      </c>
      <c r="P13486">
        <f>(E13486-F13486+G13486)/O13486*100</f>
      </c>
      <c r="Q13486">
        <f>H13485</f>
      </c>
      <c r="R13486">
        <f>I13485</f>
      </c>
      <c r="S13486">
        <f>H13486-H13485</f>
      </c>
      <c r="T13486">
        <f>I13486-I13485</f>
      </c>
      <c r="U13486">
        <f>(L13486-K13486)/(2*D13486*0.01)</f>
      </c>
    </row>
    <row r="13487">
      <c r="A13487" t="n">
        <v>2022</v>
      </c>
      <c r="B13487" t="inlineStr">
        <is>
          <t>00429694</t>
        </is>
      </c>
      <c r="C13487" t="inlineStr">
        <is>
          <t>파버나인</t>
        </is>
      </c>
      <c r="D13487" t="n">
        <v>2379948000</v>
      </c>
      <c r="E13487" t="n">
        <v>449927000</v>
      </c>
      <c r="F13487" t="n">
        <v>576840000</v>
      </c>
      <c r="G13487" t="n">
        <v>95958000</v>
      </c>
      <c r="H13487" t="n">
        <v>5.28</v>
      </c>
      <c r="I13487" t="n">
        <v>4.4</v>
      </c>
      <c r="J13487" t="n">
        <v>4.9</v>
      </c>
      <c r="K13487" t="n">
        <v>-40195000</v>
      </c>
      <c r="L13487" t="n">
        <v>42613000</v>
      </c>
      <c r="M13487" t="n">
        <v>44617000</v>
      </c>
      <c r="N13487" t="n">
        <v>-42776000</v>
      </c>
      <c r="O13487">
        <f>D13486</f>
      </c>
      <c r="P13487">
        <f>(E13487-F13487+G13487)/O13487*100</f>
      </c>
      <c r="Q13487">
        <f>H13486</f>
      </c>
      <c r="R13487">
        <f>I13486</f>
      </c>
      <c r="S13487">
        <f>H13487-H13486</f>
      </c>
      <c r="T13487">
        <f>I13487-I13486</f>
      </c>
      <c r="U13487">
        <f>(L13487-K13487)/(2*D13487*0.01)</f>
      </c>
      <c r="V13487">
        <f>(L13487+K13487)/(D13487*0.0001)</f>
      </c>
    </row>
    <row r="13488">
      <c r="A13488" t="n">
        <v>2023</v>
      </c>
      <c r="B13488" t="inlineStr">
        <is>
          <t>00429694</t>
        </is>
      </c>
      <c r="C13488" t="inlineStr">
        <is>
          <t>파버나인</t>
        </is>
      </c>
      <c r="D13488" t="n">
        <v>1004319000</v>
      </c>
      <c r="E13488" t="n">
        <v>225292000</v>
      </c>
      <c r="F13488" t="n">
        <v>169387000</v>
      </c>
      <c r="G13488" t="n">
        <v>61340000</v>
      </c>
      <c r="H13488" t="n">
        <v>4.99</v>
      </c>
      <c r="I13488" t="n">
        <v>4.4</v>
      </c>
      <c r="J13488" t="n">
        <v>5.8</v>
      </c>
      <c r="K13488" t="n">
        <v>-5049000</v>
      </c>
      <c r="L13488" t="n">
        <v>5847000</v>
      </c>
      <c r="M13488" t="n">
        <v>6105000</v>
      </c>
      <c r="N13488" t="n">
        <v>-5337000</v>
      </c>
      <c r="O13488">
        <f>D13487</f>
      </c>
      <c r="P13488">
        <f>(E13488-F13488+G13488)/O13488*100</f>
      </c>
      <c r="Q13488">
        <f>H13487</f>
      </c>
      <c r="R13488">
        <f>I13487</f>
      </c>
      <c r="S13488">
        <f>H13488-H13487</f>
      </c>
      <c r="T13488">
        <f>I13488-I13487</f>
      </c>
      <c r="U13488">
        <f>(L13488-K13488)/(2*D13488*0.01)</f>
      </c>
      <c r="V13488">
        <f>(L13488+K13488)/(D13488*0.0001)</f>
      </c>
    </row>
    <row r="13489">
      <c r="A13489" t="n">
        <v>2024</v>
      </c>
      <c r="B13489" t="inlineStr">
        <is>
          <t>00429694</t>
        </is>
      </c>
      <c r="C13489" t="inlineStr">
        <is>
          <t>파버나인</t>
        </is>
      </c>
      <c r="D13489" t="n">
        <v>1408978000</v>
      </c>
      <c r="E13489" t="n">
        <v>250738000</v>
      </c>
      <c r="F13489" t="n">
        <v>145856000</v>
      </c>
      <c r="G13489" t="n">
        <v>5872000</v>
      </c>
      <c r="H13489" t="n">
        <v>4.24</v>
      </c>
      <c r="I13489" t="n">
        <v>3.95</v>
      </c>
      <c r="J13489" t="n">
        <v>7.59</v>
      </c>
      <c r="K13489" t="n">
        <v>-3850000</v>
      </c>
      <c r="L13489" t="n">
        <v>4484000</v>
      </c>
      <c r="M13489" t="n">
        <v>4636000</v>
      </c>
      <c r="N13489" t="n">
        <v>-4031000</v>
      </c>
      <c r="O13489">
        <f>D13488</f>
      </c>
      <c r="P13489">
        <f>(E13489-F13489+G13489)/O13489*100</f>
      </c>
      <c r="Q13489">
        <f>H13488</f>
      </c>
      <c r="R13489">
        <f>I13488</f>
      </c>
      <c r="S13489">
        <f>H13489-H13488</f>
      </c>
      <c r="T13489">
        <f>I13489-I13488</f>
      </c>
      <c r="U13489">
        <f>(L13489-K13489)/(2*D13489*0.01)</f>
      </c>
      <c r="V13489">
        <f>(L13489+K13489)/(D13489*0.0001)</f>
      </c>
    </row>
    <row r="13490">
      <c r="A13490" t="n">
        <v>2025</v>
      </c>
      <c r="B13490" t="inlineStr">
        <is>
          <t>00429694</t>
        </is>
      </c>
      <c r="C13490" t="inlineStr">
        <is>
          <t>파버나인</t>
        </is>
      </c>
      <c r="D13490" t="n">
        <v>1442118000</v>
      </c>
      <c r="E13490" t="n">
        <v>295415000</v>
      </c>
      <c r="F13490" t="n">
        <v>39154000</v>
      </c>
      <c r="G13490" t="n">
        <v>2927000</v>
      </c>
      <c r="H13490" t="n">
        <v>7.195</v>
      </c>
      <c r="I13490" t="n">
        <v>4.1</v>
      </c>
      <c r="J13490" t="n">
        <v>7.59</v>
      </c>
      <c r="K13490" t="n">
        <v>-6996000</v>
      </c>
      <c r="L13490" t="n">
        <v>7878000</v>
      </c>
      <c r="M13490" t="n">
        <v>42450000</v>
      </c>
      <c r="N13490" t="n">
        <v>-41960000</v>
      </c>
      <c r="O13490">
        <f>D13489</f>
      </c>
      <c r="P13490">
        <f>(E13490-F13490+G13490)/O13490*100</f>
      </c>
      <c r="Q13490">
        <f>H13489</f>
      </c>
      <c r="R13490">
        <f>I13489</f>
      </c>
      <c r="S13490">
        <f>H13490-H13489</f>
      </c>
      <c r="T13490">
        <f>I13490-I13489</f>
      </c>
      <c r="U13490">
        <f>(L13490-K13490)/(2*D13490*0.01)</f>
      </c>
      <c r="V13490">
        <f>(L13490+K13490)/(D13490*0.0001)</f>
      </c>
    </row>
    <row r="13491">
      <c r="A13491" t="n">
        <v>2014</v>
      </c>
      <c r="B13491" t="inlineStr">
        <is>
          <t>00429889</t>
        </is>
      </c>
      <c r="C13491" t="inlineStr">
        <is>
          <t>지에스이앤알</t>
        </is>
      </c>
      <c r="D13491" t="n">
        <v>4990125129</v>
      </c>
      <c r="E13491" t="n">
        <v>1715124462</v>
      </c>
      <c r="F13491" t="n">
        <v>423913349</v>
      </c>
      <c r="G13491" t="n">
        <v>88373984</v>
      </c>
      <c r="K13491" t="n">
        <v>-203314403</v>
      </c>
      <c r="L13491" t="n">
        <v>224963800</v>
      </c>
      <c r="M13491" t="n">
        <v>225262913</v>
      </c>
      <c r="N13491" t="n">
        <v>-205844970</v>
      </c>
      <c r="U13491">
        <f>(L13491-K13491)/(2*D13491*0.01)</f>
      </c>
      <c r="V13491">
        <f>(L13491+K13491)/(D13491*0.0001)</f>
      </c>
    </row>
    <row r="13492">
      <c r="A13492" t="n">
        <v>2015</v>
      </c>
      <c r="B13492" t="inlineStr">
        <is>
          <t>00429889</t>
        </is>
      </c>
      <c r="C13492" t="inlineStr">
        <is>
          <t>지에스이앤알</t>
        </is>
      </c>
      <c r="D13492" t="n">
        <v>7937952450</v>
      </c>
      <c r="E13492" t="n">
        <v>2373832444</v>
      </c>
      <c r="F13492" t="n">
        <v>329850529</v>
      </c>
      <c r="G13492" t="n">
        <v>187449132</v>
      </c>
      <c r="K13492" t="n">
        <v>-774845890</v>
      </c>
      <c r="L13492" t="n">
        <v>889188904</v>
      </c>
      <c r="M13492" t="n">
        <v>877393948</v>
      </c>
      <c r="N13492" t="n">
        <v>-779805648</v>
      </c>
      <c r="O13492">
        <f>D13491</f>
      </c>
      <c r="P13492">
        <f>(E13492-F13492+G13492)/O13492*100</f>
      </c>
      <c r="U13492">
        <f>(L13492-K13492)/(2*D13492*0.01)</f>
      </c>
      <c r="V13492">
        <f>(L13492+K13492)/(D13492*0.0001)</f>
      </c>
    </row>
    <row r="13493">
      <c r="A13493" t="n">
        <v>2016</v>
      </c>
      <c r="B13493" t="inlineStr">
        <is>
          <t>00429889</t>
        </is>
      </c>
      <c r="C13493" t="inlineStr">
        <is>
          <t>지에스이앤알</t>
        </is>
      </c>
      <c r="D13493" t="n">
        <v>9868727532</v>
      </c>
      <c r="E13493" t="n">
        <v>2607588733</v>
      </c>
      <c r="F13493" t="n">
        <v>983778075</v>
      </c>
      <c r="G13493" t="n">
        <v>191765186</v>
      </c>
      <c r="K13493" t="n">
        <v>-509096108</v>
      </c>
      <c r="L13493" t="n">
        <v>584193104</v>
      </c>
      <c r="M13493" t="n">
        <v>576460175</v>
      </c>
      <c r="N13493" t="n">
        <v>-512380958</v>
      </c>
      <c r="O13493">
        <f>D13492</f>
      </c>
      <c r="P13493">
        <f>(E13493-F13493+G13493)/O13493*100</f>
      </c>
      <c r="U13493">
        <f>(L13493-K13493)/(2*D13493*0.01)</f>
      </c>
      <c r="V13493">
        <f>(L13493+K13493)/(D13493*0.0001)</f>
      </c>
    </row>
    <row r="13494">
      <c r="A13494" t="n">
        <v>2017</v>
      </c>
      <c r="B13494" t="inlineStr">
        <is>
          <t>00429889</t>
        </is>
      </c>
      <c r="C13494" t="inlineStr">
        <is>
          <t>지에스이앤알</t>
        </is>
      </c>
      <c r="D13494" t="n">
        <v>12575702208</v>
      </c>
      <c r="E13494" t="n">
        <v>2761152500</v>
      </c>
      <c r="F13494" t="n">
        <v>637111173</v>
      </c>
      <c r="G13494" t="n">
        <v>230890668</v>
      </c>
      <c r="K13494" t="n">
        <v>-661172590</v>
      </c>
      <c r="L13494" t="n">
        <v>749586653</v>
      </c>
      <c r="M13494" t="n">
        <v>743846425</v>
      </c>
      <c r="N13494" t="n">
        <v>-668728797</v>
      </c>
      <c r="O13494">
        <f>D13493</f>
      </c>
      <c r="P13494">
        <f>(E13494-F13494+G13494)/O13494*100</f>
      </c>
      <c r="U13494">
        <f>(L13494-K13494)/(2*D13494*0.01)</f>
      </c>
      <c r="V13494">
        <f>(L13494+K13494)/(D13494*0.0001)</f>
      </c>
    </row>
    <row r="13495">
      <c r="A13495" t="n">
        <v>2018</v>
      </c>
      <c r="B13495" t="inlineStr">
        <is>
          <t>00429889</t>
        </is>
      </c>
      <c r="C13495" t="inlineStr">
        <is>
          <t>지에스이앤알</t>
        </is>
      </c>
      <c r="D13495" t="n">
        <v>16695716648</v>
      </c>
      <c r="E13495" t="n">
        <v>3061571669</v>
      </c>
      <c r="F13495" t="n">
        <v>572816249</v>
      </c>
      <c r="G13495" t="n">
        <v>354044345</v>
      </c>
      <c r="K13495" t="n">
        <v>-934782311</v>
      </c>
      <c r="L13495" t="n">
        <v>1072252286</v>
      </c>
      <c r="M13495" t="n">
        <v>1058492167</v>
      </c>
      <c r="N13495" t="n">
        <v>-941298357</v>
      </c>
      <c r="O13495">
        <f>D13494</f>
      </c>
      <c r="P13495">
        <f>(E13495-F13495+G13495)/O13495*100</f>
      </c>
      <c r="U13495">
        <f>(L13495-K13495)/(2*D13495*0.01)</f>
      </c>
      <c r="V13495">
        <f>(L13495+K13495)/(D13495*0.0001)</f>
      </c>
    </row>
    <row r="13496">
      <c r="A13496" t="n">
        <v>2019</v>
      </c>
      <c r="B13496" t="inlineStr">
        <is>
          <t>00429889</t>
        </is>
      </c>
      <c r="C13496" t="inlineStr">
        <is>
          <t>지에스이앤알</t>
        </is>
      </c>
      <c r="D13496" t="n">
        <v>21864103965</v>
      </c>
      <c r="E13496" t="n">
        <v>3593020833</v>
      </c>
      <c r="F13496" t="n">
        <v>2672062897</v>
      </c>
      <c r="G13496" t="n">
        <v>395755618</v>
      </c>
      <c r="K13496" t="n">
        <v>-1340221225</v>
      </c>
      <c r="L13496" t="n">
        <v>1544347574</v>
      </c>
      <c r="M13496" t="n">
        <v>1513095185</v>
      </c>
      <c r="N13496" t="n">
        <v>-1341140642</v>
      </c>
      <c r="O13496">
        <f>D13495</f>
      </c>
      <c r="P13496">
        <f>(E13496-F13496+G13496)/O13496*100</f>
      </c>
      <c r="U13496">
        <f>(L13496-K13496)/(2*D13496*0.01)</f>
      </c>
      <c r="V13496">
        <f>(L13496+K13496)/(D13496*0.0001)</f>
      </c>
    </row>
    <row r="13497">
      <c r="A13497" t="n">
        <v>2020</v>
      </c>
      <c r="B13497" t="inlineStr">
        <is>
          <t>00429889</t>
        </is>
      </c>
      <c r="C13497" t="inlineStr">
        <is>
          <t>지에스이앤알</t>
        </is>
      </c>
      <c r="D13497" t="n">
        <v>25852129212</v>
      </c>
      <c r="E13497" t="n">
        <v>3635409728</v>
      </c>
      <c r="F13497" t="n">
        <v>494835973</v>
      </c>
      <c r="G13497" t="n">
        <v>482059139</v>
      </c>
      <c r="O13497">
        <f>D13496</f>
      </c>
      <c r="P13497">
        <f>(E13497-F13497+G13497)/O13497*100</f>
      </c>
    </row>
    <row r="13498">
      <c r="A13498" t="n">
        <v>2021</v>
      </c>
      <c r="B13498" t="inlineStr">
        <is>
          <t>00429889</t>
        </is>
      </c>
      <c r="C13498" t="inlineStr">
        <is>
          <t>지에스이앤알</t>
        </is>
      </c>
      <c r="D13498" t="n">
        <v>27464847219</v>
      </c>
      <c r="E13498" t="n">
        <v>3777456183</v>
      </c>
      <c r="F13498" t="n">
        <v>1455228949</v>
      </c>
      <c r="G13498" t="n">
        <v>554688545</v>
      </c>
      <c r="H13498" t="n">
        <v>2.97</v>
      </c>
      <c r="I13498" t="n">
        <v>3.5</v>
      </c>
      <c r="K13498" t="n">
        <v>-2384990566</v>
      </c>
      <c r="L13498" t="n">
        <v>2384990566</v>
      </c>
      <c r="M13498" t="n">
        <v>2355774499</v>
      </c>
      <c r="N13498" t="n">
        <v>-2056967789</v>
      </c>
      <c r="O13498">
        <f>D13497</f>
      </c>
      <c r="P13498">
        <f>(E13498-F13498+G13498)/O13498*100</f>
      </c>
      <c r="U13498">
        <f>(L13498-K13498)/(2*D13498*0.01)</f>
      </c>
    </row>
    <row r="13499">
      <c r="A13499" t="n">
        <v>2015</v>
      </c>
      <c r="B13499" t="inlineStr">
        <is>
          <t>00430089</t>
        </is>
      </c>
      <c r="C13499" t="inlineStr">
        <is>
          <t>삼보오토</t>
        </is>
      </c>
      <c r="D13499" t="n">
        <v>2130253000</v>
      </c>
      <c r="E13499" t="n">
        <v>703778000</v>
      </c>
      <c r="F13499" t="n">
        <v>273106000</v>
      </c>
      <c r="G13499" t="n">
        <v>59871000</v>
      </c>
    </row>
    <row r="13500">
      <c r="A13500" t="n">
        <v>2016</v>
      </c>
      <c r="B13500" t="inlineStr">
        <is>
          <t>00430089</t>
        </is>
      </c>
      <c r="C13500" t="inlineStr">
        <is>
          <t>삼보오토</t>
        </is>
      </c>
      <c r="D13500" t="n">
        <v>2914409000</v>
      </c>
      <c r="E13500" t="n">
        <v>953729000</v>
      </c>
      <c r="F13500" t="n">
        <v>326918000</v>
      </c>
      <c r="G13500" t="n">
        <v>56607000</v>
      </c>
      <c r="O13500">
        <f>D13499</f>
      </c>
      <c r="P13500">
        <f>(E13500-F13500+G13500)/O13500*100</f>
      </c>
    </row>
    <row r="13501">
      <c r="A13501" t="n">
        <v>2017</v>
      </c>
      <c r="B13501" t="inlineStr">
        <is>
          <t>00430089</t>
        </is>
      </c>
      <c r="C13501" t="inlineStr">
        <is>
          <t>삼보오토</t>
        </is>
      </c>
      <c r="D13501" t="n">
        <v>3240863000</v>
      </c>
      <c r="E13501" t="n">
        <v>1039747000</v>
      </c>
      <c r="F13501" t="n">
        <v>506978000</v>
      </c>
      <c r="G13501" t="n">
        <v>78492000</v>
      </c>
      <c r="H13501" t="n">
        <v>3.21</v>
      </c>
      <c r="I13501" t="n">
        <v>3.61</v>
      </c>
      <c r="K13501" t="n">
        <v>-199854000</v>
      </c>
      <c r="L13501" t="n">
        <v>230315000</v>
      </c>
      <c r="M13501" t="n">
        <v>232097000</v>
      </c>
      <c r="N13501" t="n">
        <v>-204899000</v>
      </c>
      <c r="O13501">
        <f>D13500</f>
      </c>
      <c r="P13501">
        <f>(E13501-F13501+G13501)/O13501*100</f>
      </c>
      <c r="U13501">
        <f>(L13501-K13501)/(2*D13501*0.01)</f>
      </c>
      <c r="V13501">
        <f>(L13501+K13501)/(D13501*0.0001)</f>
      </c>
    </row>
    <row r="13502">
      <c r="A13502" t="n">
        <v>2018</v>
      </c>
      <c r="B13502" t="inlineStr">
        <is>
          <t>00430089</t>
        </is>
      </c>
      <c r="C13502" t="inlineStr">
        <is>
          <t>삼보오토</t>
        </is>
      </c>
      <c r="D13502" t="n">
        <v>3674464000</v>
      </c>
      <c r="E13502" t="n">
        <v>937326000</v>
      </c>
      <c r="F13502" t="n">
        <v>515407000</v>
      </c>
      <c r="G13502" t="n">
        <v>99468000</v>
      </c>
      <c r="H13502" t="n">
        <v>3.08</v>
      </c>
      <c r="I13502" t="n">
        <v>3.38</v>
      </c>
      <c r="J13502" t="n">
        <v>7.64</v>
      </c>
      <c r="K13502" t="n">
        <v>-222511000</v>
      </c>
      <c r="L13502" t="n">
        <v>255462000</v>
      </c>
      <c r="M13502" t="n">
        <v>257085000</v>
      </c>
      <c r="N13502" t="n">
        <v>-227866000</v>
      </c>
      <c r="O13502">
        <f>D13501</f>
      </c>
      <c r="P13502">
        <f>(E13502-F13502+G13502)/O13502*100</f>
      </c>
      <c r="Q13502">
        <f>H13501</f>
      </c>
      <c r="R13502">
        <f>I13501</f>
      </c>
      <c r="S13502">
        <f>H13502-H13501</f>
      </c>
      <c r="T13502">
        <f>I13502-I13501</f>
      </c>
      <c r="U13502">
        <f>(L13502-K13502)/(2*D13502*0.01)</f>
      </c>
      <c r="V13502">
        <f>(L13502+K13502)/(D13502*0.0001)</f>
      </c>
    </row>
    <row r="13503">
      <c r="A13503" t="n">
        <v>2019</v>
      </c>
      <c r="B13503" t="inlineStr">
        <is>
          <t>00430089</t>
        </is>
      </c>
      <c r="C13503" t="inlineStr">
        <is>
          <t>삼보오토</t>
        </is>
      </c>
      <c r="D13503" t="n">
        <v>98840000000</v>
      </c>
      <c r="E13503" t="n">
        <v>5480000000</v>
      </c>
      <c r="F13503" t="n">
        <v>6159000000</v>
      </c>
      <c r="G13503" t="n">
        <v>3953000000</v>
      </c>
      <c r="H13503" t="n">
        <v>4</v>
      </c>
      <c r="I13503" t="n">
        <v>4.1</v>
      </c>
      <c r="J13503" t="n">
        <v>12.1</v>
      </c>
      <c r="O13503">
        <f>D13502</f>
      </c>
      <c r="P13503">
        <f>(E13503-F13503+G13503)/O13503*100</f>
      </c>
      <c r="Q13503">
        <f>H13502</f>
      </c>
      <c r="R13503">
        <f>I13502</f>
      </c>
      <c r="S13503">
        <f>H13503-H13502</f>
      </c>
      <c r="T13503">
        <f>I13503-I13502</f>
      </c>
    </row>
    <row r="13504">
      <c r="A13504" t="n">
        <v>2022</v>
      </c>
      <c r="B13504" t="inlineStr">
        <is>
          <t>00430089</t>
        </is>
      </c>
      <c r="C13504" t="inlineStr">
        <is>
          <t>삼보오토</t>
        </is>
      </c>
      <c r="D13504" t="n">
        <v>142857000000</v>
      </c>
      <c r="E13504" t="n">
        <v>7143000000</v>
      </c>
      <c r="F13504" t="n">
        <v>4286000000</v>
      </c>
      <c r="G13504" t="n">
        <v>5714000000</v>
      </c>
      <c r="H13504" t="n">
        <v>4</v>
      </c>
      <c r="I13504" t="n">
        <v>3</v>
      </c>
      <c r="J13504" t="n">
        <v>12.5</v>
      </c>
      <c r="K13504" t="n">
        <v>-9286000000</v>
      </c>
      <c r="M13504" t="n">
        <v>3571000000</v>
      </c>
    </row>
    <row r="13505">
      <c r="A13505" t="n">
        <v>2023</v>
      </c>
      <c r="B13505" t="inlineStr">
        <is>
          <t>00430089</t>
        </is>
      </c>
      <c r="C13505" t="inlineStr">
        <is>
          <t>삼보오토</t>
        </is>
      </c>
      <c r="D13505" t="n">
        <v>4635421000</v>
      </c>
      <c r="E13505" t="n">
        <v>255909000</v>
      </c>
      <c r="F13505" t="n">
        <v>110380000</v>
      </c>
      <c r="G13505" t="n">
        <v>49108000</v>
      </c>
      <c r="H13505" t="n">
        <v>4.84</v>
      </c>
      <c r="I13505" t="n">
        <v>3</v>
      </c>
      <c r="J13505" t="n">
        <v>5.84</v>
      </c>
      <c r="K13505" t="n">
        <v>-175729000</v>
      </c>
      <c r="L13505" t="n">
        <v>-175729000</v>
      </c>
      <c r="M13505" t="n">
        <v>-221564000</v>
      </c>
      <c r="N13505" t="n">
        <v>196283000</v>
      </c>
      <c r="O13505">
        <f>D13504</f>
      </c>
      <c r="P13505">
        <f>(E13505-F13505+G13505)/O13505*100</f>
      </c>
      <c r="Q13505">
        <f>H13504</f>
      </c>
      <c r="R13505">
        <f>I13504</f>
      </c>
      <c r="S13505">
        <f>H13505-H13504</f>
      </c>
      <c r="T13505">
        <f>I13505-I13504</f>
      </c>
    </row>
    <row r="13506">
      <c r="A13506" t="n">
        <v>2024</v>
      </c>
      <c r="B13506" t="inlineStr">
        <is>
          <t>00430089</t>
        </is>
      </c>
      <c r="C13506" t="inlineStr">
        <is>
          <t>삼보오토</t>
        </is>
      </c>
      <c r="D13506" t="n">
        <v>4993722000</v>
      </c>
      <c r="E13506" t="n">
        <v>1023635000</v>
      </c>
      <c r="F13506" t="n">
        <v>664731000</v>
      </c>
      <c r="G13506" t="n">
        <v>196433000</v>
      </c>
      <c r="H13506" t="n">
        <v>4.27</v>
      </c>
      <c r="I13506" t="n">
        <v>3</v>
      </c>
      <c r="J13506" t="n">
        <v>6.1</v>
      </c>
      <c r="K13506" t="n">
        <v>-275570000</v>
      </c>
      <c r="L13506" t="n">
        <v>310705000</v>
      </c>
      <c r="M13506" t="n">
        <v>311993000</v>
      </c>
      <c r="N13506" t="n">
        <v>-281659000</v>
      </c>
      <c r="O13506">
        <f>D13505</f>
      </c>
      <c r="P13506">
        <f>(E13506-F13506+G13506)/O13506*100</f>
      </c>
      <c r="Q13506">
        <f>H13505</f>
      </c>
      <c r="R13506">
        <f>I13505</f>
      </c>
      <c r="S13506">
        <f>H13506-H13505</f>
      </c>
      <c r="T13506">
        <f>I13506-I13505</f>
      </c>
      <c r="U13506">
        <f>(L13506-K13506)/(2*D13506*0.01)</f>
      </c>
      <c r="V13506">
        <f>(L13506+K13506)/(D13506*0.0001)</f>
      </c>
    </row>
    <row r="13507">
      <c r="A13507" t="n">
        <v>2025</v>
      </c>
      <c r="B13507" t="inlineStr">
        <is>
          <t>00430089</t>
        </is>
      </c>
      <c r="C13507" t="inlineStr">
        <is>
          <t>삼보오토</t>
        </is>
      </c>
      <c r="D13507" t="n">
        <v>5314584000</v>
      </c>
      <c r="E13507" t="n">
        <v>1096609000</v>
      </c>
      <c r="F13507" t="n">
        <v>1141050000</v>
      </c>
      <c r="G13507" t="n">
        <v>198374000</v>
      </c>
      <c r="H13507" t="n">
        <v>4.58</v>
      </c>
      <c r="I13507" t="n">
        <v>3</v>
      </c>
      <c r="J13507" t="n">
        <v>6</v>
      </c>
      <c r="K13507" t="n">
        <v>-287901000</v>
      </c>
      <c r="L13507" t="n">
        <v>323957000</v>
      </c>
      <c r="M13507" t="n">
        <v>326249000</v>
      </c>
      <c r="N13507" t="n">
        <v>-295023000</v>
      </c>
      <c r="O13507">
        <f>D13506</f>
      </c>
      <c r="P13507">
        <f>(E13507-F13507+G13507)/O13507*100</f>
      </c>
      <c r="Q13507">
        <f>H13506</f>
      </c>
      <c r="R13507">
        <f>I13506</f>
      </c>
      <c r="S13507">
        <f>H13507-H13506</f>
      </c>
      <c r="T13507">
        <f>I13507-I13506</f>
      </c>
      <c r="U13507">
        <f>(L13507-K13507)/(2*D13507*0.01)</f>
      </c>
      <c r="V13507">
        <f>(L13507+K13507)/(D13507*0.0001)</f>
      </c>
    </row>
    <row r="13508">
      <c r="A13508" t="n">
        <v>2014</v>
      </c>
      <c r="B13508" t="inlineStr">
        <is>
          <t>00432102</t>
        </is>
      </c>
      <c r="C13508" t="inlineStr">
        <is>
          <t>한국금융지주</t>
        </is>
      </c>
      <c r="D13508" t="n">
        <v>62274413000</v>
      </c>
      <c r="E13508" t="n">
        <v>9786772000</v>
      </c>
      <c r="F13508" t="n">
        <v>7986469000</v>
      </c>
      <c r="G13508" t="n">
        <v>2263010000</v>
      </c>
      <c r="H13508" t="n">
        <v>3.09</v>
      </c>
      <c r="I13508" t="n">
        <v>7.96</v>
      </c>
      <c r="K13508" t="n">
        <v>-5718013000</v>
      </c>
      <c r="L13508" t="n">
        <v>6767533000</v>
      </c>
      <c r="M13508" t="n">
        <v>6817435000</v>
      </c>
      <c r="N13508" t="n">
        <v>-5858804000</v>
      </c>
      <c r="U13508">
        <f>(L13508-K13508)/(2*D13508*0.01)</f>
      </c>
      <c r="V13508">
        <f>(L13508+K13508)/(D13508*0.0001)</f>
      </c>
    </row>
    <row r="13509">
      <c r="A13509" t="n">
        <v>2015</v>
      </c>
      <c r="B13509" t="inlineStr">
        <is>
          <t>00432102</t>
        </is>
      </c>
      <c r="C13509" t="inlineStr">
        <is>
          <t>한국금융지주</t>
        </is>
      </c>
      <c r="D13509" t="n">
        <v>69344375000</v>
      </c>
      <c r="E13509" t="n">
        <v>9876327000</v>
      </c>
      <c r="F13509" t="n">
        <v>8075895000</v>
      </c>
      <c r="G13509" t="n">
        <v>1995526000</v>
      </c>
      <c r="H13509" t="n">
        <v>2.665</v>
      </c>
      <c r="I13509" t="n">
        <v>6.385</v>
      </c>
      <c r="K13509" t="n">
        <v>-5425940000</v>
      </c>
      <c r="L13509" t="n">
        <v>6288700000</v>
      </c>
      <c r="M13509" t="n">
        <v>6305547000</v>
      </c>
      <c r="N13509" t="n">
        <v>-5538400000</v>
      </c>
      <c r="O13509">
        <f>D13508</f>
      </c>
      <c r="P13509">
        <f>(E13509-F13509+G13509)/O13509*100</f>
      </c>
      <c r="Q13509">
        <f>H13508</f>
      </c>
      <c r="R13509">
        <f>I13508</f>
      </c>
      <c r="S13509">
        <f>H13509-H13508</f>
      </c>
      <c r="T13509">
        <f>I13509-I13508</f>
      </c>
      <c r="U13509">
        <f>(L13509-K13509)/(2*D13509*0.01)</f>
      </c>
      <c r="V13509">
        <f>(L13509+K13509)/(D13509*0.0001)</f>
      </c>
    </row>
    <row r="13510">
      <c r="A13510" t="n">
        <v>2016</v>
      </c>
      <c r="B13510" t="inlineStr">
        <is>
          <t>00432102</t>
        </is>
      </c>
      <c r="C13510" t="inlineStr">
        <is>
          <t>한국금융지주</t>
        </is>
      </c>
      <c r="D13510" t="n">
        <v>74191105000</v>
      </c>
      <c r="E13510" t="n">
        <v>10986006000</v>
      </c>
      <c r="F13510" t="n">
        <v>7540554000</v>
      </c>
      <c r="G13510" t="n">
        <v>1821050000</v>
      </c>
      <c r="H13510" t="n">
        <v>2.645</v>
      </c>
      <c r="I13510" t="n">
        <v>7.025</v>
      </c>
      <c r="K13510" t="n">
        <v>-5601601000</v>
      </c>
      <c r="L13510" t="n">
        <v>6480830000</v>
      </c>
      <c r="M13510" t="n">
        <v>6500713000</v>
      </c>
      <c r="N13510" t="n">
        <v>-5719657000</v>
      </c>
      <c r="O13510">
        <f>D13509</f>
      </c>
      <c r="P13510">
        <f>(E13510-F13510+G13510)/O13510*100</f>
      </c>
      <c r="Q13510">
        <f>H13509</f>
      </c>
      <c r="R13510">
        <f>I13509</f>
      </c>
      <c r="S13510">
        <f>H13510-H13509</f>
      </c>
      <c r="T13510">
        <f>I13510-I13509</f>
      </c>
      <c r="U13510">
        <f>(L13510-K13510)/(2*D13510*0.01)</f>
      </c>
      <c r="V13510">
        <f>(L13510+K13510)/(D13510*0.0001)</f>
      </c>
    </row>
    <row r="13511">
      <c r="A13511" t="n">
        <v>2017</v>
      </c>
      <c r="B13511" t="inlineStr">
        <is>
          <t>00432102</t>
        </is>
      </c>
      <c r="C13511" t="inlineStr">
        <is>
          <t>한국금융지주</t>
        </is>
      </c>
      <c r="D13511" t="n">
        <v>79975000000</v>
      </c>
      <c r="E13511" t="n">
        <v>11820000000</v>
      </c>
      <c r="F13511" t="n">
        <v>5864000000</v>
      </c>
      <c r="G13511" t="n">
        <v>1966000000</v>
      </c>
      <c r="H13511" t="n">
        <v>3.215</v>
      </c>
      <c r="I13511" t="n">
        <v>6.815</v>
      </c>
      <c r="K13511" t="n">
        <v>-5761000000</v>
      </c>
      <c r="L13511" t="n">
        <v>6627000000</v>
      </c>
      <c r="M13511" t="n">
        <v>6671000000</v>
      </c>
      <c r="N13511" t="n">
        <v>-5902000000</v>
      </c>
      <c r="O13511">
        <f>D13510</f>
      </c>
      <c r="P13511">
        <f>(E13511-F13511+G13511)/O13511*100</f>
      </c>
      <c r="Q13511">
        <f>H13510</f>
      </c>
      <c r="R13511">
        <f>I13510</f>
      </c>
      <c r="S13511">
        <f>H13511-H13510</f>
      </c>
      <c r="T13511">
        <f>I13511-I13510</f>
      </c>
      <c r="U13511">
        <f>(L13511-K13511)/(2*D13511*0.01)</f>
      </c>
      <c r="V13511">
        <f>(L13511+K13511)/(D13511*0.0001)</f>
      </c>
    </row>
    <row r="13512">
      <c r="A13512" t="n">
        <v>2018</v>
      </c>
      <c r="B13512" t="inlineStr">
        <is>
          <t>00432102</t>
        </is>
      </c>
      <c r="C13512" t="inlineStr">
        <is>
          <t>한국금융지주</t>
        </is>
      </c>
      <c r="D13512" t="n">
        <v>90647000000</v>
      </c>
      <c r="E13512" t="n">
        <v>12914000000</v>
      </c>
      <c r="F13512" t="n">
        <v>7867000000</v>
      </c>
      <c r="G13512" t="n">
        <v>2354000000</v>
      </c>
      <c r="H13512" t="n">
        <v>2.97</v>
      </c>
      <c r="I13512" t="n">
        <v>6.805</v>
      </c>
      <c r="K13512" t="n">
        <v>-6710000000</v>
      </c>
      <c r="L13512" t="n">
        <v>7657000000</v>
      </c>
      <c r="M13512" t="n">
        <v>7675000000</v>
      </c>
      <c r="N13512" t="n">
        <v>-6767000000</v>
      </c>
      <c r="O13512">
        <f>D13511</f>
      </c>
      <c r="P13512">
        <f>(E13512-F13512+G13512)/O13512*100</f>
      </c>
      <c r="Q13512">
        <f>H13511</f>
      </c>
      <c r="R13512">
        <f>I13511</f>
      </c>
      <c r="S13512">
        <f>H13512-H13511</f>
      </c>
      <c r="T13512">
        <f>I13512-I13511</f>
      </c>
      <c r="U13512">
        <f>(L13512-K13512)/(2*D13512*0.01)</f>
      </c>
      <c r="V13512">
        <f>(L13512+K13512)/(D13512*0.0001)</f>
      </c>
    </row>
    <row r="13513">
      <c r="A13513" t="n">
        <v>2025</v>
      </c>
      <c r="B13513" t="inlineStr">
        <is>
          <t>00432102</t>
        </is>
      </c>
      <c r="C13513" t="inlineStr">
        <is>
          <t>한국금융지주</t>
        </is>
      </c>
      <c r="D13513" t="n">
        <v>98409000000</v>
      </c>
      <c r="E13513" t="n">
        <v>11528000000</v>
      </c>
      <c r="F13513" t="n">
        <v>9694000000</v>
      </c>
      <c r="G13513" t="n">
        <v>3145000000</v>
      </c>
      <c r="H13513" t="n">
        <v>4.87</v>
      </c>
      <c r="I13513" t="n">
        <v>3.875</v>
      </c>
      <c r="K13513" t="n">
        <v>-3921000000</v>
      </c>
      <c r="L13513" t="n">
        <v>4405000000</v>
      </c>
      <c r="M13513" t="n">
        <v>4484000000</v>
      </c>
      <c r="N13513" t="n">
        <v>-4059000000</v>
      </c>
      <c r="U13513">
        <f>(L13513-K13513)/(2*D13513*0.01)</f>
      </c>
      <c r="V13513">
        <f>(L13513+K13513)/(D13513*0.0001)</f>
      </c>
    </row>
    <row r="13514">
      <c r="A13514" t="n">
        <v>2014</v>
      </c>
      <c r="B13514" t="inlineStr">
        <is>
          <t>00435312</t>
        </is>
      </c>
      <c r="C13514" t="inlineStr">
        <is>
          <t>하이스틸</t>
        </is>
      </c>
      <c r="D13514" t="n">
        <v>3112519000</v>
      </c>
      <c r="E13514" t="n">
        <v>508590000</v>
      </c>
      <c r="F13514" t="n">
        <v>542912000</v>
      </c>
      <c r="G13514" t="n">
        <v>87594000</v>
      </c>
      <c r="H13514" t="n">
        <v>2.86</v>
      </c>
      <c r="I13514" t="n">
        <v>4.24</v>
      </c>
    </row>
    <row r="13515">
      <c r="A13515" t="n">
        <v>2015</v>
      </c>
      <c r="B13515" t="inlineStr">
        <is>
          <t>00435312</t>
        </is>
      </c>
      <c r="C13515" t="inlineStr">
        <is>
          <t>하이스틸</t>
        </is>
      </c>
      <c r="D13515" t="n">
        <v>3496734000</v>
      </c>
      <c r="E13515" t="n">
        <v>634652000</v>
      </c>
      <c r="F13515" t="n">
        <v>407093000</v>
      </c>
      <c r="G13515" t="n">
        <v>78323000</v>
      </c>
      <c r="H13515" t="n">
        <v>2.51</v>
      </c>
      <c r="I13515" t="n">
        <v>4.36</v>
      </c>
      <c r="O13515">
        <f>D13514</f>
      </c>
      <c r="P13515">
        <f>(E13515-F13515+G13515)/O13515*100</f>
      </c>
      <c r="Q13515">
        <f>H13514</f>
      </c>
      <c r="R13515">
        <f>I13514</f>
      </c>
      <c r="S13515">
        <f>H13515-H13514</f>
      </c>
      <c r="T13515">
        <f>I13515-I13514</f>
      </c>
    </row>
    <row r="13516">
      <c r="A13516" t="n">
        <v>2016</v>
      </c>
      <c r="B13516" t="inlineStr">
        <is>
          <t>00435312</t>
        </is>
      </c>
      <c r="C13516" t="inlineStr">
        <is>
          <t>하이스틸</t>
        </is>
      </c>
      <c r="D13516" t="n">
        <v>3773030000</v>
      </c>
      <c r="E13516" t="n">
        <v>615002000</v>
      </c>
      <c r="F13516" t="n">
        <v>505608000</v>
      </c>
      <c r="G13516" t="n">
        <v>73794000</v>
      </c>
      <c r="H13516" t="n">
        <v>2.07</v>
      </c>
      <c r="I13516" t="n">
        <v>4.27</v>
      </c>
      <c r="O13516">
        <f>D13515</f>
      </c>
      <c r="P13516">
        <f>(E13516-F13516+G13516)/O13516*100</f>
      </c>
      <c r="Q13516">
        <f>H13515</f>
      </c>
      <c r="R13516">
        <f>I13515</f>
      </c>
      <c r="S13516">
        <f>H13516-H13515</f>
      </c>
      <c r="T13516">
        <f>I13516-I13515</f>
      </c>
    </row>
    <row r="13517">
      <c r="A13517" t="n">
        <v>2017</v>
      </c>
      <c r="B13517" t="inlineStr">
        <is>
          <t>00435312</t>
        </is>
      </c>
      <c r="C13517" t="inlineStr">
        <is>
          <t>하이스틸</t>
        </is>
      </c>
      <c r="D13517" t="n">
        <v>3810363000</v>
      </c>
      <c r="E13517" t="n">
        <v>597158000</v>
      </c>
      <c r="F13517" t="n">
        <v>539689000</v>
      </c>
      <c r="G13517" t="n">
        <v>68371000</v>
      </c>
      <c r="H13517" t="n">
        <v>2.55</v>
      </c>
      <c r="I13517" t="n">
        <v>4.17</v>
      </c>
      <c r="O13517">
        <f>D13516</f>
      </c>
      <c r="P13517">
        <f>(E13517-F13517+G13517)/O13517*100</f>
      </c>
      <c r="Q13517">
        <f>H13516</f>
      </c>
      <c r="R13517">
        <f>I13516</f>
      </c>
      <c r="S13517">
        <f>H13517-H13516</f>
      </c>
      <c r="T13517">
        <f>I13517-I13516</f>
      </c>
    </row>
    <row r="13518">
      <c r="A13518" t="n">
        <v>2018</v>
      </c>
      <c r="B13518" t="inlineStr">
        <is>
          <t>00435312</t>
        </is>
      </c>
      <c r="C13518" t="inlineStr">
        <is>
          <t>하이스틸</t>
        </is>
      </c>
      <c r="D13518" t="n">
        <v>4340971000</v>
      </c>
      <c r="E13518" t="n">
        <v>618314000</v>
      </c>
      <c r="F13518" t="n">
        <v>504898000</v>
      </c>
      <c r="G13518" t="n">
        <v>89719000</v>
      </c>
      <c r="H13518" t="n">
        <v>2.25</v>
      </c>
      <c r="I13518" t="n">
        <v>4.12</v>
      </c>
      <c r="K13518" t="n">
        <v>-172551000</v>
      </c>
      <c r="L13518" t="n">
        <v>189330000</v>
      </c>
      <c r="M13518" t="n">
        <v>190232000</v>
      </c>
      <c r="N13518" t="n">
        <v>-176557000</v>
      </c>
      <c r="O13518">
        <f>D13517</f>
      </c>
      <c r="P13518">
        <f>(E13518-F13518+G13518)/O13518*100</f>
      </c>
      <c r="Q13518">
        <f>H13517</f>
      </c>
      <c r="R13518">
        <f>I13517</f>
      </c>
      <c r="S13518">
        <f>H13518-H13517</f>
      </c>
      <c r="T13518">
        <f>I13518-I13517</f>
      </c>
      <c r="U13518">
        <f>(L13518-K13518)/(2*D13518*0.01)</f>
      </c>
      <c r="V13518">
        <f>(L13518+K13518)/(D13518*0.0001)</f>
      </c>
    </row>
    <row r="13519">
      <c r="A13519" t="n">
        <v>2019</v>
      </c>
      <c r="B13519" t="inlineStr">
        <is>
          <t>00435312</t>
        </is>
      </c>
      <c r="C13519" t="inlineStr">
        <is>
          <t>하이스틸</t>
        </is>
      </c>
      <c r="D13519" t="n">
        <v>4747282000</v>
      </c>
      <c r="E13519" t="n">
        <v>729956000</v>
      </c>
      <c r="F13519" t="n">
        <v>811763000</v>
      </c>
      <c r="G13519" t="n">
        <v>81337000</v>
      </c>
      <c r="H13519" t="n">
        <v>1.79</v>
      </c>
      <c r="I13519" t="n">
        <v>4.02</v>
      </c>
      <c r="K13519" t="n">
        <v>-190031000</v>
      </c>
      <c r="L13519" t="n">
        <v>208528000</v>
      </c>
      <c r="M13519" t="n">
        <v>208538000</v>
      </c>
      <c r="N13519" t="n">
        <v>-193618000</v>
      </c>
      <c r="O13519">
        <f>D13518</f>
      </c>
      <c r="P13519">
        <f>(E13519-F13519+G13519)/O13519*100</f>
      </c>
      <c r="Q13519">
        <f>H13518</f>
      </c>
      <c r="R13519">
        <f>I13518</f>
      </c>
      <c r="S13519">
        <f>H13519-H13518</f>
      </c>
      <c r="T13519">
        <f>I13519-I13518</f>
      </c>
      <c r="U13519">
        <f>(L13519-K13519)/(2*D13519*0.01)</f>
      </c>
      <c r="V13519">
        <f>(L13519+K13519)/(D13519*0.0001)</f>
      </c>
    </row>
    <row r="13520">
      <c r="A13520" t="n">
        <v>2020</v>
      </c>
      <c r="B13520" t="inlineStr">
        <is>
          <t>00435312</t>
        </is>
      </c>
      <c r="C13520" t="inlineStr">
        <is>
          <t>하이스틸</t>
        </is>
      </c>
      <c r="D13520" t="n">
        <v>5193112000</v>
      </c>
      <c r="E13520" t="n">
        <v>664189000</v>
      </c>
      <c r="F13520" t="n">
        <v>282407000</v>
      </c>
      <c r="G13520" t="n">
        <v>74837000</v>
      </c>
      <c r="H13520" t="n">
        <v>1.81</v>
      </c>
      <c r="I13520" t="n">
        <v>3.72</v>
      </c>
      <c r="J13520" t="n">
        <v>6.28</v>
      </c>
      <c r="K13520" t="n">
        <v>-298704000</v>
      </c>
      <c r="L13520" t="n">
        <v>337669000</v>
      </c>
      <c r="M13520" t="n">
        <v>336898000</v>
      </c>
      <c r="N13520" t="n">
        <v>-303675000</v>
      </c>
      <c r="O13520">
        <f>D13519</f>
      </c>
      <c r="P13520">
        <f>(E13520-F13520+G13520)/O13520*100</f>
      </c>
      <c r="Q13520">
        <f>H13519</f>
      </c>
      <c r="R13520">
        <f>I13519</f>
      </c>
      <c r="S13520">
        <f>H13520-H13519</f>
      </c>
      <c r="T13520">
        <f>I13520-I13519</f>
      </c>
      <c r="U13520">
        <f>(L13520-K13520)/(2*D13520*0.01)</f>
      </c>
      <c r="V13520">
        <f>(L13520+K13520)/(D13520*0.0001)</f>
      </c>
    </row>
    <row r="13521">
      <c r="A13521" t="n">
        <v>2021</v>
      </c>
      <c r="B13521" t="inlineStr">
        <is>
          <t>00435312</t>
        </is>
      </c>
      <c r="C13521" t="inlineStr">
        <is>
          <t>하이스틸</t>
        </is>
      </c>
      <c r="D13521" t="n">
        <v>5910996000</v>
      </c>
      <c r="E13521" t="n">
        <v>825102000</v>
      </c>
      <c r="F13521" t="n">
        <v>494214000</v>
      </c>
      <c r="G13521" t="n">
        <v>88088000</v>
      </c>
      <c r="H13521" t="n">
        <v>2.47</v>
      </c>
      <c r="I13521" t="n">
        <v>3.37</v>
      </c>
      <c r="J13521" t="n">
        <v>5.39</v>
      </c>
      <c r="K13521" t="n">
        <v>-291120000</v>
      </c>
      <c r="L13521" t="n">
        <v>326573000</v>
      </c>
      <c r="M13521" t="n">
        <v>327757000</v>
      </c>
      <c r="N13521" t="n">
        <v>-297531000</v>
      </c>
      <c r="O13521">
        <f>D13520</f>
      </c>
      <c r="P13521">
        <f>(E13521-F13521+G13521)/O13521*100</f>
      </c>
      <c r="Q13521">
        <f>H13520</f>
      </c>
      <c r="R13521">
        <f>I13520</f>
      </c>
      <c r="S13521">
        <f>H13521-H13520</f>
      </c>
      <c r="T13521">
        <f>I13521-I13520</f>
      </c>
      <c r="U13521">
        <f>(L13521-K13521)/(2*D13521*0.01)</f>
      </c>
      <c r="V13521">
        <f>(L13521+K13521)/(D13521*0.0001)</f>
      </c>
    </row>
    <row r="13522">
      <c r="A13522" t="n">
        <v>2022</v>
      </c>
      <c r="B13522" t="inlineStr">
        <is>
          <t>00435312</t>
        </is>
      </c>
      <c r="C13522" t="inlineStr">
        <is>
          <t>하이스틸</t>
        </is>
      </c>
      <c r="D13522" t="n">
        <v>6335208000</v>
      </c>
      <c r="E13522" t="n">
        <v>808932000</v>
      </c>
      <c r="F13522" t="n">
        <v>1028054000</v>
      </c>
      <c r="G13522" t="n">
        <v>190462000</v>
      </c>
      <c r="H13522" t="n">
        <v>5.24</v>
      </c>
      <c r="I13522" t="n">
        <v>4.06</v>
      </c>
      <c r="J13522" t="n">
        <v>4.53</v>
      </c>
      <c r="K13522" t="n">
        <v>-258267000</v>
      </c>
      <c r="L13522" t="n">
        <v>283878000</v>
      </c>
      <c r="M13522" t="n">
        <v>293056000</v>
      </c>
      <c r="N13522" t="n">
        <v>-270856000</v>
      </c>
      <c r="O13522">
        <f>D13521</f>
      </c>
      <c r="P13522">
        <f>(E13522-F13522+G13522)/O13522*100</f>
      </c>
      <c r="Q13522">
        <f>H13521</f>
      </c>
      <c r="R13522">
        <f>I13521</f>
      </c>
      <c r="S13522">
        <f>H13522-H13521</f>
      </c>
      <c r="T13522">
        <f>I13522-I13521</f>
      </c>
      <c r="U13522">
        <f>(L13522-K13522)/(2*D13522*0.01)</f>
      </c>
      <c r="V13522">
        <f>(L13522+K13522)/(D13522*0.0001)</f>
      </c>
    </row>
    <row r="13523">
      <c r="A13523" t="n">
        <v>2023</v>
      </c>
      <c r="B13523" t="inlineStr">
        <is>
          <t>00435312</t>
        </is>
      </c>
      <c r="C13523" t="inlineStr">
        <is>
          <t>하이스틸</t>
        </is>
      </c>
      <c r="D13523" t="n">
        <v>7687846000</v>
      </c>
      <c r="E13523" t="n">
        <v>853527000</v>
      </c>
      <c r="F13523" t="n">
        <v>397062000</v>
      </c>
      <c r="G13523" t="n">
        <v>315034000</v>
      </c>
      <c r="H13523" t="n">
        <v>4.13</v>
      </c>
      <c r="I13523" t="n">
        <v>3.35</v>
      </c>
      <c r="J13523" t="n">
        <v>3.34</v>
      </c>
      <c r="K13523" t="n">
        <v>-235165000</v>
      </c>
      <c r="L13523" t="n">
        <v>253158000</v>
      </c>
      <c r="M13523" t="n">
        <v>258012000</v>
      </c>
      <c r="N13523" t="n">
        <v>-243856000</v>
      </c>
      <c r="O13523">
        <f>D13522</f>
      </c>
      <c r="P13523">
        <f>(E13523-F13523+G13523)/O13523*100</f>
      </c>
      <c r="Q13523">
        <f>H13522</f>
      </c>
      <c r="R13523">
        <f>I13522</f>
      </c>
      <c r="S13523">
        <f>H13523-H13522</f>
      </c>
      <c r="T13523">
        <f>I13523-I13522</f>
      </c>
      <c r="U13523">
        <f>(L13523-K13523)/(2*D13523*0.01)</f>
      </c>
      <c r="V13523">
        <f>(L13523+K13523)/(D13523*0.0001)</f>
      </c>
    </row>
    <row r="13524">
      <c r="A13524" t="n">
        <v>2024</v>
      </c>
      <c r="B13524" t="inlineStr">
        <is>
          <t>00435312</t>
        </is>
      </c>
      <c r="C13524" t="inlineStr">
        <is>
          <t>하이스틸</t>
        </is>
      </c>
      <c r="D13524" t="n">
        <v>8756275000</v>
      </c>
      <c r="E13524" t="n">
        <v>956305000</v>
      </c>
      <c r="F13524" t="n">
        <v>462032000</v>
      </c>
      <c r="G13524" t="n">
        <v>292979000</v>
      </c>
      <c r="H13524" t="n">
        <v>3.53</v>
      </c>
      <c r="I13524" t="n">
        <v>3.35</v>
      </c>
      <c r="J13524" t="n">
        <v>3.32</v>
      </c>
      <c r="K13524" t="n">
        <v>-268063000</v>
      </c>
      <c r="L13524" t="n">
        <v>288394000</v>
      </c>
      <c r="M13524" t="n">
        <v>292152000</v>
      </c>
      <c r="N13524" t="n">
        <v>-276423000</v>
      </c>
      <c r="O13524">
        <f>D13523</f>
      </c>
      <c r="P13524">
        <f>(E13524-F13524+G13524)/O13524*100</f>
      </c>
      <c r="Q13524">
        <f>H13523</f>
      </c>
      <c r="R13524">
        <f>I13523</f>
      </c>
      <c r="S13524">
        <f>H13524-H13523</f>
      </c>
      <c r="T13524">
        <f>I13524-I13523</f>
      </c>
      <c r="U13524">
        <f>(L13524-K13524)/(2*D13524*0.01)</f>
      </c>
      <c r="V13524">
        <f>(L13524+K13524)/(D13524*0.0001)</f>
      </c>
    </row>
    <row r="13525">
      <c r="A13525" t="n">
        <v>2025</v>
      </c>
      <c r="B13525" t="inlineStr">
        <is>
          <t>00435312</t>
        </is>
      </c>
      <c r="C13525" t="inlineStr">
        <is>
          <t>하이스틸</t>
        </is>
      </c>
      <c r="D13525" t="n">
        <v>9570281161</v>
      </c>
      <c r="E13525" t="n">
        <v>1067667570</v>
      </c>
      <c r="F13525" t="n">
        <v>387261550</v>
      </c>
      <c r="G13525" t="n">
        <v>284058093</v>
      </c>
      <c r="H13525" t="n">
        <v>3.72</v>
      </c>
      <c r="I13525" t="n">
        <v>3.35</v>
      </c>
      <c r="J13525" t="n">
        <v>3.28</v>
      </c>
      <c r="K13525" t="n">
        <v>-287948896</v>
      </c>
      <c r="L13525" t="n">
        <v>309278768</v>
      </c>
      <c r="M13525" t="n">
        <v>313908195</v>
      </c>
      <c r="N13525" t="n">
        <v>-297468766</v>
      </c>
      <c r="O13525">
        <f>D13524</f>
      </c>
      <c r="P13525">
        <f>(E13525-F13525+G13525)/O13525*100</f>
      </c>
      <c r="Q13525">
        <f>H13524</f>
      </c>
      <c r="R13525">
        <f>I13524</f>
      </c>
      <c r="S13525">
        <f>H13525-H13524</f>
      </c>
      <c r="T13525">
        <f>I13525-I13524</f>
      </c>
      <c r="U13525">
        <f>(L13525-K13525)/(2*D13525*0.01)</f>
      </c>
      <c r="V13525">
        <f>(L13525+K13525)/(D13525*0.0001)</f>
      </c>
    </row>
    <row r="13526">
      <c r="A13526" t="n">
        <v>2016</v>
      </c>
      <c r="B13526" t="inlineStr">
        <is>
          <t>00435969</t>
        </is>
      </c>
      <c r="C13526" t="inlineStr">
        <is>
          <t>인피니트헬스케어</t>
        </is>
      </c>
      <c r="D13526" t="n">
        <v>118281000</v>
      </c>
      <c r="E13526" t="n">
        <v>88281000</v>
      </c>
      <c r="H13526" t="n">
        <v>1.86</v>
      </c>
      <c r="K13526" t="n">
        <v>-2334000</v>
      </c>
      <c r="L13526" t="n">
        <v>2418000</v>
      </c>
      <c r="M13526" t="n">
        <v>2439000</v>
      </c>
      <c r="N13526" t="n">
        <v>-2400000</v>
      </c>
      <c r="U13526">
        <f>(L13526-K13526)/(2*D13526*0.01)</f>
      </c>
      <c r="V13526">
        <f>(L13526+K13526)/(D13526*0.0001)</f>
      </c>
    </row>
    <row r="13527">
      <c r="A13527" t="n">
        <v>2017</v>
      </c>
      <c r="B13527" t="inlineStr">
        <is>
          <t>00435969</t>
        </is>
      </c>
      <c r="C13527" t="inlineStr">
        <is>
          <t>인피니트헬스케어</t>
        </is>
      </c>
      <c r="D13527" t="n">
        <v>145843000</v>
      </c>
      <c r="E13527" t="n">
        <v>27855000</v>
      </c>
      <c r="H13527" t="n">
        <v>2.26</v>
      </c>
      <c r="K13527" t="n">
        <v>-2916000</v>
      </c>
      <c r="L13527" t="n">
        <v>3021000</v>
      </c>
      <c r="M13527" t="n">
        <v>3060000</v>
      </c>
      <c r="N13527" t="n">
        <v>-3009000</v>
      </c>
      <c r="O13527">
        <f>D13526</f>
      </c>
      <c r="Q13527">
        <f>H13526</f>
      </c>
      <c r="S13527">
        <f>H13527-H13526</f>
      </c>
      <c r="U13527">
        <f>(L13527-K13527)/(2*D13527*0.01)</f>
      </c>
      <c r="V13527">
        <f>(L13527+K13527)/(D13527*0.0001)</f>
      </c>
    </row>
    <row r="13528">
      <c r="A13528" t="n">
        <v>2018</v>
      </c>
      <c r="B13528" t="inlineStr">
        <is>
          <t>00435969</t>
        </is>
      </c>
      <c r="C13528" t="inlineStr">
        <is>
          <t>인피니트헬스케어</t>
        </is>
      </c>
      <c r="D13528" t="n">
        <v>205198000</v>
      </c>
      <c r="E13528" t="n">
        <v>25812000</v>
      </c>
      <c r="G13528" t="n">
        <v>2846000</v>
      </c>
      <c r="H13528" t="n">
        <v>2.18</v>
      </c>
      <c r="K13528" t="n">
        <v>-7089000</v>
      </c>
      <c r="L13528" t="n">
        <v>7578000</v>
      </c>
      <c r="M13528" t="n">
        <v>7672000</v>
      </c>
      <c r="N13528" t="n">
        <v>-7307000</v>
      </c>
      <c r="O13528">
        <f>D13527</f>
      </c>
      <c r="Q13528">
        <f>H13527</f>
      </c>
      <c r="S13528">
        <f>H13528-H13527</f>
      </c>
      <c r="U13528">
        <f>(L13528-K13528)/(2*D13528*0.01)</f>
      </c>
      <c r="V13528">
        <f>(L13528+K13528)/(D13528*0.0001)</f>
      </c>
    </row>
    <row r="13529">
      <c r="A13529" t="n">
        <v>2019</v>
      </c>
      <c r="B13529" t="inlineStr">
        <is>
          <t>00435969</t>
        </is>
      </c>
      <c r="C13529" t="inlineStr">
        <is>
          <t>인피니트헬스케어</t>
        </is>
      </c>
      <c r="D13529" t="n">
        <v>252039000</v>
      </c>
      <c r="E13529" t="n">
        <v>33055000</v>
      </c>
      <c r="G13529" t="n">
        <v>4059000</v>
      </c>
      <c r="H13529" t="n">
        <v>1.64</v>
      </c>
      <c r="K13529" t="n">
        <v>-4964000</v>
      </c>
      <c r="L13529" t="n">
        <v>5210000</v>
      </c>
      <c r="M13529" t="n">
        <v>5245000</v>
      </c>
      <c r="N13529" t="n">
        <v>-5092000</v>
      </c>
      <c r="O13529">
        <f>D13528</f>
      </c>
      <c r="Q13529">
        <f>H13528</f>
      </c>
      <c r="S13529">
        <f>H13529-H13528</f>
      </c>
      <c r="U13529">
        <f>(L13529-K13529)/(2*D13529*0.01)</f>
      </c>
      <c r="V13529">
        <f>(L13529+K13529)/(D13529*0.0001)</f>
      </c>
    </row>
    <row r="13530">
      <c r="A13530" t="n">
        <v>2020</v>
      </c>
      <c r="B13530" t="inlineStr">
        <is>
          <t>00435969</t>
        </is>
      </c>
      <c r="C13530" t="inlineStr">
        <is>
          <t>인피니트헬스케어</t>
        </is>
      </c>
      <c r="D13530" t="n">
        <v>387304000</v>
      </c>
      <c r="E13530" t="n">
        <v>34515000</v>
      </c>
      <c r="G13530" t="n">
        <v>3760000</v>
      </c>
      <c r="H13530" t="n">
        <v>1.24</v>
      </c>
      <c r="I13530" t="n">
        <v>1.51</v>
      </c>
      <c r="K13530" t="n">
        <v>-11548000</v>
      </c>
      <c r="L13530" t="n">
        <v>12321000</v>
      </c>
      <c r="M13530" t="n">
        <v>12225000</v>
      </c>
      <c r="N13530" t="n">
        <v>-11681000</v>
      </c>
      <c r="O13530">
        <f>D13529</f>
      </c>
      <c r="Q13530">
        <f>H13529</f>
      </c>
      <c r="S13530">
        <f>H13530-H13529</f>
      </c>
      <c r="U13530">
        <f>(L13530-K13530)/(2*D13530*0.01)</f>
      </c>
      <c r="V13530">
        <f>(L13530+K13530)/(D13530*0.0001)</f>
      </c>
    </row>
    <row r="13531">
      <c r="A13531" t="n">
        <v>2021</v>
      </c>
      <c r="B13531" t="inlineStr">
        <is>
          <t>00435969</t>
        </is>
      </c>
      <c r="C13531" t="inlineStr">
        <is>
          <t>인피니트헬스케어</t>
        </is>
      </c>
      <c r="D13531" t="n">
        <v>1453367000</v>
      </c>
      <c r="E13531" t="n">
        <v>845303000</v>
      </c>
      <c r="F13531" t="n">
        <v>10721000</v>
      </c>
      <c r="G13531" t="n">
        <v>4387000</v>
      </c>
      <c r="H13531" t="n">
        <v>2.49</v>
      </c>
      <c r="I13531" t="n">
        <v>6.38</v>
      </c>
      <c r="K13531" t="n">
        <v>-106685000</v>
      </c>
      <c r="L13531" t="n">
        <v>125994000</v>
      </c>
      <c r="M13531" t="n">
        <v>125821000</v>
      </c>
      <c r="N13531" t="n">
        <v>-108498000</v>
      </c>
      <c r="O13531">
        <f>D13530</f>
      </c>
      <c r="P13531">
        <f>(E13531-F13531+G13531)/O13531*100</f>
      </c>
      <c r="Q13531">
        <f>H13530</f>
      </c>
      <c r="R13531">
        <f>I13530</f>
      </c>
      <c r="S13531">
        <f>H13531-H13530</f>
      </c>
      <c r="T13531">
        <f>I13531-I13530</f>
      </c>
      <c r="U13531">
        <f>(L13531-K13531)/(2*D13531*0.01)</f>
      </c>
      <c r="V13531">
        <f>(L13531+K13531)/(D13531*0.0001)</f>
      </c>
    </row>
    <row r="13532">
      <c r="A13532" t="n">
        <v>2022</v>
      </c>
      <c r="B13532" t="inlineStr">
        <is>
          <t>00435969</t>
        </is>
      </c>
      <c r="C13532" t="inlineStr">
        <is>
          <t>인피니트헬스케어</t>
        </is>
      </c>
      <c r="D13532" t="n">
        <v>2597489000</v>
      </c>
      <c r="E13532" t="n">
        <v>1872273000</v>
      </c>
      <c r="F13532" t="n">
        <v>141666000</v>
      </c>
      <c r="G13532" t="n">
        <v>30856000</v>
      </c>
      <c r="H13532" t="n">
        <v>5.18</v>
      </c>
      <c r="I13532" t="n">
        <v>4.36</v>
      </c>
      <c r="K13532" t="n">
        <v>-198370000</v>
      </c>
      <c r="L13532" t="n">
        <v>231273000</v>
      </c>
      <c r="M13532" t="n">
        <v>238917000</v>
      </c>
      <c r="N13532" t="n">
        <v>-207695000</v>
      </c>
      <c r="O13532">
        <f>D13531</f>
      </c>
      <c r="P13532">
        <f>(E13532-F13532+G13532)/O13532*100</f>
      </c>
      <c r="Q13532">
        <f>H13531</f>
      </c>
      <c r="R13532">
        <f>I13531</f>
      </c>
      <c r="S13532">
        <f>H13532-H13531</f>
      </c>
      <c r="T13532">
        <f>I13532-I13531</f>
      </c>
      <c r="U13532">
        <f>(L13532-K13532)/(2*D13532*0.01)</f>
      </c>
      <c r="V13532">
        <f>(L13532+K13532)/(D13532*0.0001)</f>
      </c>
    </row>
    <row r="13533">
      <c r="A13533" t="n">
        <v>2023</v>
      </c>
      <c r="B13533" t="inlineStr">
        <is>
          <t>00435969</t>
        </is>
      </c>
      <c r="C13533" t="inlineStr">
        <is>
          <t>인피니트헬스케어</t>
        </is>
      </c>
      <c r="D13533" t="n">
        <v>5173859000</v>
      </c>
      <c r="E13533" t="n">
        <v>1536308000</v>
      </c>
      <c r="F13533" t="n">
        <v>243646000</v>
      </c>
      <c r="G13533" t="n">
        <v>112893000</v>
      </c>
      <c r="H13533" t="n">
        <v>4.39</v>
      </c>
      <c r="I13533" t="n">
        <v>5.36</v>
      </c>
      <c r="K13533" t="n">
        <v>-407278000</v>
      </c>
      <c r="L13533" t="n">
        <v>479524000</v>
      </c>
      <c r="M13533" t="n">
        <v>486969000</v>
      </c>
      <c r="N13533" t="n">
        <v>-420174000</v>
      </c>
      <c r="O13533">
        <f>D13532</f>
      </c>
      <c r="P13533">
        <f>(E13533-F13533+G13533)/O13533*100</f>
      </c>
      <c r="Q13533">
        <f>H13532</f>
      </c>
      <c r="R13533">
        <f>I13532</f>
      </c>
      <c r="S13533">
        <f>H13533-H13532</f>
      </c>
      <c r="T13533">
        <f>I13533-I13532</f>
      </c>
      <c r="U13533">
        <f>(L13533-K13533)/(2*D13533*0.01)</f>
      </c>
      <c r="V13533">
        <f>(L13533+K13533)/(D13533*0.0001)</f>
      </c>
    </row>
    <row r="13534">
      <c r="A13534" t="n">
        <v>2024</v>
      </c>
      <c r="B13534" t="inlineStr">
        <is>
          <t>00435969</t>
        </is>
      </c>
      <c r="C13534" t="inlineStr">
        <is>
          <t>인피니트헬스케어</t>
        </is>
      </c>
      <c r="D13534" t="n">
        <v>5949333000</v>
      </c>
      <c r="E13534" t="n">
        <v>1921826000</v>
      </c>
      <c r="F13534" t="n">
        <v>1485539000</v>
      </c>
      <c r="G13534" t="n">
        <v>199712000</v>
      </c>
      <c r="H13534" t="n">
        <v>3.79</v>
      </c>
      <c r="I13534" t="n">
        <v>5.36</v>
      </c>
      <c r="K13534" t="n">
        <v>-538631000</v>
      </c>
      <c r="L13534" t="n">
        <v>579681000</v>
      </c>
      <c r="M13534" t="n">
        <v>585267000</v>
      </c>
      <c r="N13534" t="n">
        <v>-551907000</v>
      </c>
      <c r="O13534">
        <f>D13533</f>
      </c>
      <c r="P13534">
        <f>(E13534-F13534+G13534)/O13534*100</f>
      </c>
      <c r="Q13534">
        <f>H13533</f>
      </c>
      <c r="R13534">
        <f>I13533</f>
      </c>
      <c r="S13534">
        <f>H13534-H13533</f>
      </c>
      <c r="T13534">
        <f>I13534-I13533</f>
      </c>
      <c r="U13534">
        <f>(L13534-K13534)/(2*D13534*0.01)</f>
      </c>
      <c r="V13534">
        <f>(L13534+K13534)/(D13534*0.0001)</f>
      </c>
    </row>
    <row r="13535">
      <c r="A13535" t="n">
        <v>2025</v>
      </c>
      <c r="B13535" t="inlineStr">
        <is>
          <t>00435969</t>
        </is>
      </c>
      <c r="C13535" t="inlineStr">
        <is>
          <t>인피니트헬스케어</t>
        </is>
      </c>
      <c r="D13535" t="n">
        <v>6957397000</v>
      </c>
      <c r="E13535" t="n">
        <v>1654572000</v>
      </c>
      <c r="F13535" t="n">
        <v>670255000</v>
      </c>
      <c r="G13535" t="n">
        <v>198848000</v>
      </c>
      <c r="H13535" t="n">
        <v>3.85</v>
      </c>
      <c r="I13535" t="n">
        <v>5.32</v>
      </c>
      <c r="K13535" t="n">
        <v>-297838000</v>
      </c>
      <c r="L13535" t="n">
        <v>331385000</v>
      </c>
      <c r="M13535" t="n">
        <v>334903000</v>
      </c>
      <c r="N13535" t="n">
        <v>-306096000</v>
      </c>
      <c r="O13535">
        <f>D13534</f>
      </c>
      <c r="P13535">
        <f>(E13535-F13535+G13535)/O13535*100</f>
      </c>
      <c r="Q13535">
        <f>H13534</f>
      </c>
      <c r="R13535">
        <f>I13534</f>
      </c>
      <c r="S13535">
        <f>H13535-H13534</f>
      </c>
      <c r="T13535">
        <f>I13535-I13534</f>
      </c>
      <c r="U13535">
        <f>(L13535-K13535)/(2*D13535*0.01)</f>
      </c>
      <c r="V13535">
        <f>(L13535+K13535)/(D13535*0.0001)</f>
      </c>
    </row>
    <row r="13536">
      <c r="A13536" t="n">
        <v>2015</v>
      </c>
      <c r="B13536" t="inlineStr">
        <is>
          <t>00437514</t>
        </is>
      </c>
      <c r="C13536" t="inlineStr">
        <is>
          <t>수자원기술</t>
        </is>
      </c>
      <c r="D13536" t="n">
        <v>13289568000</v>
      </c>
      <c r="F13536" t="n">
        <v>1639385000</v>
      </c>
    </row>
    <row r="13537">
      <c r="A13537" t="n">
        <v>2016</v>
      </c>
      <c r="B13537" t="inlineStr">
        <is>
          <t>00437514</t>
        </is>
      </c>
      <c r="C13537" t="inlineStr">
        <is>
          <t>수자원기술</t>
        </is>
      </c>
      <c r="D13537" t="n">
        <v>10689717000</v>
      </c>
      <c r="F13537" t="n">
        <v>5726460000</v>
      </c>
      <c r="O13537">
        <f>D13536</f>
      </c>
    </row>
    <row r="13538">
      <c r="A13538" t="n">
        <v>2017</v>
      </c>
      <c r="B13538" t="inlineStr">
        <is>
          <t>00437514</t>
        </is>
      </c>
      <c r="C13538" t="inlineStr">
        <is>
          <t>수자원기술</t>
        </is>
      </c>
      <c r="D13538" t="n">
        <v>11088050000</v>
      </c>
      <c r="F13538" t="n">
        <v>1534081000</v>
      </c>
      <c r="O13538">
        <f>D13537</f>
      </c>
    </row>
    <row r="13539">
      <c r="A13539" t="n">
        <v>2018</v>
      </c>
      <c r="B13539" t="inlineStr">
        <is>
          <t>00437514</t>
        </is>
      </c>
      <c r="C13539" t="inlineStr">
        <is>
          <t>수자원기술</t>
        </is>
      </c>
      <c r="D13539" t="n">
        <v>11142899000</v>
      </c>
      <c r="F13539" t="n">
        <v>2787602000</v>
      </c>
      <c r="O13539">
        <f>D13538</f>
      </c>
    </row>
    <row r="13540">
      <c r="A13540" t="n">
        <v>2014</v>
      </c>
      <c r="B13540" t="inlineStr">
        <is>
          <t>00438036</t>
        </is>
      </c>
      <c r="C13540" t="inlineStr">
        <is>
          <t>팅크웨어</t>
        </is>
      </c>
      <c r="D13540" t="n">
        <v>5107311674</v>
      </c>
      <c r="E13540" t="n">
        <v>1291646668</v>
      </c>
      <c r="F13540" t="n">
        <v>1288473896</v>
      </c>
      <c r="G13540" t="n">
        <v>113179620</v>
      </c>
      <c r="H13540" t="n">
        <v>2.2</v>
      </c>
      <c r="K13540" t="n">
        <v>-209440676</v>
      </c>
      <c r="L13540" t="n">
        <v>233125005</v>
      </c>
      <c r="M13540" t="n">
        <v>231874018</v>
      </c>
      <c r="N13540" t="n">
        <v>-212323849</v>
      </c>
      <c r="U13540">
        <f>(L13540-K13540)/(2*D13540*0.01)</f>
      </c>
      <c r="V13540">
        <f>(L13540+K13540)/(D13540*0.0001)</f>
      </c>
    </row>
    <row r="13541">
      <c r="A13541" t="n">
        <v>2015</v>
      </c>
      <c r="B13541" t="inlineStr">
        <is>
          <t>00438036</t>
        </is>
      </c>
      <c r="C13541" t="inlineStr">
        <is>
          <t>팅크웨어</t>
        </is>
      </c>
      <c r="D13541" t="n">
        <v>5487138816</v>
      </c>
      <c r="E13541" t="n">
        <v>1345674313</v>
      </c>
      <c r="F13541" t="n">
        <v>1148297710</v>
      </c>
      <c r="G13541" t="n">
        <v>94898928</v>
      </c>
      <c r="H13541" t="n">
        <v>1.76</v>
      </c>
      <c r="K13541" t="n">
        <v>-233894084</v>
      </c>
      <c r="L13541" t="n">
        <v>264032468</v>
      </c>
      <c r="M13541" t="n">
        <v>261340734</v>
      </c>
      <c r="N13541" t="n">
        <v>-236083853</v>
      </c>
      <c r="O13541">
        <f>D13540</f>
      </c>
      <c r="P13541">
        <f>(E13541-F13541+G13541)/O13541*100</f>
      </c>
      <c r="Q13541">
        <f>H13540</f>
      </c>
      <c r="S13541">
        <f>H13541-H13540</f>
      </c>
      <c r="U13541">
        <f>(L13541-K13541)/(2*D13541*0.01)</f>
      </c>
      <c r="V13541">
        <f>(L13541+K13541)/(D13541*0.0001)</f>
      </c>
    </row>
    <row r="13542">
      <c r="A13542" t="n">
        <v>2016</v>
      </c>
      <c r="B13542" t="inlineStr">
        <is>
          <t>00438036</t>
        </is>
      </c>
      <c r="C13542" t="inlineStr">
        <is>
          <t>팅크웨어</t>
        </is>
      </c>
      <c r="D13542" t="n">
        <v>6593757341</v>
      </c>
      <c r="E13542" t="n">
        <v>1080970042</v>
      </c>
      <c r="F13542" t="n">
        <v>834389972</v>
      </c>
      <c r="G13542" t="n">
        <v>80766264</v>
      </c>
      <c r="H13542" t="n">
        <v>1.925</v>
      </c>
      <c r="K13542" t="n">
        <v>-271214802</v>
      </c>
      <c r="L13542" t="n">
        <v>298610400</v>
      </c>
      <c r="M13542" t="n">
        <v>295729110</v>
      </c>
      <c r="N13542" t="n">
        <v>-273845859</v>
      </c>
      <c r="O13542">
        <f>D13541</f>
      </c>
      <c r="P13542">
        <f>(E13542-F13542+G13542)/O13542*100</f>
      </c>
      <c r="Q13542">
        <f>H13541</f>
      </c>
      <c r="S13542">
        <f>H13542-H13541</f>
      </c>
      <c r="U13542">
        <f>(L13542-K13542)/(2*D13542*0.01)</f>
      </c>
      <c r="V13542">
        <f>(L13542+K13542)/(D13542*0.0001)</f>
      </c>
    </row>
    <row r="13543">
      <c r="A13543" t="n">
        <v>2017</v>
      </c>
      <c r="B13543" t="inlineStr">
        <is>
          <t>00438036</t>
        </is>
      </c>
      <c r="C13543" t="inlineStr">
        <is>
          <t>팅크웨어</t>
        </is>
      </c>
      <c r="D13543" t="n">
        <v>7193853222</v>
      </c>
      <c r="E13543" t="n">
        <v>1357612109</v>
      </c>
      <c r="F13543" t="n">
        <v>716431253</v>
      </c>
      <c r="G13543" t="n">
        <v>109922172</v>
      </c>
      <c r="H13543" t="n">
        <v>2.385</v>
      </c>
      <c r="K13543" t="n">
        <v>-267694201</v>
      </c>
      <c r="L13543" t="n">
        <v>294400818</v>
      </c>
      <c r="M13543" t="n">
        <v>288089945</v>
      </c>
      <c r="N13543" t="n">
        <v>-267210692</v>
      </c>
      <c r="O13543">
        <f>D13542</f>
      </c>
      <c r="P13543">
        <f>(E13543-F13543+G13543)/O13543*100</f>
      </c>
      <c r="Q13543">
        <f>H13542</f>
      </c>
      <c r="S13543">
        <f>H13543-H13542</f>
      </c>
      <c r="U13543">
        <f>(L13543-K13543)/(2*D13543*0.01)</f>
      </c>
      <c r="V13543">
        <f>(L13543+K13543)/(D13543*0.0001)</f>
      </c>
    </row>
    <row r="13544">
      <c r="A13544" t="n">
        <v>2018</v>
      </c>
      <c r="B13544" t="inlineStr">
        <is>
          <t>00438036</t>
        </is>
      </c>
      <c r="C13544" t="inlineStr">
        <is>
          <t>팅크웨어</t>
        </is>
      </c>
      <c r="D13544" t="n">
        <v>7145338983</v>
      </c>
      <c r="E13544" t="n">
        <v>1048264003</v>
      </c>
      <c r="F13544" t="n">
        <v>1060922866</v>
      </c>
      <c r="G13544" t="n">
        <v>151230324</v>
      </c>
      <c r="H13544" t="n">
        <v>2.43</v>
      </c>
      <c r="K13544" t="n">
        <v>-259561235</v>
      </c>
      <c r="L13544" t="n">
        <v>289484084</v>
      </c>
      <c r="M13544" t="n">
        <v>288866994</v>
      </c>
      <c r="N13544" t="n">
        <v>-263956441</v>
      </c>
      <c r="O13544">
        <f>D13543</f>
      </c>
      <c r="P13544">
        <f>(E13544-F13544+G13544)/O13544*100</f>
      </c>
      <c r="Q13544">
        <f>H13543</f>
      </c>
      <c r="S13544">
        <f>H13544-H13543</f>
      </c>
      <c r="U13544">
        <f>(L13544-K13544)/(2*D13544*0.01)</f>
      </c>
      <c r="V13544">
        <f>(L13544+K13544)/(D13544*0.0001)</f>
      </c>
    </row>
    <row r="13545">
      <c r="A13545" t="n">
        <v>2019</v>
      </c>
      <c r="B13545" t="inlineStr">
        <is>
          <t>00438036</t>
        </is>
      </c>
      <c r="C13545" t="inlineStr">
        <is>
          <t>팅크웨어</t>
        </is>
      </c>
      <c r="D13545" t="n">
        <v>7838869035</v>
      </c>
      <c r="E13545" t="n">
        <v>1023299227</v>
      </c>
      <c r="F13545" t="n">
        <v>671554707</v>
      </c>
      <c r="G13545" t="n">
        <v>171874668</v>
      </c>
      <c r="H13545" t="n">
        <v>2.525</v>
      </c>
      <c r="K13545" t="n">
        <v>-490306981</v>
      </c>
      <c r="L13545" t="n">
        <v>570486352</v>
      </c>
      <c r="M13545" t="n">
        <v>571814145</v>
      </c>
      <c r="N13545" t="n">
        <v>-500285183</v>
      </c>
      <c r="O13545">
        <f>D13544</f>
      </c>
      <c r="P13545">
        <f>(E13545-F13545+G13545)/O13545*100</f>
      </c>
      <c r="Q13545">
        <f>H13544</f>
      </c>
      <c r="S13545">
        <f>H13545-H13544</f>
      </c>
      <c r="U13545">
        <f>(L13545-K13545)/(2*D13545*0.01)</f>
      </c>
      <c r="V13545">
        <f>(L13545+K13545)/(D13545*0.0001)</f>
      </c>
    </row>
    <row r="13546">
      <c r="A13546" t="n">
        <v>2020</v>
      </c>
      <c r="B13546" t="inlineStr">
        <is>
          <t>00438036</t>
        </is>
      </c>
      <c r="C13546" t="inlineStr">
        <is>
          <t>팅크웨어</t>
        </is>
      </c>
      <c r="D13546" t="n">
        <v>8550690927</v>
      </c>
      <c r="E13546" t="n">
        <v>1019166659</v>
      </c>
      <c r="F13546" t="n">
        <v>579220139</v>
      </c>
      <c r="G13546" t="n">
        <v>195978252</v>
      </c>
      <c r="H13546" t="n">
        <v>2.6</v>
      </c>
      <c r="K13546" t="n">
        <v>-559362337</v>
      </c>
      <c r="L13546" t="n">
        <v>650641012</v>
      </c>
      <c r="M13546" t="n">
        <v>651218088</v>
      </c>
      <c r="N13546" t="n">
        <v>-570106314</v>
      </c>
      <c r="O13546">
        <f>D13545</f>
      </c>
      <c r="P13546">
        <f>(E13546-F13546+G13546)/O13546*100</f>
      </c>
      <c r="Q13546">
        <f>H13545</f>
      </c>
      <c r="S13546">
        <f>H13546-H13545</f>
      </c>
      <c r="U13546">
        <f>(L13546-K13546)/(2*D13546*0.01)</f>
      </c>
      <c r="V13546">
        <f>(L13546+K13546)/(D13546*0.0001)</f>
      </c>
    </row>
    <row r="13547">
      <c r="A13547" t="n">
        <v>2021</v>
      </c>
      <c r="B13547" t="inlineStr">
        <is>
          <t>00438036</t>
        </is>
      </c>
      <c r="C13547" t="inlineStr">
        <is>
          <t>팅크웨어</t>
        </is>
      </c>
      <c r="D13547" t="n">
        <v>7881597079</v>
      </c>
      <c r="E13547" t="n">
        <v>843575491</v>
      </c>
      <c r="F13547" t="n">
        <v>1356998521</v>
      </c>
      <c r="G13547" t="n">
        <v>216776929</v>
      </c>
      <c r="H13547" t="n">
        <v>2.79</v>
      </c>
      <c r="K13547" t="n">
        <v>-486351794</v>
      </c>
      <c r="L13547" t="n">
        <v>562144225</v>
      </c>
      <c r="M13547" t="n">
        <v>565247304</v>
      </c>
      <c r="N13547" t="n">
        <v>-497710911</v>
      </c>
      <c r="O13547">
        <f>D13546</f>
      </c>
      <c r="P13547">
        <f>(E13547-F13547+G13547)/O13547*100</f>
      </c>
      <c r="Q13547">
        <f>H13546</f>
      </c>
      <c r="S13547">
        <f>H13547-H13546</f>
      </c>
      <c r="U13547">
        <f>(L13547-K13547)/(2*D13547*0.01)</f>
      </c>
      <c r="V13547">
        <f>(L13547+K13547)/(D13547*0.0001)</f>
      </c>
    </row>
    <row r="13548">
      <c r="A13548" t="n">
        <v>2022</v>
      </c>
      <c r="B13548" t="inlineStr">
        <is>
          <t>00438036</t>
        </is>
      </c>
      <c r="C13548" t="inlineStr">
        <is>
          <t>팅크웨어</t>
        </is>
      </c>
      <c r="D13548" t="n">
        <v>6895780630</v>
      </c>
      <c r="E13548" t="n">
        <v>710074441</v>
      </c>
      <c r="F13548" t="n">
        <v>1220689940</v>
      </c>
      <c r="G13548" t="n">
        <v>251459928</v>
      </c>
      <c r="H13548" t="n">
        <v>4.695</v>
      </c>
      <c r="K13548" t="n">
        <v>-247626210</v>
      </c>
      <c r="L13548" t="n">
        <v>276493604</v>
      </c>
      <c r="M13548" t="n">
        <v>280691177</v>
      </c>
      <c r="N13548" t="n">
        <v>-255950450</v>
      </c>
      <c r="O13548">
        <f>D13547</f>
      </c>
      <c r="P13548">
        <f>(E13548-F13548+G13548)/O13548*100</f>
      </c>
      <c r="Q13548">
        <f>H13547</f>
      </c>
      <c r="S13548">
        <f>H13548-H13547</f>
      </c>
      <c r="U13548">
        <f>(L13548-K13548)/(2*D13548*0.01)</f>
      </c>
      <c r="V13548">
        <f>(L13548+K13548)/(D13548*0.0001)</f>
      </c>
    </row>
    <row r="13549">
      <c r="A13549" t="n">
        <v>2023</v>
      </c>
      <c r="B13549" t="inlineStr">
        <is>
          <t>00438036</t>
        </is>
      </c>
      <c r="C13549" t="inlineStr">
        <is>
          <t>팅크웨어</t>
        </is>
      </c>
      <c r="D13549" t="n">
        <v>7851425353</v>
      </c>
      <c r="E13549" t="n">
        <v>696990684</v>
      </c>
      <c r="F13549" t="n">
        <v>658638012</v>
      </c>
      <c r="G13549" t="n">
        <v>335241252</v>
      </c>
      <c r="H13549" t="n">
        <v>3.77</v>
      </c>
      <c r="K13549" t="n">
        <v>-385308202</v>
      </c>
      <c r="L13549" t="n">
        <v>306372267</v>
      </c>
      <c r="M13549" t="n">
        <v>309880221</v>
      </c>
      <c r="N13549" t="n">
        <v>-282801323</v>
      </c>
      <c r="O13549">
        <f>D13548</f>
      </c>
      <c r="P13549">
        <f>(E13549-F13549+G13549)/O13549*100</f>
      </c>
      <c r="Q13549">
        <f>H13548</f>
      </c>
      <c r="S13549">
        <f>H13549-H13548</f>
      </c>
      <c r="U13549">
        <f>(L13549-K13549)/(2*D13549*0.01)</f>
      </c>
    </row>
    <row r="13550">
      <c r="A13550" t="n">
        <v>2024</v>
      </c>
      <c r="B13550" t="inlineStr">
        <is>
          <t>00438036</t>
        </is>
      </c>
      <c r="C13550" t="inlineStr">
        <is>
          <t>팅크웨어</t>
        </is>
      </c>
      <c r="D13550" t="n">
        <v>7341522504</v>
      </c>
      <c r="E13550" t="n">
        <v>628525194</v>
      </c>
      <c r="F13550" t="n">
        <v>1712916092</v>
      </c>
      <c r="G13550" t="n">
        <v>309365448</v>
      </c>
      <c r="H13550" t="n">
        <v>3.775</v>
      </c>
      <c r="J13550" t="n">
        <v>7.09</v>
      </c>
      <c r="K13550" t="n">
        <v>-247371978</v>
      </c>
      <c r="L13550" t="n">
        <v>309175814</v>
      </c>
      <c r="M13550" t="n">
        <v>310958977</v>
      </c>
      <c r="N13550" t="n">
        <v>-253707053</v>
      </c>
      <c r="O13550">
        <f>D13549</f>
      </c>
      <c r="P13550">
        <f>(E13550-F13550+G13550)/O13550*100</f>
      </c>
      <c r="Q13550">
        <f>H13549</f>
      </c>
      <c r="S13550">
        <f>H13550-H13549</f>
      </c>
      <c r="U13550">
        <f>(L13550-K13550)/(2*D13550*0.01)</f>
      </c>
      <c r="V13550">
        <f>(L13550+K13550)/(D13550*0.0001)</f>
      </c>
    </row>
    <row r="13551">
      <c r="A13551" t="n">
        <v>2025</v>
      </c>
      <c r="B13551" t="inlineStr">
        <is>
          <t>00438036</t>
        </is>
      </c>
      <c r="C13551" t="inlineStr">
        <is>
          <t>팅크웨어</t>
        </is>
      </c>
      <c r="D13551" t="n">
        <v>3800831729</v>
      </c>
      <c r="E13551" t="n">
        <v>186160428</v>
      </c>
      <c r="F13551" t="n">
        <v>210196850</v>
      </c>
      <c r="G13551" t="n">
        <v>128391096</v>
      </c>
      <c r="H13551" t="n">
        <v>3.96</v>
      </c>
      <c r="J13551" t="n">
        <v>2.95</v>
      </c>
      <c r="K13551" t="n">
        <v>-28772864</v>
      </c>
      <c r="L13551" t="n">
        <v>30623693</v>
      </c>
      <c r="M13551" t="n">
        <v>31042334</v>
      </c>
      <c r="N13551" t="n">
        <v>-29684756</v>
      </c>
      <c r="O13551">
        <f>D13550</f>
      </c>
      <c r="P13551">
        <f>(E13551-F13551+G13551)/O13551*100</f>
      </c>
      <c r="Q13551">
        <f>H13550</f>
      </c>
      <c r="S13551">
        <f>H13551-H13550</f>
      </c>
      <c r="U13551">
        <f>(L13551-K13551)/(2*D13551*0.01)</f>
      </c>
      <c r="V13551">
        <f>(L13551+K13551)/(D13551*0.0001)</f>
      </c>
    </row>
    <row r="13552">
      <c r="A13552" t="n">
        <v>2014</v>
      </c>
      <c r="B13552" t="inlineStr">
        <is>
          <t>00439965</t>
        </is>
      </c>
      <c r="C13552" t="inlineStr">
        <is>
          <t>나노신소재</t>
        </is>
      </c>
      <c r="D13552" t="n">
        <v>2693296000</v>
      </c>
      <c r="E13552" t="n">
        <v>438796000</v>
      </c>
      <c r="F13552" t="n">
        <v>120744000</v>
      </c>
      <c r="G13552" t="n">
        <v>79693000</v>
      </c>
      <c r="H13552" t="n">
        <v>2.8</v>
      </c>
      <c r="I13552" t="n">
        <v>4</v>
      </c>
      <c r="J13552" t="n">
        <v>8.827999999999999</v>
      </c>
      <c r="K13552" t="n">
        <v>-231488000</v>
      </c>
      <c r="L13552" t="n">
        <v>268160000</v>
      </c>
      <c r="M13552" t="n">
        <v>263614000</v>
      </c>
      <c r="N13552" t="n">
        <v>-231488000</v>
      </c>
      <c r="U13552">
        <f>(L13552-K13552)/(2*D13552*0.01)</f>
      </c>
      <c r="V13552">
        <f>(L13552+K13552)/(D13552*0.0001)</f>
      </c>
    </row>
    <row r="13553">
      <c r="A13553" t="n">
        <v>2015</v>
      </c>
      <c r="B13553" t="inlineStr">
        <is>
          <t>00439965</t>
        </is>
      </c>
      <c r="C13553" t="inlineStr">
        <is>
          <t>나노신소재</t>
        </is>
      </c>
      <c r="D13553" t="n">
        <v>3271090000</v>
      </c>
      <c r="E13553" t="n">
        <v>475424000</v>
      </c>
      <c r="F13553" t="n">
        <v>157664000</v>
      </c>
      <c r="G13553" t="n">
        <v>72228000</v>
      </c>
      <c r="H13553" t="n">
        <v>2.41</v>
      </c>
      <c r="I13553" t="n">
        <v>3.21</v>
      </c>
      <c r="J13553" t="n">
        <v>9.57</v>
      </c>
      <c r="K13553" t="n">
        <v>-225579000</v>
      </c>
      <c r="L13553" t="n">
        <v>261680000</v>
      </c>
      <c r="M13553" t="n">
        <v>261680000</v>
      </c>
      <c r="N13553" t="n">
        <v>-228900000</v>
      </c>
      <c r="O13553">
        <f>D13552</f>
      </c>
      <c r="P13553">
        <f>(E13553-F13553+G13553)/O13553*100</f>
      </c>
      <c r="Q13553">
        <f>H13552</f>
      </c>
      <c r="R13553">
        <f>I13552</f>
      </c>
      <c r="S13553">
        <f>H13553-H13552</f>
      </c>
      <c r="T13553">
        <f>I13553-I13552</f>
      </c>
      <c r="U13553">
        <f>(L13553-K13553)/(2*D13553*0.01)</f>
      </c>
      <c r="V13553">
        <f>(L13553+K13553)/(D13553*0.0001)</f>
      </c>
    </row>
    <row r="13554">
      <c r="A13554" t="n">
        <v>2016</v>
      </c>
      <c r="B13554" t="inlineStr">
        <is>
          <t>00439965</t>
        </is>
      </c>
      <c r="C13554" t="inlineStr">
        <is>
          <t>나노신소재</t>
        </is>
      </c>
      <c r="D13554" t="n">
        <v>3960326000</v>
      </c>
      <c r="E13554" t="n">
        <v>583767000</v>
      </c>
      <c r="F13554" t="n">
        <v>296859000</v>
      </c>
      <c r="G13554" t="n">
        <v>75765000</v>
      </c>
      <c r="H13554" t="n">
        <v>2.5</v>
      </c>
      <c r="I13554" t="n">
        <v>3.37</v>
      </c>
      <c r="J13554" t="n">
        <v>9.57</v>
      </c>
      <c r="K13554" t="n">
        <v>-257407190</v>
      </c>
      <c r="L13554" t="n">
        <v>300696920</v>
      </c>
      <c r="M13554" t="n">
        <v>304624920</v>
      </c>
      <c r="N13554" t="n">
        <v>-265234890</v>
      </c>
      <c r="O13554">
        <f>D13553</f>
      </c>
      <c r="P13554">
        <f>(E13554-F13554+G13554)/O13554*100</f>
      </c>
      <c r="Q13554">
        <f>H13553</f>
      </c>
      <c r="R13554">
        <f>I13553</f>
      </c>
      <c r="S13554">
        <f>H13554-H13553</f>
      </c>
      <c r="T13554">
        <f>I13554-I13553</f>
      </c>
      <c r="U13554">
        <f>(L13554-K13554)/(2*D13554*0.01)</f>
      </c>
      <c r="V13554">
        <f>(L13554+K13554)/(D13554*0.0001)</f>
      </c>
    </row>
    <row r="13555">
      <c r="A13555" t="n">
        <v>2017</v>
      </c>
      <c r="B13555" t="inlineStr">
        <is>
          <t>00439965</t>
        </is>
      </c>
      <c r="C13555" t="inlineStr">
        <is>
          <t>나노신소재</t>
        </is>
      </c>
      <c r="D13555" t="n">
        <v>4441871000</v>
      </c>
      <c r="E13555" t="n">
        <v>700317000</v>
      </c>
      <c r="F13555" t="n">
        <v>257995000</v>
      </c>
      <c r="G13555" t="n">
        <v>100848000</v>
      </c>
      <c r="H13555" t="n">
        <v>2.87</v>
      </c>
      <c r="I13555" t="n">
        <v>3.34</v>
      </c>
      <c r="J13555" t="n">
        <v>9.135</v>
      </c>
      <c r="K13555" t="n">
        <v>-275260562</v>
      </c>
      <c r="L13555" t="n">
        <v>319496352</v>
      </c>
      <c r="M13555" t="n">
        <v>328625840</v>
      </c>
      <c r="N13555" t="n">
        <v>-284281536</v>
      </c>
      <c r="O13555">
        <f>D13554</f>
      </c>
      <c r="P13555">
        <f>(E13555-F13555+G13555)/O13555*100</f>
      </c>
      <c r="Q13555">
        <f>H13554</f>
      </c>
      <c r="R13555">
        <f>I13554</f>
      </c>
      <c r="S13555">
        <f>H13555-H13554</f>
      </c>
      <c r="T13555">
        <f>I13555-I13554</f>
      </c>
      <c r="U13555">
        <f>(L13555-K13555)/(2*D13555*0.01)</f>
      </c>
      <c r="V13555">
        <f>(L13555+K13555)/(D13555*0.0001)</f>
      </c>
    </row>
    <row r="13556">
      <c r="A13556" t="n">
        <v>2018</v>
      </c>
      <c r="B13556" t="inlineStr">
        <is>
          <t>00439965</t>
        </is>
      </c>
      <c r="C13556" t="inlineStr">
        <is>
          <t>나노신소재</t>
        </is>
      </c>
      <c r="D13556" t="n">
        <v>5686152000</v>
      </c>
      <c r="E13556" t="n">
        <v>780884000</v>
      </c>
      <c r="F13556" t="n">
        <v>216220000</v>
      </c>
      <c r="G13556" t="n">
        <v>134059000</v>
      </c>
      <c r="H13556" t="n">
        <v>2.42</v>
      </c>
      <c r="I13556" t="n">
        <v>3.76</v>
      </c>
      <c r="J13556" t="n">
        <v>11.992</v>
      </c>
      <c r="K13556" t="n">
        <v>-471394000</v>
      </c>
      <c r="L13556" t="n">
        <v>568615000</v>
      </c>
      <c r="M13556" t="n">
        <v>568615000</v>
      </c>
      <c r="N13556" t="n">
        <v>-483325000</v>
      </c>
      <c r="O13556">
        <f>D13555</f>
      </c>
      <c r="P13556">
        <f>(E13556-F13556+G13556)/O13556*100</f>
      </c>
      <c r="Q13556">
        <f>H13555</f>
      </c>
      <c r="R13556">
        <f>I13555</f>
      </c>
      <c r="S13556">
        <f>H13556-H13555</f>
      </c>
      <c r="T13556">
        <f>I13556-I13555</f>
      </c>
      <c r="U13556">
        <f>(L13556-K13556)/(2*D13556*0.01)</f>
      </c>
      <c r="V13556">
        <f>(L13556+K13556)/(D13556*0.0001)</f>
      </c>
    </row>
    <row r="13557">
      <c r="A13557" t="n">
        <v>2019</v>
      </c>
      <c r="B13557" t="inlineStr">
        <is>
          <t>00439965</t>
        </is>
      </c>
      <c r="C13557" t="inlineStr">
        <is>
          <t>나노신소재</t>
        </is>
      </c>
      <c r="D13557" t="n">
        <v>6534877000</v>
      </c>
      <c r="E13557" t="n">
        <v>874974000</v>
      </c>
      <c r="F13557" t="n">
        <v>422891000</v>
      </c>
      <c r="G13557" t="n">
        <v>127450000</v>
      </c>
      <c r="H13557" t="n">
        <v>2.1</v>
      </c>
      <c r="I13557" t="n">
        <v>3.76</v>
      </c>
      <c r="J13557" t="n">
        <v>12.073</v>
      </c>
      <c r="K13557" t="n">
        <v>-555462450</v>
      </c>
      <c r="L13557" t="n">
        <v>662969170</v>
      </c>
      <c r="M13557" t="n">
        <v>660260370</v>
      </c>
      <c r="N13557" t="n">
        <v>-560903860</v>
      </c>
      <c r="O13557">
        <f>D13556</f>
      </c>
      <c r="P13557">
        <f>(E13557-F13557+G13557)/O13557*100</f>
      </c>
      <c r="Q13557">
        <f>H13556</f>
      </c>
      <c r="R13557">
        <f>I13556</f>
      </c>
      <c r="S13557">
        <f>H13557-H13556</f>
      </c>
      <c r="T13557">
        <f>I13557-I13556</f>
      </c>
      <c r="U13557">
        <f>(L13557-K13557)/(2*D13557*0.01)</f>
      </c>
      <c r="V13557">
        <f>(L13557+K13557)/(D13557*0.0001)</f>
      </c>
    </row>
    <row r="13558">
      <c r="A13558" t="n">
        <v>2020</v>
      </c>
      <c r="B13558" t="inlineStr">
        <is>
          <t>00439965</t>
        </is>
      </c>
      <c r="C13558" t="inlineStr">
        <is>
          <t>나노신소재</t>
        </is>
      </c>
      <c r="D13558" t="n">
        <v>7750108000</v>
      </c>
      <c r="E13558" t="n">
        <v>943099000</v>
      </c>
      <c r="F13558" t="n">
        <v>274570000</v>
      </c>
      <c r="G13558" t="n">
        <v>133031000</v>
      </c>
      <c r="H13558" t="n">
        <v>2.1</v>
      </c>
      <c r="I13558" t="n">
        <v>3.71</v>
      </c>
      <c r="J13558" t="n">
        <v>10.1911</v>
      </c>
      <c r="K13558" t="n">
        <v>-713494336</v>
      </c>
      <c r="M13558" t="n">
        <v>836108880</v>
      </c>
      <c r="O13558">
        <f>D13557</f>
      </c>
      <c r="P13558">
        <f>(E13558-F13558+G13558)/O13558*100</f>
      </c>
      <c r="Q13558">
        <f>H13557</f>
      </c>
      <c r="R13558">
        <f>I13557</f>
      </c>
      <c r="S13558">
        <f>H13558-H13557</f>
      </c>
      <c r="T13558">
        <f>I13558-I13557</f>
      </c>
    </row>
    <row r="13559">
      <c r="A13559" t="n">
        <v>2021</v>
      </c>
      <c r="B13559" t="inlineStr">
        <is>
          <t>00439965</t>
        </is>
      </c>
      <c r="C13559" t="inlineStr">
        <is>
          <t>나노신소재</t>
        </is>
      </c>
      <c r="D13559" t="n">
        <v>8079205000</v>
      </c>
      <c r="E13559" t="n">
        <v>1009545000</v>
      </c>
      <c r="F13559" t="n">
        <v>510921000</v>
      </c>
      <c r="G13559" t="n">
        <v>155451000</v>
      </c>
      <c r="H13559" t="n">
        <v>2.62</v>
      </c>
      <c r="I13559" t="n">
        <v>3.92</v>
      </c>
      <c r="K13559" t="n">
        <v>-654393405</v>
      </c>
      <c r="L13559" t="n">
        <v>759425870</v>
      </c>
      <c r="M13559" t="n">
        <v>759425870</v>
      </c>
      <c r="N13559" t="n">
        <v>-662432810</v>
      </c>
      <c r="O13559">
        <f>D13558</f>
      </c>
      <c r="P13559">
        <f>(E13559-F13559+G13559)/O13559*100</f>
      </c>
      <c r="Q13559">
        <f>H13558</f>
      </c>
      <c r="R13559">
        <f>I13558</f>
      </c>
      <c r="S13559">
        <f>H13559-H13558</f>
      </c>
      <c r="T13559">
        <f>I13559-I13558</f>
      </c>
      <c r="U13559">
        <f>(L13559-K13559)/(2*D13559*0.01)</f>
      </c>
      <c r="V13559">
        <f>(L13559+K13559)/(D13559*0.0001)</f>
      </c>
    </row>
    <row r="13560">
      <c r="A13560" t="n">
        <v>2025</v>
      </c>
      <c r="B13560" t="inlineStr">
        <is>
          <t>00439965</t>
        </is>
      </c>
      <c r="C13560" t="inlineStr">
        <is>
          <t>나노신소재</t>
        </is>
      </c>
      <c r="D13560" t="n">
        <v>13266661000</v>
      </c>
      <c r="E13560" t="n">
        <v>1430628000</v>
      </c>
      <c r="F13560" t="n">
        <v>469705000</v>
      </c>
      <c r="G13560" t="n">
        <v>396836000</v>
      </c>
      <c r="H13560" t="n">
        <v>3.97</v>
      </c>
      <c r="I13560" t="n">
        <v>4.51</v>
      </c>
      <c r="J13560" t="n">
        <v>6.61</v>
      </c>
      <c r="K13560" t="n">
        <v>-798359860</v>
      </c>
      <c r="L13560" t="n">
        <v>901201480</v>
      </c>
      <c r="M13560" t="n">
        <v>902044080</v>
      </c>
      <c r="N13560" t="n">
        <v>-823352620</v>
      </c>
      <c r="U13560">
        <f>(L13560-K13560)/(2*D13560*0.01)</f>
      </c>
      <c r="V13560">
        <f>(L13560+K13560)/(D13560*0.0001)</f>
      </c>
    </row>
    <row r="13561">
      <c r="A13561" t="n">
        <v>2014</v>
      </c>
      <c r="B13561" t="inlineStr">
        <is>
          <t>00440712</t>
        </is>
      </c>
      <c r="C13561" t="inlineStr">
        <is>
          <t>리튬포어스</t>
        </is>
      </c>
      <c r="D13561" t="n">
        <v>939390000</v>
      </c>
      <c r="E13561" t="n">
        <v>1616312000</v>
      </c>
      <c r="F13561" t="n">
        <v>2363772000</v>
      </c>
      <c r="G13561" t="n">
        <v>188134000</v>
      </c>
      <c r="H13561" t="n">
        <v>3.04</v>
      </c>
      <c r="I13561" t="n">
        <v>5.37</v>
      </c>
      <c r="K13561" t="n">
        <v>-81181000</v>
      </c>
      <c r="L13561" t="n">
        <v>97703000</v>
      </c>
      <c r="M13561" t="n">
        <v>100040000</v>
      </c>
      <c r="N13561" t="n">
        <v>-84316000</v>
      </c>
      <c r="U13561">
        <f>(L13561-K13561)/(2*D13561*0.01)</f>
      </c>
      <c r="V13561">
        <f>(L13561+K13561)/(D13561*0.0001)</f>
      </c>
    </row>
    <row r="13562">
      <c r="A13562" t="n">
        <v>2015</v>
      </c>
      <c r="B13562" t="inlineStr">
        <is>
          <t>00440712</t>
        </is>
      </c>
      <c r="C13562" t="inlineStr">
        <is>
          <t>리튬포어스</t>
        </is>
      </c>
      <c r="D13562" t="n">
        <v>657986000</v>
      </c>
      <c r="E13562" t="n">
        <v>533789000</v>
      </c>
      <c r="F13562" t="n">
        <v>255121000</v>
      </c>
      <c r="G13562" t="n">
        <v>27252000</v>
      </c>
      <c r="H13562" t="n">
        <v>2.9</v>
      </c>
      <c r="I13562" t="n">
        <v>3.5</v>
      </c>
      <c r="K13562" t="n">
        <v>-54732000</v>
      </c>
      <c r="L13562" t="n">
        <v>64420000</v>
      </c>
      <c r="M13562" t="n">
        <v>65804000</v>
      </c>
      <c r="N13562" t="n">
        <v>-56757000</v>
      </c>
      <c r="O13562">
        <f>D13561</f>
      </c>
      <c r="P13562">
        <f>(E13562-F13562+G13562)/O13562*100</f>
      </c>
      <c r="Q13562">
        <f>H13561</f>
      </c>
      <c r="R13562">
        <f>I13561</f>
      </c>
      <c r="S13562">
        <f>H13562-H13561</f>
      </c>
      <c r="T13562">
        <f>I13562-I13561</f>
      </c>
      <c r="U13562">
        <f>(L13562-K13562)/(2*D13562*0.01)</f>
      </c>
      <c r="V13562">
        <f>(L13562+K13562)/(D13562*0.0001)</f>
      </c>
    </row>
    <row r="13563">
      <c r="A13563" t="n">
        <v>2016</v>
      </c>
      <c r="B13563" t="inlineStr">
        <is>
          <t>00440712</t>
        </is>
      </c>
      <c r="C13563" t="inlineStr">
        <is>
          <t>리튬포어스</t>
        </is>
      </c>
      <c r="D13563" t="n">
        <v>662875000</v>
      </c>
      <c r="E13563" t="n">
        <v>305387000</v>
      </c>
      <c r="F13563" t="n">
        <v>499865000</v>
      </c>
      <c r="G13563" t="n">
        <v>18008000</v>
      </c>
      <c r="H13563" t="n">
        <v>2.9</v>
      </c>
      <c r="I13563" t="n">
        <v>3.2</v>
      </c>
      <c r="O13563">
        <f>D13562</f>
      </c>
      <c r="P13563">
        <f>(E13563-F13563+G13563)/O13563*100</f>
      </c>
      <c r="Q13563">
        <f>H13562</f>
      </c>
      <c r="R13563">
        <f>I13562</f>
      </c>
      <c r="S13563">
        <f>H13563-H13562</f>
      </c>
      <c r="T13563">
        <f>I13563-I13562</f>
      </c>
    </row>
    <row r="13564">
      <c r="A13564" t="n">
        <v>2017</v>
      </c>
      <c r="B13564" t="inlineStr">
        <is>
          <t>00440712</t>
        </is>
      </c>
      <c r="C13564" t="inlineStr">
        <is>
          <t>리튬포어스</t>
        </is>
      </c>
      <c r="D13564" t="n">
        <v>200587000</v>
      </c>
      <c r="E13564" t="n">
        <v>237653000</v>
      </c>
      <c r="F13564" t="n">
        <v>630514000</v>
      </c>
      <c r="G13564" t="n">
        <v>16559000</v>
      </c>
      <c r="H13564" t="n">
        <v>3.26</v>
      </c>
      <c r="I13564" t="n">
        <v>3.5</v>
      </c>
      <c r="O13564">
        <f>D13563</f>
      </c>
      <c r="P13564">
        <f>(E13564-F13564+G13564)/O13564*100</f>
      </c>
      <c r="Q13564">
        <f>H13563</f>
      </c>
      <c r="R13564">
        <f>I13563</f>
      </c>
      <c r="S13564">
        <f>H13564-H13563</f>
      </c>
      <c r="T13564">
        <f>I13564-I13563</f>
      </c>
    </row>
    <row r="13565">
      <c r="A13565" t="n">
        <v>2018</v>
      </c>
      <c r="B13565" t="inlineStr">
        <is>
          <t>00440712</t>
        </is>
      </c>
      <c r="C13565" t="inlineStr">
        <is>
          <t>리튬포어스</t>
        </is>
      </c>
      <c r="D13565" t="n">
        <v>2616819000</v>
      </c>
      <c r="E13565" t="n">
        <v>372409000</v>
      </c>
      <c r="F13565" t="n">
        <v>349242000</v>
      </c>
      <c r="G13565" t="n">
        <v>32196000</v>
      </c>
      <c r="O13565">
        <f>D13564</f>
      </c>
      <c r="P13565">
        <f>(E13565-F13565+G13565)/O13565*100</f>
      </c>
    </row>
    <row r="13566">
      <c r="A13566" t="n">
        <v>2019</v>
      </c>
      <c r="B13566" t="inlineStr">
        <is>
          <t>00440712</t>
        </is>
      </c>
      <c r="C13566" t="inlineStr">
        <is>
          <t>리튬포어스</t>
        </is>
      </c>
      <c r="D13566" t="n">
        <v>514092000</v>
      </c>
      <c r="E13566" t="n">
        <v>82253000</v>
      </c>
      <c r="F13566" t="n">
        <v>83176000</v>
      </c>
      <c r="G13566" t="n">
        <v>3308000</v>
      </c>
      <c r="H13566" t="n">
        <v>2.94</v>
      </c>
      <c r="I13566" t="n">
        <v>3.5</v>
      </c>
      <c r="K13566" t="n">
        <v>-26446000</v>
      </c>
      <c r="L13566" t="n">
        <v>31906000</v>
      </c>
      <c r="M13566" t="n">
        <v>32609000</v>
      </c>
      <c r="N13566" t="n">
        <v>-27420000</v>
      </c>
      <c r="O13566">
        <f>D13565</f>
      </c>
      <c r="P13566">
        <f>(E13566-F13566+G13566)/O13566*100</f>
      </c>
      <c r="U13566">
        <f>(L13566-K13566)/(2*D13566*0.01)</f>
      </c>
      <c r="V13566">
        <f>(L13566+K13566)/(D13566*0.0001)</f>
      </c>
    </row>
    <row r="13567">
      <c r="A13567" t="n">
        <v>2020</v>
      </c>
      <c r="B13567" t="inlineStr">
        <is>
          <t>00440712</t>
        </is>
      </c>
      <c r="C13567" t="inlineStr">
        <is>
          <t>리튬포어스</t>
        </is>
      </c>
      <c r="D13567" t="n">
        <v>738358000</v>
      </c>
      <c r="E13567" t="n">
        <v>231047000</v>
      </c>
      <c r="F13567" t="n">
        <v>108799000</v>
      </c>
      <c r="G13567" t="n">
        <v>14568000</v>
      </c>
      <c r="O13567">
        <f>D13566</f>
      </c>
      <c r="P13567">
        <f>(E13567-F13567+G13567)/O13567*100</f>
      </c>
    </row>
    <row r="13568">
      <c r="A13568" t="n">
        <v>2021</v>
      </c>
      <c r="B13568" t="inlineStr">
        <is>
          <t>00440712</t>
        </is>
      </c>
      <c r="C13568" t="inlineStr">
        <is>
          <t>리튬포어스</t>
        </is>
      </c>
      <c r="D13568" t="n">
        <v>597275000</v>
      </c>
      <c r="E13568" t="n">
        <v>243379000</v>
      </c>
      <c r="F13568" t="n">
        <v>591736000</v>
      </c>
      <c r="G13568" t="n">
        <v>21752000</v>
      </c>
      <c r="O13568">
        <f>D13567</f>
      </c>
      <c r="P13568">
        <f>(E13568-F13568+G13568)/O13568*100</f>
      </c>
    </row>
    <row r="13569">
      <c r="A13569" t="n">
        <v>2022</v>
      </c>
      <c r="B13569" t="inlineStr">
        <is>
          <t>00440712</t>
        </is>
      </c>
      <c r="C13569" t="inlineStr">
        <is>
          <t>리튬포어스</t>
        </is>
      </c>
      <c r="D13569" t="n">
        <v>610780000</v>
      </c>
      <c r="O13569">
        <f>D13568</f>
      </c>
    </row>
    <row r="13570">
      <c r="A13570" t="n">
        <v>2023</v>
      </c>
      <c r="B13570" t="inlineStr">
        <is>
          <t>00440712</t>
        </is>
      </c>
      <c r="C13570" t="inlineStr">
        <is>
          <t>리튬포어스</t>
        </is>
      </c>
      <c r="D13570" t="n">
        <v>722968000</v>
      </c>
      <c r="O13570">
        <f>D13569</f>
      </c>
    </row>
    <row r="13571">
      <c r="A13571" t="n">
        <v>2024</v>
      </c>
      <c r="B13571" t="inlineStr">
        <is>
          <t>00440712</t>
        </is>
      </c>
      <c r="C13571" t="inlineStr">
        <is>
          <t>리튬포어스</t>
        </is>
      </c>
      <c r="D13571" t="n">
        <v>889447000</v>
      </c>
      <c r="O13571">
        <f>D13570</f>
      </c>
    </row>
    <row r="13572">
      <c r="A13572" t="n">
        <v>2014</v>
      </c>
      <c r="B13572" t="inlineStr">
        <is>
          <t>00441128</t>
        </is>
      </c>
      <c r="C13572" t="inlineStr">
        <is>
          <t>아리온테크놀로지</t>
        </is>
      </c>
      <c r="D13572" t="n">
        <v>2707993104</v>
      </c>
      <c r="E13572" t="n">
        <v>490435373</v>
      </c>
      <c r="F13572" t="n">
        <v>234609597</v>
      </c>
      <c r="G13572" t="n">
        <v>84715501</v>
      </c>
      <c r="H13572" t="n">
        <v>3.32</v>
      </c>
      <c r="K13572" t="n">
        <v>-237112202</v>
      </c>
      <c r="L13572" t="n">
        <v>266922250</v>
      </c>
      <c r="M13572" t="n">
        <v>235994477</v>
      </c>
      <c r="N13572" t="n">
        <v>-236005277</v>
      </c>
      <c r="U13572">
        <f>(L13572-K13572)/(2*D13572*0.01)</f>
      </c>
      <c r="V13572">
        <f>(L13572+K13572)/(D13572*0.0001)</f>
      </c>
    </row>
    <row r="13573">
      <c r="A13573" t="n">
        <v>2015</v>
      </c>
      <c r="B13573" t="inlineStr">
        <is>
          <t>00441128</t>
        </is>
      </c>
      <c r="C13573" t="inlineStr">
        <is>
          <t>아리온테크놀로지</t>
        </is>
      </c>
      <c r="D13573" t="n">
        <v>3477709579</v>
      </c>
      <c r="E13573" t="n">
        <v>446670825</v>
      </c>
      <c r="F13573" t="n">
        <v>258509054</v>
      </c>
      <c r="G13573" t="n">
        <v>86462183</v>
      </c>
      <c r="H13573" t="n">
        <v>2.61</v>
      </c>
      <c r="I13573" t="n">
        <v>4.2</v>
      </c>
      <c r="K13573" t="n">
        <v>-167539888</v>
      </c>
      <c r="L13573" t="n">
        <v>184909348</v>
      </c>
      <c r="M13573" t="n">
        <v>180239277</v>
      </c>
      <c r="N13573" t="n">
        <v>-166709454</v>
      </c>
      <c r="O13573">
        <f>D13572</f>
      </c>
      <c r="P13573">
        <f>(E13573-F13573+G13573)/O13573*100</f>
      </c>
      <c r="Q13573">
        <f>H13572</f>
      </c>
      <c r="S13573">
        <f>H13573-H13572</f>
      </c>
      <c r="U13573">
        <f>(L13573-K13573)/(2*D13573*0.01)</f>
      </c>
      <c r="V13573">
        <f>(L13573+K13573)/(D13573*0.0001)</f>
      </c>
    </row>
    <row r="13574">
      <c r="A13574" t="n">
        <v>2016</v>
      </c>
      <c r="B13574" t="inlineStr">
        <is>
          <t>00441128</t>
        </is>
      </c>
      <c r="C13574" t="inlineStr">
        <is>
          <t>아리온테크놀로지</t>
        </is>
      </c>
      <c r="D13574" t="n">
        <v>2172322141</v>
      </c>
      <c r="E13574" t="n">
        <v>571722745</v>
      </c>
      <c r="F13574" t="n">
        <v>2870994142</v>
      </c>
      <c r="G13574" t="n">
        <v>77443824</v>
      </c>
      <c r="H13574" t="n">
        <v>2.71</v>
      </c>
      <c r="I13574" t="n">
        <v>4.25</v>
      </c>
      <c r="K13574" t="n">
        <v>-128040214</v>
      </c>
      <c r="L13574" t="n">
        <v>147133555</v>
      </c>
      <c r="M13574" t="n">
        <v>144570388</v>
      </c>
      <c r="N13574" t="n">
        <v>-128379633</v>
      </c>
      <c r="O13574">
        <f>D13573</f>
      </c>
      <c r="P13574">
        <f>(E13574-F13574+G13574)/O13574*100</f>
      </c>
      <c r="Q13574">
        <f>H13573</f>
      </c>
      <c r="R13574">
        <f>I13573</f>
      </c>
      <c r="S13574">
        <f>H13574-H13573</f>
      </c>
      <c r="T13574">
        <f>I13574-I13573</f>
      </c>
      <c r="U13574">
        <f>(L13574-K13574)/(2*D13574*0.01)</f>
      </c>
      <c r="V13574">
        <f>(L13574+K13574)/(D13574*0.0001)</f>
      </c>
    </row>
    <row r="13575">
      <c r="A13575" t="n">
        <v>2017</v>
      </c>
      <c r="B13575" t="inlineStr">
        <is>
          <t>00441128</t>
        </is>
      </c>
      <c r="C13575" t="inlineStr">
        <is>
          <t>아리온테크놀로지</t>
        </is>
      </c>
      <c r="D13575" t="n">
        <v>1668024000</v>
      </c>
      <c r="E13575" t="n">
        <v>408905000</v>
      </c>
      <c r="F13575" t="n">
        <v>772244000</v>
      </c>
      <c r="G13575" t="n">
        <v>38042000</v>
      </c>
      <c r="H13575" t="n">
        <v>3.095</v>
      </c>
      <c r="I13575" t="n">
        <v>4</v>
      </c>
      <c r="K13575" t="n">
        <v>-85212000</v>
      </c>
      <c r="L13575" t="n">
        <v>97862000</v>
      </c>
      <c r="M13575" t="n">
        <v>96945000</v>
      </c>
      <c r="N13575" t="n">
        <v>-86056000</v>
      </c>
      <c r="O13575">
        <f>D13574</f>
      </c>
      <c r="P13575">
        <f>(E13575-F13575+G13575)/O13575*100</f>
      </c>
      <c r="Q13575">
        <f>H13574</f>
      </c>
      <c r="R13575">
        <f>I13574</f>
      </c>
      <c r="S13575">
        <f>H13575-H13574</f>
      </c>
      <c r="T13575">
        <f>I13575-I13574</f>
      </c>
      <c r="U13575">
        <f>(L13575-K13575)/(2*D13575*0.01)</f>
      </c>
      <c r="V13575">
        <f>(L13575+K13575)/(D13575*0.0001)</f>
      </c>
    </row>
    <row r="13576">
      <c r="A13576" t="n">
        <v>2018</v>
      </c>
      <c r="B13576" t="inlineStr">
        <is>
          <t>00441128</t>
        </is>
      </c>
      <c r="C13576" t="inlineStr">
        <is>
          <t>아리온테크놀로지</t>
        </is>
      </c>
      <c r="D13576" t="n">
        <v>1780927000</v>
      </c>
      <c r="E13576" t="n">
        <v>437765000</v>
      </c>
      <c r="F13576" t="n">
        <v>510857000</v>
      </c>
      <c r="G13576" t="n">
        <v>33908000</v>
      </c>
      <c r="H13576" t="n">
        <v>2.79</v>
      </c>
      <c r="I13576" t="n">
        <v>4</v>
      </c>
      <c r="K13576" t="n">
        <v>-108790000</v>
      </c>
      <c r="L13576" t="n">
        <v>98772000</v>
      </c>
      <c r="M13576" t="n">
        <v>109942000</v>
      </c>
      <c r="N13576" t="n">
        <v>-96535000</v>
      </c>
      <c r="O13576">
        <f>D13575</f>
      </c>
      <c r="P13576">
        <f>(E13576-F13576+G13576)/O13576*100</f>
      </c>
      <c r="Q13576">
        <f>H13575</f>
      </c>
      <c r="R13576">
        <f>I13575</f>
      </c>
      <c r="S13576">
        <f>H13576-H13575</f>
      </c>
      <c r="T13576">
        <f>I13576-I13575</f>
      </c>
      <c r="U13576">
        <f>(L13576-K13576)/(2*D13576*0.01)</f>
      </c>
    </row>
    <row r="13577">
      <c r="A13577" t="n">
        <v>2020</v>
      </c>
      <c r="B13577" t="inlineStr">
        <is>
          <t>00441128</t>
        </is>
      </c>
      <c r="C13577" t="inlineStr">
        <is>
          <t>아리온테크놀로지</t>
        </is>
      </c>
      <c r="D13577" t="n">
        <v>69865000</v>
      </c>
      <c r="E13577" t="n">
        <v>225675000</v>
      </c>
      <c r="F13577" t="n">
        <v>727133000</v>
      </c>
      <c r="G13577" t="n">
        <v>19893000</v>
      </c>
      <c r="H13577" t="n">
        <v>2.88</v>
      </c>
      <c r="I13577" t="n">
        <v>3</v>
      </c>
    </row>
    <row r="13578">
      <c r="A13578" t="n">
        <v>2014</v>
      </c>
      <c r="B13578" t="inlineStr">
        <is>
          <t>00441243</t>
        </is>
      </c>
      <c r="C13578" t="inlineStr">
        <is>
          <t>형지엘리트</t>
        </is>
      </c>
      <c r="D13578" t="n">
        <v>3561194000</v>
      </c>
      <c r="E13578" t="n">
        <v>368625000</v>
      </c>
      <c r="F13578" t="n">
        <v>285019000</v>
      </c>
      <c r="G13578" t="n">
        <v>86917000</v>
      </c>
      <c r="H13578" t="n">
        <v>3.1</v>
      </c>
      <c r="I13578" t="n">
        <v>3.5</v>
      </c>
      <c r="J13578" t="n">
        <v>2.37</v>
      </c>
      <c r="K13578" t="n">
        <v>-81361000</v>
      </c>
      <c r="L13578" t="n">
        <v>87526000</v>
      </c>
      <c r="M13578" t="n">
        <v>86310000</v>
      </c>
      <c r="N13578" t="n">
        <v>-81821000</v>
      </c>
      <c r="U13578">
        <f>(L13578-K13578)/(2*D13578*0.01)</f>
      </c>
      <c r="V13578">
        <f>(L13578+K13578)/(D13578*0.0001)</f>
      </c>
    </row>
    <row r="13579">
      <c r="A13579" t="n">
        <v>2015</v>
      </c>
      <c r="B13579" t="inlineStr">
        <is>
          <t>00441243</t>
        </is>
      </c>
      <c r="C13579" t="inlineStr">
        <is>
          <t>형지엘리트</t>
        </is>
      </c>
      <c r="D13579" t="n">
        <v>10268162000</v>
      </c>
      <c r="E13579" t="n">
        <v>558055000</v>
      </c>
      <c r="F13579" t="n">
        <v>720996000</v>
      </c>
      <c r="G13579" t="n">
        <v>110874000</v>
      </c>
      <c r="H13579" t="n">
        <v>2.4</v>
      </c>
      <c r="I13579" t="n">
        <v>3.485</v>
      </c>
      <c r="K13579" t="n">
        <v>-530766000</v>
      </c>
      <c r="L13579" t="n">
        <v>482894000</v>
      </c>
      <c r="M13579" t="n">
        <v>484156000</v>
      </c>
      <c r="N13579" t="n">
        <v>-525725000</v>
      </c>
      <c r="O13579">
        <f>D13578</f>
      </c>
      <c r="P13579">
        <f>(E13579-F13579+G13579)/O13579*100</f>
      </c>
      <c r="Q13579">
        <f>H13578</f>
      </c>
      <c r="R13579">
        <f>I13578</f>
      </c>
      <c r="S13579">
        <f>H13579-H13578</f>
      </c>
      <c r="T13579">
        <f>I13579-I13578</f>
      </c>
      <c r="U13579">
        <f>(L13579-K13579)/(2*D13579*0.01)</f>
      </c>
    </row>
    <row r="13580">
      <c r="A13580" t="n">
        <v>2016</v>
      </c>
      <c r="B13580" t="inlineStr">
        <is>
          <t>00441243</t>
        </is>
      </c>
      <c r="C13580" t="inlineStr">
        <is>
          <t>형지엘리트</t>
        </is>
      </c>
      <c r="D13580" t="n">
        <v>10209086000</v>
      </c>
      <c r="E13580" t="n">
        <v>1291799000</v>
      </c>
      <c r="F13580" t="n">
        <v>2097203000</v>
      </c>
      <c r="G13580" t="n">
        <v>221462000</v>
      </c>
      <c r="H13580" t="n">
        <v>1.6</v>
      </c>
      <c r="I13580" t="n">
        <v>2.96</v>
      </c>
      <c r="K13580" t="n">
        <v>-470319000</v>
      </c>
      <c r="L13580" t="n">
        <v>530718000</v>
      </c>
      <c r="M13580" t="n">
        <v>515404000</v>
      </c>
      <c r="N13580" t="n">
        <v>-466729000</v>
      </c>
      <c r="O13580">
        <f>D13579</f>
      </c>
      <c r="P13580">
        <f>(E13580-F13580+G13580)/O13580*100</f>
      </c>
      <c r="Q13580">
        <f>H13579</f>
      </c>
      <c r="R13580">
        <f>I13579</f>
      </c>
      <c r="S13580">
        <f>H13580-H13579</f>
      </c>
      <c r="T13580">
        <f>I13580-I13579</f>
      </c>
      <c r="U13580">
        <f>(L13580-K13580)/(2*D13580*0.01)</f>
      </c>
      <c r="V13580">
        <f>(L13580+K13580)/(D13580*0.0001)</f>
      </c>
    </row>
    <row r="13581">
      <c r="A13581" t="n">
        <v>2017</v>
      </c>
      <c r="B13581" t="inlineStr">
        <is>
          <t>00441243</t>
        </is>
      </c>
      <c r="C13581" t="inlineStr">
        <is>
          <t>형지엘리트</t>
        </is>
      </c>
      <c r="D13581" t="n">
        <v>9554603000</v>
      </c>
      <c r="E13581" t="n">
        <v>1689766000</v>
      </c>
      <c r="F13581" t="n">
        <v>2381293000</v>
      </c>
      <c r="G13581" t="n">
        <v>181288000</v>
      </c>
      <c r="H13581" t="n">
        <v>5.29</v>
      </c>
      <c r="I13581" t="n">
        <v>4</v>
      </c>
      <c r="K13581" t="n">
        <v>-601774000</v>
      </c>
      <c r="L13581" t="n">
        <v>583738000</v>
      </c>
      <c r="M13581" t="n">
        <v>577917000</v>
      </c>
      <c r="N13581" t="n">
        <v>-607109000</v>
      </c>
      <c r="O13581">
        <f>D13580</f>
      </c>
      <c r="P13581">
        <f>(E13581-F13581+G13581)/O13581*100</f>
      </c>
      <c r="Q13581">
        <f>H13580</f>
      </c>
      <c r="R13581">
        <f>I13580</f>
      </c>
      <c r="S13581">
        <f>H13581-H13580</f>
      </c>
      <c r="T13581">
        <f>I13581-I13580</f>
      </c>
      <c r="U13581">
        <f>(L13581-K13581)/(2*D13581*0.01)</f>
      </c>
    </row>
    <row r="13582">
      <c r="A13582" t="n">
        <v>2018</v>
      </c>
      <c r="B13582" t="inlineStr">
        <is>
          <t>00441243</t>
        </is>
      </c>
      <c r="C13582" t="inlineStr">
        <is>
          <t>형지엘리트</t>
        </is>
      </c>
      <c r="D13582" t="n">
        <v>7051317000</v>
      </c>
      <c r="E13582" t="n">
        <v>1279460000</v>
      </c>
      <c r="F13582" t="n">
        <v>3321128000</v>
      </c>
      <c r="G13582" t="n">
        <v>247630000</v>
      </c>
      <c r="H13582" t="n">
        <v>5.65</v>
      </c>
      <c r="I13582" t="n">
        <v>4</v>
      </c>
      <c r="J13582" t="n">
        <v>5.35</v>
      </c>
      <c r="K13582" t="n">
        <v>-470810000</v>
      </c>
      <c r="L13582" t="n">
        <v>540706000</v>
      </c>
      <c r="M13582" t="n">
        <v>540302000</v>
      </c>
      <c r="N13582" t="n">
        <v>-478949000</v>
      </c>
      <c r="O13582">
        <f>D13581</f>
      </c>
      <c r="P13582">
        <f>(E13582-F13582+G13582)/O13582*100</f>
      </c>
      <c r="Q13582">
        <f>H13581</f>
      </c>
      <c r="R13582">
        <f>I13581</f>
      </c>
      <c r="S13582">
        <f>H13582-H13581</f>
      </c>
      <c r="T13582">
        <f>I13582-I13581</f>
      </c>
      <c r="U13582">
        <f>(L13582-K13582)/(2*D13582*0.01)</f>
      </c>
      <c r="V13582">
        <f>(L13582+K13582)/(D13582*0.0001)</f>
      </c>
    </row>
    <row r="13583">
      <c r="A13583" t="n">
        <v>2019</v>
      </c>
      <c r="B13583" t="inlineStr">
        <is>
          <t>00441243</t>
        </is>
      </c>
      <c r="C13583" t="inlineStr">
        <is>
          <t>형지엘리트</t>
        </is>
      </c>
      <c r="D13583" t="n">
        <v>6495886000</v>
      </c>
      <c r="E13583" t="n">
        <v>1054378000</v>
      </c>
      <c r="F13583" t="n">
        <v>2047795000</v>
      </c>
      <c r="G13583" t="n">
        <v>168888000</v>
      </c>
      <c r="H13583" t="n">
        <v>5.1</v>
      </c>
      <c r="I13583" t="n">
        <v>4.5</v>
      </c>
      <c r="J13583" t="n">
        <v>12.14</v>
      </c>
      <c r="K13583" t="n">
        <v>-475638000</v>
      </c>
      <c r="L13583" t="n">
        <v>458935000</v>
      </c>
      <c r="M13583" t="n">
        <v>541152000</v>
      </c>
      <c r="N13583" t="n">
        <v>-400918000</v>
      </c>
      <c r="O13583">
        <f>D13582</f>
      </c>
      <c r="P13583">
        <f>(E13583-F13583+G13583)/O13583*100</f>
      </c>
      <c r="Q13583">
        <f>H13582</f>
      </c>
      <c r="R13583">
        <f>I13582</f>
      </c>
      <c r="S13583">
        <f>H13583-H13582</f>
      </c>
      <c r="T13583">
        <f>I13583-I13582</f>
      </c>
      <c r="U13583">
        <f>(L13583-K13583)/(2*D13583*0.01)</f>
      </c>
    </row>
    <row r="13584">
      <c r="A13584" t="n">
        <v>2020</v>
      </c>
      <c r="B13584" t="inlineStr">
        <is>
          <t>00441243</t>
        </is>
      </c>
      <c r="C13584" t="inlineStr">
        <is>
          <t>형지엘리트</t>
        </is>
      </c>
      <c r="D13584" t="n">
        <v>5752318000</v>
      </c>
      <c r="E13584" t="n">
        <v>869815000</v>
      </c>
      <c r="F13584" t="n">
        <v>1111591000</v>
      </c>
      <c r="G13584" t="n">
        <v>129639000</v>
      </c>
      <c r="H13584" t="n">
        <v>4.85</v>
      </c>
      <c r="I13584" t="n">
        <v>3.95</v>
      </c>
      <c r="J13584" t="n">
        <v>11.725</v>
      </c>
      <c r="K13584" t="n">
        <v>-475638000</v>
      </c>
      <c r="L13584" t="n">
        <v>458935000</v>
      </c>
      <c r="M13584" t="n">
        <v>541152000</v>
      </c>
      <c r="N13584" t="n">
        <v>-400918000</v>
      </c>
      <c r="O13584">
        <f>D13583</f>
      </c>
      <c r="P13584">
        <f>(E13584-F13584+G13584)/O13584*100</f>
      </c>
      <c r="Q13584">
        <f>H13583</f>
      </c>
      <c r="R13584">
        <f>I13583</f>
      </c>
      <c r="S13584">
        <f>H13584-H13583</f>
      </c>
      <c r="T13584">
        <f>I13584-I13583</f>
      </c>
      <c r="U13584">
        <f>(L13584-K13584)/(2*D13584*0.01)</f>
      </c>
    </row>
    <row r="13585">
      <c r="A13585" t="n">
        <v>2021</v>
      </c>
      <c r="B13585" t="inlineStr">
        <is>
          <t>00441243</t>
        </is>
      </c>
      <c r="C13585" t="inlineStr">
        <is>
          <t>형지엘리트</t>
        </is>
      </c>
      <c r="D13585" t="n">
        <v>4037333000</v>
      </c>
      <c r="E13585" t="n">
        <v>523905000</v>
      </c>
      <c r="F13585" t="n">
        <v>374572000</v>
      </c>
      <c r="G13585" t="n">
        <v>46484000</v>
      </c>
      <c r="H13585" t="n">
        <v>2.36</v>
      </c>
      <c r="I13585" t="n">
        <v>3.52</v>
      </c>
      <c r="J13585" t="n">
        <v>7.77</v>
      </c>
      <c r="K13585" t="n">
        <v>-223102000</v>
      </c>
      <c r="L13585" t="n">
        <v>256372000</v>
      </c>
      <c r="M13585" t="n">
        <v>252091000</v>
      </c>
      <c r="N13585" t="n">
        <v>-223961000</v>
      </c>
      <c r="O13585">
        <f>D13584</f>
      </c>
      <c r="P13585">
        <f>(E13585-F13585+G13585)/O13585*100</f>
      </c>
      <c r="Q13585">
        <f>H13584</f>
      </c>
      <c r="R13585">
        <f>I13584</f>
      </c>
      <c r="S13585">
        <f>H13585-H13584</f>
      </c>
      <c r="T13585">
        <f>I13585-I13584</f>
      </c>
      <c r="U13585">
        <f>(L13585-K13585)/(2*D13585*0.01)</f>
      </c>
      <c r="V13585">
        <f>(L13585+K13585)/(D13585*0.0001)</f>
      </c>
    </row>
    <row r="13586">
      <c r="A13586" t="n">
        <v>2022</v>
      </c>
      <c r="B13586" t="inlineStr">
        <is>
          <t>00441243</t>
        </is>
      </c>
      <c r="C13586" t="inlineStr">
        <is>
          <t>형지엘리트</t>
        </is>
      </c>
      <c r="D13586" t="n">
        <v>803090000</v>
      </c>
      <c r="E13586" t="n">
        <v>606598000</v>
      </c>
      <c r="F13586" t="n">
        <v>961896000</v>
      </c>
      <c r="G13586" t="n">
        <v>71076000</v>
      </c>
      <c r="H13586" t="n">
        <v>2.36</v>
      </c>
      <c r="I13586" t="n">
        <v>3.52</v>
      </c>
      <c r="J13586" t="n">
        <v>7.77</v>
      </c>
      <c r="K13586" t="n">
        <v>-8031000</v>
      </c>
      <c r="L13586" t="n">
        <v>8031000</v>
      </c>
      <c r="M13586" t="n">
        <v>8031000</v>
      </c>
      <c r="N13586" t="n">
        <v>-8031000</v>
      </c>
      <c r="O13586">
        <f>D13585</f>
      </c>
      <c r="P13586">
        <f>(E13586-F13586+G13586)/O13586*100</f>
      </c>
      <c r="Q13586">
        <f>H13585</f>
      </c>
      <c r="R13586">
        <f>I13585</f>
      </c>
      <c r="S13586">
        <f>H13586-H13585</f>
      </c>
      <c r="T13586">
        <f>I13586-I13585</f>
      </c>
      <c r="U13586">
        <f>(L13586-K13586)/(2*D13586*0.01)</f>
      </c>
    </row>
    <row r="13587">
      <c r="A13587" t="n">
        <v>2014</v>
      </c>
      <c r="B13587" t="inlineStr">
        <is>
          <t>00441447</t>
        </is>
      </c>
      <c r="C13587" t="inlineStr">
        <is>
          <t>케이씨티</t>
        </is>
      </c>
      <c r="D13587" t="n">
        <v>1810078000</v>
      </c>
      <c r="E13587" t="n">
        <v>280661000</v>
      </c>
      <c r="F13587" t="n">
        <v>196838000</v>
      </c>
      <c r="G13587" t="n">
        <v>66780000</v>
      </c>
      <c r="H13587" t="n">
        <v>3.3</v>
      </c>
      <c r="I13587" t="n">
        <v>4.19</v>
      </c>
      <c r="J13587" t="n">
        <v>8.859999999999999</v>
      </c>
      <c r="K13587" t="n">
        <v>-141481000</v>
      </c>
      <c r="L13587" t="n">
        <v>162530000</v>
      </c>
      <c r="M13587" t="n">
        <v>159604000</v>
      </c>
      <c r="N13587" t="n">
        <v>-141761000</v>
      </c>
      <c r="U13587">
        <f>(L13587-K13587)/(2*D13587*0.01)</f>
      </c>
      <c r="V13587">
        <f>(L13587+K13587)/(D13587*0.0001)</f>
      </c>
    </row>
    <row r="13588">
      <c r="A13588" t="n">
        <v>2015</v>
      </c>
      <c r="B13588" t="inlineStr">
        <is>
          <t>00441447</t>
        </is>
      </c>
      <c r="C13588" t="inlineStr">
        <is>
          <t>케이씨티</t>
        </is>
      </c>
      <c r="D13588" t="n">
        <v>1410002000</v>
      </c>
      <c r="E13588" t="n">
        <v>280569000</v>
      </c>
      <c r="F13588" t="n">
        <v>694123000</v>
      </c>
      <c r="G13588" t="n">
        <v>57067000</v>
      </c>
      <c r="H13588" t="n">
        <v>2.95</v>
      </c>
      <c r="I13588" t="n">
        <v>4.3</v>
      </c>
      <c r="J13588" t="n">
        <v>8.960000000000001</v>
      </c>
      <c r="K13588" t="n">
        <v>-113789000</v>
      </c>
      <c r="L13588" t="n">
        <v>130940000</v>
      </c>
      <c r="M13588" t="n">
        <v>127961000</v>
      </c>
      <c r="N13588" t="n">
        <v>-113534000</v>
      </c>
      <c r="O13588">
        <f>D13587</f>
      </c>
      <c r="P13588">
        <f>(E13588-F13588+G13588)/O13588*100</f>
      </c>
      <c r="Q13588">
        <f>H13587</f>
      </c>
      <c r="R13588">
        <f>I13587</f>
      </c>
      <c r="S13588">
        <f>H13588-H13587</f>
      </c>
      <c r="T13588">
        <f>I13588-I13587</f>
      </c>
      <c r="U13588">
        <f>(L13588-K13588)/(2*D13588*0.01)</f>
      </c>
      <c r="V13588">
        <f>(L13588+K13588)/(D13588*0.0001)</f>
      </c>
    </row>
    <row r="13589">
      <c r="A13589" t="n">
        <v>2016</v>
      </c>
      <c r="B13589" t="inlineStr">
        <is>
          <t>00441447</t>
        </is>
      </c>
      <c r="C13589" t="inlineStr">
        <is>
          <t>케이씨티</t>
        </is>
      </c>
      <c r="D13589" t="n">
        <v>1437026000</v>
      </c>
      <c r="E13589" t="n">
        <v>222797000</v>
      </c>
      <c r="F13589" t="n">
        <v>181135000</v>
      </c>
      <c r="G13589" t="n">
        <v>39775000</v>
      </c>
      <c r="H13589" t="n">
        <v>2.96</v>
      </c>
      <c r="I13589" t="n">
        <v>4</v>
      </c>
      <c r="J13589" t="n">
        <v>8.5</v>
      </c>
      <c r="K13589" t="n">
        <v>-108191000</v>
      </c>
      <c r="L13589" t="n">
        <v>123555000</v>
      </c>
      <c r="M13589" t="n">
        <v>121143000</v>
      </c>
      <c r="N13589" t="n">
        <v>-108255000</v>
      </c>
      <c r="O13589">
        <f>D13588</f>
      </c>
      <c r="P13589">
        <f>(E13589-F13589+G13589)/O13589*100</f>
      </c>
      <c r="Q13589">
        <f>H13588</f>
      </c>
      <c r="R13589">
        <f>I13588</f>
      </c>
      <c r="S13589">
        <f>H13589-H13588</f>
      </c>
      <c r="T13589">
        <f>I13589-I13588</f>
      </c>
      <c r="U13589">
        <f>(L13589-K13589)/(2*D13589*0.01)</f>
      </c>
      <c r="V13589">
        <f>(L13589+K13589)/(D13589*0.0001)</f>
      </c>
    </row>
    <row r="13590">
      <c r="A13590" t="n">
        <v>2017</v>
      </c>
      <c r="B13590" t="inlineStr">
        <is>
          <t>00441447</t>
        </is>
      </c>
      <c r="C13590" t="inlineStr">
        <is>
          <t>케이씨티</t>
        </is>
      </c>
      <c r="D13590" t="n">
        <v>1378088000</v>
      </c>
      <c r="E13590" t="n">
        <v>211862000</v>
      </c>
      <c r="F13590" t="n">
        <v>232695000</v>
      </c>
      <c r="G13590" t="n">
        <v>40639000</v>
      </c>
      <c r="H13590" t="n">
        <v>3.55</v>
      </c>
      <c r="I13590" t="n">
        <v>4</v>
      </c>
      <c r="J13590" t="n">
        <v>7.97</v>
      </c>
      <c r="K13590" t="n">
        <v>-99611000</v>
      </c>
      <c r="L13590" t="n">
        <v>113287000</v>
      </c>
      <c r="M13590" t="n">
        <v>111763000</v>
      </c>
      <c r="N13590" t="n">
        <v>-100209000</v>
      </c>
      <c r="O13590">
        <f>D13589</f>
      </c>
      <c r="P13590">
        <f>(E13590-F13590+G13590)/O13590*100</f>
      </c>
      <c r="Q13590">
        <f>H13589</f>
      </c>
      <c r="R13590">
        <f>I13589</f>
      </c>
      <c r="S13590">
        <f>H13590-H13589</f>
      </c>
      <c r="T13590">
        <f>I13590-I13589</f>
      </c>
      <c r="U13590">
        <f>(L13590-K13590)/(2*D13590*0.01)</f>
      </c>
      <c r="V13590">
        <f>(L13590+K13590)/(D13590*0.0001)</f>
      </c>
    </row>
    <row r="13591">
      <c r="A13591" t="n">
        <v>2018</v>
      </c>
      <c r="B13591" t="inlineStr">
        <is>
          <t>00441447</t>
        </is>
      </c>
      <c r="C13591" t="inlineStr">
        <is>
          <t>케이씨티</t>
        </is>
      </c>
      <c r="D13591" t="n">
        <v>1641865000</v>
      </c>
      <c r="E13591" t="n">
        <v>191900000</v>
      </c>
      <c r="F13591" t="n">
        <v>225324000</v>
      </c>
      <c r="G13591" t="n">
        <v>46611000</v>
      </c>
      <c r="H13591" t="n">
        <v>3.07</v>
      </c>
      <c r="I13591" t="n">
        <v>4.34</v>
      </c>
      <c r="J13591" t="n">
        <v>7.54</v>
      </c>
      <c r="K13591" t="n">
        <v>-112604000</v>
      </c>
      <c r="L13591" t="n">
        <v>128351000</v>
      </c>
      <c r="M13591" t="n">
        <v>125565000</v>
      </c>
      <c r="N13591" t="n">
        <v>-112444000</v>
      </c>
      <c r="O13591">
        <f>D13590</f>
      </c>
      <c r="P13591">
        <f>(E13591-F13591+G13591)/O13591*100</f>
      </c>
      <c r="Q13591">
        <f>H13590</f>
      </c>
      <c r="R13591">
        <f>I13590</f>
      </c>
      <c r="S13591">
        <f>H13591-H13590</f>
      </c>
      <c r="T13591">
        <f>I13591-I13590</f>
      </c>
      <c r="U13591">
        <f>(L13591-K13591)/(2*D13591*0.01)</f>
      </c>
      <c r="V13591">
        <f>(L13591+K13591)/(D13591*0.0001)</f>
      </c>
    </row>
    <row r="13592">
      <c r="A13592" t="n">
        <v>2019</v>
      </c>
      <c r="B13592" t="inlineStr">
        <is>
          <t>00441447</t>
        </is>
      </c>
      <c r="C13592" t="inlineStr">
        <is>
          <t>케이씨티</t>
        </is>
      </c>
      <c r="D13592" t="n">
        <v>1823504000</v>
      </c>
      <c r="E13592" t="n">
        <v>205136000</v>
      </c>
      <c r="F13592" t="n">
        <v>139406000</v>
      </c>
      <c r="G13592" t="n">
        <v>47464000</v>
      </c>
      <c r="H13592" t="n">
        <v>2.82</v>
      </c>
      <c r="I13592" t="n">
        <v>4.05</v>
      </c>
      <c r="J13592" t="n">
        <v>8.56</v>
      </c>
      <c r="K13592" t="n">
        <v>-141338000</v>
      </c>
      <c r="L13592" t="n">
        <v>163489000</v>
      </c>
      <c r="M13592" t="n">
        <v>159912000</v>
      </c>
      <c r="N13592" t="n">
        <v>-141149000</v>
      </c>
      <c r="O13592">
        <f>D13591</f>
      </c>
      <c r="P13592">
        <f>(E13592-F13592+G13592)/O13592*100</f>
      </c>
      <c r="Q13592">
        <f>H13591</f>
      </c>
      <c r="R13592">
        <f>I13591</f>
      </c>
      <c r="S13592">
        <f>H13592-H13591</f>
      </c>
      <c r="T13592">
        <f>I13592-I13591</f>
      </c>
      <c r="U13592">
        <f>(L13592-K13592)/(2*D13592*0.01)</f>
      </c>
      <c r="V13592">
        <f>(L13592+K13592)/(D13592*0.0001)</f>
      </c>
    </row>
    <row r="13593">
      <c r="A13593" t="n">
        <v>2020</v>
      </c>
      <c r="B13593" t="inlineStr">
        <is>
          <t>00441447</t>
        </is>
      </c>
      <c r="C13593" t="inlineStr">
        <is>
          <t>케이씨티</t>
        </is>
      </c>
      <c r="D13593" t="n">
        <v>1823414000</v>
      </c>
      <c r="E13593" t="n">
        <v>216502000</v>
      </c>
      <c r="F13593" t="n">
        <v>319946000</v>
      </c>
      <c r="G13593" t="n">
        <v>49279000</v>
      </c>
      <c r="H13593" t="n">
        <v>2.2</v>
      </c>
      <c r="I13593" t="n">
        <v>4</v>
      </c>
      <c r="J13593" t="n">
        <v>8.109999999999999</v>
      </c>
      <c r="K13593" t="n">
        <v>-147900000</v>
      </c>
      <c r="L13593" t="n">
        <v>171762000</v>
      </c>
      <c r="M13593" t="n">
        <v>170291000</v>
      </c>
      <c r="N13593" t="n">
        <v>-149796000</v>
      </c>
      <c r="O13593">
        <f>D13592</f>
      </c>
      <c r="P13593">
        <f>(E13593-F13593+G13593)/O13593*100</f>
      </c>
      <c r="Q13593">
        <f>H13592</f>
      </c>
      <c r="R13593">
        <f>I13592</f>
      </c>
      <c r="S13593">
        <f>H13593-H13592</f>
      </c>
      <c r="T13593">
        <f>I13593-I13592</f>
      </c>
      <c r="U13593">
        <f>(L13593-K13593)/(2*D13593*0.01)</f>
      </c>
      <c r="V13593">
        <f>(L13593+K13593)/(D13593*0.0001)</f>
      </c>
    </row>
    <row r="13594">
      <c r="A13594" t="n">
        <v>2021</v>
      </c>
      <c r="B13594" t="inlineStr">
        <is>
          <t>00441447</t>
        </is>
      </c>
      <c r="C13594" t="inlineStr">
        <is>
          <t>케이씨티</t>
        </is>
      </c>
      <c r="D13594" t="n">
        <v>1701369000</v>
      </c>
      <c r="E13594" t="n">
        <v>203912000</v>
      </c>
      <c r="F13594" t="n">
        <v>170138000</v>
      </c>
      <c r="G13594" t="n">
        <v>38508000</v>
      </c>
      <c r="H13594" t="n">
        <v>3.13</v>
      </c>
      <c r="I13594" t="n">
        <v>3.8</v>
      </c>
      <c r="J13594" t="n">
        <v>9.57</v>
      </c>
      <c r="K13594" t="n">
        <v>-121639000</v>
      </c>
      <c r="L13594" t="n">
        <v>140261000</v>
      </c>
      <c r="M13594" t="n">
        <v>137988000</v>
      </c>
      <c r="N13594" t="n">
        <v>-122088000</v>
      </c>
      <c r="O13594">
        <f>D13593</f>
      </c>
      <c r="P13594">
        <f>(E13594-F13594+G13594)/O13594*100</f>
      </c>
      <c r="Q13594">
        <f>H13593</f>
      </c>
      <c r="R13594">
        <f>I13593</f>
      </c>
      <c r="S13594">
        <f>H13594-H13593</f>
      </c>
      <c r="T13594">
        <f>I13594-I13593</f>
      </c>
      <c r="U13594">
        <f>(L13594-K13594)/(2*D13594*0.01)</f>
      </c>
      <c r="V13594">
        <f>(L13594+K13594)/(D13594*0.0001)</f>
      </c>
    </row>
    <row r="13595">
      <c r="A13595" t="n">
        <v>2022</v>
      </c>
      <c r="B13595" t="inlineStr">
        <is>
          <t>00441447</t>
        </is>
      </c>
      <c r="C13595" t="inlineStr">
        <is>
          <t>케이씨티</t>
        </is>
      </c>
      <c r="D13595" t="n">
        <v>1591966000</v>
      </c>
      <c r="E13595" t="n">
        <v>195298000</v>
      </c>
      <c r="F13595" t="n">
        <v>167106000</v>
      </c>
      <c r="G13595" t="n">
        <v>42465000</v>
      </c>
      <c r="H13595" t="n">
        <v>5.48</v>
      </c>
      <c r="I13595" t="n">
        <v>3.88</v>
      </c>
      <c r="J13595" t="n">
        <v>8.48</v>
      </c>
      <c r="K13595" t="n">
        <v>-95377000</v>
      </c>
      <c r="L13595" t="n">
        <v>108335000</v>
      </c>
      <c r="M13595" t="n">
        <v>109109000</v>
      </c>
      <c r="N13595" t="n">
        <v>-97714000</v>
      </c>
      <c r="O13595">
        <f>D13594</f>
      </c>
      <c r="P13595">
        <f>(E13595-F13595+G13595)/O13595*100</f>
      </c>
      <c r="Q13595">
        <f>H13594</f>
      </c>
      <c r="R13595">
        <f>I13594</f>
      </c>
      <c r="S13595">
        <f>H13595-H13594</f>
      </c>
      <c r="T13595">
        <f>I13595-I13594</f>
      </c>
      <c r="U13595">
        <f>(L13595-K13595)/(2*D13595*0.01)</f>
      </c>
      <c r="V13595">
        <f>(L13595+K13595)/(D13595*0.0001)</f>
      </c>
    </row>
    <row r="13596">
      <c r="A13596" t="n">
        <v>2023</v>
      </c>
      <c r="B13596" t="inlineStr">
        <is>
          <t>00441447</t>
        </is>
      </c>
      <c r="C13596" t="inlineStr">
        <is>
          <t>케이씨티</t>
        </is>
      </c>
      <c r="D13596" t="n">
        <v>1897155000</v>
      </c>
      <c r="E13596" t="n">
        <v>149969000</v>
      </c>
      <c r="F13596" t="n">
        <v>74904000</v>
      </c>
      <c r="G13596" t="n">
        <v>66313000</v>
      </c>
      <c r="H13596" t="n">
        <v>4.52</v>
      </c>
      <c r="I13596" t="n">
        <v>4.18</v>
      </c>
      <c r="J13596" t="n">
        <v>8.550000000000001</v>
      </c>
      <c r="K13596" t="n">
        <v>-110926000</v>
      </c>
      <c r="L13596" t="n">
        <v>126150000</v>
      </c>
      <c r="M13596" t="n">
        <v>125431000</v>
      </c>
      <c r="N13596" t="n">
        <v>-112364000</v>
      </c>
      <c r="O13596">
        <f>D13595</f>
      </c>
      <c r="P13596">
        <f>(E13596-F13596+G13596)/O13596*100</f>
      </c>
      <c r="Q13596">
        <f>H13595</f>
      </c>
      <c r="R13596">
        <f>I13595</f>
      </c>
      <c r="S13596">
        <f>H13596-H13595</f>
      </c>
      <c r="T13596">
        <f>I13596-I13595</f>
      </c>
      <c r="U13596">
        <f>(L13596-K13596)/(2*D13596*0.01)</f>
      </c>
      <c r="V13596">
        <f>(L13596+K13596)/(D13596*0.0001)</f>
      </c>
    </row>
    <row r="13597">
      <c r="A13597" t="n">
        <v>2024</v>
      </c>
      <c r="B13597" t="inlineStr">
        <is>
          <t>00441447</t>
        </is>
      </c>
      <c r="C13597" t="inlineStr">
        <is>
          <t>케이씨티</t>
        </is>
      </c>
      <c r="D13597" t="n">
        <v>1700178000</v>
      </c>
      <c r="E13597" t="n">
        <v>169429000</v>
      </c>
      <c r="F13597" t="n">
        <v>503653000</v>
      </c>
      <c r="G13597" t="n">
        <v>62842000</v>
      </c>
      <c r="H13597" t="n">
        <v>3.82</v>
      </c>
      <c r="I13597" t="n">
        <v>4.31</v>
      </c>
      <c r="J13597" t="n">
        <v>8.300000000000001</v>
      </c>
      <c r="K13597" t="n">
        <v>-119927000</v>
      </c>
      <c r="L13597" t="n">
        <v>136431000</v>
      </c>
      <c r="M13597" t="n">
        <v>134516000</v>
      </c>
      <c r="N13597" t="n">
        <v>-120583000</v>
      </c>
      <c r="O13597">
        <f>D13596</f>
      </c>
      <c r="P13597">
        <f>(E13597-F13597+G13597)/O13597*100</f>
      </c>
      <c r="Q13597">
        <f>H13596</f>
      </c>
      <c r="R13597">
        <f>I13596</f>
      </c>
      <c r="S13597">
        <f>H13597-H13596</f>
      </c>
      <c r="T13597">
        <f>I13597-I13596</f>
      </c>
      <c r="U13597">
        <f>(L13597-K13597)/(2*D13597*0.01)</f>
      </c>
      <c r="V13597">
        <f>(L13597+K13597)/(D13597*0.0001)</f>
      </c>
    </row>
    <row r="13598">
      <c r="A13598" t="n">
        <v>2025</v>
      </c>
      <c r="B13598" t="inlineStr">
        <is>
          <t>00441447</t>
        </is>
      </c>
      <c r="C13598" t="inlineStr">
        <is>
          <t>케이씨티</t>
        </is>
      </c>
      <c r="D13598" t="n">
        <v>1881006000</v>
      </c>
      <c r="E13598" t="n">
        <v>183873000</v>
      </c>
      <c r="F13598" t="n">
        <v>54391000</v>
      </c>
      <c r="G13598" t="n">
        <v>58732000</v>
      </c>
      <c r="H13598" t="n">
        <v>4.06</v>
      </c>
      <c r="I13598" t="n">
        <v>4.67</v>
      </c>
      <c r="J13598" t="n">
        <v>7.9</v>
      </c>
      <c r="K13598" t="n">
        <v>-126814000</v>
      </c>
      <c r="L13598" t="n">
        <v>143599000</v>
      </c>
      <c r="M13598" t="n">
        <v>141428000</v>
      </c>
      <c r="N13598" t="n">
        <v>-127375000</v>
      </c>
      <c r="O13598">
        <f>D13597</f>
      </c>
      <c r="P13598">
        <f>(E13598-F13598+G13598)/O13598*100</f>
      </c>
      <c r="Q13598">
        <f>H13597</f>
      </c>
      <c r="R13598">
        <f>I13597</f>
      </c>
      <c r="S13598">
        <f>H13598-H13597</f>
      </c>
      <c r="T13598">
        <f>I13598-I13597</f>
      </c>
      <c r="U13598">
        <f>(L13598-K13598)/(2*D13598*0.01)</f>
      </c>
      <c r="V13598">
        <f>(L13598+K13598)/(D13598*0.0001)</f>
      </c>
    </row>
    <row r="13599">
      <c r="A13599" t="n">
        <v>2014</v>
      </c>
      <c r="B13599" t="inlineStr">
        <is>
          <t>00441650</t>
        </is>
      </c>
      <c r="C13599" t="inlineStr">
        <is>
          <t>케이씨에스</t>
        </is>
      </c>
      <c r="D13599" t="n">
        <v>1279326000</v>
      </c>
      <c r="E13599" t="n">
        <v>199983000</v>
      </c>
      <c r="F13599" t="n">
        <v>25346000</v>
      </c>
      <c r="G13599" t="n">
        <v>35487000</v>
      </c>
      <c r="H13599" t="n">
        <v>2.76</v>
      </c>
      <c r="I13599" t="n">
        <v>6.82</v>
      </c>
      <c r="K13599" t="n">
        <v>-89324000</v>
      </c>
      <c r="L13599" t="n">
        <v>101880000</v>
      </c>
      <c r="M13599" t="n">
        <v>98953000</v>
      </c>
      <c r="N13599" t="n">
        <v>-88637000</v>
      </c>
      <c r="U13599">
        <f>(L13599-K13599)/(2*D13599*0.01)</f>
      </c>
      <c r="V13599">
        <f>(L13599+K13599)/(D13599*0.0001)</f>
      </c>
    </row>
    <row r="13600">
      <c r="A13600" t="n">
        <v>2015</v>
      </c>
      <c r="B13600" t="inlineStr">
        <is>
          <t>00441650</t>
        </is>
      </c>
      <c r="C13600" t="inlineStr">
        <is>
          <t>케이씨에스</t>
        </is>
      </c>
      <c r="D13600" t="n">
        <v>1343495000</v>
      </c>
      <c r="E13600" t="n">
        <v>246010000</v>
      </c>
      <c r="F13600" t="n">
        <v>21424000</v>
      </c>
      <c r="G13600" t="n">
        <v>34154000</v>
      </c>
      <c r="H13600" t="n">
        <v>2.37</v>
      </c>
      <c r="I13600" t="n">
        <v>5.16</v>
      </c>
      <c r="K13600" t="n">
        <v>-111067000</v>
      </c>
      <c r="L13600" t="n">
        <v>104530000</v>
      </c>
      <c r="M13600" t="n">
        <v>100669000</v>
      </c>
      <c r="N13600" t="n">
        <v>-90304000</v>
      </c>
      <c r="O13600">
        <f>D13599</f>
      </c>
      <c r="P13600">
        <f>(E13600-F13600+G13600)/O13600*100</f>
      </c>
      <c r="Q13600">
        <f>H13599</f>
      </c>
      <c r="R13600">
        <f>I13599</f>
      </c>
      <c r="S13600">
        <f>H13600-H13599</f>
      </c>
      <c r="T13600">
        <f>I13600-I13599</f>
      </c>
      <c r="U13600">
        <f>(L13600-K13600)/(2*D13600*0.01)</f>
      </c>
    </row>
    <row r="13601">
      <c r="A13601" t="n">
        <v>2016</v>
      </c>
      <c r="B13601" t="inlineStr">
        <is>
          <t>00441650</t>
        </is>
      </c>
      <c r="C13601" t="inlineStr">
        <is>
          <t>케이씨에스</t>
        </is>
      </c>
      <c r="D13601" t="n">
        <v>1497044000</v>
      </c>
      <c r="E13601" t="n">
        <v>220738000</v>
      </c>
      <c r="F13601" t="n">
        <v>109750000</v>
      </c>
      <c r="G13601" t="n">
        <v>30815000</v>
      </c>
      <c r="H13601" t="n">
        <v>2.42</v>
      </c>
      <c r="I13601" t="n">
        <v>5.4</v>
      </c>
      <c r="J13601" t="n">
        <v>7.11</v>
      </c>
      <c r="K13601" t="n">
        <v>-101603000</v>
      </c>
      <c r="L13601" t="n">
        <v>115500000</v>
      </c>
      <c r="M13601" t="n">
        <v>111031000</v>
      </c>
      <c r="N13601" t="n">
        <v>-99889000</v>
      </c>
      <c r="O13601">
        <f>D13600</f>
      </c>
      <c r="P13601">
        <f>(E13601-F13601+G13601)/O13601*100</f>
      </c>
      <c r="Q13601">
        <f>H13600</f>
      </c>
      <c r="R13601">
        <f>I13600</f>
      </c>
      <c r="S13601">
        <f>H13601-H13600</f>
      </c>
      <c r="T13601">
        <f>I13601-I13600</f>
      </c>
      <c r="U13601">
        <f>(L13601-K13601)/(2*D13601*0.01)</f>
      </c>
      <c r="V13601">
        <f>(L13601+K13601)/(D13601*0.0001)</f>
      </c>
    </row>
    <row r="13602">
      <c r="A13602" t="n">
        <v>2017</v>
      </c>
      <c r="B13602" t="inlineStr">
        <is>
          <t>00441650</t>
        </is>
      </c>
      <c r="C13602" t="inlineStr">
        <is>
          <t>케이씨에스</t>
        </is>
      </c>
      <c r="D13602" t="n">
        <v>1654436000</v>
      </c>
      <c r="E13602" t="n">
        <v>238665000</v>
      </c>
      <c r="F13602" t="n">
        <v>59771000</v>
      </c>
      <c r="G13602" t="n">
        <v>35120000</v>
      </c>
      <c r="H13602" t="n">
        <v>2.81</v>
      </c>
      <c r="I13602" t="n">
        <v>4.9</v>
      </c>
      <c r="J13602" t="n">
        <v>8.630000000000001</v>
      </c>
      <c r="K13602" t="n">
        <v>-109833000</v>
      </c>
      <c r="L13602" t="n">
        <v>126292000</v>
      </c>
      <c r="M13602" t="n">
        <v>122513000</v>
      </c>
      <c r="N13602" t="n">
        <v>-108875000</v>
      </c>
      <c r="O13602">
        <f>D13601</f>
      </c>
      <c r="P13602">
        <f>(E13602-F13602+G13602)/O13602*100</f>
      </c>
      <c r="Q13602">
        <f>H13601</f>
      </c>
      <c r="R13602">
        <f>I13601</f>
      </c>
      <c r="S13602">
        <f>H13602-H13601</f>
      </c>
      <c r="T13602">
        <f>I13602-I13601</f>
      </c>
      <c r="U13602">
        <f>(L13602-K13602)/(2*D13602*0.01)</f>
      </c>
      <c r="V13602">
        <f>(L13602+K13602)/(D13602*0.0001)</f>
      </c>
    </row>
    <row r="13603">
      <c r="A13603" t="n">
        <v>2018</v>
      </c>
      <c r="B13603" t="inlineStr">
        <is>
          <t>00441650</t>
        </is>
      </c>
      <c r="C13603" t="inlineStr">
        <is>
          <t>케이씨에스</t>
        </is>
      </c>
      <c r="D13603" t="n">
        <v>1663734000</v>
      </c>
      <c r="E13603" t="n">
        <v>268499000</v>
      </c>
      <c r="F13603" t="n">
        <v>110965000</v>
      </c>
      <c r="G13603" t="n">
        <v>45073000</v>
      </c>
      <c r="H13603" t="n">
        <v>2.27</v>
      </c>
      <c r="I13603" t="n">
        <v>4.21</v>
      </c>
      <c r="J13603" t="n">
        <v>8.630000000000001</v>
      </c>
      <c r="K13603" t="n">
        <v>-114618000</v>
      </c>
      <c r="L13603" t="n">
        <v>131619000</v>
      </c>
      <c r="M13603" t="n">
        <v>127844000</v>
      </c>
      <c r="N13603" t="n">
        <v>-113754000</v>
      </c>
      <c r="O13603">
        <f>D13602</f>
      </c>
      <c r="P13603">
        <f>(E13603-F13603+G13603)/O13603*100</f>
      </c>
      <c r="Q13603">
        <f>H13602</f>
      </c>
      <c r="R13603">
        <f>I13602</f>
      </c>
      <c r="S13603">
        <f>H13603-H13602</f>
      </c>
      <c r="T13603">
        <f>I13603-I13602</f>
      </c>
      <c r="U13603">
        <f>(L13603-K13603)/(2*D13603*0.01)</f>
      </c>
      <c r="V13603">
        <f>(L13603+K13603)/(D13603*0.0001)</f>
      </c>
    </row>
    <row r="13604">
      <c r="A13604" t="n">
        <v>2019</v>
      </c>
      <c r="B13604" t="inlineStr">
        <is>
          <t>00441650</t>
        </is>
      </c>
      <c r="C13604" t="inlineStr">
        <is>
          <t>케이씨에스</t>
        </is>
      </c>
      <c r="D13604" t="n">
        <v>2064428000</v>
      </c>
      <c r="E13604" t="n">
        <v>274432000</v>
      </c>
      <c r="F13604" t="n">
        <v>66015000</v>
      </c>
      <c r="G13604" t="n">
        <v>36550000</v>
      </c>
      <c r="H13604" t="n">
        <v>1.8</v>
      </c>
      <c r="I13604" t="n">
        <v>4</v>
      </c>
      <c r="J13604" t="n">
        <v>8.15</v>
      </c>
      <c r="K13604" t="n">
        <v>-172940000</v>
      </c>
      <c r="L13604" t="n">
        <v>199342000</v>
      </c>
      <c r="M13604" t="n">
        <v>195167000</v>
      </c>
      <c r="N13604" t="n">
        <v>-172878000</v>
      </c>
      <c r="O13604">
        <f>D13603</f>
      </c>
      <c r="P13604">
        <f>(E13604-F13604+G13604)/O13604*100</f>
      </c>
      <c r="Q13604">
        <f>H13603</f>
      </c>
      <c r="R13604">
        <f>I13603</f>
      </c>
      <c r="S13604">
        <f>H13604-H13603</f>
      </c>
      <c r="T13604">
        <f>I13604-I13603</f>
      </c>
      <c r="U13604">
        <f>(L13604-K13604)/(2*D13604*0.01)</f>
      </c>
      <c r="V13604">
        <f>(L13604+K13604)/(D13604*0.0001)</f>
      </c>
    </row>
    <row r="13605">
      <c r="A13605" t="n">
        <v>2020</v>
      </c>
      <c r="B13605" t="inlineStr">
        <is>
          <t>00441650</t>
        </is>
      </c>
      <c r="C13605" t="inlineStr">
        <is>
          <t>케이씨에스</t>
        </is>
      </c>
      <c r="D13605" t="n">
        <v>2360920000</v>
      </c>
      <c r="E13605" t="n">
        <v>324030000</v>
      </c>
      <c r="F13605" t="n">
        <v>84512000</v>
      </c>
      <c r="G13605" t="n">
        <v>35948000</v>
      </c>
      <c r="H13605" t="n">
        <v>1.7</v>
      </c>
      <c r="I13605" t="n">
        <v>4</v>
      </c>
      <c r="J13605" t="n">
        <v>7.84</v>
      </c>
      <c r="K13605" t="n">
        <v>-190977000</v>
      </c>
      <c r="L13605" t="n">
        <v>219897000</v>
      </c>
      <c r="M13605" t="n">
        <v>215345000</v>
      </c>
      <c r="N13605" t="n">
        <v>-190982000</v>
      </c>
      <c r="O13605">
        <f>D13604</f>
      </c>
      <c r="P13605">
        <f>(E13605-F13605+G13605)/O13605*100</f>
      </c>
      <c r="Q13605">
        <f>H13604</f>
      </c>
      <c r="R13605">
        <f>I13604</f>
      </c>
      <c r="S13605">
        <f>H13605-H13604</f>
      </c>
      <c r="T13605">
        <f>I13605-I13604</f>
      </c>
      <c r="U13605">
        <f>(L13605-K13605)/(2*D13605*0.01)</f>
      </c>
      <c r="V13605">
        <f>(L13605+K13605)/(D13605*0.0001)</f>
      </c>
    </row>
    <row r="13606">
      <c r="A13606" t="n">
        <v>2022</v>
      </c>
      <c r="B13606" t="inlineStr">
        <is>
          <t>00441650</t>
        </is>
      </c>
      <c r="C13606" t="inlineStr">
        <is>
          <t>케이씨에스</t>
        </is>
      </c>
      <c r="D13606" t="n">
        <v>2268615000</v>
      </c>
      <c r="E13606" t="n">
        <v>361019000</v>
      </c>
      <c r="F13606" t="n">
        <v>420383000</v>
      </c>
      <c r="G13606" t="n">
        <v>62075000</v>
      </c>
      <c r="H13606" t="n">
        <v>5.16</v>
      </c>
      <c r="I13606" t="n">
        <v>5.02</v>
      </c>
      <c r="J13606" t="n">
        <v>7.32</v>
      </c>
      <c r="K13606" t="n">
        <v>-148892000</v>
      </c>
      <c r="L13606" t="n">
        <v>167941000</v>
      </c>
      <c r="M13606" t="n">
        <v>166717000</v>
      </c>
      <c r="N13606" t="n">
        <v>-150594000</v>
      </c>
      <c r="U13606">
        <f>(L13606-K13606)/(2*D13606*0.01)</f>
      </c>
      <c r="V13606">
        <f>(L13606+K13606)/(D13606*0.0001)</f>
      </c>
    </row>
    <row r="13607">
      <c r="A13607" t="n">
        <v>2023</v>
      </c>
      <c r="B13607" t="inlineStr">
        <is>
          <t>00441650</t>
        </is>
      </c>
      <c r="C13607" t="inlineStr">
        <is>
          <t>케이씨에스</t>
        </is>
      </c>
      <c r="D13607" t="n">
        <v>2339080000</v>
      </c>
      <c r="E13607" t="n">
        <v>263341000</v>
      </c>
      <c r="F13607" t="n">
        <v>480097000</v>
      </c>
      <c r="G13607" t="n">
        <v>112102000</v>
      </c>
      <c r="H13607" t="n">
        <v>4.21</v>
      </c>
      <c r="I13607" t="n">
        <v>5.02</v>
      </c>
      <c r="J13607" t="n">
        <v>7.42</v>
      </c>
      <c r="K13607" t="n">
        <v>-156963000</v>
      </c>
      <c r="L13607" t="n">
        <v>177410000</v>
      </c>
      <c r="M13607" t="n">
        <v>174409000</v>
      </c>
      <c r="N13607" t="n">
        <v>-157393000</v>
      </c>
      <c r="O13607">
        <f>D13606</f>
      </c>
      <c r="P13607">
        <f>(E13607-F13607+G13607)/O13607*100</f>
      </c>
      <c r="Q13607">
        <f>H13606</f>
      </c>
      <c r="R13607">
        <f>I13606</f>
      </c>
      <c r="S13607">
        <f>H13607-H13606</f>
      </c>
      <c r="T13607">
        <f>I13607-I13606</f>
      </c>
      <c r="U13607">
        <f>(L13607-K13607)/(2*D13607*0.01)</f>
      </c>
      <c r="V13607">
        <f>(L13607+K13607)/(D13607*0.0001)</f>
      </c>
    </row>
    <row r="13608">
      <c r="A13608" t="n">
        <v>2024</v>
      </c>
      <c r="B13608" t="inlineStr">
        <is>
          <t>00441650</t>
        </is>
      </c>
      <c r="C13608" t="inlineStr">
        <is>
          <t>케이씨에스</t>
        </is>
      </c>
      <c r="D13608" t="n">
        <v>2652568000</v>
      </c>
      <c r="E13608" t="n">
        <v>265201000</v>
      </c>
      <c r="F13608" t="n">
        <v>153956000</v>
      </c>
      <c r="G13608" t="n">
        <v>94435000</v>
      </c>
      <c r="H13608" t="n">
        <v>3.63</v>
      </c>
      <c r="I13608" t="n">
        <v>5.02</v>
      </c>
      <c r="J13608" t="n">
        <v>7.4</v>
      </c>
      <c r="K13608" t="n">
        <v>-178003000</v>
      </c>
      <c r="L13608" t="n">
        <v>202214000</v>
      </c>
      <c r="M13608" t="n">
        <v>197599000</v>
      </c>
      <c r="N13608" t="n">
        <v>-177553000</v>
      </c>
      <c r="O13608">
        <f>D13607</f>
      </c>
      <c r="P13608">
        <f>(E13608-F13608+G13608)/O13608*100</f>
      </c>
      <c r="Q13608">
        <f>H13607</f>
      </c>
      <c r="R13608">
        <f>I13607</f>
      </c>
      <c r="S13608">
        <f>H13608-H13607</f>
      </c>
      <c r="T13608">
        <f>I13608-I13607</f>
      </c>
      <c r="U13608">
        <f>(L13608-K13608)/(2*D13608*0.01)</f>
      </c>
      <c r="V13608">
        <f>(L13608+K13608)/(D13608*0.0001)</f>
      </c>
    </row>
    <row r="13609">
      <c r="A13609" t="n">
        <v>2025</v>
      </c>
      <c r="B13609" t="inlineStr">
        <is>
          <t>00441650</t>
        </is>
      </c>
      <c r="C13609" t="inlineStr">
        <is>
          <t>케이씨에스</t>
        </is>
      </c>
      <c r="D13609" t="n">
        <v>2670233000</v>
      </c>
      <c r="E13609" t="n">
        <v>288162000</v>
      </c>
      <c r="F13609" t="n">
        <v>214740000</v>
      </c>
      <c r="G13609" t="n">
        <v>92205000</v>
      </c>
      <c r="H13609" t="n">
        <v>3.98</v>
      </c>
      <c r="I13609" t="n">
        <v>5.02</v>
      </c>
      <c r="J13609" t="n">
        <v>6.9</v>
      </c>
      <c r="K13609" t="n">
        <v>-166580000</v>
      </c>
      <c r="L13609" t="n">
        <v>189150000</v>
      </c>
      <c r="M13609" t="n">
        <v>185507000</v>
      </c>
      <c r="N13609" t="n">
        <v>-166693000</v>
      </c>
      <c r="O13609">
        <f>D13608</f>
      </c>
      <c r="P13609">
        <f>(E13609-F13609+G13609)/O13609*100</f>
      </c>
      <c r="Q13609">
        <f>H13608</f>
      </c>
      <c r="R13609">
        <f>I13608</f>
      </c>
      <c r="S13609">
        <f>H13609-H13608</f>
      </c>
      <c r="T13609">
        <f>I13609-I13608</f>
      </c>
      <c r="U13609">
        <f>(L13609-K13609)/(2*D13609*0.01)</f>
      </c>
      <c r="V13609">
        <f>(L13609+K13609)/(D13609*0.0001)</f>
      </c>
    </row>
    <row r="13610">
      <c r="A13610" t="n">
        <v>2014</v>
      </c>
      <c r="B13610" t="inlineStr">
        <is>
          <t>00442048</t>
        </is>
      </c>
      <c r="C13610" t="inlineStr">
        <is>
          <t>아바텍</t>
        </is>
      </c>
      <c r="D13610" t="n">
        <v>6261857275</v>
      </c>
      <c r="E13610" t="n">
        <v>2058252270</v>
      </c>
      <c r="F13610" t="n">
        <v>950582320</v>
      </c>
      <c r="G13610" t="n">
        <v>159850557</v>
      </c>
      <c r="H13610" t="n">
        <v>3.03</v>
      </c>
      <c r="I13610" t="n">
        <v>6.7</v>
      </c>
      <c r="J13610" t="n">
        <v>7.62</v>
      </c>
      <c r="K13610" t="n">
        <v>-509325436</v>
      </c>
      <c r="L13610" t="n">
        <v>607263355</v>
      </c>
      <c r="M13610" t="n">
        <v>621613436</v>
      </c>
      <c r="N13610" t="n">
        <v>-528992780</v>
      </c>
      <c r="U13610">
        <f>(L13610-K13610)/(2*D13610*0.01)</f>
      </c>
      <c r="V13610">
        <f>(L13610+K13610)/(D13610*0.0001)</f>
      </c>
    </row>
    <row r="13611">
      <c r="A13611" t="n">
        <v>2015</v>
      </c>
      <c r="B13611" t="inlineStr">
        <is>
          <t>00442048</t>
        </is>
      </c>
      <c r="C13611" t="inlineStr">
        <is>
          <t>아바텍</t>
        </is>
      </c>
      <c r="D13611" t="n">
        <v>5258453216</v>
      </c>
      <c r="E13611" t="n">
        <v>2457541342</v>
      </c>
      <c r="F13611" t="n">
        <v>1586064190</v>
      </c>
      <c r="G13611" t="n">
        <v>182681727</v>
      </c>
      <c r="H13611" t="n">
        <v>2.11</v>
      </c>
      <c r="I13611" t="n">
        <v>5</v>
      </c>
      <c r="J13611" t="n">
        <v>3.26</v>
      </c>
      <c r="K13611" t="n">
        <v>-153990085</v>
      </c>
      <c r="L13611" t="n">
        <v>167772363</v>
      </c>
      <c r="M13611" t="n">
        <v>162236394</v>
      </c>
      <c r="N13611" t="n">
        <v>-152041283</v>
      </c>
      <c r="O13611">
        <f>D13610</f>
      </c>
      <c r="P13611">
        <f>(E13611-F13611+G13611)/O13611*100</f>
      </c>
      <c r="Q13611">
        <f>H13610</f>
      </c>
      <c r="R13611">
        <f>I13610</f>
      </c>
      <c r="S13611">
        <f>H13611-H13610</f>
      </c>
      <c r="T13611">
        <f>I13611-I13610</f>
      </c>
      <c r="U13611">
        <f>(L13611-K13611)/(2*D13611*0.01)</f>
      </c>
      <c r="V13611">
        <f>(L13611+K13611)/(D13611*0.0001)</f>
      </c>
    </row>
    <row r="13612">
      <c r="A13612" t="n">
        <v>2016</v>
      </c>
      <c r="B13612" t="inlineStr">
        <is>
          <t>00442048</t>
        </is>
      </c>
      <c r="C13612" t="inlineStr">
        <is>
          <t>아바텍</t>
        </is>
      </c>
      <c r="D13612" t="n">
        <v>7486787894</v>
      </c>
      <c r="E13612" t="n">
        <v>1511361022</v>
      </c>
      <c r="F13612" t="n">
        <v>637900860</v>
      </c>
      <c r="G13612" t="n">
        <v>97289864</v>
      </c>
      <c r="H13612" t="n">
        <v>1.97</v>
      </c>
      <c r="I13612" t="n">
        <v>5</v>
      </c>
      <c r="J13612" t="n">
        <v>3.42</v>
      </c>
      <c r="K13612" t="n">
        <v>-247493775</v>
      </c>
      <c r="L13612" t="n">
        <v>274787879</v>
      </c>
      <c r="M13612" t="n">
        <v>265214965</v>
      </c>
      <c r="N13612" t="n">
        <v>-244103719</v>
      </c>
      <c r="O13612">
        <f>D13611</f>
      </c>
      <c r="P13612">
        <f>(E13612-F13612+G13612)/O13612*100</f>
      </c>
      <c r="Q13612">
        <f>H13611</f>
      </c>
      <c r="R13612">
        <f>I13611</f>
      </c>
      <c r="S13612">
        <f>H13612-H13611</f>
      </c>
      <c r="T13612">
        <f>I13612-I13611</f>
      </c>
      <c r="U13612">
        <f>(L13612-K13612)/(2*D13612*0.01)</f>
      </c>
      <c r="V13612">
        <f>(L13612+K13612)/(D13612*0.0001)</f>
      </c>
    </row>
    <row r="13613">
      <c r="A13613" t="n">
        <v>2017</v>
      </c>
      <c r="B13613" t="inlineStr">
        <is>
          <t>00442048</t>
        </is>
      </c>
      <c r="C13613" t="inlineStr">
        <is>
          <t>아바텍</t>
        </is>
      </c>
      <c r="D13613" t="n">
        <v>7913497736</v>
      </c>
      <c r="E13613" t="n">
        <v>1983262149</v>
      </c>
      <c r="F13613" t="n">
        <v>1409543210</v>
      </c>
      <c r="G13613" t="n">
        <v>128948048</v>
      </c>
      <c r="H13613" t="n">
        <v>2.35</v>
      </c>
      <c r="I13613" t="n">
        <v>7</v>
      </c>
      <c r="K13613" t="n">
        <v>-194698801</v>
      </c>
      <c r="L13613" t="n">
        <v>210373424</v>
      </c>
      <c r="M13613" t="n">
        <v>214482674</v>
      </c>
      <c r="N13613" t="n">
        <v>-202000926</v>
      </c>
      <c r="O13613">
        <f>D13612</f>
      </c>
      <c r="P13613">
        <f>(E13613-F13613+G13613)/O13613*100</f>
      </c>
      <c r="Q13613">
        <f>H13612</f>
      </c>
      <c r="R13613">
        <f>I13612</f>
      </c>
      <c r="S13613">
        <f>H13613-H13612</f>
      </c>
      <c r="T13613">
        <f>I13613-I13612</f>
      </c>
      <c r="U13613">
        <f>(L13613-K13613)/(2*D13613*0.01)</f>
      </c>
      <c r="V13613">
        <f>(L13613+K13613)/(D13613*0.0001)</f>
      </c>
    </row>
    <row r="13614">
      <c r="A13614" t="n">
        <v>2018</v>
      </c>
      <c r="B13614" t="inlineStr">
        <is>
          <t>00442048</t>
        </is>
      </c>
      <c r="C13614" t="inlineStr">
        <is>
          <t>아바텍</t>
        </is>
      </c>
      <c r="D13614" t="n">
        <v>7051461804</v>
      </c>
      <c r="E13614" t="n">
        <v>2059922518</v>
      </c>
      <c r="F13614" t="n">
        <v>1023421021</v>
      </c>
      <c r="G13614" t="n">
        <v>160121347</v>
      </c>
      <c r="H13614" t="n">
        <v>2.21</v>
      </c>
      <c r="I13614" t="n">
        <v>5</v>
      </c>
      <c r="K13614" t="n">
        <v>-187142378</v>
      </c>
      <c r="L13614" t="n">
        <v>204690748</v>
      </c>
      <c r="M13614" t="n">
        <v>207996213</v>
      </c>
      <c r="N13614" t="n">
        <v>-193507390</v>
      </c>
      <c r="O13614">
        <f>D13613</f>
      </c>
      <c r="P13614">
        <f>(E13614-F13614+G13614)/O13614*100</f>
      </c>
      <c r="Q13614">
        <f>H13613</f>
      </c>
      <c r="R13614">
        <f>I13613</f>
      </c>
      <c r="S13614">
        <f>H13614-H13613</f>
      </c>
      <c r="T13614">
        <f>I13614-I13613</f>
      </c>
      <c r="U13614">
        <f>(L13614-K13614)/(2*D13614*0.01)</f>
      </c>
      <c r="V13614">
        <f>(L13614+K13614)/(D13614*0.0001)</f>
      </c>
    </row>
    <row r="13615">
      <c r="A13615" t="n">
        <v>2019</v>
      </c>
      <c r="B13615" t="inlineStr">
        <is>
          <t>00442048</t>
        </is>
      </c>
      <c r="C13615" t="inlineStr">
        <is>
          <t>아바텍</t>
        </is>
      </c>
      <c r="D13615" t="n">
        <v>9096493974</v>
      </c>
      <c r="E13615" t="n">
        <v>1587192245</v>
      </c>
      <c r="F13615" t="n">
        <v>582337250</v>
      </c>
      <c r="G13615" t="n">
        <v>135697968</v>
      </c>
      <c r="H13615" t="n">
        <v>2.4</v>
      </c>
      <c r="I13615" t="n">
        <v>5</v>
      </c>
      <c r="K13615" t="n">
        <v>-295065008</v>
      </c>
      <c r="L13615" t="n">
        <v>325705678</v>
      </c>
      <c r="M13615" t="n">
        <v>331446244</v>
      </c>
      <c r="N13615" t="n">
        <v>-305451424</v>
      </c>
      <c r="O13615">
        <f>D13614</f>
      </c>
      <c r="P13615">
        <f>(E13615-F13615+G13615)/O13615*100</f>
      </c>
      <c r="Q13615">
        <f>H13614</f>
      </c>
      <c r="R13615">
        <f>I13614</f>
      </c>
      <c r="S13615">
        <f>H13615-H13614</f>
      </c>
      <c r="T13615">
        <f>I13615-I13614</f>
      </c>
      <c r="U13615">
        <f>(L13615-K13615)/(2*D13615*0.01)</f>
      </c>
      <c r="V13615">
        <f>(L13615+K13615)/(D13615*0.0001)</f>
      </c>
    </row>
    <row r="13616">
      <c r="A13616" t="n">
        <v>2020</v>
      </c>
      <c r="B13616" t="inlineStr">
        <is>
          <t>00442048</t>
        </is>
      </c>
      <c r="C13616" t="inlineStr">
        <is>
          <t>아바텍</t>
        </is>
      </c>
      <c r="D13616" t="n">
        <v>10621735467</v>
      </c>
      <c r="E13616" t="n">
        <v>1886212892</v>
      </c>
      <c r="F13616" t="n">
        <v>1080532300</v>
      </c>
      <c r="G13616" t="n">
        <v>193389948</v>
      </c>
      <c r="H13616" t="n">
        <v>2.58</v>
      </c>
      <c r="I13616" t="n">
        <v>4</v>
      </c>
      <c r="J13616" t="n">
        <v>5.75</v>
      </c>
      <c r="K13616" t="n">
        <v>-561292135</v>
      </c>
      <c r="L13616" t="n">
        <v>632845384</v>
      </c>
      <c r="M13616" t="n">
        <v>618378300</v>
      </c>
      <c r="N13616" t="n">
        <v>-559857126</v>
      </c>
      <c r="O13616">
        <f>D13615</f>
      </c>
      <c r="P13616">
        <f>(E13616-F13616+G13616)/O13616*100</f>
      </c>
      <c r="Q13616">
        <f>H13615</f>
      </c>
      <c r="R13616">
        <f>I13615</f>
      </c>
      <c r="S13616">
        <f>H13616-H13615</f>
      </c>
      <c r="T13616">
        <f>I13616-I13615</f>
      </c>
      <c r="U13616">
        <f>(L13616-K13616)/(2*D13616*0.01)</f>
      </c>
      <c r="V13616">
        <f>(L13616+K13616)/(D13616*0.0001)</f>
      </c>
    </row>
    <row r="13617">
      <c r="A13617" t="n">
        <v>2021</v>
      </c>
      <c r="B13617" t="inlineStr">
        <is>
          <t>00442048</t>
        </is>
      </c>
      <c r="C13617" t="inlineStr">
        <is>
          <t>아바텍</t>
        </is>
      </c>
      <c r="D13617" t="n">
        <v>11561342714</v>
      </c>
      <c r="E13617" t="n">
        <v>2196575080</v>
      </c>
      <c r="F13617" t="n">
        <v>989842910</v>
      </c>
      <c r="G13617" t="n">
        <v>247188384</v>
      </c>
      <c r="H13617" t="n">
        <v>3.14</v>
      </c>
      <c r="I13617" t="n">
        <v>4</v>
      </c>
      <c r="J13617" t="n">
        <v>5.35</v>
      </c>
      <c r="K13617" t="n">
        <v>-567281412</v>
      </c>
      <c r="L13617" t="n">
        <v>635336936</v>
      </c>
      <c r="M13617" t="n">
        <v>624504745</v>
      </c>
      <c r="N13617" t="n">
        <v>-568782491</v>
      </c>
      <c r="O13617">
        <f>D13616</f>
      </c>
      <c r="P13617">
        <f>(E13617-F13617+G13617)/O13617*100</f>
      </c>
      <c r="Q13617">
        <f>H13616</f>
      </c>
      <c r="R13617">
        <f>I13616</f>
      </c>
      <c r="S13617">
        <f>H13617-H13616</f>
      </c>
      <c r="T13617">
        <f>I13617-I13616</f>
      </c>
      <c r="U13617">
        <f>(L13617-K13617)/(2*D13617*0.01)</f>
      </c>
      <c r="V13617">
        <f>(L13617+K13617)/(D13617*0.0001)</f>
      </c>
    </row>
    <row r="13618">
      <c r="A13618" t="n">
        <v>2022</v>
      </c>
      <c r="B13618" t="inlineStr">
        <is>
          <t>00442048</t>
        </is>
      </c>
      <c r="C13618" t="inlineStr">
        <is>
          <t>아바텍</t>
        </is>
      </c>
      <c r="D13618" t="n">
        <v>11070048331</v>
      </c>
      <c r="E13618" t="n">
        <v>2001285779</v>
      </c>
      <c r="F13618" t="n">
        <v>1778456879</v>
      </c>
      <c r="G13618" t="n">
        <v>325500060</v>
      </c>
      <c r="H13618" t="n">
        <v>5.6</v>
      </c>
      <c r="I13618" t="n">
        <v>4</v>
      </c>
      <c r="J13618" t="n">
        <v>4.69</v>
      </c>
      <c r="K13618" t="n">
        <v>-1817769571</v>
      </c>
      <c r="L13618" t="n">
        <v>-567058632</v>
      </c>
      <c r="M13618" t="n">
        <v>-709645335</v>
      </c>
      <c r="N13618" t="n">
        <v>752527813</v>
      </c>
      <c r="O13618">
        <f>D13617</f>
      </c>
      <c r="P13618">
        <f>(E13618-F13618+G13618)/O13618*100</f>
      </c>
      <c r="Q13618">
        <f>H13617</f>
      </c>
      <c r="R13618">
        <f>I13617</f>
      </c>
      <c r="S13618">
        <f>H13618-H13617</f>
      </c>
      <c r="T13618">
        <f>I13618-I13617</f>
      </c>
      <c r="U13618">
        <f>(L13618-K13618)/(2*D13618*0.01)</f>
      </c>
    </row>
    <row r="13619">
      <c r="A13619" t="n">
        <v>2023</v>
      </c>
      <c r="B13619" t="inlineStr">
        <is>
          <t>00442048</t>
        </is>
      </c>
      <c r="C13619" t="inlineStr">
        <is>
          <t>아바텍</t>
        </is>
      </c>
      <c r="D13619" t="n">
        <v>12664552611</v>
      </c>
      <c r="E13619" t="n">
        <v>1805408928</v>
      </c>
      <c r="F13619" t="n">
        <v>1617145090</v>
      </c>
      <c r="G13619" t="n">
        <v>548127456</v>
      </c>
      <c r="H13619" t="n">
        <v>4.81</v>
      </c>
      <c r="I13619" t="n">
        <v>4</v>
      </c>
      <c r="J13619" t="n">
        <v>5.72</v>
      </c>
      <c r="K13619" t="n">
        <v>-734150397</v>
      </c>
      <c r="L13619" t="n">
        <v>653119925</v>
      </c>
      <c r="M13619" t="n">
        <v>733796335</v>
      </c>
      <c r="N13619" t="n">
        <v>-664700874</v>
      </c>
      <c r="O13619">
        <f>D13618</f>
      </c>
      <c r="P13619">
        <f>(E13619-F13619+G13619)/O13619*100</f>
      </c>
      <c r="Q13619">
        <f>H13618</f>
      </c>
      <c r="R13619">
        <f>I13618</f>
      </c>
      <c r="S13619">
        <f>H13619-H13618</f>
      </c>
      <c r="T13619">
        <f>I13619-I13618</f>
      </c>
      <c r="U13619">
        <f>(L13619-K13619)/(2*D13619*0.01)</f>
      </c>
    </row>
    <row r="13620">
      <c r="A13620" t="n">
        <v>2024</v>
      </c>
      <c r="B13620" t="inlineStr">
        <is>
          <t>00442048</t>
        </is>
      </c>
      <c r="C13620" t="inlineStr">
        <is>
          <t>아바텍</t>
        </is>
      </c>
      <c r="D13620" t="n">
        <v>14537545078</v>
      </c>
      <c r="E13620" t="n">
        <v>1789112292</v>
      </c>
      <c r="F13620" t="n">
        <v>1005014870</v>
      </c>
      <c r="G13620" t="n">
        <v>555997944</v>
      </c>
      <c r="H13620" t="n">
        <v>4.28</v>
      </c>
      <c r="I13620" t="n">
        <v>4</v>
      </c>
      <c r="O13620">
        <f>D13619</f>
      </c>
      <c r="P13620">
        <f>(E13620-F13620+G13620)/O13620*100</f>
      </c>
      <c r="Q13620">
        <f>H13619</f>
      </c>
      <c r="R13620">
        <f>I13619</f>
      </c>
      <c r="S13620">
        <f>H13620-H13619</f>
      </c>
      <c r="T13620">
        <f>I13620-I13619</f>
      </c>
    </row>
    <row r="13621">
      <c r="A13621" t="n">
        <v>2014</v>
      </c>
      <c r="B13621" t="inlineStr">
        <is>
          <t>00442145</t>
        </is>
      </c>
      <c r="C13621" t="inlineStr">
        <is>
          <t>아바코</t>
        </is>
      </c>
      <c r="D13621" t="n">
        <v>6869110415</v>
      </c>
      <c r="E13621" t="n">
        <v>1017603415</v>
      </c>
      <c r="F13621" t="n">
        <v>510515762</v>
      </c>
      <c r="G13621" t="n">
        <v>247604958</v>
      </c>
      <c r="H13621" t="n">
        <v>2.79</v>
      </c>
      <c r="I13621" t="n">
        <v>1.6</v>
      </c>
      <c r="J13621" t="n">
        <v>9.06</v>
      </c>
      <c r="K13621" t="n">
        <v>-450179393</v>
      </c>
      <c r="L13621" t="n">
        <v>526140689</v>
      </c>
      <c r="M13621" t="n">
        <v>527740143</v>
      </c>
      <c r="N13621" t="n">
        <v>-459605178</v>
      </c>
      <c r="U13621">
        <f>(L13621-K13621)/(2*D13621*0.01)</f>
      </c>
      <c r="V13621">
        <f>(L13621+K13621)/(D13621*0.0001)</f>
      </c>
    </row>
    <row r="13622">
      <c r="A13622" t="n">
        <v>2015</v>
      </c>
      <c r="B13622" t="inlineStr">
        <is>
          <t>00442145</t>
        </is>
      </c>
      <c r="C13622" t="inlineStr">
        <is>
          <t>아바코</t>
        </is>
      </c>
      <c r="D13622" t="n">
        <v>7354527683</v>
      </c>
      <c r="E13622" t="n">
        <v>1088439159</v>
      </c>
      <c r="F13622" t="n">
        <v>931460155</v>
      </c>
      <c r="G13622" t="n">
        <v>183731185</v>
      </c>
      <c r="H13622" t="n">
        <v>2.38</v>
      </c>
      <c r="I13622" t="n">
        <v>1.1</v>
      </c>
      <c r="J13622" t="n">
        <v>8.98</v>
      </c>
      <c r="K13622" t="n">
        <v>-555485218</v>
      </c>
      <c r="L13622" t="n">
        <v>644725609</v>
      </c>
      <c r="M13622" t="n">
        <v>647169032</v>
      </c>
      <c r="N13622" t="n">
        <v>-567545124</v>
      </c>
      <c r="O13622">
        <f>D13621</f>
      </c>
      <c r="P13622">
        <f>(E13622-F13622+G13622)/O13622*100</f>
      </c>
      <c r="Q13622">
        <f>H13621</f>
      </c>
      <c r="R13622">
        <f>I13621</f>
      </c>
      <c r="S13622">
        <f>H13622-H13621</f>
      </c>
      <c r="T13622">
        <f>I13622-I13621</f>
      </c>
      <c r="U13622">
        <f>(L13622-K13622)/(2*D13622*0.01)</f>
      </c>
      <c r="V13622">
        <f>(L13622+K13622)/(D13622*0.0001)</f>
      </c>
    </row>
    <row r="13623">
      <c r="A13623" t="n">
        <v>2016</v>
      </c>
      <c r="B13623" t="inlineStr">
        <is>
          <t>00442145</t>
        </is>
      </c>
      <c r="C13623" t="inlineStr">
        <is>
          <t>아바코</t>
        </is>
      </c>
      <c r="D13623" t="n">
        <v>8900473551</v>
      </c>
      <c r="E13623" t="n">
        <v>1144904257</v>
      </c>
      <c r="F13623" t="n">
        <v>621155358</v>
      </c>
      <c r="G13623" t="n">
        <v>200538005</v>
      </c>
      <c r="H13623" t="n">
        <v>2.41</v>
      </c>
      <c r="I13623" t="n">
        <v>1</v>
      </c>
      <c r="J13623" t="n">
        <v>8.59</v>
      </c>
      <c r="K13623" t="n">
        <v>-653259349</v>
      </c>
      <c r="L13623" t="n">
        <v>756011622</v>
      </c>
      <c r="M13623" t="n">
        <v>759900885</v>
      </c>
      <c r="N13623" t="n">
        <v>-668248220</v>
      </c>
      <c r="O13623">
        <f>D13622</f>
      </c>
      <c r="P13623">
        <f>(E13623-F13623+G13623)/O13623*100</f>
      </c>
      <c r="Q13623">
        <f>H13622</f>
      </c>
      <c r="R13623">
        <f>I13622</f>
      </c>
      <c r="S13623">
        <f>H13623-H13622</f>
      </c>
      <c r="T13623">
        <f>I13623-I13622</f>
      </c>
      <c r="U13623">
        <f>(L13623-K13623)/(2*D13623*0.01)</f>
      </c>
      <c r="V13623">
        <f>(L13623+K13623)/(D13623*0.0001)</f>
      </c>
    </row>
    <row r="13624">
      <c r="A13624" t="n">
        <v>2017</v>
      </c>
      <c r="B13624" t="inlineStr">
        <is>
          <t>00442145</t>
        </is>
      </c>
      <c r="C13624" t="inlineStr">
        <is>
          <t>아바코</t>
        </is>
      </c>
      <c r="D13624" t="n">
        <v>9485739609</v>
      </c>
      <c r="E13624" t="n">
        <v>1315155031</v>
      </c>
      <c r="F13624" t="n">
        <v>1082905760</v>
      </c>
      <c r="G13624" t="n">
        <v>245601881</v>
      </c>
      <c r="H13624" t="n">
        <v>2.8</v>
      </c>
      <c r="I13624" t="n">
        <v>1.2</v>
      </c>
      <c r="J13624" t="n">
        <v>8.76</v>
      </c>
      <c r="K13624" t="n">
        <v>-622585528</v>
      </c>
      <c r="L13624" t="n">
        <v>720991425</v>
      </c>
      <c r="M13624" t="n">
        <v>726175878</v>
      </c>
      <c r="N13624" t="n">
        <v>-637972468</v>
      </c>
      <c r="O13624">
        <f>D13623</f>
      </c>
      <c r="P13624">
        <f>(E13624-F13624+G13624)/O13624*100</f>
      </c>
      <c r="Q13624">
        <f>H13623</f>
      </c>
      <c r="R13624">
        <f>I13623</f>
      </c>
      <c r="S13624">
        <f>H13624-H13623</f>
      </c>
      <c r="T13624">
        <f>I13624-I13623</f>
      </c>
      <c r="U13624">
        <f>(L13624-K13624)/(2*D13624*0.01)</f>
      </c>
      <c r="V13624">
        <f>(L13624+K13624)/(D13624*0.0001)</f>
      </c>
    </row>
    <row r="13625">
      <c r="A13625" t="n">
        <v>2020</v>
      </c>
      <c r="B13625" t="inlineStr">
        <is>
          <t>00442145</t>
        </is>
      </c>
      <c r="C13625" t="inlineStr">
        <is>
          <t>아바코</t>
        </is>
      </c>
      <c r="D13625" t="n">
        <v>15508021318</v>
      </c>
      <c r="E13625" t="n">
        <v>1895478867</v>
      </c>
      <c r="F13625" t="n">
        <v>1325576523</v>
      </c>
      <c r="G13625" t="n">
        <v>342602365</v>
      </c>
      <c r="H13625" t="n">
        <v>1.83</v>
      </c>
      <c r="I13625" t="n">
        <v>4.41</v>
      </c>
      <c r="J13625" t="n">
        <v>7.35</v>
      </c>
      <c r="K13625" t="n">
        <v>-1053744329</v>
      </c>
      <c r="L13625" t="n">
        <v>1128248811</v>
      </c>
      <c r="M13625" t="n">
        <v>1131368405</v>
      </c>
      <c r="N13625" t="n">
        <v>-1067308580</v>
      </c>
      <c r="U13625">
        <f>(L13625-K13625)/(2*D13625*0.01)</f>
      </c>
      <c r="V13625">
        <f>(L13625+K13625)/(D13625*0.0001)</f>
      </c>
    </row>
    <row r="13626">
      <c r="A13626" t="n">
        <v>2021</v>
      </c>
      <c r="B13626" t="inlineStr">
        <is>
          <t>00442145</t>
        </is>
      </c>
      <c r="C13626" t="inlineStr">
        <is>
          <t>아바코</t>
        </is>
      </c>
      <c r="D13626" t="n">
        <v>14578189392</v>
      </c>
      <c r="E13626" t="n">
        <v>1599610390</v>
      </c>
      <c r="F13626" t="n">
        <v>1069407420</v>
      </c>
      <c r="G13626" t="n">
        <v>283749670</v>
      </c>
      <c r="H13626" t="n">
        <v>2.55</v>
      </c>
      <c r="I13626" t="n">
        <v>3.69</v>
      </c>
      <c r="J13626" t="n">
        <v>6.7</v>
      </c>
      <c r="K13626" t="n">
        <v>-896213639</v>
      </c>
      <c r="L13626" t="n">
        <v>1010761337</v>
      </c>
      <c r="M13626" t="n">
        <v>1020057324</v>
      </c>
      <c r="N13626" t="n">
        <v>-920378355</v>
      </c>
      <c r="O13626">
        <f>D13625</f>
      </c>
      <c r="P13626">
        <f>(E13626-F13626+G13626)/O13626*100</f>
      </c>
      <c r="Q13626">
        <f>H13625</f>
      </c>
      <c r="R13626">
        <f>I13625</f>
      </c>
      <c r="S13626">
        <f>H13626-H13625</f>
      </c>
      <c r="T13626">
        <f>I13626-I13625</f>
      </c>
      <c r="U13626">
        <f>(L13626-K13626)/(2*D13626*0.01)</f>
      </c>
      <c r="V13626">
        <f>(L13626+K13626)/(D13626*0.0001)</f>
      </c>
    </row>
    <row r="13627">
      <c r="A13627" t="n">
        <v>2022</v>
      </c>
      <c r="B13627" t="inlineStr">
        <is>
          <t>00442145</t>
        </is>
      </c>
      <c r="C13627" t="inlineStr">
        <is>
          <t>아바코</t>
        </is>
      </c>
      <c r="D13627" t="n">
        <v>15631074022</v>
      </c>
      <c r="E13627" t="n">
        <v>1891572458</v>
      </c>
      <c r="F13627" t="n">
        <v>1049218750</v>
      </c>
      <c r="G13627" t="n">
        <v>348328874</v>
      </c>
      <c r="H13627" t="n">
        <v>5.19</v>
      </c>
      <c r="I13627" t="n">
        <v>4.49</v>
      </c>
      <c r="J13627" t="n">
        <v>7.44</v>
      </c>
      <c r="K13627" t="n">
        <v>-1004389928</v>
      </c>
      <c r="L13627" t="n">
        <v>1138589623</v>
      </c>
      <c r="M13627" t="n">
        <v>1160854415</v>
      </c>
      <c r="N13627" t="n">
        <v>-1040466872</v>
      </c>
      <c r="O13627">
        <f>D13626</f>
      </c>
      <c r="P13627">
        <f>(E13627-F13627+G13627)/O13627*100</f>
      </c>
      <c r="Q13627">
        <f>H13626</f>
      </c>
      <c r="R13627">
        <f>I13626</f>
      </c>
      <c r="S13627">
        <f>H13627-H13626</f>
      </c>
      <c r="T13627">
        <f>I13627-I13626</f>
      </c>
      <c r="U13627">
        <f>(L13627-K13627)/(2*D13627*0.01)</f>
      </c>
      <c r="V13627">
        <f>(L13627+K13627)/(D13627*0.0001)</f>
      </c>
    </row>
    <row r="13628">
      <c r="A13628" t="n">
        <v>2023</v>
      </c>
      <c r="B13628" t="inlineStr">
        <is>
          <t>00442145</t>
        </is>
      </c>
      <c r="C13628" t="inlineStr">
        <is>
          <t>아바코</t>
        </is>
      </c>
      <c r="D13628" t="n">
        <v>18959769021</v>
      </c>
      <c r="E13628" t="n">
        <v>1828127994</v>
      </c>
      <c r="F13628" t="n">
        <v>971034880</v>
      </c>
      <c r="G13628" t="n">
        <v>746496603</v>
      </c>
      <c r="H13628" t="n">
        <v>4.29</v>
      </c>
      <c r="I13628" t="n">
        <v>4.57</v>
      </c>
      <c r="J13628" t="n">
        <v>7.47</v>
      </c>
      <c r="K13628" t="n">
        <v>-1231320387</v>
      </c>
      <c r="L13628" t="n">
        <v>1397959686</v>
      </c>
      <c r="M13628" t="n">
        <v>1412095614</v>
      </c>
      <c r="N13628" t="n">
        <v>-1265119505</v>
      </c>
      <c r="O13628">
        <f>D13627</f>
      </c>
      <c r="P13628">
        <f>(E13628-F13628+G13628)/O13628*100</f>
      </c>
      <c r="Q13628">
        <f>H13627</f>
      </c>
      <c r="R13628">
        <f>I13627</f>
      </c>
      <c r="S13628">
        <f>H13628-H13627</f>
      </c>
      <c r="T13628">
        <f>I13628-I13627</f>
      </c>
      <c r="U13628">
        <f>(L13628-K13628)/(2*D13628*0.01)</f>
      </c>
      <c r="V13628">
        <f>(L13628+K13628)/(D13628*0.0001)</f>
      </c>
    </row>
    <row r="13629">
      <c r="A13629" t="n">
        <v>2024</v>
      </c>
      <c r="B13629" t="inlineStr">
        <is>
          <t>00442145</t>
        </is>
      </c>
      <c r="C13629" t="inlineStr">
        <is>
          <t>아바코</t>
        </is>
      </c>
      <c r="D13629" t="n">
        <v>21890491276</v>
      </c>
      <c r="E13629" t="n">
        <v>2085196711</v>
      </c>
      <c r="F13629" t="n">
        <v>1781748387</v>
      </c>
      <c r="G13629" t="n">
        <v>746807136</v>
      </c>
      <c r="H13629" t="n">
        <v>3.62</v>
      </c>
      <c r="I13629" t="n">
        <v>4.52</v>
      </c>
      <c r="J13629" t="n">
        <v>7.44</v>
      </c>
      <c r="K13629" t="n">
        <v>-1475285780</v>
      </c>
      <c r="L13629" t="n">
        <v>1680150199</v>
      </c>
      <c r="M13629" t="n">
        <v>1686120422</v>
      </c>
      <c r="N13629" t="n">
        <v>-1507156805</v>
      </c>
      <c r="O13629">
        <f>D13628</f>
      </c>
      <c r="P13629">
        <f>(E13629-F13629+G13629)/O13629*100</f>
      </c>
      <c r="Q13629">
        <f>H13628</f>
      </c>
      <c r="R13629">
        <f>I13628</f>
      </c>
      <c r="S13629">
        <f>H13629-H13628</f>
      </c>
      <c r="T13629">
        <f>I13629-I13628</f>
      </c>
      <c r="U13629">
        <f>(L13629-K13629)/(2*D13629*0.01)</f>
      </c>
      <c r="V13629">
        <f>(L13629+K13629)/(D13629*0.0001)</f>
      </c>
    </row>
    <row r="13630">
      <c r="A13630" t="n">
        <v>2025</v>
      </c>
      <c r="B13630" t="inlineStr">
        <is>
          <t>00442145</t>
        </is>
      </c>
      <c r="C13630" t="inlineStr">
        <is>
          <t>아바코</t>
        </is>
      </c>
      <c r="D13630" t="n">
        <v>23247831310</v>
      </c>
      <c r="E13630" t="n">
        <v>2258498652</v>
      </c>
      <c r="F13630" t="n">
        <v>896116600</v>
      </c>
      <c r="G13630" t="n">
        <v>752379468</v>
      </c>
      <c r="H13630" t="n">
        <v>3.92</v>
      </c>
      <c r="I13630" t="n">
        <v>4.75</v>
      </c>
      <c r="J13630" t="n">
        <v>8.07</v>
      </c>
      <c r="K13630" t="n">
        <v>-1384509281</v>
      </c>
      <c r="L13630" t="n">
        <v>1563519930</v>
      </c>
      <c r="M13630" t="n">
        <v>1573841045</v>
      </c>
      <c r="N13630" t="n">
        <v>-1418294300</v>
      </c>
      <c r="O13630">
        <f>D13629</f>
      </c>
      <c r="P13630">
        <f>(E13630-F13630+G13630)/O13630*100</f>
      </c>
      <c r="Q13630">
        <f>H13629</f>
      </c>
      <c r="R13630">
        <f>I13629</f>
      </c>
      <c r="S13630">
        <f>H13630-H13629</f>
      </c>
      <c r="T13630">
        <f>I13630-I13629</f>
      </c>
      <c r="U13630">
        <f>(L13630-K13630)/(2*D13630*0.01)</f>
      </c>
      <c r="V13630">
        <f>(L13630+K13630)/(D13630*0.0001)</f>
      </c>
    </row>
    <row r="13631">
      <c r="A13631" t="n">
        <v>2014</v>
      </c>
      <c r="B13631" t="inlineStr">
        <is>
          <t>00442154</t>
        </is>
      </c>
      <c r="C13631" t="inlineStr">
        <is>
          <t>제이엔케이글로벌</t>
        </is>
      </c>
      <c r="D13631" t="n">
        <v>2646595000</v>
      </c>
      <c r="E13631" t="n">
        <v>525781000</v>
      </c>
      <c r="F13631" t="n">
        <v>302504000</v>
      </c>
      <c r="G13631" t="n">
        <v>85575000</v>
      </c>
      <c r="H13631" t="n">
        <v>3.02</v>
      </c>
      <c r="I13631" t="n">
        <v>7.25</v>
      </c>
      <c r="K13631" t="n">
        <v>-153060000</v>
      </c>
      <c r="L13631" t="n">
        <v>177436000</v>
      </c>
      <c r="M13631" t="n">
        <v>181506000</v>
      </c>
      <c r="N13631" t="n">
        <v>-159002000</v>
      </c>
      <c r="U13631">
        <f>(L13631-K13631)/(2*D13631*0.01)</f>
      </c>
      <c r="V13631">
        <f>(L13631+K13631)/(D13631*0.0001)</f>
      </c>
    </row>
    <row r="13632">
      <c r="A13632" t="n">
        <v>2015</v>
      </c>
      <c r="B13632" t="inlineStr">
        <is>
          <t>00442154</t>
        </is>
      </c>
      <c r="C13632" t="inlineStr">
        <is>
          <t>제이엔케이글로벌</t>
        </is>
      </c>
      <c r="D13632" t="n">
        <v>2811927000</v>
      </c>
      <c r="E13632" t="n">
        <v>544027000</v>
      </c>
      <c r="F13632" t="n">
        <v>104397000</v>
      </c>
      <c r="G13632" t="n">
        <v>77802000</v>
      </c>
      <c r="H13632" t="n">
        <v>2.88</v>
      </c>
      <c r="I13632" t="n">
        <v>4.63</v>
      </c>
      <c r="K13632" t="n">
        <v>-147425000</v>
      </c>
      <c r="L13632" t="n">
        <v>171679000</v>
      </c>
      <c r="M13632" t="n">
        <v>170466000</v>
      </c>
      <c r="N13632" t="n">
        <v>-149570000</v>
      </c>
      <c r="O13632">
        <f>D13631</f>
      </c>
      <c r="P13632">
        <f>(E13632-F13632+G13632)/O13632*100</f>
      </c>
      <c r="Q13632">
        <f>H13631</f>
      </c>
      <c r="R13632">
        <f>I13631</f>
      </c>
      <c r="S13632">
        <f>H13632-H13631</f>
      </c>
      <c r="T13632">
        <f>I13632-I13631</f>
      </c>
      <c r="U13632">
        <f>(L13632-K13632)/(2*D13632*0.01)</f>
      </c>
      <c r="V13632">
        <f>(L13632+K13632)/(D13632*0.0001)</f>
      </c>
    </row>
    <row r="13633">
      <c r="A13633" t="n">
        <v>2016</v>
      </c>
      <c r="B13633" t="inlineStr">
        <is>
          <t>00442154</t>
        </is>
      </c>
      <c r="C13633" t="inlineStr">
        <is>
          <t>제이엔케이글로벌</t>
        </is>
      </c>
      <c r="D13633" t="n">
        <v>3193921000</v>
      </c>
      <c r="E13633" t="n">
        <v>471077000</v>
      </c>
      <c r="F13633" t="n">
        <v>63292000</v>
      </c>
      <c r="G13633" t="n">
        <v>49306000</v>
      </c>
      <c r="H13633" t="n">
        <v>2.93</v>
      </c>
      <c r="I13633" t="n">
        <v>4.16</v>
      </c>
      <c r="K13633" t="n">
        <v>-164478000</v>
      </c>
      <c r="L13633" t="n">
        <v>188327000</v>
      </c>
      <c r="M13633" t="n">
        <v>166897000</v>
      </c>
      <c r="N13633" t="n">
        <v>-166864000</v>
      </c>
      <c r="O13633">
        <f>D13632</f>
      </c>
      <c r="P13633">
        <f>(E13633-F13633+G13633)/O13633*100</f>
      </c>
      <c r="Q13633">
        <f>H13632</f>
      </c>
      <c r="R13633">
        <f>I13632</f>
      </c>
      <c r="S13633">
        <f>H13633-H13632</f>
      </c>
      <c r="T13633">
        <f>I13633-I13632</f>
      </c>
      <c r="U13633">
        <f>(L13633-K13633)/(2*D13633*0.01)</f>
      </c>
      <c r="V13633">
        <f>(L13633+K13633)/(D13633*0.0001)</f>
      </c>
    </row>
    <row r="13634">
      <c r="A13634" t="n">
        <v>2017</v>
      </c>
      <c r="B13634" t="inlineStr">
        <is>
          <t>00442154</t>
        </is>
      </c>
      <c r="C13634" t="inlineStr">
        <is>
          <t>제이엔케이글로벌</t>
        </is>
      </c>
      <c r="D13634" t="n">
        <v>3240964000</v>
      </c>
      <c r="E13634" t="n">
        <v>454071000</v>
      </c>
      <c r="F13634" t="n">
        <v>389262000</v>
      </c>
      <c r="G13634" t="n">
        <v>59718000</v>
      </c>
      <c r="H13634" t="n">
        <v>3.29</v>
      </c>
      <c r="I13634" t="n">
        <v>4.16</v>
      </c>
      <c r="K13634" t="n">
        <v>-167796000</v>
      </c>
      <c r="L13634" t="n">
        <v>191167000</v>
      </c>
      <c r="M13634" t="n">
        <v>191922000</v>
      </c>
      <c r="N13634" t="n">
        <v>-171482000</v>
      </c>
      <c r="O13634">
        <f>D13633</f>
      </c>
      <c r="P13634">
        <f>(E13634-F13634+G13634)/O13634*100</f>
      </c>
      <c r="Q13634">
        <f>H13633</f>
      </c>
      <c r="R13634">
        <f>I13633</f>
      </c>
      <c r="S13634">
        <f>H13634-H13633</f>
      </c>
      <c r="T13634">
        <f>I13634-I13633</f>
      </c>
      <c r="U13634">
        <f>(L13634-K13634)/(2*D13634*0.01)</f>
      </c>
      <c r="V13634">
        <f>(L13634+K13634)/(D13634*0.0001)</f>
      </c>
    </row>
    <row r="13635">
      <c r="A13635" t="n">
        <v>2020</v>
      </c>
      <c r="B13635" t="inlineStr">
        <is>
          <t>00442154</t>
        </is>
      </c>
      <c r="C13635" t="inlineStr">
        <is>
          <t>제이엔케이글로벌</t>
        </is>
      </c>
    </row>
    <row r="13636">
      <c r="A13636" t="n">
        <v>2022</v>
      </c>
      <c r="B13636" t="inlineStr">
        <is>
          <t>00442154</t>
        </is>
      </c>
      <c r="C13636" t="inlineStr">
        <is>
          <t>제이엔케이글로벌</t>
        </is>
      </c>
      <c r="D13636" t="n">
        <v>5038790000</v>
      </c>
      <c r="E13636" t="n">
        <v>123485000</v>
      </c>
      <c r="F13636" t="n">
        <v>107521000</v>
      </c>
      <c r="G13636" t="n">
        <v>47050000</v>
      </c>
    </row>
    <row r="13637">
      <c r="A13637" t="n">
        <v>2023</v>
      </c>
      <c r="B13637" t="inlineStr">
        <is>
          <t>00442154</t>
        </is>
      </c>
      <c r="C13637" t="inlineStr">
        <is>
          <t>제이엔케이글로벌</t>
        </is>
      </c>
      <c r="D13637" t="n">
        <v>5930412000</v>
      </c>
      <c r="E13637" t="n">
        <v>520389000</v>
      </c>
      <c r="F13637" t="n">
        <v>162340000</v>
      </c>
      <c r="G13637" t="n">
        <v>188202000</v>
      </c>
      <c r="H13637" t="n">
        <v>4.93</v>
      </c>
      <c r="I13637" t="n">
        <v>4.5</v>
      </c>
      <c r="K13637" t="n">
        <v>-297473000</v>
      </c>
      <c r="L13637" t="n">
        <v>337660000</v>
      </c>
      <c r="M13637" t="n">
        <v>344813000</v>
      </c>
      <c r="N13637" t="n">
        <v>-308396000</v>
      </c>
      <c r="O13637">
        <f>D13636</f>
      </c>
      <c r="P13637">
        <f>(E13637-F13637+G13637)/O13637*100</f>
      </c>
      <c r="U13637">
        <f>(L13637-K13637)/(2*D13637*0.01)</f>
      </c>
      <c r="V13637">
        <f>(L13637+K13637)/(D13637*0.0001)</f>
      </c>
    </row>
    <row r="13638">
      <c r="A13638" t="n">
        <v>2024</v>
      </c>
      <c r="B13638" t="inlineStr">
        <is>
          <t>00442154</t>
        </is>
      </c>
      <c r="C13638" t="inlineStr">
        <is>
          <t>제이엔케이글로벌</t>
        </is>
      </c>
      <c r="D13638" t="n">
        <v>7022854000</v>
      </c>
      <c r="E13638" t="n">
        <v>580190000</v>
      </c>
      <c r="F13638" t="n">
        <v>188562000</v>
      </c>
      <c r="G13638" t="n">
        <v>213786000</v>
      </c>
      <c r="H13638" t="n">
        <v>4.37</v>
      </c>
      <c r="I13638" t="n">
        <v>4.76</v>
      </c>
      <c r="K13638" t="n">
        <v>-353393000</v>
      </c>
      <c r="L13638" t="n">
        <v>401285000</v>
      </c>
      <c r="M13638" t="n">
        <v>407506000</v>
      </c>
      <c r="N13638" t="n">
        <v>-364575000</v>
      </c>
      <c r="O13638">
        <f>D13637</f>
      </c>
      <c r="P13638">
        <f>(E13638-F13638+G13638)/O13638*100</f>
      </c>
      <c r="Q13638">
        <f>H13637</f>
      </c>
      <c r="R13638">
        <f>I13637</f>
      </c>
      <c r="S13638">
        <f>H13638-H13637</f>
      </c>
      <c r="T13638">
        <f>I13638-I13637</f>
      </c>
      <c r="U13638">
        <f>(L13638-K13638)/(2*D13638*0.01)</f>
      </c>
      <c r="V13638">
        <f>(L13638+K13638)/(D13638*0.0001)</f>
      </c>
    </row>
    <row r="13639">
      <c r="A13639" t="n">
        <v>2025</v>
      </c>
      <c r="B13639" t="inlineStr">
        <is>
          <t>00442154</t>
        </is>
      </c>
      <c r="C13639" t="inlineStr">
        <is>
          <t>제이엔케이글로벌</t>
        </is>
      </c>
      <c r="D13639" t="n">
        <v>7610475350</v>
      </c>
      <c r="E13639" t="n">
        <v>663175700</v>
      </c>
      <c r="F13639" t="n">
        <v>78760348</v>
      </c>
      <c r="G13639" t="n">
        <v>212979950</v>
      </c>
      <c r="H13639" t="n">
        <v>4.71</v>
      </c>
      <c r="I13639" t="n">
        <v>4.76</v>
      </c>
      <c r="K13639" t="n">
        <v>-363012328</v>
      </c>
      <c r="L13639" t="n">
        <v>410282195</v>
      </c>
      <c r="M13639" t="n">
        <v>418059842</v>
      </c>
      <c r="N13639" t="n">
        <v>-375613994</v>
      </c>
      <c r="O13639">
        <f>D13638</f>
      </c>
      <c r="P13639">
        <f>(E13639-F13639+G13639)/O13639*100</f>
      </c>
      <c r="Q13639">
        <f>H13638</f>
      </c>
      <c r="R13639">
        <f>I13638</f>
      </c>
      <c r="S13639">
        <f>H13639-H13638</f>
      </c>
      <c r="T13639">
        <f>I13639-I13638</f>
      </c>
      <c r="U13639">
        <f>(L13639-K13639)/(2*D13639*0.01)</f>
      </c>
      <c r="V13639">
        <f>(L13639+K13639)/(D13639*0.0001)</f>
      </c>
    </row>
    <row r="13640">
      <c r="A13640" t="n">
        <v>2014</v>
      </c>
      <c r="B13640" t="inlineStr">
        <is>
          <t>00442455</t>
        </is>
      </c>
      <c r="C13640" t="inlineStr">
        <is>
          <t>코스나인</t>
        </is>
      </c>
      <c r="D13640" t="n">
        <v>2117070000</v>
      </c>
      <c r="E13640" t="n">
        <v>1061422000</v>
      </c>
      <c r="F13640" t="n">
        <v>580547000</v>
      </c>
      <c r="G13640" t="n">
        <v>69667000</v>
      </c>
      <c r="H13640" t="n">
        <v>3.17</v>
      </c>
      <c r="I13640" t="n">
        <v>6.3</v>
      </c>
      <c r="K13640" t="n">
        <v>-187891000</v>
      </c>
      <c r="L13640" t="n">
        <v>223824000</v>
      </c>
      <c r="M13640" t="n">
        <v>229440000</v>
      </c>
      <c r="N13640" t="n">
        <v>-195381000</v>
      </c>
      <c r="U13640">
        <f>(L13640-K13640)/(2*D13640*0.01)</f>
      </c>
      <c r="V13640">
        <f>(L13640+K13640)/(D13640*0.0001)</f>
      </c>
    </row>
    <row r="13641">
      <c r="A13641" t="n">
        <v>2015</v>
      </c>
      <c r="B13641" t="inlineStr">
        <is>
          <t>00442455</t>
        </is>
      </c>
      <c r="C13641" t="inlineStr">
        <is>
          <t>코스나인</t>
        </is>
      </c>
      <c r="D13641" t="n">
        <v>1378308000</v>
      </c>
      <c r="E13641" t="n">
        <v>857883000</v>
      </c>
      <c r="F13641" t="n">
        <v>843573000</v>
      </c>
      <c r="G13641" t="n">
        <v>64492000</v>
      </c>
      <c r="H13641" t="n">
        <v>2.93</v>
      </c>
      <c r="I13641" t="n">
        <v>6.17</v>
      </c>
      <c r="K13641" t="n">
        <v>-110960000</v>
      </c>
      <c r="L13641" t="n">
        <v>131911000</v>
      </c>
      <c r="M13641" t="n">
        <v>134857000</v>
      </c>
      <c r="N13641" t="n">
        <v>-115125000</v>
      </c>
      <c r="O13641">
        <f>D13640</f>
      </c>
      <c r="P13641">
        <f>(E13641-F13641+G13641)/O13641*100</f>
      </c>
      <c r="Q13641">
        <f>H13640</f>
      </c>
      <c r="R13641">
        <f>I13640</f>
      </c>
      <c r="S13641">
        <f>H13641-H13640</f>
      </c>
      <c r="T13641">
        <f>I13641-I13640</f>
      </c>
      <c r="U13641">
        <f>(L13641-K13641)/(2*D13641*0.01)</f>
      </c>
      <c r="V13641">
        <f>(L13641+K13641)/(D13641*0.0001)</f>
      </c>
    </row>
    <row r="13642">
      <c r="A13642" t="n">
        <v>2016</v>
      </c>
      <c r="B13642" t="inlineStr">
        <is>
          <t>00442455</t>
        </is>
      </c>
      <c r="C13642" t="inlineStr">
        <is>
          <t>코스나인</t>
        </is>
      </c>
      <c r="D13642" t="n">
        <v>1519851000</v>
      </c>
      <c r="E13642" t="n">
        <v>463718000</v>
      </c>
      <c r="F13642" t="n">
        <v>330637000</v>
      </c>
      <c r="G13642" t="n">
        <v>39019000</v>
      </c>
      <c r="H13642" t="n">
        <v>2.99</v>
      </c>
      <c r="I13642" t="n">
        <v>4.93</v>
      </c>
      <c r="K13642" t="n">
        <v>-94810000</v>
      </c>
      <c r="L13642" t="n">
        <v>111663000</v>
      </c>
      <c r="M13642" t="n">
        <v>110622000</v>
      </c>
      <c r="N13642" t="n">
        <v>-95754000</v>
      </c>
      <c r="O13642">
        <f>D13641</f>
      </c>
      <c r="P13642">
        <f>(E13642-F13642+G13642)/O13642*100</f>
      </c>
      <c r="Q13642">
        <f>H13641</f>
      </c>
      <c r="R13642">
        <f>I13641</f>
      </c>
      <c r="S13642">
        <f>H13642-H13641</f>
      </c>
      <c r="T13642">
        <f>I13642-I13641</f>
      </c>
      <c r="U13642">
        <f>(L13642-K13642)/(2*D13642*0.01)</f>
      </c>
      <c r="V13642">
        <f>(L13642+K13642)/(D13642*0.0001)</f>
      </c>
    </row>
    <row r="13643">
      <c r="A13643" t="n">
        <v>2017</v>
      </c>
      <c r="B13643" t="inlineStr">
        <is>
          <t>00442455</t>
        </is>
      </c>
      <c r="C13643" t="inlineStr">
        <is>
          <t>코스나인</t>
        </is>
      </c>
      <c r="D13643" t="n">
        <v>1600455000</v>
      </c>
      <c r="E13643" t="n">
        <v>402792000</v>
      </c>
      <c r="F13643" t="n">
        <v>189476000</v>
      </c>
      <c r="G13643" t="n">
        <v>44034000</v>
      </c>
      <c r="H13643" t="n">
        <v>3.39</v>
      </c>
      <c r="I13643" t="n">
        <v>4.93</v>
      </c>
      <c r="K13643" t="n">
        <v>-98207000</v>
      </c>
      <c r="L13643" t="n">
        <v>115197000</v>
      </c>
      <c r="M13643" t="n">
        <v>114604000</v>
      </c>
      <c r="N13643" t="n">
        <v>-99540000</v>
      </c>
      <c r="O13643">
        <f>D13642</f>
      </c>
      <c r="P13643">
        <f>(E13643-F13643+G13643)/O13643*100</f>
      </c>
      <c r="Q13643">
        <f>H13642</f>
      </c>
      <c r="R13643">
        <f>I13642</f>
      </c>
      <c r="S13643">
        <f>H13643-H13642</f>
      </c>
      <c r="T13643">
        <f>I13643-I13642</f>
      </c>
      <c r="U13643">
        <f>(L13643-K13643)/(2*D13643*0.01)</f>
      </c>
      <c r="V13643">
        <f>(L13643+K13643)/(D13643*0.0001)</f>
      </c>
    </row>
    <row r="13644">
      <c r="A13644" t="n">
        <v>2018</v>
      </c>
      <c r="B13644" t="inlineStr">
        <is>
          <t>00442455</t>
        </is>
      </c>
      <c r="C13644" t="inlineStr">
        <is>
          <t>코스나인</t>
        </is>
      </c>
      <c r="D13644" t="n">
        <v>1320213000</v>
      </c>
      <c r="E13644" t="n">
        <v>280242000</v>
      </c>
      <c r="F13644" t="n">
        <v>1320213000</v>
      </c>
      <c r="O13644">
        <f>D13643</f>
      </c>
    </row>
    <row r="13645">
      <c r="A13645" t="n">
        <v>2019</v>
      </c>
      <c r="B13645" t="inlineStr">
        <is>
          <t>00442455</t>
        </is>
      </c>
      <c r="C13645" t="inlineStr">
        <is>
          <t>코스나인</t>
        </is>
      </c>
      <c r="D13645" t="n">
        <v>774174000</v>
      </c>
      <c r="E13645" t="n">
        <v>292632000</v>
      </c>
      <c r="F13645" t="n">
        <v>372993000</v>
      </c>
      <c r="G13645" t="n">
        <v>8791000</v>
      </c>
      <c r="H13645" t="n">
        <v>1.96</v>
      </c>
      <c r="I13645" t="n">
        <v>2</v>
      </c>
      <c r="K13645" t="n">
        <v>-77250000</v>
      </c>
      <c r="L13645" t="n">
        <v>92377000</v>
      </c>
      <c r="M13645" t="n">
        <v>91431000</v>
      </c>
      <c r="N13645" t="n">
        <v>-77971000</v>
      </c>
      <c r="O13645">
        <f>D13644</f>
      </c>
      <c r="P13645">
        <f>(E13645-F13645+G13645)/O13645*100</f>
      </c>
      <c r="U13645">
        <f>(L13645-K13645)/(2*D13645*0.01)</f>
      </c>
      <c r="V13645">
        <f>(L13645+K13645)/(D13645*0.0001)</f>
      </c>
    </row>
    <row r="13646">
      <c r="A13646" t="n">
        <v>2020</v>
      </c>
      <c r="B13646" t="inlineStr">
        <is>
          <t>00442455</t>
        </is>
      </c>
      <c r="C13646" t="inlineStr">
        <is>
          <t>코스나인</t>
        </is>
      </c>
      <c r="D13646" t="n">
        <v>469944000</v>
      </c>
      <c r="E13646" t="n">
        <v>385378000</v>
      </c>
      <c r="F13646" t="n">
        <v>487624000</v>
      </c>
      <c r="G13646" t="n">
        <v>21661000</v>
      </c>
      <c r="H13646" t="n">
        <v>2.12</v>
      </c>
      <c r="I13646" t="n">
        <v>3</v>
      </c>
      <c r="K13646" t="n">
        <v>-45103000</v>
      </c>
      <c r="L13646" t="n">
        <v>53921000</v>
      </c>
      <c r="M13646" t="n">
        <v>52890000</v>
      </c>
      <c r="N13646" t="n">
        <v>-45172000</v>
      </c>
      <c r="O13646">
        <f>D13645</f>
      </c>
      <c r="P13646">
        <f>(E13646-F13646+G13646)/O13646*100</f>
      </c>
      <c r="Q13646">
        <f>H13645</f>
      </c>
      <c r="R13646">
        <f>I13645</f>
      </c>
      <c r="S13646">
        <f>H13646-H13645</f>
      </c>
      <c r="T13646">
        <f>I13646-I13645</f>
      </c>
      <c r="U13646">
        <f>(L13646-K13646)/(2*D13646*0.01)</f>
      </c>
      <c r="V13646">
        <f>(L13646+K13646)/(D13646*0.0001)</f>
      </c>
    </row>
    <row r="13647">
      <c r="A13647" t="n">
        <v>2021</v>
      </c>
      <c r="B13647" t="inlineStr">
        <is>
          <t>00442455</t>
        </is>
      </c>
      <c r="C13647" t="inlineStr">
        <is>
          <t>코스나인</t>
        </is>
      </c>
      <c r="D13647" t="n">
        <v>407594000</v>
      </c>
      <c r="E13647" t="n">
        <v>209301000</v>
      </c>
      <c r="F13647" t="n">
        <v>258846000</v>
      </c>
      <c r="G13647" t="n">
        <v>9291000</v>
      </c>
      <c r="H13647" t="n">
        <v>2.59</v>
      </c>
      <c r="I13647" t="n">
        <v>3</v>
      </c>
      <c r="K13647" t="n">
        <v>-36446000</v>
      </c>
      <c r="L13647" t="n">
        <v>43226000</v>
      </c>
      <c r="M13647" t="n">
        <v>42645000</v>
      </c>
      <c r="N13647" t="n">
        <v>-36678000</v>
      </c>
      <c r="O13647">
        <f>D13646</f>
      </c>
      <c r="P13647">
        <f>(E13647-F13647+G13647)/O13647*100</f>
      </c>
      <c r="Q13647">
        <f>H13646</f>
      </c>
      <c r="R13647">
        <f>I13646</f>
      </c>
      <c r="S13647">
        <f>H13647-H13646</f>
      </c>
      <c r="T13647">
        <f>I13647-I13646</f>
      </c>
      <c r="U13647">
        <f>(L13647-K13647)/(2*D13647*0.01)</f>
      </c>
      <c r="V13647">
        <f>(L13647+K13647)/(D13647*0.0001)</f>
      </c>
    </row>
    <row r="13648">
      <c r="A13648" t="n">
        <v>2022</v>
      </c>
      <c r="B13648" t="inlineStr">
        <is>
          <t>00442455</t>
        </is>
      </c>
      <c r="C13648" t="inlineStr">
        <is>
          <t>코스나인</t>
        </is>
      </c>
      <c r="D13648" t="n">
        <v>441584000</v>
      </c>
      <c r="E13648" t="n">
        <v>172960000</v>
      </c>
      <c r="F13648" t="n">
        <v>339585000</v>
      </c>
      <c r="G13648" t="n">
        <v>11097000</v>
      </c>
      <c r="H13648" t="n">
        <v>5.17</v>
      </c>
      <c r="I13648" t="n">
        <v>3</v>
      </c>
      <c r="J13648" t="n">
        <v>7.6</v>
      </c>
      <c r="K13648" t="n">
        <v>-29601000</v>
      </c>
      <c r="L13648" t="n">
        <v>33745000</v>
      </c>
      <c r="M13648" t="n">
        <v>34180000</v>
      </c>
      <c r="N13648" t="n">
        <v>-30481000</v>
      </c>
      <c r="O13648">
        <f>D13647</f>
      </c>
      <c r="P13648">
        <f>(E13648-F13648+G13648)/O13648*100</f>
      </c>
      <c r="Q13648">
        <f>H13647</f>
      </c>
      <c r="R13648">
        <f>I13647</f>
      </c>
      <c r="S13648">
        <f>H13648-H13647</f>
      </c>
      <c r="T13648">
        <f>I13648-I13647</f>
      </c>
      <c r="U13648">
        <f>(L13648-K13648)/(2*D13648*0.01)</f>
      </c>
      <c r="V13648">
        <f>(L13648+K13648)/(D13648*0.0001)</f>
      </c>
    </row>
    <row r="13649">
      <c r="A13649" t="n">
        <v>2023</v>
      </c>
      <c r="B13649" t="inlineStr">
        <is>
          <t>00442455</t>
        </is>
      </c>
      <c r="C13649" t="inlineStr">
        <is>
          <t>코스나인</t>
        </is>
      </c>
      <c r="D13649" t="n">
        <v>654173000</v>
      </c>
      <c r="E13649" t="n">
        <v>237777000</v>
      </c>
      <c r="F13649" t="n">
        <v>131724000</v>
      </c>
      <c r="G13649" t="n">
        <v>23126000</v>
      </c>
      <c r="H13649" t="n">
        <v>4.23</v>
      </c>
      <c r="I13649" t="n">
        <v>3</v>
      </c>
      <c r="J13649" t="n">
        <v>7.4</v>
      </c>
      <c r="K13649" t="n">
        <v>-43657000</v>
      </c>
      <c r="L13649" t="n">
        <v>49607000</v>
      </c>
      <c r="M13649" t="n">
        <v>49769000</v>
      </c>
      <c r="N13649" t="n">
        <v>-44582000</v>
      </c>
      <c r="O13649">
        <f>D13648</f>
      </c>
      <c r="P13649">
        <f>(E13649-F13649+G13649)/O13649*100</f>
      </c>
      <c r="Q13649">
        <f>H13648</f>
      </c>
      <c r="R13649">
        <f>I13648</f>
      </c>
      <c r="S13649">
        <f>H13649-H13648</f>
      </c>
      <c r="T13649">
        <f>I13649-I13648</f>
      </c>
      <c r="U13649">
        <f>(L13649-K13649)/(2*D13649*0.01)</f>
      </c>
      <c r="V13649">
        <f>(L13649+K13649)/(D13649*0.0001)</f>
      </c>
    </row>
    <row r="13650">
      <c r="A13650" t="n">
        <v>2024</v>
      </c>
      <c r="B13650" t="inlineStr">
        <is>
          <t>00442455</t>
        </is>
      </c>
      <c r="C13650" t="inlineStr">
        <is>
          <t>코스나인</t>
        </is>
      </c>
      <c r="D13650" t="n">
        <v>1345883000</v>
      </c>
      <c r="E13650" t="n">
        <v>830559000</v>
      </c>
      <c r="F13650" t="n">
        <v>204801000</v>
      </c>
      <c r="G13650" t="n">
        <v>25983000</v>
      </c>
      <c r="H13650" t="n">
        <v>4.23</v>
      </c>
      <c r="I13650" t="n">
        <v>3</v>
      </c>
      <c r="J13650" t="n">
        <v>7.4</v>
      </c>
      <c r="K13650" t="n">
        <v>-43657000</v>
      </c>
      <c r="L13650" t="n">
        <v>49607000</v>
      </c>
      <c r="M13650" t="n">
        <v>49769000</v>
      </c>
      <c r="N13650" t="n">
        <v>-44582000</v>
      </c>
      <c r="O13650">
        <f>D13649</f>
      </c>
      <c r="P13650">
        <f>(E13650-F13650+G13650)/O13650*100</f>
      </c>
      <c r="Q13650">
        <f>H13649</f>
      </c>
      <c r="R13650">
        <f>I13649</f>
      </c>
      <c r="S13650">
        <f>H13650-H13649</f>
      </c>
      <c r="T13650">
        <f>I13650-I13649</f>
      </c>
      <c r="U13650">
        <f>(L13650-K13650)/(2*D13650*0.01)</f>
      </c>
      <c r="V13650">
        <f>(L13650+K13650)/(D13650*0.0001)</f>
      </c>
    </row>
    <row r="13651">
      <c r="A13651" t="n">
        <v>2014</v>
      </c>
      <c r="B13651" t="inlineStr">
        <is>
          <t>00442561</t>
        </is>
      </c>
      <c r="C13651" t="inlineStr">
        <is>
          <t>에프알텍</t>
        </is>
      </c>
      <c r="D13651" t="n">
        <v>814310000</v>
      </c>
      <c r="E13651" t="n">
        <v>72547000</v>
      </c>
      <c r="F13651" t="n">
        <v>30757000</v>
      </c>
      <c r="G13651" t="n">
        <v>22732000</v>
      </c>
      <c r="H13651" t="n">
        <v>3.5</v>
      </c>
      <c r="I13651" t="n">
        <v>5.7</v>
      </c>
    </row>
    <row r="13652">
      <c r="A13652" t="n">
        <v>2015</v>
      </c>
      <c r="B13652" t="inlineStr">
        <is>
          <t>00442561</t>
        </is>
      </c>
      <c r="C13652" t="inlineStr">
        <is>
          <t>에프알텍</t>
        </is>
      </c>
      <c r="D13652" t="n">
        <v>862045000</v>
      </c>
      <c r="E13652" t="n">
        <v>84060000</v>
      </c>
      <c r="F13652" t="n">
        <v>53205000</v>
      </c>
      <c r="H13652" t="n">
        <v>3.5</v>
      </c>
      <c r="I13652" t="n">
        <v>3.5</v>
      </c>
      <c r="O13652">
        <f>D13651</f>
      </c>
      <c r="Q13652">
        <f>H13651</f>
      </c>
      <c r="R13652">
        <f>I13651</f>
      </c>
      <c r="S13652">
        <f>H13652-H13651</f>
      </c>
      <c r="T13652">
        <f>I13652-I13651</f>
      </c>
    </row>
    <row r="13653">
      <c r="A13653" t="n">
        <v>2016</v>
      </c>
      <c r="B13653" t="inlineStr">
        <is>
          <t>00442561</t>
        </is>
      </c>
      <c r="C13653" t="inlineStr">
        <is>
          <t>에프알텍</t>
        </is>
      </c>
      <c r="D13653" t="n">
        <v>902389000</v>
      </c>
      <c r="E13653" t="n">
        <v>77531000</v>
      </c>
      <c r="F13653" t="n">
        <v>25778000</v>
      </c>
      <c r="G13653" t="n">
        <v>0</v>
      </c>
      <c r="H13653" t="n">
        <v>0</v>
      </c>
      <c r="I13653" t="n">
        <v>0</v>
      </c>
      <c r="O13653">
        <f>D13652</f>
      </c>
      <c r="P13653">
        <f>(E13653-F13653+G13653)/O13653*100</f>
      </c>
    </row>
    <row r="13654">
      <c r="A13654" t="n">
        <v>2017</v>
      </c>
      <c r="B13654" t="inlineStr">
        <is>
          <t>00442561</t>
        </is>
      </c>
      <c r="C13654" t="inlineStr">
        <is>
          <t>에프알텍</t>
        </is>
      </c>
      <c r="D13654" t="n">
        <v>843820000</v>
      </c>
      <c r="E13654" t="n">
        <v>64213000</v>
      </c>
      <c r="F13654" t="n">
        <v>115064000</v>
      </c>
      <c r="H13654" t="n">
        <v>0</v>
      </c>
      <c r="I13654" t="n">
        <v>0</v>
      </c>
      <c r="O13654">
        <f>D13653</f>
      </c>
    </row>
    <row r="13655">
      <c r="A13655" t="n">
        <v>2018</v>
      </c>
      <c r="B13655" t="inlineStr">
        <is>
          <t>00442561</t>
        </is>
      </c>
      <c r="C13655" t="inlineStr">
        <is>
          <t>에프알텍</t>
        </is>
      </c>
      <c r="D13655" t="n">
        <v>873415000</v>
      </c>
      <c r="E13655" t="n">
        <v>49005000</v>
      </c>
      <c r="O13655">
        <f>D13654</f>
      </c>
    </row>
    <row r="13656">
      <c r="A13656" t="n">
        <v>2020</v>
      </c>
      <c r="B13656" t="inlineStr">
        <is>
          <t>00442561</t>
        </is>
      </c>
      <c r="C13656" t="inlineStr">
        <is>
          <t>에프알텍</t>
        </is>
      </c>
      <c r="D13656" t="n">
        <v>1081162000</v>
      </c>
      <c r="E13656" t="n">
        <v>45138000</v>
      </c>
      <c r="G13656" t="n">
        <v>14311000</v>
      </c>
      <c r="H13656" t="n">
        <v>1.03</v>
      </c>
      <c r="I13656" t="n">
        <v>1.71</v>
      </c>
      <c r="K13656" t="n">
        <v>-9650000</v>
      </c>
      <c r="L13656" t="n">
        <v>9836000</v>
      </c>
      <c r="M13656" t="n">
        <v>9722000</v>
      </c>
      <c r="N13656" t="n">
        <v>-9722000</v>
      </c>
      <c r="U13656">
        <f>(L13656-K13656)/(2*D13656*0.01)</f>
      </c>
      <c r="V13656">
        <f>(L13656+K13656)/(D13656*0.0001)</f>
      </c>
    </row>
    <row r="13657">
      <c r="A13657" t="n">
        <v>2021</v>
      </c>
      <c r="B13657" t="inlineStr">
        <is>
          <t>00442561</t>
        </is>
      </c>
      <c r="C13657" t="inlineStr">
        <is>
          <t>에프알텍</t>
        </is>
      </c>
      <c r="D13657" t="n">
        <v>1126340000</v>
      </c>
      <c r="E13657" t="n">
        <v>49230000</v>
      </c>
      <c r="G13657" t="n">
        <v>10054000</v>
      </c>
      <c r="H13657" t="n">
        <v>1.84</v>
      </c>
      <c r="I13657" t="n">
        <v>1.71</v>
      </c>
      <c r="K13657" t="n">
        <v>-9908000</v>
      </c>
      <c r="L13657" t="n">
        <v>9908000</v>
      </c>
      <c r="M13657" t="n">
        <v>10066000</v>
      </c>
      <c r="N13657" t="n">
        <v>-10066000</v>
      </c>
      <c r="O13657">
        <f>D13656</f>
      </c>
      <c r="Q13657">
        <f>H13656</f>
      </c>
      <c r="R13657">
        <f>I13656</f>
      </c>
      <c r="S13657">
        <f>H13657-H13656</f>
      </c>
      <c r="T13657">
        <f>I13657-I13656</f>
      </c>
      <c r="U13657">
        <f>(L13657-K13657)/(2*D13657*0.01)</f>
      </c>
    </row>
    <row r="13658">
      <c r="A13658" t="n">
        <v>2022</v>
      </c>
      <c r="B13658" t="inlineStr">
        <is>
          <t>00442561</t>
        </is>
      </c>
      <c r="C13658" t="inlineStr">
        <is>
          <t>에프알텍</t>
        </is>
      </c>
      <c r="D13658" t="n">
        <v>1148047000</v>
      </c>
      <c r="E13658" t="n">
        <v>48958000</v>
      </c>
      <c r="G13658" t="n">
        <v>18720000</v>
      </c>
      <c r="H13658" t="n">
        <v>4.94</v>
      </c>
      <c r="I13658" t="n">
        <v>1.71</v>
      </c>
      <c r="K13658" t="n">
        <v>-9754000</v>
      </c>
      <c r="L13658" t="n">
        <v>9936000</v>
      </c>
      <c r="M13658" t="n">
        <v>10207000</v>
      </c>
      <c r="N13658" t="n">
        <v>-10207000</v>
      </c>
      <c r="O13658">
        <f>D13657</f>
      </c>
      <c r="Q13658">
        <f>H13657</f>
      </c>
      <c r="R13658">
        <f>I13657</f>
      </c>
      <c r="S13658">
        <f>H13658-H13657</f>
      </c>
      <c r="T13658">
        <f>I13658-I13657</f>
      </c>
      <c r="U13658">
        <f>(L13658-K13658)/(2*D13658*0.01)</f>
      </c>
      <c r="V13658">
        <f>(L13658+K13658)/(D13658*0.0001)</f>
      </c>
    </row>
    <row r="13659">
      <c r="A13659" t="n">
        <v>2023</v>
      </c>
      <c r="B13659" t="inlineStr">
        <is>
          <t>00442561</t>
        </is>
      </c>
      <c r="C13659" t="inlineStr">
        <is>
          <t>에프알텍</t>
        </is>
      </c>
      <c r="D13659" t="n">
        <v>1378345000</v>
      </c>
      <c r="E13659" t="n">
        <v>48855000</v>
      </c>
      <c r="G13659" t="n">
        <v>50769000</v>
      </c>
      <c r="H13659" t="n">
        <v>3.89</v>
      </c>
      <c r="I13659" t="n">
        <v>2.69</v>
      </c>
      <c r="J13659" t="n">
        <v>0.89</v>
      </c>
      <c r="K13659" t="n">
        <v>-11644000</v>
      </c>
      <c r="L13659" t="n">
        <v>11863000</v>
      </c>
      <c r="M13659" t="n">
        <v>12073000</v>
      </c>
      <c r="N13659" t="n">
        <v>-12073000</v>
      </c>
      <c r="O13659">
        <f>D13658</f>
      </c>
      <c r="Q13659">
        <f>H13658</f>
      </c>
      <c r="R13659">
        <f>I13658</f>
      </c>
      <c r="S13659">
        <f>H13659-H13658</f>
      </c>
      <c r="T13659">
        <f>I13659-I13658</f>
      </c>
      <c r="U13659">
        <f>(L13659-K13659)/(2*D13659*0.01)</f>
      </c>
      <c r="V13659">
        <f>(L13659+K13659)/(D13659*0.0001)</f>
      </c>
    </row>
    <row r="13660">
      <c r="A13660" t="n">
        <v>2024</v>
      </c>
      <c r="B13660" t="inlineStr">
        <is>
          <t>00442561</t>
        </is>
      </c>
      <c r="C13660" t="inlineStr">
        <is>
          <t>에프알텍</t>
        </is>
      </c>
      <c r="D13660" t="n">
        <v>1505844000</v>
      </c>
      <c r="E13660" t="n">
        <v>54743000</v>
      </c>
      <c r="G13660" t="n">
        <v>47246000</v>
      </c>
      <c r="H13660" t="n">
        <v>3.46</v>
      </c>
      <c r="I13660" t="n">
        <v>4</v>
      </c>
      <c r="J13660" t="n">
        <v>6.93</v>
      </c>
      <c r="K13660" t="n">
        <v>-97108000</v>
      </c>
      <c r="L13660" t="n">
        <v>104891000</v>
      </c>
      <c r="M13660" t="n">
        <v>103298000</v>
      </c>
      <c r="N13660" t="n">
        <v>-97530000</v>
      </c>
      <c r="O13660">
        <f>D13659</f>
      </c>
      <c r="Q13660">
        <f>H13659</f>
      </c>
      <c r="R13660">
        <f>I13659</f>
      </c>
      <c r="S13660">
        <f>H13660-H13659</f>
      </c>
      <c r="T13660">
        <f>I13660-I13659</f>
      </c>
      <c r="U13660">
        <f>(L13660-K13660)/(2*D13660*0.01)</f>
      </c>
      <c r="V13660">
        <f>(L13660+K13660)/(D13660*0.0001)</f>
      </c>
    </row>
    <row r="13661">
      <c r="A13661" t="n">
        <v>2025</v>
      </c>
      <c r="B13661" t="inlineStr">
        <is>
          <t>00442561</t>
        </is>
      </c>
      <c r="C13661" t="inlineStr">
        <is>
          <t>에프알텍</t>
        </is>
      </c>
      <c r="D13661" t="n">
        <v>1605105000</v>
      </c>
      <c r="E13661" t="n">
        <v>64266000</v>
      </c>
      <c r="G13661" t="n">
        <v>52052000</v>
      </c>
      <c r="H13661" t="n">
        <v>3.68</v>
      </c>
      <c r="I13661" t="n">
        <v>4</v>
      </c>
      <c r="J13661" t="n">
        <v>5.95</v>
      </c>
      <c r="K13661" t="n">
        <v>-89073000</v>
      </c>
      <c r="L13661" t="n">
        <v>95279000</v>
      </c>
      <c r="M13661" t="n">
        <v>94041000</v>
      </c>
      <c r="N13661" t="n">
        <v>-89642000</v>
      </c>
      <c r="O13661">
        <f>D13660</f>
      </c>
      <c r="Q13661">
        <f>H13660</f>
      </c>
      <c r="R13661">
        <f>I13660</f>
      </c>
      <c r="S13661">
        <f>H13661-H13660</f>
      </c>
      <c r="T13661">
        <f>I13661-I13660</f>
      </c>
      <c r="U13661">
        <f>(L13661-K13661)/(2*D13661*0.01)</f>
      </c>
      <c r="V13661">
        <f>(L13661+K13661)/(D13661*0.0001)</f>
      </c>
    </row>
    <row r="13662">
      <c r="A13662" t="n">
        <v>2020</v>
      </c>
      <c r="B13662" t="inlineStr">
        <is>
          <t>00442570</t>
        </is>
      </c>
      <c r="C13662" t="inlineStr">
        <is>
          <t>제우스</t>
        </is>
      </c>
      <c r="D13662" t="n">
        <v>533574000</v>
      </c>
      <c r="E13662" t="n">
        <v>235443000</v>
      </c>
      <c r="F13662" t="n">
        <v>92460000</v>
      </c>
      <c r="G13662" t="n">
        <v>11065000</v>
      </c>
      <c r="H13662" t="n">
        <v>2.48</v>
      </c>
      <c r="I13662" t="n">
        <v>3</v>
      </c>
      <c r="K13662" t="n">
        <v>-27424000</v>
      </c>
      <c r="L13662" t="n">
        <v>32748000</v>
      </c>
      <c r="M13662" t="n">
        <v>32549000</v>
      </c>
      <c r="N13662" t="n">
        <v>-27761000</v>
      </c>
      <c r="U13662">
        <f>(L13662-K13662)/(2*D13662*0.01)</f>
      </c>
      <c r="V13662">
        <f>(L13662+K13662)/(D13662*0.0001)</f>
      </c>
    </row>
    <row r="13663">
      <c r="A13663" t="n">
        <v>2021</v>
      </c>
      <c r="B13663" t="inlineStr">
        <is>
          <t>00442570</t>
        </is>
      </c>
      <c r="C13663" t="inlineStr">
        <is>
          <t>제우스</t>
        </is>
      </c>
      <c r="D13663" t="n">
        <v>559502000</v>
      </c>
      <c r="E13663" t="n">
        <v>119585000</v>
      </c>
      <c r="F13663" t="n">
        <v>79952000</v>
      </c>
      <c r="G13663" t="n">
        <v>13029000</v>
      </c>
      <c r="H13663" t="n">
        <v>2.99</v>
      </c>
      <c r="I13663" t="n">
        <v>3</v>
      </c>
      <c r="K13663" t="n">
        <v>-26137000</v>
      </c>
      <c r="L13663" t="n">
        <v>30949000</v>
      </c>
      <c r="M13663" t="n">
        <v>30898000</v>
      </c>
      <c r="N13663" t="n">
        <v>-26560000</v>
      </c>
      <c r="O13663">
        <f>D13662</f>
      </c>
      <c r="P13663">
        <f>(E13663-F13663+G13663)/O13663*100</f>
      </c>
      <c r="Q13663">
        <f>H13662</f>
      </c>
      <c r="R13663">
        <f>I13662</f>
      </c>
      <c r="S13663">
        <f>H13663-H13662</f>
      </c>
      <c r="T13663">
        <f>I13663-I13662</f>
      </c>
      <c r="U13663">
        <f>(L13663-K13663)/(2*D13663*0.01)</f>
      </c>
      <c r="V13663">
        <f>(L13663+K13663)/(D13663*0.0001)</f>
      </c>
    </row>
    <row r="13664">
      <c r="A13664" t="n">
        <v>2022</v>
      </c>
      <c r="B13664" t="inlineStr">
        <is>
          <t>00442570</t>
        </is>
      </c>
      <c r="C13664" t="inlineStr">
        <is>
          <t>제우스</t>
        </is>
      </c>
      <c r="D13664" t="n">
        <v>342776000</v>
      </c>
      <c r="E13664" t="n">
        <v>81636000</v>
      </c>
      <c r="F13664" t="n">
        <v>241144000</v>
      </c>
      <c r="G13664" t="n">
        <v>12850000</v>
      </c>
      <c r="H13664" t="n">
        <v>5.36</v>
      </c>
      <c r="I13664" t="n">
        <v>4.5</v>
      </c>
      <c r="K13664" t="n">
        <v>-26131000</v>
      </c>
      <c r="L13664" t="n">
        <v>30475000</v>
      </c>
      <c r="M13664" t="n">
        <v>31267000</v>
      </c>
      <c r="N13664" t="n">
        <v>-27195000</v>
      </c>
      <c r="O13664">
        <f>D13663</f>
      </c>
      <c r="P13664">
        <f>(E13664-F13664+G13664)/O13664*100</f>
      </c>
      <c r="Q13664">
        <f>H13663</f>
      </c>
      <c r="R13664">
        <f>I13663</f>
      </c>
      <c r="S13664">
        <f>H13664-H13663</f>
      </c>
      <c r="T13664">
        <f>I13664-I13663</f>
      </c>
      <c r="U13664">
        <f>(L13664-K13664)/(2*D13664*0.01)</f>
      </c>
      <c r="V13664">
        <f>(L13664+K13664)/(D13664*0.0001)</f>
      </c>
    </row>
    <row r="13665">
      <c r="A13665" t="n">
        <v>2023</v>
      </c>
      <c r="B13665" t="inlineStr">
        <is>
          <t>00442570</t>
        </is>
      </c>
      <c r="C13665" t="inlineStr">
        <is>
          <t>제우스</t>
        </is>
      </c>
      <c r="D13665" t="n">
        <v>469322000</v>
      </c>
      <c r="E13665" t="n">
        <v>129972000</v>
      </c>
      <c r="F13665" t="n">
        <v>78420000</v>
      </c>
      <c r="G13665" t="n">
        <v>15331000</v>
      </c>
      <c r="H13665" t="n">
        <v>4.6</v>
      </c>
      <c r="I13665" t="n">
        <v>2</v>
      </c>
      <c r="K13665" t="n">
        <v>-30432000</v>
      </c>
      <c r="L13665" t="n">
        <v>35498000</v>
      </c>
      <c r="M13665" t="n">
        <v>36136000</v>
      </c>
      <c r="N13665" t="n">
        <v>-31453000</v>
      </c>
      <c r="O13665">
        <f>D13664</f>
      </c>
      <c r="P13665">
        <f>(E13665-F13665+G13665)/O13665*100</f>
      </c>
      <c r="Q13665">
        <f>H13664</f>
      </c>
      <c r="R13665">
        <f>I13664</f>
      </c>
      <c r="S13665">
        <f>H13665-H13664</f>
      </c>
      <c r="T13665">
        <f>I13665-I13664</f>
      </c>
      <c r="U13665">
        <f>(L13665-K13665)/(2*D13665*0.01)</f>
      </c>
      <c r="V13665">
        <f>(L13665+K13665)/(D13665*0.0001)</f>
      </c>
    </row>
    <row r="13666">
      <c r="A13666" t="n">
        <v>2024</v>
      </c>
      <c r="B13666" t="inlineStr">
        <is>
          <t>00442570</t>
        </is>
      </c>
      <c r="C13666" t="inlineStr">
        <is>
          <t>제우스</t>
        </is>
      </c>
      <c r="D13666" t="n">
        <v>641234000</v>
      </c>
      <c r="E13666" t="n">
        <v>101418000</v>
      </c>
      <c r="F13666" t="n">
        <v>9184000</v>
      </c>
      <c r="G13666" t="n">
        <v>15817000</v>
      </c>
      <c r="H13666" t="n">
        <v>4.06</v>
      </c>
      <c r="I13666" t="n">
        <v>4.76</v>
      </c>
      <c r="K13666" t="n">
        <v>-44199000</v>
      </c>
      <c r="L13666" t="n">
        <v>51541000</v>
      </c>
      <c r="M13666" t="n">
        <v>52177000</v>
      </c>
      <c r="N13666" t="n">
        <v>-45462000</v>
      </c>
      <c r="O13666">
        <f>D13665</f>
      </c>
      <c r="P13666">
        <f>(E13666-F13666+G13666)/O13666*100</f>
      </c>
      <c r="Q13666">
        <f>H13665</f>
      </c>
      <c r="R13666">
        <f>I13665</f>
      </c>
      <c r="S13666">
        <f>H13666-H13665</f>
      </c>
      <c r="T13666">
        <f>I13666-I13665</f>
      </c>
      <c r="U13666">
        <f>(L13666-K13666)/(2*D13666*0.01)</f>
      </c>
      <c r="V13666">
        <f>(L13666+K13666)/(D13666*0.0001)</f>
      </c>
    </row>
    <row r="13667">
      <c r="A13667" t="n">
        <v>2025</v>
      </c>
      <c r="B13667" t="inlineStr">
        <is>
          <t>00442570</t>
        </is>
      </c>
      <c r="C13667" t="inlineStr">
        <is>
          <t>제우스</t>
        </is>
      </c>
      <c r="D13667" t="n">
        <v>1332114000</v>
      </c>
      <c r="E13667" t="n">
        <v>756743000</v>
      </c>
      <c r="F13667" t="n">
        <v>55381000</v>
      </c>
      <c r="G13667" t="n">
        <v>20026000</v>
      </c>
      <c r="H13667" t="n">
        <v>4.43</v>
      </c>
      <c r="I13667" t="n">
        <v>4.76</v>
      </c>
      <c r="J13667" t="n">
        <v>9.34</v>
      </c>
      <c r="K13667" t="n">
        <v>-45729000</v>
      </c>
      <c r="L13667" t="n">
        <v>52993000</v>
      </c>
      <c r="M13667" t="n">
        <v>53855000</v>
      </c>
      <c r="N13667" t="n">
        <v>-47192000</v>
      </c>
      <c r="O13667">
        <f>D13666</f>
      </c>
      <c r="P13667">
        <f>(E13667-F13667+G13667)/O13667*100</f>
      </c>
      <c r="Q13667">
        <f>H13666</f>
      </c>
      <c r="R13667">
        <f>I13666</f>
      </c>
      <c r="S13667">
        <f>H13667-H13666</f>
      </c>
      <c r="T13667">
        <f>I13667-I13666</f>
      </c>
      <c r="U13667">
        <f>(L13667-K13667)/(2*D13667*0.01)</f>
      </c>
      <c r="V13667">
        <f>(L13667+K13667)/(D13667*0.0001)</f>
      </c>
    </row>
    <row r="13668">
      <c r="A13668" t="n">
        <v>2014</v>
      </c>
      <c r="B13668" t="inlineStr">
        <is>
          <t>00442631</t>
        </is>
      </c>
      <c r="C13668" t="inlineStr">
        <is>
          <t>태양기계</t>
        </is>
      </c>
      <c r="D13668" t="n">
        <v>910414000</v>
      </c>
      <c r="F13668" t="n">
        <v>153955000</v>
      </c>
    </row>
    <row r="13669">
      <c r="A13669" t="n">
        <v>2015</v>
      </c>
      <c r="B13669" t="inlineStr">
        <is>
          <t>00442631</t>
        </is>
      </c>
      <c r="C13669" t="inlineStr">
        <is>
          <t>태양기계</t>
        </is>
      </c>
      <c r="D13669" t="n">
        <v>1043525000</v>
      </c>
      <c r="F13669" t="n">
        <v>209991000</v>
      </c>
      <c r="O13669">
        <f>D13668</f>
      </c>
    </row>
    <row r="13670">
      <c r="A13670" t="n">
        <v>2016</v>
      </c>
      <c r="B13670" t="inlineStr">
        <is>
          <t>00442631</t>
        </is>
      </c>
      <c r="C13670" t="inlineStr">
        <is>
          <t>태양기계</t>
        </is>
      </c>
      <c r="D13670" t="n">
        <v>1151105000</v>
      </c>
      <c r="F13670" t="n">
        <v>238030000</v>
      </c>
      <c r="O13670">
        <f>D13669</f>
      </c>
    </row>
    <row r="13671">
      <c r="A13671" t="n">
        <v>2017</v>
      </c>
      <c r="B13671" t="inlineStr">
        <is>
          <t>00442631</t>
        </is>
      </c>
      <c r="C13671" t="inlineStr">
        <is>
          <t>태양기계</t>
        </is>
      </c>
      <c r="D13671" t="n">
        <v>1263533000</v>
      </c>
      <c r="F13671" t="n">
        <v>212449000</v>
      </c>
      <c r="O13671">
        <f>D13670</f>
      </c>
    </row>
    <row r="13672">
      <c r="A13672" t="n">
        <v>2014</v>
      </c>
      <c r="B13672" t="inlineStr">
        <is>
          <t>00442826</t>
        </is>
      </c>
      <c r="C13672" t="inlineStr">
        <is>
          <t>대봉엘에스</t>
        </is>
      </c>
      <c r="D13672" t="n">
        <v>26848390</v>
      </c>
      <c r="E13672" t="n">
        <v>69214080</v>
      </c>
      <c r="F13672" t="n">
        <v>24764559</v>
      </c>
    </row>
    <row r="13673">
      <c r="A13673" t="n">
        <v>2016</v>
      </c>
      <c r="B13673" t="inlineStr">
        <is>
          <t>00442826</t>
        </is>
      </c>
      <c r="C13673" t="inlineStr">
        <is>
          <t>대봉엘에스</t>
        </is>
      </c>
      <c r="D13673" t="n">
        <v>26176650</v>
      </c>
      <c r="E13673" t="n">
        <v>16355160</v>
      </c>
      <c r="F13673" t="n">
        <v>15153720</v>
      </c>
    </row>
    <row r="13674">
      <c r="A13674" t="n">
        <v>2017</v>
      </c>
      <c r="B13674" t="inlineStr">
        <is>
          <t>00442826</t>
        </is>
      </c>
      <c r="C13674" t="inlineStr">
        <is>
          <t>대봉엘에스</t>
        </is>
      </c>
      <c r="D13674" t="n">
        <v>17739660</v>
      </c>
      <c r="E13674" t="n">
        <v>11916810</v>
      </c>
      <c r="F13674" t="n">
        <v>20353800</v>
      </c>
      <c r="O13674">
        <f>D13673</f>
      </c>
    </row>
    <row r="13675">
      <c r="A13675" t="n">
        <v>2018</v>
      </c>
      <c r="B13675" t="inlineStr">
        <is>
          <t>00442826</t>
        </is>
      </c>
      <c r="C13675" t="inlineStr">
        <is>
          <t>대봉엘에스</t>
        </is>
      </c>
      <c r="D13675" t="n">
        <v>12855680</v>
      </c>
      <c r="E13675" t="n">
        <v>9445350</v>
      </c>
      <c r="F13675" t="n">
        <v>14329330</v>
      </c>
      <c r="O13675">
        <f>D13674</f>
      </c>
    </row>
    <row r="13676">
      <c r="A13676" t="n">
        <v>2014</v>
      </c>
      <c r="B13676" t="inlineStr">
        <is>
          <t>00442835</t>
        </is>
      </c>
      <c r="C13676" t="inlineStr">
        <is>
          <t>메타랩스</t>
        </is>
      </c>
      <c r="D13676" t="n">
        <v>4430625000</v>
      </c>
      <c r="E13676" t="n">
        <v>1085674000</v>
      </c>
      <c r="F13676" t="n">
        <v>854827000</v>
      </c>
      <c r="G13676" t="n">
        <v>109182000</v>
      </c>
      <c r="H13676" t="n">
        <v>2.29</v>
      </c>
      <c r="I13676" t="n">
        <v>4</v>
      </c>
      <c r="J13676" t="n">
        <v>3.15</v>
      </c>
    </row>
    <row r="13677">
      <c r="A13677" t="n">
        <v>2015</v>
      </c>
      <c r="B13677" t="inlineStr">
        <is>
          <t>00442835</t>
        </is>
      </c>
      <c r="C13677" t="inlineStr">
        <is>
          <t>메타랩스</t>
        </is>
      </c>
      <c r="D13677" t="n">
        <v>3591669000</v>
      </c>
      <c r="E13677" t="n">
        <v>1069247000</v>
      </c>
      <c r="F13677" t="n">
        <v>1813243000</v>
      </c>
      <c r="G13677" t="n">
        <v>58794000</v>
      </c>
      <c r="H13677" t="n">
        <v>1.93</v>
      </c>
      <c r="I13677" t="n">
        <v>4</v>
      </c>
      <c r="J13677" t="n">
        <v>3.15</v>
      </c>
      <c r="K13677" t="n">
        <v>-59085000</v>
      </c>
      <c r="L13677" t="n">
        <v>63296000</v>
      </c>
      <c r="M13677" t="n">
        <v>61401000</v>
      </c>
      <c r="N13677" t="n">
        <v>-58824000</v>
      </c>
      <c r="O13677">
        <f>D13676</f>
      </c>
      <c r="P13677">
        <f>(E13677-F13677+G13677)/O13677*100</f>
      </c>
      <c r="Q13677">
        <f>H13676</f>
      </c>
      <c r="R13677">
        <f>I13676</f>
      </c>
      <c r="S13677">
        <f>H13677-H13676</f>
      </c>
      <c r="T13677">
        <f>I13677-I13676</f>
      </c>
      <c r="U13677">
        <f>(L13677-K13677)/(2*D13677*0.01)</f>
      </c>
      <c r="V13677">
        <f>(L13677+K13677)/(D13677*0.0001)</f>
      </c>
    </row>
    <row r="13678">
      <c r="A13678" t="n">
        <v>2016</v>
      </c>
      <c r="B13678" t="inlineStr">
        <is>
          <t>00442835</t>
        </is>
      </c>
      <c r="C13678" t="inlineStr">
        <is>
          <t>메타랩스</t>
        </is>
      </c>
      <c r="D13678" t="n">
        <v>2897575000</v>
      </c>
      <c r="E13678" t="n">
        <v>862744000</v>
      </c>
      <c r="F13678" t="n">
        <v>1438348000</v>
      </c>
      <c r="G13678" t="n">
        <v>36720000</v>
      </c>
      <c r="H13678" t="n">
        <v>1.89</v>
      </c>
      <c r="I13678" t="n">
        <v>3</v>
      </c>
      <c r="K13678" t="n">
        <v>-39545000</v>
      </c>
      <c r="L13678" t="n">
        <v>42026000</v>
      </c>
      <c r="M13678" t="n">
        <v>41281000</v>
      </c>
      <c r="N13678" t="n">
        <v>-39595000</v>
      </c>
      <c r="O13678">
        <f>D13677</f>
      </c>
      <c r="P13678">
        <f>(E13678-F13678+G13678)/O13678*100</f>
      </c>
      <c r="Q13678">
        <f>H13677</f>
      </c>
      <c r="R13678">
        <f>I13677</f>
      </c>
      <c r="S13678">
        <f>H13678-H13677</f>
      </c>
      <c r="T13678">
        <f>I13678-I13677</f>
      </c>
      <c r="U13678">
        <f>(L13678-K13678)/(2*D13678*0.01)</f>
      </c>
      <c r="V13678">
        <f>(L13678+K13678)/(D13678*0.0001)</f>
      </c>
    </row>
    <row r="13679">
      <c r="A13679" t="n">
        <v>2017</v>
      </c>
      <c r="B13679" t="inlineStr">
        <is>
          <t>00442835</t>
        </is>
      </c>
      <c r="C13679" t="inlineStr">
        <is>
          <t>메타랩스</t>
        </is>
      </c>
      <c r="D13679" t="n">
        <v>1204439000</v>
      </c>
      <c r="E13679" t="n">
        <v>609427000</v>
      </c>
      <c r="F13679" t="n">
        <v>2290019000</v>
      </c>
      <c r="G13679" t="n">
        <v>23626000</v>
      </c>
      <c r="H13679" t="n">
        <v>2.26</v>
      </c>
      <c r="I13679" t="n">
        <v>3</v>
      </c>
      <c r="J13679" t="n">
        <v>2.07</v>
      </c>
      <c r="K13679" t="n">
        <v>-23024000</v>
      </c>
      <c r="L13679" t="n">
        <v>24467000</v>
      </c>
      <c r="M13679" t="n">
        <v>24123000</v>
      </c>
      <c r="N13679" t="n">
        <v>-23135000</v>
      </c>
      <c r="O13679">
        <f>D13678</f>
      </c>
      <c r="P13679">
        <f>(E13679-F13679+G13679)/O13679*100</f>
      </c>
      <c r="Q13679">
        <f>H13678</f>
      </c>
      <c r="R13679">
        <f>I13678</f>
      </c>
      <c r="S13679">
        <f>H13679-H13678</f>
      </c>
      <c r="T13679">
        <f>I13679-I13678</f>
      </c>
      <c r="U13679">
        <f>(L13679-K13679)/(2*D13679*0.01)</f>
      </c>
      <c r="V13679">
        <f>(L13679+K13679)/(D13679*0.0001)</f>
      </c>
    </row>
    <row r="13680">
      <c r="A13680" t="n">
        <v>2018</v>
      </c>
      <c r="B13680" t="inlineStr">
        <is>
          <t>00442835</t>
        </is>
      </c>
      <c r="C13680" t="inlineStr">
        <is>
          <t>메타랩스</t>
        </is>
      </c>
      <c r="D13680" t="n">
        <v>571055000</v>
      </c>
      <c r="E13680" t="n">
        <v>262966000</v>
      </c>
      <c r="F13680" t="n">
        <v>1466716000</v>
      </c>
      <c r="G13680" t="n">
        <v>16794000</v>
      </c>
      <c r="O13680">
        <f>D13679</f>
      </c>
      <c r="P13680">
        <f>(E13680-F13680+G13680)/O13680*100</f>
      </c>
    </row>
    <row r="13681">
      <c r="A13681" t="n">
        <v>2019</v>
      </c>
      <c r="B13681" t="inlineStr">
        <is>
          <t>00442835</t>
        </is>
      </c>
      <c r="C13681" t="inlineStr">
        <is>
          <t>메타랩스</t>
        </is>
      </c>
      <c r="D13681" t="n">
        <v>768752000</v>
      </c>
      <c r="E13681" t="n">
        <v>170589000</v>
      </c>
      <c r="F13681" t="n">
        <v>206933000</v>
      </c>
      <c r="G13681" t="n">
        <v>6810000</v>
      </c>
      <c r="O13681">
        <f>D13680</f>
      </c>
      <c r="P13681">
        <f>(E13681-F13681+G13681)/O13681*100</f>
      </c>
    </row>
    <row r="13682">
      <c r="A13682" t="n">
        <v>2020</v>
      </c>
      <c r="B13682" t="inlineStr">
        <is>
          <t>00442835</t>
        </is>
      </c>
      <c r="C13682" t="inlineStr">
        <is>
          <t>메타랩스</t>
        </is>
      </c>
      <c r="D13682" t="n">
        <v>1098163000</v>
      </c>
      <c r="E13682" t="n">
        <v>266400000</v>
      </c>
      <c r="F13682" t="n">
        <v>77418000</v>
      </c>
      <c r="G13682" t="n">
        <v>10221000</v>
      </c>
      <c r="O13682">
        <f>D13681</f>
      </c>
      <c r="P13682">
        <f>(E13682-F13682+G13682)/O13682*100</f>
      </c>
    </row>
    <row r="13683">
      <c r="A13683" t="n">
        <v>2021</v>
      </c>
      <c r="B13683" t="inlineStr">
        <is>
          <t>00442835</t>
        </is>
      </c>
      <c r="C13683" t="inlineStr">
        <is>
          <t>메타랩스</t>
        </is>
      </c>
      <c r="D13683" t="n">
        <v>1072265000</v>
      </c>
      <c r="E13683" t="n">
        <v>293121000</v>
      </c>
      <c r="F13683" t="n">
        <v>234121000</v>
      </c>
      <c r="G13683" t="n">
        <v>15340000</v>
      </c>
      <c r="H13683" t="n">
        <v>2.67</v>
      </c>
      <c r="I13683" t="n">
        <v>4.6</v>
      </c>
      <c r="J13683" t="n">
        <v>10.72</v>
      </c>
      <c r="K13683" t="n">
        <v>-1010436000</v>
      </c>
      <c r="L13683" t="n">
        <v>74306000</v>
      </c>
      <c r="M13683" t="n">
        <v>71947000</v>
      </c>
      <c r="N13683" t="n">
        <v>-61366000</v>
      </c>
      <c r="O13683">
        <f>D13682</f>
      </c>
      <c r="P13683">
        <f>(E13683-F13683+G13683)/O13683*100</f>
      </c>
    </row>
    <row r="13684">
      <c r="A13684" t="n">
        <v>2022</v>
      </c>
      <c r="B13684" t="inlineStr">
        <is>
          <t>00442835</t>
        </is>
      </c>
      <c r="C13684" t="inlineStr">
        <is>
          <t>메타랩스</t>
        </is>
      </c>
      <c r="D13684" t="n">
        <v>690535000</v>
      </c>
      <c r="E13684" t="n">
        <v>232037000</v>
      </c>
      <c r="F13684" t="n">
        <v>469440000</v>
      </c>
      <c r="G13684" t="n">
        <v>15002000</v>
      </c>
      <c r="O13684">
        <f>D13683</f>
      </c>
      <c r="P13684">
        <f>(E13684-F13684+G13684)/O13684*100</f>
      </c>
    </row>
    <row r="13685">
      <c r="A13685" t="n">
        <v>2023</v>
      </c>
      <c r="B13685" t="inlineStr">
        <is>
          <t>00442835</t>
        </is>
      </c>
      <c r="C13685" t="inlineStr">
        <is>
          <t>메타랩스</t>
        </is>
      </c>
      <c r="D13685" t="n">
        <v>545964000</v>
      </c>
      <c r="E13685" t="n">
        <v>153130000</v>
      </c>
      <c r="F13685" t="n">
        <v>392864000</v>
      </c>
      <c r="G13685" t="n">
        <v>31437000</v>
      </c>
      <c r="O13685">
        <f>D13684</f>
      </c>
      <c r="P13685">
        <f>(E13685-F13685+G13685)/O13685*100</f>
      </c>
    </row>
    <row r="13686">
      <c r="A13686" t="n">
        <v>2024</v>
      </c>
      <c r="B13686" t="inlineStr">
        <is>
          <t>00442835</t>
        </is>
      </c>
      <c r="C13686" t="inlineStr">
        <is>
          <t>메타랩스</t>
        </is>
      </c>
      <c r="D13686" t="n">
        <v>486618000</v>
      </c>
      <c r="E13686" t="n">
        <v>129250000</v>
      </c>
      <c r="F13686" t="n">
        <v>161821000</v>
      </c>
      <c r="G13686" t="n">
        <v>19484000</v>
      </c>
      <c r="H13686" t="n">
        <v>3.66</v>
      </c>
      <c r="I13686" t="n">
        <v>4.5</v>
      </c>
      <c r="K13686" t="n">
        <v>-35560000</v>
      </c>
      <c r="L13686" t="n">
        <v>41063000</v>
      </c>
      <c r="M13686" t="n">
        <v>40337000</v>
      </c>
      <c r="N13686" t="n">
        <v>-35641000</v>
      </c>
      <c r="O13686">
        <f>D13685</f>
      </c>
      <c r="P13686">
        <f>(E13686-F13686+G13686)/O13686*100</f>
      </c>
      <c r="U13686">
        <f>(L13686-K13686)/(2*D13686*0.01)</f>
      </c>
      <c r="V13686">
        <f>(L13686+K13686)/(D13686*0.0001)</f>
      </c>
    </row>
    <row r="13687">
      <c r="A13687" t="n">
        <v>2025</v>
      </c>
      <c r="B13687" t="inlineStr">
        <is>
          <t>00442835</t>
        </is>
      </c>
      <c r="C13687" t="inlineStr">
        <is>
          <t>메타랩스</t>
        </is>
      </c>
      <c r="D13687" t="n">
        <v>520478000</v>
      </c>
      <c r="E13687" t="n">
        <v>98751000</v>
      </c>
      <c r="F13687" t="n">
        <v>59586000</v>
      </c>
      <c r="G13687" t="n">
        <v>14894000</v>
      </c>
      <c r="H13687" t="n">
        <v>3.99</v>
      </c>
      <c r="I13687" t="n">
        <v>4.5</v>
      </c>
      <c r="K13687" t="n">
        <v>-34288000</v>
      </c>
      <c r="L13687" t="n">
        <v>39193000</v>
      </c>
      <c r="M13687" t="n">
        <v>38637000</v>
      </c>
      <c r="N13687" t="n">
        <v>-34471000</v>
      </c>
      <c r="O13687">
        <f>D13686</f>
      </c>
      <c r="P13687">
        <f>(E13687-F13687+G13687)/O13687*100</f>
      </c>
      <c r="Q13687">
        <f>H13686</f>
      </c>
      <c r="R13687">
        <f>I13686</f>
      </c>
      <c r="S13687">
        <f>H13687-H13686</f>
      </c>
      <c r="T13687">
        <f>I13687-I13686</f>
      </c>
      <c r="U13687">
        <f>(L13687-K13687)/(2*D13687*0.01)</f>
      </c>
      <c r="V13687">
        <f>(L13687+K13687)/(D13687*0.0001)</f>
      </c>
    </row>
    <row r="13688">
      <c r="A13688" t="n">
        <v>2016</v>
      </c>
      <c r="B13688" t="inlineStr">
        <is>
          <t>00442905</t>
        </is>
      </c>
      <c r="C13688" t="inlineStr">
        <is>
          <t>대성파인텍</t>
        </is>
      </c>
      <c r="D13688" t="n">
        <v>39055000</v>
      </c>
    </row>
    <row r="13689">
      <c r="A13689" t="n">
        <v>2014</v>
      </c>
      <c r="B13689" t="inlineStr">
        <is>
          <t>00444329</t>
        </is>
      </c>
      <c r="C13689" t="inlineStr">
        <is>
          <t>위메이드</t>
        </is>
      </c>
      <c r="D13689" t="n">
        <v>2097382000000</v>
      </c>
      <c r="E13689" t="n">
        <v>782947000000</v>
      </c>
      <c r="F13689" t="n">
        <v>900674000000</v>
      </c>
      <c r="G13689" t="n">
        <v>57891000000</v>
      </c>
      <c r="H13689" t="n">
        <v>2.805</v>
      </c>
      <c r="I13689" t="n">
        <v>6</v>
      </c>
      <c r="K13689" t="n">
        <v>-152587000000</v>
      </c>
      <c r="L13689" t="n">
        <v>180211000000</v>
      </c>
      <c r="M13689" t="n">
        <v>172078000000</v>
      </c>
      <c r="N13689" t="n">
        <v>-149323000000</v>
      </c>
      <c r="U13689">
        <f>(L13689-K13689)/(2*D13689*0.01)</f>
      </c>
      <c r="V13689">
        <f>(L13689+K13689)/(D13689*0.0001)</f>
      </c>
    </row>
    <row r="13690">
      <c r="A13690" t="n">
        <v>2015</v>
      </c>
      <c r="B13690" t="inlineStr">
        <is>
          <t>00444329</t>
        </is>
      </c>
      <c r="C13690" t="inlineStr">
        <is>
          <t>위메이드</t>
        </is>
      </c>
      <c r="D13690" t="n">
        <v>247912000</v>
      </c>
      <c r="E13690" t="n">
        <v>150348000</v>
      </c>
      <c r="F13690" t="n">
        <v>366415000</v>
      </c>
      <c r="G13690" t="n">
        <v>18164000</v>
      </c>
      <c r="H13690" t="n">
        <v>2.91</v>
      </c>
      <c r="I13690" t="n">
        <v>5</v>
      </c>
      <c r="K13690" t="n">
        <v>-23758000</v>
      </c>
      <c r="L13690" t="n">
        <v>28053000</v>
      </c>
      <c r="M13690" t="n">
        <v>27200000</v>
      </c>
      <c r="N13690" t="n">
        <v>-23552000</v>
      </c>
      <c r="O13690">
        <f>D13689</f>
      </c>
      <c r="P13690">
        <f>(E13690-F13690+G13690)/O13690*100</f>
      </c>
      <c r="Q13690">
        <f>H13689</f>
      </c>
      <c r="R13690">
        <f>I13689</f>
      </c>
      <c r="S13690">
        <f>H13690-H13689</f>
      </c>
      <c r="T13690">
        <f>I13690-I13689</f>
      </c>
      <c r="U13690">
        <f>(L13690-K13690)/(2*D13690*0.01)</f>
      </c>
      <c r="V13690">
        <f>(L13690+K13690)/(D13690*0.0001)</f>
      </c>
    </row>
    <row r="13691">
      <c r="A13691" t="n">
        <v>2016</v>
      </c>
      <c r="B13691" t="inlineStr">
        <is>
          <t>00444329</t>
        </is>
      </c>
      <c r="C13691" t="inlineStr">
        <is>
          <t>위메이드</t>
        </is>
      </c>
      <c r="D13691" t="n">
        <v>992199000000</v>
      </c>
      <c r="E13691" t="n">
        <v>538929000000</v>
      </c>
      <c r="F13691" t="n">
        <v>1215743000000</v>
      </c>
      <c r="G13691" t="n">
        <v>56335000000</v>
      </c>
      <c r="H13691" t="n">
        <v>2.915</v>
      </c>
      <c r="I13691" t="n">
        <v>5.5</v>
      </c>
      <c r="O13691">
        <f>D13690</f>
      </c>
      <c r="P13691">
        <f>(E13691-F13691+G13691)/O13691*100</f>
      </c>
      <c r="Q13691">
        <f>H13690</f>
      </c>
      <c r="R13691">
        <f>I13690</f>
      </c>
      <c r="S13691">
        <f>H13691-H13690</f>
      </c>
      <c r="T13691">
        <f>I13691-I13690</f>
      </c>
    </row>
    <row r="13692">
      <c r="A13692" t="n">
        <v>2018</v>
      </c>
      <c r="B13692" t="inlineStr">
        <is>
          <t>00444329</t>
        </is>
      </c>
      <c r="C13692" t="inlineStr">
        <is>
          <t>위메이드</t>
        </is>
      </c>
      <c r="D13692" t="n">
        <v>365847000000</v>
      </c>
      <c r="E13692" t="n">
        <v>56752000000</v>
      </c>
      <c r="F13692" t="n">
        <v>23332000000</v>
      </c>
      <c r="G13692" t="n">
        <v>9356000000</v>
      </c>
      <c r="H13692" t="n">
        <v>2.85</v>
      </c>
      <c r="I13692" t="n">
        <v>2</v>
      </c>
    </row>
    <row r="13693">
      <c r="A13693" t="n">
        <v>2020</v>
      </c>
      <c r="B13693" t="inlineStr">
        <is>
          <t>00444329</t>
        </is>
      </c>
      <c r="C13693" t="inlineStr">
        <is>
          <t>위메이드</t>
        </is>
      </c>
      <c r="D13693" t="n">
        <v>424214000</v>
      </c>
      <c r="E13693" t="n">
        <v>54749000</v>
      </c>
      <c r="G13693" t="n">
        <v>6200000</v>
      </c>
      <c r="H13693" t="n">
        <v>1.35</v>
      </c>
      <c r="I13693" t="n">
        <v>2</v>
      </c>
    </row>
    <row r="13694">
      <c r="A13694" t="n">
        <v>2022</v>
      </c>
      <c r="B13694" t="inlineStr">
        <is>
          <t>00444329</t>
        </is>
      </c>
      <c r="C13694" t="inlineStr">
        <is>
          <t>위메이드</t>
        </is>
      </c>
      <c r="D13694" t="n">
        <v>7614959000</v>
      </c>
      <c r="E13694" t="n">
        <v>2195220000</v>
      </c>
      <c r="F13694" t="n">
        <v>2248383000</v>
      </c>
      <c r="G13694" t="n">
        <v>335517000</v>
      </c>
      <c r="H13694" t="n">
        <v>5.89</v>
      </c>
      <c r="I13694" t="n">
        <v>3.985</v>
      </c>
      <c r="J13694" t="n">
        <v>9.5</v>
      </c>
      <c r="K13694" t="n">
        <v>-596586000</v>
      </c>
      <c r="L13694" t="n">
        <v>695160000</v>
      </c>
      <c r="M13694" t="n">
        <v>716956000</v>
      </c>
      <c r="N13694" t="n">
        <v>-623748000</v>
      </c>
      <c r="U13694">
        <f>(L13694-K13694)/(2*D13694*0.01)</f>
      </c>
      <c r="V13694">
        <f>(L13694+K13694)/(D13694*0.0001)</f>
      </c>
    </row>
    <row r="13695">
      <c r="A13695" t="n">
        <v>2023</v>
      </c>
      <c r="B13695" t="inlineStr">
        <is>
          <t>00444329</t>
        </is>
      </c>
      <c r="C13695" t="inlineStr">
        <is>
          <t>위메이드</t>
        </is>
      </c>
      <c r="D13695" t="n">
        <v>8652476000</v>
      </c>
      <c r="E13695" t="n">
        <v>2023733000</v>
      </c>
      <c r="F13695" t="n">
        <v>2177611000</v>
      </c>
      <c r="G13695" t="n">
        <v>407768000</v>
      </c>
      <c r="H13695" t="n">
        <v>5.125</v>
      </c>
      <c r="I13695" t="n">
        <v>4.37</v>
      </c>
      <c r="J13695" t="n">
        <v>9.5</v>
      </c>
      <c r="K13695" t="n">
        <v>-739122000</v>
      </c>
      <c r="L13695" t="n">
        <v>863133000</v>
      </c>
      <c r="M13695" t="n">
        <v>883268000</v>
      </c>
      <c r="N13695" t="n">
        <v>-767582000</v>
      </c>
      <c r="O13695">
        <f>D13694</f>
      </c>
      <c r="P13695">
        <f>(E13695-F13695+G13695)/O13695*100</f>
      </c>
      <c r="Q13695">
        <f>H13694</f>
      </c>
      <c r="R13695">
        <f>I13694</f>
      </c>
      <c r="S13695">
        <f>H13695-H13694</f>
      </c>
      <c r="T13695">
        <f>I13695-I13694</f>
      </c>
      <c r="U13695">
        <f>(L13695-K13695)/(2*D13695*0.01)</f>
      </c>
      <c r="V13695">
        <f>(L13695+K13695)/(D13695*0.0001)</f>
      </c>
    </row>
    <row r="13696">
      <c r="A13696" t="n">
        <v>2024</v>
      </c>
      <c r="B13696" t="inlineStr">
        <is>
          <t>00444329</t>
        </is>
      </c>
      <c r="C13696" t="inlineStr">
        <is>
          <t>위메이드</t>
        </is>
      </c>
      <c r="D13696" t="n">
        <v>7351292000</v>
      </c>
      <c r="E13696" t="n">
        <v>2108102000</v>
      </c>
      <c r="F13696" t="n">
        <v>4388912000</v>
      </c>
      <c r="G13696" t="n">
        <v>398848000</v>
      </c>
      <c r="H13696" t="n">
        <v>4.41</v>
      </c>
      <c r="I13696" t="n">
        <v>4.19</v>
      </c>
      <c r="J13696" t="n">
        <v>9.5</v>
      </c>
      <c r="K13696" t="n">
        <v>-464900000</v>
      </c>
      <c r="L13696" t="n">
        <v>968250000</v>
      </c>
      <c r="M13696" t="n">
        <v>982487000</v>
      </c>
      <c r="N13696" t="n">
        <v>-487361000</v>
      </c>
      <c r="O13696">
        <f>D13695</f>
      </c>
      <c r="P13696">
        <f>(E13696-F13696+G13696)/O13696*100</f>
      </c>
      <c r="Q13696">
        <f>H13695</f>
      </c>
      <c r="R13696">
        <f>I13695</f>
      </c>
      <c r="S13696">
        <f>H13696-H13695</f>
      </c>
      <c r="T13696">
        <f>I13696-I13695</f>
      </c>
      <c r="U13696">
        <f>(L13696-K13696)/(2*D13696*0.01)</f>
      </c>
    </row>
    <row r="13697">
      <c r="A13697" t="n">
        <v>2025</v>
      </c>
      <c r="B13697" t="inlineStr">
        <is>
          <t>00444329</t>
        </is>
      </c>
      <c r="C13697" t="inlineStr">
        <is>
          <t>위메이드</t>
        </is>
      </c>
      <c r="D13697" t="n">
        <v>6281017000</v>
      </c>
      <c r="E13697" t="n">
        <v>1794550000</v>
      </c>
      <c r="F13697" t="n">
        <v>2829528000</v>
      </c>
      <c r="G13697" t="n">
        <v>319572000</v>
      </c>
      <c r="H13697" t="n">
        <v>4.78</v>
      </c>
      <c r="I13697" t="n">
        <v>3.915</v>
      </c>
      <c r="J13697" t="n">
        <v>9.5</v>
      </c>
      <c r="K13697" t="n">
        <v>-545738000</v>
      </c>
      <c r="L13697" t="n">
        <v>639476000</v>
      </c>
      <c r="M13697" t="n">
        <v>653468000</v>
      </c>
      <c r="N13697" t="n">
        <v>-566008000</v>
      </c>
      <c r="O13697">
        <f>D13696</f>
      </c>
      <c r="P13697">
        <f>(E13697-F13697+G13697)/O13697*100</f>
      </c>
      <c r="Q13697">
        <f>H13696</f>
      </c>
      <c r="R13697">
        <f>I13696</f>
      </c>
      <c r="S13697">
        <f>H13697-H13696</f>
      </c>
      <c r="T13697">
        <f>I13697-I13696</f>
      </c>
      <c r="U13697">
        <f>(L13697-K13697)/(2*D13697*0.01)</f>
      </c>
      <c r="V13697">
        <f>(L13697+K13697)/(D13697*0.0001)</f>
      </c>
    </row>
    <row r="13698">
      <c r="A13698" t="n">
        <v>2014</v>
      </c>
      <c r="B13698" t="inlineStr">
        <is>
          <t>00445054</t>
        </is>
      </c>
      <c r="C13698" t="inlineStr">
        <is>
          <t>하나마이크론</t>
        </is>
      </c>
      <c r="D13698" t="n">
        <v>13117180000</v>
      </c>
      <c r="E13698" t="n">
        <v>2854127000</v>
      </c>
      <c r="F13698" t="n">
        <v>1938643000</v>
      </c>
      <c r="G13698" t="n">
        <v>277165000</v>
      </c>
      <c r="H13698" t="n">
        <v>2.51</v>
      </c>
      <c r="I13698" t="n">
        <v>3</v>
      </c>
      <c r="K13698" t="n">
        <v>-558345000</v>
      </c>
      <c r="L13698" t="n">
        <v>630182000</v>
      </c>
      <c r="M13698" t="n">
        <v>624925000</v>
      </c>
      <c r="N13698" t="n">
        <v>-564861000</v>
      </c>
      <c r="U13698">
        <f>(L13698-K13698)/(2*D13698*0.01)</f>
      </c>
      <c r="V13698">
        <f>(L13698+K13698)/(D13698*0.0001)</f>
      </c>
    </row>
    <row r="13699">
      <c r="A13699" t="n">
        <v>2015</v>
      </c>
      <c r="B13699" t="inlineStr">
        <is>
          <t>00445054</t>
        </is>
      </c>
      <c r="C13699" t="inlineStr">
        <is>
          <t>하나마이크론</t>
        </is>
      </c>
      <c r="D13699" t="n">
        <v>19340691000</v>
      </c>
      <c r="E13699" t="n">
        <v>3975280000</v>
      </c>
      <c r="F13699" t="n">
        <v>2417278000</v>
      </c>
      <c r="G13699" t="n">
        <v>296898000</v>
      </c>
      <c r="H13699" t="n">
        <v>2.585</v>
      </c>
      <c r="I13699" t="n">
        <v>4.3</v>
      </c>
      <c r="K13699" t="n">
        <v>-937712000</v>
      </c>
      <c r="L13699" t="n">
        <v>1081702000</v>
      </c>
      <c r="M13699" t="n">
        <v>1067255000</v>
      </c>
      <c r="N13699" t="n">
        <v>-944240000</v>
      </c>
      <c r="O13699">
        <f>D13698</f>
      </c>
      <c r="P13699">
        <f>(E13699-F13699+G13699)/O13699*100</f>
      </c>
      <c r="Q13699">
        <f>H13698</f>
      </c>
      <c r="R13699">
        <f>I13698</f>
      </c>
      <c r="S13699">
        <f>H13699-H13698</f>
      </c>
      <c r="T13699">
        <f>I13699-I13698</f>
      </c>
      <c r="U13699">
        <f>(L13699-K13699)/(2*D13699*0.01)</f>
      </c>
      <c r="V13699">
        <f>(L13699+K13699)/(D13699*0.0001)</f>
      </c>
    </row>
    <row r="13700">
      <c r="A13700" t="n">
        <v>2016</v>
      </c>
      <c r="B13700" t="inlineStr">
        <is>
          <t>00445054</t>
        </is>
      </c>
      <c r="C13700" t="inlineStr">
        <is>
          <t>하나마이크론</t>
        </is>
      </c>
      <c r="D13700" t="n">
        <v>22399356000</v>
      </c>
      <c r="E13700" t="n">
        <v>4318486000</v>
      </c>
      <c r="F13700" t="n">
        <v>3296949000</v>
      </c>
      <c r="G13700" t="n">
        <v>322568000</v>
      </c>
      <c r="H13700" t="n">
        <v>2.535</v>
      </c>
      <c r="I13700" t="n">
        <v>4.39</v>
      </c>
      <c r="K13700" t="n">
        <v>-991652000</v>
      </c>
      <c r="L13700" t="n">
        <v>1133621000</v>
      </c>
      <c r="M13700" t="n">
        <v>1117156000</v>
      </c>
      <c r="N13700" t="n">
        <v>-997429000</v>
      </c>
      <c r="O13700">
        <f>D13699</f>
      </c>
      <c r="P13700">
        <f>(E13700-F13700+G13700)/O13700*100</f>
      </c>
      <c r="Q13700">
        <f>H13699</f>
      </c>
      <c r="R13700">
        <f>I13699</f>
      </c>
      <c r="S13700">
        <f>H13700-H13699</f>
      </c>
      <c r="T13700">
        <f>I13700-I13699</f>
      </c>
      <c r="U13700">
        <f>(L13700-K13700)/(2*D13700*0.01)</f>
      </c>
      <c r="V13700">
        <f>(L13700+K13700)/(D13700*0.0001)</f>
      </c>
    </row>
    <row r="13701">
      <c r="A13701" t="n">
        <v>2017</v>
      </c>
      <c r="B13701" t="inlineStr">
        <is>
          <t>00445054</t>
        </is>
      </c>
      <c r="C13701" t="inlineStr">
        <is>
          <t>하나마이크론</t>
        </is>
      </c>
      <c r="D13701" t="n">
        <v>21603170000</v>
      </c>
      <c r="E13701" t="n">
        <v>5196724000</v>
      </c>
      <c r="F13701" t="n">
        <v>8693068000</v>
      </c>
      <c r="G13701" t="n">
        <v>357144000</v>
      </c>
      <c r="H13701" t="n">
        <v>2.955</v>
      </c>
      <c r="I13701" t="n">
        <v>4.35</v>
      </c>
      <c r="K13701" t="n">
        <v>-1066004000</v>
      </c>
      <c r="L13701" t="n">
        <v>1217331000</v>
      </c>
      <c r="M13701" t="n">
        <v>1201536000</v>
      </c>
      <c r="N13701" t="n">
        <v>-1073038000</v>
      </c>
      <c r="O13701">
        <f>D13700</f>
      </c>
      <c r="P13701">
        <f>(E13701-F13701+G13701)/O13701*100</f>
      </c>
      <c r="Q13701">
        <f>H13700</f>
      </c>
      <c r="R13701">
        <f>I13700</f>
      </c>
      <c r="S13701">
        <f>H13701-H13700</f>
      </c>
      <c r="T13701">
        <f>I13701-I13700</f>
      </c>
      <c r="U13701">
        <f>(L13701-K13701)/(2*D13701*0.01)</f>
      </c>
      <c r="V13701">
        <f>(L13701+K13701)/(D13701*0.0001)</f>
      </c>
    </row>
    <row r="13702">
      <c r="A13702" t="n">
        <v>2018</v>
      </c>
      <c r="B13702" t="inlineStr">
        <is>
          <t>00445054</t>
        </is>
      </c>
      <c r="C13702" t="inlineStr">
        <is>
          <t>하나마이크론</t>
        </is>
      </c>
      <c r="D13702" t="n">
        <v>25873708000</v>
      </c>
      <c r="E13702" t="n">
        <v>5786938000</v>
      </c>
      <c r="F13702" t="n">
        <v>4011237000</v>
      </c>
      <c r="G13702" t="n">
        <v>462187000</v>
      </c>
      <c r="H13702" t="n">
        <v>2.52</v>
      </c>
      <c r="I13702" t="n">
        <v>4.25</v>
      </c>
      <c r="K13702" t="n">
        <v>-1131593000</v>
      </c>
      <c r="L13702" t="n">
        <v>1277909000</v>
      </c>
      <c r="M13702" t="n">
        <v>1480137000</v>
      </c>
      <c r="N13702" t="n">
        <v>-1317837000</v>
      </c>
      <c r="O13702">
        <f>D13701</f>
      </c>
      <c r="P13702">
        <f>(E13702-F13702+G13702)/O13702*100</f>
      </c>
      <c r="Q13702">
        <f>H13701</f>
      </c>
      <c r="R13702">
        <f>I13701</f>
      </c>
      <c r="S13702">
        <f>H13702-H13701</f>
      </c>
      <c r="T13702">
        <f>I13702-I13701</f>
      </c>
      <c r="U13702">
        <f>(L13702-K13702)/(2*D13702*0.01)</f>
      </c>
      <c r="V13702">
        <f>(L13702+K13702)/(D13702*0.0001)</f>
      </c>
    </row>
    <row r="13703">
      <c r="A13703" t="n">
        <v>2019</v>
      </c>
      <c r="B13703" t="inlineStr">
        <is>
          <t>00445054</t>
        </is>
      </c>
      <c r="C13703" t="inlineStr">
        <is>
          <t>하나마이크론</t>
        </is>
      </c>
      <c r="D13703" t="n">
        <v>32163940000</v>
      </c>
      <c r="E13703" t="n">
        <v>6381978000</v>
      </c>
      <c r="F13703" t="n">
        <v>3218860000</v>
      </c>
      <c r="G13703" t="n">
        <v>485944000</v>
      </c>
      <c r="H13703" t="n">
        <v>1.975</v>
      </c>
      <c r="I13703" t="n">
        <v>4.62</v>
      </c>
      <c r="K13703" t="n">
        <v>-1714385000</v>
      </c>
      <c r="L13703" t="n">
        <v>1946885000</v>
      </c>
      <c r="M13703" t="n">
        <v>1903521000</v>
      </c>
      <c r="N13703" t="n">
        <v>-1711332000</v>
      </c>
      <c r="O13703">
        <f>D13702</f>
      </c>
      <c r="P13703">
        <f>(E13703-F13703+G13703)/O13703*100</f>
      </c>
      <c r="Q13703">
        <f>H13702</f>
      </c>
      <c r="R13703">
        <f>I13702</f>
      </c>
      <c r="S13703">
        <f>H13703-H13702</f>
      </c>
      <c r="T13703">
        <f>I13703-I13702</f>
      </c>
      <c r="U13703">
        <f>(L13703-K13703)/(2*D13703*0.01)</f>
      </c>
      <c r="V13703">
        <f>(L13703+K13703)/(D13703*0.0001)</f>
      </c>
    </row>
    <row r="13704">
      <c r="A13704" t="n">
        <v>2020</v>
      </c>
      <c r="B13704" t="inlineStr">
        <is>
          <t>00445054</t>
        </is>
      </c>
      <c r="C13704" t="inlineStr">
        <is>
          <t>하나마이크론</t>
        </is>
      </c>
      <c r="D13704" t="n">
        <v>39033720000</v>
      </c>
      <c r="E13704" t="n">
        <v>7062465000</v>
      </c>
      <c r="F13704" t="n">
        <v>2229275000</v>
      </c>
      <c r="G13704" t="n">
        <v>491714000</v>
      </c>
      <c r="H13704" t="n">
        <v>2.175</v>
      </c>
      <c r="I13704" t="n">
        <v>5.07</v>
      </c>
      <c r="K13704" t="n">
        <v>-2517617000</v>
      </c>
      <c r="L13704" t="n">
        <v>2517617000</v>
      </c>
      <c r="M13704" t="n">
        <v>2458997000</v>
      </c>
      <c r="N13704" t="n">
        <v>-2204395000</v>
      </c>
      <c r="O13704">
        <f>D13703</f>
      </c>
      <c r="P13704">
        <f>(E13704-F13704+G13704)/O13704*100</f>
      </c>
      <c r="Q13704">
        <f>H13703</f>
      </c>
      <c r="R13704">
        <f>I13703</f>
      </c>
      <c r="S13704">
        <f>H13704-H13703</f>
      </c>
      <c r="T13704">
        <f>I13704-I13703</f>
      </c>
      <c r="U13704">
        <f>(L13704-K13704)/(2*D13704*0.01)</f>
      </c>
    </row>
    <row r="13705">
      <c r="A13705" t="n">
        <v>2021</v>
      </c>
      <c r="B13705" t="inlineStr">
        <is>
          <t>00445054</t>
        </is>
      </c>
      <c r="C13705" t="inlineStr">
        <is>
          <t>하나마이크론</t>
        </is>
      </c>
      <c r="D13705" t="n">
        <v>44513571000</v>
      </c>
      <c r="E13705" t="n">
        <v>7528380000</v>
      </c>
      <c r="F13705" t="n">
        <v>3282482000</v>
      </c>
      <c r="G13705" t="n">
        <v>709379000</v>
      </c>
      <c r="H13705" t="n">
        <v>2.865</v>
      </c>
      <c r="I13705" t="n">
        <v>5.04</v>
      </c>
      <c r="K13705" t="n">
        <v>-2847306000</v>
      </c>
      <c r="L13705" t="n">
        <v>2847306000</v>
      </c>
      <c r="M13705" t="n">
        <v>2798606000</v>
      </c>
      <c r="N13705" t="n">
        <v>-2503568000</v>
      </c>
      <c r="O13705">
        <f>D13704</f>
      </c>
      <c r="P13705">
        <f>(E13705-F13705+G13705)/O13705*100</f>
      </c>
      <c r="Q13705">
        <f>H13704</f>
      </c>
      <c r="R13705">
        <f>I13704</f>
      </c>
      <c r="S13705">
        <f>H13705-H13704</f>
      </c>
      <c r="T13705">
        <f>I13705-I13704</f>
      </c>
      <c r="U13705">
        <f>(L13705-K13705)/(2*D13705*0.01)</f>
      </c>
    </row>
    <row r="13706">
      <c r="A13706" t="n">
        <v>2024</v>
      </c>
      <c r="B13706" t="inlineStr">
        <is>
          <t>00445054</t>
        </is>
      </c>
      <c r="C13706" t="inlineStr">
        <is>
          <t>하나마이크론</t>
        </is>
      </c>
      <c r="D13706" t="n">
        <v>63969768000</v>
      </c>
      <c r="E13706" t="n">
        <v>9572791000</v>
      </c>
      <c r="F13706" t="n">
        <v>5978781000</v>
      </c>
      <c r="G13706" t="n">
        <v>1857443000</v>
      </c>
      <c r="H13706" t="n">
        <v>4.01</v>
      </c>
      <c r="I13706" t="n">
        <v>4.955</v>
      </c>
      <c r="J13706" t="n">
        <v>8.67</v>
      </c>
      <c r="K13706" t="n">
        <v>-4043691000</v>
      </c>
      <c r="L13706" t="n">
        <v>4691384000</v>
      </c>
      <c r="M13706" t="n">
        <v>4666750000</v>
      </c>
      <c r="N13706" t="n">
        <v>-4097427000</v>
      </c>
      <c r="U13706">
        <f>(L13706-K13706)/(2*D13706*0.01)</f>
      </c>
      <c r="V13706">
        <f>(L13706+K13706)/(D13706*0.0001)</f>
      </c>
    </row>
    <row r="13707">
      <c r="A13707" t="n">
        <v>2025</v>
      </c>
      <c r="B13707" t="inlineStr">
        <is>
          <t>00445054</t>
        </is>
      </c>
      <c r="C13707" t="inlineStr">
        <is>
          <t>하나마이크론</t>
        </is>
      </c>
      <c r="D13707" t="n">
        <v>70105833000</v>
      </c>
      <c r="E13707" t="n">
        <v>10844680000</v>
      </c>
      <c r="F13707" t="n">
        <v>5323018000</v>
      </c>
      <c r="G13707" t="n">
        <v>2266455000</v>
      </c>
      <c r="O13707">
        <f>D13706</f>
      </c>
      <c r="P13707">
        <f>(E13707-F13707+G13707)/O13707*100</f>
      </c>
    </row>
    <row r="13708">
      <c r="A13708" t="n">
        <v>2015</v>
      </c>
      <c r="B13708" t="inlineStr">
        <is>
          <t>00445160</t>
        </is>
      </c>
      <c r="C13708" t="inlineStr">
        <is>
          <t>디이엔티</t>
        </is>
      </c>
      <c r="D13708" t="n">
        <v>2652684000</v>
      </c>
      <c r="E13708" t="n">
        <v>352267000</v>
      </c>
      <c r="F13708" t="n">
        <v>254460000</v>
      </c>
      <c r="G13708" t="n">
        <v>64934000</v>
      </c>
      <c r="H13708" t="n">
        <v>3.2</v>
      </c>
      <c r="I13708" t="n">
        <v>3</v>
      </c>
      <c r="K13708" t="n">
        <v>-160763000</v>
      </c>
      <c r="L13708" t="n">
        <v>185896000</v>
      </c>
      <c r="M13708" t="n">
        <v>184357000</v>
      </c>
      <c r="N13708" t="n">
        <v>-162523000</v>
      </c>
      <c r="U13708">
        <f>(L13708-K13708)/(2*D13708*0.01)</f>
      </c>
      <c r="V13708">
        <f>(L13708+K13708)/(D13708*0.0001)</f>
      </c>
    </row>
    <row r="13709">
      <c r="A13709" t="n">
        <v>2016</v>
      </c>
      <c r="B13709" t="inlineStr">
        <is>
          <t>00445160</t>
        </is>
      </c>
      <c r="C13709" t="inlineStr">
        <is>
          <t>디이엔티</t>
        </is>
      </c>
      <c r="D13709" t="n">
        <v>3472654000</v>
      </c>
      <c r="E13709" t="n">
        <v>686272000</v>
      </c>
      <c r="F13709" t="n">
        <v>515288000</v>
      </c>
      <c r="G13709" t="n">
        <v>79681000</v>
      </c>
      <c r="H13709" t="n">
        <v>3.2</v>
      </c>
      <c r="I13709" t="n">
        <v>4</v>
      </c>
      <c r="K13709" t="n">
        <v>-223514000</v>
      </c>
      <c r="L13709" t="n">
        <v>259770000</v>
      </c>
      <c r="M13709" t="n">
        <v>254970000</v>
      </c>
      <c r="N13709" t="n">
        <v>-223917000</v>
      </c>
      <c r="O13709">
        <f>D13708</f>
      </c>
      <c r="P13709">
        <f>(E13709-F13709+G13709)/O13709*100</f>
      </c>
      <c r="Q13709">
        <f>H13708</f>
      </c>
      <c r="R13709">
        <f>I13708</f>
      </c>
      <c r="S13709">
        <f>H13709-H13708</f>
      </c>
      <c r="T13709">
        <f>I13709-I13708</f>
      </c>
      <c r="U13709">
        <f>(L13709-K13709)/(2*D13709*0.01)</f>
      </c>
      <c r="V13709">
        <f>(L13709+K13709)/(D13709*0.0001)</f>
      </c>
    </row>
    <row r="13710">
      <c r="A13710" t="n">
        <v>2017</v>
      </c>
      <c r="B13710" t="inlineStr">
        <is>
          <t>00445160</t>
        </is>
      </c>
      <c r="C13710" t="inlineStr">
        <is>
          <t>디이엔티</t>
        </is>
      </c>
      <c r="D13710" t="n">
        <v>3888944000</v>
      </c>
      <c r="E13710" t="n">
        <v>825237000</v>
      </c>
      <c r="F13710" t="n">
        <v>475045000</v>
      </c>
      <c r="G13710" t="n">
        <v>102107000</v>
      </c>
      <c r="H13710" t="n">
        <v>3.6</v>
      </c>
      <c r="I13710" t="n">
        <v>4</v>
      </c>
      <c r="K13710" t="n">
        <v>-256745000</v>
      </c>
      <c r="L13710" t="n">
        <v>298432000</v>
      </c>
      <c r="M13710" t="n">
        <v>294142000</v>
      </c>
      <c r="N13710" t="n">
        <v>-258134000</v>
      </c>
      <c r="O13710">
        <f>D13709</f>
      </c>
      <c r="P13710">
        <f>(E13710-F13710+G13710)/O13710*100</f>
      </c>
      <c r="Q13710">
        <f>H13709</f>
      </c>
      <c r="R13710">
        <f>I13709</f>
      </c>
      <c r="S13710">
        <f>H13710-H13709</f>
      </c>
      <c r="T13710">
        <f>I13710-I13709</f>
      </c>
      <c r="U13710">
        <f>(L13710-K13710)/(2*D13710*0.01)</f>
      </c>
      <c r="V13710">
        <f>(L13710+K13710)/(D13710*0.0001)</f>
      </c>
    </row>
    <row r="13711">
      <c r="A13711" t="n">
        <v>2019</v>
      </c>
      <c r="B13711" t="inlineStr">
        <is>
          <t>00445160</t>
        </is>
      </c>
      <c r="C13711" t="inlineStr">
        <is>
          <t>디이엔티</t>
        </is>
      </c>
      <c r="D13711" t="n">
        <v>2146734000</v>
      </c>
      <c r="E13711" t="n">
        <v>913980000</v>
      </c>
      <c r="F13711" t="n">
        <v>2160978000</v>
      </c>
      <c r="G13711" t="n">
        <v>112452000</v>
      </c>
      <c r="H13711" t="n">
        <v>3.2</v>
      </c>
      <c r="I13711" t="n">
        <v>3</v>
      </c>
      <c r="K13711" t="n">
        <v>-189780000</v>
      </c>
      <c r="L13711" t="n">
        <v>223843000</v>
      </c>
      <c r="M13711" t="n">
        <v>221973000</v>
      </c>
      <c r="N13711" t="n">
        <v>-191837000</v>
      </c>
      <c r="U13711">
        <f>(L13711-K13711)/(2*D13711*0.01)</f>
      </c>
      <c r="V13711">
        <f>(L13711+K13711)/(D13711*0.0001)</f>
      </c>
    </row>
    <row r="13712">
      <c r="A13712" t="n">
        <v>2020</v>
      </c>
      <c r="B13712" t="inlineStr">
        <is>
          <t>00445160</t>
        </is>
      </c>
      <c r="C13712" t="inlineStr">
        <is>
          <t>디이엔티</t>
        </is>
      </c>
      <c r="D13712" t="n">
        <v>2082259000</v>
      </c>
      <c r="E13712" t="n">
        <v>550036000</v>
      </c>
      <c r="F13712" t="n">
        <v>799581000</v>
      </c>
      <c r="G13712" t="n">
        <v>65941000</v>
      </c>
      <c r="H13712" t="n">
        <v>3.43</v>
      </c>
      <c r="I13712" t="n">
        <v>3</v>
      </c>
      <c r="J13712" t="n">
        <v>9.26</v>
      </c>
      <c r="K13712" t="n">
        <v>-177688000</v>
      </c>
      <c r="L13712" t="n">
        <v>207912000</v>
      </c>
      <c r="M13712" t="n">
        <v>213339000</v>
      </c>
      <c r="N13712" t="n">
        <v>-185022000</v>
      </c>
      <c r="O13712">
        <f>D13711</f>
      </c>
      <c r="P13712">
        <f>(E13712-F13712+G13712)/O13712*100</f>
      </c>
      <c r="Q13712">
        <f>H13711</f>
      </c>
      <c r="R13712">
        <f>I13711</f>
      </c>
      <c r="S13712">
        <f>H13712-H13711</f>
      </c>
      <c r="T13712">
        <f>I13712-I13711</f>
      </c>
      <c r="U13712">
        <f>(L13712-K13712)/(2*D13712*0.01)</f>
      </c>
      <c r="V13712">
        <f>(L13712+K13712)/(D13712*0.0001)</f>
      </c>
    </row>
    <row r="13713">
      <c r="A13713" t="n">
        <v>2021</v>
      </c>
      <c r="B13713" t="inlineStr">
        <is>
          <t>00445160</t>
        </is>
      </c>
      <c r="C13713" t="inlineStr">
        <is>
          <t>디이엔티</t>
        </is>
      </c>
      <c r="D13713" t="n">
        <v>2582696000</v>
      </c>
      <c r="E13713" t="n">
        <v>541650000</v>
      </c>
      <c r="F13713" t="n">
        <v>710910000</v>
      </c>
      <c r="G13713" t="n">
        <v>66041000</v>
      </c>
      <c r="H13713" t="n">
        <v>3.58</v>
      </c>
      <c r="I13713" t="n">
        <v>4.05</v>
      </c>
      <c r="J13713" t="n">
        <v>11</v>
      </c>
      <c r="K13713" t="n">
        <v>-204906000</v>
      </c>
      <c r="L13713" t="n">
        <v>242599000</v>
      </c>
      <c r="M13713" t="n">
        <v>244295000</v>
      </c>
      <c r="N13713" t="n">
        <v>-209854000</v>
      </c>
      <c r="O13713">
        <f>D13712</f>
      </c>
      <c r="P13713">
        <f>(E13713-F13713+G13713)/O13713*100</f>
      </c>
      <c r="Q13713">
        <f>H13712</f>
      </c>
      <c r="R13713">
        <f>I13712</f>
      </c>
      <c r="S13713">
        <f>H13713-H13712</f>
      </c>
      <c r="T13713">
        <f>I13713-I13712</f>
      </c>
      <c r="U13713">
        <f>(L13713-K13713)/(2*D13713*0.01)</f>
      </c>
      <c r="V13713">
        <f>(L13713+K13713)/(D13713*0.0001)</f>
      </c>
    </row>
    <row r="13714">
      <c r="A13714" t="n">
        <v>2023</v>
      </c>
      <c r="B13714" t="inlineStr">
        <is>
          <t>00445160</t>
        </is>
      </c>
      <c r="C13714" t="inlineStr">
        <is>
          <t>디이엔티</t>
        </is>
      </c>
      <c r="D13714" t="n">
        <v>3386341000</v>
      </c>
      <c r="E13714" t="n">
        <v>722457000</v>
      </c>
      <c r="F13714" t="n">
        <v>883119000</v>
      </c>
      <c r="G13714" t="n">
        <v>112659000</v>
      </c>
      <c r="H13714" t="n">
        <v>5.07</v>
      </c>
      <c r="I13714" t="n">
        <v>5.74</v>
      </c>
      <c r="J13714" t="n">
        <v>9.273</v>
      </c>
      <c r="K13714" t="n">
        <v>-277365000</v>
      </c>
      <c r="L13714" t="n">
        <v>323339000</v>
      </c>
      <c r="M13714" t="n">
        <v>318294000</v>
      </c>
      <c r="N13714" t="n">
        <v>-278483000</v>
      </c>
      <c r="U13714">
        <f>(L13714-K13714)/(2*D13714*0.01)</f>
      </c>
      <c r="V13714">
        <f>(L13714+K13714)/(D13714*0.0001)</f>
      </c>
    </row>
    <row r="13715">
      <c r="A13715" t="n">
        <v>2024</v>
      </c>
      <c r="B13715" t="inlineStr">
        <is>
          <t>00445160</t>
        </is>
      </c>
      <c r="C13715" t="inlineStr">
        <is>
          <t>디이엔티</t>
        </is>
      </c>
      <c r="D13715" t="n">
        <v>5217143000</v>
      </c>
      <c r="E13715" t="n">
        <v>1291530000</v>
      </c>
      <c r="F13715" t="n">
        <v>623153000</v>
      </c>
      <c r="G13715" t="n">
        <v>163583000</v>
      </c>
      <c r="H13715" t="n">
        <v>4.62</v>
      </c>
      <c r="I13715" t="n">
        <v>6.66</v>
      </c>
      <c r="J13715" t="n">
        <v>9.5</v>
      </c>
      <c r="K13715" t="n">
        <v>-439570000</v>
      </c>
      <c r="L13715" t="n">
        <v>514710000</v>
      </c>
      <c r="M13715" t="n">
        <v>499518000</v>
      </c>
      <c r="N13715" t="n">
        <v>-435905000</v>
      </c>
      <c r="O13715">
        <f>D13714</f>
      </c>
      <c r="P13715">
        <f>(E13715-F13715+G13715)/O13715*100</f>
      </c>
      <c r="Q13715">
        <f>H13714</f>
      </c>
      <c r="R13715">
        <f>I13714</f>
      </c>
      <c r="S13715">
        <f>H13715-H13714</f>
      </c>
      <c r="T13715">
        <f>I13715-I13714</f>
      </c>
      <c r="U13715">
        <f>(L13715-K13715)/(2*D13715*0.01)</f>
      </c>
      <c r="V13715">
        <f>(L13715+K13715)/(D13715*0.0001)</f>
      </c>
    </row>
    <row r="13716">
      <c r="A13716" t="n">
        <v>2025</v>
      </c>
      <c r="B13716" t="inlineStr">
        <is>
          <t>00445160</t>
        </is>
      </c>
      <c r="C13716" t="inlineStr">
        <is>
          <t>디이엔티</t>
        </is>
      </c>
      <c r="D13716" t="n">
        <v>5078672000</v>
      </c>
      <c r="E13716" t="n">
        <v>1384920000</v>
      </c>
      <c r="F13716" t="n">
        <v>1238043000</v>
      </c>
      <c r="G13716" t="n">
        <v>230283000</v>
      </c>
      <c r="H13716" t="n">
        <v>5.04</v>
      </c>
      <c r="I13716" t="n">
        <v>7.29</v>
      </c>
      <c r="J13716" t="n">
        <v>9.199999999999999</v>
      </c>
      <c r="K13716" t="n">
        <v>-410536000</v>
      </c>
      <c r="L13716" t="n">
        <v>481419000</v>
      </c>
      <c r="M13716" t="n">
        <v>466353000</v>
      </c>
      <c r="N13716" t="n">
        <v>-406444000</v>
      </c>
      <c r="O13716">
        <f>D13715</f>
      </c>
      <c r="P13716">
        <f>(E13716-F13716+G13716)/O13716*100</f>
      </c>
      <c r="Q13716">
        <f>H13715</f>
      </c>
      <c r="R13716">
        <f>I13715</f>
      </c>
      <c r="S13716">
        <f>H13716-H13715</f>
      </c>
      <c r="T13716">
        <f>I13716-I13715</f>
      </c>
      <c r="U13716">
        <f>(L13716-K13716)/(2*D13716*0.01)</f>
      </c>
      <c r="V13716">
        <f>(L13716+K13716)/(D13716*0.0001)</f>
      </c>
    </row>
    <row r="13717">
      <c r="A13717" t="n">
        <v>2014</v>
      </c>
      <c r="B13717" t="inlineStr">
        <is>
          <t>00445841</t>
        </is>
      </c>
      <c r="C13717" t="inlineStr">
        <is>
          <t>MDS테크</t>
        </is>
      </c>
      <c r="D13717" t="n">
        <v>7052330000</v>
      </c>
      <c r="E13717" t="n">
        <v>1276400000</v>
      </c>
      <c r="F13717" t="n">
        <v>518599000</v>
      </c>
      <c r="G13717" t="n">
        <v>226070000</v>
      </c>
      <c r="H13717" t="n">
        <v>2.95</v>
      </c>
      <c r="I13717" t="n">
        <v>7.06</v>
      </c>
      <c r="K13717" t="n">
        <v>-533224000</v>
      </c>
      <c r="L13717" t="n">
        <v>616856000</v>
      </c>
      <c r="M13717" t="n">
        <v>586784000</v>
      </c>
      <c r="N13717" t="n">
        <v>-518592000</v>
      </c>
      <c r="U13717">
        <f>(L13717-K13717)/(2*D13717*0.01)</f>
      </c>
      <c r="V13717">
        <f>(L13717+K13717)/(D13717*0.0001)</f>
      </c>
    </row>
    <row r="13718">
      <c r="A13718" t="n">
        <v>2015</v>
      </c>
      <c r="B13718" t="inlineStr">
        <is>
          <t>00445841</t>
        </is>
      </c>
      <c r="C13718" t="inlineStr">
        <is>
          <t>MDS테크</t>
        </is>
      </c>
      <c r="D13718" t="n">
        <v>8589710000</v>
      </c>
      <c r="E13718" t="n">
        <v>1435537000</v>
      </c>
      <c r="F13718" t="n">
        <v>382767000</v>
      </c>
      <c r="G13718" t="n">
        <v>201476000</v>
      </c>
      <c r="H13718" t="n">
        <v>2.62</v>
      </c>
      <c r="I13718" t="n">
        <v>6.71</v>
      </c>
      <c r="K13718" t="n">
        <v>-653687000</v>
      </c>
      <c r="L13718" t="n">
        <v>760131000</v>
      </c>
      <c r="M13718" t="n">
        <v>721476000</v>
      </c>
      <c r="N13718" t="n">
        <v>-636631000</v>
      </c>
      <c r="O13718">
        <f>D13717</f>
      </c>
      <c r="P13718">
        <f>(E13718-F13718+G13718)/O13718*100</f>
      </c>
      <c r="Q13718">
        <f>H13717</f>
      </c>
      <c r="R13718">
        <f>I13717</f>
      </c>
      <c r="S13718">
        <f>H13718-H13717</f>
      </c>
      <c r="T13718">
        <f>I13718-I13717</f>
      </c>
      <c r="U13718">
        <f>(L13718-K13718)/(2*D13718*0.01)</f>
      </c>
      <c r="V13718">
        <f>(L13718+K13718)/(D13718*0.0001)</f>
      </c>
    </row>
    <row r="13719">
      <c r="A13719" t="n">
        <v>2016</v>
      </c>
      <c r="B13719" t="inlineStr">
        <is>
          <t>00445841</t>
        </is>
      </c>
      <c r="C13719" t="inlineStr">
        <is>
          <t>MDS테크</t>
        </is>
      </c>
      <c r="D13719" t="n">
        <v>10361778000</v>
      </c>
      <c r="E13719" t="n">
        <v>1679734000</v>
      </c>
      <c r="F13719" t="n">
        <v>532236000</v>
      </c>
      <c r="G13719" t="n">
        <v>218716000</v>
      </c>
      <c r="H13719" t="n">
        <v>2.66</v>
      </c>
      <c r="I13719" t="n">
        <v>6.52</v>
      </c>
      <c r="K13719" t="n">
        <v>-757318000</v>
      </c>
      <c r="L13719" t="n">
        <v>870840000</v>
      </c>
      <c r="M13719" t="n">
        <v>829728000</v>
      </c>
      <c r="N13719" t="n">
        <v>-735710000</v>
      </c>
      <c r="O13719">
        <f>D13718</f>
      </c>
      <c r="P13719">
        <f>(E13719-F13719+G13719)/O13719*100</f>
      </c>
      <c r="Q13719">
        <f>H13718</f>
      </c>
      <c r="R13719">
        <f>I13718</f>
      </c>
      <c r="S13719">
        <f>H13719-H13718</f>
      </c>
      <c r="T13719">
        <f>I13719-I13718</f>
      </c>
      <c r="U13719">
        <f>(L13719-K13719)/(2*D13719*0.01)</f>
      </c>
      <c r="V13719">
        <f>(L13719+K13719)/(D13719*0.0001)</f>
      </c>
    </row>
    <row r="13720">
      <c r="A13720" t="n">
        <v>2017</v>
      </c>
      <c r="B13720" t="inlineStr">
        <is>
          <t>00445841</t>
        </is>
      </c>
      <c r="C13720" t="inlineStr">
        <is>
          <t>MDS테크</t>
        </is>
      </c>
      <c r="D13720" t="n">
        <v>11016712000</v>
      </c>
      <c r="E13720" t="n">
        <v>1986914000</v>
      </c>
      <c r="F13720" t="n">
        <v>784777000</v>
      </c>
      <c r="G13720" t="n">
        <v>263820000</v>
      </c>
      <c r="H13720" t="n">
        <v>2.95</v>
      </c>
      <c r="I13720" t="n">
        <v>6.52</v>
      </c>
      <c r="K13720" t="n">
        <v>-637969648</v>
      </c>
      <c r="L13720" t="n">
        <v>726192384</v>
      </c>
      <c r="M13720" t="n">
        <v>705072288</v>
      </c>
      <c r="N13720" t="n">
        <v>-627881136</v>
      </c>
      <c r="O13720">
        <f>D13719</f>
      </c>
      <c r="P13720">
        <f>(E13720-F13720+G13720)/O13720*100</f>
      </c>
      <c r="Q13720">
        <f>H13719</f>
      </c>
      <c r="R13720">
        <f>I13719</f>
      </c>
      <c r="S13720">
        <f>H13720-H13719</f>
      </c>
      <c r="T13720">
        <f>I13720-I13719</f>
      </c>
      <c r="U13720">
        <f>(L13720-K13720)/(2*D13720*0.01)</f>
      </c>
      <c r="V13720">
        <f>(L13720+K13720)/(D13720*0.0001)</f>
      </c>
    </row>
    <row r="13721">
      <c r="A13721" t="n">
        <v>2018</v>
      </c>
      <c r="B13721" t="inlineStr">
        <is>
          <t>00445841</t>
        </is>
      </c>
      <c r="C13721" t="inlineStr">
        <is>
          <t>MDS테크</t>
        </is>
      </c>
      <c r="D13721" t="n">
        <v>14230826000</v>
      </c>
      <c r="E13721" t="n">
        <v>2400437000</v>
      </c>
      <c r="F13721" t="n">
        <v>848771000</v>
      </c>
      <c r="G13721" t="n">
        <v>304945000</v>
      </c>
      <c r="H13721" t="n">
        <v>2.46</v>
      </c>
      <c r="I13721" t="n">
        <v>6.38</v>
      </c>
      <c r="K13721" t="n">
        <v>-924500000</v>
      </c>
      <c r="L13721" t="n">
        <v>1065000000</v>
      </c>
      <c r="M13721" t="n">
        <v>1023600000</v>
      </c>
      <c r="N13721" t="n">
        <v>-896700000</v>
      </c>
      <c r="O13721">
        <f>D13720</f>
      </c>
      <c r="P13721">
        <f>(E13721-F13721+G13721)/O13721*100</f>
      </c>
      <c r="Q13721">
        <f>H13720</f>
      </c>
      <c r="R13721">
        <f>I13720</f>
      </c>
      <c r="S13721">
        <f>H13721-H13720</f>
      </c>
      <c r="T13721">
        <f>I13721-I13720</f>
      </c>
      <c r="U13721">
        <f>(L13721-K13721)/(2*D13721*0.01)</f>
      </c>
      <c r="V13721">
        <f>(L13721+K13721)/(D13721*0.0001)</f>
      </c>
    </row>
    <row r="13722">
      <c r="A13722" t="n">
        <v>2019</v>
      </c>
      <c r="B13722" t="inlineStr">
        <is>
          <t>00445841</t>
        </is>
      </c>
      <c r="C13722" t="inlineStr">
        <is>
          <t>MDS테크</t>
        </is>
      </c>
      <c r="D13722" t="n">
        <v>13304297000</v>
      </c>
      <c r="E13722" t="n">
        <v>2610628000</v>
      </c>
      <c r="F13722" t="n">
        <v>2037516000</v>
      </c>
      <c r="G13722" t="n">
        <v>318916000</v>
      </c>
      <c r="H13722" t="n">
        <v>2.36</v>
      </c>
      <c r="I13722" t="n">
        <v>6.23</v>
      </c>
      <c r="K13722" t="n">
        <v>-742400000</v>
      </c>
      <c r="L13722" t="n">
        <v>866700000</v>
      </c>
      <c r="M13722" t="n">
        <v>826260000</v>
      </c>
      <c r="N13722" t="n">
        <v>-732900000</v>
      </c>
      <c r="O13722">
        <f>D13721</f>
      </c>
      <c r="P13722">
        <f>(E13722-F13722+G13722)/O13722*100</f>
      </c>
      <c r="Q13722">
        <f>H13721</f>
      </c>
      <c r="R13722">
        <f>I13721</f>
      </c>
      <c r="S13722">
        <f>H13722-H13721</f>
      </c>
      <c r="T13722">
        <f>I13722-I13721</f>
      </c>
      <c r="U13722">
        <f>(L13722-K13722)/(2*D13722*0.01)</f>
      </c>
      <c r="V13722">
        <f>(L13722+K13722)/(D13722*0.0001)</f>
      </c>
    </row>
    <row r="13723">
      <c r="A13723" t="n">
        <v>2020</v>
      </c>
      <c r="B13723" t="inlineStr">
        <is>
          <t>00445841</t>
        </is>
      </c>
      <c r="C13723" t="inlineStr">
        <is>
          <t>MDS테크</t>
        </is>
      </c>
      <c r="D13723" t="n">
        <v>12827314000</v>
      </c>
      <c r="E13723" t="n">
        <v>2317766000</v>
      </c>
      <c r="F13723" t="n">
        <v>3894892000</v>
      </c>
      <c r="G13723" t="n">
        <v>231642000</v>
      </c>
      <c r="H13723" t="n">
        <v>2.68</v>
      </c>
      <c r="I13723" t="n">
        <v>4.745</v>
      </c>
      <c r="J13723" t="n">
        <v>7.93</v>
      </c>
      <c r="O13723">
        <f>D13722</f>
      </c>
      <c r="P13723">
        <f>(E13723-F13723+G13723)/O13723*100</f>
      </c>
      <c r="Q13723">
        <f>H13722</f>
      </c>
      <c r="R13723">
        <f>I13722</f>
      </c>
      <c r="S13723">
        <f>H13723-H13722</f>
      </c>
      <c r="T13723">
        <f>I13723-I13722</f>
      </c>
    </row>
    <row r="13724">
      <c r="A13724" t="n">
        <v>2021</v>
      </c>
      <c r="B13724" t="inlineStr">
        <is>
          <t>00445841</t>
        </is>
      </c>
      <c r="C13724" t="inlineStr">
        <is>
          <t>MDS테크</t>
        </is>
      </c>
      <c r="D13724" t="n">
        <v>12059563000</v>
      </c>
      <c r="E13724" t="n">
        <v>2660061000</v>
      </c>
      <c r="F13724" t="n">
        <v>3936257000</v>
      </c>
      <c r="G13724" t="n">
        <v>270726000</v>
      </c>
      <c r="H13724" t="n">
        <v>2.985</v>
      </c>
      <c r="I13724" t="n">
        <v>4.33</v>
      </c>
      <c r="J13724" t="n">
        <v>8.460000000000001</v>
      </c>
      <c r="O13724">
        <f>D13723</f>
      </c>
      <c r="P13724">
        <f>(E13724-F13724+G13724)/O13724*100</f>
      </c>
      <c r="Q13724">
        <f>H13723</f>
      </c>
      <c r="R13724">
        <f>I13723</f>
      </c>
      <c r="S13724">
        <f>H13724-H13723</f>
      </c>
      <c r="T13724">
        <f>I13724-I13723</f>
      </c>
    </row>
    <row r="13725">
      <c r="A13725" t="n">
        <v>2022</v>
      </c>
      <c r="B13725" t="inlineStr">
        <is>
          <t>00445841</t>
        </is>
      </c>
      <c r="C13725" t="inlineStr">
        <is>
          <t>MDS테크</t>
        </is>
      </c>
      <c r="D13725" t="n">
        <v>6959382000</v>
      </c>
      <c r="E13725" t="n">
        <v>2170738000</v>
      </c>
      <c r="F13725" t="n">
        <v>4778250000</v>
      </c>
      <c r="G13725" t="n">
        <v>356482000</v>
      </c>
      <c r="H13725" t="n">
        <v>5.72</v>
      </c>
      <c r="I13725" t="n">
        <v>4.035</v>
      </c>
      <c r="J13725" t="n">
        <v>8.135</v>
      </c>
      <c r="O13725">
        <f>D13724</f>
      </c>
      <c r="P13725">
        <f>(E13725-F13725+G13725)/O13725*100</f>
      </c>
      <c r="Q13725">
        <f>H13724</f>
      </c>
      <c r="R13725">
        <f>I13724</f>
      </c>
      <c r="S13725">
        <f>H13725-H13724</f>
      </c>
      <c r="T13725">
        <f>I13725-I13724</f>
      </c>
    </row>
    <row r="13726">
      <c r="A13726" t="n">
        <v>2023</v>
      </c>
      <c r="B13726" t="inlineStr">
        <is>
          <t>00445841</t>
        </is>
      </c>
      <c r="C13726" t="inlineStr">
        <is>
          <t>MDS테크</t>
        </is>
      </c>
      <c r="D13726" t="n">
        <v>9236068000</v>
      </c>
      <c r="E13726" t="n">
        <v>1277285000</v>
      </c>
      <c r="F13726" t="n">
        <v>722748000</v>
      </c>
      <c r="G13726" t="n">
        <v>333643000</v>
      </c>
      <c r="H13726" t="n">
        <v>4.775</v>
      </c>
      <c r="I13726" t="n">
        <v>4.71</v>
      </c>
      <c r="J13726" t="n">
        <v>8.324999999999999</v>
      </c>
      <c r="O13726">
        <f>D13725</f>
      </c>
      <c r="P13726">
        <f>(E13726-F13726+G13726)/O13726*100</f>
      </c>
      <c r="Q13726">
        <f>H13725</f>
      </c>
      <c r="R13726">
        <f>I13725</f>
      </c>
      <c r="S13726">
        <f>H13726-H13725</f>
      </c>
      <c r="T13726">
        <f>I13726-I13725</f>
      </c>
    </row>
    <row r="13727">
      <c r="A13727" t="n">
        <v>2024</v>
      </c>
      <c r="B13727" t="inlineStr">
        <is>
          <t>00445841</t>
        </is>
      </c>
      <c r="C13727" t="inlineStr">
        <is>
          <t>MDS테크</t>
        </is>
      </c>
      <c r="D13727" t="n">
        <v>12066292000</v>
      </c>
      <c r="E13727" t="n">
        <v>1520607000</v>
      </c>
      <c r="F13727" t="n">
        <v>1097749000</v>
      </c>
      <c r="G13727" t="n">
        <v>376111000</v>
      </c>
      <c r="H13727" t="n">
        <v>4.19</v>
      </c>
      <c r="I13727" t="n">
        <v>4.78</v>
      </c>
      <c r="J13727" t="n">
        <v>8.550000000000001</v>
      </c>
      <c r="K13727" t="n">
        <v>-1069390000</v>
      </c>
      <c r="L13727" t="n">
        <v>1141530000</v>
      </c>
      <c r="M13727" t="n">
        <v>1025132000</v>
      </c>
      <c r="N13727" t="n">
        <v>-969530000</v>
      </c>
      <c r="O13727">
        <f>D13726</f>
      </c>
      <c r="P13727">
        <f>(E13727-F13727+G13727)/O13727*100</f>
      </c>
      <c r="Q13727">
        <f>H13726</f>
      </c>
      <c r="R13727">
        <f>I13726</f>
      </c>
      <c r="S13727">
        <f>H13727-H13726</f>
      </c>
      <c r="T13727">
        <f>I13727-I13726</f>
      </c>
      <c r="U13727">
        <f>(L13727-K13727)/(2*D13727*0.01)</f>
      </c>
      <c r="V13727">
        <f>(L13727+K13727)/(D13727*0.0001)</f>
      </c>
    </row>
    <row r="13728">
      <c r="A13728" t="n">
        <v>2025</v>
      </c>
      <c r="B13728" t="inlineStr">
        <is>
          <t>00445841</t>
        </is>
      </c>
      <c r="C13728" t="inlineStr">
        <is>
          <t>MDS테크</t>
        </is>
      </c>
      <c r="D13728" t="n">
        <v>11469726000</v>
      </c>
      <c r="E13728" t="n">
        <v>1771468000</v>
      </c>
      <c r="F13728" t="n">
        <v>1014050000</v>
      </c>
      <c r="G13728" t="n">
        <v>382978000</v>
      </c>
      <c r="H13728" t="n">
        <v>4.765</v>
      </c>
      <c r="I13728" t="n">
        <v>4.72</v>
      </c>
      <c r="J13728" t="n">
        <v>7.96</v>
      </c>
      <c r="K13728" t="n">
        <v>-900760000</v>
      </c>
      <c r="L13728" t="n">
        <v>823093000</v>
      </c>
      <c r="M13728" t="n">
        <v>824000000</v>
      </c>
      <c r="N13728" t="n">
        <v>-824000000</v>
      </c>
      <c r="O13728">
        <f>D13727</f>
      </c>
      <c r="P13728">
        <f>(E13728-F13728+G13728)/O13728*100</f>
      </c>
      <c r="Q13728">
        <f>H13727</f>
      </c>
      <c r="R13728">
        <f>I13727</f>
      </c>
      <c r="S13728">
        <f>H13728-H13727</f>
      </c>
      <c r="T13728">
        <f>I13728-I13727</f>
      </c>
      <c r="U13728">
        <f>(L13728-K13728)/(2*D13728*0.01)</f>
      </c>
    </row>
    <row r="13729">
      <c r="A13729" t="n">
        <v>2016</v>
      </c>
      <c r="B13729" t="inlineStr">
        <is>
          <t>00445869</t>
        </is>
      </c>
      <c r="C13729" t="inlineStr">
        <is>
          <t>유니포인트</t>
        </is>
      </c>
      <c r="D13729" t="n">
        <v>2902914000</v>
      </c>
      <c r="E13729" t="n">
        <v>658821000</v>
      </c>
      <c r="F13729" t="n">
        <v>228151000</v>
      </c>
      <c r="G13729" t="n">
        <v>59601000</v>
      </c>
      <c r="H13729" t="n">
        <v>2.63</v>
      </c>
      <c r="I13729" t="n">
        <v>4</v>
      </c>
      <c r="K13729" t="n">
        <v>-182838000</v>
      </c>
      <c r="L13729" t="n">
        <v>159539000</v>
      </c>
      <c r="M13729" t="n">
        <v>159053000</v>
      </c>
      <c r="N13729" t="n">
        <v>-178506000</v>
      </c>
      <c r="U13729">
        <f>(L13729-K13729)/(2*D13729*0.01)</f>
      </c>
    </row>
    <row r="13730">
      <c r="A13730" t="n">
        <v>2017</v>
      </c>
      <c r="B13730" t="inlineStr">
        <is>
          <t>00445869</t>
        </is>
      </c>
      <c r="C13730" t="inlineStr">
        <is>
          <t>유니포인트</t>
        </is>
      </c>
      <c r="D13730" t="n">
        <v>3050605000</v>
      </c>
      <c r="E13730" t="n">
        <v>656737000</v>
      </c>
      <c r="F13730" t="n">
        <v>604497000</v>
      </c>
      <c r="G13730" t="n">
        <v>73304000</v>
      </c>
      <c r="H13730" t="n">
        <v>2.94</v>
      </c>
      <c r="I13730" t="n">
        <v>4</v>
      </c>
      <c r="K13730" t="n">
        <v>-181573000</v>
      </c>
      <c r="L13730" t="n">
        <v>202563000</v>
      </c>
      <c r="M13730" t="n">
        <v>206691000</v>
      </c>
      <c r="N13730" t="n">
        <v>-181610000</v>
      </c>
      <c r="O13730">
        <f>D13729</f>
      </c>
      <c r="P13730">
        <f>(E13730-F13730+G13730)/O13730*100</f>
      </c>
      <c r="Q13730">
        <f>H13729</f>
      </c>
      <c r="R13730">
        <f>I13729</f>
      </c>
      <c r="S13730">
        <f>H13730-H13729</f>
      </c>
      <c r="T13730">
        <f>I13730-I13729</f>
      </c>
      <c r="U13730">
        <f>(L13730-K13730)/(2*D13730*0.01)</f>
      </c>
      <c r="V13730">
        <f>(L13730+K13730)/(D13730*0.0001)</f>
      </c>
    </row>
    <row r="13731">
      <c r="A13731" t="n">
        <v>2018</v>
      </c>
      <c r="B13731" t="inlineStr">
        <is>
          <t>00445869</t>
        </is>
      </c>
      <c r="C13731" t="inlineStr">
        <is>
          <t>유니포인트</t>
        </is>
      </c>
      <c r="D13731" t="n">
        <v>3863288000</v>
      </c>
      <c r="O13731">
        <f>D13730</f>
      </c>
    </row>
    <row r="13732">
      <c r="A13732" t="n">
        <v>2020</v>
      </c>
      <c r="B13732" t="inlineStr">
        <is>
          <t>00445869</t>
        </is>
      </c>
      <c r="C13732" t="inlineStr">
        <is>
          <t>유니포인트</t>
        </is>
      </c>
      <c r="D13732" t="n">
        <v>3865298000</v>
      </c>
      <c r="E13732" t="n">
        <v>790520000</v>
      </c>
      <c r="F13732" t="n">
        <v>943955000</v>
      </c>
      <c r="G13732" t="n">
        <v>82080000</v>
      </c>
      <c r="H13732" t="n">
        <v>2.39</v>
      </c>
      <c r="I13732" t="n">
        <v>4</v>
      </c>
      <c r="J13732" t="n">
        <v>9.199999999999999</v>
      </c>
      <c r="K13732" t="n">
        <v>-298025000</v>
      </c>
      <c r="L13732" t="n">
        <v>344779000</v>
      </c>
      <c r="M13732" t="n">
        <v>335935000</v>
      </c>
      <c r="N13732" t="n">
        <v>-296497000</v>
      </c>
      <c r="U13732">
        <f>(L13732-K13732)/(2*D13732*0.01)</f>
      </c>
      <c r="V13732">
        <f>(L13732+K13732)/(D13732*0.0001)</f>
      </c>
    </row>
    <row r="13733">
      <c r="A13733" t="n">
        <v>2021</v>
      </c>
      <c r="B13733" t="inlineStr">
        <is>
          <t>00445869</t>
        </is>
      </c>
      <c r="C13733" t="inlineStr">
        <is>
          <t>유니포인트</t>
        </is>
      </c>
      <c r="D13733" t="n">
        <v>3072353000</v>
      </c>
      <c r="E13733" t="n">
        <v>674937000</v>
      </c>
      <c r="F13733" t="n">
        <v>1160056000</v>
      </c>
      <c r="G13733" t="n">
        <v>82723000</v>
      </c>
      <c r="H13733" t="n">
        <v>2.93</v>
      </c>
      <c r="I13733" t="n">
        <v>4</v>
      </c>
      <c r="J13733" t="n">
        <v>8.869999999999999</v>
      </c>
      <c r="K13733" t="n">
        <v>-205875000</v>
      </c>
      <c r="L13733" t="n">
        <v>237487000</v>
      </c>
      <c r="M13733" t="n">
        <v>232713000</v>
      </c>
      <c r="N13733" t="n">
        <v>-205846000</v>
      </c>
      <c r="O13733">
        <f>D13732</f>
      </c>
      <c r="P13733">
        <f>(E13733-F13733+G13733)/O13733*100</f>
      </c>
      <c r="Q13733">
        <f>H13732</f>
      </c>
      <c r="R13733">
        <f>I13732</f>
      </c>
      <c r="S13733">
        <f>H13733-H13732</f>
      </c>
      <c r="T13733">
        <f>I13733-I13732</f>
      </c>
      <c r="U13733">
        <f>(L13733-K13733)/(2*D13733*0.01)</f>
      </c>
      <c r="V13733">
        <f>(L13733+K13733)/(D13733*0.0001)</f>
      </c>
    </row>
    <row r="13734">
      <c r="A13734" t="n">
        <v>2022</v>
      </c>
      <c r="B13734" t="inlineStr">
        <is>
          <t>00445869</t>
        </is>
      </c>
      <c r="C13734" t="inlineStr">
        <is>
          <t>유니포인트</t>
        </is>
      </c>
      <c r="D13734" t="n">
        <v>2389284000</v>
      </c>
      <c r="E13734" t="n">
        <v>543870000</v>
      </c>
      <c r="F13734" t="n">
        <v>1074553000</v>
      </c>
      <c r="G13734" t="n">
        <v>72024000</v>
      </c>
      <c r="H13734" t="n">
        <v>5.33</v>
      </c>
      <c r="I13734" t="n">
        <v>4</v>
      </c>
      <c r="J13734" t="n">
        <v>8</v>
      </c>
      <c r="K13734" t="n">
        <v>-123872000</v>
      </c>
      <c r="L13734" t="n">
        <v>141350000</v>
      </c>
      <c r="M13734" t="n">
        <v>141986000</v>
      </c>
      <c r="N13734" t="n">
        <v>-126591000</v>
      </c>
      <c r="O13734">
        <f>D13733</f>
      </c>
      <c r="P13734">
        <f>(E13734-F13734+G13734)/O13734*100</f>
      </c>
      <c r="Q13734">
        <f>H13733</f>
      </c>
      <c r="R13734">
        <f>I13733</f>
      </c>
      <c r="S13734">
        <f>H13734-H13733</f>
      </c>
      <c r="T13734">
        <f>I13734-I13733</f>
      </c>
      <c r="U13734">
        <f>(L13734-K13734)/(2*D13734*0.01)</f>
      </c>
      <c r="V13734">
        <f>(L13734+K13734)/(D13734*0.0001)</f>
      </c>
    </row>
    <row r="13735">
      <c r="A13735" t="n">
        <v>2023</v>
      </c>
      <c r="B13735" t="inlineStr">
        <is>
          <t>00445869</t>
        </is>
      </c>
      <c r="C13735" t="inlineStr">
        <is>
          <t>유니포인트</t>
        </is>
      </c>
      <c r="D13735" t="n">
        <v>2017639000</v>
      </c>
      <c r="E13735" t="n">
        <v>443067000</v>
      </c>
      <c r="F13735" t="n">
        <v>1069607000</v>
      </c>
      <c r="G13735" t="n">
        <v>87987000</v>
      </c>
      <c r="H13735" t="n">
        <v>4.49</v>
      </c>
      <c r="I13735" t="n">
        <v>4</v>
      </c>
      <c r="J13735" t="n">
        <v>7.98</v>
      </c>
      <c r="K13735" t="n">
        <v>-140732000</v>
      </c>
      <c r="L13735" t="n">
        <v>161138000</v>
      </c>
      <c r="M13735" t="n">
        <v>160507000</v>
      </c>
      <c r="N13735" t="n">
        <v>-142722000</v>
      </c>
      <c r="O13735">
        <f>D13734</f>
      </c>
      <c r="P13735">
        <f>(E13735-F13735+G13735)/O13735*100</f>
      </c>
      <c r="Q13735">
        <f>H13734</f>
      </c>
      <c r="R13735">
        <f>I13734</f>
      </c>
      <c r="S13735">
        <f>H13735-H13734</f>
      </c>
      <c r="T13735">
        <f>I13735-I13734</f>
      </c>
      <c r="U13735">
        <f>(L13735-K13735)/(2*D13735*0.01)</f>
      </c>
      <c r="V13735">
        <f>(L13735+K13735)/(D13735*0.0001)</f>
      </c>
    </row>
    <row r="13736">
      <c r="A13736" t="n">
        <v>2024</v>
      </c>
      <c r="B13736" t="inlineStr">
        <is>
          <t>00445869</t>
        </is>
      </c>
      <c r="C13736" t="inlineStr">
        <is>
          <t>유니포인트</t>
        </is>
      </c>
      <c r="D13736" t="n">
        <v>2152030000</v>
      </c>
      <c r="E13736" t="n">
        <v>479676000</v>
      </c>
      <c r="F13736" t="n">
        <v>446251000</v>
      </c>
      <c r="G13736" t="n">
        <v>87042000</v>
      </c>
      <c r="H13736" t="n">
        <v>3.92</v>
      </c>
      <c r="I13736" t="n">
        <v>4</v>
      </c>
      <c r="J13736" t="n">
        <v>7.5</v>
      </c>
      <c r="K13736" t="n">
        <v>-140998000</v>
      </c>
      <c r="L13736" t="n">
        <v>161052000</v>
      </c>
      <c r="M13736" t="n">
        <v>159478000</v>
      </c>
      <c r="N13736" t="n">
        <v>-142243000</v>
      </c>
      <c r="O13736">
        <f>D13735</f>
      </c>
      <c r="P13736">
        <f>(E13736-F13736+G13736)/O13736*100</f>
      </c>
      <c r="Q13736">
        <f>H13735</f>
      </c>
      <c r="R13736">
        <f>I13735</f>
      </c>
      <c r="S13736">
        <f>H13736-H13735</f>
      </c>
      <c r="T13736">
        <f>I13736-I13735</f>
      </c>
      <c r="U13736">
        <f>(L13736-K13736)/(2*D13736*0.01)</f>
      </c>
      <c r="V13736">
        <f>(L13736+K13736)/(D13736*0.0001)</f>
      </c>
    </row>
    <row r="13737">
      <c r="A13737" t="n">
        <v>2025</v>
      </c>
      <c r="B13737" t="inlineStr">
        <is>
          <t>00445869</t>
        </is>
      </c>
      <c r="C13737" t="inlineStr">
        <is>
          <t>유니포인트</t>
        </is>
      </c>
      <c r="D13737" t="n">
        <v>2398723000</v>
      </c>
      <c r="E13737" t="n">
        <v>454637000</v>
      </c>
      <c r="F13737" t="n">
        <v>318961000</v>
      </c>
      <c r="G13737" t="n">
        <v>79328000</v>
      </c>
      <c r="H13737" t="n">
        <v>4.23</v>
      </c>
      <c r="I13737" t="n">
        <v>4</v>
      </c>
      <c r="J13737" t="n">
        <v>6.77</v>
      </c>
      <c r="K13737" t="n">
        <v>-138694000</v>
      </c>
      <c r="L13737" t="n">
        <v>157132000</v>
      </c>
      <c r="M13737" t="n">
        <v>156121000</v>
      </c>
      <c r="N13737" t="n">
        <v>-140314000</v>
      </c>
      <c r="O13737">
        <f>D13736</f>
      </c>
      <c r="P13737">
        <f>(E13737-F13737+G13737)/O13737*100</f>
      </c>
      <c r="Q13737">
        <f>H13736</f>
      </c>
      <c r="R13737">
        <f>I13736</f>
      </c>
      <c r="S13737">
        <f>H13737-H13736</f>
      </c>
      <c r="T13737">
        <f>I13737-I13736</f>
      </c>
      <c r="U13737">
        <f>(L13737-K13737)/(2*D13737*0.01)</f>
      </c>
      <c r="V13737">
        <f>(L13737+K13737)/(D13737*0.0001)</f>
      </c>
    </row>
    <row r="13738">
      <c r="A13738" t="n">
        <v>2015</v>
      </c>
      <c r="B13738" t="inlineStr">
        <is>
          <t>00446479</t>
        </is>
      </c>
      <c r="C13738" t="inlineStr">
        <is>
          <t>신비앤텍</t>
        </is>
      </c>
      <c r="D13738" t="n">
        <v>1977528000</v>
      </c>
      <c r="F13738" t="n">
        <v>480516000</v>
      </c>
    </row>
    <row r="13739">
      <c r="A13739" t="n">
        <v>2016</v>
      </c>
      <c r="B13739" t="inlineStr">
        <is>
          <t>00446479</t>
        </is>
      </c>
      <c r="C13739" t="inlineStr">
        <is>
          <t>신비앤텍</t>
        </is>
      </c>
      <c r="D13739" t="n">
        <v>2055370000</v>
      </c>
      <c r="F13739" t="n">
        <v>240037000</v>
      </c>
      <c r="O13739">
        <f>D13738</f>
      </c>
    </row>
    <row r="13740">
      <c r="A13740" t="n">
        <v>2017</v>
      </c>
      <c r="B13740" t="inlineStr">
        <is>
          <t>00446479</t>
        </is>
      </c>
      <c r="C13740" t="inlineStr">
        <is>
          <t>신비앤텍</t>
        </is>
      </c>
      <c r="D13740" t="n">
        <v>1388272000</v>
      </c>
      <c r="F13740" t="n">
        <v>256195000</v>
      </c>
      <c r="O13740">
        <f>D13739</f>
      </c>
    </row>
    <row r="13741">
      <c r="A13741" t="n">
        <v>2018</v>
      </c>
      <c r="B13741" t="inlineStr">
        <is>
          <t>00446479</t>
        </is>
      </c>
      <c r="C13741" t="inlineStr">
        <is>
          <t>신비앤텍</t>
        </is>
      </c>
      <c r="D13741" t="n">
        <v>1510540000</v>
      </c>
      <c r="F13741" t="n">
        <v>355090000</v>
      </c>
      <c r="O13741">
        <f>D13740</f>
      </c>
    </row>
    <row r="13742">
      <c r="A13742" t="n">
        <v>2024</v>
      </c>
      <c r="B13742" t="inlineStr">
        <is>
          <t>00446901</t>
        </is>
      </c>
      <c r="C13742" t="inlineStr">
        <is>
          <t>코칩</t>
        </is>
      </c>
      <c r="D13742" t="n">
        <v>1899466000</v>
      </c>
      <c r="E13742" t="n">
        <v>317491000</v>
      </c>
      <c r="F13742" t="n">
        <v>194805000</v>
      </c>
      <c r="G13742" t="n">
        <v>62843000</v>
      </c>
      <c r="H13742" t="n">
        <v>3.73</v>
      </c>
      <c r="I13742" t="n">
        <v>5.8</v>
      </c>
      <c r="J13742" t="n">
        <v>6.41</v>
      </c>
      <c r="K13742" t="n">
        <v>-127254000</v>
      </c>
      <c r="L13742" t="n">
        <v>108958000</v>
      </c>
      <c r="M13742" t="n">
        <v>108043000</v>
      </c>
      <c r="N13742" t="n">
        <v>-123462000</v>
      </c>
      <c r="U13742">
        <f>(L13742-K13742)/(2*D13742*0.01)</f>
      </c>
    </row>
    <row r="13743">
      <c r="A13743" t="n">
        <v>2025</v>
      </c>
      <c r="B13743" t="inlineStr">
        <is>
          <t>00446901</t>
        </is>
      </c>
      <c r="C13743" t="inlineStr">
        <is>
          <t>코칩</t>
        </is>
      </c>
      <c r="D13743" t="n">
        <v>2224855000</v>
      </c>
      <c r="E13743" t="n">
        <v>425333000</v>
      </c>
      <c r="F13743" t="n">
        <v>191457000</v>
      </c>
      <c r="G13743" t="n">
        <v>65810000</v>
      </c>
      <c r="H13743" t="n">
        <v>4.12</v>
      </c>
      <c r="I13743" t="n">
        <v>6.58</v>
      </c>
      <c r="J13743" t="n">
        <v>7.15</v>
      </c>
      <c r="K13743" t="n">
        <v>-141344000</v>
      </c>
      <c r="L13743" t="n">
        <v>165377000</v>
      </c>
      <c r="M13743" t="n">
        <v>159854000</v>
      </c>
      <c r="N13743" t="n">
        <v>-139701000</v>
      </c>
      <c r="O13743">
        <f>D13742</f>
      </c>
      <c r="P13743">
        <f>(E13743-F13743+G13743)/O13743*100</f>
      </c>
      <c r="Q13743">
        <f>H13742</f>
      </c>
      <c r="R13743">
        <f>I13742</f>
      </c>
      <c r="S13743">
        <f>H13743-H13742</f>
      </c>
      <c r="T13743">
        <f>I13743-I13742</f>
      </c>
      <c r="U13743">
        <f>(L13743-K13743)/(2*D13743*0.01)</f>
      </c>
      <c r="V13743">
        <f>(L13743+K13743)/(D13743*0.0001)</f>
      </c>
    </row>
    <row r="13744">
      <c r="A13744" t="n">
        <v>2017</v>
      </c>
      <c r="B13744" t="inlineStr">
        <is>
          <t>00447007</t>
        </is>
      </c>
      <c r="C13744" t="inlineStr">
        <is>
          <t>알리코제약</t>
        </is>
      </c>
      <c r="D13744" t="n">
        <v>3496731000</v>
      </c>
      <c r="E13744" t="n">
        <v>427700000</v>
      </c>
      <c r="F13744" t="n">
        <v>377455000</v>
      </c>
      <c r="G13744" t="n">
        <v>58243000</v>
      </c>
      <c r="H13744" t="n">
        <v>2.86</v>
      </c>
      <c r="I13744" t="n">
        <v>4.59</v>
      </c>
      <c r="J13744" t="n">
        <v>7.95</v>
      </c>
      <c r="K13744" t="n">
        <v>-156043000</v>
      </c>
      <c r="L13744" t="n">
        <v>178159000</v>
      </c>
      <c r="M13744" t="n">
        <v>177107000</v>
      </c>
      <c r="N13744" t="n">
        <v>-113079000</v>
      </c>
      <c r="U13744">
        <f>(L13744-K13744)/(2*D13744*0.01)</f>
      </c>
      <c r="V13744">
        <f>(L13744+K13744)/(D13744*0.0001)</f>
      </c>
    </row>
    <row r="13745">
      <c r="A13745" t="n">
        <v>2018</v>
      </c>
      <c r="B13745" t="inlineStr">
        <is>
          <t>00447007</t>
        </is>
      </c>
      <c r="C13745" t="inlineStr">
        <is>
          <t>알리코제약</t>
        </is>
      </c>
      <c r="D13745" t="n">
        <v>3734023700</v>
      </c>
      <c r="E13745" t="n">
        <v>499638060</v>
      </c>
      <c r="F13745" t="n">
        <v>656387850</v>
      </c>
      <c r="G13745" t="n">
        <v>75393432</v>
      </c>
      <c r="H13745" t="n">
        <v>2.71</v>
      </c>
      <c r="I13745" t="n">
        <v>2</v>
      </c>
      <c r="K13745" t="n">
        <v>-199182646</v>
      </c>
      <c r="L13745" t="n">
        <v>229168112</v>
      </c>
      <c r="M13745" t="n">
        <v>228749049</v>
      </c>
      <c r="N13745" t="n">
        <v>-202512720</v>
      </c>
      <c r="O13745">
        <f>D13744</f>
      </c>
      <c r="P13745">
        <f>(E13745-F13745+G13745)/O13745*100</f>
      </c>
      <c r="Q13745">
        <f>H13744</f>
      </c>
      <c r="R13745">
        <f>I13744</f>
      </c>
      <c r="S13745">
        <f>H13745-H13744</f>
      </c>
      <c r="T13745">
        <f>I13745-I13744</f>
      </c>
      <c r="U13745">
        <f>(L13745-K13745)/(2*D13745*0.01)</f>
      </c>
      <c r="V13745">
        <f>(L13745+K13745)/(D13745*0.0001)</f>
      </c>
    </row>
    <row r="13746">
      <c r="A13746" t="n">
        <v>2019</v>
      </c>
      <c r="B13746" t="inlineStr">
        <is>
          <t>00447007</t>
        </is>
      </c>
      <c r="C13746" t="inlineStr">
        <is>
          <t>알리코제약</t>
        </is>
      </c>
      <c r="D13746" t="n">
        <v>3784993948</v>
      </c>
      <c r="E13746" t="n">
        <v>686026571</v>
      </c>
      <c r="F13746" t="n">
        <v>1041342682</v>
      </c>
      <c r="G13746" t="n">
        <v>104070086</v>
      </c>
      <c r="H13746" t="n">
        <v>2.58</v>
      </c>
      <c r="I13746" t="n">
        <v>2</v>
      </c>
      <c r="K13746" t="n">
        <v>-272277910</v>
      </c>
      <c r="L13746" t="n">
        <v>321569895</v>
      </c>
      <c r="M13746" t="n">
        <v>320412290</v>
      </c>
      <c r="N13746" t="n">
        <v>-276377577</v>
      </c>
      <c r="O13746">
        <f>D13745</f>
      </c>
      <c r="P13746">
        <f>(E13746-F13746+G13746)/O13746*100</f>
      </c>
      <c r="Q13746">
        <f>H13745</f>
      </c>
      <c r="R13746">
        <f>I13745</f>
      </c>
      <c r="S13746">
        <f>H13746-H13745</f>
      </c>
      <c r="T13746">
        <f>I13746-I13745</f>
      </c>
      <c r="U13746">
        <f>(L13746-K13746)/(2*D13746*0.01)</f>
      </c>
      <c r="V13746">
        <f>(L13746+K13746)/(D13746*0.0001)</f>
      </c>
    </row>
    <row r="13747">
      <c r="A13747" t="n">
        <v>2020</v>
      </c>
      <c r="B13747" t="inlineStr">
        <is>
          <t>00447007</t>
        </is>
      </c>
      <c r="C13747" t="inlineStr">
        <is>
          <t>알리코제약</t>
        </is>
      </c>
      <c r="D13747" t="n">
        <v>4207833000</v>
      </c>
      <c r="E13747" t="n">
        <v>668430000</v>
      </c>
      <c r="F13747" t="n">
        <v>521000000</v>
      </c>
      <c r="G13747" t="n">
        <v>101073000</v>
      </c>
      <c r="H13747" t="n">
        <v>2.67</v>
      </c>
      <c r="I13747" t="n">
        <v>2</v>
      </c>
      <c r="K13747" t="n">
        <v>-303629000</v>
      </c>
      <c r="L13747" t="n">
        <v>359809872</v>
      </c>
      <c r="M13747" t="n">
        <v>358883000</v>
      </c>
      <c r="N13747" t="n">
        <v>-308528413</v>
      </c>
      <c r="O13747">
        <f>D13746</f>
      </c>
      <c r="P13747">
        <f>(E13747-F13747+G13747)/O13747*100</f>
      </c>
      <c r="Q13747">
        <f>H13746</f>
      </c>
      <c r="R13747">
        <f>I13746</f>
      </c>
      <c r="S13747">
        <f>H13747-H13746</f>
      </c>
      <c r="T13747">
        <f>I13747-I13746</f>
      </c>
      <c r="U13747">
        <f>(L13747-K13747)/(2*D13747*0.01)</f>
      </c>
      <c r="V13747">
        <f>(L13747+K13747)/(D13747*0.0001)</f>
      </c>
    </row>
    <row r="13748">
      <c r="A13748" t="n">
        <v>2021</v>
      </c>
      <c r="B13748" t="inlineStr">
        <is>
          <t>00447007</t>
        </is>
      </c>
      <c r="C13748" t="inlineStr">
        <is>
          <t>알리코제약</t>
        </is>
      </c>
      <c r="D13748" t="n">
        <v>4402057000</v>
      </c>
      <c r="E13748" t="n">
        <v>762083000</v>
      </c>
      <c r="F13748" t="n">
        <v>686553000</v>
      </c>
      <c r="G13748" t="n">
        <v>115672000</v>
      </c>
      <c r="H13748" t="n">
        <v>3.19</v>
      </c>
      <c r="I13748" t="n">
        <v>2</v>
      </c>
      <c r="O13748">
        <f>D13747</f>
      </c>
      <c r="P13748">
        <f>(E13748-F13748+G13748)/O13748*100</f>
      </c>
      <c r="Q13748">
        <f>H13747</f>
      </c>
      <c r="R13748">
        <f>I13747</f>
      </c>
      <c r="S13748">
        <f>H13748-H13747</f>
      </c>
      <c r="T13748">
        <f>I13748-I13747</f>
      </c>
    </row>
    <row r="13749">
      <c r="A13749" t="n">
        <v>2022</v>
      </c>
      <c r="B13749" t="inlineStr">
        <is>
          <t>00447007</t>
        </is>
      </c>
      <c r="C13749" t="inlineStr">
        <is>
          <t>알리코제약</t>
        </is>
      </c>
      <c r="D13749" t="n">
        <v>4465851000</v>
      </c>
      <c r="E13749" t="n">
        <v>781400000</v>
      </c>
      <c r="F13749" t="n">
        <v>571831000</v>
      </c>
      <c r="G13749" t="n">
        <v>146266000</v>
      </c>
      <c r="H13749" t="n">
        <v>5.61</v>
      </c>
      <c r="I13749" t="n">
        <v>2</v>
      </c>
      <c r="K13749" t="n">
        <v>-234677000</v>
      </c>
      <c r="L13749" t="n">
        <v>271869609</v>
      </c>
      <c r="M13749" t="n">
        <v>279627000</v>
      </c>
      <c r="N13749" t="n">
        <v>-245421795</v>
      </c>
      <c r="O13749">
        <f>D13748</f>
      </c>
      <c r="P13749">
        <f>(E13749-F13749+G13749)/O13749*100</f>
      </c>
      <c r="Q13749">
        <f>H13748</f>
      </c>
      <c r="R13749">
        <f>I13748</f>
      </c>
      <c r="S13749">
        <f>H13749-H13748</f>
      </c>
      <c r="T13749">
        <f>I13749-I13748</f>
      </c>
      <c r="U13749">
        <f>(L13749-K13749)/(2*D13749*0.01)</f>
      </c>
      <c r="V13749">
        <f>(L13749+K13749)/(D13749*0.0001)</f>
      </c>
    </row>
    <row r="13750">
      <c r="A13750" t="n">
        <v>2023</v>
      </c>
      <c r="B13750" t="inlineStr">
        <is>
          <t>00447007</t>
        </is>
      </c>
      <c r="C13750" t="inlineStr">
        <is>
          <t>알리코제약</t>
        </is>
      </c>
      <c r="D13750" t="n">
        <v>5691962000</v>
      </c>
      <c r="E13750" t="n">
        <v>881410000</v>
      </c>
      <c r="F13750" t="n">
        <v>545892000</v>
      </c>
      <c r="G13750" t="n">
        <v>251752000</v>
      </c>
      <c r="H13750" t="n">
        <v>4.74</v>
      </c>
      <c r="I13750" t="n">
        <v>2</v>
      </c>
      <c r="O13750">
        <f>D13749</f>
      </c>
      <c r="P13750">
        <f>(E13750-F13750+G13750)/O13750*100</f>
      </c>
      <c r="Q13750">
        <f>H13749</f>
      </c>
      <c r="R13750">
        <f>I13749</f>
      </c>
      <c r="S13750">
        <f>H13750-H13749</f>
      </c>
      <c r="T13750">
        <f>I13750-I13749</f>
      </c>
    </row>
    <row r="13751">
      <c r="A13751" t="n">
        <v>2024</v>
      </c>
      <c r="B13751" t="inlineStr">
        <is>
          <t>00447007</t>
        </is>
      </c>
      <c r="C13751" t="inlineStr">
        <is>
          <t>알리코제약</t>
        </is>
      </c>
      <c r="D13751" t="n">
        <v>7693130000</v>
      </c>
      <c r="E13751" t="n">
        <v>1107110000</v>
      </c>
      <c r="F13751" t="n">
        <v>534967000</v>
      </c>
      <c r="G13751" t="n">
        <v>269186000</v>
      </c>
      <c r="H13751" t="n">
        <v>4.21</v>
      </c>
      <c r="I13751" t="n">
        <v>2</v>
      </c>
      <c r="O13751">
        <f>D13750</f>
      </c>
      <c r="P13751">
        <f>(E13751-F13751+G13751)/O13751*100</f>
      </c>
      <c r="Q13751">
        <f>H13750</f>
      </c>
      <c r="R13751">
        <f>I13750</f>
      </c>
      <c r="S13751">
        <f>H13751-H13750</f>
      </c>
      <c r="T13751">
        <f>I13751-I13750</f>
      </c>
    </row>
    <row r="13752">
      <c r="A13752" t="n">
        <v>2025</v>
      </c>
      <c r="B13752" t="inlineStr">
        <is>
          <t>00447007</t>
        </is>
      </c>
      <c r="C13752" t="inlineStr">
        <is>
          <t>알리코제약</t>
        </is>
      </c>
      <c r="D13752" t="n">
        <v>8023081000</v>
      </c>
      <c r="E13752" t="n">
        <v>1362036000</v>
      </c>
      <c r="F13752" t="n">
        <v>702117000</v>
      </c>
      <c r="G13752" t="n">
        <v>303042000</v>
      </c>
      <c r="H13752" t="n">
        <v>4.48</v>
      </c>
      <c r="I13752" t="n">
        <v>4.96</v>
      </c>
      <c r="J13752" t="n">
        <v>5.97</v>
      </c>
      <c r="K13752" t="n">
        <v>-433048000</v>
      </c>
      <c r="L13752" t="n">
        <v>486786000</v>
      </c>
      <c r="M13752" t="n">
        <v>494764000</v>
      </c>
      <c r="N13752" t="n">
        <v>-265506000</v>
      </c>
      <c r="O13752">
        <f>D13751</f>
      </c>
      <c r="P13752">
        <f>(E13752-F13752+G13752)/O13752*100</f>
      </c>
      <c r="Q13752">
        <f>H13751</f>
      </c>
      <c r="R13752">
        <f>I13751</f>
      </c>
      <c r="S13752">
        <f>H13752-H13751</f>
      </c>
      <c r="T13752">
        <f>I13752-I13751</f>
      </c>
      <c r="U13752">
        <f>(L13752-K13752)/(2*D13752*0.01)</f>
      </c>
      <c r="V13752">
        <f>(L13752+K13752)/(D13752*0.0001)</f>
      </c>
    </row>
    <row r="13753">
      <c r="A13753" t="n">
        <v>2014</v>
      </c>
      <c r="B13753" t="inlineStr">
        <is>
          <t>00447487</t>
        </is>
      </c>
      <c r="C13753" t="inlineStr">
        <is>
          <t>제주반도체</t>
        </is>
      </c>
      <c r="D13753" t="n">
        <v>1915753000</v>
      </c>
      <c r="E13753" t="n">
        <v>629099000</v>
      </c>
      <c r="F13753" t="n">
        <v>147084000</v>
      </c>
      <c r="G13753" t="n">
        <v>52899000</v>
      </c>
      <c r="H13753" t="n">
        <v>2.895</v>
      </c>
      <c r="I13753" t="n">
        <v>2.725</v>
      </c>
      <c r="K13753" t="n">
        <v>-60089000</v>
      </c>
      <c r="L13753" t="n">
        <v>67798000</v>
      </c>
      <c r="M13753" t="n">
        <v>66685000</v>
      </c>
      <c r="N13753" t="n">
        <v>-59487000</v>
      </c>
      <c r="U13753">
        <f>(L13753-K13753)/(2*D13753*0.01)</f>
      </c>
      <c r="V13753">
        <f>(L13753+K13753)/(D13753*0.0001)</f>
      </c>
    </row>
    <row r="13754">
      <c r="A13754" t="n">
        <v>2015</v>
      </c>
      <c r="B13754" t="inlineStr">
        <is>
          <t>00447487</t>
        </is>
      </c>
      <c r="C13754" t="inlineStr">
        <is>
          <t>제주반도체</t>
        </is>
      </c>
      <c r="D13754" t="n">
        <v>2504288000</v>
      </c>
      <c r="E13754" t="n">
        <v>618061000</v>
      </c>
      <c r="F13754" t="n">
        <v>233830000</v>
      </c>
      <c r="G13754" t="n">
        <v>23495000</v>
      </c>
      <c r="H13754" t="n">
        <v>2.195</v>
      </c>
      <c r="I13754" t="n">
        <v>3.55</v>
      </c>
      <c r="K13754" t="n">
        <v>-99088000</v>
      </c>
      <c r="L13754" t="n">
        <v>64259000</v>
      </c>
      <c r="M13754" t="n">
        <v>112999000</v>
      </c>
      <c r="N13754" t="n">
        <v>-52142000</v>
      </c>
      <c r="O13754">
        <f>D13753</f>
      </c>
      <c r="P13754">
        <f>(E13754-F13754+G13754)/O13754*100</f>
      </c>
      <c r="Q13754">
        <f>H13753</f>
      </c>
      <c r="R13754">
        <f>I13753</f>
      </c>
      <c r="S13754">
        <f>H13754-H13753</f>
      </c>
      <c r="T13754">
        <f>I13754-I13753</f>
      </c>
      <c r="U13754">
        <f>(L13754-K13754)/(2*D13754*0.01)</f>
      </c>
    </row>
    <row r="13755">
      <c r="A13755" t="n">
        <v>2016</v>
      </c>
      <c r="B13755" t="inlineStr">
        <is>
          <t>00447487</t>
        </is>
      </c>
      <c r="C13755" t="inlineStr">
        <is>
          <t>제주반도체</t>
        </is>
      </c>
      <c r="D13755" t="n">
        <v>2988291000</v>
      </c>
      <c r="E13755" t="n">
        <v>658403000</v>
      </c>
      <c r="F13755" t="n">
        <v>302340000</v>
      </c>
      <c r="G13755" t="n">
        <v>23884000</v>
      </c>
      <c r="H13755" t="n">
        <v>2.44</v>
      </c>
      <c r="I13755" t="n">
        <v>5.03</v>
      </c>
      <c r="K13755" t="n">
        <v>-116124000</v>
      </c>
      <c r="L13755" t="n">
        <v>134598000</v>
      </c>
      <c r="M13755" t="n">
        <v>132172000</v>
      </c>
      <c r="N13755" t="n">
        <v>-116387000</v>
      </c>
      <c r="O13755">
        <f>D13754</f>
      </c>
      <c r="P13755">
        <f>(E13755-F13755+G13755)/O13755*100</f>
      </c>
      <c r="Q13755">
        <f>H13754</f>
      </c>
      <c r="R13755">
        <f>I13754</f>
      </c>
      <c r="S13755">
        <f>H13755-H13754</f>
      </c>
      <c r="T13755">
        <f>I13755-I13754</f>
      </c>
      <c r="U13755">
        <f>(L13755-K13755)/(2*D13755*0.01)</f>
      </c>
      <c r="V13755">
        <f>(L13755+K13755)/(D13755*0.0001)</f>
      </c>
    </row>
    <row r="13756">
      <c r="A13756" t="n">
        <v>2017</v>
      </c>
      <c r="B13756" t="inlineStr">
        <is>
          <t>00447487</t>
        </is>
      </c>
      <c r="C13756" t="inlineStr">
        <is>
          <t>제주반도체</t>
        </is>
      </c>
      <c r="D13756" t="n">
        <v>3804239000</v>
      </c>
      <c r="E13756" t="n">
        <v>723067000</v>
      </c>
      <c r="F13756" t="n">
        <v>84859000</v>
      </c>
      <c r="G13756" t="n">
        <v>32791000</v>
      </c>
      <c r="H13756" t="n">
        <v>2.79</v>
      </c>
      <c r="I13756" t="n">
        <v>5.11</v>
      </c>
      <c r="K13756" t="n">
        <v>-140431000</v>
      </c>
      <c r="L13756" t="n">
        <v>162093000</v>
      </c>
      <c r="M13756" t="n">
        <v>159441000</v>
      </c>
      <c r="N13756" t="n">
        <v>-140947000</v>
      </c>
      <c r="O13756">
        <f>D13755</f>
      </c>
      <c r="P13756">
        <f>(E13756-F13756+G13756)/O13756*100</f>
      </c>
      <c r="Q13756">
        <f>H13755</f>
      </c>
      <c r="R13756">
        <f>I13755</f>
      </c>
      <c r="S13756">
        <f>H13756-H13755</f>
      </c>
      <c r="T13756">
        <f>I13756-I13755</f>
      </c>
      <c r="U13756">
        <f>(L13756-K13756)/(2*D13756*0.01)</f>
      </c>
      <c r="V13756">
        <f>(L13756+K13756)/(D13756*0.0001)</f>
      </c>
    </row>
    <row r="13757">
      <c r="A13757" t="n">
        <v>2020</v>
      </c>
      <c r="B13757" t="inlineStr">
        <is>
          <t>00447487</t>
        </is>
      </c>
      <c r="C13757" t="inlineStr">
        <is>
          <t>제주반도체</t>
        </is>
      </c>
      <c r="D13757" t="n">
        <v>8328461000</v>
      </c>
    </row>
    <row r="13758">
      <c r="A13758" t="n">
        <v>2021</v>
      </c>
      <c r="B13758" t="inlineStr">
        <is>
          <t>00447487</t>
        </is>
      </c>
      <c r="C13758" t="inlineStr">
        <is>
          <t>제주반도체</t>
        </is>
      </c>
      <c r="D13758" t="n">
        <v>9168970000</v>
      </c>
      <c r="E13758" t="n">
        <v>1535454000</v>
      </c>
      <c r="F13758" t="n">
        <v>374789000</v>
      </c>
      <c r="G13758" t="n">
        <v>117109000</v>
      </c>
      <c r="O13758">
        <f>D13757</f>
      </c>
      <c r="P13758">
        <f>(E13758-F13758+G13758)/O13758*100</f>
      </c>
    </row>
    <row r="13759">
      <c r="A13759" t="n">
        <v>2022</v>
      </c>
      <c r="B13759" t="inlineStr">
        <is>
          <t>00447487</t>
        </is>
      </c>
      <c r="C13759" t="inlineStr">
        <is>
          <t>제주반도체</t>
        </is>
      </c>
      <c r="D13759" t="n">
        <v>9089796000</v>
      </c>
      <c r="O13759">
        <f>D13758</f>
      </c>
    </row>
    <row r="13760">
      <c r="A13760" t="n">
        <v>2023</v>
      </c>
      <c r="B13760" t="inlineStr">
        <is>
          <t>00447487</t>
        </is>
      </c>
      <c r="C13760" t="inlineStr">
        <is>
          <t>제주반도체</t>
        </is>
      </c>
      <c r="D13760" t="n">
        <v>9638205000</v>
      </c>
      <c r="O13760">
        <f>D13759</f>
      </c>
    </row>
    <row r="13761">
      <c r="A13761" t="n">
        <v>2024</v>
      </c>
      <c r="B13761" t="inlineStr">
        <is>
          <t>00447487</t>
        </is>
      </c>
      <c r="C13761" t="inlineStr">
        <is>
          <t>제주반도체</t>
        </is>
      </c>
      <c r="D13761" t="n">
        <v>9043269000</v>
      </c>
      <c r="O13761">
        <f>D13760</f>
      </c>
    </row>
    <row r="13762">
      <c r="A13762" t="n">
        <v>2014</v>
      </c>
      <c r="B13762" t="inlineStr">
        <is>
          <t>00447502</t>
        </is>
      </c>
      <c r="C13762" t="inlineStr">
        <is>
          <t>바이오톡스텍</t>
        </is>
      </c>
      <c r="D13762" t="n">
        <v>4567424000</v>
      </c>
      <c r="E13762" t="n">
        <v>841392000</v>
      </c>
      <c r="F13762" t="n">
        <v>345512000</v>
      </c>
      <c r="G13762" t="n">
        <v>93661000</v>
      </c>
      <c r="H13762" t="n">
        <v>2.85</v>
      </c>
      <c r="I13762" t="n">
        <v>4.85</v>
      </c>
      <c r="K13762" t="n">
        <v>-266389000</v>
      </c>
      <c r="L13762" t="n">
        <v>315003000</v>
      </c>
      <c r="M13762" t="n">
        <v>304799000</v>
      </c>
      <c r="N13762" t="n">
        <v>-264783000</v>
      </c>
      <c r="U13762">
        <f>(L13762-K13762)/(2*D13762*0.01)</f>
      </c>
      <c r="V13762">
        <f>(L13762+K13762)/(D13762*0.0001)</f>
      </c>
    </row>
    <row r="13763">
      <c r="A13763" t="n">
        <v>2015</v>
      </c>
      <c r="B13763" t="inlineStr">
        <is>
          <t>00447502</t>
        </is>
      </c>
      <c r="C13763" t="inlineStr">
        <is>
          <t>바이오톡스텍</t>
        </is>
      </c>
      <c r="D13763" t="n">
        <v>3772031000</v>
      </c>
      <c r="E13763" t="n">
        <v>864058000</v>
      </c>
      <c r="F13763" t="n">
        <v>1628447000</v>
      </c>
      <c r="G13763" t="n">
        <v>80307000</v>
      </c>
      <c r="H13763" t="n">
        <v>2.52</v>
      </c>
      <c r="I13763" t="n">
        <v>4.235</v>
      </c>
      <c r="K13763" t="n">
        <v>-282075000</v>
      </c>
      <c r="L13763" t="n">
        <v>330914000</v>
      </c>
      <c r="M13763" t="n">
        <v>322839000</v>
      </c>
      <c r="N13763" t="n">
        <v>-281227000</v>
      </c>
      <c r="O13763">
        <f>D13762</f>
      </c>
      <c r="P13763">
        <f>(E13763-F13763+G13763)/O13763*100</f>
      </c>
      <c r="Q13763">
        <f>H13762</f>
      </c>
      <c r="R13763">
        <f>I13762</f>
      </c>
      <c r="S13763">
        <f>H13763-H13762</f>
      </c>
      <c r="T13763">
        <f>I13763-I13762</f>
      </c>
      <c r="U13763">
        <f>(L13763-K13763)/(2*D13763*0.01)</f>
      </c>
      <c r="V13763">
        <f>(L13763+K13763)/(D13763*0.0001)</f>
      </c>
    </row>
    <row r="13764">
      <c r="A13764" t="n">
        <v>2016</v>
      </c>
      <c r="B13764" t="inlineStr">
        <is>
          <t>00447502</t>
        </is>
      </c>
      <c r="C13764" t="inlineStr">
        <is>
          <t>바이오톡스텍</t>
        </is>
      </c>
      <c r="D13764" t="n">
        <v>3977610000</v>
      </c>
      <c r="E13764" t="n">
        <v>780787000</v>
      </c>
      <c r="F13764" t="n">
        <v>571520000</v>
      </c>
      <c r="G13764" t="n">
        <v>70042000</v>
      </c>
      <c r="H13764" t="n">
        <v>2.345</v>
      </c>
      <c r="I13764" t="n">
        <v>4.71</v>
      </c>
      <c r="K13764" t="n">
        <v>-300596000</v>
      </c>
      <c r="L13764" t="n">
        <v>351725000</v>
      </c>
      <c r="M13764" t="n">
        <v>342989000</v>
      </c>
      <c r="N13764" t="n">
        <v>-299549000</v>
      </c>
      <c r="O13764">
        <f>D13763</f>
      </c>
      <c r="P13764">
        <f>(E13764-F13764+G13764)/O13764*100</f>
      </c>
      <c r="Q13764">
        <f>H13763</f>
      </c>
      <c r="R13764">
        <f>I13763</f>
      </c>
      <c r="S13764">
        <f>H13764-H13763</f>
      </c>
      <c r="T13764">
        <f>I13764-I13763</f>
      </c>
      <c r="U13764">
        <f>(L13764-K13764)/(2*D13764*0.01)</f>
      </c>
      <c r="V13764">
        <f>(L13764+K13764)/(D13764*0.0001)</f>
      </c>
    </row>
    <row r="13765">
      <c r="A13765" t="n">
        <v>2017</v>
      </c>
      <c r="B13765" t="inlineStr">
        <is>
          <t>00447502</t>
        </is>
      </c>
      <c r="C13765" t="inlineStr">
        <is>
          <t>바이오톡스텍</t>
        </is>
      </c>
      <c r="D13765" t="n">
        <v>3783863000</v>
      </c>
      <c r="E13765" t="n">
        <v>747361000</v>
      </c>
      <c r="F13765" t="n">
        <v>668226000</v>
      </c>
      <c r="G13765" t="n">
        <v>82974000</v>
      </c>
      <c r="H13765" t="n">
        <v>2.77</v>
      </c>
      <c r="I13765" t="n">
        <v>4.57</v>
      </c>
      <c r="K13765" t="n">
        <v>-229421000</v>
      </c>
      <c r="L13765" t="n">
        <v>262066000</v>
      </c>
      <c r="M13765" t="n">
        <v>255742000</v>
      </c>
      <c r="N13765" t="n">
        <v>-228574000</v>
      </c>
      <c r="O13765">
        <f>D13764</f>
      </c>
      <c r="P13765">
        <f>(E13765-F13765+G13765)/O13765*100</f>
      </c>
      <c r="Q13765">
        <f>H13764</f>
      </c>
      <c r="R13765">
        <f>I13764</f>
      </c>
      <c r="S13765">
        <f>H13765-H13764</f>
      </c>
      <c r="T13765">
        <f>I13765-I13764</f>
      </c>
      <c r="U13765">
        <f>(L13765-K13765)/(2*D13765*0.01)</f>
      </c>
      <c r="V13765">
        <f>(L13765+K13765)/(D13765*0.0001)</f>
      </c>
    </row>
    <row r="13766">
      <c r="A13766" t="n">
        <v>2018</v>
      </c>
      <c r="B13766" t="inlineStr">
        <is>
          <t>00447502</t>
        </is>
      </c>
      <c r="C13766" t="inlineStr">
        <is>
          <t>바이오톡스텍</t>
        </is>
      </c>
      <c r="D13766" t="n">
        <v>3450312000</v>
      </c>
      <c r="E13766" t="n">
        <v>697491000</v>
      </c>
      <c r="F13766" t="n">
        <v>527721000</v>
      </c>
      <c r="G13766" t="n">
        <v>98286000</v>
      </c>
      <c r="H13766" t="n">
        <v>2.285</v>
      </c>
      <c r="I13766" t="n">
        <v>4.5</v>
      </c>
      <c r="K13766" t="n">
        <v>-204119000</v>
      </c>
      <c r="L13766" t="n">
        <v>232440000</v>
      </c>
      <c r="M13766" t="n">
        <v>227466000</v>
      </c>
      <c r="N13766" t="n">
        <v>-203880000</v>
      </c>
      <c r="O13766">
        <f>D13765</f>
      </c>
      <c r="P13766">
        <f>(E13766-F13766+G13766)/O13766*100</f>
      </c>
      <c r="Q13766">
        <f>H13765</f>
      </c>
      <c r="R13766">
        <f>I13765</f>
      </c>
      <c r="S13766">
        <f>H13766-H13765</f>
      </c>
      <c r="T13766">
        <f>I13766-I13765</f>
      </c>
      <c r="U13766">
        <f>(L13766-K13766)/(2*D13766*0.01)</f>
      </c>
      <c r="V13766">
        <f>(L13766+K13766)/(D13766*0.0001)</f>
      </c>
    </row>
    <row r="13767">
      <c r="A13767" t="n">
        <v>2019</v>
      </c>
      <c r="B13767" t="inlineStr">
        <is>
          <t>00447502</t>
        </is>
      </c>
      <c r="C13767" t="inlineStr">
        <is>
          <t>바이오톡스텍</t>
        </is>
      </c>
      <c r="D13767" t="n">
        <v>3879190000</v>
      </c>
      <c r="E13767" t="n">
        <v>702442000</v>
      </c>
      <c r="F13767" t="n">
        <v>409384000</v>
      </c>
      <c r="G13767" t="n">
        <v>76661000</v>
      </c>
      <c r="H13767" t="n">
        <v>1.955</v>
      </c>
      <c r="I13767" t="n">
        <v>4.26</v>
      </c>
      <c r="K13767" t="n">
        <v>-230409000</v>
      </c>
      <c r="L13767" t="n">
        <v>262650000</v>
      </c>
      <c r="M13767" t="n">
        <v>255744000</v>
      </c>
      <c r="N13767" t="n">
        <v>-229142000</v>
      </c>
      <c r="O13767">
        <f>D13766</f>
      </c>
      <c r="P13767">
        <f>(E13767-F13767+G13767)/O13767*100</f>
      </c>
      <c r="Q13767">
        <f>H13766</f>
      </c>
      <c r="R13767">
        <f>I13766</f>
      </c>
      <c r="S13767">
        <f>H13767-H13766</f>
      </c>
      <c r="T13767">
        <f>I13767-I13766</f>
      </c>
      <c r="U13767">
        <f>(L13767-K13767)/(2*D13767*0.01)</f>
      </c>
      <c r="V13767">
        <f>(L13767+K13767)/(D13767*0.0001)</f>
      </c>
    </row>
    <row r="13768">
      <c r="A13768" t="n">
        <v>2020</v>
      </c>
      <c r="B13768" t="inlineStr">
        <is>
          <t>00447502</t>
        </is>
      </c>
      <c r="C13768" t="inlineStr">
        <is>
          <t>바이오톡스텍</t>
        </is>
      </c>
      <c r="D13768" t="n">
        <v>4173589000</v>
      </c>
      <c r="E13768" t="n">
        <v>779919000</v>
      </c>
      <c r="F13768" t="n">
        <v>45149000</v>
      </c>
      <c r="G13768" t="n">
        <v>73963000</v>
      </c>
      <c r="O13768">
        <f>D13767</f>
      </c>
      <c r="P13768">
        <f>(E13768-F13768+G13768)/O13768*100</f>
      </c>
    </row>
    <row r="13769">
      <c r="A13769" t="n">
        <v>2021</v>
      </c>
      <c r="B13769" t="inlineStr">
        <is>
          <t>00447502</t>
        </is>
      </c>
      <c r="C13769" t="inlineStr">
        <is>
          <t>바이오톡스텍</t>
        </is>
      </c>
      <c r="D13769" t="n">
        <v>4482708000</v>
      </c>
      <c r="E13769" t="n">
        <v>1330617000</v>
      </c>
      <c r="F13769" t="n">
        <v>983588000</v>
      </c>
      <c r="G13769" t="n">
        <v>65676000</v>
      </c>
      <c r="H13769" t="n">
        <v>2.46</v>
      </c>
      <c r="I13769" t="n">
        <v>4.5</v>
      </c>
      <c r="K13769" t="n">
        <v>-153190000</v>
      </c>
      <c r="L13769" t="n">
        <v>168247000</v>
      </c>
      <c r="M13769" t="n">
        <v>164501000</v>
      </c>
      <c r="N13769" t="n">
        <v>-152833000</v>
      </c>
      <c r="O13769">
        <f>D13768</f>
      </c>
      <c r="P13769">
        <f>(E13769-F13769+G13769)/O13769*100</f>
      </c>
      <c r="U13769">
        <f>(L13769-K13769)/(2*D13769*0.01)</f>
      </c>
      <c r="V13769">
        <f>(L13769+K13769)/(D13769*0.0001)</f>
      </c>
    </row>
    <row r="13770">
      <c r="A13770" t="n">
        <v>2022</v>
      </c>
      <c r="B13770" t="inlineStr">
        <is>
          <t>00447502</t>
        </is>
      </c>
      <c r="C13770" t="inlineStr">
        <is>
          <t>바이오톡스텍</t>
        </is>
      </c>
      <c r="D13770" t="n">
        <v>5094038000</v>
      </c>
      <c r="E13770" t="n">
        <v>1105053000</v>
      </c>
      <c r="F13770" t="n">
        <v>821276000</v>
      </c>
      <c r="G13770" t="n">
        <v>136655000</v>
      </c>
      <c r="H13770" t="n">
        <v>4.445</v>
      </c>
      <c r="I13770" t="n">
        <v>5.32</v>
      </c>
      <c r="K13770" t="n">
        <v>-165326000</v>
      </c>
      <c r="L13770" t="n">
        <v>179784000</v>
      </c>
      <c r="M13770" t="n">
        <v>181274000</v>
      </c>
      <c r="N13770" t="n">
        <v>-169847000</v>
      </c>
      <c r="O13770">
        <f>D13769</f>
      </c>
      <c r="P13770">
        <f>(E13770-F13770+G13770)/O13770*100</f>
      </c>
      <c r="Q13770">
        <f>H13769</f>
      </c>
      <c r="R13770">
        <f>I13769</f>
      </c>
      <c r="S13770">
        <f>H13770-H13769</f>
      </c>
      <c r="T13770">
        <f>I13770-I13769</f>
      </c>
      <c r="U13770">
        <f>(L13770-K13770)/(2*D13770*0.01)</f>
      </c>
      <c r="V13770">
        <f>(L13770+K13770)/(D13770*0.0001)</f>
      </c>
    </row>
    <row r="13771">
      <c r="A13771" t="n">
        <v>2023</v>
      </c>
      <c r="B13771" t="inlineStr">
        <is>
          <t>00447502</t>
        </is>
      </c>
      <c r="C13771" t="inlineStr">
        <is>
          <t>바이오톡스텍</t>
        </is>
      </c>
      <c r="D13771" t="n">
        <v>6286609000</v>
      </c>
      <c r="E13771" t="n">
        <v>1196961000</v>
      </c>
      <c r="F13771" t="n">
        <v>932427000</v>
      </c>
      <c r="G13771" t="n">
        <v>224887000</v>
      </c>
      <c r="H13771" t="n">
        <v>3.615</v>
      </c>
      <c r="I13771" t="n">
        <v>5.35</v>
      </c>
      <c r="K13771" t="n">
        <v>-168252000</v>
      </c>
      <c r="L13771" t="n">
        <v>197153000</v>
      </c>
      <c r="M13771" t="n">
        <v>245941000</v>
      </c>
      <c r="N13771" t="n">
        <v>-170495000</v>
      </c>
      <c r="O13771">
        <f>D13770</f>
      </c>
      <c r="P13771">
        <f>(E13771-F13771+G13771)/O13771*100</f>
      </c>
      <c r="Q13771">
        <f>H13770</f>
      </c>
      <c r="R13771">
        <f>I13770</f>
      </c>
      <c r="S13771">
        <f>H13771-H13770</f>
      </c>
      <c r="T13771">
        <f>I13771-I13770</f>
      </c>
      <c r="U13771">
        <f>(L13771-K13771)/(2*D13771*0.01)</f>
      </c>
      <c r="V13771">
        <f>(L13771+K13771)/(D13771*0.0001)</f>
      </c>
    </row>
    <row r="13772">
      <c r="A13772" t="n">
        <v>2024</v>
      </c>
      <c r="B13772" t="inlineStr">
        <is>
          <t>00447502</t>
        </is>
      </c>
      <c r="C13772" t="inlineStr">
        <is>
          <t>바이오톡스텍</t>
        </is>
      </c>
      <c r="D13772" t="n">
        <v>6032383000</v>
      </c>
      <c r="E13772" t="n">
        <v>1061363000</v>
      </c>
      <c r="F13772" t="n">
        <v>1108678000</v>
      </c>
      <c r="G13772" t="n">
        <v>207698000</v>
      </c>
      <c r="H13772" t="n">
        <v>3.175</v>
      </c>
      <c r="I13772" t="n">
        <v>5.35</v>
      </c>
      <c r="K13772" t="n">
        <v>-143602000</v>
      </c>
      <c r="L13772" t="n">
        <v>154346000</v>
      </c>
      <c r="M13772" t="n">
        <v>152350000</v>
      </c>
      <c r="N13772" t="n">
        <v>-144459000</v>
      </c>
      <c r="O13772">
        <f>D13771</f>
      </c>
      <c r="P13772">
        <f>(E13772-F13772+G13772)/O13772*100</f>
      </c>
      <c r="Q13772">
        <f>H13771</f>
      </c>
      <c r="R13772">
        <f>I13771</f>
      </c>
      <c r="S13772">
        <f>H13772-H13771</f>
      </c>
      <c r="T13772">
        <f>I13772-I13771</f>
      </c>
      <c r="U13772">
        <f>(L13772-K13772)/(2*D13772*0.01)</f>
      </c>
      <c r="V13772">
        <f>(L13772+K13772)/(D13772*0.0001)</f>
      </c>
    </row>
    <row r="13773">
      <c r="A13773" t="n">
        <v>2025</v>
      </c>
      <c r="B13773" t="inlineStr">
        <is>
          <t>00447502</t>
        </is>
      </c>
      <c r="C13773" t="inlineStr">
        <is>
          <t>바이오톡스텍</t>
        </is>
      </c>
      <c r="D13773" t="n">
        <v>6279944000</v>
      </c>
      <c r="E13773" t="n">
        <v>954626000</v>
      </c>
      <c r="F13773" t="n">
        <v>1004866000</v>
      </c>
      <c r="G13773" t="n">
        <v>189482000</v>
      </c>
      <c r="H13773" t="n">
        <v>3.8</v>
      </c>
      <c r="I13773" t="n">
        <v>4.435</v>
      </c>
      <c r="K13773" t="n">
        <v>-386151000</v>
      </c>
      <c r="L13773" t="n">
        <v>453201000</v>
      </c>
      <c r="M13773" t="n">
        <v>460682000</v>
      </c>
      <c r="N13773" t="n">
        <v>-398676000</v>
      </c>
      <c r="O13773">
        <f>D13772</f>
      </c>
      <c r="P13773">
        <f>(E13773-F13773+G13773)/O13773*100</f>
      </c>
      <c r="Q13773">
        <f>H13772</f>
      </c>
      <c r="R13773">
        <f>I13772</f>
      </c>
      <c r="S13773">
        <f>H13773-H13772</f>
      </c>
      <c r="T13773">
        <f>I13773-I13772</f>
      </c>
      <c r="U13773">
        <f>(L13773-K13773)/(2*D13773*0.01)</f>
      </c>
      <c r="V13773">
        <f>(L13773+K13773)/(D13773*0.0001)</f>
      </c>
    </row>
    <row r="13774">
      <c r="A13774" t="n">
        <v>2019</v>
      </c>
      <c r="B13774" t="inlineStr">
        <is>
          <t>00447575</t>
        </is>
      </c>
      <c r="C13774" t="inlineStr">
        <is>
          <t>제이앤티씨</t>
        </is>
      </c>
      <c r="D13774" t="n">
        <v>10468705000</v>
      </c>
      <c r="E13774" t="n">
        <v>1593160000</v>
      </c>
      <c r="F13774" t="n">
        <v>972514000</v>
      </c>
      <c r="G13774" t="n">
        <v>205320000</v>
      </c>
      <c r="H13774" t="n">
        <v>2.035</v>
      </c>
      <c r="I13774" t="n">
        <v>5.155</v>
      </c>
      <c r="J13774" t="n">
        <v>4.72</v>
      </c>
      <c r="K13774" t="n">
        <v>-472331000</v>
      </c>
      <c r="L13774" t="n">
        <v>424713000</v>
      </c>
      <c r="M13774" t="n">
        <v>466634000</v>
      </c>
      <c r="N13774" t="n">
        <v>-427834000</v>
      </c>
      <c r="U13774">
        <f>(L13774-K13774)/(2*D13774*0.01)</f>
      </c>
    </row>
    <row r="13775">
      <c r="A13775" t="n">
        <v>2020</v>
      </c>
      <c r="B13775" t="inlineStr">
        <is>
          <t>00447575</t>
        </is>
      </c>
      <c r="C13775" t="inlineStr">
        <is>
          <t>제이앤티씨</t>
        </is>
      </c>
      <c r="D13775" t="n">
        <v>13123477000</v>
      </c>
      <c r="E13775" t="n">
        <v>1585872000</v>
      </c>
      <c r="F13775" t="n">
        <v>1022802000</v>
      </c>
      <c r="G13775" t="n">
        <v>176383000</v>
      </c>
      <c r="H13775" t="n">
        <v>2.005</v>
      </c>
      <c r="I13775" t="n">
        <v>4.77</v>
      </c>
      <c r="J13775" t="n">
        <v>5.03</v>
      </c>
      <c r="K13775" t="n">
        <v>-564701000</v>
      </c>
      <c r="L13775" t="n">
        <v>629996000</v>
      </c>
      <c r="M13775" t="n">
        <v>616613000</v>
      </c>
      <c r="N13775" t="n">
        <v>-563997000</v>
      </c>
      <c r="O13775">
        <f>D13774</f>
      </c>
      <c r="P13775">
        <f>(E13775-F13775+G13775)/O13775*100</f>
      </c>
      <c r="Q13775">
        <f>H13774</f>
      </c>
      <c r="R13775">
        <f>I13774</f>
      </c>
      <c r="S13775">
        <f>H13775-H13774</f>
      </c>
      <c r="T13775">
        <f>I13775-I13774</f>
      </c>
      <c r="U13775">
        <f>(L13775-K13775)/(2*D13775*0.01)</f>
      </c>
      <c r="V13775">
        <f>(L13775+K13775)/(D13775*0.0001)</f>
      </c>
    </row>
    <row r="13776">
      <c r="A13776" t="n">
        <v>2021</v>
      </c>
      <c r="B13776" t="inlineStr">
        <is>
          <t>00447575</t>
        </is>
      </c>
      <c r="C13776" t="inlineStr">
        <is>
          <t>제이앤티씨</t>
        </is>
      </c>
      <c r="D13776" t="n">
        <v>14950377000</v>
      </c>
      <c r="E13776" t="n">
        <v>1854876000</v>
      </c>
      <c r="F13776" t="n">
        <v>732474000</v>
      </c>
      <c r="G13776" t="n">
        <v>218804000</v>
      </c>
      <c r="H13776" t="n">
        <v>2.8</v>
      </c>
      <c r="I13776" t="n">
        <v>4.635</v>
      </c>
      <c r="J13776" t="n">
        <v>9.25</v>
      </c>
      <c r="K13776" t="n">
        <v>1286317000</v>
      </c>
      <c r="L13776" t="n">
        <v>1286317000</v>
      </c>
      <c r="M13776" t="n">
        <v>1273391000</v>
      </c>
      <c r="N13776" t="n">
        <v>-1119714000</v>
      </c>
      <c r="O13776">
        <f>D13775</f>
      </c>
      <c r="P13776">
        <f>(E13776-F13776+G13776)/O13776*100</f>
      </c>
      <c r="Q13776">
        <f>H13775</f>
      </c>
      <c r="R13776">
        <f>I13775</f>
      </c>
      <c r="S13776">
        <f>H13776-H13775</f>
      </c>
      <c r="T13776">
        <f>I13776-I13775</f>
      </c>
    </row>
    <row r="13777">
      <c r="A13777" t="n">
        <v>2022</v>
      </c>
      <c r="B13777" t="inlineStr">
        <is>
          <t>00447575</t>
        </is>
      </c>
      <c r="C13777" t="inlineStr">
        <is>
          <t>제이앤티씨</t>
        </is>
      </c>
      <c r="D13777" t="n">
        <v>12467509000</v>
      </c>
      <c r="E13777" t="n">
        <v>2224476000</v>
      </c>
      <c r="F13777" t="n">
        <v>2330159000</v>
      </c>
      <c r="G13777" t="n">
        <v>400449000</v>
      </c>
      <c r="H13777" t="n">
        <v>5.255</v>
      </c>
      <c r="I13777" t="n">
        <v>5.155</v>
      </c>
      <c r="J13777" t="n">
        <v>8.125</v>
      </c>
      <c r="K13777" t="n">
        <v>-924946000</v>
      </c>
      <c r="L13777" t="n">
        <v>924946000</v>
      </c>
      <c r="M13777" t="n">
        <v>933779000</v>
      </c>
      <c r="N13777" t="n">
        <v>-829854000</v>
      </c>
      <c r="O13777">
        <f>D13776</f>
      </c>
      <c r="P13777">
        <f>(E13777-F13777+G13777)/O13777*100</f>
      </c>
      <c r="Q13777">
        <f>H13776</f>
      </c>
      <c r="R13777">
        <f>I13776</f>
      </c>
      <c r="S13777">
        <f>H13777-H13776</f>
      </c>
      <c r="T13777">
        <f>I13777-I13776</f>
      </c>
      <c r="U13777">
        <f>(L13777-K13777)/(2*D13777*0.01)</f>
      </c>
    </row>
    <row r="13778">
      <c r="A13778" t="n">
        <v>2023</v>
      </c>
      <c r="B13778" t="inlineStr">
        <is>
          <t>00447575</t>
        </is>
      </c>
      <c r="C13778" t="inlineStr">
        <is>
          <t>제이앤티씨</t>
        </is>
      </c>
      <c r="D13778" t="n">
        <v>15455149000</v>
      </c>
      <c r="E13778" t="n">
        <v>1576409000</v>
      </c>
      <c r="F13778" t="n">
        <v>900474000</v>
      </c>
      <c r="G13778" t="n">
        <v>596163000</v>
      </c>
      <c r="H13778" t="n">
        <v>4.43</v>
      </c>
      <c r="I13778" t="n">
        <v>5.47</v>
      </c>
      <c r="J13778" t="n">
        <v>8.494999999999999</v>
      </c>
      <c r="K13778" t="n">
        <v>1235261000</v>
      </c>
      <c r="L13778" t="n">
        <v>1235261000</v>
      </c>
      <c r="M13778" t="n">
        <v>1232013000</v>
      </c>
      <c r="N13778" t="n">
        <v>-1092060000</v>
      </c>
      <c r="O13778">
        <f>D13777</f>
      </c>
      <c r="P13778">
        <f>(E13778-F13778+G13778)/O13778*100</f>
      </c>
      <c r="Q13778">
        <f>H13777</f>
      </c>
      <c r="R13778">
        <f>I13777</f>
      </c>
      <c r="S13778">
        <f>H13778-H13777</f>
      </c>
      <c r="T13778">
        <f>I13778-I13777</f>
      </c>
    </row>
    <row r="13779">
      <c r="A13779" t="n">
        <v>2024</v>
      </c>
      <c r="B13779" t="inlineStr">
        <is>
          <t>00447575</t>
        </is>
      </c>
      <c r="C13779" t="inlineStr">
        <is>
          <t>제이앤티씨</t>
        </is>
      </c>
      <c r="D13779" t="n">
        <v>17707441000</v>
      </c>
      <c r="E13779" t="n">
        <v>1778704000</v>
      </c>
      <c r="F13779" t="n">
        <v>1357445000</v>
      </c>
      <c r="G13779" t="n">
        <v>634944000</v>
      </c>
      <c r="H13779" t="n">
        <v>3.785</v>
      </c>
      <c r="I13779" t="n">
        <v>6.43</v>
      </c>
      <c r="J13779" t="n">
        <v>7.8</v>
      </c>
      <c r="K13779" t="n">
        <v>-905275000</v>
      </c>
      <c r="L13779" t="n">
        <v>1012895000</v>
      </c>
      <c r="M13779" t="n">
        <v>1001464000</v>
      </c>
      <c r="N13779" t="n">
        <v>-914990000</v>
      </c>
      <c r="O13779">
        <f>D13778</f>
      </c>
      <c r="P13779">
        <f>(E13779-F13779+G13779)/O13779*100</f>
      </c>
      <c r="Q13779">
        <f>H13778</f>
      </c>
      <c r="R13779">
        <f>I13778</f>
      </c>
      <c r="S13779">
        <f>H13779-H13778</f>
      </c>
      <c r="T13779">
        <f>I13779-I13778</f>
      </c>
      <c r="U13779">
        <f>(L13779-K13779)/(2*D13779*0.01)</f>
      </c>
      <c r="V13779">
        <f>(L13779+K13779)/(D13779*0.0001)</f>
      </c>
    </row>
    <row r="13780">
      <c r="A13780" t="n">
        <v>2025</v>
      </c>
      <c r="B13780" t="inlineStr">
        <is>
          <t>00447575</t>
        </is>
      </c>
      <c r="C13780" t="inlineStr">
        <is>
          <t>제이앤티씨</t>
        </is>
      </c>
      <c r="D13780" t="n">
        <v>17748544000</v>
      </c>
      <c r="E13780" t="n">
        <v>1692570000</v>
      </c>
      <c r="F13780" t="n">
        <v>1242815000</v>
      </c>
      <c r="G13780" t="n">
        <v>584557000</v>
      </c>
      <c r="H13780" t="n">
        <v>4.1</v>
      </c>
      <c r="I13780" t="n">
        <v>5.3</v>
      </c>
      <c r="J13780" t="n">
        <v>5.13</v>
      </c>
      <c r="K13780" t="n">
        <v>-831586000</v>
      </c>
      <c r="L13780" t="n">
        <v>922075000</v>
      </c>
      <c r="M13780" t="n">
        <v>923609000</v>
      </c>
      <c r="N13780" t="n">
        <v>-848152000</v>
      </c>
      <c r="O13780">
        <f>D13779</f>
      </c>
      <c r="P13780">
        <f>(E13780-F13780+G13780)/O13780*100</f>
      </c>
      <c r="Q13780">
        <f>H13779</f>
      </c>
      <c r="R13780">
        <f>I13779</f>
      </c>
      <c r="S13780">
        <f>H13780-H13779</f>
      </c>
      <c r="T13780">
        <f>I13780-I13779</f>
      </c>
      <c r="U13780">
        <f>(L13780-K13780)/(2*D13780*0.01)</f>
      </c>
      <c r="V13780">
        <f>(L13780+K13780)/(D13780*0.0001)</f>
      </c>
    </row>
    <row r="13781">
      <c r="A13781" t="n">
        <v>2014</v>
      </c>
      <c r="B13781" t="inlineStr">
        <is>
          <t>00447609</t>
        </is>
      </c>
      <c r="C13781" t="inlineStr">
        <is>
          <t>비에이치</t>
        </is>
      </c>
      <c r="D13781" t="n">
        <v>6070251000</v>
      </c>
      <c r="E13781" t="n">
        <v>2776175000</v>
      </c>
      <c r="F13781" t="n">
        <v>654365000</v>
      </c>
      <c r="G13781" t="n">
        <v>103323000</v>
      </c>
      <c r="H13781" t="n">
        <v>2.855</v>
      </c>
      <c r="I13781" t="n">
        <v>5.75</v>
      </c>
      <c r="K13781" t="n">
        <v>-367744000</v>
      </c>
      <c r="L13781" t="n">
        <v>413698000</v>
      </c>
      <c r="M13781" t="n">
        <v>449263000</v>
      </c>
      <c r="N13781" t="n">
        <v>-406268000</v>
      </c>
      <c r="U13781">
        <f>(L13781-K13781)/(2*D13781*0.01)</f>
      </c>
      <c r="V13781">
        <f>(L13781+K13781)/(D13781*0.0001)</f>
      </c>
    </row>
    <row r="13782">
      <c r="A13782" t="n">
        <v>2015</v>
      </c>
      <c r="B13782" t="inlineStr">
        <is>
          <t>00447609</t>
        </is>
      </c>
      <c r="C13782" t="inlineStr">
        <is>
          <t>비에이치</t>
        </is>
      </c>
      <c r="D13782" t="n">
        <v>7846727000</v>
      </c>
      <c r="E13782" t="n">
        <v>2800485000</v>
      </c>
      <c r="F13782" t="n">
        <v>1260627000</v>
      </c>
      <c r="G13782" t="n">
        <v>146500000</v>
      </c>
      <c r="H13782" t="n">
        <v>2.58</v>
      </c>
      <c r="I13782" t="n">
        <v>4.97</v>
      </c>
      <c r="K13782" t="n">
        <v>-457291000</v>
      </c>
      <c r="L13782" t="n">
        <v>516586000</v>
      </c>
      <c r="M13782" t="n">
        <v>552959000</v>
      </c>
      <c r="N13782" t="n">
        <v>-497181000</v>
      </c>
      <c r="O13782">
        <f>D13781</f>
      </c>
      <c r="P13782">
        <f>(E13782-F13782+G13782)/O13782*100</f>
      </c>
      <c r="Q13782">
        <f>H13781</f>
      </c>
      <c r="R13782">
        <f>I13781</f>
      </c>
      <c r="S13782">
        <f>H13782-H13781</f>
      </c>
      <c r="T13782">
        <f>I13782-I13781</f>
      </c>
      <c r="U13782">
        <f>(L13782-K13782)/(2*D13782*0.01)</f>
      </c>
      <c r="V13782">
        <f>(L13782+K13782)/(D13782*0.0001)</f>
      </c>
    </row>
    <row r="13783">
      <c r="A13783" t="n">
        <v>2016</v>
      </c>
      <c r="B13783" t="inlineStr">
        <is>
          <t>00447609</t>
        </is>
      </c>
      <c r="C13783" t="inlineStr">
        <is>
          <t>비에이치</t>
        </is>
      </c>
      <c r="D13783" t="n">
        <v>9334361000</v>
      </c>
      <c r="E13783" t="n">
        <v>3211314000</v>
      </c>
      <c r="F13783" t="n">
        <v>1638525000</v>
      </c>
      <c r="G13783" t="n">
        <v>171569000</v>
      </c>
      <c r="H13783" t="n">
        <v>2.54</v>
      </c>
      <c r="I13783" t="n">
        <v>5.68</v>
      </c>
      <c r="K13783" t="n">
        <v>-422559000</v>
      </c>
      <c r="L13783" t="n">
        <v>475510000</v>
      </c>
      <c r="M13783" t="n">
        <v>482986000</v>
      </c>
      <c r="N13783" t="n">
        <v>-436551000</v>
      </c>
      <c r="O13783">
        <f>D13782</f>
      </c>
      <c r="P13783">
        <f>(E13783-F13783+G13783)/O13783*100</f>
      </c>
      <c r="Q13783">
        <f>H13782</f>
      </c>
      <c r="R13783">
        <f>I13782</f>
      </c>
      <c r="S13783">
        <f>H13783-H13782</f>
      </c>
      <c r="T13783">
        <f>I13783-I13782</f>
      </c>
      <c r="U13783">
        <f>(L13783-K13783)/(2*D13783*0.01)</f>
      </c>
      <c r="V13783">
        <f>(L13783+K13783)/(D13783*0.0001)</f>
      </c>
    </row>
    <row r="13784">
      <c r="A13784" t="n">
        <v>2017</v>
      </c>
      <c r="B13784" t="inlineStr">
        <is>
          <t>00447609</t>
        </is>
      </c>
      <c r="C13784" t="inlineStr">
        <is>
          <t>비에이치</t>
        </is>
      </c>
      <c r="D13784" t="n">
        <v>16838461000</v>
      </c>
      <c r="E13784" t="n">
        <v>4054787000</v>
      </c>
      <c r="F13784" t="n">
        <v>1795408000</v>
      </c>
      <c r="G13784" t="n">
        <v>179438000</v>
      </c>
      <c r="H13784" t="n">
        <v>2.6</v>
      </c>
      <c r="I13784" t="n">
        <v>11.765</v>
      </c>
      <c r="K13784" t="n">
        <v>-1068684000</v>
      </c>
      <c r="L13784" t="n">
        <v>1231056000</v>
      </c>
      <c r="M13784" t="n">
        <v>1256078000</v>
      </c>
      <c r="N13784" t="n">
        <v>-1108132000</v>
      </c>
      <c r="O13784">
        <f>D13783</f>
      </c>
      <c r="P13784">
        <f>(E13784-F13784+G13784)/O13784*100</f>
      </c>
      <c r="Q13784">
        <f>H13783</f>
      </c>
      <c r="R13784">
        <f>I13783</f>
      </c>
      <c r="S13784">
        <f>H13784-H13783</f>
      </c>
      <c r="T13784">
        <f>I13784-I13783</f>
      </c>
      <c r="U13784">
        <f>(L13784-K13784)/(2*D13784*0.01)</f>
      </c>
      <c r="V13784">
        <f>(L13784+K13784)/(D13784*0.0001)</f>
      </c>
    </row>
    <row r="13785">
      <c r="A13785" t="n">
        <v>2018</v>
      </c>
      <c r="B13785" t="inlineStr">
        <is>
          <t>00447609</t>
        </is>
      </c>
      <c r="C13785" t="inlineStr">
        <is>
          <t>비에이치</t>
        </is>
      </c>
      <c r="D13785" t="n">
        <v>21823725000</v>
      </c>
      <c r="E13785" t="n">
        <v>6855907000</v>
      </c>
      <c r="F13785" t="n">
        <v>1995291000</v>
      </c>
      <c r="G13785" t="n">
        <v>404386000</v>
      </c>
      <c r="H13785" t="n">
        <v>2.24</v>
      </c>
      <c r="I13785" t="n">
        <v>8</v>
      </c>
      <c r="K13785" t="n">
        <v>-732754000</v>
      </c>
      <c r="L13785" t="n">
        <v>799647000</v>
      </c>
      <c r="M13785" t="n">
        <v>845259000</v>
      </c>
      <c r="N13785" t="n">
        <v>-757536000</v>
      </c>
      <c r="O13785">
        <f>D13784</f>
      </c>
      <c r="P13785">
        <f>(E13785-F13785+G13785)/O13785*100</f>
      </c>
      <c r="Q13785">
        <f>H13784</f>
      </c>
      <c r="R13785">
        <f>I13784</f>
      </c>
      <c r="S13785">
        <f>H13785-H13784</f>
      </c>
      <c r="T13785">
        <f>I13785-I13784</f>
      </c>
      <c r="U13785">
        <f>(L13785-K13785)/(2*D13785*0.01)</f>
      </c>
      <c r="V13785">
        <f>(L13785+K13785)/(D13785*0.0001)</f>
      </c>
    </row>
    <row r="13786">
      <c r="A13786" t="n">
        <v>2019</v>
      </c>
      <c r="B13786" t="inlineStr">
        <is>
          <t>00447609</t>
        </is>
      </c>
      <c r="C13786" t="inlineStr">
        <is>
          <t>비에이치</t>
        </is>
      </c>
      <c r="D13786" t="n">
        <v>16843322000</v>
      </c>
      <c r="E13786" t="n">
        <v>5973179000</v>
      </c>
      <c r="F13786" t="n">
        <v>1593309000</v>
      </c>
      <c r="G13786" t="n">
        <v>310777000</v>
      </c>
      <c r="H13786" t="n">
        <v>2.44</v>
      </c>
      <c r="I13786" t="n">
        <v>3.35</v>
      </c>
      <c r="K13786" t="n">
        <v>-598253000</v>
      </c>
      <c r="L13786" t="n">
        <v>663897000</v>
      </c>
      <c r="M13786" t="n">
        <v>652697000</v>
      </c>
      <c r="N13786" t="n">
        <v>-599950000</v>
      </c>
      <c r="O13786">
        <f>D13785</f>
      </c>
      <c r="P13786">
        <f>(E13786-F13786+G13786)/O13786*100</f>
      </c>
      <c r="Q13786">
        <f>H13785</f>
      </c>
      <c r="R13786">
        <f>I13785</f>
      </c>
      <c r="S13786">
        <f>H13786-H13785</f>
      </c>
      <c r="T13786">
        <f>I13786-I13785</f>
      </c>
      <c r="U13786">
        <f>(L13786-K13786)/(2*D13786*0.01)</f>
      </c>
      <c r="V13786">
        <f>(L13786+K13786)/(D13786*0.0001)</f>
      </c>
    </row>
    <row r="13787">
      <c r="A13787" t="n">
        <v>2020</v>
      </c>
      <c r="B13787" t="inlineStr">
        <is>
          <t>00447609</t>
        </is>
      </c>
      <c r="C13787" t="inlineStr">
        <is>
          <t>비에이치</t>
        </is>
      </c>
      <c r="D13787" t="n">
        <v>18242964000</v>
      </c>
      <c r="E13787" t="n">
        <v>5022244000</v>
      </c>
      <c r="F13787" t="n">
        <v>3465526000</v>
      </c>
      <c r="G13787" t="n">
        <v>469824000</v>
      </c>
      <c r="H13787" t="n">
        <v>2.37</v>
      </c>
      <c r="I13787" t="n">
        <v>2.25</v>
      </c>
      <c r="K13787" t="n">
        <v>-801166000</v>
      </c>
      <c r="L13787" t="n">
        <v>801166000</v>
      </c>
      <c r="M13787" t="n">
        <v>793810000</v>
      </c>
      <c r="N13787" t="n">
        <v>-729285000</v>
      </c>
      <c r="O13787">
        <f>D13786</f>
      </c>
      <c r="P13787">
        <f>(E13787-F13787+G13787)/O13787*100</f>
      </c>
      <c r="Q13787">
        <f>H13786</f>
      </c>
      <c r="R13787">
        <f>I13786</f>
      </c>
      <c r="S13787">
        <f>H13787-H13786</f>
      </c>
      <c r="T13787">
        <f>I13787-I13786</f>
      </c>
      <c r="U13787">
        <f>(L13787-K13787)/(2*D13787*0.01)</f>
      </c>
    </row>
    <row r="13788">
      <c r="A13788" t="n">
        <v>2021</v>
      </c>
      <c r="B13788" t="inlineStr">
        <is>
          <t>00447609</t>
        </is>
      </c>
      <c r="C13788" t="inlineStr">
        <is>
          <t>비에이치</t>
        </is>
      </c>
      <c r="D13788" t="n">
        <v>23149021000</v>
      </c>
      <c r="E13788" t="n">
        <v>4167902000</v>
      </c>
      <c r="F13788" t="n">
        <v>3170823000</v>
      </c>
      <c r="G13788" t="n">
        <v>384022000</v>
      </c>
      <c r="H13788" t="n">
        <v>3.27</v>
      </c>
      <c r="I13788" t="n">
        <v>5.32</v>
      </c>
      <c r="K13788" t="n">
        <v>-1303310000</v>
      </c>
      <c r="L13788" t="n">
        <v>1303310000</v>
      </c>
      <c r="M13788" t="n">
        <v>1336790000</v>
      </c>
      <c r="N13788" t="n">
        <v>-1197888000</v>
      </c>
      <c r="O13788">
        <f>D13787</f>
      </c>
      <c r="P13788">
        <f>(E13788-F13788+G13788)/O13788*100</f>
      </c>
      <c r="Q13788">
        <f>H13787</f>
      </c>
      <c r="R13788">
        <f>I13787</f>
      </c>
      <c r="S13788">
        <f>H13788-H13787</f>
      </c>
      <c r="T13788">
        <f>I13788-I13787</f>
      </c>
      <c r="U13788">
        <f>(L13788-K13788)/(2*D13788*0.01)</f>
      </c>
    </row>
    <row r="13789">
      <c r="A13789" t="n">
        <v>2022</v>
      </c>
      <c r="B13789" t="inlineStr">
        <is>
          <t>00447609</t>
        </is>
      </c>
      <c r="C13789" t="inlineStr">
        <is>
          <t>비에이치</t>
        </is>
      </c>
      <c r="D13789" t="n">
        <v>24526807000</v>
      </c>
      <c r="E13789" t="n">
        <v>4943575000</v>
      </c>
      <c r="F13789" t="n">
        <v>4291018000</v>
      </c>
      <c r="G13789" t="n">
        <v>704580000</v>
      </c>
      <c r="H13789" t="n">
        <v>5.505</v>
      </c>
      <c r="I13789" t="n">
        <v>4.5</v>
      </c>
      <c r="O13789">
        <f>D13788</f>
      </c>
      <c r="P13789">
        <f>(E13789-F13789+G13789)/O13789*100</f>
      </c>
      <c r="Q13789">
        <f>H13788</f>
      </c>
      <c r="R13789">
        <f>I13788</f>
      </c>
      <c r="S13789">
        <f>H13789-H13788</f>
      </c>
      <c r="T13789">
        <f>I13789-I13788</f>
      </c>
    </row>
    <row r="13790">
      <c r="A13790" t="n">
        <v>2023</v>
      </c>
      <c r="B13790" t="inlineStr">
        <is>
          <t>00447609</t>
        </is>
      </c>
      <c r="C13790" t="inlineStr">
        <is>
          <t>비에이치</t>
        </is>
      </c>
      <c r="D13790" t="n">
        <v>25322077000</v>
      </c>
      <c r="E13790" t="n">
        <v>5372446000</v>
      </c>
      <c r="F13790" t="n">
        <v>4411162000</v>
      </c>
      <c r="G13790" t="n">
        <v>1276446000</v>
      </c>
      <c r="H13790" t="n">
        <v>4.78</v>
      </c>
      <c r="I13790" t="n">
        <v>3.54</v>
      </c>
      <c r="K13790" t="n">
        <v>-2064171000</v>
      </c>
      <c r="L13790" t="n">
        <v>2064171000</v>
      </c>
      <c r="M13790" t="n">
        <v>2073698000</v>
      </c>
      <c r="N13790" t="n">
        <v>-1825476000</v>
      </c>
      <c r="O13790">
        <f>D13789</f>
      </c>
      <c r="P13790">
        <f>(E13790-F13790+G13790)/O13790*100</f>
      </c>
      <c r="Q13790">
        <f>H13789</f>
      </c>
      <c r="R13790">
        <f>I13789</f>
      </c>
      <c r="S13790">
        <f>H13790-H13789</f>
      </c>
      <c r="T13790">
        <f>I13790-I13789</f>
      </c>
      <c r="U13790">
        <f>(L13790-K13790)/(2*D13790*0.01)</f>
      </c>
    </row>
    <row r="13791">
      <c r="A13791" t="n">
        <v>2024</v>
      </c>
      <c r="B13791" t="inlineStr">
        <is>
          <t>00447609</t>
        </is>
      </c>
      <c r="C13791" t="inlineStr">
        <is>
          <t>비에이치</t>
        </is>
      </c>
      <c r="D13791" t="n">
        <v>31952401000</v>
      </c>
      <c r="E13791" t="n">
        <v>5461629000</v>
      </c>
      <c r="F13791" t="n">
        <v>4434769000</v>
      </c>
      <c r="G13791" t="n">
        <v>1185419000</v>
      </c>
      <c r="H13791" t="n">
        <v>4.08</v>
      </c>
      <c r="I13791" t="n">
        <v>3.765</v>
      </c>
      <c r="K13791" t="n">
        <v>-1618153000</v>
      </c>
      <c r="L13791" t="n">
        <v>1819233000</v>
      </c>
      <c r="M13791" t="n">
        <v>1819176000</v>
      </c>
      <c r="N13791" t="n">
        <v>-1647899000</v>
      </c>
      <c r="O13791">
        <f>D13790</f>
      </c>
      <c r="P13791">
        <f>(E13791-F13791+G13791)/O13791*100</f>
      </c>
      <c r="Q13791">
        <f>H13790</f>
      </c>
      <c r="R13791">
        <f>I13790</f>
      </c>
      <c r="S13791">
        <f>H13791-H13790</f>
      </c>
      <c r="T13791">
        <f>I13791-I13790</f>
      </c>
      <c r="U13791">
        <f>(L13791-K13791)/(2*D13791*0.01)</f>
      </c>
      <c r="V13791">
        <f>(L13791+K13791)/(D13791*0.0001)</f>
      </c>
    </row>
    <row r="13792">
      <c r="A13792" t="n">
        <v>2025</v>
      </c>
      <c r="B13792" t="inlineStr">
        <is>
          <t>00447609</t>
        </is>
      </c>
      <c r="C13792" t="inlineStr">
        <is>
          <t>비에이치</t>
        </is>
      </c>
      <c r="D13792" t="n">
        <v>37788314000</v>
      </c>
      <c r="E13792" t="n">
        <v>7605093000</v>
      </c>
      <c r="F13792" t="n">
        <v>5465898000</v>
      </c>
      <c r="G13792" t="n">
        <v>1106228000</v>
      </c>
      <c r="H13792" t="n">
        <v>4.44</v>
      </c>
      <c r="I13792" t="n">
        <v>4.195</v>
      </c>
      <c r="K13792" t="n">
        <v>-1973656000</v>
      </c>
      <c r="L13792" t="n">
        <v>2220397000</v>
      </c>
      <c r="M13792" t="n">
        <v>2233065000</v>
      </c>
      <c r="N13792" t="n">
        <v>-2019931000</v>
      </c>
      <c r="O13792">
        <f>D13791</f>
      </c>
      <c r="P13792">
        <f>(E13792-F13792+G13792)/O13792*100</f>
      </c>
      <c r="Q13792">
        <f>H13791</f>
      </c>
      <c r="R13792">
        <f>I13791</f>
      </c>
      <c r="S13792">
        <f>H13792-H13791</f>
      </c>
      <c r="T13792">
        <f>I13792-I13791</f>
      </c>
      <c r="U13792">
        <f>(L13792-K13792)/(2*D13792*0.01)</f>
      </c>
      <c r="V13792">
        <f>(L13792+K13792)/(D13792*0.0001)</f>
      </c>
    </row>
    <row r="13793">
      <c r="A13793" t="n">
        <v>2014</v>
      </c>
      <c r="B13793" t="inlineStr">
        <is>
          <t>00447760</t>
        </is>
      </c>
      <c r="C13793" t="inlineStr">
        <is>
          <t>미래컴퍼니</t>
        </is>
      </c>
      <c r="D13793" t="n">
        <v>3523352000</v>
      </c>
      <c r="E13793" t="n">
        <v>1192136000</v>
      </c>
      <c r="F13793" t="n">
        <v>960978000</v>
      </c>
      <c r="G13793" t="n">
        <v>129620000</v>
      </c>
      <c r="H13793" t="n">
        <v>2.78</v>
      </c>
      <c r="I13793" t="n">
        <v>4.5</v>
      </c>
      <c r="K13793" t="n">
        <v>-295934000</v>
      </c>
      <c r="L13793" t="n">
        <v>346387000</v>
      </c>
      <c r="M13793" t="n">
        <v>337437000</v>
      </c>
      <c r="N13793" t="n">
        <v>-295109000</v>
      </c>
      <c r="U13793">
        <f>(L13793-K13793)/(2*D13793*0.01)</f>
      </c>
      <c r="V13793">
        <f>(L13793+K13793)/(D13793*0.0001)</f>
      </c>
    </row>
    <row r="13794">
      <c r="A13794" t="n">
        <v>2015</v>
      </c>
      <c r="B13794" t="inlineStr">
        <is>
          <t>00447760</t>
        </is>
      </c>
      <c r="C13794" t="inlineStr">
        <is>
          <t>미래컴퍼니</t>
        </is>
      </c>
      <c r="D13794" t="n">
        <v>4092207000</v>
      </c>
      <c r="E13794" t="n">
        <v>939316000</v>
      </c>
      <c r="F13794" t="n">
        <v>752407000</v>
      </c>
      <c r="G13794" t="n">
        <v>93448000</v>
      </c>
      <c r="H13794" t="n">
        <v>2.38</v>
      </c>
      <c r="I13794" t="n">
        <v>4.59</v>
      </c>
      <c r="K13794" t="n">
        <v>-367415000</v>
      </c>
      <c r="L13794" t="n">
        <v>381201811</v>
      </c>
      <c r="M13794" t="n">
        <v>381041000</v>
      </c>
      <c r="N13794" t="n">
        <v>-334083212</v>
      </c>
      <c r="O13794">
        <f>D13793</f>
      </c>
      <c r="P13794">
        <f>(E13794-F13794+G13794)/O13794*100</f>
      </c>
      <c r="Q13794">
        <f>H13793</f>
      </c>
      <c r="R13794">
        <f>I13793</f>
      </c>
      <c r="S13794">
        <f>H13794-H13793</f>
      </c>
      <c r="T13794">
        <f>I13794-I13793</f>
      </c>
      <c r="U13794">
        <f>(L13794-K13794)/(2*D13794*0.01)</f>
      </c>
      <c r="V13794">
        <f>(L13794+K13794)/(D13794*0.0001)</f>
      </c>
    </row>
    <row r="13795">
      <c r="A13795" t="n">
        <v>2016</v>
      </c>
      <c r="B13795" t="inlineStr">
        <is>
          <t>00447760</t>
        </is>
      </c>
      <c r="C13795" t="inlineStr">
        <is>
          <t>미래컴퍼니</t>
        </is>
      </c>
      <c r="D13795" t="n">
        <v>4901101000</v>
      </c>
      <c r="E13795" t="n">
        <v>1122741000</v>
      </c>
      <c r="F13795" t="n">
        <v>370801000</v>
      </c>
      <c r="G13795" t="n">
        <v>94437000</v>
      </c>
      <c r="H13795" t="n">
        <v>2.36</v>
      </c>
      <c r="I13795" t="n">
        <v>4.355</v>
      </c>
      <c r="K13795" t="n">
        <v>-323589610</v>
      </c>
      <c r="L13795" t="n">
        <v>373914200</v>
      </c>
      <c r="M13795" t="n">
        <v>373131610</v>
      </c>
      <c r="N13795" t="n">
        <v>-329653290</v>
      </c>
      <c r="O13795">
        <f>D13794</f>
      </c>
      <c r="P13795">
        <f>(E13795-F13795+G13795)/O13795*100</f>
      </c>
      <c r="Q13795">
        <f>H13794</f>
      </c>
      <c r="R13795">
        <f>I13794</f>
      </c>
      <c r="S13795">
        <f>H13795-H13794</f>
      </c>
      <c r="T13795">
        <f>I13795-I13794</f>
      </c>
      <c r="U13795">
        <f>(L13795-K13795)/(2*D13795*0.01)</f>
      </c>
      <c r="V13795">
        <f>(L13795+K13795)/(D13795*0.0001)</f>
      </c>
    </row>
    <row r="13796">
      <c r="A13796" t="n">
        <v>2017</v>
      </c>
      <c r="B13796" t="inlineStr">
        <is>
          <t>00447760</t>
        </is>
      </c>
      <c r="C13796" t="inlineStr">
        <is>
          <t>미래컴퍼니</t>
        </is>
      </c>
      <c r="D13796" t="n">
        <v>5662210000</v>
      </c>
      <c r="E13796" t="n">
        <v>1174390000</v>
      </c>
      <c r="F13796" t="n">
        <v>532892000</v>
      </c>
      <c r="G13796" t="n">
        <v>108958000</v>
      </c>
      <c r="H13796" t="n">
        <v>2.885</v>
      </c>
      <c r="I13796" t="n">
        <v>4.025</v>
      </c>
      <c r="K13796" t="n">
        <v>-355571680</v>
      </c>
      <c r="L13796" t="n">
        <v>407779200</v>
      </c>
      <c r="M13796" t="n">
        <v>409861440</v>
      </c>
      <c r="N13796" t="n">
        <v>-363630800</v>
      </c>
      <c r="O13796">
        <f>D13795</f>
      </c>
      <c r="P13796">
        <f>(E13796-F13796+G13796)/O13796*100</f>
      </c>
      <c r="Q13796">
        <f>H13795</f>
      </c>
      <c r="R13796">
        <f>I13795</f>
      </c>
      <c r="S13796">
        <f>H13796-H13795</f>
      </c>
      <c r="T13796">
        <f>I13796-I13795</f>
      </c>
      <c r="U13796">
        <f>(L13796-K13796)/(2*D13796*0.01)</f>
      </c>
      <c r="V13796">
        <f>(L13796+K13796)/(D13796*0.0001)</f>
      </c>
    </row>
    <row r="13797">
      <c r="A13797" t="n">
        <v>2018</v>
      </c>
      <c r="B13797" t="inlineStr">
        <is>
          <t>00447760</t>
        </is>
      </c>
      <c r="C13797" t="inlineStr">
        <is>
          <t>미래컴퍼니</t>
        </is>
      </c>
      <c r="D13797" t="n">
        <v>6196679000</v>
      </c>
      <c r="E13797" t="n">
        <v>1296216000</v>
      </c>
      <c r="F13797" t="n">
        <v>690892000</v>
      </c>
      <c r="G13797" t="n">
        <v>155595000</v>
      </c>
      <c r="H13797" t="n">
        <v>2.355</v>
      </c>
      <c r="I13797" t="n">
        <v>4.215</v>
      </c>
      <c r="J13797" t="n">
        <v>10.35</v>
      </c>
      <c r="K13797" t="n">
        <v>-501943000</v>
      </c>
      <c r="L13797" t="n">
        <v>589859000</v>
      </c>
      <c r="M13797" t="n">
        <v>589669000</v>
      </c>
      <c r="N13797" t="n">
        <v>-510876000</v>
      </c>
      <c r="O13797">
        <f>D13796</f>
      </c>
      <c r="P13797">
        <f>(E13797-F13797+G13797)/O13797*100</f>
      </c>
      <c r="Q13797">
        <f>H13796</f>
      </c>
      <c r="R13797">
        <f>I13796</f>
      </c>
      <c r="S13797">
        <f>H13797-H13796</f>
      </c>
      <c r="T13797">
        <f>I13797-I13796</f>
      </c>
      <c r="U13797">
        <f>(L13797-K13797)/(2*D13797*0.01)</f>
      </c>
      <c r="V13797">
        <f>(L13797+K13797)/(D13797*0.0001)</f>
      </c>
    </row>
    <row r="13798">
      <c r="A13798" t="n">
        <v>2019</v>
      </c>
      <c r="B13798" t="inlineStr">
        <is>
          <t>00447760</t>
        </is>
      </c>
      <c r="C13798" t="inlineStr">
        <is>
          <t>미래컴퍼니</t>
        </is>
      </c>
      <c r="D13798" t="n">
        <v>8568826000</v>
      </c>
      <c r="E13798" t="n">
        <v>1688479000</v>
      </c>
      <c r="F13798" t="n">
        <v>752665000</v>
      </c>
      <c r="G13798" t="n">
        <v>167066000</v>
      </c>
      <c r="H13798" t="n">
        <v>2.03</v>
      </c>
      <c r="I13798" t="n">
        <v>4.13</v>
      </c>
      <c r="J13798" t="n">
        <v>10.49</v>
      </c>
      <c r="K13798" t="n">
        <v>-710410000</v>
      </c>
      <c r="L13798" t="n">
        <v>835686000</v>
      </c>
      <c r="M13798" t="n">
        <v>833654000</v>
      </c>
      <c r="N13798" t="n">
        <v>-721136000</v>
      </c>
      <c r="O13798">
        <f>D13797</f>
      </c>
      <c r="P13798">
        <f>(E13798-F13798+G13798)/O13798*100</f>
      </c>
      <c r="Q13798">
        <f>H13797</f>
      </c>
      <c r="R13798">
        <f>I13797</f>
      </c>
      <c r="S13798">
        <f>H13798-H13797</f>
      </c>
      <c r="T13798">
        <f>I13798-I13797</f>
      </c>
      <c r="U13798">
        <f>(L13798-K13798)/(2*D13798*0.01)</f>
      </c>
      <c r="V13798">
        <f>(L13798+K13798)/(D13798*0.0001)</f>
      </c>
    </row>
    <row r="13799">
      <c r="A13799" t="n">
        <v>2020</v>
      </c>
      <c r="B13799" t="inlineStr">
        <is>
          <t>00447760</t>
        </is>
      </c>
      <c r="C13799" t="inlineStr">
        <is>
          <t>미래컴퍼니</t>
        </is>
      </c>
      <c r="D13799" t="n">
        <v>9928136000</v>
      </c>
      <c r="E13799" t="n">
        <v>1819803000</v>
      </c>
      <c r="F13799" t="n">
        <v>647728000</v>
      </c>
      <c r="G13799" t="n">
        <v>169759000</v>
      </c>
      <c r="H13799" t="n">
        <v>2.09</v>
      </c>
      <c r="I13799" t="n">
        <v>5.03</v>
      </c>
      <c r="J13799" t="n">
        <v>9.720000000000001</v>
      </c>
      <c r="K13799" t="n">
        <v>-873617568</v>
      </c>
      <c r="L13799" t="n">
        <v>1021497908</v>
      </c>
      <c r="M13799" t="n">
        <v>1022557408</v>
      </c>
      <c r="N13799" t="n">
        <v>-883594304</v>
      </c>
      <c r="O13799">
        <f>D13798</f>
      </c>
      <c r="P13799">
        <f>(E13799-F13799+G13799)/O13799*100</f>
      </c>
      <c r="Q13799">
        <f>H13798</f>
      </c>
      <c r="R13799">
        <f>I13798</f>
      </c>
      <c r="S13799">
        <f>H13799-H13798</f>
      </c>
      <c r="T13799">
        <f>I13799-I13798</f>
      </c>
      <c r="U13799">
        <f>(L13799-K13799)/(2*D13799*0.01)</f>
      </c>
      <c r="V13799">
        <f>(L13799+K13799)/(D13799*0.0001)</f>
      </c>
    </row>
    <row r="13800">
      <c r="A13800" t="n">
        <v>2021</v>
      </c>
      <c r="B13800" t="inlineStr">
        <is>
          <t>00447760</t>
        </is>
      </c>
      <c r="C13800" t="inlineStr">
        <is>
          <t>미래컴퍼니</t>
        </is>
      </c>
      <c r="D13800" t="n">
        <v>8719816000</v>
      </c>
      <c r="E13800" t="n">
        <v>1820007000</v>
      </c>
      <c r="F13800" t="n">
        <v>2032234000</v>
      </c>
      <c r="G13800" t="n">
        <v>194078000</v>
      </c>
      <c r="H13800" t="n">
        <v>2.54</v>
      </c>
      <c r="I13800" t="n">
        <v>5.42</v>
      </c>
      <c r="J13800" t="n">
        <v>6.3</v>
      </c>
      <c r="K13800" t="n">
        <v>-590000000</v>
      </c>
      <c r="L13800" t="n">
        <v>575828256</v>
      </c>
      <c r="M13800" t="n">
        <v>575949456</v>
      </c>
      <c r="N13800" t="n">
        <v>-523387008</v>
      </c>
      <c r="O13800">
        <f>D13799</f>
      </c>
      <c r="P13800">
        <f>(E13800-F13800+G13800)/O13800*100</f>
      </c>
      <c r="Q13800">
        <f>H13799</f>
      </c>
      <c r="R13800">
        <f>I13799</f>
      </c>
      <c r="S13800">
        <f>H13800-H13799</f>
      </c>
      <c r="T13800">
        <f>I13800-I13799</f>
      </c>
      <c r="U13800">
        <f>(L13800-K13800)/(2*D13800*0.01)</f>
      </c>
    </row>
    <row r="13801">
      <c r="A13801" t="n">
        <v>2022</v>
      </c>
      <c r="B13801" t="inlineStr">
        <is>
          <t>00447760</t>
        </is>
      </c>
      <c r="C13801" t="inlineStr">
        <is>
          <t>미래컴퍼니</t>
        </is>
      </c>
      <c r="D13801" t="n">
        <v>8129590000</v>
      </c>
      <c r="E13801" t="n">
        <v>1562834000</v>
      </c>
      <c r="F13801" t="n">
        <v>1560438000</v>
      </c>
      <c r="G13801" t="n">
        <v>202630000</v>
      </c>
      <c r="H13801" t="n">
        <v>5.14</v>
      </c>
      <c r="I13801" t="n">
        <v>6.44</v>
      </c>
      <c r="J13801" t="n">
        <v>5.7</v>
      </c>
      <c r="K13801" t="n">
        <v>-414900000</v>
      </c>
      <c r="L13801" t="n">
        <v>463748070</v>
      </c>
      <c r="M13801" t="n">
        <v>471540000</v>
      </c>
      <c r="N13801" t="n">
        <v>-431235290</v>
      </c>
      <c r="O13801">
        <f>D13800</f>
      </c>
      <c r="P13801">
        <f>(E13801-F13801+G13801)/O13801*100</f>
      </c>
      <c r="Q13801">
        <f>H13800</f>
      </c>
      <c r="R13801">
        <f>I13800</f>
      </c>
      <c r="S13801">
        <f>H13801-H13800</f>
      </c>
      <c r="T13801">
        <f>I13801-I13800</f>
      </c>
      <c r="U13801">
        <f>(L13801-K13801)/(2*D13801*0.01)</f>
      </c>
      <c r="V13801">
        <f>(L13801+K13801)/(D13801*0.0001)</f>
      </c>
    </row>
    <row r="13802">
      <c r="A13802" t="n">
        <v>2023</v>
      </c>
      <c r="B13802" t="inlineStr">
        <is>
          <t>00447760</t>
        </is>
      </c>
      <c r="C13802" t="inlineStr">
        <is>
          <t>미래컴퍼니</t>
        </is>
      </c>
      <c r="D13802" t="n">
        <v>10366628000</v>
      </c>
      <c r="E13802" t="n">
        <v>1497040000</v>
      </c>
      <c r="F13802" t="n">
        <v>645830000</v>
      </c>
      <c r="G13802" t="n">
        <v>378101000</v>
      </c>
      <c r="H13802" t="n">
        <v>4.17</v>
      </c>
      <c r="I13802" t="n">
        <v>6.38</v>
      </c>
      <c r="J13802" t="n">
        <v>5.8</v>
      </c>
      <c r="K13802" t="n">
        <v>-545000000</v>
      </c>
      <c r="L13802" t="n">
        <v>621997680</v>
      </c>
      <c r="M13802" t="n">
        <v>618000000</v>
      </c>
      <c r="N13802" t="n">
        <v>-569864540</v>
      </c>
      <c r="O13802">
        <f>D13801</f>
      </c>
      <c r="P13802">
        <f>(E13802-F13802+G13802)/O13802*100</f>
      </c>
      <c r="Q13802">
        <f>H13801</f>
      </c>
      <c r="R13802">
        <f>I13801</f>
      </c>
      <c r="S13802">
        <f>H13802-H13801</f>
      </c>
      <c r="T13802">
        <f>I13802-I13801</f>
      </c>
      <c r="U13802">
        <f>(L13802-K13802)/(2*D13802*0.01)</f>
      </c>
      <c r="V13802">
        <f>(L13802+K13802)/(D13802*0.0001)</f>
      </c>
    </row>
    <row r="13803">
      <c r="A13803" t="n">
        <v>2024</v>
      </c>
      <c r="B13803" t="inlineStr">
        <is>
          <t>00447760</t>
        </is>
      </c>
      <c r="C13803" t="inlineStr">
        <is>
          <t>미래컴퍼니</t>
        </is>
      </c>
      <c r="D13803" t="n">
        <v>10893997000</v>
      </c>
      <c r="E13803" t="n">
        <v>1890775000</v>
      </c>
      <c r="F13803" t="n">
        <v>1253480000</v>
      </c>
      <c r="G13803" t="n">
        <v>388184000</v>
      </c>
      <c r="H13803" t="n">
        <v>3.54</v>
      </c>
      <c r="I13803" t="n">
        <v>5.17</v>
      </c>
      <c r="J13803" t="n">
        <v>5.5</v>
      </c>
      <c r="K13803" t="n">
        <v>-500000000</v>
      </c>
      <c r="L13803" t="n">
        <v>599120835</v>
      </c>
      <c r="M13803" t="n">
        <v>550000000</v>
      </c>
      <c r="N13803" t="n">
        <v>-555719835</v>
      </c>
      <c r="O13803">
        <f>D13802</f>
      </c>
      <c r="P13803">
        <f>(E13803-F13803+G13803)/O13803*100</f>
      </c>
      <c r="Q13803">
        <f>H13802</f>
      </c>
      <c r="R13803">
        <f>I13802</f>
      </c>
      <c r="S13803">
        <f>H13803-H13802</f>
      </c>
      <c r="T13803">
        <f>I13803-I13802</f>
      </c>
      <c r="U13803">
        <f>(L13803-K13803)/(2*D13803*0.01)</f>
      </c>
      <c r="V13803">
        <f>(L13803+K13803)/(D13803*0.0001)</f>
      </c>
    </row>
    <row r="13804">
      <c r="A13804" t="n">
        <v>2025</v>
      </c>
      <c r="B13804" t="inlineStr">
        <is>
          <t>00447760</t>
        </is>
      </c>
      <c r="C13804" t="inlineStr">
        <is>
          <t>미래컴퍼니</t>
        </is>
      </c>
      <c r="D13804" t="n">
        <v>11371859000</v>
      </c>
      <c r="E13804" t="n">
        <v>1842510000</v>
      </c>
      <c r="F13804" t="n">
        <v>1362550000</v>
      </c>
      <c r="G13804" t="n">
        <v>347753000</v>
      </c>
      <c r="H13804" t="n">
        <v>3.85</v>
      </c>
      <c r="I13804" t="n">
        <v>5.14</v>
      </c>
      <c r="J13804" t="n">
        <v>5.3</v>
      </c>
      <c r="K13804" t="n">
        <v>-568591950</v>
      </c>
      <c r="L13804" t="n">
        <v>625452245</v>
      </c>
      <c r="M13804" t="n">
        <v>625452245</v>
      </c>
      <c r="N13804" t="n">
        <v>-580425449</v>
      </c>
      <c r="O13804">
        <f>D13803</f>
      </c>
      <c r="P13804">
        <f>(E13804-F13804+G13804)/O13804*100</f>
      </c>
      <c r="Q13804">
        <f>H13803</f>
      </c>
      <c r="R13804">
        <f>I13803</f>
      </c>
      <c r="S13804">
        <f>H13804-H13803</f>
      </c>
      <c r="T13804">
        <f>I13804-I13803</f>
      </c>
      <c r="U13804">
        <f>(L13804-K13804)/(2*D13804*0.01)</f>
      </c>
      <c r="V13804">
        <f>(L13804+K13804)/(D13804*0.0001)</f>
      </c>
    </row>
    <row r="13805">
      <c r="A13805" t="n">
        <v>2014</v>
      </c>
      <c r="B13805" t="inlineStr">
        <is>
          <t>00447928</t>
        </is>
      </c>
      <c r="C13805" t="inlineStr">
        <is>
          <t>네오티스</t>
        </is>
      </c>
      <c r="D13805" t="n">
        <v>3048839000</v>
      </c>
      <c r="E13805" t="n">
        <v>868611000</v>
      </c>
      <c r="F13805" t="n">
        <v>268619000</v>
      </c>
      <c r="G13805" t="n">
        <v>80770000</v>
      </c>
      <c r="H13805" t="n">
        <v>3.06</v>
      </c>
      <c r="I13805" t="n">
        <v>4.6</v>
      </c>
      <c r="J13805" t="n">
        <v>7.8</v>
      </c>
      <c r="K13805" t="n">
        <v>-236264000</v>
      </c>
      <c r="L13805" t="n">
        <v>279695000</v>
      </c>
      <c r="M13805" t="n">
        <v>272811000</v>
      </c>
      <c r="N13805" t="n">
        <v>-235446000</v>
      </c>
      <c r="U13805">
        <f>(L13805-K13805)/(2*D13805*0.01)</f>
      </c>
      <c r="V13805">
        <f>(L13805+K13805)/(D13805*0.0001)</f>
      </c>
    </row>
    <row r="13806">
      <c r="A13806" t="n">
        <v>2015</v>
      </c>
      <c r="B13806" t="inlineStr">
        <is>
          <t>00447928</t>
        </is>
      </c>
      <c r="C13806" t="inlineStr">
        <is>
          <t>네오티스</t>
        </is>
      </c>
      <c r="D13806" t="n">
        <v>3265217000</v>
      </c>
      <c r="E13806" t="n">
        <v>1083233000</v>
      </c>
      <c r="F13806" t="n">
        <v>559070000</v>
      </c>
      <c r="G13806" t="n">
        <v>85962000</v>
      </c>
      <c r="H13806" t="n">
        <v>2.83</v>
      </c>
      <c r="I13806" t="n">
        <v>3.35</v>
      </c>
      <c r="J13806" t="n">
        <v>8.91</v>
      </c>
      <c r="K13806" t="n">
        <v>-261454000</v>
      </c>
      <c r="L13806" t="n">
        <v>309566000</v>
      </c>
      <c r="M13806" t="n">
        <v>316116000</v>
      </c>
      <c r="N13806" t="n">
        <v>-271028000</v>
      </c>
      <c r="O13806">
        <f>D13805</f>
      </c>
      <c r="P13806">
        <f>(E13806-F13806+G13806)/O13806*100</f>
      </c>
      <c r="Q13806">
        <f>H13805</f>
      </c>
      <c r="R13806">
        <f>I13805</f>
      </c>
      <c r="S13806">
        <f>H13806-H13805</f>
      </c>
      <c r="T13806">
        <f>I13806-I13805</f>
      </c>
      <c r="U13806">
        <f>(L13806-K13806)/(2*D13806*0.01)</f>
      </c>
      <c r="V13806">
        <f>(L13806+K13806)/(D13806*0.0001)</f>
      </c>
    </row>
    <row r="13807">
      <c r="A13807" t="n">
        <v>2016</v>
      </c>
      <c r="B13807" t="inlineStr">
        <is>
          <t>00447928</t>
        </is>
      </c>
      <c r="C13807" t="inlineStr">
        <is>
          <t>네오티스</t>
        </is>
      </c>
      <c r="D13807" t="n">
        <v>4720557000</v>
      </c>
      <c r="E13807" t="n">
        <v>1153717000</v>
      </c>
      <c r="F13807" t="n">
        <v>340587000</v>
      </c>
      <c r="G13807" t="n">
        <v>86027000</v>
      </c>
      <c r="H13807" t="n">
        <v>2.85</v>
      </c>
      <c r="I13807" t="n">
        <v>6.05</v>
      </c>
      <c r="J13807" t="n">
        <v>8.76</v>
      </c>
      <c r="K13807" t="n">
        <v>-386534000</v>
      </c>
      <c r="L13807" t="n">
        <v>456701000</v>
      </c>
      <c r="M13807" t="n">
        <v>466557000</v>
      </c>
      <c r="N13807" t="n">
        <v>-400862000</v>
      </c>
      <c r="O13807">
        <f>D13806</f>
      </c>
      <c r="P13807">
        <f>(E13807-F13807+G13807)/O13807*100</f>
      </c>
      <c r="Q13807">
        <f>H13806</f>
      </c>
      <c r="R13807">
        <f>I13806</f>
      </c>
      <c r="S13807">
        <f>H13807-H13806</f>
      </c>
      <c r="T13807">
        <f>I13807-I13806</f>
      </c>
      <c r="U13807">
        <f>(L13807-K13807)/(2*D13807*0.01)</f>
      </c>
      <c r="V13807">
        <f>(L13807+K13807)/(D13807*0.0001)</f>
      </c>
    </row>
    <row r="13808">
      <c r="A13808" t="n">
        <v>2017</v>
      </c>
      <c r="B13808" t="inlineStr">
        <is>
          <t>00447928</t>
        </is>
      </c>
      <c r="C13808" t="inlineStr">
        <is>
          <t>네오티스</t>
        </is>
      </c>
      <c r="D13808" t="n">
        <v>4638070000</v>
      </c>
      <c r="E13808" t="n">
        <v>1278240000</v>
      </c>
      <c r="F13808" t="n">
        <v>714413000</v>
      </c>
      <c r="G13808" t="n">
        <v>123352000</v>
      </c>
      <c r="H13808" t="n">
        <v>3.2</v>
      </c>
      <c r="J13808" t="n">
        <v>8.1</v>
      </c>
      <c r="K13808" t="n">
        <v>-344212000</v>
      </c>
      <c r="L13808" t="n">
        <v>405254000</v>
      </c>
      <c r="M13808" t="n">
        <v>386826000</v>
      </c>
      <c r="N13808" t="n">
        <v>-336731000</v>
      </c>
      <c r="O13808">
        <f>D13807</f>
      </c>
      <c r="P13808">
        <f>(E13808-F13808+G13808)/O13808*100</f>
      </c>
      <c r="Q13808">
        <f>H13807</f>
      </c>
      <c r="S13808">
        <f>H13808-H13807</f>
      </c>
      <c r="U13808">
        <f>(L13808-K13808)/(2*D13808*0.01)</f>
      </c>
      <c r="V13808">
        <f>(L13808+K13808)/(D13808*0.0001)</f>
      </c>
    </row>
    <row r="13809">
      <c r="A13809" t="n">
        <v>2018</v>
      </c>
      <c r="B13809" t="inlineStr">
        <is>
          <t>00447928</t>
        </is>
      </c>
      <c r="C13809" t="inlineStr">
        <is>
          <t>네오티스</t>
        </is>
      </c>
      <c r="D13809" t="n">
        <v>5196566000</v>
      </c>
      <c r="E13809" t="n">
        <v>1253774000</v>
      </c>
      <c r="F13809" t="n">
        <v>808669000</v>
      </c>
      <c r="G13809" t="n">
        <v>116203000</v>
      </c>
      <c r="H13809" t="n">
        <v>2.83</v>
      </c>
      <c r="I13809" t="n">
        <v>5.2</v>
      </c>
      <c r="J13809" t="n">
        <v>9.130000000000001</v>
      </c>
      <c r="K13809" t="n">
        <v>-322643000</v>
      </c>
      <c r="L13809" t="n">
        <v>376136000</v>
      </c>
      <c r="M13809" t="n">
        <v>362352000</v>
      </c>
      <c r="N13809" t="n">
        <v>-318000000</v>
      </c>
      <c r="O13809">
        <f>D13808</f>
      </c>
      <c r="P13809">
        <f>(E13809-F13809+G13809)/O13809*100</f>
      </c>
      <c r="Q13809">
        <f>H13808</f>
      </c>
      <c r="S13809">
        <f>H13809-H13808</f>
      </c>
      <c r="U13809">
        <f>(L13809-K13809)/(2*D13809*0.01)</f>
      </c>
      <c r="V13809">
        <f>(L13809+K13809)/(D13809*0.0001)</f>
      </c>
    </row>
    <row r="13810">
      <c r="A13810" t="n">
        <v>2019</v>
      </c>
      <c r="B13810" t="inlineStr">
        <is>
          <t>00447928</t>
        </is>
      </c>
      <c r="C13810" t="inlineStr">
        <is>
          <t>네오티스</t>
        </is>
      </c>
      <c r="D13810" t="n">
        <v>4773680000</v>
      </c>
      <c r="E13810" t="n">
        <v>1295918000</v>
      </c>
      <c r="F13810" t="n">
        <v>1243017000</v>
      </c>
      <c r="G13810" t="n">
        <v>120075000</v>
      </c>
      <c r="H13810" t="n">
        <v>2.51</v>
      </c>
      <c r="I13810" t="n">
        <v>3.35</v>
      </c>
      <c r="J13810" t="n">
        <v>8.06</v>
      </c>
      <c r="K13810" t="n">
        <v>-321633000</v>
      </c>
      <c r="L13810" t="n">
        <v>373399000</v>
      </c>
      <c r="M13810" t="n">
        <v>367282000</v>
      </c>
      <c r="N13810" t="n">
        <v>-322751000</v>
      </c>
      <c r="O13810">
        <f>D13809</f>
      </c>
      <c r="P13810">
        <f>(E13810-F13810+G13810)/O13810*100</f>
      </c>
      <c r="Q13810">
        <f>H13809</f>
      </c>
      <c r="R13810">
        <f>I13809</f>
      </c>
      <c r="S13810">
        <f>H13810-H13809</f>
      </c>
      <c r="T13810">
        <f>I13810-I13809</f>
      </c>
      <c r="U13810">
        <f>(L13810-K13810)/(2*D13810*0.01)</f>
      </c>
      <c r="V13810">
        <f>(L13810+K13810)/(D13810*0.0001)</f>
      </c>
    </row>
    <row r="13811">
      <c r="A13811" t="n">
        <v>2020</v>
      </c>
      <c r="B13811" t="inlineStr">
        <is>
          <t>00447928</t>
        </is>
      </c>
      <c r="C13811" t="inlineStr">
        <is>
          <t>네오티스</t>
        </is>
      </c>
      <c r="D13811" t="n">
        <v>4691809000</v>
      </c>
      <c r="E13811" t="n">
        <v>1201812000</v>
      </c>
      <c r="F13811" t="n">
        <v>656555000</v>
      </c>
      <c r="G13811" t="n">
        <v>94559000</v>
      </c>
      <c r="H13811" t="n">
        <v>2.865</v>
      </c>
      <c r="I13811" t="n">
        <v>2.6</v>
      </c>
      <c r="J13811" t="n">
        <v>8.595000000000001</v>
      </c>
      <c r="K13811" t="n">
        <v>-240573000</v>
      </c>
      <c r="L13811" t="n">
        <v>320227000</v>
      </c>
      <c r="M13811" t="n">
        <v>318023000</v>
      </c>
      <c r="N13811" t="n">
        <v>-243373000</v>
      </c>
      <c r="O13811">
        <f>D13810</f>
      </c>
      <c r="P13811">
        <f>(E13811-F13811+G13811)/O13811*100</f>
      </c>
      <c r="Q13811">
        <f>H13810</f>
      </c>
      <c r="R13811">
        <f>I13810</f>
      </c>
      <c r="S13811">
        <f>H13811-H13810</f>
      </c>
      <c r="T13811">
        <f>I13811-I13810</f>
      </c>
      <c r="U13811">
        <f>(L13811-K13811)/(2*D13811*0.01)</f>
      </c>
      <c r="V13811">
        <f>(L13811+K13811)/(D13811*0.0001)</f>
      </c>
    </row>
    <row r="13812">
      <c r="A13812" t="n">
        <v>2021</v>
      </c>
      <c r="B13812" t="inlineStr">
        <is>
          <t>00447928</t>
        </is>
      </c>
      <c r="C13812" t="inlineStr">
        <is>
          <t>네오티스</t>
        </is>
      </c>
      <c r="D13812" t="n">
        <v>5032315000</v>
      </c>
      <c r="E13812" t="n">
        <v>1086942000</v>
      </c>
      <c r="F13812" t="n">
        <v>798233000</v>
      </c>
      <c r="G13812" t="n">
        <v>100230000</v>
      </c>
      <c r="H13812" t="n">
        <v>3.23</v>
      </c>
      <c r="I13812" t="n">
        <v>3.15</v>
      </c>
      <c r="J13812" t="n">
        <v>7.97</v>
      </c>
      <c r="K13812" t="n">
        <v>-246625000</v>
      </c>
      <c r="L13812" t="n">
        <v>281993000</v>
      </c>
      <c r="M13812" t="n">
        <v>279942000</v>
      </c>
      <c r="N13812" t="n">
        <v>-249359000</v>
      </c>
      <c r="O13812">
        <f>D13811</f>
      </c>
      <c r="P13812">
        <f>(E13812-F13812+G13812)/O13812*100</f>
      </c>
      <c r="Q13812">
        <f>H13811</f>
      </c>
      <c r="R13812">
        <f>I13811</f>
      </c>
      <c r="S13812">
        <f>H13812-H13811</f>
      </c>
      <c r="T13812">
        <f>I13812-I13811</f>
      </c>
      <c r="U13812">
        <f>(L13812-K13812)/(2*D13812*0.01)</f>
      </c>
      <c r="V13812">
        <f>(L13812+K13812)/(D13812*0.0001)</f>
      </c>
    </row>
    <row r="13813">
      <c r="A13813" t="n">
        <v>2022</v>
      </c>
      <c r="B13813" t="inlineStr">
        <is>
          <t>00447928</t>
        </is>
      </c>
      <c r="C13813" t="inlineStr">
        <is>
          <t>네오티스</t>
        </is>
      </c>
      <c r="D13813" t="n">
        <v>4924225000</v>
      </c>
      <c r="E13813" t="n">
        <v>1148534000</v>
      </c>
      <c r="F13813" t="n">
        <v>857286000</v>
      </c>
      <c r="G13813" t="n">
        <v>119594000</v>
      </c>
      <c r="H13813" t="n">
        <v>5.73</v>
      </c>
      <c r="I13813" t="n">
        <v>3.45</v>
      </c>
      <c r="J13813" t="n">
        <v>6.94</v>
      </c>
      <c r="K13813" t="n">
        <v>-223243000</v>
      </c>
      <c r="L13813" t="n">
        <v>252696000</v>
      </c>
      <c r="M13813" t="n">
        <v>255734000</v>
      </c>
      <c r="N13813" t="n">
        <v>-229621000</v>
      </c>
      <c r="O13813">
        <f>D13812</f>
      </c>
      <c r="P13813">
        <f>(E13813-F13813+G13813)/O13813*100</f>
      </c>
      <c r="Q13813">
        <f>H13812</f>
      </c>
      <c r="R13813">
        <f>I13812</f>
      </c>
      <c r="S13813">
        <f>H13813-H13812</f>
      </c>
      <c r="T13813">
        <f>I13813-I13812</f>
      </c>
      <c r="U13813">
        <f>(L13813-K13813)/(2*D13813*0.01)</f>
      </c>
      <c r="V13813">
        <f>(L13813+K13813)/(D13813*0.0001)</f>
      </c>
    </row>
    <row r="13814">
      <c r="A13814" t="n">
        <v>2023</v>
      </c>
      <c r="B13814" t="inlineStr">
        <is>
          <t>00447928</t>
        </is>
      </c>
      <c r="C13814" t="inlineStr">
        <is>
          <t>네오티스</t>
        </is>
      </c>
      <c r="D13814" t="n">
        <v>5291574000</v>
      </c>
      <c r="E13814" t="n">
        <v>1101024000</v>
      </c>
      <c r="F13814" t="n">
        <v>824532000</v>
      </c>
      <c r="G13814" t="n">
        <v>192124000</v>
      </c>
      <c r="H13814" t="n">
        <v>4.84</v>
      </c>
      <c r="I13814" t="n">
        <v>2.5</v>
      </c>
      <c r="J13814" t="n">
        <v>6.67</v>
      </c>
      <c r="K13814" t="n">
        <v>-194143000</v>
      </c>
      <c r="L13814" t="n">
        <v>251203000</v>
      </c>
      <c r="M13814" t="n">
        <v>221670000</v>
      </c>
      <c r="N13814" t="n">
        <v>-229944000</v>
      </c>
      <c r="O13814">
        <f>D13813</f>
      </c>
      <c r="P13814">
        <f>(E13814-F13814+G13814)/O13814*100</f>
      </c>
      <c r="Q13814">
        <f>H13813</f>
      </c>
      <c r="R13814">
        <f>I13813</f>
      </c>
      <c r="S13814">
        <f>H13814-H13813</f>
      </c>
      <c r="T13814">
        <f>I13814-I13813</f>
      </c>
      <c r="U13814">
        <f>(L13814-K13814)/(2*D13814*0.01)</f>
      </c>
      <c r="V13814">
        <f>(L13814+K13814)/(D13814*0.0001)</f>
      </c>
    </row>
    <row r="13815">
      <c r="A13815" t="n">
        <v>2024</v>
      </c>
      <c r="B13815" t="inlineStr">
        <is>
          <t>00447928</t>
        </is>
      </c>
      <c r="C13815" t="inlineStr">
        <is>
          <t>네오티스</t>
        </is>
      </c>
      <c r="D13815" t="n">
        <v>5433740000</v>
      </c>
      <c r="E13815" t="n">
        <v>1071722000</v>
      </c>
      <c r="F13815" t="n">
        <v>1031877000</v>
      </c>
      <c r="G13815" t="n">
        <v>179025000</v>
      </c>
      <c r="H13815" t="n">
        <v>4.26</v>
      </c>
      <c r="I13815" t="n">
        <v>2.2</v>
      </c>
      <c r="J13815" t="n">
        <v>6.5</v>
      </c>
      <c r="K13815" t="n">
        <v>-205710000</v>
      </c>
      <c r="L13815" t="n">
        <v>239702000</v>
      </c>
      <c r="M13815" t="n">
        <v>208153000</v>
      </c>
      <c r="N13815" t="n">
        <v>-218913000</v>
      </c>
      <c r="O13815">
        <f>D13814</f>
      </c>
      <c r="P13815">
        <f>(E13815-F13815+G13815)/O13815*100</f>
      </c>
      <c r="Q13815">
        <f>H13814</f>
      </c>
      <c r="R13815">
        <f>I13814</f>
      </c>
      <c r="S13815">
        <f>H13815-H13814</f>
      </c>
      <c r="T13815">
        <f>I13815-I13814</f>
      </c>
      <c r="U13815">
        <f>(L13815-K13815)/(2*D13815*0.01)</f>
      </c>
      <c r="V13815">
        <f>(L13815+K13815)/(D13815*0.0001)</f>
      </c>
    </row>
    <row r="13816">
      <c r="A13816" t="n">
        <v>2025</v>
      </c>
      <c r="B13816" t="inlineStr">
        <is>
          <t>00447928</t>
        </is>
      </c>
      <c r="C13816" t="inlineStr">
        <is>
          <t>네오티스</t>
        </is>
      </c>
      <c r="D13816" t="n">
        <v>6622700000</v>
      </c>
      <c r="E13816" t="n">
        <v>1111835000</v>
      </c>
      <c r="F13816" t="n">
        <v>765795000</v>
      </c>
      <c r="G13816" t="n">
        <v>154665000</v>
      </c>
      <c r="H13816" t="n">
        <v>4.6</v>
      </c>
      <c r="I13816" t="n">
        <v>2.4</v>
      </c>
      <c r="J13816" t="n">
        <v>6.29</v>
      </c>
      <c r="K13816" t="n">
        <v>-252828000</v>
      </c>
      <c r="L13816" t="n">
        <v>284050000</v>
      </c>
      <c r="M13816" t="n">
        <v>287861000</v>
      </c>
      <c r="N13816" t="n">
        <v>-260331000</v>
      </c>
      <c r="O13816">
        <f>D13815</f>
      </c>
      <c r="P13816">
        <f>(E13816-F13816+G13816)/O13816*100</f>
      </c>
      <c r="Q13816">
        <f>H13815</f>
      </c>
      <c r="R13816">
        <f>I13815</f>
      </c>
      <c r="S13816">
        <f>H13816-H13815</f>
      </c>
      <c r="T13816">
        <f>I13816-I13815</f>
      </c>
      <c r="U13816">
        <f>(L13816-K13816)/(2*D13816*0.01)</f>
      </c>
      <c r="V13816">
        <f>(L13816+K13816)/(D13816*0.0001)</f>
      </c>
    </row>
    <row r="13817">
      <c r="A13817" t="n">
        <v>2014</v>
      </c>
      <c r="B13817" t="inlineStr">
        <is>
          <t>00449379</t>
        </is>
      </c>
      <c r="C13817" t="inlineStr">
        <is>
          <t>도이치모터스</t>
        </is>
      </c>
      <c r="D13817" t="n">
        <v>4431387109</v>
      </c>
      <c r="E13817" t="n">
        <v>1350001122</v>
      </c>
      <c r="F13817" t="n">
        <v>701103463</v>
      </c>
      <c r="G13817" t="n">
        <v>89899868</v>
      </c>
    </row>
    <row r="13818">
      <c r="A13818" t="n">
        <v>2015</v>
      </c>
      <c r="B13818" t="inlineStr">
        <is>
          <t>00449379</t>
        </is>
      </c>
      <c r="C13818" t="inlineStr">
        <is>
          <t>도이치모터스</t>
        </is>
      </c>
      <c r="D13818" t="n">
        <v>5724248762</v>
      </c>
      <c r="E13818" t="n">
        <v>1733622259</v>
      </c>
      <c r="F13818" t="n">
        <v>883457291</v>
      </c>
      <c r="G13818" t="n">
        <v>91085400</v>
      </c>
      <c r="O13818">
        <f>D13817</f>
      </c>
      <c r="P13818">
        <f>(E13818-F13818+G13818)/O13818*100</f>
      </c>
    </row>
    <row r="13819">
      <c r="A13819" t="n">
        <v>2016</v>
      </c>
      <c r="B13819" t="inlineStr">
        <is>
          <t>00449379</t>
        </is>
      </c>
      <c r="C13819" t="inlineStr">
        <is>
          <t>도이치모터스</t>
        </is>
      </c>
      <c r="D13819" t="n">
        <v>7224672189</v>
      </c>
      <c r="O13819">
        <f>D13818</f>
      </c>
    </row>
    <row r="13820">
      <c r="A13820" t="n">
        <v>2017</v>
      </c>
      <c r="B13820" t="inlineStr">
        <is>
          <t>00449379</t>
        </is>
      </c>
      <c r="C13820" t="inlineStr">
        <is>
          <t>도이치모터스</t>
        </is>
      </c>
      <c r="D13820" t="n">
        <v>7862930486</v>
      </c>
      <c r="E13820" t="n">
        <v>2286504607</v>
      </c>
      <c r="F13820" t="n">
        <v>2168656771</v>
      </c>
      <c r="G13820" t="n">
        <v>128849892</v>
      </c>
      <c r="O13820">
        <f>D13819</f>
      </c>
      <c r="P13820">
        <f>(E13820-F13820+G13820)/O13820*100</f>
      </c>
    </row>
    <row r="13821">
      <c r="A13821" t="n">
        <v>2018</v>
      </c>
      <c r="B13821" t="inlineStr">
        <is>
          <t>00449379</t>
        </is>
      </c>
      <c r="C13821" t="inlineStr">
        <is>
          <t>도이치모터스</t>
        </is>
      </c>
      <c r="D13821" t="n">
        <v>9611462920</v>
      </c>
      <c r="E13821" t="n">
        <v>2860836563</v>
      </c>
      <c r="F13821" t="n">
        <v>1935209165</v>
      </c>
      <c r="G13821" t="n">
        <v>182871672</v>
      </c>
      <c r="O13821">
        <f>D13820</f>
      </c>
      <c r="P13821">
        <f>(E13821-F13821+G13821)/O13821*100</f>
      </c>
    </row>
    <row r="13822">
      <c r="A13822" t="n">
        <v>2019</v>
      </c>
      <c r="B13822" t="inlineStr">
        <is>
          <t>00449379</t>
        </is>
      </c>
      <c r="C13822" t="inlineStr">
        <is>
          <t>도이치모터스</t>
        </is>
      </c>
      <c r="D13822" t="n">
        <v>12234777716</v>
      </c>
      <c r="E13822" t="n">
        <v>2968491149</v>
      </c>
      <c r="F13822" t="n">
        <v>1441132435</v>
      </c>
      <c r="G13822" t="n">
        <v>185807284</v>
      </c>
      <c r="O13822">
        <f>D13821</f>
      </c>
      <c r="P13822">
        <f>(E13822-F13822+G13822)/O13822*100</f>
      </c>
    </row>
    <row r="13823">
      <c r="A13823" t="n">
        <v>2020</v>
      </c>
      <c r="B13823" t="inlineStr">
        <is>
          <t>00449379</t>
        </is>
      </c>
      <c r="C13823" t="inlineStr">
        <is>
          <t>도이치모터스</t>
        </is>
      </c>
      <c r="D13823" t="n">
        <v>15177330098</v>
      </c>
      <c r="E13823" t="n">
        <v>3369156195</v>
      </c>
      <c r="F13823" t="n">
        <v>2429632412</v>
      </c>
      <c r="G13823" t="n">
        <v>214633556</v>
      </c>
      <c r="H13823" t="n">
        <v>2.39</v>
      </c>
      <c r="I13823" t="n">
        <v>4.29</v>
      </c>
      <c r="K13823" t="n">
        <v>1228076831</v>
      </c>
      <c r="L13823" t="n">
        <v>1228076831</v>
      </c>
      <c r="M13823" t="n">
        <v>1328422981</v>
      </c>
      <c r="N13823" t="n">
        <v>-1055618366</v>
      </c>
      <c r="O13823">
        <f>D13822</f>
      </c>
      <c r="P13823">
        <f>(E13823-F13823+G13823)/O13823*100</f>
      </c>
    </row>
    <row r="13824">
      <c r="A13824" t="n">
        <v>2021</v>
      </c>
      <c r="B13824" t="inlineStr">
        <is>
          <t>00449379</t>
        </is>
      </c>
      <c r="C13824" t="inlineStr">
        <is>
          <t>도이치모터스</t>
        </is>
      </c>
      <c r="D13824" t="n">
        <v>17144660672</v>
      </c>
      <c r="E13824" t="n">
        <v>4239763757</v>
      </c>
      <c r="F13824" t="n">
        <v>3021310451</v>
      </c>
      <c r="G13824" t="n">
        <v>253651688</v>
      </c>
      <c r="O13824">
        <f>D13823</f>
      </c>
      <c r="P13824">
        <f>(E13824-F13824+G13824)/O13824*100</f>
      </c>
    </row>
    <row r="13825">
      <c r="A13825" t="n">
        <v>2022</v>
      </c>
      <c r="B13825" t="inlineStr">
        <is>
          <t>00449379</t>
        </is>
      </c>
      <c r="C13825" t="inlineStr">
        <is>
          <t>도이치모터스</t>
        </is>
      </c>
      <c r="D13825" t="n">
        <v>18839615773</v>
      </c>
      <c r="E13825" t="n">
        <v>4512396044</v>
      </c>
      <c r="F13825" t="n">
        <v>3987618998</v>
      </c>
      <c r="G13825" t="n">
        <v>393723744</v>
      </c>
      <c r="O13825">
        <f>D13824</f>
      </c>
      <c r="P13825">
        <f>(E13825-F13825+G13825)/O13825*100</f>
      </c>
    </row>
    <row r="13826">
      <c r="A13826" t="n">
        <v>2019</v>
      </c>
      <c r="B13826" t="inlineStr">
        <is>
          <t>00450010</t>
        </is>
      </c>
      <c r="C13826" t="inlineStr">
        <is>
          <t>씨티알모빌리티</t>
        </is>
      </c>
      <c r="D13826" t="n">
        <v>5041066000</v>
      </c>
      <c r="E13826" t="n">
        <v>793827000</v>
      </c>
      <c r="F13826" t="n">
        <v>306529000</v>
      </c>
      <c r="G13826" t="n">
        <v>106332000</v>
      </c>
      <c r="H13826" t="n">
        <v>3.33</v>
      </c>
      <c r="I13826" t="n">
        <v>3.92</v>
      </c>
      <c r="K13826" t="n">
        <v>-400315000</v>
      </c>
      <c r="L13826" t="n">
        <v>467398000</v>
      </c>
      <c r="M13826" t="n">
        <v>469499000</v>
      </c>
      <c r="N13826" t="n">
        <v>-408780000</v>
      </c>
      <c r="U13826">
        <f>(L13826-K13826)/(2*D13826*0.01)</f>
      </c>
      <c r="V13826">
        <f>(L13826+K13826)/(D13826*0.0001)</f>
      </c>
    </row>
    <row r="13827">
      <c r="A13827" t="n">
        <v>2024</v>
      </c>
      <c r="B13827" t="inlineStr">
        <is>
          <t>00450010</t>
        </is>
      </c>
      <c r="C13827" t="inlineStr">
        <is>
          <t>씨티알모빌리티</t>
        </is>
      </c>
      <c r="D13827" t="n">
        <v>5555144000</v>
      </c>
      <c r="E13827" t="n">
        <v>898890000</v>
      </c>
      <c r="F13827" t="n">
        <v>962893000</v>
      </c>
      <c r="G13827" t="n">
        <v>259438000</v>
      </c>
      <c r="H13827" t="n">
        <v>4.82</v>
      </c>
      <c r="I13827" t="n">
        <v>4.35</v>
      </c>
      <c r="J13827" t="n">
        <v>8.140000000000001</v>
      </c>
      <c r="K13827" t="n">
        <v>-406253000</v>
      </c>
      <c r="L13827" t="n">
        <v>462859000</v>
      </c>
      <c r="M13827" t="n">
        <v>471875000</v>
      </c>
      <c r="N13827" t="n">
        <v>-420798000</v>
      </c>
      <c r="U13827">
        <f>(L13827-K13827)/(2*D13827*0.01)</f>
      </c>
      <c r="V13827">
        <f>(L13827+K13827)/(D13827*0.0001)</f>
      </c>
    </row>
    <row r="13828">
      <c r="A13828" t="n">
        <v>2025</v>
      </c>
      <c r="B13828" t="inlineStr">
        <is>
          <t>00450010</t>
        </is>
      </c>
      <c r="C13828" t="inlineStr">
        <is>
          <t>씨티알모빌리티</t>
        </is>
      </c>
      <c r="D13828" t="n">
        <v>6332653000</v>
      </c>
      <c r="E13828" t="n">
        <v>956570000</v>
      </c>
      <c r="F13828" t="n">
        <v>423666000</v>
      </c>
      <c r="G13828" t="n">
        <v>250094000</v>
      </c>
      <c r="H13828" t="n">
        <v>5.21</v>
      </c>
      <c r="I13828" t="n">
        <v>4.32</v>
      </c>
      <c r="J13828" t="n">
        <v>8.0625</v>
      </c>
      <c r="K13828" t="n">
        <v>-436634000</v>
      </c>
      <c r="L13828" t="n">
        <v>495548000</v>
      </c>
      <c r="M13828" t="n">
        <v>507171000</v>
      </c>
      <c r="N13828" t="n">
        <v>-453858000</v>
      </c>
      <c r="O13828">
        <f>D13827</f>
      </c>
      <c r="P13828">
        <f>(E13828-F13828+G13828)/O13828*100</f>
      </c>
      <c r="Q13828">
        <f>H13827</f>
      </c>
      <c r="R13828">
        <f>I13827</f>
      </c>
      <c r="S13828">
        <f>H13828-H13827</f>
      </c>
      <c r="T13828">
        <f>I13828-I13827</f>
      </c>
      <c r="U13828">
        <f>(L13828-K13828)/(2*D13828*0.01)</f>
      </c>
      <c r="V13828">
        <f>(L13828+K13828)/(D13828*0.0001)</f>
      </c>
    </row>
    <row r="13829">
      <c r="A13829" t="n">
        <v>2015</v>
      </c>
      <c r="B13829" t="inlineStr">
        <is>
          <t>00450931</t>
        </is>
      </c>
      <c r="C13829" t="inlineStr">
        <is>
          <t>우양에이치씨</t>
        </is>
      </c>
      <c r="D13829" t="n">
        <v>8554163000</v>
      </c>
      <c r="E13829" t="n">
        <v>2041363000</v>
      </c>
      <c r="F13829" t="n">
        <v>1546636000</v>
      </c>
      <c r="G13829" t="n">
        <v>245941000</v>
      </c>
      <c r="H13829" t="n">
        <v>2.61</v>
      </c>
      <c r="I13829" t="n">
        <v>6.1</v>
      </c>
    </row>
    <row r="13830">
      <c r="A13830" t="n">
        <v>2016</v>
      </c>
      <c r="B13830" t="inlineStr">
        <is>
          <t>00450931</t>
        </is>
      </c>
      <c r="C13830" t="inlineStr">
        <is>
          <t>우양에이치씨</t>
        </is>
      </c>
      <c r="D13830" t="n">
        <v>7904192000</v>
      </c>
      <c r="E13830" t="n">
        <v>1561333000</v>
      </c>
      <c r="F13830" t="n">
        <v>1517054000</v>
      </c>
      <c r="G13830" t="n">
        <v>198041000</v>
      </c>
      <c r="H13830" t="n">
        <v>2.47</v>
      </c>
      <c r="I13830" t="n">
        <v>5.6</v>
      </c>
      <c r="O13830">
        <f>D13829</f>
      </c>
      <c r="P13830">
        <f>(E13830-F13830+G13830)/O13830*100</f>
      </c>
      <c r="Q13830">
        <f>H13829</f>
      </c>
      <c r="R13830">
        <f>I13829</f>
      </c>
      <c r="S13830">
        <f>H13830-H13829</f>
      </c>
      <c r="T13830">
        <f>I13830-I13829</f>
      </c>
    </row>
    <row r="13831">
      <c r="A13831" t="n">
        <v>2017</v>
      </c>
      <c r="B13831" t="inlineStr">
        <is>
          <t>00450931</t>
        </is>
      </c>
      <c r="C13831" t="inlineStr">
        <is>
          <t>우양에이치씨</t>
        </is>
      </c>
      <c r="D13831" t="n">
        <v>6392976000</v>
      </c>
      <c r="E13831" t="n">
        <v>1387557000</v>
      </c>
      <c r="F13831" t="n">
        <v>2042508000</v>
      </c>
      <c r="G13831" t="n">
        <v>168962000</v>
      </c>
      <c r="H13831" t="n">
        <v>2.9</v>
      </c>
      <c r="I13831" t="n">
        <v>4.7</v>
      </c>
      <c r="O13831">
        <f>D13830</f>
      </c>
      <c r="P13831">
        <f>(E13831-F13831+G13831)/O13831*100</f>
      </c>
      <c r="Q13831">
        <f>H13830</f>
      </c>
      <c r="R13831">
        <f>I13830</f>
      </c>
      <c r="S13831">
        <f>H13831-H13830</f>
      </c>
      <c r="T13831">
        <f>I13831-I13830</f>
      </c>
    </row>
    <row r="13832">
      <c r="A13832" t="n">
        <v>2018</v>
      </c>
      <c r="B13832" t="inlineStr">
        <is>
          <t>00450931</t>
        </is>
      </c>
      <c r="C13832" t="inlineStr">
        <is>
          <t>우양에이치씨</t>
        </is>
      </c>
      <c r="D13832" t="n">
        <v>6873431000</v>
      </c>
      <c r="E13832" t="n">
        <v>1166246000</v>
      </c>
      <c r="F13832" t="n">
        <v>817975000</v>
      </c>
      <c r="G13832" t="n">
        <v>150633000</v>
      </c>
      <c r="H13832" t="n">
        <v>2.74</v>
      </c>
      <c r="I13832" t="n">
        <v>4</v>
      </c>
      <c r="O13832">
        <f>D13831</f>
      </c>
      <c r="P13832">
        <f>(E13832-F13832+G13832)/O13832*100</f>
      </c>
      <c r="Q13832">
        <f>H13831</f>
      </c>
      <c r="R13832">
        <f>I13831</f>
      </c>
      <c r="S13832">
        <f>H13832-H13831</f>
      </c>
      <c r="T13832">
        <f>I13832-I13831</f>
      </c>
    </row>
    <row r="13833">
      <c r="A13833" t="n">
        <v>2019</v>
      </c>
      <c r="B13833" t="inlineStr">
        <is>
          <t>00450931</t>
        </is>
      </c>
      <c r="C13833" t="inlineStr">
        <is>
          <t>우양에이치씨</t>
        </is>
      </c>
      <c r="D13833" t="n">
        <v>7292362000</v>
      </c>
      <c r="E13833" t="n">
        <v>1171756000</v>
      </c>
      <c r="F13833" t="n">
        <v>1149755000</v>
      </c>
      <c r="G13833" t="n">
        <v>157966000</v>
      </c>
      <c r="H13833" t="n">
        <v>2.9</v>
      </c>
      <c r="I13833" t="n">
        <v>4.7</v>
      </c>
      <c r="O13833">
        <f>D13832</f>
      </c>
      <c r="P13833">
        <f>(E13833-F13833+G13833)/O13833*100</f>
      </c>
      <c r="Q13833">
        <f>H13832</f>
      </c>
      <c r="R13833">
        <f>I13832</f>
      </c>
      <c r="S13833">
        <f>H13833-H13832</f>
      </c>
      <c r="T13833">
        <f>I13833-I13832</f>
      </c>
    </row>
    <row r="13834">
      <c r="A13834" t="n">
        <v>2020</v>
      </c>
      <c r="B13834" t="inlineStr">
        <is>
          <t>00450931</t>
        </is>
      </c>
      <c r="C13834" t="inlineStr">
        <is>
          <t>우양에이치씨</t>
        </is>
      </c>
      <c r="D13834" t="n">
        <v>6810164000</v>
      </c>
      <c r="E13834" t="n">
        <v>1103213000</v>
      </c>
      <c r="F13834" t="n">
        <v>1350977000</v>
      </c>
      <c r="G13834" t="n">
        <v>155797000</v>
      </c>
      <c r="H13834" t="n">
        <v>2.88</v>
      </c>
      <c r="I13834" t="n">
        <v>4</v>
      </c>
      <c r="O13834">
        <f>D13833</f>
      </c>
      <c r="P13834">
        <f>(E13834-F13834+G13834)/O13834*100</f>
      </c>
      <c r="Q13834">
        <f>H13833</f>
      </c>
      <c r="R13834">
        <f>I13833</f>
      </c>
      <c r="S13834">
        <f>H13834-H13833</f>
      </c>
      <c r="T13834">
        <f>I13834-I13833</f>
      </c>
    </row>
    <row r="13835">
      <c r="A13835" t="n">
        <v>2021</v>
      </c>
      <c r="B13835" t="inlineStr">
        <is>
          <t>00450931</t>
        </is>
      </c>
      <c r="C13835" t="inlineStr">
        <is>
          <t>우양에이치씨</t>
        </is>
      </c>
      <c r="D13835" t="n">
        <v>5971732000</v>
      </c>
      <c r="E13835" t="n">
        <v>891226000</v>
      </c>
      <c r="F13835" t="n">
        <v>1449954000</v>
      </c>
      <c r="G13835" t="n">
        <v>188046000</v>
      </c>
      <c r="H13835" t="n">
        <v>3.19</v>
      </c>
      <c r="I13835" t="n">
        <v>4</v>
      </c>
      <c r="O13835">
        <f>D13834</f>
      </c>
      <c r="P13835">
        <f>(E13835-F13835+G13835)/O13835*100</f>
      </c>
      <c r="Q13835">
        <f>H13834</f>
      </c>
      <c r="R13835">
        <f>I13834</f>
      </c>
      <c r="S13835">
        <f>H13835-H13834</f>
      </c>
      <c r="T13835">
        <f>I13835-I13834</f>
      </c>
    </row>
    <row r="13836">
      <c r="A13836" t="n">
        <v>2022</v>
      </c>
      <c r="B13836" t="inlineStr">
        <is>
          <t>00450931</t>
        </is>
      </c>
      <c r="C13836" t="inlineStr">
        <is>
          <t>우양에이치씨</t>
        </is>
      </c>
      <c r="D13836" t="n">
        <v>5505555000</v>
      </c>
      <c r="E13836" t="n">
        <v>675753000</v>
      </c>
      <c r="F13836" t="n">
        <v>350217000</v>
      </c>
      <c r="G13836" t="n">
        <v>182184000</v>
      </c>
      <c r="H13836" t="n">
        <v>5.76</v>
      </c>
      <c r="I13836" t="n">
        <v>5</v>
      </c>
      <c r="J13836" t="n">
        <v>8.050000000000001</v>
      </c>
      <c r="K13836" t="n">
        <v>-393299000</v>
      </c>
      <c r="L13836" t="n">
        <v>443784000</v>
      </c>
      <c r="M13836" t="n">
        <v>443290000</v>
      </c>
      <c r="N13836" t="n">
        <v>-399870000</v>
      </c>
      <c r="O13836">
        <f>D13835</f>
      </c>
      <c r="P13836">
        <f>(E13836-F13836+G13836)/O13836*100</f>
      </c>
      <c r="Q13836">
        <f>H13835</f>
      </c>
      <c r="R13836">
        <f>I13835</f>
      </c>
      <c r="S13836">
        <f>H13836-H13835</f>
      </c>
      <c r="T13836">
        <f>I13836-I13835</f>
      </c>
      <c r="U13836">
        <f>(L13836-K13836)/(2*D13836*0.01)</f>
      </c>
      <c r="V13836">
        <f>(L13836+K13836)/(D13836*0.0001)</f>
      </c>
    </row>
    <row r="13837">
      <c r="A13837" t="n">
        <v>2023</v>
      </c>
      <c r="B13837" t="inlineStr">
        <is>
          <t>00450931</t>
        </is>
      </c>
      <c r="C13837" t="inlineStr">
        <is>
          <t>우양에이치씨</t>
        </is>
      </c>
      <c r="D13837" t="n">
        <v>6604604000</v>
      </c>
      <c r="E13837" t="n">
        <v>577085000</v>
      </c>
      <c r="F13837" t="n">
        <v>222568000</v>
      </c>
      <c r="G13837" t="n">
        <v>303849000</v>
      </c>
      <c r="H13837" t="n">
        <v>4.91</v>
      </c>
      <c r="I13837" t="n">
        <v>5</v>
      </c>
      <c r="J13837" t="n">
        <v>8.02</v>
      </c>
      <c r="K13837" t="n">
        <v>-472646000</v>
      </c>
      <c r="L13837" t="n">
        <v>531969000</v>
      </c>
      <c r="M13837" t="n">
        <v>526839000</v>
      </c>
      <c r="N13837" t="n">
        <v>-476823000</v>
      </c>
      <c r="O13837">
        <f>D13836</f>
      </c>
      <c r="P13837">
        <f>(E13837-F13837+G13837)/O13837*100</f>
      </c>
      <c r="Q13837">
        <f>H13836</f>
      </c>
      <c r="R13837">
        <f>I13836</f>
      </c>
      <c r="S13837">
        <f>H13837-H13836</f>
      </c>
      <c r="T13837">
        <f>I13837-I13836</f>
      </c>
      <c r="U13837">
        <f>(L13837-K13837)/(2*D13837*0.01)</f>
      </c>
      <c r="V13837">
        <f>(L13837+K13837)/(D13837*0.0001)</f>
      </c>
    </row>
    <row r="13838">
      <c r="A13838" t="n">
        <v>2024</v>
      </c>
      <c r="B13838" t="inlineStr">
        <is>
          <t>00450931</t>
        </is>
      </c>
      <c r="C13838" t="inlineStr">
        <is>
          <t>우양에이치씨</t>
        </is>
      </c>
      <c r="D13838" t="n">
        <v>7580590000</v>
      </c>
      <c r="E13838" t="n">
        <v>630612000</v>
      </c>
      <c r="F13838" t="n">
        <v>156119000</v>
      </c>
      <c r="G13838" t="n">
        <v>312665000</v>
      </c>
      <c r="H13838" t="n">
        <v>4.28</v>
      </c>
      <c r="I13838" t="n">
        <v>5</v>
      </c>
      <c r="J13838" t="n">
        <v>7.63</v>
      </c>
      <c r="K13838" t="n">
        <v>-519506000</v>
      </c>
      <c r="L13838" t="n">
        <v>582018000</v>
      </c>
      <c r="M13838" t="n">
        <v>572710000</v>
      </c>
      <c r="N13838" t="n">
        <v>-521082000</v>
      </c>
      <c r="O13838">
        <f>D13837</f>
      </c>
      <c r="P13838">
        <f>(E13838-F13838+G13838)/O13838*100</f>
      </c>
      <c r="Q13838">
        <f>H13837</f>
      </c>
      <c r="R13838">
        <f>I13837</f>
      </c>
      <c r="S13838">
        <f>H13838-H13837</f>
      </c>
      <c r="T13838">
        <f>I13838-I13837</f>
      </c>
      <c r="U13838">
        <f>(L13838-K13838)/(2*D13838*0.01)</f>
      </c>
      <c r="V13838">
        <f>(L13838+K13838)/(D13838*0.0001)</f>
      </c>
    </row>
    <row r="13839">
      <c r="A13839" t="n">
        <v>2025</v>
      </c>
      <c r="B13839" t="inlineStr">
        <is>
          <t>00450931</t>
        </is>
      </c>
      <c r="C13839" t="inlineStr">
        <is>
          <t>우양에이치씨</t>
        </is>
      </c>
      <c r="D13839" t="n">
        <v>7663031000</v>
      </c>
      <c r="E13839" t="n">
        <v>655733000</v>
      </c>
      <c r="F13839" t="n">
        <v>177564000</v>
      </c>
      <c r="G13839" t="n">
        <v>311776000</v>
      </c>
      <c r="H13839" t="n">
        <v>4.56</v>
      </c>
      <c r="I13839" t="n">
        <v>5</v>
      </c>
      <c r="J13839" t="n">
        <v>7.17</v>
      </c>
      <c r="K13839" t="n">
        <v>-494593000</v>
      </c>
      <c r="L13839" t="n">
        <v>550493000</v>
      </c>
      <c r="M13839" t="n">
        <v>543242000</v>
      </c>
      <c r="N13839" t="n">
        <v>-497329000</v>
      </c>
      <c r="O13839">
        <f>D13838</f>
      </c>
      <c r="P13839">
        <f>(E13839-F13839+G13839)/O13839*100</f>
      </c>
      <c r="Q13839">
        <f>H13838</f>
      </c>
      <c r="R13839">
        <f>I13838</f>
      </c>
      <c r="S13839">
        <f>H13839-H13838</f>
      </c>
      <c r="T13839">
        <f>I13839-I13838</f>
      </c>
      <c r="U13839">
        <f>(L13839-K13839)/(2*D13839*0.01)</f>
      </c>
      <c r="V13839">
        <f>(L13839+K13839)/(D13839*0.0001)</f>
      </c>
    </row>
    <row r="13840">
      <c r="A13840" t="n">
        <v>2019</v>
      </c>
      <c r="B13840" t="inlineStr">
        <is>
          <t>00450995</t>
        </is>
      </c>
      <c r="C13840" t="inlineStr">
        <is>
          <t>대모</t>
        </is>
      </c>
      <c r="D13840" t="n">
        <v>3124540000</v>
      </c>
      <c r="E13840" t="n">
        <v>576786000</v>
      </c>
      <c r="F13840" t="n">
        <v>213958000</v>
      </c>
      <c r="G13840" t="n">
        <v>78834000</v>
      </c>
      <c r="H13840" t="n">
        <v>2.81</v>
      </c>
      <c r="I13840" t="n">
        <v>2.62</v>
      </c>
      <c r="J13840" t="n">
        <v>9.1</v>
      </c>
      <c r="K13840" t="n">
        <v>-195562000</v>
      </c>
      <c r="L13840" t="n">
        <v>226552000</v>
      </c>
      <c r="M13840" t="n">
        <v>231096000</v>
      </c>
      <c r="N13840" t="n">
        <v>-202639000</v>
      </c>
      <c r="U13840">
        <f>(L13840-K13840)/(2*D13840*0.01)</f>
      </c>
      <c r="V13840">
        <f>(L13840+K13840)/(D13840*0.0001)</f>
      </c>
    </row>
    <row r="13841">
      <c r="A13841" t="n">
        <v>2020</v>
      </c>
      <c r="B13841" t="inlineStr">
        <is>
          <t>00450995</t>
        </is>
      </c>
      <c r="C13841" t="inlineStr">
        <is>
          <t>대모</t>
        </is>
      </c>
      <c r="D13841" t="n">
        <v>3103317000</v>
      </c>
      <c r="E13841" t="n">
        <v>529005000</v>
      </c>
      <c r="F13841" t="n">
        <v>355347000</v>
      </c>
      <c r="G13841" t="n">
        <v>84544000</v>
      </c>
      <c r="H13841" t="n">
        <v>2.89</v>
      </c>
      <c r="I13841" t="n">
        <v>3.42</v>
      </c>
      <c r="J13841" t="n">
        <v>9</v>
      </c>
      <c r="K13841" t="n">
        <v>-228517000</v>
      </c>
      <c r="L13841" t="n">
        <v>228517000</v>
      </c>
      <c r="M13841" t="n">
        <v>233346000</v>
      </c>
      <c r="N13841" t="n">
        <v>-203556000</v>
      </c>
      <c r="O13841">
        <f>D13840</f>
      </c>
      <c r="P13841">
        <f>(E13841-F13841+G13841)/O13841*100</f>
      </c>
      <c r="Q13841">
        <f>H13840</f>
      </c>
      <c r="R13841">
        <f>I13840</f>
      </c>
      <c r="S13841">
        <f>H13841-H13840</f>
      </c>
      <c r="T13841">
        <f>I13841-I13840</f>
      </c>
      <c r="U13841">
        <f>(L13841-K13841)/(2*D13841*0.01)</f>
      </c>
    </row>
    <row r="13842">
      <c r="A13842" t="n">
        <v>2021</v>
      </c>
      <c r="B13842" t="inlineStr">
        <is>
          <t>00450995</t>
        </is>
      </c>
      <c r="C13842" t="inlineStr">
        <is>
          <t>대모</t>
        </is>
      </c>
      <c r="D13842" t="n">
        <v>3261638000</v>
      </c>
      <c r="E13842" t="n">
        <v>503723000</v>
      </c>
      <c r="F13842" t="n">
        <v>301039000</v>
      </c>
      <c r="G13842" t="n">
        <v>86503000</v>
      </c>
      <c r="H13842" t="n">
        <v>3.45</v>
      </c>
      <c r="I13842" t="n">
        <v>3.45</v>
      </c>
      <c r="J13842" t="n">
        <v>9.1</v>
      </c>
      <c r="K13842" t="n">
        <v>-203814000</v>
      </c>
      <c r="L13842" t="n">
        <v>203814000</v>
      </c>
      <c r="M13842" t="n">
        <v>209331000</v>
      </c>
      <c r="N13842" t="n">
        <v>-182847000</v>
      </c>
      <c r="O13842">
        <f>D13841</f>
      </c>
      <c r="P13842">
        <f>(E13842-F13842+G13842)/O13842*100</f>
      </c>
      <c r="Q13842">
        <f>H13841</f>
      </c>
      <c r="R13842">
        <f>I13841</f>
      </c>
      <c r="S13842">
        <f>H13842-H13841</f>
      </c>
      <c r="T13842">
        <f>I13842-I13841</f>
      </c>
      <c r="U13842">
        <f>(L13842-K13842)/(2*D13842*0.01)</f>
      </c>
    </row>
    <row r="13843">
      <c r="A13843" t="n">
        <v>2022</v>
      </c>
      <c r="B13843" t="inlineStr">
        <is>
          <t>00450995</t>
        </is>
      </c>
      <c r="C13843" t="inlineStr">
        <is>
          <t>대모</t>
        </is>
      </c>
      <c r="D13843" t="n">
        <v>3569399000</v>
      </c>
      <c r="E13843" t="n">
        <v>455422000</v>
      </c>
      <c r="F13843" t="n">
        <v>336959000</v>
      </c>
      <c r="G13843" t="n">
        <v>109075000</v>
      </c>
      <c r="H13843" t="n">
        <v>5.78</v>
      </c>
      <c r="I13843" t="n">
        <v>3</v>
      </c>
      <c r="J13843" t="n">
        <v>7.8</v>
      </c>
      <c r="K13843" t="n">
        <v>-151670000</v>
      </c>
      <c r="L13843" t="n">
        <v>172988000</v>
      </c>
      <c r="M13843" t="n">
        <v>181923000</v>
      </c>
      <c r="N13843" t="n">
        <v>-161459000</v>
      </c>
      <c r="O13843">
        <f>D13842</f>
      </c>
      <c r="P13843">
        <f>(E13843-F13843+G13843)/O13843*100</f>
      </c>
      <c r="Q13843">
        <f>H13842</f>
      </c>
      <c r="R13843">
        <f>I13842</f>
      </c>
      <c r="S13843">
        <f>H13843-H13842</f>
      </c>
      <c r="T13843">
        <f>I13843-I13842</f>
      </c>
      <c r="U13843">
        <f>(L13843-K13843)/(2*D13843*0.01)</f>
      </c>
      <c r="V13843">
        <f>(L13843+K13843)/(D13843*0.0001)</f>
      </c>
    </row>
    <row r="13844">
      <c r="A13844" t="n">
        <v>2023</v>
      </c>
      <c r="B13844" t="inlineStr">
        <is>
          <t>00450995</t>
        </is>
      </c>
      <c r="C13844" t="inlineStr">
        <is>
          <t>대모</t>
        </is>
      </c>
      <c r="D13844" t="n">
        <v>4286102000</v>
      </c>
      <c r="E13844" t="n">
        <v>500586000</v>
      </c>
      <c r="F13844" t="n">
        <v>270069000</v>
      </c>
      <c r="G13844" t="n">
        <v>120359000</v>
      </c>
      <c r="H13844" t="n">
        <v>5.03</v>
      </c>
      <c r="I13844" t="n">
        <v>3</v>
      </c>
      <c r="J13844" t="n">
        <v>8.4</v>
      </c>
      <c r="K13844" t="n">
        <v>-147118000</v>
      </c>
      <c r="L13844" t="n">
        <v>169228000</v>
      </c>
      <c r="M13844" t="n">
        <v>176645000</v>
      </c>
      <c r="N13844" t="n">
        <v>-155537000</v>
      </c>
      <c r="O13844">
        <f>D13843</f>
      </c>
      <c r="P13844">
        <f>(E13844-F13844+G13844)/O13844*100</f>
      </c>
      <c r="Q13844">
        <f>H13843</f>
      </c>
      <c r="R13844">
        <f>I13843</f>
      </c>
      <c r="S13844">
        <f>H13844-H13843</f>
      </c>
      <c r="T13844">
        <f>I13844-I13843</f>
      </c>
      <c r="U13844">
        <f>(L13844-K13844)/(2*D13844*0.01)</f>
      </c>
      <c r="V13844">
        <f>(L13844+K13844)/(D13844*0.0001)</f>
      </c>
    </row>
    <row r="13845">
      <c r="A13845" t="n">
        <v>2024</v>
      </c>
      <c r="B13845" t="inlineStr">
        <is>
          <t>00450995</t>
        </is>
      </c>
      <c r="C13845" t="inlineStr">
        <is>
          <t>대모</t>
        </is>
      </c>
      <c r="D13845" t="n">
        <v>4443325000</v>
      </c>
      <c r="E13845" t="n">
        <v>527036000</v>
      </c>
      <c r="F13845" t="n">
        <v>323139000</v>
      </c>
      <c r="G13845" t="n">
        <v>94096000</v>
      </c>
      <c r="H13845" t="n">
        <v>4.49</v>
      </c>
      <c r="I13845" t="n">
        <v>2</v>
      </c>
      <c r="J13845" t="n">
        <v>8.5</v>
      </c>
      <c r="K13845" t="n">
        <v>-148429000</v>
      </c>
      <c r="L13845" t="n">
        <v>170092000</v>
      </c>
      <c r="M13845" t="n">
        <v>176509000</v>
      </c>
      <c r="N13845" t="n">
        <v>-156151000</v>
      </c>
      <c r="O13845">
        <f>D13844</f>
      </c>
      <c r="P13845">
        <f>(E13845-F13845+G13845)/O13845*100</f>
      </c>
      <c r="Q13845">
        <f>H13844</f>
      </c>
      <c r="R13845">
        <f>I13844</f>
      </c>
      <c r="S13845">
        <f>H13845-H13844</f>
      </c>
      <c r="T13845">
        <f>I13845-I13844</f>
      </c>
      <c r="U13845">
        <f>(L13845-K13845)/(2*D13845*0.01)</f>
      </c>
      <c r="V13845">
        <f>(L13845+K13845)/(D13845*0.0001)</f>
      </c>
    </row>
    <row r="13846">
      <c r="A13846" t="n">
        <v>2025</v>
      </c>
      <c r="B13846" t="inlineStr">
        <is>
          <t>00450995</t>
        </is>
      </c>
      <c r="C13846" t="inlineStr">
        <is>
          <t>대모</t>
        </is>
      </c>
      <c r="D13846" t="n">
        <v>4705349000</v>
      </c>
      <c r="E13846" t="n">
        <v>478434000</v>
      </c>
      <c r="F13846" t="n">
        <v>112188000</v>
      </c>
      <c r="G13846" t="n">
        <v>83049000</v>
      </c>
      <c r="H13846" t="n">
        <v>4.82</v>
      </c>
      <c r="I13846" t="n">
        <v>2</v>
      </c>
      <c r="J13846" t="n">
        <v>8.199999999999999</v>
      </c>
      <c r="K13846" t="n">
        <v>-144681000</v>
      </c>
      <c r="L13846" t="n">
        <v>165067000</v>
      </c>
      <c r="M13846" t="n">
        <v>171868000</v>
      </c>
      <c r="N13846" t="n">
        <v>-152679000</v>
      </c>
      <c r="O13846">
        <f>D13845</f>
      </c>
      <c r="P13846">
        <f>(E13846-F13846+G13846)/O13846*100</f>
      </c>
      <c r="Q13846">
        <f>H13845</f>
      </c>
      <c r="R13846">
        <f>I13845</f>
      </c>
      <c r="S13846">
        <f>H13846-H13845</f>
      </c>
      <c r="T13846">
        <f>I13846-I13845</f>
      </c>
      <c r="U13846">
        <f>(L13846-K13846)/(2*D13846*0.01)</f>
      </c>
      <c r="V13846">
        <f>(L13846+K13846)/(D13846*0.0001)</f>
      </c>
    </row>
    <row r="13847">
      <c r="A13847" t="n">
        <v>2020</v>
      </c>
      <c r="B13847" t="inlineStr">
        <is>
          <t>00453284</t>
        </is>
      </c>
      <c r="C13847" t="inlineStr">
        <is>
          <t>교촌에프앤비</t>
        </is>
      </c>
      <c r="D13847" t="n">
        <v>12014096000</v>
      </c>
      <c r="E13847" t="n">
        <v>1984459000</v>
      </c>
      <c r="F13847" t="n">
        <v>1357343000</v>
      </c>
      <c r="G13847" t="n">
        <v>208079000</v>
      </c>
      <c r="H13847" t="n">
        <v>2.01</v>
      </c>
      <c r="I13847" t="n">
        <v>4.13</v>
      </c>
      <c r="J13847" t="n">
        <v>10.58</v>
      </c>
      <c r="K13847" t="n">
        <v>-1116444000</v>
      </c>
      <c r="L13847" t="n">
        <v>1317639000</v>
      </c>
      <c r="M13847" t="n">
        <v>1268660000</v>
      </c>
      <c r="N13847" t="n">
        <v>-1100335000</v>
      </c>
      <c r="U13847">
        <f>(L13847-K13847)/(2*D13847*0.01)</f>
      </c>
      <c r="V13847">
        <f>(L13847+K13847)/(D13847*0.0001)</f>
      </c>
    </row>
    <row r="13848">
      <c r="A13848" t="n">
        <v>2021</v>
      </c>
      <c r="B13848" t="inlineStr">
        <is>
          <t>00453284</t>
        </is>
      </c>
      <c r="C13848" t="inlineStr">
        <is>
          <t>교촌에프앤비</t>
        </is>
      </c>
      <c r="D13848" t="n">
        <v>12454959000</v>
      </c>
      <c r="E13848" t="n">
        <v>2123918000</v>
      </c>
      <c r="F13848" t="n">
        <v>1944575000</v>
      </c>
      <c r="G13848" t="n">
        <v>225102000</v>
      </c>
      <c r="H13848" t="n">
        <v>2.59</v>
      </c>
      <c r="I13848" t="n">
        <v>4.13</v>
      </c>
      <c r="J13848" t="n">
        <v>10.56</v>
      </c>
      <c r="O13848">
        <f>D13847</f>
      </c>
      <c r="P13848">
        <f>(E13848-F13848+G13848)/O13848*100</f>
      </c>
      <c r="Q13848">
        <f>H13847</f>
      </c>
      <c r="R13848">
        <f>I13847</f>
      </c>
      <c r="S13848">
        <f>H13848-H13847</f>
      </c>
      <c r="T13848">
        <f>I13848-I13847</f>
      </c>
    </row>
    <row r="13849">
      <c r="A13849" t="n">
        <v>2022</v>
      </c>
      <c r="B13849" t="inlineStr">
        <is>
          <t>00453284</t>
        </is>
      </c>
      <c r="C13849" t="inlineStr">
        <is>
          <t>교촌에프앤비</t>
        </is>
      </c>
      <c r="D13849" t="n">
        <v>11049970000</v>
      </c>
      <c r="E13849" t="n">
        <v>2223825000</v>
      </c>
      <c r="F13849" t="n">
        <v>2488984000</v>
      </c>
      <c r="G13849" t="n">
        <v>299463000</v>
      </c>
      <c r="H13849" t="n">
        <v>5.16</v>
      </c>
      <c r="I13849" t="n">
        <v>4.3</v>
      </c>
      <c r="J13849" t="n">
        <v>9.210000000000001</v>
      </c>
      <c r="K13849" t="n">
        <v>-881441000</v>
      </c>
      <c r="L13849" t="n">
        <v>1017966000</v>
      </c>
      <c r="M13849" t="n">
        <v>1012826000</v>
      </c>
      <c r="N13849" t="n">
        <v>-893313000</v>
      </c>
      <c r="O13849">
        <f>D13848</f>
      </c>
      <c r="P13849">
        <f>(E13849-F13849+G13849)/O13849*100</f>
      </c>
      <c r="Q13849">
        <f>H13848</f>
      </c>
      <c r="R13849">
        <f>I13848</f>
      </c>
      <c r="S13849">
        <f>H13849-H13848</f>
      </c>
      <c r="T13849">
        <f>I13849-I13848</f>
      </c>
      <c r="U13849">
        <f>(L13849-K13849)/(2*D13849*0.01)</f>
      </c>
      <c r="V13849">
        <f>(L13849+K13849)/(D13849*0.0001)</f>
      </c>
    </row>
    <row r="13850">
      <c r="A13850" t="n">
        <v>2023</v>
      </c>
      <c r="B13850" t="inlineStr">
        <is>
          <t>00453284</t>
        </is>
      </c>
      <c r="C13850" t="inlineStr">
        <is>
          <t>교촌에프앤비</t>
        </is>
      </c>
      <c r="D13850" t="n">
        <v>13219486000</v>
      </c>
      <c r="E13850" t="n">
        <v>2039335000</v>
      </c>
      <c r="F13850" t="n">
        <v>2232420000</v>
      </c>
      <c r="G13850" t="n">
        <v>533580000</v>
      </c>
      <c r="H13850" t="n">
        <v>4.24</v>
      </c>
      <c r="I13850" t="n">
        <v>4.58</v>
      </c>
      <c r="J13850" t="n">
        <v>9.460000000000001</v>
      </c>
      <c r="K13850" t="n">
        <v>-1063531000</v>
      </c>
      <c r="L13850" t="n">
        <v>1231817000</v>
      </c>
      <c r="M13850" t="n">
        <v>1213702000</v>
      </c>
      <c r="N13850" t="n">
        <v>-1068770000</v>
      </c>
      <c r="O13850">
        <f>D13849</f>
      </c>
      <c r="P13850">
        <f>(E13850-F13850+G13850)/O13850*100</f>
      </c>
      <c r="Q13850">
        <f>H13849</f>
      </c>
      <c r="R13850">
        <f>I13849</f>
      </c>
      <c r="S13850">
        <f>H13850-H13849</f>
      </c>
      <c r="T13850">
        <f>I13850-I13849</f>
      </c>
      <c r="U13850">
        <f>(L13850-K13850)/(2*D13850*0.01)</f>
      </c>
      <c r="V13850">
        <f>(L13850+K13850)/(D13850*0.0001)</f>
      </c>
    </row>
    <row r="13851">
      <c r="A13851" t="n">
        <v>2024</v>
      </c>
      <c r="B13851" t="inlineStr">
        <is>
          <t>00453284</t>
        </is>
      </c>
      <c r="C13851" t="inlineStr">
        <is>
          <t>교촌에프앤비</t>
        </is>
      </c>
      <c r="D13851" t="n">
        <v>16236860000</v>
      </c>
      <c r="E13851" t="n">
        <v>2480264000</v>
      </c>
      <c r="F13851" t="n">
        <v>2780223000</v>
      </c>
      <c r="G13851" t="n">
        <v>515234000</v>
      </c>
      <c r="H13851" t="n">
        <v>3.59</v>
      </c>
      <c r="I13851" t="n">
        <v>4.9</v>
      </c>
      <c r="J13851" t="n">
        <v>9.619999999999999</v>
      </c>
      <c r="K13851" t="n">
        <v>-1283159000</v>
      </c>
      <c r="L13851" t="n">
        <v>1489332000</v>
      </c>
      <c r="M13851" t="n">
        <v>1455482000</v>
      </c>
      <c r="N13851" t="n">
        <v>-1280351000</v>
      </c>
      <c r="O13851">
        <f>D13850</f>
      </c>
      <c r="P13851">
        <f>(E13851-F13851+G13851)/O13851*100</f>
      </c>
      <c r="Q13851">
        <f>H13850</f>
      </c>
      <c r="R13851">
        <f>I13850</f>
      </c>
      <c r="S13851">
        <f>H13851-H13850</f>
      </c>
      <c r="T13851">
        <f>I13851-I13850</f>
      </c>
      <c r="U13851">
        <f>(L13851-K13851)/(2*D13851*0.01)</f>
      </c>
      <c r="V13851">
        <f>(L13851+K13851)/(D13851*0.0001)</f>
      </c>
    </row>
    <row r="13852">
      <c r="A13852" t="n">
        <v>2025</v>
      </c>
      <c r="B13852" t="inlineStr">
        <is>
          <t>00453284</t>
        </is>
      </c>
      <c r="C13852" t="inlineStr">
        <is>
          <t>교촌에프앤비</t>
        </is>
      </c>
      <c r="D13852" t="n">
        <v>18366412000</v>
      </c>
      <c r="E13852" t="n">
        <v>3215960000</v>
      </c>
      <c r="F13852" t="n">
        <v>1940215000</v>
      </c>
      <c r="G13852" t="n">
        <v>519698000</v>
      </c>
      <c r="H13852" t="n">
        <v>3.94</v>
      </c>
      <c r="I13852" t="n">
        <v>4.83</v>
      </c>
      <c r="J13852" t="n">
        <v>9.300000000000001</v>
      </c>
      <c r="K13852" t="n">
        <v>-1375568000</v>
      </c>
      <c r="L13852" t="n">
        <v>1590603000</v>
      </c>
      <c r="M13852" t="n">
        <v>1560596000</v>
      </c>
      <c r="N13852" t="n">
        <v>-1377212000</v>
      </c>
      <c r="O13852">
        <f>D13851</f>
      </c>
      <c r="P13852">
        <f>(E13852-F13852+G13852)/O13852*100</f>
      </c>
      <c r="Q13852">
        <f>H13851</f>
      </c>
      <c r="R13852">
        <f>I13851</f>
      </c>
      <c r="S13852">
        <f>H13852-H13851</f>
      </c>
      <c r="T13852">
        <f>I13852-I13851</f>
      </c>
      <c r="U13852">
        <f>(L13852-K13852)/(2*D13852*0.01)</f>
      </c>
      <c r="V13852">
        <f>(L13852+K13852)/(D13852*0.0001)</f>
      </c>
    </row>
    <row r="13853">
      <c r="A13853" t="n">
        <v>2017</v>
      </c>
      <c r="B13853" t="inlineStr">
        <is>
          <t>00453442</t>
        </is>
      </c>
      <c r="C13853" t="inlineStr">
        <is>
          <t>해성에어로보틱스</t>
        </is>
      </c>
      <c r="D13853" t="n">
        <v>459524000</v>
      </c>
      <c r="F13853" t="n">
        <v>185244000</v>
      </c>
    </row>
    <row r="13854">
      <c r="A13854" t="n">
        <v>2021</v>
      </c>
      <c r="B13854" t="inlineStr">
        <is>
          <t>00453442</t>
        </is>
      </c>
      <c r="C13854" t="inlineStr">
        <is>
          <t>해성에어로보틱스</t>
        </is>
      </c>
    </row>
    <row r="13855">
      <c r="A13855" t="n">
        <v>2022</v>
      </c>
      <c r="B13855" t="inlineStr">
        <is>
          <t>00453442</t>
        </is>
      </c>
      <c r="C13855" t="inlineStr">
        <is>
          <t>해성에어로보틱스</t>
        </is>
      </c>
      <c r="D13855" t="n">
        <v>673879893</v>
      </c>
      <c r="E13855" t="n">
        <v>299890927</v>
      </c>
      <c r="F13855" t="n">
        <v>228859360</v>
      </c>
      <c r="G13855" t="n">
        <v>15197218</v>
      </c>
      <c r="H13855" t="n">
        <v>5.26</v>
      </c>
      <c r="I13855" t="n">
        <v>3.26</v>
      </c>
      <c r="J13855" t="n">
        <v>8.01</v>
      </c>
      <c r="K13855" t="n">
        <v>-33562377</v>
      </c>
      <c r="L13855" t="n">
        <v>38228113</v>
      </c>
      <c r="M13855" t="n">
        <v>38666591</v>
      </c>
      <c r="N13855" t="n">
        <v>-34516828</v>
      </c>
      <c r="U13855">
        <f>(L13855-K13855)/(2*D13855*0.01)</f>
      </c>
      <c r="V13855">
        <f>(L13855+K13855)/(D13855*0.0001)</f>
      </c>
    </row>
    <row r="13856">
      <c r="A13856" t="n">
        <v>2023</v>
      </c>
      <c r="B13856" t="inlineStr">
        <is>
          <t>00453442</t>
        </is>
      </c>
      <c r="C13856" t="inlineStr">
        <is>
          <t>해성에어로보틱스</t>
        </is>
      </c>
      <c r="D13856" t="n">
        <v>882263914</v>
      </c>
      <c r="E13856" t="n">
        <v>231274152</v>
      </c>
      <c r="F13856" t="n">
        <v>175756360</v>
      </c>
      <c r="G13856" t="n">
        <v>23528974</v>
      </c>
      <c r="H13856" t="n">
        <v>4.29</v>
      </c>
      <c r="I13856" t="n">
        <v>4.32</v>
      </c>
      <c r="K13856" t="n">
        <v>-45025532</v>
      </c>
      <c r="L13856" t="n">
        <v>51481236</v>
      </c>
      <c r="M13856" t="n">
        <v>51009301</v>
      </c>
      <c r="N13856" t="n">
        <v>-45469536</v>
      </c>
      <c r="O13856">
        <f>D13855</f>
      </c>
      <c r="P13856">
        <f>(E13856-F13856+G13856)/O13856*100</f>
      </c>
      <c r="Q13856">
        <f>H13855</f>
      </c>
      <c r="R13856">
        <f>I13855</f>
      </c>
      <c r="S13856">
        <f>H13856-H13855</f>
      </c>
      <c r="T13856">
        <f>I13856-I13855</f>
      </c>
      <c r="U13856">
        <f>(L13856-K13856)/(2*D13856*0.01)</f>
      </c>
      <c r="V13856">
        <f>(L13856+K13856)/(D13856*0.0001)</f>
      </c>
    </row>
    <row r="13857">
      <c r="A13857" t="n">
        <v>2024</v>
      </c>
      <c r="B13857" t="inlineStr">
        <is>
          <t>00453442</t>
        </is>
      </c>
      <c r="C13857" t="inlineStr">
        <is>
          <t>해성에어로보틱스</t>
        </is>
      </c>
      <c r="D13857" t="n">
        <v>940030569</v>
      </c>
      <c r="E13857" t="n">
        <v>270338433</v>
      </c>
      <c r="F13857" t="n">
        <v>234975270</v>
      </c>
      <c r="G13857" t="n">
        <v>24404601</v>
      </c>
      <c r="H13857" t="n">
        <v>3.62</v>
      </c>
      <c r="I13857" t="n">
        <v>3.24</v>
      </c>
      <c r="J13857" t="n">
        <v>8.27</v>
      </c>
      <c r="K13857" t="n">
        <v>-51615344</v>
      </c>
      <c r="L13857" t="n">
        <v>59056379</v>
      </c>
      <c r="M13857" t="n">
        <v>58752234</v>
      </c>
      <c r="N13857" t="n">
        <v>-52319429</v>
      </c>
      <c r="O13857">
        <f>D13856</f>
      </c>
      <c r="P13857">
        <f>(E13857-F13857+G13857)/O13857*100</f>
      </c>
      <c r="Q13857">
        <f>H13856</f>
      </c>
      <c r="R13857">
        <f>I13856</f>
      </c>
      <c r="S13857">
        <f>H13857-H13856</f>
      </c>
      <c r="T13857">
        <f>I13857-I13856</f>
      </c>
      <c r="U13857">
        <f>(L13857-K13857)/(2*D13857*0.01)</f>
      </c>
      <c r="V13857">
        <f>(L13857+K13857)/(D13857*0.0001)</f>
      </c>
    </row>
    <row r="13858">
      <c r="A13858" t="n">
        <v>2025</v>
      </c>
      <c r="B13858" t="inlineStr">
        <is>
          <t>00453442</t>
        </is>
      </c>
      <c r="C13858" t="inlineStr">
        <is>
          <t>해성에어로보틱스</t>
        </is>
      </c>
      <c r="D13858" t="n">
        <v>1019548208</v>
      </c>
      <c r="E13858" t="n">
        <v>250887318</v>
      </c>
      <c r="F13858" t="n">
        <v>188662880</v>
      </c>
      <c r="G13858" t="n">
        <v>23984658</v>
      </c>
      <c r="H13858" t="n">
        <v>3.89</v>
      </c>
      <c r="I13858" t="n">
        <v>3.68</v>
      </c>
      <c r="K13858" t="n">
        <v>-57581254</v>
      </c>
      <c r="L13858" t="n">
        <v>65601689</v>
      </c>
      <c r="M13858" t="n">
        <v>65163707</v>
      </c>
      <c r="N13858" t="n">
        <v>-58285021</v>
      </c>
      <c r="O13858">
        <f>D13857</f>
      </c>
      <c r="P13858">
        <f>(E13858-F13858+G13858)/O13858*100</f>
      </c>
      <c r="Q13858">
        <f>H13857</f>
      </c>
      <c r="R13858">
        <f>I13857</f>
      </c>
      <c r="S13858">
        <f>H13858-H13857</f>
      </c>
      <c r="T13858">
        <f>I13858-I13857</f>
      </c>
      <c r="U13858">
        <f>(L13858-K13858)/(2*D13858*0.01)</f>
      </c>
      <c r="V13858">
        <f>(L13858+K13858)/(D13858*0.0001)</f>
      </c>
    </row>
    <row r="13859">
      <c r="A13859" t="n">
        <v>2014</v>
      </c>
      <c r="B13859" t="inlineStr">
        <is>
          <t>00453488</t>
        </is>
      </c>
      <c r="C13859" t="inlineStr">
        <is>
          <t>다이나믹디자인</t>
        </is>
      </c>
      <c r="D13859" t="n">
        <v>3006330000</v>
      </c>
      <c r="E13859" t="n">
        <v>788714000</v>
      </c>
      <c r="F13859" t="n">
        <v>473013000</v>
      </c>
      <c r="G13859" t="n">
        <v>103117000</v>
      </c>
      <c r="H13859" t="n">
        <v>3.12</v>
      </c>
      <c r="I13859" t="n">
        <v>4.52</v>
      </c>
      <c r="J13859" t="n">
        <v>8.16</v>
      </c>
      <c r="K13859" t="n">
        <v>-163991000</v>
      </c>
      <c r="L13859" t="n">
        <v>193638000</v>
      </c>
      <c r="M13859" t="n">
        <v>193316000</v>
      </c>
      <c r="N13859" t="n">
        <v>-166728000</v>
      </c>
      <c r="U13859">
        <f>(L13859-K13859)/(2*D13859*0.01)</f>
      </c>
      <c r="V13859">
        <f>(L13859+K13859)/(D13859*0.0001)</f>
      </c>
    </row>
    <row r="13860">
      <c r="A13860" t="n">
        <v>2015</v>
      </c>
      <c r="B13860" t="inlineStr">
        <is>
          <t>00453488</t>
        </is>
      </c>
      <c r="C13860" t="inlineStr">
        <is>
          <t>다이나믹디자인</t>
        </is>
      </c>
      <c r="D13860" t="n">
        <v>2932818000</v>
      </c>
      <c r="E13860" t="n">
        <v>879600000</v>
      </c>
      <c r="F13860" t="n">
        <v>694325000</v>
      </c>
      <c r="G13860" t="n">
        <v>56649000</v>
      </c>
      <c r="H13860" t="n">
        <v>2.86</v>
      </c>
      <c r="I13860" t="n">
        <v>3.96</v>
      </c>
      <c r="J13860" t="n">
        <v>8.77</v>
      </c>
      <c r="K13860" t="n">
        <v>-146622000</v>
      </c>
      <c r="L13860" t="n">
        <v>172893000</v>
      </c>
      <c r="M13860" t="n">
        <v>172825000</v>
      </c>
      <c r="N13860" t="n">
        <v>-149235000</v>
      </c>
      <c r="O13860">
        <f>D13859</f>
      </c>
      <c r="P13860">
        <f>(E13860-F13860+G13860)/O13860*100</f>
      </c>
      <c r="Q13860">
        <f>H13859</f>
      </c>
      <c r="R13860">
        <f>I13859</f>
      </c>
      <c r="S13860">
        <f>H13860-H13859</f>
      </c>
      <c r="T13860">
        <f>I13860-I13859</f>
      </c>
      <c r="U13860">
        <f>(L13860-K13860)/(2*D13860*0.01)</f>
      </c>
      <c r="V13860">
        <f>(L13860+K13860)/(D13860*0.0001)</f>
      </c>
    </row>
    <row r="13861">
      <c r="A13861" t="n">
        <v>2016</v>
      </c>
      <c r="B13861" t="inlineStr">
        <is>
          <t>00453488</t>
        </is>
      </c>
      <c r="C13861" t="inlineStr">
        <is>
          <t>다이나믹디자인</t>
        </is>
      </c>
      <c r="D13861" t="n">
        <v>2526550000</v>
      </c>
      <c r="E13861" t="n">
        <v>668983000</v>
      </c>
      <c r="F13861" t="n">
        <v>299318000</v>
      </c>
      <c r="G13861" t="n">
        <v>63180000</v>
      </c>
      <c r="H13861" t="n">
        <v>3.24</v>
      </c>
      <c r="I13861" t="n">
        <v>3.93</v>
      </c>
      <c r="J13861" t="n">
        <v>8.949999999999999</v>
      </c>
      <c r="K13861" t="n">
        <v>-192780000</v>
      </c>
      <c r="L13861" t="n">
        <v>225387000</v>
      </c>
      <c r="M13861" t="n">
        <v>226203000</v>
      </c>
      <c r="N13861" t="n">
        <v>-196899000</v>
      </c>
      <c r="O13861">
        <f>D13860</f>
      </c>
      <c r="P13861">
        <f>(E13861-F13861+G13861)/O13861*100</f>
      </c>
      <c r="Q13861">
        <f>H13860</f>
      </c>
      <c r="R13861">
        <f>I13860</f>
      </c>
      <c r="S13861">
        <f>H13861-H13860</f>
      </c>
      <c r="T13861">
        <f>I13861-I13860</f>
      </c>
      <c r="U13861">
        <f>(L13861-K13861)/(2*D13861*0.01)</f>
      </c>
      <c r="V13861">
        <f>(L13861+K13861)/(D13861*0.0001)</f>
      </c>
    </row>
    <row r="13862">
      <c r="A13862" t="n">
        <v>2017</v>
      </c>
      <c r="B13862" t="inlineStr">
        <is>
          <t>00453488</t>
        </is>
      </c>
      <c r="C13862" t="inlineStr">
        <is>
          <t>다이나믹디자인</t>
        </is>
      </c>
      <c r="D13862" t="n">
        <v>2526550000</v>
      </c>
      <c r="E13862" t="n">
        <v>668983000</v>
      </c>
      <c r="F13862" t="n">
        <v>299318000</v>
      </c>
      <c r="G13862" t="n">
        <v>63180000</v>
      </c>
      <c r="H13862" t="n">
        <v>3.24</v>
      </c>
      <c r="I13862" t="n">
        <v>3.93</v>
      </c>
      <c r="J13862" t="n">
        <v>8.949999999999999</v>
      </c>
      <c r="K13862" t="n">
        <v>-192780000</v>
      </c>
      <c r="L13862" t="n">
        <v>225387000</v>
      </c>
      <c r="M13862" t="n">
        <v>226203000</v>
      </c>
      <c r="N13862" t="n">
        <v>-196899000</v>
      </c>
      <c r="O13862">
        <f>D13861</f>
      </c>
      <c r="P13862">
        <f>(E13862-F13862+G13862)/O13862*100</f>
      </c>
      <c r="Q13862">
        <f>H13861</f>
      </c>
      <c r="R13862">
        <f>I13861</f>
      </c>
      <c r="S13862">
        <f>H13862-H13861</f>
      </c>
      <c r="T13862">
        <f>I13862-I13861</f>
      </c>
      <c r="U13862">
        <f>(L13862-K13862)/(2*D13862*0.01)</f>
      </c>
      <c r="V13862">
        <f>(L13862+K13862)/(D13862*0.0001)</f>
      </c>
    </row>
    <row r="13863">
      <c r="A13863" t="n">
        <v>2018</v>
      </c>
      <c r="B13863" t="inlineStr">
        <is>
          <t>00453488</t>
        </is>
      </c>
      <c r="C13863" t="inlineStr">
        <is>
          <t>다이나믹디자인</t>
        </is>
      </c>
      <c r="D13863" t="n">
        <v>3868125000</v>
      </c>
      <c r="E13863" t="n">
        <v>1341883000</v>
      </c>
      <c r="F13863" t="n">
        <v>499276000</v>
      </c>
      <c r="G13863" t="n">
        <v>125337000</v>
      </c>
      <c r="H13863" t="n">
        <v>2.76</v>
      </c>
      <c r="I13863" t="n">
        <v>4.07</v>
      </c>
      <c r="J13863" t="n">
        <v>8.93</v>
      </c>
      <c r="K13863" t="n">
        <v>-313939000</v>
      </c>
      <c r="L13863" t="n">
        <v>366687000</v>
      </c>
      <c r="M13863" t="n">
        <v>366146000</v>
      </c>
      <c r="N13863" t="n">
        <v>-319254000</v>
      </c>
      <c r="O13863">
        <f>D13862</f>
      </c>
      <c r="P13863">
        <f>(E13863-F13863+G13863)/O13863*100</f>
      </c>
      <c r="Q13863">
        <f>H13862</f>
      </c>
      <c r="R13863">
        <f>I13862</f>
      </c>
      <c r="S13863">
        <f>H13863-H13862</f>
      </c>
      <c r="T13863">
        <f>I13863-I13862</f>
      </c>
      <c r="U13863">
        <f>(L13863-K13863)/(2*D13863*0.01)</f>
      </c>
      <c r="V13863">
        <f>(L13863+K13863)/(D13863*0.0001)</f>
      </c>
    </row>
    <row r="13864">
      <c r="A13864" t="n">
        <v>2019</v>
      </c>
      <c r="B13864" t="inlineStr">
        <is>
          <t>00453488</t>
        </is>
      </c>
      <c r="C13864" t="inlineStr">
        <is>
          <t>다이나믹디자인</t>
        </is>
      </c>
      <c r="D13864" t="n">
        <v>5070615000</v>
      </c>
      <c r="E13864" t="n">
        <v>1684230000</v>
      </c>
      <c r="F13864" t="n">
        <v>1099569000</v>
      </c>
      <c r="G13864" t="n">
        <v>152986000</v>
      </c>
      <c r="H13864" t="n">
        <v>2.95</v>
      </c>
      <c r="I13864" t="n">
        <v>3.62</v>
      </c>
      <c r="J13864" t="n">
        <v>10.74</v>
      </c>
      <c r="K13864" t="n">
        <v>-465809000</v>
      </c>
      <c r="L13864" t="n">
        <v>551622000</v>
      </c>
      <c r="M13864" t="n">
        <v>551801000</v>
      </c>
      <c r="N13864" t="n">
        <v>-474389000</v>
      </c>
      <c r="O13864">
        <f>D13863</f>
      </c>
      <c r="P13864">
        <f>(E13864-F13864+G13864)/O13864*100</f>
      </c>
      <c r="Q13864">
        <f>H13863</f>
      </c>
      <c r="R13864">
        <f>I13863</f>
      </c>
      <c r="S13864">
        <f>H13864-H13863</f>
      </c>
      <c r="T13864">
        <f>I13864-I13863</f>
      </c>
      <c r="U13864">
        <f>(L13864-K13864)/(2*D13864*0.01)</f>
      </c>
      <c r="V13864">
        <f>(L13864+K13864)/(D13864*0.0001)</f>
      </c>
    </row>
    <row r="13865">
      <c r="A13865" t="n">
        <v>2020</v>
      </c>
      <c r="B13865" t="inlineStr">
        <is>
          <t>00453488</t>
        </is>
      </c>
      <c r="C13865" t="inlineStr">
        <is>
          <t>다이나믹디자인</t>
        </is>
      </c>
      <c r="D13865" t="n">
        <v>5719399000</v>
      </c>
      <c r="E13865" t="n">
        <v>1657994000</v>
      </c>
      <c r="F13865" t="n">
        <v>790331000</v>
      </c>
      <c r="G13865" t="n">
        <v>137075000</v>
      </c>
      <c r="H13865" t="n">
        <v>3.01</v>
      </c>
      <c r="I13865" t="n">
        <v>3.53</v>
      </c>
      <c r="J13865" t="n">
        <v>10.49</v>
      </c>
      <c r="K13865" t="n">
        <v>-628597000</v>
      </c>
      <c r="L13865" t="n">
        <v>511299000</v>
      </c>
      <c r="M13865" t="n">
        <v>511906000</v>
      </c>
      <c r="N13865" t="n">
        <v>-638559000</v>
      </c>
      <c r="O13865">
        <f>D13864</f>
      </c>
      <c r="P13865">
        <f>(E13865-F13865+G13865)/O13865*100</f>
      </c>
      <c r="Q13865">
        <f>H13864</f>
      </c>
      <c r="R13865">
        <f>I13864</f>
      </c>
      <c r="S13865">
        <f>H13865-H13864</f>
      </c>
      <c r="T13865">
        <f>I13865-I13864</f>
      </c>
      <c r="U13865">
        <f>(L13865-K13865)/(2*D13865*0.01)</f>
      </c>
    </row>
    <row r="13866">
      <c r="A13866" t="n">
        <v>2021</v>
      </c>
      <c r="B13866" t="inlineStr">
        <is>
          <t>00453488</t>
        </is>
      </c>
      <c r="C13866" t="inlineStr">
        <is>
          <t>다이나믹디자인</t>
        </is>
      </c>
      <c r="D13866" t="n">
        <v>4414513000</v>
      </c>
      <c r="E13866" t="n">
        <v>1555497000</v>
      </c>
      <c r="F13866" t="n">
        <v>2414664000</v>
      </c>
      <c r="G13866" t="n">
        <v>161020000</v>
      </c>
      <c r="H13866" t="n">
        <v>3.49</v>
      </c>
      <c r="I13866" t="n">
        <v>3.49</v>
      </c>
      <c r="J13866" t="n">
        <v>9.77</v>
      </c>
      <c r="K13866" t="n">
        <v>-513732000</v>
      </c>
      <c r="L13866" t="n">
        <v>297515000</v>
      </c>
      <c r="M13866" t="n">
        <v>300130000</v>
      </c>
      <c r="N13866" t="n">
        <v>-522531000</v>
      </c>
      <c r="O13866">
        <f>D13865</f>
      </c>
      <c r="P13866">
        <f>(E13866-F13866+G13866)/O13866*100</f>
      </c>
      <c r="Q13866">
        <f>H13865</f>
      </c>
      <c r="R13866">
        <f>I13865</f>
      </c>
      <c r="S13866">
        <f>H13866-H13865</f>
      </c>
      <c r="T13866">
        <f>I13866-I13865</f>
      </c>
      <c r="U13866">
        <f>(L13866-K13866)/(2*D13866*0.01)</f>
      </c>
    </row>
    <row r="13867">
      <c r="A13867" t="n">
        <v>2022</v>
      </c>
      <c r="B13867" t="inlineStr">
        <is>
          <t>00453488</t>
        </is>
      </c>
      <c r="C13867" t="inlineStr">
        <is>
          <t>다이나믹디자인</t>
        </is>
      </c>
      <c r="D13867" t="n">
        <v>4804100000</v>
      </c>
      <c r="E13867" t="n">
        <v>1163588000</v>
      </c>
      <c r="F13867" t="n">
        <v>597980000</v>
      </c>
      <c r="G13867" t="n">
        <v>143115000</v>
      </c>
      <c r="H13867" t="n">
        <v>5.95</v>
      </c>
      <c r="I13867" t="n">
        <v>5.24</v>
      </c>
      <c r="J13867" t="n">
        <v>11.8</v>
      </c>
      <c r="K13867" t="n">
        <v>-459352000</v>
      </c>
      <c r="L13867" t="n">
        <v>538509000</v>
      </c>
      <c r="M13867" t="n">
        <v>555753000</v>
      </c>
      <c r="N13867" t="n">
        <v>-480282000</v>
      </c>
      <c r="O13867">
        <f>D13866</f>
      </c>
      <c r="P13867">
        <f>(E13867-F13867+G13867)/O13867*100</f>
      </c>
      <c r="Q13867">
        <f>H13866</f>
      </c>
      <c r="R13867">
        <f>I13866</f>
      </c>
      <c r="S13867">
        <f>H13867-H13866</f>
      </c>
      <c r="T13867">
        <f>I13867-I13866</f>
      </c>
      <c r="U13867">
        <f>(L13867-K13867)/(2*D13867*0.01)</f>
      </c>
      <c r="V13867">
        <f>(L13867+K13867)/(D13867*0.0001)</f>
      </c>
    </row>
    <row r="13868">
      <c r="A13868" t="n">
        <v>2023</v>
      </c>
      <c r="B13868" t="inlineStr">
        <is>
          <t>00453488</t>
        </is>
      </c>
      <c r="C13868" t="inlineStr">
        <is>
          <t>다이나믹디자인</t>
        </is>
      </c>
      <c r="D13868" t="n">
        <v>2653439000</v>
      </c>
      <c r="E13868" t="n">
        <v>651764000</v>
      </c>
      <c r="F13868" t="n">
        <v>570647000</v>
      </c>
      <c r="G13868" t="n">
        <v>127073000</v>
      </c>
      <c r="H13868" t="n">
        <v>5.07</v>
      </c>
      <c r="I13868" t="n">
        <v>4.5</v>
      </c>
      <c r="J13868" t="n">
        <v>9.07</v>
      </c>
      <c r="K13868" t="n">
        <v>-202199000</v>
      </c>
      <c r="L13868" t="n">
        <v>202199000</v>
      </c>
      <c r="M13868" t="n">
        <v>206871000</v>
      </c>
      <c r="N13868" t="n">
        <v>-181937000</v>
      </c>
      <c r="O13868">
        <f>D13867</f>
      </c>
      <c r="P13868">
        <f>(E13868-F13868+G13868)/O13868*100</f>
      </c>
      <c r="Q13868">
        <f>H13867</f>
      </c>
      <c r="R13868">
        <f>I13867</f>
      </c>
      <c r="S13868">
        <f>H13868-H13867</f>
      </c>
      <c r="T13868">
        <f>I13868-I13867</f>
      </c>
      <c r="U13868">
        <f>(L13868-K13868)/(2*D13868*0.01)</f>
      </c>
    </row>
    <row r="13869">
      <c r="A13869" t="n">
        <v>2024</v>
      </c>
      <c r="B13869" t="inlineStr">
        <is>
          <t>00453488</t>
        </is>
      </c>
      <c r="C13869" t="inlineStr">
        <is>
          <t>다이나믹디자인</t>
        </is>
      </c>
      <c r="D13869" t="n">
        <v>3450713000</v>
      </c>
      <c r="E13869" t="n">
        <v>897029000</v>
      </c>
      <c r="F13869" t="n">
        <v>175843000</v>
      </c>
      <c r="G13869" t="n">
        <v>121309000</v>
      </c>
      <c r="H13869" t="n">
        <v>4.51</v>
      </c>
      <c r="I13869" t="n">
        <v>4.76</v>
      </c>
      <c r="J13869" t="n">
        <v>9.109999999999999</v>
      </c>
      <c r="K13869" t="n">
        <v>-218950000</v>
      </c>
      <c r="L13869" t="n">
        <v>251934000</v>
      </c>
      <c r="M13869" t="n">
        <v>256224000</v>
      </c>
      <c r="N13869" t="n">
        <v>-226118000</v>
      </c>
      <c r="O13869">
        <f>D13868</f>
      </c>
      <c r="P13869">
        <f>(E13869-F13869+G13869)/O13869*100</f>
      </c>
      <c r="Q13869">
        <f>H13868</f>
      </c>
      <c r="R13869">
        <f>I13868</f>
      </c>
      <c r="S13869">
        <f>H13869-H13868</f>
      </c>
      <c r="T13869">
        <f>I13869-I13868</f>
      </c>
      <c r="U13869">
        <f>(L13869-K13869)/(2*D13869*0.01)</f>
      </c>
      <c r="V13869">
        <f>(L13869+K13869)/(D13869*0.0001)</f>
      </c>
    </row>
    <row r="13870">
      <c r="A13870" t="n">
        <v>2025</v>
      </c>
      <c r="B13870" t="inlineStr">
        <is>
          <t>00453488</t>
        </is>
      </c>
      <c r="C13870" t="inlineStr">
        <is>
          <t>다이나믹디자인</t>
        </is>
      </c>
      <c r="D13870" t="n">
        <v>3911002000</v>
      </c>
      <c r="E13870" t="n">
        <v>763452000</v>
      </c>
      <c r="F13870" t="n">
        <v>289946000</v>
      </c>
      <c r="G13870" t="n">
        <v>123688000</v>
      </c>
      <c r="H13870" t="n">
        <v>5.665</v>
      </c>
      <c r="I13870" t="n">
        <v>4.88</v>
      </c>
      <c r="J13870" t="n">
        <v>9.66</v>
      </c>
      <c r="K13870" t="n">
        <v>-259703000</v>
      </c>
      <c r="L13870" t="n">
        <v>296063000</v>
      </c>
      <c r="M13870" t="n">
        <v>301622000</v>
      </c>
      <c r="N13870" t="n">
        <v>-268636000</v>
      </c>
      <c r="O13870">
        <f>D13869</f>
      </c>
      <c r="P13870">
        <f>(E13870-F13870+G13870)/O13870*100</f>
      </c>
      <c r="Q13870">
        <f>H13869</f>
      </c>
      <c r="R13870">
        <f>I13869</f>
      </c>
      <c r="S13870">
        <f>H13870-H13869</f>
      </c>
      <c r="T13870">
        <f>I13870-I13869</f>
      </c>
      <c r="U13870">
        <f>(L13870-K13870)/(2*D13870*0.01)</f>
      </c>
      <c r="V13870">
        <f>(L13870+K13870)/(D13870*0.0001)</f>
      </c>
    </row>
    <row r="13871">
      <c r="A13871" t="n">
        <v>2014</v>
      </c>
      <c r="B13871" t="inlineStr">
        <is>
          <t>00453929</t>
        </is>
      </c>
      <c r="C13871" t="inlineStr">
        <is>
          <t>메디포스트</t>
        </is>
      </c>
      <c r="D13871" t="n">
        <v>4675332000</v>
      </c>
      <c r="E13871" t="n">
        <v>907666000</v>
      </c>
      <c r="F13871" t="n">
        <v>526473000</v>
      </c>
      <c r="G13871" t="n">
        <v>149384000</v>
      </c>
      <c r="H13871" t="n">
        <v>2.735</v>
      </c>
      <c r="I13871" t="n">
        <v>5.965</v>
      </c>
      <c r="K13871" t="n">
        <v>-315694000</v>
      </c>
      <c r="L13871" t="n">
        <v>367676000</v>
      </c>
      <c r="M13871" t="n">
        <v>367185000</v>
      </c>
      <c r="N13871" t="n">
        <v>-321125000</v>
      </c>
      <c r="U13871">
        <f>(L13871-K13871)/(2*D13871*0.01)</f>
      </c>
      <c r="V13871">
        <f>(L13871+K13871)/(D13871*0.0001)</f>
      </c>
    </row>
    <row r="13872">
      <c r="A13872" t="n">
        <v>2015</v>
      </c>
      <c r="B13872" t="inlineStr">
        <is>
          <t>00453929</t>
        </is>
      </c>
      <c r="C13872" t="inlineStr">
        <is>
          <t>메디포스트</t>
        </is>
      </c>
      <c r="D13872" t="n">
        <v>4386068000</v>
      </c>
      <c r="E13872" t="n">
        <v>770556000</v>
      </c>
      <c r="F13872" t="n">
        <v>272376000</v>
      </c>
      <c r="G13872" t="n">
        <v>102230000</v>
      </c>
      <c r="H13872" t="n">
        <v>2.34</v>
      </c>
      <c r="I13872" t="n">
        <v>6.94</v>
      </c>
      <c r="K13872" t="n">
        <v>-307720000</v>
      </c>
      <c r="L13872" t="n">
        <v>358587000</v>
      </c>
      <c r="M13872" t="n">
        <v>356101000</v>
      </c>
      <c r="N13872" t="n">
        <v>-311599000</v>
      </c>
      <c r="O13872">
        <f>D13871</f>
      </c>
      <c r="P13872">
        <f>(E13872-F13872+G13872)/O13872*100</f>
      </c>
      <c r="Q13872">
        <f>H13871</f>
      </c>
      <c r="R13872">
        <f>I13871</f>
      </c>
      <c r="S13872">
        <f>H13872-H13871</f>
      </c>
      <c r="T13872">
        <f>I13872-I13871</f>
      </c>
      <c r="U13872">
        <f>(L13872-K13872)/(2*D13872*0.01)</f>
      </c>
      <c r="V13872">
        <f>(L13872+K13872)/(D13872*0.0001)</f>
      </c>
    </row>
    <row r="13873">
      <c r="A13873" t="n">
        <v>2016</v>
      </c>
      <c r="B13873" t="inlineStr">
        <is>
          <t>00453929</t>
        </is>
      </c>
      <c r="C13873" t="inlineStr">
        <is>
          <t>메디포스트</t>
        </is>
      </c>
      <c r="D13873" t="n">
        <v>5142345000</v>
      </c>
      <c r="E13873" t="n">
        <v>735439000</v>
      </c>
      <c r="F13873" t="n">
        <v>605416000</v>
      </c>
      <c r="G13873" t="n">
        <v>99810000</v>
      </c>
      <c r="H13873" t="n">
        <v>2.4</v>
      </c>
      <c r="I13873" t="n">
        <v>6.69</v>
      </c>
      <c r="K13873" t="n">
        <v>-371085000</v>
      </c>
      <c r="L13873" t="n">
        <v>436985000</v>
      </c>
      <c r="M13873" t="n">
        <v>434219000</v>
      </c>
      <c r="N13873" t="n">
        <v>-375822000</v>
      </c>
      <c r="O13873">
        <f>D13872</f>
      </c>
      <c r="P13873">
        <f>(E13873-F13873+G13873)/O13873*100</f>
      </c>
      <c r="Q13873">
        <f>H13872</f>
      </c>
      <c r="R13873">
        <f>I13872</f>
      </c>
      <c r="S13873">
        <f>H13873-H13872</f>
      </c>
      <c r="T13873">
        <f>I13873-I13872</f>
      </c>
      <c r="U13873">
        <f>(L13873-K13873)/(2*D13873*0.01)</f>
      </c>
      <c r="V13873">
        <f>(L13873+K13873)/(D13873*0.0001)</f>
      </c>
    </row>
    <row r="13874">
      <c r="A13874" t="n">
        <v>2017</v>
      </c>
      <c r="B13874" t="inlineStr">
        <is>
          <t>00453929</t>
        </is>
      </c>
      <c r="C13874" t="inlineStr">
        <is>
          <t>메디포스트</t>
        </is>
      </c>
      <c r="D13874" t="n">
        <v>5674051000</v>
      </c>
      <c r="E13874" t="n">
        <v>902965000</v>
      </c>
      <c r="F13874" t="n">
        <v>465967000</v>
      </c>
      <c r="G13874" t="n">
        <v>120213000</v>
      </c>
      <c r="H13874" t="n">
        <v>2.8</v>
      </c>
      <c r="I13874" t="n">
        <v>5.64</v>
      </c>
      <c r="K13874" t="n">
        <v>-411666000</v>
      </c>
      <c r="L13874" t="n">
        <v>482345000</v>
      </c>
      <c r="M13874" t="n">
        <v>481954000</v>
      </c>
      <c r="N13874" t="n">
        <v>-418878000</v>
      </c>
      <c r="O13874">
        <f>D13873</f>
      </c>
      <c r="P13874">
        <f>(E13874-F13874+G13874)/O13874*100</f>
      </c>
      <c r="Q13874">
        <f>H13873</f>
      </c>
      <c r="R13874">
        <f>I13873</f>
      </c>
      <c r="S13874">
        <f>H13874-H13873</f>
      </c>
      <c r="T13874">
        <f>I13874-I13873</f>
      </c>
      <c r="U13874">
        <f>(L13874-K13874)/(2*D13874*0.01)</f>
      </c>
      <c r="V13874">
        <f>(L13874+K13874)/(D13874*0.0001)</f>
      </c>
    </row>
    <row r="13875">
      <c r="A13875" t="n">
        <v>2018</v>
      </c>
      <c r="B13875" t="inlineStr">
        <is>
          <t>00453929</t>
        </is>
      </c>
      <c r="C13875" t="inlineStr">
        <is>
          <t>메디포스트</t>
        </is>
      </c>
      <c r="D13875" t="n">
        <v>6911039000</v>
      </c>
      <c r="E13875" t="n">
        <v>1095245000</v>
      </c>
      <c r="F13875" t="n">
        <v>691431000</v>
      </c>
      <c r="G13875" t="n">
        <v>120054000</v>
      </c>
      <c r="H13875" t="n">
        <v>2.27</v>
      </c>
      <c r="I13875" t="n">
        <v>5.64</v>
      </c>
      <c r="K13875" t="n">
        <v>-514284000</v>
      </c>
      <c r="L13875" t="n">
        <v>604490000</v>
      </c>
      <c r="M13875" t="n">
        <v>600605000</v>
      </c>
      <c r="N13875" t="n">
        <v>-520781000</v>
      </c>
      <c r="O13875">
        <f>D13874</f>
      </c>
      <c r="P13875">
        <f>(E13875-F13875+G13875)/O13875*100</f>
      </c>
      <c r="Q13875">
        <f>H13874</f>
      </c>
      <c r="R13875">
        <f>I13874</f>
      </c>
      <c r="S13875">
        <f>H13875-H13874</f>
      </c>
      <c r="T13875">
        <f>I13875-I13874</f>
      </c>
      <c r="U13875">
        <f>(L13875-K13875)/(2*D13875*0.01)</f>
      </c>
      <c r="V13875">
        <f>(L13875+K13875)/(D13875*0.0001)</f>
      </c>
    </row>
    <row r="13876">
      <c r="A13876" t="n">
        <v>2019</v>
      </c>
      <c r="B13876" t="inlineStr">
        <is>
          <t>00453929</t>
        </is>
      </c>
      <c r="C13876" t="inlineStr">
        <is>
          <t>메디포스트</t>
        </is>
      </c>
      <c r="D13876" t="n">
        <v>8064716000</v>
      </c>
      <c r="E13876" t="n">
        <v>1358097000</v>
      </c>
      <c r="F13876" t="n">
        <v>839695000</v>
      </c>
      <c r="G13876" t="n">
        <v>119396000</v>
      </c>
      <c r="H13876" t="n">
        <v>1.97</v>
      </c>
      <c r="I13876" t="n">
        <v>5.7</v>
      </c>
      <c r="K13876" t="n">
        <v>-707624000</v>
      </c>
      <c r="L13876" t="n">
        <v>849403000</v>
      </c>
      <c r="M13876" t="n">
        <v>840894000</v>
      </c>
      <c r="N13876" t="n">
        <v>-714379000</v>
      </c>
      <c r="O13876">
        <f>D13875</f>
      </c>
      <c r="P13876">
        <f>(E13876-F13876+G13876)/O13876*100</f>
      </c>
      <c r="Q13876">
        <f>H13875</f>
      </c>
      <c r="R13876">
        <f>I13875</f>
      </c>
      <c r="S13876">
        <f>H13876-H13875</f>
      </c>
      <c r="T13876">
        <f>I13876-I13875</f>
      </c>
      <c r="U13876">
        <f>(L13876-K13876)/(2*D13876*0.01)</f>
      </c>
      <c r="V13876">
        <f>(L13876+K13876)/(D13876*0.0001)</f>
      </c>
    </row>
    <row r="13877">
      <c r="A13877" t="n">
        <v>2022</v>
      </c>
      <c r="B13877" t="inlineStr">
        <is>
          <t>00453929</t>
        </is>
      </c>
      <c r="C13877" t="inlineStr">
        <is>
          <t>메디포스트</t>
        </is>
      </c>
      <c r="D13877" t="n">
        <v>8407564000</v>
      </c>
      <c r="E13877" t="n">
        <v>1683080000</v>
      </c>
      <c r="F13877" t="n">
        <v>1884815000</v>
      </c>
      <c r="G13877" t="n">
        <v>196155000</v>
      </c>
      <c r="H13877" t="n">
        <v>5.19</v>
      </c>
      <c r="I13877" t="n">
        <v>3.375</v>
      </c>
      <c r="K13877" t="n">
        <v>-528506000</v>
      </c>
      <c r="L13877" t="n">
        <v>618049000</v>
      </c>
      <c r="M13877" t="n">
        <v>634334000</v>
      </c>
      <c r="N13877" t="n">
        <v>-550262000</v>
      </c>
      <c r="U13877">
        <f>(L13877-K13877)/(2*D13877*0.01)</f>
      </c>
      <c r="V13877">
        <f>(L13877+K13877)/(D13877*0.0001)</f>
      </c>
    </row>
    <row r="13878">
      <c r="A13878" t="n">
        <v>2023</v>
      </c>
      <c r="B13878" t="inlineStr">
        <is>
          <t>00453929</t>
        </is>
      </c>
      <c r="C13878" t="inlineStr">
        <is>
          <t>메디포스트</t>
        </is>
      </c>
      <c r="D13878" t="n">
        <v>9351772000</v>
      </c>
      <c r="E13878" t="n">
        <v>1674041000</v>
      </c>
      <c r="F13878" t="n">
        <v>824322000</v>
      </c>
      <c r="G13878" t="n">
        <v>301620000</v>
      </c>
      <c r="H13878" t="n">
        <v>4.37</v>
      </c>
      <c r="I13878" t="n">
        <v>5</v>
      </c>
      <c r="K13878" t="n">
        <v>-670312000</v>
      </c>
      <c r="L13878" t="n">
        <v>783739000</v>
      </c>
      <c r="M13878" t="n">
        <v>799409000</v>
      </c>
      <c r="N13878" t="n">
        <v>-694288000</v>
      </c>
      <c r="O13878">
        <f>D13877</f>
      </c>
      <c r="P13878">
        <f>(E13878-F13878+G13878)/O13878*100</f>
      </c>
      <c r="Q13878">
        <f>H13877</f>
      </c>
      <c r="R13878">
        <f>I13877</f>
      </c>
      <c r="S13878">
        <f>H13878-H13877</f>
      </c>
      <c r="T13878">
        <f>I13878-I13877</f>
      </c>
      <c r="U13878">
        <f>(L13878-K13878)/(2*D13878*0.01)</f>
      </c>
      <c r="V13878">
        <f>(L13878+K13878)/(D13878*0.0001)</f>
      </c>
    </row>
    <row r="13879">
      <c r="A13879" t="n">
        <v>2024</v>
      </c>
      <c r="B13879" t="inlineStr">
        <is>
          <t>00453929</t>
        </is>
      </c>
      <c r="C13879" t="inlineStr">
        <is>
          <t>메디포스트</t>
        </is>
      </c>
      <c r="D13879" t="n">
        <v>11481106000</v>
      </c>
      <c r="E13879" t="n">
        <v>1860562000</v>
      </c>
      <c r="F13879" t="n">
        <v>846332000</v>
      </c>
      <c r="G13879" t="n">
        <v>381415000</v>
      </c>
      <c r="H13879" t="n">
        <v>3.735</v>
      </c>
      <c r="I13879" t="n">
        <v>4.75</v>
      </c>
      <c r="J13879" t="n">
        <v>8.76</v>
      </c>
      <c r="K13879" t="n">
        <v>-743326000</v>
      </c>
      <c r="L13879" t="n">
        <v>859465000</v>
      </c>
      <c r="M13879" t="n">
        <v>840060000</v>
      </c>
      <c r="N13879" t="n">
        <v>-741780000</v>
      </c>
      <c r="O13879">
        <f>D13878</f>
      </c>
      <c r="P13879">
        <f>(E13879-F13879+G13879)/O13879*100</f>
      </c>
      <c r="Q13879">
        <f>H13878</f>
      </c>
      <c r="R13879">
        <f>I13878</f>
      </c>
      <c r="S13879">
        <f>H13879-H13878</f>
      </c>
      <c r="T13879">
        <f>I13879-I13878</f>
      </c>
      <c r="U13879">
        <f>(L13879-K13879)/(2*D13879*0.01)</f>
      </c>
      <c r="V13879">
        <f>(L13879+K13879)/(D13879*0.0001)</f>
      </c>
    </row>
    <row r="13880">
      <c r="A13880" t="n">
        <v>2025</v>
      </c>
      <c r="B13880" t="inlineStr">
        <is>
          <t>00453929</t>
        </is>
      </c>
      <c r="C13880" t="inlineStr">
        <is>
          <t>메디포스트</t>
        </is>
      </c>
      <c r="D13880" t="n">
        <v>12574236000</v>
      </c>
      <c r="E13880" t="n">
        <v>2081565000</v>
      </c>
      <c r="F13880" t="n">
        <v>1340713000</v>
      </c>
      <c r="G13880" t="n">
        <v>401458000</v>
      </c>
      <c r="H13880" t="n">
        <v>4</v>
      </c>
      <c r="I13880" t="n">
        <v>5</v>
      </c>
      <c r="J13880" t="n">
        <v>8.76</v>
      </c>
      <c r="K13880" t="n">
        <v>-773338000</v>
      </c>
      <c r="L13880" t="n">
        <v>889282000</v>
      </c>
      <c r="M13880" t="n">
        <v>872168000</v>
      </c>
      <c r="N13880" t="n">
        <v>-774003000</v>
      </c>
      <c r="O13880">
        <f>D13879</f>
      </c>
      <c r="P13880">
        <f>(E13880-F13880+G13880)/O13880*100</f>
      </c>
      <c r="Q13880">
        <f>H13879</f>
      </c>
      <c r="R13880">
        <f>I13879</f>
      </c>
      <c r="S13880">
        <f>H13880-H13879</f>
      </c>
      <c r="T13880">
        <f>I13880-I13879</f>
      </c>
      <c r="U13880">
        <f>(L13880-K13880)/(2*D13880*0.01)</f>
      </c>
      <c r="V13880">
        <f>(L13880+K13880)/(D13880*0.0001)</f>
      </c>
    </row>
    <row r="13881">
      <c r="A13881" t="n">
        <v>2014</v>
      </c>
      <c r="B13881" t="inlineStr">
        <is>
          <t>00454937</t>
        </is>
      </c>
      <c r="C13881" t="inlineStr">
        <is>
          <t>덕신이피씨</t>
        </is>
      </c>
      <c r="D13881" t="n">
        <v>2915112000</v>
      </c>
      <c r="E13881" t="n">
        <v>591954000</v>
      </c>
      <c r="F13881" t="n">
        <v>196805000</v>
      </c>
      <c r="G13881" t="n">
        <v>55278000</v>
      </c>
      <c r="H13881" t="n">
        <v>2.82</v>
      </c>
      <c r="I13881" t="n">
        <v>6.35</v>
      </c>
      <c r="J13881" t="n">
        <v>7.47</v>
      </c>
      <c r="K13881" t="n">
        <v>-184262000</v>
      </c>
      <c r="L13881" t="n">
        <v>211086000</v>
      </c>
      <c r="M13881" t="n">
        <v>201824000</v>
      </c>
      <c r="N13881" t="n">
        <v>-180309000</v>
      </c>
      <c r="U13881">
        <f>(L13881-K13881)/(2*D13881*0.01)</f>
      </c>
      <c r="V13881">
        <f>(L13881+K13881)/(D13881*0.0001)</f>
      </c>
    </row>
    <row r="13882">
      <c r="A13882" t="n">
        <v>2015</v>
      </c>
      <c r="B13882" t="inlineStr">
        <is>
          <t>00454937</t>
        </is>
      </c>
      <c r="C13882" t="inlineStr">
        <is>
          <t>덕신이피씨</t>
        </is>
      </c>
      <c r="D13882" t="n">
        <v>3848672000</v>
      </c>
      <c r="E13882" t="n">
        <v>682192000</v>
      </c>
      <c r="F13882" t="n">
        <v>357004000</v>
      </c>
      <c r="G13882" t="n">
        <v>65236000</v>
      </c>
      <c r="H13882" t="n">
        <v>2.5</v>
      </c>
      <c r="I13882" t="n">
        <v>6.35</v>
      </c>
      <c r="J13882" t="n">
        <v>7.68</v>
      </c>
      <c r="K13882" t="n">
        <v>-252212000</v>
      </c>
      <c r="L13882" t="n">
        <v>289290000</v>
      </c>
      <c r="M13882" t="n">
        <v>275673000</v>
      </c>
      <c r="N13882" t="n">
        <v>-246087000</v>
      </c>
      <c r="O13882">
        <f>D13881</f>
      </c>
      <c r="P13882">
        <f>(E13882-F13882+G13882)/O13882*100</f>
      </c>
      <c r="Q13882">
        <f>H13881</f>
      </c>
      <c r="R13882">
        <f>I13881</f>
      </c>
      <c r="S13882">
        <f>H13882-H13881</f>
      </c>
      <c r="T13882">
        <f>I13882-I13881</f>
      </c>
      <c r="U13882">
        <f>(L13882-K13882)/(2*D13882*0.01)</f>
      </c>
      <c r="V13882">
        <f>(L13882+K13882)/(D13882*0.0001)</f>
      </c>
    </row>
    <row r="13883">
      <c r="A13883" t="n">
        <v>2016</v>
      </c>
      <c r="B13883" t="inlineStr">
        <is>
          <t>00454937</t>
        </is>
      </c>
      <c r="C13883" t="inlineStr">
        <is>
          <t>덕신이피씨</t>
        </is>
      </c>
      <c r="D13883" t="n">
        <v>4957429000</v>
      </c>
      <c r="E13883" t="n">
        <v>841547000</v>
      </c>
      <c r="F13883" t="n">
        <v>567634000</v>
      </c>
      <c r="G13883" t="n">
        <v>77394000</v>
      </c>
      <c r="H13883" t="n">
        <v>2.6</v>
      </c>
      <c r="I13883" t="n">
        <v>6.35</v>
      </c>
      <c r="J13883" t="n">
        <v>8.19</v>
      </c>
      <c r="K13883" t="n">
        <v>-374237000</v>
      </c>
      <c r="L13883" t="n">
        <v>434981000</v>
      </c>
      <c r="M13883" t="n">
        <v>414944000</v>
      </c>
      <c r="N13883" t="n">
        <v>-365634000</v>
      </c>
      <c r="O13883">
        <f>D13882</f>
      </c>
      <c r="P13883">
        <f>(E13883-F13883+G13883)/O13883*100</f>
      </c>
      <c r="Q13883">
        <f>H13882</f>
      </c>
      <c r="R13883">
        <f>I13882</f>
      </c>
      <c r="S13883">
        <f>H13883-H13882</f>
      </c>
      <c r="T13883">
        <f>I13883-I13882</f>
      </c>
      <c r="U13883">
        <f>(L13883-K13883)/(2*D13883*0.01)</f>
      </c>
      <c r="V13883">
        <f>(L13883+K13883)/(D13883*0.0001)</f>
      </c>
    </row>
    <row r="13884">
      <c r="A13884" t="n">
        <v>2017</v>
      </c>
      <c r="B13884" t="inlineStr">
        <is>
          <t>00454937</t>
        </is>
      </c>
      <c r="C13884" t="inlineStr">
        <is>
          <t>덕신이피씨</t>
        </is>
      </c>
      <c r="D13884" t="n">
        <v>5240939000</v>
      </c>
      <c r="E13884" t="n">
        <v>1300071000</v>
      </c>
      <c r="F13884" t="n">
        <v>612802000</v>
      </c>
      <c r="G13884" t="n">
        <v>108948000</v>
      </c>
      <c r="H13884" t="n">
        <v>2.9</v>
      </c>
      <c r="I13884" t="n">
        <v>5.6</v>
      </c>
      <c r="J13884" t="n">
        <v>7.7</v>
      </c>
      <c r="K13884" t="n">
        <v>-379829000</v>
      </c>
      <c r="L13884" t="n">
        <v>440177000</v>
      </c>
      <c r="M13884" t="n">
        <v>424709000</v>
      </c>
      <c r="N13884" t="n">
        <v>-374783000</v>
      </c>
      <c r="O13884">
        <f>D13883</f>
      </c>
      <c r="P13884">
        <f>(E13884-F13884+G13884)/O13884*100</f>
      </c>
      <c r="Q13884">
        <f>H13883</f>
      </c>
      <c r="R13884">
        <f>I13883</f>
      </c>
      <c r="S13884">
        <f>H13884-H13883</f>
      </c>
      <c r="T13884">
        <f>I13884-I13883</f>
      </c>
      <c r="U13884">
        <f>(L13884-K13884)/(2*D13884*0.01)</f>
      </c>
      <c r="V13884">
        <f>(L13884+K13884)/(D13884*0.0001)</f>
      </c>
    </row>
    <row r="13885">
      <c r="A13885" t="n">
        <v>2020</v>
      </c>
      <c r="B13885" t="inlineStr">
        <is>
          <t>00454937</t>
        </is>
      </c>
      <c r="C13885" t="inlineStr">
        <is>
          <t>덕신이피씨</t>
        </is>
      </c>
      <c r="D13885" t="n">
        <v>4684096000</v>
      </c>
      <c r="E13885" t="n">
        <v>182295000</v>
      </c>
      <c r="F13885" t="n">
        <v>340241000</v>
      </c>
      <c r="G13885" t="n">
        <v>16418000</v>
      </c>
      <c r="H13885" t="n">
        <v>2.51</v>
      </c>
      <c r="I13885" t="n">
        <v>4.3</v>
      </c>
    </row>
    <row r="13886">
      <c r="A13886" t="n">
        <v>2021</v>
      </c>
      <c r="B13886" t="inlineStr">
        <is>
          <t>00454937</t>
        </is>
      </c>
      <c r="C13886" t="inlineStr">
        <is>
          <t>덕신이피씨</t>
        </is>
      </c>
      <c r="D13886" t="n">
        <v>4330476000</v>
      </c>
      <c r="E13886" t="n">
        <v>145134000</v>
      </c>
      <c r="F13886" t="n">
        <v>21952000</v>
      </c>
      <c r="G13886" t="n">
        <v>14324000</v>
      </c>
      <c r="H13886" t="n">
        <v>2.96</v>
      </c>
      <c r="I13886" t="n">
        <v>3.1</v>
      </c>
      <c r="O13886">
        <f>D13885</f>
      </c>
      <c r="P13886">
        <f>(E13886-F13886+G13886)/O13886*100</f>
      </c>
      <c r="Q13886">
        <f>H13885</f>
      </c>
      <c r="R13886">
        <f>I13885</f>
      </c>
      <c r="S13886">
        <f>H13886-H13885</f>
      </c>
      <c r="T13886">
        <f>I13886-I13885</f>
      </c>
    </row>
    <row r="13887">
      <c r="A13887" t="n">
        <v>2022</v>
      </c>
      <c r="B13887" t="inlineStr">
        <is>
          <t>00454937</t>
        </is>
      </c>
      <c r="C13887" t="inlineStr">
        <is>
          <t>덕신이피씨</t>
        </is>
      </c>
      <c r="D13887" t="n">
        <v>4680662000</v>
      </c>
      <c r="E13887" t="n">
        <v>580535000</v>
      </c>
      <c r="F13887" t="n">
        <v>742250000</v>
      </c>
      <c r="G13887" t="n">
        <v>57298000</v>
      </c>
      <c r="H13887" t="n">
        <v>5.36</v>
      </c>
      <c r="I13887" t="n">
        <v>6.2</v>
      </c>
      <c r="J13887" t="n">
        <v>10.22</v>
      </c>
      <c r="K13887" t="n">
        <v>-215238000</v>
      </c>
      <c r="L13887" t="n">
        <v>250891000</v>
      </c>
      <c r="M13887" t="n">
        <v>246586000</v>
      </c>
      <c r="N13887" t="n">
        <v>-215770000</v>
      </c>
      <c r="O13887">
        <f>D13886</f>
      </c>
      <c r="P13887">
        <f>(E13887-F13887+G13887)/O13887*100</f>
      </c>
      <c r="Q13887">
        <f>H13886</f>
      </c>
      <c r="R13887">
        <f>I13886</f>
      </c>
      <c r="S13887">
        <f>H13887-H13886</f>
      </c>
      <c r="T13887">
        <f>I13887-I13886</f>
      </c>
      <c r="U13887">
        <f>(L13887-K13887)/(2*D13887*0.01)</f>
      </c>
      <c r="V13887">
        <f>(L13887+K13887)/(D13887*0.0001)</f>
      </c>
    </row>
    <row r="13888">
      <c r="A13888" t="n">
        <v>2023</v>
      </c>
      <c r="B13888" t="inlineStr">
        <is>
          <t>00454937</t>
        </is>
      </c>
      <c r="C13888" t="inlineStr">
        <is>
          <t>덕신이피씨</t>
        </is>
      </c>
      <c r="D13888" t="n">
        <v>5016471000</v>
      </c>
      <c r="E13888" t="n">
        <v>701709000</v>
      </c>
      <c r="F13888" t="n">
        <v>622428000</v>
      </c>
      <c r="G13888" t="n">
        <v>123183000</v>
      </c>
      <c r="H13888" t="n">
        <v>4.62</v>
      </c>
      <c r="I13888" t="n">
        <v>6</v>
      </c>
      <c r="J13888" t="n">
        <v>10.22</v>
      </c>
      <c r="K13888" t="n">
        <v>-233458000</v>
      </c>
      <c r="L13888" t="n">
        <v>272288000</v>
      </c>
      <c r="M13888" t="n">
        <v>266107000</v>
      </c>
      <c r="N13888" t="n">
        <v>-232864000</v>
      </c>
      <c r="O13888">
        <f>D13887</f>
      </c>
      <c r="P13888">
        <f>(E13888-F13888+G13888)/O13888*100</f>
      </c>
      <c r="Q13888">
        <f>H13887</f>
      </c>
      <c r="R13888">
        <f>I13887</f>
      </c>
      <c r="S13888">
        <f>H13888-H13887</f>
      </c>
      <c r="T13888">
        <f>I13888-I13887</f>
      </c>
      <c r="U13888">
        <f>(L13888-K13888)/(2*D13888*0.01)</f>
      </c>
      <c r="V13888">
        <f>(L13888+K13888)/(D13888*0.0001)</f>
      </c>
    </row>
    <row r="13889">
      <c r="A13889" t="n">
        <v>2024</v>
      </c>
      <c r="B13889" t="inlineStr">
        <is>
          <t>00454937</t>
        </is>
      </c>
      <c r="C13889" t="inlineStr">
        <is>
          <t>덕신이피씨</t>
        </is>
      </c>
      <c r="D13889" t="n">
        <v>5149467000</v>
      </c>
      <c r="E13889" t="n">
        <v>783633000</v>
      </c>
      <c r="F13889" t="n">
        <v>437000000</v>
      </c>
      <c r="G13889" t="n">
        <v>120274000</v>
      </c>
      <c r="H13889" t="n">
        <v>4.05</v>
      </c>
      <c r="I13889" t="n">
        <v>4.7</v>
      </c>
      <c r="J13889" t="n">
        <v>9.51</v>
      </c>
      <c r="K13889" t="n">
        <v>-210126000</v>
      </c>
      <c r="L13889" t="n">
        <v>243356000</v>
      </c>
      <c r="M13889" t="n">
        <v>239558000</v>
      </c>
      <c r="N13889" t="n">
        <v>-210912000</v>
      </c>
      <c r="O13889">
        <f>D13888</f>
      </c>
      <c r="P13889">
        <f>(E13889-F13889+G13889)/O13889*100</f>
      </c>
      <c r="Q13889">
        <f>H13888</f>
      </c>
      <c r="R13889">
        <f>I13888</f>
      </c>
      <c r="S13889">
        <f>H13889-H13888</f>
      </c>
      <c r="T13889">
        <f>I13889-I13888</f>
      </c>
      <c r="U13889">
        <f>(L13889-K13889)/(2*D13889*0.01)</f>
      </c>
      <c r="V13889">
        <f>(L13889+K13889)/(D13889*0.0001)</f>
      </c>
    </row>
    <row r="13890">
      <c r="A13890" t="n">
        <v>2025</v>
      </c>
      <c r="B13890" t="inlineStr">
        <is>
          <t>00454937</t>
        </is>
      </c>
      <c r="C13890" t="inlineStr">
        <is>
          <t>덕신이피씨</t>
        </is>
      </c>
      <c r="D13890" t="n">
        <v>4955975636</v>
      </c>
      <c r="E13890" t="n">
        <v>690279063</v>
      </c>
      <c r="F13890" t="n">
        <v>649983520</v>
      </c>
      <c r="G13890" t="n">
        <v>103192594</v>
      </c>
      <c r="H13890" t="n">
        <v>4.38</v>
      </c>
      <c r="I13890" t="n">
        <v>4.7</v>
      </c>
      <c r="J13890" t="n">
        <v>8.789999999999999</v>
      </c>
      <c r="K13890" t="n">
        <v>-181756644</v>
      </c>
      <c r="L13890" t="n">
        <v>208725520</v>
      </c>
      <c r="M13890" t="n">
        <v>206212290</v>
      </c>
      <c r="N13890" t="n">
        <v>-182983341</v>
      </c>
      <c r="O13890">
        <f>D13889</f>
      </c>
      <c r="P13890">
        <f>(E13890-F13890+G13890)/O13890*100</f>
      </c>
      <c r="Q13890">
        <f>H13889</f>
      </c>
      <c r="R13890">
        <f>I13889</f>
      </c>
      <c r="S13890">
        <f>H13890-H13889</f>
      </c>
      <c r="T13890">
        <f>I13890-I13889</f>
      </c>
      <c r="U13890">
        <f>(L13890-K13890)/(2*D13890*0.01)</f>
      </c>
      <c r="V13890">
        <f>(L13890+K13890)/(D13890*0.0001)</f>
      </c>
    </row>
    <row r="13891">
      <c r="A13891" t="n">
        <v>2015</v>
      </c>
      <c r="B13891" t="inlineStr">
        <is>
          <t>00454946</t>
        </is>
      </c>
      <c r="C13891" t="inlineStr">
        <is>
          <t>그린케미칼</t>
        </is>
      </c>
      <c r="D13891" t="n">
        <v>5774629792</v>
      </c>
      <c r="E13891" t="n">
        <v>1112700694</v>
      </c>
      <c r="F13891" t="n">
        <v>189483670</v>
      </c>
      <c r="G13891" t="n">
        <v>102905031</v>
      </c>
      <c r="H13891" t="n">
        <v>2.36</v>
      </c>
      <c r="I13891" t="n">
        <v>2.9</v>
      </c>
      <c r="K13891" t="n">
        <v>-351822696</v>
      </c>
      <c r="L13891" t="n">
        <v>408745929</v>
      </c>
      <c r="M13891" t="n">
        <v>402738636</v>
      </c>
      <c r="N13891" t="n">
        <v>-353665513</v>
      </c>
      <c r="U13891">
        <f>(L13891-K13891)/(2*D13891*0.01)</f>
      </c>
      <c r="V13891">
        <f>(L13891+K13891)/(D13891*0.0001)</f>
      </c>
    </row>
    <row r="13892">
      <c r="A13892" t="n">
        <v>2016</v>
      </c>
      <c r="B13892" t="inlineStr">
        <is>
          <t>00454946</t>
        </is>
      </c>
      <c r="C13892" t="inlineStr">
        <is>
          <t>그린케미칼</t>
        </is>
      </c>
      <c r="D13892" t="n">
        <v>6810927152</v>
      </c>
      <c r="E13892" t="n">
        <v>1129665959</v>
      </c>
      <c r="F13892" t="n">
        <v>451846330</v>
      </c>
      <c r="G13892" t="n">
        <v>102831709</v>
      </c>
      <c r="H13892" t="n">
        <v>2.41</v>
      </c>
      <c r="I13892" t="n">
        <v>2.9</v>
      </c>
      <c r="J13892" t="n">
        <v>7.68</v>
      </c>
      <c r="K13892" t="n">
        <v>-422299771</v>
      </c>
      <c r="L13892" t="n">
        <v>492551737</v>
      </c>
      <c r="M13892" t="n">
        <v>485581019</v>
      </c>
      <c r="N13892" t="n">
        <v>-424728492</v>
      </c>
      <c r="O13892">
        <f>D13891</f>
      </c>
      <c r="P13892">
        <f>(E13892-F13892+G13892)/O13892*100</f>
      </c>
      <c r="Q13892">
        <f>H13891</f>
      </c>
      <c r="R13892">
        <f>I13891</f>
      </c>
      <c r="S13892">
        <f>H13892-H13891</f>
      </c>
      <c r="T13892">
        <f>I13892-I13891</f>
      </c>
      <c r="U13892">
        <f>(L13892-K13892)/(2*D13892*0.01)</f>
      </c>
      <c r="V13892">
        <f>(L13892+K13892)/(D13892*0.0001)</f>
      </c>
    </row>
    <row r="13893">
      <c r="A13893" t="n">
        <v>2017</v>
      </c>
      <c r="B13893" t="inlineStr">
        <is>
          <t>00454946</t>
        </is>
      </c>
      <c r="C13893" t="inlineStr">
        <is>
          <t>그린케미칼</t>
        </is>
      </c>
      <c r="D13893" t="n">
        <v>7637005679</v>
      </c>
      <c r="E13893" t="n">
        <v>1179101290</v>
      </c>
      <c r="F13893" t="n">
        <v>291315493</v>
      </c>
      <c r="G13893" t="n">
        <v>123490006</v>
      </c>
      <c r="H13893" t="n">
        <v>2.78</v>
      </c>
      <c r="I13893" t="n">
        <v>2.83</v>
      </c>
      <c r="J13893" t="n">
        <v>7.14</v>
      </c>
      <c r="K13893" t="n">
        <v>-421110305</v>
      </c>
      <c r="L13893" t="n">
        <v>486375722</v>
      </c>
      <c r="M13893" t="n">
        <v>481666894</v>
      </c>
      <c r="N13893" t="n">
        <v>-425180384</v>
      </c>
      <c r="O13893">
        <f>D13892</f>
      </c>
      <c r="P13893">
        <f>(E13893-F13893+G13893)/O13893*100</f>
      </c>
      <c r="Q13893">
        <f>H13892</f>
      </c>
      <c r="R13893">
        <f>I13892</f>
      </c>
      <c r="S13893">
        <f>H13893-H13892</f>
      </c>
      <c r="T13893">
        <f>I13893-I13892</f>
      </c>
      <c r="U13893">
        <f>(L13893-K13893)/(2*D13893*0.01)</f>
      </c>
      <c r="V13893">
        <f>(L13893+K13893)/(D13893*0.0001)</f>
      </c>
    </row>
    <row r="13894">
      <c r="A13894" t="n">
        <v>2018</v>
      </c>
      <c r="B13894" t="inlineStr">
        <is>
          <t>00454946</t>
        </is>
      </c>
      <c r="C13894" t="inlineStr">
        <is>
          <t>그린케미칼</t>
        </is>
      </c>
      <c r="D13894" t="n">
        <v>8386576567</v>
      </c>
      <c r="E13894" t="n">
        <v>1109949469</v>
      </c>
      <c r="F13894" t="n">
        <v>429741120</v>
      </c>
      <c r="G13894" t="n">
        <v>159819556</v>
      </c>
      <c r="H13894" t="n">
        <v>2.26</v>
      </c>
      <c r="I13894" t="n">
        <v>2.74</v>
      </c>
      <c r="K13894" t="n">
        <v>-460134429</v>
      </c>
      <c r="L13894" t="n">
        <v>532669277</v>
      </c>
      <c r="M13894" t="n">
        <v>525093017</v>
      </c>
      <c r="N13894" t="n">
        <v>-462746424</v>
      </c>
      <c r="O13894">
        <f>D13893</f>
      </c>
      <c r="P13894">
        <f>(E13894-F13894+G13894)/O13894*100</f>
      </c>
      <c r="Q13894">
        <f>H13893</f>
      </c>
      <c r="R13894">
        <f>I13893</f>
      </c>
      <c r="S13894">
        <f>H13894-H13893</f>
      </c>
      <c r="T13894">
        <f>I13894-I13893</f>
      </c>
      <c r="U13894">
        <f>(L13894-K13894)/(2*D13894*0.01)</f>
      </c>
      <c r="V13894">
        <f>(L13894+K13894)/(D13894*0.0001)</f>
      </c>
    </row>
    <row r="13895">
      <c r="A13895" t="n">
        <v>2019</v>
      </c>
      <c r="B13895" t="inlineStr">
        <is>
          <t>00454946</t>
        </is>
      </c>
      <c r="C13895" t="inlineStr">
        <is>
          <t>그린케미칼</t>
        </is>
      </c>
      <c r="D13895" t="n">
        <v>9886054011</v>
      </c>
      <c r="E13895" t="n">
        <v>1113434114</v>
      </c>
      <c r="F13895" t="n">
        <v>1239640428</v>
      </c>
      <c r="G13895" t="n">
        <v>137898088</v>
      </c>
      <c r="H13895" t="n">
        <v>1.96</v>
      </c>
      <c r="I13895" t="n">
        <v>2.14</v>
      </c>
      <c r="J13895" t="n">
        <v>8.9</v>
      </c>
      <c r="K13895" t="n">
        <v>-676832654</v>
      </c>
      <c r="L13895" t="n">
        <v>796046495</v>
      </c>
      <c r="M13895" t="n">
        <v>786790821</v>
      </c>
      <c r="N13895" t="n">
        <v>-682329925</v>
      </c>
      <c r="O13895">
        <f>D13894</f>
      </c>
      <c r="P13895">
        <f>(E13895-F13895+G13895)/O13895*100</f>
      </c>
      <c r="Q13895">
        <f>H13894</f>
      </c>
      <c r="R13895">
        <f>I13894</f>
      </c>
      <c r="S13895">
        <f>H13895-H13894</f>
      </c>
      <c r="T13895">
        <f>I13895-I13894</f>
      </c>
      <c r="U13895">
        <f>(L13895-K13895)/(2*D13895*0.01)</f>
      </c>
      <c r="V13895">
        <f>(L13895+K13895)/(D13895*0.0001)</f>
      </c>
    </row>
    <row r="13896">
      <c r="A13896" t="n">
        <v>2020</v>
      </c>
      <c r="B13896" t="inlineStr">
        <is>
          <t>00454946</t>
        </is>
      </c>
      <c r="C13896" t="inlineStr">
        <is>
          <t>그린케미칼</t>
        </is>
      </c>
      <c r="D13896" t="n">
        <v>11397465659</v>
      </c>
      <c r="E13896" t="n">
        <v>1401879044</v>
      </c>
      <c r="F13896" t="n">
        <v>457340510</v>
      </c>
      <c r="G13896" t="n">
        <v>143886397</v>
      </c>
      <c r="H13896" t="n">
        <v>2.07</v>
      </c>
      <c r="I13896" t="n">
        <v>2.45</v>
      </c>
      <c r="J13896" t="n">
        <v>8.6</v>
      </c>
      <c r="K13896" t="n">
        <v>-765671804</v>
      </c>
      <c r="L13896" t="n">
        <v>897554580</v>
      </c>
      <c r="M13896" t="n">
        <v>885268283</v>
      </c>
      <c r="N13896" t="n">
        <v>-770477798</v>
      </c>
      <c r="O13896">
        <f>D13895</f>
      </c>
      <c r="P13896">
        <f>(E13896-F13896+G13896)/O13896*100</f>
      </c>
      <c r="Q13896">
        <f>H13895</f>
      </c>
      <c r="R13896">
        <f>I13895</f>
      </c>
      <c r="S13896">
        <f>H13896-H13895</f>
      </c>
      <c r="T13896">
        <f>I13896-I13895</f>
      </c>
      <c r="U13896">
        <f>(L13896-K13896)/(2*D13896*0.01)</f>
      </c>
      <c r="V13896">
        <f>(L13896+K13896)/(D13896*0.0001)</f>
      </c>
    </row>
    <row r="13897">
      <c r="A13897" t="n">
        <v>2021</v>
      </c>
      <c r="B13897" t="inlineStr">
        <is>
          <t>00454946</t>
        </is>
      </c>
      <c r="C13897" t="inlineStr">
        <is>
          <t>그린케미칼</t>
        </is>
      </c>
      <c r="D13897" t="n">
        <v>13598780627</v>
      </c>
      <c r="E13897" t="n">
        <v>1491009315</v>
      </c>
      <c r="F13897" t="n">
        <v>571961878</v>
      </c>
      <c r="G13897" t="n">
        <v>176498155</v>
      </c>
      <c r="H13897" t="n">
        <v>2.63</v>
      </c>
      <c r="I13897" t="n">
        <v>3.7</v>
      </c>
      <c r="J13897" t="n">
        <v>8.5</v>
      </c>
      <c r="K13897" t="n">
        <v>-946725909</v>
      </c>
      <c r="L13897" t="n">
        <v>1109871000</v>
      </c>
      <c r="M13897" t="n">
        <v>1087224671</v>
      </c>
      <c r="N13897" t="n">
        <v>-946951929</v>
      </c>
      <c r="O13897">
        <f>D13896</f>
      </c>
      <c r="P13897">
        <f>(E13897-F13897+G13897)/O13897*100</f>
      </c>
      <c r="Q13897">
        <f>H13896</f>
      </c>
      <c r="R13897">
        <f>I13896</f>
      </c>
      <c r="S13897">
        <f>H13897-H13896</f>
      </c>
      <c r="T13897">
        <f>I13897-I13896</f>
      </c>
      <c r="U13897">
        <f>(L13897-K13897)/(2*D13897*0.01)</f>
      </c>
      <c r="V13897">
        <f>(L13897+K13897)/(D13897*0.0001)</f>
      </c>
    </row>
    <row r="13898">
      <c r="A13898" t="n">
        <v>2022</v>
      </c>
      <c r="B13898" t="inlineStr">
        <is>
          <t>00454946</t>
        </is>
      </c>
      <c r="C13898" t="inlineStr">
        <is>
          <t>그린케미칼</t>
        </is>
      </c>
      <c r="D13898" t="n">
        <v>11610959437</v>
      </c>
      <c r="E13898" t="n">
        <v>1656692838</v>
      </c>
      <c r="F13898" t="n">
        <v>1793932200</v>
      </c>
      <c r="G13898" t="n">
        <v>278450104</v>
      </c>
      <c r="H13898" t="n">
        <v>5.18</v>
      </c>
      <c r="I13898" t="n">
        <v>4.2</v>
      </c>
      <c r="J13898" t="n">
        <v>9.1</v>
      </c>
      <c r="K13898" t="n">
        <v>-707728193</v>
      </c>
      <c r="L13898" t="n">
        <v>819345400</v>
      </c>
      <c r="M13898" t="n">
        <v>820203418</v>
      </c>
      <c r="N13898" t="n">
        <v>-721114484</v>
      </c>
      <c r="O13898">
        <f>D13897</f>
      </c>
      <c r="P13898">
        <f>(E13898-F13898+G13898)/O13898*100</f>
      </c>
      <c r="Q13898">
        <f>H13897</f>
      </c>
      <c r="R13898">
        <f>I13897</f>
      </c>
      <c r="S13898">
        <f>H13898-H13897</f>
      </c>
      <c r="T13898">
        <f>I13898-I13897</f>
      </c>
      <c r="U13898">
        <f>(L13898-K13898)/(2*D13898*0.01)</f>
      </c>
      <c r="V13898">
        <f>(L13898+K13898)/(D13898*0.0001)</f>
      </c>
    </row>
    <row r="13899">
      <c r="A13899" t="n">
        <v>2023</v>
      </c>
      <c r="B13899" t="inlineStr">
        <is>
          <t>00454946</t>
        </is>
      </c>
      <c r="C13899" t="inlineStr">
        <is>
          <t>그린케미칼</t>
        </is>
      </c>
      <c r="D13899" t="n">
        <v>12724594732</v>
      </c>
      <c r="E13899" t="n">
        <v>1463033183</v>
      </c>
      <c r="F13899" t="n">
        <v>917597180</v>
      </c>
      <c r="G13899" t="n">
        <v>422777534</v>
      </c>
      <c r="H13899" t="n">
        <v>4.34</v>
      </c>
      <c r="I13899" t="n">
        <v>4</v>
      </c>
      <c r="J13899" t="n">
        <v>9.1</v>
      </c>
      <c r="K13899" t="n">
        <v>-835194074</v>
      </c>
      <c r="L13899" t="n">
        <v>971935166</v>
      </c>
      <c r="M13899" t="n">
        <v>966453293</v>
      </c>
      <c r="N13899" t="n">
        <v>-846107433</v>
      </c>
      <c r="O13899">
        <f>D13898</f>
      </c>
      <c r="P13899">
        <f>(E13899-F13899+G13899)/O13899*100</f>
      </c>
      <c r="Q13899">
        <f>H13898</f>
      </c>
      <c r="R13899">
        <f>I13898</f>
      </c>
      <c r="S13899">
        <f>H13899-H13898</f>
      </c>
      <c r="T13899">
        <f>I13899-I13898</f>
      </c>
      <c r="U13899">
        <f>(L13899-K13899)/(2*D13899*0.01)</f>
      </c>
      <c r="V13899">
        <f>(L13899+K13899)/(D13899*0.0001)</f>
      </c>
    </row>
    <row r="13900">
      <c r="A13900" t="n">
        <v>2024</v>
      </c>
      <c r="B13900" t="inlineStr">
        <is>
          <t>00454946</t>
        </is>
      </c>
      <c r="C13900" t="inlineStr">
        <is>
          <t>그린케미칼</t>
        </is>
      </c>
      <c r="D13900" t="n">
        <v>15406283927</v>
      </c>
      <c r="E13900" t="n">
        <v>1692057891</v>
      </c>
      <c r="F13900" t="n">
        <v>651302290</v>
      </c>
      <c r="G13900" t="n">
        <v>405179667</v>
      </c>
      <c r="H13900" t="n">
        <v>3.71</v>
      </c>
      <c r="I13900" t="n">
        <v>4.4</v>
      </c>
      <c r="J13900" t="n">
        <v>8.9</v>
      </c>
      <c r="K13900" t="n">
        <v>-1084518834</v>
      </c>
      <c r="L13900" t="n">
        <v>1262174562</v>
      </c>
      <c r="M13900" t="n">
        <v>1241826246</v>
      </c>
      <c r="N13900" t="n">
        <v>-1088666188</v>
      </c>
      <c r="O13900">
        <f>D13899</f>
      </c>
      <c r="P13900">
        <f>(E13900-F13900+G13900)/O13900*100</f>
      </c>
      <c r="Q13900">
        <f>H13899</f>
      </c>
      <c r="R13900">
        <f>I13899</f>
      </c>
      <c r="S13900">
        <f>H13900-H13899</f>
      </c>
      <c r="T13900">
        <f>I13900-I13899</f>
      </c>
      <c r="U13900">
        <f>(L13900-K13900)/(2*D13900*0.01)</f>
      </c>
      <c r="V13900">
        <f>(L13900+K13900)/(D13900*0.0001)</f>
      </c>
    </row>
    <row r="13901">
      <c r="A13901" t="n">
        <v>2025</v>
      </c>
      <c r="B13901" t="inlineStr">
        <is>
          <t>00454946</t>
        </is>
      </c>
      <c r="C13901" t="inlineStr">
        <is>
          <t>그린케미칼</t>
        </is>
      </c>
      <c r="D13901" t="n">
        <v>11800856123</v>
      </c>
      <c r="E13901" t="n">
        <v>1943043558</v>
      </c>
      <c r="F13901" t="n">
        <v>4639121110</v>
      </c>
      <c r="G13901" t="n">
        <v>435893479</v>
      </c>
      <c r="H13901" t="n">
        <v>4.06</v>
      </c>
      <c r="I13901" t="n">
        <v>4.68</v>
      </c>
      <c r="J13901" t="n">
        <v>8.199999999999999</v>
      </c>
      <c r="K13901" t="n">
        <v>-731955202</v>
      </c>
      <c r="L13901" t="n">
        <v>846370327</v>
      </c>
      <c r="M13901" t="n">
        <v>833401012</v>
      </c>
      <c r="N13901" t="n">
        <v>-735212296</v>
      </c>
      <c r="O13901">
        <f>D13900</f>
      </c>
      <c r="P13901">
        <f>(E13901-F13901+G13901)/O13901*100</f>
      </c>
      <c r="Q13901">
        <f>H13900</f>
      </c>
      <c r="R13901">
        <f>I13900</f>
      </c>
      <c r="S13901">
        <f>H13901-H13900</f>
      </c>
      <c r="T13901">
        <f>I13901-I13900</f>
      </c>
      <c r="U13901">
        <f>(L13901-K13901)/(2*D13901*0.01)</f>
      </c>
      <c r="V13901">
        <f>(L13901+K13901)/(D13901*0.0001)</f>
      </c>
    </row>
    <row r="13902">
      <c r="A13902" t="n">
        <v>2014</v>
      </c>
      <c r="B13902" t="inlineStr">
        <is>
          <t>00455112</t>
        </is>
      </c>
      <c r="C13902" t="inlineStr">
        <is>
          <t>금빛</t>
        </is>
      </c>
      <c r="D13902" t="n">
        <v>2851522000</v>
      </c>
      <c r="E13902" t="n">
        <v>995543000</v>
      </c>
      <c r="F13902" t="n">
        <v>589189000</v>
      </c>
      <c r="G13902" t="n">
        <v>90405000</v>
      </c>
      <c r="H13902" t="n">
        <v>2.94</v>
      </c>
      <c r="I13902" t="n">
        <v>3.38</v>
      </c>
    </row>
    <row r="13903">
      <c r="A13903" t="n">
        <v>2015</v>
      </c>
      <c r="B13903" t="inlineStr">
        <is>
          <t>00455112</t>
        </is>
      </c>
      <c r="C13903" t="inlineStr">
        <is>
          <t>금빛</t>
        </is>
      </c>
      <c r="D13903" t="n">
        <v>3501603000</v>
      </c>
      <c r="E13903" t="n">
        <v>1248400000</v>
      </c>
      <c r="F13903" t="n">
        <v>453172000</v>
      </c>
      <c r="G13903" t="n">
        <v>79536000</v>
      </c>
      <c r="H13903" t="n">
        <v>2.61</v>
      </c>
      <c r="I13903" t="n">
        <v>2.78</v>
      </c>
      <c r="K13903" t="n">
        <v>-290390000</v>
      </c>
      <c r="L13903" t="n">
        <v>336576000</v>
      </c>
      <c r="M13903" t="n">
        <v>333015000</v>
      </c>
      <c r="N13903" t="n">
        <v>-294072000</v>
      </c>
      <c r="O13903">
        <f>D13902</f>
      </c>
      <c r="P13903">
        <f>(E13903-F13903+G13903)/O13903*100</f>
      </c>
      <c r="Q13903">
        <f>H13902</f>
      </c>
      <c r="R13903">
        <f>I13902</f>
      </c>
      <c r="S13903">
        <f>H13903-H13902</f>
      </c>
      <c r="T13903">
        <f>I13903-I13902</f>
      </c>
      <c r="U13903">
        <f>(L13903-K13903)/(2*D13903*0.01)</f>
      </c>
      <c r="V13903">
        <f>(L13903+K13903)/(D13903*0.0001)</f>
      </c>
    </row>
    <row r="13904">
      <c r="A13904" t="n">
        <v>2016</v>
      </c>
      <c r="B13904" t="inlineStr">
        <is>
          <t>00455112</t>
        </is>
      </c>
      <c r="C13904" t="inlineStr">
        <is>
          <t>금빛</t>
        </is>
      </c>
      <c r="D13904" t="n">
        <v>3841056000</v>
      </c>
      <c r="E13904" t="n">
        <v>921756000</v>
      </c>
      <c r="F13904" t="n">
        <v>561816000</v>
      </c>
      <c r="G13904" t="n">
        <v>82623000</v>
      </c>
      <c r="H13904" t="n">
        <v>2.69</v>
      </c>
      <c r="I13904" t="n">
        <v>3.18</v>
      </c>
      <c r="K13904" t="n">
        <v>-331737840</v>
      </c>
      <c r="L13904" t="n">
        <v>389154368</v>
      </c>
      <c r="M13904" t="n">
        <v>383580640</v>
      </c>
      <c r="N13904" t="n">
        <v>-333818184</v>
      </c>
      <c r="O13904">
        <f>D13903</f>
      </c>
      <c r="P13904">
        <f>(E13904-F13904+G13904)/O13904*100</f>
      </c>
      <c r="Q13904">
        <f>H13903</f>
      </c>
      <c r="R13904">
        <f>I13903</f>
      </c>
      <c r="S13904">
        <f>H13904-H13903</f>
      </c>
      <c r="T13904">
        <f>I13904-I13903</f>
      </c>
      <c r="U13904">
        <f>(L13904-K13904)/(2*D13904*0.01)</f>
      </c>
      <c r="V13904">
        <f>(L13904+K13904)/(D13904*0.0001)</f>
      </c>
    </row>
    <row r="13905">
      <c r="A13905" t="n">
        <v>2017</v>
      </c>
      <c r="B13905" t="inlineStr">
        <is>
          <t>00455112</t>
        </is>
      </c>
      <c r="C13905" t="inlineStr">
        <is>
          <t>금빛</t>
        </is>
      </c>
      <c r="D13905" t="n">
        <v>3690734000</v>
      </c>
      <c r="E13905" t="n">
        <v>937350000</v>
      </c>
      <c r="F13905" t="n">
        <v>540323000</v>
      </c>
      <c r="G13905" t="n">
        <v>98997000</v>
      </c>
      <c r="H13905" t="n">
        <v>3.05</v>
      </c>
      <c r="I13905" t="n">
        <v>2</v>
      </c>
      <c r="K13905" t="n">
        <v>-379968000</v>
      </c>
      <c r="L13905" t="n">
        <v>327636000</v>
      </c>
      <c r="M13905" t="n">
        <v>328047000</v>
      </c>
      <c r="N13905" t="n">
        <v>-284865000</v>
      </c>
      <c r="O13905">
        <f>D13904</f>
      </c>
      <c r="P13905">
        <f>(E13905-F13905+G13905)/O13905*100</f>
      </c>
      <c r="Q13905">
        <f>H13904</f>
      </c>
      <c r="R13905">
        <f>I13904</f>
      </c>
      <c r="S13905">
        <f>H13905-H13904</f>
      </c>
      <c r="T13905">
        <f>I13905-I13904</f>
      </c>
      <c r="U13905">
        <f>(L13905-K13905)/(2*D13905*0.01)</f>
      </c>
    </row>
    <row r="13906">
      <c r="A13906" t="n">
        <v>2018</v>
      </c>
      <c r="B13906" t="inlineStr">
        <is>
          <t>00455112</t>
        </is>
      </c>
      <c r="C13906" t="inlineStr">
        <is>
          <t>금빛</t>
        </is>
      </c>
      <c r="D13906" t="n">
        <v>3774708000</v>
      </c>
      <c r="E13906" t="n">
        <v>809757000</v>
      </c>
      <c r="F13906" t="n">
        <v>1133301000</v>
      </c>
      <c r="G13906" t="n">
        <v>107444000</v>
      </c>
      <c r="H13906" t="n">
        <v>2.54</v>
      </c>
      <c r="I13906" t="n">
        <v>2</v>
      </c>
      <c r="J13906" t="n">
        <v>9.359999999999999</v>
      </c>
      <c r="K13906" t="n">
        <v>-294240000</v>
      </c>
      <c r="L13906" t="n">
        <v>343260000</v>
      </c>
      <c r="M13906" t="n">
        <v>338903000</v>
      </c>
      <c r="N13906" t="n">
        <v>-298301000</v>
      </c>
      <c r="O13906">
        <f>D13905</f>
      </c>
      <c r="P13906">
        <f>(E13906-F13906+G13906)/O13906*100</f>
      </c>
      <c r="Q13906">
        <f>H13905</f>
      </c>
      <c r="R13906">
        <f>I13905</f>
      </c>
      <c r="S13906">
        <f>H13906-H13905</f>
      </c>
      <c r="T13906">
        <f>I13906-I13905</f>
      </c>
      <c r="U13906">
        <f>(L13906-K13906)/(2*D13906*0.01)</f>
      </c>
      <c r="V13906">
        <f>(L13906+K13906)/(D13906*0.0001)</f>
      </c>
    </row>
    <row r="13907">
      <c r="A13907" t="n">
        <v>2019</v>
      </c>
      <c r="B13907" t="inlineStr">
        <is>
          <t>00455112</t>
        </is>
      </c>
      <c r="C13907" t="inlineStr">
        <is>
          <t>금빛</t>
        </is>
      </c>
      <c r="D13907" t="n">
        <v>3701510000</v>
      </c>
      <c r="E13907" t="n">
        <v>893561000</v>
      </c>
      <c r="F13907" t="n">
        <v>1499744000</v>
      </c>
      <c r="G13907" t="n">
        <v>91582000</v>
      </c>
      <c r="H13907" t="n">
        <v>2.26</v>
      </c>
      <c r="I13907" t="n">
        <v>4.82</v>
      </c>
      <c r="J13907" t="n">
        <v>10.45</v>
      </c>
      <c r="K13907" t="n">
        <v>-333300000</v>
      </c>
      <c r="L13907" t="n">
        <v>433191000</v>
      </c>
      <c r="M13907" t="n">
        <v>428600000</v>
      </c>
      <c r="N13907" t="n">
        <v>-336270000</v>
      </c>
      <c r="O13907">
        <f>D13906</f>
      </c>
      <c r="P13907">
        <f>(E13907-F13907+G13907)/O13907*100</f>
      </c>
      <c r="Q13907">
        <f>H13906</f>
      </c>
      <c r="R13907">
        <f>I13906</f>
      </c>
      <c r="S13907">
        <f>H13907-H13906</f>
      </c>
      <c r="T13907">
        <f>I13907-I13906</f>
      </c>
      <c r="U13907">
        <f>(L13907-K13907)/(2*D13907*0.01)</f>
      </c>
      <c r="V13907">
        <f>(L13907+K13907)/(D13907*0.0001)</f>
      </c>
    </row>
    <row r="13908">
      <c r="A13908" t="n">
        <v>2020</v>
      </c>
      <c r="B13908" t="inlineStr">
        <is>
          <t>00455112</t>
        </is>
      </c>
      <c r="C13908" t="inlineStr">
        <is>
          <t>금빛</t>
        </is>
      </c>
      <c r="D13908" t="n">
        <v>1426290000</v>
      </c>
      <c r="E13908" t="n">
        <v>897145000</v>
      </c>
      <c r="F13908" t="n">
        <v>2440713000</v>
      </c>
      <c r="G13908" t="n">
        <v>101960000</v>
      </c>
      <c r="H13908" t="n">
        <v>2.01</v>
      </c>
      <c r="I13908" t="n">
        <v>4.82</v>
      </c>
      <c r="J13908" t="n">
        <v>7.82</v>
      </c>
      <c r="K13908" t="n">
        <v>-99400000</v>
      </c>
      <c r="L13908" t="n">
        <v>112777410</v>
      </c>
      <c r="M13908" t="n">
        <v>111468000</v>
      </c>
      <c r="N13908" t="n">
        <v>-99839300</v>
      </c>
      <c r="O13908">
        <f>D13907</f>
      </c>
      <c r="P13908">
        <f>(E13908-F13908+G13908)/O13908*100</f>
      </c>
      <c r="Q13908">
        <f>H13907</f>
      </c>
      <c r="R13908">
        <f>I13907</f>
      </c>
      <c r="S13908">
        <f>H13908-H13907</f>
      </c>
      <c r="T13908">
        <f>I13908-I13907</f>
      </c>
      <c r="U13908">
        <f>(L13908-K13908)/(2*D13908*0.01)</f>
      </c>
      <c r="V13908">
        <f>(L13908+K13908)/(D13908*0.0001)</f>
      </c>
    </row>
    <row r="13909">
      <c r="A13909" t="n">
        <v>2015</v>
      </c>
      <c r="B13909" t="inlineStr">
        <is>
          <t>00455389</t>
        </is>
      </c>
      <c r="C13909" t="inlineStr">
        <is>
          <t>메르세데스벤츠파이낸셜서비스코리아</t>
        </is>
      </c>
      <c r="D13909" t="n">
        <v>2817335000</v>
      </c>
      <c r="E13909" t="n">
        <v>531326000</v>
      </c>
      <c r="F13909" t="n">
        <v>175484000</v>
      </c>
      <c r="G13909" t="n">
        <v>61263000</v>
      </c>
      <c r="H13909" t="n">
        <v>3</v>
      </c>
      <c r="I13909" t="n">
        <v>5</v>
      </c>
      <c r="J13909" t="n">
        <v>9.75</v>
      </c>
      <c r="K13909" t="n">
        <v>-246306000</v>
      </c>
      <c r="L13909" t="n">
        <v>287244000</v>
      </c>
      <c r="M13909" t="n">
        <v>279372000</v>
      </c>
      <c r="N13909" t="n">
        <v>-244841000</v>
      </c>
      <c r="U13909">
        <f>(L13909-K13909)/(2*D13909*0.01)</f>
      </c>
      <c r="V13909">
        <f>(L13909+K13909)/(D13909*0.0001)</f>
      </c>
    </row>
    <row r="13910">
      <c r="A13910" t="n">
        <v>2016</v>
      </c>
      <c r="B13910" t="inlineStr">
        <is>
          <t>00455389</t>
        </is>
      </c>
      <c r="C13910" t="inlineStr">
        <is>
          <t>메르세데스벤츠파이낸셜서비스코리아</t>
        </is>
      </c>
      <c r="D13910" t="n">
        <v>3465954000</v>
      </c>
      <c r="E13910" t="n">
        <v>610386000</v>
      </c>
      <c r="F13910" t="n">
        <v>175838000</v>
      </c>
      <c r="G13910" t="n">
        <v>80361000</v>
      </c>
      <c r="H13910" t="n">
        <v>3.08</v>
      </c>
      <c r="I13910" t="n">
        <v>5</v>
      </c>
      <c r="J13910" t="n">
        <v>9.699999999999999</v>
      </c>
      <c r="K13910" t="n">
        <v>-302420000</v>
      </c>
      <c r="L13910" t="n">
        <v>350947000</v>
      </c>
      <c r="M13910" t="n">
        <v>341657000</v>
      </c>
      <c r="N13910" t="n">
        <v>-300844000</v>
      </c>
      <c r="O13910">
        <f>D13909</f>
      </c>
      <c r="P13910">
        <f>(E13910-F13910+G13910)/O13910*100</f>
      </c>
      <c r="Q13910">
        <f>H13909</f>
      </c>
      <c r="R13910">
        <f>I13909</f>
      </c>
      <c r="S13910">
        <f>H13910-H13909</f>
      </c>
      <c r="T13910">
        <f>I13910-I13909</f>
      </c>
      <c r="U13910">
        <f>(L13910-K13910)/(2*D13910*0.01)</f>
      </c>
      <c r="V13910">
        <f>(L13910+K13910)/(D13910*0.0001)</f>
      </c>
    </row>
    <row r="13911">
      <c r="A13911" t="n">
        <v>2017</v>
      </c>
      <c r="B13911" t="inlineStr">
        <is>
          <t>00455389</t>
        </is>
      </c>
      <c r="C13911" t="inlineStr">
        <is>
          <t>메르세데스벤츠파이낸셜서비스코리아</t>
        </is>
      </c>
      <c r="D13911" t="n">
        <v>4227303000</v>
      </c>
      <c r="E13911" t="n">
        <v>733280000</v>
      </c>
      <c r="F13911" t="n">
        <v>257474000</v>
      </c>
      <c r="G13911" t="n">
        <v>103015000</v>
      </c>
      <c r="H13911" t="n">
        <v>3.37</v>
      </c>
      <c r="I13911" t="n">
        <v>5.5</v>
      </c>
      <c r="J13911" t="n">
        <v>9.4</v>
      </c>
      <c r="K13911" t="n">
        <v>-357015000</v>
      </c>
      <c r="L13911" t="n">
        <v>412941000</v>
      </c>
      <c r="M13911" t="n">
        <v>402863000</v>
      </c>
      <c r="N13911" t="n">
        <v>-355757000</v>
      </c>
      <c r="O13911">
        <f>D13910</f>
      </c>
      <c r="P13911">
        <f>(E13911-F13911+G13911)/O13911*100</f>
      </c>
      <c r="Q13911">
        <f>H13910</f>
      </c>
      <c r="R13911">
        <f>I13910</f>
      </c>
      <c r="S13911">
        <f>H13911-H13910</f>
      </c>
      <c r="T13911">
        <f>I13911-I13910</f>
      </c>
      <c r="U13911">
        <f>(L13911-K13911)/(2*D13911*0.01)</f>
      </c>
      <c r="V13911">
        <f>(L13911+K13911)/(D13911*0.0001)</f>
      </c>
    </row>
    <row r="13912">
      <c r="A13912" t="n">
        <v>2018</v>
      </c>
      <c r="B13912" t="inlineStr">
        <is>
          <t>00455389</t>
        </is>
      </c>
      <c r="C13912" t="inlineStr">
        <is>
          <t>메르세데스벤츠파이낸셜서비스코리아</t>
        </is>
      </c>
      <c r="D13912" t="n">
        <v>4816767000</v>
      </c>
      <c r="E13912" t="n">
        <v>865186000</v>
      </c>
      <c r="F13912" t="n">
        <v>797504000</v>
      </c>
      <c r="G13912" t="n">
        <v>137238000</v>
      </c>
      <c r="H13912" t="n">
        <v>2.89</v>
      </c>
      <c r="I13912" t="n">
        <v>5</v>
      </c>
      <c r="J13912" t="n">
        <v>9.4</v>
      </c>
      <c r="K13912" t="n">
        <v>-408470000</v>
      </c>
      <c r="L13912" t="n">
        <v>473019000</v>
      </c>
      <c r="M13912" t="n">
        <v>459582000</v>
      </c>
      <c r="N13912" t="n">
        <v>-405624000</v>
      </c>
      <c r="O13912">
        <f>D13911</f>
      </c>
      <c r="P13912">
        <f>(E13912-F13912+G13912)/O13912*100</f>
      </c>
      <c r="Q13912">
        <f>H13911</f>
      </c>
      <c r="R13912">
        <f>I13911</f>
      </c>
      <c r="S13912">
        <f>H13912-H13911</f>
      </c>
      <c r="T13912">
        <f>I13912-I13911</f>
      </c>
      <c r="U13912">
        <f>(L13912-K13912)/(2*D13912*0.01)</f>
      </c>
      <c r="V13912">
        <f>(L13912+K13912)/(D13912*0.0001)</f>
      </c>
    </row>
    <row r="13913">
      <c r="A13913" t="n">
        <v>2019</v>
      </c>
      <c r="B13913" t="inlineStr">
        <is>
          <t>00455389</t>
        </is>
      </c>
      <c r="C13913" t="inlineStr">
        <is>
          <t>메르세데스벤츠파이낸셜서비스코리아</t>
        </is>
      </c>
      <c r="D13913" t="n">
        <v>4636809000</v>
      </c>
      <c r="E13913" t="n">
        <v>1070294000</v>
      </c>
      <c r="F13913" t="n">
        <v>809028000</v>
      </c>
      <c r="G13913" t="n">
        <v>134233000</v>
      </c>
      <c r="H13913" t="n">
        <v>2.7</v>
      </c>
      <c r="I13913" t="n">
        <v>5</v>
      </c>
      <c r="J13913" t="n">
        <v>10.86</v>
      </c>
      <c r="K13913" t="n">
        <v>-449013000</v>
      </c>
      <c r="L13913" t="n">
        <v>528996000</v>
      </c>
      <c r="M13913" t="n">
        <v>512363000</v>
      </c>
      <c r="N13913" t="n">
        <v>-444819000</v>
      </c>
      <c r="O13913">
        <f>D13912</f>
      </c>
      <c r="P13913">
        <f>(E13913-F13913+G13913)/O13913*100</f>
      </c>
      <c r="Q13913">
        <f>H13912</f>
      </c>
      <c r="R13913">
        <f>I13912</f>
      </c>
      <c r="S13913">
        <f>H13913-H13912</f>
      </c>
      <c r="T13913">
        <f>I13913-I13912</f>
      </c>
      <c r="U13913">
        <f>(L13913-K13913)/(2*D13913*0.01)</f>
      </c>
      <c r="V13913">
        <f>(L13913+K13913)/(D13913*0.0001)</f>
      </c>
    </row>
    <row r="13914">
      <c r="A13914" t="n">
        <v>2020</v>
      </c>
      <c r="B13914" t="inlineStr">
        <is>
          <t>00455389</t>
        </is>
      </c>
      <c r="C13914" t="inlineStr">
        <is>
          <t>메르세데스벤츠파이낸셜서비스코리아</t>
        </is>
      </c>
      <c r="D13914" t="n">
        <v>5096126000</v>
      </c>
      <c r="E13914" t="n">
        <v>1010142000</v>
      </c>
      <c r="F13914" t="n">
        <v>715048000</v>
      </c>
      <c r="G13914" t="n">
        <v>121099000</v>
      </c>
      <c r="H13914" t="n">
        <v>1.9</v>
      </c>
      <c r="I13914" t="n">
        <v>5</v>
      </c>
      <c r="J13914" t="n">
        <v>6.37</v>
      </c>
      <c r="K13914" t="n">
        <v>-298394000</v>
      </c>
      <c r="L13914" t="n">
        <v>335735000</v>
      </c>
      <c r="M13914" t="n">
        <v>323709000</v>
      </c>
      <c r="N13914" t="n">
        <v>-294212000</v>
      </c>
      <c r="O13914">
        <f>D13913</f>
      </c>
      <c r="P13914">
        <f>(E13914-F13914+G13914)/O13914*100</f>
      </c>
      <c r="Q13914">
        <f>H13913</f>
      </c>
      <c r="R13914">
        <f>I13913</f>
      </c>
      <c r="S13914">
        <f>H13914-H13913</f>
      </c>
      <c r="T13914">
        <f>I13914-I13913</f>
      </c>
      <c r="U13914">
        <f>(L13914-K13914)/(2*D13914*0.01)</f>
      </c>
      <c r="V13914">
        <f>(L13914+K13914)/(D13914*0.0001)</f>
      </c>
    </row>
    <row r="13915">
      <c r="A13915" t="n">
        <v>2021</v>
      </c>
      <c r="B13915" t="inlineStr">
        <is>
          <t>00455389</t>
        </is>
      </c>
      <c r="C13915" t="inlineStr">
        <is>
          <t>메르세데스벤츠파이낸셜서비스코리아</t>
        </is>
      </c>
      <c r="D13915" t="n">
        <v>4451273000</v>
      </c>
      <c r="E13915" t="n">
        <v>987724000</v>
      </c>
      <c r="F13915" t="n">
        <v>1320345000</v>
      </c>
      <c r="G13915" t="n">
        <v>89513000</v>
      </c>
      <c r="H13915" t="n">
        <v>2.6</v>
      </c>
      <c r="I13915" t="n">
        <v>5</v>
      </c>
      <c r="J13915" t="n">
        <v>5.7</v>
      </c>
      <c r="K13915" t="n">
        <v>-232974000</v>
      </c>
      <c r="L13915" t="n">
        <v>259404000</v>
      </c>
      <c r="M13915" t="n">
        <v>252155000</v>
      </c>
      <c r="N13915" t="n">
        <v>-231330000</v>
      </c>
      <c r="O13915">
        <f>D13914</f>
      </c>
      <c r="P13915">
        <f>(E13915-F13915+G13915)/O13915*100</f>
      </c>
      <c r="Q13915">
        <f>H13914</f>
      </c>
      <c r="R13915">
        <f>I13914</f>
      </c>
      <c r="S13915">
        <f>H13915-H13914</f>
      </c>
      <c r="T13915">
        <f>I13915-I13914</f>
      </c>
      <c r="U13915">
        <f>(L13915-K13915)/(2*D13915*0.01)</f>
      </c>
      <c r="V13915">
        <f>(L13915+K13915)/(D13915*0.0001)</f>
      </c>
    </row>
    <row r="13916">
      <c r="A13916" t="n">
        <v>2022</v>
      </c>
      <c r="B13916" t="inlineStr">
        <is>
          <t>00455389</t>
        </is>
      </c>
      <c r="C13916" t="inlineStr">
        <is>
          <t>메르세데스벤츠파이낸셜서비스코리아</t>
        </is>
      </c>
      <c r="D13916" t="n">
        <v>4658044000</v>
      </c>
      <c r="E13916" t="n">
        <v>855489000</v>
      </c>
      <c r="F13916" t="n">
        <v>748805000</v>
      </c>
      <c r="G13916" t="n">
        <v>105681000</v>
      </c>
      <c r="H13916" t="n">
        <v>5.3</v>
      </c>
      <c r="I13916" t="n">
        <v>5</v>
      </c>
      <c r="J13916" t="n">
        <v>5.51</v>
      </c>
      <c r="K13916" t="n">
        <v>-231252000</v>
      </c>
      <c r="L13916" t="n">
        <v>255528000</v>
      </c>
      <c r="M13916" t="n">
        <v>254828000</v>
      </c>
      <c r="N13916" t="n">
        <v>-234973000</v>
      </c>
      <c r="O13916">
        <f>D13915</f>
      </c>
      <c r="P13916">
        <f>(E13916-F13916+G13916)/O13916*100</f>
      </c>
      <c r="Q13916">
        <f>H13915</f>
      </c>
      <c r="R13916">
        <f>I13915</f>
      </c>
      <c r="S13916">
        <f>H13916-H13915</f>
      </c>
      <c r="T13916">
        <f>I13916-I13915</f>
      </c>
      <c r="U13916">
        <f>(L13916-K13916)/(2*D13916*0.01)</f>
      </c>
      <c r="V13916">
        <f>(L13916+K13916)/(D13916*0.0001)</f>
      </c>
    </row>
    <row r="13917">
      <c r="A13917" t="n">
        <v>2023</v>
      </c>
      <c r="B13917" t="inlineStr">
        <is>
          <t>00455389</t>
        </is>
      </c>
      <c r="C13917" t="inlineStr">
        <is>
          <t>메르세데스벤츠파이낸셜서비스코리아</t>
        </is>
      </c>
      <c r="D13917" t="n">
        <v>5501197000</v>
      </c>
      <c r="E13917" t="n">
        <v>878670000</v>
      </c>
      <c r="F13917" t="n">
        <v>626894000</v>
      </c>
      <c r="G13917" t="n">
        <v>225482000</v>
      </c>
      <c r="H13917" t="n">
        <v>3.85</v>
      </c>
      <c r="I13917" t="n">
        <v>5</v>
      </c>
      <c r="J13917" t="n">
        <v>3.94</v>
      </c>
      <c r="K13917" t="n">
        <v>-198541000</v>
      </c>
      <c r="L13917" t="n">
        <v>214814000</v>
      </c>
      <c r="M13917" t="n">
        <v>213441000</v>
      </c>
      <c r="N13917" t="n">
        <v>-201071000</v>
      </c>
      <c r="O13917">
        <f>D13916</f>
      </c>
      <c r="P13917">
        <f>(E13917-F13917+G13917)/O13917*100</f>
      </c>
      <c r="Q13917">
        <f>H13916</f>
      </c>
      <c r="R13917">
        <f>I13916</f>
      </c>
      <c r="S13917">
        <f>H13917-H13916</f>
      </c>
      <c r="T13917">
        <f>I13917-I13916</f>
      </c>
      <c r="U13917">
        <f>(L13917-K13917)/(2*D13917*0.01)</f>
      </c>
      <c r="V13917">
        <f>(L13917+K13917)/(D13917*0.0001)</f>
      </c>
    </row>
    <row r="13918">
      <c r="A13918" t="n">
        <v>2024</v>
      </c>
      <c r="B13918" t="inlineStr">
        <is>
          <t>00455389</t>
        </is>
      </c>
      <c r="C13918" t="inlineStr">
        <is>
          <t>메르세데스벤츠파이낸셜서비스코리아</t>
        </is>
      </c>
      <c r="D13918" t="n">
        <v>5908053000</v>
      </c>
      <c r="E13918" t="n">
        <v>923753000</v>
      </c>
      <c r="F13918" t="n">
        <v>820737000</v>
      </c>
      <c r="G13918" t="n">
        <v>186595000</v>
      </c>
      <c r="H13918" t="n">
        <v>3.3</v>
      </c>
      <c r="I13918" t="n">
        <v>5</v>
      </c>
      <c r="J13918" t="n">
        <v>4.02</v>
      </c>
      <c r="K13918" t="n">
        <v>-219434000</v>
      </c>
      <c r="L13918" t="n">
        <v>237635000</v>
      </c>
      <c r="M13918" t="n">
        <v>233377000</v>
      </c>
      <c r="N13918" t="n">
        <v>-219834000</v>
      </c>
      <c r="O13918">
        <f>D13917</f>
      </c>
      <c r="P13918">
        <f>(E13918-F13918+G13918)/O13918*100</f>
      </c>
      <c r="Q13918">
        <f>H13917</f>
      </c>
      <c r="R13918">
        <f>I13917</f>
      </c>
      <c r="S13918">
        <f>H13918-H13917</f>
      </c>
      <c r="T13918">
        <f>I13918-I13917</f>
      </c>
      <c r="U13918">
        <f>(L13918-K13918)/(2*D13918*0.01)</f>
      </c>
      <c r="V13918">
        <f>(L13918+K13918)/(D13918*0.0001)</f>
      </c>
    </row>
    <row r="13919">
      <c r="A13919" t="n">
        <v>2014</v>
      </c>
      <c r="B13919" t="inlineStr">
        <is>
          <t>00455875</t>
        </is>
      </c>
      <c r="C13919" t="inlineStr">
        <is>
          <t>와토스코리아</t>
        </is>
      </c>
      <c r="D13919" t="n">
        <v>1853304961</v>
      </c>
      <c r="E13919" t="n">
        <v>283989434</v>
      </c>
      <c r="F13919" t="n">
        <v>37458860</v>
      </c>
      <c r="G13919" t="n">
        <v>59603445</v>
      </c>
      <c r="H13919" t="n">
        <v>2.85</v>
      </c>
      <c r="K13919" t="n">
        <v>-35351022</v>
      </c>
      <c r="L13919" t="n">
        <v>41012548</v>
      </c>
      <c r="M13919" t="n">
        <v>41883025</v>
      </c>
      <c r="N13919" t="n">
        <v>-36670768</v>
      </c>
      <c r="U13919">
        <f>(L13919-K13919)/(2*D13919*0.01)</f>
      </c>
      <c r="V13919">
        <f>(L13919+K13919)/(D13919*0.0001)</f>
      </c>
    </row>
    <row r="13920">
      <c r="A13920" t="n">
        <v>2015</v>
      </c>
      <c r="B13920" t="inlineStr">
        <is>
          <t>00455875</t>
        </is>
      </c>
      <c r="C13920" t="inlineStr">
        <is>
          <t>와토스코리아</t>
        </is>
      </c>
      <c r="D13920" t="n">
        <v>2071676808</v>
      </c>
      <c r="E13920" t="n">
        <v>299055172</v>
      </c>
      <c r="F13920" t="n">
        <v>66120922</v>
      </c>
      <c r="G13920" t="n">
        <v>52232127</v>
      </c>
      <c r="H13920" t="n">
        <v>2.69</v>
      </c>
      <c r="K13920" t="n">
        <v>-41335158</v>
      </c>
      <c r="L13920" t="n">
        <v>47786220</v>
      </c>
      <c r="M13920" t="n">
        <v>47690193</v>
      </c>
      <c r="N13920" t="n">
        <v>-42018547</v>
      </c>
      <c r="O13920">
        <f>D13919</f>
      </c>
      <c r="P13920">
        <f>(E13920-F13920+G13920)/O13920*100</f>
      </c>
      <c r="Q13920">
        <f>H13919</f>
      </c>
      <c r="S13920">
        <f>H13920-H13919</f>
      </c>
      <c r="U13920">
        <f>(L13920-K13920)/(2*D13920*0.01)</f>
      </c>
      <c r="V13920">
        <f>(L13920+K13920)/(D13920*0.0001)</f>
      </c>
    </row>
    <row r="13921">
      <c r="A13921" t="n">
        <v>2016</v>
      </c>
      <c r="B13921" t="inlineStr">
        <is>
          <t>00455875</t>
        </is>
      </c>
      <c r="C13921" t="inlineStr">
        <is>
          <t>와토스코리아</t>
        </is>
      </c>
      <c r="D13921" t="n">
        <v>2223411772</v>
      </c>
      <c r="E13921" t="n">
        <v>348801772</v>
      </c>
      <c r="F13921" t="n">
        <v>177538490</v>
      </c>
      <c r="G13921" t="n">
        <v>54919902</v>
      </c>
      <c r="H13921" t="n">
        <v>2.62</v>
      </c>
      <c r="K13921" t="n">
        <v>-36684351</v>
      </c>
      <c r="L13921" t="n">
        <v>41746857</v>
      </c>
      <c r="M13921" t="n">
        <v>41627234</v>
      </c>
      <c r="N13921" t="n">
        <v>-37267537</v>
      </c>
      <c r="O13921">
        <f>D13920</f>
      </c>
      <c r="P13921">
        <f>(E13921-F13921+G13921)/O13921*100</f>
      </c>
      <c r="Q13921">
        <f>H13920</f>
      </c>
      <c r="S13921">
        <f>H13921-H13920</f>
      </c>
      <c r="U13921">
        <f>(L13921-K13921)/(2*D13921*0.01)</f>
      </c>
      <c r="V13921">
        <f>(L13921+K13921)/(D13921*0.0001)</f>
      </c>
    </row>
    <row r="13922">
      <c r="A13922" t="n">
        <v>2017</v>
      </c>
      <c r="B13922" t="inlineStr">
        <is>
          <t>00455875</t>
        </is>
      </c>
      <c r="C13922" t="inlineStr">
        <is>
          <t>와토스코리아</t>
        </is>
      </c>
      <c r="D13922" t="n">
        <v>2737676639</v>
      </c>
      <c r="E13922" t="n">
        <v>308719907</v>
      </c>
      <c r="F13922" t="n">
        <v>44353930</v>
      </c>
      <c r="G13922" t="n">
        <v>57515459</v>
      </c>
      <c r="H13922" t="n">
        <v>3.02</v>
      </c>
      <c r="I13922" t="n">
        <v>4.46</v>
      </c>
      <c r="K13922" t="n">
        <v>-50080772</v>
      </c>
      <c r="L13922" t="n">
        <v>56977333</v>
      </c>
      <c r="M13922" t="n">
        <v>57053181</v>
      </c>
      <c r="N13922" t="n">
        <v>-51066265</v>
      </c>
      <c r="O13922">
        <f>D13921</f>
      </c>
      <c r="P13922">
        <f>(E13922-F13922+G13922)/O13922*100</f>
      </c>
      <c r="Q13922">
        <f>H13921</f>
      </c>
      <c r="S13922">
        <f>H13922-H13921</f>
      </c>
      <c r="U13922">
        <f>(L13922-K13922)/(2*D13922*0.01)</f>
      </c>
      <c r="V13922">
        <f>(L13922+K13922)/(D13922*0.0001)</f>
      </c>
    </row>
    <row r="13923">
      <c r="A13923" t="n">
        <v>2018</v>
      </c>
      <c r="B13923" t="inlineStr">
        <is>
          <t>00455875</t>
        </is>
      </c>
      <c r="C13923" t="inlineStr">
        <is>
          <t>와토스코리아</t>
        </is>
      </c>
      <c r="D13923" t="n">
        <v>3418702781</v>
      </c>
      <c r="E13923" t="n">
        <v>691708992</v>
      </c>
      <c r="F13923" t="n">
        <v>197696530</v>
      </c>
      <c r="G13923" t="n">
        <v>80934026</v>
      </c>
      <c r="H13923" t="n">
        <v>2.975</v>
      </c>
      <c r="I13923" t="n">
        <v>3.85</v>
      </c>
      <c r="K13923" t="n">
        <v>-49357496</v>
      </c>
      <c r="L13923" t="n">
        <v>55967843</v>
      </c>
      <c r="M13923" t="n">
        <v>56012952</v>
      </c>
      <c r="N13923" t="n">
        <v>-50306222</v>
      </c>
      <c r="O13923">
        <f>D13922</f>
      </c>
      <c r="P13923">
        <f>(E13923-F13923+G13923)/O13923*100</f>
      </c>
      <c r="Q13923">
        <f>H13922</f>
      </c>
      <c r="R13923">
        <f>I13922</f>
      </c>
      <c r="S13923">
        <f>H13923-H13922</f>
      </c>
      <c r="T13923">
        <f>I13923-I13922</f>
      </c>
      <c r="U13923">
        <f>(L13923-K13923)/(2*D13923*0.01)</f>
      </c>
      <c r="V13923">
        <f>(L13923+K13923)/(D13923*0.0001)</f>
      </c>
    </row>
    <row r="13924">
      <c r="A13924" t="n">
        <v>2019</v>
      </c>
      <c r="B13924" t="inlineStr">
        <is>
          <t>00455875</t>
        </is>
      </c>
      <c r="C13924" t="inlineStr">
        <is>
          <t>와토스코리아</t>
        </is>
      </c>
      <c r="D13924" t="n">
        <v>4052602035</v>
      </c>
      <c r="E13924" t="n">
        <v>437234529</v>
      </c>
      <c r="F13924" t="n">
        <v>110859600</v>
      </c>
      <c r="G13924" t="n">
        <v>24706314</v>
      </c>
      <c r="H13924" t="n">
        <v>2.663</v>
      </c>
      <c r="I13924" t="n">
        <v>3.36</v>
      </c>
      <c r="K13924" t="n">
        <v>-61827893</v>
      </c>
      <c r="L13924" t="n">
        <v>70608422</v>
      </c>
      <c r="M13924" t="n">
        <v>69688902</v>
      </c>
      <c r="N13924" t="n">
        <v>-62238727</v>
      </c>
      <c r="O13924">
        <f>D13923</f>
      </c>
      <c r="P13924">
        <f>(E13924-F13924+G13924)/O13924*100</f>
      </c>
      <c r="Q13924">
        <f>H13923</f>
      </c>
      <c r="R13924">
        <f>I13923</f>
      </c>
      <c r="S13924">
        <f>H13924-H13923</f>
      </c>
      <c r="T13924">
        <f>I13924-I13923</f>
      </c>
      <c r="U13924">
        <f>(L13924-K13924)/(2*D13924*0.01)</f>
      </c>
      <c r="V13924">
        <f>(L13924+K13924)/(D13924*0.0001)</f>
      </c>
    </row>
    <row r="13925">
      <c r="A13925" t="n">
        <v>2020</v>
      </c>
      <c r="B13925" t="inlineStr">
        <is>
          <t>00455875</t>
        </is>
      </c>
      <c r="C13925" t="inlineStr">
        <is>
          <t>와토스코리아</t>
        </is>
      </c>
      <c r="D13925" t="n">
        <v>4277660698</v>
      </c>
      <c r="E13925" t="n">
        <v>503233857</v>
      </c>
      <c r="F13925" t="n">
        <v>201037150</v>
      </c>
      <c r="G13925" t="n">
        <v>27054204</v>
      </c>
      <c r="H13925" t="n">
        <v>2.661</v>
      </c>
      <c r="I13925" t="n">
        <v>3</v>
      </c>
      <c r="K13925" t="n">
        <v>-64772500</v>
      </c>
      <c r="L13925" t="n">
        <v>73885725</v>
      </c>
      <c r="M13925" t="n">
        <v>72917205</v>
      </c>
      <c r="N13925" t="n">
        <v>-65197032</v>
      </c>
      <c r="O13925">
        <f>D13924</f>
      </c>
      <c r="P13925">
        <f>(E13925-F13925+G13925)/O13925*100</f>
      </c>
      <c r="Q13925">
        <f>H13924</f>
      </c>
      <c r="R13925">
        <f>I13924</f>
      </c>
      <c r="S13925">
        <f>H13925-H13924</f>
      </c>
      <c r="T13925">
        <f>I13925-I13924</f>
      </c>
      <c r="U13925">
        <f>(L13925-K13925)/(2*D13925*0.01)</f>
      </c>
      <c r="V13925">
        <f>(L13925+K13925)/(D13925*0.0001)</f>
      </c>
    </row>
    <row r="13926">
      <c r="A13926" t="n">
        <v>2021</v>
      </c>
      <c r="B13926" t="inlineStr">
        <is>
          <t>00455875</t>
        </is>
      </c>
      <c r="C13926" t="inlineStr">
        <is>
          <t>와토스코리아</t>
        </is>
      </c>
      <c r="D13926" t="n">
        <v>4706082129</v>
      </c>
      <c r="E13926" t="n">
        <v>487216038</v>
      </c>
      <c r="F13926" t="n">
        <v>83354720</v>
      </c>
      <c r="G13926" t="n">
        <v>32728716</v>
      </c>
      <c r="H13926" t="n">
        <v>3.341</v>
      </c>
      <c r="I13926" t="n">
        <v>3</v>
      </c>
      <c r="K13926" t="n">
        <v>-90174622</v>
      </c>
      <c r="L13926" t="n">
        <v>104168487</v>
      </c>
      <c r="M13926" t="n">
        <v>103543788</v>
      </c>
      <c r="N13926" t="n">
        <v>-91332436</v>
      </c>
      <c r="O13926">
        <f>D13925</f>
      </c>
      <c r="P13926">
        <f>(E13926-F13926+G13926)/O13926*100</f>
      </c>
      <c r="Q13926">
        <f>H13925</f>
      </c>
      <c r="R13926">
        <f>I13925</f>
      </c>
      <c r="S13926">
        <f>H13926-H13925</f>
      </c>
      <c r="T13926">
        <f>I13926-I13925</f>
      </c>
      <c r="U13926">
        <f>(L13926-K13926)/(2*D13926*0.01)</f>
      </c>
      <c r="V13926">
        <f>(L13926+K13926)/(D13926*0.0001)</f>
      </c>
    </row>
    <row r="13927">
      <c r="A13927" t="n">
        <v>2022</v>
      </c>
      <c r="B13927" t="inlineStr">
        <is>
          <t>00455875</t>
        </is>
      </c>
      <c r="C13927" t="inlineStr">
        <is>
          <t>와토스코리아</t>
        </is>
      </c>
      <c r="D13927" t="n">
        <v>4867266035</v>
      </c>
      <c r="E13927" t="n">
        <v>494043132</v>
      </c>
      <c r="F13927" t="n">
        <v>283756140</v>
      </c>
      <c r="G13927" t="n">
        <v>41503752</v>
      </c>
      <c r="H13927" t="n">
        <v>5.703</v>
      </c>
      <c r="I13927" t="n">
        <v>3</v>
      </c>
      <c r="K13927" t="n">
        <v>-70299167</v>
      </c>
      <c r="L13927" t="n">
        <v>79352046</v>
      </c>
      <c r="M13927" t="n">
        <v>80811994</v>
      </c>
      <c r="N13927" t="n">
        <v>-72748399</v>
      </c>
      <c r="O13927">
        <f>D13926</f>
      </c>
      <c r="P13927">
        <f>(E13927-F13927+G13927)/O13927*100</f>
      </c>
      <c r="Q13927">
        <f>H13926</f>
      </c>
      <c r="R13927">
        <f>I13926</f>
      </c>
      <c r="S13927">
        <f>H13927-H13926</f>
      </c>
      <c r="T13927">
        <f>I13927-I13926</f>
      </c>
      <c r="U13927">
        <f>(L13927-K13927)/(2*D13927*0.01)</f>
      </c>
      <c r="V13927">
        <f>(L13927+K13927)/(D13927*0.0001)</f>
      </c>
    </row>
    <row r="13928">
      <c r="A13928" t="n">
        <v>2023</v>
      </c>
      <c r="B13928" t="inlineStr">
        <is>
          <t>00455875</t>
        </is>
      </c>
      <c r="C13928" t="inlineStr">
        <is>
          <t>와토스코리아</t>
        </is>
      </c>
      <c r="D13928" t="n">
        <v>4955694295</v>
      </c>
      <c r="E13928" t="n">
        <v>456475535</v>
      </c>
      <c r="F13928" t="n">
        <v>221150400</v>
      </c>
      <c r="G13928" t="n">
        <v>66696816</v>
      </c>
      <c r="H13928" t="n">
        <v>4.69</v>
      </c>
      <c r="I13928" t="n">
        <v>3</v>
      </c>
      <c r="K13928" t="n">
        <v>-219548783</v>
      </c>
      <c r="L13928" t="n">
        <v>244288971</v>
      </c>
      <c r="M13928" t="n">
        <v>246291163</v>
      </c>
      <c r="N13928" t="n">
        <v>-225229410</v>
      </c>
      <c r="O13928">
        <f>D13927</f>
      </c>
      <c r="P13928">
        <f>(E13928-F13928+G13928)/O13928*100</f>
      </c>
      <c r="Q13928">
        <f>H13927</f>
      </c>
      <c r="R13928">
        <f>I13927</f>
      </c>
      <c r="S13928">
        <f>H13928-H13927</f>
      </c>
      <c r="T13928">
        <f>I13928-I13927</f>
      </c>
      <c r="U13928">
        <f>(L13928-K13928)/(2*D13928*0.01)</f>
      </c>
      <c r="V13928">
        <f>(L13928+K13928)/(D13928*0.0001)</f>
      </c>
    </row>
    <row r="13929">
      <c r="A13929" t="n">
        <v>2024</v>
      </c>
      <c r="B13929" t="inlineStr">
        <is>
          <t>00455875</t>
        </is>
      </c>
      <c r="C13929" t="inlineStr">
        <is>
          <t>와토스코리아</t>
        </is>
      </c>
      <c r="D13929" t="n">
        <v>5455402467</v>
      </c>
      <c r="E13929" t="n">
        <v>431233561</v>
      </c>
      <c r="F13929" t="n">
        <v>193235770</v>
      </c>
      <c r="G13929" t="n">
        <v>211271820</v>
      </c>
      <c r="H13929" t="n">
        <v>4.15</v>
      </c>
      <c r="I13929" t="n">
        <v>3</v>
      </c>
      <c r="K13929" t="n">
        <v>-248510721</v>
      </c>
      <c r="L13929" t="n">
        <v>276577935</v>
      </c>
      <c r="M13929" t="n">
        <v>277315156</v>
      </c>
      <c r="N13929" t="n">
        <v>-253685543</v>
      </c>
      <c r="O13929">
        <f>D13928</f>
      </c>
      <c r="P13929">
        <f>(E13929-F13929+G13929)/O13929*100</f>
      </c>
      <c r="Q13929">
        <f>H13928</f>
      </c>
      <c r="R13929">
        <f>I13928</f>
      </c>
      <c r="S13929">
        <f>H13929-H13928</f>
      </c>
      <c r="T13929">
        <f>I13929-I13928</f>
      </c>
      <c r="U13929">
        <f>(L13929-K13929)/(2*D13929*0.01)</f>
      </c>
      <c r="V13929">
        <f>(L13929+K13929)/(D13929*0.0001)</f>
      </c>
    </row>
    <row r="13930">
      <c r="A13930" t="n">
        <v>2025</v>
      </c>
      <c r="B13930" t="inlineStr">
        <is>
          <t>00455875</t>
        </is>
      </c>
      <c r="C13930" t="inlineStr">
        <is>
          <t>와토스코리아</t>
        </is>
      </c>
      <c r="D13930" t="n">
        <v>7923349428</v>
      </c>
      <c r="E13930" t="n">
        <v>461229753</v>
      </c>
      <c r="F13930" t="n">
        <v>146283770</v>
      </c>
      <c r="G13930" t="n">
        <v>206573604</v>
      </c>
      <c r="H13930" t="n">
        <v>4.45</v>
      </c>
      <c r="I13930" t="n">
        <v>3</v>
      </c>
      <c r="J13930" t="n">
        <v>5.06</v>
      </c>
      <c r="K13930" t="n">
        <v>-365195318</v>
      </c>
      <c r="L13930" t="n">
        <v>404793074</v>
      </c>
      <c r="M13930" t="n">
        <v>407104235</v>
      </c>
      <c r="N13930" t="n">
        <v>-373833699</v>
      </c>
      <c r="O13930">
        <f>D13929</f>
      </c>
      <c r="P13930">
        <f>(E13930-F13930+G13930)/O13930*100</f>
      </c>
      <c r="Q13930">
        <f>H13929</f>
      </c>
      <c r="R13930">
        <f>I13929</f>
      </c>
      <c r="S13930">
        <f>H13930-H13929</f>
      </c>
      <c r="T13930">
        <f>I13930-I13929</f>
      </c>
      <c r="U13930">
        <f>(L13930-K13930)/(2*D13930*0.01)</f>
      </c>
      <c r="V13930">
        <f>(L13930+K13930)/(D13930*0.0001)</f>
      </c>
    </row>
    <row r="13931">
      <c r="A13931" t="n">
        <v>2014</v>
      </c>
      <c r="B13931" t="inlineStr">
        <is>
          <t>00455981</t>
        </is>
      </c>
      <c r="C13931" t="inlineStr">
        <is>
          <t>에스엔유프리시젼</t>
        </is>
      </c>
      <c r="D13931" t="n">
        <v>157293000000</v>
      </c>
      <c r="E13931" t="n">
        <v>5347000000</v>
      </c>
      <c r="F13931" t="n">
        <v>3821000000</v>
      </c>
      <c r="G13931" t="n">
        <v>6291000000</v>
      </c>
      <c r="H13931" t="n">
        <v>4</v>
      </c>
      <c r="I13931" t="n">
        <v>3.5</v>
      </c>
      <c r="J13931" t="n">
        <v>11</v>
      </c>
      <c r="K13931" t="n">
        <v>-12200000000</v>
      </c>
      <c r="L13931" t="n">
        <v>13800000000</v>
      </c>
      <c r="M13931" t="n">
        <v>3800000000</v>
      </c>
      <c r="N13931" t="n">
        <v>-3600000000</v>
      </c>
      <c r="U13931">
        <f>(L13931-K13931)/(2*D13931*0.01)</f>
      </c>
      <c r="V13931">
        <f>(L13931+K13931)/(D13931*0.0001)</f>
      </c>
    </row>
    <row r="13932">
      <c r="A13932" t="n">
        <v>2016</v>
      </c>
      <c r="B13932" t="inlineStr">
        <is>
          <t>00455981</t>
        </is>
      </c>
      <c r="C13932" t="inlineStr">
        <is>
          <t>에스엔유프리시젼</t>
        </is>
      </c>
      <c r="D13932" t="n">
        <v>2390960000</v>
      </c>
    </row>
    <row r="13933">
      <c r="A13933" t="n">
        <v>2017</v>
      </c>
      <c r="B13933" t="inlineStr">
        <is>
          <t>00455981</t>
        </is>
      </c>
      <c r="C13933" t="inlineStr">
        <is>
          <t>에스엔유프리시젼</t>
        </is>
      </c>
      <c r="D13933" t="n">
        <v>85560000</v>
      </c>
      <c r="E13933" t="n">
        <v>248182000</v>
      </c>
      <c r="F13933" t="n">
        <v>2466877000</v>
      </c>
      <c r="G13933" t="n">
        <v>5677000</v>
      </c>
      <c r="H13933" t="n">
        <v>2.82</v>
      </c>
      <c r="I13933" t="n">
        <v>2.5</v>
      </c>
      <c r="J13933" t="n">
        <v>9.119999999999999</v>
      </c>
      <c r="K13933" t="n">
        <v>-1341000</v>
      </c>
      <c r="L13933" t="n">
        <v>1602000</v>
      </c>
      <c r="M13933" t="n">
        <v>1593000</v>
      </c>
      <c r="N13933" t="n">
        <v>-1359000</v>
      </c>
      <c r="O13933">
        <f>D13932</f>
      </c>
      <c r="P13933">
        <f>(E13933-F13933+G13933)/O13933*100</f>
      </c>
      <c r="U13933">
        <f>(L13933-K13933)/(2*D13933*0.01)</f>
      </c>
      <c r="V13933">
        <f>(L13933+K13933)/(D13933*0.0001)</f>
      </c>
    </row>
    <row r="13934">
      <c r="A13934" t="n">
        <v>2018</v>
      </c>
      <c r="B13934" t="inlineStr">
        <is>
          <t>00455981</t>
        </is>
      </c>
      <c r="C13934" t="inlineStr">
        <is>
          <t>에스엔유프리시젼</t>
        </is>
      </c>
      <c r="D13934" t="n">
        <v>94015000</v>
      </c>
      <c r="E13934" t="n">
        <v>101088000</v>
      </c>
      <c r="F13934" t="n">
        <v>32681000</v>
      </c>
      <c r="G13934" t="n">
        <v>378000</v>
      </c>
      <c r="H13934" t="n">
        <v>2.26</v>
      </c>
      <c r="I13934" t="n">
        <v>2.5</v>
      </c>
      <c r="J13934" t="n">
        <v>8.460000000000001</v>
      </c>
      <c r="K13934" t="n">
        <v>-1746000</v>
      </c>
      <c r="L13934" t="n">
        <v>2134000</v>
      </c>
      <c r="M13934" t="n">
        <v>2109000</v>
      </c>
      <c r="N13934" t="n">
        <v>-1761000</v>
      </c>
      <c r="O13934">
        <f>D13933</f>
      </c>
      <c r="P13934">
        <f>(E13934-F13934+G13934)/O13934*100</f>
      </c>
      <c r="Q13934">
        <f>H13933</f>
      </c>
      <c r="R13934">
        <f>I13933</f>
      </c>
      <c r="S13934">
        <f>H13934-H13933</f>
      </c>
      <c r="T13934">
        <f>I13934-I13933</f>
      </c>
      <c r="U13934">
        <f>(L13934-K13934)/(2*D13934*0.01)</f>
      </c>
      <c r="V13934">
        <f>(L13934+K13934)/(D13934*0.0001)</f>
      </c>
    </row>
    <row r="13935">
      <c r="A13935" t="n">
        <v>2019</v>
      </c>
      <c r="B13935" t="inlineStr">
        <is>
          <t>00455981</t>
        </is>
      </c>
      <c r="C13935" t="inlineStr">
        <is>
          <t>에스엔유프리시젼</t>
        </is>
      </c>
      <c r="D13935" t="n">
        <v>274729000</v>
      </c>
      <c r="E13935" t="n">
        <v>182352000</v>
      </c>
      <c r="F13935" t="n">
        <v>22071000</v>
      </c>
      <c r="G13935" t="n">
        <v>375000</v>
      </c>
      <c r="H13935" t="n">
        <v>1.94</v>
      </c>
      <c r="I13935" t="n">
        <v>3</v>
      </c>
      <c r="J13935" t="n">
        <v>6.41</v>
      </c>
      <c r="K13935" t="n">
        <v>-1078000</v>
      </c>
      <c r="L13935" t="n">
        <v>1338000</v>
      </c>
      <c r="M13935" t="n">
        <v>1310000</v>
      </c>
      <c r="N13935" t="n">
        <v>-1078000</v>
      </c>
      <c r="O13935">
        <f>D13934</f>
      </c>
      <c r="P13935">
        <f>(E13935-F13935+G13935)/O13935*100</f>
      </c>
      <c r="Q13935">
        <f>H13934</f>
      </c>
      <c r="R13935">
        <f>I13934</f>
      </c>
      <c r="S13935">
        <f>H13935-H13934</f>
      </c>
      <c r="T13935">
        <f>I13935-I13934</f>
      </c>
      <c r="U13935">
        <f>(L13935-K13935)/(2*D13935*0.01)</f>
      </c>
      <c r="V13935">
        <f>(L13935+K13935)/(D13935*0.0001)</f>
      </c>
    </row>
    <row r="13936">
      <c r="A13936" t="n">
        <v>2020</v>
      </c>
      <c r="B13936" t="inlineStr">
        <is>
          <t>00455981</t>
        </is>
      </c>
      <c r="C13936" t="inlineStr">
        <is>
          <t>에스엔유프리시젼</t>
        </is>
      </c>
      <c r="D13936" t="n">
        <v>436429000</v>
      </c>
      <c r="E13936" t="n">
        <v>204460000</v>
      </c>
      <c r="F13936" t="n">
        <v>22248000</v>
      </c>
      <c r="G13936" t="n">
        <v>212000</v>
      </c>
      <c r="H13936" t="n">
        <v>2.16</v>
      </c>
      <c r="I13936" t="n">
        <v>3</v>
      </c>
      <c r="J13936" t="n">
        <v>10.58</v>
      </c>
      <c r="K13936" t="n">
        <v>-7486000</v>
      </c>
      <c r="L13936" t="n">
        <v>9088000</v>
      </c>
      <c r="M13936" t="n">
        <v>8919000</v>
      </c>
      <c r="N13936" t="n">
        <v>-7502000</v>
      </c>
      <c r="O13936">
        <f>D13935</f>
      </c>
      <c r="P13936">
        <f>(E13936-F13936+G13936)/O13936*100</f>
      </c>
      <c r="Q13936">
        <f>H13935</f>
      </c>
      <c r="R13936">
        <f>I13935</f>
      </c>
      <c r="S13936">
        <f>H13936-H13935</f>
      </c>
      <c r="T13936">
        <f>I13936-I13935</f>
      </c>
      <c r="U13936">
        <f>(L13936-K13936)/(2*D13936*0.01)</f>
      </c>
      <c r="V13936">
        <f>(L13936+K13936)/(D13936*0.0001)</f>
      </c>
    </row>
    <row r="13937">
      <c r="A13937" t="n">
        <v>2021</v>
      </c>
      <c r="B13937" t="inlineStr">
        <is>
          <t>00455981</t>
        </is>
      </c>
      <c r="C13937" t="inlineStr">
        <is>
          <t>에스엔유프리시젼</t>
        </is>
      </c>
      <c r="D13937" t="n">
        <v>197565000</v>
      </c>
      <c r="E13937" t="n">
        <v>230694000</v>
      </c>
      <c r="F13937" t="n">
        <v>415297000</v>
      </c>
      <c r="G13937" t="n">
        <v>1183000</v>
      </c>
      <c r="H13937" t="n">
        <v>2.68</v>
      </c>
      <c r="I13937" t="n">
        <v>4.52</v>
      </c>
      <c r="J13937" t="n">
        <v>9.08</v>
      </c>
      <c r="K13937" t="n">
        <v>-7952000</v>
      </c>
      <c r="L13937" t="n">
        <v>9647000</v>
      </c>
      <c r="M13937" t="n">
        <v>9372000</v>
      </c>
      <c r="N13937" t="n">
        <v>-7901000</v>
      </c>
      <c r="O13937">
        <f>D13936</f>
      </c>
      <c r="P13937">
        <f>(E13937-F13937+G13937)/O13937*100</f>
      </c>
      <c r="Q13937">
        <f>H13936</f>
      </c>
      <c r="R13937">
        <f>I13936</f>
      </c>
      <c r="S13937">
        <f>H13937-H13936</f>
      </c>
      <c r="T13937">
        <f>I13937-I13936</f>
      </c>
      <c r="U13937">
        <f>(L13937-K13937)/(2*D13937*0.01)</f>
      </c>
      <c r="V13937">
        <f>(L13937+K13937)/(D13937*0.0001)</f>
      </c>
    </row>
    <row r="13938">
      <c r="A13938" t="n">
        <v>2022</v>
      </c>
      <c r="B13938" t="inlineStr">
        <is>
          <t>00455981</t>
        </is>
      </c>
      <c r="C13938" t="inlineStr">
        <is>
          <t>에스엔유프리시젼</t>
        </is>
      </c>
      <c r="D13938" t="n">
        <v>248241000</v>
      </c>
      <c r="E13938" t="n">
        <v>277578000</v>
      </c>
      <c r="F13938" t="n">
        <v>152493000</v>
      </c>
      <c r="G13938" t="n">
        <v>1857000</v>
      </c>
      <c r="H13938" t="n">
        <v>5.18</v>
      </c>
      <c r="I13938" t="n">
        <v>5.32</v>
      </c>
      <c r="J13938" t="n">
        <v>9.09</v>
      </c>
      <c r="K13938" t="n">
        <v>-4442000</v>
      </c>
      <c r="L13938" t="n">
        <v>5169000</v>
      </c>
      <c r="M13938" t="n">
        <v>5115000</v>
      </c>
      <c r="N13938" t="n">
        <v>-4480000</v>
      </c>
      <c r="O13938">
        <f>D13937</f>
      </c>
      <c r="P13938">
        <f>(E13938-F13938+G13938)/O13938*100</f>
      </c>
      <c r="Q13938">
        <f>H13937</f>
      </c>
      <c r="R13938">
        <f>I13937</f>
      </c>
      <c r="S13938">
        <f>H13938-H13937</f>
      </c>
      <c r="T13938">
        <f>I13938-I13937</f>
      </c>
      <c r="U13938">
        <f>(L13938-K13938)/(2*D13938*0.01)</f>
      </c>
      <c r="V13938">
        <f>(L13938+K13938)/(D13938*0.0001)</f>
      </c>
    </row>
    <row r="13939">
      <c r="A13939" t="n">
        <v>2023</v>
      </c>
      <c r="B13939" t="inlineStr">
        <is>
          <t>00455981</t>
        </is>
      </c>
      <c r="C13939" t="inlineStr">
        <is>
          <t>에스엔유프리시젼</t>
        </is>
      </c>
      <c r="D13939" t="n">
        <v>287699000</v>
      </c>
      <c r="E13939" t="n">
        <v>197233000</v>
      </c>
      <c r="F13939" t="n">
        <v>221972000</v>
      </c>
      <c r="G13939" t="n">
        <v>2633000</v>
      </c>
      <c r="H13939" t="n">
        <v>4.33</v>
      </c>
      <c r="I13939" t="n">
        <v>5.48</v>
      </c>
      <c r="J13939" t="n">
        <v>8.99</v>
      </c>
      <c r="K13939" t="n">
        <v>-2523000</v>
      </c>
      <c r="L13939" t="n">
        <v>2954000</v>
      </c>
      <c r="M13939" t="n">
        <v>3544000</v>
      </c>
      <c r="N13939" t="n">
        <v>-2036000</v>
      </c>
      <c r="O13939">
        <f>D13938</f>
      </c>
      <c r="P13939">
        <f>(E13939-F13939+G13939)/O13939*100</f>
      </c>
      <c r="Q13939">
        <f>H13938</f>
      </c>
      <c r="R13939">
        <f>I13938</f>
      </c>
      <c r="S13939">
        <f>H13939-H13938</f>
      </c>
      <c r="T13939">
        <f>I13939-I13938</f>
      </c>
      <c r="U13939">
        <f>(L13939-K13939)/(2*D13939*0.01)</f>
      </c>
      <c r="V13939">
        <f>(L13939+K13939)/(D13939*0.0001)</f>
      </c>
    </row>
    <row r="13940">
      <c r="A13940" t="n">
        <v>2014</v>
      </c>
      <c r="B13940" t="inlineStr">
        <is>
          <t>00456218</t>
        </is>
      </c>
      <c r="C13940" t="inlineStr">
        <is>
          <t>모두투어</t>
        </is>
      </c>
      <c r="D13940" t="n">
        <v>142656000</v>
      </c>
      <c r="E13940" t="n">
        <v>1562044000</v>
      </c>
      <c r="F13940" t="n">
        <v>613503000</v>
      </c>
      <c r="G13940" t="n">
        <v>380837000</v>
      </c>
    </row>
    <row r="13941">
      <c r="A13941" t="n">
        <v>2020</v>
      </c>
      <c r="B13941" t="inlineStr">
        <is>
          <t>00456218</t>
        </is>
      </c>
      <c r="C13941" t="inlineStr">
        <is>
          <t>모두투어</t>
        </is>
      </c>
      <c r="D13941" t="n">
        <v>2856912000</v>
      </c>
      <c r="E13941" t="n">
        <v>71821000</v>
      </c>
      <c r="F13941" t="n">
        <v>0</v>
      </c>
      <c r="G13941" t="n">
        <v>28766000</v>
      </c>
      <c r="H13941" t="n">
        <v>2.65</v>
      </c>
      <c r="I13941" t="n">
        <v>3.58</v>
      </c>
      <c r="J13941" t="n">
        <v>6.91</v>
      </c>
      <c r="K13941" t="n">
        <v>-171551000</v>
      </c>
      <c r="L13941" t="n">
        <v>171551000</v>
      </c>
      <c r="M13941" t="n">
        <v>168044000</v>
      </c>
      <c r="N13941" t="n">
        <v>-138043000</v>
      </c>
      <c r="U13941">
        <f>(L13941-K13941)/(2*D13941*0.01)</f>
      </c>
    </row>
    <row r="13942">
      <c r="A13942" t="n">
        <v>2021</v>
      </c>
      <c r="B13942" t="inlineStr">
        <is>
          <t>00456218</t>
        </is>
      </c>
      <c r="C13942" t="inlineStr">
        <is>
          <t>모두투어</t>
        </is>
      </c>
      <c r="D13942" t="n">
        <v>912369000</v>
      </c>
      <c r="E13942" t="n">
        <v>137654000</v>
      </c>
      <c r="F13942" t="n">
        <v>867113000</v>
      </c>
      <c r="G13942" t="n">
        <v>74663000</v>
      </c>
      <c r="H13942" t="n">
        <v>3.44</v>
      </c>
      <c r="I13942" t="n">
        <v>3.5</v>
      </c>
      <c r="J13942" t="n">
        <v>6.91</v>
      </c>
      <c r="K13942" t="n">
        <v>-44574000</v>
      </c>
      <c r="L13942" t="n">
        <v>44574000</v>
      </c>
      <c r="M13942" t="n">
        <v>44154000</v>
      </c>
      <c r="N13942" t="n">
        <v>-40353000</v>
      </c>
      <c r="O13942">
        <f>D13941</f>
      </c>
      <c r="P13942">
        <f>(E13942-F13942+G13942)/O13942*100</f>
      </c>
      <c r="Q13942">
        <f>H13941</f>
      </c>
      <c r="R13942">
        <f>I13941</f>
      </c>
      <c r="S13942">
        <f>H13942-H13941</f>
      </c>
      <c r="T13942">
        <f>I13942-I13941</f>
      </c>
      <c r="U13942">
        <f>(L13942-K13942)/(2*D13942*0.01)</f>
      </c>
    </row>
    <row r="13943">
      <c r="A13943" t="n">
        <v>2018</v>
      </c>
      <c r="B13943" t="inlineStr">
        <is>
          <t>00458234</t>
        </is>
      </c>
      <c r="C13943" t="inlineStr">
        <is>
          <t>아시아나IDT</t>
        </is>
      </c>
      <c r="D13943" t="n">
        <v>25130853000</v>
      </c>
      <c r="E13943" t="n">
        <v>3177774000</v>
      </c>
      <c r="F13943" t="n">
        <v>2256495000</v>
      </c>
      <c r="G13943" t="n">
        <v>598668000</v>
      </c>
      <c r="H13943" t="n">
        <v>2.81</v>
      </c>
      <c r="I13943" t="n">
        <v>4.13</v>
      </c>
      <c r="J13943" t="n">
        <v>5.9</v>
      </c>
      <c r="K13943" t="n">
        <v>-1160762000</v>
      </c>
      <c r="L13943" t="n">
        <v>1292300000</v>
      </c>
      <c r="M13943" t="n">
        <v>1264104000</v>
      </c>
      <c r="N13943" t="n">
        <v>-1158691000</v>
      </c>
      <c r="U13943">
        <f>(L13943-K13943)/(2*D13943*0.01)</f>
      </c>
      <c r="V13943">
        <f>(L13943+K13943)/(D13943*0.0001)</f>
      </c>
    </row>
    <row r="13944">
      <c r="A13944" t="n">
        <v>2019</v>
      </c>
      <c r="B13944" t="inlineStr">
        <is>
          <t>00458234</t>
        </is>
      </c>
      <c r="C13944" t="inlineStr">
        <is>
          <t>아시아나IDT</t>
        </is>
      </c>
      <c r="D13944" t="n">
        <v>25227661000</v>
      </c>
      <c r="E13944" t="n">
        <v>3357442000</v>
      </c>
      <c r="F13944" t="n">
        <v>4517366000</v>
      </c>
      <c r="G13944" t="n">
        <v>552672000</v>
      </c>
      <c r="H13944" t="n">
        <v>2.21</v>
      </c>
      <c r="I13944" t="n">
        <v>3.9</v>
      </c>
      <c r="K13944" t="n">
        <v>-1253498000</v>
      </c>
      <c r="L13944" t="n">
        <v>1389324000</v>
      </c>
      <c r="M13944" t="n">
        <v>1353627000</v>
      </c>
      <c r="N13944" t="n">
        <v>-1246772000</v>
      </c>
      <c r="O13944">
        <f>D13943</f>
      </c>
      <c r="P13944">
        <f>(E13944-F13944+G13944)/O13944*100</f>
      </c>
      <c r="Q13944">
        <f>H13943</f>
      </c>
      <c r="R13944">
        <f>I13943</f>
      </c>
      <c r="S13944">
        <f>H13944-H13943</f>
      </c>
      <c r="T13944">
        <f>I13944-I13943</f>
      </c>
      <c r="U13944">
        <f>(L13944-K13944)/(2*D13944*0.01)</f>
      </c>
      <c r="V13944">
        <f>(L13944+K13944)/(D13944*0.0001)</f>
      </c>
    </row>
    <row r="13945">
      <c r="A13945" t="n">
        <v>2020</v>
      </c>
      <c r="B13945" t="inlineStr">
        <is>
          <t>00458234</t>
        </is>
      </c>
      <c r="C13945" t="inlineStr">
        <is>
          <t>아시아나IDT</t>
        </is>
      </c>
      <c r="D13945" t="n">
        <v>23705947000</v>
      </c>
      <c r="E13945" t="n">
        <v>2914724000</v>
      </c>
      <c r="F13945" t="n">
        <v>2834477000</v>
      </c>
      <c r="G13945" t="n">
        <v>482378000</v>
      </c>
      <c r="H13945" t="n">
        <v>2.59</v>
      </c>
      <c r="I13945" t="n">
        <v>3.2</v>
      </c>
      <c r="K13945" t="n">
        <v>-1181064000</v>
      </c>
      <c r="L13945" t="n">
        <v>1295981000</v>
      </c>
      <c r="M13945" t="n">
        <v>1276470000</v>
      </c>
      <c r="N13945" t="n">
        <v>-1186420000</v>
      </c>
      <c r="O13945">
        <f>D13944</f>
      </c>
      <c r="P13945">
        <f>(E13945-F13945+G13945)/O13945*100</f>
      </c>
      <c r="Q13945">
        <f>H13944</f>
      </c>
      <c r="R13945">
        <f>I13944</f>
      </c>
      <c r="S13945">
        <f>H13945-H13944</f>
      </c>
      <c r="T13945">
        <f>I13945-I13944</f>
      </c>
      <c r="U13945">
        <f>(L13945-K13945)/(2*D13945*0.01)</f>
      </c>
      <c r="V13945">
        <f>(L13945+K13945)/(D13945*0.0001)</f>
      </c>
    </row>
    <row r="13946">
      <c r="A13946" t="n">
        <v>2021</v>
      </c>
      <c r="B13946" t="inlineStr">
        <is>
          <t>00458234</t>
        </is>
      </c>
      <c r="C13946" t="inlineStr">
        <is>
          <t>아시아나IDT</t>
        </is>
      </c>
      <c r="D13946" t="n">
        <v>23233364000</v>
      </c>
      <c r="E13946" t="n">
        <v>2236258000</v>
      </c>
      <c r="F13946" t="n">
        <v>3604738000</v>
      </c>
      <c r="G13946" t="n">
        <v>564305000</v>
      </c>
      <c r="H13946" t="n">
        <v>3.18</v>
      </c>
      <c r="I13946" t="n">
        <v>3.2</v>
      </c>
      <c r="K13946" t="n">
        <v>-1019740000</v>
      </c>
      <c r="L13946" t="n">
        <v>1120110000</v>
      </c>
      <c r="M13946" t="n">
        <v>1110007000</v>
      </c>
      <c r="N13946" t="n">
        <v>-1030020000</v>
      </c>
      <c r="O13946">
        <f>D13945</f>
      </c>
      <c r="P13946">
        <f>(E13946-F13946+G13946)/O13946*100</f>
      </c>
      <c r="Q13946">
        <f>H13945</f>
      </c>
      <c r="R13946">
        <f>I13945</f>
      </c>
      <c r="S13946">
        <f>H13946-H13945</f>
      </c>
      <c r="T13946">
        <f>I13946-I13945</f>
      </c>
      <c r="U13946">
        <f>(L13946-K13946)/(2*D13946*0.01)</f>
      </c>
      <c r="V13946">
        <f>(L13946+K13946)/(D13946*0.0001)</f>
      </c>
    </row>
    <row r="13947">
      <c r="A13947" t="n">
        <v>2022</v>
      </c>
      <c r="B13947" t="inlineStr">
        <is>
          <t>00458234</t>
        </is>
      </c>
      <c r="C13947" t="inlineStr">
        <is>
          <t>아시아나IDT</t>
        </is>
      </c>
      <c r="D13947" t="n">
        <v>20334628000</v>
      </c>
      <c r="E13947" t="n">
        <v>2405913000</v>
      </c>
      <c r="F13947" t="n">
        <v>3716986000</v>
      </c>
      <c r="G13947" t="n">
        <v>659205000</v>
      </c>
      <c r="H13947" t="n">
        <v>5.72</v>
      </c>
      <c r="I13947" t="n">
        <v>3.88</v>
      </c>
      <c r="J13947" t="n">
        <v>4.81</v>
      </c>
      <c r="K13947" t="n">
        <v>-780071000</v>
      </c>
      <c r="L13947" t="n">
        <v>849584000</v>
      </c>
      <c r="M13947" t="n">
        <v>858109000</v>
      </c>
      <c r="N13947" t="n">
        <v>-801733000</v>
      </c>
      <c r="O13947">
        <f>D13946</f>
      </c>
      <c r="P13947">
        <f>(E13947-F13947+G13947)/O13947*100</f>
      </c>
      <c r="Q13947">
        <f>H13946</f>
      </c>
      <c r="R13947">
        <f>I13946</f>
      </c>
      <c r="S13947">
        <f>H13947-H13946</f>
      </c>
      <c r="T13947">
        <f>I13947-I13946</f>
      </c>
      <c r="U13947">
        <f>(L13947-K13947)/(2*D13947*0.01)</f>
      </c>
      <c r="V13947">
        <f>(L13947+K13947)/(D13947*0.0001)</f>
      </c>
    </row>
    <row r="13948">
      <c r="A13948" t="n">
        <v>2023</v>
      </c>
      <c r="B13948" t="inlineStr">
        <is>
          <t>00458234</t>
        </is>
      </c>
      <c r="C13948" t="inlineStr">
        <is>
          <t>아시아나IDT</t>
        </is>
      </c>
      <c r="D13948" t="n">
        <v>19277762000</v>
      </c>
      <c r="E13948" t="n">
        <v>2202341000</v>
      </c>
      <c r="F13948" t="n">
        <v>4554679000</v>
      </c>
      <c r="G13948" t="n">
        <v>1022683000</v>
      </c>
      <c r="H13948" t="n">
        <v>4.76</v>
      </c>
      <c r="I13948" t="n">
        <v>3.88</v>
      </c>
      <c r="J13948" t="n">
        <v>4.97</v>
      </c>
      <c r="K13948" t="n">
        <v>-775389000</v>
      </c>
      <c r="L13948" t="n">
        <v>849297000</v>
      </c>
      <c r="M13948" t="n">
        <v>849651000</v>
      </c>
      <c r="N13948" t="n">
        <v>-789936000</v>
      </c>
      <c r="O13948">
        <f>D13947</f>
      </c>
      <c r="P13948">
        <f>(E13948-F13948+G13948)/O13948*100</f>
      </c>
      <c r="Q13948">
        <f>H13947</f>
      </c>
      <c r="R13948">
        <f>I13947</f>
      </c>
      <c r="S13948">
        <f>H13948-H13947</f>
      </c>
      <c r="T13948">
        <f>I13948-I13947</f>
      </c>
      <c r="U13948">
        <f>(L13948-K13948)/(2*D13948*0.01)</f>
      </c>
      <c r="V13948">
        <f>(L13948+K13948)/(D13948*0.0001)</f>
      </c>
    </row>
    <row r="13949">
      <c r="A13949" t="n">
        <v>2024</v>
      </c>
      <c r="B13949" t="inlineStr">
        <is>
          <t>00458234</t>
        </is>
      </c>
      <c r="C13949" t="inlineStr">
        <is>
          <t>아시아나IDT</t>
        </is>
      </c>
      <c r="D13949" t="n">
        <v>22168998000</v>
      </c>
      <c r="E13949" t="n">
        <v>2244044000</v>
      </c>
      <c r="F13949" t="n">
        <v>3380355000</v>
      </c>
      <c r="G13949" t="n">
        <v>794942000</v>
      </c>
      <c r="H13949" t="n">
        <v>4.22</v>
      </c>
      <c r="I13949" t="n">
        <v>5.68</v>
      </c>
      <c r="J13949" t="n">
        <v>4.85</v>
      </c>
      <c r="K13949" t="n">
        <v>-973716000</v>
      </c>
      <c r="L13949" t="n">
        <v>1072656000</v>
      </c>
      <c r="M13949" t="n">
        <v>1072076000</v>
      </c>
      <c r="N13949" t="n">
        <v>-991158000</v>
      </c>
      <c r="O13949">
        <f>D13948</f>
      </c>
      <c r="P13949">
        <f>(E13949-F13949+G13949)/O13949*100</f>
      </c>
      <c r="Q13949">
        <f>H13948</f>
      </c>
      <c r="R13949">
        <f>I13948</f>
      </c>
      <c r="S13949">
        <f>H13949-H13948</f>
      </c>
      <c r="T13949">
        <f>I13949-I13948</f>
      </c>
      <c r="U13949">
        <f>(L13949-K13949)/(2*D13949*0.01)</f>
      </c>
      <c r="V13949">
        <f>(L13949+K13949)/(D13949*0.0001)</f>
      </c>
    </row>
    <row r="13950">
      <c r="A13950" t="n">
        <v>2025</v>
      </c>
      <c r="B13950" t="inlineStr">
        <is>
          <t>00458234</t>
        </is>
      </c>
      <c r="C13950" t="inlineStr">
        <is>
          <t>아시아나IDT</t>
        </is>
      </c>
      <c r="D13950" t="n">
        <v>24530121000</v>
      </c>
      <c r="E13950" t="n">
        <v>2492361000</v>
      </c>
      <c r="F13950" t="n">
        <v>2676202000</v>
      </c>
      <c r="G13950" t="n">
        <v>832094000</v>
      </c>
      <c r="H13950" t="n">
        <v>4.57</v>
      </c>
      <c r="I13950" t="n">
        <v>6.74</v>
      </c>
      <c r="J13950" t="n">
        <v>4.85</v>
      </c>
      <c r="K13950" t="n">
        <v>-1091979000</v>
      </c>
      <c r="L13950" t="n">
        <v>1205781000</v>
      </c>
      <c r="M13950" t="n">
        <v>1197284000</v>
      </c>
      <c r="N13950" t="n">
        <v>-1104817000</v>
      </c>
      <c r="O13950">
        <f>D13949</f>
      </c>
      <c r="P13950">
        <f>(E13950-F13950+G13950)/O13950*100</f>
      </c>
      <c r="Q13950">
        <f>H13949</f>
      </c>
      <c r="R13950">
        <f>I13949</f>
      </c>
      <c r="S13950">
        <f>H13950-H13949</f>
      </c>
      <c r="T13950">
        <f>I13950-I13949</f>
      </c>
      <c r="U13950">
        <f>(L13950-K13950)/(2*D13950*0.01)</f>
      </c>
      <c r="V13950">
        <f>(L13950+K13950)/(D13950*0.0001)</f>
      </c>
    </row>
    <row r="13951">
      <c r="A13951" t="n">
        <v>2014</v>
      </c>
      <c r="B13951" t="inlineStr">
        <is>
          <t>00458562</t>
        </is>
      </c>
      <c r="C13951" t="inlineStr">
        <is>
          <t>에이티세미콘</t>
        </is>
      </c>
      <c r="D13951" t="n">
        <v>9383957000</v>
      </c>
      <c r="E13951" t="n">
        <v>2371781000</v>
      </c>
      <c r="F13951" t="n">
        <v>3524159000</v>
      </c>
      <c r="G13951" t="n">
        <v>275949000</v>
      </c>
      <c r="H13951" t="n">
        <v>3.06</v>
      </c>
      <c r="I13951" t="n">
        <v>4.1</v>
      </c>
      <c r="J13951" t="n">
        <v>8.300000000000001</v>
      </c>
      <c r="K13951" t="n">
        <v>-731206000</v>
      </c>
      <c r="L13951" t="n">
        <v>861631000</v>
      </c>
      <c r="M13951" t="n">
        <v>863376000</v>
      </c>
      <c r="N13951" t="n">
        <v>-745819000</v>
      </c>
      <c r="U13951">
        <f>(L13951-K13951)/(2*D13951*0.01)</f>
      </c>
      <c r="V13951">
        <f>(L13951+K13951)/(D13951*0.0001)</f>
      </c>
    </row>
    <row r="13952">
      <c r="A13952" t="n">
        <v>2015</v>
      </c>
      <c r="B13952" t="inlineStr">
        <is>
          <t>00458562</t>
        </is>
      </c>
      <c r="C13952" t="inlineStr">
        <is>
          <t>에이티세미콘</t>
        </is>
      </c>
      <c r="D13952" t="n">
        <v>9508831000</v>
      </c>
      <c r="E13952" t="n">
        <v>2356781000</v>
      </c>
      <c r="F13952" t="n">
        <v>1881223000</v>
      </c>
      <c r="H13952" t="n">
        <v>2.86</v>
      </c>
      <c r="I13952" t="n">
        <v>4.55</v>
      </c>
      <c r="J13952" t="n">
        <v>9.109999999999999</v>
      </c>
      <c r="K13952" t="n">
        <v>-748464000</v>
      </c>
      <c r="L13952" t="n">
        <v>886195000</v>
      </c>
      <c r="M13952" t="n">
        <v>885905000</v>
      </c>
      <c r="N13952" t="n">
        <v>-761823000</v>
      </c>
      <c r="O13952">
        <f>D13951</f>
      </c>
      <c r="Q13952">
        <f>H13951</f>
      </c>
      <c r="R13952">
        <f>I13951</f>
      </c>
      <c r="S13952">
        <f>H13952-H13951</f>
      </c>
      <c r="T13952">
        <f>I13952-I13951</f>
      </c>
      <c r="U13952">
        <f>(L13952-K13952)/(2*D13952*0.01)</f>
      </c>
      <c r="V13952">
        <f>(L13952+K13952)/(D13952*0.0001)</f>
      </c>
    </row>
    <row r="13953">
      <c r="A13953" t="n">
        <v>2016</v>
      </c>
      <c r="B13953" t="inlineStr">
        <is>
          <t>00458562</t>
        </is>
      </c>
      <c r="C13953" t="inlineStr">
        <is>
          <t>에이티세미콘</t>
        </is>
      </c>
      <c r="D13953" t="n">
        <v>8665908000</v>
      </c>
      <c r="E13953" t="n">
        <v>2064195000</v>
      </c>
      <c r="F13953" t="n">
        <v>2465505000</v>
      </c>
      <c r="H13953" t="n">
        <v>2.25</v>
      </c>
      <c r="I13953" t="n">
        <v>3.5</v>
      </c>
      <c r="J13953" t="n">
        <v>4.97</v>
      </c>
      <c r="K13953" t="n">
        <v>-361518000</v>
      </c>
      <c r="L13953" t="n">
        <v>407846000</v>
      </c>
      <c r="M13953" t="n">
        <v>413932000</v>
      </c>
      <c r="N13953" t="n">
        <v>-373162000</v>
      </c>
      <c r="O13953">
        <f>D13952</f>
      </c>
      <c r="Q13953">
        <f>H13952</f>
      </c>
      <c r="R13953">
        <f>I13952</f>
      </c>
      <c r="S13953">
        <f>H13953-H13952</f>
      </c>
      <c r="T13953">
        <f>I13953-I13952</f>
      </c>
      <c r="U13953">
        <f>(L13953-K13953)/(2*D13953*0.01)</f>
      </c>
      <c r="V13953">
        <f>(L13953+K13953)/(D13953*0.0001)</f>
      </c>
    </row>
    <row r="13954">
      <c r="A13954" t="n">
        <v>2017</v>
      </c>
      <c r="B13954" t="inlineStr">
        <is>
          <t>00458562</t>
        </is>
      </c>
      <c r="C13954" t="inlineStr">
        <is>
          <t>에이티세미콘</t>
        </is>
      </c>
      <c r="D13954" t="n">
        <v>10264111000</v>
      </c>
      <c r="E13954" t="n">
        <v>1638145000</v>
      </c>
      <c r="F13954" t="n">
        <v>1341181000</v>
      </c>
      <c r="H13954" t="n">
        <v>2.75</v>
      </c>
      <c r="I13954" t="n">
        <v>4.5</v>
      </c>
      <c r="J13954" t="n">
        <v>5.13</v>
      </c>
      <c r="K13954" t="n">
        <v>-445758000</v>
      </c>
      <c r="L13954" t="n">
        <v>502180000</v>
      </c>
      <c r="M13954" t="n">
        <v>512591000</v>
      </c>
      <c r="N13954" t="n">
        <v>-462500000</v>
      </c>
      <c r="O13954">
        <f>D13953</f>
      </c>
      <c r="Q13954">
        <f>H13953</f>
      </c>
      <c r="R13954">
        <f>I13953</f>
      </c>
      <c r="S13954">
        <f>H13954-H13953</f>
      </c>
      <c r="T13954">
        <f>I13954-I13953</f>
      </c>
      <c r="U13954">
        <f>(L13954-K13954)/(2*D13954*0.01)</f>
      </c>
      <c r="V13954">
        <f>(L13954+K13954)/(D13954*0.0001)</f>
      </c>
    </row>
    <row r="13955">
      <c r="A13955" t="n">
        <v>2018</v>
      </c>
      <c r="B13955" t="inlineStr">
        <is>
          <t>00458562</t>
        </is>
      </c>
      <c r="C13955" t="inlineStr">
        <is>
          <t>에이티세미콘</t>
        </is>
      </c>
      <c r="D13955" t="n">
        <v>10319603000</v>
      </c>
      <c r="E13955" t="n">
        <v>2186519000</v>
      </c>
      <c r="F13955" t="n">
        <v>3357215000</v>
      </c>
      <c r="G13955" t="n">
        <v>256474000</v>
      </c>
      <c r="H13955" t="n">
        <v>2.3</v>
      </c>
      <c r="I13955" t="n">
        <v>7.27</v>
      </c>
      <c r="J13955" t="n">
        <v>4.13</v>
      </c>
      <c r="K13955" t="n">
        <v>-571340000</v>
      </c>
      <c r="L13955" t="n">
        <v>648857000</v>
      </c>
      <c r="M13955" t="n">
        <v>617705000</v>
      </c>
      <c r="N13955" t="n">
        <v>-556318000</v>
      </c>
      <c r="O13955">
        <f>D13954</f>
      </c>
      <c r="P13955">
        <f>(E13955-F13955+G13955)/O13955*100</f>
      </c>
      <c r="Q13955">
        <f>H13954</f>
      </c>
      <c r="R13955">
        <f>I13954</f>
      </c>
      <c r="S13955">
        <f>H13955-H13954</f>
      </c>
      <c r="T13955">
        <f>I13955-I13954</f>
      </c>
      <c r="U13955">
        <f>(L13955-K13955)/(2*D13955*0.01)</f>
      </c>
      <c r="V13955">
        <f>(L13955+K13955)/(D13955*0.0001)</f>
      </c>
    </row>
    <row r="13956">
      <c r="A13956" t="n">
        <v>2019</v>
      </c>
      <c r="B13956" t="inlineStr">
        <is>
          <t>00458562</t>
        </is>
      </c>
      <c r="C13956" t="inlineStr">
        <is>
          <t>에이티세미콘</t>
        </is>
      </c>
      <c r="D13956" t="n">
        <v>10562463000</v>
      </c>
      <c r="E13956" t="n">
        <v>2372171000</v>
      </c>
      <c r="F13956" t="n">
        <v>1240420000</v>
      </c>
      <c r="G13956" t="n">
        <v>212518000</v>
      </c>
      <c r="H13956" t="n">
        <v>2.29</v>
      </c>
      <c r="I13956" t="n">
        <v>3.27</v>
      </c>
      <c r="J13956" t="n">
        <v>3.7</v>
      </c>
      <c r="K13956" t="n">
        <v>-377762000</v>
      </c>
      <c r="L13956" t="n">
        <v>412415000</v>
      </c>
      <c r="M13956" t="n">
        <v>418878000</v>
      </c>
      <c r="N13956" t="n">
        <v>-390421000</v>
      </c>
      <c r="O13956">
        <f>D13955</f>
      </c>
      <c r="P13956">
        <f>(E13956-F13956+G13956)/O13956*100</f>
      </c>
      <c r="Q13956">
        <f>H13955</f>
      </c>
      <c r="R13956">
        <f>I13955</f>
      </c>
      <c r="S13956">
        <f>H13956-H13955</f>
      </c>
      <c r="T13956">
        <f>I13956-I13955</f>
      </c>
      <c r="U13956">
        <f>(L13956-K13956)/(2*D13956*0.01)</f>
      </c>
      <c r="V13956">
        <f>(L13956+K13956)/(D13956*0.0001)</f>
      </c>
    </row>
    <row r="13957">
      <c r="A13957" t="n">
        <v>2020</v>
      </c>
      <c r="B13957" t="inlineStr">
        <is>
          <t>00458562</t>
        </is>
      </c>
      <c r="C13957" t="inlineStr">
        <is>
          <t>에이티세미콘</t>
        </is>
      </c>
      <c r="D13957" t="n">
        <v>13261915843</v>
      </c>
      <c r="E13957" t="n">
        <v>2420680489</v>
      </c>
      <c r="F13957" t="n">
        <v>1103754046</v>
      </c>
      <c r="G13957" t="n">
        <v>214081080</v>
      </c>
      <c r="H13957" t="n">
        <v>1.62</v>
      </c>
      <c r="I13957" t="n">
        <v>3.84</v>
      </c>
      <c r="K13957" t="n">
        <v>-560032488</v>
      </c>
      <c r="L13957" t="n">
        <v>613607577</v>
      </c>
      <c r="M13957" t="n">
        <v>606319149</v>
      </c>
      <c r="N13957" t="n">
        <v>-564228671</v>
      </c>
      <c r="O13957">
        <f>D13956</f>
      </c>
      <c r="P13957">
        <f>(E13957-F13957+G13957)/O13957*100</f>
      </c>
      <c r="Q13957">
        <f>H13956</f>
      </c>
      <c r="R13957">
        <f>I13956</f>
      </c>
      <c r="S13957">
        <f>H13957-H13956</f>
      </c>
      <c r="T13957">
        <f>I13957-I13956</f>
      </c>
      <c r="U13957">
        <f>(L13957-K13957)/(2*D13957*0.01)</f>
      </c>
      <c r="V13957">
        <f>(L13957+K13957)/(D13957*0.0001)</f>
      </c>
    </row>
    <row r="13958">
      <c r="A13958" t="n">
        <v>2021</v>
      </c>
      <c r="B13958" t="inlineStr">
        <is>
          <t>00458562</t>
        </is>
      </c>
      <c r="C13958" t="inlineStr">
        <is>
          <t>에이티세미콘</t>
        </is>
      </c>
      <c r="D13958" t="n">
        <v>13277177727</v>
      </c>
      <c r="E13958" t="n">
        <v>2301813777</v>
      </c>
      <c r="F13958" t="n">
        <v>2492440827</v>
      </c>
      <c r="G13958" t="n">
        <v>255334294</v>
      </c>
      <c r="H13958" t="n">
        <v>2.85</v>
      </c>
      <c r="I13958" t="n">
        <v>3.7</v>
      </c>
      <c r="K13958" t="n">
        <v>-1098435072</v>
      </c>
      <c r="M13958" t="n">
        <v>816990436</v>
      </c>
      <c r="O13958">
        <f>D13957</f>
      </c>
      <c r="P13958">
        <f>(E13958-F13958+G13958)/O13958*100</f>
      </c>
      <c r="Q13958">
        <f>H13957</f>
      </c>
      <c r="R13958">
        <f>I13957</f>
      </c>
      <c r="S13958">
        <f>H13958-H13957</f>
      </c>
      <c r="T13958">
        <f>I13958-I13957</f>
      </c>
    </row>
    <row r="13959">
      <c r="A13959" t="n">
        <v>2022</v>
      </c>
      <c r="B13959" t="inlineStr">
        <is>
          <t>00458562</t>
        </is>
      </c>
      <c r="C13959" t="inlineStr">
        <is>
          <t>에이티세미콘</t>
        </is>
      </c>
      <c r="D13959" t="n">
        <v>3681133264</v>
      </c>
      <c r="E13959" t="n">
        <v>2123797954</v>
      </c>
      <c r="F13959" t="n">
        <v>1856060170</v>
      </c>
      <c r="G13959" t="n">
        <v>333872872</v>
      </c>
      <c r="H13959" t="n">
        <v>5.4</v>
      </c>
      <c r="I13959" t="n">
        <v>3.82</v>
      </c>
      <c r="K13959" t="n">
        <v>-125706575</v>
      </c>
      <c r="L13959" t="n">
        <v>135354576</v>
      </c>
      <c r="M13959" t="n">
        <v>136733053</v>
      </c>
      <c r="N13959" t="n">
        <v>-129081562</v>
      </c>
      <c r="O13959">
        <f>D13958</f>
      </c>
      <c r="P13959">
        <f>(E13959-F13959+G13959)/O13959*100</f>
      </c>
      <c r="Q13959">
        <f>H13958</f>
      </c>
      <c r="R13959">
        <f>I13958</f>
      </c>
      <c r="S13959">
        <f>H13959-H13958</f>
      </c>
      <c r="T13959">
        <f>I13959-I13958</f>
      </c>
      <c r="U13959">
        <f>(L13959-K13959)/(2*D13959*0.01)</f>
      </c>
      <c r="V13959">
        <f>(L13959+K13959)/(D13959*0.0001)</f>
      </c>
    </row>
    <row r="13960">
      <c r="A13960" t="n">
        <v>2023</v>
      </c>
      <c r="B13960" t="inlineStr">
        <is>
          <t>00458562</t>
        </is>
      </c>
      <c r="C13960" t="inlineStr">
        <is>
          <t>에이티세미콘</t>
        </is>
      </c>
      <c r="D13960" t="n">
        <v>3318766910</v>
      </c>
      <c r="E13960" t="n">
        <v>1652607060</v>
      </c>
      <c r="F13960" t="n">
        <v>2670195480</v>
      </c>
      <c r="G13960" t="n">
        <v>87393090</v>
      </c>
      <c r="H13960" t="n">
        <v>4.94</v>
      </c>
      <c r="I13960" t="n">
        <v>4.34</v>
      </c>
      <c r="K13960" t="n">
        <v>-138748911</v>
      </c>
      <c r="L13960" t="n">
        <v>149851974</v>
      </c>
      <c r="M13960" t="n">
        <v>149285757</v>
      </c>
      <c r="N13960" t="n">
        <v>-140650611</v>
      </c>
      <c r="O13960">
        <f>D13959</f>
      </c>
      <c r="P13960">
        <f>(E13960-F13960+G13960)/O13960*100</f>
      </c>
      <c r="Q13960">
        <f>H13959</f>
      </c>
      <c r="R13960">
        <f>I13959</f>
      </c>
      <c r="S13960">
        <f>H13960-H13959</f>
      </c>
      <c r="T13960">
        <f>I13960-I13959</f>
      </c>
      <c r="U13960">
        <f>(L13960-K13960)/(2*D13960*0.01)</f>
      </c>
      <c r="V13960">
        <f>(L13960+K13960)/(D13960*0.0001)</f>
      </c>
    </row>
    <row r="13961">
      <c r="A13961" t="n">
        <v>2024</v>
      </c>
      <c r="B13961" t="inlineStr">
        <is>
          <t>00458562</t>
        </is>
      </c>
      <c r="C13961" t="inlineStr">
        <is>
          <t>에이티세미콘</t>
        </is>
      </c>
      <c r="D13961" t="n">
        <v>3402367240</v>
      </c>
      <c r="E13961" t="n">
        <v>568257350</v>
      </c>
      <c r="F13961" t="n">
        <v>484657020</v>
      </c>
      <c r="H13961" t="n">
        <v>4.94</v>
      </c>
      <c r="I13961" t="n">
        <v>4.34</v>
      </c>
      <c r="K13961" t="n">
        <v>-138748911</v>
      </c>
      <c r="L13961" t="n">
        <v>149851974</v>
      </c>
      <c r="M13961" t="n">
        <v>149285757</v>
      </c>
      <c r="N13961" t="n">
        <v>-140650611</v>
      </c>
      <c r="O13961">
        <f>D13960</f>
      </c>
      <c r="Q13961">
        <f>H13960</f>
      </c>
      <c r="R13961">
        <f>I13960</f>
      </c>
      <c r="S13961">
        <f>H13961-H13960</f>
      </c>
      <c r="T13961">
        <f>I13961-I13960</f>
      </c>
      <c r="U13961">
        <f>(L13961-K13961)/(2*D13961*0.01)</f>
      </c>
      <c r="V13961">
        <f>(L13961+K13961)/(D13961*0.0001)</f>
      </c>
    </row>
    <row r="13962">
      <c r="A13962" t="n">
        <v>2019</v>
      </c>
      <c r="B13962" t="inlineStr">
        <is>
          <t>00459844</t>
        </is>
      </c>
      <c r="C13962" t="inlineStr">
        <is>
          <t>푸본현대생명보험</t>
        </is>
      </c>
      <c r="D13962" t="n">
        <v>9306000000</v>
      </c>
      <c r="E13962" t="n">
        <v>1459000000</v>
      </c>
      <c r="F13962" t="n">
        <v>599000000</v>
      </c>
      <c r="G13962" t="n">
        <v>142000000</v>
      </c>
      <c r="H13962" t="n">
        <v>1.88</v>
      </c>
      <c r="J13962" t="n">
        <v>4.7</v>
      </c>
      <c r="K13962" t="n">
        <v>-366000000</v>
      </c>
      <c r="L13962" t="n">
        <v>401000000</v>
      </c>
      <c r="M13962" t="n">
        <v>397000000</v>
      </c>
      <c r="N13962" t="n">
        <v>-370000000</v>
      </c>
      <c r="U13962">
        <f>(L13962-K13962)/(2*D13962*0.01)</f>
      </c>
      <c r="V13962">
        <f>(L13962+K13962)/(D13962*0.0001)</f>
      </c>
    </row>
    <row r="13963">
      <c r="A13963" t="n">
        <v>2020</v>
      </c>
      <c r="B13963" t="inlineStr">
        <is>
          <t>00459844</t>
        </is>
      </c>
      <c r="C13963" t="inlineStr">
        <is>
          <t>푸본현대생명보험</t>
        </is>
      </c>
      <c r="D13963" t="n">
        <v>12331000000</v>
      </c>
      <c r="E13963" t="n">
        <v>1992000000</v>
      </c>
      <c r="F13963" t="n">
        <v>573000000</v>
      </c>
      <c r="G13963" t="n">
        <v>160000000</v>
      </c>
      <c r="H13963" t="n">
        <v>1.99</v>
      </c>
      <c r="J13963" t="n">
        <v>8.1</v>
      </c>
      <c r="K13963" t="n">
        <v>-815000000</v>
      </c>
      <c r="L13963" t="n">
        <v>932000000</v>
      </c>
      <c r="M13963" t="n">
        <v>923000000</v>
      </c>
      <c r="N13963" t="n">
        <v>-823000000</v>
      </c>
      <c r="O13963">
        <f>D13962</f>
      </c>
      <c r="P13963">
        <f>(E13963-F13963+G13963)/O13963*100</f>
      </c>
      <c r="Q13963">
        <f>H13962</f>
      </c>
      <c r="S13963">
        <f>H13963-H13962</f>
      </c>
      <c r="U13963">
        <f>(L13963-K13963)/(2*D13963*0.01)</f>
      </c>
      <c r="V13963">
        <f>(L13963+K13963)/(D13963*0.0001)</f>
      </c>
    </row>
    <row r="13964">
      <c r="A13964" t="n">
        <v>2021</v>
      </c>
      <c r="B13964" t="inlineStr">
        <is>
          <t>00459844</t>
        </is>
      </c>
      <c r="C13964" t="inlineStr">
        <is>
          <t>푸본현대생명보험</t>
        </is>
      </c>
      <c r="D13964" t="n">
        <v>16486000000</v>
      </c>
      <c r="E13964" t="n">
        <v>2621000000</v>
      </c>
      <c r="F13964" t="n">
        <v>1337000000</v>
      </c>
      <c r="G13964" t="n">
        <v>201000000</v>
      </c>
      <c r="H13964" t="n">
        <v>2.5</v>
      </c>
      <c r="I13964" t="n">
        <v>3</v>
      </c>
      <c r="J13964" t="n">
        <v>8.199999999999999</v>
      </c>
      <c r="K13964" t="n">
        <v>-1158000000</v>
      </c>
      <c r="L13964" t="n">
        <v>1331000000</v>
      </c>
      <c r="M13964" t="n">
        <v>1313000000</v>
      </c>
      <c r="N13964" t="n">
        <v>-1165000000</v>
      </c>
      <c r="O13964">
        <f>D13963</f>
      </c>
      <c r="P13964">
        <f>(E13964-F13964+G13964)/O13964*100</f>
      </c>
      <c r="Q13964">
        <f>H13963</f>
      </c>
      <c r="S13964">
        <f>H13964-H13963</f>
      </c>
      <c r="U13964">
        <f>(L13964-K13964)/(2*D13964*0.01)</f>
      </c>
      <c r="V13964">
        <f>(L13964+K13964)/(D13964*0.0001)</f>
      </c>
    </row>
    <row r="13965">
      <c r="A13965" t="n">
        <v>2022</v>
      </c>
      <c r="B13965" t="inlineStr">
        <is>
          <t>00459844</t>
        </is>
      </c>
      <c r="C13965" t="inlineStr">
        <is>
          <t>푸본현대생명보험</t>
        </is>
      </c>
      <c r="D13965" t="n">
        <v>17109000000</v>
      </c>
      <c r="E13965" t="n">
        <v>3364000000</v>
      </c>
      <c r="F13965" t="n">
        <v>1893000000</v>
      </c>
      <c r="G13965" t="n">
        <v>354000000</v>
      </c>
      <c r="H13965" t="n">
        <v>5.17</v>
      </c>
      <c r="J13965" t="n">
        <v>8.199999999999999</v>
      </c>
      <c r="K13965" t="n">
        <v>-999000000</v>
      </c>
      <c r="L13965" t="n">
        <v>1133000000</v>
      </c>
      <c r="M13965" t="n">
        <v>1148000000</v>
      </c>
      <c r="N13965" t="n">
        <v>-1029000000</v>
      </c>
      <c r="O13965">
        <f>D13964</f>
      </c>
      <c r="P13965">
        <f>(E13965-F13965+G13965)/O13965*100</f>
      </c>
      <c r="Q13965">
        <f>H13964</f>
      </c>
      <c r="S13965">
        <f>H13965-H13964</f>
      </c>
      <c r="U13965">
        <f>(L13965-K13965)/(2*D13965*0.01)</f>
      </c>
      <c r="V13965">
        <f>(L13965+K13965)/(D13965*0.0001)</f>
      </c>
    </row>
    <row r="13966">
      <c r="A13966" t="n">
        <v>2023</v>
      </c>
      <c r="B13966" t="inlineStr">
        <is>
          <t>00459844</t>
        </is>
      </c>
      <c r="C13966" t="inlineStr">
        <is>
          <t>푸본현대생명보험</t>
        </is>
      </c>
      <c r="D13966" t="n">
        <v>20634000000</v>
      </c>
      <c r="E13966" t="n">
        <v>3325000000</v>
      </c>
      <c r="F13966" t="n">
        <v>1484000000</v>
      </c>
      <c r="G13966" t="n">
        <v>674000000</v>
      </c>
      <c r="H13966" t="n">
        <v>4.16</v>
      </c>
      <c r="J13966" t="n">
        <v>6.3</v>
      </c>
      <c r="K13966" t="n">
        <v>-951000000</v>
      </c>
      <c r="L13966" t="n">
        <v>1062000000</v>
      </c>
      <c r="M13966" t="n">
        <v>1065000000</v>
      </c>
      <c r="N13966" t="n">
        <v>-971000000</v>
      </c>
      <c r="O13966">
        <f>D13965</f>
      </c>
      <c r="P13966">
        <f>(E13966-F13966+G13966)/O13966*100</f>
      </c>
      <c r="Q13966">
        <f>H13965</f>
      </c>
      <c r="S13966">
        <f>H13966-H13965</f>
      </c>
      <c r="U13966">
        <f>(L13966-K13966)/(2*D13966*0.01)</f>
      </c>
      <c r="V13966">
        <f>(L13966+K13966)/(D13966*0.0001)</f>
      </c>
    </row>
    <row r="13967">
      <c r="A13967" t="n">
        <v>2024</v>
      </c>
      <c r="B13967" t="inlineStr">
        <is>
          <t>00459844</t>
        </is>
      </c>
      <c r="C13967" t="inlineStr">
        <is>
          <t>푸본현대생명보험</t>
        </is>
      </c>
      <c r="D13967" t="n">
        <v>25372000000</v>
      </c>
      <c r="E13967" t="n">
        <v>3622000000</v>
      </c>
      <c r="F13967" t="n">
        <v>2709000000</v>
      </c>
      <c r="G13967" t="n">
        <v>817000000</v>
      </c>
      <c r="H13967" t="n">
        <v>3.57</v>
      </c>
      <c r="I13967" t="n">
        <v>3</v>
      </c>
      <c r="J13967" t="n">
        <v>6.24</v>
      </c>
      <c r="K13967" t="n">
        <v>-1217000000</v>
      </c>
      <c r="L13967" t="n">
        <v>1360000000</v>
      </c>
      <c r="M13967" t="n">
        <v>1357000000</v>
      </c>
      <c r="N13967" t="n">
        <v>-1236000000</v>
      </c>
      <c r="O13967">
        <f>D13966</f>
      </c>
      <c r="P13967">
        <f>(E13967-F13967+G13967)/O13967*100</f>
      </c>
      <c r="Q13967">
        <f>H13966</f>
      </c>
      <c r="S13967">
        <f>H13967-H13966</f>
      </c>
      <c r="U13967">
        <f>(L13967-K13967)/(2*D13967*0.01)</f>
      </c>
      <c r="V13967">
        <f>(L13967+K13967)/(D13967*0.0001)</f>
      </c>
    </row>
    <row r="13968">
      <c r="A13968" t="n">
        <v>2014</v>
      </c>
      <c r="B13968" t="inlineStr">
        <is>
          <t>00459871</t>
        </is>
      </c>
      <c r="C13968" t="inlineStr">
        <is>
          <t>농심홀딩스</t>
        </is>
      </c>
      <c r="D13968" t="n">
        <v>19574559000</v>
      </c>
      <c r="E13968" t="n">
        <v>2910507000</v>
      </c>
      <c r="F13968" t="n">
        <v>1394074000</v>
      </c>
      <c r="G13968" t="n">
        <v>611911000</v>
      </c>
      <c r="H13968" t="n">
        <v>3.04</v>
      </c>
      <c r="I13968" t="n">
        <v>4.5</v>
      </c>
      <c r="K13968" t="n">
        <v>-1154975000</v>
      </c>
      <c r="L13968" t="n">
        <v>1355664000</v>
      </c>
      <c r="M13968" t="n">
        <v>1288807000</v>
      </c>
      <c r="N13968" t="n">
        <v>-1155001000</v>
      </c>
      <c r="U13968">
        <f>(L13968-K13968)/(2*D13968*0.01)</f>
      </c>
      <c r="V13968">
        <f>(L13968+K13968)/(D13968*0.0001)</f>
      </c>
    </row>
    <row r="13969">
      <c r="A13969" t="n">
        <v>2015</v>
      </c>
      <c r="B13969" t="inlineStr">
        <is>
          <t>00459871</t>
        </is>
      </c>
      <c r="C13969" t="inlineStr">
        <is>
          <t>농심홀딩스</t>
        </is>
      </c>
      <c r="D13969" t="n">
        <v>22874282000</v>
      </c>
      <c r="E13969" t="n">
        <v>3366306000</v>
      </c>
      <c r="F13969" t="n">
        <v>1754864000</v>
      </c>
      <c r="G13969" t="n">
        <v>562858000</v>
      </c>
      <c r="H13969" t="n">
        <v>2.725</v>
      </c>
      <c r="I13969" t="n">
        <v>3.985</v>
      </c>
      <c r="K13969" t="n">
        <v>-2706170000</v>
      </c>
      <c r="L13969" t="n">
        <v>356562000</v>
      </c>
      <c r="M13969" t="n">
        <v>314358000</v>
      </c>
      <c r="N13969" t="n">
        <v>-2699842000</v>
      </c>
      <c r="O13969">
        <f>D13968</f>
      </c>
      <c r="P13969">
        <f>(E13969-F13969+G13969)/O13969*100</f>
      </c>
      <c r="Q13969">
        <f>H13968</f>
      </c>
      <c r="R13969">
        <f>I13968</f>
      </c>
      <c r="S13969">
        <f>H13969-H13968</f>
      </c>
      <c r="T13969">
        <f>I13969-I13968</f>
      </c>
      <c r="U13969">
        <f>(L13969-K13969)/(2*D13969*0.01)</f>
      </c>
    </row>
    <row r="13970">
      <c r="A13970" t="n">
        <v>2016</v>
      </c>
      <c r="B13970" t="inlineStr">
        <is>
          <t>00459871</t>
        </is>
      </c>
      <c r="C13970" t="inlineStr">
        <is>
          <t>농심홀딩스</t>
        </is>
      </c>
      <c r="D13970" t="n">
        <v>25392815000</v>
      </c>
      <c r="E13970" t="n">
        <v>4014650000</v>
      </c>
      <c r="F13970" t="n">
        <v>2501556000</v>
      </c>
      <c r="G13970" t="n">
        <v>608636000</v>
      </c>
      <c r="H13970" t="n">
        <v>2.645</v>
      </c>
      <c r="I13970" t="n">
        <v>2.905</v>
      </c>
      <c r="K13970" t="n">
        <v>-1419751000</v>
      </c>
      <c r="L13970" t="n">
        <v>1647835000</v>
      </c>
      <c r="M13970" t="n">
        <v>1602264000</v>
      </c>
      <c r="N13970" t="n">
        <v>-1417121000</v>
      </c>
      <c r="O13970">
        <f>D13969</f>
      </c>
      <c r="P13970">
        <f>(E13970-F13970+G13970)/O13970*100</f>
      </c>
      <c r="Q13970">
        <f>H13969</f>
      </c>
      <c r="R13970">
        <f>I13969</f>
      </c>
      <c r="S13970">
        <f>H13970-H13969</f>
      </c>
      <c r="T13970">
        <f>I13970-I13969</f>
      </c>
      <c r="U13970">
        <f>(L13970-K13970)/(2*D13970*0.01)</f>
      </c>
      <c r="V13970">
        <f>(L13970+K13970)/(D13970*0.0001)</f>
      </c>
    </row>
    <row r="13971">
      <c r="A13971" t="n">
        <v>2017</v>
      </c>
      <c r="B13971" t="inlineStr">
        <is>
          <t>00459871</t>
        </is>
      </c>
      <c r="C13971" t="inlineStr">
        <is>
          <t>농심홀딩스</t>
        </is>
      </c>
      <c r="D13971" t="n">
        <v>27951334000</v>
      </c>
      <c r="E13971" t="n">
        <v>3769530000</v>
      </c>
      <c r="F13971" t="n">
        <v>1968114000</v>
      </c>
      <c r="G13971" t="n">
        <v>666569000</v>
      </c>
      <c r="H13971" t="n">
        <v>2.645</v>
      </c>
      <c r="I13971" t="n">
        <v>2.905</v>
      </c>
      <c r="O13971">
        <f>D13970</f>
      </c>
      <c r="P13971">
        <f>(E13971-F13971+G13971)/O13971*100</f>
      </c>
      <c r="Q13971">
        <f>H13970</f>
      </c>
      <c r="R13971">
        <f>I13970</f>
      </c>
      <c r="S13971">
        <f>H13971-H13970</f>
      </c>
      <c r="T13971">
        <f>I13971-I13970</f>
      </c>
    </row>
    <row r="13972">
      <c r="A13972" t="n">
        <v>2018</v>
      </c>
      <c r="B13972" t="inlineStr">
        <is>
          <t>00459871</t>
        </is>
      </c>
      <c r="C13972" t="inlineStr">
        <is>
          <t>농심홀딩스</t>
        </is>
      </c>
      <c r="D13972" t="n">
        <v>29719535000</v>
      </c>
      <c r="E13972" t="n">
        <v>3663988000</v>
      </c>
      <c r="F13972" t="n">
        <v>3664628000</v>
      </c>
      <c r="G13972" t="n">
        <v>827854000</v>
      </c>
      <c r="H13972" t="n">
        <v>2.585</v>
      </c>
      <c r="I13972" t="n">
        <v>3.875</v>
      </c>
      <c r="K13972" t="n">
        <v>-1844788000</v>
      </c>
      <c r="L13972" t="n">
        <v>2126523000</v>
      </c>
      <c r="M13972" t="n">
        <v>2075302000</v>
      </c>
      <c r="N13972" t="n">
        <v>-1838834000</v>
      </c>
      <c r="O13972">
        <f>D13971</f>
      </c>
      <c r="P13972">
        <f>(E13972-F13972+G13972)/O13972*100</f>
      </c>
      <c r="Q13972">
        <f>H13971</f>
      </c>
      <c r="R13972">
        <f>I13971</f>
      </c>
      <c r="S13972">
        <f>H13972-H13971</f>
      </c>
      <c r="T13972">
        <f>I13972-I13971</f>
      </c>
      <c r="U13972">
        <f>(L13972-K13972)/(2*D13972*0.01)</f>
      </c>
      <c r="V13972">
        <f>(L13972+K13972)/(D13972*0.0001)</f>
      </c>
    </row>
    <row r="13973">
      <c r="A13973" t="n">
        <v>2019</v>
      </c>
      <c r="B13973" t="inlineStr">
        <is>
          <t>00459871</t>
        </is>
      </c>
      <c r="C13973" t="inlineStr">
        <is>
          <t>농심홀딩스</t>
        </is>
      </c>
      <c r="D13973" t="n">
        <v>33534446000</v>
      </c>
      <c r="E13973" t="n">
        <v>3754705000</v>
      </c>
      <c r="F13973" t="n">
        <v>1860453000</v>
      </c>
      <c r="G13973" t="n">
        <v>750479000</v>
      </c>
      <c r="H13973" t="n">
        <v>2.24</v>
      </c>
      <c r="I13973" t="n">
        <v>3.355</v>
      </c>
      <c r="K13973" t="n">
        <v>-2166326000</v>
      </c>
      <c r="L13973" t="n">
        <v>2491874000</v>
      </c>
      <c r="M13973" t="n">
        <v>2428954000</v>
      </c>
      <c r="N13973" t="n">
        <v>-2157307000</v>
      </c>
      <c r="O13973">
        <f>D13972</f>
      </c>
      <c r="P13973">
        <f>(E13973-F13973+G13973)/O13973*100</f>
      </c>
      <c r="Q13973">
        <f>H13972</f>
      </c>
      <c r="R13973">
        <f>I13972</f>
      </c>
      <c r="S13973">
        <f>H13973-H13972</f>
      </c>
      <c r="T13973">
        <f>I13973-I13972</f>
      </c>
      <c r="U13973">
        <f>(L13973-K13973)/(2*D13973*0.01)</f>
      </c>
      <c r="V13973">
        <f>(L13973+K13973)/(D13973*0.0001)</f>
      </c>
    </row>
    <row r="13974">
      <c r="A13974" t="n">
        <v>2020</v>
      </c>
      <c r="B13974" t="inlineStr">
        <is>
          <t>00459871</t>
        </is>
      </c>
      <c r="C13974" t="inlineStr">
        <is>
          <t>농심홀딩스</t>
        </is>
      </c>
      <c r="D13974" t="n">
        <v>33192480000</v>
      </c>
      <c r="E13974" t="n">
        <v>1037488000</v>
      </c>
      <c r="F13974" t="n">
        <v>3267369000</v>
      </c>
      <c r="G13974" t="n">
        <v>178895000</v>
      </c>
      <c r="O13974">
        <f>D13973</f>
      </c>
      <c r="P13974">
        <f>(E13974-F13974+G13974)/O13974*100</f>
      </c>
    </row>
    <row r="13975">
      <c r="A13975" t="n">
        <v>2021</v>
      </c>
      <c r="B13975" t="inlineStr">
        <is>
          <t>00459871</t>
        </is>
      </c>
      <c r="C13975" t="inlineStr">
        <is>
          <t>농심홀딩스</t>
        </is>
      </c>
      <c r="D13975" t="n">
        <v>36651772000</v>
      </c>
      <c r="E13975" t="n">
        <v>1016942000</v>
      </c>
      <c r="F13975" t="n">
        <v>514293000</v>
      </c>
      <c r="G13975" t="n">
        <v>233644000</v>
      </c>
      <c r="O13975">
        <f>D13974</f>
      </c>
      <c r="P13975">
        <f>(E13975-F13975+G13975)/O13975*100</f>
      </c>
    </row>
    <row r="13976">
      <c r="A13976" t="n">
        <v>2022</v>
      </c>
      <c r="B13976" t="inlineStr">
        <is>
          <t>00459871</t>
        </is>
      </c>
      <c r="C13976" t="inlineStr">
        <is>
          <t>농심홀딩스</t>
        </is>
      </c>
      <c r="D13976" t="n">
        <v>33787153000</v>
      </c>
      <c r="E13976" t="n">
        <v>917578000</v>
      </c>
      <c r="F13976" t="n">
        <v>589604000</v>
      </c>
      <c r="G13976" t="n">
        <v>406724000</v>
      </c>
      <c r="O13976">
        <f>D13975</f>
      </c>
      <c r="P13976">
        <f>(E13976-F13976+G13976)/O13976*100</f>
      </c>
    </row>
    <row r="13977">
      <c r="A13977" t="n">
        <v>2024</v>
      </c>
      <c r="B13977" t="inlineStr">
        <is>
          <t>00459871</t>
        </is>
      </c>
      <c r="C13977" t="inlineStr">
        <is>
          <t>농심홀딩스</t>
        </is>
      </c>
      <c r="D13977" t="n">
        <v>46136786000</v>
      </c>
      <c r="E13977" t="n">
        <v>4116856000</v>
      </c>
      <c r="F13977" t="n">
        <v>2230156000</v>
      </c>
      <c r="G13977" t="n">
        <v>1491055000</v>
      </c>
      <c r="H13977" t="n">
        <v>3.62</v>
      </c>
      <c r="I13977" t="n">
        <v>3.5</v>
      </c>
      <c r="J13977" t="n">
        <v>4.75</v>
      </c>
      <c r="K13977" t="n">
        <v>-2521485000</v>
      </c>
      <c r="L13977" t="n">
        <v>2836258000</v>
      </c>
      <c r="M13977" t="n">
        <v>2791835000</v>
      </c>
      <c r="N13977" t="n">
        <v>-2532207000</v>
      </c>
      <c r="U13977">
        <f>(L13977-K13977)/(2*D13977*0.01)</f>
      </c>
      <c r="V13977">
        <f>(L13977+K13977)/(D13977*0.0001)</f>
      </c>
    </row>
    <row r="13978">
      <c r="A13978" t="n">
        <v>2025</v>
      </c>
      <c r="B13978" t="inlineStr">
        <is>
          <t>00459871</t>
        </is>
      </c>
      <c r="C13978" t="inlineStr">
        <is>
          <t>농심홀딩스</t>
        </is>
      </c>
      <c r="D13978" t="n">
        <v>54434313000</v>
      </c>
      <c r="E13978" t="n">
        <v>5247323000</v>
      </c>
      <c r="F13978" t="n">
        <v>3673827000</v>
      </c>
      <c r="G13978" t="n">
        <v>1707109000</v>
      </c>
      <c r="H13978" t="n">
        <v>4.125</v>
      </c>
      <c r="I13978" t="n">
        <v>3.5</v>
      </c>
      <c r="J13978" t="n">
        <v>4.33</v>
      </c>
      <c r="K13978" t="n">
        <v>-2841795000</v>
      </c>
      <c r="L13978" t="n">
        <v>3192608000</v>
      </c>
      <c r="M13978" t="n">
        <v>3163410000</v>
      </c>
      <c r="N13978" t="n">
        <v>-2871516000</v>
      </c>
      <c r="O13978">
        <f>D13977</f>
      </c>
      <c r="P13978">
        <f>(E13978-F13978+G13978)/O13978*100</f>
      </c>
      <c r="Q13978">
        <f>H13977</f>
      </c>
      <c r="R13978">
        <f>I13977</f>
      </c>
      <c r="S13978">
        <f>H13978-H13977</f>
      </c>
      <c r="T13978">
        <f>I13978-I13977</f>
      </c>
      <c r="U13978">
        <f>(L13978-K13978)/(2*D13978*0.01)</f>
      </c>
      <c r="V13978">
        <f>(L13978+K13978)/(D13978*0.0001)</f>
      </c>
    </row>
    <row r="13979">
      <c r="A13979" t="n">
        <v>2014</v>
      </c>
      <c r="B13979" t="inlineStr">
        <is>
          <t>00461593</t>
        </is>
      </c>
      <c r="C13979" t="inlineStr">
        <is>
          <t>한화토탈에너지스</t>
        </is>
      </c>
      <c r="D13979" t="n">
        <v>104890173000</v>
      </c>
      <c r="E13979" t="n">
        <v>9508776000</v>
      </c>
      <c r="F13979" t="n">
        <v>3247044000</v>
      </c>
      <c r="G13979" t="n">
        <v>4165505000</v>
      </c>
      <c r="H13979" t="n">
        <v>4.1</v>
      </c>
      <c r="I13979" t="n">
        <v>5</v>
      </c>
      <c r="J13979" t="n">
        <v>7.7</v>
      </c>
    </row>
    <row r="13980">
      <c r="A13980" t="n">
        <v>2015</v>
      </c>
      <c r="B13980" t="inlineStr">
        <is>
          <t>00461593</t>
        </is>
      </c>
      <c r="C13980" t="inlineStr">
        <is>
          <t>한화토탈에너지스</t>
        </is>
      </c>
      <c r="D13980" t="n">
        <v>120295270000</v>
      </c>
      <c r="E13980" t="n">
        <v>11573960000</v>
      </c>
      <c r="F13980" t="n">
        <v>8318941000</v>
      </c>
      <c r="G13980" t="n">
        <v>4170027000</v>
      </c>
      <c r="H13980" t="n">
        <v>3.82</v>
      </c>
      <c r="I13980" t="n">
        <v>5</v>
      </c>
      <c r="J13980" t="n">
        <v>15.09</v>
      </c>
      <c r="K13980" t="n">
        <v>-10472725000</v>
      </c>
      <c r="L13980" t="n">
        <v>12209995000</v>
      </c>
      <c r="M13980" t="n">
        <v>12250824000</v>
      </c>
      <c r="N13980" t="n">
        <v>-10694382000</v>
      </c>
      <c r="O13980">
        <f>D13979</f>
      </c>
      <c r="P13980">
        <f>(E13980-F13980+G13980)/O13980*100</f>
      </c>
      <c r="Q13980">
        <f>H13979</f>
      </c>
      <c r="R13980">
        <f>I13979</f>
      </c>
      <c r="S13980">
        <f>H13980-H13979</f>
      </c>
      <c r="T13980">
        <f>I13980-I13979</f>
      </c>
      <c r="U13980">
        <f>(L13980-K13980)/(2*D13980*0.01)</f>
      </c>
      <c r="V13980">
        <f>(L13980+K13980)/(D13980*0.0001)</f>
      </c>
    </row>
    <row r="13981">
      <c r="A13981" t="n">
        <v>2016</v>
      </c>
      <c r="B13981" t="inlineStr">
        <is>
          <t>00461593</t>
        </is>
      </c>
      <c r="C13981" t="inlineStr">
        <is>
          <t>한화토탈에너지스</t>
        </is>
      </c>
      <c r="D13981" t="n">
        <v>138515984000</v>
      </c>
      <c r="E13981" t="n">
        <v>13166216000</v>
      </c>
      <c r="F13981" t="n">
        <v>3994314000</v>
      </c>
      <c r="G13981" t="n">
        <v>4527806000</v>
      </c>
      <c r="H13981" t="n">
        <v>3.85</v>
      </c>
      <c r="I13981" t="n">
        <v>5</v>
      </c>
      <c r="J13981" t="n">
        <v>11.66</v>
      </c>
      <c r="K13981" t="n">
        <v>-11539564000</v>
      </c>
      <c r="L13981" t="n">
        <v>13465609000</v>
      </c>
      <c r="M13981" t="n">
        <v>13514887000</v>
      </c>
      <c r="N13981" t="n">
        <v>-11786878000</v>
      </c>
      <c r="O13981">
        <f>D13980</f>
      </c>
      <c r="P13981">
        <f>(E13981-F13981+G13981)/O13981*100</f>
      </c>
      <c r="Q13981">
        <f>H13980</f>
      </c>
      <c r="R13981">
        <f>I13980</f>
      </c>
      <c r="S13981">
        <f>H13981-H13980</f>
      </c>
      <c r="T13981">
        <f>I13981-I13980</f>
      </c>
      <c r="U13981">
        <f>(L13981-K13981)/(2*D13981*0.01)</f>
      </c>
      <c r="V13981">
        <f>(L13981+K13981)/(D13981*0.0001)</f>
      </c>
    </row>
    <row r="13982">
      <c r="A13982" t="n">
        <v>2017</v>
      </c>
      <c r="B13982" t="inlineStr">
        <is>
          <t>00461593</t>
        </is>
      </c>
      <c r="C13982" t="inlineStr">
        <is>
          <t>한화토탈에너지스</t>
        </is>
      </c>
      <c r="D13982" t="n">
        <v>152168528000</v>
      </c>
      <c r="E13982" t="n">
        <v>14368838000</v>
      </c>
      <c r="F13982" t="n">
        <v>3620320000</v>
      </c>
      <c r="G13982" t="n">
        <v>5257278000</v>
      </c>
      <c r="H13982" t="n">
        <v>4.11</v>
      </c>
      <c r="I13982" t="n">
        <v>4.97</v>
      </c>
      <c r="K13982" t="n">
        <v>-11989147000</v>
      </c>
      <c r="L13982" t="n">
        <v>13978122000</v>
      </c>
      <c r="M13982" t="n">
        <v>14067258000</v>
      </c>
      <c r="N13982" t="n">
        <v>-12274614000</v>
      </c>
      <c r="O13982">
        <f>D13981</f>
      </c>
      <c r="P13982">
        <f>(E13982-F13982+G13982)/O13982*100</f>
      </c>
      <c r="Q13982">
        <f>H13981</f>
      </c>
      <c r="R13982">
        <f>I13981</f>
      </c>
      <c r="S13982">
        <f>H13982-H13981</f>
      </c>
      <c r="T13982">
        <f>I13982-I13981</f>
      </c>
      <c r="U13982">
        <f>(L13982-K13982)/(2*D13982*0.01)</f>
      </c>
      <c r="V13982">
        <f>(L13982+K13982)/(D13982*0.0001)</f>
      </c>
    </row>
    <row r="13983">
      <c r="A13983" t="n">
        <v>2018</v>
      </c>
      <c r="B13983" t="inlineStr">
        <is>
          <t>00461593</t>
        </is>
      </c>
      <c r="C13983" t="inlineStr">
        <is>
          <t>한화토탈에너지스</t>
        </is>
      </c>
      <c r="D13983" t="n">
        <v>168477465000</v>
      </c>
      <c r="E13983" t="n">
        <v>14626696000</v>
      </c>
      <c r="F13983" t="n">
        <v>13219687000</v>
      </c>
      <c r="G13983" t="n">
        <v>6012020000</v>
      </c>
      <c r="H13983" t="n">
        <v>3.61</v>
      </c>
      <c r="I13983" t="n">
        <v>4.96</v>
      </c>
      <c r="K13983" t="n">
        <v>-14032285000</v>
      </c>
      <c r="L13983" t="n">
        <v>16477855000</v>
      </c>
      <c r="M13983" t="n">
        <v>16505914000</v>
      </c>
      <c r="N13983" t="n">
        <v>-14307817000</v>
      </c>
      <c r="O13983">
        <f>D13982</f>
      </c>
      <c r="P13983">
        <f>(E13983-F13983+G13983)/O13983*100</f>
      </c>
      <c r="Q13983">
        <f>H13982</f>
      </c>
      <c r="R13983">
        <f>I13982</f>
      </c>
      <c r="S13983">
        <f>H13983-H13982</f>
      </c>
      <c r="T13983">
        <f>I13983-I13982</f>
      </c>
      <c r="U13983">
        <f>(L13983-K13983)/(2*D13983*0.01)</f>
      </c>
      <c r="V13983">
        <f>(L13983+K13983)/(D13983*0.0001)</f>
      </c>
    </row>
    <row r="13984">
      <c r="A13984" t="n">
        <v>2019</v>
      </c>
      <c r="B13984" t="inlineStr">
        <is>
          <t>00461593</t>
        </is>
      </c>
      <c r="C13984" t="inlineStr">
        <is>
          <t>한화토탈에너지스</t>
        </is>
      </c>
      <c r="D13984" t="n">
        <v>165197587000</v>
      </c>
      <c r="E13984" t="n">
        <v>16006159000</v>
      </c>
      <c r="F13984" t="n">
        <v>20515035000</v>
      </c>
      <c r="G13984" t="n">
        <v>5975847000</v>
      </c>
      <c r="H13984" t="n">
        <v>3.26</v>
      </c>
      <c r="I13984" t="n">
        <v>4.37</v>
      </c>
      <c r="K13984" t="n">
        <v>-13602257000</v>
      </c>
      <c r="L13984" t="n">
        <v>15996551000</v>
      </c>
      <c r="M13984" t="n">
        <v>16048636000</v>
      </c>
      <c r="N13984" t="n">
        <v>-13888508000</v>
      </c>
      <c r="O13984">
        <f>D13983</f>
      </c>
      <c r="P13984">
        <f>(E13984-F13984+G13984)/O13984*100</f>
      </c>
      <c r="Q13984">
        <f>H13983</f>
      </c>
      <c r="R13984">
        <f>I13983</f>
      </c>
      <c r="S13984">
        <f>H13984-H13983</f>
      </c>
      <c r="T13984">
        <f>I13984-I13983</f>
      </c>
      <c r="U13984">
        <f>(L13984-K13984)/(2*D13984*0.01)</f>
      </c>
      <c r="V13984">
        <f>(L13984+K13984)/(D13984*0.0001)</f>
      </c>
    </row>
    <row r="13985">
      <c r="A13985" t="n">
        <v>2020</v>
      </c>
      <c r="B13985" t="inlineStr">
        <is>
          <t>00461593</t>
        </is>
      </c>
      <c r="C13985" t="inlineStr">
        <is>
          <t>한화토탈에너지스</t>
        </is>
      </c>
      <c r="D13985" t="n">
        <v>171490859000</v>
      </c>
      <c r="E13985" t="n">
        <v>15199105000</v>
      </c>
      <c r="F13985" t="n">
        <v>16522635000</v>
      </c>
      <c r="G13985" t="n">
        <v>5261080000</v>
      </c>
      <c r="H13985" t="n">
        <v>3.35</v>
      </c>
      <c r="I13985" t="n">
        <v>4.39</v>
      </c>
      <c r="K13985" t="n">
        <v>-14442100000</v>
      </c>
      <c r="L13985" t="n">
        <v>17020185000</v>
      </c>
      <c r="M13985" t="n">
        <v>17091244000</v>
      </c>
      <c r="N13985" t="n">
        <v>-14757092000</v>
      </c>
      <c r="O13985">
        <f>D13984</f>
      </c>
      <c r="P13985">
        <f>(E13985-F13985+G13985)/O13985*100</f>
      </c>
      <c r="Q13985">
        <f>H13984</f>
      </c>
      <c r="R13985">
        <f>I13984</f>
      </c>
      <c r="S13985">
        <f>H13985-H13984</f>
      </c>
      <c r="T13985">
        <f>I13985-I13984</f>
      </c>
      <c r="U13985">
        <f>(L13985-K13985)/(2*D13985*0.01)</f>
      </c>
      <c r="V13985">
        <f>(L13985+K13985)/(D13985*0.0001)</f>
      </c>
    </row>
    <row r="13986">
      <c r="A13986" t="n">
        <v>2021</v>
      </c>
      <c r="B13986" t="inlineStr">
        <is>
          <t>00461593</t>
        </is>
      </c>
      <c r="C13986" t="inlineStr">
        <is>
          <t>한화토탈에너지스</t>
        </is>
      </c>
      <c r="D13986" t="n">
        <v>177818347000</v>
      </c>
      <c r="E13986" t="n">
        <v>15700906000</v>
      </c>
      <c r="F13986" t="n">
        <v>8513991000</v>
      </c>
      <c r="G13986" t="n">
        <v>5610053000</v>
      </c>
      <c r="H13986" t="n">
        <v>3.82</v>
      </c>
      <c r="I13986" t="n">
        <v>4.23</v>
      </c>
      <c r="K13986" t="n">
        <v>-12962965000</v>
      </c>
      <c r="L13986" t="n">
        <v>15107775000</v>
      </c>
      <c r="M13986" t="n">
        <v>15246599000</v>
      </c>
      <c r="N13986" t="n">
        <v>-13303969000</v>
      </c>
      <c r="O13986">
        <f>D13985</f>
      </c>
      <c r="P13986">
        <f>(E13986-F13986+G13986)/O13986*100</f>
      </c>
      <c r="Q13986">
        <f>H13985</f>
      </c>
      <c r="R13986">
        <f>I13985</f>
      </c>
      <c r="S13986">
        <f>H13986-H13985</f>
      </c>
      <c r="T13986">
        <f>I13986-I13985</f>
      </c>
      <c r="U13986">
        <f>(L13986-K13986)/(2*D13986*0.01)</f>
      </c>
      <c r="V13986">
        <f>(L13986+K13986)/(D13986*0.0001)</f>
      </c>
    </row>
    <row r="13987">
      <c r="A13987" t="n">
        <v>2022</v>
      </c>
      <c r="B13987" t="inlineStr">
        <is>
          <t>00461593</t>
        </is>
      </c>
      <c r="C13987" t="inlineStr">
        <is>
          <t>한화토탈에너지스</t>
        </is>
      </c>
      <c r="D13987" t="n">
        <v>161941329000</v>
      </c>
      <c r="E13987" t="n">
        <v>15101839000</v>
      </c>
      <c r="F13987" t="n">
        <v>12901297000</v>
      </c>
      <c r="G13987" t="n">
        <v>6574015000</v>
      </c>
      <c r="H13987" t="n">
        <v>6.17</v>
      </c>
      <c r="I13987" t="n">
        <v>4.22</v>
      </c>
      <c r="K13987" t="n">
        <v>-9735525000</v>
      </c>
      <c r="L13987" t="n">
        <v>11163715000</v>
      </c>
      <c r="M13987" t="n">
        <v>11540908000</v>
      </c>
      <c r="N13987" t="n">
        <v>-10205552000</v>
      </c>
      <c r="O13987">
        <f>D13986</f>
      </c>
      <c r="P13987">
        <f>(E13987-F13987+G13987)/O13987*100</f>
      </c>
      <c r="Q13987">
        <f>H13986</f>
      </c>
      <c r="R13987">
        <f>I13986</f>
      </c>
      <c r="S13987">
        <f>H13987-H13986</f>
      </c>
      <c r="T13987">
        <f>I13987-I13986</f>
      </c>
      <c r="U13987">
        <f>(L13987-K13987)/(2*D13987*0.01)</f>
      </c>
      <c r="V13987">
        <f>(L13987+K13987)/(D13987*0.0001)</f>
      </c>
    </row>
    <row r="13988">
      <c r="A13988" t="n">
        <v>2023</v>
      </c>
      <c r="B13988" t="inlineStr">
        <is>
          <t>00461593</t>
        </is>
      </c>
      <c r="C13988" t="inlineStr">
        <is>
          <t>한화토탈에너지스</t>
        </is>
      </c>
      <c r="D13988" t="n">
        <v>178122743000</v>
      </c>
      <c r="E13988" t="n">
        <v>13224435000</v>
      </c>
      <c r="F13988" t="n">
        <v>19647476000</v>
      </c>
      <c r="G13988" t="n">
        <v>9624316000</v>
      </c>
      <c r="H13988" t="n">
        <v>5.4</v>
      </c>
      <c r="I13988" t="n">
        <v>4.23</v>
      </c>
      <c r="K13988" t="n">
        <v>-11360655000</v>
      </c>
      <c r="L13988" t="n">
        <v>13124992000</v>
      </c>
      <c r="M13988" t="n">
        <v>13463496000</v>
      </c>
      <c r="N13988" t="n">
        <v>-11826400000</v>
      </c>
      <c r="O13988">
        <f>D13987</f>
      </c>
      <c r="P13988">
        <f>(E13988-F13988+G13988)/O13988*100</f>
      </c>
      <c r="Q13988">
        <f>H13987</f>
      </c>
      <c r="R13988">
        <f>I13987</f>
      </c>
      <c r="S13988">
        <f>H13988-H13987</f>
      </c>
      <c r="T13988">
        <f>I13988-I13987</f>
      </c>
      <c r="U13988">
        <f>(L13988-K13988)/(2*D13988*0.01)</f>
      </c>
      <c r="V13988">
        <f>(L13988+K13988)/(D13988*0.0001)</f>
      </c>
    </row>
    <row r="13989">
      <c r="A13989" t="n">
        <v>2024</v>
      </c>
      <c r="B13989" t="inlineStr">
        <is>
          <t>00461593</t>
        </is>
      </c>
      <c r="C13989" t="inlineStr">
        <is>
          <t>한화토탈에너지스</t>
        </is>
      </c>
      <c r="D13989" t="n">
        <v>188589139000</v>
      </c>
      <c r="E13989" t="n">
        <v>14810123000</v>
      </c>
      <c r="F13989" t="n">
        <v>24189825000</v>
      </c>
      <c r="G13989" t="n">
        <v>9214998000</v>
      </c>
      <c r="H13989" t="n">
        <v>4.87</v>
      </c>
      <c r="I13989" t="n">
        <v>4.28</v>
      </c>
      <c r="K13989" t="n">
        <v>-12735180000</v>
      </c>
      <c r="L13989" t="n">
        <v>14782668000</v>
      </c>
      <c r="M13989" t="n">
        <v>15078619000</v>
      </c>
      <c r="N13989" t="n">
        <v>-13191750000</v>
      </c>
      <c r="O13989">
        <f>D13988</f>
      </c>
      <c r="P13989">
        <f>(E13989-F13989+G13989)/O13989*100</f>
      </c>
      <c r="Q13989">
        <f>H13988</f>
      </c>
      <c r="R13989">
        <f>I13988</f>
      </c>
      <c r="S13989">
        <f>H13989-H13988</f>
      </c>
      <c r="T13989">
        <f>I13989-I13988</f>
      </c>
      <c r="U13989">
        <f>(L13989-K13989)/(2*D13989*0.01)</f>
      </c>
      <c r="V13989">
        <f>(L13989+K13989)/(D13989*0.0001)</f>
      </c>
    </row>
    <row r="13990">
      <c r="A13990" t="n">
        <v>2024</v>
      </c>
      <c r="B13990" t="inlineStr">
        <is>
          <t>00462121</t>
        </is>
      </c>
      <c r="C13990" t="inlineStr">
        <is>
          <t>이노와이어리스</t>
        </is>
      </c>
      <c r="D13990" t="n">
        <v>1656055126</v>
      </c>
      <c r="E13990" t="n">
        <v>367936455</v>
      </c>
      <c r="F13990" t="n">
        <v>2747659299</v>
      </c>
      <c r="G13990" t="n">
        <v>50958468</v>
      </c>
      <c r="K13990" t="n">
        <v>-113831179</v>
      </c>
      <c r="L13990" t="n">
        <v>129452156</v>
      </c>
      <c r="M13990" t="n">
        <v>130884593</v>
      </c>
      <c r="N13990" t="n">
        <v>-117056712</v>
      </c>
      <c r="U13990">
        <f>(L13990-K13990)/(2*D13990*0.01)</f>
      </c>
      <c r="V13990">
        <f>(L13990+K13990)/(D13990*0.0001)</f>
      </c>
    </row>
    <row r="13991">
      <c r="A13991" t="n">
        <v>2025</v>
      </c>
      <c r="B13991" t="inlineStr">
        <is>
          <t>00462121</t>
        </is>
      </c>
      <c r="C13991" t="inlineStr">
        <is>
          <t>이노와이어리스</t>
        </is>
      </c>
      <c r="D13991" t="n">
        <v>1848528432</v>
      </c>
      <c r="E13991" t="n">
        <v>395753340</v>
      </c>
      <c r="F13991" t="n">
        <v>460310424</v>
      </c>
      <c r="G13991" t="n">
        <v>61916556</v>
      </c>
      <c r="H13991" t="n">
        <v>4.28</v>
      </c>
      <c r="I13991" t="n">
        <v>4.1</v>
      </c>
      <c r="K13991" t="n">
        <v>-130982601</v>
      </c>
      <c r="L13991" t="n">
        <v>148227444</v>
      </c>
      <c r="M13991" t="n">
        <v>150351854</v>
      </c>
      <c r="N13991" t="n">
        <v>-135089368</v>
      </c>
      <c r="O13991">
        <f>D13990</f>
      </c>
      <c r="P13991">
        <f>(E13991-F13991+G13991)/O13991*100</f>
      </c>
      <c r="U13991">
        <f>(L13991-K13991)/(2*D13991*0.01)</f>
      </c>
      <c r="V13991">
        <f>(L13991+K13991)/(D13991*0.0001)</f>
      </c>
    </row>
    <row r="13992">
      <c r="A13992" t="n">
        <v>2014</v>
      </c>
      <c r="B13992" t="inlineStr">
        <is>
          <t>00463342</t>
        </is>
      </c>
      <c r="C13992" t="inlineStr">
        <is>
          <t>폴라리스AI파마</t>
        </is>
      </c>
      <c r="D13992" t="n">
        <v>3425059000</v>
      </c>
      <c r="E13992" t="n">
        <v>547006000</v>
      </c>
      <c r="F13992" t="n">
        <v>130072000</v>
      </c>
      <c r="G13992" t="n">
        <v>72610000</v>
      </c>
      <c r="H13992" t="n">
        <v>3.08</v>
      </c>
      <c r="I13992" t="n">
        <v>4</v>
      </c>
      <c r="K13992" t="n">
        <v>-193585000</v>
      </c>
      <c r="L13992" t="n">
        <v>223107000</v>
      </c>
      <c r="M13992" t="n">
        <v>228272000</v>
      </c>
      <c r="N13992" t="n">
        <v>-201154000</v>
      </c>
      <c r="U13992">
        <f>(L13992-K13992)/(2*D13992*0.01)</f>
      </c>
      <c r="V13992">
        <f>(L13992+K13992)/(D13992*0.0001)</f>
      </c>
    </row>
    <row r="13993">
      <c r="A13993" t="n">
        <v>2015</v>
      </c>
      <c r="B13993" t="inlineStr">
        <is>
          <t>00463342</t>
        </is>
      </c>
      <c r="C13993" t="inlineStr">
        <is>
          <t>폴라리스AI파마</t>
        </is>
      </c>
      <c r="D13993" t="n">
        <v>3512357000</v>
      </c>
      <c r="E13993" t="n">
        <v>727537000</v>
      </c>
      <c r="F13993" t="n">
        <v>554753000</v>
      </c>
      <c r="G13993" t="n">
        <v>101633000</v>
      </c>
      <c r="H13993" t="n">
        <v>2.87</v>
      </c>
      <c r="I13993" t="n">
        <v>3</v>
      </c>
      <c r="K13993" t="n">
        <v>-196122000</v>
      </c>
      <c r="L13993" t="n">
        <v>226206000</v>
      </c>
      <c r="M13993" t="n">
        <v>230894000</v>
      </c>
      <c r="N13993" t="n">
        <v>-203361000</v>
      </c>
      <c r="O13993">
        <f>D13992</f>
      </c>
      <c r="P13993">
        <f>(E13993-F13993+G13993)/O13993*100</f>
      </c>
      <c r="Q13993">
        <f>H13992</f>
      </c>
      <c r="R13993">
        <f>I13992</f>
      </c>
      <c r="S13993">
        <f>H13993-H13992</f>
      </c>
      <c r="T13993">
        <f>I13993-I13992</f>
      </c>
      <c r="U13993">
        <f>(L13993-K13993)/(2*D13993*0.01)</f>
      </c>
      <c r="V13993">
        <f>(L13993+K13993)/(D13993*0.0001)</f>
      </c>
    </row>
    <row r="13994">
      <c r="A13994" t="n">
        <v>2016</v>
      </c>
      <c r="B13994" t="inlineStr">
        <is>
          <t>00463342</t>
        </is>
      </c>
      <c r="C13994" t="inlineStr">
        <is>
          <t>폴라리스AI파마</t>
        </is>
      </c>
      <c r="D13994" t="n">
        <v>3961012000</v>
      </c>
      <c r="E13994" t="n">
        <v>725807000</v>
      </c>
      <c r="F13994" t="n">
        <v>301250000</v>
      </c>
      <c r="G13994" t="n">
        <v>97237000</v>
      </c>
      <c r="H13994" t="n">
        <v>2.91</v>
      </c>
      <c r="I13994" t="n">
        <v>3.1</v>
      </c>
      <c r="K13994" t="n">
        <v>-244103000</v>
      </c>
      <c r="L13994" t="n">
        <v>212414000</v>
      </c>
      <c r="M13994" t="n">
        <v>220353000</v>
      </c>
      <c r="N13994" t="n">
        <v>-249262000</v>
      </c>
      <c r="O13994">
        <f>D13993</f>
      </c>
      <c r="P13994">
        <f>(E13994-F13994+G13994)/O13994*100</f>
      </c>
      <c r="Q13994">
        <f>H13993</f>
      </c>
      <c r="R13994">
        <f>I13993</f>
      </c>
      <c r="S13994">
        <f>H13994-H13993</f>
      </c>
      <c r="T13994">
        <f>I13994-I13993</f>
      </c>
      <c r="U13994">
        <f>(L13994-K13994)/(2*D13994*0.01)</f>
      </c>
    </row>
    <row r="13995">
      <c r="A13995" t="n">
        <v>2017</v>
      </c>
      <c r="B13995" t="inlineStr">
        <is>
          <t>00463342</t>
        </is>
      </c>
      <c r="C13995" t="inlineStr">
        <is>
          <t>폴라리스AI파마</t>
        </is>
      </c>
      <c r="D13995" t="n">
        <v>4324450000</v>
      </c>
      <c r="E13995" t="n">
        <v>752779000</v>
      </c>
      <c r="F13995" t="n">
        <v>435838000</v>
      </c>
      <c r="G13995" t="n">
        <v>111382000</v>
      </c>
      <c r="H13995" t="n">
        <v>3.32</v>
      </c>
      <c r="I13995" t="n">
        <v>3</v>
      </c>
      <c r="K13995" t="n">
        <v>-229696000</v>
      </c>
      <c r="L13995" t="n">
        <v>265718000</v>
      </c>
      <c r="M13995" t="n">
        <v>272556000</v>
      </c>
      <c r="N13995" t="n">
        <v>-239152000</v>
      </c>
      <c r="O13995">
        <f>D13994</f>
      </c>
      <c r="P13995">
        <f>(E13995-F13995+G13995)/O13995*100</f>
      </c>
      <c r="Q13995">
        <f>H13994</f>
      </c>
      <c r="R13995">
        <f>I13994</f>
      </c>
      <c r="S13995">
        <f>H13995-H13994</f>
      </c>
      <c r="T13995">
        <f>I13995-I13994</f>
      </c>
      <c r="U13995">
        <f>(L13995-K13995)/(2*D13995*0.01)</f>
      </c>
      <c r="V13995">
        <f>(L13995+K13995)/(D13995*0.0001)</f>
      </c>
    </row>
    <row r="13996">
      <c r="A13996" t="n">
        <v>2018</v>
      </c>
      <c r="B13996" t="inlineStr">
        <is>
          <t>00463342</t>
        </is>
      </c>
      <c r="C13996" t="inlineStr">
        <is>
          <t>폴라리스AI파마</t>
        </is>
      </c>
      <c r="D13996" t="n">
        <v>4996379000</v>
      </c>
      <c r="E13996" t="n">
        <v>732680000</v>
      </c>
      <c r="F13996" t="n">
        <v>365360000</v>
      </c>
      <c r="G13996" t="n">
        <v>138803000</v>
      </c>
      <c r="H13996" t="n">
        <v>2.81</v>
      </c>
      <c r="I13996" t="n">
        <v>3</v>
      </c>
      <c r="K13996" t="n">
        <v>-270901000</v>
      </c>
      <c r="L13996" t="n">
        <v>313974000</v>
      </c>
      <c r="M13996" t="n">
        <v>310384000</v>
      </c>
      <c r="N13996" t="n">
        <v>-273071000</v>
      </c>
      <c r="O13996">
        <f>D13995</f>
      </c>
      <c r="P13996">
        <f>(E13996-F13996+G13996)/O13996*100</f>
      </c>
      <c r="Q13996">
        <f>H13995</f>
      </c>
      <c r="R13996">
        <f>I13995</f>
      </c>
      <c r="S13996">
        <f>H13996-H13995</f>
      </c>
      <c r="T13996">
        <f>I13996-I13995</f>
      </c>
      <c r="U13996">
        <f>(L13996-K13996)/(2*D13996*0.01)</f>
      </c>
      <c r="V13996">
        <f>(L13996+K13996)/(D13996*0.0001)</f>
      </c>
    </row>
    <row r="13997">
      <c r="A13997" t="n">
        <v>2019</v>
      </c>
      <c r="B13997" t="inlineStr">
        <is>
          <t>00463342</t>
        </is>
      </c>
      <c r="C13997" t="inlineStr">
        <is>
          <t>폴라리스AI파마</t>
        </is>
      </c>
      <c r="D13997" t="n">
        <v>6340520000</v>
      </c>
      <c r="E13997" t="n">
        <v>751424000</v>
      </c>
      <c r="F13997" t="n">
        <v>285734000</v>
      </c>
      <c r="G13997" t="n">
        <v>135696000</v>
      </c>
      <c r="H13997" t="n">
        <v>2.92</v>
      </c>
      <c r="I13997" t="n">
        <v>3.5</v>
      </c>
      <c r="K13997" t="n">
        <v>-367629000</v>
      </c>
      <c r="L13997" t="n">
        <v>432799000</v>
      </c>
      <c r="M13997" t="n">
        <v>442101000</v>
      </c>
      <c r="N13997" t="n">
        <v>-381241000</v>
      </c>
      <c r="O13997">
        <f>D13996</f>
      </c>
      <c r="P13997">
        <f>(E13997-F13997+G13997)/O13997*100</f>
      </c>
      <c r="Q13997">
        <f>H13996</f>
      </c>
      <c r="R13997">
        <f>I13996</f>
      </c>
      <c r="S13997">
        <f>H13997-H13996</f>
      </c>
      <c r="T13997">
        <f>I13997-I13996</f>
      </c>
      <c r="U13997">
        <f>(L13997-K13997)/(2*D13997*0.01)</f>
      </c>
      <c r="V13997">
        <f>(L13997+K13997)/(D13997*0.0001)</f>
      </c>
    </row>
    <row r="13998">
      <c r="A13998" t="n">
        <v>2020</v>
      </c>
      <c r="B13998" t="inlineStr">
        <is>
          <t>00463342</t>
        </is>
      </c>
      <c r="C13998" t="inlineStr">
        <is>
          <t>폴라리스AI파마</t>
        </is>
      </c>
      <c r="D13998" t="n">
        <v>7110693000</v>
      </c>
      <c r="E13998" t="n">
        <v>754776000</v>
      </c>
      <c r="F13998" t="n">
        <v>252455000</v>
      </c>
      <c r="G13998" t="n">
        <v>180679000</v>
      </c>
      <c r="H13998" t="n">
        <v>2.99</v>
      </c>
      <c r="I13998" t="n">
        <v>3.5</v>
      </c>
      <c r="K13998" t="n">
        <v>-410087000</v>
      </c>
      <c r="L13998" t="n">
        <v>481725000</v>
      </c>
      <c r="M13998" t="n">
        <v>492416000</v>
      </c>
      <c r="N13998" t="n">
        <v>-425542000</v>
      </c>
      <c r="O13998">
        <f>D13997</f>
      </c>
      <c r="P13998">
        <f>(E13998-F13998+G13998)/O13998*100</f>
      </c>
      <c r="Q13998">
        <f>H13997</f>
      </c>
      <c r="R13998">
        <f>I13997</f>
      </c>
      <c r="S13998">
        <f>H13998-H13997</f>
      </c>
      <c r="T13998">
        <f>I13998-I13997</f>
      </c>
      <c r="U13998">
        <f>(L13998-K13998)/(2*D13998*0.01)</f>
      </c>
      <c r="V13998">
        <f>(L13998+K13998)/(D13998*0.0001)</f>
      </c>
    </row>
    <row r="13999">
      <c r="A13999" t="n">
        <v>2021</v>
      </c>
      <c r="B13999" t="inlineStr">
        <is>
          <t>00463342</t>
        </is>
      </c>
      <c r="C13999" t="inlineStr">
        <is>
          <t>폴라리스AI파마</t>
        </is>
      </c>
      <c r="D13999" t="n">
        <v>7371549000</v>
      </c>
      <c r="E13999" t="n">
        <v>1157387000</v>
      </c>
      <c r="F13999" t="n">
        <v>1015451000</v>
      </c>
      <c r="G13999" t="n">
        <v>207120000</v>
      </c>
      <c r="H13999" t="n">
        <v>3.48</v>
      </c>
      <c r="I13999" t="n">
        <v>3.5</v>
      </c>
      <c r="K13999" t="n">
        <v>-390514000</v>
      </c>
      <c r="L13999" t="n">
        <v>454731000</v>
      </c>
      <c r="M13999" t="n">
        <v>467185000</v>
      </c>
      <c r="N13999" t="n">
        <v>-407088000</v>
      </c>
      <c r="O13999">
        <f>D13998</f>
      </c>
      <c r="P13999">
        <f>(E13999-F13999+G13999)/O13999*100</f>
      </c>
      <c r="Q13999">
        <f>H13998</f>
      </c>
      <c r="R13999">
        <f>I13998</f>
      </c>
      <c r="S13999">
        <f>H13999-H13998</f>
      </c>
      <c r="T13999">
        <f>I13999-I13998</f>
      </c>
      <c r="U13999">
        <f>(L13999-K13999)/(2*D13999*0.01)</f>
      </c>
      <c r="V13999">
        <f>(L13999+K13999)/(D13999*0.0001)</f>
      </c>
    </row>
    <row r="14000">
      <c r="A14000" t="n">
        <v>2022</v>
      </c>
      <c r="B14000" t="inlineStr">
        <is>
          <t>00463342</t>
        </is>
      </c>
      <c r="C14000" t="inlineStr">
        <is>
          <t>폴라리스AI파마</t>
        </is>
      </c>
      <c r="D14000" t="n">
        <v>7539864000</v>
      </c>
      <c r="E14000" t="n">
        <v>935471000</v>
      </c>
      <c r="F14000" t="n">
        <v>860717000</v>
      </c>
      <c r="G14000" t="n">
        <v>249826000</v>
      </c>
      <c r="H14000" t="n">
        <v>5.83</v>
      </c>
      <c r="I14000" t="n">
        <v>4</v>
      </c>
      <c r="K14000" t="n">
        <v>-306761000</v>
      </c>
      <c r="L14000" t="n">
        <v>352928000</v>
      </c>
      <c r="M14000" t="n">
        <v>371491000</v>
      </c>
      <c r="N14000" t="n">
        <v>-326675000</v>
      </c>
      <c r="O14000">
        <f>D13999</f>
      </c>
      <c r="P14000">
        <f>(E14000-F14000+G14000)/O14000*100</f>
      </c>
      <c r="Q14000">
        <f>H13999</f>
      </c>
      <c r="R14000">
        <f>I13999</f>
      </c>
      <c r="S14000">
        <f>H14000-H13999</f>
      </c>
      <c r="T14000">
        <f>I14000-I13999</f>
      </c>
      <c r="U14000">
        <f>(L14000-K14000)/(2*D14000*0.01)</f>
      </c>
      <c r="V14000">
        <f>(L14000+K14000)/(D14000*0.0001)</f>
      </c>
    </row>
    <row r="14001">
      <c r="A14001" t="n">
        <v>2023</v>
      </c>
      <c r="B14001" t="inlineStr">
        <is>
          <t>00463342</t>
        </is>
      </c>
      <c r="C14001" t="inlineStr">
        <is>
          <t>폴라리스AI파마</t>
        </is>
      </c>
      <c r="D14001" t="n">
        <v>9098928000</v>
      </c>
      <c r="E14001" t="n">
        <v>842340000</v>
      </c>
      <c r="F14001" t="n">
        <v>439287000</v>
      </c>
      <c r="G14001" t="n">
        <v>218016000</v>
      </c>
      <c r="H14001" t="n">
        <v>5.04</v>
      </c>
      <c r="I14001" t="n">
        <v>5</v>
      </c>
      <c r="K14001" t="n">
        <v>-395468000</v>
      </c>
      <c r="L14001" t="n">
        <v>455918000</v>
      </c>
      <c r="M14001" t="n">
        <v>476128000</v>
      </c>
      <c r="N14001" t="n">
        <v>-418256000</v>
      </c>
      <c r="O14001">
        <f>D14000</f>
      </c>
      <c r="P14001">
        <f>(E14001-F14001+G14001)/O14001*100</f>
      </c>
      <c r="Q14001">
        <f>H14000</f>
      </c>
      <c r="R14001">
        <f>I14000</f>
      </c>
      <c r="S14001">
        <f>H14001-H14000</f>
      </c>
      <c r="T14001">
        <f>I14001-I14000</f>
      </c>
      <c r="U14001">
        <f>(L14001-K14001)/(2*D14001*0.01)</f>
      </c>
      <c r="V14001">
        <f>(L14001+K14001)/(D14001*0.0001)</f>
      </c>
    </row>
    <row r="14002">
      <c r="A14002" t="n">
        <v>2024</v>
      </c>
      <c r="B14002" t="inlineStr">
        <is>
          <t>00463342</t>
        </is>
      </c>
      <c r="C14002" t="inlineStr">
        <is>
          <t>폴라리스AI파마</t>
        </is>
      </c>
      <c r="D14002" t="n">
        <v>5969822000</v>
      </c>
      <c r="E14002" t="n">
        <v>1229628000</v>
      </c>
      <c r="F14002" t="n">
        <v>4673833000</v>
      </c>
      <c r="G14002" t="n">
        <v>235601000</v>
      </c>
      <c r="H14002" t="n">
        <v>4.54</v>
      </c>
      <c r="I14002" t="n">
        <v>5.43</v>
      </c>
      <c r="K14002" t="n">
        <v>-443829000</v>
      </c>
      <c r="L14002" t="n">
        <v>513323000</v>
      </c>
      <c r="M14002" t="n">
        <v>516802000</v>
      </c>
      <c r="N14002" t="n">
        <v>-454537000</v>
      </c>
      <c r="O14002">
        <f>D14001</f>
      </c>
      <c r="P14002">
        <f>(E14002-F14002+G14002)/O14002*100</f>
      </c>
      <c r="Q14002">
        <f>H14001</f>
      </c>
      <c r="R14002">
        <f>I14001</f>
      </c>
      <c r="S14002">
        <f>H14002-H14001</f>
      </c>
      <c r="T14002">
        <f>I14002-I14001</f>
      </c>
      <c r="U14002">
        <f>(L14002-K14002)/(2*D14002*0.01)</f>
      </c>
      <c r="V14002">
        <f>(L14002+K14002)/(D14002*0.0001)</f>
      </c>
    </row>
    <row r="14003">
      <c r="A14003" t="n">
        <v>2025</v>
      </c>
      <c r="B14003" t="inlineStr">
        <is>
          <t>00463342</t>
        </is>
      </c>
      <c r="C14003" t="inlineStr">
        <is>
          <t>폴라리스AI파마</t>
        </is>
      </c>
      <c r="D14003" t="n">
        <v>6457327000</v>
      </c>
      <c r="E14003" t="n">
        <v>1129923000</v>
      </c>
      <c r="F14003" t="n">
        <v>442810000</v>
      </c>
      <c r="G14003" t="n">
        <v>234037000</v>
      </c>
      <c r="H14003" t="n">
        <v>4.91</v>
      </c>
      <c r="I14003" t="n">
        <v>5.42</v>
      </c>
      <c r="J14003" t="n">
        <v>8.9</v>
      </c>
      <c r="K14003" t="n">
        <v>-428423000</v>
      </c>
      <c r="L14003" t="n">
        <v>493836000</v>
      </c>
      <c r="M14003" t="n">
        <v>499107000</v>
      </c>
      <c r="N14003" t="n">
        <v>-440249000</v>
      </c>
      <c r="O14003">
        <f>D14002</f>
      </c>
      <c r="P14003">
        <f>(E14003-F14003+G14003)/O14003*100</f>
      </c>
      <c r="Q14003">
        <f>H14002</f>
      </c>
      <c r="R14003">
        <f>I14002</f>
      </c>
      <c r="S14003">
        <f>H14003-H14002</f>
      </c>
      <c r="T14003">
        <f>I14003-I14002</f>
      </c>
      <c r="U14003">
        <f>(L14003-K14003)/(2*D14003*0.01)</f>
      </c>
      <c r="V14003">
        <f>(L14003+K14003)/(D14003*0.0001)</f>
      </c>
    </row>
    <row r="14004">
      <c r="A14004" t="n">
        <v>2014</v>
      </c>
      <c r="B14004" t="inlineStr">
        <is>
          <t>00463449</t>
        </is>
      </c>
      <c r="C14004" t="inlineStr">
        <is>
          <t>더존홀딩스</t>
        </is>
      </c>
      <c r="D14004" t="n">
        <v>876706000</v>
      </c>
      <c r="F14004" t="n">
        <v>4660000</v>
      </c>
    </row>
    <row r="14005">
      <c r="A14005" t="n">
        <v>2015</v>
      </c>
      <c r="B14005" t="inlineStr">
        <is>
          <t>00463449</t>
        </is>
      </c>
      <c r="C14005" t="inlineStr">
        <is>
          <t>더존홀딩스</t>
        </is>
      </c>
      <c r="D14005" t="n">
        <v>1475033000</v>
      </c>
      <c r="F14005" t="n">
        <v>297393000</v>
      </c>
      <c r="O14005">
        <f>D14004</f>
      </c>
    </row>
    <row r="14006">
      <c r="A14006" t="n">
        <v>2017</v>
      </c>
      <c r="B14006" t="inlineStr">
        <is>
          <t>00463449</t>
        </is>
      </c>
      <c r="C14006" t="inlineStr">
        <is>
          <t>더존홀딩스</t>
        </is>
      </c>
      <c r="D14006" t="n">
        <v>28586460000</v>
      </c>
      <c r="F14006" t="n">
        <v>1154566000</v>
      </c>
    </row>
    <row r="14007">
      <c r="A14007" t="n">
        <v>2022</v>
      </c>
      <c r="B14007" t="inlineStr">
        <is>
          <t>00463449</t>
        </is>
      </c>
      <c r="C14007" t="inlineStr">
        <is>
          <t>더존홀딩스</t>
        </is>
      </c>
      <c r="D14007" t="n">
        <v>54021258000</v>
      </c>
      <c r="E14007" t="n">
        <v>10603429000</v>
      </c>
      <c r="F14007" t="n">
        <v>8540908000</v>
      </c>
      <c r="G14007" t="n">
        <v>2234084000</v>
      </c>
      <c r="H14007" t="n">
        <v>4.6</v>
      </c>
      <c r="I14007" t="n">
        <v>6.15</v>
      </c>
      <c r="K14007" t="n">
        <v>-3606635000</v>
      </c>
      <c r="L14007" t="n">
        <v>4113049000</v>
      </c>
      <c r="M14007" t="n">
        <v>4037689000</v>
      </c>
      <c r="N14007" t="n">
        <v>-3611029000</v>
      </c>
      <c r="U14007">
        <f>(L14007-K14007)/(2*D14007*0.01)</f>
      </c>
      <c r="V14007">
        <f>(L14007+K14007)/(D14007*0.0001)</f>
      </c>
    </row>
    <row r="14008">
      <c r="A14008" t="n">
        <v>2014</v>
      </c>
      <c r="B14008" t="inlineStr">
        <is>
          <t>00468374</t>
        </is>
      </c>
      <c r="C14008" t="inlineStr">
        <is>
          <t>원익QnC</t>
        </is>
      </c>
      <c r="D14008" t="n">
        <v>8870338000</v>
      </c>
      <c r="E14008" t="n">
        <v>1351897000</v>
      </c>
      <c r="F14008" t="n">
        <v>361109000</v>
      </c>
      <c r="G14008" t="n">
        <v>249232000</v>
      </c>
      <c r="H14008" t="n">
        <v>2.91</v>
      </c>
      <c r="I14008" t="n">
        <v>4</v>
      </c>
      <c r="J14008" t="n">
        <v>10.1</v>
      </c>
      <c r="K14008" t="n">
        <v>-657632000</v>
      </c>
      <c r="L14008" t="n">
        <v>761064000</v>
      </c>
      <c r="M14008" t="n">
        <v>651440000</v>
      </c>
      <c r="N14008" t="n">
        <v>-653846000</v>
      </c>
      <c r="U14008">
        <f>(L14008-K14008)/(2*D14008*0.01)</f>
      </c>
      <c r="V14008">
        <f>(L14008+K14008)/(D14008*0.0001)</f>
      </c>
    </row>
    <row r="14009">
      <c r="A14009" t="n">
        <v>2015</v>
      </c>
      <c r="B14009" t="inlineStr">
        <is>
          <t>00468374</t>
        </is>
      </c>
      <c r="C14009" t="inlineStr">
        <is>
          <t>원익QnC</t>
        </is>
      </c>
      <c r="D14009" t="n">
        <v>11547766000</v>
      </c>
      <c r="E14009" t="n">
        <v>1399105000</v>
      </c>
      <c r="F14009" t="n">
        <v>772370000</v>
      </c>
      <c r="G14009" t="n">
        <v>231046000</v>
      </c>
      <c r="H14009" t="n">
        <v>2.64</v>
      </c>
      <c r="I14009" t="n">
        <v>4.485</v>
      </c>
      <c r="J14009" t="n">
        <v>11.1</v>
      </c>
      <c r="K14009" t="n">
        <v>-880000000</v>
      </c>
      <c r="L14009" t="n">
        <v>1049000000</v>
      </c>
      <c r="M14009" t="n">
        <v>1000000000</v>
      </c>
      <c r="N14009" t="n">
        <v>-864000000</v>
      </c>
      <c r="O14009">
        <f>D14008</f>
      </c>
      <c r="P14009">
        <f>(E14009-F14009+G14009)/O14009*100</f>
      </c>
      <c r="Q14009">
        <f>H14008</f>
      </c>
      <c r="R14009">
        <f>I14008</f>
      </c>
      <c r="S14009">
        <f>H14009-H14008</f>
      </c>
      <c r="T14009">
        <f>I14009-I14008</f>
      </c>
      <c r="U14009">
        <f>(L14009-K14009)/(2*D14009*0.01)</f>
      </c>
      <c r="V14009">
        <f>(L14009+K14009)/(D14009*0.0001)</f>
      </c>
    </row>
    <row r="14010">
      <c r="A14010" t="n">
        <v>2016</v>
      </c>
      <c r="B14010" t="inlineStr">
        <is>
          <t>00468374</t>
        </is>
      </c>
      <c r="C14010" t="inlineStr">
        <is>
          <t>원익QnC</t>
        </is>
      </c>
      <c r="D14010" t="n">
        <v>13273027000</v>
      </c>
      <c r="E14010" t="n">
        <v>1894164000</v>
      </c>
      <c r="F14010" t="n">
        <v>722105000</v>
      </c>
      <c r="G14010" t="n">
        <v>328978000</v>
      </c>
      <c r="H14010" t="n">
        <v>2.4</v>
      </c>
      <c r="I14010" t="n">
        <v>4.275</v>
      </c>
      <c r="K14010" t="n">
        <v>-80600000</v>
      </c>
      <c r="L14010" t="n">
        <v>94200000</v>
      </c>
      <c r="M14010" t="n">
        <v>91100000</v>
      </c>
      <c r="N14010" t="n">
        <v>-79700000</v>
      </c>
      <c r="O14010">
        <f>D14009</f>
      </c>
      <c r="P14010">
        <f>(E14010-F14010+G14010)/O14010*100</f>
      </c>
      <c r="Q14010">
        <f>H14009</f>
      </c>
      <c r="R14010">
        <f>I14009</f>
      </c>
      <c r="S14010">
        <f>H14010-H14009</f>
      </c>
      <c r="T14010">
        <f>I14010-I14009</f>
      </c>
      <c r="U14010">
        <f>(L14010-K14010)/(2*D14010*0.01)</f>
      </c>
      <c r="V14010">
        <f>(L14010+K14010)/(D14010*0.0001)</f>
      </c>
    </row>
    <row r="14011">
      <c r="A14011" t="n">
        <v>2017</v>
      </c>
      <c r="B14011" t="inlineStr">
        <is>
          <t>00468374</t>
        </is>
      </c>
      <c r="C14011" t="inlineStr">
        <is>
          <t>원익QnC</t>
        </is>
      </c>
      <c r="D14011" t="n">
        <v>15735590000</v>
      </c>
      <c r="E14011" t="n">
        <v>1946584000</v>
      </c>
      <c r="F14011" t="n">
        <v>631561000</v>
      </c>
      <c r="G14011" t="n">
        <v>373217000</v>
      </c>
      <c r="H14011" t="n">
        <v>2.71</v>
      </c>
      <c r="I14011" t="n">
        <v>4.335</v>
      </c>
      <c r="K14011" t="n">
        <v>-1159854500</v>
      </c>
      <c r="L14011" t="n">
        <v>1357545700</v>
      </c>
      <c r="M14011" t="n">
        <v>1319259100</v>
      </c>
      <c r="N14011" t="n">
        <v>-1157616400</v>
      </c>
      <c r="O14011">
        <f>D14010</f>
      </c>
      <c r="P14011">
        <f>(E14011-F14011+G14011)/O14011*100</f>
      </c>
      <c r="Q14011">
        <f>H14010</f>
      </c>
      <c r="R14011">
        <f>I14010</f>
      </c>
      <c r="S14011">
        <f>H14011-H14010</f>
      </c>
      <c r="T14011">
        <f>I14011-I14010</f>
      </c>
      <c r="U14011">
        <f>(L14011-K14011)/(2*D14011*0.01)</f>
      </c>
      <c r="V14011">
        <f>(L14011+K14011)/(D14011*0.0001)</f>
      </c>
    </row>
    <row r="14012">
      <c r="A14012" t="n">
        <v>2018</v>
      </c>
      <c r="B14012" t="inlineStr">
        <is>
          <t>00468374</t>
        </is>
      </c>
      <c r="C14012" t="inlineStr">
        <is>
          <t>원익QnC</t>
        </is>
      </c>
      <c r="D14012" t="n">
        <v>3692684000</v>
      </c>
      <c r="F14012" t="n">
        <v>1482189000</v>
      </c>
      <c r="O14012">
        <f>D14011</f>
      </c>
    </row>
    <row r="14013">
      <c r="A14013" t="n">
        <v>2019</v>
      </c>
      <c r="B14013" t="inlineStr">
        <is>
          <t>00468374</t>
        </is>
      </c>
      <c r="C14013" t="inlineStr">
        <is>
          <t>원익QnC</t>
        </is>
      </c>
      <c r="D14013" t="n">
        <v>22472949000</v>
      </c>
      <c r="E14013" t="n">
        <v>3720710000</v>
      </c>
      <c r="F14013" t="n">
        <v>1120012000</v>
      </c>
      <c r="G14013" t="n">
        <v>574961000</v>
      </c>
      <c r="H14013" t="n">
        <v>3.44</v>
      </c>
      <c r="I14013" t="n">
        <v>5.205</v>
      </c>
      <c r="J14013" t="n">
        <v>10.9</v>
      </c>
      <c r="K14013" t="n">
        <v>-1857917267</v>
      </c>
      <c r="L14013" t="n">
        <v>2201969101</v>
      </c>
      <c r="M14013" t="n">
        <v>2184734641</v>
      </c>
      <c r="N14013" t="n">
        <v>-1864210119</v>
      </c>
      <c r="O14013">
        <f>D14012</f>
      </c>
      <c r="P14013">
        <f>(E14013-F14013+G14013)/O14013*100</f>
      </c>
      <c r="U14013">
        <f>(L14013-K14013)/(2*D14013*0.01)</f>
      </c>
      <c r="V14013">
        <f>(L14013+K14013)/(D14013*0.0001)</f>
      </c>
    </row>
    <row r="14014">
      <c r="A14014" t="n">
        <v>2020</v>
      </c>
      <c r="B14014" t="inlineStr">
        <is>
          <t>00468374</t>
        </is>
      </c>
      <c r="C14014" t="inlineStr">
        <is>
          <t>원익QnC</t>
        </is>
      </c>
      <c r="D14014" t="n">
        <v>118463163000</v>
      </c>
      <c r="E14014" t="n">
        <v>6186776000</v>
      </c>
      <c r="F14014" t="n">
        <v>3878675000</v>
      </c>
      <c r="G14014" t="n">
        <v>3213130000</v>
      </c>
      <c r="H14014" t="n">
        <v>1.995</v>
      </c>
      <c r="I14014" t="n">
        <v>3.735</v>
      </c>
      <c r="J14014" t="n">
        <v>11.1</v>
      </c>
      <c r="K14014" t="n">
        <v>-9908223721</v>
      </c>
      <c r="L14014" t="n">
        <v>11649231697</v>
      </c>
      <c r="M14014" t="n">
        <v>11563819988</v>
      </c>
      <c r="N14014" t="n">
        <v>-9970160633</v>
      </c>
      <c r="O14014">
        <f>D14013</f>
      </c>
      <c r="P14014">
        <f>(E14014-F14014+G14014)/O14014*100</f>
      </c>
      <c r="Q14014">
        <f>H14013</f>
      </c>
      <c r="R14014">
        <f>I14013</f>
      </c>
      <c r="S14014">
        <f>H14014-H14013</f>
      </c>
      <c r="T14014">
        <f>I14014-I14013</f>
      </c>
      <c r="U14014">
        <f>(L14014-K14014)/(2*D14014*0.01)</f>
      </c>
      <c r="V14014">
        <f>(L14014+K14014)/(D14014*0.0001)</f>
      </c>
    </row>
    <row r="14015">
      <c r="A14015" t="n">
        <v>2021</v>
      </c>
      <c r="B14015" t="inlineStr">
        <is>
          <t>00468374</t>
        </is>
      </c>
      <c r="C14015" t="inlineStr">
        <is>
          <t>원익QnC</t>
        </is>
      </c>
      <c r="D14015" t="n">
        <v>121370177000</v>
      </c>
      <c r="E14015" t="n">
        <v>7900534000</v>
      </c>
      <c r="F14015" t="n">
        <v>4973207000</v>
      </c>
      <c r="G14015" t="n">
        <v>2527540000</v>
      </c>
      <c r="H14015" t="n">
        <v>2.245</v>
      </c>
      <c r="I14015" t="n">
        <v>3.745</v>
      </c>
      <c r="J14015" t="n">
        <v>10.5</v>
      </c>
      <c r="K14015" t="n">
        <v>-9874576458</v>
      </c>
      <c r="L14015" t="n">
        <v>11958999062</v>
      </c>
      <c r="M14015" t="n">
        <v>11608571408</v>
      </c>
      <c r="N14015" t="n">
        <v>-10266079672</v>
      </c>
      <c r="O14015">
        <f>D14014</f>
      </c>
      <c r="P14015">
        <f>(E14015-F14015+G14015)/O14015*100</f>
      </c>
      <c r="Q14015">
        <f>H14014</f>
      </c>
      <c r="R14015">
        <f>I14014</f>
      </c>
      <c r="S14015">
        <f>H14015-H14014</f>
      </c>
      <c r="T14015">
        <f>I14015-I14014</f>
      </c>
      <c r="U14015">
        <f>(L14015-K14015)/(2*D14015*0.01)</f>
      </c>
      <c r="V14015">
        <f>(L14015+K14015)/(D14015*0.0001)</f>
      </c>
    </row>
    <row r="14016">
      <c r="A14016" t="n">
        <v>2022</v>
      </c>
      <c r="B14016" t="inlineStr">
        <is>
          <t>00468374</t>
        </is>
      </c>
      <c r="C14016" t="inlineStr">
        <is>
          <t>원익QnC</t>
        </is>
      </c>
      <c r="D14016" t="n">
        <v>97147338000</v>
      </c>
      <c r="E14016" t="n">
        <v>8982776000</v>
      </c>
      <c r="F14016" t="n">
        <v>18859138000</v>
      </c>
      <c r="G14016" t="n">
        <v>3444011000</v>
      </c>
      <c r="H14016" t="n">
        <v>3.895</v>
      </c>
      <c r="I14016" t="n">
        <v>4.155</v>
      </c>
      <c r="J14016" t="n">
        <v>9.6</v>
      </c>
      <c r="K14016" t="n">
        <v>-4552368000</v>
      </c>
      <c r="L14016" t="n">
        <v>5099635200</v>
      </c>
      <c r="M14016" t="n">
        <v>5129904000</v>
      </c>
      <c r="N14016" t="n">
        <v>-4630661000</v>
      </c>
      <c r="O14016">
        <f>D14015</f>
      </c>
      <c r="P14016">
        <f>(E14016-F14016+G14016)/O14016*100</f>
      </c>
      <c r="Q14016">
        <f>H14015</f>
      </c>
      <c r="R14016">
        <f>I14015</f>
      </c>
      <c r="S14016">
        <f>H14016-H14015</f>
      </c>
      <c r="T14016">
        <f>I14016-I14015</f>
      </c>
      <c r="U14016">
        <f>(L14016-K14016)/(2*D14016*0.01)</f>
      </c>
      <c r="V14016">
        <f>(L14016+K14016)/(D14016*0.0001)</f>
      </c>
    </row>
    <row r="14017">
      <c r="A14017" t="n">
        <v>2024</v>
      </c>
      <c r="B14017" t="inlineStr">
        <is>
          <t>00468374</t>
        </is>
      </c>
      <c r="C14017" t="inlineStr">
        <is>
          <t>원익QnC</t>
        </is>
      </c>
      <c r="D14017" t="n">
        <v>100301002000</v>
      </c>
      <c r="E14017" t="n">
        <v>8141411000</v>
      </c>
      <c r="F14017" t="n">
        <v>9769885000</v>
      </c>
      <c r="G14017" t="n">
        <v>4776532000</v>
      </c>
      <c r="H14017" t="n">
        <v>2.75</v>
      </c>
      <c r="I14017" t="n">
        <v>3.955</v>
      </c>
      <c r="J14017" t="n">
        <v>12.285</v>
      </c>
      <c r="K14017" t="n">
        <v>-9173770000</v>
      </c>
      <c r="L14017" t="n">
        <v>10904063000</v>
      </c>
      <c r="M14017" t="n">
        <v>4135879000</v>
      </c>
      <c r="N14017" t="n">
        <v>-3636301000</v>
      </c>
      <c r="U14017">
        <f>(L14017-K14017)/(2*D14017*0.01)</f>
      </c>
      <c r="V14017">
        <f>(L14017+K14017)/(D14017*0.0001)</f>
      </c>
    </row>
    <row r="14018">
      <c r="A14018" t="n">
        <v>2025</v>
      </c>
      <c r="B14018" t="inlineStr">
        <is>
          <t>00468374</t>
        </is>
      </c>
      <c r="C14018" t="inlineStr">
        <is>
          <t>원익QnC</t>
        </is>
      </c>
      <c r="D14018" t="n">
        <v>103891010000</v>
      </c>
      <c r="E14018" t="n">
        <v>8583353000</v>
      </c>
      <c r="F14018" t="n">
        <v>6616174000</v>
      </c>
      <c r="G14018" t="n">
        <v>3298826000</v>
      </c>
      <c r="H14018" t="n">
        <v>3.48</v>
      </c>
      <c r="I14018" t="n">
        <v>4.065</v>
      </c>
      <c r="J14018" t="n">
        <v>10.2</v>
      </c>
      <c r="K14018" t="n">
        <v>-9101798900</v>
      </c>
      <c r="L14018" t="n">
        <v>12058753630</v>
      </c>
      <c r="M14018" t="n">
        <v>2883177780</v>
      </c>
      <c r="N14018" t="n">
        <v>-5639999870</v>
      </c>
      <c r="O14018">
        <f>D14017</f>
      </c>
      <c r="P14018">
        <f>(E14018-F14018+G14018)/O14018*100</f>
      </c>
      <c r="Q14018">
        <f>H14017</f>
      </c>
      <c r="R14018">
        <f>I14017</f>
      </c>
      <c r="S14018">
        <f>H14018-H14017</f>
      </c>
      <c r="T14018">
        <f>I14018-I14017</f>
      </c>
      <c r="U14018">
        <f>(L14018-K14018)/(2*D14018*0.01)</f>
      </c>
      <c r="V14018">
        <f>(L14018+K14018)/(D14018*0.0001)</f>
      </c>
    </row>
    <row r="14019">
      <c r="A14019" t="n">
        <v>2015</v>
      </c>
      <c r="B14019" t="inlineStr">
        <is>
          <t>00469799</t>
        </is>
      </c>
      <c r="C14019" t="inlineStr">
        <is>
          <t>이엔플러스</t>
        </is>
      </c>
      <c r="D14019" t="n">
        <v>786299000</v>
      </c>
      <c r="E14019" t="n">
        <v>147485000</v>
      </c>
      <c r="F14019" t="n">
        <v>42715000</v>
      </c>
      <c r="G14019" t="n">
        <v>22370000</v>
      </c>
      <c r="H14019" t="n">
        <v>2.84</v>
      </c>
      <c r="I14019" t="n">
        <v>5.95</v>
      </c>
      <c r="J14019" t="n">
        <v>8.710000000000001</v>
      </c>
      <c r="K14019" t="n">
        <v>-56523000</v>
      </c>
      <c r="L14019" t="n">
        <v>65218000</v>
      </c>
      <c r="M14019" t="n">
        <v>63866000</v>
      </c>
      <c r="N14019" t="n">
        <v>-56503000</v>
      </c>
      <c r="U14019">
        <f>(L14019-K14019)/(2*D14019*0.01)</f>
      </c>
      <c r="V14019">
        <f>(L14019+K14019)/(D14019*0.0001)</f>
      </c>
    </row>
    <row r="14020">
      <c r="A14020" t="n">
        <v>2016</v>
      </c>
      <c r="B14020" t="inlineStr">
        <is>
          <t>00469799</t>
        </is>
      </c>
      <c r="C14020" t="inlineStr">
        <is>
          <t>이엔플러스</t>
        </is>
      </c>
      <c r="D14020" t="n">
        <v>979991000</v>
      </c>
      <c r="E14020" t="n">
        <v>226907000</v>
      </c>
      <c r="F14020" t="n">
        <v>347682000</v>
      </c>
      <c r="G14020" t="n">
        <v>21670000</v>
      </c>
      <c r="H14020" t="n">
        <v>2.87</v>
      </c>
      <c r="I14020" t="n">
        <v>6.97</v>
      </c>
      <c r="J14020" t="n">
        <v>8.390000000000001</v>
      </c>
      <c r="K14020" t="n">
        <v>-80312000</v>
      </c>
      <c r="L14020" t="n">
        <v>92954000</v>
      </c>
      <c r="M14020" t="n">
        <v>90149000</v>
      </c>
      <c r="N14020" t="n">
        <v>-79606000</v>
      </c>
      <c r="O14020">
        <f>D14019</f>
      </c>
      <c r="P14020">
        <f>(E14020-F14020+G14020)/O14020*100</f>
      </c>
      <c r="Q14020">
        <f>H14019</f>
      </c>
      <c r="R14020">
        <f>I14019</f>
      </c>
      <c r="S14020">
        <f>H14020-H14019</f>
      </c>
      <c r="T14020">
        <f>I14020-I14019</f>
      </c>
      <c r="U14020">
        <f>(L14020-K14020)/(2*D14020*0.01)</f>
      </c>
      <c r="V14020">
        <f>(L14020+K14020)/(D14020*0.0001)</f>
      </c>
    </row>
    <row r="14021">
      <c r="A14021" t="n">
        <v>2017</v>
      </c>
      <c r="B14021" t="inlineStr">
        <is>
          <t>00469799</t>
        </is>
      </c>
      <c r="C14021" t="inlineStr">
        <is>
          <t>이엔플러스</t>
        </is>
      </c>
      <c r="D14021" t="n">
        <v>1575444000</v>
      </c>
      <c r="E14021" t="n">
        <v>289376000</v>
      </c>
      <c r="F14021" t="n">
        <v>476712000</v>
      </c>
      <c r="G14021" t="n">
        <v>27205000</v>
      </c>
      <c r="H14021" t="n">
        <v>3.05</v>
      </c>
      <c r="I14021" t="n">
        <v>6.01</v>
      </c>
      <c r="J14021" t="n">
        <v>6.55</v>
      </c>
      <c r="K14021" t="n">
        <v>-111422000</v>
      </c>
      <c r="L14021" t="n">
        <v>129561000</v>
      </c>
      <c r="M14021" t="n">
        <v>126105000</v>
      </c>
      <c r="N14021" t="n">
        <v>-110795000</v>
      </c>
      <c r="O14021">
        <f>D14020</f>
      </c>
      <c r="P14021">
        <f>(E14021-F14021+G14021)/O14021*100</f>
      </c>
      <c r="Q14021">
        <f>H14020</f>
      </c>
      <c r="R14021">
        <f>I14020</f>
      </c>
      <c r="S14021">
        <f>H14021-H14020</f>
      </c>
      <c r="T14021">
        <f>I14021-I14020</f>
      </c>
      <c r="U14021">
        <f>(L14021-K14021)/(2*D14021*0.01)</f>
      </c>
      <c r="V14021">
        <f>(L14021+K14021)/(D14021*0.0001)</f>
      </c>
    </row>
    <row r="14022">
      <c r="A14022" t="n">
        <v>2018</v>
      </c>
      <c r="B14022" t="inlineStr">
        <is>
          <t>00469799</t>
        </is>
      </c>
      <c r="C14022" t="inlineStr">
        <is>
          <t>이엔플러스</t>
        </is>
      </c>
      <c r="D14022" t="n">
        <v>1730744000</v>
      </c>
      <c r="E14022" t="n">
        <v>481990000</v>
      </c>
      <c r="F14022" t="n">
        <v>210958000</v>
      </c>
      <c r="G14022" t="n">
        <v>40358000</v>
      </c>
      <c r="H14022" t="n">
        <v>2.65</v>
      </c>
      <c r="I14022" t="n">
        <v>5.5</v>
      </c>
      <c r="J14022" t="n">
        <v>8.425000000000001</v>
      </c>
      <c r="K14022" t="n">
        <v>-116595000</v>
      </c>
      <c r="L14022" t="n">
        <v>135037000</v>
      </c>
      <c r="M14022" t="n">
        <v>131737000</v>
      </c>
      <c r="N14022" t="n">
        <v>-116163000</v>
      </c>
      <c r="O14022">
        <f>D14021</f>
      </c>
      <c r="P14022">
        <f>(E14022-F14022+G14022)/O14022*100</f>
      </c>
      <c r="Q14022">
        <f>H14021</f>
      </c>
      <c r="R14022">
        <f>I14021</f>
      </c>
      <c r="S14022">
        <f>H14022-H14021</f>
      </c>
      <c r="T14022">
        <f>I14022-I14021</f>
      </c>
      <c r="U14022">
        <f>(L14022-K14022)/(2*D14022*0.01)</f>
      </c>
      <c r="V14022">
        <f>(L14022+K14022)/(D14022*0.0001)</f>
      </c>
    </row>
    <row r="14023">
      <c r="A14023" t="n">
        <v>2019</v>
      </c>
      <c r="B14023" t="inlineStr">
        <is>
          <t>00469799</t>
        </is>
      </c>
      <c r="C14023" t="inlineStr">
        <is>
          <t>이엔플러스</t>
        </is>
      </c>
      <c r="D14023" t="n">
        <v>2081222000</v>
      </c>
      <c r="E14023" t="n">
        <v>477625000</v>
      </c>
      <c r="F14023" t="n">
        <v>575130000</v>
      </c>
      <c r="G14023" t="n">
        <v>37993000</v>
      </c>
      <c r="H14023" t="n">
        <v>2.34</v>
      </c>
      <c r="I14023" t="n">
        <v>5.775</v>
      </c>
      <c r="J14023" t="n">
        <v>10.86</v>
      </c>
      <c r="K14023" t="n">
        <v>-180068000</v>
      </c>
      <c r="L14023" t="n">
        <v>211615000</v>
      </c>
      <c r="M14023" t="n">
        <v>206124000</v>
      </c>
      <c r="N14023" t="n">
        <v>-179195000</v>
      </c>
      <c r="O14023">
        <f>D14022</f>
      </c>
      <c r="P14023">
        <f>(E14023-F14023+G14023)/O14023*100</f>
      </c>
      <c r="Q14023">
        <f>H14022</f>
      </c>
      <c r="R14023">
        <f>I14022</f>
      </c>
      <c r="S14023">
        <f>H14023-H14022</f>
      </c>
      <c r="T14023">
        <f>I14023-I14022</f>
      </c>
      <c r="U14023">
        <f>(L14023-K14023)/(2*D14023*0.01)</f>
      </c>
      <c r="V14023">
        <f>(L14023+K14023)/(D14023*0.0001)</f>
      </c>
    </row>
    <row r="14024">
      <c r="A14024" t="n">
        <v>2020</v>
      </c>
      <c r="B14024" t="inlineStr">
        <is>
          <t>00469799</t>
        </is>
      </c>
      <c r="C14024" t="inlineStr">
        <is>
          <t>이엔플러스</t>
        </is>
      </c>
      <c r="D14024" t="n">
        <v>2103163000</v>
      </c>
      <c r="E14024" t="n">
        <v>567921000</v>
      </c>
      <c r="F14024" t="n">
        <v>246067000</v>
      </c>
      <c r="G14024" t="n">
        <v>47298000</v>
      </c>
      <c r="H14024" t="n">
        <v>2.64</v>
      </c>
      <c r="I14024" t="n">
        <v>5.775</v>
      </c>
      <c r="J14024" t="n">
        <v>10.21</v>
      </c>
      <c r="K14024" t="n">
        <v>-167175000</v>
      </c>
      <c r="L14024" t="n">
        <v>195140000</v>
      </c>
      <c r="M14024" t="n">
        <v>191011000</v>
      </c>
      <c r="N14024" t="n">
        <v>-166965000</v>
      </c>
      <c r="O14024">
        <f>D14023</f>
      </c>
      <c r="P14024">
        <f>(E14024-F14024+G14024)/O14024*100</f>
      </c>
      <c r="Q14024">
        <f>H14023</f>
      </c>
      <c r="R14024">
        <f>I14023</f>
      </c>
      <c r="S14024">
        <f>H14024-H14023</f>
      </c>
      <c r="T14024">
        <f>I14024-I14023</f>
      </c>
      <c r="U14024">
        <f>(L14024-K14024)/(2*D14024*0.01)</f>
      </c>
      <c r="V14024">
        <f>(L14024+K14024)/(D14024*0.0001)</f>
      </c>
    </row>
    <row r="14025">
      <c r="A14025" t="n">
        <v>2021</v>
      </c>
      <c r="B14025" t="inlineStr">
        <is>
          <t>00469799</t>
        </is>
      </c>
      <c r="C14025" t="inlineStr">
        <is>
          <t>이엔플러스</t>
        </is>
      </c>
      <c r="D14025" t="n">
        <v>2351403000</v>
      </c>
      <c r="E14025" t="n">
        <v>645957000</v>
      </c>
      <c r="F14025" t="n">
        <v>454332000</v>
      </c>
      <c r="G14025" t="n">
        <v>53512000</v>
      </c>
      <c r="H14025" t="n">
        <v>2.64</v>
      </c>
      <c r="I14025" t="n">
        <v>5.775</v>
      </c>
      <c r="J14025" t="n">
        <v>8.145</v>
      </c>
      <c r="K14025" t="n">
        <v>-129337000</v>
      </c>
      <c r="L14025" t="n">
        <v>137357000</v>
      </c>
      <c r="M14025" t="n">
        <v>148704000</v>
      </c>
      <c r="N14025" t="n">
        <v>-118326000</v>
      </c>
      <c r="O14025">
        <f>D14024</f>
      </c>
      <c r="P14025">
        <f>(E14025-F14025+G14025)/O14025*100</f>
      </c>
      <c r="Q14025">
        <f>H14024</f>
      </c>
      <c r="R14025">
        <f>I14024</f>
      </c>
      <c r="S14025">
        <f>H14025-H14024</f>
      </c>
      <c r="T14025">
        <f>I14025-I14024</f>
      </c>
      <c r="U14025">
        <f>(L14025-K14025)/(2*D14025*0.01)</f>
      </c>
      <c r="V14025">
        <f>(L14025+K14025)/(D14025*0.0001)</f>
      </c>
    </row>
    <row r="14026">
      <c r="A14026" t="n">
        <v>2022</v>
      </c>
      <c r="B14026" t="inlineStr">
        <is>
          <t>00469799</t>
        </is>
      </c>
      <c r="C14026" t="inlineStr">
        <is>
          <t>이엔플러스</t>
        </is>
      </c>
      <c r="D14026" t="n">
        <v>2082986000</v>
      </c>
      <c r="E14026" t="n">
        <v>609904000</v>
      </c>
      <c r="F14026" t="n">
        <v>277908000</v>
      </c>
      <c r="G14026" t="n">
        <v>47113000</v>
      </c>
      <c r="H14026" t="n">
        <v>5.565</v>
      </c>
      <c r="I14026" t="n">
        <v>5.775</v>
      </c>
      <c r="J14026" t="n">
        <v>7.925</v>
      </c>
      <c r="K14026" t="n">
        <v>-137416000</v>
      </c>
      <c r="L14026" t="n">
        <v>157570000</v>
      </c>
      <c r="M14026" t="n">
        <v>158911000</v>
      </c>
      <c r="N14026" t="n">
        <v>-140883000</v>
      </c>
      <c r="O14026">
        <f>D14025</f>
      </c>
      <c r="P14026">
        <f>(E14026-F14026+G14026)/O14026*100</f>
      </c>
      <c r="Q14026">
        <f>H14025</f>
      </c>
      <c r="R14026">
        <f>I14025</f>
      </c>
      <c r="S14026">
        <f>H14026-H14025</f>
      </c>
      <c r="T14026">
        <f>I14026-I14025</f>
      </c>
      <c r="U14026">
        <f>(L14026-K14026)/(2*D14026*0.01)</f>
      </c>
      <c r="V14026">
        <f>(L14026+K14026)/(D14026*0.0001)</f>
      </c>
    </row>
    <row r="14027">
      <c r="A14027" t="n">
        <v>2023</v>
      </c>
      <c r="B14027" t="inlineStr">
        <is>
          <t>00469799</t>
        </is>
      </c>
      <c r="C14027" t="inlineStr">
        <is>
          <t>이엔플러스</t>
        </is>
      </c>
      <c r="D14027" t="n">
        <v>4719146000</v>
      </c>
      <c r="E14027" t="n">
        <v>748934000</v>
      </c>
      <c r="F14027" t="n">
        <v>476317000</v>
      </c>
      <c r="G14027" t="n">
        <v>109932000</v>
      </c>
      <c r="H14027" t="n">
        <v>4.68</v>
      </c>
      <c r="I14027" t="n">
        <v>5.775</v>
      </c>
      <c r="J14027" t="n">
        <v>8.029999999999999</v>
      </c>
      <c r="K14027" t="n">
        <v>-275339000</v>
      </c>
      <c r="L14027" t="n">
        <v>318414000</v>
      </c>
      <c r="M14027" t="n">
        <v>318351000</v>
      </c>
      <c r="N14027" t="n">
        <v>-281091000</v>
      </c>
      <c r="O14027">
        <f>D14026</f>
      </c>
      <c r="P14027">
        <f>(E14027-F14027+G14027)/O14027*100</f>
      </c>
      <c r="Q14027">
        <f>H14026</f>
      </c>
      <c r="R14027">
        <f>I14026</f>
      </c>
      <c r="S14027">
        <f>H14027-H14026</f>
      </c>
      <c r="T14027">
        <f>I14027-I14026</f>
      </c>
      <c r="U14027">
        <f>(L14027-K14027)/(2*D14027*0.01)</f>
      </c>
      <c r="V14027">
        <f>(L14027+K14027)/(D14027*0.0001)</f>
      </c>
    </row>
    <row r="14028">
      <c r="A14028" t="n">
        <v>2024</v>
      </c>
      <c r="B14028" t="inlineStr">
        <is>
          <t>00469799</t>
        </is>
      </c>
      <c r="C14028" t="inlineStr">
        <is>
          <t>이엔플러스</t>
        </is>
      </c>
      <c r="D14028" t="n">
        <v>4824221000</v>
      </c>
      <c r="E14028" t="n">
        <v>1393320000</v>
      </c>
      <c r="F14028" t="n">
        <v>1263111000</v>
      </c>
      <c r="G14028" t="n">
        <v>178179000</v>
      </c>
      <c r="H14028" t="n">
        <v>4.115</v>
      </c>
      <c r="I14028" t="n">
        <v>5.91</v>
      </c>
      <c r="J14028" t="n">
        <v>8.029999999999999</v>
      </c>
      <c r="K14028" t="n">
        <v>-285428000</v>
      </c>
      <c r="L14028" t="n">
        <v>329525000</v>
      </c>
      <c r="M14028" t="n">
        <v>327516000</v>
      </c>
      <c r="N14028" t="n">
        <v>-288867000</v>
      </c>
      <c r="O14028">
        <f>D14027</f>
      </c>
      <c r="P14028">
        <f>(E14028-F14028+G14028)/O14028*100</f>
      </c>
      <c r="Q14028">
        <f>H14027</f>
      </c>
      <c r="R14028">
        <f>I14027</f>
      </c>
      <c r="S14028">
        <f>H14028-H14027</f>
      </c>
      <c r="T14028">
        <f>I14028-I14027</f>
      </c>
      <c r="U14028">
        <f>(L14028-K14028)/(2*D14028*0.01)</f>
      </c>
      <c r="V14028">
        <f>(L14028+K14028)/(D14028*0.0001)</f>
      </c>
    </row>
    <row r="14029">
      <c r="A14029" t="n">
        <v>2015</v>
      </c>
      <c r="B14029" t="inlineStr">
        <is>
          <t>00470829</t>
        </is>
      </c>
      <c r="C14029" t="inlineStr">
        <is>
          <t>한솔인티큐브</t>
        </is>
      </c>
      <c r="D14029" t="n">
        <v>8101065000</v>
      </c>
      <c r="E14029" t="n">
        <v>1228809000</v>
      </c>
      <c r="F14029" t="n">
        <v>711506000</v>
      </c>
      <c r="G14029" t="n">
        <v>182514000</v>
      </c>
    </row>
    <row r="14030">
      <c r="A14030" t="n">
        <v>2016</v>
      </c>
      <c r="B14030" t="inlineStr">
        <is>
          <t>00470829</t>
        </is>
      </c>
      <c r="C14030" t="inlineStr">
        <is>
          <t>한솔인티큐브</t>
        </is>
      </c>
      <c r="D14030" t="n">
        <v>8084246000</v>
      </c>
      <c r="E14030" t="n">
        <v>1292667000</v>
      </c>
      <c r="F14030" t="n">
        <v>625703000</v>
      </c>
      <c r="G14030" t="n">
        <v>180463000</v>
      </c>
      <c r="O14030">
        <f>D14029</f>
      </c>
      <c r="P14030">
        <f>(E14030-F14030+G14030)/O14030*100</f>
      </c>
    </row>
    <row r="14031">
      <c r="A14031" t="n">
        <v>2017</v>
      </c>
      <c r="B14031" t="inlineStr">
        <is>
          <t>00470829</t>
        </is>
      </c>
      <c r="C14031" t="inlineStr">
        <is>
          <t>한솔인티큐브</t>
        </is>
      </c>
      <c r="D14031" t="n">
        <v>7710657000</v>
      </c>
      <c r="E14031" t="n">
        <v>1190075000</v>
      </c>
      <c r="F14031" t="n">
        <v>1594372000</v>
      </c>
      <c r="G14031" t="n">
        <v>178067000</v>
      </c>
      <c r="O14031">
        <f>D14030</f>
      </c>
      <c r="P14031">
        <f>(E14031-F14031+G14031)/O14031*100</f>
      </c>
    </row>
    <row r="14032">
      <c r="A14032" t="n">
        <v>2018</v>
      </c>
      <c r="B14032" t="inlineStr">
        <is>
          <t>00470829</t>
        </is>
      </c>
      <c r="C14032" t="inlineStr">
        <is>
          <t>한솔인티큐브</t>
        </is>
      </c>
      <c r="D14032" t="n">
        <v>7769028000</v>
      </c>
      <c r="O14032">
        <f>D14031</f>
      </c>
    </row>
    <row r="14033">
      <c r="A14033" t="n">
        <v>2020</v>
      </c>
      <c r="B14033" t="inlineStr">
        <is>
          <t>00470829</t>
        </is>
      </c>
      <c r="C14033" t="inlineStr">
        <is>
          <t>한솔인티큐브</t>
        </is>
      </c>
      <c r="D14033" t="n">
        <v>8986823000</v>
      </c>
    </row>
    <row r="14034">
      <c r="A14034" t="n">
        <v>2021</v>
      </c>
      <c r="B14034" t="inlineStr">
        <is>
          <t>00470829</t>
        </is>
      </c>
      <c r="C14034" t="inlineStr">
        <is>
          <t>한솔인티큐브</t>
        </is>
      </c>
      <c r="D14034" t="n">
        <v>8584299000</v>
      </c>
      <c r="O14034">
        <f>D14033</f>
      </c>
    </row>
    <row r="14035">
      <c r="A14035" t="n">
        <v>2022</v>
      </c>
      <c r="B14035" t="inlineStr">
        <is>
          <t>00470829</t>
        </is>
      </c>
      <c r="C14035" t="inlineStr">
        <is>
          <t>한솔인티큐브</t>
        </is>
      </c>
      <c r="D14035" t="n">
        <v>8478912000</v>
      </c>
      <c r="O14035">
        <f>D14034</f>
      </c>
    </row>
    <row r="14036">
      <c r="A14036" t="n">
        <v>2023</v>
      </c>
      <c r="B14036" t="inlineStr">
        <is>
          <t>00470829</t>
        </is>
      </c>
      <c r="C14036" t="inlineStr">
        <is>
          <t>한솔인티큐브</t>
        </is>
      </c>
      <c r="D14036" t="n">
        <v>8944863000</v>
      </c>
      <c r="O14036">
        <f>D14035</f>
      </c>
    </row>
    <row r="14037">
      <c r="A14037" t="n">
        <v>2024</v>
      </c>
      <c r="B14037" t="inlineStr">
        <is>
          <t>00470829</t>
        </is>
      </c>
      <c r="C14037" t="inlineStr">
        <is>
          <t>한솔인티큐브</t>
        </is>
      </c>
      <c r="D14037" t="n">
        <v>10784741000</v>
      </c>
      <c r="O14037">
        <f>D14036</f>
      </c>
    </row>
    <row r="14038">
      <c r="A14038" t="n">
        <v>2014</v>
      </c>
      <c r="B14038" t="inlineStr">
        <is>
          <t>00471068</t>
        </is>
      </c>
      <c r="C14038" t="inlineStr">
        <is>
          <t>덕산하이메탈</t>
        </is>
      </c>
      <c r="D14038" t="n">
        <v>6980302000</v>
      </c>
      <c r="E14038" t="n">
        <v>1854417000</v>
      </c>
      <c r="F14038" t="n">
        <v>944798000</v>
      </c>
      <c r="G14038" t="n">
        <v>319583000</v>
      </c>
      <c r="H14038" t="n">
        <v>3.11</v>
      </c>
      <c r="I14038" t="n">
        <v>6.57</v>
      </c>
      <c r="K14038" t="n">
        <v>-516660000</v>
      </c>
      <c r="L14038" t="n">
        <v>624200000</v>
      </c>
      <c r="M14038" t="n">
        <v>599900000</v>
      </c>
      <c r="N14038" t="n">
        <v>-510240000</v>
      </c>
      <c r="U14038">
        <f>(L14038-K14038)/(2*D14038*0.01)</f>
      </c>
      <c r="V14038">
        <f>(L14038+K14038)/(D14038*0.0001)</f>
      </c>
    </row>
    <row r="14039">
      <c r="A14039" t="n">
        <v>2015</v>
      </c>
      <c r="B14039" t="inlineStr">
        <is>
          <t>00471068</t>
        </is>
      </c>
      <c r="C14039" t="inlineStr">
        <is>
          <t>덕산하이메탈</t>
        </is>
      </c>
      <c r="D14039" t="n">
        <v>6825667000</v>
      </c>
      <c r="E14039" t="n">
        <v>1407606000</v>
      </c>
      <c r="F14039" t="n">
        <v>852652000</v>
      </c>
      <c r="G14039" t="n">
        <v>142584000</v>
      </c>
      <c r="H14039" t="n">
        <v>2.78</v>
      </c>
      <c r="I14039" t="n">
        <v>4.39</v>
      </c>
      <c r="J14039" t="n">
        <v>10.61</v>
      </c>
      <c r="K14039" t="n">
        <v>-552892000</v>
      </c>
      <c r="L14039" t="n">
        <v>646480000</v>
      </c>
      <c r="M14039" t="n">
        <v>616788000</v>
      </c>
      <c r="N14039" t="n">
        <v>-540540000</v>
      </c>
      <c r="O14039">
        <f>D14038</f>
      </c>
      <c r="P14039">
        <f>(E14039-F14039+G14039)/O14039*100</f>
      </c>
      <c r="Q14039">
        <f>H14038</f>
      </c>
      <c r="R14039">
        <f>I14038</f>
      </c>
      <c r="S14039">
        <f>H14039-H14038</f>
      </c>
      <c r="T14039">
        <f>I14039-I14038</f>
      </c>
      <c r="U14039">
        <f>(L14039-K14039)/(2*D14039*0.01)</f>
      </c>
      <c r="V14039">
        <f>(L14039+K14039)/(D14039*0.0001)</f>
      </c>
    </row>
    <row r="14040">
      <c r="A14040" t="n">
        <v>2016</v>
      </c>
      <c r="B14040" t="inlineStr">
        <is>
          <t>00471068</t>
        </is>
      </c>
      <c r="C14040" t="inlineStr">
        <is>
          <t>덕산하이메탈</t>
        </is>
      </c>
      <c r="D14040" t="n">
        <v>5592159000</v>
      </c>
      <c r="E14040" t="n">
        <v>1350814000</v>
      </c>
      <c r="F14040" t="n">
        <v>1136646000</v>
      </c>
      <c r="G14040" t="n">
        <v>134198000</v>
      </c>
      <c r="H14040" t="n">
        <v>2.695</v>
      </c>
      <c r="I14040" t="n">
        <v>3.615</v>
      </c>
      <c r="J14040" t="n">
        <v>9.73</v>
      </c>
      <c r="K14040" t="n">
        <v>-477219000</v>
      </c>
      <c r="L14040" t="n">
        <v>561267000</v>
      </c>
      <c r="M14040" t="n">
        <v>555964000</v>
      </c>
      <c r="N14040" t="n">
        <v>-476925000</v>
      </c>
      <c r="O14040">
        <f>D14039</f>
      </c>
      <c r="P14040">
        <f>(E14040-F14040+G14040)/O14040*100</f>
      </c>
      <c r="Q14040">
        <f>H14039</f>
      </c>
      <c r="R14040">
        <f>I14039</f>
      </c>
      <c r="S14040">
        <f>H14040-H14039</f>
      </c>
      <c r="T14040">
        <f>I14040-I14039</f>
      </c>
      <c r="U14040">
        <f>(L14040-K14040)/(2*D14040*0.01)</f>
      </c>
      <c r="V14040">
        <f>(L14040+K14040)/(D14040*0.0001)</f>
      </c>
    </row>
    <row r="14041">
      <c r="A14041" t="n">
        <v>2017</v>
      </c>
      <c r="B14041" t="inlineStr">
        <is>
          <t>00471068</t>
        </is>
      </c>
      <c r="C14041" t="inlineStr">
        <is>
          <t>덕산하이메탈</t>
        </is>
      </c>
      <c r="D14041" t="n">
        <v>6042071000</v>
      </c>
      <c r="E14041" t="n">
        <v>1024760000</v>
      </c>
      <c r="F14041" t="n">
        <v>601557000</v>
      </c>
      <c r="G14041" t="n">
        <v>100861000</v>
      </c>
      <c r="H14041" t="n">
        <v>3.22</v>
      </c>
      <c r="I14041" t="n">
        <v>5.74</v>
      </c>
      <c r="J14041" t="n">
        <v>10.41</v>
      </c>
      <c r="K14041" t="n">
        <v>-417258000</v>
      </c>
      <c r="L14041" t="n">
        <v>495432000</v>
      </c>
      <c r="M14041" t="n">
        <v>483576000</v>
      </c>
      <c r="N14041" t="n">
        <v>-416958000</v>
      </c>
      <c r="O14041">
        <f>D14040</f>
      </c>
      <c r="P14041">
        <f>(E14041-F14041+G14041)/O14041*100</f>
      </c>
      <c r="Q14041">
        <f>H14040</f>
      </c>
      <c r="R14041">
        <f>I14040</f>
      </c>
      <c r="S14041">
        <f>H14041-H14040</f>
      </c>
      <c r="T14041">
        <f>I14041-I14040</f>
      </c>
      <c r="U14041">
        <f>(L14041-K14041)/(2*D14041*0.01)</f>
      </c>
      <c r="V14041">
        <f>(L14041+K14041)/(D14041*0.0001)</f>
      </c>
    </row>
    <row r="14042">
      <c r="A14042" t="n">
        <v>2018</v>
      </c>
      <c r="B14042" t="inlineStr">
        <is>
          <t>00471068</t>
        </is>
      </c>
      <c r="C14042" t="inlineStr">
        <is>
          <t>덕산하이메탈</t>
        </is>
      </c>
      <c r="D14042" t="n">
        <v>5926759000</v>
      </c>
      <c r="E14042" t="n">
        <v>1100126000</v>
      </c>
      <c r="F14042" t="n">
        <v>534255000</v>
      </c>
      <c r="G14042" t="n">
        <v>138640000</v>
      </c>
      <c r="H14042" t="n">
        <v>2.71</v>
      </c>
      <c r="I14042" t="n">
        <v>3.69</v>
      </c>
      <c r="J14042" t="n">
        <v>9.48</v>
      </c>
      <c r="K14042" t="n">
        <v>-361438539</v>
      </c>
      <c r="L14042" t="n">
        <v>420746849</v>
      </c>
      <c r="M14042" t="n">
        <v>420746849</v>
      </c>
      <c r="N14042" t="n">
        <v>-361438539</v>
      </c>
      <c r="O14042">
        <f>D14041</f>
      </c>
      <c r="P14042">
        <f>(E14042-F14042+G14042)/O14042*100</f>
      </c>
      <c r="Q14042">
        <f>H14041</f>
      </c>
      <c r="R14042">
        <f>I14041</f>
      </c>
      <c r="S14042">
        <f>H14042-H14041</f>
      </c>
      <c r="T14042">
        <f>I14042-I14041</f>
      </c>
      <c r="U14042">
        <f>(L14042-K14042)/(2*D14042*0.01)</f>
      </c>
      <c r="V14042">
        <f>(L14042+K14042)/(D14042*0.0001)</f>
      </c>
    </row>
    <row r="14043">
      <c r="A14043" t="n">
        <v>2019</v>
      </c>
      <c r="B14043" t="inlineStr">
        <is>
          <t>00471068</t>
        </is>
      </c>
      <c r="C14043" t="inlineStr">
        <is>
          <t>덕산하이메탈</t>
        </is>
      </c>
      <c r="D14043" t="n">
        <v>7594441000</v>
      </c>
      <c r="E14043" t="n">
        <v>931241000</v>
      </c>
      <c r="F14043" t="n">
        <v>229207000</v>
      </c>
      <c r="G14043" t="n">
        <v>108615000</v>
      </c>
      <c r="H14043" t="n">
        <v>2.43</v>
      </c>
      <c r="I14043" t="n">
        <v>4.09</v>
      </c>
      <c r="J14043" t="n">
        <v>11.49</v>
      </c>
      <c r="K14043" t="n">
        <v>-584542000</v>
      </c>
      <c r="L14043" t="n">
        <v>691441000</v>
      </c>
      <c r="M14043" t="n">
        <v>691441000</v>
      </c>
      <c r="N14043" t="n">
        <v>-584542000</v>
      </c>
      <c r="O14043">
        <f>D14042</f>
      </c>
      <c r="P14043">
        <f>(E14043-F14043+G14043)/O14043*100</f>
      </c>
      <c r="Q14043">
        <f>H14042</f>
      </c>
      <c r="R14043">
        <f>I14042</f>
      </c>
      <c r="S14043">
        <f>H14043-H14042</f>
      </c>
      <c r="T14043">
        <f>I14043-I14042</f>
      </c>
      <c r="U14043">
        <f>(L14043-K14043)/(2*D14043*0.01)</f>
      </c>
      <c r="V14043">
        <f>(L14043+K14043)/(D14043*0.0001)</f>
      </c>
    </row>
    <row r="14044">
      <c r="A14044" t="n">
        <v>2020</v>
      </c>
      <c r="B14044" t="inlineStr">
        <is>
          <t>00471068</t>
        </is>
      </c>
      <c r="C14044" t="inlineStr">
        <is>
          <t>덕산하이메탈</t>
        </is>
      </c>
      <c r="D14044" t="n">
        <v>8294229000</v>
      </c>
      <c r="E14044" t="n">
        <v>1239934000</v>
      </c>
      <c r="F14044" t="n">
        <v>104503000</v>
      </c>
      <c r="G14044" t="n">
        <v>132632000</v>
      </c>
      <c r="H14044" t="n">
        <v>2.47</v>
      </c>
      <c r="I14044" t="n">
        <v>3.99</v>
      </c>
      <c r="J14044" t="n">
        <v>9.5</v>
      </c>
      <c r="K14044" t="n">
        <v>-705751850</v>
      </c>
      <c r="L14044" t="n">
        <v>837717629</v>
      </c>
      <c r="M14044" t="n">
        <v>837697290</v>
      </c>
      <c r="N14044" t="n">
        <v>-722270827</v>
      </c>
      <c r="O14044">
        <f>D14043</f>
      </c>
      <c r="P14044">
        <f>(E14044-F14044+G14044)/O14044*100</f>
      </c>
      <c r="Q14044">
        <f>H14043</f>
      </c>
      <c r="R14044">
        <f>I14043</f>
      </c>
      <c r="S14044">
        <f>H14044-H14043</f>
      </c>
      <c r="T14044">
        <f>I14044-I14043</f>
      </c>
      <c r="U14044">
        <f>(L14044-K14044)/(2*D14044*0.01)</f>
      </c>
      <c r="V14044">
        <f>(L14044+K14044)/(D14044*0.0001)</f>
      </c>
    </row>
    <row r="14045">
      <c r="A14045" t="n">
        <v>2021</v>
      </c>
      <c r="B14045" t="inlineStr">
        <is>
          <t>00471068</t>
        </is>
      </c>
      <c r="C14045" t="inlineStr">
        <is>
          <t>덕산하이메탈</t>
        </is>
      </c>
      <c r="D14045" t="n">
        <v>12432744000</v>
      </c>
      <c r="E14045" t="n">
        <v>1850633000</v>
      </c>
      <c r="F14045" t="n">
        <v>4646516000</v>
      </c>
      <c r="G14045" t="n">
        <v>323429000</v>
      </c>
      <c r="H14045" t="n">
        <v>2.82</v>
      </c>
      <c r="I14045" t="n">
        <v>3.93</v>
      </c>
      <c r="J14045" t="n">
        <v>9.41</v>
      </c>
      <c r="K14045" t="n">
        <v>-1056640000</v>
      </c>
      <c r="L14045" t="n">
        <v>1229601336</v>
      </c>
      <c r="M14045" t="n">
        <v>1230480000</v>
      </c>
      <c r="N14045" t="n">
        <v>-1069176098</v>
      </c>
      <c r="O14045">
        <f>D14044</f>
      </c>
      <c r="P14045">
        <f>(E14045-F14045+G14045)/O14045*100</f>
      </c>
      <c r="Q14045">
        <f>H14044</f>
      </c>
      <c r="R14045">
        <f>I14044</f>
      </c>
      <c r="S14045">
        <f>H14045-H14044</f>
      </c>
      <c r="T14045">
        <f>I14045-I14044</f>
      </c>
      <c r="U14045">
        <f>(L14045-K14045)/(2*D14045*0.01)</f>
      </c>
      <c r="V14045">
        <f>(L14045+K14045)/(D14045*0.0001)</f>
      </c>
    </row>
    <row r="14046">
      <c r="A14046" t="n">
        <v>2022</v>
      </c>
      <c r="B14046" t="inlineStr">
        <is>
          <t>00471068</t>
        </is>
      </c>
      <c r="C14046" t="inlineStr">
        <is>
          <t>덕산하이메탈</t>
        </is>
      </c>
      <c r="D14046" t="n">
        <v>11223233000</v>
      </c>
      <c r="E14046" t="n">
        <v>2049076000</v>
      </c>
      <c r="F14046" t="n">
        <v>1265380000</v>
      </c>
      <c r="G14046" t="n">
        <v>341760000</v>
      </c>
      <c r="H14046" t="n">
        <v>5.26</v>
      </c>
      <c r="I14046" t="n">
        <v>3.97</v>
      </c>
      <c r="J14046" t="n">
        <v>7.6</v>
      </c>
      <c r="K14046" t="n">
        <v>-789312000</v>
      </c>
      <c r="L14046" t="n">
        <v>807819540</v>
      </c>
      <c r="M14046" t="n">
        <v>902313000</v>
      </c>
      <c r="N14046" t="n">
        <v>-782560310</v>
      </c>
      <c r="O14046">
        <f>D14045</f>
      </c>
      <c r="P14046">
        <f>(E14046-F14046+G14046)/O14046*100</f>
      </c>
      <c r="Q14046">
        <f>H14045</f>
      </c>
      <c r="R14046">
        <f>I14045</f>
      </c>
      <c r="S14046">
        <f>H14046-H14045</f>
      </c>
      <c r="T14046">
        <f>I14046-I14045</f>
      </c>
      <c r="U14046">
        <f>(L14046-K14046)/(2*D14046*0.01)</f>
      </c>
      <c r="V14046">
        <f>(L14046+K14046)/(D14046*0.0001)</f>
      </c>
    </row>
    <row r="14047">
      <c r="A14047" t="n">
        <v>2023</v>
      </c>
      <c r="B14047" t="inlineStr">
        <is>
          <t>00471068</t>
        </is>
      </c>
      <c r="C14047" t="inlineStr">
        <is>
          <t>덕산하이메탈</t>
        </is>
      </c>
      <c r="D14047" t="n">
        <v>11589243000</v>
      </c>
      <c r="E14047" t="n">
        <v>2086998000</v>
      </c>
      <c r="F14047" t="n">
        <v>2919754000</v>
      </c>
      <c r="G14047" t="n">
        <v>560027000</v>
      </c>
      <c r="H14047" t="n">
        <v>4.505</v>
      </c>
      <c r="I14047" t="n">
        <v>4.31</v>
      </c>
      <c r="J14047" t="n">
        <v>7.9</v>
      </c>
      <c r="K14047" t="n">
        <v>-853677654</v>
      </c>
      <c r="L14047" t="n">
        <v>993386551</v>
      </c>
      <c r="M14047" t="n">
        <v>983319807</v>
      </c>
      <c r="N14047" t="n">
        <v>-860775557</v>
      </c>
      <c r="O14047">
        <f>D14046</f>
      </c>
      <c r="P14047">
        <f>(E14047-F14047+G14047)/O14047*100</f>
      </c>
      <c r="Q14047">
        <f>H14046</f>
      </c>
      <c r="R14047">
        <f>I14046</f>
      </c>
      <c r="S14047">
        <f>H14047-H14046</f>
      </c>
      <c r="T14047">
        <f>I14047-I14046</f>
      </c>
      <c r="U14047">
        <f>(L14047-K14047)/(2*D14047*0.01)</f>
      </c>
      <c r="V14047">
        <f>(L14047+K14047)/(D14047*0.0001)</f>
      </c>
    </row>
    <row r="14048">
      <c r="A14048" t="n">
        <v>2024</v>
      </c>
      <c r="B14048" t="inlineStr">
        <is>
          <t>00471068</t>
        </is>
      </c>
      <c r="C14048" t="inlineStr">
        <is>
          <t>덕산하이메탈</t>
        </is>
      </c>
      <c r="D14048" t="n">
        <v>13033062000</v>
      </c>
      <c r="E14048" t="n">
        <v>2100856000</v>
      </c>
      <c r="F14048" t="n">
        <v>4238637000</v>
      </c>
      <c r="G14048" t="n">
        <v>548199000</v>
      </c>
      <c r="H14048" t="n">
        <v>3.895</v>
      </c>
      <c r="I14048" t="n">
        <v>4.715</v>
      </c>
      <c r="J14048" t="n">
        <v>9.300000000000001</v>
      </c>
      <c r="K14048" t="n">
        <v>-1110644000</v>
      </c>
      <c r="L14048" t="n">
        <v>1292618000</v>
      </c>
      <c r="M14048" t="n">
        <v>1279726000</v>
      </c>
      <c r="N14048" t="n">
        <v>-1120226000</v>
      </c>
      <c r="O14048">
        <f>D14047</f>
      </c>
      <c r="P14048">
        <f>(E14048-F14048+G14048)/O14048*100</f>
      </c>
      <c r="Q14048">
        <f>H14047</f>
      </c>
      <c r="R14048">
        <f>I14047</f>
      </c>
      <c r="S14048">
        <f>H14048-H14047</f>
      </c>
      <c r="T14048">
        <f>I14048-I14047</f>
      </c>
      <c r="U14048">
        <f>(L14048-K14048)/(2*D14048*0.01)</f>
      </c>
      <c r="V14048">
        <f>(L14048+K14048)/(D14048*0.0001)</f>
      </c>
    </row>
    <row r="14049">
      <c r="A14049" t="n">
        <v>2025</v>
      </c>
      <c r="B14049" t="inlineStr">
        <is>
          <t>00471068</t>
        </is>
      </c>
      <c r="C14049" t="inlineStr">
        <is>
          <t>덕산하이메탈</t>
        </is>
      </c>
      <c r="D14049" t="n">
        <v>14791538000</v>
      </c>
      <c r="E14049" t="n">
        <v>2181831000</v>
      </c>
      <c r="F14049" t="n">
        <v>946769000</v>
      </c>
      <c r="G14049" t="n">
        <v>507962000</v>
      </c>
      <c r="H14049" t="n">
        <v>4.265</v>
      </c>
      <c r="I14049" t="n">
        <v>4.705</v>
      </c>
      <c r="J14049" t="n">
        <v>8.9</v>
      </c>
      <c r="K14049" t="n">
        <v>-1200316384</v>
      </c>
      <c r="L14049" t="n">
        <v>1389887344</v>
      </c>
      <c r="M14049" t="n">
        <v>1382265680</v>
      </c>
      <c r="N14049" t="n">
        <v>-1215141768</v>
      </c>
      <c r="O14049">
        <f>D14048</f>
      </c>
      <c r="P14049">
        <f>(E14049-F14049+G14049)/O14049*100</f>
      </c>
      <c r="Q14049">
        <f>H14048</f>
      </c>
      <c r="R14049">
        <f>I14048</f>
      </c>
      <c r="S14049">
        <f>H14049-H14048</f>
      </c>
      <c r="T14049">
        <f>I14049-I14048</f>
      </c>
      <c r="U14049">
        <f>(L14049-K14049)/(2*D14049*0.01)</f>
      </c>
      <c r="V14049">
        <f>(L14049+K14049)/(D14049*0.0001)</f>
      </c>
    </row>
    <row r="14050">
      <c r="A14050" t="n">
        <v>2014</v>
      </c>
      <c r="B14050" t="inlineStr">
        <is>
          <t>00472890</t>
        </is>
      </c>
      <c r="C14050" t="inlineStr">
        <is>
          <t>동국알앤에스</t>
        </is>
      </c>
      <c r="D14050" t="n">
        <v>2254648000</v>
      </c>
      <c r="E14050" t="n">
        <v>506420000</v>
      </c>
      <c r="F14050" t="n">
        <v>106413000</v>
      </c>
      <c r="G14050" t="n">
        <v>53590000</v>
      </c>
    </row>
    <row r="14051">
      <c r="A14051" t="n">
        <v>2015</v>
      </c>
      <c r="B14051" t="inlineStr">
        <is>
          <t>00472890</t>
        </is>
      </c>
      <c r="C14051" t="inlineStr">
        <is>
          <t>동국알앤에스</t>
        </is>
      </c>
      <c r="D14051" t="n">
        <v>2481722000</v>
      </c>
      <c r="E14051" t="n">
        <v>639969000</v>
      </c>
      <c r="F14051" t="n">
        <v>544527000</v>
      </c>
      <c r="G14051" t="n">
        <v>62719000</v>
      </c>
      <c r="O14051">
        <f>D14050</f>
      </c>
      <c r="P14051">
        <f>(E14051-F14051+G14051)/O14051*100</f>
      </c>
    </row>
    <row r="14052">
      <c r="A14052" t="n">
        <v>2018</v>
      </c>
      <c r="B14052" t="inlineStr">
        <is>
          <t>00472890</t>
        </is>
      </c>
      <c r="C14052" t="inlineStr">
        <is>
          <t>동국알앤에스</t>
        </is>
      </c>
      <c r="D14052" t="n">
        <v>4206606000</v>
      </c>
      <c r="E14052" t="n">
        <v>594689000</v>
      </c>
      <c r="F14052" t="n">
        <v>55868000</v>
      </c>
      <c r="G14052" t="n">
        <v>100382000</v>
      </c>
    </row>
    <row r="14053">
      <c r="A14053" t="n">
        <v>2019</v>
      </c>
      <c r="B14053" t="inlineStr">
        <is>
          <t>00472890</t>
        </is>
      </c>
      <c r="C14053" t="inlineStr">
        <is>
          <t>동국알앤에스</t>
        </is>
      </c>
      <c r="D14053" t="n">
        <v>4697425000</v>
      </c>
      <c r="E14053" t="n">
        <v>707242000</v>
      </c>
      <c r="F14053" t="n">
        <v>244204000</v>
      </c>
      <c r="G14053" t="n">
        <v>101090000</v>
      </c>
      <c r="H14053" t="n">
        <v>2.335</v>
      </c>
      <c r="I14053" t="n">
        <v>4.255</v>
      </c>
      <c r="K14053" t="n">
        <v>-370409000</v>
      </c>
      <c r="L14053" t="n">
        <v>432370000</v>
      </c>
      <c r="M14053" t="n">
        <v>420376000</v>
      </c>
      <c r="N14053" t="n">
        <v>-368013000</v>
      </c>
      <c r="O14053">
        <f>D14052</f>
      </c>
      <c r="P14053">
        <f>(E14053-F14053+G14053)/O14053*100</f>
      </c>
      <c r="U14053">
        <f>(L14053-K14053)/(2*D14053*0.01)</f>
      </c>
      <c r="V14053">
        <f>(L14053+K14053)/(D14053*0.0001)</f>
      </c>
    </row>
    <row r="14054">
      <c r="A14054" t="n">
        <v>2020</v>
      </c>
      <c r="B14054" t="inlineStr">
        <is>
          <t>00472890</t>
        </is>
      </c>
      <c r="C14054" t="inlineStr">
        <is>
          <t>동국알앤에스</t>
        </is>
      </c>
      <c r="D14054" t="n">
        <v>5333150000</v>
      </c>
      <c r="E14054" t="n">
        <v>684096000</v>
      </c>
      <c r="F14054" t="n">
        <v>262365000</v>
      </c>
      <c r="G14054" t="n">
        <v>108069000</v>
      </c>
      <c r="H14054" t="n">
        <v>2.23</v>
      </c>
      <c r="I14054" t="n">
        <v>3.81</v>
      </c>
      <c r="J14054" t="n">
        <v>8.978999999999999</v>
      </c>
      <c r="K14054" t="n">
        <v>-491379000</v>
      </c>
      <c r="L14054" t="n">
        <v>491379000</v>
      </c>
      <c r="M14054" t="n">
        <v>484598000</v>
      </c>
      <c r="N14054" t="n">
        <v>-425423000</v>
      </c>
      <c r="O14054">
        <f>D14053</f>
      </c>
      <c r="P14054">
        <f>(E14054-F14054+G14054)/O14054*100</f>
      </c>
      <c r="Q14054">
        <f>H14053</f>
      </c>
      <c r="R14054">
        <f>I14053</f>
      </c>
      <c r="S14054">
        <f>H14054-H14053</f>
      </c>
      <c r="T14054">
        <f>I14054-I14053</f>
      </c>
      <c r="U14054">
        <f>(L14054-K14054)/(2*D14054*0.01)</f>
      </c>
    </row>
    <row r="14055">
      <c r="A14055" t="n">
        <v>2022</v>
      </c>
      <c r="B14055" t="inlineStr">
        <is>
          <t>00472890</t>
        </is>
      </c>
      <c r="C14055" t="inlineStr">
        <is>
          <t>동국알앤에스</t>
        </is>
      </c>
      <c r="D14055" t="n">
        <v>4946227000</v>
      </c>
      <c r="E14055" t="n">
        <v>760486000</v>
      </c>
      <c r="F14055" t="n">
        <v>338895000</v>
      </c>
      <c r="G14055" t="n">
        <v>146208000</v>
      </c>
      <c r="H14055" t="n">
        <v>5.315</v>
      </c>
      <c r="I14055" t="n">
        <v>3.85</v>
      </c>
      <c r="J14055" t="n">
        <v>7.5595</v>
      </c>
      <c r="K14055" t="n">
        <v>-368292000</v>
      </c>
      <c r="L14055" t="n">
        <v>368292000</v>
      </c>
      <c r="M14055" t="n">
        <v>374208000</v>
      </c>
      <c r="N14055" t="n">
        <v>-334302000</v>
      </c>
      <c r="U14055">
        <f>(L14055-K14055)/(2*D14055*0.01)</f>
      </c>
    </row>
    <row r="14056">
      <c r="A14056" t="n">
        <v>2023</v>
      </c>
      <c r="B14056" t="inlineStr">
        <is>
          <t>00472890</t>
        </is>
      </c>
      <c r="C14056" t="inlineStr">
        <is>
          <t>동국알앤에스</t>
        </is>
      </c>
      <c r="D14056" t="n">
        <v>6049343000</v>
      </c>
      <c r="E14056" t="n">
        <v>714838000</v>
      </c>
      <c r="F14056" t="n">
        <v>646607000</v>
      </c>
      <c r="G14056" t="n">
        <v>249569000</v>
      </c>
      <c r="H14056" t="n">
        <v>4.4</v>
      </c>
      <c r="I14056" t="n">
        <v>4.095</v>
      </c>
      <c r="J14056" t="n">
        <v>7.3125</v>
      </c>
      <c r="K14056" t="n">
        <v>-378894000</v>
      </c>
      <c r="L14056" t="n">
        <v>431064000</v>
      </c>
      <c r="M14056" t="n">
        <v>435520000</v>
      </c>
      <c r="N14056" t="n">
        <v>-388387000</v>
      </c>
      <c r="O14056">
        <f>D14055</f>
      </c>
      <c r="P14056">
        <f>(E14056-F14056+G14056)/O14056*100</f>
      </c>
      <c r="Q14056">
        <f>H14055</f>
      </c>
      <c r="R14056">
        <f>I14055</f>
      </c>
      <c r="S14056">
        <f>H14056-H14055</f>
      </c>
      <c r="T14056">
        <f>I14056-I14055</f>
      </c>
      <c r="U14056">
        <f>(L14056-K14056)/(2*D14056*0.01)</f>
      </c>
      <c r="V14056">
        <f>(L14056+K14056)/(D14056*0.0001)</f>
      </c>
    </row>
    <row r="14057">
      <c r="A14057" t="n">
        <v>2024</v>
      </c>
      <c r="B14057" t="inlineStr">
        <is>
          <t>00472890</t>
        </is>
      </c>
      <c r="C14057" t="inlineStr">
        <is>
          <t>동국알앤에스</t>
        </is>
      </c>
      <c r="D14057" t="n">
        <v>6678241000</v>
      </c>
      <c r="E14057" t="n">
        <v>889391000</v>
      </c>
      <c r="F14057" t="n">
        <v>739165000</v>
      </c>
      <c r="G14057" t="n">
        <v>255532000</v>
      </c>
      <c r="H14057" t="n">
        <v>3.895</v>
      </c>
      <c r="I14057" t="n">
        <v>4.095</v>
      </c>
      <c r="J14057" t="n">
        <v>7.3695</v>
      </c>
      <c r="K14057" t="n">
        <v>-418289000</v>
      </c>
      <c r="L14057" t="n">
        <v>477432000</v>
      </c>
      <c r="M14057" t="n">
        <v>478612000</v>
      </c>
      <c r="N14057" t="n">
        <v>-426804000</v>
      </c>
      <c r="O14057">
        <f>D14056</f>
      </c>
      <c r="P14057">
        <f>(E14057-F14057+G14057)/O14057*100</f>
      </c>
      <c r="Q14057">
        <f>H14056</f>
      </c>
      <c r="R14057">
        <f>I14056</f>
      </c>
      <c r="S14057">
        <f>H14057-H14056</f>
      </c>
      <c r="T14057">
        <f>I14057-I14056</f>
      </c>
      <c r="U14057">
        <f>(L14057-K14057)/(2*D14057*0.01)</f>
      </c>
      <c r="V14057">
        <f>(L14057+K14057)/(D14057*0.0001)</f>
      </c>
    </row>
    <row r="14058">
      <c r="A14058" t="n">
        <v>2025</v>
      </c>
      <c r="B14058" t="inlineStr">
        <is>
          <t>00472890</t>
        </is>
      </c>
      <c r="C14058" t="inlineStr">
        <is>
          <t>동국알앤에스</t>
        </is>
      </c>
      <c r="D14058" t="n">
        <v>6953919000</v>
      </c>
      <c r="E14058" t="n">
        <v>924839000</v>
      </c>
      <c r="F14058" t="n">
        <v>510353000</v>
      </c>
      <c r="G14058" t="n">
        <v>249243000</v>
      </c>
      <c r="H14058" t="n">
        <v>4.19</v>
      </c>
      <c r="I14058" t="n">
        <v>4.085</v>
      </c>
      <c r="J14058" t="n">
        <v>6.9245</v>
      </c>
      <c r="K14058" t="n">
        <v>-413558000</v>
      </c>
      <c r="L14058" t="n">
        <v>469928000</v>
      </c>
      <c r="M14058" t="n">
        <v>472563000</v>
      </c>
      <c r="N14058" t="n">
        <v>-423146000</v>
      </c>
      <c r="O14058">
        <f>D14057</f>
      </c>
      <c r="P14058">
        <f>(E14058-F14058+G14058)/O14058*100</f>
      </c>
      <c r="Q14058">
        <f>H14057</f>
      </c>
      <c r="R14058">
        <f>I14057</f>
      </c>
      <c r="S14058">
        <f>H14058-H14057</f>
      </c>
      <c r="T14058">
        <f>I14058-I14057</f>
      </c>
      <c r="U14058">
        <f>(L14058-K14058)/(2*D14058*0.01)</f>
      </c>
      <c r="V14058">
        <f>(L14058+K14058)/(D14058*0.0001)</f>
      </c>
    </row>
    <row r="14059">
      <c r="A14059" t="n">
        <v>2014</v>
      </c>
      <c r="B14059" t="inlineStr">
        <is>
          <t>00475718</t>
        </is>
      </c>
      <c r="C14059" t="inlineStr">
        <is>
          <t>이엠앤아이</t>
        </is>
      </c>
      <c r="D14059" t="n">
        <v>2449608000</v>
      </c>
      <c r="E14059" t="n">
        <v>413044000</v>
      </c>
      <c r="F14059" t="n">
        <v>607427000</v>
      </c>
      <c r="G14059" t="n">
        <v>87333000</v>
      </c>
      <c r="H14059" t="n">
        <v>2.8</v>
      </c>
      <c r="I14059" t="n">
        <v>4.93</v>
      </c>
      <c r="J14059" t="n">
        <v>8.898999999999999</v>
      </c>
      <c r="K14059" t="n">
        <v>-204880000</v>
      </c>
      <c r="L14059" t="n">
        <v>268128000</v>
      </c>
      <c r="M14059" t="n">
        <v>267480000</v>
      </c>
      <c r="N14059" t="n">
        <v>-224968000</v>
      </c>
      <c r="U14059">
        <f>(L14059-K14059)/(2*D14059*0.01)</f>
      </c>
      <c r="V14059">
        <f>(L14059+K14059)/(D14059*0.0001)</f>
      </c>
    </row>
    <row r="14060">
      <c r="A14060" t="n">
        <v>2015</v>
      </c>
      <c r="B14060" t="inlineStr">
        <is>
          <t>00475718</t>
        </is>
      </c>
      <c r="C14060" t="inlineStr">
        <is>
          <t>이엠앤아이</t>
        </is>
      </c>
      <c r="D14060" t="n">
        <v>3236741000</v>
      </c>
      <c r="E14060" t="n">
        <v>548897000</v>
      </c>
      <c r="F14060" t="n">
        <v>146782000</v>
      </c>
      <c r="G14060" t="n">
        <v>57751000</v>
      </c>
      <c r="H14060" t="n">
        <v>2.4</v>
      </c>
      <c r="I14060" t="n">
        <v>5.1</v>
      </c>
      <c r="J14060" t="n">
        <v>9.311</v>
      </c>
      <c r="O14060">
        <f>D14059</f>
      </c>
      <c r="P14060">
        <f>(E14060-F14060+G14060)/O14060*100</f>
      </c>
      <c r="Q14060">
        <f>H14059</f>
      </c>
      <c r="R14060">
        <f>I14059</f>
      </c>
      <c r="S14060">
        <f>H14060-H14059</f>
      </c>
      <c r="T14060">
        <f>I14060-I14059</f>
      </c>
    </row>
    <row r="14061">
      <c r="A14061" t="n">
        <v>2016</v>
      </c>
      <c r="B14061" t="inlineStr">
        <is>
          <t>00475718</t>
        </is>
      </c>
      <c r="C14061" t="inlineStr">
        <is>
          <t>이엠앤아이</t>
        </is>
      </c>
      <c r="D14061" t="n">
        <v>2911200000</v>
      </c>
      <c r="E14061" t="n">
        <v>680571000</v>
      </c>
      <c r="F14061" t="n">
        <v>1068964000</v>
      </c>
      <c r="G14061" t="n">
        <v>65641000</v>
      </c>
      <c r="H14061" t="n">
        <v>2.46</v>
      </c>
      <c r="I14061" t="n">
        <v>5.28</v>
      </c>
      <c r="O14061">
        <f>D14060</f>
      </c>
      <c r="P14061">
        <f>(E14061-F14061+G14061)/O14061*100</f>
      </c>
      <c r="Q14061">
        <f>H14060</f>
      </c>
      <c r="R14061">
        <f>I14060</f>
      </c>
      <c r="S14061">
        <f>H14061-H14060</f>
      </c>
      <c r="T14061">
        <f>I14061-I14060</f>
      </c>
    </row>
    <row r="14062">
      <c r="A14062" t="n">
        <v>2017</v>
      </c>
      <c r="B14062" t="inlineStr">
        <is>
          <t>00475718</t>
        </is>
      </c>
      <c r="C14062" t="inlineStr">
        <is>
          <t>이엠앤아이</t>
        </is>
      </c>
      <c r="D14062" t="n">
        <v>2768722000</v>
      </c>
      <c r="E14062" t="n">
        <v>559458000</v>
      </c>
      <c r="F14062" t="n">
        <v>494136000</v>
      </c>
      <c r="G14062" t="n">
        <v>60454000</v>
      </c>
      <c r="H14062" t="n">
        <v>2.46</v>
      </c>
      <c r="I14062" t="n">
        <v>5.14</v>
      </c>
      <c r="O14062">
        <f>D14061</f>
      </c>
      <c r="P14062">
        <f>(E14062-F14062+G14062)/O14062*100</f>
      </c>
      <c r="Q14062">
        <f>H14061</f>
      </c>
      <c r="R14062">
        <f>I14061</f>
      </c>
      <c r="S14062">
        <f>H14062-H14061</f>
      </c>
      <c r="T14062">
        <f>I14062-I14061</f>
      </c>
    </row>
    <row r="14063">
      <c r="A14063" t="n">
        <v>2019</v>
      </c>
      <c r="B14063" t="inlineStr">
        <is>
          <t>00475718</t>
        </is>
      </c>
      <c r="C14063" t="inlineStr">
        <is>
          <t>이엠앤아이</t>
        </is>
      </c>
      <c r="D14063" t="n">
        <v>74216000</v>
      </c>
      <c r="E14063" t="n">
        <v>263598000</v>
      </c>
      <c r="F14063" t="n">
        <v>128169000</v>
      </c>
      <c r="G14063" t="n">
        <v>9741000</v>
      </c>
      <c r="H14063" t="n">
        <v>1.98</v>
      </c>
      <c r="I14063" t="n">
        <v>4.76</v>
      </c>
    </row>
    <row r="14064">
      <c r="A14064" t="n">
        <v>2020</v>
      </c>
      <c r="B14064" t="inlineStr">
        <is>
          <t>00475718</t>
        </is>
      </c>
      <c r="C14064" t="inlineStr">
        <is>
          <t>이엠앤아이</t>
        </is>
      </c>
      <c r="D14064" t="n">
        <v>239157000</v>
      </c>
      <c r="E14064" t="n">
        <v>89552000</v>
      </c>
      <c r="F14064" t="n">
        <v>208323000</v>
      </c>
      <c r="G14064" t="n">
        <v>3243000</v>
      </c>
      <c r="H14064" t="n">
        <v>2.1</v>
      </c>
      <c r="I14064" t="n">
        <v>4.5</v>
      </c>
      <c r="J14064" t="n">
        <v>10.52</v>
      </c>
      <c r="K14064" t="n">
        <v>-21931000</v>
      </c>
      <c r="L14064" t="n">
        <v>25915000</v>
      </c>
      <c r="M14064" t="n">
        <v>25694000</v>
      </c>
      <c r="N14064" t="n">
        <v>-22160000</v>
      </c>
      <c r="O14064">
        <f>D14063</f>
      </c>
      <c r="P14064">
        <f>(E14064-F14064+G14064)/O14064*100</f>
      </c>
      <c r="Q14064">
        <f>H14063</f>
      </c>
      <c r="R14064">
        <f>I14063</f>
      </c>
      <c r="S14064">
        <f>H14064-H14063</f>
      </c>
      <c r="T14064">
        <f>I14064-I14063</f>
      </c>
      <c r="U14064">
        <f>(L14064-K14064)/(2*D14064*0.01)</f>
      </c>
      <c r="V14064">
        <f>(L14064+K14064)/(D14064*0.0001)</f>
      </c>
    </row>
    <row r="14065">
      <c r="A14065" t="n">
        <v>2021</v>
      </c>
      <c r="B14065" t="inlineStr">
        <is>
          <t>00475718</t>
        </is>
      </c>
      <c r="C14065" t="inlineStr">
        <is>
          <t>이엠앤아이</t>
        </is>
      </c>
      <c r="D14065" t="n">
        <v>241834000</v>
      </c>
      <c r="E14065" t="n">
        <v>142202000</v>
      </c>
      <c r="F14065" t="n">
        <v>100349000</v>
      </c>
      <c r="G14065" t="n">
        <v>4674000</v>
      </c>
      <c r="H14065" t="n">
        <v>2.28</v>
      </c>
      <c r="I14065" t="n">
        <v>4.5</v>
      </c>
      <c r="J14065" t="n">
        <v>11.07</v>
      </c>
      <c r="K14065" t="n">
        <v>-22790000</v>
      </c>
      <c r="L14065" t="n">
        <v>27318000</v>
      </c>
      <c r="M14065" t="n">
        <v>27135000</v>
      </c>
      <c r="N14065" t="n">
        <v>-23069000</v>
      </c>
      <c r="O14065">
        <f>D14064</f>
      </c>
      <c r="P14065">
        <f>(E14065-F14065+G14065)/O14065*100</f>
      </c>
      <c r="Q14065">
        <f>H14064</f>
      </c>
      <c r="R14065">
        <f>I14064</f>
      </c>
      <c r="S14065">
        <f>H14065-H14064</f>
      </c>
      <c r="T14065">
        <f>I14065-I14064</f>
      </c>
      <c r="U14065">
        <f>(L14065-K14065)/(2*D14065*0.01)</f>
      </c>
      <c r="V14065">
        <f>(L14065+K14065)/(D14065*0.0001)</f>
      </c>
    </row>
    <row r="14066">
      <c r="A14066" t="n">
        <v>2022</v>
      </c>
      <c r="B14066" t="inlineStr">
        <is>
          <t>00475718</t>
        </is>
      </c>
      <c r="C14066" t="inlineStr">
        <is>
          <t>이엠앤아이</t>
        </is>
      </c>
      <c r="D14066" t="n">
        <v>285059000</v>
      </c>
      <c r="E14066" t="n">
        <v>133819000</v>
      </c>
      <c r="F14066" t="n">
        <v>76758000</v>
      </c>
      <c r="G14066" t="n">
        <v>5013000</v>
      </c>
      <c r="H14066" t="n">
        <v>5.18</v>
      </c>
      <c r="I14066" t="n">
        <v>4.5</v>
      </c>
      <c r="J14066" t="n">
        <v>9.199999999999999</v>
      </c>
      <c r="K14066" t="n">
        <v>-16969000</v>
      </c>
      <c r="L14066" t="n">
        <v>19990000</v>
      </c>
      <c r="M14066" t="n">
        <v>20476000</v>
      </c>
      <c r="N14066" t="n">
        <v>-17631000</v>
      </c>
      <c r="O14066">
        <f>D14065</f>
      </c>
      <c r="P14066">
        <f>(E14066-F14066+G14066)/O14066*100</f>
      </c>
      <c r="Q14066">
        <f>H14065</f>
      </c>
      <c r="R14066">
        <f>I14065</f>
      </c>
      <c r="S14066">
        <f>H14066-H14065</f>
      </c>
      <c r="T14066">
        <f>I14066-I14065</f>
      </c>
      <c r="U14066">
        <f>(L14066-K14066)/(2*D14066*0.01)</f>
      </c>
      <c r="V14066">
        <f>(L14066+K14066)/(D14066*0.0001)</f>
      </c>
    </row>
    <row r="14067">
      <c r="A14067" t="n">
        <v>2023</v>
      </c>
      <c r="B14067" t="inlineStr">
        <is>
          <t>00475718</t>
        </is>
      </c>
      <c r="C14067" t="inlineStr">
        <is>
          <t>이엠앤아이</t>
        </is>
      </c>
      <c r="D14067" t="n">
        <v>587519000</v>
      </c>
      <c r="E14067" t="n">
        <v>104988000</v>
      </c>
      <c r="F14067" t="n">
        <v>64797000</v>
      </c>
      <c r="G14067" t="n">
        <v>10232000</v>
      </c>
      <c r="H14067" t="n">
        <v>4.4</v>
      </c>
      <c r="I14067" t="n">
        <v>4.5</v>
      </c>
      <c r="J14067" t="n">
        <v>10.86</v>
      </c>
      <c r="K14067" t="n">
        <v>-16415000</v>
      </c>
      <c r="L14067" t="n">
        <v>19572000</v>
      </c>
      <c r="M14067" t="n">
        <v>19989000</v>
      </c>
      <c r="N14067" t="n">
        <v>-16933000</v>
      </c>
      <c r="O14067">
        <f>D14066</f>
      </c>
      <c r="P14067">
        <f>(E14067-F14067+G14067)/O14067*100</f>
      </c>
      <c r="Q14067">
        <f>H14066</f>
      </c>
      <c r="R14067">
        <f>I14066</f>
      </c>
      <c r="S14067">
        <f>H14067-H14066</f>
      </c>
      <c r="T14067">
        <f>I14067-I14066</f>
      </c>
      <c r="U14067">
        <f>(L14067-K14067)/(2*D14067*0.01)</f>
      </c>
      <c r="V14067">
        <f>(L14067+K14067)/(D14067*0.0001)</f>
      </c>
    </row>
    <row r="14068">
      <c r="A14068" t="n">
        <v>2024</v>
      </c>
      <c r="B14068" t="inlineStr">
        <is>
          <t>00475718</t>
        </is>
      </c>
      <c r="C14068" t="inlineStr">
        <is>
          <t>이엠앤아이</t>
        </is>
      </c>
      <c r="D14068" t="n">
        <v>633994000</v>
      </c>
      <c r="E14068" t="n">
        <v>145204000</v>
      </c>
      <c r="F14068" t="n">
        <v>91932000</v>
      </c>
      <c r="G14068" t="n">
        <v>10716000</v>
      </c>
      <c r="H14068" t="n">
        <v>3.79</v>
      </c>
      <c r="I14068" t="n">
        <v>4.76</v>
      </c>
      <c r="J14068" t="n">
        <v>11.06</v>
      </c>
      <c r="K14068" t="n">
        <v>-23080000</v>
      </c>
      <c r="L14068" t="n">
        <v>27521000</v>
      </c>
      <c r="M14068" t="n">
        <v>27785000</v>
      </c>
      <c r="N14068" t="n">
        <v>-23679000</v>
      </c>
      <c r="O14068">
        <f>D14067</f>
      </c>
      <c r="P14068">
        <f>(E14068-F14068+G14068)/O14068*100</f>
      </c>
      <c r="Q14068">
        <f>H14067</f>
      </c>
      <c r="R14068">
        <f>I14067</f>
      </c>
      <c r="S14068">
        <f>H14068-H14067</f>
      </c>
      <c r="T14068">
        <f>I14068-I14067</f>
      </c>
      <c r="U14068">
        <f>(L14068-K14068)/(2*D14068*0.01)</f>
      </c>
      <c r="V14068">
        <f>(L14068+K14068)/(D14068*0.0001)</f>
      </c>
    </row>
    <row r="14069">
      <c r="A14069" t="n">
        <v>2025</v>
      </c>
      <c r="B14069" t="inlineStr">
        <is>
          <t>00475718</t>
        </is>
      </c>
      <c r="C14069" t="inlineStr">
        <is>
          <t>이엠앤아이</t>
        </is>
      </c>
      <c r="D14069" t="n">
        <v>710668000</v>
      </c>
      <c r="E14069" t="n">
        <v>181541000</v>
      </c>
      <c r="F14069" t="n">
        <v>70756000</v>
      </c>
      <c r="G14069" t="n">
        <v>12298000</v>
      </c>
      <c r="O14069">
        <f>D14068</f>
      </c>
      <c r="P14069">
        <f>(E14069-F14069+G14069)/O14069*100</f>
      </c>
    </row>
    <row r="14070">
      <c r="A14070" t="n">
        <v>2014</v>
      </c>
      <c r="B14070" t="inlineStr">
        <is>
          <t>00475976</t>
        </is>
      </c>
      <c r="C14070" t="inlineStr">
        <is>
          <t>인콘</t>
        </is>
      </c>
      <c r="D14070" t="n">
        <v>1890218000</v>
      </c>
      <c r="E14070" t="n">
        <v>632649000</v>
      </c>
      <c r="F14070" t="n">
        <v>344107000</v>
      </c>
      <c r="G14070" t="n">
        <v>53422000</v>
      </c>
      <c r="H14070" t="n">
        <v>3.5</v>
      </c>
      <c r="I14070" t="n">
        <v>5</v>
      </c>
      <c r="K14070" t="n">
        <v>-117947000</v>
      </c>
      <c r="L14070" t="n">
        <v>136187000</v>
      </c>
      <c r="M14070" t="n">
        <v>131922000</v>
      </c>
      <c r="N14070" t="n">
        <v>-116783000</v>
      </c>
      <c r="U14070">
        <f>(L14070-K14070)/(2*D14070*0.01)</f>
      </c>
      <c r="V14070">
        <f>(L14070+K14070)/(D14070*0.0001)</f>
      </c>
    </row>
    <row r="14071">
      <c r="A14071" t="n">
        <v>2015</v>
      </c>
      <c r="B14071" t="inlineStr">
        <is>
          <t>00475976</t>
        </is>
      </c>
      <c r="C14071" t="inlineStr">
        <is>
          <t>인콘</t>
        </is>
      </c>
      <c r="D14071" t="n">
        <v>2278514000</v>
      </c>
      <c r="E14071" t="n">
        <v>545407000</v>
      </c>
      <c r="F14071" t="n">
        <v>179374000</v>
      </c>
      <c r="G14071" t="n">
        <v>50242000</v>
      </c>
      <c r="H14071" t="n">
        <v>2.49</v>
      </c>
      <c r="I14071" t="n">
        <v>5</v>
      </c>
      <c r="K14071" t="n">
        <v>-149727000</v>
      </c>
      <c r="L14071" t="n">
        <v>172962000</v>
      </c>
      <c r="M14071" t="n">
        <v>167025000</v>
      </c>
      <c r="N14071" t="n">
        <v>-147849000</v>
      </c>
      <c r="O14071">
        <f>D14070</f>
      </c>
      <c r="P14071">
        <f>(E14071-F14071+G14071)/O14071*100</f>
      </c>
      <c r="Q14071">
        <f>H14070</f>
      </c>
      <c r="R14071">
        <f>I14070</f>
      </c>
      <c r="S14071">
        <f>H14071-H14070</f>
      </c>
      <c r="T14071">
        <f>I14071-I14070</f>
      </c>
      <c r="U14071">
        <f>(L14071-K14071)/(2*D14071*0.01)</f>
      </c>
      <c r="V14071">
        <f>(L14071+K14071)/(D14071*0.0001)</f>
      </c>
    </row>
    <row r="14072">
      <c r="A14072" t="n">
        <v>2016</v>
      </c>
      <c r="B14072" t="inlineStr">
        <is>
          <t>00475976</t>
        </is>
      </c>
      <c r="C14072" t="inlineStr">
        <is>
          <t>인콘</t>
        </is>
      </c>
      <c r="D14072" t="n">
        <v>2357185000</v>
      </c>
      <c r="E14072" t="n">
        <v>620933000</v>
      </c>
      <c r="F14072" t="n">
        <v>542731000</v>
      </c>
      <c r="G14072" t="n">
        <v>54117000</v>
      </c>
      <c r="H14072" t="n">
        <v>2.33</v>
      </c>
      <c r="I14072" t="n">
        <v>5</v>
      </c>
      <c r="K14072" t="n">
        <v>-154789000</v>
      </c>
      <c r="L14072" t="n">
        <v>178434000</v>
      </c>
      <c r="M14072" t="n">
        <v>172040000</v>
      </c>
      <c r="N14072" t="n">
        <v>-152632000</v>
      </c>
      <c r="O14072">
        <f>D14071</f>
      </c>
      <c r="P14072">
        <f>(E14072-F14072+G14072)/O14072*100</f>
      </c>
      <c r="Q14072">
        <f>H14071</f>
      </c>
      <c r="R14072">
        <f>I14071</f>
      </c>
      <c r="S14072">
        <f>H14072-H14071</f>
      </c>
      <c r="T14072">
        <f>I14072-I14071</f>
      </c>
      <c r="U14072">
        <f>(L14072-K14072)/(2*D14072*0.01)</f>
      </c>
      <c r="V14072">
        <f>(L14072+K14072)/(D14072*0.0001)</f>
      </c>
    </row>
    <row r="14073">
      <c r="A14073" t="n">
        <v>2017</v>
      </c>
      <c r="B14073" t="inlineStr">
        <is>
          <t>00475976</t>
        </is>
      </c>
      <c r="C14073" t="inlineStr">
        <is>
          <t>인콘</t>
        </is>
      </c>
      <c r="D14073" t="n">
        <v>1899240000</v>
      </c>
      <c r="E14073" t="n">
        <v>591066000</v>
      </c>
      <c r="F14073" t="n">
        <v>988802000</v>
      </c>
      <c r="G14073" t="n">
        <v>51854000</v>
      </c>
      <c r="H14073" t="n">
        <v>2.79</v>
      </c>
      <c r="I14073" t="n">
        <v>5</v>
      </c>
      <c r="K14073" t="n">
        <v>-147139000</v>
      </c>
      <c r="L14073" t="n">
        <v>170344000</v>
      </c>
      <c r="M14073" t="n">
        <v>165016000</v>
      </c>
      <c r="N14073" t="n">
        <v>-145680000</v>
      </c>
      <c r="O14073">
        <f>D14072</f>
      </c>
      <c r="P14073">
        <f>(E14073-F14073+G14073)/O14073*100</f>
      </c>
      <c r="Q14073">
        <f>H14072</f>
      </c>
      <c r="R14073">
        <f>I14072</f>
      </c>
      <c r="S14073">
        <f>H14073-H14072</f>
      </c>
      <c r="T14073">
        <f>I14073-I14072</f>
      </c>
      <c r="U14073">
        <f>(L14073-K14073)/(2*D14073*0.01)</f>
      </c>
      <c r="V14073">
        <f>(L14073+K14073)/(D14073*0.0001)</f>
      </c>
    </row>
    <row r="14074">
      <c r="A14074" t="n">
        <v>2018</v>
      </c>
      <c r="B14074" t="inlineStr">
        <is>
          <t>00475976</t>
        </is>
      </c>
      <c r="C14074" t="inlineStr">
        <is>
          <t>인콘</t>
        </is>
      </c>
      <c r="D14074" t="n">
        <v>1946671000</v>
      </c>
      <c r="E14074" t="n">
        <v>507340000</v>
      </c>
      <c r="F14074" t="n">
        <v>594179000</v>
      </c>
      <c r="G14074" t="n">
        <v>50945000</v>
      </c>
      <c r="H14074" t="n">
        <v>2.31</v>
      </c>
      <c r="I14074" t="n">
        <v>5</v>
      </c>
      <c r="K14074" t="n">
        <v>-198523000</v>
      </c>
      <c r="L14074" t="n">
        <v>233974000</v>
      </c>
      <c r="M14074" t="n">
        <v>225363000</v>
      </c>
      <c r="N14074" t="n">
        <v>-195691000</v>
      </c>
      <c r="O14074">
        <f>D14073</f>
      </c>
      <c r="P14074">
        <f>(E14074-F14074+G14074)/O14074*100</f>
      </c>
      <c r="Q14074">
        <f>H14073</f>
      </c>
      <c r="R14074">
        <f>I14073</f>
      </c>
      <c r="S14074">
        <f>H14074-H14073</f>
      </c>
      <c r="T14074">
        <f>I14074-I14073</f>
      </c>
      <c r="U14074">
        <f>(L14074-K14074)/(2*D14074*0.01)</f>
      </c>
      <c r="V14074">
        <f>(L14074+K14074)/(D14074*0.0001)</f>
      </c>
    </row>
    <row r="14075">
      <c r="A14075" t="n">
        <v>2019</v>
      </c>
      <c r="B14075" t="inlineStr">
        <is>
          <t>00475976</t>
        </is>
      </c>
      <c r="C14075" t="inlineStr">
        <is>
          <t>인콘</t>
        </is>
      </c>
      <c r="D14075" t="n">
        <v>1984859000</v>
      </c>
      <c r="E14075" t="n">
        <v>553775000</v>
      </c>
      <c r="F14075" t="n">
        <v>446992000</v>
      </c>
      <c r="G14075" t="n">
        <v>43623000</v>
      </c>
      <c r="H14075" t="n">
        <v>1.97</v>
      </c>
      <c r="I14075" t="n">
        <v>5</v>
      </c>
      <c r="K14075" t="n">
        <v>-184159000</v>
      </c>
      <c r="L14075" t="n">
        <v>216430000</v>
      </c>
      <c r="M14075" t="n">
        <v>207723000</v>
      </c>
      <c r="N14075" t="n">
        <v>-180969000</v>
      </c>
      <c r="O14075">
        <f>D14074</f>
      </c>
      <c r="P14075">
        <f>(E14075-F14075+G14075)/O14075*100</f>
      </c>
      <c r="Q14075">
        <f>H14074</f>
      </c>
      <c r="R14075">
        <f>I14074</f>
      </c>
      <c r="S14075">
        <f>H14075-H14074</f>
      </c>
      <c r="T14075">
        <f>I14075-I14074</f>
      </c>
      <c r="U14075">
        <f>(L14075-K14075)/(2*D14075*0.01)</f>
      </c>
      <c r="V14075">
        <f>(L14075+K14075)/(D14075*0.0001)</f>
      </c>
    </row>
    <row r="14076">
      <c r="A14076" t="n">
        <v>2020</v>
      </c>
      <c r="B14076" t="inlineStr">
        <is>
          <t>00475976</t>
        </is>
      </c>
      <c r="C14076" t="inlineStr">
        <is>
          <t>인콘</t>
        </is>
      </c>
      <c r="D14076" t="n">
        <v>2157234000</v>
      </c>
      <c r="E14076" t="n">
        <v>498652000</v>
      </c>
      <c r="F14076" t="n">
        <v>280757000</v>
      </c>
      <c r="G14076" t="n">
        <v>37947000</v>
      </c>
      <c r="H14076" t="n">
        <v>2.03</v>
      </c>
      <c r="I14076" t="n">
        <v>5</v>
      </c>
      <c r="K14076" t="n">
        <v>-204281000</v>
      </c>
      <c r="L14076" t="n">
        <v>238989000</v>
      </c>
      <c r="M14076" t="n">
        <v>229557000</v>
      </c>
      <c r="N14076" t="n">
        <v>-200855000</v>
      </c>
      <c r="O14076">
        <f>D14075</f>
      </c>
      <c r="P14076">
        <f>(E14076-F14076+G14076)/O14076*100</f>
      </c>
      <c r="Q14076">
        <f>H14075</f>
      </c>
      <c r="R14076">
        <f>I14075</f>
      </c>
      <c r="S14076">
        <f>H14076-H14075</f>
      </c>
      <c r="T14076">
        <f>I14076-I14075</f>
      </c>
      <c r="U14076">
        <f>(L14076-K14076)/(2*D14076*0.01)</f>
      </c>
      <c r="V14076">
        <f>(L14076+K14076)/(D14076*0.0001)</f>
      </c>
    </row>
    <row r="14077">
      <c r="A14077" t="n">
        <v>2021</v>
      </c>
      <c r="B14077" t="inlineStr">
        <is>
          <t>00475976</t>
        </is>
      </c>
      <c r="C14077" t="inlineStr">
        <is>
          <t>인콘</t>
        </is>
      </c>
      <c r="D14077" t="n">
        <v>2027681000</v>
      </c>
      <c r="E14077" t="n">
        <v>482750000</v>
      </c>
      <c r="F14077" t="n">
        <v>556277000</v>
      </c>
      <c r="G14077" t="n">
        <v>42036000</v>
      </c>
      <c r="O14077">
        <f>D14076</f>
      </c>
      <c r="P14077">
        <f>(E14077-F14077+G14077)/O14077*100</f>
      </c>
    </row>
    <row r="14078">
      <c r="A14078" t="n">
        <v>2022</v>
      </c>
      <c r="B14078" t="inlineStr">
        <is>
          <t>00475976</t>
        </is>
      </c>
      <c r="C14078" t="inlineStr">
        <is>
          <t>인콘</t>
        </is>
      </c>
      <c r="D14078" t="n">
        <v>1338001000</v>
      </c>
      <c r="E14078" t="n">
        <v>383973000</v>
      </c>
      <c r="F14078" t="n">
        <v>594043000</v>
      </c>
      <c r="G14078" t="n">
        <v>51614000</v>
      </c>
      <c r="H14078" t="n">
        <v>5.18</v>
      </c>
      <c r="I14078" t="n">
        <v>5</v>
      </c>
      <c r="J14078" t="n">
        <v>9.3195</v>
      </c>
      <c r="K14078" t="n">
        <v>-110643000</v>
      </c>
      <c r="L14078" t="n">
        <v>127457000</v>
      </c>
      <c r="M14078" t="n">
        <v>126552000</v>
      </c>
      <c r="N14078" t="n">
        <v>-111924000</v>
      </c>
      <c r="O14078">
        <f>D14077</f>
      </c>
      <c r="P14078">
        <f>(E14078-F14078+G14078)/O14078*100</f>
      </c>
      <c r="U14078">
        <f>(L14078-K14078)/(2*D14078*0.01)</f>
      </c>
      <c r="V14078">
        <f>(L14078+K14078)/(D14078*0.0001)</f>
      </c>
    </row>
    <row r="14079">
      <c r="A14079" t="n">
        <v>2023</v>
      </c>
      <c r="B14079" t="inlineStr">
        <is>
          <t>00475976</t>
        </is>
      </c>
      <c r="C14079" t="inlineStr">
        <is>
          <t>인콘</t>
        </is>
      </c>
      <c r="D14079" t="n">
        <v>1602585000</v>
      </c>
      <c r="E14079" t="n">
        <v>255066000</v>
      </c>
      <c r="F14079" t="n">
        <v>233533000</v>
      </c>
      <c r="G14079" t="n">
        <v>66419000</v>
      </c>
      <c r="H14079" t="n">
        <v>4.33</v>
      </c>
      <c r="I14079" t="n">
        <v>5</v>
      </c>
      <c r="J14079" t="n">
        <v>9.347</v>
      </c>
      <c r="K14079" t="n">
        <v>-133880000</v>
      </c>
      <c r="L14079" t="n">
        <v>154533000</v>
      </c>
      <c r="M14079" t="n">
        <v>152088000</v>
      </c>
      <c r="N14079" t="n">
        <v>-134397000</v>
      </c>
      <c r="O14079">
        <f>D14078</f>
      </c>
      <c r="P14079">
        <f>(E14079-F14079+G14079)/O14079*100</f>
      </c>
      <c r="Q14079">
        <f>H14078</f>
      </c>
      <c r="R14079">
        <f>I14078</f>
      </c>
      <c r="S14079">
        <f>H14079-H14078</f>
      </c>
      <c r="T14079">
        <f>I14079-I14078</f>
      </c>
      <c r="U14079">
        <f>(L14079-K14079)/(2*D14079*0.01)</f>
      </c>
      <c r="V14079">
        <f>(L14079+K14079)/(D14079*0.0001)</f>
      </c>
    </row>
    <row r="14080">
      <c r="A14080" t="n">
        <v>2024</v>
      </c>
      <c r="B14080" t="inlineStr">
        <is>
          <t>00475976</t>
        </is>
      </c>
      <c r="C14080" t="inlineStr">
        <is>
          <t>인콘</t>
        </is>
      </c>
      <c r="D14080" t="n">
        <v>2044538000</v>
      </c>
      <c r="E14080" t="n">
        <v>305710000</v>
      </c>
      <c r="F14080" t="n">
        <v>167185000</v>
      </c>
      <c r="G14080" t="n">
        <v>66434000</v>
      </c>
      <c r="H14080" t="n">
        <v>3.71</v>
      </c>
      <c r="I14080" t="n">
        <v>5</v>
      </c>
      <c r="J14080" t="n">
        <v>9.1563</v>
      </c>
      <c r="K14080" t="n">
        <v>-168391000</v>
      </c>
      <c r="L14080" t="n">
        <v>194204000</v>
      </c>
      <c r="M14080" t="n">
        <v>189912000</v>
      </c>
      <c r="N14080" t="n">
        <v>-168103000</v>
      </c>
      <c r="O14080">
        <f>D14079</f>
      </c>
      <c r="P14080">
        <f>(E14080-F14080+G14080)/O14080*100</f>
      </c>
      <c r="Q14080">
        <f>H14079</f>
      </c>
      <c r="R14080">
        <f>I14079</f>
      </c>
      <c r="S14080">
        <f>H14080-H14079</f>
      </c>
      <c r="T14080">
        <f>I14080-I14079</f>
      </c>
      <c r="U14080">
        <f>(L14080-K14080)/(2*D14080*0.01)</f>
      </c>
      <c r="V14080">
        <f>(L14080+K14080)/(D14080*0.0001)</f>
      </c>
    </row>
    <row r="14081">
      <c r="A14081" t="n">
        <v>2025</v>
      </c>
      <c r="B14081" t="inlineStr">
        <is>
          <t>00475976</t>
        </is>
      </c>
      <c r="C14081" t="inlineStr">
        <is>
          <t>인콘</t>
        </is>
      </c>
      <c r="D14081" t="n">
        <v>2205360000</v>
      </c>
      <c r="E14081" t="n">
        <v>331140000</v>
      </c>
      <c r="F14081" t="n">
        <v>138806000</v>
      </c>
      <c r="G14081" t="n">
        <v>72788000</v>
      </c>
      <c r="H14081" t="n">
        <v>4.07</v>
      </c>
      <c r="I14081" t="n">
        <v>5</v>
      </c>
      <c r="J14081" t="n">
        <v>8.8125</v>
      </c>
      <c r="K14081" t="n">
        <v>-174416000</v>
      </c>
      <c r="L14081" t="n">
        <v>200660000</v>
      </c>
      <c r="M14081" t="n">
        <v>196973000</v>
      </c>
      <c r="N14081" t="n">
        <v>-174691000</v>
      </c>
      <c r="O14081">
        <f>D14080</f>
      </c>
      <c r="P14081">
        <f>(E14081-F14081+G14081)/O14081*100</f>
      </c>
      <c r="Q14081">
        <f>H14080</f>
      </c>
      <c r="R14081">
        <f>I14080</f>
      </c>
      <c r="S14081">
        <f>H14081-H14080</f>
      </c>
      <c r="T14081">
        <f>I14081-I14080</f>
      </c>
      <c r="U14081">
        <f>(L14081-K14081)/(2*D14081*0.01)</f>
      </c>
      <c r="V14081">
        <f>(L14081+K14081)/(D14081*0.0001)</f>
      </c>
    </row>
    <row r="14082">
      <c r="A14082" t="n">
        <v>2014</v>
      </c>
      <c r="B14082" t="inlineStr">
        <is>
          <t>00475985</t>
        </is>
      </c>
      <c r="C14082" t="inlineStr">
        <is>
          <t>시너지이노베이션</t>
        </is>
      </c>
      <c r="D14082" t="n">
        <v>2026781000</v>
      </c>
      <c r="E14082" t="n">
        <v>604619000</v>
      </c>
      <c r="F14082" t="n">
        <v>1223704000</v>
      </c>
      <c r="G14082" t="n">
        <v>84477000</v>
      </c>
      <c r="H14082" t="n">
        <v>2.29</v>
      </c>
      <c r="I14082" t="n">
        <v>4</v>
      </c>
      <c r="K14082" t="n">
        <v>-32180000</v>
      </c>
      <c r="L14082" t="n">
        <v>34078000</v>
      </c>
      <c r="M14082" t="n">
        <v>33307000</v>
      </c>
      <c r="N14082" t="n">
        <v>-32065000</v>
      </c>
      <c r="U14082">
        <f>(L14082-K14082)/(2*D14082*0.01)</f>
      </c>
      <c r="V14082">
        <f>(L14082+K14082)/(D14082*0.0001)</f>
      </c>
    </row>
    <row r="14083">
      <c r="A14083" t="n">
        <v>2015</v>
      </c>
      <c r="B14083" t="inlineStr">
        <is>
          <t>00475985</t>
        </is>
      </c>
      <c r="C14083" t="inlineStr">
        <is>
          <t>시너지이노베이션</t>
        </is>
      </c>
      <c r="D14083" t="n">
        <v>700729000</v>
      </c>
      <c r="E14083" t="n">
        <v>299937000</v>
      </c>
      <c r="F14083" t="n">
        <v>1378866000</v>
      </c>
      <c r="G14083" t="n">
        <v>34968000</v>
      </c>
      <c r="H14083" t="n">
        <v>2.39</v>
      </c>
      <c r="I14083" t="n">
        <v>4</v>
      </c>
      <c r="K14083" t="n">
        <v>-28134000</v>
      </c>
      <c r="L14083" t="n">
        <v>32343000</v>
      </c>
      <c r="M14083" t="n">
        <v>31518000</v>
      </c>
      <c r="N14083" t="n">
        <v>-28002000</v>
      </c>
      <c r="O14083">
        <f>D14082</f>
      </c>
      <c r="P14083">
        <f>(E14083-F14083+G14083)/O14083*100</f>
      </c>
      <c r="Q14083">
        <f>H14082</f>
      </c>
      <c r="R14083">
        <f>I14082</f>
      </c>
      <c r="S14083">
        <f>H14083-H14082</f>
      </c>
      <c r="T14083">
        <f>I14083-I14082</f>
      </c>
      <c r="U14083">
        <f>(L14083-K14083)/(2*D14083*0.01)</f>
      </c>
      <c r="V14083">
        <f>(L14083+K14083)/(D14083*0.0001)</f>
      </c>
    </row>
    <row r="14084">
      <c r="A14084" t="n">
        <v>2016</v>
      </c>
      <c r="B14084" t="inlineStr">
        <is>
          <t>00475985</t>
        </is>
      </c>
      <c r="C14084" t="inlineStr">
        <is>
          <t>시너지이노베이션</t>
        </is>
      </c>
      <c r="D14084" t="n">
        <v>2404376000</v>
      </c>
      <c r="E14084" t="n">
        <v>316868000</v>
      </c>
      <c r="F14084" t="n">
        <v>460064000</v>
      </c>
      <c r="G14084" t="n">
        <v>23349000</v>
      </c>
      <c r="H14084" t="n">
        <v>2.735</v>
      </c>
      <c r="I14084" t="n">
        <v>4.245</v>
      </c>
      <c r="K14084" t="n">
        <v>-126877000</v>
      </c>
      <c r="L14084" t="n">
        <v>111927000</v>
      </c>
      <c r="M14084" t="n">
        <v>124967000</v>
      </c>
      <c r="N14084" t="n">
        <v>-112418000</v>
      </c>
      <c r="O14084">
        <f>D14083</f>
      </c>
      <c r="P14084">
        <f>(E14084-F14084+G14084)/O14084*100</f>
      </c>
      <c r="Q14084">
        <f>H14083</f>
      </c>
      <c r="R14084">
        <f>I14083</f>
      </c>
      <c r="S14084">
        <f>H14084-H14083</f>
      </c>
      <c r="T14084">
        <f>I14084-I14083</f>
      </c>
      <c r="U14084">
        <f>(L14084-K14084)/(2*D14084*0.01)</f>
      </c>
    </row>
    <row r="14085">
      <c r="A14085" t="n">
        <v>2020</v>
      </c>
      <c r="B14085" t="inlineStr">
        <is>
          <t>00475985</t>
        </is>
      </c>
      <c r="C14085" t="inlineStr">
        <is>
          <t>시너지이노베이션</t>
        </is>
      </c>
      <c r="D14085" t="n">
        <v>295443000</v>
      </c>
      <c r="E14085" t="n">
        <v>191160000</v>
      </c>
      <c r="F14085" t="n">
        <v>74092000</v>
      </c>
      <c r="G14085" t="n">
        <v>6720000</v>
      </c>
      <c r="H14085" t="n">
        <v>2.36</v>
      </c>
      <c r="I14085" t="n">
        <v>3.23</v>
      </c>
      <c r="J14085" t="n">
        <v>8.460000000000001</v>
      </c>
      <c r="K14085" t="n">
        <v>-22805000</v>
      </c>
      <c r="L14085" t="n">
        <v>26267000</v>
      </c>
      <c r="M14085" t="n">
        <v>26112000</v>
      </c>
      <c r="N14085" t="n">
        <v>-23105000</v>
      </c>
      <c r="U14085">
        <f>(L14085-K14085)/(2*D14085*0.01)</f>
      </c>
      <c r="V14085">
        <f>(L14085+K14085)/(D14085*0.0001)</f>
      </c>
    </row>
    <row r="14086">
      <c r="A14086" t="n">
        <v>2021</v>
      </c>
      <c r="B14086" t="inlineStr">
        <is>
          <t>00475985</t>
        </is>
      </c>
      <c r="C14086" t="inlineStr">
        <is>
          <t>시너지이노베이션</t>
        </is>
      </c>
      <c r="D14086" t="n">
        <v>394410000</v>
      </c>
      <c r="E14086" t="n">
        <v>149187000</v>
      </c>
      <c r="F14086" t="n">
        <v>48915000</v>
      </c>
      <c r="G14086" t="n">
        <v>6628000</v>
      </c>
      <c r="H14086" t="n">
        <v>2.91</v>
      </c>
      <c r="I14086" t="n">
        <v>3.46</v>
      </c>
      <c r="J14086" t="n">
        <v>8.176</v>
      </c>
      <c r="K14086" t="n">
        <v>-29227000</v>
      </c>
      <c r="L14086" t="n">
        <v>33731000</v>
      </c>
      <c r="M14086" t="n">
        <v>33729000</v>
      </c>
      <c r="N14086" t="n">
        <v>-29762000</v>
      </c>
      <c r="O14086">
        <f>D14085</f>
      </c>
      <c r="P14086">
        <f>(E14086-F14086+G14086)/O14086*100</f>
      </c>
      <c r="Q14086">
        <f>H14085</f>
      </c>
      <c r="R14086">
        <f>I14085</f>
      </c>
      <c r="S14086">
        <f>H14086-H14085</f>
      </c>
      <c r="T14086">
        <f>I14086-I14085</f>
      </c>
      <c r="U14086">
        <f>(L14086-K14086)/(2*D14086*0.01)</f>
      </c>
      <c r="V14086">
        <f>(L14086+K14086)/(D14086*0.0001)</f>
      </c>
    </row>
    <row r="14087">
      <c r="A14087" t="n">
        <v>2022</v>
      </c>
      <c r="B14087" t="inlineStr">
        <is>
          <t>00475985</t>
        </is>
      </c>
      <c r="C14087" t="inlineStr">
        <is>
          <t>시너지이노베이션</t>
        </is>
      </c>
      <c r="D14087" t="n">
        <v>311939000</v>
      </c>
      <c r="E14087" t="n">
        <v>150546000</v>
      </c>
      <c r="F14087" t="n">
        <v>86039000</v>
      </c>
      <c r="G14087" t="n">
        <v>10873000</v>
      </c>
      <c r="H14087" t="n">
        <v>5.3</v>
      </c>
      <c r="I14087" t="n">
        <v>3.31</v>
      </c>
      <c r="J14087" t="n">
        <v>6.687</v>
      </c>
      <c r="K14087" t="n">
        <v>-18667000</v>
      </c>
      <c r="L14087" t="n">
        <v>21092000</v>
      </c>
      <c r="M14087" t="n">
        <v>21618000</v>
      </c>
      <c r="N14087" t="n">
        <v>-19430000</v>
      </c>
      <c r="O14087">
        <f>D14086</f>
      </c>
      <c r="P14087">
        <f>(E14087-F14087+G14087)/O14087*100</f>
      </c>
      <c r="Q14087">
        <f>H14086</f>
      </c>
      <c r="R14087">
        <f>I14086</f>
      </c>
      <c r="S14087">
        <f>H14087-H14086</f>
      </c>
      <c r="T14087">
        <f>I14087-I14086</f>
      </c>
      <c r="U14087">
        <f>(L14087-K14087)/(2*D14087*0.01)</f>
      </c>
      <c r="V14087">
        <f>(L14087+K14087)/(D14087*0.0001)</f>
      </c>
    </row>
    <row r="14088">
      <c r="A14088" t="n">
        <v>2024</v>
      </c>
      <c r="B14088" t="inlineStr">
        <is>
          <t>00475985</t>
        </is>
      </c>
      <c r="C14088" t="inlineStr">
        <is>
          <t>시너지이노베이션</t>
        </is>
      </c>
      <c r="D14088" t="n">
        <v>2024527000</v>
      </c>
      <c r="E14088" t="n">
        <v>26340000</v>
      </c>
      <c r="G14088" t="n">
        <v>2269000</v>
      </c>
      <c r="H14088" t="n">
        <v>4.43</v>
      </c>
      <c r="I14088" t="n">
        <v>4</v>
      </c>
      <c r="J14088" t="n">
        <v>8.855</v>
      </c>
      <c r="K14088" t="n">
        <v>-99083000</v>
      </c>
      <c r="L14088" t="n">
        <v>112688000</v>
      </c>
      <c r="M14088" t="n">
        <v>112540000</v>
      </c>
      <c r="N14088" t="n">
        <v>-100676000</v>
      </c>
      <c r="U14088">
        <f>(L14088-K14088)/(2*D14088*0.01)</f>
      </c>
      <c r="V14088">
        <f>(L14088+K14088)/(D14088*0.0001)</f>
      </c>
    </row>
    <row r="14089">
      <c r="A14089" t="n">
        <v>2025</v>
      </c>
      <c r="B14089" t="inlineStr">
        <is>
          <t>00475985</t>
        </is>
      </c>
      <c r="C14089" t="inlineStr">
        <is>
          <t>시너지이노베이션</t>
        </is>
      </c>
      <c r="D14089" t="n">
        <v>1429222000</v>
      </c>
      <c r="E14089" t="n">
        <v>516341000</v>
      </c>
      <c r="F14089" t="n">
        <v>977210000</v>
      </c>
      <c r="G14089" t="n">
        <v>65356000</v>
      </c>
      <c r="H14089" t="n">
        <v>4.77</v>
      </c>
      <c r="I14089" t="n">
        <v>4.135</v>
      </c>
      <c r="J14089" t="n">
        <v>8.824999999999999</v>
      </c>
      <c r="K14089" t="n">
        <v>-91490000</v>
      </c>
      <c r="L14089" t="n">
        <v>103734000</v>
      </c>
      <c r="M14089" t="n">
        <v>103865000</v>
      </c>
      <c r="N14089" t="n">
        <v>-93170000</v>
      </c>
      <c r="O14089">
        <f>D14088</f>
      </c>
      <c r="P14089">
        <f>(E14089-F14089+G14089)/O14089*100</f>
      </c>
      <c r="Q14089">
        <f>H14088</f>
      </c>
      <c r="R14089">
        <f>I14088</f>
      </c>
      <c r="S14089">
        <f>H14089-H14088</f>
      </c>
      <c r="T14089">
        <f>I14089-I14088</f>
      </c>
      <c r="U14089">
        <f>(L14089-K14089)/(2*D14089*0.01)</f>
      </c>
      <c r="V14089">
        <f>(L14089+K14089)/(D14089*0.0001)</f>
      </c>
    </row>
    <row r="14090">
      <c r="A14090" t="n">
        <v>2014</v>
      </c>
      <c r="B14090" t="inlineStr">
        <is>
          <t>00476036</t>
        </is>
      </c>
      <c r="C14090" t="inlineStr">
        <is>
          <t>에프엔에스테크</t>
        </is>
      </c>
      <c r="D14090" t="n">
        <v>1337233000</v>
      </c>
      <c r="E14090" t="n">
        <v>631913000</v>
      </c>
      <c r="F14090" t="n">
        <v>260944000</v>
      </c>
      <c r="G14090" t="n">
        <v>20490000</v>
      </c>
      <c r="H14090" t="n">
        <v>2.43</v>
      </c>
      <c r="I14090" t="n">
        <v>6.93</v>
      </c>
      <c r="K14090" t="n">
        <v>-33913000</v>
      </c>
      <c r="L14090" t="n">
        <v>36895000</v>
      </c>
      <c r="M14090" t="n">
        <v>36461000</v>
      </c>
      <c r="N14090" t="n">
        <v>-34167000</v>
      </c>
      <c r="U14090">
        <f>(L14090-K14090)/(2*D14090*0.01)</f>
      </c>
      <c r="V14090">
        <f>(L14090+K14090)/(D14090*0.0001)</f>
      </c>
    </row>
    <row r="14091">
      <c r="A14091" t="n">
        <v>2016</v>
      </c>
      <c r="B14091" t="inlineStr">
        <is>
          <t>00476036</t>
        </is>
      </c>
      <c r="C14091" t="inlineStr">
        <is>
          <t>에프엔에스테크</t>
        </is>
      </c>
      <c r="D14091" t="n">
        <v>2302256000</v>
      </c>
      <c r="E14091" t="n">
        <v>701921000</v>
      </c>
      <c r="F14091" t="n">
        <v>144310000</v>
      </c>
      <c r="G14091" t="n">
        <v>35055000</v>
      </c>
    </row>
    <row r="14092">
      <c r="A14092" t="n">
        <v>2017</v>
      </c>
      <c r="B14092" t="inlineStr">
        <is>
          <t>00476036</t>
        </is>
      </c>
      <c r="C14092" t="inlineStr">
        <is>
          <t>에프엔에스테크</t>
        </is>
      </c>
      <c r="D14092" t="n">
        <v>3096129000</v>
      </c>
      <c r="E14092" t="n">
        <v>543402000</v>
      </c>
      <c r="F14092" t="n">
        <v>190845000</v>
      </c>
      <c r="G14092" t="n">
        <v>47298000</v>
      </c>
      <c r="H14092" t="n">
        <v>2.68</v>
      </c>
      <c r="I14092" t="n">
        <v>3</v>
      </c>
      <c r="J14092" t="n">
        <v>4.29</v>
      </c>
      <c r="O14092">
        <f>D14091</f>
      </c>
      <c r="P14092">
        <f>(E14092-F14092+G14092)/O14092*100</f>
      </c>
    </row>
    <row r="14093">
      <c r="A14093" t="n">
        <v>2018</v>
      </c>
      <c r="B14093" t="inlineStr">
        <is>
          <t>00476036</t>
        </is>
      </c>
      <c r="C14093" t="inlineStr">
        <is>
          <t>에프엔에스테크</t>
        </is>
      </c>
      <c r="D14093" t="n">
        <v>3133385000</v>
      </c>
      <c r="E14093" t="n">
        <v>607847000</v>
      </c>
      <c r="F14093" t="n">
        <v>350349000</v>
      </c>
      <c r="G14093" t="n">
        <v>78100000</v>
      </c>
      <c r="H14093" t="n">
        <v>2.54</v>
      </c>
      <c r="I14093" t="n">
        <v>3</v>
      </c>
      <c r="O14093">
        <f>D14092</f>
      </c>
      <c r="P14093">
        <f>(E14093-F14093+G14093)/O14093*100</f>
      </c>
      <c r="Q14093">
        <f>H14092</f>
      </c>
      <c r="R14093">
        <f>I14092</f>
      </c>
      <c r="S14093">
        <f>H14093-H14092</f>
      </c>
      <c r="T14093">
        <f>I14093-I14092</f>
      </c>
    </row>
    <row r="14094">
      <c r="A14094" t="n">
        <v>2019</v>
      </c>
      <c r="B14094" t="inlineStr">
        <is>
          <t>00476036</t>
        </is>
      </c>
      <c r="C14094" t="inlineStr">
        <is>
          <t>에프엔에스테크</t>
        </is>
      </c>
      <c r="D14094" t="n">
        <v>3939619000</v>
      </c>
      <c r="E14094" t="n">
        <v>867734000</v>
      </c>
      <c r="F14094" t="n">
        <v>208925000</v>
      </c>
      <c r="G14094" t="n">
        <v>75041000</v>
      </c>
      <c r="H14094" t="n">
        <v>2.18</v>
      </c>
      <c r="I14094" t="n">
        <v>3</v>
      </c>
      <c r="O14094">
        <f>D14093</f>
      </c>
      <c r="P14094">
        <f>(E14094-F14094+G14094)/O14094*100</f>
      </c>
      <c r="Q14094">
        <f>H14093</f>
      </c>
      <c r="R14094">
        <f>I14093</f>
      </c>
      <c r="S14094">
        <f>H14094-H14093</f>
      </c>
      <c r="T14094">
        <f>I14094-I14093</f>
      </c>
    </row>
    <row r="14095">
      <c r="A14095" t="n">
        <v>2020</v>
      </c>
      <c r="B14095" t="inlineStr">
        <is>
          <t>00476036</t>
        </is>
      </c>
      <c r="C14095" t="inlineStr">
        <is>
          <t>에프엔에스테크</t>
        </is>
      </c>
      <c r="D14095" t="n">
        <v>4482593000</v>
      </c>
      <c r="E14095" t="n">
        <v>866322000</v>
      </c>
      <c r="F14095" t="n">
        <v>778235000</v>
      </c>
      <c r="G14095" t="n">
        <v>81218000</v>
      </c>
      <c r="H14095" t="n">
        <v>2.26</v>
      </c>
      <c r="I14095" t="n">
        <v>3</v>
      </c>
      <c r="O14095">
        <f>D14094</f>
      </c>
      <c r="P14095">
        <f>(E14095-F14095+G14095)/O14095*100</f>
      </c>
      <c r="Q14095">
        <f>H14094</f>
      </c>
      <c r="R14095">
        <f>I14094</f>
      </c>
      <c r="S14095">
        <f>H14095-H14094</f>
      </c>
      <c r="T14095">
        <f>I14095-I14094</f>
      </c>
    </row>
    <row r="14096">
      <c r="A14096" t="n">
        <v>2021</v>
      </c>
      <c r="B14096" t="inlineStr">
        <is>
          <t>00476036</t>
        </is>
      </c>
      <c r="C14096" t="inlineStr">
        <is>
          <t>에프엔에스테크</t>
        </is>
      </c>
      <c r="D14096" t="n">
        <v>5338793000</v>
      </c>
      <c r="E14096" t="n">
        <v>1141530000</v>
      </c>
      <c r="F14096" t="n">
        <v>206973000</v>
      </c>
      <c r="G14096" t="n">
        <v>96505000</v>
      </c>
      <c r="H14096" t="n">
        <v>2.83</v>
      </c>
      <c r="I14096" t="n">
        <v>3</v>
      </c>
      <c r="O14096">
        <f>D14095</f>
      </c>
      <c r="P14096">
        <f>(E14096-F14096+G14096)/O14096*100</f>
      </c>
      <c r="Q14096">
        <f>H14095</f>
      </c>
      <c r="R14096">
        <f>I14095</f>
      </c>
      <c r="S14096">
        <f>H14096-H14095</f>
      </c>
      <c r="T14096">
        <f>I14096-I14095</f>
      </c>
    </row>
    <row r="14097">
      <c r="A14097" t="n">
        <v>2022</v>
      </c>
      <c r="B14097" t="inlineStr">
        <is>
          <t>00476036</t>
        </is>
      </c>
      <c r="C14097" t="inlineStr">
        <is>
          <t>에프엔에스테크</t>
        </is>
      </c>
      <c r="D14097" t="n">
        <v>5061471000</v>
      </c>
      <c r="E14097" t="n">
        <v>906599000</v>
      </c>
      <c r="F14097" t="n">
        <v>493447000</v>
      </c>
      <c r="G14097" t="n">
        <v>142393000</v>
      </c>
      <c r="H14097" t="n">
        <v>5.32</v>
      </c>
      <c r="I14097" t="n">
        <v>2</v>
      </c>
      <c r="J14097" t="n">
        <v>8.359</v>
      </c>
      <c r="K14097" t="n">
        <v>-207568000</v>
      </c>
      <c r="L14097" t="n">
        <v>239796000</v>
      </c>
      <c r="M14097" t="n">
        <v>245920000</v>
      </c>
      <c r="N14097" t="n">
        <v>-216023000</v>
      </c>
      <c r="O14097">
        <f>D14096</f>
      </c>
      <c r="P14097">
        <f>(E14097-F14097+G14097)/O14097*100</f>
      </c>
      <c r="Q14097">
        <f>H14096</f>
      </c>
      <c r="R14097">
        <f>I14096</f>
      </c>
      <c r="S14097">
        <f>H14097-H14096</f>
      </c>
      <c r="T14097">
        <f>I14097-I14096</f>
      </c>
      <c r="U14097">
        <f>(L14097-K14097)/(2*D14097*0.01)</f>
      </c>
      <c r="V14097">
        <f>(L14097+K14097)/(D14097*0.0001)</f>
      </c>
    </row>
    <row r="14098">
      <c r="A14098" t="n">
        <v>2023</v>
      </c>
      <c r="B14098" t="inlineStr">
        <is>
          <t>00476036</t>
        </is>
      </c>
      <c r="C14098" t="inlineStr">
        <is>
          <t>에프엔에스테크</t>
        </is>
      </c>
      <c r="D14098" t="n">
        <v>6140845000</v>
      </c>
      <c r="E14098" t="n">
        <v>642621000</v>
      </c>
      <c r="F14098" t="n">
        <v>589180000</v>
      </c>
      <c r="G14098" t="n">
        <v>262227000</v>
      </c>
      <c r="H14098" t="n">
        <v>4.58</v>
      </c>
      <c r="I14098" t="n">
        <v>2</v>
      </c>
      <c r="J14098" t="n">
        <v>9.081</v>
      </c>
      <c r="K14098" t="n">
        <v>-284610000</v>
      </c>
      <c r="L14098" t="n">
        <v>329565000</v>
      </c>
      <c r="M14098" t="n">
        <v>335271000</v>
      </c>
      <c r="N14098" t="n">
        <v>-294136000</v>
      </c>
      <c r="O14098">
        <f>D14097</f>
      </c>
      <c r="P14098">
        <f>(E14098-F14098+G14098)/O14098*100</f>
      </c>
      <c r="Q14098">
        <f>H14097</f>
      </c>
      <c r="R14098">
        <f>I14097</f>
      </c>
      <c r="S14098">
        <f>H14098-H14097</f>
      </c>
      <c r="T14098">
        <f>I14098-I14097</f>
      </c>
      <c r="U14098">
        <f>(L14098-K14098)/(2*D14098*0.01)</f>
      </c>
      <c r="V14098">
        <f>(L14098+K14098)/(D14098*0.0001)</f>
      </c>
    </row>
    <row r="14099">
      <c r="A14099" t="n">
        <v>2024</v>
      </c>
      <c r="B14099" t="inlineStr">
        <is>
          <t>00476036</t>
        </is>
      </c>
      <c r="C14099" t="inlineStr">
        <is>
          <t>에프엔에스테크</t>
        </is>
      </c>
      <c r="D14099" t="n">
        <v>6593663000</v>
      </c>
      <c r="E14099" t="n">
        <v>746503000</v>
      </c>
      <c r="F14099" t="n">
        <v>500121000</v>
      </c>
      <c r="G14099" t="n">
        <v>257855000</v>
      </c>
      <c r="H14099" t="n">
        <v>4.15</v>
      </c>
      <c r="I14099" t="n">
        <v>2</v>
      </c>
      <c r="J14099" t="n">
        <v>9.012</v>
      </c>
      <c r="K14099" t="n">
        <v>-302820000</v>
      </c>
      <c r="L14099" t="n">
        <v>349936000</v>
      </c>
      <c r="M14099" t="n">
        <v>354040000</v>
      </c>
      <c r="N14099" t="n">
        <v>-329788000</v>
      </c>
      <c r="O14099">
        <f>D14098</f>
      </c>
      <c r="P14099">
        <f>(E14099-F14099+G14099)/O14099*100</f>
      </c>
      <c r="Q14099">
        <f>H14098</f>
      </c>
      <c r="R14099">
        <f>I14098</f>
      </c>
      <c r="S14099">
        <f>H14099-H14098</f>
      </c>
      <c r="T14099">
        <f>I14099-I14098</f>
      </c>
      <c r="U14099">
        <f>(L14099-K14099)/(2*D14099*0.01)</f>
      </c>
      <c r="V14099">
        <f>(L14099+K14099)/(D14099*0.0001)</f>
      </c>
    </row>
    <row r="14100">
      <c r="A14100" t="n">
        <v>2025</v>
      </c>
      <c r="B14100" t="inlineStr">
        <is>
          <t>00476036</t>
        </is>
      </c>
      <c r="C14100" t="inlineStr">
        <is>
          <t>에프엔에스테크</t>
        </is>
      </c>
      <c r="D14100" t="n">
        <v>6998925000</v>
      </c>
      <c r="E14100" t="n">
        <v>842583000</v>
      </c>
      <c r="F14100" t="n">
        <v>402403000</v>
      </c>
      <c r="G14100" t="n">
        <v>256698000</v>
      </c>
      <c r="H14100" t="n">
        <v>3.9</v>
      </c>
      <c r="I14100" t="n">
        <v>2</v>
      </c>
      <c r="J14100" t="n">
        <v>9.112</v>
      </c>
      <c r="K14100" t="n">
        <v>-303728000</v>
      </c>
      <c r="L14100" t="n">
        <v>350050000</v>
      </c>
      <c r="M14100" t="n">
        <v>355512000</v>
      </c>
      <c r="N14100" t="n">
        <v>-313463000</v>
      </c>
      <c r="O14100">
        <f>D14099</f>
      </c>
      <c r="P14100">
        <f>(E14100-F14100+G14100)/O14100*100</f>
      </c>
      <c r="Q14100">
        <f>H14099</f>
      </c>
      <c r="R14100">
        <f>I14099</f>
      </c>
      <c r="S14100">
        <f>H14100-H14099</f>
      </c>
      <c r="T14100">
        <f>I14100-I14099</f>
      </c>
      <c r="U14100">
        <f>(L14100-K14100)/(2*D14100*0.01)</f>
      </c>
      <c r="V14100">
        <f>(L14100+K14100)/(D14100*0.0001)</f>
      </c>
    </row>
    <row r="14101">
      <c r="A14101" t="n">
        <v>2020</v>
      </c>
      <c r="B14101" t="inlineStr">
        <is>
          <t>00476498</t>
        </is>
      </c>
      <c r="C14101" t="inlineStr">
        <is>
          <t>컴투스</t>
        </is>
      </c>
      <c r="D14101" t="n">
        <v>1225856000</v>
      </c>
      <c r="E14101" t="n">
        <v>213810000</v>
      </c>
      <c r="F14101" t="n">
        <v>66747000</v>
      </c>
      <c r="G14101" t="n">
        <v>8572000</v>
      </c>
      <c r="H14101" t="n">
        <v>2.46</v>
      </c>
      <c r="I14101" t="n">
        <v>3.71</v>
      </c>
      <c r="K14101" t="n">
        <v>-91030000</v>
      </c>
      <c r="L14101" t="n">
        <v>128635268</v>
      </c>
      <c r="M14101" t="n">
        <v>110260000</v>
      </c>
      <c r="N14101" t="n">
        <v>-111557388</v>
      </c>
      <c r="U14101">
        <f>(L14101-K14101)/(2*D14101*0.01)</f>
      </c>
      <c r="V14101">
        <f>(L14101+K14101)/(D14101*0.0001)</f>
      </c>
    </row>
    <row r="14102">
      <c r="A14102" t="n">
        <v>2021</v>
      </c>
      <c r="B14102" t="inlineStr">
        <is>
          <t>00476498</t>
        </is>
      </c>
      <c r="C14102" t="inlineStr">
        <is>
          <t>컴투스</t>
        </is>
      </c>
      <c r="D14102" t="n">
        <v>6576192000</v>
      </c>
      <c r="E14102" t="n">
        <v>1093244000</v>
      </c>
      <c r="F14102" t="n">
        <v>797078000</v>
      </c>
      <c r="G14102" t="n">
        <v>106075000</v>
      </c>
      <c r="H14102" t="n">
        <v>3.235</v>
      </c>
      <c r="I14102" t="n">
        <v>5.29</v>
      </c>
      <c r="K14102" t="n">
        <v>-606456328</v>
      </c>
      <c r="L14102" t="n">
        <v>727484760</v>
      </c>
      <c r="M14102" t="n">
        <v>726482508</v>
      </c>
      <c r="N14102" t="n">
        <v>-597430256</v>
      </c>
      <c r="O14102">
        <f>D14101</f>
      </c>
      <c r="P14102">
        <f>(E14102-F14102+G14102)/O14102*100</f>
      </c>
      <c r="Q14102">
        <f>H14101</f>
      </c>
      <c r="R14102">
        <f>I14101</f>
      </c>
      <c r="S14102">
        <f>H14102-H14101</f>
      </c>
      <c r="T14102">
        <f>I14102-I14101</f>
      </c>
      <c r="U14102">
        <f>(L14102-K14102)/(2*D14102*0.01)</f>
      </c>
      <c r="V14102">
        <f>(L14102+K14102)/(D14102*0.0001)</f>
      </c>
    </row>
    <row r="14103">
      <c r="A14103" t="n">
        <v>2022</v>
      </c>
      <c r="B14103" t="inlineStr">
        <is>
          <t>00476498</t>
        </is>
      </c>
      <c r="C14103" t="inlineStr">
        <is>
          <t>컴투스</t>
        </is>
      </c>
      <c r="D14103" t="n">
        <v>5690861000</v>
      </c>
      <c r="E14103" t="n">
        <v>1694732000</v>
      </c>
      <c r="F14103" t="n">
        <v>827245000</v>
      </c>
      <c r="G14103" t="n">
        <v>99952000</v>
      </c>
      <c r="H14103" t="n">
        <v>5.71</v>
      </c>
      <c r="I14103" t="n">
        <v>4.815</v>
      </c>
      <c r="K14103" t="n">
        <v>-353842854</v>
      </c>
      <c r="L14103" t="n">
        <v>396926046</v>
      </c>
      <c r="M14103" t="n">
        <v>395978922</v>
      </c>
      <c r="N14103" t="n">
        <v>-341289854</v>
      </c>
      <c r="O14103">
        <f>D14102</f>
      </c>
      <c r="P14103">
        <f>(E14103-F14103+G14103)/O14103*100</f>
      </c>
      <c r="Q14103">
        <f>H14102</f>
      </c>
      <c r="R14103">
        <f>I14102</f>
      </c>
      <c r="S14103">
        <f>H14103-H14102</f>
      </c>
      <c r="T14103">
        <f>I14103-I14102</f>
      </c>
      <c r="U14103">
        <f>(L14103-K14103)/(2*D14103*0.01)</f>
      </c>
      <c r="V14103">
        <f>(L14103+K14103)/(D14103*0.0001)</f>
      </c>
    </row>
    <row r="14104">
      <c r="A14104" t="n">
        <v>2023</v>
      </c>
      <c r="B14104" t="inlineStr">
        <is>
          <t>00476498</t>
        </is>
      </c>
      <c r="C14104" t="inlineStr">
        <is>
          <t>컴투스</t>
        </is>
      </c>
      <c r="D14104" t="n">
        <v>6030436000</v>
      </c>
      <c r="E14104" t="n">
        <v>1513631000</v>
      </c>
      <c r="F14104" t="n">
        <v>1566453000</v>
      </c>
      <c r="G14104" t="n">
        <v>203285000</v>
      </c>
      <c r="H14104" t="n">
        <v>4.885</v>
      </c>
      <c r="I14104" t="n">
        <v>3.385</v>
      </c>
      <c r="K14104" t="n">
        <v>-375963504</v>
      </c>
      <c r="L14104" t="n">
        <v>433296072</v>
      </c>
      <c r="M14104" t="n">
        <v>438289929</v>
      </c>
      <c r="N14104" t="n">
        <v>-375657168</v>
      </c>
      <c r="O14104">
        <f>D14103</f>
      </c>
      <c r="P14104">
        <f>(E14104-F14104+G14104)/O14104*100</f>
      </c>
      <c r="Q14104">
        <f>H14103</f>
      </c>
      <c r="R14104">
        <f>I14103</f>
      </c>
      <c r="S14104">
        <f>H14104-H14103</f>
      </c>
      <c r="T14104">
        <f>I14104-I14103</f>
      </c>
      <c r="U14104">
        <f>(L14104-K14104)/(2*D14104*0.01)</f>
      </c>
      <c r="V14104">
        <f>(L14104+K14104)/(D14104*0.0001)</f>
      </c>
    </row>
    <row r="14105">
      <c r="A14105" t="n">
        <v>2024</v>
      </c>
      <c r="B14105" t="inlineStr">
        <is>
          <t>00476498</t>
        </is>
      </c>
      <c r="C14105" t="inlineStr">
        <is>
          <t>컴투스</t>
        </is>
      </c>
      <c r="D14105" t="n">
        <v>6549138000</v>
      </c>
      <c r="E14105" t="n">
        <v>1568667000</v>
      </c>
      <c r="F14105" t="n">
        <v>1757560000</v>
      </c>
      <c r="G14105" t="n">
        <v>204284000</v>
      </c>
      <c r="H14105" t="n">
        <v>4.25</v>
      </c>
      <c r="I14105" t="n">
        <v>5</v>
      </c>
      <c r="K14105" t="n">
        <v>-432899999</v>
      </c>
      <c r="L14105" t="n">
        <v>500499999</v>
      </c>
      <c r="M14105" t="n">
        <v>495300000</v>
      </c>
      <c r="N14105" t="n">
        <v>-436800000</v>
      </c>
      <c r="O14105">
        <f>D14104</f>
      </c>
      <c r="P14105">
        <f>(E14105-F14105+G14105)/O14105*100</f>
      </c>
      <c r="Q14105">
        <f>H14104</f>
      </c>
      <c r="R14105">
        <f>I14104</f>
      </c>
      <c r="S14105">
        <f>H14105-H14104</f>
      </c>
      <c r="T14105">
        <f>I14105-I14104</f>
      </c>
      <c r="U14105">
        <f>(L14105-K14105)/(2*D14105*0.01)</f>
      </c>
      <c r="V14105">
        <f>(L14105+K14105)/(D14105*0.0001)</f>
      </c>
    </row>
    <row r="14106">
      <c r="A14106" t="n">
        <v>2025</v>
      </c>
      <c r="B14106" t="inlineStr">
        <is>
          <t>00476498</t>
        </is>
      </c>
      <c r="C14106" t="inlineStr">
        <is>
          <t>컴투스</t>
        </is>
      </c>
      <c r="D14106" t="n">
        <v>4247191000</v>
      </c>
      <c r="E14106" t="n">
        <v>1405079000</v>
      </c>
      <c r="F14106" t="n">
        <v>3321081000</v>
      </c>
      <c r="G14106" t="n">
        <v>164908000</v>
      </c>
      <c r="H14106" t="n">
        <v>4.635</v>
      </c>
      <c r="I14106" t="n">
        <v>4</v>
      </c>
      <c r="K14106" t="n">
        <v>-360882347</v>
      </c>
      <c r="L14106" t="n">
        <v>434889556</v>
      </c>
      <c r="M14106" t="n">
        <v>101695840</v>
      </c>
      <c r="N14106" t="n">
        <v>-385651230</v>
      </c>
      <c r="O14106">
        <f>D14105</f>
      </c>
      <c r="P14106">
        <f>(E14106-F14106+G14106)/O14106*100</f>
      </c>
      <c r="Q14106">
        <f>H14105</f>
      </c>
      <c r="R14106">
        <f>I14105</f>
      </c>
      <c r="S14106">
        <f>H14106-H14105</f>
      </c>
      <c r="T14106">
        <f>I14106-I14105</f>
      </c>
      <c r="U14106">
        <f>(L14106-K14106)/(2*D14106*0.01)</f>
      </c>
      <c r="V14106">
        <f>(L14106+K14106)/(D14106*0.0001)</f>
      </c>
    </row>
    <row r="14107">
      <c r="A14107" t="n">
        <v>2014</v>
      </c>
      <c r="B14107" t="inlineStr">
        <is>
          <t>00476939</t>
        </is>
      </c>
      <c r="C14107" t="inlineStr">
        <is>
          <t>렉스필드컨트리클럽</t>
        </is>
      </c>
      <c r="D14107" t="n">
        <v>701734000</v>
      </c>
      <c r="E14107" t="n">
        <v>203806000</v>
      </c>
      <c r="F14107" t="n">
        <v>110593000</v>
      </c>
      <c r="G14107" t="n">
        <v>25149000</v>
      </c>
      <c r="H14107" t="n">
        <v>3.14</v>
      </c>
      <c r="I14107" t="n">
        <v>1.84</v>
      </c>
    </row>
    <row r="14108">
      <c r="A14108" t="n">
        <v>2015</v>
      </c>
      <c r="B14108" t="inlineStr">
        <is>
          <t>00476939</t>
        </is>
      </c>
      <c r="C14108" t="inlineStr">
        <is>
          <t>렉스필드컨트리클럽</t>
        </is>
      </c>
      <c r="D14108" t="n">
        <v>716173000</v>
      </c>
      <c r="E14108" t="n">
        <v>188127000</v>
      </c>
      <c r="F14108" t="n">
        <v>188833000</v>
      </c>
      <c r="G14108" t="n">
        <v>19383000</v>
      </c>
      <c r="H14108" t="n">
        <v>2.83</v>
      </c>
      <c r="I14108" t="n">
        <v>1.69</v>
      </c>
      <c r="O14108">
        <f>D14107</f>
      </c>
      <c r="P14108">
        <f>(E14108-F14108+G14108)/O14108*100</f>
      </c>
      <c r="Q14108">
        <f>H14107</f>
      </c>
      <c r="R14108">
        <f>I14107</f>
      </c>
      <c r="S14108">
        <f>H14108-H14107</f>
      </c>
      <c r="T14108">
        <f>I14108-I14107</f>
      </c>
    </row>
    <row r="14109">
      <c r="A14109" t="n">
        <v>2016</v>
      </c>
      <c r="B14109" t="inlineStr">
        <is>
          <t>00476939</t>
        </is>
      </c>
      <c r="C14109" t="inlineStr">
        <is>
          <t>렉스필드컨트리클럽</t>
        </is>
      </c>
      <c r="D14109" t="n">
        <v>706303000</v>
      </c>
      <c r="E14109" t="n">
        <v>183346000</v>
      </c>
      <c r="F14109" t="n">
        <v>139834000</v>
      </c>
      <c r="G14109" t="n">
        <v>16526000</v>
      </c>
      <c r="H14109" t="n">
        <v>2.84</v>
      </c>
      <c r="I14109" t="n">
        <v>1.7</v>
      </c>
      <c r="O14109">
        <f>D14108</f>
      </c>
      <c r="P14109">
        <f>(E14109-F14109+G14109)/O14109*100</f>
      </c>
      <c r="Q14109">
        <f>H14108</f>
      </c>
      <c r="R14109">
        <f>I14108</f>
      </c>
      <c r="S14109">
        <f>H14109-H14108</f>
      </c>
      <c r="T14109">
        <f>I14109-I14108</f>
      </c>
    </row>
    <row r="14110">
      <c r="A14110" t="n">
        <v>2017</v>
      </c>
      <c r="B14110" t="inlineStr">
        <is>
          <t>00476939</t>
        </is>
      </c>
      <c r="C14110" t="inlineStr">
        <is>
          <t>렉스필드컨트리클럽</t>
        </is>
      </c>
      <c r="D14110" t="n">
        <v>724172000</v>
      </c>
      <c r="E14110" t="n">
        <v>169218000</v>
      </c>
      <c r="F14110" t="n">
        <v>173374000</v>
      </c>
      <c r="G14110" t="n">
        <v>18679000</v>
      </c>
      <c r="H14110" t="n">
        <v>3.5</v>
      </c>
      <c r="I14110" t="n">
        <v>1.6</v>
      </c>
      <c r="O14110">
        <f>D14109</f>
      </c>
      <c r="P14110">
        <f>(E14110-F14110+G14110)/O14110*100</f>
      </c>
      <c r="Q14110">
        <f>H14109</f>
      </c>
      <c r="R14110">
        <f>I14109</f>
      </c>
      <c r="S14110">
        <f>H14110-H14109</f>
      </c>
      <c r="T14110">
        <f>I14110-I14109</f>
      </c>
    </row>
    <row r="14111">
      <c r="A14111" t="n">
        <v>2018</v>
      </c>
      <c r="B14111" t="inlineStr">
        <is>
          <t>00476939</t>
        </is>
      </c>
      <c r="C14111" t="inlineStr">
        <is>
          <t>렉스필드컨트리클럽</t>
        </is>
      </c>
      <c r="D14111" t="n">
        <v>831958000</v>
      </c>
      <c r="E14111" t="n">
        <v>167611000</v>
      </c>
      <c r="F14111" t="n">
        <v>262677000</v>
      </c>
      <c r="G14111" t="n">
        <v>24078000</v>
      </c>
      <c r="H14111" t="n">
        <v>3.01</v>
      </c>
      <c r="I14111" t="n">
        <v>1.64</v>
      </c>
      <c r="O14111">
        <f>D14110</f>
      </c>
      <c r="P14111">
        <f>(E14111-F14111+G14111)/O14111*100</f>
      </c>
      <c r="Q14111">
        <f>H14110</f>
      </c>
      <c r="R14111">
        <f>I14110</f>
      </c>
      <c r="S14111">
        <f>H14111-H14110</f>
      </c>
      <c r="T14111">
        <f>I14111-I14110</f>
      </c>
    </row>
    <row r="14112">
      <c r="A14112" t="n">
        <v>2019</v>
      </c>
      <c r="B14112" t="inlineStr">
        <is>
          <t>00476939</t>
        </is>
      </c>
      <c r="C14112" t="inlineStr">
        <is>
          <t>렉스필드컨트리클럽</t>
        </is>
      </c>
      <c r="D14112" t="n">
        <v>890895000</v>
      </c>
      <c r="E14112" t="n">
        <v>195689000</v>
      </c>
      <c r="F14112" t="n">
        <v>221341000</v>
      </c>
      <c r="G14112" t="n">
        <v>22562000</v>
      </c>
      <c r="H14112" t="n">
        <v>2.77</v>
      </c>
      <c r="I14112" t="n">
        <v>1.85</v>
      </c>
      <c r="O14112">
        <f>D14111</f>
      </c>
      <c r="P14112">
        <f>(E14112-F14112+G14112)/O14112*100</f>
      </c>
      <c r="Q14112">
        <f>H14111</f>
      </c>
      <c r="R14112">
        <f>I14111</f>
      </c>
      <c r="S14112">
        <f>H14112-H14111</f>
      </c>
      <c r="T14112">
        <f>I14112-I14111</f>
      </c>
    </row>
    <row r="14113">
      <c r="A14113" t="n">
        <v>2020</v>
      </c>
      <c r="B14113" t="inlineStr">
        <is>
          <t>00476939</t>
        </is>
      </c>
      <c r="C14113" t="inlineStr">
        <is>
          <t>렉스필드컨트리클럽</t>
        </is>
      </c>
      <c r="D14113" t="n">
        <v>948605000</v>
      </c>
      <c r="E14113" t="n">
        <v>197903000</v>
      </c>
      <c r="F14113" t="n">
        <v>174517000</v>
      </c>
      <c r="G14113" t="n">
        <v>22298000</v>
      </c>
      <c r="H14113" t="n">
        <v>2.79</v>
      </c>
      <c r="I14113" t="n">
        <v>1.76</v>
      </c>
      <c r="O14113">
        <f>D14112</f>
      </c>
      <c r="P14113">
        <f>(E14113-F14113+G14113)/O14113*100</f>
      </c>
      <c r="Q14113">
        <f>H14112</f>
      </c>
      <c r="R14113">
        <f>I14112</f>
      </c>
      <c r="S14113">
        <f>H14113-H14112</f>
      </c>
      <c r="T14113">
        <f>I14113-I14112</f>
      </c>
    </row>
    <row r="14114">
      <c r="A14114" t="n">
        <v>2021</v>
      </c>
      <c r="B14114" t="inlineStr">
        <is>
          <t>00476939</t>
        </is>
      </c>
      <c r="C14114" t="inlineStr">
        <is>
          <t>렉스필드컨트리클럽</t>
        </is>
      </c>
      <c r="D14114" t="n">
        <v>1174814000</v>
      </c>
      <c r="E14114" t="n">
        <v>201659000</v>
      </c>
      <c r="F14114" t="n">
        <v>330203000</v>
      </c>
      <c r="G14114" t="n">
        <v>27728000</v>
      </c>
      <c r="H14114" t="n">
        <v>3.25</v>
      </c>
      <c r="I14114" t="n">
        <v>1.73</v>
      </c>
      <c r="O14114">
        <f>D14113</f>
      </c>
      <c r="P14114">
        <f>(E14114-F14114+G14114)/O14114*100</f>
      </c>
      <c r="Q14114">
        <f>H14113</f>
      </c>
      <c r="R14114">
        <f>I14113</f>
      </c>
      <c r="S14114">
        <f>H14114-H14113</f>
      </c>
      <c r="T14114">
        <f>I14114-I14113</f>
      </c>
    </row>
    <row r="14115">
      <c r="A14115" t="n">
        <v>2022</v>
      </c>
      <c r="B14115" t="inlineStr">
        <is>
          <t>00476939</t>
        </is>
      </c>
      <c r="C14115" t="inlineStr">
        <is>
          <t>렉스필드컨트리클럽</t>
        </is>
      </c>
      <c r="D14115" t="n">
        <v>1207086000</v>
      </c>
      <c r="E14115" t="n">
        <v>213552000</v>
      </c>
      <c r="F14115" t="n">
        <v>177150000</v>
      </c>
      <c r="G14115" t="n">
        <v>52361000</v>
      </c>
      <c r="H14115" t="n">
        <v>5.71</v>
      </c>
      <c r="I14115" t="n">
        <v>3.72</v>
      </c>
      <c r="O14115">
        <f>D14114</f>
      </c>
      <c r="P14115">
        <f>(E14115-F14115+G14115)/O14115*100</f>
      </c>
      <c r="Q14115">
        <f>H14114</f>
      </c>
      <c r="R14115">
        <f>I14114</f>
      </c>
      <c r="S14115">
        <f>H14115-H14114</f>
      </c>
      <c r="T14115">
        <f>I14115-I14114</f>
      </c>
    </row>
    <row r="14116">
      <c r="A14116" t="n">
        <v>2023</v>
      </c>
      <c r="B14116" t="inlineStr">
        <is>
          <t>00476939</t>
        </is>
      </c>
      <c r="C14116" t="inlineStr">
        <is>
          <t>렉스필드컨트리클럽</t>
        </is>
      </c>
      <c r="D14116" t="n">
        <v>1474981000</v>
      </c>
      <c r="E14116" t="n">
        <v>246182000</v>
      </c>
      <c r="F14116" t="n">
        <v>125395000</v>
      </c>
      <c r="G14116" t="n">
        <v>59616000</v>
      </c>
      <c r="H14116" t="n">
        <v>4.92</v>
      </c>
      <c r="I14116" t="n">
        <v>4.25</v>
      </c>
      <c r="O14116">
        <f>D14115</f>
      </c>
      <c r="P14116">
        <f>(E14116-F14116+G14116)/O14116*100</f>
      </c>
      <c r="Q14116">
        <f>H14115</f>
      </c>
      <c r="R14116">
        <f>I14115</f>
      </c>
      <c r="S14116">
        <f>H14116-H14115</f>
      </c>
      <c r="T14116">
        <f>I14116-I14115</f>
      </c>
    </row>
    <row r="14117">
      <c r="A14117" t="n">
        <v>2024</v>
      </c>
      <c r="B14117" t="inlineStr">
        <is>
          <t>00476939</t>
        </is>
      </c>
      <c r="C14117" t="inlineStr">
        <is>
          <t>렉스필드컨트리클럽</t>
        </is>
      </c>
      <c r="D14117" t="n">
        <v>1614263000</v>
      </c>
      <c r="E14117" t="n">
        <v>280294000</v>
      </c>
      <c r="F14117" t="n">
        <v>223659000</v>
      </c>
      <c r="G14117" t="n">
        <v>60444000</v>
      </c>
      <c r="H14117" t="n">
        <v>4.42</v>
      </c>
      <c r="I14117" t="n">
        <v>4.16</v>
      </c>
      <c r="O14117">
        <f>D14116</f>
      </c>
      <c r="P14117">
        <f>(E14117-F14117+G14117)/O14117*100</f>
      </c>
      <c r="Q14117">
        <f>H14116</f>
      </c>
      <c r="R14117">
        <f>I14116</f>
      </c>
      <c r="S14117">
        <f>H14117-H14116</f>
      </c>
      <c r="T14117">
        <f>I14117-I14116</f>
      </c>
    </row>
    <row r="14118">
      <c r="A14118" t="n">
        <v>2015</v>
      </c>
      <c r="B14118" t="inlineStr">
        <is>
          <t>00477257</t>
        </is>
      </c>
      <c r="C14118" t="inlineStr">
        <is>
          <t>지나인제약</t>
        </is>
      </c>
      <c r="D14118" t="n">
        <v>3701821000</v>
      </c>
      <c r="E14118" t="n">
        <v>815022000</v>
      </c>
      <c r="F14118" t="n">
        <v>765792000</v>
      </c>
      <c r="G14118" t="n">
        <v>81503000</v>
      </c>
      <c r="H14118" t="n">
        <v>2.5</v>
      </c>
      <c r="I14118" t="n">
        <v>7</v>
      </c>
      <c r="K14118" t="n">
        <v>-240083000</v>
      </c>
      <c r="L14118" t="n">
        <v>273230000</v>
      </c>
      <c r="M14118" t="n">
        <v>258423000</v>
      </c>
      <c r="N14118" t="n">
        <v>-232629000</v>
      </c>
      <c r="U14118">
        <f>(L14118-K14118)/(2*D14118*0.01)</f>
      </c>
      <c r="V14118">
        <f>(L14118+K14118)/(D14118*0.0001)</f>
      </c>
    </row>
    <row r="14119">
      <c r="A14119" t="n">
        <v>2016</v>
      </c>
      <c r="B14119" t="inlineStr">
        <is>
          <t>00477257</t>
        </is>
      </c>
      <c r="C14119" t="inlineStr">
        <is>
          <t>지나인제약</t>
        </is>
      </c>
      <c r="D14119" t="n">
        <v>4541590000</v>
      </c>
      <c r="E14119" t="n">
        <v>1302551000</v>
      </c>
      <c r="F14119" t="n">
        <v>457404000</v>
      </c>
      <c r="G14119" t="n">
        <v>87926000</v>
      </c>
      <c r="H14119" t="n">
        <v>2.5</v>
      </c>
      <c r="I14119" t="n">
        <v>7</v>
      </c>
      <c r="K14119" t="n">
        <v>-302616000</v>
      </c>
      <c r="L14119" t="n">
        <v>345814000</v>
      </c>
      <c r="M14119" t="n">
        <v>327035000</v>
      </c>
      <c r="N14119" t="n">
        <v>-293239000</v>
      </c>
      <c r="O14119">
        <f>D14118</f>
      </c>
      <c r="P14119">
        <f>(E14119-F14119+G14119)/O14119*100</f>
      </c>
      <c r="Q14119">
        <f>H14118</f>
      </c>
      <c r="R14119">
        <f>I14118</f>
      </c>
      <c r="S14119">
        <f>H14119-H14118</f>
      </c>
      <c r="T14119">
        <f>I14119-I14118</f>
      </c>
      <c r="U14119">
        <f>(L14119-K14119)/(2*D14119*0.01)</f>
      </c>
      <c r="V14119">
        <f>(L14119+K14119)/(D14119*0.0001)</f>
      </c>
    </row>
    <row r="14120">
      <c r="A14120" t="n">
        <v>2017</v>
      </c>
      <c r="B14120" t="inlineStr">
        <is>
          <t>00477257</t>
        </is>
      </c>
      <c r="C14120" t="inlineStr">
        <is>
          <t>지나인제약</t>
        </is>
      </c>
      <c r="D14120" t="n">
        <v>4526111000</v>
      </c>
      <c r="E14120" t="n">
        <v>1377559000</v>
      </c>
      <c r="F14120" t="n">
        <v>1174345000</v>
      </c>
      <c r="G14120" t="n">
        <v>107928000</v>
      </c>
      <c r="H14120" t="n">
        <v>3</v>
      </c>
      <c r="I14120" t="n">
        <v>7</v>
      </c>
      <c r="K14120" t="n">
        <v>-262889000</v>
      </c>
      <c r="L14120" t="n">
        <v>295753000</v>
      </c>
      <c r="M14120" t="n">
        <v>281258000</v>
      </c>
      <c r="N14120" t="n">
        <v>-255856000</v>
      </c>
      <c r="O14120">
        <f>D14119</f>
      </c>
      <c r="P14120">
        <f>(E14120-F14120+G14120)/O14120*100</f>
      </c>
      <c r="Q14120">
        <f>H14119</f>
      </c>
      <c r="R14120">
        <f>I14119</f>
      </c>
      <c r="S14120">
        <f>H14120-H14119</f>
      </c>
      <c r="T14120">
        <f>I14120-I14119</f>
      </c>
      <c r="U14120">
        <f>(L14120-K14120)/(2*D14120*0.01)</f>
      </c>
      <c r="V14120">
        <f>(L14120+K14120)/(D14120*0.0001)</f>
      </c>
    </row>
    <row r="14121">
      <c r="A14121" t="n">
        <v>2018</v>
      </c>
      <c r="B14121" t="inlineStr">
        <is>
          <t>00477257</t>
        </is>
      </c>
      <c r="C14121" t="inlineStr">
        <is>
          <t>지나인제약</t>
        </is>
      </c>
      <c r="D14121" t="n">
        <v>1642600000</v>
      </c>
      <c r="E14121" t="n">
        <v>1043569000</v>
      </c>
      <c r="F14121" t="n">
        <v>3268627000</v>
      </c>
      <c r="G14121" t="n">
        <v>127084000</v>
      </c>
      <c r="H14121" t="n">
        <v>2.5</v>
      </c>
      <c r="I14121" t="n">
        <v>7</v>
      </c>
      <c r="J14121" t="n">
        <v>7</v>
      </c>
      <c r="K14121" t="n">
        <v>-104760000</v>
      </c>
      <c r="L14121" t="n">
        <v>120559000</v>
      </c>
      <c r="M14121" t="n">
        <v>114591000</v>
      </c>
      <c r="N14121" t="n">
        <v>-101525000</v>
      </c>
      <c r="O14121">
        <f>D14120</f>
      </c>
      <c r="P14121">
        <f>(E14121-F14121+G14121)/O14121*100</f>
      </c>
      <c r="Q14121">
        <f>H14120</f>
      </c>
      <c r="R14121">
        <f>I14120</f>
      </c>
      <c r="S14121">
        <f>H14121-H14120</f>
      </c>
      <c r="T14121">
        <f>I14121-I14120</f>
      </c>
      <c r="U14121">
        <f>(L14121-K14121)/(2*D14121*0.01)</f>
      </c>
      <c r="V14121">
        <f>(L14121+K14121)/(D14121*0.0001)</f>
      </c>
    </row>
    <row r="14122">
      <c r="A14122" t="n">
        <v>2019</v>
      </c>
      <c r="B14122" t="inlineStr">
        <is>
          <t>00477257</t>
        </is>
      </c>
      <c r="C14122" t="inlineStr">
        <is>
          <t>지나인제약</t>
        </is>
      </c>
      <c r="D14122" t="n">
        <v>1613983000</v>
      </c>
      <c r="E14122" t="n">
        <v>282679000</v>
      </c>
      <c r="F14122" t="n">
        <v>497993000</v>
      </c>
      <c r="G14122" t="n">
        <v>31884000</v>
      </c>
      <c r="H14122" t="n">
        <v>2.25</v>
      </c>
      <c r="I14122" t="n">
        <v>7</v>
      </c>
      <c r="J14122" t="n">
        <v>7.2</v>
      </c>
      <c r="O14122">
        <f>D14121</f>
      </c>
      <c r="P14122">
        <f>(E14122-F14122+G14122)/O14122*100</f>
      </c>
      <c r="Q14122">
        <f>H14121</f>
      </c>
      <c r="R14122">
        <f>I14121</f>
      </c>
      <c r="S14122">
        <f>H14122-H14121</f>
      </c>
      <c r="T14122">
        <f>I14122-I14121</f>
      </c>
    </row>
    <row r="14123">
      <c r="A14123" t="n">
        <v>2020</v>
      </c>
      <c r="B14123" t="inlineStr">
        <is>
          <t>00477257</t>
        </is>
      </c>
      <c r="C14123" t="inlineStr">
        <is>
          <t>지나인제약</t>
        </is>
      </c>
      <c r="D14123" t="n">
        <v>1527170000</v>
      </c>
      <c r="E14123" t="n">
        <v>366547000</v>
      </c>
      <c r="F14123" t="n">
        <v>399717000</v>
      </c>
      <c r="G14123" t="n">
        <v>34055000</v>
      </c>
      <c r="O14123">
        <f>D14122</f>
      </c>
      <c r="P14123">
        <f>(E14123-F14123+G14123)/O14123*100</f>
      </c>
    </row>
    <row r="14124">
      <c r="A14124" t="n">
        <v>2022</v>
      </c>
      <c r="B14124" t="inlineStr">
        <is>
          <t>00477257</t>
        </is>
      </c>
      <c r="C14124" t="inlineStr">
        <is>
          <t>지나인제약</t>
        </is>
      </c>
      <c r="D14124" t="n">
        <v>120501000</v>
      </c>
      <c r="E14124" t="n">
        <v>187275000</v>
      </c>
      <c r="F14124" t="n">
        <v>556558000</v>
      </c>
      <c r="G14124" t="n">
        <v>18363000</v>
      </c>
    </row>
    <row r="14125">
      <c r="A14125" t="n">
        <v>2014</v>
      </c>
      <c r="B14125" t="inlineStr">
        <is>
          <t>00478900</t>
        </is>
      </c>
      <c r="C14125" t="inlineStr">
        <is>
          <t>빅솔론</t>
        </is>
      </c>
      <c r="D14125" t="n">
        <v>4727456000</v>
      </c>
      <c r="E14125" t="n">
        <v>787470000</v>
      </c>
      <c r="F14125" t="n">
        <v>338160000</v>
      </c>
      <c r="G14125" t="n">
        <v>144532000</v>
      </c>
      <c r="H14125" t="n">
        <v>3.02</v>
      </c>
      <c r="I14125" t="n">
        <v>3</v>
      </c>
      <c r="J14125" t="n">
        <v>9.609999999999999</v>
      </c>
      <c r="K14125" t="n">
        <v>-173374512</v>
      </c>
      <c r="L14125" t="n">
        <v>328223584</v>
      </c>
      <c r="M14125" t="n">
        <v>328223584</v>
      </c>
      <c r="N14125" t="n">
        <v>-289651232</v>
      </c>
      <c r="U14125">
        <f>(L14125-K14125)/(2*D14125*0.01)</f>
      </c>
      <c r="V14125">
        <f>(L14125+K14125)/(D14125*0.0001)</f>
      </c>
    </row>
    <row r="14126">
      <c r="A14126" t="n">
        <v>2015</v>
      </c>
      <c r="B14126" t="inlineStr">
        <is>
          <t>00478900</t>
        </is>
      </c>
      <c r="C14126" t="inlineStr">
        <is>
          <t>빅솔론</t>
        </is>
      </c>
      <c r="D14126" t="n">
        <v>5729549000</v>
      </c>
      <c r="E14126" t="n">
        <v>1070763000</v>
      </c>
      <c r="F14126" t="n">
        <v>148194000</v>
      </c>
      <c r="G14126" t="n">
        <v>136594000</v>
      </c>
      <c r="H14126" t="n">
        <v>2.69</v>
      </c>
      <c r="I14126" t="n">
        <v>3.925</v>
      </c>
      <c r="J14126" t="n">
        <v>9.93</v>
      </c>
      <c r="K14126" t="n">
        <v>-352833604</v>
      </c>
      <c r="L14126" t="n">
        <v>325639061</v>
      </c>
      <c r="M14126" t="n">
        <v>391359596</v>
      </c>
      <c r="N14126" t="n">
        <v>-355471269</v>
      </c>
      <c r="O14126">
        <f>D14125</f>
      </c>
      <c r="P14126">
        <f>(E14126-F14126+G14126)/O14126*100</f>
      </c>
      <c r="Q14126">
        <f>H14125</f>
      </c>
      <c r="R14126">
        <f>I14125</f>
      </c>
      <c r="S14126">
        <f>H14126-H14125</f>
      </c>
      <c r="T14126">
        <f>I14126-I14125</f>
      </c>
      <c r="U14126">
        <f>(L14126-K14126)/(2*D14126*0.01)</f>
      </c>
    </row>
    <row r="14127">
      <c r="A14127" t="n">
        <v>2016</v>
      </c>
      <c r="B14127" t="inlineStr">
        <is>
          <t>00478900</t>
        </is>
      </c>
      <c r="C14127" t="inlineStr">
        <is>
          <t>빅솔론</t>
        </is>
      </c>
      <c r="D14127" t="n">
        <v>6287211000</v>
      </c>
      <c r="E14127" t="n">
        <v>985234000</v>
      </c>
      <c r="F14127" t="n">
        <v>648057000</v>
      </c>
      <c r="G14127" t="n">
        <v>144469000</v>
      </c>
      <c r="H14127" t="n">
        <v>2.69</v>
      </c>
      <c r="I14127" t="n">
        <v>3.89</v>
      </c>
      <c r="J14127" t="n">
        <v>8.6</v>
      </c>
      <c r="K14127" t="n">
        <v>-399657000</v>
      </c>
      <c r="L14127" t="n">
        <v>456779000</v>
      </c>
      <c r="M14127" t="n">
        <v>449673000</v>
      </c>
      <c r="N14127" t="n">
        <v>-401397000</v>
      </c>
      <c r="O14127">
        <f>D14126</f>
      </c>
      <c r="P14127">
        <f>(E14127-F14127+G14127)/O14127*100</f>
      </c>
      <c r="Q14127">
        <f>H14126</f>
      </c>
      <c r="R14127">
        <f>I14126</f>
      </c>
      <c r="S14127">
        <f>H14127-H14126</f>
      </c>
      <c r="T14127">
        <f>I14127-I14126</f>
      </c>
      <c r="U14127">
        <f>(L14127-K14127)/(2*D14127*0.01)</f>
      </c>
      <c r="V14127">
        <f>(L14127+K14127)/(D14127*0.0001)</f>
      </c>
    </row>
    <row r="14128">
      <c r="A14128" t="n">
        <v>2017</v>
      </c>
      <c r="B14128" t="inlineStr">
        <is>
          <t>00478900</t>
        </is>
      </c>
      <c r="C14128" t="inlineStr">
        <is>
          <t>빅솔론</t>
        </is>
      </c>
      <c r="D14128" t="n">
        <v>6905421000</v>
      </c>
      <c r="E14128" t="n">
        <v>1101737000</v>
      </c>
      <c r="F14128" t="n">
        <v>411632000</v>
      </c>
      <c r="G14128" t="n">
        <v>123641000</v>
      </c>
      <c r="H14128" t="n">
        <v>3.065</v>
      </c>
      <c r="I14128" t="n">
        <v>3.14</v>
      </c>
      <c r="J14128" t="n">
        <v>8.300000000000001</v>
      </c>
      <c r="K14128" t="n">
        <v>-439192000</v>
      </c>
      <c r="L14128" t="n">
        <v>504736000</v>
      </c>
      <c r="M14128" t="n">
        <v>500256000</v>
      </c>
      <c r="N14128" t="n">
        <v>-443445000</v>
      </c>
      <c r="O14128">
        <f>D14127</f>
      </c>
      <c r="P14128">
        <f>(E14128-F14128+G14128)/O14128*100</f>
      </c>
      <c r="Q14128">
        <f>H14127</f>
      </c>
      <c r="R14128">
        <f>I14127</f>
      </c>
      <c r="S14128">
        <f>H14128-H14127</f>
      </c>
      <c r="T14128">
        <f>I14128-I14127</f>
      </c>
      <c r="U14128">
        <f>(L14128-K14128)/(2*D14128*0.01)</f>
      </c>
      <c r="V14128">
        <f>(L14128+K14128)/(D14128*0.0001)</f>
      </c>
    </row>
    <row r="14129">
      <c r="A14129" t="n">
        <v>2018</v>
      </c>
      <c r="B14129" t="inlineStr">
        <is>
          <t>00478900</t>
        </is>
      </c>
      <c r="C14129" t="inlineStr">
        <is>
          <t>빅솔론</t>
        </is>
      </c>
      <c r="D14129" t="n">
        <v>7557333000</v>
      </c>
      <c r="E14129" t="n">
        <v>1017501000</v>
      </c>
      <c r="F14129" t="n">
        <v>935907000</v>
      </c>
      <c r="G14129" t="n">
        <v>164664000</v>
      </c>
      <c r="H14129" t="n">
        <v>2.54</v>
      </c>
      <c r="I14129" t="n">
        <v>3.035</v>
      </c>
      <c r="J14129" t="n">
        <v>8.050000000000001</v>
      </c>
      <c r="K14129" t="n">
        <v>-540862815</v>
      </c>
      <c r="L14129" t="n">
        <v>620998526</v>
      </c>
      <c r="M14129" t="n">
        <v>611383717</v>
      </c>
      <c r="N14129" t="n">
        <v>-542778526</v>
      </c>
      <c r="O14129">
        <f>D14128</f>
      </c>
      <c r="P14129">
        <f>(E14129-F14129+G14129)/O14129*100</f>
      </c>
      <c r="Q14129">
        <f>H14128</f>
      </c>
      <c r="R14129">
        <f>I14128</f>
      </c>
      <c r="S14129">
        <f>H14129-H14128</f>
      </c>
      <c r="T14129">
        <f>I14129-I14128</f>
      </c>
      <c r="U14129">
        <f>(L14129-K14129)/(2*D14129*0.01)</f>
      </c>
      <c r="V14129">
        <f>(L14129+K14129)/(D14129*0.0001)</f>
      </c>
    </row>
    <row r="14130">
      <c r="A14130" t="n">
        <v>2019</v>
      </c>
      <c r="B14130" t="inlineStr">
        <is>
          <t>00478900</t>
        </is>
      </c>
      <c r="C14130" t="inlineStr">
        <is>
          <t>빅솔론</t>
        </is>
      </c>
      <c r="D14130" t="n">
        <v>9952761000</v>
      </c>
      <c r="E14130" t="n">
        <v>1152872000</v>
      </c>
      <c r="F14130" t="n">
        <v>269559000</v>
      </c>
      <c r="G14130" t="n">
        <v>167249000</v>
      </c>
      <c r="H14130" t="n">
        <v>2.28</v>
      </c>
      <c r="I14130" t="n">
        <v>3.035</v>
      </c>
      <c r="J14130" t="n">
        <v>9.01</v>
      </c>
      <c r="K14130" t="n">
        <v>-926823491</v>
      </c>
      <c r="L14130" t="n">
        <v>1088443203</v>
      </c>
      <c r="M14130" t="n">
        <v>1170524216</v>
      </c>
      <c r="N14130" t="n">
        <v>-929348205</v>
      </c>
      <c r="O14130">
        <f>D14129</f>
      </c>
      <c r="P14130">
        <f>(E14130-F14130+G14130)/O14130*100</f>
      </c>
      <c r="Q14130">
        <f>H14129</f>
      </c>
      <c r="R14130">
        <f>I14129</f>
      </c>
      <c r="S14130">
        <f>H14130-H14129</f>
      </c>
      <c r="T14130">
        <f>I14130-I14129</f>
      </c>
      <c r="U14130">
        <f>(L14130-K14130)/(2*D14130*0.01)</f>
      </c>
      <c r="V14130">
        <f>(L14130+K14130)/(D14130*0.0001)</f>
      </c>
    </row>
    <row r="14131">
      <c r="A14131" t="n">
        <v>2020</v>
      </c>
      <c r="B14131" t="inlineStr">
        <is>
          <t>00478900</t>
        </is>
      </c>
      <c r="C14131" t="inlineStr">
        <is>
          <t>빅솔론</t>
        </is>
      </c>
      <c r="D14131" t="n">
        <v>9208524000</v>
      </c>
      <c r="E14131" t="n">
        <v>1369250000</v>
      </c>
      <c r="F14131" t="n">
        <v>1184077000</v>
      </c>
      <c r="G14131" t="n">
        <v>201394000</v>
      </c>
      <c r="H14131" t="n">
        <v>2.24</v>
      </c>
      <c r="I14131" t="n">
        <v>2.7</v>
      </c>
      <c r="J14131" t="n">
        <v>8.470000000000001</v>
      </c>
      <c r="K14131" t="n">
        <v>-751096704</v>
      </c>
      <c r="L14131" t="n">
        <v>860497794</v>
      </c>
      <c r="M14131" t="n">
        <v>850266576</v>
      </c>
      <c r="N14131" t="n">
        <v>-756599686</v>
      </c>
      <c r="O14131">
        <f>D14130</f>
      </c>
      <c r="P14131">
        <f>(E14131-F14131+G14131)/O14131*100</f>
      </c>
      <c r="Q14131">
        <f>H14130</f>
      </c>
      <c r="R14131">
        <f>I14130</f>
      </c>
      <c r="S14131">
        <f>H14131-H14130</f>
      </c>
      <c r="T14131">
        <f>I14131-I14130</f>
      </c>
      <c r="U14131">
        <f>(L14131-K14131)/(2*D14131*0.01)</f>
      </c>
      <c r="V14131">
        <f>(L14131+K14131)/(D14131*0.0001)</f>
      </c>
    </row>
    <row r="14132">
      <c r="A14132" t="n">
        <v>2021</v>
      </c>
      <c r="B14132" t="inlineStr">
        <is>
          <t>00478900</t>
        </is>
      </c>
      <c r="C14132" t="inlineStr">
        <is>
          <t>빅솔론</t>
        </is>
      </c>
      <c r="D14132" t="n">
        <v>9734178000</v>
      </c>
      <c r="E14132" t="n">
        <v>1096423000</v>
      </c>
      <c r="F14132" t="n">
        <v>560955000</v>
      </c>
      <c r="G14132" t="n">
        <v>193859000</v>
      </c>
      <c r="H14132" t="n">
        <v>2.785</v>
      </c>
      <c r="I14132" t="n">
        <v>2.7</v>
      </c>
      <c r="K14132" t="n">
        <v>-743385000</v>
      </c>
      <c r="L14132" t="n">
        <v>848351074</v>
      </c>
      <c r="M14132" t="n">
        <v>844428000</v>
      </c>
      <c r="N14132" t="n">
        <v>-754535728</v>
      </c>
      <c r="O14132">
        <f>D14131</f>
      </c>
      <c r="P14132">
        <f>(E14132-F14132+G14132)/O14132*100</f>
      </c>
      <c r="Q14132">
        <f>H14131</f>
      </c>
      <c r="R14132">
        <f>I14131</f>
      </c>
      <c r="S14132">
        <f>H14132-H14131</f>
      </c>
      <c r="T14132">
        <f>I14132-I14131</f>
      </c>
      <c r="U14132">
        <f>(L14132-K14132)/(2*D14132*0.01)</f>
      </c>
      <c r="V14132">
        <f>(L14132+K14132)/(D14132*0.0001)</f>
      </c>
    </row>
    <row r="14133">
      <c r="A14133" t="n">
        <v>2022</v>
      </c>
      <c r="B14133" t="inlineStr">
        <is>
          <t>00478900</t>
        </is>
      </c>
      <c r="C14133" t="inlineStr">
        <is>
          <t>빅솔론</t>
        </is>
      </c>
      <c r="D14133" t="n">
        <v>9308763000</v>
      </c>
      <c r="E14133" t="n">
        <v>986804000</v>
      </c>
      <c r="F14133" t="n">
        <v>879409000</v>
      </c>
      <c r="G14133" t="n">
        <v>253595000</v>
      </c>
      <c r="H14133" t="n">
        <v>5.275</v>
      </c>
      <c r="I14133" t="n">
        <v>3.69</v>
      </c>
      <c r="K14133" t="n">
        <v>-647160000</v>
      </c>
      <c r="L14133" t="n">
        <v>668298529</v>
      </c>
      <c r="M14133" t="n">
        <v>731238000</v>
      </c>
      <c r="N14133" t="n">
        <v>-655656667</v>
      </c>
      <c r="O14133">
        <f>D14132</f>
      </c>
      <c r="P14133">
        <f>(E14133-F14133+G14133)/O14133*100</f>
      </c>
      <c r="Q14133">
        <f>H14132</f>
      </c>
      <c r="R14133">
        <f>I14132</f>
      </c>
      <c r="S14133">
        <f>H14133-H14132</f>
      </c>
      <c r="T14133">
        <f>I14133-I14132</f>
      </c>
      <c r="U14133">
        <f>(L14133-K14133)/(2*D14133*0.01)</f>
      </c>
      <c r="V14133">
        <f>(L14133+K14133)/(D14133*0.0001)</f>
      </c>
    </row>
    <row r="14134">
      <c r="A14134" t="n">
        <v>2023</v>
      </c>
      <c r="B14134" t="inlineStr">
        <is>
          <t>00478900</t>
        </is>
      </c>
      <c r="C14134" t="inlineStr">
        <is>
          <t>빅솔론</t>
        </is>
      </c>
      <c r="D14134" t="n">
        <v>11186358000</v>
      </c>
      <c r="E14134" t="n">
        <v>1194175000</v>
      </c>
      <c r="F14134" t="n">
        <v>665869000</v>
      </c>
      <c r="G14134" t="n">
        <v>473670000</v>
      </c>
      <c r="H14134" t="n">
        <v>4.29</v>
      </c>
      <c r="I14134" t="n">
        <v>3.79</v>
      </c>
      <c r="K14134" t="n">
        <v>-804527278</v>
      </c>
      <c r="L14134" t="n">
        <v>916681000</v>
      </c>
      <c r="M14134" t="n">
        <v>901800468</v>
      </c>
      <c r="N14134" t="n">
        <v>-806421000</v>
      </c>
      <c r="O14134">
        <f>D14133</f>
      </c>
      <c r="P14134">
        <f>(E14134-F14134+G14134)/O14134*100</f>
      </c>
      <c r="Q14134">
        <f>H14133</f>
      </c>
      <c r="R14134">
        <f>I14133</f>
      </c>
      <c r="S14134">
        <f>H14134-H14133</f>
      </c>
      <c r="T14134">
        <f>I14134-I14133</f>
      </c>
      <c r="U14134">
        <f>(L14134-K14134)/(2*D14134*0.01)</f>
      </c>
      <c r="V14134">
        <f>(L14134+K14134)/(D14134*0.0001)</f>
      </c>
    </row>
    <row r="14135">
      <c r="A14135" t="n">
        <v>2024</v>
      </c>
      <c r="B14135" t="inlineStr">
        <is>
          <t>00478900</t>
        </is>
      </c>
      <c r="C14135" t="inlineStr">
        <is>
          <t>빅솔론</t>
        </is>
      </c>
      <c r="D14135" t="n">
        <v>13031004000</v>
      </c>
      <c r="E14135" t="n">
        <v>1313859000</v>
      </c>
      <c r="F14135" t="n">
        <v>787937000</v>
      </c>
      <c r="G14135" t="n">
        <v>457257000</v>
      </c>
      <c r="H14135" t="n">
        <v>3.64</v>
      </c>
      <c r="I14135" t="n">
        <v>3.52</v>
      </c>
      <c r="K14135" t="n">
        <v>-940860759</v>
      </c>
      <c r="L14135" t="n">
        <v>1069918328</v>
      </c>
      <c r="M14135" t="n">
        <v>1051701492</v>
      </c>
      <c r="N14135" t="n">
        <v>-943772290</v>
      </c>
      <c r="O14135">
        <f>D14134</f>
      </c>
      <c r="P14135">
        <f>(E14135-F14135+G14135)/O14135*100</f>
      </c>
      <c r="Q14135">
        <f>H14134</f>
      </c>
      <c r="R14135">
        <f>I14134</f>
      </c>
      <c r="S14135">
        <f>H14135-H14134</f>
      </c>
      <c r="T14135">
        <f>I14135-I14134</f>
      </c>
      <c r="U14135">
        <f>(L14135-K14135)/(2*D14135*0.01)</f>
      </c>
      <c r="V14135">
        <f>(L14135+K14135)/(D14135*0.0001)</f>
      </c>
    </row>
    <row r="14136">
      <c r="A14136" t="n">
        <v>2025</v>
      </c>
      <c r="B14136" t="inlineStr">
        <is>
          <t>00478900</t>
        </is>
      </c>
      <c r="C14136" t="inlineStr">
        <is>
          <t>빅솔론</t>
        </is>
      </c>
      <c r="D14136" t="n">
        <v>13749525757</v>
      </c>
      <c r="E14136" t="n">
        <v>1403868874</v>
      </c>
      <c r="F14136" t="n">
        <v>1045639866</v>
      </c>
      <c r="G14136" t="n">
        <v>445298474</v>
      </c>
      <c r="H14136" t="n">
        <v>3.925</v>
      </c>
      <c r="I14136" t="n">
        <v>3.695</v>
      </c>
      <c r="K14136" t="n">
        <v>-886571164</v>
      </c>
      <c r="L14136" t="n">
        <v>998932028</v>
      </c>
      <c r="M14136" t="n">
        <v>992412211</v>
      </c>
      <c r="N14136" t="n">
        <v>-897664381</v>
      </c>
      <c r="O14136">
        <f>D14135</f>
      </c>
      <c r="P14136">
        <f>(E14136-F14136+G14136)/O14136*100</f>
      </c>
      <c r="Q14136">
        <f>H14135</f>
      </c>
      <c r="R14136">
        <f>I14135</f>
      </c>
      <c r="S14136">
        <f>H14136-H14135</f>
      </c>
      <c r="T14136">
        <f>I14136-I14135</f>
      </c>
      <c r="U14136">
        <f>(L14136-K14136)/(2*D14136*0.01)</f>
      </c>
      <c r="V14136">
        <f>(L14136+K14136)/(D14136*0.0001)</f>
      </c>
    </row>
    <row r="14137">
      <c r="A14137" t="n">
        <v>2014</v>
      </c>
      <c r="B14137" t="inlineStr">
        <is>
          <t>00479705</t>
        </is>
      </c>
      <c r="C14137" t="inlineStr">
        <is>
          <t>케스피온</t>
        </is>
      </c>
      <c r="D14137" t="n">
        <v>3578688000</v>
      </c>
      <c r="E14137" t="n">
        <v>1093228000</v>
      </c>
      <c r="F14137" t="n">
        <v>1079512000</v>
      </c>
      <c r="G14137" t="n">
        <v>132904000</v>
      </c>
      <c r="H14137" t="n">
        <v>2.99</v>
      </c>
      <c r="K14137" t="n">
        <v>-191601000</v>
      </c>
      <c r="L14137" t="n">
        <v>223760000</v>
      </c>
      <c r="M14137" t="n">
        <v>227810000</v>
      </c>
      <c r="N14137" t="n">
        <v>-199020000</v>
      </c>
      <c r="U14137">
        <f>(L14137-K14137)/(2*D14137*0.01)</f>
      </c>
      <c r="V14137">
        <f>(L14137+K14137)/(D14137*0.0001)</f>
      </c>
    </row>
    <row r="14138">
      <c r="A14138" t="n">
        <v>2015</v>
      </c>
      <c r="B14138" t="inlineStr">
        <is>
          <t>00479705</t>
        </is>
      </c>
      <c r="C14138" t="inlineStr">
        <is>
          <t>케스피온</t>
        </is>
      </c>
      <c r="D14138" t="n">
        <v>4081599000</v>
      </c>
      <c r="E14138" t="n">
        <v>1091404000</v>
      </c>
      <c r="F14138" t="n">
        <v>506143000</v>
      </c>
      <c r="G14138" t="n">
        <v>104097000</v>
      </c>
      <c r="H14138" t="n">
        <v>2.79</v>
      </c>
      <c r="I14138" t="n">
        <v>6.9</v>
      </c>
      <c r="K14138" t="n">
        <v>-224751000</v>
      </c>
      <c r="L14138" t="n">
        <v>253573000</v>
      </c>
      <c r="M14138" t="n">
        <v>260645000</v>
      </c>
      <c r="N14138" t="n">
        <v>-223899000</v>
      </c>
      <c r="O14138">
        <f>D14137</f>
      </c>
      <c r="P14138">
        <f>(E14138-F14138+G14138)/O14138*100</f>
      </c>
      <c r="Q14138">
        <f>H14137</f>
      </c>
      <c r="S14138">
        <f>H14138-H14137</f>
      </c>
      <c r="U14138">
        <f>(L14138-K14138)/(2*D14138*0.01)</f>
      </c>
      <c r="V14138">
        <f>(L14138+K14138)/(D14138*0.0001)</f>
      </c>
    </row>
    <row r="14139">
      <c r="A14139" t="n">
        <v>2016</v>
      </c>
      <c r="B14139" t="inlineStr">
        <is>
          <t>00479705</t>
        </is>
      </c>
      <c r="C14139" t="inlineStr">
        <is>
          <t>케스피온</t>
        </is>
      </c>
      <c r="D14139" t="n">
        <v>5032670000</v>
      </c>
      <c r="E14139" t="n">
        <v>1081644000</v>
      </c>
      <c r="F14139" t="n">
        <v>347894000</v>
      </c>
      <c r="G14139" t="n">
        <v>110706000</v>
      </c>
      <c r="H14139" t="n">
        <v>2.91</v>
      </c>
      <c r="I14139" t="n">
        <v>7.04</v>
      </c>
      <c r="K14139" t="n">
        <v>-330155000</v>
      </c>
      <c r="L14139" t="n">
        <v>388027000</v>
      </c>
      <c r="M14139" t="n">
        <v>377851000</v>
      </c>
      <c r="N14139" t="n">
        <v>-327149000</v>
      </c>
      <c r="O14139">
        <f>D14138</f>
      </c>
      <c r="P14139">
        <f>(E14139-F14139+G14139)/O14139*100</f>
      </c>
      <c r="Q14139">
        <f>H14138</f>
      </c>
      <c r="R14139">
        <f>I14138</f>
      </c>
      <c r="S14139">
        <f>H14139-H14138</f>
      </c>
      <c r="T14139">
        <f>I14139-I14138</f>
      </c>
      <c r="U14139">
        <f>(L14139-K14139)/(2*D14139*0.01)</f>
      </c>
      <c r="V14139">
        <f>(L14139+K14139)/(D14139*0.0001)</f>
      </c>
    </row>
    <row r="14140">
      <c r="A14140" t="n">
        <v>2017</v>
      </c>
      <c r="B14140" t="inlineStr">
        <is>
          <t>00479705</t>
        </is>
      </c>
      <c r="C14140" t="inlineStr">
        <is>
          <t>케스피온</t>
        </is>
      </c>
      <c r="D14140" t="n">
        <v>5441825000</v>
      </c>
      <c r="E14140" t="n">
        <v>1405414000</v>
      </c>
      <c r="F14140" t="n">
        <v>556033000</v>
      </c>
      <c r="G14140" t="n">
        <v>142585000</v>
      </c>
      <c r="H14140" t="n">
        <v>3.25</v>
      </c>
      <c r="I14140" t="n">
        <v>6.57</v>
      </c>
      <c r="K14140" t="n">
        <v>-435271000</v>
      </c>
      <c r="L14140" t="n">
        <v>266204000</v>
      </c>
      <c r="M14140" t="n">
        <v>258227000</v>
      </c>
      <c r="N14140" t="n">
        <v>-435744000</v>
      </c>
      <c r="O14140">
        <f>D14139</f>
      </c>
      <c r="P14140">
        <f>(E14140-F14140+G14140)/O14140*100</f>
      </c>
      <c r="Q14140">
        <f>H14139</f>
      </c>
      <c r="R14140">
        <f>I14139</f>
      </c>
      <c r="S14140">
        <f>H14140-H14139</f>
      </c>
      <c r="T14140">
        <f>I14140-I14139</f>
      </c>
      <c r="U14140">
        <f>(L14140-K14140)/(2*D14140*0.01)</f>
      </c>
    </row>
    <row r="14141">
      <c r="A14141" t="n">
        <v>2018</v>
      </c>
      <c r="B14141" t="inlineStr">
        <is>
          <t>00479705</t>
        </is>
      </c>
      <c r="C14141" t="inlineStr">
        <is>
          <t>케스피온</t>
        </is>
      </c>
      <c r="D14141" t="n">
        <v>3781217000</v>
      </c>
      <c r="E14141" t="n">
        <v>1323007000</v>
      </c>
      <c r="F14141" t="n">
        <v>3136062000</v>
      </c>
      <c r="G14141" t="n">
        <v>170339000</v>
      </c>
      <c r="H14141" t="n">
        <v>2.76</v>
      </c>
      <c r="I14141" t="n">
        <v>5</v>
      </c>
      <c r="K14141" t="n">
        <v>-264815000</v>
      </c>
      <c r="L14141" t="n">
        <v>308375000</v>
      </c>
      <c r="M14141" t="n">
        <v>298698000</v>
      </c>
      <c r="N14141" t="n">
        <v>-262226000</v>
      </c>
      <c r="O14141">
        <f>D14140</f>
      </c>
      <c r="P14141">
        <f>(E14141-F14141+G14141)/O14141*100</f>
      </c>
      <c r="Q14141">
        <f>H14140</f>
      </c>
      <c r="R14141">
        <f>I14140</f>
      </c>
      <c r="S14141">
        <f>H14141-H14140</f>
      </c>
      <c r="T14141">
        <f>I14141-I14140</f>
      </c>
      <c r="U14141">
        <f>(L14141-K14141)/(2*D14141*0.01)</f>
      </c>
      <c r="V14141">
        <f>(L14141+K14141)/(D14141*0.0001)</f>
      </c>
    </row>
    <row r="14142">
      <c r="A14142" t="n">
        <v>2019</v>
      </c>
      <c r="B14142" t="inlineStr">
        <is>
          <t>00479705</t>
        </is>
      </c>
      <c r="C14142" t="inlineStr">
        <is>
          <t>케스피온</t>
        </is>
      </c>
      <c r="D14142" t="n">
        <v>3462573000</v>
      </c>
      <c r="E14142" t="n">
        <v>921301000</v>
      </c>
      <c r="F14142" t="n">
        <v>1238078000</v>
      </c>
      <c r="G14142" t="n">
        <v>97808000</v>
      </c>
      <c r="H14142" t="n">
        <v>2.92</v>
      </c>
      <c r="I14142" t="n">
        <v>5</v>
      </c>
      <c r="K14142" t="n">
        <v>-308375000</v>
      </c>
      <c r="L14142" t="n">
        <v>321556000</v>
      </c>
      <c r="M14142" t="n">
        <v>-262226000</v>
      </c>
      <c r="N14142" t="n">
        <v>-283206000</v>
      </c>
      <c r="O14142">
        <f>D14141</f>
      </c>
      <c r="P14142">
        <f>(E14142-F14142+G14142)/O14142*100</f>
      </c>
      <c r="Q14142">
        <f>H14141</f>
      </c>
      <c r="R14142">
        <f>I14141</f>
      </c>
      <c r="S14142">
        <f>H14142-H14141</f>
      </c>
      <c r="T14142">
        <f>I14142-I14141</f>
      </c>
      <c r="U14142">
        <f>(L14142-K14142)/(2*D14142*0.01)</f>
      </c>
      <c r="V14142">
        <f>(L14142+K14142)/(D14142*0.0001)</f>
      </c>
    </row>
    <row r="14143">
      <c r="A14143" t="n">
        <v>2022</v>
      </c>
      <c r="B14143" t="inlineStr">
        <is>
          <t>00479705</t>
        </is>
      </c>
      <c r="C14143" t="inlineStr">
        <is>
          <t>케스피온</t>
        </is>
      </c>
      <c r="D14143" t="n">
        <v>1859005000</v>
      </c>
      <c r="E14143" t="n">
        <v>442040000</v>
      </c>
      <c r="F14143" t="n">
        <v>1144602000</v>
      </c>
      <c r="G14143" t="n">
        <v>86649000</v>
      </c>
      <c r="H14143" t="n">
        <v>5.76</v>
      </c>
      <c r="I14143" t="n">
        <v>2.7</v>
      </c>
      <c r="K14143" t="n">
        <v>-128937000</v>
      </c>
      <c r="L14143" t="n">
        <v>146204000</v>
      </c>
      <c r="M14143" t="n">
        <v>149423000</v>
      </c>
      <c r="N14143" t="n">
        <v>-133837000</v>
      </c>
      <c r="U14143">
        <f>(L14143-K14143)/(2*D14143*0.01)</f>
      </c>
      <c r="V14143">
        <f>(L14143+K14143)/(D14143*0.0001)</f>
      </c>
    </row>
    <row r="14144">
      <c r="A14144" t="n">
        <v>2023</v>
      </c>
      <c r="B14144" t="inlineStr">
        <is>
          <t>00479705</t>
        </is>
      </c>
      <c r="C14144" t="inlineStr">
        <is>
          <t>케스피온</t>
        </is>
      </c>
      <c r="D14144" t="n">
        <v>2046610000</v>
      </c>
      <c r="E14144" t="n">
        <v>319159000</v>
      </c>
      <c r="F14144" t="n">
        <v>705330000</v>
      </c>
      <c r="G14144" t="n">
        <v>101661000</v>
      </c>
      <c r="H14144" t="n">
        <v>4.915</v>
      </c>
      <c r="I14144" t="n">
        <v>3.49</v>
      </c>
      <c r="K14144" t="n">
        <v>-135930000</v>
      </c>
      <c r="L14144" t="n">
        <v>153861000</v>
      </c>
      <c r="M14144" t="n">
        <v>155874000</v>
      </c>
      <c r="N14144" t="n">
        <v>-140016000</v>
      </c>
      <c r="O14144">
        <f>D14143</f>
      </c>
      <c r="P14144">
        <f>(E14144-F14144+G14144)/O14144*100</f>
      </c>
      <c r="Q14144">
        <f>H14143</f>
      </c>
      <c r="R14144">
        <f>I14143</f>
      </c>
      <c r="S14144">
        <f>H14144-H14143</f>
      </c>
      <c r="T14144">
        <f>I14144-I14143</f>
      </c>
      <c r="U14144">
        <f>(L14144-K14144)/(2*D14144*0.01)</f>
      </c>
      <c r="V14144">
        <f>(L14144+K14144)/(D14144*0.0001)</f>
      </c>
    </row>
    <row r="14145">
      <c r="A14145" t="n">
        <v>2024</v>
      </c>
      <c r="B14145" t="inlineStr">
        <is>
          <t>00479705</t>
        </is>
      </c>
      <c r="C14145" t="inlineStr">
        <is>
          <t>케스피온</t>
        </is>
      </c>
      <c r="D14145" t="n">
        <v>1868656000</v>
      </c>
      <c r="E14145" t="n">
        <v>320301000</v>
      </c>
      <c r="F14145" t="n">
        <v>632653000</v>
      </c>
      <c r="G14145" t="n">
        <v>94838000</v>
      </c>
      <c r="H14145" t="n">
        <v>4.48</v>
      </c>
      <c r="I14145" t="n">
        <v>3.51</v>
      </c>
      <c r="K14145" t="n">
        <v>-122138000</v>
      </c>
      <c r="L14145" t="n">
        <v>138090000</v>
      </c>
      <c r="M14145" t="n">
        <v>139107000</v>
      </c>
      <c r="N14145" t="n">
        <v>-125184000</v>
      </c>
      <c r="O14145">
        <f>D14144</f>
      </c>
      <c r="P14145">
        <f>(E14145-F14145+G14145)/O14145*100</f>
      </c>
      <c r="Q14145">
        <f>H14144</f>
      </c>
      <c r="R14145">
        <f>I14144</f>
      </c>
      <c r="S14145">
        <f>H14145-H14144</f>
      </c>
      <c r="T14145">
        <f>I14145-I14144</f>
      </c>
      <c r="U14145">
        <f>(L14145-K14145)/(2*D14145*0.01)</f>
      </c>
      <c r="V14145">
        <f>(L14145+K14145)/(D14145*0.0001)</f>
      </c>
    </row>
    <row r="14146">
      <c r="A14146" t="n">
        <v>2025</v>
      </c>
      <c r="B14146" t="inlineStr">
        <is>
          <t>00479705</t>
        </is>
      </c>
      <c r="C14146" t="inlineStr">
        <is>
          <t>케스피온</t>
        </is>
      </c>
      <c r="D14146" t="n">
        <v>1739791000</v>
      </c>
      <c r="E14146" t="n">
        <v>239954000</v>
      </c>
      <c r="F14146" t="n">
        <v>404494000</v>
      </c>
      <c r="G14146" t="n">
        <v>76241000</v>
      </c>
      <c r="H14146" t="n">
        <v>4.68</v>
      </c>
      <c r="I14146" t="n">
        <v>2.7</v>
      </c>
      <c r="K14146" t="n">
        <v>-106581000</v>
      </c>
      <c r="L14146" t="n">
        <v>119986000</v>
      </c>
      <c r="M14146" t="n">
        <v>121292000</v>
      </c>
      <c r="N14146" t="n">
        <v>-109584000</v>
      </c>
      <c r="O14146">
        <f>D14145</f>
      </c>
      <c r="P14146">
        <f>(E14146-F14146+G14146)/O14146*100</f>
      </c>
      <c r="Q14146">
        <f>H14145</f>
      </c>
      <c r="R14146">
        <f>I14145</f>
      </c>
      <c r="S14146">
        <f>H14146-H14145</f>
      </c>
      <c r="T14146">
        <f>I14146-I14145</f>
      </c>
      <c r="U14146">
        <f>(L14146-K14146)/(2*D14146*0.01)</f>
      </c>
      <c r="V14146">
        <f>(L14146+K14146)/(D14146*0.0001)</f>
      </c>
    </row>
    <row r="14147">
      <c r="A14147" t="n">
        <v>2014</v>
      </c>
      <c r="B14147" t="inlineStr">
        <is>
          <t>00479787</t>
        </is>
      </c>
      <c r="C14147" t="inlineStr">
        <is>
          <t>인텍플러스</t>
        </is>
      </c>
      <c r="D14147" t="n">
        <v>4264299000</v>
      </c>
      <c r="E14147" t="n">
        <v>754608000</v>
      </c>
      <c r="F14147" t="n">
        <v>86359000</v>
      </c>
      <c r="G14147" t="n">
        <v>121056000</v>
      </c>
      <c r="H14147" t="n">
        <v>3.22</v>
      </c>
      <c r="I14147" t="n">
        <v>5</v>
      </c>
      <c r="J14147" t="n">
        <v>8.68</v>
      </c>
      <c r="K14147" t="n">
        <v>-166175000</v>
      </c>
      <c r="L14147" t="n">
        <v>198830000</v>
      </c>
      <c r="M14147" t="n">
        <v>193438000</v>
      </c>
      <c r="N14147" t="n">
        <v>-165257000</v>
      </c>
      <c r="U14147">
        <f>(L14147-K14147)/(2*D14147*0.01)</f>
      </c>
      <c r="V14147">
        <f>(L14147+K14147)/(D14147*0.0001)</f>
      </c>
    </row>
    <row r="14148">
      <c r="A14148" t="n">
        <v>2015</v>
      </c>
      <c r="B14148" t="inlineStr">
        <is>
          <t>00479787</t>
        </is>
      </c>
      <c r="C14148" t="inlineStr">
        <is>
          <t>인텍플러스</t>
        </is>
      </c>
      <c r="D14148" t="n">
        <v>2904960000</v>
      </c>
      <c r="E14148" t="n">
        <v>826640000</v>
      </c>
      <c r="F14148" t="n">
        <v>1684153000</v>
      </c>
      <c r="G14148" t="n">
        <v>84687000</v>
      </c>
      <c r="H14148" t="n">
        <v>2.99</v>
      </c>
      <c r="I14148" t="n">
        <v>6.17</v>
      </c>
      <c r="J14148" t="n">
        <v>9.66</v>
      </c>
      <c r="K14148" t="n">
        <v>-198923000</v>
      </c>
      <c r="L14148" t="n">
        <v>236981000</v>
      </c>
      <c r="M14148" t="n">
        <v>242422000</v>
      </c>
      <c r="N14148" t="n">
        <v>-206485000</v>
      </c>
      <c r="O14148">
        <f>D14147</f>
      </c>
      <c r="P14148">
        <f>(E14148-F14148+G14148)/O14148*100</f>
      </c>
      <c r="Q14148">
        <f>H14147</f>
      </c>
      <c r="R14148">
        <f>I14147</f>
      </c>
      <c r="S14148">
        <f>H14148-H14147</f>
      </c>
      <c r="T14148">
        <f>I14148-I14147</f>
      </c>
      <c r="U14148">
        <f>(L14148-K14148)/(2*D14148*0.01)</f>
      </c>
      <c r="V14148">
        <f>(L14148+K14148)/(D14148*0.0001)</f>
      </c>
    </row>
    <row r="14149">
      <c r="A14149" t="n">
        <v>2016</v>
      </c>
      <c r="B14149" t="inlineStr">
        <is>
          <t>00479787</t>
        </is>
      </c>
      <c r="C14149" t="inlineStr">
        <is>
          <t>인텍플러스</t>
        </is>
      </c>
      <c r="D14149" t="n">
        <v>4138152000</v>
      </c>
      <c r="E14149" t="n">
        <v>880403000</v>
      </c>
      <c r="F14149" t="n">
        <v>197672000</v>
      </c>
      <c r="G14149" t="n">
        <v>84436000</v>
      </c>
      <c r="H14149" t="n">
        <v>3.02</v>
      </c>
      <c r="I14149" t="n">
        <v>5.95</v>
      </c>
      <c r="J14149" t="n">
        <v>9.66</v>
      </c>
      <c r="K14149" t="n">
        <v>-225551000</v>
      </c>
      <c r="L14149" t="n">
        <v>267053000</v>
      </c>
      <c r="M14149" t="n">
        <v>261922000</v>
      </c>
      <c r="N14149" t="n">
        <v>-225834000</v>
      </c>
      <c r="O14149">
        <f>D14148</f>
      </c>
      <c r="P14149">
        <f>(E14149-F14149+G14149)/O14149*100</f>
      </c>
      <c r="Q14149">
        <f>H14148</f>
      </c>
      <c r="R14149">
        <f>I14148</f>
      </c>
      <c r="S14149">
        <f>H14149-H14148</f>
      </c>
      <c r="T14149">
        <f>I14149-I14148</f>
      </c>
      <c r="U14149">
        <f>(L14149-K14149)/(2*D14149*0.01)</f>
      </c>
      <c r="V14149">
        <f>(L14149+K14149)/(D14149*0.0001)</f>
      </c>
    </row>
    <row r="14150">
      <c r="A14150" t="n">
        <v>2017</v>
      </c>
      <c r="B14150" t="inlineStr">
        <is>
          <t>00479787</t>
        </is>
      </c>
      <c r="C14150" t="inlineStr">
        <is>
          <t>인텍플러스</t>
        </is>
      </c>
      <c r="D14150" t="n">
        <v>4999923000</v>
      </c>
      <c r="E14150" t="n">
        <v>876317000</v>
      </c>
      <c r="F14150" t="n">
        <v>394059000</v>
      </c>
      <c r="G14150" t="n">
        <v>122236000</v>
      </c>
      <c r="H14150" t="n">
        <v>3.33</v>
      </c>
      <c r="I14150" t="n">
        <v>5.95</v>
      </c>
      <c r="J14150" t="n">
        <v>9.470000000000001</v>
      </c>
      <c r="K14150" t="n">
        <v>-239674000</v>
      </c>
      <c r="L14150" t="n">
        <v>239674000</v>
      </c>
      <c r="M14150" t="n">
        <v>277454000</v>
      </c>
      <c r="N14150" t="n">
        <v>-277454000</v>
      </c>
      <c r="O14150">
        <f>D14149</f>
      </c>
      <c r="P14150">
        <f>(E14150-F14150+G14150)/O14150*100</f>
      </c>
      <c r="Q14150">
        <f>H14149</f>
      </c>
      <c r="R14150">
        <f>I14149</f>
      </c>
      <c r="S14150">
        <f>H14150-H14149</f>
      </c>
      <c r="T14150">
        <f>I14150-I14149</f>
      </c>
      <c r="U14150">
        <f>(L14150-K14150)/(2*D14150*0.01)</f>
      </c>
    </row>
    <row r="14151">
      <c r="A14151" t="n">
        <v>2018</v>
      </c>
      <c r="B14151" t="inlineStr">
        <is>
          <t>00479787</t>
        </is>
      </c>
      <c r="C14151" t="inlineStr">
        <is>
          <t>인텍플러스</t>
        </is>
      </c>
      <c r="D14151" t="n">
        <v>6349704000</v>
      </c>
      <c r="E14151" t="n">
        <v>959301000</v>
      </c>
      <c r="F14151" t="n">
        <v>209487000</v>
      </c>
      <c r="G14151" t="n">
        <v>162393000</v>
      </c>
      <c r="H14151" t="n">
        <v>2.83</v>
      </c>
      <c r="I14151" t="n">
        <v>6.75</v>
      </c>
      <c r="J14151" t="n">
        <v>9.130000000000001</v>
      </c>
      <c r="K14151" t="n">
        <v>-361661000</v>
      </c>
      <c r="L14151" t="n">
        <v>428324000</v>
      </c>
      <c r="M14151" t="n">
        <v>415013000</v>
      </c>
      <c r="N14151" t="n">
        <v>-358351000</v>
      </c>
      <c r="O14151">
        <f>D14150</f>
      </c>
      <c r="P14151">
        <f>(E14151-F14151+G14151)/O14151*100</f>
      </c>
      <c r="Q14151">
        <f>H14150</f>
      </c>
      <c r="R14151">
        <f>I14150</f>
      </c>
      <c r="S14151">
        <f>H14151-H14150</f>
      </c>
      <c r="T14151">
        <f>I14151-I14150</f>
      </c>
      <c r="U14151">
        <f>(L14151-K14151)/(2*D14151*0.01)</f>
      </c>
      <c r="V14151">
        <f>(L14151+K14151)/(D14151*0.0001)</f>
      </c>
    </row>
    <row r="14152">
      <c r="A14152" t="n">
        <v>2019</v>
      </c>
      <c r="B14152" t="inlineStr">
        <is>
          <t>00479787</t>
        </is>
      </c>
      <c r="C14152" t="inlineStr">
        <is>
          <t>인텍플러스</t>
        </is>
      </c>
      <c r="D14152" t="n">
        <v>7712354000</v>
      </c>
      <c r="E14152" t="n">
        <v>1078348000</v>
      </c>
      <c r="F14152" t="n">
        <v>121775000</v>
      </c>
      <c r="G14152" t="n">
        <v>176064000</v>
      </c>
      <c r="H14152" t="n">
        <v>3.03</v>
      </c>
      <c r="I14152" t="n">
        <v>6.65</v>
      </c>
      <c r="J14152" t="n">
        <v>10.3</v>
      </c>
      <c r="K14152" t="n">
        <v>-521394000</v>
      </c>
      <c r="L14152" t="n">
        <v>624809000</v>
      </c>
      <c r="M14152" t="n">
        <v>639326000</v>
      </c>
      <c r="N14152" t="n">
        <v>-541242000</v>
      </c>
      <c r="O14152">
        <f>D14151</f>
      </c>
      <c r="P14152">
        <f>(E14152-F14152+G14152)/O14152*100</f>
      </c>
      <c r="Q14152">
        <f>H14151</f>
      </c>
      <c r="R14152">
        <f>I14151</f>
      </c>
      <c r="S14152">
        <f>H14152-H14151</f>
      </c>
      <c r="T14152">
        <f>I14152-I14151</f>
      </c>
      <c r="U14152">
        <f>(L14152-K14152)/(2*D14152*0.01)</f>
      </c>
      <c r="V14152">
        <f>(L14152+K14152)/(D14152*0.0001)</f>
      </c>
    </row>
    <row r="14153">
      <c r="A14153" t="n">
        <v>2020</v>
      </c>
      <c r="B14153" t="inlineStr">
        <is>
          <t>00479787</t>
        </is>
      </c>
      <c r="C14153" t="inlineStr">
        <is>
          <t>인텍플러스</t>
        </is>
      </c>
      <c r="D14153" t="n">
        <v>9647204000</v>
      </c>
      <c r="E14153" t="n">
        <v>1271755000</v>
      </c>
      <c r="F14153" t="n">
        <v>556947000</v>
      </c>
      <c r="G14153" t="n">
        <v>229119000</v>
      </c>
      <c r="H14153" t="n">
        <v>3.13</v>
      </c>
      <c r="I14153" t="n">
        <v>6.65</v>
      </c>
      <c r="J14153" t="n">
        <v>10.3</v>
      </c>
      <c r="K14153" t="n">
        <v>-667175000</v>
      </c>
      <c r="L14153" t="n">
        <v>796445000</v>
      </c>
      <c r="M14153" t="n">
        <v>815750000</v>
      </c>
      <c r="N14153" t="n">
        <v>-693215000</v>
      </c>
      <c r="O14153">
        <f>D14152</f>
      </c>
      <c r="P14153">
        <f>(E14153-F14153+G14153)/O14153*100</f>
      </c>
      <c r="Q14153">
        <f>H14152</f>
      </c>
      <c r="R14153">
        <f>I14152</f>
      </c>
      <c r="S14153">
        <f>H14153-H14152</f>
      </c>
      <c r="T14153">
        <f>I14153-I14152</f>
      </c>
      <c r="U14153">
        <f>(L14153-K14153)/(2*D14153*0.01)</f>
      </c>
      <c r="V14153">
        <f>(L14153+K14153)/(D14153*0.0001)</f>
      </c>
    </row>
    <row r="14154">
      <c r="A14154" t="n">
        <v>2021</v>
      </c>
      <c r="B14154" t="inlineStr">
        <is>
          <t>00479787</t>
        </is>
      </c>
      <c r="C14154" t="inlineStr">
        <is>
          <t>인텍플러스</t>
        </is>
      </c>
      <c r="D14154" t="n">
        <v>7934827000</v>
      </c>
      <c r="E14154" t="n">
        <v>1553184000</v>
      </c>
      <c r="F14154" t="n">
        <v>3689656000</v>
      </c>
      <c r="G14154" t="n">
        <v>295968000</v>
      </c>
      <c r="H14154" t="n">
        <v>3.62</v>
      </c>
      <c r="I14154" t="n">
        <v>7</v>
      </c>
      <c r="J14154" t="n">
        <v>10.3</v>
      </c>
      <c r="K14154" t="n">
        <v>-789250000</v>
      </c>
      <c r="L14154" t="n">
        <v>938361000</v>
      </c>
      <c r="M14154" t="n">
        <v>966188000</v>
      </c>
      <c r="N14154" t="n">
        <v>-823781000</v>
      </c>
      <c r="O14154">
        <f>D14153</f>
      </c>
      <c r="P14154">
        <f>(E14154-F14154+G14154)/O14154*100</f>
      </c>
      <c r="Q14154">
        <f>H14153</f>
      </c>
      <c r="R14154">
        <f>I14153</f>
      </c>
      <c r="S14154">
        <f>H14154-H14153</f>
      </c>
      <c r="T14154">
        <f>I14154-I14153</f>
      </c>
      <c r="U14154">
        <f>(L14154-K14154)/(2*D14154*0.01)</f>
      </c>
      <c r="V14154">
        <f>(L14154+K14154)/(D14154*0.0001)</f>
      </c>
    </row>
    <row r="14155">
      <c r="A14155" t="n">
        <v>2022</v>
      </c>
      <c r="B14155" t="inlineStr">
        <is>
          <t>00479787</t>
        </is>
      </c>
      <c r="C14155" t="inlineStr">
        <is>
          <t>인텍플러스</t>
        </is>
      </c>
      <c r="D14155" t="n">
        <v>7880427000</v>
      </c>
      <c r="E14155" t="n">
        <v>1669466000</v>
      </c>
      <c r="F14155" t="n">
        <v>579955000</v>
      </c>
      <c r="G14155" t="n">
        <v>279287000</v>
      </c>
      <c r="H14155" t="n">
        <v>5.91</v>
      </c>
      <c r="I14155" t="n">
        <v>7</v>
      </c>
      <c r="J14155" t="n">
        <v>10.1</v>
      </c>
      <c r="K14155" t="n">
        <v>-650909000</v>
      </c>
      <c r="L14155" t="n">
        <v>762201000</v>
      </c>
      <c r="M14155" t="n">
        <v>803659000</v>
      </c>
      <c r="N14155" t="n">
        <v>-693561000</v>
      </c>
      <c r="O14155">
        <f>D14154</f>
      </c>
      <c r="P14155">
        <f>(E14155-F14155+G14155)/O14155*100</f>
      </c>
      <c r="Q14155">
        <f>H14154</f>
      </c>
      <c r="R14155">
        <f>I14154</f>
      </c>
      <c r="S14155">
        <f>H14155-H14154</f>
      </c>
      <c r="T14155">
        <f>I14155-I14154</f>
      </c>
      <c r="U14155">
        <f>(L14155-K14155)/(2*D14155*0.01)</f>
      </c>
      <c r="V14155">
        <f>(L14155+K14155)/(D14155*0.0001)</f>
      </c>
    </row>
    <row r="14156">
      <c r="A14156" t="n">
        <v>2023</v>
      </c>
      <c r="B14156" t="inlineStr">
        <is>
          <t>00479787</t>
        </is>
      </c>
      <c r="C14156" t="inlineStr">
        <is>
          <t>인텍플러스</t>
        </is>
      </c>
      <c r="D14156" t="n">
        <v>9014990000</v>
      </c>
      <c r="E14156" t="n">
        <v>1697914000</v>
      </c>
      <c r="F14156" t="n">
        <v>512532000</v>
      </c>
      <c r="G14156" t="n">
        <v>398393000</v>
      </c>
      <c r="H14156" t="n">
        <v>5.32</v>
      </c>
      <c r="I14156" t="n">
        <v>5</v>
      </c>
      <c r="J14156" t="n">
        <v>13.7</v>
      </c>
      <c r="K14156" t="n">
        <v>-971580000</v>
      </c>
      <c r="L14156" t="n">
        <v>1166079000</v>
      </c>
      <c r="M14156" t="n">
        <v>1221768000</v>
      </c>
      <c r="N14156" t="n">
        <v>-1028441000</v>
      </c>
      <c r="O14156">
        <f>D14155</f>
      </c>
      <c r="P14156">
        <f>(E14156-F14156+G14156)/O14156*100</f>
      </c>
      <c r="Q14156">
        <f>H14155</f>
      </c>
      <c r="R14156">
        <f>I14155</f>
      </c>
      <c r="S14156">
        <f>H14156-H14155</f>
      </c>
      <c r="T14156">
        <f>I14156-I14155</f>
      </c>
      <c r="U14156">
        <f>(L14156-K14156)/(2*D14156*0.01)</f>
      </c>
      <c r="V14156">
        <f>(L14156+K14156)/(D14156*0.0001)</f>
      </c>
    </row>
    <row r="14157">
      <c r="A14157" t="n">
        <v>2024</v>
      </c>
      <c r="B14157" t="inlineStr">
        <is>
          <t>00479787</t>
        </is>
      </c>
      <c r="C14157" t="inlineStr">
        <is>
          <t>인텍플러스</t>
        </is>
      </c>
      <c r="D14157" t="n">
        <v>10782996000</v>
      </c>
      <c r="E14157" t="n">
        <v>1765230000</v>
      </c>
      <c r="F14157" t="n">
        <v>1108559000</v>
      </c>
      <c r="G14157" t="n">
        <v>424765000</v>
      </c>
      <c r="H14157" t="n">
        <v>4.83</v>
      </c>
      <c r="I14157" t="n">
        <v>5</v>
      </c>
      <c r="J14157" t="n">
        <v>13.5</v>
      </c>
      <c r="K14157" t="n">
        <v>-1163542000</v>
      </c>
      <c r="L14157" t="n">
        <v>1394538000</v>
      </c>
      <c r="M14157" t="n">
        <v>1453596000</v>
      </c>
      <c r="N14157" t="n">
        <v>-1226463000</v>
      </c>
      <c r="O14157">
        <f>D14156</f>
      </c>
      <c r="P14157">
        <f>(E14157-F14157+G14157)/O14157*100</f>
      </c>
      <c r="Q14157">
        <f>H14156</f>
      </c>
      <c r="R14157">
        <f>I14156</f>
      </c>
      <c r="S14157">
        <f>H14157-H14156</f>
      </c>
      <c r="T14157">
        <f>I14157-I14156</f>
      </c>
      <c r="U14157">
        <f>(L14157-K14157)/(2*D14157*0.01)</f>
      </c>
      <c r="V14157">
        <f>(L14157+K14157)/(D14157*0.0001)</f>
      </c>
    </row>
    <row r="14158">
      <c r="A14158" t="n">
        <v>2025</v>
      </c>
      <c r="B14158" t="inlineStr">
        <is>
          <t>00479787</t>
        </is>
      </c>
      <c r="C14158" t="inlineStr">
        <is>
          <t>인텍플러스</t>
        </is>
      </c>
      <c r="D14158" t="n">
        <v>7142316000</v>
      </c>
      <c r="E14158" t="n">
        <v>1519204000</v>
      </c>
      <c r="F14158" t="n">
        <v>3217846000</v>
      </c>
      <c r="G14158" t="n">
        <v>395603000</v>
      </c>
      <c r="H14158" t="n">
        <v>4.95</v>
      </c>
      <c r="I14158" t="n">
        <v>5</v>
      </c>
      <c r="J14158" t="n">
        <v>9.300000000000001</v>
      </c>
      <c r="K14158" t="n">
        <v>-580582000</v>
      </c>
      <c r="L14158" t="n">
        <v>671116000</v>
      </c>
      <c r="M14158" t="n">
        <v>700304000</v>
      </c>
      <c r="N14158" t="n">
        <v>-613538000</v>
      </c>
      <c r="O14158">
        <f>D14157</f>
      </c>
      <c r="P14158">
        <f>(E14158-F14158+G14158)/O14158*100</f>
      </c>
      <c r="Q14158">
        <f>H14157</f>
      </c>
      <c r="R14158">
        <f>I14157</f>
      </c>
      <c r="S14158">
        <f>H14158-H14157</f>
      </c>
      <c r="T14158">
        <f>I14158-I14157</f>
      </c>
      <c r="U14158">
        <f>(L14158-K14158)/(2*D14158*0.01)</f>
      </c>
      <c r="V14158">
        <f>(L14158+K14158)/(D14158*0.0001)</f>
      </c>
    </row>
    <row r="14159">
      <c r="A14159" t="n">
        <v>2014</v>
      </c>
      <c r="B14159" t="inlineStr">
        <is>
          <t>00480048</t>
        </is>
      </c>
      <c r="C14159" t="inlineStr">
        <is>
          <t>모다이노칩</t>
        </is>
      </c>
      <c r="D14159" t="n">
        <v>6244927000</v>
      </c>
      <c r="E14159" t="n">
        <v>1370992000</v>
      </c>
      <c r="F14159" t="n">
        <v>506624000</v>
      </c>
      <c r="G14159" t="n">
        <v>148233000</v>
      </c>
      <c r="H14159" t="n">
        <v>2.63</v>
      </c>
      <c r="I14159" t="n">
        <v>3.86</v>
      </c>
      <c r="K14159" t="n">
        <v>-438390000</v>
      </c>
      <c r="L14159" t="n">
        <v>510342000</v>
      </c>
      <c r="M14159" t="n">
        <v>503910000</v>
      </c>
      <c r="N14159" t="n">
        <v>-441517000</v>
      </c>
      <c r="U14159">
        <f>(L14159-K14159)/(2*D14159*0.01)</f>
      </c>
      <c r="V14159">
        <f>(L14159+K14159)/(D14159*0.0001)</f>
      </c>
    </row>
    <row r="14160">
      <c r="A14160" t="n">
        <v>2015</v>
      </c>
      <c r="B14160" t="inlineStr">
        <is>
          <t>00480048</t>
        </is>
      </c>
      <c r="C14160" t="inlineStr">
        <is>
          <t>모다이노칩</t>
        </is>
      </c>
      <c r="D14160" t="n">
        <v>7376849000</v>
      </c>
      <c r="E14160" t="n">
        <v>1725326000</v>
      </c>
      <c r="F14160" t="n">
        <v>782418000</v>
      </c>
      <c r="G14160" t="n">
        <v>155079000</v>
      </c>
      <c r="H14160" t="n">
        <v>2.25</v>
      </c>
      <c r="I14160" t="n">
        <v>3.86</v>
      </c>
      <c r="K14160" t="n">
        <v>-543157000</v>
      </c>
      <c r="L14160" t="n">
        <v>636003000</v>
      </c>
      <c r="M14160" t="n">
        <v>625446000</v>
      </c>
      <c r="N14160" t="n">
        <v>-545136000</v>
      </c>
      <c r="O14160">
        <f>D14159</f>
      </c>
      <c r="P14160">
        <f>(E14160-F14160+G14160)/O14160*100</f>
      </c>
      <c r="Q14160">
        <f>H14159</f>
      </c>
      <c r="R14160">
        <f>I14159</f>
      </c>
      <c r="S14160">
        <f>H14160-H14159</f>
      </c>
      <c r="T14160">
        <f>I14160-I14159</f>
      </c>
      <c r="U14160">
        <f>(L14160-K14160)/(2*D14160*0.01)</f>
      </c>
      <c r="V14160">
        <f>(L14160+K14160)/(D14160*0.0001)</f>
      </c>
    </row>
    <row r="14161">
      <c r="A14161" t="n">
        <v>2016</v>
      </c>
      <c r="B14161" t="inlineStr">
        <is>
          <t>00480048</t>
        </is>
      </c>
      <c r="C14161" t="inlineStr">
        <is>
          <t>모다이노칩</t>
        </is>
      </c>
      <c r="D14161" t="n">
        <v>11185898000</v>
      </c>
      <c r="E14161" t="n">
        <v>2278612000</v>
      </c>
      <c r="F14161" t="n">
        <v>1183026000</v>
      </c>
      <c r="G14161" t="n">
        <v>193639000</v>
      </c>
      <c r="H14161" t="n">
        <v>2.04</v>
      </c>
      <c r="I14161" t="n">
        <v>3</v>
      </c>
      <c r="K14161" t="n">
        <v>-655938000</v>
      </c>
      <c r="L14161" t="n">
        <v>543157000</v>
      </c>
      <c r="M14161" t="n">
        <v>738990000</v>
      </c>
      <c r="N14161" t="n">
        <v>-625446000</v>
      </c>
      <c r="O14161">
        <f>D14160</f>
      </c>
      <c r="P14161">
        <f>(E14161-F14161+G14161)/O14161*100</f>
      </c>
      <c r="Q14161">
        <f>H14160</f>
      </c>
      <c r="R14161">
        <f>I14160</f>
      </c>
      <c r="S14161">
        <f>H14161-H14160</f>
      </c>
      <c r="T14161">
        <f>I14161-I14160</f>
      </c>
      <c r="U14161">
        <f>(L14161-K14161)/(2*D14161*0.01)</f>
      </c>
    </row>
    <row r="14162">
      <c r="A14162" t="n">
        <v>2017</v>
      </c>
      <c r="B14162" t="inlineStr">
        <is>
          <t>00480048</t>
        </is>
      </c>
      <c r="C14162" t="inlineStr">
        <is>
          <t>모다이노칩</t>
        </is>
      </c>
      <c r="D14162" t="n">
        <v>11631954000</v>
      </c>
      <c r="E14162" t="n">
        <v>2093421000</v>
      </c>
      <c r="F14162" t="n">
        <v>974527000</v>
      </c>
      <c r="G14162" t="n">
        <v>193780000</v>
      </c>
      <c r="H14162" t="n">
        <v>2.8</v>
      </c>
      <c r="I14162" t="n">
        <v>6.25</v>
      </c>
      <c r="K14162" t="n">
        <v>-678292000</v>
      </c>
      <c r="L14162" t="n">
        <v>838657000</v>
      </c>
      <c r="M14162" t="n">
        <v>815676000</v>
      </c>
      <c r="N14162" t="n">
        <v>-672383000</v>
      </c>
      <c r="O14162">
        <f>D14161</f>
      </c>
      <c r="P14162">
        <f>(E14162-F14162+G14162)/O14162*100</f>
      </c>
      <c r="Q14162">
        <f>H14161</f>
      </c>
      <c r="R14162">
        <f>I14161</f>
      </c>
      <c r="S14162">
        <f>H14162-H14161</f>
      </c>
      <c r="T14162">
        <f>I14162-I14161</f>
      </c>
      <c r="U14162">
        <f>(L14162-K14162)/(2*D14162*0.01)</f>
      </c>
      <c r="V14162">
        <f>(L14162+K14162)/(D14162*0.0001)</f>
      </c>
    </row>
    <row r="14163">
      <c r="A14163" t="n">
        <v>2018</v>
      </c>
      <c r="B14163" t="inlineStr">
        <is>
          <t>00480048</t>
        </is>
      </c>
      <c r="C14163" t="inlineStr">
        <is>
          <t>모다이노칩</t>
        </is>
      </c>
      <c r="D14163" t="n">
        <v>10415106000</v>
      </c>
      <c r="E14163" t="n">
        <v>2600391000</v>
      </c>
      <c r="F14163" t="n">
        <v>5031128000</v>
      </c>
      <c r="G14163" t="n">
        <v>203655000</v>
      </c>
      <c r="H14163" t="n">
        <v>2.4</v>
      </c>
      <c r="I14163" t="n">
        <v>5.3</v>
      </c>
      <c r="K14163" t="n">
        <v>-676801000</v>
      </c>
      <c r="L14163" t="n">
        <v>761754000</v>
      </c>
      <c r="M14163" t="n">
        <v>741898000</v>
      </c>
      <c r="N14163" t="n">
        <v>-692119000</v>
      </c>
      <c r="O14163">
        <f>D14162</f>
      </c>
      <c r="P14163">
        <f>(E14163-F14163+G14163)/O14163*100</f>
      </c>
      <c r="Q14163">
        <f>H14162</f>
      </c>
      <c r="R14163">
        <f>I14162</f>
      </c>
      <c r="S14163">
        <f>H14163-H14162</f>
      </c>
      <c r="T14163">
        <f>I14163-I14162</f>
      </c>
      <c r="U14163">
        <f>(L14163-K14163)/(2*D14163*0.01)</f>
      </c>
      <c r="V14163">
        <f>(L14163+K14163)/(D14163*0.0001)</f>
      </c>
    </row>
    <row r="14164">
      <c r="A14164" t="n">
        <v>2019</v>
      </c>
      <c r="B14164" t="inlineStr">
        <is>
          <t>00480048</t>
        </is>
      </c>
      <c r="C14164" t="inlineStr">
        <is>
          <t>모다이노칩</t>
        </is>
      </c>
      <c r="D14164" t="n">
        <v>11173044000</v>
      </c>
      <c r="E14164" t="n">
        <v>2502217000</v>
      </c>
      <c r="F14164" t="n">
        <v>2314523000</v>
      </c>
      <c r="G14164" t="n">
        <v>205652000</v>
      </c>
      <c r="H14164" t="n">
        <v>2.12</v>
      </c>
      <c r="I14164" t="n">
        <v>3.3</v>
      </c>
      <c r="O14164">
        <f>D14163</f>
      </c>
      <c r="P14164">
        <f>(E14164-F14164+G14164)/O14164*100</f>
      </c>
      <c r="Q14164">
        <f>H14163</f>
      </c>
      <c r="R14164">
        <f>I14163</f>
      </c>
      <c r="S14164">
        <f>H14164-H14163</f>
      </c>
      <c r="T14164">
        <f>I14164-I14163</f>
      </c>
    </row>
    <row r="14165">
      <c r="A14165" t="n">
        <v>2020</v>
      </c>
      <c r="B14165" t="inlineStr">
        <is>
          <t>00480048</t>
        </is>
      </c>
      <c r="C14165" t="inlineStr">
        <is>
          <t>모다이노칩</t>
        </is>
      </c>
      <c r="D14165" t="n">
        <v>10530952000</v>
      </c>
      <c r="E14165" t="n">
        <v>2569480000</v>
      </c>
      <c r="F14165" t="n">
        <v>2389214000</v>
      </c>
      <c r="G14165" t="n">
        <v>217654000</v>
      </c>
      <c r="H14165" t="n">
        <v>2.305</v>
      </c>
      <c r="I14165" t="n">
        <v>3.6</v>
      </c>
      <c r="J14165" t="n">
        <v>9.76</v>
      </c>
      <c r="K14165" t="n">
        <v>-1044330000</v>
      </c>
      <c r="L14165" t="n">
        <v>1163259000</v>
      </c>
      <c r="M14165" t="n">
        <v>1193727000</v>
      </c>
      <c r="N14165" t="n">
        <v>-1014013000</v>
      </c>
      <c r="O14165">
        <f>D14164</f>
      </c>
      <c r="P14165">
        <f>(E14165-F14165+G14165)/O14165*100</f>
      </c>
      <c r="Q14165">
        <f>H14164</f>
      </c>
      <c r="R14165">
        <f>I14164</f>
      </c>
      <c r="S14165">
        <f>H14165-H14164</f>
      </c>
      <c r="T14165">
        <f>I14165-I14164</f>
      </c>
      <c r="U14165">
        <f>(L14165-K14165)/(2*D14165*0.01)</f>
      </c>
      <c r="V14165">
        <f>(L14165+K14165)/(D14165*0.0001)</f>
      </c>
    </row>
    <row r="14166">
      <c r="A14166" t="n">
        <v>2021</v>
      </c>
      <c r="B14166" t="inlineStr">
        <is>
          <t>00480048</t>
        </is>
      </c>
      <c r="C14166" t="inlineStr">
        <is>
          <t>모다이노칩</t>
        </is>
      </c>
      <c r="D14166" t="n">
        <v>9226500000</v>
      </c>
      <c r="E14166" t="n">
        <v>2011804000</v>
      </c>
      <c r="F14166" t="n">
        <v>3057302000</v>
      </c>
      <c r="G14166" t="n">
        <v>216389000</v>
      </c>
      <c r="H14166" t="n">
        <v>2.64</v>
      </c>
      <c r="I14166" t="n">
        <v>3.515</v>
      </c>
      <c r="K14166" t="n">
        <v>-752792000</v>
      </c>
      <c r="L14166" t="n">
        <v>890068000</v>
      </c>
      <c r="M14166" t="n">
        <v>878814000</v>
      </c>
      <c r="N14166" t="n">
        <v>-758040000</v>
      </c>
      <c r="O14166">
        <f>D14165</f>
      </c>
      <c r="P14166">
        <f>(E14166-F14166+G14166)/O14166*100</f>
      </c>
      <c r="Q14166">
        <f>H14165</f>
      </c>
      <c r="R14166">
        <f>I14165</f>
      </c>
      <c r="S14166">
        <f>H14166-H14165</f>
      </c>
      <c r="T14166">
        <f>I14166-I14165</f>
      </c>
      <c r="U14166">
        <f>(L14166-K14166)/(2*D14166*0.01)</f>
      </c>
      <c r="V14166">
        <f>(L14166+K14166)/(D14166*0.0001)</f>
      </c>
    </row>
    <row r="14167">
      <c r="A14167" t="n">
        <v>2022</v>
      </c>
      <c r="B14167" t="inlineStr">
        <is>
          <t>00480048</t>
        </is>
      </c>
      <c r="C14167" t="inlineStr">
        <is>
          <t>모다이노칩</t>
        </is>
      </c>
      <c r="D14167" t="n">
        <v>8210745000</v>
      </c>
      <c r="E14167" t="n">
        <v>1800787000</v>
      </c>
      <c r="F14167" t="n">
        <v>1749780000</v>
      </c>
      <c r="G14167" t="n">
        <v>235349000</v>
      </c>
      <c r="H14167" t="n">
        <v>4.54</v>
      </c>
      <c r="I14167" t="n">
        <v>4</v>
      </c>
      <c r="J14167" t="n">
        <v>9.345000000000001</v>
      </c>
      <c r="K14167" t="n">
        <v>-527383000</v>
      </c>
      <c r="L14167" t="n">
        <v>613911000</v>
      </c>
      <c r="M14167" t="n">
        <v>621300000</v>
      </c>
      <c r="N14167" t="n">
        <v>-542427000</v>
      </c>
      <c r="O14167">
        <f>D14166</f>
      </c>
      <c r="P14167">
        <f>(E14167-F14167+G14167)/O14167*100</f>
      </c>
      <c r="Q14167">
        <f>H14166</f>
      </c>
      <c r="R14167">
        <f>I14166</f>
      </c>
      <c r="S14167">
        <f>H14167-H14166</f>
      </c>
      <c r="T14167">
        <f>I14167-I14166</f>
      </c>
      <c r="U14167">
        <f>(L14167-K14167)/(2*D14167*0.01)</f>
      </c>
      <c r="V14167">
        <f>(L14167+K14167)/(D14167*0.0001)</f>
      </c>
    </row>
    <row r="14168">
      <c r="A14168" t="n">
        <v>2023</v>
      </c>
      <c r="B14168" t="inlineStr">
        <is>
          <t>00480048</t>
        </is>
      </c>
      <c r="C14168" t="inlineStr">
        <is>
          <t>모다이노칩</t>
        </is>
      </c>
      <c r="D14168" t="n">
        <v>8186888000</v>
      </c>
      <c r="E14168" t="n">
        <v>1624492000</v>
      </c>
      <c r="F14168" t="n">
        <v>1995075000</v>
      </c>
      <c r="G14168" t="n">
        <v>315276000</v>
      </c>
      <c r="H14168" t="n">
        <v>4.2</v>
      </c>
      <c r="I14168" t="n">
        <v>3.76</v>
      </c>
      <c r="J14168" t="n">
        <v>9.345000000000001</v>
      </c>
      <c r="K14168" t="n">
        <v>-581752000</v>
      </c>
      <c r="L14168" t="n">
        <v>682083000</v>
      </c>
      <c r="M14168" t="n">
        <v>685051000</v>
      </c>
      <c r="N14168" t="n">
        <v>-594379000</v>
      </c>
      <c r="O14168">
        <f>D14167</f>
      </c>
      <c r="P14168">
        <f>(E14168-F14168+G14168)/O14168*100</f>
      </c>
      <c r="Q14168">
        <f>H14167</f>
      </c>
      <c r="R14168">
        <f>I14167</f>
      </c>
      <c r="S14168">
        <f>H14168-H14167</f>
      </c>
      <c r="T14168">
        <f>I14168-I14167</f>
      </c>
      <c r="U14168">
        <f>(L14168-K14168)/(2*D14168*0.01)</f>
      </c>
      <c r="V14168">
        <f>(L14168+K14168)/(D14168*0.0001)</f>
      </c>
    </row>
    <row r="14169">
      <c r="A14169" t="n">
        <v>2024</v>
      </c>
      <c r="B14169" t="inlineStr">
        <is>
          <t>00480048</t>
        </is>
      </c>
      <c r="C14169" t="inlineStr">
        <is>
          <t>모다이노칩</t>
        </is>
      </c>
      <c r="D14169" t="n">
        <v>8147858486</v>
      </c>
      <c r="E14169" t="n">
        <v>1457543594</v>
      </c>
      <c r="F14169" t="n">
        <v>2233909845</v>
      </c>
      <c r="G14169" t="n">
        <v>278292078</v>
      </c>
      <c r="H14169" t="n">
        <v>3.49</v>
      </c>
      <c r="I14169" t="n">
        <v>3.145</v>
      </c>
      <c r="J14169" t="n">
        <v>9</v>
      </c>
      <c r="K14169" t="n">
        <v>-659699489</v>
      </c>
      <c r="L14169" t="n">
        <v>685050749</v>
      </c>
      <c r="M14169" t="n">
        <v>773699508</v>
      </c>
      <c r="N14169" t="n">
        <v>-594379167</v>
      </c>
      <c r="O14169">
        <f>D14168</f>
      </c>
      <c r="P14169">
        <f>(E14169-F14169+G14169)/O14169*100</f>
      </c>
      <c r="Q14169">
        <f>H14168</f>
      </c>
      <c r="R14169">
        <f>I14168</f>
      </c>
      <c r="S14169">
        <f>H14169-H14168</f>
      </c>
      <c r="T14169">
        <f>I14169-I14168</f>
      </c>
      <c r="U14169">
        <f>(L14169-K14169)/(2*D14169*0.01)</f>
      </c>
      <c r="V14169">
        <f>(L14169+K14169)/(D14169*0.0001)</f>
      </c>
    </row>
    <row r="14170">
      <c r="A14170" t="n">
        <v>2025</v>
      </c>
      <c r="B14170" t="inlineStr">
        <is>
          <t>00480048</t>
        </is>
      </c>
      <c r="C14170" t="inlineStr">
        <is>
          <t>모다이노칩</t>
        </is>
      </c>
      <c r="D14170" t="n">
        <v>7511063000</v>
      </c>
      <c r="E14170" t="n">
        <v>1812244000</v>
      </c>
      <c r="F14170" t="n">
        <v>1341970000</v>
      </c>
      <c r="G14170" t="n">
        <v>272979000</v>
      </c>
      <c r="H14170" t="n">
        <v>4.255</v>
      </c>
      <c r="I14170" t="n">
        <v>2.72</v>
      </c>
      <c r="J14170" t="n">
        <v>9.635</v>
      </c>
      <c r="K14170" t="n">
        <v>-579936000</v>
      </c>
      <c r="L14170" t="n">
        <v>676314000</v>
      </c>
      <c r="M14170" t="n">
        <v>679592000</v>
      </c>
      <c r="N14170" t="n">
        <v>-592835000</v>
      </c>
      <c r="O14170">
        <f>D14169</f>
      </c>
      <c r="P14170">
        <f>(E14170-F14170+G14170)/O14170*100</f>
      </c>
      <c r="Q14170">
        <f>H14169</f>
      </c>
      <c r="R14170">
        <f>I14169</f>
      </c>
      <c r="S14170">
        <f>H14170-H14169</f>
      </c>
      <c r="T14170">
        <f>I14170-I14169</f>
      </c>
      <c r="U14170">
        <f>(L14170-K14170)/(2*D14170*0.01)</f>
      </c>
      <c r="V14170">
        <f>(L14170+K14170)/(D14170*0.0001)</f>
      </c>
    </row>
    <row r="14171">
      <c r="A14171" t="n">
        <v>2014</v>
      </c>
      <c r="B14171" t="inlineStr">
        <is>
          <t>00480367</t>
        </is>
      </c>
      <c r="C14171" t="inlineStr">
        <is>
          <t>SK오션플랜트</t>
        </is>
      </c>
      <c r="D14171" t="n">
        <v>3512962000</v>
      </c>
      <c r="E14171" t="n">
        <v>1002473000</v>
      </c>
      <c r="F14171" t="n">
        <v>534892000</v>
      </c>
      <c r="G14171" t="n">
        <v>88542000</v>
      </c>
      <c r="H14171" t="n">
        <v>3.12</v>
      </c>
      <c r="J14171" t="n">
        <v>14.4</v>
      </c>
      <c r="K14171" t="n">
        <v>-224516000</v>
      </c>
      <c r="L14171" t="n">
        <v>262076000</v>
      </c>
      <c r="M14171" t="n">
        <v>260532000</v>
      </c>
      <c r="N14171" t="n">
        <v>-226575000</v>
      </c>
      <c r="U14171">
        <f>(L14171-K14171)/(2*D14171*0.01)</f>
      </c>
      <c r="V14171">
        <f>(L14171+K14171)/(D14171*0.0001)</f>
      </c>
    </row>
    <row r="14172">
      <c r="A14172" t="n">
        <v>2015</v>
      </c>
      <c r="B14172" t="inlineStr">
        <is>
          <t>00480367</t>
        </is>
      </c>
      <c r="C14172" t="inlineStr">
        <is>
          <t>SK오션플랜트</t>
        </is>
      </c>
      <c r="D14172" t="n">
        <v>4383528000</v>
      </c>
      <c r="O14172">
        <f>D14171</f>
      </c>
    </row>
    <row r="14173">
      <c r="A14173" t="n">
        <v>2016</v>
      </c>
      <c r="B14173" t="inlineStr">
        <is>
          <t>00480367</t>
        </is>
      </c>
      <c r="C14173" t="inlineStr">
        <is>
          <t>SK오션플랜트</t>
        </is>
      </c>
      <c r="D14173" t="n">
        <v>4396543000</v>
      </c>
      <c r="O14173">
        <f>D14172</f>
      </c>
    </row>
    <row r="14174">
      <c r="A14174" t="n">
        <v>2017</v>
      </c>
      <c r="B14174" t="inlineStr">
        <is>
          <t>00480367</t>
        </is>
      </c>
      <c r="C14174" t="inlineStr">
        <is>
          <t>SK오션플랜트</t>
        </is>
      </c>
      <c r="D14174" t="n">
        <v>4535397000</v>
      </c>
      <c r="E14174" t="n">
        <v>1363920000</v>
      </c>
      <c r="F14174" t="n">
        <v>553355000</v>
      </c>
      <c r="G14174" t="n">
        <v>97558000</v>
      </c>
      <c r="H14174" t="n">
        <v>3.23</v>
      </c>
      <c r="I14174" t="n">
        <v>2.76</v>
      </c>
      <c r="J14174" t="n">
        <v>8.199999999999999</v>
      </c>
      <c r="K14174" t="n">
        <v>-283125000</v>
      </c>
      <c r="L14174" t="n">
        <v>330120000</v>
      </c>
      <c r="M14174" t="n">
        <v>328937500</v>
      </c>
      <c r="N14174" t="n">
        <v>-287505000</v>
      </c>
      <c r="O14174">
        <f>D14173</f>
      </c>
      <c r="P14174">
        <f>(E14174-F14174+G14174)/O14174*100</f>
      </c>
      <c r="U14174">
        <f>(L14174-K14174)/(2*D14174*0.01)</f>
      </c>
      <c r="V14174">
        <f>(L14174+K14174)/(D14174*0.0001)</f>
      </c>
    </row>
    <row r="14175">
      <c r="A14175" t="n">
        <v>2018</v>
      </c>
      <c r="B14175" t="inlineStr">
        <is>
          <t>00480367</t>
        </is>
      </c>
      <c r="C14175" t="inlineStr">
        <is>
          <t>SK오션플랜트</t>
        </is>
      </c>
      <c r="D14175" t="n">
        <v>4787430000</v>
      </c>
      <c r="E14175" t="n">
        <v>1178325000</v>
      </c>
      <c r="F14175" t="n">
        <v>1191862000</v>
      </c>
      <c r="G14175" t="n">
        <v>111801000</v>
      </c>
      <c r="H14175" t="n">
        <v>2.69</v>
      </c>
      <c r="I14175" t="n">
        <v>1.96</v>
      </c>
      <c r="J14175" t="n">
        <v>8.050000000000001</v>
      </c>
      <c r="K14175" t="n">
        <v>-320157000</v>
      </c>
      <c r="L14175" t="n">
        <v>374769000</v>
      </c>
      <c r="M14175" t="n">
        <v>368199000</v>
      </c>
      <c r="N14175" t="n">
        <v>-321171000</v>
      </c>
      <c r="O14175">
        <f>D14174</f>
      </c>
      <c r="P14175">
        <f>(E14175-F14175+G14175)/O14175*100</f>
      </c>
      <c r="Q14175">
        <f>H14174</f>
      </c>
      <c r="R14175">
        <f>I14174</f>
      </c>
      <c r="S14175">
        <f>H14175-H14174</f>
      </c>
      <c r="T14175">
        <f>I14175-I14174</f>
      </c>
      <c r="U14175">
        <f>(L14175-K14175)/(2*D14175*0.01)</f>
      </c>
      <c r="V14175">
        <f>(L14175+K14175)/(D14175*0.0001)</f>
      </c>
    </row>
    <row r="14176">
      <c r="A14176" t="n">
        <v>2019</v>
      </c>
      <c r="B14176" t="inlineStr">
        <is>
          <t>00480367</t>
        </is>
      </c>
      <c r="C14176" t="inlineStr">
        <is>
          <t>SK오션플랜트</t>
        </is>
      </c>
      <c r="D14176" t="n">
        <v>5237467000</v>
      </c>
      <c r="E14176" t="n">
        <v>1024479000</v>
      </c>
      <c r="F14176" t="n">
        <v>750179000</v>
      </c>
      <c r="G14176" t="n">
        <v>101270000</v>
      </c>
      <c r="H14176" t="n">
        <v>2.53</v>
      </c>
      <c r="I14176" t="n">
        <v>1.92</v>
      </c>
      <c r="J14176" t="n">
        <v>9.81</v>
      </c>
      <c r="K14176" t="n">
        <v>-394448040</v>
      </c>
      <c r="L14176" t="n">
        <v>465854480</v>
      </c>
      <c r="M14176" t="n">
        <v>464364642</v>
      </c>
      <c r="N14176" t="n">
        <v>-401344640</v>
      </c>
      <c r="O14176">
        <f>D14175</f>
      </c>
      <c r="P14176">
        <f>(E14176-F14176+G14176)/O14176*100</f>
      </c>
      <c r="Q14176">
        <f>H14175</f>
      </c>
      <c r="R14176">
        <f>I14175</f>
      </c>
      <c r="S14176">
        <f>H14176-H14175</f>
      </c>
      <c r="T14176">
        <f>I14176-I14175</f>
      </c>
      <c r="U14176">
        <f>(L14176-K14176)/(2*D14176*0.01)</f>
      </c>
      <c r="V14176">
        <f>(L14176+K14176)/(D14176*0.0001)</f>
      </c>
    </row>
    <row r="14177">
      <c r="A14177" t="n">
        <v>2020</v>
      </c>
      <c r="B14177" t="inlineStr">
        <is>
          <t>00480367</t>
        </is>
      </c>
      <c r="C14177" t="inlineStr">
        <is>
          <t>SK오션플랜트</t>
        </is>
      </c>
      <c r="D14177" t="n">
        <v>5978249000</v>
      </c>
      <c r="E14177" t="n">
        <v>1254950000</v>
      </c>
      <c r="F14177" t="n">
        <v>399140000</v>
      </c>
      <c r="G14177" t="n">
        <v>103218000</v>
      </c>
      <c r="H14177" t="n">
        <v>2.943</v>
      </c>
      <c r="I14177" t="n">
        <v>1.9</v>
      </c>
      <c r="K14177" t="n">
        <v>-407271000</v>
      </c>
      <c r="L14177" t="n">
        <v>477470071</v>
      </c>
      <c r="M14177" t="n">
        <v>478000000</v>
      </c>
      <c r="N14177" t="n">
        <v>-414691206</v>
      </c>
      <c r="O14177">
        <f>D14176</f>
      </c>
      <c r="P14177">
        <f>(E14177-F14177+G14177)/O14177*100</f>
      </c>
      <c r="Q14177">
        <f>H14176</f>
      </c>
      <c r="R14177">
        <f>I14176</f>
      </c>
      <c r="S14177">
        <f>H14177-H14176</f>
      </c>
      <c r="T14177">
        <f>I14177-I14176</f>
      </c>
      <c r="U14177">
        <f>(L14177-K14177)/(2*D14177*0.01)</f>
      </c>
      <c r="V14177">
        <f>(L14177+K14177)/(D14177*0.0001)</f>
      </c>
    </row>
    <row r="14178">
      <c r="A14178" t="n">
        <v>2021</v>
      </c>
      <c r="B14178" t="inlineStr">
        <is>
          <t>00480367</t>
        </is>
      </c>
      <c r="C14178" t="inlineStr">
        <is>
          <t>SK오션플랜트</t>
        </is>
      </c>
      <c r="D14178" t="n">
        <v>6846414000</v>
      </c>
      <c r="E14178" t="n">
        <v>1234344000</v>
      </c>
      <c r="F14178" t="n">
        <v>736601000</v>
      </c>
      <c r="G14178" t="n">
        <v>130257000</v>
      </c>
      <c r="H14178" t="n">
        <v>3.48</v>
      </c>
      <c r="I14178" t="n">
        <v>2.425</v>
      </c>
      <c r="J14178" t="n">
        <v>9.529999999999999</v>
      </c>
      <c r="K14178" t="n">
        <v>-464349500</v>
      </c>
      <c r="L14178" t="n">
        <v>541570000</v>
      </c>
      <c r="M14178" t="n">
        <v>542688000</v>
      </c>
      <c r="N14178" t="n">
        <v>-472400000</v>
      </c>
      <c r="O14178">
        <f>D14177</f>
      </c>
      <c r="P14178">
        <f>(E14178-F14178+G14178)/O14178*100</f>
      </c>
      <c r="Q14178">
        <f>H14177</f>
      </c>
      <c r="R14178">
        <f>I14177</f>
      </c>
      <c r="S14178">
        <f>H14178-H14177</f>
      </c>
      <c r="T14178">
        <f>I14178-I14177</f>
      </c>
      <c r="U14178">
        <f>(L14178-K14178)/(2*D14178*0.01)</f>
      </c>
      <c r="V14178">
        <f>(L14178+K14178)/(D14178*0.0001)</f>
      </c>
    </row>
    <row r="14179">
      <c r="A14179" t="n">
        <v>2022</v>
      </c>
      <c r="B14179" t="inlineStr">
        <is>
          <t>00480367</t>
        </is>
      </c>
      <c r="C14179" t="inlineStr">
        <is>
          <t>SK오션플랜트</t>
        </is>
      </c>
      <c r="D14179" t="n">
        <v>8082561000</v>
      </c>
      <c r="E14179" t="n">
        <v>11016779000</v>
      </c>
      <c r="F14179" t="n">
        <v>10310705000</v>
      </c>
      <c r="G14179" t="n">
        <v>177065000</v>
      </c>
      <c r="H14179" t="n">
        <v>5.845</v>
      </c>
      <c r="I14179" t="n">
        <v>3.86</v>
      </c>
      <c r="J14179" t="n">
        <v>9.35</v>
      </c>
      <c r="K14179" t="n">
        <v>-530750000</v>
      </c>
      <c r="L14179" t="n">
        <v>611370057</v>
      </c>
      <c r="M14179" t="n">
        <v>619572000</v>
      </c>
      <c r="N14179" t="n">
        <v>-543874913</v>
      </c>
      <c r="O14179">
        <f>D14178</f>
      </c>
      <c r="P14179">
        <f>(E14179-F14179+G14179)/O14179*100</f>
      </c>
      <c r="Q14179">
        <f>H14178</f>
      </c>
      <c r="R14179">
        <f>I14178</f>
      </c>
      <c r="S14179">
        <f>H14179-H14178</f>
      </c>
      <c r="T14179">
        <f>I14179-I14178</f>
      </c>
      <c r="U14179">
        <f>(L14179-K14179)/(2*D14179*0.01)</f>
      </c>
      <c r="V14179">
        <f>(L14179+K14179)/(D14179*0.0001)</f>
      </c>
    </row>
    <row r="14180">
      <c r="A14180" t="n">
        <v>2023</v>
      </c>
      <c r="B14180" t="inlineStr">
        <is>
          <t>00480367</t>
        </is>
      </c>
      <c r="C14180" t="inlineStr">
        <is>
          <t>SK오션플랜트</t>
        </is>
      </c>
      <c r="D14180" t="n">
        <v>12651424000</v>
      </c>
      <c r="E14180" t="n">
        <v>2224744000</v>
      </c>
      <c r="F14180" t="n">
        <v>725085000</v>
      </c>
      <c r="G14180" t="n">
        <v>366361000</v>
      </c>
      <c r="H14180" t="n">
        <v>5.11</v>
      </c>
      <c r="I14180" t="n">
        <v>5.08</v>
      </c>
      <c r="J14180" t="n">
        <v>9.25</v>
      </c>
      <c r="K14180" t="n">
        <v>-912687400</v>
      </c>
      <c r="L14180" t="n">
        <v>1063319616</v>
      </c>
      <c r="M14180" t="n">
        <v>1054413192</v>
      </c>
      <c r="N14180" t="n">
        <v>-921183115</v>
      </c>
      <c r="O14180">
        <f>D14179</f>
      </c>
      <c r="P14180">
        <f>(E14180-F14180+G14180)/O14180*100</f>
      </c>
      <c r="Q14180">
        <f>H14179</f>
      </c>
      <c r="R14180">
        <f>I14179</f>
      </c>
      <c r="S14180">
        <f>H14180-H14179</f>
      </c>
      <c r="T14180">
        <f>I14180-I14179</f>
      </c>
      <c r="U14180">
        <f>(L14180-K14180)/(2*D14180*0.01)</f>
      </c>
      <c r="V14180">
        <f>(L14180+K14180)/(D14180*0.0001)</f>
      </c>
    </row>
    <row r="14181">
      <c r="A14181" t="n">
        <v>2025</v>
      </c>
      <c r="B14181" t="inlineStr">
        <is>
          <t>00480367</t>
        </is>
      </c>
      <c r="C14181" t="inlineStr">
        <is>
          <t>SK오션플랜트</t>
        </is>
      </c>
      <c r="D14181" t="n">
        <v>22775904000</v>
      </c>
      <c r="E14181" t="n">
        <v>4200989000</v>
      </c>
      <c r="F14181" t="n">
        <v>1903381000</v>
      </c>
      <c r="G14181" t="n">
        <v>693775000</v>
      </c>
      <c r="H14181" t="n">
        <v>5.228</v>
      </c>
      <c r="J14181" t="n">
        <v>12.69</v>
      </c>
      <c r="K14181" t="n">
        <v>-2407850000</v>
      </c>
      <c r="L14181" t="n">
        <v>2887500000</v>
      </c>
      <c r="M14181" t="n">
        <v>2847500000</v>
      </c>
      <c r="N14181" t="n">
        <v>-2418150000</v>
      </c>
      <c r="U14181">
        <f>(L14181-K14181)/(2*D14181*0.01)</f>
      </c>
      <c r="V14181">
        <f>(L14181+K14181)/(D14181*0.0001)</f>
      </c>
    </row>
    <row r="14182">
      <c r="A14182" t="n">
        <v>2014</v>
      </c>
      <c r="B14182" t="inlineStr">
        <is>
          <t>00480455</t>
        </is>
      </c>
      <c r="C14182" t="inlineStr">
        <is>
          <t>STX엔진</t>
        </is>
      </c>
      <c r="D14182" t="n">
        <v>36632732000</v>
      </c>
      <c r="E14182" t="n">
        <v>2648275000</v>
      </c>
      <c r="F14182" t="n">
        <v>703237000</v>
      </c>
      <c r="G14182" t="n">
        <v>1329974000</v>
      </c>
      <c r="H14182" t="n">
        <v>3.18</v>
      </c>
      <c r="I14182" t="n">
        <v>2.64</v>
      </c>
      <c r="K14182" t="n">
        <v>-3330906000</v>
      </c>
      <c r="L14182" t="n">
        <v>3880900000</v>
      </c>
      <c r="M14182" t="n">
        <v>3926500000</v>
      </c>
      <c r="N14182" t="n">
        <v>-3440700000</v>
      </c>
      <c r="U14182">
        <f>(L14182-K14182)/(2*D14182*0.01)</f>
      </c>
      <c r="V14182">
        <f>(L14182+K14182)/(D14182*0.0001)</f>
      </c>
    </row>
    <row r="14183">
      <c r="A14183" t="n">
        <v>2015</v>
      </c>
      <c r="B14183" t="inlineStr">
        <is>
          <t>00480455</t>
        </is>
      </c>
      <c r="C14183" t="inlineStr">
        <is>
          <t>STX엔진</t>
        </is>
      </c>
      <c r="D14183" t="n">
        <v>35207766000</v>
      </c>
      <c r="E14183" t="n">
        <v>2857179000</v>
      </c>
      <c r="F14183" t="n">
        <v>5059594000</v>
      </c>
      <c r="G14183" t="n">
        <v>1139251000</v>
      </c>
      <c r="H14183" t="n">
        <v>2.61</v>
      </c>
      <c r="I14183" t="n">
        <v>2.16</v>
      </c>
      <c r="K14183" t="n">
        <v>-2746205048</v>
      </c>
      <c r="L14183" t="n">
        <v>3133589714</v>
      </c>
      <c r="M14183" t="n">
        <v>3171698940</v>
      </c>
      <c r="N14183" t="n">
        <v>-2816621280</v>
      </c>
      <c r="O14183">
        <f>D14182</f>
      </c>
      <c r="P14183">
        <f>(E14183-F14183+G14183)/O14183*100</f>
      </c>
      <c r="Q14183">
        <f>H14182</f>
      </c>
      <c r="R14183">
        <f>I14182</f>
      </c>
      <c r="S14183">
        <f>H14183-H14182</f>
      </c>
      <c r="T14183">
        <f>I14183-I14182</f>
      </c>
      <c r="U14183">
        <f>(L14183-K14183)/(2*D14183*0.01)</f>
      </c>
      <c r="V14183">
        <f>(L14183+K14183)/(D14183*0.0001)</f>
      </c>
    </row>
    <row r="14184">
      <c r="A14184" t="n">
        <v>2017</v>
      </c>
      <c r="B14184" t="inlineStr">
        <is>
          <t>00480455</t>
        </is>
      </c>
      <c r="C14184" t="inlineStr">
        <is>
          <t>STX엔진</t>
        </is>
      </c>
      <c r="D14184" t="n">
        <v>33248364000</v>
      </c>
      <c r="E14184" t="n">
        <v>2467822000</v>
      </c>
      <c r="F14184" t="n">
        <v>3316661000</v>
      </c>
      <c r="G14184" t="n">
        <v>829307000</v>
      </c>
      <c r="H14184" t="n">
        <v>2.99</v>
      </c>
      <c r="I14184" t="n">
        <v>2.03</v>
      </c>
      <c r="K14184" t="n">
        <v>-2261289686</v>
      </c>
      <c r="L14184" t="n">
        <v>2559098459</v>
      </c>
      <c r="M14184" t="n">
        <v>2593373387</v>
      </c>
      <c r="N14184" t="n">
        <v>-2359593754</v>
      </c>
      <c r="U14184">
        <f>(L14184-K14184)/(2*D14184*0.01)</f>
      </c>
      <c r="V14184">
        <f>(L14184+K14184)/(D14184*0.0001)</f>
      </c>
    </row>
    <row r="14185">
      <c r="A14185" t="n">
        <v>2018</v>
      </c>
      <c r="B14185" t="inlineStr">
        <is>
          <t>00480455</t>
        </is>
      </c>
      <c r="C14185" t="inlineStr">
        <is>
          <t>STX엔진</t>
        </is>
      </c>
      <c r="D14185" t="n">
        <v>34790067000</v>
      </c>
      <c r="E14185" t="n">
        <v>2417354000</v>
      </c>
      <c r="F14185" t="n">
        <v>4500756000</v>
      </c>
      <c r="G14185" t="n">
        <v>948240000</v>
      </c>
      <c r="H14185" t="n">
        <v>2.46</v>
      </c>
      <c r="I14185" t="n">
        <v>2.06</v>
      </c>
      <c r="K14185" t="n">
        <v>-2195937091</v>
      </c>
      <c r="L14185" t="n">
        <v>2429532469</v>
      </c>
      <c r="M14185" t="n">
        <v>2473517742</v>
      </c>
      <c r="N14185" t="n">
        <v>-2262191943</v>
      </c>
      <c r="O14185">
        <f>D14184</f>
      </c>
      <c r="P14185">
        <f>(E14185-F14185+G14185)/O14185*100</f>
      </c>
      <c r="Q14185">
        <f>H14184</f>
      </c>
      <c r="R14185">
        <f>I14184</f>
      </c>
      <c r="S14185">
        <f>H14185-H14184</f>
      </c>
      <c r="T14185">
        <f>I14185-I14184</f>
      </c>
      <c r="U14185">
        <f>(L14185-K14185)/(2*D14185*0.01)</f>
      </c>
      <c r="V14185">
        <f>(L14185+K14185)/(D14185*0.0001)</f>
      </c>
    </row>
    <row r="14186">
      <c r="A14186" t="n">
        <v>2019</v>
      </c>
      <c r="B14186" t="inlineStr">
        <is>
          <t>00480455</t>
        </is>
      </c>
      <c r="C14186" t="inlineStr">
        <is>
          <t>STX엔진</t>
        </is>
      </c>
      <c r="D14186" t="n">
        <v>38657706000</v>
      </c>
      <c r="E14186" t="n">
        <v>2503166000</v>
      </c>
      <c r="F14186" t="n">
        <v>3758401000</v>
      </c>
      <c r="G14186" t="n">
        <v>809221000</v>
      </c>
      <c r="H14186" t="n">
        <v>2.22</v>
      </c>
      <c r="I14186" t="n">
        <v>2.46</v>
      </c>
      <c r="J14186" t="n">
        <v>7.2</v>
      </c>
      <c r="K14186" t="n">
        <v>-2550200000</v>
      </c>
      <c r="L14186" t="n">
        <v>2858700000</v>
      </c>
      <c r="M14186" t="n">
        <v>2898828000</v>
      </c>
      <c r="N14186" t="n">
        <v>-2629176000</v>
      </c>
      <c r="O14186">
        <f>D14185</f>
      </c>
      <c r="P14186">
        <f>(E14186-F14186+G14186)/O14186*100</f>
      </c>
      <c r="Q14186">
        <f>H14185</f>
      </c>
      <c r="R14186">
        <f>I14185</f>
      </c>
      <c r="S14186">
        <f>H14186-H14185</f>
      </c>
      <c r="T14186">
        <f>I14186-I14185</f>
      </c>
      <c r="U14186">
        <f>(L14186-K14186)/(2*D14186*0.01)</f>
      </c>
      <c r="V14186">
        <f>(L14186+K14186)/(D14186*0.0001)</f>
      </c>
    </row>
    <row r="14187">
      <c r="A14187" t="n">
        <v>2020</v>
      </c>
      <c r="B14187" t="inlineStr">
        <is>
          <t>00480455</t>
        </is>
      </c>
      <c r="C14187" t="inlineStr">
        <is>
          <t>STX엔진</t>
        </is>
      </c>
      <c r="D14187" t="n">
        <v>40105013000</v>
      </c>
      <c r="E14187" t="n">
        <v>2724679000</v>
      </c>
      <c r="F14187" t="n">
        <v>3106200000</v>
      </c>
      <c r="G14187" t="n">
        <v>825510000</v>
      </c>
      <c r="H14187" t="n">
        <v>2.22</v>
      </c>
      <c r="I14187" t="n">
        <v>2.52</v>
      </c>
      <c r="J14187" t="n">
        <v>7.39</v>
      </c>
      <c r="K14187" t="n">
        <v>-2724800000</v>
      </c>
      <c r="L14187" t="n">
        <v>3088086001</v>
      </c>
      <c r="M14187" t="n">
        <v>3088900000</v>
      </c>
      <c r="N14187" t="n">
        <v>-2807350910</v>
      </c>
      <c r="O14187">
        <f>D14186</f>
      </c>
      <c r="P14187">
        <f>(E14187-F14187+G14187)/O14187*100</f>
      </c>
      <c r="Q14187">
        <f>H14186</f>
      </c>
      <c r="R14187">
        <f>I14186</f>
      </c>
      <c r="S14187">
        <f>H14187-H14186</f>
      </c>
      <c r="T14187">
        <f>I14187-I14186</f>
      </c>
      <c r="U14187">
        <f>(L14187-K14187)/(2*D14187*0.01)</f>
      </c>
      <c r="V14187">
        <f>(L14187+K14187)/(D14187*0.0001)</f>
      </c>
    </row>
    <row r="14188">
      <c r="A14188" t="n">
        <v>2021</v>
      </c>
      <c r="B14188" t="inlineStr">
        <is>
          <t>00480455</t>
        </is>
      </c>
      <c r="C14188" t="inlineStr">
        <is>
          <t>STX엔진</t>
        </is>
      </c>
      <c r="D14188" t="n">
        <v>37866588000</v>
      </c>
      <c r="E14188" t="n">
        <v>2773519000</v>
      </c>
      <c r="F14188" t="n">
        <v>5113913000</v>
      </c>
      <c r="G14188" t="n">
        <v>867812000</v>
      </c>
      <c r="H14188" t="n">
        <v>2.78</v>
      </c>
      <c r="I14188" t="n">
        <v>2.8</v>
      </c>
      <c r="J14188" t="n">
        <v>6.98</v>
      </c>
      <c r="K14188" t="n">
        <v>-2415619200</v>
      </c>
      <c r="L14188" t="n">
        <v>2725913856</v>
      </c>
      <c r="M14188" t="n">
        <v>2721633600</v>
      </c>
      <c r="N14188" t="n">
        <v>-2499274608</v>
      </c>
      <c r="O14188">
        <f>D14187</f>
      </c>
      <c r="P14188">
        <f>(E14188-F14188+G14188)/O14188*100</f>
      </c>
      <c r="Q14188">
        <f>H14187</f>
      </c>
      <c r="R14188">
        <f>I14187</f>
      </c>
      <c r="S14188">
        <f>H14188-H14187</f>
      </c>
      <c r="T14188">
        <f>I14188-I14187</f>
      </c>
      <c r="U14188">
        <f>(L14188-K14188)/(2*D14188*0.01)</f>
      </c>
      <c r="V14188">
        <f>(L14188+K14188)/(D14188*0.0001)</f>
      </c>
    </row>
    <row r="14189">
      <c r="A14189" t="n">
        <v>2022</v>
      </c>
      <c r="B14189" t="inlineStr">
        <is>
          <t>00480455</t>
        </is>
      </c>
      <c r="C14189" t="inlineStr">
        <is>
          <t>STX엔진</t>
        </is>
      </c>
      <c r="D14189" t="n">
        <v>31465789000</v>
      </c>
      <c r="E14189" t="n">
        <v>2613574000</v>
      </c>
      <c r="F14189" t="n">
        <v>4706246000</v>
      </c>
      <c r="G14189" t="n">
        <v>1026425000</v>
      </c>
      <c r="H14189" t="n">
        <v>5.28</v>
      </c>
      <c r="I14189" t="n">
        <v>2.8</v>
      </c>
      <c r="J14189" t="n">
        <v>6.31</v>
      </c>
      <c r="K14189" t="n">
        <v>-1794727317</v>
      </c>
      <c r="L14189" t="n">
        <v>1985264467</v>
      </c>
      <c r="M14189" t="n">
        <v>2045276267</v>
      </c>
      <c r="N14189" t="n">
        <v>-1887947340</v>
      </c>
      <c r="O14189">
        <f>D14188</f>
      </c>
      <c r="P14189">
        <f>(E14189-F14189+G14189)/O14189*100</f>
      </c>
      <c r="Q14189">
        <f>H14188</f>
      </c>
      <c r="R14189">
        <f>I14188</f>
      </c>
      <c r="S14189">
        <f>H14189-H14188</f>
      </c>
      <c r="T14189">
        <f>I14189-I14188</f>
      </c>
      <c r="U14189">
        <f>(L14189-K14189)/(2*D14189*0.01)</f>
      </c>
      <c r="V14189">
        <f>(L14189+K14189)/(D14189*0.0001)</f>
      </c>
    </row>
    <row r="14190">
      <c r="A14190" t="n">
        <v>2023</v>
      </c>
      <c r="B14190" t="inlineStr">
        <is>
          <t>00480455</t>
        </is>
      </c>
      <c r="C14190" t="inlineStr">
        <is>
          <t>STX엔진</t>
        </is>
      </c>
      <c r="D14190" t="n">
        <v>35788234000</v>
      </c>
      <c r="E14190" t="n">
        <v>2143823000</v>
      </c>
      <c r="F14190" t="n">
        <v>3656423000</v>
      </c>
      <c r="G14190" t="n">
        <v>1611446000</v>
      </c>
      <c r="H14190" t="n">
        <v>4.32</v>
      </c>
      <c r="I14190" t="n">
        <v>3.2</v>
      </c>
      <c r="J14190" t="n">
        <v>6.43</v>
      </c>
      <c r="K14190" t="n">
        <v>-2289847616</v>
      </c>
      <c r="L14190" t="n">
        <v>2611460842</v>
      </c>
      <c r="M14190" t="n">
        <v>2648669236</v>
      </c>
      <c r="N14190" t="n">
        <v>-2361702924</v>
      </c>
      <c r="O14190">
        <f>D14189</f>
      </c>
      <c r="P14190">
        <f>(E14190-F14190+G14190)/O14190*100</f>
      </c>
      <c r="Q14190">
        <f>H14189</f>
      </c>
      <c r="R14190">
        <f>I14189</f>
      </c>
      <c r="S14190">
        <f>H14190-H14189</f>
      </c>
      <c r="T14190">
        <f>I14190-I14189</f>
      </c>
      <c r="U14190">
        <f>(L14190-K14190)/(2*D14190*0.01)</f>
      </c>
      <c r="V14190">
        <f>(L14190+K14190)/(D14190*0.0001)</f>
      </c>
    </row>
    <row r="14191">
      <c r="A14191" t="n">
        <v>2024</v>
      </c>
      <c r="B14191" t="inlineStr">
        <is>
          <t>00480455</t>
        </is>
      </c>
      <c r="C14191" t="inlineStr">
        <is>
          <t>STX엔진</t>
        </is>
      </c>
      <c r="D14191" t="n">
        <v>38734811000</v>
      </c>
      <c r="E14191" t="n">
        <v>2443094000</v>
      </c>
      <c r="F14191" t="n">
        <v>3864901000</v>
      </c>
      <c r="G14191" t="n">
        <v>1515526000</v>
      </c>
      <c r="H14191" t="n">
        <v>3.72</v>
      </c>
      <c r="I14191" t="n">
        <v>3.2</v>
      </c>
      <c r="J14191" t="n">
        <v>6.28</v>
      </c>
      <c r="K14191" t="n">
        <v>-2247662238</v>
      </c>
      <c r="L14191" t="n">
        <v>2478027904</v>
      </c>
      <c r="M14191" t="n">
        <v>2476619040</v>
      </c>
      <c r="N14191" t="n">
        <v>-2246539038</v>
      </c>
      <c r="O14191">
        <f>D14190</f>
      </c>
      <c r="P14191">
        <f>(E14191-F14191+G14191)/O14191*100</f>
      </c>
      <c r="Q14191">
        <f>H14190</f>
      </c>
      <c r="R14191">
        <f>I14190</f>
      </c>
      <c r="S14191">
        <f>H14191-H14190</f>
      </c>
      <c r="T14191">
        <f>I14191-I14190</f>
      </c>
      <c r="U14191">
        <f>(L14191-K14191)/(2*D14191*0.01)</f>
      </c>
      <c r="V14191">
        <f>(L14191+K14191)/(D14191*0.0001)</f>
      </c>
    </row>
    <row r="14192">
      <c r="A14192" t="n">
        <v>2025</v>
      </c>
      <c r="B14192" t="inlineStr">
        <is>
          <t>00480455</t>
        </is>
      </c>
      <c r="C14192" t="inlineStr">
        <is>
          <t>STX엔진</t>
        </is>
      </c>
      <c r="D14192" t="n">
        <v>41823757000</v>
      </c>
      <c r="E14192" t="n">
        <v>2700365000</v>
      </c>
      <c r="F14192" t="n">
        <v>4069783000</v>
      </c>
      <c r="G14192" t="n">
        <v>1414592000</v>
      </c>
      <c r="H14192" t="n">
        <v>4.02</v>
      </c>
      <c r="I14192" t="n">
        <v>3.2</v>
      </c>
      <c r="J14192" t="n">
        <v>5.89</v>
      </c>
      <c r="K14192" t="n">
        <v>-2926600000</v>
      </c>
      <c r="L14192" t="n">
        <v>3341600000</v>
      </c>
      <c r="M14192" t="n">
        <v>3389700000</v>
      </c>
      <c r="N14192" t="n">
        <v>-3009600000</v>
      </c>
      <c r="O14192">
        <f>D14191</f>
      </c>
      <c r="P14192">
        <f>(E14192-F14192+G14192)/O14192*100</f>
      </c>
      <c r="Q14192">
        <f>H14191</f>
      </c>
      <c r="R14192">
        <f>I14191</f>
      </c>
      <c r="S14192">
        <f>H14192-H14191</f>
      </c>
      <c r="T14192">
        <f>I14192-I14191</f>
      </c>
      <c r="U14192">
        <f>(L14192-K14192)/(2*D14192*0.01)</f>
      </c>
      <c r="V14192">
        <f>(L14192+K14192)/(D14192*0.0001)</f>
      </c>
    </row>
    <row r="14193">
      <c r="A14193" t="n">
        <v>2021</v>
      </c>
      <c r="B14193" t="inlineStr">
        <is>
          <t>00480525</t>
        </is>
      </c>
      <c r="C14193" t="inlineStr">
        <is>
          <t>비에스제이홀딩스</t>
        </is>
      </c>
      <c r="D14193" t="n">
        <v>1057110000</v>
      </c>
      <c r="E14193" t="n">
        <v>119229000</v>
      </c>
      <c r="F14193" t="n">
        <v>107544000</v>
      </c>
      <c r="G14193" t="n">
        <v>13864000</v>
      </c>
      <c r="H14193" t="n">
        <v>2.71</v>
      </c>
      <c r="I14193" t="n">
        <v>1.27</v>
      </c>
      <c r="J14193" t="n">
        <v>8.890000000000001</v>
      </c>
      <c r="K14193" t="n">
        <v>-61549000</v>
      </c>
      <c r="L14193" t="n">
        <v>70552000</v>
      </c>
      <c r="M14193" t="n">
        <v>70927000</v>
      </c>
      <c r="N14193" t="n">
        <v>-62978000</v>
      </c>
      <c r="U14193">
        <f>(L14193-K14193)/(2*D14193*0.01)</f>
      </c>
      <c r="V14193">
        <f>(L14193+K14193)/(D14193*0.0001)</f>
      </c>
    </row>
    <row r="14194">
      <c r="A14194" t="n">
        <v>2022</v>
      </c>
      <c r="B14194" t="inlineStr">
        <is>
          <t>00480525</t>
        </is>
      </c>
      <c r="C14194" t="inlineStr">
        <is>
          <t>비에스제이홀딩스</t>
        </is>
      </c>
      <c r="D14194" t="n">
        <v>1372673000</v>
      </c>
      <c r="E14194" t="n">
        <v>252269000</v>
      </c>
      <c r="F14194" t="n">
        <v>261293000</v>
      </c>
      <c r="G14194" t="n">
        <v>24977000</v>
      </c>
      <c r="O14194">
        <f>D14193</f>
      </c>
      <c r="P14194">
        <f>(E14194-F14194+G14194)/O14194*100</f>
      </c>
    </row>
    <row r="14195">
      <c r="A14195" t="n">
        <v>2023</v>
      </c>
      <c r="B14195" t="inlineStr">
        <is>
          <t>00480525</t>
        </is>
      </c>
      <c r="C14195" t="inlineStr">
        <is>
          <t>비에스제이홀딩스</t>
        </is>
      </c>
      <c r="D14195" t="n">
        <v>426300000</v>
      </c>
      <c r="E14195" t="n">
        <v>305813000</v>
      </c>
      <c r="F14195" t="n">
        <v>1064951000</v>
      </c>
      <c r="G14195" t="n">
        <v>32476000</v>
      </c>
      <c r="O14195">
        <f>D14194</f>
      </c>
      <c r="P14195">
        <f>(E14195-F14195+G14195)/O14195*100</f>
      </c>
    </row>
    <row r="14196">
      <c r="A14196" t="n">
        <v>2024</v>
      </c>
      <c r="B14196" t="inlineStr">
        <is>
          <t>00480525</t>
        </is>
      </c>
      <c r="C14196" t="inlineStr">
        <is>
          <t>비에스제이홀딩스</t>
        </is>
      </c>
      <c r="D14196" t="n">
        <v>445852000</v>
      </c>
      <c r="O14196">
        <f>D14195</f>
      </c>
    </row>
    <row r="14197">
      <c r="A14197" t="n">
        <v>2014</v>
      </c>
      <c r="B14197" t="inlineStr">
        <is>
          <t>00480950</t>
        </is>
      </c>
      <c r="C14197" t="inlineStr">
        <is>
          <t>이아이디</t>
        </is>
      </c>
      <c r="D14197" t="n">
        <v>292547000</v>
      </c>
      <c r="E14197" t="n">
        <v>241302000</v>
      </c>
      <c r="F14197" t="n">
        <v>385577000</v>
      </c>
      <c r="G14197" t="n">
        <v>13229000</v>
      </c>
      <c r="H14197" t="n">
        <v>2.92</v>
      </c>
      <c r="I14197" t="n">
        <v>4.45</v>
      </c>
      <c r="K14197" t="n">
        <v>-22403000</v>
      </c>
      <c r="L14197" t="n">
        <v>22885000</v>
      </c>
      <c r="M14197" t="n">
        <v>23216000</v>
      </c>
      <c r="N14197" t="n">
        <v>-20196000</v>
      </c>
      <c r="U14197">
        <f>(L14197-K14197)/(2*D14197*0.01)</f>
      </c>
      <c r="V14197">
        <f>(L14197+K14197)/(D14197*0.0001)</f>
      </c>
    </row>
    <row r="14198">
      <c r="A14198" t="n">
        <v>2015</v>
      </c>
      <c r="B14198" t="inlineStr">
        <is>
          <t>00480950</t>
        </is>
      </c>
      <c r="C14198" t="inlineStr">
        <is>
          <t>이아이디</t>
        </is>
      </c>
      <c r="D14198" t="n">
        <v>668703000</v>
      </c>
      <c r="E14198" t="n">
        <v>229544000</v>
      </c>
      <c r="F14198" t="n">
        <v>604555000</v>
      </c>
      <c r="G14198" t="n">
        <v>11020000</v>
      </c>
      <c r="H14198" t="n">
        <v>2.43</v>
      </c>
      <c r="I14198" t="n">
        <v>5.985</v>
      </c>
      <c r="K14198" t="n">
        <v>-35666000</v>
      </c>
      <c r="L14198" t="n">
        <v>43334000</v>
      </c>
      <c r="M14198" t="n">
        <v>-36093000</v>
      </c>
      <c r="N14198" t="n">
        <v>44668000</v>
      </c>
      <c r="O14198">
        <f>D14197</f>
      </c>
      <c r="P14198">
        <f>(E14198-F14198+G14198)/O14198*100</f>
      </c>
      <c r="Q14198">
        <f>H14197</f>
      </c>
      <c r="R14198">
        <f>I14197</f>
      </c>
      <c r="S14198">
        <f>H14198-H14197</f>
      </c>
      <c r="T14198">
        <f>I14198-I14197</f>
      </c>
      <c r="U14198">
        <f>(L14198-K14198)/(2*D14198*0.01)</f>
      </c>
      <c r="V14198">
        <f>(L14198+K14198)/(D14198*0.0001)</f>
      </c>
    </row>
    <row r="14199">
      <c r="A14199" t="n">
        <v>2016</v>
      </c>
      <c r="B14199" t="inlineStr">
        <is>
          <t>00480950</t>
        </is>
      </c>
      <c r="C14199" t="inlineStr">
        <is>
          <t>이아이디</t>
        </is>
      </c>
      <c r="D14199" t="n">
        <v>63410000</v>
      </c>
      <c r="E14199" t="n">
        <v>147844000</v>
      </c>
      <c r="F14199" t="n">
        <v>273765000</v>
      </c>
      <c r="G14199" t="n">
        <v>4646000</v>
      </c>
      <c r="H14199" t="n">
        <v>2.95</v>
      </c>
      <c r="I14199" t="n">
        <v>5.54</v>
      </c>
      <c r="O14199">
        <f>D14198</f>
      </c>
      <c r="P14199">
        <f>(E14199-F14199+G14199)/O14199*100</f>
      </c>
      <c r="Q14199">
        <f>H14198</f>
      </c>
      <c r="R14199">
        <f>I14198</f>
      </c>
      <c r="S14199">
        <f>H14199-H14198</f>
      </c>
      <c r="T14199">
        <f>I14199-I14198</f>
      </c>
    </row>
    <row r="14200">
      <c r="A14200" t="n">
        <v>2017</v>
      </c>
      <c r="B14200" t="inlineStr">
        <is>
          <t>00480950</t>
        </is>
      </c>
      <c r="C14200" t="inlineStr">
        <is>
          <t>이아이디</t>
        </is>
      </c>
      <c r="D14200" t="n">
        <v>311833000</v>
      </c>
      <c r="E14200" t="n">
        <v>211854000</v>
      </c>
      <c r="F14200" t="n">
        <v>60985000</v>
      </c>
      <c r="G14200" t="n">
        <v>3492000</v>
      </c>
      <c r="H14200" t="n">
        <v>2.84</v>
      </c>
      <c r="I14200" t="n">
        <v>4.52</v>
      </c>
      <c r="K14200" t="n">
        <v>-16891000</v>
      </c>
      <c r="L14200" t="n">
        <v>16891000</v>
      </c>
      <c r="M14200" t="n">
        <v>16632000</v>
      </c>
      <c r="N14200" t="n">
        <v>-14977000</v>
      </c>
      <c r="O14200">
        <f>D14199</f>
      </c>
      <c r="P14200">
        <f>(E14200-F14200+G14200)/O14200*100</f>
      </c>
      <c r="Q14200">
        <f>H14199</f>
      </c>
      <c r="R14200">
        <f>I14199</f>
      </c>
      <c r="S14200">
        <f>H14200-H14199</f>
      </c>
      <c r="T14200">
        <f>I14200-I14199</f>
      </c>
      <c r="U14200">
        <f>(L14200-K14200)/(2*D14200*0.01)</f>
      </c>
    </row>
    <row r="14201">
      <c r="A14201" t="n">
        <v>2018</v>
      </c>
      <c r="B14201" t="inlineStr">
        <is>
          <t>00480950</t>
        </is>
      </c>
      <c r="C14201" t="inlineStr">
        <is>
          <t>이아이디</t>
        </is>
      </c>
      <c r="D14201" t="n">
        <v>345307000</v>
      </c>
      <c r="E14201" t="n">
        <v>218313000</v>
      </c>
      <c r="F14201" t="n">
        <v>142091000</v>
      </c>
      <c r="G14201" t="n">
        <v>8104000</v>
      </c>
      <c r="H14201" t="n">
        <v>2.64</v>
      </c>
      <c r="I14201" t="n">
        <v>4.99</v>
      </c>
      <c r="K14201" t="n">
        <v>-24276000</v>
      </c>
      <c r="L14201" t="n">
        <v>24276000</v>
      </c>
      <c r="M14201" t="n">
        <v>-24326000</v>
      </c>
      <c r="N14201" t="n">
        <v>27862000</v>
      </c>
      <c r="O14201">
        <f>D14200</f>
      </c>
      <c r="P14201">
        <f>(E14201-F14201+G14201)/O14201*100</f>
      </c>
      <c r="Q14201">
        <f>H14200</f>
      </c>
      <c r="R14201">
        <f>I14200</f>
      </c>
      <c r="S14201">
        <f>H14201-H14200</f>
      </c>
      <c r="T14201">
        <f>I14201-I14200</f>
      </c>
      <c r="U14201">
        <f>(L14201-K14201)/(2*D14201*0.01)</f>
      </c>
    </row>
    <row r="14202">
      <c r="A14202" t="n">
        <v>2019</v>
      </c>
      <c r="B14202" t="inlineStr">
        <is>
          <t>00480950</t>
        </is>
      </c>
      <c r="C14202" t="inlineStr">
        <is>
          <t>이아이디</t>
        </is>
      </c>
      <c r="D14202" t="n">
        <v>1238179000</v>
      </c>
      <c r="E14202" t="n">
        <v>548523000</v>
      </c>
      <c r="F14202" t="n">
        <v>230833000</v>
      </c>
      <c r="G14202" t="n">
        <v>22273000</v>
      </c>
      <c r="H14202" t="n">
        <v>2.64</v>
      </c>
      <c r="I14202" t="n">
        <v>3.5</v>
      </c>
      <c r="K14202" t="n">
        <v>-28276000</v>
      </c>
      <c r="L14202" t="n">
        <v>28382000</v>
      </c>
      <c r="M14202" t="n">
        <v>27862000</v>
      </c>
      <c r="N14202" t="n">
        <v>-24674000</v>
      </c>
      <c r="O14202">
        <f>D14201</f>
      </c>
      <c r="P14202">
        <f>(E14202-F14202+G14202)/O14202*100</f>
      </c>
      <c r="Q14202">
        <f>H14201</f>
      </c>
      <c r="R14202">
        <f>I14201</f>
      </c>
      <c r="S14202">
        <f>H14202-H14201</f>
      </c>
      <c r="T14202">
        <f>I14202-I14201</f>
      </c>
      <c r="U14202">
        <f>(L14202-K14202)/(2*D14202*0.01)</f>
      </c>
      <c r="V14202">
        <f>(L14202+K14202)/(D14202*0.0001)</f>
      </c>
    </row>
    <row r="14203">
      <c r="A14203" t="n">
        <v>2020</v>
      </c>
      <c r="B14203" t="inlineStr">
        <is>
          <t>00480950</t>
        </is>
      </c>
      <c r="C14203" t="inlineStr">
        <is>
          <t>이아이디</t>
        </is>
      </c>
      <c r="D14203" t="n">
        <v>1766028000</v>
      </c>
      <c r="E14203" t="n">
        <v>1111543000</v>
      </c>
      <c r="F14203" t="n">
        <v>770275000</v>
      </c>
      <c r="G14203" t="n">
        <v>35417000</v>
      </c>
      <c r="H14203" t="n">
        <v>2.73</v>
      </c>
      <c r="I14203" t="n">
        <v>4.17</v>
      </c>
      <c r="K14203" t="n">
        <v>-145240000</v>
      </c>
      <c r="L14203" t="n">
        <v>145493000</v>
      </c>
      <c r="M14203" t="n">
        <v>143692000</v>
      </c>
      <c r="N14203" t="n">
        <v>-122647000</v>
      </c>
      <c r="O14203">
        <f>D14202</f>
      </c>
      <c r="P14203">
        <f>(E14203-F14203+G14203)/O14203*100</f>
      </c>
      <c r="Q14203">
        <f>H14202</f>
      </c>
      <c r="R14203">
        <f>I14202</f>
      </c>
      <c r="S14203">
        <f>H14203-H14202</f>
      </c>
      <c r="T14203">
        <f>I14203-I14202</f>
      </c>
      <c r="U14203">
        <f>(L14203-K14203)/(2*D14203*0.01)</f>
      </c>
      <c r="V14203">
        <f>(L14203+K14203)/(D14203*0.0001)</f>
      </c>
    </row>
    <row r="14204">
      <c r="A14204" t="n">
        <v>2021</v>
      </c>
      <c r="B14204" t="inlineStr">
        <is>
          <t>00480950</t>
        </is>
      </c>
      <c r="C14204" t="inlineStr">
        <is>
          <t>이아이디</t>
        </is>
      </c>
      <c r="D14204" t="n">
        <v>1978621000</v>
      </c>
      <c r="E14204" t="n">
        <v>879734000</v>
      </c>
      <c r="F14204" t="n">
        <v>578624000</v>
      </c>
      <c r="G14204" t="n">
        <v>43377000</v>
      </c>
      <c r="H14204" t="n">
        <v>3.235</v>
      </c>
      <c r="I14204" t="n">
        <v>4.13</v>
      </c>
      <c r="K14204" t="n">
        <v>-137857000</v>
      </c>
      <c r="L14204" t="n">
        <v>163775000</v>
      </c>
      <c r="M14204" t="n">
        <v>162760000</v>
      </c>
      <c r="N14204" t="n">
        <v>-139614000</v>
      </c>
      <c r="O14204">
        <f>D14203</f>
      </c>
      <c r="P14204">
        <f>(E14204-F14204+G14204)/O14204*100</f>
      </c>
      <c r="Q14204">
        <f>H14203</f>
      </c>
      <c r="R14204">
        <f>I14203</f>
      </c>
      <c r="S14204">
        <f>H14204-H14203</f>
      </c>
      <c r="T14204">
        <f>I14204-I14203</f>
      </c>
      <c r="U14204">
        <f>(L14204-K14204)/(2*D14204*0.01)</f>
      </c>
      <c r="V14204">
        <f>(L14204+K14204)/(D14204*0.0001)</f>
      </c>
    </row>
    <row r="14205">
      <c r="A14205" t="n">
        <v>2022</v>
      </c>
      <c r="B14205" t="inlineStr">
        <is>
          <t>00480950</t>
        </is>
      </c>
      <c r="C14205" t="inlineStr">
        <is>
          <t>이아이디</t>
        </is>
      </c>
      <c r="D14205" t="n">
        <v>1504701000</v>
      </c>
      <c r="E14205" t="n">
        <v>764985000</v>
      </c>
      <c r="F14205" t="n">
        <v>652097000</v>
      </c>
      <c r="G14205" t="n">
        <v>49252000</v>
      </c>
      <c r="H14205" t="n">
        <v>5.33</v>
      </c>
      <c r="I14205" t="n">
        <v>3.855</v>
      </c>
      <c r="K14205" t="n">
        <v>-82195000</v>
      </c>
      <c r="L14205" t="n">
        <v>96066000</v>
      </c>
      <c r="M14205" t="n">
        <v>97602000</v>
      </c>
      <c r="N14205" t="n">
        <v>-84834000</v>
      </c>
      <c r="O14205">
        <f>D14204</f>
      </c>
      <c r="P14205">
        <f>(E14205-F14205+G14205)/O14205*100</f>
      </c>
      <c r="Q14205">
        <f>H14204</f>
      </c>
      <c r="R14205">
        <f>I14204</f>
      </c>
      <c r="S14205">
        <f>H14205-H14204</f>
      </c>
      <c r="T14205">
        <f>I14205-I14204</f>
      </c>
      <c r="U14205">
        <f>(L14205-K14205)/(2*D14205*0.01)</f>
      </c>
      <c r="V14205">
        <f>(L14205+K14205)/(D14205*0.0001)</f>
      </c>
    </row>
    <row r="14206">
      <c r="A14206" t="n">
        <v>2023</v>
      </c>
      <c r="B14206" t="inlineStr">
        <is>
          <t>00480950</t>
        </is>
      </c>
      <c r="C14206" t="inlineStr">
        <is>
          <t>이아이디</t>
        </is>
      </c>
      <c r="D14206" t="n">
        <v>988888000</v>
      </c>
      <c r="E14206" t="n">
        <v>540764000</v>
      </c>
      <c r="F14206" t="n">
        <v>911722000</v>
      </c>
      <c r="G14206" t="n">
        <v>61970000</v>
      </c>
      <c r="H14206" t="n">
        <v>4.54</v>
      </c>
      <c r="I14206" t="n">
        <v>3.76</v>
      </c>
      <c r="K14206" t="n">
        <v>-63735000</v>
      </c>
      <c r="L14206" t="n">
        <v>74953000</v>
      </c>
      <c r="M14206" t="n">
        <v>75798000</v>
      </c>
      <c r="N14206" t="n">
        <v>-65523000</v>
      </c>
      <c r="O14206">
        <f>D14205</f>
      </c>
      <c r="P14206">
        <f>(E14206-F14206+G14206)/O14206*100</f>
      </c>
      <c r="Q14206">
        <f>H14205</f>
      </c>
      <c r="R14206">
        <f>I14205</f>
      </c>
      <c r="S14206">
        <f>H14206-H14205</f>
      </c>
      <c r="T14206">
        <f>I14206-I14205</f>
      </c>
      <c r="U14206">
        <f>(L14206-K14206)/(2*D14206*0.01)</f>
      </c>
      <c r="V14206">
        <f>(L14206+K14206)/(D14206*0.0001)</f>
      </c>
    </row>
    <row r="14207">
      <c r="A14207" t="n">
        <v>2024</v>
      </c>
      <c r="B14207" t="inlineStr">
        <is>
          <t>00480950</t>
        </is>
      </c>
      <c r="C14207" t="inlineStr">
        <is>
          <t>이아이디</t>
        </is>
      </c>
      <c r="D14207" t="n">
        <v>1127938000</v>
      </c>
      <c r="E14207" t="n">
        <v>345350000</v>
      </c>
      <c r="F14207" t="n">
        <v>338465000</v>
      </c>
      <c r="G14207" t="n">
        <v>32280000</v>
      </c>
      <c r="H14207" t="n">
        <v>3.955</v>
      </c>
      <c r="I14207" t="n">
        <v>4.035</v>
      </c>
      <c r="K14207" t="n">
        <v>-75488000</v>
      </c>
      <c r="L14207" t="n">
        <v>88562000</v>
      </c>
      <c r="M14207" t="n">
        <v>89153000</v>
      </c>
      <c r="N14207" t="n">
        <v>-77305000</v>
      </c>
      <c r="O14207">
        <f>D14206</f>
      </c>
      <c r="P14207">
        <f>(E14207-F14207+G14207)/O14207*100</f>
      </c>
      <c r="Q14207">
        <f>H14206</f>
      </c>
      <c r="R14207">
        <f>I14206</f>
      </c>
      <c r="S14207">
        <f>H14207-H14206</f>
      </c>
      <c r="T14207">
        <f>I14207-I14206</f>
      </c>
      <c r="U14207">
        <f>(L14207-K14207)/(2*D14207*0.01)</f>
      </c>
      <c r="V14207">
        <f>(L14207+K14207)/(D14207*0.0001)</f>
      </c>
    </row>
    <row r="14208">
      <c r="A14208" t="n">
        <v>2014</v>
      </c>
      <c r="B14208" t="inlineStr">
        <is>
          <t>00481454</t>
        </is>
      </c>
      <c r="C14208" t="inlineStr">
        <is>
          <t>금호타이어</t>
        </is>
      </c>
      <c r="D14208" t="n">
        <v>304874000000</v>
      </c>
      <c r="E14208" t="n">
        <v>32303000000</v>
      </c>
      <c r="F14208" t="n">
        <v>19770000000</v>
      </c>
      <c r="G14208" t="n">
        <v>11761000000</v>
      </c>
      <c r="H14208" t="n">
        <v>3.44</v>
      </c>
      <c r="I14208" t="n">
        <v>5.19</v>
      </c>
      <c r="K14208" t="n">
        <v>-22339000000</v>
      </c>
      <c r="L14208" t="n">
        <v>25400000000</v>
      </c>
      <c r="M14208" t="n">
        <v>25271000000</v>
      </c>
      <c r="N14208" t="n">
        <v>-22648000000</v>
      </c>
      <c r="U14208">
        <f>(L14208-K14208)/(2*D14208*0.01)</f>
      </c>
      <c r="V14208">
        <f>(L14208+K14208)/(D14208*0.0001)</f>
      </c>
    </row>
    <row r="14209">
      <c r="A14209" t="n">
        <v>2015</v>
      </c>
      <c r="B14209" t="inlineStr">
        <is>
          <t>00481454</t>
        </is>
      </c>
      <c r="C14209" t="inlineStr">
        <is>
          <t>금호타이어</t>
        </is>
      </c>
      <c r="D14209" t="n">
        <v>328488000000</v>
      </c>
      <c r="E14209" t="n">
        <v>34065000000</v>
      </c>
      <c r="F14209" t="n">
        <v>19074000000</v>
      </c>
      <c r="G14209" t="n">
        <v>10030000000</v>
      </c>
      <c r="H14209" t="n">
        <v>3.41</v>
      </c>
      <c r="I14209" t="n">
        <v>4</v>
      </c>
      <c r="K14209" t="n">
        <v>-32672000000</v>
      </c>
      <c r="L14209" t="n">
        <v>37869000000</v>
      </c>
      <c r="M14209" t="n">
        <v>37289000000</v>
      </c>
      <c r="N14209" t="n">
        <v>-32800000000</v>
      </c>
      <c r="O14209">
        <f>D14208</f>
      </c>
      <c r="P14209">
        <f>(E14209-F14209+G14209)/O14209*100</f>
      </c>
      <c r="Q14209">
        <f>H14208</f>
      </c>
      <c r="R14209">
        <f>I14208</f>
      </c>
      <c r="S14209">
        <f>H14209-H14208</f>
      </c>
      <c r="T14209">
        <f>I14209-I14208</f>
      </c>
      <c r="U14209">
        <f>(L14209-K14209)/(2*D14209*0.01)</f>
      </c>
      <c r="V14209">
        <f>(L14209+K14209)/(D14209*0.0001)</f>
      </c>
    </row>
    <row r="14210">
      <c r="A14210" t="n">
        <v>2016</v>
      </c>
      <c r="B14210" t="inlineStr">
        <is>
          <t>00481454</t>
        </is>
      </c>
      <c r="C14210" t="inlineStr">
        <is>
          <t>금호타이어</t>
        </is>
      </c>
      <c r="D14210" t="n">
        <v>310510000000</v>
      </c>
      <c r="E14210" t="n">
        <v>33586000000</v>
      </c>
      <c r="F14210" t="n">
        <v>51713000000</v>
      </c>
      <c r="G14210" t="n">
        <v>9619000000</v>
      </c>
      <c r="H14210" t="n">
        <v>3.4</v>
      </c>
      <c r="I14210" t="n">
        <v>3</v>
      </c>
      <c r="K14210" t="n">
        <v>-28526000000</v>
      </c>
      <c r="L14210" t="n">
        <v>32766000000</v>
      </c>
      <c r="M14210" t="n">
        <v>32569000000</v>
      </c>
      <c r="N14210" t="n">
        <v>-28895000000</v>
      </c>
      <c r="O14210">
        <f>D14209</f>
      </c>
      <c r="P14210">
        <f>(E14210-F14210+G14210)/O14210*100</f>
      </c>
      <c r="Q14210">
        <f>H14209</f>
      </c>
      <c r="R14210">
        <f>I14209</f>
      </c>
      <c r="S14210">
        <f>H14210-H14209</f>
      </c>
      <c r="T14210">
        <f>I14210-I14209</f>
      </c>
      <c r="U14210">
        <f>(L14210-K14210)/(2*D14210*0.01)</f>
      </c>
      <c r="V14210">
        <f>(L14210+K14210)/(D14210*0.0001)</f>
      </c>
    </row>
    <row r="14211">
      <c r="A14211" t="n">
        <v>2018</v>
      </c>
      <c r="B14211" t="inlineStr">
        <is>
          <t>00481454</t>
        </is>
      </c>
      <c r="C14211" t="inlineStr">
        <is>
          <t>금호타이어</t>
        </is>
      </c>
      <c r="D14211" t="n">
        <v>297393000000</v>
      </c>
      <c r="E14211" t="n">
        <v>30368000000</v>
      </c>
      <c r="F14211" t="n">
        <v>37321000000</v>
      </c>
      <c r="G14211" t="n">
        <v>11215000000</v>
      </c>
      <c r="H14211" t="n">
        <v>3.12</v>
      </c>
      <c r="I14211" t="n">
        <v>3</v>
      </c>
      <c r="K14211" t="n">
        <v>-25547000000</v>
      </c>
      <c r="L14211" t="n">
        <v>29184000000</v>
      </c>
      <c r="M14211" t="n">
        <v>28926000000</v>
      </c>
      <c r="N14211" t="n">
        <v>-25813000000</v>
      </c>
      <c r="U14211">
        <f>(L14211-K14211)/(2*D14211*0.01)</f>
      </c>
      <c r="V14211">
        <f>(L14211+K14211)/(D14211*0.0001)</f>
      </c>
    </row>
    <row r="14212">
      <c r="A14212" t="n">
        <v>2019</v>
      </c>
      <c r="B14212" t="inlineStr">
        <is>
          <t>00481454</t>
        </is>
      </c>
      <c r="C14212" t="inlineStr">
        <is>
          <t>금호타이어</t>
        </is>
      </c>
      <c r="D14212" t="n">
        <v>323834000000</v>
      </c>
      <c r="E14212" t="n">
        <v>28128000000</v>
      </c>
      <c r="F14212" t="n">
        <v>28055000000</v>
      </c>
      <c r="G14212" t="n">
        <v>8133000000</v>
      </c>
      <c r="H14212" t="n">
        <v>2.6</v>
      </c>
      <c r="I14212" t="n">
        <v>3</v>
      </c>
      <c r="J14212" t="n">
        <v>7.197</v>
      </c>
      <c r="K14212" t="n">
        <v>-21120000000</v>
      </c>
      <c r="L14212" t="n">
        <v>23701000000</v>
      </c>
      <c r="M14212" t="n">
        <v>22586000000</v>
      </c>
      <c r="N14212" t="n">
        <v>-20536000000</v>
      </c>
      <c r="O14212">
        <f>D14211</f>
      </c>
      <c r="P14212">
        <f>(E14212-F14212+G14212)/O14212*100</f>
      </c>
      <c r="Q14212">
        <f>H14211</f>
      </c>
      <c r="R14212">
        <f>I14211</f>
      </c>
      <c r="S14212">
        <f>H14212-H14211</f>
      </c>
      <c r="T14212">
        <f>I14212-I14211</f>
      </c>
      <c r="U14212">
        <f>(L14212-K14212)/(2*D14212*0.01)</f>
      </c>
      <c r="V14212">
        <f>(L14212+K14212)/(D14212*0.0001)</f>
      </c>
    </row>
    <row r="14213">
      <c r="A14213" t="n">
        <v>2020</v>
      </c>
      <c r="B14213" t="inlineStr">
        <is>
          <t>00481454</t>
        </is>
      </c>
      <c r="C14213" t="inlineStr">
        <is>
          <t>금호타이어</t>
        </is>
      </c>
      <c r="D14213" t="n">
        <v>346628000000</v>
      </c>
      <c r="E14213" t="n">
        <v>29159000000</v>
      </c>
      <c r="F14213" t="n">
        <v>38130000000</v>
      </c>
      <c r="G14213" t="n">
        <v>8043000000</v>
      </c>
      <c r="H14213" t="n">
        <v>2.65</v>
      </c>
      <c r="I14213" t="n">
        <v>3</v>
      </c>
      <c r="J14213" t="n">
        <v>7.808</v>
      </c>
      <c r="K14213" t="n">
        <v>-24490000000</v>
      </c>
      <c r="L14213" t="n">
        <v>27553000000</v>
      </c>
      <c r="M14213" t="n">
        <v>26635000000</v>
      </c>
      <c r="N14213" t="n">
        <v>-24157000000</v>
      </c>
      <c r="O14213">
        <f>D14212</f>
      </c>
      <c r="P14213">
        <f>(E14213-F14213+G14213)/O14213*100</f>
      </c>
      <c r="Q14213">
        <f>H14212</f>
      </c>
      <c r="R14213">
        <f>I14212</f>
      </c>
      <c r="S14213">
        <f>H14213-H14212</f>
      </c>
      <c r="T14213">
        <f>I14213-I14212</f>
      </c>
      <c r="U14213">
        <f>(L14213-K14213)/(2*D14213*0.01)</f>
      </c>
      <c r="V14213">
        <f>(L14213+K14213)/(D14213*0.0001)</f>
      </c>
    </row>
    <row r="14214">
      <c r="A14214" t="n">
        <v>2021</v>
      </c>
      <c r="B14214" t="inlineStr">
        <is>
          <t>00481454</t>
        </is>
      </c>
      <c r="C14214" t="inlineStr">
        <is>
          <t>금호타이어</t>
        </is>
      </c>
      <c r="D14214" t="n">
        <v>363525000000</v>
      </c>
      <c r="E14214" t="n">
        <v>29952000000</v>
      </c>
      <c r="F14214" t="n">
        <v>37798000000</v>
      </c>
      <c r="G14214" t="n">
        <v>9698000000</v>
      </c>
      <c r="H14214" t="n">
        <v>3.18</v>
      </c>
      <c r="I14214" t="n">
        <v>3</v>
      </c>
      <c r="J14214" t="n">
        <v>7</v>
      </c>
      <c r="K14214" t="n">
        <v>-23689000000</v>
      </c>
      <c r="L14214" t="n">
        <v>26488000000</v>
      </c>
      <c r="M14214" t="n">
        <v>25723000000</v>
      </c>
      <c r="N14214" t="n">
        <v>-23460000000</v>
      </c>
      <c r="O14214">
        <f>D14213</f>
      </c>
      <c r="P14214">
        <f>(E14214-F14214+G14214)/O14214*100</f>
      </c>
      <c r="Q14214">
        <f>H14213</f>
      </c>
      <c r="R14214">
        <f>I14213</f>
      </c>
      <c r="S14214">
        <f>H14214-H14213</f>
      </c>
      <c r="T14214">
        <f>I14214-I14213</f>
      </c>
      <c r="U14214">
        <f>(L14214-K14214)/(2*D14214*0.01)</f>
      </c>
      <c r="V14214">
        <f>(L14214+K14214)/(D14214*0.0001)</f>
      </c>
    </row>
    <row r="14215">
      <c r="A14215" t="n">
        <v>2022</v>
      </c>
      <c r="B14215" t="inlineStr">
        <is>
          <t>00481454</t>
        </is>
      </c>
      <c r="C14215" t="inlineStr">
        <is>
          <t>금호타이어</t>
        </is>
      </c>
      <c r="D14215" t="n">
        <v>326006000000</v>
      </c>
      <c r="E14215" t="n">
        <v>30440000000</v>
      </c>
      <c r="F14215" t="n">
        <v>41234000000</v>
      </c>
      <c r="G14215" t="n">
        <v>13919000000</v>
      </c>
      <c r="H14215" t="n">
        <v>5.61</v>
      </c>
      <c r="I14215" t="n">
        <v>3</v>
      </c>
      <c r="J14215" t="n">
        <v>6.35</v>
      </c>
      <c r="K14215" t="n">
        <v>-18211000000</v>
      </c>
      <c r="L14215" t="n">
        <v>20157000000</v>
      </c>
      <c r="M14215" t="n">
        <v>20001000000</v>
      </c>
      <c r="N14215" t="n">
        <v>-18382000000</v>
      </c>
      <c r="O14215">
        <f>D14214</f>
      </c>
      <c r="P14215">
        <f>(E14215-F14215+G14215)/O14215*100</f>
      </c>
      <c r="Q14215">
        <f>H14214</f>
      </c>
      <c r="R14215">
        <f>I14214</f>
      </c>
      <c r="S14215">
        <f>H14215-H14214</f>
      </c>
      <c r="T14215">
        <f>I14215-I14214</f>
      </c>
      <c r="U14215">
        <f>(L14215-K14215)/(2*D14215*0.01)</f>
      </c>
      <c r="V14215">
        <f>(L14215+K14215)/(D14215*0.0001)</f>
      </c>
    </row>
    <row r="14216">
      <c r="A14216" t="n">
        <v>2023</v>
      </c>
      <c r="B14216" t="inlineStr">
        <is>
          <t>00481454</t>
        </is>
      </c>
      <c r="C14216" t="inlineStr">
        <is>
          <t>금호타이어</t>
        </is>
      </c>
      <c r="D14216" t="n">
        <v>355244000000</v>
      </c>
      <c r="E14216" t="n">
        <v>29642000000</v>
      </c>
      <c r="F14216" t="n">
        <v>49459000000</v>
      </c>
      <c r="G14216" t="n">
        <v>16620000000</v>
      </c>
      <c r="H14216" t="n">
        <v>4.61</v>
      </c>
      <c r="I14216" t="n">
        <v>3</v>
      </c>
      <c r="J14216" t="n">
        <v>5.86</v>
      </c>
      <c r="K14216" t="n">
        <v>-18491000000</v>
      </c>
      <c r="L14216" t="n">
        <v>20445000000</v>
      </c>
      <c r="M14216" t="n">
        <v>19939000000</v>
      </c>
      <c r="N14216" t="n">
        <v>-18363000000</v>
      </c>
      <c r="O14216">
        <f>D14215</f>
      </c>
      <c r="P14216">
        <f>(E14216-F14216+G14216)/O14216*100</f>
      </c>
      <c r="Q14216">
        <f>H14215</f>
      </c>
      <c r="R14216">
        <f>I14215</f>
      </c>
      <c r="S14216">
        <f>H14216-H14215</f>
      </c>
      <c r="T14216">
        <f>I14216-I14215</f>
      </c>
      <c r="U14216">
        <f>(L14216-K14216)/(2*D14216*0.01)</f>
      </c>
      <c r="V14216">
        <f>(L14216+K14216)/(D14216*0.0001)</f>
      </c>
    </row>
    <row r="14217">
      <c r="A14217" t="n">
        <v>2024</v>
      </c>
      <c r="B14217" t="inlineStr">
        <is>
          <t>00481454</t>
        </is>
      </c>
      <c r="C14217" t="inlineStr">
        <is>
          <t>금호타이어</t>
        </is>
      </c>
      <c r="D14217" t="n">
        <v>417331000000</v>
      </c>
      <c r="E14217" t="n">
        <v>32797000000</v>
      </c>
      <c r="F14217" t="n">
        <v>48416000000</v>
      </c>
      <c r="G14217" t="n">
        <v>15414000000</v>
      </c>
      <c r="H14217" t="n">
        <v>4.1</v>
      </c>
      <c r="I14217" t="n">
        <v>3</v>
      </c>
      <c r="J14217" t="n">
        <v>6.22</v>
      </c>
      <c r="K14217" t="n">
        <v>-24078000000</v>
      </c>
      <c r="L14217" t="n">
        <v>26921000000</v>
      </c>
      <c r="M14217" t="n">
        <v>26964000000</v>
      </c>
      <c r="N14217" t="n">
        <v>-24556000000</v>
      </c>
      <c r="O14217">
        <f>D14216</f>
      </c>
      <c r="P14217">
        <f>(E14217-F14217+G14217)/O14217*100</f>
      </c>
      <c r="Q14217">
        <f>H14216</f>
      </c>
      <c r="R14217">
        <f>I14216</f>
      </c>
      <c r="S14217">
        <f>H14217-H14216</f>
      </c>
      <c r="T14217">
        <f>I14217-I14216</f>
      </c>
      <c r="U14217">
        <f>(L14217-K14217)/(2*D14217*0.01)</f>
      </c>
      <c r="V14217">
        <f>(L14217+K14217)/(D14217*0.0001)</f>
      </c>
    </row>
    <row r="14218">
      <c r="A14218" t="n">
        <v>2025</v>
      </c>
      <c r="B14218" t="inlineStr">
        <is>
          <t>00481454</t>
        </is>
      </c>
      <c r="C14218" t="inlineStr">
        <is>
          <t>금호타이어</t>
        </is>
      </c>
      <c r="D14218" t="n">
        <v>467356000000</v>
      </c>
      <c r="E14218" t="n">
        <v>34338000000</v>
      </c>
      <c r="F14218" t="n">
        <v>49291000000</v>
      </c>
      <c r="G14218" t="n">
        <v>16291000000</v>
      </c>
      <c r="H14218" t="n">
        <v>4.52</v>
      </c>
      <c r="I14218" t="n">
        <v>4.54</v>
      </c>
      <c r="J14218" t="n">
        <v>6.32</v>
      </c>
      <c r="K14218" t="n">
        <v>-27124000000</v>
      </c>
      <c r="L14218" t="n">
        <v>30440000000</v>
      </c>
      <c r="M14218" t="n">
        <v>30153000000</v>
      </c>
      <c r="N14218" t="n">
        <v>-27385000000</v>
      </c>
      <c r="O14218">
        <f>D14217</f>
      </c>
      <c r="P14218">
        <f>(E14218-F14218+G14218)/O14218*100</f>
      </c>
      <c r="Q14218">
        <f>H14217</f>
      </c>
      <c r="R14218">
        <f>I14217</f>
      </c>
      <c r="S14218">
        <f>H14218-H14217</f>
      </c>
      <c r="T14218">
        <f>I14218-I14217</f>
      </c>
      <c r="U14218">
        <f>(L14218-K14218)/(2*D14218*0.01)</f>
      </c>
      <c r="V14218">
        <f>(L14218+K14218)/(D14218*0.0001)</f>
      </c>
    </row>
    <row r="14219">
      <c r="A14219" t="n">
        <v>2014</v>
      </c>
      <c r="B14219" t="inlineStr">
        <is>
          <t>00482426</t>
        </is>
      </c>
      <c r="C14219" t="inlineStr">
        <is>
          <t>인화정공</t>
        </is>
      </c>
      <c r="D14219" t="n">
        <v>6217567000</v>
      </c>
      <c r="E14219" t="n">
        <v>927041000</v>
      </c>
      <c r="F14219" t="n">
        <v>360869000</v>
      </c>
      <c r="G14219" t="n">
        <v>220112000</v>
      </c>
      <c r="H14219" t="n">
        <v>2.66</v>
      </c>
      <c r="I14219" t="n">
        <v>7</v>
      </c>
      <c r="K14219" t="n">
        <v>-304876000</v>
      </c>
      <c r="L14219" t="n">
        <v>346981000</v>
      </c>
      <c r="M14219" t="n">
        <v>332241000</v>
      </c>
      <c r="N14219" t="n">
        <v>-298640000</v>
      </c>
      <c r="U14219">
        <f>(L14219-K14219)/(2*D14219*0.01)</f>
      </c>
      <c r="V14219">
        <f>(L14219+K14219)/(D14219*0.0001)</f>
      </c>
    </row>
    <row r="14220">
      <c r="A14220" t="n">
        <v>2015</v>
      </c>
      <c r="B14220" t="inlineStr">
        <is>
          <t>00482426</t>
        </is>
      </c>
      <c r="C14220" t="inlineStr">
        <is>
          <t>인화정공</t>
        </is>
      </c>
      <c r="D14220" t="n">
        <v>6910097000</v>
      </c>
      <c r="E14220" t="n">
        <v>944501000</v>
      </c>
      <c r="F14220" t="n">
        <v>142672000</v>
      </c>
      <c r="G14220" t="n">
        <v>160810000</v>
      </c>
      <c r="H14220" t="n">
        <v>2.28</v>
      </c>
      <c r="I14220" t="n">
        <v>5.37</v>
      </c>
      <c r="K14220" t="n">
        <v>-356660000</v>
      </c>
      <c r="L14220" t="n">
        <v>335936000</v>
      </c>
      <c r="M14220" t="n">
        <v>390522000</v>
      </c>
      <c r="N14220" t="n">
        <v>-352648000</v>
      </c>
      <c r="O14220">
        <f>D14219</f>
      </c>
      <c r="P14220">
        <f>(E14220-F14220+G14220)/O14220*100</f>
      </c>
      <c r="Q14220">
        <f>H14219</f>
      </c>
      <c r="R14220">
        <f>I14219</f>
      </c>
      <c r="S14220">
        <f>H14220-H14219</f>
      </c>
      <c r="T14220">
        <f>I14220-I14219</f>
      </c>
      <c r="U14220">
        <f>(L14220-K14220)/(2*D14220*0.01)</f>
      </c>
    </row>
    <row r="14221">
      <c r="A14221" t="n">
        <v>2016</v>
      </c>
      <c r="B14221" t="inlineStr">
        <is>
          <t>00482426</t>
        </is>
      </c>
      <c r="C14221" t="inlineStr">
        <is>
          <t>인화정공</t>
        </is>
      </c>
      <c r="D14221" t="n">
        <v>7301521000</v>
      </c>
      <c r="E14221" t="n">
        <v>996343000</v>
      </c>
      <c r="F14221" t="n">
        <v>541791000</v>
      </c>
      <c r="G14221" t="n">
        <v>154743000</v>
      </c>
      <c r="H14221" t="n">
        <v>2.16</v>
      </c>
      <c r="I14221" t="n">
        <v>4.4</v>
      </c>
      <c r="K14221" t="n">
        <v>-395186000</v>
      </c>
      <c r="L14221" t="n">
        <v>446096000</v>
      </c>
      <c r="M14221" t="n">
        <v>434510000</v>
      </c>
      <c r="N14221" t="n">
        <v>-393116000</v>
      </c>
      <c r="O14221">
        <f>D14220</f>
      </c>
      <c r="P14221">
        <f>(E14221-F14221+G14221)/O14221*100</f>
      </c>
      <c r="Q14221">
        <f>H14220</f>
      </c>
      <c r="R14221">
        <f>I14220</f>
      </c>
      <c r="S14221">
        <f>H14221-H14220</f>
      </c>
      <c r="T14221">
        <f>I14221-I14220</f>
      </c>
      <c r="U14221">
        <f>(L14221-K14221)/(2*D14221*0.01)</f>
      </c>
      <c r="V14221">
        <f>(L14221+K14221)/(D14221*0.0001)</f>
      </c>
    </row>
    <row r="14222">
      <c r="A14222" t="n">
        <v>2017</v>
      </c>
      <c r="B14222" t="inlineStr">
        <is>
          <t>00482426</t>
        </is>
      </c>
      <c r="C14222" t="inlineStr">
        <is>
          <t>인화정공</t>
        </is>
      </c>
      <c r="D14222" t="n">
        <v>7967522000</v>
      </c>
      <c r="E14222" t="n">
        <v>969549000</v>
      </c>
      <c r="F14222" t="n">
        <v>282758000</v>
      </c>
      <c r="G14222" t="n">
        <v>150019000</v>
      </c>
      <c r="H14222" t="n">
        <v>2.6</v>
      </c>
      <c r="I14222" t="n">
        <v>4.4</v>
      </c>
      <c r="K14222" t="n">
        <v>-381236000</v>
      </c>
      <c r="L14222" t="n">
        <v>426179000</v>
      </c>
      <c r="M14222" t="n">
        <v>417170000</v>
      </c>
      <c r="N14222" t="n">
        <v>-380836000</v>
      </c>
      <c r="O14222">
        <f>D14221</f>
      </c>
      <c r="P14222">
        <f>(E14222-F14222+G14222)/O14222*100</f>
      </c>
      <c r="Q14222">
        <f>H14221</f>
      </c>
      <c r="R14222">
        <f>I14221</f>
      </c>
      <c r="S14222">
        <f>H14222-H14221</f>
      </c>
      <c r="T14222">
        <f>I14222-I14221</f>
      </c>
      <c r="U14222">
        <f>(L14222-K14222)/(2*D14222*0.01)</f>
      </c>
      <c r="V14222">
        <f>(L14222+K14222)/(D14222*0.0001)</f>
      </c>
    </row>
    <row r="14223">
      <c r="A14223" t="n">
        <v>2018</v>
      </c>
      <c r="B14223" t="inlineStr">
        <is>
          <t>00482426</t>
        </is>
      </c>
      <c r="C14223" t="inlineStr">
        <is>
          <t>인화정공</t>
        </is>
      </c>
      <c r="D14223" t="n">
        <v>9061636000</v>
      </c>
      <c r="E14223" t="n">
        <v>1046000000</v>
      </c>
      <c r="F14223" t="n">
        <v>317126000</v>
      </c>
      <c r="G14223" t="n">
        <v>201113000</v>
      </c>
      <c r="O14223">
        <f>D14222</f>
      </c>
      <c r="P14223">
        <f>(E14223-F14223+G14223)/O14223*100</f>
      </c>
    </row>
    <row r="14224">
      <c r="A14224" t="n">
        <v>2019</v>
      </c>
      <c r="B14224" t="inlineStr">
        <is>
          <t>00482426</t>
        </is>
      </c>
      <c r="C14224" t="inlineStr">
        <is>
          <t>인화정공</t>
        </is>
      </c>
      <c r="D14224" t="n">
        <v>9782154000</v>
      </c>
      <c r="E14224" t="n">
        <v>1138155000</v>
      </c>
      <c r="F14224" t="n">
        <v>480762000</v>
      </c>
      <c r="G14224" t="n">
        <v>199832000</v>
      </c>
      <c r="H14224" t="n">
        <v>1.8</v>
      </c>
      <c r="I14224" t="n">
        <v>4.4</v>
      </c>
      <c r="K14224" t="n">
        <v>-566967000</v>
      </c>
      <c r="L14224" t="n">
        <v>646513000</v>
      </c>
      <c r="M14224" t="n">
        <v>631108000</v>
      </c>
      <c r="N14224" t="n">
        <v>-565248000</v>
      </c>
      <c r="O14224">
        <f>D14223</f>
      </c>
      <c r="P14224">
        <f>(E14224-F14224+G14224)/O14224*100</f>
      </c>
      <c r="U14224">
        <f>(L14224-K14224)/(2*D14224*0.01)</f>
      </c>
      <c r="V14224">
        <f>(L14224+K14224)/(D14224*0.0001)</f>
      </c>
    </row>
    <row r="14225">
      <c r="A14225" t="n">
        <v>2020</v>
      </c>
      <c r="B14225" t="inlineStr">
        <is>
          <t>00482426</t>
        </is>
      </c>
      <c r="C14225" t="inlineStr">
        <is>
          <t>인화정공</t>
        </is>
      </c>
      <c r="D14225" t="n">
        <v>10319044000</v>
      </c>
      <c r="E14225" t="n">
        <v>1193566000</v>
      </c>
      <c r="F14225" t="n">
        <v>288812000</v>
      </c>
      <c r="G14225" t="n">
        <v>178212000</v>
      </c>
      <c r="H14225" t="n">
        <v>2.08</v>
      </c>
      <c r="I14225" t="n">
        <v>3.53</v>
      </c>
      <c r="K14225" t="n">
        <v>-578791000</v>
      </c>
      <c r="L14225" t="n">
        <v>657148000</v>
      </c>
      <c r="M14225" t="n">
        <v>640916000</v>
      </c>
      <c r="N14225" t="n">
        <v>-576608000</v>
      </c>
      <c r="O14225">
        <f>D14224</f>
      </c>
      <c r="P14225">
        <f>(E14225-F14225+G14225)/O14225*100</f>
      </c>
      <c r="Q14225">
        <f>H14224</f>
      </c>
      <c r="R14225">
        <f>I14224</f>
      </c>
      <c r="S14225">
        <f>H14225-H14224</f>
      </c>
      <c r="T14225">
        <f>I14225-I14224</f>
      </c>
      <c r="U14225">
        <f>(L14225-K14225)/(2*D14225*0.01)</f>
      </c>
      <c r="V14225">
        <f>(L14225+K14225)/(D14225*0.0001)</f>
      </c>
    </row>
    <row r="14226">
      <c r="A14226" t="n">
        <v>2021</v>
      </c>
      <c r="B14226" t="inlineStr">
        <is>
          <t>00482426</t>
        </is>
      </c>
      <c r="C14226" t="inlineStr">
        <is>
          <t>인화정공</t>
        </is>
      </c>
      <c r="D14226" t="n">
        <v>10398943000</v>
      </c>
      <c r="E14226" t="n">
        <v>1207937000</v>
      </c>
      <c r="F14226" t="n">
        <v>644926000</v>
      </c>
      <c r="G14226" t="n">
        <v>173031000</v>
      </c>
      <c r="H14226" t="n">
        <v>2.91</v>
      </c>
      <c r="I14226" t="n">
        <v>3.095</v>
      </c>
      <c r="K14226" t="n">
        <v>-468819000</v>
      </c>
      <c r="L14226" t="n">
        <v>73072000</v>
      </c>
      <c r="M14226" t="n">
        <v>494516000</v>
      </c>
      <c r="N14226" t="n">
        <v>-49519000</v>
      </c>
      <c r="O14226">
        <f>D14225</f>
      </c>
      <c r="P14226">
        <f>(E14226-F14226+G14226)/O14226*100</f>
      </c>
      <c r="Q14226">
        <f>H14225</f>
      </c>
      <c r="R14226">
        <f>I14225</f>
      </c>
      <c r="S14226">
        <f>H14226-H14225</f>
      </c>
      <c r="T14226">
        <f>I14226-I14225</f>
      </c>
      <c r="U14226">
        <f>(L14226-K14226)/(2*D14226*0.01)</f>
      </c>
    </row>
    <row r="14227">
      <c r="A14227" t="n">
        <v>2022</v>
      </c>
      <c r="B14227" t="inlineStr">
        <is>
          <t>00482426</t>
        </is>
      </c>
      <c r="C14227" t="inlineStr">
        <is>
          <t>인화정공</t>
        </is>
      </c>
      <c r="D14227" t="n">
        <v>9787590000</v>
      </c>
      <c r="E14227" t="n">
        <v>1115747000</v>
      </c>
      <c r="F14227" t="n">
        <v>515324000</v>
      </c>
      <c r="G14227" t="n">
        <v>243226000</v>
      </c>
      <c r="H14227" t="n">
        <v>5.435</v>
      </c>
      <c r="I14227" t="n">
        <v>3.115</v>
      </c>
      <c r="K14227" t="n">
        <v>-416443000</v>
      </c>
      <c r="L14227" t="n">
        <v>461359000</v>
      </c>
      <c r="M14227" t="n">
        <v>463473000</v>
      </c>
      <c r="N14227" t="n">
        <v>-425887000</v>
      </c>
      <c r="O14227">
        <f>D14226</f>
      </c>
      <c r="P14227">
        <f>(E14227-F14227+G14227)/O14227*100</f>
      </c>
      <c r="Q14227">
        <f>H14226</f>
      </c>
      <c r="R14227">
        <f>I14226</f>
      </c>
      <c r="S14227">
        <f>H14227-H14226</f>
      </c>
      <c r="T14227">
        <f>I14227-I14226</f>
      </c>
      <c r="U14227">
        <f>(L14227-K14227)/(2*D14227*0.01)</f>
      </c>
      <c r="V14227">
        <f>(L14227+K14227)/(D14227*0.0001)</f>
      </c>
    </row>
    <row r="14228">
      <c r="A14228" t="n">
        <v>2023</v>
      </c>
      <c r="B14228" t="inlineStr">
        <is>
          <t>00482426</t>
        </is>
      </c>
      <c r="C14228" t="inlineStr">
        <is>
          <t>인화정공</t>
        </is>
      </c>
      <c r="D14228" t="n">
        <v>9456719000</v>
      </c>
      <c r="E14228" t="n">
        <v>968929000</v>
      </c>
      <c r="F14228" t="n">
        <v>986551000</v>
      </c>
      <c r="G14228" t="n">
        <v>447272000</v>
      </c>
      <c r="H14228" t="n">
        <v>4.345</v>
      </c>
      <c r="I14228" t="n">
        <v>3.09</v>
      </c>
      <c r="K14228" t="n">
        <v>-470369000</v>
      </c>
      <c r="L14228" t="n">
        <v>371043000</v>
      </c>
      <c r="M14228" t="n">
        <v>447357000</v>
      </c>
      <c r="N14228" t="n">
        <v>-413206000</v>
      </c>
      <c r="O14228">
        <f>D14227</f>
      </c>
      <c r="P14228">
        <f>(E14228-F14228+G14228)/O14228*100</f>
      </c>
      <c r="Q14228">
        <f>H14227</f>
      </c>
      <c r="R14228">
        <f>I14227</f>
      </c>
      <c r="S14228">
        <f>H14228-H14227</f>
      </c>
      <c r="T14228">
        <f>I14228-I14227</f>
      </c>
      <c r="U14228">
        <f>(L14228-K14228)/(2*D14228*0.01)</f>
      </c>
    </row>
    <row r="14229">
      <c r="A14229" t="n">
        <v>2024</v>
      </c>
      <c r="B14229" t="inlineStr">
        <is>
          <t>00482426</t>
        </is>
      </c>
      <c r="C14229" t="inlineStr">
        <is>
          <t>인화정공</t>
        </is>
      </c>
      <c r="D14229" t="n">
        <v>10453512000</v>
      </c>
      <c r="E14229" t="n">
        <v>709492000</v>
      </c>
      <c r="F14229" t="n">
        <v>181377000</v>
      </c>
      <c r="G14229" t="n">
        <v>358853000</v>
      </c>
      <c r="H14229" t="n">
        <v>3.76</v>
      </c>
      <c r="I14229" t="n">
        <v>2.95</v>
      </c>
      <c r="K14229" t="n">
        <v>-430858000</v>
      </c>
      <c r="L14229" t="n">
        <v>473984000</v>
      </c>
      <c r="M14229" t="n">
        <v>468579000</v>
      </c>
      <c r="N14229" t="n">
        <v>-434267000</v>
      </c>
      <c r="O14229">
        <f>D14228</f>
      </c>
      <c r="P14229">
        <f>(E14229-F14229+G14229)/O14229*100</f>
      </c>
      <c r="Q14229">
        <f>H14228</f>
      </c>
      <c r="R14229">
        <f>I14228</f>
      </c>
      <c r="S14229">
        <f>H14229-H14228</f>
      </c>
      <c r="T14229">
        <f>I14229-I14228</f>
      </c>
      <c r="U14229">
        <f>(L14229-K14229)/(2*D14229*0.01)</f>
      </c>
      <c r="V14229">
        <f>(L14229+K14229)/(D14229*0.0001)</f>
      </c>
    </row>
    <row r="14230">
      <c r="A14230" t="n">
        <v>2025</v>
      </c>
      <c r="B14230" t="inlineStr">
        <is>
          <t>00482426</t>
        </is>
      </c>
      <c r="C14230" t="inlineStr">
        <is>
          <t>인화정공</t>
        </is>
      </c>
      <c r="D14230" t="n">
        <v>10916459000</v>
      </c>
      <c r="E14230" t="n">
        <v>799178000</v>
      </c>
      <c r="F14230" t="n">
        <v>471228000</v>
      </c>
      <c r="G14230" t="n">
        <v>338518000</v>
      </c>
      <c r="H14230" t="n">
        <v>4.02</v>
      </c>
      <c r="I14230" t="n">
        <v>2.935</v>
      </c>
      <c r="K14230" t="n">
        <v>-416713000</v>
      </c>
      <c r="L14230" t="n">
        <v>457762000</v>
      </c>
      <c r="M14230" t="n">
        <v>452532000</v>
      </c>
      <c r="N14230" t="n">
        <v>-419984000</v>
      </c>
      <c r="O14230">
        <f>D14229</f>
      </c>
      <c r="P14230">
        <f>(E14230-F14230+G14230)/O14230*100</f>
      </c>
      <c r="Q14230">
        <f>H14229</f>
      </c>
      <c r="R14230">
        <f>I14229</f>
      </c>
      <c r="S14230">
        <f>H14230-H14229</f>
      </c>
      <c r="T14230">
        <f>I14230-I14229</f>
      </c>
      <c r="U14230">
        <f>(L14230-K14230)/(2*D14230*0.01)</f>
      </c>
      <c r="V14230">
        <f>(L14230+K14230)/(D14230*0.0001)</f>
      </c>
    </row>
    <row r="14231">
      <c r="A14231" t="n">
        <v>2014</v>
      </c>
      <c r="B14231" t="inlineStr">
        <is>
          <t>00483735</t>
        </is>
      </c>
      <c r="C14231" t="inlineStr">
        <is>
          <t>해성옵틱스</t>
        </is>
      </c>
      <c r="D14231" t="n">
        <v>2538277000</v>
      </c>
      <c r="E14231" t="n">
        <v>631209000</v>
      </c>
      <c r="F14231" t="n">
        <v>415483000</v>
      </c>
      <c r="G14231" t="n">
        <v>90191000</v>
      </c>
      <c r="H14231" t="n">
        <v>2.935</v>
      </c>
      <c r="K14231" t="n">
        <v>-166719000</v>
      </c>
      <c r="L14231" t="n">
        <v>193292000</v>
      </c>
      <c r="M14231" t="n">
        <v>197792000</v>
      </c>
      <c r="N14231" t="n">
        <v>-173235000</v>
      </c>
      <c r="U14231">
        <f>(L14231-K14231)/(2*D14231*0.01)</f>
      </c>
      <c r="V14231">
        <f>(L14231+K14231)/(D14231*0.0001)</f>
      </c>
    </row>
    <row r="14232">
      <c r="A14232" t="n">
        <v>2015</v>
      </c>
      <c r="B14232" t="inlineStr">
        <is>
          <t>00483735</t>
        </is>
      </c>
      <c r="C14232" t="inlineStr">
        <is>
          <t>해성옵틱스</t>
        </is>
      </c>
      <c r="D14232" t="n">
        <v>3315042000</v>
      </c>
      <c r="E14232" t="n">
        <v>729001000</v>
      </c>
      <c r="F14232" t="n">
        <v>225147000</v>
      </c>
      <c r="G14232" t="n">
        <v>73875000</v>
      </c>
      <c r="H14232" t="n">
        <v>2.92</v>
      </c>
      <c r="K14232" t="n">
        <v>-148650000</v>
      </c>
      <c r="L14232" t="n">
        <v>171343000</v>
      </c>
      <c r="M14232" t="n">
        <v>167697000</v>
      </c>
      <c r="N14232" t="n">
        <v>-148523000</v>
      </c>
      <c r="O14232">
        <f>D14231</f>
      </c>
      <c r="P14232">
        <f>(E14232-F14232+G14232)/O14232*100</f>
      </c>
      <c r="Q14232">
        <f>H14231</f>
      </c>
      <c r="S14232">
        <f>H14232-H14231</f>
      </c>
      <c r="U14232">
        <f>(L14232-K14232)/(2*D14232*0.01)</f>
      </c>
      <c r="V14232">
        <f>(L14232+K14232)/(D14232*0.0001)</f>
      </c>
    </row>
    <row r="14233">
      <c r="A14233" t="n">
        <v>2016</v>
      </c>
      <c r="B14233" t="inlineStr">
        <is>
          <t>00483735</t>
        </is>
      </c>
      <c r="C14233" t="inlineStr">
        <is>
          <t>해성옵틱스</t>
        </is>
      </c>
      <c r="D14233" t="n">
        <v>4440260000</v>
      </c>
      <c r="E14233" t="n">
        <v>728188000</v>
      </c>
      <c r="F14233" t="n">
        <v>346398000</v>
      </c>
      <c r="G14233" t="n">
        <v>88776000</v>
      </c>
      <c r="H14233" t="n">
        <v>2.86</v>
      </c>
      <c r="K14233" t="n">
        <v>-178996000</v>
      </c>
      <c r="L14233" t="n">
        <v>206431000</v>
      </c>
      <c r="M14233" t="n">
        <v>202196000</v>
      </c>
      <c r="N14233" t="n">
        <v>-178968000</v>
      </c>
      <c r="O14233">
        <f>D14232</f>
      </c>
      <c r="P14233">
        <f>(E14233-F14233+G14233)/O14233*100</f>
      </c>
      <c r="Q14233">
        <f>H14232</f>
      </c>
      <c r="S14233">
        <f>H14233-H14232</f>
      </c>
      <c r="U14233">
        <f>(L14233-K14233)/(2*D14233*0.01)</f>
      </c>
      <c r="V14233">
        <f>(L14233+K14233)/(D14233*0.0001)</f>
      </c>
    </row>
    <row r="14234">
      <c r="A14234" t="n">
        <v>2017</v>
      </c>
      <c r="B14234" t="inlineStr">
        <is>
          <t>00483735</t>
        </is>
      </c>
      <c r="C14234" t="inlineStr">
        <is>
          <t>해성옵틱스</t>
        </is>
      </c>
      <c r="D14234" t="n">
        <v>4463785000</v>
      </c>
      <c r="E14234" t="n">
        <v>901881000</v>
      </c>
      <c r="F14234" t="n">
        <v>823965000</v>
      </c>
      <c r="G14234" t="n">
        <v>122773000</v>
      </c>
      <c r="H14234" t="n">
        <v>3.24</v>
      </c>
      <c r="K14234" t="n">
        <v>-181786000</v>
      </c>
      <c r="L14234" t="n">
        <v>209069000</v>
      </c>
      <c r="M14234" t="n">
        <v>205615000</v>
      </c>
      <c r="N14234" t="n">
        <v>-182399000</v>
      </c>
      <c r="O14234">
        <f>D14233</f>
      </c>
      <c r="P14234">
        <f>(E14234-F14234+G14234)/O14234*100</f>
      </c>
      <c r="Q14234">
        <f>H14233</f>
      </c>
      <c r="S14234">
        <f>H14234-H14233</f>
      </c>
      <c r="U14234">
        <f>(L14234-K14234)/(2*D14234*0.01)</f>
      </c>
      <c r="V14234">
        <f>(L14234+K14234)/(D14234*0.0001)</f>
      </c>
    </row>
    <row r="14235">
      <c r="A14235" t="n">
        <v>2019</v>
      </c>
      <c r="B14235" t="inlineStr">
        <is>
          <t>00483735</t>
        </is>
      </c>
      <c r="C14235" t="inlineStr">
        <is>
          <t>해성옵틱스</t>
        </is>
      </c>
      <c r="D14235" t="n">
        <v>3238829000</v>
      </c>
      <c r="E14235" t="n">
        <v>651876000</v>
      </c>
      <c r="F14235" t="n">
        <v>648767000</v>
      </c>
      <c r="G14235" t="n">
        <v>78720000</v>
      </c>
      <c r="H14235" t="n">
        <v>2.9</v>
      </c>
      <c r="I14235" t="n">
        <v>2.9</v>
      </c>
      <c r="J14235" t="n">
        <v>9.9</v>
      </c>
      <c r="K14235" t="n">
        <v>-88807000</v>
      </c>
      <c r="L14235" t="n">
        <v>104307000</v>
      </c>
      <c r="M14235" t="n">
        <v>103185000</v>
      </c>
      <c r="N14235" t="n">
        <v>-89576000</v>
      </c>
      <c r="U14235">
        <f>(L14235-K14235)/(2*D14235*0.01)</f>
      </c>
      <c r="V14235">
        <f>(L14235+K14235)/(D14235*0.0001)</f>
      </c>
    </row>
    <row r="14236">
      <c r="A14236" t="n">
        <v>2020</v>
      </c>
      <c r="B14236" t="inlineStr">
        <is>
          <t>00483735</t>
        </is>
      </c>
      <c r="C14236" t="inlineStr">
        <is>
          <t>해성옵틱스</t>
        </is>
      </c>
      <c r="D14236" t="n">
        <v>3550987000</v>
      </c>
      <c r="E14236" t="n">
        <v>677245000</v>
      </c>
      <c r="F14236" t="n">
        <v>469275000</v>
      </c>
      <c r="G14236" t="n">
        <v>89595000</v>
      </c>
      <c r="H14236" t="n">
        <v>2.98</v>
      </c>
      <c r="I14236" t="n">
        <v>3</v>
      </c>
      <c r="O14236">
        <f>D14235</f>
      </c>
      <c r="P14236">
        <f>(E14236-F14236+G14236)/O14236*100</f>
      </c>
      <c r="Q14236">
        <f>H14235</f>
      </c>
      <c r="R14236">
        <f>I14235</f>
      </c>
      <c r="S14236">
        <f>H14236-H14235</f>
      </c>
      <c r="T14236">
        <f>I14236-I14235</f>
      </c>
    </row>
    <row r="14237">
      <c r="A14237" t="n">
        <v>2021</v>
      </c>
      <c r="B14237" t="inlineStr">
        <is>
          <t>00483735</t>
        </is>
      </c>
      <c r="C14237" t="inlineStr">
        <is>
          <t>해성옵틱스</t>
        </is>
      </c>
      <c r="D14237" t="n">
        <v>189902000</v>
      </c>
      <c r="E14237" t="n">
        <v>690695000</v>
      </c>
      <c r="F14237" t="n">
        <v>3483843000</v>
      </c>
      <c r="G14237" t="n">
        <v>63648000</v>
      </c>
      <c r="H14237" t="n">
        <v>3.54</v>
      </c>
      <c r="I14237" t="n">
        <v>3</v>
      </c>
      <c r="J14237" t="n">
        <v>10.7</v>
      </c>
      <c r="K14237" t="n">
        <v>-3881000</v>
      </c>
      <c r="L14237" t="n">
        <v>4582000</v>
      </c>
      <c r="M14237" t="n">
        <v>4711000</v>
      </c>
      <c r="N14237" t="n">
        <v>-4046000</v>
      </c>
      <c r="O14237">
        <f>D14236</f>
      </c>
      <c r="P14237">
        <f>(E14237-F14237+G14237)/O14237*100</f>
      </c>
      <c r="Q14237">
        <f>H14236</f>
      </c>
      <c r="R14237">
        <f>I14236</f>
      </c>
      <c r="S14237">
        <f>H14237-H14236</f>
      </c>
      <c r="T14237">
        <f>I14237-I14236</f>
      </c>
      <c r="U14237">
        <f>(L14237-K14237)/(2*D14237*0.01)</f>
      </c>
      <c r="V14237">
        <f>(L14237+K14237)/(D14237*0.0001)</f>
      </c>
    </row>
    <row r="14238">
      <c r="A14238" t="n">
        <v>2022</v>
      </c>
      <c r="B14238" t="inlineStr">
        <is>
          <t>00483735</t>
        </is>
      </c>
      <c r="C14238" t="inlineStr">
        <is>
          <t>해성옵틱스</t>
        </is>
      </c>
      <c r="D14238" t="n">
        <v>2146290000</v>
      </c>
      <c r="E14238" t="n">
        <v>344102000</v>
      </c>
      <c r="F14238" t="n">
        <v>174134000</v>
      </c>
      <c r="G14238" t="n">
        <v>9965000</v>
      </c>
      <c r="H14238" t="n">
        <v>5.595</v>
      </c>
      <c r="I14238" t="n">
        <v>3.5</v>
      </c>
      <c r="K14238" t="n">
        <v>-30605000</v>
      </c>
      <c r="L14238" t="n">
        <v>35353000</v>
      </c>
      <c r="M14238" t="n">
        <v>35960000</v>
      </c>
      <c r="N14238" t="n">
        <v>-31592000</v>
      </c>
      <c r="O14238">
        <f>D14237</f>
      </c>
      <c r="P14238">
        <f>(E14238-F14238+G14238)/O14238*100</f>
      </c>
      <c r="Q14238">
        <f>H14237</f>
      </c>
      <c r="R14238">
        <f>I14237</f>
      </c>
      <c r="S14238">
        <f>H14238-H14237</f>
      </c>
      <c r="T14238">
        <f>I14238-I14237</f>
      </c>
      <c r="U14238">
        <f>(L14238-K14238)/(2*D14238*0.01)</f>
      </c>
      <c r="V14238">
        <f>(L14238+K14238)/(D14238*0.0001)</f>
      </c>
    </row>
    <row r="14239">
      <c r="A14239" t="n">
        <v>2023</v>
      </c>
      <c r="B14239" t="inlineStr">
        <is>
          <t>00483735</t>
        </is>
      </c>
      <c r="C14239" t="inlineStr">
        <is>
          <t>해성옵틱스</t>
        </is>
      </c>
      <c r="D14239" t="n">
        <v>371498000</v>
      </c>
      <c r="E14239" t="n">
        <v>334383000</v>
      </c>
      <c r="F14239" t="n">
        <v>253932000</v>
      </c>
      <c r="G14239" t="n">
        <v>5030000</v>
      </c>
      <c r="H14239" t="n">
        <v>5.12</v>
      </c>
      <c r="I14239" t="n">
        <v>5.63</v>
      </c>
      <c r="K14239" t="n">
        <v>-22509000</v>
      </c>
      <c r="L14239" t="n">
        <v>26143000</v>
      </c>
      <c r="M14239" t="n">
        <v>27330000</v>
      </c>
      <c r="N14239" t="n">
        <v>-23819000</v>
      </c>
      <c r="O14239">
        <f>D14238</f>
      </c>
      <c r="P14239">
        <f>(E14239-F14239+G14239)/O14239*100</f>
      </c>
      <c r="Q14239">
        <f>H14238</f>
      </c>
      <c r="R14239">
        <f>I14238</f>
      </c>
      <c r="S14239">
        <f>H14239-H14238</f>
      </c>
      <c r="T14239">
        <f>I14239-I14238</f>
      </c>
      <c r="U14239">
        <f>(L14239-K14239)/(2*D14239*0.01)</f>
      </c>
      <c r="V14239">
        <f>(L14239+K14239)/(D14239*0.0001)</f>
      </c>
    </row>
    <row r="14240">
      <c r="A14240" t="n">
        <v>2024</v>
      </c>
      <c r="B14240" t="inlineStr">
        <is>
          <t>00483735</t>
        </is>
      </c>
      <c r="C14240" t="inlineStr">
        <is>
          <t>해성옵틱스</t>
        </is>
      </c>
      <c r="D14240" t="n">
        <v>5635689000</v>
      </c>
      <c r="E14240" t="n">
        <v>802479000</v>
      </c>
      <c r="F14240" t="n">
        <v>295982000</v>
      </c>
      <c r="G14240" t="n">
        <v>60140000</v>
      </c>
      <c r="H14240" t="n">
        <v>4.24</v>
      </c>
      <c r="I14240" t="n">
        <v>4.285</v>
      </c>
      <c r="K14240" t="n">
        <v>-192055000</v>
      </c>
      <c r="L14240" t="n">
        <v>260237000</v>
      </c>
      <c r="M14240" t="n">
        <v>223653000</v>
      </c>
      <c r="N14240" t="n">
        <v>-233773000</v>
      </c>
      <c r="O14240">
        <f>D14239</f>
      </c>
      <c r="P14240">
        <f>(E14240-F14240+G14240)/O14240*100</f>
      </c>
      <c r="Q14240">
        <f>H14239</f>
      </c>
      <c r="R14240">
        <f>I14239</f>
      </c>
      <c r="S14240">
        <f>H14240-H14239</f>
      </c>
      <c r="T14240">
        <f>I14240-I14239</f>
      </c>
      <c r="U14240">
        <f>(L14240-K14240)/(2*D14240*0.01)</f>
      </c>
      <c r="V14240">
        <f>(L14240+K14240)/(D14240*0.0001)</f>
      </c>
    </row>
    <row r="14241">
      <c r="A14241" t="n">
        <v>2025</v>
      </c>
      <c r="B14241" t="inlineStr">
        <is>
          <t>00483735</t>
        </is>
      </c>
      <c r="C14241" t="inlineStr">
        <is>
          <t>해성옵틱스</t>
        </is>
      </c>
      <c r="D14241" t="n">
        <v>3212833000</v>
      </c>
      <c r="E14241" t="n">
        <v>1304242000</v>
      </c>
      <c r="F14241" t="n">
        <v>412890000</v>
      </c>
      <c r="G14241" t="n">
        <v>116745000</v>
      </c>
      <c r="H14241" t="n">
        <v>4.485</v>
      </c>
      <c r="I14241" t="n">
        <v>3.44</v>
      </c>
      <c r="K14241" t="n">
        <v>-136017000</v>
      </c>
      <c r="L14241" t="n">
        <v>153165000</v>
      </c>
      <c r="M14241" t="n">
        <v>159182000</v>
      </c>
      <c r="N14241" t="n">
        <v>-143392000</v>
      </c>
      <c r="O14241">
        <f>D14240</f>
      </c>
      <c r="P14241">
        <f>(E14241-F14241+G14241)/O14241*100</f>
      </c>
      <c r="Q14241">
        <f>H14240</f>
      </c>
      <c r="R14241">
        <f>I14240</f>
      </c>
      <c r="S14241">
        <f>H14241-H14240</f>
      </c>
      <c r="T14241">
        <f>I14241-I14240</f>
      </c>
      <c r="U14241">
        <f>(L14241-K14241)/(2*D14241*0.01)</f>
      </c>
      <c r="V14241">
        <f>(L14241+K14241)/(D14241*0.0001)</f>
      </c>
    </row>
    <row r="14242">
      <c r="A14242" t="n">
        <v>2014</v>
      </c>
      <c r="B14242" t="inlineStr">
        <is>
          <t>00484682</t>
        </is>
      </c>
      <c r="C14242" t="inlineStr">
        <is>
          <t>엘오티베큠</t>
        </is>
      </c>
      <c r="D14242" t="n">
        <v>2434028000</v>
      </c>
      <c r="E14242" t="n">
        <v>834538000</v>
      </c>
      <c r="F14242" t="n">
        <v>574692000</v>
      </c>
      <c r="G14242" t="n">
        <v>76325000</v>
      </c>
      <c r="H14242" t="n">
        <v>3.4</v>
      </c>
      <c r="I14242" t="n">
        <v>5.8</v>
      </c>
      <c r="J14242" t="n">
        <v>9.720000000000001</v>
      </c>
      <c r="K14242" t="n">
        <v>-226502000</v>
      </c>
      <c r="L14242" t="n">
        <v>267634000</v>
      </c>
      <c r="M14242" t="n">
        <v>267694000</v>
      </c>
      <c r="N14242" t="n">
        <v>-233346000</v>
      </c>
      <c r="U14242">
        <f>(L14242-K14242)/(2*D14242*0.01)</f>
      </c>
      <c r="V14242">
        <f>(L14242+K14242)/(D14242*0.0001)</f>
      </c>
    </row>
    <row r="14243">
      <c r="A14243" t="n">
        <v>2015</v>
      </c>
      <c r="B14243" t="inlineStr">
        <is>
          <t>00484682</t>
        </is>
      </c>
      <c r="C14243" t="inlineStr">
        <is>
          <t>엘오티베큠</t>
        </is>
      </c>
      <c r="D14243" t="n">
        <v>2840593000</v>
      </c>
      <c r="E14243" t="n">
        <v>842423000</v>
      </c>
      <c r="F14243" t="n">
        <v>394512000</v>
      </c>
      <c r="G14243" t="n">
        <v>74924000</v>
      </c>
      <c r="H14243" t="n">
        <v>2.44</v>
      </c>
      <c r="I14243" t="n">
        <v>4.5</v>
      </c>
      <c r="J14243" t="n">
        <v>5.48</v>
      </c>
      <c r="K14243" t="n">
        <v>-127858000</v>
      </c>
      <c r="L14243" t="n">
        <v>140712000</v>
      </c>
      <c r="M14243" t="n">
        <v>140379000</v>
      </c>
      <c r="N14243" t="n">
        <v>-129958000</v>
      </c>
      <c r="O14243">
        <f>D14242</f>
      </c>
      <c r="P14243">
        <f>(E14243-F14243+G14243)/O14243*100</f>
      </c>
      <c r="Q14243">
        <f>H14242</f>
      </c>
      <c r="R14243">
        <f>I14242</f>
      </c>
      <c r="S14243">
        <f>H14243-H14242</f>
      </c>
      <c r="T14243">
        <f>I14243-I14242</f>
      </c>
      <c r="U14243">
        <f>(L14243-K14243)/(2*D14243*0.01)</f>
      </c>
      <c r="V14243">
        <f>(L14243+K14243)/(D14243*0.0001)</f>
      </c>
    </row>
    <row r="14244">
      <c r="A14244" t="n">
        <v>2016</v>
      </c>
      <c r="B14244" t="inlineStr">
        <is>
          <t>00484682</t>
        </is>
      </c>
      <c r="C14244" t="inlineStr">
        <is>
          <t>엘오티베큠</t>
        </is>
      </c>
      <c r="D14244" t="n">
        <v>3724262000</v>
      </c>
      <c r="E14244" t="n">
        <v>1045882000</v>
      </c>
      <c r="F14244" t="n">
        <v>366487000</v>
      </c>
      <c r="G14244" t="n">
        <v>61862000</v>
      </c>
      <c r="H14244" t="n">
        <v>2.9</v>
      </c>
      <c r="I14244" t="n">
        <v>4.73</v>
      </c>
      <c r="J14244" t="n">
        <v>9.890000000000001</v>
      </c>
      <c r="K14244" t="n">
        <v>-305163000</v>
      </c>
      <c r="L14244" t="n">
        <v>360975000</v>
      </c>
      <c r="M14244" t="n">
        <v>361491000</v>
      </c>
      <c r="N14244" t="n">
        <v>-311079000</v>
      </c>
      <c r="O14244">
        <f>D14243</f>
      </c>
      <c r="P14244">
        <f>(E14244-F14244+G14244)/O14244*100</f>
      </c>
      <c r="Q14244">
        <f>H14243</f>
      </c>
      <c r="R14244">
        <f>I14243</f>
      </c>
      <c r="S14244">
        <f>H14244-H14243</f>
      </c>
      <c r="T14244">
        <f>I14244-I14243</f>
      </c>
      <c r="U14244">
        <f>(L14244-K14244)/(2*D14244*0.01)</f>
      </c>
      <c r="V14244">
        <f>(L14244+K14244)/(D14244*0.0001)</f>
      </c>
    </row>
    <row r="14245">
      <c r="A14245" t="n">
        <v>2017</v>
      </c>
      <c r="B14245" t="inlineStr">
        <is>
          <t>00484682</t>
        </is>
      </c>
      <c r="C14245" t="inlineStr">
        <is>
          <t>엘오티베큠</t>
        </is>
      </c>
      <c r="D14245" t="n">
        <v>3225636000</v>
      </c>
      <c r="E14245" t="n">
        <v>1177459000</v>
      </c>
      <c r="F14245" t="n">
        <v>1379142000</v>
      </c>
      <c r="G14245" t="n">
        <v>90310000</v>
      </c>
      <c r="H14245" t="n">
        <v>3.3</v>
      </c>
      <c r="I14245" t="n">
        <v>4.73</v>
      </c>
      <c r="J14245" t="n">
        <v>9.33</v>
      </c>
      <c r="K14245" t="n">
        <v>-238599000</v>
      </c>
      <c r="L14245" t="n">
        <v>281921000</v>
      </c>
      <c r="M14245" t="n">
        <v>283519000</v>
      </c>
      <c r="N14245" t="n">
        <v>-244096000</v>
      </c>
      <c r="O14245">
        <f>D14244</f>
      </c>
      <c r="P14245">
        <f>(E14245-F14245+G14245)/O14245*100</f>
      </c>
      <c r="Q14245">
        <f>H14244</f>
      </c>
      <c r="R14245">
        <f>I14244</f>
      </c>
      <c r="S14245">
        <f>H14245-H14244</f>
      </c>
      <c r="T14245">
        <f>I14245-I14244</f>
      </c>
      <c r="U14245">
        <f>(L14245-K14245)/(2*D14245*0.01)</f>
      </c>
      <c r="V14245">
        <f>(L14245+K14245)/(D14245*0.0001)</f>
      </c>
    </row>
    <row r="14246">
      <c r="A14246" t="n">
        <v>2018</v>
      </c>
      <c r="B14246" t="inlineStr">
        <is>
          <t>00484682</t>
        </is>
      </c>
      <c r="C14246" t="inlineStr">
        <is>
          <t>엘오티베큠</t>
        </is>
      </c>
      <c r="D14246" t="n">
        <v>916608000</v>
      </c>
      <c r="E14246" t="n">
        <v>414104000</v>
      </c>
      <c r="F14246" t="n">
        <v>2096258000</v>
      </c>
      <c r="G14246" t="n">
        <v>72335000</v>
      </c>
      <c r="H14246" t="n">
        <v>3.1</v>
      </c>
      <c r="I14246" t="n">
        <v>4.73</v>
      </c>
      <c r="J14246" t="n">
        <v>9.640000000000001</v>
      </c>
      <c r="K14246" t="n">
        <v>-73250000</v>
      </c>
      <c r="L14246" t="n">
        <v>86808000</v>
      </c>
      <c r="M14246" t="n">
        <v>87114000</v>
      </c>
      <c r="N14246" t="n">
        <v>-74799000</v>
      </c>
      <c r="O14246">
        <f>D14245</f>
      </c>
      <c r="P14246">
        <f>(E14246-F14246+G14246)/O14246*100</f>
      </c>
      <c r="Q14246">
        <f>H14245</f>
      </c>
      <c r="R14246">
        <f>I14245</f>
      </c>
      <c r="S14246">
        <f>H14246-H14245</f>
      </c>
      <c r="T14246">
        <f>I14246-I14245</f>
      </c>
      <c r="U14246">
        <f>(L14246-K14246)/(2*D14246*0.01)</f>
      </c>
      <c r="V14246">
        <f>(L14246+K14246)/(D14246*0.0001)</f>
      </c>
    </row>
    <row r="14247">
      <c r="A14247" t="n">
        <v>2019</v>
      </c>
      <c r="B14247" t="inlineStr">
        <is>
          <t>00484682</t>
        </is>
      </c>
      <c r="C14247" t="inlineStr">
        <is>
          <t>엘오티베큠</t>
        </is>
      </c>
      <c r="D14247" t="n">
        <v>789954000</v>
      </c>
      <c r="E14247" t="n">
        <v>194411000</v>
      </c>
      <c r="F14247" t="n">
        <v>326714000</v>
      </c>
      <c r="G14247" t="n">
        <v>21296000</v>
      </c>
      <c r="H14247" t="n">
        <v>2.9</v>
      </c>
      <c r="I14247" t="n">
        <v>4.73</v>
      </c>
      <c r="J14247" t="n">
        <v>10.86</v>
      </c>
      <c r="K14247" t="n">
        <v>-64504000</v>
      </c>
      <c r="L14247" t="n">
        <v>77468000</v>
      </c>
      <c r="M14247" t="n">
        <v>77622000</v>
      </c>
      <c r="N14247" t="n">
        <v>-65776000</v>
      </c>
      <c r="O14247">
        <f>D14246</f>
      </c>
      <c r="P14247">
        <f>(E14247-F14247+G14247)/O14247*100</f>
      </c>
      <c r="Q14247">
        <f>H14246</f>
      </c>
      <c r="R14247">
        <f>I14246</f>
      </c>
      <c r="S14247">
        <f>H14247-H14246</f>
      </c>
      <c r="T14247">
        <f>I14247-I14246</f>
      </c>
      <c r="U14247">
        <f>(L14247-K14247)/(2*D14247*0.01)</f>
      </c>
      <c r="V14247">
        <f>(L14247+K14247)/(D14247*0.0001)</f>
      </c>
    </row>
    <row r="14248">
      <c r="A14248" t="n">
        <v>2020</v>
      </c>
      <c r="B14248" t="inlineStr">
        <is>
          <t>00484682</t>
        </is>
      </c>
      <c r="C14248" t="inlineStr">
        <is>
          <t>엘오티베큠</t>
        </is>
      </c>
      <c r="D14248" t="n">
        <v>700119000</v>
      </c>
      <c r="E14248" t="n">
        <v>133773000</v>
      </c>
      <c r="F14248" t="n">
        <v>212567000</v>
      </c>
      <c r="G14248" t="n">
        <v>15709000</v>
      </c>
      <c r="H14248" t="n">
        <v>3.15</v>
      </c>
      <c r="I14248" t="n">
        <v>4.73</v>
      </c>
      <c r="J14248" t="n">
        <v>11.71</v>
      </c>
      <c r="K14248" t="n">
        <v>-53215000</v>
      </c>
      <c r="L14248" t="n">
        <v>63981000</v>
      </c>
      <c r="M14248" t="n">
        <v>64277000</v>
      </c>
      <c r="N14248" t="n">
        <v>-54381000</v>
      </c>
      <c r="O14248">
        <f>D14247</f>
      </c>
      <c r="P14248">
        <f>(E14248-F14248+G14248)/O14248*100</f>
      </c>
      <c r="Q14248">
        <f>H14247</f>
      </c>
      <c r="R14248">
        <f>I14247</f>
      </c>
      <c r="S14248">
        <f>H14248-H14247</f>
      </c>
      <c r="T14248">
        <f>I14248-I14247</f>
      </c>
      <c r="U14248">
        <f>(L14248-K14248)/(2*D14248*0.01)</f>
      </c>
      <c r="V14248">
        <f>(L14248+K14248)/(D14248*0.0001)</f>
      </c>
    </row>
    <row r="14249">
      <c r="A14249" t="n">
        <v>2021</v>
      </c>
      <c r="B14249" t="inlineStr">
        <is>
          <t>00484682</t>
        </is>
      </c>
      <c r="C14249" t="inlineStr">
        <is>
          <t>엘오티베큠</t>
        </is>
      </c>
      <c r="D14249" t="n">
        <v>565348000</v>
      </c>
      <c r="E14249" t="n">
        <v>64835000</v>
      </c>
      <c r="F14249" t="n">
        <v>165756000</v>
      </c>
      <c r="G14249" t="n">
        <v>12638000</v>
      </c>
      <c r="H14249" t="n">
        <v>3.65</v>
      </c>
      <c r="I14249" t="n">
        <v>4.73</v>
      </c>
      <c r="J14249" t="n">
        <v>11.29</v>
      </c>
      <c r="K14249" t="n">
        <v>-42603000</v>
      </c>
      <c r="L14249" t="n">
        <v>35647000</v>
      </c>
      <c r="M14249" t="n">
        <v>36596000</v>
      </c>
      <c r="N14249" t="n">
        <v>-43032000</v>
      </c>
      <c r="O14249">
        <f>D14248</f>
      </c>
      <c r="P14249">
        <f>(E14249-F14249+G14249)/O14249*100</f>
      </c>
      <c r="Q14249">
        <f>H14248</f>
      </c>
      <c r="R14249">
        <f>I14248</f>
      </c>
      <c r="S14249">
        <f>H14249-H14248</f>
      </c>
      <c r="T14249">
        <f>I14249-I14248</f>
      </c>
      <c r="U14249">
        <f>(L14249-K14249)/(2*D14249*0.01)</f>
      </c>
    </row>
    <row r="14250">
      <c r="A14250" t="n">
        <v>2022</v>
      </c>
      <c r="B14250" t="inlineStr">
        <is>
          <t>00484682</t>
        </is>
      </c>
      <c r="C14250" t="inlineStr">
        <is>
          <t>엘오티베큠</t>
        </is>
      </c>
      <c r="D14250" t="n">
        <v>151396000</v>
      </c>
      <c r="E14250" t="n">
        <v>37956000</v>
      </c>
      <c r="F14250" t="n">
        <v>769740000</v>
      </c>
      <c r="G14250" t="n">
        <v>9541000</v>
      </c>
      <c r="H14250" t="n">
        <v>5.92</v>
      </c>
      <c r="I14250" t="n">
        <v>4.73</v>
      </c>
      <c r="J14250" t="n">
        <v>9.49</v>
      </c>
      <c r="K14250" t="n">
        <v>-15482000</v>
      </c>
      <c r="L14250" t="n">
        <v>13256000</v>
      </c>
      <c r="M14250" t="n">
        <v>13893000</v>
      </c>
      <c r="N14250" t="n">
        <v>-16014000</v>
      </c>
      <c r="O14250">
        <f>D14249</f>
      </c>
      <c r="P14250">
        <f>(E14250-F14250+G14250)/O14250*100</f>
      </c>
      <c r="Q14250">
        <f>H14249</f>
      </c>
      <c r="R14250">
        <f>I14249</f>
      </c>
      <c r="S14250">
        <f>H14250-H14249</f>
      </c>
      <c r="T14250">
        <f>I14250-I14249</f>
      </c>
      <c r="U14250">
        <f>(L14250-K14250)/(2*D14250*0.01)</f>
      </c>
    </row>
    <row r="14251">
      <c r="A14251" t="n">
        <v>2014</v>
      </c>
      <c r="B14251" t="inlineStr">
        <is>
          <t>00485177</t>
        </is>
      </c>
      <c r="C14251" t="inlineStr">
        <is>
          <t>일진파워</t>
        </is>
      </c>
      <c r="D14251" t="n">
        <v>6059357000</v>
      </c>
      <c r="E14251" t="n">
        <v>4896232000</v>
      </c>
      <c r="F14251" t="n">
        <v>4782799000</v>
      </c>
      <c r="G14251" t="n">
        <v>149998000</v>
      </c>
      <c r="H14251" t="n">
        <v>2.76</v>
      </c>
      <c r="I14251" t="n">
        <v>4.46</v>
      </c>
    </row>
    <row r="14252">
      <c r="A14252" t="n">
        <v>2015</v>
      </c>
      <c r="B14252" t="inlineStr">
        <is>
          <t>00485177</t>
        </is>
      </c>
      <c r="C14252" t="inlineStr">
        <is>
          <t>일진파워</t>
        </is>
      </c>
      <c r="D14252" t="n">
        <v>8032203000</v>
      </c>
      <c r="E14252" t="n">
        <v>1837095000</v>
      </c>
      <c r="F14252" t="n">
        <v>879722000</v>
      </c>
      <c r="G14252" t="n">
        <v>129805000</v>
      </c>
      <c r="H14252" t="n">
        <v>2.8</v>
      </c>
      <c r="I14252" t="n">
        <v>4.24</v>
      </c>
      <c r="K14252" t="n">
        <v>-319176000</v>
      </c>
      <c r="L14252" t="n">
        <v>373364000</v>
      </c>
      <c r="M14252" t="n">
        <v>363572000</v>
      </c>
      <c r="N14252" t="n">
        <v>-316913000</v>
      </c>
      <c r="O14252">
        <f>D14251</f>
      </c>
      <c r="P14252">
        <f>(E14252-F14252+G14252)/O14252*100</f>
      </c>
      <c r="Q14252">
        <f>H14251</f>
      </c>
      <c r="R14252">
        <f>I14251</f>
      </c>
      <c r="S14252">
        <f>H14252-H14251</f>
      </c>
      <c r="T14252">
        <f>I14252-I14251</f>
      </c>
      <c r="U14252">
        <f>(L14252-K14252)/(2*D14252*0.01)</f>
      </c>
      <c r="V14252">
        <f>(L14252+K14252)/(D14252*0.0001)</f>
      </c>
    </row>
    <row r="14253">
      <c r="A14253" t="n">
        <v>2016</v>
      </c>
      <c r="B14253" t="inlineStr">
        <is>
          <t>00485177</t>
        </is>
      </c>
      <c r="C14253" t="inlineStr">
        <is>
          <t>일진파워</t>
        </is>
      </c>
      <c r="D14253" t="n">
        <v>9376264000</v>
      </c>
      <c r="E14253" t="n">
        <v>2026877000</v>
      </c>
      <c r="F14253" t="n">
        <v>1317340000</v>
      </c>
      <c r="G14253" t="n">
        <v>204134000</v>
      </c>
      <c r="H14253" t="n">
        <v>2.8</v>
      </c>
      <c r="I14253" t="n">
        <v>3.6</v>
      </c>
      <c r="K14253" t="n">
        <v>-487048000</v>
      </c>
      <c r="L14253" t="n">
        <v>546042000</v>
      </c>
      <c r="M14253" t="n">
        <v>536562000</v>
      </c>
      <c r="N14253" t="n">
        <v>-488213000</v>
      </c>
      <c r="O14253">
        <f>D14252</f>
      </c>
      <c r="P14253">
        <f>(E14253-F14253+G14253)/O14253*100</f>
      </c>
      <c r="Q14253">
        <f>H14252</f>
      </c>
      <c r="R14253">
        <f>I14252</f>
      </c>
      <c r="S14253">
        <f>H14253-H14252</f>
      </c>
      <c r="T14253">
        <f>I14253-I14252</f>
      </c>
      <c r="U14253">
        <f>(L14253-K14253)/(2*D14253*0.01)</f>
      </c>
      <c r="V14253">
        <f>(L14253+K14253)/(D14253*0.0001)</f>
      </c>
    </row>
    <row r="14254">
      <c r="A14254" t="n">
        <v>2017</v>
      </c>
      <c r="B14254" t="inlineStr">
        <is>
          <t>00485177</t>
        </is>
      </c>
      <c r="C14254" t="inlineStr">
        <is>
          <t>일진파워</t>
        </is>
      </c>
      <c r="D14254" t="n">
        <v>10056264000</v>
      </c>
      <c r="E14254" t="n">
        <v>2527903000</v>
      </c>
      <c r="F14254" t="n">
        <v>1020084000</v>
      </c>
      <c r="G14254" t="n">
        <v>235119000</v>
      </c>
      <c r="H14254" t="n">
        <v>3.3</v>
      </c>
      <c r="I14254" t="n">
        <v>3.04</v>
      </c>
      <c r="K14254" t="n">
        <v>-719333000</v>
      </c>
      <c r="L14254" t="n">
        <v>833768000</v>
      </c>
      <c r="M14254" t="n">
        <v>827110000</v>
      </c>
      <c r="N14254" t="n">
        <v>-727290000</v>
      </c>
      <c r="O14254">
        <f>D14253</f>
      </c>
      <c r="P14254">
        <f>(E14254-F14254+G14254)/O14254*100</f>
      </c>
      <c r="Q14254">
        <f>H14253</f>
      </c>
      <c r="R14254">
        <f>I14253</f>
      </c>
      <c r="S14254">
        <f>H14254-H14253</f>
      </c>
      <c r="T14254">
        <f>I14254-I14253</f>
      </c>
      <c r="U14254">
        <f>(L14254-K14254)/(2*D14254*0.01)</f>
      </c>
      <c r="V14254">
        <f>(L14254+K14254)/(D14254*0.0001)</f>
      </c>
    </row>
    <row r="14255">
      <c r="A14255" t="n">
        <v>2018</v>
      </c>
      <c r="B14255" t="inlineStr">
        <is>
          <t>00485177</t>
        </is>
      </c>
      <c r="C14255" t="inlineStr">
        <is>
          <t>일진파워</t>
        </is>
      </c>
      <c r="D14255" t="n">
        <v>13484339000</v>
      </c>
      <c r="E14255" t="n">
        <v>2301098000</v>
      </c>
      <c r="F14255" t="n">
        <v>964240000</v>
      </c>
      <c r="G14255" t="n">
        <v>295023000</v>
      </c>
      <c r="H14255" t="n">
        <v>2.8</v>
      </c>
      <c r="I14255" t="n">
        <v>2.9</v>
      </c>
      <c r="K14255" t="n">
        <v>-971059000</v>
      </c>
      <c r="L14255" t="n">
        <v>1123450000</v>
      </c>
      <c r="M14255" t="n">
        <v>1110841000</v>
      </c>
      <c r="N14255" t="n">
        <v>-979046000</v>
      </c>
      <c r="O14255">
        <f>D14254</f>
      </c>
      <c r="P14255">
        <f>(E14255-F14255+G14255)/O14255*100</f>
      </c>
      <c r="Q14255">
        <f>H14254</f>
      </c>
      <c r="R14255">
        <f>I14254</f>
      </c>
      <c r="S14255">
        <f>H14255-H14254</f>
      </c>
      <c r="T14255">
        <f>I14255-I14254</f>
      </c>
      <c r="U14255">
        <f>(L14255-K14255)/(2*D14255*0.01)</f>
      </c>
      <c r="V14255">
        <f>(L14255+K14255)/(D14255*0.0001)</f>
      </c>
    </row>
    <row r="14256">
      <c r="A14256" t="n">
        <v>2019</v>
      </c>
      <c r="B14256" t="inlineStr">
        <is>
          <t>00485177</t>
        </is>
      </c>
      <c r="C14256" t="inlineStr">
        <is>
          <t>일진파워</t>
        </is>
      </c>
      <c r="D14256" t="n">
        <v>15593615000</v>
      </c>
      <c r="E14256" t="n">
        <v>2696314000</v>
      </c>
      <c r="F14256" t="n">
        <v>1595267000</v>
      </c>
      <c r="G14256" t="n">
        <v>336704000</v>
      </c>
      <c r="H14256" t="n">
        <v>2.875</v>
      </c>
      <c r="I14256" t="n">
        <v>3.555</v>
      </c>
      <c r="K14256" t="n">
        <v>-1132650000</v>
      </c>
      <c r="L14256" t="n">
        <v>1155498000</v>
      </c>
      <c r="M14256" t="n">
        <v>1279847000</v>
      </c>
      <c r="N14256" t="n">
        <v>-1272526000</v>
      </c>
      <c r="O14256">
        <f>D14255</f>
      </c>
      <c r="P14256">
        <f>(E14256-F14256+G14256)/O14256*100</f>
      </c>
      <c r="Q14256">
        <f>H14255</f>
      </c>
      <c r="R14256">
        <f>I14255</f>
      </c>
      <c r="S14256">
        <f>H14256-H14255</f>
      </c>
      <c r="T14256">
        <f>I14256-I14255</f>
      </c>
      <c r="U14256">
        <f>(L14256-K14256)/(2*D14256*0.01)</f>
      </c>
      <c r="V14256">
        <f>(L14256+K14256)/(D14256*0.0001)</f>
      </c>
    </row>
    <row r="14257">
      <c r="A14257" t="n">
        <v>2020</v>
      </c>
      <c r="B14257" t="inlineStr">
        <is>
          <t>00485177</t>
        </is>
      </c>
      <c r="C14257" t="inlineStr">
        <is>
          <t>일진파워</t>
        </is>
      </c>
      <c r="D14257" t="n">
        <v>19611053000</v>
      </c>
      <c r="E14257" t="n">
        <v>2772571000</v>
      </c>
      <c r="F14257" t="n">
        <v>1728211000</v>
      </c>
      <c r="G14257" t="n">
        <v>396060000</v>
      </c>
      <c r="H14257" t="n">
        <v>2.805</v>
      </c>
      <c r="I14257" t="n">
        <v>3.485</v>
      </c>
      <c r="K14257" t="n">
        <v>-1363095000</v>
      </c>
      <c r="L14257" t="n">
        <v>1532358000</v>
      </c>
      <c r="M14257" t="n">
        <v>1524008000</v>
      </c>
      <c r="N14257" t="n">
        <v>-1336831000</v>
      </c>
      <c r="O14257">
        <f>D14256</f>
      </c>
      <c r="P14257">
        <f>(E14257-F14257+G14257)/O14257*100</f>
      </c>
      <c r="Q14257">
        <f>H14256</f>
      </c>
      <c r="R14257">
        <f>I14256</f>
      </c>
      <c r="S14257">
        <f>H14257-H14256</f>
      </c>
      <c r="T14257">
        <f>I14257-I14256</f>
      </c>
      <c r="U14257">
        <f>(L14257-K14257)/(2*D14257*0.01)</f>
      </c>
      <c r="V14257">
        <f>(L14257+K14257)/(D14257*0.0001)</f>
      </c>
    </row>
    <row r="14258">
      <c r="A14258" t="n">
        <v>2021</v>
      </c>
      <c r="B14258" t="inlineStr">
        <is>
          <t>00485177</t>
        </is>
      </c>
      <c r="C14258" t="inlineStr">
        <is>
          <t>일진파워</t>
        </is>
      </c>
      <c r="D14258" t="n">
        <v>21774769000</v>
      </c>
      <c r="E14258" t="n">
        <v>3253351000</v>
      </c>
      <c r="F14258" t="n">
        <v>3195722000</v>
      </c>
      <c r="G14258" t="n">
        <v>492504000</v>
      </c>
      <c r="H14258" t="n">
        <v>3.345</v>
      </c>
      <c r="I14258" t="n">
        <v>3.515</v>
      </c>
      <c r="K14258" t="n">
        <v>-1475727000</v>
      </c>
      <c r="L14258" t="n">
        <v>1685642000</v>
      </c>
      <c r="M14258" t="n">
        <v>1660961000</v>
      </c>
      <c r="N14258" t="n">
        <v>-1483085000</v>
      </c>
      <c r="O14258">
        <f>D14257</f>
      </c>
      <c r="P14258">
        <f>(E14258-F14258+G14258)/O14258*100</f>
      </c>
      <c r="Q14258">
        <f>H14257</f>
      </c>
      <c r="R14258">
        <f>I14257</f>
      </c>
      <c r="S14258">
        <f>H14258-H14257</f>
      </c>
      <c r="T14258">
        <f>I14258-I14257</f>
      </c>
      <c r="U14258">
        <f>(L14258-K14258)/(2*D14258*0.01)</f>
      </c>
      <c r="V14258">
        <f>(L14258+K14258)/(D14258*0.0001)</f>
      </c>
    </row>
    <row r="14259">
      <c r="A14259" t="n">
        <v>2022</v>
      </c>
      <c r="B14259" t="inlineStr">
        <is>
          <t>00485177</t>
        </is>
      </c>
      <c r="C14259" t="inlineStr">
        <is>
          <t>일진파워</t>
        </is>
      </c>
      <c r="D14259" t="n">
        <v>21866279000</v>
      </c>
      <c r="E14259" t="n">
        <v>3419376000</v>
      </c>
      <c r="F14259" t="n">
        <v>1465635000</v>
      </c>
      <c r="G14259" t="n">
        <v>672136000</v>
      </c>
      <c r="H14259" t="n">
        <v>5.73</v>
      </c>
      <c r="I14259" t="n">
        <v>4.225</v>
      </c>
      <c r="K14259" t="n">
        <v>-1291159000</v>
      </c>
      <c r="L14259" t="n">
        <v>1455258000</v>
      </c>
      <c r="M14259" t="n">
        <v>1459137000</v>
      </c>
      <c r="N14259" t="n">
        <v>-1317549000</v>
      </c>
      <c r="O14259">
        <f>D14258</f>
      </c>
      <c r="P14259">
        <f>(E14259-F14259+G14259)/O14259*100</f>
      </c>
      <c r="Q14259">
        <f>H14258</f>
      </c>
      <c r="R14259">
        <f>I14258</f>
      </c>
      <c r="S14259">
        <f>H14259-H14258</f>
      </c>
      <c r="T14259">
        <f>I14259-I14258</f>
      </c>
      <c r="U14259">
        <f>(L14259-K14259)/(2*D14259*0.01)</f>
      </c>
      <c r="V14259">
        <f>(L14259+K14259)/(D14259*0.0001)</f>
      </c>
    </row>
    <row r="14260">
      <c r="A14260" t="n">
        <v>2023</v>
      </c>
      <c r="B14260" t="inlineStr">
        <is>
          <t>00485177</t>
        </is>
      </c>
      <c r="C14260" t="inlineStr">
        <is>
          <t>일진파워</t>
        </is>
      </c>
      <c r="D14260" t="n">
        <v>22861473000</v>
      </c>
      <c r="E14260" t="n">
        <v>3126763000</v>
      </c>
      <c r="F14260" t="n">
        <v>2431211000</v>
      </c>
      <c r="G14260" t="n">
        <v>1150906000</v>
      </c>
      <c r="H14260" t="n">
        <v>5.505</v>
      </c>
      <c r="I14260" t="n">
        <v>4.845</v>
      </c>
      <c r="K14260" t="n">
        <v>-1612450000</v>
      </c>
      <c r="L14260" t="n">
        <v>1843672000</v>
      </c>
      <c r="M14260" t="n">
        <v>1830748000</v>
      </c>
      <c r="N14260" t="n">
        <v>-1631319000</v>
      </c>
      <c r="O14260">
        <f>D14259</f>
      </c>
      <c r="P14260">
        <f>(E14260-F14260+G14260)/O14260*100</f>
      </c>
      <c r="Q14260">
        <f>H14259</f>
      </c>
      <c r="R14260">
        <f>I14259</f>
      </c>
      <c r="S14260">
        <f>H14260-H14259</f>
      </c>
      <c r="T14260">
        <f>I14260-I14259</f>
      </c>
      <c r="U14260">
        <f>(L14260-K14260)/(2*D14260*0.01)</f>
      </c>
      <c r="V14260">
        <f>(L14260+K14260)/(D14260*0.0001)</f>
      </c>
    </row>
    <row r="14261">
      <c r="A14261" t="n">
        <v>2024</v>
      </c>
      <c r="B14261" t="inlineStr">
        <is>
          <t>00485177</t>
        </is>
      </c>
      <c r="C14261" t="inlineStr">
        <is>
          <t>일진파워</t>
        </is>
      </c>
      <c r="D14261" t="n">
        <v>27898082000</v>
      </c>
      <c r="E14261" t="n">
        <v>3232287000</v>
      </c>
      <c r="F14261" t="n">
        <v>2708514000</v>
      </c>
      <c r="G14261" t="n">
        <v>1059294000</v>
      </c>
      <c r="H14261" t="n">
        <v>4.49</v>
      </c>
      <c r="I14261" t="n">
        <v>4.49</v>
      </c>
      <c r="K14261" t="n">
        <v>-1978331000</v>
      </c>
      <c r="L14261" t="n">
        <v>2258570000</v>
      </c>
      <c r="M14261" t="n">
        <v>2238763000</v>
      </c>
      <c r="N14261" t="n">
        <v>-1998491000</v>
      </c>
      <c r="O14261">
        <f>D14260</f>
      </c>
      <c r="P14261">
        <f>(E14261-F14261+G14261)/O14261*100</f>
      </c>
      <c r="Q14261">
        <f>H14260</f>
      </c>
      <c r="R14261">
        <f>I14260</f>
      </c>
      <c r="S14261">
        <f>H14261-H14260</f>
      </c>
      <c r="T14261">
        <f>I14261-I14260</f>
      </c>
      <c r="U14261">
        <f>(L14261-K14261)/(2*D14261*0.01)</f>
      </c>
      <c r="V14261">
        <f>(L14261+K14261)/(D14261*0.0001)</f>
      </c>
    </row>
    <row r="14262">
      <c r="A14262" t="n">
        <v>2014</v>
      </c>
      <c r="B14262" t="inlineStr">
        <is>
          <t>00486097</t>
        </is>
      </c>
      <c r="C14262" t="inlineStr">
        <is>
          <t>KT나스미디어</t>
        </is>
      </c>
      <c r="D14262" t="n">
        <v>4753521000</v>
      </c>
      <c r="E14262" t="n">
        <v>856925000</v>
      </c>
      <c r="F14262" t="n">
        <v>360583000</v>
      </c>
      <c r="G14262" t="n">
        <v>144475000</v>
      </c>
      <c r="H14262" t="n">
        <v>2.8</v>
      </c>
      <c r="I14262" t="n">
        <v>6.5</v>
      </c>
      <c r="K14262" t="n">
        <v>-504488000</v>
      </c>
      <c r="L14262" t="n">
        <v>386466000</v>
      </c>
      <c r="M14262" t="n">
        <v>363788000</v>
      </c>
      <c r="N14262" t="n">
        <v>-494758000</v>
      </c>
      <c r="U14262">
        <f>(L14262-K14262)/(2*D14262*0.01)</f>
      </c>
    </row>
    <row r="14263">
      <c r="A14263" t="n">
        <v>2015</v>
      </c>
      <c r="B14263" t="inlineStr">
        <is>
          <t>00486097</t>
        </is>
      </c>
      <c r="C14263" t="inlineStr">
        <is>
          <t>KT나스미디어</t>
        </is>
      </c>
      <c r="D14263" t="n">
        <v>5692549000</v>
      </c>
      <c r="E14263" t="n">
        <v>985121000</v>
      </c>
      <c r="F14263" t="n">
        <v>879386000</v>
      </c>
      <c r="G14263" t="n">
        <v>128183000</v>
      </c>
      <c r="H14263" t="n">
        <v>2.42</v>
      </c>
      <c r="I14263" t="n">
        <v>7.27</v>
      </c>
      <c r="K14263" t="n">
        <v>-587723000</v>
      </c>
      <c r="L14263" t="n">
        <v>705726000</v>
      </c>
      <c r="M14263" t="n">
        <v>665082000</v>
      </c>
      <c r="N14263" t="n">
        <v>-568896000</v>
      </c>
      <c r="O14263">
        <f>D14262</f>
      </c>
      <c r="P14263">
        <f>(E14263-F14263+G14263)/O14263*100</f>
      </c>
      <c r="Q14263">
        <f>H14262</f>
      </c>
      <c r="R14263">
        <f>I14262</f>
      </c>
      <c r="S14263">
        <f>H14263-H14262</f>
      </c>
      <c r="T14263">
        <f>I14263-I14262</f>
      </c>
      <c r="U14263">
        <f>(L14263-K14263)/(2*D14263*0.01)</f>
      </c>
      <c r="V14263">
        <f>(L14263+K14263)/(D14263*0.0001)</f>
      </c>
    </row>
    <row r="14264">
      <c r="A14264" t="n">
        <v>2016</v>
      </c>
      <c r="B14264" t="inlineStr">
        <is>
          <t>00486097</t>
        </is>
      </c>
      <c r="C14264" t="inlineStr">
        <is>
          <t>KT나스미디어</t>
        </is>
      </c>
      <c r="D14264" t="n">
        <v>13696038000</v>
      </c>
      <c r="E14264" t="n">
        <v>1519484000</v>
      </c>
      <c r="F14264" t="n">
        <v>1157936000</v>
      </c>
      <c r="G14264" t="n">
        <v>150749000</v>
      </c>
      <c r="H14264" t="n">
        <v>2.55</v>
      </c>
      <c r="I14264" t="n">
        <v>5.85</v>
      </c>
      <c r="K14264" t="n">
        <v>-1132559000</v>
      </c>
      <c r="L14264" t="n">
        <v>1346116000</v>
      </c>
      <c r="M14264" t="n">
        <v>1267855000</v>
      </c>
      <c r="N14264" t="n">
        <v>-1096148000</v>
      </c>
      <c r="O14264">
        <f>D14263</f>
      </c>
      <c r="P14264">
        <f>(E14264-F14264+G14264)/O14264*100</f>
      </c>
      <c r="Q14264">
        <f>H14263</f>
      </c>
      <c r="R14264">
        <f>I14263</f>
      </c>
      <c r="S14264">
        <f>H14264-H14263</f>
      </c>
      <c r="T14264">
        <f>I14264-I14263</f>
      </c>
      <c r="U14264">
        <f>(L14264-K14264)/(2*D14264*0.01)</f>
      </c>
      <c r="V14264">
        <f>(L14264+K14264)/(D14264*0.0001)</f>
      </c>
    </row>
    <row r="14265">
      <c r="A14265" t="n">
        <v>2017</v>
      </c>
      <c r="B14265" t="inlineStr">
        <is>
          <t>00486097</t>
        </is>
      </c>
      <c r="C14265" t="inlineStr">
        <is>
          <t>KT나스미디어</t>
        </is>
      </c>
      <c r="D14265" t="n">
        <v>15658879000</v>
      </c>
      <c r="E14265" t="n">
        <v>3073858000</v>
      </c>
      <c r="F14265" t="n">
        <v>1243956000</v>
      </c>
      <c r="G14265" t="n">
        <v>297295000</v>
      </c>
      <c r="H14265" t="n">
        <v>3.15</v>
      </c>
      <c r="I14265" t="n">
        <v>6</v>
      </c>
      <c r="K14265" t="n">
        <v>-1187320000</v>
      </c>
      <c r="L14265" t="n">
        <v>1381464000</v>
      </c>
      <c r="M14265" t="n">
        <v>1313383000</v>
      </c>
      <c r="N14265" t="n">
        <v>-1157428000</v>
      </c>
      <c r="O14265">
        <f>D14264</f>
      </c>
      <c r="P14265">
        <f>(E14265-F14265+G14265)/O14265*100</f>
      </c>
      <c r="Q14265">
        <f>H14264</f>
      </c>
      <c r="R14265">
        <f>I14264</f>
      </c>
      <c r="S14265">
        <f>H14265-H14264</f>
      </c>
      <c r="T14265">
        <f>I14265-I14264</f>
      </c>
      <c r="U14265">
        <f>(L14265-K14265)/(2*D14265*0.01)</f>
      </c>
      <c r="V14265">
        <f>(L14265+K14265)/(D14265*0.0001)</f>
      </c>
    </row>
    <row r="14266">
      <c r="A14266" t="n">
        <v>2018</v>
      </c>
      <c r="B14266" t="inlineStr">
        <is>
          <t>00486097</t>
        </is>
      </c>
      <c r="C14266" t="inlineStr">
        <is>
          <t>KT나스미디어</t>
        </is>
      </c>
      <c r="D14266" t="n">
        <v>18027817000</v>
      </c>
      <c r="E14266" t="n">
        <v>3466984000</v>
      </c>
      <c r="F14266" t="n">
        <v>1928113000</v>
      </c>
      <c r="G14266" t="n">
        <v>429452000</v>
      </c>
      <c r="H14266" t="n">
        <v>2.85</v>
      </c>
      <c r="I14266" t="n">
        <v>5.9</v>
      </c>
      <c r="K14266" t="n">
        <v>-1264154000</v>
      </c>
      <c r="L14266" t="n">
        <v>1461621000</v>
      </c>
      <c r="M14266" t="n">
        <v>1385205000</v>
      </c>
      <c r="N14266" t="n">
        <v>-1228406000</v>
      </c>
      <c r="O14266">
        <f>D14265</f>
      </c>
      <c r="P14266">
        <f>(E14266-F14266+G14266)/O14266*100</f>
      </c>
      <c r="Q14266">
        <f>H14265</f>
      </c>
      <c r="R14266">
        <f>I14265</f>
      </c>
      <c r="S14266">
        <f>H14266-H14265</f>
      </c>
      <c r="T14266">
        <f>I14266-I14265</f>
      </c>
      <c r="U14266">
        <f>(L14266-K14266)/(2*D14266*0.01)</f>
      </c>
      <c r="V14266">
        <f>(L14266+K14266)/(D14266*0.0001)</f>
      </c>
    </row>
    <row r="14267">
      <c r="A14267" t="n">
        <v>2019</v>
      </c>
      <c r="B14267" t="inlineStr">
        <is>
          <t>00486097</t>
        </is>
      </c>
      <c r="C14267" t="inlineStr">
        <is>
          <t>KT나스미디어</t>
        </is>
      </c>
      <c r="D14267" t="n">
        <v>18023312000</v>
      </c>
      <c r="E14267" t="n">
        <v>3843637000</v>
      </c>
      <c r="F14267" t="n">
        <v>2494757000</v>
      </c>
      <c r="G14267" t="n">
        <v>396905000</v>
      </c>
      <c r="O14267">
        <f>D14266</f>
      </c>
      <c r="P14267">
        <f>(E14267-F14267+G14267)/O14267*100</f>
      </c>
    </row>
    <row r="14268">
      <c r="A14268" t="n">
        <v>2020</v>
      </c>
      <c r="B14268" t="inlineStr">
        <is>
          <t>00486097</t>
        </is>
      </c>
      <c r="C14268" t="inlineStr">
        <is>
          <t>KT나스미디어</t>
        </is>
      </c>
      <c r="D14268" t="n">
        <v>20528926000</v>
      </c>
      <c r="E14268" t="n">
        <v>3728617000</v>
      </c>
      <c r="F14268" t="n">
        <v>2263057000</v>
      </c>
      <c r="G14268" t="n">
        <v>347750000</v>
      </c>
      <c r="O14268">
        <f>D14267</f>
      </c>
      <c r="P14268">
        <f>(E14268-F14268+G14268)/O14268*100</f>
      </c>
    </row>
    <row r="14269">
      <c r="A14269" t="n">
        <v>2021</v>
      </c>
      <c r="B14269" t="inlineStr">
        <is>
          <t>00486097</t>
        </is>
      </c>
      <c r="C14269" t="inlineStr">
        <is>
          <t>KT나스미디어</t>
        </is>
      </c>
      <c r="D14269" t="n">
        <v>19803343000</v>
      </c>
      <c r="E14269" t="n">
        <v>3804305000</v>
      </c>
      <c r="F14269" t="n">
        <v>3679152000</v>
      </c>
      <c r="G14269" t="n">
        <v>422021000</v>
      </c>
      <c r="O14269">
        <f>D14268</f>
      </c>
      <c r="P14269">
        <f>(E14269-F14269+G14269)/O14269*100</f>
      </c>
    </row>
    <row r="14270">
      <c r="A14270" t="n">
        <v>2022</v>
      </c>
      <c r="B14270" t="inlineStr">
        <is>
          <t>00486097</t>
        </is>
      </c>
      <c r="C14270" t="inlineStr">
        <is>
          <t>KT나스미디어</t>
        </is>
      </c>
      <c r="D14270" t="n">
        <v>20326764000</v>
      </c>
      <c r="E14270" t="n">
        <v>3880052000</v>
      </c>
      <c r="F14270" t="n">
        <v>4690479000</v>
      </c>
      <c r="G14270" t="n">
        <v>478157000</v>
      </c>
      <c r="O14270">
        <f>D14269</f>
      </c>
      <c r="P14270">
        <f>(E14270-F14270+G14270)/O14270*100</f>
      </c>
    </row>
    <row r="14271">
      <c r="A14271" t="n">
        <v>2023</v>
      </c>
      <c r="B14271" t="inlineStr">
        <is>
          <t>00486097</t>
        </is>
      </c>
      <c r="C14271" t="inlineStr">
        <is>
          <t>KT나스미디어</t>
        </is>
      </c>
      <c r="D14271" t="n">
        <v>24166782000</v>
      </c>
      <c r="E14271" t="n">
        <v>4216450000</v>
      </c>
      <c r="F14271" t="n">
        <v>2285899000</v>
      </c>
      <c r="G14271" t="n">
        <v>957791000</v>
      </c>
      <c r="O14271">
        <f>D14270</f>
      </c>
      <c r="P14271">
        <f>(E14271-F14271+G14271)/O14271*100</f>
      </c>
    </row>
    <row r="14272">
      <c r="A14272" t="n">
        <v>2024</v>
      </c>
      <c r="B14272" t="inlineStr">
        <is>
          <t>00486097</t>
        </is>
      </c>
      <c r="C14272" t="inlineStr">
        <is>
          <t>KT나스미디어</t>
        </is>
      </c>
      <c r="D14272" t="n">
        <v>25750870000</v>
      </c>
      <c r="E14272" t="n">
        <v>4437823000</v>
      </c>
      <c r="F14272" t="n">
        <v>2224924000</v>
      </c>
      <c r="G14272" t="n">
        <v>909897000</v>
      </c>
      <c r="O14272">
        <f>D14271</f>
      </c>
      <c r="P14272">
        <f>(E14272-F14272+G14272)/O14272*100</f>
      </c>
    </row>
    <row r="14273">
      <c r="A14273" t="n">
        <v>2014</v>
      </c>
      <c r="B14273" t="inlineStr">
        <is>
          <t>00486370</t>
        </is>
      </c>
      <c r="C14273" t="inlineStr">
        <is>
          <t>성창오토텍</t>
        </is>
      </c>
      <c r="D14273" t="n">
        <v>5510669000</v>
      </c>
      <c r="E14273" t="n">
        <v>1430140000</v>
      </c>
      <c r="F14273" t="n">
        <v>684602000</v>
      </c>
      <c r="G14273" t="n">
        <v>168631000</v>
      </c>
      <c r="H14273" t="n">
        <v>2.89</v>
      </c>
      <c r="I14273" t="n">
        <v>5</v>
      </c>
      <c r="J14273" t="n">
        <v>6.83</v>
      </c>
      <c r="K14273" t="n">
        <v>-193845000</v>
      </c>
      <c r="L14273" t="n">
        <v>225307000</v>
      </c>
      <c r="M14273" t="n">
        <v>218518000</v>
      </c>
      <c r="N14273" t="n">
        <v>-192172000</v>
      </c>
      <c r="U14273">
        <f>(L14273-K14273)/(2*D14273*0.01)</f>
      </c>
      <c r="V14273">
        <f>(L14273+K14273)/(D14273*0.0001)</f>
      </c>
    </row>
    <row r="14274">
      <c r="A14274" t="n">
        <v>2015</v>
      </c>
      <c r="B14274" t="inlineStr">
        <is>
          <t>00486370</t>
        </is>
      </c>
      <c r="C14274" t="inlineStr">
        <is>
          <t>성창오토텍</t>
        </is>
      </c>
      <c r="D14274" t="n">
        <v>6711322000</v>
      </c>
      <c r="E14274" t="n">
        <v>1302613000</v>
      </c>
      <c r="F14274" t="n">
        <v>442463000</v>
      </c>
      <c r="G14274" t="n">
        <v>155718000</v>
      </c>
      <c r="H14274" t="n">
        <v>2.35</v>
      </c>
      <c r="I14274" t="n">
        <v>7</v>
      </c>
      <c r="J14274" t="n">
        <v>4.52</v>
      </c>
      <c r="K14274" t="n">
        <v>-144089000</v>
      </c>
      <c r="L14274" t="n">
        <v>159173000</v>
      </c>
      <c r="M14274" t="n">
        <v>142260000</v>
      </c>
      <c r="N14274" t="n">
        <v>-153852000</v>
      </c>
      <c r="O14274">
        <f>D14273</f>
      </c>
      <c r="P14274">
        <f>(E14274-F14274+G14274)/O14274*100</f>
      </c>
      <c r="Q14274">
        <f>H14273</f>
      </c>
      <c r="R14274">
        <f>I14273</f>
      </c>
      <c r="S14274">
        <f>H14274-H14273</f>
      </c>
      <c r="T14274">
        <f>I14274-I14273</f>
      </c>
      <c r="U14274">
        <f>(L14274-K14274)/(2*D14274*0.01)</f>
      </c>
      <c r="V14274">
        <f>(L14274+K14274)/(D14274*0.0001)</f>
      </c>
    </row>
    <row r="14275">
      <c r="A14275" t="n">
        <v>2016</v>
      </c>
      <c r="B14275" t="inlineStr">
        <is>
          <t>00486370</t>
        </is>
      </c>
      <c r="C14275" t="inlineStr">
        <is>
          <t>성창오토텍</t>
        </is>
      </c>
      <c r="D14275" t="n">
        <v>6778685000</v>
      </c>
      <c r="E14275" t="n">
        <v>1410400000</v>
      </c>
      <c r="F14275" t="n">
        <v>991208000</v>
      </c>
      <c r="G14275" t="n">
        <v>151773000</v>
      </c>
      <c r="H14275" t="n">
        <v>2.36</v>
      </c>
      <c r="I14275" t="n">
        <v>3.78</v>
      </c>
      <c r="J14275" t="n">
        <v>4.82</v>
      </c>
      <c r="K14275" t="n">
        <v>-145199000</v>
      </c>
      <c r="L14275" t="n">
        <v>159783000</v>
      </c>
      <c r="M14275" t="n">
        <v>159042000</v>
      </c>
      <c r="N14275" t="n">
        <v>-147276000</v>
      </c>
      <c r="O14275">
        <f>D14274</f>
      </c>
      <c r="P14275">
        <f>(E14275-F14275+G14275)/O14275*100</f>
      </c>
      <c r="Q14275">
        <f>H14274</f>
      </c>
      <c r="R14275">
        <f>I14274</f>
      </c>
      <c r="S14275">
        <f>H14275-H14274</f>
      </c>
      <c r="T14275">
        <f>I14275-I14274</f>
      </c>
      <c r="U14275">
        <f>(L14275-K14275)/(2*D14275*0.01)</f>
      </c>
      <c r="V14275">
        <f>(L14275+K14275)/(D14275*0.0001)</f>
      </c>
    </row>
    <row r="14276">
      <c r="A14276" t="n">
        <v>2017</v>
      </c>
      <c r="B14276" t="inlineStr">
        <is>
          <t>00486370</t>
        </is>
      </c>
      <c r="C14276" t="inlineStr">
        <is>
          <t>성창오토텍</t>
        </is>
      </c>
      <c r="D14276" t="n">
        <v>7292105000</v>
      </c>
      <c r="E14276" t="n">
        <v>1273806000</v>
      </c>
      <c r="F14276" t="n">
        <v>741542000</v>
      </c>
      <c r="G14276" t="n">
        <v>153498000</v>
      </c>
      <c r="H14276" t="n">
        <v>2.63</v>
      </c>
      <c r="I14276" t="n">
        <v>3.84</v>
      </c>
      <c r="K14276" t="n">
        <v>-121413000</v>
      </c>
      <c r="L14276" t="n">
        <v>131541000</v>
      </c>
      <c r="M14276" t="n">
        <v>131387000</v>
      </c>
      <c r="N14276" t="n">
        <v>-123542000</v>
      </c>
      <c r="O14276">
        <f>D14275</f>
      </c>
      <c r="P14276">
        <f>(E14276-F14276+G14276)/O14276*100</f>
      </c>
      <c r="Q14276">
        <f>H14275</f>
      </c>
      <c r="R14276">
        <f>I14275</f>
      </c>
      <c r="S14276">
        <f>H14276-H14275</f>
      </c>
      <c r="T14276">
        <f>I14276-I14275</f>
      </c>
      <c r="U14276">
        <f>(L14276-K14276)/(2*D14276*0.01)</f>
      </c>
      <c r="V14276">
        <f>(L14276+K14276)/(D14276*0.0001)</f>
      </c>
    </row>
    <row r="14277">
      <c r="A14277" t="n">
        <v>2018</v>
      </c>
      <c r="B14277" t="inlineStr">
        <is>
          <t>00486370</t>
        </is>
      </c>
      <c r="C14277" t="inlineStr">
        <is>
          <t>성창오토텍</t>
        </is>
      </c>
      <c r="D14277" t="n">
        <v>8545611000</v>
      </c>
      <c r="E14277" t="n">
        <v>1195687000</v>
      </c>
      <c r="F14277" t="n">
        <v>1167352000</v>
      </c>
      <c r="G14277" t="n">
        <v>181501000</v>
      </c>
      <c r="H14277" t="n">
        <v>2.22</v>
      </c>
      <c r="I14277" t="n">
        <v>8.300000000000001</v>
      </c>
      <c r="J14277" t="n">
        <v>2.9</v>
      </c>
      <c r="K14277" t="n">
        <v>-123536000</v>
      </c>
      <c r="L14277" t="n">
        <v>132740000</v>
      </c>
      <c r="M14277" t="n">
        <v>125329000</v>
      </c>
      <c r="N14277" t="n">
        <v>-119091000</v>
      </c>
      <c r="O14277">
        <f>D14276</f>
      </c>
      <c r="P14277">
        <f>(E14277-F14277+G14277)/O14277*100</f>
      </c>
      <c r="Q14277">
        <f>H14276</f>
      </c>
      <c r="R14277">
        <f>I14276</f>
      </c>
      <c r="S14277">
        <f>H14277-H14276</f>
      </c>
      <c r="T14277">
        <f>I14277-I14276</f>
      </c>
      <c r="U14277">
        <f>(L14277-K14277)/(2*D14277*0.01)</f>
      </c>
      <c r="V14277">
        <f>(L14277+K14277)/(D14277*0.0001)</f>
      </c>
    </row>
    <row r="14278">
      <c r="A14278" t="n">
        <v>2019</v>
      </c>
      <c r="B14278" t="inlineStr">
        <is>
          <t>00486370</t>
        </is>
      </c>
      <c r="C14278" t="inlineStr">
        <is>
          <t>성창오토텍</t>
        </is>
      </c>
      <c r="D14278" t="n">
        <v>8396522000</v>
      </c>
      <c r="E14278" t="n">
        <v>1066936000</v>
      </c>
      <c r="F14278" t="n">
        <v>1221727000</v>
      </c>
      <c r="G14278" t="n">
        <v>173894000</v>
      </c>
      <c r="H14278" t="n">
        <v>2.15</v>
      </c>
      <c r="I14278" t="n">
        <v>4</v>
      </c>
      <c r="J14278" t="n">
        <v>3.3</v>
      </c>
      <c r="K14278" t="n">
        <v>-125147000</v>
      </c>
      <c r="L14278" t="n">
        <v>134804000</v>
      </c>
      <c r="M14278" t="n">
        <v>131379000</v>
      </c>
      <c r="N14278" t="n">
        <v>-124424000</v>
      </c>
      <c r="O14278">
        <f>D14277</f>
      </c>
      <c r="P14278">
        <f>(E14278-F14278+G14278)/O14278*100</f>
      </c>
      <c r="Q14278">
        <f>H14277</f>
      </c>
      <c r="R14278">
        <f>I14277</f>
      </c>
      <c r="S14278">
        <f>H14278-H14277</f>
      </c>
      <c r="T14278">
        <f>I14278-I14277</f>
      </c>
      <c r="U14278">
        <f>(L14278-K14278)/(2*D14278*0.01)</f>
      </c>
      <c r="V14278">
        <f>(L14278+K14278)/(D14278*0.0001)</f>
      </c>
    </row>
    <row r="14279">
      <c r="A14279" t="n">
        <v>2020</v>
      </c>
      <c r="B14279" t="inlineStr">
        <is>
          <t>00486370</t>
        </is>
      </c>
      <c r="C14279" t="inlineStr">
        <is>
          <t>성창오토텍</t>
        </is>
      </c>
      <c r="D14279" t="n">
        <v>9041869000</v>
      </c>
      <c r="E14279" t="n">
        <v>906768000</v>
      </c>
      <c r="F14279" t="n">
        <v>890381000</v>
      </c>
      <c r="G14279" t="n">
        <v>170993000</v>
      </c>
      <c r="H14279" t="n">
        <v>2</v>
      </c>
      <c r="I14279" t="n">
        <v>4</v>
      </c>
      <c r="J14279" t="n">
        <v>3.3</v>
      </c>
      <c r="K14279" t="n">
        <v>-136564000</v>
      </c>
      <c r="L14279" t="n">
        <v>147395000</v>
      </c>
      <c r="M14279" t="n">
        <v>143401000</v>
      </c>
      <c r="N14279" t="n">
        <v>-135565000</v>
      </c>
      <c r="O14279">
        <f>D14278</f>
      </c>
      <c r="P14279">
        <f>(E14279-F14279+G14279)/O14279*100</f>
      </c>
      <c r="Q14279">
        <f>H14278</f>
      </c>
      <c r="R14279">
        <f>I14278</f>
      </c>
      <c r="S14279">
        <f>H14279-H14278</f>
      </c>
      <c r="T14279">
        <f>I14279-I14278</f>
      </c>
      <c r="U14279">
        <f>(L14279-K14279)/(2*D14279*0.01)</f>
      </c>
      <c r="V14279">
        <f>(L14279+K14279)/(D14279*0.0001)</f>
      </c>
    </row>
    <row r="14280">
      <c r="A14280" t="n">
        <v>2021</v>
      </c>
      <c r="B14280" t="inlineStr">
        <is>
          <t>00486370</t>
        </is>
      </c>
      <c r="C14280" t="inlineStr">
        <is>
          <t>성창오토텍</t>
        </is>
      </c>
      <c r="D14280" t="n">
        <v>9189962000</v>
      </c>
      <c r="E14280" t="n">
        <v>878056000</v>
      </c>
      <c r="F14280" t="n">
        <v>805108000</v>
      </c>
      <c r="G14280" t="n">
        <v>171822000</v>
      </c>
      <c r="H14280" t="n">
        <v>2.82</v>
      </c>
      <c r="I14280" t="n">
        <v>4</v>
      </c>
      <c r="J14280" t="n">
        <v>4.2</v>
      </c>
      <c r="K14280" t="n">
        <v>-149629000</v>
      </c>
      <c r="L14280" t="n">
        <v>162509000</v>
      </c>
      <c r="M14280" t="n">
        <v>165962000</v>
      </c>
      <c r="N14280" t="n">
        <v>-155450000</v>
      </c>
      <c r="O14280">
        <f>D14279</f>
      </c>
      <c r="P14280">
        <f>(E14280-F14280+G14280)/O14280*100</f>
      </c>
      <c r="Q14280">
        <f>H14279</f>
      </c>
      <c r="R14280">
        <f>I14279</f>
      </c>
      <c r="S14280">
        <f>H14280-H14279</f>
      </c>
      <c r="T14280">
        <f>I14280-I14279</f>
      </c>
      <c r="U14280">
        <f>(L14280-K14280)/(2*D14280*0.01)</f>
      </c>
      <c r="V14280">
        <f>(L14280+K14280)/(D14280*0.0001)</f>
      </c>
    </row>
    <row r="14281">
      <c r="A14281" t="n">
        <v>2022</v>
      </c>
      <c r="B14281" t="inlineStr">
        <is>
          <t>00486370</t>
        </is>
      </c>
      <c r="C14281" t="inlineStr">
        <is>
          <t>성창오토텍</t>
        </is>
      </c>
      <c r="D14281" t="n">
        <v>9063065000</v>
      </c>
      <c r="E14281" t="n">
        <v>832895000</v>
      </c>
      <c r="F14281" t="n">
        <v>631465000</v>
      </c>
      <c r="G14281" t="n">
        <v>248379000</v>
      </c>
      <c r="H14281" t="n">
        <v>5.49</v>
      </c>
      <c r="I14281" t="n">
        <v>5</v>
      </c>
      <c r="J14281" t="n">
        <v>4.13</v>
      </c>
      <c r="K14281" t="n">
        <v>-123879000</v>
      </c>
      <c r="L14281" t="n">
        <v>135144000</v>
      </c>
      <c r="M14281" t="n">
        <v>141828000</v>
      </c>
      <c r="N14281" t="n">
        <v>-131937000</v>
      </c>
      <c r="O14281">
        <f>D14280</f>
      </c>
      <c r="P14281">
        <f>(E14281-F14281+G14281)/O14281*100</f>
      </c>
      <c r="Q14281">
        <f>H14280</f>
      </c>
      <c r="R14281">
        <f>I14280</f>
      </c>
      <c r="S14281">
        <f>H14281-H14280</f>
      </c>
      <c r="T14281">
        <f>I14281-I14280</f>
      </c>
      <c r="U14281">
        <f>(L14281-K14281)/(2*D14281*0.01)</f>
      </c>
      <c r="V14281">
        <f>(L14281+K14281)/(D14281*0.0001)</f>
      </c>
    </row>
    <row r="14282">
      <c r="A14282" t="n">
        <v>2023</v>
      </c>
      <c r="B14282" t="inlineStr">
        <is>
          <t>00486370</t>
        </is>
      </c>
      <c r="C14282" t="inlineStr">
        <is>
          <t>성창오토텍</t>
        </is>
      </c>
      <c r="D14282" t="n">
        <v>9876585000</v>
      </c>
      <c r="E14282" t="n">
        <v>613707000</v>
      </c>
      <c r="F14282" t="n">
        <v>1213788000</v>
      </c>
      <c r="G14282" t="n">
        <v>476472000</v>
      </c>
      <c r="H14282" t="n">
        <v>4.39</v>
      </c>
      <c r="I14282" t="n">
        <v>2.73</v>
      </c>
      <c r="J14282" t="n">
        <v>3.7975</v>
      </c>
      <c r="K14282" t="n">
        <v>-117836000</v>
      </c>
      <c r="L14282" t="n">
        <v>127999000</v>
      </c>
      <c r="M14282" t="n">
        <v>132724000</v>
      </c>
      <c r="N14282" t="n">
        <v>-124137000</v>
      </c>
      <c r="O14282">
        <f>D14281</f>
      </c>
      <c r="P14282">
        <f>(E14282-F14282+G14282)/O14282*100</f>
      </c>
      <c r="Q14282">
        <f>H14281</f>
      </c>
      <c r="R14282">
        <f>I14281</f>
      </c>
      <c r="S14282">
        <f>H14282-H14281</f>
      </c>
      <c r="T14282">
        <f>I14282-I14281</f>
      </c>
      <c r="U14282">
        <f>(L14282-K14282)/(2*D14282*0.01)</f>
      </c>
      <c r="V14282">
        <f>(L14282+K14282)/(D14282*0.0001)</f>
      </c>
    </row>
    <row r="14283">
      <c r="A14283" t="n">
        <v>2024</v>
      </c>
      <c r="B14283" t="inlineStr">
        <is>
          <t>00486370</t>
        </is>
      </c>
      <c r="C14283" t="inlineStr">
        <is>
          <t>성창오토텍</t>
        </is>
      </c>
      <c r="D14283" t="n">
        <v>9763235000</v>
      </c>
      <c r="E14283" t="n">
        <v>965709000</v>
      </c>
      <c r="F14283" t="n">
        <v>811376000</v>
      </c>
      <c r="G14283" t="n">
        <v>130181000</v>
      </c>
      <c r="H14283" t="n">
        <v>4.39</v>
      </c>
      <c r="I14283" t="n">
        <v>2.43</v>
      </c>
      <c r="J14283" t="n">
        <v>6.9</v>
      </c>
      <c r="K14283" t="n">
        <v>-189354000</v>
      </c>
      <c r="L14283" t="n">
        <v>216233000</v>
      </c>
      <c r="M14283" t="n">
        <v>224193000</v>
      </c>
      <c r="N14283" t="n">
        <v>-199085000</v>
      </c>
      <c r="O14283">
        <f>D14282</f>
      </c>
      <c r="P14283">
        <f>(E14283-F14283+G14283)/O14283*100</f>
      </c>
      <c r="Q14283">
        <f>H14282</f>
      </c>
      <c r="R14283">
        <f>I14282</f>
      </c>
      <c r="S14283">
        <f>H14283-H14282</f>
      </c>
      <c r="T14283">
        <f>I14283-I14282</f>
      </c>
      <c r="U14283">
        <f>(L14283-K14283)/(2*D14283*0.01)</f>
      </c>
      <c r="V14283">
        <f>(L14283+K14283)/(D14283*0.0001)</f>
      </c>
    </row>
    <row r="14284">
      <c r="A14284" t="n">
        <v>2025</v>
      </c>
      <c r="B14284" t="inlineStr">
        <is>
          <t>00486370</t>
        </is>
      </c>
      <c r="C14284" t="inlineStr">
        <is>
          <t>성창오토텍</t>
        </is>
      </c>
      <c r="D14284" t="n">
        <v>10979767000</v>
      </c>
      <c r="E14284" t="n">
        <v>929435000</v>
      </c>
      <c r="F14284" t="n">
        <v>427048000</v>
      </c>
      <c r="G14284" t="n">
        <v>125851000</v>
      </c>
      <c r="H14284" t="n">
        <v>4.77</v>
      </c>
      <c r="I14284" t="n">
        <v>2.51</v>
      </c>
      <c r="J14284" t="n">
        <v>6.85</v>
      </c>
      <c r="K14284" t="n">
        <v>-211900000</v>
      </c>
      <c r="L14284" t="n">
        <v>241811000</v>
      </c>
      <c r="M14284" t="n">
        <v>251692000</v>
      </c>
      <c r="N14284" t="n">
        <v>-220553000</v>
      </c>
      <c r="O14284">
        <f>D14283</f>
      </c>
      <c r="P14284">
        <f>(E14284-F14284+G14284)/O14284*100</f>
      </c>
      <c r="Q14284">
        <f>H14283</f>
      </c>
      <c r="R14284">
        <f>I14283</f>
      </c>
      <c r="S14284">
        <f>H14284-H14283</f>
      </c>
      <c r="T14284">
        <f>I14284-I14283</f>
      </c>
      <c r="U14284">
        <f>(L14284-K14284)/(2*D14284*0.01)</f>
      </c>
      <c r="V14284">
        <f>(L14284+K14284)/(D14284*0.0001)</f>
      </c>
    </row>
    <row r="14285">
      <c r="A14285" t="n">
        <v>2021</v>
      </c>
      <c r="B14285" t="inlineStr">
        <is>
          <t>00486705</t>
        </is>
      </c>
      <c r="C14285" t="inlineStr">
        <is>
          <t>아주스틸</t>
        </is>
      </c>
      <c r="D14285" t="n">
        <v>9391071888</v>
      </c>
      <c r="E14285" t="n">
        <v>2762286949</v>
      </c>
      <c r="F14285" t="n">
        <v>1240899346</v>
      </c>
      <c r="G14285" t="n">
        <v>172900867</v>
      </c>
      <c r="H14285" t="n">
        <v>3.095</v>
      </c>
      <c r="I14285" t="n">
        <v>4.61</v>
      </c>
      <c r="K14285" t="n">
        <v>-1121623353</v>
      </c>
      <c r="L14285" t="n">
        <v>1381348560</v>
      </c>
      <c r="M14285" t="n">
        <v>1384498868</v>
      </c>
      <c r="N14285" t="n">
        <v>-1143414556</v>
      </c>
      <c r="U14285">
        <f>(L14285-K14285)/(2*D14285*0.01)</f>
      </c>
      <c r="V14285">
        <f>(L14285+K14285)/(D14285*0.0001)</f>
      </c>
    </row>
    <row r="14286">
      <c r="A14286" t="n">
        <v>2022</v>
      </c>
      <c r="B14286" t="inlineStr">
        <is>
          <t>00486705</t>
        </is>
      </c>
      <c r="C14286" t="inlineStr">
        <is>
          <t>아주스틸</t>
        </is>
      </c>
      <c r="D14286" t="n">
        <v>9353028998</v>
      </c>
      <c r="E14286" t="n">
        <v>3494253803</v>
      </c>
      <c r="F14286" t="n">
        <v>1013793435</v>
      </c>
      <c r="G14286" t="n">
        <v>259388142</v>
      </c>
      <c r="H14286" t="n">
        <v>5.38</v>
      </c>
      <c r="I14286" t="n">
        <v>4.61</v>
      </c>
      <c r="J14286" t="n">
        <v>11.765</v>
      </c>
      <c r="K14286" t="n">
        <v>-800158478</v>
      </c>
      <c r="L14286" t="n">
        <v>972097569</v>
      </c>
      <c r="M14286" t="n">
        <v>975031719</v>
      </c>
      <c r="N14286" t="n">
        <v>-811342329</v>
      </c>
      <c r="O14286">
        <f>D14285</f>
      </c>
      <c r="P14286">
        <f>(E14286-F14286+G14286)/O14286*100</f>
      </c>
      <c r="Q14286">
        <f>H14285</f>
      </c>
      <c r="R14286">
        <f>I14285</f>
      </c>
      <c r="S14286">
        <f>H14286-H14285</f>
      </c>
      <c r="T14286">
        <f>I14286-I14285</f>
      </c>
      <c r="U14286">
        <f>(L14286-K14286)/(2*D14286*0.01)</f>
      </c>
      <c r="V14286">
        <f>(L14286+K14286)/(D14286*0.0001)</f>
      </c>
    </row>
    <row r="14287">
      <c r="A14287" t="n">
        <v>2023</v>
      </c>
      <c r="B14287" t="inlineStr">
        <is>
          <t>00486705</t>
        </is>
      </c>
      <c r="C14287" t="inlineStr">
        <is>
          <t>아주스틸</t>
        </is>
      </c>
      <c r="D14287" t="n">
        <v>14027811900</v>
      </c>
      <c r="E14287" t="n">
        <v>3384582837</v>
      </c>
      <c r="F14287" t="n">
        <v>2719465423</v>
      </c>
      <c r="G14287" t="n">
        <v>485195646</v>
      </c>
      <c r="H14287" t="n">
        <v>3.095</v>
      </c>
      <c r="I14287" t="n">
        <v>4.61</v>
      </c>
      <c r="J14287" t="n">
        <v>12.8</v>
      </c>
      <c r="K14287" t="n">
        <v>-1145947244</v>
      </c>
      <c r="L14287" t="n">
        <v>1392224108</v>
      </c>
      <c r="M14287" t="n">
        <v>1417142184</v>
      </c>
      <c r="N14287" t="n">
        <v>-1183206836</v>
      </c>
      <c r="O14287">
        <f>D14286</f>
      </c>
      <c r="P14287">
        <f>(E14287-F14287+G14287)/O14287*100</f>
      </c>
      <c r="Q14287">
        <f>H14286</f>
      </c>
      <c r="R14287">
        <f>I14286</f>
      </c>
      <c r="S14287">
        <f>H14287-H14286</f>
      </c>
      <c r="T14287">
        <f>I14287-I14286</f>
      </c>
      <c r="U14287">
        <f>(L14287-K14287)/(2*D14287*0.01)</f>
      </c>
      <c r="V14287">
        <f>(L14287+K14287)/(D14287*0.0001)</f>
      </c>
    </row>
    <row r="14288">
      <c r="A14288" t="n">
        <v>2024</v>
      </c>
      <c r="B14288" t="inlineStr">
        <is>
          <t>00486705</t>
        </is>
      </c>
      <c r="C14288" t="inlineStr">
        <is>
          <t>아주스틸</t>
        </is>
      </c>
      <c r="D14288" t="n">
        <v>14332965631</v>
      </c>
      <c r="E14288" t="n">
        <v>5876189692</v>
      </c>
      <c r="F14288" t="n">
        <v>6091763371</v>
      </c>
      <c r="G14288" t="n">
        <v>543837329</v>
      </c>
      <c r="H14288" t="n">
        <v>4.07</v>
      </c>
      <c r="I14288" t="n">
        <v>5.06</v>
      </c>
      <c r="J14288" t="n">
        <v>10.67</v>
      </c>
      <c r="K14288" t="n">
        <v>-1482050361</v>
      </c>
      <c r="L14288" t="n">
        <v>1392224108</v>
      </c>
      <c r="M14288" t="n">
        <v>1775147897</v>
      </c>
      <c r="N14288" t="n">
        <v>-1183206836</v>
      </c>
      <c r="O14288">
        <f>D14287</f>
      </c>
      <c r="P14288">
        <f>(E14288-F14288+G14288)/O14288*100</f>
      </c>
      <c r="Q14288">
        <f>H14287</f>
      </c>
      <c r="R14288">
        <f>I14287</f>
      </c>
      <c r="S14288">
        <f>H14288-H14287</f>
      </c>
      <c r="T14288">
        <f>I14288-I14287</f>
      </c>
      <c r="U14288">
        <f>(L14288-K14288)/(2*D14288*0.01)</f>
      </c>
    </row>
    <row r="14289">
      <c r="A14289" t="n">
        <v>2025</v>
      </c>
      <c r="B14289" t="inlineStr">
        <is>
          <t>00486705</t>
        </is>
      </c>
      <c r="C14289" t="inlineStr">
        <is>
          <t>아주스틸</t>
        </is>
      </c>
      <c r="D14289" t="n">
        <v>16582820320</v>
      </c>
      <c r="E14289" t="n">
        <v>4401553086</v>
      </c>
      <c r="F14289" t="n">
        <v>2012800330</v>
      </c>
      <c r="G14289" t="n">
        <v>535600275</v>
      </c>
      <c r="H14289" t="n">
        <v>4.57</v>
      </c>
      <c r="I14289" t="n">
        <v>5.11</v>
      </c>
      <c r="J14289" t="n">
        <v>12.26</v>
      </c>
      <c r="K14289" t="n">
        <v>-1635224973</v>
      </c>
      <c r="L14289" t="n">
        <v>1931523883</v>
      </c>
      <c r="M14289" t="n">
        <v>1964741403</v>
      </c>
      <c r="N14289" t="n">
        <v>-1688412487</v>
      </c>
      <c r="O14289">
        <f>D14288</f>
      </c>
      <c r="P14289">
        <f>(E14289-F14289+G14289)/O14289*100</f>
      </c>
      <c r="Q14289">
        <f>H14288</f>
      </c>
      <c r="R14289">
        <f>I14288</f>
      </c>
      <c r="S14289">
        <f>H14289-H14288</f>
      </c>
      <c r="T14289">
        <f>I14289-I14288</f>
      </c>
      <c r="U14289">
        <f>(L14289-K14289)/(2*D14289*0.01)</f>
      </c>
      <c r="V14289">
        <f>(L14289+K14289)/(D14289*0.0001)</f>
      </c>
    </row>
    <row r="14290">
      <c r="A14290" t="n">
        <v>2019</v>
      </c>
      <c r="B14290" t="inlineStr">
        <is>
          <t>00486875</t>
        </is>
      </c>
      <c r="C14290" t="inlineStr">
        <is>
          <t>우양</t>
        </is>
      </c>
      <c r="D14290" t="n">
        <v>471215000</v>
      </c>
      <c r="E14290" t="n">
        <v>648623000</v>
      </c>
      <c r="F14290" t="n">
        <v>2290722000</v>
      </c>
      <c r="G14290" t="n">
        <v>57160000</v>
      </c>
      <c r="H14290" t="n">
        <v>1.9</v>
      </c>
      <c r="I14290" t="n">
        <v>4.76</v>
      </c>
    </row>
    <row r="14291">
      <c r="A14291" t="n">
        <v>2020</v>
      </c>
      <c r="B14291" t="inlineStr">
        <is>
          <t>00486875</t>
        </is>
      </c>
      <c r="C14291" t="inlineStr">
        <is>
          <t>우양</t>
        </is>
      </c>
      <c r="D14291" t="n">
        <v>404831000</v>
      </c>
      <c r="E14291" t="n">
        <v>292551000</v>
      </c>
      <c r="F14291" t="n">
        <v>234877000</v>
      </c>
      <c r="G14291" t="n">
        <v>14512000</v>
      </c>
      <c r="H14291" t="n">
        <v>1.89</v>
      </c>
      <c r="I14291" t="n">
        <v>4.76</v>
      </c>
      <c r="O14291">
        <f>D14290</f>
      </c>
      <c r="P14291">
        <f>(E14291-F14291+G14291)/O14291*100</f>
      </c>
      <c r="Q14291">
        <f>H14290</f>
      </c>
      <c r="R14291">
        <f>I14290</f>
      </c>
      <c r="S14291">
        <f>H14291-H14290</f>
      </c>
      <c r="T14291">
        <f>I14291-I14290</f>
      </c>
    </row>
    <row r="14292">
      <c r="A14292" t="n">
        <v>2021</v>
      </c>
      <c r="B14292" t="inlineStr">
        <is>
          <t>00486875</t>
        </is>
      </c>
      <c r="C14292" t="inlineStr">
        <is>
          <t>우양</t>
        </is>
      </c>
      <c r="D14292" t="n">
        <v>429546000</v>
      </c>
      <c r="E14292" t="n">
        <v>182977000</v>
      </c>
      <c r="F14292" t="n">
        <v>123648000</v>
      </c>
      <c r="G14292" t="n">
        <v>11110000</v>
      </c>
      <c r="H14292" t="n">
        <v>2.69</v>
      </c>
      <c r="I14292" t="n">
        <v>3.75</v>
      </c>
      <c r="O14292">
        <f>D14291</f>
      </c>
      <c r="P14292">
        <f>(E14292-F14292+G14292)/O14292*100</f>
      </c>
      <c r="Q14292">
        <f>H14291</f>
      </c>
      <c r="R14292">
        <f>I14291</f>
      </c>
      <c r="S14292">
        <f>H14292-H14291</f>
      </c>
      <c r="T14292">
        <f>I14292-I14291</f>
      </c>
    </row>
    <row r="14293">
      <c r="A14293" t="n">
        <v>2022</v>
      </c>
      <c r="B14293" t="inlineStr">
        <is>
          <t>00486875</t>
        </is>
      </c>
      <c r="C14293" t="inlineStr">
        <is>
          <t>우양</t>
        </is>
      </c>
      <c r="D14293" t="n">
        <v>227978000</v>
      </c>
      <c r="E14293" t="n">
        <v>343750000</v>
      </c>
      <c r="F14293" t="n">
        <v>446218000</v>
      </c>
      <c r="G14293" t="n">
        <v>10491000</v>
      </c>
      <c r="H14293" t="n">
        <v>5.17</v>
      </c>
      <c r="I14293" t="n">
        <v>4.5</v>
      </c>
      <c r="J14293" t="n">
        <v>7.36</v>
      </c>
      <c r="K14293" t="n">
        <v>-13474000</v>
      </c>
      <c r="L14293" t="n">
        <v>15820000</v>
      </c>
      <c r="M14293" t="n">
        <v>16197000</v>
      </c>
      <c r="N14293" t="n">
        <v>-13993000</v>
      </c>
      <c r="O14293">
        <f>D14292</f>
      </c>
      <c r="P14293">
        <f>(E14293-F14293+G14293)/O14293*100</f>
      </c>
      <c r="Q14293">
        <f>H14292</f>
      </c>
      <c r="R14293">
        <f>I14292</f>
      </c>
      <c r="S14293">
        <f>H14293-H14292</f>
      </c>
      <c r="T14293">
        <f>I14293-I14292</f>
      </c>
      <c r="U14293">
        <f>(L14293-K14293)/(2*D14293*0.01)</f>
      </c>
      <c r="V14293">
        <f>(L14293+K14293)/(D14293*0.0001)</f>
      </c>
    </row>
    <row r="14294">
      <c r="A14294" t="n">
        <v>2023</v>
      </c>
      <c r="B14294" t="inlineStr">
        <is>
          <t>00486875</t>
        </is>
      </c>
      <c r="C14294" t="inlineStr">
        <is>
          <t>우양</t>
        </is>
      </c>
      <c r="D14294" t="n">
        <v>484928000</v>
      </c>
      <c r="E14294" t="n">
        <v>300827000</v>
      </c>
      <c r="F14294" t="n">
        <v>307970000</v>
      </c>
      <c r="G14294" t="n">
        <v>9231000</v>
      </c>
      <c r="H14294" t="n">
        <v>4.38</v>
      </c>
      <c r="I14294" t="n">
        <v>4.5</v>
      </c>
      <c r="J14294" t="n">
        <v>9.550000000000001</v>
      </c>
      <c r="K14294" t="n">
        <v>-39256000</v>
      </c>
      <c r="L14294" t="n">
        <v>47426000</v>
      </c>
      <c r="M14294" t="n">
        <v>48204000</v>
      </c>
      <c r="N14294" t="n">
        <v>-40488000</v>
      </c>
      <c r="O14294">
        <f>D14293</f>
      </c>
      <c r="P14294">
        <f>(E14294-F14294+G14294)/O14294*100</f>
      </c>
      <c r="Q14294">
        <f>H14293</f>
      </c>
      <c r="R14294">
        <f>I14293</f>
      </c>
      <c r="S14294">
        <f>H14294-H14293</f>
      </c>
      <c r="T14294">
        <f>I14294-I14293</f>
      </c>
      <c r="U14294">
        <f>(L14294-K14294)/(2*D14294*0.01)</f>
      </c>
      <c r="V14294">
        <f>(L14294+K14294)/(D14294*0.0001)</f>
      </c>
    </row>
    <row r="14295">
      <c r="A14295" t="n">
        <v>2024</v>
      </c>
      <c r="B14295" t="inlineStr">
        <is>
          <t>00486875</t>
        </is>
      </c>
      <c r="C14295" t="inlineStr">
        <is>
          <t>우양</t>
        </is>
      </c>
      <c r="D14295" t="n">
        <v>799270000</v>
      </c>
      <c r="E14295" t="n">
        <v>500080000</v>
      </c>
      <c r="F14295" t="n">
        <v>229741000</v>
      </c>
      <c r="G14295" t="n">
        <v>19529000</v>
      </c>
      <c r="H14295" t="n">
        <v>3.78</v>
      </c>
      <c r="I14295" t="n">
        <v>4.76</v>
      </c>
      <c r="J14295" t="n">
        <v>9.81</v>
      </c>
      <c r="K14295" t="n">
        <v>-66446000</v>
      </c>
      <c r="L14295" t="n">
        <v>80608000</v>
      </c>
      <c r="M14295" t="n">
        <v>81403000</v>
      </c>
      <c r="N14295" t="n">
        <v>-68162000</v>
      </c>
      <c r="O14295">
        <f>D14294</f>
      </c>
      <c r="P14295">
        <f>(E14295-F14295+G14295)/O14295*100</f>
      </c>
      <c r="Q14295">
        <f>H14294</f>
      </c>
      <c r="R14295">
        <f>I14294</f>
      </c>
      <c r="S14295">
        <f>H14295-H14294</f>
      </c>
      <c r="T14295">
        <f>I14295-I14294</f>
      </c>
      <c r="U14295">
        <f>(L14295-K14295)/(2*D14295*0.01)</f>
      </c>
      <c r="V14295">
        <f>(L14295+K14295)/(D14295*0.0001)</f>
      </c>
    </row>
    <row r="14296">
      <c r="A14296" t="n">
        <v>2025</v>
      </c>
      <c r="B14296" t="inlineStr">
        <is>
          <t>00486875</t>
        </is>
      </c>
      <c r="C14296" t="inlineStr">
        <is>
          <t>우양</t>
        </is>
      </c>
      <c r="D14296" t="n">
        <v>426043000</v>
      </c>
      <c r="E14296" t="n">
        <v>559713000</v>
      </c>
      <c r="F14296" t="n">
        <v>816950000</v>
      </c>
      <c r="G14296" t="n">
        <v>27383000</v>
      </c>
      <c r="H14296" t="n">
        <v>4.17</v>
      </c>
      <c r="I14296" t="n">
        <v>4.76</v>
      </c>
      <c r="J14296" t="n">
        <v>9.279999999999999</v>
      </c>
      <c r="K14296" t="n">
        <v>-32332000</v>
      </c>
      <c r="L14296" t="n">
        <v>39073000</v>
      </c>
      <c r="M14296" t="n">
        <v>39628000</v>
      </c>
      <c r="N14296" t="n">
        <v>-33282000</v>
      </c>
      <c r="O14296">
        <f>D14295</f>
      </c>
      <c r="P14296">
        <f>(E14296-F14296+G14296)/O14296*100</f>
      </c>
      <c r="Q14296">
        <f>H14295</f>
      </c>
      <c r="R14296">
        <f>I14295</f>
      </c>
      <c r="S14296">
        <f>H14296-H14295</f>
      </c>
      <c r="T14296">
        <f>I14296-I14295</f>
      </c>
      <c r="U14296">
        <f>(L14296-K14296)/(2*D14296*0.01)</f>
      </c>
      <c r="V14296">
        <f>(L14296+K14296)/(D14296*0.0001)</f>
      </c>
    </row>
    <row r="14297">
      <c r="A14297" t="n">
        <v>2014</v>
      </c>
      <c r="B14297" t="inlineStr">
        <is>
          <t>00487546</t>
        </is>
      </c>
      <c r="C14297" t="inlineStr">
        <is>
          <t>웰크론한텍</t>
        </is>
      </c>
      <c r="D14297" t="n">
        <v>2490930550</v>
      </c>
      <c r="E14297" t="n">
        <v>811101485</v>
      </c>
      <c r="F14297" t="n">
        <v>1013532167</v>
      </c>
      <c r="G14297" t="n">
        <v>104771061</v>
      </c>
      <c r="H14297" t="n">
        <v>2.83</v>
      </c>
    </row>
    <row r="14298">
      <c r="A14298" t="n">
        <v>2015</v>
      </c>
      <c r="B14298" t="inlineStr">
        <is>
          <t>00487546</t>
        </is>
      </c>
      <c r="C14298" t="inlineStr">
        <is>
          <t>웰크론한텍</t>
        </is>
      </c>
      <c r="D14298" t="n">
        <v>2930007166</v>
      </c>
      <c r="E14298" t="n">
        <v>823806785</v>
      </c>
      <c r="F14298" t="n">
        <v>413792185</v>
      </c>
      <c r="G14298" t="n">
        <v>64268211</v>
      </c>
      <c r="H14298" t="n">
        <v>2.82</v>
      </c>
      <c r="O14298">
        <f>D14297</f>
      </c>
      <c r="P14298">
        <f>(E14298-F14298+G14298)/O14298*100</f>
      </c>
      <c r="Q14298">
        <f>H14297</f>
      </c>
      <c r="S14298">
        <f>H14298-H14297</f>
      </c>
    </row>
    <row r="14299">
      <c r="A14299" t="n">
        <v>2016</v>
      </c>
      <c r="B14299" t="inlineStr">
        <is>
          <t>00487546</t>
        </is>
      </c>
      <c r="C14299" t="inlineStr">
        <is>
          <t>웰크론한텍</t>
        </is>
      </c>
      <c r="D14299" t="n">
        <v>3132916806</v>
      </c>
      <c r="E14299" t="n">
        <v>848398043</v>
      </c>
      <c r="F14299" t="n">
        <v>391706592</v>
      </c>
      <c r="G14299" t="n">
        <v>76403760</v>
      </c>
      <c r="H14299" t="n">
        <v>2.84</v>
      </c>
      <c r="O14299">
        <f>D14298</f>
      </c>
      <c r="P14299">
        <f>(E14299-F14299+G14299)/O14299*100</f>
      </c>
      <c r="Q14299">
        <f>H14298</f>
      </c>
      <c r="S14299">
        <f>H14299-H14298</f>
      </c>
    </row>
    <row r="14300">
      <c r="A14300" t="n">
        <v>2017</v>
      </c>
      <c r="B14300" t="inlineStr">
        <is>
          <t>00487546</t>
        </is>
      </c>
      <c r="C14300" t="inlineStr">
        <is>
          <t>웰크론한텍</t>
        </is>
      </c>
      <c r="D14300" t="n">
        <v>3939058841</v>
      </c>
      <c r="E14300" t="n">
        <v>982058646</v>
      </c>
      <c r="F14300" t="n">
        <v>387623581</v>
      </c>
      <c r="G14300" t="n">
        <v>87097358</v>
      </c>
      <c r="H14300" t="n">
        <v>3.29</v>
      </c>
      <c r="O14300">
        <f>D14299</f>
      </c>
      <c r="P14300">
        <f>(E14300-F14300+G14300)/O14300*100</f>
      </c>
      <c r="Q14300">
        <f>H14299</f>
      </c>
      <c r="S14300">
        <f>H14300-H14299</f>
      </c>
    </row>
    <row r="14301">
      <c r="A14301" t="n">
        <v>2018</v>
      </c>
      <c r="B14301" t="inlineStr">
        <is>
          <t>00487546</t>
        </is>
      </c>
      <c r="C14301" t="inlineStr">
        <is>
          <t>웰크론한텍</t>
        </is>
      </c>
      <c r="D14301" t="n">
        <v>4936040673</v>
      </c>
      <c r="E14301" t="n">
        <v>1247395786</v>
      </c>
      <c r="F14301" t="n">
        <v>394288430</v>
      </c>
      <c r="G14301" t="n">
        <v>122327181</v>
      </c>
      <c r="H14301" t="n">
        <v>2.77</v>
      </c>
      <c r="O14301">
        <f>D14300</f>
      </c>
      <c r="P14301">
        <f>(E14301-F14301+G14301)/O14301*100</f>
      </c>
      <c r="Q14301">
        <f>H14300</f>
      </c>
      <c r="S14301">
        <f>H14301-H14300</f>
      </c>
    </row>
    <row r="14302">
      <c r="A14302" t="n">
        <v>2019</v>
      </c>
      <c r="B14302" t="inlineStr">
        <is>
          <t>00487546</t>
        </is>
      </c>
      <c r="C14302" t="inlineStr">
        <is>
          <t>웰크론한텍</t>
        </is>
      </c>
      <c r="D14302" t="n">
        <v>6189657724</v>
      </c>
      <c r="E14302" t="n">
        <v>1315838821</v>
      </c>
      <c r="F14302" t="n">
        <v>598451416</v>
      </c>
      <c r="G14302" t="n">
        <v>129765780</v>
      </c>
      <c r="H14302" t="n">
        <v>2.65</v>
      </c>
      <c r="O14302">
        <f>D14301</f>
      </c>
      <c r="P14302">
        <f>(E14302-F14302+G14302)/O14302*100</f>
      </c>
      <c r="Q14302">
        <f>H14301</f>
      </c>
      <c r="S14302">
        <f>H14302-H14301</f>
      </c>
    </row>
    <row r="14303">
      <c r="A14303" t="n">
        <v>2020</v>
      </c>
      <c r="B14303" t="inlineStr">
        <is>
          <t>00487546</t>
        </is>
      </c>
      <c r="C14303" t="inlineStr">
        <is>
          <t>웰크론한텍</t>
        </is>
      </c>
      <c r="D14303" t="n">
        <v>7423589064</v>
      </c>
      <c r="E14303" t="n">
        <v>1532151182</v>
      </c>
      <c r="F14303" t="n">
        <v>619059598</v>
      </c>
      <c r="G14303" t="n">
        <v>144788052</v>
      </c>
      <c r="H14303" t="n">
        <v>2.507</v>
      </c>
      <c r="O14303">
        <f>D14302</f>
      </c>
      <c r="P14303">
        <f>(E14303-F14303+G14303)/O14303*100</f>
      </c>
      <c r="Q14303">
        <f>H14302</f>
      </c>
      <c r="S14303">
        <f>H14303-H14302</f>
      </c>
    </row>
    <row r="14304">
      <c r="A14304" t="n">
        <v>2021</v>
      </c>
      <c r="B14304" t="inlineStr">
        <is>
          <t>00487546</t>
        </is>
      </c>
      <c r="C14304" t="inlineStr">
        <is>
          <t>웰크론한텍</t>
        </is>
      </c>
      <c r="D14304" t="n">
        <v>8024119957</v>
      </c>
      <c r="E14304" t="n">
        <v>2032827522</v>
      </c>
      <c r="F14304" t="n">
        <v>615650290</v>
      </c>
      <c r="G14304" t="n">
        <v>174408900</v>
      </c>
      <c r="H14304" t="n">
        <v>3.36</v>
      </c>
      <c r="O14304">
        <f>D14303</f>
      </c>
      <c r="P14304">
        <f>(E14304-F14304+G14304)/O14304*100</f>
      </c>
      <c r="Q14304">
        <f>H14303</f>
      </c>
      <c r="S14304">
        <f>H14304-H14303</f>
      </c>
    </row>
    <row r="14305">
      <c r="A14305" t="n">
        <v>2022</v>
      </c>
      <c r="B14305" t="inlineStr">
        <is>
          <t>00487546</t>
        </is>
      </c>
      <c r="C14305" t="inlineStr">
        <is>
          <t>웰크론한텍</t>
        </is>
      </c>
      <c r="D14305" t="n">
        <v>3625229288</v>
      </c>
      <c r="E14305" t="n">
        <v>1291340508</v>
      </c>
      <c r="F14305" t="n">
        <v>5369734809</v>
      </c>
      <c r="G14305" t="n">
        <v>255440976</v>
      </c>
      <c r="H14305" t="n">
        <v>5.86</v>
      </c>
      <c r="I14305" t="n">
        <v>5</v>
      </c>
      <c r="K14305" t="n">
        <v>-295550709</v>
      </c>
      <c r="L14305" t="n">
        <v>342793266</v>
      </c>
      <c r="M14305" t="n">
        <v>342709223</v>
      </c>
      <c r="N14305" t="n">
        <v>-300959216</v>
      </c>
      <c r="O14305">
        <f>D14304</f>
      </c>
      <c r="P14305">
        <f>(E14305-F14305+G14305)/O14305*100</f>
      </c>
      <c r="Q14305">
        <f>H14304</f>
      </c>
      <c r="S14305">
        <f>H14305-H14304</f>
      </c>
      <c r="U14305">
        <f>(L14305-K14305)/(2*D14305*0.01)</f>
      </c>
      <c r="V14305">
        <f>(L14305+K14305)/(D14305*0.0001)</f>
      </c>
    </row>
    <row r="14306">
      <c r="A14306" t="n">
        <v>2023</v>
      </c>
      <c r="B14306" t="inlineStr">
        <is>
          <t>00487546</t>
        </is>
      </c>
      <c r="C14306" t="inlineStr">
        <is>
          <t>웰크론한텍</t>
        </is>
      </c>
      <c r="D14306" t="n">
        <v>4146914952</v>
      </c>
      <c r="E14306" t="n">
        <v>601893405</v>
      </c>
      <c r="F14306" t="n">
        <v>615710109</v>
      </c>
      <c r="G14306" t="n">
        <v>204691155</v>
      </c>
      <c r="H14306" t="n">
        <v>4.38</v>
      </c>
      <c r="I14306" t="n">
        <v>5</v>
      </c>
      <c r="K14306" t="n">
        <v>-149958748</v>
      </c>
      <c r="L14306" t="n">
        <v>162411858</v>
      </c>
      <c r="M14306" t="n">
        <v>160382655</v>
      </c>
      <c r="N14306" t="n">
        <v>-150894776</v>
      </c>
      <c r="O14306">
        <f>D14305</f>
      </c>
      <c r="P14306">
        <f>(E14306-F14306+G14306)/O14306*100</f>
      </c>
      <c r="Q14306">
        <f>H14305</f>
      </c>
      <c r="R14306">
        <f>I14305</f>
      </c>
      <c r="S14306">
        <f>H14306-H14305</f>
      </c>
      <c r="T14306">
        <f>I14306-I14305</f>
      </c>
      <c r="U14306">
        <f>(L14306-K14306)/(2*D14306*0.01)</f>
      </c>
      <c r="V14306">
        <f>(L14306+K14306)/(D14306*0.0001)</f>
      </c>
    </row>
    <row r="14307">
      <c r="A14307" t="n">
        <v>2024</v>
      </c>
      <c r="B14307" t="inlineStr">
        <is>
          <t>00487546</t>
        </is>
      </c>
      <c r="C14307" t="inlineStr">
        <is>
          <t>웰크론한텍</t>
        </is>
      </c>
      <c r="D14307" t="n">
        <v>1033642105</v>
      </c>
      <c r="E14307" t="n">
        <v>236473198</v>
      </c>
      <c r="F14307" t="n">
        <v>3471943349</v>
      </c>
      <c r="G14307" t="n">
        <v>70492365</v>
      </c>
      <c r="H14307" t="n">
        <v>3.98</v>
      </c>
      <c r="I14307" t="n">
        <v>5</v>
      </c>
      <c r="K14307" t="n">
        <v>-44263439</v>
      </c>
      <c r="L14307" t="n">
        <v>48603009</v>
      </c>
      <c r="M14307" t="n">
        <v>44588521</v>
      </c>
      <c r="N14307" t="n">
        <v>-41388954</v>
      </c>
      <c r="O14307">
        <f>D14306</f>
      </c>
      <c r="P14307">
        <f>(E14307-F14307+G14307)/O14307*100</f>
      </c>
      <c r="Q14307">
        <f>H14306</f>
      </c>
      <c r="R14307">
        <f>I14306</f>
      </c>
      <c r="S14307">
        <f>H14307-H14306</f>
      </c>
      <c r="T14307">
        <f>I14307-I14306</f>
      </c>
      <c r="U14307">
        <f>(L14307-K14307)/(2*D14307*0.01)</f>
      </c>
      <c r="V14307">
        <f>(L14307+K14307)/(D14307*0.0001)</f>
      </c>
    </row>
    <row r="14308">
      <c r="A14308" t="n">
        <v>2025</v>
      </c>
      <c r="B14308" t="inlineStr">
        <is>
          <t>00487546</t>
        </is>
      </c>
      <c r="C14308" t="inlineStr">
        <is>
          <t>웰크론한텍</t>
        </is>
      </c>
      <c r="E14308" t="n">
        <v>54123976</v>
      </c>
      <c r="F14308" t="n">
        <v>1120988761</v>
      </c>
      <c r="G14308" t="n">
        <v>26477427</v>
      </c>
      <c r="H14308" t="n">
        <v>0</v>
      </c>
      <c r="I14308" t="n">
        <v>0</v>
      </c>
      <c r="O14308">
        <f>D14307</f>
      </c>
    </row>
    <row r="14309">
      <c r="A14309" t="n">
        <v>2025</v>
      </c>
      <c r="B14309" t="inlineStr">
        <is>
          <t>00488244</t>
        </is>
      </c>
      <c r="C14309" t="inlineStr">
        <is>
          <t>원일티엔아이</t>
        </is>
      </c>
      <c r="D14309" t="n">
        <v>3617878000</v>
      </c>
      <c r="E14309" t="n">
        <v>562875000</v>
      </c>
      <c r="F14309" t="n">
        <v>322387000</v>
      </c>
      <c r="G14309" t="n">
        <v>58744000</v>
      </c>
      <c r="H14309" t="n">
        <v>4.25</v>
      </c>
      <c r="I14309" t="n">
        <v>4</v>
      </c>
      <c r="J14309" t="n">
        <v>8.92</v>
      </c>
      <c r="K14309" t="n">
        <v>-136849000</v>
      </c>
      <c r="L14309" t="n">
        <v>157996000</v>
      </c>
      <c r="M14309" t="n">
        <v>156935000</v>
      </c>
      <c r="N14309" t="n">
        <v>-138499000</v>
      </c>
      <c r="U14309">
        <f>(L14309-K14309)/(2*D14309*0.01)</f>
      </c>
      <c r="V14309">
        <f>(L14309+K14309)/(D14309*0.0001)</f>
      </c>
    </row>
    <row r="14310">
      <c r="A14310" t="n">
        <v>2016</v>
      </c>
      <c r="B14310" t="inlineStr">
        <is>
          <t>00488402</t>
        </is>
      </c>
      <c r="C14310" t="inlineStr">
        <is>
          <t>서울바이오시스</t>
        </is>
      </c>
      <c r="D14310" t="n">
        <v>36111000</v>
      </c>
      <c r="E14310" t="n">
        <v>36111000</v>
      </c>
    </row>
    <row r="14311">
      <c r="A14311" t="n">
        <v>2017</v>
      </c>
      <c r="B14311" t="inlineStr">
        <is>
          <t>00488402</t>
        </is>
      </c>
      <c r="C14311" t="inlineStr">
        <is>
          <t>서울바이오시스</t>
        </is>
      </c>
      <c r="D14311" t="n">
        <v>60292000</v>
      </c>
      <c r="E14311" t="n">
        <v>33333000</v>
      </c>
      <c r="O14311">
        <f>D14310</f>
      </c>
    </row>
    <row r="14312">
      <c r="A14312" t="n">
        <v>2018</v>
      </c>
      <c r="B14312" t="inlineStr">
        <is>
          <t>00488402</t>
        </is>
      </c>
      <c r="C14312" t="inlineStr">
        <is>
          <t>서울바이오시스</t>
        </is>
      </c>
      <c r="D14312" t="n">
        <v>161554000</v>
      </c>
      <c r="E14312" t="n">
        <v>31643000</v>
      </c>
      <c r="O14312">
        <f>D14311</f>
      </c>
    </row>
    <row r="14313">
      <c r="A14313" t="n">
        <v>2014</v>
      </c>
      <c r="B14313" t="inlineStr">
        <is>
          <t>00488989</t>
        </is>
      </c>
      <c r="C14313" t="inlineStr">
        <is>
          <t>한양디지텍</t>
        </is>
      </c>
      <c r="D14313" t="n">
        <v>1700994820</v>
      </c>
      <c r="E14313" t="n">
        <v>219769184</v>
      </c>
      <c r="F14313" t="n">
        <v>145002550</v>
      </c>
      <c r="G14313" t="n">
        <v>68219848</v>
      </c>
      <c r="H14313" t="n">
        <v>3.52</v>
      </c>
      <c r="I14313" t="n">
        <v>5</v>
      </c>
      <c r="K14313" t="n">
        <v>-82523451</v>
      </c>
      <c r="L14313" t="n">
        <v>95857155</v>
      </c>
      <c r="M14313" t="n">
        <v>93565310</v>
      </c>
      <c r="N14313" t="n">
        <v>-82255387</v>
      </c>
      <c r="U14313">
        <f>(L14313-K14313)/(2*D14313*0.01)</f>
      </c>
      <c r="V14313">
        <f>(L14313+K14313)/(D14313*0.0001)</f>
      </c>
    </row>
    <row r="14314">
      <c r="A14314" t="n">
        <v>2015</v>
      </c>
      <c r="B14314" t="inlineStr">
        <is>
          <t>00488989</t>
        </is>
      </c>
      <c r="C14314" t="inlineStr">
        <is>
          <t>한양디지텍</t>
        </is>
      </c>
      <c r="D14314" t="n">
        <v>1473569520</v>
      </c>
      <c r="E14314" t="n">
        <v>245562292</v>
      </c>
      <c r="F14314" t="n">
        <v>421664810</v>
      </c>
      <c r="G14314" t="n">
        <v>58470570</v>
      </c>
      <c r="H14314" t="n">
        <v>3.23</v>
      </c>
      <c r="I14314" t="n">
        <v>5</v>
      </c>
      <c r="K14314" t="n">
        <v>-62048590</v>
      </c>
      <c r="L14314" t="n">
        <v>72107067</v>
      </c>
      <c r="M14314" t="n">
        <v>70170138</v>
      </c>
      <c r="N14314" t="n">
        <v>-61686067</v>
      </c>
      <c r="O14314">
        <f>D14313</f>
      </c>
      <c r="P14314">
        <f>(E14314-F14314+G14314)/O14314*100</f>
      </c>
      <c r="Q14314">
        <f>H14313</f>
      </c>
      <c r="R14314">
        <f>I14313</f>
      </c>
      <c r="S14314">
        <f>H14314-H14313</f>
      </c>
      <c r="T14314">
        <f>I14314-I14313</f>
      </c>
      <c r="U14314">
        <f>(L14314-K14314)/(2*D14314*0.01)</f>
      </c>
      <c r="V14314">
        <f>(L14314+K14314)/(D14314*0.0001)</f>
      </c>
    </row>
    <row r="14315">
      <c r="A14315" t="n">
        <v>2016</v>
      </c>
      <c r="B14315" t="inlineStr">
        <is>
          <t>00488989</t>
        </is>
      </c>
      <c r="C14315" t="inlineStr">
        <is>
          <t>한양디지텍</t>
        </is>
      </c>
      <c r="D14315" t="n">
        <v>1586052102</v>
      </c>
      <c r="E14315" t="n">
        <v>275749472</v>
      </c>
      <c r="F14315" t="n">
        <v>234563670</v>
      </c>
      <c r="G14315" t="n">
        <v>46673302</v>
      </c>
      <c r="H14315" t="n">
        <v>3.29</v>
      </c>
      <c r="I14315" t="n">
        <v>4.7</v>
      </c>
      <c r="K14315" t="n">
        <v>-69985727</v>
      </c>
      <c r="L14315" t="n">
        <v>81016705</v>
      </c>
      <c r="M14315" t="n">
        <v>79132747</v>
      </c>
      <c r="N14315" t="n">
        <v>-69798895</v>
      </c>
      <c r="O14315">
        <f>D14314</f>
      </c>
      <c r="P14315">
        <f>(E14315-F14315+G14315)/O14315*100</f>
      </c>
      <c r="Q14315">
        <f>H14314</f>
      </c>
      <c r="R14315">
        <f>I14314</f>
      </c>
      <c r="S14315">
        <f>H14315-H14314</f>
      </c>
      <c r="T14315">
        <f>I14315-I14314</f>
      </c>
      <c r="U14315">
        <f>(L14315-K14315)/(2*D14315*0.01)</f>
      </c>
      <c r="V14315">
        <f>(L14315+K14315)/(D14315*0.0001)</f>
      </c>
    </row>
    <row r="14316">
      <c r="A14316" t="n">
        <v>2017</v>
      </c>
      <c r="B14316" t="inlineStr">
        <is>
          <t>00488989</t>
        </is>
      </c>
      <c r="C14316" t="inlineStr">
        <is>
          <t>한양디지텍</t>
        </is>
      </c>
      <c r="D14316" t="n">
        <v>2061366652</v>
      </c>
      <c r="E14316" t="n">
        <v>418314772</v>
      </c>
      <c r="F14316" t="n">
        <v>8447460</v>
      </c>
      <c r="G14316" t="n">
        <v>21389317</v>
      </c>
      <c r="H14316" t="n">
        <v>3.67</v>
      </c>
      <c r="I14316" t="n">
        <v>4.4</v>
      </c>
      <c r="K14316" t="n">
        <v>-64087069</v>
      </c>
      <c r="L14316" t="n">
        <v>73973864</v>
      </c>
      <c r="M14316" t="n">
        <v>72760692</v>
      </c>
      <c r="N14316" t="n">
        <v>-64305317</v>
      </c>
      <c r="O14316">
        <f>D14315</f>
      </c>
      <c r="P14316">
        <f>(E14316-F14316+G14316)/O14316*100</f>
      </c>
      <c r="Q14316">
        <f>H14315</f>
      </c>
      <c r="R14316">
        <f>I14315</f>
      </c>
      <c r="S14316">
        <f>H14316-H14315</f>
      </c>
      <c r="T14316">
        <f>I14316-I14315</f>
      </c>
      <c r="U14316">
        <f>(L14316-K14316)/(2*D14316*0.01)</f>
      </c>
      <c r="V14316">
        <f>(L14316+K14316)/(D14316*0.0001)</f>
      </c>
    </row>
    <row r="14317">
      <c r="A14317" t="n">
        <v>2018</v>
      </c>
      <c r="B14317" t="inlineStr">
        <is>
          <t>00488989</t>
        </is>
      </c>
      <c r="C14317" t="inlineStr">
        <is>
          <t>한양디지텍</t>
        </is>
      </c>
      <c r="D14317" t="n">
        <v>2415366415</v>
      </c>
      <c r="E14317" t="n">
        <v>575936288</v>
      </c>
      <c r="F14317" t="n">
        <v>30652530</v>
      </c>
      <c r="G14317" t="n">
        <v>27613817</v>
      </c>
      <c r="H14317" t="n">
        <v>3.13</v>
      </c>
      <c r="I14317" t="n">
        <v>4.28</v>
      </c>
      <c r="K14317" t="n">
        <v>-78426264</v>
      </c>
      <c r="L14317" t="n">
        <v>90416102</v>
      </c>
      <c r="M14317" t="n">
        <v>88542575</v>
      </c>
      <c r="N14317" t="n">
        <v>-78393643</v>
      </c>
      <c r="O14317">
        <f>D14316</f>
      </c>
      <c r="P14317">
        <f>(E14317-F14317+G14317)/O14317*100</f>
      </c>
      <c r="Q14317">
        <f>H14316</f>
      </c>
      <c r="R14317">
        <f>I14316</f>
      </c>
      <c r="S14317">
        <f>H14317-H14316</f>
      </c>
      <c r="T14317">
        <f>I14317-I14316</f>
      </c>
      <c r="U14317">
        <f>(L14317-K14317)/(2*D14317*0.01)</f>
      </c>
      <c r="V14317">
        <f>(L14317+K14317)/(D14317*0.0001)</f>
      </c>
    </row>
    <row r="14318">
      <c r="A14318" t="n">
        <v>2019</v>
      </c>
      <c r="B14318" t="inlineStr">
        <is>
          <t>00488989</t>
        </is>
      </c>
      <c r="C14318" t="inlineStr">
        <is>
          <t>한양디지텍</t>
        </is>
      </c>
      <c r="D14318" t="n">
        <v>2938139163</v>
      </c>
      <c r="E14318" t="n">
        <v>530648546</v>
      </c>
      <c r="F14318" t="n">
        <v>124288250</v>
      </c>
      <c r="G14318" t="n">
        <v>28861407</v>
      </c>
      <c r="H14318" t="n">
        <v>3.01</v>
      </c>
      <c r="I14318" t="n">
        <v>4.56</v>
      </c>
      <c r="K14318" t="n">
        <v>-104279103</v>
      </c>
      <c r="L14318" t="n">
        <v>121741602</v>
      </c>
      <c r="M14318" t="n">
        <v>118680102</v>
      </c>
      <c r="N14318" t="n">
        <v>-103843159</v>
      </c>
      <c r="O14318">
        <f>D14317</f>
      </c>
      <c r="P14318">
        <f>(E14318-F14318+G14318)/O14318*100</f>
      </c>
      <c r="Q14318">
        <f>H14317</f>
      </c>
      <c r="R14318">
        <f>I14317</f>
      </c>
      <c r="S14318">
        <f>H14318-H14317</f>
      </c>
      <c r="T14318">
        <f>I14318-I14317</f>
      </c>
      <c r="U14318">
        <f>(L14318-K14318)/(2*D14318*0.01)</f>
      </c>
      <c r="V14318">
        <f>(L14318+K14318)/(D14318*0.0001)</f>
      </c>
    </row>
    <row r="14319">
      <c r="A14319" t="n">
        <v>2020</v>
      </c>
      <c r="B14319" t="inlineStr">
        <is>
          <t>00488989</t>
        </is>
      </c>
      <c r="C14319" t="inlineStr">
        <is>
          <t>한양디지텍</t>
        </is>
      </c>
      <c r="D14319" t="n">
        <v>3319927864</v>
      </c>
      <c r="E14319" t="n">
        <v>662465981</v>
      </c>
      <c r="F14319" t="n">
        <v>165600440</v>
      </c>
      <c r="G14319" t="n">
        <v>32492805</v>
      </c>
      <c r="H14319" t="n">
        <v>3.38</v>
      </c>
      <c r="I14319" t="n">
        <v>4.64</v>
      </c>
      <c r="K14319" t="n">
        <v>-106244725</v>
      </c>
      <c r="L14319" t="n">
        <v>123448836</v>
      </c>
      <c r="M14319" t="n">
        <v>120726645</v>
      </c>
      <c r="N14319" t="n">
        <v>-106082565</v>
      </c>
      <c r="O14319">
        <f>D14318</f>
      </c>
      <c r="P14319">
        <f>(E14319-F14319+G14319)/O14319*100</f>
      </c>
      <c r="Q14319">
        <f>H14318</f>
      </c>
      <c r="R14319">
        <f>I14318</f>
      </c>
      <c r="S14319">
        <f>H14319-H14318</f>
      </c>
      <c r="T14319">
        <f>I14319-I14318</f>
      </c>
      <c r="U14319">
        <f>(L14319-K14319)/(2*D14319*0.01)</f>
      </c>
      <c r="V14319">
        <f>(L14319+K14319)/(D14319*0.0001)</f>
      </c>
    </row>
    <row r="14320">
      <c r="A14320" t="n">
        <v>2021</v>
      </c>
      <c r="B14320" t="inlineStr">
        <is>
          <t>00488989</t>
        </is>
      </c>
      <c r="C14320" t="inlineStr">
        <is>
          <t>한양디지텍</t>
        </is>
      </c>
      <c r="D14320" t="n">
        <v>5052975710</v>
      </c>
      <c r="E14320" t="n">
        <v>585640882</v>
      </c>
      <c r="F14320" t="n">
        <v>148851950</v>
      </c>
      <c r="G14320" t="n">
        <v>38819474</v>
      </c>
      <c r="H14320" t="n">
        <v>3.89</v>
      </c>
      <c r="I14320" t="n">
        <v>4.66</v>
      </c>
      <c r="K14320" t="n">
        <v>-102647454</v>
      </c>
      <c r="L14320" t="n">
        <v>119033881</v>
      </c>
      <c r="M14320" t="n">
        <v>117008377</v>
      </c>
      <c r="N14320" t="n">
        <v>-102943085</v>
      </c>
      <c r="O14320">
        <f>D14319</f>
      </c>
      <c r="P14320">
        <f>(E14320-F14320+G14320)/O14320*100</f>
      </c>
      <c r="Q14320">
        <f>H14319</f>
      </c>
      <c r="R14320">
        <f>I14319</f>
      </c>
      <c r="S14320">
        <f>H14320-H14319</f>
      </c>
      <c r="T14320">
        <f>I14320-I14319</f>
      </c>
      <c r="U14320">
        <f>(L14320-K14320)/(2*D14320*0.01)</f>
      </c>
      <c r="V14320">
        <f>(L14320+K14320)/(D14320*0.0001)</f>
      </c>
    </row>
    <row r="14321">
      <c r="A14321" t="n">
        <v>2022</v>
      </c>
      <c r="B14321" t="inlineStr">
        <is>
          <t>00488989</t>
        </is>
      </c>
      <c r="C14321" t="inlineStr">
        <is>
          <t>한양디지텍</t>
        </is>
      </c>
      <c r="D14321" t="n">
        <v>5675947166</v>
      </c>
      <c r="E14321" t="n">
        <v>684077560</v>
      </c>
      <c r="F14321" t="n">
        <v>34287310</v>
      </c>
      <c r="G14321" t="n">
        <v>44623572</v>
      </c>
      <c r="H14321" t="n">
        <v>6.23</v>
      </c>
      <c r="I14321" t="n">
        <v>5.02</v>
      </c>
      <c r="K14321" t="n">
        <v>-102647454</v>
      </c>
      <c r="L14321" t="n">
        <v>96304322</v>
      </c>
      <c r="M14321" t="n">
        <v>117008377</v>
      </c>
      <c r="N14321" t="n">
        <v>-85921546</v>
      </c>
      <c r="O14321">
        <f>D14320</f>
      </c>
      <c r="P14321">
        <f>(E14321-F14321+G14321)/O14321*100</f>
      </c>
      <c r="Q14321">
        <f>H14320</f>
      </c>
      <c r="R14321">
        <f>I14320</f>
      </c>
      <c r="S14321">
        <f>H14321-H14320</f>
      </c>
      <c r="T14321">
        <f>I14321-I14320</f>
      </c>
      <c r="U14321">
        <f>(L14321-K14321)/(2*D14321*0.01)</f>
      </c>
    </row>
    <row r="14322">
      <c r="A14322" t="n">
        <v>2023</v>
      </c>
      <c r="B14322" t="inlineStr">
        <is>
          <t>00488989</t>
        </is>
      </c>
      <c r="C14322" t="inlineStr">
        <is>
          <t>한양디지텍</t>
        </is>
      </c>
      <c r="D14322" t="n">
        <v>6862564226</v>
      </c>
      <c r="E14322" t="n">
        <v>663825734</v>
      </c>
      <c r="F14322" t="n">
        <v>30128130</v>
      </c>
      <c r="G14322" t="n">
        <v>66519531</v>
      </c>
      <c r="H14322" t="n">
        <v>5.45</v>
      </c>
      <c r="I14322" t="n">
        <v>5.62</v>
      </c>
      <c r="K14322" t="n">
        <v>-120814821</v>
      </c>
      <c r="L14322" t="n">
        <v>138733212</v>
      </c>
      <c r="M14322" t="n">
        <v>137281856</v>
      </c>
      <c r="N14322" t="n">
        <v>-121842065</v>
      </c>
      <c r="O14322">
        <f>D14321</f>
      </c>
      <c r="P14322">
        <f>(E14322-F14322+G14322)/O14322*100</f>
      </c>
      <c r="Q14322">
        <f>H14321</f>
      </c>
      <c r="R14322">
        <f>I14321</f>
      </c>
      <c r="S14322">
        <f>H14322-H14321</f>
      </c>
      <c r="T14322">
        <f>I14322-I14321</f>
      </c>
      <c r="U14322">
        <f>(L14322-K14322)/(2*D14322*0.01)</f>
      </c>
      <c r="V14322">
        <f>(L14322+K14322)/(D14322*0.0001)</f>
      </c>
    </row>
    <row r="14323">
      <c r="A14323" t="n">
        <v>2024</v>
      </c>
      <c r="B14323" t="inlineStr">
        <is>
          <t>00488989</t>
        </is>
      </c>
      <c r="C14323" t="inlineStr">
        <is>
          <t>한양디지텍</t>
        </is>
      </c>
      <c r="D14323" t="n">
        <v>8125114693</v>
      </c>
      <c r="E14323" t="n">
        <v>819834767</v>
      </c>
      <c r="F14323" t="n">
        <v>63975430</v>
      </c>
      <c r="G14323" t="n">
        <v>80582072</v>
      </c>
      <c r="H14323" t="n">
        <v>4.87</v>
      </c>
      <c r="I14323" t="n">
        <v>5.78</v>
      </c>
      <c r="K14323" t="n">
        <v>-155027778</v>
      </c>
      <c r="L14323" t="n">
        <v>178323300</v>
      </c>
      <c r="M14323" t="n">
        <v>175125744</v>
      </c>
      <c r="N14323" t="n">
        <v>-155315159</v>
      </c>
      <c r="O14323">
        <f>D14322</f>
      </c>
      <c r="P14323">
        <f>(E14323-F14323+G14323)/O14323*100</f>
      </c>
      <c r="Q14323">
        <f>H14322</f>
      </c>
      <c r="R14323">
        <f>I14322</f>
      </c>
      <c r="S14323">
        <f>H14323-H14322</f>
      </c>
      <c r="T14323">
        <f>I14323-I14322</f>
      </c>
      <c r="U14323">
        <f>(L14323-K14323)/(2*D14323*0.01)</f>
      </c>
      <c r="V14323">
        <f>(L14323+K14323)/(D14323*0.0001)</f>
      </c>
    </row>
    <row r="14324">
      <c r="A14324" t="n">
        <v>2025</v>
      </c>
      <c r="B14324" t="inlineStr">
        <is>
          <t>00488989</t>
        </is>
      </c>
      <c r="C14324" t="inlineStr">
        <is>
          <t>한양디지텍</t>
        </is>
      </c>
      <c r="D14324" t="n">
        <v>9813425137</v>
      </c>
      <c r="E14324" t="n">
        <v>1099147442</v>
      </c>
      <c r="F14324" t="n">
        <v>524172901</v>
      </c>
      <c r="G14324" t="n">
        <v>105705206</v>
      </c>
      <c r="H14324" t="n">
        <v>5.265</v>
      </c>
      <c r="I14324" t="n">
        <v>5.77</v>
      </c>
      <c r="J14324" t="n">
        <v>9.529999999999999</v>
      </c>
      <c r="K14324" t="n">
        <v>-204976629</v>
      </c>
      <c r="L14324" t="n">
        <v>235114490</v>
      </c>
      <c r="M14324" t="n">
        <v>225812251</v>
      </c>
      <c r="N14324" t="n">
        <v>-210680074</v>
      </c>
      <c r="O14324">
        <f>D14323</f>
      </c>
      <c r="P14324">
        <f>(E14324-F14324+G14324)/O14324*100</f>
      </c>
      <c r="Q14324">
        <f>H14323</f>
      </c>
      <c r="R14324">
        <f>I14323</f>
      </c>
      <c r="S14324">
        <f>H14324-H14323</f>
      </c>
      <c r="T14324">
        <f>I14324-I14323</f>
      </c>
      <c r="U14324">
        <f>(L14324-K14324)/(2*D14324*0.01)</f>
      </c>
      <c r="V14324">
        <f>(L14324+K14324)/(D14324*0.0001)</f>
      </c>
    </row>
    <row r="14325">
      <c r="A14325" t="n">
        <v>2014</v>
      </c>
      <c r="B14325" t="inlineStr">
        <is>
          <t>00489243</t>
        </is>
      </c>
      <c r="C14325" t="inlineStr">
        <is>
          <t>동아엘텍</t>
        </is>
      </c>
      <c r="D14325" t="n">
        <v>6421191000</v>
      </c>
      <c r="E14325" t="n">
        <v>1125279000</v>
      </c>
      <c r="F14325" t="n">
        <v>283407000</v>
      </c>
      <c r="G14325" t="n">
        <v>216036000</v>
      </c>
      <c r="H14325" t="n">
        <v>3.07</v>
      </c>
      <c r="I14325" t="n">
        <v>5.65</v>
      </c>
      <c r="J14325" t="n">
        <v>8.715</v>
      </c>
      <c r="K14325" t="n">
        <v>227304000</v>
      </c>
      <c r="L14325" t="n">
        <v>-218474000</v>
      </c>
      <c r="M14325" t="n">
        <v>-430869000</v>
      </c>
      <c r="N14325" t="n">
        <v>471311000</v>
      </c>
      <c r="V14325">
        <f>(L14325+K14325)/(D14325*0.0001)</f>
      </c>
    </row>
    <row r="14326">
      <c r="A14326" t="n">
        <v>2015</v>
      </c>
      <c r="B14326" t="inlineStr">
        <is>
          <t>00489243</t>
        </is>
      </c>
      <c r="C14326" t="inlineStr">
        <is>
          <t>동아엘텍</t>
        </is>
      </c>
      <c r="D14326" t="n">
        <v>7151925000</v>
      </c>
      <c r="E14326" t="n">
        <v>1311692000</v>
      </c>
      <c r="F14326" t="n">
        <v>470752000</v>
      </c>
      <c r="G14326" t="n">
        <v>194508000</v>
      </c>
      <c r="H14326" t="n">
        <v>2.785</v>
      </c>
      <c r="I14326" t="n">
        <v>5.585</v>
      </c>
      <c r="J14326" t="n">
        <v>9.42</v>
      </c>
      <c r="K14326" t="n">
        <v>554328000</v>
      </c>
      <c r="L14326" t="n">
        <v>-474812000</v>
      </c>
      <c r="M14326" t="n">
        <v>-481597000</v>
      </c>
      <c r="N14326" t="n">
        <v>556530000</v>
      </c>
      <c r="O14326">
        <f>D14325</f>
      </c>
      <c r="P14326">
        <f>(E14326-F14326+G14326)/O14326*100</f>
      </c>
      <c r="Q14326">
        <f>H14325</f>
      </c>
      <c r="R14326">
        <f>I14325</f>
      </c>
      <c r="S14326">
        <f>H14326-H14325</f>
      </c>
      <c r="T14326">
        <f>I14326-I14325</f>
      </c>
      <c r="V14326">
        <f>(L14326+K14326)/(D14326*0.0001)</f>
      </c>
    </row>
    <row r="14327">
      <c r="A14327" t="n">
        <v>2016</v>
      </c>
      <c r="B14327" t="inlineStr">
        <is>
          <t>00489243</t>
        </is>
      </c>
      <c r="C14327" t="inlineStr">
        <is>
          <t>동아엘텍</t>
        </is>
      </c>
      <c r="D14327" t="n">
        <v>8195194000</v>
      </c>
      <c r="E14327" t="n">
        <v>1384988000</v>
      </c>
      <c r="F14327" t="n">
        <v>594599000</v>
      </c>
      <c r="G14327" t="n">
        <v>196543000</v>
      </c>
      <c r="H14327" t="n">
        <v>2.82</v>
      </c>
      <c r="I14327" t="n">
        <v>6</v>
      </c>
      <c r="J14327" t="n">
        <v>9.385</v>
      </c>
      <c r="K14327" t="n">
        <v>-550145000</v>
      </c>
      <c r="L14327" t="n">
        <v>644354000</v>
      </c>
      <c r="M14327" t="n">
        <v>628892000</v>
      </c>
      <c r="N14327" t="n">
        <v>-548505000</v>
      </c>
      <c r="O14327">
        <f>D14326</f>
      </c>
      <c r="P14327">
        <f>(E14327-F14327+G14327)/O14327*100</f>
      </c>
      <c r="Q14327">
        <f>H14326</f>
      </c>
      <c r="R14327">
        <f>I14326</f>
      </c>
      <c r="S14327">
        <f>H14327-H14326</f>
      </c>
      <c r="T14327">
        <f>I14327-I14326</f>
      </c>
      <c r="U14327">
        <f>(L14327-K14327)/(2*D14327*0.01)</f>
      </c>
      <c r="V14327">
        <f>(L14327+K14327)/(D14327*0.0001)</f>
      </c>
    </row>
    <row r="14328">
      <c r="A14328" t="n">
        <v>2017</v>
      </c>
      <c r="B14328" t="inlineStr">
        <is>
          <t>00489243</t>
        </is>
      </c>
      <c r="C14328" t="inlineStr">
        <is>
          <t>동아엘텍</t>
        </is>
      </c>
      <c r="D14328" t="n">
        <v>9403841000</v>
      </c>
      <c r="E14328" t="n">
        <v>1689823000</v>
      </c>
      <c r="F14328" t="n">
        <v>434790000</v>
      </c>
      <c r="G14328" t="n">
        <v>227796000</v>
      </c>
      <c r="H14328" t="n">
        <v>3.24</v>
      </c>
      <c r="I14328" t="n">
        <v>6</v>
      </c>
      <c r="K14328" t="n">
        <v>-609490000</v>
      </c>
      <c r="L14328" t="n">
        <v>710386000</v>
      </c>
      <c r="M14328" t="n">
        <v>696287000</v>
      </c>
      <c r="N14328" t="n">
        <v>-609867000</v>
      </c>
      <c r="O14328">
        <f>D14327</f>
      </c>
      <c r="P14328">
        <f>(E14328-F14328+G14328)/O14328*100</f>
      </c>
      <c r="Q14328">
        <f>H14327</f>
      </c>
      <c r="R14328">
        <f>I14327</f>
      </c>
      <c r="S14328">
        <f>H14328-H14327</f>
      </c>
      <c r="T14328">
        <f>I14328-I14327</f>
      </c>
      <c r="U14328">
        <f>(L14328-K14328)/(2*D14328*0.01)</f>
      </c>
      <c r="V14328">
        <f>(L14328+K14328)/(D14328*0.0001)</f>
      </c>
    </row>
    <row r="14329">
      <c r="A14329" t="n">
        <v>2018</v>
      </c>
      <c r="B14329" t="inlineStr">
        <is>
          <t>00489243</t>
        </is>
      </c>
      <c r="C14329" t="inlineStr">
        <is>
          <t>동아엘텍</t>
        </is>
      </c>
      <c r="D14329" t="n">
        <v>11800230000</v>
      </c>
      <c r="E14329" t="n">
        <v>2027883000</v>
      </c>
      <c r="F14329" t="n">
        <v>467607000</v>
      </c>
      <c r="G14329" t="n">
        <v>313645000</v>
      </c>
      <c r="H14329" t="n">
        <v>2.755</v>
      </c>
      <c r="I14329" t="n">
        <v>5.04</v>
      </c>
      <c r="K14329" t="n">
        <v>-830271000</v>
      </c>
      <c r="L14329" t="n">
        <v>965078000</v>
      </c>
      <c r="M14329" t="n">
        <v>942876000</v>
      </c>
      <c r="N14329" t="n">
        <v>-828417000</v>
      </c>
      <c r="O14329">
        <f>D14328</f>
      </c>
      <c r="P14329">
        <f>(E14329-F14329+G14329)/O14329*100</f>
      </c>
      <c r="Q14329">
        <f>H14328</f>
      </c>
      <c r="R14329">
        <f>I14328</f>
      </c>
      <c r="S14329">
        <f>H14329-H14328</f>
      </c>
      <c r="T14329">
        <f>I14329-I14328</f>
      </c>
      <c r="U14329">
        <f>(L14329-K14329)/(2*D14329*0.01)</f>
      </c>
      <c r="V14329">
        <f>(L14329+K14329)/(D14329*0.0001)</f>
      </c>
    </row>
    <row r="14330">
      <c r="A14330" t="n">
        <v>2019</v>
      </c>
      <c r="B14330" t="inlineStr">
        <is>
          <t>00489243</t>
        </is>
      </c>
      <c r="C14330" t="inlineStr">
        <is>
          <t>동아엘텍</t>
        </is>
      </c>
      <c r="D14330" t="n">
        <v>12150963000</v>
      </c>
      <c r="E14330" t="n">
        <v>2179503000</v>
      </c>
      <c r="F14330" t="n">
        <v>1304301000</v>
      </c>
      <c r="G14330" t="n">
        <v>331458000</v>
      </c>
      <c r="H14330" t="n">
        <v>2.48</v>
      </c>
      <c r="I14330" t="n">
        <v>4.785</v>
      </c>
      <c r="J14330" t="n">
        <v>9.98</v>
      </c>
      <c r="K14330" t="n">
        <v>-974580000</v>
      </c>
      <c r="L14330" t="n">
        <v>1148623000</v>
      </c>
      <c r="M14330" t="n">
        <v>1127898000</v>
      </c>
      <c r="N14330" t="n">
        <v>-978681000</v>
      </c>
      <c r="O14330">
        <f>D14329</f>
      </c>
      <c r="P14330">
        <f>(E14330-F14330+G14330)/O14330*100</f>
      </c>
      <c r="Q14330">
        <f>H14329</f>
      </c>
      <c r="R14330">
        <f>I14329</f>
      </c>
      <c r="S14330">
        <f>H14330-H14329</f>
      </c>
      <c r="T14330">
        <f>I14330-I14329</f>
      </c>
      <c r="U14330">
        <f>(L14330-K14330)/(2*D14330*0.01)</f>
      </c>
      <c r="V14330">
        <f>(L14330+K14330)/(D14330*0.0001)</f>
      </c>
    </row>
    <row r="14331">
      <c r="A14331" t="n">
        <v>2020</v>
      </c>
      <c r="B14331" t="inlineStr">
        <is>
          <t>00489243</t>
        </is>
      </c>
      <c r="C14331" t="inlineStr">
        <is>
          <t>동아엘텍</t>
        </is>
      </c>
      <c r="D14331" t="n">
        <v>13047813000</v>
      </c>
      <c r="E14331" t="n">
        <v>1927969000</v>
      </c>
      <c r="F14331" t="n">
        <v>893664000</v>
      </c>
      <c r="G14331" t="n">
        <v>308201000</v>
      </c>
      <c r="H14331" t="n">
        <v>2.5</v>
      </c>
      <c r="I14331" t="n">
        <v>4.74</v>
      </c>
      <c r="J14331" t="n">
        <v>9.565</v>
      </c>
      <c r="K14331" t="n">
        <v>-1107664000</v>
      </c>
      <c r="L14331" t="n">
        <v>1293838000</v>
      </c>
      <c r="M14331" t="n">
        <v>1271390000</v>
      </c>
      <c r="N14331" t="n">
        <v>-1110893000</v>
      </c>
      <c r="O14331">
        <f>D14330</f>
      </c>
      <c r="P14331">
        <f>(E14331-F14331+G14331)/O14331*100</f>
      </c>
      <c r="Q14331">
        <f>H14330</f>
      </c>
      <c r="R14331">
        <f>I14330</f>
      </c>
      <c r="S14331">
        <f>H14331-H14330</f>
      </c>
      <c r="T14331">
        <f>I14331-I14330</f>
      </c>
      <c r="U14331">
        <f>(L14331-K14331)/(2*D14331*0.01)</f>
      </c>
      <c r="V14331">
        <f>(L14331+K14331)/(D14331*0.0001)</f>
      </c>
    </row>
    <row r="14332">
      <c r="A14332" t="n">
        <v>2021</v>
      </c>
      <c r="B14332" t="inlineStr">
        <is>
          <t>00489243</t>
        </is>
      </c>
      <c r="C14332" t="inlineStr">
        <is>
          <t>동아엘텍</t>
        </is>
      </c>
      <c r="D14332" t="n">
        <v>13996928000</v>
      </c>
      <c r="E14332" t="n">
        <v>1796680000</v>
      </c>
      <c r="F14332" t="n">
        <v>712262000</v>
      </c>
      <c r="G14332" t="n">
        <v>325876000</v>
      </c>
      <c r="H14332" t="n">
        <v>3.055</v>
      </c>
      <c r="I14332" t="n">
        <v>5.255</v>
      </c>
      <c r="J14332" t="n">
        <v>9.365</v>
      </c>
      <c r="K14332" t="n">
        <v>-1163909000</v>
      </c>
      <c r="L14332" t="n">
        <v>1357789000</v>
      </c>
      <c r="M14332" t="n">
        <v>1341509000</v>
      </c>
      <c r="N14332" t="n">
        <v>-1172744000</v>
      </c>
      <c r="O14332">
        <f>D14331</f>
      </c>
      <c r="P14332">
        <f>(E14332-F14332+G14332)/O14332*100</f>
      </c>
      <c r="Q14332">
        <f>H14331</f>
      </c>
      <c r="R14332">
        <f>I14331</f>
      </c>
      <c r="S14332">
        <f>H14332-H14331</f>
      </c>
      <c r="T14332">
        <f>I14332-I14331</f>
      </c>
      <c r="U14332">
        <f>(L14332-K14332)/(2*D14332*0.01)</f>
      </c>
      <c r="V14332">
        <f>(L14332+K14332)/(D14332*0.0001)</f>
      </c>
    </row>
    <row r="14333">
      <c r="A14333" t="n">
        <v>2022</v>
      </c>
      <c r="B14333" t="inlineStr">
        <is>
          <t>00489243</t>
        </is>
      </c>
      <c r="C14333" t="inlineStr">
        <is>
          <t>동아엘텍</t>
        </is>
      </c>
      <c r="D14333" t="n">
        <v>13355417000</v>
      </c>
      <c r="E14333" t="n">
        <v>1887460000</v>
      </c>
      <c r="F14333" t="n">
        <v>1079486000</v>
      </c>
      <c r="G14333" t="n">
        <v>423069000</v>
      </c>
      <c r="H14333" t="n">
        <v>5.515</v>
      </c>
      <c r="I14333" t="n">
        <v>5.48</v>
      </c>
      <c r="J14333" t="n">
        <v>8.205</v>
      </c>
      <c r="K14333" t="n">
        <v>-969708000</v>
      </c>
      <c r="L14333" t="n">
        <v>1115507000</v>
      </c>
      <c r="M14333" t="n">
        <v>1126742000</v>
      </c>
      <c r="N14333" t="n">
        <v>-995988000</v>
      </c>
      <c r="O14333">
        <f>D14332</f>
      </c>
      <c r="P14333">
        <f>(E14333-F14333+G14333)/O14333*100</f>
      </c>
      <c r="Q14333">
        <f>H14332</f>
      </c>
      <c r="R14333">
        <f>I14332</f>
      </c>
      <c r="S14333">
        <f>H14333-H14332</f>
      </c>
      <c r="T14333">
        <f>I14333-I14332</f>
      </c>
      <c r="U14333">
        <f>(L14333-K14333)/(2*D14333*0.01)</f>
      </c>
      <c r="V14333">
        <f>(L14333+K14333)/(D14333*0.0001)</f>
      </c>
    </row>
    <row r="14334">
      <c r="A14334" t="n">
        <v>2023</v>
      </c>
      <c r="B14334" t="inlineStr">
        <is>
          <t>00489243</t>
        </is>
      </c>
      <c r="C14334" t="inlineStr">
        <is>
          <t>동아엘텍</t>
        </is>
      </c>
      <c r="D14334" t="n">
        <v>15702639000</v>
      </c>
      <c r="E14334" t="n">
        <v>1849401000</v>
      </c>
      <c r="F14334" t="n">
        <v>1355332000</v>
      </c>
      <c r="G14334" t="n">
        <v>702504000</v>
      </c>
      <c r="H14334" t="n">
        <v>4.69</v>
      </c>
      <c r="I14334" t="n">
        <v>6.085</v>
      </c>
      <c r="J14334" t="n">
        <v>8.494999999999999</v>
      </c>
      <c r="K14334" t="n">
        <v>-1180149000</v>
      </c>
      <c r="L14334" t="n">
        <v>1362842000</v>
      </c>
      <c r="M14334" t="n">
        <v>1365322000</v>
      </c>
      <c r="N14334" t="n">
        <v>-1203486000</v>
      </c>
      <c r="O14334">
        <f>D14333</f>
      </c>
      <c r="P14334">
        <f>(E14334-F14334+G14334)/O14334*100</f>
      </c>
      <c r="Q14334">
        <f>H14333</f>
      </c>
      <c r="R14334">
        <f>I14333</f>
      </c>
      <c r="S14334">
        <f>H14334-H14333</f>
      </c>
      <c r="T14334">
        <f>I14334-I14333</f>
      </c>
      <c r="U14334">
        <f>(L14334-K14334)/(2*D14334*0.01)</f>
      </c>
      <c r="V14334">
        <f>(L14334+K14334)/(D14334*0.0001)</f>
      </c>
    </row>
    <row r="14335">
      <c r="A14335" t="n">
        <v>2024</v>
      </c>
      <c r="B14335" t="inlineStr">
        <is>
          <t>00489243</t>
        </is>
      </c>
      <c r="C14335" t="inlineStr">
        <is>
          <t>동아엘텍</t>
        </is>
      </c>
      <c r="D14335" t="n">
        <v>16493838000</v>
      </c>
      <c r="E14335" t="n">
        <v>2015384000</v>
      </c>
      <c r="F14335" t="n">
        <v>3112342000</v>
      </c>
      <c r="G14335" t="n">
        <v>710787000</v>
      </c>
      <c r="H14335" t="n">
        <v>4.19</v>
      </c>
      <c r="I14335" t="n">
        <v>6.09</v>
      </c>
      <c r="J14335" t="n">
        <v>8.91</v>
      </c>
      <c r="K14335" t="n">
        <v>-1301124000</v>
      </c>
      <c r="L14335" t="n">
        <v>1513516000</v>
      </c>
      <c r="M14335" t="n">
        <v>1508871000</v>
      </c>
      <c r="N14335" t="n">
        <v>-1321206000</v>
      </c>
      <c r="O14335">
        <f>D14334</f>
      </c>
      <c r="P14335">
        <f>(E14335-F14335+G14335)/O14335*100</f>
      </c>
      <c r="Q14335">
        <f>H14334</f>
      </c>
      <c r="R14335">
        <f>I14334</f>
      </c>
      <c r="S14335">
        <f>H14335-H14334</f>
      </c>
      <c r="T14335">
        <f>I14335-I14334</f>
      </c>
      <c r="U14335">
        <f>(L14335-K14335)/(2*D14335*0.01)</f>
      </c>
      <c r="V14335">
        <f>(L14335+K14335)/(D14335*0.0001)</f>
      </c>
    </row>
    <row r="14336">
      <c r="A14336" t="n">
        <v>2025</v>
      </c>
      <c r="B14336" t="inlineStr">
        <is>
          <t>00489243</t>
        </is>
      </c>
      <c r="C14336" t="inlineStr">
        <is>
          <t>동아엘텍</t>
        </is>
      </c>
      <c r="D14336" t="n">
        <v>17547383000</v>
      </c>
      <c r="E14336" t="n">
        <v>2400742000</v>
      </c>
      <c r="F14336" t="n">
        <v>1468355000</v>
      </c>
      <c r="G14336" t="n">
        <v>674008000</v>
      </c>
      <c r="H14336" t="n">
        <v>4.57</v>
      </c>
      <c r="I14336" t="n">
        <v>6.085</v>
      </c>
      <c r="J14336" t="n">
        <v>8.869999999999999</v>
      </c>
      <c r="K14336" t="n">
        <v>-1375065000</v>
      </c>
      <c r="L14336" t="n">
        <v>1594477000</v>
      </c>
      <c r="M14336" t="n">
        <v>1595252000</v>
      </c>
      <c r="N14336" t="n">
        <v>-1400575000</v>
      </c>
      <c r="O14336">
        <f>D14335</f>
      </c>
      <c r="P14336">
        <f>(E14336-F14336+G14336)/O14336*100</f>
      </c>
      <c r="Q14336">
        <f>H14335</f>
      </c>
      <c r="R14336">
        <f>I14335</f>
      </c>
      <c r="S14336">
        <f>H14336-H14335</f>
      </c>
      <c r="T14336">
        <f>I14336-I14335</f>
      </c>
      <c r="U14336">
        <f>(L14336-K14336)/(2*D14336*0.01)</f>
      </c>
      <c r="V14336">
        <f>(L14336+K14336)/(D14336*0.0001)</f>
      </c>
    </row>
    <row r="14337">
      <c r="A14337" t="n">
        <v>2019</v>
      </c>
      <c r="B14337" t="inlineStr">
        <is>
          <t>00490090</t>
        </is>
      </c>
      <c r="C14337" t="inlineStr">
        <is>
          <t>이지케어텍</t>
        </is>
      </c>
      <c r="D14337" t="n">
        <v>14264218000</v>
      </c>
      <c r="E14337" t="n">
        <v>1452838000</v>
      </c>
      <c r="F14337" t="n">
        <v>741401000</v>
      </c>
      <c r="G14337" t="n">
        <v>294453000</v>
      </c>
      <c r="H14337" t="n">
        <v>2.49</v>
      </c>
      <c r="I14337" t="n">
        <v>5</v>
      </c>
      <c r="J14337" t="n">
        <v>12.44</v>
      </c>
      <c r="K14337" t="n">
        <v>-1586723474</v>
      </c>
      <c r="L14337" t="n">
        <v>1895799292</v>
      </c>
      <c r="M14337" t="n">
        <v>1830016976</v>
      </c>
      <c r="N14337" t="n">
        <v>-1568239978</v>
      </c>
      <c r="U14337">
        <f>(L14337-K14337)/(2*D14337*0.01)</f>
      </c>
      <c r="V14337">
        <f>(L14337+K14337)/(D14337*0.0001)</f>
      </c>
    </row>
    <row r="14338">
      <c r="A14338" t="n">
        <v>2020</v>
      </c>
      <c r="B14338" t="inlineStr">
        <is>
          <t>00490090</t>
        </is>
      </c>
      <c r="C14338" t="inlineStr">
        <is>
          <t>이지케어텍</t>
        </is>
      </c>
      <c r="D14338" t="n">
        <v>17853842000</v>
      </c>
      <c r="E14338" t="n">
        <v>2025082000</v>
      </c>
      <c r="F14338" t="n">
        <v>533908000</v>
      </c>
      <c r="G14338" t="n">
        <v>346056000</v>
      </c>
      <c r="H14338" t="n">
        <v>2.31</v>
      </c>
      <c r="I14338" t="n">
        <v>5</v>
      </c>
      <c r="J14338" t="n">
        <v>11.61</v>
      </c>
      <c r="K14338" t="n">
        <v>-1868063979</v>
      </c>
      <c r="L14338" t="n">
        <v>2210725676</v>
      </c>
      <c r="M14338" t="n">
        <v>2127657799</v>
      </c>
      <c r="N14338" t="n">
        <v>-1836629363</v>
      </c>
      <c r="O14338">
        <f>D14337</f>
      </c>
      <c r="P14338">
        <f>(E14338-F14338+G14338)/O14338*100</f>
      </c>
      <c r="Q14338">
        <f>H14337</f>
      </c>
      <c r="R14338">
        <f>I14337</f>
      </c>
      <c r="S14338">
        <f>H14338-H14337</f>
      </c>
      <c r="T14338">
        <f>I14338-I14337</f>
      </c>
      <c r="U14338">
        <f>(L14338-K14338)/(2*D14338*0.01)</f>
      </c>
      <c r="V14338">
        <f>(L14338+K14338)/(D14338*0.0001)</f>
      </c>
    </row>
    <row r="14339">
      <c r="A14339" t="n">
        <v>2021</v>
      </c>
      <c r="B14339" t="inlineStr">
        <is>
          <t>00490090</t>
        </is>
      </c>
      <c r="C14339" t="inlineStr">
        <is>
          <t>이지케어텍</t>
        </is>
      </c>
      <c r="D14339" t="n">
        <v>18922367000</v>
      </c>
      <c r="E14339" t="n">
        <v>2666988000</v>
      </c>
      <c r="F14339" t="n">
        <v>1161170000</v>
      </c>
      <c r="G14339" t="n">
        <v>401989000</v>
      </c>
      <c r="H14339" t="n">
        <v>2.59</v>
      </c>
      <c r="I14339" t="n">
        <v>5</v>
      </c>
      <c r="J14339" t="n">
        <v>10.34</v>
      </c>
      <c r="K14339" t="n">
        <v>-1765853728</v>
      </c>
      <c r="L14339" t="n">
        <v>2065531808</v>
      </c>
      <c r="M14339" t="n">
        <v>1994857428</v>
      </c>
      <c r="N14339" t="n">
        <v>-1745426647</v>
      </c>
      <c r="O14339">
        <f>D14338</f>
      </c>
      <c r="P14339">
        <f>(E14339-F14339+G14339)/O14339*100</f>
      </c>
      <c r="Q14339">
        <f>H14338</f>
      </c>
      <c r="R14339">
        <f>I14338</f>
      </c>
      <c r="S14339">
        <f>H14339-H14338</f>
      </c>
      <c r="T14339">
        <f>I14339-I14338</f>
      </c>
      <c r="U14339">
        <f>(L14339-K14339)/(2*D14339*0.01)</f>
      </c>
      <c r="V14339">
        <f>(L14339+K14339)/(D14339*0.0001)</f>
      </c>
    </row>
    <row r="14340">
      <c r="A14340" t="n">
        <v>2022</v>
      </c>
      <c r="B14340" t="inlineStr">
        <is>
          <t>00490090</t>
        </is>
      </c>
      <c r="C14340" t="inlineStr">
        <is>
          <t>이지케어텍</t>
        </is>
      </c>
      <c r="D14340" t="n">
        <v>18809351000</v>
      </c>
      <c r="E14340" t="n">
        <v>2782547000</v>
      </c>
      <c r="F14340" t="n">
        <v>1385173000</v>
      </c>
      <c r="G14340" t="n">
        <v>474732000</v>
      </c>
      <c r="H14340" t="n">
        <v>3.5</v>
      </c>
      <c r="I14340" t="n">
        <v>4</v>
      </c>
      <c r="J14340" t="n">
        <v>8.949999999999999</v>
      </c>
      <c r="K14340" t="n">
        <v>-1518283000</v>
      </c>
      <c r="L14340" t="n">
        <v>1778401914</v>
      </c>
      <c r="M14340" t="n">
        <v>1722221000</v>
      </c>
      <c r="N14340" t="n">
        <v>-1526742541</v>
      </c>
      <c r="O14340">
        <f>D14339</f>
      </c>
      <c r="P14340">
        <f>(E14340-F14340+G14340)/O14340*100</f>
      </c>
      <c r="Q14340">
        <f>H14339</f>
      </c>
      <c r="R14340">
        <f>I14339</f>
      </c>
      <c r="S14340">
        <f>H14340-H14339</f>
      </c>
      <c r="T14340">
        <f>I14340-I14339</f>
      </c>
      <c r="U14340">
        <f>(L14340-K14340)/(2*D14340*0.01)</f>
      </c>
      <c r="V14340">
        <f>(L14340+K14340)/(D14340*0.0001)</f>
      </c>
    </row>
    <row r="14341">
      <c r="A14341" t="n">
        <v>2023</v>
      </c>
      <c r="B14341" t="inlineStr">
        <is>
          <t>00490090</t>
        </is>
      </c>
      <c r="C14341" t="inlineStr">
        <is>
          <t>이지케어텍</t>
        </is>
      </c>
      <c r="D14341" t="n">
        <v>16541542000</v>
      </c>
      <c r="E14341" t="n">
        <v>2439628000</v>
      </c>
      <c r="F14341" t="n">
        <v>3016936000</v>
      </c>
      <c r="G14341" t="n">
        <v>635472000</v>
      </c>
      <c r="H14341" t="n">
        <v>4.43</v>
      </c>
      <c r="I14341" t="n">
        <v>4.2</v>
      </c>
      <c r="J14341" t="n">
        <v>6.5</v>
      </c>
      <c r="K14341" t="n">
        <v>-971995388</v>
      </c>
      <c r="L14341" t="n">
        <v>1090584268</v>
      </c>
      <c r="M14341" t="n">
        <v>1082353201</v>
      </c>
      <c r="N14341" t="n">
        <v>-986126155</v>
      </c>
      <c r="O14341">
        <f>D14340</f>
      </c>
      <c r="P14341">
        <f>(E14341-F14341+G14341)/O14341*100</f>
      </c>
      <c r="Q14341">
        <f>H14340</f>
      </c>
      <c r="R14341">
        <f>I14340</f>
      </c>
      <c r="S14341">
        <f>H14341-H14340</f>
      </c>
      <c r="T14341">
        <f>I14341-I14340</f>
      </c>
      <c r="U14341">
        <f>(L14341-K14341)/(2*D14341*0.01)</f>
      </c>
      <c r="V14341">
        <f>(L14341+K14341)/(D14341*0.0001)</f>
      </c>
    </row>
    <row r="14342">
      <c r="A14342" t="n">
        <v>2024</v>
      </c>
      <c r="B14342" t="inlineStr">
        <is>
          <t>00490090</t>
        </is>
      </c>
      <c r="C14342" t="inlineStr">
        <is>
          <t>이지케어텍</t>
        </is>
      </c>
      <c r="D14342" t="n">
        <v>18735319000</v>
      </c>
      <c r="E14342" t="n">
        <v>2212301000</v>
      </c>
      <c r="F14342" t="n">
        <v>1625172000</v>
      </c>
      <c r="G14342" t="n">
        <v>686901000</v>
      </c>
      <c r="H14342" t="n">
        <v>4.07</v>
      </c>
      <c r="I14342" t="n">
        <v>4.4</v>
      </c>
      <c r="J14342" t="n">
        <v>6.28</v>
      </c>
      <c r="K14342" t="n">
        <v>-1069893727</v>
      </c>
      <c r="L14342" t="n">
        <v>1196619761</v>
      </c>
      <c r="M14342" t="n">
        <v>1180889590</v>
      </c>
      <c r="N14342" t="n">
        <v>-1075913338</v>
      </c>
      <c r="O14342">
        <f>D14341</f>
      </c>
      <c r="P14342">
        <f>(E14342-F14342+G14342)/O14342*100</f>
      </c>
      <c r="Q14342">
        <f>H14341</f>
      </c>
      <c r="R14342">
        <f>I14341</f>
      </c>
      <c r="S14342">
        <f>H14342-H14341</f>
      </c>
      <c r="T14342">
        <f>I14342-I14341</f>
      </c>
      <c r="U14342">
        <f>(L14342-K14342)/(2*D14342*0.01)</f>
      </c>
      <c r="V14342">
        <f>(L14342+K14342)/(D14342*0.0001)</f>
      </c>
    </row>
    <row r="14343">
      <c r="A14343" t="n">
        <v>2014</v>
      </c>
      <c r="B14343" t="inlineStr">
        <is>
          <t>00490151</t>
        </is>
      </c>
      <c r="C14343" t="inlineStr">
        <is>
          <t>파트론</t>
        </is>
      </c>
      <c r="D14343" t="n">
        <v>10293024000</v>
      </c>
      <c r="E14343" t="n">
        <v>2242053000</v>
      </c>
      <c r="F14343" t="n">
        <v>1082080000</v>
      </c>
      <c r="G14343" t="n">
        <v>305505000</v>
      </c>
      <c r="H14343" t="n">
        <v>3.75</v>
      </c>
      <c r="I14343" t="n">
        <v>5.75</v>
      </c>
      <c r="K14343" t="n">
        <v>-684565000</v>
      </c>
      <c r="L14343" t="n">
        <v>792697000</v>
      </c>
      <c r="M14343" t="n">
        <v>792910000</v>
      </c>
      <c r="N14343" t="n">
        <v>-696451000</v>
      </c>
      <c r="U14343">
        <f>(L14343-K14343)/(2*D14343*0.01)</f>
      </c>
      <c r="V14343">
        <f>(L14343+K14343)/(D14343*0.0001)</f>
      </c>
    </row>
    <row r="14344">
      <c r="A14344" t="n">
        <v>2015</v>
      </c>
      <c r="B14344" t="inlineStr">
        <is>
          <t>00490151</t>
        </is>
      </c>
      <c r="C14344" t="inlineStr">
        <is>
          <t>파트론</t>
        </is>
      </c>
      <c r="D14344" t="n">
        <v>11821777000</v>
      </c>
      <c r="E14344" t="n">
        <v>2395007000</v>
      </c>
      <c r="F14344" t="n">
        <v>1218143000</v>
      </c>
      <c r="G14344" t="n">
        <v>302794000</v>
      </c>
      <c r="H14344" t="n">
        <v>3.11</v>
      </c>
      <c r="I14344" t="n">
        <v>5.02</v>
      </c>
      <c r="J14344" t="n">
        <v>15</v>
      </c>
      <c r="K14344" t="n">
        <v>-843570000</v>
      </c>
      <c r="L14344" t="n">
        <v>980650000</v>
      </c>
      <c r="M14344" t="n">
        <v>978560000</v>
      </c>
      <c r="N14344" t="n">
        <v>-856800000</v>
      </c>
      <c r="O14344">
        <f>D14343</f>
      </c>
      <c r="P14344">
        <f>(E14344-F14344+G14344)/O14344*100</f>
      </c>
      <c r="Q14344">
        <f>H14343</f>
      </c>
      <c r="R14344">
        <f>I14343</f>
      </c>
      <c r="S14344">
        <f>H14344-H14343</f>
      </c>
      <c r="T14344">
        <f>I14344-I14343</f>
      </c>
      <c r="U14344">
        <f>(L14344-K14344)/(2*D14344*0.01)</f>
      </c>
      <c r="V14344">
        <f>(L14344+K14344)/(D14344*0.0001)</f>
      </c>
    </row>
    <row r="14345">
      <c r="A14345" t="n">
        <v>2016</v>
      </c>
      <c r="B14345" t="inlineStr">
        <is>
          <t>00490151</t>
        </is>
      </c>
      <c r="C14345" t="inlineStr">
        <is>
          <t>파트론</t>
        </is>
      </c>
      <c r="D14345" t="n">
        <v>13457404000</v>
      </c>
      <c r="E14345" t="n">
        <v>2601255000</v>
      </c>
      <c r="F14345" t="n">
        <v>1235639000</v>
      </c>
      <c r="G14345" t="n">
        <v>304045000</v>
      </c>
      <c r="H14345" t="n">
        <v>3.1</v>
      </c>
      <c r="I14345" t="n">
        <v>4.99</v>
      </c>
      <c r="J14345" t="n">
        <v>14</v>
      </c>
      <c r="K14345" t="n">
        <v>-951009900</v>
      </c>
      <c r="L14345" t="n">
        <v>1099666600</v>
      </c>
      <c r="M14345" t="n">
        <v>1114506900</v>
      </c>
      <c r="N14345" t="n">
        <v>-978848400</v>
      </c>
      <c r="O14345">
        <f>D14344</f>
      </c>
      <c r="P14345">
        <f>(E14345-F14345+G14345)/O14345*100</f>
      </c>
      <c r="Q14345">
        <f>H14344</f>
      </c>
      <c r="R14345">
        <f>I14344</f>
      </c>
      <c r="S14345">
        <f>H14345-H14344</f>
      </c>
      <c r="T14345">
        <f>I14345-I14344</f>
      </c>
      <c r="U14345">
        <f>(L14345-K14345)/(2*D14345*0.01)</f>
      </c>
      <c r="V14345">
        <f>(L14345+K14345)/(D14345*0.0001)</f>
      </c>
    </row>
    <row r="14346">
      <c r="A14346" t="n">
        <v>2017</v>
      </c>
      <c r="B14346" t="inlineStr">
        <is>
          <t>00490151</t>
        </is>
      </c>
      <c r="C14346" t="inlineStr">
        <is>
          <t>파트론</t>
        </is>
      </c>
      <c r="D14346" t="n">
        <v>15181095000</v>
      </c>
      <c r="E14346" t="n">
        <v>2596453000</v>
      </c>
      <c r="F14346" t="n">
        <v>1034506000</v>
      </c>
      <c r="G14346" t="n">
        <v>381256000</v>
      </c>
      <c r="H14346" t="n">
        <v>3.39</v>
      </c>
      <c r="I14346" t="n">
        <v>4.55</v>
      </c>
      <c r="J14346" t="n">
        <v>7.18</v>
      </c>
      <c r="K14346" t="n">
        <v>-1013160000</v>
      </c>
      <c r="L14346" t="n">
        <v>1160025000</v>
      </c>
      <c r="M14346" t="n">
        <v>1163705000</v>
      </c>
      <c r="N14346" t="n">
        <v>-1038945000</v>
      </c>
      <c r="O14346">
        <f>D14345</f>
      </c>
      <c r="P14346">
        <f>(E14346-F14346+G14346)/O14346*100</f>
      </c>
      <c r="Q14346">
        <f>H14345</f>
      </c>
      <c r="R14346">
        <f>I14345</f>
      </c>
      <c r="S14346">
        <f>H14346-H14345</f>
      </c>
      <c r="T14346">
        <f>I14346-I14345</f>
      </c>
      <c r="U14346">
        <f>(L14346-K14346)/(2*D14346*0.01)</f>
      </c>
      <c r="V14346">
        <f>(L14346+K14346)/(D14346*0.0001)</f>
      </c>
    </row>
    <row r="14347">
      <c r="A14347" t="n">
        <v>2018</v>
      </c>
      <c r="B14347" t="inlineStr">
        <is>
          <t>00490151</t>
        </is>
      </c>
      <c r="C14347" t="inlineStr">
        <is>
          <t>파트론</t>
        </is>
      </c>
      <c r="D14347" t="n">
        <v>16894018000</v>
      </c>
      <c r="E14347" t="n">
        <v>2541476000</v>
      </c>
      <c r="F14347" t="n">
        <v>1345630000</v>
      </c>
      <c r="G14347" t="n">
        <v>465590000</v>
      </c>
      <c r="H14347" t="n">
        <v>2.55</v>
      </c>
      <c r="I14347" t="n">
        <v>4.215</v>
      </c>
      <c r="J14347" t="n">
        <v>6.95</v>
      </c>
      <c r="K14347" t="n">
        <v>-1121590000</v>
      </c>
      <c r="L14347" t="n">
        <v>1283753000</v>
      </c>
      <c r="M14347" t="n">
        <v>1281659000</v>
      </c>
      <c r="N14347" t="n">
        <v>-1143832000</v>
      </c>
      <c r="O14347">
        <f>D14346</f>
      </c>
      <c r="P14347">
        <f>(E14347-F14347+G14347)/O14347*100</f>
      </c>
      <c r="Q14347">
        <f>H14346</f>
      </c>
      <c r="R14347">
        <f>I14346</f>
      </c>
      <c r="S14347">
        <f>H14347-H14346</f>
      </c>
      <c r="T14347">
        <f>I14347-I14346</f>
      </c>
      <c r="U14347">
        <f>(L14347-K14347)/(2*D14347*0.01)</f>
      </c>
      <c r="V14347">
        <f>(L14347+K14347)/(D14347*0.0001)</f>
      </c>
    </row>
    <row r="14348">
      <c r="A14348" t="n">
        <v>2019</v>
      </c>
      <c r="B14348" t="inlineStr">
        <is>
          <t>00490151</t>
        </is>
      </c>
      <c r="C14348" t="inlineStr">
        <is>
          <t>파트론</t>
        </is>
      </c>
      <c r="D14348" t="n">
        <v>18255142000</v>
      </c>
      <c r="E14348" t="n">
        <v>2405245000</v>
      </c>
      <c r="F14348" t="n">
        <v>1219808000</v>
      </c>
      <c r="G14348" t="n">
        <v>448118000</v>
      </c>
      <c r="H14348" t="n">
        <v>2.5</v>
      </c>
      <c r="I14348" t="n">
        <v>3.25</v>
      </c>
      <c r="J14348" t="n">
        <v>7.9</v>
      </c>
      <c r="K14348" t="n">
        <v>-1241840000</v>
      </c>
      <c r="L14348" t="n">
        <v>1524577500</v>
      </c>
      <c r="M14348" t="n">
        <v>1419642000</v>
      </c>
      <c r="N14348" t="n">
        <v>-1264620900</v>
      </c>
      <c r="O14348">
        <f>D14347</f>
      </c>
      <c r="P14348">
        <f>(E14348-F14348+G14348)/O14348*100</f>
      </c>
      <c r="Q14348">
        <f>H14347</f>
      </c>
      <c r="R14348">
        <f>I14347</f>
      </c>
      <c r="S14348">
        <f>H14348-H14347</f>
      </c>
      <c r="T14348">
        <f>I14348-I14347</f>
      </c>
      <c r="U14348">
        <f>(L14348-K14348)/(2*D14348*0.01)</f>
      </c>
      <c r="V14348">
        <f>(L14348+K14348)/(D14348*0.0001)</f>
      </c>
    </row>
    <row r="14349">
      <c r="A14349" t="n">
        <v>2020</v>
      </c>
      <c r="B14349" t="inlineStr">
        <is>
          <t>00490151</t>
        </is>
      </c>
      <c r="C14349" t="inlineStr">
        <is>
          <t>파트론</t>
        </is>
      </c>
      <c r="D14349" t="n">
        <v>19839260000</v>
      </c>
      <c r="E14349" t="n">
        <v>2480852000</v>
      </c>
      <c r="F14349" t="n">
        <v>1723386000</v>
      </c>
      <c r="G14349" t="n">
        <v>488207000</v>
      </c>
      <c r="H14349" t="n">
        <v>2.54</v>
      </c>
      <c r="I14349" t="n">
        <v>4.275</v>
      </c>
      <c r="J14349" t="n">
        <v>7.54</v>
      </c>
      <c r="K14349" t="n">
        <v>-2856600000</v>
      </c>
      <c r="L14349" t="n">
        <v>2853574560</v>
      </c>
      <c r="M14349" t="n">
        <v>1664700000</v>
      </c>
      <c r="N14349" t="n">
        <v>-2891283294</v>
      </c>
      <c r="O14349">
        <f>D14348</f>
      </c>
      <c r="P14349">
        <f>(E14349-F14349+G14349)/O14349*100</f>
      </c>
      <c r="Q14349">
        <f>H14348</f>
      </c>
      <c r="R14349">
        <f>I14348</f>
      </c>
      <c r="S14349">
        <f>H14349-H14348</f>
      </c>
      <c r="T14349">
        <f>I14349-I14348</f>
      </c>
      <c r="U14349">
        <f>(L14349-K14349)/(2*D14349*0.01)</f>
      </c>
    </row>
    <row r="14350">
      <c r="A14350" t="n">
        <v>2021</v>
      </c>
      <c r="B14350" t="inlineStr">
        <is>
          <t>00490151</t>
        </is>
      </c>
      <c r="C14350" t="inlineStr">
        <is>
          <t>파트론</t>
        </is>
      </c>
      <c r="D14350" t="n">
        <v>21334652000</v>
      </c>
      <c r="E14350" t="n">
        <v>2658570000</v>
      </c>
      <c r="F14350" t="n">
        <v>1484126000</v>
      </c>
      <c r="G14350" t="n">
        <v>560091000</v>
      </c>
      <c r="H14350" t="n">
        <v>3.035</v>
      </c>
      <c r="I14350" t="n">
        <v>3.96</v>
      </c>
      <c r="J14350" t="n">
        <v>9.380000000000001</v>
      </c>
      <c r="K14350" t="n">
        <v>-1664019536</v>
      </c>
      <c r="L14350" t="n">
        <v>-1915988856</v>
      </c>
      <c r="M14350" t="n">
        <v>1934116311</v>
      </c>
      <c r="N14350" t="n">
        <v>-1706772160</v>
      </c>
      <c r="O14350">
        <f>D14349</f>
      </c>
      <c r="P14350">
        <f>(E14350-F14350+G14350)/O14350*100</f>
      </c>
      <c r="Q14350">
        <f>H14349</f>
      </c>
      <c r="R14350">
        <f>I14349</f>
      </c>
      <c r="S14350">
        <f>H14350-H14349</f>
      </c>
      <c r="T14350">
        <f>I14350-I14349</f>
      </c>
    </row>
    <row r="14351">
      <c r="A14351" t="n">
        <v>2022</v>
      </c>
      <c r="B14351" t="inlineStr">
        <is>
          <t>00490151</t>
        </is>
      </c>
      <c r="C14351" t="inlineStr">
        <is>
          <t>파트론</t>
        </is>
      </c>
      <c r="D14351" t="n">
        <v>19898014000</v>
      </c>
      <c r="E14351" t="n">
        <v>2774031000</v>
      </c>
      <c r="F14351" t="n">
        <v>1874256000</v>
      </c>
      <c r="G14351" t="n">
        <v>690323000</v>
      </c>
      <c r="H14351" t="n">
        <v>4.9</v>
      </c>
      <c r="I14351" t="n">
        <v>3.77</v>
      </c>
      <c r="J14351" t="n">
        <v>6.53</v>
      </c>
      <c r="K14351" t="n">
        <v>-1260885882</v>
      </c>
      <c r="L14351" t="n">
        <v>1426973598</v>
      </c>
      <c r="M14351" t="n">
        <v>1463909430</v>
      </c>
      <c r="N14351" t="n">
        <v>-1313181924</v>
      </c>
      <c r="O14351">
        <f>D14350</f>
      </c>
      <c r="P14351">
        <f>(E14351-F14351+G14351)/O14351*100</f>
      </c>
      <c r="Q14351">
        <f>H14350</f>
      </c>
      <c r="R14351">
        <f>I14350</f>
      </c>
      <c r="S14351">
        <f>H14351-H14350</f>
      </c>
      <c r="T14351">
        <f>I14351-I14350</f>
      </c>
      <c r="U14351">
        <f>(L14351-K14351)/(2*D14351*0.01)</f>
      </c>
      <c r="V14351">
        <f>(L14351+K14351)/(D14351*0.0001)</f>
      </c>
    </row>
    <row r="14352">
      <c r="A14352" t="n">
        <v>2023</v>
      </c>
      <c r="B14352" t="inlineStr">
        <is>
          <t>00490151</t>
        </is>
      </c>
      <c r="C14352" t="inlineStr">
        <is>
          <t>파트론</t>
        </is>
      </c>
      <c r="D14352" t="n">
        <v>22654520000</v>
      </c>
      <c r="E14352" t="n">
        <v>2300768000</v>
      </c>
      <c r="F14352" t="n">
        <v>2569375000</v>
      </c>
      <c r="G14352" t="n">
        <v>1028557000</v>
      </c>
      <c r="H14352" t="n">
        <v>4.215</v>
      </c>
      <c r="I14352" t="n">
        <v>3.875</v>
      </c>
      <c r="J14352" t="n">
        <v>6.86</v>
      </c>
      <c r="K14352" t="n">
        <v>-1393117000</v>
      </c>
      <c r="L14352" t="n">
        <v>1579588000</v>
      </c>
      <c r="M14352" t="n">
        <v>1621914000</v>
      </c>
      <c r="N14352" t="n">
        <v>-1452369000</v>
      </c>
      <c r="O14352">
        <f>D14351</f>
      </c>
      <c r="P14352">
        <f>(E14352-F14352+G14352)/O14352*100</f>
      </c>
      <c r="Q14352">
        <f>H14351</f>
      </c>
      <c r="R14352">
        <f>I14351</f>
      </c>
      <c r="S14352">
        <f>H14352-H14351</f>
      </c>
      <c r="T14352">
        <f>I14352-I14351</f>
      </c>
      <c r="U14352">
        <f>(L14352-K14352)/(2*D14352*0.01)</f>
      </c>
      <c r="V14352">
        <f>(L14352+K14352)/(D14352*0.0001)</f>
      </c>
    </row>
    <row r="14353">
      <c r="A14353" t="n">
        <v>2024</v>
      </c>
      <c r="B14353" t="inlineStr">
        <is>
          <t>00490151</t>
        </is>
      </c>
      <c r="C14353" t="inlineStr">
        <is>
          <t>파트론</t>
        </is>
      </c>
      <c r="D14353" t="n">
        <v>26623919000</v>
      </c>
      <c r="E14353" t="n">
        <v>2696263000</v>
      </c>
      <c r="F14353" t="n">
        <v>2290640000</v>
      </c>
      <c r="G14353" t="n">
        <v>1054309000</v>
      </c>
      <c r="H14353" t="n">
        <v>3.835</v>
      </c>
      <c r="I14353" t="n">
        <v>4.425</v>
      </c>
      <c r="J14353" t="n">
        <v>6.97</v>
      </c>
      <c r="O14353">
        <f>D14352</f>
      </c>
      <c r="P14353">
        <f>(E14353-F14353+G14353)/O14353*100</f>
      </c>
      <c r="Q14353">
        <f>H14352</f>
      </c>
      <c r="R14353">
        <f>I14352</f>
      </c>
      <c r="S14353">
        <f>H14353-H14352</f>
      </c>
      <c r="T14353">
        <f>I14353-I14352</f>
      </c>
    </row>
    <row r="14354">
      <c r="A14354" t="n">
        <v>2025</v>
      </c>
      <c r="B14354" t="inlineStr">
        <is>
          <t>00490151</t>
        </is>
      </c>
      <c r="C14354" t="inlineStr">
        <is>
          <t>파트론</t>
        </is>
      </c>
      <c r="D14354" t="n">
        <v>27124232000</v>
      </c>
      <c r="E14354" t="n">
        <v>3087759000</v>
      </c>
      <c r="F14354" t="n">
        <v>2731423000</v>
      </c>
      <c r="G14354" t="n">
        <v>1102703000</v>
      </c>
      <c r="H14354" t="n">
        <v>4.17</v>
      </c>
      <c r="I14354" t="n">
        <v>4.57</v>
      </c>
      <c r="J14354" t="n">
        <v>6.39</v>
      </c>
      <c r="K14354" t="n">
        <v>-1557133000</v>
      </c>
      <c r="L14354" t="n">
        <v>1749866000</v>
      </c>
      <c r="M14354" t="n">
        <v>1785859000</v>
      </c>
      <c r="N14354" t="n">
        <v>-1615099000</v>
      </c>
      <c r="O14354">
        <f>D14353</f>
      </c>
      <c r="P14354">
        <f>(E14354-F14354+G14354)/O14354*100</f>
      </c>
      <c r="Q14354">
        <f>H14353</f>
      </c>
      <c r="R14354">
        <f>I14353</f>
      </c>
      <c r="S14354">
        <f>H14354-H14353</f>
      </c>
      <c r="T14354">
        <f>I14354-I14353</f>
      </c>
      <c r="U14354">
        <f>(L14354-K14354)/(2*D14354*0.01)</f>
      </c>
      <c r="V14354">
        <f>(L14354+K14354)/(D14354*0.0001)</f>
      </c>
    </row>
    <row r="14355">
      <c r="A14355" t="n">
        <v>2014</v>
      </c>
      <c r="B14355" t="inlineStr">
        <is>
          <t>00491053</t>
        </is>
      </c>
      <c r="C14355" t="inlineStr">
        <is>
          <t>진바이오텍</t>
        </is>
      </c>
      <c r="D14355" t="n">
        <v>2759750000</v>
      </c>
      <c r="E14355" t="n">
        <v>328888000</v>
      </c>
      <c r="F14355" t="n">
        <v>93103000</v>
      </c>
      <c r="G14355" t="n">
        <v>92448000</v>
      </c>
      <c r="H14355" t="n">
        <v>2.68</v>
      </c>
      <c r="I14355" t="n">
        <v>5</v>
      </c>
      <c r="K14355" t="n">
        <v>-181852000</v>
      </c>
      <c r="L14355" t="n">
        <v>206763000</v>
      </c>
      <c r="M14355" t="n">
        <v>202866000</v>
      </c>
      <c r="N14355" t="n">
        <v>-181324000</v>
      </c>
      <c r="U14355">
        <f>(L14355-K14355)/(2*D14355*0.01)</f>
      </c>
      <c r="V14355">
        <f>(L14355+K14355)/(D14355*0.0001)</f>
      </c>
    </row>
    <row r="14356">
      <c r="A14356" t="n">
        <v>2015</v>
      </c>
      <c r="B14356" t="inlineStr">
        <is>
          <t>00491053</t>
        </is>
      </c>
      <c r="C14356" t="inlineStr">
        <is>
          <t>진바이오텍</t>
        </is>
      </c>
      <c r="D14356" t="n">
        <v>2845043000</v>
      </c>
      <c r="E14356" t="n">
        <v>366001000</v>
      </c>
      <c r="F14356" t="n">
        <v>375559000</v>
      </c>
      <c r="G14356" t="n">
        <v>75837000</v>
      </c>
      <c r="H14356" t="n">
        <v>2.31</v>
      </c>
      <c r="I14356" t="n">
        <v>3.6</v>
      </c>
      <c r="K14356" t="n">
        <v>-162174000</v>
      </c>
      <c r="L14356" t="n">
        <v>239630000</v>
      </c>
      <c r="M14356" t="n">
        <v>234229000</v>
      </c>
      <c r="N14356" t="n">
        <v>-161328000</v>
      </c>
      <c r="O14356">
        <f>D14355</f>
      </c>
      <c r="P14356">
        <f>(E14356-F14356+G14356)/O14356*100</f>
      </c>
      <c r="Q14356">
        <f>H14355</f>
      </c>
      <c r="R14356">
        <f>I14355</f>
      </c>
      <c r="S14356">
        <f>H14356-H14355</f>
      </c>
      <c r="T14356">
        <f>I14356-I14355</f>
      </c>
      <c r="U14356">
        <f>(L14356-K14356)/(2*D14356*0.01)</f>
      </c>
      <c r="V14356">
        <f>(L14356+K14356)/(D14356*0.0001)</f>
      </c>
    </row>
    <row r="14357">
      <c r="A14357" t="n">
        <v>2016</v>
      </c>
      <c r="B14357" t="inlineStr">
        <is>
          <t>00491053</t>
        </is>
      </c>
      <c r="C14357" t="inlineStr">
        <is>
          <t>진바이오텍</t>
        </is>
      </c>
      <c r="D14357" t="n">
        <v>3319499000</v>
      </c>
      <c r="E14357" t="n">
        <v>338034000</v>
      </c>
      <c r="F14357" t="n">
        <v>36593000</v>
      </c>
      <c r="G14357" t="n">
        <v>66355000</v>
      </c>
      <c r="H14357" t="n">
        <v>2.26</v>
      </c>
      <c r="I14357" t="n">
        <v>3.8</v>
      </c>
      <c r="K14357" t="n">
        <v>-212194000</v>
      </c>
      <c r="L14357" t="n">
        <v>241295000</v>
      </c>
      <c r="M14357" t="n">
        <v>237358000</v>
      </c>
      <c r="N14357" t="n">
        <v>-212936000</v>
      </c>
      <c r="O14357">
        <f>D14356</f>
      </c>
      <c r="P14357">
        <f>(E14357-F14357+G14357)/O14357*100</f>
      </c>
      <c r="Q14357">
        <f>H14356</f>
      </c>
      <c r="R14357">
        <f>I14356</f>
      </c>
      <c r="S14357">
        <f>H14357-H14356</f>
      </c>
      <c r="T14357">
        <f>I14357-I14356</f>
      </c>
      <c r="U14357">
        <f>(L14357-K14357)/(2*D14357*0.01)</f>
      </c>
      <c r="V14357">
        <f>(L14357+K14357)/(D14357*0.0001)</f>
      </c>
    </row>
    <row r="14358">
      <c r="A14358" t="n">
        <v>2017</v>
      </c>
      <c r="B14358" t="inlineStr">
        <is>
          <t>00491053</t>
        </is>
      </c>
      <c r="C14358" t="inlineStr">
        <is>
          <t>진바이오텍</t>
        </is>
      </c>
      <c r="D14358" t="n">
        <v>2987625000</v>
      </c>
      <c r="E14358" t="n">
        <v>365200000</v>
      </c>
      <c r="F14358" t="n">
        <v>372458000</v>
      </c>
      <c r="G14358" t="n">
        <v>77690000</v>
      </c>
      <c r="H14358" t="n">
        <v>2.69</v>
      </c>
      <c r="I14358" t="n">
        <v>3.8</v>
      </c>
      <c r="K14358" t="n">
        <v>-179228000</v>
      </c>
      <c r="L14358" t="n">
        <v>202937000</v>
      </c>
      <c r="M14358" t="n">
        <v>201035000</v>
      </c>
      <c r="N14358" t="n">
        <v>-181017000</v>
      </c>
      <c r="O14358">
        <f>D14357</f>
      </c>
      <c r="P14358">
        <f>(E14358-F14358+G14358)/O14358*100</f>
      </c>
      <c r="Q14358">
        <f>H14357</f>
      </c>
      <c r="R14358">
        <f>I14357</f>
      </c>
      <c r="S14358">
        <f>H14358-H14357</f>
      </c>
      <c r="T14358">
        <f>I14358-I14357</f>
      </c>
      <c r="U14358">
        <f>(L14358-K14358)/(2*D14358*0.01)</f>
      </c>
      <c r="V14358">
        <f>(L14358+K14358)/(D14358*0.0001)</f>
      </c>
    </row>
    <row r="14359">
      <c r="A14359" t="n">
        <v>2018</v>
      </c>
      <c r="B14359" t="inlineStr">
        <is>
          <t>00491053</t>
        </is>
      </c>
      <c r="C14359" t="inlineStr">
        <is>
          <t>진바이오텍</t>
        </is>
      </c>
      <c r="D14359" t="n">
        <v>3615921000</v>
      </c>
      <c r="E14359" t="n">
        <v>356641000</v>
      </c>
      <c r="F14359" t="n">
        <v>121899000</v>
      </c>
      <c r="G14359" t="n">
        <v>81270000</v>
      </c>
      <c r="H14359" t="n">
        <v>2.25</v>
      </c>
      <c r="I14359" t="n">
        <v>3.8</v>
      </c>
      <c r="K14359" t="n">
        <v>-232518000</v>
      </c>
      <c r="L14359" t="n">
        <v>265655000</v>
      </c>
      <c r="M14359" t="n">
        <v>261610000</v>
      </c>
      <c r="N14359" t="n">
        <v>-233631000</v>
      </c>
      <c r="O14359">
        <f>D14358</f>
      </c>
      <c r="P14359">
        <f>(E14359-F14359+G14359)/O14359*100</f>
      </c>
      <c r="Q14359">
        <f>H14358</f>
      </c>
      <c r="R14359">
        <f>I14358</f>
      </c>
      <c r="S14359">
        <f>H14359-H14358</f>
      </c>
      <c r="T14359">
        <f>I14359-I14358</f>
      </c>
      <c r="U14359">
        <f>(L14359-K14359)/(2*D14359*0.01)</f>
      </c>
      <c r="V14359">
        <f>(L14359+K14359)/(D14359*0.0001)</f>
      </c>
    </row>
    <row r="14360">
      <c r="A14360" t="n">
        <v>2019</v>
      </c>
      <c r="B14360" t="inlineStr">
        <is>
          <t>00491053</t>
        </is>
      </c>
      <c r="C14360" t="inlineStr">
        <is>
          <t>진바이오텍</t>
        </is>
      </c>
      <c r="D14360" t="n">
        <v>3377069000</v>
      </c>
      <c r="E14360" t="n">
        <v>369170000</v>
      </c>
      <c r="F14360" t="n">
        <v>637228000</v>
      </c>
      <c r="G14360" t="n">
        <v>82303000</v>
      </c>
      <c r="H14360" t="n">
        <v>2.25</v>
      </c>
      <c r="I14360" t="n">
        <v>3.8</v>
      </c>
      <c r="K14360" t="n">
        <v>-245863000</v>
      </c>
      <c r="L14360" t="n">
        <v>282116000</v>
      </c>
      <c r="M14360" t="n">
        <v>277324000</v>
      </c>
      <c r="N14360" t="n">
        <v>-246625000</v>
      </c>
      <c r="O14360">
        <f>D14359</f>
      </c>
      <c r="P14360">
        <f>(E14360-F14360+G14360)/O14360*100</f>
      </c>
      <c r="Q14360">
        <f>H14359</f>
      </c>
      <c r="R14360">
        <f>I14359</f>
      </c>
      <c r="S14360">
        <f>H14360-H14359</f>
      </c>
      <c r="T14360">
        <f>I14360-I14359</f>
      </c>
      <c r="U14360">
        <f>(L14360-K14360)/(2*D14360*0.01)</f>
      </c>
      <c r="V14360">
        <f>(L14360+K14360)/(D14360*0.0001)</f>
      </c>
    </row>
    <row r="14361">
      <c r="A14361" t="n">
        <v>2020</v>
      </c>
      <c r="B14361" t="inlineStr">
        <is>
          <t>00491053</t>
        </is>
      </c>
      <c r="C14361" t="inlineStr">
        <is>
          <t>진바이오텍</t>
        </is>
      </c>
      <c r="D14361" t="n">
        <v>3315548000</v>
      </c>
      <c r="E14361" t="n">
        <v>362480000</v>
      </c>
      <c r="F14361" t="n">
        <v>292076000</v>
      </c>
      <c r="G14361" t="n">
        <v>67289000</v>
      </c>
      <c r="H14361" t="n">
        <v>2.165</v>
      </c>
      <c r="I14361" t="n">
        <v>3.615</v>
      </c>
      <c r="K14361" t="n">
        <v>-236104000</v>
      </c>
      <c r="L14361" t="n">
        <v>270104000</v>
      </c>
      <c r="M14361" t="n">
        <v>265305000</v>
      </c>
      <c r="N14361" t="n">
        <v>-236831000</v>
      </c>
      <c r="O14361">
        <f>D14360</f>
      </c>
      <c r="P14361">
        <f>(E14361-F14361+G14361)/O14361*100</f>
      </c>
      <c r="Q14361">
        <f>H14360</f>
      </c>
      <c r="R14361">
        <f>I14360</f>
      </c>
      <c r="S14361">
        <f>H14361-H14360</f>
      </c>
      <c r="T14361">
        <f>I14361-I14360</f>
      </c>
      <c r="U14361">
        <f>(L14361-K14361)/(2*D14361*0.01)</f>
      </c>
      <c r="V14361">
        <f>(L14361+K14361)/(D14361*0.0001)</f>
      </c>
    </row>
    <row r="14362">
      <c r="A14362" t="n">
        <v>2021</v>
      </c>
      <c r="B14362" t="inlineStr">
        <is>
          <t>00491053</t>
        </is>
      </c>
      <c r="C14362" t="inlineStr">
        <is>
          <t>진바이오텍</t>
        </is>
      </c>
      <c r="D14362" t="n">
        <v>3197913000</v>
      </c>
      <c r="E14362" t="n">
        <v>383195000</v>
      </c>
      <c r="F14362" t="n">
        <v>408761000</v>
      </c>
      <c r="G14362" t="n">
        <v>67947000</v>
      </c>
      <c r="H14362" t="n">
        <v>2.74</v>
      </c>
      <c r="I14362" t="n">
        <v>3.79</v>
      </c>
      <c r="K14362" t="n">
        <v>-226116000</v>
      </c>
      <c r="L14362" t="n">
        <v>258234000</v>
      </c>
      <c r="M14362" t="n">
        <v>255160000</v>
      </c>
      <c r="N14362" t="n">
        <v>-227790000</v>
      </c>
      <c r="O14362">
        <f>D14361</f>
      </c>
      <c r="P14362">
        <f>(E14362-F14362+G14362)/O14362*100</f>
      </c>
      <c r="Q14362">
        <f>H14361</f>
      </c>
      <c r="R14362">
        <f>I14361</f>
      </c>
      <c r="S14362">
        <f>H14362-H14361</f>
      </c>
      <c r="T14362">
        <f>I14362-I14361</f>
      </c>
      <c r="U14362">
        <f>(L14362-K14362)/(2*D14362*0.01)</f>
      </c>
      <c r="V14362">
        <f>(L14362+K14362)/(D14362*0.0001)</f>
      </c>
    </row>
    <row r="14363">
      <c r="A14363" t="n">
        <v>2022</v>
      </c>
      <c r="B14363" t="inlineStr">
        <is>
          <t>00491053</t>
        </is>
      </c>
      <c r="C14363" t="inlineStr">
        <is>
          <t>진바이오텍</t>
        </is>
      </c>
      <c r="D14363" t="n">
        <v>2902958000</v>
      </c>
      <c r="E14363" t="n">
        <v>380391000</v>
      </c>
      <c r="F14363" t="n">
        <v>197017000</v>
      </c>
      <c r="G14363" t="n">
        <v>83610000</v>
      </c>
      <c r="H14363" t="n">
        <v>5.235</v>
      </c>
      <c r="I14363" t="n">
        <v>3.745</v>
      </c>
      <c r="K14363" t="n">
        <v>-164567000</v>
      </c>
      <c r="L14363" t="n">
        <v>184723000</v>
      </c>
      <c r="M14363" t="n">
        <v>187260000</v>
      </c>
      <c r="N14363" t="n">
        <v>-169609000</v>
      </c>
      <c r="O14363">
        <f>D14362</f>
      </c>
      <c r="P14363">
        <f>(E14363-F14363+G14363)/O14363*100</f>
      </c>
      <c r="Q14363">
        <f>H14362</f>
      </c>
      <c r="R14363">
        <f>I14362</f>
      </c>
      <c r="S14363">
        <f>H14363-H14362</f>
      </c>
      <c r="T14363">
        <f>I14363-I14362</f>
      </c>
      <c r="U14363">
        <f>(L14363-K14363)/(2*D14363*0.01)</f>
      </c>
      <c r="V14363">
        <f>(L14363+K14363)/(D14363*0.0001)</f>
      </c>
    </row>
    <row r="14364">
      <c r="A14364" t="n">
        <v>2023</v>
      </c>
      <c r="B14364" t="inlineStr">
        <is>
          <t>00491053</t>
        </is>
      </c>
      <c r="C14364" t="inlineStr">
        <is>
          <t>진바이오텍</t>
        </is>
      </c>
      <c r="D14364" t="n">
        <v>3312713000</v>
      </c>
      <c r="E14364" t="n">
        <v>335615000</v>
      </c>
      <c r="F14364" t="n">
        <v>280966000</v>
      </c>
      <c r="G14364" t="n">
        <v>143924000</v>
      </c>
      <c r="H14364" t="n">
        <v>4.315</v>
      </c>
      <c r="I14364" t="n">
        <v>4.25</v>
      </c>
      <c r="K14364" t="n">
        <v>-176920000</v>
      </c>
      <c r="L14364" t="n">
        <v>199705000</v>
      </c>
      <c r="M14364" t="n">
        <v>198365000</v>
      </c>
      <c r="N14364" t="n">
        <v>-180857000</v>
      </c>
      <c r="O14364">
        <f>D14363</f>
      </c>
      <c r="P14364">
        <f>(E14364-F14364+G14364)/O14364*100</f>
      </c>
      <c r="Q14364">
        <f>H14363</f>
      </c>
      <c r="R14364">
        <f>I14363</f>
      </c>
      <c r="S14364">
        <f>H14364-H14363</f>
      </c>
      <c r="T14364">
        <f>I14364-I14363</f>
      </c>
      <c r="U14364">
        <f>(L14364-K14364)/(2*D14364*0.01)</f>
      </c>
      <c r="V14364">
        <f>(L14364+K14364)/(D14364*0.0001)</f>
      </c>
    </row>
    <row r="14365">
      <c r="A14365" t="n">
        <v>2024</v>
      </c>
      <c r="B14365" t="inlineStr">
        <is>
          <t>00491053</t>
        </is>
      </c>
      <c r="C14365" t="inlineStr">
        <is>
          <t>진바이오텍</t>
        </is>
      </c>
      <c r="D14365" t="n">
        <v>3705942000</v>
      </c>
      <c r="E14365" t="n">
        <v>356929000</v>
      </c>
      <c r="F14365" t="n">
        <v>211858000</v>
      </c>
      <c r="G14365" t="n">
        <v>124412000</v>
      </c>
      <c r="H14365" t="n">
        <v>3.705</v>
      </c>
      <c r="I14365" t="n">
        <v>4.385</v>
      </c>
      <c r="K14365" t="n">
        <v>-191233000</v>
      </c>
      <c r="L14365" t="n">
        <v>214920000</v>
      </c>
      <c r="M14365" t="n">
        <v>213480000</v>
      </c>
      <c r="N14365" t="n">
        <v>-193507000</v>
      </c>
      <c r="O14365">
        <f>D14364</f>
      </c>
      <c r="P14365">
        <f>(E14365-F14365+G14365)/O14365*100</f>
      </c>
      <c r="Q14365">
        <f>H14364</f>
      </c>
      <c r="R14365">
        <f>I14364</f>
      </c>
      <c r="S14365">
        <f>H14365-H14364</f>
      </c>
      <c r="T14365">
        <f>I14365-I14364</f>
      </c>
      <c r="U14365">
        <f>(L14365-K14365)/(2*D14365*0.01)</f>
      </c>
      <c r="V14365">
        <f>(L14365+K14365)/(D14365*0.0001)</f>
      </c>
    </row>
    <row r="14366">
      <c r="A14366" t="n">
        <v>2025</v>
      </c>
      <c r="B14366" t="inlineStr">
        <is>
          <t>00491053</t>
        </is>
      </c>
      <c r="C14366" t="inlineStr">
        <is>
          <t>진바이오텍</t>
        </is>
      </c>
      <c r="D14366" t="n">
        <v>3956808000</v>
      </c>
      <c r="E14366" t="n">
        <v>370877000</v>
      </c>
      <c r="F14366" t="n">
        <v>194408000</v>
      </c>
      <c r="G14366" t="n">
        <v>112877000</v>
      </c>
      <c r="H14366" t="n">
        <v>4.02</v>
      </c>
      <c r="I14366" t="n">
        <v>4.385</v>
      </c>
      <c r="K14366" t="n">
        <v>-190561000</v>
      </c>
      <c r="L14366" t="n">
        <v>213153000</v>
      </c>
      <c r="M14366" t="n">
        <v>211557000</v>
      </c>
      <c r="N14366" t="n">
        <v>-192648000</v>
      </c>
      <c r="O14366">
        <f>D14365</f>
      </c>
      <c r="P14366">
        <f>(E14366-F14366+G14366)/O14366*100</f>
      </c>
      <c r="Q14366">
        <f>H14365</f>
      </c>
      <c r="R14366">
        <f>I14365</f>
      </c>
      <c r="S14366">
        <f>H14366-H14365</f>
      </c>
      <c r="T14366">
        <f>I14366-I14365</f>
      </c>
      <c r="U14366">
        <f>(L14366-K14366)/(2*D14366*0.01)</f>
      </c>
      <c r="V14366">
        <f>(L14366+K14366)/(D14366*0.0001)</f>
      </c>
    </row>
    <row r="14367">
      <c r="A14367" t="n">
        <v>2014</v>
      </c>
      <c r="B14367" t="inlineStr">
        <is>
          <t>00491336</t>
        </is>
      </c>
      <c r="C14367" t="inlineStr">
        <is>
          <t>잘만테크</t>
        </is>
      </c>
      <c r="D14367" t="n">
        <v>497110000</v>
      </c>
      <c r="E14367" t="n">
        <v>547159000</v>
      </c>
      <c r="F14367" t="n">
        <v>1505684000</v>
      </c>
      <c r="G14367" t="n">
        <v>39415000</v>
      </c>
      <c r="H14367" t="n">
        <v>3.75</v>
      </c>
      <c r="I14367" t="n">
        <v>5.7</v>
      </c>
    </row>
    <row r="14368">
      <c r="A14368" t="n">
        <v>2015</v>
      </c>
      <c r="B14368" t="inlineStr">
        <is>
          <t>00491336</t>
        </is>
      </c>
      <c r="C14368" t="inlineStr">
        <is>
          <t>잘만테크</t>
        </is>
      </c>
      <c r="D14368" t="n">
        <v>359564000</v>
      </c>
      <c r="E14368" t="n">
        <v>190690000</v>
      </c>
      <c r="F14368" t="n">
        <v>231162000</v>
      </c>
      <c r="G14368" t="n">
        <v>13126000</v>
      </c>
      <c r="O14368">
        <f>D14367</f>
      </c>
      <c r="P14368">
        <f>(E14368-F14368+G14368)/O14368*100</f>
      </c>
    </row>
    <row r="14369">
      <c r="A14369" t="n">
        <v>2016</v>
      </c>
      <c r="B14369" t="inlineStr">
        <is>
          <t>00491336</t>
        </is>
      </c>
      <c r="C14369" t="inlineStr">
        <is>
          <t>잘만테크</t>
        </is>
      </c>
      <c r="D14369" t="n">
        <v>359851000</v>
      </c>
      <c r="E14369" t="n">
        <v>158740000</v>
      </c>
      <c r="F14369" t="n">
        <v>150140000</v>
      </c>
      <c r="G14369" t="n">
        <v>8099000</v>
      </c>
      <c r="O14369">
        <f>D14368</f>
      </c>
      <c r="P14369">
        <f>(E14369-F14369+G14369)/O14369*100</f>
      </c>
    </row>
    <row r="14370">
      <c r="A14370" t="n">
        <v>2017</v>
      </c>
      <c r="B14370" t="inlineStr">
        <is>
          <t>00491336</t>
        </is>
      </c>
      <c r="C14370" t="inlineStr">
        <is>
          <t>잘만테크</t>
        </is>
      </c>
      <c r="D14370" t="n">
        <v>339022000</v>
      </c>
      <c r="E14370" t="n">
        <v>125925000</v>
      </c>
      <c r="F14370" t="n">
        <v>42466000</v>
      </c>
      <c r="G14370" t="n">
        <v>8289000</v>
      </c>
      <c r="H14370" t="n">
        <v>2.857</v>
      </c>
      <c r="I14370" t="n">
        <v>3.33</v>
      </c>
      <c r="O14370">
        <f>D14369</f>
      </c>
      <c r="P14370">
        <f>(E14370-F14370+G14370)/O14370*100</f>
      </c>
    </row>
    <row r="14371">
      <c r="A14371" t="n">
        <v>2018</v>
      </c>
      <c r="B14371" t="inlineStr">
        <is>
          <t>00491336</t>
        </is>
      </c>
      <c r="C14371" t="inlineStr">
        <is>
          <t>잘만테크</t>
        </is>
      </c>
      <c r="D14371" t="n">
        <v>294798000</v>
      </c>
      <c r="E14371" t="n">
        <v>94796000</v>
      </c>
      <c r="F14371" t="n">
        <v>212404000</v>
      </c>
      <c r="G14371" t="n">
        <v>108427000</v>
      </c>
      <c r="O14371">
        <f>D14370</f>
      </c>
      <c r="P14371">
        <f>(E14371-F14371+G14371)/O14371*100</f>
      </c>
    </row>
    <row r="14372">
      <c r="A14372" t="n">
        <v>2019</v>
      </c>
      <c r="B14372" t="inlineStr">
        <is>
          <t>00491336</t>
        </is>
      </c>
      <c r="C14372" t="inlineStr">
        <is>
          <t>잘만테크</t>
        </is>
      </c>
      <c r="D14372" t="n">
        <v>377584000</v>
      </c>
      <c r="E14372" t="n">
        <v>168989000</v>
      </c>
      <c r="F14372" t="n">
        <v>86705000</v>
      </c>
      <c r="G14372" t="n">
        <v>6724000</v>
      </c>
      <c r="O14372">
        <f>D14371</f>
      </c>
      <c r="P14372">
        <f>(E14372-F14372+G14372)/O14372*100</f>
      </c>
    </row>
    <row r="14373">
      <c r="A14373" t="n">
        <v>2020</v>
      </c>
      <c r="B14373" t="inlineStr">
        <is>
          <t>00491336</t>
        </is>
      </c>
      <c r="C14373" t="inlineStr">
        <is>
          <t>잘만테크</t>
        </is>
      </c>
      <c r="D14373" t="n">
        <v>459497000</v>
      </c>
      <c r="E14373" t="n">
        <v>179620000</v>
      </c>
      <c r="F14373" t="n">
        <v>99733000</v>
      </c>
      <c r="G14373" t="n">
        <v>7477000</v>
      </c>
      <c r="H14373" t="n">
        <v>2.08</v>
      </c>
      <c r="I14373" t="n">
        <v>3.6</v>
      </c>
      <c r="J14373" t="n">
        <v>10.198</v>
      </c>
      <c r="O14373">
        <f>D14372</f>
      </c>
      <c r="P14373">
        <f>(E14373-F14373+G14373)/O14373*100</f>
      </c>
    </row>
    <row r="14374">
      <c r="A14374" t="n">
        <v>2023</v>
      </c>
      <c r="B14374" t="inlineStr">
        <is>
          <t>00491336</t>
        </is>
      </c>
      <c r="C14374" t="inlineStr">
        <is>
          <t>잘만테크</t>
        </is>
      </c>
      <c r="D14374" t="n">
        <v>908076000</v>
      </c>
      <c r="E14374" t="n">
        <v>161921000</v>
      </c>
      <c r="F14374" t="n">
        <v>9863000</v>
      </c>
      <c r="G14374" t="n">
        <v>30235000</v>
      </c>
      <c r="H14374" t="n">
        <v>4.25</v>
      </c>
      <c r="I14374" t="n">
        <v>4.16</v>
      </c>
    </row>
    <row r="14375">
      <c r="A14375" t="n">
        <v>2024</v>
      </c>
      <c r="B14375" t="inlineStr">
        <is>
          <t>00491336</t>
        </is>
      </c>
      <c r="C14375" t="inlineStr">
        <is>
          <t>잘만테크</t>
        </is>
      </c>
      <c r="D14375" t="n">
        <v>1165593000</v>
      </c>
      <c r="E14375" t="n">
        <v>194087000</v>
      </c>
      <c r="F14375" t="n">
        <v>18300000</v>
      </c>
      <c r="G14375" t="n">
        <v>36928000</v>
      </c>
      <c r="H14375" t="n">
        <v>3.64</v>
      </c>
      <c r="I14375" t="n">
        <v>4.12</v>
      </c>
      <c r="O14375">
        <f>D14374</f>
      </c>
      <c r="P14375">
        <f>(E14375-F14375+G14375)/O14375*100</f>
      </c>
      <c r="Q14375">
        <f>H14374</f>
      </c>
      <c r="R14375">
        <f>I14374</f>
      </c>
      <c r="S14375">
        <f>H14375-H14374</f>
      </c>
      <c r="T14375">
        <f>I14375-I14374</f>
      </c>
    </row>
    <row r="14376">
      <c r="A14376" t="n">
        <v>2014</v>
      </c>
      <c r="B14376" t="inlineStr">
        <is>
          <t>00491938</t>
        </is>
      </c>
      <c r="C14376" t="inlineStr">
        <is>
          <t>GH신소재</t>
        </is>
      </c>
      <c r="D14376" t="n">
        <v>1365316000</v>
      </c>
      <c r="E14376" t="n">
        <v>381332000</v>
      </c>
      <c r="F14376" t="n">
        <v>587884000</v>
      </c>
      <c r="G14376" t="n">
        <v>45622000</v>
      </c>
      <c r="H14376" t="n">
        <v>3.15</v>
      </c>
      <c r="I14376" t="n">
        <v>6</v>
      </c>
      <c r="J14376" t="n">
        <v>13.4</v>
      </c>
      <c r="K14376" t="n">
        <v>-104137000</v>
      </c>
      <c r="L14376" t="n">
        <v>120092000</v>
      </c>
      <c r="M14376" t="n">
        <v>115629000</v>
      </c>
      <c r="N14376" t="n">
        <v>-102549000</v>
      </c>
      <c r="U14376">
        <f>(L14376-K14376)/(2*D14376*0.01)</f>
      </c>
      <c r="V14376">
        <f>(L14376+K14376)/(D14376*0.0001)</f>
      </c>
    </row>
    <row r="14377">
      <c r="A14377" t="n">
        <v>2015</v>
      </c>
      <c r="B14377" t="inlineStr">
        <is>
          <t>00491938</t>
        </is>
      </c>
      <c r="C14377" t="inlineStr">
        <is>
          <t>GH신소재</t>
        </is>
      </c>
      <c r="D14377" t="n">
        <v>1670890000</v>
      </c>
      <c r="E14377" t="n">
        <v>457690000</v>
      </c>
      <c r="F14377" t="n">
        <v>231155000</v>
      </c>
      <c r="G14377" t="n">
        <v>39978000</v>
      </c>
      <c r="H14377" t="n">
        <v>2.86</v>
      </c>
      <c r="I14377" t="n">
        <v>6</v>
      </c>
      <c r="J14377" t="n">
        <v>13.8</v>
      </c>
      <c r="K14377" t="n">
        <v>-139709000</v>
      </c>
      <c r="L14377" t="n">
        <v>120665000</v>
      </c>
      <c r="M14377" t="n">
        <v>134096000</v>
      </c>
      <c r="N14377" t="n">
        <v>-118514000</v>
      </c>
      <c r="O14377">
        <f>D14376</f>
      </c>
      <c r="P14377">
        <f>(E14377-F14377+G14377)/O14377*100</f>
      </c>
      <c r="Q14377">
        <f>H14376</f>
      </c>
      <c r="R14377">
        <f>I14376</f>
      </c>
      <c r="S14377">
        <f>H14377-H14376</f>
      </c>
      <c r="T14377">
        <f>I14377-I14376</f>
      </c>
      <c r="U14377">
        <f>(L14377-K14377)/(2*D14377*0.01)</f>
      </c>
    </row>
    <row r="14378">
      <c r="A14378" t="n">
        <v>2016</v>
      </c>
      <c r="B14378" t="inlineStr">
        <is>
          <t>00491938</t>
        </is>
      </c>
      <c r="C14378" t="inlineStr">
        <is>
          <t>GH신소재</t>
        </is>
      </c>
      <c r="D14378" t="n">
        <v>2030814000</v>
      </c>
      <c r="E14378" t="n">
        <v>495984000</v>
      </c>
      <c r="F14378" t="n">
        <v>132498000</v>
      </c>
      <c r="G14378" t="n">
        <v>40729000</v>
      </c>
      <c r="H14378" t="n">
        <v>2.91</v>
      </c>
      <c r="I14378" t="n">
        <v>6</v>
      </c>
      <c r="J14378" t="n">
        <v>13.23</v>
      </c>
      <c r="K14378" t="n">
        <v>-131292000</v>
      </c>
      <c r="L14378" t="n">
        <v>151417000</v>
      </c>
      <c r="M14378" t="n">
        <v>145426000</v>
      </c>
      <c r="N14378" t="n">
        <v>-129009000</v>
      </c>
      <c r="O14378">
        <f>D14377</f>
      </c>
      <c r="P14378">
        <f>(E14378-F14378+G14378)/O14378*100</f>
      </c>
      <c r="Q14378">
        <f>H14377</f>
      </c>
      <c r="R14378">
        <f>I14377</f>
      </c>
      <c r="S14378">
        <f>H14378-H14377</f>
      </c>
      <c r="T14378">
        <f>I14378-I14377</f>
      </c>
      <c r="U14378">
        <f>(L14378-K14378)/(2*D14378*0.01)</f>
      </c>
      <c r="V14378">
        <f>(L14378+K14378)/(D14378*0.0001)</f>
      </c>
    </row>
    <row r="14379">
      <c r="A14379" t="n">
        <v>2017</v>
      </c>
      <c r="B14379" t="inlineStr">
        <is>
          <t>00491938</t>
        </is>
      </c>
      <c r="C14379" t="inlineStr">
        <is>
          <t>GH신소재</t>
        </is>
      </c>
      <c r="D14379" t="n">
        <v>2207820000</v>
      </c>
      <c r="E14379" t="n">
        <v>537903000</v>
      </c>
      <c r="F14379" t="n">
        <v>402203000</v>
      </c>
      <c r="G14379" t="n">
        <v>46741000</v>
      </c>
      <c r="H14379" t="n">
        <v>3.19</v>
      </c>
      <c r="I14379" t="n">
        <v>6</v>
      </c>
      <c r="J14379" t="n">
        <v>7.76</v>
      </c>
      <c r="K14379" t="n">
        <v>-172107000</v>
      </c>
      <c r="L14379" t="n">
        <v>109804000</v>
      </c>
      <c r="M14379" t="n">
        <v>104296000</v>
      </c>
      <c r="N14379" t="n">
        <v>-170171000</v>
      </c>
      <c r="O14379">
        <f>D14378</f>
      </c>
      <c r="P14379">
        <f>(E14379-F14379+G14379)/O14379*100</f>
      </c>
      <c r="Q14379">
        <f>H14378</f>
      </c>
      <c r="R14379">
        <f>I14378</f>
      </c>
      <c r="S14379">
        <f>H14379-H14378</f>
      </c>
      <c r="T14379">
        <f>I14379-I14378</f>
      </c>
      <c r="U14379">
        <f>(L14379-K14379)/(2*D14379*0.01)</f>
      </c>
    </row>
    <row r="14380">
      <c r="A14380" t="n">
        <v>2018</v>
      </c>
      <c r="B14380" t="inlineStr">
        <is>
          <t>00491938</t>
        </is>
      </c>
      <c r="C14380" t="inlineStr">
        <is>
          <t>GH신소재</t>
        </is>
      </c>
      <c r="D14380" t="n">
        <v>3571935000</v>
      </c>
      <c r="E14380" t="n">
        <v>585604000</v>
      </c>
      <c r="F14380" t="n">
        <v>844700000</v>
      </c>
      <c r="G14380" t="n">
        <v>110989000</v>
      </c>
      <c r="H14380" t="n">
        <v>2.63</v>
      </c>
      <c r="I14380" t="n">
        <v>4.07</v>
      </c>
      <c r="J14380" t="n">
        <v>6.88</v>
      </c>
      <c r="K14380" t="n">
        <v>-166634000</v>
      </c>
      <c r="L14380" t="n">
        <v>188809000</v>
      </c>
      <c r="M14380" t="n">
        <v>188316000</v>
      </c>
      <c r="N14380" t="n">
        <v>-169315000</v>
      </c>
      <c r="O14380">
        <f>D14379</f>
      </c>
      <c r="P14380">
        <f>(E14380-F14380+G14380)/O14380*100</f>
      </c>
      <c r="Q14380">
        <f>H14379</f>
      </c>
      <c r="R14380">
        <f>I14379</f>
      </c>
      <c r="S14380">
        <f>H14380-H14379</f>
      </c>
      <c r="T14380">
        <f>I14380-I14379</f>
      </c>
      <c r="U14380">
        <f>(L14380-K14380)/(2*D14380*0.01)</f>
      </c>
      <c r="V14380">
        <f>(L14380+K14380)/(D14380*0.0001)</f>
      </c>
    </row>
    <row r="14381">
      <c r="A14381" t="n">
        <v>2019</v>
      </c>
      <c r="B14381" t="inlineStr">
        <is>
          <t>00491938</t>
        </is>
      </c>
      <c r="C14381" t="inlineStr">
        <is>
          <t>GH신소재</t>
        </is>
      </c>
      <c r="D14381" t="n">
        <v>3648257000</v>
      </c>
      <c r="E14381" t="n">
        <v>637693000</v>
      </c>
      <c r="F14381" t="n">
        <v>363184000</v>
      </c>
      <c r="G14381" t="n">
        <v>109606000</v>
      </c>
      <c r="H14381" t="n">
        <v>2.55</v>
      </c>
      <c r="I14381" t="n">
        <v>3.54</v>
      </c>
      <c r="J14381" t="n">
        <v>8.550000000000001</v>
      </c>
      <c r="K14381" t="n">
        <v>-333268000</v>
      </c>
      <c r="L14381" t="n">
        <v>377618000</v>
      </c>
      <c r="M14381" t="n">
        <v>376632000</v>
      </c>
      <c r="N14381" t="n">
        <v>-338630000</v>
      </c>
      <c r="O14381">
        <f>D14380</f>
      </c>
      <c r="P14381">
        <f>(E14381-F14381+G14381)/O14381*100</f>
      </c>
      <c r="Q14381">
        <f>H14380</f>
      </c>
      <c r="R14381">
        <f>I14380</f>
      </c>
      <c r="S14381">
        <f>H14381-H14380</f>
      </c>
      <c r="T14381">
        <f>I14381-I14380</f>
      </c>
      <c r="U14381">
        <f>(L14381-K14381)/(2*D14381*0.01)</f>
      </c>
      <c r="V14381">
        <f>(L14381+K14381)/(D14381*0.0001)</f>
      </c>
    </row>
    <row r="14382">
      <c r="A14382" t="n">
        <v>2020</v>
      </c>
      <c r="B14382" t="inlineStr">
        <is>
          <t>00491938</t>
        </is>
      </c>
      <c r="C14382" t="inlineStr">
        <is>
          <t>GH신소재</t>
        </is>
      </c>
      <c r="D14382" t="n">
        <v>3692978000</v>
      </c>
      <c r="E14382" t="n">
        <v>634253000</v>
      </c>
      <c r="F14382" t="n">
        <v>639985000</v>
      </c>
      <c r="G14382" t="n">
        <v>63043000</v>
      </c>
      <c r="H14382" t="n">
        <v>2.79</v>
      </c>
      <c r="I14382" t="n">
        <v>3.48</v>
      </c>
      <c r="J14382" t="n">
        <v>8.31</v>
      </c>
      <c r="K14382" t="n">
        <v>-267852000</v>
      </c>
      <c r="L14382" t="n">
        <v>217168000</v>
      </c>
      <c r="M14382" t="n">
        <v>195498000</v>
      </c>
      <c r="N14382" t="n">
        <v>-204248000</v>
      </c>
      <c r="O14382">
        <f>D14381</f>
      </c>
      <c r="P14382">
        <f>(E14382-F14382+G14382)/O14382*100</f>
      </c>
      <c r="Q14382">
        <f>H14381</f>
      </c>
      <c r="R14382">
        <f>I14381</f>
      </c>
      <c r="S14382">
        <f>H14382-H14381</f>
      </c>
      <c r="T14382">
        <f>I14382-I14381</f>
      </c>
      <c r="U14382">
        <f>(L14382-K14382)/(2*D14382*0.01)</f>
      </c>
    </row>
    <row r="14383">
      <c r="A14383" t="n">
        <v>2021</v>
      </c>
      <c r="B14383" t="inlineStr">
        <is>
          <t>00491938</t>
        </is>
      </c>
      <c r="C14383" t="inlineStr">
        <is>
          <t>GH신소재</t>
        </is>
      </c>
      <c r="D14383" t="n">
        <v>3796822000</v>
      </c>
      <c r="E14383" t="n">
        <v>629907000</v>
      </c>
      <c r="F14383" t="n">
        <v>364606000</v>
      </c>
      <c r="G14383" t="n">
        <v>76266000</v>
      </c>
      <c r="H14383" t="n">
        <v>3.34</v>
      </c>
      <c r="I14383" t="n">
        <v>3.49</v>
      </c>
      <c r="J14383" t="n">
        <v>8.24</v>
      </c>
      <c r="K14383" t="n">
        <v>-213696000</v>
      </c>
      <c r="L14383" t="n">
        <v>229292000</v>
      </c>
      <c r="M14383" t="n">
        <v>231424000</v>
      </c>
      <c r="N14383" t="n">
        <v>-216144000</v>
      </c>
      <c r="O14383">
        <f>D14382</f>
      </c>
      <c r="P14383">
        <f>(E14383-F14383+G14383)/O14383*100</f>
      </c>
      <c r="Q14383">
        <f>H14382</f>
      </c>
      <c r="R14383">
        <f>I14382</f>
      </c>
      <c r="S14383">
        <f>H14383-H14382</f>
      </c>
      <c r="T14383">
        <f>I14383-I14382</f>
      </c>
      <c r="U14383">
        <f>(L14383-K14383)/(2*D14383*0.01)</f>
      </c>
      <c r="V14383">
        <f>(L14383+K14383)/(D14383*0.0001)</f>
      </c>
    </row>
    <row r="14384">
      <c r="A14384" t="n">
        <v>2022</v>
      </c>
      <c r="B14384" t="inlineStr">
        <is>
          <t>00491938</t>
        </is>
      </c>
      <c r="C14384" t="inlineStr">
        <is>
          <t>GH신소재</t>
        </is>
      </c>
      <c r="D14384" t="n">
        <v>4026412000</v>
      </c>
      <c r="E14384" t="n">
        <v>656730000</v>
      </c>
      <c r="F14384" t="n">
        <v>230254000</v>
      </c>
      <c r="G14384" t="n">
        <v>88513000</v>
      </c>
      <c r="H14384" t="n">
        <v>5.74</v>
      </c>
      <c r="I14384" t="n">
        <v>3.54</v>
      </c>
      <c r="J14384" t="n">
        <v>7.02</v>
      </c>
      <c r="K14384" t="n">
        <v>-186222000</v>
      </c>
      <c r="L14384" t="n">
        <v>229292000</v>
      </c>
      <c r="M14384" t="n">
        <v>205438000</v>
      </c>
      <c r="N14384" t="n">
        <v>-217584000</v>
      </c>
      <c r="O14384">
        <f>D14383</f>
      </c>
      <c r="P14384">
        <f>(E14384-F14384+G14384)/O14384*100</f>
      </c>
      <c r="Q14384">
        <f>H14383</f>
      </c>
      <c r="R14384">
        <f>I14383</f>
      </c>
      <c r="S14384">
        <f>H14384-H14383</f>
      </c>
      <c r="T14384">
        <f>I14384-I14383</f>
      </c>
      <c r="U14384">
        <f>(L14384-K14384)/(2*D14384*0.01)</f>
      </c>
      <c r="V14384">
        <f>(L14384+K14384)/(D14384*0.0001)</f>
      </c>
    </row>
    <row r="14385">
      <c r="A14385" t="n">
        <v>2023</v>
      </c>
      <c r="B14385" t="inlineStr">
        <is>
          <t>00491938</t>
        </is>
      </c>
      <c r="C14385" t="inlineStr">
        <is>
          <t>GH신소재</t>
        </is>
      </c>
      <c r="D14385" t="n">
        <v>4846168000</v>
      </c>
      <c r="E14385" t="n">
        <v>663321000</v>
      </c>
      <c r="F14385" t="n">
        <v>533297000</v>
      </c>
      <c r="G14385" t="n">
        <v>158755000</v>
      </c>
      <c r="H14385" t="n">
        <v>4.88</v>
      </c>
      <c r="I14385" t="n">
        <v>4.22</v>
      </c>
      <c r="J14385" t="n">
        <v>7.32</v>
      </c>
      <c r="K14385" t="n">
        <v>-236748000</v>
      </c>
      <c r="L14385" t="n">
        <v>253258000</v>
      </c>
      <c r="M14385" t="n">
        <v>259594000</v>
      </c>
      <c r="N14385" t="n">
        <v>-244598000</v>
      </c>
      <c r="O14385">
        <f>D14384</f>
      </c>
      <c r="P14385">
        <f>(E14385-F14385+G14385)/O14385*100</f>
      </c>
      <c r="Q14385">
        <f>H14384</f>
      </c>
      <c r="R14385">
        <f>I14384</f>
      </c>
      <c r="S14385">
        <f>H14385-H14384</f>
      </c>
      <c r="T14385">
        <f>I14385-I14384</f>
      </c>
      <c r="U14385">
        <f>(L14385-K14385)/(2*D14385*0.01)</f>
      </c>
      <c r="V14385">
        <f>(L14385+K14385)/(D14385*0.0001)</f>
      </c>
    </row>
    <row r="14386">
      <c r="A14386" t="n">
        <v>2024</v>
      </c>
      <c r="B14386" t="inlineStr">
        <is>
          <t>00491938</t>
        </is>
      </c>
      <c r="C14386" t="inlineStr">
        <is>
          <t>GH신소재</t>
        </is>
      </c>
      <c r="D14386" t="n">
        <v>5568666000</v>
      </c>
      <c r="E14386" t="n">
        <v>744438000</v>
      </c>
      <c r="F14386" t="n">
        <v>753090000</v>
      </c>
      <c r="G14386" t="n">
        <v>162453000</v>
      </c>
      <c r="H14386" t="n">
        <v>4.32</v>
      </c>
      <c r="I14386" t="n">
        <v>4.14</v>
      </c>
      <c r="J14386" t="n">
        <v>6.85</v>
      </c>
      <c r="K14386" t="n">
        <v>-250570000</v>
      </c>
      <c r="L14386" t="n">
        <v>253258000</v>
      </c>
      <c r="M14386" t="n">
        <v>272752000</v>
      </c>
      <c r="N14386" t="n">
        <v>-244598000</v>
      </c>
      <c r="O14386">
        <f>D14385</f>
      </c>
      <c r="P14386">
        <f>(E14386-F14386+G14386)/O14386*100</f>
      </c>
      <c r="Q14386">
        <f>H14385</f>
      </c>
      <c r="R14386">
        <f>I14385</f>
      </c>
      <c r="S14386">
        <f>H14386-H14385</f>
      </c>
      <c r="T14386">
        <f>I14386-I14385</f>
      </c>
      <c r="U14386">
        <f>(L14386-K14386)/(2*D14386*0.01)</f>
      </c>
      <c r="V14386">
        <f>(L14386+K14386)/(D14386*0.0001)</f>
      </c>
    </row>
    <row r="14387">
      <c r="A14387" t="n">
        <v>2025</v>
      </c>
      <c r="B14387" t="inlineStr">
        <is>
          <t>00491938</t>
        </is>
      </c>
      <c r="C14387" t="inlineStr">
        <is>
          <t>GH신소재</t>
        </is>
      </c>
      <c r="D14387" t="n">
        <v>5894801000</v>
      </c>
      <c r="E14387" t="n">
        <v>775027000</v>
      </c>
      <c r="F14387" t="n">
        <v>611958000</v>
      </c>
      <c r="G14387" t="n">
        <v>160968000</v>
      </c>
      <c r="H14387" t="n">
        <v>4.64</v>
      </c>
      <c r="I14387" t="n">
        <v>4.07</v>
      </c>
      <c r="J14387" t="n">
        <v>6.47</v>
      </c>
      <c r="K14387" t="n">
        <v>-485472000</v>
      </c>
      <c r="L14387" t="n">
        <v>535188000</v>
      </c>
      <c r="M14387" t="n">
        <v>529436000</v>
      </c>
      <c r="N14387" t="n">
        <v>-514280000</v>
      </c>
      <c r="O14387">
        <f>D14386</f>
      </c>
      <c r="P14387">
        <f>(E14387-F14387+G14387)/O14387*100</f>
      </c>
      <c r="Q14387">
        <f>H14386</f>
      </c>
      <c r="R14387">
        <f>I14386</f>
      </c>
      <c r="S14387">
        <f>H14387-H14386</f>
      </c>
      <c r="T14387">
        <f>I14387-I14386</f>
      </c>
      <c r="U14387">
        <f>(L14387-K14387)/(2*D14387*0.01)</f>
      </c>
      <c r="V14387">
        <f>(L14387+K14387)/(D14387*0.0001)</f>
      </c>
    </row>
    <row r="14388">
      <c r="A14388" t="n">
        <v>2014</v>
      </c>
      <c r="B14388" t="inlineStr">
        <is>
          <t>00492353</t>
        </is>
      </c>
      <c r="C14388" t="inlineStr">
        <is>
          <t>파이오링크</t>
        </is>
      </c>
      <c r="D14388" t="n">
        <v>3226767000</v>
      </c>
      <c r="E14388" t="n">
        <v>833176000</v>
      </c>
      <c r="F14388" t="n">
        <v>176922000</v>
      </c>
      <c r="G14388" t="n">
        <v>94741000</v>
      </c>
      <c r="H14388" t="n">
        <v>2.96</v>
      </c>
      <c r="I14388" t="n">
        <v>5</v>
      </c>
      <c r="J14388" t="n">
        <v>8.880000000000001</v>
      </c>
      <c r="K14388" t="n">
        <v>-206172000</v>
      </c>
      <c r="L14388" t="n">
        <v>243124000</v>
      </c>
      <c r="M14388" t="n">
        <v>235854000</v>
      </c>
      <c r="N14388" t="n">
        <v>-204470000</v>
      </c>
      <c r="U14388">
        <f>(L14388-K14388)/(2*D14388*0.01)</f>
      </c>
      <c r="V14388">
        <f>(L14388+K14388)/(D14388*0.0001)</f>
      </c>
    </row>
    <row r="14389">
      <c r="A14389" t="n">
        <v>2015</v>
      </c>
      <c r="B14389" t="inlineStr">
        <is>
          <t>00492353</t>
        </is>
      </c>
      <c r="C14389" t="inlineStr">
        <is>
          <t>파이오링크</t>
        </is>
      </c>
      <c r="D14389" t="n">
        <v>4213483000</v>
      </c>
      <c r="E14389" t="n">
        <v>910630000</v>
      </c>
      <c r="F14389" t="n">
        <v>148267000</v>
      </c>
      <c r="G14389" t="n">
        <v>92461000</v>
      </c>
      <c r="H14389" t="n">
        <v>2.59</v>
      </c>
      <c r="I14389" t="n">
        <v>5</v>
      </c>
      <c r="J14389" t="n">
        <v>8.960000000000001</v>
      </c>
      <c r="K14389" t="n">
        <v>-303376000</v>
      </c>
      <c r="L14389" t="n">
        <v>357524000</v>
      </c>
      <c r="M14389" t="n">
        <v>346451000</v>
      </c>
      <c r="N14389" t="n">
        <v>-299961000</v>
      </c>
      <c r="O14389">
        <f>D14388</f>
      </c>
      <c r="P14389">
        <f>(E14389-F14389+G14389)/O14389*100</f>
      </c>
      <c r="Q14389">
        <f>H14388</f>
      </c>
      <c r="R14389">
        <f>I14388</f>
      </c>
      <c r="S14389">
        <f>H14389-H14388</f>
      </c>
      <c r="T14389">
        <f>I14389-I14388</f>
      </c>
      <c r="U14389">
        <f>(L14389-K14389)/(2*D14389*0.01)</f>
      </c>
      <c r="V14389">
        <f>(L14389+K14389)/(D14389*0.0001)</f>
      </c>
    </row>
    <row r="14390">
      <c r="A14390" t="n">
        <v>2016</v>
      </c>
      <c r="B14390" t="inlineStr">
        <is>
          <t>00492353</t>
        </is>
      </c>
      <c r="C14390" t="inlineStr">
        <is>
          <t>파이오링크</t>
        </is>
      </c>
      <c r="D14390" t="n">
        <v>4867110000</v>
      </c>
      <c r="E14390" t="n">
        <v>1030783000</v>
      </c>
      <c r="F14390" t="n">
        <v>415645000</v>
      </c>
      <c r="G14390" t="n">
        <v>107208000</v>
      </c>
      <c r="H14390" t="n">
        <v>2.66</v>
      </c>
      <c r="I14390" t="n">
        <v>5</v>
      </c>
      <c r="J14390" t="n">
        <v>9.17</v>
      </c>
      <c r="K14390" t="n">
        <v>-350360000</v>
      </c>
      <c r="L14390" t="n">
        <v>411554000</v>
      </c>
      <c r="M14390" t="n">
        <v>398081000</v>
      </c>
      <c r="N14390" t="n">
        <v>-346572000</v>
      </c>
      <c r="O14390">
        <f>D14389</f>
      </c>
      <c r="P14390">
        <f>(E14390-F14390+G14390)/O14390*100</f>
      </c>
      <c r="Q14390">
        <f>H14389</f>
      </c>
      <c r="R14390">
        <f>I14389</f>
      </c>
      <c r="S14390">
        <f>H14390-H14389</f>
      </c>
      <c r="T14390">
        <f>I14390-I14389</f>
      </c>
      <c r="U14390">
        <f>(L14390-K14390)/(2*D14390*0.01)</f>
      </c>
      <c r="V14390">
        <f>(L14390+K14390)/(D14390*0.0001)</f>
      </c>
    </row>
    <row r="14391">
      <c r="A14391" t="n">
        <v>2017</v>
      </c>
      <c r="B14391" t="inlineStr">
        <is>
          <t>00492353</t>
        </is>
      </c>
      <c r="C14391" t="inlineStr">
        <is>
          <t>파이오링크</t>
        </is>
      </c>
      <c r="D14391" t="n">
        <v>5257600000</v>
      </c>
      <c r="E14391" t="n">
        <v>1019427000</v>
      </c>
      <c r="F14391" t="n">
        <v>472154000</v>
      </c>
      <c r="G14391" t="n">
        <v>126300000</v>
      </c>
      <c r="H14391" t="n">
        <v>3.15</v>
      </c>
      <c r="I14391" t="n">
        <v>5</v>
      </c>
      <c r="J14391" t="n">
        <v>8.34</v>
      </c>
      <c r="K14391" t="n">
        <v>-395917000</v>
      </c>
      <c r="L14391" t="n">
        <v>458803000</v>
      </c>
      <c r="M14391" t="n">
        <v>446723000</v>
      </c>
      <c r="N14391" t="n">
        <v>-393900000</v>
      </c>
      <c r="O14391">
        <f>D14390</f>
      </c>
      <c r="P14391">
        <f>(E14391-F14391+G14391)/O14391*100</f>
      </c>
      <c r="Q14391">
        <f>H14390</f>
      </c>
      <c r="R14391">
        <f>I14390</f>
      </c>
      <c r="S14391">
        <f>H14391-H14390</f>
      </c>
      <c r="T14391">
        <f>I14391-I14390</f>
      </c>
      <c r="U14391">
        <f>(L14391-K14391)/(2*D14391*0.01)</f>
      </c>
      <c r="V14391">
        <f>(L14391+K14391)/(D14391*0.0001)</f>
      </c>
    </row>
    <row r="14392">
      <c r="A14392" t="n">
        <v>2018</v>
      </c>
      <c r="B14392" t="inlineStr">
        <is>
          <t>00492353</t>
        </is>
      </c>
      <c r="C14392" t="inlineStr">
        <is>
          <t>파이오링크</t>
        </is>
      </c>
      <c r="D14392" t="n">
        <v>6056086000</v>
      </c>
      <c r="E14392" t="n">
        <v>1116665000</v>
      </c>
      <c r="F14392" t="n">
        <v>494956000</v>
      </c>
      <c r="G14392" t="n">
        <v>149613000</v>
      </c>
      <c r="H14392" t="n">
        <v>2.71</v>
      </c>
      <c r="I14392" t="n">
        <v>5</v>
      </c>
      <c r="K14392" t="n">
        <v>-481352000</v>
      </c>
      <c r="L14392" t="n">
        <v>559764000</v>
      </c>
      <c r="M14392" t="n">
        <v>542379000</v>
      </c>
      <c r="N14392" t="n">
        <v>-476907000</v>
      </c>
      <c r="O14392">
        <f>D14391</f>
      </c>
      <c r="P14392">
        <f>(E14392-F14392+G14392)/O14392*100</f>
      </c>
      <c r="Q14392">
        <f>H14391</f>
      </c>
      <c r="R14392">
        <f>I14391</f>
      </c>
      <c r="S14392">
        <f>H14392-H14391</f>
      </c>
      <c r="T14392">
        <f>I14392-I14391</f>
      </c>
      <c r="U14392">
        <f>(L14392-K14392)/(2*D14392*0.01)</f>
      </c>
      <c r="V14392">
        <f>(L14392+K14392)/(D14392*0.0001)</f>
      </c>
    </row>
    <row r="14393">
      <c r="A14393" t="n">
        <v>2019</v>
      </c>
      <c r="B14393" t="inlineStr">
        <is>
          <t>00492353</t>
        </is>
      </c>
      <c r="C14393" t="inlineStr">
        <is>
          <t>파이오링크</t>
        </is>
      </c>
      <c r="D14393" t="n">
        <v>7664937000</v>
      </c>
      <c r="E14393" t="n">
        <v>1225418000</v>
      </c>
      <c r="F14393" t="n">
        <v>290899000</v>
      </c>
      <c r="G14393" t="n">
        <v>157304000</v>
      </c>
      <c r="H14393" t="n">
        <v>2.4</v>
      </c>
      <c r="I14393" t="n">
        <v>5</v>
      </c>
      <c r="K14393" t="n">
        <v>-689438000</v>
      </c>
      <c r="L14393" t="n">
        <v>815723000</v>
      </c>
      <c r="M14393" t="n">
        <v>787485000</v>
      </c>
      <c r="N14393" t="n">
        <v>-681235000</v>
      </c>
      <c r="O14393">
        <f>D14392</f>
      </c>
      <c r="P14393">
        <f>(E14393-F14393+G14393)/O14393*100</f>
      </c>
      <c r="Q14393">
        <f>H14392</f>
      </c>
      <c r="R14393">
        <f>I14392</f>
      </c>
      <c r="S14393">
        <f>H14393-H14392</f>
      </c>
      <c r="T14393">
        <f>I14393-I14392</f>
      </c>
      <c r="U14393">
        <f>(L14393-K14393)/(2*D14393*0.01)</f>
      </c>
      <c r="V14393">
        <f>(L14393+K14393)/(D14393*0.0001)</f>
      </c>
    </row>
    <row r="14394">
      <c r="A14394" t="n">
        <v>2020</v>
      </c>
      <c r="B14394" t="inlineStr">
        <is>
          <t>00492353</t>
        </is>
      </c>
      <c r="C14394" t="inlineStr">
        <is>
          <t>파이오링크</t>
        </is>
      </c>
      <c r="D14394" t="n">
        <v>8925516000</v>
      </c>
      <c r="E14394" t="n">
        <v>1497578000</v>
      </c>
      <c r="F14394" t="n">
        <v>422635000</v>
      </c>
      <c r="G14394" t="n">
        <v>178011000</v>
      </c>
      <c r="H14394" t="n">
        <v>2.46</v>
      </c>
      <c r="I14394" t="n">
        <v>5</v>
      </c>
      <c r="J14394" t="n">
        <v>9.81</v>
      </c>
      <c r="K14394" t="n">
        <v>-787882000</v>
      </c>
      <c r="L14394" t="n">
        <v>930326000</v>
      </c>
      <c r="M14394" t="n">
        <v>898689000</v>
      </c>
      <c r="N14394" t="n">
        <v>-778893000</v>
      </c>
      <c r="O14394">
        <f>D14393</f>
      </c>
      <c r="P14394">
        <f>(E14394-F14394+G14394)/O14394*100</f>
      </c>
      <c r="Q14394">
        <f>H14393</f>
      </c>
      <c r="R14394">
        <f>I14393</f>
      </c>
      <c r="S14394">
        <f>H14394-H14393</f>
      </c>
      <c r="T14394">
        <f>I14394-I14393</f>
      </c>
      <c r="U14394">
        <f>(L14394-K14394)/(2*D14394*0.01)</f>
      </c>
      <c r="V14394">
        <f>(L14394+K14394)/(D14394*0.0001)</f>
      </c>
    </row>
    <row r="14395">
      <c r="A14395" t="n">
        <v>2021</v>
      </c>
      <c r="B14395" t="inlineStr">
        <is>
          <t>00492353</t>
        </is>
      </c>
      <c r="C14395" t="inlineStr">
        <is>
          <t>파이오링크</t>
        </is>
      </c>
      <c r="D14395" t="n">
        <v>10242364000</v>
      </c>
      <c r="E14395" t="n">
        <v>1694682000</v>
      </c>
      <c r="F14395" t="n">
        <v>501273000</v>
      </c>
      <c r="G14395" t="n">
        <v>211858000</v>
      </c>
      <c r="H14395" t="n">
        <v>2.98</v>
      </c>
      <c r="I14395" t="n">
        <v>5</v>
      </c>
      <c r="J14395" t="n">
        <v>9.279999999999999</v>
      </c>
      <c r="K14395" t="n">
        <v>-854246000</v>
      </c>
      <c r="L14395" t="n">
        <v>1001953000</v>
      </c>
      <c r="M14395" t="n">
        <v>973229000</v>
      </c>
      <c r="N14395" t="n">
        <v>-848320000</v>
      </c>
      <c r="O14395">
        <f>D14394</f>
      </c>
      <c r="P14395">
        <f>(E14395-F14395+G14395)/O14395*100</f>
      </c>
      <c r="Q14395">
        <f>H14394</f>
      </c>
      <c r="R14395">
        <f>I14394</f>
      </c>
      <c r="S14395">
        <f>H14395-H14394</f>
      </c>
      <c r="T14395">
        <f>I14395-I14394</f>
      </c>
      <c r="U14395">
        <f>(L14395-K14395)/(2*D14395*0.01)</f>
      </c>
      <c r="V14395">
        <f>(L14395+K14395)/(D14395*0.0001)</f>
      </c>
    </row>
    <row r="14396">
      <c r="A14396" t="n">
        <v>2022</v>
      </c>
      <c r="B14396" t="inlineStr">
        <is>
          <t>00492353</t>
        </is>
      </c>
      <c r="C14396" t="inlineStr">
        <is>
          <t>파이오링크</t>
        </is>
      </c>
      <c r="D14396" t="n">
        <v>9873032000</v>
      </c>
      <c r="E14396" t="n">
        <v>1823588000</v>
      </c>
      <c r="F14396" t="n">
        <v>910896000</v>
      </c>
      <c r="G14396" t="n">
        <v>294517000</v>
      </c>
      <c r="H14396" t="n">
        <v>5.33</v>
      </c>
      <c r="I14396" t="n">
        <v>5</v>
      </c>
      <c r="J14396" t="n">
        <v>7.85</v>
      </c>
      <c r="K14396" t="n">
        <v>-686594000</v>
      </c>
      <c r="L14396" t="n">
        <v>790703000</v>
      </c>
      <c r="M14396" t="n">
        <v>785998000</v>
      </c>
      <c r="N14396" t="n">
        <v>-695197000</v>
      </c>
      <c r="O14396">
        <f>D14395</f>
      </c>
      <c r="P14396">
        <f>(E14396-F14396+G14396)/O14396*100</f>
      </c>
      <c r="Q14396">
        <f>H14395</f>
      </c>
      <c r="R14396">
        <f>I14395</f>
      </c>
      <c r="S14396">
        <f>H14396-H14395</f>
      </c>
      <c r="T14396">
        <f>I14396-I14395</f>
      </c>
      <c r="U14396">
        <f>(L14396-K14396)/(2*D14396*0.01)</f>
      </c>
      <c r="V14396">
        <f>(L14396+K14396)/(D14396*0.0001)</f>
      </c>
    </row>
    <row r="14397">
      <c r="A14397" t="n">
        <v>2023</v>
      </c>
      <c r="B14397" t="inlineStr">
        <is>
          <t>00492706</t>
        </is>
      </c>
      <c r="C14397" t="inlineStr">
        <is>
          <t>씨싸이트</t>
        </is>
      </c>
      <c r="D14397" t="n">
        <v>7298005000</v>
      </c>
      <c r="E14397" t="n">
        <v>867227000</v>
      </c>
      <c r="F14397" t="n">
        <v>819233000</v>
      </c>
      <c r="G14397" t="n">
        <v>347470000</v>
      </c>
      <c r="H14397" t="n">
        <v>5.575</v>
      </c>
      <c r="I14397" t="n">
        <v>5.505</v>
      </c>
      <c r="J14397" t="n">
        <v>5.27</v>
      </c>
      <c r="K14397" t="n">
        <v>-424339000</v>
      </c>
      <c r="L14397" t="n">
        <v>483887000</v>
      </c>
      <c r="M14397" t="n">
        <v>488371000</v>
      </c>
      <c r="N14397" t="n">
        <v>-435559000</v>
      </c>
      <c r="U14397">
        <f>(L14397-K14397)/(2*D14397*0.01)</f>
      </c>
      <c r="V14397">
        <f>(L14397+K14397)/(D14397*0.0001)</f>
      </c>
    </row>
    <row r="14398">
      <c r="A14398" t="n">
        <v>2024</v>
      </c>
      <c r="B14398" t="inlineStr">
        <is>
          <t>00492706</t>
        </is>
      </c>
      <c r="C14398" t="inlineStr">
        <is>
          <t>씨싸이트</t>
        </is>
      </c>
      <c r="D14398" t="n">
        <v>7791494000</v>
      </c>
      <c r="E14398" t="n">
        <v>856650000</v>
      </c>
      <c r="F14398" t="n">
        <v>1049796000</v>
      </c>
      <c r="G14398" t="n">
        <v>334186000</v>
      </c>
      <c r="H14398" t="n">
        <v>5.275</v>
      </c>
      <c r="I14398" t="n">
        <v>5.5</v>
      </c>
      <c r="J14398" t="n">
        <v>5.49</v>
      </c>
      <c r="K14398" t="n">
        <v>-445657000</v>
      </c>
      <c r="L14398" t="n">
        <v>508331000</v>
      </c>
      <c r="M14398" t="n">
        <v>511527000</v>
      </c>
      <c r="N14398" t="n">
        <v>-456259000</v>
      </c>
      <c r="O14398">
        <f>D14397</f>
      </c>
      <c r="P14398">
        <f>(E14398-F14398+G14398)/O14398*100</f>
      </c>
      <c r="Q14398">
        <f>H14397</f>
      </c>
      <c r="R14398">
        <f>I14397</f>
      </c>
      <c r="S14398">
        <f>H14398-H14397</f>
      </c>
      <c r="T14398">
        <f>I14398-I14397</f>
      </c>
      <c r="U14398">
        <f>(L14398-K14398)/(2*D14398*0.01)</f>
      </c>
      <c r="V14398">
        <f>(L14398+K14398)/(D14398*0.0001)</f>
      </c>
    </row>
    <row r="14399">
      <c r="A14399" t="n">
        <v>2025</v>
      </c>
      <c r="B14399" t="inlineStr">
        <is>
          <t>00492706</t>
        </is>
      </c>
      <c r="C14399" t="inlineStr">
        <is>
          <t>씨싸이트</t>
        </is>
      </c>
      <c r="D14399" t="n">
        <v>8645581000</v>
      </c>
      <c r="E14399" t="n">
        <v>909126000</v>
      </c>
      <c r="F14399" t="n">
        <v>197338000</v>
      </c>
      <c r="G14399" t="n">
        <v>324576000</v>
      </c>
      <c r="H14399" t="n">
        <v>5.315</v>
      </c>
      <c r="I14399" t="n">
        <v>5.5</v>
      </c>
      <c r="J14399" t="n">
        <v>5.09</v>
      </c>
      <c r="O14399">
        <f>D14398</f>
      </c>
      <c r="P14399">
        <f>(E14399-F14399+G14399)/O14399*100</f>
      </c>
      <c r="Q14399">
        <f>H14398</f>
      </c>
      <c r="R14399">
        <f>I14398</f>
      </c>
      <c r="S14399">
        <f>H14399-H14398</f>
      </c>
      <c r="T14399">
        <f>I14399-I14398</f>
      </c>
    </row>
    <row r="14400">
      <c r="A14400" t="n">
        <v>2014</v>
      </c>
      <c r="B14400" t="inlineStr">
        <is>
          <t>00492894</t>
        </is>
      </c>
      <c r="C14400" t="inlineStr">
        <is>
          <t>젬백스</t>
        </is>
      </c>
      <c r="D14400" t="n">
        <v>4040262000</v>
      </c>
      <c r="E14400" t="n">
        <v>809346000</v>
      </c>
      <c r="F14400" t="n">
        <v>288178000</v>
      </c>
      <c r="G14400" t="n">
        <v>115273000</v>
      </c>
      <c r="H14400" t="n">
        <v>4.15</v>
      </c>
      <c r="I14400" t="n">
        <v>4.81</v>
      </c>
      <c r="K14400" t="n">
        <v>-240748000</v>
      </c>
      <c r="L14400" t="n">
        <v>282962000</v>
      </c>
      <c r="M14400" t="n">
        <v>276774000</v>
      </c>
      <c r="N14400" t="n">
        <v>-240473000</v>
      </c>
      <c r="U14400">
        <f>(L14400-K14400)/(2*D14400*0.01)</f>
      </c>
      <c r="V14400">
        <f>(L14400+K14400)/(D14400*0.0001)</f>
      </c>
    </row>
    <row r="14401">
      <c r="A14401" t="n">
        <v>2015</v>
      </c>
      <c r="B14401" t="inlineStr">
        <is>
          <t>00492894</t>
        </is>
      </c>
      <c r="C14401" t="inlineStr">
        <is>
          <t>젬백스</t>
        </is>
      </c>
      <c r="D14401" t="n">
        <v>3926089000</v>
      </c>
      <c r="E14401" t="n">
        <v>805905000</v>
      </c>
      <c r="F14401" t="n">
        <v>536294000</v>
      </c>
      <c r="G14401" t="n">
        <v>98086000</v>
      </c>
      <c r="H14401" t="n">
        <v>2.765</v>
      </c>
      <c r="I14401" t="n">
        <v>4.365</v>
      </c>
      <c r="K14401" t="n">
        <v>-343087000</v>
      </c>
      <c r="L14401" t="n">
        <v>344003000</v>
      </c>
      <c r="M14401" t="n">
        <v>333996000</v>
      </c>
      <c r="N14401" t="n">
        <v>-289765000</v>
      </c>
      <c r="O14401">
        <f>D14400</f>
      </c>
      <c r="P14401">
        <f>(E14401-F14401+G14401)/O14401*100</f>
      </c>
      <c r="Q14401">
        <f>H14400</f>
      </c>
      <c r="R14401">
        <f>I14400</f>
      </c>
      <c r="S14401">
        <f>H14401-H14400</f>
      </c>
      <c r="T14401">
        <f>I14401-I14400</f>
      </c>
      <c r="U14401">
        <f>(L14401-K14401)/(2*D14401*0.01)</f>
      </c>
      <c r="V14401">
        <f>(L14401+K14401)/(D14401*0.0001)</f>
      </c>
    </row>
    <row r="14402">
      <c r="A14402" t="n">
        <v>2016</v>
      </c>
      <c r="B14402" t="inlineStr">
        <is>
          <t>00492894</t>
        </is>
      </c>
      <c r="C14402" t="inlineStr">
        <is>
          <t>젬백스</t>
        </is>
      </c>
      <c r="D14402" t="n">
        <v>4229918000</v>
      </c>
      <c r="E14402" t="n">
        <v>1060798000</v>
      </c>
      <c r="F14402" t="n">
        <v>448950000</v>
      </c>
      <c r="G14402" t="n">
        <v>89658000</v>
      </c>
      <c r="H14402" t="n">
        <v>2.845</v>
      </c>
      <c r="I14402" t="n">
        <v>4.39</v>
      </c>
      <c r="K14402" t="n">
        <v>-446849000</v>
      </c>
      <c r="L14402" t="n">
        <v>251862000</v>
      </c>
      <c r="M14402" t="n">
        <v>240513000</v>
      </c>
      <c r="N14402" t="n">
        <v>-444202000</v>
      </c>
      <c r="O14402">
        <f>D14401</f>
      </c>
      <c r="P14402">
        <f>(E14402-F14402+G14402)/O14402*100</f>
      </c>
      <c r="Q14402">
        <f>H14401</f>
      </c>
      <c r="R14402">
        <f>I14401</f>
      </c>
      <c r="S14402">
        <f>H14402-H14401</f>
      </c>
      <c r="T14402">
        <f>I14402-I14401</f>
      </c>
      <c r="U14402">
        <f>(L14402-K14402)/(2*D14402*0.01)</f>
      </c>
    </row>
    <row r="14403">
      <c r="A14403" t="n">
        <v>2017</v>
      </c>
      <c r="B14403" t="inlineStr">
        <is>
          <t>00492894</t>
        </is>
      </c>
      <c r="C14403" t="inlineStr">
        <is>
          <t>젬백스</t>
        </is>
      </c>
      <c r="D14403" t="n">
        <v>3983826000</v>
      </c>
      <c r="E14403" t="n">
        <v>703296000</v>
      </c>
      <c r="F14403" t="n">
        <v>165496000</v>
      </c>
      <c r="G14403" t="n">
        <v>81244000</v>
      </c>
      <c r="H14403" t="n">
        <v>3.63</v>
      </c>
      <c r="I14403" t="n">
        <v>5.96</v>
      </c>
      <c r="O14403">
        <f>D14402</f>
      </c>
      <c r="P14403">
        <f>(E14403-F14403+G14403)/O14403*100</f>
      </c>
      <c r="Q14403">
        <f>H14402</f>
      </c>
      <c r="R14403">
        <f>I14402</f>
      </c>
      <c r="S14403">
        <f>H14403-H14402</f>
      </c>
      <c r="T14403">
        <f>I14403-I14402</f>
      </c>
    </row>
    <row r="14404">
      <c r="A14404" t="n">
        <v>2018</v>
      </c>
      <c r="B14404" t="inlineStr">
        <is>
          <t>00492894</t>
        </is>
      </c>
      <c r="C14404" t="inlineStr">
        <is>
          <t>젬백스</t>
        </is>
      </c>
      <c r="D14404" t="n">
        <v>4719681000</v>
      </c>
      <c r="E14404" t="n">
        <v>789267000</v>
      </c>
      <c r="F14404" t="n">
        <v>590913000</v>
      </c>
      <c r="G14404" t="n">
        <v>114058000</v>
      </c>
      <c r="H14404" t="n">
        <v>3.12</v>
      </c>
      <c r="I14404" t="n">
        <v>6.34</v>
      </c>
      <c r="K14404" t="n">
        <v>-397041000</v>
      </c>
      <c r="L14404" t="n">
        <v>469205000</v>
      </c>
      <c r="M14404" t="n">
        <v>449956000</v>
      </c>
      <c r="N14404" t="n">
        <v>-389879000</v>
      </c>
      <c r="O14404">
        <f>D14403</f>
      </c>
      <c r="P14404">
        <f>(E14404-F14404+G14404)/O14404*100</f>
      </c>
      <c r="Q14404">
        <f>H14403</f>
      </c>
      <c r="R14404">
        <f>I14403</f>
      </c>
      <c r="S14404">
        <f>H14404-H14403</f>
      </c>
      <c r="T14404">
        <f>I14404-I14403</f>
      </c>
      <c r="U14404">
        <f>(L14404-K14404)/(2*D14404*0.01)</f>
      </c>
      <c r="V14404">
        <f>(L14404+K14404)/(D14404*0.0001)</f>
      </c>
    </row>
    <row r="14405">
      <c r="A14405" t="n">
        <v>2019</v>
      </c>
      <c r="B14405" t="inlineStr">
        <is>
          <t>00492894</t>
        </is>
      </c>
      <c r="C14405" t="inlineStr">
        <is>
          <t>젬백스</t>
        </is>
      </c>
      <c r="D14405" t="n">
        <v>6612398000</v>
      </c>
      <c r="E14405" t="n">
        <v>1187738000</v>
      </c>
      <c r="F14405" t="n">
        <v>661126000</v>
      </c>
      <c r="G14405" t="n">
        <v>122550000</v>
      </c>
      <c r="H14405" t="n">
        <v>3.03</v>
      </c>
      <c r="I14405" t="n">
        <v>7</v>
      </c>
      <c r="J14405" t="n">
        <v>11.39</v>
      </c>
      <c r="K14405" t="n">
        <v>-730503000</v>
      </c>
      <c r="L14405" t="n">
        <v>877060000</v>
      </c>
      <c r="M14405" t="n">
        <v>834080000</v>
      </c>
      <c r="N14405" t="n">
        <v>-712565000</v>
      </c>
      <c r="O14405">
        <f>D14404</f>
      </c>
      <c r="P14405">
        <f>(E14405-F14405+G14405)/O14405*100</f>
      </c>
      <c r="Q14405">
        <f>H14404</f>
      </c>
      <c r="R14405">
        <f>I14404</f>
      </c>
      <c r="S14405">
        <f>H14405-H14404</f>
      </c>
      <c r="T14405">
        <f>I14405-I14404</f>
      </c>
      <c r="U14405">
        <f>(L14405-K14405)/(2*D14405*0.01)</f>
      </c>
      <c r="V14405">
        <f>(L14405+K14405)/(D14405*0.0001)</f>
      </c>
    </row>
    <row r="14406">
      <c r="A14406" t="n">
        <v>2020</v>
      </c>
      <c r="B14406" t="inlineStr">
        <is>
          <t>00492894</t>
        </is>
      </c>
      <c r="C14406" t="inlineStr">
        <is>
          <t>젬백스</t>
        </is>
      </c>
      <c r="D14406" t="n">
        <v>5394293000</v>
      </c>
      <c r="E14406" t="n">
        <v>1232330000</v>
      </c>
      <c r="F14406" t="n">
        <v>466750000</v>
      </c>
      <c r="G14406" t="n">
        <v>194355000</v>
      </c>
      <c r="H14406" t="n">
        <v>3.48</v>
      </c>
      <c r="I14406" t="n">
        <v>7.07</v>
      </c>
      <c r="J14406" t="n">
        <v>11.31</v>
      </c>
      <c r="K14406" t="n">
        <v>-513050000</v>
      </c>
      <c r="L14406" t="n">
        <v>605870000</v>
      </c>
      <c r="M14406" t="n">
        <v>578729000</v>
      </c>
      <c r="N14406" t="n">
        <v>-502015000</v>
      </c>
      <c r="O14406">
        <f>D14405</f>
      </c>
      <c r="P14406">
        <f>(E14406-F14406+G14406)/O14406*100</f>
      </c>
      <c r="Q14406">
        <f>H14405</f>
      </c>
      <c r="R14406">
        <f>I14405</f>
      </c>
      <c r="S14406">
        <f>H14406-H14405</f>
      </c>
      <c r="T14406">
        <f>I14406-I14405</f>
      </c>
      <c r="U14406">
        <f>(L14406-K14406)/(2*D14406*0.01)</f>
      </c>
      <c r="V14406">
        <f>(L14406+K14406)/(D14406*0.0001)</f>
      </c>
    </row>
    <row r="14407">
      <c r="A14407" t="n">
        <v>2021</v>
      </c>
      <c r="B14407" t="inlineStr">
        <is>
          <t>00492894</t>
        </is>
      </c>
      <c r="C14407" t="inlineStr">
        <is>
          <t>젬백스</t>
        </is>
      </c>
      <c r="D14407" t="n">
        <v>5691922000</v>
      </c>
      <c r="E14407" t="n">
        <v>979285000</v>
      </c>
      <c r="F14407" t="n">
        <v>227485000</v>
      </c>
      <c r="G14407" t="n">
        <v>181458000</v>
      </c>
      <c r="H14407" t="n">
        <v>3.9</v>
      </c>
      <c r="I14407" t="n">
        <v>4.94</v>
      </c>
      <c r="J14407" t="n">
        <v>9.029999999999999</v>
      </c>
      <c r="K14407" t="n">
        <v>-460143000</v>
      </c>
      <c r="L14407" t="n">
        <v>534285000</v>
      </c>
      <c r="M14407" t="n">
        <v>523748000</v>
      </c>
      <c r="N14407" t="n">
        <v>-460363000</v>
      </c>
      <c r="O14407">
        <f>D14406</f>
      </c>
      <c r="P14407">
        <f>(E14407-F14407+G14407)/O14407*100</f>
      </c>
      <c r="Q14407">
        <f>H14406</f>
      </c>
      <c r="R14407">
        <f>I14406</f>
      </c>
      <c r="S14407">
        <f>H14407-H14406</f>
      </c>
      <c r="T14407">
        <f>I14407-I14406</f>
      </c>
      <c r="U14407">
        <f>(L14407-K14407)/(2*D14407*0.01)</f>
      </c>
      <c r="V14407">
        <f>(L14407+K14407)/(D14407*0.0001)</f>
      </c>
    </row>
    <row r="14408">
      <c r="A14408" t="n">
        <v>2022</v>
      </c>
      <c r="B14408" t="inlineStr">
        <is>
          <t>00492894</t>
        </is>
      </c>
      <c r="C14408" t="inlineStr">
        <is>
          <t>젬백스</t>
        </is>
      </c>
      <c r="D14408" t="n">
        <v>5090060000</v>
      </c>
      <c r="E14408" t="n">
        <v>967057000</v>
      </c>
      <c r="F14408" t="n">
        <v>1046407000</v>
      </c>
      <c r="G14408" t="n">
        <v>212410000</v>
      </c>
      <c r="H14408" t="n">
        <v>6.23</v>
      </c>
      <c r="I14408" t="n">
        <v>5.53</v>
      </c>
      <c r="J14408" t="n">
        <v>8.050000000000001</v>
      </c>
      <c r="K14408" t="n">
        <v>-361104000</v>
      </c>
      <c r="L14408" t="n">
        <v>413637000</v>
      </c>
      <c r="M14408" t="n">
        <v>412964000</v>
      </c>
      <c r="N14408" t="n">
        <v>-367016000</v>
      </c>
      <c r="O14408">
        <f>D14407</f>
      </c>
      <c r="P14408">
        <f>(E14408-F14408+G14408)/O14408*100</f>
      </c>
      <c r="Q14408">
        <f>H14407</f>
      </c>
      <c r="R14408">
        <f>I14407</f>
      </c>
      <c r="S14408">
        <f>H14408-H14407</f>
      </c>
      <c r="T14408">
        <f>I14408-I14407</f>
      </c>
      <c r="U14408">
        <f>(L14408-K14408)/(2*D14408*0.01)</f>
      </c>
      <c r="V14408">
        <f>(L14408+K14408)/(D14408*0.0001)</f>
      </c>
    </row>
    <row r="14409">
      <c r="A14409" t="n">
        <v>2023</v>
      </c>
      <c r="B14409" t="inlineStr">
        <is>
          <t>00492894</t>
        </is>
      </c>
      <c r="C14409" t="inlineStr">
        <is>
          <t>젬백스</t>
        </is>
      </c>
      <c r="D14409" t="n">
        <v>5372716000</v>
      </c>
      <c r="E14409" t="n">
        <v>864131000</v>
      </c>
      <c r="F14409" t="n">
        <v>1531964000</v>
      </c>
      <c r="G14409" t="n">
        <v>301984000</v>
      </c>
      <c r="H14409" t="n">
        <v>5.51</v>
      </c>
      <c r="I14409" t="n">
        <v>5.7</v>
      </c>
      <c r="J14409" t="n">
        <v>8.548</v>
      </c>
      <c r="K14409" t="n">
        <v>-405568000</v>
      </c>
      <c r="L14409" t="n">
        <v>468878000</v>
      </c>
      <c r="M14409" t="n">
        <v>463892000</v>
      </c>
      <c r="N14409" t="n">
        <v>-408956000</v>
      </c>
      <c r="O14409">
        <f>D14408</f>
      </c>
      <c r="P14409">
        <f>(E14409-F14409+G14409)/O14409*100</f>
      </c>
      <c r="Q14409">
        <f>H14408</f>
      </c>
      <c r="R14409">
        <f>I14408</f>
      </c>
      <c r="S14409">
        <f>H14409-H14408</f>
      </c>
      <c r="T14409">
        <f>I14409-I14408</f>
      </c>
      <c r="U14409">
        <f>(L14409-K14409)/(2*D14409*0.01)</f>
      </c>
      <c r="V14409">
        <f>(L14409+K14409)/(D14409*0.0001)</f>
      </c>
    </row>
    <row r="14410">
      <c r="A14410" t="n">
        <v>2024</v>
      </c>
      <c r="B14410" t="inlineStr">
        <is>
          <t>00492894</t>
        </is>
      </c>
      <c r="C14410" t="inlineStr">
        <is>
          <t>젬백스</t>
        </is>
      </c>
      <c r="D14410" t="n">
        <v>5118066000</v>
      </c>
      <c r="E14410" t="n">
        <v>1039675000</v>
      </c>
      <c r="F14410" t="n">
        <v>1265159000</v>
      </c>
      <c r="G14410" t="n">
        <v>281647000</v>
      </c>
      <c r="H14410" t="n">
        <v>5.02</v>
      </c>
      <c r="I14410" t="n">
        <v>5.07</v>
      </c>
      <c r="J14410" t="n">
        <v>8.802</v>
      </c>
      <c r="K14410" t="n">
        <v>-399704000</v>
      </c>
      <c r="L14410" t="n">
        <v>462061000</v>
      </c>
      <c r="M14410" t="n">
        <v>457698000</v>
      </c>
      <c r="N14410" t="n">
        <v>-403497000</v>
      </c>
      <c r="O14410">
        <f>D14409</f>
      </c>
      <c r="P14410">
        <f>(E14410-F14410+G14410)/O14410*100</f>
      </c>
      <c r="Q14410">
        <f>H14409</f>
      </c>
      <c r="R14410">
        <f>I14409</f>
      </c>
      <c r="S14410">
        <f>H14410-H14409</f>
      </c>
      <c r="T14410">
        <f>I14410-I14409</f>
      </c>
      <c r="U14410">
        <f>(L14410-K14410)/(2*D14410*0.01)</f>
      </c>
      <c r="V14410">
        <f>(L14410+K14410)/(D14410*0.0001)</f>
      </c>
    </row>
    <row r="14411">
      <c r="A14411" t="n">
        <v>2025</v>
      </c>
      <c r="B14411" t="inlineStr">
        <is>
          <t>00492894</t>
        </is>
      </c>
      <c r="C14411" t="inlineStr">
        <is>
          <t>젬백스</t>
        </is>
      </c>
      <c r="D14411" t="n">
        <v>5202445000</v>
      </c>
      <c r="E14411" t="n">
        <v>987250000</v>
      </c>
      <c r="F14411" t="n">
        <v>686886000</v>
      </c>
      <c r="G14411" t="n">
        <v>244776000</v>
      </c>
      <c r="H14411" t="n">
        <v>5.36</v>
      </c>
      <c r="I14411" t="n">
        <v>4.61</v>
      </c>
      <c r="J14411" t="n">
        <v>8.298</v>
      </c>
      <c r="K14411" t="n">
        <v>-382812000</v>
      </c>
      <c r="L14411" t="n">
        <v>440093000</v>
      </c>
      <c r="M14411" t="n">
        <v>439492000</v>
      </c>
      <c r="N14411" t="n">
        <v>-389208000</v>
      </c>
      <c r="O14411">
        <f>D14410</f>
      </c>
      <c r="P14411">
        <f>(E14411-F14411+G14411)/O14411*100</f>
      </c>
      <c r="Q14411">
        <f>H14410</f>
      </c>
      <c r="R14411">
        <f>I14410</f>
      </c>
      <c r="S14411">
        <f>H14411-H14410</f>
      </c>
      <c r="T14411">
        <f>I14411-I14410</f>
      </c>
      <c r="U14411">
        <f>(L14411-K14411)/(2*D14411*0.01)</f>
      </c>
      <c r="V14411">
        <f>(L14411+K14411)/(D14411*0.0001)</f>
      </c>
    </row>
    <row r="14412">
      <c r="A14412" t="n">
        <v>2015</v>
      </c>
      <c r="B14412" t="inlineStr">
        <is>
          <t>00493185</t>
        </is>
      </c>
      <c r="C14412" t="inlineStr">
        <is>
          <t>제이스텍</t>
        </is>
      </c>
      <c r="D14412" t="n">
        <v>54821000000</v>
      </c>
      <c r="E14412" t="n">
        <v>3821000000</v>
      </c>
      <c r="F14412" t="n">
        <v>2889000000</v>
      </c>
      <c r="G14412" t="n">
        <v>2217000000</v>
      </c>
      <c r="K14412" t="n">
        <v>-3421000000</v>
      </c>
      <c r="L14412" t="n">
        <v>3689000000</v>
      </c>
      <c r="M14412" t="n">
        <v>1265000000</v>
      </c>
      <c r="N14412" t="n">
        <v>-1198000000</v>
      </c>
      <c r="U14412">
        <f>(L14412-K14412)/(2*D14412*0.01)</f>
      </c>
      <c r="V14412">
        <f>(L14412+K14412)/(D14412*0.0001)</f>
      </c>
    </row>
    <row r="14413">
      <c r="A14413" t="n">
        <v>2018</v>
      </c>
      <c r="B14413" t="inlineStr">
        <is>
          <t>00493185</t>
        </is>
      </c>
      <c r="C14413" t="inlineStr">
        <is>
          <t>제이스텍</t>
        </is>
      </c>
      <c r="D14413" t="n">
        <v>472836000</v>
      </c>
      <c r="E14413" t="n">
        <v>21270000</v>
      </c>
      <c r="F14413" t="n">
        <v>8343000</v>
      </c>
      <c r="G14413" t="n">
        <v>1164000</v>
      </c>
      <c r="H14413" t="n">
        <v>2.27</v>
      </c>
      <c r="I14413" t="n">
        <v>2</v>
      </c>
      <c r="K14413" t="n">
        <v>-7371000</v>
      </c>
      <c r="L14413" t="n">
        <v>8552000</v>
      </c>
      <c r="M14413" t="n">
        <v>8493000</v>
      </c>
      <c r="N14413" t="n">
        <v>-7461000</v>
      </c>
      <c r="U14413">
        <f>(L14413-K14413)/(2*D14413*0.01)</f>
      </c>
      <c r="V14413">
        <f>(L14413+K14413)/(D14413*0.0001)</f>
      </c>
    </row>
    <row r="14414">
      <c r="A14414" t="n">
        <v>2019</v>
      </c>
      <c r="B14414" t="inlineStr">
        <is>
          <t>00493185</t>
        </is>
      </c>
      <c r="C14414" t="inlineStr">
        <is>
          <t>제이스텍</t>
        </is>
      </c>
      <c r="D14414" t="n">
        <v>503964000</v>
      </c>
      <c r="E14414" t="n">
        <v>47195000</v>
      </c>
      <c r="F14414" t="n">
        <v>6549000</v>
      </c>
      <c r="G14414" t="n">
        <v>1778000</v>
      </c>
      <c r="H14414" t="n">
        <v>1.98</v>
      </c>
      <c r="I14414" t="n">
        <v>2</v>
      </c>
      <c r="K14414" t="n">
        <v>-11266000</v>
      </c>
      <c r="L14414" t="n">
        <v>13269000</v>
      </c>
      <c r="M14414" t="n">
        <v>13137000</v>
      </c>
      <c r="N14414" t="n">
        <v>-11374000</v>
      </c>
      <c r="O14414">
        <f>D14413</f>
      </c>
      <c r="P14414">
        <f>(E14414-F14414+G14414)/O14414*100</f>
      </c>
      <c r="Q14414">
        <f>H14413</f>
      </c>
      <c r="R14414">
        <f>I14413</f>
      </c>
      <c r="S14414">
        <f>H14414-H14413</f>
      </c>
      <c r="T14414">
        <f>I14414-I14413</f>
      </c>
      <c r="U14414">
        <f>(L14414-K14414)/(2*D14414*0.01)</f>
      </c>
      <c r="V14414">
        <f>(L14414+K14414)/(D14414*0.0001)</f>
      </c>
    </row>
    <row r="14415">
      <c r="A14415" t="n">
        <v>2020</v>
      </c>
      <c r="B14415" t="inlineStr">
        <is>
          <t>00493185</t>
        </is>
      </c>
      <c r="C14415" t="inlineStr">
        <is>
          <t>제이스텍</t>
        </is>
      </c>
      <c r="D14415" t="n">
        <v>698775000</v>
      </c>
      <c r="E14415" t="n">
        <v>98998000</v>
      </c>
      <c r="F14415" t="n">
        <v>32757000</v>
      </c>
      <c r="G14415" t="n">
        <v>2066000</v>
      </c>
      <c r="H14415" t="n">
        <v>2.01</v>
      </c>
      <c r="I14415" t="n">
        <v>2</v>
      </c>
      <c r="K14415" t="n">
        <v>-12510000</v>
      </c>
      <c r="L14415" t="n">
        <v>14711000</v>
      </c>
      <c r="M14415" t="n">
        <v>14838000</v>
      </c>
      <c r="N14415" t="n">
        <v>-12910000</v>
      </c>
      <c r="O14415">
        <f>D14414</f>
      </c>
      <c r="P14415">
        <f>(E14415-F14415+G14415)/O14415*100</f>
      </c>
      <c r="Q14415">
        <f>H14414</f>
      </c>
      <c r="R14415">
        <f>I14414</f>
      </c>
      <c r="S14415">
        <f>H14415-H14414</f>
      </c>
      <c r="T14415">
        <f>I14415-I14414</f>
      </c>
      <c r="U14415">
        <f>(L14415-K14415)/(2*D14415*0.01)</f>
      </c>
      <c r="V14415">
        <f>(L14415+K14415)/(D14415*0.0001)</f>
      </c>
    </row>
    <row r="14416">
      <c r="A14416" t="n">
        <v>2021</v>
      </c>
      <c r="B14416" t="inlineStr">
        <is>
          <t>00493185</t>
        </is>
      </c>
      <c r="C14416" t="inlineStr">
        <is>
          <t>제이스텍</t>
        </is>
      </c>
      <c r="D14416" t="n">
        <v>177661000</v>
      </c>
      <c r="E14416" t="n">
        <v>45066000</v>
      </c>
      <c r="F14416" t="n">
        <v>554305000</v>
      </c>
      <c r="G14416" t="n">
        <v>1224000</v>
      </c>
      <c r="H14416" t="n">
        <v>2.83</v>
      </c>
      <c r="I14416" t="n">
        <v>3</v>
      </c>
      <c r="K14416" t="n">
        <v>-10841000</v>
      </c>
      <c r="L14416" t="n">
        <v>12804000</v>
      </c>
      <c r="M14416" t="n">
        <v>12657000</v>
      </c>
      <c r="N14416" t="n">
        <v>-10928000</v>
      </c>
      <c r="O14416">
        <f>D14415</f>
      </c>
      <c r="P14416">
        <f>(E14416-F14416+G14416)/O14416*100</f>
      </c>
      <c r="Q14416">
        <f>H14415</f>
      </c>
      <c r="R14416">
        <f>I14415</f>
      </c>
      <c r="S14416">
        <f>H14416-H14415</f>
      </c>
      <c r="T14416">
        <f>I14416-I14415</f>
      </c>
      <c r="U14416">
        <f>(L14416-K14416)/(2*D14416*0.01)</f>
      </c>
      <c r="V14416">
        <f>(L14416+K14416)/(D14416*0.0001)</f>
      </c>
    </row>
    <row r="14417">
      <c r="A14417" t="n">
        <v>2022</v>
      </c>
      <c r="B14417" t="inlineStr">
        <is>
          <t>00493185</t>
        </is>
      </c>
      <c r="C14417" t="inlineStr">
        <is>
          <t>제이스텍</t>
        </is>
      </c>
      <c r="D14417" t="n">
        <v>134443000</v>
      </c>
      <c r="E14417" t="n">
        <v>37805000</v>
      </c>
      <c r="F14417" t="n">
        <v>113136000</v>
      </c>
      <c r="G14417" t="n">
        <v>3164000</v>
      </c>
      <c r="H14417" t="n">
        <v>5.31</v>
      </c>
      <c r="I14417" t="n">
        <v>5</v>
      </c>
      <c r="K14417" t="n">
        <v>-3904000</v>
      </c>
      <c r="L14417" t="n">
        <v>4683000</v>
      </c>
      <c r="M14417" t="n">
        <v>4654000</v>
      </c>
      <c r="N14417" t="n">
        <v>-3953000</v>
      </c>
      <c r="O14417">
        <f>D14416</f>
      </c>
      <c r="P14417">
        <f>(E14417-F14417+G14417)/O14417*100</f>
      </c>
      <c r="Q14417">
        <f>H14416</f>
      </c>
      <c r="R14417">
        <f>I14416</f>
      </c>
      <c r="S14417">
        <f>H14417-H14416</f>
      </c>
      <c r="T14417">
        <f>I14417-I14416</f>
      </c>
      <c r="U14417">
        <f>(L14417-K14417)/(2*D14417*0.01)</f>
      </c>
      <c r="V14417">
        <f>(L14417+K14417)/(D14417*0.0001)</f>
      </c>
    </row>
    <row r="14418">
      <c r="A14418" t="n">
        <v>2023</v>
      </c>
      <c r="B14418" t="inlineStr">
        <is>
          <t>00493185</t>
        </is>
      </c>
      <c r="C14418" t="inlineStr">
        <is>
          <t>제이스텍</t>
        </is>
      </c>
      <c r="D14418" t="n">
        <v>86229000</v>
      </c>
      <c r="E14418" t="n">
        <v>37759000</v>
      </c>
      <c r="F14418" t="n">
        <v>39610000</v>
      </c>
      <c r="G14418" t="n">
        <v>2062000</v>
      </c>
      <c r="H14418" t="n">
        <v>4.49</v>
      </c>
      <c r="I14418" t="n">
        <v>5</v>
      </c>
      <c r="K14418" t="n">
        <v>-2596000</v>
      </c>
      <c r="L14418" t="n">
        <v>3181000</v>
      </c>
      <c r="M14418" t="n">
        <v>3134000</v>
      </c>
      <c r="N14418" t="n">
        <v>-2609000</v>
      </c>
      <c r="O14418">
        <f>D14417</f>
      </c>
      <c r="P14418">
        <f>(E14418-F14418+G14418)/O14418*100</f>
      </c>
      <c r="Q14418">
        <f>H14417</f>
      </c>
      <c r="R14418">
        <f>I14417</f>
      </c>
      <c r="S14418">
        <f>H14418-H14417</f>
      </c>
      <c r="T14418">
        <f>I14418-I14417</f>
      </c>
      <c r="U14418">
        <f>(L14418-K14418)/(2*D14418*0.01)</f>
      </c>
      <c r="V14418">
        <f>(L14418+K14418)/(D14418*0.0001)</f>
      </c>
    </row>
    <row r="14419">
      <c r="A14419" t="n">
        <v>2024</v>
      </c>
      <c r="B14419" t="inlineStr">
        <is>
          <t>00493185</t>
        </is>
      </c>
      <c r="C14419" t="inlineStr">
        <is>
          <t>제이스텍</t>
        </is>
      </c>
      <c r="D14419" t="n">
        <v>134951000</v>
      </c>
      <c r="E14419" t="n">
        <v>25924000</v>
      </c>
      <c r="F14419" t="n">
        <v>4865000</v>
      </c>
      <c r="G14419" t="n">
        <v>1158000</v>
      </c>
      <c r="H14419" t="n">
        <v>3.91</v>
      </c>
      <c r="I14419" t="n">
        <v>5</v>
      </c>
      <c r="K14419" t="n">
        <v>-2596000</v>
      </c>
      <c r="L14419" t="n">
        <v>3181000</v>
      </c>
      <c r="M14419" t="n">
        <v>3134000</v>
      </c>
      <c r="N14419" t="n">
        <v>-2609000</v>
      </c>
      <c r="O14419">
        <f>D14418</f>
      </c>
      <c r="P14419">
        <f>(E14419-F14419+G14419)/O14419*100</f>
      </c>
      <c r="Q14419">
        <f>H14418</f>
      </c>
      <c r="R14419">
        <f>I14418</f>
      </c>
      <c r="S14419">
        <f>H14419-H14418</f>
      </c>
      <c r="T14419">
        <f>I14419-I14418</f>
      </c>
      <c r="U14419">
        <f>(L14419-K14419)/(2*D14419*0.01)</f>
      </c>
      <c r="V14419">
        <f>(L14419+K14419)/(D14419*0.0001)</f>
      </c>
    </row>
    <row r="14420">
      <c r="A14420" t="n">
        <v>2025</v>
      </c>
      <c r="B14420" t="inlineStr">
        <is>
          <t>00493185</t>
        </is>
      </c>
      <c r="C14420" t="inlineStr">
        <is>
          <t>제이스텍</t>
        </is>
      </c>
      <c r="D14420" t="n">
        <v>37021000</v>
      </c>
      <c r="E14420" t="n">
        <v>16769000</v>
      </c>
      <c r="F14420" t="n">
        <v>41149000</v>
      </c>
      <c r="G14420" t="n">
        <v>736000</v>
      </c>
      <c r="H14420" t="n">
        <v>2.6</v>
      </c>
      <c r="I14420" t="n">
        <v>5</v>
      </c>
      <c r="K14420" t="n">
        <v>-357000</v>
      </c>
      <c r="L14420" t="n">
        <v>364000</v>
      </c>
      <c r="M14420" t="n">
        <v>353000</v>
      </c>
      <c r="N14420" t="n">
        <v>-353000</v>
      </c>
      <c r="O14420">
        <f>D14419</f>
      </c>
      <c r="P14420">
        <f>(E14420-F14420+G14420)/O14420*100</f>
      </c>
      <c r="Q14420">
        <f>H14419</f>
      </c>
      <c r="R14420">
        <f>I14419</f>
      </c>
      <c r="S14420">
        <f>H14420-H14419</f>
      </c>
      <c r="T14420">
        <f>I14420-I14419</f>
      </c>
      <c r="U14420">
        <f>(L14420-K14420)/(2*D14420*0.01)</f>
      </c>
      <c r="V14420">
        <f>(L14420+K14420)/(D14420*0.0001)</f>
      </c>
    </row>
    <row r="14421">
      <c r="A14421" t="n">
        <v>2015</v>
      </c>
      <c r="B14421" t="inlineStr">
        <is>
          <t>00493431</t>
        </is>
      </c>
      <c r="C14421" t="inlineStr">
        <is>
          <t>자안바이오</t>
        </is>
      </c>
      <c r="D14421" t="n">
        <v>1530870000</v>
      </c>
      <c r="E14421" t="n">
        <v>391411000</v>
      </c>
      <c r="F14421" t="n">
        <v>172647000</v>
      </c>
      <c r="G14421" t="n">
        <v>26683000</v>
      </c>
      <c r="H14421" t="n">
        <v>2.06</v>
      </c>
      <c r="I14421" t="n">
        <v>7.11</v>
      </c>
      <c r="K14421" t="n">
        <v>-95780000</v>
      </c>
      <c r="L14421" t="n">
        <v>104660000</v>
      </c>
      <c r="M14421" t="n">
        <v>104630000</v>
      </c>
      <c r="N14421" t="n">
        <v>-95700000</v>
      </c>
      <c r="U14421">
        <f>(L14421-K14421)/(2*D14421*0.01)</f>
      </c>
      <c r="V14421">
        <f>(L14421+K14421)/(D14421*0.0001)</f>
      </c>
    </row>
    <row r="14422">
      <c r="A14422" t="n">
        <v>2016</v>
      </c>
      <c r="B14422" t="inlineStr">
        <is>
          <t>00493431</t>
        </is>
      </c>
      <c r="C14422" t="inlineStr">
        <is>
          <t>자안바이오</t>
        </is>
      </c>
      <c r="D14422" t="n">
        <v>1950273000000</v>
      </c>
      <c r="E14422" t="n">
        <v>463251000000</v>
      </c>
      <c r="F14422" t="n">
        <v>264965000000</v>
      </c>
      <c r="G14422" t="n">
        <v>28708000000</v>
      </c>
      <c r="H14422" t="n">
        <v>2.43</v>
      </c>
      <c r="I14422" t="n">
        <v>2</v>
      </c>
      <c r="J14422" t="n">
        <v>8.912000000000001</v>
      </c>
      <c r="K14422" t="n">
        <v>-158073000</v>
      </c>
      <c r="L14422" t="n">
        <v>184308000</v>
      </c>
      <c r="M14422" t="n">
        <v>183400000</v>
      </c>
      <c r="N14422" t="n">
        <v>-160274000</v>
      </c>
      <c r="O14422">
        <f>D14421</f>
      </c>
      <c r="P14422">
        <f>(E14422-F14422+G14422)/O14422*100</f>
      </c>
      <c r="Q14422">
        <f>H14421</f>
      </c>
      <c r="R14422">
        <f>I14421</f>
      </c>
      <c r="S14422">
        <f>H14422-H14421</f>
      </c>
      <c r="T14422">
        <f>I14422-I14421</f>
      </c>
      <c r="U14422">
        <f>(L14422-K14422)/(2*D14422*0.01)</f>
      </c>
      <c r="V14422">
        <f>(L14422+K14422)/(D14422*0.0001)</f>
      </c>
    </row>
    <row r="14423">
      <c r="A14423" t="n">
        <v>2017</v>
      </c>
      <c r="B14423" t="inlineStr">
        <is>
          <t>00493431</t>
        </is>
      </c>
      <c r="C14423" t="inlineStr">
        <is>
          <t>자안바이오</t>
        </is>
      </c>
      <c r="D14423" t="n">
        <v>45893000000</v>
      </c>
      <c r="E14423" t="n">
        <v>2108000000</v>
      </c>
      <c r="F14423" t="n">
        <v>1650000000</v>
      </c>
      <c r="G14423" t="n">
        <v>1528000000</v>
      </c>
      <c r="O14423">
        <f>D14422</f>
      </c>
      <c r="P14423">
        <f>(E14423-F14423+G14423)/O14423*100</f>
      </c>
    </row>
    <row r="14424">
      <c r="A14424" t="n">
        <v>2018</v>
      </c>
      <c r="B14424" t="inlineStr">
        <is>
          <t>00493431</t>
        </is>
      </c>
      <c r="C14424" t="inlineStr">
        <is>
          <t>자안바이오</t>
        </is>
      </c>
      <c r="D14424" t="n">
        <v>1688640000000</v>
      </c>
      <c r="E14424" t="n">
        <v>104832000000</v>
      </c>
      <c r="F14424" t="n">
        <v>68796000000</v>
      </c>
      <c r="G14424" t="n">
        <v>55765000000</v>
      </c>
      <c r="O14424">
        <f>D14423</f>
      </c>
      <c r="P14424">
        <f>(E14424-F14424+G14424)/O14424*100</f>
      </c>
    </row>
    <row r="14425">
      <c r="A14425" t="n">
        <v>2020</v>
      </c>
      <c r="B14425" t="inlineStr">
        <is>
          <t>00493431</t>
        </is>
      </c>
      <c r="C14425" t="inlineStr">
        <is>
          <t>자안바이오</t>
        </is>
      </c>
      <c r="D14425" t="n">
        <v>1320377000</v>
      </c>
      <c r="E14425" t="n">
        <v>358970000</v>
      </c>
      <c r="F14425" t="n">
        <v>577704000</v>
      </c>
      <c r="G14425" t="n">
        <v>35407000</v>
      </c>
      <c r="H14425" t="n">
        <v>2.08</v>
      </c>
      <c r="I14425" t="n">
        <v>2</v>
      </c>
      <c r="J14425" t="n">
        <v>11.15</v>
      </c>
      <c r="K14425" t="n">
        <v>-132482000</v>
      </c>
      <c r="L14425" t="n">
        <v>157835000</v>
      </c>
      <c r="M14425" t="n">
        <v>156429000</v>
      </c>
      <c r="N14425" t="n">
        <v>-133870000</v>
      </c>
      <c r="U14425">
        <f>(L14425-K14425)/(2*D14425*0.01)</f>
      </c>
      <c r="V14425">
        <f>(L14425+K14425)/(D14425*0.0001)</f>
      </c>
    </row>
    <row r="14426">
      <c r="A14426" t="n">
        <v>2014</v>
      </c>
      <c r="B14426" t="inlineStr">
        <is>
          <t>00493510</t>
        </is>
      </c>
      <c r="C14426" t="inlineStr">
        <is>
          <t>뉴프렉스</t>
        </is>
      </c>
      <c r="D14426" t="n">
        <v>4681430000</v>
      </c>
      <c r="E14426" t="n">
        <v>1598354000</v>
      </c>
      <c r="F14426" t="n">
        <v>577515000</v>
      </c>
      <c r="G14426" t="n">
        <v>135531000</v>
      </c>
      <c r="H14426" t="n">
        <v>3</v>
      </c>
      <c r="K14426" t="n">
        <v>-362855000</v>
      </c>
      <c r="L14426" t="n">
        <v>424905000</v>
      </c>
      <c r="M14426" t="n">
        <v>420182000</v>
      </c>
      <c r="N14426" t="n">
        <v>-365921000</v>
      </c>
      <c r="U14426">
        <f>(L14426-K14426)/(2*D14426*0.01)</f>
      </c>
      <c r="V14426">
        <f>(L14426+K14426)/(D14426*0.0001)</f>
      </c>
    </row>
    <row r="14427">
      <c r="A14427" t="n">
        <v>2015</v>
      </c>
      <c r="B14427" t="inlineStr">
        <is>
          <t>00493510</t>
        </is>
      </c>
      <c r="C14427" t="inlineStr">
        <is>
          <t>뉴프렉스</t>
        </is>
      </c>
      <c r="D14427" t="n">
        <v>4955434000</v>
      </c>
      <c r="E14427" t="n">
        <v>1836565000</v>
      </c>
      <c r="F14427" t="n">
        <v>1174862000</v>
      </c>
      <c r="G14427" t="n">
        <v>134528000</v>
      </c>
      <c r="H14427" t="n">
        <v>2.19</v>
      </c>
      <c r="K14427" t="n">
        <v>-158907000</v>
      </c>
      <c r="L14427" t="n">
        <v>173800000</v>
      </c>
      <c r="M14427" t="n">
        <v>171227000</v>
      </c>
      <c r="N14427" t="n">
        <v>-159643000</v>
      </c>
      <c r="O14427">
        <f>D14426</f>
      </c>
      <c r="P14427">
        <f>(E14427-F14427+G14427)/O14427*100</f>
      </c>
      <c r="Q14427">
        <f>H14426</f>
      </c>
      <c r="S14427">
        <f>H14427-H14426</f>
      </c>
      <c r="U14427">
        <f>(L14427-K14427)/(2*D14427*0.01)</f>
      </c>
      <c r="V14427">
        <f>(L14427+K14427)/(D14427*0.0001)</f>
      </c>
    </row>
    <row r="14428">
      <c r="A14428" t="n">
        <v>2016</v>
      </c>
      <c r="B14428" t="inlineStr">
        <is>
          <t>00493510</t>
        </is>
      </c>
      <c r="C14428" t="inlineStr">
        <is>
          <t>뉴프렉스</t>
        </is>
      </c>
      <c r="D14428" t="n">
        <v>5635700000</v>
      </c>
      <c r="E14428" t="n">
        <v>1556120000</v>
      </c>
      <c r="F14428" t="n">
        <v>904779000</v>
      </c>
      <c r="G14428" t="n">
        <v>97631000</v>
      </c>
      <c r="H14428" t="n">
        <v>2.04</v>
      </c>
      <c r="K14428" t="n">
        <v>-187579000</v>
      </c>
      <c r="L14428" t="n">
        <v>183213000</v>
      </c>
      <c r="M14428" t="n">
        <v>182458000</v>
      </c>
      <c r="N14428" t="n">
        <v>-190551000</v>
      </c>
      <c r="O14428">
        <f>D14427</f>
      </c>
      <c r="P14428">
        <f>(E14428-F14428+G14428)/O14428*100</f>
      </c>
      <c r="Q14428">
        <f>H14427</f>
      </c>
      <c r="S14428">
        <f>H14428-H14427</f>
      </c>
      <c r="U14428">
        <f>(L14428-K14428)/(2*D14428*0.01)</f>
      </c>
    </row>
    <row r="14429">
      <c r="A14429" t="n">
        <v>2017</v>
      </c>
      <c r="B14429" t="inlineStr">
        <is>
          <t>00493510</t>
        </is>
      </c>
      <c r="C14429" t="inlineStr">
        <is>
          <t>뉴프렉스</t>
        </is>
      </c>
      <c r="D14429" t="n">
        <v>6627745000</v>
      </c>
      <c r="E14429" t="n">
        <v>1488304000</v>
      </c>
      <c r="F14429" t="n">
        <v>930729000</v>
      </c>
      <c r="G14429" t="n">
        <v>104382000</v>
      </c>
      <c r="H14429" t="n">
        <v>2.87</v>
      </c>
      <c r="K14429" t="n">
        <v>-185605000</v>
      </c>
      <c r="L14429" t="n">
        <v>202282000</v>
      </c>
      <c r="M14429" t="n">
        <v>182458000</v>
      </c>
      <c r="N14429" t="n">
        <v>-190551000</v>
      </c>
      <c r="O14429">
        <f>D14428</f>
      </c>
      <c r="P14429">
        <f>(E14429-F14429+G14429)/O14429*100</f>
      </c>
      <c r="Q14429">
        <f>H14428</f>
      </c>
      <c r="S14429">
        <f>H14429-H14428</f>
      </c>
      <c r="U14429">
        <f>(L14429-K14429)/(2*D14429*0.01)</f>
      </c>
      <c r="V14429">
        <f>(L14429+K14429)/(D14429*0.0001)</f>
      </c>
    </row>
    <row r="14430">
      <c r="A14430" t="n">
        <v>2018</v>
      </c>
      <c r="B14430" t="inlineStr">
        <is>
          <t>00493510</t>
        </is>
      </c>
      <c r="C14430" t="inlineStr">
        <is>
          <t>뉴프렉스</t>
        </is>
      </c>
      <c r="D14430" t="n">
        <v>1686917000</v>
      </c>
      <c r="E14430" t="n">
        <v>1939412000</v>
      </c>
      <c r="F14430" t="n">
        <v>5392491000</v>
      </c>
      <c r="G14430" t="n">
        <v>139855000</v>
      </c>
      <c r="H14430" t="n">
        <v>2.76</v>
      </c>
      <c r="K14430" t="n">
        <v>-38485000</v>
      </c>
      <c r="L14430" t="n">
        <v>32655000</v>
      </c>
      <c r="M14430" t="n">
        <v>32453000</v>
      </c>
      <c r="N14430" t="n">
        <v>-39022000</v>
      </c>
      <c r="O14430">
        <f>D14429</f>
      </c>
      <c r="P14430">
        <f>(E14430-F14430+G14430)/O14430*100</f>
      </c>
      <c r="Q14430">
        <f>H14429</f>
      </c>
      <c r="S14430">
        <f>H14430-H14429</f>
      </c>
      <c r="U14430">
        <f>(L14430-K14430)/(2*D14430*0.01)</f>
      </c>
    </row>
    <row r="14431">
      <c r="A14431" t="n">
        <v>2019</v>
      </c>
      <c r="B14431" t="inlineStr">
        <is>
          <t>00493510</t>
        </is>
      </c>
      <c r="C14431" t="inlineStr">
        <is>
          <t>뉴프렉스</t>
        </is>
      </c>
      <c r="D14431" t="n">
        <v>1524473000</v>
      </c>
      <c r="E14431" t="n">
        <v>1242462000</v>
      </c>
      <c r="F14431" t="n">
        <v>1543678000</v>
      </c>
      <c r="G14431" t="n">
        <v>40797000</v>
      </c>
      <c r="H14431" t="n">
        <v>2.62</v>
      </c>
      <c r="K14431" t="n">
        <v>-61452000</v>
      </c>
      <c r="L14431" t="n">
        <v>74419000</v>
      </c>
      <c r="M14431" t="n">
        <v>73287000</v>
      </c>
      <c r="N14431" t="n">
        <v>-61758000</v>
      </c>
      <c r="O14431">
        <f>D14430</f>
      </c>
      <c r="P14431">
        <f>(E14431-F14431+G14431)/O14431*100</f>
      </c>
      <c r="Q14431">
        <f>H14430</f>
      </c>
      <c r="S14431">
        <f>H14431-H14430</f>
      </c>
      <c r="U14431">
        <f>(L14431-K14431)/(2*D14431*0.01)</f>
      </c>
      <c r="V14431">
        <f>(L14431+K14431)/(D14431*0.0001)</f>
      </c>
    </row>
    <row r="14432">
      <c r="A14432" t="n">
        <v>2020</v>
      </c>
      <c r="B14432" t="inlineStr">
        <is>
          <t>00493510</t>
        </is>
      </c>
      <c r="C14432" t="inlineStr">
        <is>
          <t>뉴프렉스</t>
        </is>
      </c>
      <c r="D14432" t="n">
        <v>1593120000</v>
      </c>
      <c r="E14432" t="n">
        <v>931230000</v>
      </c>
      <c r="F14432" t="n">
        <v>791766000</v>
      </c>
      <c r="G14432" t="n">
        <v>13957000</v>
      </c>
      <c r="H14432" t="n">
        <v>3.12</v>
      </c>
      <c r="K14432" t="n">
        <v>-64622000</v>
      </c>
      <c r="L14432" t="n">
        <v>77453000</v>
      </c>
      <c r="N14432" t="n">
        <v>-65174000</v>
      </c>
      <c r="O14432">
        <f>D14431</f>
      </c>
      <c r="P14432">
        <f>(E14432-F14432+G14432)/O14432*100</f>
      </c>
      <c r="Q14432">
        <f>H14431</f>
      </c>
      <c r="S14432">
        <f>H14432-H14431</f>
      </c>
      <c r="U14432">
        <f>(L14432-K14432)/(2*D14432*0.01)</f>
      </c>
      <c r="V14432">
        <f>(L14432+K14432)/(D14432*0.0001)</f>
      </c>
    </row>
    <row r="14433">
      <c r="A14433" t="n">
        <v>2021</v>
      </c>
      <c r="B14433" t="inlineStr">
        <is>
          <t>00493510</t>
        </is>
      </c>
      <c r="C14433" t="inlineStr">
        <is>
          <t>뉴프렉스</t>
        </is>
      </c>
      <c r="D14433" t="n">
        <v>1637044000</v>
      </c>
      <c r="O14433">
        <f>D14432</f>
      </c>
    </row>
    <row r="14434">
      <c r="A14434" t="n">
        <v>2022</v>
      </c>
      <c r="B14434" t="inlineStr">
        <is>
          <t>00493510</t>
        </is>
      </c>
      <c r="C14434" t="inlineStr">
        <is>
          <t>뉴프렉스</t>
        </is>
      </c>
      <c r="D14434" t="n">
        <v>2058053000</v>
      </c>
      <c r="E14434" t="n">
        <v>871270000</v>
      </c>
      <c r="F14434" t="n">
        <v>360534000</v>
      </c>
      <c r="O14434">
        <f>D14433</f>
      </c>
    </row>
    <row r="14435">
      <c r="A14435" t="n">
        <v>2023</v>
      </c>
      <c r="B14435" t="inlineStr">
        <is>
          <t>00493510</t>
        </is>
      </c>
      <c r="C14435" t="inlineStr">
        <is>
          <t>뉴프렉스</t>
        </is>
      </c>
      <c r="D14435" t="n">
        <v>2133261000</v>
      </c>
      <c r="E14435" t="n">
        <v>179920000</v>
      </c>
      <c r="F14435" t="n">
        <v>104712000</v>
      </c>
      <c r="H14435" t="n">
        <v>5.18</v>
      </c>
      <c r="I14435" t="n">
        <v>3.2</v>
      </c>
      <c r="K14435" t="n">
        <v>-3676000</v>
      </c>
      <c r="L14435" t="n">
        <v>4331000</v>
      </c>
      <c r="M14435" t="n">
        <v>4381000</v>
      </c>
      <c r="N14435" t="n">
        <v>-3777000</v>
      </c>
      <c r="O14435">
        <f>D14434</f>
      </c>
      <c r="U14435">
        <f>(L14435-K14435)/(2*D14435*0.01)</f>
      </c>
      <c r="V14435">
        <f>(L14435+K14435)/(D14435*0.0001)</f>
      </c>
    </row>
    <row r="14436">
      <c r="A14436" t="n">
        <v>2024</v>
      </c>
      <c r="B14436" t="inlineStr">
        <is>
          <t>00493510</t>
        </is>
      </c>
      <c r="C14436" t="inlineStr">
        <is>
          <t>뉴프렉스</t>
        </is>
      </c>
      <c r="D14436" t="n">
        <v>3383731000</v>
      </c>
      <c r="E14436" t="n">
        <v>313585000</v>
      </c>
      <c r="F14436" t="n">
        <v>139531000</v>
      </c>
      <c r="H14436" t="n">
        <v>4.38</v>
      </c>
      <c r="I14436" t="n">
        <v>4</v>
      </c>
      <c r="K14436" t="n">
        <v>-74554000</v>
      </c>
      <c r="L14436" t="n">
        <v>83807000</v>
      </c>
      <c r="M14436" t="n">
        <v>83406000</v>
      </c>
      <c r="N14436" t="n">
        <v>-75563000</v>
      </c>
      <c r="O14436">
        <f>D14435</f>
      </c>
      <c r="Q14436">
        <f>H14435</f>
      </c>
      <c r="R14436">
        <f>I14435</f>
      </c>
      <c r="S14436">
        <f>H14436-H14435</f>
      </c>
      <c r="T14436">
        <f>I14436-I14435</f>
      </c>
      <c r="U14436">
        <f>(L14436-K14436)/(2*D14436*0.01)</f>
      </c>
      <c r="V14436">
        <f>(L14436+K14436)/(D14436*0.0001)</f>
      </c>
    </row>
    <row r="14437">
      <c r="A14437" t="n">
        <v>2025</v>
      </c>
      <c r="B14437" t="inlineStr">
        <is>
          <t>00493510</t>
        </is>
      </c>
      <c r="C14437" t="inlineStr">
        <is>
          <t>뉴프렉스</t>
        </is>
      </c>
      <c r="D14437" t="n">
        <v>3431249000</v>
      </c>
      <c r="E14437" t="n">
        <v>310581000</v>
      </c>
      <c r="F14437" t="n">
        <v>68436000</v>
      </c>
      <c r="H14437" t="n">
        <v>4.61</v>
      </c>
      <c r="I14437" t="n">
        <v>4</v>
      </c>
      <c r="K14437" t="n">
        <v>-61019000</v>
      </c>
      <c r="L14437" t="n">
        <v>67984000</v>
      </c>
      <c r="M14437" t="n">
        <v>67798000</v>
      </c>
      <c r="N14437" t="n">
        <v>-61956000</v>
      </c>
      <c r="O14437">
        <f>D14436</f>
      </c>
      <c r="Q14437">
        <f>H14436</f>
      </c>
      <c r="R14437">
        <f>I14436</f>
      </c>
      <c r="S14437">
        <f>H14437-H14436</f>
      </c>
      <c r="T14437">
        <f>I14437-I14436</f>
      </c>
      <c r="U14437">
        <f>(L14437-K14437)/(2*D14437*0.01)</f>
      </c>
      <c r="V14437">
        <f>(L14437+K14437)/(D14437*0.0001)</f>
      </c>
    </row>
    <row r="14438">
      <c r="A14438" t="n">
        <v>2014</v>
      </c>
      <c r="B14438" t="inlineStr">
        <is>
          <t>00494476</t>
        </is>
      </c>
      <c r="C14438" t="inlineStr">
        <is>
          <t>이녹스</t>
        </is>
      </c>
      <c r="D14438" t="n">
        <v>9413566000</v>
      </c>
      <c r="E14438" t="n">
        <v>1698428000</v>
      </c>
      <c r="F14438" t="n">
        <v>523230000</v>
      </c>
      <c r="G14438" t="n">
        <v>131257000</v>
      </c>
      <c r="H14438" t="n">
        <v>2.78</v>
      </c>
      <c r="I14438" t="n">
        <v>4</v>
      </c>
      <c r="J14438" t="n">
        <v>7</v>
      </c>
      <c r="K14438" t="n">
        <v>-3.42</v>
      </c>
      <c r="L14438" t="n">
        <v>3.93</v>
      </c>
      <c r="M14438" t="n">
        <v>3.86</v>
      </c>
      <c r="N14438" t="n">
        <v>-3.43</v>
      </c>
      <c r="U14438">
        <f>(L14438-K14438)/(2*D14438*0.01)</f>
      </c>
      <c r="V14438">
        <f>(L14438+K14438)/(D14438*0.0001)</f>
      </c>
    </row>
    <row r="14439">
      <c r="A14439" t="n">
        <v>2015</v>
      </c>
      <c r="B14439" t="inlineStr">
        <is>
          <t>00494476</t>
        </is>
      </c>
      <c r="C14439" t="inlineStr">
        <is>
          <t>이녹스</t>
        </is>
      </c>
      <c r="D14439" t="n">
        <v>10172470000</v>
      </c>
      <c r="E14439" t="n">
        <v>1714808000</v>
      </c>
      <c r="F14439" t="n">
        <v>1621624000</v>
      </c>
      <c r="G14439" t="n">
        <v>240887000</v>
      </c>
      <c r="H14439" t="n">
        <v>2.48</v>
      </c>
      <c r="I14439" t="n">
        <v>4.57</v>
      </c>
      <c r="J14439" t="n">
        <v>7</v>
      </c>
      <c r="K14439" t="n">
        <v>-559201000</v>
      </c>
      <c r="L14439" t="n">
        <v>629804000</v>
      </c>
      <c r="M14439" t="n">
        <v>629204000</v>
      </c>
      <c r="N14439" t="n">
        <v>-559300000</v>
      </c>
      <c r="O14439">
        <f>D14438</f>
      </c>
      <c r="P14439">
        <f>(E14439-F14439+G14439)/O14439*100</f>
      </c>
      <c r="Q14439">
        <f>H14438</f>
      </c>
      <c r="R14439">
        <f>I14438</f>
      </c>
      <c r="S14439">
        <f>H14439-H14438</f>
      </c>
      <c r="T14439">
        <f>I14439-I14438</f>
      </c>
      <c r="U14439">
        <f>(L14439-K14439)/(2*D14439*0.01)</f>
      </c>
      <c r="V14439">
        <f>(L14439+K14439)/(D14439*0.0001)</f>
      </c>
    </row>
    <row r="14440">
      <c r="A14440" t="n">
        <v>2016</v>
      </c>
      <c r="B14440" t="inlineStr">
        <is>
          <t>00494476</t>
        </is>
      </c>
      <c r="C14440" t="inlineStr">
        <is>
          <t>이녹스</t>
        </is>
      </c>
      <c r="D14440" t="n">
        <v>12099846000</v>
      </c>
      <c r="E14440" t="n">
        <v>1821038000</v>
      </c>
      <c r="F14440" t="n">
        <v>405609000</v>
      </c>
      <c r="G14440" t="n">
        <v>272836000</v>
      </c>
      <c r="H14440" t="n">
        <v>2.51</v>
      </c>
      <c r="I14440" t="n">
        <v>4.57</v>
      </c>
      <c r="J14440" t="n">
        <v>7</v>
      </c>
      <c r="K14440" t="n">
        <v>-654092884</v>
      </c>
      <c r="L14440" t="n">
        <v>62000000</v>
      </c>
      <c r="M14440" t="n">
        <v>61000000</v>
      </c>
      <c r="N14440" t="n">
        <v>-667591530</v>
      </c>
      <c r="O14440">
        <f>D14439</f>
      </c>
      <c r="P14440">
        <f>(E14440-F14440+G14440)/O14440*100</f>
      </c>
      <c r="Q14440">
        <f>H14439</f>
      </c>
      <c r="R14440">
        <f>I14439</f>
      </c>
      <c r="S14440">
        <f>H14440-H14439</f>
      </c>
      <c r="T14440">
        <f>I14440-I14439</f>
      </c>
      <c r="U14440">
        <f>(L14440-K14440)/(2*D14440*0.01)</f>
      </c>
    </row>
    <row r="14441">
      <c r="A14441" t="n">
        <v>2017</v>
      </c>
      <c r="B14441" t="inlineStr">
        <is>
          <t>00494476</t>
        </is>
      </c>
      <c r="C14441" t="inlineStr">
        <is>
          <t>이녹스</t>
        </is>
      </c>
      <c r="D14441" t="n">
        <v>2106449000</v>
      </c>
      <c r="E14441" t="n">
        <v>913239000</v>
      </c>
      <c r="F14441" t="n">
        <v>3360441000</v>
      </c>
      <c r="G14441" t="n">
        <v>157576000</v>
      </c>
      <c r="H14441" t="n">
        <v>2.81</v>
      </c>
      <c r="I14441" t="n">
        <v>4.57</v>
      </c>
      <c r="K14441" t="n">
        <v>-86700000</v>
      </c>
      <c r="L14441" t="n">
        <v>92400000</v>
      </c>
      <c r="M14441" t="n">
        <v>92400000</v>
      </c>
      <c r="N14441" t="n">
        <v>-88200000</v>
      </c>
      <c r="O14441">
        <f>D14440</f>
      </c>
      <c r="P14441">
        <f>(E14441-F14441+G14441)/O14441*100</f>
      </c>
      <c r="Q14441">
        <f>H14440</f>
      </c>
      <c r="R14441">
        <f>I14440</f>
      </c>
      <c r="S14441">
        <f>H14441-H14440</f>
      </c>
      <c r="T14441">
        <f>I14441-I14440</f>
      </c>
      <c r="U14441">
        <f>(L14441-K14441)/(2*D14441*0.01)</f>
      </c>
      <c r="V14441">
        <f>(L14441+K14441)/(D14441*0.0001)</f>
      </c>
    </row>
    <row r="14442">
      <c r="A14442" t="n">
        <v>2018</v>
      </c>
      <c r="B14442" t="inlineStr">
        <is>
          <t>00494476</t>
        </is>
      </c>
      <c r="C14442" t="inlineStr">
        <is>
          <t>이녹스</t>
        </is>
      </c>
      <c r="D14442" t="n">
        <v>2108809000</v>
      </c>
      <c r="E14442" t="n">
        <v>167983000</v>
      </c>
      <c r="F14442" t="n">
        <v>133492000</v>
      </c>
      <c r="G14442" t="n">
        <v>60242000</v>
      </c>
      <c r="H14442" t="n">
        <v>2.44</v>
      </c>
      <c r="I14442" t="n">
        <v>4.55</v>
      </c>
      <c r="J14442" t="n">
        <v>7.91</v>
      </c>
      <c r="K14442" t="n">
        <v>-111885000</v>
      </c>
      <c r="L14442" t="n">
        <v>122364000</v>
      </c>
      <c r="M14442" t="n">
        <v>120091000</v>
      </c>
      <c r="N14442" t="n">
        <v>-113916000</v>
      </c>
      <c r="O14442">
        <f>D14441</f>
      </c>
      <c r="P14442">
        <f>(E14442-F14442+G14442)/O14442*100</f>
      </c>
      <c r="Q14442">
        <f>H14441</f>
      </c>
      <c r="R14442">
        <f>I14441</f>
      </c>
      <c r="S14442">
        <f>H14442-H14441</f>
      </c>
      <c r="T14442">
        <f>I14442-I14441</f>
      </c>
      <c r="U14442">
        <f>(L14442-K14442)/(2*D14442*0.01)</f>
      </c>
      <c r="V14442">
        <f>(L14442+K14442)/(D14442*0.0001)</f>
      </c>
    </row>
    <row r="14443">
      <c r="A14443" t="n">
        <v>2019</v>
      </c>
      <c r="B14443" t="inlineStr">
        <is>
          <t>00494476</t>
        </is>
      </c>
      <c r="C14443" t="inlineStr">
        <is>
          <t>이녹스</t>
        </is>
      </c>
      <c r="D14443" t="n">
        <v>3353190000</v>
      </c>
      <c r="E14443" t="n">
        <v>165205000</v>
      </c>
      <c r="G14443" t="n">
        <v>53854000</v>
      </c>
      <c r="H14443" t="n">
        <v>2.02</v>
      </c>
      <c r="I14443" t="n">
        <v>5.465</v>
      </c>
      <c r="J14443" t="n">
        <v>7.41</v>
      </c>
      <c r="K14443" t="n">
        <v>-163904000</v>
      </c>
      <c r="L14443" t="n">
        <v>173945000</v>
      </c>
      <c r="M14443" t="n">
        <v>173945000</v>
      </c>
      <c r="N14443" t="n">
        <v>-163904000</v>
      </c>
      <c r="O14443">
        <f>D14442</f>
      </c>
      <c r="Q14443">
        <f>H14442</f>
      </c>
      <c r="R14443">
        <f>I14442</f>
      </c>
      <c r="S14443">
        <f>H14443-H14442</f>
      </c>
      <c r="T14443">
        <f>I14443-I14442</f>
      </c>
      <c r="U14443">
        <f>(L14443-K14443)/(2*D14443*0.01)</f>
      </c>
      <c r="V14443">
        <f>(L14443+K14443)/(D14443*0.0001)</f>
      </c>
    </row>
    <row r="14444">
      <c r="A14444" t="n">
        <v>2020</v>
      </c>
      <c r="B14444" t="inlineStr">
        <is>
          <t>00494476</t>
        </is>
      </c>
      <c r="C14444" t="inlineStr">
        <is>
          <t>이녹스</t>
        </is>
      </c>
      <c r="D14444" t="n">
        <v>3622685000</v>
      </c>
      <c r="E14444" t="n">
        <v>259615000</v>
      </c>
      <c r="F14444" t="n">
        <v>37074000</v>
      </c>
      <c r="G14444" t="n">
        <v>71545000</v>
      </c>
      <c r="H14444" t="n">
        <v>1.905</v>
      </c>
      <c r="I14444" t="n">
        <v>5.46</v>
      </c>
      <c r="J14444" t="n">
        <v>7.03</v>
      </c>
      <c r="K14444" t="n">
        <v>-152316000</v>
      </c>
      <c r="L14444" t="n">
        <v>163121325</v>
      </c>
      <c r="M14444" t="n">
        <v>163099500</v>
      </c>
      <c r="N14444" t="n">
        <v>-155815595</v>
      </c>
      <c r="O14444">
        <f>D14443</f>
      </c>
      <c r="P14444">
        <f>(E14444-F14444+G14444)/O14444*100</f>
      </c>
      <c r="Q14444">
        <f>H14443</f>
      </c>
      <c r="R14444">
        <f>I14443</f>
      </c>
      <c r="S14444">
        <f>H14444-H14443</f>
      </c>
      <c r="T14444">
        <f>I14444-I14443</f>
      </c>
      <c r="U14444">
        <f>(L14444-K14444)/(2*D14444*0.01)</f>
      </c>
      <c r="V14444">
        <f>(L14444+K14444)/(D14444*0.0001)</f>
      </c>
    </row>
    <row r="14445">
      <c r="A14445" t="n">
        <v>2021</v>
      </c>
      <c r="B14445" t="inlineStr">
        <is>
          <t>00494476</t>
        </is>
      </c>
      <c r="C14445" t="inlineStr">
        <is>
          <t>이녹스</t>
        </is>
      </c>
      <c r="D14445" t="n">
        <v>3763341000</v>
      </c>
      <c r="E14445" t="n">
        <v>260196000</v>
      </c>
      <c r="F14445" t="n">
        <v>56793000</v>
      </c>
      <c r="G14445" t="n">
        <v>72628000</v>
      </c>
      <c r="H14445" t="n">
        <v>2.665</v>
      </c>
      <c r="I14445" t="n">
        <v>5.465</v>
      </c>
      <c r="J14445" t="n">
        <v>8.035</v>
      </c>
      <c r="K14445" t="n">
        <v>-135523964</v>
      </c>
      <c r="L14445" t="n">
        <v>146810199</v>
      </c>
      <c r="M14445" t="n">
        <v>146670279</v>
      </c>
      <c r="N14445" t="n">
        <v>-139383617</v>
      </c>
      <c r="O14445">
        <f>D14444</f>
      </c>
      <c r="P14445">
        <f>(E14445-F14445+G14445)/O14445*100</f>
      </c>
      <c r="Q14445">
        <f>H14444</f>
      </c>
      <c r="R14445">
        <f>I14444</f>
      </c>
      <c r="S14445">
        <f>H14445-H14444</f>
      </c>
      <c r="T14445">
        <f>I14445-I14444</f>
      </c>
      <c r="U14445">
        <f>(L14445-K14445)/(2*D14445*0.01)</f>
      </c>
      <c r="V14445">
        <f>(L14445+K14445)/(D14445*0.0001)</f>
      </c>
    </row>
    <row r="14446">
      <c r="A14446" t="n">
        <v>2022</v>
      </c>
      <c r="B14446" t="inlineStr">
        <is>
          <t>00494476</t>
        </is>
      </c>
      <c r="C14446" t="inlineStr">
        <is>
          <t>이녹스</t>
        </is>
      </c>
      <c r="D14446" t="n">
        <v>3933858000</v>
      </c>
      <c r="E14446" t="n">
        <v>276603000</v>
      </c>
      <c r="F14446" t="n">
        <v>192586000</v>
      </c>
      <c r="G14446" t="n">
        <v>102800000</v>
      </c>
      <c r="H14446" t="n">
        <v>5.265</v>
      </c>
      <c r="I14446" t="n">
        <v>5.65</v>
      </c>
      <c r="J14446" t="n">
        <v>8.225</v>
      </c>
      <c r="K14446" t="n">
        <v>-102440000</v>
      </c>
      <c r="L14446" t="n">
        <v>110187984</v>
      </c>
      <c r="M14446" t="n">
        <v>110304000</v>
      </c>
      <c r="N14446" t="n">
        <v>-110187984</v>
      </c>
      <c r="O14446">
        <f>D14445</f>
      </c>
      <c r="P14446">
        <f>(E14446-F14446+G14446)/O14446*100</f>
      </c>
      <c r="Q14446">
        <f>H14445</f>
      </c>
      <c r="R14446">
        <f>I14445</f>
      </c>
      <c r="S14446">
        <f>H14446-H14445</f>
      </c>
      <c r="T14446">
        <f>I14446-I14445</f>
      </c>
      <c r="U14446">
        <f>(L14446-K14446)/(2*D14446*0.01)</f>
      </c>
      <c r="V14446">
        <f>(L14446+K14446)/(D14446*0.0001)</f>
      </c>
    </row>
    <row r="14447">
      <c r="A14447" t="n">
        <v>2023</v>
      </c>
      <c r="B14447" t="inlineStr">
        <is>
          <t>00494476</t>
        </is>
      </c>
      <c r="C14447" t="inlineStr">
        <is>
          <t>이녹스</t>
        </is>
      </c>
      <c r="D14447" t="n">
        <v>4774981000</v>
      </c>
      <c r="E14447" t="n">
        <v>300751000</v>
      </c>
      <c r="F14447" t="n">
        <v>262806000</v>
      </c>
      <c r="G14447" t="n">
        <v>211845000</v>
      </c>
      <c r="H14447" t="n">
        <v>4.155</v>
      </c>
      <c r="I14447" t="n">
        <v>5.65</v>
      </c>
      <c r="J14447" t="n">
        <v>7.315</v>
      </c>
      <c r="K14447" t="n">
        <v>-100555371</v>
      </c>
      <c r="L14447" t="n">
        <v>105249582</v>
      </c>
      <c r="M14447" t="n">
        <v>105292842</v>
      </c>
      <c r="N14447" t="n">
        <v>-100474981</v>
      </c>
      <c r="O14447">
        <f>D14446</f>
      </c>
      <c r="P14447">
        <f>(E14447-F14447+G14447)/O14447*100</f>
      </c>
      <c r="Q14447">
        <f>H14446</f>
      </c>
      <c r="R14447">
        <f>I14446</f>
      </c>
      <c r="S14447">
        <f>H14447-H14446</f>
      </c>
      <c r="T14447">
        <f>I14447-I14446</f>
      </c>
      <c r="U14447">
        <f>(L14447-K14447)/(2*D14447*0.01)</f>
      </c>
      <c r="V14447">
        <f>(L14447+K14447)/(D14447*0.0001)</f>
      </c>
    </row>
    <row r="14448">
      <c r="A14448" t="n">
        <v>2024</v>
      </c>
      <c r="B14448" t="inlineStr">
        <is>
          <t>00494476</t>
        </is>
      </c>
      <c r="C14448" t="inlineStr">
        <is>
          <t>이녹스</t>
        </is>
      </c>
      <c r="D14448" t="n">
        <v>4957943000</v>
      </c>
      <c r="E14448" t="n">
        <v>296998000</v>
      </c>
      <c r="F14448" t="n">
        <v>161233000</v>
      </c>
      <c r="G14448" t="n">
        <v>199527000</v>
      </c>
      <c r="H14448" t="n">
        <v>3.4</v>
      </c>
      <c r="I14448" t="n">
        <v>2</v>
      </c>
      <c r="J14448" t="n">
        <v>6.175</v>
      </c>
      <c r="K14448" t="n">
        <v>-104370000</v>
      </c>
      <c r="L14448" t="n">
        <v>109174346</v>
      </c>
      <c r="M14448" t="n">
        <v>109319000</v>
      </c>
      <c r="N14448" t="n">
        <v>-104117603</v>
      </c>
      <c r="O14448">
        <f>D14447</f>
      </c>
      <c r="P14448">
        <f>(E14448-F14448+G14448)/O14448*100</f>
      </c>
      <c r="Q14448">
        <f>H14447</f>
      </c>
      <c r="R14448">
        <f>I14447</f>
      </c>
      <c r="S14448">
        <f>H14448-H14447</f>
      </c>
      <c r="T14448">
        <f>I14448-I14447</f>
      </c>
      <c r="U14448">
        <f>(L14448-K14448)/(2*D14448*0.01)</f>
      </c>
      <c r="V14448">
        <f>(L14448+K14448)/(D14448*0.0001)</f>
      </c>
    </row>
    <row r="14449">
      <c r="A14449" t="n">
        <v>2025</v>
      </c>
      <c r="B14449" t="inlineStr">
        <is>
          <t>00494476</t>
        </is>
      </c>
      <c r="C14449" t="inlineStr">
        <is>
          <t>이녹스</t>
        </is>
      </c>
      <c r="D14449" t="n">
        <v>5838331000</v>
      </c>
      <c r="E14449" t="n">
        <v>346437000</v>
      </c>
      <c r="F14449" t="n">
        <v>0</v>
      </c>
      <c r="G14449" t="n">
        <v>168054000</v>
      </c>
      <c r="H14449" t="n">
        <v>3.4</v>
      </c>
      <c r="I14449" t="n">
        <v>2</v>
      </c>
      <c r="J14449" t="n">
        <v>2.12</v>
      </c>
      <c r="K14449" t="n">
        <v>-121683000</v>
      </c>
      <c r="L14449" t="n">
        <v>126320000</v>
      </c>
      <c r="M14449" t="n">
        <v>130261000</v>
      </c>
      <c r="N14449" t="n">
        <v>-127882000</v>
      </c>
      <c r="O14449">
        <f>D14448</f>
      </c>
      <c r="P14449">
        <f>(E14449-F14449+G14449)/O14449*100</f>
      </c>
      <c r="Q14449">
        <f>H14448</f>
      </c>
      <c r="R14449">
        <f>I14448</f>
      </c>
      <c r="S14449">
        <f>H14449-H14448</f>
      </c>
      <c r="T14449">
        <f>I14449-I14448</f>
      </c>
      <c r="U14449">
        <f>(L14449-K14449)/(2*D14449*0.01)</f>
      </c>
      <c r="V14449">
        <f>(L14449+K14449)/(D14449*0.0001)</f>
      </c>
    </row>
    <row r="14450">
      <c r="A14450" t="n">
        <v>2021</v>
      </c>
      <c r="B14450" t="inlineStr">
        <is>
          <t>00494546</t>
        </is>
      </c>
      <c r="C14450" t="inlineStr">
        <is>
          <t>오비고</t>
        </is>
      </c>
      <c r="D14450" t="n">
        <v>5916840947</v>
      </c>
      <c r="E14450" t="n">
        <v>795859722</v>
      </c>
      <c r="F14450" t="n">
        <v>354194545</v>
      </c>
      <c r="G14450" t="n">
        <v>95541048</v>
      </c>
      <c r="H14450" t="n">
        <v>2.66</v>
      </c>
      <c r="I14450" t="n">
        <v>5.29</v>
      </c>
      <c r="J14450" t="n">
        <v>9.32</v>
      </c>
      <c r="K14450" t="n">
        <v>-467082223</v>
      </c>
      <c r="L14450" t="n">
        <v>539751481</v>
      </c>
      <c r="M14450" t="n">
        <v>519667214</v>
      </c>
      <c r="N14450" t="n">
        <v>-460008976</v>
      </c>
      <c r="U14450">
        <f>(L14450-K14450)/(2*D14450*0.01)</f>
      </c>
      <c r="V14450">
        <f>(L14450+K14450)/(D14450*0.0001)</f>
      </c>
    </row>
    <row r="14451">
      <c r="A14451" t="n">
        <v>2022</v>
      </c>
      <c r="B14451" t="inlineStr">
        <is>
          <t>00494546</t>
        </is>
      </c>
      <c r="C14451" t="inlineStr">
        <is>
          <t>오비고</t>
        </is>
      </c>
      <c r="D14451" t="n">
        <v>5594244510</v>
      </c>
      <c r="E14451" t="n">
        <v>949230072</v>
      </c>
      <c r="F14451" t="n">
        <v>293752599</v>
      </c>
      <c r="G14451" t="n">
        <v>154732850</v>
      </c>
      <c r="H14451" t="n">
        <v>5.23</v>
      </c>
      <c r="I14451" t="n">
        <v>5.455</v>
      </c>
      <c r="J14451" t="n">
        <v>7.66</v>
      </c>
      <c r="K14451" t="n">
        <v>-369112913</v>
      </c>
      <c r="L14451" t="n">
        <v>419649297</v>
      </c>
      <c r="M14451" t="n">
        <v>414718597</v>
      </c>
      <c r="N14451" t="n">
        <v>-371826159</v>
      </c>
      <c r="O14451">
        <f>D14450</f>
      </c>
      <c r="P14451">
        <f>(E14451-F14451+G14451)/O14451*100</f>
      </c>
      <c r="Q14451">
        <f>H14450</f>
      </c>
      <c r="R14451">
        <f>I14450</f>
      </c>
      <c r="S14451">
        <f>H14451-H14450</f>
      </c>
      <c r="T14451">
        <f>I14451-I14450</f>
      </c>
      <c r="U14451">
        <f>(L14451-K14451)/(2*D14451*0.01)</f>
      </c>
      <c r="V14451">
        <f>(L14451+K14451)/(D14451*0.0001)</f>
      </c>
    </row>
    <row r="14452">
      <c r="A14452" t="n">
        <v>2023</v>
      </c>
      <c r="B14452" t="inlineStr">
        <is>
          <t>00494546</t>
        </is>
      </c>
      <c r="C14452" t="inlineStr">
        <is>
          <t>오비고</t>
        </is>
      </c>
      <c r="D14452" t="n">
        <v>6108202628</v>
      </c>
      <c r="E14452" t="n">
        <v>785652835</v>
      </c>
      <c r="F14452" t="n">
        <v>163976347</v>
      </c>
      <c r="G14452" t="n">
        <v>247071872</v>
      </c>
      <c r="H14452" t="n">
        <v>4.2</v>
      </c>
      <c r="I14452" t="n">
        <v>5.24</v>
      </c>
      <c r="J14452" t="n">
        <v>9.640000000000001</v>
      </c>
      <c r="K14452" t="n">
        <v>-422162491</v>
      </c>
      <c r="L14452" t="n">
        <v>482637084</v>
      </c>
      <c r="M14452" t="n">
        <v>473320608</v>
      </c>
      <c r="N14452" t="n">
        <v>-422441989</v>
      </c>
      <c r="O14452">
        <f>D14451</f>
      </c>
      <c r="P14452">
        <f>(E14452-F14452+G14452)/O14452*100</f>
      </c>
      <c r="Q14452">
        <f>H14451</f>
      </c>
      <c r="R14452">
        <f>I14451</f>
      </c>
      <c r="S14452">
        <f>H14452-H14451</f>
      </c>
      <c r="T14452">
        <f>I14452-I14451</f>
      </c>
      <c r="U14452">
        <f>(L14452-K14452)/(2*D14452*0.01)</f>
      </c>
      <c r="V14452">
        <f>(L14452+K14452)/(D14452*0.0001)</f>
      </c>
    </row>
    <row r="14453">
      <c r="A14453" t="n">
        <v>2024</v>
      </c>
      <c r="B14453" t="inlineStr">
        <is>
          <t>00494546</t>
        </is>
      </c>
      <c r="C14453" t="inlineStr">
        <is>
          <t>오비고</t>
        </is>
      </c>
      <c r="D14453" t="n">
        <v>7939039748</v>
      </c>
      <c r="E14453" t="n">
        <v>898312869</v>
      </c>
      <c r="F14453" t="n">
        <v>265003730</v>
      </c>
      <c r="G14453" t="n">
        <v>244801673</v>
      </c>
      <c r="H14453" t="n">
        <v>3.45</v>
      </c>
      <c r="I14453" t="n">
        <v>4.62</v>
      </c>
      <c r="J14453" t="n">
        <v>9.279999999999999</v>
      </c>
      <c r="K14453" t="n">
        <v>-488418886</v>
      </c>
      <c r="L14453" t="n">
        <v>557561422</v>
      </c>
      <c r="M14453" t="n">
        <v>545931692</v>
      </c>
      <c r="N14453" t="n">
        <v>-489099302</v>
      </c>
      <c r="O14453">
        <f>D14452</f>
      </c>
      <c r="P14453">
        <f>(E14453-F14453+G14453)/O14453*100</f>
      </c>
      <c r="Q14453">
        <f>H14452</f>
      </c>
      <c r="R14453">
        <f>I14452</f>
      </c>
      <c r="S14453">
        <f>H14453-H14452</f>
      </c>
      <c r="T14453">
        <f>I14453-I14452</f>
      </c>
      <c r="U14453">
        <f>(L14453-K14453)/(2*D14453*0.01)</f>
      </c>
      <c r="V14453">
        <f>(L14453+K14453)/(D14453*0.0001)</f>
      </c>
    </row>
    <row r="14454">
      <c r="A14454" t="n">
        <v>2025</v>
      </c>
      <c r="B14454" t="inlineStr">
        <is>
          <t>00494546</t>
        </is>
      </c>
      <c r="C14454" t="inlineStr">
        <is>
          <t>오비고</t>
        </is>
      </c>
      <c r="D14454" t="n">
        <v>8366329714</v>
      </c>
      <c r="E14454" t="n">
        <v>1046835773</v>
      </c>
      <c r="F14454" t="n">
        <v>272517248</v>
      </c>
      <c r="G14454" t="n">
        <v>258102382</v>
      </c>
      <c r="H14454" t="n">
        <v>3.7</v>
      </c>
      <c r="I14454" t="n">
        <v>4</v>
      </c>
      <c r="J14454" t="n">
        <v>9.140000000000001</v>
      </c>
      <c r="K14454" t="n">
        <v>-482255580</v>
      </c>
      <c r="L14454" t="n">
        <v>547299662</v>
      </c>
      <c r="M14454" t="n">
        <v>540666053</v>
      </c>
      <c r="N14454" t="n">
        <v>-485743710</v>
      </c>
      <c r="O14454">
        <f>D14453</f>
      </c>
      <c r="P14454">
        <f>(E14454-F14454+G14454)/O14454*100</f>
      </c>
      <c r="Q14454">
        <f>H14453</f>
      </c>
      <c r="R14454">
        <f>I14453</f>
      </c>
      <c r="S14454">
        <f>H14454-H14453</f>
      </c>
      <c r="T14454">
        <f>I14454-I14453</f>
      </c>
      <c r="U14454">
        <f>(L14454-K14454)/(2*D14454*0.01)</f>
      </c>
      <c r="V14454">
        <f>(L14454+K14454)/(D14454*0.0001)</f>
      </c>
    </row>
    <row r="14455">
      <c r="A14455" t="n">
        <v>2015</v>
      </c>
      <c r="B14455" t="inlineStr">
        <is>
          <t>00495086</t>
        </is>
      </c>
      <c r="C14455" t="inlineStr">
        <is>
          <t>픽셀플러스</t>
        </is>
      </c>
      <c r="D14455" t="n">
        <v>2480256000</v>
      </c>
      <c r="E14455" t="n">
        <v>187692000</v>
      </c>
      <c r="F14455" t="n">
        <v>80706000</v>
      </c>
      <c r="G14455" t="n">
        <v>57496000</v>
      </c>
      <c r="H14455" t="n">
        <v>2.38</v>
      </c>
      <c r="I14455" t="n">
        <v>3.24</v>
      </c>
      <c r="J14455" t="n">
        <v>6.09</v>
      </c>
      <c r="K14455" t="n">
        <v>-102177000</v>
      </c>
      <c r="L14455" t="n">
        <v>111642000</v>
      </c>
      <c r="M14455" t="n">
        <v>112120000</v>
      </c>
      <c r="N14455" t="n">
        <v>-104492000</v>
      </c>
      <c r="U14455">
        <f>(L14455-K14455)/(2*D14455*0.01)</f>
      </c>
      <c r="V14455">
        <f>(L14455+K14455)/(D14455*0.0001)</f>
      </c>
    </row>
    <row r="14456">
      <c r="A14456" t="n">
        <v>2016</v>
      </c>
      <c r="B14456" t="inlineStr">
        <is>
          <t>00495086</t>
        </is>
      </c>
      <c r="C14456" t="inlineStr">
        <is>
          <t>픽셀플러스</t>
        </is>
      </c>
      <c r="D14456" t="n">
        <v>2414168000</v>
      </c>
      <c r="E14456" t="n">
        <v>179379000</v>
      </c>
      <c r="F14456" t="n">
        <v>374584000</v>
      </c>
      <c r="G14456" t="n">
        <v>63299000</v>
      </c>
      <c r="H14456" t="n">
        <v>2.37</v>
      </c>
      <c r="I14456" t="n">
        <v>3.07</v>
      </c>
      <c r="J14456" t="n">
        <v>6.08</v>
      </c>
      <c r="K14456" t="n">
        <v>-92782000</v>
      </c>
      <c r="L14456" t="n">
        <v>101068000</v>
      </c>
      <c r="M14456" t="n">
        <v>101596000</v>
      </c>
      <c r="N14456" t="n">
        <v>-94969000</v>
      </c>
      <c r="O14456">
        <f>D14455</f>
      </c>
      <c r="P14456">
        <f>(E14456-F14456+G14456)/O14456*100</f>
      </c>
      <c r="Q14456">
        <f>H14455</f>
      </c>
      <c r="R14456">
        <f>I14455</f>
      </c>
      <c r="S14456">
        <f>H14456-H14455</f>
      </c>
      <c r="T14456">
        <f>I14456-I14455</f>
      </c>
      <c r="U14456">
        <f>(L14456-K14456)/(2*D14456*0.01)</f>
      </c>
      <c r="V14456">
        <f>(L14456+K14456)/(D14456*0.0001)</f>
      </c>
    </row>
    <row r="14457">
      <c r="A14457" t="n">
        <v>2017</v>
      </c>
      <c r="B14457" t="inlineStr">
        <is>
          <t>00495086</t>
        </is>
      </c>
      <c r="C14457" t="inlineStr">
        <is>
          <t>픽셀플러스</t>
        </is>
      </c>
      <c r="D14457" t="n">
        <v>2715133000</v>
      </c>
      <c r="E14457" t="n">
        <v>181332000</v>
      </c>
      <c r="F14457" t="n">
        <v>374584000</v>
      </c>
      <c r="G14457" t="n">
        <v>61514000</v>
      </c>
      <c r="H14457" t="n">
        <v>2.81</v>
      </c>
      <c r="I14457" t="n">
        <v>2.88</v>
      </c>
      <c r="J14457" t="n">
        <v>7.83</v>
      </c>
      <c r="K14457" t="n">
        <v>-31370000</v>
      </c>
      <c r="L14457" t="n">
        <v>34782000</v>
      </c>
      <c r="M14457" t="n">
        <v>35038000</v>
      </c>
      <c r="N14457" t="n">
        <v>-32167000</v>
      </c>
      <c r="O14457">
        <f>D14456</f>
      </c>
      <c r="P14457">
        <f>(E14457-F14457+G14457)/O14457*100</f>
      </c>
      <c r="Q14457">
        <f>H14456</f>
      </c>
      <c r="R14457">
        <f>I14456</f>
      </c>
      <c r="S14457">
        <f>H14457-H14456</f>
      </c>
      <c r="T14457">
        <f>I14457-I14456</f>
      </c>
      <c r="U14457">
        <f>(L14457-K14457)/(2*D14457*0.01)</f>
      </c>
      <c r="V14457">
        <f>(L14457+K14457)/(D14457*0.0001)</f>
      </c>
    </row>
    <row r="14458">
      <c r="A14458" t="n">
        <v>2018</v>
      </c>
      <c r="B14458" t="inlineStr">
        <is>
          <t>00495086</t>
        </is>
      </c>
      <c r="C14458" t="inlineStr">
        <is>
          <t>픽셀플러스</t>
        </is>
      </c>
      <c r="D14458" t="n">
        <v>2943788000</v>
      </c>
      <c r="E14458" t="n">
        <v>216583000</v>
      </c>
      <c r="F14458" t="n">
        <v>103125000</v>
      </c>
      <c r="G14458" t="n">
        <v>67348000</v>
      </c>
      <c r="H14458" t="n">
        <v>2.35</v>
      </c>
      <c r="I14458" t="n">
        <v>3.16</v>
      </c>
      <c r="J14458" t="n">
        <v>6.24</v>
      </c>
      <c r="K14458" t="n">
        <v>-33489000</v>
      </c>
      <c r="L14458" t="n">
        <v>37020000</v>
      </c>
      <c r="M14458" t="n">
        <v>37021000</v>
      </c>
      <c r="N14458" t="n">
        <v>-34113000</v>
      </c>
      <c r="O14458">
        <f>D14457</f>
      </c>
      <c r="P14458">
        <f>(E14458-F14458+G14458)/O14458*100</f>
      </c>
      <c r="Q14458">
        <f>H14457</f>
      </c>
      <c r="R14458">
        <f>I14457</f>
      </c>
      <c r="S14458">
        <f>H14458-H14457</f>
      </c>
      <c r="T14458">
        <f>I14458-I14457</f>
      </c>
      <c r="U14458">
        <f>(L14458-K14458)/(2*D14458*0.01)</f>
      </c>
      <c r="V14458">
        <f>(L14458+K14458)/(D14458*0.0001)</f>
      </c>
    </row>
    <row r="14459">
      <c r="A14459" t="n">
        <v>2019</v>
      </c>
      <c r="B14459" t="inlineStr">
        <is>
          <t>00495086</t>
        </is>
      </c>
      <c r="C14459" t="inlineStr">
        <is>
          <t>픽셀플러스</t>
        </is>
      </c>
      <c r="D14459" t="n">
        <v>2978647000</v>
      </c>
      <c r="E14459" t="n">
        <v>220053000</v>
      </c>
      <c r="F14459" t="n">
        <v>169092000</v>
      </c>
      <c r="G14459" t="n">
        <v>12867000</v>
      </c>
      <c r="H14459" t="n">
        <v>1.86</v>
      </c>
      <c r="I14459" t="n">
        <v>3.23</v>
      </c>
      <c r="J14459" t="n">
        <v>4.89</v>
      </c>
      <c r="K14459" t="n">
        <v>-135764000</v>
      </c>
      <c r="L14459" t="n">
        <v>148368000</v>
      </c>
      <c r="M14459" t="n">
        <v>147908000</v>
      </c>
      <c r="N14459" t="n">
        <v>-137900000</v>
      </c>
      <c r="O14459">
        <f>D14458</f>
      </c>
      <c r="P14459">
        <f>(E14459-F14459+G14459)/O14459*100</f>
      </c>
      <c r="Q14459">
        <f>H14458</f>
      </c>
      <c r="R14459">
        <f>I14458</f>
      </c>
      <c r="S14459">
        <f>H14459-H14458</f>
      </c>
      <c r="T14459">
        <f>I14459-I14458</f>
      </c>
      <c r="U14459">
        <f>(L14459-K14459)/(2*D14459*0.01)</f>
      </c>
      <c r="V14459">
        <f>(L14459+K14459)/(D14459*0.0001)</f>
      </c>
    </row>
    <row r="14460">
      <c r="A14460" t="n">
        <v>2020</v>
      </c>
      <c r="B14460" t="inlineStr">
        <is>
          <t>00495086</t>
        </is>
      </c>
      <c r="C14460" t="inlineStr">
        <is>
          <t>픽셀플러스</t>
        </is>
      </c>
      <c r="D14460" t="n">
        <v>3145305000</v>
      </c>
      <c r="E14460" t="n">
        <v>195977000</v>
      </c>
      <c r="F14460" t="n">
        <v>122217000</v>
      </c>
      <c r="G14460" t="n">
        <v>50907000</v>
      </c>
      <c r="H14460" t="n">
        <v>1.92</v>
      </c>
      <c r="I14460" t="n">
        <v>2.75</v>
      </c>
      <c r="J14460" t="n">
        <v>4.57</v>
      </c>
      <c r="K14460" t="n">
        <v>-134103000</v>
      </c>
      <c r="L14460" t="n">
        <v>145666000</v>
      </c>
      <c r="M14460" t="n">
        <v>145978000</v>
      </c>
      <c r="N14460" t="n">
        <v>-136844000</v>
      </c>
      <c r="O14460">
        <f>D14459</f>
      </c>
      <c r="P14460">
        <f>(E14460-F14460+G14460)/O14460*100</f>
      </c>
      <c r="Q14460">
        <f>H14459</f>
      </c>
      <c r="R14460">
        <f>I14459</f>
      </c>
      <c r="S14460">
        <f>H14460-H14459</f>
      </c>
      <c r="T14460">
        <f>I14460-I14459</f>
      </c>
      <c r="U14460">
        <f>(L14460-K14460)/(2*D14460*0.01)</f>
      </c>
      <c r="V14460">
        <f>(L14460+K14460)/(D14460*0.0001)</f>
      </c>
    </row>
    <row r="14461">
      <c r="A14461" t="n">
        <v>2021</v>
      </c>
      <c r="B14461" t="inlineStr">
        <is>
          <t>00495086</t>
        </is>
      </c>
      <c r="C14461" t="inlineStr">
        <is>
          <t>픽셀플러스</t>
        </is>
      </c>
      <c r="D14461" t="n">
        <v>3302952000</v>
      </c>
      <c r="E14461" t="n">
        <v>215976000</v>
      </c>
      <c r="F14461" t="n">
        <v>37092000</v>
      </c>
      <c r="G14461" t="n">
        <v>54985000</v>
      </c>
      <c r="H14461" t="n">
        <v>2.59</v>
      </c>
      <c r="I14461" t="n">
        <v>1.13</v>
      </c>
      <c r="J14461" t="n">
        <v>4.32</v>
      </c>
      <c r="K14461" t="n">
        <v>-133789000</v>
      </c>
      <c r="L14461" t="n">
        <v>144721000</v>
      </c>
      <c r="M14461" t="n">
        <v>145555000</v>
      </c>
      <c r="N14461" t="n">
        <v>-136995000</v>
      </c>
      <c r="O14461">
        <f>D14460</f>
      </c>
      <c r="P14461">
        <f>(E14461-F14461+G14461)/O14461*100</f>
      </c>
      <c r="Q14461">
        <f>H14460</f>
      </c>
      <c r="R14461">
        <f>I14460</f>
      </c>
      <c r="S14461">
        <f>H14461-H14460</f>
      </c>
      <c r="T14461">
        <f>I14461-I14460</f>
      </c>
      <c r="U14461">
        <f>(L14461-K14461)/(2*D14461*0.01)</f>
      </c>
      <c r="V14461">
        <f>(L14461+K14461)/(D14461*0.0001)</f>
      </c>
    </row>
    <row r="14462">
      <c r="A14462" t="n">
        <v>2014</v>
      </c>
      <c r="B14462" t="inlineStr">
        <is>
          <t>00495554</t>
        </is>
      </c>
      <c r="C14462" t="inlineStr">
        <is>
          <t>와이앤넥스트</t>
        </is>
      </c>
      <c r="D14462" t="n">
        <v>3250169000</v>
      </c>
      <c r="E14462" t="n">
        <v>791459000</v>
      </c>
      <c r="F14462" t="n">
        <v>254332000</v>
      </c>
      <c r="G14462" t="n">
        <v>46265000</v>
      </c>
      <c r="H14462" t="n">
        <v>2.44</v>
      </c>
      <c r="I14462" t="n">
        <v>5.94</v>
      </c>
      <c r="J14462" t="n">
        <v>4</v>
      </c>
      <c r="K14462" t="n">
        <v>-88155000</v>
      </c>
      <c r="L14462" t="n">
        <v>97082000</v>
      </c>
      <c r="M14462" t="n">
        <v>96034000</v>
      </c>
      <c r="N14462" t="n">
        <v>-88974000</v>
      </c>
      <c r="U14462">
        <f>(L14462-K14462)/(2*D14462*0.01)</f>
      </c>
      <c r="V14462">
        <f>(L14462+K14462)/(D14462*0.0001)</f>
      </c>
    </row>
    <row r="14463">
      <c r="A14463" t="n">
        <v>2015</v>
      </c>
      <c r="B14463" t="inlineStr">
        <is>
          <t>00495554</t>
        </is>
      </c>
      <c r="C14463" t="inlineStr">
        <is>
          <t>와이앤넥스트</t>
        </is>
      </c>
      <c r="D14463" t="n">
        <v>3403698000</v>
      </c>
      <c r="E14463" t="n">
        <v>737004000</v>
      </c>
      <c r="F14463" t="n">
        <v>527158000</v>
      </c>
      <c r="G14463" t="n">
        <v>45559000</v>
      </c>
      <c r="H14463" t="n">
        <v>2.29</v>
      </c>
      <c r="I14463" t="n">
        <v>5.05</v>
      </c>
      <c r="J14463" t="n">
        <v>4.98</v>
      </c>
      <c r="K14463" t="n">
        <v>-102715000</v>
      </c>
      <c r="L14463" t="n">
        <v>115054000</v>
      </c>
      <c r="M14463" t="n">
        <v>113787000</v>
      </c>
      <c r="N14463" t="n">
        <v>-103645000</v>
      </c>
      <c r="O14463">
        <f>D14462</f>
      </c>
      <c r="P14463">
        <f>(E14463-F14463+G14463)/O14463*100</f>
      </c>
      <c r="Q14463">
        <f>H14462</f>
      </c>
      <c r="R14463">
        <f>I14462</f>
      </c>
      <c r="S14463">
        <f>H14463-H14462</f>
      </c>
      <c r="T14463">
        <f>I14463-I14462</f>
      </c>
      <c r="U14463">
        <f>(L14463-K14463)/(2*D14463*0.01)</f>
      </c>
      <c r="V14463">
        <f>(L14463+K14463)/(D14463*0.0001)</f>
      </c>
    </row>
    <row r="14464">
      <c r="A14464" t="n">
        <v>2016</v>
      </c>
      <c r="B14464" t="inlineStr">
        <is>
          <t>00495554</t>
        </is>
      </c>
      <c r="C14464" t="inlineStr">
        <is>
          <t>와이앤넥스트</t>
        </is>
      </c>
      <c r="D14464" t="n">
        <v>428639000000</v>
      </c>
      <c r="E14464" t="n">
        <v>18934000000</v>
      </c>
      <c r="F14464" t="n">
        <v>16101000000</v>
      </c>
      <c r="G14464" t="n">
        <v>13529000000</v>
      </c>
      <c r="H14464" t="n">
        <v>3.25</v>
      </c>
      <c r="I14464" t="n">
        <v>4.25</v>
      </c>
      <c r="J14464" t="n">
        <v>13.5</v>
      </c>
      <c r="K14464" t="n">
        <v>-36200000000</v>
      </c>
      <c r="L14464" t="n">
        <v>41100000000</v>
      </c>
      <c r="M14464" t="n">
        <v>8300000000</v>
      </c>
      <c r="N14464" t="n">
        <v>-8000000000</v>
      </c>
      <c r="O14464">
        <f>D14463</f>
      </c>
      <c r="P14464">
        <f>(E14464-F14464+G14464)/O14464*100</f>
      </c>
      <c r="Q14464">
        <f>H14463</f>
      </c>
      <c r="R14464">
        <f>I14463</f>
      </c>
      <c r="S14464">
        <f>H14464-H14463</f>
      </c>
      <c r="T14464">
        <f>I14464-I14463</f>
      </c>
      <c r="U14464">
        <f>(L14464-K14464)/(2*D14464*0.01)</f>
      </c>
      <c r="V14464">
        <f>(L14464+K14464)/(D14464*0.0001)</f>
      </c>
    </row>
    <row r="14465">
      <c r="A14465" t="n">
        <v>2017</v>
      </c>
      <c r="B14465" t="inlineStr">
        <is>
          <t>00495554</t>
        </is>
      </c>
      <c r="C14465" t="inlineStr">
        <is>
          <t>와이앤넥스트</t>
        </is>
      </c>
      <c r="D14465" t="n">
        <v>256716000000</v>
      </c>
      <c r="E14465" t="n">
        <v>8437000000</v>
      </c>
      <c r="F14465" t="n">
        <v>8434000000</v>
      </c>
      <c r="G14465" t="n">
        <v>9589000000</v>
      </c>
      <c r="H14465" t="n">
        <v>2.75</v>
      </c>
      <c r="I14465" t="n">
        <v>3.75</v>
      </c>
      <c r="J14465" t="n">
        <v>12</v>
      </c>
      <c r="K14465" t="n">
        <v>-18900000000</v>
      </c>
      <c r="L14465" t="n">
        <v>20900000000</v>
      </c>
      <c r="M14465" t="n">
        <v>4700000000</v>
      </c>
      <c r="N14465" t="n">
        <v>-4400000000</v>
      </c>
      <c r="O14465">
        <f>D14464</f>
      </c>
      <c r="P14465">
        <f>(E14465-F14465+G14465)/O14465*100</f>
      </c>
      <c r="Q14465">
        <f>H14464</f>
      </c>
      <c r="R14465">
        <f>I14464</f>
      </c>
      <c r="S14465">
        <f>H14465-H14464</f>
      </c>
      <c r="T14465">
        <f>I14465-I14464</f>
      </c>
      <c r="U14465">
        <f>(L14465-K14465)/(2*D14465*0.01)</f>
      </c>
      <c r="V14465">
        <f>(L14465+K14465)/(D14465*0.0001)</f>
      </c>
    </row>
    <row r="14466">
      <c r="A14466" t="n">
        <v>2019</v>
      </c>
      <c r="B14466" t="inlineStr">
        <is>
          <t>00495554</t>
        </is>
      </c>
      <c r="C14466" t="inlineStr">
        <is>
          <t>와이앤넥스트</t>
        </is>
      </c>
      <c r="D14466" t="n">
        <v>868784000</v>
      </c>
      <c r="E14466" t="n">
        <v>372109000</v>
      </c>
      <c r="F14466" t="n">
        <v>1819752000</v>
      </c>
      <c r="G14466" t="n">
        <v>28549000</v>
      </c>
      <c r="H14466" t="n">
        <v>2.38</v>
      </c>
      <c r="I14466" t="n">
        <v>2.08</v>
      </c>
    </row>
    <row r="14467">
      <c r="A14467" t="n">
        <v>2020</v>
      </c>
      <c r="B14467" t="inlineStr">
        <is>
          <t>00495554</t>
        </is>
      </c>
      <c r="C14467" t="inlineStr">
        <is>
          <t>와이앤넥스트</t>
        </is>
      </c>
      <c r="D14467" t="n">
        <v>882046000</v>
      </c>
      <c r="E14467" t="n">
        <v>145644000</v>
      </c>
      <c r="F14467" t="n">
        <v>270437000</v>
      </c>
      <c r="G14467" t="n">
        <v>15085000</v>
      </c>
      <c r="H14467" t="n">
        <v>2.42</v>
      </c>
      <c r="I14467" t="n">
        <v>1.57</v>
      </c>
      <c r="O14467">
        <f>D14466</f>
      </c>
      <c r="P14467">
        <f>(E14467-F14467+G14467)/O14467*100</f>
      </c>
      <c r="Q14467">
        <f>H14466</f>
      </c>
      <c r="R14467">
        <f>I14466</f>
      </c>
      <c r="S14467">
        <f>H14467-H14466</f>
      </c>
      <c r="T14467">
        <f>I14467-I14466</f>
      </c>
    </row>
    <row r="14468">
      <c r="A14468" t="n">
        <v>2021</v>
      </c>
      <c r="B14468" t="inlineStr">
        <is>
          <t>00495554</t>
        </is>
      </c>
      <c r="C14468" t="inlineStr">
        <is>
          <t>와이앤넥스트</t>
        </is>
      </c>
      <c r="D14468" t="n">
        <v>808960000</v>
      </c>
      <c r="E14468" t="n">
        <v>213874000</v>
      </c>
      <c r="F14468" t="n">
        <v>238250000</v>
      </c>
      <c r="G14468" t="n">
        <v>13638000</v>
      </c>
      <c r="O14468">
        <f>D14467</f>
      </c>
      <c r="P14468">
        <f>(E14468-F14468+G14468)/O14468*100</f>
      </c>
    </row>
    <row r="14469">
      <c r="A14469" t="n">
        <v>2022</v>
      </c>
      <c r="B14469" t="inlineStr">
        <is>
          <t>00495554</t>
        </is>
      </c>
      <c r="C14469" t="inlineStr">
        <is>
          <t>와이앤넥스트</t>
        </is>
      </c>
      <c r="D14469" t="n">
        <v>545820000</v>
      </c>
      <c r="E14469" t="n">
        <v>204870000</v>
      </c>
      <c r="F14469" t="n">
        <v>375500000</v>
      </c>
      <c r="G14469" t="n">
        <v>18461000</v>
      </c>
      <c r="O14469">
        <f>D14468</f>
      </c>
      <c r="P14469">
        <f>(E14469-F14469+G14469)/O14469*100</f>
      </c>
    </row>
    <row r="14470">
      <c r="A14470" t="n">
        <v>2023</v>
      </c>
      <c r="B14470" t="inlineStr">
        <is>
          <t>00495554</t>
        </is>
      </c>
      <c r="C14470" t="inlineStr">
        <is>
          <t>와이앤넥스트</t>
        </is>
      </c>
      <c r="D14470" t="n">
        <v>86039000</v>
      </c>
      <c r="E14470" t="n">
        <v>126103000</v>
      </c>
      <c r="F14470" t="n">
        <v>651415000</v>
      </c>
      <c r="G14470" t="n">
        <v>18659000</v>
      </c>
      <c r="O14470">
        <f>D14469</f>
      </c>
      <c r="P14470">
        <f>(E14470-F14470+G14470)/O14470*100</f>
      </c>
    </row>
    <row r="14471">
      <c r="A14471" t="n">
        <v>2024</v>
      </c>
      <c r="B14471" t="inlineStr">
        <is>
          <t>00495554</t>
        </is>
      </c>
      <c r="C14471" t="inlineStr">
        <is>
          <t>와이앤넥스트</t>
        </is>
      </c>
      <c r="D14471" t="n">
        <v>142823000</v>
      </c>
      <c r="E14471" t="n">
        <v>108750000</v>
      </c>
      <c r="F14471" t="n">
        <v>51966000</v>
      </c>
      <c r="G14471" t="n">
        <v>0</v>
      </c>
      <c r="O14471">
        <f>D14470</f>
      </c>
      <c r="P14471">
        <f>(E14471-F14471+G14471)/O14471*100</f>
      </c>
    </row>
    <row r="14472">
      <c r="A14472" t="n">
        <v>2023</v>
      </c>
      <c r="B14472" t="inlineStr">
        <is>
          <t>00495633</t>
        </is>
      </c>
      <c r="C14472" t="inlineStr">
        <is>
          <t>율촌</t>
        </is>
      </c>
      <c r="D14472" t="n">
        <v>1447621000</v>
      </c>
      <c r="E14472" t="n">
        <v>387971000</v>
      </c>
      <c r="F14472" t="n">
        <v>268963000</v>
      </c>
      <c r="G14472" t="n">
        <v>60333000</v>
      </c>
      <c r="H14472" t="n">
        <v>4.45</v>
      </c>
      <c r="I14472" t="n">
        <v>5</v>
      </c>
      <c r="J14472" t="n">
        <v>6.52</v>
      </c>
      <c r="K14472" t="n">
        <v>-84731000</v>
      </c>
      <c r="L14472" t="n">
        <v>96683000</v>
      </c>
      <c r="M14472" t="n">
        <v>95309000</v>
      </c>
      <c r="N14472" t="n">
        <v>-85176000</v>
      </c>
      <c r="U14472">
        <f>(L14472-K14472)/(2*D14472*0.01)</f>
      </c>
      <c r="V14472">
        <f>(L14472+K14472)/(D14472*0.0001)</f>
      </c>
    </row>
    <row r="14473">
      <c r="A14473" t="n">
        <v>2024</v>
      </c>
      <c r="B14473" t="inlineStr">
        <is>
          <t>00495633</t>
        </is>
      </c>
      <c r="C14473" t="inlineStr">
        <is>
          <t>율촌</t>
        </is>
      </c>
      <c r="D14473" t="n">
        <v>1830975000</v>
      </c>
      <c r="E14473" t="n">
        <v>563257000</v>
      </c>
      <c r="F14473" t="n">
        <v>153339000</v>
      </c>
      <c r="G14473" t="n">
        <v>59389000</v>
      </c>
      <c r="H14473" t="n">
        <v>3.94</v>
      </c>
      <c r="I14473" t="n">
        <v>5</v>
      </c>
      <c r="J14473" t="n">
        <v>6.51</v>
      </c>
      <c r="K14473" t="n">
        <v>-107575000</v>
      </c>
      <c r="L14473" t="n">
        <v>122519000</v>
      </c>
      <c r="M14473" t="n">
        <v>120146000</v>
      </c>
      <c r="N14473" t="n">
        <v>-107641000</v>
      </c>
      <c r="O14473">
        <f>D14472</f>
      </c>
      <c r="P14473">
        <f>(E14473-F14473+G14473)/O14473*100</f>
      </c>
      <c r="Q14473">
        <f>H14472</f>
      </c>
      <c r="R14473">
        <f>I14472</f>
      </c>
      <c r="S14473">
        <f>H14473-H14472</f>
      </c>
      <c r="T14473">
        <f>I14473-I14472</f>
      </c>
      <c r="U14473">
        <f>(L14473-K14473)/(2*D14473*0.01)</f>
      </c>
      <c r="V14473">
        <f>(L14473+K14473)/(D14473*0.0001)</f>
      </c>
    </row>
    <row r="14474">
      <c r="A14474" t="n">
        <v>2025</v>
      </c>
      <c r="B14474" t="inlineStr">
        <is>
          <t>00495633</t>
        </is>
      </c>
      <c r="C14474" t="inlineStr">
        <is>
          <t>율촌</t>
        </is>
      </c>
      <c r="D14474" t="n">
        <v>2753542000</v>
      </c>
      <c r="E14474" t="n">
        <v>447428000</v>
      </c>
      <c r="F14474" t="n">
        <v>280472000</v>
      </c>
      <c r="G14474" t="n">
        <v>67141000</v>
      </c>
      <c r="H14474" t="n">
        <v>4.2</v>
      </c>
      <c r="I14474" t="n">
        <v>5</v>
      </c>
      <c r="J14474" t="n">
        <v>5.14</v>
      </c>
      <c r="K14474" t="n">
        <v>-128166000</v>
      </c>
      <c r="L14474" t="n">
        <v>144278000</v>
      </c>
      <c r="M14474" t="n">
        <v>141883000</v>
      </c>
      <c r="N14474" t="n">
        <v>-128552000</v>
      </c>
      <c r="O14474">
        <f>D14473</f>
      </c>
      <c r="P14474">
        <f>(E14474-F14474+G14474)/O14474*100</f>
      </c>
      <c r="Q14474">
        <f>H14473</f>
      </c>
      <c r="R14474">
        <f>I14473</f>
      </c>
      <c r="S14474">
        <f>H14474-H14473</f>
      </c>
      <c r="T14474">
        <f>I14474-I14473</f>
      </c>
      <c r="U14474">
        <f>(L14474-K14474)/(2*D14474*0.01)</f>
      </c>
      <c r="V14474">
        <f>(L14474+K14474)/(D14474*0.0001)</f>
      </c>
    </row>
    <row r="14475">
      <c r="A14475" t="n">
        <v>2014</v>
      </c>
      <c r="B14475" t="inlineStr">
        <is>
          <t>00496225</t>
        </is>
      </c>
      <c r="C14475" t="inlineStr">
        <is>
          <t>이엠네트웍스</t>
        </is>
      </c>
      <c r="D14475" t="n">
        <v>1857751000</v>
      </c>
      <c r="E14475" t="n">
        <v>372133000</v>
      </c>
      <c r="F14475" t="n">
        <v>86283000</v>
      </c>
      <c r="G14475" t="n">
        <v>46756000</v>
      </c>
      <c r="H14475" t="n">
        <v>2.94</v>
      </c>
      <c r="I14475" t="n">
        <v>5.85</v>
      </c>
      <c r="K14475" t="n">
        <v>-117135000</v>
      </c>
      <c r="L14475" t="n">
        <v>136524000</v>
      </c>
      <c r="M14475" t="n">
        <v>135617000</v>
      </c>
      <c r="N14475" t="n">
        <v>-118582000</v>
      </c>
      <c r="U14475">
        <f>(L14475-K14475)/(2*D14475*0.01)</f>
      </c>
      <c r="V14475">
        <f>(L14475+K14475)/(D14475*0.0001)</f>
      </c>
    </row>
    <row r="14476">
      <c r="A14476" t="n">
        <v>2015</v>
      </c>
      <c r="B14476" t="inlineStr">
        <is>
          <t>00496225</t>
        </is>
      </c>
      <c r="C14476" t="inlineStr">
        <is>
          <t>이엠네트웍스</t>
        </is>
      </c>
      <c r="D14476" t="n">
        <v>2453738000</v>
      </c>
      <c r="E14476" t="n">
        <v>475162000</v>
      </c>
      <c r="F14476" t="n">
        <v>151421000</v>
      </c>
      <c r="G14476" t="n">
        <v>52496000</v>
      </c>
      <c r="H14476" t="n">
        <v>2.6</v>
      </c>
      <c r="I14476" t="n">
        <v>5</v>
      </c>
      <c r="K14476" t="n">
        <v>-148187000</v>
      </c>
      <c r="L14476" t="n">
        <v>172281000</v>
      </c>
      <c r="M14476" t="n">
        <v>170861000</v>
      </c>
      <c r="N14476" t="n">
        <v>-149811000</v>
      </c>
      <c r="O14476">
        <f>D14475</f>
      </c>
      <c r="P14476">
        <f>(E14476-F14476+G14476)/O14476*100</f>
      </c>
      <c r="Q14476">
        <f>H14475</f>
      </c>
      <c r="R14476">
        <f>I14475</f>
      </c>
      <c r="S14476">
        <f>H14476-H14475</f>
      </c>
      <c r="T14476">
        <f>I14476-I14475</f>
      </c>
      <c r="U14476">
        <f>(L14476-K14476)/(2*D14476*0.01)</f>
      </c>
      <c r="V14476">
        <f>(L14476+K14476)/(D14476*0.0001)</f>
      </c>
    </row>
    <row r="14477">
      <c r="A14477" t="n">
        <v>2016</v>
      </c>
      <c r="B14477" t="inlineStr">
        <is>
          <t>00496225</t>
        </is>
      </c>
      <c r="C14477" t="inlineStr">
        <is>
          <t>이엠네트웍스</t>
        </is>
      </c>
      <c r="D14477" t="n">
        <v>2847086000</v>
      </c>
      <c r="E14477" t="n">
        <v>510393000</v>
      </c>
      <c r="F14477" t="n">
        <v>179225000</v>
      </c>
      <c r="G14477" t="n">
        <v>61704000</v>
      </c>
      <c r="H14477" t="n">
        <v>2.65</v>
      </c>
      <c r="I14477" t="n">
        <v>4.58</v>
      </c>
      <c r="K14477" t="n">
        <v>-167705000</v>
      </c>
      <c r="L14477" t="n">
        <v>194535000</v>
      </c>
      <c r="M14477" t="n">
        <v>193431000</v>
      </c>
      <c r="N14477" t="n">
        <v>-169925000</v>
      </c>
      <c r="O14477">
        <f>D14476</f>
      </c>
      <c r="P14477">
        <f>(E14477-F14477+G14477)/O14477*100</f>
      </c>
      <c r="Q14477">
        <f>H14476</f>
      </c>
      <c r="R14477">
        <f>I14476</f>
      </c>
      <c r="S14477">
        <f>H14477-H14476</f>
      </c>
      <c r="T14477">
        <f>I14477-I14476</f>
      </c>
      <c r="U14477">
        <f>(L14477-K14477)/(2*D14477*0.01)</f>
      </c>
      <c r="V14477">
        <f>(L14477+K14477)/(D14477*0.0001)</f>
      </c>
    </row>
    <row r="14478">
      <c r="A14478" t="n">
        <v>2017</v>
      </c>
      <c r="B14478" t="inlineStr">
        <is>
          <t>00496225</t>
        </is>
      </c>
      <c r="C14478" t="inlineStr">
        <is>
          <t>이엠네트웍스</t>
        </is>
      </c>
      <c r="D14478" t="n">
        <v>2851416000</v>
      </c>
      <c r="E14478" t="n">
        <v>529715000</v>
      </c>
      <c r="F14478" t="n">
        <v>317149000</v>
      </c>
      <c r="G14478" t="n">
        <v>72954000</v>
      </c>
      <c r="H14478" t="n">
        <v>3.01</v>
      </c>
      <c r="I14478" t="n">
        <v>4.57</v>
      </c>
      <c r="K14478" t="n">
        <v>-166305000</v>
      </c>
      <c r="L14478" t="n">
        <v>191516000</v>
      </c>
      <c r="M14478" t="n">
        <v>191160000</v>
      </c>
      <c r="N14478" t="n">
        <v>-169070000</v>
      </c>
      <c r="O14478">
        <f>D14477</f>
      </c>
      <c r="P14478">
        <f>(E14478-F14478+G14478)/O14478*100</f>
      </c>
      <c r="Q14478">
        <f>H14477</f>
      </c>
      <c r="R14478">
        <f>I14477</f>
      </c>
      <c r="S14478">
        <f>H14478-H14477</f>
      </c>
      <c r="T14478">
        <f>I14478-I14477</f>
      </c>
      <c r="U14478">
        <f>(L14478-K14478)/(2*D14478*0.01)</f>
      </c>
      <c r="V14478">
        <f>(L14478+K14478)/(D14478*0.0001)</f>
      </c>
    </row>
    <row r="14479">
      <c r="A14479" t="n">
        <v>2018</v>
      </c>
      <c r="B14479" t="inlineStr">
        <is>
          <t>00496225</t>
        </is>
      </c>
      <c r="C14479" t="inlineStr">
        <is>
          <t>이엠네트웍스</t>
        </is>
      </c>
      <c r="D14479" t="n">
        <v>2571294000</v>
      </c>
      <c r="E14479" t="n">
        <v>460666000</v>
      </c>
      <c r="F14479" t="n">
        <v>255717000</v>
      </c>
      <c r="G14479" t="n">
        <v>82735000</v>
      </c>
      <c r="H14479" t="n">
        <v>2.83</v>
      </c>
      <c r="I14479" t="n">
        <v>3.745</v>
      </c>
      <c r="K14479" t="n">
        <v>-195174000</v>
      </c>
      <c r="L14479" t="n">
        <v>226818000</v>
      </c>
      <c r="M14479" t="n">
        <v>224133000</v>
      </c>
      <c r="N14479" t="n">
        <v>-200892000</v>
      </c>
      <c r="O14479">
        <f>D14478</f>
      </c>
      <c r="P14479">
        <f>(E14479-F14479+G14479)/O14479*100</f>
      </c>
      <c r="Q14479">
        <f>H14478</f>
      </c>
      <c r="R14479">
        <f>I14478</f>
      </c>
      <c r="S14479">
        <f>H14479-H14478</f>
      </c>
      <c r="T14479">
        <f>I14479-I14478</f>
      </c>
      <c r="U14479">
        <f>(L14479-K14479)/(2*D14479*0.01)</f>
      </c>
      <c r="V14479">
        <f>(L14479+K14479)/(D14479*0.0001)</f>
      </c>
    </row>
    <row r="14480">
      <c r="A14480" t="n">
        <v>2019</v>
      </c>
      <c r="B14480" t="inlineStr">
        <is>
          <t>00496225</t>
        </is>
      </c>
      <c r="C14480" t="inlineStr">
        <is>
          <t>이엠네트웍스</t>
        </is>
      </c>
      <c r="D14480" t="n">
        <v>3437777000</v>
      </c>
      <c r="E14480" t="n">
        <v>661941000</v>
      </c>
      <c r="F14480" t="n">
        <v>514458000</v>
      </c>
      <c r="G14480" t="n">
        <v>76718000</v>
      </c>
      <c r="H14480" t="n">
        <v>2.38</v>
      </c>
      <c r="I14480" t="n">
        <v>4.365</v>
      </c>
      <c r="K14480" t="n">
        <v>-259931000</v>
      </c>
      <c r="L14480" t="n">
        <v>304552000</v>
      </c>
      <c r="M14480" t="n">
        <v>298045000</v>
      </c>
      <c r="N14480" t="n">
        <v>-259725000</v>
      </c>
      <c r="O14480">
        <f>D14479</f>
      </c>
      <c r="P14480">
        <f>(E14480-F14480+G14480)/O14480*100</f>
      </c>
      <c r="Q14480">
        <f>H14479</f>
      </c>
      <c r="R14480">
        <f>I14479</f>
      </c>
      <c r="S14480">
        <f>H14480-H14479</f>
      </c>
      <c r="T14480">
        <f>I14480-I14479</f>
      </c>
      <c r="U14480">
        <f>(L14480-K14480)/(2*D14480*0.01)</f>
      </c>
      <c r="V14480">
        <f>(L14480+K14480)/(D14480*0.0001)</f>
      </c>
    </row>
    <row r="14481">
      <c r="A14481" t="n">
        <v>2020</v>
      </c>
      <c r="B14481" t="inlineStr">
        <is>
          <t>00496225</t>
        </is>
      </c>
      <c r="C14481" t="inlineStr">
        <is>
          <t>이엠네트웍스</t>
        </is>
      </c>
      <c r="D14481" t="n">
        <v>2948027000</v>
      </c>
      <c r="E14481" t="n">
        <v>650168000</v>
      </c>
      <c r="F14481" t="n">
        <v>615137000</v>
      </c>
      <c r="G14481" t="n">
        <v>73628000</v>
      </c>
      <c r="H14481" t="n">
        <v>2.45</v>
      </c>
      <c r="I14481" t="n">
        <v>4.4</v>
      </c>
      <c r="K14481" t="n">
        <v>-229399000</v>
      </c>
      <c r="L14481" t="n">
        <v>268476000</v>
      </c>
      <c r="M14481" t="n">
        <v>263929000</v>
      </c>
      <c r="N14481" t="n">
        <v>-230140000</v>
      </c>
      <c r="O14481">
        <f>D14480</f>
      </c>
      <c r="P14481">
        <f>(E14481-F14481+G14481)/O14481*100</f>
      </c>
      <c r="Q14481">
        <f>H14480</f>
      </c>
      <c r="R14481">
        <f>I14480</f>
      </c>
      <c r="S14481">
        <f>H14481-H14480</f>
      </c>
      <c r="T14481">
        <f>I14481-I14480</f>
      </c>
      <c r="U14481">
        <f>(L14481-K14481)/(2*D14481*0.01)</f>
      </c>
      <c r="V14481">
        <f>(L14481+K14481)/(D14481*0.0001)</f>
      </c>
    </row>
    <row r="14482">
      <c r="A14482" t="n">
        <v>2021</v>
      </c>
      <c r="B14482" t="inlineStr">
        <is>
          <t>00498001</t>
        </is>
      </c>
      <c r="C14482" t="inlineStr">
        <is>
          <t>모베이스</t>
        </is>
      </c>
      <c r="D14482" t="n">
        <v>64022265741</v>
      </c>
      <c r="E14482" t="n">
        <v>7287215036</v>
      </c>
      <c r="F14482" t="n">
        <v>5394735810</v>
      </c>
      <c r="G14482" t="n">
        <v>1716122045</v>
      </c>
    </row>
    <row r="14483">
      <c r="A14483" t="n">
        <v>2022</v>
      </c>
      <c r="B14483" t="inlineStr">
        <is>
          <t>00498001</t>
        </is>
      </c>
      <c r="C14483" t="inlineStr">
        <is>
          <t>모베이스</t>
        </is>
      </c>
      <c r="D14483" t="n">
        <v>53422605322</v>
      </c>
      <c r="E14483" t="n">
        <v>7613364447</v>
      </c>
      <c r="F14483" t="n">
        <v>6834713716</v>
      </c>
      <c r="G14483" t="n">
        <v>2020269756</v>
      </c>
      <c r="O14483">
        <f>D14482</f>
      </c>
      <c r="P14483">
        <f>(E14483-F14483+G14483)/O14483*100</f>
      </c>
    </row>
    <row r="14484">
      <c r="A14484" t="n">
        <v>2023</v>
      </c>
      <c r="B14484" t="inlineStr">
        <is>
          <t>00498001</t>
        </is>
      </c>
      <c r="C14484" t="inlineStr">
        <is>
          <t>모베이스</t>
        </is>
      </c>
      <c r="D14484" t="n">
        <v>63822547435</v>
      </c>
      <c r="E14484" t="n">
        <v>6067445566</v>
      </c>
      <c r="F14484" t="n">
        <v>7434481452</v>
      </c>
      <c r="G14484" t="n">
        <v>3327869085</v>
      </c>
      <c r="O14484">
        <f>D14483</f>
      </c>
      <c r="P14484">
        <f>(E14484-F14484+G14484)/O14484*100</f>
      </c>
    </row>
    <row r="14485">
      <c r="A14485" t="n">
        <v>2024</v>
      </c>
      <c r="B14485" t="inlineStr">
        <is>
          <t>00498001</t>
        </is>
      </c>
      <c r="C14485" t="inlineStr">
        <is>
          <t>모베이스</t>
        </is>
      </c>
      <c r="D14485" t="n">
        <v>72876078222</v>
      </c>
      <c r="E14485" t="n">
        <v>6927086086</v>
      </c>
      <c r="F14485" t="n">
        <v>5879832455</v>
      </c>
      <c r="G14485" t="n">
        <v>2947817777</v>
      </c>
      <c r="O14485">
        <f>D14484</f>
      </c>
      <c r="P14485">
        <f>(E14485-F14485+G14485)/O14485*100</f>
      </c>
    </row>
    <row r="14486">
      <c r="A14486" t="n">
        <v>2025</v>
      </c>
      <c r="B14486" t="inlineStr">
        <is>
          <t>00498001</t>
        </is>
      </c>
      <c r="C14486" t="inlineStr">
        <is>
          <t>모베이스</t>
        </is>
      </c>
      <c r="D14486" t="n">
        <v>79548553007</v>
      </c>
      <c r="E14486" t="n">
        <v>10155239707</v>
      </c>
      <c r="F14486" t="n">
        <v>5251589683</v>
      </c>
      <c r="G14486" t="n">
        <v>2902208110</v>
      </c>
      <c r="H14486" t="n">
        <v>4.705</v>
      </c>
      <c r="I14486" t="n">
        <v>3.2</v>
      </c>
      <c r="J14486" t="n">
        <v>7.81</v>
      </c>
      <c r="K14486" t="n">
        <v>-5199298395</v>
      </c>
      <c r="L14486" t="n">
        <v>5908330858</v>
      </c>
      <c r="M14486" t="n">
        <v>5980616518</v>
      </c>
      <c r="N14486" t="n">
        <v>-5351305911</v>
      </c>
      <c r="O14486">
        <f>D14485</f>
      </c>
      <c r="P14486">
        <f>(E14486-F14486+G14486)/O14486*100</f>
      </c>
      <c r="U14486">
        <f>(L14486-K14486)/(2*D14486*0.01)</f>
      </c>
      <c r="V14486">
        <f>(L14486+K14486)/(D14486*0.0001)</f>
      </c>
    </row>
    <row r="14487">
      <c r="A14487" t="n">
        <v>2014</v>
      </c>
      <c r="B14487" t="inlineStr">
        <is>
          <t>00500254</t>
        </is>
      </c>
      <c r="C14487" t="inlineStr">
        <is>
          <t>GS</t>
        </is>
      </c>
      <c r="D14487" t="n">
        <v>213160000000</v>
      </c>
      <c r="E14487" t="n">
        <v>34174000000</v>
      </c>
      <c r="F14487" t="n">
        <v>20194000000</v>
      </c>
      <c r="G14487" t="n">
        <v>6273000000</v>
      </c>
      <c r="H14487" t="n">
        <v>3.185</v>
      </c>
      <c r="I14487" t="n">
        <v>4.885</v>
      </c>
      <c r="K14487" t="n">
        <v>-12961000000</v>
      </c>
      <c r="L14487" t="n">
        <v>15154000000</v>
      </c>
      <c r="M14487" t="n">
        <v>14356000000</v>
      </c>
      <c r="N14487" t="n">
        <v>-12557000000</v>
      </c>
      <c r="U14487">
        <f>(L14487-K14487)/(2*D14487*0.01)</f>
      </c>
      <c r="V14487">
        <f>(L14487+K14487)/(D14487*0.0001)</f>
      </c>
    </row>
    <row r="14488">
      <c r="A14488" t="n">
        <v>2018</v>
      </c>
      <c r="B14488" t="inlineStr">
        <is>
          <t>00500254</t>
        </is>
      </c>
      <c r="C14488" t="inlineStr">
        <is>
          <t>GS</t>
        </is>
      </c>
      <c r="D14488" t="n">
        <v>380011000000</v>
      </c>
      <c r="E14488" t="n">
        <v>53705000000</v>
      </c>
      <c r="F14488" t="n">
        <v>42756000000</v>
      </c>
      <c r="G14488" t="n">
        <v>10686000000</v>
      </c>
      <c r="H14488" t="n">
        <v>2.64</v>
      </c>
      <c r="I14488" t="n">
        <v>6.3</v>
      </c>
      <c r="K14488" t="n">
        <v>-27038000000</v>
      </c>
      <c r="L14488" t="n">
        <v>31124000000</v>
      </c>
      <c r="M14488" t="n">
        <v>29986000000</v>
      </c>
      <c r="N14488" t="n">
        <v>-26637000000</v>
      </c>
      <c r="U14488">
        <f>(L14488-K14488)/(2*D14488*0.01)</f>
      </c>
      <c r="V14488">
        <f>(L14488+K14488)/(D14488*0.0001)</f>
      </c>
    </row>
    <row r="14489">
      <c r="A14489" t="n">
        <v>2019</v>
      </c>
      <c r="B14489" t="inlineStr">
        <is>
          <t>00500254</t>
        </is>
      </c>
      <c r="C14489" t="inlineStr">
        <is>
          <t>GS</t>
        </is>
      </c>
      <c r="D14489" t="n">
        <v>400730000000</v>
      </c>
      <c r="E14489" t="n">
        <v>59807000000</v>
      </c>
      <c r="F14489" t="n">
        <v>44273000000</v>
      </c>
      <c r="G14489" t="n">
        <v>10354000000</v>
      </c>
      <c r="H14489" t="n">
        <v>2.455</v>
      </c>
      <c r="I14489" t="n">
        <v>6.44</v>
      </c>
      <c r="K14489" t="n">
        <v>-27852000000</v>
      </c>
      <c r="L14489" t="n">
        <v>22422000000</v>
      </c>
      <c r="M14489" t="n">
        <v>35063000000</v>
      </c>
      <c r="N14489" t="n">
        <v>-39280000000</v>
      </c>
      <c r="O14489">
        <f>D14488</f>
      </c>
      <c r="P14489">
        <f>(E14489-F14489+G14489)/O14489*100</f>
      </c>
      <c r="Q14489">
        <f>H14488</f>
      </c>
      <c r="R14489">
        <f>I14488</f>
      </c>
      <c r="S14489">
        <f>H14489-H14488</f>
      </c>
      <c r="T14489">
        <f>I14489-I14488</f>
      </c>
      <c r="U14489">
        <f>(L14489-K14489)/(2*D14489*0.01)</f>
      </c>
    </row>
    <row r="14490">
      <c r="A14490" t="n">
        <v>2020</v>
      </c>
      <c r="B14490" t="inlineStr">
        <is>
          <t>00500254</t>
        </is>
      </c>
      <c r="C14490" t="inlineStr">
        <is>
          <t>GS</t>
        </is>
      </c>
      <c r="D14490" t="n">
        <v>423823000000</v>
      </c>
      <c r="E14490" t="n">
        <v>60488000000</v>
      </c>
      <c r="F14490" t="n">
        <v>52741000000</v>
      </c>
      <c r="G14490" t="n">
        <v>10113000000</v>
      </c>
      <c r="H14490" t="n">
        <v>4.335</v>
      </c>
      <c r="I14490" t="n">
        <v>5.05</v>
      </c>
      <c r="K14490" t="n">
        <v>-32478000000</v>
      </c>
      <c r="L14490" t="n">
        <v>30525000000</v>
      </c>
      <c r="M14490" t="n">
        <v>31228000000</v>
      </c>
      <c r="N14490" t="n">
        <v>-34337000000</v>
      </c>
      <c r="O14490">
        <f>D14489</f>
      </c>
      <c r="P14490">
        <f>(E14490-F14490+G14490)/O14490*100</f>
      </c>
      <c r="Q14490">
        <f>H14489</f>
      </c>
      <c r="R14490">
        <f>I14489</f>
      </c>
      <c r="S14490">
        <f>H14490-H14489</f>
      </c>
      <c r="T14490">
        <f>I14490-I14489</f>
      </c>
      <c r="U14490">
        <f>(L14490-K14490)/(2*D14490*0.01)</f>
      </c>
    </row>
    <row r="14491">
      <c r="A14491" t="n">
        <v>2021</v>
      </c>
      <c r="B14491" t="inlineStr">
        <is>
          <t>00500254</t>
        </is>
      </c>
      <c r="C14491" t="inlineStr">
        <is>
          <t>GS</t>
        </is>
      </c>
      <c r="D14491" t="n">
        <v>482349000000</v>
      </c>
      <c r="E14491" t="n">
        <v>62931000000</v>
      </c>
      <c r="F14491" t="n">
        <v>40442000000</v>
      </c>
      <c r="G14491" t="n">
        <v>12020000000</v>
      </c>
      <c r="H14491" t="n">
        <v>4.71</v>
      </c>
      <c r="I14491" t="n">
        <v>4.835</v>
      </c>
      <c r="K14491" t="n">
        <v>-33333000000</v>
      </c>
      <c r="L14491" t="n">
        <v>38150000000</v>
      </c>
      <c r="M14491" t="n">
        <v>37250000000</v>
      </c>
      <c r="N14491" t="n">
        <v>-33227000000</v>
      </c>
      <c r="O14491">
        <f>D14490</f>
      </c>
      <c r="P14491">
        <f>(E14491-F14491+G14491)/O14491*100</f>
      </c>
      <c r="Q14491">
        <f>H14490</f>
      </c>
      <c r="R14491">
        <f>I14490</f>
      </c>
      <c r="S14491">
        <f>H14491-H14490</f>
      </c>
      <c r="T14491">
        <f>I14491-I14490</f>
      </c>
      <c r="U14491">
        <f>(L14491-K14491)/(2*D14491*0.01)</f>
      </c>
      <c r="V14491">
        <f>(L14491+K14491)/(D14491*0.0001)</f>
      </c>
    </row>
    <row r="14492">
      <c r="A14492" t="n">
        <v>2022</v>
      </c>
      <c r="B14492" t="inlineStr">
        <is>
          <t>00500254</t>
        </is>
      </c>
      <c r="C14492" t="inlineStr">
        <is>
          <t>GS</t>
        </is>
      </c>
      <c r="D14492" t="n">
        <v>456195000000</v>
      </c>
      <c r="E14492" t="n">
        <v>67033000000</v>
      </c>
      <c r="F14492" t="n">
        <v>63544000000</v>
      </c>
      <c r="G14492" t="n">
        <v>15314000000</v>
      </c>
      <c r="H14492" t="n">
        <v>5.115</v>
      </c>
      <c r="I14492" t="n">
        <v>4.955</v>
      </c>
      <c r="K14492" t="n">
        <v>-48811000000</v>
      </c>
      <c r="L14492" t="n">
        <v>11888000000</v>
      </c>
      <c r="M14492" t="n">
        <v>11790000000</v>
      </c>
      <c r="N14492" t="n">
        <v>-49540000000</v>
      </c>
      <c r="O14492">
        <f>D14491</f>
      </c>
      <c r="P14492">
        <f>(E14492-F14492+G14492)/O14492*100</f>
      </c>
      <c r="Q14492">
        <f>H14491</f>
      </c>
      <c r="R14492">
        <f>I14491</f>
      </c>
      <c r="S14492">
        <f>H14492-H14491</f>
      </c>
      <c r="T14492">
        <f>I14492-I14491</f>
      </c>
      <c r="U14492">
        <f>(L14492-K14492)/(2*D14492*0.01)</f>
      </c>
    </row>
    <row r="14493">
      <c r="A14493" t="n">
        <v>2023</v>
      </c>
      <c r="B14493" t="inlineStr">
        <is>
          <t>00500254</t>
        </is>
      </c>
      <c r="C14493" t="inlineStr">
        <is>
          <t>GS</t>
        </is>
      </c>
      <c r="D14493" t="n">
        <v>517417000000</v>
      </c>
      <c r="E14493" t="n">
        <v>62566000000</v>
      </c>
      <c r="F14493" t="n">
        <v>65597000000</v>
      </c>
      <c r="G14493" t="n">
        <v>24432000000</v>
      </c>
      <c r="H14493" t="n">
        <v>4.705</v>
      </c>
      <c r="I14493" t="n">
        <v>4.92</v>
      </c>
      <c r="K14493" t="n">
        <v>-36923000000</v>
      </c>
      <c r="L14493" t="n">
        <v>35759000000</v>
      </c>
      <c r="M14493" t="n">
        <v>35064000000</v>
      </c>
      <c r="N14493" t="n">
        <v>-37544000000</v>
      </c>
      <c r="O14493">
        <f>D14492</f>
      </c>
      <c r="P14493">
        <f>(E14493-F14493+G14493)/O14493*100</f>
      </c>
      <c r="Q14493">
        <f>H14492</f>
      </c>
      <c r="R14493">
        <f>I14492</f>
      </c>
      <c r="S14493">
        <f>H14493-H14492</f>
      </c>
      <c r="T14493">
        <f>I14493-I14492</f>
      </c>
      <c r="U14493">
        <f>(L14493-K14493)/(2*D14493*0.01)</f>
      </c>
    </row>
    <row r="14494">
      <c r="A14494" t="n">
        <v>2024</v>
      </c>
      <c r="B14494" t="inlineStr">
        <is>
          <t>00500254</t>
        </is>
      </c>
      <c r="C14494" t="inlineStr">
        <is>
          <t>GS</t>
        </is>
      </c>
      <c r="D14494" t="n">
        <v>539470000000</v>
      </c>
      <c r="E14494" t="n">
        <v>67051000000</v>
      </c>
      <c r="F14494" t="n">
        <v>63044000000</v>
      </c>
      <c r="G14494" t="n">
        <v>23232000000</v>
      </c>
      <c r="H14494" t="n">
        <v>4.32</v>
      </c>
      <c r="I14494" t="n">
        <v>4.895</v>
      </c>
      <c r="K14494" t="n">
        <v>-32348000000</v>
      </c>
      <c r="L14494" t="n">
        <v>38219000000</v>
      </c>
      <c r="M14494" t="n">
        <v>37932000000</v>
      </c>
      <c r="N14494" t="n">
        <v>-32687000000</v>
      </c>
      <c r="O14494">
        <f>D14493</f>
      </c>
      <c r="P14494">
        <f>(E14494-F14494+G14494)/O14494*100</f>
      </c>
      <c r="Q14494">
        <f>H14493</f>
      </c>
      <c r="R14494">
        <f>I14493</f>
      </c>
      <c r="S14494">
        <f>H14494-H14493</f>
      </c>
      <c r="T14494">
        <f>I14494-I14493</f>
      </c>
      <c r="U14494">
        <f>(L14494-K14494)/(2*D14494*0.01)</f>
      </c>
      <c r="V14494">
        <f>(L14494+K14494)/(D14494*0.0001)</f>
      </c>
    </row>
    <row r="14495">
      <c r="A14495" t="n">
        <v>2025</v>
      </c>
      <c r="B14495" t="inlineStr">
        <is>
          <t>00500254</t>
        </is>
      </c>
      <c r="C14495" t="inlineStr">
        <is>
          <t>GS</t>
        </is>
      </c>
      <c r="D14495" t="n">
        <v>535234000000</v>
      </c>
      <c r="E14495" t="n">
        <v>67025000000</v>
      </c>
      <c r="F14495" t="n">
        <v>87567000000</v>
      </c>
      <c r="G14495" t="n">
        <v>20961000000</v>
      </c>
      <c r="H14495" t="n">
        <v>4.695</v>
      </c>
      <c r="I14495" t="n">
        <v>4.895</v>
      </c>
      <c r="J14495" t="n">
        <v>7.65</v>
      </c>
      <c r="K14495" t="n">
        <v>-39223000000</v>
      </c>
      <c r="L14495" t="n">
        <v>35376000000</v>
      </c>
      <c r="M14495" t="n">
        <v>35271000000</v>
      </c>
      <c r="N14495" t="n">
        <v>-39719000000</v>
      </c>
      <c r="O14495">
        <f>D14494</f>
      </c>
      <c r="P14495">
        <f>(E14495-F14495+G14495)/O14495*100</f>
      </c>
      <c r="Q14495">
        <f>H14494</f>
      </c>
      <c r="R14495">
        <f>I14494</f>
      </c>
      <c r="S14495">
        <f>H14495-H14494</f>
      </c>
      <c r="T14495">
        <f>I14495-I14494</f>
      </c>
      <c r="U14495">
        <f>(L14495-K14495)/(2*D14495*0.01)</f>
      </c>
    </row>
    <row r="14496">
      <c r="A14496" t="n">
        <v>2014</v>
      </c>
      <c r="B14496" t="inlineStr">
        <is>
          <t>00501970</t>
        </is>
      </c>
      <c r="C14496" t="inlineStr">
        <is>
          <t>퀀타피아</t>
        </is>
      </c>
      <c r="D14496" t="n">
        <v>221116000</v>
      </c>
      <c r="E14496" t="n">
        <v>117681000</v>
      </c>
      <c r="F14496" t="n">
        <v>168543000</v>
      </c>
      <c r="G14496" t="n">
        <v>5178000</v>
      </c>
      <c r="H14496" t="n">
        <v>2.87</v>
      </c>
      <c r="I14496" t="n">
        <v>1.9</v>
      </c>
      <c r="K14496" t="n">
        <v>-15386000</v>
      </c>
      <c r="L14496" t="n">
        <v>15386000</v>
      </c>
      <c r="M14496" t="n">
        <v>17386000</v>
      </c>
      <c r="N14496" t="n">
        <v>-17386000</v>
      </c>
      <c r="U14496">
        <f>(L14496-K14496)/(2*D14496*0.01)</f>
      </c>
    </row>
    <row r="14497">
      <c r="A14497" t="n">
        <v>2015</v>
      </c>
      <c r="B14497" t="inlineStr">
        <is>
          <t>00501970</t>
        </is>
      </c>
      <c r="C14497" t="inlineStr">
        <is>
          <t>퀀타피아</t>
        </is>
      </c>
      <c r="D14497" t="n">
        <v>207233000</v>
      </c>
      <c r="E14497" t="n">
        <v>61206000</v>
      </c>
      <c r="F14497" t="n">
        <v>66263000</v>
      </c>
      <c r="G14497" t="n">
        <v>6094000</v>
      </c>
      <c r="H14497" t="n">
        <v>2.71</v>
      </c>
      <c r="I14497" t="n">
        <v>3.88</v>
      </c>
      <c r="K14497" t="n">
        <v>-12555000</v>
      </c>
      <c r="L14497" t="n">
        <v>13929000</v>
      </c>
      <c r="M14497" t="n">
        <v>13917000</v>
      </c>
      <c r="N14497" t="n">
        <v>-12778000</v>
      </c>
      <c r="O14497">
        <f>D14496</f>
      </c>
      <c r="P14497">
        <f>(E14497-F14497+G14497)/O14497*100</f>
      </c>
      <c r="Q14497">
        <f>H14496</f>
      </c>
      <c r="R14497">
        <f>I14496</f>
      </c>
      <c r="S14497">
        <f>H14497-H14496</f>
      </c>
      <c r="T14497">
        <f>I14497-I14496</f>
      </c>
      <c r="U14497">
        <f>(L14497-K14497)/(2*D14497*0.01)</f>
      </c>
      <c r="V14497">
        <f>(L14497+K14497)/(D14497*0.0001)</f>
      </c>
    </row>
    <row r="14498">
      <c r="A14498" t="n">
        <v>2016</v>
      </c>
      <c r="B14498" t="inlineStr">
        <is>
          <t>00501970</t>
        </is>
      </c>
      <c r="C14498" t="inlineStr">
        <is>
          <t>퀀타피아</t>
        </is>
      </c>
      <c r="D14498" t="n">
        <v>221879000</v>
      </c>
      <c r="E14498" t="n">
        <v>66434000</v>
      </c>
      <c r="F14498" t="n">
        <v>74978000</v>
      </c>
      <c r="G14498" t="n">
        <v>5386000</v>
      </c>
      <c r="H14498" t="n">
        <v>2.77</v>
      </c>
      <c r="K14498" t="n">
        <v>-14635000</v>
      </c>
      <c r="L14498" t="n">
        <v>16638000</v>
      </c>
      <c r="M14498" t="n">
        <v>16635000</v>
      </c>
      <c r="N14498" t="n">
        <v>-14902000</v>
      </c>
      <c r="O14498">
        <f>D14497</f>
      </c>
      <c r="P14498">
        <f>(E14498-F14498+G14498)/O14498*100</f>
      </c>
      <c r="Q14498">
        <f>H14497</f>
      </c>
      <c r="S14498">
        <f>H14498-H14497</f>
      </c>
      <c r="U14498">
        <f>(L14498-K14498)/(2*D14498*0.01)</f>
      </c>
      <c r="V14498">
        <f>(L14498+K14498)/(D14498*0.0001)</f>
      </c>
    </row>
    <row r="14499">
      <c r="A14499" t="n">
        <v>2017</v>
      </c>
      <c r="B14499" t="inlineStr">
        <is>
          <t>00501970</t>
        </is>
      </c>
      <c r="C14499" t="inlineStr">
        <is>
          <t>퀀타피아</t>
        </is>
      </c>
      <c r="D14499" t="n">
        <v>895457000</v>
      </c>
      <c r="E14499" t="n">
        <v>392707000</v>
      </c>
      <c r="F14499" t="n">
        <v>411953000</v>
      </c>
      <c r="G14499" t="n">
        <v>16789000</v>
      </c>
      <c r="O14499">
        <f>D14498</f>
      </c>
      <c r="P14499">
        <f>(E14499-F14499+G14499)/O14499*100</f>
      </c>
    </row>
    <row r="14500">
      <c r="A14500" t="n">
        <v>2019</v>
      </c>
      <c r="B14500" t="inlineStr">
        <is>
          <t>00501970</t>
        </is>
      </c>
      <c r="C14500" t="inlineStr">
        <is>
          <t>퀀타피아</t>
        </is>
      </c>
      <c r="D14500" t="n">
        <v>391469000</v>
      </c>
      <c r="E14500" t="n">
        <v>228769000</v>
      </c>
      <c r="F14500" t="n">
        <v>178477000</v>
      </c>
      <c r="G14500" t="n">
        <v>5887000</v>
      </c>
      <c r="H14500" t="n">
        <v>2.675</v>
      </c>
      <c r="I14500" t="n">
        <v>3.25</v>
      </c>
      <c r="K14500" t="n">
        <v>-34671000</v>
      </c>
      <c r="L14500" t="n">
        <v>31296000</v>
      </c>
      <c r="M14500" t="n">
        <v>30885000</v>
      </c>
      <c r="N14500" t="n">
        <v>-34823000</v>
      </c>
      <c r="U14500">
        <f>(L14500-K14500)/(2*D14500*0.01)</f>
      </c>
    </row>
    <row r="14501">
      <c r="A14501" t="n">
        <v>2020</v>
      </c>
      <c r="B14501" t="inlineStr">
        <is>
          <t>00501970</t>
        </is>
      </c>
      <c r="C14501" t="inlineStr">
        <is>
          <t>퀀타피아</t>
        </is>
      </c>
      <c r="D14501" t="n">
        <v>598883000</v>
      </c>
      <c r="E14501" t="n">
        <v>222256000</v>
      </c>
      <c r="F14501" t="n">
        <v>66426000</v>
      </c>
      <c r="G14501" t="n">
        <v>7373000</v>
      </c>
      <c r="H14501" t="n">
        <v>3.065</v>
      </c>
      <c r="I14501" t="n">
        <v>3.25</v>
      </c>
      <c r="K14501" t="n">
        <v>-46998000</v>
      </c>
      <c r="L14501" t="n">
        <v>46998000</v>
      </c>
      <c r="M14501" t="n">
        <v>47086000</v>
      </c>
      <c r="N14501" t="n">
        <v>-40390000</v>
      </c>
      <c r="O14501">
        <f>D14500</f>
      </c>
      <c r="P14501">
        <f>(E14501-F14501+G14501)/O14501*100</f>
      </c>
      <c r="Q14501">
        <f>H14500</f>
      </c>
      <c r="R14501">
        <f>I14500</f>
      </c>
      <c r="S14501">
        <f>H14501-H14500</f>
      </c>
      <c r="T14501">
        <f>I14501-I14500</f>
      </c>
      <c r="U14501">
        <f>(L14501-K14501)/(2*D14501*0.01)</f>
      </c>
    </row>
    <row r="14502">
      <c r="A14502" t="n">
        <v>2021</v>
      </c>
      <c r="B14502" t="inlineStr">
        <is>
          <t>00501970</t>
        </is>
      </c>
      <c r="C14502" t="inlineStr">
        <is>
          <t>퀀타피아</t>
        </is>
      </c>
      <c r="D14502" t="n">
        <v>878419000</v>
      </c>
      <c r="E14502" t="n">
        <v>304165000</v>
      </c>
      <c r="F14502" t="n">
        <v>85650000</v>
      </c>
      <c r="G14502" t="n">
        <v>12673000</v>
      </c>
      <c r="H14502" t="n">
        <v>3.485</v>
      </c>
      <c r="I14502" t="n">
        <v>3.25</v>
      </c>
      <c r="K14502" t="n">
        <v>-52272000</v>
      </c>
      <c r="L14502" t="n">
        <v>61713000</v>
      </c>
      <c r="M14502" t="n">
        <v>62090000</v>
      </c>
      <c r="N14502" t="n">
        <v>-53462000</v>
      </c>
      <c r="O14502">
        <f>D14501</f>
      </c>
      <c r="P14502">
        <f>(E14502-F14502+G14502)/O14502*100</f>
      </c>
      <c r="Q14502">
        <f>H14501</f>
      </c>
      <c r="R14502">
        <f>I14501</f>
      </c>
      <c r="S14502">
        <f>H14502-H14501</f>
      </c>
      <c r="T14502">
        <f>I14502-I14501</f>
      </c>
      <c r="U14502">
        <f>(L14502-K14502)/(2*D14502*0.01)</f>
      </c>
      <c r="V14502">
        <f>(L14502+K14502)/(D14502*0.0001)</f>
      </c>
    </row>
    <row r="14503">
      <c r="A14503" t="n">
        <v>2022</v>
      </c>
      <c r="B14503" t="inlineStr">
        <is>
          <t>00501970</t>
        </is>
      </c>
      <c r="C14503" t="inlineStr">
        <is>
          <t>퀀타피아</t>
        </is>
      </c>
      <c r="D14503" t="n">
        <v>366418000</v>
      </c>
      <c r="E14503" t="n">
        <v>262355000</v>
      </c>
      <c r="F14503" t="n">
        <v>423474000</v>
      </c>
      <c r="G14503" t="n">
        <v>18508000</v>
      </c>
      <c r="H14503" t="n">
        <v>5.005</v>
      </c>
      <c r="I14503" t="n">
        <v>4.5</v>
      </c>
      <c r="K14503" t="n">
        <v>-15674000</v>
      </c>
      <c r="L14503" t="n">
        <v>18037000</v>
      </c>
      <c r="M14503" t="n">
        <v>18596000</v>
      </c>
      <c r="N14503" t="n">
        <v>-16384000</v>
      </c>
      <c r="O14503">
        <f>D14502</f>
      </c>
      <c r="P14503">
        <f>(E14503-F14503+G14503)/O14503*100</f>
      </c>
      <c r="Q14503">
        <f>H14502</f>
      </c>
      <c r="R14503">
        <f>I14502</f>
      </c>
      <c r="S14503">
        <f>H14503-H14502</f>
      </c>
      <c r="T14503">
        <f>I14503-I14502</f>
      </c>
      <c r="U14503">
        <f>(L14503-K14503)/(2*D14503*0.01)</f>
      </c>
      <c r="V14503">
        <f>(L14503+K14503)/(D14503*0.0001)</f>
      </c>
    </row>
    <row r="14504">
      <c r="A14504" t="n">
        <v>2023</v>
      </c>
      <c r="B14504" t="inlineStr">
        <is>
          <t>00501970</t>
        </is>
      </c>
      <c r="C14504" t="inlineStr">
        <is>
          <t>퀀타피아</t>
        </is>
      </c>
      <c r="D14504" t="n">
        <v>396812000</v>
      </c>
      <c r="E14504" t="n">
        <v>186639000</v>
      </c>
      <c r="F14504" t="n">
        <v>135184000</v>
      </c>
      <c r="G14504" t="n">
        <v>11203000</v>
      </c>
      <c r="H14504" t="n">
        <v>5.04</v>
      </c>
      <c r="I14504" t="n">
        <v>3.25</v>
      </c>
      <c r="K14504" t="n">
        <v>-19347000</v>
      </c>
      <c r="L14504" t="n">
        <v>22233000</v>
      </c>
      <c r="M14504" t="n">
        <v>22734000</v>
      </c>
      <c r="N14504" t="n">
        <v>-20075000</v>
      </c>
      <c r="O14504">
        <f>D14503</f>
      </c>
      <c r="P14504">
        <f>(E14504-F14504+G14504)/O14504*100</f>
      </c>
      <c r="Q14504">
        <f>H14503</f>
      </c>
      <c r="R14504">
        <f>I14503</f>
      </c>
      <c r="S14504">
        <f>H14504-H14503</f>
      </c>
      <c r="T14504">
        <f>I14504-I14503</f>
      </c>
      <c r="U14504">
        <f>(L14504-K14504)/(2*D14504*0.01)</f>
      </c>
      <c r="V14504">
        <f>(L14504+K14504)/(D14504*0.0001)</f>
      </c>
    </row>
    <row r="14505">
      <c r="A14505" t="n">
        <v>2024</v>
      </c>
      <c r="B14505" t="inlineStr">
        <is>
          <t>00501970</t>
        </is>
      </c>
      <c r="C14505" t="inlineStr">
        <is>
          <t>퀀타피아</t>
        </is>
      </c>
      <c r="D14505" t="n">
        <v>427649201</v>
      </c>
      <c r="E14505" t="n">
        <v>213365153</v>
      </c>
      <c r="F14505" t="n">
        <v>219068115</v>
      </c>
      <c r="G14505" t="n">
        <v>17165515</v>
      </c>
      <c r="H14505" t="n">
        <v>4.46</v>
      </c>
      <c r="I14505" t="n">
        <v>3.38</v>
      </c>
      <c r="K14505" t="n">
        <v>-12501900</v>
      </c>
      <c r="L14505" t="n">
        <v>14291864</v>
      </c>
      <c r="M14505" t="n">
        <v>14527295</v>
      </c>
      <c r="N14505" t="n">
        <v>-12906942</v>
      </c>
      <c r="O14505">
        <f>D14504</f>
      </c>
      <c r="P14505">
        <f>(E14505-F14505+G14505)/O14505*100</f>
      </c>
      <c r="Q14505">
        <f>H14504</f>
      </c>
      <c r="R14505">
        <f>I14504</f>
      </c>
      <c r="S14505">
        <f>H14505-H14504</f>
      </c>
      <c r="T14505">
        <f>I14505-I14504</f>
      </c>
      <c r="U14505">
        <f>(L14505-K14505)/(2*D14505*0.01)</f>
      </c>
      <c r="V14505">
        <f>(L14505+K14505)/(D14505*0.0001)</f>
      </c>
    </row>
    <row r="14506">
      <c r="A14506" t="n">
        <v>2014</v>
      </c>
      <c r="B14506" t="inlineStr">
        <is>
          <t>00502410</t>
        </is>
      </c>
      <c r="C14506" t="inlineStr">
        <is>
          <t>오릭스캐피탈코리아</t>
        </is>
      </c>
      <c r="D14506" t="n">
        <v>2081430780</v>
      </c>
      <c r="F14506" t="n">
        <v>348860435</v>
      </c>
    </row>
    <row r="14507">
      <c r="A14507" t="n">
        <v>2016</v>
      </c>
      <c r="B14507" t="inlineStr">
        <is>
          <t>00502410</t>
        </is>
      </c>
      <c r="C14507" t="inlineStr">
        <is>
          <t>오릭스캐피탈코리아</t>
        </is>
      </c>
      <c r="D14507" t="n">
        <v>3262857203</v>
      </c>
      <c r="F14507" t="n">
        <v>182903696</v>
      </c>
    </row>
    <row r="14508">
      <c r="A14508" t="n">
        <v>2015</v>
      </c>
      <c r="B14508" t="inlineStr">
        <is>
          <t>00503668</t>
        </is>
      </c>
      <c r="C14508" t="inlineStr">
        <is>
          <t>LIG넥스원</t>
        </is>
      </c>
      <c r="D14508" t="n">
        <v>134259658000</v>
      </c>
      <c r="E14508" t="n">
        <v>19770414000</v>
      </c>
      <c r="F14508" t="n">
        <v>6602112000</v>
      </c>
      <c r="G14508" t="n">
        <v>4190364000</v>
      </c>
      <c r="H14508" t="n">
        <v>3.31</v>
      </c>
      <c r="I14508" t="n">
        <v>5</v>
      </c>
      <c r="J14508" t="n">
        <v>12.95</v>
      </c>
      <c r="K14508" t="n">
        <v>-13288881000</v>
      </c>
      <c r="L14508" t="n">
        <v>15667290000</v>
      </c>
      <c r="M14508" t="n">
        <v>15242736000</v>
      </c>
      <c r="N14508" t="n">
        <v>-13251189000</v>
      </c>
      <c r="U14508">
        <f>(L14508-K14508)/(2*D14508*0.01)</f>
      </c>
      <c r="V14508">
        <f>(L14508+K14508)/(D14508*0.0001)</f>
      </c>
    </row>
    <row r="14509">
      <c r="A14509" t="n">
        <v>2016</v>
      </c>
      <c r="B14509" t="inlineStr">
        <is>
          <t>00503668</t>
        </is>
      </c>
      <c r="C14509" t="inlineStr">
        <is>
          <t>LIG넥스원</t>
        </is>
      </c>
      <c r="D14509" t="n">
        <v>149927926000</v>
      </c>
      <c r="E14509" t="n">
        <v>18906889000</v>
      </c>
      <c r="F14509" t="n">
        <v>8303023000</v>
      </c>
      <c r="G14509" t="n">
        <v>4336816000</v>
      </c>
      <c r="H14509" t="n">
        <v>3.36</v>
      </c>
      <c r="I14509" t="n">
        <v>5</v>
      </c>
      <c r="J14509" t="n">
        <v>12.71</v>
      </c>
      <c r="K14509" t="n">
        <v>-14639308850</v>
      </c>
      <c r="L14509" t="n">
        <v>17209191396</v>
      </c>
      <c r="M14509" t="n">
        <v>16728175576</v>
      </c>
      <c r="N14509" t="n">
        <v>-14572859020</v>
      </c>
      <c r="O14509">
        <f>D14508</f>
      </c>
      <c r="P14509">
        <f>(E14509-F14509+G14509)/O14509*100</f>
      </c>
      <c r="Q14509">
        <f>H14508</f>
      </c>
      <c r="R14509">
        <f>I14508</f>
      </c>
      <c r="S14509">
        <f>H14509-H14508</f>
      </c>
      <c r="T14509">
        <f>I14509-I14508</f>
      </c>
      <c r="U14509">
        <f>(L14509-K14509)/(2*D14509*0.01)</f>
      </c>
      <c r="V14509">
        <f>(L14509+K14509)/(D14509*0.0001)</f>
      </c>
    </row>
    <row r="14510">
      <c r="A14510" t="n">
        <v>2017</v>
      </c>
      <c r="B14510" t="inlineStr">
        <is>
          <t>00503668</t>
        </is>
      </c>
      <c r="C14510" t="inlineStr">
        <is>
          <t>LIG넥스원</t>
        </is>
      </c>
      <c r="D14510" t="n">
        <v>161170779000</v>
      </c>
      <c r="E14510" t="n">
        <v>19223714000</v>
      </c>
      <c r="F14510" t="n">
        <v>8941896000</v>
      </c>
      <c r="G14510" t="n">
        <v>4920002000</v>
      </c>
      <c r="H14510" t="n">
        <v>3.75</v>
      </c>
      <c r="I14510" t="n">
        <v>5</v>
      </c>
      <c r="J14510" t="n">
        <v>10.61</v>
      </c>
      <c r="K14510" t="n">
        <v>-15317500000</v>
      </c>
      <c r="L14510" t="n">
        <v>17867000000</v>
      </c>
      <c r="M14510" t="n">
        <v>17448000000</v>
      </c>
      <c r="N14510" t="n">
        <v>-15304000000</v>
      </c>
      <c r="O14510">
        <f>D14509</f>
      </c>
      <c r="P14510">
        <f>(E14510-F14510+G14510)/O14510*100</f>
      </c>
      <c r="Q14510">
        <f>H14509</f>
      </c>
      <c r="R14510">
        <f>I14509</f>
      </c>
      <c r="S14510">
        <f>H14510-H14509</f>
      </c>
      <c r="T14510">
        <f>I14510-I14509</f>
      </c>
      <c r="U14510">
        <f>(L14510-K14510)/(2*D14510*0.01)</f>
      </c>
      <c r="V14510">
        <f>(L14510+K14510)/(D14510*0.0001)</f>
      </c>
    </row>
    <row r="14511">
      <c r="A14511" t="n">
        <v>2018</v>
      </c>
      <c r="B14511" t="inlineStr">
        <is>
          <t>00503668</t>
        </is>
      </c>
      <c r="C14511" t="inlineStr">
        <is>
          <t>LIG넥스원</t>
        </is>
      </c>
      <c r="D14511" t="n">
        <v>181107802000</v>
      </c>
      <c r="E14511" t="n">
        <v>18888916000</v>
      </c>
      <c r="F14511" t="n">
        <v>14225105000</v>
      </c>
      <c r="G14511" t="n">
        <v>5894127000</v>
      </c>
      <c r="H14511" t="n">
        <v>3.25</v>
      </c>
      <c r="I14511" t="n">
        <v>5</v>
      </c>
      <c r="J14511" t="n">
        <v>10.591</v>
      </c>
      <c r="K14511" t="n">
        <v>-17220480530</v>
      </c>
      <c r="L14511" t="n">
        <v>20137290420</v>
      </c>
      <c r="M14511" t="n">
        <v>19559243360</v>
      </c>
      <c r="N14511" t="n">
        <v>-17216010900</v>
      </c>
      <c r="O14511">
        <f>D14510</f>
      </c>
      <c r="P14511">
        <f>(E14511-F14511+G14511)/O14511*100</f>
      </c>
      <c r="Q14511">
        <f>H14510</f>
      </c>
      <c r="R14511">
        <f>I14510</f>
      </c>
      <c r="S14511">
        <f>H14511-H14510</f>
      </c>
      <c r="T14511">
        <f>I14511-I14510</f>
      </c>
      <c r="U14511">
        <f>(L14511-K14511)/(2*D14511*0.01)</f>
      </c>
      <c r="V14511">
        <f>(L14511+K14511)/(D14511*0.0001)</f>
      </c>
    </row>
    <row r="14512">
      <c r="A14512" t="n">
        <v>2019</v>
      </c>
      <c r="B14512" t="inlineStr">
        <is>
          <t>00503668</t>
        </is>
      </c>
      <c r="C14512" t="inlineStr">
        <is>
          <t>LIG넥스원</t>
        </is>
      </c>
      <c r="D14512" t="n">
        <v>208654763000</v>
      </c>
      <c r="E14512" t="n">
        <v>19722890000</v>
      </c>
      <c r="F14512" t="n">
        <v>7355750000</v>
      </c>
      <c r="G14512" t="n">
        <v>5716701000</v>
      </c>
      <c r="H14512" t="n">
        <v>2.95</v>
      </c>
      <c r="I14512" t="n">
        <v>5</v>
      </c>
      <c r="J14512" t="n">
        <v>11.54</v>
      </c>
      <c r="K14512" t="n">
        <v>-21700558520</v>
      </c>
      <c r="L14512" t="n">
        <v>25425321560</v>
      </c>
      <c r="M14512" t="n">
        <v>24621061240</v>
      </c>
      <c r="N14512" t="n">
        <v>-21481488290</v>
      </c>
      <c r="O14512">
        <f>D14511</f>
      </c>
      <c r="P14512">
        <f>(E14512-F14512+G14512)/O14512*100</f>
      </c>
      <c r="Q14512">
        <f>H14511</f>
      </c>
      <c r="R14512">
        <f>I14511</f>
      </c>
      <c r="S14512">
        <f>H14512-H14511</f>
      </c>
      <c r="T14512">
        <f>I14512-I14511</f>
      </c>
      <c r="U14512">
        <f>(L14512-K14512)/(2*D14512*0.01)</f>
      </c>
      <c r="V14512">
        <f>(L14512+K14512)/(D14512*0.0001)</f>
      </c>
    </row>
    <row r="14513">
      <c r="A14513" t="n">
        <v>2020</v>
      </c>
      <c r="B14513" t="inlineStr">
        <is>
          <t>00503668</t>
        </is>
      </c>
      <c r="C14513" t="inlineStr">
        <is>
          <t>LIG넥스원</t>
        </is>
      </c>
      <c r="D14513" t="n">
        <v>227099746000</v>
      </c>
      <c r="E14513" t="n">
        <v>21933113000</v>
      </c>
      <c r="F14513" t="n">
        <v>4672775000</v>
      </c>
      <c r="G14513" t="n">
        <v>6055913000</v>
      </c>
      <c r="H14513" t="n">
        <v>3</v>
      </c>
      <c r="I14513" t="n">
        <v>4.7</v>
      </c>
      <c r="J14513" t="n">
        <v>10.85</v>
      </c>
      <c r="K14513" t="n">
        <v>-22272453368</v>
      </c>
      <c r="L14513" t="n">
        <v>25888769624</v>
      </c>
      <c r="M14513" t="n">
        <v>25227769606</v>
      </c>
      <c r="N14513" t="n">
        <v>-22028845962</v>
      </c>
      <c r="O14513">
        <f>D14512</f>
      </c>
      <c r="P14513">
        <f>(E14513-F14513+G14513)/O14513*100</f>
      </c>
      <c r="Q14513">
        <f>H14512</f>
      </c>
      <c r="R14513">
        <f>I14512</f>
      </c>
      <c r="S14513">
        <f>H14513-H14512</f>
      </c>
      <c r="T14513">
        <f>I14513-I14512</f>
      </c>
      <c r="U14513">
        <f>(L14513-K14513)/(2*D14513*0.01)</f>
      </c>
      <c r="V14513">
        <f>(L14513+K14513)/(D14513*0.0001)</f>
      </c>
    </row>
    <row r="14514">
      <c r="A14514" t="n">
        <v>2021</v>
      </c>
      <c r="B14514" t="inlineStr">
        <is>
          <t>00503668</t>
        </is>
      </c>
      <c r="C14514" t="inlineStr">
        <is>
          <t>LIG넥스원</t>
        </is>
      </c>
      <c r="D14514" t="n">
        <v>242070303000</v>
      </c>
      <c r="E14514" t="n">
        <v>22508365000</v>
      </c>
      <c r="F14514" t="n">
        <v>11173160000</v>
      </c>
      <c r="G14514" t="n">
        <v>6590808000</v>
      </c>
      <c r="H14514" t="n">
        <v>3.45</v>
      </c>
      <c r="I14514" t="n">
        <v>5</v>
      </c>
      <c r="J14514" t="n">
        <v>9.44</v>
      </c>
      <c r="K14514" t="n">
        <v>-20585610000</v>
      </c>
      <c r="L14514" t="n">
        <v>23722091894</v>
      </c>
      <c r="M14514" t="n">
        <v>23272560000</v>
      </c>
      <c r="N14514" t="n">
        <v>-20575775255</v>
      </c>
      <c r="O14514">
        <f>D14513</f>
      </c>
      <c r="P14514">
        <f>(E14514-F14514+G14514)/O14514*100</f>
      </c>
      <c r="Q14514">
        <f>H14513</f>
      </c>
      <c r="R14514">
        <f>I14513</f>
      </c>
      <c r="S14514">
        <f>H14514-H14513</f>
      </c>
      <c r="T14514">
        <f>I14514-I14513</f>
      </c>
      <c r="U14514">
        <f>(L14514-K14514)/(2*D14514*0.01)</f>
      </c>
      <c r="V14514">
        <f>(L14514+K14514)/(D14514*0.0001)</f>
      </c>
    </row>
    <row r="14515">
      <c r="A14515" t="n">
        <v>2022</v>
      </c>
      <c r="B14515" t="inlineStr">
        <is>
          <t>00503668</t>
        </is>
      </c>
      <c r="C14515" t="inlineStr">
        <is>
          <t>LIG넥스원</t>
        </is>
      </c>
      <c r="D14515" t="n">
        <v>231240512000</v>
      </c>
      <c r="E14515" t="n">
        <v>24313686000</v>
      </c>
      <c r="F14515" t="n">
        <v>13879707000</v>
      </c>
      <c r="G14515" t="n">
        <v>7885768000</v>
      </c>
      <c r="H14515" t="n">
        <v>5.48</v>
      </c>
      <c r="I14515" t="n">
        <v>4.82</v>
      </c>
      <c r="J14515" t="n">
        <v>8.605</v>
      </c>
      <c r="K14515" t="n">
        <v>-16880174360</v>
      </c>
      <c r="L14515" t="n">
        <v>19212962496</v>
      </c>
      <c r="M14515" t="n">
        <v>19177902160</v>
      </c>
      <c r="N14515" t="n">
        <v>-17111717888</v>
      </c>
      <c r="O14515">
        <f>D14514</f>
      </c>
      <c r="P14515">
        <f>(E14515-F14515+G14515)/O14515*100</f>
      </c>
      <c r="Q14515">
        <f>H14514</f>
      </c>
      <c r="R14515">
        <f>I14514</f>
      </c>
      <c r="S14515">
        <f>H14515-H14514</f>
      </c>
      <c r="T14515">
        <f>I14515-I14514</f>
      </c>
      <c r="U14515">
        <f>(L14515-K14515)/(2*D14515*0.01)</f>
      </c>
      <c r="V14515">
        <f>(L14515+K14515)/(D14515*0.0001)</f>
      </c>
    </row>
    <row r="14516">
      <c r="A14516" t="n">
        <v>2023</v>
      </c>
      <c r="B14516" t="inlineStr">
        <is>
          <t>00503668</t>
        </is>
      </c>
      <c r="C14516" t="inlineStr">
        <is>
          <t>LIG넥스원</t>
        </is>
      </c>
      <c r="D14516" t="n">
        <v>288346776000</v>
      </c>
      <c r="E14516" t="n">
        <v>25160767000</v>
      </c>
      <c r="F14516" t="n">
        <v>11353073000</v>
      </c>
      <c r="G14516" t="n">
        <v>12558029000</v>
      </c>
      <c r="H14516" t="n">
        <v>4.67</v>
      </c>
      <c r="I14516" t="n">
        <v>5.315</v>
      </c>
      <c r="J14516" t="n">
        <v>9.050000000000001</v>
      </c>
      <c r="O14516">
        <f>D14515</f>
      </c>
      <c r="P14516">
        <f>(E14516-F14516+G14516)/O14516*100</f>
      </c>
      <c r="Q14516">
        <f>H14515</f>
      </c>
      <c r="R14516">
        <f>I14515</f>
      </c>
      <c r="S14516">
        <f>H14516-H14515</f>
      </c>
      <c r="T14516">
        <f>I14516-I14515</f>
      </c>
    </row>
    <row r="14517">
      <c r="A14517" t="n">
        <v>2024</v>
      </c>
      <c r="B14517" t="inlineStr">
        <is>
          <t>00503668</t>
        </is>
      </c>
      <c r="C14517" t="inlineStr">
        <is>
          <t>LIG넥스원</t>
        </is>
      </c>
      <c r="D14517" t="n">
        <v>338576471000</v>
      </c>
      <c r="E14517" t="n">
        <v>32062340000</v>
      </c>
      <c r="F14517" t="n">
        <v>32630815000</v>
      </c>
      <c r="G14517" t="n">
        <v>13388620000</v>
      </c>
      <c r="H14517" t="n">
        <v>4.1</v>
      </c>
      <c r="I14517" t="n">
        <v>5.63</v>
      </c>
      <c r="J14517" t="n">
        <v>9.1335</v>
      </c>
      <c r="K14517" t="n">
        <v>-26535705000</v>
      </c>
      <c r="L14517" t="n">
        <v>30395030000</v>
      </c>
      <c r="M14517" t="n">
        <v>29612925000</v>
      </c>
      <c r="N14517" t="n">
        <v>-26421714000</v>
      </c>
      <c r="O14517">
        <f>D14516</f>
      </c>
      <c r="P14517">
        <f>(E14517-F14517+G14517)/O14517*100</f>
      </c>
      <c r="Q14517">
        <f>H14516</f>
      </c>
      <c r="R14517">
        <f>I14516</f>
      </c>
      <c r="S14517">
        <f>H14517-H14516</f>
      </c>
      <c r="T14517">
        <f>I14517-I14516</f>
      </c>
      <c r="U14517">
        <f>(L14517-K14517)/(2*D14517*0.01)</f>
      </c>
      <c r="V14517">
        <f>(L14517+K14517)/(D14517*0.0001)</f>
      </c>
    </row>
    <row r="14518">
      <c r="A14518" t="n">
        <v>2025</v>
      </c>
      <c r="B14518" t="inlineStr">
        <is>
          <t>00503668</t>
        </is>
      </c>
      <c r="C14518" t="inlineStr">
        <is>
          <t>LIG넥스원</t>
        </is>
      </c>
      <c r="D14518" t="n">
        <v>360411206000</v>
      </c>
      <c r="E14518" t="n">
        <v>48925040000</v>
      </c>
      <c r="F14518" t="n">
        <v>24547013000</v>
      </c>
      <c r="G14518" t="n">
        <v>14525510000</v>
      </c>
      <c r="H14518" t="n">
        <v>4.47</v>
      </c>
      <c r="I14518" t="n">
        <v>5.585</v>
      </c>
      <c r="J14518" t="n">
        <v>9.048</v>
      </c>
      <c r="K14518" t="n">
        <v>-27543628290</v>
      </c>
      <c r="L14518" t="n">
        <v>31465683480</v>
      </c>
      <c r="M14518" t="n">
        <v>30809254000</v>
      </c>
      <c r="N14518" t="n">
        <v>-27534080000</v>
      </c>
      <c r="O14518">
        <f>D14517</f>
      </c>
      <c r="P14518">
        <f>(E14518-F14518+G14518)/O14518*100</f>
      </c>
      <c r="Q14518">
        <f>H14517</f>
      </c>
      <c r="R14518">
        <f>I14517</f>
      </c>
      <c r="S14518">
        <f>H14518-H14517</f>
      </c>
      <c r="T14518">
        <f>I14518-I14517</f>
      </c>
      <c r="U14518">
        <f>(L14518-K14518)/(2*D14518*0.01)</f>
      </c>
      <c r="V14518">
        <f>(L14518+K14518)/(D14518*0.0001)</f>
      </c>
    </row>
    <row r="14519">
      <c r="A14519" t="n">
        <v>2014</v>
      </c>
      <c r="B14519" t="inlineStr">
        <is>
          <t>00506294</t>
        </is>
      </c>
      <c r="C14519" t="inlineStr">
        <is>
          <t>가비아</t>
        </is>
      </c>
      <c r="D14519" t="n">
        <v>1738000000</v>
      </c>
    </row>
    <row r="14520">
      <c r="A14520" t="n">
        <v>2014</v>
      </c>
      <c r="B14520" t="inlineStr">
        <is>
          <t>00508274</t>
        </is>
      </c>
      <c r="C14520" t="inlineStr">
        <is>
          <t>일진다이아</t>
        </is>
      </c>
      <c r="D14520" t="n">
        <v>10522664000</v>
      </c>
      <c r="E14520" t="n">
        <v>1907619000</v>
      </c>
      <c r="F14520" t="n">
        <v>1346321000</v>
      </c>
      <c r="G14520" t="n">
        <v>284657000</v>
      </c>
      <c r="H14520" t="n">
        <v>3.02</v>
      </c>
      <c r="I14520" t="n">
        <v>8.470000000000001</v>
      </c>
      <c r="K14520" t="n">
        <v>-948956000</v>
      </c>
      <c r="L14520" t="n">
        <v>1126482000</v>
      </c>
      <c r="M14520" t="n">
        <v>1074473000</v>
      </c>
      <c r="N14520" t="n">
        <v>-928188000</v>
      </c>
      <c r="U14520">
        <f>(L14520-K14520)/(2*D14520*0.01)</f>
      </c>
      <c r="V14520">
        <f>(L14520+K14520)/(D14520*0.0001)</f>
      </c>
    </row>
    <row r="14521">
      <c r="A14521" t="n">
        <v>2015</v>
      </c>
      <c r="B14521" t="inlineStr">
        <is>
          <t>00508274</t>
        </is>
      </c>
      <c r="C14521" t="inlineStr">
        <is>
          <t>일진다이아</t>
        </is>
      </c>
      <c r="D14521" t="n">
        <v>11341422000</v>
      </c>
      <c r="E14521" t="n">
        <v>2563810000</v>
      </c>
      <c r="F14521" t="n">
        <v>1180720000</v>
      </c>
      <c r="G14521" t="n">
        <v>301708000</v>
      </c>
      <c r="H14521" t="n">
        <v>2.76</v>
      </c>
      <c r="I14521" t="n">
        <v>7.9</v>
      </c>
      <c r="K14521" t="n">
        <v>-1895783000</v>
      </c>
      <c r="L14521" t="n">
        <v>2258818000</v>
      </c>
      <c r="M14521" t="n">
        <v>2196532000</v>
      </c>
      <c r="N14521" t="n">
        <v>-1868512000</v>
      </c>
      <c r="O14521">
        <f>D14520</f>
      </c>
      <c r="P14521">
        <f>(E14521-F14521+G14521)/O14521*100</f>
      </c>
      <c r="Q14521">
        <f>H14520</f>
      </c>
      <c r="R14521">
        <f>I14520</f>
      </c>
      <c r="S14521">
        <f>H14521-H14520</f>
      </c>
      <c r="T14521">
        <f>I14521-I14520</f>
      </c>
      <c r="U14521">
        <f>(L14521-K14521)/(2*D14521*0.01)</f>
      </c>
      <c r="V14521">
        <f>(L14521+K14521)/(D14521*0.0001)</f>
      </c>
    </row>
    <row r="14522">
      <c r="A14522" t="n">
        <v>2016</v>
      </c>
      <c r="B14522" t="inlineStr">
        <is>
          <t>00508274</t>
        </is>
      </c>
      <c r="C14522" t="inlineStr">
        <is>
          <t>일진다이아</t>
        </is>
      </c>
      <c r="D14522" t="n">
        <v>11804852000</v>
      </c>
      <c r="E14522" t="n">
        <v>2533657000</v>
      </c>
      <c r="F14522" t="n">
        <v>834726000</v>
      </c>
      <c r="G14522" t="n">
        <v>297709000</v>
      </c>
      <c r="H14522" t="n">
        <v>2.88</v>
      </c>
      <c r="I14522" t="n">
        <v>6.91</v>
      </c>
      <c r="K14522" t="n">
        <v>-985736000</v>
      </c>
      <c r="L14522" t="n">
        <v>1151277000</v>
      </c>
      <c r="M14522" t="n">
        <v>1109852000</v>
      </c>
      <c r="N14522" t="n">
        <v>-972688000</v>
      </c>
      <c r="O14522">
        <f>D14521</f>
      </c>
      <c r="P14522">
        <f>(E14522-F14522+G14522)/O14522*100</f>
      </c>
      <c r="Q14522">
        <f>H14521</f>
      </c>
      <c r="R14522">
        <f>I14521</f>
      </c>
      <c r="S14522">
        <f>H14522-H14521</f>
      </c>
      <c r="T14522">
        <f>I14522-I14521</f>
      </c>
      <c r="U14522">
        <f>(L14522-K14522)/(2*D14522*0.01)</f>
      </c>
      <c r="V14522">
        <f>(L14522+K14522)/(D14522*0.0001)</f>
      </c>
    </row>
    <row r="14523">
      <c r="A14523" t="n">
        <v>2017</v>
      </c>
      <c r="B14523" t="inlineStr">
        <is>
          <t>00508274</t>
        </is>
      </c>
      <c r="C14523" t="inlineStr">
        <is>
          <t>일진다이아</t>
        </is>
      </c>
      <c r="D14523" t="n">
        <v>10347757000</v>
      </c>
      <c r="E14523" t="n">
        <v>2388480000</v>
      </c>
      <c r="F14523" t="n">
        <v>1067940000</v>
      </c>
      <c r="G14523" t="n">
        <v>321966000</v>
      </c>
      <c r="H14523" t="n">
        <v>3.5</v>
      </c>
      <c r="I14523" t="n">
        <v>3.46</v>
      </c>
      <c r="K14523" t="n">
        <v>-1105275000</v>
      </c>
      <c r="L14523" t="n">
        <v>1336175000</v>
      </c>
      <c r="M14523" t="n">
        <v>1322752000</v>
      </c>
      <c r="N14523" t="n">
        <v>-1115862000</v>
      </c>
      <c r="O14523">
        <f>D14522</f>
      </c>
      <c r="P14523">
        <f>(E14523-F14523+G14523)/O14523*100</f>
      </c>
      <c r="Q14523">
        <f>H14522</f>
      </c>
      <c r="R14523">
        <f>I14522</f>
      </c>
      <c r="S14523">
        <f>H14523-H14522</f>
      </c>
      <c r="T14523">
        <f>I14523-I14522</f>
      </c>
      <c r="U14523">
        <f>(L14523-K14523)/(2*D14523*0.01)</f>
      </c>
      <c r="V14523">
        <f>(L14523+K14523)/(D14523*0.0001)</f>
      </c>
    </row>
    <row r="14524">
      <c r="A14524" t="n">
        <v>2018</v>
      </c>
      <c r="B14524" t="inlineStr">
        <is>
          <t>00508274</t>
        </is>
      </c>
      <c r="C14524" t="inlineStr">
        <is>
          <t>일진다이아</t>
        </is>
      </c>
      <c r="D14524" t="n">
        <v>9770327000</v>
      </c>
      <c r="E14524" t="n">
        <v>1883886000</v>
      </c>
      <c r="F14524" t="n">
        <v>2024392000</v>
      </c>
      <c r="G14524" t="n">
        <v>332842000</v>
      </c>
      <c r="H14524" t="n">
        <v>3.2</v>
      </c>
      <c r="I14524" t="n">
        <v>2.94</v>
      </c>
      <c r="K14524" t="n">
        <v>-948250000</v>
      </c>
      <c r="L14524" t="n">
        <v>1131474000</v>
      </c>
      <c r="M14524" t="n">
        <v>1119305000</v>
      </c>
      <c r="N14524" t="n">
        <v>-956329000</v>
      </c>
      <c r="O14524">
        <f>D14523</f>
      </c>
      <c r="P14524">
        <f>(E14524-F14524+G14524)/O14524*100</f>
      </c>
      <c r="Q14524">
        <f>H14523</f>
      </c>
      <c r="R14524">
        <f>I14523</f>
      </c>
      <c r="S14524">
        <f>H14524-H14523</f>
      </c>
      <c r="T14524">
        <f>I14524-I14523</f>
      </c>
      <c r="U14524">
        <f>(L14524-K14524)/(2*D14524*0.01)</f>
      </c>
      <c r="V14524">
        <f>(L14524+K14524)/(D14524*0.0001)</f>
      </c>
    </row>
    <row r="14525">
      <c r="A14525" t="n">
        <v>2019</v>
      </c>
      <c r="B14525" t="inlineStr">
        <is>
          <t>00508274</t>
        </is>
      </c>
      <c r="C14525" t="inlineStr">
        <is>
          <t>일진다이아</t>
        </is>
      </c>
      <c r="D14525" t="n">
        <v>12198242000</v>
      </c>
      <c r="E14525" t="n">
        <v>1755242000</v>
      </c>
      <c r="F14525" t="n">
        <v>989454000</v>
      </c>
      <c r="G14525" t="n">
        <v>276298000</v>
      </c>
      <c r="H14525" t="n">
        <v>2.51</v>
      </c>
      <c r="I14525" t="n">
        <v>3.36</v>
      </c>
      <c r="K14525" t="n">
        <v>-1094912000</v>
      </c>
      <c r="L14525" t="n">
        <v>1287978000</v>
      </c>
      <c r="M14525" t="n">
        <v>1271452000</v>
      </c>
      <c r="N14525" t="n">
        <v>-1102280000</v>
      </c>
      <c r="O14525">
        <f>D14524</f>
      </c>
      <c r="P14525">
        <f>(E14525-F14525+G14525)/O14525*100</f>
      </c>
      <c r="Q14525">
        <f>H14524</f>
      </c>
      <c r="R14525">
        <f>I14524</f>
      </c>
      <c r="S14525">
        <f>H14525-H14524</f>
      </c>
      <c r="T14525">
        <f>I14525-I14524</f>
      </c>
      <c r="U14525">
        <f>(L14525-K14525)/(2*D14525*0.01)</f>
      </c>
      <c r="V14525">
        <f>(L14525+K14525)/(D14525*0.0001)</f>
      </c>
    </row>
    <row r="14526">
      <c r="A14526" t="n">
        <v>2020</v>
      </c>
      <c r="B14526" t="inlineStr">
        <is>
          <t>00508274</t>
        </is>
      </c>
      <c r="C14526" t="inlineStr">
        <is>
          <t>일진다이아</t>
        </is>
      </c>
      <c r="D14526" t="n">
        <v>11287562000</v>
      </c>
      <c r="E14526" t="n">
        <v>2067426000</v>
      </c>
      <c r="F14526" t="n">
        <v>2193296000</v>
      </c>
      <c r="G14526" t="n">
        <v>300404000</v>
      </c>
      <c r="H14526" t="n">
        <v>2.47</v>
      </c>
      <c r="I14526" t="n">
        <v>2.75</v>
      </c>
      <c r="K14526" t="n">
        <v>-868243000</v>
      </c>
      <c r="L14526" t="n">
        <v>868243000</v>
      </c>
      <c r="M14526" t="n">
        <v>990352000</v>
      </c>
      <c r="N14526" t="n">
        <v>-990352000</v>
      </c>
      <c r="O14526">
        <f>D14525</f>
      </c>
      <c r="P14526">
        <f>(E14526-F14526+G14526)/O14526*100</f>
      </c>
      <c r="Q14526">
        <f>H14525</f>
      </c>
      <c r="R14526">
        <f>I14525</f>
      </c>
      <c r="S14526">
        <f>H14526-H14525</f>
      </c>
      <c r="T14526">
        <f>I14526-I14525</f>
      </c>
      <c r="U14526">
        <f>(L14526-K14526)/(2*D14526*0.01)</f>
      </c>
    </row>
    <row r="14527">
      <c r="A14527" t="n">
        <v>2021</v>
      </c>
      <c r="B14527" t="inlineStr">
        <is>
          <t>00508274</t>
        </is>
      </c>
      <c r="C14527" t="inlineStr">
        <is>
          <t>일진다이아</t>
        </is>
      </c>
      <c r="D14527" t="n">
        <v>12263784000</v>
      </c>
      <c r="E14527" t="n">
        <v>1534808000</v>
      </c>
      <c r="F14527" t="n">
        <v>2343045000</v>
      </c>
      <c r="G14527" t="n">
        <v>244472000</v>
      </c>
      <c r="H14527" t="n">
        <v>2.985</v>
      </c>
      <c r="I14527" t="n">
        <v>3.265</v>
      </c>
      <c r="J14527" t="n">
        <v>8.609999999999999</v>
      </c>
      <c r="K14527" t="n">
        <v>-938712000</v>
      </c>
      <c r="L14527" t="n">
        <v>1003980000</v>
      </c>
      <c r="M14527" t="n">
        <v>1059216000</v>
      </c>
      <c r="N14527" t="n">
        <v>-873548000</v>
      </c>
      <c r="O14527">
        <f>D14526</f>
      </c>
      <c r="P14527">
        <f>(E14527-F14527+G14527)/O14527*100</f>
      </c>
      <c r="Q14527">
        <f>H14526</f>
      </c>
      <c r="R14527">
        <f>I14526</f>
      </c>
      <c r="S14527">
        <f>H14527-H14526</f>
      </c>
      <c r="T14527">
        <f>I14527-I14526</f>
      </c>
      <c r="U14527">
        <f>(L14527-K14527)/(2*D14527*0.01)</f>
      </c>
      <c r="V14527">
        <f>(L14527+K14527)/(D14527*0.0001)</f>
      </c>
    </row>
    <row r="14528">
      <c r="A14528" t="n">
        <v>2022</v>
      </c>
      <c r="B14528" t="inlineStr">
        <is>
          <t>00508274</t>
        </is>
      </c>
      <c r="C14528" t="inlineStr">
        <is>
          <t>일진다이아</t>
        </is>
      </c>
      <c r="D14528" t="n">
        <v>10806691000</v>
      </c>
      <c r="E14528" t="n">
        <v>2108660000</v>
      </c>
      <c r="F14528" t="n">
        <v>1611760000</v>
      </c>
      <c r="G14528" t="n">
        <v>331779000</v>
      </c>
      <c r="H14528" t="n">
        <v>5.53</v>
      </c>
      <c r="I14528" t="n">
        <v>3.515</v>
      </c>
      <c r="J14528" t="n">
        <v>7.52</v>
      </c>
      <c r="K14528" t="n">
        <v>-706290000</v>
      </c>
      <c r="L14528" t="n">
        <v>798279000</v>
      </c>
      <c r="M14528" t="n">
        <v>807979000</v>
      </c>
      <c r="N14528" t="n">
        <v>-726883000</v>
      </c>
      <c r="O14528">
        <f>D14527</f>
      </c>
      <c r="P14528">
        <f>(E14528-F14528+G14528)/O14528*100</f>
      </c>
      <c r="Q14528">
        <f>H14527</f>
      </c>
      <c r="R14528">
        <f>I14527</f>
      </c>
      <c r="S14528">
        <f>H14528-H14527</f>
      </c>
      <c r="T14528">
        <f>I14528-I14527</f>
      </c>
      <c r="U14528">
        <f>(L14528-K14528)/(2*D14528*0.01)</f>
      </c>
      <c r="V14528">
        <f>(L14528+K14528)/(D14528*0.0001)</f>
      </c>
    </row>
    <row r="14529">
      <c r="A14529" t="n">
        <v>2023</v>
      </c>
      <c r="B14529" t="inlineStr">
        <is>
          <t>00508274</t>
        </is>
      </c>
      <c r="C14529" t="inlineStr">
        <is>
          <t>일진다이아</t>
        </is>
      </c>
      <c r="D14529" t="n">
        <v>12244566000</v>
      </c>
      <c r="E14529" t="n">
        <v>1882894000</v>
      </c>
      <c r="F14529" t="n">
        <v>1624169000</v>
      </c>
      <c r="G14529" t="n">
        <v>423486000</v>
      </c>
      <c r="H14529" t="n">
        <v>4.68</v>
      </c>
      <c r="I14529" t="n">
        <v>3.12</v>
      </c>
      <c r="J14529" t="n">
        <v>7.09</v>
      </c>
      <c r="K14529" t="n">
        <v>-782784000</v>
      </c>
      <c r="L14529" t="n">
        <v>798279000</v>
      </c>
      <c r="M14529" t="n">
        <v>886996000</v>
      </c>
      <c r="N14529" t="n">
        <v>-726883000</v>
      </c>
      <c r="O14529">
        <f>D14528</f>
      </c>
      <c r="P14529">
        <f>(E14529-F14529+G14529)/O14529*100</f>
      </c>
      <c r="Q14529">
        <f>H14528</f>
      </c>
      <c r="R14529">
        <f>I14528</f>
      </c>
      <c r="S14529">
        <f>H14529-H14528</f>
      </c>
      <c r="T14529">
        <f>I14529-I14528</f>
      </c>
      <c r="U14529">
        <f>(L14529-K14529)/(2*D14529*0.01)</f>
      </c>
      <c r="V14529">
        <f>(L14529+K14529)/(D14529*0.0001)</f>
      </c>
    </row>
    <row r="14530">
      <c r="A14530" t="n">
        <v>2024</v>
      </c>
      <c r="B14530" t="inlineStr">
        <is>
          <t>00508274</t>
        </is>
      </c>
      <c r="C14530" t="inlineStr">
        <is>
          <t>일진다이아</t>
        </is>
      </c>
      <c r="D14530" t="n">
        <v>14054795000</v>
      </c>
      <c r="E14530" t="n">
        <v>2092777000</v>
      </c>
      <c r="F14530" t="n">
        <v>1551761000</v>
      </c>
      <c r="G14530" t="n">
        <v>530519000</v>
      </c>
      <c r="H14530" t="n">
        <v>4.115</v>
      </c>
      <c r="I14530" t="n">
        <v>3.15</v>
      </c>
      <c r="J14530" t="n">
        <v>7.48</v>
      </c>
      <c r="K14530" t="n">
        <v>-917140000</v>
      </c>
      <c r="L14530" t="n">
        <v>1034811000</v>
      </c>
      <c r="M14530" t="n">
        <v>1034283000</v>
      </c>
      <c r="N14530" t="n">
        <v>-933497000</v>
      </c>
      <c r="O14530">
        <f>D14529</f>
      </c>
      <c r="P14530">
        <f>(E14530-F14530+G14530)/O14530*100</f>
      </c>
      <c r="Q14530">
        <f>H14529</f>
      </c>
      <c r="R14530">
        <f>I14529</f>
      </c>
      <c r="S14530">
        <f>H14530-H14529</f>
      </c>
      <c r="T14530">
        <f>I14530-I14529</f>
      </c>
      <c r="U14530">
        <f>(L14530-K14530)/(2*D14530*0.01)</f>
      </c>
      <c r="V14530">
        <f>(L14530+K14530)/(D14530*0.0001)</f>
      </c>
    </row>
    <row r="14531">
      <c r="A14531" t="n">
        <v>2025</v>
      </c>
      <c r="B14531" t="inlineStr">
        <is>
          <t>00508274</t>
        </is>
      </c>
      <c r="C14531" t="inlineStr">
        <is>
          <t>일진다이아</t>
        </is>
      </c>
      <c r="D14531" t="n">
        <v>15876606000</v>
      </c>
      <c r="E14531" t="n">
        <v>2167997000</v>
      </c>
      <c r="F14531" t="n">
        <v>1685477000</v>
      </c>
      <c r="G14531" t="n">
        <v>544405000</v>
      </c>
      <c r="H14531" t="n">
        <v>4.445</v>
      </c>
      <c r="I14531" t="n">
        <v>3.29</v>
      </c>
      <c r="J14531" t="n">
        <v>7.2</v>
      </c>
      <c r="K14531" t="n">
        <v>-994605000</v>
      </c>
      <c r="L14531" t="n">
        <v>1118854000</v>
      </c>
      <c r="M14531" t="n">
        <v>1119534000</v>
      </c>
      <c r="N14531" t="n">
        <v>-1013251000</v>
      </c>
      <c r="O14531">
        <f>D14530</f>
      </c>
      <c r="P14531">
        <f>(E14531-F14531+G14531)/O14531*100</f>
      </c>
      <c r="Q14531">
        <f>H14530</f>
      </c>
      <c r="R14531">
        <f>I14530</f>
      </c>
      <c r="S14531">
        <f>H14531-H14530</f>
      </c>
      <c r="T14531">
        <f>I14531-I14530</f>
      </c>
      <c r="U14531">
        <f>(L14531-K14531)/(2*D14531*0.01)</f>
      </c>
      <c r="V14531">
        <f>(L14531+K14531)/(D14531*0.0001)</f>
      </c>
    </row>
    <row r="14532">
      <c r="A14532" t="n">
        <v>2016</v>
      </c>
      <c r="B14532" t="inlineStr">
        <is>
          <t>00508344</t>
        </is>
      </c>
      <c r="C14532" t="inlineStr">
        <is>
          <t>SK디앤디</t>
        </is>
      </c>
      <c r="D14532" t="n">
        <v>5128844305</v>
      </c>
      <c r="E14532" t="n">
        <v>1212133451</v>
      </c>
      <c r="F14532" t="n">
        <v>2260716895</v>
      </c>
      <c r="G14532" t="n">
        <v>103287229</v>
      </c>
      <c r="H14532" t="n">
        <v>3.25</v>
      </c>
      <c r="I14532" t="n">
        <v>6.51</v>
      </c>
      <c r="K14532" t="n">
        <v>-288619523</v>
      </c>
      <c r="L14532" t="n">
        <v>324049524</v>
      </c>
      <c r="M14532" t="n">
        <v>331196044</v>
      </c>
      <c r="N14532" t="n">
        <v>-288254538</v>
      </c>
      <c r="U14532">
        <f>(L14532-K14532)/(2*D14532*0.01)</f>
      </c>
      <c r="V14532">
        <f>(L14532+K14532)/(D14532*0.0001)</f>
      </c>
    </row>
    <row r="14533">
      <c r="A14533" t="n">
        <v>2017</v>
      </c>
      <c r="B14533" t="inlineStr">
        <is>
          <t>00508344</t>
        </is>
      </c>
      <c r="C14533" t="inlineStr">
        <is>
          <t>SK디앤디</t>
        </is>
      </c>
      <c r="D14533" t="n">
        <v>6317088596</v>
      </c>
      <c r="E14533" t="n">
        <v>965678457</v>
      </c>
      <c r="F14533" t="n">
        <v>220061849</v>
      </c>
      <c r="G14533" t="n">
        <v>111242187</v>
      </c>
      <c r="H14533" t="n">
        <v>3.61</v>
      </c>
      <c r="I14533" t="n">
        <v>4.5</v>
      </c>
      <c r="K14533" t="n">
        <v>-318243080</v>
      </c>
      <c r="L14533" t="n">
        <v>356409939</v>
      </c>
      <c r="M14533" t="n">
        <v>362870919</v>
      </c>
      <c r="N14533" t="n">
        <v>-318892995</v>
      </c>
      <c r="O14533">
        <f>D14532</f>
      </c>
      <c r="P14533">
        <f>(E14533-F14533+G14533)/O14533*100</f>
      </c>
      <c r="Q14533">
        <f>H14532</f>
      </c>
      <c r="R14533">
        <f>I14532</f>
      </c>
      <c r="S14533">
        <f>H14533-H14532</f>
      </c>
      <c r="T14533">
        <f>I14533-I14532</f>
      </c>
      <c r="U14533">
        <f>(L14533-K14533)/(2*D14533*0.01)</f>
      </c>
      <c r="V14533">
        <f>(L14533+K14533)/(D14533*0.0001)</f>
      </c>
    </row>
    <row r="14534">
      <c r="A14534" t="n">
        <v>2018</v>
      </c>
      <c r="B14534" t="inlineStr">
        <is>
          <t>00508344</t>
        </is>
      </c>
      <c r="C14534" t="inlineStr">
        <is>
          <t>SK디앤디</t>
        </is>
      </c>
      <c r="D14534" t="n">
        <v>7667411776</v>
      </c>
      <c r="E14534" t="n">
        <v>1526861074</v>
      </c>
      <c r="F14534" t="n">
        <v>670622071</v>
      </c>
      <c r="G14534" t="n">
        <v>143397385</v>
      </c>
      <c r="H14534" t="n">
        <v>2.85</v>
      </c>
      <c r="I14534" t="n">
        <v>4.5</v>
      </c>
      <c r="K14534" t="n">
        <v>-368262985</v>
      </c>
      <c r="L14534" t="n">
        <v>368262985</v>
      </c>
      <c r="M14534" t="n">
        <v>327480158</v>
      </c>
      <c r="N14534" t="n">
        <v>-327480158</v>
      </c>
      <c r="O14534">
        <f>D14533</f>
      </c>
      <c r="P14534">
        <f>(E14534-F14534+G14534)/O14534*100</f>
      </c>
      <c r="Q14534">
        <f>H14533</f>
      </c>
      <c r="R14534">
        <f>I14533</f>
      </c>
      <c r="S14534">
        <f>H14534-H14533</f>
      </c>
      <c r="T14534">
        <f>I14534-I14533</f>
      </c>
      <c r="U14534">
        <f>(L14534-K14534)/(2*D14534*0.01)</f>
      </c>
    </row>
    <row r="14535">
      <c r="A14535" t="n">
        <v>2019</v>
      </c>
      <c r="B14535" t="inlineStr">
        <is>
          <t>00508344</t>
        </is>
      </c>
      <c r="C14535" t="inlineStr">
        <is>
          <t>SK디앤디</t>
        </is>
      </c>
      <c r="D14535" t="n">
        <v>9548566822</v>
      </c>
      <c r="E14535" t="n">
        <v>1758177069</v>
      </c>
      <c r="F14535" t="n">
        <v>313990892</v>
      </c>
      <c r="G14535" t="n">
        <v>130298832</v>
      </c>
      <c r="H14535" t="n">
        <v>2.72</v>
      </c>
      <c r="I14535" t="n">
        <v>4.5</v>
      </c>
      <c r="K14535" t="n">
        <v>-416788980</v>
      </c>
      <c r="L14535" t="n">
        <v>465653141</v>
      </c>
      <c r="M14535" t="n">
        <v>479085193</v>
      </c>
      <c r="N14535" t="n">
        <v>-414432270</v>
      </c>
      <c r="O14535">
        <f>D14534</f>
      </c>
      <c r="P14535">
        <f>(E14535-F14535+G14535)/O14535*100</f>
      </c>
      <c r="Q14535">
        <f>H14534</f>
      </c>
      <c r="R14535">
        <f>I14534</f>
      </c>
      <c r="S14535">
        <f>H14535-H14534</f>
      </c>
      <c r="T14535">
        <f>I14535-I14534</f>
      </c>
      <c r="U14535">
        <f>(L14535-K14535)/(2*D14535*0.01)</f>
      </c>
      <c r="V14535">
        <f>(L14535+K14535)/(D14535*0.0001)</f>
      </c>
    </row>
    <row r="14536">
      <c r="A14536" t="n">
        <v>2021</v>
      </c>
      <c r="B14536" t="inlineStr">
        <is>
          <t>00508344</t>
        </is>
      </c>
      <c r="C14536" t="inlineStr">
        <is>
          <t>SK디앤디</t>
        </is>
      </c>
      <c r="D14536" t="n">
        <v>11318927145</v>
      </c>
      <c r="E14536" t="n">
        <v>2302313956</v>
      </c>
      <c r="F14536" t="n">
        <v>1071389778</v>
      </c>
      <c r="G14536" t="n">
        <v>208201543</v>
      </c>
      <c r="H14536" t="n">
        <v>3.66</v>
      </c>
      <c r="I14536" t="n">
        <v>4.5</v>
      </c>
      <c r="K14536" t="n">
        <v>-772431653</v>
      </c>
      <c r="L14536" t="n">
        <v>904738493</v>
      </c>
      <c r="M14536" t="n">
        <v>904738493</v>
      </c>
      <c r="N14536" t="n">
        <v>-772831048</v>
      </c>
      <c r="U14536">
        <f>(L14536-K14536)/(2*D14536*0.01)</f>
      </c>
      <c r="V14536">
        <f>(L14536+K14536)/(D14536*0.0001)</f>
      </c>
    </row>
    <row r="14537">
      <c r="A14537" t="n">
        <v>2022</v>
      </c>
      <c r="B14537" t="inlineStr">
        <is>
          <t>00508344</t>
        </is>
      </c>
      <c r="C14537" t="inlineStr">
        <is>
          <t>SK디앤디</t>
        </is>
      </c>
      <c r="D14537" t="n">
        <v>12547044989</v>
      </c>
      <c r="E14537" t="n">
        <v>2838747415</v>
      </c>
      <c r="F14537" t="n">
        <v>3865254274</v>
      </c>
      <c r="G14537" t="n">
        <v>218788531</v>
      </c>
      <c r="H14537" t="n">
        <v>6.09</v>
      </c>
      <c r="I14537" t="n">
        <v>4.5</v>
      </c>
      <c r="K14537" t="n">
        <v>-494960637</v>
      </c>
      <c r="L14537" t="n">
        <v>560649907</v>
      </c>
      <c r="M14537" t="n">
        <v>561964367</v>
      </c>
      <c r="N14537" t="n">
        <v>-504867040</v>
      </c>
      <c r="O14537">
        <f>D14536</f>
      </c>
      <c r="P14537">
        <f>(E14537-F14537+G14537)/O14537*100</f>
      </c>
      <c r="Q14537">
        <f>H14536</f>
      </c>
      <c r="R14537">
        <f>I14536</f>
      </c>
      <c r="S14537">
        <f>H14537-H14536</f>
      </c>
      <c r="T14537">
        <f>I14537-I14536</f>
      </c>
      <c r="U14537">
        <f>(L14537-K14537)/(2*D14537*0.01)</f>
      </c>
      <c r="V14537">
        <f>(L14537+K14537)/(D14537*0.0001)</f>
      </c>
    </row>
    <row r="14538">
      <c r="A14538" t="n">
        <v>2023</v>
      </c>
      <c r="B14538" t="inlineStr">
        <is>
          <t>00508344</t>
        </is>
      </c>
      <c r="C14538" t="inlineStr">
        <is>
          <t>SK디앤디</t>
        </is>
      </c>
      <c r="D14538" t="n">
        <v>12892015670</v>
      </c>
      <c r="E14538" t="n">
        <v>3156164370</v>
      </c>
      <c r="F14538" t="n">
        <v>2127336120</v>
      </c>
      <c r="G14538" t="n">
        <v>375468192</v>
      </c>
      <c r="H14538" t="n">
        <v>4.39</v>
      </c>
      <c r="I14538" t="n">
        <v>4.25</v>
      </c>
      <c r="K14538" t="n">
        <v>-643717307</v>
      </c>
      <c r="L14538" t="n">
        <v>731211858</v>
      </c>
      <c r="M14538" t="n">
        <v>719207525</v>
      </c>
      <c r="N14538" t="n">
        <v>-644734146</v>
      </c>
      <c r="O14538">
        <f>D14537</f>
      </c>
      <c r="P14538">
        <f>(E14538-F14538+G14538)/O14538*100</f>
      </c>
      <c r="Q14538">
        <f>H14537</f>
      </c>
      <c r="R14538">
        <f>I14537</f>
      </c>
      <c r="S14538">
        <f>H14538-H14537</f>
      </c>
      <c r="T14538">
        <f>I14538-I14537</f>
      </c>
      <c r="U14538">
        <f>(L14538-K14538)/(2*D14538*0.01)</f>
      </c>
      <c r="V14538">
        <f>(L14538+K14538)/(D14538*0.0001)</f>
      </c>
    </row>
    <row r="14539">
      <c r="A14539" t="n">
        <v>2024</v>
      </c>
      <c r="B14539" t="inlineStr">
        <is>
          <t>00508344</t>
        </is>
      </c>
      <c r="C14539" t="inlineStr">
        <is>
          <t>SK디앤디</t>
        </is>
      </c>
      <c r="D14539" t="n">
        <v>10930134824</v>
      </c>
      <c r="E14539" t="n">
        <v>2719973126</v>
      </c>
      <c r="F14539" t="n">
        <v>2540908969</v>
      </c>
      <c r="G14539" t="n">
        <v>366674975</v>
      </c>
      <c r="H14539" t="n">
        <v>3.93</v>
      </c>
      <c r="I14539" t="n">
        <v>3.5</v>
      </c>
      <c r="K14539" t="n">
        <v>-484383905</v>
      </c>
      <c r="L14539" t="n">
        <v>553482004</v>
      </c>
      <c r="M14539" t="n">
        <v>551093009</v>
      </c>
      <c r="N14539" t="n">
        <v>-491243821</v>
      </c>
      <c r="O14539">
        <f>D14538</f>
      </c>
      <c r="P14539">
        <f>(E14539-F14539+G14539)/O14539*100</f>
      </c>
      <c r="Q14539">
        <f>H14538</f>
      </c>
      <c r="R14539">
        <f>I14538</f>
      </c>
      <c r="S14539">
        <f>H14539-H14538</f>
      </c>
      <c r="T14539">
        <f>I14539-I14538</f>
      </c>
      <c r="U14539">
        <f>(L14539-K14539)/(2*D14539*0.01)</f>
      </c>
      <c r="V14539">
        <f>(L14539+K14539)/(D14539*0.0001)</f>
      </c>
    </row>
    <row r="14540">
      <c r="A14540" t="n">
        <v>2025</v>
      </c>
      <c r="B14540" t="inlineStr">
        <is>
          <t>00508344</t>
        </is>
      </c>
      <c r="C14540" t="inlineStr">
        <is>
          <t>SK디앤디</t>
        </is>
      </c>
      <c r="D14540" t="n">
        <v>10312296178</v>
      </c>
      <c r="E14540" t="n">
        <v>2136331285</v>
      </c>
      <c r="F14540" t="n">
        <v>4470218031</v>
      </c>
      <c r="G14540" t="n">
        <v>290635577</v>
      </c>
      <c r="H14540" t="n">
        <v>4.345</v>
      </c>
      <c r="I14540" t="n">
        <v>3.5</v>
      </c>
      <c r="K14540" t="n">
        <v>-487357757</v>
      </c>
      <c r="L14540" t="n">
        <v>553686291</v>
      </c>
      <c r="M14540" t="n">
        <v>550385324</v>
      </c>
      <c r="N14540" t="n">
        <v>-493656496</v>
      </c>
      <c r="O14540">
        <f>D14539</f>
      </c>
      <c r="P14540">
        <f>(E14540-F14540+G14540)/O14540*100</f>
      </c>
      <c r="Q14540">
        <f>H14539</f>
      </c>
      <c r="R14540">
        <f>I14539</f>
      </c>
      <c r="S14540">
        <f>H14540-H14539</f>
      </c>
      <c r="T14540">
        <f>I14540-I14539</f>
      </c>
      <c r="U14540">
        <f>(L14540-K14540)/(2*D14540*0.01)</f>
      </c>
      <c r="V14540">
        <f>(L14540+K14540)/(D14540*0.0001)</f>
      </c>
    </row>
    <row r="14541">
      <c r="A14541" t="n">
        <v>2014</v>
      </c>
      <c r="B14541" t="inlineStr">
        <is>
          <t>00513948</t>
        </is>
      </c>
      <c r="C14541" t="inlineStr">
        <is>
          <t>녹십자엠에스</t>
        </is>
      </c>
      <c r="D14541" t="n">
        <v>3532725000</v>
      </c>
      <c r="E14541" t="n">
        <v>631636000</v>
      </c>
      <c r="F14541" t="n">
        <v>319496000</v>
      </c>
      <c r="G14541" t="n">
        <v>111658000</v>
      </c>
      <c r="H14541" t="n">
        <v>2.89</v>
      </c>
      <c r="I14541" t="n">
        <v>5.46</v>
      </c>
      <c r="K14541" t="n">
        <v>-316487000</v>
      </c>
      <c r="L14541" t="n">
        <v>316827000</v>
      </c>
      <c r="M14541" t="n">
        <v>313166000</v>
      </c>
      <c r="N14541" t="n">
        <v>-274609000</v>
      </c>
      <c r="U14541">
        <f>(L14541-K14541)/(2*D14541*0.01)</f>
      </c>
      <c r="V14541">
        <f>(L14541+K14541)/(D14541*0.0001)</f>
      </c>
    </row>
    <row r="14542">
      <c r="A14542" t="n">
        <v>2015</v>
      </c>
      <c r="B14542" t="inlineStr">
        <is>
          <t>00513948</t>
        </is>
      </c>
      <c r="C14542" t="inlineStr">
        <is>
          <t>녹십자엠에스</t>
        </is>
      </c>
      <c r="D14542" t="n">
        <v>4419201000</v>
      </c>
      <c r="E14542" t="n">
        <v>684676000</v>
      </c>
      <c r="F14542" t="n">
        <v>16789000</v>
      </c>
      <c r="G14542" t="n">
        <v>95460000</v>
      </c>
      <c r="H14542" t="n">
        <v>2.575</v>
      </c>
      <c r="I14542" t="n">
        <v>5.67</v>
      </c>
      <c r="K14542" t="n">
        <v>-347921000</v>
      </c>
      <c r="L14542" t="n">
        <v>404624000</v>
      </c>
      <c r="M14542" t="n">
        <v>401156000</v>
      </c>
      <c r="N14542" t="n">
        <v>-351630000</v>
      </c>
      <c r="O14542">
        <f>D14541</f>
      </c>
      <c r="P14542">
        <f>(E14542-F14542+G14542)/O14542*100</f>
      </c>
      <c r="Q14542">
        <f>H14541</f>
      </c>
      <c r="R14542">
        <f>I14541</f>
      </c>
      <c r="S14542">
        <f>H14542-H14541</f>
      </c>
      <c r="T14542">
        <f>I14542-I14541</f>
      </c>
      <c r="U14542">
        <f>(L14542-K14542)/(2*D14542*0.01)</f>
      </c>
      <c r="V14542">
        <f>(L14542+K14542)/(D14542*0.0001)</f>
      </c>
    </row>
    <row r="14543">
      <c r="A14543" t="n">
        <v>2016</v>
      </c>
      <c r="B14543" t="inlineStr">
        <is>
          <t>00513948</t>
        </is>
      </c>
      <c r="C14543" t="inlineStr">
        <is>
          <t>녹십자엠에스</t>
        </is>
      </c>
      <c r="D14543" t="n">
        <v>5079220000</v>
      </c>
      <c r="E14543" t="n">
        <v>1003031000</v>
      </c>
      <c r="F14543" t="n">
        <v>83187000</v>
      </c>
      <c r="G14543" t="n">
        <v>109041000</v>
      </c>
      <c r="H14543" t="n">
        <v>2.605</v>
      </c>
      <c r="I14543" t="n">
        <v>5.06</v>
      </c>
      <c r="K14543" t="n">
        <v>-341183000</v>
      </c>
      <c r="L14543" t="n">
        <v>391406000</v>
      </c>
      <c r="M14543" t="n">
        <v>394983000</v>
      </c>
      <c r="N14543" t="n">
        <v>-351192000</v>
      </c>
      <c r="O14543">
        <f>D14542</f>
      </c>
      <c r="P14543">
        <f>(E14543-F14543+G14543)/O14543*100</f>
      </c>
      <c r="Q14543">
        <f>H14542</f>
      </c>
      <c r="R14543">
        <f>I14542</f>
      </c>
      <c r="S14543">
        <f>H14543-H14542</f>
      </c>
      <c r="T14543">
        <f>I14543-I14542</f>
      </c>
      <c r="U14543">
        <f>(L14543-K14543)/(2*D14543*0.01)</f>
      </c>
      <c r="V14543">
        <f>(L14543+K14543)/(D14543*0.0001)</f>
      </c>
    </row>
    <row r="14544">
      <c r="A14544" t="n">
        <v>2017</v>
      </c>
      <c r="B14544" t="inlineStr">
        <is>
          <t>00513948</t>
        </is>
      </c>
      <c r="C14544" t="inlineStr">
        <is>
          <t>녹십자엠에스</t>
        </is>
      </c>
      <c r="D14544" t="n">
        <v>5445531000</v>
      </c>
      <c r="E14544" t="n">
        <v>975527000</v>
      </c>
      <c r="F14544" t="n">
        <v>301871000</v>
      </c>
      <c r="G14544" t="n">
        <v>126233000</v>
      </c>
      <c r="H14544" t="n">
        <v>2.975</v>
      </c>
      <c r="I14544" t="n">
        <v>5.45</v>
      </c>
      <c r="K14544" t="n">
        <v>-345485000</v>
      </c>
      <c r="L14544" t="n">
        <v>394663000</v>
      </c>
      <c r="M14544" t="n">
        <v>397992000</v>
      </c>
      <c r="N14544" t="n">
        <v>-355020000</v>
      </c>
      <c r="O14544">
        <f>D14543</f>
      </c>
      <c r="P14544">
        <f>(E14544-F14544+G14544)/O14544*100</f>
      </c>
      <c r="Q14544">
        <f>H14543</f>
      </c>
      <c r="R14544">
        <f>I14543</f>
      </c>
      <c r="S14544">
        <f>H14544-H14543</f>
      </c>
      <c r="T14544">
        <f>I14544-I14543</f>
      </c>
      <c r="U14544">
        <f>(L14544-K14544)/(2*D14544*0.01)</f>
      </c>
      <c r="V14544">
        <f>(L14544+K14544)/(D14544*0.0001)</f>
      </c>
    </row>
    <row r="14545">
      <c r="A14545" t="n">
        <v>2018</v>
      </c>
      <c r="B14545" t="inlineStr">
        <is>
          <t>00513948</t>
        </is>
      </c>
      <c r="C14545" t="inlineStr">
        <is>
          <t>녹십자엠에스</t>
        </is>
      </c>
      <c r="D14545" t="n">
        <v>5314779000</v>
      </c>
      <c r="E14545" t="n">
        <v>1055801000</v>
      </c>
      <c r="F14545" t="n">
        <v>106797000</v>
      </c>
      <c r="G14545" t="n">
        <v>155116000</v>
      </c>
      <c r="H14545" t="n">
        <v>2.475</v>
      </c>
      <c r="I14545" t="n">
        <v>5.11</v>
      </c>
      <c r="K14545" t="n">
        <v>-383644000</v>
      </c>
      <c r="L14545" t="n">
        <v>439375000</v>
      </c>
      <c r="M14545" t="n">
        <v>442092000</v>
      </c>
      <c r="N14545" t="n">
        <v>-393603000</v>
      </c>
      <c r="O14545">
        <f>D14544</f>
      </c>
      <c r="P14545">
        <f>(E14545-F14545+G14545)/O14545*100</f>
      </c>
      <c r="Q14545">
        <f>H14544</f>
      </c>
      <c r="R14545">
        <f>I14544</f>
      </c>
      <c r="S14545">
        <f>H14545-H14544</f>
      </c>
      <c r="T14545">
        <f>I14545-I14544</f>
      </c>
      <c r="U14545">
        <f>(L14545-K14545)/(2*D14545*0.01)</f>
      </c>
      <c r="V14545">
        <f>(L14545+K14545)/(D14545*0.0001)</f>
      </c>
    </row>
    <row r="14546">
      <c r="A14546" t="n">
        <v>2019</v>
      </c>
      <c r="B14546" t="inlineStr">
        <is>
          <t>00513948</t>
        </is>
      </c>
      <c r="C14546" t="inlineStr">
        <is>
          <t>녹십자엠에스</t>
        </is>
      </c>
      <c r="D14546" t="n">
        <v>5862345000</v>
      </c>
      <c r="E14546" t="n">
        <v>1008587000</v>
      </c>
      <c r="F14546" t="n">
        <v>55480000</v>
      </c>
      <c r="G14546" t="n">
        <v>125230000</v>
      </c>
      <c r="H14546" t="n">
        <v>2.195</v>
      </c>
      <c r="I14546" t="n">
        <v>4.835</v>
      </c>
      <c r="K14546" t="n">
        <v>-481609000</v>
      </c>
      <c r="L14546" t="n">
        <v>558391000</v>
      </c>
      <c r="M14546" t="n">
        <v>560494000</v>
      </c>
      <c r="N14546" t="n">
        <v>-492938000</v>
      </c>
      <c r="O14546">
        <f>D14545</f>
      </c>
      <c r="P14546">
        <f>(E14546-F14546+G14546)/O14546*100</f>
      </c>
      <c r="Q14546">
        <f>H14545</f>
      </c>
      <c r="R14546">
        <f>I14545</f>
      </c>
      <c r="S14546">
        <f>H14546-H14545</f>
      </c>
      <c r="T14546">
        <f>I14546-I14545</f>
      </c>
      <c r="U14546">
        <f>(L14546-K14546)/(2*D14546*0.01)</f>
      </c>
      <c r="V14546">
        <f>(L14546+K14546)/(D14546*0.0001)</f>
      </c>
    </row>
    <row r="14547">
      <c r="A14547" t="n">
        <v>2020</v>
      </c>
      <c r="B14547" t="inlineStr">
        <is>
          <t>00513948</t>
        </is>
      </c>
      <c r="C14547" t="inlineStr">
        <is>
          <t>녹십자엠에스</t>
        </is>
      </c>
      <c r="D14547" t="n">
        <v>5474246000</v>
      </c>
      <c r="E14547" t="n">
        <v>1044498000</v>
      </c>
      <c r="F14547" t="n">
        <v>1998000</v>
      </c>
      <c r="G14547" t="n">
        <v>123002000</v>
      </c>
      <c r="H14547" t="n">
        <v>2.235</v>
      </c>
      <c r="I14547" t="n">
        <v>4.62</v>
      </c>
      <c r="K14547" t="n">
        <v>-517982000</v>
      </c>
      <c r="L14547" t="n">
        <v>517982000</v>
      </c>
      <c r="M14547" t="n">
        <v>519932000</v>
      </c>
      <c r="N14547" t="n">
        <v>-456892000</v>
      </c>
      <c r="O14547">
        <f>D14546</f>
      </c>
      <c r="P14547">
        <f>(E14547-F14547+G14547)/O14547*100</f>
      </c>
      <c r="Q14547">
        <f>H14546</f>
      </c>
      <c r="R14547">
        <f>I14546</f>
      </c>
      <c r="S14547">
        <f>H14547-H14546</f>
      </c>
      <c r="T14547">
        <f>I14547-I14546</f>
      </c>
      <c r="U14547">
        <f>(L14547-K14547)/(2*D14547*0.01)</f>
      </c>
    </row>
    <row r="14548">
      <c r="A14548" t="n">
        <v>2021</v>
      </c>
      <c r="B14548" t="inlineStr">
        <is>
          <t>00513948</t>
        </is>
      </c>
      <c r="C14548" t="inlineStr">
        <is>
          <t>녹십자엠에스</t>
        </is>
      </c>
      <c r="D14548" t="n">
        <v>4990803000</v>
      </c>
      <c r="E14548" t="n">
        <v>994894000</v>
      </c>
      <c r="F14548" t="n">
        <v>58690000</v>
      </c>
      <c r="G14548" t="n">
        <v>116514000</v>
      </c>
      <c r="H14548" t="n">
        <v>2.955</v>
      </c>
      <c r="I14548" t="n">
        <v>4.37</v>
      </c>
      <c r="K14548" t="n">
        <v>-450187000</v>
      </c>
      <c r="L14548" t="n">
        <v>450187000</v>
      </c>
      <c r="M14548" t="n">
        <v>454735000</v>
      </c>
      <c r="N14548" t="n">
        <v>-401850000</v>
      </c>
      <c r="O14548">
        <f>D14547</f>
      </c>
      <c r="P14548">
        <f>(E14548-F14548+G14548)/O14548*100</f>
      </c>
      <c r="Q14548">
        <f>H14547</f>
      </c>
      <c r="R14548">
        <f>I14547</f>
      </c>
      <c r="S14548">
        <f>H14548-H14547</f>
      </c>
      <c r="T14548">
        <f>I14548-I14547</f>
      </c>
      <c r="U14548">
        <f>(L14548-K14548)/(2*D14548*0.01)</f>
      </c>
    </row>
    <row r="14549">
      <c r="A14549" t="n">
        <v>2022</v>
      </c>
      <c r="B14549" t="inlineStr">
        <is>
          <t>00513948</t>
        </is>
      </c>
      <c r="C14549" t="inlineStr">
        <is>
          <t>녹십자엠에스</t>
        </is>
      </c>
      <c r="D14549" t="n">
        <v>4498481000</v>
      </c>
      <c r="E14549" t="n">
        <v>931512000</v>
      </c>
      <c r="F14549" t="n">
        <v>1230896000</v>
      </c>
      <c r="G14549" t="n">
        <v>140266000</v>
      </c>
      <c r="H14549" t="n">
        <v>5.335</v>
      </c>
      <c r="I14549" t="n">
        <v>4.595</v>
      </c>
      <c r="J14549" t="n">
        <v>8.285</v>
      </c>
      <c r="K14549" t="n">
        <v>-299755000</v>
      </c>
      <c r="L14549" t="n">
        <v>340848000</v>
      </c>
      <c r="M14549" t="n">
        <v>353163000</v>
      </c>
      <c r="N14549" t="n">
        <v>-315349000</v>
      </c>
      <c r="O14549">
        <f>D14548</f>
      </c>
      <c r="P14549">
        <f>(E14549-F14549+G14549)/O14549*100</f>
      </c>
      <c r="Q14549">
        <f>H14548</f>
      </c>
      <c r="R14549">
        <f>I14548</f>
      </c>
      <c r="S14549">
        <f>H14549-H14548</f>
      </c>
      <c r="T14549">
        <f>I14549-I14548</f>
      </c>
      <c r="U14549">
        <f>(L14549-K14549)/(2*D14549*0.01)</f>
      </c>
      <c r="V14549">
        <f>(L14549+K14549)/(D14549*0.0001)</f>
      </c>
    </row>
    <row r="14550">
      <c r="A14550" t="n">
        <v>2023</v>
      </c>
      <c r="B14550" t="inlineStr">
        <is>
          <t>00513948</t>
        </is>
      </c>
      <c r="C14550" t="inlineStr">
        <is>
          <t>녹십자엠에스</t>
        </is>
      </c>
      <c r="D14550" t="n">
        <v>5648999000</v>
      </c>
      <c r="E14550" t="n">
        <v>744537000</v>
      </c>
      <c r="F14550" t="n">
        <v>416587000</v>
      </c>
      <c r="G14550" t="n">
        <v>229193000</v>
      </c>
      <c r="H14550" t="n">
        <v>4.395</v>
      </c>
      <c r="I14550" t="n">
        <v>5.04</v>
      </c>
      <c r="J14550" t="n">
        <v>8.225</v>
      </c>
      <c r="K14550" t="n">
        <v>-374628000</v>
      </c>
      <c r="L14550" t="n">
        <v>426546000</v>
      </c>
      <c r="M14550" t="n">
        <v>436645000</v>
      </c>
      <c r="N14550" t="n">
        <v>-389854000</v>
      </c>
      <c r="O14550">
        <f>D14549</f>
      </c>
      <c r="P14550">
        <f>(E14550-F14550+G14550)/O14550*100</f>
      </c>
      <c r="Q14550">
        <f>H14549</f>
      </c>
      <c r="R14550">
        <f>I14549</f>
      </c>
      <c r="S14550">
        <f>H14550-H14549</f>
      </c>
      <c r="T14550">
        <f>I14550-I14549</f>
      </c>
      <c r="U14550">
        <f>(L14550-K14550)/(2*D14550*0.01)</f>
      </c>
      <c r="V14550">
        <f>(L14550+K14550)/(D14550*0.0001)</f>
      </c>
    </row>
    <row r="14551">
      <c r="A14551" t="n">
        <v>2024</v>
      </c>
      <c r="B14551" t="inlineStr">
        <is>
          <t>00513948</t>
        </is>
      </c>
      <c r="C14551" t="inlineStr">
        <is>
          <t>녹십자엠에스</t>
        </is>
      </c>
      <c r="D14551" t="n">
        <v>5360451000</v>
      </c>
      <c r="E14551" t="n">
        <v>827179000</v>
      </c>
      <c r="F14551" t="n">
        <v>1718208000</v>
      </c>
      <c r="G14551" t="n">
        <v>241978000</v>
      </c>
      <c r="H14551" t="n">
        <v>3.98</v>
      </c>
      <c r="I14551" t="n">
        <v>4.49</v>
      </c>
      <c r="J14551" t="n">
        <v>8.43</v>
      </c>
      <c r="K14551" t="n">
        <v>-366810000</v>
      </c>
      <c r="L14551" t="n">
        <v>417771000</v>
      </c>
      <c r="M14551" t="n">
        <v>422168000</v>
      </c>
      <c r="N14551" t="n">
        <v>-377025000</v>
      </c>
      <c r="O14551">
        <f>D14550</f>
      </c>
      <c r="P14551">
        <f>(E14551-F14551+G14551)/O14551*100</f>
      </c>
      <c r="Q14551">
        <f>H14550</f>
      </c>
      <c r="R14551">
        <f>I14550</f>
      </c>
      <c r="S14551">
        <f>H14551-H14550</f>
      </c>
      <c r="T14551">
        <f>I14551-I14550</f>
      </c>
      <c r="U14551">
        <f>(L14551-K14551)/(2*D14551*0.01)</f>
      </c>
      <c r="V14551">
        <f>(L14551+K14551)/(D14551*0.0001)</f>
      </c>
    </row>
    <row r="14552">
      <c r="A14552" t="n">
        <v>2025</v>
      </c>
      <c r="B14552" t="inlineStr">
        <is>
          <t>00513948</t>
        </is>
      </c>
      <c r="C14552" t="inlineStr">
        <is>
          <t>녹십자엠에스</t>
        </is>
      </c>
      <c r="D14552" t="n">
        <v>4921898000</v>
      </c>
      <c r="E14552" t="n">
        <v>848893000</v>
      </c>
      <c r="F14552" t="n">
        <v>2477714000</v>
      </c>
      <c r="G14552" t="n">
        <v>203483000</v>
      </c>
      <c r="H14552" t="n">
        <v>4.32</v>
      </c>
      <c r="I14552" t="n">
        <v>4.695</v>
      </c>
      <c r="J14552" t="n">
        <v>7.765</v>
      </c>
      <c r="K14552" t="n">
        <v>-331405000</v>
      </c>
      <c r="L14552" t="n">
        <v>375872000</v>
      </c>
      <c r="M14552" t="n">
        <v>380868000</v>
      </c>
      <c r="N14552" t="n">
        <v>-341483000</v>
      </c>
      <c r="O14552">
        <f>D14551</f>
      </c>
      <c r="P14552">
        <f>(E14552-F14552+G14552)/O14552*100</f>
      </c>
      <c r="Q14552">
        <f>H14551</f>
      </c>
      <c r="R14552">
        <f>I14551</f>
      </c>
      <c r="S14552">
        <f>H14552-H14551</f>
      </c>
      <c r="T14552">
        <f>I14552-I14551</f>
      </c>
      <c r="U14552">
        <f>(L14552-K14552)/(2*D14552*0.01)</f>
      </c>
      <c r="V14552">
        <f>(L14552+K14552)/(D14552*0.0001)</f>
      </c>
    </row>
    <row r="14553">
      <c r="A14553" t="n">
        <v>2014</v>
      </c>
      <c r="B14553" t="inlineStr">
        <is>
          <t>00516246</t>
        </is>
      </c>
      <c r="C14553" t="inlineStr">
        <is>
          <t>알에프세미</t>
        </is>
      </c>
      <c r="D14553" t="n">
        <v>2185338000</v>
      </c>
      <c r="E14553" t="n">
        <v>806692000</v>
      </c>
      <c r="F14553" t="n">
        <v>194465000</v>
      </c>
      <c r="G14553" t="n">
        <v>46280000</v>
      </c>
      <c r="H14553" t="n">
        <v>2.72</v>
      </c>
      <c r="I14553" t="n">
        <v>7</v>
      </c>
      <c r="K14553" t="n">
        <v>-138311000</v>
      </c>
      <c r="L14553" t="n">
        <v>124561000</v>
      </c>
      <c r="M14553" t="n">
        <v>-127987000</v>
      </c>
      <c r="N14553" t="n">
        <v>145499000</v>
      </c>
      <c r="U14553">
        <f>(L14553-K14553)/(2*D14553*0.01)</f>
      </c>
    </row>
    <row r="14554">
      <c r="A14554" t="n">
        <v>2015</v>
      </c>
      <c r="B14554" t="inlineStr">
        <is>
          <t>00516246</t>
        </is>
      </c>
      <c r="C14554" t="inlineStr">
        <is>
          <t>알에프세미</t>
        </is>
      </c>
      <c r="D14554" t="n">
        <v>3084977000</v>
      </c>
      <c r="E14554" t="n">
        <v>1015721000</v>
      </c>
      <c r="F14554" t="n">
        <v>336025000</v>
      </c>
      <c r="G14554" t="n">
        <v>54096000</v>
      </c>
      <c r="H14554" t="n">
        <v>2.51</v>
      </c>
      <c r="I14554" t="n">
        <v>7</v>
      </c>
      <c r="K14554" t="n">
        <v>-176674000</v>
      </c>
      <c r="L14554" t="n">
        <v>206576000</v>
      </c>
      <c r="M14554" t="n">
        <v>195940000</v>
      </c>
      <c r="N14554" t="n">
        <v>-181895000</v>
      </c>
      <c r="O14554">
        <f>D14553</f>
      </c>
      <c r="P14554">
        <f>(E14554-F14554+G14554)/O14554*100</f>
      </c>
      <c r="Q14554">
        <f>H14553</f>
      </c>
      <c r="R14554">
        <f>I14553</f>
      </c>
      <c r="S14554">
        <f>H14554-H14553</f>
      </c>
      <c r="T14554">
        <f>I14554-I14553</f>
      </c>
      <c r="U14554">
        <f>(L14554-K14554)/(2*D14554*0.01)</f>
      </c>
      <c r="V14554">
        <f>(L14554+K14554)/(D14554*0.0001)</f>
      </c>
    </row>
    <row r="14555">
      <c r="A14555" t="n">
        <v>2016</v>
      </c>
      <c r="B14555" t="inlineStr">
        <is>
          <t>00516246</t>
        </is>
      </c>
      <c r="C14555" t="inlineStr">
        <is>
          <t>알에프세미</t>
        </is>
      </c>
      <c r="D14555" t="n">
        <v>4191565000</v>
      </c>
      <c r="E14555" t="n">
        <v>1100588000</v>
      </c>
      <c r="F14555" t="n">
        <v>380700000</v>
      </c>
      <c r="H14555" t="n">
        <v>2.78</v>
      </c>
      <c r="I14555" t="n">
        <v>6</v>
      </c>
      <c r="K14555" t="n">
        <v>-335918000</v>
      </c>
      <c r="L14555" t="n">
        <v>404369000</v>
      </c>
      <c r="M14555" t="n">
        <v>387660000</v>
      </c>
      <c r="N14555" t="n">
        <v>-342153000</v>
      </c>
      <c r="O14555">
        <f>D14554</f>
      </c>
      <c r="Q14555">
        <f>H14554</f>
      </c>
      <c r="R14555">
        <f>I14554</f>
      </c>
      <c r="S14555">
        <f>H14555-H14554</f>
      </c>
      <c r="T14555">
        <f>I14555-I14554</f>
      </c>
      <c r="U14555">
        <f>(L14555-K14555)/(2*D14555*0.01)</f>
      </c>
      <c r="V14555">
        <f>(L14555+K14555)/(D14555*0.0001)</f>
      </c>
    </row>
    <row r="14556">
      <c r="A14556" t="n">
        <v>2017</v>
      </c>
      <c r="B14556" t="inlineStr">
        <is>
          <t>00516246</t>
        </is>
      </c>
      <c r="C14556" t="inlineStr">
        <is>
          <t>알에프세미</t>
        </is>
      </c>
      <c r="D14556" t="n">
        <v>5056341000</v>
      </c>
      <c r="E14556" t="n">
        <v>1296183000</v>
      </c>
      <c r="F14556" t="n">
        <v>585494000</v>
      </c>
      <c r="H14556" t="n">
        <v>3.18</v>
      </c>
      <c r="I14556" t="n">
        <v>6</v>
      </c>
      <c r="K14556" t="n">
        <v>-396586000</v>
      </c>
      <c r="L14556" t="n">
        <v>473370000</v>
      </c>
      <c r="M14556" t="n">
        <v>455771000</v>
      </c>
      <c r="N14556" t="n">
        <v>-402518000</v>
      </c>
      <c r="O14556">
        <f>D14555</f>
      </c>
      <c r="Q14556">
        <f>H14555</f>
      </c>
      <c r="R14556">
        <f>I14555</f>
      </c>
      <c r="S14556">
        <f>H14556-H14555</f>
      </c>
      <c r="T14556">
        <f>I14556-I14555</f>
      </c>
      <c r="U14556">
        <f>(L14556-K14556)/(2*D14556*0.01)</f>
      </c>
      <c r="V14556">
        <f>(L14556+K14556)/(D14556*0.0001)</f>
      </c>
    </row>
    <row r="14557">
      <c r="A14557" t="n">
        <v>2018</v>
      </c>
      <c r="B14557" t="inlineStr">
        <is>
          <t>00516246</t>
        </is>
      </c>
      <c r="C14557" t="inlineStr">
        <is>
          <t>알에프세미</t>
        </is>
      </c>
      <c r="D14557" t="n">
        <v>4936937000</v>
      </c>
      <c r="E14557" t="n">
        <v>1337193000</v>
      </c>
      <c r="F14557" t="n">
        <v>636504000</v>
      </c>
      <c r="H14557" t="n">
        <v>3.65</v>
      </c>
      <c r="I14557" t="n">
        <v>6</v>
      </c>
      <c r="K14557" t="n">
        <v>-433528000</v>
      </c>
      <c r="L14557" t="n">
        <v>378542000</v>
      </c>
      <c r="M14557" t="n">
        <v>-382615000</v>
      </c>
      <c r="N14557" t="n">
        <v>448040000</v>
      </c>
      <c r="O14557">
        <f>D14556</f>
      </c>
      <c r="Q14557">
        <f>H14556</f>
      </c>
      <c r="R14557">
        <f>I14556</f>
      </c>
      <c r="S14557">
        <f>H14557-H14556</f>
      </c>
      <c r="T14557">
        <f>I14557-I14556</f>
      </c>
      <c r="U14557">
        <f>(L14557-K14557)/(2*D14557*0.01)</f>
      </c>
    </row>
    <row r="14558">
      <c r="A14558" t="n">
        <v>2022</v>
      </c>
      <c r="B14558" t="inlineStr">
        <is>
          <t>00516246</t>
        </is>
      </c>
      <c r="C14558" t="inlineStr">
        <is>
          <t>알에프세미</t>
        </is>
      </c>
      <c r="D14558" t="n">
        <v>2265059000</v>
      </c>
      <c r="E14558" t="n">
        <v>815943000</v>
      </c>
      <c r="F14558" t="n">
        <v>2841409000</v>
      </c>
      <c r="G14558" t="n">
        <v>171109000</v>
      </c>
      <c r="H14558" t="n">
        <v>6.31</v>
      </c>
      <c r="I14558" t="n">
        <v>2</v>
      </c>
    </row>
    <row r="14559">
      <c r="A14559" t="n">
        <v>2024</v>
      </c>
      <c r="B14559" t="inlineStr">
        <is>
          <t>00516246</t>
        </is>
      </c>
      <c r="C14559" t="inlineStr">
        <is>
          <t>알에프세미</t>
        </is>
      </c>
      <c r="D14559" t="n">
        <v>2328037000</v>
      </c>
      <c r="E14559" t="n">
        <v>455965000</v>
      </c>
      <c r="F14559" t="n">
        <v>579355000</v>
      </c>
      <c r="G14559" t="n">
        <v>119203000</v>
      </c>
      <c r="H14559" t="n">
        <v>5.08</v>
      </c>
      <c r="I14559" t="n">
        <v>2</v>
      </c>
    </row>
    <row r="14560">
      <c r="A14560" t="n">
        <v>2014</v>
      </c>
      <c r="B14560" t="inlineStr">
        <is>
          <t>00519252</t>
        </is>
      </c>
      <c r="C14560" t="inlineStr">
        <is>
          <t>THE E&amp;M</t>
        </is>
      </c>
      <c r="D14560" t="n">
        <v>976529000</v>
      </c>
      <c r="E14560" t="n">
        <v>561646000</v>
      </c>
      <c r="F14560" t="n">
        <v>470297000</v>
      </c>
      <c r="G14560" t="n">
        <v>38674000</v>
      </c>
      <c r="H14560" t="n">
        <v>2.52</v>
      </c>
      <c r="I14560" t="n">
        <v>6.79</v>
      </c>
      <c r="K14560" t="n">
        <v>-39618000</v>
      </c>
      <c r="L14560" t="n">
        <v>44677000</v>
      </c>
      <c r="M14560" t="n">
        <v>42818000</v>
      </c>
      <c r="N14560" t="n">
        <v>-38864000</v>
      </c>
      <c r="U14560">
        <f>(L14560-K14560)/(2*D14560*0.01)</f>
      </c>
      <c r="V14560">
        <f>(L14560+K14560)/(D14560*0.0001)</f>
      </c>
    </row>
    <row r="14561">
      <c r="A14561" t="n">
        <v>2015</v>
      </c>
      <c r="B14561" t="inlineStr">
        <is>
          <t>00519252</t>
        </is>
      </c>
      <c r="C14561" t="inlineStr">
        <is>
          <t>THE E&amp;M</t>
        </is>
      </c>
      <c r="D14561" t="n">
        <v>733769000</v>
      </c>
      <c r="E14561" t="n">
        <v>309421000</v>
      </c>
      <c r="F14561" t="n">
        <v>379994000</v>
      </c>
      <c r="G14561" t="n">
        <v>17316000</v>
      </c>
      <c r="H14561" t="n">
        <v>2.62</v>
      </c>
      <c r="I14561" t="n">
        <v>6.79</v>
      </c>
      <c r="K14561" t="n">
        <v>-73182000</v>
      </c>
      <c r="L14561" t="n">
        <v>86969000</v>
      </c>
      <c r="M14561" t="n">
        <v>82853000</v>
      </c>
      <c r="N14561" t="n">
        <v>-71490000</v>
      </c>
      <c r="O14561">
        <f>D14560</f>
      </c>
      <c r="P14561">
        <f>(E14561-F14561+G14561)/O14561*100</f>
      </c>
      <c r="Q14561">
        <f>H14560</f>
      </c>
      <c r="R14561">
        <f>I14560</f>
      </c>
      <c r="S14561">
        <f>H14561-H14560</f>
      </c>
      <c r="T14561">
        <f>I14561-I14560</f>
      </c>
      <c r="U14561">
        <f>(L14561-K14561)/(2*D14561*0.01)</f>
      </c>
      <c r="V14561">
        <f>(L14561+K14561)/(D14561*0.0001)</f>
      </c>
    </row>
    <row r="14562">
      <c r="A14562" t="n">
        <v>2014</v>
      </c>
      <c r="B14562" t="inlineStr">
        <is>
          <t>00520610</t>
        </is>
      </c>
      <c r="C14562" t="inlineStr">
        <is>
          <t>씨큐브</t>
        </is>
      </c>
      <c r="D14562" t="n">
        <v>3031854000</v>
      </c>
      <c r="E14562" t="n">
        <v>542767000</v>
      </c>
      <c r="F14562" t="n">
        <v>75151000</v>
      </c>
      <c r="G14562" t="n">
        <v>56692000</v>
      </c>
      <c r="H14562" t="n">
        <v>3.25</v>
      </c>
      <c r="I14562" t="n">
        <v>5</v>
      </c>
      <c r="K14562" t="n">
        <v>-217820520</v>
      </c>
      <c r="L14562" t="n">
        <v>234157640</v>
      </c>
      <c r="M14562" t="n">
        <v>229361400</v>
      </c>
      <c r="N14562" t="n">
        <v>-215305000</v>
      </c>
      <c r="U14562">
        <f>(L14562-K14562)/(2*D14562*0.01)</f>
      </c>
      <c r="V14562">
        <f>(L14562+K14562)/(D14562*0.0001)</f>
      </c>
    </row>
    <row r="14563">
      <c r="A14563" t="n">
        <v>2015</v>
      </c>
      <c r="B14563" t="inlineStr">
        <is>
          <t>00520610</t>
        </is>
      </c>
      <c r="C14563" t="inlineStr">
        <is>
          <t>씨큐브</t>
        </is>
      </c>
      <c r="D14563" t="n">
        <v>4140717000</v>
      </c>
      <c r="E14563" t="n">
        <v>561217000</v>
      </c>
      <c r="F14563" t="n">
        <v>102502000</v>
      </c>
      <c r="G14563" t="n">
        <v>94120000</v>
      </c>
      <c r="H14563" t="n">
        <v>2.5</v>
      </c>
      <c r="I14563" t="n">
        <v>5</v>
      </c>
      <c r="K14563" t="n">
        <v>-249228000</v>
      </c>
      <c r="L14563" t="n">
        <v>265832000</v>
      </c>
      <c r="M14563" t="n">
        <v>257524000</v>
      </c>
      <c r="N14563" t="n">
        <v>-244276000</v>
      </c>
      <c r="O14563">
        <f>D14562</f>
      </c>
      <c r="P14563">
        <f>(E14563-F14563+G14563)/O14563*100</f>
      </c>
      <c r="Q14563">
        <f>H14562</f>
      </c>
      <c r="R14563">
        <f>I14562</f>
      </c>
      <c r="S14563">
        <f>H14563-H14562</f>
      </c>
      <c r="T14563">
        <f>I14563-I14562</f>
      </c>
      <c r="U14563">
        <f>(L14563-K14563)/(2*D14563*0.01)</f>
      </c>
      <c r="V14563">
        <f>(L14563+K14563)/(D14563*0.0001)</f>
      </c>
    </row>
    <row r="14564">
      <c r="A14564" t="n">
        <v>2016</v>
      </c>
      <c r="B14564" t="inlineStr">
        <is>
          <t>00520610</t>
        </is>
      </c>
      <c r="C14564" t="inlineStr">
        <is>
          <t>씨큐브</t>
        </is>
      </c>
      <c r="D14564" t="n">
        <v>4834893000</v>
      </c>
      <c r="E14564" t="n">
        <v>693832000</v>
      </c>
      <c r="F14564" t="n">
        <v>159280000</v>
      </c>
      <c r="G14564" t="n">
        <v>97782000</v>
      </c>
      <c r="H14564" t="n">
        <v>2.5</v>
      </c>
      <c r="I14564" t="n">
        <v>5</v>
      </c>
      <c r="O14564">
        <f>D14563</f>
      </c>
      <c r="P14564">
        <f>(E14564-F14564+G14564)/O14564*100</f>
      </c>
      <c r="Q14564">
        <f>H14563</f>
      </c>
      <c r="R14564">
        <f>I14563</f>
      </c>
      <c r="S14564">
        <f>H14564-H14563</f>
      </c>
      <c r="T14564">
        <f>I14564-I14563</f>
      </c>
    </row>
    <row r="14565">
      <c r="A14565" t="n">
        <v>2017</v>
      </c>
      <c r="B14565" t="inlineStr">
        <is>
          <t>00520610</t>
        </is>
      </c>
      <c r="C14565" t="inlineStr">
        <is>
          <t>씨큐브</t>
        </is>
      </c>
      <c r="D14565" t="n">
        <v>6519958000</v>
      </c>
      <c r="E14565" t="n">
        <v>768938000</v>
      </c>
      <c r="F14565" t="n">
        <v>77285000</v>
      </c>
      <c r="G14565" t="n">
        <v>113861000</v>
      </c>
      <c r="H14565" t="n">
        <v>2.94</v>
      </c>
      <c r="I14565" t="n">
        <v>6.06</v>
      </c>
      <c r="J14565" t="n">
        <v>7.6</v>
      </c>
      <c r="K14565" t="n">
        <v>-368865700</v>
      </c>
      <c r="L14565" t="n">
        <v>423796400</v>
      </c>
      <c r="M14565" t="n">
        <v>404268600</v>
      </c>
      <c r="N14565" t="n">
        <v>-361659000</v>
      </c>
      <c r="O14565">
        <f>D14564</f>
      </c>
      <c r="P14565">
        <f>(E14565-F14565+G14565)/O14565*100</f>
      </c>
      <c r="Q14565">
        <f>H14564</f>
      </c>
      <c r="R14565">
        <f>I14564</f>
      </c>
      <c r="S14565">
        <f>H14565-H14564</f>
      </c>
      <c r="T14565">
        <f>I14565-I14564</f>
      </c>
      <c r="U14565">
        <f>(L14565-K14565)/(2*D14565*0.01)</f>
      </c>
      <c r="V14565">
        <f>(L14565+K14565)/(D14565*0.0001)</f>
      </c>
    </row>
    <row r="14566">
      <c r="A14566" t="n">
        <v>2018</v>
      </c>
      <c r="B14566" t="inlineStr">
        <is>
          <t>00520610</t>
        </is>
      </c>
      <c r="C14566" t="inlineStr">
        <is>
          <t>씨큐브</t>
        </is>
      </c>
      <c r="D14566" t="n">
        <v>7159527000</v>
      </c>
      <c r="E14566" t="n">
        <v>1040235000</v>
      </c>
      <c r="F14566" t="n">
        <v>615201000</v>
      </c>
      <c r="G14566" t="n">
        <v>138549000</v>
      </c>
      <c r="H14566" t="n">
        <v>2.44</v>
      </c>
      <c r="I14566" t="n">
        <v>5.87</v>
      </c>
      <c r="J14566" t="n">
        <v>7.88</v>
      </c>
      <c r="K14566" t="n">
        <v>-417728000</v>
      </c>
      <c r="L14566" t="n">
        <v>479643000</v>
      </c>
      <c r="M14566" t="n">
        <v>458779000</v>
      </c>
      <c r="N14566" t="n">
        <v>-409408000</v>
      </c>
      <c r="O14566">
        <f>D14565</f>
      </c>
      <c r="P14566">
        <f>(E14566-F14566+G14566)/O14566*100</f>
      </c>
      <c r="Q14566">
        <f>H14565</f>
      </c>
      <c r="R14566">
        <f>I14565</f>
      </c>
      <c r="S14566">
        <f>H14566-H14565</f>
      </c>
      <c r="T14566">
        <f>I14566-I14565</f>
      </c>
      <c r="U14566">
        <f>(L14566-K14566)/(2*D14566*0.01)</f>
      </c>
      <c r="V14566">
        <f>(L14566+K14566)/(D14566*0.0001)</f>
      </c>
    </row>
    <row r="14567">
      <c r="A14567" t="n">
        <v>2019</v>
      </c>
      <c r="B14567" t="inlineStr">
        <is>
          <t>00520610</t>
        </is>
      </c>
      <c r="C14567" t="inlineStr">
        <is>
          <t>씨큐브</t>
        </is>
      </c>
      <c r="D14567" t="n">
        <v>8688000000</v>
      </c>
      <c r="E14567" t="n">
        <v>1108488000</v>
      </c>
      <c r="F14567" t="n">
        <v>191017000</v>
      </c>
      <c r="G14567" t="n">
        <v>126633000</v>
      </c>
      <c r="H14567" t="n">
        <v>2.16</v>
      </c>
      <c r="I14567" t="n">
        <v>6.1</v>
      </c>
      <c r="J14567" t="n">
        <v>8.5</v>
      </c>
      <c r="K14567" t="n">
        <v>-552264000</v>
      </c>
      <c r="L14567" t="n">
        <v>640596000</v>
      </c>
      <c r="M14567" t="n">
        <v>609108000</v>
      </c>
      <c r="N14567" t="n">
        <v>-539418000</v>
      </c>
      <c r="O14567">
        <f>D14566</f>
      </c>
      <c r="P14567">
        <f>(E14567-F14567+G14567)/O14567*100</f>
      </c>
      <c r="Q14567">
        <f>H14566</f>
      </c>
      <c r="R14567">
        <f>I14566</f>
      </c>
      <c r="S14567">
        <f>H14567-H14566</f>
      </c>
      <c r="T14567">
        <f>I14567-I14566</f>
      </c>
      <c r="U14567">
        <f>(L14567-K14567)/(2*D14567*0.01)</f>
      </c>
      <c r="V14567">
        <f>(L14567+K14567)/(D14567*0.0001)</f>
      </c>
    </row>
    <row r="14568">
      <c r="A14568" t="n">
        <v>2020</v>
      </c>
      <c r="B14568" t="inlineStr">
        <is>
          <t>00520610</t>
        </is>
      </c>
      <c r="C14568" t="inlineStr">
        <is>
          <t>씨큐브</t>
        </is>
      </c>
      <c r="D14568" t="n">
        <v>8771443000</v>
      </c>
      <c r="E14568" t="n">
        <v>1200510000</v>
      </c>
      <c r="F14568" t="n">
        <v>144855000</v>
      </c>
      <c r="G14568" t="n">
        <v>134505000</v>
      </c>
      <c r="H14568" t="n">
        <v>2.34</v>
      </c>
      <c r="I14568" t="n">
        <v>5.08</v>
      </c>
      <c r="J14568" t="n">
        <v>8.01</v>
      </c>
      <c r="K14568" t="n">
        <v>-487868520</v>
      </c>
      <c r="L14568" t="n">
        <v>558628341</v>
      </c>
      <c r="M14568" t="n">
        <v>537945522</v>
      </c>
      <c r="N14568" t="n">
        <v>-479756677</v>
      </c>
      <c r="O14568">
        <f>D14567</f>
      </c>
      <c r="P14568">
        <f>(E14568-F14568+G14568)/O14568*100</f>
      </c>
      <c r="Q14568">
        <f>H14567</f>
      </c>
      <c r="R14568">
        <f>I14567</f>
      </c>
      <c r="S14568">
        <f>H14568-H14567</f>
      </c>
      <c r="T14568">
        <f>I14568-I14567</f>
      </c>
      <c r="U14568">
        <f>(L14568-K14568)/(2*D14568*0.01)</f>
      </c>
      <c r="V14568">
        <f>(L14568+K14568)/(D14568*0.0001)</f>
      </c>
    </row>
    <row r="14569">
      <c r="A14569" t="n">
        <v>2021</v>
      </c>
      <c r="B14569" t="inlineStr">
        <is>
          <t>00520610</t>
        </is>
      </c>
      <c r="C14569" t="inlineStr">
        <is>
          <t>씨큐브</t>
        </is>
      </c>
      <c r="D14569" t="n">
        <v>9683533000</v>
      </c>
      <c r="E14569" t="n">
        <v>1040483000</v>
      </c>
      <c r="F14569" t="n">
        <v>346839000</v>
      </c>
      <c r="G14569" t="n">
        <v>139585000</v>
      </c>
      <c r="H14569" t="n">
        <v>2.87</v>
      </c>
      <c r="I14569" t="n">
        <v>4.92</v>
      </c>
      <c r="J14569" t="n">
        <v>7.93</v>
      </c>
      <c r="K14569" t="n">
        <v>-481892299</v>
      </c>
      <c r="L14569" t="n">
        <v>548812421</v>
      </c>
      <c r="M14569" t="n">
        <v>532689310</v>
      </c>
      <c r="N14569" t="n">
        <v>-477910109</v>
      </c>
      <c r="O14569">
        <f>D14568</f>
      </c>
      <c r="P14569">
        <f>(E14569-F14569+G14569)/O14569*100</f>
      </c>
      <c r="Q14569">
        <f>H14568</f>
      </c>
      <c r="R14569">
        <f>I14568</f>
      </c>
      <c r="S14569">
        <f>H14569-H14568</f>
      </c>
      <c r="T14569">
        <f>I14569-I14568</f>
      </c>
      <c r="U14569">
        <f>(L14569-K14569)/(2*D14569*0.01)</f>
      </c>
      <c r="V14569">
        <f>(L14569+K14569)/(D14569*0.0001)</f>
      </c>
    </row>
    <row r="14570">
      <c r="A14570" t="n">
        <v>2022</v>
      </c>
      <c r="B14570" t="inlineStr">
        <is>
          <t>00520610</t>
        </is>
      </c>
      <c r="C14570" t="inlineStr">
        <is>
          <t>씨큐브</t>
        </is>
      </c>
      <c r="D14570" t="n">
        <v>9217856000</v>
      </c>
      <c r="E14570" t="n">
        <v>1054214000</v>
      </c>
      <c r="F14570" t="n">
        <v>475259000</v>
      </c>
      <c r="G14570" t="n">
        <v>178952000</v>
      </c>
      <c r="H14570" t="n">
        <v>5.3</v>
      </c>
      <c r="I14570" t="n">
        <v>4.31</v>
      </c>
      <c r="J14570" t="n">
        <v>7.26</v>
      </c>
      <c r="K14570" t="n">
        <v>-393660000</v>
      </c>
      <c r="L14570" t="n">
        <v>407029516</v>
      </c>
      <c r="M14570" t="n">
        <v>407340000</v>
      </c>
      <c r="N14570" t="n">
        <v>-370717125</v>
      </c>
      <c r="O14570">
        <f>D14569</f>
      </c>
      <c r="P14570">
        <f>(E14570-F14570+G14570)/O14570*100</f>
      </c>
      <c r="Q14570">
        <f>H14569</f>
      </c>
      <c r="R14570">
        <f>I14569</f>
      </c>
      <c r="S14570">
        <f>H14570-H14569</f>
      </c>
      <c r="T14570">
        <f>I14570-I14569</f>
      </c>
      <c r="U14570">
        <f>(L14570-K14570)/(2*D14570*0.01)</f>
      </c>
      <c r="V14570">
        <f>(L14570+K14570)/(D14570*0.0001)</f>
      </c>
    </row>
    <row r="14571">
      <c r="A14571" t="n">
        <v>2024</v>
      </c>
      <c r="B14571" t="inlineStr">
        <is>
          <t>00520610</t>
        </is>
      </c>
      <c r="C14571" t="inlineStr">
        <is>
          <t>씨큐브</t>
        </is>
      </c>
      <c r="D14571" t="n">
        <v>10166464000</v>
      </c>
      <c r="E14571" t="n">
        <v>1003060000</v>
      </c>
      <c r="F14571" t="n">
        <v>1335102000</v>
      </c>
      <c r="G14571" t="n">
        <v>284119000</v>
      </c>
      <c r="H14571" t="n">
        <v>3.81</v>
      </c>
      <c r="I14571" t="n">
        <v>3.8</v>
      </c>
      <c r="J14571" t="n">
        <v>6.76</v>
      </c>
      <c r="K14571" t="n">
        <v>-459800000</v>
      </c>
      <c r="L14571" t="n">
        <v>509407424</v>
      </c>
      <c r="M14571" t="n">
        <v>505600000</v>
      </c>
      <c r="N14571" t="n">
        <v>-458349814</v>
      </c>
      <c r="U14571">
        <f>(L14571-K14571)/(2*D14571*0.01)</f>
      </c>
      <c r="V14571">
        <f>(L14571+K14571)/(D14571*0.0001)</f>
      </c>
    </row>
    <row r="14572">
      <c r="A14572" t="n">
        <v>2025</v>
      </c>
      <c r="B14572" t="inlineStr">
        <is>
          <t>00520610</t>
        </is>
      </c>
      <c r="C14572" t="inlineStr">
        <is>
          <t>씨큐브</t>
        </is>
      </c>
      <c r="D14572" t="n">
        <v>10698306000</v>
      </c>
      <c r="E14572" t="n">
        <v>1067686000</v>
      </c>
      <c r="F14572" t="n">
        <v>1164503000</v>
      </c>
      <c r="G14572" t="n">
        <v>278709000</v>
      </c>
      <c r="H14572" t="n">
        <v>4.15</v>
      </c>
      <c r="I14572" t="n">
        <v>3.77</v>
      </c>
      <c r="J14572" t="n">
        <v>6.76</v>
      </c>
      <c r="K14572" t="n">
        <v>-462393840</v>
      </c>
      <c r="L14572" t="n">
        <v>517787040</v>
      </c>
      <c r="M14572" t="n">
        <v>514443060</v>
      </c>
      <c r="N14572" t="n">
        <v>-467486820</v>
      </c>
      <c r="O14572">
        <f>D14571</f>
      </c>
      <c r="P14572">
        <f>(E14572-F14572+G14572)/O14572*100</f>
      </c>
      <c r="Q14572">
        <f>H14571</f>
      </c>
      <c r="R14572">
        <f>I14571</f>
      </c>
      <c r="S14572">
        <f>H14572-H14571</f>
      </c>
      <c r="T14572">
        <f>I14572-I14571</f>
      </c>
      <c r="U14572">
        <f>(L14572-K14572)/(2*D14572*0.01)</f>
      </c>
      <c r="V14572">
        <f>(L14572+K14572)/(D14572*0.0001)</f>
      </c>
    </row>
    <row r="14573">
      <c r="A14573" t="n">
        <v>2017</v>
      </c>
      <c r="B14573" t="inlineStr">
        <is>
          <t>00520753</t>
        </is>
      </c>
      <c r="C14573" t="inlineStr">
        <is>
          <t>폴라리스쉬핑</t>
        </is>
      </c>
      <c r="D14573" t="n">
        <v>680855000</v>
      </c>
      <c r="E14573" t="n">
        <v>1987528000</v>
      </c>
      <c r="F14573" t="n">
        <v>1869947000</v>
      </c>
    </row>
    <row r="14574">
      <c r="A14574" t="n">
        <v>2018</v>
      </c>
      <c r="B14574" t="inlineStr">
        <is>
          <t>00520753</t>
        </is>
      </c>
      <c r="C14574" t="inlineStr">
        <is>
          <t>폴라리스쉬핑</t>
        </is>
      </c>
      <c r="D14574" t="n">
        <v>706931000</v>
      </c>
      <c r="E14574" t="n">
        <v>2161180000</v>
      </c>
      <c r="F14574" t="n">
        <v>2105927000</v>
      </c>
      <c r="O14574">
        <f>D14573</f>
      </c>
    </row>
    <row r="14575">
      <c r="A14575" t="n">
        <v>2020</v>
      </c>
      <c r="B14575" t="inlineStr">
        <is>
          <t>00520753</t>
        </is>
      </c>
      <c r="C14575" t="inlineStr">
        <is>
          <t>폴라리스쉬핑</t>
        </is>
      </c>
      <c r="D14575" t="n">
        <v>469872000</v>
      </c>
      <c r="E14575" t="n">
        <v>2004971000</v>
      </c>
      <c r="F14575" t="n">
        <v>2335836000</v>
      </c>
    </row>
    <row r="14576">
      <c r="A14576" t="n">
        <v>2021</v>
      </c>
      <c r="B14576" t="inlineStr">
        <is>
          <t>00520753</t>
        </is>
      </c>
      <c r="C14576" t="inlineStr">
        <is>
          <t>폴라리스쉬핑</t>
        </is>
      </c>
      <c r="D14576" t="n">
        <v>362690000</v>
      </c>
      <c r="E14576" t="n">
        <v>1527622000</v>
      </c>
      <c r="F14576" t="n">
        <v>1540616000</v>
      </c>
      <c r="O14576">
        <f>D14575</f>
      </c>
    </row>
    <row r="14577">
      <c r="A14577" t="n">
        <v>2014</v>
      </c>
      <c r="B14577" t="inlineStr">
        <is>
          <t>00520887</t>
        </is>
      </c>
      <c r="C14577" t="inlineStr">
        <is>
          <t>비상교육</t>
        </is>
      </c>
      <c r="D14577" t="n">
        <v>6737713000</v>
      </c>
      <c r="E14577" t="n">
        <v>2104178000</v>
      </c>
      <c r="F14577" t="n">
        <v>1342771000</v>
      </c>
      <c r="G14577" t="n">
        <v>196644000</v>
      </c>
      <c r="H14577" t="n">
        <v>2.87</v>
      </c>
      <c r="I14577" t="n">
        <v>5</v>
      </c>
      <c r="J14577" t="n">
        <v>9.26</v>
      </c>
      <c r="K14577" t="n">
        <v>-563333000</v>
      </c>
      <c r="L14577" t="n">
        <v>660048000</v>
      </c>
      <c r="M14577" t="n">
        <v>640664000</v>
      </c>
      <c r="N14577" t="n">
        <v>-558910000</v>
      </c>
      <c r="U14577">
        <f>(L14577-K14577)/(2*D14577*0.01)</f>
      </c>
      <c r="V14577">
        <f>(L14577+K14577)/(D14577*0.0001)</f>
      </c>
    </row>
    <row r="14578">
      <c r="A14578" t="n">
        <v>2015</v>
      </c>
      <c r="B14578" t="inlineStr">
        <is>
          <t>00520887</t>
        </is>
      </c>
      <c r="C14578" t="inlineStr">
        <is>
          <t>비상교육</t>
        </is>
      </c>
      <c r="D14578" t="n">
        <v>7576334000</v>
      </c>
      <c r="E14578" t="n">
        <v>2053399000</v>
      </c>
      <c r="F14578" t="n">
        <v>1109479000</v>
      </c>
      <c r="G14578" t="n">
        <v>183342000</v>
      </c>
      <c r="H14578" t="n">
        <v>2.36</v>
      </c>
      <c r="I14578" t="n">
        <v>5</v>
      </c>
      <c r="J14578" t="n">
        <v>5.57</v>
      </c>
      <c r="K14578" t="n">
        <v>-440364000</v>
      </c>
      <c r="L14578" t="n">
        <v>494845000</v>
      </c>
      <c r="M14578" t="n">
        <v>478424000</v>
      </c>
      <c r="N14578" t="n">
        <v>-434985000</v>
      </c>
      <c r="O14578">
        <f>D14577</f>
      </c>
      <c r="P14578">
        <f>(E14578-F14578+G14578)/O14578*100</f>
      </c>
      <c r="Q14578">
        <f>H14577</f>
      </c>
      <c r="R14578">
        <f>I14577</f>
      </c>
      <c r="S14578">
        <f>H14578-H14577</f>
      </c>
      <c r="T14578">
        <f>I14578-I14577</f>
      </c>
      <c r="U14578">
        <f>(L14578-K14578)/(2*D14578*0.01)</f>
      </c>
      <c r="V14578">
        <f>(L14578+K14578)/(D14578*0.0001)</f>
      </c>
    </row>
    <row r="14579">
      <c r="A14579" t="n">
        <v>2016</v>
      </c>
      <c r="B14579" t="inlineStr">
        <is>
          <t>00520887</t>
        </is>
      </c>
      <c r="C14579" t="inlineStr">
        <is>
          <t>비상교육</t>
        </is>
      </c>
      <c r="D14579" t="n">
        <v>9691618000</v>
      </c>
      <c r="E14579" t="n">
        <v>1895532000</v>
      </c>
      <c r="F14579" t="n">
        <v>488876000</v>
      </c>
      <c r="G14579" t="n">
        <v>165970000</v>
      </c>
      <c r="H14579" t="n">
        <v>2.31</v>
      </c>
      <c r="I14579" t="n">
        <v>5</v>
      </c>
      <c r="J14579" t="n">
        <v>5.5</v>
      </c>
      <c r="K14579" t="n">
        <v>-553264000</v>
      </c>
      <c r="L14579" t="n">
        <v>620439000</v>
      </c>
      <c r="M14579" t="n">
        <v>599485000</v>
      </c>
      <c r="N14579" t="n">
        <v>-546187000</v>
      </c>
      <c r="O14579">
        <f>D14578</f>
      </c>
      <c r="P14579">
        <f>(E14579-F14579+G14579)/O14579*100</f>
      </c>
      <c r="Q14579">
        <f>H14578</f>
      </c>
      <c r="R14579">
        <f>I14578</f>
      </c>
      <c r="S14579">
        <f>H14579-H14578</f>
      </c>
      <c r="T14579">
        <f>I14579-I14578</f>
      </c>
      <c r="U14579">
        <f>(L14579-K14579)/(2*D14579*0.01)</f>
      </c>
      <c r="V14579">
        <f>(L14579+K14579)/(D14579*0.0001)</f>
      </c>
    </row>
    <row r="14580">
      <c r="A14580" t="n">
        <v>2017</v>
      </c>
      <c r="B14580" t="inlineStr">
        <is>
          <t>00520887</t>
        </is>
      </c>
      <c r="C14580" t="inlineStr">
        <is>
          <t>비상교육</t>
        </is>
      </c>
      <c r="D14580" t="n">
        <v>12867805000</v>
      </c>
      <c r="E14580" t="n">
        <v>2462628000</v>
      </c>
      <c r="F14580" t="n">
        <v>949049000</v>
      </c>
      <c r="G14580" t="n">
        <v>243358000</v>
      </c>
      <c r="H14580" t="n">
        <v>2.78</v>
      </c>
      <c r="I14580" t="n">
        <v>5</v>
      </c>
      <c r="J14580" t="n">
        <v>5.66</v>
      </c>
      <c r="K14580" t="n">
        <v>-743163000</v>
      </c>
      <c r="L14580" t="n">
        <v>833578000</v>
      </c>
      <c r="M14580" t="n">
        <v>809553000</v>
      </c>
      <c r="N14580" t="n">
        <v>-734112000</v>
      </c>
      <c r="O14580">
        <f>D14579</f>
      </c>
      <c r="P14580">
        <f>(E14580-F14580+G14580)/O14580*100</f>
      </c>
      <c r="Q14580">
        <f>H14579</f>
      </c>
      <c r="R14580">
        <f>I14579</f>
      </c>
      <c r="S14580">
        <f>H14580-H14579</f>
      </c>
      <c r="T14580">
        <f>I14580-I14579</f>
      </c>
      <c r="U14580">
        <f>(L14580-K14580)/(2*D14580*0.01)</f>
      </c>
      <c r="V14580">
        <f>(L14580+K14580)/(D14580*0.0001)</f>
      </c>
    </row>
    <row r="14581">
      <c r="A14581" t="n">
        <v>2018</v>
      </c>
      <c r="B14581" t="inlineStr">
        <is>
          <t>00520887</t>
        </is>
      </c>
      <c r="C14581" t="inlineStr">
        <is>
          <t>비상교육</t>
        </is>
      </c>
      <c r="D14581" t="n">
        <v>13194077000</v>
      </c>
      <c r="E14581" t="n">
        <v>2542819000</v>
      </c>
      <c r="F14581" t="n">
        <v>2164513000</v>
      </c>
      <c r="G14581" t="n">
        <v>325954000</v>
      </c>
      <c r="H14581" t="n">
        <v>2.31</v>
      </c>
      <c r="I14581" t="n">
        <v>4</v>
      </c>
      <c r="J14581" t="n">
        <v>5.61</v>
      </c>
      <c r="K14581" t="n">
        <v>-759456000</v>
      </c>
      <c r="L14581" t="n">
        <v>853274000</v>
      </c>
      <c r="M14581" t="n">
        <v>831550000</v>
      </c>
      <c r="N14581" t="n">
        <v>-755656000</v>
      </c>
      <c r="O14581">
        <f>D14580</f>
      </c>
      <c r="P14581">
        <f>(E14581-F14581+G14581)/O14581*100</f>
      </c>
      <c r="Q14581">
        <f>H14580</f>
      </c>
      <c r="R14581">
        <f>I14580</f>
      </c>
      <c r="S14581">
        <f>H14581-H14580</f>
      </c>
      <c r="T14581">
        <f>I14581-I14580</f>
      </c>
      <c r="U14581">
        <f>(L14581-K14581)/(2*D14581*0.01)</f>
      </c>
      <c r="V14581">
        <f>(L14581+K14581)/(D14581*0.0001)</f>
      </c>
    </row>
    <row r="14582">
      <c r="A14582" t="n">
        <v>2019</v>
      </c>
      <c r="B14582" t="inlineStr">
        <is>
          <t>00520887</t>
        </is>
      </c>
      <c r="C14582" t="inlineStr">
        <is>
          <t>비상교육</t>
        </is>
      </c>
      <c r="D14582" t="n">
        <v>15775870000</v>
      </c>
      <c r="E14582" t="n">
        <v>2401898000</v>
      </c>
      <c r="F14582" t="n">
        <v>1307047000</v>
      </c>
      <c r="G14582" t="n">
        <v>284947000</v>
      </c>
      <c r="H14582" t="n">
        <v>2.08</v>
      </c>
      <c r="I14582" t="n">
        <v>3.7</v>
      </c>
      <c r="J14582" t="n">
        <v>8.1</v>
      </c>
      <c r="K14582" t="n">
        <v>-1263210000</v>
      </c>
      <c r="L14582" t="n">
        <v>1451262000</v>
      </c>
      <c r="M14582" t="n">
        <v>1413002000</v>
      </c>
      <c r="N14582" t="n">
        <v>-1256378000</v>
      </c>
      <c r="O14582">
        <f>D14581</f>
      </c>
      <c r="P14582">
        <f>(E14582-F14582+G14582)/O14582*100</f>
      </c>
      <c r="Q14582">
        <f>H14581</f>
      </c>
      <c r="R14582">
        <f>I14581</f>
      </c>
      <c r="S14582">
        <f>H14582-H14581</f>
      </c>
      <c r="T14582">
        <f>I14582-I14581</f>
      </c>
      <c r="U14582">
        <f>(L14582-K14582)/(2*D14582*0.01)</f>
      </c>
      <c r="V14582">
        <f>(L14582+K14582)/(D14582*0.0001)</f>
      </c>
    </row>
    <row r="14583">
      <c r="A14583" t="n">
        <v>2020</v>
      </c>
      <c r="B14583" t="inlineStr">
        <is>
          <t>00520887</t>
        </is>
      </c>
      <c r="C14583" t="inlineStr">
        <is>
          <t>비상교육</t>
        </is>
      </c>
      <c r="D14583" t="n">
        <v>17548538000</v>
      </c>
      <c r="E14583" t="n">
        <v>2869773000</v>
      </c>
      <c r="F14583" t="n">
        <v>1807267000</v>
      </c>
      <c r="G14583" t="n">
        <v>315437000</v>
      </c>
      <c r="H14583" t="n">
        <v>2.47</v>
      </c>
      <c r="I14583" t="n">
        <v>3.765</v>
      </c>
      <c r="J14583" t="n">
        <v>8.74</v>
      </c>
      <c r="K14583" t="n">
        <v>-1349900000</v>
      </c>
      <c r="L14583" t="n">
        <v>1543444000</v>
      </c>
      <c r="M14583" t="n">
        <v>1505026000</v>
      </c>
      <c r="N14583" t="n">
        <v>-1344235000</v>
      </c>
      <c r="O14583">
        <f>D14582</f>
      </c>
      <c r="P14583">
        <f>(E14583-F14583+G14583)/O14583*100</f>
      </c>
      <c r="Q14583">
        <f>H14582</f>
      </c>
      <c r="R14583">
        <f>I14582</f>
      </c>
      <c r="S14583">
        <f>H14583-H14582</f>
      </c>
      <c r="T14583">
        <f>I14583-I14582</f>
      </c>
      <c r="U14583">
        <f>(L14583-K14583)/(2*D14583*0.01)</f>
      </c>
      <c r="V14583">
        <f>(L14583+K14583)/(D14583*0.0001)</f>
      </c>
    </row>
    <row r="14584">
      <c r="A14584" t="n">
        <v>2021</v>
      </c>
      <c r="B14584" t="inlineStr">
        <is>
          <t>00520887</t>
        </is>
      </c>
      <c r="C14584" t="inlineStr">
        <is>
          <t>비상교육</t>
        </is>
      </c>
      <c r="D14584" t="n">
        <v>18546612000</v>
      </c>
      <c r="E14584" t="n">
        <v>2972488000</v>
      </c>
      <c r="F14584" t="n">
        <v>1833539000</v>
      </c>
      <c r="G14584" t="n">
        <v>353127000</v>
      </c>
      <c r="H14584" t="n">
        <v>2.615</v>
      </c>
      <c r="I14584" t="n">
        <v>3.76</v>
      </c>
      <c r="J14584" t="n">
        <v>9.26</v>
      </c>
      <c r="K14584" t="n">
        <v>-1487137000</v>
      </c>
      <c r="L14584" t="n">
        <v>1721067000</v>
      </c>
      <c r="M14584" t="n">
        <v>1687389000</v>
      </c>
      <c r="N14584" t="n">
        <v>-1487836000</v>
      </c>
      <c r="O14584">
        <f>D14583</f>
      </c>
      <c r="P14584">
        <f>(E14584-F14584+G14584)/O14584*100</f>
      </c>
      <c r="Q14584">
        <f>H14583</f>
      </c>
      <c r="R14584">
        <f>I14583</f>
      </c>
      <c r="S14584">
        <f>H14584-H14583</f>
      </c>
      <c r="T14584">
        <f>I14584-I14583</f>
      </c>
      <c r="U14584">
        <f>(L14584-K14584)/(2*D14584*0.01)</f>
      </c>
      <c r="V14584">
        <f>(L14584+K14584)/(D14584*0.0001)</f>
      </c>
    </row>
    <row r="14585">
      <c r="A14585" t="n">
        <v>2022</v>
      </c>
      <c r="B14585" t="inlineStr">
        <is>
          <t>00520887</t>
        </is>
      </c>
      <c r="C14585" t="inlineStr">
        <is>
          <t>비상교육</t>
        </is>
      </c>
      <c r="D14585" t="n">
        <v>17166246000</v>
      </c>
      <c r="E14585" t="n">
        <v>3307454000</v>
      </c>
      <c r="F14585" t="n">
        <v>3625942000</v>
      </c>
      <c r="G14585" t="n">
        <v>441874000</v>
      </c>
      <c r="H14585" t="n">
        <v>5.3</v>
      </c>
      <c r="I14585" t="n">
        <v>3.9</v>
      </c>
      <c r="J14585" t="n">
        <v>8.17</v>
      </c>
      <c r="K14585" t="n">
        <v>-1175132000</v>
      </c>
      <c r="L14585" t="n">
        <v>1341562000</v>
      </c>
      <c r="M14585" t="n">
        <v>1348067000</v>
      </c>
      <c r="N14585" t="n">
        <v>-1201429000</v>
      </c>
      <c r="O14585">
        <f>D14584</f>
      </c>
      <c r="P14585">
        <f>(E14585-F14585+G14585)/O14585*100</f>
      </c>
      <c r="Q14585">
        <f>H14584</f>
      </c>
      <c r="R14585">
        <f>I14584</f>
      </c>
      <c r="S14585">
        <f>H14585-H14584</f>
      </c>
      <c r="T14585">
        <f>I14585-I14584</f>
      </c>
      <c r="U14585">
        <f>(L14585-K14585)/(2*D14585*0.01)</f>
      </c>
      <c r="V14585">
        <f>(L14585+K14585)/(D14585*0.0001)</f>
      </c>
    </row>
    <row r="14586">
      <c r="A14586" t="n">
        <v>2023</v>
      </c>
      <c r="B14586" t="inlineStr">
        <is>
          <t>00520887</t>
        </is>
      </c>
      <c r="C14586" t="inlineStr">
        <is>
          <t>비상교육</t>
        </is>
      </c>
      <c r="D14586" t="n">
        <v>21664825000</v>
      </c>
      <c r="E14586" t="n">
        <v>3747664000</v>
      </c>
      <c r="F14586" t="n">
        <v>2772705000</v>
      </c>
      <c r="G14586" t="n">
        <v>807621000</v>
      </c>
      <c r="H14586" t="n">
        <v>4.44</v>
      </c>
      <c r="I14586" t="n">
        <v>3.89</v>
      </c>
      <c r="J14586" t="n">
        <v>8.41</v>
      </c>
      <c r="K14586" t="n">
        <v>-1545187000</v>
      </c>
      <c r="L14586" t="n">
        <v>1773274000</v>
      </c>
      <c r="M14586" t="n">
        <v>1764233000</v>
      </c>
      <c r="N14586" t="n">
        <v>-1566056000</v>
      </c>
      <c r="O14586">
        <f>D14585</f>
      </c>
      <c r="P14586">
        <f>(E14586-F14586+G14586)/O14586*100</f>
      </c>
      <c r="Q14586">
        <f>H14585</f>
      </c>
      <c r="R14586">
        <f>I14585</f>
      </c>
      <c r="S14586">
        <f>H14586-H14585</f>
      </c>
      <c r="T14586">
        <f>I14586-I14585</f>
      </c>
      <c r="U14586">
        <f>(L14586-K14586)/(2*D14586*0.01)</f>
      </c>
      <c r="V14586">
        <f>(L14586+K14586)/(D14586*0.0001)</f>
      </c>
    </row>
    <row r="14587">
      <c r="A14587" t="n">
        <v>2024</v>
      </c>
      <c r="B14587" t="inlineStr">
        <is>
          <t>00520887</t>
        </is>
      </c>
      <c r="C14587" t="inlineStr">
        <is>
          <t>비상교육</t>
        </is>
      </c>
      <c r="D14587" t="n">
        <v>24216259000</v>
      </c>
      <c r="E14587" t="n">
        <v>4522755000</v>
      </c>
      <c r="F14587" t="n">
        <v>3407022000</v>
      </c>
      <c r="G14587" t="n">
        <v>836002000</v>
      </c>
      <c r="H14587" t="n">
        <v>3.675</v>
      </c>
      <c r="I14587" t="n">
        <v>3.71</v>
      </c>
      <c r="J14587" t="n">
        <v>5.09</v>
      </c>
      <c r="K14587" t="n">
        <v>-1078364000</v>
      </c>
      <c r="L14587" t="n">
        <v>1189930000</v>
      </c>
      <c r="M14587" t="n">
        <v>1175489000</v>
      </c>
      <c r="N14587" t="n">
        <v>-1085974000</v>
      </c>
      <c r="O14587">
        <f>D14586</f>
      </c>
      <c r="P14587">
        <f>(E14587-F14587+G14587)/O14587*100</f>
      </c>
      <c r="Q14587">
        <f>H14586</f>
      </c>
      <c r="R14587">
        <f>I14586</f>
      </c>
      <c r="S14587">
        <f>H14587-H14586</f>
      </c>
      <c r="T14587">
        <f>I14587-I14586</f>
      </c>
      <c r="U14587">
        <f>(L14587-K14587)/(2*D14587*0.01)</f>
      </c>
      <c r="V14587">
        <f>(L14587+K14587)/(D14587*0.0001)</f>
      </c>
    </row>
    <row r="14588">
      <c r="A14588" t="n">
        <v>2025</v>
      </c>
      <c r="B14588" t="inlineStr">
        <is>
          <t>00520887</t>
        </is>
      </c>
      <c r="C14588" t="inlineStr">
        <is>
          <t>비상교육</t>
        </is>
      </c>
      <c r="D14588" t="n">
        <v>24859189000</v>
      </c>
      <c r="E14588" t="n">
        <v>4463830000</v>
      </c>
      <c r="F14588" t="n">
        <v>3282504000</v>
      </c>
      <c r="G14588" t="n">
        <v>692720000</v>
      </c>
      <c r="H14588" t="n">
        <v>3.945</v>
      </c>
      <c r="I14588" t="n">
        <v>3.56</v>
      </c>
      <c r="J14588" t="n">
        <v>4.97</v>
      </c>
      <c r="K14588" t="n">
        <v>-1081574000</v>
      </c>
      <c r="L14588" t="n">
        <v>1191522000</v>
      </c>
      <c r="M14588" t="n">
        <v>1182437000</v>
      </c>
      <c r="N14588" t="n">
        <v>-1093733000</v>
      </c>
      <c r="O14588">
        <f>D14587</f>
      </c>
      <c r="P14588">
        <f>(E14588-F14588+G14588)/O14588*100</f>
      </c>
      <c r="Q14588">
        <f>H14587</f>
      </c>
      <c r="R14588">
        <f>I14587</f>
      </c>
      <c r="S14588">
        <f>H14588-H14587</f>
      </c>
      <c r="T14588">
        <f>I14588-I14587</f>
      </c>
      <c r="U14588">
        <f>(L14588-K14588)/(2*D14588*0.01)</f>
      </c>
      <c r="V14588">
        <f>(L14588+K14588)/(D14588*0.0001)</f>
      </c>
    </row>
    <row r="14589">
      <c r="A14589" t="n">
        <v>2016</v>
      </c>
      <c r="B14589" t="inlineStr">
        <is>
          <t>00521390</t>
        </is>
      </c>
      <c r="C14589" t="inlineStr">
        <is>
          <t>뉴파워프라즈마</t>
        </is>
      </c>
      <c r="D14589" t="n">
        <v>115102000</v>
      </c>
      <c r="E14589" t="n">
        <v>39395000</v>
      </c>
      <c r="F14589" t="n">
        <v>81975000</v>
      </c>
      <c r="G14589" t="n">
        <v>1679000</v>
      </c>
    </row>
    <row r="14590">
      <c r="A14590" t="n">
        <v>2017</v>
      </c>
      <c r="B14590" t="inlineStr">
        <is>
          <t>00521390</t>
        </is>
      </c>
      <c r="C14590" t="inlineStr">
        <is>
          <t>뉴파워프라즈마</t>
        </is>
      </c>
      <c r="D14590" t="n">
        <v>64477000</v>
      </c>
      <c r="E14590" t="n">
        <v>51901000</v>
      </c>
      <c r="F14590" t="n">
        <v>61802000</v>
      </c>
      <c r="G14590" t="n">
        <v>3588000</v>
      </c>
      <c r="H14590" t="n">
        <v>3.6</v>
      </c>
      <c r="I14590" t="n">
        <v>4.2</v>
      </c>
      <c r="J14590" t="n">
        <v>8.630000000000001</v>
      </c>
      <c r="O14590">
        <f>D14589</f>
      </c>
      <c r="P14590">
        <f>(E14590-F14590+G14590)/O14590*100</f>
      </c>
    </row>
    <row r="14591">
      <c r="A14591" t="n">
        <v>2018</v>
      </c>
      <c r="B14591" t="inlineStr">
        <is>
          <t>00521390</t>
        </is>
      </c>
      <c r="C14591" t="inlineStr">
        <is>
          <t>뉴파워프라즈마</t>
        </is>
      </c>
      <c r="D14591" t="n">
        <v>82180000</v>
      </c>
      <c r="E14591" t="n">
        <v>31739000</v>
      </c>
      <c r="F14591" t="n">
        <v>34875000</v>
      </c>
      <c r="G14591" t="n">
        <v>2175000</v>
      </c>
      <c r="H14591" t="n">
        <v>3.1</v>
      </c>
      <c r="I14591" t="n">
        <v>4.34</v>
      </c>
      <c r="J14591" t="n">
        <v>8.210000000000001</v>
      </c>
      <c r="K14591" t="n">
        <v>-6232260</v>
      </c>
      <c r="L14591" t="n">
        <v>7212040</v>
      </c>
      <c r="M14591" t="n">
        <v>7210260</v>
      </c>
      <c r="N14591" t="n">
        <v>-6335340</v>
      </c>
      <c r="O14591">
        <f>D14590</f>
      </c>
      <c r="P14591">
        <f>(E14591-F14591+G14591)/O14591*100</f>
      </c>
      <c r="Q14591">
        <f>H14590</f>
      </c>
      <c r="R14591">
        <f>I14590</f>
      </c>
      <c r="S14591">
        <f>H14591-H14590</f>
      </c>
      <c r="T14591">
        <f>I14591-I14590</f>
      </c>
      <c r="U14591">
        <f>(L14591-K14591)/(2*D14591*0.01)</f>
      </c>
      <c r="V14591">
        <f>(L14591+K14591)/(D14591*0.0001)</f>
      </c>
    </row>
    <row r="14592">
      <c r="A14592" t="n">
        <v>2021</v>
      </c>
      <c r="B14592" t="inlineStr">
        <is>
          <t>00521390</t>
        </is>
      </c>
      <c r="C14592" t="inlineStr">
        <is>
          <t>뉴파워프라즈마</t>
        </is>
      </c>
      <c r="D14592" t="n">
        <v>781157000</v>
      </c>
      <c r="E14592" t="n">
        <v>334602000</v>
      </c>
      <c r="F14592" t="n">
        <v>91103000</v>
      </c>
      <c r="G14592" t="n">
        <v>2634000</v>
      </c>
    </row>
    <row r="14593">
      <c r="A14593" t="n">
        <v>2022</v>
      </c>
      <c r="B14593" t="inlineStr">
        <is>
          <t>00521390</t>
        </is>
      </c>
      <c r="C14593" t="inlineStr">
        <is>
          <t>뉴파워프라즈마</t>
        </is>
      </c>
      <c r="D14593" t="n">
        <v>1510167000</v>
      </c>
      <c r="E14593" t="n">
        <v>984353000</v>
      </c>
      <c r="F14593" t="n">
        <v>330523000</v>
      </c>
      <c r="G14593" t="n">
        <v>6923000</v>
      </c>
      <c r="H14593" t="n">
        <v>5.815</v>
      </c>
      <c r="I14593" t="n">
        <v>3.695</v>
      </c>
      <c r="O14593">
        <f>D14592</f>
      </c>
      <c r="P14593">
        <f>(E14593-F14593+G14593)/O14593*100</f>
      </c>
    </row>
    <row r="14594">
      <c r="A14594" t="n">
        <v>2023</v>
      </c>
      <c r="B14594" t="inlineStr">
        <is>
          <t>00521390</t>
        </is>
      </c>
      <c r="C14594" t="inlineStr">
        <is>
          <t>뉴파워프라즈마</t>
        </is>
      </c>
      <c r="D14594" t="n">
        <v>1521456000</v>
      </c>
      <c r="E14594" t="n">
        <v>516337000</v>
      </c>
      <c r="F14594" t="n">
        <v>578226000</v>
      </c>
      <c r="G14594" t="n">
        <v>55204000</v>
      </c>
      <c r="H14594" t="n">
        <v>5.7</v>
      </c>
      <c r="I14594" t="n">
        <v>3.715</v>
      </c>
      <c r="O14594">
        <f>D14593</f>
      </c>
      <c r="P14594">
        <f>(E14594-F14594+G14594)/O14594*100</f>
      </c>
      <c r="Q14594">
        <f>H14593</f>
      </c>
      <c r="R14594">
        <f>I14593</f>
      </c>
      <c r="S14594">
        <f>H14594-H14593</f>
      </c>
      <c r="T14594">
        <f>I14594-I14593</f>
      </c>
    </row>
    <row r="14595">
      <c r="A14595" t="n">
        <v>2024</v>
      </c>
      <c r="B14595" t="inlineStr">
        <is>
          <t>00521390</t>
        </is>
      </c>
      <c r="C14595" t="inlineStr">
        <is>
          <t>뉴파워프라즈마</t>
        </is>
      </c>
      <c r="D14595" t="n">
        <v>951173000</v>
      </c>
      <c r="E14595" t="n">
        <v>881483000</v>
      </c>
      <c r="F14595" t="n">
        <v>1283142000</v>
      </c>
      <c r="G14595" t="n">
        <v>51186000</v>
      </c>
      <c r="H14595" t="n">
        <v>5.7</v>
      </c>
      <c r="I14595" t="n">
        <v>3.715</v>
      </c>
      <c r="O14595">
        <f>D14594</f>
      </c>
      <c r="P14595">
        <f>(E14595-F14595+G14595)/O14595*100</f>
      </c>
      <c r="Q14595">
        <f>H14594</f>
      </c>
      <c r="R14595">
        <f>I14594</f>
      </c>
      <c r="S14595">
        <f>H14595-H14594</f>
      </c>
      <c r="T14595">
        <f>I14595-I14594</f>
      </c>
    </row>
    <row r="14596">
      <c r="A14596" t="n">
        <v>2025</v>
      </c>
      <c r="B14596" t="inlineStr">
        <is>
          <t>00521390</t>
        </is>
      </c>
      <c r="C14596" t="inlineStr">
        <is>
          <t>뉴파워프라즈마</t>
        </is>
      </c>
      <c r="D14596" t="n">
        <v>976032000</v>
      </c>
      <c r="E14596" t="n">
        <v>254507000</v>
      </c>
      <c r="F14596" t="n">
        <v>165532000</v>
      </c>
      <c r="G14596" t="n">
        <v>23628000</v>
      </c>
      <c r="H14596" t="n">
        <v>4.92</v>
      </c>
      <c r="I14596" t="n">
        <v>4.115</v>
      </c>
      <c r="O14596">
        <f>D14595</f>
      </c>
      <c r="P14596">
        <f>(E14596-F14596+G14596)/O14596*100</f>
      </c>
      <c r="Q14596">
        <f>H14595</f>
      </c>
      <c r="R14596">
        <f>I14595</f>
      </c>
      <c r="S14596">
        <f>H14596-H14595</f>
      </c>
      <c r="T14596">
        <f>I14596-I14595</f>
      </c>
    </row>
    <row r="14597">
      <c r="A14597" t="n">
        <v>2018</v>
      </c>
      <c r="B14597" t="inlineStr">
        <is>
          <t>00522007</t>
        </is>
      </c>
      <c r="C14597" t="inlineStr">
        <is>
          <t>크리스에프앤씨</t>
        </is>
      </c>
      <c r="D14597" t="n">
        <v>944999000</v>
      </c>
      <c r="E14597" t="n">
        <v>97616000</v>
      </c>
      <c r="F14597" t="n">
        <v>0</v>
      </c>
      <c r="G14597" t="n">
        <v>21572000</v>
      </c>
      <c r="H14597" t="n">
        <v>2.2</v>
      </c>
      <c r="I14597" t="n">
        <v>3.13</v>
      </c>
      <c r="J14597" t="n">
        <v>3.74</v>
      </c>
      <c r="K14597" t="n">
        <v>-33454000</v>
      </c>
      <c r="L14597" t="n">
        <v>36160000</v>
      </c>
      <c r="M14597" t="n">
        <v>36128000</v>
      </c>
      <c r="N14597" t="n">
        <v>-34049000</v>
      </c>
      <c r="U14597">
        <f>(L14597-K14597)/(2*D14597*0.01)</f>
      </c>
      <c r="V14597">
        <f>(L14597+K14597)/(D14597*0.0001)</f>
      </c>
    </row>
    <row r="14598">
      <c r="A14598" t="n">
        <v>2019</v>
      </c>
      <c r="B14598" t="inlineStr">
        <is>
          <t>00522007</t>
        </is>
      </c>
      <c r="C14598" t="inlineStr">
        <is>
          <t>크리스에프앤씨</t>
        </is>
      </c>
      <c r="D14598" t="n">
        <v>1658409000</v>
      </c>
      <c r="E14598" t="n">
        <v>122777000</v>
      </c>
      <c r="F14598" t="n">
        <v>0</v>
      </c>
      <c r="G14598" t="n">
        <v>23491000</v>
      </c>
      <c r="H14598" t="n">
        <v>1.77</v>
      </c>
      <c r="I14598" t="n">
        <v>3.23</v>
      </c>
      <c r="J14598" t="n">
        <v>4.88</v>
      </c>
      <c r="K14598" t="n">
        <v>-75969000</v>
      </c>
      <c r="L14598" t="n">
        <v>82974000</v>
      </c>
      <c r="M14598" t="n">
        <v>82636000</v>
      </c>
      <c r="N14598" t="n">
        <v>-77099000</v>
      </c>
      <c r="O14598">
        <f>D14597</f>
      </c>
      <c r="P14598">
        <f>(E14598-F14598+G14598)/O14598*100</f>
      </c>
      <c r="Q14598">
        <f>H14597</f>
      </c>
      <c r="R14598">
        <f>I14597</f>
      </c>
      <c r="S14598">
        <f>H14598-H14597</f>
      </c>
      <c r="T14598">
        <f>I14598-I14597</f>
      </c>
      <c r="U14598">
        <f>(L14598-K14598)/(2*D14598*0.01)</f>
      </c>
      <c r="V14598">
        <f>(L14598+K14598)/(D14598*0.0001)</f>
      </c>
    </row>
    <row r="14599">
      <c r="A14599" t="n">
        <v>2020</v>
      </c>
      <c r="B14599" t="inlineStr">
        <is>
          <t>00522007</t>
        </is>
      </c>
      <c r="C14599" t="inlineStr">
        <is>
          <t>크리스에프앤씨</t>
        </is>
      </c>
      <c r="D14599" t="n">
        <v>1893194000</v>
      </c>
      <c r="E14599" t="n">
        <v>199685000</v>
      </c>
      <c r="F14599" t="n">
        <v>19075000</v>
      </c>
      <c r="G14599" t="n">
        <v>32888000</v>
      </c>
      <c r="H14599" t="n">
        <v>1.54</v>
      </c>
      <c r="I14599" t="n">
        <v>2.7</v>
      </c>
      <c r="J14599" t="n">
        <v>4.78</v>
      </c>
      <c r="K14599" t="n">
        <v>-84637000</v>
      </c>
      <c r="L14599" t="n">
        <v>92391000</v>
      </c>
      <c r="M14599" t="n">
        <v>92221000</v>
      </c>
      <c r="N14599" t="n">
        <v>-86079000</v>
      </c>
      <c r="O14599">
        <f>D14598</f>
      </c>
      <c r="P14599">
        <f>(E14599-F14599+G14599)/O14599*100</f>
      </c>
      <c r="Q14599">
        <f>H14598</f>
      </c>
      <c r="R14599">
        <f>I14598</f>
      </c>
      <c r="S14599">
        <f>H14599-H14598</f>
      </c>
      <c r="T14599">
        <f>I14599-I14598</f>
      </c>
      <c r="U14599">
        <f>(L14599-K14599)/(2*D14599*0.01)</f>
      </c>
      <c r="V14599">
        <f>(L14599+K14599)/(D14599*0.0001)</f>
      </c>
    </row>
    <row r="14600">
      <c r="A14600" t="n">
        <v>2021</v>
      </c>
      <c r="B14600" t="inlineStr">
        <is>
          <t>00522007</t>
        </is>
      </c>
      <c r="C14600" t="inlineStr">
        <is>
          <t>크리스에프앤씨</t>
        </is>
      </c>
      <c r="D14600" t="n">
        <v>2218389000</v>
      </c>
      <c r="E14600" t="n">
        <v>240865000</v>
      </c>
      <c r="F14600" t="n">
        <v>19727000</v>
      </c>
      <c r="G14600" t="n">
        <v>32614000</v>
      </c>
      <c r="H14600" t="n">
        <v>2.435</v>
      </c>
      <c r="I14600" t="n">
        <v>2.49</v>
      </c>
      <c r="J14600" t="n">
        <v>4.765</v>
      </c>
      <c r="K14600" t="n">
        <v>-97154000</v>
      </c>
      <c r="L14600" t="n">
        <v>106004000</v>
      </c>
      <c r="M14600" t="n">
        <v>105557000</v>
      </c>
      <c r="N14600" t="n">
        <v>-98577000</v>
      </c>
      <c r="O14600">
        <f>D14599</f>
      </c>
      <c r="P14600">
        <f>(E14600-F14600+G14600)/O14600*100</f>
      </c>
      <c r="Q14600">
        <f>H14599</f>
      </c>
      <c r="R14600">
        <f>I14599</f>
      </c>
      <c r="S14600">
        <f>H14600-H14599</f>
      </c>
      <c r="T14600">
        <f>I14600-I14599</f>
      </c>
      <c r="U14600">
        <f>(L14600-K14600)/(2*D14600*0.01)</f>
      </c>
      <c r="V14600">
        <f>(L14600+K14600)/(D14600*0.0001)</f>
      </c>
    </row>
    <row r="14601">
      <c r="A14601" t="n">
        <v>2022</v>
      </c>
      <c r="B14601" t="inlineStr">
        <is>
          <t>00522007</t>
        </is>
      </c>
      <c r="C14601" t="inlineStr">
        <is>
          <t>크리스에프앤씨</t>
        </is>
      </c>
      <c r="D14601" t="n">
        <v>2413628000</v>
      </c>
      <c r="E14601" t="n">
        <v>364161000</v>
      </c>
      <c r="F14601" t="n">
        <v>85191000</v>
      </c>
      <c r="G14601" t="n">
        <v>49506000</v>
      </c>
      <c r="H14601" t="n">
        <v>5.145</v>
      </c>
      <c r="I14601" t="n">
        <v>3.7</v>
      </c>
      <c r="J14601" t="n">
        <v>6.295</v>
      </c>
      <c r="K14601" t="n">
        <v>-113549000</v>
      </c>
      <c r="L14601" t="n">
        <v>124191000</v>
      </c>
      <c r="M14601" t="n">
        <v>124881000</v>
      </c>
      <c r="N14601" t="n">
        <v>-116229000</v>
      </c>
      <c r="O14601">
        <f>D14600</f>
      </c>
      <c r="P14601">
        <f>(E14601-F14601+G14601)/O14601*100</f>
      </c>
      <c r="Q14601">
        <f>H14600</f>
      </c>
      <c r="R14601">
        <f>I14600</f>
      </c>
      <c r="S14601">
        <f>H14601-H14600</f>
      </c>
      <c r="T14601">
        <f>I14601-I14600</f>
      </c>
      <c r="U14601">
        <f>(L14601-K14601)/(2*D14601*0.01)</f>
      </c>
      <c r="V14601">
        <f>(L14601+K14601)/(D14601*0.0001)</f>
      </c>
    </row>
    <row r="14602">
      <c r="A14602" t="n">
        <v>2023</v>
      </c>
      <c r="B14602" t="inlineStr">
        <is>
          <t>00522007</t>
        </is>
      </c>
      <c r="C14602" t="inlineStr">
        <is>
          <t>크리스에프앤씨</t>
        </is>
      </c>
      <c r="D14602" t="n">
        <v>2651406000</v>
      </c>
      <c r="E14602" t="n">
        <v>338981000</v>
      </c>
      <c r="F14602" t="n">
        <v>252345000</v>
      </c>
      <c r="G14602" t="n">
        <v>103258000</v>
      </c>
      <c r="H14602" t="n">
        <v>4.525</v>
      </c>
      <c r="I14602" t="n">
        <v>3.35</v>
      </c>
      <c r="J14602" t="n">
        <v>7.315</v>
      </c>
      <c r="K14602" t="n">
        <v>-143290000</v>
      </c>
      <c r="L14602" t="n">
        <v>157635000</v>
      </c>
      <c r="M14602" t="n">
        <v>157143000</v>
      </c>
      <c r="N14602" t="n">
        <v>-145481000</v>
      </c>
      <c r="O14602">
        <f>D14601</f>
      </c>
      <c r="P14602">
        <f>(E14602-F14602+G14602)/O14602*100</f>
      </c>
      <c r="Q14602">
        <f>H14601</f>
      </c>
      <c r="R14602">
        <f>I14601</f>
      </c>
      <c r="S14602">
        <f>H14602-H14601</f>
      </c>
      <c r="T14602">
        <f>I14602-I14601</f>
      </c>
      <c r="U14602">
        <f>(L14602-K14602)/(2*D14602*0.01)</f>
      </c>
      <c r="V14602">
        <f>(L14602+K14602)/(D14602*0.0001)</f>
      </c>
    </row>
    <row r="14603">
      <c r="A14603" t="n">
        <v>2024</v>
      </c>
      <c r="B14603" t="inlineStr">
        <is>
          <t>00522007</t>
        </is>
      </c>
      <c r="C14603" t="inlineStr">
        <is>
          <t>크리스에프앤씨</t>
        </is>
      </c>
      <c r="D14603" t="n">
        <v>3204762000</v>
      </c>
      <c r="E14603" t="n">
        <v>344838000</v>
      </c>
      <c r="F14603" t="n">
        <v>91926000</v>
      </c>
      <c r="G14603" t="n">
        <v>92942000</v>
      </c>
      <c r="H14603" t="n">
        <v>3.465</v>
      </c>
      <c r="I14603" t="n">
        <v>3.7</v>
      </c>
      <c r="J14603" t="n">
        <v>5.96</v>
      </c>
      <c r="K14603" t="n">
        <v>-157923000</v>
      </c>
      <c r="L14603" t="n">
        <v>171679000</v>
      </c>
      <c r="M14603" t="n">
        <v>169651000</v>
      </c>
      <c r="N14603" t="n">
        <v>-159096000</v>
      </c>
      <c r="O14603">
        <f>D14602</f>
      </c>
      <c r="P14603">
        <f>(E14603-F14603+G14603)/O14603*100</f>
      </c>
      <c r="Q14603">
        <f>H14602</f>
      </c>
      <c r="R14603">
        <f>I14602</f>
      </c>
      <c r="S14603">
        <f>H14603-H14602</f>
      </c>
      <c r="T14603">
        <f>I14603-I14602</f>
      </c>
      <c r="U14603">
        <f>(L14603-K14603)/(2*D14603*0.01)</f>
      </c>
      <c r="V14603">
        <f>(L14603+K14603)/(D14603*0.0001)</f>
      </c>
    </row>
    <row r="14604">
      <c r="A14604" t="n">
        <v>2025</v>
      </c>
      <c r="B14604" t="inlineStr">
        <is>
          <t>00522007</t>
        </is>
      </c>
      <c r="C14604" t="inlineStr">
        <is>
          <t>크리스에프앤씨</t>
        </is>
      </c>
      <c r="D14604" t="n">
        <v>5296971000</v>
      </c>
      <c r="E14604" t="n">
        <v>932799000</v>
      </c>
      <c r="F14604" t="n">
        <v>1018030000</v>
      </c>
      <c r="G14604" t="n">
        <v>374328000</v>
      </c>
      <c r="H14604" t="n">
        <v>3.825</v>
      </c>
      <c r="I14604" t="n">
        <v>3.4</v>
      </c>
      <c r="J14604" t="n">
        <v>6.085</v>
      </c>
      <c r="K14604" t="n">
        <v>-241428000</v>
      </c>
      <c r="L14604" t="n">
        <v>260113000</v>
      </c>
      <c r="M14604" t="n">
        <v>259184000</v>
      </c>
      <c r="N14604" t="n">
        <v>-245121000</v>
      </c>
      <c r="O14604">
        <f>D14603</f>
      </c>
      <c r="P14604">
        <f>(E14604-F14604+G14604)/O14604*100</f>
      </c>
      <c r="Q14604">
        <f>H14603</f>
      </c>
      <c r="R14604">
        <f>I14603</f>
      </c>
      <c r="S14604">
        <f>H14604-H14603</f>
      </c>
      <c r="T14604">
        <f>I14604-I14603</f>
      </c>
      <c r="U14604">
        <f>(L14604-K14604)/(2*D14604*0.01)</f>
      </c>
      <c r="V14604">
        <f>(L14604+K14604)/(D14604*0.0001)</f>
      </c>
    </row>
    <row r="14605">
      <c r="A14605" t="n">
        <v>2014</v>
      </c>
      <c r="B14605" t="inlineStr">
        <is>
          <t>00523176</t>
        </is>
      </c>
      <c r="C14605" t="inlineStr">
        <is>
          <t>광동헬스바이오</t>
        </is>
      </c>
      <c r="D14605" t="n">
        <v>1204917584</v>
      </c>
      <c r="E14605" t="n">
        <v>298774996</v>
      </c>
      <c r="F14605" t="n">
        <v>251205097</v>
      </c>
      <c r="G14605" t="n">
        <v>33176411</v>
      </c>
      <c r="H14605" t="n">
        <v>2.87</v>
      </c>
      <c r="I14605" t="n">
        <v>5</v>
      </c>
      <c r="K14605" t="n">
        <v>-83261518</v>
      </c>
      <c r="L14605" t="n">
        <v>97100860</v>
      </c>
      <c r="M14605" t="n">
        <v>94133837</v>
      </c>
      <c r="N14605" t="n">
        <v>-82510090</v>
      </c>
      <c r="U14605">
        <f>(L14605-K14605)/(2*D14605*0.01)</f>
      </c>
      <c r="V14605">
        <f>(L14605+K14605)/(D14605*0.0001)</f>
      </c>
    </row>
    <row r="14606">
      <c r="A14606" t="n">
        <v>2015</v>
      </c>
      <c r="B14606" t="inlineStr">
        <is>
          <t>00523176</t>
        </is>
      </c>
      <c r="C14606" t="inlineStr">
        <is>
          <t>광동헬스바이오</t>
        </is>
      </c>
      <c r="D14606" t="n">
        <v>1044358559</v>
      </c>
      <c r="E14606" t="n">
        <v>363497082</v>
      </c>
      <c r="F14606" t="n">
        <v>426297781</v>
      </c>
      <c r="G14606" t="n">
        <v>26773895</v>
      </c>
      <c r="H14606" t="n">
        <v>2.54</v>
      </c>
      <c r="I14606" t="n">
        <v>5</v>
      </c>
      <c r="K14606" t="n">
        <v>-81736268</v>
      </c>
      <c r="L14606" t="n">
        <v>95384852</v>
      </c>
      <c r="M14606" t="n">
        <v>92147410</v>
      </c>
      <c r="N14606" t="n">
        <v>-81693138</v>
      </c>
      <c r="O14606">
        <f>D14605</f>
      </c>
      <c r="P14606">
        <f>(E14606-F14606+G14606)/O14606*100</f>
      </c>
      <c r="Q14606">
        <f>H14605</f>
      </c>
      <c r="R14606">
        <f>I14605</f>
      </c>
      <c r="S14606">
        <f>H14606-H14605</f>
      </c>
      <c r="T14606">
        <f>I14606-I14605</f>
      </c>
      <c r="U14606">
        <f>(L14606-K14606)/(2*D14606*0.01)</f>
      </c>
      <c r="V14606">
        <f>(L14606+K14606)/(D14606*0.0001)</f>
      </c>
    </row>
    <row r="14607">
      <c r="A14607" t="n">
        <v>2016</v>
      </c>
      <c r="B14607" t="inlineStr">
        <is>
          <t>00523176</t>
        </is>
      </c>
      <c r="C14607" t="inlineStr">
        <is>
          <t>광동헬스바이오</t>
        </is>
      </c>
      <c r="D14607" t="n">
        <v>1397129610</v>
      </c>
      <c r="E14607" t="n">
        <v>363694433</v>
      </c>
      <c r="F14607" t="n">
        <v>178830662</v>
      </c>
      <c r="G14607" t="n">
        <v>23261934</v>
      </c>
      <c r="H14607" t="n">
        <v>2.57</v>
      </c>
      <c r="I14607" t="n">
        <v>5</v>
      </c>
      <c r="J14607" t="n">
        <v>8.039999999999999</v>
      </c>
      <c r="K14607" t="n">
        <v>-101074827</v>
      </c>
      <c r="L14607" t="n">
        <v>117373176</v>
      </c>
      <c r="M14607" t="n">
        <v>113442641</v>
      </c>
      <c r="N14607" t="n">
        <v>-99892442</v>
      </c>
      <c r="O14607">
        <f>D14606</f>
      </c>
      <c r="P14607">
        <f>(E14607-F14607+G14607)/O14607*100</f>
      </c>
      <c r="Q14607">
        <f>H14606</f>
      </c>
      <c r="R14607">
        <f>I14606</f>
      </c>
      <c r="S14607">
        <f>H14607-H14606</f>
      </c>
      <c r="T14607">
        <f>I14607-I14606</f>
      </c>
      <c r="U14607">
        <f>(L14607-K14607)/(2*D14607*0.01)</f>
      </c>
      <c r="V14607">
        <f>(L14607+K14607)/(D14607*0.0001)</f>
      </c>
    </row>
    <row r="14608">
      <c r="A14608" t="n">
        <v>2017</v>
      </c>
      <c r="B14608" t="inlineStr">
        <is>
          <t>00523176</t>
        </is>
      </c>
      <c r="C14608" t="inlineStr">
        <is>
          <t>광동헬스바이오</t>
        </is>
      </c>
      <c r="D14608" t="n">
        <v>1490175470</v>
      </c>
      <c r="E14608" t="n">
        <v>507134760</v>
      </c>
      <c r="F14608" t="n">
        <v>220535744</v>
      </c>
      <c r="G14608" t="n">
        <v>48939594</v>
      </c>
      <c r="H14608" t="n">
        <v>2.95</v>
      </c>
      <c r="I14608" t="n">
        <v>4.07</v>
      </c>
      <c r="J14608" t="n">
        <v>8.039999999999999</v>
      </c>
      <c r="K14608" t="n">
        <v>-106877827</v>
      </c>
      <c r="L14608" t="n">
        <v>122373576</v>
      </c>
      <c r="M14608" t="n">
        <v>122366195</v>
      </c>
      <c r="N14608" t="n">
        <v>-109557359</v>
      </c>
      <c r="O14608">
        <f>D14607</f>
      </c>
      <c r="P14608">
        <f>(E14608-F14608+G14608)/O14608*100</f>
      </c>
      <c r="Q14608">
        <f>H14607</f>
      </c>
      <c r="R14608">
        <f>I14607</f>
      </c>
      <c r="S14608">
        <f>H14608-H14607</f>
      </c>
      <c r="T14608">
        <f>I14608-I14607</f>
      </c>
      <c r="U14608">
        <f>(L14608-K14608)/(2*D14608*0.01)</f>
      </c>
      <c r="V14608">
        <f>(L14608+K14608)/(D14608*0.0001)</f>
      </c>
    </row>
    <row r="14609">
      <c r="A14609" t="n">
        <v>2019</v>
      </c>
      <c r="B14609" t="inlineStr">
        <is>
          <t>00523176</t>
        </is>
      </c>
      <c r="C14609" t="inlineStr">
        <is>
          <t>광동헬스바이오</t>
        </is>
      </c>
      <c r="D14609" t="n">
        <v>1594679884</v>
      </c>
      <c r="E14609" t="n">
        <v>594921004</v>
      </c>
      <c r="F14609" t="n">
        <v>877216483</v>
      </c>
      <c r="G14609" t="n">
        <v>61768928</v>
      </c>
      <c r="H14609" t="n">
        <v>2.21</v>
      </c>
      <c r="I14609" t="n">
        <v>4.82</v>
      </c>
      <c r="K14609" t="n">
        <v>-130173816</v>
      </c>
      <c r="L14609" t="n">
        <v>154138577</v>
      </c>
      <c r="M14609" t="n">
        <v>153076696</v>
      </c>
      <c r="N14609" t="n">
        <v>-131690237</v>
      </c>
      <c r="U14609">
        <f>(L14609-K14609)/(2*D14609*0.01)</f>
      </c>
      <c r="V14609">
        <f>(L14609+K14609)/(D14609*0.0001)</f>
      </c>
    </row>
    <row r="14610">
      <c r="A14610" t="n">
        <v>2020</v>
      </c>
      <c r="B14610" t="inlineStr">
        <is>
          <t>00523176</t>
        </is>
      </c>
      <c r="C14610" t="inlineStr">
        <is>
          <t>광동헬스바이오</t>
        </is>
      </c>
      <c r="D14610" t="n">
        <v>2302515961</v>
      </c>
      <c r="E14610" t="n">
        <v>551505552</v>
      </c>
      <c r="F14610" t="n">
        <v>112890778</v>
      </c>
      <c r="G14610" t="n">
        <v>47430698</v>
      </c>
      <c r="H14610" t="n">
        <v>2.45</v>
      </c>
      <c r="I14610" t="n">
        <v>4.5</v>
      </c>
      <c r="K14610" t="n">
        <v>-179504956</v>
      </c>
      <c r="L14610" t="n">
        <v>211205925</v>
      </c>
      <c r="M14610" t="n">
        <v>210215025</v>
      </c>
      <c r="N14610" t="n">
        <v>-182057462</v>
      </c>
      <c r="O14610">
        <f>D14609</f>
      </c>
      <c r="P14610">
        <f>(E14610-F14610+G14610)/O14610*100</f>
      </c>
      <c r="Q14610">
        <f>H14609</f>
      </c>
      <c r="R14610">
        <f>I14609</f>
      </c>
      <c r="S14610">
        <f>H14610-H14609</f>
      </c>
      <c r="T14610">
        <f>I14610-I14609</f>
      </c>
      <c r="U14610">
        <f>(L14610-K14610)/(2*D14610*0.01)</f>
      </c>
      <c r="V14610">
        <f>(L14610+K14610)/(D14610*0.0001)</f>
      </c>
    </row>
    <row r="14611">
      <c r="A14611" t="n">
        <v>2021</v>
      </c>
      <c r="B14611" t="inlineStr">
        <is>
          <t>00523176</t>
        </is>
      </c>
      <c r="C14611" t="inlineStr">
        <is>
          <t>광동헬스바이오</t>
        </is>
      </c>
      <c r="D14611" t="n">
        <v>2760499279</v>
      </c>
      <c r="E14611" t="n">
        <v>826625903</v>
      </c>
      <c r="F14611" t="n">
        <v>304157713</v>
      </c>
      <c r="G14611" t="n">
        <v>47141662</v>
      </c>
      <c r="H14611" t="n">
        <v>2.98</v>
      </c>
      <c r="I14611" t="n">
        <v>4.5</v>
      </c>
      <c r="K14611" t="n">
        <v>-237446275</v>
      </c>
      <c r="L14611" t="n">
        <v>240609404</v>
      </c>
      <c r="M14611" t="n">
        <v>233546124</v>
      </c>
      <c r="N14611" t="n">
        <v>-209431967</v>
      </c>
      <c r="O14611">
        <f>D14610</f>
      </c>
      <c r="P14611">
        <f>(E14611-F14611+G14611)/O14611*100</f>
      </c>
      <c r="Q14611">
        <f>H14610</f>
      </c>
      <c r="R14611">
        <f>I14610</f>
      </c>
      <c r="S14611">
        <f>H14611-H14610</f>
      </c>
      <c r="T14611">
        <f>I14611-I14610</f>
      </c>
      <c r="U14611">
        <f>(L14611-K14611)/(2*D14611*0.01)</f>
      </c>
      <c r="V14611">
        <f>(L14611+K14611)/(D14611*0.0001)</f>
      </c>
    </row>
    <row r="14612">
      <c r="A14612" t="n">
        <v>2022</v>
      </c>
      <c r="B14612" t="inlineStr">
        <is>
          <t>00523176</t>
        </is>
      </c>
      <c r="C14612" t="inlineStr">
        <is>
          <t>광동헬스바이오</t>
        </is>
      </c>
      <c r="D14612" t="n">
        <v>2661204447</v>
      </c>
      <c r="E14612" t="n">
        <v>774777977</v>
      </c>
      <c r="F14612" t="n">
        <v>460395754</v>
      </c>
      <c r="G14612" t="n">
        <v>68178245</v>
      </c>
      <c r="H14612" t="n">
        <v>5.34</v>
      </c>
      <c r="I14612" t="n">
        <v>4.5</v>
      </c>
      <c r="K14612" t="n">
        <v>-169904863</v>
      </c>
      <c r="L14612" t="n">
        <v>194903863</v>
      </c>
      <c r="M14612" t="n">
        <v>200073541</v>
      </c>
      <c r="N14612" t="n">
        <v>-176186459</v>
      </c>
      <c r="O14612">
        <f>D14611</f>
      </c>
      <c r="P14612">
        <f>(E14612-F14612+G14612)/O14612*100</f>
      </c>
      <c r="Q14612">
        <f>H14611</f>
      </c>
      <c r="R14612">
        <f>I14611</f>
      </c>
      <c r="S14612">
        <f>H14612-H14611</f>
      </c>
      <c r="T14612">
        <f>I14612-I14611</f>
      </c>
      <c r="U14612">
        <f>(L14612-K14612)/(2*D14612*0.01)</f>
      </c>
      <c r="V14612">
        <f>(L14612+K14612)/(D14612*0.0001)</f>
      </c>
    </row>
    <row r="14613">
      <c r="A14613" t="n">
        <v>2023</v>
      </c>
      <c r="B14613" t="inlineStr">
        <is>
          <t>00523176</t>
        </is>
      </c>
      <c r="C14613" t="inlineStr">
        <is>
          <t>광동헬스바이오</t>
        </is>
      </c>
      <c r="D14613" t="n">
        <v>3426246074</v>
      </c>
      <c r="E14613" t="n">
        <v>638951051</v>
      </c>
      <c r="F14613" t="n">
        <v>228200574</v>
      </c>
      <c r="G14613" t="n">
        <v>116470230</v>
      </c>
      <c r="H14613" t="n">
        <v>4.53</v>
      </c>
      <c r="I14613" t="n">
        <v>4.5</v>
      </c>
      <c r="K14613" t="n">
        <v>-228747195</v>
      </c>
      <c r="L14613" t="n">
        <v>263986108</v>
      </c>
      <c r="M14613" t="n">
        <v>268533514</v>
      </c>
      <c r="N14613" t="n">
        <v>-236324025</v>
      </c>
      <c r="O14613">
        <f>D14612</f>
      </c>
      <c r="P14613">
        <f>(E14613-F14613+G14613)/O14613*100</f>
      </c>
      <c r="Q14613">
        <f>H14612</f>
      </c>
      <c r="R14613">
        <f>I14612</f>
      </c>
      <c r="S14613">
        <f>H14613-H14612</f>
      </c>
      <c r="T14613">
        <f>I14613-I14612</f>
      </c>
      <c r="U14613">
        <f>(L14613-K14613)/(2*D14613*0.01)</f>
      </c>
      <c r="V14613">
        <f>(L14613+K14613)/(D14613*0.0001)</f>
      </c>
    </row>
    <row r="14614">
      <c r="A14614" t="n">
        <v>2024</v>
      </c>
      <c r="B14614" t="inlineStr">
        <is>
          <t>00523176</t>
        </is>
      </c>
      <c r="C14614" t="inlineStr">
        <is>
          <t>광동헬스바이오</t>
        </is>
      </c>
      <c r="D14614" t="n">
        <v>3758098869</v>
      </c>
      <c r="E14614" t="n">
        <v>672589159</v>
      </c>
      <c r="F14614" t="n">
        <v>708800078</v>
      </c>
      <c r="G14614" t="n">
        <v>140237522</v>
      </c>
      <c r="H14614" t="n">
        <v>3.96</v>
      </c>
      <c r="I14614" t="n">
        <v>4.76</v>
      </c>
      <c r="K14614" t="n">
        <v>-260076814</v>
      </c>
      <c r="L14614" t="n">
        <v>299513706</v>
      </c>
      <c r="M14614" t="n">
        <v>302923802</v>
      </c>
      <c r="N14614" t="n">
        <v>-267255198</v>
      </c>
      <c r="O14614">
        <f>D14613</f>
      </c>
      <c r="P14614">
        <f>(E14614-F14614+G14614)/O14614*100</f>
      </c>
      <c r="Q14614">
        <f>H14613</f>
      </c>
      <c r="R14614">
        <f>I14613</f>
      </c>
      <c r="S14614">
        <f>H14614-H14613</f>
      </c>
      <c r="T14614">
        <f>I14614-I14613</f>
      </c>
      <c r="U14614">
        <f>(L14614-K14614)/(2*D14614*0.01)</f>
      </c>
      <c r="V14614">
        <f>(L14614+K14614)/(D14614*0.0001)</f>
      </c>
    </row>
    <row r="14615">
      <c r="A14615" t="n">
        <v>2025</v>
      </c>
      <c r="B14615" t="inlineStr">
        <is>
          <t>00523176</t>
        </is>
      </c>
      <c r="C14615" t="inlineStr">
        <is>
          <t>광동헬스바이오</t>
        </is>
      </c>
      <c r="D14615" t="n">
        <v>4339836569</v>
      </c>
      <c r="E14615" t="n">
        <v>757727365</v>
      </c>
      <c r="F14615" t="n">
        <v>375504317</v>
      </c>
      <c r="G14615" t="n">
        <v>139382522</v>
      </c>
      <c r="H14615" t="n">
        <v>4.31</v>
      </c>
      <c r="I14615" t="n">
        <v>4.76</v>
      </c>
      <c r="K14615" t="n">
        <v>-294705120</v>
      </c>
      <c r="L14615" t="n">
        <v>338125359</v>
      </c>
      <c r="M14615" t="n">
        <v>343503848</v>
      </c>
      <c r="N14615" t="n">
        <v>-295841642</v>
      </c>
      <c r="O14615">
        <f>D14614</f>
      </c>
      <c r="P14615">
        <f>(E14615-F14615+G14615)/O14615*100</f>
      </c>
      <c r="Q14615">
        <f>H14614</f>
      </c>
      <c r="R14615">
        <f>I14614</f>
      </c>
      <c r="S14615">
        <f>H14615-H14614</f>
      </c>
      <c r="T14615">
        <f>I14615-I14614</f>
      </c>
      <c r="U14615">
        <f>(L14615-K14615)/(2*D14615*0.01)</f>
      </c>
      <c r="V14615">
        <f>(L14615+K14615)/(D14615*0.0001)</f>
      </c>
    </row>
    <row r="14616">
      <c r="A14616" t="n">
        <v>2014</v>
      </c>
      <c r="B14616" t="inlineStr">
        <is>
          <t>00523307</t>
        </is>
      </c>
      <c r="C14616" t="inlineStr">
        <is>
          <t>다원시스</t>
        </is>
      </c>
      <c r="D14616" t="n">
        <v>2865324000</v>
      </c>
      <c r="E14616" t="n">
        <v>663057000</v>
      </c>
      <c r="F14616" t="n">
        <v>80388000</v>
      </c>
      <c r="G14616" t="n">
        <v>79734000</v>
      </c>
      <c r="H14616" t="n">
        <v>3.21</v>
      </c>
      <c r="I14616" t="n">
        <v>6.5</v>
      </c>
      <c r="K14616" t="n">
        <v>-269049000</v>
      </c>
      <c r="L14616" t="n">
        <v>319505000</v>
      </c>
      <c r="M14616" t="n">
        <v>327648000</v>
      </c>
      <c r="N14616" t="n">
        <v>-279788000</v>
      </c>
      <c r="U14616">
        <f>(L14616-K14616)/(2*D14616*0.01)</f>
      </c>
      <c r="V14616">
        <f>(L14616+K14616)/(D14616*0.0001)</f>
      </c>
    </row>
    <row r="14617">
      <c r="A14617" t="n">
        <v>2015</v>
      </c>
      <c r="B14617" t="inlineStr">
        <is>
          <t>00523307</t>
        </is>
      </c>
      <c r="C14617" t="inlineStr">
        <is>
          <t>다원시스</t>
        </is>
      </c>
      <c r="D14617" t="n">
        <v>3211765000</v>
      </c>
      <c r="E14617" t="n">
        <v>886671000</v>
      </c>
      <c r="F14617" t="n">
        <v>606424000</v>
      </c>
      <c r="G14617" t="n">
        <v>88191000</v>
      </c>
      <c r="H14617" t="n">
        <v>2.88</v>
      </c>
      <c r="I14617" t="n">
        <v>5.5</v>
      </c>
      <c r="K14617" t="n">
        <v>-308662000</v>
      </c>
      <c r="L14617" t="n">
        <v>364992000</v>
      </c>
      <c r="M14617" t="n">
        <v>370191000</v>
      </c>
      <c r="N14617" t="n">
        <v>-317840000</v>
      </c>
      <c r="O14617">
        <f>D14616</f>
      </c>
      <c r="P14617">
        <f>(E14617-F14617+G14617)/O14617*100</f>
      </c>
      <c r="Q14617">
        <f>H14616</f>
      </c>
      <c r="R14617">
        <f>I14616</f>
      </c>
      <c r="S14617">
        <f>H14617-H14616</f>
      </c>
      <c r="T14617">
        <f>I14617-I14616</f>
      </c>
      <c r="U14617">
        <f>(L14617-K14617)/(2*D14617*0.01)</f>
      </c>
      <c r="V14617">
        <f>(L14617+K14617)/(D14617*0.0001)</f>
      </c>
    </row>
    <row r="14618">
      <c r="A14618" t="n">
        <v>2016</v>
      </c>
      <c r="B14618" t="inlineStr">
        <is>
          <t>00523307</t>
        </is>
      </c>
      <c r="C14618" t="inlineStr">
        <is>
          <t>다원시스</t>
        </is>
      </c>
      <c r="D14618" t="n">
        <v>3885344000</v>
      </c>
      <c r="E14618" t="n">
        <v>992705000</v>
      </c>
      <c r="F14618" t="n">
        <v>244133000</v>
      </c>
      <c r="G14618" t="n">
        <v>88843000</v>
      </c>
      <c r="H14618" t="n">
        <v>2.92</v>
      </c>
      <c r="I14618" t="n">
        <v>5.02</v>
      </c>
      <c r="K14618" t="n">
        <v>-342718000</v>
      </c>
      <c r="L14618" t="n">
        <v>403074000</v>
      </c>
      <c r="M14618" t="n">
        <v>405499000</v>
      </c>
      <c r="N14618" t="n">
        <v>-350768000</v>
      </c>
      <c r="O14618">
        <f>D14617</f>
      </c>
      <c r="P14618">
        <f>(E14618-F14618+G14618)/O14618*100</f>
      </c>
      <c r="Q14618">
        <f>H14617</f>
      </c>
      <c r="R14618">
        <f>I14617</f>
      </c>
      <c r="S14618">
        <f>H14618-H14617</f>
      </c>
      <c r="T14618">
        <f>I14618-I14617</f>
      </c>
      <c r="U14618">
        <f>(L14618-K14618)/(2*D14618*0.01)</f>
      </c>
      <c r="V14618">
        <f>(L14618+K14618)/(D14618*0.0001)</f>
      </c>
    </row>
    <row r="14619">
      <c r="A14619" t="n">
        <v>2018</v>
      </c>
      <c r="B14619" t="inlineStr">
        <is>
          <t>00523307</t>
        </is>
      </c>
      <c r="C14619" t="inlineStr">
        <is>
          <t>다원시스</t>
        </is>
      </c>
      <c r="D14619" t="n">
        <v>5984057000</v>
      </c>
      <c r="E14619" t="n">
        <v>1277036000</v>
      </c>
      <c r="F14619" t="n">
        <v>641082000</v>
      </c>
      <c r="G14619" t="n">
        <v>172570000</v>
      </c>
      <c r="H14619" t="n">
        <v>2.865</v>
      </c>
      <c r="I14619" t="n">
        <v>4.1</v>
      </c>
      <c r="K14619" t="n">
        <v>-595689000</v>
      </c>
      <c r="L14619" t="n">
        <v>507970000</v>
      </c>
      <c r="M14619" t="n">
        <v>520695000</v>
      </c>
      <c r="N14619" t="n">
        <v>-600317000</v>
      </c>
      <c r="U14619">
        <f>(L14619-K14619)/(2*D14619*0.01)</f>
      </c>
    </row>
    <row r="14620">
      <c r="A14620" t="n">
        <v>2019</v>
      </c>
      <c r="B14620" t="inlineStr">
        <is>
          <t>00523307</t>
        </is>
      </c>
      <c r="C14620" t="inlineStr">
        <is>
          <t>다원시스</t>
        </is>
      </c>
      <c r="D14620" t="n">
        <v>6625177000</v>
      </c>
      <c r="E14620" t="n">
        <v>1311343000</v>
      </c>
      <c r="F14620" t="n">
        <v>1038344000</v>
      </c>
      <c r="G14620" t="n">
        <v>177410000</v>
      </c>
      <c r="H14620" t="n">
        <v>2.555</v>
      </c>
      <c r="I14620" t="n">
        <v>3.66</v>
      </c>
      <c r="K14620" t="n">
        <v>-490549000</v>
      </c>
      <c r="L14620" t="n">
        <v>564731000</v>
      </c>
      <c r="M14620" t="n">
        <v>566829000</v>
      </c>
      <c r="N14620" t="n">
        <v>-501202000</v>
      </c>
      <c r="O14620">
        <f>D14619</f>
      </c>
      <c r="P14620">
        <f>(E14620-F14620+G14620)/O14620*100</f>
      </c>
      <c r="Q14620">
        <f>H14619</f>
      </c>
      <c r="R14620">
        <f>I14619</f>
      </c>
      <c r="S14620">
        <f>H14620-H14619</f>
      </c>
      <c r="T14620">
        <f>I14620-I14619</f>
      </c>
      <c r="U14620">
        <f>(L14620-K14620)/(2*D14620*0.01)</f>
      </c>
      <c r="V14620">
        <f>(L14620+K14620)/(D14620*0.0001)</f>
      </c>
    </row>
    <row r="14621">
      <c r="A14621" t="n">
        <v>2020</v>
      </c>
      <c r="B14621" t="inlineStr">
        <is>
          <t>00523307</t>
        </is>
      </c>
      <c r="C14621" t="inlineStr">
        <is>
          <t>다원시스</t>
        </is>
      </c>
      <c r="D14621" t="n">
        <v>7750152000</v>
      </c>
      <c r="E14621" t="n">
        <v>1717268000</v>
      </c>
      <c r="F14621" t="n">
        <v>874340000</v>
      </c>
      <c r="G14621" t="n">
        <v>171486000</v>
      </c>
      <c r="H14621" t="n">
        <v>2.545</v>
      </c>
      <c r="I14621" t="n">
        <v>3.82</v>
      </c>
      <c r="O14621">
        <f>D14620</f>
      </c>
      <c r="P14621">
        <f>(E14621-F14621+G14621)/O14621*100</f>
      </c>
      <c r="Q14621">
        <f>H14620</f>
      </c>
      <c r="R14621">
        <f>I14620</f>
      </c>
      <c r="S14621">
        <f>H14621-H14620</f>
      </c>
      <c r="T14621">
        <f>I14621-I14620</f>
      </c>
    </row>
    <row r="14622">
      <c r="A14622" t="n">
        <v>2021</v>
      </c>
      <c r="B14622" t="inlineStr">
        <is>
          <t>00523307</t>
        </is>
      </c>
      <c r="C14622" t="inlineStr">
        <is>
          <t>다원시스</t>
        </is>
      </c>
      <c r="D14622" t="n">
        <v>8883981000</v>
      </c>
      <c r="E14622" t="n">
        <v>2388331000</v>
      </c>
      <c r="F14622" t="n">
        <v>2264796000</v>
      </c>
      <c r="G14622" t="n">
        <v>194377000</v>
      </c>
      <c r="H14622" t="n">
        <v>3.18</v>
      </c>
      <c r="I14622" t="n">
        <v>3.835</v>
      </c>
      <c r="K14622" t="n">
        <v>-593612000</v>
      </c>
      <c r="L14622" t="n">
        <v>685226000</v>
      </c>
      <c r="M14622" t="n">
        <v>692675000</v>
      </c>
      <c r="N14622" t="n">
        <v>-610153000</v>
      </c>
      <c r="O14622">
        <f>D14621</f>
      </c>
      <c r="P14622">
        <f>(E14622-F14622+G14622)/O14622*100</f>
      </c>
      <c r="Q14622">
        <f>H14621</f>
      </c>
      <c r="R14622">
        <f>I14621</f>
      </c>
      <c r="S14622">
        <f>H14622-H14621</f>
      </c>
      <c r="T14622">
        <f>I14622-I14621</f>
      </c>
      <c r="U14622">
        <f>(L14622-K14622)/(2*D14622*0.01)</f>
      </c>
      <c r="V14622">
        <f>(L14622+K14622)/(D14622*0.0001)</f>
      </c>
    </row>
    <row r="14623">
      <c r="A14623" t="n">
        <v>2022</v>
      </c>
      <c r="B14623" t="inlineStr">
        <is>
          <t>00523307</t>
        </is>
      </c>
      <c r="C14623" t="inlineStr">
        <is>
          <t>다원시스</t>
        </is>
      </c>
      <c r="D14623" t="n">
        <v>8422820000</v>
      </c>
      <c r="E14623" t="n">
        <v>2300790000</v>
      </c>
      <c r="F14623" t="n">
        <v>2396094000</v>
      </c>
      <c r="G14623" t="n">
        <v>256458000</v>
      </c>
      <c r="H14623" t="n">
        <v>5.465</v>
      </c>
      <c r="I14623" t="n">
        <v>3.625</v>
      </c>
      <c r="K14623" t="n">
        <v>-416664000</v>
      </c>
      <c r="L14623" t="n">
        <v>463086000</v>
      </c>
      <c r="M14623" t="n">
        <v>479060000</v>
      </c>
      <c r="N14623" t="n">
        <v>-437563000</v>
      </c>
      <c r="O14623">
        <f>D14622</f>
      </c>
      <c r="P14623">
        <f>(E14623-F14623+G14623)/O14623*100</f>
      </c>
      <c r="Q14623">
        <f>H14622</f>
      </c>
      <c r="R14623">
        <f>I14622</f>
      </c>
      <c r="S14623">
        <f>H14623-H14622</f>
      </c>
      <c r="T14623">
        <f>I14623-I14622</f>
      </c>
      <c r="U14623">
        <f>(L14623-K14623)/(2*D14623*0.01)</f>
      </c>
      <c r="V14623">
        <f>(L14623+K14623)/(D14623*0.0001)</f>
      </c>
    </row>
    <row r="14624">
      <c r="A14624" t="n">
        <v>2023</v>
      </c>
      <c r="B14624" t="inlineStr">
        <is>
          <t>00523307</t>
        </is>
      </c>
      <c r="C14624" t="inlineStr">
        <is>
          <t>다원시스</t>
        </is>
      </c>
      <c r="D14624" t="n">
        <v>12546884000</v>
      </c>
      <c r="E14624" t="n">
        <v>2816089000</v>
      </c>
      <c r="F14624" t="n">
        <v>4853670000</v>
      </c>
      <c r="G14624" t="n">
        <v>422526000</v>
      </c>
      <c r="H14624" t="n">
        <v>4.59</v>
      </c>
      <c r="I14624" t="n">
        <v>3.59</v>
      </c>
      <c r="K14624" t="n">
        <v>-391934000</v>
      </c>
      <c r="L14624" t="n">
        <v>438044000</v>
      </c>
      <c r="M14624" t="n">
        <v>448294000</v>
      </c>
      <c r="N14624" t="n">
        <v>-407595000</v>
      </c>
      <c r="O14624">
        <f>D14623</f>
      </c>
      <c r="P14624">
        <f>(E14624-F14624+G14624)/O14624*100</f>
      </c>
      <c r="Q14624">
        <f>H14623</f>
      </c>
      <c r="R14624">
        <f>I14623</f>
      </c>
      <c r="S14624">
        <f>H14624-H14623</f>
      </c>
      <c r="T14624">
        <f>I14624-I14623</f>
      </c>
      <c r="U14624">
        <f>(L14624-K14624)/(2*D14624*0.01)</f>
      </c>
      <c r="V14624">
        <f>(L14624+K14624)/(D14624*0.0001)</f>
      </c>
    </row>
    <row r="14625">
      <c r="A14625" t="n">
        <v>2024</v>
      </c>
      <c r="B14625" t="inlineStr">
        <is>
          <t>00523307</t>
        </is>
      </c>
      <c r="C14625" t="inlineStr">
        <is>
          <t>다원시스</t>
        </is>
      </c>
      <c r="D14625" t="n">
        <v>13529919000</v>
      </c>
      <c r="E14625" t="n">
        <v>3223289000</v>
      </c>
      <c r="F14625" t="n">
        <v>3601565000</v>
      </c>
      <c r="G14625" t="n">
        <v>522041000</v>
      </c>
      <c r="H14625" t="n">
        <v>4.29</v>
      </c>
      <c r="I14625" t="n">
        <v>4</v>
      </c>
      <c r="J14625" t="n">
        <v>8.6</v>
      </c>
      <c r="K14625" t="n">
        <v>-868128000</v>
      </c>
      <c r="L14625" t="n">
        <v>990754000</v>
      </c>
      <c r="M14625" t="n">
        <v>993359000</v>
      </c>
      <c r="N14625" t="n">
        <v>-886377000</v>
      </c>
      <c r="O14625">
        <f>D14624</f>
      </c>
      <c r="P14625">
        <f>(E14625-F14625+G14625)/O14625*100</f>
      </c>
      <c r="Q14625">
        <f>H14624</f>
      </c>
      <c r="R14625">
        <f>I14624</f>
      </c>
      <c r="S14625">
        <f>H14625-H14624</f>
      </c>
      <c r="T14625">
        <f>I14625-I14624</f>
      </c>
      <c r="U14625">
        <f>(L14625-K14625)/(2*D14625*0.01)</f>
      </c>
      <c r="V14625">
        <f>(L14625+K14625)/(D14625*0.0001)</f>
      </c>
    </row>
    <row r="14626">
      <c r="A14626" t="n">
        <v>2025</v>
      </c>
      <c r="B14626" t="inlineStr">
        <is>
          <t>00523307</t>
        </is>
      </c>
      <c r="C14626" t="inlineStr">
        <is>
          <t>다원시스</t>
        </is>
      </c>
      <c r="D14626" t="n">
        <v>17051750000</v>
      </c>
      <c r="E14626" t="n">
        <v>3544570000</v>
      </c>
      <c r="F14626" t="n">
        <v>2556568000</v>
      </c>
      <c r="G14626" t="n">
        <v>574237000</v>
      </c>
      <c r="H14626" t="n">
        <v>4.59</v>
      </c>
      <c r="I14626" t="n">
        <v>4</v>
      </c>
      <c r="J14626" t="n">
        <v>7.02</v>
      </c>
      <c r="K14626" t="n">
        <v>-891875000</v>
      </c>
      <c r="L14626" t="n">
        <v>1007335000</v>
      </c>
      <c r="M14626" t="n">
        <v>1009192000</v>
      </c>
      <c r="N14626" t="n">
        <v>-909952000</v>
      </c>
      <c r="O14626">
        <f>D14625</f>
      </c>
      <c r="P14626">
        <f>(E14626-F14626+G14626)/O14626*100</f>
      </c>
      <c r="Q14626">
        <f>H14625</f>
      </c>
      <c r="R14626">
        <f>I14625</f>
      </c>
      <c r="S14626">
        <f>H14626-H14625</f>
      </c>
      <c r="T14626">
        <f>I14626-I14625</f>
      </c>
      <c r="U14626">
        <f>(L14626-K14626)/(2*D14626*0.01)</f>
      </c>
      <c r="V14626">
        <f>(L14626+K14626)/(D14626*0.0001)</f>
      </c>
    </row>
    <row r="14627">
      <c r="A14627" t="n">
        <v>2020</v>
      </c>
      <c r="B14627" t="inlineStr">
        <is>
          <t>00523936</t>
        </is>
      </c>
      <c r="C14627" t="inlineStr">
        <is>
          <t>HB솔루션</t>
        </is>
      </c>
      <c r="D14627" t="n">
        <v>342034000</v>
      </c>
      <c r="E14627" t="n">
        <v>335132000</v>
      </c>
      <c r="F14627" t="n">
        <v>9929000</v>
      </c>
    </row>
    <row r="14628">
      <c r="A14628" t="n">
        <v>2021</v>
      </c>
      <c r="B14628" t="inlineStr">
        <is>
          <t>00523936</t>
        </is>
      </c>
      <c r="C14628" t="inlineStr">
        <is>
          <t>HB솔루션</t>
        </is>
      </c>
      <c r="D14628" t="n">
        <v>1022855000</v>
      </c>
      <c r="E14628" t="n">
        <v>764589000</v>
      </c>
      <c r="F14628" t="n">
        <v>40719000</v>
      </c>
      <c r="G14628" t="n">
        <v>8137000</v>
      </c>
      <c r="O14628">
        <f>D14627</f>
      </c>
      <c r="P14628">
        <f>(E14628-F14628+G14628)/O14628*100</f>
      </c>
    </row>
    <row r="14629">
      <c r="A14629" t="n">
        <v>2022</v>
      </c>
      <c r="B14629" t="inlineStr">
        <is>
          <t>00523936</t>
        </is>
      </c>
      <c r="C14629" t="inlineStr">
        <is>
          <t>HB솔루션</t>
        </is>
      </c>
      <c r="D14629" t="n">
        <v>1657056000</v>
      </c>
      <c r="E14629" t="n">
        <v>1282295000</v>
      </c>
      <c r="F14629" t="n">
        <v>309284000</v>
      </c>
      <c r="G14629" t="n">
        <v>28932000</v>
      </c>
      <c r="O14629">
        <f>D14628</f>
      </c>
      <c r="P14629">
        <f>(E14629-F14629+G14629)/O14629*100</f>
      </c>
    </row>
    <row r="14630">
      <c r="A14630" t="n">
        <v>2023</v>
      </c>
      <c r="B14630" t="inlineStr">
        <is>
          <t>00523936</t>
        </is>
      </c>
      <c r="C14630" t="inlineStr">
        <is>
          <t>HB솔루션</t>
        </is>
      </c>
      <c r="D14630" t="n">
        <v>2943718000</v>
      </c>
      <c r="E14630" t="n">
        <v>980097000</v>
      </c>
      <c r="F14630" t="n">
        <v>204327000</v>
      </c>
      <c r="G14630" t="n">
        <v>83606000</v>
      </c>
      <c r="O14630">
        <f>D14629</f>
      </c>
      <c r="P14630">
        <f>(E14630-F14630+G14630)/O14630*100</f>
      </c>
    </row>
    <row r="14631">
      <c r="A14631" t="n">
        <v>2024</v>
      </c>
      <c r="B14631" t="inlineStr">
        <is>
          <t>00523936</t>
        </is>
      </c>
      <c r="C14631" t="inlineStr">
        <is>
          <t>HB솔루션</t>
        </is>
      </c>
      <c r="D14631" t="n">
        <v>3965418000</v>
      </c>
      <c r="O14631">
        <f>D14630</f>
      </c>
    </row>
    <row r="14632">
      <c r="A14632" t="n">
        <v>2014</v>
      </c>
      <c r="B14632" t="inlineStr">
        <is>
          <t>00524421</t>
        </is>
      </c>
      <c r="C14632" t="inlineStr">
        <is>
          <t>테스</t>
        </is>
      </c>
      <c r="D14632" t="n">
        <v>5152660251</v>
      </c>
      <c r="E14632" t="n">
        <v>798553899</v>
      </c>
      <c r="F14632" t="n">
        <v>241697688</v>
      </c>
      <c r="G14632" t="n">
        <v>131989429</v>
      </c>
      <c r="H14632" t="n">
        <v>2.79</v>
      </c>
      <c r="I14632" t="n">
        <v>4</v>
      </c>
      <c r="K14632" t="n">
        <v>-338289332</v>
      </c>
      <c r="L14632" t="n">
        <v>396742311</v>
      </c>
      <c r="M14632" t="n">
        <v>388123928</v>
      </c>
      <c r="N14632" t="n">
        <v>-337927522</v>
      </c>
      <c r="U14632">
        <f>(L14632-K14632)/(2*D14632*0.01)</f>
      </c>
      <c r="V14632">
        <f>(L14632+K14632)/(D14632*0.0001)</f>
      </c>
    </row>
    <row r="14633">
      <c r="A14633" t="n">
        <v>2015</v>
      </c>
      <c r="B14633" t="inlineStr">
        <is>
          <t>00524421</t>
        </is>
      </c>
      <c r="C14633" t="inlineStr">
        <is>
          <t>테스</t>
        </is>
      </c>
      <c r="D14633" t="n">
        <v>4881727762</v>
      </c>
      <c r="E14633" t="n">
        <v>853285657</v>
      </c>
      <c r="F14633" t="n">
        <v>361860740</v>
      </c>
      <c r="G14633" t="n">
        <v>101761412</v>
      </c>
      <c r="H14633" t="n">
        <v>2.4</v>
      </c>
      <c r="I14633" t="n">
        <v>4</v>
      </c>
      <c r="K14633" t="n">
        <v>-442790749</v>
      </c>
      <c r="L14633" t="n">
        <v>520418425</v>
      </c>
      <c r="M14633" t="n">
        <v>506988807</v>
      </c>
      <c r="N14633" t="n">
        <v>-440752078</v>
      </c>
      <c r="O14633">
        <f>D14632</f>
      </c>
      <c r="P14633">
        <f>(E14633-F14633+G14633)/O14633*100</f>
      </c>
      <c r="Q14633">
        <f>H14632</f>
      </c>
      <c r="R14633">
        <f>I14632</f>
      </c>
      <c r="S14633">
        <f>H14633-H14632</f>
      </c>
      <c r="T14633">
        <f>I14633-I14632</f>
      </c>
      <c r="U14633">
        <f>(L14633-K14633)/(2*D14633*0.01)</f>
      </c>
      <c r="V14633">
        <f>(L14633+K14633)/(D14633*0.0001)</f>
      </c>
    </row>
    <row r="14634">
      <c r="A14634" t="n">
        <v>2016</v>
      </c>
      <c r="B14634" t="inlineStr">
        <is>
          <t>00524421</t>
        </is>
      </c>
      <c r="C14634" t="inlineStr">
        <is>
          <t>테스</t>
        </is>
      </c>
      <c r="D14634" t="n">
        <v>5535808145</v>
      </c>
      <c r="E14634" t="n">
        <v>963147301</v>
      </c>
      <c r="F14634" t="n">
        <v>232516076</v>
      </c>
      <c r="G14634" t="n">
        <v>110204891</v>
      </c>
      <c r="H14634" t="n">
        <v>2.45</v>
      </c>
      <c r="I14634" t="n">
        <v>4</v>
      </c>
      <c r="K14634" t="n">
        <v>-500432025</v>
      </c>
      <c r="L14634" t="n">
        <v>587599565</v>
      </c>
      <c r="M14634" t="n">
        <v>572907572</v>
      </c>
      <c r="N14634" t="n">
        <v>-498480820</v>
      </c>
      <c r="O14634">
        <f>D14633</f>
      </c>
      <c r="P14634">
        <f>(E14634-F14634+G14634)/O14634*100</f>
      </c>
      <c r="Q14634">
        <f>H14633</f>
      </c>
      <c r="R14634">
        <f>I14633</f>
      </c>
      <c r="S14634">
        <f>H14634-H14633</f>
      </c>
      <c r="T14634">
        <f>I14634-I14633</f>
      </c>
      <c r="U14634">
        <f>(L14634-K14634)/(2*D14634*0.01)</f>
      </c>
      <c r="V14634">
        <f>(L14634+K14634)/(D14634*0.0001)</f>
      </c>
    </row>
    <row r="14635">
      <c r="A14635" t="n">
        <v>2017</v>
      </c>
      <c r="B14635" t="inlineStr">
        <is>
          <t>00524421</t>
        </is>
      </c>
      <c r="C14635" t="inlineStr">
        <is>
          <t>테스</t>
        </is>
      </c>
      <c r="D14635" t="n">
        <v>6902441832</v>
      </c>
      <c r="E14635" t="n">
        <v>1021953464</v>
      </c>
      <c r="F14635" t="n">
        <v>262238397</v>
      </c>
      <c r="G14635" t="n">
        <v>126473959</v>
      </c>
      <c r="H14635" t="n">
        <v>2.81</v>
      </c>
      <c r="I14635" t="n">
        <v>4</v>
      </c>
      <c r="K14635" t="n">
        <v>-613714766</v>
      </c>
      <c r="L14635" t="n">
        <v>718647075</v>
      </c>
      <c r="M14635" t="n">
        <v>703188182</v>
      </c>
      <c r="N14635" t="n">
        <v>-613160541</v>
      </c>
      <c r="O14635">
        <f>D14634</f>
      </c>
      <c r="P14635">
        <f>(E14635-F14635+G14635)/O14635*100</f>
      </c>
      <c r="Q14635">
        <f>H14634</f>
      </c>
      <c r="R14635">
        <f>I14634</f>
      </c>
      <c r="S14635">
        <f>H14635-H14634</f>
      </c>
      <c r="T14635">
        <f>I14635-I14634</f>
      </c>
      <c r="U14635">
        <f>(L14635-K14635)/(2*D14635*0.01)</f>
      </c>
      <c r="V14635">
        <f>(L14635+K14635)/(D14635*0.0001)</f>
      </c>
    </row>
    <row r="14636">
      <c r="A14636" t="n">
        <v>2018</v>
      </c>
      <c r="B14636" t="inlineStr">
        <is>
          <t>00524421</t>
        </is>
      </c>
      <c r="C14636" t="inlineStr">
        <is>
          <t>테스</t>
        </is>
      </c>
      <c r="D14636" t="n">
        <v>8726889014</v>
      </c>
      <c r="E14636" t="n">
        <v>1301618382</v>
      </c>
      <c r="F14636" t="n">
        <v>667841877</v>
      </c>
      <c r="G14636" t="n">
        <v>183953815</v>
      </c>
      <c r="H14636" t="n">
        <v>2.29</v>
      </c>
      <c r="I14636" t="n">
        <v>4</v>
      </c>
      <c r="K14636" t="n">
        <v>-788349539</v>
      </c>
      <c r="L14636" t="n">
        <v>923989562</v>
      </c>
      <c r="M14636" t="n">
        <v>899057374</v>
      </c>
      <c r="N14636" t="n">
        <v>-783873249</v>
      </c>
      <c r="O14636">
        <f>D14635</f>
      </c>
      <c r="P14636">
        <f>(E14636-F14636+G14636)/O14636*100</f>
      </c>
      <c r="Q14636">
        <f>H14635</f>
      </c>
      <c r="R14636">
        <f>I14635</f>
      </c>
      <c r="S14636">
        <f>H14636-H14635</f>
      </c>
      <c r="T14636">
        <f>I14636-I14635</f>
      </c>
      <c r="U14636">
        <f>(L14636-K14636)/(2*D14636*0.01)</f>
      </c>
      <c r="V14636">
        <f>(L14636+K14636)/(D14636*0.0001)</f>
      </c>
    </row>
    <row r="14637">
      <c r="A14637" t="n">
        <v>2019</v>
      </c>
      <c r="B14637" t="inlineStr">
        <is>
          <t>00524421</t>
        </is>
      </c>
      <c r="C14637" t="inlineStr">
        <is>
          <t>테스</t>
        </is>
      </c>
      <c r="D14637" t="n">
        <v>9519582000</v>
      </c>
      <c r="E14637" t="n">
        <v>1536025000</v>
      </c>
      <c r="F14637" t="n">
        <v>632917000</v>
      </c>
      <c r="G14637" t="n">
        <v>190460000</v>
      </c>
      <c r="H14637" t="n">
        <v>1.98</v>
      </c>
      <c r="I14637" t="n">
        <v>4</v>
      </c>
      <c r="K14637" t="n">
        <v>-995251000</v>
      </c>
      <c r="L14637" t="n">
        <v>1187412000</v>
      </c>
      <c r="M14637" t="n">
        <v>1151074000</v>
      </c>
      <c r="N14637" t="n">
        <v>-986788000</v>
      </c>
      <c r="O14637">
        <f>D14636</f>
      </c>
      <c r="P14637">
        <f>(E14637-F14637+G14637)/O14637*100</f>
      </c>
      <c r="Q14637">
        <f>H14636</f>
      </c>
      <c r="R14637">
        <f>I14636</f>
      </c>
      <c r="S14637">
        <f>H14637-H14636</f>
      </c>
      <c r="T14637">
        <f>I14637-I14636</f>
      </c>
      <c r="U14637">
        <f>(L14637-K14637)/(2*D14637*0.01)</f>
      </c>
      <c r="V14637">
        <f>(L14637+K14637)/(D14637*0.0001)</f>
      </c>
    </row>
    <row r="14638">
      <c r="A14638" t="n">
        <v>2020</v>
      </c>
      <c r="B14638" t="inlineStr">
        <is>
          <t>00524421</t>
        </is>
      </c>
      <c r="C14638" t="inlineStr">
        <is>
          <t>테스</t>
        </is>
      </c>
      <c r="D14638" t="n">
        <v>11496001000</v>
      </c>
      <c r="E14638" t="n">
        <v>1541446000</v>
      </c>
      <c r="F14638" t="n">
        <v>590569000</v>
      </c>
      <c r="G14638" t="n">
        <v>180709000</v>
      </c>
      <c r="H14638" t="n">
        <v>2.13</v>
      </c>
      <c r="I14638" t="n">
        <v>4</v>
      </c>
      <c r="K14638" t="n">
        <v>-1171280000</v>
      </c>
      <c r="L14638" t="n">
        <v>1391403000</v>
      </c>
      <c r="O14638">
        <f>D14637</f>
      </c>
      <c r="P14638">
        <f>(E14638-F14638+G14638)/O14638*100</f>
      </c>
      <c r="Q14638">
        <f>H14637</f>
      </c>
      <c r="R14638">
        <f>I14637</f>
      </c>
      <c r="S14638">
        <f>H14638-H14637</f>
      </c>
      <c r="T14638">
        <f>I14638-I14637</f>
      </c>
      <c r="U14638">
        <f>(L14638-K14638)/(2*D14638*0.01)</f>
      </c>
      <c r="V14638">
        <f>(L14638+K14638)/(D14638*0.0001)</f>
      </c>
    </row>
    <row r="14639">
      <c r="A14639" t="n">
        <v>2021</v>
      </c>
      <c r="B14639" t="inlineStr">
        <is>
          <t>00524421</t>
        </is>
      </c>
      <c r="C14639" t="inlineStr">
        <is>
          <t>테스</t>
        </is>
      </c>
      <c r="D14639" t="n">
        <v>14917968000</v>
      </c>
      <c r="E14639" t="n">
        <v>1824448000</v>
      </c>
      <c r="F14639" t="n">
        <v>505304000</v>
      </c>
      <c r="G14639" t="n">
        <v>236217000</v>
      </c>
      <c r="H14639" t="n">
        <v>2.72</v>
      </c>
      <c r="I14639" t="n">
        <v>4</v>
      </c>
      <c r="K14639" t="n">
        <v>-1960805000</v>
      </c>
      <c r="L14639" t="n">
        <v>2383376000</v>
      </c>
      <c r="M14639" t="n">
        <v>2327807000</v>
      </c>
      <c r="N14639" t="n">
        <v>-1956567000</v>
      </c>
      <c r="O14639">
        <f>D14638</f>
      </c>
      <c r="P14639">
        <f>(E14639-F14639+G14639)/O14639*100</f>
      </c>
      <c r="Q14639">
        <f>H14638</f>
      </c>
      <c r="R14639">
        <f>I14638</f>
      </c>
      <c r="S14639">
        <f>H14639-H14638</f>
      </c>
      <c r="T14639">
        <f>I14639-I14638</f>
      </c>
      <c r="U14639">
        <f>(L14639-K14639)/(2*D14639*0.01)</f>
      </c>
      <c r="V14639">
        <f>(L14639+K14639)/(D14639*0.0001)</f>
      </c>
    </row>
    <row r="14640">
      <c r="A14640" t="n">
        <v>2022</v>
      </c>
      <c r="B14640" t="inlineStr">
        <is>
          <t>00524421</t>
        </is>
      </c>
      <c r="C14640" t="inlineStr">
        <is>
          <t>테스</t>
        </is>
      </c>
      <c r="D14640" t="n">
        <v>11856656000</v>
      </c>
      <c r="E14640" t="n">
        <v>2372568000</v>
      </c>
      <c r="F14640" t="n">
        <v>949493000</v>
      </c>
      <c r="G14640" t="n">
        <v>398314000</v>
      </c>
      <c r="H14640" t="n">
        <v>5.2</v>
      </c>
      <c r="I14640" t="n">
        <v>4</v>
      </c>
      <c r="K14640" t="n">
        <v>-1368037000</v>
      </c>
      <c r="L14640" t="n">
        <v>1635810000</v>
      </c>
      <c r="M14640" t="n">
        <v>1640436000</v>
      </c>
      <c r="N14640" t="n">
        <v>-1395458000</v>
      </c>
      <c r="O14640">
        <f>D14639</f>
      </c>
      <c r="P14640">
        <f>(E14640-F14640+G14640)/O14640*100</f>
      </c>
      <c r="Q14640">
        <f>H14639</f>
      </c>
      <c r="R14640">
        <f>I14639</f>
      </c>
      <c r="S14640">
        <f>H14640-H14639</f>
      </c>
      <c r="T14640">
        <f>I14640-I14639</f>
      </c>
      <c r="U14640">
        <f>(L14640-K14640)/(2*D14640*0.01)</f>
      </c>
      <c r="V14640">
        <f>(L14640+K14640)/(D14640*0.0001)</f>
      </c>
    </row>
    <row r="14641">
      <c r="A14641" t="n">
        <v>2023</v>
      </c>
      <c r="B14641" t="inlineStr">
        <is>
          <t>00524421</t>
        </is>
      </c>
      <c r="C14641" t="inlineStr">
        <is>
          <t>테스</t>
        </is>
      </c>
      <c r="D14641" t="n">
        <v>13758857000</v>
      </c>
      <c r="E14641" t="n">
        <v>1815745000</v>
      </c>
      <c r="F14641" t="n">
        <v>1595576000</v>
      </c>
      <c r="G14641" t="n">
        <v>601951000</v>
      </c>
      <c r="H14641" t="n">
        <v>4.45</v>
      </c>
      <c r="I14641" t="n">
        <v>4</v>
      </c>
      <c r="K14641" t="n">
        <v>-1631191000</v>
      </c>
      <c r="L14641" t="n">
        <v>1955378000</v>
      </c>
      <c r="M14641" t="n">
        <v>1945530000</v>
      </c>
      <c r="N14641" t="n">
        <v>-1652706000</v>
      </c>
      <c r="O14641">
        <f>D14640</f>
      </c>
      <c r="P14641">
        <f>(E14641-F14641+G14641)/O14641*100</f>
      </c>
      <c r="Q14641">
        <f>H14640</f>
      </c>
      <c r="R14641">
        <f>I14640</f>
      </c>
      <c r="S14641">
        <f>H14641-H14640</f>
      </c>
      <c r="T14641">
        <f>I14641-I14640</f>
      </c>
      <c r="U14641">
        <f>(L14641-K14641)/(2*D14641*0.01)</f>
      </c>
      <c r="V14641">
        <f>(L14641+K14641)/(D14641*0.0001)</f>
      </c>
    </row>
    <row r="14642">
      <c r="A14642" t="n">
        <v>2024</v>
      </c>
      <c r="B14642" t="inlineStr">
        <is>
          <t>00524421</t>
        </is>
      </c>
      <c r="C14642" t="inlineStr">
        <is>
          <t>테스</t>
        </is>
      </c>
      <c r="D14642" t="n">
        <v>16243900000</v>
      </c>
      <c r="E14642" t="n">
        <v>1977650000</v>
      </c>
      <c r="F14642" t="n">
        <v>1426006000</v>
      </c>
      <c r="G14642" t="n">
        <v>599753000</v>
      </c>
      <c r="H14642" t="n">
        <v>3.84</v>
      </c>
      <c r="I14642" t="n">
        <v>4</v>
      </c>
      <c r="K14642" t="n">
        <v>-2029321000</v>
      </c>
      <c r="L14642" t="n">
        <v>2446719000</v>
      </c>
      <c r="M14642" t="n">
        <v>2418478000</v>
      </c>
      <c r="N14642" t="n">
        <v>-2044871000</v>
      </c>
      <c r="O14642">
        <f>D14641</f>
      </c>
      <c r="P14642">
        <f>(E14642-F14642+G14642)/O14642*100</f>
      </c>
      <c r="Q14642">
        <f>H14641</f>
      </c>
      <c r="R14642">
        <f>I14641</f>
      </c>
      <c r="S14642">
        <f>H14642-H14641</f>
      </c>
      <c r="T14642">
        <f>I14642-I14641</f>
      </c>
      <c r="U14642">
        <f>(L14642-K14642)/(2*D14642*0.01)</f>
      </c>
      <c r="V14642">
        <f>(L14642+K14642)/(D14642*0.0001)</f>
      </c>
    </row>
    <row r="14643">
      <c r="A14643" t="n">
        <v>2025</v>
      </c>
      <c r="B14643" t="inlineStr">
        <is>
          <t>00524421</t>
        </is>
      </c>
      <c r="C14643" t="inlineStr">
        <is>
          <t>테스</t>
        </is>
      </c>
      <c r="D14643" t="n">
        <v>17597641000</v>
      </c>
      <c r="E14643" t="n">
        <v>2237444000</v>
      </c>
      <c r="F14643" t="n">
        <v>846746000</v>
      </c>
      <c r="G14643" t="n">
        <v>612212000</v>
      </c>
      <c r="H14643" t="n">
        <v>4.24</v>
      </c>
      <c r="I14643" t="n">
        <v>4</v>
      </c>
      <c r="K14643" t="n">
        <v>-2115565000</v>
      </c>
      <c r="L14643" t="n">
        <v>2537022000</v>
      </c>
      <c r="M14643" t="n">
        <v>2518564000</v>
      </c>
      <c r="N14643" t="n">
        <v>-2139266000</v>
      </c>
      <c r="O14643">
        <f>D14642</f>
      </c>
      <c r="P14643">
        <f>(E14643-F14643+G14643)/O14643*100</f>
      </c>
      <c r="Q14643">
        <f>H14642</f>
      </c>
      <c r="R14643">
        <f>I14642</f>
      </c>
      <c r="S14643">
        <f>H14643-H14642</f>
      </c>
      <c r="T14643">
        <f>I14643-I14642</f>
      </c>
      <c r="U14643">
        <f>(L14643-K14643)/(2*D14643*0.01)</f>
      </c>
      <c r="V14643">
        <f>(L14643+K14643)/(D14643*0.0001)</f>
      </c>
    </row>
    <row r="14644">
      <c r="A14644" t="n">
        <v>2014</v>
      </c>
      <c r="B14644" t="inlineStr">
        <is>
          <t>00525642</t>
        </is>
      </c>
      <c r="C14644" t="inlineStr">
        <is>
          <t>코오롱생명과학</t>
        </is>
      </c>
      <c r="D14644" t="n">
        <v>11437851000</v>
      </c>
      <c r="E14644" t="n">
        <v>1979287000</v>
      </c>
      <c r="F14644" t="n">
        <v>751607000</v>
      </c>
      <c r="G14644" t="n">
        <v>418322000</v>
      </c>
      <c r="H14644" t="n">
        <v>2.91</v>
      </c>
      <c r="I14644" t="n">
        <v>2.73</v>
      </c>
      <c r="K14644" t="n">
        <v>-579008000</v>
      </c>
      <c r="L14644" t="n">
        <v>675882000</v>
      </c>
      <c r="M14644" t="n">
        <v>670967000</v>
      </c>
      <c r="N14644" t="n">
        <v>-585836000</v>
      </c>
      <c r="U14644">
        <f>(L14644-K14644)/(2*D14644*0.01)</f>
      </c>
      <c r="V14644">
        <f>(L14644+K14644)/(D14644*0.0001)</f>
      </c>
    </row>
    <row r="14645">
      <c r="A14645" t="n">
        <v>2015</v>
      </c>
      <c r="B14645" t="inlineStr">
        <is>
          <t>00525642</t>
        </is>
      </c>
      <c r="C14645" t="inlineStr">
        <is>
          <t>코오롱생명과학</t>
        </is>
      </c>
      <c r="D14645" t="n">
        <v>13191135000</v>
      </c>
      <c r="E14645" t="n">
        <v>2248870000</v>
      </c>
      <c r="F14645" t="n">
        <v>864615000</v>
      </c>
      <c r="G14645" t="n">
        <v>193361000</v>
      </c>
      <c r="H14645" t="n">
        <v>2.57</v>
      </c>
      <c r="I14645" t="n">
        <v>2.73</v>
      </c>
      <c r="K14645" t="n">
        <v>-700221000</v>
      </c>
      <c r="L14645" t="n">
        <v>812983000</v>
      </c>
      <c r="M14645" t="n">
        <v>804067000</v>
      </c>
      <c r="N14645" t="n">
        <v>-706219000</v>
      </c>
      <c r="O14645">
        <f>D14644</f>
      </c>
      <c r="P14645">
        <f>(E14645-F14645+G14645)/O14645*100</f>
      </c>
      <c r="Q14645">
        <f>H14644</f>
      </c>
      <c r="R14645">
        <f>I14644</f>
      </c>
      <c r="S14645">
        <f>H14645-H14644</f>
      </c>
      <c r="T14645">
        <f>I14645-I14644</f>
      </c>
      <c r="U14645">
        <f>(L14645-K14645)/(2*D14645*0.01)</f>
      </c>
      <c r="V14645">
        <f>(L14645+K14645)/(D14645*0.0001)</f>
      </c>
    </row>
    <row r="14646">
      <c r="A14646" t="n">
        <v>2016</v>
      </c>
      <c r="B14646" t="inlineStr">
        <is>
          <t>00525642</t>
        </is>
      </c>
      <c r="C14646" t="inlineStr">
        <is>
          <t>코오롱생명과학</t>
        </is>
      </c>
      <c r="D14646" t="n">
        <v>17020159000</v>
      </c>
      <c r="E14646" t="n">
        <v>2330330000</v>
      </c>
      <c r="F14646" t="n">
        <v>904753000</v>
      </c>
      <c r="G14646" t="n">
        <v>210917000</v>
      </c>
      <c r="H14646" t="n">
        <v>2.77</v>
      </c>
      <c r="I14646" t="n">
        <v>2.68</v>
      </c>
      <c r="K14646" t="n">
        <v>-1028911000</v>
      </c>
      <c r="L14646" t="n">
        <v>1213118000</v>
      </c>
      <c r="M14646" t="n">
        <v>1202532000</v>
      </c>
      <c r="N14646" t="n">
        <v>-1040278000</v>
      </c>
      <c r="O14646">
        <f>D14645</f>
      </c>
      <c r="P14646">
        <f>(E14646-F14646+G14646)/O14646*100</f>
      </c>
      <c r="Q14646">
        <f>H14645</f>
      </c>
      <c r="R14646">
        <f>I14645</f>
      </c>
      <c r="S14646">
        <f>H14646-H14645</f>
      </c>
      <c r="T14646">
        <f>I14646-I14645</f>
      </c>
      <c r="U14646">
        <f>(L14646-K14646)/(2*D14646*0.01)</f>
      </c>
      <c r="V14646">
        <f>(L14646+K14646)/(D14646*0.0001)</f>
      </c>
    </row>
    <row r="14647">
      <c r="A14647" t="n">
        <v>2017</v>
      </c>
      <c r="B14647" t="inlineStr">
        <is>
          <t>00525642</t>
        </is>
      </c>
      <c r="C14647" t="inlineStr">
        <is>
          <t>코오롱생명과학</t>
        </is>
      </c>
      <c r="D14647" t="n">
        <v>19292274000</v>
      </c>
      <c r="E14647" t="n">
        <v>2916727000</v>
      </c>
      <c r="F14647" t="n">
        <v>851350000</v>
      </c>
      <c r="G14647" t="n">
        <v>292502000</v>
      </c>
      <c r="H14647" t="n">
        <v>3.11</v>
      </c>
      <c r="I14647" t="n">
        <v>2.68</v>
      </c>
      <c r="K14647" t="n">
        <v>-1176157000</v>
      </c>
      <c r="L14647" t="n">
        <v>1382200000</v>
      </c>
      <c r="M14647" t="n">
        <v>1375097000</v>
      </c>
      <c r="N14647" t="n">
        <v>-1192202000</v>
      </c>
      <c r="O14647">
        <f>D14646</f>
      </c>
      <c r="P14647">
        <f>(E14647-F14647+G14647)/O14647*100</f>
      </c>
      <c r="Q14647">
        <f>H14646</f>
      </c>
      <c r="R14647">
        <f>I14646</f>
      </c>
      <c r="S14647">
        <f>H14647-H14646</f>
      </c>
      <c r="T14647">
        <f>I14647-I14646</f>
      </c>
      <c r="U14647">
        <f>(L14647-K14647)/(2*D14647*0.01)</f>
      </c>
      <c r="V14647">
        <f>(L14647+K14647)/(D14647*0.0001)</f>
      </c>
    </row>
    <row r="14648">
      <c r="A14648" t="n">
        <v>2018</v>
      </c>
      <c r="B14648" t="inlineStr">
        <is>
          <t>00525642</t>
        </is>
      </c>
      <c r="C14648" t="inlineStr">
        <is>
          <t>코오롱생명과학</t>
        </is>
      </c>
      <c r="D14648" t="n">
        <v>17203992000</v>
      </c>
      <c r="E14648" t="n">
        <v>2679387000</v>
      </c>
      <c r="F14648" t="n">
        <v>4904523000</v>
      </c>
      <c r="G14648" t="n">
        <v>383203000</v>
      </c>
      <c r="H14648" t="n">
        <v>2.61</v>
      </c>
      <c r="I14648" t="n">
        <v>2.68</v>
      </c>
      <c r="K14648" t="n">
        <v>-1252988000</v>
      </c>
      <c r="L14648" t="n">
        <v>1475769000</v>
      </c>
      <c r="M14648" t="n">
        <v>1460397000</v>
      </c>
      <c r="N14648" t="n">
        <v>-1264346000</v>
      </c>
      <c r="O14648">
        <f>D14647</f>
      </c>
      <c r="P14648">
        <f>(E14648-F14648+G14648)/O14648*100</f>
      </c>
      <c r="Q14648">
        <f>H14647</f>
      </c>
      <c r="R14648">
        <f>I14647</f>
      </c>
      <c r="S14648">
        <f>H14648-H14647</f>
      </c>
      <c r="T14648">
        <f>I14648-I14647</f>
      </c>
      <c r="U14648">
        <f>(L14648-K14648)/(2*D14648*0.01)</f>
      </c>
      <c r="V14648">
        <f>(L14648+K14648)/(D14648*0.0001)</f>
      </c>
    </row>
    <row r="14649">
      <c r="A14649" t="n">
        <v>2020</v>
      </c>
      <c r="B14649" t="inlineStr">
        <is>
          <t>00525642</t>
        </is>
      </c>
      <c r="C14649" t="inlineStr">
        <is>
          <t>코오롱생명과학</t>
        </is>
      </c>
      <c r="D14649" t="n">
        <v>20727356000</v>
      </c>
      <c r="E14649" t="n">
        <v>2839265000</v>
      </c>
      <c r="F14649" t="n">
        <v>1631700000</v>
      </c>
      <c r="G14649" t="n">
        <v>307711000</v>
      </c>
      <c r="H14649" t="n">
        <v>2.405</v>
      </c>
      <c r="I14649" t="n">
        <v>2</v>
      </c>
      <c r="J14649" t="n">
        <v>7.25</v>
      </c>
      <c r="K14649" t="n">
        <v>-1370715000</v>
      </c>
      <c r="L14649" t="n">
        <v>1370715000</v>
      </c>
      <c r="M14649" t="n">
        <v>1362274000</v>
      </c>
      <c r="N14649" t="n">
        <v>-1212011000</v>
      </c>
      <c r="U14649">
        <f>(L14649-K14649)/(2*D14649*0.01)</f>
      </c>
    </row>
    <row r="14650">
      <c r="A14650" t="n">
        <v>2021</v>
      </c>
      <c r="B14650" t="inlineStr">
        <is>
          <t>00525642</t>
        </is>
      </c>
      <c r="C14650" t="inlineStr">
        <is>
          <t>코오롱생명과학</t>
        </is>
      </c>
      <c r="D14650" t="n">
        <v>22399664000</v>
      </c>
      <c r="E14650" t="n">
        <v>2758401000</v>
      </c>
      <c r="F14650" t="n">
        <v>1473220000</v>
      </c>
      <c r="G14650" t="n">
        <v>360473000</v>
      </c>
      <c r="H14650" t="n">
        <v>2.94</v>
      </c>
      <c r="I14650" t="n">
        <v>2</v>
      </c>
      <c r="J14650" t="n">
        <v>7.905</v>
      </c>
      <c r="K14650" t="n">
        <v>-1307650000</v>
      </c>
      <c r="L14650" t="n">
        <v>1427307000</v>
      </c>
      <c r="M14650" t="n">
        <v>1427363000</v>
      </c>
      <c r="N14650" t="n">
        <v>-1331296000</v>
      </c>
      <c r="O14650">
        <f>D14649</f>
      </c>
      <c r="P14650">
        <f>(E14650-F14650+G14650)/O14650*100</f>
      </c>
      <c r="Q14650">
        <f>H14649</f>
      </c>
      <c r="R14650">
        <f>I14649</f>
      </c>
      <c r="S14650">
        <f>H14650-H14649</f>
      </c>
      <c r="T14650">
        <f>I14650-I14649</f>
      </c>
      <c r="U14650">
        <f>(L14650-K14650)/(2*D14650*0.01)</f>
      </c>
      <c r="V14650">
        <f>(L14650+K14650)/(D14650*0.0001)</f>
      </c>
    </row>
    <row r="14651">
      <c r="A14651" t="n">
        <v>2022</v>
      </c>
      <c r="B14651" t="inlineStr">
        <is>
          <t>00525642</t>
        </is>
      </c>
      <c r="C14651" t="inlineStr">
        <is>
          <t>코오롱생명과학</t>
        </is>
      </c>
      <c r="D14651" t="n">
        <v>20549398000</v>
      </c>
      <c r="E14651" t="n">
        <v>2825106000</v>
      </c>
      <c r="F14651" t="n">
        <v>2757726000</v>
      </c>
      <c r="G14651" t="n">
        <v>568613000</v>
      </c>
      <c r="H14651" t="n">
        <v>5.32</v>
      </c>
      <c r="I14651" t="n">
        <v>4.72</v>
      </c>
      <c r="J14651" t="n">
        <v>7.53</v>
      </c>
      <c r="K14651" t="n">
        <v>-979725000</v>
      </c>
      <c r="L14651" t="n">
        <v>1104014000</v>
      </c>
      <c r="M14651" t="n">
        <v>1132173000</v>
      </c>
      <c r="N14651" t="n">
        <v>-1020419000</v>
      </c>
      <c r="O14651">
        <f>D14650</f>
      </c>
      <c r="P14651">
        <f>(E14651-F14651+G14651)/O14651*100</f>
      </c>
      <c r="Q14651">
        <f>H14650</f>
      </c>
      <c r="R14651">
        <f>I14650</f>
      </c>
      <c r="S14651">
        <f>H14651-H14650</f>
      </c>
      <c r="T14651">
        <f>I14651-I14650</f>
      </c>
      <c r="U14651">
        <f>(L14651-K14651)/(2*D14651*0.01)</f>
      </c>
      <c r="V14651">
        <f>(L14651+K14651)/(D14651*0.0001)</f>
      </c>
    </row>
    <row r="14652">
      <c r="A14652" t="n">
        <v>2023</v>
      </c>
      <c r="B14652" t="inlineStr">
        <is>
          <t>00525642</t>
        </is>
      </c>
      <c r="C14652" t="inlineStr">
        <is>
          <t>코오롱생명과학</t>
        </is>
      </c>
      <c r="D14652" t="n">
        <v>19650958000</v>
      </c>
      <c r="E14652" t="n">
        <v>2408773000</v>
      </c>
      <c r="F14652" t="n">
        <v>5212257000</v>
      </c>
      <c r="G14652" t="n">
        <v>911608000</v>
      </c>
      <c r="H14652" t="n">
        <v>4.495</v>
      </c>
      <c r="I14652" t="n">
        <v>4.72</v>
      </c>
      <c r="J14652" t="n">
        <v>8.050000000000001</v>
      </c>
      <c r="K14652" t="n">
        <v>-1151606000</v>
      </c>
      <c r="L14652" t="n">
        <v>1299248000</v>
      </c>
      <c r="M14652" t="n">
        <v>1320815000</v>
      </c>
      <c r="N14652" t="n">
        <v>-1190127000</v>
      </c>
      <c r="O14652">
        <f>D14651</f>
      </c>
      <c r="P14652">
        <f>(E14652-F14652+G14652)/O14652*100</f>
      </c>
      <c r="Q14652">
        <f>H14651</f>
      </c>
      <c r="R14652">
        <f>I14651</f>
      </c>
      <c r="S14652">
        <f>H14652-H14651</f>
      </c>
      <c r="T14652">
        <f>I14652-I14651</f>
      </c>
      <c r="U14652">
        <f>(L14652-K14652)/(2*D14652*0.01)</f>
      </c>
      <c r="V14652">
        <f>(L14652+K14652)/(D14652*0.0001)</f>
      </c>
    </row>
    <row r="14653">
      <c r="A14653" t="n">
        <v>2024</v>
      </c>
      <c r="B14653" t="inlineStr">
        <is>
          <t>00525642</t>
        </is>
      </c>
      <c r="C14653" t="inlineStr">
        <is>
          <t>코오롱생명과학</t>
        </is>
      </c>
      <c r="D14653" t="n">
        <v>19625679000</v>
      </c>
      <c r="E14653" t="n">
        <v>2788005000</v>
      </c>
      <c r="F14653" t="n">
        <v>3600340000</v>
      </c>
      <c r="G14653" t="n">
        <v>782553000</v>
      </c>
      <c r="H14653" t="n">
        <v>3.95</v>
      </c>
      <c r="I14653" t="n">
        <v>4.535</v>
      </c>
      <c r="J14653" t="n">
        <v>8.135</v>
      </c>
      <c r="K14653" t="n">
        <v>-1275102000</v>
      </c>
      <c r="L14653" t="n">
        <v>1446581000</v>
      </c>
      <c r="M14653" t="n">
        <v>1468290000</v>
      </c>
      <c r="N14653" t="n">
        <v>-1315946000</v>
      </c>
      <c r="O14653">
        <f>D14652</f>
      </c>
      <c r="P14653">
        <f>(E14653-F14653+G14653)/O14653*100</f>
      </c>
      <c r="Q14653">
        <f>H14652</f>
      </c>
      <c r="R14653">
        <f>I14652</f>
      </c>
      <c r="S14653">
        <f>H14653-H14652</f>
      </c>
      <c r="T14653">
        <f>I14653-I14652</f>
      </c>
      <c r="U14653">
        <f>(L14653-K14653)/(2*D14653*0.01)</f>
      </c>
      <c r="V14653">
        <f>(L14653+K14653)/(D14653*0.0001)</f>
      </c>
    </row>
    <row r="14654">
      <c r="A14654" t="n">
        <v>2025</v>
      </c>
      <c r="B14654" t="inlineStr">
        <is>
          <t>00525642</t>
        </is>
      </c>
      <c r="C14654" t="inlineStr">
        <is>
          <t>코오롱생명과학</t>
        </is>
      </c>
      <c r="D14654" t="n">
        <v>21814169000</v>
      </c>
      <c r="E14654" t="n">
        <v>3020344000</v>
      </c>
      <c r="F14654" t="n">
        <v>1864222000</v>
      </c>
      <c r="G14654" t="n">
        <v>706985000</v>
      </c>
      <c r="H14654" t="n">
        <v>4.31</v>
      </c>
      <c r="I14654" t="n">
        <v>4.28</v>
      </c>
      <c r="J14654" t="n">
        <v>6.945</v>
      </c>
      <c r="K14654" t="n">
        <v>-1219300000</v>
      </c>
      <c r="L14654" t="n">
        <v>1366099000</v>
      </c>
      <c r="M14654" t="n">
        <v>1390972000</v>
      </c>
      <c r="N14654" t="n">
        <v>-1262142000</v>
      </c>
      <c r="O14654">
        <f>D14653</f>
      </c>
      <c r="P14654">
        <f>(E14654-F14654+G14654)/O14654*100</f>
      </c>
      <c r="Q14654">
        <f>H14653</f>
      </c>
      <c r="R14654">
        <f>I14653</f>
      </c>
      <c r="S14654">
        <f>H14654-H14653</f>
      </c>
      <c r="T14654">
        <f>I14654-I14653</f>
      </c>
      <c r="U14654">
        <f>(L14654-K14654)/(2*D14654*0.01)</f>
      </c>
      <c r="V14654">
        <f>(L14654+K14654)/(D14654*0.0001)</f>
      </c>
    </row>
    <row r="14655">
      <c r="A14655" t="n">
        <v>2014</v>
      </c>
      <c r="B14655" t="inlineStr">
        <is>
          <t>00525679</t>
        </is>
      </c>
      <c r="C14655" t="inlineStr">
        <is>
          <t>차바이오텍</t>
        </is>
      </c>
      <c r="D14655" t="n">
        <v>5138094013</v>
      </c>
      <c r="E14655" t="n">
        <v>1911879617</v>
      </c>
      <c r="F14655" t="n">
        <v>1586969636</v>
      </c>
      <c r="G14655" t="n">
        <v>160697448</v>
      </c>
    </row>
    <row r="14656">
      <c r="A14656" t="n">
        <v>2016</v>
      </c>
      <c r="B14656" t="inlineStr">
        <is>
          <t>00525679</t>
        </is>
      </c>
      <c r="C14656" t="inlineStr">
        <is>
          <t>차바이오텍</t>
        </is>
      </c>
      <c r="D14656" t="n">
        <v>8338875489</v>
      </c>
      <c r="E14656" t="n">
        <v>2872457214</v>
      </c>
      <c r="F14656" t="n">
        <v>2118294487</v>
      </c>
      <c r="G14656" t="n">
        <v>182236733</v>
      </c>
    </row>
    <row r="14657">
      <c r="A14657" t="n">
        <v>2017</v>
      </c>
      <c r="B14657" t="inlineStr">
        <is>
          <t>00525679</t>
        </is>
      </c>
      <c r="C14657" t="inlineStr">
        <is>
          <t>차바이오텍</t>
        </is>
      </c>
      <c r="D14657" t="n">
        <v>7726908968</v>
      </c>
      <c r="E14657" t="n">
        <v>3600500578</v>
      </c>
      <c r="F14657" t="n">
        <v>1770504449</v>
      </c>
      <c r="G14657" t="n">
        <v>223999617</v>
      </c>
      <c r="H14657" t="n">
        <v>3.225</v>
      </c>
      <c r="I14657" t="n">
        <v>3.8</v>
      </c>
      <c r="O14657">
        <f>D14656</f>
      </c>
      <c r="P14657">
        <f>(E14657-F14657+G14657)/O14657*100</f>
      </c>
    </row>
    <row r="14658">
      <c r="A14658" t="n">
        <v>2019</v>
      </c>
      <c r="B14658" t="inlineStr">
        <is>
          <t>00525679</t>
        </is>
      </c>
      <c r="C14658" t="inlineStr">
        <is>
          <t>차바이오텍</t>
        </is>
      </c>
      <c r="D14658" t="n">
        <v>11878014633</v>
      </c>
      <c r="E14658" t="n">
        <v>3138041198</v>
      </c>
      <c r="F14658" t="n">
        <v>1936769837</v>
      </c>
      <c r="G14658" t="n">
        <v>222399045</v>
      </c>
      <c r="H14658" t="n">
        <v>2.535</v>
      </c>
      <c r="I14658" t="n">
        <v>3.8</v>
      </c>
      <c r="K14658" t="n">
        <v>-1024952167</v>
      </c>
      <c r="L14658" t="n">
        <v>1219498300</v>
      </c>
      <c r="M14658" t="n">
        <v>1191002236</v>
      </c>
      <c r="N14658" t="n">
        <v>-1022540226</v>
      </c>
      <c r="U14658">
        <f>(L14658-K14658)/(2*D14658*0.01)</f>
      </c>
      <c r="V14658">
        <f>(L14658+K14658)/(D14658*0.0001)</f>
      </c>
    </row>
    <row r="14659">
      <c r="A14659" t="n">
        <v>2020</v>
      </c>
      <c r="B14659" t="inlineStr">
        <is>
          <t>00525679</t>
        </is>
      </c>
      <c r="C14659" t="inlineStr">
        <is>
          <t>차바이오텍</t>
        </is>
      </c>
      <c r="D14659" t="n">
        <v>13675971011</v>
      </c>
      <c r="E14659" t="n">
        <v>4290798487</v>
      </c>
      <c r="F14659" t="n">
        <v>2665006697</v>
      </c>
      <c r="G14659" t="n">
        <v>245108141</v>
      </c>
      <c r="H14659" t="n">
        <v>2.615</v>
      </c>
      <c r="I14659" t="n">
        <v>3.69</v>
      </c>
      <c r="K14659" t="n">
        <v>-1147918256</v>
      </c>
      <c r="L14659" t="n">
        <v>1358560465</v>
      </c>
      <c r="M14659" t="n">
        <v>1329652720</v>
      </c>
      <c r="N14659" t="n">
        <v>-1147273095</v>
      </c>
      <c r="O14659">
        <f>D14658</f>
      </c>
      <c r="P14659">
        <f>(E14659-F14659+G14659)/O14659*100</f>
      </c>
      <c r="Q14659">
        <f>H14658</f>
      </c>
      <c r="R14659">
        <f>I14658</f>
      </c>
      <c r="S14659">
        <f>H14659-H14658</f>
      </c>
      <c r="T14659">
        <f>I14659-I14658</f>
      </c>
      <c r="U14659">
        <f>(L14659-K14659)/(2*D14659*0.01)</f>
      </c>
      <c r="V14659">
        <f>(L14659+K14659)/(D14659*0.0001)</f>
      </c>
    </row>
    <row r="14660">
      <c r="A14660" t="n">
        <v>2021</v>
      </c>
      <c r="B14660" t="inlineStr">
        <is>
          <t>00525679</t>
        </is>
      </c>
      <c r="C14660" t="inlineStr">
        <is>
          <t>차바이오텍</t>
        </is>
      </c>
      <c r="D14660" t="n">
        <v>15003059906</v>
      </c>
      <c r="E14660" t="n">
        <v>4318755605</v>
      </c>
      <c r="F14660" t="n">
        <v>2677510901</v>
      </c>
      <c r="G14660" t="n">
        <v>296569156</v>
      </c>
      <c r="H14660" t="n">
        <v>3.08</v>
      </c>
      <c r="I14660" t="n">
        <v>3.7</v>
      </c>
      <c r="K14660" t="n">
        <v>-1181194109</v>
      </c>
      <c r="L14660" t="n">
        <v>1393174445</v>
      </c>
      <c r="M14660" t="n">
        <v>1367672912</v>
      </c>
      <c r="N14660" t="n">
        <v>-1166073500</v>
      </c>
      <c r="O14660">
        <f>D14659</f>
      </c>
      <c r="P14660">
        <f>(E14660-F14660+G14660)/O14660*100</f>
      </c>
      <c r="Q14660">
        <f>H14659</f>
      </c>
      <c r="R14660">
        <f>I14659</f>
      </c>
      <c r="S14660">
        <f>H14660-H14659</f>
      </c>
      <c r="T14660">
        <f>I14660-I14659</f>
      </c>
      <c r="U14660">
        <f>(L14660-K14660)/(2*D14660*0.01)</f>
      </c>
      <c r="V14660">
        <f>(L14660+K14660)/(D14660*0.0001)</f>
      </c>
    </row>
    <row r="14661">
      <c r="A14661" t="n">
        <v>2022</v>
      </c>
      <c r="B14661" t="inlineStr">
        <is>
          <t>00525679</t>
        </is>
      </c>
      <c r="C14661" t="inlineStr">
        <is>
          <t>차바이오텍</t>
        </is>
      </c>
      <c r="D14661" t="n">
        <v>13622678705</v>
      </c>
      <c r="E14661" t="n">
        <v>4861685469</v>
      </c>
      <c r="F14661" t="n">
        <v>2927616309</v>
      </c>
      <c r="G14661" t="n">
        <v>378817225</v>
      </c>
      <c r="H14661" t="n">
        <v>4.44</v>
      </c>
      <c r="I14661" t="n">
        <v>3.665</v>
      </c>
      <c r="K14661" t="n">
        <v>-910407675</v>
      </c>
      <c r="L14661" t="n">
        <v>1058964281</v>
      </c>
      <c r="M14661" t="n">
        <v>1063722924</v>
      </c>
      <c r="N14661" t="n">
        <v>-930341220</v>
      </c>
      <c r="O14661">
        <f>D14660</f>
      </c>
      <c r="P14661">
        <f>(E14661-F14661+G14661)/O14661*100</f>
      </c>
      <c r="Q14661">
        <f>H14660</f>
      </c>
      <c r="R14661">
        <f>I14660</f>
      </c>
      <c r="S14661">
        <f>H14661-H14660</f>
      </c>
      <c r="T14661">
        <f>I14661-I14660</f>
      </c>
      <c r="U14661">
        <f>(L14661-K14661)/(2*D14661*0.01)</f>
      </c>
      <c r="V14661">
        <f>(L14661+K14661)/(D14661*0.0001)</f>
      </c>
    </row>
    <row r="14662">
      <c r="A14662" t="n">
        <v>2023</v>
      </c>
      <c r="B14662" t="inlineStr">
        <is>
          <t>00525679</t>
        </is>
      </c>
      <c r="C14662" t="inlineStr">
        <is>
          <t>차바이오텍</t>
        </is>
      </c>
      <c r="D14662" t="n">
        <v>18323543892</v>
      </c>
      <c r="E14662" t="n">
        <v>3654697854</v>
      </c>
      <c r="F14662" t="n">
        <v>2372206775</v>
      </c>
      <c r="G14662" t="n">
        <v>570036643</v>
      </c>
      <c r="H14662" t="n">
        <v>4.435</v>
      </c>
      <c r="I14662" t="n">
        <v>4.44</v>
      </c>
      <c r="O14662">
        <f>D14661</f>
      </c>
      <c r="P14662">
        <f>(E14662-F14662+G14662)/O14662*100</f>
      </c>
      <c r="Q14662">
        <f>H14661</f>
      </c>
      <c r="R14662">
        <f>I14661</f>
      </c>
      <c r="S14662">
        <f>H14662-H14661</f>
      </c>
      <c r="T14662">
        <f>I14662-I14661</f>
      </c>
    </row>
    <row r="14663">
      <c r="A14663" t="n">
        <v>2024</v>
      </c>
      <c r="B14663" t="inlineStr">
        <is>
          <t>00525679</t>
        </is>
      </c>
      <c r="C14663" t="inlineStr">
        <is>
          <t>차바이오텍</t>
        </is>
      </c>
      <c r="D14663" t="n">
        <v>22880392502</v>
      </c>
      <c r="E14663" t="n">
        <v>5462004517</v>
      </c>
      <c r="F14663" t="n">
        <v>3025746931</v>
      </c>
      <c r="G14663" t="n">
        <v>419500013</v>
      </c>
      <c r="H14663" t="n">
        <v>4.37</v>
      </c>
      <c r="I14663" t="n">
        <v>5.39</v>
      </c>
      <c r="K14663" t="n">
        <v>-1679471226</v>
      </c>
      <c r="L14663" t="n">
        <v>1967020369</v>
      </c>
      <c r="M14663" t="n">
        <v>1931439751</v>
      </c>
      <c r="N14663" t="n">
        <v>-1682647926</v>
      </c>
      <c r="O14663">
        <f>D14662</f>
      </c>
      <c r="P14663">
        <f>(E14663-F14663+G14663)/O14663*100</f>
      </c>
      <c r="Q14663">
        <f>H14662</f>
      </c>
      <c r="R14663">
        <f>I14662</f>
      </c>
      <c r="S14663">
        <f>H14663-H14662</f>
      </c>
      <c r="T14663">
        <f>I14663-I14662</f>
      </c>
      <c r="U14663">
        <f>(L14663-K14663)/(2*D14663*0.01)</f>
      </c>
      <c r="V14663">
        <f>(L14663+K14663)/(D14663*0.0001)</f>
      </c>
    </row>
    <row r="14664">
      <c r="A14664" t="n">
        <v>2025</v>
      </c>
      <c r="B14664" t="inlineStr">
        <is>
          <t>00525679</t>
        </is>
      </c>
      <c r="C14664" t="inlineStr">
        <is>
          <t>차바이오텍</t>
        </is>
      </c>
      <c r="D14664" t="n">
        <v>25878039037</v>
      </c>
      <c r="E14664" t="n">
        <v>5453020955</v>
      </c>
      <c r="F14664" t="n">
        <v>5704502804</v>
      </c>
      <c r="G14664" t="n">
        <v>744952220</v>
      </c>
      <c r="H14664" t="n">
        <v>4.46</v>
      </c>
      <c r="I14664" t="n">
        <v>5.25</v>
      </c>
      <c r="K14664" t="n">
        <v>-1954311940</v>
      </c>
      <c r="L14664" t="n">
        <v>2284295462</v>
      </c>
      <c r="M14664" t="n">
        <v>2269295410</v>
      </c>
      <c r="N14664" t="n">
        <v>-1977862139</v>
      </c>
      <c r="O14664">
        <f>D14663</f>
      </c>
      <c r="P14664">
        <f>(E14664-F14664+G14664)/O14664*100</f>
      </c>
      <c r="Q14664">
        <f>H14663</f>
      </c>
      <c r="R14664">
        <f>I14663</f>
      </c>
      <c r="S14664">
        <f>H14664-H14663</f>
      </c>
      <c r="T14664">
        <f>I14664-I14663</f>
      </c>
      <c r="U14664">
        <f>(L14664-K14664)/(2*D14664*0.01)</f>
      </c>
      <c r="V14664">
        <f>(L14664+K14664)/(D14664*0.0001)</f>
      </c>
    </row>
    <row r="14665">
      <c r="A14665" t="n">
        <v>2016</v>
      </c>
      <c r="B14665" t="inlineStr">
        <is>
          <t>00525864</t>
        </is>
      </c>
      <c r="C14665" t="inlineStr">
        <is>
          <t>피앤씨테크</t>
        </is>
      </c>
      <c r="D14665" t="n">
        <v>2519550000</v>
      </c>
      <c r="E14665" t="n">
        <v>300595000</v>
      </c>
      <c r="G14665" t="n">
        <v>58771000</v>
      </c>
      <c r="H14665" t="n">
        <v>2.91</v>
      </c>
      <c r="I14665" t="n">
        <v>6.94</v>
      </c>
      <c r="K14665" t="n">
        <v>-159220000</v>
      </c>
      <c r="L14665" t="n">
        <v>184824000</v>
      </c>
      <c r="M14665" t="n">
        <v>179467000</v>
      </c>
      <c r="N14665" t="n">
        <v>-157998000</v>
      </c>
      <c r="U14665">
        <f>(L14665-K14665)/(2*D14665*0.01)</f>
      </c>
      <c r="V14665">
        <f>(L14665+K14665)/(D14665*0.0001)</f>
      </c>
    </row>
    <row r="14666">
      <c r="A14666" t="n">
        <v>2017</v>
      </c>
      <c r="B14666" t="inlineStr">
        <is>
          <t>00525864</t>
        </is>
      </c>
      <c r="C14666" t="inlineStr">
        <is>
          <t>피앤씨테크</t>
        </is>
      </c>
      <c r="D14666" t="n">
        <v>2706277000</v>
      </c>
      <c r="E14666" t="n">
        <v>365686000</v>
      </c>
      <c r="F14666" t="n">
        <v>118519000</v>
      </c>
      <c r="G14666" t="n">
        <v>71398000</v>
      </c>
      <c r="H14666" t="n">
        <v>3.28</v>
      </c>
      <c r="I14666" t="n">
        <v>6.97</v>
      </c>
      <c r="O14666">
        <f>D14665</f>
      </c>
      <c r="P14666">
        <f>(E14666-F14666+G14666)/O14666*100</f>
      </c>
      <c r="Q14666">
        <f>H14665</f>
      </c>
      <c r="R14666">
        <f>I14665</f>
      </c>
      <c r="S14666">
        <f>H14666-H14665</f>
      </c>
      <c r="T14666">
        <f>I14666-I14665</f>
      </c>
    </row>
    <row r="14667">
      <c r="A14667" t="n">
        <v>2018</v>
      </c>
      <c r="B14667" t="inlineStr">
        <is>
          <t>00525864</t>
        </is>
      </c>
      <c r="C14667" t="inlineStr">
        <is>
          <t>피앤씨테크</t>
        </is>
      </c>
      <c r="D14667" t="n">
        <v>3007140000</v>
      </c>
      <c r="E14667" t="n">
        <v>368056000</v>
      </c>
      <c r="F14667" t="n">
        <v>126171000</v>
      </c>
      <c r="G14667" t="n">
        <v>86262000</v>
      </c>
      <c r="H14667" t="n">
        <v>3.18</v>
      </c>
      <c r="I14667" t="n">
        <v>6.42</v>
      </c>
      <c r="K14667" t="n">
        <v>-189829000</v>
      </c>
      <c r="L14667" t="n">
        <v>219625000</v>
      </c>
      <c r="M14667" t="n">
        <v>213696000</v>
      </c>
      <c r="N14667" t="n">
        <v>-188691000</v>
      </c>
      <c r="O14667">
        <f>D14666</f>
      </c>
      <c r="P14667">
        <f>(E14667-F14667+G14667)/O14667*100</f>
      </c>
      <c r="Q14667">
        <f>H14666</f>
      </c>
      <c r="R14667">
        <f>I14666</f>
      </c>
      <c r="S14667">
        <f>H14667-H14666</f>
      </c>
      <c r="T14667">
        <f>I14667-I14666</f>
      </c>
      <c r="U14667">
        <f>(L14667-K14667)/(2*D14667*0.01)</f>
      </c>
      <c r="V14667">
        <f>(L14667+K14667)/(D14667*0.0001)</f>
      </c>
    </row>
    <row r="14668">
      <c r="A14668" t="n">
        <v>2019</v>
      </c>
      <c r="B14668" t="inlineStr">
        <is>
          <t>00525864</t>
        </is>
      </c>
      <c r="C14668" t="inlineStr">
        <is>
          <t>피앤씨테크</t>
        </is>
      </c>
      <c r="D14668" t="n">
        <v>3488683000</v>
      </c>
      <c r="E14668" t="n">
        <v>399376000</v>
      </c>
      <c r="F14668" t="n">
        <v>60576000</v>
      </c>
      <c r="G14668" t="n">
        <v>68310000</v>
      </c>
      <c r="H14668" t="n">
        <v>2.92</v>
      </c>
      <c r="I14668" t="n">
        <v>5.9</v>
      </c>
      <c r="K14668" t="n">
        <v>-248935000</v>
      </c>
      <c r="L14668" t="n">
        <v>290602000</v>
      </c>
      <c r="M14668" t="n">
        <v>279249000</v>
      </c>
      <c r="N14668" t="n">
        <v>-244800000</v>
      </c>
      <c r="O14668">
        <f>D14667</f>
      </c>
      <c r="P14668">
        <f>(E14668-F14668+G14668)/O14668*100</f>
      </c>
      <c r="Q14668">
        <f>H14667</f>
      </c>
      <c r="R14668">
        <f>I14667</f>
      </c>
      <c r="S14668">
        <f>H14668-H14667</f>
      </c>
      <c r="T14668">
        <f>I14668-I14667</f>
      </c>
      <c r="U14668">
        <f>(L14668-K14668)/(2*D14668*0.01)</f>
      </c>
      <c r="V14668">
        <f>(L14668+K14668)/(D14668*0.0001)</f>
      </c>
    </row>
    <row r="14669">
      <c r="A14669" t="n">
        <v>2020</v>
      </c>
      <c r="B14669" t="inlineStr">
        <is>
          <t>00525864</t>
        </is>
      </c>
      <c r="C14669" t="inlineStr">
        <is>
          <t>피앤씨테크</t>
        </is>
      </c>
      <c r="D14669" t="n">
        <v>3627209000</v>
      </c>
      <c r="E14669" t="n">
        <v>401073000</v>
      </c>
      <c r="F14669" t="n">
        <v>303718000</v>
      </c>
      <c r="G14669" t="n">
        <v>99547000</v>
      </c>
      <c r="H14669" t="n">
        <v>2.94</v>
      </c>
      <c r="I14669" t="n">
        <v>5.2</v>
      </c>
      <c r="O14669">
        <f>D14668</f>
      </c>
      <c r="P14669">
        <f>(E14669-F14669+G14669)/O14669*100</f>
      </c>
      <c r="Q14669">
        <f>H14668</f>
      </c>
      <c r="R14669">
        <f>I14668</f>
      </c>
      <c r="S14669">
        <f>H14669-H14668</f>
      </c>
      <c r="T14669">
        <f>I14669-I14668</f>
      </c>
    </row>
    <row r="14670">
      <c r="A14670" t="n">
        <v>2021</v>
      </c>
      <c r="B14670" t="inlineStr">
        <is>
          <t>00525864</t>
        </is>
      </c>
      <c r="C14670" t="inlineStr">
        <is>
          <t>피앤씨테크</t>
        </is>
      </c>
      <c r="D14670" t="n">
        <v>3886432000</v>
      </c>
      <c r="E14670" t="n">
        <v>371378000</v>
      </c>
      <c r="F14670" t="n">
        <v>240184000</v>
      </c>
      <c r="G14670" t="n">
        <v>104484000</v>
      </c>
      <c r="O14670">
        <f>D14669</f>
      </c>
      <c r="P14670">
        <f>(E14670-F14670+G14670)/O14670*100</f>
      </c>
    </row>
    <row r="14671">
      <c r="A14671" t="n">
        <v>2022</v>
      </c>
      <c r="B14671" t="inlineStr">
        <is>
          <t>00525864</t>
        </is>
      </c>
      <c r="C14671" t="inlineStr">
        <is>
          <t>피앤씨테크</t>
        </is>
      </c>
      <c r="D14671" t="n">
        <v>3232555000</v>
      </c>
      <c r="E14671" t="n">
        <v>372132000</v>
      </c>
      <c r="F14671" t="n">
        <v>480127000</v>
      </c>
      <c r="G14671" t="n">
        <v>130631000</v>
      </c>
      <c r="O14671">
        <f>D14670</f>
      </c>
      <c r="P14671">
        <f>(E14671-F14671+G14671)/O14671*100</f>
      </c>
    </row>
    <row r="14672">
      <c r="A14672" t="n">
        <v>2023</v>
      </c>
      <c r="B14672" t="inlineStr">
        <is>
          <t>00525864</t>
        </is>
      </c>
      <c r="C14672" t="inlineStr">
        <is>
          <t>피앤씨테크</t>
        </is>
      </c>
      <c r="D14672" t="n">
        <v>3615274000</v>
      </c>
      <c r="E14672" t="n">
        <v>334167000</v>
      </c>
      <c r="F14672" t="n">
        <v>446110000</v>
      </c>
      <c r="G14672" t="n">
        <v>130566000</v>
      </c>
      <c r="O14672">
        <f>D14671</f>
      </c>
      <c r="P14672">
        <f>(E14672-F14672+G14672)/O14672*100</f>
      </c>
    </row>
    <row r="14673">
      <c r="A14673" t="n">
        <v>2024</v>
      </c>
      <c r="B14673" t="inlineStr">
        <is>
          <t>00525864</t>
        </is>
      </c>
      <c r="C14673" t="inlineStr">
        <is>
          <t>피앤씨테크</t>
        </is>
      </c>
      <c r="D14673" t="n">
        <v>4381339000</v>
      </c>
      <c r="E14673" t="n">
        <v>379499000</v>
      </c>
      <c r="F14673" t="n">
        <v>454758000</v>
      </c>
      <c r="G14673" t="n">
        <v>126062000</v>
      </c>
      <c r="H14673" t="n">
        <v>4.47</v>
      </c>
      <c r="I14673" t="n">
        <v>5.1</v>
      </c>
      <c r="J14673" t="n">
        <v>8.69</v>
      </c>
      <c r="K14673" t="n">
        <v>-206047530</v>
      </c>
      <c r="L14673" t="n">
        <v>236592306</v>
      </c>
      <c r="M14673" t="n">
        <v>245276340</v>
      </c>
      <c r="N14673" t="n">
        <v>-219066950</v>
      </c>
      <c r="O14673">
        <f>D14672</f>
      </c>
      <c r="P14673">
        <f>(E14673-F14673+G14673)/O14673*100</f>
      </c>
      <c r="U14673">
        <f>(L14673-K14673)/(2*D14673*0.01)</f>
      </c>
      <c r="V14673">
        <f>(L14673+K14673)/(D14673*0.0001)</f>
      </c>
    </row>
    <row r="14674">
      <c r="A14674" t="n">
        <v>2025</v>
      </c>
      <c r="B14674" t="inlineStr">
        <is>
          <t>00525864</t>
        </is>
      </c>
      <c r="C14674" t="inlineStr">
        <is>
          <t>피앤씨테크</t>
        </is>
      </c>
      <c r="D14674" t="n">
        <v>4421599000</v>
      </c>
      <c r="E14674" t="n">
        <v>425956000</v>
      </c>
      <c r="F14674" t="n">
        <v>821470000</v>
      </c>
      <c r="G14674" t="n">
        <v>114405000</v>
      </c>
      <c r="H14674" t="n">
        <v>4.82</v>
      </c>
      <c r="I14674" t="n">
        <v>4.94</v>
      </c>
      <c r="J14674" t="n">
        <v>8.300000000000001</v>
      </c>
      <c r="K14674" t="n">
        <v>-194716000</v>
      </c>
      <c r="L14674" t="n">
        <v>221210000</v>
      </c>
      <c r="M14674" t="n">
        <v>234666000</v>
      </c>
      <c r="N14674" t="n">
        <v>-208014000</v>
      </c>
      <c r="O14674">
        <f>D14673</f>
      </c>
      <c r="P14674">
        <f>(E14674-F14674+G14674)/O14674*100</f>
      </c>
      <c r="Q14674">
        <f>H14673</f>
      </c>
      <c r="R14674">
        <f>I14673</f>
      </c>
      <c r="S14674">
        <f>H14674-H14673</f>
      </c>
      <c r="T14674">
        <f>I14674-I14673</f>
      </c>
      <c r="U14674">
        <f>(L14674-K14674)/(2*D14674*0.01)</f>
      </c>
      <c r="V14674">
        <f>(L14674+K14674)/(D14674*0.0001)</f>
      </c>
    </row>
    <row r="14675">
      <c r="A14675" t="n">
        <v>2014</v>
      </c>
      <c r="B14675" t="inlineStr">
        <is>
          <t>00525882</t>
        </is>
      </c>
      <c r="C14675" t="inlineStr">
        <is>
          <t>크레버스</t>
        </is>
      </c>
      <c r="D14675" t="n">
        <v>7529313000</v>
      </c>
      <c r="E14675" t="n">
        <v>2349170000</v>
      </c>
      <c r="F14675" t="n">
        <v>2072928000</v>
      </c>
      <c r="G14675" t="n">
        <v>225754000</v>
      </c>
      <c r="H14675" t="n">
        <v>2.695</v>
      </c>
      <c r="I14675" t="n">
        <v>4.565</v>
      </c>
      <c r="J14675" t="n">
        <v>6.355</v>
      </c>
    </row>
    <row r="14676">
      <c r="A14676" t="n">
        <v>2015</v>
      </c>
      <c r="B14676" t="inlineStr">
        <is>
          <t>00525882</t>
        </is>
      </c>
      <c r="C14676" t="inlineStr">
        <is>
          <t>크레버스</t>
        </is>
      </c>
      <c r="D14676" t="n">
        <v>9574581000</v>
      </c>
      <c r="E14676" t="n">
        <v>2985741000</v>
      </c>
      <c r="F14676" t="n">
        <v>2001641000</v>
      </c>
      <c r="G14676" t="n">
        <v>155185000</v>
      </c>
      <c r="H14676" t="n">
        <v>2.4</v>
      </c>
      <c r="I14676" t="n">
        <v>4.55</v>
      </c>
      <c r="J14676" t="n">
        <v>5.665</v>
      </c>
      <c r="O14676">
        <f>D14675</f>
      </c>
      <c r="P14676">
        <f>(E14676-F14676+G14676)/O14676*100</f>
      </c>
      <c r="Q14676">
        <f>H14675</f>
      </c>
      <c r="R14676">
        <f>I14675</f>
      </c>
      <c r="S14676">
        <f>H14676-H14675</f>
      </c>
      <c r="T14676">
        <f>I14676-I14675</f>
      </c>
    </row>
    <row r="14677">
      <c r="A14677" t="n">
        <v>2017</v>
      </c>
      <c r="B14677" t="inlineStr">
        <is>
          <t>00525882</t>
        </is>
      </c>
      <c r="C14677" t="inlineStr">
        <is>
          <t>크레버스</t>
        </is>
      </c>
      <c r="D14677" t="n">
        <v>13696255000</v>
      </c>
      <c r="E14677" t="n">
        <v>4800145000</v>
      </c>
      <c r="F14677" t="n">
        <v>4024091000</v>
      </c>
      <c r="G14677" t="n">
        <v>197186000</v>
      </c>
      <c r="H14677" t="n">
        <v>2.9</v>
      </c>
      <c r="I14677" t="n">
        <v>3.9</v>
      </c>
      <c r="J14677" t="n">
        <v>6.395</v>
      </c>
    </row>
    <row r="14678">
      <c r="A14678" t="n">
        <v>2019</v>
      </c>
      <c r="B14678" t="inlineStr">
        <is>
          <t>00525882</t>
        </is>
      </c>
      <c r="C14678" t="inlineStr">
        <is>
          <t>크레버스</t>
        </is>
      </c>
      <c r="D14678" t="n">
        <v>21796805000</v>
      </c>
      <c r="E14678" t="n">
        <v>5968404000</v>
      </c>
      <c r="F14678" t="n">
        <v>3013693000</v>
      </c>
      <c r="G14678" t="n">
        <v>362896000</v>
      </c>
      <c r="H14678" t="n">
        <v>2.2</v>
      </c>
      <c r="I14678" t="n">
        <v>3.68</v>
      </c>
    </row>
    <row r="14679">
      <c r="A14679" t="n">
        <v>2021</v>
      </c>
      <c r="B14679" t="inlineStr">
        <is>
          <t>00525882</t>
        </is>
      </c>
      <c r="C14679" t="inlineStr">
        <is>
          <t>크레버스</t>
        </is>
      </c>
      <c r="D14679" t="n">
        <v>22417676000</v>
      </c>
      <c r="E14679" t="n">
        <v>6348094000</v>
      </c>
      <c r="F14679" t="n">
        <v>7446432000</v>
      </c>
      <c r="G14679" t="n">
        <v>363575000</v>
      </c>
      <c r="H14679" t="n">
        <v>2.86</v>
      </c>
      <c r="I14679" t="n">
        <v>4.09</v>
      </c>
      <c r="J14679" t="n">
        <v>6.775</v>
      </c>
      <c r="K14679" t="n">
        <v>-873690384</v>
      </c>
      <c r="L14679" t="n">
        <v>968683392</v>
      </c>
      <c r="M14679" t="n">
        <v>981900744</v>
      </c>
      <c r="N14679" t="n">
        <v>-903611328</v>
      </c>
      <c r="U14679">
        <f>(L14679-K14679)/(2*D14679*0.01)</f>
      </c>
      <c r="V14679">
        <f>(L14679+K14679)/(D14679*0.0001)</f>
      </c>
    </row>
    <row r="14680">
      <c r="A14680" t="n">
        <v>2022</v>
      </c>
      <c r="B14680" t="inlineStr">
        <is>
          <t>00525882</t>
        </is>
      </c>
      <c r="C14680" t="inlineStr">
        <is>
          <t>크레버스</t>
        </is>
      </c>
      <c r="D14680" t="n">
        <v>22196559000</v>
      </c>
      <c r="E14680" t="n">
        <v>7228865000</v>
      </c>
      <c r="F14680" t="n">
        <v>7521867000</v>
      </c>
      <c r="G14680" t="n">
        <v>519327000</v>
      </c>
      <c r="H14680" t="n">
        <v>5.2975</v>
      </c>
      <c r="I14680" t="n">
        <v>4.155</v>
      </c>
      <c r="J14680" t="n">
        <v>5.07</v>
      </c>
      <c r="K14680" t="n">
        <v>-909717394</v>
      </c>
      <c r="L14680" t="n">
        <v>-754043506</v>
      </c>
      <c r="M14680" t="n">
        <v>999645195</v>
      </c>
      <c r="N14680" t="n">
        <v>-865766801</v>
      </c>
      <c r="O14680">
        <f>D14679</f>
      </c>
      <c r="P14680">
        <f>(E14680-F14680+G14680)/O14680*100</f>
      </c>
      <c r="Q14680">
        <f>H14679</f>
      </c>
      <c r="R14680">
        <f>I14679</f>
      </c>
      <c r="S14680">
        <f>H14680-H14679</f>
      </c>
      <c r="T14680">
        <f>I14680-I14679</f>
      </c>
      <c r="U14680">
        <f>(L14680-K14680)/(2*D14680*0.01)</f>
      </c>
    </row>
    <row r="14681">
      <c r="A14681" t="n">
        <v>2023</v>
      </c>
      <c r="B14681" t="inlineStr">
        <is>
          <t>00525882</t>
        </is>
      </c>
      <c r="C14681" t="inlineStr">
        <is>
          <t>크레버스</t>
        </is>
      </c>
      <c r="D14681" t="n">
        <v>27454063000</v>
      </c>
      <c r="E14681" t="n">
        <v>7294335000</v>
      </c>
      <c r="F14681" t="n">
        <v>6171694000</v>
      </c>
      <c r="G14681" t="n">
        <v>1056334000</v>
      </c>
      <c r="H14681" t="n">
        <v>4.38</v>
      </c>
      <c r="I14681" t="n">
        <v>4.145</v>
      </c>
      <c r="J14681" t="n">
        <v>4.71</v>
      </c>
      <c r="K14681" t="n">
        <v>-1180926109</v>
      </c>
      <c r="L14681" t="n">
        <v>1317795024</v>
      </c>
      <c r="M14681" t="n">
        <v>1289651161</v>
      </c>
      <c r="N14681" t="n">
        <v>-1180675109</v>
      </c>
      <c r="O14681">
        <f>D14680</f>
      </c>
      <c r="P14681">
        <f>(E14681-F14681+G14681)/O14681*100</f>
      </c>
      <c r="Q14681">
        <f>H14680</f>
      </c>
      <c r="R14681">
        <f>I14680</f>
      </c>
      <c r="S14681">
        <f>H14681-H14680</f>
      </c>
      <c r="T14681">
        <f>I14681-I14680</f>
      </c>
      <c r="U14681">
        <f>(L14681-K14681)/(2*D14681*0.01)</f>
      </c>
      <c r="V14681">
        <f>(L14681+K14681)/(D14681*0.0001)</f>
      </c>
    </row>
    <row r="14682">
      <c r="A14682" t="n">
        <v>2024</v>
      </c>
      <c r="B14682" t="inlineStr">
        <is>
          <t>00525882</t>
        </is>
      </c>
      <c r="C14682" t="inlineStr">
        <is>
          <t>크레버스</t>
        </is>
      </c>
      <c r="D14682" t="n">
        <v>28785683000</v>
      </c>
      <c r="E14682" t="n">
        <v>8153650000</v>
      </c>
      <c r="F14682" t="n">
        <v>6338617000</v>
      </c>
      <c r="G14682" t="n">
        <v>1031519000</v>
      </c>
      <c r="H14682" t="n">
        <v>3.815</v>
      </c>
      <c r="I14682" t="n">
        <v>4.41</v>
      </c>
      <c r="J14682" t="n">
        <v>3.78</v>
      </c>
      <c r="K14682" t="n">
        <v>-1008160000</v>
      </c>
      <c r="L14682" t="n">
        <v>1098765526</v>
      </c>
      <c r="M14682" t="n">
        <v>1087770000</v>
      </c>
      <c r="N14682" t="n">
        <v>-1011343675</v>
      </c>
      <c r="O14682">
        <f>D14681</f>
      </c>
      <c r="P14682">
        <f>(E14682-F14682+G14682)/O14682*100</f>
      </c>
      <c r="Q14682">
        <f>H14681</f>
      </c>
      <c r="R14682">
        <f>I14681</f>
      </c>
      <c r="S14682">
        <f>H14682-H14681</f>
      </c>
      <c r="T14682">
        <f>I14682-I14681</f>
      </c>
      <c r="U14682">
        <f>(L14682-K14682)/(2*D14682*0.01)</f>
      </c>
      <c r="V14682">
        <f>(L14682+K14682)/(D14682*0.0001)</f>
      </c>
    </row>
    <row r="14683">
      <c r="A14683" t="n">
        <v>2025</v>
      </c>
      <c r="B14683" t="inlineStr">
        <is>
          <t>00525882</t>
        </is>
      </c>
      <c r="C14683" t="inlineStr">
        <is>
          <t>크레버스</t>
        </is>
      </c>
      <c r="D14683" t="n">
        <v>29283715000</v>
      </c>
      <c r="E14683" t="n">
        <v>8004901000</v>
      </c>
      <c r="F14683" t="n">
        <v>6694784000</v>
      </c>
      <c r="G14683" t="n">
        <v>901680000</v>
      </c>
      <c r="H14683" t="n">
        <v>4.18</v>
      </c>
      <c r="I14683" t="n">
        <v>3.46</v>
      </c>
      <c r="J14683" t="n">
        <v>3.77</v>
      </c>
      <c r="K14683" t="n">
        <v>-1049651000</v>
      </c>
      <c r="L14683" t="n">
        <v>1083627000</v>
      </c>
      <c r="M14683" t="n">
        <v>1088756000</v>
      </c>
      <c r="N14683" t="n">
        <v>-1070630000</v>
      </c>
      <c r="O14683">
        <f>D14682</f>
      </c>
      <c r="P14683">
        <f>(E14683-F14683+G14683)/O14683*100</f>
      </c>
      <c r="Q14683">
        <f>H14682</f>
      </c>
      <c r="R14683">
        <f>I14682</f>
      </c>
      <c r="S14683">
        <f>H14683-H14682</f>
      </c>
      <c r="T14683">
        <f>I14683-I14682</f>
      </c>
      <c r="U14683">
        <f>(L14683-K14683)/(2*D14683*0.01)</f>
      </c>
      <c r="V14683">
        <f>(L14683+K14683)/(D14683*0.0001)</f>
      </c>
    </row>
    <row r="14684">
      <c r="A14684" t="n">
        <v>2014</v>
      </c>
      <c r="B14684" t="inlineStr">
        <is>
          <t>00525934</t>
        </is>
      </c>
      <c r="C14684" t="inlineStr">
        <is>
          <t>LX세미콘</t>
        </is>
      </c>
      <c r="D14684" t="n">
        <v>7818233746</v>
      </c>
      <c r="E14684" t="n">
        <v>1999921085</v>
      </c>
      <c r="F14684" t="n">
        <v>812866390</v>
      </c>
      <c r="G14684" t="n">
        <v>298442101</v>
      </c>
      <c r="H14684" t="n">
        <v>3.14</v>
      </c>
      <c r="I14684" t="n">
        <v>2.66</v>
      </c>
      <c r="J14684" t="n">
        <v>10.3</v>
      </c>
      <c r="K14684" t="n">
        <v>-707124458</v>
      </c>
      <c r="L14684" t="n">
        <v>840447711</v>
      </c>
      <c r="M14684" t="n">
        <v>837935346</v>
      </c>
      <c r="N14684" t="n">
        <v>-718297931</v>
      </c>
      <c r="U14684">
        <f>(L14684-K14684)/(2*D14684*0.01)</f>
      </c>
      <c r="V14684">
        <f>(L14684+K14684)/(D14684*0.0001)</f>
      </c>
    </row>
    <row r="14685">
      <c r="A14685" t="n">
        <v>2015</v>
      </c>
      <c r="B14685" t="inlineStr">
        <is>
          <t>00525934</t>
        </is>
      </c>
      <c r="C14685" t="inlineStr">
        <is>
          <t>LX세미콘</t>
        </is>
      </c>
      <c r="D14685" t="n">
        <v>14859214471</v>
      </c>
      <c r="E14685" t="n">
        <v>2050047617</v>
      </c>
      <c r="F14685" t="n">
        <v>1488730115</v>
      </c>
      <c r="G14685" t="n">
        <v>235560534</v>
      </c>
      <c r="H14685" t="n">
        <v>2.69</v>
      </c>
      <c r="I14685" t="n">
        <v>4.95</v>
      </c>
      <c r="J14685" t="n">
        <v>10.4</v>
      </c>
      <c r="K14685" t="n">
        <v>-1624850389</v>
      </c>
      <c r="L14685" t="n">
        <v>1374681708</v>
      </c>
      <c r="M14685" t="n">
        <v>1574906103</v>
      </c>
      <c r="N14685" t="n">
        <v>-1362876374</v>
      </c>
      <c r="O14685">
        <f>D14684</f>
      </c>
      <c r="P14685">
        <f>(E14685-F14685+G14685)/O14685*100</f>
      </c>
      <c r="Q14685">
        <f>H14684</f>
      </c>
      <c r="R14685">
        <f>I14684</f>
      </c>
      <c r="S14685">
        <f>H14685-H14684</f>
      </c>
      <c r="T14685">
        <f>I14685-I14684</f>
      </c>
      <c r="U14685">
        <f>(L14685-K14685)/(2*D14685*0.01)</f>
      </c>
    </row>
    <row r="14686">
      <c r="A14686" t="n">
        <v>2016</v>
      </c>
      <c r="B14686" t="inlineStr">
        <is>
          <t>00525934</t>
        </is>
      </c>
      <c r="C14686" t="inlineStr">
        <is>
          <t>LX세미콘</t>
        </is>
      </c>
      <c r="D14686" t="n">
        <v>20190982385</v>
      </c>
      <c r="E14686" t="n">
        <v>3339367949</v>
      </c>
      <c r="F14686" t="n">
        <v>655328230</v>
      </c>
      <c r="G14686" t="n">
        <v>385199145</v>
      </c>
      <c r="H14686" t="n">
        <v>2.7</v>
      </c>
      <c r="I14686" t="n">
        <v>5.17</v>
      </c>
      <c r="J14686" t="n">
        <v>9.6</v>
      </c>
      <c r="K14686" t="n">
        <v>-1734784809</v>
      </c>
      <c r="L14686" t="n">
        <v>2030202822</v>
      </c>
      <c r="M14686" t="n">
        <v>1961416495</v>
      </c>
      <c r="N14686" t="n">
        <v>-1714721704</v>
      </c>
      <c r="O14686">
        <f>D14685</f>
      </c>
      <c r="P14686">
        <f>(E14686-F14686+G14686)/O14686*100</f>
      </c>
      <c r="Q14686">
        <f>H14685</f>
      </c>
      <c r="R14686">
        <f>I14685</f>
      </c>
      <c r="S14686">
        <f>H14686-H14685</f>
      </c>
      <c r="T14686">
        <f>I14686-I14685</f>
      </c>
      <c r="U14686">
        <f>(L14686-K14686)/(2*D14686*0.01)</f>
      </c>
      <c r="V14686">
        <f>(L14686+K14686)/(D14686*0.0001)</f>
      </c>
    </row>
    <row r="14687">
      <c r="A14687" t="n">
        <v>2017</v>
      </c>
      <c r="B14687" t="inlineStr">
        <is>
          <t>00525934</t>
        </is>
      </c>
      <c r="C14687" t="inlineStr">
        <is>
          <t>LX세미콘</t>
        </is>
      </c>
      <c r="D14687" t="n">
        <v>25999037468</v>
      </c>
      <c r="E14687" t="n">
        <v>4143562051</v>
      </c>
      <c r="F14687" t="n">
        <v>1955833430</v>
      </c>
      <c r="G14687" t="n">
        <v>524013282</v>
      </c>
      <c r="H14687" t="n">
        <v>3.1</v>
      </c>
      <c r="I14687" t="n">
        <v>5.36</v>
      </c>
      <c r="J14687" t="n">
        <v>10.1</v>
      </c>
      <c r="K14687" t="n">
        <v>-2337123594</v>
      </c>
      <c r="L14687" t="n">
        <v>2745421893</v>
      </c>
      <c r="M14687" t="n">
        <v>2663747441</v>
      </c>
      <c r="N14687" t="n">
        <v>-2318560044</v>
      </c>
      <c r="O14687">
        <f>D14686</f>
      </c>
      <c r="P14687">
        <f>(E14687-F14687+G14687)/O14687*100</f>
      </c>
      <c r="Q14687">
        <f>H14686</f>
      </c>
      <c r="R14687">
        <f>I14686</f>
      </c>
      <c r="S14687">
        <f>H14687-H14686</f>
      </c>
      <c r="T14687">
        <f>I14687-I14686</f>
      </c>
      <c r="U14687">
        <f>(L14687-K14687)/(2*D14687*0.01)</f>
      </c>
      <c r="V14687">
        <f>(L14687+K14687)/(D14687*0.0001)</f>
      </c>
    </row>
    <row r="14688">
      <c r="A14688" t="n">
        <v>2018</v>
      </c>
      <c r="B14688" t="inlineStr">
        <is>
          <t>00525934</t>
        </is>
      </c>
      <c r="C14688" t="inlineStr">
        <is>
          <t>LX세미콘</t>
        </is>
      </c>
      <c r="D14688" t="n">
        <v>32571648690</v>
      </c>
      <c r="E14688" t="n">
        <v>5140809654</v>
      </c>
      <c r="F14688" t="n">
        <v>2422407650</v>
      </c>
      <c r="G14688" t="n">
        <v>814250062</v>
      </c>
      <c r="H14688" t="n">
        <v>2.6</v>
      </c>
      <c r="I14688" t="n">
        <v>5.52</v>
      </c>
      <c r="J14688" t="n">
        <v>10.2</v>
      </c>
      <c r="K14688" t="n">
        <v>-2968040577</v>
      </c>
      <c r="L14688" t="n">
        <v>3488950752</v>
      </c>
      <c r="M14688" t="n">
        <v>3358807981</v>
      </c>
      <c r="N14688" t="n">
        <v>-2924774441</v>
      </c>
      <c r="O14688">
        <f>D14687</f>
      </c>
      <c r="P14688">
        <f>(E14688-F14688+G14688)/O14688*100</f>
      </c>
      <c r="Q14688">
        <f>H14687</f>
      </c>
      <c r="R14688">
        <f>I14687</f>
      </c>
      <c r="S14688">
        <f>H14688-H14687</f>
      </c>
      <c r="T14688">
        <f>I14688-I14687</f>
      </c>
      <c r="U14688">
        <f>(L14688-K14688)/(2*D14688*0.01)</f>
      </c>
      <c r="V14688">
        <f>(L14688+K14688)/(D14688*0.0001)</f>
      </c>
    </row>
    <row r="14689">
      <c r="A14689" t="n">
        <v>2019</v>
      </c>
      <c r="B14689" t="inlineStr">
        <is>
          <t>00525934</t>
        </is>
      </c>
      <c r="C14689" t="inlineStr">
        <is>
          <t>LX세미콘</t>
        </is>
      </c>
      <c r="D14689" t="n">
        <v>39248760042</v>
      </c>
      <c r="E14689" t="n">
        <v>6134824103</v>
      </c>
      <c r="F14689" t="n">
        <v>1603955690</v>
      </c>
      <c r="G14689" t="n">
        <v>819252592</v>
      </c>
      <c r="H14689" t="n">
        <v>2.16</v>
      </c>
      <c r="I14689" t="n">
        <v>4.4</v>
      </c>
      <c r="J14689" t="n">
        <v>9.19</v>
      </c>
      <c r="K14689" t="n">
        <v>-3248842340</v>
      </c>
      <c r="L14689" t="n">
        <v>3779827005</v>
      </c>
      <c r="M14689" t="n">
        <v>3670118930</v>
      </c>
      <c r="N14689" t="n">
        <v>-3224949756</v>
      </c>
      <c r="O14689">
        <f>D14688</f>
      </c>
      <c r="P14689">
        <f>(E14689-F14689+G14689)/O14689*100</f>
      </c>
      <c r="Q14689">
        <f>H14688</f>
      </c>
      <c r="R14689">
        <f>I14688</f>
      </c>
      <c r="S14689">
        <f>H14689-H14688</f>
      </c>
      <c r="T14689">
        <f>I14689-I14688</f>
      </c>
      <c r="U14689">
        <f>(L14689-K14689)/(2*D14689*0.01)</f>
      </c>
      <c r="V14689">
        <f>(L14689+K14689)/(D14689*0.0001)</f>
      </c>
    </row>
    <row r="14690">
      <c r="A14690" t="n">
        <v>2020</v>
      </c>
      <c r="B14690" t="inlineStr">
        <is>
          <t>00525934</t>
        </is>
      </c>
      <c r="C14690" t="inlineStr">
        <is>
          <t>LX세미콘</t>
        </is>
      </c>
      <c r="D14690" t="n">
        <v>43512383794</v>
      </c>
      <c r="E14690" t="n">
        <v>6470243584</v>
      </c>
      <c r="F14690" t="n">
        <v>2660500126</v>
      </c>
      <c r="G14690" t="n">
        <v>816042229</v>
      </c>
      <c r="H14690" t="n">
        <v>2.3</v>
      </c>
      <c r="I14690" t="n">
        <v>4.3</v>
      </c>
      <c r="J14690" t="n">
        <v>9.9</v>
      </c>
      <c r="K14690" t="n">
        <v>-3854988648</v>
      </c>
      <c r="L14690" t="n">
        <v>4519321262</v>
      </c>
      <c r="M14690" t="n">
        <v>4389491269</v>
      </c>
      <c r="N14690" t="n">
        <v>-3828117155</v>
      </c>
      <c r="O14690">
        <f>D14689</f>
      </c>
      <c r="P14690">
        <f>(E14690-F14690+G14690)/O14690*100</f>
      </c>
      <c r="Q14690">
        <f>H14689</f>
      </c>
      <c r="R14690">
        <f>I14689</f>
      </c>
      <c r="S14690">
        <f>H14690-H14689</f>
      </c>
      <c r="T14690">
        <f>I14690-I14689</f>
      </c>
      <c r="U14690">
        <f>(L14690-K14690)/(2*D14690*0.01)</f>
      </c>
      <c r="V14690">
        <f>(L14690+K14690)/(D14690*0.0001)</f>
      </c>
    </row>
    <row r="14691">
      <c r="A14691" t="n">
        <v>2021</v>
      </c>
      <c r="B14691" t="inlineStr">
        <is>
          <t>00525934</t>
        </is>
      </c>
      <c r="C14691" t="inlineStr">
        <is>
          <t>LX세미콘</t>
        </is>
      </c>
      <c r="D14691" t="n">
        <v>66233664676</v>
      </c>
      <c r="E14691" t="n">
        <v>7482452487</v>
      </c>
      <c r="F14691" t="n">
        <v>2842332720</v>
      </c>
      <c r="G14691" t="n">
        <v>965490307</v>
      </c>
      <c r="H14691" t="n">
        <v>2.83</v>
      </c>
      <c r="I14691" t="n">
        <v>4.6</v>
      </c>
      <c r="J14691" t="n">
        <v>9.6</v>
      </c>
      <c r="K14691" t="n">
        <v>-5659217377</v>
      </c>
      <c r="L14691" t="n">
        <v>6595988999</v>
      </c>
      <c r="M14691" t="n">
        <v>6427360875</v>
      </c>
      <c r="N14691" t="n">
        <v>-5634582888</v>
      </c>
      <c r="O14691">
        <f>D14690</f>
      </c>
      <c r="P14691">
        <f>(E14691-F14691+G14691)/O14691*100</f>
      </c>
      <c r="Q14691">
        <f>H14690</f>
      </c>
      <c r="R14691">
        <f>I14690</f>
      </c>
      <c r="S14691">
        <f>H14691-H14690</f>
      </c>
      <c r="T14691">
        <f>I14691-I14690</f>
      </c>
      <c r="U14691">
        <f>(L14691-K14691)/(2*D14691*0.01)</f>
      </c>
      <c r="V14691">
        <f>(L14691+K14691)/(D14691*0.0001)</f>
      </c>
    </row>
    <row r="14692">
      <c r="A14692" t="n">
        <v>2022</v>
      </c>
      <c r="B14692" t="inlineStr">
        <is>
          <t>00525934</t>
        </is>
      </c>
      <c r="C14692" t="inlineStr">
        <is>
          <t>LX세미콘</t>
        </is>
      </c>
      <c r="D14692" t="n">
        <v>68723266014</v>
      </c>
      <c r="E14692" t="n">
        <v>10609433582</v>
      </c>
      <c r="F14692" t="n">
        <v>3860355750</v>
      </c>
      <c r="G14692" t="n">
        <v>1811298547</v>
      </c>
      <c r="H14692" t="n">
        <v>5.28</v>
      </c>
      <c r="I14692" t="n">
        <v>4.95</v>
      </c>
      <c r="J14692" t="n">
        <v>8.199999999999999</v>
      </c>
      <c r="K14692" t="n">
        <v>-4928121971</v>
      </c>
      <c r="L14692" t="n">
        <v>5641505447</v>
      </c>
      <c r="M14692" t="n">
        <v>5609220312</v>
      </c>
      <c r="N14692" t="n">
        <v>-4992536774</v>
      </c>
      <c r="O14692">
        <f>D14691</f>
      </c>
      <c r="P14692">
        <f>(E14692-F14692+G14692)/O14692*100</f>
      </c>
      <c r="Q14692">
        <f>H14691</f>
      </c>
      <c r="R14692">
        <f>I14691</f>
      </c>
      <c r="S14692">
        <f>H14692-H14691</f>
      </c>
      <c r="T14692">
        <f>I14692-I14691</f>
      </c>
      <c r="U14692">
        <f>(L14692-K14692)/(2*D14692*0.01)</f>
      </c>
      <c r="V14692">
        <f>(L14692+K14692)/(D14692*0.0001)</f>
      </c>
    </row>
    <row r="14693">
      <c r="A14693" t="n">
        <v>2023</v>
      </c>
      <c r="B14693" t="inlineStr">
        <is>
          <t>00525934</t>
        </is>
      </c>
      <c r="C14693" t="inlineStr">
        <is>
          <t>LX세미콘</t>
        </is>
      </c>
      <c r="D14693" t="n">
        <v>77449337342</v>
      </c>
      <c r="E14693" t="n">
        <v>10886120460</v>
      </c>
      <c r="F14693" t="n">
        <v>7602307650</v>
      </c>
      <c r="G14693" t="n">
        <v>3469933790</v>
      </c>
      <c r="H14693" t="n">
        <v>4.41</v>
      </c>
      <c r="I14693" t="n">
        <v>4.5</v>
      </c>
      <c r="J14693" t="n">
        <v>8.9</v>
      </c>
      <c r="K14693" t="n">
        <v>-6004420786</v>
      </c>
      <c r="L14693" t="n">
        <v>6927642532</v>
      </c>
      <c r="M14693" t="n">
        <v>6864329827</v>
      </c>
      <c r="N14693" t="n">
        <v>-6064957873</v>
      </c>
      <c r="O14693">
        <f>D14692</f>
      </c>
      <c r="P14693">
        <f>(E14693-F14693+G14693)/O14693*100</f>
      </c>
      <c r="Q14693">
        <f>H14692</f>
      </c>
      <c r="R14693">
        <f>I14692</f>
      </c>
      <c r="S14693">
        <f>H14693-H14692</f>
      </c>
      <c r="T14693">
        <f>I14693-I14692</f>
      </c>
      <c r="U14693">
        <f>(L14693-K14693)/(2*D14693*0.01)</f>
      </c>
      <c r="V14693">
        <f>(L14693+K14693)/(D14693*0.0001)</f>
      </c>
    </row>
    <row r="14694">
      <c r="A14694" t="n">
        <v>2024</v>
      </c>
      <c r="B14694" t="inlineStr">
        <is>
          <t>00525934</t>
        </is>
      </c>
      <c r="C14694" t="inlineStr">
        <is>
          <t>LX세미콘</t>
        </is>
      </c>
      <c r="D14694" t="n">
        <v>76275678979</v>
      </c>
      <c r="E14694" t="n">
        <v>11897558405</v>
      </c>
      <c r="F14694" t="n">
        <v>15416694440</v>
      </c>
      <c r="G14694" t="n">
        <v>3289924950</v>
      </c>
      <c r="H14694" t="n">
        <v>4.45</v>
      </c>
      <c r="I14694" t="n">
        <v>3.84</v>
      </c>
      <c r="J14694" t="n">
        <v>9.6</v>
      </c>
      <c r="K14694" t="n">
        <v>-6467758940</v>
      </c>
      <c r="L14694" t="n">
        <v>7506442124</v>
      </c>
      <c r="M14694" t="n">
        <v>7383770776</v>
      </c>
      <c r="N14694" t="n">
        <v>-6491927666</v>
      </c>
      <c r="O14694">
        <f>D14693</f>
      </c>
      <c r="P14694">
        <f>(E14694-F14694+G14694)/O14694*100</f>
      </c>
      <c r="Q14694">
        <f>H14693</f>
      </c>
      <c r="R14694">
        <f>I14693</f>
      </c>
      <c r="S14694">
        <f>H14694-H14693</f>
      </c>
      <c r="T14694">
        <f>I14694-I14693</f>
      </c>
      <c r="U14694">
        <f>(L14694-K14694)/(2*D14694*0.01)</f>
      </c>
      <c r="V14694">
        <f>(L14694+K14694)/(D14694*0.0001)</f>
      </c>
    </row>
    <row r="14695">
      <c r="A14695" t="n">
        <v>2025</v>
      </c>
      <c r="B14695" t="inlineStr">
        <is>
          <t>00525934</t>
        </is>
      </c>
      <c r="C14695" t="inlineStr">
        <is>
          <t>LX세미콘</t>
        </is>
      </c>
      <c r="D14695" t="n">
        <v>72589588535</v>
      </c>
      <c r="E14695" t="n">
        <v>11283777166</v>
      </c>
      <c r="F14695" t="n">
        <v>14324719220</v>
      </c>
      <c r="G14695" t="n">
        <v>2827230710</v>
      </c>
      <c r="H14695" t="n">
        <v>4.84</v>
      </c>
      <c r="I14695" t="n">
        <v>4.45</v>
      </c>
      <c r="J14695" t="n">
        <v>9.199999999999999</v>
      </c>
      <c r="K14695" t="n">
        <v>-5974879334</v>
      </c>
      <c r="L14695" t="n">
        <v>6916112920</v>
      </c>
      <c r="M14695" t="n">
        <v>6879930156</v>
      </c>
      <c r="N14695" t="n">
        <v>-6055534709</v>
      </c>
      <c r="O14695">
        <f>D14694</f>
      </c>
      <c r="P14695">
        <f>(E14695-F14695+G14695)/O14695*100</f>
      </c>
      <c r="Q14695">
        <f>H14694</f>
      </c>
      <c r="R14695">
        <f>I14694</f>
      </c>
      <c r="S14695">
        <f>H14695-H14694</f>
      </c>
      <c r="T14695">
        <f>I14695-I14694</f>
      </c>
      <c r="U14695">
        <f>(L14695-K14695)/(2*D14695*0.01)</f>
      </c>
      <c r="V14695">
        <f>(L14695+K14695)/(D14695*0.0001)</f>
      </c>
    </row>
    <row r="14696">
      <c r="A14696" t="n">
        <v>2017</v>
      </c>
      <c r="B14696" t="inlineStr">
        <is>
          <t>00526599</t>
        </is>
      </c>
      <c r="C14696" t="inlineStr">
        <is>
          <t>덴티움</t>
        </is>
      </c>
      <c r="D14696" t="n">
        <v>5705563000</v>
      </c>
      <c r="E14696" t="n">
        <v>1396518000</v>
      </c>
      <c r="F14696" t="n">
        <v>784427000</v>
      </c>
      <c r="G14696" t="n">
        <v>142520000</v>
      </c>
      <c r="H14696" t="n">
        <v>3.34</v>
      </c>
      <c r="I14696" t="n">
        <v>2</v>
      </c>
      <c r="J14696" t="n">
        <v>9.449999999999999</v>
      </c>
      <c r="K14696" t="n">
        <v>-483419000</v>
      </c>
      <c r="L14696" t="n">
        <v>562895000</v>
      </c>
      <c r="M14696" t="n">
        <v>565469000</v>
      </c>
      <c r="N14696" t="n">
        <v>-494174000</v>
      </c>
      <c r="U14696">
        <f>(L14696-K14696)/(2*D14696*0.01)</f>
      </c>
      <c r="V14696">
        <f>(L14696+K14696)/(D14696*0.0001)</f>
      </c>
    </row>
    <row r="14697">
      <c r="A14697" t="n">
        <v>2019</v>
      </c>
      <c r="B14697" t="inlineStr">
        <is>
          <t>00526599</t>
        </is>
      </c>
      <c r="C14697" t="inlineStr">
        <is>
          <t>덴티움</t>
        </is>
      </c>
      <c r="D14697" t="n">
        <v>9890296000</v>
      </c>
      <c r="E14697" t="n">
        <v>1952049000</v>
      </c>
      <c r="F14697" t="n">
        <v>187119000</v>
      </c>
      <c r="H14697" t="n">
        <v>1.79</v>
      </c>
      <c r="I14697" t="n">
        <v>2</v>
      </c>
      <c r="J14697" t="n">
        <v>3.9</v>
      </c>
      <c r="K14697" t="n">
        <v>-400563000</v>
      </c>
      <c r="L14697" t="n">
        <v>435595000</v>
      </c>
      <c r="M14697" t="n">
        <v>431677000</v>
      </c>
      <c r="N14697" t="n">
        <v>-404666000</v>
      </c>
      <c r="U14697">
        <f>(L14697-K14697)/(2*D14697*0.01)</f>
      </c>
      <c r="V14697">
        <f>(L14697+K14697)/(D14697*0.0001)</f>
      </c>
    </row>
    <row r="14698">
      <c r="A14698" t="n">
        <v>2020</v>
      </c>
      <c r="B14698" t="inlineStr">
        <is>
          <t>00526599</t>
        </is>
      </c>
      <c r="C14698" t="inlineStr">
        <is>
          <t>덴티움</t>
        </is>
      </c>
      <c r="D14698" t="n">
        <v>10166810000</v>
      </c>
      <c r="E14698" t="n">
        <v>2460589000</v>
      </c>
      <c r="F14698" t="n">
        <v>1851227000</v>
      </c>
      <c r="G14698" t="n">
        <v>157097000</v>
      </c>
      <c r="H14698" t="n">
        <v>1.53</v>
      </c>
      <c r="I14698" t="n">
        <v>2</v>
      </c>
      <c r="J14698" t="n">
        <v>3.9</v>
      </c>
      <c r="K14698" t="n">
        <v>-401980000</v>
      </c>
      <c r="L14698" t="n">
        <v>436634000</v>
      </c>
      <c r="M14698" t="n">
        <v>431553000</v>
      </c>
      <c r="N14698" t="n">
        <v>-405094000</v>
      </c>
      <c r="O14698">
        <f>D14697</f>
      </c>
      <c r="P14698">
        <f>(E14698-F14698+G14698)/O14698*100</f>
      </c>
      <c r="Q14698">
        <f>H14697</f>
      </c>
      <c r="R14698">
        <f>I14697</f>
      </c>
      <c r="S14698">
        <f>H14698-H14697</f>
      </c>
      <c r="T14698">
        <f>I14698-I14697</f>
      </c>
      <c r="U14698">
        <f>(L14698-K14698)/(2*D14698*0.01)</f>
      </c>
      <c r="V14698">
        <f>(L14698+K14698)/(D14698*0.0001)</f>
      </c>
    </row>
    <row r="14699">
      <c r="A14699" t="n">
        <v>2021</v>
      </c>
      <c r="B14699" t="inlineStr">
        <is>
          <t>00526599</t>
        </is>
      </c>
      <c r="C14699" t="inlineStr">
        <is>
          <t>덴티움</t>
        </is>
      </c>
      <c r="D14699" t="n">
        <v>11332720000</v>
      </c>
      <c r="E14699" t="n">
        <v>2152190000</v>
      </c>
      <c r="F14699" t="n">
        <v>2388369000</v>
      </c>
      <c r="G14699" t="n">
        <v>136952000</v>
      </c>
      <c r="H14699" t="n">
        <v>2.54</v>
      </c>
      <c r="I14699" t="n">
        <v>2</v>
      </c>
      <c r="J14699" t="n">
        <v>3.9</v>
      </c>
      <c r="K14699" t="n">
        <v>-546238000</v>
      </c>
      <c r="L14699" t="n">
        <v>-401980000</v>
      </c>
      <c r="M14699" t="n">
        <v>602421000</v>
      </c>
      <c r="N14699" t="n">
        <v>-431553000</v>
      </c>
      <c r="O14699">
        <f>D14698</f>
      </c>
      <c r="P14699">
        <f>(E14699-F14699+G14699)/O14699*100</f>
      </c>
      <c r="Q14699">
        <f>H14698</f>
      </c>
      <c r="R14699">
        <f>I14698</f>
      </c>
      <c r="S14699">
        <f>H14699-H14698</f>
      </c>
      <c r="T14699">
        <f>I14699-I14698</f>
      </c>
      <c r="U14699">
        <f>(L14699-K14699)/(2*D14699*0.01)</f>
      </c>
    </row>
    <row r="14700">
      <c r="A14700" t="n">
        <v>2022</v>
      </c>
      <c r="B14700" t="inlineStr">
        <is>
          <t>00526599</t>
        </is>
      </c>
      <c r="C14700" t="inlineStr">
        <is>
          <t>덴티움</t>
        </is>
      </c>
      <c r="D14700" t="n">
        <v>12441744000</v>
      </c>
      <c r="E14700" t="n">
        <v>2591856000</v>
      </c>
      <c r="F14700" t="n">
        <v>1985643000</v>
      </c>
      <c r="G14700" t="n">
        <v>288587000</v>
      </c>
      <c r="H14700" t="n">
        <v>5.23</v>
      </c>
      <c r="I14700" t="n">
        <v>2</v>
      </c>
      <c r="J14700" t="n">
        <v>3.9</v>
      </c>
      <c r="K14700" t="n">
        <v>-521788000</v>
      </c>
      <c r="L14700" t="n">
        <v>571165000</v>
      </c>
      <c r="M14700" t="n">
        <v>585780000</v>
      </c>
      <c r="N14700" t="n">
        <v>-543914000</v>
      </c>
      <c r="O14700">
        <f>D14699</f>
      </c>
      <c r="P14700">
        <f>(E14700-F14700+G14700)/O14700*100</f>
      </c>
      <c r="Q14700">
        <f>H14699</f>
      </c>
      <c r="R14700">
        <f>I14699</f>
      </c>
      <c r="S14700">
        <f>H14700-H14699</f>
      </c>
      <c r="T14700">
        <f>I14700-I14699</f>
      </c>
      <c r="U14700">
        <f>(L14700-K14700)/(2*D14700*0.01)</f>
      </c>
      <c r="V14700">
        <f>(L14700+K14700)/(D14700*0.0001)</f>
      </c>
    </row>
    <row r="14701">
      <c r="A14701" t="n">
        <v>2023</v>
      </c>
      <c r="B14701" t="inlineStr">
        <is>
          <t>00526599</t>
        </is>
      </c>
      <c r="C14701" t="inlineStr">
        <is>
          <t>덴티움</t>
        </is>
      </c>
      <c r="D14701" t="n">
        <v>15902440000</v>
      </c>
      <c r="E14701" t="n">
        <v>3527918000</v>
      </c>
      <c r="F14701" t="n">
        <v>1448990000</v>
      </c>
      <c r="G14701" t="n">
        <v>569751000</v>
      </c>
      <c r="H14701" t="n">
        <v>4.11</v>
      </c>
      <c r="I14701" t="n">
        <v>2</v>
      </c>
      <c r="J14701" t="n">
        <v>6.13</v>
      </c>
      <c r="K14701" t="n">
        <v>-873273000</v>
      </c>
      <c r="L14701" t="n">
        <v>978395000</v>
      </c>
      <c r="M14701" t="n">
        <v>991506000</v>
      </c>
      <c r="N14701" t="n">
        <v>-900101000</v>
      </c>
      <c r="O14701">
        <f>D14700</f>
      </c>
      <c r="P14701">
        <f>(E14701-F14701+G14701)/O14701*100</f>
      </c>
      <c r="Q14701">
        <f>H14700</f>
      </c>
      <c r="R14701">
        <f>I14700</f>
      </c>
      <c r="S14701">
        <f>H14701-H14700</f>
      </c>
      <c r="T14701">
        <f>I14701-I14700</f>
      </c>
      <c r="U14701">
        <f>(L14701-K14701)/(2*D14701*0.01)</f>
      </c>
      <c r="V14701">
        <f>(L14701+K14701)/(D14701*0.0001)</f>
      </c>
    </row>
    <row r="14702">
      <c r="A14702" t="n">
        <v>2024</v>
      </c>
      <c r="B14702" t="inlineStr">
        <is>
          <t>00526599</t>
        </is>
      </c>
      <c r="C14702" t="inlineStr">
        <is>
          <t>덴티움</t>
        </is>
      </c>
      <c r="D14702" t="n">
        <v>18065799000</v>
      </c>
      <c r="E14702" t="n">
        <v>4259182000</v>
      </c>
      <c r="F14702" t="n">
        <v>3159944000</v>
      </c>
      <c r="G14702" t="n">
        <v>585885000</v>
      </c>
      <c r="H14702" t="n">
        <v>3.5</v>
      </c>
      <c r="I14702" t="n">
        <v>2</v>
      </c>
      <c r="J14702" t="n">
        <v>6.13</v>
      </c>
      <c r="K14702" t="n">
        <v>-1030965000</v>
      </c>
      <c r="L14702" t="n">
        <v>1157656000</v>
      </c>
      <c r="M14702" t="n">
        <v>1165909000</v>
      </c>
      <c r="N14702" t="n">
        <v>-1056748000</v>
      </c>
      <c r="O14702">
        <f>D14701</f>
      </c>
      <c r="P14702">
        <f>(E14702-F14702+G14702)/O14702*100</f>
      </c>
      <c r="Q14702">
        <f>H14701</f>
      </c>
      <c r="R14702">
        <f>I14701</f>
      </c>
      <c r="S14702">
        <f>H14702-H14701</f>
      </c>
      <c r="T14702">
        <f>I14702-I14701</f>
      </c>
      <c r="U14702">
        <f>(L14702-K14702)/(2*D14702*0.01)</f>
      </c>
      <c r="V14702">
        <f>(L14702+K14702)/(D14702*0.0001)</f>
      </c>
    </row>
    <row r="14703">
      <c r="A14703" t="n">
        <v>2025</v>
      </c>
      <c r="B14703" t="inlineStr">
        <is>
          <t>00526599</t>
        </is>
      </c>
      <c r="C14703" t="inlineStr">
        <is>
          <t>덴티움</t>
        </is>
      </c>
      <c r="D14703" t="n">
        <v>21502255000</v>
      </c>
      <c r="E14703" t="n">
        <v>4488786000</v>
      </c>
      <c r="F14703" t="n">
        <v>2608576000</v>
      </c>
      <c r="G14703" t="n">
        <v>579440000</v>
      </c>
      <c r="H14703" t="n">
        <v>5.43</v>
      </c>
      <c r="I14703" t="n">
        <v>4.5</v>
      </c>
      <c r="J14703" t="n">
        <v>13.6</v>
      </c>
      <c r="K14703" t="n">
        <v>-1181379000</v>
      </c>
      <c r="L14703" t="n">
        <v>1372822000</v>
      </c>
      <c r="M14703" t="n">
        <v>1383822000</v>
      </c>
      <c r="N14703" t="n">
        <v>-1214763000</v>
      </c>
      <c r="O14703">
        <f>D14702</f>
      </c>
      <c r="P14703">
        <f>(E14703-F14703+G14703)/O14703*100</f>
      </c>
      <c r="Q14703">
        <f>H14702</f>
      </c>
      <c r="R14703">
        <f>I14702</f>
      </c>
      <c r="S14703">
        <f>H14703-H14702</f>
      </c>
      <c r="T14703">
        <f>I14703-I14702</f>
      </c>
      <c r="U14703">
        <f>(L14703-K14703)/(2*D14703*0.01)</f>
      </c>
      <c r="V14703">
        <f>(L14703+K14703)/(D14703*0.0001)</f>
      </c>
    </row>
    <row r="14704">
      <c r="A14704" t="n">
        <v>2014</v>
      </c>
      <c r="B14704" t="inlineStr">
        <is>
          <t>00526678</t>
        </is>
      </c>
      <c r="C14704" t="inlineStr">
        <is>
          <t>동방선기</t>
        </is>
      </c>
      <c r="D14704" t="n">
        <v>1746906000</v>
      </c>
      <c r="E14704" t="n">
        <v>456898000</v>
      </c>
      <c r="F14704" t="n">
        <v>234426000</v>
      </c>
      <c r="G14704" t="n">
        <v>53878000</v>
      </c>
    </row>
    <row r="14705">
      <c r="A14705" t="n">
        <v>2015</v>
      </c>
      <c r="B14705" t="inlineStr">
        <is>
          <t>00526678</t>
        </is>
      </c>
      <c r="C14705" t="inlineStr">
        <is>
          <t>동방선기</t>
        </is>
      </c>
      <c r="D14705" t="n">
        <v>2036662000</v>
      </c>
      <c r="E14705" t="n">
        <v>593661000</v>
      </c>
      <c r="F14705" t="n">
        <v>206333000</v>
      </c>
      <c r="G14705" t="n">
        <v>50771000</v>
      </c>
      <c r="O14705">
        <f>D14704</f>
      </c>
      <c r="P14705">
        <f>(E14705-F14705+G14705)/O14705*100</f>
      </c>
    </row>
    <row r="14706">
      <c r="A14706" t="n">
        <v>2016</v>
      </c>
      <c r="B14706" t="inlineStr">
        <is>
          <t>00526678</t>
        </is>
      </c>
      <c r="C14706" t="inlineStr">
        <is>
          <t>동방선기</t>
        </is>
      </c>
      <c r="D14706" t="n">
        <v>1917621000</v>
      </c>
      <c r="E14706" t="n">
        <v>531433000</v>
      </c>
      <c r="F14706" t="n">
        <v>408334000</v>
      </c>
      <c r="G14706" t="n">
        <v>50657000</v>
      </c>
      <c r="O14706">
        <f>D14705</f>
      </c>
      <c r="P14706">
        <f>(E14706-F14706+G14706)/O14706*100</f>
      </c>
    </row>
    <row r="14707">
      <c r="A14707" t="n">
        <v>2017</v>
      </c>
      <c r="B14707" t="inlineStr">
        <is>
          <t>00526678</t>
        </is>
      </c>
      <c r="C14707" t="inlineStr">
        <is>
          <t>동방선기</t>
        </is>
      </c>
      <c r="D14707" t="n">
        <v>2097552000</v>
      </c>
      <c r="E14707" t="n">
        <v>453442000</v>
      </c>
      <c r="F14707" t="n">
        <v>183422000</v>
      </c>
      <c r="G14707" t="n">
        <v>54973000</v>
      </c>
      <c r="O14707">
        <f>D14706</f>
      </c>
      <c r="P14707">
        <f>(E14707-F14707+G14707)/O14707*100</f>
      </c>
    </row>
    <row r="14708">
      <c r="A14708" t="n">
        <v>2018</v>
      </c>
      <c r="B14708" t="inlineStr">
        <is>
          <t>00526678</t>
        </is>
      </c>
      <c r="C14708" t="inlineStr">
        <is>
          <t>동방선기</t>
        </is>
      </c>
      <c r="D14708" t="n">
        <v>2111067000</v>
      </c>
      <c r="E14708" t="n">
        <v>415348000</v>
      </c>
      <c r="F14708" t="n">
        <v>285084000</v>
      </c>
      <c r="G14708" t="n">
        <v>66724000</v>
      </c>
      <c r="O14708">
        <f>D14707</f>
      </c>
      <c r="P14708">
        <f>(E14708-F14708+G14708)/O14708*100</f>
      </c>
    </row>
    <row r="14709">
      <c r="A14709" t="n">
        <v>2019</v>
      </c>
      <c r="B14709" t="inlineStr">
        <is>
          <t>00526678</t>
        </is>
      </c>
      <c r="C14709" t="inlineStr">
        <is>
          <t>동방선기</t>
        </is>
      </c>
      <c r="D14709" t="n">
        <v>2122966000</v>
      </c>
      <c r="E14709" t="n">
        <v>453631000</v>
      </c>
      <c r="F14709" t="n">
        <v>385087000</v>
      </c>
      <c r="G14709" t="n">
        <v>46489000</v>
      </c>
      <c r="O14709">
        <f>D14708</f>
      </c>
      <c r="P14709">
        <f>(E14709-F14709+G14709)/O14709*100</f>
      </c>
    </row>
    <row r="14710">
      <c r="A14710" t="n">
        <v>2020</v>
      </c>
      <c r="B14710" t="inlineStr">
        <is>
          <t>00526678</t>
        </is>
      </c>
      <c r="C14710" t="inlineStr">
        <is>
          <t>동방선기</t>
        </is>
      </c>
      <c r="D14710" t="n">
        <v>2283511000</v>
      </c>
      <c r="E14710" t="n">
        <v>497717000</v>
      </c>
      <c r="F14710" t="n">
        <v>183828000</v>
      </c>
      <c r="G14710" t="n">
        <v>42738000</v>
      </c>
      <c r="H14710" t="n">
        <v>3.1</v>
      </c>
      <c r="I14710" t="n">
        <v>5.6</v>
      </c>
      <c r="J14710" t="n">
        <v>10.6</v>
      </c>
      <c r="K14710" t="n">
        <v>-152975000</v>
      </c>
      <c r="L14710" t="n">
        <v>182037000</v>
      </c>
      <c r="M14710" t="n">
        <v>178633000</v>
      </c>
      <c r="N14710" t="n">
        <v>-153242000</v>
      </c>
      <c r="O14710">
        <f>D14709</f>
      </c>
      <c r="P14710">
        <f>(E14710-F14710+G14710)/O14710*100</f>
      </c>
      <c r="U14710">
        <f>(L14710-K14710)/(2*D14710*0.01)</f>
      </c>
      <c r="V14710">
        <f>(L14710+K14710)/(D14710*0.0001)</f>
      </c>
    </row>
    <row r="14711">
      <c r="A14711" t="n">
        <v>2021</v>
      </c>
      <c r="B14711" t="inlineStr">
        <is>
          <t>00526678</t>
        </is>
      </c>
      <c r="C14711" t="inlineStr">
        <is>
          <t>동방선기</t>
        </is>
      </c>
      <c r="D14711" t="n">
        <v>2026513000</v>
      </c>
      <c r="E14711" t="n">
        <v>426698000</v>
      </c>
      <c r="F14711" t="n">
        <v>811524000</v>
      </c>
      <c r="G14711" t="n">
        <v>44254000</v>
      </c>
      <c r="H14711" t="n">
        <v>3.6</v>
      </c>
      <c r="I14711" t="n">
        <v>5.6</v>
      </c>
      <c r="J14711" t="n">
        <v>11.1</v>
      </c>
      <c r="K14711" t="n">
        <v>-200648000</v>
      </c>
      <c r="L14711" t="n">
        <v>200648000</v>
      </c>
      <c r="M14711" t="n">
        <v>197940000</v>
      </c>
      <c r="N14711" t="n">
        <v>-170280000</v>
      </c>
      <c r="O14711">
        <f>D14710</f>
      </c>
      <c r="P14711">
        <f>(E14711-F14711+G14711)/O14711*100</f>
      </c>
      <c r="Q14711">
        <f>H14710</f>
      </c>
      <c r="R14711">
        <f>I14710</f>
      </c>
      <c r="S14711">
        <f>H14711-H14710</f>
      </c>
      <c r="T14711">
        <f>I14711-I14710</f>
      </c>
      <c r="U14711">
        <f>(L14711-K14711)/(2*D14711*0.01)</f>
      </c>
    </row>
    <row r="14712">
      <c r="A14712" t="n">
        <v>2022</v>
      </c>
      <c r="B14712" t="inlineStr">
        <is>
          <t>00526678</t>
        </is>
      </c>
      <c r="C14712" t="inlineStr">
        <is>
          <t>동방선기</t>
        </is>
      </c>
      <c r="D14712" t="n">
        <v>557983000</v>
      </c>
      <c r="E14712" t="n">
        <v>289856000</v>
      </c>
      <c r="F14712" t="n">
        <v>1374321000</v>
      </c>
      <c r="G14712" t="n">
        <v>44548000</v>
      </c>
      <c r="H14712" t="n">
        <v>5.93</v>
      </c>
      <c r="I14712" t="n">
        <v>5.6</v>
      </c>
      <c r="J14712" t="n">
        <v>10.7</v>
      </c>
      <c r="K14712" t="n">
        <v>-52119000</v>
      </c>
      <c r="L14712" t="n">
        <v>61250000</v>
      </c>
      <c r="M14712" t="n">
        <v>61915000</v>
      </c>
      <c r="N14712" t="n">
        <v>-53539000</v>
      </c>
      <c r="O14712">
        <f>D14711</f>
      </c>
      <c r="P14712">
        <f>(E14712-F14712+G14712)/O14712*100</f>
      </c>
      <c r="Q14712">
        <f>H14711</f>
      </c>
      <c r="R14712">
        <f>I14711</f>
      </c>
      <c r="S14712">
        <f>H14712-H14711</f>
      </c>
      <c r="T14712">
        <f>I14712-I14711</f>
      </c>
      <c r="U14712">
        <f>(L14712-K14712)/(2*D14712*0.01)</f>
      </c>
      <c r="V14712">
        <f>(L14712+K14712)/(D14712*0.0001)</f>
      </c>
    </row>
    <row r="14713">
      <c r="A14713" t="n">
        <v>2023</v>
      </c>
      <c r="B14713" t="inlineStr">
        <is>
          <t>00526678</t>
        </is>
      </c>
      <c r="C14713" t="inlineStr">
        <is>
          <t>동방선기</t>
        </is>
      </c>
      <c r="D14713" t="n">
        <v>681855000</v>
      </c>
      <c r="E14713" t="n">
        <v>158451000</v>
      </c>
      <c r="F14713" t="n">
        <v>62326000</v>
      </c>
      <c r="G14713" t="n">
        <v>33418000</v>
      </c>
      <c r="H14713" t="n">
        <v>5.15</v>
      </c>
      <c r="I14713" t="n">
        <v>4.33</v>
      </c>
      <c r="J14713" t="n">
        <v>9.85</v>
      </c>
      <c r="K14713" t="n">
        <v>-69098000</v>
      </c>
      <c r="L14713" t="n">
        <v>69098000</v>
      </c>
      <c r="M14713" t="n">
        <v>70732000</v>
      </c>
      <c r="N14713" t="n">
        <v>-61509000</v>
      </c>
      <c r="O14713">
        <f>D14712</f>
      </c>
      <c r="P14713">
        <f>(E14713-F14713+G14713)/O14713*100</f>
      </c>
      <c r="Q14713">
        <f>H14712</f>
      </c>
      <c r="R14713">
        <f>I14712</f>
      </c>
      <c r="S14713">
        <f>H14713-H14712</f>
      </c>
      <c r="T14713">
        <f>I14713-I14712</f>
      </c>
      <c r="U14713">
        <f>(L14713-K14713)/(2*D14713*0.01)</f>
      </c>
    </row>
    <row r="14714">
      <c r="A14714" t="n">
        <v>2024</v>
      </c>
      <c r="B14714" t="inlineStr">
        <is>
          <t>00526678</t>
        </is>
      </c>
      <c r="C14714" t="inlineStr">
        <is>
          <t>동방선기</t>
        </is>
      </c>
      <c r="D14714" t="n">
        <v>1247987000</v>
      </c>
      <c r="E14714" t="n">
        <v>277648000</v>
      </c>
      <c r="F14714" t="n">
        <v>169502000</v>
      </c>
      <c r="G14714" t="n">
        <v>43187000</v>
      </c>
      <c r="H14714" t="n">
        <v>4.62</v>
      </c>
      <c r="I14714" t="n">
        <v>4.3</v>
      </c>
      <c r="J14714" t="n">
        <v>9.470000000000001</v>
      </c>
      <c r="K14714" t="n">
        <v>-104764000</v>
      </c>
      <c r="L14714" t="n">
        <v>122229000</v>
      </c>
      <c r="M14714" t="n">
        <v>124440000</v>
      </c>
      <c r="N14714" t="n">
        <v>-108324000</v>
      </c>
      <c r="O14714">
        <f>D14713</f>
      </c>
      <c r="P14714">
        <f>(E14714-F14714+G14714)/O14714*100</f>
      </c>
      <c r="Q14714">
        <f>H14713</f>
      </c>
      <c r="R14714">
        <f>I14713</f>
      </c>
      <c r="S14714">
        <f>H14714-H14713</f>
      </c>
      <c r="T14714">
        <f>I14714-I14713</f>
      </c>
      <c r="U14714">
        <f>(L14714-K14714)/(2*D14714*0.01)</f>
      </c>
      <c r="V14714">
        <f>(L14714+K14714)/(D14714*0.0001)</f>
      </c>
    </row>
    <row r="14715">
      <c r="A14715" t="n">
        <v>2025</v>
      </c>
      <c r="B14715" t="inlineStr">
        <is>
          <t>00526678</t>
        </is>
      </c>
      <c r="C14715" t="inlineStr">
        <is>
          <t>동방선기</t>
        </is>
      </c>
      <c r="D14715" t="n">
        <v>1297827000</v>
      </c>
      <c r="E14715" t="n">
        <v>358582000</v>
      </c>
      <c r="F14715" t="n">
        <v>263255000</v>
      </c>
      <c r="G14715" t="n">
        <v>53677000</v>
      </c>
      <c r="H14715" t="n">
        <v>5.01</v>
      </c>
      <c r="I14715" t="n">
        <v>4.28</v>
      </c>
      <c r="J14715" t="n">
        <v>8.99</v>
      </c>
      <c r="K14715" t="n">
        <v>-103248000</v>
      </c>
      <c r="L14715" t="n">
        <v>119979000</v>
      </c>
      <c r="M14715" t="n">
        <v>122644000</v>
      </c>
      <c r="N14715" t="n">
        <v>-107137000</v>
      </c>
      <c r="O14715">
        <f>D14714</f>
      </c>
      <c r="P14715">
        <f>(E14715-F14715+G14715)/O14715*100</f>
      </c>
      <c r="Q14715">
        <f>H14714</f>
      </c>
      <c r="R14715">
        <f>I14714</f>
      </c>
      <c r="S14715">
        <f>H14715-H14714</f>
      </c>
      <c r="T14715">
        <f>I14715-I14714</f>
      </c>
      <c r="U14715">
        <f>(L14715-K14715)/(2*D14715*0.01)</f>
      </c>
      <c r="V14715">
        <f>(L14715+K14715)/(D14715*0.0001)</f>
      </c>
    </row>
    <row r="14716">
      <c r="A14716" t="n">
        <v>2014</v>
      </c>
      <c r="B14716" t="inlineStr">
        <is>
          <t>00526696</t>
        </is>
      </c>
      <c r="C14716" t="inlineStr">
        <is>
          <t>웨이브일렉트로</t>
        </is>
      </c>
      <c r="D14716" t="n">
        <v>1591618000</v>
      </c>
      <c r="E14716" t="n">
        <v>531302000</v>
      </c>
      <c r="F14716" t="n">
        <v>424947000</v>
      </c>
      <c r="G14716" t="n">
        <v>29360000</v>
      </c>
      <c r="H14716" t="n">
        <v>2.44</v>
      </c>
      <c r="I14716" t="n">
        <v>2</v>
      </c>
      <c r="K14716" t="n">
        <v>-32874000</v>
      </c>
      <c r="L14716" t="n">
        <v>36837000</v>
      </c>
      <c r="M14716" t="n">
        <v>36735000</v>
      </c>
      <c r="N14716" t="n">
        <v>-33403000</v>
      </c>
      <c r="U14716">
        <f>(L14716-K14716)/(2*D14716*0.01)</f>
      </c>
      <c r="V14716">
        <f>(L14716+K14716)/(D14716*0.0001)</f>
      </c>
    </row>
    <row r="14717">
      <c r="A14717" t="n">
        <v>2015</v>
      </c>
      <c r="B14717" t="inlineStr">
        <is>
          <t>00526696</t>
        </is>
      </c>
      <c r="C14717" t="inlineStr">
        <is>
          <t>웨이브일렉트로</t>
        </is>
      </c>
      <c r="D14717" t="n">
        <v>1492269000</v>
      </c>
      <c r="E14717" t="n">
        <v>212532000</v>
      </c>
      <c r="F14717" t="n">
        <v>149679000</v>
      </c>
      <c r="G14717" t="n">
        <v>22778000</v>
      </c>
      <c r="H14717" t="n">
        <v>2.03</v>
      </c>
      <c r="I14717" t="n">
        <v>2</v>
      </c>
      <c r="K14717" t="n">
        <v>-48694000</v>
      </c>
      <c r="L14717" t="n">
        <v>53884000</v>
      </c>
      <c r="M14717" t="n">
        <v>53514000</v>
      </c>
      <c r="N14717" t="n">
        <v>-49293000</v>
      </c>
      <c r="O14717">
        <f>D14716</f>
      </c>
      <c r="P14717">
        <f>(E14717-F14717+G14717)/O14717*100</f>
      </c>
      <c r="Q14717">
        <f>H14716</f>
      </c>
      <c r="R14717">
        <f>I14716</f>
      </c>
      <c r="S14717">
        <f>H14717-H14716</f>
      </c>
      <c r="T14717">
        <f>I14717-I14716</f>
      </c>
      <c r="U14717">
        <f>(L14717-K14717)/(2*D14717*0.01)</f>
      </c>
      <c r="V14717">
        <f>(L14717+K14717)/(D14717*0.0001)</f>
      </c>
    </row>
    <row r="14718">
      <c r="A14718" t="n">
        <v>2020</v>
      </c>
      <c r="B14718" t="inlineStr">
        <is>
          <t>00526696</t>
        </is>
      </c>
      <c r="C14718" t="inlineStr">
        <is>
          <t>웨이브일렉트로</t>
        </is>
      </c>
      <c r="D14718" t="n">
        <v>3346547000</v>
      </c>
      <c r="E14718" t="n">
        <v>746212000</v>
      </c>
      <c r="F14718" t="n">
        <v>577298000</v>
      </c>
      <c r="G14718" t="n">
        <v>58440000</v>
      </c>
      <c r="H14718" t="n">
        <v>1.92</v>
      </c>
      <c r="I14718" t="n">
        <v>2</v>
      </c>
      <c r="K14718" t="n">
        <v>-129708000</v>
      </c>
      <c r="L14718" t="n">
        <v>146313000</v>
      </c>
      <c r="M14718" t="n">
        <v>144930000</v>
      </c>
      <c r="N14718" t="n">
        <v>-131004000</v>
      </c>
      <c r="U14718">
        <f>(L14718-K14718)/(2*D14718*0.01)</f>
      </c>
      <c r="V14718">
        <f>(L14718+K14718)/(D14718*0.0001)</f>
      </c>
    </row>
    <row r="14719">
      <c r="A14719" t="n">
        <v>2021</v>
      </c>
      <c r="B14719" t="inlineStr">
        <is>
          <t>00526696</t>
        </is>
      </c>
      <c r="C14719" t="inlineStr">
        <is>
          <t>웨이브일렉트로</t>
        </is>
      </c>
      <c r="D14719" t="n">
        <v>2768990000</v>
      </c>
      <c r="E14719" t="n">
        <v>651410000</v>
      </c>
      <c r="F14719" t="n">
        <v>485864000</v>
      </c>
      <c r="G14719" t="n">
        <v>49225000</v>
      </c>
      <c r="H14719" t="n">
        <v>2.58</v>
      </c>
      <c r="I14719" t="n">
        <v>3.21</v>
      </c>
      <c r="K14719" t="n">
        <v>-164337000</v>
      </c>
      <c r="L14719" t="n">
        <v>188031000</v>
      </c>
      <c r="M14719" t="n">
        <v>187369000</v>
      </c>
      <c r="N14719" t="n">
        <v>-166845000</v>
      </c>
      <c r="O14719">
        <f>D14718</f>
      </c>
      <c r="P14719">
        <f>(E14719-F14719+G14719)/O14719*100</f>
      </c>
      <c r="Q14719">
        <f>H14718</f>
      </c>
      <c r="R14719">
        <f>I14718</f>
      </c>
      <c r="S14719">
        <f>H14719-H14718</f>
      </c>
      <c r="T14719">
        <f>I14719-I14718</f>
      </c>
      <c r="U14719">
        <f>(L14719-K14719)/(2*D14719*0.01)</f>
      </c>
      <c r="V14719">
        <f>(L14719+K14719)/(D14719*0.0001)</f>
      </c>
    </row>
    <row r="14720">
      <c r="A14720" t="n">
        <v>2022</v>
      </c>
      <c r="B14720" t="inlineStr">
        <is>
          <t>00526696</t>
        </is>
      </c>
      <c r="C14720" t="inlineStr">
        <is>
          <t>웨이브일렉트로</t>
        </is>
      </c>
      <c r="D14720" t="n">
        <v>4111702000</v>
      </c>
      <c r="E14720" t="n">
        <v>740460000</v>
      </c>
      <c r="F14720" t="n">
        <v>1685679000</v>
      </c>
      <c r="G14720" t="n">
        <v>66645000</v>
      </c>
      <c r="H14720" t="n">
        <v>5.245</v>
      </c>
      <c r="I14720" t="n">
        <v>3.505</v>
      </c>
      <c r="K14720" t="n">
        <v>-240171000</v>
      </c>
      <c r="L14720" t="n">
        <v>270851000</v>
      </c>
      <c r="M14720" t="n">
        <v>277324000</v>
      </c>
      <c r="N14720" t="n">
        <v>-249780000</v>
      </c>
      <c r="O14720">
        <f>D14719</f>
      </c>
      <c r="P14720">
        <f>(E14720-F14720+G14720)/O14720*100</f>
      </c>
      <c r="Q14720">
        <f>H14719</f>
      </c>
      <c r="R14720">
        <f>I14719</f>
      </c>
      <c r="S14720">
        <f>H14720-H14719</f>
      </c>
      <c r="T14720">
        <f>I14720-I14719</f>
      </c>
      <c r="U14720">
        <f>(L14720-K14720)/(2*D14720*0.01)</f>
      </c>
      <c r="V14720">
        <f>(L14720+K14720)/(D14720*0.0001)</f>
      </c>
    </row>
    <row r="14721">
      <c r="A14721" t="n">
        <v>2023</v>
      </c>
      <c r="B14721" t="inlineStr">
        <is>
          <t>00526696</t>
        </is>
      </c>
      <c r="C14721" t="inlineStr">
        <is>
          <t>웨이브일렉트로</t>
        </is>
      </c>
      <c r="D14721" t="n">
        <v>5232942000</v>
      </c>
      <c r="E14721" t="n">
        <v>910827000</v>
      </c>
      <c r="F14721" t="n">
        <v>326190000</v>
      </c>
      <c r="G14721" t="n">
        <v>196500000</v>
      </c>
      <c r="H14721" t="n">
        <v>4.335</v>
      </c>
      <c r="I14721" t="n">
        <v>4.195</v>
      </c>
      <c r="K14721" t="n">
        <v>-299058000</v>
      </c>
      <c r="L14721" t="n">
        <v>336863000</v>
      </c>
      <c r="M14721" t="n">
        <v>341678000</v>
      </c>
      <c r="N14721" t="n">
        <v>-308456000</v>
      </c>
      <c r="O14721">
        <f>D14720</f>
      </c>
      <c r="P14721">
        <f>(E14721-F14721+G14721)/O14721*100</f>
      </c>
      <c r="Q14721">
        <f>H14720</f>
      </c>
      <c r="R14721">
        <f>I14720</f>
      </c>
      <c r="S14721">
        <f>H14721-H14720</f>
      </c>
      <c r="T14721">
        <f>I14721-I14720</f>
      </c>
      <c r="U14721">
        <f>(L14721-K14721)/(2*D14721*0.01)</f>
      </c>
      <c r="V14721">
        <f>(L14721+K14721)/(D14721*0.0001)</f>
      </c>
    </row>
    <row r="14722">
      <c r="A14722" t="n">
        <v>2024</v>
      </c>
      <c r="B14722" t="inlineStr">
        <is>
          <t>00526696</t>
        </is>
      </c>
      <c r="C14722" t="inlineStr">
        <is>
          <t>웨이브일렉트로</t>
        </is>
      </c>
      <c r="D14722" t="n">
        <v>6561850000</v>
      </c>
      <c r="E14722" t="n">
        <v>1088187000</v>
      </c>
      <c r="F14722" t="n">
        <v>310908000</v>
      </c>
      <c r="G14722" t="n">
        <v>206529000</v>
      </c>
      <c r="H14722" t="n">
        <v>3.78</v>
      </c>
      <c r="I14722" t="n">
        <v>4.23</v>
      </c>
      <c r="K14722" t="n">
        <v>-384669000</v>
      </c>
      <c r="L14722" t="n">
        <v>435275000</v>
      </c>
      <c r="M14722" t="n">
        <v>439047000</v>
      </c>
      <c r="N14722" t="n">
        <v>-394770000</v>
      </c>
      <c r="O14722">
        <f>D14721</f>
      </c>
      <c r="P14722">
        <f>(E14722-F14722+G14722)/O14722*100</f>
      </c>
      <c r="Q14722">
        <f>H14721</f>
      </c>
      <c r="R14722">
        <f>I14721</f>
      </c>
      <c r="S14722">
        <f>H14722-H14721</f>
      </c>
      <c r="T14722">
        <f>I14722-I14721</f>
      </c>
      <c r="U14722">
        <f>(L14722-K14722)/(2*D14722*0.01)</f>
      </c>
      <c r="V14722">
        <f>(L14722+K14722)/(D14722*0.0001)</f>
      </c>
    </row>
    <row r="14723">
      <c r="A14723" t="n">
        <v>2025</v>
      </c>
      <c r="B14723" t="inlineStr">
        <is>
          <t>00526696</t>
        </is>
      </c>
      <c r="C14723" t="inlineStr">
        <is>
          <t>웨이브일렉트로</t>
        </is>
      </c>
      <c r="D14723" t="n">
        <v>6005570000</v>
      </c>
      <c r="E14723" t="n">
        <v>1361049000</v>
      </c>
      <c r="F14723" t="n">
        <v>1587906000</v>
      </c>
      <c r="G14723" t="n">
        <v>226119000</v>
      </c>
      <c r="H14723" t="n">
        <v>4.11</v>
      </c>
      <c r="I14723" t="n">
        <v>4.11</v>
      </c>
      <c r="K14723" t="n">
        <v>-330578000</v>
      </c>
      <c r="L14723" t="n">
        <v>373363000</v>
      </c>
      <c r="M14723" t="n">
        <v>377917000</v>
      </c>
      <c r="N14723" t="n">
        <v>-340318000</v>
      </c>
      <c r="O14723">
        <f>D14722</f>
      </c>
      <c r="P14723">
        <f>(E14723-F14723+G14723)/O14723*100</f>
      </c>
      <c r="Q14723">
        <f>H14722</f>
      </c>
      <c r="R14723">
        <f>I14722</f>
      </c>
      <c r="S14723">
        <f>H14723-H14722</f>
      </c>
      <c r="T14723">
        <f>I14723-I14722</f>
      </c>
      <c r="U14723">
        <f>(L14723-K14723)/(2*D14723*0.01)</f>
      </c>
      <c r="V14723">
        <f>(L14723+K14723)/(D14723*0.0001)</f>
      </c>
    </row>
    <row r="14724">
      <c r="A14724" t="n">
        <v>2014</v>
      </c>
      <c r="B14724" t="inlineStr">
        <is>
          <t>00526836</t>
        </is>
      </c>
      <c r="C14724" t="inlineStr">
        <is>
          <t>미래나노텍</t>
        </is>
      </c>
      <c r="D14724" t="n">
        <v>9876586000</v>
      </c>
      <c r="E14724" t="n">
        <v>2909237000</v>
      </c>
      <c r="F14724" t="n">
        <v>2486200000</v>
      </c>
      <c r="G14724" t="n">
        <v>263329000</v>
      </c>
    </row>
    <row r="14725">
      <c r="A14725" t="n">
        <v>2015</v>
      </c>
      <c r="B14725" t="inlineStr">
        <is>
          <t>00526836</t>
        </is>
      </c>
      <c r="C14725" t="inlineStr">
        <is>
          <t>미래나노텍</t>
        </is>
      </c>
      <c r="D14725" t="n">
        <v>9139968000</v>
      </c>
      <c r="E14725" t="n">
        <v>2627353000</v>
      </c>
      <c r="F14725" t="n">
        <v>3412893000</v>
      </c>
      <c r="G14725" t="n">
        <v>239487000</v>
      </c>
      <c r="O14725">
        <f>D14724</f>
      </c>
      <c r="P14725">
        <f>(E14725-F14725+G14725)/O14725*100</f>
      </c>
    </row>
    <row r="14726">
      <c r="A14726" t="n">
        <v>2016</v>
      </c>
      <c r="B14726" t="inlineStr">
        <is>
          <t>00526836</t>
        </is>
      </c>
      <c r="C14726" t="inlineStr">
        <is>
          <t>미래나노텍</t>
        </is>
      </c>
      <c r="D14726" t="n">
        <v>10312984000</v>
      </c>
      <c r="E14726" t="n">
        <v>2371492000</v>
      </c>
      <c r="F14726" t="n">
        <v>1509846000</v>
      </c>
      <c r="G14726" t="n">
        <v>226876000</v>
      </c>
      <c r="O14726">
        <f>D14725</f>
      </c>
      <c r="P14726">
        <f>(E14726-F14726+G14726)/O14726*100</f>
      </c>
    </row>
    <row r="14727">
      <c r="A14727" t="n">
        <v>2017</v>
      </c>
      <c r="B14727" t="inlineStr">
        <is>
          <t>00526836</t>
        </is>
      </c>
      <c r="C14727" t="inlineStr">
        <is>
          <t>미래나노텍</t>
        </is>
      </c>
      <c r="D14727" t="n">
        <v>10536544000</v>
      </c>
      <c r="E14727" t="n">
        <v>2321978000</v>
      </c>
      <c r="F14727" t="n">
        <v>1354392000</v>
      </c>
      <c r="G14727" t="n">
        <v>258862000</v>
      </c>
      <c r="H14727" t="n">
        <v>3.365</v>
      </c>
      <c r="I14727" t="n">
        <v>4.275</v>
      </c>
      <c r="J14727" t="n">
        <v>8.470000000000001</v>
      </c>
      <c r="K14727" t="n">
        <v>-1639590000</v>
      </c>
      <c r="L14727" t="n">
        <v>1768430000</v>
      </c>
      <c r="M14727" t="n">
        <v>1747190000</v>
      </c>
      <c r="N14727" t="n">
        <v>-1666490000</v>
      </c>
      <c r="O14727">
        <f>D14726</f>
      </c>
      <c r="P14727">
        <f>(E14727-F14727+G14727)/O14727*100</f>
      </c>
      <c r="U14727">
        <f>(L14727-K14727)/(2*D14727*0.01)</f>
      </c>
      <c r="V14727">
        <f>(L14727+K14727)/(D14727*0.0001)</f>
      </c>
    </row>
    <row r="14728">
      <c r="A14728" t="n">
        <v>2018</v>
      </c>
      <c r="B14728" t="inlineStr">
        <is>
          <t>00526836</t>
        </is>
      </c>
      <c r="C14728" t="inlineStr">
        <is>
          <t>미래나노텍</t>
        </is>
      </c>
      <c r="D14728" t="n">
        <v>11672258000</v>
      </c>
      <c r="E14728" t="n">
        <v>2093436000</v>
      </c>
      <c r="F14728" t="n">
        <v>1632752000</v>
      </c>
      <c r="G14728" t="n">
        <v>299461000</v>
      </c>
      <c r="H14728" t="n">
        <v>2.94</v>
      </c>
      <c r="I14728" t="n">
        <v>4</v>
      </c>
      <c r="J14728" t="n">
        <v>8.91</v>
      </c>
      <c r="O14728">
        <f>D14727</f>
      </c>
      <c r="P14728">
        <f>(E14728-F14728+G14728)/O14728*100</f>
      </c>
      <c r="Q14728">
        <f>H14727</f>
      </c>
      <c r="R14728">
        <f>I14727</f>
      </c>
      <c r="S14728">
        <f>H14728-H14727</f>
      </c>
      <c r="T14728">
        <f>I14728-I14727</f>
      </c>
    </row>
    <row r="14729">
      <c r="A14729" t="n">
        <v>2019</v>
      </c>
      <c r="B14729" t="inlineStr">
        <is>
          <t>00526836</t>
        </is>
      </c>
      <c r="C14729" t="inlineStr">
        <is>
          <t>미래나노텍</t>
        </is>
      </c>
      <c r="D14729" t="n">
        <v>12667091000</v>
      </c>
      <c r="E14729" t="n">
        <v>2642171000</v>
      </c>
      <c r="F14729" t="n">
        <v>1217497000</v>
      </c>
      <c r="G14729" t="n">
        <v>283285000</v>
      </c>
      <c r="H14729" t="n">
        <v>2.75</v>
      </c>
      <c r="I14729" t="n">
        <v>4.75</v>
      </c>
      <c r="J14729" t="n">
        <v>7.15</v>
      </c>
      <c r="K14729" t="n">
        <v>-1513631000</v>
      </c>
      <c r="L14729" t="n">
        <v>1850577000</v>
      </c>
      <c r="M14729" t="n">
        <v>1789529000</v>
      </c>
      <c r="N14729" t="n">
        <v>-1498541000</v>
      </c>
      <c r="O14729">
        <f>D14728</f>
      </c>
      <c r="P14729">
        <f>(E14729-F14729+G14729)/O14729*100</f>
      </c>
      <c r="Q14729">
        <f>H14728</f>
      </c>
      <c r="R14729">
        <f>I14728</f>
      </c>
      <c r="S14729">
        <f>H14729-H14728</f>
      </c>
      <c r="T14729">
        <f>I14729-I14728</f>
      </c>
      <c r="U14729">
        <f>(L14729-K14729)/(2*D14729*0.01)</f>
      </c>
      <c r="V14729">
        <f>(L14729+K14729)/(D14729*0.0001)</f>
      </c>
    </row>
    <row r="14730">
      <c r="A14730" t="n">
        <v>2020</v>
      </c>
      <c r="B14730" t="inlineStr">
        <is>
          <t>00526836</t>
        </is>
      </c>
      <c r="C14730" t="inlineStr">
        <is>
          <t>미래나노텍</t>
        </is>
      </c>
      <c r="D14730" t="n">
        <v>14670649000</v>
      </c>
      <c r="E14730" t="n">
        <v>2582461000</v>
      </c>
      <c r="F14730" t="n">
        <v>1196159000</v>
      </c>
      <c r="G14730" t="n">
        <v>302291000</v>
      </c>
      <c r="H14730" t="n">
        <v>2.81</v>
      </c>
      <c r="I14730" t="n">
        <v>4.355</v>
      </c>
      <c r="J14730" t="n">
        <v>7.48</v>
      </c>
      <c r="K14730" t="n">
        <v>-1222083000</v>
      </c>
      <c r="L14730" t="n">
        <v>874545604</v>
      </c>
      <c r="M14730" t="n">
        <v>855864000</v>
      </c>
      <c r="N14730" t="n">
        <v>-1226565374</v>
      </c>
      <c r="O14730">
        <f>D14729</f>
      </c>
      <c r="P14730">
        <f>(E14730-F14730+G14730)/O14730*100</f>
      </c>
      <c r="Q14730">
        <f>H14729</f>
      </c>
      <c r="R14730">
        <f>I14729</f>
      </c>
      <c r="S14730">
        <f>H14730-H14729</f>
      </c>
      <c r="T14730">
        <f>I14730-I14729</f>
      </c>
      <c r="U14730">
        <f>(L14730-K14730)/(2*D14730*0.01)</f>
      </c>
    </row>
    <row r="14731">
      <c r="A14731" t="n">
        <v>2021</v>
      </c>
      <c r="B14731" t="inlineStr">
        <is>
          <t>00526836</t>
        </is>
      </c>
      <c r="C14731" t="inlineStr">
        <is>
          <t>미래나노텍</t>
        </is>
      </c>
      <c r="D14731" t="n">
        <v>15052617000</v>
      </c>
      <c r="E14731" t="n">
        <v>2719504000</v>
      </c>
      <c r="F14731" t="n">
        <v>1477175000</v>
      </c>
      <c r="G14731" t="n">
        <v>355997000</v>
      </c>
      <c r="H14731" t="n">
        <v>3.375</v>
      </c>
      <c r="I14731" t="n">
        <v>4.955</v>
      </c>
      <c r="J14731" t="n">
        <v>7.07</v>
      </c>
      <c r="K14731" t="n">
        <v>-1289933000</v>
      </c>
      <c r="L14731" t="n">
        <v>350536137</v>
      </c>
      <c r="M14731" t="n">
        <v>708375000</v>
      </c>
      <c r="N14731" t="n">
        <v>-1299626307</v>
      </c>
      <c r="O14731">
        <f>D14730</f>
      </c>
      <c r="P14731">
        <f>(E14731-F14731+G14731)/O14731*100</f>
      </c>
      <c r="Q14731">
        <f>H14730</f>
      </c>
      <c r="R14731">
        <f>I14730</f>
      </c>
      <c r="S14731">
        <f>H14731-H14730</f>
      </c>
      <c r="T14731">
        <f>I14731-I14730</f>
      </c>
      <c r="U14731">
        <f>(L14731-K14731)/(2*D14731*0.01)</f>
      </c>
    </row>
    <row r="14732">
      <c r="A14732" t="n">
        <v>2022</v>
      </c>
      <c r="B14732" t="inlineStr">
        <is>
          <t>00526836</t>
        </is>
      </c>
      <c r="C14732" t="inlineStr">
        <is>
          <t>미래나노텍</t>
        </is>
      </c>
      <c r="D14732" t="n">
        <v>15137098000</v>
      </c>
      <c r="E14732" t="n">
        <v>2711112000</v>
      </c>
      <c r="F14732" t="n">
        <v>1766368000</v>
      </c>
      <c r="G14732" t="n">
        <v>429133000</v>
      </c>
      <c r="H14732" t="n">
        <v>4.4255</v>
      </c>
      <c r="I14732" t="n">
        <v>5.065</v>
      </c>
      <c r="J14732" t="n">
        <v>7.02</v>
      </c>
      <c r="K14732" t="n">
        <v>-788524000</v>
      </c>
      <c r="L14732" t="n">
        <v>888876726</v>
      </c>
      <c r="M14732" t="n">
        <v>907341000</v>
      </c>
      <c r="N14732" t="n">
        <v>-816498902</v>
      </c>
      <c r="O14732">
        <f>D14731</f>
      </c>
      <c r="P14732">
        <f>(E14732-F14732+G14732)/O14732*100</f>
      </c>
      <c r="Q14732">
        <f>H14731</f>
      </c>
      <c r="R14732">
        <f>I14731</f>
      </c>
      <c r="S14732">
        <f>H14732-H14731</f>
      </c>
      <c r="T14732">
        <f>I14732-I14731</f>
      </c>
      <c r="U14732">
        <f>(L14732-K14732)/(2*D14732*0.01)</f>
      </c>
      <c r="V14732">
        <f>(L14732+K14732)/(D14732*0.0001)</f>
      </c>
    </row>
    <row r="14733">
      <c r="A14733" t="n">
        <v>2023</v>
      </c>
      <c r="B14733" t="inlineStr">
        <is>
          <t>00526836</t>
        </is>
      </c>
      <c r="C14733" t="inlineStr">
        <is>
          <t>미래나노텍</t>
        </is>
      </c>
      <c r="D14733" t="n">
        <v>16465698000</v>
      </c>
      <c r="E14733" t="n">
        <v>2620882000</v>
      </c>
      <c r="F14733" t="n">
        <v>1943324000</v>
      </c>
      <c r="G14733" t="n">
        <v>831468000</v>
      </c>
      <c r="H14733" t="n">
        <v>5.2635</v>
      </c>
      <c r="I14733" t="n">
        <v>5.38</v>
      </c>
      <c r="J14733" t="n">
        <v>6.69</v>
      </c>
      <c r="K14733" t="n">
        <v>-1462963000</v>
      </c>
      <c r="L14733" t="n">
        <v>351785000</v>
      </c>
      <c r="M14733" t="n">
        <v>367730000</v>
      </c>
      <c r="N14733" t="n">
        <v>-1491296000</v>
      </c>
      <c r="O14733">
        <f>D14732</f>
      </c>
      <c r="P14733">
        <f>(E14733-F14733+G14733)/O14733*100</f>
      </c>
      <c r="Q14733">
        <f>H14732</f>
      </c>
      <c r="R14733">
        <f>I14732</f>
      </c>
      <c r="S14733">
        <f>H14733-H14732</f>
      </c>
      <c r="T14733">
        <f>I14733-I14732</f>
      </c>
      <c r="U14733">
        <f>(L14733-K14733)/(2*D14733*0.01)</f>
      </c>
    </row>
    <row r="14734">
      <c r="A14734" t="n">
        <v>2024</v>
      </c>
      <c r="B14734" t="inlineStr">
        <is>
          <t>00526836</t>
        </is>
      </c>
      <c r="C14734" t="inlineStr">
        <is>
          <t>미래나노텍</t>
        </is>
      </c>
      <c r="D14734" t="n">
        <v>18026836000</v>
      </c>
      <c r="E14734" t="n">
        <v>2465761000</v>
      </c>
      <c r="F14734" t="n">
        <v>1692051000</v>
      </c>
      <c r="G14734" t="n">
        <v>672618000</v>
      </c>
      <c r="H14734" t="n">
        <v>4.416</v>
      </c>
      <c r="I14734" t="n">
        <v>4.5</v>
      </c>
      <c r="J14734" t="n">
        <v>6.13</v>
      </c>
      <c r="K14734" t="n">
        <v>-951746000</v>
      </c>
      <c r="L14734" t="n">
        <v>1066858000</v>
      </c>
      <c r="M14734" t="n">
        <v>1083702000</v>
      </c>
      <c r="N14734" t="n">
        <v>-982641000</v>
      </c>
      <c r="O14734">
        <f>D14733</f>
      </c>
      <c r="P14734">
        <f>(E14734-F14734+G14734)/O14734*100</f>
      </c>
      <c r="Q14734">
        <f>H14733</f>
      </c>
      <c r="R14734">
        <f>I14733</f>
      </c>
      <c r="S14734">
        <f>H14734-H14733</f>
      </c>
      <c r="T14734">
        <f>I14734-I14733</f>
      </c>
      <c r="U14734">
        <f>(L14734-K14734)/(2*D14734*0.01)</f>
      </c>
      <c r="V14734">
        <f>(L14734+K14734)/(D14734*0.0001)</f>
      </c>
    </row>
    <row r="14735">
      <c r="A14735" t="n">
        <v>2025</v>
      </c>
      <c r="B14735" t="inlineStr">
        <is>
          <t>00526836</t>
        </is>
      </c>
      <c r="C14735" t="inlineStr">
        <is>
          <t>미래나노텍</t>
        </is>
      </c>
      <c r="D14735" t="n">
        <v>19402935000</v>
      </c>
      <c r="E14735" t="n">
        <v>2645024000</v>
      </c>
      <c r="F14735" t="n">
        <v>1751751000</v>
      </c>
      <c r="G14735" t="n">
        <v>664323000</v>
      </c>
      <c r="H14735" t="n">
        <v>4.39</v>
      </c>
      <c r="I14735" t="n">
        <v>4.525</v>
      </c>
      <c r="J14735" t="n">
        <v>5.87</v>
      </c>
      <c r="K14735" t="n">
        <v>-992123000</v>
      </c>
      <c r="L14735" t="n">
        <v>1108010000</v>
      </c>
      <c r="M14735" t="n">
        <v>1129185000</v>
      </c>
      <c r="N14735" t="n">
        <v>-1027390000</v>
      </c>
      <c r="O14735">
        <f>D14734</f>
      </c>
      <c r="P14735">
        <f>(E14735-F14735+G14735)/O14735*100</f>
      </c>
      <c r="Q14735">
        <f>H14734</f>
      </c>
      <c r="R14735">
        <f>I14734</f>
      </c>
      <c r="S14735">
        <f>H14735-H14734</f>
      </c>
      <c r="T14735">
        <f>I14735-I14734</f>
      </c>
      <c r="U14735">
        <f>(L14735-K14735)/(2*D14735*0.01)</f>
      </c>
      <c r="V14735">
        <f>(L14735+K14735)/(D14735*0.0001)</f>
      </c>
    </row>
    <row r="14736">
      <c r="A14736" t="n">
        <v>2014</v>
      </c>
      <c r="B14736" t="inlineStr">
        <is>
          <t>00526872</t>
        </is>
      </c>
      <c r="C14736" t="inlineStr">
        <is>
          <t>이수앱지스</t>
        </is>
      </c>
      <c r="D14736" t="n">
        <v>1408946000</v>
      </c>
      <c r="E14736" t="n">
        <v>345810000</v>
      </c>
      <c r="F14736" t="n">
        <v>906111000</v>
      </c>
      <c r="G14736" t="n">
        <v>49291000</v>
      </c>
      <c r="H14736" t="n">
        <v>2.85</v>
      </c>
      <c r="I14736" t="n">
        <v>2</v>
      </c>
      <c r="K14736" t="n">
        <v>-96847000</v>
      </c>
      <c r="L14736" t="n">
        <v>110803000</v>
      </c>
      <c r="M14736" t="n">
        <v>110991000</v>
      </c>
      <c r="N14736" t="n">
        <v>-98816000</v>
      </c>
      <c r="U14736">
        <f>(L14736-K14736)/(2*D14736*0.01)</f>
      </c>
      <c r="V14736">
        <f>(L14736+K14736)/(D14736*0.0001)</f>
      </c>
    </row>
    <row r="14737">
      <c r="A14737" t="n">
        <v>2015</v>
      </c>
      <c r="B14737" t="inlineStr">
        <is>
          <t>00526872</t>
        </is>
      </c>
      <c r="C14737" t="inlineStr">
        <is>
          <t>이수앱지스</t>
        </is>
      </c>
      <c r="D14737" t="n">
        <v>1945386000</v>
      </c>
      <c r="E14737" t="n">
        <v>378464000</v>
      </c>
      <c r="F14737" t="n">
        <v>201785000</v>
      </c>
      <c r="G14737" t="n">
        <v>35617000</v>
      </c>
      <c r="H14737" t="n">
        <v>2.56</v>
      </c>
      <c r="I14737" t="n">
        <v>3</v>
      </c>
      <c r="K14737" t="n">
        <v>-138713000</v>
      </c>
      <c r="L14737" t="n">
        <v>159395000</v>
      </c>
      <c r="M14737" t="n">
        <v>157488000</v>
      </c>
      <c r="N14737" t="n">
        <v>-139812000</v>
      </c>
      <c r="O14737">
        <f>D14736</f>
      </c>
      <c r="P14737">
        <f>(E14737-F14737+G14737)/O14737*100</f>
      </c>
      <c r="Q14737">
        <f>H14736</f>
      </c>
      <c r="R14737">
        <f>I14736</f>
      </c>
      <c r="S14737">
        <f>H14737-H14736</f>
      </c>
      <c r="T14737">
        <f>I14737-I14736</f>
      </c>
      <c r="U14737">
        <f>(L14737-K14737)/(2*D14737*0.01)</f>
      </c>
      <c r="V14737">
        <f>(L14737+K14737)/(D14737*0.0001)</f>
      </c>
    </row>
    <row r="14738">
      <c r="A14738" t="n">
        <v>2016</v>
      </c>
      <c r="B14738" t="inlineStr">
        <is>
          <t>00526872</t>
        </is>
      </c>
      <c r="C14738" t="inlineStr">
        <is>
          <t>이수앱지스</t>
        </is>
      </c>
      <c r="D14738" t="n">
        <v>2055630000</v>
      </c>
      <c r="E14738" t="n">
        <v>449071000</v>
      </c>
      <c r="F14738" t="n">
        <v>442336000</v>
      </c>
      <c r="G14738" t="n">
        <v>43278000</v>
      </c>
      <c r="H14738" t="n">
        <v>2.65</v>
      </c>
      <c r="I14738" t="n">
        <v>3</v>
      </c>
      <c r="K14738" t="n">
        <v>-147610000</v>
      </c>
      <c r="L14738" t="n">
        <v>172053000</v>
      </c>
      <c r="M14738" t="n">
        <v>170170000</v>
      </c>
      <c r="N14738" t="n">
        <v>-148917000</v>
      </c>
      <c r="O14738">
        <f>D14737</f>
      </c>
      <c r="P14738">
        <f>(E14738-F14738+G14738)/O14738*100</f>
      </c>
      <c r="Q14738">
        <f>H14737</f>
      </c>
      <c r="R14738">
        <f>I14737</f>
      </c>
      <c r="S14738">
        <f>H14738-H14737</f>
      </c>
      <c r="T14738">
        <f>I14738-I14737</f>
      </c>
      <c r="U14738">
        <f>(L14738-K14738)/(2*D14738*0.01)</f>
      </c>
      <c r="V14738">
        <f>(L14738+K14738)/(D14738*0.0001)</f>
      </c>
    </row>
    <row r="14739">
      <c r="A14739" t="n">
        <v>2017</v>
      </c>
      <c r="B14739" t="inlineStr">
        <is>
          <t>00526872</t>
        </is>
      </c>
      <c r="C14739" t="inlineStr">
        <is>
          <t>이수앱지스</t>
        </is>
      </c>
      <c r="D14739" t="n">
        <v>2592221000</v>
      </c>
      <c r="E14739" t="n">
        <v>507231000</v>
      </c>
      <c r="F14739" t="n">
        <v>306405000</v>
      </c>
      <c r="G14739" t="n">
        <v>44376000</v>
      </c>
      <c r="H14739" t="n">
        <v>3.17</v>
      </c>
      <c r="I14739" t="n">
        <v>3</v>
      </c>
      <c r="K14739" t="n">
        <v>-170047000</v>
      </c>
      <c r="L14739" t="n">
        <v>197734000</v>
      </c>
      <c r="M14739" t="n">
        <v>196212000</v>
      </c>
      <c r="N14739" t="n">
        <v>-171968000</v>
      </c>
      <c r="O14739">
        <f>D14738</f>
      </c>
      <c r="P14739">
        <f>(E14739-F14739+G14739)/O14739*100</f>
      </c>
      <c r="Q14739">
        <f>H14738</f>
      </c>
      <c r="R14739">
        <f>I14738</f>
      </c>
      <c r="S14739">
        <f>H14739-H14738</f>
      </c>
      <c r="T14739">
        <f>I14739-I14738</f>
      </c>
      <c r="U14739">
        <f>(L14739-K14739)/(2*D14739*0.01)</f>
      </c>
      <c r="V14739">
        <f>(L14739+K14739)/(D14739*0.0001)</f>
      </c>
    </row>
    <row r="14740">
      <c r="A14740" t="n">
        <v>2018</v>
      </c>
      <c r="B14740" t="inlineStr">
        <is>
          <t>00526872</t>
        </is>
      </c>
      <c r="C14740" t="inlineStr">
        <is>
          <t>이수앱지스</t>
        </is>
      </c>
      <c r="D14740" t="n">
        <v>3110477000</v>
      </c>
      <c r="E14740" t="n">
        <v>650095000</v>
      </c>
      <c r="F14740" t="n">
        <v>581217000</v>
      </c>
      <c r="G14740" t="n">
        <v>63139000</v>
      </c>
      <c r="H14740" t="n">
        <v>2.7</v>
      </c>
      <c r="I14740" t="n">
        <v>3</v>
      </c>
      <c r="K14740" t="n">
        <v>-218980000</v>
      </c>
      <c r="L14740" t="n">
        <v>255520000</v>
      </c>
      <c r="M14740" t="n">
        <v>252283000</v>
      </c>
      <c r="N14740" t="n">
        <v>-220501000</v>
      </c>
      <c r="O14740">
        <f>D14739</f>
      </c>
      <c r="P14740">
        <f>(E14740-F14740+G14740)/O14740*100</f>
      </c>
      <c r="Q14740">
        <f>H14739</f>
      </c>
      <c r="R14740">
        <f>I14739</f>
      </c>
      <c r="S14740">
        <f>H14740-H14739</f>
      </c>
      <c r="T14740">
        <f>I14740-I14739</f>
      </c>
      <c r="U14740">
        <f>(L14740-K14740)/(2*D14740*0.01)</f>
      </c>
      <c r="V14740">
        <f>(L14740+K14740)/(D14740*0.0001)</f>
      </c>
    </row>
    <row r="14741">
      <c r="A14741" t="n">
        <v>2019</v>
      </c>
      <c r="B14741" t="inlineStr">
        <is>
          <t>00526872</t>
        </is>
      </c>
      <c r="C14741" t="inlineStr">
        <is>
          <t>이수앱지스</t>
        </is>
      </c>
      <c r="D14741" t="n">
        <v>3814883000</v>
      </c>
      <c r="E14741" t="n">
        <v>905671000</v>
      </c>
      <c r="F14741" t="n">
        <v>625152000</v>
      </c>
      <c r="G14741" t="n">
        <v>67144000</v>
      </c>
      <c r="H14741" t="n">
        <v>2.42</v>
      </c>
      <c r="I14741" t="n">
        <v>3</v>
      </c>
      <c r="K14741" t="n">
        <v>-318365000</v>
      </c>
      <c r="L14741" t="n">
        <v>379256000</v>
      </c>
      <c r="M14741" t="n">
        <v>373222000</v>
      </c>
      <c r="N14741" t="n">
        <v>-319719000</v>
      </c>
      <c r="O14741">
        <f>D14740</f>
      </c>
      <c r="P14741">
        <f>(E14741-F14741+G14741)/O14741*100</f>
      </c>
      <c r="Q14741">
        <f>H14740</f>
      </c>
      <c r="R14741">
        <f>I14740</f>
      </c>
      <c r="S14741">
        <f>H14741-H14740</f>
      </c>
      <c r="T14741">
        <f>I14741-I14740</f>
      </c>
      <c r="U14741">
        <f>(L14741-K14741)/(2*D14741*0.01)</f>
      </c>
      <c r="V14741">
        <f>(L14741+K14741)/(D14741*0.0001)</f>
      </c>
    </row>
    <row r="14742">
      <c r="A14742" t="n">
        <v>2020</v>
      </c>
      <c r="B14742" t="inlineStr">
        <is>
          <t>00526872</t>
        </is>
      </c>
      <c r="C14742" t="inlineStr">
        <is>
          <t>이수앱지스</t>
        </is>
      </c>
      <c r="D14742" t="n">
        <v>4275247000</v>
      </c>
      <c r="E14742" t="n">
        <v>925433000</v>
      </c>
      <c r="F14742" t="n">
        <v>574529000</v>
      </c>
      <c r="G14742" t="n">
        <v>75116000</v>
      </c>
      <c r="H14742" t="n">
        <v>2.47</v>
      </c>
      <c r="I14742" t="n">
        <v>3</v>
      </c>
      <c r="K14742" t="n">
        <v>-368143000</v>
      </c>
      <c r="L14742" t="n">
        <v>435186000</v>
      </c>
      <c r="M14742" t="n">
        <v>428533000</v>
      </c>
      <c r="N14742" t="n">
        <v>-369893000</v>
      </c>
      <c r="O14742">
        <f>D14741</f>
      </c>
      <c r="P14742">
        <f>(E14742-F14742+G14742)/O14742*100</f>
      </c>
      <c r="Q14742">
        <f>H14741</f>
      </c>
      <c r="R14742">
        <f>I14741</f>
      </c>
      <c r="S14742">
        <f>H14742-H14741</f>
      </c>
      <c r="T14742">
        <f>I14742-I14741</f>
      </c>
      <c r="U14742">
        <f>(L14742-K14742)/(2*D14742*0.01)</f>
      </c>
      <c r="V14742">
        <f>(L14742+K14742)/(D14742*0.0001)</f>
      </c>
    </row>
    <row r="14743">
      <c r="A14743" t="n">
        <v>2021</v>
      </c>
      <c r="B14743" t="inlineStr">
        <is>
          <t>00526872</t>
        </is>
      </c>
      <c r="C14743" t="inlineStr">
        <is>
          <t>이수앱지스</t>
        </is>
      </c>
      <c r="D14743" t="n">
        <v>3582089000</v>
      </c>
      <c r="E14743" t="n">
        <v>881124000</v>
      </c>
      <c r="F14743" t="n">
        <v>1484895000</v>
      </c>
      <c r="G14743" t="n">
        <v>92801000</v>
      </c>
      <c r="H14743" t="n">
        <v>2.95</v>
      </c>
      <c r="I14743" t="n">
        <v>2.69</v>
      </c>
      <c r="K14743" t="n">
        <v>-287533000</v>
      </c>
      <c r="L14743" t="n">
        <v>335764000</v>
      </c>
      <c r="M14743" t="n">
        <v>332589000</v>
      </c>
      <c r="N14743" t="n">
        <v>-290168000</v>
      </c>
      <c r="O14743">
        <f>D14742</f>
      </c>
      <c r="P14743">
        <f>(E14743-F14743+G14743)/O14743*100</f>
      </c>
      <c r="Q14743">
        <f>H14742</f>
      </c>
      <c r="R14743">
        <f>I14742</f>
      </c>
      <c r="S14743">
        <f>H14743-H14742</f>
      </c>
      <c r="T14743">
        <f>I14743-I14742</f>
      </c>
      <c r="U14743">
        <f>(L14743-K14743)/(2*D14743*0.01)</f>
      </c>
      <c r="V14743">
        <f>(L14743+K14743)/(D14743*0.0001)</f>
      </c>
    </row>
    <row r="14744">
      <c r="A14744" t="n">
        <v>2022</v>
      </c>
      <c r="B14744" t="inlineStr">
        <is>
          <t>00526872</t>
        </is>
      </c>
      <c r="C14744" t="inlineStr">
        <is>
          <t>이수앱지스</t>
        </is>
      </c>
      <c r="D14744" t="n">
        <v>3651954000</v>
      </c>
      <c r="E14744" t="n">
        <v>775661000</v>
      </c>
      <c r="F14744" t="n">
        <v>1783376000</v>
      </c>
      <c r="G14744" t="n">
        <v>100609000</v>
      </c>
      <c r="H14744" t="n">
        <v>5.36</v>
      </c>
      <c r="I14744" t="n">
        <v>5</v>
      </c>
      <c r="K14744" t="n">
        <v>-302191000</v>
      </c>
      <c r="L14744" t="n">
        <v>353217000</v>
      </c>
      <c r="M14744" t="n">
        <v>357317000</v>
      </c>
      <c r="N14744" t="n">
        <v>-306136000</v>
      </c>
      <c r="O14744">
        <f>D14743</f>
      </c>
      <c r="P14744">
        <f>(E14744-F14744+G14744)/O14744*100</f>
      </c>
      <c r="Q14744">
        <f>H14743</f>
      </c>
      <c r="R14744">
        <f>I14743</f>
      </c>
      <c r="S14744">
        <f>H14744-H14743</f>
      </c>
      <c r="T14744">
        <f>I14744-I14743</f>
      </c>
      <c r="U14744">
        <f>(L14744-K14744)/(2*D14744*0.01)</f>
      </c>
      <c r="V14744">
        <f>(L14744+K14744)/(D14744*0.0001)</f>
      </c>
    </row>
    <row r="14745">
      <c r="A14745" t="n">
        <v>2023</v>
      </c>
      <c r="B14745" t="inlineStr">
        <is>
          <t>00526872</t>
        </is>
      </c>
      <c r="C14745" t="inlineStr">
        <is>
          <t>이수앱지스</t>
        </is>
      </c>
      <c r="D14745" t="n">
        <v>5054655000</v>
      </c>
      <c r="E14745" t="n">
        <v>870300000</v>
      </c>
      <c r="F14745" t="n">
        <v>568477000</v>
      </c>
      <c r="G14745" t="n">
        <v>185822000</v>
      </c>
      <c r="H14745" t="n">
        <v>4.59</v>
      </c>
      <c r="I14745" t="n">
        <v>5</v>
      </c>
      <c r="O14745">
        <f>D14744</f>
      </c>
      <c r="P14745">
        <f>(E14745-F14745+G14745)/O14745*100</f>
      </c>
      <c r="Q14745">
        <f>H14744</f>
      </c>
      <c r="R14745">
        <f>I14744</f>
      </c>
      <c r="S14745">
        <f>H14745-H14744</f>
      </c>
      <c r="T14745">
        <f>I14745-I14744</f>
      </c>
    </row>
    <row r="14746">
      <c r="A14746" t="n">
        <v>2024</v>
      </c>
      <c r="B14746" t="inlineStr">
        <is>
          <t>00526872</t>
        </is>
      </c>
      <c r="C14746" t="inlineStr">
        <is>
          <t>이수앱지스</t>
        </is>
      </c>
      <c r="D14746" t="n">
        <v>5147533000</v>
      </c>
      <c r="E14746" t="n">
        <v>1190759000</v>
      </c>
      <c r="F14746" t="n">
        <v>1480453000</v>
      </c>
      <c r="G14746" t="n">
        <v>219094000</v>
      </c>
      <c r="H14746" t="n">
        <v>4.13</v>
      </c>
      <c r="I14746" t="n">
        <v>5</v>
      </c>
      <c r="K14746" t="n">
        <v>-448613000</v>
      </c>
      <c r="L14746" t="n">
        <v>529316000</v>
      </c>
      <c r="M14746" t="n">
        <v>519758000</v>
      </c>
      <c r="N14746" t="n">
        <v>-449538000</v>
      </c>
      <c r="O14746">
        <f>D14745</f>
      </c>
      <c r="P14746">
        <f>(E14746-F14746+G14746)/O14746*100</f>
      </c>
      <c r="Q14746">
        <f>H14745</f>
      </c>
      <c r="R14746">
        <f>I14745</f>
      </c>
      <c r="S14746">
        <f>H14746-H14745</f>
      </c>
      <c r="T14746">
        <f>I14746-I14745</f>
      </c>
      <c r="U14746">
        <f>(L14746-K14746)/(2*D14746*0.01)</f>
      </c>
      <c r="V14746">
        <f>(L14746+K14746)/(D14746*0.0001)</f>
      </c>
    </row>
    <row r="14747">
      <c r="A14747" t="n">
        <v>2025</v>
      </c>
      <c r="B14747" t="inlineStr">
        <is>
          <t>00526872</t>
        </is>
      </c>
      <c r="C14747" t="inlineStr">
        <is>
          <t>이수앱지스</t>
        </is>
      </c>
      <c r="D14747" t="n">
        <v>5652402000</v>
      </c>
      <c r="E14747" t="n">
        <v>1259346000</v>
      </c>
      <c r="F14747" t="n">
        <v>325975000</v>
      </c>
      <c r="G14747" t="n">
        <v>201140000</v>
      </c>
      <c r="H14747" t="n">
        <v>4.54</v>
      </c>
      <c r="I14747" t="n">
        <v>5.1</v>
      </c>
      <c r="J14747" t="n">
        <v>10.29</v>
      </c>
      <c r="K14747" t="n">
        <v>-514153000</v>
      </c>
      <c r="L14747" t="n">
        <v>604888000</v>
      </c>
      <c r="M14747" t="n">
        <v>610909000</v>
      </c>
      <c r="N14747" t="n">
        <v>-527870000</v>
      </c>
      <c r="O14747">
        <f>D14746</f>
      </c>
      <c r="P14747">
        <f>(E14747-F14747+G14747)/O14747*100</f>
      </c>
      <c r="Q14747">
        <f>H14746</f>
      </c>
      <c r="R14747">
        <f>I14746</f>
      </c>
      <c r="S14747">
        <f>H14747-H14746</f>
      </c>
      <c r="T14747">
        <f>I14747-I14746</f>
      </c>
      <c r="U14747">
        <f>(L14747-K14747)/(2*D14747*0.01)</f>
      </c>
      <c r="V14747">
        <f>(L14747+K14747)/(D14747*0.0001)</f>
      </c>
    </row>
    <row r="14748">
      <c r="A14748" t="n">
        <v>2015</v>
      </c>
      <c r="B14748" t="inlineStr">
        <is>
          <t>00526951</t>
        </is>
      </c>
      <c r="C14748" t="inlineStr">
        <is>
          <t>이엠코리아</t>
        </is>
      </c>
      <c r="D14748" t="n">
        <v>8737937000</v>
      </c>
      <c r="E14748" t="n">
        <v>1800274000</v>
      </c>
      <c r="F14748" t="n">
        <v>643500000</v>
      </c>
      <c r="G14748" t="n">
        <v>207503000</v>
      </c>
    </row>
    <row r="14749">
      <c r="A14749" t="n">
        <v>2016</v>
      </c>
      <c r="B14749" t="inlineStr">
        <is>
          <t>00526951</t>
        </is>
      </c>
      <c r="C14749" t="inlineStr">
        <is>
          <t>이엠코리아</t>
        </is>
      </c>
      <c r="D14749" t="n">
        <v>9339046000</v>
      </c>
      <c r="E14749" t="n">
        <v>1746369000</v>
      </c>
      <c r="F14749" t="n">
        <v>862646000</v>
      </c>
      <c r="G14749" t="n">
        <v>223140000</v>
      </c>
      <c r="O14749">
        <f>D14748</f>
      </c>
      <c r="P14749">
        <f>(E14749-F14749+G14749)/O14749*100</f>
      </c>
    </row>
    <row r="14750">
      <c r="A14750" t="n">
        <v>2018</v>
      </c>
      <c r="B14750" t="inlineStr">
        <is>
          <t>00526951</t>
        </is>
      </c>
      <c r="C14750" t="inlineStr">
        <is>
          <t>이엠코리아</t>
        </is>
      </c>
      <c r="D14750" t="n">
        <v>10572849000</v>
      </c>
      <c r="E14750" t="n">
        <v>1497149000</v>
      </c>
      <c r="F14750" t="n">
        <v>539197000</v>
      </c>
      <c r="G14750" t="n">
        <v>277497000</v>
      </c>
    </row>
    <row r="14751">
      <c r="A14751" t="n">
        <v>2019</v>
      </c>
      <c r="B14751" t="inlineStr">
        <is>
          <t>00526951</t>
        </is>
      </c>
      <c r="C14751" t="inlineStr">
        <is>
          <t>이엠코리아</t>
        </is>
      </c>
      <c r="D14751" t="n">
        <v>10312926000</v>
      </c>
      <c r="E14751" t="n">
        <v>1524619000</v>
      </c>
      <c r="F14751" t="n">
        <v>533772000</v>
      </c>
      <c r="G14751" t="n">
        <v>271191000</v>
      </c>
      <c r="O14751">
        <f>D14750</f>
      </c>
      <c r="P14751">
        <f>(E14751-F14751+G14751)/O14751*100</f>
      </c>
    </row>
    <row r="14752">
      <c r="A14752" t="n">
        <v>2023</v>
      </c>
      <c r="B14752" t="inlineStr">
        <is>
          <t>00526951</t>
        </is>
      </c>
      <c r="C14752" t="inlineStr">
        <is>
          <t>이엠코리아</t>
        </is>
      </c>
      <c r="D14752" t="n">
        <v>14354304000</v>
      </c>
      <c r="E14752" t="n">
        <v>1413030000</v>
      </c>
      <c r="F14752" t="n">
        <v>2048629000</v>
      </c>
      <c r="G14752" t="n">
        <v>559572000</v>
      </c>
    </row>
    <row r="14753">
      <c r="A14753" t="n">
        <v>2024</v>
      </c>
      <c r="B14753" t="inlineStr">
        <is>
          <t>00526951</t>
        </is>
      </c>
      <c r="C14753" t="inlineStr">
        <is>
          <t>이엠코리아</t>
        </is>
      </c>
      <c r="D14753" t="n">
        <v>16132947000</v>
      </c>
      <c r="E14753" t="n">
        <v>1518244000</v>
      </c>
      <c r="F14753" t="n">
        <v>1259106000</v>
      </c>
      <c r="G14753" t="n">
        <v>644597000</v>
      </c>
      <c r="O14753">
        <f>D14752</f>
      </c>
      <c r="P14753">
        <f>(E14753-F14753+G14753)/O14753*100</f>
      </c>
    </row>
    <row r="14754">
      <c r="A14754" t="n">
        <v>2025</v>
      </c>
      <c r="B14754" t="inlineStr">
        <is>
          <t>00526951</t>
        </is>
      </c>
      <c r="C14754" t="inlineStr">
        <is>
          <t>이엠코리아</t>
        </is>
      </c>
      <c r="D14754" t="n">
        <v>9887881000</v>
      </c>
      <c r="E14754" t="n">
        <v>1313278000</v>
      </c>
      <c r="F14754" t="n">
        <v>923968000</v>
      </c>
      <c r="G14754" t="n">
        <v>478563000</v>
      </c>
      <c r="H14754" t="n">
        <v>4.71</v>
      </c>
      <c r="I14754" t="n">
        <v>4.5</v>
      </c>
      <c r="O14754">
        <f>D14753</f>
      </c>
      <c r="P14754">
        <f>(E14754-F14754+G14754)/O14754*100</f>
      </c>
    </row>
    <row r="14755">
      <c r="A14755" t="n">
        <v>2022</v>
      </c>
      <c r="B14755" t="inlineStr">
        <is>
          <t>00527002</t>
        </is>
      </c>
      <c r="C14755" t="inlineStr">
        <is>
          <t>화인써키트</t>
        </is>
      </c>
      <c r="D14755" t="n">
        <v>3026448000</v>
      </c>
      <c r="E14755" t="n">
        <v>427176000</v>
      </c>
      <c r="F14755" t="n">
        <v>161278000</v>
      </c>
      <c r="G14755" t="n">
        <v>44854000</v>
      </c>
      <c r="H14755" t="n">
        <v>5.31</v>
      </c>
      <c r="I14755" t="n">
        <v>4</v>
      </c>
      <c r="J14755" t="n">
        <v>5.61</v>
      </c>
      <c r="K14755" t="n">
        <v>-85826000</v>
      </c>
      <c r="L14755" t="n">
        <v>97424000</v>
      </c>
      <c r="M14755" t="n">
        <v>97851000</v>
      </c>
      <c r="N14755" t="n">
        <v>-87703000</v>
      </c>
      <c r="U14755">
        <f>(L14755-K14755)/(2*D14755*0.01)</f>
      </c>
      <c r="V14755">
        <f>(L14755+K14755)/(D14755*0.0001)</f>
      </c>
    </row>
    <row r="14756">
      <c r="A14756" t="n">
        <v>2023</v>
      </c>
      <c r="B14756" t="inlineStr">
        <is>
          <t>00527002</t>
        </is>
      </c>
      <c r="C14756" t="inlineStr">
        <is>
          <t>화인써키트</t>
        </is>
      </c>
      <c r="D14756" t="n">
        <v>3292577000</v>
      </c>
      <c r="E14756" t="n">
        <v>404246000</v>
      </c>
      <c r="F14756" t="n">
        <v>343952000</v>
      </c>
      <c r="G14756" t="n">
        <v>85699000</v>
      </c>
      <c r="H14756" t="n">
        <v>4.48</v>
      </c>
      <c r="I14756" t="n">
        <v>4</v>
      </c>
      <c r="J14756" t="n">
        <v>5.93</v>
      </c>
      <c r="K14756" t="n">
        <v>-99268000</v>
      </c>
      <c r="L14756" t="n">
        <v>112865000</v>
      </c>
      <c r="M14756" t="n">
        <v>112419000</v>
      </c>
      <c r="N14756" t="n">
        <v>-100673000</v>
      </c>
      <c r="O14756">
        <f>D14755</f>
      </c>
      <c r="P14756">
        <f>(E14756-F14756+G14756)/O14756*100</f>
      </c>
      <c r="Q14756">
        <f>H14755</f>
      </c>
      <c r="R14756">
        <f>I14755</f>
      </c>
      <c r="S14756">
        <f>H14756-H14755</f>
      </c>
      <c r="T14756">
        <f>I14756-I14755</f>
      </c>
      <c r="U14756">
        <f>(L14756-K14756)/(2*D14756*0.01)</f>
      </c>
      <c r="V14756">
        <f>(L14756+K14756)/(D14756*0.0001)</f>
      </c>
    </row>
    <row r="14757">
      <c r="A14757" t="n">
        <v>2024</v>
      </c>
      <c r="B14757" t="inlineStr">
        <is>
          <t>00527002</t>
        </is>
      </c>
      <c r="C14757" t="inlineStr">
        <is>
          <t>화인써키트</t>
        </is>
      </c>
      <c r="D14757" t="n">
        <v>3715213000</v>
      </c>
      <c r="E14757" t="n">
        <v>432712000</v>
      </c>
      <c r="F14757" t="n">
        <v>601381000</v>
      </c>
      <c r="G14757" t="n">
        <v>78861000</v>
      </c>
      <c r="H14757" t="n">
        <v>3.92</v>
      </c>
      <c r="I14757" t="n">
        <v>4</v>
      </c>
      <c r="J14757" t="n">
        <v>5.93</v>
      </c>
      <c r="K14757" t="n">
        <v>-132384000</v>
      </c>
      <c r="L14757" t="n">
        <v>150623000</v>
      </c>
      <c r="M14757" t="n">
        <v>149167000</v>
      </c>
      <c r="N14757" t="n">
        <v>-133572000</v>
      </c>
      <c r="O14757">
        <f>D14756</f>
      </c>
      <c r="P14757">
        <f>(E14757-F14757+G14757)/O14757*100</f>
      </c>
      <c r="Q14757">
        <f>H14756</f>
      </c>
      <c r="R14757">
        <f>I14756</f>
      </c>
      <c r="S14757">
        <f>H14757-H14756</f>
      </c>
      <c r="T14757">
        <f>I14757-I14756</f>
      </c>
      <c r="U14757">
        <f>(L14757-K14757)/(2*D14757*0.01)</f>
      </c>
      <c r="V14757">
        <f>(L14757+K14757)/(D14757*0.0001)</f>
      </c>
    </row>
    <row r="14758">
      <c r="A14758" t="n">
        <v>2025</v>
      </c>
      <c r="B14758" t="inlineStr">
        <is>
          <t>00527002</t>
        </is>
      </c>
      <c r="C14758" t="inlineStr">
        <is>
          <t>화인써키트</t>
        </is>
      </c>
      <c r="D14758" t="n">
        <v>3780164000</v>
      </c>
      <c r="E14758" t="n">
        <v>532168000</v>
      </c>
      <c r="F14758" t="n">
        <v>308010000</v>
      </c>
      <c r="G14758" t="n">
        <v>82400000</v>
      </c>
      <c r="H14758" t="n">
        <v>4.26</v>
      </c>
      <c r="I14758" t="n">
        <v>4</v>
      </c>
      <c r="J14758" t="n">
        <v>4.13</v>
      </c>
      <c r="K14758" t="n">
        <v>-134181000</v>
      </c>
      <c r="L14758" t="n">
        <v>151849000</v>
      </c>
      <c r="M14758" t="n">
        <v>150919000</v>
      </c>
      <c r="N14758" t="n">
        <v>-135794000</v>
      </c>
      <c r="O14758">
        <f>D14757</f>
      </c>
      <c r="P14758">
        <f>(E14758-F14758+G14758)/O14758*100</f>
      </c>
      <c r="Q14758">
        <f>H14757</f>
      </c>
      <c r="R14758">
        <f>I14757</f>
      </c>
      <c r="S14758">
        <f>H14758-H14757</f>
      </c>
      <c r="T14758">
        <f>I14758-I14757</f>
      </c>
      <c r="U14758">
        <f>(L14758-K14758)/(2*D14758*0.01)</f>
      </c>
      <c r="V14758">
        <f>(L14758+K14758)/(D14758*0.0001)</f>
      </c>
    </row>
    <row r="14759">
      <c r="A14759" t="n">
        <v>2021</v>
      </c>
      <c r="B14759" t="inlineStr">
        <is>
          <t>00527011</t>
        </is>
      </c>
      <c r="C14759" t="inlineStr">
        <is>
          <t>엘비루셈</t>
        </is>
      </c>
      <c r="D14759" t="n">
        <v>1582171000</v>
      </c>
      <c r="E14759" t="n">
        <v>255731000</v>
      </c>
      <c r="F14759" t="n">
        <v>615252000</v>
      </c>
      <c r="G14759" t="n">
        <v>16122000</v>
      </c>
      <c r="H14759" t="n">
        <v>2.33</v>
      </c>
      <c r="I14759" t="n">
        <v>4</v>
      </c>
      <c r="J14759" t="n">
        <v>2.94</v>
      </c>
    </row>
    <row r="14760">
      <c r="A14760" t="n">
        <v>2022</v>
      </c>
      <c r="B14760" t="inlineStr">
        <is>
          <t>00527011</t>
        </is>
      </c>
      <c r="C14760" t="inlineStr">
        <is>
          <t>엘비루셈</t>
        </is>
      </c>
      <c r="D14760" t="n">
        <v>1717108000</v>
      </c>
      <c r="E14760" t="n">
        <v>301813000</v>
      </c>
      <c r="F14760" t="n">
        <v>91915000</v>
      </c>
      <c r="G14760" t="n">
        <v>32348000</v>
      </c>
      <c r="H14760" t="n">
        <v>5.1</v>
      </c>
      <c r="I14760" t="n">
        <v>4</v>
      </c>
      <c r="J14760" t="n">
        <v>3.49</v>
      </c>
      <c r="K14760" t="n">
        <v>-49285000</v>
      </c>
      <c r="L14760" t="n">
        <v>54469000</v>
      </c>
      <c r="M14760" t="n">
        <v>54667000</v>
      </c>
      <c r="N14760" t="n">
        <v>-50356000</v>
      </c>
      <c r="O14760">
        <f>D14759</f>
      </c>
      <c r="P14760">
        <f>(E14760-F14760+G14760)/O14760*100</f>
      </c>
      <c r="Q14760">
        <f>H14759</f>
      </c>
      <c r="R14760">
        <f>I14759</f>
      </c>
      <c r="S14760">
        <f>H14760-H14759</f>
      </c>
      <c r="T14760">
        <f>I14760-I14759</f>
      </c>
      <c r="U14760">
        <f>(L14760-K14760)/(2*D14760*0.01)</f>
      </c>
      <c r="V14760">
        <f>(L14760+K14760)/(D14760*0.0001)</f>
      </c>
    </row>
    <row r="14761">
      <c r="A14761" t="n">
        <v>2023</v>
      </c>
      <c r="B14761" t="inlineStr">
        <is>
          <t>00527011</t>
        </is>
      </c>
      <c r="C14761" t="inlineStr">
        <is>
          <t>엘비루셈</t>
        </is>
      </c>
      <c r="D14761" t="n">
        <v>1524113000</v>
      </c>
      <c r="E14761" t="n">
        <v>297315000</v>
      </c>
      <c r="F14761" t="n">
        <v>615270000</v>
      </c>
      <c r="G14761" t="n">
        <v>69644000</v>
      </c>
      <c r="H14761" t="n">
        <v>4.39</v>
      </c>
      <c r="I14761" t="n">
        <v>4</v>
      </c>
      <c r="J14761" t="n">
        <v>4.48</v>
      </c>
      <c r="K14761" t="n">
        <v>-61640000</v>
      </c>
      <c r="L14761" t="n">
        <v>68423000</v>
      </c>
      <c r="M14761" t="n">
        <v>68071000</v>
      </c>
      <c r="N14761" t="n">
        <v>-62477000</v>
      </c>
      <c r="O14761">
        <f>D14760</f>
      </c>
      <c r="P14761">
        <f>(E14761-F14761+G14761)/O14761*100</f>
      </c>
      <c r="Q14761">
        <f>H14760</f>
      </c>
      <c r="R14761">
        <f>I14760</f>
      </c>
      <c r="S14761">
        <f>H14761-H14760</f>
      </c>
      <c r="T14761">
        <f>I14761-I14760</f>
      </c>
      <c r="U14761">
        <f>(L14761-K14761)/(2*D14761*0.01)</f>
      </c>
      <c r="V14761">
        <f>(L14761+K14761)/(D14761*0.0001)</f>
      </c>
    </row>
    <row r="14762">
      <c r="A14762" t="n">
        <v>2016</v>
      </c>
      <c r="B14762" t="inlineStr">
        <is>
          <t>00527464</t>
        </is>
      </c>
      <c r="C14762" t="inlineStr">
        <is>
          <t>에이치시티</t>
        </is>
      </c>
      <c r="D14762" t="n">
        <v>6635032000</v>
      </c>
      <c r="E14762" t="n">
        <v>1129526000</v>
      </c>
      <c r="F14762" t="n">
        <v>203985000</v>
      </c>
      <c r="G14762" t="n">
        <v>171751000</v>
      </c>
      <c r="H14762" t="n">
        <v>3.15</v>
      </c>
      <c r="I14762" t="n">
        <v>1.9</v>
      </c>
      <c r="K14762" t="n">
        <v>-522424000</v>
      </c>
      <c r="L14762" t="n">
        <v>441592000</v>
      </c>
      <c r="M14762" t="n">
        <v>524346000</v>
      </c>
      <c r="N14762" t="n">
        <v>-451004000</v>
      </c>
      <c r="U14762">
        <f>(L14762-K14762)/(2*D14762*0.01)</f>
      </c>
    </row>
    <row r="14763">
      <c r="A14763" t="n">
        <v>2017</v>
      </c>
      <c r="B14763" t="inlineStr">
        <is>
          <t>00527464</t>
        </is>
      </c>
      <c r="C14763" t="inlineStr">
        <is>
          <t>에이치시티</t>
        </is>
      </c>
      <c r="D14763" t="n">
        <v>7352520000</v>
      </c>
      <c r="E14763" t="n">
        <v>1209127000</v>
      </c>
      <c r="F14763" t="n">
        <v>769744000</v>
      </c>
      <c r="G14763" t="n">
        <v>252549000</v>
      </c>
      <c r="H14763" t="n">
        <v>3.56</v>
      </c>
      <c r="I14763" t="n">
        <v>2</v>
      </c>
      <c r="J14763" t="n">
        <v>11.4</v>
      </c>
      <c r="K14763" t="n">
        <v>-547611000</v>
      </c>
      <c r="L14763" t="n">
        <v>652060000</v>
      </c>
      <c r="M14763" t="n">
        <v>656532000</v>
      </c>
      <c r="N14763" t="n">
        <v>-560732000</v>
      </c>
      <c r="O14763">
        <f>D14762</f>
      </c>
      <c r="P14763">
        <f>(E14763-F14763+G14763)/O14763*100</f>
      </c>
      <c r="Q14763">
        <f>H14762</f>
      </c>
      <c r="R14763">
        <f>I14762</f>
      </c>
      <c r="S14763">
        <f>H14763-H14762</f>
      </c>
      <c r="T14763">
        <f>I14763-I14762</f>
      </c>
      <c r="U14763">
        <f>(L14763-K14763)/(2*D14763*0.01)</f>
      </c>
      <c r="V14763">
        <f>(L14763+K14763)/(D14763*0.0001)</f>
      </c>
    </row>
    <row r="14764">
      <c r="A14764" t="n">
        <v>2018</v>
      </c>
      <c r="B14764" t="inlineStr">
        <is>
          <t>00527464</t>
        </is>
      </c>
      <c r="C14764" t="inlineStr">
        <is>
          <t>에이치시티</t>
        </is>
      </c>
      <c r="D14764" t="n">
        <v>8231457000</v>
      </c>
      <c r="E14764" t="n">
        <v>1110385000</v>
      </c>
      <c r="F14764" t="n">
        <v>364428000</v>
      </c>
      <c r="G14764" t="n">
        <v>283865000</v>
      </c>
      <c r="H14764" t="n">
        <v>3.29</v>
      </c>
      <c r="I14764" t="n">
        <v>2</v>
      </c>
      <c r="J14764" t="n">
        <v>11.4</v>
      </c>
      <c r="K14764" t="n">
        <v>-617666000</v>
      </c>
      <c r="L14764" t="n">
        <v>736259000</v>
      </c>
      <c r="M14764" t="n">
        <v>739256000</v>
      </c>
      <c r="N14764" t="n">
        <v>-630990000</v>
      </c>
      <c r="O14764">
        <f>D14763</f>
      </c>
      <c r="P14764">
        <f>(E14764-F14764+G14764)/O14764*100</f>
      </c>
      <c r="Q14764">
        <f>H14763</f>
      </c>
      <c r="R14764">
        <f>I14763</f>
      </c>
      <c r="S14764">
        <f>H14764-H14763</f>
      </c>
      <c r="T14764">
        <f>I14764-I14763</f>
      </c>
      <c r="U14764">
        <f>(L14764-K14764)/(2*D14764*0.01)</f>
      </c>
      <c r="V14764">
        <f>(L14764+K14764)/(D14764*0.0001)</f>
      </c>
    </row>
    <row r="14765">
      <c r="A14765" t="n">
        <v>2019</v>
      </c>
      <c r="B14765" t="inlineStr">
        <is>
          <t>00527464</t>
        </is>
      </c>
      <c r="C14765" t="inlineStr">
        <is>
          <t>에이치시티</t>
        </is>
      </c>
      <c r="D14765" t="n">
        <v>9985575000000</v>
      </c>
      <c r="E14765" t="n">
        <v>1020501000000</v>
      </c>
      <c r="F14765" t="n">
        <v>542360000000</v>
      </c>
      <c r="G14765" t="n">
        <v>264691000000</v>
      </c>
      <c r="H14765" t="n">
        <v>2.98</v>
      </c>
      <c r="I14765" t="n">
        <v>2</v>
      </c>
      <c r="J14765" t="n">
        <v>11.8</v>
      </c>
      <c r="K14765" t="n">
        <v>-904871000000</v>
      </c>
      <c r="L14765" t="n">
        <v>904871000000</v>
      </c>
      <c r="M14765" t="n">
        <v>905482000000</v>
      </c>
      <c r="N14765" t="n">
        <v>-771016000000</v>
      </c>
      <c r="O14765">
        <f>D14764</f>
      </c>
      <c r="P14765">
        <f>(E14765-F14765+G14765)/O14765*100</f>
      </c>
      <c r="Q14765">
        <f>H14764</f>
      </c>
      <c r="R14765">
        <f>I14764</f>
      </c>
      <c r="S14765">
        <f>H14765-H14764</f>
      </c>
      <c r="T14765">
        <f>I14765-I14764</f>
      </c>
      <c r="U14765">
        <f>(L14765-K14765)/(2*D14765*0.01)</f>
      </c>
    </row>
    <row r="14766">
      <c r="A14766" t="n">
        <v>2020</v>
      </c>
      <c r="B14766" t="inlineStr">
        <is>
          <t>00527464</t>
        </is>
      </c>
      <c r="C14766" t="inlineStr">
        <is>
          <t>에이치시티</t>
        </is>
      </c>
      <c r="D14766" t="n">
        <v>12000973000</v>
      </c>
      <c r="E14766" t="n">
        <v>1253786000</v>
      </c>
      <c r="F14766" t="n">
        <v>90889000</v>
      </c>
      <c r="G14766" t="n">
        <v>291444000</v>
      </c>
      <c r="H14766" t="n">
        <v>2.77</v>
      </c>
      <c r="I14766" t="n">
        <v>4.01</v>
      </c>
      <c r="J14766" t="n">
        <v>11.1</v>
      </c>
      <c r="K14766" t="n">
        <v>-848841000</v>
      </c>
      <c r="L14766" t="n">
        <v>926419000</v>
      </c>
      <c r="M14766" t="n">
        <v>940567000</v>
      </c>
      <c r="N14766" t="n">
        <v>-868813000</v>
      </c>
      <c r="O14766">
        <f>D14765</f>
      </c>
      <c r="P14766">
        <f>(E14766-F14766+G14766)/O14766*100</f>
      </c>
      <c r="Q14766">
        <f>H14765</f>
      </c>
      <c r="R14766">
        <f>I14765</f>
      </c>
      <c r="S14766">
        <f>H14766-H14765</f>
      </c>
      <c r="T14766">
        <f>I14766-I14765</f>
      </c>
      <c r="U14766">
        <f>(L14766-K14766)/(2*D14766*0.01)</f>
      </c>
      <c r="V14766">
        <f>(L14766+K14766)/(D14766*0.0001)</f>
      </c>
    </row>
    <row r="14767">
      <c r="A14767" t="n">
        <v>2021</v>
      </c>
      <c r="B14767" t="inlineStr">
        <is>
          <t>00527464</t>
        </is>
      </c>
      <c r="C14767" t="inlineStr">
        <is>
          <t>에이치시티</t>
        </is>
      </c>
      <c r="E14767" t="n">
        <v>830138000</v>
      </c>
      <c r="F14767" t="n">
        <v>648953000</v>
      </c>
      <c r="G14767" t="n">
        <v>189208000</v>
      </c>
      <c r="H14767" t="n">
        <v>3.09</v>
      </c>
      <c r="I14767" t="n">
        <v>4.01</v>
      </c>
      <c r="J14767" t="n">
        <v>11</v>
      </c>
      <c r="O14767">
        <f>D14766</f>
      </c>
      <c r="Q14767">
        <f>H14766</f>
      </c>
      <c r="R14767">
        <f>I14766</f>
      </c>
      <c r="S14767">
        <f>H14767-H14766</f>
      </c>
      <c r="T14767">
        <f>I14767-I14766</f>
      </c>
    </row>
    <row r="14768">
      <c r="A14768" t="n">
        <v>2014</v>
      </c>
      <c r="B14768" t="inlineStr">
        <is>
          <t>00527491</t>
        </is>
      </c>
      <c r="C14768" t="inlineStr">
        <is>
          <t>하이드로리튬</t>
        </is>
      </c>
      <c r="D14768" t="n">
        <v>2904325000</v>
      </c>
      <c r="E14768" t="n">
        <v>370157000</v>
      </c>
      <c r="F14768" t="n">
        <v>172866000</v>
      </c>
      <c r="G14768" t="n">
        <v>91387000</v>
      </c>
      <c r="H14768" t="n">
        <v>2.82</v>
      </c>
      <c r="I14768" t="n">
        <v>4.05</v>
      </c>
    </row>
    <row r="14769">
      <c r="A14769" t="n">
        <v>2015</v>
      </c>
      <c r="B14769" t="inlineStr">
        <is>
          <t>00527491</t>
        </is>
      </c>
      <c r="C14769" t="inlineStr">
        <is>
          <t>하이드로리튬</t>
        </is>
      </c>
      <c r="D14769" t="n">
        <v>1716686000</v>
      </c>
      <c r="E14769" t="n">
        <v>279453000</v>
      </c>
      <c r="F14769" t="n">
        <v>1381969000</v>
      </c>
      <c r="G14769" t="n">
        <v>55675000</v>
      </c>
      <c r="H14769" t="n">
        <v>2.39</v>
      </c>
      <c r="I14769" t="n">
        <v>4.04</v>
      </c>
      <c r="K14769" t="n">
        <v>-150824000</v>
      </c>
      <c r="L14769" t="n">
        <v>129505000</v>
      </c>
      <c r="M14769" t="n">
        <v>130664000</v>
      </c>
      <c r="N14769" t="n">
        <v>-149238000</v>
      </c>
      <c r="O14769">
        <f>D14768</f>
      </c>
      <c r="P14769">
        <f>(E14769-F14769+G14769)/O14769*100</f>
      </c>
      <c r="Q14769">
        <f>H14768</f>
      </c>
      <c r="R14769">
        <f>I14768</f>
      </c>
      <c r="S14769">
        <f>H14769-H14768</f>
      </c>
      <c r="T14769">
        <f>I14769-I14768</f>
      </c>
      <c r="U14769">
        <f>(L14769-K14769)/(2*D14769*0.01)</f>
      </c>
    </row>
    <row r="14770">
      <c r="A14770" t="n">
        <v>2016</v>
      </c>
      <c r="B14770" t="inlineStr">
        <is>
          <t>00527491</t>
        </is>
      </c>
      <c r="C14770" t="inlineStr">
        <is>
          <t>하이드로리튬</t>
        </is>
      </c>
      <c r="D14770" t="n">
        <v>1812580000</v>
      </c>
      <c r="E14770" t="n">
        <v>250421000</v>
      </c>
      <c r="F14770" t="n">
        <v>45273000</v>
      </c>
      <c r="G14770" t="n">
        <v>39669000</v>
      </c>
      <c r="H14770" t="n">
        <v>2.44</v>
      </c>
      <c r="I14770" t="n">
        <v>2.86</v>
      </c>
      <c r="O14770">
        <f>D14769</f>
      </c>
      <c r="P14770">
        <f>(E14770-F14770+G14770)/O14770*100</f>
      </c>
      <c r="Q14770">
        <f>H14769</f>
      </c>
      <c r="R14770">
        <f>I14769</f>
      </c>
      <c r="S14770">
        <f>H14770-H14769</f>
      </c>
      <c r="T14770">
        <f>I14770-I14769</f>
      </c>
    </row>
    <row r="14771">
      <c r="A14771" t="n">
        <v>2017</v>
      </c>
      <c r="B14771" t="inlineStr">
        <is>
          <t>00527491</t>
        </is>
      </c>
      <c r="C14771" t="inlineStr">
        <is>
          <t>하이드로리튬</t>
        </is>
      </c>
      <c r="D14771" t="n">
        <v>2450602000</v>
      </c>
      <c r="E14771" t="n">
        <v>286937000</v>
      </c>
      <c r="F14771" t="n">
        <v>113653000</v>
      </c>
      <c r="G14771" t="n">
        <v>47151000</v>
      </c>
      <c r="H14771" t="n">
        <v>2.81</v>
      </c>
      <c r="I14771" t="n">
        <v>3.22</v>
      </c>
      <c r="K14771" t="n">
        <v>-151099000</v>
      </c>
      <c r="L14771" t="n">
        <v>131289000</v>
      </c>
      <c r="M14771" t="n">
        <v>133875000</v>
      </c>
      <c r="N14771" t="n">
        <v>-151333000</v>
      </c>
      <c r="O14771">
        <f>D14770</f>
      </c>
      <c r="P14771">
        <f>(E14771-F14771+G14771)/O14771*100</f>
      </c>
      <c r="Q14771">
        <f>H14770</f>
      </c>
      <c r="R14771">
        <f>I14770</f>
      </c>
      <c r="S14771">
        <f>H14771-H14770</f>
      </c>
      <c r="T14771">
        <f>I14771-I14770</f>
      </c>
      <c r="U14771">
        <f>(L14771-K14771)/(2*D14771*0.01)</f>
      </c>
    </row>
    <row r="14772">
      <c r="A14772" t="n">
        <v>2018</v>
      </c>
      <c r="B14772" t="inlineStr">
        <is>
          <t>00527491</t>
        </is>
      </c>
      <c r="C14772" t="inlineStr">
        <is>
          <t>하이드로리튬</t>
        </is>
      </c>
      <c r="D14772" t="n">
        <v>2817065000</v>
      </c>
      <c r="E14772" t="n">
        <v>349412000</v>
      </c>
      <c r="F14772" t="n">
        <v>109091000</v>
      </c>
      <c r="G14772" t="n">
        <v>66771000</v>
      </c>
      <c r="H14772" t="n">
        <v>2.35</v>
      </c>
      <c r="I14772" t="n">
        <v>3.22</v>
      </c>
      <c r="K14772" t="n">
        <v>-492608000</v>
      </c>
      <c r="L14772" t="n">
        <v>170020000</v>
      </c>
      <c r="M14772" t="n">
        <v>167769000</v>
      </c>
      <c r="N14772" t="n">
        <v>-491957000</v>
      </c>
      <c r="O14772">
        <f>D14771</f>
      </c>
      <c r="P14772">
        <f>(E14772-F14772+G14772)/O14772*100</f>
      </c>
      <c r="Q14772">
        <f>H14771</f>
      </c>
      <c r="R14772">
        <f>I14771</f>
      </c>
      <c r="S14772">
        <f>H14772-H14771</f>
      </c>
      <c r="T14772">
        <f>I14772-I14771</f>
      </c>
      <c r="U14772">
        <f>(L14772-K14772)/(2*D14772*0.01)</f>
      </c>
    </row>
    <row r="14773">
      <c r="A14773" t="n">
        <v>2019</v>
      </c>
      <c r="B14773" t="inlineStr">
        <is>
          <t>00527491</t>
        </is>
      </c>
      <c r="C14773" t="inlineStr">
        <is>
          <t>하이드로리튬</t>
        </is>
      </c>
      <c r="D14773" t="n">
        <v>2874017000</v>
      </c>
      <c r="E14773" t="n">
        <v>355406000</v>
      </c>
      <c r="F14773" t="n">
        <v>550054000</v>
      </c>
      <c r="G14773" t="n">
        <v>64767000</v>
      </c>
      <c r="H14773" t="n">
        <v>2.05</v>
      </c>
      <c r="I14773" t="n">
        <v>3.24</v>
      </c>
      <c r="K14773" t="n">
        <v>-645916000</v>
      </c>
      <c r="L14773" t="n">
        <v>188484000</v>
      </c>
      <c r="M14773" t="n">
        <v>185750000</v>
      </c>
      <c r="N14773" t="n">
        <v>-644408000</v>
      </c>
      <c r="O14773">
        <f>D14772</f>
      </c>
      <c r="P14773">
        <f>(E14773-F14773+G14773)/O14773*100</f>
      </c>
      <c r="Q14773">
        <f>H14772</f>
      </c>
      <c r="R14773">
        <f>I14772</f>
      </c>
      <c r="S14773">
        <f>H14773-H14772</f>
      </c>
      <c r="T14773">
        <f>I14773-I14772</f>
      </c>
      <c r="U14773">
        <f>(L14773-K14773)/(2*D14773*0.01)</f>
      </c>
    </row>
    <row r="14774">
      <c r="A14774" t="n">
        <v>2020</v>
      </c>
      <c r="B14774" t="inlineStr">
        <is>
          <t>00527491</t>
        </is>
      </c>
      <c r="C14774" t="inlineStr">
        <is>
          <t>하이드로리튬</t>
        </is>
      </c>
      <c r="D14774" t="n">
        <v>2859546000</v>
      </c>
      <c r="E14774" t="n">
        <v>322255000</v>
      </c>
      <c r="F14774" t="n">
        <v>411185000</v>
      </c>
      <c r="G14774" t="n">
        <v>59101000</v>
      </c>
      <c r="H14774" t="n">
        <v>2.09</v>
      </c>
      <c r="I14774" t="n">
        <v>3.3</v>
      </c>
      <c r="K14774" t="n">
        <v>-257225000</v>
      </c>
      <c r="L14774" t="n">
        <v>300198000</v>
      </c>
      <c r="M14774" t="n">
        <v>298679000</v>
      </c>
      <c r="N14774" t="n">
        <v>-260778000</v>
      </c>
      <c r="O14774">
        <f>D14773</f>
      </c>
      <c r="P14774">
        <f>(E14774-F14774+G14774)/O14774*100</f>
      </c>
      <c r="Q14774">
        <f>H14773</f>
      </c>
      <c r="R14774">
        <f>I14773</f>
      </c>
      <c r="S14774">
        <f>H14774-H14773</f>
      </c>
      <c r="T14774">
        <f>I14774-I14773</f>
      </c>
      <c r="U14774">
        <f>(L14774-K14774)/(2*D14774*0.01)</f>
      </c>
      <c r="V14774">
        <f>(L14774+K14774)/(D14774*0.0001)</f>
      </c>
    </row>
    <row r="14775">
      <c r="A14775" t="n">
        <v>2021</v>
      </c>
      <c r="B14775" t="inlineStr">
        <is>
          <t>00527491</t>
        </is>
      </c>
      <c r="C14775" t="inlineStr">
        <is>
          <t>하이드로리튬</t>
        </is>
      </c>
      <c r="D14775" t="n">
        <v>2702454000</v>
      </c>
      <c r="E14775" t="n">
        <v>319583000</v>
      </c>
      <c r="F14775" t="n">
        <v>368530000</v>
      </c>
      <c r="G14775" t="n">
        <v>59012000</v>
      </c>
      <c r="H14775" t="n">
        <v>2.63</v>
      </c>
      <c r="I14775" t="n">
        <v>3.18</v>
      </c>
      <c r="K14775" t="n">
        <v>-227651000</v>
      </c>
      <c r="L14775" t="n">
        <v>264078000</v>
      </c>
      <c r="M14775" t="n">
        <v>264471000</v>
      </c>
      <c r="N14775" t="n">
        <v>-231929000</v>
      </c>
      <c r="O14775">
        <f>D14774</f>
      </c>
      <c r="P14775">
        <f>(E14775-F14775+G14775)/O14775*100</f>
      </c>
      <c r="Q14775">
        <f>H14774</f>
      </c>
      <c r="R14775">
        <f>I14774</f>
      </c>
      <c r="S14775">
        <f>H14775-H14774</f>
      </c>
      <c r="T14775">
        <f>I14775-I14774</f>
      </c>
      <c r="U14775">
        <f>(L14775-K14775)/(2*D14775*0.01)</f>
      </c>
      <c r="V14775">
        <f>(L14775+K14775)/(D14775*0.0001)</f>
      </c>
    </row>
    <row r="14776">
      <c r="A14776" t="n">
        <v>2022</v>
      </c>
      <c r="B14776" t="inlineStr">
        <is>
          <t>00527491</t>
        </is>
      </c>
      <c r="C14776" t="inlineStr">
        <is>
          <t>하이드로리튬</t>
        </is>
      </c>
      <c r="D14776" t="n">
        <v>1771351000</v>
      </c>
      <c r="E14776" t="n">
        <v>271020000</v>
      </c>
      <c r="F14776" t="n">
        <v>919895000</v>
      </c>
      <c r="G14776" t="n">
        <v>69247000</v>
      </c>
      <c r="H14776" t="n">
        <v>5.52</v>
      </c>
      <c r="I14776" t="n">
        <v>3.49</v>
      </c>
      <c r="K14776" t="n">
        <v>-127773000</v>
      </c>
      <c r="L14776" t="n">
        <v>146827000</v>
      </c>
      <c r="M14776" t="n">
        <v>150453000</v>
      </c>
      <c r="N14776" t="n">
        <v>-132903000</v>
      </c>
      <c r="O14776">
        <f>D14775</f>
      </c>
      <c r="P14776">
        <f>(E14776-F14776+G14776)/O14776*100</f>
      </c>
      <c r="Q14776">
        <f>H14775</f>
      </c>
      <c r="R14776">
        <f>I14775</f>
      </c>
      <c r="S14776">
        <f>H14776-H14775</f>
      </c>
      <c r="T14776">
        <f>I14776-I14775</f>
      </c>
      <c r="U14776">
        <f>(L14776-K14776)/(2*D14776*0.01)</f>
      </c>
      <c r="V14776">
        <f>(L14776+K14776)/(D14776*0.0001)</f>
      </c>
    </row>
    <row r="14777">
      <c r="A14777" t="n">
        <v>2023</v>
      </c>
      <c r="B14777" t="inlineStr">
        <is>
          <t>00527491</t>
        </is>
      </c>
      <c r="C14777" t="inlineStr">
        <is>
          <t>하이드로리튬</t>
        </is>
      </c>
      <c r="D14777" t="n">
        <v>1332391000</v>
      </c>
      <c r="E14777" t="n">
        <v>220247000</v>
      </c>
      <c r="F14777" t="n">
        <v>844935000</v>
      </c>
      <c r="G14777" t="n">
        <v>59792000</v>
      </c>
      <c r="H14777" t="n">
        <v>4.33</v>
      </c>
      <c r="I14777" t="n">
        <v>4.51</v>
      </c>
      <c r="K14777" t="n">
        <v>-123917000</v>
      </c>
      <c r="L14777" t="n">
        <v>142326000</v>
      </c>
      <c r="M14777" t="n">
        <v>144441000</v>
      </c>
      <c r="N14777" t="n">
        <v>-127813000</v>
      </c>
      <c r="O14777">
        <f>D14776</f>
      </c>
      <c r="P14777">
        <f>(E14777-F14777+G14777)/O14777*100</f>
      </c>
      <c r="Q14777">
        <f>H14776</f>
      </c>
      <c r="R14777">
        <f>I14776</f>
      </c>
      <c r="S14777">
        <f>H14777-H14776</f>
      </c>
      <c r="T14777">
        <f>I14777-I14776</f>
      </c>
      <c r="U14777">
        <f>(L14777-K14777)/(2*D14777*0.01)</f>
      </c>
      <c r="V14777">
        <f>(L14777+K14777)/(D14777*0.0001)</f>
      </c>
    </row>
    <row r="14778">
      <c r="A14778" t="n">
        <v>2024</v>
      </c>
      <c r="B14778" t="inlineStr">
        <is>
          <t>00527491</t>
        </is>
      </c>
      <c r="C14778" t="inlineStr">
        <is>
          <t>하이드로리튬</t>
        </is>
      </c>
      <c r="D14778" t="n">
        <v>1100106000</v>
      </c>
      <c r="E14778" t="n">
        <v>342995000</v>
      </c>
      <c r="F14778" t="n">
        <v>855305000</v>
      </c>
      <c r="G14778" t="n">
        <v>53902000</v>
      </c>
      <c r="H14778" t="n">
        <v>3.74</v>
      </c>
      <c r="I14778" t="n">
        <v>4.59</v>
      </c>
      <c r="K14778" t="n">
        <v>-58224000</v>
      </c>
      <c r="L14778" t="n">
        <v>67765000</v>
      </c>
      <c r="M14778" t="n">
        <v>68145000</v>
      </c>
      <c r="N14778" t="n">
        <v>-59570000</v>
      </c>
      <c r="O14778">
        <f>D14777</f>
      </c>
      <c r="P14778">
        <f>(E14778-F14778+G14778)/O14778*100</f>
      </c>
      <c r="Q14778">
        <f>H14777</f>
      </c>
      <c r="R14778">
        <f>I14777</f>
      </c>
      <c r="S14778">
        <f>H14778-H14777</f>
      </c>
      <c r="T14778">
        <f>I14778-I14777</f>
      </c>
      <c r="U14778">
        <f>(L14778-K14778)/(2*D14778*0.01)</f>
      </c>
      <c r="V14778">
        <f>(L14778+K14778)/(D14778*0.0001)</f>
      </c>
    </row>
    <row r="14779">
      <c r="A14779" t="n">
        <v>2025</v>
      </c>
      <c r="B14779" t="inlineStr">
        <is>
          <t>00527491</t>
        </is>
      </c>
      <c r="C14779" t="inlineStr">
        <is>
          <t>하이드로리튬</t>
        </is>
      </c>
      <c r="D14779" t="n">
        <v>1183954000</v>
      </c>
      <c r="E14779" t="n">
        <v>655400000</v>
      </c>
      <c r="F14779" t="n">
        <v>644679000</v>
      </c>
      <c r="G14779" t="n">
        <v>40906000</v>
      </c>
      <c r="H14779" t="n">
        <v>3.97</v>
      </c>
      <c r="I14779" t="n">
        <v>4.48</v>
      </c>
      <c r="K14779" t="n">
        <v>-46153000</v>
      </c>
      <c r="L14779" t="n">
        <v>52964000</v>
      </c>
      <c r="M14779" t="n">
        <v>53452000</v>
      </c>
      <c r="N14779" t="n">
        <v>-47382000</v>
      </c>
      <c r="O14779">
        <f>D14778</f>
      </c>
      <c r="P14779">
        <f>(E14779-F14779+G14779)/O14779*100</f>
      </c>
      <c r="Q14779">
        <f>H14778</f>
      </c>
      <c r="R14779">
        <f>I14778</f>
      </c>
      <c r="S14779">
        <f>H14779-H14778</f>
      </c>
      <c r="T14779">
        <f>I14779-I14778</f>
      </c>
      <c r="U14779">
        <f>(L14779-K14779)/(2*D14779*0.01)</f>
      </c>
      <c r="V14779">
        <f>(L14779+K14779)/(D14779*0.0001)</f>
      </c>
    </row>
    <row r="14780">
      <c r="A14780" t="n">
        <v>2015</v>
      </c>
      <c r="B14780" t="inlineStr">
        <is>
          <t>00528515</t>
        </is>
      </c>
      <c r="C14780" t="inlineStr">
        <is>
          <t>한라IMS</t>
        </is>
      </c>
      <c r="D14780" t="n">
        <v>14289000000</v>
      </c>
      <c r="E14780" t="n">
        <v>663189000</v>
      </c>
      <c r="F14780" t="n">
        <v>521948000</v>
      </c>
      <c r="G14780" t="n">
        <v>428670000</v>
      </c>
      <c r="H14780" t="n">
        <v>3.5</v>
      </c>
      <c r="I14780" t="n">
        <v>3.5</v>
      </c>
      <c r="J14780" t="n">
        <v>13.1</v>
      </c>
      <c r="K14780" t="n">
        <v>-1370000000</v>
      </c>
      <c r="L14780" t="n">
        <v>1570000000</v>
      </c>
      <c r="M14780" t="n">
        <v>1013000000</v>
      </c>
      <c r="N14780" t="n">
        <v>-885000000</v>
      </c>
      <c r="U14780">
        <f>(L14780-K14780)/(2*D14780*0.01)</f>
      </c>
      <c r="V14780">
        <f>(L14780+K14780)/(D14780*0.0001)</f>
      </c>
    </row>
    <row r="14781">
      <c r="A14781" t="n">
        <v>2024</v>
      </c>
      <c r="B14781" t="inlineStr">
        <is>
          <t>00528791</t>
        </is>
      </c>
      <c r="C14781" t="inlineStr">
        <is>
          <t>제일엠앤에스</t>
        </is>
      </c>
      <c r="D14781" t="n">
        <v>5499261000</v>
      </c>
      <c r="E14781" t="n">
        <v>1404800000</v>
      </c>
      <c r="F14781" t="n">
        <v>459072000</v>
      </c>
      <c r="G14781" t="n">
        <v>62271000</v>
      </c>
    </row>
    <row r="14782">
      <c r="A14782" t="n">
        <v>2025</v>
      </c>
      <c r="B14782" t="inlineStr">
        <is>
          <t>00528791</t>
        </is>
      </c>
      <c r="C14782" t="inlineStr">
        <is>
          <t>제일엠앤에스</t>
        </is>
      </c>
      <c r="D14782" t="n">
        <v>4782511000</v>
      </c>
      <c r="E14782" t="n">
        <v>1320840000</v>
      </c>
      <c r="F14782" t="n">
        <v>1760053000</v>
      </c>
      <c r="G14782" t="n">
        <v>70083000</v>
      </c>
      <c r="O14782">
        <f>D14781</f>
      </c>
      <c r="P14782">
        <f>(E14782-F14782+G14782)/O14782*100</f>
      </c>
    </row>
    <row r="14783">
      <c r="A14783" t="n">
        <v>2014</v>
      </c>
      <c r="B14783" t="inlineStr">
        <is>
          <t>00529815</t>
        </is>
      </c>
      <c r="C14783" t="inlineStr">
        <is>
          <t>오디텍</t>
        </is>
      </c>
      <c r="D14783" t="n">
        <v>4631746000</v>
      </c>
      <c r="E14783" t="n">
        <v>705623000</v>
      </c>
      <c r="F14783" t="n">
        <v>310825000</v>
      </c>
      <c r="G14783" t="n">
        <v>151583000</v>
      </c>
      <c r="H14783" t="n">
        <v>2.78</v>
      </c>
      <c r="I14783" t="n">
        <v>6.08</v>
      </c>
      <c r="J14783" t="n">
        <v>9.539999999999999</v>
      </c>
      <c r="K14783" t="n">
        <v>-285290000</v>
      </c>
      <c r="L14783" t="n">
        <v>334550000</v>
      </c>
      <c r="M14783" t="n">
        <v>331600000</v>
      </c>
      <c r="N14783" t="n">
        <v>-288700000</v>
      </c>
      <c r="U14783">
        <f>(L14783-K14783)/(2*D14783*0.01)</f>
      </c>
      <c r="V14783">
        <f>(L14783+K14783)/(D14783*0.0001)</f>
      </c>
    </row>
    <row r="14784">
      <c r="A14784" t="n">
        <v>2015</v>
      </c>
      <c r="B14784" t="inlineStr">
        <is>
          <t>00529815</t>
        </is>
      </c>
      <c r="C14784" t="inlineStr">
        <is>
          <t>오디텍</t>
        </is>
      </c>
      <c r="D14784" t="n">
        <v>4910988000</v>
      </c>
      <c r="E14784" t="n">
        <v>805519000</v>
      </c>
      <c r="F14784" t="n">
        <v>484409000</v>
      </c>
      <c r="G14784" t="n">
        <v>124305000</v>
      </c>
      <c r="H14784" t="n">
        <v>2.37</v>
      </c>
      <c r="I14784" t="n">
        <v>5.69</v>
      </c>
      <c r="J14784" t="n">
        <v>9.01</v>
      </c>
      <c r="K14784" t="n">
        <v>-290421200</v>
      </c>
      <c r="L14784" t="n">
        <v>340061900</v>
      </c>
      <c r="M14784" t="n">
        <v>336979800</v>
      </c>
      <c r="N14784" t="n">
        <v>-291929200</v>
      </c>
      <c r="O14784">
        <f>D14783</f>
      </c>
      <c r="P14784">
        <f>(E14784-F14784+G14784)/O14784*100</f>
      </c>
      <c r="Q14784">
        <f>H14783</f>
      </c>
      <c r="R14784">
        <f>I14783</f>
      </c>
      <c r="S14784">
        <f>H14784-H14783</f>
      </c>
      <c r="T14784">
        <f>I14784-I14783</f>
      </c>
      <c r="U14784">
        <f>(L14784-K14784)/(2*D14784*0.01)</f>
      </c>
      <c r="V14784">
        <f>(L14784+K14784)/(D14784*0.0001)</f>
      </c>
    </row>
    <row r="14785">
      <c r="A14785" t="n">
        <v>2016</v>
      </c>
      <c r="B14785" t="inlineStr">
        <is>
          <t>00529815</t>
        </is>
      </c>
      <c r="C14785" t="inlineStr">
        <is>
          <t>오디텍</t>
        </is>
      </c>
      <c r="D14785" t="n">
        <v>5249810000</v>
      </c>
      <c r="E14785" t="n">
        <v>763011000</v>
      </c>
      <c r="F14785" t="n">
        <v>542331000</v>
      </c>
      <c r="G14785" t="n">
        <v>113039000</v>
      </c>
      <c r="H14785" t="n">
        <v>2.39</v>
      </c>
      <c r="I14785" t="n">
        <v>5.66</v>
      </c>
      <c r="J14785" t="n">
        <v>8.81</v>
      </c>
      <c r="K14785" t="n">
        <v>-291630000</v>
      </c>
      <c r="L14785" t="n">
        <v>341885000</v>
      </c>
      <c r="M14785" t="n">
        <v>338624000</v>
      </c>
      <c r="N14785" t="n">
        <v>-295671000</v>
      </c>
      <c r="O14785">
        <f>D14784</f>
      </c>
      <c r="P14785">
        <f>(E14785-F14785+G14785)/O14785*100</f>
      </c>
      <c r="Q14785">
        <f>H14784</f>
      </c>
      <c r="R14785">
        <f>I14784</f>
      </c>
      <c r="S14785">
        <f>H14785-H14784</f>
      </c>
      <c r="T14785">
        <f>I14785-I14784</f>
      </c>
      <c r="U14785">
        <f>(L14785-K14785)/(2*D14785*0.01)</f>
      </c>
      <c r="V14785">
        <f>(L14785+K14785)/(D14785*0.0001)</f>
      </c>
    </row>
    <row r="14786">
      <c r="A14786" t="n">
        <v>2017</v>
      </c>
      <c r="B14786" t="inlineStr">
        <is>
          <t>00529815</t>
        </is>
      </c>
      <c r="C14786" t="inlineStr">
        <is>
          <t>오디텍</t>
        </is>
      </c>
      <c r="D14786" t="n">
        <v>5498371000</v>
      </c>
      <c r="E14786" t="n">
        <v>770059000</v>
      </c>
      <c r="F14786" t="n">
        <v>577678000</v>
      </c>
      <c r="G14786" t="n">
        <v>121864000</v>
      </c>
      <c r="H14786" t="n">
        <v>2.78</v>
      </c>
      <c r="I14786" t="n">
        <v>5.6</v>
      </c>
      <c r="J14786" t="n">
        <v>8.529999999999999</v>
      </c>
      <c r="K14786" t="n">
        <v>-282807000</v>
      </c>
      <c r="L14786" t="n">
        <v>328610000</v>
      </c>
      <c r="M14786" t="n">
        <v>327005000</v>
      </c>
      <c r="N14786" t="n">
        <v>-286495000</v>
      </c>
      <c r="O14786">
        <f>D14785</f>
      </c>
      <c r="P14786">
        <f>(E14786-F14786+G14786)/O14786*100</f>
      </c>
      <c r="Q14786">
        <f>H14785</f>
      </c>
      <c r="R14786">
        <f>I14785</f>
      </c>
      <c r="S14786">
        <f>H14786-H14785</f>
      </c>
      <c r="T14786">
        <f>I14786-I14785</f>
      </c>
      <c r="U14786">
        <f>(L14786-K14786)/(2*D14786*0.01)</f>
      </c>
      <c r="V14786">
        <f>(L14786+K14786)/(D14786*0.0001)</f>
      </c>
    </row>
    <row r="14787">
      <c r="A14787" t="n">
        <v>2018</v>
      </c>
      <c r="B14787" t="inlineStr">
        <is>
          <t>00529815</t>
        </is>
      </c>
      <c r="C14787" t="inlineStr">
        <is>
          <t>오디텍</t>
        </is>
      </c>
      <c r="D14787" t="n">
        <v>6289769000</v>
      </c>
      <c r="E14787" t="n">
        <v>725020000</v>
      </c>
      <c r="F14787" t="n">
        <v>251502000</v>
      </c>
      <c r="G14787" t="n">
        <v>148297000</v>
      </c>
      <c r="H14787" t="n">
        <v>2.25</v>
      </c>
      <c r="I14787" t="n">
        <v>5.47</v>
      </c>
      <c r="J14787" t="n">
        <v>8.359999999999999</v>
      </c>
      <c r="K14787" t="n">
        <v>-330700000</v>
      </c>
      <c r="L14787" t="n">
        <v>384720000</v>
      </c>
      <c r="M14787" t="n">
        <v>382432000</v>
      </c>
      <c r="N14787" t="n">
        <v>-335672000</v>
      </c>
      <c r="O14787">
        <f>D14786</f>
      </c>
      <c r="P14787">
        <f>(E14787-F14787+G14787)/O14787*100</f>
      </c>
      <c r="Q14787">
        <f>H14786</f>
      </c>
      <c r="R14787">
        <f>I14786</f>
      </c>
      <c r="S14787">
        <f>H14787-H14786</f>
      </c>
      <c r="T14787">
        <f>I14787-I14786</f>
      </c>
      <c r="U14787">
        <f>(L14787-K14787)/(2*D14787*0.01)</f>
      </c>
      <c r="V14787">
        <f>(L14787+K14787)/(D14787*0.0001)</f>
      </c>
    </row>
    <row r="14788">
      <c r="A14788" t="n">
        <v>2019</v>
      </c>
      <c r="B14788" t="inlineStr">
        <is>
          <t>00529815</t>
        </is>
      </c>
      <c r="C14788" t="inlineStr">
        <is>
          <t>오디텍</t>
        </is>
      </c>
      <c r="D14788" t="n">
        <v>6908607000</v>
      </c>
      <c r="E14788" t="n">
        <v>832124000</v>
      </c>
      <c r="F14788" t="n">
        <v>390525000</v>
      </c>
      <c r="G14788" t="n">
        <v>137283000</v>
      </c>
      <c r="H14788" t="n">
        <v>1.93</v>
      </c>
      <c r="I14788" t="n">
        <v>4.32</v>
      </c>
      <c r="J14788" t="n">
        <v>9.720000000000001</v>
      </c>
      <c r="K14788" t="n">
        <v>-427490000</v>
      </c>
      <c r="L14788" t="n">
        <v>504450000</v>
      </c>
      <c r="M14788" t="n">
        <v>500650000</v>
      </c>
      <c r="N14788" t="n">
        <v>-432310000</v>
      </c>
      <c r="O14788">
        <f>D14787</f>
      </c>
      <c r="P14788">
        <f>(E14788-F14788+G14788)/O14788*100</f>
      </c>
      <c r="Q14788">
        <f>H14787</f>
      </c>
      <c r="R14788">
        <f>I14787</f>
      </c>
      <c r="S14788">
        <f>H14788-H14787</f>
      </c>
      <c r="T14788">
        <f>I14788-I14787</f>
      </c>
      <c r="U14788">
        <f>(L14788-K14788)/(2*D14788*0.01)</f>
      </c>
      <c r="V14788">
        <f>(L14788+K14788)/(D14788*0.0001)</f>
      </c>
    </row>
    <row r="14789">
      <c r="A14789" t="n">
        <v>2020</v>
      </c>
      <c r="B14789" t="inlineStr">
        <is>
          <t>00529815</t>
        </is>
      </c>
      <c r="C14789" t="inlineStr">
        <is>
          <t>오디텍</t>
        </is>
      </c>
      <c r="D14789" t="n">
        <v>7236053000</v>
      </c>
      <c r="E14789" t="n">
        <v>907754000</v>
      </c>
      <c r="F14789" t="n">
        <v>556497000</v>
      </c>
      <c r="G14789" t="n">
        <v>130069000</v>
      </c>
      <c r="H14789" t="n">
        <v>1.89</v>
      </c>
      <c r="I14789" t="n">
        <v>4</v>
      </c>
      <c r="J14789" t="n">
        <v>9.529999999999999</v>
      </c>
      <c r="K14789" t="n">
        <v>-442637218</v>
      </c>
      <c r="L14789" t="n">
        <v>518766823</v>
      </c>
      <c r="M14789" t="n">
        <v>515821290</v>
      </c>
      <c r="N14789" t="n">
        <v>-447918347</v>
      </c>
      <c r="O14789">
        <f>D14788</f>
      </c>
      <c r="P14789">
        <f>(E14789-F14789+G14789)/O14789*100</f>
      </c>
      <c r="Q14789">
        <f>H14788</f>
      </c>
      <c r="R14789">
        <f>I14788</f>
      </c>
      <c r="S14789">
        <f>H14789-H14788</f>
      </c>
      <c r="T14789">
        <f>I14789-I14788</f>
      </c>
      <c r="U14789">
        <f>(L14789-K14789)/(2*D14789*0.01)</f>
      </c>
      <c r="V14789">
        <f>(L14789+K14789)/(D14789*0.0001)</f>
      </c>
    </row>
    <row r="14790">
      <c r="A14790" t="n">
        <v>2021</v>
      </c>
      <c r="B14790" t="inlineStr">
        <is>
          <t>00529815</t>
        </is>
      </c>
      <c r="C14790" t="inlineStr">
        <is>
          <t>오디텍</t>
        </is>
      </c>
      <c r="D14790" t="n">
        <v>7669220000</v>
      </c>
      <c r="E14790" t="n">
        <v>824284000</v>
      </c>
      <c r="F14790" t="n">
        <v>400423000</v>
      </c>
      <c r="G14790" t="n">
        <v>133426000</v>
      </c>
      <c r="H14790" t="n">
        <v>2.51</v>
      </c>
      <c r="I14790" t="n">
        <v>3.81</v>
      </c>
      <c r="J14790" t="n">
        <v>9.279999999999999</v>
      </c>
      <c r="K14790" t="n">
        <v>-504696000</v>
      </c>
      <c r="L14790" t="n">
        <v>504696000</v>
      </c>
      <c r="M14790" t="n">
        <v>506183000</v>
      </c>
      <c r="N14790" t="n">
        <v>-441974000</v>
      </c>
      <c r="O14790">
        <f>D14789</f>
      </c>
      <c r="P14790">
        <f>(E14790-F14790+G14790)/O14790*100</f>
      </c>
      <c r="Q14790">
        <f>H14789</f>
      </c>
      <c r="R14790">
        <f>I14789</f>
      </c>
      <c r="S14790">
        <f>H14790-H14789</f>
      </c>
      <c r="T14790">
        <f>I14790-I14789</f>
      </c>
      <c r="U14790">
        <f>(L14790-K14790)/(2*D14790*0.01)</f>
      </c>
    </row>
    <row r="14791">
      <c r="A14791" t="n">
        <v>2022</v>
      </c>
      <c r="B14791" t="inlineStr">
        <is>
          <t>00529815</t>
        </is>
      </c>
      <c r="C14791" t="inlineStr">
        <is>
          <t>오디텍</t>
        </is>
      </c>
      <c r="D14791" t="n">
        <v>6908384000</v>
      </c>
      <c r="E14791" t="n">
        <v>957293000</v>
      </c>
      <c r="F14791" t="n">
        <v>662777000</v>
      </c>
      <c r="G14791" t="n">
        <v>187436000</v>
      </c>
      <c r="H14791" t="n">
        <v>5.18</v>
      </c>
      <c r="I14791" t="n">
        <v>4.02</v>
      </c>
      <c r="J14791" t="n">
        <v>8.23</v>
      </c>
      <c r="K14791" t="n">
        <v>-354795000</v>
      </c>
      <c r="L14791" t="n">
        <v>354795000</v>
      </c>
      <c r="M14791" t="n">
        <v>364701000</v>
      </c>
      <c r="N14791" t="n">
        <v>-323252000</v>
      </c>
      <c r="O14791">
        <f>D14790</f>
      </c>
      <c r="P14791">
        <f>(E14791-F14791+G14791)/O14791*100</f>
      </c>
      <c r="Q14791">
        <f>H14790</f>
      </c>
      <c r="R14791">
        <f>I14790</f>
      </c>
      <c r="S14791">
        <f>H14791-H14790</f>
      </c>
      <c r="T14791">
        <f>I14791-I14790</f>
      </c>
      <c r="U14791">
        <f>(L14791-K14791)/(2*D14791*0.01)</f>
      </c>
    </row>
    <row r="14792">
      <c r="A14792" t="n">
        <v>2023</v>
      </c>
      <c r="B14792" t="inlineStr">
        <is>
          <t>00529815</t>
        </is>
      </c>
      <c r="C14792" t="inlineStr">
        <is>
          <t>오디텍</t>
        </is>
      </c>
      <c r="D14792" t="n">
        <v>8112571000</v>
      </c>
      <c r="E14792" t="n">
        <v>766079000</v>
      </c>
      <c r="F14792" t="n">
        <v>619231000</v>
      </c>
      <c r="G14792" t="n">
        <v>347256000</v>
      </c>
      <c r="H14792" t="n">
        <v>4.29</v>
      </c>
      <c r="I14792" t="n">
        <v>4.51</v>
      </c>
      <c r="J14792" t="n">
        <v>8.27</v>
      </c>
      <c r="K14792" t="n">
        <v>-395961000</v>
      </c>
      <c r="L14792" t="n">
        <v>454186000</v>
      </c>
      <c r="M14792" t="n">
        <v>461735000</v>
      </c>
      <c r="N14792" t="n">
        <v>-409080000</v>
      </c>
      <c r="O14792">
        <f>D14791</f>
      </c>
      <c r="P14792">
        <f>(E14792-F14792+G14792)/O14792*100</f>
      </c>
      <c r="Q14792">
        <f>H14791</f>
      </c>
      <c r="R14792">
        <f>I14791</f>
      </c>
      <c r="S14792">
        <f>H14792-H14791</f>
      </c>
      <c r="T14792">
        <f>I14792-I14791</f>
      </c>
      <c r="U14792">
        <f>(L14792-K14792)/(2*D14792*0.01)</f>
      </c>
      <c r="V14792">
        <f>(L14792+K14792)/(D14792*0.0001)</f>
      </c>
    </row>
    <row r="14793">
      <c r="A14793" t="n">
        <v>2024</v>
      </c>
      <c r="B14793" t="inlineStr">
        <is>
          <t>00529815</t>
        </is>
      </c>
      <c r="C14793" t="inlineStr">
        <is>
          <t>오디텍</t>
        </is>
      </c>
      <c r="D14793" t="n">
        <v>9329285000</v>
      </c>
      <c r="E14793" t="n">
        <v>893480000</v>
      </c>
      <c r="F14793" t="n">
        <v>406109000</v>
      </c>
      <c r="G14793" t="n">
        <v>337834000</v>
      </c>
      <c r="H14793" t="n">
        <v>3.64</v>
      </c>
      <c r="I14793" t="n">
        <v>4.75</v>
      </c>
      <c r="J14793" t="n">
        <v>6.41</v>
      </c>
      <c r="K14793" t="n">
        <v>-541916000</v>
      </c>
      <c r="L14793" t="n">
        <v>617442000</v>
      </c>
      <c r="M14793" t="n">
        <v>622238000</v>
      </c>
      <c r="N14793" t="n">
        <v>-555668000</v>
      </c>
      <c r="O14793">
        <f>D14792</f>
      </c>
      <c r="P14793">
        <f>(E14793-F14793+G14793)/O14793*100</f>
      </c>
      <c r="Q14793">
        <f>H14792</f>
      </c>
      <c r="R14793">
        <f>I14792</f>
      </c>
      <c r="S14793">
        <f>H14793-H14792</f>
      </c>
      <c r="T14793">
        <f>I14793-I14792</f>
      </c>
      <c r="U14793">
        <f>(L14793-K14793)/(2*D14793*0.01)</f>
      </c>
      <c r="V14793">
        <f>(L14793+K14793)/(D14793*0.0001)</f>
      </c>
    </row>
    <row r="14794">
      <c r="A14794" t="n">
        <v>2025</v>
      </c>
      <c r="B14794" t="inlineStr">
        <is>
          <t>00529815</t>
        </is>
      </c>
      <c r="C14794" t="inlineStr">
        <is>
          <t>오디텍</t>
        </is>
      </c>
      <c r="D14794" t="n">
        <v>9727382000</v>
      </c>
      <c r="E14794" t="n">
        <v>998900000</v>
      </c>
      <c r="F14794" t="n">
        <v>454780000</v>
      </c>
      <c r="G14794" t="n">
        <v>319360000</v>
      </c>
      <c r="H14794" t="n">
        <v>3.97</v>
      </c>
      <c r="I14794" t="n">
        <v>4.73</v>
      </c>
      <c r="J14794" t="n">
        <v>6.07</v>
      </c>
      <c r="K14794" t="n">
        <v>-534199000</v>
      </c>
      <c r="L14794" t="n">
        <v>606312000</v>
      </c>
      <c r="M14794" t="n">
        <v>612483000</v>
      </c>
      <c r="N14794" t="n">
        <v>-548928000</v>
      </c>
      <c r="O14794">
        <f>D14793</f>
      </c>
      <c r="P14794">
        <f>(E14794-F14794+G14794)/O14794*100</f>
      </c>
      <c r="Q14794">
        <f>H14793</f>
      </c>
      <c r="R14794">
        <f>I14793</f>
      </c>
      <c r="S14794">
        <f>H14794-H14793</f>
      </c>
      <c r="T14794">
        <f>I14794-I14793</f>
      </c>
      <c r="U14794">
        <f>(L14794-K14794)/(2*D14794*0.01)</f>
      </c>
      <c r="V14794">
        <f>(L14794+K14794)/(D14794*0.0001)</f>
      </c>
    </row>
    <row r="14795">
      <c r="A14795" t="n">
        <v>2014</v>
      </c>
      <c r="B14795" t="inlineStr">
        <is>
          <t>00530121</t>
        </is>
      </c>
      <c r="C14795" t="inlineStr">
        <is>
          <t>디에스케이</t>
        </is>
      </c>
      <c r="D14795" t="n">
        <v>1544734000</v>
      </c>
      <c r="E14795" t="n">
        <v>256176000</v>
      </c>
      <c r="F14795" t="n">
        <v>140907000</v>
      </c>
      <c r="G14795" t="n">
        <v>48836000</v>
      </c>
      <c r="H14795" t="n">
        <v>2.79</v>
      </c>
      <c r="I14795" t="n">
        <v>6.01</v>
      </c>
      <c r="K14795" t="n">
        <v>-98336000</v>
      </c>
      <c r="L14795" t="n">
        <v>113131000</v>
      </c>
      <c r="M14795" t="n">
        <v>113482000</v>
      </c>
      <c r="N14795" t="n">
        <v>-1004150</v>
      </c>
      <c r="U14795">
        <f>(L14795-K14795)/(2*D14795*0.01)</f>
      </c>
      <c r="V14795">
        <f>(L14795+K14795)/(D14795*0.0001)</f>
      </c>
    </row>
    <row r="14796">
      <c r="A14796" t="n">
        <v>2015</v>
      </c>
      <c r="B14796" t="inlineStr">
        <is>
          <t>00530121</t>
        </is>
      </c>
      <c r="C14796" t="inlineStr">
        <is>
          <t>디에스케이</t>
        </is>
      </c>
      <c r="D14796" t="n">
        <v>1778481000</v>
      </c>
      <c r="E14796" t="n">
        <v>314149000</v>
      </c>
      <c r="F14796" t="n">
        <v>93865000</v>
      </c>
      <c r="G14796" t="n">
        <v>49773000</v>
      </c>
      <c r="H14796" t="n">
        <v>2.39</v>
      </c>
      <c r="I14796" t="n">
        <v>4.55</v>
      </c>
      <c r="K14796" t="n">
        <v>-129952000</v>
      </c>
      <c r="L14796" t="n">
        <v>112949000</v>
      </c>
      <c r="M14796" t="n">
        <v>130468000</v>
      </c>
      <c r="N14796" t="n">
        <v>-115429000</v>
      </c>
      <c r="O14796">
        <f>D14795</f>
      </c>
      <c r="P14796">
        <f>(E14796-F14796+G14796)/O14796*100</f>
      </c>
      <c r="Q14796">
        <f>H14795</f>
      </c>
      <c r="R14796">
        <f>I14795</f>
      </c>
      <c r="S14796">
        <f>H14796-H14795</f>
      </c>
      <c r="T14796">
        <f>I14796-I14795</f>
      </c>
      <c r="U14796">
        <f>(L14796-K14796)/(2*D14796*0.01)</f>
      </c>
    </row>
    <row r="14797">
      <c r="A14797" t="n">
        <v>2016</v>
      </c>
      <c r="B14797" t="inlineStr">
        <is>
          <t>00530121</t>
        </is>
      </c>
      <c r="C14797" t="inlineStr">
        <is>
          <t>디에스케이</t>
        </is>
      </c>
      <c r="D14797" t="n">
        <v>3959927000</v>
      </c>
      <c r="E14797" t="n">
        <v>448226000</v>
      </c>
      <c r="F14797" t="n">
        <v>218867000</v>
      </c>
      <c r="G14797" t="n">
        <v>55935000</v>
      </c>
      <c r="H14797" t="n">
        <v>2.17</v>
      </c>
      <c r="I14797" t="n">
        <v>4.035</v>
      </c>
      <c r="K14797" t="n">
        <v>-274649000</v>
      </c>
      <c r="L14797" t="n">
        <v>319269000</v>
      </c>
      <c r="M14797" t="n">
        <v>314794000</v>
      </c>
      <c r="N14797" t="n">
        <v>-276417000</v>
      </c>
      <c r="O14797">
        <f>D14796</f>
      </c>
      <c r="P14797">
        <f>(E14797-F14797+G14797)/O14797*100</f>
      </c>
      <c r="Q14797">
        <f>H14796</f>
      </c>
      <c r="R14797">
        <f>I14796</f>
      </c>
      <c r="S14797">
        <f>H14797-H14796</f>
      </c>
      <c r="T14797">
        <f>I14797-I14796</f>
      </c>
      <c r="U14797">
        <f>(L14797-K14797)/(2*D14797*0.01)</f>
      </c>
      <c r="V14797">
        <f>(L14797+K14797)/(D14797*0.0001)</f>
      </c>
    </row>
    <row r="14798">
      <c r="A14798" t="n">
        <v>2017</v>
      </c>
      <c r="B14798" t="inlineStr">
        <is>
          <t>00530121</t>
        </is>
      </c>
      <c r="C14798" t="inlineStr">
        <is>
          <t>디에스케이</t>
        </is>
      </c>
      <c r="D14798" t="n">
        <v>2421025000</v>
      </c>
      <c r="E14798" t="n">
        <v>1385124000</v>
      </c>
      <c r="F14798" t="n">
        <v>1120652000</v>
      </c>
      <c r="G14798" t="n">
        <v>97472000</v>
      </c>
      <c r="H14798" t="n">
        <v>3.035</v>
      </c>
      <c r="I14798" t="n">
        <v>4.1</v>
      </c>
      <c r="K14798" t="n">
        <v>-289835000</v>
      </c>
      <c r="L14798" t="n">
        <v>291613000</v>
      </c>
      <c r="M14798" t="n">
        <v>291108000</v>
      </c>
      <c r="N14798" t="n">
        <v>-294202000</v>
      </c>
      <c r="O14798">
        <f>D14797</f>
      </c>
      <c r="P14798">
        <f>(E14798-F14798+G14798)/O14798*100</f>
      </c>
      <c r="Q14798">
        <f>H14797</f>
      </c>
      <c r="R14798">
        <f>I14797</f>
      </c>
      <c r="S14798">
        <f>H14798-H14797</f>
      </c>
      <c r="T14798">
        <f>I14798-I14797</f>
      </c>
      <c r="U14798">
        <f>(L14798-K14798)/(2*D14798*0.01)</f>
      </c>
      <c r="V14798">
        <f>(L14798+K14798)/(D14798*0.0001)</f>
      </c>
    </row>
    <row r="14799">
      <c r="A14799" t="n">
        <v>2018</v>
      </c>
      <c r="B14799" t="inlineStr">
        <is>
          <t>00530121</t>
        </is>
      </c>
      <c r="C14799" t="inlineStr">
        <is>
          <t>디에스케이</t>
        </is>
      </c>
      <c r="D14799" t="n">
        <v>2769511000</v>
      </c>
      <c r="E14799" t="n">
        <v>471494000</v>
      </c>
      <c r="F14799" t="n">
        <v>395381000</v>
      </c>
      <c r="G14799" t="n">
        <v>78280000</v>
      </c>
      <c r="H14799" t="n">
        <v>2.375</v>
      </c>
      <c r="I14799" t="n">
        <v>3.63</v>
      </c>
      <c r="J14799" t="n">
        <v>8.619999999999999</v>
      </c>
      <c r="K14799" t="n">
        <v>-167551000</v>
      </c>
      <c r="L14799" t="n">
        <v>194176000</v>
      </c>
      <c r="M14799" t="n">
        <v>-170448000</v>
      </c>
      <c r="N14799" t="n">
        <v>193943000</v>
      </c>
      <c r="O14799">
        <f>D14798</f>
      </c>
      <c r="P14799">
        <f>(E14799-F14799+G14799)/O14799*100</f>
      </c>
      <c r="Q14799">
        <f>H14798</f>
      </c>
      <c r="R14799">
        <f>I14798</f>
      </c>
      <c r="S14799">
        <f>H14799-H14798</f>
      </c>
      <c r="T14799">
        <f>I14799-I14798</f>
      </c>
      <c r="U14799">
        <f>(L14799-K14799)/(2*D14799*0.01)</f>
      </c>
      <c r="V14799">
        <f>(L14799+K14799)/(D14799*0.0001)</f>
      </c>
    </row>
    <row r="14800">
      <c r="A14800" t="n">
        <v>2019</v>
      </c>
      <c r="B14800" t="inlineStr">
        <is>
          <t>00530121</t>
        </is>
      </c>
      <c r="C14800" t="inlineStr">
        <is>
          <t>디에스케이</t>
        </is>
      </c>
      <c r="D14800" t="n">
        <v>3963215000</v>
      </c>
      <c r="E14800" t="n">
        <v>756683000</v>
      </c>
      <c r="F14800" t="n">
        <v>99139000</v>
      </c>
      <c r="G14800" t="n">
        <v>72689000</v>
      </c>
      <c r="H14800" t="n">
        <v>2.12</v>
      </c>
      <c r="I14800" t="n">
        <v>4.515</v>
      </c>
      <c r="J14800" t="n">
        <v>10.03</v>
      </c>
      <c r="K14800" t="n">
        <v>-295735000</v>
      </c>
      <c r="L14800" t="n">
        <v>349962000</v>
      </c>
      <c r="M14800" t="n">
        <v>348073000</v>
      </c>
      <c r="N14800" t="n">
        <v>-299783000</v>
      </c>
      <c r="O14800">
        <f>D14799</f>
      </c>
      <c r="P14800">
        <f>(E14800-F14800+G14800)/O14800*100</f>
      </c>
      <c r="Q14800">
        <f>H14799</f>
      </c>
      <c r="R14800">
        <f>I14799</f>
      </c>
      <c r="S14800">
        <f>H14800-H14799</f>
      </c>
      <c r="T14800">
        <f>I14800-I14799</f>
      </c>
      <c r="U14800">
        <f>(L14800-K14800)/(2*D14800*0.01)</f>
      </c>
      <c r="V14800">
        <f>(L14800+K14800)/(D14800*0.0001)</f>
      </c>
    </row>
    <row r="14801">
      <c r="A14801" t="n">
        <v>2020</v>
      </c>
      <c r="B14801" t="inlineStr">
        <is>
          <t>00530121</t>
        </is>
      </c>
      <c r="C14801" t="inlineStr">
        <is>
          <t>디에스케이</t>
        </is>
      </c>
      <c r="D14801" t="n">
        <v>4692440000</v>
      </c>
      <c r="E14801" t="n">
        <v>933027000</v>
      </c>
      <c r="F14801" t="n">
        <v>164690000</v>
      </c>
      <c r="G14801" t="n">
        <v>87409000</v>
      </c>
      <c r="H14801" t="n">
        <v>2.26</v>
      </c>
      <c r="I14801" t="n">
        <v>4.28</v>
      </c>
      <c r="J14801" t="n">
        <v>9.970000000000001</v>
      </c>
      <c r="K14801" t="n">
        <v>-335801000</v>
      </c>
      <c r="L14801" t="n">
        <v>349962000</v>
      </c>
      <c r="M14801" t="n">
        <v>394856000</v>
      </c>
      <c r="N14801" t="n">
        <v>-299783000</v>
      </c>
      <c r="O14801">
        <f>D14800</f>
      </c>
      <c r="P14801">
        <f>(E14801-F14801+G14801)/O14801*100</f>
      </c>
      <c r="Q14801">
        <f>H14800</f>
      </c>
      <c r="R14801">
        <f>I14800</f>
      </c>
      <c r="S14801">
        <f>H14801-H14800</f>
      </c>
      <c r="T14801">
        <f>I14801-I14800</f>
      </c>
      <c r="U14801">
        <f>(L14801-K14801)/(2*D14801*0.01)</f>
      </c>
      <c r="V14801">
        <f>(L14801+K14801)/(D14801*0.0001)</f>
      </c>
    </row>
    <row r="14802">
      <c r="A14802" t="n">
        <v>2021</v>
      </c>
      <c r="B14802" t="inlineStr">
        <is>
          <t>00530121</t>
        </is>
      </c>
      <c r="C14802" t="inlineStr">
        <is>
          <t>디에스케이</t>
        </is>
      </c>
      <c r="D14802" t="n">
        <v>5155928000</v>
      </c>
      <c r="E14802" t="n">
        <v>912195000</v>
      </c>
      <c r="F14802" t="n">
        <v>439194000</v>
      </c>
      <c r="G14802" t="n">
        <v>99184000</v>
      </c>
      <c r="H14802" t="n">
        <v>2.84</v>
      </c>
      <c r="I14802" t="n">
        <v>3.945</v>
      </c>
      <c r="J14802" t="n">
        <v>9.119999999999999</v>
      </c>
      <c r="K14802" t="n">
        <v>-376995000</v>
      </c>
      <c r="L14802" t="n">
        <v>440654000</v>
      </c>
      <c r="M14802" t="n">
        <v>441225000</v>
      </c>
      <c r="N14802" t="n">
        <v>-384373000</v>
      </c>
      <c r="O14802">
        <f>D14801</f>
      </c>
      <c r="P14802">
        <f>(E14802-F14802+G14802)/O14802*100</f>
      </c>
      <c r="Q14802">
        <f>H14801</f>
      </c>
      <c r="R14802">
        <f>I14801</f>
      </c>
      <c r="S14802">
        <f>H14802-H14801</f>
      </c>
      <c r="T14802">
        <f>I14802-I14801</f>
      </c>
      <c r="U14802">
        <f>(L14802-K14802)/(2*D14802*0.01)</f>
      </c>
      <c r="V14802">
        <f>(L14802+K14802)/(D14802*0.0001)</f>
      </c>
    </row>
    <row r="14803">
      <c r="A14803" t="n">
        <v>2022</v>
      </c>
      <c r="B14803" t="inlineStr">
        <is>
          <t>00530121</t>
        </is>
      </c>
      <c r="C14803" t="inlineStr">
        <is>
          <t>디에스케이</t>
        </is>
      </c>
      <c r="D14803" t="n">
        <v>5195066000</v>
      </c>
      <c r="E14803" t="n">
        <v>1045300000</v>
      </c>
      <c r="F14803" t="n">
        <v>562320000</v>
      </c>
      <c r="G14803" t="n">
        <v>125036000</v>
      </c>
      <c r="H14803" t="n">
        <v>5.275</v>
      </c>
      <c r="I14803" t="n">
        <v>5.105</v>
      </c>
      <c r="J14803" t="n">
        <v>9.720000000000001</v>
      </c>
      <c r="K14803" t="n">
        <v>-306913000</v>
      </c>
      <c r="L14803" t="n">
        <v>356441000</v>
      </c>
      <c r="M14803" t="n">
        <v>361123000</v>
      </c>
      <c r="N14803" t="n">
        <v>-316008000</v>
      </c>
      <c r="O14803">
        <f>D14802</f>
      </c>
      <c r="P14803">
        <f>(E14803-F14803+G14803)/O14803*100</f>
      </c>
      <c r="Q14803">
        <f>H14802</f>
      </c>
      <c r="R14803">
        <f>I14802</f>
      </c>
      <c r="S14803">
        <f>H14803-H14802</f>
      </c>
      <c r="T14803">
        <f>I14803-I14802</f>
      </c>
      <c r="U14803">
        <f>(L14803-K14803)/(2*D14803*0.01)</f>
      </c>
      <c r="V14803">
        <f>(L14803+K14803)/(D14803*0.0001)</f>
      </c>
    </row>
    <row r="14804">
      <c r="A14804" t="n">
        <v>2023</v>
      </c>
      <c r="B14804" t="inlineStr">
        <is>
          <t>00530121</t>
        </is>
      </c>
      <c r="C14804" t="inlineStr">
        <is>
          <t>디에스케이</t>
        </is>
      </c>
      <c r="D14804" t="n">
        <v>6434510000</v>
      </c>
      <c r="E14804" t="n">
        <v>937488000</v>
      </c>
      <c r="F14804" t="n">
        <v>885724000</v>
      </c>
      <c r="G14804" t="n">
        <v>181218000</v>
      </c>
      <c r="H14804" t="n">
        <v>4.44</v>
      </c>
      <c r="I14804" t="n">
        <v>5.635</v>
      </c>
      <c r="J14804" t="n">
        <v>10.62</v>
      </c>
      <c r="K14804" t="n">
        <v>-423369000</v>
      </c>
      <c r="L14804" t="n">
        <v>496491000</v>
      </c>
      <c r="M14804" t="n">
        <v>494290000</v>
      </c>
      <c r="N14804" t="n">
        <v>-429215000</v>
      </c>
      <c r="O14804">
        <f>D14803</f>
      </c>
      <c r="P14804">
        <f>(E14804-F14804+G14804)/O14804*100</f>
      </c>
      <c r="Q14804">
        <f>H14803</f>
      </c>
      <c r="R14804">
        <f>I14803</f>
      </c>
      <c r="S14804">
        <f>H14804-H14803</f>
      </c>
      <c r="T14804">
        <f>I14804-I14803</f>
      </c>
      <c r="U14804">
        <f>(L14804-K14804)/(2*D14804*0.01)</f>
      </c>
      <c r="V14804">
        <f>(L14804+K14804)/(D14804*0.0001)</f>
      </c>
    </row>
    <row r="14805">
      <c r="A14805" t="n">
        <v>2024</v>
      </c>
      <c r="B14805" t="inlineStr">
        <is>
          <t>00530121</t>
        </is>
      </c>
      <c r="C14805" t="inlineStr">
        <is>
          <t>디에스케이</t>
        </is>
      </c>
      <c r="D14805" t="n">
        <v>7377721000</v>
      </c>
      <c r="E14805" t="n">
        <v>1275082000</v>
      </c>
      <c r="F14805" t="n">
        <v>833687000</v>
      </c>
      <c r="G14805" t="n">
        <v>201033000</v>
      </c>
      <c r="H14805" t="n">
        <v>3.845</v>
      </c>
      <c r="I14805" t="n">
        <v>5.74</v>
      </c>
      <c r="J14805" t="n">
        <v>9.98</v>
      </c>
      <c r="K14805" t="n">
        <v>-484351000</v>
      </c>
      <c r="L14805" t="n">
        <v>566759000</v>
      </c>
      <c r="M14805" t="n">
        <v>560573000</v>
      </c>
      <c r="N14805" t="n">
        <v>-488293000</v>
      </c>
      <c r="O14805">
        <f>D14804</f>
      </c>
      <c r="P14805">
        <f>(E14805-F14805+G14805)/O14805*100</f>
      </c>
      <c r="Q14805">
        <f>H14804</f>
      </c>
      <c r="R14805">
        <f>I14804</f>
      </c>
      <c r="S14805">
        <f>H14805-H14804</f>
      </c>
      <c r="T14805">
        <f>I14805-I14804</f>
      </c>
      <c r="U14805">
        <f>(L14805-K14805)/(2*D14805*0.01)</f>
      </c>
      <c r="V14805">
        <f>(L14805+K14805)/(D14805*0.0001)</f>
      </c>
    </row>
    <row r="14806">
      <c r="A14806" t="n">
        <v>2025</v>
      </c>
      <c r="B14806" t="inlineStr">
        <is>
          <t>00530121</t>
        </is>
      </c>
      <c r="C14806" t="inlineStr">
        <is>
          <t>디에스케이</t>
        </is>
      </c>
      <c r="D14806" t="n">
        <v>6769175000</v>
      </c>
      <c r="E14806" t="n">
        <v>1341414000</v>
      </c>
      <c r="F14806" t="n">
        <v>969195000</v>
      </c>
      <c r="G14806" t="n">
        <v>204658000</v>
      </c>
      <c r="H14806" t="n">
        <v>4.215</v>
      </c>
      <c r="I14806" t="n">
        <v>5.225</v>
      </c>
      <c r="J14806" t="n">
        <v>9.73</v>
      </c>
      <c r="K14806" t="n">
        <v>-399346000</v>
      </c>
      <c r="L14806" t="n">
        <v>464187000</v>
      </c>
      <c r="M14806" t="n">
        <v>464030000</v>
      </c>
      <c r="N14806" t="n">
        <v>-406337000</v>
      </c>
      <c r="O14806">
        <f>D14805</f>
      </c>
      <c r="P14806">
        <f>(E14806-F14806+G14806)/O14806*100</f>
      </c>
      <c r="Q14806">
        <f>H14805</f>
      </c>
      <c r="R14806">
        <f>I14805</f>
      </c>
      <c r="S14806">
        <f>H14806-H14805</f>
      </c>
      <c r="T14806">
        <f>I14806-I14805</f>
      </c>
      <c r="U14806">
        <f>(L14806-K14806)/(2*D14806*0.01)</f>
      </c>
      <c r="V14806">
        <f>(L14806+K14806)/(D14806*0.0001)</f>
      </c>
    </row>
    <row r="14807">
      <c r="A14807" t="n">
        <v>2014</v>
      </c>
      <c r="B14807" t="inlineStr">
        <is>
          <t>00530185</t>
        </is>
      </c>
      <c r="C14807" t="inlineStr">
        <is>
          <t>이엔에프테크놀로지</t>
        </is>
      </c>
      <c r="D14807" t="n">
        <v>5907564000</v>
      </c>
      <c r="E14807" t="n">
        <v>1209962000</v>
      </c>
      <c r="F14807" t="n">
        <v>303493000</v>
      </c>
      <c r="G14807" t="n">
        <v>182911000</v>
      </c>
      <c r="H14807" t="n">
        <v>3.37</v>
      </c>
      <c r="I14807" t="n">
        <v>5</v>
      </c>
    </row>
    <row r="14808">
      <c r="A14808" t="n">
        <v>2015</v>
      </c>
      <c r="B14808" t="inlineStr">
        <is>
          <t>00530185</t>
        </is>
      </c>
      <c r="C14808" t="inlineStr">
        <is>
          <t>이엔에프테크놀로지</t>
        </is>
      </c>
      <c r="D14808" t="n">
        <v>7529885000</v>
      </c>
      <c r="E14808" t="n">
        <v>1420923000</v>
      </c>
      <c r="F14808" t="n">
        <v>502385000</v>
      </c>
      <c r="G14808" t="n">
        <v>189144000</v>
      </c>
      <c r="H14808" t="n">
        <v>3.165</v>
      </c>
      <c r="I14808" t="n">
        <v>5.035</v>
      </c>
      <c r="K14808" t="n">
        <v>-635719000</v>
      </c>
      <c r="L14808" t="n">
        <v>747342000</v>
      </c>
      <c r="M14808" t="n">
        <v>708880000</v>
      </c>
      <c r="N14808" t="n">
        <v>-625896000</v>
      </c>
      <c r="O14808">
        <f>D14807</f>
      </c>
      <c r="P14808">
        <f>(E14808-F14808+G14808)/O14808*100</f>
      </c>
      <c r="Q14808">
        <f>H14807</f>
      </c>
      <c r="R14808">
        <f>I14807</f>
      </c>
      <c r="S14808">
        <f>H14808-H14807</f>
      </c>
      <c r="T14808">
        <f>I14808-I14807</f>
      </c>
      <c r="U14808">
        <f>(L14808-K14808)/(2*D14808*0.01)</f>
      </c>
      <c r="V14808">
        <f>(L14808+K14808)/(D14808*0.0001)</f>
      </c>
    </row>
    <row r="14809">
      <c r="A14809" t="n">
        <v>2016</v>
      </c>
      <c r="B14809" t="inlineStr">
        <is>
          <t>00530185</t>
        </is>
      </c>
      <c r="C14809" t="inlineStr">
        <is>
          <t>이엔에프테크놀로지</t>
        </is>
      </c>
      <c r="D14809" t="n">
        <v>8368858000</v>
      </c>
      <c r="E14809" t="n">
        <v>1619661000</v>
      </c>
      <c r="F14809" t="n">
        <v>712707000</v>
      </c>
      <c r="G14809" t="n">
        <v>227547000</v>
      </c>
      <c r="H14809" t="n">
        <v>3.01</v>
      </c>
      <c r="I14809" t="n">
        <v>5.035</v>
      </c>
      <c r="K14809" t="n">
        <v>-591780000</v>
      </c>
      <c r="L14809" t="n">
        <v>685612000</v>
      </c>
      <c r="M14809" t="n">
        <v>658904000</v>
      </c>
      <c r="N14809" t="n">
        <v>-581899000</v>
      </c>
      <c r="O14809">
        <f>D14808</f>
      </c>
      <c r="P14809">
        <f>(E14809-F14809+G14809)/O14809*100</f>
      </c>
      <c r="Q14809">
        <f>H14808</f>
      </c>
      <c r="R14809">
        <f>I14808</f>
      </c>
      <c r="S14809">
        <f>H14809-H14808</f>
      </c>
      <c r="T14809">
        <f>I14809-I14808</f>
      </c>
      <c r="U14809">
        <f>(L14809-K14809)/(2*D14809*0.01)</f>
      </c>
      <c r="V14809">
        <f>(L14809+K14809)/(D14809*0.0001)</f>
      </c>
    </row>
    <row r="14810">
      <c r="A14810" t="n">
        <v>2017</v>
      </c>
      <c r="B14810" t="inlineStr">
        <is>
          <t>00530185</t>
        </is>
      </c>
      <c r="C14810" t="inlineStr">
        <is>
          <t>이엔에프테크놀로지</t>
        </is>
      </c>
      <c r="D14810" t="n">
        <v>9403359000</v>
      </c>
      <c r="E14810" t="n">
        <v>1702633000</v>
      </c>
      <c r="F14810" t="n">
        <v>1093114000</v>
      </c>
      <c r="G14810" t="n">
        <v>235849000</v>
      </c>
      <c r="H14810" t="n">
        <v>3.14</v>
      </c>
      <c r="I14810" t="n">
        <v>5.035</v>
      </c>
      <c r="K14810" t="n">
        <v>-495984000</v>
      </c>
      <c r="L14810" t="n">
        <v>560648000</v>
      </c>
      <c r="M14810" t="n">
        <v>540781000</v>
      </c>
      <c r="N14810" t="n">
        <v>-488933000</v>
      </c>
      <c r="O14810">
        <f>D14809</f>
      </c>
      <c r="P14810">
        <f>(E14810-F14810+G14810)/O14810*100</f>
      </c>
      <c r="Q14810">
        <f>H14809</f>
      </c>
      <c r="R14810">
        <f>I14809</f>
      </c>
      <c r="S14810">
        <f>H14810-H14809</f>
      </c>
      <c r="T14810">
        <f>I14810-I14809</f>
      </c>
      <c r="U14810">
        <f>(L14810-K14810)/(2*D14810*0.01)</f>
      </c>
      <c r="V14810">
        <f>(L14810+K14810)/(D14810*0.0001)</f>
      </c>
    </row>
    <row r="14811">
      <c r="A14811" t="n">
        <v>2018</v>
      </c>
      <c r="B14811" t="inlineStr">
        <is>
          <t>00530185</t>
        </is>
      </c>
      <c r="C14811" t="inlineStr">
        <is>
          <t>이엔에프테크놀로지</t>
        </is>
      </c>
      <c r="D14811" t="n">
        <v>12320349000</v>
      </c>
      <c r="E14811" t="n">
        <v>1733291000</v>
      </c>
      <c r="F14811" t="n">
        <v>794056000</v>
      </c>
      <c r="G14811" t="n">
        <v>282965000</v>
      </c>
      <c r="O14811">
        <f>D14810</f>
      </c>
      <c r="P14811">
        <f>(E14811-F14811+G14811)/O14811*100</f>
      </c>
    </row>
    <row r="14812">
      <c r="A14812" t="n">
        <v>2019</v>
      </c>
      <c r="B14812" t="inlineStr">
        <is>
          <t>00530185</t>
        </is>
      </c>
      <c r="C14812" t="inlineStr">
        <is>
          <t>이엔에프테크놀로지</t>
        </is>
      </c>
      <c r="D14812" t="n">
        <v>14767039000</v>
      </c>
      <c r="E14812" t="n">
        <v>2034270000</v>
      </c>
      <c r="F14812" t="n">
        <v>1059083000</v>
      </c>
      <c r="G14812" t="n">
        <v>315550000</v>
      </c>
      <c r="O14812">
        <f>D14811</f>
      </c>
      <c r="P14812">
        <f>(E14812-F14812+G14812)/O14812*100</f>
      </c>
    </row>
    <row r="14813">
      <c r="A14813" t="n">
        <v>2020</v>
      </c>
      <c r="B14813" t="inlineStr">
        <is>
          <t>00530185</t>
        </is>
      </c>
      <c r="C14813" t="inlineStr">
        <is>
          <t>이엔에프테크놀로지</t>
        </is>
      </c>
      <c r="D14813" t="n">
        <v>17520508000</v>
      </c>
      <c r="E14813" t="n">
        <v>2470941000</v>
      </c>
      <c r="F14813" t="n">
        <v>637916000</v>
      </c>
      <c r="G14813" t="n">
        <v>416420000</v>
      </c>
      <c r="O14813">
        <f>D14812</f>
      </c>
      <c r="P14813">
        <f>(E14813-F14813+G14813)/O14813*100</f>
      </c>
    </row>
    <row r="14814">
      <c r="A14814" t="n">
        <v>2021</v>
      </c>
      <c r="B14814" t="inlineStr">
        <is>
          <t>00530185</t>
        </is>
      </c>
      <c r="C14814" t="inlineStr">
        <is>
          <t>이엔에프테크놀로지</t>
        </is>
      </c>
      <c r="D14814" t="n">
        <v>19526889000</v>
      </c>
      <c r="E14814" t="n">
        <v>2992393000</v>
      </c>
      <c r="F14814" t="n">
        <v>1318037000</v>
      </c>
      <c r="G14814" t="n">
        <v>505255000</v>
      </c>
      <c r="H14814" t="n">
        <v>2.7</v>
      </c>
      <c r="I14814" t="n">
        <v>5.5</v>
      </c>
      <c r="K14814" t="n">
        <v>-1150279000</v>
      </c>
      <c r="L14814" t="n">
        <v>1299886000</v>
      </c>
      <c r="M14814" t="n">
        <v>1259619000</v>
      </c>
      <c r="N14814" t="n">
        <v>-1135569000</v>
      </c>
      <c r="O14814">
        <f>D14813</f>
      </c>
      <c r="P14814">
        <f>(E14814-F14814+G14814)/O14814*100</f>
      </c>
      <c r="U14814">
        <f>(L14814-K14814)/(2*D14814*0.01)</f>
      </c>
      <c r="V14814">
        <f>(L14814+K14814)/(D14814*0.0001)</f>
      </c>
    </row>
    <row r="14815">
      <c r="A14815" t="n">
        <v>2022</v>
      </c>
      <c r="B14815" t="inlineStr">
        <is>
          <t>00530185</t>
        </is>
      </c>
      <c r="C14815" t="inlineStr">
        <is>
          <t>이엔에프테크놀로지</t>
        </is>
      </c>
      <c r="D14815" t="n">
        <v>19195473000</v>
      </c>
      <c r="E14815" t="n">
        <v>2958278000</v>
      </c>
      <c r="F14815" t="n">
        <v>1619776000</v>
      </c>
      <c r="G14815" t="n">
        <v>649893000</v>
      </c>
      <c r="H14815" t="n">
        <v>5.9175</v>
      </c>
      <c r="I14815" t="n">
        <v>5</v>
      </c>
      <c r="K14815" t="n">
        <v>-944667000</v>
      </c>
      <c r="L14815" t="n">
        <v>1036473000</v>
      </c>
      <c r="M14815" t="n">
        <v>1045592000</v>
      </c>
      <c r="N14815" t="n">
        <v>-1185729000</v>
      </c>
      <c r="O14815">
        <f>D14814</f>
      </c>
      <c r="P14815">
        <f>(E14815-F14815+G14815)/O14815*100</f>
      </c>
      <c r="Q14815">
        <f>H14814</f>
      </c>
      <c r="R14815">
        <f>I14814</f>
      </c>
      <c r="S14815">
        <f>H14815-H14814</f>
      </c>
      <c r="T14815">
        <f>I14815-I14814</f>
      </c>
      <c r="U14815">
        <f>(L14815-K14815)/(2*D14815*0.01)</f>
      </c>
      <c r="V14815">
        <f>(L14815+K14815)/(D14815*0.0001)</f>
      </c>
    </row>
    <row r="14816">
      <c r="A14816" t="n">
        <v>2023</v>
      </c>
      <c r="B14816" t="inlineStr">
        <is>
          <t>00530185</t>
        </is>
      </c>
      <c r="C14816" t="inlineStr">
        <is>
          <t>이엔에프테크놀로지</t>
        </is>
      </c>
      <c r="D14816" t="n">
        <v>22097124000</v>
      </c>
      <c r="E14816" t="n">
        <v>2856752000</v>
      </c>
      <c r="F14816" t="n">
        <v>2413091000</v>
      </c>
      <c r="G14816" t="n">
        <v>1044932000</v>
      </c>
      <c r="H14816" t="n">
        <v>5.205</v>
      </c>
      <c r="I14816" t="n">
        <v>5</v>
      </c>
      <c r="K14816" t="n">
        <v>-1319804000</v>
      </c>
      <c r="L14816" t="n">
        <v>1489474000</v>
      </c>
      <c r="M14816" t="n">
        <v>1466024000</v>
      </c>
      <c r="N14816" t="n">
        <v>-1324635000</v>
      </c>
      <c r="O14816">
        <f>D14815</f>
      </c>
      <c r="P14816">
        <f>(E14816-F14816+G14816)/O14816*100</f>
      </c>
      <c r="Q14816">
        <f>H14815</f>
      </c>
      <c r="R14816">
        <f>I14815</f>
      </c>
      <c r="S14816">
        <f>H14816-H14815</f>
      </c>
      <c r="T14816">
        <f>I14816-I14815</f>
      </c>
      <c r="U14816">
        <f>(L14816-K14816)/(2*D14816*0.01)</f>
      </c>
      <c r="V14816">
        <f>(L14816+K14816)/(D14816*0.0001)</f>
      </c>
    </row>
    <row r="14817">
      <c r="A14817" t="n">
        <v>2024</v>
      </c>
      <c r="B14817" t="inlineStr">
        <is>
          <t>00530185</t>
        </is>
      </c>
      <c r="C14817" t="inlineStr">
        <is>
          <t>이엔에프테크놀로지</t>
        </is>
      </c>
      <c r="D14817" t="n">
        <v>23961913000</v>
      </c>
      <c r="E14817" t="n">
        <v>3131381000</v>
      </c>
      <c r="F14817" t="n">
        <v>1579741000</v>
      </c>
      <c r="G14817" t="n">
        <v>1074834000</v>
      </c>
      <c r="H14817" t="n">
        <v>4.515</v>
      </c>
      <c r="I14817" t="n">
        <v>3.87</v>
      </c>
      <c r="K14817" t="n">
        <v>-1376288000</v>
      </c>
      <c r="L14817" t="n">
        <v>1550324000</v>
      </c>
      <c r="M14817" t="n">
        <v>1536363000</v>
      </c>
      <c r="N14817" t="n">
        <v>-1389958000</v>
      </c>
      <c r="O14817">
        <f>D14816</f>
      </c>
      <c r="P14817">
        <f>(E14817-F14817+G14817)/O14817*100</f>
      </c>
      <c r="Q14817">
        <f>H14816</f>
      </c>
      <c r="R14817">
        <f>I14816</f>
      </c>
      <c r="S14817">
        <f>H14817-H14816</f>
      </c>
      <c r="T14817">
        <f>I14817-I14816</f>
      </c>
      <c r="U14817">
        <f>(L14817-K14817)/(2*D14817*0.01)</f>
      </c>
      <c r="V14817">
        <f>(L14817+K14817)/(D14817*0.0001)</f>
      </c>
    </row>
    <row r="14818">
      <c r="A14818" t="n">
        <v>2025</v>
      </c>
      <c r="B14818" t="inlineStr">
        <is>
          <t>00530185</t>
        </is>
      </c>
      <c r="C14818" t="inlineStr">
        <is>
          <t>이엔에프테크놀로지</t>
        </is>
      </c>
      <c r="D14818" t="n">
        <v>27671628000</v>
      </c>
      <c r="E14818" t="n">
        <v>3220819000</v>
      </c>
      <c r="F14818" t="n">
        <v>1741857000</v>
      </c>
      <c r="G14818" t="n">
        <v>996413000</v>
      </c>
      <c r="H14818" t="n">
        <v>4.93</v>
      </c>
      <c r="I14818" t="n">
        <v>3.86</v>
      </c>
      <c r="K14818" t="n">
        <v>-1715685000</v>
      </c>
      <c r="L14818" t="n">
        <v>1943234000</v>
      </c>
      <c r="M14818" t="n">
        <v>1934879000</v>
      </c>
      <c r="N14818" t="n">
        <v>-1739970000</v>
      </c>
      <c r="O14818">
        <f>D14817</f>
      </c>
      <c r="P14818">
        <f>(E14818-F14818+G14818)/O14818*100</f>
      </c>
      <c r="Q14818">
        <f>H14817</f>
      </c>
      <c r="R14818">
        <f>I14817</f>
      </c>
      <c r="S14818">
        <f>H14818-H14817</f>
      </c>
      <c r="T14818">
        <f>I14818-I14817</f>
      </c>
      <c r="U14818">
        <f>(L14818-K14818)/(2*D14818*0.01)</f>
      </c>
      <c r="V14818">
        <f>(L14818+K14818)/(D14818*0.0001)</f>
      </c>
    </row>
    <row r="14819">
      <c r="A14819" t="n">
        <v>2015</v>
      </c>
      <c r="B14819" t="inlineStr">
        <is>
          <t>00530413</t>
        </is>
      </c>
      <c r="C14819" t="inlineStr">
        <is>
          <t>더코디</t>
        </is>
      </c>
      <c r="D14819" t="n">
        <v>738952000</v>
      </c>
      <c r="E14819" t="n">
        <v>194161000</v>
      </c>
      <c r="F14819" t="n">
        <v>149331000</v>
      </c>
      <c r="G14819" t="n">
        <v>17132000</v>
      </c>
      <c r="H14819" t="n">
        <v>2.93</v>
      </c>
      <c r="I14819" t="n">
        <v>4</v>
      </c>
      <c r="J14819" t="n">
        <v>9.550000000000001</v>
      </c>
      <c r="K14819" t="n">
        <v>-60461000</v>
      </c>
      <c r="L14819" t="n">
        <v>71502000</v>
      </c>
      <c r="M14819" t="n">
        <v>70044000</v>
      </c>
      <c r="N14819" t="n">
        <v>-60471000</v>
      </c>
      <c r="U14819">
        <f>(L14819-K14819)/(2*D14819*0.01)</f>
      </c>
      <c r="V14819">
        <f>(L14819+K14819)/(D14819*0.0001)</f>
      </c>
    </row>
    <row r="14820">
      <c r="A14820" t="n">
        <v>2016</v>
      </c>
      <c r="B14820" t="inlineStr">
        <is>
          <t>00530413</t>
        </is>
      </c>
      <c r="C14820" t="inlineStr">
        <is>
          <t>더코디</t>
        </is>
      </c>
      <c r="D14820" t="n">
        <v>56628000</v>
      </c>
      <c r="E14820" t="n">
        <v>42843000</v>
      </c>
      <c r="G14820" t="n">
        <v>3074000</v>
      </c>
      <c r="O14820">
        <f>D14819</f>
      </c>
    </row>
    <row r="14821">
      <c r="A14821" t="n">
        <v>2017</v>
      </c>
      <c r="B14821" t="inlineStr">
        <is>
          <t>00530413</t>
        </is>
      </c>
      <c r="C14821" t="inlineStr">
        <is>
          <t>더코디</t>
        </is>
      </c>
      <c r="D14821" t="n">
        <v>68097000</v>
      </c>
      <c r="E14821" t="n">
        <v>92294000</v>
      </c>
      <c r="F14821" t="n">
        <v>11972000</v>
      </c>
      <c r="H14821" t="n">
        <v>3.26</v>
      </c>
      <c r="I14821" t="n">
        <v>4</v>
      </c>
      <c r="O14821">
        <f>D14820</f>
      </c>
    </row>
    <row r="14822">
      <c r="A14822" t="n">
        <v>2022</v>
      </c>
      <c r="B14822" t="inlineStr">
        <is>
          <t>00530413</t>
        </is>
      </c>
      <c r="C14822" t="inlineStr">
        <is>
          <t>더코디</t>
        </is>
      </c>
      <c r="D14822" t="n">
        <v>149520000</v>
      </c>
      <c r="E14822" t="n">
        <v>90877000</v>
      </c>
      <c r="F14822" t="n">
        <v>72148000</v>
      </c>
      <c r="G14822" t="n">
        <v>1834000</v>
      </c>
      <c r="H14822" t="n">
        <v>5.265</v>
      </c>
      <c r="I14822" t="n">
        <v>4</v>
      </c>
      <c r="J14822" t="n">
        <v>8.68</v>
      </c>
      <c r="K14822" t="n">
        <v>-13334000</v>
      </c>
      <c r="L14822" t="n">
        <v>12754000</v>
      </c>
      <c r="M14822" t="n">
        <v>4643000</v>
      </c>
      <c r="N14822" t="n">
        <v>-13387000</v>
      </c>
      <c r="U14822">
        <f>(L14822-K14822)/(2*D14822*0.01)</f>
      </c>
    </row>
    <row r="14823">
      <c r="A14823" t="n">
        <v>2023</v>
      </c>
      <c r="B14823" t="inlineStr">
        <is>
          <t>00530413</t>
        </is>
      </c>
      <c r="C14823" t="inlineStr">
        <is>
          <t>더코디</t>
        </is>
      </c>
      <c r="D14823" t="n">
        <v>1152848000</v>
      </c>
      <c r="E14823" t="n">
        <v>76889000</v>
      </c>
      <c r="F14823" t="n">
        <v>15354000</v>
      </c>
      <c r="G14823" t="n">
        <v>6511000</v>
      </c>
      <c r="H14823" t="n">
        <v>4.565</v>
      </c>
      <c r="I14823" t="n">
        <v>3.75</v>
      </c>
      <c r="J14823" t="n">
        <v>7.77</v>
      </c>
      <c r="K14823" t="n">
        <v>-53987000</v>
      </c>
      <c r="L14823" t="n">
        <v>61137000</v>
      </c>
      <c r="M14823" t="n">
        <v>61411000</v>
      </c>
      <c r="N14823" t="n">
        <v>-55199000</v>
      </c>
      <c r="O14823">
        <f>D14822</f>
      </c>
      <c r="P14823">
        <f>(E14823-F14823+G14823)/O14823*100</f>
      </c>
      <c r="Q14823">
        <f>H14822</f>
      </c>
      <c r="R14823">
        <f>I14822</f>
      </c>
      <c r="S14823">
        <f>H14823-H14822</f>
      </c>
      <c r="T14823">
        <f>I14823-I14822</f>
      </c>
      <c r="U14823">
        <f>(L14823-K14823)/(2*D14823*0.01)</f>
      </c>
      <c r="V14823">
        <f>(L14823+K14823)/(D14823*0.0001)</f>
      </c>
    </row>
    <row r="14824">
      <c r="A14824" t="n">
        <v>2024</v>
      </c>
      <c r="B14824" t="inlineStr">
        <is>
          <t>00530413</t>
        </is>
      </c>
      <c r="C14824" t="inlineStr">
        <is>
          <t>더코디</t>
        </is>
      </c>
      <c r="D14824" t="n">
        <v>1257126000</v>
      </c>
      <c r="E14824" t="n">
        <v>182530000</v>
      </c>
      <c r="F14824" t="n">
        <v>54682000</v>
      </c>
      <c r="G14824" t="n">
        <v>21353000</v>
      </c>
      <c r="H14824" t="n">
        <v>4.285</v>
      </c>
      <c r="I14824" t="n">
        <v>4.085</v>
      </c>
      <c r="J14824" t="n">
        <v>8.41</v>
      </c>
      <c r="K14824" t="n">
        <v>-53901000</v>
      </c>
      <c r="L14824" t="n">
        <v>60730000</v>
      </c>
      <c r="M14824" t="n">
        <v>60604000</v>
      </c>
      <c r="N14824" t="n">
        <v>-54788000</v>
      </c>
      <c r="O14824">
        <f>D14823</f>
      </c>
      <c r="P14824">
        <f>(E14824-F14824+G14824)/O14824*100</f>
      </c>
      <c r="Q14824">
        <f>H14823</f>
      </c>
      <c r="R14824">
        <f>I14823</f>
      </c>
      <c r="S14824">
        <f>H14824-H14823</f>
      </c>
      <c r="T14824">
        <f>I14824-I14823</f>
      </c>
      <c r="U14824">
        <f>(L14824-K14824)/(2*D14824*0.01)</f>
      </c>
      <c r="V14824">
        <f>(L14824+K14824)/(D14824*0.0001)</f>
      </c>
    </row>
    <row r="14825">
      <c r="A14825" t="n">
        <v>2025</v>
      </c>
      <c r="B14825" t="inlineStr">
        <is>
          <t>00530413</t>
        </is>
      </c>
      <c r="C14825" t="inlineStr">
        <is>
          <t>더코디</t>
        </is>
      </c>
      <c r="D14825" t="n">
        <v>1337601000</v>
      </c>
      <c r="E14825" t="n">
        <v>231781000</v>
      </c>
      <c r="F14825" t="n">
        <v>206912000</v>
      </c>
      <c r="G14825" t="n">
        <v>30191000</v>
      </c>
      <c r="O14825">
        <f>D14824</f>
      </c>
      <c r="P14825">
        <f>(E14825-F14825+G14825)/O14825*100</f>
      </c>
    </row>
    <row r="14826">
      <c r="A14826" t="n">
        <v>2019</v>
      </c>
      <c r="B14826" t="inlineStr">
        <is>
          <t>00530556</t>
        </is>
      </c>
      <c r="C14826" t="inlineStr">
        <is>
          <t>예스티</t>
        </is>
      </c>
      <c r="D14826" t="n">
        <v>236380000</v>
      </c>
      <c r="F14826" t="n">
        <v>285861000</v>
      </c>
      <c r="H14826" t="n">
        <v>2.16</v>
      </c>
      <c r="I14826" t="n">
        <v>4</v>
      </c>
      <c r="J14826" t="n">
        <v>8.449999999999999</v>
      </c>
      <c r="K14826" t="n">
        <v>-17826000</v>
      </c>
      <c r="L14826" t="n">
        <v>20732000</v>
      </c>
      <c r="M14826" t="n">
        <v>20146000</v>
      </c>
      <c r="N14826" t="n">
        <v>-17702000</v>
      </c>
      <c r="U14826">
        <f>(L14826-K14826)/(2*D14826*0.01)</f>
      </c>
      <c r="V14826">
        <f>(L14826+K14826)/(D14826*0.0001)</f>
      </c>
    </row>
    <row r="14827">
      <c r="A14827" t="n">
        <v>2020</v>
      </c>
      <c r="B14827" t="inlineStr">
        <is>
          <t>00530556</t>
        </is>
      </c>
      <c r="C14827" t="inlineStr">
        <is>
          <t>예스티</t>
        </is>
      </c>
      <c r="D14827" t="n">
        <v>417614000</v>
      </c>
      <c r="E14827" t="n">
        <v>197180000</v>
      </c>
      <c r="F14827" t="n">
        <v>27557000</v>
      </c>
      <c r="G14827" t="n">
        <v>4621000</v>
      </c>
      <c r="O14827">
        <f>D14826</f>
      </c>
      <c r="P14827">
        <f>(E14827-F14827+G14827)/O14827*100</f>
      </c>
    </row>
    <row r="14828">
      <c r="A14828" t="n">
        <v>2021</v>
      </c>
      <c r="B14828" t="inlineStr">
        <is>
          <t>00530556</t>
        </is>
      </c>
      <c r="C14828" t="inlineStr">
        <is>
          <t>예스티</t>
        </is>
      </c>
      <c r="D14828" t="n">
        <v>858449000</v>
      </c>
      <c r="E14828" t="n">
        <v>338964000</v>
      </c>
      <c r="F14828" t="n">
        <v>109743000</v>
      </c>
      <c r="G14828" t="n">
        <v>9654000</v>
      </c>
      <c r="O14828">
        <f>D14827</f>
      </c>
      <c r="P14828">
        <f>(E14828-F14828+G14828)/O14828*100</f>
      </c>
    </row>
    <row r="14829">
      <c r="A14829" t="n">
        <v>2022</v>
      </c>
      <c r="B14829" t="inlineStr">
        <is>
          <t>00530556</t>
        </is>
      </c>
      <c r="C14829" t="inlineStr">
        <is>
          <t>예스티</t>
        </is>
      </c>
      <c r="D14829" t="n">
        <v>1062967000</v>
      </c>
      <c r="O14829">
        <f>D14828</f>
      </c>
    </row>
    <row r="14830">
      <c r="A14830" t="n">
        <v>2023</v>
      </c>
      <c r="B14830" t="inlineStr">
        <is>
          <t>00530556</t>
        </is>
      </c>
      <c r="C14830" t="inlineStr">
        <is>
          <t>예스티</t>
        </is>
      </c>
      <c r="D14830" t="n">
        <v>1152896000</v>
      </c>
      <c r="E14830" t="n">
        <v>522159000</v>
      </c>
      <c r="F14830" t="n">
        <v>384458000</v>
      </c>
      <c r="G14830" t="n">
        <v>38409000</v>
      </c>
      <c r="O14830">
        <f>D14829</f>
      </c>
      <c r="P14830">
        <f>(E14830-F14830+G14830)/O14830*100</f>
      </c>
    </row>
    <row r="14831">
      <c r="A14831" t="n">
        <v>2024</v>
      </c>
      <c r="B14831" t="inlineStr">
        <is>
          <t>00530556</t>
        </is>
      </c>
      <c r="C14831" t="inlineStr">
        <is>
          <t>예스티</t>
        </is>
      </c>
      <c r="D14831" t="n">
        <v>1629045000</v>
      </c>
      <c r="E14831" t="n">
        <v>459737000</v>
      </c>
      <c r="F14831" t="n">
        <v>149653000</v>
      </c>
      <c r="G14831" t="n">
        <v>45873000</v>
      </c>
      <c r="O14831">
        <f>D14830</f>
      </c>
      <c r="P14831">
        <f>(E14831-F14831+G14831)/O14831*100</f>
      </c>
    </row>
    <row r="14832">
      <c r="A14832" t="n">
        <v>2025</v>
      </c>
      <c r="B14832" t="inlineStr">
        <is>
          <t>00530556</t>
        </is>
      </c>
      <c r="C14832" t="inlineStr">
        <is>
          <t>예스티</t>
        </is>
      </c>
      <c r="D14832" t="n">
        <v>1869925000</v>
      </c>
      <c r="E14832" t="n">
        <v>516367000</v>
      </c>
      <c r="F14832" t="n">
        <v>220401000</v>
      </c>
      <c r="G14832" t="n">
        <v>55704000</v>
      </c>
      <c r="O14832">
        <f>D14831</f>
      </c>
      <c r="P14832">
        <f>(E14832-F14832+G14832)/O14832*100</f>
      </c>
    </row>
    <row r="14833">
      <c r="A14833" t="n">
        <v>2015</v>
      </c>
      <c r="B14833" t="inlineStr">
        <is>
          <t>00531014</t>
        </is>
      </c>
      <c r="C14833" t="inlineStr">
        <is>
          <t>유진테크</t>
        </is>
      </c>
      <c r="D14833" t="n">
        <v>5320756000</v>
      </c>
      <c r="E14833" t="n">
        <v>994035000</v>
      </c>
      <c r="F14833" t="n">
        <v>28138000</v>
      </c>
      <c r="H14833" t="n">
        <v>2.94</v>
      </c>
      <c r="I14833" t="n">
        <v>4.13</v>
      </c>
      <c r="J14833" t="n">
        <v>9.5</v>
      </c>
      <c r="K14833" t="n">
        <v>-415090000</v>
      </c>
      <c r="L14833" t="n">
        <v>496115000</v>
      </c>
      <c r="M14833" t="n">
        <v>480015000</v>
      </c>
      <c r="N14833" t="n">
        <v>-417668000</v>
      </c>
      <c r="U14833">
        <f>(L14833-K14833)/(2*D14833*0.01)</f>
      </c>
      <c r="V14833">
        <f>(L14833+K14833)/(D14833*0.0001)</f>
      </c>
    </row>
    <row r="14834">
      <c r="A14834" t="n">
        <v>2016</v>
      </c>
      <c r="B14834" t="inlineStr">
        <is>
          <t>00531014</t>
        </is>
      </c>
      <c r="C14834" t="inlineStr">
        <is>
          <t>유진테크</t>
        </is>
      </c>
      <c r="D14834" t="n">
        <v>5963502000</v>
      </c>
      <c r="E14834" t="n">
        <v>1076562000</v>
      </c>
      <c r="F14834" t="n">
        <v>16931000</v>
      </c>
      <c r="H14834" t="n">
        <v>2.98</v>
      </c>
      <c r="I14834" t="n">
        <v>3.8</v>
      </c>
      <c r="J14834" t="n">
        <v>9.5</v>
      </c>
      <c r="K14834" t="n">
        <v>-463509000</v>
      </c>
      <c r="L14834" t="n">
        <v>545646000</v>
      </c>
      <c r="M14834" t="n">
        <v>536292000</v>
      </c>
      <c r="N14834" t="n">
        <v>-464912000</v>
      </c>
      <c r="O14834">
        <f>D14833</f>
      </c>
      <c r="Q14834">
        <f>H14833</f>
      </c>
      <c r="R14834">
        <f>I14833</f>
      </c>
      <c r="S14834">
        <f>H14834-H14833</f>
      </c>
      <c r="T14834">
        <f>I14834-I14833</f>
      </c>
      <c r="U14834">
        <f>(L14834-K14834)/(2*D14834*0.01)</f>
      </c>
      <c r="V14834">
        <f>(L14834+K14834)/(D14834*0.0001)</f>
      </c>
    </row>
    <row r="14835">
      <c r="A14835" t="n">
        <v>2017</v>
      </c>
      <c r="B14835" t="inlineStr">
        <is>
          <t>00531014</t>
        </is>
      </c>
      <c r="C14835" t="inlineStr">
        <is>
          <t>유진테크</t>
        </is>
      </c>
      <c r="D14835" t="n">
        <v>6992795000</v>
      </c>
      <c r="E14835" t="n">
        <v>1173382000</v>
      </c>
      <c r="H14835" t="n">
        <v>3.37</v>
      </c>
      <c r="I14835" t="n">
        <v>3.2</v>
      </c>
      <c r="J14835" t="n">
        <v>9.380000000000001</v>
      </c>
      <c r="K14835" t="n">
        <v>-475269000</v>
      </c>
      <c r="L14835" t="n">
        <v>554912000</v>
      </c>
      <c r="M14835" t="n">
        <v>550812000</v>
      </c>
      <c r="N14835" t="n">
        <v>-480773000</v>
      </c>
      <c r="O14835">
        <f>D14834</f>
      </c>
      <c r="Q14835">
        <f>H14834</f>
      </c>
      <c r="R14835">
        <f>I14834</f>
      </c>
      <c r="S14835">
        <f>H14835-H14834</f>
      </c>
      <c r="T14835">
        <f>I14835-I14834</f>
      </c>
      <c r="U14835">
        <f>(L14835-K14835)/(2*D14835*0.01)</f>
      </c>
      <c r="V14835">
        <f>(L14835+K14835)/(D14835*0.0001)</f>
      </c>
    </row>
    <row r="14836">
      <c r="A14836" t="n">
        <v>2018</v>
      </c>
      <c r="B14836" t="inlineStr">
        <is>
          <t>00531014</t>
        </is>
      </c>
      <c r="C14836" t="inlineStr">
        <is>
          <t>유진테크</t>
        </is>
      </c>
      <c r="D14836" t="n">
        <v>7765873000</v>
      </c>
      <c r="E14836" t="n">
        <v>1223932000</v>
      </c>
      <c r="F14836" t="n">
        <v>45704000</v>
      </c>
      <c r="H14836" t="n">
        <v>2.84</v>
      </c>
      <c r="I14836" t="n">
        <v>2.8</v>
      </c>
      <c r="J14836" t="n">
        <v>9.300000000000001</v>
      </c>
      <c r="K14836" t="n">
        <v>-513107000</v>
      </c>
      <c r="L14836" t="n">
        <v>596549000</v>
      </c>
      <c r="M14836" t="n">
        <v>592436000</v>
      </c>
      <c r="N14836" t="n">
        <v>-519301000</v>
      </c>
      <c r="O14836">
        <f>D14835</f>
      </c>
      <c r="Q14836">
        <f>H14835</f>
      </c>
      <c r="R14836">
        <f>I14835</f>
      </c>
      <c r="S14836">
        <f>H14836-H14835</f>
      </c>
      <c r="T14836">
        <f>I14836-I14835</f>
      </c>
      <c r="U14836">
        <f>(L14836-K14836)/(2*D14836*0.01)</f>
      </c>
      <c r="V14836">
        <f>(L14836+K14836)/(D14836*0.0001)</f>
      </c>
    </row>
    <row r="14837">
      <c r="A14837" t="n">
        <v>2022</v>
      </c>
      <c r="B14837" t="inlineStr">
        <is>
          <t>00531014</t>
        </is>
      </c>
      <c r="C14837" t="inlineStr">
        <is>
          <t>유진테크</t>
        </is>
      </c>
      <c r="D14837" t="n">
        <v>10764488000</v>
      </c>
      <c r="E14837" t="n">
        <v>1920637000</v>
      </c>
      <c r="F14837" t="n">
        <v>1028749000</v>
      </c>
      <c r="G14837" t="n">
        <v>274366000</v>
      </c>
    </row>
    <row r="14838">
      <c r="A14838" t="n">
        <v>2023</v>
      </c>
      <c r="B14838" t="inlineStr">
        <is>
          <t>00531014</t>
        </is>
      </c>
      <c r="C14838" t="inlineStr">
        <is>
          <t>유진테크</t>
        </is>
      </c>
      <c r="D14838" t="n">
        <v>13227731000</v>
      </c>
      <c r="E14838" t="n">
        <v>1726043000</v>
      </c>
      <c r="F14838" t="n">
        <v>544628000</v>
      </c>
      <c r="G14838" t="n">
        <v>407796000</v>
      </c>
      <c r="O14838">
        <f>D14837</f>
      </c>
      <c r="P14838">
        <f>(E14838-F14838+G14838)/O14838*100</f>
      </c>
    </row>
    <row r="14839">
      <c r="A14839" t="n">
        <v>2024</v>
      </c>
      <c r="B14839" t="inlineStr">
        <is>
          <t>00531014</t>
        </is>
      </c>
      <c r="C14839" t="inlineStr">
        <is>
          <t>유진테크</t>
        </is>
      </c>
      <c r="D14839" t="n">
        <v>15440308000</v>
      </c>
      <c r="E14839" t="n">
        <v>1930247000</v>
      </c>
      <c r="F14839" t="n">
        <v>1465952000</v>
      </c>
      <c r="G14839" t="n">
        <v>470007000</v>
      </c>
      <c r="O14839">
        <f>D14838</f>
      </c>
      <c r="P14839">
        <f>(E14839-F14839+G14839)/O14839*100</f>
      </c>
    </row>
    <row r="14840">
      <c r="A14840" t="n">
        <v>2025</v>
      </c>
      <c r="B14840" t="inlineStr">
        <is>
          <t>00531014</t>
        </is>
      </c>
      <c r="C14840" t="inlineStr">
        <is>
          <t>유진테크</t>
        </is>
      </c>
      <c r="D14840" t="n">
        <v>18842681000</v>
      </c>
      <c r="E14840" t="n">
        <v>2195254000</v>
      </c>
      <c r="F14840" t="n">
        <v>633435000</v>
      </c>
      <c r="G14840" t="n">
        <v>495638000</v>
      </c>
      <c r="O14840">
        <f>D14839</f>
      </c>
      <c r="P14840">
        <f>(E14840-F14840+G14840)/O14840*100</f>
      </c>
    </row>
    <row r="14841">
      <c r="A14841" t="n">
        <v>2014</v>
      </c>
      <c r="B14841" t="inlineStr">
        <is>
          <t>00532059</t>
        </is>
      </c>
      <c r="C14841" t="inlineStr">
        <is>
          <t>그린생명과학</t>
        </is>
      </c>
      <c r="D14841" t="n">
        <v>2281418437</v>
      </c>
      <c r="E14841" t="n">
        <v>356563109</v>
      </c>
      <c r="F14841" t="n">
        <v>98250370</v>
      </c>
      <c r="G14841" t="n">
        <v>92705617</v>
      </c>
      <c r="H14841" t="n">
        <v>2.76</v>
      </c>
      <c r="I14841" t="n">
        <v>2.5</v>
      </c>
      <c r="K14841" t="n">
        <v>-142404096</v>
      </c>
      <c r="L14841" t="n">
        <v>161345688</v>
      </c>
      <c r="M14841" t="n">
        <v>157236374</v>
      </c>
      <c r="N14841" t="n">
        <v>-141506029</v>
      </c>
      <c r="U14841">
        <f>(L14841-K14841)/(2*D14841*0.01)</f>
      </c>
      <c r="V14841">
        <f>(L14841+K14841)/(D14841*0.0001)</f>
      </c>
    </row>
    <row r="14842">
      <c r="A14842" t="n">
        <v>2015</v>
      </c>
      <c r="B14842" t="inlineStr">
        <is>
          <t>00532059</t>
        </is>
      </c>
      <c r="C14842" t="inlineStr">
        <is>
          <t>그린생명과학</t>
        </is>
      </c>
      <c r="D14842" t="n">
        <v>508197420</v>
      </c>
      <c r="E14842" t="n">
        <v>375075825</v>
      </c>
      <c r="F14842" t="n">
        <v>2122682675</v>
      </c>
      <c r="G14842" t="n">
        <v>52687569</v>
      </c>
      <c r="K14842" t="n">
        <v>-17673122</v>
      </c>
      <c r="L14842" t="n">
        <v>21086051</v>
      </c>
      <c r="M14842" t="n">
        <v>20586567</v>
      </c>
      <c r="N14842" t="n">
        <v>-17602551</v>
      </c>
      <c r="O14842">
        <f>D14841</f>
      </c>
      <c r="P14842">
        <f>(E14842-F14842+G14842)/O14842*100</f>
      </c>
      <c r="U14842">
        <f>(L14842-K14842)/(2*D14842*0.01)</f>
      </c>
      <c r="V14842">
        <f>(L14842+K14842)/(D14842*0.0001)</f>
      </c>
    </row>
    <row r="14843">
      <c r="A14843" t="n">
        <v>2016</v>
      </c>
      <c r="B14843" t="inlineStr">
        <is>
          <t>00532059</t>
        </is>
      </c>
      <c r="C14843" t="inlineStr">
        <is>
          <t>그린생명과학</t>
        </is>
      </c>
      <c r="D14843" t="n">
        <v>702811931</v>
      </c>
      <c r="E14843" t="n">
        <v>170184165</v>
      </c>
      <c r="F14843" t="n">
        <v>21041780</v>
      </c>
      <c r="G14843" t="n">
        <v>4290641</v>
      </c>
      <c r="K14843" t="n">
        <v>-24177622</v>
      </c>
      <c r="L14843" t="n">
        <v>28466868</v>
      </c>
      <c r="M14843" t="n">
        <v>27224534</v>
      </c>
      <c r="N14843" t="n">
        <v>-23574867</v>
      </c>
      <c r="O14843">
        <f>D14842</f>
      </c>
      <c r="P14843">
        <f>(E14843-F14843+G14843)/O14843*100</f>
      </c>
      <c r="U14843">
        <f>(L14843-K14843)/(2*D14843*0.01)</f>
      </c>
      <c r="V14843">
        <f>(L14843+K14843)/(D14843*0.0001)</f>
      </c>
    </row>
    <row r="14844">
      <c r="A14844" t="n">
        <v>2017</v>
      </c>
      <c r="B14844" t="inlineStr">
        <is>
          <t>00532059</t>
        </is>
      </c>
      <c r="C14844" t="inlineStr">
        <is>
          <t>그린생명과학</t>
        </is>
      </c>
      <c r="D14844" t="n">
        <v>864698063</v>
      </c>
      <c r="O14844">
        <f>D14843</f>
      </c>
    </row>
    <row r="14845">
      <c r="A14845" t="n">
        <v>2018</v>
      </c>
      <c r="B14845" t="inlineStr">
        <is>
          <t>00532059</t>
        </is>
      </c>
      <c r="C14845" t="inlineStr">
        <is>
          <t>그린생명과학</t>
        </is>
      </c>
      <c r="D14845" t="n">
        <v>914644524</v>
      </c>
      <c r="O14845">
        <f>D14844</f>
      </c>
    </row>
    <row r="14846">
      <c r="A14846" t="n">
        <v>2020</v>
      </c>
      <c r="B14846" t="inlineStr">
        <is>
          <t>00532129</t>
        </is>
      </c>
      <c r="C14846" t="inlineStr">
        <is>
          <t>영림원소프트랩</t>
        </is>
      </c>
      <c r="D14846" t="n">
        <v>11893656000</v>
      </c>
      <c r="E14846" t="n">
        <v>1455913000</v>
      </c>
      <c r="F14846" t="n">
        <v>1959581000</v>
      </c>
      <c r="G14846" t="n">
        <v>365485000</v>
      </c>
      <c r="H14846" t="n">
        <v>3.62</v>
      </c>
      <c r="I14846" t="n">
        <v>3.5</v>
      </c>
      <c r="J14846" t="n">
        <v>10.17</v>
      </c>
      <c r="K14846" t="n">
        <v>-1110105000</v>
      </c>
      <c r="L14846" t="n">
        <v>1309371000</v>
      </c>
      <c r="M14846" t="n">
        <v>1268746000</v>
      </c>
      <c r="N14846" t="n">
        <v>-1099954000</v>
      </c>
      <c r="U14846">
        <f>(L14846-K14846)/(2*D14846*0.01)</f>
      </c>
      <c r="V14846">
        <f>(L14846+K14846)/(D14846*0.0001)</f>
      </c>
    </row>
    <row r="14847">
      <c r="A14847" t="n">
        <v>2021</v>
      </c>
      <c r="B14847" t="inlineStr">
        <is>
          <t>00532129</t>
        </is>
      </c>
      <c r="C14847" t="inlineStr">
        <is>
          <t>영림원소프트랩</t>
        </is>
      </c>
      <c r="D14847" t="n">
        <v>13036596000</v>
      </c>
      <c r="E14847" t="n">
        <v>1553086000</v>
      </c>
      <c r="F14847" t="n">
        <v>712608000</v>
      </c>
      <c r="G14847" t="n">
        <v>402262000</v>
      </c>
      <c r="H14847" t="n">
        <v>3.94</v>
      </c>
      <c r="I14847" t="n">
        <v>3.5</v>
      </c>
      <c r="J14847" t="n">
        <v>9.324</v>
      </c>
      <c r="K14847" t="n">
        <v>-1083095000</v>
      </c>
      <c r="L14847" t="n">
        <v>1268006000</v>
      </c>
      <c r="M14847" t="n">
        <v>1262120000</v>
      </c>
      <c r="N14847" t="n">
        <v>-1098225000</v>
      </c>
      <c r="O14847">
        <f>D14846</f>
      </c>
      <c r="P14847">
        <f>(E14847-F14847+G14847)/O14847*100</f>
      </c>
      <c r="Q14847">
        <f>H14846</f>
      </c>
      <c r="R14847">
        <f>I14846</f>
      </c>
      <c r="S14847">
        <f>H14847-H14846</f>
      </c>
      <c r="T14847">
        <f>I14847-I14846</f>
      </c>
      <c r="U14847">
        <f>(L14847-K14847)/(2*D14847*0.01)</f>
      </c>
      <c r="V14847">
        <f>(L14847+K14847)/(D14847*0.0001)</f>
      </c>
    </row>
    <row r="14848">
      <c r="A14848" t="n">
        <v>2022</v>
      </c>
      <c r="B14848" t="inlineStr">
        <is>
          <t>00532129</t>
        </is>
      </c>
      <c r="C14848" t="inlineStr">
        <is>
          <t>영림원소프트랩</t>
        </is>
      </c>
      <c r="D14848" t="n">
        <v>13044899000</v>
      </c>
      <c r="E14848" t="n">
        <v>1493879000</v>
      </c>
      <c r="F14848" t="n">
        <v>1027951000</v>
      </c>
      <c r="G14848" t="n">
        <v>493071000</v>
      </c>
      <c r="H14848" t="n">
        <v>6.27</v>
      </c>
      <c r="I14848" t="n">
        <v>3.5</v>
      </c>
      <c r="J14848" t="n">
        <v>8.518000000000001</v>
      </c>
      <c r="K14848" t="n">
        <v>-975276000</v>
      </c>
      <c r="L14848" t="n">
        <v>1125136000</v>
      </c>
      <c r="M14848" t="n">
        <v>1147204000</v>
      </c>
      <c r="N14848" t="n">
        <v>-1009818000</v>
      </c>
      <c r="O14848">
        <f>D14847</f>
      </c>
      <c r="P14848">
        <f>(E14848-F14848+G14848)/O14848*100</f>
      </c>
      <c r="Q14848">
        <f>H14847</f>
      </c>
      <c r="R14848">
        <f>I14847</f>
      </c>
      <c r="S14848">
        <f>H14848-H14847</f>
      </c>
      <c r="T14848">
        <f>I14848-I14847</f>
      </c>
      <c r="U14848">
        <f>(L14848-K14848)/(2*D14848*0.01)</f>
      </c>
      <c r="V14848">
        <f>(L14848+K14848)/(D14848*0.0001)</f>
      </c>
    </row>
    <row r="14849">
      <c r="A14849" t="n">
        <v>2023</v>
      </c>
      <c r="B14849" t="inlineStr">
        <is>
          <t>00532129</t>
        </is>
      </c>
      <c r="C14849" t="inlineStr">
        <is>
          <t>영림원소프트랩</t>
        </is>
      </c>
      <c r="D14849" t="n">
        <v>15934758000</v>
      </c>
      <c r="E14849" t="n">
        <v>1397386000</v>
      </c>
      <c r="F14849" t="n">
        <v>1015530000</v>
      </c>
      <c r="G14849" t="n">
        <v>780443000</v>
      </c>
      <c r="H14849" t="n">
        <v>5.47</v>
      </c>
      <c r="I14849" t="n">
        <v>3.5</v>
      </c>
      <c r="J14849" t="n">
        <v>8.688000000000001</v>
      </c>
      <c r="K14849" t="n">
        <v>-1222558000</v>
      </c>
      <c r="L14849" t="n">
        <v>1413380000</v>
      </c>
      <c r="M14849" t="n">
        <v>1429302000</v>
      </c>
      <c r="N14849" t="n">
        <v>-1256845000</v>
      </c>
      <c r="O14849">
        <f>D14848</f>
      </c>
      <c r="P14849">
        <f>(E14849-F14849+G14849)/O14849*100</f>
      </c>
      <c r="Q14849">
        <f>H14848</f>
      </c>
      <c r="R14849">
        <f>I14848</f>
      </c>
      <c r="S14849">
        <f>H14849-H14848</f>
      </c>
      <c r="T14849">
        <f>I14849-I14848</f>
      </c>
      <c r="U14849">
        <f>(L14849-K14849)/(2*D14849*0.01)</f>
      </c>
      <c r="V14849">
        <f>(L14849+K14849)/(D14849*0.0001)</f>
      </c>
    </row>
    <row r="14850">
      <c r="A14850" t="n">
        <v>2024</v>
      </c>
      <c r="B14850" t="inlineStr">
        <is>
          <t>00532129</t>
        </is>
      </c>
      <c r="C14850" t="inlineStr">
        <is>
          <t>영림원소프트랩</t>
        </is>
      </c>
      <c r="D14850" t="n">
        <v>18255669000</v>
      </c>
      <c r="E14850" t="n">
        <v>1580248000</v>
      </c>
      <c r="F14850" t="n">
        <v>559870000</v>
      </c>
      <c r="G14850" t="n">
        <v>833830000</v>
      </c>
      <c r="H14850" t="n">
        <v>4.96</v>
      </c>
      <c r="I14850" t="n">
        <v>3.5</v>
      </c>
      <c r="J14850" t="n">
        <v>8.725</v>
      </c>
      <c r="K14850" t="n">
        <v>-1412848000</v>
      </c>
      <c r="L14850" t="n">
        <v>1633314000</v>
      </c>
      <c r="M14850" t="n">
        <v>1643007000</v>
      </c>
      <c r="N14850" t="n">
        <v>-1445850000</v>
      </c>
      <c r="O14850">
        <f>D14849</f>
      </c>
      <c r="P14850">
        <f>(E14850-F14850+G14850)/O14850*100</f>
      </c>
      <c r="Q14850">
        <f>H14849</f>
      </c>
      <c r="R14850">
        <f>I14849</f>
      </c>
      <c r="S14850">
        <f>H14850-H14849</f>
      </c>
      <c r="T14850">
        <f>I14850-I14849</f>
      </c>
      <c r="U14850">
        <f>(L14850-K14850)/(2*D14850*0.01)</f>
      </c>
      <c r="V14850">
        <f>(L14850+K14850)/(D14850*0.0001)</f>
      </c>
    </row>
    <row r="14851">
      <c r="A14851" t="n">
        <v>2025</v>
      </c>
      <c r="B14851" t="inlineStr">
        <is>
          <t>00532129</t>
        </is>
      </c>
      <c r="C14851" t="inlineStr">
        <is>
          <t>영림원소프트랩</t>
        </is>
      </c>
      <c r="D14851" t="n">
        <v>17110136000</v>
      </c>
      <c r="E14851" t="n">
        <v>1700471000</v>
      </c>
      <c r="F14851" t="n">
        <v>1879006000</v>
      </c>
      <c r="G14851" t="n">
        <v>867589000</v>
      </c>
      <c r="H14851" t="n">
        <v>5.66</v>
      </c>
      <c r="I14851" t="n">
        <v>3.5</v>
      </c>
      <c r="J14851" t="n">
        <v>10.6251</v>
      </c>
      <c r="K14851" t="n">
        <v>-1588156000</v>
      </c>
      <c r="L14851" t="n">
        <v>1866209000</v>
      </c>
      <c r="M14851" t="n">
        <v>1890401000</v>
      </c>
      <c r="N14851" t="n">
        <v>-1634471000</v>
      </c>
      <c r="O14851">
        <f>D14850</f>
      </c>
      <c r="P14851">
        <f>(E14851-F14851+G14851)/O14851*100</f>
      </c>
      <c r="Q14851">
        <f>H14850</f>
      </c>
      <c r="R14851">
        <f>I14850</f>
      </c>
      <c r="S14851">
        <f>H14851-H14850</f>
      </c>
      <c r="T14851">
        <f>I14851-I14850</f>
      </c>
      <c r="U14851">
        <f>(L14851-K14851)/(2*D14851*0.01)</f>
      </c>
      <c r="V14851">
        <f>(L14851+K14851)/(D14851*0.0001)</f>
      </c>
    </row>
    <row r="14852">
      <c r="A14852" t="n">
        <v>2018</v>
      </c>
      <c r="B14852" t="inlineStr">
        <is>
          <t>00532855</t>
        </is>
      </c>
      <c r="C14852" t="inlineStr">
        <is>
          <t>한국유니온제약</t>
        </is>
      </c>
      <c r="D14852" t="n">
        <v>3080308000</v>
      </c>
      <c r="E14852" t="n">
        <v>622629000</v>
      </c>
      <c r="F14852" t="n">
        <v>715059000</v>
      </c>
      <c r="G14852" t="n">
        <v>65965000</v>
      </c>
      <c r="H14852" t="n">
        <v>2.17</v>
      </c>
      <c r="I14852" t="n">
        <v>4.5</v>
      </c>
      <c r="J14852" t="n">
        <v>3.01</v>
      </c>
      <c r="K14852" t="n">
        <v>-87763000</v>
      </c>
      <c r="L14852" t="n">
        <v>93755000</v>
      </c>
      <c r="M14852" t="n">
        <v>91057000</v>
      </c>
      <c r="N14852" t="n">
        <v>-86946000</v>
      </c>
      <c r="U14852">
        <f>(L14852-K14852)/(2*D14852*0.01)</f>
      </c>
      <c r="V14852">
        <f>(L14852+K14852)/(D14852*0.0001)</f>
      </c>
    </row>
    <row r="14853">
      <c r="A14853" t="n">
        <v>2019</v>
      </c>
      <c r="B14853" t="inlineStr">
        <is>
          <t>00532855</t>
        </is>
      </c>
      <c r="C14853" t="inlineStr">
        <is>
          <t>한국유니온제약</t>
        </is>
      </c>
      <c r="D14853" t="n">
        <v>3024531953</v>
      </c>
      <c r="E14853" t="n">
        <v>639879798</v>
      </c>
      <c r="F14853" t="n">
        <v>916576929</v>
      </c>
      <c r="G14853" t="n">
        <v>56549171</v>
      </c>
      <c r="H14853" t="n">
        <v>1.9</v>
      </c>
      <c r="I14853" t="n">
        <v>3.8</v>
      </c>
      <c r="J14853" t="n">
        <v>4.6</v>
      </c>
      <c r="O14853">
        <f>D14852</f>
      </c>
      <c r="P14853">
        <f>(E14853-F14853+G14853)/O14853*100</f>
      </c>
      <c r="Q14853">
        <f>H14852</f>
      </c>
      <c r="R14853">
        <f>I14852</f>
      </c>
      <c r="S14853">
        <f>H14853-H14852</f>
      </c>
      <c r="T14853">
        <f>I14853-I14852</f>
      </c>
    </row>
    <row r="14854">
      <c r="A14854" t="n">
        <v>2020</v>
      </c>
      <c r="B14854" t="inlineStr">
        <is>
          <t>00532855</t>
        </is>
      </c>
      <c r="C14854" t="inlineStr">
        <is>
          <t>한국유니온제약</t>
        </is>
      </c>
      <c r="E14854" t="n">
        <v>19795452</v>
      </c>
      <c r="F14854" t="n">
        <v>36000000</v>
      </c>
      <c r="G14854" t="n">
        <v>1534260</v>
      </c>
      <c r="H14854" t="n">
        <v>1.15</v>
      </c>
      <c r="O14854">
        <f>D14853</f>
      </c>
      <c r="Q14854">
        <f>H14853</f>
      </c>
      <c r="S14854">
        <f>H14854-H14853</f>
      </c>
    </row>
    <row r="14855">
      <c r="A14855" t="n">
        <v>2021</v>
      </c>
      <c r="B14855" t="inlineStr">
        <is>
          <t>00532855</t>
        </is>
      </c>
      <c r="C14855" t="inlineStr">
        <is>
          <t>한국유니온제약</t>
        </is>
      </c>
      <c r="E14855" t="n">
        <v>17183652</v>
      </c>
      <c r="F14855" t="n">
        <v>43200000</v>
      </c>
      <c r="G14855" t="n">
        <v>1033716</v>
      </c>
      <c r="H14855" t="n">
        <v>2.26</v>
      </c>
      <c r="Q14855">
        <f>H14854</f>
      </c>
      <c r="S14855">
        <f>H14855-H14854</f>
      </c>
    </row>
    <row r="14856">
      <c r="A14856" t="n">
        <v>2022</v>
      </c>
      <c r="B14856" t="inlineStr">
        <is>
          <t>00532855</t>
        </is>
      </c>
      <c r="C14856" t="inlineStr">
        <is>
          <t>한국유니온제약</t>
        </is>
      </c>
      <c r="D14856" t="n">
        <v>3117103888</v>
      </c>
      <c r="E14856" t="n">
        <v>637147232</v>
      </c>
      <c r="F14856" t="n">
        <v>686948271</v>
      </c>
      <c r="G14856" t="n">
        <v>64983240</v>
      </c>
      <c r="H14856" t="n">
        <v>5.15</v>
      </c>
      <c r="I14856" t="n">
        <v>4.3</v>
      </c>
      <c r="J14856" t="n">
        <v>6.2</v>
      </c>
      <c r="K14856" t="n">
        <v>-130764551</v>
      </c>
      <c r="L14856" t="n">
        <v>145798724</v>
      </c>
      <c r="M14856" t="n">
        <v>152422976</v>
      </c>
      <c r="N14856" t="n">
        <v>-138635512</v>
      </c>
      <c r="Q14856">
        <f>H14855</f>
      </c>
      <c r="S14856">
        <f>H14856-H14855</f>
      </c>
      <c r="U14856">
        <f>(L14856-K14856)/(2*D14856*0.01)</f>
      </c>
      <c r="V14856">
        <f>(L14856+K14856)/(D14856*0.0001)</f>
      </c>
    </row>
    <row r="14857">
      <c r="A14857" t="n">
        <v>2023</v>
      </c>
      <c r="B14857" t="inlineStr">
        <is>
          <t>00532855</t>
        </is>
      </c>
      <c r="C14857" t="inlineStr">
        <is>
          <t>한국유니온제약</t>
        </is>
      </c>
      <c r="D14857" t="n">
        <v>3367121205</v>
      </c>
      <c r="E14857" t="n">
        <v>665618957</v>
      </c>
      <c r="F14857" t="n">
        <v>762080649</v>
      </c>
      <c r="G14857" t="n">
        <v>111106128</v>
      </c>
      <c r="H14857" t="n">
        <v>4.07</v>
      </c>
      <c r="I14857" t="n">
        <v>3.96</v>
      </c>
      <c r="J14857" t="n">
        <v>4.7</v>
      </c>
      <c r="K14857" t="n">
        <v>-104483430</v>
      </c>
      <c r="L14857" t="n">
        <v>114463407</v>
      </c>
      <c r="M14857" t="n">
        <v>118379734</v>
      </c>
      <c r="N14857" t="n">
        <v>-109777386</v>
      </c>
      <c r="O14857">
        <f>D14856</f>
      </c>
      <c r="P14857">
        <f>(E14857-F14857+G14857)/O14857*100</f>
      </c>
      <c r="Q14857">
        <f>H14856</f>
      </c>
      <c r="R14857">
        <f>I14856</f>
      </c>
      <c r="S14857">
        <f>H14857-H14856</f>
      </c>
      <c r="T14857">
        <f>I14857-I14856</f>
      </c>
      <c r="U14857">
        <f>(L14857-K14857)/(2*D14857*0.01)</f>
      </c>
      <c r="V14857">
        <f>(L14857+K14857)/(D14857*0.0001)</f>
      </c>
    </row>
    <row r="14858">
      <c r="A14858" t="n">
        <v>2024</v>
      </c>
      <c r="B14858" t="inlineStr">
        <is>
          <t>00532855</t>
        </is>
      </c>
      <c r="C14858" t="inlineStr">
        <is>
          <t>한국유니온제약</t>
        </is>
      </c>
      <c r="D14858" t="n">
        <v>3229306802</v>
      </c>
      <c r="E14858" t="n">
        <v>693074618</v>
      </c>
      <c r="F14858" t="n">
        <v>1249239671</v>
      </c>
      <c r="G14858" t="n">
        <v>88138068</v>
      </c>
      <c r="H14858" t="n">
        <v>3.68</v>
      </c>
      <c r="I14858" t="n">
        <v>3.96</v>
      </c>
      <c r="J14858" t="n">
        <v>8.5</v>
      </c>
      <c r="K14858" t="n">
        <v>-179264037</v>
      </c>
      <c r="L14858" t="n">
        <v>206041021</v>
      </c>
      <c r="M14858" t="n">
        <v>212130750</v>
      </c>
      <c r="N14858" t="n">
        <v>-187294688</v>
      </c>
      <c r="O14858">
        <f>D14857</f>
      </c>
      <c r="P14858">
        <f>(E14858-F14858+G14858)/O14858*100</f>
      </c>
      <c r="Q14858">
        <f>H14857</f>
      </c>
      <c r="R14858">
        <f>I14857</f>
      </c>
      <c r="S14858">
        <f>H14858-H14857</f>
      </c>
      <c r="T14858">
        <f>I14858-I14857</f>
      </c>
      <c r="U14858">
        <f>(L14858-K14858)/(2*D14858*0.01)</f>
      </c>
      <c r="V14858">
        <f>(L14858+K14858)/(D14858*0.0001)</f>
      </c>
    </row>
    <row r="14859">
      <c r="A14859" t="n">
        <v>2014</v>
      </c>
      <c r="B14859" t="inlineStr">
        <is>
          <t>00533003</t>
        </is>
      </c>
      <c r="C14859" t="inlineStr">
        <is>
          <t>디케이락</t>
        </is>
      </c>
      <c r="D14859" t="n">
        <v>3656859000</v>
      </c>
      <c r="E14859" t="n">
        <v>634688000</v>
      </c>
      <c r="F14859" t="n">
        <v>447443000</v>
      </c>
      <c r="G14859" t="n">
        <v>104567000</v>
      </c>
      <c r="H14859" t="n">
        <v>2.6</v>
      </c>
      <c r="I14859" t="n">
        <v>5</v>
      </c>
      <c r="K14859" t="n">
        <v>-158964000</v>
      </c>
      <c r="L14859" t="n">
        <v>177082000</v>
      </c>
      <c r="M14859" t="n">
        <v>171091000</v>
      </c>
      <c r="N14859" t="n">
        <v>-156933000</v>
      </c>
      <c r="U14859">
        <f>(L14859-K14859)/(2*D14859*0.01)</f>
      </c>
      <c r="V14859">
        <f>(L14859+K14859)/(D14859*0.0001)</f>
      </c>
    </row>
    <row r="14860">
      <c r="A14860" t="n">
        <v>2015</v>
      </c>
      <c r="B14860" t="inlineStr">
        <is>
          <t>00533003</t>
        </is>
      </c>
      <c r="C14860" t="inlineStr">
        <is>
          <t>디케이락</t>
        </is>
      </c>
      <c r="D14860" t="n">
        <v>4662660000</v>
      </c>
      <c r="E14860" t="n">
        <v>707050000</v>
      </c>
      <c r="F14860" t="n">
        <v>299159000</v>
      </c>
      <c r="G14860" t="n">
        <v>87733000</v>
      </c>
      <c r="H14860" t="n">
        <v>2.68</v>
      </c>
      <c r="I14860" t="n">
        <v>6.46</v>
      </c>
      <c r="K14860" t="n">
        <v>-287855000</v>
      </c>
      <c r="L14860" t="n">
        <v>333978000</v>
      </c>
      <c r="M14860" t="n">
        <v>325536000</v>
      </c>
      <c r="N14860" t="n">
        <v>-286632000</v>
      </c>
      <c r="O14860">
        <f>D14859</f>
      </c>
      <c r="P14860">
        <f>(E14860-F14860+G14860)/O14860*100</f>
      </c>
      <c r="Q14860">
        <f>H14859</f>
      </c>
      <c r="R14860">
        <f>I14859</f>
      </c>
      <c r="S14860">
        <f>H14860-H14859</f>
      </c>
      <c r="T14860">
        <f>I14860-I14859</f>
      </c>
      <c r="U14860">
        <f>(L14860-K14860)/(2*D14860*0.01)</f>
      </c>
      <c r="V14860">
        <f>(L14860+K14860)/(D14860*0.0001)</f>
      </c>
    </row>
    <row r="14861">
      <c r="A14861" t="n">
        <v>2016</v>
      </c>
      <c r="B14861" t="inlineStr">
        <is>
          <t>00533003</t>
        </is>
      </c>
      <c r="C14861" t="inlineStr">
        <is>
          <t>디케이락</t>
        </is>
      </c>
      <c r="D14861" t="n">
        <v>5116085000</v>
      </c>
      <c r="E14861" t="n">
        <v>987228000</v>
      </c>
      <c r="F14861" t="n">
        <v>629984000</v>
      </c>
      <c r="G14861" t="n">
        <v>93423000</v>
      </c>
      <c r="H14861" t="n">
        <v>2.74</v>
      </c>
      <c r="I14861" t="n">
        <v>6.53</v>
      </c>
      <c r="K14861" t="n">
        <v>-329909000</v>
      </c>
      <c r="L14861" t="n">
        <v>381817000</v>
      </c>
      <c r="M14861" t="n">
        <v>372191000</v>
      </c>
      <c r="N14861" t="n">
        <v>-327531000</v>
      </c>
      <c r="O14861">
        <f>D14860</f>
      </c>
      <c r="P14861">
        <f>(E14861-F14861+G14861)/O14861*100</f>
      </c>
      <c r="Q14861">
        <f>H14860</f>
      </c>
      <c r="R14861">
        <f>I14860</f>
      </c>
      <c r="S14861">
        <f>H14861-H14860</f>
      </c>
      <c r="T14861">
        <f>I14861-I14860</f>
      </c>
      <c r="U14861">
        <f>(L14861-K14861)/(2*D14861*0.01)</f>
      </c>
      <c r="V14861">
        <f>(L14861+K14861)/(D14861*0.0001)</f>
      </c>
    </row>
    <row r="14862">
      <c r="A14862" t="n">
        <v>2017</v>
      </c>
      <c r="B14862" t="inlineStr">
        <is>
          <t>00533003</t>
        </is>
      </c>
      <c r="C14862" t="inlineStr">
        <is>
          <t>디케이락</t>
        </is>
      </c>
      <c r="D14862" t="n">
        <v>5713032000</v>
      </c>
      <c r="E14862" t="n">
        <v>995725000</v>
      </c>
      <c r="F14862" t="n">
        <v>555333000</v>
      </c>
      <c r="G14862" t="n">
        <v>107765000</v>
      </c>
      <c r="H14862" t="n">
        <v>3.04</v>
      </c>
      <c r="I14862" t="n">
        <v>6.38</v>
      </c>
      <c r="K14862" t="n">
        <v>-359372000</v>
      </c>
      <c r="L14862" t="n">
        <v>415371000</v>
      </c>
      <c r="M14862" t="n">
        <v>407437000</v>
      </c>
      <c r="N14862" t="n">
        <v>-359804000</v>
      </c>
      <c r="O14862">
        <f>D14861</f>
      </c>
      <c r="P14862">
        <f>(E14862-F14862+G14862)/O14862*100</f>
      </c>
      <c r="Q14862">
        <f>H14861</f>
      </c>
      <c r="R14862">
        <f>I14861</f>
      </c>
      <c r="S14862">
        <f>H14862-H14861</f>
      </c>
      <c r="T14862">
        <f>I14862-I14861</f>
      </c>
      <c r="U14862">
        <f>(L14862-K14862)/(2*D14862*0.01)</f>
      </c>
      <c r="V14862">
        <f>(L14862+K14862)/(D14862*0.0001)</f>
      </c>
    </row>
    <row r="14863">
      <c r="A14863" t="n">
        <v>2018</v>
      </c>
      <c r="B14863" t="inlineStr">
        <is>
          <t>00533003</t>
        </is>
      </c>
      <c r="C14863" t="inlineStr">
        <is>
          <t>디케이락</t>
        </is>
      </c>
      <c r="D14863" t="n">
        <v>5762153000</v>
      </c>
      <c r="E14863" t="n">
        <v>1066693000</v>
      </c>
      <c r="F14863" t="n">
        <v>498314000</v>
      </c>
      <c r="G14863" t="n">
        <v>135950000</v>
      </c>
      <c r="H14863" t="n">
        <v>2.98</v>
      </c>
      <c r="I14863" t="n">
        <v>5.48</v>
      </c>
      <c r="K14863" t="n">
        <v>-302705000</v>
      </c>
      <c r="L14863" t="n">
        <v>302705000</v>
      </c>
      <c r="M14863" t="n">
        <v>293300000</v>
      </c>
      <c r="N14863" t="n">
        <v>-265566000</v>
      </c>
      <c r="O14863">
        <f>D14862</f>
      </c>
      <c r="P14863">
        <f>(E14863-F14863+G14863)/O14863*100</f>
      </c>
      <c r="Q14863">
        <f>H14862</f>
      </c>
      <c r="R14863">
        <f>I14862</f>
      </c>
      <c r="S14863">
        <f>H14863-H14862</f>
      </c>
      <c r="T14863">
        <f>I14863-I14862</f>
      </c>
      <c r="U14863">
        <f>(L14863-K14863)/(2*D14863*0.01)</f>
      </c>
    </row>
    <row r="14864">
      <c r="A14864" t="n">
        <v>2019</v>
      </c>
      <c r="B14864" t="inlineStr">
        <is>
          <t>00533003</t>
        </is>
      </c>
      <c r="C14864" t="inlineStr">
        <is>
          <t>디케이락</t>
        </is>
      </c>
      <c r="D14864" t="n">
        <v>7112292000</v>
      </c>
      <c r="E14864" t="n">
        <v>968578000</v>
      </c>
      <c r="F14864" t="n">
        <v>341565000</v>
      </c>
      <c r="G14864" t="n">
        <v>126412000</v>
      </c>
      <c r="H14864" t="n">
        <v>2.64</v>
      </c>
      <c r="I14864" t="n">
        <v>5.56</v>
      </c>
      <c r="K14864" t="n">
        <v>-341156000</v>
      </c>
      <c r="L14864" t="n">
        <v>385737000</v>
      </c>
      <c r="M14864" t="n">
        <v>371484000</v>
      </c>
      <c r="N14864" t="n">
        <v>-335863000</v>
      </c>
      <c r="O14864">
        <f>D14863</f>
      </c>
      <c r="P14864">
        <f>(E14864-F14864+G14864)/O14864*100</f>
      </c>
      <c r="Q14864">
        <f>H14863</f>
      </c>
      <c r="R14864">
        <f>I14863</f>
      </c>
      <c r="S14864">
        <f>H14864-H14863</f>
      </c>
      <c r="T14864">
        <f>I14864-I14863</f>
      </c>
      <c r="U14864">
        <f>(L14864-K14864)/(2*D14864*0.01)</f>
      </c>
      <c r="V14864">
        <f>(L14864+K14864)/(D14864*0.0001)</f>
      </c>
    </row>
    <row r="14865">
      <c r="A14865" t="n">
        <v>2020</v>
      </c>
      <c r="B14865" t="inlineStr">
        <is>
          <t>00533003</t>
        </is>
      </c>
      <c r="C14865" t="inlineStr">
        <is>
          <t>디케이락</t>
        </is>
      </c>
      <c r="D14865" t="n">
        <v>7367620000</v>
      </c>
      <c r="E14865" t="n">
        <v>1141332000</v>
      </c>
      <c r="F14865" t="n">
        <v>699218000</v>
      </c>
      <c r="G14865" t="n">
        <v>138480000</v>
      </c>
      <c r="H14865" t="n">
        <v>2.59</v>
      </c>
      <c r="I14865" t="n">
        <v>4.88</v>
      </c>
      <c r="K14865" t="n">
        <v>-387750000</v>
      </c>
      <c r="L14865" t="n">
        <v>387790000</v>
      </c>
      <c r="M14865" t="n">
        <v>375788000</v>
      </c>
      <c r="N14865" t="n">
        <v>-340694000</v>
      </c>
      <c r="O14865">
        <f>D14864</f>
      </c>
      <c r="P14865">
        <f>(E14865-F14865+G14865)/O14865*100</f>
      </c>
      <c r="Q14865">
        <f>H14864</f>
      </c>
      <c r="R14865">
        <f>I14864</f>
      </c>
      <c r="S14865">
        <f>H14865-H14864</f>
      </c>
      <c r="T14865">
        <f>I14865-I14864</f>
      </c>
      <c r="U14865">
        <f>(L14865-K14865)/(2*D14865*0.01)</f>
      </c>
      <c r="V14865">
        <f>(L14865+K14865)/(D14865*0.0001)</f>
      </c>
    </row>
    <row r="14866">
      <c r="A14866" t="n">
        <v>2021</v>
      </c>
      <c r="B14866" t="inlineStr">
        <is>
          <t>00533003</t>
        </is>
      </c>
      <c r="C14866" t="inlineStr">
        <is>
          <t>디케이락</t>
        </is>
      </c>
      <c r="D14866" t="n">
        <v>7639918000</v>
      </c>
      <c r="E14866" t="n">
        <v>1128494000</v>
      </c>
      <c r="F14866" t="n">
        <v>1360333000</v>
      </c>
      <c r="G14866" t="n">
        <v>140371000</v>
      </c>
      <c r="H14866" t="n">
        <v>3.25</v>
      </c>
      <c r="I14866" t="n">
        <v>5.04</v>
      </c>
      <c r="K14866" t="n">
        <v>-393282000</v>
      </c>
      <c r="L14866" t="n">
        <v>445711000</v>
      </c>
      <c r="M14866" t="n">
        <v>434021000</v>
      </c>
      <c r="N14866" t="n">
        <v>-391048000</v>
      </c>
      <c r="O14866">
        <f>D14865</f>
      </c>
      <c r="P14866">
        <f>(E14866-F14866+G14866)/O14866*100</f>
      </c>
      <c r="Q14866">
        <f>H14865</f>
      </c>
      <c r="R14866">
        <f>I14865</f>
      </c>
      <c r="S14866">
        <f>H14866-H14865</f>
      </c>
      <c r="T14866">
        <f>I14866-I14865</f>
      </c>
      <c r="U14866">
        <f>(L14866-K14866)/(2*D14866*0.01)</f>
      </c>
      <c r="V14866">
        <f>(L14866+K14866)/(D14866*0.0001)</f>
      </c>
    </row>
    <row r="14867">
      <c r="A14867" t="n">
        <v>2022</v>
      </c>
      <c r="B14867" t="inlineStr">
        <is>
          <t>00533003</t>
        </is>
      </c>
      <c r="C14867" t="inlineStr">
        <is>
          <t>디케이락</t>
        </is>
      </c>
      <c r="D14867" t="n">
        <v>7409270000</v>
      </c>
      <c r="E14867" t="n">
        <v>1212034000</v>
      </c>
      <c r="F14867" t="n">
        <v>1147062000</v>
      </c>
      <c r="G14867" t="n">
        <v>188243000</v>
      </c>
      <c r="H14867" t="n">
        <v>5.63</v>
      </c>
      <c r="I14867" t="n">
        <v>5.46</v>
      </c>
      <c r="K14867" t="n">
        <v>-289902000</v>
      </c>
      <c r="L14867" t="n">
        <v>322295000</v>
      </c>
      <c r="M14867" t="n">
        <v>320430000</v>
      </c>
      <c r="N14867" t="n">
        <v>-293283000</v>
      </c>
      <c r="O14867">
        <f>D14866</f>
      </c>
      <c r="P14867">
        <f>(E14867-F14867+G14867)/O14867*100</f>
      </c>
      <c r="Q14867">
        <f>H14866</f>
      </c>
      <c r="R14867">
        <f>I14866</f>
      </c>
      <c r="S14867">
        <f>H14867-H14866</f>
      </c>
      <c r="T14867">
        <f>I14867-I14866</f>
      </c>
      <c r="U14867">
        <f>(L14867-K14867)/(2*D14867*0.01)</f>
      </c>
      <c r="V14867">
        <f>(L14867+K14867)/(D14867*0.0001)</f>
      </c>
    </row>
    <row r="14868">
      <c r="A14868" t="n">
        <v>2023</v>
      </c>
      <c r="B14868" t="inlineStr">
        <is>
          <t>00533003</t>
        </is>
      </c>
      <c r="C14868" t="inlineStr">
        <is>
          <t>디케이락</t>
        </is>
      </c>
      <c r="D14868" t="n">
        <v>10053560000</v>
      </c>
      <c r="E14868" t="n">
        <v>1146562000</v>
      </c>
      <c r="F14868" t="n">
        <v>604883000</v>
      </c>
      <c r="G14868" t="n">
        <v>295468000</v>
      </c>
      <c r="H14868" t="n">
        <v>4.77</v>
      </c>
      <c r="I14868" t="n">
        <v>7.37</v>
      </c>
      <c r="K14868" t="n">
        <v>-528923000</v>
      </c>
      <c r="L14868" t="n">
        <v>527513000</v>
      </c>
      <c r="M14868" t="n">
        <v>510475000</v>
      </c>
      <c r="N14868" t="n">
        <v>-465617000</v>
      </c>
      <c r="O14868">
        <f>D14867</f>
      </c>
      <c r="P14868">
        <f>(E14868-F14868+G14868)/O14868*100</f>
      </c>
      <c r="Q14868">
        <f>H14867</f>
      </c>
      <c r="R14868">
        <f>I14867</f>
      </c>
      <c r="S14868">
        <f>H14868-H14867</f>
      </c>
      <c r="T14868">
        <f>I14868-I14867</f>
      </c>
      <c r="U14868">
        <f>(L14868-K14868)/(2*D14868*0.01)</f>
      </c>
    </row>
    <row r="14869">
      <c r="A14869" t="n">
        <v>2024</v>
      </c>
      <c r="B14869" t="inlineStr">
        <is>
          <t>00533003</t>
        </is>
      </c>
      <c r="C14869" t="inlineStr">
        <is>
          <t>디케이락</t>
        </is>
      </c>
      <c r="D14869" t="n">
        <v>9374337000</v>
      </c>
      <c r="E14869" t="n">
        <v>1465981000</v>
      </c>
      <c r="F14869" t="n">
        <v>986709000</v>
      </c>
      <c r="G14869" t="n">
        <v>398554000</v>
      </c>
      <c r="H14869" t="n">
        <v>4.2</v>
      </c>
      <c r="I14869" t="n">
        <v>6.32</v>
      </c>
      <c r="K14869" t="n">
        <v>-471214000</v>
      </c>
      <c r="L14869" t="n">
        <v>526631000</v>
      </c>
      <c r="M14869" t="n">
        <v>511449000</v>
      </c>
      <c r="N14869" t="n">
        <v>-467254000</v>
      </c>
      <c r="O14869">
        <f>D14868</f>
      </c>
      <c r="P14869">
        <f>(E14869-F14869+G14869)/O14869*100</f>
      </c>
      <c r="Q14869">
        <f>H14868</f>
      </c>
      <c r="R14869">
        <f>I14868</f>
      </c>
      <c r="S14869">
        <f>H14869-H14868</f>
      </c>
      <c r="T14869">
        <f>I14869-I14868</f>
      </c>
      <c r="U14869">
        <f>(L14869-K14869)/(2*D14869*0.01)</f>
      </c>
      <c r="V14869">
        <f>(L14869+K14869)/(D14869*0.0001)</f>
      </c>
    </row>
    <row r="14870">
      <c r="A14870" t="n">
        <v>2025</v>
      </c>
      <c r="B14870" t="inlineStr">
        <is>
          <t>00533003</t>
        </is>
      </c>
      <c r="C14870" t="inlineStr">
        <is>
          <t>디케이락</t>
        </is>
      </c>
      <c r="D14870" t="n">
        <v>12807672000</v>
      </c>
      <c r="E14870" t="n">
        <v>1408062000</v>
      </c>
      <c r="F14870" t="n">
        <v>923079000</v>
      </c>
      <c r="G14870" t="n">
        <v>343756000</v>
      </c>
      <c r="H14870" t="n">
        <v>4.68</v>
      </c>
      <c r="I14870" t="n">
        <v>7.63</v>
      </c>
      <c r="K14870" t="n">
        <v>-725124000</v>
      </c>
      <c r="L14870" t="n">
        <v>818572000</v>
      </c>
      <c r="M14870" t="n">
        <v>788465000</v>
      </c>
      <c r="N14870" t="n">
        <v>-713794000</v>
      </c>
      <c r="O14870">
        <f>D14869</f>
      </c>
      <c r="P14870">
        <f>(E14870-F14870+G14870)/O14870*100</f>
      </c>
      <c r="Q14870">
        <f>H14869</f>
      </c>
      <c r="R14870">
        <f>I14869</f>
      </c>
      <c r="S14870">
        <f>H14870-H14869</f>
      </c>
      <c r="T14870">
        <f>I14870-I14869</f>
      </c>
      <c r="U14870">
        <f>(L14870-K14870)/(2*D14870*0.01)</f>
      </c>
      <c r="V14870">
        <f>(L14870+K14870)/(D14870*0.0001)</f>
      </c>
    </row>
    <row r="14871">
      <c r="A14871" t="n">
        <v>2014</v>
      </c>
      <c r="B14871" t="inlineStr">
        <is>
          <t>00533191</t>
        </is>
      </c>
      <c r="C14871" t="inlineStr">
        <is>
          <t>비보존 제약</t>
        </is>
      </c>
      <c r="D14871" t="n">
        <v>5187000000</v>
      </c>
    </row>
    <row r="14872">
      <c r="A14872" t="n">
        <v>2016</v>
      </c>
      <c r="B14872" t="inlineStr">
        <is>
          <t>00533191</t>
        </is>
      </c>
      <c r="C14872" t="inlineStr">
        <is>
          <t>비보존 제약</t>
        </is>
      </c>
      <c r="D14872" t="n">
        <v>379575000</v>
      </c>
      <c r="E14872" t="n">
        <v>125097000</v>
      </c>
      <c r="F14872" t="n">
        <v>222078000</v>
      </c>
      <c r="G14872" t="n">
        <v>10487000</v>
      </c>
      <c r="H14872" t="n">
        <v>2.7</v>
      </c>
      <c r="I14872" t="n">
        <v>3.48</v>
      </c>
      <c r="K14872" t="n">
        <v>-33960000</v>
      </c>
      <c r="L14872" t="n">
        <v>39743000</v>
      </c>
      <c r="M14872" t="n">
        <v>39048000</v>
      </c>
      <c r="N14872" t="n">
        <v>-34050000</v>
      </c>
      <c r="U14872">
        <f>(L14872-K14872)/(2*D14872*0.01)</f>
      </c>
      <c r="V14872">
        <f>(L14872+K14872)/(D14872*0.0001)</f>
      </c>
    </row>
    <row r="14873">
      <c r="A14873" t="n">
        <v>2020</v>
      </c>
      <c r="B14873" t="inlineStr">
        <is>
          <t>00533191</t>
        </is>
      </c>
      <c r="C14873" t="inlineStr">
        <is>
          <t>비보존 제약</t>
        </is>
      </c>
      <c r="D14873" t="n">
        <v>3891170000</v>
      </c>
      <c r="E14873" t="n">
        <v>277623000</v>
      </c>
      <c r="F14873" t="n">
        <v>521001000</v>
      </c>
      <c r="G14873" t="n">
        <v>23605000</v>
      </c>
      <c r="H14873" t="n">
        <v>2.385</v>
      </c>
      <c r="I14873" t="n">
        <v>3.46</v>
      </c>
    </row>
    <row r="14874">
      <c r="A14874" t="n">
        <v>2021</v>
      </c>
      <c r="B14874" t="inlineStr">
        <is>
          <t>00533191</t>
        </is>
      </c>
      <c r="C14874" t="inlineStr">
        <is>
          <t>비보존 제약</t>
        </is>
      </c>
      <c r="D14874" t="n">
        <v>2998403000</v>
      </c>
      <c r="E14874" t="n">
        <v>223323000</v>
      </c>
      <c r="F14874" t="n">
        <v>319373000</v>
      </c>
      <c r="G14874" t="n">
        <v>21582000</v>
      </c>
      <c r="H14874" t="n">
        <v>2.96</v>
      </c>
      <c r="I14874" t="n">
        <v>3.325</v>
      </c>
      <c r="O14874">
        <f>D14873</f>
      </c>
      <c r="P14874">
        <f>(E14874-F14874+G14874)/O14874*100</f>
      </c>
      <c r="Q14874">
        <f>H14873</f>
      </c>
      <c r="R14874">
        <f>I14873</f>
      </c>
      <c r="S14874">
        <f>H14874-H14873</f>
      </c>
      <c r="T14874">
        <f>I14874-I14873</f>
      </c>
    </row>
    <row r="14875">
      <c r="A14875" t="n">
        <v>2022</v>
      </c>
      <c r="B14875" t="inlineStr">
        <is>
          <t>00533191</t>
        </is>
      </c>
      <c r="C14875" t="inlineStr">
        <is>
          <t>비보존 제약</t>
        </is>
      </c>
      <c r="D14875" t="n">
        <v>2604926000</v>
      </c>
      <c r="E14875" t="n">
        <v>235379000</v>
      </c>
      <c r="F14875" t="n">
        <v>108161000</v>
      </c>
      <c r="H14875" t="n">
        <v>5.33</v>
      </c>
      <c r="I14875" t="n">
        <v>3.535</v>
      </c>
      <c r="O14875">
        <f>D14874</f>
      </c>
      <c r="Q14875">
        <f>H14874</f>
      </c>
      <c r="R14875">
        <f>I14874</f>
      </c>
      <c r="S14875">
        <f>H14875-H14874</f>
      </c>
      <c r="T14875">
        <f>I14875-I14874</f>
      </c>
    </row>
    <row r="14876">
      <c r="A14876" t="n">
        <v>2023</v>
      </c>
      <c r="B14876" t="inlineStr">
        <is>
          <t>00533191</t>
        </is>
      </c>
      <c r="C14876" t="inlineStr">
        <is>
          <t>비보존 제약</t>
        </is>
      </c>
      <c r="D14876" t="n">
        <v>3105522000</v>
      </c>
      <c r="E14876" t="n">
        <v>255993000</v>
      </c>
      <c r="F14876" t="n">
        <v>254983000</v>
      </c>
      <c r="G14876" t="n">
        <v>32596000</v>
      </c>
      <c r="H14876" t="n">
        <v>4.49</v>
      </c>
      <c r="I14876" t="n">
        <v>4.54</v>
      </c>
      <c r="O14876">
        <f>D14875</f>
      </c>
      <c r="P14876">
        <f>(E14876-F14876+G14876)/O14876*100</f>
      </c>
      <c r="Q14876">
        <f>H14875</f>
      </c>
      <c r="R14876">
        <f>I14875</f>
      </c>
      <c r="S14876">
        <f>H14876-H14875</f>
      </c>
      <c r="T14876">
        <f>I14876-I14875</f>
      </c>
    </row>
    <row r="14877">
      <c r="A14877" t="n">
        <v>2024</v>
      </c>
      <c r="B14877" t="inlineStr">
        <is>
          <t>00533191</t>
        </is>
      </c>
      <c r="C14877" t="inlineStr">
        <is>
          <t>비보존 제약</t>
        </is>
      </c>
      <c r="D14877" t="n">
        <v>4290573000</v>
      </c>
      <c r="E14877" t="n">
        <v>1009254000</v>
      </c>
      <c r="F14877" t="n">
        <v>522439000</v>
      </c>
      <c r="G14877" t="n">
        <v>130384000</v>
      </c>
      <c r="H14877" t="n">
        <v>3.96</v>
      </c>
      <c r="I14877" t="n">
        <v>4.56</v>
      </c>
      <c r="J14877" t="n">
        <v>7.79</v>
      </c>
      <c r="K14877" t="n">
        <v>-301278000</v>
      </c>
      <c r="L14877" t="n">
        <v>343916000</v>
      </c>
      <c r="M14877" t="n">
        <v>347674000</v>
      </c>
      <c r="N14877" t="n">
        <v>-309773000</v>
      </c>
      <c r="O14877">
        <f>D14876</f>
      </c>
      <c r="P14877">
        <f>(E14877-F14877+G14877)/O14877*100</f>
      </c>
      <c r="Q14877">
        <f>H14876</f>
      </c>
      <c r="R14877">
        <f>I14876</f>
      </c>
      <c r="S14877">
        <f>H14877-H14876</f>
      </c>
      <c r="T14877">
        <f>I14877-I14876</f>
      </c>
      <c r="U14877">
        <f>(L14877-K14877)/(2*D14877*0.01)</f>
      </c>
      <c r="V14877">
        <f>(L14877+K14877)/(D14877*0.0001)</f>
      </c>
    </row>
    <row r="14878">
      <c r="A14878" t="n">
        <v>2025</v>
      </c>
      <c r="B14878" t="inlineStr">
        <is>
          <t>00533191</t>
        </is>
      </c>
      <c r="C14878" t="inlineStr">
        <is>
          <t>비보존 제약</t>
        </is>
      </c>
      <c r="D14878" t="n">
        <v>4555424000</v>
      </c>
      <c r="E14878" t="n">
        <v>1322819000</v>
      </c>
      <c r="F14878" t="n">
        <v>752194000</v>
      </c>
      <c r="G14878" t="n">
        <v>161002000</v>
      </c>
      <c r="H14878" t="n">
        <v>4.29</v>
      </c>
      <c r="I14878" t="n">
        <v>4.48</v>
      </c>
      <c r="J14878" t="n">
        <v>7.37</v>
      </c>
      <c r="K14878" t="n">
        <v>-302205000</v>
      </c>
      <c r="L14878" t="n">
        <v>343828000</v>
      </c>
      <c r="M14878" t="n">
        <v>348798000</v>
      </c>
      <c r="N14878" t="n">
        <v>-311694000</v>
      </c>
      <c r="O14878">
        <f>D14877</f>
      </c>
      <c r="P14878">
        <f>(E14878-F14878+G14878)/O14878*100</f>
      </c>
      <c r="Q14878">
        <f>H14877</f>
      </c>
      <c r="R14878">
        <f>I14877</f>
      </c>
      <c r="S14878">
        <f>H14878-H14877</f>
      </c>
      <c r="T14878">
        <f>I14878-I14877</f>
      </c>
      <c r="U14878">
        <f>(L14878-K14878)/(2*D14878*0.01)</f>
      </c>
      <c r="V14878">
        <f>(L14878+K14878)/(D14878*0.0001)</f>
      </c>
    </row>
    <row r="14879">
      <c r="A14879" t="n">
        <v>2022</v>
      </c>
      <c r="B14879" t="inlineStr">
        <is>
          <t>00533809</t>
        </is>
      </c>
      <c r="C14879" t="inlineStr">
        <is>
          <t>바스칸바이오제약</t>
        </is>
      </c>
      <c r="D14879" t="n">
        <v>1204301000</v>
      </c>
      <c r="E14879" t="n">
        <v>451083000</v>
      </c>
      <c r="F14879" t="n">
        <v>87556000</v>
      </c>
      <c r="G14879" t="n">
        <v>40727000</v>
      </c>
      <c r="H14879" t="n">
        <v>5.33</v>
      </c>
      <c r="I14879" t="n">
        <v>5</v>
      </c>
      <c r="K14879" t="n">
        <v>-76054000</v>
      </c>
      <c r="L14879" t="n">
        <v>87814000</v>
      </c>
      <c r="M14879" t="n">
        <v>87330000</v>
      </c>
      <c r="N14879" t="n">
        <v>-77042000</v>
      </c>
      <c r="U14879">
        <f>(L14879-K14879)/(2*D14879*0.01)</f>
      </c>
      <c r="V14879">
        <f>(L14879+K14879)/(D14879*0.0001)</f>
      </c>
    </row>
    <row r="14880">
      <c r="A14880" t="n">
        <v>2023</v>
      </c>
      <c r="B14880" t="inlineStr">
        <is>
          <t>00533809</t>
        </is>
      </c>
      <c r="C14880" t="inlineStr">
        <is>
          <t>바스칸바이오제약</t>
        </is>
      </c>
      <c r="D14880" t="n">
        <v>1671595000</v>
      </c>
      <c r="E14880" t="n">
        <v>484241000</v>
      </c>
      <c r="F14880" t="n">
        <v>149486000</v>
      </c>
      <c r="G14880" t="n">
        <v>67647000</v>
      </c>
      <c r="H14880" t="n">
        <v>4.52</v>
      </c>
      <c r="I14880" t="n">
        <v>5</v>
      </c>
      <c r="K14880" t="n">
        <v>-109377000</v>
      </c>
      <c r="L14880" t="n">
        <v>126693000</v>
      </c>
      <c r="M14880" t="n">
        <v>124949000</v>
      </c>
      <c r="N14880" t="n">
        <v>-110003000</v>
      </c>
      <c r="O14880">
        <f>D14879</f>
      </c>
      <c r="P14880">
        <f>(E14880-F14880+G14880)/O14880*100</f>
      </c>
      <c r="Q14880">
        <f>H14879</f>
      </c>
      <c r="R14880">
        <f>I14879</f>
      </c>
      <c r="S14880">
        <f>H14880-H14879</f>
      </c>
      <c r="T14880">
        <f>I14880-I14879</f>
      </c>
      <c r="U14880">
        <f>(L14880-K14880)/(2*D14880*0.01)</f>
      </c>
      <c r="V14880">
        <f>(L14880+K14880)/(D14880*0.0001)</f>
      </c>
    </row>
    <row r="14881">
      <c r="A14881" t="n">
        <v>2024</v>
      </c>
      <c r="B14881" t="inlineStr">
        <is>
          <t>00533809</t>
        </is>
      </c>
      <c r="C14881" t="inlineStr">
        <is>
          <t>바스칸바이오제약</t>
        </is>
      </c>
      <c r="D14881" t="n">
        <v>1792479000</v>
      </c>
      <c r="E14881" t="n">
        <v>457715000</v>
      </c>
      <c r="F14881" t="n">
        <v>180551000</v>
      </c>
      <c r="G14881" t="n">
        <v>71019000</v>
      </c>
      <c r="H14881" t="n">
        <v>4.05</v>
      </c>
      <c r="I14881" t="n">
        <v>5</v>
      </c>
      <c r="K14881" t="n">
        <v>-126300000</v>
      </c>
      <c r="L14881" t="n">
        <v>147737000</v>
      </c>
      <c r="M14881" t="n">
        <v>144970000</v>
      </c>
      <c r="N14881" t="n">
        <v>-126479000</v>
      </c>
      <c r="O14881">
        <f>D14880</f>
      </c>
      <c r="P14881">
        <f>(E14881-F14881+G14881)/O14881*100</f>
      </c>
      <c r="Q14881">
        <f>H14880</f>
      </c>
      <c r="R14881">
        <f>I14880</f>
      </c>
      <c r="S14881">
        <f>H14881-H14880</f>
      </c>
      <c r="T14881">
        <f>I14881-I14880</f>
      </c>
      <c r="U14881">
        <f>(L14881-K14881)/(2*D14881*0.01)</f>
      </c>
      <c r="V14881">
        <f>(L14881+K14881)/(D14881*0.0001)</f>
      </c>
    </row>
    <row r="14882">
      <c r="A14882" t="n">
        <v>2025</v>
      </c>
      <c r="B14882" t="inlineStr">
        <is>
          <t>00533809</t>
        </is>
      </c>
      <c r="C14882" t="inlineStr">
        <is>
          <t>바스칸바이오제약</t>
        </is>
      </c>
      <c r="D14882" t="n">
        <v>1951110000</v>
      </c>
      <c r="E14882" t="n">
        <v>479967000</v>
      </c>
      <c r="F14882" t="n">
        <v>81550000</v>
      </c>
      <c r="G14882" t="n">
        <v>74931000</v>
      </c>
      <c r="H14882" t="n">
        <v>4.34</v>
      </c>
      <c r="I14882" t="n">
        <v>3.13</v>
      </c>
      <c r="K14882" t="n">
        <v>-116009000</v>
      </c>
      <c r="L14882" t="n">
        <v>133469000</v>
      </c>
      <c r="M14882" t="n">
        <v>133883000</v>
      </c>
      <c r="N14882" t="n">
        <v>-118430000</v>
      </c>
      <c r="O14882">
        <f>D14881</f>
      </c>
      <c r="P14882">
        <f>(E14882-F14882+G14882)/O14882*100</f>
      </c>
      <c r="Q14882">
        <f>H14881</f>
      </c>
      <c r="R14882">
        <f>I14881</f>
      </c>
      <c r="S14882">
        <f>H14882-H14881</f>
      </c>
      <c r="T14882">
        <f>I14882-I14881</f>
      </c>
      <c r="U14882">
        <f>(L14882-K14882)/(2*D14882*0.01)</f>
      </c>
      <c r="V14882">
        <f>(L14882+K14882)/(D14882*0.0001)</f>
      </c>
    </row>
    <row r="14883">
      <c r="A14883" t="n">
        <v>2014</v>
      </c>
      <c r="B14883" t="inlineStr">
        <is>
          <t>00533924</t>
        </is>
      </c>
      <c r="C14883" t="inlineStr">
        <is>
          <t>이브이첨단소재</t>
        </is>
      </c>
      <c r="D14883" t="n">
        <v>3085455000</v>
      </c>
      <c r="E14883" t="n">
        <v>720809000</v>
      </c>
      <c r="F14883" t="n">
        <v>584204000</v>
      </c>
      <c r="G14883" t="n">
        <v>122381000</v>
      </c>
      <c r="H14883" t="n">
        <v>3.33</v>
      </c>
      <c r="I14883" t="n">
        <v>4.61</v>
      </c>
      <c r="K14883" t="n">
        <v>-226068000</v>
      </c>
      <c r="L14883" t="n">
        <v>261559000</v>
      </c>
      <c r="M14883" t="n">
        <v>255783000</v>
      </c>
      <c r="N14883" t="n">
        <v>-225712000</v>
      </c>
      <c r="U14883">
        <f>(L14883-K14883)/(2*D14883*0.01)</f>
      </c>
      <c r="V14883">
        <f>(L14883+K14883)/(D14883*0.0001)</f>
      </c>
    </row>
    <row r="14884">
      <c r="A14884" t="n">
        <v>2015</v>
      </c>
      <c r="B14884" t="inlineStr">
        <is>
          <t>00533924</t>
        </is>
      </c>
      <c r="C14884" t="inlineStr">
        <is>
          <t>이브이첨단소재</t>
        </is>
      </c>
      <c r="D14884" t="n">
        <v>2548252000</v>
      </c>
      <c r="E14884" t="n">
        <v>662734000</v>
      </c>
      <c r="F14884" t="n">
        <v>1042301000</v>
      </c>
      <c r="G14884" t="n">
        <v>97314000</v>
      </c>
      <c r="H14884" t="n">
        <v>3.14</v>
      </c>
      <c r="I14884" t="n">
        <v>3.76</v>
      </c>
      <c r="K14884" t="n">
        <v>-187721000</v>
      </c>
      <c r="L14884" t="n">
        <v>216887000</v>
      </c>
      <c r="M14884" t="n">
        <v>213478000</v>
      </c>
      <c r="N14884" t="n">
        <v>-188498000</v>
      </c>
      <c r="O14884">
        <f>D14883</f>
      </c>
      <c r="P14884">
        <f>(E14884-F14884+G14884)/O14884*100</f>
      </c>
      <c r="Q14884">
        <f>H14883</f>
      </c>
      <c r="R14884">
        <f>I14883</f>
      </c>
      <c r="S14884">
        <f>H14884-H14883</f>
      </c>
      <c r="T14884">
        <f>I14884-I14883</f>
      </c>
      <c r="U14884">
        <f>(L14884-K14884)/(2*D14884*0.01)</f>
      </c>
      <c r="V14884">
        <f>(L14884+K14884)/(D14884*0.0001)</f>
      </c>
    </row>
    <row r="14885">
      <c r="A14885" t="n">
        <v>2016</v>
      </c>
      <c r="B14885" t="inlineStr">
        <is>
          <t>00533924</t>
        </is>
      </c>
      <c r="C14885" t="inlineStr">
        <is>
          <t>이브이첨단소재</t>
        </is>
      </c>
      <c r="D14885" t="n">
        <v>2179373000</v>
      </c>
      <c r="E14885" t="n">
        <v>545646000</v>
      </c>
      <c r="F14885" t="n">
        <v>1100215000</v>
      </c>
      <c r="G14885" t="n">
        <v>76173000</v>
      </c>
      <c r="H14885" t="n">
        <v>3.19</v>
      </c>
      <c r="I14885" t="n">
        <v>2.78</v>
      </c>
      <c r="K14885" t="n">
        <v>-173407000</v>
      </c>
      <c r="L14885" t="n">
        <v>151019000</v>
      </c>
      <c r="M14885" t="n">
        <v>153058000</v>
      </c>
      <c r="N14885" t="n">
        <v>-172488000</v>
      </c>
      <c r="O14885">
        <f>D14884</f>
      </c>
      <c r="P14885">
        <f>(E14885-F14885+G14885)/O14885*100</f>
      </c>
      <c r="Q14885">
        <f>H14884</f>
      </c>
      <c r="R14885">
        <f>I14884</f>
      </c>
      <c r="S14885">
        <f>H14885-H14884</f>
      </c>
      <c r="T14885">
        <f>I14885-I14884</f>
      </c>
      <c r="U14885">
        <f>(L14885-K14885)/(2*D14885*0.01)</f>
      </c>
    </row>
    <row r="14886">
      <c r="A14886" t="n">
        <v>2017</v>
      </c>
      <c r="B14886" t="inlineStr">
        <is>
          <t>00533924</t>
        </is>
      </c>
      <c r="C14886" t="inlineStr">
        <is>
          <t>이브이첨단소재</t>
        </is>
      </c>
      <c r="D14886" t="n">
        <v>2012975000</v>
      </c>
      <c r="E14886" t="n">
        <v>500908000</v>
      </c>
      <c r="F14886" t="n">
        <v>858484000</v>
      </c>
      <c r="G14886" t="n">
        <v>65797000</v>
      </c>
      <c r="H14886" t="n">
        <v>3.7</v>
      </c>
      <c r="I14886" t="n">
        <v>3.3</v>
      </c>
      <c r="K14886" t="n">
        <v>-143184000</v>
      </c>
      <c r="L14886" t="n">
        <v>166084000</v>
      </c>
      <c r="M14886" t="n">
        <v>165218000</v>
      </c>
      <c r="N14886" t="n">
        <v>-145107000</v>
      </c>
      <c r="O14886">
        <f>D14885</f>
      </c>
      <c r="P14886">
        <f>(E14886-F14886+G14886)/O14886*100</f>
      </c>
      <c r="Q14886">
        <f>H14885</f>
      </c>
      <c r="R14886">
        <f>I14885</f>
      </c>
      <c r="S14886">
        <f>H14886-H14885</f>
      </c>
      <c r="T14886">
        <f>I14886-I14885</f>
      </c>
      <c r="U14886">
        <f>(L14886-K14886)/(2*D14886*0.01)</f>
      </c>
      <c r="V14886">
        <f>(L14886+K14886)/(D14886*0.0001)</f>
      </c>
    </row>
    <row r="14887">
      <c r="A14887" t="n">
        <v>2018</v>
      </c>
      <c r="B14887" t="inlineStr">
        <is>
          <t>00533924</t>
        </is>
      </c>
      <c r="C14887" t="inlineStr">
        <is>
          <t>이브이첨단소재</t>
        </is>
      </c>
      <c r="D14887" t="n">
        <v>2334711000</v>
      </c>
      <c r="E14887" t="n">
        <v>533966000</v>
      </c>
      <c r="F14887" t="n">
        <v>743321000</v>
      </c>
      <c r="G14887" t="n">
        <v>70525000</v>
      </c>
      <c r="H14887" t="n">
        <v>3.21</v>
      </c>
      <c r="I14887" t="n">
        <v>4</v>
      </c>
      <c r="K14887" t="n">
        <v>-187524000</v>
      </c>
      <c r="L14887" t="n">
        <v>214538000</v>
      </c>
      <c r="M14887" t="n">
        <v>218304000</v>
      </c>
      <c r="N14887" t="n">
        <v>-188044000</v>
      </c>
      <c r="O14887">
        <f>D14886</f>
      </c>
      <c r="P14887">
        <f>(E14887-F14887+G14887)/O14887*100</f>
      </c>
      <c r="Q14887">
        <f>H14886</f>
      </c>
      <c r="R14887">
        <f>I14886</f>
      </c>
      <c r="S14887">
        <f>H14887-H14886</f>
      </c>
      <c r="T14887">
        <f>I14887-I14886</f>
      </c>
      <c r="U14887">
        <f>(L14887-K14887)/(2*D14887*0.01)</f>
      </c>
      <c r="V14887">
        <f>(L14887+K14887)/(D14887*0.0001)</f>
      </c>
    </row>
    <row r="14888">
      <c r="A14888" t="n">
        <v>2019</v>
      </c>
      <c r="B14888" t="inlineStr">
        <is>
          <t>00533924</t>
        </is>
      </c>
      <c r="C14888" t="inlineStr">
        <is>
          <t>이브이첨단소재</t>
        </is>
      </c>
      <c r="D14888" t="n">
        <v>2240948000</v>
      </c>
      <c r="E14888" t="n">
        <v>743978000</v>
      </c>
      <c r="F14888" t="n">
        <v>1202054000</v>
      </c>
      <c r="G14888" t="n">
        <v>71462000</v>
      </c>
      <c r="H14888" t="n">
        <v>3.44</v>
      </c>
      <c r="I14888" t="n">
        <v>5</v>
      </c>
      <c r="K14888" t="n">
        <v>-201203000</v>
      </c>
      <c r="L14888" t="n">
        <v>236599000</v>
      </c>
      <c r="M14888" t="n">
        <v>230635000</v>
      </c>
      <c r="N14888" t="n">
        <v>-200358000</v>
      </c>
      <c r="O14888">
        <f>D14887</f>
      </c>
      <c r="P14888">
        <f>(E14888-F14888+G14888)/O14888*100</f>
      </c>
      <c r="Q14888">
        <f>H14887</f>
      </c>
      <c r="R14888">
        <f>I14887</f>
      </c>
      <c r="S14888">
        <f>H14888-H14887</f>
      </c>
      <c r="T14888">
        <f>I14888-I14887</f>
      </c>
      <c r="U14888">
        <f>(L14888-K14888)/(2*D14888*0.01)</f>
      </c>
      <c r="V14888">
        <f>(L14888+K14888)/(D14888*0.0001)</f>
      </c>
    </row>
    <row r="14889">
      <c r="A14889" t="n">
        <v>2020</v>
      </c>
      <c r="B14889" t="inlineStr">
        <is>
          <t>00533924</t>
        </is>
      </c>
      <c r="C14889" t="inlineStr">
        <is>
          <t>이브이첨단소재</t>
        </is>
      </c>
      <c r="D14889" t="n">
        <v>2676904000</v>
      </c>
      <c r="E14889" t="n">
        <v>569730000</v>
      </c>
      <c r="F14889" t="n">
        <v>374154000</v>
      </c>
      <c r="G14889" t="n">
        <v>74357000</v>
      </c>
      <c r="H14889" t="n">
        <v>4.73</v>
      </c>
      <c r="I14889" t="n">
        <v>3.48</v>
      </c>
      <c r="K14889" t="n">
        <v>-239102000</v>
      </c>
      <c r="L14889" t="n">
        <v>280752000</v>
      </c>
      <c r="M14889" t="n">
        <v>279517000</v>
      </c>
      <c r="N14889" t="n">
        <v>-242506000</v>
      </c>
      <c r="O14889">
        <f>D14888</f>
      </c>
      <c r="P14889">
        <f>(E14889-F14889+G14889)/O14889*100</f>
      </c>
      <c r="Q14889">
        <f>H14888</f>
      </c>
      <c r="R14889">
        <f>I14888</f>
      </c>
      <c r="S14889">
        <f>H14889-H14888</f>
      </c>
      <c r="T14889">
        <f>I14889-I14888</f>
      </c>
      <c r="U14889">
        <f>(L14889-K14889)/(2*D14889*0.01)</f>
      </c>
      <c r="V14889">
        <f>(L14889+K14889)/(D14889*0.0001)</f>
      </c>
    </row>
    <row r="14890">
      <c r="A14890" t="n">
        <v>2021</v>
      </c>
      <c r="B14890" t="inlineStr">
        <is>
          <t>00533924</t>
        </is>
      </c>
      <c r="C14890" t="inlineStr">
        <is>
          <t>이브이첨단소재</t>
        </is>
      </c>
      <c r="D14890" t="n">
        <v>2921302000</v>
      </c>
      <c r="E14890" t="n">
        <v>623777000</v>
      </c>
      <c r="F14890" t="n">
        <v>245350000</v>
      </c>
      <c r="G14890" t="n">
        <v>89322000</v>
      </c>
      <c r="H14890" t="n">
        <v>3.95</v>
      </c>
      <c r="I14890" t="n">
        <v>4.61</v>
      </c>
      <c r="K14890" t="n">
        <v>-245171000</v>
      </c>
      <c r="L14890" t="n">
        <v>285583000</v>
      </c>
      <c r="M14890" t="n">
        <v>285750000</v>
      </c>
      <c r="N14890" t="n">
        <v>-249736000</v>
      </c>
      <c r="O14890">
        <f>D14889</f>
      </c>
      <c r="P14890">
        <f>(E14890-F14890+G14890)/O14890*100</f>
      </c>
      <c r="Q14890">
        <f>H14889</f>
      </c>
      <c r="R14890">
        <f>I14889</f>
      </c>
      <c r="S14890">
        <f>H14890-H14889</f>
      </c>
      <c r="T14890">
        <f>I14890-I14889</f>
      </c>
      <c r="U14890">
        <f>(L14890-K14890)/(2*D14890*0.01)</f>
      </c>
      <c r="V14890">
        <f>(L14890+K14890)/(D14890*0.0001)</f>
      </c>
    </row>
    <row r="14891">
      <c r="A14891" t="n">
        <v>2022</v>
      </c>
      <c r="B14891" t="inlineStr">
        <is>
          <t>00533924</t>
        </is>
      </c>
      <c r="C14891" t="inlineStr">
        <is>
          <t>이브이첨단소재</t>
        </is>
      </c>
      <c r="D14891" t="n">
        <v>2362763000</v>
      </c>
      <c r="E14891" t="n">
        <v>600988000</v>
      </c>
      <c r="F14891" t="n">
        <v>619635000</v>
      </c>
      <c r="G14891" t="n">
        <v>110575000</v>
      </c>
      <c r="H14891" t="n">
        <v>6.26</v>
      </c>
      <c r="I14891" t="n">
        <v>4.44</v>
      </c>
      <c r="K14891" t="n">
        <v>-173354000</v>
      </c>
      <c r="L14891" t="n">
        <v>198316000</v>
      </c>
      <c r="M14891" t="n">
        <v>203178000</v>
      </c>
      <c r="N14891" t="n">
        <v>-180284000</v>
      </c>
      <c r="O14891">
        <f>D14890</f>
      </c>
      <c r="P14891">
        <f>(E14891-F14891+G14891)/O14891*100</f>
      </c>
      <c r="Q14891">
        <f>H14890</f>
      </c>
      <c r="R14891">
        <f>I14890</f>
      </c>
      <c r="S14891">
        <f>H14891-H14890</f>
      </c>
      <c r="T14891">
        <f>I14891-I14890</f>
      </c>
      <c r="U14891">
        <f>(L14891-K14891)/(2*D14891*0.01)</f>
      </c>
      <c r="V14891">
        <f>(L14891+K14891)/(D14891*0.0001)</f>
      </c>
    </row>
    <row r="14892">
      <c r="A14892" t="n">
        <v>2023</v>
      </c>
      <c r="B14892" t="inlineStr">
        <is>
          <t>00533924</t>
        </is>
      </c>
      <c r="C14892" t="inlineStr">
        <is>
          <t>이브이첨단소재</t>
        </is>
      </c>
      <c r="D14892" t="n">
        <v>2670833000</v>
      </c>
      <c r="E14892" t="n">
        <v>461997000</v>
      </c>
      <c r="F14892" t="n">
        <v>798746000</v>
      </c>
      <c r="G14892" t="n">
        <v>140761000</v>
      </c>
      <c r="H14892" t="n">
        <v>5.48</v>
      </c>
      <c r="I14892" t="n">
        <v>5.22</v>
      </c>
      <c r="K14892" t="n">
        <v>-204734000</v>
      </c>
      <c r="L14892" t="n">
        <v>234888000</v>
      </c>
      <c r="M14892" t="n">
        <v>238787000</v>
      </c>
      <c r="N14892" t="n">
        <v>-211474000</v>
      </c>
      <c r="O14892">
        <f>D14891</f>
      </c>
      <c r="P14892">
        <f>(E14892-F14892+G14892)/O14892*100</f>
      </c>
      <c r="Q14892">
        <f>H14891</f>
      </c>
      <c r="R14892">
        <f>I14891</f>
      </c>
      <c r="S14892">
        <f>H14892-H14891</f>
      </c>
      <c r="T14892">
        <f>I14892-I14891</f>
      </c>
      <c r="U14892">
        <f>(L14892-K14892)/(2*D14892*0.01)</f>
      </c>
      <c r="V14892">
        <f>(L14892+K14892)/(D14892*0.0001)</f>
      </c>
    </row>
    <row r="14893">
      <c r="A14893" t="n">
        <v>2024</v>
      </c>
      <c r="B14893" t="inlineStr">
        <is>
          <t>00533924</t>
        </is>
      </c>
      <c r="C14893" t="inlineStr">
        <is>
          <t>이브이첨단소재</t>
        </is>
      </c>
      <c r="D14893" t="n">
        <v>2942063000</v>
      </c>
      <c r="E14893" t="n">
        <v>573878000</v>
      </c>
      <c r="F14893" t="n">
        <v>674541000</v>
      </c>
      <c r="G14893" t="n">
        <v>139571000</v>
      </c>
      <c r="H14893" t="n">
        <v>4.98</v>
      </c>
      <c r="I14893" t="n">
        <v>5.19</v>
      </c>
      <c r="K14893" t="n">
        <v>-225736000</v>
      </c>
      <c r="L14893" t="n">
        <v>259222000</v>
      </c>
      <c r="M14893" t="n">
        <v>262163000</v>
      </c>
      <c r="N14893" t="n">
        <v>-232115000</v>
      </c>
      <c r="O14893">
        <f>D14892</f>
      </c>
      <c r="P14893">
        <f>(E14893-F14893+G14893)/O14893*100</f>
      </c>
      <c r="Q14893">
        <f>H14892</f>
      </c>
      <c r="R14893">
        <f>I14892</f>
      </c>
      <c r="S14893">
        <f>H14893-H14892</f>
      </c>
      <c r="T14893">
        <f>I14893-I14892</f>
      </c>
      <c r="U14893">
        <f>(L14893-K14893)/(2*D14893*0.01)</f>
      </c>
      <c r="V14893">
        <f>(L14893+K14893)/(D14893*0.0001)</f>
      </c>
    </row>
    <row r="14894">
      <c r="A14894" t="n">
        <v>2025</v>
      </c>
      <c r="B14894" t="inlineStr">
        <is>
          <t>00533924</t>
        </is>
      </c>
      <c r="C14894" t="inlineStr">
        <is>
          <t>이브이첨단소재</t>
        </is>
      </c>
      <c r="D14894" t="n">
        <v>2650099000</v>
      </c>
      <c r="E14894" t="n">
        <v>592071000</v>
      </c>
      <c r="F14894" t="n">
        <v>837266000</v>
      </c>
      <c r="G14894" t="n">
        <v>139618000</v>
      </c>
      <c r="H14894" t="n">
        <v>5.22</v>
      </c>
      <c r="I14894" t="n">
        <v>4.96</v>
      </c>
      <c r="J14894" t="n">
        <v>7.7</v>
      </c>
      <c r="K14894" t="n">
        <v>-182375000</v>
      </c>
      <c r="L14894" t="n">
        <v>207091000</v>
      </c>
      <c r="M14894" t="n">
        <v>210170000</v>
      </c>
      <c r="N14894" t="n">
        <v>-188142000</v>
      </c>
      <c r="O14894">
        <f>D14893</f>
      </c>
      <c r="P14894">
        <f>(E14894-F14894+G14894)/O14894*100</f>
      </c>
      <c r="Q14894">
        <f>H14893</f>
      </c>
      <c r="R14894">
        <f>I14893</f>
      </c>
      <c r="S14894">
        <f>H14894-H14893</f>
      </c>
      <c r="T14894">
        <f>I14894-I14893</f>
      </c>
      <c r="U14894">
        <f>(L14894-K14894)/(2*D14894*0.01)</f>
      </c>
      <c r="V14894">
        <f>(L14894+K14894)/(D14894*0.0001)</f>
      </c>
    </row>
    <row r="14895">
      <c r="A14895" t="n">
        <v>2021</v>
      </c>
      <c r="B14895" t="inlineStr">
        <is>
          <t>00534598</t>
        </is>
      </c>
      <c r="C14895" t="inlineStr">
        <is>
          <t>한컴라이프케어</t>
        </is>
      </c>
      <c r="D14895" t="n">
        <v>1937466000</v>
      </c>
      <c r="E14895" t="n">
        <v>1028823000</v>
      </c>
      <c r="F14895" t="n">
        <v>204669000</v>
      </c>
      <c r="G14895" t="n">
        <v>30618000</v>
      </c>
      <c r="H14895" t="n">
        <v>2.65</v>
      </c>
      <c r="I14895" t="n">
        <v>3.985</v>
      </c>
      <c r="J14895" t="n">
        <v>9.753</v>
      </c>
      <c r="K14895" t="n">
        <v>-162457000</v>
      </c>
      <c r="L14895" t="n">
        <v>190013000</v>
      </c>
      <c r="M14895" t="n">
        <v>189441000</v>
      </c>
      <c r="N14895" t="n">
        <v>-164999000</v>
      </c>
      <c r="U14895">
        <f>(L14895-K14895)/(2*D14895*0.01)</f>
      </c>
      <c r="V14895">
        <f>(L14895+K14895)/(D14895*0.0001)</f>
      </c>
    </row>
    <row r="14896">
      <c r="A14896" t="n">
        <v>2022</v>
      </c>
      <c r="B14896" t="inlineStr">
        <is>
          <t>00534598</t>
        </is>
      </c>
      <c r="C14896" t="inlineStr">
        <is>
          <t>한컴라이프케어</t>
        </is>
      </c>
      <c r="D14896" t="n">
        <v>2092889000</v>
      </c>
      <c r="E14896" t="n">
        <v>963513000</v>
      </c>
      <c r="F14896" t="n">
        <v>527559000</v>
      </c>
      <c r="G14896" t="n">
        <v>47911000</v>
      </c>
      <c r="H14896" t="n">
        <v>5.18</v>
      </c>
      <c r="I14896" t="n">
        <v>3.855</v>
      </c>
      <c r="J14896" t="n">
        <v>8.09</v>
      </c>
      <c r="K14896" t="n">
        <v>-147179000</v>
      </c>
      <c r="L14896" t="n">
        <v>168630000</v>
      </c>
      <c r="M14896" t="n">
        <v>172617000</v>
      </c>
      <c r="N14896" t="n">
        <v>-152971000</v>
      </c>
      <c r="O14896">
        <f>D14895</f>
      </c>
      <c r="P14896">
        <f>(E14896-F14896+G14896)/O14896*100</f>
      </c>
      <c r="Q14896">
        <f>H14895</f>
      </c>
      <c r="R14896">
        <f>I14895</f>
      </c>
      <c r="S14896">
        <f>H14896-H14895</f>
      </c>
      <c r="T14896">
        <f>I14896-I14895</f>
      </c>
      <c r="U14896">
        <f>(L14896-K14896)/(2*D14896*0.01)</f>
      </c>
      <c r="V14896">
        <f>(L14896+K14896)/(D14896*0.0001)</f>
      </c>
    </row>
    <row r="14897">
      <c r="A14897" t="n">
        <v>2023</v>
      </c>
      <c r="B14897" t="inlineStr">
        <is>
          <t>00534598</t>
        </is>
      </c>
      <c r="C14897" t="inlineStr">
        <is>
          <t>한컴라이프케어</t>
        </is>
      </c>
      <c r="D14897" t="n">
        <v>2825284000</v>
      </c>
      <c r="E14897" t="n">
        <v>812566000</v>
      </c>
      <c r="F14897" t="n">
        <v>536285000</v>
      </c>
      <c r="G14897" t="n">
        <v>98422000</v>
      </c>
      <c r="H14897" t="n">
        <v>4.3</v>
      </c>
      <c r="I14897" t="n">
        <v>4.125</v>
      </c>
      <c r="J14897" t="n">
        <v>8.3855</v>
      </c>
      <c r="K14897" t="n">
        <v>-195900000</v>
      </c>
      <c r="L14897" t="n">
        <v>223840000</v>
      </c>
      <c r="M14897" t="n">
        <v>227032000</v>
      </c>
      <c r="N14897" t="n">
        <v>-201998000</v>
      </c>
      <c r="O14897">
        <f>D14896</f>
      </c>
      <c r="P14897">
        <f>(E14897-F14897+G14897)/O14897*100</f>
      </c>
      <c r="Q14897">
        <f>H14896</f>
      </c>
      <c r="R14897">
        <f>I14896</f>
      </c>
      <c r="S14897">
        <f>H14897-H14896</f>
      </c>
      <c r="T14897">
        <f>I14897-I14896</f>
      </c>
      <c r="U14897">
        <f>(L14897-K14897)/(2*D14897*0.01)</f>
      </c>
      <c r="V14897">
        <f>(L14897+K14897)/(D14897*0.0001)</f>
      </c>
    </row>
    <row r="14898">
      <c r="A14898" t="n">
        <v>2024</v>
      </c>
      <c r="B14898" t="inlineStr">
        <is>
          <t>00534598</t>
        </is>
      </c>
      <c r="C14898" t="inlineStr">
        <is>
          <t>한컴라이프케어</t>
        </is>
      </c>
      <c r="D14898" t="n">
        <v>3839059000</v>
      </c>
      <c r="E14898" t="n">
        <v>1046436000</v>
      </c>
      <c r="F14898" t="n">
        <v>392662000</v>
      </c>
      <c r="G14898" t="n">
        <v>111208000</v>
      </c>
      <c r="H14898" t="n">
        <v>3.68</v>
      </c>
      <c r="I14898" t="n">
        <v>4.02</v>
      </c>
      <c r="J14898" t="n">
        <v>8.154999999999999</v>
      </c>
      <c r="K14898" t="n">
        <v>-253957000</v>
      </c>
      <c r="L14898" t="n">
        <v>290092000</v>
      </c>
      <c r="M14898" t="n">
        <v>292387000</v>
      </c>
      <c r="N14898" t="n">
        <v>-260431000</v>
      </c>
      <c r="O14898">
        <f>D14897</f>
      </c>
      <c r="P14898">
        <f>(E14898-F14898+G14898)/O14898*100</f>
      </c>
      <c r="Q14898">
        <f>H14897</f>
      </c>
      <c r="R14898">
        <f>I14897</f>
      </c>
      <c r="S14898">
        <f>H14898-H14897</f>
      </c>
      <c r="T14898">
        <f>I14898-I14897</f>
      </c>
      <c r="U14898">
        <f>(L14898-K14898)/(2*D14898*0.01)</f>
      </c>
      <c r="V14898">
        <f>(L14898+K14898)/(D14898*0.0001)</f>
      </c>
    </row>
    <row r="14899">
      <c r="A14899" t="n">
        <v>2025</v>
      </c>
      <c r="B14899" t="inlineStr">
        <is>
          <t>00534598</t>
        </is>
      </c>
      <c r="C14899" t="inlineStr">
        <is>
          <t>한컴라이프케어</t>
        </is>
      </c>
      <c r="D14899" t="n">
        <v>4117581000</v>
      </c>
      <c r="E14899" t="n">
        <v>1019392000</v>
      </c>
      <c r="F14899" t="n">
        <v>849422000</v>
      </c>
      <c r="G14899" t="n">
        <v>126278000</v>
      </c>
      <c r="H14899" t="n">
        <v>3.845</v>
      </c>
      <c r="I14899" t="n">
        <v>4.01</v>
      </c>
      <c r="J14899" t="n">
        <v>7.565</v>
      </c>
      <c r="K14899" t="n">
        <v>-262527000</v>
      </c>
      <c r="L14899" t="n">
        <v>298994000</v>
      </c>
      <c r="M14899" t="n">
        <v>302460000</v>
      </c>
      <c r="N14899" t="n">
        <v>-270091000</v>
      </c>
      <c r="O14899">
        <f>D14898</f>
      </c>
      <c r="P14899">
        <f>(E14899-F14899+G14899)/O14899*100</f>
      </c>
      <c r="Q14899">
        <f>H14898</f>
      </c>
      <c r="R14899">
        <f>I14898</f>
      </c>
      <c r="S14899">
        <f>H14899-H14898</f>
      </c>
      <c r="T14899">
        <f>I14899-I14898</f>
      </c>
      <c r="U14899">
        <f>(L14899-K14899)/(2*D14899*0.01)</f>
      </c>
      <c r="V14899">
        <f>(L14899+K14899)/(D14899*0.0001)</f>
      </c>
    </row>
    <row r="14900">
      <c r="A14900" t="n">
        <v>2022</v>
      </c>
      <c r="B14900" t="inlineStr">
        <is>
          <t>00534701</t>
        </is>
      </c>
      <c r="C14900" t="inlineStr">
        <is>
          <t>세아메카닉스</t>
        </is>
      </c>
      <c r="D14900" t="n">
        <v>248316000</v>
      </c>
      <c r="E14900" t="n">
        <v>105595000</v>
      </c>
      <c r="F14900" t="n">
        <v>0</v>
      </c>
      <c r="G14900" t="n">
        <v>3359000</v>
      </c>
      <c r="H14900" t="n">
        <v>5.28</v>
      </c>
      <c r="I14900" t="n">
        <v>2.11</v>
      </c>
      <c r="J14900" t="n">
        <v>4.98</v>
      </c>
      <c r="K14900" t="n">
        <v>-10575000</v>
      </c>
      <c r="L14900" t="n">
        <v>11272000</v>
      </c>
      <c r="M14900" t="n">
        <v>11528000</v>
      </c>
      <c r="N14900" t="n">
        <v>-11002000</v>
      </c>
      <c r="U14900">
        <f>(L14900-K14900)/(2*D14900*0.01)</f>
      </c>
      <c r="V14900">
        <f>(L14900+K14900)/(D14900*0.0001)</f>
      </c>
    </row>
    <row r="14901">
      <c r="A14901" t="n">
        <v>2023</v>
      </c>
      <c r="B14901" t="inlineStr">
        <is>
          <t>00534701</t>
        </is>
      </c>
      <c r="C14901" t="inlineStr">
        <is>
          <t>세아메카닉스</t>
        </is>
      </c>
      <c r="D14901" t="n">
        <v>460082000</v>
      </c>
      <c r="E14901" t="n">
        <v>148287000</v>
      </c>
      <c r="G14901" t="n">
        <v>12313000</v>
      </c>
      <c r="H14901" t="n">
        <v>4</v>
      </c>
      <c r="I14901" t="n">
        <v>3.75</v>
      </c>
      <c r="J14901" t="n">
        <v>4.4</v>
      </c>
      <c r="K14901" t="n">
        <v>-18003000</v>
      </c>
      <c r="L14901" t="n">
        <v>19083000</v>
      </c>
      <c r="M14901" t="n">
        <v>18969000</v>
      </c>
      <c r="N14901" t="n">
        <v>-18235000</v>
      </c>
      <c r="O14901">
        <f>D14900</f>
      </c>
      <c r="Q14901">
        <f>H14900</f>
      </c>
      <c r="R14901">
        <f>I14900</f>
      </c>
      <c r="S14901">
        <f>H14901-H14900</f>
      </c>
      <c r="T14901">
        <f>I14901-I14900</f>
      </c>
      <c r="U14901">
        <f>(L14901-K14901)/(2*D14901*0.01)</f>
      </c>
      <c r="V14901">
        <f>(L14901+K14901)/(D14901*0.0001)</f>
      </c>
    </row>
    <row r="14902">
      <c r="A14902" t="n">
        <v>2024</v>
      </c>
      <c r="B14902" t="inlineStr">
        <is>
          <t>00534701</t>
        </is>
      </c>
      <c r="C14902" t="inlineStr">
        <is>
          <t>세아메카닉스</t>
        </is>
      </c>
      <c r="D14902" t="n">
        <v>177229000</v>
      </c>
      <c r="E14902" t="n">
        <v>67776000</v>
      </c>
      <c r="F14902" t="n">
        <v>634599000</v>
      </c>
      <c r="G14902" t="n">
        <v>15491000</v>
      </c>
      <c r="H14902" t="n">
        <v>3.33</v>
      </c>
      <c r="I14902" t="n">
        <v>3.67</v>
      </c>
      <c r="J14902" t="n">
        <v>3.86</v>
      </c>
      <c r="K14902" t="n">
        <v>-6110000</v>
      </c>
      <c r="L14902" t="n">
        <v>6428000</v>
      </c>
      <c r="M14902" t="n">
        <v>6353000</v>
      </c>
      <c r="N14902" t="n">
        <v>-6156000</v>
      </c>
      <c r="O14902">
        <f>D14901</f>
      </c>
      <c r="P14902">
        <f>(E14902-F14902+G14902)/O14902*100</f>
      </c>
      <c r="Q14902">
        <f>H14901</f>
      </c>
      <c r="R14902">
        <f>I14901</f>
      </c>
      <c r="S14902">
        <f>H14902-H14901</f>
      </c>
      <c r="T14902">
        <f>I14902-I14901</f>
      </c>
      <c r="U14902">
        <f>(L14902-K14902)/(2*D14902*0.01)</f>
      </c>
      <c r="V14902">
        <f>(L14902+K14902)/(D14902*0.0001)</f>
      </c>
    </row>
    <row r="14903">
      <c r="A14903" t="n">
        <v>2025</v>
      </c>
      <c r="B14903" t="inlineStr">
        <is>
          <t>00534701</t>
        </is>
      </c>
      <c r="C14903" t="inlineStr">
        <is>
          <t>세아메카닉스</t>
        </is>
      </c>
      <c r="D14903" t="n">
        <v>256486000</v>
      </c>
      <c r="E14903" t="n">
        <v>48731000</v>
      </c>
      <c r="G14903" t="n">
        <v>5577000</v>
      </c>
      <c r="H14903" t="n">
        <v>3.44</v>
      </c>
      <c r="I14903" t="n">
        <v>3.44</v>
      </c>
      <c r="J14903" t="n">
        <v>2.96</v>
      </c>
      <c r="K14903" t="n">
        <v>-7202000</v>
      </c>
      <c r="L14903" t="n">
        <v>7519000</v>
      </c>
      <c r="M14903" t="n">
        <v>7457000</v>
      </c>
      <c r="N14903" t="n">
        <v>-7278000</v>
      </c>
      <c r="O14903">
        <f>D14902</f>
      </c>
      <c r="Q14903">
        <f>H14902</f>
      </c>
      <c r="R14903">
        <f>I14902</f>
      </c>
      <c r="S14903">
        <f>H14903-H14902</f>
      </c>
      <c r="T14903">
        <f>I14903-I14902</f>
      </c>
      <c r="U14903">
        <f>(L14903-K14903)/(2*D14903*0.01)</f>
      </c>
      <c r="V14903">
        <f>(L14903+K14903)/(D14903*0.0001)</f>
      </c>
    </row>
    <row r="14904">
      <c r="A14904" t="n">
        <v>2014</v>
      </c>
      <c r="B14904" t="inlineStr">
        <is>
          <t>00535375</t>
        </is>
      </c>
      <c r="C14904" t="inlineStr">
        <is>
          <t>키네마스터</t>
        </is>
      </c>
      <c r="D14904" t="n">
        <v>310858000</v>
      </c>
      <c r="E14904" t="n">
        <v>64424000</v>
      </c>
      <c r="F14904" t="n">
        <v>43000000</v>
      </c>
      <c r="G14904" t="n">
        <v>8282000</v>
      </c>
      <c r="H14904" t="n">
        <v>2.76</v>
      </c>
      <c r="I14904" t="n">
        <v>2.45</v>
      </c>
    </row>
    <row r="14905">
      <c r="A14905" t="n">
        <v>2015</v>
      </c>
      <c r="B14905" t="inlineStr">
        <is>
          <t>00535375</t>
        </is>
      </c>
      <c r="C14905" t="inlineStr">
        <is>
          <t>키네마스터</t>
        </is>
      </c>
      <c r="D14905" t="n">
        <v>4100147000</v>
      </c>
      <c r="E14905" t="n">
        <v>900387000</v>
      </c>
      <c r="F14905" t="n">
        <v>391336000</v>
      </c>
      <c r="G14905" t="n">
        <v>129990000</v>
      </c>
      <c r="H14905" t="n">
        <v>2.63</v>
      </c>
      <c r="I14905" t="n">
        <v>5.27</v>
      </c>
      <c r="K14905" t="n">
        <v>-330200000</v>
      </c>
      <c r="L14905" t="n">
        <v>381286000</v>
      </c>
      <c r="M14905" t="n">
        <v>367807000</v>
      </c>
      <c r="N14905" t="n">
        <v>-325738000</v>
      </c>
      <c r="O14905">
        <f>D14904</f>
      </c>
      <c r="P14905">
        <f>(E14905-F14905+G14905)/O14905*100</f>
      </c>
      <c r="Q14905">
        <f>H14904</f>
      </c>
      <c r="R14905">
        <f>I14904</f>
      </c>
      <c r="S14905">
        <f>H14905-H14904</f>
      </c>
      <c r="T14905">
        <f>I14905-I14904</f>
      </c>
      <c r="U14905">
        <f>(L14905-K14905)/(2*D14905*0.01)</f>
      </c>
      <c r="V14905">
        <f>(L14905+K14905)/(D14905*0.0001)</f>
      </c>
    </row>
    <row r="14906">
      <c r="A14906" t="n">
        <v>2016</v>
      </c>
      <c r="B14906" t="inlineStr">
        <is>
          <t>00535375</t>
        </is>
      </c>
      <c r="C14906" t="inlineStr">
        <is>
          <t>키네마스터</t>
        </is>
      </c>
      <c r="D14906" t="n">
        <v>433333000</v>
      </c>
      <c r="E14906" t="n">
        <v>85347000</v>
      </c>
      <c r="F14906" t="n">
        <v>87000000</v>
      </c>
      <c r="G14906" t="n">
        <v>9715000</v>
      </c>
      <c r="H14906" t="n">
        <v>2.42</v>
      </c>
      <c r="I14906" t="n">
        <v>4.5</v>
      </c>
      <c r="K14906" t="n">
        <v>-18832000</v>
      </c>
      <c r="L14906" t="n">
        <v>20621000</v>
      </c>
      <c r="M14906" t="n">
        <v>20583000</v>
      </c>
      <c r="N14906" t="n">
        <v>-19158000</v>
      </c>
      <c r="O14906">
        <f>D14905</f>
      </c>
      <c r="P14906">
        <f>(E14906-F14906+G14906)/O14906*100</f>
      </c>
      <c r="Q14906">
        <f>H14905</f>
      </c>
      <c r="R14906">
        <f>I14905</f>
      </c>
      <c r="S14906">
        <f>H14906-H14905</f>
      </c>
      <c r="T14906">
        <f>I14906-I14905</f>
      </c>
      <c r="U14906">
        <f>(L14906-K14906)/(2*D14906*0.01)</f>
      </c>
      <c r="V14906">
        <f>(L14906+K14906)/(D14906*0.0001)</f>
      </c>
    </row>
    <row r="14907">
      <c r="A14907" t="n">
        <v>2017</v>
      </c>
      <c r="B14907" t="inlineStr">
        <is>
          <t>00535375</t>
        </is>
      </c>
      <c r="C14907" t="inlineStr">
        <is>
          <t>키네마스터</t>
        </is>
      </c>
      <c r="D14907" t="n">
        <v>3218042000</v>
      </c>
      <c r="E14907" t="n">
        <v>590935000</v>
      </c>
      <c r="F14907" t="n">
        <v>1275996000</v>
      </c>
      <c r="G14907" t="n">
        <v>99064000</v>
      </c>
      <c r="H14907" t="n">
        <v>3.05</v>
      </c>
      <c r="I14907" t="n">
        <v>4.96</v>
      </c>
      <c r="K14907" t="n">
        <v>-228313000</v>
      </c>
      <c r="L14907" t="n">
        <v>260627000</v>
      </c>
      <c r="M14907" t="n">
        <v>253376000</v>
      </c>
      <c r="N14907" t="n">
        <v>-226721000</v>
      </c>
      <c r="O14907">
        <f>D14906</f>
      </c>
      <c r="P14907">
        <f>(E14907-F14907+G14907)/O14907*100</f>
      </c>
      <c r="Q14907">
        <f>H14906</f>
      </c>
      <c r="R14907">
        <f>I14906</f>
      </c>
      <c r="S14907">
        <f>H14907-H14906</f>
      </c>
      <c r="T14907">
        <f>I14907-I14906</f>
      </c>
      <c r="U14907">
        <f>(L14907-K14907)/(2*D14907*0.01)</f>
      </c>
      <c r="V14907">
        <f>(L14907+K14907)/(D14907*0.0001)</f>
      </c>
    </row>
    <row r="14908">
      <c r="A14908" t="n">
        <v>2018</v>
      </c>
      <c r="B14908" t="inlineStr">
        <is>
          <t>00535375</t>
        </is>
      </c>
      <c r="C14908" t="inlineStr">
        <is>
          <t>키네마스터</t>
        </is>
      </c>
      <c r="D14908" t="n">
        <v>3198822000</v>
      </c>
      <c r="O14908">
        <f>D14907</f>
      </c>
    </row>
    <row r="14909">
      <c r="A14909" t="n">
        <v>2024</v>
      </c>
      <c r="B14909" t="inlineStr">
        <is>
          <t>00535375</t>
        </is>
      </c>
      <c r="C14909" t="inlineStr">
        <is>
          <t>키네마스터</t>
        </is>
      </c>
      <c r="D14909" t="n">
        <v>839482000</v>
      </c>
      <c r="E14909" t="n">
        <v>403905000</v>
      </c>
      <c r="F14909" t="n">
        <v>51014000</v>
      </c>
      <c r="G14909" t="n">
        <v>16788000</v>
      </c>
      <c r="H14909" t="n">
        <v>4</v>
      </c>
      <c r="I14909" t="n">
        <v>2</v>
      </c>
      <c r="K14909" t="n">
        <v>-58784000</v>
      </c>
      <c r="L14909" t="n">
        <v>68211000</v>
      </c>
      <c r="M14909" t="n">
        <v>68998000</v>
      </c>
      <c r="N14909" t="n">
        <v>-60453000</v>
      </c>
      <c r="U14909">
        <f>(L14909-K14909)/(2*D14909*0.01)</f>
      </c>
      <c r="V14909">
        <f>(L14909+K14909)/(D14909*0.0001)</f>
      </c>
    </row>
    <row r="14910">
      <c r="A14910" t="n">
        <v>2025</v>
      </c>
      <c r="B14910" t="inlineStr">
        <is>
          <t>00535375</t>
        </is>
      </c>
      <c r="C14910" t="inlineStr">
        <is>
          <t>키네마스터</t>
        </is>
      </c>
      <c r="D14910" t="n">
        <v>894727000</v>
      </c>
      <c r="E14910" t="n">
        <v>418794000</v>
      </c>
      <c r="F14910" t="n">
        <v>283461000</v>
      </c>
      <c r="G14910" t="n">
        <v>31552000</v>
      </c>
      <c r="H14910" t="n">
        <v>4.36</v>
      </c>
      <c r="I14910" t="n">
        <v>2</v>
      </c>
      <c r="K14910" t="n">
        <v>-55658000</v>
      </c>
      <c r="L14910" t="n">
        <v>64283000</v>
      </c>
      <c r="M14910" t="n">
        <v>65266000</v>
      </c>
      <c r="N14910" t="n">
        <v>-57426000</v>
      </c>
      <c r="O14910">
        <f>D14909</f>
      </c>
      <c r="P14910">
        <f>(E14910-F14910+G14910)/O14910*100</f>
      </c>
      <c r="Q14910">
        <f>H14909</f>
      </c>
      <c r="R14910">
        <f>I14909</f>
      </c>
      <c r="S14910">
        <f>H14910-H14909</f>
      </c>
      <c r="T14910">
        <f>I14910-I14909</f>
      </c>
      <c r="U14910">
        <f>(L14910-K14910)/(2*D14910*0.01)</f>
      </c>
      <c r="V14910">
        <f>(L14910+K14910)/(D14910*0.0001)</f>
      </c>
    </row>
    <row r="14911">
      <c r="A14911" t="n">
        <v>2015</v>
      </c>
      <c r="B14911" t="inlineStr">
        <is>
          <t>00535481</t>
        </is>
      </c>
      <c r="C14911" t="inlineStr">
        <is>
          <t>에스와이</t>
        </is>
      </c>
      <c r="D14911" t="n">
        <v>3547930000</v>
      </c>
    </row>
    <row r="14912">
      <c r="A14912" t="n">
        <v>2016</v>
      </c>
      <c r="B14912" t="inlineStr">
        <is>
          <t>00535481</t>
        </is>
      </c>
      <c r="C14912" t="inlineStr">
        <is>
          <t>에스와이</t>
        </is>
      </c>
      <c r="D14912" t="n">
        <v>3862866000</v>
      </c>
      <c r="O14912">
        <f>D14911</f>
      </c>
    </row>
    <row r="14913">
      <c r="A14913" t="n">
        <v>2017</v>
      </c>
      <c r="B14913" t="inlineStr">
        <is>
          <t>00535481</t>
        </is>
      </c>
      <c r="C14913" t="inlineStr">
        <is>
          <t>에스와이</t>
        </is>
      </c>
      <c r="D14913" t="n">
        <v>3538047000</v>
      </c>
      <c r="O14913">
        <f>D14912</f>
      </c>
    </row>
    <row r="14914">
      <c r="A14914" t="n">
        <v>2019</v>
      </c>
      <c r="B14914" t="inlineStr">
        <is>
          <t>00535481</t>
        </is>
      </c>
      <c r="C14914" t="inlineStr">
        <is>
          <t>에스와이</t>
        </is>
      </c>
      <c r="D14914" t="n">
        <v>6531230000</v>
      </c>
      <c r="E14914" t="n">
        <v>2316478000</v>
      </c>
      <c r="F14914" t="n">
        <v>1686223000</v>
      </c>
      <c r="G14914" t="n">
        <v>162014000</v>
      </c>
      <c r="H14914" t="n">
        <v>2.34</v>
      </c>
      <c r="I14914" t="n">
        <v>3.2</v>
      </c>
      <c r="K14914" t="n">
        <v>-385752000</v>
      </c>
      <c r="L14914" t="n">
        <v>400107000</v>
      </c>
      <c r="M14914" t="n">
        <v>394687000</v>
      </c>
      <c r="N14914" t="n">
        <v>-388778000</v>
      </c>
      <c r="U14914">
        <f>(L14914-K14914)/(2*D14914*0.01)</f>
      </c>
      <c r="V14914">
        <f>(L14914+K14914)/(D14914*0.0001)</f>
      </c>
    </row>
    <row r="14915">
      <c r="A14915" t="n">
        <v>2020</v>
      </c>
      <c r="B14915" t="inlineStr">
        <is>
          <t>00535481</t>
        </is>
      </c>
      <c r="C14915" t="inlineStr">
        <is>
          <t>에스와이</t>
        </is>
      </c>
      <c r="D14915" t="n">
        <v>6794619000</v>
      </c>
      <c r="E14915" t="n">
        <v>1942134000</v>
      </c>
      <c r="F14915" t="n">
        <v>1510143000</v>
      </c>
      <c r="G14915" t="n">
        <v>108914000</v>
      </c>
      <c r="H14915" t="n">
        <v>2.34</v>
      </c>
      <c r="I14915" t="n">
        <v>3.2</v>
      </c>
      <c r="K14915" t="n">
        <v>-325628000</v>
      </c>
      <c r="L14915" t="n">
        <v>366962000</v>
      </c>
      <c r="M14915" t="n">
        <v>361035000</v>
      </c>
      <c r="N14915" t="n">
        <v>-326700000</v>
      </c>
      <c r="O14915">
        <f>D14914</f>
      </c>
      <c r="P14915">
        <f>(E14915-F14915+G14915)/O14915*100</f>
      </c>
      <c r="Q14915">
        <f>H14914</f>
      </c>
      <c r="R14915">
        <f>I14914</f>
      </c>
      <c r="S14915">
        <f>H14915-H14914</f>
      </c>
      <c r="T14915">
        <f>I14915-I14914</f>
      </c>
      <c r="U14915">
        <f>(L14915-K14915)/(2*D14915*0.01)</f>
      </c>
      <c r="V14915">
        <f>(L14915+K14915)/(D14915*0.0001)</f>
      </c>
    </row>
    <row r="14916">
      <c r="A14916" t="n">
        <v>2021</v>
      </c>
      <c r="B14916" t="inlineStr">
        <is>
          <t>00535481</t>
        </is>
      </c>
      <c r="C14916" t="inlineStr">
        <is>
          <t>에스와이</t>
        </is>
      </c>
      <c r="D14916" t="n">
        <v>7000371000</v>
      </c>
      <c r="E14916" t="n">
        <v>1635910000</v>
      </c>
      <c r="F14916" t="n">
        <v>1519443000</v>
      </c>
      <c r="G14916" t="n">
        <v>125342000</v>
      </c>
      <c r="H14916" t="n">
        <v>2.66</v>
      </c>
      <c r="I14916" t="n">
        <v>3.13</v>
      </c>
      <c r="O14916">
        <f>D14915</f>
      </c>
      <c r="P14916">
        <f>(E14916-F14916+G14916)/O14916*100</f>
      </c>
      <c r="Q14916">
        <f>H14915</f>
      </c>
      <c r="R14916">
        <f>I14915</f>
      </c>
      <c r="S14916">
        <f>H14916-H14915</f>
      </c>
      <c r="T14916">
        <f>I14916-I14915</f>
      </c>
    </row>
    <row r="14917">
      <c r="A14917" t="n">
        <v>2022</v>
      </c>
      <c r="B14917" t="inlineStr">
        <is>
          <t>00535481</t>
        </is>
      </c>
      <c r="C14917" t="inlineStr">
        <is>
          <t>에스와이</t>
        </is>
      </c>
      <c r="D14917" t="n">
        <v>7720495000</v>
      </c>
      <c r="E14917" t="n">
        <v>1592187000</v>
      </c>
      <c r="F14917" t="n">
        <v>1595927000</v>
      </c>
      <c r="G14917" t="n">
        <v>159624000</v>
      </c>
      <c r="H14917" t="n">
        <v>5.37</v>
      </c>
      <c r="I14917" t="n">
        <v>4.94</v>
      </c>
      <c r="K14917" t="n">
        <v>-308576000</v>
      </c>
      <c r="L14917" t="n">
        <v>344254000</v>
      </c>
      <c r="M14917" t="n">
        <v>341115000</v>
      </c>
      <c r="N14917" t="n">
        <v>-311598000</v>
      </c>
      <c r="O14917">
        <f>D14916</f>
      </c>
      <c r="P14917">
        <f>(E14917-F14917+G14917)/O14917*100</f>
      </c>
      <c r="Q14917">
        <f>H14916</f>
      </c>
      <c r="R14917">
        <f>I14916</f>
      </c>
      <c r="S14917">
        <f>H14917-H14916</f>
      </c>
      <c r="T14917">
        <f>I14917-I14916</f>
      </c>
      <c r="U14917">
        <f>(L14917-K14917)/(2*D14917*0.01)</f>
      </c>
      <c r="V14917">
        <f>(L14917+K14917)/(D14917*0.0001)</f>
      </c>
    </row>
    <row r="14918">
      <c r="A14918" t="n">
        <v>2023</v>
      </c>
      <c r="B14918" t="inlineStr">
        <is>
          <t>00535481</t>
        </is>
      </c>
      <c r="C14918" t="inlineStr">
        <is>
          <t>에스와이</t>
        </is>
      </c>
      <c r="D14918" t="n">
        <v>8480358000</v>
      </c>
      <c r="E14918" t="n">
        <v>1728397000</v>
      </c>
      <c r="F14918" t="n">
        <v>1981459000</v>
      </c>
      <c r="G14918" t="n">
        <v>317981000</v>
      </c>
      <c r="H14918" t="n">
        <v>4.49</v>
      </c>
      <c r="I14918" t="n">
        <v>4.99</v>
      </c>
      <c r="K14918" t="n">
        <v>-351677000</v>
      </c>
      <c r="L14918" t="n">
        <v>393150000</v>
      </c>
      <c r="M14918" t="n">
        <v>385799000</v>
      </c>
      <c r="N14918" t="n">
        <v>-351938000</v>
      </c>
      <c r="O14918">
        <f>D14917</f>
      </c>
      <c r="P14918">
        <f>(E14918-F14918+G14918)/O14918*100</f>
      </c>
      <c r="Q14918">
        <f>H14917</f>
      </c>
      <c r="R14918">
        <f>I14917</f>
      </c>
      <c r="S14918">
        <f>H14918-H14917</f>
      </c>
      <c r="T14918">
        <f>I14918-I14917</f>
      </c>
      <c r="U14918">
        <f>(L14918-K14918)/(2*D14918*0.01)</f>
      </c>
      <c r="V14918">
        <f>(L14918+K14918)/(D14918*0.0001)</f>
      </c>
    </row>
    <row r="14919">
      <c r="A14919" t="n">
        <v>2024</v>
      </c>
      <c r="B14919" t="inlineStr">
        <is>
          <t>00535481</t>
        </is>
      </c>
      <c r="C14919" t="inlineStr">
        <is>
          <t>에스와이</t>
        </is>
      </c>
      <c r="D14919" t="n">
        <v>11169580000</v>
      </c>
      <c r="E14919" t="n">
        <v>2062618000</v>
      </c>
      <c r="F14919" t="n">
        <v>919359000</v>
      </c>
      <c r="G14919" t="n">
        <v>293339000</v>
      </c>
      <c r="H14919" t="n">
        <v>3.945</v>
      </c>
      <c r="I14919" t="n">
        <v>5.18</v>
      </c>
      <c r="K14919" t="n">
        <v>-449312000</v>
      </c>
      <c r="L14919" t="n">
        <v>505703000</v>
      </c>
      <c r="M14919" t="n">
        <v>492782000</v>
      </c>
      <c r="N14919" t="n">
        <v>-446878000</v>
      </c>
      <c r="O14919">
        <f>D14918</f>
      </c>
      <c r="P14919">
        <f>(E14919-F14919+G14919)/O14919*100</f>
      </c>
      <c r="Q14919">
        <f>H14918</f>
      </c>
      <c r="R14919">
        <f>I14918</f>
      </c>
      <c r="S14919">
        <f>H14919-H14918</f>
      </c>
      <c r="T14919">
        <f>I14919-I14918</f>
      </c>
      <c r="U14919">
        <f>(L14919-K14919)/(2*D14919*0.01)</f>
      </c>
      <c r="V14919">
        <f>(L14919+K14919)/(D14919*0.0001)</f>
      </c>
    </row>
    <row r="14920">
      <c r="A14920" t="n">
        <v>2025</v>
      </c>
      <c r="B14920" t="inlineStr">
        <is>
          <t>00535481</t>
        </is>
      </c>
      <c r="C14920" t="inlineStr">
        <is>
          <t>에스와이</t>
        </is>
      </c>
      <c r="D14920" t="n">
        <v>10797460000</v>
      </c>
      <c r="E14920" t="n">
        <v>2395455000</v>
      </c>
      <c r="F14920" t="n">
        <v>2273182000</v>
      </c>
      <c r="G14920" t="n">
        <v>389112000</v>
      </c>
      <c r="H14920" t="n">
        <v>4.32</v>
      </c>
      <c r="I14920" t="n">
        <v>5.365</v>
      </c>
      <c r="K14920" t="n">
        <v>-466025000</v>
      </c>
      <c r="L14920" t="n">
        <v>523663000</v>
      </c>
      <c r="M14920" t="n">
        <v>512313000</v>
      </c>
      <c r="N14920" t="n">
        <v>-465044000</v>
      </c>
      <c r="O14920">
        <f>D14919</f>
      </c>
      <c r="P14920">
        <f>(E14920-F14920+G14920)/O14920*100</f>
      </c>
      <c r="Q14920">
        <f>H14919</f>
      </c>
      <c r="R14920">
        <f>I14919</f>
      </c>
      <c r="S14920">
        <f>H14920-H14919</f>
      </c>
      <c r="T14920">
        <f>I14920-I14919</f>
      </c>
      <c r="U14920">
        <f>(L14920-K14920)/(2*D14920*0.01)</f>
      </c>
      <c r="V14920">
        <f>(L14920+K14920)/(D14920*0.0001)</f>
      </c>
    </row>
    <row r="14921">
      <c r="A14921" t="n">
        <v>2014</v>
      </c>
      <c r="B14921" t="inlineStr">
        <is>
          <t>00535676</t>
        </is>
      </c>
      <c r="C14921" t="inlineStr">
        <is>
          <t>테크윙</t>
        </is>
      </c>
      <c r="D14921" t="n">
        <v>5255203000</v>
      </c>
      <c r="E14921" t="n">
        <v>1359351000</v>
      </c>
      <c r="F14921" t="n">
        <v>272084000</v>
      </c>
      <c r="G14921" t="n">
        <v>139235000</v>
      </c>
      <c r="H14921" t="n">
        <v>2.73</v>
      </c>
      <c r="I14921" t="n">
        <v>3.75</v>
      </c>
      <c r="J14921" t="n">
        <v>6.6</v>
      </c>
      <c r="K14921" t="n">
        <v>-511250000</v>
      </c>
      <c r="L14921" t="n">
        <v>499590000</v>
      </c>
      <c r="M14921" t="n">
        <v>485170000</v>
      </c>
      <c r="N14921" t="n">
        <v>-509020000</v>
      </c>
      <c r="U14921">
        <f>(L14921-K14921)/(2*D14921*0.01)</f>
      </c>
    </row>
    <row r="14922">
      <c r="A14922" t="n">
        <v>2015</v>
      </c>
      <c r="B14922" t="inlineStr">
        <is>
          <t>00535676</t>
        </is>
      </c>
      <c r="C14922" t="inlineStr">
        <is>
          <t>테크윙</t>
        </is>
      </c>
      <c r="D14922" t="n">
        <v>4806530000</v>
      </c>
      <c r="E14922" t="n">
        <v>1591312000</v>
      </c>
      <c r="F14922" t="n">
        <v>2774579000</v>
      </c>
      <c r="G14922" t="n">
        <v>118220000</v>
      </c>
      <c r="H14922" t="n">
        <v>2.325</v>
      </c>
      <c r="I14922" t="n">
        <v>4.155</v>
      </c>
      <c r="K14922" t="n">
        <v>-282585840</v>
      </c>
      <c r="L14922" t="n">
        <v>323520290</v>
      </c>
      <c r="M14922" t="n">
        <v>313739840</v>
      </c>
      <c r="N14922" t="n">
        <v>-279675260</v>
      </c>
      <c r="O14922">
        <f>D14921</f>
      </c>
      <c r="P14922">
        <f>(E14922-F14922+G14922)/O14922*100</f>
      </c>
      <c r="Q14922">
        <f>H14921</f>
      </c>
      <c r="R14922">
        <f>I14921</f>
      </c>
      <c r="S14922">
        <f>H14922-H14921</f>
      </c>
      <c r="T14922">
        <f>I14922-I14921</f>
      </c>
      <c r="U14922">
        <f>(L14922-K14922)/(2*D14922*0.01)</f>
      </c>
      <c r="V14922">
        <f>(L14922+K14922)/(D14922*0.0001)</f>
      </c>
    </row>
    <row r="14923">
      <c r="A14923" t="n">
        <v>2016</v>
      </c>
      <c r="B14923" t="inlineStr">
        <is>
          <t>00535676</t>
        </is>
      </c>
      <c r="C14923" t="inlineStr">
        <is>
          <t>테크윙</t>
        </is>
      </c>
      <c r="D14923" t="n">
        <v>6225651000</v>
      </c>
      <c r="E14923" t="n">
        <v>1354573000</v>
      </c>
      <c r="F14923" t="n">
        <v>738934000</v>
      </c>
      <c r="G14923" t="n">
        <v>96915000</v>
      </c>
      <c r="H14923" t="n">
        <v>2.46</v>
      </c>
      <c r="I14923" t="n">
        <v>4.14</v>
      </c>
      <c r="K14923" t="n">
        <v>-549640000</v>
      </c>
      <c r="L14923" t="n">
        <v>648440000</v>
      </c>
      <c r="M14923" t="n">
        <v>660120000</v>
      </c>
      <c r="N14923" t="n">
        <v>-567510000</v>
      </c>
      <c r="O14923">
        <f>D14922</f>
      </c>
      <c r="P14923">
        <f>(E14923-F14923+G14923)/O14923*100</f>
      </c>
      <c r="Q14923">
        <f>H14922</f>
      </c>
      <c r="R14923">
        <f>I14922</f>
      </c>
      <c r="S14923">
        <f>H14923-H14922</f>
      </c>
      <c r="T14923">
        <f>I14923-I14922</f>
      </c>
      <c r="U14923">
        <f>(L14923-K14923)/(2*D14923*0.01)</f>
      </c>
      <c r="V14923">
        <f>(L14923+K14923)/(D14923*0.0001)</f>
      </c>
    </row>
    <row r="14924">
      <c r="A14924" t="n">
        <v>2017</v>
      </c>
      <c r="B14924" t="inlineStr">
        <is>
          <t>00535676</t>
        </is>
      </c>
      <c r="C14924" t="inlineStr">
        <is>
          <t>테크윙</t>
        </is>
      </c>
      <c r="D14924" t="n">
        <v>6336114000</v>
      </c>
      <c r="E14924" t="n">
        <v>1711259000</v>
      </c>
      <c r="F14924" t="n">
        <v>704976000</v>
      </c>
      <c r="G14924" t="n">
        <v>133961000</v>
      </c>
      <c r="H14924" t="n">
        <v>2.89</v>
      </c>
      <c r="I14924" t="n">
        <v>4.92</v>
      </c>
      <c r="K14924" t="n">
        <v>-538200000</v>
      </c>
      <c r="L14924" t="n">
        <v>634000000</v>
      </c>
      <c r="M14924" t="n">
        <v>646920000</v>
      </c>
      <c r="N14924" t="n">
        <v>-558400000</v>
      </c>
      <c r="O14924">
        <f>D14923</f>
      </c>
      <c r="P14924">
        <f>(E14924-F14924+G14924)/O14924*100</f>
      </c>
      <c r="Q14924">
        <f>H14923</f>
      </c>
      <c r="R14924">
        <f>I14923</f>
      </c>
      <c r="S14924">
        <f>H14924-H14923</f>
      </c>
      <c r="T14924">
        <f>I14924-I14923</f>
      </c>
      <c r="U14924">
        <f>(L14924-K14924)/(2*D14924*0.01)</f>
      </c>
      <c r="V14924">
        <f>(L14924+K14924)/(D14924*0.0001)</f>
      </c>
    </row>
    <row r="14925">
      <c r="A14925" t="n">
        <v>2018</v>
      </c>
      <c r="B14925" t="inlineStr">
        <is>
          <t>00535676</t>
        </is>
      </c>
      <c r="C14925" t="inlineStr">
        <is>
          <t>테크윙</t>
        </is>
      </c>
      <c r="D14925" t="n">
        <v>9440327000</v>
      </c>
      <c r="E14925" t="n">
        <v>2266636000</v>
      </c>
      <c r="F14925" t="n">
        <v>451626000</v>
      </c>
      <c r="G14925" t="n">
        <v>197512000</v>
      </c>
      <c r="H14925" t="n">
        <v>2.275</v>
      </c>
      <c r="I14925" t="n">
        <v>4.345</v>
      </c>
      <c r="K14925" t="n">
        <v>-835648000</v>
      </c>
      <c r="L14925" t="n">
        <v>986034000</v>
      </c>
      <c r="M14925" t="n">
        <v>1002854000</v>
      </c>
      <c r="N14925" t="n">
        <v>-863248000</v>
      </c>
      <c r="O14925">
        <f>D14924</f>
      </c>
      <c r="P14925">
        <f>(E14925-F14925+G14925)/O14925*100</f>
      </c>
      <c r="Q14925">
        <f>H14924</f>
      </c>
      <c r="R14925">
        <f>I14924</f>
      </c>
      <c r="S14925">
        <f>H14925-H14924</f>
      </c>
      <c r="T14925">
        <f>I14925-I14924</f>
      </c>
      <c r="U14925">
        <f>(L14925-K14925)/(2*D14925*0.01)</f>
      </c>
      <c r="V14925">
        <f>(L14925+K14925)/(D14925*0.0001)</f>
      </c>
    </row>
    <row r="14926">
      <c r="A14926" t="n">
        <v>2019</v>
      </c>
      <c r="B14926" t="inlineStr">
        <is>
          <t>00535676</t>
        </is>
      </c>
      <c r="C14926" t="inlineStr">
        <is>
          <t>테크윙</t>
        </is>
      </c>
      <c r="D14926" t="n">
        <v>10101342000</v>
      </c>
      <c r="E14926" t="n">
        <v>2573453000</v>
      </c>
      <c r="F14926" t="n">
        <v>4542952000</v>
      </c>
      <c r="G14926" t="n">
        <v>184932000</v>
      </c>
      <c r="H14926" t="n">
        <v>1.88</v>
      </c>
      <c r="I14926" t="n">
        <v>4.115</v>
      </c>
      <c r="K14926" t="n">
        <v>-798211000</v>
      </c>
      <c r="L14926" t="n">
        <v>933673000</v>
      </c>
      <c r="M14926" t="n">
        <v>943627000</v>
      </c>
      <c r="N14926" t="n">
        <v>-818770000</v>
      </c>
      <c r="O14926">
        <f>D14925</f>
      </c>
      <c r="P14926">
        <f>(E14926-F14926+G14926)/O14926*100</f>
      </c>
      <c r="Q14926">
        <f>H14925</f>
      </c>
      <c r="R14926">
        <f>I14925</f>
      </c>
      <c r="S14926">
        <f>H14926-H14925</f>
      </c>
      <c r="T14926">
        <f>I14926-I14925</f>
      </c>
      <c r="U14926">
        <f>(L14926-K14926)/(2*D14926*0.01)</f>
      </c>
      <c r="V14926">
        <f>(L14926+K14926)/(D14926*0.0001)</f>
      </c>
    </row>
    <row r="14927">
      <c r="A14927" t="n">
        <v>2020</v>
      </c>
      <c r="B14927" t="inlineStr">
        <is>
          <t>00535676</t>
        </is>
      </c>
      <c r="C14927" t="inlineStr">
        <is>
          <t>테크윙</t>
        </is>
      </c>
      <c r="D14927" t="n">
        <v>12596383000</v>
      </c>
      <c r="E14927" t="n">
        <v>2507572000</v>
      </c>
      <c r="F14927" t="n">
        <v>1257540000</v>
      </c>
      <c r="G14927" t="n">
        <v>197170000</v>
      </c>
      <c r="H14927" t="n">
        <v>2.18</v>
      </c>
      <c r="I14927" t="n">
        <v>2.125</v>
      </c>
      <c r="K14927" t="n">
        <v>-1016373400</v>
      </c>
      <c r="L14927" t="n">
        <v>1185873000</v>
      </c>
      <c r="M14927" t="n">
        <v>1201373200</v>
      </c>
      <c r="N14927" t="n">
        <v>-1043500000</v>
      </c>
      <c r="O14927">
        <f>D14926</f>
      </c>
      <c r="P14927">
        <f>(E14927-F14927+G14927)/O14927*100</f>
      </c>
      <c r="Q14927">
        <f>H14926</f>
      </c>
      <c r="R14927">
        <f>I14926</f>
      </c>
      <c r="S14927">
        <f>H14927-H14926</f>
      </c>
      <c r="T14927">
        <f>I14927-I14926</f>
      </c>
      <c r="U14927">
        <f>(L14927-K14927)/(2*D14927*0.01)</f>
      </c>
      <c r="V14927">
        <f>(L14927+K14927)/(D14927*0.0001)</f>
      </c>
    </row>
    <row r="14928">
      <c r="A14928" t="n">
        <v>2021</v>
      </c>
      <c r="B14928" t="inlineStr">
        <is>
          <t>00535676</t>
        </is>
      </c>
      <c r="C14928" t="inlineStr">
        <is>
          <t>테크윙</t>
        </is>
      </c>
      <c r="D14928" t="n">
        <v>13439818000</v>
      </c>
      <c r="E14928" t="n">
        <v>2726677000</v>
      </c>
      <c r="F14928" t="n">
        <v>1785598000</v>
      </c>
      <c r="G14928" t="n">
        <v>297238000</v>
      </c>
      <c r="H14928" t="n">
        <v>2.745</v>
      </c>
      <c r="I14928" t="n">
        <v>2.08</v>
      </c>
      <c r="K14928" t="n">
        <v>-999688500</v>
      </c>
      <c r="L14928" t="n">
        <v>1215882791</v>
      </c>
      <c r="M14928" t="n">
        <v>1239688000</v>
      </c>
      <c r="N14928" t="n">
        <v>-1082395389</v>
      </c>
      <c r="O14928">
        <f>D14927</f>
      </c>
      <c r="P14928">
        <f>(E14928-F14928+G14928)/O14928*100</f>
      </c>
      <c r="Q14928">
        <f>H14927</f>
      </c>
      <c r="R14928">
        <f>I14927</f>
      </c>
      <c r="S14928">
        <f>H14928-H14927</f>
      </c>
      <c r="T14928">
        <f>I14928-I14927</f>
      </c>
      <c r="U14928">
        <f>(L14928-K14928)/(2*D14928*0.01)</f>
      </c>
      <c r="V14928">
        <f>(L14928+K14928)/(D14928*0.0001)</f>
      </c>
    </row>
    <row r="14929">
      <c r="A14929" t="n">
        <v>2022</v>
      </c>
      <c r="B14929" t="inlineStr">
        <is>
          <t>00535676</t>
        </is>
      </c>
      <c r="C14929" t="inlineStr">
        <is>
          <t>테크윙</t>
        </is>
      </c>
      <c r="D14929" t="n">
        <v>15355615000</v>
      </c>
      <c r="E14929" t="n">
        <v>2437339000</v>
      </c>
      <c r="F14929" t="n">
        <v>1971451000</v>
      </c>
      <c r="G14929" t="n">
        <v>475784000</v>
      </c>
      <c r="H14929" t="n">
        <v>5.17</v>
      </c>
      <c r="I14929" t="n">
        <v>3.475</v>
      </c>
      <c r="K14929" t="n">
        <v>-1118385905</v>
      </c>
      <c r="L14929" t="n">
        <v>1315103814</v>
      </c>
      <c r="M14929" t="n">
        <v>1344366081</v>
      </c>
      <c r="N14929" t="n">
        <v>-1161524694</v>
      </c>
      <c r="O14929">
        <f>D14928</f>
      </c>
      <c r="P14929">
        <f>(E14929-F14929+G14929)/O14929*100</f>
      </c>
      <c r="Q14929">
        <f>H14928</f>
      </c>
      <c r="R14929">
        <f>I14928</f>
      </c>
      <c r="S14929">
        <f>H14929-H14928</f>
      </c>
      <c r="T14929">
        <f>I14929-I14928</f>
      </c>
      <c r="U14929">
        <f>(L14929-K14929)/(2*D14929*0.01)</f>
      </c>
      <c r="V14929">
        <f>(L14929+K14929)/(D14929*0.0001)</f>
      </c>
    </row>
    <row r="14930">
      <c r="A14930" t="n">
        <v>2023</v>
      </c>
      <c r="B14930" t="inlineStr">
        <is>
          <t>00535676</t>
        </is>
      </c>
      <c r="C14930" t="inlineStr">
        <is>
          <t>테크윙</t>
        </is>
      </c>
      <c r="D14930" t="n">
        <v>16968620000</v>
      </c>
      <c r="E14930" t="n">
        <v>2623859000</v>
      </c>
      <c r="F14930" t="n">
        <v>1886738000</v>
      </c>
      <c r="G14930" t="n">
        <v>734646000</v>
      </c>
      <c r="H14930" t="n">
        <v>4.29</v>
      </c>
      <c r="I14930" t="n">
        <v>3.945</v>
      </c>
      <c r="K14930" t="n">
        <v>-1285348840</v>
      </c>
      <c r="L14930" t="n">
        <v>1482597228</v>
      </c>
      <c r="M14930" t="n">
        <v>1505978144</v>
      </c>
      <c r="N14930" t="n">
        <v>-1326571516</v>
      </c>
      <c r="O14930">
        <f>D14929</f>
      </c>
      <c r="P14930">
        <f>(E14930-F14930+G14930)/O14930*100</f>
      </c>
      <c r="Q14930">
        <f>H14929</f>
      </c>
      <c r="R14930">
        <f>I14929</f>
      </c>
      <c r="S14930">
        <f>H14930-H14929</f>
      </c>
      <c r="T14930">
        <f>I14930-I14929</f>
      </c>
      <c r="U14930">
        <f>(L14930-K14930)/(2*D14930*0.01)</f>
      </c>
      <c r="V14930">
        <f>(L14930+K14930)/(D14930*0.0001)</f>
      </c>
    </row>
    <row r="14931">
      <c r="A14931" t="n">
        <v>2024</v>
      </c>
      <c r="B14931" t="inlineStr">
        <is>
          <t>00535676</t>
        </is>
      </c>
      <c r="C14931" t="inlineStr">
        <is>
          <t>테크윙</t>
        </is>
      </c>
      <c r="D14931" t="n">
        <v>19459435000</v>
      </c>
      <c r="E14931" t="n">
        <v>2667424000</v>
      </c>
      <c r="F14931" t="n">
        <v>1788281000</v>
      </c>
      <c r="G14931" t="n">
        <v>714350000</v>
      </c>
      <c r="H14931" t="n">
        <v>3.69</v>
      </c>
      <c r="I14931" t="n">
        <v>4.105</v>
      </c>
      <c r="K14931" t="n">
        <v>-1441566804</v>
      </c>
      <c r="L14931" t="n">
        <v>1675077515</v>
      </c>
      <c r="M14931" t="n">
        <v>1670797513</v>
      </c>
      <c r="N14931" t="n">
        <v>-1468639729</v>
      </c>
      <c r="O14931">
        <f>D14930</f>
      </c>
      <c r="P14931">
        <f>(E14931-F14931+G14931)/O14931*100</f>
      </c>
      <c r="Q14931">
        <f>H14930</f>
      </c>
      <c r="R14931">
        <f>I14930</f>
      </c>
      <c r="S14931">
        <f>H14931-H14930</f>
      </c>
      <c r="T14931">
        <f>I14931-I14930</f>
      </c>
      <c r="U14931">
        <f>(L14931-K14931)/(2*D14931*0.01)</f>
      </c>
      <c r="V14931">
        <f>(L14931+K14931)/(D14931*0.0001)</f>
      </c>
    </row>
    <row r="14932">
      <c r="A14932" t="n">
        <v>2025</v>
      </c>
      <c r="B14932" t="inlineStr">
        <is>
          <t>00535676</t>
        </is>
      </c>
      <c r="C14932" t="inlineStr">
        <is>
          <t>테크윙</t>
        </is>
      </c>
      <c r="D14932" t="n">
        <v>19956262955</v>
      </c>
      <c r="E14932" t="n">
        <v>2896652547</v>
      </c>
      <c r="F14932" t="n">
        <v>2458223878</v>
      </c>
      <c r="G14932" t="n">
        <v>683584761</v>
      </c>
      <c r="H14932" t="n">
        <v>4.04</v>
      </c>
      <c r="I14932" t="n">
        <v>4.105</v>
      </c>
      <c r="K14932" t="n">
        <v>-1474767832</v>
      </c>
      <c r="L14932" t="n">
        <v>1710251735</v>
      </c>
      <c r="M14932" t="n">
        <v>1706260483</v>
      </c>
      <c r="N14932" t="n">
        <v>-1504702227</v>
      </c>
      <c r="O14932">
        <f>D14931</f>
      </c>
      <c r="P14932">
        <f>(E14932-F14932+G14932)/O14932*100</f>
      </c>
      <c r="Q14932">
        <f>H14931</f>
      </c>
      <c r="R14932">
        <f>I14931</f>
      </c>
      <c r="S14932">
        <f>H14932-H14931</f>
      </c>
      <c r="T14932">
        <f>I14932-I14931</f>
      </c>
      <c r="U14932">
        <f>(L14932-K14932)/(2*D14932*0.01)</f>
      </c>
      <c r="V14932">
        <f>(L14932+K14932)/(D14932*0.0001)</f>
      </c>
    </row>
    <row r="14933">
      <c r="A14933" t="n">
        <v>2014</v>
      </c>
      <c r="B14933" t="inlineStr">
        <is>
          <t>00536329</t>
        </is>
      </c>
      <c r="C14933" t="inlineStr">
        <is>
          <t>노블엠앤비</t>
        </is>
      </c>
      <c r="D14933" t="n">
        <v>2659872000</v>
      </c>
      <c r="E14933" t="n">
        <v>858600000</v>
      </c>
      <c r="F14933" t="n">
        <v>2471515000</v>
      </c>
      <c r="G14933" t="n">
        <v>83579000</v>
      </c>
      <c r="H14933" t="n">
        <v>2.3</v>
      </c>
      <c r="I14933" t="n">
        <v>5.48</v>
      </c>
      <c r="K14933" t="n">
        <v>-61383000</v>
      </c>
      <c r="L14933" t="n">
        <v>65101000</v>
      </c>
      <c r="M14933" t="n">
        <v>63220000</v>
      </c>
      <c r="N14933" t="n">
        <v>-60419000</v>
      </c>
      <c r="U14933">
        <f>(L14933-K14933)/(2*D14933*0.01)</f>
      </c>
      <c r="V14933">
        <f>(L14933+K14933)/(D14933*0.0001)</f>
      </c>
    </row>
    <row r="14934">
      <c r="A14934" t="n">
        <v>2015</v>
      </c>
      <c r="B14934" t="inlineStr">
        <is>
          <t>00536329</t>
        </is>
      </c>
      <c r="C14934" t="inlineStr">
        <is>
          <t>노블엠앤비</t>
        </is>
      </c>
      <c r="D14934" t="n">
        <v>2745722000</v>
      </c>
      <c r="E14934" t="n">
        <v>1052001000</v>
      </c>
      <c r="F14934" t="n">
        <v>631044000</v>
      </c>
      <c r="G14934" t="n">
        <v>45567000</v>
      </c>
      <c r="H14934" t="n">
        <v>1.96</v>
      </c>
      <c r="I14934" t="n">
        <v>5.92</v>
      </c>
      <c r="O14934">
        <f>D14933</f>
      </c>
      <c r="P14934">
        <f>(E14934-F14934+G14934)/O14934*100</f>
      </c>
      <c r="Q14934">
        <f>H14933</f>
      </c>
      <c r="R14934">
        <f>I14933</f>
      </c>
      <c r="S14934">
        <f>H14934-H14933</f>
      </c>
      <c r="T14934">
        <f>I14934-I14933</f>
      </c>
    </row>
    <row r="14935">
      <c r="A14935" t="n">
        <v>2016</v>
      </c>
      <c r="B14935" t="inlineStr">
        <is>
          <t>00536329</t>
        </is>
      </c>
      <c r="C14935" t="inlineStr">
        <is>
          <t>노블엠앤비</t>
        </is>
      </c>
      <c r="D14935" t="n">
        <v>2765853000</v>
      </c>
      <c r="E14935" t="n">
        <v>1033059000</v>
      </c>
      <c r="F14935" t="n">
        <v>1485453000</v>
      </c>
      <c r="G14935" t="n">
        <v>36549000</v>
      </c>
      <c r="H14935" t="n">
        <v>1.9</v>
      </c>
      <c r="I14935" t="n">
        <v>5.6</v>
      </c>
      <c r="K14935" t="n">
        <v>-61680000</v>
      </c>
      <c r="L14935" t="n">
        <v>65645000</v>
      </c>
      <c r="M14935" t="n">
        <v>63177000</v>
      </c>
      <c r="N14935" t="n">
        <v>-25784000</v>
      </c>
      <c r="O14935">
        <f>D14934</f>
      </c>
      <c r="P14935">
        <f>(E14935-F14935+G14935)/O14935*100</f>
      </c>
      <c r="Q14935">
        <f>H14934</f>
      </c>
      <c r="R14935">
        <f>I14934</f>
      </c>
      <c r="S14935">
        <f>H14935-H14934</f>
      </c>
      <c r="T14935">
        <f>I14935-I14934</f>
      </c>
      <c r="U14935">
        <f>(L14935-K14935)/(2*D14935*0.01)</f>
      </c>
      <c r="V14935">
        <f>(L14935+K14935)/(D14935*0.0001)</f>
      </c>
    </row>
    <row r="14936">
      <c r="A14936" t="n">
        <v>2017</v>
      </c>
      <c r="B14936" t="inlineStr">
        <is>
          <t>00536329</t>
        </is>
      </c>
      <c r="C14936" t="inlineStr">
        <is>
          <t>노블엠앤비</t>
        </is>
      </c>
      <c r="D14936" t="n">
        <v>3021474000</v>
      </c>
      <c r="E14936" t="n">
        <v>919571000</v>
      </c>
      <c r="F14936" t="n">
        <v>1061826000</v>
      </c>
      <c r="G14936" t="n">
        <v>37516000</v>
      </c>
      <c r="H14936" t="n">
        <v>2.55</v>
      </c>
      <c r="I14936" t="n">
        <v>3.35</v>
      </c>
      <c r="K14936" t="n">
        <v>-72797000</v>
      </c>
      <c r="L14936" t="n">
        <v>79297000</v>
      </c>
      <c r="M14936" t="n">
        <v>76865000</v>
      </c>
      <c r="N14936" t="n">
        <v>-72027000</v>
      </c>
      <c r="O14936">
        <f>D14935</f>
      </c>
      <c r="P14936">
        <f>(E14936-F14936+G14936)/O14936*100</f>
      </c>
      <c r="Q14936">
        <f>H14935</f>
      </c>
      <c r="R14936">
        <f>I14935</f>
      </c>
      <c r="S14936">
        <f>H14936-H14935</f>
      </c>
      <c r="T14936">
        <f>I14936-I14935</f>
      </c>
      <c r="U14936">
        <f>(L14936-K14936)/(2*D14936*0.01)</f>
      </c>
      <c r="V14936">
        <f>(L14936+K14936)/(D14936*0.0001)</f>
      </c>
    </row>
    <row r="14937">
      <c r="A14937" t="n">
        <v>2018</v>
      </c>
      <c r="B14937" t="inlineStr">
        <is>
          <t>00536329</t>
        </is>
      </c>
      <c r="C14937" t="inlineStr">
        <is>
          <t>노블엠앤비</t>
        </is>
      </c>
      <c r="D14937" t="n">
        <v>3043791000</v>
      </c>
      <c r="E14937" t="n">
        <v>750380000</v>
      </c>
      <c r="F14937" t="n">
        <v>1288345000</v>
      </c>
      <c r="G14937" t="n">
        <v>42150000</v>
      </c>
      <c r="H14937" t="n">
        <v>2.25</v>
      </c>
      <c r="I14937" t="n">
        <v>4.8</v>
      </c>
      <c r="K14937" t="n">
        <v>-73407000</v>
      </c>
      <c r="L14937" t="n">
        <v>80893000</v>
      </c>
      <c r="M14937" t="n">
        <v>77338000</v>
      </c>
      <c r="N14937" t="n">
        <v>-72542000</v>
      </c>
      <c r="O14937">
        <f>D14936</f>
      </c>
      <c r="P14937">
        <f>(E14937-F14937+G14937)/O14937*100</f>
      </c>
      <c r="Q14937">
        <f>H14936</f>
      </c>
      <c r="R14937">
        <f>I14936</f>
      </c>
      <c r="S14937">
        <f>H14937-H14936</f>
      </c>
      <c r="T14937">
        <f>I14937-I14936</f>
      </c>
      <c r="U14937">
        <f>(L14937-K14937)/(2*D14937*0.01)</f>
      </c>
      <c r="V14937">
        <f>(L14937+K14937)/(D14937*0.0001)</f>
      </c>
    </row>
    <row r="14938">
      <c r="A14938" t="n">
        <v>2019</v>
      </c>
      <c r="B14938" t="inlineStr">
        <is>
          <t>00536329</t>
        </is>
      </c>
      <c r="C14938" t="inlineStr">
        <is>
          <t>노블엠앤비</t>
        </is>
      </c>
      <c r="D14938" t="n">
        <v>2653593000</v>
      </c>
      <c r="E14938" t="n">
        <v>1133286000</v>
      </c>
      <c r="F14938" t="n">
        <v>1383267000</v>
      </c>
      <c r="G14938" t="n">
        <v>36000000</v>
      </c>
      <c r="O14938">
        <f>D14937</f>
      </c>
      <c r="P14938">
        <f>(E14938-F14938+G14938)/O14938*100</f>
      </c>
    </row>
    <row r="14939">
      <c r="A14939" t="n">
        <v>2020</v>
      </c>
      <c r="B14939" t="inlineStr">
        <is>
          <t>00536329</t>
        </is>
      </c>
      <c r="C14939" t="inlineStr">
        <is>
          <t>노블엠앤비</t>
        </is>
      </c>
      <c r="D14939" t="n">
        <v>1569215000</v>
      </c>
      <c r="E14939" t="n">
        <v>576563000</v>
      </c>
      <c r="F14939" t="n">
        <v>909042000</v>
      </c>
      <c r="G14939" t="n">
        <v>20103000</v>
      </c>
      <c r="H14939" t="n">
        <v>2.12</v>
      </c>
      <c r="I14939" t="n">
        <v>4</v>
      </c>
      <c r="K14939" t="n">
        <v>-74720000</v>
      </c>
      <c r="L14939" t="n">
        <v>87881000</v>
      </c>
      <c r="M14939" t="n">
        <v>85336000</v>
      </c>
      <c r="N14939" t="n">
        <v>-74172000</v>
      </c>
      <c r="O14939">
        <f>D14938</f>
      </c>
      <c r="P14939">
        <f>(E14939-F14939+G14939)/O14939*100</f>
      </c>
      <c r="U14939">
        <f>(L14939-K14939)/(2*D14939*0.01)</f>
      </c>
      <c r="V14939">
        <f>(L14939+K14939)/(D14939*0.0001)</f>
      </c>
    </row>
    <row r="14940">
      <c r="A14940" t="n">
        <v>2022</v>
      </c>
      <c r="B14940" t="inlineStr">
        <is>
          <t>00536329</t>
        </is>
      </c>
      <c r="C14940" t="inlineStr">
        <is>
          <t>노블엠앤비</t>
        </is>
      </c>
      <c r="D14940" t="n">
        <v>623375000</v>
      </c>
      <c r="E14940" t="n">
        <v>302487000</v>
      </c>
      <c r="F14940" t="n">
        <v>619730000</v>
      </c>
      <c r="G14940" t="n">
        <v>16994000</v>
      </c>
      <c r="H14940" t="n">
        <v>5.18</v>
      </c>
      <c r="I14940" t="n">
        <v>3.25</v>
      </c>
      <c r="K14940" t="n">
        <v>-51881000</v>
      </c>
      <c r="L14940" t="n">
        <v>21641000</v>
      </c>
      <c r="M14940" t="n">
        <v>21830000</v>
      </c>
      <c r="N14940" t="n">
        <v>-52650000</v>
      </c>
      <c r="U14940">
        <f>(L14940-K14940)/(2*D14940*0.01)</f>
      </c>
    </row>
    <row r="14941">
      <c r="A14941" t="n">
        <v>2023</v>
      </c>
      <c r="B14941" t="inlineStr">
        <is>
          <t>00536329</t>
        </is>
      </c>
      <c r="C14941" t="inlineStr">
        <is>
          <t>노블엠앤비</t>
        </is>
      </c>
      <c r="D14941" t="n">
        <v>776630000</v>
      </c>
      <c r="E14941" t="n">
        <v>264028000</v>
      </c>
      <c r="F14941" t="n">
        <v>291253000</v>
      </c>
      <c r="G14941" t="n">
        <v>28634000</v>
      </c>
      <c r="H14941" t="n">
        <v>4.25</v>
      </c>
      <c r="I14941" t="n">
        <v>3.32</v>
      </c>
      <c r="K14941" t="n">
        <v>-46241000</v>
      </c>
      <c r="L14941" t="n">
        <v>46502000</v>
      </c>
      <c r="M14941" t="n">
        <v>93146000</v>
      </c>
      <c r="N14941" t="n">
        <v>-46861000</v>
      </c>
      <c r="O14941">
        <f>D14940</f>
      </c>
      <c r="P14941">
        <f>(E14941-F14941+G14941)/O14941*100</f>
      </c>
      <c r="Q14941">
        <f>H14940</f>
      </c>
      <c r="R14941">
        <f>I14940</f>
      </c>
      <c r="S14941">
        <f>H14941-H14940</f>
      </c>
      <c r="T14941">
        <f>I14941-I14940</f>
      </c>
      <c r="U14941">
        <f>(L14941-K14941)/(2*D14941*0.01)</f>
      </c>
      <c r="V14941">
        <f>(L14941+K14941)/(D14941*0.0001)</f>
      </c>
    </row>
    <row r="14942">
      <c r="A14942" t="n">
        <v>2024</v>
      </c>
      <c r="B14942" t="inlineStr">
        <is>
          <t>00536329</t>
        </is>
      </c>
      <c r="C14942" t="inlineStr">
        <is>
          <t>노블엠앤비</t>
        </is>
      </c>
      <c r="D14942" t="n">
        <v>835033000</v>
      </c>
      <c r="E14942" t="n">
        <v>266071000</v>
      </c>
      <c r="F14942" t="n">
        <v>240287000</v>
      </c>
      <c r="G14942" t="n">
        <v>31978000</v>
      </c>
      <c r="H14942" t="n">
        <v>3.63</v>
      </c>
      <c r="I14942" t="n">
        <v>3.5</v>
      </c>
      <c r="K14942" t="n">
        <v>-54477000</v>
      </c>
      <c r="L14942" t="n">
        <v>55721000</v>
      </c>
      <c r="M14942" t="n">
        <v>109917000</v>
      </c>
      <c r="N14942" t="n">
        <v>-105264000</v>
      </c>
      <c r="O14942">
        <f>D14941</f>
      </c>
      <c r="P14942">
        <f>(E14942-F14942+G14942)/O14942*100</f>
      </c>
      <c r="Q14942">
        <f>H14941</f>
      </c>
      <c r="R14942">
        <f>I14941</f>
      </c>
      <c r="S14942">
        <f>H14942-H14941</f>
      </c>
      <c r="T14942">
        <f>I14942-I14941</f>
      </c>
      <c r="U14942">
        <f>(L14942-K14942)/(2*D14942*0.01)</f>
      </c>
      <c r="V14942">
        <f>(L14942+K14942)/(D14942*0.0001)</f>
      </c>
    </row>
    <row r="14943">
      <c r="A14943" t="n">
        <v>2017</v>
      </c>
      <c r="B14943" t="inlineStr">
        <is>
          <t>00536523</t>
        </is>
      </c>
      <c r="C14943" t="inlineStr">
        <is>
          <t>로보스타</t>
        </is>
      </c>
      <c r="D14943" t="n">
        <v>8053808285</v>
      </c>
      <c r="E14943" t="n">
        <v>1164547703</v>
      </c>
      <c r="F14943" t="n">
        <v>1006834170</v>
      </c>
      <c r="G14943" t="n">
        <v>170267312</v>
      </c>
      <c r="H14943" t="n">
        <v>3.31</v>
      </c>
      <c r="I14943" t="n">
        <v>4.5</v>
      </c>
      <c r="K14943" t="n">
        <v>-531627813</v>
      </c>
      <c r="L14943" t="n">
        <v>618484720</v>
      </c>
      <c r="M14943" t="n">
        <v>605375975</v>
      </c>
      <c r="N14943" t="n">
        <v>-531218957</v>
      </c>
      <c r="U14943">
        <f>(L14943-K14943)/(2*D14943*0.01)</f>
      </c>
      <c r="V14943">
        <f>(L14943+K14943)/(D14943*0.0001)</f>
      </c>
    </row>
    <row r="14944">
      <c r="A14944" t="n">
        <v>2018</v>
      </c>
      <c r="B14944" t="inlineStr">
        <is>
          <t>00536523</t>
        </is>
      </c>
      <c r="C14944" t="inlineStr">
        <is>
          <t>로보스타</t>
        </is>
      </c>
      <c r="D14944" t="n">
        <v>7663420992</v>
      </c>
      <c r="E14944" t="n">
        <v>1212707844</v>
      </c>
      <c r="F14944" t="n">
        <v>1042933703</v>
      </c>
      <c r="G14944" t="n">
        <v>193888794</v>
      </c>
      <c r="H14944" t="n">
        <v>2.79</v>
      </c>
      <c r="I14944" t="n">
        <v>4.07</v>
      </c>
      <c r="K14944" t="n">
        <v>-590889242</v>
      </c>
      <c r="L14944" t="n">
        <v>618484720</v>
      </c>
      <c r="M14944" t="n">
        <v>682070528</v>
      </c>
      <c r="N14944" t="n">
        <v>-531218957</v>
      </c>
      <c r="O14944">
        <f>D14943</f>
      </c>
      <c r="P14944">
        <f>(E14944-F14944+G14944)/O14944*100</f>
      </c>
      <c r="Q14944">
        <f>H14943</f>
      </c>
      <c r="R14944">
        <f>I14943</f>
      </c>
      <c r="S14944">
        <f>H14944-H14943</f>
      </c>
      <c r="T14944">
        <f>I14944-I14943</f>
      </c>
      <c r="U14944">
        <f>(L14944-K14944)/(2*D14944*0.01)</f>
      </c>
      <c r="V14944">
        <f>(L14944+K14944)/(D14944*0.0001)</f>
      </c>
    </row>
    <row r="14945">
      <c r="A14945" t="n">
        <v>2019</v>
      </c>
      <c r="B14945" t="inlineStr">
        <is>
          <t>00536523</t>
        </is>
      </c>
      <c r="C14945" t="inlineStr">
        <is>
          <t>로보스타</t>
        </is>
      </c>
      <c r="D14945" t="n">
        <v>9111734974</v>
      </c>
      <c r="E14945" t="n">
        <v>1245137879</v>
      </c>
      <c r="F14945" t="n">
        <v>1519449350</v>
      </c>
      <c r="G14945" t="n">
        <v>247087901</v>
      </c>
      <c r="O14945">
        <f>D14944</f>
      </c>
      <c r="P14945">
        <f>(E14945-F14945+G14945)/O14945*100</f>
      </c>
    </row>
    <row r="14946">
      <c r="A14946" t="n">
        <v>2020</v>
      </c>
      <c r="B14946" t="inlineStr">
        <is>
          <t>00536523</t>
        </is>
      </c>
      <c r="C14946" t="inlineStr">
        <is>
          <t>로보스타</t>
        </is>
      </c>
      <c r="D14946" t="n">
        <v>8308455918</v>
      </c>
      <c r="E14946" t="n">
        <v>1429538856</v>
      </c>
      <c r="F14946" t="n">
        <v>1536764646</v>
      </c>
      <c r="G14946" t="n">
        <v>277758124</v>
      </c>
      <c r="O14946">
        <f>D14945</f>
      </c>
      <c r="P14946">
        <f>(E14946-F14946+G14946)/O14946*100</f>
      </c>
    </row>
    <row r="14947">
      <c r="A14947" t="n">
        <v>2021</v>
      </c>
      <c r="B14947" t="inlineStr">
        <is>
          <t>00536523</t>
        </is>
      </c>
      <c r="C14947" t="inlineStr">
        <is>
          <t>로보스타</t>
        </is>
      </c>
      <c r="D14947" t="n">
        <v>6674025931</v>
      </c>
      <c r="E14947" t="n">
        <v>1107424638</v>
      </c>
      <c r="F14947" t="n">
        <v>2093703318</v>
      </c>
      <c r="G14947" t="n">
        <v>252706587</v>
      </c>
      <c r="O14947">
        <f>D14946</f>
      </c>
      <c r="P14947">
        <f>(E14947-F14947+G14947)/O14947*100</f>
      </c>
    </row>
    <row r="14948">
      <c r="A14948" t="n">
        <v>2022</v>
      </c>
      <c r="B14948" t="inlineStr">
        <is>
          <t>00536523</t>
        </is>
      </c>
      <c r="C14948" t="inlineStr">
        <is>
          <t>로보스타</t>
        </is>
      </c>
      <c r="D14948" t="n">
        <v>6095328932</v>
      </c>
      <c r="E14948" t="n">
        <v>1108920825</v>
      </c>
      <c r="F14948" t="n">
        <v>1173332720</v>
      </c>
      <c r="G14948" t="n">
        <v>227095500</v>
      </c>
      <c r="H14948" t="n">
        <v>5.86</v>
      </c>
      <c r="I14948" t="n">
        <v>4.5</v>
      </c>
      <c r="J14948" t="n">
        <v>9.15</v>
      </c>
      <c r="K14948" t="n">
        <v>-478321448</v>
      </c>
      <c r="L14948" t="n">
        <v>552272920</v>
      </c>
      <c r="M14948" t="n">
        <v>569484345</v>
      </c>
      <c r="N14948" t="n">
        <v>-499987878</v>
      </c>
      <c r="O14948">
        <f>D14947</f>
      </c>
      <c r="P14948">
        <f>(E14948-F14948+G14948)/O14948*100</f>
      </c>
      <c r="U14948">
        <f>(L14948-K14948)/(2*D14948*0.01)</f>
      </c>
      <c r="V14948">
        <f>(L14948+K14948)/(D14948*0.0001)</f>
      </c>
    </row>
    <row r="14949">
      <c r="A14949" t="n">
        <v>2023</v>
      </c>
      <c r="B14949" t="inlineStr">
        <is>
          <t>00536523</t>
        </is>
      </c>
      <c r="C14949" t="inlineStr">
        <is>
          <t>로보스타</t>
        </is>
      </c>
      <c r="D14949" t="n">
        <v>5984912563</v>
      </c>
      <c r="E14949" t="n">
        <v>981685189</v>
      </c>
      <c r="F14949" t="n">
        <v>2147472729</v>
      </c>
      <c r="G14949" t="n">
        <v>331490455</v>
      </c>
      <c r="H14949" t="n">
        <v>5.04</v>
      </c>
      <c r="I14949" t="n">
        <v>4.5</v>
      </c>
      <c r="J14949" t="n">
        <v>8.85</v>
      </c>
      <c r="K14949" t="n">
        <v>-455937581</v>
      </c>
      <c r="L14949" t="n">
        <v>525435682</v>
      </c>
      <c r="M14949" t="n">
        <v>537319800</v>
      </c>
      <c r="N14949" t="n">
        <v>-473073371</v>
      </c>
      <c r="O14949">
        <f>D14948</f>
      </c>
      <c r="P14949">
        <f>(E14949-F14949+G14949)/O14949*100</f>
      </c>
      <c r="Q14949">
        <f>H14948</f>
      </c>
      <c r="R14949">
        <f>I14948</f>
      </c>
      <c r="S14949">
        <f>H14949-H14948</f>
      </c>
      <c r="T14949">
        <f>I14949-I14948</f>
      </c>
      <c r="U14949">
        <f>(L14949-K14949)/(2*D14949*0.01)</f>
      </c>
      <c r="V14949">
        <f>(L14949+K14949)/(D14949*0.0001)</f>
      </c>
    </row>
    <row r="14950">
      <c r="A14950" t="n">
        <v>2024</v>
      </c>
      <c r="B14950" t="inlineStr">
        <is>
          <t>00536523</t>
        </is>
      </c>
      <c r="C14950" t="inlineStr">
        <is>
          <t>로보스타</t>
        </is>
      </c>
      <c r="D14950" t="n">
        <v>5807446417</v>
      </c>
      <c r="E14950" t="n">
        <v>948041886</v>
      </c>
      <c r="F14950" t="n">
        <v>1038101971</v>
      </c>
      <c r="G14950" t="n">
        <v>282219762</v>
      </c>
      <c r="H14950" t="n">
        <v>4.5</v>
      </c>
      <c r="I14950" t="n">
        <v>4.76</v>
      </c>
      <c r="J14950" t="n">
        <v>8.85</v>
      </c>
      <c r="K14950" t="n">
        <v>-457037175</v>
      </c>
      <c r="L14950" t="n">
        <v>526500526</v>
      </c>
      <c r="M14950" t="n">
        <v>535405124</v>
      </c>
      <c r="N14950" t="n">
        <v>-471918184</v>
      </c>
      <c r="O14950">
        <f>D14949</f>
      </c>
      <c r="P14950">
        <f>(E14950-F14950+G14950)/O14950*100</f>
      </c>
      <c r="Q14950">
        <f>H14949</f>
      </c>
      <c r="R14950">
        <f>I14949</f>
      </c>
      <c r="S14950">
        <f>H14950-H14949</f>
      </c>
      <c r="T14950">
        <f>I14950-I14949</f>
      </c>
      <c r="U14950">
        <f>(L14950-K14950)/(2*D14950*0.01)</f>
      </c>
      <c r="V14950">
        <f>(L14950+K14950)/(D14950*0.0001)</f>
      </c>
    </row>
    <row r="14951">
      <c r="A14951" t="n">
        <v>2025</v>
      </c>
      <c r="B14951" t="inlineStr">
        <is>
          <t>00536523</t>
        </is>
      </c>
      <c r="C14951" t="inlineStr">
        <is>
          <t>로보스타</t>
        </is>
      </c>
      <c r="D14951" t="n">
        <v>5102789819</v>
      </c>
      <c r="E14951" t="n">
        <v>915381005</v>
      </c>
      <c r="F14951" t="n">
        <v>1638880129</v>
      </c>
      <c r="G14951" t="n">
        <v>248693936</v>
      </c>
      <c r="H14951" t="n">
        <v>4.91</v>
      </c>
      <c r="I14951" t="n">
        <v>4.76</v>
      </c>
      <c r="J14951" t="n">
        <v>9.02</v>
      </c>
      <c r="K14951" t="n">
        <v>-407329339</v>
      </c>
      <c r="L14951" t="n">
        <v>468214604</v>
      </c>
      <c r="M14951" t="n">
        <v>478133783</v>
      </c>
      <c r="N14951" t="n">
        <v>-422115934</v>
      </c>
      <c r="O14951">
        <f>D14950</f>
      </c>
      <c r="P14951">
        <f>(E14951-F14951+G14951)/O14951*100</f>
      </c>
      <c r="Q14951">
        <f>H14950</f>
      </c>
      <c r="R14951">
        <f>I14950</f>
      </c>
      <c r="S14951">
        <f>H14951-H14950</f>
      </c>
      <c r="T14951">
        <f>I14951-I14950</f>
      </c>
      <c r="U14951">
        <f>(L14951-K14951)/(2*D14951*0.01)</f>
      </c>
      <c r="V14951">
        <f>(L14951+K14951)/(D14951*0.0001)</f>
      </c>
    </row>
    <row r="14952">
      <c r="A14952" t="n">
        <v>2014</v>
      </c>
      <c r="B14952" t="inlineStr">
        <is>
          <t>00536541</t>
        </is>
      </c>
      <c r="C14952" t="inlineStr">
        <is>
          <t>에코프로</t>
        </is>
      </c>
      <c r="D14952" t="n">
        <v>3637550000</v>
      </c>
      <c r="E14952" t="n">
        <v>785841000</v>
      </c>
      <c r="F14952" t="n">
        <v>152786000</v>
      </c>
      <c r="G14952" t="n">
        <v>72354000</v>
      </c>
      <c r="H14952" t="n">
        <v>2.56</v>
      </c>
      <c r="I14952" t="n">
        <v>4.5</v>
      </c>
      <c r="K14952" t="n">
        <v>-156582000</v>
      </c>
      <c r="L14952" t="n">
        <v>173357000</v>
      </c>
      <c r="M14952" t="n">
        <v>170457000</v>
      </c>
      <c r="N14952" t="n">
        <v>-157133000</v>
      </c>
      <c r="U14952">
        <f>(L14952-K14952)/(2*D14952*0.01)</f>
      </c>
      <c r="V14952">
        <f>(L14952+K14952)/(D14952*0.0001)</f>
      </c>
    </row>
    <row r="14953">
      <c r="A14953" t="n">
        <v>2015</v>
      </c>
      <c r="B14953" t="inlineStr">
        <is>
          <t>00536541</t>
        </is>
      </c>
      <c r="C14953" t="inlineStr">
        <is>
          <t>에코프로</t>
        </is>
      </c>
      <c r="D14953" t="n">
        <v>4883978000</v>
      </c>
      <c r="E14953" t="n">
        <v>1007978000</v>
      </c>
      <c r="F14953" t="n">
        <v>479419000</v>
      </c>
      <c r="G14953" t="n">
        <v>76929000</v>
      </c>
      <c r="H14953" t="n">
        <v>2.42</v>
      </c>
      <c r="I14953" t="n">
        <v>4.5</v>
      </c>
      <c r="K14953" t="n">
        <v>-341778000</v>
      </c>
      <c r="L14953" t="n">
        <v>398102000</v>
      </c>
      <c r="M14953" t="n">
        <v>389236000</v>
      </c>
      <c r="N14953" t="n">
        <v>-341446000</v>
      </c>
      <c r="O14953">
        <f>D14952</f>
      </c>
      <c r="P14953">
        <f>(E14953-F14953+G14953)/O14953*100</f>
      </c>
      <c r="Q14953">
        <f>H14952</f>
      </c>
      <c r="R14953">
        <f>I14952</f>
      </c>
      <c r="S14953">
        <f>H14953-H14952</f>
      </c>
      <c r="T14953">
        <f>I14953-I14952</f>
      </c>
      <c r="U14953">
        <f>(L14953-K14953)/(2*D14953*0.01)</f>
      </c>
      <c r="V14953">
        <f>(L14953+K14953)/(D14953*0.0001)</f>
      </c>
    </row>
    <row r="14954">
      <c r="A14954" t="n">
        <v>2016</v>
      </c>
      <c r="B14954" t="inlineStr">
        <is>
          <t>00536541</t>
        </is>
      </c>
      <c r="C14954" t="inlineStr">
        <is>
          <t>에코프로</t>
        </is>
      </c>
      <c r="D14954" t="n">
        <v>6540036000</v>
      </c>
      <c r="E14954" t="n">
        <v>1556674000</v>
      </c>
      <c r="F14954" t="n">
        <v>811634000</v>
      </c>
      <c r="G14954" t="n">
        <v>100651000</v>
      </c>
      <c r="H14954" t="n">
        <v>2.5</v>
      </c>
      <c r="I14954" t="n">
        <v>4.5</v>
      </c>
      <c r="K14954" t="n">
        <v>-334137000</v>
      </c>
      <c r="L14954" t="n">
        <v>594949000</v>
      </c>
      <c r="M14954" t="n">
        <v>583941000</v>
      </c>
      <c r="N14954" t="n">
        <v>-333860000</v>
      </c>
      <c r="O14954">
        <f>D14953</f>
      </c>
      <c r="P14954">
        <f>(E14954-F14954+G14954)/O14954*100</f>
      </c>
      <c r="Q14954">
        <f>H14953</f>
      </c>
      <c r="R14954">
        <f>I14953</f>
      </c>
      <c r="S14954">
        <f>H14954-H14953</f>
      </c>
      <c r="T14954">
        <f>I14954-I14953</f>
      </c>
      <c r="U14954">
        <f>(L14954-K14954)/(2*D14954*0.01)</f>
      </c>
      <c r="V14954">
        <f>(L14954+K14954)/(D14954*0.0001)</f>
      </c>
    </row>
    <row r="14955">
      <c r="A14955" t="n">
        <v>2017</v>
      </c>
      <c r="B14955" t="inlineStr">
        <is>
          <t>00536541</t>
        </is>
      </c>
      <c r="C14955" t="inlineStr">
        <is>
          <t>에코프로</t>
        </is>
      </c>
      <c r="D14955" t="n">
        <v>9357072000</v>
      </c>
      <c r="E14955" t="n">
        <v>2506656000</v>
      </c>
      <c r="F14955" t="n">
        <v>543694000</v>
      </c>
      <c r="G14955" t="n">
        <v>158557000</v>
      </c>
      <c r="H14955" t="n">
        <v>3.15</v>
      </c>
      <c r="I14955" t="n">
        <v>4.635</v>
      </c>
      <c r="K14955" t="n">
        <v>-598202000</v>
      </c>
      <c r="L14955" t="n">
        <v>695907000</v>
      </c>
      <c r="M14955" t="n">
        <v>679007000</v>
      </c>
      <c r="N14955" t="n">
        <v>-596141000</v>
      </c>
      <c r="O14955">
        <f>D14954</f>
      </c>
      <c r="P14955">
        <f>(E14955-F14955+G14955)/O14955*100</f>
      </c>
      <c r="Q14955">
        <f>H14954</f>
      </c>
      <c r="R14955">
        <f>I14954</f>
      </c>
      <c r="S14955">
        <f>H14955-H14954</f>
      </c>
      <c r="T14955">
        <f>I14955-I14954</f>
      </c>
      <c r="U14955">
        <f>(L14955-K14955)/(2*D14955*0.01)</f>
      </c>
      <c r="V14955">
        <f>(L14955+K14955)/(D14955*0.0001)</f>
      </c>
    </row>
    <row r="14956">
      <c r="A14956" t="n">
        <v>2018</v>
      </c>
      <c r="B14956" t="inlineStr">
        <is>
          <t>00536541</t>
        </is>
      </c>
      <c r="C14956" t="inlineStr">
        <is>
          <t>에코프로</t>
        </is>
      </c>
      <c r="D14956" t="n">
        <v>20468892000</v>
      </c>
      <c r="E14956" t="n">
        <v>3822436000</v>
      </c>
      <c r="F14956" t="n">
        <v>734088000</v>
      </c>
      <c r="G14956" t="n">
        <v>278912000</v>
      </c>
      <c r="H14956" t="n">
        <v>2.68</v>
      </c>
      <c r="I14956" t="n">
        <v>6</v>
      </c>
      <c r="K14956" t="n">
        <v>-2092012000</v>
      </c>
      <c r="L14956" t="n">
        <v>2283553000</v>
      </c>
      <c r="M14956" t="n">
        <v>2163103000</v>
      </c>
      <c r="N14956" t="n">
        <v>-2041530000</v>
      </c>
      <c r="O14956">
        <f>D14955</f>
      </c>
      <c r="P14956">
        <f>(E14956-F14956+G14956)/O14956*100</f>
      </c>
      <c r="Q14956">
        <f>H14955</f>
      </c>
      <c r="R14956">
        <f>I14955</f>
      </c>
      <c r="S14956">
        <f>H14956-H14955</f>
      </c>
      <c r="T14956">
        <f>I14956-I14955</f>
      </c>
      <c r="U14956">
        <f>(L14956-K14956)/(2*D14956*0.01)</f>
      </c>
      <c r="V14956">
        <f>(L14956+K14956)/(D14956*0.0001)</f>
      </c>
    </row>
    <row r="14957">
      <c r="A14957" t="n">
        <v>2019</v>
      </c>
      <c r="B14957" t="inlineStr">
        <is>
          <t>00536541</t>
        </is>
      </c>
      <c r="C14957" t="inlineStr">
        <is>
          <t>에코프로</t>
        </is>
      </c>
      <c r="D14957" t="n">
        <v>27290495000</v>
      </c>
      <c r="E14957" t="n">
        <v>14158197000</v>
      </c>
      <c r="F14957" t="n">
        <v>725013000</v>
      </c>
      <c r="G14957" t="n">
        <v>471189000</v>
      </c>
      <c r="H14957" t="n">
        <v>2.47</v>
      </c>
      <c r="I14957" t="n">
        <v>3</v>
      </c>
      <c r="K14957" t="n">
        <v>3117129000</v>
      </c>
      <c r="L14957" t="n">
        <v>-3117129000</v>
      </c>
      <c r="M14957" t="n">
        <v>3069498000</v>
      </c>
      <c r="N14957" t="n">
        <v>-2601746000</v>
      </c>
      <c r="O14957">
        <f>D14956</f>
      </c>
      <c r="P14957">
        <f>(E14957-F14957+G14957)/O14957*100</f>
      </c>
      <c r="Q14957">
        <f>H14956</f>
      </c>
      <c r="R14957">
        <f>I14956</f>
      </c>
      <c r="S14957">
        <f>H14957-H14956</f>
      </c>
      <c r="T14957">
        <f>I14957-I14956</f>
      </c>
    </row>
    <row r="14958">
      <c r="A14958" t="n">
        <v>2020</v>
      </c>
      <c r="B14958" t="inlineStr">
        <is>
          <t>00536541</t>
        </is>
      </c>
      <c r="C14958" t="inlineStr">
        <is>
          <t>에코프로</t>
        </is>
      </c>
      <c r="D14958" t="n">
        <v>38145447000</v>
      </c>
      <c r="E14958" t="n">
        <v>9896137000</v>
      </c>
      <c r="F14958" t="n">
        <v>2249464000</v>
      </c>
      <c r="G14958" t="n">
        <v>554166000</v>
      </c>
      <c r="H14958" t="n">
        <v>2.57</v>
      </c>
      <c r="I14958" t="n">
        <v>3</v>
      </c>
      <c r="J14958" t="n">
        <v>12.65</v>
      </c>
      <c r="K14958" t="n">
        <v>-3569231000</v>
      </c>
      <c r="L14958" t="n">
        <v>4286255000</v>
      </c>
      <c r="M14958" t="n">
        <v>4225379000</v>
      </c>
      <c r="N14958" t="n">
        <v>-3589954000</v>
      </c>
      <c r="O14958">
        <f>D14957</f>
      </c>
      <c r="P14958">
        <f>(E14958-F14958+G14958)/O14958*100</f>
      </c>
      <c r="Q14958">
        <f>H14957</f>
      </c>
      <c r="R14958">
        <f>I14957</f>
      </c>
      <c r="S14958">
        <f>H14958-H14957</f>
      </c>
      <c r="T14958">
        <f>I14958-I14957</f>
      </c>
      <c r="U14958">
        <f>(L14958-K14958)/(2*D14958*0.01)</f>
      </c>
      <c r="V14958">
        <f>(L14958+K14958)/(D14958*0.0001)</f>
      </c>
    </row>
    <row r="14959">
      <c r="A14959" t="n">
        <v>2021</v>
      </c>
      <c r="B14959" t="inlineStr">
        <is>
          <t>00536541</t>
        </is>
      </c>
      <c r="C14959" t="inlineStr">
        <is>
          <t>에코프로</t>
        </is>
      </c>
      <c r="D14959" t="n">
        <v>56710992000</v>
      </c>
      <c r="E14959" t="n">
        <v>11473484000</v>
      </c>
      <c r="F14959" t="n">
        <v>2528544000</v>
      </c>
      <c r="G14959" t="n">
        <v>740457000</v>
      </c>
      <c r="H14959" t="n">
        <v>3.025</v>
      </c>
      <c r="I14959" t="n">
        <v>3.6</v>
      </c>
      <c r="J14959" t="n">
        <v>11.42</v>
      </c>
      <c r="K14959" t="n">
        <v>-6259327000</v>
      </c>
      <c r="L14959" t="n">
        <v>7658517000</v>
      </c>
      <c r="M14959" t="n">
        <v>7544431000</v>
      </c>
      <c r="N14959" t="n">
        <v>-6291961000</v>
      </c>
      <c r="O14959">
        <f>D14958</f>
      </c>
      <c r="P14959">
        <f>(E14959-F14959+G14959)/O14959*100</f>
      </c>
      <c r="Q14959">
        <f>H14958</f>
      </c>
      <c r="R14959">
        <f>I14958</f>
      </c>
      <c r="S14959">
        <f>H14959-H14958</f>
      </c>
      <c r="T14959">
        <f>I14959-I14958</f>
      </c>
      <c r="U14959">
        <f>(L14959-K14959)/(2*D14959*0.01)</f>
      </c>
      <c r="V14959">
        <f>(L14959+K14959)/(D14959*0.0001)</f>
      </c>
    </row>
    <row r="14960">
      <c r="A14960" t="n">
        <v>2022</v>
      </c>
      <c r="B14960" t="inlineStr">
        <is>
          <t>00536541</t>
        </is>
      </c>
      <c r="C14960" t="inlineStr">
        <is>
          <t>에코프로</t>
        </is>
      </c>
      <c r="D14960" t="n">
        <v>66316477000</v>
      </c>
      <c r="E14960" t="n">
        <v>17352380000</v>
      </c>
      <c r="F14960" t="n">
        <v>7448630000</v>
      </c>
      <c r="G14960" t="n">
        <v>1717618000</v>
      </c>
      <c r="H14960" t="n">
        <v>5.35</v>
      </c>
      <c r="I14960" t="n">
        <v>4.8</v>
      </c>
      <c r="J14960" t="n">
        <v>11.05</v>
      </c>
      <c r="K14960" t="n">
        <v>-7826979000</v>
      </c>
      <c r="L14960" t="n">
        <v>9511520000</v>
      </c>
      <c r="M14960" t="n">
        <v>9488589000</v>
      </c>
      <c r="N14960" t="n">
        <v>-7912914000</v>
      </c>
      <c r="O14960">
        <f>D14959</f>
      </c>
      <c r="P14960">
        <f>(E14960-F14960+G14960)/O14960*100</f>
      </c>
      <c r="Q14960">
        <f>H14959</f>
      </c>
      <c r="R14960">
        <f>I14959</f>
      </c>
      <c r="S14960">
        <f>H14960-H14959</f>
      </c>
      <c r="T14960">
        <f>I14960-I14959</f>
      </c>
      <c r="U14960">
        <f>(L14960-K14960)/(2*D14960*0.01)</f>
      </c>
      <c r="V14960">
        <f>(L14960+K14960)/(D14960*0.0001)</f>
      </c>
    </row>
    <row r="14961">
      <c r="A14961" t="n">
        <v>2023</v>
      </c>
      <c r="B14961" t="inlineStr">
        <is>
          <t>00536541</t>
        </is>
      </c>
      <c r="C14961" t="inlineStr">
        <is>
          <t>에코프로</t>
        </is>
      </c>
      <c r="D14961" t="n">
        <v>100842751000</v>
      </c>
      <c r="E14961" t="n">
        <v>21669476000</v>
      </c>
      <c r="F14961" t="n">
        <v>3453822000</v>
      </c>
      <c r="G14961" t="n">
        <v>3483583000</v>
      </c>
      <c r="H14961" t="n">
        <v>4.585</v>
      </c>
      <c r="I14961" t="n">
        <v>5.2</v>
      </c>
      <c r="J14961" t="n">
        <v>10.65</v>
      </c>
      <c r="K14961" t="n">
        <v>-11677453000</v>
      </c>
      <c r="L14961" t="n">
        <v>14147852000</v>
      </c>
      <c r="M14961" t="n">
        <v>13943691000</v>
      </c>
      <c r="N14961" t="n">
        <v>-11708133000</v>
      </c>
      <c r="O14961">
        <f>D14960</f>
      </c>
      <c r="P14961">
        <f>(E14961-F14961+G14961)/O14961*100</f>
      </c>
      <c r="Q14961">
        <f>H14960</f>
      </c>
      <c r="R14961">
        <f>I14960</f>
      </c>
      <c r="S14961">
        <f>H14961-H14960</f>
      </c>
      <c r="T14961">
        <f>I14961-I14960</f>
      </c>
      <c r="U14961">
        <f>(L14961-K14961)/(2*D14961*0.01)</f>
      </c>
      <c r="V14961">
        <f>(L14961+K14961)/(D14961*0.0001)</f>
      </c>
    </row>
    <row r="14962">
      <c r="A14962" t="n">
        <v>2024</v>
      </c>
      <c r="B14962" t="inlineStr">
        <is>
          <t>00536541</t>
        </is>
      </c>
      <c r="C14962" t="inlineStr">
        <is>
          <t>에코프로</t>
        </is>
      </c>
      <c r="D14962" t="n">
        <v>139317285000</v>
      </c>
      <c r="E14962" t="n">
        <v>29092140000</v>
      </c>
      <c r="F14962" t="n">
        <v>4706695000</v>
      </c>
      <c r="G14962" t="n">
        <v>4776967000</v>
      </c>
      <c r="H14962" t="n">
        <v>4.12</v>
      </c>
      <c r="I14962" t="n">
        <v>5.2</v>
      </c>
      <c r="J14962" t="n">
        <v>12.15</v>
      </c>
      <c r="K14962" t="n">
        <v>-16666083000</v>
      </c>
      <c r="L14962" t="n">
        <v>20455342000</v>
      </c>
      <c r="M14962" t="n">
        <v>20060591000</v>
      </c>
      <c r="N14962" t="n">
        <v>-16687071000</v>
      </c>
      <c r="O14962">
        <f>D14961</f>
      </c>
      <c r="P14962">
        <f>(E14962-F14962+G14962)/O14962*100</f>
      </c>
      <c r="Q14962">
        <f>H14961</f>
      </c>
      <c r="R14962">
        <f>I14961</f>
      </c>
      <c r="S14962">
        <f>H14962-H14961</f>
      </c>
      <c r="T14962">
        <f>I14962-I14961</f>
      </c>
      <c r="U14962">
        <f>(L14962-K14962)/(2*D14962*0.01)</f>
      </c>
      <c r="V14962">
        <f>(L14962+K14962)/(D14962*0.0001)</f>
      </c>
    </row>
    <row r="14963">
      <c r="A14963" t="n">
        <v>2025</v>
      </c>
      <c r="B14963" t="inlineStr">
        <is>
          <t>00536541</t>
        </is>
      </c>
      <c r="C14963" t="inlineStr">
        <is>
          <t>에코프로</t>
        </is>
      </c>
      <c r="D14963" t="n">
        <v>163961760000</v>
      </c>
      <c r="E14963" t="n">
        <v>31723176000</v>
      </c>
      <c r="F14963" t="n">
        <v>6026476000</v>
      </c>
      <c r="G14963" t="n">
        <v>5763084000</v>
      </c>
      <c r="H14963" t="n">
        <v>4.355</v>
      </c>
      <c r="I14963" t="n">
        <v>5.15</v>
      </c>
      <c r="J14963" t="n">
        <v>12.06</v>
      </c>
      <c r="K14963" t="n">
        <v>-19172884000</v>
      </c>
      <c r="L14963" t="n">
        <v>23293406000</v>
      </c>
      <c r="M14963" t="n">
        <v>23170946000</v>
      </c>
      <c r="N14963" t="n">
        <v>-19433637000</v>
      </c>
      <c r="O14963">
        <f>D14962</f>
      </c>
      <c r="P14963">
        <f>(E14963-F14963+G14963)/O14963*100</f>
      </c>
      <c r="Q14963">
        <f>H14962</f>
      </c>
      <c r="R14963">
        <f>I14962</f>
      </c>
      <c r="S14963">
        <f>H14963-H14962</f>
      </c>
      <c r="T14963">
        <f>I14963-I14962</f>
      </c>
      <c r="U14963">
        <f>(L14963-K14963)/(2*D14963*0.01)</f>
      </c>
      <c r="V14963">
        <f>(L14963+K14963)/(D14963*0.0001)</f>
      </c>
    </row>
    <row r="14964">
      <c r="A14964" t="n">
        <v>2014</v>
      </c>
      <c r="B14964" t="inlineStr">
        <is>
          <t>00536888</t>
        </is>
      </c>
      <c r="C14964" t="inlineStr">
        <is>
          <t>케이알엠</t>
        </is>
      </c>
      <c r="D14964" t="n">
        <v>2356938267</v>
      </c>
      <c r="E14964" t="n">
        <v>355022813</v>
      </c>
      <c r="F14964" t="n">
        <v>28807830</v>
      </c>
      <c r="G14964" t="n">
        <v>74742736</v>
      </c>
      <c r="H14964" t="n">
        <v>3.16</v>
      </c>
      <c r="J14964" t="n">
        <v>8.380000000000001</v>
      </c>
      <c r="K14964" t="n">
        <v>-185874864</v>
      </c>
      <c r="L14964" t="n">
        <v>159168043</v>
      </c>
      <c r="M14964" t="n">
        <v>190461942</v>
      </c>
      <c r="N14964" t="n">
        <v>-165543742</v>
      </c>
      <c r="U14964">
        <f>(L14964-K14964)/(2*D14964*0.01)</f>
      </c>
    </row>
    <row r="14965">
      <c r="A14965" t="n">
        <v>2015</v>
      </c>
      <c r="B14965" t="inlineStr">
        <is>
          <t>00536888</t>
        </is>
      </c>
      <c r="C14965" t="inlineStr">
        <is>
          <t>케이알엠</t>
        </is>
      </c>
      <c r="D14965" t="n">
        <v>2312934897</v>
      </c>
      <c r="E14965" t="n">
        <v>413025409</v>
      </c>
      <c r="F14965" t="n">
        <v>48294189</v>
      </c>
      <c r="G14965" t="n">
        <v>72412903</v>
      </c>
      <c r="H14965" t="n">
        <v>2.9</v>
      </c>
      <c r="I14965" t="n">
        <v>3.3</v>
      </c>
      <c r="J14965" t="n">
        <v>9.06</v>
      </c>
      <c r="K14965" t="n">
        <v>-129580231</v>
      </c>
      <c r="L14965" t="n">
        <v>149176929</v>
      </c>
      <c r="M14965" t="n">
        <v>152346099</v>
      </c>
      <c r="N14965" t="n">
        <v>-134424318</v>
      </c>
      <c r="O14965">
        <f>D14964</f>
      </c>
      <c r="P14965">
        <f>(E14965-F14965+G14965)/O14965*100</f>
      </c>
      <c r="Q14965">
        <f>H14964</f>
      </c>
      <c r="S14965">
        <f>H14965-H14964</f>
      </c>
      <c r="U14965">
        <f>(L14965-K14965)/(2*D14965*0.01)</f>
      </c>
      <c r="V14965">
        <f>(L14965+K14965)/(D14965*0.0001)</f>
      </c>
    </row>
    <row r="14966">
      <c r="A14966" t="n">
        <v>2016</v>
      </c>
      <c r="B14966" t="inlineStr">
        <is>
          <t>00536888</t>
        </is>
      </c>
      <c r="C14966" t="inlineStr">
        <is>
          <t>케이알엠</t>
        </is>
      </c>
      <c r="D14966" t="n">
        <v>2511059835</v>
      </c>
      <c r="E14966" t="n">
        <v>402605002</v>
      </c>
      <c r="F14966" t="n">
        <v>120085968</v>
      </c>
      <c r="G14966" t="n">
        <v>65030833</v>
      </c>
      <c r="H14966" t="n">
        <v>2.91</v>
      </c>
      <c r="I14966" t="n">
        <v>3.91</v>
      </c>
      <c r="J14966" t="n">
        <v>8.76</v>
      </c>
      <c r="K14966" t="n">
        <v>-134750231</v>
      </c>
      <c r="L14966" t="n">
        <v>154327742</v>
      </c>
      <c r="M14966" t="n">
        <v>154338884</v>
      </c>
      <c r="N14966" t="n">
        <v>-137229845</v>
      </c>
      <c r="O14966">
        <f>D14965</f>
      </c>
      <c r="P14966">
        <f>(E14966-F14966+G14966)/O14966*100</f>
      </c>
      <c r="Q14966">
        <f>H14965</f>
      </c>
      <c r="R14966">
        <f>I14965</f>
      </c>
      <c r="S14966">
        <f>H14966-H14965</f>
      </c>
      <c r="T14966">
        <f>I14966-I14965</f>
      </c>
      <c r="U14966">
        <f>(L14966-K14966)/(2*D14966*0.01)</f>
      </c>
      <c r="V14966">
        <f>(L14966+K14966)/(D14966*0.0001)</f>
      </c>
    </row>
    <row r="14967">
      <c r="A14967" t="n">
        <v>2017</v>
      </c>
      <c r="B14967" t="inlineStr">
        <is>
          <t>00536888</t>
        </is>
      </c>
      <c r="C14967" t="inlineStr">
        <is>
          <t>케이알엠</t>
        </is>
      </c>
      <c r="D14967" t="n">
        <v>3037514862</v>
      </c>
      <c r="E14967" t="n">
        <v>392074776</v>
      </c>
      <c r="F14967" t="n">
        <v>177469728</v>
      </c>
      <c r="G14967" t="n">
        <v>70853084</v>
      </c>
      <c r="H14967" t="n">
        <v>3.27</v>
      </c>
      <c r="I14967" t="n">
        <v>4.19</v>
      </c>
      <c r="J14967" t="n">
        <v>8.15</v>
      </c>
      <c r="K14967" t="n">
        <v>-163056913</v>
      </c>
      <c r="L14967" t="n">
        <v>163056913</v>
      </c>
      <c r="M14967" t="n">
        <v>163238275</v>
      </c>
      <c r="N14967" t="n">
        <v>-145803055</v>
      </c>
      <c r="O14967">
        <f>D14966</f>
      </c>
      <c r="P14967">
        <f>(E14967-F14967+G14967)/O14967*100</f>
      </c>
      <c r="Q14967">
        <f>H14966</f>
      </c>
      <c r="R14967">
        <f>I14966</f>
      </c>
      <c r="S14967">
        <f>H14967-H14966</f>
      </c>
      <c r="T14967">
        <f>I14967-I14966</f>
      </c>
      <c r="U14967">
        <f>(L14967-K14967)/(2*D14967*0.01)</f>
      </c>
    </row>
    <row r="14968">
      <c r="A14968" t="n">
        <v>2018</v>
      </c>
      <c r="B14968" t="inlineStr">
        <is>
          <t>00536888</t>
        </is>
      </c>
      <c r="C14968" t="inlineStr">
        <is>
          <t>케이알엠</t>
        </is>
      </c>
      <c r="D14968" t="n">
        <v>1471694452</v>
      </c>
      <c r="E14968" t="n">
        <v>442262526</v>
      </c>
      <c r="F14968" t="n">
        <v>1915201992</v>
      </c>
      <c r="G14968" t="n">
        <v>96441435</v>
      </c>
      <c r="H14968" t="n">
        <v>2.75</v>
      </c>
      <c r="I14968" t="n">
        <v>3.53</v>
      </c>
      <c r="J14968" t="n">
        <v>8.6</v>
      </c>
      <c r="K14968" t="n">
        <v>-104933621</v>
      </c>
      <c r="L14968" t="n">
        <v>92385519</v>
      </c>
      <c r="M14968" t="n">
        <v>105872651</v>
      </c>
      <c r="N14968" t="n">
        <v>-94842662</v>
      </c>
      <c r="O14968">
        <f>D14967</f>
      </c>
      <c r="P14968">
        <f>(E14968-F14968+G14968)/O14968*100</f>
      </c>
      <c r="Q14968">
        <f>H14967</f>
      </c>
      <c r="R14968">
        <f>I14967</f>
      </c>
      <c r="S14968">
        <f>H14968-H14967</f>
      </c>
      <c r="T14968">
        <f>I14968-I14967</f>
      </c>
      <c r="U14968">
        <f>(L14968-K14968)/(2*D14968*0.01)</f>
      </c>
    </row>
    <row r="14969">
      <c r="A14969" t="n">
        <v>2019</v>
      </c>
      <c r="B14969" t="inlineStr">
        <is>
          <t>00536888</t>
        </is>
      </c>
      <c r="C14969" t="inlineStr">
        <is>
          <t>케이알엠</t>
        </is>
      </c>
      <c r="D14969" t="n">
        <v>1025104823</v>
      </c>
      <c r="E14969" t="n">
        <v>296091726</v>
      </c>
      <c r="F14969" t="n">
        <v>637787334</v>
      </c>
      <c r="G14969" t="n">
        <v>39118428</v>
      </c>
      <c r="H14969" t="n">
        <v>2.7</v>
      </c>
      <c r="I14969" t="n">
        <v>2.1</v>
      </c>
      <c r="J14969" t="n">
        <v>9.199999999999999</v>
      </c>
      <c r="K14969" t="n">
        <v>-63337090</v>
      </c>
      <c r="L14969" t="n">
        <v>55785337</v>
      </c>
      <c r="M14969" t="n">
        <v>64515325</v>
      </c>
      <c r="N14969" t="n">
        <v>-57761071</v>
      </c>
      <c r="O14969">
        <f>D14968</f>
      </c>
      <c r="P14969">
        <f>(E14969-F14969+G14969)/O14969*100</f>
      </c>
      <c r="Q14969">
        <f>H14968</f>
      </c>
      <c r="R14969">
        <f>I14968</f>
      </c>
      <c r="S14969">
        <f>H14969-H14968</f>
      </c>
      <c r="T14969">
        <f>I14969-I14968</f>
      </c>
      <c r="U14969">
        <f>(L14969-K14969)/(2*D14969*0.01)</f>
      </c>
    </row>
    <row r="14970">
      <c r="A14970" t="n">
        <v>2020</v>
      </c>
      <c r="B14970" t="inlineStr">
        <is>
          <t>00536888</t>
        </is>
      </c>
      <c r="C14970" t="inlineStr">
        <is>
          <t>케이알엠</t>
        </is>
      </c>
      <c r="D14970" t="n">
        <v>1196215904</v>
      </c>
      <c r="E14970" t="n">
        <v>187917518</v>
      </c>
      <c r="F14970" t="n">
        <v>34711705</v>
      </c>
      <c r="G14970" t="n">
        <v>26975976</v>
      </c>
      <c r="H14970" t="n">
        <v>2.61</v>
      </c>
      <c r="I14970" t="n">
        <v>1.7</v>
      </c>
      <c r="J14970" t="n">
        <v>9</v>
      </c>
      <c r="K14970" t="n">
        <v>-56487643</v>
      </c>
      <c r="L14970" t="n">
        <v>63638847</v>
      </c>
      <c r="M14970" t="n">
        <v>64750207</v>
      </c>
      <c r="N14970" t="n">
        <v>-58440883</v>
      </c>
      <c r="O14970">
        <f>D14969</f>
      </c>
      <c r="P14970">
        <f>(E14970-F14970+G14970)/O14970*100</f>
      </c>
      <c r="Q14970">
        <f>H14969</f>
      </c>
      <c r="R14970">
        <f>I14969</f>
      </c>
      <c r="S14970">
        <f>H14970-H14969</f>
      </c>
      <c r="T14970">
        <f>I14970-I14969</f>
      </c>
      <c r="U14970">
        <f>(L14970-K14970)/(2*D14970*0.01)</f>
      </c>
      <c r="V14970">
        <f>(L14970+K14970)/(D14970*0.0001)</f>
      </c>
    </row>
    <row r="14971">
      <c r="A14971" t="n">
        <v>2021</v>
      </c>
      <c r="B14971" t="inlineStr">
        <is>
          <t>00536888</t>
        </is>
      </c>
      <c r="C14971" t="inlineStr">
        <is>
          <t>케이알엠</t>
        </is>
      </c>
      <c r="D14971" t="n">
        <v>1274784342</v>
      </c>
      <c r="E14971" t="n">
        <v>180631512</v>
      </c>
      <c r="F14971" t="n">
        <v>207974598</v>
      </c>
      <c r="G14971" t="n">
        <v>30410916</v>
      </c>
      <c r="H14971" t="n">
        <v>3.2</v>
      </c>
      <c r="I14971" t="n">
        <v>2.96</v>
      </c>
      <c r="J14971" t="n">
        <v>8.699999999999999</v>
      </c>
      <c r="K14971" t="n">
        <v>-65386978</v>
      </c>
      <c r="L14971" t="n">
        <v>73493171</v>
      </c>
      <c r="M14971" t="n">
        <v>75259434</v>
      </c>
      <c r="N14971" t="n">
        <v>-68041156</v>
      </c>
      <c r="O14971">
        <f>D14970</f>
      </c>
      <c r="P14971">
        <f>(E14971-F14971+G14971)/O14971*100</f>
      </c>
      <c r="Q14971">
        <f>H14970</f>
      </c>
      <c r="R14971">
        <f>I14970</f>
      </c>
      <c r="S14971">
        <f>H14971-H14970</f>
      </c>
      <c r="T14971">
        <f>I14971-I14970</f>
      </c>
      <c r="U14971">
        <f>(L14971-K14971)/(2*D14971*0.01)</f>
      </c>
      <c r="V14971">
        <f>(L14971+K14971)/(D14971*0.0001)</f>
      </c>
    </row>
    <row r="14972">
      <c r="A14972" t="n">
        <v>2022</v>
      </c>
      <c r="B14972" t="inlineStr">
        <is>
          <t>00536888</t>
        </is>
      </c>
      <c r="C14972" t="inlineStr">
        <is>
          <t>케이알엠</t>
        </is>
      </c>
      <c r="D14972" t="n">
        <v>1563544368</v>
      </c>
      <c r="E14972" t="n">
        <v>214320096</v>
      </c>
      <c r="G14972" t="n">
        <v>39705216</v>
      </c>
      <c r="H14972" t="n">
        <v>5.64</v>
      </c>
      <c r="I14972" t="n">
        <v>4</v>
      </c>
      <c r="J14972" t="n">
        <v>6.8</v>
      </c>
      <c r="K14972" t="n">
        <v>-60427388</v>
      </c>
      <c r="L14972" t="n">
        <v>67254292</v>
      </c>
      <c r="M14972" t="n">
        <v>70603938</v>
      </c>
      <c r="N14972" t="n">
        <v>-64313651</v>
      </c>
      <c r="O14972">
        <f>D14971</f>
      </c>
      <c r="Q14972">
        <f>H14971</f>
      </c>
      <c r="R14972">
        <f>I14971</f>
      </c>
      <c r="S14972">
        <f>H14972-H14971</f>
      </c>
      <c r="T14972">
        <f>I14972-I14971</f>
      </c>
      <c r="U14972">
        <f>(L14972-K14972)/(2*D14972*0.01)</f>
      </c>
      <c r="V14972">
        <f>(L14972+K14972)/(D14972*0.0001)</f>
      </c>
    </row>
    <row r="14973">
      <c r="A14973" t="n">
        <v>2023</v>
      </c>
      <c r="B14973" t="inlineStr">
        <is>
          <t>00536888</t>
        </is>
      </c>
      <c r="C14973" t="inlineStr">
        <is>
          <t>케이알엠</t>
        </is>
      </c>
      <c r="D14973" t="n">
        <v>1348601439</v>
      </c>
      <c r="E14973" t="n">
        <v>493938937</v>
      </c>
      <c r="F14973" t="n">
        <v>751053386</v>
      </c>
      <c r="G14973" t="n">
        <v>53019636</v>
      </c>
      <c r="H14973" t="n">
        <v>4.66</v>
      </c>
      <c r="I14973" t="n">
        <v>4</v>
      </c>
      <c r="J14973" t="n">
        <v>6.5</v>
      </c>
      <c r="K14973" t="n">
        <v>-80462728</v>
      </c>
      <c r="L14973" t="n">
        <v>80462728</v>
      </c>
      <c r="M14973" t="n">
        <v>83641240</v>
      </c>
      <c r="N14973" t="n">
        <v>-76540081</v>
      </c>
      <c r="O14973">
        <f>D14972</f>
      </c>
      <c r="P14973">
        <f>(E14973-F14973+G14973)/O14973*100</f>
      </c>
      <c r="Q14973">
        <f>H14972</f>
      </c>
      <c r="R14973">
        <f>I14972</f>
      </c>
      <c r="S14973">
        <f>H14973-H14972</f>
      </c>
      <c r="T14973">
        <f>I14973-I14972</f>
      </c>
      <c r="U14973">
        <f>(L14973-K14973)/(2*D14973*0.01)</f>
      </c>
    </row>
    <row r="14974">
      <c r="A14974" t="n">
        <v>2016</v>
      </c>
      <c r="B14974" t="inlineStr">
        <is>
          <t>00537221</t>
        </is>
      </c>
      <c r="C14974" t="inlineStr">
        <is>
          <t>인바이츠바이오코아</t>
        </is>
      </c>
      <c r="D14974" t="n">
        <v>2112168000</v>
      </c>
      <c r="E14974" t="n">
        <v>508492000</v>
      </c>
      <c r="F14974" t="n">
        <v>555097000</v>
      </c>
      <c r="G14974" t="n">
        <v>32399000</v>
      </c>
      <c r="H14974" t="n">
        <v>2.66</v>
      </c>
      <c r="I14974" t="n">
        <v>5.31</v>
      </c>
    </row>
    <row r="14975">
      <c r="A14975" t="n">
        <v>2017</v>
      </c>
      <c r="B14975" t="inlineStr">
        <is>
          <t>00537221</t>
        </is>
      </c>
      <c r="C14975" t="inlineStr">
        <is>
          <t>인바이츠바이오코아</t>
        </is>
      </c>
      <c r="D14975" t="n">
        <v>1824821000</v>
      </c>
      <c r="E14975" t="n">
        <v>549588000</v>
      </c>
      <c r="F14975" t="n">
        <v>527597000</v>
      </c>
      <c r="G14975" t="n">
        <v>43857000</v>
      </c>
      <c r="H14975" t="n">
        <v>3.19</v>
      </c>
      <c r="I14975" t="n">
        <v>4.68</v>
      </c>
      <c r="O14975">
        <f>D14974</f>
      </c>
      <c r="P14975">
        <f>(E14975-F14975+G14975)/O14975*100</f>
      </c>
      <c r="Q14975">
        <f>H14974</f>
      </c>
      <c r="R14975">
        <f>I14974</f>
      </c>
      <c r="S14975">
        <f>H14975-H14974</f>
      </c>
      <c r="T14975">
        <f>I14975-I14974</f>
      </c>
    </row>
    <row r="14976">
      <c r="A14976" t="n">
        <v>2018</v>
      </c>
      <c r="B14976" t="inlineStr">
        <is>
          <t>00537221</t>
        </is>
      </c>
      <c r="C14976" t="inlineStr">
        <is>
          <t>인바이츠바이오코아</t>
        </is>
      </c>
      <c r="D14976" t="n">
        <v>1692121000</v>
      </c>
      <c r="E14976" t="n">
        <v>486524000</v>
      </c>
      <c r="F14976" t="n">
        <v>689541000</v>
      </c>
      <c r="G14976" t="n">
        <v>45462000</v>
      </c>
      <c r="H14976" t="n">
        <v>2.72</v>
      </c>
      <c r="I14976" t="n">
        <v>4.62</v>
      </c>
      <c r="O14976">
        <f>D14975</f>
      </c>
      <c r="P14976">
        <f>(E14976-F14976+G14976)/O14976*100</f>
      </c>
      <c r="Q14976">
        <f>H14975</f>
      </c>
      <c r="R14976">
        <f>I14975</f>
      </c>
      <c r="S14976">
        <f>H14976-H14975</f>
      </c>
      <c r="T14976">
        <f>I14976-I14975</f>
      </c>
    </row>
    <row r="14977">
      <c r="A14977" t="n">
        <v>2019</v>
      </c>
      <c r="B14977" t="inlineStr">
        <is>
          <t>00537221</t>
        </is>
      </c>
      <c r="C14977" t="inlineStr">
        <is>
          <t>인바이츠바이오코아</t>
        </is>
      </c>
      <c r="D14977" t="n">
        <v>2160289000</v>
      </c>
      <c r="E14977" t="n">
        <v>509725000</v>
      </c>
      <c r="F14977" t="n">
        <v>336257000</v>
      </c>
      <c r="G14977" t="n">
        <v>38377000</v>
      </c>
      <c r="H14977" t="n">
        <v>2.43</v>
      </c>
      <c r="I14977" t="n">
        <v>4.03</v>
      </c>
      <c r="J14977" t="n">
        <v>11.2</v>
      </c>
      <c r="K14977" t="n">
        <v>-216133000</v>
      </c>
      <c r="L14977" t="n">
        <v>258422000</v>
      </c>
      <c r="M14977" t="n">
        <v>257067000</v>
      </c>
      <c r="N14977" t="n">
        <v>-219072000</v>
      </c>
      <c r="O14977">
        <f>D14976</f>
      </c>
      <c r="P14977">
        <f>(E14977-F14977+G14977)/O14977*100</f>
      </c>
      <c r="Q14977">
        <f>H14976</f>
      </c>
      <c r="R14977">
        <f>I14976</f>
      </c>
      <c r="S14977">
        <f>H14977-H14976</f>
      </c>
      <c r="T14977">
        <f>I14977-I14976</f>
      </c>
      <c r="U14977">
        <f>(L14977-K14977)/(2*D14977*0.01)</f>
      </c>
      <c r="V14977">
        <f>(L14977+K14977)/(D14977*0.0001)</f>
      </c>
    </row>
    <row r="14978">
      <c r="A14978" t="n">
        <v>2020</v>
      </c>
      <c r="B14978" t="inlineStr">
        <is>
          <t>00537221</t>
        </is>
      </c>
      <c r="C14978" t="inlineStr">
        <is>
          <t>인바이츠바이오코아</t>
        </is>
      </c>
      <c r="D14978" t="n">
        <v>2524944000</v>
      </c>
      <c r="E14978" t="n">
        <v>561878000</v>
      </c>
      <c r="F14978" t="n">
        <v>211249000</v>
      </c>
      <c r="G14978" t="n">
        <v>50310000</v>
      </c>
      <c r="H14978" t="n">
        <v>2.51</v>
      </c>
      <c r="I14978" t="n">
        <v>4.05</v>
      </c>
      <c r="J14978" t="n">
        <v>10.92</v>
      </c>
      <c r="K14978" t="n">
        <v>-246875000</v>
      </c>
      <c r="L14978" t="n">
        <v>294394000</v>
      </c>
      <c r="M14978" t="n">
        <v>293098000</v>
      </c>
      <c r="N14978" t="n">
        <v>-250412000</v>
      </c>
      <c r="O14978">
        <f>D14977</f>
      </c>
      <c r="P14978">
        <f>(E14978-F14978+G14978)/O14978*100</f>
      </c>
      <c r="Q14978">
        <f>H14977</f>
      </c>
      <c r="R14978">
        <f>I14977</f>
      </c>
      <c r="S14978">
        <f>H14978-H14977</f>
      </c>
      <c r="T14978">
        <f>I14978-I14977</f>
      </c>
      <c r="U14978">
        <f>(L14978-K14978)/(2*D14978*0.01)</f>
      </c>
      <c r="V14978">
        <f>(L14978+K14978)/(D14978*0.0001)</f>
      </c>
    </row>
    <row r="14979">
      <c r="A14979" t="n">
        <v>2021</v>
      </c>
      <c r="B14979" t="inlineStr">
        <is>
          <t>00537221</t>
        </is>
      </c>
      <c r="C14979" t="inlineStr">
        <is>
          <t>인바이츠바이오코아</t>
        </is>
      </c>
      <c r="D14979" t="n">
        <v>2304814000</v>
      </c>
      <c r="E14979" t="n">
        <v>612777000</v>
      </c>
      <c r="F14979" t="n">
        <v>873786000</v>
      </c>
      <c r="G14979" t="n">
        <v>60670000</v>
      </c>
      <c r="H14979" t="n">
        <v>2.53</v>
      </c>
      <c r="I14979" t="n">
        <v>4.06</v>
      </c>
      <c r="J14979" t="n">
        <v>10.3655</v>
      </c>
      <c r="K14979" t="n">
        <v>-253638000</v>
      </c>
      <c r="L14979" t="n">
        <v>253638000</v>
      </c>
      <c r="M14979" t="n">
        <v>253930000</v>
      </c>
      <c r="N14979" t="n">
        <v>-217155000</v>
      </c>
      <c r="O14979">
        <f>D14978</f>
      </c>
      <c r="P14979">
        <f>(E14979-F14979+G14979)/O14979*100</f>
      </c>
      <c r="Q14979">
        <f>H14978</f>
      </c>
      <c r="R14979">
        <f>I14978</f>
      </c>
      <c r="S14979">
        <f>H14979-H14978</f>
      </c>
      <c r="T14979">
        <f>I14979-I14978</f>
      </c>
      <c r="U14979">
        <f>(L14979-K14979)/(2*D14979*0.01)</f>
      </c>
    </row>
    <row r="14980">
      <c r="A14980" t="n">
        <v>2022</v>
      </c>
      <c r="B14980" t="inlineStr">
        <is>
          <t>00537221</t>
        </is>
      </c>
      <c r="C14980" t="inlineStr">
        <is>
          <t>인바이츠바이오코아</t>
        </is>
      </c>
      <c r="D14980" t="n">
        <v>2325815000</v>
      </c>
      <c r="E14980" t="n">
        <v>724093000</v>
      </c>
      <c r="F14980" t="n">
        <v>538831000</v>
      </c>
      <c r="G14980" t="n">
        <v>67238000</v>
      </c>
      <c r="H14980" t="n">
        <v>5.26</v>
      </c>
      <c r="I14980" t="n">
        <v>4.245</v>
      </c>
      <c r="J14980" t="n">
        <v>6.59765</v>
      </c>
      <c r="K14980" t="n">
        <v>-205979000</v>
      </c>
      <c r="L14980" t="n">
        <v>205979000</v>
      </c>
      <c r="M14980" t="n">
        <v>211307000</v>
      </c>
      <c r="N14980" t="n">
        <v>-183667000</v>
      </c>
      <c r="O14980">
        <f>D14979</f>
      </c>
      <c r="P14980">
        <f>(E14980-F14980+G14980)/O14980*100</f>
      </c>
      <c r="Q14980">
        <f>H14979</f>
      </c>
      <c r="R14980">
        <f>I14979</f>
      </c>
      <c r="S14980">
        <f>H14980-H14979</f>
      </c>
      <c r="T14980">
        <f>I14980-I14979</f>
      </c>
      <c r="U14980">
        <f>(L14980-K14980)/(2*D14980*0.01)</f>
      </c>
    </row>
    <row r="14981">
      <c r="A14981" t="n">
        <v>2023</v>
      </c>
      <c r="B14981" t="inlineStr">
        <is>
          <t>00537221</t>
        </is>
      </c>
      <c r="C14981" t="inlineStr">
        <is>
          <t>인바이츠바이오코아</t>
        </is>
      </c>
      <c r="D14981" t="n">
        <v>3049722000</v>
      </c>
      <c r="E14981" t="n">
        <v>786941000</v>
      </c>
      <c r="F14981" t="n">
        <v>334139000</v>
      </c>
      <c r="G14981" t="n">
        <v>110438000</v>
      </c>
      <c r="H14981" t="n">
        <v>4.6</v>
      </c>
      <c r="I14981" t="n">
        <v>4.49</v>
      </c>
      <c r="J14981" t="n">
        <v>9.726000000000001</v>
      </c>
      <c r="K14981" t="n">
        <v>-262199000</v>
      </c>
      <c r="L14981" t="n">
        <v>308035000</v>
      </c>
      <c r="M14981" t="n">
        <v>313589000</v>
      </c>
      <c r="N14981" t="n">
        <v>-271057000</v>
      </c>
      <c r="O14981">
        <f>D14980</f>
      </c>
      <c r="P14981">
        <f>(E14981-F14981+G14981)/O14981*100</f>
      </c>
      <c r="Q14981">
        <f>H14980</f>
      </c>
      <c r="R14981">
        <f>I14980</f>
      </c>
      <c r="S14981">
        <f>H14981-H14980</f>
      </c>
      <c r="T14981">
        <f>I14981-I14980</f>
      </c>
      <c r="U14981">
        <f>(L14981-K14981)/(2*D14981*0.01)</f>
      </c>
      <c r="V14981">
        <f>(L14981+K14981)/(D14981*0.0001)</f>
      </c>
    </row>
    <row r="14982">
      <c r="A14982" t="n">
        <v>2024</v>
      </c>
      <c r="B14982" t="inlineStr">
        <is>
          <t>00537221</t>
        </is>
      </c>
      <c r="C14982" t="inlineStr">
        <is>
          <t>인바이츠바이오코아</t>
        </is>
      </c>
      <c r="D14982" t="n">
        <v>2504574000</v>
      </c>
      <c r="E14982" t="n">
        <v>827646000</v>
      </c>
      <c r="F14982" t="n">
        <v>18212000</v>
      </c>
      <c r="G14982" t="n">
        <v>133141000</v>
      </c>
      <c r="H14982" t="n">
        <v>4.15</v>
      </c>
      <c r="I14982" t="n">
        <v>4.49</v>
      </c>
      <c r="J14982" t="n">
        <v>9.726000000000001</v>
      </c>
      <c r="K14982" t="n">
        <v>-272138000</v>
      </c>
      <c r="L14982" t="n">
        <v>272138000</v>
      </c>
      <c r="M14982" t="n">
        <v>275731000</v>
      </c>
      <c r="N14982" t="n">
        <v>-236435000</v>
      </c>
      <c r="O14982">
        <f>D14981</f>
      </c>
      <c r="P14982">
        <f>(E14982-F14982+G14982)/O14982*100</f>
      </c>
      <c r="Q14982">
        <f>H14981</f>
      </c>
      <c r="R14982">
        <f>I14981</f>
      </c>
      <c r="S14982">
        <f>H14982-H14981</f>
      </c>
      <c r="T14982">
        <f>I14982-I14981</f>
      </c>
      <c r="U14982">
        <f>(L14982-K14982)/(2*D14982*0.01)</f>
      </c>
    </row>
    <row r="14983">
      <c r="A14983" t="n">
        <v>2025</v>
      </c>
      <c r="B14983" t="inlineStr">
        <is>
          <t>00537221</t>
        </is>
      </c>
      <c r="C14983" t="inlineStr">
        <is>
          <t>인바이츠바이오코아</t>
        </is>
      </c>
      <c r="D14983" t="n">
        <v>2825087000</v>
      </c>
      <c r="E14983" t="n">
        <v>662899000</v>
      </c>
      <c r="F14983" t="n">
        <v>781701000</v>
      </c>
      <c r="G14983" t="n">
        <v>98767000</v>
      </c>
      <c r="H14983" t="n">
        <v>4.52</v>
      </c>
      <c r="I14983" t="n">
        <v>4.44</v>
      </c>
      <c r="J14983" t="n">
        <v>9.670999999999999</v>
      </c>
      <c r="K14983" t="n">
        <v>-241942000</v>
      </c>
      <c r="L14983" t="n">
        <v>283700000</v>
      </c>
      <c r="M14983" t="n">
        <v>288534000</v>
      </c>
      <c r="N14983" t="n">
        <v>-249919000</v>
      </c>
      <c r="O14983">
        <f>D14982</f>
      </c>
      <c r="P14983">
        <f>(E14983-F14983+G14983)/O14983*100</f>
      </c>
      <c r="Q14983">
        <f>H14982</f>
      </c>
      <c r="R14983">
        <f>I14982</f>
      </c>
      <c r="S14983">
        <f>H14983-H14982</f>
      </c>
      <c r="T14983">
        <f>I14983-I14982</f>
      </c>
      <c r="U14983">
        <f>(L14983-K14983)/(2*D14983*0.01)</f>
      </c>
      <c r="V14983">
        <f>(L14983+K14983)/(D14983*0.0001)</f>
      </c>
    </row>
    <row r="14984">
      <c r="A14984" t="n">
        <v>2014</v>
      </c>
      <c r="B14984" t="inlineStr">
        <is>
          <t>00537337</t>
        </is>
      </c>
      <c r="C14984" t="inlineStr">
        <is>
          <t>앤씨앤</t>
        </is>
      </c>
      <c r="D14984" t="n">
        <v>2628040000</v>
      </c>
      <c r="E14984" t="n">
        <v>714385000</v>
      </c>
      <c r="F14984" t="n">
        <v>710713000</v>
      </c>
      <c r="G14984" t="n">
        <v>103484000</v>
      </c>
    </row>
    <row r="14985">
      <c r="A14985" t="n">
        <v>2015</v>
      </c>
      <c r="B14985" t="inlineStr">
        <is>
          <t>00537337</t>
        </is>
      </c>
      <c r="C14985" t="inlineStr">
        <is>
          <t>앤씨앤</t>
        </is>
      </c>
      <c r="D14985" t="n">
        <v>3375462000</v>
      </c>
      <c r="E14985" t="n">
        <v>614685000</v>
      </c>
      <c r="F14985" t="n">
        <v>200277000</v>
      </c>
      <c r="G14985" t="n">
        <v>76448000</v>
      </c>
      <c r="O14985">
        <f>D14984</f>
      </c>
      <c r="P14985">
        <f>(E14985-F14985+G14985)/O14985*100</f>
      </c>
    </row>
    <row r="14986">
      <c r="A14986" t="n">
        <v>2016</v>
      </c>
      <c r="B14986" t="inlineStr">
        <is>
          <t>00537337</t>
        </is>
      </c>
      <c r="C14986" t="inlineStr">
        <is>
          <t>앤씨앤</t>
        </is>
      </c>
      <c r="D14986" t="n">
        <v>3951156000</v>
      </c>
      <c r="E14986" t="n">
        <v>722734000</v>
      </c>
      <c r="F14986" t="n">
        <v>468885000</v>
      </c>
      <c r="G14986" t="n">
        <v>79867000</v>
      </c>
      <c r="O14986">
        <f>D14985</f>
      </c>
      <c r="P14986">
        <f>(E14986-F14986+G14986)/O14986*100</f>
      </c>
    </row>
    <row r="14987">
      <c r="A14987" t="n">
        <v>2017</v>
      </c>
      <c r="B14987" t="inlineStr">
        <is>
          <t>00537337</t>
        </is>
      </c>
      <c r="C14987" t="inlineStr">
        <is>
          <t>앤씨앤</t>
        </is>
      </c>
      <c r="D14987" t="n">
        <v>4225528000</v>
      </c>
      <c r="O14987">
        <f>D14986</f>
      </c>
    </row>
    <row r="14988">
      <c r="A14988" t="n">
        <v>2018</v>
      </c>
      <c r="B14988" t="inlineStr">
        <is>
          <t>00537337</t>
        </is>
      </c>
      <c r="C14988" t="inlineStr">
        <is>
          <t>앤씨앤</t>
        </is>
      </c>
      <c r="D14988" t="n">
        <v>4879926000</v>
      </c>
      <c r="E14988" t="n">
        <v>1028811000</v>
      </c>
      <c r="F14988" t="n">
        <v>510697000</v>
      </c>
      <c r="G14988" t="n">
        <v>116862000</v>
      </c>
      <c r="H14988" t="n">
        <v>2.7</v>
      </c>
      <c r="I14988" t="n">
        <v>3.25</v>
      </c>
      <c r="J14988" t="n">
        <v>9.57</v>
      </c>
      <c r="K14988" t="n">
        <v>-401319168</v>
      </c>
      <c r="L14988" t="n">
        <v>463609440</v>
      </c>
      <c r="M14988" t="n">
        <v>456630440</v>
      </c>
      <c r="N14988" t="n">
        <v>-403439040</v>
      </c>
      <c r="O14988">
        <f>D14987</f>
      </c>
      <c r="P14988">
        <f>(E14988-F14988+G14988)/O14988*100</f>
      </c>
      <c r="U14988">
        <f>(L14988-K14988)/(2*D14988*0.01)</f>
      </c>
      <c r="V14988">
        <f>(L14988+K14988)/(D14988*0.0001)</f>
      </c>
    </row>
    <row r="14989">
      <c r="A14989" t="n">
        <v>2019</v>
      </c>
      <c r="B14989" t="inlineStr">
        <is>
          <t>00537337</t>
        </is>
      </c>
      <c r="C14989" t="inlineStr">
        <is>
          <t>앤씨앤</t>
        </is>
      </c>
      <c r="D14989" t="n">
        <v>4879926000</v>
      </c>
      <c r="E14989" t="n">
        <v>184188000</v>
      </c>
      <c r="F14989" t="n">
        <v>200385000</v>
      </c>
      <c r="G14989" t="n">
        <v>47894000</v>
      </c>
      <c r="H14989" t="n">
        <v>2.7</v>
      </c>
      <c r="I14989" t="n">
        <v>3.25</v>
      </c>
      <c r="O14989">
        <f>D14988</f>
      </c>
      <c r="P14989">
        <f>(E14989-F14989+G14989)/O14989*100</f>
      </c>
      <c r="Q14989">
        <f>H14988</f>
      </c>
      <c r="R14989">
        <f>I14988</f>
      </c>
      <c r="S14989">
        <f>H14989-H14988</f>
      </c>
      <c r="T14989">
        <f>I14989-I14988</f>
      </c>
    </row>
    <row r="14990">
      <c r="A14990" t="n">
        <v>2014</v>
      </c>
      <c r="B14990" t="inlineStr">
        <is>
          <t>00537832</t>
        </is>
      </c>
      <c r="C14990" t="inlineStr">
        <is>
          <t>푸른기술</t>
        </is>
      </c>
      <c r="D14990" t="n">
        <v>35639328</v>
      </c>
      <c r="E14990" t="n">
        <v>444974495</v>
      </c>
      <c r="F14990" t="n">
        <v>442209487</v>
      </c>
    </row>
    <row r="14991">
      <c r="A14991" t="n">
        <v>2015</v>
      </c>
      <c r="B14991" t="inlineStr">
        <is>
          <t>00537832</t>
        </is>
      </c>
      <c r="C14991" t="inlineStr">
        <is>
          <t>푸른기술</t>
        </is>
      </c>
      <c r="D14991" t="n">
        <v>12121552</v>
      </c>
      <c r="F14991" t="n">
        <v>35105248</v>
      </c>
      <c r="O14991">
        <f>D14990</f>
      </c>
    </row>
    <row r="14992">
      <c r="A14992" t="n">
        <v>2016</v>
      </c>
      <c r="B14992" t="inlineStr">
        <is>
          <t>00537832</t>
        </is>
      </c>
      <c r="C14992" t="inlineStr">
        <is>
          <t>푸른기술</t>
        </is>
      </c>
      <c r="D14992" t="n">
        <v>18436806</v>
      </c>
      <c r="F14992" t="n">
        <v>9500000</v>
      </c>
      <c r="O14992">
        <f>D14991</f>
      </c>
    </row>
    <row r="14993">
      <c r="A14993" t="n">
        <v>2017</v>
      </c>
      <c r="B14993" t="inlineStr">
        <is>
          <t>00537832</t>
        </is>
      </c>
      <c r="C14993" t="inlineStr">
        <is>
          <t>푸른기술</t>
        </is>
      </c>
      <c r="D14993" t="n">
        <v>30247789</v>
      </c>
      <c r="F14993" t="n">
        <v>22530193</v>
      </c>
      <c r="O14993">
        <f>D14992</f>
      </c>
    </row>
    <row r="14994">
      <c r="A14994" t="n">
        <v>2014</v>
      </c>
      <c r="B14994" t="inlineStr">
        <is>
          <t>00539274</t>
        </is>
      </c>
      <c r="C14994" t="inlineStr">
        <is>
          <t>대상홀딩스</t>
        </is>
      </c>
      <c r="D14994" t="n">
        <v>157120000000</v>
      </c>
      <c r="E14994" t="n">
        <v>22928000000</v>
      </c>
      <c r="F14994" t="n">
        <v>13980000000</v>
      </c>
      <c r="G14994" t="n">
        <v>5273000000</v>
      </c>
      <c r="H14994" t="n">
        <v>5.525</v>
      </c>
      <c r="I14994" t="n">
        <v>7</v>
      </c>
      <c r="K14994" t="n">
        <v>-11246000000</v>
      </c>
      <c r="L14994" t="n">
        <v>12992000000</v>
      </c>
      <c r="M14994" t="n">
        <v>12540000000</v>
      </c>
      <c r="N14994" t="n">
        <v>-11098000000</v>
      </c>
      <c r="U14994">
        <f>(L14994-K14994)/(2*D14994*0.01)</f>
      </c>
      <c r="V14994">
        <f>(L14994+K14994)/(D14994*0.0001)</f>
      </c>
    </row>
    <row r="14995">
      <c r="A14995" t="n">
        <v>2015</v>
      </c>
      <c r="B14995" t="inlineStr">
        <is>
          <t>00539274</t>
        </is>
      </c>
      <c r="C14995" t="inlineStr">
        <is>
          <t>대상홀딩스</t>
        </is>
      </c>
      <c r="D14995" t="n">
        <v>188240000000</v>
      </c>
      <c r="E14995" t="n">
        <v>26928000000</v>
      </c>
      <c r="F14995" t="n">
        <v>16169000000</v>
      </c>
      <c r="G14995" t="n">
        <v>5138000000</v>
      </c>
      <c r="H14995" t="n">
        <v>5.81</v>
      </c>
      <c r="I14995" t="n">
        <v>6.55</v>
      </c>
      <c r="K14995" t="n">
        <v>-14403000000</v>
      </c>
      <c r="L14995" t="n">
        <v>16768000000</v>
      </c>
      <c r="M14995" t="n">
        <v>16123000000</v>
      </c>
      <c r="N14995" t="n">
        <v>-14171000000</v>
      </c>
      <c r="O14995">
        <f>D14994</f>
      </c>
      <c r="P14995">
        <f>(E14995-F14995+G14995)/O14995*100</f>
      </c>
      <c r="Q14995">
        <f>H14994</f>
      </c>
      <c r="R14995">
        <f>I14994</f>
      </c>
      <c r="S14995">
        <f>H14995-H14994</f>
      </c>
      <c r="T14995">
        <f>I14995-I14994</f>
      </c>
      <c r="U14995">
        <f>(L14995-K14995)/(2*D14995*0.01)</f>
      </c>
      <c r="V14995">
        <f>(L14995+K14995)/(D14995*0.0001)</f>
      </c>
    </row>
    <row r="14996">
      <c r="A14996" t="n">
        <v>2016</v>
      </c>
      <c r="B14996" t="inlineStr">
        <is>
          <t>00539274</t>
        </is>
      </c>
      <c r="C14996" t="inlineStr">
        <is>
          <t>대상홀딩스</t>
        </is>
      </c>
      <c r="D14996" t="n">
        <v>210258000000</v>
      </c>
      <c r="E14996" t="n">
        <v>30030000000</v>
      </c>
      <c r="F14996" t="n">
        <v>19110000000</v>
      </c>
      <c r="G14996" t="n">
        <v>5717000000</v>
      </c>
      <c r="H14996" t="n">
        <v>5.375</v>
      </c>
      <c r="I14996" t="n">
        <v>6.67</v>
      </c>
      <c r="K14996" t="n">
        <v>-15383000000</v>
      </c>
      <c r="L14996" t="n">
        <v>17894000000</v>
      </c>
      <c r="M14996" t="n">
        <v>17196000000</v>
      </c>
      <c r="N14996" t="n">
        <v>-15127000000</v>
      </c>
      <c r="O14996">
        <f>D14995</f>
      </c>
      <c r="P14996">
        <f>(E14996-F14996+G14996)/O14996*100</f>
      </c>
      <c r="Q14996">
        <f>H14995</f>
      </c>
      <c r="R14996">
        <f>I14995</f>
      </c>
      <c r="S14996">
        <f>H14996-H14995</f>
      </c>
      <c r="T14996">
        <f>I14996-I14995</f>
      </c>
      <c r="U14996">
        <f>(L14996-K14996)/(2*D14996*0.01)</f>
      </c>
      <c r="V14996">
        <f>(L14996+K14996)/(D14996*0.0001)</f>
      </c>
    </row>
    <row r="14997">
      <c r="A14997" t="n">
        <v>2017</v>
      </c>
      <c r="B14997" t="inlineStr">
        <is>
          <t>00539274</t>
        </is>
      </c>
      <c r="C14997" t="inlineStr">
        <is>
          <t>대상홀딩스</t>
        </is>
      </c>
      <c r="D14997" t="n">
        <v>226725000000</v>
      </c>
      <c r="E14997" t="n">
        <v>31625000000</v>
      </c>
      <c r="F14997" t="n">
        <v>13638000000</v>
      </c>
      <c r="G14997" t="n">
        <v>6216000000</v>
      </c>
      <c r="H14997" t="n">
        <v>4.87</v>
      </c>
      <c r="I14997" t="n">
        <v>6.5</v>
      </c>
      <c r="K14997" t="n">
        <v>-16581000000</v>
      </c>
      <c r="L14997" t="n">
        <v>20128000000</v>
      </c>
      <c r="M14997" t="n">
        <v>17884000000</v>
      </c>
      <c r="N14997" t="n">
        <v>-15712000000</v>
      </c>
      <c r="O14997">
        <f>D14996</f>
      </c>
      <c r="P14997">
        <f>(E14997-F14997+G14997)/O14997*100</f>
      </c>
      <c r="Q14997">
        <f>H14996</f>
      </c>
      <c r="R14997">
        <f>I14996</f>
      </c>
      <c r="S14997">
        <f>H14997-H14996</f>
      </c>
      <c r="T14997">
        <f>I14997-I14996</f>
      </c>
      <c r="U14997">
        <f>(L14997-K14997)/(2*D14997*0.01)</f>
      </c>
      <c r="V14997">
        <f>(L14997+K14997)/(D14997*0.0001)</f>
      </c>
    </row>
    <row r="14998">
      <c r="A14998" t="n">
        <v>2018</v>
      </c>
      <c r="B14998" t="inlineStr">
        <is>
          <t>00539274</t>
        </is>
      </c>
      <c r="C14998" t="inlineStr">
        <is>
          <t>대상홀딩스</t>
        </is>
      </c>
      <c r="D14998" t="n">
        <v>246243000000</v>
      </c>
      <c r="E14998" t="n">
        <v>31403000000</v>
      </c>
      <c r="F14998" t="n">
        <v>20069000000</v>
      </c>
      <c r="G14998" t="n">
        <v>7020000000</v>
      </c>
      <c r="H14998" t="n">
        <v>5.635</v>
      </c>
      <c r="I14998" t="n">
        <v>6.5</v>
      </c>
      <c r="K14998" t="n">
        <v>-18541000000</v>
      </c>
      <c r="L14998" t="n">
        <v>21647000000</v>
      </c>
      <c r="M14998" t="n">
        <v>19872000000</v>
      </c>
      <c r="N14998" t="n">
        <v>-17485000000</v>
      </c>
      <c r="O14998">
        <f>D14997</f>
      </c>
      <c r="P14998">
        <f>(E14998-F14998+G14998)/O14998*100</f>
      </c>
      <c r="Q14998">
        <f>H14997</f>
      </c>
      <c r="R14998">
        <f>I14997</f>
      </c>
      <c r="S14998">
        <f>H14998-H14997</f>
      </c>
      <c r="T14998">
        <f>I14998-I14997</f>
      </c>
      <c r="U14998">
        <f>(L14998-K14998)/(2*D14998*0.01)</f>
      </c>
      <c r="V14998">
        <f>(L14998+K14998)/(D14998*0.0001)</f>
      </c>
    </row>
    <row r="14999">
      <c r="A14999" t="n">
        <v>2019</v>
      </c>
      <c r="B14999" t="inlineStr">
        <is>
          <t>00539274</t>
        </is>
      </c>
      <c r="C14999" t="inlineStr">
        <is>
          <t>대상홀딩스</t>
        </is>
      </c>
      <c r="D14999" t="n">
        <v>282102000000</v>
      </c>
      <c r="E14999" t="n">
        <v>34630000000</v>
      </c>
      <c r="F14999" t="n">
        <v>18090000000</v>
      </c>
      <c r="G14999" t="n">
        <v>7502000000</v>
      </c>
      <c r="H14999" t="n">
        <v>5.395</v>
      </c>
      <c r="I14999" t="n">
        <v>6.5</v>
      </c>
      <c r="K14999" t="n">
        <v>-20353000000</v>
      </c>
      <c r="L14999" t="n">
        <v>23545000000</v>
      </c>
      <c r="M14999" t="n">
        <v>21581000000</v>
      </c>
      <c r="N14999" t="n">
        <v>-19147000000</v>
      </c>
      <c r="O14999">
        <f>D14998</f>
      </c>
      <c r="P14999">
        <f>(E14999-F14999+G14999)/O14999*100</f>
      </c>
      <c r="Q14999">
        <f>H14998</f>
      </c>
      <c r="R14999">
        <f>I14998</f>
      </c>
      <c r="S14999">
        <f>H14999-H14998</f>
      </c>
      <c r="T14999">
        <f>I14999-I14998</f>
      </c>
      <c r="U14999">
        <f>(L14999-K14999)/(2*D14999*0.01)</f>
      </c>
      <c r="V14999">
        <f>(L14999+K14999)/(D14999*0.0001)</f>
      </c>
    </row>
    <row r="15000">
      <c r="A15000" t="n">
        <v>2020</v>
      </c>
      <c r="B15000" t="inlineStr">
        <is>
          <t>00539274</t>
        </is>
      </c>
      <c r="C15000" t="inlineStr">
        <is>
          <t>대상홀딩스</t>
        </is>
      </c>
      <c r="D15000" t="n">
        <v>306476000000</v>
      </c>
      <c r="E15000" t="n">
        <v>39949000000</v>
      </c>
      <c r="F15000" t="n">
        <v>21346000000</v>
      </c>
      <c r="G15000" t="n">
        <v>7095000000</v>
      </c>
      <c r="H15000" t="n">
        <v>4.525</v>
      </c>
      <c r="I15000" t="n">
        <v>6.5</v>
      </c>
      <c r="J15000" t="n">
        <v>7.065</v>
      </c>
      <c r="K15000" t="n">
        <v>-25147000000</v>
      </c>
      <c r="L15000" t="n">
        <v>21118000000</v>
      </c>
      <c r="M15000" t="n">
        <v>19287000000</v>
      </c>
      <c r="N15000" t="n">
        <v>-24052000000</v>
      </c>
      <c r="O15000">
        <f>D14999</f>
      </c>
      <c r="P15000">
        <f>(E15000-F15000+G15000)/O15000*100</f>
      </c>
      <c r="Q15000">
        <f>H14999</f>
      </c>
      <c r="R15000">
        <f>I14999</f>
      </c>
      <c r="S15000">
        <f>H15000-H14999</f>
      </c>
      <c r="T15000">
        <f>I15000-I14999</f>
      </c>
      <c r="U15000">
        <f>(L15000-K15000)/(2*D15000*0.01)</f>
      </c>
    </row>
    <row r="15001">
      <c r="A15001" t="n">
        <v>2021</v>
      </c>
      <c r="B15001" t="inlineStr">
        <is>
          <t>00539274</t>
        </is>
      </c>
      <c r="C15001" t="inlineStr">
        <is>
          <t>대상홀딩스</t>
        </is>
      </c>
      <c r="D15001" t="n">
        <v>332352000000</v>
      </c>
      <c r="E15001" t="n">
        <v>43513000000</v>
      </c>
      <c r="F15001" t="n">
        <v>26950000000</v>
      </c>
      <c r="G15001" t="n">
        <v>7898000000</v>
      </c>
      <c r="H15001" t="n">
        <v>5.065</v>
      </c>
      <c r="I15001" t="n">
        <v>5.365</v>
      </c>
      <c r="J15001" t="n">
        <v>11.815</v>
      </c>
      <c r="K15001" t="n">
        <v>-23563000000</v>
      </c>
      <c r="L15001" t="n">
        <v>23825000000</v>
      </c>
      <c r="M15001" t="n">
        <v>21812000000</v>
      </c>
      <c r="N15001" t="n">
        <v>-22299000000</v>
      </c>
      <c r="O15001">
        <f>D15000</f>
      </c>
      <c r="P15001">
        <f>(E15001-F15001+G15001)/O15001*100</f>
      </c>
      <c r="Q15001">
        <f>H15000</f>
      </c>
      <c r="R15001">
        <f>I15000</f>
      </c>
      <c r="S15001">
        <f>H15001-H15000</f>
      </c>
      <c r="T15001">
        <f>I15001-I15000</f>
      </c>
      <c r="U15001">
        <f>(L15001-K15001)/(2*D15001*0.01)</f>
      </c>
      <c r="V15001">
        <f>(L15001+K15001)/(D15001*0.0001)</f>
      </c>
    </row>
    <row r="15002">
      <c r="A15002" t="n">
        <v>2022</v>
      </c>
      <c r="B15002" t="inlineStr">
        <is>
          <t>00539274</t>
        </is>
      </c>
      <c r="C15002" t="inlineStr">
        <is>
          <t>대상홀딩스</t>
        </is>
      </c>
      <c r="D15002" t="n">
        <v>308552000000</v>
      </c>
      <c r="E15002" t="n">
        <v>38540000000</v>
      </c>
      <c r="F15002" t="n">
        <v>24540000000</v>
      </c>
      <c r="G15002" t="n">
        <v>9444000000</v>
      </c>
      <c r="H15002" t="n">
        <v>5.465</v>
      </c>
      <c r="I15002" t="n">
        <v>6.5</v>
      </c>
      <c r="J15002" t="n">
        <v>11.305</v>
      </c>
      <c r="K15002" t="n">
        <v>-39049000000</v>
      </c>
      <c r="L15002" t="n">
        <v>41639000000</v>
      </c>
      <c r="M15002" t="n">
        <v>33083000000</v>
      </c>
      <c r="N15002" t="n">
        <v>-32166000000</v>
      </c>
      <c r="O15002">
        <f>D15001</f>
      </c>
      <c r="P15002">
        <f>(E15002-F15002+G15002)/O15002*100</f>
      </c>
      <c r="Q15002">
        <f>H15001</f>
      </c>
      <c r="R15002">
        <f>I15001</f>
      </c>
      <c r="S15002">
        <f>H15002-H15001</f>
      </c>
      <c r="T15002">
        <f>I15002-I15001</f>
      </c>
      <c r="U15002">
        <f>(L15002-K15002)/(2*D15002*0.01)</f>
      </c>
      <c r="V15002">
        <f>(L15002+K15002)/(D15002*0.0001)</f>
      </c>
    </row>
    <row r="15003">
      <c r="A15003" t="n">
        <v>2023</v>
      </c>
      <c r="B15003" t="inlineStr">
        <is>
          <t>00539274</t>
        </is>
      </c>
      <c r="C15003" t="inlineStr">
        <is>
          <t>대상홀딩스</t>
        </is>
      </c>
      <c r="D15003" t="n">
        <v>362253000000</v>
      </c>
      <c r="E15003" t="n">
        <v>33168000000</v>
      </c>
      <c r="F15003" t="n">
        <v>27374000000</v>
      </c>
      <c r="G15003" t="n">
        <v>15676000000</v>
      </c>
      <c r="H15003" t="n">
        <v>5.6</v>
      </c>
      <c r="I15003" t="n">
        <v>5</v>
      </c>
      <c r="J15003" t="n">
        <v>11.78</v>
      </c>
      <c r="K15003" t="n">
        <v>-25699000000</v>
      </c>
      <c r="L15003" t="n">
        <v>30359000000</v>
      </c>
      <c r="M15003" t="n">
        <v>27897000000</v>
      </c>
      <c r="N15003" t="n">
        <v>-24095000000</v>
      </c>
      <c r="O15003">
        <f>D15002</f>
      </c>
      <c r="P15003">
        <f>(E15003-F15003+G15003)/O15003*100</f>
      </c>
      <c r="Q15003">
        <f>H15002</f>
      </c>
      <c r="R15003">
        <f>I15002</f>
      </c>
      <c r="S15003">
        <f>H15003-H15002</f>
      </c>
      <c r="T15003">
        <f>I15003-I15002</f>
      </c>
      <c r="U15003">
        <f>(L15003-K15003)/(2*D15003*0.01)</f>
      </c>
      <c r="V15003">
        <f>(L15003+K15003)/(D15003*0.0001)</f>
      </c>
    </row>
    <row r="15004">
      <c r="A15004" t="n">
        <v>2024</v>
      </c>
      <c r="B15004" t="inlineStr">
        <is>
          <t>00539274</t>
        </is>
      </c>
      <c r="C15004" t="inlineStr">
        <is>
          <t>대상홀딩스</t>
        </is>
      </c>
      <c r="D15004" t="n">
        <v>387444000000</v>
      </c>
      <c r="E15004" t="n">
        <v>41004000000</v>
      </c>
      <c r="F15004" t="n">
        <v>28829000000</v>
      </c>
      <c r="G15004" t="n">
        <v>15138000000</v>
      </c>
      <c r="H15004" t="n">
        <v>5.425</v>
      </c>
      <c r="I15004" t="n">
        <v>5.205</v>
      </c>
      <c r="J15004" t="n">
        <v>9.06</v>
      </c>
      <c r="K15004" t="n">
        <v>-25003000000</v>
      </c>
      <c r="L15004" t="n">
        <v>27963000000</v>
      </c>
      <c r="M15004" t="n">
        <v>25835000000</v>
      </c>
      <c r="N15004" t="n">
        <v>-23572000000</v>
      </c>
      <c r="O15004">
        <f>D15003</f>
      </c>
      <c r="P15004">
        <f>(E15004-F15004+G15004)/O15004*100</f>
      </c>
      <c r="Q15004">
        <f>H15003</f>
      </c>
      <c r="R15004">
        <f>I15003</f>
      </c>
      <c r="S15004">
        <f>H15004-H15003</f>
      </c>
      <c r="T15004">
        <f>I15004-I15003</f>
      </c>
      <c r="U15004">
        <f>(L15004-K15004)/(2*D15004*0.01)</f>
      </c>
      <c r="V15004">
        <f>(L15004+K15004)/(D15004*0.0001)</f>
      </c>
    </row>
    <row r="15005">
      <c r="A15005" t="n">
        <v>2025</v>
      </c>
      <c r="B15005" t="inlineStr">
        <is>
          <t>00539274</t>
        </is>
      </c>
      <c r="C15005" t="inlineStr">
        <is>
          <t>대상홀딩스</t>
        </is>
      </c>
      <c r="D15005" t="n">
        <v>410606000000</v>
      </c>
      <c r="E15005" t="n">
        <v>43136000000</v>
      </c>
      <c r="F15005" t="n">
        <v>31206000000</v>
      </c>
      <c r="G15005" t="n">
        <v>13697000000</v>
      </c>
      <c r="H15005" t="n">
        <v>5.415</v>
      </c>
      <c r="I15005" t="n">
        <v>5.1</v>
      </c>
      <c r="J15005" t="n">
        <v>11.385</v>
      </c>
      <c r="K15005" t="n">
        <v>-28410000000</v>
      </c>
      <c r="L15005" t="n">
        <v>32981000000</v>
      </c>
      <c r="M15005" t="n">
        <v>30002000000</v>
      </c>
      <c r="N15005" t="n">
        <v>-26363000000</v>
      </c>
      <c r="O15005">
        <f>D15004</f>
      </c>
      <c r="P15005">
        <f>(E15005-F15005+G15005)/O15005*100</f>
      </c>
      <c r="Q15005">
        <f>H15004</f>
      </c>
      <c r="R15005">
        <f>I15004</f>
      </c>
      <c r="S15005">
        <f>H15005-H15004</f>
      </c>
      <c r="T15005">
        <f>I15005-I15004</f>
      </c>
      <c r="U15005">
        <f>(L15005-K15005)/(2*D15005*0.01)</f>
      </c>
      <c r="V15005">
        <f>(L15005+K15005)/(D15005*0.0001)</f>
      </c>
    </row>
    <row r="15006">
      <c r="A15006" t="n">
        <v>2019</v>
      </c>
      <c r="B15006" t="inlineStr">
        <is>
          <t>00540340</t>
        </is>
      </c>
      <c r="C15006" t="inlineStr">
        <is>
          <t>코리아센터</t>
        </is>
      </c>
      <c r="D15006" t="n">
        <v>15448512038</v>
      </c>
      <c r="E15006" t="n">
        <v>2600641554</v>
      </c>
      <c r="F15006" t="n">
        <v>1146343406</v>
      </c>
      <c r="G15006" t="n">
        <v>288190391</v>
      </c>
      <c r="H15006" t="n">
        <v>2.28</v>
      </c>
      <c r="I15006" t="n">
        <v>5.5</v>
      </c>
    </row>
    <row r="15007">
      <c r="A15007" t="n">
        <v>2020</v>
      </c>
      <c r="B15007" t="inlineStr">
        <is>
          <t>00540340</t>
        </is>
      </c>
      <c r="C15007" t="inlineStr">
        <is>
          <t>코리아센터</t>
        </is>
      </c>
      <c r="D15007" t="n">
        <v>16336526697</v>
      </c>
      <c r="E15007" t="n">
        <v>2996272619</v>
      </c>
      <c r="F15007" t="n">
        <v>1893733217</v>
      </c>
      <c r="G15007" t="n">
        <v>326672773</v>
      </c>
      <c r="H15007" t="n">
        <v>2.58</v>
      </c>
      <c r="I15007" t="n">
        <v>5.5</v>
      </c>
      <c r="O15007">
        <f>D15006</f>
      </c>
      <c r="P15007">
        <f>(E15007-F15007+G15007)/O15007*100</f>
      </c>
      <c r="Q15007">
        <f>H15006</f>
      </c>
      <c r="R15007">
        <f>I15006</f>
      </c>
      <c r="S15007">
        <f>H15007-H15006</f>
      </c>
      <c r="T15007">
        <f>I15007-I15006</f>
      </c>
    </row>
    <row r="15008">
      <c r="A15008" t="n">
        <v>2021</v>
      </c>
      <c r="B15008" t="inlineStr">
        <is>
          <t>00540340</t>
        </is>
      </c>
      <c r="C15008" t="inlineStr">
        <is>
          <t>코리아센터</t>
        </is>
      </c>
      <c r="D15008" t="n">
        <v>16335225259</v>
      </c>
      <c r="E15008" t="n">
        <v>3280107045</v>
      </c>
      <c r="F15008" t="n">
        <v>1786708572</v>
      </c>
      <c r="G15008" t="n">
        <v>366604905</v>
      </c>
      <c r="H15008" t="n">
        <v>2.7</v>
      </c>
      <c r="I15008" t="n">
        <v>5.5</v>
      </c>
      <c r="O15008">
        <f>D15007</f>
      </c>
      <c r="P15008">
        <f>(E15008-F15008+G15008)/O15008*100</f>
      </c>
      <c r="Q15008">
        <f>H15007</f>
      </c>
      <c r="R15008">
        <f>I15007</f>
      </c>
      <c r="S15008">
        <f>H15008-H15007</f>
      </c>
      <c r="T15008">
        <f>I15008-I15007</f>
      </c>
    </row>
    <row r="15009">
      <c r="A15009" t="n">
        <v>2014</v>
      </c>
      <c r="B15009" t="inlineStr">
        <is>
          <t>00540429</t>
        </is>
      </c>
      <c r="C15009" t="inlineStr">
        <is>
          <t>휴림로봇</t>
        </is>
      </c>
      <c r="D15009" t="n">
        <v>135175000</v>
      </c>
      <c r="E15009" t="n">
        <v>18463000</v>
      </c>
      <c r="F15009" t="n">
        <v>93949000</v>
      </c>
      <c r="G15009" t="n">
        <v>9769000</v>
      </c>
      <c r="H15009" t="n">
        <v>2.71</v>
      </c>
    </row>
    <row r="15010">
      <c r="A15010" t="n">
        <v>2015</v>
      </c>
      <c r="B15010" t="inlineStr">
        <is>
          <t>00540429</t>
        </is>
      </c>
      <c r="C15010" t="inlineStr">
        <is>
          <t>휴림로봇</t>
        </is>
      </c>
      <c r="D15010" t="n">
        <v>0</v>
      </c>
      <c r="E15010" t="n">
        <v>-61409000</v>
      </c>
      <c r="F15010" t="n">
        <v>135175000</v>
      </c>
      <c r="G15010" t="n">
        <v>0</v>
      </c>
      <c r="O15010">
        <f>D15009</f>
      </c>
    </row>
    <row r="15011">
      <c r="A15011" t="n">
        <v>2021</v>
      </c>
      <c r="B15011" t="inlineStr">
        <is>
          <t>00540429</t>
        </is>
      </c>
      <c r="C15011" t="inlineStr">
        <is>
          <t>휴림로봇</t>
        </is>
      </c>
      <c r="D15011" t="n">
        <v>282085000</v>
      </c>
      <c r="E15011" t="n">
        <v>234004000</v>
      </c>
      <c r="F15011" t="n">
        <v>47832000</v>
      </c>
      <c r="G15011" t="n">
        <v>2121000</v>
      </c>
    </row>
    <row r="15012">
      <c r="A15012" t="n">
        <v>2022</v>
      </c>
      <c r="B15012" t="inlineStr">
        <is>
          <t>00540429</t>
        </is>
      </c>
      <c r="C15012" t="inlineStr">
        <is>
          <t>휴림로봇</t>
        </is>
      </c>
      <c r="D15012" t="n">
        <v>2350631000</v>
      </c>
      <c r="E15012" t="n">
        <v>392047000</v>
      </c>
      <c r="F15012" t="n">
        <v>1565048000</v>
      </c>
      <c r="O15012">
        <f>D15011</f>
      </c>
    </row>
    <row r="15013">
      <c r="A15013" t="n">
        <v>2023</v>
      </c>
      <c r="B15013" t="inlineStr">
        <is>
          <t>00540429</t>
        </is>
      </c>
      <c r="C15013" t="inlineStr">
        <is>
          <t>휴림로봇</t>
        </is>
      </c>
      <c r="D15013" t="n">
        <v>3371167000</v>
      </c>
      <c r="E15013" t="n">
        <v>365763000</v>
      </c>
      <c r="F15013" t="n">
        <v>559271000</v>
      </c>
      <c r="G15013" t="n">
        <v>128736000</v>
      </c>
      <c r="O15013">
        <f>D15012</f>
      </c>
      <c r="P15013">
        <f>(E15013-F15013+G15013)/O15013*100</f>
      </c>
    </row>
    <row r="15014">
      <c r="A15014" t="n">
        <v>2024</v>
      </c>
      <c r="B15014" t="inlineStr">
        <is>
          <t>00540429</t>
        </is>
      </c>
      <c r="C15014" t="inlineStr">
        <is>
          <t>휴림로봇</t>
        </is>
      </c>
      <c r="D15014" t="n">
        <v>3822548000</v>
      </c>
      <c r="E15014" t="n">
        <v>448885000</v>
      </c>
      <c r="F15014" t="n">
        <v>453213000</v>
      </c>
      <c r="G15014" t="n">
        <v>121947000</v>
      </c>
      <c r="O15014">
        <f>D15013</f>
      </c>
      <c r="P15014">
        <f>(E15014-F15014+G15014)/O15014*100</f>
      </c>
    </row>
    <row r="15015">
      <c r="A15015" t="n">
        <v>2025</v>
      </c>
      <c r="B15015" t="inlineStr">
        <is>
          <t>00540429</t>
        </is>
      </c>
      <c r="C15015" t="inlineStr">
        <is>
          <t>휴림로봇</t>
        </is>
      </c>
      <c r="D15015" t="n">
        <v>4173496000</v>
      </c>
      <c r="E15015" t="n">
        <v>587820000</v>
      </c>
      <c r="F15015" t="n">
        <v>576073000</v>
      </c>
      <c r="G15015" t="n">
        <v>109770000</v>
      </c>
      <c r="H15015" t="n">
        <v>3.83</v>
      </c>
      <c r="I15015" t="n">
        <v>2.73</v>
      </c>
      <c r="J15015" t="n">
        <v>7.19</v>
      </c>
      <c r="K15015" t="n">
        <v>-247227000</v>
      </c>
      <c r="L15015" t="n">
        <v>280553000</v>
      </c>
      <c r="M15015" t="n">
        <v>279500000</v>
      </c>
      <c r="N15015" t="n">
        <v>-250931000</v>
      </c>
      <c r="O15015">
        <f>D15014</f>
      </c>
      <c r="P15015">
        <f>(E15015-F15015+G15015)/O15015*100</f>
      </c>
      <c r="U15015">
        <f>(L15015-K15015)/(2*D15015*0.01)</f>
      </c>
      <c r="V15015">
        <f>(L15015+K15015)/(D15015*0.0001)</f>
      </c>
    </row>
    <row r="15016">
      <c r="A15016" t="n">
        <v>2014</v>
      </c>
      <c r="B15016" t="inlineStr">
        <is>
          <t>00540447</t>
        </is>
      </c>
      <c r="C15016" t="inlineStr">
        <is>
          <t>유니테스트</t>
        </is>
      </c>
      <c r="D15016" t="n">
        <v>4681138000</v>
      </c>
      <c r="E15016" t="n">
        <v>864097000</v>
      </c>
      <c r="F15016" t="n">
        <v>65894000</v>
      </c>
      <c r="G15016" t="n">
        <v>131180000</v>
      </c>
      <c r="H15016" t="n">
        <v>3.14</v>
      </c>
    </row>
    <row r="15017">
      <c r="A15017" t="n">
        <v>2015</v>
      </c>
      <c r="B15017" t="inlineStr">
        <is>
          <t>00540447</t>
        </is>
      </c>
      <c r="C15017" t="inlineStr">
        <is>
          <t>유니테스트</t>
        </is>
      </c>
      <c r="D15017" t="n">
        <v>5493106000</v>
      </c>
      <c r="E15017" t="n">
        <v>1076690000</v>
      </c>
      <c r="F15017" t="n">
        <v>142573000</v>
      </c>
      <c r="G15017" t="n">
        <v>130825000</v>
      </c>
      <c r="H15017" t="n">
        <v>2.92</v>
      </c>
      <c r="I15017" t="n">
        <v>5.169</v>
      </c>
      <c r="O15017">
        <f>D15016</f>
      </c>
      <c r="P15017">
        <f>(E15017-F15017+G15017)/O15017*100</f>
      </c>
      <c r="Q15017">
        <f>H15016</f>
      </c>
      <c r="S15017">
        <f>H15017-H15016</f>
      </c>
    </row>
    <row r="15018">
      <c r="A15018" t="n">
        <v>2016</v>
      </c>
      <c r="B15018" t="inlineStr">
        <is>
          <t>00540447</t>
        </is>
      </c>
      <c r="C15018" t="inlineStr">
        <is>
          <t>유니테스트</t>
        </is>
      </c>
      <c r="D15018" t="n">
        <v>6647407000</v>
      </c>
      <c r="E15018" t="n">
        <v>1127740000</v>
      </c>
      <c r="F15018" t="n">
        <v>292736000</v>
      </c>
      <c r="G15018" t="n">
        <v>141015000</v>
      </c>
      <c r="H15018" t="n">
        <v>2.97</v>
      </c>
      <c r="I15018" t="n">
        <v>5.44</v>
      </c>
      <c r="K15018" t="n">
        <v>-406490000</v>
      </c>
      <c r="L15018" t="n">
        <v>406490000</v>
      </c>
      <c r="M15018" t="n">
        <v>361140000</v>
      </c>
      <c r="N15018" t="n">
        <v>-361140000</v>
      </c>
      <c r="O15018">
        <f>D15017</f>
      </c>
      <c r="P15018">
        <f>(E15018-F15018+G15018)/O15018*100</f>
      </c>
      <c r="Q15018">
        <f>H15017</f>
      </c>
      <c r="R15018">
        <f>I15017</f>
      </c>
      <c r="S15018">
        <f>H15018-H15017</f>
      </c>
      <c r="T15018">
        <f>I15018-I15017</f>
      </c>
      <c r="U15018">
        <f>(L15018-K15018)/(2*D15018*0.01)</f>
      </c>
    </row>
    <row r="15019">
      <c r="A15019" t="n">
        <v>2017</v>
      </c>
      <c r="B15019" t="inlineStr">
        <is>
          <t>00540447</t>
        </is>
      </c>
      <c r="C15019" t="inlineStr">
        <is>
          <t>유니테스트</t>
        </is>
      </c>
      <c r="D15019" t="n">
        <v>7389528000</v>
      </c>
      <c r="E15019" t="n">
        <v>1249526000</v>
      </c>
      <c r="F15019" t="n">
        <v>287048000</v>
      </c>
      <c r="G15019" t="n">
        <v>171533000</v>
      </c>
      <c r="H15019" t="n">
        <v>3.34</v>
      </c>
      <c r="I15019" t="n">
        <v>4.93</v>
      </c>
      <c r="K15019" t="n">
        <v>-411700000</v>
      </c>
      <c r="L15019" t="n">
        <v>411700000</v>
      </c>
      <c r="M15019" t="n">
        <v>361800000</v>
      </c>
      <c r="N15019" t="n">
        <v>-361800000</v>
      </c>
      <c r="O15019">
        <f>D15018</f>
      </c>
      <c r="P15019">
        <f>(E15019-F15019+G15019)/O15019*100</f>
      </c>
      <c r="Q15019">
        <f>H15018</f>
      </c>
      <c r="R15019">
        <f>I15018</f>
      </c>
      <c r="S15019">
        <f>H15019-H15018</f>
      </c>
      <c r="T15019">
        <f>I15019-I15018</f>
      </c>
      <c r="U15019">
        <f>(L15019-K15019)/(2*D15019*0.01)</f>
      </c>
    </row>
    <row r="15020">
      <c r="A15020" t="n">
        <v>2018</v>
      </c>
      <c r="B15020" t="inlineStr">
        <is>
          <t>00540447</t>
        </is>
      </c>
      <c r="C15020" t="inlineStr">
        <is>
          <t>유니테스트</t>
        </is>
      </c>
      <c r="D15020" t="n">
        <v>6360184000</v>
      </c>
      <c r="E15020" t="n">
        <v>2028541000</v>
      </c>
      <c r="F15020" t="n">
        <v>4393964000</v>
      </c>
      <c r="G15020" t="n">
        <v>215889000</v>
      </c>
      <c r="H15020" t="n">
        <v>3.17</v>
      </c>
      <c r="I15020" t="n">
        <v>4.63</v>
      </c>
      <c r="K15020" t="n">
        <v>-46991040</v>
      </c>
      <c r="L15020" t="n">
        <v>51546120</v>
      </c>
      <c r="M15020" t="n">
        <v>483374784</v>
      </c>
      <c r="N15020" t="n">
        <v>-426132288</v>
      </c>
      <c r="O15020">
        <f>D15019</f>
      </c>
      <c r="P15020">
        <f>(E15020-F15020+G15020)/O15020*100</f>
      </c>
      <c r="Q15020">
        <f>H15019</f>
      </c>
      <c r="R15020">
        <f>I15019</f>
      </c>
      <c r="S15020">
        <f>H15020-H15019</f>
      </c>
      <c r="T15020">
        <f>I15020-I15019</f>
      </c>
      <c r="U15020">
        <f>(L15020-K15020)/(2*D15020*0.01)</f>
      </c>
      <c r="V15020">
        <f>(L15020+K15020)/(D15020*0.0001)</f>
      </c>
    </row>
    <row r="15021">
      <c r="A15021" t="n">
        <v>2019</v>
      </c>
      <c r="B15021" t="inlineStr">
        <is>
          <t>00540447</t>
        </is>
      </c>
      <c r="C15021" t="inlineStr">
        <is>
          <t>유니테스트</t>
        </is>
      </c>
      <c r="D15021" t="n">
        <v>7140944000</v>
      </c>
      <c r="E15021" t="n">
        <v>1287635000</v>
      </c>
      <c r="F15021" t="n">
        <v>479233000</v>
      </c>
      <c r="G15021" t="n">
        <v>153537000</v>
      </c>
      <c r="H15021" t="n">
        <v>2.9</v>
      </c>
      <c r="I15021" t="n">
        <v>3.64</v>
      </c>
      <c r="O15021">
        <f>D15020</f>
      </c>
      <c r="P15021">
        <f>(E15021-F15021+G15021)/O15021*100</f>
      </c>
      <c r="Q15021">
        <f>H15020</f>
      </c>
      <c r="R15021">
        <f>I15020</f>
      </c>
      <c r="S15021">
        <f>H15021-H15020</f>
      </c>
      <c r="T15021">
        <f>I15021-I15020</f>
      </c>
    </row>
    <row r="15022">
      <c r="A15022" t="n">
        <v>2020</v>
      </c>
      <c r="B15022" t="inlineStr">
        <is>
          <t>00540447</t>
        </is>
      </c>
      <c r="C15022" t="inlineStr">
        <is>
          <t>유니테스트</t>
        </is>
      </c>
      <c r="D15022" t="n">
        <v>9395091000</v>
      </c>
      <c r="E15022" t="n">
        <v>2627589000</v>
      </c>
      <c r="F15022" t="n">
        <v>286782000</v>
      </c>
      <c r="G15022" t="n">
        <v>162802000</v>
      </c>
      <c r="H15022" t="n">
        <v>2.9</v>
      </c>
      <c r="I15022" t="n">
        <v>3.64</v>
      </c>
      <c r="O15022">
        <f>D15021</f>
      </c>
      <c r="P15022">
        <f>(E15022-F15022+G15022)/O15022*100</f>
      </c>
      <c r="Q15022">
        <f>H15021</f>
      </c>
      <c r="R15022">
        <f>I15021</f>
      </c>
      <c r="S15022">
        <f>H15022-H15021</f>
      </c>
      <c r="T15022">
        <f>I15022-I15021</f>
      </c>
    </row>
    <row r="15023">
      <c r="A15023" t="n">
        <v>2021</v>
      </c>
      <c r="B15023" t="inlineStr">
        <is>
          <t>00540447</t>
        </is>
      </c>
      <c r="C15023" t="inlineStr">
        <is>
          <t>유니테스트</t>
        </is>
      </c>
      <c r="D15023" t="n">
        <v>13279619000</v>
      </c>
      <c r="E15023" t="n">
        <v>3916422000</v>
      </c>
      <c r="F15023" t="n">
        <v>674464000</v>
      </c>
      <c r="G15023" t="n">
        <v>182086000</v>
      </c>
      <c r="K15023" t="n">
        <v>-849595616</v>
      </c>
      <c r="L15023" t="n">
        <v>704819407</v>
      </c>
      <c r="M15023" t="n">
        <v>756958483</v>
      </c>
      <c r="N15023" t="n">
        <v>-756958483</v>
      </c>
      <c r="O15023">
        <f>D15022</f>
      </c>
      <c r="P15023">
        <f>(E15023-F15023+G15023)/O15023*100</f>
      </c>
      <c r="U15023">
        <f>(L15023-K15023)/(2*D15023*0.01)</f>
      </c>
    </row>
    <row r="15024">
      <c r="A15024" t="n">
        <v>2022</v>
      </c>
      <c r="B15024" t="inlineStr">
        <is>
          <t>00540447</t>
        </is>
      </c>
      <c r="C15024" t="inlineStr">
        <is>
          <t>유니테스트</t>
        </is>
      </c>
      <c r="D15024" t="n">
        <v>11955283000</v>
      </c>
      <c r="E15024" t="n">
        <v>1419316000</v>
      </c>
      <c r="F15024" t="n">
        <v>997917000</v>
      </c>
      <c r="G15024" t="n">
        <v>238692000</v>
      </c>
      <c r="K15024" t="n">
        <v>-824325000</v>
      </c>
      <c r="L15024" t="n">
        <v>717316980</v>
      </c>
      <c r="M15024" t="n">
        <v>893212000</v>
      </c>
      <c r="N15024" t="n">
        <v>-788848980</v>
      </c>
      <c r="O15024">
        <f>D15023</f>
      </c>
      <c r="P15024">
        <f>(E15024-F15024+G15024)/O15024*100</f>
      </c>
      <c r="U15024">
        <f>(L15024-K15024)/(2*D15024*0.01)</f>
      </c>
    </row>
    <row r="15025">
      <c r="A15025" t="n">
        <v>2023</v>
      </c>
      <c r="B15025" t="inlineStr">
        <is>
          <t>00540447</t>
        </is>
      </c>
      <c r="C15025" t="inlineStr">
        <is>
          <t>유니테스트</t>
        </is>
      </c>
      <c r="D15025" t="n">
        <v>12981099000</v>
      </c>
      <c r="E15025" t="n">
        <v>1571439000</v>
      </c>
      <c r="F15025" t="n">
        <v>1332121000</v>
      </c>
      <c r="G15025" t="n">
        <v>477697000</v>
      </c>
      <c r="K15025" t="n">
        <v>-804000000</v>
      </c>
      <c r="L15025" t="n">
        <v>675427139</v>
      </c>
      <c r="M15025" t="n">
        <v>870000000</v>
      </c>
      <c r="N15025" t="n">
        <v>-752623741</v>
      </c>
      <c r="O15025">
        <f>D15024</f>
      </c>
      <c r="P15025">
        <f>(E15025-F15025+G15025)/O15025*100</f>
      </c>
      <c r="U15025">
        <f>(L15025-K15025)/(2*D15025*0.01)</f>
      </c>
    </row>
    <row r="15026">
      <c r="A15026" t="n">
        <v>2024</v>
      </c>
      <c r="B15026" t="inlineStr">
        <is>
          <t>00540447</t>
        </is>
      </c>
      <c r="C15026" t="inlineStr">
        <is>
          <t>유니테스트</t>
        </is>
      </c>
      <c r="D15026" t="n">
        <v>15113449000</v>
      </c>
      <c r="E15026" t="n">
        <v>1596332000</v>
      </c>
      <c r="F15026" t="n">
        <v>914201000</v>
      </c>
      <c r="G15026" t="n">
        <v>460175000</v>
      </c>
      <c r="H15026" t="n">
        <v>3.91</v>
      </c>
      <c r="I15026" t="n">
        <v>4.49</v>
      </c>
      <c r="K15026" t="n">
        <v>-1117808576</v>
      </c>
      <c r="L15026" t="n">
        <v>967862932</v>
      </c>
      <c r="M15026" t="n">
        <v>1162340976</v>
      </c>
      <c r="N15026" t="n">
        <v>-1013701127</v>
      </c>
      <c r="O15026">
        <f>D15025</f>
      </c>
      <c r="P15026">
        <f>(E15026-F15026+G15026)/O15026*100</f>
      </c>
      <c r="U15026">
        <f>(L15026-K15026)/(2*D15026*0.01)</f>
      </c>
    </row>
    <row r="15027">
      <c r="A15027" t="n">
        <v>2025</v>
      </c>
      <c r="B15027" t="inlineStr">
        <is>
          <t>00540447</t>
        </is>
      </c>
      <c r="C15027" t="inlineStr">
        <is>
          <t>유니테스트</t>
        </is>
      </c>
      <c r="D15027" t="n">
        <v>16604243000</v>
      </c>
      <c r="E15027" t="n">
        <v>1631601000</v>
      </c>
      <c r="F15027" t="n">
        <v>654203000</v>
      </c>
      <c r="G15027" t="n">
        <v>601761000</v>
      </c>
      <c r="H15027" t="n">
        <v>4.06</v>
      </c>
      <c r="I15027" t="n">
        <v>4.66</v>
      </c>
      <c r="K15027" t="n">
        <v>-1190800000</v>
      </c>
      <c r="L15027" t="n">
        <v>1190800000</v>
      </c>
      <c r="M15027" t="n">
        <v>1244400000</v>
      </c>
      <c r="N15027" t="n">
        <v>-1244400000</v>
      </c>
      <c r="O15027">
        <f>D15026</f>
      </c>
      <c r="P15027">
        <f>(E15027-F15027+G15027)/O15027*100</f>
      </c>
      <c r="Q15027">
        <f>H15026</f>
      </c>
      <c r="R15027">
        <f>I15026</f>
      </c>
      <c r="S15027">
        <f>H15027-H15026</f>
      </c>
      <c r="T15027">
        <f>I15027-I15026</f>
      </c>
      <c r="U15027">
        <f>(L15027-K15027)/(2*D15027*0.01)</f>
      </c>
    </row>
    <row r="15028">
      <c r="A15028" t="n">
        <v>2014</v>
      </c>
      <c r="B15028" t="inlineStr">
        <is>
          <t>00540605</t>
        </is>
      </c>
      <c r="C15028" t="inlineStr">
        <is>
          <t>이월드</t>
        </is>
      </c>
      <c r="D15028" t="n">
        <v>4696354000</v>
      </c>
      <c r="E15028" t="n">
        <v>1027676000</v>
      </c>
      <c r="F15028" t="n">
        <v>767862000</v>
      </c>
      <c r="G15028" t="n">
        <v>207852000</v>
      </c>
      <c r="H15028" t="n">
        <v>3.17</v>
      </c>
      <c r="I15028" t="n">
        <v>3</v>
      </c>
      <c r="J15028" t="n">
        <v>11.5</v>
      </c>
      <c r="K15028" t="n">
        <v>-502220000</v>
      </c>
      <c r="L15028" t="n">
        <v>600934000</v>
      </c>
      <c r="M15028" t="n">
        <v>596282000</v>
      </c>
      <c r="N15028" t="n">
        <v>-507312000</v>
      </c>
      <c r="U15028">
        <f>(L15028-K15028)/(2*D15028*0.01)</f>
      </c>
      <c r="V15028">
        <f>(L15028+K15028)/(D15028*0.0001)</f>
      </c>
    </row>
    <row r="15029">
      <c r="A15029" t="n">
        <v>2015</v>
      </c>
      <c r="B15029" t="inlineStr">
        <is>
          <t>00540605</t>
        </is>
      </c>
      <c r="C15029" t="inlineStr">
        <is>
          <t>이월드</t>
        </is>
      </c>
      <c r="D15029" t="n">
        <v>5129778000</v>
      </c>
      <c r="E15029" t="n">
        <v>742278000</v>
      </c>
      <c r="F15029" t="n">
        <v>403466000</v>
      </c>
      <c r="G15029" t="n">
        <v>144854000</v>
      </c>
      <c r="H15029" t="n">
        <v>2.57</v>
      </c>
      <c r="J15029" t="n">
        <v>9.5</v>
      </c>
      <c r="K15029" t="n">
        <v>-451920000</v>
      </c>
      <c r="L15029" t="n">
        <v>528387000</v>
      </c>
      <c r="M15029" t="n">
        <v>528387000</v>
      </c>
      <c r="N15029" t="n">
        <v>-461880000</v>
      </c>
      <c r="O15029">
        <f>D15028</f>
      </c>
      <c r="P15029">
        <f>(E15029-F15029+G15029)/O15029*100</f>
      </c>
      <c r="Q15029">
        <f>H15028</f>
      </c>
      <c r="S15029">
        <f>H15029-H15028</f>
      </c>
      <c r="U15029">
        <f>(L15029-K15029)/(2*D15029*0.01)</f>
      </c>
      <c r="V15029">
        <f>(L15029+K15029)/(D15029*0.0001)</f>
      </c>
    </row>
    <row r="15030">
      <c r="A15030" t="n">
        <v>2016</v>
      </c>
      <c r="B15030" t="inlineStr">
        <is>
          <t>00540605</t>
        </is>
      </c>
      <c r="C15030" t="inlineStr">
        <is>
          <t>이월드</t>
        </is>
      </c>
      <c r="D15030" t="n">
        <v>5958448000</v>
      </c>
      <c r="E15030" t="n">
        <v>741986000</v>
      </c>
      <c r="F15030" t="n">
        <v>412349000</v>
      </c>
      <c r="G15030" t="n">
        <v>126230000</v>
      </c>
      <c r="H15030" t="n">
        <v>2.63</v>
      </c>
      <c r="J15030" t="n">
        <v>9.300000000000001</v>
      </c>
      <c r="K15030" t="n">
        <v>-523584000</v>
      </c>
      <c r="L15030" t="n">
        <v>607584000</v>
      </c>
      <c r="M15030" t="n">
        <v>607878000</v>
      </c>
      <c r="N15030" t="n">
        <v>-529122000</v>
      </c>
      <c r="O15030">
        <f>D15029</f>
      </c>
      <c r="P15030">
        <f>(E15030-F15030+G15030)/O15030*100</f>
      </c>
      <c r="Q15030">
        <f>H15029</f>
      </c>
      <c r="S15030">
        <f>H15030-H15029</f>
      </c>
      <c r="U15030">
        <f>(L15030-K15030)/(2*D15030*0.01)</f>
      </c>
      <c r="V15030">
        <f>(L15030+K15030)/(D15030*0.0001)</f>
      </c>
    </row>
    <row r="15031">
      <c r="A15031" t="n">
        <v>2017</v>
      </c>
      <c r="B15031" t="inlineStr">
        <is>
          <t>00540605</t>
        </is>
      </c>
      <c r="C15031" t="inlineStr">
        <is>
          <t>이월드</t>
        </is>
      </c>
      <c r="D15031" t="n">
        <v>6436263000</v>
      </c>
      <c r="E15031" t="n">
        <v>801279000</v>
      </c>
      <c r="F15031" t="n">
        <v>557679000</v>
      </c>
      <c r="G15031" t="n">
        <v>150718000</v>
      </c>
      <c r="H15031" t="n">
        <v>2.97</v>
      </c>
      <c r="I15031" t="n">
        <v>2</v>
      </c>
      <c r="J15031" t="n">
        <v>8.9</v>
      </c>
      <c r="K15031" t="n">
        <v>-535380000</v>
      </c>
      <c r="L15031" t="n">
        <v>625320000</v>
      </c>
      <c r="M15031" t="n">
        <v>625320000</v>
      </c>
      <c r="N15031" t="n">
        <v>-547560000</v>
      </c>
      <c r="O15031">
        <f>D15030</f>
      </c>
      <c r="P15031">
        <f>(E15031-F15031+G15031)/O15031*100</f>
      </c>
      <c r="Q15031">
        <f>H15030</f>
      </c>
      <c r="S15031">
        <f>H15031-H15030</f>
      </c>
      <c r="U15031">
        <f>(L15031-K15031)/(2*D15031*0.01)</f>
      </c>
      <c r="V15031">
        <f>(L15031+K15031)/(D15031*0.0001)</f>
      </c>
    </row>
    <row r="15032">
      <c r="A15032" t="n">
        <v>2018</v>
      </c>
      <c r="B15032" t="inlineStr">
        <is>
          <t>00540605</t>
        </is>
      </c>
      <c r="C15032" t="inlineStr">
        <is>
          <t>이월드</t>
        </is>
      </c>
      <c r="D15032" t="n">
        <v>7198894000</v>
      </c>
      <c r="E15032" t="n">
        <v>829794000</v>
      </c>
      <c r="F15032" t="n">
        <v>360387000</v>
      </c>
      <c r="G15032" t="n">
        <v>184223000</v>
      </c>
      <c r="H15032" t="n">
        <v>2.71</v>
      </c>
      <c r="J15032" t="n">
        <v>10.352</v>
      </c>
      <c r="K15032" t="n">
        <v>-662022288</v>
      </c>
      <c r="L15032" t="n">
        <v>770381298</v>
      </c>
      <c r="M15032" t="n">
        <v>770381298</v>
      </c>
      <c r="N15032" t="n">
        <v>-662022288</v>
      </c>
      <c r="O15032">
        <f>D15031</f>
      </c>
      <c r="P15032">
        <f>(E15032-F15032+G15032)/O15032*100</f>
      </c>
      <c r="Q15032">
        <f>H15031</f>
      </c>
      <c r="S15032">
        <f>H15032-H15031</f>
      </c>
      <c r="U15032">
        <f>(L15032-K15032)/(2*D15032*0.01)</f>
      </c>
      <c r="V15032">
        <f>(L15032+K15032)/(D15032*0.0001)</f>
      </c>
    </row>
    <row r="15033">
      <c r="A15033" t="n">
        <v>2019</v>
      </c>
      <c r="B15033" t="inlineStr">
        <is>
          <t>00540605</t>
        </is>
      </c>
      <c r="C15033" t="inlineStr">
        <is>
          <t>이월드</t>
        </is>
      </c>
      <c r="D15033" t="n">
        <v>8896615000</v>
      </c>
      <c r="E15033" t="n">
        <v>1079029000</v>
      </c>
      <c r="F15033" t="n">
        <v>799711000</v>
      </c>
      <c r="G15033" t="n">
        <v>203255000</v>
      </c>
      <c r="H15033" t="n">
        <v>2.425</v>
      </c>
      <c r="J15033" t="n">
        <v>11.507</v>
      </c>
      <c r="O15033">
        <f>D15032</f>
      </c>
      <c r="P15033">
        <f>(E15033-F15033+G15033)/O15033*100</f>
      </c>
      <c r="Q15033">
        <f>H15032</f>
      </c>
      <c r="S15033">
        <f>H15033-H15032</f>
      </c>
    </row>
    <row r="15034">
      <c r="A15034" t="n">
        <v>2020</v>
      </c>
      <c r="B15034" t="inlineStr">
        <is>
          <t>00540605</t>
        </is>
      </c>
      <c r="C15034" t="inlineStr">
        <is>
          <t>이월드</t>
        </is>
      </c>
      <c r="D15034" t="n">
        <v>8730315000</v>
      </c>
      <c r="E15034" t="n">
        <v>1296002000</v>
      </c>
      <c r="F15034" t="n">
        <v>738148000</v>
      </c>
      <c r="G15034" t="n">
        <v>206050000</v>
      </c>
      <c r="H15034" t="n">
        <v>2.52</v>
      </c>
      <c r="J15034" t="n">
        <v>11.5705</v>
      </c>
      <c r="K15034" t="n">
        <v>-813500000</v>
      </c>
      <c r="L15034" t="n">
        <v>953184555</v>
      </c>
      <c r="M15034" t="n">
        <v>924465000</v>
      </c>
      <c r="N15034" t="n">
        <v>-829238745</v>
      </c>
      <c r="O15034">
        <f>D15033</f>
      </c>
      <c r="P15034">
        <f>(E15034-F15034+G15034)/O15034*100</f>
      </c>
      <c r="Q15034">
        <f>H15033</f>
      </c>
      <c r="S15034">
        <f>H15034-H15033</f>
      </c>
      <c r="U15034">
        <f>(L15034-K15034)/(2*D15034*0.01)</f>
      </c>
      <c r="V15034">
        <f>(L15034+K15034)/(D15034*0.0001)</f>
      </c>
    </row>
    <row r="15035">
      <c r="A15035" t="n">
        <v>2021</v>
      </c>
      <c r="B15035" t="inlineStr">
        <is>
          <t>00540605</t>
        </is>
      </c>
      <c r="C15035" t="inlineStr">
        <is>
          <t>이월드</t>
        </is>
      </c>
      <c r="D15035" t="n">
        <v>8541482000</v>
      </c>
      <c r="E15035" t="n">
        <v>1184036000</v>
      </c>
      <c r="F15035" t="n">
        <v>773848000</v>
      </c>
      <c r="G15035" t="n">
        <v>210626000</v>
      </c>
      <c r="H15035" t="n">
        <v>3.025</v>
      </c>
      <c r="J15035" t="n">
        <v>10.98</v>
      </c>
      <c r="K15035" t="n">
        <v>-824437160</v>
      </c>
      <c r="L15035" t="n">
        <v>914439616</v>
      </c>
      <c r="M15035" t="n">
        <v>914937840</v>
      </c>
      <c r="N15035" t="n">
        <v>-805007108</v>
      </c>
      <c r="O15035">
        <f>D15034</f>
      </c>
      <c r="P15035">
        <f>(E15035-F15035+G15035)/O15035*100</f>
      </c>
      <c r="Q15035">
        <f>H15034</f>
      </c>
      <c r="S15035">
        <f>H15035-H15034</f>
      </c>
      <c r="U15035">
        <f>(L15035-K15035)/(2*D15035*0.01)</f>
      </c>
      <c r="V15035">
        <f>(L15035+K15035)/(D15035*0.0001)</f>
      </c>
    </row>
    <row r="15036">
      <c r="A15036" t="n">
        <v>2022</v>
      </c>
      <c r="B15036" t="inlineStr">
        <is>
          <t>00540605</t>
        </is>
      </c>
      <c r="C15036" t="inlineStr">
        <is>
          <t>이월드</t>
        </is>
      </c>
      <c r="D15036" t="n">
        <v>7425845000</v>
      </c>
      <c r="E15036" t="n">
        <v>1093709000</v>
      </c>
      <c r="F15036" t="n">
        <v>896917000</v>
      </c>
      <c r="G15036" t="n">
        <v>248573000</v>
      </c>
      <c r="H15036" t="n">
        <v>5.355</v>
      </c>
      <c r="J15036" t="n">
        <v>9.585000000000001</v>
      </c>
      <c r="K15036" t="n">
        <v>-673605000</v>
      </c>
      <c r="L15036" t="n">
        <v>795084575</v>
      </c>
      <c r="M15036" t="n">
        <v>685935000</v>
      </c>
      <c r="N15036" t="n">
        <v>-609618885</v>
      </c>
      <c r="O15036">
        <f>D15035</f>
      </c>
      <c r="P15036">
        <f>(E15036-F15036+G15036)/O15036*100</f>
      </c>
      <c r="Q15036">
        <f>H15035</f>
      </c>
      <c r="S15036">
        <f>H15036-H15035</f>
      </c>
      <c r="U15036">
        <f>(L15036-K15036)/(2*D15036*0.01)</f>
      </c>
      <c r="V15036">
        <f>(L15036+K15036)/(D15036*0.0001)</f>
      </c>
    </row>
    <row r="15037">
      <c r="A15037" t="n">
        <v>2023</v>
      </c>
      <c r="B15037" t="inlineStr">
        <is>
          <t>00540605</t>
        </is>
      </c>
      <c r="C15037" t="inlineStr">
        <is>
          <t>이월드</t>
        </is>
      </c>
      <c r="D15037" t="n">
        <v>8217888000</v>
      </c>
      <c r="E15037" t="n">
        <v>936308000</v>
      </c>
      <c r="F15037" t="n">
        <v>824310000</v>
      </c>
      <c r="G15037" t="n">
        <v>384581000</v>
      </c>
      <c r="H15037" t="n">
        <v>4.555</v>
      </c>
      <c r="I15037" t="n">
        <v>4.41</v>
      </c>
      <c r="J15037" t="n">
        <v>9.324999999999999</v>
      </c>
      <c r="O15037">
        <f>D15036</f>
      </c>
      <c r="P15037">
        <f>(E15037-F15037+G15037)/O15037*100</f>
      </c>
      <c r="Q15037">
        <f>H15036</f>
      </c>
      <c r="S15037">
        <f>H15037-H15036</f>
      </c>
    </row>
    <row r="15038">
      <c r="A15038" t="n">
        <v>2024</v>
      </c>
      <c r="B15038" t="inlineStr">
        <is>
          <t>00540605</t>
        </is>
      </c>
      <c r="C15038" t="inlineStr">
        <is>
          <t>이월드</t>
        </is>
      </c>
      <c r="D15038" t="n">
        <v>9159759000</v>
      </c>
      <c r="E15038" t="n">
        <v>1011629000</v>
      </c>
      <c r="F15038" t="n">
        <v>855967000</v>
      </c>
      <c r="G15038" t="n">
        <v>356676000</v>
      </c>
      <c r="H15038" t="n">
        <v>4.01</v>
      </c>
      <c r="I15038" t="n">
        <v>4.46</v>
      </c>
      <c r="J15038" t="n">
        <v>9.324999999999999</v>
      </c>
      <c r="O15038">
        <f>D15037</f>
      </c>
      <c r="P15038">
        <f>(E15038-F15038+G15038)/O15038*100</f>
      </c>
      <c r="Q15038">
        <f>H15037</f>
      </c>
      <c r="R15038">
        <f>I15037</f>
      </c>
      <c r="S15038">
        <f>H15038-H15037</f>
      </c>
      <c r="T15038">
        <f>I15038-I15037</f>
      </c>
    </row>
    <row r="15039">
      <c r="A15039" t="n">
        <v>2025</v>
      </c>
      <c r="B15039" t="inlineStr">
        <is>
          <t>00540605</t>
        </is>
      </c>
      <c r="C15039" t="inlineStr">
        <is>
          <t>이월드</t>
        </is>
      </c>
      <c r="D15039" t="n">
        <v>9366427000</v>
      </c>
      <c r="E15039" t="n">
        <v>1045954000</v>
      </c>
      <c r="F15039" t="n">
        <v>760644000</v>
      </c>
      <c r="G15039" t="n">
        <v>347785000</v>
      </c>
      <c r="H15039" t="n">
        <v>4.375</v>
      </c>
      <c r="I15039" t="n">
        <v>4.46</v>
      </c>
      <c r="J15039" t="n">
        <v>8.960000000000001</v>
      </c>
      <c r="K15039" t="n">
        <v>-852453950</v>
      </c>
      <c r="L15039" t="n">
        <v>730554660</v>
      </c>
      <c r="M15039" t="n">
        <v>739388330</v>
      </c>
      <c r="N15039" t="n">
        <v>-871146740</v>
      </c>
      <c r="O15039">
        <f>D15038</f>
      </c>
      <c r="P15039">
        <f>(E15039-F15039+G15039)/O15039*100</f>
      </c>
      <c r="Q15039">
        <f>H15038</f>
      </c>
      <c r="R15039">
        <f>I15038</f>
      </c>
      <c r="S15039">
        <f>H15039-H15038</f>
      </c>
      <c r="T15039">
        <f>I15039-I15038</f>
      </c>
      <c r="U15039">
        <f>(L15039-K15039)/(2*D15039*0.01)</f>
      </c>
    </row>
    <row r="15040">
      <c r="A15040" t="n">
        <v>2016</v>
      </c>
      <c r="B15040" t="inlineStr">
        <is>
          <t>00540641</t>
        </is>
      </c>
      <c r="C15040" t="inlineStr">
        <is>
          <t>동양고속</t>
        </is>
      </c>
      <c r="D15040" t="n">
        <v>21576172000</v>
      </c>
      <c r="E15040" t="n">
        <v>3309490000</v>
      </c>
      <c r="F15040" t="n">
        <v>1230513000</v>
      </c>
      <c r="G15040" t="n">
        <v>405839000</v>
      </c>
      <c r="H15040" t="n">
        <v>2.44</v>
      </c>
      <c r="I15040" t="n">
        <v>2</v>
      </c>
      <c r="K15040" t="n">
        <v>-1389737000</v>
      </c>
      <c r="L15040" t="n">
        <v>1585457000</v>
      </c>
      <c r="M15040" t="n">
        <v>1577673000</v>
      </c>
      <c r="N15040" t="n">
        <v>-1409231000</v>
      </c>
      <c r="U15040">
        <f>(L15040-K15040)/(2*D15040*0.01)</f>
      </c>
      <c r="V15040">
        <f>(L15040+K15040)/(D15040*0.0001)</f>
      </c>
    </row>
    <row r="15041">
      <c r="A15041" t="n">
        <v>2017</v>
      </c>
      <c r="B15041" t="inlineStr">
        <is>
          <t>00540641</t>
        </is>
      </c>
      <c r="C15041" t="inlineStr">
        <is>
          <t>동양고속</t>
        </is>
      </c>
      <c r="D15041" t="n">
        <v>24005900000</v>
      </c>
      <c r="E15041" t="n">
        <v>3424325000</v>
      </c>
      <c r="F15041" t="n">
        <v>3196534000</v>
      </c>
      <c r="G15041" t="n">
        <v>484236000</v>
      </c>
      <c r="H15041" t="n">
        <v>2.8</v>
      </c>
      <c r="I15041" t="n">
        <v>2.64</v>
      </c>
      <c r="K15041" t="n">
        <v>-1455322000</v>
      </c>
      <c r="L15041" t="n">
        <v>1663368000</v>
      </c>
      <c r="M15041" t="n">
        <v>1650593000</v>
      </c>
      <c r="N15041" t="n">
        <v>-1471992000</v>
      </c>
      <c r="O15041">
        <f>D15040</f>
      </c>
      <c r="P15041">
        <f>(E15041-F15041+G15041)/O15041*100</f>
      </c>
      <c r="Q15041">
        <f>H15040</f>
      </c>
      <c r="R15041">
        <f>I15040</f>
      </c>
      <c r="S15041">
        <f>H15041-H15040</f>
      </c>
      <c r="T15041">
        <f>I15041-I15040</f>
      </c>
      <c r="U15041">
        <f>(L15041-K15041)/(2*D15041*0.01)</f>
      </c>
      <c r="V15041">
        <f>(L15041+K15041)/(D15041*0.0001)</f>
      </c>
    </row>
    <row r="15042">
      <c r="A15042" t="n">
        <v>2018</v>
      </c>
      <c r="B15042" t="inlineStr">
        <is>
          <t>00540641</t>
        </is>
      </c>
      <c r="C15042" t="inlineStr">
        <is>
          <t>동양고속</t>
        </is>
      </c>
      <c r="D15042" t="n">
        <v>24245607000</v>
      </c>
      <c r="E15042" t="n">
        <v>3822155000</v>
      </c>
      <c r="F15042" t="n">
        <v>4385279000</v>
      </c>
      <c r="G15042" t="n">
        <v>572548000</v>
      </c>
      <c r="H15042" t="n">
        <v>2.34</v>
      </c>
      <c r="I15042" t="n">
        <v>2.44</v>
      </c>
      <c r="K15042" t="n">
        <v>-1480773000</v>
      </c>
      <c r="L15042" t="n">
        <v>1691105000</v>
      </c>
      <c r="M15042" t="n">
        <v>1673487000</v>
      </c>
      <c r="N15042" t="n">
        <v>-1494146000</v>
      </c>
      <c r="O15042">
        <f>D15041</f>
      </c>
      <c r="P15042">
        <f>(E15042-F15042+G15042)/O15042*100</f>
      </c>
      <c r="Q15042">
        <f>H15041</f>
      </c>
      <c r="R15042">
        <f>I15041</f>
      </c>
      <c r="S15042">
        <f>H15042-H15041</f>
      </c>
      <c r="T15042">
        <f>I15042-I15041</f>
      </c>
      <c r="U15042">
        <f>(L15042-K15042)/(2*D15042*0.01)</f>
      </c>
      <c r="V15042">
        <f>(L15042+K15042)/(D15042*0.0001)</f>
      </c>
    </row>
    <row r="15043">
      <c r="A15043" t="n">
        <v>2019</v>
      </c>
      <c r="B15043" t="inlineStr">
        <is>
          <t>00540641</t>
        </is>
      </c>
      <c r="C15043" t="inlineStr">
        <is>
          <t>동양고속</t>
        </is>
      </c>
      <c r="D15043" t="n">
        <v>24534501000</v>
      </c>
      <c r="E15043" t="n">
        <v>3772376000</v>
      </c>
      <c r="F15043" t="n">
        <v>5414292000</v>
      </c>
      <c r="G15043" t="n">
        <v>471221000</v>
      </c>
      <c r="H15043" t="n">
        <v>2</v>
      </c>
      <c r="I15043" t="n">
        <v>3.82</v>
      </c>
      <c r="K15043" t="n">
        <v>-1594356000</v>
      </c>
      <c r="L15043" t="n">
        <v>1815113000</v>
      </c>
      <c r="M15043" t="n">
        <v>1790584000</v>
      </c>
      <c r="N15043" t="n">
        <v>-1594356000</v>
      </c>
      <c r="O15043">
        <f>D15042</f>
      </c>
      <c r="P15043">
        <f>(E15043-F15043+G15043)/O15043*100</f>
      </c>
      <c r="Q15043">
        <f>H15042</f>
      </c>
      <c r="R15043">
        <f>I15042</f>
      </c>
      <c r="S15043">
        <f>H15043-H15042</f>
      </c>
      <c r="T15043">
        <f>I15043-I15042</f>
      </c>
      <c r="U15043">
        <f>(L15043-K15043)/(2*D15043*0.01)</f>
      </c>
      <c r="V15043">
        <f>(L15043+K15043)/(D15043*0.0001)</f>
      </c>
    </row>
    <row r="15044">
      <c r="A15044" t="n">
        <v>2020</v>
      </c>
      <c r="B15044" t="inlineStr">
        <is>
          <t>00540641</t>
        </is>
      </c>
      <c r="C15044" t="inlineStr">
        <is>
          <t>동양고속</t>
        </is>
      </c>
      <c r="D15044" t="n">
        <v>27450854000</v>
      </c>
      <c r="E15044" t="n">
        <v>3831060000</v>
      </c>
      <c r="F15044" t="n">
        <v>2597587000</v>
      </c>
      <c r="G15044" t="n">
        <v>407261000</v>
      </c>
      <c r="H15044" t="n">
        <v>1.99</v>
      </c>
      <c r="I15044" t="n">
        <v>4.49</v>
      </c>
      <c r="J15044" t="n">
        <v>8.300000000000001</v>
      </c>
      <c r="K15044" t="n">
        <v>-1790422000</v>
      </c>
      <c r="L15044" t="n">
        <v>2054597000</v>
      </c>
      <c r="M15044" t="n">
        <v>2012015000</v>
      </c>
      <c r="N15044" t="n">
        <v>-1789999000</v>
      </c>
      <c r="O15044">
        <f>D15043</f>
      </c>
      <c r="P15044">
        <f>(E15044-F15044+G15044)/O15044*100</f>
      </c>
      <c r="Q15044">
        <f>H15043</f>
      </c>
      <c r="R15044">
        <f>I15043</f>
      </c>
      <c r="S15044">
        <f>H15044-H15043</f>
      </c>
      <c r="T15044">
        <f>I15044-I15043</f>
      </c>
      <c r="U15044">
        <f>(L15044-K15044)/(2*D15044*0.01)</f>
      </c>
      <c r="V15044">
        <f>(L15044+K15044)/(D15044*0.0001)</f>
      </c>
    </row>
    <row r="15045">
      <c r="A15045" t="n">
        <v>2021</v>
      </c>
      <c r="B15045" t="inlineStr">
        <is>
          <t>00540641</t>
        </is>
      </c>
      <c r="C15045" t="inlineStr">
        <is>
          <t>동양고속</t>
        </is>
      </c>
      <c r="D15045" t="n">
        <v>27595133000</v>
      </c>
      <c r="E15045" t="n">
        <v>3907208000</v>
      </c>
      <c r="F15045" t="n">
        <v>1873523000</v>
      </c>
      <c r="G15045" t="n">
        <v>452155000</v>
      </c>
      <c r="H15045" t="n">
        <v>2.59</v>
      </c>
      <c r="I15045" t="n">
        <v>4.17</v>
      </c>
      <c r="J15045" t="n">
        <v>8.300000000000001</v>
      </c>
      <c r="K15045" t="n">
        <v>-2033106000</v>
      </c>
      <c r="L15045" t="n">
        <v>2324488000</v>
      </c>
      <c r="M15045" t="n">
        <v>2307112000</v>
      </c>
      <c r="N15045" t="n">
        <v>-2053602000</v>
      </c>
      <c r="O15045">
        <f>D15044</f>
      </c>
      <c r="P15045">
        <f>(E15045-F15045+G15045)/O15045*100</f>
      </c>
      <c r="Q15045">
        <f>H15044</f>
      </c>
      <c r="R15045">
        <f>I15044</f>
      </c>
      <c r="S15045">
        <f>H15045-H15044</f>
      </c>
      <c r="T15045">
        <f>I15045-I15044</f>
      </c>
      <c r="U15045">
        <f>(L15045-K15045)/(2*D15045*0.01)</f>
      </c>
      <c r="V15045">
        <f>(L15045+K15045)/(D15045*0.0001)</f>
      </c>
    </row>
    <row r="15046">
      <c r="A15046" t="n">
        <v>2022</v>
      </c>
      <c r="B15046" t="inlineStr">
        <is>
          <t>00540641</t>
        </is>
      </c>
      <c r="C15046" t="inlineStr">
        <is>
          <t>동양고속</t>
        </is>
      </c>
      <c r="D15046" t="n">
        <v>24065672000</v>
      </c>
      <c r="E15046" t="n">
        <v>3362665000</v>
      </c>
      <c r="F15046" t="n">
        <v>2787720000</v>
      </c>
      <c r="G15046" t="n">
        <v>675185000</v>
      </c>
      <c r="H15046" t="n">
        <v>5.16</v>
      </c>
      <c r="I15046" t="n">
        <v>4.37</v>
      </c>
      <c r="J15046" t="n">
        <v>7.1</v>
      </c>
      <c r="K15046" t="n">
        <v>-1524505000</v>
      </c>
      <c r="L15046" t="n">
        <v>1716990000</v>
      </c>
      <c r="M15046" t="n">
        <v>1746526000</v>
      </c>
      <c r="N15046" t="n">
        <v>-1576185000</v>
      </c>
      <c r="O15046">
        <f>D15045</f>
      </c>
      <c r="P15046">
        <f>(E15046-F15046+G15046)/O15046*100</f>
      </c>
      <c r="Q15046">
        <f>H15045</f>
      </c>
      <c r="R15046">
        <f>I15045</f>
      </c>
      <c r="S15046">
        <f>H15046-H15045</f>
      </c>
      <c r="T15046">
        <f>I15046-I15045</f>
      </c>
      <c r="U15046">
        <f>(L15046-K15046)/(2*D15046*0.01)</f>
      </c>
      <c r="V15046">
        <f>(L15046+K15046)/(D15046*0.0001)</f>
      </c>
    </row>
    <row r="15047">
      <c r="A15047" t="n">
        <v>2023</v>
      </c>
      <c r="B15047" t="inlineStr">
        <is>
          <t>00540641</t>
        </is>
      </c>
      <c r="C15047" t="inlineStr">
        <is>
          <t>동양고속</t>
        </is>
      </c>
      <c r="D15047" t="n">
        <v>25750555000</v>
      </c>
      <c r="E15047" t="n">
        <v>2546082000</v>
      </c>
      <c r="F15047" t="n">
        <v>3002018000</v>
      </c>
      <c r="G15047" t="n">
        <v>1030008000</v>
      </c>
      <c r="H15047" t="n">
        <v>4.21</v>
      </c>
      <c r="I15047" t="n">
        <v>5.08</v>
      </c>
      <c r="J15047" t="n">
        <v>6.8</v>
      </c>
      <c r="K15047" t="n">
        <v>-1592832000</v>
      </c>
      <c r="L15047" t="n">
        <v>1792150000</v>
      </c>
      <c r="M15047" t="n">
        <v>1792950000</v>
      </c>
      <c r="N15047" t="n">
        <v>-1622619000</v>
      </c>
      <c r="O15047">
        <f>D15046</f>
      </c>
      <c r="P15047">
        <f>(E15047-F15047+G15047)/O15047*100</f>
      </c>
      <c r="Q15047">
        <f>H15046</f>
      </c>
      <c r="R15047">
        <f>I15046</f>
      </c>
      <c r="S15047">
        <f>H15047-H15046</f>
      </c>
      <c r="T15047">
        <f>I15047-I15046</f>
      </c>
      <c r="U15047">
        <f>(L15047-K15047)/(2*D15047*0.01)</f>
      </c>
      <c r="V15047">
        <f>(L15047+K15047)/(D15047*0.0001)</f>
      </c>
    </row>
    <row r="15048">
      <c r="A15048" t="n">
        <v>2024</v>
      </c>
      <c r="B15048" t="inlineStr">
        <is>
          <t>00540641</t>
        </is>
      </c>
      <c r="C15048" t="inlineStr">
        <is>
          <t>동양고속</t>
        </is>
      </c>
      <c r="D15048" t="n">
        <v>25959294000</v>
      </c>
      <c r="E15048" t="n">
        <v>2863265000</v>
      </c>
      <c r="F15048" t="n">
        <v>4818713000</v>
      </c>
      <c r="G15048" t="n">
        <v>1017017000</v>
      </c>
      <c r="H15048" t="n">
        <v>3.58</v>
      </c>
      <c r="I15048" t="n">
        <v>4.44</v>
      </c>
      <c r="J15048" t="n">
        <v>6.8</v>
      </c>
      <c r="K15048" t="n">
        <v>-395181000</v>
      </c>
      <c r="L15048" t="n">
        <v>426126000</v>
      </c>
      <c r="M15048" t="n">
        <v>426533000</v>
      </c>
      <c r="N15048" t="n">
        <v>-394547000</v>
      </c>
      <c r="O15048">
        <f>D15047</f>
      </c>
      <c r="P15048">
        <f>(E15048-F15048+G15048)/O15048*100</f>
      </c>
      <c r="Q15048">
        <f>H15047</f>
      </c>
      <c r="R15048">
        <f>I15047</f>
      </c>
      <c r="S15048">
        <f>H15048-H15047</f>
      </c>
      <c r="T15048">
        <f>I15048-I15047</f>
      </c>
      <c r="U15048">
        <f>(L15048-K15048)/(2*D15048*0.01)</f>
      </c>
      <c r="V15048">
        <f>(L15048+K15048)/(D15048*0.0001)</f>
      </c>
    </row>
    <row r="15049">
      <c r="A15049" t="n">
        <v>2014</v>
      </c>
      <c r="B15049" t="inlineStr">
        <is>
          <t>00540863</t>
        </is>
      </c>
      <c r="C15049" t="inlineStr">
        <is>
          <t>GST</t>
        </is>
      </c>
      <c r="D15049" t="n">
        <v>3601816000</v>
      </c>
      <c r="E15049" t="n">
        <v>995645000</v>
      </c>
      <c r="F15049" t="n">
        <v>685618000</v>
      </c>
      <c r="G15049" t="n">
        <v>96684000</v>
      </c>
      <c r="H15049" t="n">
        <v>5</v>
      </c>
      <c r="K15049" t="n">
        <v>-165646000</v>
      </c>
      <c r="L15049" t="n">
        <v>190646000</v>
      </c>
      <c r="M15049" t="n">
        <v>184715000</v>
      </c>
      <c r="N15049" t="n">
        <v>-163869000</v>
      </c>
      <c r="U15049">
        <f>(L15049-K15049)/(2*D15049*0.01)</f>
      </c>
      <c r="V15049">
        <f>(L15049+K15049)/(D15049*0.0001)</f>
      </c>
    </row>
    <row r="15050">
      <c r="A15050" t="n">
        <v>2015</v>
      </c>
      <c r="B15050" t="inlineStr">
        <is>
          <t>00540863</t>
        </is>
      </c>
      <c r="C15050" t="inlineStr">
        <is>
          <t>GST</t>
        </is>
      </c>
      <c r="D15050" t="n">
        <v>4448173000</v>
      </c>
      <c r="E15050" t="n">
        <v>1288522000</v>
      </c>
      <c r="F15050" t="n">
        <v>743099000</v>
      </c>
      <c r="G15050" t="n">
        <v>97477000</v>
      </c>
      <c r="H15050" t="n">
        <v>5</v>
      </c>
      <c r="K15050" t="n">
        <v>-234782000</v>
      </c>
      <c r="L15050" t="n">
        <v>266027000</v>
      </c>
      <c r="M15050" t="n">
        <v>257813000</v>
      </c>
      <c r="N15050" t="n">
        <v>-232477000</v>
      </c>
      <c r="O15050">
        <f>D15049</f>
      </c>
      <c r="P15050">
        <f>(E15050-F15050+G15050)/O15050*100</f>
      </c>
      <c r="Q15050">
        <f>H15049</f>
      </c>
      <c r="S15050">
        <f>H15050-H15049</f>
      </c>
      <c r="U15050">
        <f>(L15050-K15050)/(2*D15050*0.01)</f>
      </c>
      <c r="V15050">
        <f>(L15050+K15050)/(D15050*0.0001)</f>
      </c>
    </row>
    <row r="15051">
      <c r="A15051" t="n">
        <v>2016</v>
      </c>
      <c r="B15051" t="inlineStr">
        <is>
          <t>00540863</t>
        </is>
      </c>
      <c r="C15051" t="inlineStr">
        <is>
          <t>GST</t>
        </is>
      </c>
      <c r="D15051" t="n">
        <v>6044925000</v>
      </c>
      <c r="E15051" t="n">
        <v>1475955000</v>
      </c>
      <c r="F15051" t="n">
        <v>895653000</v>
      </c>
      <c r="G15051" t="n">
        <v>107537000</v>
      </c>
      <c r="H15051" t="n">
        <v>2.62</v>
      </c>
      <c r="I15051" t="n">
        <v>4.65</v>
      </c>
      <c r="K15051" t="n">
        <v>-324100000</v>
      </c>
      <c r="L15051" t="n">
        <v>365611000</v>
      </c>
      <c r="M15051" t="n">
        <v>366582000</v>
      </c>
      <c r="N15051" t="n">
        <v>-330892000</v>
      </c>
      <c r="O15051">
        <f>D15050</f>
      </c>
      <c r="P15051">
        <f>(E15051-F15051+G15051)/O15051*100</f>
      </c>
      <c r="Q15051">
        <f>H15050</f>
      </c>
      <c r="S15051">
        <f>H15051-H15050</f>
      </c>
      <c r="U15051">
        <f>(L15051-K15051)/(2*D15051*0.01)</f>
      </c>
      <c r="V15051">
        <f>(L15051+K15051)/(D15051*0.0001)</f>
      </c>
    </row>
    <row r="15052">
      <c r="A15052" t="n">
        <v>2017</v>
      </c>
      <c r="B15052" t="inlineStr">
        <is>
          <t>00540863</t>
        </is>
      </c>
      <c r="C15052" t="inlineStr">
        <is>
          <t>GST</t>
        </is>
      </c>
      <c r="D15052" t="n">
        <v>6449962000</v>
      </c>
      <c r="E15052" t="n">
        <v>1709109000</v>
      </c>
      <c r="F15052" t="n">
        <v>945099000</v>
      </c>
      <c r="G15052" t="n">
        <v>113985000</v>
      </c>
      <c r="H15052" t="n">
        <v>3.42</v>
      </c>
      <c r="I15052" t="n">
        <v>4.69</v>
      </c>
      <c r="K15052" t="n">
        <v>-333621000</v>
      </c>
      <c r="L15052" t="n">
        <v>375070000</v>
      </c>
      <c r="M15052" t="n">
        <v>379281000</v>
      </c>
      <c r="N15052" t="n">
        <v>-343211000</v>
      </c>
      <c r="O15052">
        <f>D15051</f>
      </c>
      <c r="P15052">
        <f>(E15052-F15052+G15052)/O15052*100</f>
      </c>
      <c r="Q15052">
        <f>H15051</f>
      </c>
      <c r="R15052">
        <f>I15051</f>
      </c>
      <c r="S15052">
        <f>H15052-H15051</f>
      </c>
      <c r="T15052">
        <f>I15052-I15051</f>
      </c>
      <c r="U15052">
        <f>(L15052-K15052)/(2*D15052*0.01)</f>
      </c>
      <c r="V15052">
        <f>(L15052+K15052)/(D15052*0.0001)</f>
      </c>
    </row>
    <row r="15053">
      <c r="A15053" t="n">
        <v>2018</v>
      </c>
      <c r="B15053" t="inlineStr">
        <is>
          <t>00540863</t>
        </is>
      </c>
      <c r="C15053" t="inlineStr">
        <is>
          <t>GST</t>
        </is>
      </c>
      <c r="D15053" t="n">
        <v>7908162000</v>
      </c>
      <c r="E15053" t="n">
        <v>2104979000</v>
      </c>
      <c r="F15053" t="n">
        <v>1241411000</v>
      </c>
      <c r="G15053" t="n">
        <v>204527000</v>
      </c>
      <c r="H15053" t="n">
        <v>2.83</v>
      </c>
      <c r="I15053" t="n">
        <v>3.68</v>
      </c>
      <c r="K15053" t="n">
        <v>-341528000</v>
      </c>
      <c r="L15053" t="n">
        <v>341528000</v>
      </c>
      <c r="M15053" t="n">
        <v>383079000</v>
      </c>
      <c r="N15053" t="n">
        <v>-383079000</v>
      </c>
      <c r="O15053">
        <f>D15052</f>
      </c>
      <c r="P15053">
        <f>(E15053-F15053+G15053)/O15053*100</f>
      </c>
      <c r="Q15053">
        <f>H15052</f>
      </c>
      <c r="R15053">
        <f>I15052</f>
      </c>
      <c r="S15053">
        <f>H15053-H15052</f>
      </c>
      <c r="T15053">
        <f>I15053-I15052</f>
      </c>
      <c r="U15053">
        <f>(L15053-K15053)/(2*D15053*0.01)</f>
      </c>
    </row>
    <row r="15054">
      <c r="A15054" t="n">
        <v>2019</v>
      </c>
      <c r="B15054" t="inlineStr">
        <is>
          <t>00540863</t>
        </is>
      </c>
      <c r="C15054" t="inlineStr">
        <is>
          <t>GST</t>
        </is>
      </c>
      <c r="D15054" t="n">
        <v>8665822000</v>
      </c>
      <c r="E15054" t="n">
        <v>2339907000</v>
      </c>
      <c r="F15054" t="n">
        <v>1180723000</v>
      </c>
      <c r="G15054" t="n">
        <v>207404000</v>
      </c>
      <c r="H15054" t="n">
        <v>2.695</v>
      </c>
      <c r="I15054" t="n">
        <v>3.84</v>
      </c>
      <c r="K15054" t="n">
        <v>-412834000</v>
      </c>
      <c r="L15054" t="n">
        <v>412834000</v>
      </c>
      <c r="M15054" t="n">
        <v>464676000</v>
      </c>
      <c r="N15054" t="n">
        <v>-464676000</v>
      </c>
      <c r="O15054">
        <f>D15053</f>
      </c>
      <c r="P15054">
        <f>(E15054-F15054+G15054)/O15054*100</f>
      </c>
      <c r="Q15054">
        <f>H15053</f>
      </c>
      <c r="R15054">
        <f>I15053</f>
      </c>
      <c r="S15054">
        <f>H15054-H15053</f>
      </c>
      <c r="T15054">
        <f>I15054-I15053</f>
      </c>
      <c r="U15054">
        <f>(L15054-K15054)/(2*D15054*0.01)</f>
      </c>
    </row>
    <row r="15055">
      <c r="A15055" t="n">
        <v>2020</v>
      </c>
      <c r="B15055" t="inlineStr">
        <is>
          <t>00540863</t>
        </is>
      </c>
      <c r="C15055" t="inlineStr">
        <is>
          <t>GST</t>
        </is>
      </c>
      <c r="D15055" t="n">
        <v>11561227000</v>
      </c>
      <c r="E15055" t="n">
        <v>2483625000</v>
      </c>
      <c r="F15055" t="n">
        <v>1236226000</v>
      </c>
      <c r="G15055" t="n">
        <v>226412000</v>
      </c>
      <c r="H15055" t="n">
        <v>2.62</v>
      </c>
      <c r="I15055" t="n">
        <v>4.18</v>
      </c>
      <c r="K15055" t="n">
        <v>-606028000</v>
      </c>
      <c r="L15055" t="n">
        <v>606028000</v>
      </c>
      <c r="M15055" t="n">
        <v>677752000</v>
      </c>
      <c r="N15055" t="n">
        <v>-677752000</v>
      </c>
      <c r="O15055">
        <f>D15054</f>
      </c>
      <c r="P15055">
        <f>(E15055-F15055+G15055)/O15055*100</f>
      </c>
      <c r="Q15055">
        <f>H15054</f>
      </c>
      <c r="R15055">
        <f>I15054</f>
      </c>
      <c r="S15055">
        <f>H15055-H15054</f>
      </c>
      <c r="T15055">
        <f>I15055-I15054</f>
      </c>
      <c r="U15055">
        <f>(L15055-K15055)/(2*D15055*0.01)</f>
      </c>
    </row>
    <row r="15056">
      <c r="A15056" t="n">
        <v>2021</v>
      </c>
      <c r="B15056" t="inlineStr">
        <is>
          <t>00540863</t>
        </is>
      </c>
      <c r="C15056" t="inlineStr">
        <is>
          <t>GST</t>
        </is>
      </c>
      <c r="D15056" t="n">
        <v>14149378000</v>
      </c>
      <c r="E15056" t="n">
        <v>2785777000</v>
      </c>
      <c r="F15056" t="n">
        <v>1192442000</v>
      </c>
      <c r="G15056" t="n">
        <v>255264000</v>
      </c>
      <c r="H15056" t="n">
        <v>3.225</v>
      </c>
      <c r="I15056" t="n">
        <v>4</v>
      </c>
      <c r="K15056" t="n">
        <v>-739452000</v>
      </c>
      <c r="L15056" t="n">
        <v>739452000</v>
      </c>
      <c r="M15056" t="n">
        <v>832327000</v>
      </c>
      <c r="N15056" t="n">
        <v>-832327000</v>
      </c>
      <c r="O15056">
        <f>D15055</f>
      </c>
      <c r="P15056">
        <f>(E15056-F15056+G15056)/O15056*100</f>
      </c>
      <c r="Q15056">
        <f>H15055</f>
      </c>
      <c r="R15056">
        <f>I15055</f>
      </c>
      <c r="S15056">
        <f>H15056-H15055</f>
      </c>
      <c r="T15056">
        <f>I15056-I15055</f>
      </c>
      <c r="U15056">
        <f>(L15056-K15056)/(2*D15056*0.01)</f>
      </c>
    </row>
    <row r="15057">
      <c r="A15057" t="n">
        <v>2022</v>
      </c>
      <c r="B15057" t="inlineStr">
        <is>
          <t>00540863</t>
        </is>
      </c>
      <c r="C15057" t="inlineStr">
        <is>
          <t>GST</t>
        </is>
      </c>
      <c r="D15057" t="n">
        <v>14677660000</v>
      </c>
      <c r="E15057" t="n">
        <v>2946865000</v>
      </c>
      <c r="F15057" t="n">
        <v>1770936000</v>
      </c>
      <c r="G15057" t="n">
        <v>394576000</v>
      </c>
      <c r="H15057" t="n">
        <v>5.7</v>
      </c>
      <c r="I15057" t="n">
        <v>4.375</v>
      </c>
      <c r="K15057" t="n">
        <v>-108100000</v>
      </c>
      <c r="L15057" t="n">
        <v>108100000</v>
      </c>
      <c r="M15057" t="n">
        <v>1432628000</v>
      </c>
      <c r="N15057" t="n">
        <v>-1432628000</v>
      </c>
      <c r="O15057">
        <f>D15056</f>
      </c>
      <c r="P15057">
        <f>(E15057-F15057+G15057)/O15057*100</f>
      </c>
      <c r="Q15057">
        <f>H15056</f>
      </c>
      <c r="R15057">
        <f>I15056</f>
      </c>
      <c r="S15057">
        <f>H15057-H15056</f>
      </c>
      <c r="T15057">
        <f>I15057-I15056</f>
      </c>
      <c r="U15057">
        <f>(L15057-K15057)/(2*D15057*0.01)</f>
      </c>
    </row>
    <row r="15058">
      <c r="A15058" t="n">
        <v>2023</v>
      </c>
      <c r="B15058" t="inlineStr">
        <is>
          <t>00540863</t>
        </is>
      </c>
      <c r="C15058" t="inlineStr">
        <is>
          <t>GST</t>
        </is>
      </c>
      <c r="D15058" t="n">
        <v>19949751000</v>
      </c>
      <c r="E15058" t="n">
        <v>2900237000</v>
      </c>
      <c r="F15058" t="n">
        <v>1252513000</v>
      </c>
      <c r="G15058" t="n">
        <v>727462000</v>
      </c>
      <c r="H15058" t="n">
        <v>4.91</v>
      </c>
      <c r="I15058" t="n">
        <v>4.655</v>
      </c>
      <c r="K15058" t="n">
        <v>-502660000</v>
      </c>
      <c r="L15058" t="n">
        <v>502660000</v>
      </c>
      <c r="M15058" t="n">
        <v>2057821000</v>
      </c>
      <c r="N15058" t="n">
        <v>-2057821000</v>
      </c>
      <c r="O15058">
        <f>D15057</f>
      </c>
      <c r="P15058">
        <f>(E15058-F15058+G15058)/O15058*100</f>
      </c>
      <c r="Q15058">
        <f>H15057</f>
      </c>
      <c r="R15058">
        <f>I15057</f>
      </c>
      <c r="S15058">
        <f>H15058-H15057</f>
      </c>
      <c r="T15058">
        <f>I15058-I15057</f>
      </c>
      <c r="U15058">
        <f>(L15058-K15058)/(2*D15058*0.01)</f>
      </c>
    </row>
    <row r="15059">
      <c r="A15059" t="n">
        <v>2024</v>
      </c>
      <c r="B15059" t="inlineStr">
        <is>
          <t>00540863</t>
        </is>
      </c>
      <c r="C15059" t="inlineStr">
        <is>
          <t>GST</t>
        </is>
      </c>
      <c r="D15059" t="n">
        <v>23914504000</v>
      </c>
      <c r="E15059" t="n">
        <v>3622108000</v>
      </c>
      <c r="F15059" t="n">
        <v>1991684000</v>
      </c>
      <c r="G15059" t="n">
        <v>881424000</v>
      </c>
      <c r="H15059" t="n">
        <v>4.385</v>
      </c>
      <c r="I15059" t="n">
        <v>4.68</v>
      </c>
      <c r="K15059" t="n">
        <v>-1422789000</v>
      </c>
      <c r="L15059" t="n">
        <v>1422789000</v>
      </c>
      <c r="M15059" t="n">
        <v>1611073000</v>
      </c>
      <c r="N15059" t="n">
        <v>-1611073000</v>
      </c>
      <c r="O15059">
        <f>D15058</f>
      </c>
      <c r="P15059">
        <f>(E15059-F15059+G15059)/O15059*100</f>
      </c>
      <c r="Q15059">
        <f>H15058</f>
      </c>
      <c r="R15059">
        <f>I15058</f>
      </c>
      <c r="S15059">
        <f>H15059-H15058</f>
      </c>
      <c r="T15059">
        <f>I15059-I15058</f>
      </c>
      <c r="U15059">
        <f>(L15059-K15059)/(2*D15059*0.01)</f>
      </c>
    </row>
    <row r="15060">
      <c r="A15060" t="n">
        <v>2025</v>
      </c>
      <c r="B15060" t="inlineStr">
        <is>
          <t>00540863</t>
        </is>
      </c>
      <c r="C15060" t="inlineStr">
        <is>
          <t>GST</t>
        </is>
      </c>
      <c r="D15060" t="n">
        <v>24946274000</v>
      </c>
      <c r="E15060" t="n">
        <v>4016162000</v>
      </c>
      <c r="F15060" t="n">
        <v>2390292000</v>
      </c>
      <c r="G15060" t="n">
        <v>945889000</v>
      </c>
      <c r="H15060" t="n">
        <v>4.805</v>
      </c>
      <c r="I15060" t="n">
        <v>5.375</v>
      </c>
      <c r="K15060" t="n">
        <v>-1432556000</v>
      </c>
      <c r="L15060" t="n">
        <v>1432556000</v>
      </c>
      <c r="M15060" t="n">
        <v>1619810000</v>
      </c>
      <c r="N15060" t="n">
        <v>-1619810000</v>
      </c>
      <c r="O15060">
        <f>D15059</f>
      </c>
      <c r="P15060">
        <f>(E15060-F15060+G15060)/O15060*100</f>
      </c>
      <c r="Q15060">
        <f>H15059</f>
      </c>
      <c r="R15060">
        <f>I15059</f>
      </c>
      <c r="S15060">
        <f>H15060-H15059</f>
      </c>
      <c r="T15060">
        <f>I15060-I15059</f>
      </c>
      <c r="U15060">
        <f>(L15060-K15060)/(2*D15060*0.01)</f>
      </c>
    </row>
    <row r="15061">
      <c r="A15061" t="n">
        <v>2020</v>
      </c>
      <c r="B15061" t="inlineStr">
        <is>
          <t>00541349</t>
        </is>
      </c>
      <c r="C15061" t="inlineStr">
        <is>
          <t>셀트리온제약</t>
        </is>
      </c>
      <c r="D15061" t="n">
        <v>813214000</v>
      </c>
      <c r="E15061" t="n">
        <v>109256000</v>
      </c>
      <c r="F15061" t="n">
        <v>39000000</v>
      </c>
      <c r="G15061" t="n">
        <v>14395000</v>
      </c>
      <c r="H15061" t="n">
        <v>2.11</v>
      </c>
      <c r="I15061" t="n">
        <v>4.65</v>
      </c>
      <c r="K15061" t="n">
        <v>-51838000</v>
      </c>
      <c r="L15061" t="n">
        <v>58391000</v>
      </c>
      <c r="U15061">
        <f>(L15061-K15061)/(2*D15061*0.01)</f>
      </c>
      <c r="V15061">
        <f>(L15061+K15061)/(D15061*0.0001)</f>
      </c>
    </row>
    <row r="15062">
      <c r="A15062" t="n">
        <v>2021</v>
      </c>
      <c r="B15062" t="inlineStr">
        <is>
          <t>00541349</t>
        </is>
      </c>
      <c r="C15062" t="inlineStr">
        <is>
          <t>셀트리온제약</t>
        </is>
      </c>
      <c r="D15062" t="n">
        <v>961669000</v>
      </c>
      <c r="E15062" t="n">
        <v>127534000</v>
      </c>
      <c r="F15062" t="n">
        <v>57798000</v>
      </c>
      <c r="G15062" t="n">
        <v>16547000</v>
      </c>
      <c r="H15062" t="n">
        <v>2.01</v>
      </c>
      <c r="I15062" t="n">
        <v>4.4</v>
      </c>
      <c r="K15062" t="n">
        <v>-65177000</v>
      </c>
      <c r="L15062" t="n">
        <v>74545000</v>
      </c>
      <c r="O15062">
        <f>D15061</f>
      </c>
      <c r="P15062">
        <f>(E15062-F15062+G15062)/O15062*100</f>
      </c>
      <c r="Q15062">
        <f>H15061</f>
      </c>
      <c r="R15062">
        <f>I15061</f>
      </c>
      <c r="S15062">
        <f>H15062-H15061</f>
      </c>
      <c r="T15062">
        <f>I15062-I15061</f>
      </c>
      <c r="U15062">
        <f>(L15062-K15062)/(2*D15062*0.01)</f>
      </c>
      <c r="V15062">
        <f>(L15062+K15062)/(D15062*0.0001)</f>
      </c>
    </row>
    <row r="15063">
      <c r="A15063" t="n">
        <v>2022</v>
      </c>
      <c r="B15063" t="inlineStr">
        <is>
          <t>00541349</t>
        </is>
      </c>
      <c r="C15063" t="inlineStr">
        <is>
          <t>셀트리온제약</t>
        </is>
      </c>
      <c r="D15063" t="n">
        <v>885068000</v>
      </c>
      <c r="E15063" t="n">
        <v>154467000</v>
      </c>
      <c r="F15063" t="n">
        <v>42000000</v>
      </c>
      <c r="G15063" t="n">
        <v>17987000</v>
      </c>
      <c r="H15063" t="n">
        <v>5.27</v>
      </c>
      <c r="I15063" t="n">
        <v>4.6</v>
      </c>
      <c r="K15063" t="n">
        <v>-48650000</v>
      </c>
      <c r="L15063" t="n">
        <v>54748000</v>
      </c>
      <c r="O15063">
        <f>D15062</f>
      </c>
      <c r="P15063">
        <f>(E15063-F15063+G15063)/O15063*100</f>
      </c>
      <c r="Q15063">
        <f>H15062</f>
      </c>
      <c r="R15063">
        <f>I15062</f>
      </c>
      <c r="S15063">
        <f>H15063-H15062</f>
      </c>
      <c r="T15063">
        <f>I15063-I15062</f>
      </c>
      <c r="U15063">
        <f>(L15063-K15063)/(2*D15063*0.01)</f>
      </c>
      <c r="V15063">
        <f>(L15063+K15063)/(D15063*0.0001)</f>
      </c>
    </row>
    <row r="15064">
      <c r="A15064" t="n">
        <v>2023</v>
      </c>
      <c r="B15064" t="inlineStr">
        <is>
          <t>00541349</t>
        </is>
      </c>
      <c r="C15064" t="inlineStr">
        <is>
          <t>셀트리온제약</t>
        </is>
      </c>
      <c r="D15064" t="n">
        <v>1053694000</v>
      </c>
      <c r="E15064" t="n">
        <v>117079000</v>
      </c>
      <c r="F15064" t="n">
        <v>71000000</v>
      </c>
      <c r="G15064" t="n">
        <v>44315000</v>
      </c>
      <c r="H15064" t="n">
        <v>4.35</v>
      </c>
      <c r="I15064" t="n">
        <v>5.28</v>
      </c>
      <c r="K15064" t="n">
        <v>-62608000</v>
      </c>
      <c r="L15064" t="n">
        <v>69542000</v>
      </c>
      <c r="O15064">
        <f>D15063</f>
      </c>
      <c r="P15064">
        <f>(E15064-F15064+G15064)/O15064*100</f>
      </c>
      <c r="Q15064">
        <f>H15063</f>
      </c>
      <c r="R15064">
        <f>I15063</f>
      </c>
      <c r="S15064">
        <f>H15064-H15063</f>
      </c>
      <c r="T15064">
        <f>I15064-I15063</f>
      </c>
      <c r="U15064">
        <f>(L15064-K15064)/(2*D15064*0.01)</f>
      </c>
      <c r="V15064">
        <f>(L15064+K15064)/(D15064*0.0001)</f>
      </c>
    </row>
    <row r="15065">
      <c r="A15065" t="n">
        <v>2025</v>
      </c>
      <c r="B15065" t="inlineStr">
        <is>
          <t>00541349</t>
        </is>
      </c>
      <c r="C15065" t="inlineStr">
        <is>
          <t>셀트리온제약</t>
        </is>
      </c>
      <c r="D15065" t="n">
        <v>1757921000</v>
      </c>
      <c r="E15065" t="n">
        <v>209433000</v>
      </c>
      <c r="F15065" t="n">
        <v>78306000</v>
      </c>
      <c r="G15065" t="n">
        <v>55799000</v>
      </c>
      <c r="H15065" t="n">
        <v>4.24</v>
      </c>
      <c r="I15065" t="n">
        <v>5.67</v>
      </c>
      <c r="K15065" t="n">
        <v>-107835000</v>
      </c>
      <c r="L15065" t="n">
        <v>122577000</v>
      </c>
      <c r="U15065">
        <f>(L15065-K15065)/(2*D15065*0.01)</f>
      </c>
      <c r="V15065">
        <f>(L15065+K15065)/(D15065*0.0001)</f>
      </c>
    </row>
    <row r="15066">
      <c r="A15066" t="n">
        <v>2014</v>
      </c>
      <c r="B15066" t="inlineStr">
        <is>
          <t>00541437</t>
        </is>
      </c>
      <c r="C15066" t="inlineStr">
        <is>
          <t>코렌텍</t>
        </is>
      </c>
      <c r="D15066" t="n">
        <v>1485766000</v>
      </c>
      <c r="E15066" t="n">
        <v>447771000</v>
      </c>
      <c r="F15066" t="n">
        <v>208940000</v>
      </c>
      <c r="G15066" t="n">
        <v>24944000</v>
      </c>
      <c r="H15066" t="n">
        <v>2.59</v>
      </c>
      <c r="I15066" t="n">
        <v>5.99</v>
      </c>
      <c r="K15066" t="n">
        <v>-58626000</v>
      </c>
      <c r="L15066" t="n">
        <v>65472000</v>
      </c>
      <c r="M15066" t="n">
        <v>65353000</v>
      </c>
      <c r="N15066" t="n">
        <v>-59618000</v>
      </c>
      <c r="U15066">
        <f>(L15066-K15066)/(2*D15066*0.01)</f>
      </c>
      <c r="V15066">
        <f>(L15066+K15066)/(D15066*0.0001)</f>
      </c>
    </row>
    <row r="15067">
      <c r="A15067" t="n">
        <v>2015</v>
      </c>
      <c r="B15067" t="inlineStr">
        <is>
          <t>00541437</t>
        </is>
      </c>
      <c r="C15067" t="inlineStr">
        <is>
          <t>코렌텍</t>
        </is>
      </c>
      <c r="D15067" t="n">
        <v>1992613000</v>
      </c>
      <c r="E15067" t="n">
        <v>473808000</v>
      </c>
      <c r="F15067" t="n">
        <v>233686000</v>
      </c>
      <c r="G15067" t="n">
        <v>36060000</v>
      </c>
      <c r="H15067" t="n">
        <v>2.36</v>
      </c>
      <c r="I15067" t="n">
        <v>6.29</v>
      </c>
      <c r="K15067" t="n">
        <v>-85801000</v>
      </c>
      <c r="L15067" t="n">
        <v>97299000</v>
      </c>
      <c r="M15067" t="n">
        <v>96855000</v>
      </c>
      <c r="N15067" t="n">
        <v>-87037000</v>
      </c>
      <c r="O15067">
        <f>D15066</f>
      </c>
      <c r="P15067">
        <f>(E15067-F15067+G15067)/O15067*100</f>
      </c>
      <c r="Q15067">
        <f>H15066</f>
      </c>
      <c r="R15067">
        <f>I15066</f>
      </c>
      <c r="S15067">
        <f>H15067-H15066</f>
      </c>
      <c r="T15067">
        <f>I15067-I15066</f>
      </c>
      <c r="U15067">
        <f>(L15067-K15067)/(2*D15067*0.01)</f>
      </c>
      <c r="V15067">
        <f>(L15067+K15067)/(D15067*0.0001)</f>
      </c>
    </row>
    <row r="15068">
      <c r="A15068" t="n">
        <v>2016</v>
      </c>
      <c r="B15068" t="inlineStr">
        <is>
          <t>00541437</t>
        </is>
      </c>
      <c r="C15068" t="inlineStr">
        <is>
          <t>코렌텍</t>
        </is>
      </c>
      <c r="D15068" t="n">
        <v>2348096000</v>
      </c>
      <c r="E15068" t="n">
        <v>581059000</v>
      </c>
      <c r="F15068" t="n">
        <v>204016000</v>
      </c>
      <c r="G15068" t="n">
        <v>44416000</v>
      </c>
      <c r="H15068" t="n">
        <v>2.31</v>
      </c>
      <c r="I15068" t="n">
        <v>6.29</v>
      </c>
      <c r="K15068" t="n">
        <v>-104375000</v>
      </c>
      <c r="L15068" t="n">
        <v>118317000</v>
      </c>
      <c r="M15068" t="n">
        <v>117724000</v>
      </c>
      <c r="N15068" t="n">
        <v>-105836000</v>
      </c>
      <c r="O15068">
        <f>D15067</f>
      </c>
      <c r="P15068">
        <f>(E15068-F15068+G15068)/O15068*100</f>
      </c>
      <c r="Q15068">
        <f>H15067</f>
      </c>
      <c r="R15068">
        <f>I15067</f>
      </c>
      <c r="S15068">
        <f>H15068-H15067</f>
      </c>
      <c r="T15068">
        <f>I15068-I15067</f>
      </c>
      <c r="U15068">
        <f>(L15068-K15068)/(2*D15068*0.01)</f>
      </c>
      <c r="V15068">
        <f>(L15068+K15068)/(D15068*0.0001)</f>
      </c>
    </row>
    <row r="15069">
      <c r="A15069" t="n">
        <v>2017</v>
      </c>
      <c r="B15069" t="inlineStr">
        <is>
          <t>00541437</t>
        </is>
      </c>
      <c r="C15069" t="inlineStr">
        <is>
          <t>코렌텍</t>
        </is>
      </c>
      <c r="D15069" t="n">
        <v>2755156000</v>
      </c>
      <c r="E15069" t="n">
        <v>670353000</v>
      </c>
      <c r="F15069" t="n">
        <v>372581000</v>
      </c>
      <c r="G15069" t="n">
        <v>51126000</v>
      </c>
      <c r="H15069" t="n">
        <v>2.78</v>
      </c>
      <c r="I15069" t="n">
        <v>6.29</v>
      </c>
      <c r="K15069" t="n">
        <v>-131303000</v>
      </c>
      <c r="L15069" t="n">
        <v>116538000</v>
      </c>
      <c r="M15069" t="n">
        <v>131293000</v>
      </c>
      <c r="N15069" t="n">
        <v>-118692000</v>
      </c>
      <c r="O15069">
        <f>D15068</f>
      </c>
      <c r="P15069">
        <f>(E15069-F15069+G15069)/O15069*100</f>
      </c>
      <c r="Q15069">
        <f>H15068</f>
      </c>
      <c r="R15069">
        <f>I15068</f>
      </c>
      <c r="S15069">
        <f>H15069-H15068</f>
      </c>
      <c r="T15069">
        <f>I15069-I15068</f>
      </c>
      <c r="U15069">
        <f>(L15069-K15069)/(2*D15069*0.01)</f>
      </c>
    </row>
    <row r="15070">
      <c r="A15070" t="n">
        <v>2018</v>
      </c>
      <c r="B15070" t="inlineStr">
        <is>
          <t>00541437</t>
        </is>
      </c>
      <c r="C15070" t="inlineStr">
        <is>
          <t>코렌텍</t>
        </is>
      </c>
      <c r="D15070" t="n">
        <v>2273746000</v>
      </c>
      <c r="E15070" t="n">
        <v>714129000</v>
      </c>
      <c r="F15070" t="n">
        <v>1153116000</v>
      </c>
      <c r="G15070" t="n">
        <v>72364000</v>
      </c>
      <c r="H15070" t="n">
        <v>2.68</v>
      </c>
      <c r="I15070" t="n">
        <v>5.77</v>
      </c>
      <c r="K15070" t="n">
        <v>-145284000</v>
      </c>
      <c r="L15070" t="n">
        <v>168791000</v>
      </c>
      <c r="M15070" t="n">
        <v>168478000</v>
      </c>
      <c r="N15070" t="n">
        <v>-147708000</v>
      </c>
      <c r="O15070">
        <f>D15069</f>
      </c>
      <c r="P15070">
        <f>(E15070-F15070+G15070)/O15070*100</f>
      </c>
      <c r="Q15070">
        <f>H15069</f>
      </c>
      <c r="R15070">
        <f>I15069</f>
      </c>
      <c r="S15070">
        <f>H15070-H15069</f>
      </c>
      <c r="T15070">
        <f>I15070-I15069</f>
      </c>
      <c r="U15070">
        <f>(L15070-K15070)/(2*D15070*0.01)</f>
      </c>
      <c r="V15070">
        <f>(L15070+K15070)/(D15070*0.0001)</f>
      </c>
    </row>
    <row r="15071">
      <c r="A15071" t="n">
        <v>2019</v>
      </c>
      <c r="B15071" t="inlineStr">
        <is>
          <t>00541437</t>
        </is>
      </c>
      <c r="C15071" t="inlineStr">
        <is>
          <t>코렌텍</t>
        </is>
      </c>
      <c r="D15071" t="n">
        <v>2902707000</v>
      </c>
      <c r="E15071" t="n">
        <v>677283000</v>
      </c>
      <c r="F15071" t="n">
        <v>408401000</v>
      </c>
      <c r="G15071" t="n">
        <v>58010000</v>
      </c>
      <c r="H15071" t="n">
        <v>2.39</v>
      </c>
      <c r="I15071" t="n">
        <v>3.9</v>
      </c>
      <c r="J15071" t="n">
        <v>9.029999999999999</v>
      </c>
      <c r="K15071" t="n">
        <v>-235700000</v>
      </c>
      <c r="L15071" t="n">
        <v>279307000</v>
      </c>
      <c r="M15071" t="n">
        <v>277757000</v>
      </c>
      <c r="N15071" t="n">
        <v>-238853000</v>
      </c>
      <c r="O15071">
        <f>D15070</f>
      </c>
      <c r="P15071">
        <f>(E15071-F15071+G15071)/O15071*100</f>
      </c>
      <c r="Q15071">
        <f>H15070</f>
      </c>
      <c r="R15071">
        <f>I15070</f>
      </c>
      <c r="S15071">
        <f>H15071-H15070</f>
      </c>
      <c r="T15071">
        <f>I15071-I15070</f>
      </c>
      <c r="U15071">
        <f>(L15071-K15071)/(2*D15071*0.01)</f>
      </c>
      <c r="V15071">
        <f>(L15071+K15071)/(D15071*0.0001)</f>
      </c>
    </row>
    <row r="15072">
      <c r="A15072" t="n">
        <v>2020</v>
      </c>
      <c r="B15072" t="inlineStr">
        <is>
          <t>00541437</t>
        </is>
      </c>
      <c r="C15072" t="inlineStr">
        <is>
          <t>코렌텍</t>
        </is>
      </c>
      <c r="D15072" t="n">
        <v>2910443000</v>
      </c>
      <c r="E15072" t="n">
        <v>620810000</v>
      </c>
      <c r="F15072" t="n">
        <v>326942000</v>
      </c>
      <c r="G15072" t="n">
        <v>65632000</v>
      </c>
      <c r="H15072" t="n">
        <v>2.45</v>
      </c>
      <c r="I15072" t="n">
        <v>3.85</v>
      </c>
      <c r="J15072" t="n">
        <v>9.369999999999999</v>
      </c>
      <c r="K15072" t="n">
        <v>-245380000</v>
      </c>
      <c r="L15072" t="n">
        <v>290039000</v>
      </c>
      <c r="M15072" t="n">
        <v>288594000</v>
      </c>
      <c r="N15072" t="n">
        <v>-248785000</v>
      </c>
      <c r="O15072">
        <f>D15071</f>
      </c>
      <c r="P15072">
        <f>(E15072-F15072+G15072)/O15072*100</f>
      </c>
      <c r="Q15072">
        <f>H15071</f>
      </c>
      <c r="R15072">
        <f>I15071</f>
      </c>
      <c r="S15072">
        <f>H15072-H15071</f>
      </c>
      <c r="T15072">
        <f>I15072-I15071</f>
      </c>
      <c r="U15072">
        <f>(L15072-K15072)/(2*D15072*0.01)</f>
      </c>
      <c r="V15072">
        <f>(L15072+K15072)/(D15072*0.0001)</f>
      </c>
    </row>
    <row r="15073">
      <c r="A15073" t="n">
        <v>2021</v>
      </c>
      <c r="B15073" t="inlineStr">
        <is>
          <t>00541437</t>
        </is>
      </c>
      <c r="C15073" t="inlineStr">
        <is>
          <t>코렌텍</t>
        </is>
      </c>
      <c r="D15073" t="n">
        <v>3385839000</v>
      </c>
      <c r="E15073" t="n">
        <v>701822000</v>
      </c>
      <c r="F15073" t="n">
        <v>317612000</v>
      </c>
      <c r="G15073" t="n">
        <v>67484000</v>
      </c>
      <c r="H15073" t="n">
        <v>2.95</v>
      </c>
      <c r="I15073" t="n">
        <v>3.82</v>
      </c>
      <c r="J15073" t="n">
        <v>8.300000000000001</v>
      </c>
      <c r="K15073" t="n">
        <v>-295865000</v>
      </c>
      <c r="L15073" t="n">
        <v>295865000</v>
      </c>
      <c r="M15073" t="n">
        <v>295988000</v>
      </c>
      <c r="N15073" t="n">
        <v>-257479000</v>
      </c>
      <c r="O15073">
        <f>D15072</f>
      </c>
      <c r="P15073">
        <f>(E15073-F15073+G15073)/O15073*100</f>
      </c>
      <c r="Q15073">
        <f>H15072</f>
      </c>
      <c r="R15073">
        <f>I15072</f>
      </c>
      <c r="S15073">
        <f>H15073-H15072</f>
      </c>
      <c r="T15073">
        <f>I15073-I15072</f>
      </c>
      <c r="U15073">
        <f>(L15073-K15073)/(2*D15073*0.01)</f>
      </c>
    </row>
    <row r="15074">
      <c r="A15074" t="n">
        <v>2022</v>
      </c>
      <c r="B15074" t="inlineStr">
        <is>
          <t>00541437</t>
        </is>
      </c>
      <c r="C15074" t="inlineStr">
        <is>
          <t>코렌텍</t>
        </is>
      </c>
      <c r="D15074" t="n">
        <v>3478051000</v>
      </c>
      <c r="E15074" t="n">
        <v>794855000</v>
      </c>
      <c r="F15074" t="n">
        <v>749455000</v>
      </c>
      <c r="G15074" t="n">
        <v>98324000</v>
      </c>
      <c r="H15074" t="n">
        <v>5.135</v>
      </c>
      <c r="I15074" t="n">
        <v>3.485</v>
      </c>
      <c r="J15074" t="n">
        <v>7.34</v>
      </c>
      <c r="K15074" t="n">
        <v>-226215000</v>
      </c>
      <c r="L15074" t="n">
        <v>258197000</v>
      </c>
      <c r="M15074" t="n">
        <v>262366000</v>
      </c>
      <c r="N15074" t="n">
        <v>-233223000</v>
      </c>
      <c r="O15074">
        <f>D15073</f>
      </c>
      <c r="P15074">
        <f>(E15074-F15074+G15074)/O15074*100</f>
      </c>
      <c r="Q15074">
        <f>H15073</f>
      </c>
      <c r="R15074">
        <f>I15073</f>
      </c>
      <c r="S15074">
        <f>H15074-H15073</f>
      </c>
      <c r="T15074">
        <f>I15074-I15073</f>
      </c>
      <c r="U15074">
        <f>(L15074-K15074)/(2*D15074*0.01)</f>
      </c>
      <c r="V15074">
        <f>(L15074+K15074)/(D15074*0.0001)</f>
      </c>
    </row>
    <row r="15075">
      <c r="A15075" t="n">
        <v>2023</v>
      </c>
      <c r="B15075" t="inlineStr">
        <is>
          <t>00541437</t>
        </is>
      </c>
      <c r="C15075" t="inlineStr">
        <is>
          <t>코렌텍</t>
        </is>
      </c>
      <c r="D15075" t="n">
        <v>4453968000</v>
      </c>
      <c r="E15075" t="n">
        <v>722842000</v>
      </c>
      <c r="F15075" t="n">
        <v>365981000</v>
      </c>
      <c r="G15075" t="n">
        <v>171817000</v>
      </c>
      <c r="H15075" t="n">
        <v>4.165</v>
      </c>
      <c r="I15075" t="n">
        <v>4.245</v>
      </c>
      <c r="J15075" t="n">
        <v>7.73</v>
      </c>
      <c r="K15075" t="n">
        <v>-287110000</v>
      </c>
      <c r="L15075" t="n">
        <v>331674000</v>
      </c>
      <c r="M15075" t="n">
        <v>334660000</v>
      </c>
      <c r="N15075" t="n">
        <v>-294619000</v>
      </c>
      <c r="O15075">
        <f>D15074</f>
      </c>
      <c r="P15075">
        <f>(E15075-F15075+G15075)/O15075*100</f>
      </c>
      <c r="Q15075">
        <f>H15074</f>
      </c>
      <c r="R15075">
        <f>I15074</f>
      </c>
      <c r="S15075">
        <f>H15075-H15074</f>
      </c>
      <c r="T15075">
        <f>I15075-I15074</f>
      </c>
      <c r="U15075">
        <f>(L15075-K15075)/(2*D15075*0.01)</f>
      </c>
      <c r="V15075">
        <f>(L15075+K15075)/(D15075*0.0001)</f>
      </c>
    </row>
    <row r="15076">
      <c r="A15076" t="n">
        <v>2024</v>
      </c>
      <c r="B15076" t="inlineStr">
        <is>
          <t>00541437</t>
        </is>
      </c>
      <c r="C15076" t="inlineStr">
        <is>
          <t>코렌텍</t>
        </is>
      </c>
      <c r="D15076" t="n">
        <v>4768212000</v>
      </c>
      <c r="E15076" t="n">
        <v>995990000</v>
      </c>
      <c r="F15076" t="n">
        <v>995524000</v>
      </c>
      <c r="G15076" t="n">
        <v>186341000</v>
      </c>
      <c r="H15076" t="n">
        <v>3.635</v>
      </c>
      <c r="I15076" t="n">
        <v>4.23</v>
      </c>
      <c r="K15076" t="n">
        <v>-306396000</v>
      </c>
      <c r="L15076" t="n">
        <v>355177000</v>
      </c>
      <c r="M15076" t="n">
        <v>356548000</v>
      </c>
      <c r="N15076" t="n">
        <v>-313013000</v>
      </c>
      <c r="O15076">
        <f>D15075</f>
      </c>
      <c r="P15076">
        <f>(E15076-F15076+G15076)/O15076*100</f>
      </c>
      <c r="Q15076">
        <f>H15075</f>
      </c>
      <c r="R15076">
        <f>I15075</f>
      </c>
      <c r="S15076">
        <f>H15076-H15075</f>
      </c>
      <c r="T15076">
        <f>I15076-I15075</f>
      </c>
      <c r="U15076">
        <f>(L15076-K15076)/(2*D15076*0.01)</f>
      </c>
      <c r="V15076">
        <f>(L15076+K15076)/(D15076*0.0001)</f>
      </c>
    </row>
    <row r="15077">
      <c r="A15077" t="n">
        <v>2025</v>
      </c>
      <c r="B15077" t="inlineStr">
        <is>
          <t>00541437</t>
        </is>
      </c>
      <c r="C15077" t="inlineStr">
        <is>
          <t>코렌텍</t>
        </is>
      </c>
      <c r="D15077" t="n">
        <v>5290152000</v>
      </c>
      <c r="E15077" t="n">
        <v>862978000</v>
      </c>
      <c r="F15077" t="n">
        <v>467532000</v>
      </c>
      <c r="G15077" t="n">
        <v>174940000</v>
      </c>
      <c r="H15077" t="n">
        <v>3.765</v>
      </c>
      <c r="I15077" t="n">
        <v>4.22</v>
      </c>
      <c r="J15077" t="n">
        <v>4.26</v>
      </c>
      <c r="K15077" t="n">
        <v>-322421000</v>
      </c>
      <c r="L15077" t="n">
        <v>372745000</v>
      </c>
      <c r="M15077" t="n">
        <v>375588000</v>
      </c>
      <c r="N15077" t="n">
        <v>-330454000</v>
      </c>
      <c r="O15077">
        <f>D15076</f>
      </c>
      <c r="P15077">
        <f>(E15077-F15077+G15077)/O15077*100</f>
      </c>
      <c r="Q15077">
        <f>H15076</f>
      </c>
      <c r="R15077">
        <f>I15076</f>
      </c>
      <c r="S15077">
        <f>H15077-H15076</f>
      </c>
      <c r="T15077">
        <f>I15077-I15076</f>
      </c>
      <c r="U15077">
        <f>(L15077-K15077)/(2*D15077*0.01)</f>
      </c>
      <c r="V15077">
        <f>(L15077+K15077)/(D15077*0.0001)</f>
      </c>
    </row>
    <row r="15078">
      <c r="A15078" t="n">
        <v>2014</v>
      </c>
      <c r="B15078" t="inlineStr">
        <is>
          <t>00541862</t>
        </is>
      </c>
      <c r="C15078" t="inlineStr">
        <is>
          <t>판도라티비</t>
        </is>
      </c>
      <c r="D15078" t="n">
        <v>811312000</v>
      </c>
      <c r="E15078" t="n">
        <v>239541000</v>
      </c>
      <c r="F15078" t="n">
        <v>428525000</v>
      </c>
      <c r="G15078" t="n">
        <v>41420000</v>
      </c>
      <c r="H15078" t="n">
        <v>3.14</v>
      </c>
      <c r="I15078" t="n">
        <v>6</v>
      </c>
      <c r="K15078" t="n">
        <v>-57610000</v>
      </c>
      <c r="L15078" t="n">
        <v>66580000</v>
      </c>
      <c r="M15078" t="n">
        <v>68040000</v>
      </c>
      <c r="N15078" t="n">
        <v>-59290000</v>
      </c>
      <c r="U15078">
        <f>(L15078-K15078)/(2*D15078*0.01)</f>
      </c>
      <c r="V15078">
        <f>(L15078+K15078)/(D15078*0.0001)</f>
      </c>
    </row>
    <row r="15079">
      <c r="A15079" t="n">
        <v>2016</v>
      </c>
      <c r="B15079" t="inlineStr">
        <is>
          <t>00541862</t>
        </is>
      </c>
      <c r="C15079" t="inlineStr">
        <is>
          <t>판도라티비</t>
        </is>
      </c>
      <c r="D15079" t="n">
        <v>813333000</v>
      </c>
      <c r="E15079" t="n">
        <v>9176000</v>
      </c>
      <c r="F15079" t="n">
        <v>1918000</v>
      </c>
      <c r="H15079" t="n">
        <v>2.64</v>
      </c>
      <c r="I15079" t="n">
        <v>4</v>
      </c>
      <c r="K15079" t="n">
        <v>-8540000</v>
      </c>
      <c r="L15079" t="n">
        <v>10180000</v>
      </c>
      <c r="M15079" t="n">
        <v>9940000</v>
      </c>
      <c r="N15079" t="n">
        <v>-8520000</v>
      </c>
      <c r="U15079">
        <f>(L15079-K15079)/(2*D15079*0.01)</f>
      </c>
      <c r="V15079">
        <f>(L15079+K15079)/(D15079*0.0001)</f>
      </c>
    </row>
    <row r="15080">
      <c r="A15080" t="n">
        <v>2021</v>
      </c>
      <c r="B15080" t="inlineStr">
        <is>
          <t>00542065</t>
        </is>
      </c>
      <c r="C15080" t="inlineStr">
        <is>
          <t>케이비생명보험</t>
        </is>
      </c>
      <c r="D15080" t="n">
        <v>575000000</v>
      </c>
    </row>
    <row r="15081">
      <c r="A15081" t="n">
        <v>2024</v>
      </c>
      <c r="B15081" t="inlineStr">
        <is>
          <t>00542074</t>
        </is>
      </c>
      <c r="C15081" t="inlineStr">
        <is>
          <t>나노캠텍</t>
        </is>
      </c>
      <c r="D15081" t="n">
        <v>1154966000</v>
      </c>
      <c r="E15081" t="n">
        <v>380441000</v>
      </c>
      <c r="F15081" t="n">
        <v>1173592000</v>
      </c>
      <c r="G15081" t="n">
        <v>82627000</v>
      </c>
      <c r="H15081" t="n">
        <v>3.89</v>
      </c>
      <c r="I15081" t="n">
        <v>4.02</v>
      </c>
      <c r="J15081" t="n">
        <v>7.28</v>
      </c>
      <c r="K15081" t="n">
        <v>-76140000</v>
      </c>
      <c r="L15081" t="n">
        <v>86622450</v>
      </c>
      <c r="M15081" t="n">
        <v>86625000</v>
      </c>
      <c r="N15081" t="n">
        <v>-78537488</v>
      </c>
      <c r="U15081">
        <f>(L15081-K15081)/(2*D15081*0.01)</f>
      </c>
      <c r="V15081">
        <f>(L15081+K15081)/(D15081*0.0001)</f>
      </c>
    </row>
    <row r="15082">
      <c r="A15082" t="n">
        <v>2025</v>
      </c>
      <c r="B15082" t="inlineStr">
        <is>
          <t>00542074</t>
        </is>
      </c>
      <c r="C15082" t="inlineStr">
        <is>
          <t>나노캠텍</t>
        </is>
      </c>
      <c r="D15082" t="n">
        <v>1254783000</v>
      </c>
      <c r="E15082" t="n">
        <v>328807000</v>
      </c>
      <c r="F15082" t="n">
        <v>537072000</v>
      </c>
      <c r="G15082" t="n">
        <v>42787000</v>
      </c>
      <c r="H15082" t="n">
        <v>4.25</v>
      </c>
      <c r="I15082" t="n">
        <v>4.02</v>
      </c>
      <c r="J15082" t="n">
        <v>7.28</v>
      </c>
      <c r="K15082" t="n">
        <v>77739600</v>
      </c>
      <c r="L15082" t="n">
        <v>-87940000</v>
      </c>
      <c r="M15082" t="n">
        <v>-89229300</v>
      </c>
      <c r="N15082" t="n">
        <v>80473920</v>
      </c>
      <c r="O15082">
        <f>D15081</f>
      </c>
      <c r="P15082">
        <f>(E15082-F15082+G15082)/O15082*100</f>
      </c>
      <c r="Q15082">
        <f>H15081</f>
      </c>
      <c r="R15082">
        <f>I15081</f>
      </c>
      <c r="S15082">
        <f>H15082-H15081</f>
      </c>
      <c r="T15082">
        <f>I15082-I15081</f>
      </c>
    </row>
    <row r="15083">
      <c r="A15083" t="n">
        <v>2014</v>
      </c>
      <c r="B15083" t="inlineStr">
        <is>
          <t>00542898</t>
        </is>
      </c>
      <c r="C15083" t="inlineStr">
        <is>
          <t>케이이엠텍</t>
        </is>
      </c>
      <c r="D15083" t="n">
        <v>2038396000</v>
      </c>
      <c r="E15083" t="n">
        <v>417490000</v>
      </c>
      <c r="F15083" t="n">
        <v>570925000</v>
      </c>
      <c r="G15083" t="n">
        <v>68655000</v>
      </c>
      <c r="H15083" t="n">
        <v>2.81</v>
      </c>
      <c r="I15083" t="n">
        <v>5.71</v>
      </c>
    </row>
    <row r="15084">
      <c r="A15084" t="n">
        <v>2015</v>
      </c>
      <c r="B15084" t="inlineStr">
        <is>
          <t>00542898</t>
        </is>
      </c>
      <c r="C15084" t="inlineStr">
        <is>
          <t>케이이엠텍</t>
        </is>
      </c>
      <c r="D15084" t="n">
        <v>1787681000</v>
      </c>
      <c r="E15084" t="n">
        <v>412030000</v>
      </c>
      <c r="F15084" t="n">
        <v>792866000</v>
      </c>
      <c r="G15084" t="n">
        <v>55228000</v>
      </c>
      <c r="O15084">
        <f>D15083</f>
      </c>
      <c r="P15084">
        <f>(E15084-F15084+G15084)/O15084*100</f>
      </c>
    </row>
    <row r="15085">
      <c r="A15085" t="n">
        <v>2016</v>
      </c>
      <c r="B15085" t="inlineStr">
        <is>
          <t>00542898</t>
        </is>
      </c>
      <c r="C15085" t="inlineStr">
        <is>
          <t>케이이엠텍</t>
        </is>
      </c>
      <c r="D15085" t="n">
        <v>1919539000</v>
      </c>
      <c r="E15085" t="n">
        <v>423704000</v>
      </c>
      <c r="F15085" t="n">
        <v>442318000</v>
      </c>
      <c r="G15085" t="n">
        <v>37515000</v>
      </c>
      <c r="O15085">
        <f>D15084</f>
      </c>
      <c r="P15085">
        <f>(E15085-F15085+G15085)/O15085*100</f>
      </c>
    </row>
    <row r="15086">
      <c r="A15086" t="n">
        <v>2017</v>
      </c>
      <c r="B15086" t="inlineStr">
        <is>
          <t>00542898</t>
        </is>
      </c>
      <c r="C15086" t="inlineStr">
        <is>
          <t>케이이엠텍</t>
        </is>
      </c>
      <c r="D15086" t="n">
        <v>1935399000</v>
      </c>
      <c r="E15086" t="n">
        <v>473714000</v>
      </c>
      <c r="F15086" t="n">
        <v>314890000</v>
      </c>
      <c r="G15086" t="n">
        <v>30996000</v>
      </c>
      <c r="O15086">
        <f>D15085</f>
      </c>
      <c r="P15086">
        <f>(E15086-F15086+G15086)/O15086*100</f>
      </c>
    </row>
    <row r="15087">
      <c r="A15087" t="n">
        <v>2018</v>
      </c>
      <c r="B15087" t="inlineStr">
        <is>
          <t>00542898</t>
        </is>
      </c>
      <c r="C15087" t="inlineStr">
        <is>
          <t>케이이엠텍</t>
        </is>
      </c>
      <c r="D15087" t="n">
        <v>1927676000</v>
      </c>
      <c r="E15087" t="n">
        <v>444407000</v>
      </c>
      <c r="F15087" t="n">
        <v>501706000</v>
      </c>
      <c r="G15087" t="n">
        <v>32764000</v>
      </c>
      <c r="O15087">
        <f>D15086</f>
      </c>
      <c r="P15087">
        <f>(E15087-F15087+G15087)/O15087*100</f>
      </c>
    </row>
    <row r="15088">
      <c r="A15088" t="n">
        <v>2019</v>
      </c>
      <c r="B15088" t="inlineStr">
        <is>
          <t>00542898</t>
        </is>
      </c>
      <c r="C15088" t="inlineStr">
        <is>
          <t>케이이엠텍</t>
        </is>
      </c>
      <c r="D15088" t="n">
        <v>1454544000</v>
      </c>
      <c r="E15088" t="n">
        <v>365961000</v>
      </c>
      <c r="F15088" t="n">
        <v>739236000</v>
      </c>
      <c r="G15088" t="n">
        <v>49253000</v>
      </c>
      <c r="O15088">
        <f>D15087</f>
      </c>
      <c r="P15088">
        <f>(E15088-F15088+G15088)/O15088*100</f>
      </c>
    </row>
    <row r="15089">
      <c r="A15089" t="n">
        <v>2020</v>
      </c>
      <c r="B15089" t="inlineStr">
        <is>
          <t>00542898</t>
        </is>
      </c>
      <c r="C15089" t="inlineStr">
        <is>
          <t>케이이엠텍</t>
        </is>
      </c>
      <c r="D15089" t="n">
        <v>834485000</v>
      </c>
      <c r="E15089" t="n">
        <v>300151000</v>
      </c>
      <c r="F15089" t="n">
        <v>712402000</v>
      </c>
      <c r="G15089" t="n">
        <v>42820000</v>
      </c>
      <c r="H15089" t="n">
        <v>1.99</v>
      </c>
      <c r="I15089" t="n">
        <v>4.29</v>
      </c>
      <c r="O15089">
        <f>D15088</f>
      </c>
      <c r="P15089">
        <f>(E15089-F15089+G15089)/O15089*100</f>
      </c>
    </row>
    <row r="15090">
      <c r="A15090" t="n">
        <v>2021</v>
      </c>
      <c r="B15090" t="inlineStr">
        <is>
          <t>00542898</t>
        </is>
      </c>
      <c r="C15090" t="inlineStr">
        <is>
          <t>케이이엠텍</t>
        </is>
      </c>
      <c r="D15090" t="n">
        <v>294585000</v>
      </c>
      <c r="E15090" t="n">
        <v>204008000</v>
      </c>
      <c r="F15090" t="n">
        <v>696628000</v>
      </c>
      <c r="G15090" t="n">
        <v>5686000</v>
      </c>
      <c r="H15090" t="n">
        <v>2.53</v>
      </c>
      <c r="I15090" t="n">
        <v>4.29</v>
      </c>
      <c r="O15090">
        <f>D15089</f>
      </c>
      <c r="P15090">
        <f>(E15090-F15090+G15090)/O15090*100</f>
      </c>
      <c r="Q15090">
        <f>H15089</f>
      </c>
      <c r="R15090">
        <f>I15089</f>
      </c>
      <c r="S15090">
        <f>H15090-H15089</f>
      </c>
      <c r="T15090">
        <f>I15090-I15089</f>
      </c>
    </row>
    <row r="15091">
      <c r="A15091" t="n">
        <v>2022</v>
      </c>
      <c r="B15091" t="inlineStr">
        <is>
          <t>00542898</t>
        </is>
      </c>
      <c r="C15091" t="inlineStr">
        <is>
          <t>케이이엠텍</t>
        </is>
      </c>
      <c r="D15091" t="n">
        <v>278485000</v>
      </c>
      <c r="E15091" t="n">
        <v>143815000</v>
      </c>
      <c r="F15091" t="n">
        <v>54628000</v>
      </c>
      <c r="G15091" t="n">
        <v>6142000</v>
      </c>
      <c r="H15091" t="n">
        <v>5.15</v>
      </c>
      <c r="I15091" t="n">
        <v>4.29</v>
      </c>
      <c r="O15091">
        <f>D15090</f>
      </c>
      <c r="P15091">
        <f>(E15091-F15091+G15091)/O15091*100</f>
      </c>
      <c r="Q15091">
        <f>H15090</f>
      </c>
      <c r="R15091">
        <f>I15090</f>
      </c>
      <c r="S15091">
        <f>H15091-H15090</f>
      </c>
      <c r="T15091">
        <f>I15091-I15090</f>
      </c>
    </row>
    <row r="15092">
      <c r="A15092" t="n">
        <v>2023</v>
      </c>
      <c r="B15092" t="inlineStr">
        <is>
          <t>00542898</t>
        </is>
      </c>
      <c r="C15092" t="inlineStr">
        <is>
          <t>케이이엠텍</t>
        </is>
      </c>
      <c r="D15092" t="n">
        <v>327404000</v>
      </c>
      <c r="E15092" t="n">
        <v>95495000</v>
      </c>
      <c r="F15092" t="n">
        <v>339591000</v>
      </c>
      <c r="G15092" t="n">
        <v>9846000</v>
      </c>
      <c r="H15092" t="n">
        <v>3.98</v>
      </c>
      <c r="I15092" t="n">
        <v>5</v>
      </c>
      <c r="O15092">
        <f>D15091</f>
      </c>
      <c r="P15092">
        <f>(E15092-F15092+G15092)/O15092*100</f>
      </c>
      <c r="Q15092">
        <f>H15091</f>
      </c>
      <c r="R15092">
        <f>I15091</f>
      </c>
      <c r="S15092">
        <f>H15092-H15091</f>
      </c>
      <c r="T15092">
        <f>I15092-I15091</f>
      </c>
    </row>
    <row r="15093">
      <c r="A15093" t="n">
        <v>2024</v>
      </c>
      <c r="B15093" t="inlineStr">
        <is>
          <t>00542898</t>
        </is>
      </c>
      <c r="C15093" t="inlineStr">
        <is>
          <t>케이이엠텍</t>
        </is>
      </c>
      <c r="D15093" t="n">
        <v>404721000</v>
      </c>
      <c r="E15093" t="n">
        <v>147088000</v>
      </c>
      <c r="F15093" t="n">
        <v>123089000</v>
      </c>
      <c r="G15093" t="n">
        <v>12543000</v>
      </c>
      <c r="H15093" t="n">
        <v>3.36</v>
      </c>
      <c r="I15093" t="n">
        <v>4</v>
      </c>
      <c r="J15093" t="n">
        <v>8.6</v>
      </c>
      <c r="K15093" t="n">
        <v>-27657000</v>
      </c>
      <c r="L15093" t="n">
        <v>31347000</v>
      </c>
      <c r="M15093" t="n">
        <v>30854000</v>
      </c>
      <c r="N15093" t="n">
        <v>-27767000</v>
      </c>
      <c r="O15093">
        <f>D15092</f>
      </c>
      <c r="P15093">
        <f>(E15093-F15093+G15093)/O15093*100</f>
      </c>
      <c r="Q15093">
        <f>H15092</f>
      </c>
      <c r="R15093">
        <f>I15092</f>
      </c>
      <c r="S15093">
        <f>H15093-H15092</f>
      </c>
      <c r="T15093">
        <f>I15093-I15092</f>
      </c>
      <c r="U15093">
        <f>(L15093-K15093)/(2*D15093*0.01)</f>
      </c>
      <c r="V15093">
        <f>(L15093+K15093)/(D15093*0.0001)</f>
      </c>
    </row>
    <row r="15094">
      <c r="A15094" t="n">
        <v>2014</v>
      </c>
      <c r="B15094" t="inlineStr">
        <is>
          <t>00543107</t>
        </is>
      </c>
      <c r="C15094" t="inlineStr">
        <is>
          <t>오킨스전자</t>
        </is>
      </c>
      <c r="D15094" t="n">
        <v>3618100000</v>
      </c>
      <c r="E15094" t="n">
        <v>578988000</v>
      </c>
      <c r="F15094" t="n">
        <v>246295000</v>
      </c>
      <c r="G15094" t="n">
        <v>117609000</v>
      </c>
      <c r="H15094" t="n">
        <v>3.11</v>
      </c>
      <c r="K15094" t="n">
        <v>-207095000</v>
      </c>
      <c r="L15094" t="n">
        <v>241035000</v>
      </c>
      <c r="M15094" t="n">
        <v>246874000</v>
      </c>
      <c r="N15094" t="n">
        <v>-215334000</v>
      </c>
      <c r="U15094">
        <f>(L15094-K15094)/(2*D15094*0.01)</f>
      </c>
      <c r="V15094">
        <f>(L15094+K15094)/(D15094*0.0001)</f>
      </c>
    </row>
    <row r="15095">
      <c r="A15095" t="n">
        <v>2015</v>
      </c>
      <c r="B15095" t="inlineStr">
        <is>
          <t>00543107</t>
        </is>
      </c>
      <c r="C15095" t="inlineStr">
        <is>
          <t>오킨스전자</t>
        </is>
      </c>
      <c r="D15095" t="n">
        <v>4114921000</v>
      </c>
      <c r="E15095" t="n">
        <v>804161000</v>
      </c>
      <c r="F15095" t="n">
        <v>420627000</v>
      </c>
      <c r="G15095" t="n">
        <v>109340000</v>
      </c>
      <c r="H15095" t="n">
        <v>2.87</v>
      </c>
      <c r="K15095" t="n">
        <v>-231128000</v>
      </c>
      <c r="L15095" t="n">
        <v>268791000</v>
      </c>
      <c r="M15095" t="n">
        <v>266022000</v>
      </c>
      <c r="N15095" t="n">
        <v>-233229000</v>
      </c>
      <c r="O15095">
        <f>D15094</f>
      </c>
      <c r="P15095">
        <f>(E15095-F15095+G15095)/O15095*100</f>
      </c>
      <c r="Q15095">
        <f>H15094</f>
      </c>
      <c r="S15095">
        <f>H15095-H15094</f>
      </c>
      <c r="U15095">
        <f>(L15095-K15095)/(2*D15095*0.01)</f>
      </c>
      <c r="V15095">
        <f>(L15095+K15095)/(D15095*0.0001)</f>
      </c>
    </row>
    <row r="15096">
      <c r="A15096" t="n">
        <v>2016</v>
      </c>
      <c r="B15096" t="inlineStr">
        <is>
          <t>00543107</t>
        </is>
      </c>
      <c r="C15096" t="inlineStr">
        <is>
          <t>오킨스전자</t>
        </is>
      </c>
      <c r="D15096" t="n">
        <v>4273629000</v>
      </c>
      <c r="E15096" t="n">
        <v>834443000</v>
      </c>
      <c r="F15096" t="n">
        <v>493146000</v>
      </c>
      <c r="G15096" t="n">
        <v>115018000</v>
      </c>
      <c r="H15096" t="n">
        <v>2.91</v>
      </c>
      <c r="K15096" t="n">
        <v>-235844000</v>
      </c>
      <c r="L15096" t="n">
        <v>274199000</v>
      </c>
      <c r="M15096" t="n">
        <v>271519000</v>
      </c>
      <c r="N15096" t="n">
        <v>-238101000</v>
      </c>
      <c r="O15096">
        <f>D15095</f>
      </c>
      <c r="P15096">
        <f>(E15096-F15096+G15096)/O15096*100</f>
      </c>
      <c r="Q15096">
        <f>H15095</f>
      </c>
      <c r="S15096">
        <f>H15096-H15095</f>
      </c>
      <c r="U15096">
        <f>(L15096-K15096)/(2*D15096*0.01)</f>
      </c>
      <c r="V15096">
        <f>(L15096+K15096)/(D15096*0.0001)</f>
      </c>
    </row>
    <row r="15097">
      <c r="A15097" t="n">
        <v>2017</v>
      </c>
      <c r="B15097" t="inlineStr">
        <is>
          <t>00543107</t>
        </is>
      </c>
      <c r="C15097" t="inlineStr">
        <is>
          <t>오킨스전자</t>
        </is>
      </c>
      <c r="D15097" t="n">
        <v>3726800000</v>
      </c>
      <c r="E15097" t="n">
        <v>687551000</v>
      </c>
      <c r="F15097" t="n">
        <v>845695000</v>
      </c>
      <c r="G15097" t="n">
        <v>121380000</v>
      </c>
      <c r="H15097" t="n">
        <v>3.17</v>
      </c>
      <c r="K15097" t="n">
        <v>-224007000</v>
      </c>
      <c r="L15097" t="n">
        <v>260730000</v>
      </c>
      <c r="M15097" t="n">
        <v>253678000</v>
      </c>
      <c r="N15097" t="n">
        <v>-222849000</v>
      </c>
      <c r="O15097">
        <f>D15096</f>
      </c>
      <c r="P15097">
        <f>(E15097-F15097+G15097)/O15097*100</f>
      </c>
      <c r="Q15097">
        <f>H15096</f>
      </c>
      <c r="S15097">
        <f>H15097-H15096</f>
      </c>
      <c r="U15097">
        <f>(L15097-K15097)/(2*D15097*0.01)</f>
      </c>
      <c r="V15097">
        <f>(L15097+K15097)/(D15097*0.0001)</f>
      </c>
    </row>
    <row r="15098">
      <c r="A15098" t="n">
        <v>2018</v>
      </c>
      <c r="B15098" t="inlineStr">
        <is>
          <t>00543107</t>
        </is>
      </c>
      <c r="C15098" t="inlineStr">
        <is>
          <t>오킨스전자</t>
        </is>
      </c>
      <c r="D15098" t="n">
        <v>2329036000</v>
      </c>
      <c r="E15098" t="n">
        <v>667324000</v>
      </c>
      <c r="F15098" t="n">
        <v>809754000</v>
      </c>
      <c r="G15098" t="n">
        <v>81495000</v>
      </c>
      <c r="H15098" t="n">
        <v>2.71</v>
      </c>
      <c r="K15098" t="n">
        <v>-201113000</v>
      </c>
      <c r="L15098" t="n">
        <v>236993000</v>
      </c>
      <c r="M15098" t="n">
        <v>228524000</v>
      </c>
      <c r="N15098" t="n">
        <v>-198882000</v>
      </c>
      <c r="O15098">
        <f>D15097</f>
      </c>
      <c r="P15098">
        <f>(E15098-F15098+G15098)/O15098*100</f>
      </c>
      <c r="Q15098">
        <f>H15097</f>
      </c>
      <c r="S15098">
        <f>H15098-H15097</f>
      </c>
      <c r="U15098">
        <f>(L15098-K15098)/(2*D15098*0.01)</f>
      </c>
      <c r="V15098">
        <f>(L15098+K15098)/(D15098*0.0001)</f>
      </c>
    </row>
    <row r="15099">
      <c r="A15099" t="n">
        <v>2019</v>
      </c>
      <c r="B15099" t="inlineStr">
        <is>
          <t>00543107</t>
        </is>
      </c>
      <c r="C15099" t="inlineStr">
        <is>
          <t>오킨스전자</t>
        </is>
      </c>
      <c r="D15099" t="n">
        <v>2407736000</v>
      </c>
      <c r="E15099" t="n">
        <v>567830000</v>
      </c>
      <c r="F15099" t="n">
        <v>504945000</v>
      </c>
      <c r="G15099" t="n">
        <v>59431000</v>
      </c>
      <c r="H15099" t="n">
        <v>2.36</v>
      </c>
      <c r="K15099" t="n">
        <v>-195327000</v>
      </c>
      <c r="L15099" t="n">
        <v>227863000</v>
      </c>
      <c r="M15099" t="n">
        <v>226054000</v>
      </c>
      <c r="N15099" t="n">
        <v>-197549000</v>
      </c>
      <c r="O15099">
        <f>D15098</f>
      </c>
      <c r="P15099">
        <f>(E15099-F15099+G15099)/O15099*100</f>
      </c>
      <c r="Q15099">
        <f>H15098</f>
      </c>
      <c r="S15099">
        <f>H15099-H15098</f>
      </c>
      <c r="U15099">
        <f>(L15099-K15099)/(2*D15099*0.01)</f>
      </c>
      <c r="V15099">
        <f>(L15099+K15099)/(D15099*0.0001)</f>
      </c>
    </row>
    <row r="15100">
      <c r="A15100" t="n">
        <v>2020</v>
      </c>
      <c r="B15100" t="inlineStr">
        <is>
          <t>00543107</t>
        </is>
      </c>
      <c r="C15100" t="inlineStr">
        <is>
          <t>오킨스전자</t>
        </is>
      </c>
      <c r="D15100" t="n">
        <v>2861928000</v>
      </c>
      <c r="E15100" t="n">
        <v>551753000</v>
      </c>
      <c r="F15100" t="n">
        <v>336978000</v>
      </c>
      <c r="G15100" t="n">
        <v>50782000</v>
      </c>
      <c r="H15100" t="n">
        <v>2.41</v>
      </c>
      <c r="J15100" t="n">
        <v>9.4</v>
      </c>
      <c r="K15100" t="n">
        <v>-218386000</v>
      </c>
      <c r="L15100" t="n">
        <v>254463000</v>
      </c>
      <c r="M15100" t="n">
        <v>252411000</v>
      </c>
      <c r="N15100" t="n">
        <v>-220848000</v>
      </c>
      <c r="O15100">
        <f>D15099</f>
      </c>
      <c r="P15100">
        <f>(E15100-F15100+G15100)/O15100*100</f>
      </c>
      <c r="Q15100">
        <f>H15099</f>
      </c>
      <c r="S15100">
        <f>H15100-H15099</f>
      </c>
      <c r="U15100">
        <f>(L15100-K15100)/(2*D15100*0.01)</f>
      </c>
      <c r="V15100">
        <f>(L15100+K15100)/(D15100*0.0001)</f>
      </c>
    </row>
    <row r="15101">
      <c r="A15101" t="n">
        <v>2021</v>
      </c>
      <c r="B15101" t="inlineStr">
        <is>
          <t>00543107</t>
        </is>
      </c>
      <c r="C15101" t="inlineStr">
        <is>
          <t>오킨스전자</t>
        </is>
      </c>
      <c r="D15101" t="n">
        <v>3132042000</v>
      </c>
      <c r="E15101" t="n">
        <v>628968000</v>
      </c>
      <c r="F15101" t="n">
        <v>346386000</v>
      </c>
      <c r="G15101" t="n">
        <v>59492000</v>
      </c>
      <c r="H15101" t="n">
        <v>2.91</v>
      </c>
      <c r="J15101" t="n">
        <v>7.97</v>
      </c>
      <c r="K15101" t="n">
        <v>-226560000</v>
      </c>
      <c r="L15101" t="n">
        <v>260896000</v>
      </c>
      <c r="M15101" t="n">
        <v>260286000</v>
      </c>
      <c r="N15101" t="n">
        <v>-230256000</v>
      </c>
      <c r="O15101">
        <f>D15100</f>
      </c>
      <c r="P15101">
        <f>(E15101-F15101+G15101)/O15101*100</f>
      </c>
      <c r="Q15101">
        <f>H15100</f>
      </c>
      <c r="S15101">
        <f>H15101-H15100</f>
      </c>
      <c r="U15101">
        <f>(L15101-K15101)/(2*D15101*0.01)</f>
      </c>
      <c r="V15101">
        <f>(L15101+K15101)/(D15101*0.0001)</f>
      </c>
    </row>
    <row r="15102">
      <c r="A15102" t="n">
        <v>2022</v>
      </c>
      <c r="B15102" t="inlineStr">
        <is>
          <t>00543107</t>
        </is>
      </c>
      <c r="C15102" t="inlineStr">
        <is>
          <t>오킨스전자</t>
        </is>
      </c>
      <c r="D15102" t="n">
        <v>3550966000</v>
      </c>
      <c r="E15102" t="n">
        <v>636466000</v>
      </c>
      <c r="F15102" t="n">
        <v>168275000</v>
      </c>
      <c r="G15102" t="n">
        <v>86987000</v>
      </c>
      <c r="H15102" t="n">
        <v>5.33</v>
      </c>
      <c r="I15102" t="n">
        <v>5.51</v>
      </c>
      <c r="J15102" t="n">
        <v>7.44</v>
      </c>
      <c r="K15102" t="n">
        <v>-234916000</v>
      </c>
      <c r="L15102" t="n">
        <v>268457000</v>
      </c>
      <c r="M15102" t="n">
        <v>270313000</v>
      </c>
      <c r="N15102" t="n">
        <v>-240667000</v>
      </c>
      <c r="O15102">
        <f>D15101</f>
      </c>
      <c r="P15102">
        <f>(E15102-F15102+G15102)/O15102*100</f>
      </c>
      <c r="Q15102">
        <f>H15101</f>
      </c>
      <c r="S15102">
        <f>H15102-H15101</f>
      </c>
      <c r="U15102">
        <f>(L15102-K15102)/(2*D15102*0.01)</f>
      </c>
      <c r="V15102">
        <f>(L15102+K15102)/(D15102*0.0001)</f>
      </c>
    </row>
    <row r="15103">
      <c r="A15103" t="n">
        <v>2023</v>
      </c>
      <c r="B15103" t="inlineStr">
        <is>
          <t>00543107</t>
        </is>
      </c>
      <c r="C15103" t="inlineStr">
        <is>
          <t>오킨스전자</t>
        </is>
      </c>
      <c r="D15103" t="n">
        <v>4449592000</v>
      </c>
      <c r="E15103" t="n">
        <v>677365000</v>
      </c>
      <c r="F15103" t="n">
        <v>303220000</v>
      </c>
      <c r="G15103" t="n">
        <v>179592000</v>
      </c>
      <c r="H15103" t="n">
        <v>4.49</v>
      </c>
      <c r="I15103" t="n">
        <v>5.64</v>
      </c>
      <c r="J15103" t="n">
        <v>7.77</v>
      </c>
      <c r="K15103" t="n">
        <v>-310124000</v>
      </c>
      <c r="L15103" t="n">
        <v>353974000</v>
      </c>
      <c r="M15103" t="n">
        <v>346467000</v>
      </c>
      <c r="N15103" t="n">
        <v>-309845000</v>
      </c>
      <c r="O15103">
        <f>D15102</f>
      </c>
      <c r="P15103">
        <f>(E15103-F15103+G15103)/O15103*100</f>
      </c>
      <c r="Q15103">
        <f>H15102</f>
      </c>
      <c r="R15103">
        <f>I15102</f>
      </c>
      <c r="S15103">
        <f>H15103-H15102</f>
      </c>
      <c r="T15103">
        <f>I15103-I15102</f>
      </c>
      <c r="U15103">
        <f>(L15103-K15103)/(2*D15103*0.01)</f>
      </c>
      <c r="V15103">
        <f>(L15103+K15103)/(D15103*0.0001)</f>
      </c>
    </row>
    <row r="15104">
      <c r="A15104" t="n">
        <v>2024</v>
      </c>
      <c r="B15104" t="inlineStr">
        <is>
          <t>00543107</t>
        </is>
      </c>
      <c r="C15104" t="inlineStr">
        <is>
          <t>오킨스전자</t>
        </is>
      </c>
      <c r="D15104" t="n">
        <v>5748654000</v>
      </c>
      <c r="E15104" t="n">
        <v>736453000</v>
      </c>
      <c r="F15104" t="n">
        <v>212164000</v>
      </c>
      <c r="G15104" t="n">
        <v>190426000</v>
      </c>
      <c r="H15104" t="n">
        <v>3.93</v>
      </c>
      <c r="I15104" t="n">
        <v>5.32</v>
      </c>
      <c r="J15104" t="n">
        <v>6.9</v>
      </c>
      <c r="K15104" t="n">
        <v>-358443000</v>
      </c>
      <c r="L15104" t="n">
        <v>407388000</v>
      </c>
      <c r="M15104" t="n">
        <v>397646000</v>
      </c>
      <c r="N15104" t="n">
        <v>-357150000</v>
      </c>
      <c r="O15104">
        <f>D15103</f>
      </c>
      <c r="P15104">
        <f>(E15104-F15104+G15104)/O15104*100</f>
      </c>
      <c r="Q15104">
        <f>H15103</f>
      </c>
      <c r="R15104">
        <f>I15103</f>
      </c>
      <c r="S15104">
        <f>H15104-H15103</f>
      </c>
      <c r="T15104">
        <f>I15104-I15103</f>
      </c>
      <c r="U15104">
        <f>(L15104-K15104)/(2*D15104*0.01)</f>
      </c>
      <c r="V15104">
        <f>(L15104+K15104)/(D15104*0.0001)</f>
      </c>
    </row>
    <row r="15105">
      <c r="A15105" t="n">
        <v>2025</v>
      </c>
      <c r="B15105" t="inlineStr">
        <is>
          <t>00543107</t>
        </is>
      </c>
      <c r="C15105" t="inlineStr">
        <is>
          <t>오킨스전자</t>
        </is>
      </c>
      <c r="D15105" t="n">
        <v>6360873000</v>
      </c>
      <c r="E15105" t="n">
        <v>924385000</v>
      </c>
      <c r="F15105" t="n">
        <v>392815000</v>
      </c>
      <c r="G15105" t="n">
        <v>215026000</v>
      </c>
      <c r="H15105" t="n">
        <v>4.3</v>
      </c>
      <c r="I15105" t="n">
        <v>5.4</v>
      </c>
      <c r="J15105" t="n">
        <v>6.64</v>
      </c>
      <c r="K15105" t="n">
        <v>-380642000</v>
      </c>
      <c r="L15105" t="n">
        <v>432323000</v>
      </c>
      <c r="M15105" t="n">
        <v>433274000</v>
      </c>
      <c r="N15105" t="n">
        <v>-388354000</v>
      </c>
      <c r="O15105">
        <f>D15104</f>
      </c>
      <c r="P15105">
        <f>(E15105-F15105+G15105)/O15105*100</f>
      </c>
      <c r="Q15105">
        <f>H15104</f>
      </c>
      <c r="R15105">
        <f>I15104</f>
      </c>
      <c r="S15105">
        <f>H15105-H15104</f>
      </c>
      <c r="T15105">
        <f>I15105-I15104</f>
      </c>
      <c r="U15105">
        <f>(L15105-K15105)/(2*D15105*0.01)</f>
      </c>
      <c r="V15105">
        <f>(L15105+K15105)/(D15105*0.0001)</f>
      </c>
    </row>
    <row r="15106">
      <c r="A15106" t="n">
        <v>2014</v>
      </c>
      <c r="B15106" t="inlineStr">
        <is>
          <t>00543204</t>
        </is>
      </c>
      <c r="C15106" t="inlineStr">
        <is>
          <t>스테이지원엔터</t>
        </is>
      </c>
      <c r="D15106" t="n">
        <v>1440185000</v>
      </c>
      <c r="E15106" t="n">
        <v>393737000</v>
      </c>
      <c r="F15106" t="n">
        <v>474523000</v>
      </c>
      <c r="G15106" t="n">
        <v>53418000</v>
      </c>
      <c r="H15106" t="n">
        <v>3.07</v>
      </c>
      <c r="J15106" t="n">
        <v>9.35</v>
      </c>
      <c r="K15106" t="n">
        <v>-101965000</v>
      </c>
      <c r="L15106" t="n">
        <v>101965000</v>
      </c>
      <c r="M15106" t="n">
        <v>103218000</v>
      </c>
      <c r="N15106" t="n">
        <v>-89936000</v>
      </c>
      <c r="U15106">
        <f>(L15106-K15106)/(2*D15106*0.01)</f>
      </c>
    </row>
    <row r="15107">
      <c r="A15107" t="n">
        <v>2015</v>
      </c>
      <c r="B15107" t="inlineStr">
        <is>
          <t>00543204</t>
        </is>
      </c>
      <c r="C15107" t="inlineStr">
        <is>
          <t>스테이지원엔터</t>
        </is>
      </c>
      <c r="D15107" t="n">
        <v>1636493000</v>
      </c>
      <c r="E15107" t="n">
        <v>344170000</v>
      </c>
      <c r="F15107" t="n">
        <v>226469000</v>
      </c>
      <c r="G15107" t="n">
        <v>41100000</v>
      </c>
      <c r="H15107" t="n">
        <v>2.98</v>
      </c>
      <c r="J15107" t="n">
        <v>9.699999999999999</v>
      </c>
      <c r="K15107" t="n">
        <v>-123520000</v>
      </c>
      <c r="L15107" t="n">
        <v>145090000</v>
      </c>
      <c r="M15107" t="n">
        <v>144680000</v>
      </c>
      <c r="N15107" t="n">
        <v>-125455000</v>
      </c>
      <c r="O15107">
        <f>D15106</f>
      </c>
      <c r="P15107">
        <f>(E15107-F15107+G15107)/O15107*100</f>
      </c>
      <c r="Q15107">
        <f>H15106</f>
      </c>
      <c r="S15107">
        <f>H15107-H15106</f>
      </c>
      <c r="U15107">
        <f>(L15107-K15107)/(2*D15107*0.01)</f>
      </c>
      <c r="V15107">
        <f>(L15107+K15107)/(D15107*0.0001)</f>
      </c>
    </row>
    <row r="15108">
      <c r="A15108" t="n">
        <v>2016</v>
      </c>
      <c r="B15108" t="inlineStr">
        <is>
          <t>00543204</t>
        </is>
      </c>
      <c r="C15108" t="inlineStr">
        <is>
          <t>스테이지원엔터</t>
        </is>
      </c>
      <c r="D15108" t="n">
        <v>1466286000</v>
      </c>
      <c r="E15108" t="n">
        <v>385772000</v>
      </c>
      <c r="F15108" t="n">
        <v>772220000</v>
      </c>
      <c r="G15108" t="n">
        <v>46956000</v>
      </c>
      <c r="H15108" t="n">
        <v>3.02</v>
      </c>
      <c r="J15108" t="n">
        <v>9.619999999999999</v>
      </c>
      <c r="K15108" t="n">
        <v>-87081000</v>
      </c>
      <c r="L15108" t="n">
        <v>101407000</v>
      </c>
      <c r="M15108" t="n">
        <v>102434000</v>
      </c>
      <c r="N15108" t="n">
        <v>-89448000</v>
      </c>
      <c r="O15108">
        <f>D15107</f>
      </c>
      <c r="P15108">
        <f>(E15108-F15108+G15108)/O15108*100</f>
      </c>
      <c r="Q15108">
        <f>H15107</f>
      </c>
      <c r="S15108">
        <f>H15108-H15107</f>
      </c>
      <c r="U15108">
        <f>(L15108-K15108)/(2*D15108*0.01)</f>
      </c>
      <c r="V15108">
        <f>(L15108+K15108)/(D15108*0.0001)</f>
      </c>
    </row>
    <row r="15109">
      <c r="A15109" t="n">
        <v>2017</v>
      </c>
      <c r="B15109" t="inlineStr">
        <is>
          <t>00543204</t>
        </is>
      </c>
      <c r="C15109" t="inlineStr">
        <is>
          <t>스테이지원엔터</t>
        </is>
      </c>
      <c r="D15109" t="n">
        <v>2031627000</v>
      </c>
      <c r="E15109" t="n">
        <v>351669000</v>
      </c>
      <c r="F15109" t="n">
        <v>130840000</v>
      </c>
      <c r="G15109" t="n">
        <v>42720000</v>
      </c>
      <c r="H15109" t="n">
        <v>3.38</v>
      </c>
      <c r="J15109" t="n">
        <v>9.550000000000001</v>
      </c>
      <c r="K15109" t="n">
        <v>-134568000</v>
      </c>
      <c r="L15109" t="n">
        <v>157635000</v>
      </c>
      <c r="M15109" t="n">
        <v>155208000</v>
      </c>
      <c r="N15109" t="n">
        <v>-135169000</v>
      </c>
      <c r="O15109">
        <f>D15108</f>
      </c>
      <c r="P15109">
        <f>(E15109-F15109+G15109)/O15109*100</f>
      </c>
      <c r="Q15109">
        <f>H15108</f>
      </c>
      <c r="S15109">
        <f>H15109-H15108</f>
      </c>
      <c r="U15109">
        <f>(L15109-K15109)/(2*D15109*0.01)</f>
      </c>
      <c r="V15109">
        <f>(L15109+K15109)/(D15109*0.0001)</f>
      </c>
    </row>
    <row r="15110">
      <c r="A15110" t="n">
        <v>2018</v>
      </c>
      <c r="B15110" t="inlineStr">
        <is>
          <t>00543204</t>
        </is>
      </c>
      <c r="C15110" t="inlineStr">
        <is>
          <t>스테이지원엔터</t>
        </is>
      </c>
      <c r="D15110" t="n">
        <v>2482363000</v>
      </c>
      <c r="E15110" t="n">
        <v>1604231000</v>
      </c>
      <c r="F15110" t="n">
        <v>1255071000</v>
      </c>
      <c r="G15110" t="n">
        <v>35121000</v>
      </c>
      <c r="H15110" t="n">
        <v>3.38</v>
      </c>
      <c r="J15110" t="n">
        <v>9.550000000000001</v>
      </c>
      <c r="K15110" t="n">
        <v>-149253000</v>
      </c>
      <c r="L15110" t="n">
        <v>174648000</v>
      </c>
      <c r="M15110" t="n">
        <v>170659000</v>
      </c>
      <c r="N15110" t="n">
        <v>-148958000</v>
      </c>
      <c r="O15110">
        <f>D15109</f>
      </c>
      <c r="P15110">
        <f>(E15110-F15110+G15110)/O15110*100</f>
      </c>
      <c r="Q15110">
        <f>H15109</f>
      </c>
      <c r="S15110">
        <f>H15110-H15109</f>
      </c>
      <c r="U15110">
        <f>(L15110-K15110)/(2*D15110*0.01)</f>
      </c>
      <c r="V15110">
        <f>(L15110+K15110)/(D15110*0.0001)</f>
      </c>
    </row>
    <row r="15111">
      <c r="A15111" t="n">
        <v>2019</v>
      </c>
      <c r="B15111" t="inlineStr">
        <is>
          <t>00543204</t>
        </is>
      </c>
      <c r="C15111" t="inlineStr">
        <is>
          <t>스테이지원엔터</t>
        </is>
      </c>
      <c r="D15111" t="n">
        <v>3096116000</v>
      </c>
      <c r="E15111" t="n">
        <v>504035000</v>
      </c>
      <c r="F15111" t="n">
        <v>187004000</v>
      </c>
      <c r="G15111" t="n">
        <v>65509000</v>
      </c>
      <c r="H15111" t="n">
        <v>2.765</v>
      </c>
      <c r="J15111" t="n">
        <v>10.585</v>
      </c>
      <c r="K15111" t="n">
        <v>-243671000</v>
      </c>
      <c r="L15111" t="n">
        <v>221359000</v>
      </c>
      <c r="M15111" t="n">
        <v>218505000</v>
      </c>
      <c r="N15111" t="n">
        <v>-245602000</v>
      </c>
      <c r="O15111">
        <f>D15110</f>
      </c>
      <c r="P15111">
        <f>(E15111-F15111+G15111)/O15111*100</f>
      </c>
      <c r="Q15111">
        <f>H15110</f>
      </c>
      <c r="S15111">
        <f>H15111-H15110</f>
      </c>
      <c r="U15111">
        <f>(L15111-K15111)/(2*D15111*0.01)</f>
      </c>
    </row>
    <row r="15112">
      <c r="A15112" t="n">
        <v>2018</v>
      </c>
      <c r="B15112" t="inlineStr">
        <is>
          <t>00544577</t>
        </is>
      </c>
      <c r="C15112" t="inlineStr">
        <is>
          <t>브이엠</t>
        </is>
      </c>
      <c r="D15112" t="n">
        <v>177435000</v>
      </c>
      <c r="E15112" t="n">
        <v>117341000</v>
      </c>
      <c r="F15112" t="n">
        <v>1649000</v>
      </c>
      <c r="G15112" t="n">
        <v>0</v>
      </c>
    </row>
    <row r="15113">
      <c r="A15113" t="n">
        <v>2020</v>
      </c>
      <c r="B15113" t="inlineStr">
        <is>
          <t>00544577</t>
        </is>
      </c>
      <c r="C15113" t="inlineStr">
        <is>
          <t>브이엠</t>
        </is>
      </c>
      <c r="D15113" t="n">
        <v>714472484</v>
      </c>
      <c r="E15113" t="n">
        <v>548847484</v>
      </c>
      <c r="F15113" t="n">
        <v>0</v>
      </c>
    </row>
    <row r="15114">
      <c r="A15114" t="n">
        <v>2021</v>
      </c>
      <c r="B15114" t="inlineStr">
        <is>
          <t>00544577</t>
        </is>
      </c>
      <c r="C15114" t="inlineStr">
        <is>
          <t>브이엠</t>
        </is>
      </c>
      <c r="D15114" t="n">
        <v>1917632507</v>
      </c>
      <c r="E15114" t="n">
        <v>1215549182</v>
      </c>
      <c r="O15114">
        <f>D15113</f>
      </c>
    </row>
    <row r="15115">
      <c r="A15115" t="n">
        <v>2022</v>
      </c>
      <c r="B15115" t="inlineStr">
        <is>
          <t>00544577</t>
        </is>
      </c>
      <c r="C15115" t="inlineStr">
        <is>
          <t>브이엠</t>
        </is>
      </c>
      <c r="D15115" t="n">
        <v>440417103</v>
      </c>
      <c r="E15115" t="n">
        <v>930000411</v>
      </c>
      <c r="F15115" t="n">
        <v>2317916667</v>
      </c>
      <c r="O15115">
        <f>D15114</f>
      </c>
    </row>
    <row r="15116">
      <c r="A15116" t="n">
        <v>2023</v>
      </c>
      <c r="B15116" t="inlineStr">
        <is>
          <t>00544577</t>
        </is>
      </c>
      <c r="C15116" t="inlineStr">
        <is>
          <t>브이엠</t>
        </is>
      </c>
      <c r="D15116" t="n">
        <v>1111957533</v>
      </c>
      <c r="E15116" t="n">
        <v>735356185</v>
      </c>
      <c r="G15116" t="n">
        <v>1083638</v>
      </c>
      <c r="H15116" t="n">
        <v>3.19</v>
      </c>
      <c r="K15116" t="n">
        <v>-1655829</v>
      </c>
      <c r="L15116" t="n">
        <v>1761205</v>
      </c>
      <c r="O15116">
        <f>D15115</f>
      </c>
      <c r="U15116">
        <f>(L15116-K15116)/(2*D15116*0.01)</f>
      </c>
      <c r="V15116">
        <f>(L15116+K15116)/(D15116*0.0001)</f>
      </c>
    </row>
    <row r="15117">
      <c r="A15117" t="n">
        <v>2024</v>
      </c>
      <c r="B15117" t="inlineStr">
        <is>
          <t>00544577</t>
        </is>
      </c>
      <c r="C15117" t="inlineStr">
        <is>
          <t>브이엠</t>
        </is>
      </c>
      <c r="D15117" t="n">
        <v>1749277100</v>
      </c>
      <c r="E15117" t="n">
        <v>750977577</v>
      </c>
      <c r="F15117" t="n">
        <v>300000000</v>
      </c>
      <c r="G15117" t="n">
        <v>32519465</v>
      </c>
      <c r="H15117" t="n">
        <v>3.23</v>
      </c>
      <c r="I15117" t="n">
        <v>4</v>
      </c>
      <c r="K15117" t="n">
        <v>-40388517</v>
      </c>
      <c r="L15117" t="n">
        <v>42616126</v>
      </c>
      <c r="M15117" t="n">
        <v>41807906</v>
      </c>
      <c r="N15117" t="n">
        <v>-40404000</v>
      </c>
      <c r="O15117">
        <f>D15116</f>
      </c>
      <c r="P15117">
        <f>(E15117-F15117+G15117)/O15117*100</f>
      </c>
      <c r="Q15117">
        <f>H15116</f>
      </c>
      <c r="S15117">
        <f>H15117-H15116</f>
      </c>
      <c r="U15117">
        <f>(L15117-K15117)/(2*D15117*0.01)</f>
      </c>
      <c r="V15117">
        <f>(L15117+K15117)/(D15117*0.0001)</f>
      </c>
    </row>
    <row r="15118">
      <c r="A15118" t="n">
        <v>2025</v>
      </c>
      <c r="B15118" t="inlineStr">
        <is>
          <t>00544577</t>
        </is>
      </c>
      <c r="C15118" t="inlineStr">
        <is>
          <t>브이엠</t>
        </is>
      </c>
      <c r="D15118" t="n">
        <v>2828324278</v>
      </c>
      <c r="E15118" t="n">
        <v>970609811</v>
      </c>
      <c r="F15118" t="n">
        <v>0</v>
      </c>
      <c r="G15118" t="n">
        <v>42309953</v>
      </c>
      <c r="H15118" t="n">
        <v>2.95</v>
      </c>
      <c r="I15118" t="n">
        <v>4</v>
      </c>
      <c r="K15118" t="n">
        <v>-55511288</v>
      </c>
      <c r="L15118" t="n">
        <v>59691278</v>
      </c>
      <c r="M15118" t="n">
        <v>58599242</v>
      </c>
      <c r="N15118" t="n">
        <v>-55557325</v>
      </c>
      <c r="O15118">
        <f>D15117</f>
      </c>
      <c r="P15118">
        <f>(E15118-F15118+G15118)/O15118*100</f>
      </c>
      <c r="Q15118">
        <f>H15117</f>
      </c>
      <c r="R15118">
        <f>I15117</f>
      </c>
      <c r="S15118">
        <f>H15118-H15117</f>
      </c>
      <c r="T15118">
        <f>I15118-I15117</f>
      </c>
      <c r="U15118">
        <f>(L15118-K15118)/(2*D15118*0.01)</f>
      </c>
      <c r="V15118">
        <f>(L15118+K15118)/(D15118*0.0001)</f>
      </c>
    </row>
    <row r="15119">
      <c r="A15119" t="n">
        <v>2014</v>
      </c>
      <c r="B15119" t="inlineStr">
        <is>
          <t>00545114</t>
        </is>
      </c>
      <c r="C15119" t="inlineStr">
        <is>
          <t>랩지노믹스</t>
        </is>
      </c>
      <c r="D15119" t="n">
        <v>1811863000</v>
      </c>
      <c r="E15119" t="n">
        <v>595238000</v>
      </c>
      <c r="F15119" t="n">
        <v>79656000</v>
      </c>
      <c r="G15119" t="n">
        <v>41250000</v>
      </c>
      <c r="H15119" t="n">
        <v>3.13</v>
      </c>
      <c r="I15119" t="n">
        <v>6.45</v>
      </c>
      <c r="J15119" t="n">
        <v>8.16</v>
      </c>
      <c r="K15119" t="n">
        <v>-164018000</v>
      </c>
      <c r="L15119" t="n">
        <v>196140000</v>
      </c>
      <c r="M15119" t="n">
        <v>200989000</v>
      </c>
      <c r="N15119" t="n">
        <v>-170488000</v>
      </c>
      <c r="U15119">
        <f>(L15119-K15119)/(2*D15119*0.01)</f>
      </c>
      <c r="V15119">
        <f>(L15119+K15119)/(D15119*0.0001)</f>
      </c>
    </row>
    <row r="15120">
      <c r="A15120" t="n">
        <v>2015</v>
      </c>
      <c r="B15120" t="inlineStr">
        <is>
          <t>00545114</t>
        </is>
      </c>
      <c r="C15120" t="inlineStr">
        <is>
          <t>랩지노믹스</t>
        </is>
      </c>
      <c r="D15120" t="n">
        <v>2206578000</v>
      </c>
      <c r="E15120" t="n">
        <v>824839000</v>
      </c>
      <c r="F15120" t="n">
        <v>206604000</v>
      </c>
      <c r="G15120" t="n">
        <v>54368000</v>
      </c>
      <c r="H15120" t="n">
        <v>2.91</v>
      </c>
      <c r="I15120" t="n">
        <v>5.87</v>
      </c>
      <c r="J15120" t="n">
        <v>9.470000000000001</v>
      </c>
      <c r="K15120" t="n">
        <v>-198492000</v>
      </c>
      <c r="L15120" t="n">
        <v>236812000</v>
      </c>
      <c r="M15120" t="n">
        <v>236402000</v>
      </c>
      <c r="N15120" t="n">
        <v>-201788000</v>
      </c>
      <c r="O15120">
        <f>D15119</f>
      </c>
      <c r="P15120">
        <f>(E15120-F15120+G15120)/O15120*100</f>
      </c>
      <c r="Q15120">
        <f>H15119</f>
      </c>
      <c r="R15120">
        <f>I15119</f>
      </c>
      <c r="S15120">
        <f>H15120-H15119</f>
      </c>
      <c r="T15120">
        <f>I15120-I15119</f>
      </c>
      <c r="U15120">
        <f>(L15120-K15120)/(2*D15120*0.01)</f>
      </c>
      <c r="V15120">
        <f>(L15120+K15120)/(D15120*0.0001)</f>
      </c>
    </row>
    <row r="15121">
      <c r="A15121" t="n">
        <v>2016</v>
      </c>
      <c r="B15121" t="inlineStr">
        <is>
          <t>00545114</t>
        </is>
      </c>
      <c r="C15121" t="inlineStr">
        <is>
          <t>랩지노믹스</t>
        </is>
      </c>
      <c r="D15121" t="n">
        <v>2475185000</v>
      </c>
      <c r="E15121" t="n">
        <v>815299000</v>
      </c>
      <c r="F15121" t="n">
        <v>471069000</v>
      </c>
      <c r="G15121" t="n">
        <v>62168000</v>
      </c>
      <c r="O15121">
        <f>D15120</f>
      </c>
      <c r="P15121">
        <f>(E15121-F15121+G15121)/O15121*100</f>
      </c>
    </row>
    <row r="15122">
      <c r="A15122" t="n">
        <v>2017</v>
      </c>
      <c r="B15122" t="inlineStr">
        <is>
          <t>00545114</t>
        </is>
      </c>
      <c r="C15122" t="inlineStr">
        <is>
          <t>랩지노믹스</t>
        </is>
      </c>
      <c r="D15122" t="n">
        <v>2732794000</v>
      </c>
      <c r="E15122" t="n">
        <v>652890000</v>
      </c>
      <c r="F15122" t="n">
        <v>373084000</v>
      </c>
      <c r="G15122" t="n">
        <v>71256000</v>
      </c>
      <c r="H15122" t="n">
        <v>3.36</v>
      </c>
      <c r="I15122" t="n">
        <v>5.54</v>
      </c>
      <c r="O15122">
        <f>D15121</f>
      </c>
      <c r="P15122">
        <f>(E15122-F15122+G15122)/O15122*100</f>
      </c>
    </row>
    <row r="15123">
      <c r="A15123" t="n">
        <v>2018</v>
      </c>
      <c r="B15123" t="inlineStr">
        <is>
          <t>00545114</t>
        </is>
      </c>
      <c r="C15123" t="inlineStr">
        <is>
          <t>랩지노믹스</t>
        </is>
      </c>
      <c r="D15123" t="n">
        <v>3645714000</v>
      </c>
      <c r="E15123" t="n">
        <v>639415000</v>
      </c>
      <c r="F15123" t="n">
        <v>370677000</v>
      </c>
      <c r="G15123" t="n">
        <v>88386000</v>
      </c>
      <c r="H15123" t="n">
        <v>2.85</v>
      </c>
      <c r="I15123" t="n">
        <v>6</v>
      </c>
      <c r="O15123">
        <f>D15122</f>
      </c>
      <c r="P15123">
        <f>(E15123-F15123+G15123)/O15123*100</f>
      </c>
      <c r="Q15123">
        <f>H15122</f>
      </c>
      <c r="R15123">
        <f>I15122</f>
      </c>
      <c r="S15123">
        <f>H15123-H15122</f>
      </c>
      <c r="T15123">
        <f>I15123-I15122</f>
      </c>
    </row>
    <row r="15124">
      <c r="A15124" t="n">
        <v>2019</v>
      </c>
      <c r="B15124" t="inlineStr">
        <is>
          <t>00545114</t>
        </is>
      </c>
      <c r="C15124" t="inlineStr">
        <is>
          <t>랩지노믹스</t>
        </is>
      </c>
      <c r="D15124" t="n">
        <v>3678302000</v>
      </c>
      <c r="E15124" t="n">
        <v>816538000</v>
      </c>
      <c r="F15124" t="n">
        <v>595456000</v>
      </c>
      <c r="G15124" t="n">
        <v>100345000</v>
      </c>
      <c r="H15124" t="n">
        <v>3</v>
      </c>
      <c r="I15124" t="n">
        <v>5</v>
      </c>
      <c r="O15124">
        <f>D15123</f>
      </c>
      <c r="P15124">
        <f>(E15124-F15124+G15124)/O15124*100</f>
      </c>
      <c r="Q15124">
        <f>H15123</f>
      </c>
      <c r="R15124">
        <f>I15123</f>
      </c>
      <c r="S15124">
        <f>H15124-H15123</f>
      </c>
      <c r="T15124">
        <f>I15124-I15123</f>
      </c>
    </row>
    <row r="15125">
      <c r="A15125" t="n">
        <v>2020</v>
      </c>
      <c r="B15125" t="inlineStr">
        <is>
          <t>00545114</t>
        </is>
      </c>
      <c r="C15125" t="inlineStr">
        <is>
          <t>랩지노믹스</t>
        </is>
      </c>
      <c r="D15125" t="n">
        <v>4672281000</v>
      </c>
      <c r="E15125" t="n">
        <v>898902000</v>
      </c>
      <c r="F15125" t="n">
        <v>499050000</v>
      </c>
      <c r="G15125" t="n">
        <v>106433000</v>
      </c>
      <c r="H15125" t="n">
        <v>3.1</v>
      </c>
      <c r="I15125" t="n">
        <v>5</v>
      </c>
      <c r="O15125">
        <f>D15124</f>
      </c>
      <c r="P15125">
        <f>(E15125-F15125+G15125)/O15125*100</f>
      </c>
      <c r="Q15125">
        <f>H15124</f>
      </c>
      <c r="R15125">
        <f>I15124</f>
      </c>
      <c r="S15125">
        <f>H15125-H15124</f>
      </c>
      <c r="T15125">
        <f>I15125-I15124</f>
      </c>
    </row>
    <row r="15126">
      <c r="A15126" t="n">
        <v>2021</v>
      </c>
      <c r="B15126" t="inlineStr">
        <is>
          <t>00545114</t>
        </is>
      </c>
      <c r="C15126" t="inlineStr">
        <is>
          <t>랩지노믹스</t>
        </is>
      </c>
      <c r="D15126" t="n">
        <v>6479584000</v>
      </c>
      <c r="E15126" t="n">
        <v>1101871000</v>
      </c>
      <c r="F15126" t="n">
        <v>651372000</v>
      </c>
      <c r="G15126" t="n">
        <v>139591000</v>
      </c>
      <c r="H15126" t="n">
        <v>3.55</v>
      </c>
      <c r="I15126" t="n">
        <v>5</v>
      </c>
      <c r="O15126">
        <f>D15125</f>
      </c>
      <c r="P15126">
        <f>(E15126-F15126+G15126)/O15126*100</f>
      </c>
      <c r="Q15126">
        <f>H15125</f>
      </c>
      <c r="R15126">
        <f>I15125</f>
      </c>
      <c r="S15126">
        <f>H15126-H15125</f>
      </c>
      <c r="T15126">
        <f>I15126-I15125</f>
      </c>
    </row>
    <row r="15127">
      <c r="A15127" t="n">
        <v>2022</v>
      </c>
      <c r="B15127" t="inlineStr">
        <is>
          <t>00545114</t>
        </is>
      </c>
      <c r="C15127" t="inlineStr">
        <is>
          <t>랩지노믹스</t>
        </is>
      </c>
      <c r="D15127" t="n">
        <v>5134320000</v>
      </c>
      <c r="E15127" t="n">
        <v>1427855000</v>
      </c>
      <c r="F15127" t="n">
        <v>658078000</v>
      </c>
      <c r="G15127" t="n">
        <v>220977000</v>
      </c>
      <c r="H15127" t="n">
        <v>5.86</v>
      </c>
      <c r="I15127" t="n">
        <v>5</v>
      </c>
      <c r="O15127">
        <f>D15126</f>
      </c>
      <c r="P15127">
        <f>(E15127-F15127+G15127)/O15127*100</f>
      </c>
      <c r="Q15127">
        <f>H15126</f>
      </c>
      <c r="R15127">
        <f>I15126</f>
      </c>
      <c r="S15127">
        <f>H15127-H15126</f>
      </c>
      <c r="T15127">
        <f>I15127-I15126</f>
      </c>
    </row>
    <row r="15128">
      <c r="A15128" t="n">
        <v>2014</v>
      </c>
      <c r="B15128" t="inlineStr">
        <is>
          <t>00545716</t>
        </is>
      </c>
      <c r="C15128" t="inlineStr">
        <is>
          <t>롯데렌탈</t>
        </is>
      </c>
      <c r="D15128" t="n">
        <v>21667026000</v>
      </c>
      <c r="E15128" t="n">
        <v>4660381000</v>
      </c>
      <c r="F15128" t="n">
        <v>1403205000</v>
      </c>
      <c r="G15128" t="n">
        <v>596956000</v>
      </c>
      <c r="H15128" t="n">
        <v>2.83</v>
      </c>
      <c r="I15128" t="n">
        <v>5.94</v>
      </c>
      <c r="K15128" t="n">
        <v>-1869297000</v>
      </c>
      <c r="L15128" t="n">
        <v>2208053000</v>
      </c>
      <c r="M15128" t="n">
        <v>2222208000</v>
      </c>
      <c r="N15128" t="n">
        <v>-1914271000</v>
      </c>
      <c r="U15128">
        <f>(L15128-K15128)/(2*D15128*0.01)</f>
      </c>
      <c r="V15128">
        <f>(L15128+K15128)/(D15128*0.0001)</f>
      </c>
    </row>
    <row r="15129">
      <c r="A15129" t="n">
        <v>2015</v>
      </c>
      <c r="B15129" t="inlineStr">
        <is>
          <t>00545716</t>
        </is>
      </c>
      <c r="C15129" t="inlineStr">
        <is>
          <t>롯데렌탈</t>
        </is>
      </c>
      <c r="D15129" t="n">
        <v>27676247000</v>
      </c>
      <c r="E15129" t="n">
        <v>5466509000</v>
      </c>
      <c r="F15129" t="n">
        <v>1613989000</v>
      </c>
      <c r="G15129" t="n">
        <v>597603000</v>
      </c>
      <c r="H15129" t="n">
        <v>3.05</v>
      </c>
      <c r="I15129" t="n">
        <v>3.5</v>
      </c>
      <c r="J15129" t="n">
        <v>8.949999999999999</v>
      </c>
      <c r="K15129" t="n">
        <v>-2437388256</v>
      </c>
      <c r="L15129" t="n">
        <v>2854178781</v>
      </c>
      <c r="M15129" t="n">
        <v>2826875894</v>
      </c>
      <c r="N15129" t="n">
        <v>-2436302536</v>
      </c>
      <c r="O15129">
        <f>D15128</f>
      </c>
      <c r="P15129">
        <f>(E15129-F15129+G15129)/O15129*100</f>
      </c>
      <c r="Q15129">
        <f>H15128</f>
      </c>
      <c r="R15129">
        <f>I15128</f>
      </c>
      <c r="S15129">
        <f>H15129-H15128</f>
      </c>
      <c r="T15129">
        <f>I15129-I15128</f>
      </c>
      <c r="U15129">
        <f>(L15129-K15129)/(2*D15129*0.01)</f>
      </c>
      <c r="V15129">
        <f>(L15129+K15129)/(D15129*0.0001)</f>
      </c>
    </row>
    <row r="15130">
      <c r="A15130" t="n">
        <v>2016</v>
      </c>
      <c r="B15130" t="inlineStr">
        <is>
          <t>00545716</t>
        </is>
      </c>
      <c r="C15130" t="inlineStr">
        <is>
          <t>롯데렌탈</t>
        </is>
      </c>
      <c r="D15130" t="n">
        <v>35747119000</v>
      </c>
      <c r="E15130" t="n">
        <v>5725864000</v>
      </c>
      <c r="F15130" t="n">
        <v>1918955000</v>
      </c>
      <c r="G15130" t="n">
        <v>961468000</v>
      </c>
      <c r="H15130" t="n">
        <v>3.2</v>
      </c>
      <c r="I15130" t="n">
        <v>2.75</v>
      </c>
      <c r="J15130" t="n">
        <v>11.52</v>
      </c>
      <c r="K15130" t="n">
        <v>-3898813000</v>
      </c>
      <c r="L15130" t="n">
        <v>4704369000</v>
      </c>
      <c r="M15130" t="n">
        <v>4649226000</v>
      </c>
      <c r="N15130" t="n">
        <v>-3935111000</v>
      </c>
      <c r="O15130">
        <f>D15129</f>
      </c>
      <c r="P15130">
        <f>(E15130-F15130+G15130)/O15130*100</f>
      </c>
      <c r="Q15130">
        <f>H15129</f>
      </c>
      <c r="R15130">
        <f>I15129</f>
      </c>
      <c r="S15130">
        <f>H15130-H15129</f>
      </c>
      <c r="T15130">
        <f>I15130-I15129</f>
      </c>
      <c r="U15130">
        <f>(L15130-K15130)/(2*D15130*0.01)</f>
      </c>
      <c r="V15130">
        <f>(L15130+K15130)/(D15130*0.0001)</f>
      </c>
    </row>
    <row r="15131">
      <c r="A15131" t="n">
        <v>2017</v>
      </c>
      <c r="B15131" t="inlineStr">
        <is>
          <t>00545716</t>
        </is>
      </c>
      <c r="C15131" t="inlineStr">
        <is>
          <t>롯데렌탈</t>
        </is>
      </c>
      <c r="D15131" t="n">
        <v>37405413000</v>
      </c>
      <c r="E15131" t="n">
        <v>6894637000</v>
      </c>
      <c r="F15131" t="n">
        <v>2086220000</v>
      </c>
      <c r="G15131" t="n">
        <v>1359885000</v>
      </c>
      <c r="H15131" t="n">
        <v>3.55</v>
      </c>
      <c r="I15131" t="n">
        <v>2.9</v>
      </c>
      <c r="J15131" t="n">
        <v>15.02</v>
      </c>
      <c r="K15131" t="n">
        <v>-3379632000</v>
      </c>
      <c r="L15131" t="n">
        <v>3984000000</v>
      </c>
      <c r="M15131" t="n">
        <v>3983000000</v>
      </c>
      <c r="N15131" t="n">
        <v>-3437000000</v>
      </c>
      <c r="O15131">
        <f>D15130</f>
      </c>
      <c r="P15131">
        <f>(E15131-F15131+G15131)/O15131*100</f>
      </c>
      <c r="Q15131">
        <f>H15130</f>
      </c>
      <c r="R15131">
        <f>I15130</f>
      </c>
      <c r="S15131">
        <f>H15131-H15130</f>
      </c>
      <c r="T15131">
        <f>I15131-I15130</f>
      </c>
      <c r="U15131">
        <f>(L15131-K15131)/(2*D15131*0.01)</f>
      </c>
      <c r="V15131">
        <f>(L15131+K15131)/(D15131*0.0001)</f>
      </c>
    </row>
    <row r="15132">
      <c r="A15132" t="n">
        <v>2018</v>
      </c>
      <c r="B15132" t="inlineStr">
        <is>
          <t>00545716</t>
        </is>
      </c>
      <c r="C15132" t="inlineStr">
        <is>
          <t>롯데렌탈</t>
        </is>
      </c>
      <c r="D15132" t="n">
        <v>42072392000</v>
      </c>
      <c r="E15132" t="n">
        <v>6904917000</v>
      </c>
      <c r="F15132" t="n">
        <v>3476390000</v>
      </c>
      <c r="G15132" t="n">
        <v>1187096000</v>
      </c>
      <c r="H15132" t="n">
        <v>3.3</v>
      </c>
      <c r="I15132" t="n">
        <v>2.8</v>
      </c>
      <c r="J15132" t="n">
        <v>11.01</v>
      </c>
      <c r="K15132" t="n">
        <v>-3957600000</v>
      </c>
      <c r="L15132" t="n">
        <v>4670200000</v>
      </c>
      <c r="M15132" t="n">
        <v>4668900000</v>
      </c>
      <c r="N15132" t="n">
        <v>-4041100000</v>
      </c>
      <c r="O15132">
        <f>D15131</f>
      </c>
      <c r="P15132">
        <f>(E15132-F15132+G15132)/O15132*100</f>
      </c>
      <c r="Q15132">
        <f>H15131</f>
      </c>
      <c r="R15132">
        <f>I15131</f>
      </c>
      <c r="S15132">
        <f>H15132-H15131</f>
      </c>
      <c r="T15132">
        <f>I15132-I15131</f>
      </c>
      <c r="U15132">
        <f>(L15132-K15132)/(2*D15132*0.01)</f>
      </c>
      <c r="V15132">
        <f>(L15132+K15132)/(D15132*0.0001)</f>
      </c>
    </row>
    <row r="15133">
      <c r="A15133" t="n">
        <v>2019</v>
      </c>
      <c r="B15133" t="inlineStr">
        <is>
          <t>00545716</t>
        </is>
      </c>
      <c r="C15133" t="inlineStr">
        <is>
          <t>롯데렌탈</t>
        </is>
      </c>
      <c r="D15133" t="n">
        <v>50401645000</v>
      </c>
      <c r="E15133" t="n">
        <v>6960922000</v>
      </c>
      <c r="F15133" t="n">
        <v>2360909000</v>
      </c>
      <c r="G15133" t="n">
        <v>1325886000</v>
      </c>
      <c r="H15133" t="n">
        <v>3</v>
      </c>
      <c r="I15133" t="n">
        <v>2.4</v>
      </c>
      <c r="J15133" t="n">
        <v>11.09</v>
      </c>
      <c r="K15133" t="n">
        <v>-4841957780</v>
      </c>
      <c r="L15133" t="n">
        <v>5681584540</v>
      </c>
      <c r="M15133" t="n">
        <v>5639784240</v>
      </c>
      <c r="N15133" t="n">
        <v>-4885894290</v>
      </c>
      <c r="O15133">
        <f>D15132</f>
      </c>
      <c r="P15133">
        <f>(E15133-F15133+G15133)/O15133*100</f>
      </c>
      <c r="Q15133">
        <f>H15132</f>
      </c>
      <c r="R15133">
        <f>I15132</f>
      </c>
      <c r="S15133">
        <f>H15133-H15132</f>
      </c>
      <c r="T15133">
        <f>I15133-I15132</f>
      </c>
      <c r="U15133">
        <f>(L15133-K15133)/(2*D15133*0.01)</f>
      </c>
      <c r="V15133">
        <f>(L15133+K15133)/(D15133*0.0001)</f>
      </c>
    </row>
    <row r="15134">
      <c r="A15134" t="n">
        <v>2020</v>
      </c>
      <c r="B15134" t="inlineStr">
        <is>
          <t>00545716</t>
        </is>
      </c>
      <c r="C15134" t="inlineStr">
        <is>
          <t>롯데렌탈</t>
        </is>
      </c>
      <c r="D15134" t="n">
        <v>55361324000</v>
      </c>
      <c r="E15134" t="n">
        <v>7814650000</v>
      </c>
      <c r="F15134" t="n">
        <v>1957888000</v>
      </c>
      <c r="G15134" t="n">
        <v>1368268000</v>
      </c>
      <c r="H15134" t="n">
        <v>3.05</v>
      </c>
      <c r="I15134" t="n">
        <v>2.8</v>
      </c>
      <c r="J15134" t="n">
        <v>10.26</v>
      </c>
      <c r="K15134" t="n">
        <v>-5084443200</v>
      </c>
      <c r="L15134" t="n">
        <v>5989023792</v>
      </c>
      <c r="M15134" t="n">
        <v>5980224000</v>
      </c>
      <c r="N15134" t="n">
        <v>-5203964576</v>
      </c>
      <c r="O15134">
        <f>D15133</f>
      </c>
      <c r="P15134">
        <f>(E15134-F15134+G15134)/O15134*100</f>
      </c>
      <c r="Q15134">
        <f>H15133</f>
      </c>
      <c r="R15134">
        <f>I15133</f>
      </c>
      <c r="S15134">
        <f>H15134-H15133</f>
      </c>
      <c r="T15134">
        <f>I15134-I15133</f>
      </c>
      <c r="U15134">
        <f>(L15134-K15134)/(2*D15134*0.01)</f>
      </c>
      <c r="V15134">
        <f>(L15134+K15134)/(D15134*0.0001)</f>
      </c>
    </row>
    <row r="15135">
      <c r="A15135" t="n">
        <v>2021</v>
      </c>
      <c r="B15135" t="inlineStr">
        <is>
          <t>00545716</t>
        </is>
      </c>
      <c r="C15135" t="inlineStr">
        <is>
          <t>롯데렌탈</t>
        </is>
      </c>
      <c r="D15135" t="n">
        <v>63550470000</v>
      </c>
      <c r="E15135" t="n">
        <v>8164512000</v>
      </c>
      <c r="F15135" t="n">
        <v>4391765000</v>
      </c>
      <c r="G15135" t="n">
        <v>1576607000</v>
      </c>
      <c r="H15135" t="n">
        <v>3.3</v>
      </c>
      <c r="I15135" t="n">
        <v>3.1</v>
      </c>
      <c r="J15135" t="n">
        <v>11.29</v>
      </c>
      <c r="K15135" t="n">
        <v>-6105444000</v>
      </c>
      <c r="L15135" t="n">
        <v>7216556000</v>
      </c>
      <c r="M15135" t="n">
        <v>7161338000</v>
      </c>
      <c r="N15135" t="n">
        <v>-6174678000</v>
      </c>
      <c r="O15135">
        <f>D15134</f>
      </c>
      <c r="P15135">
        <f>(E15135-F15135+G15135)/O15135*100</f>
      </c>
      <c r="Q15135">
        <f>H15134</f>
      </c>
      <c r="R15135">
        <f>I15134</f>
      </c>
      <c r="S15135">
        <f>H15135-H15134</f>
      </c>
      <c r="T15135">
        <f>I15135-I15134</f>
      </c>
      <c r="U15135">
        <f>(L15135-K15135)/(2*D15135*0.01)</f>
      </c>
      <c r="V15135">
        <f>(L15135+K15135)/(D15135*0.0001)</f>
      </c>
    </row>
    <row r="15136">
      <c r="A15136" t="n">
        <v>2022</v>
      </c>
      <c r="B15136" t="inlineStr">
        <is>
          <t>00545716</t>
        </is>
      </c>
      <c r="C15136" t="inlineStr">
        <is>
          <t>롯데렌탈</t>
        </is>
      </c>
      <c r="D15136" t="n">
        <v>64694881000</v>
      </c>
      <c r="E15136" t="n">
        <v>8650725000</v>
      </c>
      <c r="F15136" t="n">
        <v>4141167000</v>
      </c>
      <c r="G15136" t="n">
        <v>2195730000</v>
      </c>
      <c r="H15136" t="n">
        <v>5.9</v>
      </c>
      <c r="I15136" t="n">
        <v>4.95</v>
      </c>
      <c r="J15136" t="n">
        <v>9.880000000000001</v>
      </c>
      <c r="K15136" t="n">
        <v>-6076752000</v>
      </c>
      <c r="L15136" t="n">
        <v>7103270000</v>
      </c>
      <c r="M15136" t="n">
        <v>7138214000</v>
      </c>
      <c r="N15136" t="n">
        <v>-6210980000</v>
      </c>
      <c r="O15136">
        <f>D15135</f>
      </c>
      <c r="P15136">
        <f>(E15136-F15136+G15136)/O15136*100</f>
      </c>
      <c r="Q15136">
        <f>H15135</f>
      </c>
      <c r="R15136">
        <f>I15135</f>
      </c>
      <c r="S15136">
        <f>H15136-H15135</f>
      </c>
      <c r="T15136">
        <f>I15136-I15135</f>
      </c>
      <c r="U15136">
        <f>(L15136-K15136)/(2*D15136*0.01)</f>
      </c>
      <c r="V15136">
        <f>(L15136+K15136)/(D15136*0.0001)</f>
      </c>
    </row>
    <row r="15137">
      <c r="A15137" t="n">
        <v>2023</v>
      </c>
      <c r="B15137" t="inlineStr">
        <is>
          <t>00545716</t>
        </is>
      </c>
      <c r="C15137" t="inlineStr">
        <is>
          <t>롯데렌탈</t>
        </is>
      </c>
      <c r="D15137" t="n">
        <v>87078920000</v>
      </c>
      <c r="E15137" t="n">
        <v>9024103000</v>
      </c>
      <c r="F15137" t="n">
        <v>3320296000</v>
      </c>
      <c r="G15137" t="n">
        <v>3677016000</v>
      </c>
      <c r="H15137" t="n">
        <v>5.2</v>
      </c>
      <c r="I15137" t="n">
        <v>5.15</v>
      </c>
      <c r="J15137" t="n">
        <v>11.715</v>
      </c>
      <c r="K15137" t="n">
        <v>-8608518000</v>
      </c>
      <c r="L15137" t="n">
        <v>10116655000</v>
      </c>
      <c r="M15137" t="n">
        <v>10017338000</v>
      </c>
      <c r="N15137" t="n">
        <v>-8687594000</v>
      </c>
      <c r="O15137">
        <f>D15136</f>
      </c>
      <c r="P15137">
        <f>(E15137-F15137+G15137)/O15137*100</f>
      </c>
      <c r="Q15137">
        <f>H15136</f>
      </c>
      <c r="R15137">
        <f>I15136</f>
      </c>
      <c r="S15137">
        <f>H15137-H15136</f>
      </c>
      <c r="T15137">
        <f>I15137-I15136</f>
      </c>
      <c r="U15137">
        <f>(L15137-K15137)/(2*D15137*0.01)</f>
      </c>
      <c r="V15137">
        <f>(L15137+K15137)/(D15137*0.0001)</f>
      </c>
    </row>
    <row r="15138">
      <c r="A15138" t="n">
        <v>2024</v>
      </c>
      <c r="B15138" t="inlineStr">
        <is>
          <t>00545716</t>
        </is>
      </c>
      <c r="C15138" t="inlineStr">
        <is>
          <t>롯데렌탈</t>
        </is>
      </c>
      <c r="D15138" t="n">
        <v>98754554000</v>
      </c>
      <c r="E15138" t="n">
        <v>11938270000</v>
      </c>
      <c r="F15138" t="n">
        <v>2683664000</v>
      </c>
      <c r="G15138" t="n">
        <v>4377849000</v>
      </c>
      <c r="H15138" t="n">
        <v>3.55</v>
      </c>
      <c r="I15138" t="n">
        <v>3.9</v>
      </c>
      <c r="J15138" t="n">
        <v>10.9</v>
      </c>
      <c r="K15138" t="n">
        <v>-9691925000</v>
      </c>
      <c r="L15138" t="n">
        <v>11370560000</v>
      </c>
      <c r="M15138" t="n">
        <v>11254516000</v>
      </c>
      <c r="N15138" t="n">
        <v>-9778191000</v>
      </c>
      <c r="O15138">
        <f>D15137</f>
      </c>
      <c r="P15138">
        <f>(E15138-F15138+G15138)/O15138*100</f>
      </c>
      <c r="Q15138">
        <f>H15137</f>
      </c>
      <c r="R15138">
        <f>I15137</f>
      </c>
      <c r="S15138">
        <f>H15138-H15137</f>
      </c>
      <c r="T15138">
        <f>I15138-I15137</f>
      </c>
      <c r="U15138">
        <f>(L15138-K15138)/(2*D15138*0.01)</f>
      </c>
      <c r="V15138">
        <f>(L15138+K15138)/(D15138*0.0001)</f>
      </c>
    </row>
    <row r="15139">
      <c r="A15139" t="n">
        <v>2025</v>
      </c>
      <c r="B15139" t="inlineStr">
        <is>
          <t>00545716</t>
        </is>
      </c>
      <c r="C15139" t="inlineStr">
        <is>
          <t>롯데렌탈</t>
        </is>
      </c>
      <c r="D15139" t="n">
        <v>96243158000</v>
      </c>
      <c r="E15139" t="n">
        <v>12641045000</v>
      </c>
      <c r="F15139" t="n">
        <v>1708221000</v>
      </c>
      <c r="G15139" t="n">
        <v>4489234000</v>
      </c>
      <c r="H15139" t="n">
        <v>3.15</v>
      </c>
      <c r="I15139" t="n">
        <v>3.535</v>
      </c>
      <c r="J15139" t="n">
        <v>9.67</v>
      </c>
      <c r="K15139" t="n">
        <v>-8075253000</v>
      </c>
      <c r="L15139" t="n">
        <v>9347049000</v>
      </c>
      <c r="M15139" t="n">
        <v>9351184000</v>
      </c>
      <c r="N15139" t="n">
        <v>-8223029000</v>
      </c>
      <c r="O15139">
        <f>D15138</f>
      </c>
      <c r="P15139">
        <f>(E15139-F15139+G15139)/O15139*100</f>
      </c>
      <c r="Q15139">
        <f>H15138</f>
      </c>
      <c r="R15139">
        <f>I15138</f>
      </c>
      <c r="S15139">
        <f>H15139-H15138</f>
      </c>
      <c r="T15139">
        <f>I15139-I15138</f>
      </c>
      <c r="U15139">
        <f>(L15139-K15139)/(2*D15139*0.01)</f>
      </c>
      <c r="V15139">
        <f>(L15139+K15139)/(D15139*0.0001)</f>
      </c>
    </row>
    <row r="15140">
      <c r="A15140" t="n">
        <v>2014</v>
      </c>
      <c r="B15140" t="inlineStr">
        <is>
          <t>00545734</t>
        </is>
      </c>
      <c r="C15140" t="inlineStr">
        <is>
          <t>아미코젠</t>
        </is>
      </c>
      <c r="D15140" t="n">
        <v>1972773883</v>
      </c>
      <c r="E15140" t="n">
        <v>475990171</v>
      </c>
      <c r="F15140" t="n">
        <v>56962049</v>
      </c>
      <c r="G15140" t="n">
        <v>46320500</v>
      </c>
      <c r="H15140" t="n">
        <v>2.72</v>
      </c>
      <c r="I15140" t="n">
        <v>3.755</v>
      </c>
      <c r="K15140" t="n">
        <v>-97694734</v>
      </c>
      <c r="L15140" t="n">
        <v>114068571</v>
      </c>
      <c r="M15140" t="n">
        <v>112544410</v>
      </c>
      <c r="N15140" t="n">
        <v>-98336372</v>
      </c>
      <c r="U15140">
        <f>(L15140-K15140)/(2*D15140*0.01)</f>
      </c>
      <c r="V15140">
        <f>(L15140+K15140)/(D15140*0.0001)</f>
      </c>
    </row>
    <row r="15141">
      <c r="A15141" t="n">
        <v>2015</v>
      </c>
      <c r="B15141" t="inlineStr">
        <is>
          <t>00545734</t>
        </is>
      </c>
      <c r="C15141" t="inlineStr">
        <is>
          <t>아미코젠</t>
        </is>
      </c>
      <c r="D15141" t="n">
        <v>2624653628</v>
      </c>
      <c r="E15141" t="n">
        <v>620128305</v>
      </c>
      <c r="F15141" t="n">
        <v>152543670</v>
      </c>
      <c r="G15141" t="n">
        <v>52603728</v>
      </c>
      <c r="O15141">
        <f>D15140</f>
      </c>
      <c r="P15141">
        <f>(E15141-F15141+G15141)/O15141*100</f>
      </c>
    </row>
    <row r="15142">
      <c r="A15142" t="n">
        <v>2016</v>
      </c>
      <c r="B15142" t="inlineStr">
        <is>
          <t>00545734</t>
        </is>
      </c>
      <c r="C15142" t="inlineStr">
        <is>
          <t>아미코젠</t>
        </is>
      </c>
      <c r="D15142" t="n">
        <v>2626651086</v>
      </c>
      <c r="E15142" t="n">
        <v>646507521</v>
      </c>
      <c r="F15142" t="n">
        <v>166641617</v>
      </c>
      <c r="G15142" t="n">
        <v>52408371</v>
      </c>
      <c r="H15142" t="n">
        <v>2.44</v>
      </c>
      <c r="I15142" t="n">
        <v>4.45</v>
      </c>
      <c r="K15142" t="n">
        <v>-122987370</v>
      </c>
      <c r="L15142" t="n">
        <v>145028504</v>
      </c>
      <c r="M15142" t="n">
        <v>144287323</v>
      </c>
      <c r="N15142" t="n">
        <v>-124686961</v>
      </c>
      <c r="O15142">
        <f>D15141</f>
      </c>
      <c r="P15142">
        <f>(E15142-F15142+G15142)/O15142*100</f>
      </c>
      <c r="U15142">
        <f>(L15142-K15142)/(2*D15142*0.01)</f>
      </c>
      <c r="V15142">
        <f>(L15142+K15142)/(D15142*0.0001)</f>
      </c>
    </row>
    <row r="15143">
      <c r="A15143" t="n">
        <v>2017</v>
      </c>
      <c r="B15143" t="inlineStr">
        <is>
          <t>00545734</t>
        </is>
      </c>
      <c r="C15143" t="inlineStr">
        <is>
          <t>아미코젠</t>
        </is>
      </c>
      <c r="D15143" t="n">
        <v>3022474007</v>
      </c>
      <c r="E15143" t="n">
        <v>655577547</v>
      </c>
      <c r="F15143" t="n">
        <v>335542974</v>
      </c>
      <c r="G15143" t="n">
        <v>67730418</v>
      </c>
      <c r="H15143" t="n">
        <v>2.865</v>
      </c>
      <c r="I15143" t="n">
        <v>4.42</v>
      </c>
      <c r="K15143" t="n">
        <v>-161618727</v>
      </c>
      <c r="L15143" t="n">
        <v>191177540</v>
      </c>
      <c r="M15143" t="n">
        <v>190999114</v>
      </c>
      <c r="N15143" t="n">
        <v>-164424598</v>
      </c>
      <c r="O15143">
        <f>D15142</f>
      </c>
      <c r="P15143">
        <f>(E15143-F15143+G15143)/O15143*100</f>
      </c>
      <c r="Q15143">
        <f>H15142</f>
      </c>
      <c r="R15143">
        <f>I15142</f>
      </c>
      <c r="S15143">
        <f>H15143-H15142</f>
      </c>
      <c r="T15143">
        <f>I15143-I15142</f>
      </c>
      <c r="U15143">
        <f>(L15143-K15143)/(2*D15143*0.01)</f>
      </c>
      <c r="V15143">
        <f>(L15143+K15143)/(D15143*0.0001)</f>
      </c>
    </row>
    <row r="15144">
      <c r="A15144" t="n">
        <v>2018</v>
      </c>
      <c r="B15144" t="inlineStr">
        <is>
          <t>00545734</t>
        </is>
      </c>
      <c r="C15144" t="inlineStr">
        <is>
          <t>아미코젠</t>
        </is>
      </c>
      <c r="D15144" t="n">
        <v>3332013898</v>
      </c>
      <c r="E15144" t="n">
        <v>658392270</v>
      </c>
      <c r="F15144" t="n">
        <v>455515626</v>
      </c>
      <c r="G15144" t="n">
        <v>81195266</v>
      </c>
      <c r="H15144" t="n">
        <v>2.48</v>
      </c>
      <c r="I15144" t="n">
        <v>3.655</v>
      </c>
      <c r="J15144" t="n">
        <v>9.037000000000001</v>
      </c>
      <c r="K15144" t="n">
        <v>-188652355</v>
      </c>
      <c r="L15144" t="n">
        <v>222649565</v>
      </c>
      <c r="M15144" t="n">
        <v>221195216</v>
      </c>
      <c r="N15144" t="n">
        <v>-190003392</v>
      </c>
      <c r="O15144">
        <f>D15143</f>
      </c>
      <c r="P15144">
        <f>(E15144-F15144+G15144)/O15144*100</f>
      </c>
      <c r="Q15144">
        <f>H15143</f>
      </c>
      <c r="R15144">
        <f>I15143</f>
      </c>
      <c r="S15144">
        <f>H15144-H15143</f>
      </c>
      <c r="T15144">
        <f>I15144-I15143</f>
      </c>
      <c r="U15144">
        <f>(L15144-K15144)/(2*D15144*0.01)</f>
      </c>
      <c r="V15144">
        <f>(L15144+K15144)/(D15144*0.0001)</f>
      </c>
    </row>
    <row r="15145">
      <c r="A15145" t="n">
        <v>2019</v>
      </c>
      <c r="B15145" t="inlineStr">
        <is>
          <t>00545734</t>
        </is>
      </c>
      <c r="C15145" t="inlineStr">
        <is>
          <t>아미코젠</t>
        </is>
      </c>
      <c r="D15145" t="n">
        <v>5739703496</v>
      </c>
      <c r="E15145" t="n">
        <v>919962836</v>
      </c>
      <c r="F15145" t="n">
        <v>189870972</v>
      </c>
      <c r="G15145" t="n">
        <v>91173456</v>
      </c>
      <c r="H15145" t="n">
        <v>2.1</v>
      </c>
      <c r="I15145" t="n">
        <v>3.74</v>
      </c>
      <c r="J15145" t="n">
        <v>10</v>
      </c>
      <c r="K15145" t="n">
        <v>-348451861</v>
      </c>
      <c r="L15145" t="n">
        <v>395326462</v>
      </c>
      <c r="M15145" t="n">
        <v>391218448</v>
      </c>
      <c r="N15145" t="n">
        <v>-350030450</v>
      </c>
      <c r="O15145">
        <f>D15144</f>
      </c>
      <c r="P15145">
        <f>(E15145-F15145+G15145)/O15145*100</f>
      </c>
      <c r="Q15145">
        <f>H15144</f>
      </c>
      <c r="R15145">
        <f>I15144</f>
      </c>
      <c r="S15145">
        <f>H15145-H15144</f>
      </c>
      <c r="T15145">
        <f>I15145-I15144</f>
      </c>
      <c r="U15145">
        <f>(L15145-K15145)/(2*D15145*0.01)</f>
      </c>
      <c r="V15145">
        <f>(L15145+K15145)/(D15145*0.0001)</f>
      </c>
    </row>
    <row r="15146">
      <c r="A15146" t="n">
        <v>2020</v>
      </c>
      <c r="B15146" t="inlineStr">
        <is>
          <t>00545734</t>
        </is>
      </c>
      <c r="C15146" t="inlineStr">
        <is>
          <t>아미코젠</t>
        </is>
      </c>
      <c r="D15146" t="n">
        <v>4075899905</v>
      </c>
      <c r="E15146" t="n">
        <v>265372176</v>
      </c>
      <c r="F15146" t="n">
        <v>103299607</v>
      </c>
      <c r="G15146" t="n">
        <v>18678205</v>
      </c>
      <c r="H15146" t="n">
        <v>2.44</v>
      </c>
      <c r="I15146" t="n">
        <v>3.06</v>
      </c>
      <c r="J15146" t="n">
        <v>10</v>
      </c>
      <c r="K15146" t="n">
        <v>-362756972</v>
      </c>
      <c r="L15146" t="n">
        <v>430429269</v>
      </c>
      <c r="M15146" t="n">
        <v>427443976</v>
      </c>
      <c r="N15146" t="n">
        <v>-367184152</v>
      </c>
      <c r="O15146">
        <f>D15145</f>
      </c>
      <c r="P15146">
        <f>(E15146-F15146+G15146)/O15146*100</f>
      </c>
      <c r="Q15146">
        <f>H15145</f>
      </c>
      <c r="R15146">
        <f>I15145</f>
      </c>
      <c r="S15146">
        <f>H15146-H15145</f>
      </c>
      <c r="T15146">
        <f>I15146-I15145</f>
      </c>
      <c r="U15146">
        <f>(L15146-K15146)/(2*D15146*0.01)</f>
      </c>
      <c r="V15146">
        <f>(L15146+K15146)/(D15146*0.0001)</f>
      </c>
    </row>
    <row r="15147">
      <c r="A15147" t="n">
        <v>2021</v>
      </c>
      <c r="B15147" t="inlineStr">
        <is>
          <t>00545734</t>
        </is>
      </c>
      <c r="C15147" t="inlineStr">
        <is>
          <t>아미코젠</t>
        </is>
      </c>
      <c r="D15147" t="n">
        <v>4458683868</v>
      </c>
      <c r="E15147" t="n">
        <v>328211602</v>
      </c>
      <c r="F15147" t="n">
        <v>359874979</v>
      </c>
      <c r="G15147" t="n">
        <v>28092031</v>
      </c>
      <c r="H15147" t="n">
        <v>3.5</v>
      </c>
      <c r="I15147" t="n">
        <v>3.04</v>
      </c>
      <c r="J15147" t="n">
        <v>10</v>
      </c>
      <c r="K15147" t="n">
        <v>-404976151</v>
      </c>
      <c r="L15147" t="n">
        <v>117794323</v>
      </c>
      <c r="M15147" t="n">
        <v>119101363</v>
      </c>
      <c r="N15147" t="n">
        <v>-410562076</v>
      </c>
      <c r="O15147">
        <f>D15146</f>
      </c>
      <c r="P15147">
        <f>(E15147-F15147+G15147)/O15147*100</f>
      </c>
      <c r="Q15147">
        <f>H15146</f>
      </c>
      <c r="R15147">
        <f>I15146</f>
      </c>
      <c r="S15147">
        <f>H15147-H15146</f>
      </c>
      <c r="T15147">
        <f>I15147-I15146</f>
      </c>
      <c r="U15147">
        <f>(L15147-K15147)/(2*D15147*0.01)</f>
      </c>
    </row>
    <row r="15148">
      <c r="A15148" t="n">
        <v>2014</v>
      </c>
      <c r="B15148" t="inlineStr">
        <is>
          <t>00545929</t>
        </is>
      </c>
      <c r="C15148" t="inlineStr">
        <is>
          <t>제넥신</t>
        </is>
      </c>
      <c r="D15148" t="n">
        <v>2243599000</v>
      </c>
      <c r="E15148" t="n">
        <v>496496000</v>
      </c>
      <c r="F15148" t="n">
        <v>101193000</v>
      </c>
      <c r="G15148" t="n">
        <v>64325000</v>
      </c>
      <c r="H15148" t="n">
        <v>2.92</v>
      </c>
      <c r="I15148" t="n">
        <v>5</v>
      </c>
      <c r="J15148" t="n">
        <v>9.08</v>
      </c>
      <c r="K15148" t="n">
        <v>-121890000</v>
      </c>
      <c r="L15148" t="n">
        <v>142290000</v>
      </c>
      <c r="M15148" t="n">
        <v>137980000</v>
      </c>
      <c r="N15148" t="n">
        <v>-120860000</v>
      </c>
      <c r="U15148">
        <f>(L15148-K15148)/(2*D15148*0.01)</f>
      </c>
      <c r="V15148">
        <f>(L15148+K15148)/(D15148*0.0001)</f>
      </c>
    </row>
    <row r="15149">
      <c r="A15149" t="n">
        <v>2015</v>
      </c>
      <c r="B15149" t="inlineStr">
        <is>
          <t>00545929</t>
        </is>
      </c>
      <c r="C15149" t="inlineStr">
        <is>
          <t>제넥신</t>
        </is>
      </c>
      <c r="D15149" t="n">
        <v>2718784000</v>
      </c>
      <c r="E15149" t="n">
        <v>600846000</v>
      </c>
      <c r="F15149" t="n">
        <v>437616000</v>
      </c>
      <c r="G15149" t="n">
        <v>63310000</v>
      </c>
      <c r="H15149" t="n">
        <v>2.65</v>
      </c>
      <c r="I15149" t="n">
        <v>3.75</v>
      </c>
      <c r="J15149" t="n">
        <v>9.83</v>
      </c>
      <c r="K15149" t="n">
        <v>-144838646</v>
      </c>
      <c r="L15149" t="n">
        <v>171990525</v>
      </c>
      <c r="M15149" t="n">
        <v>168347427</v>
      </c>
      <c r="N15149" t="n">
        <v>-144425355</v>
      </c>
      <c r="O15149">
        <f>D15148</f>
      </c>
      <c r="P15149">
        <f>(E15149-F15149+G15149)/O15149*100</f>
      </c>
      <c r="Q15149">
        <f>H15148</f>
      </c>
      <c r="R15149">
        <f>I15148</f>
      </c>
      <c r="S15149">
        <f>H15149-H15148</f>
      </c>
      <c r="T15149">
        <f>I15149-I15148</f>
      </c>
      <c r="U15149">
        <f>(L15149-K15149)/(2*D15149*0.01)</f>
      </c>
      <c r="V15149">
        <f>(L15149+K15149)/(D15149*0.0001)</f>
      </c>
    </row>
    <row r="15150">
      <c r="A15150" t="n">
        <v>2016</v>
      </c>
      <c r="B15150" t="inlineStr">
        <is>
          <t>00545929</t>
        </is>
      </c>
      <c r="C15150" t="inlineStr">
        <is>
          <t>제넥신</t>
        </is>
      </c>
      <c r="D15150" t="n">
        <v>2992690000</v>
      </c>
      <c r="E15150" t="n">
        <v>743635000</v>
      </c>
      <c r="F15150" t="n">
        <v>180215000</v>
      </c>
      <c r="G15150" t="n">
        <v>70067000</v>
      </c>
      <c r="H15150" t="n">
        <v>2.68</v>
      </c>
      <c r="I15150" t="n">
        <v>3.75</v>
      </c>
      <c r="J15150" t="n">
        <v>9.56</v>
      </c>
      <c r="K15150" t="n">
        <v>-167529240</v>
      </c>
      <c r="L15150" t="n">
        <v>197477940</v>
      </c>
      <c r="M15150" t="n">
        <v>194340850</v>
      </c>
      <c r="N15150" t="n">
        <v>-167529240</v>
      </c>
      <c r="O15150">
        <f>D15149</f>
      </c>
      <c r="P15150">
        <f>(E15150-F15150+G15150)/O15150*100</f>
      </c>
      <c r="Q15150">
        <f>H15149</f>
      </c>
      <c r="R15150">
        <f>I15149</f>
      </c>
      <c r="S15150">
        <f>H15150-H15149</f>
      </c>
      <c r="T15150">
        <f>I15150-I15149</f>
      </c>
      <c r="U15150">
        <f>(L15150-K15150)/(2*D15150*0.01)</f>
      </c>
      <c r="V15150">
        <f>(L15150+K15150)/(D15150*0.0001)</f>
      </c>
    </row>
    <row r="15151">
      <c r="A15151" t="n">
        <v>2017</v>
      </c>
      <c r="B15151" t="inlineStr">
        <is>
          <t>00545929</t>
        </is>
      </c>
      <c r="C15151" t="inlineStr">
        <is>
          <t>제넥신</t>
        </is>
      </c>
      <c r="D15151" t="n">
        <v>3352261000</v>
      </c>
      <c r="E15151" t="n">
        <v>832687000</v>
      </c>
      <c r="F15151" t="n">
        <v>373549000</v>
      </c>
      <c r="G15151" t="n">
        <v>77710000</v>
      </c>
      <c r="H15151" t="n">
        <v>3.05</v>
      </c>
      <c r="I15151" t="n">
        <v>3.75</v>
      </c>
      <c r="J15151" t="n">
        <v>9.539999999999999</v>
      </c>
      <c r="K15151" t="n">
        <v>-180816894</v>
      </c>
      <c r="L15151" t="n">
        <v>214544384</v>
      </c>
      <c r="M15151" t="n">
        <v>210992283</v>
      </c>
      <c r="N15151" t="n">
        <v>-180821074</v>
      </c>
      <c r="O15151">
        <f>D15150</f>
      </c>
      <c r="P15151">
        <f>(E15151-F15151+G15151)/O15151*100</f>
      </c>
      <c r="Q15151">
        <f>H15150</f>
      </c>
      <c r="R15151">
        <f>I15150</f>
      </c>
      <c r="S15151">
        <f>H15151-H15150</f>
      </c>
      <c r="T15151">
        <f>I15151-I15150</f>
      </c>
      <c r="U15151">
        <f>(L15151-K15151)/(2*D15151*0.01)</f>
      </c>
      <c r="V15151">
        <f>(L15151+K15151)/(D15151*0.0001)</f>
      </c>
    </row>
    <row r="15152">
      <c r="A15152" t="n">
        <v>2018</v>
      </c>
      <c r="B15152" t="inlineStr">
        <is>
          <t>00545929</t>
        </is>
      </c>
      <c r="C15152" t="inlineStr">
        <is>
          <t>제넥신</t>
        </is>
      </c>
      <c r="D15152" t="n">
        <v>3990381000</v>
      </c>
      <c r="E15152" t="n">
        <v>847343000</v>
      </c>
      <c r="F15152" t="n">
        <v>599340000</v>
      </c>
      <c r="G15152" t="n">
        <v>98990000</v>
      </c>
      <c r="H15152" t="n">
        <v>2.78</v>
      </c>
      <c r="I15152" t="n">
        <v>3.75</v>
      </c>
      <c r="J15152" t="n">
        <v>11.876</v>
      </c>
      <c r="K15152" t="n">
        <v>-251405043</v>
      </c>
      <c r="L15152" t="n">
        <v>307439177</v>
      </c>
      <c r="M15152" t="n">
        <v>299279075</v>
      </c>
      <c r="N15152" t="n">
        <v>-251314043</v>
      </c>
      <c r="O15152">
        <f>D15151</f>
      </c>
      <c r="P15152">
        <f>(E15152-F15152+G15152)/O15152*100</f>
      </c>
      <c r="Q15152">
        <f>H15151</f>
      </c>
      <c r="R15152">
        <f>I15151</f>
      </c>
      <c r="S15152">
        <f>H15152-H15151</f>
      </c>
      <c r="T15152">
        <f>I15152-I15151</f>
      </c>
      <c r="U15152">
        <f>(L15152-K15152)/(2*D15152*0.01)</f>
      </c>
      <c r="V15152">
        <f>(L15152+K15152)/(D15152*0.0001)</f>
      </c>
    </row>
    <row r="15153">
      <c r="A15153" t="n">
        <v>2019</v>
      </c>
      <c r="B15153" t="inlineStr">
        <is>
          <t>00545929</t>
        </is>
      </c>
      <c r="C15153" t="inlineStr">
        <is>
          <t>제넥신</t>
        </is>
      </c>
      <c r="D15153" t="n">
        <v>4495751000</v>
      </c>
      <c r="E15153" t="n">
        <v>1111394000</v>
      </c>
      <c r="F15153" t="n">
        <v>777182000</v>
      </c>
      <c r="G15153" t="n">
        <v>64305000</v>
      </c>
      <c r="H15153" t="n">
        <v>2.46</v>
      </c>
      <c r="I15153" t="n">
        <v>3.75</v>
      </c>
      <c r="J15153" t="n">
        <v>12.08</v>
      </c>
      <c r="K15153" t="n">
        <v>-300700000</v>
      </c>
      <c r="L15153" t="n">
        <v>369000000</v>
      </c>
      <c r="M15153" t="n">
        <v>360000000</v>
      </c>
      <c r="N15153" t="n">
        <v>-301500000</v>
      </c>
      <c r="O15153">
        <f>D15152</f>
      </c>
      <c r="P15153">
        <f>(E15153-F15153+G15153)/O15153*100</f>
      </c>
      <c r="Q15153">
        <f>H15152</f>
      </c>
      <c r="R15153">
        <f>I15152</f>
      </c>
      <c r="S15153">
        <f>H15153-H15152</f>
      </c>
      <c r="T15153">
        <f>I15153-I15152</f>
      </c>
      <c r="U15153">
        <f>(L15153-K15153)/(2*D15153*0.01)</f>
      </c>
      <c r="V15153">
        <f>(L15153+K15153)/(D15153*0.0001)</f>
      </c>
    </row>
    <row r="15154">
      <c r="A15154" t="n">
        <v>2020</v>
      </c>
      <c r="B15154" t="inlineStr">
        <is>
          <t>00545929</t>
        </is>
      </c>
      <c r="C15154" t="inlineStr">
        <is>
          <t>제넥신</t>
        </is>
      </c>
      <c r="D15154" t="n">
        <v>4947597000</v>
      </c>
      <c r="E15154" t="n">
        <v>1061670000</v>
      </c>
      <c r="F15154" t="n">
        <v>731274000</v>
      </c>
      <c r="G15154" t="n">
        <v>65940000</v>
      </c>
      <c r="H15154" t="n">
        <v>2.55</v>
      </c>
      <c r="I15154" t="n">
        <v>3.75</v>
      </c>
      <c r="J15154" t="n">
        <v>11.99</v>
      </c>
      <c r="K15154" t="n">
        <v>-322560005</v>
      </c>
      <c r="L15154" t="n">
        <v>391452523</v>
      </c>
      <c r="M15154" t="n">
        <v>376697772</v>
      </c>
      <c r="N15154" t="n">
        <v>-322146305</v>
      </c>
      <c r="O15154">
        <f>D15153</f>
      </c>
      <c r="P15154">
        <f>(E15154-F15154+G15154)/O15154*100</f>
      </c>
      <c r="Q15154">
        <f>H15153</f>
      </c>
      <c r="R15154">
        <f>I15153</f>
      </c>
      <c r="S15154">
        <f>H15154-H15153</f>
      </c>
      <c r="T15154">
        <f>I15154-I15153</f>
      </c>
      <c r="U15154">
        <f>(L15154-K15154)/(2*D15154*0.01)</f>
      </c>
      <c r="V15154">
        <f>(L15154+K15154)/(D15154*0.0001)</f>
      </c>
    </row>
    <row r="15155">
      <c r="A15155" t="n">
        <v>2021</v>
      </c>
      <c r="B15155" t="inlineStr">
        <is>
          <t>00545929</t>
        </is>
      </c>
      <c r="C15155" t="inlineStr">
        <is>
          <t>제넥신</t>
        </is>
      </c>
      <c r="D15155" t="n">
        <v>4536218000</v>
      </c>
      <c r="E15155" t="n">
        <v>1079735000</v>
      </c>
      <c r="F15155" t="n">
        <v>1569448000</v>
      </c>
      <c r="G15155" t="n">
        <v>74720000</v>
      </c>
      <c r="H15155" t="n">
        <v>3.02</v>
      </c>
      <c r="I15155" t="n">
        <v>3.75</v>
      </c>
      <c r="J15155" t="n">
        <v>10.4</v>
      </c>
      <c r="K15155" t="n">
        <v>-267369000</v>
      </c>
      <c r="L15155" t="n">
        <v>295847000</v>
      </c>
      <c r="M15155" t="n">
        <v>290661000</v>
      </c>
      <c r="N15155" t="n">
        <v>-268227000</v>
      </c>
      <c r="O15155">
        <f>D15154</f>
      </c>
      <c r="P15155">
        <f>(E15155-F15155+G15155)/O15155*100</f>
      </c>
      <c r="Q15155">
        <f>H15154</f>
      </c>
      <c r="R15155">
        <f>I15154</f>
      </c>
      <c r="S15155">
        <f>H15155-H15154</f>
      </c>
      <c r="T15155">
        <f>I15155-I15154</f>
      </c>
      <c r="U15155">
        <f>(L15155-K15155)/(2*D15155*0.01)</f>
      </c>
      <c r="V15155">
        <f>(L15155+K15155)/(D15155*0.0001)</f>
      </c>
    </row>
    <row r="15156">
      <c r="A15156" t="n">
        <v>2022</v>
      </c>
      <c r="B15156" t="inlineStr">
        <is>
          <t>00545929</t>
        </is>
      </c>
      <c r="C15156" t="inlineStr">
        <is>
          <t>제넥신</t>
        </is>
      </c>
      <c r="D15156" t="n">
        <v>3360608000</v>
      </c>
      <c r="E15156" t="n">
        <v>1080826000</v>
      </c>
      <c r="F15156" t="n">
        <v>2335788000</v>
      </c>
      <c r="G15156" t="n">
        <v>74210000</v>
      </c>
      <c r="H15156" t="n">
        <v>5.36</v>
      </c>
      <c r="I15156" t="n">
        <v>4.375</v>
      </c>
      <c r="J15156" t="n">
        <v>10.8</v>
      </c>
      <c r="K15156" t="n">
        <v>-196189000</v>
      </c>
      <c r="L15156" t="n">
        <v>232311000</v>
      </c>
      <c r="M15156" t="n">
        <v>231607000</v>
      </c>
      <c r="N15156" t="n">
        <v>-199154000</v>
      </c>
      <c r="O15156">
        <f>D15155</f>
      </c>
      <c r="P15156">
        <f>(E15156-F15156+G15156)/O15156*100</f>
      </c>
      <c r="Q15156">
        <f>H15155</f>
      </c>
      <c r="R15156">
        <f>I15155</f>
      </c>
      <c r="S15156">
        <f>H15156-H15155</f>
      </c>
      <c r="T15156">
        <f>I15156-I15155</f>
      </c>
      <c r="U15156">
        <f>(L15156-K15156)/(2*D15156*0.01)</f>
      </c>
      <c r="V15156">
        <f>(L15156+K15156)/(D15156*0.0001)</f>
      </c>
    </row>
    <row r="15157">
      <c r="A15157" t="n">
        <v>2023</v>
      </c>
      <c r="B15157" t="inlineStr">
        <is>
          <t>00545929</t>
        </is>
      </c>
      <c r="C15157" t="inlineStr">
        <is>
          <t>제넥신</t>
        </is>
      </c>
      <c r="D15157" t="n">
        <v>3149189000</v>
      </c>
      <c r="E15157" t="n">
        <v>1612406000</v>
      </c>
      <c r="F15157" t="n">
        <v>1851466000</v>
      </c>
      <c r="G15157" t="n">
        <v>87517000</v>
      </c>
      <c r="H15157" t="n">
        <v>4.63</v>
      </c>
      <c r="I15157" t="n">
        <v>4.77</v>
      </c>
      <c r="J15157" t="n">
        <v>10.2</v>
      </c>
      <c r="K15157" t="n">
        <v>-211964000</v>
      </c>
      <c r="L15157" t="n">
        <v>251114000</v>
      </c>
      <c r="M15157" t="n">
        <v>248279000</v>
      </c>
      <c r="N15157" t="n">
        <v>-213690000</v>
      </c>
      <c r="O15157">
        <f>D15156</f>
      </c>
      <c r="P15157">
        <f>(E15157-F15157+G15157)/O15157*100</f>
      </c>
      <c r="Q15157">
        <f>H15156</f>
      </c>
      <c r="R15157">
        <f>I15156</f>
      </c>
      <c r="S15157">
        <f>H15157-H15156</f>
      </c>
      <c r="T15157">
        <f>I15157-I15156</f>
      </c>
      <c r="U15157">
        <f>(L15157-K15157)/(2*D15157*0.01)</f>
      </c>
      <c r="V15157">
        <f>(L15157+K15157)/(D15157*0.0001)</f>
      </c>
    </row>
    <row r="15158">
      <c r="A15158" t="n">
        <v>2024</v>
      </c>
      <c r="B15158" t="inlineStr">
        <is>
          <t>00545929</t>
        </is>
      </c>
      <c r="C15158" t="inlineStr">
        <is>
          <t>제넥신</t>
        </is>
      </c>
      <c r="D15158" t="n">
        <v>3109084000</v>
      </c>
      <c r="E15158" t="n">
        <v>520262000</v>
      </c>
      <c r="F15158" t="n">
        <v>1241658000</v>
      </c>
      <c r="G15158" t="n">
        <v>103685000</v>
      </c>
      <c r="H15158" t="n">
        <v>4.18</v>
      </c>
      <c r="I15158" t="n">
        <v>5.8</v>
      </c>
      <c r="J15158" t="n">
        <v>11.1</v>
      </c>
      <c r="K15158" t="n">
        <v>-305309000</v>
      </c>
      <c r="L15158" t="n">
        <v>365737000</v>
      </c>
      <c r="M15158" t="n">
        <v>365098000</v>
      </c>
      <c r="N15158" t="n">
        <v>-310297000</v>
      </c>
      <c r="O15158">
        <f>D15157</f>
      </c>
      <c r="P15158">
        <f>(E15158-F15158+G15158)/O15158*100</f>
      </c>
      <c r="Q15158">
        <f>H15157</f>
      </c>
      <c r="R15158">
        <f>I15157</f>
      </c>
      <c r="S15158">
        <f>H15158-H15157</f>
      </c>
      <c r="T15158">
        <f>I15158-I15157</f>
      </c>
      <c r="U15158">
        <f>(L15158-K15158)/(2*D15158*0.01)</f>
      </c>
      <c r="V15158">
        <f>(L15158+K15158)/(D15158*0.0001)</f>
      </c>
    </row>
    <row r="15159">
      <c r="A15159" t="n">
        <v>2025</v>
      </c>
      <c r="B15159" t="inlineStr">
        <is>
          <t>00545929</t>
        </is>
      </c>
      <c r="C15159" t="inlineStr">
        <is>
          <t>제넥신</t>
        </is>
      </c>
      <c r="D15159" t="n">
        <v>2892863000</v>
      </c>
      <c r="E15159" t="n">
        <v>696913000</v>
      </c>
      <c r="F15159" t="n">
        <v>1124137000</v>
      </c>
      <c r="G15159" t="n">
        <v>123755000</v>
      </c>
      <c r="O15159">
        <f>D15158</f>
      </c>
      <c r="P15159">
        <f>(E15159-F15159+G15159)/O15159*100</f>
      </c>
    </row>
    <row r="15160">
      <c r="A15160" t="n">
        <v>2016</v>
      </c>
      <c r="B15160" t="inlineStr">
        <is>
          <t>00547510</t>
        </is>
      </c>
      <c r="C15160" t="inlineStr">
        <is>
          <t>툴젠</t>
        </is>
      </c>
      <c r="D15160" t="n">
        <v>687566000</v>
      </c>
      <c r="E15160" t="n">
        <v>98976000</v>
      </c>
      <c r="F15160" t="n">
        <v>32903000</v>
      </c>
      <c r="G15160" t="n">
        <v>2945000</v>
      </c>
      <c r="H15160" t="n">
        <v>2.66</v>
      </c>
      <c r="I15160" t="n">
        <v>4.3</v>
      </c>
      <c r="K15160" t="n">
        <v>-16378000</v>
      </c>
      <c r="L15160" t="n">
        <v>19594000</v>
      </c>
      <c r="M15160" t="n">
        <v>19077000</v>
      </c>
      <c r="N15160" t="n">
        <v>-16298000</v>
      </c>
      <c r="U15160">
        <f>(L15160-K15160)/(2*D15160*0.01)</f>
      </c>
      <c r="V15160">
        <f>(L15160+K15160)/(D15160*0.0001)</f>
      </c>
    </row>
    <row r="15161">
      <c r="A15161" t="n">
        <v>2017</v>
      </c>
      <c r="B15161" t="inlineStr">
        <is>
          <t>00547510</t>
        </is>
      </c>
      <c r="C15161" t="inlineStr">
        <is>
          <t>툴젠</t>
        </is>
      </c>
      <c r="D15161" t="n">
        <v>1292873000</v>
      </c>
      <c r="E15161" t="n">
        <v>191253000</v>
      </c>
      <c r="F15161" t="n">
        <v>13677000</v>
      </c>
      <c r="G15161" t="n">
        <v>4314000</v>
      </c>
      <c r="H15161" t="n">
        <v>3.03</v>
      </c>
      <c r="I15161" t="n">
        <v>4.93</v>
      </c>
      <c r="K15161" t="n">
        <v>-28461000</v>
      </c>
      <c r="L15161" t="n">
        <v>33964000</v>
      </c>
      <c r="M15161" t="n">
        <v>32989000</v>
      </c>
      <c r="N15161" t="n">
        <v>-28261000</v>
      </c>
      <c r="O15161">
        <f>D15160</f>
      </c>
      <c r="P15161">
        <f>(E15161-F15161+G15161)/O15161*100</f>
      </c>
      <c r="Q15161">
        <f>H15160</f>
      </c>
      <c r="R15161">
        <f>I15160</f>
      </c>
      <c r="S15161">
        <f>H15161-H15160</f>
      </c>
      <c r="T15161">
        <f>I15161-I15160</f>
      </c>
      <c r="U15161">
        <f>(L15161-K15161)/(2*D15161*0.01)</f>
      </c>
      <c r="V15161">
        <f>(L15161+K15161)/(D15161*0.0001)</f>
      </c>
    </row>
    <row r="15162">
      <c r="A15162" t="n">
        <v>2018</v>
      </c>
      <c r="B15162" t="inlineStr">
        <is>
          <t>00547510</t>
        </is>
      </c>
      <c r="C15162" t="inlineStr">
        <is>
          <t>툴젠</t>
        </is>
      </c>
      <c r="D15162" t="n">
        <v>1251941000</v>
      </c>
      <c r="E15162" t="n">
        <v>295070000</v>
      </c>
      <c r="F15162" t="n">
        <v>68028000</v>
      </c>
      <c r="G15162" t="n">
        <v>8546000</v>
      </c>
      <c r="H15162" t="n">
        <v>2.51</v>
      </c>
      <c r="I15162" t="n">
        <v>5.1</v>
      </c>
      <c r="K15162" t="n">
        <v>-43689000</v>
      </c>
      <c r="L15162" t="n">
        <v>52061000</v>
      </c>
      <c r="M15162" t="n">
        <v>50202000</v>
      </c>
      <c r="N15162" t="n">
        <v>-43117000</v>
      </c>
      <c r="O15162">
        <f>D15161</f>
      </c>
      <c r="P15162">
        <f>(E15162-F15162+G15162)/O15162*100</f>
      </c>
      <c r="Q15162">
        <f>H15161</f>
      </c>
      <c r="R15162">
        <f>I15161</f>
      </c>
      <c r="S15162">
        <f>H15162-H15161</f>
      </c>
      <c r="T15162">
        <f>I15162-I15161</f>
      </c>
      <c r="U15162">
        <f>(L15162-K15162)/(2*D15162*0.01)</f>
      </c>
      <c r="V15162">
        <f>(L15162+K15162)/(D15162*0.0001)</f>
      </c>
    </row>
    <row r="15163">
      <c r="A15163" t="n">
        <v>2019</v>
      </c>
      <c r="B15163" t="inlineStr">
        <is>
          <t>00547510</t>
        </is>
      </c>
      <c r="C15163" t="inlineStr">
        <is>
          <t>툴젠</t>
        </is>
      </c>
      <c r="D15163" t="n">
        <v>1633542000</v>
      </c>
      <c r="E15163" t="n">
        <v>341270000</v>
      </c>
      <c r="F15163" t="n">
        <v>150399000</v>
      </c>
      <c r="G15163" t="n">
        <v>10677000</v>
      </c>
      <c r="H15163" t="n">
        <v>2.27</v>
      </c>
      <c r="I15163" t="n">
        <v>6.09</v>
      </c>
      <c r="K15163" t="n">
        <v>-87465000</v>
      </c>
      <c r="L15163" t="n">
        <v>107213000</v>
      </c>
      <c r="M15163" t="n">
        <v>101992000</v>
      </c>
      <c r="N15163" t="n">
        <v>-85406000</v>
      </c>
      <c r="O15163">
        <f>D15162</f>
      </c>
      <c r="P15163">
        <f>(E15163-F15163+G15163)/O15163*100</f>
      </c>
      <c r="Q15163">
        <f>H15162</f>
      </c>
      <c r="R15163">
        <f>I15162</f>
      </c>
      <c r="S15163">
        <f>H15163-H15162</f>
      </c>
      <c r="T15163">
        <f>I15163-I15162</f>
      </c>
      <c r="U15163">
        <f>(L15163-K15163)/(2*D15163*0.01)</f>
      </c>
      <c r="V15163">
        <f>(L15163+K15163)/(D15163*0.0001)</f>
      </c>
    </row>
    <row r="15164">
      <c r="A15164" t="n">
        <v>2020</v>
      </c>
      <c r="B15164" t="inlineStr">
        <is>
          <t>00547510</t>
        </is>
      </c>
      <c r="C15164" t="inlineStr">
        <is>
          <t>툴젠</t>
        </is>
      </c>
      <c r="D15164" t="n">
        <v>1124216000</v>
      </c>
      <c r="E15164" t="n">
        <v>461140000</v>
      </c>
      <c r="F15164" t="n">
        <v>960484000</v>
      </c>
      <c r="G15164" t="n">
        <v>15721000</v>
      </c>
      <c r="H15164" t="n">
        <v>2.59</v>
      </c>
      <c r="I15164" t="n">
        <v>6.23</v>
      </c>
      <c r="K15164" t="n">
        <v>-122106000</v>
      </c>
      <c r="L15164" t="n">
        <v>148910000</v>
      </c>
      <c r="M15164" t="n">
        <v>141957000</v>
      </c>
      <c r="N15164" t="n">
        <v>-119420000</v>
      </c>
      <c r="O15164">
        <f>D15163</f>
      </c>
      <c r="P15164">
        <f>(E15164-F15164+G15164)/O15164*100</f>
      </c>
      <c r="Q15164">
        <f>H15163</f>
      </c>
      <c r="R15164">
        <f>I15163</f>
      </c>
      <c r="S15164">
        <f>H15164-H15163</f>
      </c>
      <c r="T15164">
        <f>I15164-I15163</f>
      </c>
      <c r="U15164">
        <f>(L15164-K15164)/(2*D15164*0.01)</f>
      </c>
      <c r="V15164">
        <f>(L15164+K15164)/(D15164*0.0001)</f>
      </c>
    </row>
    <row r="15165">
      <c r="A15165" t="n">
        <v>2021</v>
      </c>
      <c r="B15165" t="inlineStr">
        <is>
          <t>00547510</t>
        </is>
      </c>
      <c r="C15165" t="inlineStr">
        <is>
          <t>툴젠</t>
        </is>
      </c>
      <c r="D15165" t="n">
        <v>1259995000</v>
      </c>
      <c r="E15165" t="n">
        <v>444269000</v>
      </c>
      <c r="F15165" t="n">
        <v>159384000</v>
      </c>
      <c r="G15165" t="n">
        <v>25632000</v>
      </c>
      <c r="H15165" t="n">
        <v>3.07</v>
      </c>
      <c r="I15165" t="n">
        <v>5.76</v>
      </c>
      <c r="K15165" t="n">
        <v>-114628000</v>
      </c>
      <c r="L15165" t="n">
        <v>138064000</v>
      </c>
      <c r="M15165" t="n">
        <v>132969000</v>
      </c>
      <c r="N15165" t="n">
        <v>-113032000</v>
      </c>
      <c r="O15165">
        <f>D15164</f>
      </c>
      <c r="P15165">
        <f>(E15165-F15165+G15165)/O15165*100</f>
      </c>
      <c r="Q15165">
        <f>H15164</f>
      </c>
      <c r="R15165">
        <f>I15164</f>
      </c>
      <c r="S15165">
        <f>H15165-H15164</f>
      </c>
      <c r="T15165">
        <f>I15165-I15164</f>
      </c>
      <c r="U15165">
        <f>(L15165-K15165)/(2*D15165*0.01)</f>
      </c>
      <c r="V15165">
        <f>(L15165+K15165)/(D15165*0.0001)</f>
      </c>
    </row>
    <row r="15166">
      <c r="A15166" t="n">
        <v>2022</v>
      </c>
      <c r="B15166" t="inlineStr">
        <is>
          <t>00547510</t>
        </is>
      </c>
      <c r="C15166" t="inlineStr">
        <is>
          <t>툴젠</t>
        </is>
      </c>
      <c r="D15166" t="n">
        <v>1522922000</v>
      </c>
      <c r="E15166" t="n">
        <v>433763000</v>
      </c>
      <c r="F15166" t="n">
        <v>360563000</v>
      </c>
      <c r="G15166" t="n">
        <v>30880000</v>
      </c>
      <c r="H15166" t="n">
        <v>5.37</v>
      </c>
      <c r="I15166" t="n">
        <v>6.17</v>
      </c>
      <c r="K15166" t="n">
        <v>-108050000</v>
      </c>
      <c r="L15166" t="n">
        <v>127850000</v>
      </c>
      <c r="M15166" t="n">
        <v>125669000</v>
      </c>
      <c r="N15166" t="n">
        <v>-108350000</v>
      </c>
      <c r="O15166">
        <f>D15165</f>
      </c>
      <c r="P15166">
        <f>(E15166-F15166+G15166)/O15166*100</f>
      </c>
      <c r="Q15166">
        <f>H15165</f>
      </c>
      <c r="R15166">
        <f>I15165</f>
      </c>
      <c r="S15166">
        <f>H15166-H15165</f>
      </c>
      <c r="T15166">
        <f>I15166-I15165</f>
      </c>
      <c r="U15166">
        <f>(L15166-K15166)/(2*D15166*0.01)</f>
      </c>
      <c r="V15166">
        <f>(L15166+K15166)/(D15166*0.0001)</f>
      </c>
    </row>
    <row r="15167">
      <c r="A15167" t="n">
        <v>2023</v>
      </c>
      <c r="B15167" t="inlineStr">
        <is>
          <t>00547510</t>
        </is>
      </c>
      <c r="C15167" t="inlineStr">
        <is>
          <t>툴젠</t>
        </is>
      </c>
      <c r="D15167" t="n">
        <v>1927061000</v>
      </c>
      <c r="E15167" t="n">
        <v>588438000</v>
      </c>
      <c r="F15167" t="n">
        <v>381967000</v>
      </c>
      <c r="G15167" t="n">
        <v>58605000</v>
      </c>
      <c r="H15167" t="n">
        <v>4.61</v>
      </c>
      <c r="I15167" t="n">
        <v>4.66</v>
      </c>
      <c r="K15167" t="n">
        <v>-101311000</v>
      </c>
      <c r="L15167" t="n">
        <v>119467000</v>
      </c>
      <c r="M15167" t="n">
        <v>118298000</v>
      </c>
      <c r="N15167" t="n">
        <v>-102249000</v>
      </c>
      <c r="O15167">
        <f>D15166</f>
      </c>
      <c r="P15167">
        <f>(E15167-F15167+G15167)/O15167*100</f>
      </c>
      <c r="Q15167">
        <f>H15166</f>
      </c>
      <c r="R15167">
        <f>I15166</f>
      </c>
      <c r="S15167">
        <f>H15167-H15166</f>
      </c>
      <c r="T15167">
        <f>I15167-I15166</f>
      </c>
      <c r="U15167">
        <f>(L15167-K15167)/(2*D15167*0.01)</f>
      </c>
      <c r="V15167">
        <f>(L15167+K15167)/(D15167*0.0001)</f>
      </c>
    </row>
    <row r="15168">
      <c r="A15168" t="n">
        <v>2024</v>
      </c>
      <c r="B15168" t="inlineStr">
        <is>
          <t>00547510</t>
        </is>
      </c>
      <c r="C15168" t="inlineStr">
        <is>
          <t>툴젠</t>
        </is>
      </c>
      <c r="D15168" t="n">
        <v>2278370000</v>
      </c>
      <c r="E15168" t="n">
        <v>875188000</v>
      </c>
      <c r="F15168" t="n">
        <v>372191000</v>
      </c>
      <c r="G15168" t="n">
        <v>48630000</v>
      </c>
      <c r="H15168" t="n">
        <v>4.06</v>
      </c>
      <c r="I15168" t="n">
        <v>5.02</v>
      </c>
      <c r="K15168" t="n">
        <v>-125537000</v>
      </c>
      <c r="L15168" t="n">
        <v>147934000</v>
      </c>
      <c r="M15168" t="n">
        <v>145131000</v>
      </c>
      <c r="N15168" t="n">
        <v>-125695000</v>
      </c>
      <c r="O15168">
        <f>D15167</f>
      </c>
      <c r="P15168">
        <f>(E15168-F15168+G15168)/O15168*100</f>
      </c>
      <c r="Q15168">
        <f>H15167</f>
      </c>
      <c r="R15168">
        <f>I15167</f>
      </c>
      <c r="S15168">
        <f>H15168-H15167</f>
      </c>
      <c r="T15168">
        <f>I15168-I15167</f>
      </c>
      <c r="U15168">
        <f>(L15168-K15168)/(2*D15168*0.01)</f>
      </c>
      <c r="V15168">
        <f>(L15168+K15168)/(D15168*0.0001)</f>
      </c>
    </row>
    <row r="15169">
      <c r="A15169" t="n">
        <v>2014</v>
      </c>
      <c r="B15169" t="inlineStr">
        <is>
          <t>00547583</t>
        </is>
      </c>
      <c r="C15169" t="inlineStr">
        <is>
          <t>하나금융지주</t>
        </is>
      </c>
      <c r="D15169" t="n">
        <v>1188619000000</v>
      </c>
      <c r="E15169" t="n">
        <v>137268000000</v>
      </c>
      <c r="F15169" t="n">
        <v>76751000000</v>
      </c>
      <c r="G15169" t="n">
        <v>37836000000</v>
      </c>
      <c r="H15169" t="n">
        <v>3.13</v>
      </c>
      <c r="J15169" t="n">
        <v>8.800000000000001</v>
      </c>
      <c r="K15169" t="n">
        <v>-108792000000</v>
      </c>
      <c r="L15169" t="n">
        <v>121857000000</v>
      </c>
      <c r="M15169" t="n">
        <v>116693000000</v>
      </c>
      <c r="N15169" t="n">
        <v>-106399000000</v>
      </c>
      <c r="U15169">
        <f>(L15169-K15169)/(2*D15169*0.01)</f>
      </c>
      <c r="V15169">
        <f>(L15169+K15169)/(D15169*0.0001)</f>
      </c>
    </row>
    <row r="15170">
      <c r="A15170" t="n">
        <v>2015</v>
      </c>
      <c r="B15170" t="inlineStr">
        <is>
          <t>00547583</t>
        </is>
      </c>
      <c r="C15170" t="inlineStr">
        <is>
          <t>하나금융지주</t>
        </is>
      </c>
      <c r="D15170" t="n">
        <v>1327796000000</v>
      </c>
      <c r="E15170" t="n">
        <v>154492000000</v>
      </c>
      <c r="F15170" t="n">
        <v>133828000000</v>
      </c>
      <c r="G15170" t="n">
        <v>34990000000</v>
      </c>
      <c r="H15170" t="n">
        <v>2.55</v>
      </c>
      <c r="I15170" t="n">
        <v>8.199999999999999</v>
      </c>
      <c r="J15170" t="n">
        <v>8.9</v>
      </c>
      <c r="K15170" t="n">
        <v>-109072000000</v>
      </c>
      <c r="L15170" t="n">
        <v>139806000000</v>
      </c>
      <c r="M15170" t="n">
        <v>135213000000</v>
      </c>
      <c r="N15170" t="n">
        <v>-107648000000</v>
      </c>
      <c r="O15170">
        <f>D15169</f>
      </c>
      <c r="P15170">
        <f>(E15170-F15170+G15170)/O15170*100</f>
      </c>
      <c r="Q15170">
        <f>H15169</f>
      </c>
      <c r="S15170">
        <f>H15170-H15169</f>
      </c>
      <c r="U15170">
        <f>(L15170-K15170)/(2*D15170*0.01)</f>
      </c>
      <c r="V15170">
        <f>(L15170+K15170)/(D15170*0.0001)</f>
      </c>
    </row>
    <row r="15171">
      <c r="A15171" t="n">
        <v>2016</v>
      </c>
      <c r="B15171" t="inlineStr">
        <is>
          <t>00547583</t>
        </is>
      </c>
      <c r="C15171" t="inlineStr">
        <is>
          <t>하나금융지주</t>
        </is>
      </c>
      <c r="D15171" t="n">
        <v>1417407000000</v>
      </c>
      <c r="E15171" t="n">
        <v>147008000000</v>
      </c>
      <c r="F15171" t="n">
        <v>150603000000</v>
      </c>
      <c r="G15171" t="n">
        <v>31181000000</v>
      </c>
      <c r="H15171" t="n">
        <v>2.65</v>
      </c>
      <c r="I15171" t="n">
        <v>8.949999999999999</v>
      </c>
      <c r="J15171" t="n">
        <v>8.699999999999999</v>
      </c>
      <c r="K15171" t="n">
        <v>-130672000000</v>
      </c>
      <c r="L15171" t="n">
        <v>117697000000</v>
      </c>
      <c r="M15171" t="n">
        <v>112978000000</v>
      </c>
      <c r="N15171" t="n">
        <v>-129110000000</v>
      </c>
      <c r="O15171">
        <f>D15170</f>
      </c>
      <c r="P15171">
        <f>(E15171-F15171+G15171)/O15171*100</f>
      </c>
      <c r="Q15171">
        <f>H15170</f>
      </c>
      <c r="R15171">
        <f>I15170</f>
      </c>
      <c r="S15171">
        <f>H15171-H15170</f>
      </c>
      <c r="T15171">
        <f>I15171-I15170</f>
      </c>
      <c r="U15171">
        <f>(L15171-K15171)/(2*D15171*0.01)</f>
      </c>
    </row>
    <row r="15172">
      <c r="A15172" t="n">
        <v>2017</v>
      </c>
      <c r="B15172" t="inlineStr">
        <is>
          <t>00547583</t>
        </is>
      </c>
      <c r="C15172" t="inlineStr">
        <is>
          <t>하나금융지주</t>
        </is>
      </c>
      <c r="D15172" t="n">
        <v>1484575000000</v>
      </c>
      <c r="E15172" t="n">
        <v>154734000000</v>
      </c>
      <c r="F15172" t="n">
        <v>73898000000</v>
      </c>
      <c r="G15172" t="n">
        <v>34034000000</v>
      </c>
      <c r="H15172" t="n">
        <v>2.85</v>
      </c>
      <c r="I15172" t="n">
        <v>7.95</v>
      </c>
      <c r="J15172" t="n">
        <v>7.73</v>
      </c>
      <c r="K15172" t="n">
        <v>-121929000000</v>
      </c>
      <c r="L15172" t="n">
        <v>109675000000</v>
      </c>
      <c r="M15172" t="n">
        <v>105786000000</v>
      </c>
      <c r="N15172" t="n">
        <v>-120853000000</v>
      </c>
      <c r="O15172">
        <f>D15171</f>
      </c>
      <c r="P15172">
        <f>(E15172-F15172+G15172)/O15172*100</f>
      </c>
      <c r="Q15172">
        <f>H15171</f>
      </c>
      <c r="R15172">
        <f>I15171</f>
      </c>
      <c r="S15172">
        <f>H15172-H15171</f>
      </c>
      <c r="T15172">
        <f>I15172-I15171</f>
      </c>
      <c r="U15172">
        <f>(L15172-K15172)/(2*D15172*0.01)</f>
      </c>
    </row>
    <row r="15173">
      <c r="A15173" t="n">
        <v>2018</v>
      </c>
      <c r="B15173" t="inlineStr">
        <is>
          <t>00547583</t>
        </is>
      </c>
      <c r="C15173" t="inlineStr">
        <is>
          <t>하나금융지주</t>
        </is>
      </c>
      <c r="D15173" t="n">
        <v>1809070000000</v>
      </c>
      <c r="E15173" t="n">
        <v>151613000000</v>
      </c>
      <c r="F15173" t="n">
        <v>76194000000</v>
      </c>
      <c r="G15173" t="n">
        <v>39249000000</v>
      </c>
      <c r="H15173" t="n">
        <v>2.6</v>
      </c>
      <c r="I15173" t="n">
        <v>6.85</v>
      </c>
      <c r="J15173" t="n">
        <v>8.5</v>
      </c>
      <c r="K15173" t="n">
        <v>-197876000000</v>
      </c>
      <c r="L15173" t="n">
        <v>150336000000</v>
      </c>
      <c r="M15173" t="n">
        <v>143578000000</v>
      </c>
      <c r="N15173" t="n">
        <v>-195662000000</v>
      </c>
      <c r="O15173">
        <f>D15172</f>
      </c>
      <c r="P15173">
        <f>(E15173-F15173+G15173)/O15173*100</f>
      </c>
      <c r="Q15173">
        <f>H15172</f>
      </c>
      <c r="R15173">
        <f>I15172</f>
      </c>
      <c r="S15173">
        <f>H15173-H15172</f>
      </c>
      <c r="T15173">
        <f>I15173-I15172</f>
      </c>
      <c r="U15173">
        <f>(L15173-K15173)/(2*D15173*0.01)</f>
      </c>
    </row>
    <row r="15174">
      <c r="A15174" t="n">
        <v>2019</v>
      </c>
      <c r="B15174" t="inlineStr">
        <is>
          <t>00547583</t>
        </is>
      </c>
      <c r="C15174" t="inlineStr">
        <is>
          <t>하나금융지주</t>
        </is>
      </c>
      <c r="D15174" t="n">
        <v>2175101000000</v>
      </c>
      <c r="E15174" t="n">
        <v>182260000000</v>
      </c>
      <c r="F15174" t="n">
        <v>99527000000</v>
      </c>
      <c r="G15174" t="n">
        <v>40372000000</v>
      </c>
      <c r="H15174" t="n">
        <v>2.1</v>
      </c>
      <c r="I15174" t="n">
        <v>6.75</v>
      </c>
      <c r="J15174" t="n">
        <v>9.375</v>
      </c>
      <c r="K15174" t="n">
        <v>-247220000000</v>
      </c>
      <c r="L15174" t="n">
        <v>202755000000</v>
      </c>
      <c r="M15174" t="n">
        <v>199251000000</v>
      </c>
      <c r="N15174" t="n">
        <v>-247624000000</v>
      </c>
      <c r="O15174">
        <f>D15173</f>
      </c>
      <c r="P15174">
        <f>(E15174-F15174+G15174)/O15174*100</f>
      </c>
      <c r="Q15174">
        <f>H15173</f>
      </c>
      <c r="R15174">
        <f>I15173</f>
      </c>
      <c r="S15174">
        <f>H15174-H15173</f>
      </c>
      <c r="T15174">
        <f>I15174-I15173</f>
      </c>
      <c r="U15174">
        <f>(L15174-K15174)/(2*D15174*0.01)</f>
      </c>
    </row>
    <row r="15175">
      <c r="A15175" t="n">
        <v>2020</v>
      </c>
      <c r="B15175" t="inlineStr">
        <is>
          <t>00547583</t>
        </is>
      </c>
      <c r="C15175" t="inlineStr">
        <is>
          <t>하나금융지주</t>
        </is>
      </c>
      <c r="D15175" t="n">
        <v>2328212000000</v>
      </c>
      <c r="E15175" t="n">
        <v>194364000000</v>
      </c>
      <c r="F15175" t="n">
        <v>145917000000</v>
      </c>
      <c r="G15175" t="n">
        <v>42027000000</v>
      </c>
      <c r="H15175" t="n">
        <v>2</v>
      </c>
      <c r="I15175" t="n">
        <v>4.65</v>
      </c>
      <c r="J15175" t="n">
        <v>8.84</v>
      </c>
      <c r="K15175" t="n">
        <v>-255786000000</v>
      </c>
      <c r="L15175" t="n">
        <v>205532000000</v>
      </c>
      <c r="M15175" t="n">
        <v>202182000000</v>
      </c>
      <c r="N15175" t="n">
        <v>-257136000000</v>
      </c>
      <c r="O15175">
        <f>D15174</f>
      </c>
      <c r="P15175">
        <f>(E15175-F15175+G15175)/O15175*100</f>
      </c>
      <c r="Q15175">
        <f>H15174</f>
      </c>
      <c r="R15175">
        <f>I15174</f>
      </c>
      <c r="S15175">
        <f>H15175-H15174</f>
      </c>
      <c r="T15175">
        <f>I15175-I15174</f>
      </c>
      <c r="U15175">
        <f>(L15175-K15175)/(2*D15175*0.01)</f>
      </c>
    </row>
    <row r="15176">
      <c r="A15176" t="n">
        <v>2021</v>
      </c>
      <c r="B15176" t="inlineStr">
        <is>
          <t>00547583</t>
        </is>
      </c>
      <c r="C15176" t="inlineStr">
        <is>
          <t>하나금융지주</t>
        </is>
      </c>
      <c r="D15176" t="n">
        <v>2297307000000</v>
      </c>
      <c r="E15176" t="n">
        <v>187088000000</v>
      </c>
      <c r="F15176" t="n">
        <v>198085000000</v>
      </c>
      <c r="G15176" t="n">
        <v>43884000000</v>
      </c>
      <c r="H15176" t="n">
        <v>2.65</v>
      </c>
      <c r="I15176" t="n">
        <v>3.5</v>
      </c>
      <c r="J15176" t="n">
        <v>8.039999999999999</v>
      </c>
      <c r="K15176" t="n">
        <v>-237582000000</v>
      </c>
      <c r="L15176" t="n">
        <v>200749000000</v>
      </c>
      <c r="M15176" t="n">
        <v>198556000000</v>
      </c>
      <c r="N15176" t="n">
        <v>-234032000000</v>
      </c>
      <c r="O15176">
        <f>D15175</f>
      </c>
      <c r="P15176">
        <f>(E15176-F15176+G15176)/O15176*100</f>
      </c>
      <c r="Q15176">
        <f>H15175</f>
      </c>
      <c r="R15176">
        <f>I15175</f>
      </c>
      <c r="S15176">
        <f>H15176-H15175</f>
      </c>
      <c r="T15176">
        <f>I15176-I15175</f>
      </c>
      <c r="U15176">
        <f>(L15176-K15176)/(2*D15176*0.01)</f>
      </c>
    </row>
    <row r="15177">
      <c r="A15177" t="n">
        <v>2022</v>
      </c>
      <c r="B15177" t="inlineStr">
        <is>
          <t>00547583</t>
        </is>
      </c>
      <c r="C15177" t="inlineStr">
        <is>
          <t>하나금융지주</t>
        </is>
      </c>
      <c r="D15177" t="n">
        <v>2249741000000</v>
      </c>
      <c r="E15177" t="n">
        <v>176177000000</v>
      </c>
      <c r="F15177" t="n">
        <v>226808000000</v>
      </c>
      <c r="G15177" t="n">
        <v>55744000000</v>
      </c>
      <c r="H15177" t="n">
        <v>5.1</v>
      </c>
      <c r="I15177" t="n">
        <v>4.15</v>
      </c>
      <c r="J15177" t="n">
        <v>7.61</v>
      </c>
      <c r="K15177" t="n">
        <v>-242831000000</v>
      </c>
      <c r="L15177" t="n">
        <v>77352000000</v>
      </c>
      <c r="M15177" t="n">
        <v>79983000000</v>
      </c>
      <c r="N15177" t="n">
        <v>-247689000000</v>
      </c>
      <c r="O15177">
        <f>D15176</f>
      </c>
      <c r="P15177">
        <f>(E15177-F15177+G15177)/O15177*100</f>
      </c>
      <c r="Q15177">
        <f>H15176</f>
      </c>
      <c r="R15177">
        <f>I15176</f>
      </c>
      <c r="S15177">
        <f>H15177-H15176</f>
      </c>
      <c r="T15177">
        <f>I15177-I15176</f>
      </c>
      <c r="U15177">
        <f>(L15177-K15177)/(2*D15177*0.01)</f>
      </c>
    </row>
    <row r="15178">
      <c r="A15178" t="n">
        <v>2023</v>
      </c>
      <c r="B15178" t="inlineStr">
        <is>
          <t>00547583</t>
        </is>
      </c>
      <c r="C15178" t="inlineStr">
        <is>
          <t>하나금융지주</t>
        </is>
      </c>
      <c r="D15178" t="n">
        <v>2521103000000</v>
      </c>
      <c r="E15178" t="n">
        <v>162599000000</v>
      </c>
      <c r="F15178" t="n">
        <v>209781000000</v>
      </c>
      <c r="G15178" t="n">
        <v>111109000000</v>
      </c>
      <c r="H15178" t="n">
        <v>4.4</v>
      </c>
      <c r="I15178" t="n">
        <v>3.5</v>
      </c>
      <c r="J15178" t="n">
        <v>7.82</v>
      </c>
      <c r="K15178" t="n">
        <v>-195006000000</v>
      </c>
      <c r="L15178" t="n">
        <v>165910000000</v>
      </c>
      <c r="M15178" t="n">
        <v>167390000000</v>
      </c>
      <c r="N15178" t="n">
        <v>-199265000000</v>
      </c>
      <c r="O15178">
        <f>D15177</f>
      </c>
      <c r="P15178">
        <f>(E15178-F15178+G15178)/O15178*100</f>
      </c>
      <c r="Q15178">
        <f>H15177</f>
      </c>
      <c r="R15178">
        <f>I15177</f>
      </c>
      <c r="S15178">
        <f>H15178-H15177</f>
      </c>
      <c r="T15178">
        <f>I15178-I15177</f>
      </c>
      <c r="U15178">
        <f>(L15178-K15178)/(2*D15178*0.01)</f>
      </c>
    </row>
    <row r="15179">
      <c r="A15179" t="n">
        <v>2024</v>
      </c>
      <c r="B15179" t="inlineStr">
        <is>
          <t>00547583</t>
        </is>
      </c>
      <c r="C15179" t="inlineStr">
        <is>
          <t>하나금융지주</t>
        </is>
      </c>
      <c r="D15179" t="n">
        <v>2825282000000</v>
      </c>
      <c r="E15179" t="n">
        <v>177772000000</v>
      </c>
      <c r="F15179" t="n">
        <v>197194000000</v>
      </c>
      <c r="G15179" t="n">
        <v>102018000000</v>
      </c>
      <c r="H15179" t="n">
        <v>3.5</v>
      </c>
      <c r="I15179" t="n">
        <v>3.2</v>
      </c>
      <c r="J15179" t="n">
        <v>8.91</v>
      </c>
      <c r="K15179" t="n">
        <v>-218997000000</v>
      </c>
      <c r="L15179" t="n">
        <v>186464000000</v>
      </c>
      <c r="M15179" t="n">
        <v>186425000000</v>
      </c>
      <c r="N15179" t="n">
        <v>-222422000000</v>
      </c>
      <c r="O15179">
        <f>D15178</f>
      </c>
      <c r="P15179">
        <f>(E15179-F15179+G15179)/O15179*100</f>
      </c>
      <c r="Q15179">
        <f>H15178</f>
      </c>
      <c r="R15179">
        <f>I15178</f>
      </c>
      <c r="S15179">
        <f>H15179-H15178</f>
      </c>
      <c r="T15179">
        <f>I15179-I15178</f>
      </c>
      <c r="U15179">
        <f>(L15179-K15179)/(2*D15179*0.01)</f>
      </c>
    </row>
    <row r="15180">
      <c r="A15180" t="n">
        <v>2025</v>
      </c>
      <c r="B15180" t="inlineStr">
        <is>
          <t>00547583</t>
        </is>
      </c>
      <c r="C15180" t="inlineStr">
        <is>
          <t>하나금융지주</t>
        </is>
      </c>
      <c r="D15180" t="n">
        <v>2880436000000</v>
      </c>
      <c r="E15180" t="n">
        <v>187976000000</v>
      </c>
      <c r="F15180" t="n">
        <v>249556000000</v>
      </c>
      <c r="G15180" t="n">
        <v>96878000000</v>
      </c>
      <c r="H15180" t="n">
        <v>4</v>
      </c>
      <c r="I15180" t="n">
        <v>5.4</v>
      </c>
      <c r="J15180" t="n">
        <v>7.37</v>
      </c>
      <c r="K15180" t="n">
        <v>-229495000000</v>
      </c>
      <c r="L15180" t="n">
        <v>190226000000</v>
      </c>
      <c r="M15180" t="n">
        <v>190845000000</v>
      </c>
      <c r="N15180" t="n">
        <v>-233562000000</v>
      </c>
      <c r="O15180">
        <f>D15179</f>
      </c>
      <c r="P15180">
        <f>(E15180-F15180+G15180)/O15180*100</f>
      </c>
      <c r="Q15180">
        <f>H15179</f>
      </c>
      <c r="R15180">
        <f>I15179</f>
      </c>
      <c r="S15180">
        <f>H15180-H15179</f>
      </c>
      <c r="T15180">
        <f>I15180-I15179</f>
      </c>
      <c r="U15180">
        <f>(L15180-K15180)/(2*D15180*0.01)</f>
      </c>
    </row>
    <row r="15181">
      <c r="A15181" t="n">
        <v>2019</v>
      </c>
      <c r="B15181" t="inlineStr">
        <is>
          <t>00549059</t>
        </is>
      </c>
      <c r="C15181" t="inlineStr">
        <is>
          <t>에이프로젠</t>
        </is>
      </c>
      <c r="D15181" t="n">
        <v>3123326911</v>
      </c>
      <c r="E15181" t="n">
        <v>684109057</v>
      </c>
      <c r="F15181" t="n">
        <v>226203385</v>
      </c>
      <c r="G15181" t="n">
        <v>45125051</v>
      </c>
      <c r="H15181" t="n">
        <v>2.1</v>
      </c>
      <c r="I15181" t="n">
        <v>5.2</v>
      </c>
      <c r="K15181" t="n">
        <v>-305354839</v>
      </c>
      <c r="L15181" t="n">
        <v>365420068</v>
      </c>
      <c r="M15181" t="n">
        <v>350211384</v>
      </c>
      <c r="N15181" t="n">
        <v>-300011236</v>
      </c>
      <c r="U15181">
        <f>(L15181-K15181)/(2*D15181*0.01)</f>
      </c>
      <c r="V15181">
        <f>(L15181+K15181)/(D15181*0.0001)</f>
      </c>
    </row>
    <row r="15182">
      <c r="A15182" t="n">
        <v>2020</v>
      </c>
      <c r="B15182" t="inlineStr">
        <is>
          <t>00549059</t>
        </is>
      </c>
      <c r="C15182" t="inlineStr">
        <is>
          <t>에이프로젠</t>
        </is>
      </c>
      <c r="D15182" t="n">
        <v>3810276991</v>
      </c>
      <c r="E15182" t="n">
        <v>900265881</v>
      </c>
      <c r="F15182" t="n">
        <v>271772236</v>
      </c>
      <c r="G15182" t="n">
        <v>54740412</v>
      </c>
      <c r="H15182" t="n">
        <v>2.16</v>
      </c>
      <c r="I15182" t="n">
        <v>5.2</v>
      </c>
      <c r="K15182" t="n">
        <v>-374011449</v>
      </c>
      <c r="L15182" t="n">
        <v>448051573</v>
      </c>
      <c r="M15182" t="n">
        <v>429690352</v>
      </c>
      <c r="N15182" t="n">
        <v>-367632498</v>
      </c>
      <c r="O15182">
        <f>D15181</f>
      </c>
      <c r="P15182">
        <f>(E15182-F15182+G15182)/O15182*100</f>
      </c>
      <c r="Q15182">
        <f>H15181</f>
      </c>
      <c r="R15182">
        <f>I15181</f>
      </c>
      <c r="S15182">
        <f>H15182-H15181</f>
      </c>
      <c r="T15182">
        <f>I15182-I15181</f>
      </c>
      <c r="U15182">
        <f>(L15182-K15182)/(2*D15182*0.01)</f>
      </c>
      <c r="V15182">
        <f>(L15182+K15182)/(D15182*0.0001)</f>
      </c>
    </row>
    <row r="15183">
      <c r="A15183" t="n">
        <v>2021</v>
      </c>
      <c r="B15183" t="inlineStr">
        <is>
          <t>00549059</t>
        </is>
      </c>
      <c r="C15183" t="inlineStr">
        <is>
          <t>에이프로젠</t>
        </is>
      </c>
      <c r="D15183" t="n">
        <v>7102003012</v>
      </c>
      <c r="E15183" t="n">
        <v>2492457575</v>
      </c>
      <c r="F15183" t="n">
        <v>1178255692</v>
      </c>
      <c r="G15183" t="n">
        <v>109429283</v>
      </c>
      <c r="H15183" t="n">
        <v>2.67</v>
      </c>
      <c r="I15183" t="n">
        <v>4</v>
      </c>
      <c r="K15183" t="n">
        <v>-607047191</v>
      </c>
      <c r="L15183" t="n">
        <v>729811426</v>
      </c>
      <c r="M15183" t="n">
        <v>712818447</v>
      </c>
      <c r="N15183" t="n">
        <v>-605633326</v>
      </c>
      <c r="O15183">
        <f>D15182</f>
      </c>
      <c r="P15183">
        <f>(E15183-F15183+G15183)/O15183*100</f>
      </c>
      <c r="Q15183">
        <f>H15182</f>
      </c>
      <c r="R15183">
        <f>I15182</f>
      </c>
      <c r="S15183">
        <f>H15183-H15182</f>
      </c>
      <c r="T15183">
        <f>I15183-I15182</f>
      </c>
      <c r="U15183">
        <f>(L15183-K15183)/(2*D15183*0.01)</f>
      </c>
      <c r="V15183">
        <f>(L15183+K15183)/(D15183*0.0001)</f>
      </c>
    </row>
    <row r="15184">
      <c r="A15184" t="n">
        <v>2020</v>
      </c>
      <c r="B15184" t="inlineStr">
        <is>
          <t>00549563</t>
        </is>
      </c>
      <c r="C15184" t="inlineStr">
        <is>
          <t>지엔티파마</t>
        </is>
      </c>
      <c r="D15184" t="n">
        <v>513253000</v>
      </c>
      <c r="E15184" t="n">
        <v>106770000</v>
      </c>
      <c r="F15184" t="n">
        <v>20278000</v>
      </c>
      <c r="G15184" t="n">
        <v>8381000</v>
      </c>
      <c r="H15184" t="n">
        <v>3.16</v>
      </c>
      <c r="I15184" t="n">
        <v>4</v>
      </c>
      <c r="K15184" t="n">
        <v>-22447000</v>
      </c>
      <c r="L15184" t="n">
        <v>25793000</v>
      </c>
      <c r="M15184" t="n">
        <v>25332000</v>
      </c>
      <c r="N15184" t="n">
        <v>-22496000</v>
      </c>
      <c r="U15184">
        <f>(L15184-K15184)/(2*D15184*0.01)</f>
      </c>
      <c r="V15184">
        <f>(L15184+K15184)/(D15184*0.0001)</f>
      </c>
    </row>
    <row r="15185">
      <c r="A15185" t="n">
        <v>2022</v>
      </c>
      <c r="B15185" t="inlineStr">
        <is>
          <t>00549563</t>
        </is>
      </c>
      <c r="C15185" t="inlineStr">
        <is>
          <t>지엔티파마</t>
        </is>
      </c>
      <c r="D15185" t="n">
        <v>904537000</v>
      </c>
      <c r="E15185" t="n">
        <v>198925000</v>
      </c>
      <c r="F15185" t="n">
        <v>20549000</v>
      </c>
      <c r="G15185" t="n">
        <v>15601000</v>
      </c>
      <c r="H15185" t="n">
        <v>6.241</v>
      </c>
      <c r="I15185" t="n">
        <v>4</v>
      </c>
      <c r="J15185" t="n">
        <v>9.35</v>
      </c>
      <c r="K15185" t="n">
        <v>-23911000</v>
      </c>
      <c r="L15185" t="n">
        <v>27604000</v>
      </c>
      <c r="M15185" t="n">
        <v>27990000</v>
      </c>
      <c r="N15185" t="n">
        <v>-24633000</v>
      </c>
      <c r="U15185">
        <f>(L15185-K15185)/(2*D15185*0.01)</f>
      </c>
      <c r="V15185">
        <f>(L15185+K15185)/(D15185*0.0001)</f>
      </c>
    </row>
    <row r="15186">
      <c r="A15186" t="n">
        <v>2023</v>
      </c>
      <c r="B15186" t="inlineStr">
        <is>
          <t>00549563</t>
        </is>
      </c>
      <c r="C15186" t="inlineStr">
        <is>
          <t>지엔티파마</t>
        </is>
      </c>
      <c r="D15186" t="n">
        <v>984199000</v>
      </c>
      <c r="E15186" t="n">
        <v>219342000</v>
      </c>
      <c r="F15186" t="n">
        <v>222165000</v>
      </c>
      <c r="G15186" t="n">
        <v>19083000</v>
      </c>
      <c r="H15186" t="n">
        <v>5.442</v>
      </c>
      <c r="I15186" t="n">
        <v>4</v>
      </c>
      <c r="J15186" t="n">
        <v>9.15</v>
      </c>
      <c r="K15186" t="n">
        <v>-34920000</v>
      </c>
      <c r="L15186" t="n">
        <v>40584000</v>
      </c>
      <c r="M15186" t="n">
        <v>40817000</v>
      </c>
      <c r="N15186" t="n">
        <v>-35721000</v>
      </c>
      <c r="O15186">
        <f>D15185</f>
      </c>
      <c r="P15186">
        <f>(E15186-F15186+G15186)/O15186*100</f>
      </c>
      <c r="Q15186">
        <f>H15185</f>
      </c>
      <c r="R15186">
        <f>I15185</f>
      </c>
      <c r="S15186">
        <f>H15186-H15185</f>
      </c>
      <c r="T15186">
        <f>I15186-I15185</f>
      </c>
      <c r="U15186">
        <f>(L15186-K15186)/(2*D15186*0.01)</f>
      </c>
      <c r="V15186">
        <f>(L15186+K15186)/(D15186*0.0001)</f>
      </c>
    </row>
    <row r="15187">
      <c r="A15187" t="n">
        <v>2015</v>
      </c>
      <c r="B15187" t="inlineStr">
        <is>
          <t>00549891</t>
        </is>
      </c>
      <c r="C15187" t="inlineStr">
        <is>
          <t>케어젠</t>
        </is>
      </c>
      <c r="D15187" t="n">
        <v>1856726000</v>
      </c>
      <c r="E15187" t="n">
        <v>374783000</v>
      </c>
      <c r="F15187" t="n">
        <v>116588000</v>
      </c>
      <c r="G15187" t="n">
        <v>39657000</v>
      </c>
      <c r="H15187" t="n">
        <v>2.39</v>
      </c>
      <c r="I15187" t="n">
        <v>5.75</v>
      </c>
      <c r="K15187" t="n">
        <v>-80093000</v>
      </c>
      <c r="L15187" t="n">
        <v>95976000</v>
      </c>
      <c r="M15187" t="n">
        <v>94959000</v>
      </c>
      <c r="N15187" t="n">
        <v>-80812000</v>
      </c>
      <c r="U15187">
        <f>(L15187-K15187)/(2*D15187*0.01)</f>
      </c>
      <c r="V15187">
        <f>(L15187+K15187)/(D15187*0.0001)</f>
      </c>
    </row>
    <row r="15188">
      <c r="A15188" t="n">
        <v>2016</v>
      </c>
      <c r="B15188" t="inlineStr">
        <is>
          <t>00549891</t>
        </is>
      </c>
      <c r="C15188" t="inlineStr">
        <is>
          <t>케어젠</t>
        </is>
      </c>
      <c r="D15188" t="n">
        <v>2319539000</v>
      </c>
      <c r="E15188" t="n">
        <v>467664000</v>
      </c>
      <c r="F15188" t="n">
        <v>101237000</v>
      </c>
      <c r="G15188" t="n">
        <v>43368000</v>
      </c>
      <c r="H15188" t="n">
        <v>2.43</v>
      </c>
      <c r="I15188" t="n">
        <v>5.59</v>
      </c>
      <c r="J15188" t="n">
        <v>9.5</v>
      </c>
      <c r="K15188" t="n">
        <v>-101700000</v>
      </c>
      <c r="L15188" t="n">
        <v>121398000</v>
      </c>
      <c r="M15188" t="n">
        <v>120452000</v>
      </c>
      <c r="N15188" t="n">
        <v>-102833000</v>
      </c>
      <c r="O15188">
        <f>D15187</f>
      </c>
      <c r="P15188">
        <f>(E15188-F15188+G15188)/O15188*100</f>
      </c>
      <c r="Q15188">
        <f>H15187</f>
      </c>
      <c r="R15188">
        <f>I15187</f>
      </c>
      <c r="S15188">
        <f>H15188-H15187</f>
      </c>
      <c r="T15188">
        <f>I15188-I15187</f>
      </c>
      <c r="U15188">
        <f>(L15188-K15188)/(2*D15188*0.01)</f>
      </c>
      <c r="V15188">
        <f>(L15188+K15188)/(D15188*0.0001)</f>
      </c>
    </row>
    <row r="15189">
      <c r="A15189" t="n">
        <v>2017</v>
      </c>
      <c r="B15189" t="inlineStr">
        <is>
          <t>00549891</t>
        </is>
      </c>
      <c r="C15189" t="inlineStr">
        <is>
          <t>케어젠</t>
        </is>
      </c>
      <c r="D15189" t="n">
        <v>2873081000</v>
      </c>
      <c r="E15189" t="n">
        <v>515431000</v>
      </c>
      <c r="F15189" t="n">
        <v>107725000</v>
      </c>
      <c r="G15189" t="n">
        <v>55023000</v>
      </c>
      <c r="H15189" t="n">
        <v>2.81</v>
      </c>
      <c r="I15189" t="n">
        <v>5.49</v>
      </c>
      <c r="J15189" t="n">
        <v>9.029999999999999</v>
      </c>
      <c r="K15189" t="n">
        <v>-127974000</v>
      </c>
      <c r="L15189" t="n">
        <v>151798000</v>
      </c>
      <c r="M15189" t="n">
        <v>151184000</v>
      </c>
      <c r="N15189" t="n">
        <v>-129843000</v>
      </c>
      <c r="O15189">
        <f>D15188</f>
      </c>
      <c r="P15189">
        <f>(E15189-F15189+G15189)/O15189*100</f>
      </c>
      <c r="Q15189">
        <f>H15188</f>
      </c>
      <c r="R15189">
        <f>I15188</f>
      </c>
      <c r="S15189">
        <f>H15189-H15188</f>
      </c>
      <c r="T15189">
        <f>I15189-I15188</f>
      </c>
      <c r="U15189">
        <f>(L15189-K15189)/(2*D15189*0.01)</f>
      </c>
      <c r="V15189">
        <f>(L15189+K15189)/(D15189*0.0001)</f>
      </c>
    </row>
    <row r="15190">
      <c r="A15190" t="n">
        <v>2018</v>
      </c>
      <c r="B15190" t="inlineStr">
        <is>
          <t>00549891</t>
        </is>
      </c>
      <c r="C15190" t="inlineStr">
        <is>
          <t>케어젠</t>
        </is>
      </c>
      <c r="D15190" t="n">
        <v>3440751000</v>
      </c>
      <c r="E15190" t="n">
        <v>561438000</v>
      </c>
      <c r="F15190" t="n">
        <v>356076000</v>
      </c>
      <c r="G15190" t="n">
        <v>78771000</v>
      </c>
      <c r="H15190" t="n">
        <v>2.27</v>
      </c>
      <c r="I15190" t="n">
        <v>4.37</v>
      </c>
      <c r="J15190" t="n">
        <v>8.92</v>
      </c>
      <c r="K15190" t="n">
        <v>-262135000</v>
      </c>
      <c r="L15190" t="n">
        <v>301893000</v>
      </c>
      <c r="M15190" t="n">
        <v>299008000</v>
      </c>
      <c r="N15190" t="n">
        <v>-264710000</v>
      </c>
      <c r="O15190">
        <f>D15189</f>
      </c>
      <c r="P15190">
        <f>(E15190-F15190+G15190)/O15190*100</f>
      </c>
      <c r="Q15190">
        <f>H15189</f>
      </c>
      <c r="R15190">
        <f>I15189</f>
      </c>
      <c r="S15190">
        <f>H15190-H15189</f>
      </c>
      <c r="T15190">
        <f>I15190-I15189</f>
      </c>
      <c r="U15190">
        <f>(L15190-K15190)/(2*D15190*0.01)</f>
      </c>
      <c r="V15190">
        <f>(L15190+K15190)/(D15190*0.0001)</f>
      </c>
    </row>
    <row r="15191">
      <c r="A15191" t="n">
        <v>2019</v>
      </c>
      <c r="B15191" t="inlineStr">
        <is>
          <t>00549891</t>
        </is>
      </c>
      <c r="C15191" t="inlineStr">
        <is>
          <t>케어젠</t>
        </is>
      </c>
      <c r="D15191" t="n">
        <v>5656940000</v>
      </c>
      <c r="E15191" t="n">
        <v>787452000</v>
      </c>
      <c r="F15191" t="n">
        <v>188846000</v>
      </c>
      <c r="G15191" t="n">
        <v>93148000</v>
      </c>
      <c r="H15191" t="n">
        <v>1.99</v>
      </c>
      <c r="I15191" t="n">
        <v>4.82</v>
      </c>
      <c r="J15191" t="n">
        <v>10.87</v>
      </c>
      <c r="K15191" t="n">
        <v>-260915000</v>
      </c>
      <c r="L15191" t="n">
        <v>315692000</v>
      </c>
      <c r="M15191" t="n">
        <v>312541000</v>
      </c>
      <c r="N15191" t="n">
        <v>-263413000</v>
      </c>
      <c r="O15191">
        <f>D15190</f>
      </c>
      <c r="P15191">
        <f>(E15191-F15191+G15191)/O15191*100</f>
      </c>
      <c r="Q15191">
        <f>H15190</f>
      </c>
      <c r="R15191">
        <f>I15190</f>
      </c>
      <c r="S15191">
        <f>H15191-H15190</f>
      </c>
      <c r="T15191">
        <f>I15191-I15190</f>
      </c>
      <c r="U15191">
        <f>(L15191-K15191)/(2*D15191*0.01)</f>
      </c>
      <c r="V15191">
        <f>(L15191+K15191)/(D15191*0.0001)</f>
      </c>
    </row>
    <row r="15192">
      <c r="A15192" t="n">
        <v>2020</v>
      </c>
      <c r="B15192" t="inlineStr">
        <is>
          <t>00549891</t>
        </is>
      </c>
      <c r="C15192" t="inlineStr">
        <is>
          <t>케어젠</t>
        </is>
      </c>
      <c r="D15192" t="n">
        <v>6369706000</v>
      </c>
      <c r="E15192" t="n">
        <v>952007000</v>
      </c>
      <c r="F15192" t="n">
        <v>366270000</v>
      </c>
      <c r="G15192" t="n">
        <v>131518000</v>
      </c>
      <c r="H15192" t="n">
        <v>2.16</v>
      </c>
      <c r="I15192" t="n">
        <v>4.5</v>
      </c>
      <c r="J15192" t="n">
        <v>12.2</v>
      </c>
      <c r="K15192" t="n">
        <v>-291364000</v>
      </c>
      <c r="L15192" t="n">
        <v>350751000</v>
      </c>
      <c r="M15192" t="n">
        <v>347954000</v>
      </c>
      <c r="N15192" t="n">
        <v>-294559000</v>
      </c>
      <c r="O15192">
        <f>D15191</f>
      </c>
      <c r="P15192">
        <f>(E15192-F15192+G15192)/O15192*100</f>
      </c>
      <c r="Q15192">
        <f>H15191</f>
      </c>
      <c r="R15192">
        <f>I15191</f>
      </c>
      <c r="S15192">
        <f>H15192-H15191</f>
      </c>
      <c r="T15192">
        <f>I15192-I15191</f>
      </c>
      <c r="U15192">
        <f>(L15192-K15192)/(2*D15192*0.01)</f>
      </c>
      <c r="V15192">
        <f>(L15192+K15192)/(D15192*0.0001)</f>
      </c>
    </row>
    <row r="15193">
      <c r="A15193" t="n">
        <v>2021</v>
      </c>
      <c r="B15193" t="inlineStr">
        <is>
          <t>00549891</t>
        </is>
      </c>
      <c r="C15193" t="inlineStr">
        <is>
          <t>케어젠</t>
        </is>
      </c>
      <c r="D15193" t="n">
        <v>6680337000</v>
      </c>
      <c r="E15193" t="n">
        <v>1033200000</v>
      </c>
      <c r="F15193" t="n">
        <v>688242000</v>
      </c>
      <c r="G15193" t="n">
        <v>55867000</v>
      </c>
      <c r="H15193" t="n">
        <v>2.69</v>
      </c>
      <c r="I15193" t="n">
        <v>4.5</v>
      </c>
      <c r="J15193" t="n">
        <v>11.91</v>
      </c>
      <c r="K15193" t="n">
        <v>-280460000</v>
      </c>
      <c r="L15193" t="n">
        <v>336481000</v>
      </c>
      <c r="M15193" t="n">
        <v>335693000</v>
      </c>
      <c r="N15193" t="n">
        <v>-284910000</v>
      </c>
      <c r="O15193">
        <f>D15192</f>
      </c>
      <c r="P15193">
        <f>(E15193-F15193+G15193)/O15193*100</f>
      </c>
      <c r="Q15193">
        <f>H15192</f>
      </c>
      <c r="R15193">
        <f>I15192</f>
      </c>
      <c r="S15193">
        <f>H15193-H15192</f>
      </c>
      <c r="T15193">
        <f>I15193-I15192</f>
      </c>
      <c r="U15193">
        <f>(L15193-K15193)/(2*D15193*0.01)</f>
      </c>
      <c r="V15193">
        <f>(L15193+K15193)/(D15193*0.0001)</f>
      </c>
    </row>
    <row r="15194">
      <c r="A15194" t="n">
        <v>2022</v>
      </c>
      <c r="B15194" t="inlineStr">
        <is>
          <t>00549891</t>
        </is>
      </c>
      <c r="C15194" t="inlineStr">
        <is>
          <t>케어젠</t>
        </is>
      </c>
      <c r="D15194" t="n">
        <v>6969153000</v>
      </c>
      <c r="E15194" t="n">
        <v>1040677000</v>
      </c>
      <c r="F15194" t="n">
        <v>453791000</v>
      </c>
      <c r="G15194" t="n">
        <v>68369000</v>
      </c>
      <c r="H15194" t="n">
        <v>5.19</v>
      </c>
      <c r="I15194" t="n">
        <v>4.5</v>
      </c>
      <c r="J15194" t="n">
        <v>10.28</v>
      </c>
      <c r="K15194" t="n">
        <v>-206568000</v>
      </c>
      <c r="L15194" t="n">
        <v>242960000</v>
      </c>
      <c r="M15194" t="n">
        <v>248854000</v>
      </c>
      <c r="N15194" t="n">
        <v>-214633000</v>
      </c>
      <c r="O15194">
        <f>D15193</f>
      </c>
      <c r="P15194">
        <f>(E15194-F15194+G15194)/O15194*100</f>
      </c>
      <c r="Q15194">
        <f>H15193</f>
      </c>
      <c r="R15194">
        <f>I15193</f>
      </c>
      <c r="S15194">
        <f>H15194-H15193</f>
      </c>
      <c r="T15194">
        <f>I15194-I15193</f>
      </c>
      <c r="U15194">
        <f>(L15194-K15194)/(2*D15194*0.01)</f>
      </c>
      <c r="V15194">
        <f>(L15194+K15194)/(D15194*0.0001)</f>
      </c>
    </row>
    <row r="15195">
      <c r="A15195" t="n">
        <v>2023</v>
      </c>
      <c r="B15195" t="inlineStr">
        <is>
          <t>00549891</t>
        </is>
      </c>
      <c r="C15195" t="inlineStr">
        <is>
          <t>케어젠</t>
        </is>
      </c>
      <c r="D15195" t="n">
        <v>7998118000</v>
      </c>
      <c r="E15195" t="n">
        <v>907337000</v>
      </c>
      <c r="F15195" t="n">
        <v>555111000</v>
      </c>
      <c r="G15195" t="n">
        <v>113113000</v>
      </c>
      <c r="H15195" t="n">
        <v>4.13</v>
      </c>
      <c r="I15195" t="n">
        <v>4.5</v>
      </c>
      <c r="J15195" t="n">
        <v>7.2</v>
      </c>
      <c r="K15195" t="n">
        <v>-511933000</v>
      </c>
      <c r="L15195" t="n">
        <v>579407000</v>
      </c>
      <c r="M15195" t="n">
        <v>572088000</v>
      </c>
      <c r="N15195" t="n">
        <v>-515362000</v>
      </c>
      <c r="O15195">
        <f>D15194</f>
      </c>
      <c r="P15195">
        <f>(E15195-F15195+G15195)/O15195*100</f>
      </c>
      <c r="Q15195">
        <f>H15194</f>
      </c>
      <c r="R15195">
        <f>I15194</f>
      </c>
      <c r="S15195">
        <f>H15195-H15194</f>
      </c>
      <c r="T15195">
        <f>I15195-I15194</f>
      </c>
      <c r="U15195">
        <f>(L15195-K15195)/(2*D15195*0.01)</f>
      </c>
      <c r="V15195">
        <f>(L15195+K15195)/(D15195*0.0001)</f>
      </c>
    </row>
    <row r="15196">
      <c r="A15196" t="n">
        <v>2024</v>
      </c>
      <c r="B15196" t="inlineStr">
        <is>
          <t>00549891</t>
        </is>
      </c>
      <c r="C15196" t="inlineStr">
        <is>
          <t>케어젠</t>
        </is>
      </c>
      <c r="D15196" t="n">
        <v>8944539000</v>
      </c>
      <c r="E15196" t="n">
        <v>999253000</v>
      </c>
      <c r="F15196" t="n">
        <v>629468000</v>
      </c>
      <c r="G15196" t="n">
        <v>310910000</v>
      </c>
      <c r="H15196" t="n">
        <v>3.51</v>
      </c>
      <c r="I15196" t="n">
        <v>4.5</v>
      </c>
      <c r="J15196" t="n">
        <v>6.9</v>
      </c>
      <c r="K15196" t="n">
        <v>-561028000</v>
      </c>
      <c r="L15196" t="n">
        <v>634620000</v>
      </c>
      <c r="M15196" t="n">
        <v>622636000</v>
      </c>
      <c r="N15196" t="n">
        <v>-561619000</v>
      </c>
      <c r="O15196">
        <f>D15195</f>
      </c>
      <c r="P15196">
        <f>(E15196-F15196+G15196)/O15196*100</f>
      </c>
      <c r="Q15196">
        <f>H15195</f>
      </c>
      <c r="R15196">
        <f>I15195</f>
      </c>
      <c r="S15196">
        <f>H15196-H15195</f>
      </c>
      <c r="T15196">
        <f>I15196-I15195</f>
      </c>
      <c r="U15196">
        <f>(L15196-K15196)/(2*D15196*0.01)</f>
      </c>
      <c r="V15196">
        <f>(L15196+K15196)/(D15196*0.0001)</f>
      </c>
    </row>
    <row r="15197">
      <c r="A15197" t="n">
        <v>2025</v>
      </c>
      <c r="B15197" t="inlineStr">
        <is>
          <t>00549891</t>
        </is>
      </c>
      <c r="C15197" t="inlineStr">
        <is>
          <t>케어젠</t>
        </is>
      </c>
      <c r="D15197" t="n">
        <v>9718030000</v>
      </c>
      <c r="E15197" t="n">
        <v>1200006000</v>
      </c>
      <c r="F15197" t="n">
        <v>340898000</v>
      </c>
      <c r="G15197" t="n">
        <v>300520000</v>
      </c>
      <c r="H15197" t="n">
        <v>4.12</v>
      </c>
      <c r="I15197" t="n">
        <v>4.5</v>
      </c>
      <c r="J15197" t="n">
        <v>9.800000000000001</v>
      </c>
      <c r="K15197" t="n">
        <v>-305979000</v>
      </c>
      <c r="L15197" t="n">
        <v>357543000</v>
      </c>
      <c r="M15197" t="n">
        <v>352933000</v>
      </c>
      <c r="N15197" t="n">
        <v>-307866000</v>
      </c>
      <c r="O15197">
        <f>D15196</f>
      </c>
      <c r="P15197">
        <f>(E15197-F15197+G15197)/O15197*100</f>
      </c>
      <c r="Q15197">
        <f>H15196</f>
      </c>
      <c r="R15197">
        <f>I15196</f>
      </c>
      <c r="S15197">
        <f>H15197-H15196</f>
      </c>
      <c r="T15197">
        <f>I15197-I15196</f>
      </c>
      <c r="U15197">
        <f>(L15197-K15197)/(2*D15197*0.01)</f>
      </c>
      <c r="V15197">
        <f>(L15197+K15197)/(D15197*0.0001)</f>
      </c>
    </row>
    <row r="15198">
      <c r="A15198" t="n">
        <v>2014</v>
      </c>
      <c r="B15198" t="inlineStr">
        <is>
          <t>00549925</t>
        </is>
      </c>
      <c r="C15198" t="inlineStr">
        <is>
          <t>루트로닉</t>
        </is>
      </c>
      <c r="D15198" t="n">
        <v>4800433243</v>
      </c>
      <c r="E15198" t="n">
        <v>966492081</v>
      </c>
      <c r="F15198" t="n">
        <v>198331030</v>
      </c>
      <c r="G15198" t="n">
        <v>145188591</v>
      </c>
      <c r="H15198" t="n">
        <v>3.04</v>
      </c>
      <c r="I15198" t="n">
        <v>5</v>
      </c>
      <c r="K15198" t="n">
        <v>-280276848</v>
      </c>
      <c r="L15198" t="n">
        <v>325848242</v>
      </c>
      <c r="M15198" t="n">
        <v>333399670</v>
      </c>
      <c r="N15198" t="n">
        <v>-291193493</v>
      </c>
      <c r="U15198">
        <f>(L15198-K15198)/(2*D15198*0.01)</f>
      </c>
      <c r="V15198">
        <f>(L15198+K15198)/(D15198*0.0001)</f>
      </c>
    </row>
    <row r="15199">
      <c r="A15199" t="n">
        <v>2015</v>
      </c>
      <c r="B15199" t="inlineStr">
        <is>
          <t>00549925</t>
        </is>
      </c>
      <c r="C15199" t="inlineStr">
        <is>
          <t>루트로닉</t>
        </is>
      </c>
      <c r="D15199" t="n">
        <v>5295791698</v>
      </c>
      <c r="E15199" t="n">
        <v>1146108483</v>
      </c>
      <c r="F15199" t="n">
        <v>458596870</v>
      </c>
      <c r="G15199" t="n">
        <v>142007319</v>
      </c>
      <c r="H15199" t="n">
        <v>2.85</v>
      </c>
      <c r="I15199" t="n">
        <v>5.6</v>
      </c>
      <c r="K15199" t="n">
        <v>-346065742</v>
      </c>
      <c r="L15199" t="n">
        <v>298876996</v>
      </c>
      <c r="M15199" t="n">
        <v>353303799</v>
      </c>
      <c r="N15199" t="n">
        <v>-309946974</v>
      </c>
      <c r="O15199">
        <f>D15198</f>
      </c>
      <c r="P15199">
        <f>(E15199-F15199+G15199)/O15199*100</f>
      </c>
      <c r="Q15199">
        <f>H15198</f>
      </c>
      <c r="R15199">
        <f>I15198</f>
      </c>
      <c r="S15199">
        <f>H15199-H15198</f>
      </c>
      <c r="T15199">
        <f>I15199-I15198</f>
      </c>
      <c r="U15199">
        <f>(L15199-K15199)/(2*D15199*0.01)</f>
      </c>
    </row>
    <row r="15200">
      <c r="A15200" t="n">
        <v>2016</v>
      </c>
      <c r="B15200" t="inlineStr">
        <is>
          <t>00549925</t>
        </is>
      </c>
      <c r="C15200" t="inlineStr">
        <is>
          <t>루트로닉</t>
        </is>
      </c>
      <c r="D15200" t="n">
        <v>6637953854</v>
      </c>
      <c r="E15200" t="n">
        <v>1173381570</v>
      </c>
      <c r="F15200" t="n">
        <v>289000850</v>
      </c>
      <c r="G15200" t="n">
        <v>147075997</v>
      </c>
      <c r="H15200" t="n">
        <v>2.88</v>
      </c>
      <c r="I15200" t="n">
        <v>5.8</v>
      </c>
      <c r="K15200" t="n">
        <v>-362433023</v>
      </c>
      <c r="L15200" t="n">
        <v>419316883</v>
      </c>
      <c r="M15200" t="n">
        <v>428234031</v>
      </c>
      <c r="N15200" t="n">
        <v>-375978500</v>
      </c>
      <c r="O15200">
        <f>D15199</f>
      </c>
      <c r="P15200">
        <f>(E15200-F15200+G15200)/O15200*100</f>
      </c>
      <c r="Q15200">
        <f>H15199</f>
      </c>
      <c r="R15200">
        <f>I15199</f>
      </c>
      <c r="S15200">
        <f>H15200-H15199</f>
      </c>
      <c r="T15200">
        <f>I15200-I15199</f>
      </c>
      <c r="U15200">
        <f>(L15200-K15200)/(2*D15200*0.01)</f>
      </c>
      <c r="V15200">
        <f>(L15200+K15200)/(D15200*0.0001)</f>
      </c>
    </row>
    <row r="15201">
      <c r="A15201" t="n">
        <v>2017</v>
      </c>
      <c r="B15201" t="inlineStr">
        <is>
          <t>00549925</t>
        </is>
      </c>
      <c r="C15201" t="inlineStr">
        <is>
          <t>루트로닉</t>
        </is>
      </c>
      <c r="D15201" t="n">
        <v>7408546153</v>
      </c>
      <c r="E15201" t="n">
        <v>1426062333</v>
      </c>
      <c r="F15201" t="n">
        <v>430892420</v>
      </c>
      <c r="G15201" t="n">
        <v>185920519</v>
      </c>
      <c r="H15201" t="n">
        <v>3.3</v>
      </c>
      <c r="I15201" t="n">
        <v>5</v>
      </c>
      <c r="K15201" t="n">
        <v>-406339518</v>
      </c>
      <c r="L15201" t="n">
        <v>472559833</v>
      </c>
      <c r="M15201" t="n">
        <v>484843353</v>
      </c>
      <c r="N15201" t="n">
        <v>-423116094</v>
      </c>
      <c r="O15201">
        <f>D15200</f>
      </c>
      <c r="P15201">
        <f>(E15201-F15201+G15201)/O15201*100</f>
      </c>
      <c r="Q15201">
        <f>H15200</f>
      </c>
      <c r="R15201">
        <f>I15200</f>
      </c>
      <c r="S15201">
        <f>H15201-H15200</f>
      </c>
      <c r="T15201">
        <f>I15201-I15200</f>
      </c>
      <c r="U15201">
        <f>(L15201-K15201)/(2*D15201*0.01)</f>
      </c>
      <c r="V15201">
        <f>(L15201+K15201)/(D15201*0.0001)</f>
      </c>
    </row>
    <row r="15202">
      <c r="A15202" t="n">
        <v>2018</v>
      </c>
      <c r="B15202" t="inlineStr">
        <is>
          <t>00549925</t>
        </is>
      </c>
      <c r="C15202" t="inlineStr">
        <is>
          <t>루트로닉</t>
        </is>
      </c>
      <c r="D15202" t="n">
        <v>7112624963</v>
      </c>
      <c r="E15202" t="n">
        <v>1703240339</v>
      </c>
      <c r="F15202" t="n">
        <v>2382531240</v>
      </c>
      <c r="G15202" t="n">
        <v>237705278</v>
      </c>
      <c r="H15202" t="n">
        <v>2.79</v>
      </c>
      <c r="I15202" t="n">
        <v>5</v>
      </c>
      <c r="K15202" t="n">
        <v>-471339595</v>
      </c>
      <c r="L15202" t="n">
        <v>549865653</v>
      </c>
      <c r="M15202" t="n">
        <v>532570897</v>
      </c>
      <c r="N15202" t="n">
        <v>-466715069</v>
      </c>
      <c r="O15202">
        <f>D15201</f>
      </c>
      <c r="P15202">
        <f>(E15202-F15202+G15202)/O15202*100</f>
      </c>
      <c r="Q15202">
        <f>H15201</f>
      </c>
      <c r="R15202">
        <f>I15201</f>
      </c>
      <c r="S15202">
        <f>H15202-H15201</f>
      </c>
      <c r="T15202">
        <f>I15202-I15201</f>
      </c>
      <c r="U15202">
        <f>(L15202-K15202)/(2*D15202*0.01)</f>
      </c>
      <c r="V15202">
        <f>(L15202+K15202)/(D15202*0.0001)</f>
      </c>
    </row>
    <row r="15203">
      <c r="A15203" t="n">
        <v>2019</v>
      </c>
      <c r="B15203" t="inlineStr">
        <is>
          <t>00549925</t>
        </is>
      </c>
      <c r="C15203" t="inlineStr">
        <is>
          <t>루트로닉</t>
        </is>
      </c>
      <c r="D15203" t="n">
        <v>7285643215</v>
      </c>
      <c r="E15203" t="n">
        <v>1777582825</v>
      </c>
      <c r="F15203" t="n">
        <v>1612564384</v>
      </c>
      <c r="G15203" t="n">
        <v>191453544</v>
      </c>
      <c r="H15203" t="n">
        <v>2.59</v>
      </c>
      <c r="I15203" t="n">
        <v>4.64</v>
      </c>
      <c r="O15203">
        <f>D15202</f>
      </c>
      <c r="P15203">
        <f>(E15203-F15203+G15203)/O15203*100</f>
      </c>
      <c r="Q15203">
        <f>H15202</f>
      </c>
      <c r="R15203">
        <f>I15202</f>
      </c>
      <c r="S15203">
        <f>H15203-H15202</f>
      </c>
      <c r="T15203">
        <f>I15203-I15202</f>
      </c>
    </row>
    <row r="15204">
      <c r="A15204" t="n">
        <v>2020</v>
      </c>
      <c r="B15204" t="inlineStr">
        <is>
          <t>00549925</t>
        </is>
      </c>
      <c r="C15204" t="inlineStr">
        <is>
          <t>루트로닉</t>
        </is>
      </c>
      <c r="D15204" t="n">
        <v>8287689980</v>
      </c>
      <c r="E15204" t="n">
        <v>1580943544</v>
      </c>
      <c r="F15204" t="n">
        <v>944690470</v>
      </c>
      <c r="G15204" t="n">
        <v>174955404</v>
      </c>
      <c r="H15204" t="n">
        <v>2.44</v>
      </c>
      <c r="I15204" t="n">
        <v>3.63</v>
      </c>
      <c r="J15204" t="n">
        <v>5.2</v>
      </c>
      <c r="K15204" t="n">
        <v>-272838508</v>
      </c>
      <c r="L15204" t="n">
        <v>303661310</v>
      </c>
      <c r="M15204" t="n">
        <v>305595958</v>
      </c>
      <c r="N15204" t="n">
        <v>-279531396</v>
      </c>
      <c r="O15204">
        <f>D15203</f>
      </c>
      <c r="P15204">
        <f>(E15204-F15204+G15204)/O15204*100</f>
      </c>
      <c r="Q15204">
        <f>H15203</f>
      </c>
      <c r="R15204">
        <f>I15203</f>
      </c>
      <c r="S15204">
        <f>H15204-H15203</f>
      </c>
      <c r="T15204">
        <f>I15204-I15203</f>
      </c>
      <c r="U15204">
        <f>(L15204-K15204)/(2*D15204*0.01)</f>
      </c>
      <c r="V15204">
        <f>(L15204+K15204)/(D15204*0.0001)</f>
      </c>
    </row>
    <row r="15205">
      <c r="A15205" t="n">
        <v>2021</v>
      </c>
      <c r="B15205" t="inlineStr">
        <is>
          <t>00549925</t>
        </is>
      </c>
      <c r="C15205" t="inlineStr">
        <is>
          <t>루트로닉</t>
        </is>
      </c>
      <c r="D15205" t="n">
        <v>9566076694</v>
      </c>
      <c r="E15205" t="n">
        <v>1560696501</v>
      </c>
      <c r="F15205" t="n">
        <v>1006768140</v>
      </c>
      <c r="G15205" t="n">
        <v>187083420</v>
      </c>
      <c r="H15205" t="n">
        <v>3.12</v>
      </c>
      <c r="I15205" t="n">
        <v>5.36</v>
      </c>
      <c r="J15205" t="n">
        <v>6.8</v>
      </c>
      <c r="K15205" t="n">
        <v>-383834220</v>
      </c>
      <c r="L15205" t="n">
        <v>433293801</v>
      </c>
      <c r="M15205" t="n">
        <v>430275622</v>
      </c>
      <c r="N15205" t="n">
        <v>-388248136</v>
      </c>
      <c r="O15205">
        <f>D15204</f>
      </c>
      <c r="P15205">
        <f>(E15205-F15205+G15205)/O15205*100</f>
      </c>
      <c r="Q15205">
        <f>H15204</f>
      </c>
      <c r="R15205">
        <f>I15204</f>
      </c>
      <c r="S15205">
        <f>H15205-H15204</f>
      </c>
      <c r="T15205">
        <f>I15205-I15204</f>
      </c>
      <c r="U15205">
        <f>(L15205-K15205)/(2*D15205*0.01)</f>
      </c>
      <c r="V15205">
        <f>(L15205+K15205)/(D15205*0.0001)</f>
      </c>
    </row>
    <row r="15206">
      <c r="A15206" t="n">
        <v>2022</v>
      </c>
      <c r="B15206" t="inlineStr">
        <is>
          <t>00549925</t>
        </is>
      </c>
      <c r="C15206" t="inlineStr">
        <is>
          <t>루트로닉</t>
        </is>
      </c>
      <c r="D15206" t="n">
        <v>11110763576</v>
      </c>
      <c r="E15206" t="n">
        <v>2163423271</v>
      </c>
      <c r="F15206" t="n">
        <v>446691960</v>
      </c>
      <c r="G15206" t="n">
        <v>191660347</v>
      </c>
      <c r="H15206" t="n">
        <v>5.73</v>
      </c>
      <c r="I15206" t="n">
        <v>6.5</v>
      </c>
      <c r="J15206" t="n">
        <v>6.99</v>
      </c>
      <c r="K15206" t="n">
        <v>-426135248</v>
      </c>
      <c r="L15206" t="n">
        <v>481223549</v>
      </c>
      <c r="M15206" t="n">
        <v>485930764</v>
      </c>
      <c r="N15206" t="n">
        <v>-437470798</v>
      </c>
      <c r="O15206">
        <f>D15205</f>
      </c>
      <c r="P15206">
        <f>(E15206-F15206+G15206)/O15206*100</f>
      </c>
      <c r="Q15206">
        <f>H15205</f>
      </c>
      <c r="R15206">
        <f>I15205</f>
      </c>
      <c r="S15206">
        <f>H15206-H15205</f>
      </c>
      <c r="T15206">
        <f>I15206-I15205</f>
      </c>
      <c r="U15206">
        <f>(L15206-K15206)/(2*D15206*0.01)</f>
      </c>
      <c r="V15206">
        <f>(L15206+K15206)/(D15206*0.0001)</f>
      </c>
    </row>
    <row r="15207">
      <c r="A15207" t="n">
        <v>2023</v>
      </c>
      <c r="B15207" t="inlineStr">
        <is>
          <t>00549925</t>
        </is>
      </c>
      <c r="C15207" t="inlineStr">
        <is>
          <t>루트로닉</t>
        </is>
      </c>
      <c r="D15207" t="n">
        <v>18111406906</v>
      </c>
      <c r="E15207" t="n">
        <v>2278718813</v>
      </c>
      <c r="F15207" t="n">
        <v>1057590479</v>
      </c>
      <c r="G15207" t="n">
        <v>390511703</v>
      </c>
      <c r="H15207" t="n">
        <v>5.06</v>
      </c>
      <c r="I15207" t="n">
        <v>6.18</v>
      </c>
      <c r="J15207" t="n">
        <v>9.01</v>
      </c>
      <c r="K15207" t="n">
        <v>-658099287</v>
      </c>
      <c r="L15207" t="n">
        <v>760557196</v>
      </c>
      <c r="M15207" t="n">
        <v>762275524</v>
      </c>
      <c r="N15207" t="n">
        <v>-670837191</v>
      </c>
      <c r="O15207">
        <f>D15206</f>
      </c>
      <c r="P15207">
        <f>(E15207-F15207+G15207)/O15207*100</f>
      </c>
      <c r="Q15207">
        <f>H15206</f>
      </c>
      <c r="R15207">
        <f>I15206</f>
      </c>
      <c r="S15207">
        <f>H15207-H15206</f>
      </c>
      <c r="T15207">
        <f>I15207-I15206</f>
      </c>
      <c r="U15207">
        <f>(L15207-K15207)/(2*D15207*0.01)</f>
      </c>
      <c r="V15207">
        <f>(L15207+K15207)/(D15207*0.0001)</f>
      </c>
    </row>
    <row r="15208">
      <c r="A15208" t="n">
        <v>2022</v>
      </c>
      <c r="B15208" t="inlineStr">
        <is>
          <t>00550994</t>
        </is>
      </c>
      <c r="C15208" t="inlineStr">
        <is>
          <t>아이센스</t>
        </is>
      </c>
      <c r="D15208" t="n">
        <v>25296296000</v>
      </c>
      <c r="E15208" t="n">
        <v>4085571000</v>
      </c>
      <c r="F15208" t="n">
        <v>2221574000</v>
      </c>
      <c r="G15208" t="n">
        <v>655401000</v>
      </c>
      <c r="H15208" t="n">
        <v>5.17</v>
      </c>
      <c r="I15208" t="n">
        <v>5.23</v>
      </c>
      <c r="J15208" t="n">
        <v>7.08</v>
      </c>
      <c r="K15208" t="n">
        <v>-1598382000</v>
      </c>
      <c r="L15208" t="n">
        <v>1819706000</v>
      </c>
      <c r="M15208" t="n">
        <v>1814512000</v>
      </c>
      <c r="N15208" t="n">
        <v>-1622094000</v>
      </c>
      <c r="U15208">
        <f>(L15208-K15208)/(2*D15208*0.01)</f>
      </c>
      <c r="V15208">
        <f>(L15208+K15208)/(D15208*0.0001)</f>
      </c>
    </row>
    <row r="15209">
      <c r="A15209" t="n">
        <v>2023</v>
      </c>
      <c r="B15209" t="inlineStr">
        <is>
          <t>00550994</t>
        </is>
      </c>
      <c r="C15209" t="inlineStr">
        <is>
          <t>아이센스</t>
        </is>
      </c>
      <c r="D15209" t="n">
        <v>31223765000</v>
      </c>
      <c r="E15209" t="n">
        <v>3724249000</v>
      </c>
      <c r="F15209" t="n">
        <v>1474673000</v>
      </c>
      <c r="G15209" t="n">
        <v>1214118000</v>
      </c>
      <c r="H15209" t="n">
        <v>4.28</v>
      </c>
      <c r="I15209" t="n">
        <v>5.25</v>
      </c>
      <c r="J15209" t="n">
        <v>7.38</v>
      </c>
      <c r="K15209" t="n">
        <v>-2070637000</v>
      </c>
      <c r="L15209" t="n">
        <v>2366910000</v>
      </c>
      <c r="M15209" t="n">
        <v>2334217000</v>
      </c>
      <c r="N15209" t="n">
        <v>-2081119000</v>
      </c>
      <c r="O15209">
        <f>D15208</f>
      </c>
      <c r="P15209">
        <f>(E15209-F15209+G15209)/O15209*100</f>
      </c>
      <c r="Q15209">
        <f>H15208</f>
      </c>
      <c r="R15209">
        <f>I15208</f>
      </c>
      <c r="S15209">
        <f>H15209-H15208</f>
      </c>
      <c r="T15209">
        <f>I15209-I15208</f>
      </c>
      <c r="U15209">
        <f>(L15209-K15209)/(2*D15209*0.01)</f>
      </c>
      <c r="V15209">
        <f>(L15209+K15209)/(D15209*0.0001)</f>
      </c>
    </row>
    <row r="15210">
      <c r="A15210" t="n">
        <v>2024</v>
      </c>
      <c r="B15210" t="inlineStr">
        <is>
          <t>00550994</t>
        </is>
      </c>
      <c r="C15210" t="inlineStr">
        <is>
          <t>아이센스</t>
        </is>
      </c>
      <c r="D15210" t="n">
        <v>34971497000</v>
      </c>
      <c r="E15210" t="n">
        <v>4577008000</v>
      </c>
      <c r="F15210" t="n">
        <v>1633451000</v>
      </c>
      <c r="G15210" t="n">
        <v>1287851000</v>
      </c>
      <c r="H15210" t="n">
        <v>3.67</v>
      </c>
      <c r="I15210" t="n">
        <v>5.12</v>
      </c>
      <c r="J15210" t="n">
        <v>7.1</v>
      </c>
      <c r="K15210" t="n">
        <v>-2270512000</v>
      </c>
      <c r="L15210" t="n">
        <v>2596714000</v>
      </c>
      <c r="M15210" t="n">
        <v>2548074000</v>
      </c>
      <c r="N15210" t="n">
        <v>-2273885000</v>
      </c>
      <c r="O15210">
        <f>D15209</f>
      </c>
      <c r="P15210">
        <f>(E15210-F15210+G15210)/O15210*100</f>
      </c>
      <c r="Q15210">
        <f>H15209</f>
      </c>
      <c r="R15210">
        <f>I15209</f>
      </c>
      <c r="S15210">
        <f>H15210-H15209</f>
      </c>
      <c r="T15210">
        <f>I15210-I15209</f>
      </c>
      <c r="U15210">
        <f>(L15210-K15210)/(2*D15210*0.01)</f>
      </c>
      <c r="V15210">
        <f>(L15210+K15210)/(D15210*0.0001)</f>
      </c>
    </row>
    <row r="15211">
      <c r="A15211" t="n">
        <v>2025</v>
      </c>
      <c r="B15211" t="inlineStr">
        <is>
          <t>00550994</t>
        </is>
      </c>
      <c r="C15211" t="inlineStr">
        <is>
          <t>아이센스</t>
        </is>
      </c>
      <c r="D15211" t="n">
        <v>37830984000</v>
      </c>
      <c r="E15211" t="n">
        <v>4687577000</v>
      </c>
      <c r="F15211" t="n">
        <v>2495476000</v>
      </c>
      <c r="G15211" t="n">
        <v>1138680000</v>
      </c>
      <c r="H15211" t="n">
        <v>4.03</v>
      </c>
      <c r="I15211" t="n">
        <v>5.03</v>
      </c>
      <c r="J15211" t="n">
        <v>7.098</v>
      </c>
      <c r="K15211" t="n">
        <v>-2484406000</v>
      </c>
      <c r="L15211" t="n">
        <v>2844652000</v>
      </c>
      <c r="M15211" t="n">
        <v>2793935000</v>
      </c>
      <c r="N15211" t="n">
        <v>-2490150000</v>
      </c>
      <c r="O15211">
        <f>D15210</f>
      </c>
      <c r="P15211">
        <f>(E15211-F15211+G15211)/O15211*100</f>
      </c>
      <c r="Q15211">
        <f>H15210</f>
      </c>
      <c r="R15211">
        <f>I15210</f>
      </c>
      <c r="S15211">
        <f>H15211-H15210</f>
      </c>
      <c r="T15211">
        <f>I15211-I15210</f>
      </c>
      <c r="U15211">
        <f>(L15211-K15211)/(2*D15211*0.01)</f>
      </c>
      <c r="V15211">
        <f>(L15211+K15211)/(D15211*0.0001)</f>
      </c>
    </row>
    <row r="15212">
      <c r="A15212" t="n">
        <v>2020</v>
      </c>
      <c r="B15212" t="inlineStr">
        <is>
          <t>00551443</t>
        </is>
      </c>
      <c r="C15212" t="inlineStr">
        <is>
          <t>현대오트론</t>
        </is>
      </c>
      <c r="D15212" t="n">
        <v>21412267000</v>
      </c>
      <c r="E15212" t="n">
        <v>4985478000</v>
      </c>
      <c r="F15212" t="n">
        <v>3064961000</v>
      </c>
      <c r="G15212" t="n">
        <v>576800000</v>
      </c>
      <c r="H15212" t="n">
        <v>2.41</v>
      </c>
      <c r="I15212" t="n">
        <v>5.06</v>
      </c>
      <c r="J15212" t="n">
        <v>9.73</v>
      </c>
      <c r="K15212" t="n">
        <v>-43000000</v>
      </c>
      <c r="M15212" t="n">
        <v>46000000</v>
      </c>
    </row>
    <row r="15213">
      <c r="A15213" t="n">
        <v>2014</v>
      </c>
      <c r="B15213" t="inlineStr">
        <is>
          <t>00551920</t>
        </is>
      </c>
      <c r="C15213" t="inlineStr">
        <is>
          <t>네오팜</t>
        </is>
      </c>
      <c r="D15213" t="n">
        <v>1485285000</v>
      </c>
      <c r="E15213" t="n">
        <v>253975000</v>
      </c>
      <c r="F15213" t="n">
        <v>173672000</v>
      </c>
      <c r="G15213" t="n">
        <v>59342000</v>
      </c>
      <c r="H15213" t="n">
        <v>2.77</v>
      </c>
      <c r="J15213" t="n">
        <v>7.57</v>
      </c>
    </row>
    <row r="15214">
      <c r="A15214" t="n">
        <v>2015</v>
      </c>
      <c r="B15214" t="inlineStr">
        <is>
          <t>00551920</t>
        </is>
      </c>
      <c r="C15214" t="inlineStr">
        <is>
          <t>네오팜</t>
        </is>
      </c>
      <c r="D15214" t="n">
        <v>1255388000</v>
      </c>
      <c r="E15214" t="n">
        <v>281188000</v>
      </c>
      <c r="F15214" t="n">
        <v>817120000</v>
      </c>
      <c r="G15214" t="n">
        <v>48931000</v>
      </c>
      <c r="H15214" t="n">
        <v>2.38</v>
      </c>
      <c r="J15214" t="n">
        <v>9.16</v>
      </c>
      <c r="K15214" t="n">
        <v>-96174000</v>
      </c>
      <c r="L15214" t="n">
        <v>112089000</v>
      </c>
      <c r="M15214" t="n">
        <v>112513000</v>
      </c>
      <c r="N15214" t="n">
        <v>-98262000</v>
      </c>
      <c r="O15214">
        <f>D15213</f>
      </c>
      <c r="P15214">
        <f>(E15214-F15214+G15214)/O15214*100</f>
      </c>
      <c r="Q15214">
        <f>H15213</f>
      </c>
      <c r="S15214">
        <f>H15214-H15213</f>
      </c>
      <c r="U15214">
        <f>(L15214-K15214)/(2*D15214*0.01)</f>
      </c>
      <c r="V15214">
        <f>(L15214+K15214)/(D15214*0.0001)</f>
      </c>
    </row>
    <row r="15215">
      <c r="A15215" t="n">
        <v>2016</v>
      </c>
      <c r="B15215" t="inlineStr">
        <is>
          <t>00551920</t>
        </is>
      </c>
      <c r="C15215" t="inlineStr">
        <is>
          <t>네오팜</t>
        </is>
      </c>
      <c r="D15215" t="n">
        <v>1456408000</v>
      </c>
      <c r="E15215" t="n">
        <v>316724000</v>
      </c>
      <c r="F15215" t="n">
        <v>246010000</v>
      </c>
      <c r="G15215" t="n">
        <v>37416000</v>
      </c>
      <c r="H15215" t="n">
        <v>2.44</v>
      </c>
      <c r="I15215" t="n">
        <v>3.07</v>
      </c>
      <c r="J15215" t="n">
        <v>9.109999999999999</v>
      </c>
      <c r="O15215">
        <f>D15214</f>
      </c>
      <c r="P15215">
        <f>(E15215-F15215+G15215)/O15215*100</f>
      </c>
      <c r="Q15215">
        <f>H15214</f>
      </c>
      <c r="S15215">
        <f>H15215-H15214</f>
      </c>
    </row>
    <row r="15216">
      <c r="A15216" t="n">
        <v>2017</v>
      </c>
      <c r="B15216" t="inlineStr">
        <is>
          <t>00551920</t>
        </is>
      </c>
      <c r="C15216" t="inlineStr">
        <is>
          <t>네오팜</t>
        </is>
      </c>
      <c r="D15216" t="n">
        <v>1969577000</v>
      </c>
      <c r="E15216" t="n">
        <v>405575000</v>
      </c>
      <c r="F15216" t="n">
        <v>254170000</v>
      </c>
      <c r="G15216" t="n">
        <v>45432000</v>
      </c>
      <c r="H15216" t="n">
        <v>2.82</v>
      </c>
      <c r="I15216" t="n">
        <v>3.27</v>
      </c>
      <c r="O15216">
        <f>D15215</f>
      </c>
      <c r="P15216">
        <f>(E15216-F15216+G15216)/O15216*100</f>
      </c>
      <c r="Q15216">
        <f>H15215</f>
      </c>
      <c r="R15216">
        <f>I15215</f>
      </c>
      <c r="S15216">
        <f>H15216-H15215</f>
      </c>
      <c r="T15216">
        <f>I15216-I15215</f>
      </c>
    </row>
    <row r="15217">
      <c r="A15217" t="n">
        <v>2019</v>
      </c>
      <c r="B15217" t="inlineStr">
        <is>
          <t>00551920</t>
        </is>
      </c>
      <c r="C15217" t="inlineStr">
        <is>
          <t>네오팜</t>
        </is>
      </c>
      <c r="D15217" t="n">
        <v>3636592000</v>
      </c>
      <c r="E15217" t="n">
        <v>685842000</v>
      </c>
      <c r="F15217" t="n">
        <v>387198000</v>
      </c>
      <c r="G15217" t="n">
        <v>80674000</v>
      </c>
      <c r="H15217" t="n">
        <v>1.99</v>
      </c>
      <c r="I15217" t="n">
        <v>4.07</v>
      </c>
      <c r="J15217" t="n">
        <v>10.96</v>
      </c>
      <c r="K15217" t="n">
        <v>-319207000</v>
      </c>
      <c r="L15217" t="n">
        <v>382625000</v>
      </c>
      <c r="M15217" t="n">
        <v>381752000</v>
      </c>
      <c r="N15217" t="n">
        <v>-324385000</v>
      </c>
      <c r="U15217">
        <f>(L15217-K15217)/(2*D15217*0.01)</f>
      </c>
      <c r="V15217">
        <f>(L15217+K15217)/(D15217*0.0001)</f>
      </c>
    </row>
    <row r="15218">
      <c r="A15218" t="n">
        <v>2020</v>
      </c>
      <c r="B15218" t="inlineStr">
        <is>
          <t>00551920</t>
        </is>
      </c>
      <c r="C15218" t="inlineStr">
        <is>
          <t>네오팜</t>
        </is>
      </c>
      <c r="D15218" t="n">
        <v>4582080000</v>
      </c>
      <c r="E15218" t="n">
        <v>796594000</v>
      </c>
      <c r="F15218" t="n">
        <v>186686000</v>
      </c>
      <c r="G15218" t="n">
        <v>88220000</v>
      </c>
      <c r="O15218">
        <f>D15217</f>
      </c>
      <c r="P15218">
        <f>(E15218-F15218+G15218)/O15218*100</f>
      </c>
    </row>
    <row r="15219">
      <c r="A15219" t="n">
        <v>2021</v>
      </c>
      <c r="B15219" t="inlineStr">
        <is>
          <t>00551920</t>
        </is>
      </c>
      <c r="C15219" t="inlineStr">
        <is>
          <t>네오팜</t>
        </is>
      </c>
      <c r="D15219" t="n">
        <v>4909476000</v>
      </c>
      <c r="E15219" t="n">
        <v>861033000</v>
      </c>
      <c r="F15219" t="n">
        <v>427522000</v>
      </c>
      <c r="G15219" t="n">
        <v>95005000</v>
      </c>
      <c r="O15219">
        <f>D15218</f>
      </c>
      <c r="P15219">
        <f>(E15219-F15219+G15219)/O15219*100</f>
      </c>
    </row>
    <row r="15220">
      <c r="A15220" t="n">
        <v>2022</v>
      </c>
      <c r="B15220" t="inlineStr">
        <is>
          <t>00551920</t>
        </is>
      </c>
      <c r="C15220" t="inlineStr">
        <is>
          <t>네오팜</t>
        </is>
      </c>
      <c r="D15220" t="n">
        <v>4816861000</v>
      </c>
      <c r="E15220" t="n">
        <v>853562000</v>
      </c>
      <c r="F15220" t="n">
        <v>91289000</v>
      </c>
      <c r="G15220" t="n">
        <v>136277000</v>
      </c>
      <c r="O15220">
        <f>D15219</f>
      </c>
      <c r="P15220">
        <f>(E15220-F15220+G15220)/O15220*100</f>
      </c>
    </row>
    <row r="15221">
      <c r="A15221" t="n">
        <v>2023</v>
      </c>
      <c r="B15221" t="inlineStr">
        <is>
          <t>00551920</t>
        </is>
      </c>
      <c r="C15221" t="inlineStr">
        <is>
          <t>네오팜</t>
        </is>
      </c>
      <c r="D15221" t="n">
        <v>5206920000</v>
      </c>
      <c r="E15221" t="n">
        <v>806412000</v>
      </c>
      <c r="F15221" t="n">
        <v>930959000</v>
      </c>
      <c r="G15221" t="n">
        <v>186575000</v>
      </c>
      <c r="O15221">
        <f>D15220</f>
      </c>
      <c r="P15221">
        <f>(E15221-F15221+G15221)/O15221*100</f>
      </c>
    </row>
    <row r="15222">
      <c r="A15222" t="n">
        <v>2024</v>
      </c>
      <c r="B15222" t="inlineStr">
        <is>
          <t>00551920</t>
        </is>
      </c>
      <c r="C15222" t="inlineStr">
        <is>
          <t>네오팜</t>
        </is>
      </c>
      <c r="D15222" t="n">
        <v>5894903000</v>
      </c>
      <c r="E15222" t="n">
        <v>857865000</v>
      </c>
      <c r="F15222" t="n">
        <v>669844000</v>
      </c>
      <c r="G15222" t="n">
        <v>176233000</v>
      </c>
      <c r="O15222">
        <f>D15221</f>
      </c>
      <c r="P15222">
        <f>(E15222-F15222+G15222)/O15222*100</f>
      </c>
    </row>
    <row r="15223">
      <c r="A15223" t="n">
        <v>2025</v>
      </c>
      <c r="B15223" t="inlineStr">
        <is>
          <t>00551920</t>
        </is>
      </c>
      <c r="C15223" t="inlineStr">
        <is>
          <t>네오팜</t>
        </is>
      </c>
      <c r="D15223" t="n">
        <v>6362635000</v>
      </c>
      <c r="E15223" t="n">
        <v>1045472000</v>
      </c>
      <c r="F15223" t="n">
        <v>638675000</v>
      </c>
      <c r="G15223" t="n">
        <v>169375000</v>
      </c>
      <c r="O15223">
        <f>D15222</f>
      </c>
      <c r="P15223">
        <f>(E15223-F15223+G15223)/O15223*100</f>
      </c>
    </row>
    <row r="15224">
      <c r="A15224" t="n">
        <v>2017</v>
      </c>
      <c r="B15224" t="inlineStr">
        <is>
          <t>00552080</t>
        </is>
      </c>
      <c r="C15224" t="inlineStr">
        <is>
          <t>양산컨트리클럽</t>
        </is>
      </c>
      <c r="D15224" t="n">
        <v>383782000</v>
      </c>
      <c r="F15224" t="n">
        <v>13148000</v>
      </c>
    </row>
    <row r="15225">
      <c r="A15225" t="n">
        <v>2018</v>
      </c>
      <c r="B15225" t="inlineStr">
        <is>
          <t>00552080</t>
        </is>
      </c>
      <c r="C15225" t="inlineStr">
        <is>
          <t>양산컨트리클럽</t>
        </is>
      </c>
      <c r="D15225" t="n">
        <v>399405000</v>
      </c>
      <c r="F15225" t="n">
        <v>162663000</v>
      </c>
      <c r="O15225">
        <f>D15224</f>
      </c>
    </row>
    <row r="15226">
      <c r="A15226" t="n">
        <v>2014</v>
      </c>
      <c r="B15226" t="inlineStr">
        <is>
          <t>00552859</t>
        </is>
      </c>
      <c r="C15226" t="inlineStr">
        <is>
          <t>HLB테라퓨틱스</t>
        </is>
      </c>
      <c r="D15226" t="n">
        <v>881848000</v>
      </c>
      <c r="E15226" t="n">
        <v>330918000</v>
      </c>
      <c r="F15226" t="n">
        <v>269557000</v>
      </c>
      <c r="G15226" t="n">
        <v>24856000</v>
      </c>
      <c r="H15226" t="n">
        <v>2.505</v>
      </c>
      <c r="I15226" t="n">
        <v>4.685</v>
      </c>
    </row>
    <row r="15227">
      <c r="A15227" t="n">
        <v>2015</v>
      </c>
      <c r="B15227" t="inlineStr">
        <is>
          <t>00552859</t>
        </is>
      </c>
      <c r="C15227" t="inlineStr">
        <is>
          <t>HLB테라퓨틱스</t>
        </is>
      </c>
      <c r="D15227" t="n">
        <v>1223281000</v>
      </c>
      <c r="E15227" t="n">
        <v>268213000</v>
      </c>
      <c r="F15227" t="n">
        <v>134960000</v>
      </c>
      <c r="G15227" t="n">
        <v>18565000</v>
      </c>
      <c r="H15227" t="n">
        <v>2.155</v>
      </c>
      <c r="I15227" t="n">
        <v>4.685</v>
      </c>
      <c r="K15227" t="n">
        <v>-61447000</v>
      </c>
      <c r="L15227" t="n">
        <v>55652000</v>
      </c>
      <c r="M15227" t="n">
        <v>57179000</v>
      </c>
      <c r="N15227" t="n">
        <v>-61820000</v>
      </c>
      <c r="O15227">
        <f>D15226</f>
      </c>
      <c r="P15227">
        <f>(E15227-F15227+G15227)/O15227*100</f>
      </c>
      <c r="Q15227">
        <f>H15226</f>
      </c>
      <c r="R15227">
        <f>I15226</f>
      </c>
      <c r="S15227">
        <f>H15227-H15226</f>
      </c>
      <c r="T15227">
        <f>I15227-I15226</f>
      </c>
      <c r="U15227">
        <f>(L15227-K15227)/(2*D15227*0.01)</f>
      </c>
    </row>
    <row r="15228">
      <c r="A15228" t="n">
        <v>2016</v>
      </c>
      <c r="B15228" t="inlineStr">
        <is>
          <t>00552859</t>
        </is>
      </c>
      <c r="C15228" t="inlineStr">
        <is>
          <t>HLB테라퓨틱스</t>
        </is>
      </c>
      <c r="D15228" t="n">
        <v>1595212000</v>
      </c>
      <c r="E15228" t="n">
        <v>316405000</v>
      </c>
      <c r="F15228" t="n">
        <v>87868000</v>
      </c>
      <c r="G15228" t="n">
        <v>22966000</v>
      </c>
      <c r="H15228" t="n">
        <v>2.185</v>
      </c>
      <c r="I15228" t="n">
        <v>4.685</v>
      </c>
      <c r="K15228" t="n">
        <v>-71592000</v>
      </c>
      <c r="L15228" t="n">
        <v>64861000</v>
      </c>
      <c r="M15228" t="n">
        <v>63836000</v>
      </c>
      <c r="N15228" t="n">
        <v>-68988000</v>
      </c>
      <c r="O15228">
        <f>D15227</f>
      </c>
      <c r="P15228">
        <f>(E15228-F15228+G15228)/O15228*100</f>
      </c>
      <c r="Q15228">
        <f>H15227</f>
      </c>
      <c r="R15228">
        <f>I15227</f>
      </c>
      <c r="S15228">
        <f>H15228-H15227</f>
      </c>
      <c r="T15228">
        <f>I15228-I15227</f>
      </c>
      <c r="U15228">
        <f>(L15228-K15228)/(2*D15228*0.01)</f>
      </c>
    </row>
    <row r="15229">
      <c r="A15229" t="n">
        <v>2017</v>
      </c>
      <c r="B15229" t="inlineStr">
        <is>
          <t>00552859</t>
        </is>
      </c>
      <c r="C15229" t="inlineStr">
        <is>
          <t>HLB테라퓨틱스</t>
        </is>
      </c>
      <c r="D15229" t="n">
        <v>1867068000</v>
      </c>
      <c r="E15229" t="n">
        <v>344768000</v>
      </c>
      <c r="F15229" t="n">
        <v>183743000</v>
      </c>
      <c r="G15229" t="n">
        <v>27496000</v>
      </c>
      <c r="H15229" t="n">
        <v>2.745</v>
      </c>
      <c r="I15229" t="n">
        <v>4.685</v>
      </c>
      <c r="K15229" t="n">
        <v>-127614000</v>
      </c>
      <c r="L15229" t="n">
        <v>145746000</v>
      </c>
      <c r="M15229" t="n">
        <v>141200000</v>
      </c>
      <c r="N15229" t="n">
        <v>-126340000</v>
      </c>
      <c r="O15229">
        <f>D15228</f>
      </c>
      <c r="P15229">
        <f>(E15229-F15229+G15229)/O15229*100</f>
      </c>
      <c r="Q15229">
        <f>H15228</f>
      </c>
      <c r="R15229">
        <f>I15228</f>
      </c>
      <c r="S15229">
        <f>H15229-H15228</f>
      </c>
      <c r="T15229">
        <f>I15229-I15228</f>
      </c>
      <c r="U15229">
        <f>(L15229-K15229)/(2*D15229*0.01)</f>
      </c>
      <c r="V15229">
        <f>(L15229+K15229)/(D15229*0.0001)</f>
      </c>
    </row>
    <row r="15230">
      <c r="A15230" t="n">
        <v>2018</v>
      </c>
      <c r="B15230" t="inlineStr">
        <is>
          <t>00552859</t>
        </is>
      </c>
      <c r="C15230" t="inlineStr">
        <is>
          <t>HLB테라퓨틱스</t>
        </is>
      </c>
      <c r="D15230" t="n">
        <v>2688243000</v>
      </c>
      <c r="E15230" t="n">
        <v>587052000</v>
      </c>
      <c r="F15230" t="n">
        <v>123913000</v>
      </c>
      <c r="G15230" t="n">
        <v>48401000</v>
      </c>
      <c r="H15230" t="n">
        <v>2.745</v>
      </c>
      <c r="I15230" t="n">
        <v>4.685</v>
      </c>
      <c r="K15230" t="n">
        <v>-231626000</v>
      </c>
      <c r="L15230" t="n">
        <v>201086000</v>
      </c>
      <c r="M15230" t="n">
        <v>198372000</v>
      </c>
      <c r="N15230" t="n">
        <v>-223442000</v>
      </c>
      <c r="O15230">
        <f>D15229</f>
      </c>
      <c r="P15230">
        <f>(E15230-F15230+G15230)/O15230*100</f>
      </c>
      <c r="Q15230">
        <f>H15229</f>
      </c>
      <c r="R15230">
        <f>I15229</f>
      </c>
      <c r="S15230">
        <f>H15230-H15229</f>
      </c>
      <c r="T15230">
        <f>I15230-I15229</f>
      </c>
      <c r="U15230">
        <f>(L15230-K15230)/(2*D15230*0.01)</f>
      </c>
    </row>
    <row r="15231">
      <c r="A15231" t="n">
        <v>2019</v>
      </c>
      <c r="B15231" t="inlineStr">
        <is>
          <t>00552859</t>
        </is>
      </c>
      <c r="C15231" t="inlineStr">
        <is>
          <t>HLB테라퓨틱스</t>
        </is>
      </c>
      <c r="D15231" t="n">
        <v>3215200000</v>
      </c>
      <c r="E15231" t="n">
        <v>433344000</v>
      </c>
      <c r="F15231" t="n">
        <v>306679000</v>
      </c>
      <c r="G15231" t="n">
        <v>58328000</v>
      </c>
      <c r="H15231" t="n">
        <v>2.02</v>
      </c>
      <c r="I15231" t="n">
        <v>3.755</v>
      </c>
      <c r="K15231" t="n">
        <v>-221254000</v>
      </c>
      <c r="L15231" t="n">
        <v>191429000</v>
      </c>
      <c r="M15231" t="n">
        <v>188964000</v>
      </c>
      <c r="N15231" t="n">
        <v>-213581000</v>
      </c>
      <c r="O15231">
        <f>D15230</f>
      </c>
      <c r="P15231">
        <f>(E15231-F15231+G15231)/O15231*100</f>
      </c>
      <c r="Q15231">
        <f>H15230</f>
      </c>
      <c r="R15231">
        <f>I15230</f>
      </c>
      <c r="S15231">
        <f>H15231-H15230</f>
      </c>
      <c r="T15231">
        <f>I15231-I15230</f>
      </c>
      <c r="U15231">
        <f>(L15231-K15231)/(2*D15231*0.01)</f>
      </c>
    </row>
    <row r="15232">
      <c r="A15232" t="n">
        <v>2020</v>
      </c>
      <c r="B15232" t="inlineStr">
        <is>
          <t>00552859</t>
        </is>
      </c>
      <c r="C15232" t="inlineStr">
        <is>
          <t>HLB테라퓨틱스</t>
        </is>
      </c>
      <c r="D15232" t="n">
        <v>2686020000</v>
      </c>
      <c r="E15232" t="n">
        <v>429486000</v>
      </c>
      <c r="F15232" t="n">
        <v>574117000</v>
      </c>
      <c r="G15232" t="n">
        <v>41578000</v>
      </c>
      <c r="H15232" t="n">
        <v>2.01</v>
      </c>
      <c r="I15232" t="n">
        <v>4.5</v>
      </c>
      <c r="J15232" t="n">
        <v>9.4</v>
      </c>
      <c r="K15232" t="n">
        <v>-205891000</v>
      </c>
      <c r="L15232" t="n">
        <v>236880000</v>
      </c>
      <c r="M15232" t="n">
        <v>228287000</v>
      </c>
      <c r="N15232" t="n">
        <v>-202928000</v>
      </c>
      <c r="O15232">
        <f>D15231</f>
      </c>
      <c r="P15232">
        <f>(E15232-F15232+G15232)/O15232*100</f>
      </c>
      <c r="Q15232">
        <f>H15231</f>
      </c>
      <c r="R15232">
        <f>I15231</f>
      </c>
      <c r="S15232">
        <f>H15232-H15231</f>
      </c>
      <c r="T15232">
        <f>I15232-I15231</f>
      </c>
      <c r="U15232">
        <f>(L15232-K15232)/(2*D15232*0.01)</f>
      </c>
      <c r="V15232">
        <f>(L15232+K15232)/(D15232*0.0001)</f>
      </c>
    </row>
    <row r="15233">
      <c r="A15233" t="n">
        <v>2021</v>
      </c>
      <c r="B15233" t="inlineStr">
        <is>
          <t>00552859</t>
        </is>
      </c>
      <c r="C15233" t="inlineStr">
        <is>
          <t>HLB테라퓨틱스</t>
        </is>
      </c>
      <c r="D15233" t="n">
        <v>2744835000</v>
      </c>
      <c r="E15233" t="n">
        <v>500235000</v>
      </c>
      <c r="F15233" t="n">
        <v>967240000</v>
      </c>
      <c r="G15233" t="n">
        <v>55595000</v>
      </c>
      <c r="H15233" t="n">
        <v>2.57</v>
      </c>
      <c r="I15233" t="n">
        <v>3.755</v>
      </c>
      <c r="J15233" t="n">
        <v>8.449999999999999</v>
      </c>
      <c r="K15233" t="n">
        <v>-198939000</v>
      </c>
      <c r="L15233" t="n">
        <v>227106000</v>
      </c>
      <c r="M15233" t="n">
        <v>220665000</v>
      </c>
      <c r="N15233" t="n">
        <v>-197450000</v>
      </c>
      <c r="O15233">
        <f>D15232</f>
      </c>
      <c r="P15233">
        <f>(E15233-F15233+G15233)/O15233*100</f>
      </c>
      <c r="Q15233">
        <f>H15232</f>
      </c>
      <c r="R15233">
        <f>I15232</f>
      </c>
      <c r="S15233">
        <f>H15233-H15232</f>
      </c>
      <c r="T15233">
        <f>I15233-I15232</f>
      </c>
      <c r="U15233">
        <f>(L15233-K15233)/(2*D15233*0.01)</f>
      </c>
      <c r="V15233">
        <f>(L15233+K15233)/(D15233*0.0001)</f>
      </c>
    </row>
    <row r="15234">
      <c r="A15234" t="n">
        <v>2022</v>
      </c>
      <c r="B15234" t="inlineStr">
        <is>
          <t>00552859</t>
        </is>
      </c>
      <c r="C15234" t="inlineStr">
        <is>
          <t>HLB테라퓨틱스</t>
        </is>
      </c>
      <c r="D15234" t="n">
        <v>836710000</v>
      </c>
      <c r="E15234" t="n">
        <v>567175000</v>
      </c>
      <c r="F15234" t="n">
        <v>3020247000</v>
      </c>
      <c r="G15234" t="n">
        <v>77642000</v>
      </c>
      <c r="H15234" t="n">
        <v>5.18</v>
      </c>
      <c r="I15234" t="n">
        <v>4.5</v>
      </c>
      <c r="J15234" t="n">
        <v>7.99</v>
      </c>
      <c r="K15234" t="n">
        <v>-56792000</v>
      </c>
      <c r="L15234" t="n">
        <v>43212000</v>
      </c>
      <c r="M15234" t="n">
        <v>64483000</v>
      </c>
      <c r="N15234" t="n">
        <v>-57492000</v>
      </c>
      <c r="O15234">
        <f>D15233</f>
      </c>
      <c r="P15234">
        <f>(E15234-F15234+G15234)/O15234*100</f>
      </c>
      <c r="Q15234">
        <f>H15233</f>
      </c>
      <c r="R15234">
        <f>I15233</f>
      </c>
      <c r="S15234">
        <f>H15234-H15233</f>
      </c>
      <c r="T15234">
        <f>I15234-I15233</f>
      </c>
      <c r="U15234">
        <f>(L15234-K15234)/(2*D15234*0.01)</f>
      </c>
    </row>
    <row r="15235">
      <c r="A15235" t="n">
        <v>2023</v>
      </c>
      <c r="B15235" t="inlineStr">
        <is>
          <t>00552859</t>
        </is>
      </c>
      <c r="C15235" t="inlineStr">
        <is>
          <t>HLB테라퓨틱스</t>
        </is>
      </c>
      <c r="D15235" t="n">
        <v>437185000</v>
      </c>
      <c r="E15235" t="n">
        <v>199845000</v>
      </c>
      <c r="F15235" t="n">
        <v>396332000</v>
      </c>
      <c r="G15235" t="n">
        <v>25328000</v>
      </c>
      <c r="H15235" t="n">
        <v>4.23</v>
      </c>
      <c r="I15235" t="n">
        <v>4.5</v>
      </c>
      <c r="J15235" t="n">
        <v>8.949999999999999</v>
      </c>
      <c r="K15235" t="n">
        <v>-33133000</v>
      </c>
      <c r="L15235" t="n">
        <v>37826000</v>
      </c>
      <c r="M15235" t="n">
        <v>37502000</v>
      </c>
      <c r="N15235" t="n">
        <v>-33476000</v>
      </c>
      <c r="O15235">
        <f>D15234</f>
      </c>
      <c r="P15235">
        <f>(E15235-F15235+G15235)/O15235*100</f>
      </c>
      <c r="Q15235">
        <f>H15234</f>
      </c>
      <c r="R15235">
        <f>I15234</f>
      </c>
      <c r="S15235">
        <f>H15235-H15234</f>
      </c>
      <c r="T15235">
        <f>I15235-I15234</f>
      </c>
      <c r="U15235">
        <f>(L15235-K15235)/(2*D15235*0.01)</f>
      </c>
      <c r="V15235">
        <f>(L15235+K15235)/(D15235*0.0001)</f>
      </c>
    </row>
    <row r="15236">
      <c r="A15236" t="n">
        <v>2024</v>
      </c>
      <c r="B15236" t="inlineStr">
        <is>
          <t>00552859</t>
        </is>
      </c>
      <c r="C15236" t="inlineStr">
        <is>
          <t>HLB테라퓨틱스</t>
        </is>
      </c>
      <c r="D15236" t="n">
        <v>603518000</v>
      </c>
      <c r="E15236" t="n">
        <v>163100000</v>
      </c>
      <c r="F15236" t="n">
        <v>13848000</v>
      </c>
      <c r="G15236" t="n">
        <v>16743000</v>
      </c>
      <c r="H15236" t="n">
        <v>3.565</v>
      </c>
      <c r="I15236" t="n">
        <v>4.5</v>
      </c>
      <c r="J15236" t="n">
        <v>8.5</v>
      </c>
      <c r="K15236" t="n">
        <v>49323000</v>
      </c>
      <c r="L15236" t="n">
        <v>49323000</v>
      </c>
      <c r="M15236" t="n">
        <v>48555000</v>
      </c>
      <c r="N15236" t="n">
        <v>-43559000</v>
      </c>
      <c r="O15236">
        <f>D15235</f>
      </c>
      <c r="P15236">
        <f>(E15236-F15236+G15236)/O15236*100</f>
      </c>
      <c r="Q15236">
        <f>H15235</f>
      </c>
      <c r="R15236">
        <f>I15235</f>
      </c>
      <c r="S15236">
        <f>H15236-H15235</f>
      </c>
      <c r="T15236">
        <f>I15236-I15235</f>
      </c>
    </row>
    <row r="15237">
      <c r="A15237" t="n">
        <v>2014</v>
      </c>
      <c r="B15237" t="inlineStr">
        <is>
          <t>00552992</t>
        </is>
      </c>
      <c r="C15237" t="inlineStr">
        <is>
          <t>진매트릭스</t>
        </is>
      </c>
      <c r="D15237" t="n">
        <v>824624000</v>
      </c>
      <c r="E15237" t="n">
        <v>255609000</v>
      </c>
      <c r="F15237" t="n">
        <v>269384000</v>
      </c>
      <c r="G15237" t="n">
        <v>28831000</v>
      </c>
      <c r="H15237" t="n">
        <v>2.905</v>
      </c>
      <c r="I15237" t="n">
        <v>5.6</v>
      </c>
      <c r="J15237" t="n">
        <v>8.390000000000001</v>
      </c>
      <c r="K15237" t="n">
        <v>-61350032</v>
      </c>
      <c r="L15237" t="n">
        <v>72362392</v>
      </c>
      <c r="M15237" t="n">
        <v>72410496</v>
      </c>
      <c r="N15237" t="n">
        <v>-62325128</v>
      </c>
      <c r="U15237">
        <f>(L15237-K15237)/(2*D15237*0.01)</f>
      </c>
      <c r="V15237">
        <f>(L15237+K15237)/(D15237*0.0001)</f>
      </c>
    </row>
    <row r="15238">
      <c r="A15238" t="n">
        <v>2015</v>
      </c>
      <c r="B15238" t="inlineStr">
        <is>
          <t>00552992</t>
        </is>
      </c>
      <c r="C15238" t="inlineStr">
        <is>
          <t>진매트릭스</t>
        </is>
      </c>
      <c r="D15238" t="n">
        <v>845424000</v>
      </c>
      <c r="E15238" t="n">
        <v>281232000</v>
      </c>
      <c r="F15238" t="n">
        <v>148244000</v>
      </c>
      <c r="G15238" t="n">
        <v>19652000</v>
      </c>
      <c r="H15238" t="n">
        <v>2.595</v>
      </c>
      <c r="I15238" t="n">
        <v>4.53</v>
      </c>
      <c r="J15238" t="n">
        <v>8.630000000000001</v>
      </c>
      <c r="K15238" t="n">
        <v>-61180000</v>
      </c>
      <c r="L15238" t="n">
        <v>72830000</v>
      </c>
      <c r="M15238" t="n">
        <v>71131000</v>
      </c>
      <c r="N15238" t="n">
        <v>-61878000</v>
      </c>
      <c r="O15238">
        <f>D15237</f>
      </c>
      <c r="P15238">
        <f>(E15238-F15238+G15238)/O15238*100</f>
      </c>
      <c r="Q15238">
        <f>H15237</f>
      </c>
      <c r="R15238">
        <f>I15237</f>
      </c>
      <c r="S15238">
        <f>H15238-H15237</f>
      </c>
      <c r="T15238">
        <f>I15238-I15237</f>
      </c>
      <c r="U15238">
        <f>(L15238-K15238)/(2*D15238*0.01)</f>
      </c>
      <c r="V15238">
        <f>(L15238+K15238)/(D15238*0.0001)</f>
      </c>
    </row>
    <row r="15239">
      <c r="A15239" t="n">
        <v>2016</v>
      </c>
      <c r="B15239" t="inlineStr">
        <is>
          <t>00552992</t>
        </is>
      </c>
      <c r="C15239" t="inlineStr">
        <is>
          <t>진매트릭스</t>
        </is>
      </c>
      <c r="D15239" t="n">
        <v>754169000</v>
      </c>
      <c r="E15239" t="n">
        <v>264725000</v>
      </c>
      <c r="F15239" t="n">
        <v>251961000</v>
      </c>
      <c r="G15239" t="n">
        <v>18144000</v>
      </c>
      <c r="H15239" t="n">
        <v>2.62</v>
      </c>
      <c r="I15239" t="n">
        <v>4.06</v>
      </c>
      <c r="K15239" t="n">
        <v>-46206480</v>
      </c>
      <c r="L15239" t="n">
        <v>54240000</v>
      </c>
      <c r="M15239" t="n">
        <v>54197320</v>
      </c>
      <c r="N15239" t="n">
        <v>-46845120</v>
      </c>
      <c r="O15239">
        <f>D15238</f>
      </c>
      <c r="P15239">
        <f>(E15239-F15239+G15239)/O15239*100</f>
      </c>
      <c r="Q15239">
        <f>H15238</f>
      </c>
      <c r="R15239">
        <f>I15238</f>
      </c>
      <c r="S15239">
        <f>H15239-H15238</f>
      </c>
      <c r="T15239">
        <f>I15239-I15238</f>
      </c>
      <c r="U15239">
        <f>(L15239-K15239)/(2*D15239*0.01)</f>
      </c>
      <c r="V15239">
        <f>(L15239+K15239)/(D15239*0.0001)</f>
      </c>
    </row>
    <row r="15240">
      <c r="A15240" t="n">
        <v>2017</v>
      </c>
      <c r="B15240" t="inlineStr">
        <is>
          <t>00552992</t>
        </is>
      </c>
      <c r="C15240" t="inlineStr">
        <is>
          <t>진매트릭스</t>
        </is>
      </c>
      <c r="D15240" t="n">
        <v>803185000</v>
      </c>
      <c r="E15240" t="n">
        <v>253045000</v>
      </c>
      <c r="F15240" t="n">
        <v>158201000</v>
      </c>
      <c r="G15240" t="n">
        <v>12852000</v>
      </c>
      <c r="H15240" t="n">
        <v>3.005</v>
      </c>
      <c r="I15240" t="n">
        <v>2.965</v>
      </c>
      <c r="K15240" t="n">
        <v>-51022775</v>
      </c>
      <c r="L15240" t="n">
        <v>59903175</v>
      </c>
      <c r="M15240" t="n">
        <v>59925900</v>
      </c>
      <c r="N15240" t="n">
        <v>-52025690</v>
      </c>
      <c r="O15240">
        <f>D15239</f>
      </c>
      <c r="P15240">
        <f>(E15240-F15240+G15240)/O15240*100</f>
      </c>
      <c r="Q15240">
        <f>H15239</f>
      </c>
      <c r="R15240">
        <f>I15239</f>
      </c>
      <c r="S15240">
        <f>H15240-H15239</f>
      </c>
      <c r="T15240">
        <f>I15240-I15239</f>
      </c>
      <c r="U15240">
        <f>(L15240-K15240)/(2*D15240*0.01)</f>
      </c>
      <c r="V15240">
        <f>(L15240+K15240)/(D15240*0.0001)</f>
      </c>
    </row>
    <row r="15241">
      <c r="A15241" t="n">
        <v>2018</v>
      </c>
      <c r="B15241" t="inlineStr">
        <is>
          <t>00552992</t>
        </is>
      </c>
      <c r="C15241" t="inlineStr">
        <is>
          <t>진매트릭스</t>
        </is>
      </c>
      <c r="D15241" t="n">
        <v>947143000</v>
      </c>
      <c r="E15241" t="n">
        <v>243204000</v>
      </c>
      <c r="F15241" t="n">
        <v>185892000</v>
      </c>
      <c r="G15241" t="n">
        <v>17984000</v>
      </c>
      <c r="H15241" t="n">
        <v>2.48</v>
      </c>
      <c r="I15241" t="n">
        <v>2.965</v>
      </c>
      <c r="K15241" t="n">
        <v>-49937000</v>
      </c>
      <c r="L15241" t="n">
        <v>59859000</v>
      </c>
      <c r="M15241" t="n">
        <v>59399000</v>
      </c>
      <c r="N15241" t="n">
        <v>-50535000</v>
      </c>
      <c r="O15241">
        <f>D15240</f>
      </c>
      <c r="P15241">
        <f>(E15241-F15241+G15241)/O15241*100</f>
      </c>
      <c r="Q15241">
        <f>H15240</f>
      </c>
      <c r="R15241">
        <f>I15240</f>
      </c>
      <c r="S15241">
        <f>H15241-H15240</f>
      </c>
      <c r="T15241">
        <f>I15241-I15240</f>
      </c>
      <c r="U15241">
        <f>(L15241-K15241)/(2*D15241*0.01)</f>
      </c>
      <c r="V15241">
        <f>(L15241+K15241)/(D15241*0.0001)</f>
      </c>
    </row>
    <row r="15242">
      <c r="A15242" t="n">
        <v>2019</v>
      </c>
      <c r="B15242" t="inlineStr">
        <is>
          <t>00552992</t>
        </is>
      </c>
      <c r="C15242" t="inlineStr">
        <is>
          <t>진매트릭스</t>
        </is>
      </c>
      <c r="D15242" t="n">
        <v>1069442000</v>
      </c>
      <c r="E15242" t="n">
        <v>256810000</v>
      </c>
      <c r="F15242" t="n">
        <v>238461000</v>
      </c>
      <c r="G15242" t="n">
        <v>15163000</v>
      </c>
      <c r="H15242" t="n">
        <v>1.97</v>
      </c>
      <c r="I15242" t="n">
        <v>2</v>
      </c>
      <c r="J15242" t="n">
        <v>10.7</v>
      </c>
      <c r="K15242" t="n">
        <v>-70494000</v>
      </c>
      <c r="L15242" t="n">
        <v>97686000</v>
      </c>
      <c r="M15242" t="n">
        <v>96712000</v>
      </c>
      <c r="N15242" t="n">
        <v>-81310000</v>
      </c>
      <c r="O15242">
        <f>D15241</f>
      </c>
      <c r="P15242">
        <f>(E15242-F15242+G15242)/O15242*100</f>
      </c>
      <c r="Q15242">
        <f>H15241</f>
      </c>
      <c r="R15242">
        <f>I15241</f>
      </c>
      <c r="S15242">
        <f>H15242-H15241</f>
      </c>
      <c r="T15242">
        <f>I15242-I15241</f>
      </c>
      <c r="U15242">
        <f>(L15242-K15242)/(2*D15242*0.01)</f>
      </c>
      <c r="V15242">
        <f>(L15242+K15242)/(D15242*0.0001)</f>
      </c>
    </row>
    <row r="15243">
      <c r="A15243" t="n">
        <v>2020</v>
      </c>
      <c r="B15243" t="inlineStr">
        <is>
          <t>00552992</t>
        </is>
      </c>
      <c r="C15243" t="inlineStr">
        <is>
          <t>진매트릭스</t>
        </is>
      </c>
      <c r="D15243" t="n">
        <v>1233387000</v>
      </c>
      <c r="E15243" t="n">
        <v>283697000</v>
      </c>
      <c r="F15243" t="n">
        <v>157296000</v>
      </c>
      <c r="G15243" t="n">
        <v>13918000</v>
      </c>
      <c r="H15243" t="n">
        <v>2.13</v>
      </c>
      <c r="I15243" t="n">
        <v>2</v>
      </c>
      <c r="J15243" t="n">
        <v>10.63</v>
      </c>
      <c r="K15243" t="n">
        <v>-84486000</v>
      </c>
      <c r="L15243" t="n">
        <v>101875000</v>
      </c>
      <c r="M15243" t="n">
        <v>101017000</v>
      </c>
      <c r="N15243" t="n">
        <v>-85315000</v>
      </c>
      <c r="O15243">
        <f>D15242</f>
      </c>
      <c r="P15243">
        <f>(E15243-F15243+G15243)/O15243*100</f>
      </c>
      <c r="Q15243">
        <f>H15242</f>
      </c>
      <c r="R15243">
        <f>I15242</f>
      </c>
      <c r="S15243">
        <f>H15243-H15242</f>
      </c>
      <c r="T15243">
        <f>I15243-I15242</f>
      </c>
      <c r="U15243">
        <f>(L15243-K15243)/(2*D15243*0.01)</f>
      </c>
      <c r="V15243">
        <f>(L15243+K15243)/(D15243*0.0001)</f>
      </c>
    </row>
    <row r="15244">
      <c r="A15244" t="n">
        <v>2021</v>
      </c>
      <c r="B15244" t="inlineStr">
        <is>
          <t>00552992</t>
        </is>
      </c>
      <c r="C15244" t="inlineStr">
        <is>
          <t>진매트릭스</t>
        </is>
      </c>
      <c r="D15244" t="n">
        <v>2527133000</v>
      </c>
      <c r="E15244" t="n">
        <v>325220000</v>
      </c>
      <c r="F15244" t="n">
        <v>237777000</v>
      </c>
      <c r="G15244" t="n">
        <v>16238000</v>
      </c>
      <c r="H15244" t="n">
        <v>2.68</v>
      </c>
      <c r="I15244" t="n">
        <v>4.3</v>
      </c>
      <c r="J15244" t="n">
        <v>9.960000000000001</v>
      </c>
      <c r="K15244" t="n">
        <v>-73032000</v>
      </c>
      <c r="L15244" t="n">
        <v>88198249</v>
      </c>
      <c r="M15244" t="n">
        <v>86028000</v>
      </c>
      <c r="N15244" t="n">
        <v>-72770149</v>
      </c>
      <c r="O15244">
        <f>D15243</f>
      </c>
      <c r="P15244">
        <f>(E15244-F15244+G15244)/O15244*100</f>
      </c>
      <c r="Q15244">
        <f>H15243</f>
      </c>
      <c r="R15244">
        <f>I15243</f>
      </c>
      <c r="S15244">
        <f>H15244-H15243</f>
      </c>
      <c r="T15244">
        <f>I15244-I15243</f>
      </c>
      <c r="U15244">
        <f>(L15244-K15244)/(2*D15244*0.01)</f>
      </c>
      <c r="V15244">
        <f>(L15244+K15244)/(D15244*0.0001)</f>
      </c>
    </row>
    <row r="15245">
      <c r="A15245" t="n">
        <v>2022</v>
      </c>
      <c r="B15245" t="inlineStr">
        <is>
          <t>00552992</t>
        </is>
      </c>
      <c r="C15245" t="inlineStr">
        <is>
          <t>진매트릭스</t>
        </is>
      </c>
      <c r="D15245" t="n">
        <v>3195836000</v>
      </c>
      <c r="E15245" t="n">
        <v>744678000</v>
      </c>
      <c r="F15245" t="n">
        <v>100253000</v>
      </c>
      <c r="G15245" t="n">
        <v>18288000</v>
      </c>
      <c r="H15245" t="n">
        <v>5.19</v>
      </c>
      <c r="I15245" t="n">
        <v>4.52</v>
      </c>
      <c r="J15245" t="n">
        <v>10.15</v>
      </c>
      <c r="K15245" t="n">
        <v>-67380000</v>
      </c>
      <c r="L15245" t="n">
        <v>77949079</v>
      </c>
      <c r="M15245" t="n">
        <v>78003000</v>
      </c>
      <c r="N15245" t="n">
        <v>-67111556</v>
      </c>
      <c r="O15245">
        <f>D15244</f>
      </c>
      <c r="P15245">
        <f>(E15245-F15245+G15245)/O15245*100</f>
      </c>
      <c r="Q15245">
        <f>H15244</f>
      </c>
      <c r="R15245">
        <f>I15244</f>
      </c>
      <c r="S15245">
        <f>H15245-H15244</f>
      </c>
      <c r="T15245">
        <f>I15245-I15244</f>
      </c>
      <c r="U15245">
        <f>(L15245-K15245)/(2*D15245*0.01)</f>
      </c>
      <c r="V15245">
        <f>(L15245+K15245)/(D15245*0.0001)</f>
      </c>
    </row>
    <row r="15246">
      <c r="A15246" t="n">
        <v>2023</v>
      </c>
      <c r="B15246" t="inlineStr">
        <is>
          <t>00552992</t>
        </is>
      </c>
      <c r="C15246" t="inlineStr">
        <is>
          <t>진매트릭스</t>
        </is>
      </c>
      <c r="D15246" t="n">
        <v>4030007000</v>
      </c>
      <c r="E15246" t="n">
        <v>799457000</v>
      </c>
      <c r="F15246" t="n">
        <v>130676000</v>
      </c>
      <c r="G15246" t="n">
        <v>38000000</v>
      </c>
      <c r="H15246" t="n">
        <v>4.36</v>
      </c>
      <c r="I15246" t="n">
        <v>4.52</v>
      </c>
      <c r="J15246" t="n">
        <v>10.02</v>
      </c>
      <c r="K15246" t="n">
        <v>-82816141</v>
      </c>
      <c r="L15246" t="n">
        <v>98120171</v>
      </c>
      <c r="M15246" t="n">
        <v>97564169</v>
      </c>
      <c r="N15246" t="n">
        <v>-83744146</v>
      </c>
      <c r="O15246">
        <f>D15245</f>
      </c>
      <c r="P15246">
        <f>(E15246-F15246+G15246)/O15246*100</f>
      </c>
      <c r="Q15246">
        <f>H15245</f>
      </c>
      <c r="R15246">
        <f>I15245</f>
      </c>
      <c r="S15246">
        <f>H15246-H15245</f>
      </c>
      <c r="T15246">
        <f>I15246-I15245</f>
      </c>
      <c r="U15246">
        <f>(L15246-K15246)/(2*D15246*0.01)</f>
      </c>
      <c r="V15246">
        <f>(L15246+K15246)/(D15246*0.0001)</f>
      </c>
    </row>
    <row r="15247">
      <c r="A15247" t="n">
        <v>2024</v>
      </c>
      <c r="B15247" t="inlineStr">
        <is>
          <t>00552992</t>
        </is>
      </c>
      <c r="C15247" t="inlineStr">
        <is>
          <t>진매트릭스</t>
        </is>
      </c>
      <c r="D15247" t="n">
        <v>4866819000</v>
      </c>
      <c r="E15247" t="n">
        <v>731705000</v>
      </c>
      <c r="F15247" t="n">
        <v>99486000</v>
      </c>
      <c r="G15247" t="n">
        <v>38873000</v>
      </c>
      <c r="H15247" t="n">
        <v>3.72</v>
      </c>
      <c r="I15247" t="n">
        <v>3.84</v>
      </c>
      <c r="J15247" t="n">
        <v>9.49</v>
      </c>
      <c r="K15247" t="n">
        <v>-92910000</v>
      </c>
      <c r="L15247" t="n">
        <v>109862387</v>
      </c>
      <c r="M15247" t="n">
        <v>108472000</v>
      </c>
      <c r="N15247" t="n">
        <v>-93932547</v>
      </c>
      <c r="O15247">
        <f>D15246</f>
      </c>
      <c r="P15247">
        <f>(E15247-F15247+G15247)/O15247*100</f>
      </c>
      <c r="Q15247">
        <f>H15246</f>
      </c>
      <c r="R15247">
        <f>I15246</f>
      </c>
      <c r="S15247">
        <f>H15247-H15246</f>
      </c>
      <c r="T15247">
        <f>I15247-I15246</f>
      </c>
      <c r="U15247">
        <f>(L15247-K15247)/(2*D15247*0.01)</f>
      </c>
      <c r="V15247">
        <f>(L15247+K15247)/(D15247*0.0001)</f>
      </c>
    </row>
    <row r="15248">
      <c r="A15248" t="n">
        <v>2025</v>
      </c>
      <c r="B15248" t="inlineStr">
        <is>
          <t>00552992</t>
        </is>
      </c>
      <c r="C15248" t="inlineStr">
        <is>
          <t>진매트릭스</t>
        </is>
      </c>
      <c r="D15248" t="n">
        <v>5386979000</v>
      </c>
      <c r="E15248" t="n">
        <v>872988000</v>
      </c>
      <c r="F15248" t="n">
        <v>304882000</v>
      </c>
      <c r="G15248" t="n">
        <v>38904000</v>
      </c>
      <c r="H15248" t="n">
        <v>4.1</v>
      </c>
      <c r="I15248" t="n">
        <v>3.5</v>
      </c>
      <c r="J15248" t="n">
        <v>9.68</v>
      </c>
      <c r="K15248" t="n">
        <v>-82810000</v>
      </c>
      <c r="L15248" t="n">
        <v>97967000</v>
      </c>
      <c r="M15248" t="n">
        <v>98026000</v>
      </c>
      <c r="N15248" t="n">
        <v>-84571000</v>
      </c>
      <c r="O15248">
        <f>D15247</f>
      </c>
      <c r="P15248">
        <f>(E15248-F15248+G15248)/O15248*100</f>
      </c>
      <c r="Q15248">
        <f>H15247</f>
      </c>
      <c r="R15248">
        <f>I15247</f>
      </c>
      <c r="S15248">
        <f>H15248-H15247</f>
      </c>
      <c r="T15248">
        <f>I15248-I15247</f>
      </c>
      <c r="U15248">
        <f>(L15248-K15248)/(2*D15248*0.01)</f>
      </c>
      <c r="V15248">
        <f>(L15248+K15248)/(D15248*0.0001)</f>
      </c>
    </row>
    <row r="15249">
      <c r="A15249" t="n">
        <v>2016</v>
      </c>
      <c r="B15249" t="inlineStr">
        <is>
          <t>00553025</t>
        </is>
      </c>
      <c r="C15249" t="inlineStr">
        <is>
          <t>데이터스트림즈</t>
        </is>
      </c>
      <c r="D15249" t="n">
        <v>2759481000</v>
      </c>
      <c r="E15249" t="n">
        <v>717126000</v>
      </c>
      <c r="F15249" t="n">
        <v>434148000</v>
      </c>
      <c r="G15249" t="n">
        <v>43918000</v>
      </c>
    </row>
    <row r="15250">
      <c r="A15250" t="n">
        <v>2017</v>
      </c>
      <c r="B15250" t="inlineStr">
        <is>
          <t>00553025</t>
        </is>
      </c>
      <c r="C15250" t="inlineStr">
        <is>
          <t>데이터스트림즈</t>
        </is>
      </c>
      <c r="D15250" t="n">
        <v>2768548000</v>
      </c>
      <c r="E15250" t="n">
        <v>724484000</v>
      </c>
      <c r="F15250" t="n">
        <v>568334000</v>
      </c>
      <c r="G15250" t="n">
        <v>46347000</v>
      </c>
      <c r="O15250">
        <f>D15249</f>
      </c>
      <c r="P15250">
        <f>(E15250-F15250+G15250)/O15250*100</f>
      </c>
    </row>
    <row r="15251">
      <c r="A15251" t="n">
        <v>2018</v>
      </c>
      <c r="B15251" t="inlineStr">
        <is>
          <t>00553025</t>
        </is>
      </c>
      <c r="C15251" t="inlineStr">
        <is>
          <t>데이터스트림즈</t>
        </is>
      </c>
      <c r="D15251" t="n">
        <v>2828058000</v>
      </c>
      <c r="E15251" t="n">
        <v>712918000</v>
      </c>
      <c r="F15251" t="n">
        <v>611329000</v>
      </c>
      <c r="G15251" t="n">
        <v>63310000</v>
      </c>
      <c r="H15251" t="n">
        <v>2.65</v>
      </c>
      <c r="I15251" t="n">
        <v>3</v>
      </c>
      <c r="J15251" t="n">
        <v>8.09</v>
      </c>
      <c r="K15251" t="n">
        <v>-127440000</v>
      </c>
      <c r="L15251" t="n">
        <v>147256000</v>
      </c>
      <c r="M15251" t="n">
        <v>144228000</v>
      </c>
      <c r="N15251" t="n">
        <v>-127440000</v>
      </c>
      <c r="O15251">
        <f>D15250</f>
      </c>
      <c r="P15251">
        <f>(E15251-F15251+G15251)/O15251*100</f>
      </c>
      <c r="U15251">
        <f>(L15251-K15251)/(2*D15251*0.01)</f>
      </c>
      <c r="V15251">
        <f>(L15251+K15251)/(D15251*0.0001)</f>
      </c>
    </row>
    <row r="15252">
      <c r="A15252" t="n">
        <v>2019</v>
      </c>
      <c r="B15252" t="inlineStr">
        <is>
          <t>00553025</t>
        </is>
      </c>
      <c r="C15252" t="inlineStr">
        <is>
          <t>데이터스트림즈</t>
        </is>
      </c>
      <c r="D15252" t="n">
        <v>3490726000</v>
      </c>
      <c r="E15252" t="n">
        <v>719670000</v>
      </c>
      <c r="F15252" t="n">
        <v>521707000</v>
      </c>
      <c r="G15252" t="n">
        <v>42982000</v>
      </c>
      <c r="H15252" t="n">
        <v>2.09</v>
      </c>
      <c r="I15252" t="n">
        <v>4</v>
      </c>
      <c r="J15252" t="n">
        <v>8.09</v>
      </c>
      <c r="K15252" t="n">
        <v>-237810258</v>
      </c>
      <c r="L15252" t="n">
        <v>275707834</v>
      </c>
      <c r="M15252" t="n">
        <v>268526122</v>
      </c>
      <c r="N15252" t="n">
        <v>-237610248</v>
      </c>
      <c r="O15252">
        <f>D15251</f>
      </c>
      <c r="P15252">
        <f>(E15252-F15252+G15252)/O15252*100</f>
      </c>
      <c r="Q15252">
        <f>H15251</f>
      </c>
      <c r="R15252">
        <f>I15251</f>
      </c>
      <c r="S15252">
        <f>H15252-H15251</f>
      </c>
      <c r="T15252">
        <f>I15252-I15251</f>
      </c>
      <c r="U15252">
        <f>(L15252-K15252)/(2*D15252*0.01)</f>
      </c>
      <c r="V15252">
        <f>(L15252+K15252)/(D15252*0.0001)</f>
      </c>
    </row>
    <row r="15253">
      <c r="A15253" t="n">
        <v>2020</v>
      </c>
      <c r="B15253" t="inlineStr">
        <is>
          <t>00553025</t>
        </is>
      </c>
      <c r="C15253" t="inlineStr">
        <is>
          <t>데이터스트림즈</t>
        </is>
      </c>
      <c r="D15253" t="n">
        <v>4471700000</v>
      </c>
      <c r="E15253" t="n">
        <v>889727000</v>
      </c>
      <c r="F15253" t="n">
        <v>463554000</v>
      </c>
      <c r="G15253" t="n">
        <v>89879000</v>
      </c>
      <c r="O15253">
        <f>D15252</f>
      </c>
      <c r="P15253">
        <f>(E15253-F15253+G15253)/O15253*100</f>
      </c>
    </row>
    <row r="15254">
      <c r="A15254" t="n">
        <v>2021</v>
      </c>
      <c r="B15254" t="inlineStr">
        <is>
          <t>00553025</t>
        </is>
      </c>
      <c r="C15254" t="inlineStr">
        <is>
          <t>데이터스트림즈</t>
        </is>
      </c>
      <c r="D15254" t="n">
        <v>4957422000</v>
      </c>
      <c r="E15254" t="n">
        <v>964198000</v>
      </c>
      <c r="F15254" t="n">
        <v>1025275000</v>
      </c>
      <c r="G15254" t="n">
        <v>111979000</v>
      </c>
      <c r="O15254">
        <f>D15253</f>
      </c>
      <c r="P15254">
        <f>(E15254-F15254+G15254)/O15254*100</f>
      </c>
    </row>
    <row r="15255">
      <c r="A15255" t="n">
        <v>2015</v>
      </c>
      <c r="B15255" t="inlineStr">
        <is>
          <t>00554352</t>
        </is>
      </c>
      <c r="C15255" t="inlineStr">
        <is>
          <t>아이큐어</t>
        </is>
      </c>
      <c r="D15255" t="n">
        <v>1084293958</v>
      </c>
      <c r="E15255" t="n">
        <v>246073488</v>
      </c>
      <c r="F15255" t="n">
        <v>98763540</v>
      </c>
      <c r="G15255" t="n">
        <v>14055828</v>
      </c>
      <c r="H15255" t="n">
        <v>2.39</v>
      </c>
      <c r="I15255" t="n">
        <v>4.11</v>
      </c>
      <c r="J15255" t="n">
        <v>9.098000000000001</v>
      </c>
      <c r="K15255" t="n">
        <v>-79159773</v>
      </c>
      <c r="L15255" t="n">
        <v>67530646</v>
      </c>
      <c r="M15255" t="n">
        <v>68136330</v>
      </c>
      <c r="N15255" t="n">
        <v>-78326525</v>
      </c>
      <c r="U15255">
        <f>(L15255-K15255)/(2*D15255*0.01)</f>
      </c>
    </row>
    <row r="15256">
      <c r="A15256" t="n">
        <v>2016</v>
      </c>
      <c r="B15256" t="inlineStr">
        <is>
          <t>00554352</t>
        </is>
      </c>
      <c r="C15256" t="inlineStr">
        <is>
          <t>아이큐어</t>
        </is>
      </c>
      <c r="D15256" t="n">
        <v>1661872303</v>
      </c>
      <c r="E15256" t="n">
        <v>445837392</v>
      </c>
      <c r="F15256" t="n">
        <v>182398734</v>
      </c>
      <c r="G15256" t="n">
        <v>17628288</v>
      </c>
      <c r="H15256" t="n">
        <v>2.43</v>
      </c>
      <c r="I15256" t="n">
        <v>4.59</v>
      </c>
      <c r="J15256" t="n">
        <v>8.930999999999999</v>
      </c>
      <c r="K15256" t="n">
        <v>-89216556</v>
      </c>
      <c r="L15256" t="n">
        <v>98820807</v>
      </c>
      <c r="M15256" t="n">
        <v>97288537</v>
      </c>
      <c r="N15256" t="n">
        <v>-89639964</v>
      </c>
      <c r="O15256">
        <f>D15255</f>
      </c>
      <c r="P15256">
        <f>(E15256-F15256+G15256)/O15256*100</f>
      </c>
      <c r="Q15256">
        <f>H15255</f>
      </c>
      <c r="R15256">
        <f>I15255</f>
      </c>
      <c r="S15256">
        <f>H15256-H15255</f>
      </c>
      <c r="T15256">
        <f>I15256-I15255</f>
      </c>
      <c r="U15256">
        <f>(L15256-K15256)/(2*D15256*0.01)</f>
      </c>
      <c r="V15256">
        <f>(L15256+K15256)/(D15256*0.0001)</f>
      </c>
    </row>
    <row r="15257">
      <c r="A15257" t="n">
        <v>2017</v>
      </c>
      <c r="B15257" t="inlineStr">
        <is>
          <t>00554352</t>
        </is>
      </c>
      <c r="C15257" t="inlineStr">
        <is>
          <t>아이큐어</t>
        </is>
      </c>
      <c r="D15257" t="n">
        <v>1997891762</v>
      </c>
      <c r="E15257" t="n">
        <v>605576710</v>
      </c>
      <c r="F15257" t="n">
        <v>294877281</v>
      </c>
      <c r="G15257" t="n">
        <v>23595360</v>
      </c>
      <c r="H15257" t="n">
        <v>2.79</v>
      </c>
      <c r="I15257" t="n">
        <v>5.09</v>
      </c>
      <c r="J15257" t="n">
        <v>8.494999999999999</v>
      </c>
      <c r="K15257" t="n">
        <v>-105390744</v>
      </c>
      <c r="L15257" t="n">
        <v>123419193</v>
      </c>
      <c r="M15257" t="n">
        <v>121345220</v>
      </c>
      <c r="N15257" t="n">
        <v>-105743262</v>
      </c>
      <c r="O15257">
        <f>D15256</f>
      </c>
      <c r="P15257">
        <f>(E15257-F15257+G15257)/O15257*100</f>
      </c>
      <c r="Q15257">
        <f>H15256</f>
      </c>
      <c r="R15257">
        <f>I15256</f>
      </c>
      <c r="S15257">
        <f>H15257-H15256</f>
      </c>
      <c r="T15257">
        <f>I15257-I15256</f>
      </c>
      <c r="U15257">
        <f>(L15257-K15257)/(2*D15257*0.01)</f>
      </c>
      <c r="V15257">
        <f>(L15257+K15257)/(D15257*0.0001)</f>
      </c>
    </row>
    <row r="15258">
      <c r="A15258" t="n">
        <v>2018</v>
      </c>
      <c r="B15258" t="inlineStr">
        <is>
          <t>00554352</t>
        </is>
      </c>
      <c r="C15258" t="inlineStr">
        <is>
          <t>아이큐어</t>
        </is>
      </c>
      <c r="D15258" t="n">
        <v>3028584928</v>
      </c>
      <c r="E15258" t="n">
        <v>680429369</v>
      </c>
      <c r="F15258" t="n">
        <v>318897500</v>
      </c>
      <c r="G15258" t="n">
        <v>32659416</v>
      </c>
      <c r="H15258" t="n">
        <v>2.37</v>
      </c>
      <c r="I15258" t="n">
        <v>5.24</v>
      </c>
      <c r="J15258" t="n">
        <v>9.393000000000001</v>
      </c>
      <c r="O15258">
        <f>D15257</f>
      </c>
      <c r="P15258">
        <f>(E15258-F15258+G15258)/O15258*100</f>
      </c>
      <c r="Q15258">
        <f>H15257</f>
      </c>
      <c r="R15258">
        <f>I15257</f>
      </c>
      <c r="S15258">
        <f>H15258-H15257</f>
      </c>
      <c r="T15258">
        <f>I15258-I15257</f>
      </c>
    </row>
    <row r="15259">
      <c r="A15259" t="n">
        <v>2019</v>
      </c>
      <c r="B15259" t="inlineStr">
        <is>
          <t>00554352</t>
        </is>
      </c>
      <c r="C15259" t="inlineStr">
        <is>
          <t>아이큐어</t>
        </is>
      </c>
      <c r="D15259" t="n">
        <v>4081587572</v>
      </c>
      <c r="E15259" t="n">
        <v>942483915</v>
      </c>
      <c r="F15259" t="n">
        <v>443388716</v>
      </c>
      <c r="G15259" t="n">
        <v>45587656</v>
      </c>
      <c r="O15259">
        <f>D15258</f>
      </c>
      <c r="P15259">
        <f>(E15259-F15259+G15259)/O15259*100</f>
      </c>
    </row>
    <row r="15260">
      <c r="A15260" t="n">
        <v>2020</v>
      </c>
      <c r="B15260" t="inlineStr">
        <is>
          <t>00554352</t>
        </is>
      </c>
      <c r="C15260" t="inlineStr">
        <is>
          <t>아이큐어</t>
        </is>
      </c>
      <c r="D15260" t="n">
        <v>3392564696</v>
      </c>
      <c r="E15260" t="n">
        <v>318320036</v>
      </c>
      <c r="F15260" t="n">
        <v>255978125</v>
      </c>
      <c r="G15260" t="n">
        <v>12364663</v>
      </c>
      <c r="O15260">
        <f>D15259</f>
      </c>
      <c r="P15260">
        <f>(E15260-F15260+G15260)/O15260*100</f>
      </c>
    </row>
    <row r="15261">
      <c r="A15261" t="n">
        <v>2021</v>
      </c>
      <c r="B15261" t="inlineStr">
        <is>
          <t>00554352</t>
        </is>
      </c>
      <c r="C15261" t="inlineStr">
        <is>
          <t>아이큐어</t>
        </is>
      </c>
      <c r="D15261" t="n">
        <v>2715367172</v>
      </c>
      <c r="E15261" t="n">
        <v>221762927</v>
      </c>
      <c r="F15261" t="n">
        <v>128562009</v>
      </c>
      <c r="G15261" t="n">
        <v>8312357</v>
      </c>
      <c r="O15261">
        <f>D15260</f>
      </c>
      <c r="P15261">
        <f>(E15261-F15261+G15261)/O15261*100</f>
      </c>
    </row>
    <row r="15262">
      <c r="A15262" t="n">
        <v>2022</v>
      </c>
      <c r="B15262" t="inlineStr">
        <is>
          <t>00554352</t>
        </is>
      </c>
      <c r="C15262" t="inlineStr">
        <is>
          <t>아이큐어</t>
        </is>
      </c>
      <c r="D15262" t="n">
        <v>3002146314</v>
      </c>
      <c r="E15262" t="n">
        <v>930107415</v>
      </c>
      <c r="F15262" t="n">
        <v>506009448</v>
      </c>
      <c r="G15262" t="n">
        <v>33249427</v>
      </c>
      <c r="H15262" t="n">
        <v>5.19</v>
      </c>
      <c r="I15262" t="n">
        <v>5</v>
      </c>
      <c r="J15262" t="n">
        <v>10.17</v>
      </c>
      <c r="K15262" t="n">
        <v>-115274847</v>
      </c>
      <c r="L15262" t="n">
        <v>136211036</v>
      </c>
      <c r="M15262" t="n">
        <v>135240562</v>
      </c>
      <c r="N15262" t="n">
        <v>-116594334</v>
      </c>
      <c r="O15262">
        <f>D15261</f>
      </c>
      <c r="P15262">
        <f>(E15262-F15262+G15262)/O15262*100</f>
      </c>
      <c r="U15262">
        <f>(L15262-K15262)/(2*D15262*0.01)</f>
      </c>
      <c r="V15262">
        <f>(L15262+K15262)/(D15262*0.0001)</f>
      </c>
    </row>
    <row r="15263">
      <c r="A15263" t="n">
        <v>2023</v>
      </c>
      <c r="B15263" t="inlineStr">
        <is>
          <t>00554352</t>
        </is>
      </c>
      <c r="C15263" t="inlineStr">
        <is>
          <t>아이큐어</t>
        </is>
      </c>
      <c r="D15263" t="n">
        <v>3474136047</v>
      </c>
      <c r="E15263" t="n">
        <v>1128326626</v>
      </c>
      <c r="F15263" t="n">
        <v>485751750</v>
      </c>
      <c r="G15263" t="n">
        <v>62936790</v>
      </c>
      <c r="H15263" t="n">
        <v>4.37</v>
      </c>
      <c r="I15263" t="n">
        <v>4</v>
      </c>
      <c r="J15263" t="n">
        <v>9.84</v>
      </c>
      <c r="K15263" t="n">
        <v>-131291823</v>
      </c>
      <c r="L15263" t="n">
        <v>154636510</v>
      </c>
      <c r="M15263" t="n">
        <v>153799739</v>
      </c>
      <c r="N15263" t="n">
        <v>-132974611</v>
      </c>
      <c r="O15263">
        <f>D15262</f>
      </c>
      <c r="P15263">
        <f>(E15263-F15263+G15263)/O15263*100</f>
      </c>
      <c r="Q15263">
        <f>H15262</f>
      </c>
      <c r="R15263">
        <f>I15262</f>
      </c>
      <c r="S15263">
        <f>H15263-H15262</f>
      </c>
      <c r="T15263">
        <f>I15263-I15262</f>
      </c>
      <c r="U15263">
        <f>(L15263-K15263)/(2*D15263*0.01)</f>
      </c>
      <c r="V15263">
        <f>(L15263+K15263)/(D15263*0.0001)</f>
      </c>
    </row>
    <row r="15264">
      <c r="A15264" t="n">
        <v>2024</v>
      </c>
      <c r="B15264" t="inlineStr">
        <is>
          <t>00554352</t>
        </is>
      </c>
      <c r="C15264" t="inlineStr">
        <is>
          <t>아이큐어</t>
        </is>
      </c>
      <c r="D15264" t="n">
        <v>2323479077</v>
      </c>
      <c r="E15264" t="n">
        <v>1103444636</v>
      </c>
      <c r="F15264" t="n">
        <v>1141981925</v>
      </c>
      <c r="G15264" t="n">
        <v>80726198</v>
      </c>
      <c r="H15264" t="n">
        <v>3.73</v>
      </c>
      <c r="I15264" t="n">
        <v>4</v>
      </c>
      <c r="J15264" t="n">
        <v>9.619999999999999</v>
      </c>
      <c r="K15264" t="n">
        <v>-176076510</v>
      </c>
      <c r="L15264" t="n">
        <v>206686634</v>
      </c>
      <c r="M15264" t="n">
        <v>204214096</v>
      </c>
      <c r="N15264" t="n">
        <v>-177330938</v>
      </c>
      <c r="O15264">
        <f>D15263</f>
      </c>
      <c r="P15264">
        <f>(E15264-F15264+G15264)/O15264*100</f>
      </c>
      <c r="Q15264">
        <f>H15263</f>
      </c>
      <c r="R15264">
        <f>I15263</f>
      </c>
      <c r="S15264">
        <f>H15264-H15263</f>
      </c>
      <c r="T15264">
        <f>I15264-I15263</f>
      </c>
      <c r="U15264">
        <f>(L15264-K15264)/(2*D15264*0.01)</f>
      </c>
      <c r="V15264">
        <f>(L15264+K15264)/(D15264*0.0001)</f>
      </c>
    </row>
    <row r="15265">
      <c r="A15265" t="n">
        <v>2015</v>
      </c>
      <c r="B15265" t="inlineStr">
        <is>
          <t>00555874</t>
        </is>
      </c>
      <c r="C15265" t="inlineStr">
        <is>
          <t>제주항공</t>
        </is>
      </c>
      <c r="D15265" t="n">
        <v>21412127000</v>
      </c>
      <c r="E15265" t="n">
        <v>4267580000</v>
      </c>
      <c r="F15265" t="n">
        <v>1930445000</v>
      </c>
      <c r="G15265" t="n">
        <v>437345000</v>
      </c>
      <c r="H15265" t="n">
        <v>3.45</v>
      </c>
      <c r="I15265" t="n">
        <v>3.94</v>
      </c>
      <c r="K15265" t="n">
        <v>-1744046000</v>
      </c>
      <c r="L15265" t="n">
        <v>2048328000</v>
      </c>
      <c r="M15265" t="n">
        <v>2048823000</v>
      </c>
      <c r="N15265" t="n">
        <v>-1776003000</v>
      </c>
      <c r="U15265">
        <f>(L15265-K15265)/(2*D15265*0.01)</f>
      </c>
      <c r="V15265">
        <f>(L15265+K15265)/(D15265*0.0001)</f>
      </c>
    </row>
    <row r="15266">
      <c r="A15266" t="n">
        <v>2016</v>
      </c>
      <c r="B15266" t="inlineStr">
        <is>
          <t>00555874</t>
        </is>
      </c>
      <c r="C15266" t="inlineStr">
        <is>
          <t>제주항공</t>
        </is>
      </c>
      <c r="D15266" t="n">
        <v>32541169000</v>
      </c>
      <c r="E15266" t="n">
        <v>6133513000</v>
      </c>
      <c r="F15266" t="n">
        <v>2395863000</v>
      </c>
      <c r="G15266" t="n">
        <v>706644000</v>
      </c>
      <c r="H15266" t="n">
        <v>3.48</v>
      </c>
      <c r="I15266" t="n">
        <v>5.89</v>
      </c>
      <c r="K15266" t="n">
        <v>-2926829000</v>
      </c>
      <c r="L15266" t="n">
        <v>3459048000</v>
      </c>
      <c r="M15266" t="n">
        <v>3407737000</v>
      </c>
      <c r="N15266" t="n">
        <v>-2941596000</v>
      </c>
      <c r="O15266">
        <f>D15265</f>
      </c>
      <c r="P15266">
        <f>(E15266-F15266+G15266)/O15266*100</f>
      </c>
      <c r="Q15266">
        <f>H15265</f>
      </c>
      <c r="R15266">
        <f>I15265</f>
      </c>
      <c r="S15266">
        <f>H15266-H15265</f>
      </c>
      <c r="T15266">
        <f>I15266-I15265</f>
      </c>
      <c r="U15266">
        <f>(L15266-K15266)/(2*D15266*0.01)</f>
      </c>
      <c r="V15266">
        <f>(L15266+K15266)/(D15266*0.0001)</f>
      </c>
    </row>
    <row r="15267">
      <c r="A15267" t="n">
        <v>2017</v>
      </c>
      <c r="B15267" t="inlineStr">
        <is>
          <t>00555874</t>
        </is>
      </c>
      <c r="C15267" t="inlineStr">
        <is>
          <t>제주항공</t>
        </is>
      </c>
      <c r="D15267" t="n">
        <v>40109642000</v>
      </c>
      <c r="E15267" t="n">
        <v>9402160000</v>
      </c>
      <c r="F15267" t="n">
        <v>3547006000</v>
      </c>
      <c r="G15267" t="n">
        <v>1088664000</v>
      </c>
      <c r="H15267" t="n">
        <v>3.81</v>
      </c>
      <c r="I15267" t="n">
        <v>5.85</v>
      </c>
      <c r="K15267" t="n">
        <v>-3545910000</v>
      </c>
      <c r="L15267" t="n">
        <v>4180057000</v>
      </c>
      <c r="M15267" t="n">
        <v>4132467000</v>
      </c>
      <c r="N15267" t="n">
        <v>-3574351000</v>
      </c>
      <c r="O15267">
        <f>D15266</f>
      </c>
      <c r="P15267">
        <f>(E15267-F15267+G15267)/O15267*100</f>
      </c>
      <c r="Q15267">
        <f>H15266</f>
      </c>
      <c r="R15267">
        <f>I15266</f>
      </c>
      <c r="S15267">
        <f>H15267-H15266</f>
      </c>
      <c r="T15267">
        <f>I15267-I15266</f>
      </c>
      <c r="U15267">
        <f>(L15267-K15267)/(2*D15267*0.01)</f>
      </c>
      <c r="V15267">
        <f>(L15267+K15267)/(D15267*0.0001)</f>
      </c>
    </row>
    <row r="15268">
      <c r="A15268" t="n">
        <v>2018</v>
      </c>
      <c r="B15268" t="inlineStr">
        <is>
          <t>00555874</t>
        </is>
      </c>
      <c r="C15268" t="inlineStr">
        <is>
          <t>제주항공</t>
        </is>
      </c>
      <c r="D15268" t="n">
        <v>58859881000</v>
      </c>
      <c r="E15268" t="n">
        <v>12252214000</v>
      </c>
      <c r="F15268" t="n">
        <v>3706000000</v>
      </c>
      <c r="G15268" t="n">
        <v>1466819000</v>
      </c>
      <c r="H15268" t="n">
        <v>3.2</v>
      </c>
      <c r="I15268" t="n">
        <v>6.06</v>
      </c>
      <c r="K15268" t="n">
        <v>-4827113000</v>
      </c>
      <c r="L15268" t="n">
        <v>5656867000</v>
      </c>
      <c r="M15268" t="n">
        <v>5557896000</v>
      </c>
      <c r="N15268" t="n">
        <v>-4840055000</v>
      </c>
      <c r="O15268">
        <f>D15267</f>
      </c>
      <c r="P15268">
        <f>(E15268-F15268+G15268)/O15268*100</f>
      </c>
      <c r="Q15268">
        <f>H15267</f>
      </c>
      <c r="R15268">
        <f>I15267</f>
      </c>
      <c r="S15268">
        <f>H15268-H15267</f>
      </c>
      <c r="T15268">
        <f>I15268-I15267</f>
      </c>
      <c r="U15268">
        <f>(L15268-K15268)/(2*D15268*0.01)</f>
      </c>
      <c r="V15268">
        <f>(L15268+K15268)/(D15268*0.0001)</f>
      </c>
    </row>
    <row r="15269">
      <c r="A15269" t="n">
        <v>2019</v>
      </c>
      <c r="B15269" t="inlineStr">
        <is>
          <t>00555874</t>
        </is>
      </c>
      <c r="C15269" t="inlineStr">
        <is>
          <t>제주항공</t>
        </is>
      </c>
      <c r="D15269" t="n">
        <v>78563621000</v>
      </c>
      <c r="E15269" t="n">
        <v>16664659000</v>
      </c>
      <c r="F15269" t="n">
        <v>7231043000</v>
      </c>
      <c r="G15269" t="n">
        <v>1819331000</v>
      </c>
      <c r="H15269" t="n">
        <v>2.375</v>
      </c>
      <c r="I15269" t="n">
        <v>5</v>
      </c>
      <c r="K15269" t="n">
        <v>-6577027000</v>
      </c>
      <c r="L15269" t="n">
        <v>7708046000</v>
      </c>
      <c r="M15269" t="n">
        <v>6288466000</v>
      </c>
      <c r="N15269" t="n">
        <v>-7416709000</v>
      </c>
      <c r="O15269">
        <f>D15268</f>
      </c>
      <c r="P15269">
        <f>(E15269-F15269+G15269)/O15269*100</f>
      </c>
      <c r="Q15269">
        <f>H15268</f>
      </c>
      <c r="R15269">
        <f>I15268</f>
      </c>
      <c r="S15269">
        <f>H15269-H15268</f>
      </c>
      <c r="T15269">
        <f>I15269-I15268</f>
      </c>
      <c r="U15269">
        <f>(L15269-K15269)/(2*D15269*0.01)</f>
      </c>
      <c r="V15269">
        <f>(L15269+K15269)/(D15269*0.0001)</f>
      </c>
    </row>
    <row r="15270">
      <c r="A15270" t="n">
        <v>2020</v>
      </c>
      <c r="B15270" t="inlineStr">
        <is>
          <t>00555874</t>
        </is>
      </c>
      <c r="C15270" t="inlineStr">
        <is>
          <t>제주항공</t>
        </is>
      </c>
      <c r="D15270" t="n">
        <v>89983338000</v>
      </c>
      <c r="E15270" t="n">
        <v>20779240000</v>
      </c>
      <c r="F15270" t="n">
        <v>4856710000</v>
      </c>
      <c r="G15270" t="n">
        <v>2146061000</v>
      </c>
      <c r="H15270" t="n">
        <v>2.41</v>
      </c>
      <c r="I15270" t="n">
        <v>5.13</v>
      </c>
      <c r="K15270" t="n">
        <v>-8739129000</v>
      </c>
      <c r="L15270" t="n">
        <v>10410526000</v>
      </c>
      <c r="M15270" t="n">
        <v>10554759000</v>
      </c>
      <c r="N15270" t="n">
        <v>-9001981000</v>
      </c>
      <c r="O15270">
        <f>D15269</f>
      </c>
      <c r="P15270">
        <f>(E15270-F15270+G15270)/O15270*100</f>
      </c>
      <c r="Q15270">
        <f>H15269</f>
      </c>
      <c r="R15270">
        <f>I15269</f>
      </c>
      <c r="S15270">
        <f>H15270-H15269</f>
      </c>
      <c r="T15270">
        <f>I15270-I15269</f>
      </c>
      <c r="U15270">
        <f>(L15270-K15270)/(2*D15270*0.01)</f>
      </c>
      <c r="V15270">
        <f>(L15270+K15270)/(D15270*0.0001)</f>
      </c>
    </row>
    <row r="15271">
      <c r="A15271" t="n">
        <v>2021</v>
      </c>
      <c r="B15271" t="inlineStr">
        <is>
          <t>00555874</t>
        </is>
      </c>
      <c r="C15271" t="inlineStr">
        <is>
          <t>제주항공</t>
        </is>
      </c>
      <c r="D15271" t="n">
        <v>99216839000</v>
      </c>
      <c r="E15271" t="n">
        <v>19806417000</v>
      </c>
      <c r="F15271" t="n">
        <v>5221898000</v>
      </c>
      <c r="G15271" t="n">
        <v>2720521000</v>
      </c>
      <c r="H15271" t="n">
        <v>3.145</v>
      </c>
      <c r="I15271" t="n">
        <v>4.85</v>
      </c>
      <c r="K15271" t="n">
        <v>-9443371000</v>
      </c>
      <c r="L15271" t="n">
        <v>11141435000</v>
      </c>
      <c r="M15271" t="n">
        <v>11357146000</v>
      </c>
      <c r="N15271" t="n">
        <v>-9773148000</v>
      </c>
      <c r="O15271">
        <f>D15270</f>
      </c>
      <c r="P15271">
        <f>(E15271-F15271+G15271)/O15271*100</f>
      </c>
      <c r="Q15271">
        <f>H15270</f>
      </c>
      <c r="R15271">
        <f>I15270</f>
      </c>
      <c r="S15271">
        <f>H15271-H15270</f>
      </c>
      <c r="T15271">
        <f>I15271-I15270</f>
      </c>
      <c r="U15271">
        <f>(L15271-K15271)/(2*D15271*0.01)</f>
      </c>
      <c r="V15271">
        <f>(L15271+K15271)/(D15271*0.0001)</f>
      </c>
    </row>
    <row r="15272">
      <c r="A15272" t="n">
        <v>2022</v>
      </c>
      <c r="B15272" t="inlineStr">
        <is>
          <t>00555874</t>
        </is>
      </c>
      <c r="C15272" t="inlineStr">
        <is>
          <t>제주항공</t>
        </is>
      </c>
      <c r="D15272" t="n">
        <v>96819722000</v>
      </c>
      <c r="E15272" t="n">
        <v>18374081000</v>
      </c>
      <c r="F15272" t="n">
        <v>8762933000</v>
      </c>
      <c r="G15272" t="n">
        <v>3558881000</v>
      </c>
      <c r="H15272" t="n">
        <v>5.675</v>
      </c>
      <c r="I15272" t="n">
        <v>5.815</v>
      </c>
      <c r="K15272" t="n">
        <v>-9106831000</v>
      </c>
      <c r="L15272" t="n">
        <v>10720586000</v>
      </c>
      <c r="M15272" t="n">
        <v>11187517000</v>
      </c>
      <c r="N15272" t="n">
        <v>-9613914000</v>
      </c>
      <c r="O15272">
        <f>D15271</f>
      </c>
      <c r="P15272">
        <f>(E15272-F15272+G15272)/O15272*100</f>
      </c>
      <c r="Q15272">
        <f>H15271</f>
      </c>
      <c r="R15272">
        <f>I15271</f>
      </c>
      <c r="S15272">
        <f>H15272-H15271</f>
      </c>
      <c r="T15272">
        <f>I15272-I15271</f>
      </c>
      <c r="U15272">
        <f>(L15272-K15272)/(2*D15272*0.01)</f>
      </c>
      <c r="V15272">
        <f>(L15272+K15272)/(D15272*0.0001)</f>
      </c>
    </row>
    <row r="15273">
      <c r="A15273" t="n">
        <v>2023</v>
      </c>
      <c r="B15273" t="inlineStr">
        <is>
          <t>00555874</t>
        </is>
      </c>
      <c r="C15273" t="inlineStr">
        <is>
          <t>제주항공</t>
        </is>
      </c>
      <c r="D15273" t="n">
        <v>145045003000</v>
      </c>
      <c r="E15273" t="n">
        <v>16405626000</v>
      </c>
      <c r="F15273" t="n">
        <v>7142061000</v>
      </c>
      <c r="G15273" t="n">
        <v>5617806000</v>
      </c>
      <c r="H15273" t="n">
        <v>5.04</v>
      </c>
      <c r="I15273" t="n">
        <v>5.295</v>
      </c>
      <c r="J15273" t="n">
        <v>10.67</v>
      </c>
      <c r="K15273" t="n">
        <v>-13546322000</v>
      </c>
      <c r="L15273" t="n">
        <v>15907669000</v>
      </c>
      <c r="M15273" t="n">
        <v>16465419000</v>
      </c>
      <c r="N15273" t="n">
        <v>-14203970000</v>
      </c>
      <c r="O15273">
        <f>D15272</f>
      </c>
      <c r="P15273">
        <f>(E15273-F15273+G15273)/O15273*100</f>
      </c>
      <c r="Q15273">
        <f>H15272</f>
      </c>
      <c r="R15273">
        <f>I15272</f>
      </c>
      <c r="S15273">
        <f>H15273-H15272</f>
      </c>
      <c r="T15273">
        <f>I15273-I15272</f>
      </c>
      <c r="U15273">
        <f>(L15273-K15273)/(2*D15273*0.01)</f>
      </c>
      <c r="V15273">
        <f>(L15273+K15273)/(D15273*0.0001)</f>
      </c>
    </row>
    <row r="15274">
      <c r="A15274" t="n">
        <v>2024</v>
      </c>
      <c r="B15274" t="inlineStr">
        <is>
          <t>00555874</t>
        </is>
      </c>
      <c r="C15274" t="inlineStr">
        <is>
          <t>제주항공</t>
        </is>
      </c>
      <c r="D15274" t="n">
        <v>171233574000</v>
      </c>
      <c r="E15274" t="n">
        <v>22888794000</v>
      </c>
      <c r="F15274" t="n">
        <v>11440430000</v>
      </c>
      <c r="G15274" t="n">
        <v>7283164000</v>
      </c>
      <c r="H15274" t="n">
        <v>4.455</v>
      </c>
      <c r="I15274" t="n">
        <v>5.295</v>
      </c>
      <c r="J15274" t="n">
        <v>10.67</v>
      </c>
      <c r="K15274" t="n">
        <v>-16086927000</v>
      </c>
      <c r="L15274" t="n">
        <v>18892666000</v>
      </c>
      <c r="M15274" t="n">
        <v>19430586000</v>
      </c>
      <c r="N15274" t="n">
        <v>-16776845000</v>
      </c>
      <c r="O15274">
        <f>D15273</f>
      </c>
      <c r="P15274">
        <f>(E15274-F15274+G15274)/O15274*100</f>
      </c>
      <c r="Q15274">
        <f>H15273</f>
      </c>
      <c r="R15274">
        <f>I15273</f>
      </c>
      <c r="S15274">
        <f>H15274-H15273</f>
      </c>
      <c r="T15274">
        <f>I15274-I15273</f>
      </c>
      <c r="U15274">
        <f>(L15274-K15274)/(2*D15274*0.01)</f>
      </c>
      <c r="V15274">
        <f>(L15274+K15274)/(D15274*0.0001)</f>
      </c>
    </row>
    <row r="15275">
      <c r="A15275" t="n">
        <v>2025</v>
      </c>
      <c r="B15275" t="inlineStr">
        <is>
          <t>00555874</t>
        </is>
      </c>
      <c r="C15275" t="inlineStr">
        <is>
          <t>제주항공</t>
        </is>
      </c>
      <c r="D15275" t="n">
        <v>177039562000</v>
      </c>
      <c r="E15275" t="n">
        <v>25894025000</v>
      </c>
      <c r="F15275" t="n">
        <v>14799071000</v>
      </c>
      <c r="G15275" t="n">
        <v>7622655000</v>
      </c>
      <c r="H15275" t="n">
        <v>4.595</v>
      </c>
      <c r="I15275" t="n">
        <v>4.915</v>
      </c>
      <c r="J15275" t="n">
        <v>8.75</v>
      </c>
      <c r="K15275" t="n">
        <v>-13765716000</v>
      </c>
      <c r="L15275" t="n">
        <v>15864308000</v>
      </c>
      <c r="M15275" t="n">
        <v>16314040000</v>
      </c>
      <c r="N15275" t="n">
        <v>-14363782000</v>
      </c>
      <c r="O15275">
        <f>D15274</f>
      </c>
      <c r="P15275">
        <f>(E15275-F15275+G15275)/O15275*100</f>
      </c>
      <c r="Q15275">
        <f>H15274</f>
      </c>
      <c r="R15275">
        <f>I15274</f>
      </c>
      <c r="S15275">
        <f>H15275-H15274</f>
      </c>
      <c r="T15275">
        <f>I15275-I15274</f>
      </c>
      <c r="U15275">
        <f>(L15275-K15275)/(2*D15275*0.01)</f>
      </c>
      <c r="V15275">
        <f>(L15275+K15275)/(D15275*0.0001)</f>
      </c>
    </row>
    <row r="15276">
      <c r="A15276" t="n">
        <v>2016</v>
      </c>
      <c r="B15276" t="inlineStr">
        <is>
          <t>00556615</t>
        </is>
      </c>
      <c r="C15276" t="inlineStr">
        <is>
          <t>모바일어플라이언스</t>
        </is>
      </c>
      <c r="D15276" t="n">
        <v>825550000</v>
      </c>
      <c r="E15276" t="n">
        <v>271662000</v>
      </c>
      <c r="F15276" t="n">
        <v>55074000</v>
      </c>
      <c r="G15276" t="n">
        <v>12284000</v>
      </c>
      <c r="H15276" t="n">
        <v>2.92</v>
      </c>
      <c r="I15276" t="n">
        <v>3.96</v>
      </c>
      <c r="J15276" t="n">
        <v>9.300000000000001</v>
      </c>
      <c r="K15276" t="n">
        <v>-47874000</v>
      </c>
      <c r="L15276" t="n">
        <v>54979000</v>
      </c>
      <c r="M15276" t="n">
        <v>54988000</v>
      </c>
      <c r="N15276" t="n">
        <v>-48759000</v>
      </c>
      <c r="U15276">
        <f>(L15276-K15276)/(2*D15276*0.01)</f>
      </c>
      <c r="V15276">
        <f>(L15276+K15276)/(D15276*0.0001)</f>
      </c>
    </row>
    <row r="15277">
      <c r="A15277" t="n">
        <v>2017</v>
      </c>
      <c r="B15277" t="inlineStr">
        <is>
          <t>00556615</t>
        </is>
      </c>
      <c r="C15277" t="inlineStr">
        <is>
          <t>모바일어플라이언스</t>
        </is>
      </c>
      <c r="D15277" t="n">
        <v>924400000</v>
      </c>
      <c r="E15277" t="n">
        <v>264170000</v>
      </c>
      <c r="F15277" t="n">
        <v>226371000</v>
      </c>
      <c r="G15277" t="n">
        <v>16471000</v>
      </c>
      <c r="H15277" t="n">
        <v>3.25</v>
      </c>
      <c r="I15277" t="n">
        <v>3.96</v>
      </c>
      <c r="J15277" t="n">
        <v>7.84</v>
      </c>
      <c r="K15277" t="n">
        <v>-65791000</v>
      </c>
      <c r="L15277" t="n">
        <v>74853000</v>
      </c>
      <c r="M15277" t="n">
        <v>75117000</v>
      </c>
      <c r="N15277" t="n">
        <v>-67209000</v>
      </c>
      <c r="O15277">
        <f>D15276</f>
      </c>
      <c r="P15277">
        <f>(E15277-F15277+G15277)/O15277*100</f>
      </c>
      <c r="Q15277">
        <f>H15276</f>
      </c>
      <c r="R15277">
        <f>I15276</f>
      </c>
      <c r="S15277">
        <f>H15277-H15276</f>
      </c>
      <c r="T15277">
        <f>I15277-I15276</f>
      </c>
      <c r="U15277">
        <f>(L15277-K15277)/(2*D15277*0.01)</f>
      </c>
      <c r="V15277">
        <f>(L15277+K15277)/(D15277*0.0001)</f>
      </c>
    </row>
    <row r="15278">
      <c r="A15278" t="n">
        <v>2018</v>
      </c>
      <c r="B15278" t="inlineStr">
        <is>
          <t>00556615</t>
        </is>
      </c>
      <c r="C15278" t="inlineStr">
        <is>
          <t>모바일어플라이언스</t>
        </is>
      </c>
      <c r="D15278" t="n">
        <v>1172890000</v>
      </c>
      <c r="E15278" t="n">
        <v>253133000</v>
      </c>
      <c r="F15278" t="n">
        <v>167144000</v>
      </c>
      <c r="G15278" t="n">
        <v>37050000</v>
      </c>
      <c r="H15278" t="n">
        <v>2.72</v>
      </c>
      <c r="I15278" t="n">
        <v>3.96</v>
      </c>
      <c r="J15278" t="n">
        <v>7.5</v>
      </c>
      <c r="K15278" t="n">
        <v>-82688000</v>
      </c>
      <c r="L15278" t="n">
        <v>93932000</v>
      </c>
      <c r="M15278" t="n">
        <v>93741000</v>
      </c>
      <c r="N15278" t="n">
        <v>-84058000</v>
      </c>
      <c r="O15278">
        <f>D15277</f>
      </c>
      <c r="P15278">
        <f>(E15278-F15278+G15278)/O15278*100</f>
      </c>
      <c r="Q15278">
        <f>H15277</f>
      </c>
      <c r="R15278">
        <f>I15277</f>
      </c>
      <c r="S15278">
        <f>H15278-H15277</f>
      </c>
      <c r="T15278">
        <f>I15278-I15277</f>
      </c>
      <c r="U15278">
        <f>(L15278-K15278)/(2*D15278*0.01)</f>
      </c>
      <c r="V15278">
        <f>(L15278+K15278)/(D15278*0.0001)</f>
      </c>
    </row>
    <row r="15279">
      <c r="A15279" t="n">
        <v>2019</v>
      </c>
      <c r="B15279" t="inlineStr">
        <is>
          <t>00556615</t>
        </is>
      </c>
      <c r="C15279" t="inlineStr">
        <is>
          <t>모바일어플라이언스</t>
        </is>
      </c>
      <c r="D15279" t="n">
        <v>1353887000</v>
      </c>
      <c r="E15279" t="n">
        <v>319963000</v>
      </c>
      <c r="F15279" t="n">
        <v>372060000</v>
      </c>
      <c r="G15279" t="n">
        <v>39498000</v>
      </c>
      <c r="H15279" t="n">
        <v>2.53</v>
      </c>
      <c r="I15279" t="n">
        <v>4.76</v>
      </c>
      <c r="J15279" t="n">
        <v>9.52</v>
      </c>
      <c r="K15279" t="n">
        <v>-111857000</v>
      </c>
      <c r="L15279" t="n">
        <v>129314000</v>
      </c>
      <c r="M15279" t="n">
        <v>128774000</v>
      </c>
      <c r="N15279" t="n">
        <v>-113495000</v>
      </c>
      <c r="O15279">
        <f>D15278</f>
      </c>
      <c r="P15279">
        <f>(E15279-F15279+G15279)/O15279*100</f>
      </c>
      <c r="Q15279">
        <f>H15278</f>
      </c>
      <c r="R15279">
        <f>I15278</f>
      </c>
      <c r="S15279">
        <f>H15279-H15278</f>
      </c>
      <c r="T15279">
        <f>I15279-I15278</f>
      </c>
      <c r="U15279">
        <f>(L15279-K15279)/(2*D15279*0.01)</f>
      </c>
      <c r="V15279">
        <f>(L15279+K15279)/(D15279*0.0001)</f>
      </c>
    </row>
    <row r="15280">
      <c r="A15280" t="n">
        <v>2020</v>
      </c>
      <c r="B15280" t="inlineStr">
        <is>
          <t>00556615</t>
        </is>
      </c>
      <c r="C15280" t="inlineStr">
        <is>
          <t>모바일어플라이언스</t>
        </is>
      </c>
      <c r="D15280" t="n">
        <v>1586017000</v>
      </c>
      <c r="E15280" t="n">
        <v>302133000</v>
      </c>
      <c r="F15280" t="n">
        <v>72145000</v>
      </c>
      <c r="G15280" t="n">
        <v>41467000</v>
      </c>
      <c r="H15280" t="n">
        <v>2.66</v>
      </c>
      <c r="I15280" t="n">
        <v>3.46</v>
      </c>
      <c r="J15280" t="n">
        <v>10.05</v>
      </c>
      <c r="K15280" t="n">
        <v>-145368000</v>
      </c>
      <c r="L15280" t="n">
        <v>145368000</v>
      </c>
      <c r="M15280" t="n">
        <v>144960000</v>
      </c>
      <c r="N15280" t="n">
        <v>-128117000</v>
      </c>
      <c r="O15280">
        <f>D15279</f>
      </c>
      <c r="P15280">
        <f>(E15280-F15280+G15280)/O15280*100</f>
      </c>
      <c r="Q15280">
        <f>H15279</f>
      </c>
      <c r="R15280">
        <f>I15279</f>
      </c>
      <c r="S15280">
        <f>H15280-H15279</f>
      </c>
      <c r="T15280">
        <f>I15280-I15279</f>
      </c>
      <c r="U15280">
        <f>(L15280-K15280)/(2*D15280*0.01)</f>
      </c>
    </row>
    <row r="15281">
      <c r="A15281" t="n">
        <v>2021</v>
      </c>
      <c r="B15281" t="inlineStr">
        <is>
          <t>00556615</t>
        </is>
      </c>
      <c r="C15281" t="inlineStr">
        <is>
          <t>모바일어플라이언스</t>
        </is>
      </c>
      <c r="D15281" t="n">
        <v>1568061000</v>
      </c>
      <c r="E15281" t="n">
        <v>316122000</v>
      </c>
      <c r="F15281" t="n">
        <v>249151000</v>
      </c>
      <c r="G15281" t="n">
        <v>40390000</v>
      </c>
      <c r="H15281" t="n">
        <v>3.21</v>
      </c>
      <c r="I15281" t="n">
        <v>3.4</v>
      </c>
      <c r="J15281" t="n">
        <v>10.09</v>
      </c>
      <c r="K15281" t="n">
        <v>-141673000</v>
      </c>
      <c r="L15281" t="n">
        <v>141673000</v>
      </c>
      <c r="M15281" t="n">
        <v>143091000</v>
      </c>
      <c r="N15281" t="n">
        <v>-126279000</v>
      </c>
      <c r="O15281">
        <f>D15280</f>
      </c>
      <c r="P15281">
        <f>(E15281-F15281+G15281)/O15281*100</f>
      </c>
      <c r="Q15281">
        <f>H15280</f>
      </c>
      <c r="R15281">
        <f>I15280</f>
      </c>
      <c r="S15281">
        <f>H15281-H15280</f>
      </c>
      <c r="T15281">
        <f>I15281-I15280</f>
      </c>
      <c r="U15281">
        <f>(L15281-K15281)/(2*D15281*0.01)</f>
      </c>
    </row>
    <row r="15282">
      <c r="A15282" t="n">
        <v>2022</v>
      </c>
      <c r="B15282" t="inlineStr">
        <is>
          <t>00556615</t>
        </is>
      </c>
      <c r="C15282" t="inlineStr">
        <is>
          <t>모바일어플라이언스</t>
        </is>
      </c>
      <c r="D15282" t="n">
        <v>1685927000</v>
      </c>
      <c r="E15282" t="n">
        <v>493498000</v>
      </c>
      <c r="F15282" t="n">
        <v>17397000</v>
      </c>
      <c r="G15282" t="n">
        <v>48238000</v>
      </c>
      <c r="O15282">
        <f>D15281</f>
      </c>
      <c r="P15282">
        <f>(E15282-F15282+G15282)/O15282*100</f>
      </c>
    </row>
    <row r="15283">
      <c r="A15283" t="n">
        <v>2023</v>
      </c>
      <c r="B15283" t="inlineStr">
        <is>
          <t>00556615</t>
        </is>
      </c>
      <c r="C15283" t="inlineStr">
        <is>
          <t>모바일어플라이언스</t>
        </is>
      </c>
      <c r="D15283" t="n">
        <v>2000768000</v>
      </c>
      <c r="E15283" t="n">
        <v>237975000</v>
      </c>
      <c r="F15283" t="n">
        <v>202251000</v>
      </c>
      <c r="G15283" t="n">
        <v>92296000</v>
      </c>
      <c r="H15283" t="n">
        <v>4.56</v>
      </c>
      <c r="I15283" t="n">
        <v>3.195</v>
      </c>
      <c r="J15283" t="n">
        <v>8.561999999999999</v>
      </c>
      <c r="K15283" t="n">
        <v>-124028000</v>
      </c>
      <c r="L15283" t="n">
        <v>139383000</v>
      </c>
      <c r="M15283" t="n">
        <v>141690000</v>
      </c>
      <c r="N15283" t="n">
        <v>-128178000</v>
      </c>
      <c r="O15283">
        <f>D15282</f>
      </c>
      <c r="P15283">
        <f>(E15283-F15283+G15283)/O15283*100</f>
      </c>
      <c r="U15283">
        <f>(L15283-K15283)/(2*D15283*0.01)</f>
      </c>
      <c r="V15283">
        <f>(L15283+K15283)/(D15283*0.0001)</f>
      </c>
    </row>
    <row r="15284">
      <c r="A15284" t="n">
        <v>2024</v>
      </c>
      <c r="B15284" t="inlineStr">
        <is>
          <t>00556615</t>
        </is>
      </c>
      <c r="C15284" t="inlineStr">
        <is>
          <t>모바일어플라이언스</t>
        </is>
      </c>
      <c r="D15284" t="n">
        <v>2567123000</v>
      </c>
      <c r="E15284" t="n">
        <v>252664000</v>
      </c>
      <c r="F15284" t="n">
        <v>132243000</v>
      </c>
      <c r="G15284" t="n">
        <v>85221000</v>
      </c>
      <c r="H15284" t="n">
        <v>3.78</v>
      </c>
      <c r="I15284" t="n">
        <v>3.98</v>
      </c>
      <c r="J15284" t="n">
        <v>8.045999999999999</v>
      </c>
      <c r="K15284" t="n">
        <v>-157668000</v>
      </c>
      <c r="L15284" t="n">
        <v>177024000</v>
      </c>
      <c r="M15284" t="n">
        <v>178643000</v>
      </c>
      <c r="N15284" t="n">
        <v>-149472000</v>
      </c>
      <c r="O15284">
        <f>D15283</f>
      </c>
      <c r="P15284">
        <f>(E15284-F15284+G15284)/O15284*100</f>
      </c>
      <c r="Q15284">
        <f>H15283</f>
      </c>
      <c r="R15284">
        <f>I15283</f>
      </c>
      <c r="S15284">
        <f>H15284-H15283</f>
      </c>
      <c r="T15284">
        <f>I15284-I15283</f>
      </c>
      <c r="U15284">
        <f>(L15284-K15284)/(2*D15284*0.01)</f>
      </c>
      <c r="V15284">
        <f>(L15284+K15284)/(D15284*0.0001)</f>
      </c>
    </row>
    <row r="15285">
      <c r="A15285" t="n">
        <v>2014</v>
      </c>
      <c r="B15285" t="inlineStr">
        <is>
          <t>00556907</t>
        </is>
      </c>
      <c r="C15285" t="inlineStr">
        <is>
          <t>에이스테크</t>
        </is>
      </c>
      <c r="D15285" t="n">
        <v>9385557000</v>
      </c>
      <c r="E15285" t="n">
        <v>1797838000</v>
      </c>
      <c r="F15285" t="n">
        <v>495258000</v>
      </c>
      <c r="G15285" t="n">
        <v>273618000</v>
      </c>
    </row>
    <row r="15286">
      <c r="A15286" t="n">
        <v>2015</v>
      </c>
      <c r="B15286" t="inlineStr">
        <is>
          <t>00556907</t>
        </is>
      </c>
      <c r="C15286" t="inlineStr">
        <is>
          <t>에이스테크</t>
        </is>
      </c>
      <c r="D15286" t="n">
        <v>10995382000</v>
      </c>
      <c r="E15286" t="n">
        <v>2175727000</v>
      </c>
      <c r="F15286" t="n">
        <v>568313000</v>
      </c>
      <c r="G15286" t="n">
        <v>284403000</v>
      </c>
      <c r="O15286">
        <f>D15285</f>
      </c>
      <c r="P15286">
        <f>(E15286-F15286+G15286)/O15286*100</f>
      </c>
    </row>
    <row r="15287">
      <c r="A15287" t="n">
        <v>2016</v>
      </c>
      <c r="B15287" t="inlineStr">
        <is>
          <t>00556907</t>
        </is>
      </c>
      <c r="C15287" t="inlineStr">
        <is>
          <t>에이스테크</t>
        </is>
      </c>
      <c r="D15287" t="n">
        <v>12753417000</v>
      </c>
      <c r="E15287" t="n">
        <v>2292720000</v>
      </c>
      <c r="F15287" t="n">
        <v>795647000</v>
      </c>
      <c r="G15287" t="n">
        <v>267629000</v>
      </c>
      <c r="H15287" t="n">
        <v>2.58</v>
      </c>
      <c r="I15287" t="n">
        <v>5.48</v>
      </c>
      <c r="J15287" t="n">
        <v>6.54</v>
      </c>
      <c r="O15287">
        <f>D15286</f>
      </c>
      <c r="P15287">
        <f>(E15287-F15287+G15287)/O15287*100</f>
      </c>
    </row>
    <row r="15288">
      <c r="A15288" t="n">
        <v>2017</v>
      </c>
      <c r="B15288" t="inlineStr">
        <is>
          <t>00556907</t>
        </is>
      </c>
      <c r="C15288" t="inlineStr">
        <is>
          <t>에이스테크</t>
        </is>
      </c>
      <c r="D15288" t="n">
        <v>12268224000</v>
      </c>
      <c r="E15288" t="n">
        <v>2254663000</v>
      </c>
      <c r="F15288" t="n">
        <v>2035008000</v>
      </c>
      <c r="G15288" t="n">
        <v>314996000</v>
      </c>
      <c r="H15288" t="n">
        <v>2.78</v>
      </c>
      <c r="I15288" t="n">
        <v>6.39</v>
      </c>
      <c r="J15288" t="n">
        <v>4.85</v>
      </c>
      <c r="O15288">
        <f>D15287</f>
      </c>
      <c r="P15288">
        <f>(E15288-F15288+G15288)/O15288*100</f>
      </c>
      <c r="Q15288">
        <f>H15287</f>
      </c>
      <c r="R15288">
        <f>I15287</f>
      </c>
      <c r="S15288">
        <f>H15288-H15287</f>
      </c>
      <c r="T15288">
        <f>I15288-I15287</f>
      </c>
    </row>
    <row r="15289">
      <c r="A15289" t="n">
        <v>2018</v>
      </c>
      <c r="B15289" t="inlineStr">
        <is>
          <t>00556907</t>
        </is>
      </c>
      <c r="C15289" t="inlineStr">
        <is>
          <t>에이스테크</t>
        </is>
      </c>
      <c r="D15289" t="n">
        <v>13962011000</v>
      </c>
      <c r="E15289" t="n">
        <v>2031607000</v>
      </c>
      <c r="F15289" t="n">
        <v>927030000</v>
      </c>
      <c r="G15289" t="n">
        <v>319947000</v>
      </c>
      <c r="H15289" t="n">
        <v>2.33</v>
      </c>
      <c r="I15289" t="n">
        <v>6.18</v>
      </c>
      <c r="J15289" t="n">
        <v>4.7</v>
      </c>
      <c r="K15289" t="n">
        <v>-626086000</v>
      </c>
      <c r="L15289" t="n">
        <v>691910000</v>
      </c>
      <c r="M15289" t="n">
        <v>682196000</v>
      </c>
      <c r="N15289" t="n">
        <v>-629539000</v>
      </c>
      <c r="O15289">
        <f>D15288</f>
      </c>
      <c r="P15289">
        <f>(E15289-F15289+G15289)/O15289*100</f>
      </c>
      <c r="Q15289">
        <f>H15288</f>
      </c>
      <c r="R15289">
        <f>I15288</f>
      </c>
      <c r="S15289">
        <f>H15289-H15288</f>
      </c>
      <c r="T15289">
        <f>I15289-I15288</f>
      </c>
      <c r="U15289">
        <f>(L15289-K15289)/(2*D15289*0.01)</f>
      </c>
      <c r="V15289">
        <f>(L15289+K15289)/(D15289*0.0001)</f>
      </c>
    </row>
    <row r="15290">
      <c r="A15290" t="n">
        <v>2019</v>
      </c>
      <c r="B15290" t="inlineStr">
        <is>
          <t>00556907</t>
        </is>
      </c>
      <c r="C15290" t="inlineStr">
        <is>
          <t>에이스테크</t>
        </is>
      </c>
      <c r="D15290" t="n">
        <v>14008152000</v>
      </c>
      <c r="E15290" t="n">
        <v>2100724000</v>
      </c>
      <c r="F15290" t="n">
        <v>1949052000</v>
      </c>
      <c r="G15290" t="n">
        <v>304528000</v>
      </c>
      <c r="H15290" t="n">
        <v>2.56</v>
      </c>
      <c r="I15290" t="n">
        <v>5.88</v>
      </c>
      <c r="J15290" t="n">
        <v>4.7</v>
      </c>
      <c r="K15290" t="n">
        <v>-630366840</v>
      </c>
      <c r="L15290" t="n">
        <v>714414552</v>
      </c>
      <c r="M15290" t="n">
        <v>700407600</v>
      </c>
      <c r="N15290" t="n">
        <v>-644375192</v>
      </c>
      <c r="O15290">
        <f>D15289</f>
      </c>
      <c r="P15290">
        <f>(E15290-F15290+G15290)/O15290*100</f>
      </c>
      <c r="Q15290">
        <f>H15289</f>
      </c>
      <c r="R15290">
        <f>I15289</f>
      </c>
      <c r="S15290">
        <f>H15290-H15289</f>
      </c>
      <c r="T15290">
        <f>I15290-I15289</f>
      </c>
      <c r="U15290">
        <f>(L15290-K15290)/(2*D15290*0.01)</f>
      </c>
      <c r="V15290">
        <f>(L15290+K15290)/(D15290*0.0001)</f>
      </c>
    </row>
    <row r="15291">
      <c r="A15291" t="n">
        <v>2020</v>
      </c>
      <c r="B15291" t="inlineStr">
        <is>
          <t>00556907</t>
        </is>
      </c>
      <c r="C15291" t="inlineStr">
        <is>
          <t>에이스테크</t>
        </is>
      </c>
      <c r="D15291" t="n">
        <v>14304258000</v>
      </c>
      <c r="E15291" t="n">
        <v>2017816000</v>
      </c>
      <c r="F15291" t="n">
        <v>1102040000</v>
      </c>
      <c r="G15291" t="n">
        <v>334596000</v>
      </c>
      <c r="H15291" t="n">
        <v>2.57</v>
      </c>
      <c r="I15291" t="n">
        <v>5.54</v>
      </c>
      <c r="J15291" t="n">
        <v>5.7</v>
      </c>
      <c r="K15291" t="n">
        <v>-814642000</v>
      </c>
      <c r="L15291" t="n">
        <v>915472512</v>
      </c>
      <c r="M15291" t="n">
        <v>902793000</v>
      </c>
      <c r="N15291" t="n">
        <v>-815742506</v>
      </c>
      <c r="O15291">
        <f>D15290</f>
      </c>
      <c r="P15291">
        <f>(E15291-F15291+G15291)/O15291*100</f>
      </c>
      <c r="Q15291">
        <f>H15290</f>
      </c>
      <c r="R15291">
        <f>I15290</f>
      </c>
      <c r="S15291">
        <f>H15291-H15290</f>
      </c>
      <c r="T15291">
        <f>I15291-I15290</f>
      </c>
      <c r="U15291">
        <f>(L15291-K15291)/(2*D15291*0.01)</f>
      </c>
      <c r="V15291">
        <f>(L15291+K15291)/(D15291*0.0001)</f>
      </c>
    </row>
    <row r="15292">
      <c r="A15292" t="n">
        <v>2021</v>
      </c>
      <c r="B15292" t="inlineStr">
        <is>
          <t>00556907</t>
        </is>
      </c>
      <c r="C15292" t="inlineStr">
        <is>
          <t>에이스테크</t>
        </is>
      </c>
      <c r="D15292" t="n">
        <v>10800607000</v>
      </c>
      <c r="E15292" t="n">
        <v>2064177000</v>
      </c>
      <c r="F15292" t="n">
        <v>2589307000</v>
      </c>
      <c r="G15292" t="n">
        <v>329476000</v>
      </c>
      <c r="H15292" t="n">
        <v>2.87</v>
      </c>
      <c r="I15292" t="n">
        <v>5.73</v>
      </c>
      <c r="J15292" t="n">
        <v>3.9</v>
      </c>
      <c r="K15292" t="n">
        <v>-388800000</v>
      </c>
      <c r="L15292" t="n">
        <v>691223648</v>
      </c>
      <c r="M15292" t="n">
        <v>421200000</v>
      </c>
      <c r="N15292" t="n">
        <v>-615234399</v>
      </c>
      <c r="O15292">
        <f>D15291</f>
      </c>
      <c r="P15292">
        <f>(E15292-F15292+G15292)/O15292*100</f>
      </c>
      <c r="Q15292">
        <f>H15291</f>
      </c>
      <c r="R15292">
        <f>I15291</f>
      </c>
      <c r="S15292">
        <f>H15292-H15291</f>
      </c>
      <c r="T15292">
        <f>I15292-I15291</f>
      </c>
      <c r="U15292">
        <f>(L15292-K15292)/(2*D15292*0.01)</f>
      </c>
      <c r="V15292">
        <f>(L15292+K15292)/(D15292*0.0001)</f>
      </c>
    </row>
    <row r="15293">
      <c r="A15293" t="n">
        <v>2022</v>
      </c>
      <c r="B15293" t="inlineStr">
        <is>
          <t>00556907</t>
        </is>
      </c>
      <c r="C15293" t="inlineStr">
        <is>
          <t>에이스테크</t>
        </is>
      </c>
      <c r="D15293" t="n">
        <v>7453849000</v>
      </c>
      <c r="E15293" t="n">
        <v>1919921000</v>
      </c>
      <c r="F15293" t="n">
        <v>2855132000</v>
      </c>
      <c r="G15293" t="n">
        <v>275118000</v>
      </c>
      <c r="H15293" t="n">
        <v>5.09</v>
      </c>
      <c r="I15293" t="n">
        <v>5.32</v>
      </c>
      <c r="J15293" t="n">
        <v>1.3</v>
      </c>
      <c r="K15293" t="n">
        <v>-268340064</v>
      </c>
      <c r="L15293" t="n">
        <v>290700111</v>
      </c>
      <c r="M15293" t="n">
        <v>290700111</v>
      </c>
      <c r="N15293" t="n">
        <v>-268340064</v>
      </c>
      <c r="O15293">
        <f>D15292</f>
      </c>
      <c r="P15293">
        <f>(E15293-F15293+G15293)/O15293*100</f>
      </c>
      <c r="Q15293">
        <f>H15292</f>
      </c>
      <c r="R15293">
        <f>I15292</f>
      </c>
      <c r="S15293">
        <f>H15293-H15292</f>
      </c>
      <c r="T15293">
        <f>I15293-I15292</f>
      </c>
      <c r="U15293">
        <f>(L15293-K15293)/(2*D15293*0.01)</f>
      </c>
      <c r="V15293">
        <f>(L15293+K15293)/(D15293*0.0001)</f>
      </c>
    </row>
    <row r="15294">
      <c r="A15294" t="n">
        <v>2023</v>
      </c>
      <c r="B15294" t="inlineStr">
        <is>
          <t>00556907</t>
        </is>
      </c>
      <c r="C15294" t="inlineStr">
        <is>
          <t>에이스테크</t>
        </is>
      </c>
      <c r="D15294" t="n">
        <v>4902306000</v>
      </c>
      <c r="E15294" t="n">
        <v>1458496000</v>
      </c>
      <c r="F15294" t="n">
        <v>4495213000</v>
      </c>
      <c r="G15294" t="n">
        <v>264235000</v>
      </c>
      <c r="H15294" t="n">
        <v>4.96</v>
      </c>
      <c r="I15294" t="n">
        <v>5.1</v>
      </c>
      <c r="J15294" t="n">
        <v>8.5</v>
      </c>
      <c r="K15294" t="n">
        <v>-63629678</v>
      </c>
      <c r="L15294" t="n">
        <v>63629678</v>
      </c>
      <c r="M15294" t="n">
        <v>63729678</v>
      </c>
      <c r="N15294" t="n">
        <v>-63729678</v>
      </c>
      <c r="O15294">
        <f>D15293</f>
      </c>
      <c r="P15294">
        <f>(E15294-F15294+G15294)/O15294*100</f>
      </c>
      <c r="Q15294">
        <f>H15293</f>
      </c>
      <c r="R15294">
        <f>I15293</f>
      </c>
      <c r="S15294">
        <f>H15294-H15293</f>
      </c>
      <c r="T15294">
        <f>I15294-I15293</f>
      </c>
      <c r="U15294">
        <f>(L15294-K15294)/(2*D15294*0.01)</f>
      </c>
    </row>
    <row r="15295">
      <c r="A15295" t="n">
        <v>2024</v>
      </c>
      <c r="B15295" t="inlineStr">
        <is>
          <t>00556907</t>
        </is>
      </c>
      <c r="C15295" t="inlineStr">
        <is>
          <t>에이스테크</t>
        </is>
      </c>
      <c r="D15295" t="n">
        <v>6802032000</v>
      </c>
      <c r="E15295" t="n">
        <v>668231000</v>
      </c>
      <c r="F15295" t="n">
        <v>2536111000</v>
      </c>
      <c r="G15295" t="n">
        <v>215383000</v>
      </c>
      <c r="H15295" t="n">
        <v>4.01</v>
      </c>
      <c r="I15295" t="n">
        <v>5.37</v>
      </c>
      <c r="J15295" t="n">
        <v>6.3</v>
      </c>
      <c r="K15295" t="n">
        <v>-313292672</v>
      </c>
      <c r="L15295" t="n">
        <v>340101600</v>
      </c>
      <c r="M15295" t="n">
        <v>346903824</v>
      </c>
      <c r="N15295" t="n">
        <v>-319695504</v>
      </c>
      <c r="O15295">
        <f>D15294</f>
      </c>
      <c r="P15295">
        <f>(E15295-F15295+G15295)/O15295*100</f>
      </c>
      <c r="Q15295">
        <f>H15294</f>
      </c>
      <c r="R15295">
        <f>I15294</f>
      </c>
      <c r="S15295">
        <f>H15295-H15294</f>
      </c>
      <c r="T15295">
        <f>I15295-I15294</f>
      </c>
      <c r="U15295">
        <f>(L15295-K15295)/(2*D15295*0.01)</f>
      </c>
      <c r="V15295">
        <f>(L15295+K15295)/(D15295*0.0001)</f>
      </c>
    </row>
    <row r="15296">
      <c r="A15296" t="n">
        <v>2025</v>
      </c>
      <c r="B15296" t="inlineStr">
        <is>
          <t>00556907</t>
        </is>
      </c>
      <c r="C15296" t="inlineStr">
        <is>
          <t>에이스테크</t>
        </is>
      </c>
      <c r="D15296" t="n">
        <v>7571007000</v>
      </c>
      <c r="E15296" t="n">
        <v>1337913000</v>
      </c>
      <c r="F15296" t="n">
        <v>1191993000</v>
      </c>
      <c r="G15296" t="n">
        <v>248846000</v>
      </c>
      <c r="H15296" t="n">
        <v>4.22</v>
      </c>
      <c r="I15296" t="n">
        <v>5.54</v>
      </c>
      <c r="J15296" t="n">
        <v>4.7</v>
      </c>
      <c r="K15296" t="n">
        <v>-327316000</v>
      </c>
      <c r="L15296" t="n">
        <v>357232000</v>
      </c>
      <c r="M15296" t="n">
        <v>364608000</v>
      </c>
      <c r="N15296" t="n">
        <v>-334296000</v>
      </c>
      <c r="O15296">
        <f>D15295</f>
      </c>
      <c r="P15296">
        <f>(E15296-F15296+G15296)/O15296*100</f>
      </c>
      <c r="Q15296">
        <f>H15295</f>
      </c>
      <c r="R15296">
        <f>I15295</f>
      </c>
      <c r="S15296">
        <f>H15296-H15295</f>
      </c>
      <c r="T15296">
        <f>I15296-I15295</f>
      </c>
      <c r="U15296">
        <f>(L15296-K15296)/(2*D15296*0.01)</f>
      </c>
      <c r="V15296">
        <f>(L15296+K15296)/(D15296*0.0001)</f>
      </c>
    </row>
    <row r="15297">
      <c r="A15297" t="n">
        <v>2014</v>
      </c>
      <c r="B15297" t="inlineStr">
        <is>
          <t>00557508</t>
        </is>
      </c>
      <c r="C15297" t="inlineStr">
        <is>
          <t>GKL</t>
        </is>
      </c>
      <c r="D15297" t="n">
        <v>47675600000</v>
      </c>
      <c r="E15297" t="n">
        <v>5463649000</v>
      </c>
      <c r="F15297" t="n">
        <v>1511868000</v>
      </c>
      <c r="G15297" t="n">
        <v>1586132000</v>
      </c>
      <c r="H15297" t="n">
        <v>3.47</v>
      </c>
      <c r="I15297" t="n">
        <v>2.8</v>
      </c>
      <c r="J15297" t="n">
        <v>18.35</v>
      </c>
      <c r="K15297" t="n">
        <v>-6783459000</v>
      </c>
      <c r="L15297" t="n">
        <v>8344967000</v>
      </c>
      <c r="M15297" t="n">
        <v>8316804000</v>
      </c>
      <c r="N15297" t="n">
        <v>-6884232000</v>
      </c>
      <c r="U15297">
        <f>(L15297-K15297)/(2*D15297*0.01)</f>
      </c>
      <c r="V15297">
        <f>(L15297+K15297)/(D15297*0.0001)</f>
      </c>
    </row>
    <row r="15298">
      <c r="A15298" t="n">
        <v>2015</v>
      </c>
      <c r="B15298" t="inlineStr">
        <is>
          <t>00557508</t>
        </is>
      </c>
      <c r="C15298" t="inlineStr">
        <is>
          <t>GKL</t>
        </is>
      </c>
      <c r="D15298" t="n">
        <v>60808859000</v>
      </c>
      <c r="E15298" t="n">
        <v>6219863000</v>
      </c>
      <c r="F15298" t="n">
        <v>919458000</v>
      </c>
      <c r="G15298" t="n">
        <v>1612798000</v>
      </c>
      <c r="H15298" t="n">
        <v>2.92</v>
      </c>
      <c r="I15298" t="n">
        <v>2.77</v>
      </c>
      <c r="J15298" t="n">
        <v>15.14</v>
      </c>
      <c r="K15298" t="n">
        <v>-7423597000</v>
      </c>
      <c r="L15298" t="n">
        <v>9053419000</v>
      </c>
      <c r="M15298" t="n">
        <v>8971854000</v>
      </c>
      <c r="N15298" t="n">
        <v>-7499171000</v>
      </c>
      <c r="O15298">
        <f>D15297</f>
      </c>
      <c r="P15298">
        <f>(E15298-F15298+G15298)/O15298*100</f>
      </c>
      <c r="Q15298">
        <f>H15297</f>
      </c>
      <c r="R15298">
        <f>I15297</f>
      </c>
      <c r="S15298">
        <f>H15298-H15297</f>
      </c>
      <c r="T15298">
        <f>I15298-I15297</f>
      </c>
      <c r="U15298">
        <f>(L15298-K15298)/(2*D15298*0.01)</f>
      </c>
      <c r="V15298">
        <f>(L15298+K15298)/(D15298*0.0001)</f>
      </c>
    </row>
    <row r="15299">
      <c r="A15299" t="n">
        <v>2016</v>
      </c>
      <c r="B15299" t="inlineStr">
        <is>
          <t>00557508</t>
        </is>
      </c>
      <c r="C15299" t="inlineStr">
        <is>
          <t>GKL</t>
        </is>
      </c>
      <c r="D15299" t="n">
        <v>67284561000</v>
      </c>
      <c r="E15299" t="n">
        <v>7103343000</v>
      </c>
      <c r="F15299" t="n">
        <v>2571670000</v>
      </c>
      <c r="G15299" t="n">
        <v>1706658000</v>
      </c>
      <c r="H15299" t="n">
        <v>3.01</v>
      </c>
      <c r="I15299" t="n">
        <v>2.83</v>
      </c>
      <c r="J15299" t="n">
        <v>16.71</v>
      </c>
      <c r="K15299" t="n">
        <v>-8986218000</v>
      </c>
      <c r="L15299" t="n">
        <v>10872121000</v>
      </c>
      <c r="M15299" t="n">
        <v>10781254000</v>
      </c>
      <c r="N15299" t="n">
        <v>-9082555000</v>
      </c>
      <c r="O15299">
        <f>D15298</f>
      </c>
      <c r="P15299">
        <f>(E15299-F15299+G15299)/O15299*100</f>
      </c>
      <c r="Q15299">
        <f>H15298</f>
      </c>
      <c r="R15299">
        <f>I15298</f>
      </c>
      <c r="S15299">
        <f>H15299-H15298</f>
      </c>
      <c r="T15299">
        <f>I15299-I15298</f>
      </c>
      <c r="U15299">
        <f>(L15299-K15299)/(2*D15299*0.01)</f>
      </c>
      <c r="V15299">
        <f>(L15299+K15299)/(D15299*0.0001)</f>
      </c>
    </row>
    <row r="15300">
      <c r="A15300" t="n">
        <v>2017</v>
      </c>
      <c r="B15300" t="inlineStr">
        <is>
          <t>00557508</t>
        </is>
      </c>
      <c r="C15300" t="inlineStr">
        <is>
          <t>GKL</t>
        </is>
      </c>
      <c r="D15300" t="n">
        <v>80920388000</v>
      </c>
      <c r="E15300" t="n">
        <v>7397921000</v>
      </c>
      <c r="F15300" t="n">
        <v>1863875000</v>
      </c>
      <c r="G15300" t="n">
        <v>2000377000</v>
      </c>
      <c r="H15300" t="n">
        <v>3.3</v>
      </c>
      <c r="I15300" t="n">
        <v>3.43</v>
      </c>
      <c r="J15300" t="n">
        <v>13.79</v>
      </c>
      <c r="K15300" t="n">
        <v>-10054266000</v>
      </c>
      <c r="L15300" t="n">
        <v>12052300000</v>
      </c>
      <c r="M15300" t="n">
        <v>11916284000</v>
      </c>
      <c r="N15300" t="n">
        <v>-10136316000</v>
      </c>
      <c r="O15300">
        <f>D15299</f>
      </c>
      <c r="P15300">
        <f>(E15300-F15300+G15300)/O15300*100</f>
      </c>
      <c r="Q15300">
        <f>H15299</f>
      </c>
      <c r="R15300">
        <f>I15299</f>
      </c>
      <c r="S15300">
        <f>H15300-H15299</f>
      </c>
      <c r="T15300">
        <f>I15300-I15299</f>
      </c>
      <c r="U15300">
        <f>(L15300-K15300)/(2*D15300*0.01)</f>
      </c>
      <c r="V15300">
        <f>(L15300+K15300)/(D15300*0.0001)</f>
      </c>
    </row>
    <row r="15301">
      <c r="A15301" t="n">
        <v>2019</v>
      </c>
      <c r="B15301" t="inlineStr">
        <is>
          <t>00557508</t>
        </is>
      </c>
      <c r="C15301" t="inlineStr">
        <is>
          <t>GKL</t>
        </is>
      </c>
      <c r="D15301" t="n">
        <v>103066192000</v>
      </c>
      <c r="E15301" t="n">
        <v>9883246000</v>
      </c>
      <c r="F15301" t="n">
        <v>3450307000</v>
      </c>
      <c r="G15301" t="n">
        <v>2501006000</v>
      </c>
      <c r="H15301" t="n">
        <v>2.44</v>
      </c>
      <c r="I15301" t="n">
        <v>2.815</v>
      </c>
      <c r="J15301" t="n">
        <v>13</v>
      </c>
      <c r="K15301" t="n">
        <v>-12065754000</v>
      </c>
      <c r="L15301" t="n">
        <v>14361130000</v>
      </c>
      <c r="M15301" t="n">
        <v>14189368000</v>
      </c>
      <c r="N15301" t="n">
        <v>-12158648000</v>
      </c>
      <c r="U15301">
        <f>(L15301-K15301)/(2*D15301*0.01)</f>
      </c>
      <c r="V15301">
        <f>(L15301+K15301)/(D15301*0.0001)</f>
      </c>
    </row>
    <row r="15302">
      <c r="A15302" t="n">
        <v>2020</v>
      </c>
      <c r="B15302" t="inlineStr">
        <is>
          <t>00557508</t>
        </is>
      </c>
      <c r="C15302" t="inlineStr">
        <is>
          <t>GKL</t>
        </is>
      </c>
      <c r="D15302" t="n">
        <v>114385961000</v>
      </c>
      <c r="E15302" t="n">
        <v>10840616000</v>
      </c>
      <c r="F15302" t="n">
        <v>3918222000</v>
      </c>
      <c r="G15302" t="n">
        <v>2500202000</v>
      </c>
      <c r="H15302" t="n">
        <v>2.425</v>
      </c>
      <c r="I15302" t="n">
        <v>2.7</v>
      </c>
      <c r="J15302" t="n">
        <v>11.5</v>
      </c>
      <c r="K15302" t="n">
        <v>-12113539000</v>
      </c>
      <c r="L15302" t="n">
        <v>14250323000</v>
      </c>
      <c r="M15302" t="n">
        <v>14115548000</v>
      </c>
      <c r="N15302" t="n">
        <v>-12233159000</v>
      </c>
      <c r="O15302">
        <f>D15301</f>
      </c>
      <c r="P15302">
        <f>(E15302-F15302+G15302)/O15302*100</f>
      </c>
      <c r="Q15302">
        <f>H15301</f>
      </c>
      <c r="R15302">
        <f>I15301</f>
      </c>
      <c r="S15302">
        <f>H15302-H15301</f>
      </c>
      <c r="T15302">
        <f>I15302-I15301</f>
      </c>
      <c r="U15302">
        <f>(L15302-K15302)/(2*D15302*0.01)</f>
      </c>
      <c r="V15302">
        <f>(L15302+K15302)/(D15302*0.0001)</f>
      </c>
    </row>
    <row r="15303">
      <c r="A15303" t="n">
        <v>2021</v>
      </c>
      <c r="B15303" t="inlineStr">
        <is>
          <t>00557508</t>
        </is>
      </c>
      <c r="C15303" t="inlineStr">
        <is>
          <t>GKL</t>
        </is>
      </c>
      <c r="D15303" t="n">
        <v>107676991000</v>
      </c>
      <c r="E15303" t="n">
        <v>10707155000</v>
      </c>
      <c r="F15303" t="n">
        <v>5676045000</v>
      </c>
      <c r="G15303" t="n">
        <v>2821354000</v>
      </c>
      <c r="H15303" t="n">
        <v>2.95</v>
      </c>
      <c r="I15303" t="n">
        <v>2.415</v>
      </c>
      <c r="J15303" t="n">
        <v>11</v>
      </c>
      <c r="K15303" t="n">
        <v>-10827219000</v>
      </c>
      <c r="L15303" t="n">
        <v>12637272000</v>
      </c>
      <c r="M15303" t="n">
        <v>12653085000</v>
      </c>
      <c r="N15303" t="n">
        <v>-11036151000</v>
      </c>
      <c r="O15303">
        <f>D15302</f>
      </c>
      <c r="P15303">
        <f>(E15303-F15303+G15303)/O15303*100</f>
      </c>
      <c r="Q15303">
        <f>H15302</f>
      </c>
      <c r="R15303">
        <f>I15302</f>
      </c>
      <c r="S15303">
        <f>H15303-H15302</f>
      </c>
      <c r="T15303">
        <f>I15303-I15302</f>
      </c>
      <c r="U15303">
        <f>(L15303-K15303)/(2*D15303*0.01)</f>
      </c>
      <c r="V15303">
        <f>(L15303+K15303)/(D15303*0.0001)</f>
      </c>
    </row>
    <row r="15304">
      <c r="A15304" t="n">
        <v>2022</v>
      </c>
      <c r="B15304" t="inlineStr">
        <is>
          <t>00557508</t>
        </is>
      </c>
      <c r="C15304" t="inlineStr">
        <is>
          <t>GKL</t>
        </is>
      </c>
      <c r="D15304" t="n">
        <v>83170990000</v>
      </c>
      <c r="E15304" t="n">
        <v>9452039000</v>
      </c>
      <c r="F15304" t="n">
        <v>6790625000</v>
      </c>
      <c r="G15304" t="n">
        <v>3082034000</v>
      </c>
      <c r="H15304" t="n">
        <v>5.335</v>
      </c>
      <c r="I15304" t="n">
        <v>2.6</v>
      </c>
      <c r="J15304" t="n">
        <v>10.23</v>
      </c>
      <c r="K15304" t="n">
        <v>-8719143000</v>
      </c>
      <c r="L15304" t="n">
        <v>8719143000</v>
      </c>
      <c r="M15304" t="n">
        <v>8952571000</v>
      </c>
      <c r="N15304" t="n">
        <v>-7866608000</v>
      </c>
      <c r="O15304">
        <f>D15303</f>
      </c>
      <c r="P15304">
        <f>(E15304-F15304+G15304)/O15304*100</f>
      </c>
      <c r="Q15304">
        <f>H15303</f>
      </c>
      <c r="R15304">
        <f>I15303</f>
      </c>
      <c r="S15304">
        <f>H15304-H15303</f>
      </c>
      <c r="T15304">
        <f>I15304-I15303</f>
      </c>
      <c r="U15304">
        <f>(L15304-K15304)/(2*D15304*0.01)</f>
      </c>
    </row>
    <row r="15305">
      <c r="A15305" t="n">
        <v>2023</v>
      </c>
      <c r="B15305" t="inlineStr">
        <is>
          <t>00557508</t>
        </is>
      </c>
      <c r="C15305" t="inlineStr">
        <is>
          <t>GKL</t>
        </is>
      </c>
      <c r="D15305" t="n">
        <v>104076590000</v>
      </c>
      <c r="E15305" t="n">
        <v>7023058000</v>
      </c>
      <c r="F15305" t="n">
        <v>10614121000</v>
      </c>
      <c r="G15305" t="n">
        <v>4346905000</v>
      </c>
      <c r="H15305" t="n">
        <v>4.485</v>
      </c>
      <c r="I15305" t="n">
        <v>2.415</v>
      </c>
      <c r="J15305" t="n">
        <v>8.345000000000001</v>
      </c>
      <c r="K15305" t="n">
        <v>-8763214000</v>
      </c>
      <c r="L15305" t="n">
        <v>8763214000</v>
      </c>
      <c r="M15305" t="n">
        <v>8949396000</v>
      </c>
      <c r="N15305" t="n">
        <v>-8006654000</v>
      </c>
      <c r="O15305">
        <f>D15304</f>
      </c>
      <c r="P15305">
        <f>(E15305-F15305+G15305)/O15305*100</f>
      </c>
      <c r="Q15305">
        <f>H15304</f>
      </c>
      <c r="R15305">
        <f>I15304</f>
      </c>
      <c r="S15305">
        <f>H15305-H15304</f>
      </c>
      <c r="T15305">
        <f>I15305-I15304</f>
      </c>
      <c r="U15305">
        <f>(L15305-K15305)/(2*D15305*0.01)</f>
      </c>
    </row>
    <row r="15306">
      <c r="A15306" t="n">
        <v>2024</v>
      </c>
      <c r="B15306" t="inlineStr">
        <is>
          <t>00557508</t>
        </is>
      </c>
      <c r="C15306" t="inlineStr">
        <is>
          <t>GKL</t>
        </is>
      </c>
      <c r="D15306" t="n">
        <v>111381194000</v>
      </c>
      <c r="E15306" t="n">
        <v>8210301000</v>
      </c>
      <c r="F15306" t="n">
        <v>12409989000</v>
      </c>
      <c r="G15306" t="n">
        <v>4502668000</v>
      </c>
      <c r="H15306" t="n">
        <v>3.94</v>
      </c>
      <c r="I15306" t="n">
        <v>2.685</v>
      </c>
      <c r="J15306" t="n">
        <v>8.029999999999999</v>
      </c>
      <c r="K15306" t="n">
        <v>-8034692000</v>
      </c>
      <c r="L15306" t="n">
        <v>9117720000</v>
      </c>
      <c r="M15306" t="n">
        <v>9208454000</v>
      </c>
      <c r="N15306" t="n">
        <v>-8255149000</v>
      </c>
      <c r="O15306">
        <f>D15305</f>
      </c>
      <c r="P15306">
        <f>(E15306-F15306+G15306)/O15306*100</f>
      </c>
      <c r="Q15306">
        <f>H15305</f>
      </c>
      <c r="R15306">
        <f>I15305</f>
      </c>
      <c r="S15306">
        <f>H15306-H15305</f>
      </c>
      <c r="T15306">
        <f>I15306-I15305</f>
      </c>
      <c r="U15306">
        <f>(L15306-K15306)/(2*D15306*0.01)</f>
      </c>
      <c r="V15306">
        <f>(L15306+K15306)/(D15306*0.0001)</f>
      </c>
    </row>
    <row r="15307">
      <c r="A15307" t="n">
        <v>2025</v>
      </c>
      <c r="B15307" t="inlineStr">
        <is>
          <t>00557508</t>
        </is>
      </c>
      <c r="C15307" t="inlineStr">
        <is>
          <t>GKL</t>
        </is>
      </c>
      <c r="D15307" t="n">
        <v>116834487000</v>
      </c>
      <c r="E15307" t="n">
        <v>8563681000</v>
      </c>
      <c r="F15307" t="n">
        <v>9248033000</v>
      </c>
      <c r="G15307" t="n">
        <v>4220540000</v>
      </c>
      <c r="H15307" t="n">
        <v>4.265</v>
      </c>
      <c r="I15307" t="n">
        <v>2.765</v>
      </c>
      <c r="J15307" t="n">
        <v>7.9</v>
      </c>
      <c r="K15307" t="n">
        <v>-7719499000</v>
      </c>
      <c r="L15307" t="n">
        <v>8694962000</v>
      </c>
      <c r="M15307" t="n">
        <v>8774220000</v>
      </c>
      <c r="N15307" t="n">
        <v>-7925494000</v>
      </c>
      <c r="O15307">
        <f>D15306</f>
      </c>
      <c r="P15307">
        <f>(E15307-F15307+G15307)/O15307*100</f>
      </c>
      <c r="Q15307">
        <f>H15306</f>
      </c>
      <c r="R15307">
        <f>I15306</f>
      </c>
      <c r="S15307">
        <f>H15307-H15306</f>
      </c>
      <c r="T15307">
        <f>I15307-I15306</f>
      </c>
      <c r="U15307">
        <f>(L15307-K15307)/(2*D15307*0.01)</f>
      </c>
      <c r="V15307">
        <f>(L15307+K15307)/(D15307*0.0001)</f>
      </c>
    </row>
    <row r="15308">
      <c r="A15308" t="n">
        <v>2016</v>
      </c>
      <c r="B15308" t="inlineStr">
        <is>
          <t>00557933</t>
        </is>
      </c>
      <c r="C15308" t="inlineStr">
        <is>
          <t>진도</t>
        </is>
      </c>
      <c r="D15308" t="n">
        <v>4292679992</v>
      </c>
      <c r="E15308" t="n">
        <v>726376897</v>
      </c>
      <c r="F15308" t="n">
        <v>330541958</v>
      </c>
      <c r="G15308" t="n">
        <v>94018826</v>
      </c>
      <c r="H15308" t="n">
        <v>2.42</v>
      </c>
      <c r="I15308" t="n">
        <v>2.86</v>
      </c>
    </row>
    <row r="15309">
      <c r="A15309" t="n">
        <v>2017</v>
      </c>
      <c r="B15309" t="inlineStr">
        <is>
          <t>00557933</t>
        </is>
      </c>
      <c r="C15309" t="inlineStr">
        <is>
          <t>진도</t>
        </is>
      </c>
      <c r="D15309" t="n">
        <v>5007943190</v>
      </c>
      <c r="E15309" t="n">
        <v>688353229</v>
      </c>
      <c r="F15309" t="n">
        <v>129731586</v>
      </c>
      <c r="G15309" t="n">
        <v>99583974</v>
      </c>
      <c r="H15309" t="n">
        <v>2.84</v>
      </c>
      <c r="I15309" t="n">
        <v>3.12</v>
      </c>
      <c r="K15309" t="n">
        <v>-218516440</v>
      </c>
      <c r="L15309" t="n">
        <v>245597341</v>
      </c>
      <c r="M15309" t="n">
        <v>245511055</v>
      </c>
      <c r="N15309" t="n">
        <v>-223507631</v>
      </c>
      <c r="O15309">
        <f>D15308</f>
      </c>
      <c r="P15309">
        <f>(E15309-F15309+G15309)/O15309*100</f>
      </c>
      <c r="Q15309">
        <f>H15308</f>
      </c>
      <c r="R15309">
        <f>I15308</f>
      </c>
      <c r="S15309">
        <f>H15309-H15308</f>
      </c>
      <c r="T15309">
        <f>I15309-I15308</f>
      </c>
      <c r="U15309">
        <f>(L15309-K15309)/(2*D15309*0.01)</f>
      </c>
      <c r="V15309">
        <f>(L15309+K15309)/(D15309*0.0001)</f>
      </c>
    </row>
    <row r="15310">
      <c r="A15310" t="n">
        <v>2022</v>
      </c>
      <c r="B15310" t="inlineStr">
        <is>
          <t>00557933</t>
        </is>
      </c>
      <c r="C15310" t="inlineStr">
        <is>
          <t>진도</t>
        </is>
      </c>
      <c r="D15310" t="n">
        <v>3921284912</v>
      </c>
      <c r="E15310" t="n">
        <v>320692752</v>
      </c>
      <c r="F15310" t="n">
        <v>416678549</v>
      </c>
      <c r="G15310" t="n">
        <v>67787103</v>
      </c>
    </row>
    <row r="15311">
      <c r="A15311" t="n">
        <v>2016</v>
      </c>
      <c r="B15311" t="inlineStr">
        <is>
          <t>00560122</t>
        </is>
      </c>
      <c r="C15311" t="inlineStr">
        <is>
          <t>한울소재과학</t>
        </is>
      </c>
      <c r="D15311" t="n">
        <v>218008000</v>
      </c>
      <c r="H15311" t="n">
        <v>2.61</v>
      </c>
      <c r="I15311" t="n">
        <v>3.96</v>
      </c>
      <c r="J15311" t="n">
        <v>12.5</v>
      </c>
      <c r="K15311" t="n">
        <v>-17545000</v>
      </c>
      <c r="L15311" t="n">
        <v>20094000</v>
      </c>
      <c r="M15311" t="n">
        <v>20032000</v>
      </c>
      <c r="N15311" t="n">
        <v>-17818000</v>
      </c>
      <c r="U15311">
        <f>(L15311-K15311)/(2*D15311*0.01)</f>
      </c>
      <c r="V15311">
        <f>(L15311+K15311)/(D15311*0.0001)</f>
      </c>
    </row>
    <row r="15312">
      <c r="A15312" t="n">
        <v>2017</v>
      </c>
      <c r="B15312" t="inlineStr">
        <is>
          <t>00560122</t>
        </is>
      </c>
      <c r="C15312" t="inlineStr">
        <is>
          <t>한울소재과학</t>
        </is>
      </c>
      <c r="D15312" t="n">
        <v>110498000</v>
      </c>
      <c r="E15312" t="n">
        <v>74831000</v>
      </c>
      <c r="F15312" t="n">
        <v>147394000</v>
      </c>
      <c r="G15312" t="n">
        <v>5440000</v>
      </c>
      <c r="H15312" t="n">
        <v>2.98</v>
      </c>
      <c r="I15312" t="n">
        <v>3.96</v>
      </c>
      <c r="J15312" t="n">
        <v>8.800000000000001</v>
      </c>
      <c r="K15312" t="n">
        <v>-8405000</v>
      </c>
      <c r="L15312" t="n">
        <v>9617000</v>
      </c>
      <c r="M15312" t="n">
        <v>9625000</v>
      </c>
      <c r="N15312" t="n">
        <v>-8566000</v>
      </c>
      <c r="O15312">
        <f>D15311</f>
      </c>
      <c r="P15312">
        <f>(E15312-F15312+G15312)/O15312*100</f>
      </c>
      <c r="Q15312">
        <f>H15311</f>
      </c>
      <c r="R15312">
        <f>I15311</f>
      </c>
      <c r="S15312">
        <f>H15312-H15311</f>
      </c>
      <c r="T15312">
        <f>I15312-I15311</f>
      </c>
      <c r="U15312">
        <f>(L15312-K15312)/(2*D15312*0.01)</f>
      </c>
      <c r="V15312">
        <f>(L15312+K15312)/(D15312*0.0001)</f>
      </c>
    </row>
    <row r="15313">
      <c r="A15313" t="n">
        <v>2018</v>
      </c>
      <c r="B15313" t="inlineStr">
        <is>
          <t>00560122</t>
        </is>
      </c>
      <c r="C15313" t="inlineStr">
        <is>
          <t>한울소재과학</t>
        </is>
      </c>
      <c r="D15313" t="n">
        <v>98158000</v>
      </c>
      <c r="E15313" t="n">
        <v>51138000</v>
      </c>
      <c r="F15313" t="n">
        <v>55036000</v>
      </c>
      <c r="G15313" t="n">
        <v>3097000</v>
      </c>
      <c r="H15313" t="n">
        <v>2.54</v>
      </c>
      <c r="I15313" t="n">
        <v>3.96</v>
      </c>
      <c r="J15313" t="n">
        <v>8.039999999999999</v>
      </c>
      <c r="K15313" t="n">
        <v>-6568000</v>
      </c>
      <c r="L15313" t="n">
        <v>7427000</v>
      </c>
      <c r="M15313" t="n">
        <v>7393000</v>
      </c>
      <c r="N15313" t="n">
        <v>-6662000</v>
      </c>
      <c r="O15313">
        <f>D15312</f>
      </c>
      <c r="P15313">
        <f>(E15313-F15313+G15313)/O15313*100</f>
      </c>
      <c r="Q15313">
        <f>H15312</f>
      </c>
      <c r="R15313">
        <f>I15312</f>
      </c>
      <c r="S15313">
        <f>H15313-H15312</f>
      </c>
      <c r="T15313">
        <f>I15313-I15312</f>
      </c>
      <c r="U15313">
        <f>(L15313-K15313)/(2*D15313*0.01)</f>
      </c>
      <c r="V15313">
        <f>(L15313+K15313)/(D15313*0.0001)</f>
      </c>
    </row>
    <row r="15314">
      <c r="A15314" t="n">
        <v>2019</v>
      </c>
      <c r="B15314" t="inlineStr">
        <is>
          <t>00560122</t>
        </is>
      </c>
      <c r="C15314" t="inlineStr">
        <is>
          <t>한울소재과학</t>
        </is>
      </c>
      <c r="D15314" t="n">
        <v>123587000</v>
      </c>
      <c r="E15314" t="n">
        <v>32937000</v>
      </c>
      <c r="F15314" t="n">
        <v>23523000</v>
      </c>
      <c r="G15314" t="n">
        <v>2173000</v>
      </c>
      <c r="H15314" t="n">
        <v>2.11</v>
      </c>
      <c r="I15314" t="n">
        <v>4.5</v>
      </c>
      <c r="J15314" t="n">
        <v>8.76</v>
      </c>
      <c r="K15314" t="n">
        <v>-8228000</v>
      </c>
      <c r="L15314" t="n">
        <v>9381000</v>
      </c>
      <c r="M15314" t="n">
        <v>9302000</v>
      </c>
      <c r="N15314" t="n">
        <v>-8317000</v>
      </c>
      <c r="O15314">
        <f>D15313</f>
      </c>
      <c r="P15314">
        <f>(E15314-F15314+G15314)/O15314*100</f>
      </c>
      <c r="Q15314">
        <f>H15313</f>
      </c>
      <c r="R15314">
        <f>I15313</f>
      </c>
      <c r="S15314">
        <f>H15314-H15313</f>
      </c>
      <c r="T15314">
        <f>I15314-I15313</f>
      </c>
      <c r="U15314">
        <f>(L15314-K15314)/(2*D15314*0.01)</f>
      </c>
      <c r="V15314">
        <f>(L15314+K15314)/(D15314*0.0001)</f>
      </c>
    </row>
    <row r="15315">
      <c r="A15315" t="n">
        <v>2017</v>
      </c>
      <c r="B15315" t="inlineStr">
        <is>
          <t>00560308</t>
        </is>
      </c>
      <c r="C15315" t="inlineStr">
        <is>
          <t>골든블루</t>
        </is>
      </c>
      <c r="D15315" t="n">
        <v>4006866000</v>
      </c>
      <c r="F15315" t="n">
        <v>171839000</v>
      </c>
    </row>
    <row r="15316">
      <c r="A15316" t="n">
        <v>2014</v>
      </c>
      <c r="B15316" t="inlineStr">
        <is>
          <t>00560982</t>
        </is>
      </c>
      <c r="C15316" t="inlineStr">
        <is>
          <t>바이오솔루션</t>
        </is>
      </c>
      <c r="D15316" t="n">
        <v>687498217</v>
      </c>
      <c r="E15316" t="n">
        <v>147110040</v>
      </c>
      <c r="F15316" t="n">
        <v>23517864</v>
      </c>
      <c r="G15316" t="n">
        <v>24902764</v>
      </c>
      <c r="H15316" t="n">
        <v>3.8</v>
      </c>
      <c r="I15316" t="n">
        <v>6.835</v>
      </c>
      <c r="J15316" t="n">
        <v>8.57</v>
      </c>
      <c r="K15316" t="n">
        <v>-56402340</v>
      </c>
      <c r="L15316" t="n">
        <v>64957185</v>
      </c>
      <c r="M15316" t="n">
        <v>65111634</v>
      </c>
      <c r="N15316" t="n">
        <v>-57560714</v>
      </c>
      <c r="U15316">
        <f>(L15316-K15316)/(2*D15316*0.01)</f>
      </c>
      <c r="V15316">
        <f>(L15316+K15316)/(D15316*0.0001)</f>
      </c>
    </row>
    <row r="15317">
      <c r="A15317" t="n">
        <v>2015</v>
      </c>
      <c r="B15317" t="inlineStr">
        <is>
          <t>00560982</t>
        </is>
      </c>
      <c r="C15317" t="inlineStr">
        <is>
          <t>바이오솔루션</t>
        </is>
      </c>
      <c r="D15317" t="n">
        <v>1032345460</v>
      </c>
      <c r="E15317" t="n">
        <v>147448568</v>
      </c>
      <c r="F15317" t="n">
        <v>45347406</v>
      </c>
      <c r="G15317" t="n">
        <v>25914126</v>
      </c>
      <c r="H15317" t="n">
        <v>2.37</v>
      </c>
      <c r="I15317" t="n">
        <v>7</v>
      </c>
      <c r="J15317" t="n">
        <v>8.800000000000001</v>
      </c>
      <c r="K15317" t="n">
        <v>-73054114</v>
      </c>
      <c r="L15317" t="n">
        <v>84171856</v>
      </c>
      <c r="M15317" t="n">
        <v>84476190</v>
      </c>
      <c r="N15317" t="n">
        <v>-74638773</v>
      </c>
      <c r="O15317">
        <f>D15316</f>
      </c>
      <c r="P15317">
        <f>(E15317-F15317+G15317)/O15317*100</f>
      </c>
      <c r="Q15317">
        <f>H15316</f>
      </c>
      <c r="R15317">
        <f>I15316</f>
      </c>
      <c r="S15317">
        <f>H15317-H15316</f>
      </c>
      <c r="T15317">
        <f>I15317-I15316</f>
      </c>
      <c r="U15317">
        <f>(L15317-K15317)/(2*D15317*0.01)</f>
      </c>
      <c r="V15317">
        <f>(L15317+K15317)/(D15317*0.0001)</f>
      </c>
    </row>
    <row r="15318">
      <c r="A15318" t="n">
        <v>2016</v>
      </c>
      <c r="B15318" t="inlineStr">
        <is>
          <t>00560982</t>
        </is>
      </c>
      <c r="C15318" t="inlineStr">
        <is>
          <t>바이오솔루션</t>
        </is>
      </c>
      <c r="D15318" t="n">
        <v>1170050091</v>
      </c>
      <c r="E15318" t="n">
        <v>214860408</v>
      </c>
      <c r="F15318" t="n">
        <v>18084818</v>
      </c>
      <c r="G15318" t="n">
        <v>29558779</v>
      </c>
      <c r="H15318" t="n">
        <v>2.45</v>
      </c>
      <c r="I15318" t="n">
        <v>2.94</v>
      </c>
      <c r="J15318" t="n">
        <v>12.8</v>
      </c>
      <c r="K15318" t="n">
        <v>-78046818</v>
      </c>
      <c r="L15318" t="n">
        <v>90797686</v>
      </c>
      <c r="M15318" t="n">
        <v>91301761</v>
      </c>
      <c r="N15318" t="n">
        <v>-79860462</v>
      </c>
      <c r="O15318">
        <f>D15317</f>
      </c>
      <c r="P15318">
        <f>(E15318-F15318+G15318)/O15318*100</f>
      </c>
      <c r="Q15318">
        <f>H15317</f>
      </c>
      <c r="R15318">
        <f>I15317</f>
      </c>
      <c r="S15318">
        <f>H15318-H15317</f>
      </c>
      <c r="T15318">
        <f>I15318-I15317</f>
      </c>
      <c r="U15318">
        <f>(L15318-K15318)/(2*D15318*0.01)</f>
      </c>
      <c r="V15318">
        <f>(L15318+K15318)/(D15318*0.0001)</f>
      </c>
    </row>
    <row r="15319">
      <c r="A15319" t="n">
        <v>2017</v>
      </c>
      <c r="B15319" t="inlineStr">
        <is>
          <t>00560982</t>
        </is>
      </c>
      <c r="C15319" t="inlineStr">
        <is>
          <t>바이오솔루션</t>
        </is>
      </c>
      <c r="D15319" t="n">
        <v>1434851031</v>
      </c>
      <c r="E15319" t="n">
        <v>205481230</v>
      </c>
      <c r="F15319" t="n">
        <v>64075295</v>
      </c>
      <c r="G15319" t="n">
        <v>21734095</v>
      </c>
      <c r="H15319" t="n">
        <v>2.81</v>
      </c>
      <c r="I15319" t="n">
        <v>3.15</v>
      </c>
      <c r="J15319" t="n">
        <v>7.6</v>
      </c>
      <c r="K15319" t="n">
        <v>-88816449</v>
      </c>
      <c r="L15319" t="n">
        <v>102815865</v>
      </c>
      <c r="M15319" t="n">
        <v>103563410</v>
      </c>
      <c r="N15319" t="n">
        <v>-91016748</v>
      </c>
      <c r="O15319">
        <f>D15318</f>
      </c>
      <c r="P15319">
        <f>(E15319-F15319+G15319)/O15319*100</f>
      </c>
      <c r="Q15319">
        <f>H15318</f>
      </c>
      <c r="R15319">
        <f>I15318</f>
      </c>
      <c r="S15319">
        <f>H15319-H15318</f>
      </c>
      <c r="T15319">
        <f>I15319-I15318</f>
      </c>
      <c r="U15319">
        <f>(L15319-K15319)/(2*D15319*0.01)</f>
      </c>
      <c r="V15319">
        <f>(L15319+K15319)/(D15319*0.0001)</f>
      </c>
    </row>
    <row r="15320">
      <c r="A15320" t="n">
        <v>2018</v>
      </c>
      <c r="B15320" t="inlineStr">
        <is>
          <t>00560982</t>
        </is>
      </c>
      <c r="C15320" t="inlineStr">
        <is>
          <t>바이오솔루션</t>
        </is>
      </c>
      <c r="D15320" t="n">
        <v>1757109147</v>
      </c>
      <c r="E15320" t="n">
        <v>227601028</v>
      </c>
      <c r="F15320" t="n">
        <v>51027121</v>
      </c>
      <c r="G15320" t="n">
        <v>29276799</v>
      </c>
      <c r="H15320" t="n">
        <v>2.28</v>
      </c>
      <c r="I15320" t="n">
        <v>3.42</v>
      </c>
      <c r="J15320" t="n">
        <v>9.1</v>
      </c>
      <c r="K15320" t="n">
        <v>-113239593</v>
      </c>
      <c r="L15320" t="n">
        <v>131137417</v>
      </c>
      <c r="M15320" t="n">
        <v>130986847</v>
      </c>
      <c r="N15320" t="n">
        <v>-115201616</v>
      </c>
      <c r="O15320">
        <f>D15319</f>
      </c>
      <c r="P15320">
        <f>(E15320-F15320+G15320)/O15320*100</f>
      </c>
      <c r="Q15320">
        <f>H15319</f>
      </c>
      <c r="R15320">
        <f>I15319</f>
      </c>
      <c r="S15320">
        <f>H15320-H15319</f>
      </c>
      <c r="T15320">
        <f>I15320-I15319</f>
      </c>
      <c r="U15320">
        <f>(L15320-K15320)/(2*D15320*0.01)</f>
      </c>
      <c r="V15320">
        <f>(L15320+K15320)/(D15320*0.0001)</f>
      </c>
    </row>
    <row r="15321">
      <c r="A15321" t="n">
        <v>2019</v>
      </c>
      <c r="B15321" t="inlineStr">
        <is>
          <t>00560982</t>
        </is>
      </c>
      <c r="C15321" t="inlineStr">
        <is>
          <t>바이오솔루션</t>
        </is>
      </c>
      <c r="D15321" t="n">
        <v>2912125979</v>
      </c>
      <c r="E15321" t="n">
        <v>271984558</v>
      </c>
      <c r="F15321" t="n">
        <v>626482586</v>
      </c>
      <c r="G15321" t="n">
        <v>29865752</v>
      </c>
      <c r="H15321" t="n">
        <v>1.98</v>
      </c>
      <c r="I15321" t="n">
        <v>3.75</v>
      </c>
      <c r="J15321" t="n">
        <v>10.93</v>
      </c>
      <c r="K15321" t="n">
        <v>-166328013</v>
      </c>
      <c r="L15321" t="n">
        <v>196311302</v>
      </c>
      <c r="M15321" t="n">
        <v>195833205</v>
      </c>
      <c r="N15321" t="n">
        <v>-169014745</v>
      </c>
      <c r="O15321">
        <f>D15320</f>
      </c>
      <c r="P15321">
        <f>(E15321-F15321+G15321)/O15321*100</f>
      </c>
      <c r="Q15321">
        <f>H15320</f>
      </c>
      <c r="R15321">
        <f>I15320</f>
      </c>
      <c r="S15321">
        <f>H15321-H15320</f>
      </c>
      <c r="T15321">
        <f>I15321-I15320</f>
      </c>
      <c r="U15321">
        <f>(L15321-K15321)/(2*D15321*0.01)</f>
      </c>
      <c r="V15321">
        <f>(L15321+K15321)/(D15321*0.0001)</f>
      </c>
    </row>
    <row r="15322">
      <c r="A15322" t="n">
        <v>2020</v>
      </c>
      <c r="B15322" t="inlineStr">
        <is>
          <t>00560982</t>
        </is>
      </c>
      <c r="C15322" t="inlineStr">
        <is>
          <t>바이오솔루션</t>
        </is>
      </c>
      <c r="D15322" t="n">
        <v>3080919701</v>
      </c>
      <c r="E15322" t="n">
        <v>446730454</v>
      </c>
      <c r="F15322" t="n">
        <v>469061963</v>
      </c>
      <c r="G15322" t="n">
        <v>32338702</v>
      </c>
      <c r="H15322" t="n">
        <v>2.08</v>
      </c>
      <c r="I15322" t="n">
        <v>3.27</v>
      </c>
      <c r="J15322" t="n">
        <v>10.12</v>
      </c>
      <c r="K15322" t="n">
        <v>-144341393</v>
      </c>
      <c r="L15322" t="n">
        <v>168256008</v>
      </c>
      <c r="M15322" t="n">
        <v>168885548</v>
      </c>
      <c r="N15322" t="n">
        <v>-147430524</v>
      </c>
      <c r="O15322">
        <f>D15321</f>
      </c>
      <c r="P15322">
        <f>(E15322-F15322+G15322)/O15322*100</f>
      </c>
      <c r="Q15322">
        <f>H15321</f>
      </c>
      <c r="R15322">
        <f>I15321</f>
      </c>
      <c r="S15322">
        <f>H15322-H15321</f>
      </c>
      <c r="T15322">
        <f>I15322-I15321</f>
      </c>
      <c r="U15322">
        <f>(L15322-K15322)/(2*D15322*0.01)</f>
      </c>
      <c r="V15322">
        <f>(L15322+K15322)/(D15322*0.0001)</f>
      </c>
    </row>
    <row r="15323">
      <c r="A15323" t="n">
        <v>2021</v>
      </c>
      <c r="B15323" t="inlineStr">
        <is>
          <t>00560982</t>
        </is>
      </c>
      <c r="C15323" t="inlineStr">
        <is>
          <t>바이오솔루션</t>
        </is>
      </c>
      <c r="D15323" t="n">
        <v>3567523453</v>
      </c>
      <c r="E15323" t="n">
        <v>505164649</v>
      </c>
      <c r="F15323" t="n">
        <v>175950964</v>
      </c>
      <c r="G15323" t="n">
        <v>31744361</v>
      </c>
      <c r="H15323" t="n">
        <v>2.62</v>
      </c>
      <c r="I15323" t="n">
        <v>3.61</v>
      </c>
      <c r="J15323" t="n">
        <v>9.74</v>
      </c>
      <c r="K15323" t="n">
        <v>-152433732</v>
      </c>
      <c r="L15323" t="n">
        <v>177006543</v>
      </c>
      <c r="M15323" t="n">
        <v>178059545</v>
      </c>
      <c r="N15323" t="n">
        <v>-156007361</v>
      </c>
      <c r="O15323">
        <f>D15322</f>
      </c>
      <c r="P15323">
        <f>(E15323-F15323+G15323)/O15323*100</f>
      </c>
      <c r="Q15323">
        <f>H15322</f>
      </c>
      <c r="R15323">
        <f>I15322</f>
      </c>
      <c r="S15323">
        <f>H15323-H15322</f>
      </c>
      <c r="T15323">
        <f>I15323-I15322</f>
      </c>
      <c r="U15323">
        <f>(L15323-K15323)/(2*D15323*0.01)</f>
      </c>
      <c r="V15323">
        <f>(L15323+K15323)/(D15323*0.0001)</f>
      </c>
    </row>
    <row r="15324">
      <c r="A15324" t="n">
        <v>2022</v>
      </c>
      <c r="B15324" t="inlineStr">
        <is>
          <t>00560982</t>
        </is>
      </c>
      <c r="C15324" t="inlineStr">
        <is>
          <t>바이오솔루션</t>
        </is>
      </c>
      <c r="D15324" t="n">
        <v>3716554431</v>
      </c>
      <c r="E15324" t="n">
        <v>574219532</v>
      </c>
      <c r="F15324" t="n">
        <v>322813449</v>
      </c>
      <c r="G15324" t="n">
        <v>43616569</v>
      </c>
      <c r="H15324" t="n">
        <v>5.18</v>
      </c>
      <c r="I15324" t="n">
        <v>5.21</v>
      </c>
      <c r="J15324" t="n">
        <v>9.109999999999999</v>
      </c>
      <c r="K15324" t="n">
        <v>-148995429</v>
      </c>
      <c r="L15324" t="n">
        <v>171798459</v>
      </c>
      <c r="M15324" t="n">
        <v>174634771</v>
      </c>
      <c r="N15324" t="n">
        <v>-153867576</v>
      </c>
      <c r="O15324">
        <f>D15323</f>
      </c>
      <c r="P15324">
        <f>(E15324-F15324+G15324)/O15324*100</f>
      </c>
      <c r="Q15324">
        <f>H15323</f>
      </c>
      <c r="R15324">
        <f>I15323</f>
      </c>
      <c r="S15324">
        <f>H15324-H15323</f>
      </c>
      <c r="T15324">
        <f>I15324-I15323</f>
      </c>
      <c r="U15324">
        <f>(L15324-K15324)/(2*D15324*0.01)</f>
      </c>
      <c r="V15324">
        <f>(L15324+K15324)/(D15324*0.0001)</f>
      </c>
    </row>
    <row r="15325">
      <c r="A15325" t="n">
        <v>2023</v>
      </c>
      <c r="B15325" t="inlineStr">
        <is>
          <t>00560982</t>
        </is>
      </c>
      <c r="C15325" t="inlineStr">
        <is>
          <t>바이오솔루션</t>
        </is>
      </c>
      <c r="D15325" t="n">
        <v>5039476654</v>
      </c>
      <c r="E15325" t="n">
        <v>1001520488</v>
      </c>
      <c r="F15325" t="n">
        <v>252555045</v>
      </c>
      <c r="G15325" t="n">
        <v>91352978</v>
      </c>
      <c r="H15325" t="n">
        <v>4.34</v>
      </c>
      <c r="I15325" t="n">
        <v>6.27</v>
      </c>
      <c r="J15325" t="n">
        <v>9.67</v>
      </c>
      <c r="K15325" t="n">
        <v>-214678724</v>
      </c>
      <c r="L15325" t="n">
        <v>249274893</v>
      </c>
      <c r="M15325" t="n">
        <v>248595237</v>
      </c>
      <c r="N15325" t="n">
        <v>-217972807</v>
      </c>
      <c r="O15325">
        <f>D15324</f>
      </c>
      <c r="P15325">
        <f>(E15325-F15325+G15325)/O15325*100</f>
      </c>
      <c r="Q15325">
        <f>H15324</f>
      </c>
      <c r="R15325">
        <f>I15324</f>
      </c>
      <c r="S15325">
        <f>H15325-H15324</f>
      </c>
      <c r="T15325">
        <f>I15325-I15324</f>
      </c>
      <c r="U15325">
        <f>(L15325-K15325)/(2*D15325*0.01)</f>
      </c>
      <c r="V15325">
        <f>(L15325+K15325)/(D15325*0.0001)</f>
      </c>
    </row>
    <row r="15326">
      <c r="A15326" t="n">
        <v>2024</v>
      </c>
      <c r="B15326" t="inlineStr">
        <is>
          <t>00560982</t>
        </is>
      </c>
      <c r="C15326" t="inlineStr">
        <is>
          <t>바이오솔루션</t>
        </is>
      </c>
      <c r="D15326" t="n">
        <v>4840918710</v>
      </c>
      <c r="E15326" t="n">
        <v>722779480</v>
      </c>
      <c r="F15326" t="n">
        <v>444166308</v>
      </c>
      <c r="G15326" t="n">
        <v>112549332</v>
      </c>
      <c r="H15326" t="n">
        <v>3.71</v>
      </c>
      <c r="I15326" t="n">
        <v>6.48</v>
      </c>
      <c r="J15326" t="n">
        <v>9.76</v>
      </c>
      <c r="K15326" t="n">
        <v>-214314507</v>
      </c>
      <c r="L15326" t="n">
        <v>249461628</v>
      </c>
      <c r="M15326" t="n">
        <v>247334410</v>
      </c>
      <c r="N15326" t="n">
        <v>-216514623</v>
      </c>
      <c r="O15326">
        <f>D15325</f>
      </c>
      <c r="P15326">
        <f>(E15326-F15326+G15326)/O15326*100</f>
      </c>
      <c r="Q15326">
        <f>H15325</f>
      </c>
      <c r="R15326">
        <f>I15325</f>
      </c>
      <c r="S15326">
        <f>H15326-H15325</f>
      </c>
      <c r="T15326">
        <f>I15326-I15325</f>
      </c>
      <c r="U15326">
        <f>(L15326-K15326)/(2*D15326*0.01)</f>
      </c>
      <c r="V15326">
        <f>(L15326+K15326)/(D15326*0.0001)</f>
      </c>
    </row>
    <row r="15327">
      <c r="A15327" t="n">
        <v>2025</v>
      </c>
      <c r="B15327" t="inlineStr">
        <is>
          <t>00560982</t>
        </is>
      </c>
      <c r="C15327" t="inlineStr">
        <is>
          <t>바이오솔루션</t>
        </is>
      </c>
      <c r="D15327" t="n">
        <v>5517069776</v>
      </c>
      <c r="E15327" t="n">
        <v>707937128</v>
      </c>
      <c r="F15327" t="n">
        <v>123134056</v>
      </c>
      <c r="G15327" t="n">
        <v>93613047</v>
      </c>
      <c r="H15327" t="n">
        <v>4.05</v>
      </c>
      <c r="I15327" t="n">
        <v>5.45</v>
      </c>
      <c r="J15327" t="n">
        <v>8.720000000000001</v>
      </c>
      <c r="K15327" t="n">
        <v>-203451592</v>
      </c>
      <c r="L15327" t="n">
        <v>234680845</v>
      </c>
      <c r="M15327" t="n">
        <v>235924332</v>
      </c>
      <c r="N15327" t="n">
        <v>-208030803</v>
      </c>
      <c r="O15327">
        <f>D15326</f>
      </c>
      <c r="P15327">
        <f>(E15327-F15327+G15327)/O15327*100</f>
      </c>
      <c r="Q15327">
        <f>H15326</f>
      </c>
      <c r="R15327">
        <f>I15326</f>
      </c>
      <c r="S15327">
        <f>H15327-H15326</f>
      </c>
      <c r="T15327">
        <f>I15327-I15326</f>
      </c>
      <c r="U15327">
        <f>(L15327-K15327)/(2*D15327*0.01)</f>
      </c>
      <c r="V15327">
        <f>(L15327+K15327)/(D15327*0.0001)</f>
      </c>
    </row>
    <row r="15328">
      <c r="A15328" t="n">
        <v>2023</v>
      </c>
      <c r="B15328" t="inlineStr">
        <is>
          <t>00561723</t>
        </is>
      </c>
      <c r="C15328" t="inlineStr">
        <is>
          <t>쏘닉스</t>
        </is>
      </c>
      <c r="D15328" t="n">
        <v>2177718000</v>
      </c>
      <c r="E15328" t="n">
        <v>312637000</v>
      </c>
      <c r="F15328" t="n">
        <v>93644000</v>
      </c>
      <c r="G15328" t="n">
        <v>53306000</v>
      </c>
      <c r="H15328" t="n">
        <v>5</v>
      </c>
      <c r="I15328" t="n">
        <v>5</v>
      </c>
      <c r="K15328" t="n">
        <v>-94882000</v>
      </c>
      <c r="L15328" t="n">
        <v>109189000</v>
      </c>
      <c r="M15328" t="n">
        <v>108211000</v>
      </c>
      <c r="N15328" t="n">
        <v>-95824000</v>
      </c>
      <c r="U15328">
        <f>(L15328-K15328)/(2*D15328*0.01)</f>
      </c>
      <c r="V15328">
        <f>(L15328+K15328)/(D15328*0.0001)</f>
      </c>
    </row>
    <row r="15329">
      <c r="A15329" t="n">
        <v>2024</v>
      </c>
      <c r="B15329" t="inlineStr">
        <is>
          <t>00561723</t>
        </is>
      </c>
      <c r="C15329" t="inlineStr">
        <is>
          <t>쏘닉스</t>
        </is>
      </c>
      <c r="D15329" t="n">
        <v>2617921000</v>
      </c>
      <c r="E15329" t="n">
        <v>366620000</v>
      </c>
      <c r="F15329" t="n">
        <v>97622000</v>
      </c>
      <c r="G15329" t="n">
        <v>56274000</v>
      </c>
      <c r="H15329" t="n">
        <v>4.43</v>
      </c>
      <c r="I15329" t="n">
        <v>5</v>
      </c>
      <c r="K15329" t="n">
        <v>-121385000</v>
      </c>
      <c r="L15329" t="n">
        <v>139808000</v>
      </c>
      <c r="M15329" t="n">
        <v>137748000</v>
      </c>
      <c r="N15329" t="n">
        <v>-121970000</v>
      </c>
      <c r="O15329">
        <f>D15328</f>
      </c>
      <c r="P15329">
        <f>(E15329-F15329+G15329)/O15329*100</f>
      </c>
      <c r="Q15329">
        <f>H15328</f>
      </c>
      <c r="R15329">
        <f>I15328</f>
      </c>
      <c r="S15329">
        <f>H15329-H15328</f>
      </c>
      <c r="T15329">
        <f>I15329-I15328</f>
      </c>
      <c r="U15329">
        <f>(L15329-K15329)/(2*D15329*0.01)</f>
      </c>
      <c r="V15329">
        <f>(L15329+K15329)/(D15329*0.0001)</f>
      </c>
    </row>
    <row r="15330">
      <c r="A15330" t="n">
        <v>2025</v>
      </c>
      <c r="B15330" t="inlineStr">
        <is>
          <t>00561723</t>
        </is>
      </c>
      <c r="C15330" t="inlineStr">
        <is>
          <t>쏘닉스</t>
        </is>
      </c>
      <c r="D15330" t="n">
        <v>2984555000</v>
      </c>
      <c r="E15330" t="n">
        <v>445422000</v>
      </c>
      <c r="F15330" t="n">
        <v>376632000</v>
      </c>
      <c r="G15330" t="n">
        <v>64079000</v>
      </c>
      <c r="H15330" t="n">
        <v>4.82</v>
      </c>
      <c r="I15330" t="n">
        <v>5</v>
      </c>
      <c r="K15330" t="n">
        <v>-125018000</v>
      </c>
      <c r="L15330" t="n">
        <v>143740000</v>
      </c>
      <c r="M15330" t="n">
        <v>142193000</v>
      </c>
      <c r="N15330" t="n">
        <v>-126060000</v>
      </c>
      <c r="O15330">
        <f>D15329</f>
      </c>
      <c r="P15330">
        <f>(E15330-F15330+G15330)/O15330*100</f>
      </c>
      <c r="Q15330">
        <f>H15329</f>
      </c>
      <c r="R15330">
        <f>I15329</f>
      </c>
      <c r="S15330">
        <f>H15330-H15329</f>
      </c>
      <c r="T15330">
        <f>I15330-I15329</f>
      </c>
      <c r="U15330">
        <f>(L15330-K15330)/(2*D15330*0.01)</f>
      </c>
      <c r="V15330">
        <f>(L15330+K15330)/(D15330*0.0001)</f>
      </c>
    </row>
    <row r="15331">
      <c r="A15331" t="n">
        <v>2021</v>
      </c>
      <c r="B15331" t="inlineStr">
        <is>
          <t>00561732</t>
        </is>
      </c>
      <c r="C15331" t="inlineStr">
        <is>
          <t>아스플로</t>
        </is>
      </c>
      <c r="D15331" t="n">
        <v>3562351000</v>
      </c>
      <c r="E15331" t="n">
        <v>574343000</v>
      </c>
      <c r="F15331" t="n">
        <v>310301000</v>
      </c>
      <c r="G15331" t="n">
        <v>94325000</v>
      </c>
      <c r="H15331" t="n">
        <v>3.4</v>
      </c>
      <c r="I15331" t="n">
        <v>5.8</v>
      </c>
      <c r="K15331" t="n">
        <v>-299004000</v>
      </c>
      <c r="L15331" t="n">
        <v>346979000</v>
      </c>
      <c r="M15331" t="n">
        <v>356423000</v>
      </c>
      <c r="N15331" t="n">
        <v>-311701000</v>
      </c>
      <c r="U15331">
        <f>(L15331-K15331)/(2*D15331*0.01)</f>
      </c>
      <c r="V15331">
        <f>(L15331+K15331)/(D15331*0.0001)</f>
      </c>
    </row>
    <row r="15332">
      <c r="A15332" t="n">
        <v>2022</v>
      </c>
      <c r="B15332" t="inlineStr">
        <is>
          <t>00561732</t>
        </is>
      </c>
      <c r="C15332" t="inlineStr">
        <is>
          <t>아스플로</t>
        </is>
      </c>
      <c r="D15332" t="n">
        <v>4137861000</v>
      </c>
      <c r="E15332" t="n">
        <v>221720000</v>
      </c>
      <c r="F15332" t="n">
        <v>43805000</v>
      </c>
      <c r="G15332" t="n">
        <v>54213000</v>
      </c>
      <c r="O15332">
        <f>D15331</f>
      </c>
      <c r="P15332">
        <f>(E15332-F15332+G15332)/O15332*100</f>
      </c>
    </row>
    <row r="15333">
      <c r="A15333" t="n">
        <v>2023</v>
      </c>
      <c r="B15333" t="inlineStr">
        <is>
          <t>00561732</t>
        </is>
      </c>
      <c r="C15333" t="inlineStr">
        <is>
          <t>아스플로</t>
        </is>
      </c>
      <c r="D15333" t="n">
        <v>5298629000</v>
      </c>
      <c r="E15333" t="n">
        <v>886879000</v>
      </c>
      <c r="F15333" t="n">
        <v>167128000</v>
      </c>
      <c r="G15333" t="n">
        <v>216853000</v>
      </c>
      <c r="H15333" t="n">
        <v>5</v>
      </c>
      <c r="I15333" t="n">
        <v>6.9</v>
      </c>
      <c r="J15333" t="n">
        <v>8.5</v>
      </c>
      <c r="K15333" t="n">
        <v>-397937000</v>
      </c>
      <c r="L15333" t="n">
        <v>458644000</v>
      </c>
      <c r="M15333" t="n">
        <v>478919000</v>
      </c>
      <c r="N15333" t="n">
        <v>-420854000</v>
      </c>
      <c r="O15333">
        <f>D15332</f>
      </c>
      <c r="P15333">
        <f>(E15333-F15333+G15333)/O15333*100</f>
      </c>
      <c r="U15333">
        <f>(L15333-K15333)/(2*D15333*0.01)</f>
      </c>
      <c r="V15333">
        <f>(L15333+K15333)/(D15333*0.0001)</f>
      </c>
    </row>
    <row r="15334">
      <c r="A15334" t="n">
        <v>2024</v>
      </c>
      <c r="B15334" t="inlineStr">
        <is>
          <t>00561732</t>
        </is>
      </c>
      <c r="C15334" t="inlineStr">
        <is>
          <t>아스플로</t>
        </is>
      </c>
      <c r="D15334" t="n">
        <v>5369442000</v>
      </c>
      <c r="E15334" t="n">
        <v>1291782000</v>
      </c>
      <c r="F15334" t="n">
        <v>856977000</v>
      </c>
      <c r="G15334" t="n">
        <v>252826000</v>
      </c>
      <c r="H15334" t="n">
        <v>4.4</v>
      </c>
      <c r="I15334" t="n">
        <v>5</v>
      </c>
      <c r="J15334" t="n">
        <v>7.7</v>
      </c>
      <c r="K15334" t="n">
        <v>-369574000</v>
      </c>
      <c r="L15334" t="n">
        <v>423019000</v>
      </c>
      <c r="M15334" t="n">
        <v>438919000</v>
      </c>
      <c r="N15334" t="n">
        <v>-388810000</v>
      </c>
      <c r="O15334">
        <f>D15333</f>
      </c>
      <c r="P15334">
        <f>(E15334-F15334+G15334)/O15334*100</f>
      </c>
      <c r="Q15334">
        <f>H15333</f>
      </c>
      <c r="R15334">
        <f>I15333</f>
      </c>
      <c r="S15334">
        <f>H15334-H15333</f>
      </c>
      <c r="T15334">
        <f>I15334-I15333</f>
      </c>
      <c r="U15334">
        <f>(L15334-K15334)/(2*D15334*0.01)</f>
      </c>
      <c r="V15334">
        <f>(L15334+K15334)/(D15334*0.0001)</f>
      </c>
    </row>
    <row r="15335">
      <c r="A15335" t="n">
        <v>2025</v>
      </c>
      <c r="B15335" t="inlineStr">
        <is>
          <t>00561732</t>
        </is>
      </c>
      <c r="C15335" t="inlineStr">
        <is>
          <t>아스플로</t>
        </is>
      </c>
      <c r="D15335" t="n">
        <v>4300195000</v>
      </c>
      <c r="E15335" t="n">
        <v>1105670000</v>
      </c>
      <c r="F15335" t="n">
        <v>961080000</v>
      </c>
      <c r="G15335" t="n">
        <v>225266000</v>
      </c>
      <c r="H15335" t="n">
        <v>4.7</v>
      </c>
      <c r="I15335" t="n">
        <v>2.8</v>
      </c>
      <c r="J15335" t="n">
        <v>6.9</v>
      </c>
      <c r="K15335" t="n">
        <v>-369574000</v>
      </c>
      <c r="L15335" t="n">
        <v>423019000</v>
      </c>
      <c r="M15335" t="n">
        <v>314729000</v>
      </c>
      <c r="N15335" t="n">
        <v>-281960000</v>
      </c>
      <c r="O15335">
        <f>D15334</f>
      </c>
      <c r="P15335">
        <f>(E15335-F15335+G15335)/O15335*100</f>
      </c>
      <c r="Q15335">
        <f>H15334</f>
      </c>
      <c r="R15335">
        <f>I15334</f>
      </c>
      <c r="S15335">
        <f>H15335-H15334</f>
      </c>
      <c r="T15335">
        <f>I15335-I15334</f>
      </c>
      <c r="U15335">
        <f>(L15335-K15335)/(2*D15335*0.01)</f>
      </c>
      <c r="V15335">
        <f>(L15335+K15335)/(D15335*0.0001)</f>
      </c>
    </row>
    <row r="15336">
      <c r="A15336" t="n">
        <v>2014</v>
      </c>
      <c r="B15336" t="inlineStr">
        <is>
          <t>00561866</t>
        </is>
      </c>
      <c r="C15336" t="inlineStr">
        <is>
          <t>락앤락</t>
        </is>
      </c>
      <c r="D15336" t="n">
        <v>12621984000</v>
      </c>
      <c r="E15336" t="n">
        <v>2187673000</v>
      </c>
      <c r="F15336" t="n">
        <v>2678541000</v>
      </c>
      <c r="G15336" t="n">
        <v>351792000</v>
      </c>
      <c r="H15336" t="n">
        <v>2.5</v>
      </c>
      <c r="I15336" t="n">
        <v>6</v>
      </c>
      <c r="J15336" t="n">
        <v>4.42</v>
      </c>
      <c r="K15336" t="n">
        <v>-530401000</v>
      </c>
      <c r="L15336" t="n">
        <v>585637000</v>
      </c>
      <c r="M15336" t="n">
        <v>559792000</v>
      </c>
      <c r="N15336" t="n">
        <v>-518359000</v>
      </c>
      <c r="U15336">
        <f>(L15336-K15336)/(2*D15336*0.01)</f>
      </c>
      <c r="V15336">
        <f>(L15336+K15336)/(D15336*0.0001)</f>
      </c>
    </row>
    <row r="15337">
      <c r="A15337" t="n">
        <v>2015</v>
      </c>
      <c r="B15337" t="inlineStr">
        <is>
          <t>00561866</t>
        </is>
      </c>
      <c r="C15337" t="inlineStr">
        <is>
          <t>락앤락</t>
        </is>
      </c>
      <c r="D15337" t="n">
        <v>12976232000</v>
      </c>
      <c r="E15337" t="n">
        <v>2280633000</v>
      </c>
      <c r="F15337" t="n">
        <v>2117381000</v>
      </c>
      <c r="G15337" t="n">
        <v>288750000</v>
      </c>
      <c r="H15337" t="n">
        <v>2.2</v>
      </c>
      <c r="I15337" t="n">
        <v>6</v>
      </c>
      <c r="J15337" t="n">
        <v>3.26</v>
      </c>
      <c r="K15337" t="n">
        <v>-439544000</v>
      </c>
      <c r="L15337" t="n">
        <v>405384000</v>
      </c>
      <c r="M15337" t="n">
        <v>394984000</v>
      </c>
      <c r="N15337" t="n">
        <v>-419038000</v>
      </c>
      <c r="O15337">
        <f>D15336</f>
      </c>
      <c r="P15337">
        <f>(E15337-F15337+G15337)/O15337*100</f>
      </c>
      <c r="Q15337">
        <f>H15336</f>
      </c>
      <c r="R15337">
        <f>I15336</f>
      </c>
      <c r="S15337">
        <f>H15337-H15336</f>
      </c>
      <c r="T15337">
        <f>I15337-I15336</f>
      </c>
      <c r="U15337">
        <f>(L15337-K15337)/(2*D15337*0.01)</f>
      </c>
    </row>
    <row r="15338">
      <c r="A15338" t="n">
        <v>2016</v>
      </c>
      <c r="B15338" t="inlineStr">
        <is>
          <t>00561866</t>
        </is>
      </c>
      <c r="C15338" t="inlineStr">
        <is>
          <t>락앤락</t>
        </is>
      </c>
      <c r="D15338" t="n">
        <v>14835020000</v>
      </c>
      <c r="E15338" t="n">
        <v>1920378000</v>
      </c>
      <c r="F15338" t="n">
        <v>1493990000</v>
      </c>
      <c r="G15338" t="n">
        <v>254411000</v>
      </c>
      <c r="H15338" t="n">
        <v>2</v>
      </c>
      <c r="I15338" t="n">
        <v>6</v>
      </c>
      <c r="J15338" t="n">
        <v>3.25</v>
      </c>
      <c r="K15338" t="n">
        <v>-924996000</v>
      </c>
      <c r="L15338" t="n">
        <v>1002738000</v>
      </c>
      <c r="M15338" t="n">
        <v>954016000</v>
      </c>
      <c r="N15338" t="n">
        <v>-899566000</v>
      </c>
      <c r="O15338">
        <f>D15337</f>
      </c>
      <c r="P15338">
        <f>(E15338-F15338+G15338)/O15338*100</f>
      </c>
      <c r="Q15338">
        <f>H15337</f>
      </c>
      <c r="R15338">
        <f>I15337</f>
      </c>
      <c r="S15338">
        <f>H15338-H15337</f>
      </c>
      <c r="T15338">
        <f>I15338-I15337</f>
      </c>
      <c r="U15338">
        <f>(L15338-K15338)/(2*D15338*0.01)</f>
      </c>
      <c r="V15338">
        <f>(L15338+K15338)/(D15338*0.0001)</f>
      </c>
    </row>
    <row r="15339">
      <c r="A15339" t="n">
        <v>2017</v>
      </c>
      <c r="B15339" t="inlineStr">
        <is>
          <t>00561866</t>
        </is>
      </c>
      <c r="C15339" t="inlineStr">
        <is>
          <t>락앤락</t>
        </is>
      </c>
      <c r="D15339" t="n">
        <v>15968228000</v>
      </c>
      <c r="E15339" t="n">
        <v>1968539000</v>
      </c>
      <c r="F15339" t="n">
        <v>1456084000</v>
      </c>
      <c r="G15339" t="n">
        <v>264307000</v>
      </c>
      <c r="H15339" t="n">
        <v>2.5</v>
      </c>
      <c r="I15339" t="n">
        <v>6</v>
      </c>
      <c r="J15339" t="n">
        <v>3.21</v>
      </c>
      <c r="K15339" t="n">
        <v>-532715000</v>
      </c>
      <c r="L15339" t="n">
        <v>491647000</v>
      </c>
      <c r="M15339" t="n">
        <v>509420000</v>
      </c>
      <c r="N15339" t="n">
        <v>-480383000</v>
      </c>
      <c r="O15339">
        <f>D15338</f>
      </c>
      <c r="P15339">
        <f>(E15339-F15339+G15339)/O15339*100</f>
      </c>
      <c r="Q15339">
        <f>H15338</f>
      </c>
      <c r="R15339">
        <f>I15338</f>
      </c>
      <c r="S15339">
        <f>H15339-H15338</f>
      </c>
      <c r="T15339">
        <f>I15339-I15338</f>
      </c>
      <c r="U15339">
        <f>(L15339-K15339)/(2*D15339*0.01)</f>
      </c>
    </row>
    <row r="15340">
      <c r="A15340" t="n">
        <v>2018</v>
      </c>
      <c r="B15340" t="inlineStr">
        <is>
          <t>00561866</t>
        </is>
      </c>
      <c r="C15340" t="inlineStr">
        <is>
          <t>락앤락</t>
        </is>
      </c>
      <c r="D15340" t="n">
        <v>18287403000</v>
      </c>
      <c r="E15340" t="n">
        <v>2497185000</v>
      </c>
      <c r="F15340" t="n">
        <v>1913226000</v>
      </c>
      <c r="G15340" t="n">
        <v>361509000</v>
      </c>
      <c r="H15340" t="n">
        <v>2.3</v>
      </c>
      <c r="I15340" t="n">
        <v>5</v>
      </c>
      <c r="J15340" t="n">
        <v>4.8</v>
      </c>
      <c r="K15340" t="n">
        <v>-832360000</v>
      </c>
      <c r="L15340" t="n">
        <v>924885000</v>
      </c>
      <c r="M15340" t="n">
        <v>890888000</v>
      </c>
      <c r="N15340" t="n">
        <v>-819430000</v>
      </c>
      <c r="O15340">
        <f>D15339</f>
      </c>
      <c r="P15340">
        <f>(E15340-F15340+G15340)/O15340*100</f>
      </c>
      <c r="Q15340">
        <f>H15339</f>
      </c>
      <c r="R15340">
        <f>I15339</f>
      </c>
      <c r="S15340">
        <f>H15340-H15339</f>
      </c>
      <c r="T15340">
        <f>I15340-I15339</f>
      </c>
      <c r="U15340">
        <f>(L15340-K15340)/(2*D15340*0.01)</f>
      </c>
      <c r="V15340">
        <f>(L15340+K15340)/(D15340*0.0001)</f>
      </c>
    </row>
    <row r="15341">
      <c r="A15341" t="n">
        <v>2019</v>
      </c>
      <c r="B15341" t="inlineStr">
        <is>
          <t>00561866</t>
        </is>
      </c>
      <c r="C15341" t="inlineStr">
        <is>
          <t>락앤락</t>
        </is>
      </c>
      <c r="D15341" t="n">
        <v>20846770000</v>
      </c>
      <c r="E15341" t="n">
        <v>2554507000</v>
      </c>
      <c r="F15341" t="n">
        <v>2604475000</v>
      </c>
      <c r="G15341" t="n">
        <v>360064000</v>
      </c>
      <c r="H15341" t="n">
        <v>1.8</v>
      </c>
      <c r="I15341" t="n">
        <v>5</v>
      </c>
      <c r="K15341" t="n">
        <v>-986944000</v>
      </c>
      <c r="L15341" t="n">
        <v>1098011000</v>
      </c>
      <c r="M15341" t="n">
        <v>1052181000</v>
      </c>
      <c r="N15341" t="n">
        <v>-967110000</v>
      </c>
      <c r="O15341">
        <f>D15340</f>
      </c>
      <c r="P15341">
        <f>(E15341-F15341+G15341)/O15341*100</f>
      </c>
      <c r="Q15341">
        <f>H15340</f>
      </c>
      <c r="R15341">
        <f>I15340</f>
      </c>
      <c r="S15341">
        <f>H15341-H15340</f>
      </c>
      <c r="T15341">
        <f>I15341-I15340</f>
      </c>
      <c r="U15341">
        <f>(L15341-K15341)/(2*D15341*0.01)</f>
      </c>
      <c r="V15341">
        <f>(L15341+K15341)/(D15341*0.0001)</f>
      </c>
    </row>
    <row r="15342">
      <c r="A15342" t="n">
        <v>2022</v>
      </c>
      <c r="B15342" t="inlineStr">
        <is>
          <t>00561866</t>
        </is>
      </c>
      <c r="C15342" t="inlineStr">
        <is>
          <t>락앤락</t>
        </is>
      </c>
      <c r="D15342" t="n">
        <v>24434548000</v>
      </c>
      <c r="E15342" t="n">
        <v>3007580000</v>
      </c>
      <c r="F15342" t="n">
        <v>3184677000</v>
      </c>
      <c r="G15342" t="n">
        <v>642619000</v>
      </c>
      <c r="H15342" t="n">
        <v>5.31</v>
      </c>
      <c r="I15342" t="n">
        <v>5</v>
      </c>
      <c r="J15342" t="n">
        <v>7.25</v>
      </c>
      <c r="K15342" t="n">
        <v>-1583929000</v>
      </c>
      <c r="L15342" t="n">
        <v>1790511000</v>
      </c>
      <c r="M15342" t="n">
        <v>1780610000</v>
      </c>
      <c r="N15342" t="n">
        <v>-1604558000</v>
      </c>
      <c r="U15342">
        <f>(L15342-K15342)/(2*D15342*0.01)</f>
      </c>
      <c r="V15342">
        <f>(L15342+K15342)/(D15342*0.0001)</f>
      </c>
    </row>
    <row r="15343">
      <c r="A15343" t="n">
        <v>2023</v>
      </c>
      <c r="B15343" t="inlineStr">
        <is>
          <t>00561866</t>
        </is>
      </c>
      <c r="C15343" t="inlineStr">
        <is>
          <t>락앤락</t>
        </is>
      </c>
      <c r="D15343" t="n">
        <v>20924005000</v>
      </c>
      <c r="E15343" t="n">
        <v>3038131000</v>
      </c>
      <c r="F15343" t="n">
        <v>8129707000</v>
      </c>
      <c r="G15343" t="n">
        <v>1226540000</v>
      </c>
      <c r="H15343" t="n">
        <v>4.48</v>
      </c>
      <c r="I15343" t="n">
        <v>5</v>
      </c>
      <c r="J15343" t="n">
        <v>7.66</v>
      </c>
      <c r="K15343" t="n">
        <v>-1441112000</v>
      </c>
      <c r="L15343" t="n">
        <v>1635865000</v>
      </c>
      <c r="M15343" t="n">
        <v>1612897000</v>
      </c>
      <c r="N15343" t="n">
        <v>-1448853000</v>
      </c>
      <c r="O15343">
        <f>D15342</f>
      </c>
      <c r="P15343">
        <f>(E15343-F15343+G15343)/O15343*100</f>
      </c>
      <c r="Q15343">
        <f>H15342</f>
      </c>
      <c r="R15343">
        <f>I15342</f>
      </c>
      <c r="S15343">
        <f>H15343-H15342</f>
      </c>
      <c r="T15343">
        <f>I15343-I15342</f>
      </c>
      <c r="U15343">
        <f>(L15343-K15343)/(2*D15343*0.01)</f>
      </c>
      <c r="V15343">
        <f>(L15343+K15343)/(D15343*0.0001)</f>
      </c>
    </row>
    <row r="15344">
      <c r="A15344" t="n">
        <v>2024</v>
      </c>
      <c r="B15344" t="inlineStr">
        <is>
          <t>00561866</t>
        </is>
      </c>
      <c r="C15344" t="inlineStr">
        <is>
          <t>락앤락</t>
        </is>
      </c>
      <c r="D15344" t="n">
        <v>16006751000</v>
      </c>
      <c r="E15344" t="n">
        <v>2586466000</v>
      </c>
      <c r="F15344" t="n">
        <v>8115992000</v>
      </c>
      <c r="G15344" t="n">
        <v>887414000</v>
      </c>
      <c r="H15344" t="n">
        <v>3.68</v>
      </c>
      <c r="I15344" t="n">
        <v>4.39</v>
      </c>
      <c r="J15344" t="n">
        <v>4.8</v>
      </c>
      <c r="K15344" t="n">
        <v>-708632000</v>
      </c>
      <c r="L15344" t="n">
        <v>775018000</v>
      </c>
      <c r="M15344" t="n">
        <v>782256000</v>
      </c>
      <c r="N15344" t="n">
        <v>-727991000</v>
      </c>
      <c r="O15344">
        <f>D15343</f>
      </c>
      <c r="P15344">
        <f>(E15344-F15344+G15344)/O15344*100</f>
      </c>
      <c r="Q15344">
        <f>H15343</f>
      </c>
      <c r="R15344">
        <f>I15343</f>
      </c>
      <c r="S15344">
        <f>H15344-H15343</f>
      </c>
      <c r="T15344">
        <f>I15344-I15343</f>
      </c>
      <c r="U15344">
        <f>(L15344-K15344)/(2*D15344*0.01)</f>
      </c>
      <c r="V15344">
        <f>(L15344+K15344)/(D15344*0.0001)</f>
      </c>
    </row>
    <row r="15345">
      <c r="A15345" t="n">
        <v>2020</v>
      </c>
      <c r="B15345" t="inlineStr">
        <is>
          <t>00562245</t>
        </is>
      </c>
      <c r="C15345" t="inlineStr">
        <is>
          <t>태웅로직스</t>
        </is>
      </c>
      <c r="D15345" t="n">
        <v>156128000000</v>
      </c>
      <c r="E15345" t="n">
        <v>8640000000</v>
      </c>
      <c r="F15345" t="n">
        <v>5247000000</v>
      </c>
      <c r="G15345" t="n">
        <v>6245000000</v>
      </c>
      <c r="H15345" t="n">
        <v>1.9</v>
      </c>
      <c r="I15345" t="n">
        <v>3</v>
      </c>
      <c r="K15345" t="n">
        <v>-20959000000</v>
      </c>
      <c r="L15345" t="n">
        <v>23706000000</v>
      </c>
      <c r="M15345" t="n">
        <v>2737000000</v>
      </c>
      <c r="N15345" t="n">
        <v>-2629000000</v>
      </c>
      <c r="U15345">
        <f>(L15345-K15345)/(2*D15345*0.01)</f>
      </c>
      <c r="V15345">
        <f>(L15345+K15345)/(D15345*0.0001)</f>
      </c>
    </row>
    <row r="15346">
      <c r="A15346" t="n">
        <v>2021</v>
      </c>
      <c r="B15346" t="inlineStr">
        <is>
          <t>00562245</t>
        </is>
      </c>
      <c r="C15346" t="inlineStr">
        <is>
          <t>태웅로직스</t>
        </is>
      </c>
      <c r="D15346" t="n">
        <v>356200000000</v>
      </c>
      <c r="E15346" t="n">
        <v>18500000000</v>
      </c>
      <c r="F15346" t="n">
        <v>16800000000</v>
      </c>
      <c r="G15346" t="n">
        <v>7124000000</v>
      </c>
      <c r="K15346" t="n">
        <v>-6821000000</v>
      </c>
      <c r="L15346" t="n">
        <v>7511000000</v>
      </c>
      <c r="M15346" t="n">
        <v>2104000000</v>
      </c>
      <c r="N15346" t="n">
        <v>-1926000000</v>
      </c>
      <c r="O15346">
        <f>D15345</f>
      </c>
      <c r="P15346">
        <f>(E15346-F15346+G15346)/O15346*100</f>
      </c>
      <c r="U15346">
        <f>(L15346-K15346)/(2*D15346*0.01)</f>
      </c>
      <c r="V15346">
        <f>(L15346+K15346)/(D15346*0.0001)</f>
      </c>
    </row>
    <row r="15347">
      <c r="A15347" t="n">
        <v>2024</v>
      </c>
      <c r="B15347" t="inlineStr">
        <is>
          <t>00562245</t>
        </is>
      </c>
      <c r="C15347" t="inlineStr">
        <is>
          <t>태웅로직스</t>
        </is>
      </c>
      <c r="D15347" t="n">
        <v>127700000000</v>
      </c>
      <c r="E15347" t="n">
        <v>5800000000</v>
      </c>
      <c r="F15347" t="n">
        <v>6400000000</v>
      </c>
      <c r="G15347" t="n">
        <v>4300000000</v>
      </c>
      <c r="H15347" t="n">
        <v>2.95</v>
      </c>
      <c r="I15347" t="n">
        <v>2.5</v>
      </c>
      <c r="J15347" t="n">
        <v>12.5</v>
      </c>
    </row>
    <row r="15348">
      <c r="A15348" t="n">
        <v>2014</v>
      </c>
      <c r="B15348" t="inlineStr">
        <is>
          <t>00562360</t>
        </is>
      </c>
      <c r="C15348" t="inlineStr">
        <is>
          <t>에코볼트</t>
        </is>
      </c>
      <c r="D15348" t="n">
        <v>4795560000</v>
      </c>
      <c r="E15348" t="n">
        <v>1920568000</v>
      </c>
      <c r="F15348" t="n">
        <v>1632402000</v>
      </c>
      <c r="G15348" t="n">
        <v>159292000</v>
      </c>
    </row>
    <row r="15349">
      <c r="A15349" t="n">
        <v>2015</v>
      </c>
      <c r="B15349" t="inlineStr">
        <is>
          <t>00562360</t>
        </is>
      </c>
      <c r="C15349" t="inlineStr">
        <is>
          <t>에코볼트</t>
        </is>
      </c>
      <c r="D15349" t="n">
        <v>2687118000</v>
      </c>
      <c r="E15349" t="n">
        <v>994851000</v>
      </c>
      <c r="F15349" t="n">
        <v>3352712000</v>
      </c>
      <c r="G15349" t="n">
        <v>139740000</v>
      </c>
      <c r="O15349">
        <f>D15348</f>
      </c>
      <c r="P15349">
        <f>(E15349-F15349+G15349)/O15349*100</f>
      </c>
    </row>
    <row r="15350">
      <c r="A15350" t="n">
        <v>2016</v>
      </c>
      <c r="B15350" t="inlineStr">
        <is>
          <t>00562360</t>
        </is>
      </c>
      <c r="C15350" t="inlineStr">
        <is>
          <t>에코볼트</t>
        </is>
      </c>
      <c r="D15350" t="n">
        <v>1654317000</v>
      </c>
      <c r="E15350" t="n">
        <v>661711000</v>
      </c>
      <c r="F15350" t="n">
        <v>1511342000</v>
      </c>
      <c r="G15350" t="n">
        <v>69355000</v>
      </c>
      <c r="H15350" t="n">
        <v>2.04</v>
      </c>
      <c r="I15350" t="n">
        <v>2</v>
      </c>
      <c r="J15350" t="n">
        <v>3.76</v>
      </c>
      <c r="K15350" t="n">
        <v>-34823000</v>
      </c>
      <c r="L15350" t="n">
        <v>36883000</v>
      </c>
      <c r="M15350" t="n">
        <v>36744000</v>
      </c>
      <c r="N15350" t="n">
        <v>-35344000</v>
      </c>
      <c r="O15350">
        <f>D15349</f>
      </c>
      <c r="P15350">
        <f>(E15350-F15350+G15350)/O15350*100</f>
      </c>
      <c r="U15350">
        <f>(L15350-K15350)/(2*D15350*0.01)</f>
      </c>
      <c r="V15350">
        <f>(L15350+K15350)/(D15350*0.0001)</f>
      </c>
    </row>
    <row r="15351">
      <c r="A15351" t="n">
        <v>2018</v>
      </c>
      <c r="B15351" t="inlineStr">
        <is>
          <t>00562360</t>
        </is>
      </c>
      <c r="C15351" t="inlineStr">
        <is>
          <t>에코볼트</t>
        </is>
      </c>
      <c r="D15351" t="n">
        <v>1603042000</v>
      </c>
      <c r="E15351" t="n">
        <v>375976000</v>
      </c>
      <c r="F15351" t="n">
        <v>920423000</v>
      </c>
      <c r="G15351" t="n">
        <v>66453000</v>
      </c>
      <c r="H15351" t="n">
        <v>3.76</v>
      </c>
      <c r="I15351" t="n">
        <v>2</v>
      </c>
      <c r="K15351" t="n">
        <v>-123480000</v>
      </c>
      <c r="L15351" t="n">
        <v>144242000</v>
      </c>
      <c r="M15351" t="n">
        <v>145520000</v>
      </c>
      <c r="N15351" t="n">
        <v>-126690000</v>
      </c>
      <c r="U15351">
        <f>(L15351-K15351)/(2*D15351*0.01)</f>
      </c>
      <c r="V15351">
        <f>(L15351+K15351)/(D15351*0.0001)</f>
      </c>
    </row>
    <row r="15352">
      <c r="A15352" t="n">
        <v>2019</v>
      </c>
      <c r="B15352" t="inlineStr">
        <is>
          <t>00562360</t>
        </is>
      </c>
      <c r="C15352" t="inlineStr">
        <is>
          <t>에코볼트</t>
        </is>
      </c>
      <c r="D15352" t="n">
        <v>2021298000</v>
      </c>
      <c r="E15352" t="n">
        <v>364082000</v>
      </c>
      <c r="F15352" t="n">
        <v>180857000</v>
      </c>
      <c r="G15352" t="n">
        <v>58349000</v>
      </c>
      <c r="H15352" t="n">
        <v>3.33</v>
      </c>
      <c r="I15352" t="n">
        <v>2</v>
      </c>
      <c r="O15352">
        <f>D15351</f>
      </c>
      <c r="P15352">
        <f>(E15352-F15352+G15352)/O15352*100</f>
      </c>
      <c r="Q15352">
        <f>H15351</f>
      </c>
      <c r="R15352">
        <f>I15351</f>
      </c>
      <c r="S15352">
        <f>H15352-H15351</f>
      </c>
      <c r="T15352">
        <f>I15352-I15351</f>
      </c>
    </row>
    <row r="15353">
      <c r="A15353" t="n">
        <v>2021</v>
      </c>
      <c r="B15353" t="inlineStr">
        <is>
          <t>00562360</t>
        </is>
      </c>
      <c r="C15353" t="inlineStr">
        <is>
          <t>에코볼트</t>
        </is>
      </c>
      <c r="D15353" t="n">
        <v>2596204000</v>
      </c>
      <c r="E15353" t="n">
        <v>1237246000</v>
      </c>
      <c r="F15353" t="n">
        <v>1662363000</v>
      </c>
      <c r="G15353" t="n">
        <v>132171000</v>
      </c>
      <c r="H15353" t="n">
        <v>3.96</v>
      </c>
      <c r="I15353" t="n">
        <v>2</v>
      </c>
    </row>
    <row r="15354">
      <c r="A15354" t="n">
        <v>2022</v>
      </c>
      <c r="B15354" t="inlineStr">
        <is>
          <t>00562360</t>
        </is>
      </c>
      <c r="C15354" t="inlineStr">
        <is>
          <t>에코볼트</t>
        </is>
      </c>
      <c r="D15354" t="n">
        <v>2231464000</v>
      </c>
      <c r="E15354" t="n">
        <v>894084000</v>
      </c>
      <c r="F15354" t="n">
        <v>2759683000</v>
      </c>
      <c r="G15354" t="n">
        <v>114400000</v>
      </c>
      <c r="H15354" t="n">
        <v>6.34</v>
      </c>
      <c r="I15354" t="n">
        <v>2</v>
      </c>
      <c r="K15354" t="n">
        <v>-157242000</v>
      </c>
      <c r="L15354" t="n">
        <v>180525000</v>
      </c>
      <c r="M15354" t="n">
        <v>185188000</v>
      </c>
      <c r="N15354" t="n">
        <v>-163708000</v>
      </c>
      <c r="O15354">
        <f>D15353</f>
      </c>
      <c r="P15354">
        <f>(E15354-F15354+G15354)/O15354*100</f>
      </c>
      <c r="Q15354">
        <f>H15353</f>
      </c>
      <c r="R15354">
        <f>I15353</f>
      </c>
      <c r="S15354">
        <f>H15354-H15353</f>
      </c>
      <c r="T15354">
        <f>I15354-I15353</f>
      </c>
      <c r="U15354">
        <f>(L15354-K15354)/(2*D15354*0.01)</f>
      </c>
      <c r="V15354">
        <f>(L15354+K15354)/(D15354*0.0001)</f>
      </c>
    </row>
    <row r="15355">
      <c r="A15355" t="n">
        <v>2023</v>
      </c>
      <c r="B15355" t="inlineStr">
        <is>
          <t>00562360</t>
        </is>
      </c>
      <c r="C15355" t="inlineStr">
        <is>
          <t>에코볼트</t>
        </is>
      </c>
      <c r="D15355" t="n">
        <v>2852453000</v>
      </c>
      <c r="E15355" t="n">
        <v>612326000</v>
      </c>
      <c r="F15355" t="n">
        <v>496881000</v>
      </c>
      <c r="G15355" t="n">
        <v>126494000</v>
      </c>
      <c r="H15355" t="n">
        <v>5.47</v>
      </c>
      <c r="I15355" t="n">
        <v>4.175</v>
      </c>
      <c r="K15355" t="n">
        <v>-210437000</v>
      </c>
      <c r="L15355" t="n">
        <v>241912000</v>
      </c>
      <c r="M15355" t="n">
        <v>245344000</v>
      </c>
      <c r="N15355" t="n">
        <v>-216923000</v>
      </c>
      <c r="O15355">
        <f>D15354</f>
      </c>
      <c r="P15355">
        <f>(E15355-F15355+G15355)/O15355*100</f>
      </c>
      <c r="Q15355">
        <f>H15354</f>
      </c>
      <c r="R15355">
        <f>I15354</f>
      </c>
      <c r="S15355">
        <f>H15355-H15354</f>
      </c>
      <c r="T15355">
        <f>I15355-I15354</f>
      </c>
      <c r="U15355">
        <f>(L15355-K15355)/(2*D15355*0.01)</f>
      </c>
      <c r="V15355">
        <f>(L15355+K15355)/(D15355*0.0001)</f>
      </c>
    </row>
    <row r="15356">
      <c r="A15356" t="n">
        <v>2024</v>
      </c>
      <c r="B15356" t="inlineStr">
        <is>
          <t>00562360</t>
        </is>
      </c>
      <c r="C15356" t="inlineStr">
        <is>
          <t>에코볼트</t>
        </is>
      </c>
      <c r="D15356" t="n">
        <v>2503877000</v>
      </c>
      <c r="E15356" t="n">
        <v>632096000</v>
      </c>
      <c r="F15356" t="n">
        <v>935569000</v>
      </c>
      <c r="G15356" t="n">
        <v>124612000</v>
      </c>
      <c r="H15356" t="n">
        <v>4.95</v>
      </c>
      <c r="I15356" t="n">
        <v>4.465</v>
      </c>
      <c r="K15356" t="n">
        <v>-167154000</v>
      </c>
      <c r="L15356" t="n">
        <v>190463000</v>
      </c>
      <c r="M15356" t="n">
        <v>194357000</v>
      </c>
      <c r="N15356" t="n">
        <v>-173283000</v>
      </c>
      <c r="O15356">
        <f>D15355</f>
      </c>
      <c r="P15356">
        <f>(E15356-F15356+G15356)/O15356*100</f>
      </c>
      <c r="Q15356">
        <f>H15355</f>
      </c>
      <c r="R15356">
        <f>I15355</f>
      </c>
      <c r="S15356">
        <f>H15356-H15355</f>
      </c>
      <c r="T15356">
        <f>I15356-I15355</f>
      </c>
      <c r="U15356">
        <f>(L15356-K15356)/(2*D15356*0.01)</f>
      </c>
      <c r="V15356">
        <f>(L15356+K15356)/(D15356*0.0001)</f>
      </c>
    </row>
    <row r="15357">
      <c r="A15357" t="n">
        <v>2025</v>
      </c>
      <c r="B15357" t="inlineStr">
        <is>
          <t>00562360</t>
        </is>
      </c>
      <c r="C15357" t="inlineStr">
        <is>
          <t>에코볼트</t>
        </is>
      </c>
      <c r="D15357" t="n">
        <v>1881264000</v>
      </c>
      <c r="E15357" t="n">
        <v>661823000</v>
      </c>
      <c r="F15357" t="n">
        <v>1064162000</v>
      </c>
      <c r="G15357" t="n">
        <v>97554000</v>
      </c>
      <c r="H15357" t="n">
        <v>4.655</v>
      </c>
      <c r="I15357" t="n">
        <v>4.08</v>
      </c>
      <c r="K15357" t="n">
        <v>-109002000</v>
      </c>
      <c r="L15357" t="n">
        <v>123139000</v>
      </c>
      <c r="M15357" t="n">
        <v>125982000</v>
      </c>
      <c r="N15357" t="n">
        <v>-113282000</v>
      </c>
      <c r="O15357">
        <f>D15356</f>
      </c>
      <c r="P15357">
        <f>(E15357-F15357+G15357)/O15357*100</f>
      </c>
      <c r="Q15357">
        <f>H15356</f>
      </c>
      <c r="R15357">
        <f>I15356</f>
      </c>
      <c r="S15357">
        <f>H15357-H15356</f>
      </c>
      <c r="T15357">
        <f>I15357-I15356</f>
      </c>
      <c r="U15357">
        <f>(L15357-K15357)/(2*D15357*0.01)</f>
      </c>
      <c r="V15357">
        <f>(L15357+K15357)/(D15357*0.0001)</f>
      </c>
    </row>
    <row r="15358">
      <c r="A15358" t="n">
        <v>2014</v>
      </c>
      <c r="B15358" t="inlineStr">
        <is>
          <t>00563147</t>
        </is>
      </c>
      <c r="C15358" t="inlineStr">
        <is>
          <t>에스에이티</t>
        </is>
      </c>
      <c r="D15358" t="n">
        <v>1509804000</v>
      </c>
      <c r="E15358" t="n">
        <v>311236000</v>
      </c>
      <c r="F15358" t="n">
        <v>132823000</v>
      </c>
      <c r="G15358" t="n">
        <v>55299000</v>
      </c>
      <c r="H15358" t="n">
        <v>2.9</v>
      </c>
      <c r="K15358" t="n">
        <v>-48220000</v>
      </c>
      <c r="L15358" t="n">
        <v>57028000</v>
      </c>
      <c r="M15358" t="n">
        <v>58288000</v>
      </c>
      <c r="N15358" t="n">
        <v>-50030000</v>
      </c>
      <c r="U15358">
        <f>(L15358-K15358)/(2*D15358*0.01)</f>
      </c>
      <c r="V15358">
        <f>(L15358+K15358)/(D15358*0.0001)</f>
      </c>
    </row>
    <row r="15359">
      <c r="A15359" t="n">
        <v>2015</v>
      </c>
      <c r="B15359" t="inlineStr">
        <is>
          <t>00563147</t>
        </is>
      </c>
      <c r="C15359" t="inlineStr">
        <is>
          <t>에스에이티</t>
        </is>
      </c>
      <c r="D15359" t="n">
        <v>2207759000</v>
      </c>
      <c r="E15359" t="n">
        <v>282378000</v>
      </c>
      <c r="F15359" t="n">
        <v>78486000</v>
      </c>
      <c r="G15359" t="n">
        <v>43095000</v>
      </c>
      <c r="H15359" t="n">
        <v>2.82</v>
      </c>
      <c r="K15359" t="n">
        <v>-44644000</v>
      </c>
      <c r="L15359" t="n">
        <v>52389000</v>
      </c>
      <c r="M15359" t="n">
        <v>51811000</v>
      </c>
      <c r="N15359" t="n">
        <v>-45024000</v>
      </c>
      <c r="O15359">
        <f>D15358</f>
      </c>
      <c r="P15359">
        <f>(E15359-F15359+G15359)/O15359*100</f>
      </c>
      <c r="Q15359">
        <f>H15358</f>
      </c>
      <c r="S15359">
        <f>H15359-H15358</f>
      </c>
      <c r="U15359">
        <f>(L15359-K15359)/(2*D15359*0.01)</f>
      </c>
      <c r="V15359">
        <f>(L15359+K15359)/(D15359*0.0001)</f>
      </c>
    </row>
    <row r="15360">
      <c r="A15360" t="n">
        <v>2016</v>
      </c>
      <c r="B15360" t="inlineStr">
        <is>
          <t>00563147</t>
        </is>
      </c>
      <c r="C15360" t="inlineStr">
        <is>
          <t>에스에이티</t>
        </is>
      </c>
      <c r="D15360" t="n">
        <v>2343236000</v>
      </c>
      <c r="E15360" t="n">
        <v>345515000</v>
      </c>
      <c r="F15360" t="n">
        <v>187271000</v>
      </c>
      <c r="G15360" t="n">
        <v>61574000</v>
      </c>
      <c r="H15360" t="n">
        <v>2.85</v>
      </c>
      <c r="K15360" t="n">
        <v>-64118000</v>
      </c>
      <c r="L15360" t="n">
        <v>55875000</v>
      </c>
      <c r="M15360" t="n">
        <v>56382000</v>
      </c>
      <c r="N15360" t="n">
        <v>-66150000</v>
      </c>
      <c r="O15360">
        <f>D15359</f>
      </c>
      <c r="P15360">
        <f>(E15360-F15360+G15360)/O15360*100</f>
      </c>
      <c r="Q15360">
        <f>H15359</f>
      </c>
      <c r="S15360">
        <f>H15360-H15359</f>
      </c>
      <c r="U15360">
        <f>(L15360-K15360)/(2*D15360*0.01)</f>
      </c>
    </row>
    <row r="15361">
      <c r="A15361" t="n">
        <v>2017</v>
      </c>
      <c r="B15361" t="inlineStr">
        <is>
          <t>00563147</t>
        </is>
      </c>
      <c r="C15361" t="inlineStr">
        <is>
          <t>에스에이티</t>
        </is>
      </c>
      <c r="D15361" t="n">
        <v>2246754000</v>
      </c>
      <c r="E15361" t="n">
        <v>366203000</v>
      </c>
      <c r="F15361" t="n">
        <v>161250000</v>
      </c>
      <c r="G15361" t="n">
        <v>66136000</v>
      </c>
      <c r="H15361" t="n">
        <v>3.19</v>
      </c>
      <c r="K15361" t="n">
        <v>-59567000</v>
      </c>
      <c r="L15361" t="n">
        <v>69334000</v>
      </c>
      <c r="M15361" t="n">
        <v>67468000</v>
      </c>
      <c r="N15361" t="n">
        <v>-59270000</v>
      </c>
      <c r="O15361">
        <f>D15360</f>
      </c>
      <c r="P15361">
        <f>(E15361-F15361+G15361)/O15361*100</f>
      </c>
      <c r="Q15361">
        <f>H15360</f>
      </c>
      <c r="S15361">
        <f>H15361-H15360</f>
      </c>
      <c r="U15361">
        <f>(L15361-K15361)/(2*D15361*0.01)</f>
      </c>
      <c r="V15361">
        <f>(L15361+K15361)/(D15361*0.0001)</f>
      </c>
    </row>
    <row r="15362">
      <c r="A15362" t="n">
        <v>2018</v>
      </c>
      <c r="B15362" t="inlineStr">
        <is>
          <t>00563147</t>
        </is>
      </c>
      <c r="C15362" t="inlineStr">
        <is>
          <t>에스에이티</t>
        </is>
      </c>
      <c r="D15362" t="n">
        <v>3793422000</v>
      </c>
      <c r="E15362" t="n">
        <v>373828000</v>
      </c>
      <c r="F15362" t="n">
        <v>92999000</v>
      </c>
      <c r="G15362" t="n">
        <v>70769000</v>
      </c>
      <c r="H15362" t="n">
        <v>2.66</v>
      </c>
      <c r="K15362" t="n">
        <v>-86481000</v>
      </c>
      <c r="L15362" t="n">
        <v>101191000</v>
      </c>
      <c r="M15362" t="n">
        <v>97911000</v>
      </c>
      <c r="N15362" t="n">
        <v>-85571000</v>
      </c>
      <c r="O15362">
        <f>D15361</f>
      </c>
      <c r="P15362">
        <f>(E15362-F15362+G15362)/O15362*100</f>
      </c>
      <c r="Q15362">
        <f>H15361</f>
      </c>
      <c r="S15362">
        <f>H15362-H15361</f>
      </c>
      <c r="U15362">
        <f>(L15362-K15362)/(2*D15362*0.01)</f>
      </c>
      <c r="V15362">
        <f>(L15362+K15362)/(D15362*0.0001)</f>
      </c>
    </row>
    <row r="15363">
      <c r="A15363" t="n">
        <v>2019</v>
      </c>
      <c r="B15363" t="inlineStr">
        <is>
          <t>00563147</t>
        </is>
      </c>
      <c r="C15363" t="inlineStr">
        <is>
          <t>에스에이티</t>
        </is>
      </c>
      <c r="D15363" t="n">
        <v>3482886000</v>
      </c>
      <c r="E15363" t="n">
        <v>395001000</v>
      </c>
      <c r="F15363" t="n">
        <v>294210000</v>
      </c>
      <c r="G15363" t="n">
        <v>99370000</v>
      </c>
      <c r="O15363">
        <f>D15362</f>
      </c>
      <c r="P15363">
        <f>(E15363-F15363+G15363)/O15363*100</f>
      </c>
    </row>
    <row r="15364">
      <c r="A15364" t="n">
        <v>2020</v>
      </c>
      <c r="B15364" t="inlineStr">
        <is>
          <t>00563147</t>
        </is>
      </c>
      <c r="C15364" t="inlineStr">
        <is>
          <t>에스에이티</t>
        </is>
      </c>
      <c r="D15364" t="n">
        <v>3793081000</v>
      </c>
      <c r="E15364" t="n">
        <v>310066000</v>
      </c>
      <c r="F15364" t="n">
        <v>75426000</v>
      </c>
      <c r="G15364" t="n">
        <v>98780000</v>
      </c>
      <c r="O15364">
        <f>D15363</f>
      </c>
      <c r="P15364">
        <f>(E15364-F15364+G15364)/O15364*100</f>
      </c>
    </row>
    <row r="15365">
      <c r="A15365" t="n">
        <v>2014</v>
      </c>
      <c r="B15365" t="inlineStr">
        <is>
          <t>00563518</t>
        </is>
      </c>
      <c r="C15365" t="inlineStr">
        <is>
          <t>비나텍</t>
        </is>
      </c>
      <c r="D15365" t="n">
        <v>697217000</v>
      </c>
      <c r="F15365" t="n">
        <v>283032000</v>
      </c>
    </row>
    <row r="15366">
      <c r="A15366" t="n">
        <v>2015</v>
      </c>
      <c r="B15366" t="inlineStr">
        <is>
          <t>00563518</t>
        </is>
      </c>
      <c r="C15366" t="inlineStr">
        <is>
          <t>비나텍</t>
        </is>
      </c>
      <c r="D15366" t="n">
        <v>843589000</v>
      </c>
      <c r="F15366" t="n">
        <v>0</v>
      </c>
      <c r="O15366">
        <f>D15365</f>
      </c>
    </row>
    <row r="15367">
      <c r="A15367" t="n">
        <v>2016</v>
      </c>
      <c r="B15367" t="inlineStr">
        <is>
          <t>00563518</t>
        </is>
      </c>
      <c r="C15367" t="inlineStr">
        <is>
          <t>비나텍</t>
        </is>
      </c>
      <c r="D15367" t="n">
        <v>1107245000</v>
      </c>
      <c r="F15367" t="n">
        <v>224456000</v>
      </c>
      <c r="O15367">
        <f>D15366</f>
      </c>
    </row>
    <row r="15368">
      <c r="A15368" t="n">
        <v>2017</v>
      </c>
      <c r="B15368" t="inlineStr">
        <is>
          <t>00563518</t>
        </is>
      </c>
      <c r="C15368" t="inlineStr">
        <is>
          <t>비나텍</t>
        </is>
      </c>
      <c r="D15368" t="n">
        <v>1429601000</v>
      </c>
      <c r="F15368" t="n">
        <v>165426000</v>
      </c>
      <c r="O15368">
        <f>D15367</f>
      </c>
    </row>
    <row r="15369">
      <c r="A15369" t="n">
        <v>2019</v>
      </c>
      <c r="B15369" t="inlineStr">
        <is>
          <t>00563518</t>
        </is>
      </c>
      <c r="C15369" t="inlineStr">
        <is>
          <t>비나텍</t>
        </is>
      </c>
      <c r="D15369" t="n">
        <v>2783335000</v>
      </c>
      <c r="E15369" t="n">
        <v>800472000</v>
      </c>
      <c r="F15369" t="n">
        <v>307486000</v>
      </c>
      <c r="G15369" t="n">
        <v>60174000</v>
      </c>
      <c r="H15369" t="n">
        <v>2.99</v>
      </c>
      <c r="I15369" t="n">
        <v>6.3</v>
      </c>
    </row>
    <row r="15370">
      <c r="A15370" t="n">
        <v>2020</v>
      </c>
      <c r="B15370" t="inlineStr">
        <is>
          <t>00563518</t>
        </is>
      </c>
      <c r="C15370" t="inlineStr">
        <is>
          <t>비나텍</t>
        </is>
      </c>
      <c r="D15370" t="n">
        <v>3487721000</v>
      </c>
      <c r="E15370" t="n">
        <v>858574000</v>
      </c>
      <c r="F15370" t="n">
        <v>341339000</v>
      </c>
      <c r="G15370" t="n">
        <v>73617000</v>
      </c>
      <c r="H15370" t="n">
        <v>2.92</v>
      </c>
      <c r="I15370" t="n">
        <v>6.5</v>
      </c>
      <c r="J15370" t="n">
        <v>8.049899999999999</v>
      </c>
      <c r="K15370" t="n">
        <v>-252647000</v>
      </c>
      <c r="L15370" t="n">
        <v>295834000</v>
      </c>
      <c r="M15370" t="n">
        <v>282549000</v>
      </c>
      <c r="N15370" t="n">
        <v>-247167000</v>
      </c>
      <c r="O15370">
        <f>D15369</f>
      </c>
      <c r="P15370">
        <f>(E15370-F15370+G15370)/O15370*100</f>
      </c>
      <c r="Q15370">
        <f>H15369</f>
      </c>
      <c r="R15370">
        <f>I15369</f>
      </c>
      <c r="S15370">
        <f>H15370-H15369</f>
      </c>
      <c r="T15370">
        <f>I15370-I15369</f>
      </c>
      <c r="U15370">
        <f>(L15370-K15370)/(2*D15370*0.01)</f>
      </c>
      <c r="V15370">
        <f>(L15370+K15370)/(D15370*0.0001)</f>
      </c>
    </row>
    <row r="15371">
      <c r="A15371" t="n">
        <v>2021</v>
      </c>
      <c r="B15371" t="inlineStr">
        <is>
          <t>00563518</t>
        </is>
      </c>
      <c r="C15371" t="inlineStr">
        <is>
          <t>비나텍</t>
        </is>
      </c>
      <c r="D15371" t="n">
        <v>4008534000</v>
      </c>
      <c r="E15371" t="n">
        <v>262546000</v>
      </c>
      <c r="F15371" t="n">
        <v>280079000</v>
      </c>
      <c r="G15371" t="n">
        <v>33035000</v>
      </c>
      <c r="H15371" t="n">
        <v>3.54</v>
      </c>
      <c r="I15371" t="n">
        <v>6.5</v>
      </c>
      <c r="K15371" t="n">
        <v>-389117000</v>
      </c>
      <c r="L15371" t="n">
        <v>319106000</v>
      </c>
      <c r="M15371" t="n">
        <v>304136000</v>
      </c>
      <c r="N15371" t="n">
        <v>-383955000</v>
      </c>
      <c r="O15371">
        <f>D15370</f>
      </c>
      <c r="P15371">
        <f>(E15371-F15371+G15371)/O15371*100</f>
      </c>
      <c r="Q15371">
        <f>H15370</f>
      </c>
      <c r="R15371">
        <f>I15370</f>
      </c>
      <c r="S15371">
        <f>H15371-H15370</f>
      </c>
      <c r="T15371">
        <f>I15371-I15370</f>
      </c>
      <c r="U15371">
        <f>(L15371-K15371)/(2*D15371*0.01)</f>
      </c>
    </row>
    <row r="15372">
      <c r="A15372" t="n">
        <v>2022</v>
      </c>
      <c r="B15372" t="inlineStr">
        <is>
          <t>00563518</t>
        </is>
      </c>
      <c r="C15372" t="inlineStr">
        <is>
          <t>비나텍</t>
        </is>
      </c>
      <c r="D15372" t="n">
        <v>3232317000</v>
      </c>
      <c r="E15372" t="n">
        <v>248934000</v>
      </c>
      <c r="F15372" t="n">
        <v>448868000</v>
      </c>
      <c r="G15372" t="n">
        <v>28420000</v>
      </c>
      <c r="H15372" t="n">
        <v>5.86</v>
      </c>
      <c r="I15372" t="n">
        <v>6.5</v>
      </c>
      <c r="K15372" t="n">
        <v>-242166000</v>
      </c>
      <c r="L15372" t="n">
        <v>283340000</v>
      </c>
      <c r="M15372" t="n">
        <v>279101000</v>
      </c>
      <c r="N15372" t="n">
        <v>-243261000</v>
      </c>
      <c r="O15372">
        <f>D15371</f>
      </c>
      <c r="P15372">
        <f>(E15372-F15372+G15372)/O15372*100</f>
      </c>
      <c r="Q15372">
        <f>H15371</f>
      </c>
      <c r="R15372">
        <f>I15371</f>
      </c>
      <c r="S15372">
        <f>H15372-H15371</f>
      </c>
      <c r="T15372">
        <f>I15372-I15371</f>
      </c>
      <c r="U15372">
        <f>(L15372-K15372)/(2*D15372*0.01)</f>
      </c>
      <c r="V15372">
        <f>(L15372+K15372)/(D15372*0.0001)</f>
      </c>
    </row>
    <row r="15373">
      <c r="A15373" t="n">
        <v>2023</v>
      </c>
      <c r="B15373" t="inlineStr">
        <is>
          <t>00563518</t>
        </is>
      </c>
      <c r="C15373" t="inlineStr">
        <is>
          <t>비나텍</t>
        </is>
      </c>
      <c r="D15373" t="n">
        <v>3505262000</v>
      </c>
      <c r="E15373" t="n">
        <v>922999000</v>
      </c>
      <c r="F15373" t="n">
        <v>1174094000</v>
      </c>
      <c r="G15373" t="n">
        <v>192223000</v>
      </c>
      <c r="H15373" t="n">
        <v>5.112</v>
      </c>
      <c r="I15373" t="n">
        <v>6.5</v>
      </c>
      <c r="J15373" t="n">
        <v>7.8995</v>
      </c>
      <c r="K15373" t="n">
        <v>-244077000</v>
      </c>
      <c r="L15373" t="n">
        <v>286148000</v>
      </c>
      <c r="M15373" t="n">
        <v>279689000</v>
      </c>
      <c r="N15373" t="n">
        <v>-243562000</v>
      </c>
      <c r="O15373">
        <f>D15372</f>
      </c>
      <c r="P15373">
        <f>(E15373-F15373+G15373)/O15373*100</f>
      </c>
      <c r="Q15373">
        <f>H15372</f>
      </c>
      <c r="R15373">
        <f>I15372</f>
      </c>
      <c r="S15373">
        <f>H15373-H15372</f>
      </c>
      <c r="T15373">
        <f>I15373-I15372</f>
      </c>
      <c r="U15373">
        <f>(L15373-K15373)/(2*D15373*0.01)</f>
      </c>
      <c r="V15373">
        <f>(L15373+K15373)/(D15373*0.0001)</f>
      </c>
    </row>
    <row r="15374">
      <c r="A15374" t="n">
        <v>2024</v>
      </c>
      <c r="B15374" t="inlineStr">
        <is>
          <t>00563518</t>
        </is>
      </c>
      <c r="C15374" t="inlineStr">
        <is>
          <t>비나텍</t>
        </is>
      </c>
      <c r="D15374" t="n">
        <v>4798706000</v>
      </c>
      <c r="E15374" t="n">
        <v>1019826000</v>
      </c>
      <c r="F15374" t="n">
        <v>516176000</v>
      </c>
      <c r="G15374" t="n">
        <v>185624000</v>
      </c>
      <c r="H15374" t="n">
        <v>4.345</v>
      </c>
      <c r="I15374" t="n">
        <v>5.25</v>
      </c>
      <c r="J15374" t="n">
        <v>8.997999999999999</v>
      </c>
      <c r="K15374" t="n">
        <v>-345884000</v>
      </c>
      <c r="L15374" t="n">
        <v>405325000</v>
      </c>
      <c r="M15374" t="n">
        <v>394269000</v>
      </c>
      <c r="N15374" t="n">
        <v>-343726000</v>
      </c>
      <c r="O15374">
        <f>D15373</f>
      </c>
      <c r="P15374">
        <f>(E15374-F15374+G15374)/O15374*100</f>
      </c>
      <c r="Q15374">
        <f>H15373</f>
      </c>
      <c r="R15374">
        <f>I15373</f>
      </c>
      <c r="S15374">
        <f>H15374-H15373</f>
      </c>
      <c r="T15374">
        <f>I15374-I15373</f>
      </c>
      <c r="U15374">
        <f>(L15374-K15374)/(2*D15374*0.01)</f>
      </c>
      <c r="V15374">
        <f>(L15374+K15374)/(D15374*0.0001)</f>
      </c>
    </row>
    <row r="15375">
      <c r="A15375" t="n">
        <v>2025</v>
      </c>
      <c r="B15375" t="inlineStr">
        <is>
          <t>00563518</t>
        </is>
      </c>
      <c r="C15375" t="inlineStr">
        <is>
          <t>비나텍</t>
        </is>
      </c>
      <c r="D15375" t="n">
        <v>5138759000</v>
      </c>
      <c r="E15375" t="n">
        <v>1218648000</v>
      </c>
      <c r="F15375" t="n">
        <v>342859000</v>
      </c>
      <c r="G15375" t="n">
        <v>211126000</v>
      </c>
      <c r="H15375" t="n">
        <v>4.67</v>
      </c>
      <c r="I15375" t="n">
        <v>4.8</v>
      </c>
      <c r="J15375" t="n">
        <v>8.06</v>
      </c>
      <c r="K15375" t="n">
        <v>-347303000</v>
      </c>
      <c r="L15375" t="n">
        <v>403241000</v>
      </c>
      <c r="M15375" t="n">
        <v>397123000</v>
      </c>
      <c r="N15375" t="n">
        <v>-348828000</v>
      </c>
      <c r="O15375">
        <f>D15374</f>
      </c>
      <c r="P15375">
        <f>(E15375-F15375+G15375)/O15375*100</f>
      </c>
      <c r="Q15375">
        <f>H15374</f>
      </c>
      <c r="R15375">
        <f>I15374</f>
      </c>
      <c r="S15375">
        <f>H15375-H15374</f>
      </c>
      <c r="T15375">
        <f>I15375-I15374</f>
      </c>
      <c r="U15375">
        <f>(L15375-K15375)/(2*D15375*0.01)</f>
      </c>
      <c r="V15375">
        <f>(L15375+K15375)/(D15375*0.0001)</f>
      </c>
    </row>
    <row r="15376">
      <c r="A15376" t="n">
        <v>2014</v>
      </c>
      <c r="B15376" t="inlineStr">
        <is>
          <t>00563545</t>
        </is>
      </c>
      <c r="C15376" t="inlineStr">
        <is>
          <t>두산테스나</t>
        </is>
      </c>
      <c r="D15376" t="n">
        <v>3726853000</v>
      </c>
      <c r="E15376" t="n">
        <v>1012046000</v>
      </c>
      <c r="F15376" t="n">
        <v>425294000</v>
      </c>
      <c r="G15376" t="n">
        <v>87237000</v>
      </c>
      <c r="H15376" t="n">
        <v>2.81</v>
      </c>
      <c r="I15376" t="n">
        <v>5.65</v>
      </c>
      <c r="K15376" t="n">
        <v>-231516000</v>
      </c>
      <c r="L15376" t="n">
        <v>272178000</v>
      </c>
      <c r="M15376" t="n">
        <v>264768000</v>
      </c>
      <c r="N15376" t="n">
        <v>-231084000</v>
      </c>
      <c r="U15376">
        <f>(L15376-K15376)/(2*D15376*0.01)</f>
      </c>
      <c r="V15376">
        <f>(L15376+K15376)/(D15376*0.0001)</f>
      </c>
    </row>
    <row r="15377">
      <c r="A15377" t="n">
        <v>2015</v>
      </c>
      <c r="B15377" t="inlineStr">
        <is>
          <t>00563545</t>
        </is>
      </c>
      <c r="C15377" t="inlineStr">
        <is>
          <t>두산테스나</t>
        </is>
      </c>
      <c r="D15377" t="n">
        <v>4016277000</v>
      </c>
      <c r="E15377" t="n">
        <v>967747000</v>
      </c>
      <c r="F15377" t="n">
        <v>789578000</v>
      </c>
      <c r="G15377" t="n">
        <v>84471000</v>
      </c>
      <c r="H15377" t="n">
        <v>2.48</v>
      </c>
      <c r="I15377" t="n">
        <v>4.65</v>
      </c>
      <c r="K15377" t="n">
        <v>-276000000</v>
      </c>
      <c r="L15377" t="n">
        <v>323000000</v>
      </c>
      <c r="M15377" t="n">
        <v>315000000</v>
      </c>
      <c r="N15377" t="n">
        <v>-275000000</v>
      </c>
      <c r="O15377">
        <f>D15376</f>
      </c>
      <c r="P15377">
        <f>(E15377-F15377+G15377)/O15377*100</f>
      </c>
      <c r="Q15377">
        <f>H15376</f>
      </c>
      <c r="R15377">
        <f>I15376</f>
      </c>
      <c r="S15377">
        <f>H15377-H15376</f>
      </c>
      <c r="T15377">
        <f>I15377-I15376</f>
      </c>
      <c r="U15377">
        <f>(L15377-K15377)/(2*D15377*0.01)</f>
      </c>
      <c r="V15377">
        <f>(L15377+K15377)/(D15377*0.0001)</f>
      </c>
    </row>
    <row r="15378">
      <c r="A15378" t="n">
        <v>2016</v>
      </c>
      <c r="B15378" t="inlineStr">
        <is>
          <t>00563545</t>
        </is>
      </c>
      <c r="C15378" t="inlineStr">
        <is>
          <t>두산테스나</t>
        </is>
      </c>
      <c r="D15378" t="n">
        <v>3618862000</v>
      </c>
      <c r="E15378" t="n">
        <v>892429000</v>
      </c>
      <c r="F15378" t="n">
        <v>732261000</v>
      </c>
      <c r="G15378" t="n">
        <v>80988000</v>
      </c>
      <c r="H15378" t="n">
        <v>2.29</v>
      </c>
      <c r="I15378" t="n">
        <v>4.65</v>
      </c>
      <c r="K15378" t="n">
        <v>-182544000</v>
      </c>
      <c r="L15378" t="n">
        <v>207588000</v>
      </c>
      <c r="M15378" t="n">
        <v>202566000</v>
      </c>
      <c r="N15378" t="n">
        <v>-181572000</v>
      </c>
      <c r="O15378">
        <f>D15377</f>
      </c>
      <c r="P15378">
        <f>(E15378-F15378+G15378)/O15378*100</f>
      </c>
      <c r="Q15378">
        <f>H15377</f>
      </c>
      <c r="R15378">
        <f>I15377</f>
      </c>
      <c r="S15378">
        <f>H15378-H15377</f>
      </c>
      <c r="T15378">
        <f>I15378-I15377</f>
      </c>
      <c r="U15378">
        <f>(L15378-K15378)/(2*D15378*0.01)</f>
      </c>
      <c r="V15378">
        <f>(L15378+K15378)/(D15378*0.0001)</f>
      </c>
    </row>
    <row r="15379">
      <c r="A15379" t="n">
        <v>2017</v>
      </c>
      <c r="B15379" t="inlineStr">
        <is>
          <t>00563545</t>
        </is>
      </c>
      <c r="C15379" t="inlineStr">
        <is>
          <t>두산테스나</t>
        </is>
      </c>
      <c r="D15379" t="n">
        <v>4097014000</v>
      </c>
      <c r="E15379" t="n">
        <v>702232000</v>
      </c>
      <c r="F15379" t="n">
        <v>608312000</v>
      </c>
      <c r="G15379" t="n">
        <v>65367000</v>
      </c>
      <c r="H15379" t="n">
        <v>3.03</v>
      </c>
      <c r="I15379" t="n">
        <v>5.65</v>
      </c>
      <c r="J15379" t="n">
        <v>6.08</v>
      </c>
      <c r="K15379" t="n">
        <v>-194575000</v>
      </c>
      <c r="L15379" t="n">
        <v>218501000</v>
      </c>
      <c r="M15379" t="n">
        <v>210795000</v>
      </c>
      <c r="N15379" t="n">
        <v>-191712000</v>
      </c>
      <c r="O15379">
        <f>D15378</f>
      </c>
      <c r="P15379">
        <f>(E15379-F15379+G15379)/O15379*100</f>
      </c>
      <c r="Q15379">
        <f>H15378</f>
      </c>
      <c r="R15379">
        <f>I15378</f>
      </c>
      <c r="S15379">
        <f>H15379-H15378</f>
      </c>
      <c r="T15379">
        <f>I15379-I15378</f>
      </c>
      <c r="U15379">
        <f>(L15379-K15379)/(2*D15379*0.01)</f>
      </c>
      <c r="V15379">
        <f>(L15379+K15379)/(D15379*0.0001)</f>
      </c>
    </row>
    <row r="15380">
      <c r="A15380" t="n">
        <v>2018</v>
      </c>
      <c r="B15380" t="inlineStr">
        <is>
          <t>00563545</t>
        </is>
      </c>
      <c r="C15380" t="inlineStr">
        <is>
          <t>두산테스나</t>
        </is>
      </c>
      <c r="D15380" t="n">
        <v>4908303000</v>
      </c>
      <c r="E15380" t="n">
        <v>880894000</v>
      </c>
      <c r="F15380" t="n">
        <v>625542000</v>
      </c>
      <c r="G15380" t="n">
        <v>96488000</v>
      </c>
      <c r="H15380" t="n">
        <v>2.57</v>
      </c>
      <c r="I15380" t="n">
        <v>5</v>
      </c>
      <c r="J15380" t="n">
        <v>6.08</v>
      </c>
      <c r="K15380" t="n">
        <v>-236467000</v>
      </c>
      <c r="L15380" t="n">
        <v>265771000</v>
      </c>
      <c r="M15380" t="n">
        <v>255000000</v>
      </c>
      <c r="N15380" t="n">
        <v>-231647000</v>
      </c>
      <c r="O15380">
        <f>D15379</f>
      </c>
      <c r="P15380">
        <f>(E15380-F15380+G15380)/O15380*100</f>
      </c>
      <c r="Q15380">
        <f>H15379</f>
      </c>
      <c r="R15380">
        <f>I15379</f>
      </c>
      <c r="S15380">
        <f>H15380-H15379</f>
      </c>
      <c r="T15380">
        <f>I15380-I15379</f>
      </c>
      <c r="U15380">
        <f>(L15380-K15380)/(2*D15380*0.01)</f>
      </c>
      <c r="V15380">
        <f>(L15380+K15380)/(D15380*0.0001)</f>
      </c>
    </row>
    <row r="15381">
      <c r="A15381" t="n">
        <v>2019</v>
      </c>
      <c r="B15381" t="inlineStr">
        <is>
          <t>00563545</t>
        </is>
      </c>
      <c r="C15381" t="inlineStr">
        <is>
          <t>두산테스나</t>
        </is>
      </c>
      <c r="D15381" t="n">
        <v>8439386000</v>
      </c>
      <c r="E15381" t="n">
        <v>1094204000</v>
      </c>
      <c r="F15381" t="n">
        <v>334441000</v>
      </c>
      <c r="G15381" t="n">
        <v>97931000</v>
      </c>
      <c r="H15381" t="n">
        <v>2.3</v>
      </c>
      <c r="I15381" t="n">
        <v>5</v>
      </c>
      <c r="J15381" t="n">
        <v>7.74</v>
      </c>
      <c r="K15381" t="n">
        <v>-501045000</v>
      </c>
      <c r="L15381" t="n">
        <v>577061000</v>
      </c>
      <c r="M15381" t="n">
        <v>552281000</v>
      </c>
      <c r="N15381" t="n">
        <v>-490836000</v>
      </c>
      <c r="O15381">
        <f>D15380</f>
      </c>
      <c r="P15381">
        <f>(E15381-F15381+G15381)/O15381*100</f>
      </c>
      <c r="Q15381">
        <f>H15380</f>
      </c>
      <c r="R15381">
        <f>I15380</f>
      </c>
      <c r="S15381">
        <f>H15381-H15380</f>
      </c>
      <c r="T15381">
        <f>I15381-I15380</f>
      </c>
      <c r="U15381">
        <f>(L15381-K15381)/(2*D15381*0.01)</f>
      </c>
      <c r="V15381">
        <f>(L15381+K15381)/(D15381*0.0001)</f>
      </c>
    </row>
    <row r="15382">
      <c r="A15382" t="n">
        <v>2020</v>
      </c>
      <c r="B15382" t="inlineStr">
        <is>
          <t>00563545</t>
        </is>
      </c>
      <c r="C15382" t="inlineStr">
        <is>
          <t>두산테스나</t>
        </is>
      </c>
      <c r="D15382" t="n">
        <v>8501106000</v>
      </c>
      <c r="E15382" t="n">
        <v>1617421000</v>
      </c>
      <c r="F15382" t="n">
        <v>347893000</v>
      </c>
      <c r="G15382" t="n">
        <v>152280000</v>
      </c>
      <c r="H15382" t="n">
        <v>2.32</v>
      </c>
      <c r="I15382" t="n">
        <v>5</v>
      </c>
      <c r="K15382" t="n">
        <v>-507175640</v>
      </c>
      <c r="L15382" t="n">
        <v>582575491</v>
      </c>
      <c r="M15382" t="n">
        <v>557283360</v>
      </c>
      <c r="N15382" t="n">
        <v>-496914609</v>
      </c>
      <c r="O15382">
        <f>D15381</f>
      </c>
      <c r="P15382">
        <f>(E15382-F15382+G15382)/O15382*100</f>
      </c>
      <c r="Q15382">
        <f>H15381</f>
      </c>
      <c r="R15382">
        <f>I15381</f>
      </c>
      <c r="S15382">
        <f>H15382-H15381</f>
      </c>
      <c r="T15382">
        <f>I15382-I15381</f>
      </c>
      <c r="U15382">
        <f>(L15382-K15382)/(2*D15382*0.01)</f>
      </c>
      <c r="V15382">
        <f>(L15382+K15382)/(D15382*0.0001)</f>
      </c>
    </row>
    <row r="15383">
      <c r="A15383" t="n">
        <v>2021</v>
      </c>
      <c r="B15383" t="inlineStr">
        <is>
          <t>00563545</t>
        </is>
      </c>
      <c r="C15383" t="inlineStr">
        <is>
          <t>두산테스나</t>
        </is>
      </c>
      <c r="D15383" t="n">
        <v>12196131000</v>
      </c>
      <c r="E15383" t="n">
        <v>2334720000</v>
      </c>
      <c r="F15383" t="n">
        <v>874144000</v>
      </c>
      <c r="G15383" t="n">
        <v>156658000</v>
      </c>
      <c r="H15383" t="n">
        <v>2.85</v>
      </c>
      <c r="I15383" t="n">
        <v>6</v>
      </c>
      <c r="J15383" t="n">
        <v>6.51</v>
      </c>
      <c r="K15383" t="n">
        <v>-724627654</v>
      </c>
      <c r="L15383" t="n">
        <v>823801574</v>
      </c>
      <c r="M15383" t="n">
        <v>791618159</v>
      </c>
      <c r="N15383" t="n">
        <v>-710908073</v>
      </c>
      <c r="O15383">
        <f>D15382</f>
      </c>
      <c r="P15383">
        <f>(E15383-F15383+G15383)/O15383*100</f>
      </c>
      <c r="Q15383">
        <f>H15382</f>
      </c>
      <c r="R15383">
        <f>I15382</f>
      </c>
      <c r="S15383">
        <f>H15383-H15382</f>
      </c>
      <c r="T15383">
        <f>I15383-I15382</f>
      </c>
      <c r="U15383">
        <f>(L15383-K15383)/(2*D15383*0.01)</f>
      </c>
      <c r="V15383">
        <f>(L15383+K15383)/(D15383*0.0001)</f>
      </c>
    </row>
    <row r="15384">
      <c r="A15384" t="n">
        <v>2022</v>
      </c>
      <c r="B15384" t="inlineStr">
        <is>
          <t>00563545</t>
        </is>
      </c>
      <c r="C15384" t="inlineStr">
        <is>
          <t>두산테스나</t>
        </is>
      </c>
      <c r="D15384" t="n">
        <v>10487168000</v>
      </c>
      <c r="E15384" t="n">
        <v>2878195000</v>
      </c>
      <c r="F15384" t="n">
        <v>3728004000</v>
      </c>
      <c r="G15384" t="n">
        <v>324247000</v>
      </c>
      <c r="H15384" t="n">
        <v>5.33</v>
      </c>
      <c r="I15384" t="n">
        <v>6</v>
      </c>
      <c r="J15384" t="n">
        <v>7.58</v>
      </c>
      <c r="K15384" t="n">
        <v>-708967500</v>
      </c>
      <c r="L15384" t="n">
        <v>807791936</v>
      </c>
      <c r="M15384" t="n">
        <v>795586920</v>
      </c>
      <c r="N15384" t="n">
        <v>-711110982</v>
      </c>
      <c r="O15384">
        <f>D15383</f>
      </c>
      <c r="P15384">
        <f>(E15384-F15384+G15384)/O15384*100</f>
      </c>
      <c r="Q15384">
        <f>H15383</f>
      </c>
      <c r="R15384">
        <f>I15383</f>
      </c>
      <c r="S15384">
        <f>H15384-H15383</f>
      </c>
      <c r="T15384">
        <f>I15384-I15383</f>
      </c>
      <c r="U15384">
        <f>(L15384-K15384)/(2*D15384*0.01)</f>
      </c>
      <c r="V15384">
        <f>(L15384+K15384)/(D15384*0.0001)</f>
      </c>
    </row>
    <row r="15385">
      <c r="A15385" t="n">
        <v>2023</v>
      </c>
      <c r="B15385" t="inlineStr">
        <is>
          <t>00563545</t>
        </is>
      </c>
      <c r="C15385" t="inlineStr">
        <is>
          <t>두산테스나</t>
        </is>
      </c>
      <c r="D15385" t="n">
        <v>17695106000</v>
      </c>
      <c r="E15385" t="n">
        <v>3179795000</v>
      </c>
      <c r="F15385" t="n">
        <v>1637631000</v>
      </c>
      <c r="G15385" t="n">
        <v>524756000</v>
      </c>
      <c r="H15385" t="n">
        <v>4.5</v>
      </c>
      <c r="I15385" t="n">
        <v>6</v>
      </c>
      <c r="J15385" t="n">
        <v>7.7</v>
      </c>
      <c r="K15385" t="n">
        <v>-1217600340</v>
      </c>
      <c r="L15385" t="n">
        <v>1395618074</v>
      </c>
      <c r="M15385" t="n">
        <v>1361637000</v>
      </c>
      <c r="N15385" t="n">
        <v>-1215179142</v>
      </c>
      <c r="O15385">
        <f>D15384</f>
      </c>
      <c r="P15385">
        <f>(E15385-F15385+G15385)/O15385*100</f>
      </c>
      <c r="Q15385">
        <f>H15384</f>
      </c>
      <c r="R15385">
        <f>I15384</f>
      </c>
      <c r="S15385">
        <f>H15385-H15384</f>
      </c>
      <c r="T15385">
        <f>I15385-I15384</f>
      </c>
      <c r="U15385">
        <f>(L15385-K15385)/(2*D15385*0.01)</f>
      </c>
      <c r="V15385">
        <f>(L15385+K15385)/(D15385*0.0001)</f>
      </c>
    </row>
    <row r="15386">
      <c r="A15386" t="n">
        <v>2024</v>
      </c>
      <c r="B15386" t="inlineStr">
        <is>
          <t>00563545</t>
        </is>
      </c>
      <c r="C15386" t="inlineStr">
        <is>
          <t>두산테스나</t>
        </is>
      </c>
      <c r="D15386" t="n">
        <v>22336204000</v>
      </c>
      <c r="E15386" t="n">
        <v>5362509000</v>
      </c>
      <c r="F15386" t="n">
        <v>2080410000</v>
      </c>
      <c r="G15386" t="n">
        <v>912029000</v>
      </c>
      <c r="H15386" t="n">
        <v>4.03</v>
      </c>
      <c r="I15386" t="n">
        <v>5</v>
      </c>
      <c r="J15386" t="n">
        <v>8.93</v>
      </c>
      <c r="K15386" t="n">
        <v>-1782526448</v>
      </c>
      <c r="L15386" t="n">
        <v>2076381731</v>
      </c>
      <c r="M15386" t="n">
        <v>2018238432</v>
      </c>
      <c r="N15386" t="n">
        <v>-1770474037</v>
      </c>
      <c r="O15386">
        <f>D15385</f>
      </c>
      <c r="P15386">
        <f>(E15386-F15386+G15386)/O15386*100</f>
      </c>
      <c r="Q15386">
        <f>H15385</f>
      </c>
      <c r="R15386">
        <f>I15385</f>
      </c>
      <c r="S15386">
        <f>H15386-H15385</f>
      </c>
      <c r="T15386">
        <f>I15386-I15385</f>
      </c>
      <c r="U15386">
        <f>(L15386-K15386)/(2*D15386*0.01)</f>
      </c>
      <c r="V15386">
        <f>(L15386+K15386)/(D15386*0.0001)</f>
      </c>
    </row>
    <row r="15387">
      <c r="A15387" t="n">
        <v>2025</v>
      </c>
      <c r="B15387" t="inlineStr">
        <is>
          <t>00563545</t>
        </is>
      </c>
      <c r="C15387" t="inlineStr">
        <is>
          <t>두산테스나</t>
        </is>
      </c>
      <c r="D15387" t="n">
        <v>23520258000</v>
      </c>
      <c r="E15387" t="n">
        <v>4974854000</v>
      </c>
      <c r="F15387" t="n">
        <v>3274704000</v>
      </c>
      <c r="G15387" t="n">
        <v>862660000</v>
      </c>
      <c r="H15387" t="n">
        <v>4.435</v>
      </c>
      <c r="I15387" t="n">
        <v>5.2</v>
      </c>
      <c r="J15387" t="n">
        <v>8.75</v>
      </c>
      <c r="K15387" t="n">
        <v>-1831410000</v>
      </c>
      <c r="L15387" t="n">
        <v>2128134000</v>
      </c>
      <c r="M15387" t="n">
        <v>2153280000</v>
      </c>
      <c r="N15387" t="n">
        <v>-1878852000</v>
      </c>
      <c r="O15387">
        <f>D15386</f>
      </c>
      <c r="P15387">
        <f>(E15387-F15387+G15387)/O15387*100</f>
      </c>
      <c r="Q15387">
        <f>H15386</f>
      </c>
      <c r="R15387">
        <f>I15386</f>
      </c>
      <c r="S15387">
        <f>H15387-H15386</f>
      </c>
      <c r="T15387">
        <f>I15387-I15386</f>
      </c>
      <c r="U15387">
        <f>(L15387-K15387)/(2*D15387*0.01)</f>
      </c>
      <c r="V15387">
        <f>(L15387+K15387)/(D15387*0.0001)</f>
      </c>
    </row>
    <row r="15388">
      <c r="A15388" t="n">
        <v>2014</v>
      </c>
      <c r="B15388" t="inlineStr">
        <is>
          <t>00563837</t>
        </is>
      </c>
      <c r="C15388" t="inlineStr">
        <is>
          <t>제로투세븐</t>
        </is>
      </c>
      <c r="D15388" t="n">
        <v>4101037000</v>
      </c>
      <c r="E15388" t="n">
        <v>1069265000</v>
      </c>
      <c r="F15388" t="n">
        <v>880595000</v>
      </c>
      <c r="G15388" t="n">
        <v>144407000</v>
      </c>
      <c r="H15388" t="n">
        <v>3</v>
      </c>
      <c r="I15388" t="n">
        <v>5.47</v>
      </c>
      <c r="K15388" t="n">
        <v>-205249000</v>
      </c>
      <c r="L15388" t="n">
        <v>230193000</v>
      </c>
      <c r="M15388" t="n">
        <v>235032000</v>
      </c>
      <c r="N15388" t="n">
        <v>-211061000</v>
      </c>
      <c r="U15388">
        <f>(L15388-K15388)/(2*D15388*0.01)</f>
      </c>
      <c r="V15388">
        <f>(L15388+K15388)/(D15388*0.0001)</f>
      </c>
    </row>
    <row r="15389">
      <c r="A15389" t="n">
        <v>2015</v>
      </c>
      <c r="B15389" t="inlineStr">
        <is>
          <t>00563837</t>
        </is>
      </c>
      <c r="C15389" t="inlineStr">
        <is>
          <t>제로투세븐</t>
        </is>
      </c>
      <c r="D15389" t="n">
        <v>4544275000</v>
      </c>
      <c r="E15389" t="n">
        <v>1019420000</v>
      </c>
      <c r="F15389" t="n">
        <v>597360000</v>
      </c>
      <c r="G15389" t="n">
        <v>115618000</v>
      </c>
      <c r="H15389" t="n">
        <v>2.6</v>
      </c>
      <c r="I15389" t="n">
        <v>4.78</v>
      </c>
      <c r="K15389" t="n">
        <v>-203284000</v>
      </c>
      <c r="L15389" t="n">
        <v>226924000</v>
      </c>
      <c r="M15389" t="n">
        <v>219342000</v>
      </c>
      <c r="N15389" t="n">
        <v>-200808000</v>
      </c>
      <c r="O15389">
        <f>D15388</f>
      </c>
      <c r="P15389">
        <f>(E15389-F15389+G15389)/O15389*100</f>
      </c>
      <c r="Q15389">
        <f>H15388</f>
      </c>
      <c r="R15389">
        <f>I15388</f>
      </c>
      <c r="S15389">
        <f>H15389-H15388</f>
      </c>
      <c r="T15389">
        <f>I15389-I15388</f>
      </c>
      <c r="U15389">
        <f>(L15389-K15389)/(2*D15389*0.01)</f>
      </c>
      <c r="V15389">
        <f>(L15389+K15389)/(D15389*0.0001)</f>
      </c>
    </row>
    <row r="15390">
      <c r="A15390" t="n">
        <v>2016</v>
      </c>
      <c r="B15390" t="inlineStr">
        <is>
          <t>00563837</t>
        </is>
      </c>
      <c r="C15390" t="inlineStr">
        <is>
          <t>제로투세븐</t>
        </is>
      </c>
      <c r="D15390" t="n">
        <v>5321007000</v>
      </c>
      <c r="E15390" t="n">
        <v>1061958000</v>
      </c>
      <c r="F15390" t="n">
        <v>692817000</v>
      </c>
      <c r="G15390" t="n">
        <v>110541000</v>
      </c>
      <c r="H15390" t="n">
        <v>2.5</v>
      </c>
      <c r="I15390" t="n">
        <v>4.69</v>
      </c>
      <c r="J15390" t="n">
        <v>4.14</v>
      </c>
      <c r="K15390" t="n">
        <v>-208108000</v>
      </c>
      <c r="L15390" t="n">
        <v>232815000</v>
      </c>
      <c r="M15390" t="n">
        <v>224771000</v>
      </c>
      <c r="N15390" t="n">
        <v>-205347000</v>
      </c>
      <c r="O15390">
        <f>D15389</f>
      </c>
      <c r="P15390">
        <f>(E15390-F15390+G15390)/O15390*100</f>
      </c>
      <c r="Q15390">
        <f>H15389</f>
      </c>
      <c r="R15390">
        <f>I15389</f>
      </c>
      <c r="S15390">
        <f>H15390-H15389</f>
      </c>
      <c r="T15390">
        <f>I15390-I15389</f>
      </c>
      <c r="U15390">
        <f>(L15390-K15390)/(2*D15390*0.01)</f>
      </c>
      <c r="V15390">
        <f>(L15390+K15390)/(D15390*0.0001)</f>
      </c>
    </row>
    <row r="15391">
      <c r="A15391" t="n">
        <v>2017</v>
      </c>
      <c r="B15391" t="inlineStr">
        <is>
          <t>00563837</t>
        </is>
      </c>
      <c r="C15391" t="inlineStr">
        <is>
          <t>제로투세븐</t>
        </is>
      </c>
      <c r="D15391" t="n">
        <v>2697677000</v>
      </c>
      <c r="E15391" t="n">
        <v>1071321000</v>
      </c>
      <c r="F15391" t="n">
        <v>1961436000</v>
      </c>
      <c r="G15391" t="n">
        <v>124808000</v>
      </c>
      <c r="H15391" t="n">
        <v>2.6</v>
      </c>
      <c r="I15391" t="n">
        <v>4.12</v>
      </c>
      <c r="J15391" t="n">
        <v>3.13</v>
      </c>
      <c r="K15391" t="n">
        <v>-80874000</v>
      </c>
      <c r="L15391" t="n">
        <v>88212000</v>
      </c>
      <c r="M15391" t="n">
        <v>85665000</v>
      </c>
      <c r="N15391" t="n">
        <v>-80154000</v>
      </c>
      <c r="O15391">
        <f>D15390</f>
      </c>
      <c r="P15391">
        <f>(E15391-F15391+G15391)/O15391*100</f>
      </c>
      <c r="Q15391">
        <f>H15390</f>
      </c>
      <c r="R15391">
        <f>I15390</f>
      </c>
      <c r="S15391">
        <f>H15391-H15390</f>
      </c>
      <c r="T15391">
        <f>I15391-I15390</f>
      </c>
      <c r="U15391">
        <f>(L15391-K15391)/(2*D15391*0.01)</f>
      </c>
      <c r="V15391">
        <f>(L15391+K15391)/(D15391*0.0001)</f>
      </c>
    </row>
    <row r="15392">
      <c r="A15392" t="n">
        <v>2018</v>
      </c>
      <c r="B15392" t="inlineStr">
        <is>
          <t>00563837</t>
        </is>
      </c>
      <c r="C15392" t="inlineStr">
        <is>
          <t>제로투세븐</t>
        </is>
      </c>
      <c r="D15392" t="n">
        <v>4185434000</v>
      </c>
      <c r="E15392" t="n">
        <v>832258000</v>
      </c>
      <c r="F15392" t="n">
        <v>526617000</v>
      </c>
      <c r="G15392" t="n">
        <v>65704000</v>
      </c>
      <c r="H15392" t="n">
        <v>2.3</v>
      </c>
      <c r="I15392" t="n">
        <v>3.7</v>
      </c>
      <c r="J15392" t="n">
        <v>3.45</v>
      </c>
      <c r="K15392" t="n">
        <v>-138572000</v>
      </c>
      <c r="L15392" t="n">
        <v>150413000</v>
      </c>
      <c r="M15392" t="n">
        <v>146339000</v>
      </c>
      <c r="N15392" t="n">
        <v>-137610000</v>
      </c>
      <c r="O15392">
        <f>D15391</f>
      </c>
      <c r="P15392">
        <f>(E15392-F15392+G15392)/O15392*100</f>
      </c>
      <c r="Q15392">
        <f>H15391</f>
      </c>
      <c r="R15392">
        <f>I15391</f>
      </c>
      <c r="S15392">
        <f>H15392-H15391</f>
      </c>
      <c r="T15392">
        <f>I15392-I15391</f>
      </c>
      <c r="U15392">
        <f>(L15392-K15392)/(2*D15392*0.01)</f>
      </c>
      <c r="V15392">
        <f>(L15392+K15392)/(D15392*0.0001)</f>
      </c>
    </row>
    <row r="15393">
      <c r="A15393" t="n">
        <v>2019</v>
      </c>
      <c r="B15393" t="inlineStr">
        <is>
          <t>00563837</t>
        </is>
      </c>
      <c r="C15393" t="inlineStr">
        <is>
          <t>제로투세븐</t>
        </is>
      </c>
      <c r="D15393" t="n">
        <v>5319523000</v>
      </c>
      <c r="E15393" t="n">
        <v>1029648000</v>
      </c>
      <c r="F15393" t="n">
        <v>802009000</v>
      </c>
      <c r="G15393" t="n">
        <v>93218000</v>
      </c>
      <c r="H15393" t="n">
        <v>1.8</v>
      </c>
      <c r="I15393" t="n">
        <v>5</v>
      </c>
      <c r="K15393" t="n">
        <v>-170398000</v>
      </c>
      <c r="L15393" t="n">
        <v>185665000</v>
      </c>
      <c r="M15393" t="n">
        <v>177993000</v>
      </c>
      <c r="N15393" t="n">
        <v>-166938000</v>
      </c>
      <c r="O15393">
        <f>D15392</f>
      </c>
      <c r="P15393">
        <f>(E15393-F15393+G15393)/O15393*100</f>
      </c>
      <c r="Q15393">
        <f>H15392</f>
      </c>
      <c r="R15393">
        <f>I15392</f>
      </c>
      <c r="S15393">
        <f>H15393-H15392</f>
      </c>
      <c r="T15393">
        <f>I15393-I15392</f>
      </c>
      <c r="U15393">
        <f>(L15393-K15393)/(2*D15393*0.01)</f>
      </c>
      <c r="V15393">
        <f>(L15393+K15393)/(D15393*0.0001)</f>
      </c>
    </row>
    <row r="15394">
      <c r="A15394" t="n">
        <v>2020</v>
      </c>
      <c r="B15394" t="inlineStr">
        <is>
          <t>00563837</t>
        </is>
      </c>
      <c r="C15394" t="inlineStr">
        <is>
          <t>제로투세븐</t>
        </is>
      </c>
      <c r="D15394" t="n">
        <v>4798641680</v>
      </c>
      <c r="E15394" t="n">
        <v>927180019</v>
      </c>
      <c r="F15394" t="n">
        <v>1352739999</v>
      </c>
      <c r="G15394" t="n">
        <v>81986636</v>
      </c>
      <c r="H15394" t="n">
        <v>1.96</v>
      </c>
      <c r="I15394" t="n">
        <v>5.22</v>
      </c>
      <c r="K15394" t="n">
        <v>113714267</v>
      </c>
      <c r="L15394" t="n">
        <v>113714267</v>
      </c>
      <c r="M15394" t="n">
        <v>114830887</v>
      </c>
      <c r="N15394" t="n">
        <v>-109814415</v>
      </c>
      <c r="O15394">
        <f>D15393</f>
      </c>
      <c r="P15394">
        <f>(E15394-F15394+G15394)/O15394*100</f>
      </c>
      <c r="Q15394">
        <f>H15393</f>
      </c>
      <c r="R15394">
        <f>I15393</f>
      </c>
      <c r="S15394">
        <f>H15394-H15393</f>
      </c>
      <c r="T15394">
        <f>I15394-I15393</f>
      </c>
      <c r="V15394">
        <f>(L15394+K15394)/(D15394*0.0001)</f>
      </c>
    </row>
    <row r="15395">
      <c r="A15395" t="n">
        <v>2021</v>
      </c>
      <c r="B15395" t="inlineStr">
        <is>
          <t>00563837</t>
        </is>
      </c>
      <c r="C15395" t="inlineStr">
        <is>
          <t>제로투세븐</t>
        </is>
      </c>
      <c r="D15395" t="n">
        <v>4696709438</v>
      </c>
      <c r="E15395" t="n">
        <v>765137495</v>
      </c>
      <c r="F15395" t="n">
        <v>976555528</v>
      </c>
      <c r="G15395" t="n">
        <v>68679787</v>
      </c>
      <c r="H15395" t="n">
        <v>2.69</v>
      </c>
      <c r="I15395" t="n">
        <v>4.89</v>
      </c>
      <c r="J15395" t="n">
        <v>2</v>
      </c>
      <c r="K15395" t="n">
        <v>-91174567</v>
      </c>
      <c r="L15395" t="n">
        <v>96854862</v>
      </c>
      <c r="M15395" t="n">
        <v>93839410</v>
      </c>
      <c r="N15395" t="n">
        <v>-90151919</v>
      </c>
      <c r="O15395">
        <f>D15394</f>
      </c>
      <c r="P15395">
        <f>(E15395-F15395+G15395)/O15395*100</f>
      </c>
      <c r="Q15395">
        <f>H15394</f>
      </c>
      <c r="R15395">
        <f>I15394</f>
      </c>
      <c r="S15395">
        <f>H15395-H15394</f>
      </c>
      <c r="T15395">
        <f>I15395-I15394</f>
      </c>
      <c r="U15395">
        <f>(L15395-K15395)/(2*D15395*0.01)</f>
      </c>
      <c r="V15395">
        <f>(L15395+K15395)/(D15395*0.0001)</f>
      </c>
    </row>
    <row r="15396">
      <c r="A15396" t="n">
        <v>2022</v>
      </c>
      <c r="B15396" t="inlineStr">
        <is>
          <t>00563837</t>
        </is>
      </c>
      <c r="C15396" t="inlineStr">
        <is>
          <t>제로투세븐</t>
        </is>
      </c>
      <c r="D15396" t="n">
        <v>3095044809</v>
      </c>
      <c r="E15396" t="n">
        <v>644309145</v>
      </c>
      <c r="F15396" t="n">
        <v>3378587434</v>
      </c>
      <c r="G15396" t="n">
        <v>101520630</v>
      </c>
      <c r="H15396" t="n">
        <v>5.42</v>
      </c>
      <c r="I15396" t="n">
        <v>4.77</v>
      </c>
      <c r="J15396" t="n">
        <v>1.81</v>
      </c>
      <c r="K15396" t="n">
        <v>-54274595</v>
      </c>
      <c r="L15396" t="n">
        <v>57470924</v>
      </c>
      <c r="M15396" t="n">
        <v>60063497</v>
      </c>
      <c r="N15396" t="n">
        <v>-57690338</v>
      </c>
      <c r="O15396">
        <f>D15395</f>
      </c>
      <c r="P15396">
        <f>(E15396-F15396+G15396)/O15396*100</f>
      </c>
      <c r="Q15396">
        <f>H15395</f>
      </c>
      <c r="R15396">
        <f>I15395</f>
      </c>
      <c r="S15396">
        <f>H15396-H15395</f>
      </c>
      <c r="T15396">
        <f>I15396-I15395</f>
      </c>
      <c r="U15396">
        <f>(L15396-K15396)/(2*D15396*0.01)</f>
      </c>
      <c r="V15396">
        <f>(L15396+K15396)/(D15396*0.0001)</f>
      </c>
    </row>
    <row r="15397">
      <c r="A15397" t="n">
        <v>2023</v>
      </c>
      <c r="B15397" t="inlineStr">
        <is>
          <t>00563837</t>
        </is>
      </c>
      <c r="C15397" t="inlineStr">
        <is>
          <t>제로투세븐</t>
        </is>
      </c>
      <c r="D15397" t="n">
        <v>3326998571</v>
      </c>
      <c r="E15397" t="n">
        <v>489875609</v>
      </c>
      <c r="F15397" t="n">
        <v>648872690</v>
      </c>
      <c r="G15397" t="n">
        <v>117862942</v>
      </c>
      <c r="H15397" t="n">
        <v>4.4</v>
      </c>
      <c r="I15397" t="n">
        <v>5.67</v>
      </c>
      <c r="J15397" t="n">
        <v>2.05</v>
      </c>
      <c r="K15397" t="n">
        <v>-66073386</v>
      </c>
      <c r="L15397" t="n">
        <v>70472482</v>
      </c>
      <c r="M15397" t="n">
        <v>68923885</v>
      </c>
      <c r="N15397" t="n">
        <v>-65908245</v>
      </c>
      <c r="O15397">
        <f>D15396</f>
      </c>
      <c r="P15397">
        <f>(E15397-F15397+G15397)/O15397*100</f>
      </c>
      <c r="Q15397">
        <f>H15396</f>
      </c>
      <c r="R15397">
        <f>I15396</f>
      </c>
      <c r="S15397">
        <f>H15397-H15396</f>
      </c>
      <c r="T15397">
        <f>I15397-I15396</f>
      </c>
      <c r="U15397">
        <f>(L15397-K15397)/(2*D15397*0.01)</f>
      </c>
      <c r="V15397">
        <f>(L15397+K15397)/(D15397*0.0001)</f>
      </c>
    </row>
    <row r="15398">
      <c r="A15398" t="n">
        <v>2024</v>
      </c>
      <c r="B15398" t="inlineStr">
        <is>
          <t>00563837</t>
        </is>
      </c>
      <c r="C15398" t="inlineStr">
        <is>
          <t>제로투세븐</t>
        </is>
      </c>
      <c r="D15398" t="n">
        <v>4076571546</v>
      </c>
      <c r="E15398" t="n">
        <v>439346515</v>
      </c>
      <c r="F15398" t="n">
        <v>330668917</v>
      </c>
      <c r="G15398" t="n">
        <v>106718147</v>
      </c>
      <c r="H15398" t="n">
        <v>3.79</v>
      </c>
      <c r="I15398" t="n">
        <v>6.17</v>
      </c>
      <c r="J15398" t="n">
        <v>2.19</v>
      </c>
      <c r="K15398" t="n">
        <v>-86251305</v>
      </c>
      <c r="L15398" t="n">
        <v>92215546</v>
      </c>
      <c r="M15398" t="n">
        <v>89209844</v>
      </c>
      <c r="N15398" t="n">
        <v>-85155655</v>
      </c>
      <c r="O15398">
        <f>D15397</f>
      </c>
      <c r="P15398">
        <f>(E15398-F15398+G15398)/O15398*100</f>
      </c>
      <c r="Q15398">
        <f>H15397</f>
      </c>
      <c r="R15398">
        <f>I15397</f>
      </c>
      <c r="S15398">
        <f>H15398-H15397</f>
      </c>
      <c r="T15398">
        <f>I15398-I15397</f>
      </c>
      <c r="U15398">
        <f>(L15398-K15398)/(2*D15398*0.01)</f>
      </c>
      <c r="V15398">
        <f>(L15398+K15398)/(D15398*0.0001)</f>
      </c>
    </row>
    <row r="15399">
      <c r="A15399" t="n">
        <v>2025</v>
      </c>
      <c r="B15399" t="inlineStr">
        <is>
          <t>00563837</t>
        </is>
      </c>
      <c r="C15399" t="inlineStr">
        <is>
          <t>제로투세븐</t>
        </is>
      </c>
      <c r="D15399" t="n">
        <v>3882661793</v>
      </c>
      <c r="E15399" t="n">
        <v>485299295</v>
      </c>
      <c r="F15399" t="n">
        <v>820110519</v>
      </c>
      <c r="G15399" t="n">
        <v>113538369</v>
      </c>
      <c r="H15399" t="n">
        <v>3.99</v>
      </c>
      <c r="I15399" t="n">
        <v>5.83</v>
      </c>
      <c r="J15399" t="n">
        <v>2.08</v>
      </c>
      <c r="K15399" t="n">
        <v>-78052601</v>
      </c>
      <c r="L15399" t="n">
        <v>83272226</v>
      </c>
      <c r="M15399" t="n">
        <v>80986434</v>
      </c>
      <c r="N15399" t="n">
        <v>-77446596</v>
      </c>
      <c r="O15399">
        <f>D15398</f>
      </c>
      <c r="P15399">
        <f>(E15399-F15399+G15399)/O15399*100</f>
      </c>
      <c r="Q15399">
        <f>H15398</f>
      </c>
      <c r="R15399">
        <f>I15398</f>
      </c>
      <c r="S15399">
        <f>H15399-H15398</f>
      </c>
      <c r="T15399">
        <f>I15399-I15398</f>
      </c>
      <c r="U15399">
        <f>(L15399-K15399)/(2*D15399*0.01)</f>
      </c>
      <c r="V15399">
        <f>(L15399+K15399)/(D15399*0.0001)</f>
      </c>
    </row>
    <row r="15400">
      <c r="A15400" t="n">
        <v>2014</v>
      </c>
      <c r="B15400" t="inlineStr">
        <is>
          <t>00564562</t>
        </is>
      </c>
      <c r="C15400" t="inlineStr">
        <is>
          <t>엠씨넥스</t>
        </is>
      </c>
      <c r="D15400" t="n">
        <v>5658347000</v>
      </c>
      <c r="E15400" t="n">
        <v>1508336000</v>
      </c>
      <c r="F15400" t="n">
        <v>319164000</v>
      </c>
      <c r="G15400" t="n">
        <v>148420000</v>
      </c>
      <c r="H15400" t="n">
        <v>2.73</v>
      </c>
      <c r="I15400" t="n">
        <v>6.9</v>
      </c>
      <c r="K15400" t="n">
        <v>-416195000</v>
      </c>
      <c r="L15400" t="n">
        <v>488037000</v>
      </c>
      <c r="M15400" t="n">
        <v>97764000</v>
      </c>
      <c r="N15400" t="n">
        <v>-431141000</v>
      </c>
      <c r="U15400">
        <f>(L15400-K15400)/(2*D15400*0.01)</f>
      </c>
      <c r="V15400">
        <f>(L15400+K15400)/(D15400*0.0001)</f>
      </c>
    </row>
    <row r="15401">
      <c r="A15401" t="n">
        <v>2015</v>
      </c>
      <c r="B15401" t="inlineStr">
        <is>
          <t>00564562</t>
        </is>
      </c>
      <c r="C15401" t="inlineStr">
        <is>
          <t>엠씨넥스</t>
        </is>
      </c>
      <c r="D15401" t="n">
        <v>6540675000</v>
      </c>
      <c r="E15401" t="n">
        <v>1868715000</v>
      </c>
      <c r="F15401" t="n">
        <v>605651000</v>
      </c>
      <c r="G15401" t="n">
        <v>149637000</v>
      </c>
      <c r="H15401" t="n">
        <v>2.39</v>
      </c>
      <c r="I15401" t="n">
        <v>4.8</v>
      </c>
      <c r="K15401" t="n">
        <v>-310485000</v>
      </c>
      <c r="L15401" t="n">
        <v>353307000</v>
      </c>
      <c r="M15401" t="n">
        <v>359038000</v>
      </c>
      <c r="N15401" t="n">
        <v>-320838000</v>
      </c>
      <c r="O15401">
        <f>D15400</f>
      </c>
      <c r="P15401">
        <f>(E15401-F15401+G15401)/O15401*100</f>
      </c>
      <c r="Q15401">
        <f>H15400</f>
      </c>
      <c r="R15401">
        <f>I15400</f>
      </c>
      <c r="S15401">
        <f>H15401-H15400</f>
      </c>
      <c r="T15401">
        <f>I15401-I15400</f>
      </c>
      <c r="U15401">
        <f>(L15401-K15401)/(2*D15401*0.01)</f>
      </c>
      <c r="V15401">
        <f>(L15401+K15401)/(D15401*0.0001)</f>
      </c>
    </row>
    <row r="15402">
      <c r="A15402" t="n">
        <v>2016</v>
      </c>
      <c r="B15402" t="inlineStr">
        <is>
          <t>00564562</t>
        </is>
      </c>
      <c r="C15402" t="inlineStr">
        <is>
          <t>엠씨넥스</t>
        </is>
      </c>
      <c r="D15402" t="n">
        <v>6985535000</v>
      </c>
      <c r="E15402" t="n">
        <v>1955066000</v>
      </c>
      <c r="F15402" t="n">
        <v>1001115000</v>
      </c>
      <c r="G15402" t="n">
        <v>144356000</v>
      </c>
      <c r="H15402" t="n">
        <v>2.55</v>
      </c>
      <c r="I15402" t="n">
        <v>3</v>
      </c>
      <c r="K15402" t="n">
        <v>-318215000</v>
      </c>
      <c r="L15402" t="n">
        <v>360983000</v>
      </c>
      <c r="M15402" t="n">
        <v>367356000</v>
      </c>
      <c r="N15402" t="n">
        <v>-329210000</v>
      </c>
      <c r="O15402">
        <f>D15401</f>
      </c>
      <c r="P15402">
        <f>(E15402-F15402+G15402)/O15402*100</f>
      </c>
      <c r="Q15402">
        <f>H15401</f>
      </c>
      <c r="R15402">
        <f>I15401</f>
      </c>
      <c r="S15402">
        <f>H15402-H15401</f>
      </c>
      <c r="T15402">
        <f>I15402-I15401</f>
      </c>
      <c r="U15402">
        <f>(L15402-K15402)/(2*D15402*0.01)</f>
      </c>
      <c r="V15402">
        <f>(L15402+K15402)/(D15402*0.0001)</f>
      </c>
    </row>
    <row r="15403">
      <c r="A15403" t="n">
        <v>2017</v>
      </c>
      <c r="B15403" t="inlineStr">
        <is>
          <t>00564562</t>
        </is>
      </c>
      <c r="C15403" t="inlineStr">
        <is>
          <t>엠씨넥스</t>
        </is>
      </c>
      <c r="D15403" t="n">
        <v>6986933000</v>
      </c>
      <c r="E15403" t="n">
        <v>1868711000</v>
      </c>
      <c r="F15403" t="n">
        <v>1249759000</v>
      </c>
      <c r="G15403" t="n">
        <v>167896000</v>
      </c>
      <c r="H15403" t="n">
        <v>2.82</v>
      </c>
      <c r="I15403" t="n">
        <v>3</v>
      </c>
      <c r="K15403" t="n">
        <v>-238460000</v>
      </c>
      <c r="L15403" t="n">
        <v>263894000</v>
      </c>
      <c r="M15403" t="n">
        <v>269351000</v>
      </c>
      <c r="N15403" t="n">
        <v>-247485000</v>
      </c>
      <c r="O15403">
        <f>D15402</f>
      </c>
      <c r="P15403">
        <f>(E15403-F15403+G15403)/O15403*100</f>
      </c>
      <c r="Q15403">
        <f>H15402</f>
      </c>
      <c r="R15403">
        <f>I15402</f>
      </c>
      <c r="S15403">
        <f>H15403-H15402</f>
      </c>
      <c r="T15403">
        <f>I15403-I15402</f>
      </c>
      <c r="U15403">
        <f>(L15403-K15403)/(2*D15403*0.01)</f>
      </c>
      <c r="V15403">
        <f>(L15403+K15403)/(D15403*0.0001)</f>
      </c>
    </row>
    <row r="15404">
      <c r="A15404" t="n">
        <v>2018</v>
      </c>
      <c r="B15404" t="inlineStr">
        <is>
          <t>00564562</t>
        </is>
      </c>
      <c r="C15404" t="inlineStr">
        <is>
          <t>엠씨넥스</t>
        </is>
      </c>
      <c r="D15404" t="n">
        <v>11512788000</v>
      </c>
      <c r="E15404" t="n">
        <v>1841346000</v>
      </c>
      <c r="F15404" t="n">
        <v>864418000</v>
      </c>
      <c r="G15404" t="n">
        <v>183765000</v>
      </c>
      <c r="H15404" t="n">
        <v>2.45</v>
      </c>
      <c r="I15404" t="n">
        <v>8.1</v>
      </c>
      <c r="J15404" t="n">
        <v>6</v>
      </c>
      <c r="K15404" t="n">
        <v>-768690000</v>
      </c>
      <c r="L15404" t="n">
        <v>899897000</v>
      </c>
      <c r="M15404" t="n">
        <v>842291000</v>
      </c>
      <c r="N15404" t="n">
        <v>-738907000</v>
      </c>
      <c r="O15404">
        <f>D15403</f>
      </c>
      <c r="P15404">
        <f>(E15404-F15404+G15404)/O15404*100</f>
      </c>
      <c r="Q15404">
        <f>H15403</f>
      </c>
      <c r="R15404">
        <f>I15403</f>
      </c>
      <c r="S15404">
        <f>H15404-H15403</f>
      </c>
      <c r="T15404">
        <f>I15404-I15403</f>
      </c>
      <c r="U15404">
        <f>(L15404-K15404)/(2*D15404*0.01)</f>
      </c>
      <c r="V15404">
        <f>(L15404+K15404)/(D15404*0.0001)</f>
      </c>
    </row>
    <row r="15405">
      <c r="A15405" t="n">
        <v>2019</v>
      </c>
      <c r="B15405" t="inlineStr">
        <is>
          <t>00564562</t>
        </is>
      </c>
      <c r="C15405" t="inlineStr">
        <is>
          <t>엠씨넥스</t>
        </is>
      </c>
      <c r="D15405" t="n">
        <v>11902053000</v>
      </c>
      <c r="E15405" t="n">
        <v>2392888000</v>
      </c>
      <c r="F15405" t="n">
        <v>943457000</v>
      </c>
      <c r="G15405" t="n">
        <v>268126000</v>
      </c>
      <c r="H15405" t="n">
        <v>2.9</v>
      </c>
      <c r="I15405" t="n">
        <v>6</v>
      </c>
      <c r="K15405" t="n">
        <v>-774831000</v>
      </c>
      <c r="L15405" t="n">
        <v>911564000</v>
      </c>
      <c r="M15405" t="n">
        <v>931331000</v>
      </c>
      <c r="N15405" t="n">
        <v>-803772000</v>
      </c>
      <c r="O15405">
        <f>D15404</f>
      </c>
      <c r="P15405">
        <f>(E15405-F15405+G15405)/O15405*100</f>
      </c>
      <c r="Q15405">
        <f>H15404</f>
      </c>
      <c r="R15405">
        <f>I15404</f>
      </c>
      <c r="S15405">
        <f>H15405-H15404</f>
      </c>
      <c r="T15405">
        <f>I15405-I15404</f>
      </c>
      <c r="U15405">
        <f>(L15405-K15405)/(2*D15405*0.01)</f>
      </c>
      <c r="V15405">
        <f>(L15405+K15405)/(D15405*0.0001)</f>
      </c>
    </row>
    <row r="15406">
      <c r="A15406" t="n">
        <v>2020</v>
      </c>
      <c r="B15406" t="inlineStr">
        <is>
          <t>00564562</t>
        </is>
      </c>
      <c r="C15406" t="inlineStr">
        <is>
          <t>엠씨넥스</t>
        </is>
      </c>
      <c r="D15406" t="n">
        <v>12649144000</v>
      </c>
      <c r="E15406" t="n">
        <v>2159659000</v>
      </c>
      <c r="F15406" t="n">
        <v>879588000</v>
      </c>
      <c r="G15406" t="n">
        <v>328456000</v>
      </c>
      <c r="H15406" t="n">
        <v>2.93</v>
      </c>
      <c r="I15406" t="n">
        <v>5</v>
      </c>
      <c r="K15406" t="n">
        <v>-749295000</v>
      </c>
      <c r="L15406" t="n">
        <v>875487000</v>
      </c>
      <c r="M15406" t="n">
        <v>848977000</v>
      </c>
      <c r="N15406" t="n">
        <v>-742797000</v>
      </c>
      <c r="O15406">
        <f>D15405</f>
      </c>
      <c r="P15406">
        <f>(E15406-F15406+G15406)/O15406*100</f>
      </c>
      <c r="Q15406">
        <f>H15405</f>
      </c>
      <c r="R15406">
        <f>I15405</f>
      </c>
      <c r="S15406">
        <f>H15406-H15405</f>
      </c>
      <c r="T15406">
        <f>I15406-I15405</f>
      </c>
      <c r="U15406">
        <f>(L15406-K15406)/(2*D15406*0.01)</f>
      </c>
      <c r="V15406">
        <f>(L15406+K15406)/(D15406*0.0001)</f>
      </c>
    </row>
    <row r="15407">
      <c r="A15407" t="n">
        <v>2021</v>
      </c>
      <c r="B15407" t="inlineStr">
        <is>
          <t>00564562</t>
        </is>
      </c>
      <c r="C15407" t="inlineStr">
        <is>
          <t>엠씨넥스</t>
        </is>
      </c>
      <c r="D15407" t="n">
        <v>13349181000</v>
      </c>
      <c r="E15407" t="n">
        <v>2224784000</v>
      </c>
      <c r="F15407" t="n">
        <v>754199000</v>
      </c>
      <c r="G15407" t="n">
        <v>351556000</v>
      </c>
      <c r="H15407" t="n">
        <v>3.43</v>
      </c>
      <c r="I15407" t="n">
        <v>4</v>
      </c>
      <c r="K15407" t="n">
        <v>-686818000</v>
      </c>
      <c r="L15407" t="n">
        <v>795059000</v>
      </c>
      <c r="M15407" t="n">
        <v>783028000</v>
      </c>
      <c r="N15407" t="n">
        <v>-690030000</v>
      </c>
      <c r="O15407">
        <f>D15406</f>
      </c>
      <c r="P15407">
        <f>(E15407-F15407+G15407)/O15407*100</f>
      </c>
      <c r="Q15407">
        <f>H15406</f>
      </c>
      <c r="R15407">
        <f>I15406</f>
      </c>
      <c r="S15407">
        <f>H15407-H15406</f>
      </c>
      <c r="T15407">
        <f>I15407-I15406</f>
      </c>
      <c r="U15407">
        <f>(L15407-K15407)/(2*D15407*0.01)</f>
      </c>
      <c r="V15407">
        <f>(L15407+K15407)/(D15407*0.0001)</f>
      </c>
    </row>
    <row r="15408">
      <c r="A15408" t="n">
        <v>2022</v>
      </c>
      <c r="B15408" t="inlineStr">
        <is>
          <t>00564562</t>
        </is>
      </c>
      <c r="C15408" t="inlineStr">
        <is>
          <t>엠씨넥스</t>
        </is>
      </c>
      <c r="D15408" t="n">
        <v>13470407000</v>
      </c>
      <c r="E15408" t="n">
        <v>2190026000</v>
      </c>
      <c r="F15408" t="n">
        <v>2330731000</v>
      </c>
      <c r="G15408" t="n">
        <v>434688000</v>
      </c>
      <c r="H15408" t="n">
        <v>5.62</v>
      </c>
      <c r="I15408" t="n">
        <v>5.2</v>
      </c>
      <c r="K15408" t="n">
        <v>-443580000</v>
      </c>
      <c r="L15408" t="n">
        <v>492579000</v>
      </c>
      <c r="M15408" t="n">
        <v>490897000</v>
      </c>
      <c r="N15408" t="n">
        <v>-450188000</v>
      </c>
      <c r="O15408">
        <f>D15407</f>
      </c>
      <c r="P15408">
        <f>(E15408-F15408+G15408)/O15408*100</f>
      </c>
      <c r="Q15408">
        <f>H15407</f>
      </c>
      <c r="R15408">
        <f>I15407</f>
      </c>
      <c r="S15408">
        <f>H15408-H15407</f>
      </c>
      <c r="T15408">
        <f>I15408-I15407</f>
      </c>
      <c r="U15408">
        <f>(L15408-K15408)/(2*D15408*0.01)</f>
      </c>
      <c r="V15408">
        <f>(L15408+K15408)/(D15408*0.0001)</f>
      </c>
    </row>
    <row r="15409">
      <c r="A15409" t="n">
        <v>2023</v>
      </c>
      <c r="B15409" t="inlineStr">
        <is>
          <t>00564562</t>
        </is>
      </c>
      <c r="C15409" t="inlineStr">
        <is>
          <t>엠씨넥스</t>
        </is>
      </c>
      <c r="D15409" t="n">
        <v>15462446000</v>
      </c>
      <c r="E15409" t="n">
        <v>2087996000</v>
      </c>
      <c r="F15409" t="n">
        <v>1749054000</v>
      </c>
      <c r="G15409" t="n">
        <v>713939000</v>
      </c>
      <c r="H15409" t="n">
        <v>4.71</v>
      </c>
      <c r="I15409" t="n">
        <v>5.6</v>
      </c>
      <c r="K15409" t="n">
        <v>-554472000</v>
      </c>
      <c r="L15409" t="n">
        <v>617494000</v>
      </c>
      <c r="M15409" t="n">
        <v>607397000</v>
      </c>
      <c r="N15409" t="n">
        <v>-556135000</v>
      </c>
      <c r="O15409">
        <f>D15408</f>
      </c>
      <c r="P15409">
        <f>(E15409-F15409+G15409)/O15409*100</f>
      </c>
      <c r="Q15409">
        <f>H15408</f>
      </c>
      <c r="R15409">
        <f>I15408</f>
      </c>
      <c r="S15409">
        <f>H15409-H15408</f>
      </c>
      <c r="T15409">
        <f>I15409-I15408</f>
      </c>
      <c r="U15409">
        <f>(L15409-K15409)/(2*D15409*0.01)</f>
      </c>
      <c r="V15409">
        <f>(L15409+K15409)/(D15409*0.0001)</f>
      </c>
    </row>
    <row r="15410">
      <c r="A15410" t="n">
        <v>2024</v>
      </c>
      <c r="B15410" t="inlineStr">
        <is>
          <t>00564562</t>
        </is>
      </c>
      <c r="C15410" t="inlineStr">
        <is>
          <t>엠씨넥스</t>
        </is>
      </c>
      <c r="D15410" t="n">
        <v>17543670000</v>
      </c>
      <c r="E15410" t="n">
        <v>2346859000</v>
      </c>
      <c r="F15410" t="n">
        <v>1425327000</v>
      </c>
      <c r="G15410" t="n">
        <v>688702000</v>
      </c>
      <c r="H15410" t="n">
        <v>4.16</v>
      </c>
      <c r="I15410" t="n">
        <v>5.6</v>
      </c>
      <c r="K15410" t="n">
        <v>-649936000</v>
      </c>
      <c r="L15410" t="n">
        <v>723649000</v>
      </c>
      <c r="M15410" t="n">
        <v>707859000</v>
      </c>
      <c r="N15410" t="n">
        <v>-648625000</v>
      </c>
      <c r="O15410">
        <f>D15409</f>
      </c>
      <c r="P15410">
        <f>(E15410-F15410+G15410)/O15410*100</f>
      </c>
      <c r="Q15410">
        <f>H15409</f>
      </c>
      <c r="R15410">
        <f>I15409</f>
      </c>
      <c r="S15410">
        <f>H15410-H15409</f>
      </c>
      <c r="T15410">
        <f>I15410-I15409</f>
      </c>
      <c r="U15410">
        <f>(L15410-K15410)/(2*D15410*0.01)</f>
      </c>
      <c r="V15410">
        <f>(L15410+K15410)/(D15410*0.0001)</f>
      </c>
    </row>
    <row r="15411">
      <c r="A15411" t="n">
        <v>2025</v>
      </c>
      <c r="B15411" t="inlineStr">
        <is>
          <t>00564562</t>
        </is>
      </c>
      <c r="C15411" t="inlineStr">
        <is>
          <t>엠씨넥스</t>
        </is>
      </c>
      <c r="D15411" t="n">
        <v>18974686000</v>
      </c>
      <c r="E15411" t="n">
        <v>2508880000</v>
      </c>
      <c r="F15411" t="n">
        <v>886270000</v>
      </c>
      <c r="G15411" t="n">
        <v>690543000</v>
      </c>
      <c r="H15411" t="n">
        <v>4.82</v>
      </c>
      <c r="I15411" t="n">
        <v>4.74</v>
      </c>
      <c r="J15411" t="n">
        <v>7.98</v>
      </c>
      <c r="K15411" t="n">
        <v>-864164000</v>
      </c>
      <c r="L15411" t="n">
        <v>982674000</v>
      </c>
      <c r="M15411" t="n">
        <v>973423000</v>
      </c>
      <c r="N15411" t="n">
        <v>-872436000</v>
      </c>
      <c r="O15411">
        <f>D15410</f>
      </c>
      <c r="P15411">
        <f>(E15411-F15411+G15411)/O15411*100</f>
      </c>
      <c r="Q15411">
        <f>H15410</f>
      </c>
      <c r="R15411">
        <f>I15410</f>
      </c>
      <c r="S15411">
        <f>H15411-H15410</f>
      </c>
      <c r="T15411">
        <f>I15411-I15410</f>
      </c>
      <c r="U15411">
        <f>(L15411-K15411)/(2*D15411*0.01)</f>
      </c>
      <c r="V15411">
        <f>(L15411+K15411)/(D15411*0.0001)</f>
      </c>
    </row>
    <row r="15412">
      <c r="A15412" t="n">
        <v>2015</v>
      </c>
      <c r="B15412" t="inlineStr">
        <is>
          <t>00565154</t>
        </is>
      </c>
      <c r="C15412" t="inlineStr">
        <is>
          <t>이노션</t>
        </is>
      </c>
      <c r="D15412" t="n">
        <v>27373418000</v>
      </c>
      <c r="E15412" t="n">
        <v>4916142000</v>
      </c>
      <c r="F15412" t="n">
        <v>2670580000</v>
      </c>
      <c r="G15412" t="n">
        <v>597771000</v>
      </c>
      <c r="H15412" t="n">
        <v>2.3</v>
      </c>
      <c r="I15412" t="n">
        <v>4.93</v>
      </c>
      <c r="K15412" t="n">
        <v>-1407757000</v>
      </c>
      <c r="L15412" t="n">
        <v>1597459000</v>
      </c>
      <c r="M15412" t="n">
        <v>1582223000</v>
      </c>
      <c r="N15412" t="n">
        <v>-1417784000</v>
      </c>
      <c r="U15412">
        <f>(L15412-K15412)/(2*D15412*0.01)</f>
      </c>
      <c r="V15412">
        <f>(L15412+K15412)/(D15412*0.0001)</f>
      </c>
    </row>
    <row r="15413">
      <c r="A15413" t="n">
        <v>2016</v>
      </c>
      <c r="B15413" t="inlineStr">
        <is>
          <t>00565154</t>
        </is>
      </c>
      <c r="C15413" t="inlineStr">
        <is>
          <t>이노션</t>
        </is>
      </c>
      <c r="D15413" t="n">
        <v>32353065000</v>
      </c>
      <c r="E15413" t="n">
        <v>5324057000</v>
      </c>
      <c r="F15413" t="n">
        <v>2847385000</v>
      </c>
      <c r="G15413" t="n">
        <v>617557000</v>
      </c>
      <c r="H15413" t="n">
        <v>4.3</v>
      </c>
      <c r="I15413" t="n">
        <v>5.75</v>
      </c>
      <c r="K15413" t="n">
        <v>-1670201000</v>
      </c>
      <c r="L15413" t="n">
        <v>1893018000</v>
      </c>
      <c r="M15413" t="n">
        <v>1857982000</v>
      </c>
      <c r="N15413" t="n">
        <v>-1667629000</v>
      </c>
      <c r="O15413">
        <f>D15412</f>
      </c>
      <c r="P15413">
        <f>(E15413-F15413+G15413)/O15413*100</f>
      </c>
      <c r="Q15413">
        <f>H15412</f>
      </c>
      <c r="R15413">
        <f>I15412</f>
      </c>
      <c r="S15413">
        <f>H15413-H15412</f>
      </c>
      <c r="T15413">
        <f>I15413-I15412</f>
      </c>
      <c r="U15413">
        <f>(L15413-K15413)/(2*D15413*0.01)</f>
      </c>
      <c r="V15413">
        <f>(L15413+K15413)/(D15413*0.0001)</f>
      </c>
    </row>
    <row r="15414">
      <c r="A15414" t="n">
        <v>2017</v>
      </c>
      <c r="B15414" t="inlineStr">
        <is>
          <t>00565154</t>
        </is>
      </c>
      <c r="C15414" t="inlineStr">
        <is>
          <t>이노션</t>
        </is>
      </c>
      <c r="D15414" t="n">
        <v>38385811000</v>
      </c>
      <c r="E15414" t="n">
        <v>5943834000</v>
      </c>
      <c r="F15414" t="n">
        <v>1870704000</v>
      </c>
      <c r="G15414" t="n">
        <v>740839000</v>
      </c>
      <c r="H15414" t="n">
        <v>4.545</v>
      </c>
      <c r="I15414" t="n">
        <v>6.25</v>
      </c>
      <c r="K15414" t="n">
        <v>-2009255000</v>
      </c>
      <c r="L15414" t="n">
        <v>2274100000</v>
      </c>
      <c r="M15414" t="n">
        <v>2209937000</v>
      </c>
      <c r="N15414" t="n">
        <v>-1987932000</v>
      </c>
      <c r="O15414">
        <f>D15413</f>
      </c>
      <c r="P15414">
        <f>(E15414-F15414+G15414)/O15414*100</f>
      </c>
      <c r="Q15414">
        <f>H15413</f>
      </c>
      <c r="R15414">
        <f>I15413</f>
      </c>
      <c r="S15414">
        <f>H15414-H15413</f>
      </c>
      <c r="T15414">
        <f>I15414-I15413</f>
      </c>
      <c r="U15414">
        <f>(L15414-K15414)/(2*D15414*0.01)</f>
      </c>
      <c r="V15414">
        <f>(L15414+K15414)/(D15414*0.0001)</f>
      </c>
    </row>
    <row r="15415">
      <c r="A15415" t="n">
        <v>2018</v>
      </c>
      <c r="B15415" t="inlineStr">
        <is>
          <t>00565154</t>
        </is>
      </c>
      <c r="C15415" t="inlineStr">
        <is>
          <t>이노션</t>
        </is>
      </c>
      <c r="D15415" t="n">
        <v>43279946000</v>
      </c>
      <c r="E15415" t="n">
        <v>6145144000</v>
      </c>
      <c r="F15415" t="n">
        <v>4502740000</v>
      </c>
      <c r="G15415" t="n">
        <v>1046360000</v>
      </c>
      <c r="H15415" t="n">
        <v>4.92</v>
      </c>
      <c r="I15415" t="n">
        <v>8.77</v>
      </c>
      <c r="J15415" t="n">
        <v>7.82</v>
      </c>
      <c r="K15415" t="n">
        <v>-2230761000</v>
      </c>
      <c r="L15415" t="n">
        <v>2531554000</v>
      </c>
      <c r="M15415" t="n">
        <v>2480674000</v>
      </c>
      <c r="N15415" t="n">
        <v>-2231333000</v>
      </c>
      <c r="O15415">
        <f>D15414</f>
      </c>
      <c r="P15415">
        <f>(E15415-F15415+G15415)/O15415*100</f>
      </c>
      <c r="Q15415">
        <f>H15414</f>
      </c>
      <c r="R15415">
        <f>I15414</f>
      </c>
      <c r="S15415">
        <f>H15415-H15414</f>
      </c>
      <c r="T15415">
        <f>I15415-I15414</f>
      </c>
      <c r="U15415">
        <f>(L15415-K15415)/(2*D15415*0.01)</f>
      </c>
      <c r="V15415">
        <f>(L15415+K15415)/(D15415*0.0001)</f>
      </c>
    </row>
    <row r="15416">
      <c r="A15416" t="n">
        <v>2019</v>
      </c>
      <c r="B15416" t="inlineStr">
        <is>
          <t>00565154</t>
        </is>
      </c>
      <c r="C15416" t="inlineStr">
        <is>
          <t>이노션</t>
        </is>
      </c>
      <c r="D15416" t="n">
        <v>48622439000</v>
      </c>
      <c r="E15416" t="n">
        <v>6550889000</v>
      </c>
      <c r="F15416" t="n">
        <v>5099393000</v>
      </c>
      <c r="G15416" t="n">
        <v>985244000</v>
      </c>
      <c r="H15416" t="n">
        <v>4.595</v>
      </c>
      <c r="I15416" t="n">
        <v>8.5</v>
      </c>
      <c r="J15416" t="n">
        <v>7.79</v>
      </c>
      <c r="K15416" t="n">
        <v>-2522216000</v>
      </c>
      <c r="L15416" t="n">
        <v>2867361000</v>
      </c>
      <c r="M15416" t="n">
        <v>2784097000</v>
      </c>
      <c r="N15416" t="n">
        <v>-2503397000</v>
      </c>
      <c r="O15416">
        <f>D15415</f>
      </c>
      <c r="P15416">
        <f>(E15416-F15416+G15416)/O15416*100</f>
      </c>
      <c r="Q15416">
        <f>H15415</f>
      </c>
      <c r="R15416">
        <f>I15415</f>
      </c>
      <c r="S15416">
        <f>H15416-H15415</f>
      </c>
      <c r="T15416">
        <f>I15416-I15415</f>
      </c>
      <c r="U15416">
        <f>(L15416-K15416)/(2*D15416*0.01)</f>
      </c>
      <c r="V15416">
        <f>(L15416+K15416)/(D15416*0.0001)</f>
      </c>
    </row>
    <row r="15417">
      <c r="A15417" t="n">
        <v>2020</v>
      </c>
      <c r="B15417" t="inlineStr">
        <is>
          <t>00565154</t>
        </is>
      </c>
      <c r="C15417" t="inlineStr">
        <is>
          <t>이노션</t>
        </is>
      </c>
      <c r="D15417" t="n">
        <v>50419271000</v>
      </c>
      <c r="E15417" t="n">
        <v>7025171000</v>
      </c>
      <c r="F15417" t="n">
        <v>6257846000</v>
      </c>
      <c r="G15417" t="n">
        <v>949436000</v>
      </c>
      <c r="H15417" t="n">
        <v>4.285</v>
      </c>
      <c r="I15417" t="n">
        <v>8.48</v>
      </c>
      <c r="J15417" t="n">
        <v>7.67</v>
      </c>
      <c r="K15417" t="n">
        <v>-2701225000</v>
      </c>
      <c r="L15417" t="n">
        <v>3059221000</v>
      </c>
      <c r="M15417" t="n">
        <v>2977418000</v>
      </c>
      <c r="N15417" t="n">
        <v>-2681327000</v>
      </c>
      <c r="O15417">
        <f>D15416</f>
      </c>
      <c r="P15417">
        <f>(E15417-F15417+G15417)/O15417*100</f>
      </c>
      <c r="Q15417">
        <f>H15416</f>
      </c>
      <c r="R15417">
        <f>I15416</f>
      </c>
      <c r="S15417">
        <f>H15417-H15416</f>
      </c>
      <c r="T15417">
        <f>I15417-I15416</f>
      </c>
      <c r="U15417">
        <f>(L15417-K15417)/(2*D15417*0.01)</f>
      </c>
      <c r="V15417">
        <f>(L15417+K15417)/(D15417*0.0001)</f>
      </c>
    </row>
    <row r="15418">
      <c r="A15418" t="n">
        <v>2021</v>
      </c>
      <c r="B15418" t="inlineStr">
        <is>
          <t>00565154</t>
        </is>
      </c>
      <c r="C15418" t="inlineStr">
        <is>
          <t>이노션</t>
        </is>
      </c>
      <c r="D15418" t="n">
        <v>49987141000</v>
      </c>
      <c r="E15418" t="n">
        <v>7999606000</v>
      </c>
      <c r="F15418" t="n">
        <v>7296954000</v>
      </c>
      <c r="G15418" t="n">
        <v>968464000</v>
      </c>
      <c r="H15418" t="n">
        <v>4.785</v>
      </c>
      <c r="I15418" t="n">
        <v>8.275</v>
      </c>
      <c r="J15418" t="n">
        <v>6.3</v>
      </c>
      <c r="K15418" t="n">
        <v>-3680266000</v>
      </c>
      <c r="L15418" t="n">
        <v>4184736000</v>
      </c>
      <c r="M15418" t="n">
        <v>4115157000</v>
      </c>
      <c r="N15418" t="n">
        <v>-3675759000</v>
      </c>
      <c r="O15418">
        <f>D15417</f>
      </c>
      <c r="P15418">
        <f>(E15418-F15418+G15418)/O15418*100</f>
      </c>
      <c r="Q15418">
        <f>H15417</f>
      </c>
      <c r="R15418">
        <f>I15417</f>
      </c>
      <c r="S15418">
        <f>H15418-H15417</f>
      </c>
      <c r="T15418">
        <f>I15418-I15417</f>
      </c>
      <c r="U15418">
        <f>(L15418-K15418)/(2*D15418*0.01)</f>
      </c>
      <c r="V15418">
        <f>(L15418+K15418)/(D15418*0.0001)</f>
      </c>
    </row>
    <row r="15419">
      <c r="A15419" t="n">
        <v>2022</v>
      </c>
      <c r="B15419" t="inlineStr">
        <is>
          <t>00565154</t>
        </is>
      </c>
      <c r="C15419" t="inlineStr">
        <is>
          <t>이노션</t>
        </is>
      </c>
      <c r="D15419" t="n">
        <v>50547572000</v>
      </c>
      <c r="E15419" t="n">
        <v>8108035000</v>
      </c>
      <c r="F15419" t="n">
        <v>4920615000</v>
      </c>
      <c r="G15419" t="n">
        <v>1205533000</v>
      </c>
      <c r="H15419" t="n">
        <v>7.195</v>
      </c>
      <c r="I15419" t="n">
        <v>7.575</v>
      </c>
      <c r="J15419" t="n">
        <v>11.04</v>
      </c>
      <c r="K15419" t="n">
        <v>-2559528000</v>
      </c>
      <c r="L15419" t="n">
        <v>2814718000</v>
      </c>
      <c r="M15419" t="n">
        <v>2832225000</v>
      </c>
      <c r="N15419" t="n">
        <v>-2618886000</v>
      </c>
      <c r="O15419">
        <f>D15418</f>
      </c>
      <c r="P15419">
        <f>(E15419-F15419+G15419)/O15419*100</f>
      </c>
      <c r="Q15419">
        <f>H15418</f>
      </c>
      <c r="R15419">
        <f>I15418</f>
      </c>
      <c r="S15419">
        <f>H15419-H15418</f>
      </c>
      <c r="T15419">
        <f>I15419-I15418</f>
      </c>
      <c r="U15419">
        <f>(L15419-K15419)/(2*D15419*0.01)</f>
      </c>
      <c r="V15419">
        <f>(L15419+K15419)/(D15419*0.0001)</f>
      </c>
    </row>
    <row r="15420">
      <c r="A15420" t="n">
        <v>2023</v>
      </c>
      <c r="B15420" t="inlineStr">
        <is>
          <t>00565154</t>
        </is>
      </c>
      <c r="C15420" t="inlineStr">
        <is>
          <t>이노션</t>
        </is>
      </c>
      <c r="D15420" t="n">
        <v>60045831000</v>
      </c>
      <c r="E15420" t="n">
        <v>8347782000</v>
      </c>
      <c r="F15420" t="n">
        <v>5048744000</v>
      </c>
      <c r="G15420" t="n">
        <v>2410252000</v>
      </c>
      <c r="H15420" t="n">
        <v>7.18</v>
      </c>
      <c r="I15420" t="n">
        <v>7.575</v>
      </c>
      <c r="J15420" t="n">
        <v>12.43</v>
      </c>
      <c r="K15420" t="n">
        <v>-3140385000</v>
      </c>
      <c r="L15420" t="n">
        <v>3454853000</v>
      </c>
      <c r="M15420" t="n">
        <v>3453088000</v>
      </c>
      <c r="N15420" t="n">
        <v>-3193449000</v>
      </c>
      <c r="O15420">
        <f>D15419</f>
      </c>
      <c r="P15420">
        <f>(E15420-F15420+G15420)/O15420*100</f>
      </c>
      <c r="Q15420">
        <f>H15419</f>
      </c>
      <c r="R15420">
        <f>I15419</f>
      </c>
      <c r="S15420">
        <f>H15420-H15419</f>
      </c>
      <c r="T15420">
        <f>I15420-I15419</f>
      </c>
      <c r="U15420">
        <f>(L15420-K15420)/(2*D15420*0.01)</f>
      </c>
      <c r="V15420">
        <f>(L15420+K15420)/(D15420*0.0001)</f>
      </c>
    </row>
    <row r="15421">
      <c r="A15421" t="n">
        <v>2024</v>
      </c>
      <c r="B15421" t="inlineStr">
        <is>
          <t>00565154</t>
        </is>
      </c>
      <c r="C15421" t="inlineStr">
        <is>
          <t>이노션</t>
        </is>
      </c>
      <c r="D15421" t="n">
        <v>65551142000</v>
      </c>
      <c r="E15421" t="n">
        <v>9628579000</v>
      </c>
      <c r="F15421" t="n">
        <v>8732785000</v>
      </c>
      <c r="G15421" t="n">
        <v>2305272000</v>
      </c>
      <c r="H15421" t="n">
        <v>6.755</v>
      </c>
      <c r="I15421" t="n">
        <v>7.75</v>
      </c>
      <c r="J15421" t="n">
        <v>11.19</v>
      </c>
      <c r="K15421" t="n">
        <v>-3263954000</v>
      </c>
      <c r="L15421" t="n">
        <v>3454853000</v>
      </c>
      <c r="M15421" t="n">
        <v>3580933000</v>
      </c>
      <c r="N15421" t="n">
        <v>-3193449000</v>
      </c>
      <c r="O15421">
        <f>D15420</f>
      </c>
      <c r="P15421">
        <f>(E15421-F15421+G15421)/O15421*100</f>
      </c>
      <c r="Q15421">
        <f>H15420</f>
      </c>
      <c r="R15421">
        <f>I15420</f>
      </c>
      <c r="S15421">
        <f>H15421-H15420</f>
      </c>
      <c r="T15421">
        <f>I15421-I15420</f>
      </c>
      <c r="U15421">
        <f>(L15421-K15421)/(2*D15421*0.01)</f>
      </c>
      <c r="V15421">
        <f>(L15421+K15421)/(D15421*0.0001)</f>
      </c>
    </row>
    <row r="15422">
      <c r="A15422" t="n">
        <v>2025</v>
      </c>
      <c r="B15422" t="inlineStr">
        <is>
          <t>00565154</t>
        </is>
      </c>
      <c r="C15422" t="inlineStr">
        <is>
          <t>이노션</t>
        </is>
      </c>
      <c r="D15422" t="n">
        <v>69717818000</v>
      </c>
      <c r="E15422" t="n">
        <v>10964447000</v>
      </c>
      <c r="F15422" t="n">
        <v>8436350000</v>
      </c>
      <c r="G15422" t="n">
        <v>2176740000</v>
      </c>
      <c r="H15422" t="n">
        <v>6.41</v>
      </c>
      <c r="I15422" t="n">
        <v>7.75</v>
      </c>
      <c r="J15422" t="n">
        <v>11.355</v>
      </c>
      <c r="K15422" t="n">
        <v>-3538966000</v>
      </c>
      <c r="L15422" t="n">
        <v>3931684000</v>
      </c>
      <c r="M15422" t="n">
        <v>3890502000</v>
      </c>
      <c r="N15422" t="n">
        <v>-3568323000</v>
      </c>
      <c r="O15422">
        <f>D15421</f>
      </c>
      <c r="P15422">
        <f>(E15422-F15422+G15422)/O15422*100</f>
      </c>
      <c r="Q15422">
        <f>H15421</f>
      </c>
      <c r="R15422">
        <f>I15421</f>
      </c>
      <c r="S15422">
        <f>H15422-H15421</f>
      </c>
      <c r="T15422">
        <f>I15422-I15421</f>
      </c>
      <c r="U15422">
        <f>(L15422-K15422)/(2*D15422*0.01)</f>
      </c>
      <c r="V15422">
        <f>(L15422+K15422)/(D15422*0.0001)</f>
      </c>
    </row>
    <row r="15423">
      <c r="A15423" t="n">
        <v>2019</v>
      </c>
      <c r="B15423" t="inlineStr">
        <is>
          <t>00565215</t>
        </is>
      </c>
      <c r="C15423" t="inlineStr">
        <is>
          <t>아이티센코어</t>
        </is>
      </c>
      <c r="D15423" t="n">
        <v>675376000</v>
      </c>
      <c r="E15423" t="n">
        <v>81871000</v>
      </c>
      <c r="G15423" t="n">
        <v>1135000</v>
      </c>
      <c r="H15423" t="n">
        <v>2.23</v>
      </c>
      <c r="I15423" t="n">
        <v>3</v>
      </c>
      <c r="K15423" t="n">
        <v>-40827000</v>
      </c>
      <c r="L15423" t="n">
        <v>47479000</v>
      </c>
      <c r="M15423" t="n">
        <v>46643000</v>
      </c>
      <c r="N15423" t="n">
        <v>-40933000</v>
      </c>
      <c r="U15423">
        <f>(L15423-K15423)/(2*D15423*0.01)</f>
      </c>
      <c r="V15423">
        <f>(L15423+K15423)/(D15423*0.0001)</f>
      </c>
    </row>
    <row r="15424">
      <c r="A15424" t="n">
        <v>2019</v>
      </c>
      <c r="B15424" t="inlineStr">
        <is>
          <t>00565242</t>
        </is>
      </c>
      <c r="C15424" t="inlineStr">
        <is>
          <t>에코비트</t>
        </is>
      </c>
      <c r="D15424" t="n">
        <v>44333100000</v>
      </c>
      <c r="E15424" t="n">
        <v>6938641000</v>
      </c>
      <c r="F15424" t="n">
        <v>4022089000</v>
      </c>
      <c r="G15424" t="n">
        <v>673471000</v>
      </c>
      <c r="H15424" t="n">
        <v>2.51</v>
      </c>
      <c r="I15424" t="n">
        <v>4</v>
      </c>
      <c r="K15424" t="n">
        <v>-970558000</v>
      </c>
      <c r="L15424" t="n">
        <v>945734000</v>
      </c>
      <c r="M15424" t="n">
        <v>974235000</v>
      </c>
      <c r="N15424" t="n">
        <v>-999491000</v>
      </c>
      <c r="U15424">
        <f>(L15424-K15424)/(2*D15424*0.01)</f>
      </c>
    </row>
    <row r="15425">
      <c r="A15425" t="n">
        <v>2020</v>
      </c>
      <c r="B15425" t="inlineStr">
        <is>
          <t>00565242</t>
        </is>
      </c>
      <c r="C15425" t="inlineStr">
        <is>
          <t>에코비트</t>
        </is>
      </c>
      <c r="D15425" t="n">
        <v>51835273000</v>
      </c>
      <c r="E15425" t="n">
        <v>2094612000</v>
      </c>
      <c r="F15425" t="n">
        <v>1176146000</v>
      </c>
      <c r="G15425" t="n">
        <v>299336000</v>
      </c>
      <c r="O15425">
        <f>D15424</f>
      </c>
      <c r="P15425">
        <f>(E15425-F15425+G15425)/O15425*100</f>
      </c>
    </row>
    <row r="15426">
      <c r="A15426" t="n">
        <v>2021</v>
      </c>
      <c r="B15426" t="inlineStr">
        <is>
          <t>00565242</t>
        </is>
      </c>
      <c r="C15426" t="inlineStr">
        <is>
          <t>에코비트</t>
        </is>
      </c>
      <c r="D15426" t="n">
        <v>55543256000</v>
      </c>
      <c r="E15426" t="n">
        <v>8898123000</v>
      </c>
      <c r="F15426" t="n">
        <v>7583213000</v>
      </c>
      <c r="G15426" t="n">
        <v>1392238000</v>
      </c>
      <c r="H15426" t="n">
        <v>2.98</v>
      </c>
      <c r="I15426" t="n">
        <v>2.16</v>
      </c>
      <c r="K15426" t="n">
        <v>-3356926000</v>
      </c>
      <c r="L15426" t="n">
        <v>3820777000</v>
      </c>
      <c r="M15426" t="n">
        <v>3827865000</v>
      </c>
      <c r="N15426" t="n">
        <v>-3390941000</v>
      </c>
      <c r="O15426">
        <f>D15425</f>
      </c>
      <c r="P15426">
        <f>(E15426-F15426+G15426)/O15426*100</f>
      </c>
      <c r="U15426">
        <f>(L15426-K15426)/(2*D15426*0.01)</f>
      </c>
      <c r="V15426">
        <f>(L15426+K15426)/(D15426*0.0001)</f>
      </c>
    </row>
    <row r="15427">
      <c r="A15427" t="n">
        <v>2022</v>
      </c>
      <c r="B15427" t="inlineStr">
        <is>
          <t>00565242</t>
        </is>
      </c>
      <c r="C15427" t="inlineStr">
        <is>
          <t>에코비트</t>
        </is>
      </c>
      <c r="D15427" t="n">
        <v>46527995000</v>
      </c>
      <c r="E15427" t="n">
        <v>8624752000</v>
      </c>
      <c r="F15427" t="n">
        <v>9587948000</v>
      </c>
      <c r="G15427" t="n">
        <v>1910245000</v>
      </c>
      <c r="H15427" t="n">
        <v>5.6</v>
      </c>
      <c r="I15427" t="n">
        <v>3.825</v>
      </c>
      <c r="K15427" t="n">
        <v>-2548324000</v>
      </c>
      <c r="L15427" t="n">
        <v>2861529000</v>
      </c>
      <c r="M15427" t="n">
        <v>2916975000</v>
      </c>
      <c r="N15427" t="n">
        <v>-2640065000</v>
      </c>
      <c r="O15427">
        <f>D15426</f>
      </c>
      <c r="P15427">
        <f>(E15427-F15427+G15427)/O15427*100</f>
      </c>
      <c r="Q15427">
        <f>H15426</f>
      </c>
      <c r="R15427">
        <f>I15426</f>
      </c>
      <c r="S15427">
        <f>H15427-H15426</f>
      </c>
      <c r="T15427">
        <f>I15427-I15426</f>
      </c>
      <c r="U15427">
        <f>(L15427-K15427)/(2*D15427*0.01)</f>
      </c>
      <c r="V15427">
        <f>(L15427+K15427)/(D15427*0.0001)</f>
      </c>
    </row>
    <row r="15428">
      <c r="A15428" t="n">
        <v>2024</v>
      </c>
      <c r="B15428" t="inlineStr">
        <is>
          <t>00565242</t>
        </is>
      </c>
      <c r="C15428" t="inlineStr">
        <is>
          <t>에코비트</t>
        </is>
      </c>
      <c r="D15428" t="n">
        <v>62606132000</v>
      </c>
      <c r="E15428" t="n">
        <v>9420799000</v>
      </c>
      <c r="F15428" t="n">
        <v>10018252000</v>
      </c>
      <c r="G15428" t="n">
        <v>2459564000</v>
      </c>
      <c r="H15428" t="n">
        <v>4.015</v>
      </c>
      <c r="I15428" t="n">
        <v>3.385</v>
      </c>
      <c r="K15428" t="n">
        <v>-2554207000</v>
      </c>
      <c r="L15428" t="n">
        <v>3026961000</v>
      </c>
      <c r="M15428" t="n">
        <v>3031452000</v>
      </c>
      <c r="N15428" t="n">
        <v>-2605406000</v>
      </c>
      <c r="U15428">
        <f>(L15428-K15428)/(2*D15428*0.01)</f>
      </c>
      <c r="V15428">
        <f>(L15428+K15428)/(D15428*0.0001)</f>
      </c>
    </row>
    <row r="15429">
      <c r="A15429" t="n">
        <v>2014</v>
      </c>
      <c r="B15429" t="inlineStr">
        <is>
          <t>00567222</t>
        </is>
      </c>
      <c r="C15429" t="inlineStr">
        <is>
          <t>우림피티에스</t>
        </is>
      </c>
      <c r="D15429" t="n">
        <v>2461235000</v>
      </c>
      <c r="E15429" t="n">
        <v>534714000</v>
      </c>
      <c r="F15429" t="n">
        <v>241251000</v>
      </c>
      <c r="G15429" t="n">
        <v>77840000</v>
      </c>
      <c r="H15429" t="n">
        <v>2.85</v>
      </c>
      <c r="I15429" t="n">
        <v>5.85</v>
      </c>
      <c r="J15429" t="n">
        <v>7.84</v>
      </c>
      <c r="K15429" t="n">
        <v>-139358000</v>
      </c>
      <c r="L15429" t="n">
        <v>161084000</v>
      </c>
      <c r="M15429" t="n">
        <v>158744000</v>
      </c>
      <c r="N15429" t="n">
        <v>-140108000</v>
      </c>
      <c r="U15429">
        <f>(L15429-K15429)/(2*D15429*0.01)</f>
      </c>
      <c r="V15429">
        <f>(L15429+K15429)/(D15429*0.0001)</f>
      </c>
    </row>
    <row r="15430">
      <c r="A15430" t="n">
        <v>2015</v>
      </c>
      <c r="B15430" t="inlineStr">
        <is>
          <t>00567222</t>
        </is>
      </c>
      <c r="C15430" t="inlineStr">
        <is>
          <t>우림피티에스</t>
        </is>
      </c>
      <c r="D15430" t="n">
        <v>2325515000</v>
      </c>
      <c r="E15430" t="n">
        <v>598713000</v>
      </c>
      <c r="F15430" t="n">
        <v>673982000</v>
      </c>
      <c r="G15430" t="n">
        <v>67283000</v>
      </c>
      <c r="H15430" t="n">
        <v>2.56</v>
      </c>
      <c r="I15430" t="n">
        <v>5.33</v>
      </c>
      <c r="J15430" t="n">
        <v>8.609999999999999</v>
      </c>
      <c r="K15430" t="n">
        <v>-140564000</v>
      </c>
      <c r="L15430" t="n">
        <v>163480000</v>
      </c>
      <c r="M15430" t="n">
        <v>160411000</v>
      </c>
      <c r="N15430" t="n">
        <v>-140792000</v>
      </c>
      <c r="O15430">
        <f>D15429</f>
      </c>
      <c r="P15430">
        <f>(E15430-F15430+G15430)/O15430*100</f>
      </c>
      <c r="Q15430">
        <f>H15429</f>
      </c>
      <c r="R15430">
        <f>I15429</f>
      </c>
      <c r="S15430">
        <f>H15430-H15429</f>
      </c>
      <c r="T15430">
        <f>I15430-I15429</f>
      </c>
      <c r="U15430">
        <f>(L15430-K15430)/(2*D15430*0.01)</f>
      </c>
      <c r="V15430">
        <f>(L15430+K15430)/(D15430*0.0001)</f>
      </c>
    </row>
    <row r="15431">
      <c r="A15431" t="n">
        <v>2016</v>
      </c>
      <c r="B15431" t="inlineStr">
        <is>
          <t>00567222</t>
        </is>
      </c>
      <c r="C15431" t="inlineStr">
        <is>
          <t>우림피티에스</t>
        </is>
      </c>
      <c r="D15431" t="n">
        <v>2542458000</v>
      </c>
      <c r="E15431" t="n">
        <v>670451000</v>
      </c>
      <c r="F15431" t="n">
        <v>437287000</v>
      </c>
      <c r="G15431" t="n">
        <v>57393000</v>
      </c>
      <c r="H15431" t="n">
        <v>2.62</v>
      </c>
      <c r="I15431" t="n">
        <v>5.51</v>
      </c>
      <c r="J15431" t="n">
        <v>8.710000000000001</v>
      </c>
      <c r="K15431" t="n">
        <v>-168436000</v>
      </c>
      <c r="L15431" t="n">
        <v>195867000</v>
      </c>
      <c r="M15431" t="n">
        <v>191943000</v>
      </c>
      <c r="N15431" t="n">
        <v>-168517000</v>
      </c>
      <c r="O15431">
        <f>D15430</f>
      </c>
      <c r="P15431">
        <f>(E15431-F15431+G15431)/O15431*100</f>
      </c>
      <c r="Q15431">
        <f>H15430</f>
      </c>
      <c r="R15431">
        <f>I15430</f>
      </c>
      <c r="S15431">
        <f>H15431-H15430</f>
      </c>
      <c r="T15431">
        <f>I15431-I15430</f>
      </c>
      <c r="U15431">
        <f>(L15431-K15431)/(2*D15431*0.01)</f>
      </c>
      <c r="V15431">
        <f>(L15431+K15431)/(D15431*0.0001)</f>
      </c>
    </row>
    <row r="15432">
      <c r="A15432" t="n">
        <v>2017</v>
      </c>
      <c r="B15432" t="inlineStr">
        <is>
          <t>00567222</t>
        </is>
      </c>
      <c r="C15432" t="inlineStr">
        <is>
          <t>우림피티에스</t>
        </is>
      </c>
      <c r="D15432" t="n">
        <v>2641160000</v>
      </c>
      <c r="E15432" t="n">
        <v>799225000</v>
      </c>
      <c r="F15432" t="n">
        <v>398621000</v>
      </c>
      <c r="G15432" t="n">
        <v>64223000</v>
      </c>
      <c r="H15432" t="n">
        <v>2.98</v>
      </c>
      <c r="I15432" t="n">
        <v>4.79</v>
      </c>
      <c r="J15432" t="n">
        <v>8.58</v>
      </c>
      <c r="K15432" t="n">
        <v>-169162000</v>
      </c>
      <c r="L15432" t="n">
        <v>195572000</v>
      </c>
      <c r="M15432" t="n">
        <v>193577000</v>
      </c>
      <c r="N15432" t="n">
        <v>-170715000</v>
      </c>
      <c r="O15432">
        <f>D15431</f>
      </c>
      <c r="P15432">
        <f>(E15432-F15432+G15432)/O15432*100</f>
      </c>
      <c r="Q15432">
        <f>H15431</f>
      </c>
      <c r="R15432">
        <f>I15431</f>
      </c>
      <c r="S15432">
        <f>H15432-H15431</f>
      </c>
      <c r="T15432">
        <f>I15432-I15431</f>
      </c>
      <c r="U15432">
        <f>(L15432-K15432)/(2*D15432*0.01)</f>
      </c>
      <c r="V15432">
        <f>(L15432+K15432)/(D15432*0.0001)</f>
      </c>
    </row>
    <row r="15433">
      <c r="A15433" t="n">
        <v>2018</v>
      </c>
      <c r="B15433" t="inlineStr">
        <is>
          <t>00567222</t>
        </is>
      </c>
      <c r="C15433" t="inlineStr">
        <is>
          <t>우림피티에스</t>
        </is>
      </c>
      <c r="D15433" t="n">
        <v>3448363000</v>
      </c>
      <c r="E15433" t="n">
        <v>693794000</v>
      </c>
      <c r="F15433" t="n">
        <v>512275000</v>
      </c>
      <c r="G15433" t="n">
        <v>75722000</v>
      </c>
      <c r="H15433" t="n">
        <v>2.5</v>
      </c>
      <c r="I15433" t="n">
        <v>4.53</v>
      </c>
      <c r="K15433" t="n">
        <v>-230034000</v>
      </c>
      <c r="L15433" t="n">
        <v>269699000</v>
      </c>
      <c r="M15433" t="n">
        <v>266081000</v>
      </c>
      <c r="N15433" t="n">
        <v>-231505000</v>
      </c>
      <c r="O15433">
        <f>D15432</f>
      </c>
      <c r="P15433">
        <f>(E15433-F15433+G15433)/O15433*100</f>
      </c>
      <c r="Q15433">
        <f>H15432</f>
      </c>
      <c r="R15433">
        <f>I15432</f>
      </c>
      <c r="S15433">
        <f>H15433-H15432</f>
      </c>
      <c r="T15433">
        <f>I15433-I15432</f>
      </c>
      <c r="U15433">
        <f>(L15433-K15433)/(2*D15433*0.01)</f>
      </c>
      <c r="V15433">
        <f>(L15433+K15433)/(D15433*0.0001)</f>
      </c>
    </row>
    <row r="15434">
      <c r="A15434" t="n">
        <v>2019</v>
      </c>
      <c r="B15434" t="inlineStr">
        <is>
          <t>00567222</t>
        </is>
      </c>
      <c r="C15434" t="inlineStr">
        <is>
          <t>우림피티에스</t>
        </is>
      </c>
      <c r="D15434" t="n">
        <v>421577000000</v>
      </c>
      <c r="E15434" t="n">
        <v>18589000000</v>
      </c>
      <c r="F15434" t="n">
        <v>24906000000</v>
      </c>
      <c r="G15434" t="n">
        <v>13768000000</v>
      </c>
      <c r="H15434" t="n">
        <v>3.3</v>
      </c>
      <c r="I15434" t="n">
        <v>3.5</v>
      </c>
      <c r="J15434" t="n">
        <v>11.1</v>
      </c>
      <c r="O15434">
        <f>D15433</f>
      </c>
      <c r="P15434">
        <f>(E15434-F15434+G15434)/O15434*100</f>
      </c>
      <c r="Q15434">
        <f>H15433</f>
      </c>
      <c r="R15434">
        <f>I15433</f>
      </c>
      <c r="S15434">
        <f>H15434-H15433</f>
      </c>
      <c r="T15434">
        <f>I15434-I15433</f>
      </c>
    </row>
    <row r="15435">
      <c r="A15435" t="n">
        <v>2020</v>
      </c>
      <c r="B15435" t="inlineStr">
        <is>
          <t>00567222</t>
        </is>
      </c>
      <c r="C15435" t="inlineStr">
        <is>
          <t>우림피티에스</t>
        </is>
      </c>
      <c r="D15435" t="n">
        <v>3366168000</v>
      </c>
      <c r="E15435" t="n">
        <v>889062000</v>
      </c>
      <c r="F15435" t="n">
        <v>1387396000</v>
      </c>
      <c r="G15435" t="n">
        <v>101480000</v>
      </c>
      <c r="H15435" t="n">
        <v>2.45</v>
      </c>
      <c r="I15435" t="n">
        <v>4.03</v>
      </c>
      <c r="K15435" t="n">
        <v>-253090000</v>
      </c>
      <c r="L15435" t="n">
        <v>298984000</v>
      </c>
      <c r="M15435" t="n">
        <v>296758000</v>
      </c>
      <c r="N15435" t="n">
        <v>-256054000</v>
      </c>
      <c r="O15435">
        <f>D15434</f>
      </c>
      <c r="P15435">
        <f>(E15435-F15435+G15435)/O15435*100</f>
      </c>
      <c r="Q15435">
        <f>H15434</f>
      </c>
      <c r="R15435">
        <f>I15434</f>
      </c>
      <c r="S15435">
        <f>H15435-H15434</f>
      </c>
      <c r="T15435">
        <f>I15435-I15434</f>
      </c>
      <c r="U15435">
        <f>(L15435-K15435)/(2*D15435*0.01)</f>
      </c>
      <c r="V15435">
        <f>(L15435+K15435)/(D15435*0.0001)</f>
      </c>
    </row>
    <row r="15436">
      <c r="A15436" t="n">
        <v>2021</v>
      </c>
      <c r="B15436" t="inlineStr">
        <is>
          <t>00567222</t>
        </is>
      </c>
      <c r="C15436" t="inlineStr">
        <is>
          <t>우림피티에스</t>
        </is>
      </c>
      <c r="D15436" t="n">
        <v>3622011000</v>
      </c>
      <c r="E15436" t="n">
        <v>593001000</v>
      </c>
      <c r="F15436" t="n">
        <v>352685000</v>
      </c>
      <c r="G15436" t="n">
        <v>78040000</v>
      </c>
      <c r="H15436" t="n">
        <v>2.97</v>
      </c>
      <c r="I15436" t="n">
        <v>3.94</v>
      </c>
      <c r="J15436" t="n">
        <v>8.25</v>
      </c>
      <c r="K15436" t="n">
        <v>-268456000</v>
      </c>
      <c r="L15436" t="n">
        <v>314916000</v>
      </c>
      <c r="M15436" t="n">
        <v>314449000</v>
      </c>
      <c r="N15436" t="n">
        <v>-272995000</v>
      </c>
      <c r="O15436">
        <f>D15435</f>
      </c>
      <c r="P15436">
        <f>(E15436-F15436+G15436)/O15436*100</f>
      </c>
      <c r="Q15436">
        <f>H15435</f>
      </c>
      <c r="R15436">
        <f>I15435</f>
      </c>
      <c r="S15436">
        <f>H15436-H15435</f>
      </c>
      <c r="T15436">
        <f>I15436-I15435</f>
      </c>
      <c r="U15436">
        <f>(L15436-K15436)/(2*D15436*0.01)</f>
      </c>
      <c r="V15436">
        <f>(L15436+K15436)/(D15436*0.0001)</f>
      </c>
    </row>
    <row r="15437">
      <c r="A15437" t="n">
        <v>2022</v>
      </c>
      <c r="B15437" t="inlineStr">
        <is>
          <t>00567222</t>
        </is>
      </c>
      <c r="C15437" t="inlineStr">
        <is>
          <t>우림피티에스</t>
        </is>
      </c>
      <c r="D15437" t="n">
        <v>3558306000</v>
      </c>
      <c r="E15437" t="n">
        <v>686621000</v>
      </c>
      <c r="F15437" t="n">
        <v>375380000</v>
      </c>
      <c r="G15437" t="n">
        <v>101627000</v>
      </c>
      <c r="H15437" t="n">
        <v>5.34</v>
      </c>
      <c r="I15437" t="n">
        <v>4.51</v>
      </c>
      <c r="J15437" t="n">
        <v>7.38</v>
      </c>
      <c r="K15437" t="n">
        <v>-232591000</v>
      </c>
      <c r="L15437" t="n">
        <v>268544000</v>
      </c>
      <c r="M15437" t="n">
        <v>273156000</v>
      </c>
      <c r="N15437" t="n">
        <v>-240343000</v>
      </c>
      <c r="O15437">
        <f>D15436</f>
      </c>
      <c r="P15437">
        <f>(E15437-F15437+G15437)/O15437*100</f>
      </c>
      <c r="Q15437">
        <f>H15436</f>
      </c>
      <c r="R15437">
        <f>I15436</f>
      </c>
      <c r="S15437">
        <f>H15437-H15436</f>
      </c>
      <c r="T15437">
        <f>I15437-I15436</f>
      </c>
      <c r="U15437">
        <f>(L15437-K15437)/(2*D15437*0.01)</f>
      </c>
      <c r="V15437">
        <f>(L15437+K15437)/(D15437*0.0001)</f>
      </c>
    </row>
    <row r="15438">
      <c r="A15438" t="n">
        <v>2023</v>
      </c>
      <c r="B15438" t="inlineStr">
        <is>
          <t>00567222</t>
        </is>
      </c>
      <c r="C15438" t="inlineStr">
        <is>
          <t>우림피티에스</t>
        </is>
      </c>
      <c r="D15438" t="n">
        <v>4402938000</v>
      </c>
      <c r="E15438" t="n">
        <v>568995000</v>
      </c>
      <c r="F15438" t="n">
        <v>350343000</v>
      </c>
      <c r="G15438" t="n">
        <v>178310000</v>
      </c>
      <c r="H15438" t="n">
        <v>4.55</v>
      </c>
      <c r="I15438" t="n">
        <v>5.11</v>
      </c>
      <c r="J15438" t="n">
        <v>7.73</v>
      </c>
      <c r="K15438" t="n">
        <v>-303014000</v>
      </c>
      <c r="L15438" t="n">
        <v>350738000</v>
      </c>
      <c r="M15438" t="n">
        <v>353902000</v>
      </c>
      <c r="N15438" t="n">
        <v>-310932000</v>
      </c>
      <c r="O15438">
        <f>D15437</f>
      </c>
      <c r="P15438">
        <f>(E15438-F15438+G15438)/O15438*100</f>
      </c>
      <c r="Q15438">
        <f>H15437</f>
      </c>
      <c r="R15438">
        <f>I15437</f>
      </c>
      <c r="S15438">
        <f>H15438-H15437</f>
      </c>
      <c r="T15438">
        <f>I15438-I15437</f>
      </c>
      <c r="U15438">
        <f>(L15438-K15438)/(2*D15438*0.01)</f>
      </c>
      <c r="V15438">
        <f>(L15438+K15438)/(D15438*0.0001)</f>
      </c>
    </row>
    <row r="15439">
      <c r="A15439" t="n">
        <v>2024</v>
      </c>
      <c r="B15439" t="inlineStr">
        <is>
          <t>00567222</t>
        </is>
      </c>
      <c r="C15439" t="inlineStr">
        <is>
          <t>우림피티에스</t>
        </is>
      </c>
      <c r="D15439" t="n">
        <v>5685370000</v>
      </c>
      <c r="E15439" t="n">
        <v>745613000</v>
      </c>
      <c r="F15439" t="n">
        <v>500763000</v>
      </c>
      <c r="G15439" t="n">
        <v>188571000</v>
      </c>
      <c r="H15439" t="n">
        <v>4.03</v>
      </c>
      <c r="I15439" t="n">
        <v>5.08</v>
      </c>
      <c r="J15439" t="n">
        <v>7.136</v>
      </c>
      <c r="K15439" t="n">
        <v>-363380000</v>
      </c>
      <c r="L15439" t="n">
        <v>420216000</v>
      </c>
      <c r="M15439" t="n">
        <v>421722000</v>
      </c>
      <c r="N15439" t="n">
        <v>-371143000</v>
      </c>
      <c r="O15439">
        <f>D15438</f>
      </c>
      <c r="P15439">
        <f>(E15439-F15439+G15439)/O15439*100</f>
      </c>
      <c r="Q15439">
        <f>H15438</f>
      </c>
      <c r="R15439">
        <f>I15438</f>
      </c>
      <c r="S15439">
        <f>H15439-H15438</f>
      </c>
      <c r="T15439">
        <f>I15439-I15438</f>
      </c>
      <c r="U15439">
        <f>(L15439-K15439)/(2*D15439*0.01)</f>
      </c>
      <c r="V15439">
        <f>(L15439+K15439)/(D15439*0.0001)</f>
      </c>
    </row>
    <row r="15440">
      <c r="A15440" t="n">
        <v>2025</v>
      </c>
      <c r="B15440" t="inlineStr">
        <is>
          <t>00567222</t>
        </is>
      </c>
      <c r="C15440" t="inlineStr">
        <is>
          <t>우림피티에스</t>
        </is>
      </c>
      <c r="D15440" t="n">
        <v>5255355000</v>
      </c>
      <c r="E15440" t="n">
        <v>893890000</v>
      </c>
      <c r="F15440" t="n">
        <v>902964000</v>
      </c>
      <c r="G15440" t="n">
        <v>214627000</v>
      </c>
      <c r="H15440" t="n">
        <v>4.34</v>
      </c>
      <c r="I15440" t="n">
        <v>4.24</v>
      </c>
      <c r="J15440" t="n">
        <v>6.408</v>
      </c>
      <c r="K15440" t="n">
        <v>-301864000</v>
      </c>
      <c r="L15440" t="n">
        <v>346438000</v>
      </c>
      <c r="M15440" t="n">
        <v>351671000</v>
      </c>
      <c r="N15440" t="n">
        <v>-311449000</v>
      </c>
      <c r="O15440">
        <f>D15439</f>
      </c>
      <c r="P15440">
        <f>(E15440-F15440+G15440)/O15440*100</f>
      </c>
      <c r="Q15440">
        <f>H15439</f>
      </c>
      <c r="R15440">
        <f>I15439</f>
      </c>
      <c r="S15440">
        <f>H15440-H15439</f>
      </c>
      <c r="T15440">
        <f>I15440-I15439</f>
      </c>
      <c r="U15440">
        <f>(L15440-K15440)/(2*D15440*0.01)</f>
      </c>
      <c r="V15440">
        <f>(L15440+K15440)/(D15440*0.0001)</f>
      </c>
    </row>
    <row r="15441">
      <c r="A15441" t="n">
        <v>2014</v>
      </c>
      <c r="B15441" t="inlineStr">
        <is>
          <t>00568188</t>
        </is>
      </c>
      <c r="C15441" t="inlineStr">
        <is>
          <t>마이크로컨텍솔</t>
        </is>
      </c>
      <c r="D15441" t="n">
        <v>2336912000</v>
      </c>
      <c r="E15441" t="n">
        <v>349554000</v>
      </c>
      <c r="F15441" t="n">
        <v>191713000</v>
      </c>
      <c r="G15441" t="n">
        <v>66007000</v>
      </c>
      <c r="H15441" t="n">
        <v>2.88</v>
      </c>
      <c r="I15441" t="n">
        <v>5.42</v>
      </c>
      <c r="K15441" t="n">
        <v>-87254000</v>
      </c>
      <c r="L15441" t="n">
        <v>100420000</v>
      </c>
      <c r="M15441" t="n">
        <v>99349000</v>
      </c>
      <c r="N15441" t="n">
        <v>-88021000</v>
      </c>
      <c r="U15441">
        <f>(L15441-K15441)/(2*D15441*0.01)</f>
      </c>
      <c r="V15441">
        <f>(L15441+K15441)/(D15441*0.0001)</f>
      </c>
    </row>
    <row r="15442">
      <c r="A15442" t="n">
        <v>2015</v>
      </c>
      <c r="B15442" t="inlineStr">
        <is>
          <t>00568188</t>
        </is>
      </c>
      <c r="C15442" t="inlineStr">
        <is>
          <t>마이크로컨텍솔</t>
        </is>
      </c>
      <c r="D15442" t="n">
        <v>2368903000</v>
      </c>
      <c r="E15442" t="n">
        <v>386165000</v>
      </c>
      <c r="F15442" t="n">
        <v>492420000</v>
      </c>
      <c r="G15442" t="n">
        <v>29970000</v>
      </c>
      <c r="H15442" t="n">
        <v>2.51</v>
      </c>
      <c r="I15442" t="n">
        <v>4.98</v>
      </c>
      <c r="K15442" t="n">
        <v>-114376000</v>
      </c>
      <c r="L15442" t="n">
        <v>132924000</v>
      </c>
      <c r="M15442" t="n">
        <v>131032000</v>
      </c>
      <c r="N15442" t="n">
        <v>-115018000</v>
      </c>
      <c r="O15442">
        <f>D15441</f>
      </c>
      <c r="P15442">
        <f>(E15442-F15442+G15442)/O15442*100</f>
      </c>
      <c r="Q15442">
        <f>H15441</f>
      </c>
      <c r="R15442">
        <f>I15441</f>
      </c>
      <c r="S15442">
        <f>H15442-H15441</f>
      </c>
      <c r="T15442">
        <f>I15442-I15441</f>
      </c>
      <c r="U15442">
        <f>(L15442-K15442)/(2*D15442*0.01)</f>
      </c>
      <c r="V15442">
        <f>(L15442+K15442)/(D15442*0.0001)</f>
      </c>
    </row>
    <row r="15443">
      <c r="A15443" t="n">
        <v>2016</v>
      </c>
      <c r="B15443" t="inlineStr">
        <is>
          <t>00568188</t>
        </is>
      </c>
      <c r="C15443" t="inlineStr">
        <is>
          <t>마이크로컨텍솔</t>
        </is>
      </c>
      <c r="D15443" t="n">
        <v>2469899000</v>
      </c>
      <c r="E15443" t="n">
        <v>461088000</v>
      </c>
      <c r="F15443" t="n">
        <v>340996000</v>
      </c>
      <c r="G15443" t="n">
        <v>33425000</v>
      </c>
      <c r="H15443" t="n">
        <v>2.59</v>
      </c>
      <c r="I15443" t="n">
        <v>3.93</v>
      </c>
      <c r="K15443" t="n">
        <v>-91543000</v>
      </c>
      <c r="L15443" t="n">
        <v>106312000</v>
      </c>
      <c r="M15443" t="n">
        <v>105970000</v>
      </c>
      <c r="N15443" t="n">
        <v>-92956000</v>
      </c>
      <c r="O15443">
        <f>D15442</f>
      </c>
      <c r="P15443">
        <f>(E15443-F15443+G15443)/O15443*100</f>
      </c>
      <c r="Q15443">
        <f>H15442</f>
      </c>
      <c r="R15443">
        <f>I15442</f>
      </c>
      <c r="S15443">
        <f>H15443-H15442</f>
      </c>
      <c r="T15443">
        <f>I15443-I15442</f>
      </c>
      <c r="U15443">
        <f>(L15443-K15443)/(2*D15443*0.01)</f>
      </c>
      <c r="V15443">
        <f>(L15443+K15443)/(D15443*0.0001)</f>
      </c>
    </row>
    <row r="15444">
      <c r="A15444" t="n">
        <v>2017</v>
      </c>
      <c r="B15444" t="inlineStr">
        <is>
          <t>00568188</t>
        </is>
      </c>
      <c r="C15444" t="inlineStr">
        <is>
          <t>마이크로컨텍솔</t>
        </is>
      </c>
      <c r="D15444" t="n">
        <v>2975185000</v>
      </c>
      <c r="E15444" t="n">
        <v>521364000</v>
      </c>
      <c r="F15444" t="n">
        <v>346502000</v>
      </c>
      <c r="G15444" t="n">
        <v>72540000</v>
      </c>
      <c r="H15444" t="n">
        <v>2.95</v>
      </c>
      <c r="I15444" t="n">
        <v>4.07</v>
      </c>
      <c r="K15444" t="n">
        <v>-100180000</v>
      </c>
      <c r="L15444" t="n">
        <v>115212000</v>
      </c>
      <c r="M15444" t="n">
        <v>115280000</v>
      </c>
      <c r="N15444" t="n">
        <v>-102068000</v>
      </c>
      <c r="O15444">
        <f>D15443</f>
      </c>
      <c r="P15444">
        <f>(E15444-F15444+G15444)/O15444*100</f>
      </c>
      <c r="Q15444">
        <f>H15443</f>
      </c>
      <c r="R15444">
        <f>I15443</f>
      </c>
      <c r="S15444">
        <f>H15444-H15443</f>
      </c>
      <c r="T15444">
        <f>I15444-I15443</f>
      </c>
      <c r="U15444">
        <f>(L15444-K15444)/(2*D15444*0.01)</f>
      </c>
      <c r="V15444">
        <f>(L15444+K15444)/(D15444*0.0001)</f>
      </c>
    </row>
    <row r="15445">
      <c r="A15445" t="n">
        <v>2018</v>
      </c>
      <c r="B15445" t="inlineStr">
        <is>
          <t>00568188</t>
        </is>
      </c>
      <c r="C15445" t="inlineStr">
        <is>
          <t>마이크로컨텍솔</t>
        </is>
      </c>
      <c r="D15445" t="n">
        <v>2858957000</v>
      </c>
      <c r="E15445" t="n">
        <v>526683000</v>
      </c>
      <c r="F15445" t="n">
        <v>1187956000</v>
      </c>
      <c r="G15445" t="n">
        <v>96827000</v>
      </c>
      <c r="H15445" t="n">
        <v>2.45</v>
      </c>
      <c r="I15445" t="n">
        <v>4.07</v>
      </c>
      <c r="K15445" t="n">
        <v>-130080000</v>
      </c>
      <c r="L15445" t="n">
        <v>149708000</v>
      </c>
      <c r="M15445" t="n">
        <v>149016000</v>
      </c>
      <c r="N15445" t="n">
        <v>-131931000</v>
      </c>
      <c r="O15445">
        <f>D15444</f>
      </c>
      <c r="P15445">
        <f>(E15445-F15445+G15445)/O15445*100</f>
      </c>
      <c r="Q15445">
        <f>H15444</f>
      </c>
      <c r="R15445">
        <f>I15444</f>
      </c>
      <c r="S15445">
        <f>H15445-H15444</f>
      </c>
      <c r="T15445">
        <f>I15445-I15444</f>
      </c>
      <c r="U15445">
        <f>(L15445-K15445)/(2*D15445*0.01)</f>
      </c>
      <c r="V15445">
        <f>(L15445+K15445)/(D15445*0.0001)</f>
      </c>
    </row>
    <row r="15446">
      <c r="A15446" t="n">
        <v>2019</v>
      </c>
      <c r="B15446" t="inlineStr">
        <is>
          <t>00568188</t>
        </is>
      </c>
      <c r="C15446" t="inlineStr">
        <is>
          <t>마이크로컨텍솔</t>
        </is>
      </c>
      <c r="D15446" t="n">
        <v>2232131000</v>
      </c>
      <c r="E15446" t="n">
        <v>523564000</v>
      </c>
      <c r="F15446" t="n">
        <v>1240441000</v>
      </c>
      <c r="G15446" t="n">
        <v>79604000</v>
      </c>
      <c r="H15446" t="n">
        <v>2.17</v>
      </c>
      <c r="I15446" t="n">
        <v>4.82</v>
      </c>
      <c r="K15446" t="n">
        <v>-174842000</v>
      </c>
      <c r="L15446" t="n">
        <v>205372000</v>
      </c>
      <c r="M15446" t="n">
        <v>203744000</v>
      </c>
      <c r="N15446" t="n">
        <v>-176823000</v>
      </c>
      <c r="O15446">
        <f>D15445</f>
      </c>
      <c r="P15446">
        <f>(E15446-F15446+G15446)/O15446*100</f>
      </c>
      <c r="Q15446">
        <f>H15445</f>
      </c>
      <c r="R15446">
        <f>I15445</f>
      </c>
      <c r="S15446">
        <f>H15446-H15445</f>
      </c>
      <c r="T15446">
        <f>I15446-I15445</f>
      </c>
      <c r="U15446">
        <f>(L15446-K15446)/(2*D15446*0.01)</f>
      </c>
      <c r="V15446">
        <f>(L15446+K15446)/(D15446*0.0001)</f>
      </c>
    </row>
    <row r="15447">
      <c r="A15447" t="n">
        <v>2020</v>
      </c>
      <c r="B15447" t="inlineStr">
        <is>
          <t>00568188</t>
        </is>
      </c>
      <c r="C15447" t="inlineStr">
        <is>
          <t>마이크로컨텍솔</t>
        </is>
      </c>
      <c r="D15447" t="n">
        <v>2498975000</v>
      </c>
      <c r="E15447" t="n">
        <v>562579000</v>
      </c>
      <c r="F15447" t="n">
        <v>318651000</v>
      </c>
      <c r="G15447" t="n">
        <v>59467000</v>
      </c>
      <c r="H15447" t="n">
        <v>2.16</v>
      </c>
      <c r="I15447" t="n">
        <v>4.43</v>
      </c>
      <c r="K15447" t="n">
        <v>-179161000</v>
      </c>
      <c r="L15447" t="n">
        <v>210573000</v>
      </c>
      <c r="M15447" t="n">
        <v>208881000</v>
      </c>
      <c r="N15447" t="n">
        <v>-181173000</v>
      </c>
      <c r="O15447">
        <f>D15446</f>
      </c>
      <c r="P15447">
        <f>(E15447-F15447+G15447)/O15447*100</f>
      </c>
      <c r="Q15447">
        <f>H15446</f>
      </c>
      <c r="R15447">
        <f>I15446</f>
      </c>
      <c r="S15447">
        <f>H15447-H15446</f>
      </c>
      <c r="T15447">
        <f>I15447-I15446</f>
      </c>
      <c r="U15447">
        <f>(L15447-K15447)/(2*D15447*0.01)</f>
      </c>
      <c r="V15447">
        <f>(L15447+K15447)/(D15447*0.0001)</f>
      </c>
    </row>
    <row r="15448">
      <c r="A15448" t="n">
        <v>2021</v>
      </c>
      <c r="B15448" t="inlineStr">
        <is>
          <t>00568188</t>
        </is>
      </c>
      <c r="C15448" t="inlineStr">
        <is>
          <t>마이크로컨텍솔</t>
        </is>
      </c>
      <c r="D15448" t="n">
        <v>2895842000</v>
      </c>
      <c r="E15448" t="n">
        <v>545202000</v>
      </c>
      <c r="F15448" t="n">
        <v>215761000</v>
      </c>
      <c r="G15448" t="n">
        <v>71930000</v>
      </c>
      <c r="H15448" t="n">
        <v>2.745</v>
      </c>
      <c r="I15448" t="n">
        <v>2.82</v>
      </c>
      <c r="K15448" t="n">
        <v>-219572000</v>
      </c>
      <c r="L15448" t="n">
        <v>256659000</v>
      </c>
      <c r="M15448" t="n">
        <v>256569000</v>
      </c>
      <c r="N15448" t="n">
        <v>-223517000</v>
      </c>
      <c r="O15448">
        <f>D15447</f>
      </c>
      <c r="P15448">
        <f>(E15448-F15448+G15448)/O15448*100</f>
      </c>
      <c r="Q15448">
        <f>H15447</f>
      </c>
      <c r="R15448">
        <f>I15447</f>
      </c>
      <c r="S15448">
        <f>H15448-H15447</f>
      </c>
      <c r="T15448">
        <f>I15448-I15447</f>
      </c>
      <c r="U15448">
        <f>(L15448-K15448)/(2*D15448*0.01)</f>
      </c>
      <c r="V15448">
        <f>(L15448+K15448)/(D15448*0.0001)</f>
      </c>
    </row>
    <row r="15449">
      <c r="A15449" t="n">
        <v>2022</v>
      </c>
      <c r="B15449" t="inlineStr">
        <is>
          <t>00568188</t>
        </is>
      </c>
      <c r="C15449" t="inlineStr">
        <is>
          <t>마이크로컨텍솔</t>
        </is>
      </c>
      <c r="D15449" t="n">
        <v>2766785000</v>
      </c>
      <c r="E15449" t="n">
        <v>631485000</v>
      </c>
      <c r="F15449" t="n">
        <v>195661000</v>
      </c>
      <c r="G15449" t="n">
        <v>79329000</v>
      </c>
      <c r="H15449" t="n">
        <v>5.225</v>
      </c>
      <c r="I15449" t="n">
        <v>5.075</v>
      </c>
      <c r="J15449" t="n">
        <v>9.275</v>
      </c>
      <c r="K15449" t="n">
        <v>-162690000</v>
      </c>
      <c r="L15449" t="n">
        <v>187163000</v>
      </c>
      <c r="M15449" t="n">
        <v>191784000</v>
      </c>
      <c r="N15449" t="n">
        <v>-169220000</v>
      </c>
      <c r="O15449">
        <f>D15448</f>
      </c>
      <c r="P15449">
        <f>(E15449-F15449+G15449)/O15449*100</f>
      </c>
      <c r="Q15449">
        <f>H15448</f>
      </c>
      <c r="R15449">
        <f>I15448</f>
      </c>
      <c r="S15449">
        <f>H15449-H15448</f>
      </c>
      <c r="T15449">
        <f>I15449-I15448</f>
      </c>
      <c r="U15449">
        <f>(L15449-K15449)/(2*D15449*0.01)</f>
      </c>
      <c r="V15449">
        <f>(L15449+K15449)/(D15449*0.0001)</f>
      </c>
    </row>
    <row r="15450">
      <c r="A15450" t="n">
        <v>2023</v>
      </c>
      <c r="B15450" t="inlineStr">
        <is>
          <t>00568188</t>
        </is>
      </c>
      <c r="C15450" t="inlineStr">
        <is>
          <t>마이크로컨텍솔</t>
        </is>
      </c>
      <c r="D15450" t="n">
        <v>3979454000</v>
      </c>
      <c r="E15450" t="n">
        <v>556218000</v>
      </c>
      <c r="F15450" t="n">
        <v>220750000</v>
      </c>
      <c r="G15450" t="n">
        <v>154048000</v>
      </c>
      <c r="H15450" t="n">
        <v>4.39</v>
      </c>
      <c r="I15450" t="n">
        <v>2.5</v>
      </c>
      <c r="J15450" t="n">
        <v>9.199999999999999</v>
      </c>
      <c r="K15450" t="n">
        <v>-246196000</v>
      </c>
      <c r="L15450" t="n">
        <v>284069000</v>
      </c>
      <c r="M15450" t="n">
        <v>288011000</v>
      </c>
      <c r="N15450" t="n">
        <v>-253730000</v>
      </c>
      <c r="O15450">
        <f>D15449</f>
      </c>
      <c r="P15450">
        <f>(E15450-F15450+G15450)/O15450*100</f>
      </c>
      <c r="Q15450">
        <f>H15449</f>
      </c>
      <c r="R15450">
        <f>I15449</f>
      </c>
      <c r="S15450">
        <f>H15450-H15449</f>
      </c>
      <c r="T15450">
        <f>I15450-I15449</f>
      </c>
      <c r="U15450">
        <f>(L15450-K15450)/(2*D15450*0.01)</f>
      </c>
      <c r="V15450">
        <f>(L15450+K15450)/(D15450*0.0001)</f>
      </c>
    </row>
    <row r="15451">
      <c r="A15451" t="n">
        <v>2024</v>
      </c>
      <c r="B15451" t="inlineStr">
        <is>
          <t>00568188</t>
        </is>
      </c>
      <c r="C15451" t="inlineStr">
        <is>
          <t>마이크로컨텍솔</t>
        </is>
      </c>
      <c r="D15451" t="n">
        <v>4466859000</v>
      </c>
      <c r="E15451" t="n">
        <v>804325000</v>
      </c>
      <c r="F15451" t="n">
        <v>609030000</v>
      </c>
      <c r="G15451" t="n">
        <v>182439000</v>
      </c>
      <c r="H15451" t="n">
        <v>3.84</v>
      </c>
      <c r="I15451" t="n">
        <v>2.5</v>
      </c>
      <c r="J15451" t="n">
        <v>6.71</v>
      </c>
      <c r="K15451" t="n">
        <v>-292507000</v>
      </c>
      <c r="L15451" t="n">
        <v>336151000</v>
      </c>
      <c r="M15451" t="n">
        <v>338905000</v>
      </c>
      <c r="N15451" t="n">
        <v>-300034000</v>
      </c>
      <c r="O15451">
        <f>D15450</f>
      </c>
      <c r="P15451">
        <f>(E15451-F15451+G15451)/O15451*100</f>
      </c>
      <c r="Q15451">
        <f>H15450</f>
      </c>
      <c r="R15451">
        <f>I15450</f>
      </c>
      <c r="S15451">
        <f>H15451-H15450</f>
      </c>
      <c r="T15451">
        <f>I15451-I15450</f>
      </c>
      <c r="U15451">
        <f>(L15451-K15451)/(2*D15451*0.01)</f>
      </c>
      <c r="V15451">
        <f>(L15451+K15451)/(D15451*0.0001)</f>
      </c>
    </row>
    <row r="15452">
      <c r="A15452" t="n">
        <v>2025</v>
      </c>
      <c r="B15452" t="inlineStr">
        <is>
          <t>00568188</t>
        </is>
      </c>
      <c r="C15452" t="inlineStr">
        <is>
          <t>마이크로컨텍솔</t>
        </is>
      </c>
      <c r="D15452" t="n">
        <v>4811047000</v>
      </c>
      <c r="E15452" t="n">
        <v>824570000</v>
      </c>
      <c r="F15452" t="n">
        <v>631750000</v>
      </c>
      <c r="G15452" t="n">
        <v>163860000</v>
      </c>
      <c r="H15452" t="n">
        <v>4.2</v>
      </c>
      <c r="I15452" t="n">
        <v>2.5</v>
      </c>
      <c r="J15452" t="n">
        <v>6.12</v>
      </c>
      <c r="K15452" t="n">
        <v>332887000</v>
      </c>
      <c r="L15452" t="n">
        <v>-295237000</v>
      </c>
      <c r="M15452" t="n">
        <v>-286903000</v>
      </c>
      <c r="N15452" t="n">
        <v>328962000</v>
      </c>
      <c r="O15452">
        <f>D15451</f>
      </c>
      <c r="P15452">
        <f>(E15452-F15452+G15452)/O15452*100</f>
      </c>
      <c r="Q15452">
        <f>H15451</f>
      </c>
      <c r="R15452">
        <f>I15451</f>
      </c>
      <c r="S15452">
        <f>H15452-H15451</f>
      </c>
      <c r="T15452">
        <f>I15452-I15451</f>
      </c>
      <c r="V15452">
        <f>(L15452+K15452)/(D15452*0.0001)</f>
      </c>
    </row>
    <row r="15453">
      <c r="A15453" t="n">
        <v>2015</v>
      </c>
      <c r="B15453" t="inlineStr">
        <is>
          <t>00568461</t>
        </is>
      </c>
      <c r="C15453" t="inlineStr">
        <is>
          <t>HC보광산업</t>
        </is>
      </c>
      <c r="D15453" t="n">
        <v>1181067000</v>
      </c>
      <c r="E15453" t="n">
        <v>283658000</v>
      </c>
      <c r="F15453" t="n">
        <v>446534000</v>
      </c>
      <c r="G15453" t="n">
        <v>8778000</v>
      </c>
      <c r="H15453" t="n">
        <v>2.3</v>
      </c>
      <c r="I15453" t="n">
        <v>5.39</v>
      </c>
      <c r="K15453" t="n">
        <v>-44580000</v>
      </c>
      <c r="L15453" t="n">
        <v>51754000</v>
      </c>
      <c r="M15453" t="n">
        <v>50701000</v>
      </c>
      <c r="N15453" t="n">
        <v>-44588000</v>
      </c>
      <c r="U15453">
        <f>(L15453-K15453)/(2*D15453*0.01)</f>
      </c>
      <c r="V15453">
        <f>(L15453+K15453)/(D15453*0.0001)</f>
      </c>
    </row>
    <row r="15454">
      <c r="A15454" t="n">
        <v>2016</v>
      </c>
      <c r="B15454" t="inlineStr">
        <is>
          <t>00568461</t>
        </is>
      </c>
      <c r="C15454" t="inlineStr">
        <is>
          <t>HC보광산업</t>
        </is>
      </c>
      <c r="D15454" t="n">
        <v>1475639000</v>
      </c>
      <c r="E15454" t="n">
        <v>363277000</v>
      </c>
      <c r="F15454" t="n">
        <v>157085000</v>
      </c>
      <c r="G15454" t="n">
        <v>12862000</v>
      </c>
      <c r="H15454" t="n">
        <v>2.32</v>
      </c>
      <c r="I15454" t="n">
        <v>4.47</v>
      </c>
      <c r="K15454" t="n">
        <v>-50105000</v>
      </c>
      <c r="L15454" t="n">
        <v>57249000</v>
      </c>
      <c r="M15454" t="n">
        <v>56624000</v>
      </c>
      <c r="N15454" t="n">
        <v>-50534000</v>
      </c>
      <c r="O15454">
        <f>D15453</f>
      </c>
      <c r="P15454">
        <f>(E15454-F15454+G15454)/O15454*100</f>
      </c>
      <c r="Q15454">
        <f>H15453</f>
      </c>
      <c r="R15454">
        <f>I15453</f>
      </c>
      <c r="S15454">
        <f>H15454-H15453</f>
      </c>
      <c r="T15454">
        <f>I15454-I15453</f>
      </c>
      <c r="U15454">
        <f>(L15454-K15454)/(2*D15454*0.01)</f>
      </c>
      <c r="V15454">
        <f>(L15454+K15454)/(D15454*0.0001)</f>
      </c>
    </row>
    <row r="15455">
      <c r="A15455" t="n">
        <v>2017</v>
      </c>
      <c r="B15455" t="inlineStr">
        <is>
          <t>00568461</t>
        </is>
      </c>
      <c r="C15455" t="inlineStr">
        <is>
          <t>HC보광산업</t>
        </is>
      </c>
      <c r="D15455" t="n">
        <v>1156226590</v>
      </c>
      <c r="E15455" t="n">
        <v>334468419</v>
      </c>
      <c r="F15455" t="n">
        <v>612393308</v>
      </c>
      <c r="G15455" t="n">
        <v>17003645</v>
      </c>
      <c r="H15455" t="n">
        <v>2.73</v>
      </c>
      <c r="I15455" t="n">
        <v>4.47</v>
      </c>
      <c r="J15455" t="n">
        <v>4.9</v>
      </c>
      <c r="K15455" t="n">
        <v>-49689404</v>
      </c>
      <c r="L15455" t="n">
        <v>56420818</v>
      </c>
      <c r="M15455" t="n">
        <v>56047303</v>
      </c>
      <c r="N15455" t="n">
        <v>-50305582</v>
      </c>
      <c r="O15455">
        <f>D15454</f>
      </c>
      <c r="P15455">
        <f>(E15455-F15455+G15455)/O15455*100</f>
      </c>
      <c r="Q15455">
        <f>H15454</f>
      </c>
      <c r="R15455">
        <f>I15454</f>
      </c>
      <c r="S15455">
        <f>H15455-H15454</f>
      </c>
      <c r="T15455">
        <f>I15455-I15454</f>
      </c>
      <c r="U15455">
        <f>(L15455-K15455)/(2*D15455*0.01)</f>
      </c>
      <c r="V15455">
        <f>(L15455+K15455)/(D15455*0.0001)</f>
      </c>
    </row>
    <row r="15456">
      <c r="A15456" t="n">
        <v>2018</v>
      </c>
      <c r="B15456" t="inlineStr">
        <is>
          <t>00568461</t>
        </is>
      </c>
      <c r="C15456" t="inlineStr">
        <is>
          <t>HC보광산업</t>
        </is>
      </c>
      <c r="D15456" t="n">
        <v>1187938768</v>
      </c>
      <c r="E15456" t="n">
        <v>297364149</v>
      </c>
      <c r="F15456" t="n">
        <v>361717230</v>
      </c>
      <c r="G15456" t="n">
        <v>20448522</v>
      </c>
      <c r="H15456" t="n">
        <v>2.23</v>
      </c>
      <c r="I15456" t="n">
        <v>4.47</v>
      </c>
      <c r="J15456" t="n">
        <v>6.47</v>
      </c>
      <c r="K15456" t="n">
        <v>-56597790</v>
      </c>
      <c r="L15456" t="n">
        <v>56420818</v>
      </c>
      <c r="M15456" t="n">
        <v>55943553</v>
      </c>
      <c r="N15456" t="n">
        <v>-50305582</v>
      </c>
      <c r="O15456">
        <f>D15455</f>
      </c>
      <c r="P15456">
        <f>(E15456-F15456+G15456)/O15456*100</f>
      </c>
      <c r="Q15456">
        <f>H15455</f>
      </c>
      <c r="R15456">
        <f>I15455</f>
      </c>
      <c r="S15456">
        <f>H15456-H15455</f>
      </c>
      <c r="T15456">
        <f>I15456-I15455</f>
      </c>
      <c r="U15456">
        <f>(L15456-K15456)/(2*D15456*0.01)</f>
      </c>
    </row>
    <row r="15457">
      <c r="A15457" t="n">
        <v>2019</v>
      </c>
      <c r="B15457" t="inlineStr">
        <is>
          <t>00568461</t>
        </is>
      </c>
      <c r="C15457" t="inlineStr">
        <is>
          <t>HC보광산업</t>
        </is>
      </c>
      <c r="D15457" t="n">
        <v>1596552234</v>
      </c>
      <c r="E15457" t="n">
        <v>344487025</v>
      </c>
      <c r="F15457" t="n">
        <v>230436210</v>
      </c>
      <c r="G15457" t="n">
        <v>15923265</v>
      </c>
      <c r="H15457" t="n">
        <v>1.94</v>
      </c>
      <c r="I15457" t="n">
        <v>5</v>
      </c>
      <c r="J15457" t="n">
        <v>7.69</v>
      </c>
      <c r="K15457" t="n">
        <v>-77031066</v>
      </c>
      <c r="L15457" t="n">
        <v>89628371</v>
      </c>
      <c r="M15457" t="n">
        <v>88249001</v>
      </c>
      <c r="N15457" t="n">
        <v>-77388120</v>
      </c>
      <c r="O15457">
        <f>D15456</f>
      </c>
      <c r="P15457">
        <f>(E15457-F15457+G15457)/O15457*100</f>
      </c>
      <c r="Q15457">
        <f>H15456</f>
      </c>
      <c r="R15457">
        <f>I15456</f>
      </c>
      <c r="S15457">
        <f>H15457-H15456</f>
      </c>
      <c r="T15457">
        <f>I15457-I15456</f>
      </c>
      <c r="U15457">
        <f>(L15457-K15457)/(2*D15457*0.01)</f>
      </c>
      <c r="V15457">
        <f>(L15457+K15457)/(D15457*0.0001)</f>
      </c>
    </row>
    <row r="15458">
      <c r="A15458" t="n">
        <v>2020</v>
      </c>
      <c r="B15458" t="inlineStr">
        <is>
          <t>00568461</t>
        </is>
      </c>
      <c r="C15458" t="inlineStr">
        <is>
          <t>HC보광산업</t>
        </is>
      </c>
      <c r="D15458" t="n">
        <v>1771730409</v>
      </c>
      <c r="E15458" t="n">
        <v>521517274</v>
      </c>
      <c r="F15458" t="n">
        <v>217708390</v>
      </c>
      <c r="G15458" t="n">
        <v>18378464</v>
      </c>
      <c r="H15458" t="n">
        <v>2.06</v>
      </c>
      <c r="I15458" t="n">
        <v>5.01</v>
      </c>
      <c r="J15458" t="n">
        <v>9.23</v>
      </c>
      <c r="K15458" t="n">
        <v>-68910913</v>
      </c>
      <c r="L15458" t="n">
        <v>80122565</v>
      </c>
      <c r="M15458" t="n">
        <v>78999454</v>
      </c>
      <c r="N15458" t="n">
        <v>-69294939</v>
      </c>
      <c r="O15458">
        <f>D15457</f>
      </c>
      <c r="P15458">
        <f>(E15458-F15458+G15458)/O15458*100</f>
      </c>
      <c r="Q15458">
        <f>H15457</f>
      </c>
      <c r="R15458">
        <f>I15457</f>
      </c>
      <c r="S15458">
        <f>H15458-H15457</f>
      </c>
      <c r="T15458">
        <f>I15458-I15457</f>
      </c>
      <c r="U15458">
        <f>(L15458-K15458)/(2*D15458*0.01)</f>
      </c>
      <c r="V15458">
        <f>(L15458+K15458)/(D15458*0.0001)</f>
      </c>
    </row>
    <row r="15459">
      <c r="A15459" t="n">
        <v>2021</v>
      </c>
      <c r="B15459" t="inlineStr">
        <is>
          <t>00568461</t>
        </is>
      </c>
      <c r="C15459" t="inlineStr">
        <is>
          <t>HC보광산업</t>
        </is>
      </c>
      <c r="D15459" t="n">
        <v>1884357087</v>
      </c>
      <c r="E15459" t="n">
        <v>496331835</v>
      </c>
      <c r="F15459" t="n">
        <v>322474359</v>
      </c>
      <c r="G15459" t="n">
        <v>16169615</v>
      </c>
      <c r="H15459" t="n">
        <v>2.56</v>
      </c>
      <c r="I15459" t="n">
        <v>5.01</v>
      </c>
      <c r="J15459" t="n">
        <v>6.43</v>
      </c>
      <c r="K15459" t="n">
        <v>-87344376</v>
      </c>
      <c r="L15459" t="n">
        <v>99047593</v>
      </c>
      <c r="M15459" t="n">
        <v>98190157</v>
      </c>
      <c r="N15459" t="n">
        <v>-88252197</v>
      </c>
      <c r="O15459">
        <f>D15458</f>
      </c>
      <c r="P15459">
        <f>(E15459-F15459+G15459)/O15459*100</f>
      </c>
      <c r="Q15459">
        <f>H15458</f>
      </c>
      <c r="R15459">
        <f>I15458</f>
      </c>
      <c r="S15459">
        <f>H15459-H15458</f>
      </c>
      <c r="T15459">
        <f>I15459-I15458</f>
      </c>
      <c r="U15459">
        <f>(L15459-K15459)/(2*D15459*0.01)</f>
      </c>
      <c r="V15459">
        <f>(L15459+K15459)/(D15459*0.0001)</f>
      </c>
    </row>
    <row r="15460">
      <c r="A15460" t="n">
        <v>2022</v>
      </c>
      <c r="B15460" t="inlineStr">
        <is>
          <t>00568461</t>
        </is>
      </c>
      <c r="C15460" t="inlineStr">
        <is>
          <t>HC보광산업</t>
        </is>
      </c>
      <c r="D15460" t="n">
        <v>2192963660</v>
      </c>
      <c r="E15460" t="n">
        <v>558504692</v>
      </c>
      <c r="F15460" t="n">
        <v>195816524</v>
      </c>
      <c r="G15460" t="n">
        <v>34716190</v>
      </c>
      <c r="H15460" t="n">
        <v>5.14</v>
      </c>
      <c r="I15460" t="n">
        <v>5.01</v>
      </c>
      <c r="J15460" t="n">
        <v>5.71</v>
      </c>
      <c r="K15460" t="n">
        <v>88458031</v>
      </c>
      <c r="L15460" t="n">
        <v>88458031</v>
      </c>
      <c r="M15460" t="n">
        <v>90052943</v>
      </c>
      <c r="N15460" t="n">
        <v>-81846641</v>
      </c>
      <c r="O15460">
        <f>D15459</f>
      </c>
      <c r="P15460">
        <f>(E15460-F15460+G15460)/O15460*100</f>
      </c>
      <c r="Q15460">
        <f>H15459</f>
      </c>
      <c r="R15460">
        <f>I15459</f>
      </c>
      <c r="S15460">
        <f>H15460-H15459</f>
      </c>
      <c r="T15460">
        <f>I15460-I15459</f>
      </c>
    </row>
    <row r="15461">
      <c r="A15461" t="n">
        <v>2023</v>
      </c>
      <c r="B15461" t="inlineStr">
        <is>
          <t>00568461</t>
        </is>
      </c>
      <c r="C15461" t="inlineStr">
        <is>
          <t>HC보광산업</t>
        </is>
      </c>
      <c r="D15461" t="n">
        <v>2372027698</v>
      </c>
      <c r="E15461" t="n">
        <v>519848033</v>
      </c>
      <c r="F15461" t="n">
        <v>361552912</v>
      </c>
      <c r="G15461" t="n">
        <v>68808599</v>
      </c>
      <c r="H15461" t="n">
        <v>4.16</v>
      </c>
      <c r="I15461" t="n">
        <v>5.01</v>
      </c>
      <c r="J15461" t="n">
        <v>4.76</v>
      </c>
      <c r="K15461" t="n">
        <v>-91986181</v>
      </c>
      <c r="L15461" t="n">
        <v>102716004</v>
      </c>
      <c r="M15461" t="n">
        <v>103540744</v>
      </c>
      <c r="N15461" t="n">
        <v>-94325258</v>
      </c>
      <c r="O15461">
        <f>D15460</f>
      </c>
      <c r="P15461">
        <f>(E15461-F15461+G15461)/O15461*100</f>
      </c>
      <c r="Q15461">
        <f>H15460</f>
      </c>
      <c r="R15461">
        <f>I15460</f>
      </c>
      <c r="S15461">
        <f>H15461-H15460</f>
      </c>
      <c r="T15461">
        <f>I15461-I15460</f>
      </c>
      <c r="U15461">
        <f>(L15461-K15461)/(2*D15461*0.01)</f>
      </c>
      <c r="V15461">
        <f>(L15461+K15461)/(D15461*0.0001)</f>
      </c>
    </row>
    <row r="15462">
      <c r="A15462" t="n">
        <v>2024</v>
      </c>
      <c r="B15462" t="inlineStr">
        <is>
          <t>00568461</t>
        </is>
      </c>
      <c r="C15462" t="inlineStr">
        <is>
          <t>HC보광산업</t>
        </is>
      </c>
      <c r="D15462" t="n">
        <v>2409076357</v>
      </c>
      <c r="E15462" t="n">
        <v>452455732</v>
      </c>
      <c r="F15462" t="n">
        <v>774232788</v>
      </c>
      <c r="G15462" t="n">
        <v>84585186</v>
      </c>
      <c r="H15462" t="n">
        <v>3.59</v>
      </c>
      <c r="I15462" t="n">
        <v>5.28</v>
      </c>
      <c r="J15462" t="n">
        <v>6.26</v>
      </c>
      <c r="K15462" t="n">
        <v>-121107931</v>
      </c>
      <c r="L15462" t="n">
        <v>137636612</v>
      </c>
      <c r="M15462" t="n">
        <v>137964129</v>
      </c>
      <c r="N15462" t="n">
        <v>-123546612</v>
      </c>
      <c r="O15462">
        <f>D15461</f>
      </c>
      <c r="P15462">
        <f>(E15462-F15462+G15462)/O15462*100</f>
      </c>
      <c r="Q15462">
        <f>H15461</f>
      </c>
      <c r="R15462">
        <f>I15461</f>
      </c>
      <c r="S15462">
        <f>H15462-H15461</f>
      </c>
      <c r="T15462">
        <f>I15462-I15461</f>
      </c>
      <c r="U15462">
        <f>(L15462-K15462)/(2*D15462*0.01)</f>
      </c>
      <c r="V15462">
        <f>(L15462+K15462)/(D15462*0.0001)</f>
      </c>
    </row>
    <row r="15463">
      <c r="A15463" t="n">
        <v>2025</v>
      </c>
      <c r="B15463" t="inlineStr">
        <is>
          <t>00568461</t>
        </is>
      </c>
      <c r="C15463" t="inlineStr">
        <is>
          <t>HC보광산업</t>
        </is>
      </c>
      <c r="D15463" t="n">
        <v>2357387957</v>
      </c>
      <c r="E15463" t="n">
        <v>478688794</v>
      </c>
      <c r="F15463" t="n">
        <v>401354524</v>
      </c>
      <c r="G15463" t="n">
        <v>72660797</v>
      </c>
      <c r="H15463" t="n">
        <v>3.92</v>
      </c>
      <c r="I15463" t="n">
        <v>5.28</v>
      </c>
      <c r="J15463" t="n">
        <v>6.6</v>
      </c>
      <c r="K15463" t="n">
        <v>-131994983</v>
      </c>
      <c r="L15463" t="n">
        <v>149481919</v>
      </c>
      <c r="M15463" t="n">
        <v>150403966</v>
      </c>
      <c r="N15463" t="n">
        <v>-135087909</v>
      </c>
      <c r="O15463">
        <f>D15462</f>
      </c>
      <c r="P15463">
        <f>(E15463-F15463+G15463)/O15463*100</f>
      </c>
      <c r="Q15463">
        <f>H15462</f>
      </c>
      <c r="R15463">
        <f>I15462</f>
      </c>
      <c r="S15463">
        <f>H15463-H15462</f>
      </c>
      <c r="T15463">
        <f>I15463-I15462</f>
      </c>
      <c r="U15463">
        <f>(L15463-K15463)/(2*D15463*0.01)</f>
      </c>
      <c r="V15463">
        <f>(L15463+K15463)/(D15463*0.0001)</f>
      </c>
    </row>
    <row r="15464">
      <c r="A15464" t="n">
        <v>2014</v>
      </c>
      <c r="B15464" t="inlineStr">
        <is>
          <t>00569691</t>
        </is>
      </c>
      <c r="C15464" t="inlineStr">
        <is>
          <t>디엔에프</t>
        </is>
      </c>
      <c r="D15464" t="n">
        <v>5154711000</v>
      </c>
      <c r="E15464" t="n">
        <v>718429000</v>
      </c>
      <c r="F15464" t="n">
        <v>86468000</v>
      </c>
      <c r="G15464" t="n">
        <v>110678000</v>
      </c>
      <c r="H15464" t="n">
        <v>3.87</v>
      </c>
      <c r="I15464" t="n">
        <v>2</v>
      </c>
      <c r="K15464" t="n">
        <v>-425163000</v>
      </c>
      <c r="L15464" t="n">
        <v>490671000</v>
      </c>
      <c r="M15464" t="n">
        <v>495814000</v>
      </c>
      <c r="N15464" t="n">
        <v>-436863000</v>
      </c>
      <c r="U15464">
        <f>(L15464-K15464)/(2*D15464*0.01)</f>
      </c>
      <c r="V15464">
        <f>(L15464+K15464)/(D15464*0.0001)</f>
      </c>
    </row>
    <row r="15465">
      <c r="A15465" t="n">
        <v>2020</v>
      </c>
      <c r="B15465" t="inlineStr">
        <is>
          <t>00569691</t>
        </is>
      </c>
      <c r="C15465" t="inlineStr">
        <is>
          <t>디엔에프</t>
        </is>
      </c>
      <c r="D15465" t="n">
        <v>3492284000</v>
      </c>
      <c r="E15465" t="n">
        <v>289583000</v>
      </c>
      <c r="F15465" t="n">
        <v>33406000</v>
      </c>
      <c r="G15465" t="n">
        <v>44100000</v>
      </c>
      <c r="H15465" t="n">
        <v>3.01</v>
      </c>
      <c r="I15465" t="n">
        <v>3</v>
      </c>
      <c r="K15465" t="n">
        <v>-197650000</v>
      </c>
      <c r="L15465" t="n">
        <v>233354000</v>
      </c>
      <c r="M15465" t="n">
        <v>231114000</v>
      </c>
      <c r="N15465" t="n">
        <v>-199560000</v>
      </c>
      <c r="U15465">
        <f>(L15465-K15465)/(2*D15465*0.01)</f>
      </c>
      <c r="V15465">
        <f>(L15465+K15465)/(D15465*0.0001)</f>
      </c>
    </row>
    <row r="15466">
      <c r="A15466" t="n">
        <v>2021</v>
      </c>
      <c r="B15466" t="inlineStr">
        <is>
          <t>00569691</t>
        </is>
      </c>
      <c r="C15466" t="inlineStr">
        <is>
          <t>디엔에프</t>
        </is>
      </c>
      <c r="D15466" t="n">
        <v>4022008000</v>
      </c>
      <c r="E15466" t="n">
        <v>584795000</v>
      </c>
      <c r="F15466" t="n">
        <v>206771000</v>
      </c>
      <c r="G15466" t="n">
        <v>102280000</v>
      </c>
      <c r="H15466" t="n">
        <v>3.52</v>
      </c>
      <c r="I15466" t="n">
        <v>3</v>
      </c>
      <c r="K15466" t="n">
        <v>-257467000</v>
      </c>
      <c r="L15466" t="n">
        <v>257467000</v>
      </c>
      <c r="M15466" t="n">
        <v>264634000</v>
      </c>
      <c r="N15466" t="n">
        <v>-228797000</v>
      </c>
      <c r="O15466">
        <f>D15465</f>
      </c>
      <c r="P15466">
        <f>(E15466-F15466+G15466)/O15466*100</f>
      </c>
      <c r="Q15466">
        <f>H15465</f>
      </c>
      <c r="R15466">
        <f>I15465</f>
      </c>
      <c r="S15466">
        <f>H15466-H15465</f>
      </c>
      <c r="T15466">
        <f>I15466-I15465</f>
      </c>
      <c r="U15466">
        <f>(L15466-K15466)/(2*D15466*0.01)</f>
      </c>
    </row>
    <row r="15467">
      <c r="A15467" t="n">
        <v>2022</v>
      </c>
      <c r="B15467" t="inlineStr">
        <is>
          <t>00569691</t>
        </is>
      </c>
      <c r="C15467" t="inlineStr">
        <is>
          <t>디엔에프</t>
        </is>
      </c>
      <c r="D15467" t="n">
        <v>3827243000</v>
      </c>
      <c r="E15467" t="n">
        <v>584487000</v>
      </c>
      <c r="F15467" t="n">
        <v>346655000</v>
      </c>
      <c r="G15467" t="n">
        <v>137383000</v>
      </c>
      <c r="H15467" t="n">
        <v>5.85</v>
      </c>
      <c r="I15467" t="n">
        <v>4</v>
      </c>
      <c r="K15467" t="n">
        <v>-205851000</v>
      </c>
      <c r="L15467" t="n">
        <v>205851000</v>
      </c>
      <c r="M15467" t="n">
        <v>216753000</v>
      </c>
      <c r="N15467" t="n">
        <v>-189630000</v>
      </c>
      <c r="O15467">
        <f>D15466</f>
      </c>
      <c r="P15467">
        <f>(E15467-F15467+G15467)/O15467*100</f>
      </c>
      <c r="Q15467">
        <f>H15466</f>
      </c>
      <c r="R15467">
        <f>I15466</f>
      </c>
      <c r="S15467">
        <f>H15467-H15466</f>
      </c>
      <c r="T15467">
        <f>I15467-I15466</f>
      </c>
      <c r="U15467">
        <f>(L15467-K15467)/(2*D15467*0.01)</f>
      </c>
    </row>
    <row r="15468">
      <c r="A15468" t="n">
        <v>2017</v>
      </c>
      <c r="B15468" t="inlineStr">
        <is>
          <t>00571298</t>
        </is>
      </c>
      <c r="C15468" t="inlineStr">
        <is>
          <t>덕우전자</t>
        </is>
      </c>
      <c r="D15468" t="n">
        <v>2208060000</v>
      </c>
      <c r="E15468" t="n">
        <v>789348000</v>
      </c>
      <c r="F15468" t="n">
        <v>244131000</v>
      </c>
      <c r="G15468" t="n">
        <v>39164000</v>
      </c>
      <c r="H15468" t="n">
        <v>3</v>
      </c>
      <c r="I15468" t="n">
        <v>5.58</v>
      </c>
      <c r="J15468" t="n">
        <v>9.1</v>
      </c>
      <c r="K15468" t="n">
        <v>-154336000</v>
      </c>
      <c r="L15468" t="n">
        <v>180215000</v>
      </c>
      <c r="M15468" t="n">
        <v>174932000</v>
      </c>
      <c r="N15468" t="n">
        <v>-152400000</v>
      </c>
      <c r="U15468">
        <f>(L15468-K15468)/(2*D15468*0.01)</f>
      </c>
      <c r="V15468">
        <f>(L15468+K15468)/(D15468*0.0001)</f>
      </c>
    </row>
    <row r="15469">
      <c r="A15469" t="n">
        <v>2018</v>
      </c>
      <c r="B15469" t="inlineStr">
        <is>
          <t>00571298</t>
        </is>
      </c>
      <c r="C15469" t="inlineStr">
        <is>
          <t>덕우전자</t>
        </is>
      </c>
      <c r="D15469" t="n">
        <v>2003216000</v>
      </c>
      <c r="E15469" t="n">
        <v>782122000</v>
      </c>
      <c r="F15469" t="n">
        <v>1072193000</v>
      </c>
      <c r="G15469" t="n">
        <v>44303000</v>
      </c>
      <c r="H15469" t="n">
        <v>2.49</v>
      </c>
      <c r="I15469" t="n">
        <v>5.58</v>
      </c>
      <c r="J15469" t="n">
        <v>9</v>
      </c>
      <c r="K15469" t="n">
        <v>-187367000</v>
      </c>
      <c r="L15469" t="n">
        <v>221667000</v>
      </c>
      <c r="M15469" t="n">
        <v>212716000</v>
      </c>
      <c r="N15469" t="n">
        <v>-1841012000</v>
      </c>
      <c r="O15469">
        <f>D15468</f>
      </c>
      <c r="P15469">
        <f>(E15469-F15469+G15469)/O15469*100</f>
      </c>
      <c r="Q15469">
        <f>H15468</f>
      </c>
      <c r="R15469">
        <f>I15468</f>
      </c>
      <c r="S15469">
        <f>H15469-H15468</f>
      </c>
      <c r="T15469">
        <f>I15469-I15468</f>
      </c>
      <c r="U15469">
        <f>(L15469-K15469)/(2*D15469*0.01)</f>
      </c>
      <c r="V15469">
        <f>(L15469+K15469)/(D15469*0.0001)</f>
      </c>
    </row>
    <row r="15470">
      <c r="A15470" t="n">
        <v>2019</v>
      </c>
      <c r="B15470" t="inlineStr">
        <is>
          <t>00571298</t>
        </is>
      </c>
      <c r="C15470" t="inlineStr">
        <is>
          <t>덕우전자</t>
        </is>
      </c>
      <c r="D15470" t="n">
        <v>2547904000</v>
      </c>
      <c r="E15470" t="n">
        <v>787972000</v>
      </c>
      <c r="F15470" t="n">
        <v>489273000</v>
      </c>
      <c r="G15470" t="n">
        <v>47049000</v>
      </c>
      <c r="H15470" t="n">
        <v>2.26</v>
      </c>
      <c r="I15470" t="n">
        <v>5.04</v>
      </c>
      <c r="J15470" t="n">
        <v>10.41</v>
      </c>
      <c r="K15470" t="n">
        <v>-272291000</v>
      </c>
      <c r="L15470" t="n">
        <v>328515000</v>
      </c>
      <c r="M15470" t="n">
        <v>315977000</v>
      </c>
      <c r="N15470" t="n">
        <v>-268238000</v>
      </c>
      <c r="O15470">
        <f>D15469</f>
      </c>
      <c r="P15470">
        <f>(E15470-F15470+G15470)/O15470*100</f>
      </c>
      <c r="Q15470">
        <f>H15469</f>
      </c>
      <c r="R15470">
        <f>I15469</f>
      </c>
      <c r="S15470">
        <f>H15470-H15469</f>
      </c>
      <c r="T15470">
        <f>I15470-I15469</f>
      </c>
      <c r="U15470">
        <f>(L15470-K15470)/(2*D15470*0.01)</f>
      </c>
      <c r="V15470">
        <f>(L15470+K15470)/(D15470*0.0001)</f>
      </c>
    </row>
    <row r="15471">
      <c r="A15471" t="n">
        <v>2020</v>
      </c>
      <c r="B15471" t="inlineStr">
        <is>
          <t>00571298</t>
        </is>
      </c>
      <c r="C15471" t="inlineStr">
        <is>
          <t>덕우전자</t>
        </is>
      </c>
      <c r="D15471" t="n">
        <v>2569224000</v>
      </c>
      <c r="E15471" t="n">
        <v>969050000</v>
      </c>
      <c r="F15471" t="n">
        <v>1110202000</v>
      </c>
      <c r="G15471" t="n">
        <v>54763000</v>
      </c>
      <c r="H15471" t="n">
        <v>2.38</v>
      </c>
      <c r="I15471" t="n">
        <v>5.04</v>
      </c>
      <c r="K15471" t="n">
        <v>-264516000</v>
      </c>
      <c r="L15471" t="n">
        <v>317143000</v>
      </c>
      <c r="M15471" t="n">
        <v>305480000</v>
      </c>
      <c r="N15471" t="n">
        <v>-260855000</v>
      </c>
      <c r="O15471">
        <f>D15470</f>
      </c>
      <c r="P15471">
        <f>(E15471-F15471+G15471)/O15471*100</f>
      </c>
      <c r="Q15471">
        <f>H15470</f>
      </c>
      <c r="R15471">
        <f>I15470</f>
      </c>
      <c r="S15471">
        <f>H15471-H15470</f>
      </c>
      <c r="T15471">
        <f>I15471-I15470</f>
      </c>
      <c r="U15471">
        <f>(L15471-K15471)/(2*D15471*0.01)</f>
      </c>
      <c r="V15471">
        <f>(L15471+K15471)/(D15471*0.0001)</f>
      </c>
    </row>
    <row r="15472">
      <c r="A15472" t="n">
        <v>2014</v>
      </c>
      <c r="B15472" t="inlineStr">
        <is>
          <t>00571483</t>
        </is>
      </c>
      <c r="C15472" t="inlineStr">
        <is>
          <t>오이솔루션</t>
        </is>
      </c>
      <c r="D15472" t="n">
        <v>4926742000</v>
      </c>
      <c r="E15472" t="n">
        <v>1030383000</v>
      </c>
      <c r="F15472" t="n">
        <v>310999000</v>
      </c>
      <c r="G15472" t="n">
        <v>139075000</v>
      </c>
      <c r="H15472" t="n">
        <v>2.75</v>
      </c>
      <c r="I15472" t="n">
        <v>5</v>
      </c>
      <c r="K15472" t="n">
        <v>-276157180</v>
      </c>
      <c r="L15472" t="n">
        <v>328264890</v>
      </c>
      <c r="M15472" t="n">
        <v>316916890</v>
      </c>
      <c r="N15472" t="n">
        <v>-273141860</v>
      </c>
      <c r="U15472">
        <f>(L15472-K15472)/(2*D15472*0.01)</f>
      </c>
      <c r="V15472">
        <f>(L15472+K15472)/(D15472*0.0001)</f>
      </c>
    </row>
    <row r="15473">
      <c r="A15473" t="n">
        <v>2015</v>
      </c>
      <c r="B15473" t="inlineStr">
        <is>
          <t>00571483</t>
        </is>
      </c>
      <c r="C15473" t="inlineStr">
        <is>
          <t>오이솔루션</t>
        </is>
      </c>
      <c r="D15473" t="n">
        <v>6212368000</v>
      </c>
      <c r="E15473" t="n">
        <v>1117582000</v>
      </c>
      <c r="F15473" t="n">
        <v>407520000</v>
      </c>
      <c r="G15473" t="n">
        <v>130431000</v>
      </c>
      <c r="H15473" t="n">
        <v>2.38</v>
      </c>
      <c r="I15473" t="n">
        <v>4.34</v>
      </c>
      <c r="K15473" t="n">
        <v>-59000000</v>
      </c>
      <c r="L15473" t="n">
        <v>71000000</v>
      </c>
      <c r="M15473" t="n">
        <v>70000000</v>
      </c>
      <c r="N15473" t="n">
        <v>-60000000</v>
      </c>
      <c r="O15473">
        <f>D15472</f>
      </c>
      <c r="P15473">
        <f>(E15473-F15473+G15473)/O15473*100</f>
      </c>
      <c r="Q15473">
        <f>H15472</f>
      </c>
      <c r="R15473">
        <f>I15472</f>
      </c>
      <c r="S15473">
        <f>H15473-H15472</f>
      </c>
      <c r="T15473">
        <f>I15473-I15472</f>
      </c>
      <c r="U15473">
        <f>(L15473-K15473)/(2*D15473*0.01)</f>
      </c>
      <c r="V15473">
        <f>(L15473+K15473)/(D15473*0.0001)</f>
      </c>
    </row>
    <row r="15474">
      <c r="A15474" t="n">
        <v>2016</v>
      </c>
      <c r="B15474" t="inlineStr">
        <is>
          <t>00571483</t>
        </is>
      </c>
      <c r="C15474" t="inlineStr">
        <is>
          <t>오이솔루션</t>
        </is>
      </c>
      <c r="D15474" t="n">
        <v>7291942000</v>
      </c>
      <c r="E15474" t="n">
        <v>1258543000</v>
      </c>
      <c r="F15474" t="n">
        <v>283309000</v>
      </c>
      <c r="G15474" t="n">
        <v>147191000</v>
      </c>
      <c r="H15474" t="n">
        <v>2.43</v>
      </c>
      <c r="I15474" t="n">
        <v>4.33</v>
      </c>
      <c r="J15474" t="n">
        <v>9.01</v>
      </c>
      <c r="K15474" t="n">
        <v>-444827430</v>
      </c>
      <c r="L15474" t="n">
        <v>532521360</v>
      </c>
      <c r="M15474" t="n">
        <v>524980224</v>
      </c>
      <c r="N15474" t="n">
        <v>-451960204</v>
      </c>
      <c r="O15474">
        <f>D15473</f>
      </c>
      <c r="P15474">
        <f>(E15474-F15474+G15474)/O15474*100</f>
      </c>
      <c r="Q15474">
        <f>H15473</f>
      </c>
      <c r="R15474">
        <f>I15473</f>
      </c>
      <c r="S15474">
        <f>H15474-H15473</f>
      </c>
      <c r="T15474">
        <f>I15474-I15473</f>
      </c>
      <c r="U15474">
        <f>(L15474-K15474)/(2*D15474*0.01)</f>
      </c>
      <c r="V15474">
        <f>(L15474+K15474)/(D15474*0.0001)</f>
      </c>
    </row>
    <row r="15475">
      <c r="A15475" t="n">
        <v>2017</v>
      </c>
      <c r="B15475" t="inlineStr">
        <is>
          <t>00571483</t>
        </is>
      </c>
      <c r="C15475" t="inlineStr">
        <is>
          <t>오이솔루션</t>
        </is>
      </c>
      <c r="D15475" t="n">
        <v>7330425000</v>
      </c>
      <c r="E15475" t="n">
        <v>1321761000</v>
      </c>
      <c r="F15475" t="n">
        <v>1349867000</v>
      </c>
      <c r="G15475" t="n">
        <v>171405000</v>
      </c>
      <c r="H15475" t="n">
        <v>2.89</v>
      </c>
      <c r="I15475" t="n">
        <v>4.31</v>
      </c>
      <c r="J15475" t="n">
        <v>10.02</v>
      </c>
      <c r="K15475" t="n">
        <v>-444680000</v>
      </c>
      <c r="L15475" t="n">
        <v>528960000</v>
      </c>
      <c r="M15475" t="n">
        <v>521550000</v>
      </c>
      <c r="N15475" t="n">
        <v>-448740000</v>
      </c>
      <c r="O15475">
        <f>D15474</f>
      </c>
      <c r="P15475">
        <f>(E15475-F15475+G15475)/O15475*100</f>
      </c>
      <c r="Q15475">
        <f>H15474</f>
      </c>
      <c r="R15475">
        <f>I15474</f>
      </c>
      <c r="S15475">
        <f>H15475-H15474</f>
      </c>
      <c r="T15475">
        <f>I15475-I15474</f>
      </c>
      <c r="U15475">
        <f>(L15475-K15475)/(2*D15475*0.01)</f>
      </c>
      <c r="V15475">
        <f>(L15475+K15475)/(D15475*0.0001)</f>
      </c>
    </row>
    <row r="15476">
      <c r="A15476" t="n">
        <v>2018</v>
      </c>
      <c r="B15476" t="inlineStr">
        <is>
          <t>00571483</t>
        </is>
      </c>
      <c r="C15476" t="inlineStr">
        <is>
          <t>오이솔루션</t>
        </is>
      </c>
      <c r="D15476" t="n">
        <v>9293288000</v>
      </c>
      <c r="E15476" t="n">
        <v>1218336000</v>
      </c>
      <c r="F15476" t="n">
        <v>654838000</v>
      </c>
      <c r="G15476" t="n">
        <v>204598000</v>
      </c>
      <c r="H15476" t="n">
        <v>2.39</v>
      </c>
      <c r="I15476" t="n">
        <v>4.93</v>
      </c>
      <c r="J15476" t="n">
        <v>10</v>
      </c>
      <c r="K15476" t="n">
        <v>-598727200</v>
      </c>
      <c r="L15476" t="n">
        <v>706733920</v>
      </c>
      <c r="M15476" t="n">
        <v>697247160</v>
      </c>
      <c r="N15476" t="n">
        <v>-604897290</v>
      </c>
      <c r="O15476">
        <f>D15475</f>
      </c>
      <c r="P15476">
        <f>(E15476-F15476+G15476)/O15476*100</f>
      </c>
      <c r="Q15476">
        <f>H15475</f>
      </c>
      <c r="R15476">
        <f>I15475</f>
      </c>
      <c r="S15476">
        <f>H15476-H15475</f>
      </c>
      <c r="T15476">
        <f>I15476-I15475</f>
      </c>
      <c r="U15476">
        <f>(L15476-K15476)/(2*D15476*0.01)</f>
      </c>
      <c r="V15476">
        <f>(L15476+K15476)/(D15476*0.0001)</f>
      </c>
    </row>
    <row r="15477">
      <c r="A15477" t="n">
        <v>2019</v>
      </c>
      <c r="B15477" t="inlineStr">
        <is>
          <t>00571483</t>
        </is>
      </c>
      <c r="C15477" t="inlineStr">
        <is>
          <t>오이솔루션</t>
        </is>
      </c>
      <c r="D15477" t="n">
        <v>10982961000</v>
      </c>
      <c r="E15477" t="n">
        <v>1362333000</v>
      </c>
      <c r="F15477" t="n">
        <v>288601000</v>
      </c>
      <c r="G15477" t="n">
        <v>214717000</v>
      </c>
      <c r="H15477" t="n">
        <v>2.06</v>
      </c>
      <c r="I15477" t="n">
        <v>4.93</v>
      </c>
      <c r="J15477" t="n">
        <v>10.07</v>
      </c>
      <c r="K15477" t="n">
        <v>-738627000</v>
      </c>
      <c r="L15477" t="n">
        <v>867090000</v>
      </c>
      <c r="M15477" t="n">
        <v>856940000</v>
      </c>
      <c r="N15477" t="n">
        <v>-736700000</v>
      </c>
      <c r="O15477">
        <f>D15476</f>
      </c>
      <c r="P15477">
        <f>(E15477-F15477+G15477)/O15477*100</f>
      </c>
      <c r="Q15477">
        <f>H15476</f>
      </c>
      <c r="R15477">
        <f>I15476</f>
      </c>
      <c r="S15477">
        <f>H15477-H15476</f>
      </c>
      <c r="T15477">
        <f>I15477-I15476</f>
      </c>
      <c r="U15477">
        <f>(L15477-K15477)/(2*D15477*0.01)</f>
      </c>
      <c r="V15477">
        <f>(L15477+K15477)/(D15477*0.0001)</f>
      </c>
    </row>
    <row r="15478">
      <c r="A15478" t="n">
        <v>2020</v>
      </c>
      <c r="B15478" t="inlineStr">
        <is>
          <t>00571483</t>
        </is>
      </c>
      <c r="C15478" t="inlineStr">
        <is>
          <t>오이솔루션</t>
        </is>
      </c>
      <c r="D15478" t="n">
        <v>12966781000</v>
      </c>
      <c r="E15478" t="n">
        <v>1864696000</v>
      </c>
      <c r="F15478" t="n">
        <v>714738000</v>
      </c>
      <c r="G15478" t="n">
        <v>218954000</v>
      </c>
      <c r="H15478" t="n">
        <v>2.04</v>
      </c>
      <c r="I15478" t="n">
        <v>4.95</v>
      </c>
      <c r="J15478" t="n">
        <v>8.032</v>
      </c>
      <c r="K15478" t="n">
        <v>-947394000</v>
      </c>
      <c r="L15478" t="n">
        <v>1101876385</v>
      </c>
      <c r="M15478" t="n">
        <v>1089072000</v>
      </c>
      <c r="N15478" t="n">
        <v>-946576203</v>
      </c>
      <c r="O15478">
        <f>D15477</f>
      </c>
      <c r="P15478">
        <f>(E15478-F15478+G15478)/O15478*100</f>
      </c>
      <c r="Q15478">
        <f>H15477</f>
      </c>
      <c r="R15478">
        <f>I15477</f>
      </c>
      <c r="S15478">
        <f>H15478-H15477</f>
      </c>
      <c r="T15478">
        <f>I15478-I15477</f>
      </c>
      <c r="U15478">
        <f>(L15478-K15478)/(2*D15478*0.01)</f>
      </c>
      <c r="V15478">
        <f>(L15478+K15478)/(D15478*0.0001)</f>
      </c>
    </row>
    <row r="15479">
      <c r="A15479" t="n">
        <v>2021</v>
      </c>
      <c r="B15479" t="inlineStr">
        <is>
          <t>00571483</t>
        </is>
      </c>
      <c r="C15479" t="inlineStr">
        <is>
          <t>오이솔루션</t>
        </is>
      </c>
      <c r="D15479" t="n">
        <v>12901021000</v>
      </c>
      <c r="E15479" t="n">
        <v>1940848000</v>
      </c>
      <c r="F15479" t="n">
        <v>1076592000</v>
      </c>
      <c r="G15479" t="n">
        <v>249199000</v>
      </c>
      <c r="H15479" t="n">
        <v>2.57</v>
      </c>
      <c r="I15479" t="n">
        <v>4.9</v>
      </c>
      <c r="J15479" t="n">
        <v>6.857</v>
      </c>
      <c r="K15479" t="n">
        <v>-645000000</v>
      </c>
      <c r="L15479" t="n">
        <v>735358193</v>
      </c>
      <c r="M15479" t="n">
        <v>735000000</v>
      </c>
      <c r="N15479" t="n">
        <v>-657351071</v>
      </c>
      <c r="O15479">
        <f>D15478</f>
      </c>
      <c r="P15479">
        <f>(E15479-F15479+G15479)/O15479*100</f>
      </c>
      <c r="Q15479">
        <f>H15478</f>
      </c>
      <c r="R15479">
        <f>I15478</f>
      </c>
      <c r="S15479">
        <f>H15479-H15478</f>
      </c>
      <c r="T15479">
        <f>I15479-I15478</f>
      </c>
      <c r="U15479">
        <f>(L15479-K15479)/(2*D15479*0.01)</f>
      </c>
      <c r="V15479">
        <f>(L15479+K15479)/(D15479*0.0001)</f>
      </c>
    </row>
    <row r="15480">
      <c r="A15480" t="n">
        <v>2022</v>
      </c>
      <c r="B15480" t="inlineStr">
        <is>
          <t>00571483</t>
        </is>
      </c>
      <c r="C15480" t="inlineStr">
        <is>
          <t>오이솔루션</t>
        </is>
      </c>
      <c r="D15480" t="n">
        <v>13068301000</v>
      </c>
      <c r="E15480" t="n">
        <v>1537512000</v>
      </c>
      <c r="F15480" t="n">
        <v>806836000</v>
      </c>
      <c r="G15480" t="n">
        <v>314891000</v>
      </c>
      <c r="H15480" t="n">
        <v>5.15</v>
      </c>
      <c r="I15480" t="n">
        <v>5.92</v>
      </c>
      <c r="J15480" t="n">
        <v>6.442</v>
      </c>
      <c r="K15480" t="n">
        <v>-570800000</v>
      </c>
      <c r="L15480" t="n">
        <v>653415050</v>
      </c>
      <c r="M15480" t="n">
        <v>663300000</v>
      </c>
      <c r="N15480" t="n">
        <v>-600821846</v>
      </c>
      <c r="O15480">
        <f>D15479</f>
      </c>
      <c r="P15480">
        <f>(E15480-F15480+G15480)/O15480*100</f>
      </c>
      <c r="Q15480">
        <f>H15479</f>
      </c>
      <c r="R15480">
        <f>I15479</f>
      </c>
      <c r="S15480">
        <f>H15480-H15479</f>
      </c>
      <c r="T15480">
        <f>I15480-I15479</f>
      </c>
      <c r="U15480">
        <f>(L15480-K15480)/(2*D15480*0.01)</f>
      </c>
      <c r="V15480">
        <f>(L15480+K15480)/(D15480*0.0001)</f>
      </c>
    </row>
    <row r="15481">
      <c r="A15481" t="n">
        <v>2023</v>
      </c>
      <c r="B15481" t="inlineStr">
        <is>
          <t>00571483</t>
        </is>
      </c>
      <c r="C15481" t="inlineStr">
        <is>
          <t>오이솔루션</t>
        </is>
      </c>
      <c r="D15481" t="n">
        <v>14789407000</v>
      </c>
      <c r="E15481" t="n">
        <v>1541025000</v>
      </c>
      <c r="F15481" t="n">
        <v>1027787000</v>
      </c>
      <c r="G15481" t="n">
        <v>480731000</v>
      </c>
      <c r="H15481" t="n">
        <v>4.22</v>
      </c>
      <c r="I15481" t="n">
        <v>5.8</v>
      </c>
      <c r="J15481" t="n">
        <v>6.244</v>
      </c>
      <c r="K15481" t="n">
        <v>-708240000</v>
      </c>
      <c r="L15481" t="n">
        <v>798428778</v>
      </c>
      <c r="M15481" t="n">
        <v>811570000</v>
      </c>
      <c r="N15481" t="n">
        <v>-724681143</v>
      </c>
      <c r="O15481">
        <f>D15480</f>
      </c>
      <c r="P15481">
        <f>(E15481-F15481+G15481)/O15481*100</f>
      </c>
      <c r="Q15481">
        <f>H15480</f>
      </c>
      <c r="R15481">
        <f>I15480</f>
      </c>
      <c r="S15481">
        <f>H15481-H15480</f>
      </c>
      <c r="T15481">
        <f>I15481-I15480</f>
      </c>
      <c r="U15481">
        <f>(L15481-K15481)/(2*D15481*0.01)</f>
      </c>
      <c r="V15481">
        <f>(L15481+K15481)/(D15481*0.0001)</f>
      </c>
    </row>
    <row r="15482">
      <c r="A15482" t="n">
        <v>2024</v>
      </c>
      <c r="B15482" t="inlineStr">
        <is>
          <t>00571483</t>
        </is>
      </c>
      <c r="C15482" t="inlineStr">
        <is>
          <t>오이솔루션</t>
        </is>
      </c>
      <c r="D15482" t="n">
        <v>13557619000</v>
      </c>
      <c r="E15482" t="n">
        <v>1594653000</v>
      </c>
      <c r="F15482" t="n">
        <v>2246962000</v>
      </c>
      <c r="G15482" t="n">
        <v>476505000</v>
      </c>
      <c r="H15482" t="n">
        <v>3.58</v>
      </c>
      <c r="I15482" t="n">
        <v>4.47</v>
      </c>
      <c r="J15482" t="n">
        <v>5.936</v>
      </c>
      <c r="O15482">
        <f>D15481</f>
      </c>
      <c r="P15482">
        <f>(E15482-F15482+G15482)/O15482*100</f>
      </c>
      <c r="Q15482">
        <f>H15481</f>
      </c>
      <c r="R15482">
        <f>I15481</f>
      </c>
      <c r="S15482">
        <f>H15482-H15481</f>
      </c>
      <c r="T15482">
        <f>I15482-I15481</f>
      </c>
    </row>
    <row r="15483">
      <c r="A15483" t="n">
        <v>2025</v>
      </c>
      <c r="B15483" t="inlineStr">
        <is>
          <t>00571483</t>
        </is>
      </c>
      <c r="C15483" t="inlineStr">
        <is>
          <t>오이솔루션</t>
        </is>
      </c>
      <c r="D15483" t="n">
        <v>12404729000</v>
      </c>
      <c r="E15483" t="n">
        <v>1269585000</v>
      </c>
      <c r="F15483" t="n">
        <v>1452379000</v>
      </c>
      <c r="G15483" t="n">
        <v>366688000</v>
      </c>
      <c r="H15483" t="n">
        <v>3.9</v>
      </c>
      <c r="I15483" t="n">
        <v>4.45</v>
      </c>
      <c r="J15483" t="n">
        <v>5.775</v>
      </c>
      <c r="O15483">
        <f>D15482</f>
      </c>
      <c r="P15483">
        <f>(E15483-F15483+G15483)/O15483*100</f>
      </c>
      <c r="Q15483">
        <f>H15482</f>
      </c>
      <c r="R15483">
        <f>I15482</f>
      </c>
      <c r="S15483">
        <f>H15483-H15482</f>
      </c>
      <c r="T15483">
        <f>I15483-I15482</f>
      </c>
    </row>
    <row r="15484">
      <c r="A15484" t="n">
        <v>2014</v>
      </c>
      <c r="B15484" t="inlineStr">
        <is>
          <t>00572905</t>
        </is>
      </c>
      <c r="C15484" t="inlineStr">
        <is>
          <t>ISC</t>
        </is>
      </c>
      <c r="D15484" t="n">
        <v>7494895000</v>
      </c>
      <c r="E15484" t="n">
        <v>1162314000</v>
      </c>
      <c r="F15484" t="n">
        <v>307126000</v>
      </c>
      <c r="G15484" t="n">
        <v>92010000</v>
      </c>
      <c r="H15484" t="n">
        <v>3.14</v>
      </c>
      <c r="I15484" t="n">
        <v>3</v>
      </c>
      <c r="J15484" t="n">
        <v>8.246</v>
      </c>
      <c r="K15484" t="n">
        <v>-703520000</v>
      </c>
      <c r="L15484" t="n">
        <v>674336000</v>
      </c>
      <c r="M15484" t="n">
        <v>822196000</v>
      </c>
      <c r="N15484" t="n">
        <v>-712609000</v>
      </c>
      <c r="U15484">
        <f>(L15484-K15484)/(2*D15484*0.01)</f>
      </c>
    </row>
    <row r="15485">
      <c r="A15485" t="n">
        <v>2015</v>
      </c>
      <c r="B15485" t="inlineStr">
        <is>
          <t>00572905</t>
        </is>
      </c>
      <c r="C15485" t="inlineStr">
        <is>
          <t>ISC</t>
        </is>
      </c>
      <c r="D15485" t="n">
        <v>7631329000</v>
      </c>
      <c r="E15485" t="n">
        <v>1323997000</v>
      </c>
      <c r="F15485" t="n">
        <v>1186382000</v>
      </c>
      <c r="G15485" t="n">
        <v>68083000</v>
      </c>
      <c r="H15485" t="n">
        <v>2.92</v>
      </c>
      <c r="I15485" t="n">
        <v>5.02</v>
      </c>
      <c r="J15485" t="n">
        <v>9.156000000000001</v>
      </c>
      <c r="K15485" t="n">
        <v>-595244000</v>
      </c>
      <c r="L15485" t="n">
        <v>705135000</v>
      </c>
      <c r="M15485" t="n">
        <v>697503000</v>
      </c>
      <c r="N15485" t="n">
        <v>-601349000</v>
      </c>
      <c r="O15485">
        <f>D15484</f>
      </c>
      <c r="P15485">
        <f>(E15485-F15485+G15485)/O15485*100</f>
      </c>
      <c r="Q15485">
        <f>H15484</f>
      </c>
      <c r="R15485">
        <f>I15484</f>
      </c>
      <c r="S15485">
        <f>H15485-H15484</f>
      </c>
      <c r="T15485">
        <f>I15485-I15484</f>
      </c>
      <c r="U15485">
        <f>(L15485-K15485)/(2*D15485*0.01)</f>
      </c>
      <c r="V15485">
        <f>(L15485+K15485)/(D15485*0.0001)</f>
      </c>
    </row>
    <row r="15486">
      <c r="A15486" t="n">
        <v>2016</v>
      </c>
      <c r="B15486" t="inlineStr">
        <is>
          <t>00572905</t>
        </is>
      </c>
      <c r="C15486" t="inlineStr">
        <is>
          <t>ISC</t>
        </is>
      </c>
      <c r="D15486" t="n">
        <v>8201711000</v>
      </c>
      <c r="E15486" t="n">
        <v>1328296000</v>
      </c>
      <c r="F15486" t="n">
        <v>785483000</v>
      </c>
      <c r="G15486" t="n">
        <v>115459000</v>
      </c>
      <c r="H15486" t="n">
        <v>2.97</v>
      </c>
      <c r="I15486" t="n">
        <v>4.98</v>
      </c>
      <c r="J15486" t="n">
        <v>9.129</v>
      </c>
      <c r="K15486" t="n">
        <v>-665979000</v>
      </c>
      <c r="L15486" t="n">
        <v>785724000</v>
      </c>
      <c r="M15486" t="n">
        <v>778342000</v>
      </c>
      <c r="N15486" t="n">
        <v>-672540000</v>
      </c>
      <c r="O15486">
        <f>D15485</f>
      </c>
      <c r="P15486">
        <f>(E15486-F15486+G15486)/O15486*100</f>
      </c>
      <c r="Q15486">
        <f>H15485</f>
      </c>
      <c r="R15486">
        <f>I15485</f>
      </c>
      <c r="S15486">
        <f>H15486-H15485</f>
      </c>
      <c r="T15486">
        <f>I15486-I15485</f>
      </c>
      <c r="U15486">
        <f>(L15486-K15486)/(2*D15486*0.01)</f>
      </c>
      <c r="V15486">
        <f>(L15486+K15486)/(D15486*0.0001)</f>
      </c>
    </row>
    <row r="15487">
      <c r="A15487" t="n">
        <v>2017</v>
      </c>
      <c r="B15487" t="inlineStr">
        <is>
          <t>00572905</t>
        </is>
      </c>
      <c r="C15487" t="inlineStr">
        <is>
          <t>ISC</t>
        </is>
      </c>
      <c r="D15487" t="n">
        <v>9532790000</v>
      </c>
      <c r="F15487" t="n">
        <v>468912000</v>
      </c>
      <c r="H15487" t="n">
        <v>2.97</v>
      </c>
      <c r="I15487" t="n">
        <v>5.41</v>
      </c>
      <c r="J15487" t="n">
        <v>3.531</v>
      </c>
      <c r="K15487" t="n">
        <v>-507500000</v>
      </c>
      <c r="L15487" t="n">
        <v>574200000</v>
      </c>
      <c r="M15487" t="n">
        <v>552999000</v>
      </c>
      <c r="N15487" t="n">
        <v>-499635000</v>
      </c>
      <c r="O15487">
        <f>D15486</f>
      </c>
      <c r="Q15487">
        <f>H15486</f>
      </c>
      <c r="R15487">
        <f>I15486</f>
      </c>
      <c r="S15487">
        <f>H15487-H15486</f>
      </c>
      <c r="T15487">
        <f>I15487-I15486</f>
      </c>
      <c r="U15487">
        <f>(L15487-K15487)/(2*D15487*0.01)</f>
      </c>
      <c r="V15487">
        <f>(L15487+K15487)/(D15487*0.0001)</f>
      </c>
    </row>
    <row r="15488">
      <c r="A15488" t="n">
        <v>2018</v>
      </c>
      <c r="B15488" t="inlineStr">
        <is>
          <t>00572905</t>
        </is>
      </c>
      <c r="C15488" t="inlineStr">
        <is>
          <t>ISC</t>
        </is>
      </c>
      <c r="D15488" t="n">
        <v>10491172000</v>
      </c>
      <c r="F15488" t="n">
        <v>1776364000</v>
      </c>
      <c r="H15488" t="n">
        <v>2.568</v>
      </c>
      <c r="I15488" t="n">
        <v>5.37</v>
      </c>
      <c r="J15488" t="n">
        <v>3.512</v>
      </c>
      <c r="O15488">
        <f>D15487</f>
      </c>
      <c r="Q15488">
        <f>H15487</f>
      </c>
      <c r="R15488">
        <f>I15487</f>
      </c>
      <c r="S15488">
        <f>H15488-H15487</f>
      </c>
      <c r="T15488">
        <f>I15488-I15487</f>
      </c>
    </row>
    <row r="15489">
      <c r="A15489" t="n">
        <v>2019</v>
      </c>
      <c r="B15489" t="inlineStr">
        <is>
          <t>00572905</t>
        </is>
      </c>
      <c r="C15489" t="inlineStr">
        <is>
          <t>ISC</t>
        </is>
      </c>
      <c r="D15489" t="n">
        <v>6795202000</v>
      </c>
      <c r="F15489" t="n">
        <v>1079738000</v>
      </c>
      <c r="H15489" t="n">
        <v>1.495</v>
      </c>
      <c r="I15489" t="n">
        <v>5.34</v>
      </c>
      <c r="J15489" t="n">
        <v>5.2805</v>
      </c>
      <c r="O15489">
        <f>D15488</f>
      </c>
      <c r="Q15489">
        <f>H15488</f>
      </c>
      <c r="R15489">
        <f>I15488</f>
      </c>
      <c r="S15489">
        <f>H15489-H15488</f>
      </c>
      <c r="T15489">
        <f>I15489-I15488</f>
      </c>
    </row>
    <row r="15490">
      <c r="A15490" t="n">
        <v>2020</v>
      </c>
      <c r="B15490" t="inlineStr">
        <is>
          <t>00572905</t>
        </is>
      </c>
      <c r="C15490" t="inlineStr">
        <is>
          <t>ISC</t>
        </is>
      </c>
      <c r="D15490" t="n">
        <v>7855409000</v>
      </c>
      <c r="F15490" t="n">
        <v>704595000</v>
      </c>
      <c r="H15490" t="n">
        <v>2.73</v>
      </c>
      <c r="I15490" t="n">
        <v>4.76</v>
      </c>
      <c r="J15490" t="n">
        <v>5.51</v>
      </c>
      <c r="K15490" t="n">
        <v>-361269000</v>
      </c>
      <c r="L15490" t="n">
        <v>402106000</v>
      </c>
      <c r="M15490" t="n">
        <v>398748000</v>
      </c>
      <c r="N15490" t="n">
        <v>-365195000</v>
      </c>
      <c r="O15490">
        <f>D15489</f>
      </c>
      <c r="Q15490">
        <f>H15489</f>
      </c>
      <c r="R15490">
        <f>I15489</f>
      </c>
      <c r="S15490">
        <f>H15490-H15489</f>
      </c>
      <c r="T15490">
        <f>I15490-I15489</f>
      </c>
      <c r="U15490">
        <f>(L15490-K15490)/(2*D15490*0.01)</f>
      </c>
      <c r="V15490">
        <f>(L15490+K15490)/(D15490*0.0001)</f>
      </c>
    </row>
    <row r="15491">
      <c r="A15491" t="n">
        <v>2021</v>
      </c>
      <c r="B15491" t="inlineStr">
        <is>
          <t>00572905</t>
        </is>
      </c>
      <c r="C15491" t="inlineStr">
        <is>
          <t>ISC</t>
        </is>
      </c>
      <c r="D15491" t="n">
        <v>8229698000</v>
      </c>
      <c r="E15491" t="n">
        <v>1453684000</v>
      </c>
      <c r="F15491" t="n">
        <v>1443343000</v>
      </c>
      <c r="G15491" t="n">
        <v>150697000</v>
      </c>
      <c r="H15491" t="n">
        <v>3.24</v>
      </c>
      <c r="I15491" t="n">
        <v>4.66</v>
      </c>
      <c r="J15491" t="n">
        <v>7.465</v>
      </c>
      <c r="K15491" t="n">
        <v>-457106000</v>
      </c>
      <c r="L15491" t="n">
        <v>517236000</v>
      </c>
      <c r="M15491" t="n">
        <v>516728000</v>
      </c>
      <c r="N15491" t="n">
        <v>-465077000</v>
      </c>
      <c r="O15491">
        <f>D15490</f>
      </c>
      <c r="P15491">
        <f>(E15491-F15491+G15491)/O15491*100</f>
      </c>
      <c r="Q15491">
        <f>H15490</f>
      </c>
      <c r="R15491">
        <f>I15490</f>
      </c>
      <c r="S15491">
        <f>H15491-H15490</f>
      </c>
      <c r="T15491">
        <f>I15491-I15490</f>
      </c>
      <c r="U15491">
        <f>(L15491-K15491)/(2*D15491*0.01)</f>
      </c>
      <c r="V15491">
        <f>(L15491+K15491)/(D15491*0.0001)</f>
      </c>
    </row>
    <row r="15492">
      <c r="A15492" t="n">
        <v>2022</v>
      </c>
      <c r="B15492" t="inlineStr">
        <is>
          <t>00572905</t>
        </is>
      </c>
      <c r="C15492" t="inlineStr">
        <is>
          <t>ISC</t>
        </is>
      </c>
      <c r="D15492" t="n">
        <v>8872024000</v>
      </c>
      <c r="F15492" t="n">
        <v>864079000</v>
      </c>
      <c r="H15492" t="n">
        <v>5.6995</v>
      </c>
      <c r="I15492" t="n">
        <v>4.695</v>
      </c>
      <c r="J15492" t="n">
        <v>7.145</v>
      </c>
      <c r="K15492" t="n">
        <v>-414705000</v>
      </c>
      <c r="L15492" t="n">
        <v>540456000</v>
      </c>
      <c r="M15492" t="n">
        <v>551485000</v>
      </c>
      <c r="N15492" t="n">
        <v>-432088000</v>
      </c>
      <c r="O15492">
        <f>D15491</f>
      </c>
      <c r="Q15492">
        <f>H15491</f>
      </c>
      <c r="R15492">
        <f>I15491</f>
      </c>
      <c r="S15492">
        <f>H15492-H15491</f>
      </c>
      <c r="T15492">
        <f>I15492-I15491</f>
      </c>
      <c r="U15492">
        <f>(L15492-K15492)/(2*D15492*0.01)</f>
      </c>
      <c r="V15492">
        <f>(L15492+K15492)/(D15492*0.0001)</f>
      </c>
    </row>
    <row r="15493">
      <c r="A15493" t="n">
        <v>2023</v>
      </c>
      <c r="B15493" t="inlineStr">
        <is>
          <t>00572905</t>
        </is>
      </c>
      <c r="C15493" t="inlineStr">
        <is>
          <t>ISC</t>
        </is>
      </c>
      <c r="D15493" t="n">
        <v>11392154000</v>
      </c>
      <c r="F15493" t="n">
        <v>887468000</v>
      </c>
      <c r="H15493" t="n">
        <v>4.814</v>
      </c>
      <c r="I15493" t="n">
        <v>4.44</v>
      </c>
      <c r="J15493" t="n">
        <v>7.175</v>
      </c>
      <c r="K15493" t="n">
        <v>-632148000</v>
      </c>
      <c r="L15493" t="n">
        <v>669442000</v>
      </c>
      <c r="M15493" t="n">
        <v>680268000</v>
      </c>
      <c r="N15493" t="n">
        <v>-647888000</v>
      </c>
      <c r="O15493">
        <f>D15492</f>
      </c>
      <c r="Q15493">
        <f>H15492</f>
      </c>
      <c r="R15493">
        <f>I15492</f>
      </c>
      <c r="S15493">
        <f>H15493-H15492</f>
      </c>
      <c r="T15493">
        <f>I15493-I15492</f>
      </c>
      <c r="U15493">
        <f>(L15493-K15493)/(2*D15493*0.01)</f>
      </c>
      <c r="V15493">
        <f>(L15493+K15493)/(D15493*0.0001)</f>
      </c>
    </row>
    <row r="15494">
      <c r="A15494" t="n">
        <v>2024</v>
      </c>
      <c r="B15494" t="inlineStr">
        <is>
          <t>00572905</t>
        </is>
      </c>
      <c r="C15494" t="inlineStr">
        <is>
          <t>ISC</t>
        </is>
      </c>
      <c r="D15494" t="n">
        <v>11339736000</v>
      </c>
      <c r="O15494">
        <f>D15493</f>
      </c>
    </row>
    <row r="15495">
      <c r="A15495" t="n">
        <v>2015</v>
      </c>
      <c r="B15495" t="inlineStr">
        <is>
          <t>00573269</t>
        </is>
      </c>
      <c r="C15495" t="inlineStr">
        <is>
          <t>에스코넥</t>
        </is>
      </c>
      <c r="D15495" t="n">
        <v>6602301000</v>
      </c>
      <c r="E15495" t="n">
        <v>1766490000</v>
      </c>
      <c r="F15495" t="n">
        <v>522144000</v>
      </c>
      <c r="G15495" t="n">
        <v>164772000</v>
      </c>
      <c r="H15495" t="n">
        <v>2.95</v>
      </c>
      <c r="I15495" t="n">
        <v>5</v>
      </c>
      <c r="K15495" t="n">
        <v>-240504000</v>
      </c>
      <c r="L15495" t="n">
        <v>240469000</v>
      </c>
      <c r="M15495" t="n">
        <v>234369000</v>
      </c>
      <c r="N15495" t="n">
        <v>-234569000</v>
      </c>
      <c r="U15495">
        <f>(L15495-K15495)/(2*D15495*0.01)</f>
      </c>
    </row>
    <row r="15496">
      <c r="A15496" t="n">
        <v>2016</v>
      </c>
      <c r="B15496" t="inlineStr">
        <is>
          <t>00573269</t>
        </is>
      </c>
      <c r="C15496" t="inlineStr">
        <is>
          <t>에스코넥</t>
        </is>
      </c>
      <c r="D15496" t="n">
        <v>7778304000</v>
      </c>
      <c r="E15496" t="n">
        <v>1992675000</v>
      </c>
      <c r="F15496" t="n">
        <v>973915000</v>
      </c>
      <c r="G15496" t="n">
        <v>140453000</v>
      </c>
      <c r="H15496" t="n">
        <v>3</v>
      </c>
      <c r="I15496" t="n">
        <v>5</v>
      </c>
      <c r="K15496" t="n">
        <v>-302788000</v>
      </c>
      <c r="L15496" t="n">
        <v>302788000</v>
      </c>
      <c r="M15496" t="n">
        <v>294360000</v>
      </c>
      <c r="N15496" t="n">
        <v>-294360000</v>
      </c>
      <c r="O15496">
        <f>D15495</f>
      </c>
      <c r="P15496">
        <f>(E15496-F15496+G15496)/O15496*100</f>
      </c>
      <c r="Q15496">
        <f>H15495</f>
      </c>
      <c r="R15496">
        <f>I15495</f>
      </c>
      <c r="S15496">
        <f>H15496-H15495</f>
      </c>
      <c r="T15496">
        <f>I15496-I15495</f>
      </c>
      <c r="U15496">
        <f>(L15496-K15496)/(2*D15496*0.01)</f>
      </c>
    </row>
    <row r="15497">
      <c r="A15497" t="n">
        <v>2017</v>
      </c>
      <c r="B15497" t="inlineStr">
        <is>
          <t>00573269</t>
        </is>
      </c>
      <c r="C15497" t="inlineStr">
        <is>
          <t>에스코넥</t>
        </is>
      </c>
      <c r="D15497" t="n">
        <v>8379593000</v>
      </c>
      <c r="E15497" t="n">
        <v>2121862000</v>
      </c>
      <c r="F15497" t="n">
        <v>1503660000</v>
      </c>
      <c r="G15497" t="n">
        <v>153314000</v>
      </c>
      <c r="H15497" t="n">
        <v>3.36</v>
      </c>
      <c r="I15497" t="n">
        <v>5</v>
      </c>
      <c r="O15497">
        <f>D15496</f>
      </c>
      <c r="P15497">
        <f>(E15497-F15497+G15497)/O15497*100</f>
      </c>
      <c r="Q15497">
        <f>H15496</f>
      </c>
      <c r="R15497">
        <f>I15496</f>
      </c>
      <c r="S15497">
        <f>H15497-H15496</f>
      </c>
      <c r="T15497">
        <f>I15497-I15496</f>
      </c>
    </row>
    <row r="15498">
      <c r="A15498" t="n">
        <v>2018</v>
      </c>
      <c r="B15498" t="inlineStr">
        <is>
          <t>00573269</t>
        </is>
      </c>
      <c r="C15498" t="inlineStr">
        <is>
          <t>에스코넥</t>
        </is>
      </c>
      <c r="D15498" t="n">
        <v>8589939000</v>
      </c>
      <c r="E15498" t="n">
        <v>2095345000</v>
      </c>
      <c r="F15498" t="n">
        <v>1849616000</v>
      </c>
      <c r="G15498" t="n">
        <v>182136000</v>
      </c>
      <c r="H15498" t="n">
        <v>2.86</v>
      </c>
      <c r="I15498" t="n">
        <v>3</v>
      </c>
      <c r="O15498">
        <f>D15497</f>
      </c>
      <c r="P15498">
        <f>(E15498-F15498+G15498)/O15498*100</f>
      </c>
      <c r="Q15498">
        <f>H15497</f>
      </c>
      <c r="R15498">
        <f>I15497</f>
      </c>
      <c r="S15498">
        <f>H15498-H15497</f>
      </c>
      <c r="T15498">
        <f>I15498-I15497</f>
      </c>
    </row>
    <row r="15499">
      <c r="A15499" t="n">
        <v>2019</v>
      </c>
      <c r="B15499" t="inlineStr">
        <is>
          <t>00573269</t>
        </is>
      </c>
      <c r="C15499" t="inlineStr">
        <is>
          <t>에스코넥</t>
        </is>
      </c>
      <c r="D15499" t="n">
        <v>7415822000</v>
      </c>
      <c r="E15499" t="n">
        <v>1847766000</v>
      </c>
      <c r="F15499" t="n">
        <v>2860649000</v>
      </c>
      <c r="G15499" t="n">
        <v>159440000</v>
      </c>
      <c r="H15499" t="n">
        <v>2.84</v>
      </c>
      <c r="I15499" t="n">
        <v>4</v>
      </c>
      <c r="O15499">
        <f>D15498</f>
      </c>
      <c r="P15499">
        <f>(E15499-F15499+G15499)/O15499*100</f>
      </c>
      <c r="Q15499">
        <f>H15498</f>
      </c>
      <c r="R15499">
        <f>I15498</f>
      </c>
      <c r="S15499">
        <f>H15499-H15498</f>
      </c>
      <c r="T15499">
        <f>I15499-I15498</f>
      </c>
    </row>
    <row r="15500">
      <c r="A15500" t="n">
        <v>2020</v>
      </c>
      <c r="B15500" t="inlineStr">
        <is>
          <t>00573269</t>
        </is>
      </c>
      <c r="C15500" t="inlineStr">
        <is>
          <t>에스코넥</t>
        </is>
      </c>
      <c r="D15500" t="n">
        <v>3004780000</v>
      </c>
      <c r="E15500" t="n">
        <v>592230000</v>
      </c>
      <c r="F15500" t="n">
        <v>1528422000</v>
      </c>
      <c r="G15500" t="n">
        <v>57990000</v>
      </c>
      <c r="H15500" t="n">
        <v>2.9465</v>
      </c>
      <c r="I15500" t="n">
        <v>3</v>
      </c>
      <c r="K15500" t="n">
        <v>-145249000</v>
      </c>
      <c r="M15500" t="n">
        <v>169690000</v>
      </c>
      <c r="O15500">
        <f>D15499</f>
      </c>
      <c r="P15500">
        <f>(E15500-F15500+G15500)/O15500*100</f>
      </c>
      <c r="Q15500">
        <f>H15499</f>
      </c>
      <c r="R15500">
        <f>I15499</f>
      </c>
      <c r="S15500">
        <f>H15500-H15499</f>
      </c>
      <c r="T15500">
        <f>I15500-I15499</f>
      </c>
    </row>
    <row r="15501">
      <c r="A15501" t="n">
        <v>2021</v>
      </c>
      <c r="B15501" t="inlineStr">
        <is>
          <t>00573269</t>
        </is>
      </c>
      <c r="C15501" t="inlineStr">
        <is>
          <t>에스코넥</t>
        </is>
      </c>
      <c r="D15501" t="n">
        <v>3154014000</v>
      </c>
      <c r="E15501" t="n">
        <v>504239000</v>
      </c>
      <c r="F15501" t="n">
        <v>429224000</v>
      </c>
      <c r="G15501" t="n">
        <v>45523000</v>
      </c>
      <c r="H15501" t="n">
        <v>3.445</v>
      </c>
      <c r="I15501" t="n">
        <v>3.25</v>
      </c>
      <c r="O15501">
        <f>D15500</f>
      </c>
      <c r="P15501">
        <f>(E15501-F15501+G15501)/O15501*100</f>
      </c>
      <c r="Q15501">
        <f>H15500</f>
      </c>
      <c r="R15501">
        <f>I15500</f>
      </c>
      <c r="S15501">
        <f>H15501-H15500</f>
      </c>
      <c r="T15501">
        <f>I15501-I15500</f>
      </c>
    </row>
    <row r="15502">
      <c r="A15502" t="n">
        <v>2022</v>
      </c>
      <c r="B15502" t="inlineStr">
        <is>
          <t>00573269</t>
        </is>
      </c>
      <c r="C15502" t="inlineStr">
        <is>
          <t>에스코넥</t>
        </is>
      </c>
      <c r="D15502" t="n">
        <v>3869242000</v>
      </c>
      <c r="E15502" t="n">
        <v>778102000</v>
      </c>
      <c r="F15502" t="n">
        <v>509288000</v>
      </c>
      <c r="G15502" t="n">
        <v>52911000</v>
      </c>
      <c r="H15502" t="n">
        <v>5.71</v>
      </c>
      <c r="I15502" t="n">
        <v>3.35</v>
      </c>
      <c r="O15502">
        <f>D15501</f>
      </c>
      <c r="P15502">
        <f>(E15502-F15502+G15502)/O15502*100</f>
      </c>
      <c r="Q15502">
        <f>H15501</f>
      </c>
      <c r="R15502">
        <f>I15501</f>
      </c>
      <c r="S15502">
        <f>H15502-H15501</f>
      </c>
      <c r="T15502">
        <f>I15502-I15501</f>
      </c>
    </row>
    <row r="15503">
      <c r="A15503" t="n">
        <v>2023</v>
      </c>
      <c r="B15503" t="inlineStr">
        <is>
          <t>00573269</t>
        </is>
      </c>
      <c r="C15503" t="inlineStr">
        <is>
          <t>에스코넥</t>
        </is>
      </c>
      <c r="D15503" t="n">
        <v>5108865000</v>
      </c>
      <c r="E15503" t="n">
        <v>706957000</v>
      </c>
      <c r="F15503" t="n">
        <v>527233000</v>
      </c>
      <c r="G15503" t="n">
        <v>83883000</v>
      </c>
      <c r="H15503" t="n">
        <v>4.84</v>
      </c>
      <c r="I15503" t="n">
        <v>2.98</v>
      </c>
      <c r="O15503">
        <f>D15502</f>
      </c>
      <c r="P15503">
        <f>(E15503-F15503+G15503)/O15503*100</f>
      </c>
      <c r="Q15503">
        <f>H15502</f>
      </c>
      <c r="R15503">
        <f>I15502</f>
      </c>
      <c r="S15503">
        <f>H15503-H15502</f>
      </c>
      <c r="T15503">
        <f>I15503-I15502</f>
      </c>
    </row>
    <row r="15504">
      <c r="A15504" t="n">
        <v>2024</v>
      </c>
      <c r="B15504" t="inlineStr">
        <is>
          <t>00573269</t>
        </is>
      </c>
      <c r="C15504" t="inlineStr">
        <is>
          <t>에스코넥</t>
        </is>
      </c>
      <c r="D15504" t="n">
        <v>5295652000</v>
      </c>
      <c r="E15504" t="n">
        <v>775246000</v>
      </c>
      <c r="F15504" t="n">
        <v>3893974000</v>
      </c>
      <c r="G15504" t="n">
        <v>79928000</v>
      </c>
      <c r="H15504" t="n">
        <v>4.28</v>
      </c>
      <c r="I15504" t="n">
        <v>3.01</v>
      </c>
      <c r="O15504">
        <f>D15503</f>
      </c>
      <c r="P15504">
        <f>(E15504-F15504+G15504)/O15504*100</f>
      </c>
      <c r="Q15504">
        <f>H15503</f>
      </c>
      <c r="R15504">
        <f>I15503</f>
      </c>
      <c r="S15504">
        <f>H15504-H15503</f>
      </c>
      <c r="T15504">
        <f>I15504-I15503</f>
      </c>
    </row>
    <row r="15505">
      <c r="A15505" t="n">
        <v>2025</v>
      </c>
      <c r="B15505" t="inlineStr">
        <is>
          <t>00573269</t>
        </is>
      </c>
      <c r="C15505" t="inlineStr">
        <is>
          <t>에스코넥</t>
        </is>
      </c>
      <c r="D15505" t="n">
        <v>5000500000</v>
      </c>
      <c r="E15505" t="n">
        <v>564002000</v>
      </c>
      <c r="F15505" t="n">
        <v>950125000</v>
      </c>
      <c r="G15505" t="n">
        <v>81266000</v>
      </c>
      <c r="H15505" t="n">
        <v>4.58</v>
      </c>
      <c r="I15505" t="n">
        <v>3.28</v>
      </c>
      <c r="O15505">
        <f>D15504</f>
      </c>
      <c r="P15505">
        <f>(E15505-F15505+G15505)/O15505*100</f>
      </c>
      <c r="Q15505">
        <f>H15504</f>
      </c>
      <c r="R15505">
        <f>I15504</f>
      </c>
      <c r="S15505">
        <f>H15505-H15504</f>
      </c>
      <c r="T15505">
        <f>I15505-I15504</f>
      </c>
    </row>
    <row r="15506">
      <c r="A15506" t="n">
        <v>2016</v>
      </c>
      <c r="B15506" t="inlineStr">
        <is>
          <t>00573551</t>
        </is>
      </c>
      <c r="C15506" t="inlineStr">
        <is>
          <t>알씨아이파이낸셜서비스코리아</t>
        </is>
      </c>
      <c r="D15506" t="n">
        <v>2457341840</v>
      </c>
      <c r="F15506" t="n">
        <v>177425290</v>
      </c>
    </row>
    <row r="15507">
      <c r="A15507" t="n">
        <v>2014</v>
      </c>
      <c r="B15507" t="inlineStr">
        <is>
          <t>00573579</t>
        </is>
      </c>
      <c r="C15507" t="inlineStr">
        <is>
          <t>평화산업</t>
        </is>
      </c>
      <c r="D15507" t="n">
        <v>10756236000</v>
      </c>
      <c r="E15507" t="n">
        <v>1729831000</v>
      </c>
      <c r="F15507" t="n">
        <v>622469000</v>
      </c>
      <c r="G15507" t="n">
        <v>254154000</v>
      </c>
      <c r="H15507" t="n">
        <v>2.89</v>
      </c>
      <c r="I15507" t="n">
        <v>3.24</v>
      </c>
      <c r="K15507" t="n">
        <v>-610128608</v>
      </c>
      <c r="L15507" t="n">
        <v>686340368</v>
      </c>
      <c r="M15507" t="n">
        <v>686340368</v>
      </c>
      <c r="N15507" t="n">
        <v>-620180616</v>
      </c>
      <c r="U15507">
        <f>(L15507-K15507)/(2*D15507*0.01)</f>
      </c>
      <c r="V15507">
        <f>(L15507+K15507)/(D15507*0.0001)</f>
      </c>
    </row>
    <row r="15508">
      <c r="A15508" t="n">
        <v>2015</v>
      </c>
      <c r="B15508" t="inlineStr">
        <is>
          <t>00573579</t>
        </is>
      </c>
      <c r="C15508" t="inlineStr">
        <is>
          <t>평화산업</t>
        </is>
      </c>
      <c r="D15508" t="n">
        <v>12712833000</v>
      </c>
      <c r="E15508" t="n">
        <v>2753727000</v>
      </c>
      <c r="F15508" t="n">
        <v>985665000</v>
      </c>
      <c r="G15508" t="n">
        <v>284844000</v>
      </c>
      <c r="H15508" t="n">
        <v>3.26</v>
      </c>
      <c r="I15508" t="n">
        <v>3.29</v>
      </c>
      <c r="J15508" t="n">
        <v>12.35</v>
      </c>
      <c r="K15508" t="n">
        <v>-1264000000</v>
      </c>
      <c r="L15508" t="n">
        <v>1491000000</v>
      </c>
      <c r="M15508" t="n">
        <v>1497000000</v>
      </c>
      <c r="N15508" t="n">
        <v>-1290000000</v>
      </c>
      <c r="O15508">
        <f>D15507</f>
      </c>
      <c r="P15508">
        <f>(E15508-F15508+G15508)/O15508*100</f>
      </c>
      <c r="Q15508">
        <f>H15507</f>
      </c>
      <c r="R15508">
        <f>I15507</f>
      </c>
      <c r="S15508">
        <f>H15508-H15507</f>
      </c>
      <c r="T15508">
        <f>I15508-I15507</f>
      </c>
      <c r="U15508">
        <f>(L15508-K15508)/(2*D15508*0.01)</f>
      </c>
      <c r="V15508">
        <f>(L15508+K15508)/(D15508*0.0001)</f>
      </c>
    </row>
    <row r="15509">
      <c r="A15509" t="n">
        <v>2016</v>
      </c>
      <c r="B15509" t="inlineStr">
        <is>
          <t>00573579</t>
        </is>
      </c>
      <c r="C15509" t="inlineStr">
        <is>
          <t>평화산업</t>
        </is>
      </c>
      <c r="D15509" t="n">
        <v>15465005000</v>
      </c>
      <c r="E15509" t="n">
        <v>3037097000</v>
      </c>
      <c r="F15509" t="n">
        <v>880727000</v>
      </c>
      <c r="G15509" t="n">
        <v>403057000</v>
      </c>
      <c r="H15509" t="n">
        <v>3.2</v>
      </c>
      <c r="I15509" t="n">
        <v>3.22</v>
      </c>
      <c r="J15509" t="n">
        <v>11.09</v>
      </c>
      <c r="K15509" t="n">
        <v>-1503000000</v>
      </c>
      <c r="L15509" t="n">
        <v>1768000000</v>
      </c>
      <c r="M15509" t="n">
        <v>1773000000</v>
      </c>
      <c r="N15509" t="n">
        <v>-1534000000</v>
      </c>
      <c r="O15509">
        <f>D15508</f>
      </c>
      <c r="P15509">
        <f>(E15509-F15509+G15509)/O15509*100</f>
      </c>
      <c r="Q15509">
        <f>H15508</f>
      </c>
      <c r="R15509">
        <f>I15508</f>
      </c>
      <c r="S15509">
        <f>H15509-H15508</f>
      </c>
      <c r="T15509">
        <f>I15509-I15508</f>
      </c>
      <c r="U15509">
        <f>(L15509-K15509)/(2*D15509*0.01)</f>
      </c>
      <c r="V15509">
        <f>(L15509+K15509)/(D15509*0.0001)</f>
      </c>
    </row>
    <row r="15510">
      <c r="A15510" t="n">
        <v>2019</v>
      </c>
      <c r="B15510" t="inlineStr">
        <is>
          <t>00573579</t>
        </is>
      </c>
      <c r="C15510" t="inlineStr">
        <is>
          <t>평화산업</t>
        </is>
      </c>
      <c r="D15510" t="n">
        <v>17291525000</v>
      </c>
      <c r="E15510" t="n">
        <v>2684174000</v>
      </c>
      <c r="F15510" t="n">
        <v>1235536000</v>
      </c>
      <c r="G15510" t="n">
        <v>498488000</v>
      </c>
      <c r="H15510" t="n">
        <v>2.7</v>
      </c>
      <c r="I15510" t="n">
        <v>3.3</v>
      </c>
      <c r="J15510" t="n">
        <v>8.17</v>
      </c>
      <c r="K15510" t="n">
        <v>-1274000000</v>
      </c>
      <c r="L15510" t="n">
        <v>1460000000</v>
      </c>
      <c r="M15510" t="n">
        <v>1457000000</v>
      </c>
      <c r="N15510" t="n">
        <v>-1295000000</v>
      </c>
      <c r="U15510">
        <f>(L15510-K15510)/(2*D15510*0.01)</f>
      </c>
      <c r="V15510">
        <f>(L15510+K15510)/(D15510*0.0001)</f>
      </c>
    </row>
    <row r="15511">
      <c r="A15511" t="n">
        <v>2020</v>
      </c>
      <c r="B15511" t="inlineStr">
        <is>
          <t>00573579</t>
        </is>
      </c>
      <c r="C15511" t="inlineStr">
        <is>
          <t>평화산업</t>
        </is>
      </c>
      <c r="D15511" t="n">
        <v>19707049000</v>
      </c>
      <c r="E15511" t="n">
        <v>2733325000</v>
      </c>
      <c r="F15511" t="n">
        <v>1109377000</v>
      </c>
      <c r="G15511" t="n">
        <v>448661000</v>
      </c>
      <c r="H15511" t="n">
        <v>2.77</v>
      </c>
      <c r="I15511" t="n">
        <v>3.31</v>
      </c>
      <c r="J15511" t="n">
        <v>8.07</v>
      </c>
      <c r="K15511" t="n">
        <v>-1433000000</v>
      </c>
      <c r="L15511" t="n">
        <v>1639000000</v>
      </c>
      <c r="M15511" t="n">
        <v>1636000000</v>
      </c>
      <c r="N15511" t="n">
        <v>-1457000000</v>
      </c>
      <c r="O15511">
        <f>D15510</f>
      </c>
      <c r="P15511">
        <f>(E15511-F15511+G15511)/O15511*100</f>
      </c>
      <c r="Q15511">
        <f>H15510</f>
      </c>
      <c r="R15511">
        <f>I15510</f>
      </c>
      <c r="S15511">
        <f>H15511-H15510</f>
      </c>
      <c r="T15511">
        <f>I15511-I15510</f>
      </c>
      <c r="U15511">
        <f>(L15511-K15511)/(2*D15511*0.01)</f>
      </c>
      <c r="V15511">
        <f>(L15511+K15511)/(D15511*0.0001)</f>
      </c>
    </row>
    <row r="15512">
      <c r="A15512" t="n">
        <v>2021</v>
      </c>
      <c r="B15512" t="inlineStr">
        <is>
          <t>00573579</t>
        </is>
      </c>
      <c r="C15512" t="inlineStr">
        <is>
          <t>평화산업</t>
        </is>
      </c>
      <c r="D15512" t="n">
        <v>21187252000</v>
      </c>
      <c r="E15512" t="n">
        <v>2774726000</v>
      </c>
      <c r="F15512" t="n">
        <v>1532690000</v>
      </c>
      <c r="G15512" t="n">
        <v>514119000</v>
      </c>
      <c r="H15512" t="n">
        <v>3.29</v>
      </c>
      <c r="I15512" t="n">
        <v>3.44</v>
      </c>
      <c r="J15512" t="n">
        <v>7.628</v>
      </c>
      <c r="K15512" t="n">
        <v>-1446000000</v>
      </c>
      <c r="L15512" t="n">
        <v>1663000000</v>
      </c>
      <c r="M15512" t="n">
        <v>1650000000</v>
      </c>
      <c r="N15512" t="n">
        <v>-1447000000</v>
      </c>
      <c r="O15512">
        <f>D15511</f>
      </c>
      <c r="P15512">
        <f>(E15512-F15512+G15512)/O15512*100</f>
      </c>
      <c r="Q15512">
        <f>H15511</f>
      </c>
      <c r="R15512">
        <f>I15511</f>
      </c>
      <c r="S15512">
        <f>H15512-H15511</f>
      </c>
      <c r="T15512">
        <f>I15512-I15511</f>
      </c>
      <c r="U15512">
        <f>(L15512-K15512)/(2*D15512*0.01)</f>
      </c>
      <c r="V15512">
        <f>(L15512+K15512)/(D15512*0.0001)</f>
      </c>
    </row>
    <row r="15513">
      <c r="A15513" t="n">
        <v>2022</v>
      </c>
      <c r="B15513" t="inlineStr">
        <is>
          <t>00573579</t>
        </is>
      </c>
      <c r="C15513" t="inlineStr">
        <is>
          <t>평화산업</t>
        </is>
      </c>
      <c r="D15513" t="n">
        <v>18887730000</v>
      </c>
      <c r="E15513" t="n">
        <v>2831871000</v>
      </c>
      <c r="F15513" t="n">
        <v>1343405000</v>
      </c>
      <c r="G15513" t="n">
        <v>653077000</v>
      </c>
      <c r="H15513" t="n">
        <v>5.8</v>
      </c>
      <c r="I15513" t="n">
        <v>3.1</v>
      </c>
      <c r="J15513" t="n">
        <v>8.599</v>
      </c>
      <c r="K15513" t="n">
        <v>-1412000000</v>
      </c>
      <c r="L15513" t="n">
        <v>1616000000</v>
      </c>
      <c r="M15513" t="n">
        <v>1664000000</v>
      </c>
      <c r="N15513" t="n">
        <v>-1475000000</v>
      </c>
      <c r="O15513">
        <f>D15512</f>
      </c>
      <c r="P15513">
        <f>(E15513-F15513+G15513)/O15513*100</f>
      </c>
      <c r="Q15513">
        <f>H15512</f>
      </c>
      <c r="R15513">
        <f>I15512</f>
      </c>
      <c r="S15513">
        <f>H15513-H15512</f>
      </c>
      <c r="T15513">
        <f>I15513-I15512</f>
      </c>
      <c r="U15513">
        <f>(L15513-K15513)/(2*D15513*0.01)</f>
      </c>
      <c r="V15513">
        <f>(L15513+K15513)/(D15513*0.0001)</f>
      </c>
    </row>
    <row r="15514">
      <c r="A15514" t="n">
        <v>2023</v>
      </c>
      <c r="B15514" t="inlineStr">
        <is>
          <t>00573579</t>
        </is>
      </c>
      <c r="C15514" t="inlineStr">
        <is>
          <t>평화산업</t>
        </is>
      </c>
      <c r="D15514" t="n">
        <v>21268518000</v>
      </c>
      <c r="E15514" t="n">
        <v>2329718000</v>
      </c>
      <c r="F15514" t="n">
        <v>1197635000</v>
      </c>
      <c r="G15514" t="n">
        <v>1036485000</v>
      </c>
      <c r="H15514" t="n">
        <v>5.03</v>
      </c>
      <c r="I15514" t="n">
        <v>2.94</v>
      </c>
      <c r="J15514" t="n">
        <v>9.170999999999999</v>
      </c>
      <c r="K15514" t="n">
        <v>-1689585000</v>
      </c>
      <c r="L15514" t="n">
        <v>1945370207</v>
      </c>
      <c r="M15514" t="n">
        <v>1987614000</v>
      </c>
      <c r="N15514" t="n">
        <v>-1755429735</v>
      </c>
      <c r="O15514">
        <f>D15513</f>
      </c>
      <c r="P15514">
        <f>(E15514-F15514+G15514)/O15514*100</f>
      </c>
      <c r="Q15514">
        <f>H15513</f>
      </c>
      <c r="R15514">
        <f>I15513</f>
      </c>
      <c r="S15514">
        <f>H15514-H15513</f>
      </c>
      <c r="T15514">
        <f>I15514-I15513</f>
      </c>
      <c r="U15514">
        <f>(L15514-K15514)/(2*D15514*0.01)</f>
      </c>
      <c r="V15514">
        <f>(L15514+K15514)/(D15514*0.0001)</f>
      </c>
    </row>
    <row r="15515">
      <c r="A15515" t="n">
        <v>2024</v>
      </c>
      <c r="B15515" t="inlineStr">
        <is>
          <t>00573579</t>
        </is>
      </c>
      <c r="C15515" t="inlineStr">
        <is>
          <t>평화산업</t>
        </is>
      </c>
      <c r="D15515" t="n">
        <v>24187558000</v>
      </c>
      <c r="E15515" t="n">
        <v>2205447000</v>
      </c>
      <c r="F15515" t="n">
        <v>1027705000</v>
      </c>
      <c r="G15515" t="n">
        <v>1006019000</v>
      </c>
      <c r="H15515" t="n">
        <v>4.46</v>
      </c>
      <c r="I15515" t="n">
        <v>2.93</v>
      </c>
      <c r="J15515" t="n">
        <v>9.119999999999999</v>
      </c>
      <c r="K15515" t="n">
        <v>-1911584000</v>
      </c>
      <c r="L15515" t="n">
        <v>2199927879</v>
      </c>
      <c r="M15515" t="n">
        <v>2234056000</v>
      </c>
      <c r="N15515" t="n">
        <v>-1977329334</v>
      </c>
      <c r="O15515">
        <f>D15514</f>
      </c>
      <c r="P15515">
        <f>(E15515-F15515+G15515)/O15515*100</f>
      </c>
      <c r="Q15515">
        <f>H15514</f>
      </c>
      <c r="R15515">
        <f>I15514</f>
      </c>
      <c r="S15515">
        <f>H15515-H15514</f>
      </c>
      <c r="T15515">
        <f>I15515-I15514</f>
      </c>
      <c r="U15515">
        <f>(L15515-K15515)/(2*D15515*0.01)</f>
      </c>
      <c r="V15515">
        <f>(L15515+K15515)/(D15515*0.0001)</f>
      </c>
    </row>
    <row r="15516">
      <c r="A15516" t="n">
        <v>2025</v>
      </c>
      <c r="B15516" t="inlineStr">
        <is>
          <t>00573579</t>
        </is>
      </c>
      <c r="C15516" t="inlineStr">
        <is>
          <t>평화산업</t>
        </is>
      </c>
      <c r="D15516" t="n">
        <v>25808668379</v>
      </c>
      <c r="E15516" t="n">
        <v>2297963460</v>
      </c>
      <c r="F15516" t="n">
        <v>1867315956</v>
      </c>
      <c r="G15516" t="n">
        <v>1012211064</v>
      </c>
      <c r="H15516" t="n">
        <v>4.95</v>
      </c>
      <c r="I15516" t="n">
        <v>3.03</v>
      </c>
      <c r="J15516" t="n">
        <v>9.59</v>
      </c>
      <c r="K15516" t="n">
        <v>-2114259059</v>
      </c>
      <c r="L15516" t="n">
        <v>2434863174</v>
      </c>
      <c r="M15516" t="n">
        <v>2485334405</v>
      </c>
      <c r="N15516" t="n">
        <v>-2191760513</v>
      </c>
      <c r="O15516">
        <f>D15515</f>
      </c>
      <c r="P15516">
        <f>(E15516-F15516+G15516)/O15516*100</f>
      </c>
      <c r="Q15516">
        <f>H15515</f>
      </c>
      <c r="R15516">
        <f>I15515</f>
      </c>
      <c r="S15516">
        <f>H15516-H15515</f>
      </c>
      <c r="T15516">
        <f>I15516-I15515</f>
      </c>
      <c r="U15516">
        <f>(L15516-K15516)/(2*D15516*0.01)</f>
      </c>
      <c r="V15516">
        <f>(L15516+K15516)/(D15516*0.0001)</f>
      </c>
    </row>
    <row r="15517">
      <c r="A15517" t="n">
        <v>2025</v>
      </c>
      <c r="B15517" t="inlineStr">
        <is>
          <t>00574611</t>
        </is>
      </c>
      <c r="C15517" t="inlineStr">
        <is>
          <t>SDN</t>
        </is>
      </c>
      <c r="D15517" t="n">
        <v>5745941000</v>
      </c>
      <c r="E15517" t="n">
        <v>721649000</v>
      </c>
      <c r="F15517" t="n">
        <v>481767000</v>
      </c>
      <c r="G15517" t="n">
        <v>215572000</v>
      </c>
      <c r="H15517" t="n">
        <v>4.55</v>
      </c>
      <c r="I15517" t="n">
        <v>5.2</v>
      </c>
      <c r="J15517" t="n">
        <v>9.33</v>
      </c>
      <c r="K15517" t="n">
        <v>-269850000</v>
      </c>
      <c r="L15517" t="n">
        <v>314756000</v>
      </c>
      <c r="M15517" t="n">
        <v>317649000</v>
      </c>
      <c r="N15517" t="n">
        <v>-276065000</v>
      </c>
      <c r="U15517">
        <f>(L15517-K15517)/(2*D15517*0.01)</f>
      </c>
      <c r="V15517">
        <f>(L15517+K15517)/(D15517*0.0001)</f>
      </c>
    </row>
    <row r="15518">
      <c r="A15518" t="n">
        <v>2021</v>
      </c>
      <c r="B15518" t="inlineStr">
        <is>
          <t>00575106</t>
        </is>
      </c>
      <c r="C15518" t="inlineStr">
        <is>
          <t>씨유테크</t>
        </is>
      </c>
      <c r="D15518" t="n">
        <v>1857907000</v>
      </c>
      <c r="E15518" t="n">
        <v>226056000</v>
      </c>
      <c r="F15518" t="n">
        <v>47476000</v>
      </c>
      <c r="G15518" t="n">
        <v>45504000</v>
      </c>
      <c r="H15518" t="n">
        <v>3.28</v>
      </c>
      <c r="I15518" t="n">
        <v>5.47</v>
      </c>
      <c r="K15518" t="n">
        <v>-136309000</v>
      </c>
      <c r="L15518" t="n">
        <v>153983000</v>
      </c>
      <c r="M15518" t="n">
        <v>149222000</v>
      </c>
      <c r="N15518" t="n">
        <v>-134949000</v>
      </c>
      <c r="U15518">
        <f>(L15518-K15518)/(2*D15518*0.01)</f>
      </c>
      <c r="V15518">
        <f>(L15518+K15518)/(D15518*0.0001)</f>
      </c>
    </row>
    <row r="15519">
      <c r="A15519" t="n">
        <v>2022</v>
      </c>
      <c r="B15519" t="inlineStr">
        <is>
          <t>00575106</t>
        </is>
      </c>
      <c r="C15519" t="inlineStr">
        <is>
          <t>씨유테크</t>
        </is>
      </c>
      <c r="D15519" t="n">
        <v>1692900000</v>
      </c>
      <c r="E15519" t="n">
        <v>235060000</v>
      </c>
      <c r="F15519" t="n">
        <v>21295000</v>
      </c>
      <c r="G15519" t="n">
        <v>58075000</v>
      </c>
      <c r="H15519" t="n">
        <v>5.79</v>
      </c>
      <c r="I15519" t="n">
        <v>5</v>
      </c>
      <c r="K15519" t="n">
        <v>-125311000</v>
      </c>
      <c r="L15519" t="n">
        <v>142358000</v>
      </c>
      <c r="M15519" t="n">
        <v>142232000</v>
      </c>
      <c r="N15519" t="n">
        <v>-127460000</v>
      </c>
      <c r="O15519">
        <f>D15518</f>
      </c>
      <c r="P15519">
        <f>(E15519-F15519+G15519)/O15519*100</f>
      </c>
      <c r="Q15519">
        <f>H15518</f>
      </c>
      <c r="R15519">
        <f>I15518</f>
      </c>
      <c r="S15519">
        <f>H15519-H15518</f>
      </c>
      <c r="T15519">
        <f>I15519-I15518</f>
      </c>
      <c r="U15519">
        <f>(L15519-K15519)/(2*D15519*0.01)</f>
      </c>
      <c r="V15519">
        <f>(L15519+K15519)/(D15519*0.0001)</f>
      </c>
    </row>
    <row r="15520">
      <c r="A15520" t="n">
        <v>2023</v>
      </c>
      <c r="B15520" t="inlineStr">
        <is>
          <t>00575106</t>
        </is>
      </c>
      <c r="C15520" t="inlineStr">
        <is>
          <t>씨유테크</t>
        </is>
      </c>
      <c r="D15520" t="n">
        <v>2154377000</v>
      </c>
      <c r="E15520" t="n">
        <v>198248000</v>
      </c>
      <c r="F15520" t="n">
        <v>42428000</v>
      </c>
      <c r="G15520" t="n">
        <v>92475000</v>
      </c>
      <c r="H15520" t="n">
        <v>4.68</v>
      </c>
      <c r="I15520" t="n">
        <v>5</v>
      </c>
      <c r="K15520" t="n">
        <v>-123928000</v>
      </c>
      <c r="L15520" t="n">
        <v>137364000</v>
      </c>
      <c r="M15520" t="n">
        <v>135695000</v>
      </c>
      <c r="N15520" t="n">
        <v>-124797000</v>
      </c>
      <c r="O15520">
        <f>D15519</f>
      </c>
      <c r="P15520">
        <f>(E15520-F15520+G15520)/O15520*100</f>
      </c>
      <c r="Q15520">
        <f>H15519</f>
      </c>
      <c r="R15520">
        <f>I15519</f>
      </c>
      <c r="S15520">
        <f>H15520-H15519</f>
      </c>
      <c r="T15520">
        <f>I15520-I15519</f>
      </c>
      <c r="U15520">
        <f>(L15520-K15520)/(2*D15520*0.01)</f>
      </c>
      <c r="V15520">
        <f>(L15520+K15520)/(D15520*0.0001)</f>
      </c>
    </row>
    <row r="15521">
      <c r="A15521" t="n">
        <v>2024</v>
      </c>
      <c r="B15521" t="inlineStr">
        <is>
          <t>00575106</t>
        </is>
      </c>
      <c r="C15521" t="inlineStr">
        <is>
          <t>씨유테크</t>
        </is>
      </c>
      <c r="D15521" t="n">
        <v>2711458000</v>
      </c>
      <c r="E15521" t="n">
        <v>240996000</v>
      </c>
      <c r="F15521" t="n">
        <v>101045000</v>
      </c>
      <c r="G15521" t="n">
        <v>95372000</v>
      </c>
      <c r="H15521" t="n">
        <v>4.11</v>
      </c>
      <c r="I15521" t="n">
        <v>5</v>
      </c>
      <c r="K15521" t="n">
        <v>-153911000</v>
      </c>
      <c r="L15521" t="n">
        <v>170466000</v>
      </c>
      <c r="M15521" t="n">
        <v>167426000</v>
      </c>
      <c r="N15521" t="n">
        <v>-154184000</v>
      </c>
      <c r="O15521">
        <f>D15520</f>
      </c>
      <c r="P15521">
        <f>(E15521-F15521+G15521)/O15521*100</f>
      </c>
      <c r="Q15521">
        <f>H15520</f>
      </c>
      <c r="R15521">
        <f>I15520</f>
      </c>
      <c r="S15521">
        <f>H15521-H15520</f>
      </c>
      <c r="T15521">
        <f>I15521-I15520</f>
      </c>
      <c r="U15521">
        <f>(L15521-K15521)/(2*D15521*0.01)</f>
      </c>
      <c r="V15521">
        <f>(L15521+K15521)/(D15521*0.0001)</f>
      </c>
    </row>
    <row r="15522">
      <c r="A15522" t="n">
        <v>2025</v>
      </c>
      <c r="B15522" t="inlineStr">
        <is>
          <t>00575106</t>
        </is>
      </c>
      <c r="C15522" t="inlineStr">
        <is>
          <t>씨유테크</t>
        </is>
      </c>
      <c r="D15522" t="n">
        <v>2733806000</v>
      </c>
      <c r="E15522" t="n">
        <v>274375000</v>
      </c>
      <c r="F15522" t="n">
        <v>179932000</v>
      </c>
      <c r="G15522" t="n">
        <v>106088000</v>
      </c>
      <c r="H15522" t="n">
        <v>4.41</v>
      </c>
      <c r="I15522" t="n">
        <v>5</v>
      </c>
      <c r="J15522" t="n">
        <v>5.7</v>
      </c>
      <c r="K15522" t="n">
        <v>-140739000</v>
      </c>
      <c r="L15522" t="n">
        <v>155491000</v>
      </c>
      <c r="M15522" t="n">
        <v>153186000</v>
      </c>
      <c r="N15522" t="n">
        <v>-141378000</v>
      </c>
      <c r="O15522">
        <f>D15521</f>
      </c>
      <c r="P15522">
        <f>(E15522-F15522+G15522)/O15522*100</f>
      </c>
      <c r="Q15522">
        <f>H15521</f>
      </c>
      <c r="R15522">
        <f>I15521</f>
      </c>
      <c r="S15522">
        <f>H15522-H15521</f>
      </c>
      <c r="T15522">
        <f>I15522-I15521</f>
      </c>
      <c r="U15522">
        <f>(L15522-K15522)/(2*D15522*0.01)</f>
      </c>
      <c r="V15522">
        <f>(L15522+K15522)/(D15522*0.0001)</f>
      </c>
    </row>
    <row r="15523">
      <c r="A15523" t="n">
        <v>2014</v>
      </c>
      <c r="B15523" t="inlineStr">
        <is>
          <t>00576789</t>
        </is>
      </c>
      <c r="C15523" t="inlineStr">
        <is>
          <t>디젠스</t>
        </is>
      </c>
      <c r="D15523" t="n">
        <v>4873670000</v>
      </c>
      <c r="E15523" t="n">
        <v>1605668000</v>
      </c>
      <c r="F15523" t="n">
        <v>680869000</v>
      </c>
      <c r="G15523" t="n">
        <v>196208000</v>
      </c>
      <c r="H15523" t="n">
        <v>3.17</v>
      </c>
      <c r="I15523" t="n">
        <v>5.21</v>
      </c>
      <c r="K15523" t="n">
        <v>-393447695</v>
      </c>
      <c r="L15523" t="n">
        <v>455263745</v>
      </c>
      <c r="M15523" t="n">
        <v>445562234</v>
      </c>
      <c r="N15523" t="n">
        <v>-393102409</v>
      </c>
      <c r="U15523">
        <f>(L15523-K15523)/(2*D15523*0.01)</f>
      </c>
      <c r="V15523">
        <f>(L15523+K15523)/(D15523*0.0001)</f>
      </c>
    </row>
    <row r="15524">
      <c r="A15524" t="n">
        <v>2015</v>
      </c>
      <c r="B15524" t="inlineStr">
        <is>
          <t>00576789</t>
        </is>
      </c>
      <c r="C15524" t="inlineStr">
        <is>
          <t>디젠스</t>
        </is>
      </c>
      <c r="D15524" t="n">
        <v>5523079000</v>
      </c>
      <c r="E15524" t="n">
        <v>1159166000</v>
      </c>
      <c r="F15524" t="n">
        <v>1121009000</v>
      </c>
      <c r="G15524" t="n">
        <v>141869000</v>
      </c>
      <c r="H15524" t="n">
        <v>2.78</v>
      </c>
      <c r="I15524" t="n">
        <v>4.4</v>
      </c>
      <c r="K15524" t="n">
        <v>-438476000</v>
      </c>
      <c r="L15524" t="n">
        <v>505744000</v>
      </c>
      <c r="M15524" t="n">
        <v>492962000</v>
      </c>
      <c r="N15524" t="n">
        <v>-436529000</v>
      </c>
      <c r="O15524">
        <f>D15523</f>
      </c>
      <c r="P15524">
        <f>(E15524-F15524+G15524)/O15524*100</f>
      </c>
      <c r="Q15524">
        <f>H15523</f>
      </c>
      <c r="R15524">
        <f>I15523</f>
      </c>
      <c r="S15524">
        <f>H15524-H15523</f>
      </c>
      <c r="T15524">
        <f>I15524-I15523</f>
      </c>
      <c r="U15524">
        <f>(L15524-K15524)/(2*D15524*0.01)</f>
      </c>
      <c r="V15524">
        <f>(L15524+K15524)/(D15524*0.0001)</f>
      </c>
    </row>
    <row r="15525">
      <c r="A15525" t="n">
        <v>2016</v>
      </c>
      <c r="B15525" t="inlineStr">
        <is>
          <t>00576789</t>
        </is>
      </c>
      <c r="C15525" t="inlineStr">
        <is>
          <t>디젠스</t>
        </is>
      </c>
      <c r="D15525" t="n">
        <v>6469633000</v>
      </c>
      <c r="E15525" t="n">
        <v>1285789000</v>
      </c>
      <c r="F15525" t="n">
        <v>659370000</v>
      </c>
      <c r="G15525" t="n">
        <v>180523000</v>
      </c>
      <c r="H15525" t="n">
        <v>2.79</v>
      </c>
      <c r="I15525" t="n">
        <v>4.4</v>
      </c>
      <c r="K15525" t="n">
        <v>-479201000</v>
      </c>
      <c r="L15525" t="n">
        <v>550555000</v>
      </c>
      <c r="M15525" t="n">
        <v>536747000</v>
      </c>
      <c r="N15525" t="n">
        <v>-477131000</v>
      </c>
      <c r="O15525">
        <f>D15524</f>
      </c>
      <c r="P15525">
        <f>(E15525-F15525+G15525)/O15525*100</f>
      </c>
      <c r="Q15525">
        <f>H15524</f>
      </c>
      <c r="R15525">
        <f>I15524</f>
      </c>
      <c r="S15525">
        <f>H15525-H15524</f>
      </c>
      <c r="T15525">
        <f>I15525-I15524</f>
      </c>
      <c r="U15525">
        <f>(L15525-K15525)/(2*D15525*0.01)</f>
      </c>
      <c r="V15525">
        <f>(L15525+K15525)/(D15525*0.0001)</f>
      </c>
    </row>
    <row r="15526">
      <c r="A15526" t="n">
        <v>2017</v>
      </c>
      <c r="B15526" t="inlineStr">
        <is>
          <t>00576789</t>
        </is>
      </c>
      <c r="C15526" t="inlineStr">
        <is>
          <t>디젠스</t>
        </is>
      </c>
      <c r="D15526" t="n">
        <v>6109114000</v>
      </c>
      <c r="E15526" t="n">
        <v>1205846000</v>
      </c>
      <c r="F15526" t="n">
        <v>965622000</v>
      </c>
      <c r="G15526" t="n">
        <v>201189000</v>
      </c>
      <c r="H15526" t="n">
        <v>3.11</v>
      </c>
      <c r="I15526" t="n">
        <v>4.4</v>
      </c>
      <c r="J15526" t="n">
        <v>7.95</v>
      </c>
      <c r="K15526" t="n">
        <v>-419492000</v>
      </c>
      <c r="L15526" t="n">
        <v>478580000</v>
      </c>
      <c r="M15526" t="n">
        <v>468208000</v>
      </c>
      <c r="N15526" t="n">
        <v>-418792000</v>
      </c>
      <c r="O15526">
        <f>D15525</f>
      </c>
      <c r="P15526">
        <f>(E15526-F15526+G15526)/O15526*100</f>
      </c>
      <c r="Q15526">
        <f>H15525</f>
      </c>
      <c r="R15526">
        <f>I15525</f>
      </c>
      <c r="S15526">
        <f>H15526-H15525</f>
      </c>
      <c r="T15526">
        <f>I15526-I15525</f>
      </c>
      <c r="U15526">
        <f>(L15526-K15526)/(2*D15526*0.01)</f>
      </c>
      <c r="V15526">
        <f>(L15526+K15526)/(D15526*0.0001)</f>
      </c>
    </row>
    <row r="15527">
      <c r="A15527" t="n">
        <v>2018</v>
      </c>
      <c r="B15527" t="inlineStr">
        <is>
          <t>00576789</t>
        </is>
      </c>
      <c r="C15527" t="inlineStr">
        <is>
          <t>디젠스</t>
        </is>
      </c>
      <c r="D15527" t="n">
        <v>4019203000</v>
      </c>
      <c r="E15527" t="n">
        <v>1010719000</v>
      </c>
      <c r="F15527" t="n">
        <v>2466287000</v>
      </c>
      <c r="G15527" t="n">
        <v>207299000</v>
      </c>
      <c r="H15527" t="n">
        <v>2.57</v>
      </c>
      <c r="I15527" t="n">
        <v>4.4</v>
      </c>
      <c r="J15527" t="n">
        <v>7.51</v>
      </c>
      <c r="O15527">
        <f>D15526</f>
      </c>
      <c r="P15527">
        <f>(E15527-F15527+G15527)/O15527*100</f>
      </c>
      <c r="Q15527">
        <f>H15526</f>
      </c>
      <c r="R15527">
        <f>I15526</f>
      </c>
      <c r="S15527">
        <f>H15527-H15526</f>
      </c>
      <c r="T15527">
        <f>I15527-I15526</f>
      </c>
    </row>
    <row r="15528">
      <c r="A15528" t="n">
        <v>2019</v>
      </c>
      <c r="B15528" t="inlineStr">
        <is>
          <t>00576789</t>
        </is>
      </c>
      <c r="C15528" t="inlineStr">
        <is>
          <t>디젠스</t>
        </is>
      </c>
      <c r="D15528" t="n">
        <v>3992839000</v>
      </c>
      <c r="E15528" t="n">
        <v>670691000</v>
      </c>
      <c r="F15528" t="n">
        <v>342380000</v>
      </c>
      <c r="G15528" t="n">
        <v>113439000</v>
      </c>
      <c r="H15528" t="n">
        <v>2.39</v>
      </c>
      <c r="I15528" t="n">
        <v>2</v>
      </c>
      <c r="J15528" t="n">
        <v>8.550000000000001</v>
      </c>
      <c r="K15528" t="n">
        <v>-3689829000</v>
      </c>
      <c r="L15528" t="n">
        <v>346594000</v>
      </c>
      <c r="M15528" t="n">
        <v>4337550000</v>
      </c>
      <c r="N15528" t="n">
        <v>-306878000</v>
      </c>
      <c r="O15528">
        <f>D15527</f>
      </c>
      <c r="P15528">
        <f>(E15528-F15528+G15528)/O15528*100</f>
      </c>
      <c r="Q15528">
        <f>H15527</f>
      </c>
      <c r="R15528">
        <f>I15527</f>
      </c>
      <c r="S15528">
        <f>H15528-H15527</f>
      </c>
      <c r="T15528">
        <f>I15528-I15527</f>
      </c>
    </row>
    <row r="15529">
      <c r="A15529" t="n">
        <v>2020</v>
      </c>
      <c r="B15529" t="inlineStr">
        <is>
          <t>00576789</t>
        </is>
      </c>
      <c r="C15529" t="inlineStr">
        <is>
          <t>디젠스</t>
        </is>
      </c>
      <c r="D15529" t="n">
        <v>4712187000</v>
      </c>
      <c r="E15529" t="n">
        <v>665822000</v>
      </c>
      <c r="F15529" t="n">
        <v>553730000</v>
      </c>
      <c r="G15529" t="n">
        <v>105243000</v>
      </c>
      <c r="H15529" t="n">
        <v>2.2</v>
      </c>
      <c r="I15529" t="n">
        <v>2</v>
      </c>
      <c r="J15529" t="n">
        <v>8.550000000000001</v>
      </c>
      <c r="O15529">
        <f>D15528</f>
      </c>
      <c r="P15529">
        <f>(E15529-F15529+G15529)/O15529*100</f>
      </c>
      <c r="Q15529">
        <f>H15528</f>
      </c>
      <c r="R15529">
        <f>I15528</f>
      </c>
      <c r="S15529">
        <f>H15529-H15528</f>
      </c>
      <c r="T15529">
        <f>I15529-I15528</f>
      </c>
    </row>
    <row r="15530">
      <c r="A15530" t="n">
        <v>2021</v>
      </c>
      <c r="B15530" t="inlineStr">
        <is>
          <t>00576789</t>
        </is>
      </c>
      <c r="C15530" t="inlineStr">
        <is>
          <t>디젠스</t>
        </is>
      </c>
      <c r="D15530" t="n">
        <v>5934443000</v>
      </c>
      <c r="E15530" t="n">
        <v>840572000</v>
      </c>
      <c r="F15530" t="n">
        <v>984753000</v>
      </c>
      <c r="G15530" t="n">
        <v>114533000</v>
      </c>
      <c r="H15530" t="n">
        <v>2.78</v>
      </c>
      <c r="I15530" t="n">
        <v>2</v>
      </c>
      <c r="J15530" t="n">
        <v>7.41</v>
      </c>
      <c r="K15530" t="n">
        <v>-399327000</v>
      </c>
      <c r="L15530" t="n">
        <v>453001000</v>
      </c>
      <c r="M15530" t="n">
        <v>858413000</v>
      </c>
      <c r="N15530" t="n">
        <v>-406245000</v>
      </c>
      <c r="O15530">
        <f>D15529</f>
      </c>
      <c r="P15530">
        <f>(E15530-F15530+G15530)/O15530*100</f>
      </c>
      <c r="Q15530">
        <f>H15529</f>
      </c>
      <c r="R15530">
        <f>I15529</f>
      </c>
      <c r="S15530">
        <f>H15530-H15529</f>
      </c>
      <c r="T15530">
        <f>I15530-I15529</f>
      </c>
      <c r="U15530">
        <f>(L15530-K15530)/(2*D15530*0.01)</f>
      </c>
      <c r="V15530">
        <f>(L15530+K15530)/(D15530*0.0001)</f>
      </c>
    </row>
    <row r="15531">
      <c r="A15531" t="n">
        <v>2022</v>
      </c>
      <c r="B15531" t="inlineStr">
        <is>
          <t>00576789</t>
        </is>
      </c>
      <c r="C15531" t="inlineStr">
        <is>
          <t>디젠스</t>
        </is>
      </c>
      <c r="D15531" t="n">
        <v>4691125000</v>
      </c>
      <c r="E15531" t="n">
        <v>904105000</v>
      </c>
      <c r="F15531" t="n">
        <v>555699000</v>
      </c>
      <c r="G15531" t="n">
        <v>177152000</v>
      </c>
      <c r="H15531" t="n">
        <v>5.32</v>
      </c>
      <c r="I15531" t="n">
        <v>2</v>
      </c>
      <c r="J15531" t="n">
        <v>6.72</v>
      </c>
      <c r="O15531">
        <f>D15530</f>
      </c>
      <c r="P15531">
        <f>(E15531-F15531+G15531)/O15531*100</f>
      </c>
      <c r="Q15531">
        <f>H15530</f>
      </c>
      <c r="R15531">
        <f>I15530</f>
      </c>
      <c r="S15531">
        <f>H15531-H15530</f>
      </c>
      <c r="T15531">
        <f>I15531-I15530</f>
      </c>
    </row>
    <row r="15532">
      <c r="A15532" t="n">
        <v>2023</v>
      </c>
      <c r="B15532" t="inlineStr">
        <is>
          <t>00576789</t>
        </is>
      </c>
      <c r="C15532" t="inlineStr">
        <is>
          <t>디젠스</t>
        </is>
      </c>
      <c r="D15532" t="n">
        <v>7287570000</v>
      </c>
      <c r="E15532" t="n">
        <v>652382000</v>
      </c>
      <c r="F15532" t="n">
        <v>338608000</v>
      </c>
      <c r="G15532" t="n">
        <v>262379000</v>
      </c>
      <c r="H15532" t="n">
        <v>3.98</v>
      </c>
      <c r="I15532" t="n">
        <v>2</v>
      </c>
      <c r="J15532" t="n">
        <v>5.31</v>
      </c>
      <c r="K15532" t="n">
        <v>-413020000</v>
      </c>
      <c r="L15532" t="n">
        <v>461572000</v>
      </c>
      <c r="M15532" t="n">
        <v>466720000</v>
      </c>
      <c r="N15532" t="n">
        <v>-424886000</v>
      </c>
      <c r="O15532">
        <f>D15531</f>
      </c>
      <c r="P15532">
        <f>(E15532-F15532+G15532)/O15532*100</f>
      </c>
      <c r="Q15532">
        <f>H15531</f>
      </c>
      <c r="R15532">
        <f>I15531</f>
      </c>
      <c r="S15532">
        <f>H15532-H15531</f>
      </c>
      <c r="T15532">
        <f>I15532-I15531</f>
      </c>
      <c r="U15532">
        <f>(L15532-K15532)/(2*D15532*0.01)</f>
      </c>
      <c r="V15532">
        <f>(L15532+K15532)/(D15532*0.0001)</f>
      </c>
    </row>
    <row r="15533">
      <c r="A15533" t="n">
        <v>2024</v>
      </c>
      <c r="B15533" t="inlineStr">
        <is>
          <t>00576789</t>
        </is>
      </c>
      <c r="C15533" t="inlineStr">
        <is>
          <t>디젠스</t>
        </is>
      </c>
      <c r="D15533" t="n">
        <v>8879083000</v>
      </c>
      <c r="E15533" t="n">
        <v>975037000</v>
      </c>
      <c r="F15533" t="n">
        <v>1488993000</v>
      </c>
      <c r="G15533" t="n">
        <v>305996000</v>
      </c>
      <c r="H15533" t="n">
        <v>3.47</v>
      </c>
      <c r="I15533" t="n">
        <v>2</v>
      </c>
      <c r="J15533" t="n">
        <v>6.03</v>
      </c>
      <c r="K15533" t="n">
        <v>-518185000</v>
      </c>
      <c r="L15533" t="n">
        <v>578225000</v>
      </c>
      <c r="M15533" t="n">
        <v>581690000</v>
      </c>
      <c r="N15533" t="n">
        <v>-530654000</v>
      </c>
      <c r="O15533">
        <f>D15532</f>
      </c>
      <c r="P15533">
        <f>(E15533-F15533+G15533)/O15533*100</f>
      </c>
      <c r="Q15533">
        <f>H15532</f>
      </c>
      <c r="R15533">
        <f>I15532</f>
      </c>
      <c r="S15533">
        <f>H15533-H15532</f>
      </c>
      <c r="T15533">
        <f>I15533-I15532</f>
      </c>
      <c r="U15533">
        <f>(L15533-K15533)/(2*D15533*0.01)</f>
      </c>
      <c r="V15533">
        <f>(L15533+K15533)/(D15533*0.0001)</f>
      </c>
    </row>
    <row r="15534">
      <c r="A15534" t="n">
        <v>2020</v>
      </c>
      <c r="B15534" t="inlineStr">
        <is>
          <t>00577016</t>
        </is>
      </c>
      <c r="C15534" t="inlineStr">
        <is>
          <t>수산아이앤티</t>
        </is>
      </c>
      <c r="D15534" t="n">
        <v>622075000</v>
      </c>
      <c r="E15534" t="n">
        <v>153165000</v>
      </c>
      <c r="F15534" t="n">
        <v>123217000</v>
      </c>
      <c r="G15534" t="n">
        <v>6762000</v>
      </c>
      <c r="H15534" t="n">
        <v>2.4</v>
      </c>
      <c r="I15534" t="n">
        <v>4</v>
      </c>
      <c r="J15534" t="n">
        <v>9.42</v>
      </c>
      <c r="K15534" t="n">
        <v>35988000</v>
      </c>
      <c r="L15534" t="n">
        <v>35988000</v>
      </c>
      <c r="M15534" t="n">
        <v>35072000</v>
      </c>
      <c r="N15534" t="n">
        <v>-31119000</v>
      </c>
    </row>
    <row r="15535">
      <c r="A15535" t="n">
        <v>2021</v>
      </c>
      <c r="B15535" t="inlineStr">
        <is>
          <t>00577016</t>
        </is>
      </c>
      <c r="C15535" t="inlineStr">
        <is>
          <t>수산아이앤티</t>
        </is>
      </c>
      <c r="D15535" t="n">
        <v>575089000</v>
      </c>
      <c r="E15535" t="n">
        <v>131747000</v>
      </c>
      <c r="F15535" t="n">
        <v>82390000</v>
      </c>
      <c r="G15535" t="n">
        <v>8528000</v>
      </c>
      <c r="H15535" t="n">
        <v>2.92</v>
      </c>
      <c r="I15535" t="n">
        <v>4</v>
      </c>
      <c r="J15535" t="n">
        <v>8.67</v>
      </c>
      <c r="K15535" t="n">
        <v>-23542000</v>
      </c>
      <c r="L15535" t="n">
        <v>27035000</v>
      </c>
      <c r="M15535" t="n">
        <v>26491000</v>
      </c>
      <c r="N15535" t="n">
        <v>-23538000</v>
      </c>
      <c r="O15535">
        <f>D15534</f>
      </c>
      <c r="P15535">
        <f>(E15535-F15535+G15535)/O15535*100</f>
      </c>
      <c r="Q15535">
        <f>H15534</f>
      </c>
      <c r="R15535">
        <f>I15534</f>
      </c>
      <c r="S15535">
        <f>H15535-H15534</f>
      </c>
      <c r="T15535">
        <f>I15535-I15534</f>
      </c>
      <c r="U15535">
        <f>(L15535-K15535)/(2*D15535*0.01)</f>
      </c>
      <c r="V15535">
        <f>(L15535+K15535)/(D15535*0.0001)</f>
      </c>
    </row>
    <row r="15536">
      <c r="A15536" t="n">
        <v>2022</v>
      </c>
      <c r="B15536" t="inlineStr">
        <is>
          <t>00577016</t>
        </is>
      </c>
      <c r="C15536" t="inlineStr">
        <is>
          <t>수산아이앤티</t>
        </is>
      </c>
      <c r="D15536" t="n">
        <v>161118000</v>
      </c>
      <c r="E15536" t="n">
        <v>51453000</v>
      </c>
      <c r="F15536" t="n">
        <v>445354000</v>
      </c>
      <c r="G15536" t="n">
        <v>2624000</v>
      </c>
      <c r="H15536" t="n">
        <v>5.37</v>
      </c>
      <c r="I15536" t="n">
        <v>4</v>
      </c>
      <c r="J15536" t="n">
        <v>9.65</v>
      </c>
      <c r="K15536" t="n">
        <v>1993000</v>
      </c>
      <c r="L15536" t="n">
        <v>2344000</v>
      </c>
      <c r="M15536" t="n">
        <v>2355000</v>
      </c>
      <c r="N15536" t="n">
        <v>-2037000</v>
      </c>
      <c r="O15536">
        <f>D15535</f>
      </c>
      <c r="P15536">
        <f>(E15536-F15536+G15536)/O15536*100</f>
      </c>
      <c r="Q15536">
        <f>H15535</f>
      </c>
      <c r="R15536">
        <f>I15535</f>
      </c>
      <c r="S15536">
        <f>H15536-H15535</f>
      </c>
      <c r="T15536">
        <f>I15536-I15535</f>
      </c>
      <c r="U15536">
        <f>(L15536-K15536)/(2*D15536*0.01)</f>
      </c>
      <c r="V15536">
        <f>(L15536+K15536)/(D15536*0.0001)</f>
      </c>
    </row>
    <row r="15537">
      <c r="A15537" t="n">
        <v>2022</v>
      </c>
      <c r="B15537" t="inlineStr">
        <is>
          <t>00577335</t>
        </is>
      </c>
      <c r="C15537" t="inlineStr">
        <is>
          <t>대성하이텍</t>
        </is>
      </c>
      <c r="D15537" t="n">
        <v>7070414000</v>
      </c>
      <c r="E15537" t="n">
        <v>1159908000</v>
      </c>
      <c r="F15537" t="n">
        <v>734722000</v>
      </c>
      <c r="G15537" t="n">
        <v>183324000</v>
      </c>
      <c r="H15537" t="n">
        <v>5.325</v>
      </c>
      <c r="I15537" t="n">
        <v>4</v>
      </c>
      <c r="K15537" t="n">
        <v>-383053000</v>
      </c>
      <c r="L15537" t="n">
        <v>433609000</v>
      </c>
      <c r="M15537" t="n">
        <v>435623000</v>
      </c>
      <c r="N15537" t="n">
        <v>-391590000</v>
      </c>
      <c r="U15537">
        <f>(L15537-K15537)/(2*D15537*0.01)</f>
      </c>
      <c r="V15537">
        <f>(L15537+K15537)/(D15537*0.0001)</f>
      </c>
    </row>
    <row r="15538">
      <c r="A15538" t="n">
        <v>2023</v>
      </c>
      <c r="B15538" t="inlineStr">
        <is>
          <t>00577335</t>
        </is>
      </c>
      <c r="C15538" t="inlineStr">
        <is>
          <t>대성하이텍</t>
        </is>
      </c>
      <c r="D15538" t="n">
        <v>9536680000</v>
      </c>
      <c r="E15538" t="n">
        <v>1194670000</v>
      </c>
      <c r="F15538" t="n">
        <v>942116000</v>
      </c>
      <c r="G15538" t="n">
        <v>343862000</v>
      </c>
      <c r="H15538" t="n">
        <v>4.525</v>
      </c>
      <c r="I15538" t="n">
        <v>4.695</v>
      </c>
      <c r="K15538" t="n">
        <v>-572492000</v>
      </c>
      <c r="L15538" t="n">
        <v>651744000</v>
      </c>
      <c r="M15538" t="n">
        <v>642980000</v>
      </c>
      <c r="N15538" t="n">
        <v>-575866000</v>
      </c>
      <c r="O15538">
        <f>D15537</f>
      </c>
      <c r="P15538">
        <f>(E15538-F15538+G15538)/O15538*100</f>
      </c>
      <c r="Q15538">
        <f>H15537</f>
      </c>
      <c r="R15538">
        <f>I15537</f>
      </c>
      <c r="S15538">
        <f>H15538-H15537</f>
      </c>
      <c r="T15538">
        <f>I15538-I15537</f>
      </c>
      <c r="U15538">
        <f>(L15538-K15538)/(2*D15538*0.01)</f>
      </c>
      <c r="V15538">
        <f>(L15538+K15538)/(D15538*0.0001)</f>
      </c>
    </row>
    <row r="15539">
      <c r="A15539" t="n">
        <v>2024</v>
      </c>
      <c r="B15539" t="inlineStr">
        <is>
          <t>00577335</t>
        </is>
      </c>
      <c r="C15539" t="inlineStr">
        <is>
          <t>대성하이텍</t>
        </is>
      </c>
      <c r="D15539" t="n">
        <v>10406933000</v>
      </c>
      <c r="E15539" t="n">
        <v>1926276000</v>
      </c>
      <c r="F15539" t="n">
        <v>1348410000</v>
      </c>
      <c r="G15539" t="n">
        <v>394759000</v>
      </c>
      <c r="H15539" t="n">
        <v>4.02</v>
      </c>
      <c r="I15539" t="n">
        <v>4.655</v>
      </c>
      <c r="J15539" t="n">
        <v>6.87</v>
      </c>
      <c r="K15539" t="n">
        <v>-634788000</v>
      </c>
      <c r="L15539" t="n">
        <v>722764000</v>
      </c>
      <c r="M15539" t="n">
        <v>709275000</v>
      </c>
      <c r="N15539" t="n">
        <v>-635557000</v>
      </c>
      <c r="O15539">
        <f>D15538</f>
      </c>
      <c r="P15539">
        <f>(E15539-F15539+G15539)/O15539*100</f>
      </c>
      <c r="Q15539">
        <f>H15538</f>
      </c>
      <c r="R15539">
        <f>I15538</f>
      </c>
      <c r="S15539">
        <f>H15539-H15538</f>
      </c>
      <c r="T15539">
        <f>I15539-I15538</f>
      </c>
      <c r="U15539">
        <f>(L15539-K15539)/(2*D15539*0.01)</f>
      </c>
      <c r="V15539">
        <f>(L15539+K15539)/(D15539*0.0001)</f>
      </c>
    </row>
    <row r="15540">
      <c r="A15540" t="n">
        <v>2025</v>
      </c>
      <c r="B15540" t="inlineStr">
        <is>
          <t>00577335</t>
        </is>
      </c>
      <c r="C15540" t="inlineStr">
        <is>
          <t>대성하이텍</t>
        </is>
      </c>
      <c r="D15540" t="n">
        <v>11399244000</v>
      </c>
      <c r="E15540" t="n">
        <v>1629876000</v>
      </c>
      <c r="F15540" t="n">
        <v>905086000</v>
      </c>
      <c r="G15540" t="n">
        <v>381295000</v>
      </c>
      <c r="H15540" t="n">
        <v>4.37</v>
      </c>
      <c r="I15540" t="n">
        <v>4.685</v>
      </c>
      <c r="J15540" t="n">
        <v>6.69</v>
      </c>
      <c r="K15540" t="n">
        <v>-680443000</v>
      </c>
      <c r="L15540" t="n">
        <v>771475000</v>
      </c>
      <c r="M15540" t="n">
        <v>759832000</v>
      </c>
      <c r="N15540" t="n">
        <v>-683426000</v>
      </c>
      <c r="O15540">
        <f>D15539</f>
      </c>
      <c r="P15540">
        <f>(E15540-F15540+G15540)/O15540*100</f>
      </c>
      <c r="Q15540">
        <f>H15539</f>
      </c>
      <c r="R15540">
        <f>I15539</f>
      </c>
      <c r="S15540">
        <f>H15540-H15539</f>
      </c>
      <c r="T15540">
        <f>I15540-I15539</f>
      </c>
      <c r="U15540">
        <f>(L15540-K15540)/(2*D15540*0.01)</f>
      </c>
      <c r="V15540">
        <f>(L15540+K15540)/(D15540*0.0001)</f>
      </c>
    </row>
    <row r="15541">
      <c r="A15541" t="n">
        <v>2014</v>
      </c>
      <c r="B15541" t="inlineStr">
        <is>
          <t>00577380</t>
        </is>
      </c>
      <c r="C15541" t="inlineStr">
        <is>
          <t>신진에스엠</t>
        </is>
      </c>
      <c r="D15541" t="n">
        <v>3089766000</v>
      </c>
      <c r="E15541" t="n">
        <v>489807000</v>
      </c>
      <c r="F15541" t="n">
        <v>279577000</v>
      </c>
      <c r="G15541" t="n">
        <v>88332000</v>
      </c>
      <c r="H15541" t="n">
        <v>2.87</v>
      </c>
      <c r="I15541" t="n">
        <v>1.6</v>
      </c>
      <c r="J15541" t="n">
        <v>5.21</v>
      </c>
    </row>
    <row r="15542">
      <c r="A15542" t="n">
        <v>2015</v>
      </c>
      <c r="B15542" t="inlineStr">
        <is>
          <t>00577380</t>
        </is>
      </c>
      <c r="C15542" t="inlineStr">
        <is>
          <t>신진에스엠</t>
        </is>
      </c>
      <c r="D15542" t="n">
        <v>3617134000</v>
      </c>
      <c r="E15542" t="n">
        <v>681931000</v>
      </c>
      <c r="F15542" t="n">
        <v>192268000</v>
      </c>
      <c r="G15542" t="n">
        <v>82431000</v>
      </c>
      <c r="H15542" t="n">
        <v>2.54</v>
      </c>
      <c r="I15542" t="n">
        <v>1.1</v>
      </c>
      <c r="J15542" t="n">
        <v>4.88</v>
      </c>
      <c r="K15542" t="n">
        <v>-4450000</v>
      </c>
      <c r="L15542" t="n">
        <v>5120000</v>
      </c>
      <c r="M15542" t="n">
        <v>5150000</v>
      </c>
      <c r="N15542" t="n">
        <v>-4550000</v>
      </c>
      <c r="O15542">
        <f>D15541</f>
      </c>
      <c r="P15542">
        <f>(E15542-F15542+G15542)/O15542*100</f>
      </c>
      <c r="Q15542">
        <f>H15541</f>
      </c>
      <c r="R15542">
        <f>I15541</f>
      </c>
      <c r="S15542">
        <f>H15542-H15541</f>
      </c>
      <c r="T15542">
        <f>I15542-I15541</f>
      </c>
      <c r="U15542">
        <f>(L15542-K15542)/(2*D15542*0.01)</f>
      </c>
      <c r="V15542">
        <f>(L15542+K15542)/(D15542*0.0001)</f>
      </c>
    </row>
    <row r="15543">
      <c r="A15543" t="n">
        <v>2016</v>
      </c>
      <c r="B15543" t="inlineStr">
        <is>
          <t>00577380</t>
        </is>
      </c>
      <c r="C15543" t="inlineStr">
        <is>
          <t>신진에스엠</t>
        </is>
      </c>
      <c r="D15543" t="n">
        <v>4037522000</v>
      </c>
      <c r="E15543" t="n">
        <v>813542000</v>
      </c>
      <c r="F15543" t="n">
        <v>376439000</v>
      </c>
      <c r="G15543" t="n">
        <v>51311000</v>
      </c>
      <c r="H15543" t="n">
        <v>2.62</v>
      </c>
      <c r="I15543" t="n">
        <v>1</v>
      </c>
      <c r="J15543" t="n">
        <v>5.82</v>
      </c>
      <c r="K15543" t="n">
        <v>-52900000</v>
      </c>
      <c r="L15543" t="n">
        <v>247886051</v>
      </c>
      <c r="M15543" t="n">
        <v>249520411</v>
      </c>
      <c r="N15543" t="n">
        <v>-54200000</v>
      </c>
      <c r="O15543">
        <f>D15542</f>
      </c>
      <c r="P15543">
        <f>(E15543-F15543+G15543)/O15543*100</f>
      </c>
      <c r="Q15543">
        <f>H15542</f>
      </c>
      <c r="R15543">
        <f>I15542</f>
      </c>
      <c r="S15543">
        <f>H15543-H15542</f>
      </c>
      <c r="T15543">
        <f>I15543-I15542</f>
      </c>
      <c r="U15543">
        <f>(L15543-K15543)/(2*D15543*0.01)</f>
      </c>
      <c r="V15543">
        <f>(L15543+K15543)/(D15543*0.0001)</f>
      </c>
    </row>
    <row r="15544">
      <c r="A15544" t="n">
        <v>2018</v>
      </c>
      <c r="B15544" t="inlineStr">
        <is>
          <t>00577380</t>
        </is>
      </c>
      <c r="C15544" t="inlineStr">
        <is>
          <t>신진에스엠</t>
        </is>
      </c>
      <c r="D15544" t="n">
        <v>5326516000</v>
      </c>
      <c r="E15544" t="n">
        <v>732396000</v>
      </c>
      <c r="F15544" t="n">
        <v>407131000</v>
      </c>
      <c r="G15544" t="n">
        <v>127104000</v>
      </c>
      <c r="H15544" t="n">
        <v>2.69</v>
      </c>
      <c r="I15544" t="n">
        <v>3.98</v>
      </c>
      <c r="K15544" t="n">
        <v>-304974000</v>
      </c>
      <c r="L15544" t="n">
        <v>353199000</v>
      </c>
      <c r="M15544" t="n">
        <v>345841000</v>
      </c>
      <c r="N15544" t="n">
        <v>-305117000</v>
      </c>
      <c r="U15544">
        <f>(L15544-K15544)/(2*D15544*0.01)</f>
      </c>
      <c r="V15544">
        <f>(L15544+K15544)/(D15544*0.0001)</f>
      </c>
    </row>
    <row r="15545">
      <c r="A15545" t="n">
        <v>2019</v>
      </c>
      <c r="B15545" t="inlineStr">
        <is>
          <t>00577380</t>
        </is>
      </c>
      <c r="C15545" t="inlineStr">
        <is>
          <t>신진에스엠</t>
        </is>
      </c>
      <c r="D15545" t="n">
        <v>5083192000</v>
      </c>
      <c r="E15545" t="n">
        <v>763730000</v>
      </c>
      <c r="F15545" t="n">
        <v>1734467000</v>
      </c>
      <c r="G15545" t="n">
        <v>94673000</v>
      </c>
      <c r="H15545" t="n">
        <v>2.41</v>
      </c>
      <c r="I15545" t="n">
        <v>4.6</v>
      </c>
      <c r="K15545" t="n">
        <v>-425458000</v>
      </c>
      <c r="L15545" t="n">
        <v>492517000</v>
      </c>
      <c r="M15545" t="n">
        <v>477317000</v>
      </c>
      <c r="N15545" t="n">
        <v>-379232000</v>
      </c>
      <c r="O15545">
        <f>D15544</f>
      </c>
      <c r="P15545">
        <f>(E15545-F15545+G15545)/O15545*100</f>
      </c>
      <c r="Q15545">
        <f>H15544</f>
      </c>
      <c r="R15545">
        <f>I15544</f>
      </c>
      <c r="S15545">
        <f>H15545-H15544</f>
      </c>
      <c r="T15545">
        <f>I15545-I15544</f>
      </c>
      <c r="U15545">
        <f>(L15545-K15545)/(2*D15545*0.01)</f>
      </c>
      <c r="V15545">
        <f>(L15545+K15545)/(D15545*0.0001)</f>
      </c>
    </row>
    <row r="15546">
      <c r="A15546" t="n">
        <v>2020</v>
      </c>
      <c r="B15546" t="inlineStr">
        <is>
          <t>00577380</t>
        </is>
      </c>
      <c r="C15546" t="inlineStr">
        <is>
          <t>신진에스엠</t>
        </is>
      </c>
      <c r="D15546" t="n">
        <v>4899981000</v>
      </c>
      <c r="E15546" t="n">
        <v>794983000</v>
      </c>
      <c r="F15546" t="n">
        <v>486185000</v>
      </c>
      <c r="G15546" t="n">
        <v>101000000</v>
      </c>
      <c r="H15546" t="n">
        <v>2.45</v>
      </c>
      <c r="I15546" t="n">
        <v>3.83</v>
      </c>
      <c r="K15546" t="n">
        <v>-364699000</v>
      </c>
      <c r="L15546" t="n">
        <v>424499000</v>
      </c>
      <c r="M15546" t="n">
        <v>414699000</v>
      </c>
      <c r="N15546" t="n">
        <v>-364299000</v>
      </c>
      <c r="O15546">
        <f>D15545</f>
      </c>
      <c r="P15546">
        <f>(E15546-F15546+G15546)/O15546*100</f>
      </c>
      <c r="Q15546">
        <f>H15545</f>
      </c>
      <c r="R15546">
        <f>I15545</f>
      </c>
      <c r="S15546">
        <f>H15546-H15545</f>
      </c>
      <c r="T15546">
        <f>I15546-I15545</f>
      </c>
      <c r="U15546">
        <f>(L15546-K15546)/(2*D15546*0.01)</f>
      </c>
      <c r="V15546">
        <f>(L15546+K15546)/(D15546*0.0001)</f>
      </c>
    </row>
    <row r="15547">
      <c r="A15547" t="n">
        <v>2021</v>
      </c>
      <c r="B15547" t="inlineStr">
        <is>
          <t>00577380</t>
        </is>
      </c>
      <c r="C15547" t="inlineStr">
        <is>
          <t>신진에스엠</t>
        </is>
      </c>
      <c r="D15547" t="n">
        <v>4330476000</v>
      </c>
      <c r="E15547" t="n">
        <v>714963000</v>
      </c>
      <c r="F15547" t="n">
        <v>1454225000</v>
      </c>
      <c r="G15547" t="n">
        <v>95086000</v>
      </c>
      <c r="H15547" t="n">
        <v>2.95</v>
      </c>
      <c r="I15547" t="n">
        <v>3.18</v>
      </c>
      <c r="K15547" t="n">
        <v>-80600000</v>
      </c>
      <c r="L15547" t="n">
        <v>92800000</v>
      </c>
      <c r="M15547" t="n">
        <v>91700000</v>
      </c>
      <c r="N15547" t="n">
        <v>-81200000</v>
      </c>
      <c r="O15547">
        <f>D15546</f>
      </c>
      <c r="P15547">
        <f>(E15547-F15547+G15547)/O15547*100</f>
      </c>
      <c r="Q15547">
        <f>H15546</f>
      </c>
      <c r="R15547">
        <f>I15546</f>
      </c>
      <c r="S15547">
        <f>H15547-H15546</f>
      </c>
      <c r="T15547">
        <f>I15547-I15546</f>
      </c>
      <c r="U15547">
        <f>(L15547-K15547)/(2*D15547*0.01)</f>
      </c>
      <c r="V15547">
        <f>(L15547+K15547)/(D15547*0.0001)</f>
      </c>
    </row>
    <row r="15548">
      <c r="A15548" t="n">
        <v>2022</v>
      </c>
      <c r="B15548" t="inlineStr">
        <is>
          <t>00577380</t>
        </is>
      </c>
      <c r="C15548" t="inlineStr">
        <is>
          <t>신진에스엠</t>
        </is>
      </c>
      <c r="D15548" t="n">
        <v>3903196000</v>
      </c>
      <c r="E15548" t="n">
        <v>721153000</v>
      </c>
      <c r="F15548" t="n">
        <v>618204000</v>
      </c>
      <c r="G15548" t="n">
        <v>119189000</v>
      </c>
      <c r="H15548" t="n">
        <v>5.33</v>
      </c>
      <c r="I15548" t="n">
        <v>3.18</v>
      </c>
      <c r="K15548" t="n">
        <v>-257561184</v>
      </c>
      <c r="L15548" t="n">
        <v>292158552</v>
      </c>
      <c r="M15548" t="n">
        <v>295882168</v>
      </c>
      <c r="N15548" t="n">
        <v>-265106984</v>
      </c>
      <c r="O15548">
        <f>D15547</f>
      </c>
      <c r="P15548">
        <f>(E15548-F15548+G15548)/O15548*100</f>
      </c>
      <c r="Q15548">
        <f>H15547</f>
      </c>
      <c r="R15548">
        <f>I15547</f>
      </c>
      <c r="S15548">
        <f>H15548-H15547</f>
      </c>
      <c r="T15548">
        <f>I15548-I15547</f>
      </c>
      <c r="U15548">
        <f>(L15548-K15548)/(2*D15548*0.01)</f>
      </c>
      <c r="V15548">
        <f>(L15548+K15548)/(D15548*0.0001)</f>
      </c>
    </row>
    <row r="15549">
      <c r="A15549" t="n">
        <v>2023</v>
      </c>
      <c r="B15549" t="inlineStr">
        <is>
          <t>00577380</t>
        </is>
      </c>
      <c r="C15549" t="inlineStr">
        <is>
          <t>신진에스엠</t>
        </is>
      </c>
      <c r="D15549" t="n">
        <v>4144846000</v>
      </c>
      <c r="E15549" t="n">
        <v>699658000</v>
      </c>
      <c r="F15549" t="n">
        <v>746253000</v>
      </c>
      <c r="G15549" t="n">
        <v>182868000</v>
      </c>
      <c r="H15549" t="n">
        <v>4.5</v>
      </c>
      <c r="I15549" t="n">
        <v>3.09</v>
      </c>
      <c r="K15549" t="n">
        <v>-301527822</v>
      </c>
      <c r="L15549" t="n">
        <v>341999395</v>
      </c>
      <c r="M15549" t="n">
        <v>343097117</v>
      </c>
      <c r="N15549" t="n">
        <v>-308181621</v>
      </c>
      <c r="O15549">
        <f>D15548</f>
      </c>
      <c r="P15549">
        <f>(E15549-F15549+G15549)/O15549*100</f>
      </c>
      <c r="Q15549">
        <f>H15548</f>
      </c>
      <c r="R15549">
        <f>I15548</f>
      </c>
      <c r="S15549">
        <f>H15549-H15548</f>
      </c>
      <c r="T15549">
        <f>I15549-I15548</f>
      </c>
      <c r="U15549">
        <f>(L15549-K15549)/(2*D15549*0.01)</f>
      </c>
      <c r="V15549">
        <f>(L15549+K15549)/(D15549*0.0001)</f>
      </c>
    </row>
    <row r="15550">
      <c r="A15550" t="n">
        <v>2024</v>
      </c>
      <c r="B15550" t="inlineStr">
        <is>
          <t>00577380</t>
        </is>
      </c>
      <c r="C15550" t="inlineStr">
        <is>
          <t>신진에스엠</t>
        </is>
      </c>
      <c r="D15550" t="n">
        <v>4866506000</v>
      </c>
      <c r="E15550" t="n">
        <v>763076000</v>
      </c>
      <c r="F15550" t="n">
        <v>598081000</v>
      </c>
      <c r="G15550" t="n">
        <v>177717000</v>
      </c>
      <c r="H15550" t="n">
        <v>3.95</v>
      </c>
      <c r="I15550" t="n">
        <v>3.04</v>
      </c>
      <c r="K15550" t="n">
        <v>-343311164</v>
      </c>
      <c r="L15550" t="n">
        <v>388756529</v>
      </c>
      <c r="M15550" t="n">
        <v>387990884</v>
      </c>
      <c r="N15550" t="n">
        <v>-349139381</v>
      </c>
      <c r="O15550">
        <f>D15549</f>
      </c>
      <c r="P15550">
        <f>(E15550-F15550+G15550)/O15550*100</f>
      </c>
      <c r="Q15550">
        <f>H15549</f>
      </c>
      <c r="R15550">
        <f>I15549</f>
      </c>
      <c r="S15550">
        <f>H15550-H15549</f>
      </c>
      <c r="T15550">
        <f>I15550-I15549</f>
      </c>
      <c r="U15550">
        <f>(L15550-K15550)/(2*D15550*0.01)</f>
      </c>
      <c r="V15550">
        <f>(L15550+K15550)/(D15550*0.0001)</f>
      </c>
    </row>
    <row r="15551">
      <c r="A15551" t="n">
        <v>2025</v>
      </c>
      <c r="B15551" t="inlineStr">
        <is>
          <t>00577380</t>
        </is>
      </c>
      <c r="C15551" t="inlineStr">
        <is>
          <t>신진에스엠</t>
        </is>
      </c>
      <c r="D15551" t="n">
        <v>5353058000</v>
      </c>
      <c r="E15551" t="n">
        <v>757026000</v>
      </c>
      <c r="F15551" t="n">
        <v>430651000</v>
      </c>
      <c r="G15551" t="n">
        <v>178228000</v>
      </c>
      <c r="H15551" t="n">
        <v>4.27</v>
      </c>
      <c r="I15551" t="n">
        <v>3.01</v>
      </c>
      <c r="K15551" t="n">
        <v>-362286718</v>
      </c>
      <c r="L15551" t="n">
        <v>407257407</v>
      </c>
      <c r="M15551" t="n">
        <v>408043022</v>
      </c>
      <c r="N15551" t="n">
        <v>-369360802</v>
      </c>
      <c r="O15551">
        <f>D15550</f>
      </c>
      <c r="P15551">
        <f>(E15551-F15551+G15551)/O15551*100</f>
      </c>
      <c r="Q15551">
        <f>H15550</f>
      </c>
      <c r="R15551">
        <f>I15550</f>
      </c>
      <c r="S15551">
        <f>H15551-H15550</f>
      </c>
      <c r="T15551">
        <f>I15551-I15550</f>
      </c>
      <c r="U15551">
        <f>(L15551-K15551)/(2*D15551*0.01)</f>
      </c>
      <c r="V15551">
        <f>(L15551+K15551)/(D15551*0.0001)</f>
      </c>
    </row>
    <row r="15552">
      <c r="A15552" t="n">
        <v>2015</v>
      </c>
      <c r="B15552" t="inlineStr">
        <is>
          <t>00578130</t>
        </is>
      </c>
      <c r="C15552" t="inlineStr">
        <is>
          <t>아퓨어스</t>
        </is>
      </c>
      <c r="D15552" t="n">
        <v>132000000</v>
      </c>
      <c r="E15552" t="n">
        <v>57000000</v>
      </c>
      <c r="F15552" t="n">
        <v>19000000</v>
      </c>
      <c r="G15552" t="n">
        <v>1000000</v>
      </c>
      <c r="H15552" t="n">
        <v>2.56</v>
      </c>
      <c r="I15552" t="n">
        <v>2</v>
      </c>
    </row>
    <row r="15553">
      <c r="A15553" t="n">
        <v>2016</v>
      </c>
      <c r="B15553" t="inlineStr">
        <is>
          <t>00578130</t>
        </is>
      </c>
      <c r="C15553" t="inlineStr">
        <is>
          <t>아퓨어스</t>
        </is>
      </c>
      <c r="D15553" t="n">
        <v>244088000</v>
      </c>
      <c r="E15553" t="n">
        <v>107677000</v>
      </c>
      <c r="F15553" t="n">
        <v>59093000</v>
      </c>
      <c r="G15553" t="n">
        <v>2907000</v>
      </c>
      <c r="H15553" t="n">
        <v>2.62</v>
      </c>
      <c r="I15553" t="n">
        <v>2</v>
      </c>
      <c r="K15553" t="n">
        <v>-16471000</v>
      </c>
      <c r="L15553" t="n">
        <v>19206000</v>
      </c>
      <c r="M15553" t="n">
        <v>19261000</v>
      </c>
      <c r="N15553" t="n">
        <v>-16732000</v>
      </c>
      <c r="O15553">
        <f>D15552</f>
      </c>
      <c r="P15553">
        <f>(E15553-F15553+G15553)/O15553*100</f>
      </c>
      <c r="Q15553">
        <f>H15552</f>
      </c>
      <c r="R15553">
        <f>I15552</f>
      </c>
      <c r="S15553">
        <f>H15553-H15552</f>
      </c>
      <c r="T15553">
        <f>I15553-I15552</f>
      </c>
      <c r="U15553">
        <f>(L15553-K15553)/(2*D15553*0.01)</f>
      </c>
      <c r="V15553">
        <f>(L15553+K15553)/(D15553*0.0001)</f>
      </c>
    </row>
    <row r="15554">
      <c r="A15554" t="n">
        <v>2017</v>
      </c>
      <c r="B15554" t="inlineStr">
        <is>
          <t>00578130</t>
        </is>
      </c>
      <c r="C15554" t="inlineStr">
        <is>
          <t>아퓨어스</t>
        </is>
      </c>
      <c r="D15554" t="n">
        <v>352789000</v>
      </c>
      <c r="E15554" t="n">
        <v>171452000</v>
      </c>
      <c r="F15554" t="n">
        <v>72080000</v>
      </c>
      <c r="G15554" t="n">
        <v>5008000</v>
      </c>
      <c r="H15554" t="n">
        <v>3</v>
      </c>
      <c r="I15554" t="n">
        <v>2</v>
      </c>
      <c r="K15554" t="n">
        <v>-26384000</v>
      </c>
      <c r="L15554" t="n">
        <v>22410000</v>
      </c>
      <c r="M15554" t="n">
        <v>26416000</v>
      </c>
      <c r="N15554" t="n">
        <v>-22842000</v>
      </c>
      <c r="O15554">
        <f>D15553</f>
      </c>
      <c r="P15554">
        <f>(E15554-F15554+G15554)/O15554*100</f>
      </c>
      <c r="Q15554">
        <f>H15553</f>
      </c>
      <c r="R15554">
        <f>I15553</f>
      </c>
      <c r="S15554">
        <f>H15554-H15553</f>
      </c>
      <c r="T15554">
        <f>I15554-I15553</f>
      </c>
      <c r="U15554">
        <f>(L15554-K15554)/(2*D15554*0.01)</f>
      </c>
    </row>
    <row r="15555">
      <c r="A15555" t="n">
        <v>2018</v>
      </c>
      <c r="B15555" t="inlineStr">
        <is>
          <t>00578130</t>
        </is>
      </c>
      <c r="C15555" t="inlineStr">
        <is>
          <t>아퓨어스</t>
        </is>
      </c>
      <c r="D15555" t="n">
        <v>375547000</v>
      </c>
      <c r="E15555" t="n">
        <v>189891000</v>
      </c>
      <c r="F15555" t="n">
        <v>136721000</v>
      </c>
      <c r="G15555" t="n">
        <v>7535000</v>
      </c>
      <c r="H15555" t="n">
        <v>2.54</v>
      </c>
      <c r="I15555" t="n">
        <v>2</v>
      </c>
      <c r="K15555" t="n">
        <v>-22886000</v>
      </c>
      <c r="L15555" t="n">
        <v>19353000</v>
      </c>
      <c r="M15555" t="n">
        <v>22797000</v>
      </c>
      <c r="N15555" t="n">
        <v>-19639000</v>
      </c>
      <c r="O15555">
        <f>D15554</f>
      </c>
      <c r="P15555">
        <f>(E15555-F15555+G15555)/O15555*100</f>
      </c>
      <c r="Q15555">
        <f>H15554</f>
      </c>
      <c r="R15555">
        <f>I15554</f>
      </c>
      <c r="S15555">
        <f>H15555-H15554</f>
      </c>
      <c r="T15555">
        <f>I15555-I15554</f>
      </c>
      <c r="U15555">
        <f>(L15555-K15555)/(2*D15555*0.01)</f>
      </c>
    </row>
    <row r="15556">
      <c r="A15556" t="n">
        <v>2019</v>
      </c>
      <c r="B15556" t="inlineStr">
        <is>
          <t>00578130</t>
        </is>
      </c>
      <c r="C15556" t="inlineStr">
        <is>
          <t>아퓨어스</t>
        </is>
      </c>
      <c r="D15556" t="n">
        <v>503407000</v>
      </c>
      <c r="E15556" t="n">
        <v>127665000</v>
      </c>
      <c r="F15556" t="n">
        <v>67149000</v>
      </c>
      <c r="G15556" t="n">
        <v>5270000</v>
      </c>
      <c r="H15556" t="n">
        <v>2.26</v>
      </c>
      <c r="I15556" t="n">
        <v>2</v>
      </c>
      <c r="K15556" t="n">
        <v>-35166000</v>
      </c>
      <c r="L15556" t="n">
        <v>42464000</v>
      </c>
      <c r="M15556" t="n">
        <v>42166000</v>
      </c>
      <c r="N15556" t="n">
        <v>-35590000</v>
      </c>
      <c r="O15556">
        <f>D15555</f>
      </c>
      <c r="P15556">
        <f>(E15556-F15556+G15556)/O15556*100</f>
      </c>
      <c r="Q15556">
        <f>H15555</f>
      </c>
      <c r="R15556">
        <f>I15555</f>
      </c>
      <c r="S15556">
        <f>H15556-H15555</f>
      </c>
      <c r="T15556">
        <f>I15556-I15555</f>
      </c>
      <c r="U15556">
        <f>(L15556-K15556)/(2*D15556*0.01)</f>
      </c>
      <c r="V15556">
        <f>(L15556+K15556)/(D15556*0.0001)</f>
      </c>
    </row>
    <row r="15557">
      <c r="A15557" t="n">
        <v>2020</v>
      </c>
      <c r="B15557" t="inlineStr">
        <is>
          <t>00578130</t>
        </is>
      </c>
      <c r="C15557" t="inlineStr">
        <is>
          <t>아퓨어스</t>
        </is>
      </c>
      <c r="D15557" t="n">
        <v>612130000</v>
      </c>
      <c r="E15557" t="n">
        <v>183562000</v>
      </c>
      <c r="F15557" t="n">
        <v>63935000</v>
      </c>
      <c r="G15557" t="n">
        <v>7170000</v>
      </c>
      <c r="H15557" t="n">
        <v>2.53</v>
      </c>
      <c r="I15557" t="n">
        <v>2</v>
      </c>
      <c r="K15557" t="n">
        <v>-39623000</v>
      </c>
      <c r="L15557" t="n">
        <v>47542000</v>
      </c>
      <c r="M15557" t="n">
        <v>47356000</v>
      </c>
      <c r="N15557" t="n">
        <v>-40166000</v>
      </c>
      <c r="O15557">
        <f>D15556</f>
      </c>
      <c r="P15557">
        <f>(E15557-F15557+G15557)/O15557*100</f>
      </c>
      <c r="Q15557">
        <f>H15556</f>
      </c>
      <c r="R15557">
        <f>I15556</f>
      </c>
      <c r="S15557">
        <f>H15557-H15556</f>
      </c>
      <c r="T15557">
        <f>I15557-I15556</f>
      </c>
      <c r="U15557">
        <f>(L15557-K15557)/(2*D15557*0.01)</f>
      </c>
      <c r="V15557">
        <f>(L15557+K15557)/(D15557*0.0001)</f>
      </c>
    </row>
    <row r="15558">
      <c r="A15558" t="n">
        <v>2021</v>
      </c>
      <c r="B15558" t="inlineStr">
        <is>
          <t>00578130</t>
        </is>
      </c>
      <c r="C15558" t="inlineStr">
        <is>
          <t>아퓨어스</t>
        </is>
      </c>
      <c r="D15558" t="n">
        <v>705237000</v>
      </c>
      <c r="E15558" t="n">
        <v>193743000</v>
      </c>
      <c r="F15558" t="n">
        <v>105387000</v>
      </c>
      <c r="G15558" t="n">
        <v>9559000</v>
      </c>
      <c r="H15558" t="n">
        <v>3.05</v>
      </c>
      <c r="I15558" t="n">
        <v>2</v>
      </c>
      <c r="J15558" t="n">
        <v>10.89</v>
      </c>
      <c r="K15558" t="n">
        <v>-46002000</v>
      </c>
      <c r="L15558" t="n">
        <v>55025000</v>
      </c>
      <c r="M15558" t="n">
        <v>55114000</v>
      </c>
      <c r="N15558" t="n">
        <v>-46880000</v>
      </c>
      <c r="O15558">
        <f>D15557</f>
      </c>
      <c r="P15558">
        <f>(E15558-F15558+G15558)/O15558*100</f>
      </c>
      <c r="Q15558">
        <f>H15557</f>
      </c>
      <c r="R15558">
        <f>I15557</f>
      </c>
      <c r="S15558">
        <f>H15558-H15557</f>
      </c>
      <c r="T15558">
        <f>I15558-I15557</f>
      </c>
      <c r="U15558">
        <f>(L15558-K15558)/(2*D15558*0.01)</f>
      </c>
      <c r="V15558">
        <f>(L15558+K15558)/(D15558*0.0001)</f>
      </c>
    </row>
    <row r="15559">
      <c r="A15559" t="n">
        <v>2023</v>
      </c>
      <c r="B15559" t="inlineStr">
        <is>
          <t>00578130</t>
        </is>
      </c>
      <c r="C15559" t="inlineStr">
        <is>
          <t>아퓨어스</t>
        </is>
      </c>
      <c r="D15559" t="n">
        <v>690715000</v>
      </c>
      <c r="E15559" t="n">
        <v>175181000</v>
      </c>
      <c r="F15559" t="n">
        <v>210136000</v>
      </c>
      <c r="G15559" t="n">
        <v>21535000</v>
      </c>
      <c r="H15559" t="n">
        <v>4.59</v>
      </c>
      <c r="I15559" t="n">
        <v>2</v>
      </c>
      <c r="J15559" t="n">
        <v>9.24</v>
      </c>
      <c r="K15559" t="n">
        <v>-31143000</v>
      </c>
      <c r="L15559" t="n">
        <v>36291000</v>
      </c>
      <c r="M15559" t="n">
        <v>36942000</v>
      </c>
      <c r="N15559" t="n">
        <v>-32186000</v>
      </c>
      <c r="U15559">
        <f>(L15559-K15559)/(2*D15559*0.01)</f>
      </c>
      <c r="V15559">
        <f>(L15559+K15559)/(D15559*0.0001)</f>
      </c>
    </row>
    <row r="15560">
      <c r="A15560" t="n">
        <v>2024</v>
      </c>
      <c r="B15560" t="inlineStr">
        <is>
          <t>00578130</t>
        </is>
      </c>
      <c r="C15560" t="inlineStr">
        <is>
          <t>아퓨어스</t>
        </is>
      </c>
      <c r="D15560" t="n">
        <v>767002000</v>
      </c>
      <c r="E15560" t="n">
        <v>130447000</v>
      </c>
      <c r="F15560" t="n">
        <v>62845000</v>
      </c>
      <c r="G15560" t="n">
        <v>19012000</v>
      </c>
      <c r="H15560" t="n">
        <v>4.04</v>
      </c>
      <c r="I15560" t="n">
        <v>2</v>
      </c>
      <c r="J15560" t="n">
        <v>9.24</v>
      </c>
      <c r="K15560" t="n">
        <v>-30716000</v>
      </c>
      <c r="L15560" t="n">
        <v>35506000</v>
      </c>
      <c r="M15560" t="n">
        <v>35934000</v>
      </c>
      <c r="N15560" t="n">
        <v>-31592000</v>
      </c>
      <c r="O15560">
        <f>D15559</f>
      </c>
      <c r="P15560">
        <f>(E15560-F15560+G15560)/O15560*100</f>
      </c>
      <c r="Q15560">
        <f>H15559</f>
      </c>
      <c r="R15560">
        <f>I15559</f>
      </c>
      <c r="S15560">
        <f>H15560-H15559</f>
      </c>
      <c r="T15560">
        <f>I15560-I15559</f>
      </c>
      <c r="U15560">
        <f>(L15560-K15560)/(2*D15560*0.01)</f>
      </c>
      <c r="V15560">
        <f>(L15560+K15560)/(D15560*0.0001)</f>
      </c>
    </row>
    <row r="15561">
      <c r="A15561" t="n">
        <v>2025</v>
      </c>
      <c r="B15561" t="inlineStr">
        <is>
          <t>00578130</t>
        </is>
      </c>
      <c r="C15561" t="inlineStr">
        <is>
          <t>아퓨어스</t>
        </is>
      </c>
      <c r="D15561" t="n">
        <v>536322000</v>
      </c>
      <c r="E15561" t="n">
        <v>105578000</v>
      </c>
      <c r="F15561" t="n">
        <v>301930000</v>
      </c>
      <c r="G15561" t="n">
        <v>17143000</v>
      </c>
      <c r="H15561" t="n">
        <v>4.43</v>
      </c>
      <c r="I15561" t="n">
        <v>2</v>
      </c>
      <c r="J15561" t="n">
        <v>7.56</v>
      </c>
      <c r="K15561" t="n">
        <v>-11898000</v>
      </c>
      <c r="L15561" t="n">
        <v>13765000</v>
      </c>
      <c r="M15561" t="n">
        <v>13989000</v>
      </c>
      <c r="N15561" t="n">
        <v>-12279000</v>
      </c>
      <c r="O15561">
        <f>D15560</f>
      </c>
      <c r="P15561">
        <f>(E15561-F15561+G15561)/O15561*100</f>
      </c>
      <c r="Q15561">
        <f>H15560</f>
      </c>
      <c r="R15561">
        <f>I15560</f>
      </c>
      <c r="S15561">
        <f>H15561-H15560</f>
      </c>
      <c r="T15561">
        <f>I15561-I15560</f>
      </c>
      <c r="U15561">
        <f>(L15561-K15561)/(2*D15561*0.01)</f>
      </c>
      <c r="V15561">
        <f>(L15561+K15561)/(D15561*0.0001)</f>
      </c>
    </row>
    <row r="15562">
      <c r="A15562" t="n">
        <v>2018</v>
      </c>
      <c r="B15562" t="inlineStr">
        <is>
          <t>00578538</t>
        </is>
      </c>
      <c r="C15562" t="inlineStr">
        <is>
          <t>티피씨글로벌</t>
        </is>
      </c>
      <c r="D15562" t="n">
        <v>408190000</v>
      </c>
      <c r="E15562" t="n">
        <v>165037000</v>
      </c>
      <c r="F15562" t="n">
        <v>313477000</v>
      </c>
      <c r="G15562" t="n">
        <v>11981000</v>
      </c>
      <c r="H15562" t="n">
        <v>2.42</v>
      </c>
      <c r="I15562" t="n">
        <v>2</v>
      </c>
      <c r="K15562" t="n">
        <v>-22887000</v>
      </c>
      <c r="L15562" t="n">
        <v>25955000</v>
      </c>
      <c r="M15562" t="n">
        <v>25826000</v>
      </c>
      <c r="N15562" t="n">
        <v>-23206000</v>
      </c>
      <c r="U15562">
        <f>(L15562-K15562)/(2*D15562*0.01)</f>
      </c>
      <c r="V15562">
        <f>(L15562+K15562)/(D15562*0.0001)</f>
      </c>
    </row>
    <row r="15563">
      <c r="A15563" t="n">
        <v>2019</v>
      </c>
      <c r="B15563" t="inlineStr">
        <is>
          <t>00578538</t>
        </is>
      </c>
      <c r="C15563" t="inlineStr">
        <is>
          <t>티피씨글로벌</t>
        </is>
      </c>
      <c r="D15563" t="n">
        <v>594574000</v>
      </c>
      <c r="E15563" t="n">
        <v>223371000</v>
      </c>
      <c r="F15563" t="n">
        <v>83178000</v>
      </c>
      <c r="G15563" t="n">
        <v>7468000</v>
      </c>
      <c r="H15563" t="n">
        <v>2.12</v>
      </c>
      <c r="I15563" t="n">
        <v>2</v>
      </c>
      <c r="K15563" t="n">
        <v>-37440000</v>
      </c>
      <c r="L15563" t="n">
        <v>43311000</v>
      </c>
      <c r="M15563" t="n">
        <v>42946000</v>
      </c>
      <c r="N15563" t="n">
        <v>-37848000</v>
      </c>
      <c r="O15563">
        <f>D15562</f>
      </c>
      <c r="P15563">
        <f>(E15563-F15563+G15563)/O15563*100</f>
      </c>
      <c r="Q15563">
        <f>H15562</f>
      </c>
      <c r="R15563">
        <f>I15562</f>
      </c>
      <c r="S15563">
        <f>H15563-H15562</f>
      </c>
      <c r="T15563">
        <f>I15563-I15562</f>
      </c>
      <c r="U15563">
        <f>(L15563-K15563)/(2*D15563*0.01)</f>
      </c>
      <c r="V15563">
        <f>(L15563+K15563)/(D15563*0.0001)</f>
      </c>
    </row>
    <row r="15564">
      <c r="A15564" t="n">
        <v>2020</v>
      </c>
      <c r="B15564" t="inlineStr">
        <is>
          <t>00578538</t>
        </is>
      </c>
      <c r="C15564" t="inlineStr">
        <is>
          <t>티피씨글로벌</t>
        </is>
      </c>
      <c r="D15564" t="n">
        <v>556428000</v>
      </c>
      <c r="E15564" t="n">
        <v>260092000</v>
      </c>
      <c r="F15564" t="n">
        <v>281979000</v>
      </c>
      <c r="G15564" t="n">
        <v>9192000</v>
      </c>
      <c r="H15564" t="n">
        <v>2.17</v>
      </c>
      <c r="I15564" t="n">
        <v>2.7</v>
      </c>
      <c r="K15564" t="n">
        <v>-36156000</v>
      </c>
      <c r="L15564" t="n">
        <v>41854000</v>
      </c>
      <c r="M15564" t="n">
        <v>41227000</v>
      </c>
      <c r="N15564" t="n">
        <v>-36337000</v>
      </c>
      <c r="O15564">
        <f>D15563</f>
      </c>
      <c r="P15564">
        <f>(E15564-F15564+G15564)/O15564*100</f>
      </c>
      <c r="Q15564">
        <f>H15563</f>
      </c>
      <c r="R15564">
        <f>I15563</f>
      </c>
      <c r="S15564">
        <f>H15564-H15563</f>
      </c>
      <c r="T15564">
        <f>I15564-I15563</f>
      </c>
      <c r="U15564">
        <f>(L15564-K15564)/(2*D15564*0.01)</f>
      </c>
      <c r="V15564">
        <f>(L15564+K15564)/(D15564*0.0001)</f>
      </c>
    </row>
    <row r="15565">
      <c r="A15565" t="n">
        <v>2022</v>
      </c>
      <c r="B15565" t="inlineStr">
        <is>
          <t>00578538</t>
        </is>
      </c>
      <c r="C15565" t="inlineStr">
        <is>
          <t>티피씨글로벌</t>
        </is>
      </c>
      <c r="D15565" t="n">
        <v>673880000</v>
      </c>
      <c r="E15565" t="n">
        <v>299891000</v>
      </c>
      <c r="F15565" t="n">
        <v>228859000</v>
      </c>
      <c r="G15565" t="n">
        <v>15197000</v>
      </c>
      <c r="H15565" t="n">
        <v>5.26</v>
      </c>
      <c r="I15565" t="n">
        <v>3.26</v>
      </c>
    </row>
    <row r="15566">
      <c r="A15566" t="n">
        <v>2023</v>
      </c>
      <c r="B15566" t="inlineStr">
        <is>
          <t>00578538</t>
        </is>
      </c>
      <c r="C15566" t="inlineStr">
        <is>
          <t>티피씨글로벌</t>
        </is>
      </c>
      <c r="D15566" t="n">
        <v>882264000</v>
      </c>
      <c r="E15566" t="n">
        <v>231274000</v>
      </c>
      <c r="F15566" t="n">
        <v>175756000</v>
      </c>
      <c r="G15566" t="n">
        <v>23529000</v>
      </c>
      <c r="H15566" t="n">
        <v>4.29</v>
      </c>
      <c r="I15566" t="n">
        <v>4.32</v>
      </c>
      <c r="O15566">
        <f>D15565</f>
      </c>
      <c r="P15566">
        <f>(E15566-F15566+G15566)/O15566*100</f>
      </c>
      <c r="Q15566">
        <f>H15565</f>
      </c>
      <c r="R15566">
        <f>I15565</f>
      </c>
      <c r="S15566">
        <f>H15566-H15565</f>
      </c>
      <c r="T15566">
        <f>I15566-I15565</f>
      </c>
    </row>
    <row r="15567">
      <c r="A15567" t="n">
        <v>2024</v>
      </c>
      <c r="B15567" t="inlineStr">
        <is>
          <t>00578538</t>
        </is>
      </c>
      <c r="C15567" t="inlineStr">
        <is>
          <t>티피씨글로벌</t>
        </is>
      </c>
      <c r="D15567" t="n">
        <v>940031000</v>
      </c>
      <c r="E15567" t="n">
        <v>270338000</v>
      </c>
      <c r="F15567" t="n">
        <v>234975000</v>
      </c>
      <c r="G15567" t="n">
        <v>24405000</v>
      </c>
      <c r="H15567" t="n">
        <v>3.62</v>
      </c>
      <c r="I15567" t="n">
        <v>3.24</v>
      </c>
      <c r="O15567">
        <f>D15566</f>
      </c>
      <c r="P15567">
        <f>(E15567-F15567+G15567)/O15567*100</f>
      </c>
      <c r="Q15567">
        <f>H15566</f>
      </c>
      <c r="R15567">
        <f>I15566</f>
      </c>
      <c r="S15567">
        <f>H15567-H15566</f>
      </c>
      <c r="T15567">
        <f>I15567-I15566</f>
      </c>
    </row>
    <row r="15568">
      <c r="A15568" t="n">
        <v>2025</v>
      </c>
      <c r="B15568" t="inlineStr">
        <is>
          <t>00578538</t>
        </is>
      </c>
      <c r="C15568" t="inlineStr">
        <is>
          <t>티피씨글로벌</t>
        </is>
      </c>
      <c r="D15568" t="n">
        <v>1019548000</v>
      </c>
      <c r="E15568" t="n">
        <v>250887000</v>
      </c>
      <c r="F15568" t="n">
        <v>188663000</v>
      </c>
      <c r="G15568" t="n">
        <v>23984000</v>
      </c>
      <c r="H15568" t="n">
        <v>3.89</v>
      </c>
      <c r="I15568" t="n">
        <v>3.68</v>
      </c>
      <c r="O15568">
        <f>D15567</f>
      </c>
      <c r="P15568">
        <f>(E15568-F15568+G15568)/O15568*100</f>
      </c>
      <c r="Q15568">
        <f>H15567</f>
      </c>
      <c r="R15568">
        <f>I15567</f>
      </c>
      <c r="S15568">
        <f>H15568-H15567</f>
      </c>
      <c r="T15568">
        <f>I15568-I15567</f>
      </c>
    </row>
    <row r="15569">
      <c r="A15569" t="n">
        <v>2015</v>
      </c>
      <c r="B15569" t="inlineStr">
        <is>
          <t>00579139</t>
        </is>
      </c>
      <c r="C15569" t="inlineStr">
        <is>
          <t>한국맥널티</t>
        </is>
      </c>
      <c r="D15569" t="n">
        <v>822189398</v>
      </c>
      <c r="E15569" t="n">
        <v>63437430</v>
      </c>
      <c r="F15569" t="n">
        <v>0</v>
      </c>
      <c r="G15569" t="n">
        <v>0</v>
      </c>
    </row>
    <row r="15570">
      <c r="A15570" t="n">
        <v>2016</v>
      </c>
      <c r="B15570" t="inlineStr">
        <is>
          <t>00579139</t>
        </is>
      </c>
      <c r="C15570" t="inlineStr">
        <is>
          <t>한국맥널티</t>
        </is>
      </c>
      <c r="D15570" t="n">
        <v>1012563287</v>
      </c>
      <c r="E15570" t="n">
        <v>42410124</v>
      </c>
      <c r="F15570" t="n">
        <v>1323287837</v>
      </c>
      <c r="H15570" t="n">
        <v>2.09</v>
      </c>
      <c r="I15570" t="n">
        <v>2.97</v>
      </c>
      <c r="J15570" t="n">
        <v>6.3</v>
      </c>
      <c r="K15570" t="n">
        <v>-390725937</v>
      </c>
      <c r="L15570" t="n">
        <v>348029897</v>
      </c>
      <c r="M15570" t="n">
        <v>348188547</v>
      </c>
      <c r="N15570" t="n">
        <v>-390971107</v>
      </c>
      <c r="O15570">
        <f>D15569</f>
      </c>
    </row>
    <row r="15571">
      <c r="A15571" t="n">
        <v>2017</v>
      </c>
      <c r="B15571" t="inlineStr">
        <is>
          <t>00579139</t>
        </is>
      </c>
      <c r="C15571" t="inlineStr">
        <is>
          <t>한국맥널티</t>
        </is>
      </c>
      <c r="D15571" t="n">
        <v>1093493419</v>
      </c>
      <c r="E15571" t="n">
        <v>50949000</v>
      </c>
      <c r="G15571" t="n">
        <v>12215364</v>
      </c>
      <c r="O15571">
        <f>D15570</f>
      </c>
    </row>
    <row r="15572">
      <c r="A15572" t="n">
        <v>2018</v>
      </c>
      <c r="B15572" t="inlineStr">
        <is>
          <t>00579139</t>
        </is>
      </c>
      <c r="C15572" t="inlineStr">
        <is>
          <t>한국맥널티</t>
        </is>
      </c>
      <c r="D15572" t="n">
        <v>736351006</v>
      </c>
      <c r="E15572" t="n">
        <v>5241192</v>
      </c>
      <c r="F15572" t="n">
        <v>445228768</v>
      </c>
      <c r="G15572" t="n">
        <v>16689780</v>
      </c>
      <c r="O15572">
        <f>D15571</f>
      </c>
      <c r="P15572">
        <f>(E15572-F15572+G15572)/O15572*100</f>
      </c>
    </row>
    <row r="15573">
      <c r="A15573" t="n">
        <v>2021</v>
      </c>
      <c r="B15573" t="inlineStr">
        <is>
          <t>00579139</t>
        </is>
      </c>
      <c r="C15573" t="inlineStr">
        <is>
          <t>한국맥널티</t>
        </is>
      </c>
      <c r="D15573" t="n">
        <v>68430000000</v>
      </c>
      <c r="E15573" t="n">
        <v>3614000000</v>
      </c>
      <c r="F15573" t="n">
        <v>2897000000</v>
      </c>
      <c r="G15573" t="n">
        <v>2735000000</v>
      </c>
      <c r="H15573" t="n">
        <v>2.1</v>
      </c>
      <c r="I15573" t="n">
        <v>2.5</v>
      </c>
      <c r="J15573" t="n">
        <v>13.4</v>
      </c>
    </row>
    <row r="15574">
      <c r="A15574" t="n">
        <v>2022</v>
      </c>
      <c r="B15574" t="inlineStr">
        <is>
          <t>00579139</t>
        </is>
      </c>
      <c r="C15574" t="inlineStr">
        <is>
          <t>한국맥널티</t>
        </is>
      </c>
      <c r="D15574" t="n">
        <v>1035884787</v>
      </c>
      <c r="E15574" t="n">
        <v>57096336</v>
      </c>
      <c r="G15574" t="n">
        <v>21599784</v>
      </c>
      <c r="O15574">
        <f>D15573</f>
      </c>
    </row>
    <row r="15575">
      <c r="A15575" t="n">
        <v>2023</v>
      </c>
      <c r="B15575" t="inlineStr">
        <is>
          <t>00579139</t>
        </is>
      </c>
      <c r="C15575" t="inlineStr">
        <is>
          <t>한국맥널티</t>
        </is>
      </c>
      <c r="D15575" t="n">
        <v>1162077186</v>
      </c>
      <c r="E15575" t="n">
        <v>55357416</v>
      </c>
      <c r="G15575" t="n">
        <v>47156100</v>
      </c>
      <c r="O15575">
        <f>D15574</f>
      </c>
    </row>
    <row r="15576">
      <c r="A15576" t="n">
        <v>2024</v>
      </c>
      <c r="B15576" t="inlineStr">
        <is>
          <t>00579139</t>
        </is>
      </c>
      <c r="C15576" t="inlineStr">
        <is>
          <t>한국맥널티</t>
        </is>
      </c>
      <c r="D15576" t="n">
        <v>1388267825</v>
      </c>
      <c r="E15576" t="n">
        <v>63194580</v>
      </c>
      <c r="G15576" t="n">
        <v>40066500</v>
      </c>
      <c r="O15576">
        <f>D15575</f>
      </c>
    </row>
    <row r="15577">
      <c r="A15577" t="n">
        <v>2014</v>
      </c>
      <c r="B15577" t="inlineStr">
        <is>
          <t>00579971</t>
        </is>
      </c>
      <c r="C15577" t="inlineStr">
        <is>
          <t>칩스앤미디어</t>
        </is>
      </c>
      <c r="D15577" t="n">
        <v>1726215000</v>
      </c>
      <c r="E15577" t="n">
        <v>364961000</v>
      </c>
      <c r="F15577" t="n">
        <v>225986000</v>
      </c>
      <c r="G15577" t="n">
        <v>58403000</v>
      </c>
      <c r="H15577" t="n">
        <v>3.02</v>
      </c>
      <c r="I15577" t="n">
        <v>4.15</v>
      </c>
      <c r="K15577" t="n">
        <v>-98000000</v>
      </c>
      <c r="L15577" t="n">
        <v>114600000</v>
      </c>
      <c r="M15577" t="n">
        <v>114000000</v>
      </c>
      <c r="N15577" t="n">
        <v>-99800000</v>
      </c>
      <c r="U15577">
        <f>(L15577-K15577)/(2*D15577*0.01)</f>
      </c>
      <c r="V15577">
        <f>(L15577+K15577)/(D15577*0.0001)</f>
      </c>
    </row>
    <row r="15578">
      <c r="A15578" t="n">
        <v>2015</v>
      </c>
      <c r="B15578" t="inlineStr">
        <is>
          <t>00579971</t>
        </is>
      </c>
      <c r="C15578" t="inlineStr">
        <is>
          <t>칩스앤미디어</t>
        </is>
      </c>
      <c r="D15578" t="n">
        <v>2178157000</v>
      </c>
      <c r="E15578" t="n">
        <v>351423000</v>
      </c>
      <c r="F15578" t="n">
        <v>64621000</v>
      </c>
      <c r="G15578" t="n">
        <v>50505000</v>
      </c>
      <c r="H15578" t="n">
        <v>2.63</v>
      </c>
      <c r="I15578" t="n">
        <v>4.44</v>
      </c>
      <c r="K15578" t="n">
        <v>-135132000</v>
      </c>
      <c r="L15578" t="n">
        <v>157888000</v>
      </c>
      <c r="M15578" t="n">
        <v>156687000</v>
      </c>
      <c r="N15578" t="n">
        <v>-136544000</v>
      </c>
      <c r="O15578">
        <f>D15577</f>
      </c>
      <c r="P15578">
        <f>(E15578-F15578+G15578)/O15578*100</f>
      </c>
      <c r="Q15578">
        <f>H15577</f>
      </c>
      <c r="R15578">
        <f>I15577</f>
      </c>
      <c r="S15578">
        <f>H15578-H15577</f>
      </c>
      <c r="T15578">
        <f>I15578-I15577</f>
      </c>
      <c r="U15578">
        <f>(L15578-K15578)/(2*D15578*0.01)</f>
      </c>
      <c r="V15578">
        <f>(L15578+K15578)/(D15578*0.0001)</f>
      </c>
    </row>
    <row r="15579">
      <c r="A15579" t="n">
        <v>2016</v>
      </c>
      <c r="B15579" t="inlineStr">
        <is>
          <t>00579971</t>
        </is>
      </c>
      <c r="C15579" t="inlineStr">
        <is>
          <t>칩스앤미디어</t>
        </is>
      </c>
      <c r="D15579" t="n">
        <v>2634067000</v>
      </c>
      <c r="E15579" t="n">
        <v>395623000</v>
      </c>
      <c r="F15579" t="n">
        <v>24624000</v>
      </c>
      <c r="G15579" t="n">
        <v>37596000</v>
      </c>
      <c r="H15579" t="n">
        <v>2.68</v>
      </c>
      <c r="I15579" t="n">
        <v>3.93</v>
      </c>
      <c r="J15579" t="n">
        <v>9.43</v>
      </c>
      <c r="K15579" t="n">
        <v>-151283158</v>
      </c>
      <c r="L15579" t="n">
        <v>175943056</v>
      </c>
      <c r="M15579" t="n">
        <v>175703889</v>
      </c>
      <c r="N15579" t="n">
        <v>-153785528</v>
      </c>
      <c r="O15579">
        <f>D15578</f>
      </c>
      <c r="P15579">
        <f>(E15579-F15579+G15579)/O15579*100</f>
      </c>
      <c r="Q15579">
        <f>H15578</f>
      </c>
      <c r="R15579">
        <f>I15578</f>
      </c>
      <c r="S15579">
        <f>H15579-H15578</f>
      </c>
      <c r="T15579">
        <f>I15579-I15578</f>
      </c>
      <c r="U15579">
        <f>(L15579-K15579)/(2*D15579*0.01)</f>
      </c>
      <c r="V15579">
        <f>(L15579+K15579)/(D15579*0.0001)</f>
      </c>
    </row>
    <row r="15580">
      <c r="A15580" t="n">
        <v>2017</v>
      </c>
      <c r="B15580" t="inlineStr">
        <is>
          <t>00579971</t>
        </is>
      </c>
      <c r="C15580" t="inlineStr">
        <is>
          <t>칩스앤미디어</t>
        </is>
      </c>
      <c r="D15580" t="n">
        <v>3111423000</v>
      </c>
      <c r="E15580" t="n">
        <v>411538000</v>
      </c>
      <c r="F15580" t="n">
        <v>31535000</v>
      </c>
      <c r="G15580" t="n">
        <v>44482000</v>
      </c>
      <c r="H15580" t="n">
        <v>3.03</v>
      </c>
      <c r="I15580" t="n">
        <v>3.93</v>
      </c>
      <c r="J15580" t="n">
        <v>9.18</v>
      </c>
      <c r="K15580" t="n">
        <v>-187639000</v>
      </c>
      <c r="L15580" t="n">
        <v>216548000</v>
      </c>
      <c r="M15580" t="n">
        <v>216622000</v>
      </c>
      <c r="N15580" t="n">
        <v>-191106000</v>
      </c>
      <c r="O15580">
        <f>D15579</f>
      </c>
      <c r="P15580">
        <f>(E15580-F15580+G15580)/O15580*100</f>
      </c>
      <c r="Q15580">
        <f>H15579</f>
      </c>
      <c r="R15580">
        <f>I15579</f>
      </c>
      <c r="S15580">
        <f>H15580-H15579</f>
      </c>
      <c r="T15580">
        <f>I15580-I15579</f>
      </c>
      <c r="U15580">
        <f>(L15580-K15580)/(2*D15580*0.01)</f>
      </c>
      <c r="V15580">
        <f>(L15580+K15580)/(D15580*0.0001)</f>
      </c>
    </row>
    <row r="15581">
      <c r="A15581" t="n">
        <v>2018</v>
      </c>
      <c r="B15581" t="inlineStr">
        <is>
          <t>00579971</t>
        </is>
      </c>
      <c r="C15581" t="inlineStr">
        <is>
          <t>칩스앤미디어</t>
        </is>
      </c>
      <c r="D15581" t="n">
        <v>3342384000</v>
      </c>
      <c r="E15581" t="n">
        <v>445206000</v>
      </c>
      <c r="F15581" t="n">
        <v>445493000</v>
      </c>
      <c r="G15581" t="n">
        <v>65199000</v>
      </c>
      <c r="H15581" t="n">
        <v>2.53</v>
      </c>
      <c r="I15581" t="n">
        <v>3.93</v>
      </c>
      <c r="J15581" t="n">
        <v>9.09</v>
      </c>
      <c r="K15581" t="n">
        <v>-199752000</v>
      </c>
      <c r="L15581" t="n">
        <v>230932000</v>
      </c>
      <c r="M15581" t="n">
        <v>230110000</v>
      </c>
      <c r="N15581" t="n">
        <v>-202531000</v>
      </c>
      <c r="O15581">
        <f>D15580</f>
      </c>
      <c r="P15581">
        <f>(E15581-F15581+G15581)/O15581*100</f>
      </c>
      <c r="Q15581">
        <f>H15580</f>
      </c>
      <c r="R15581">
        <f>I15580</f>
      </c>
      <c r="S15581">
        <f>H15581-H15580</f>
      </c>
      <c r="T15581">
        <f>I15581-I15580</f>
      </c>
      <c r="U15581">
        <f>(L15581-K15581)/(2*D15581*0.01)</f>
      </c>
      <c r="V15581">
        <f>(L15581+K15581)/(D15581*0.0001)</f>
      </c>
    </row>
    <row r="15582">
      <c r="A15582" t="n">
        <v>2019</v>
      </c>
      <c r="B15582" t="inlineStr">
        <is>
          <t>00579971</t>
        </is>
      </c>
      <c r="C15582" t="inlineStr">
        <is>
          <t>칩스앤미디어</t>
        </is>
      </c>
      <c r="D15582" t="n">
        <v>3355660000</v>
      </c>
      <c r="E15582" t="n">
        <v>450219000</v>
      </c>
      <c r="F15582" t="n">
        <v>1046002000</v>
      </c>
      <c r="G15582" t="n">
        <v>57223000</v>
      </c>
      <c r="H15582" t="n">
        <v>2.27</v>
      </c>
      <c r="I15582" t="n">
        <v>4.43</v>
      </c>
      <c r="J15582" t="n">
        <v>10.74</v>
      </c>
      <c r="K15582" t="n">
        <v>-252352640</v>
      </c>
      <c r="L15582" t="n">
        <v>297279140</v>
      </c>
      <c r="M15582" t="n">
        <v>295248640</v>
      </c>
      <c r="N15582" t="n">
        <v>-255179140</v>
      </c>
      <c r="O15582">
        <f>D15581</f>
      </c>
      <c r="P15582">
        <f>(E15582-F15582+G15582)/O15582*100</f>
      </c>
      <c r="Q15582">
        <f>H15581</f>
      </c>
      <c r="R15582">
        <f>I15581</f>
      </c>
      <c r="S15582">
        <f>H15582-H15581</f>
      </c>
      <c r="T15582">
        <f>I15582-I15581</f>
      </c>
      <c r="U15582">
        <f>(L15582-K15582)/(2*D15582*0.01)</f>
      </c>
      <c r="V15582">
        <f>(L15582+K15582)/(D15582*0.0001)</f>
      </c>
    </row>
    <row r="15583">
      <c r="A15583" t="n">
        <v>2020</v>
      </c>
      <c r="B15583" t="inlineStr">
        <is>
          <t>00579971</t>
        </is>
      </c>
      <c r="C15583" t="inlineStr">
        <is>
          <t>칩스앤미디어</t>
        </is>
      </c>
      <c r="D15583" t="n">
        <v>4102796000</v>
      </c>
      <c r="E15583" t="n">
        <v>490663000</v>
      </c>
      <c r="F15583" t="n">
        <v>219858000</v>
      </c>
      <c r="G15583" t="n">
        <v>54396000</v>
      </c>
      <c r="H15583" t="n">
        <v>2.48</v>
      </c>
      <c r="I15583" t="n">
        <v>4.43</v>
      </c>
      <c r="J15583" t="n">
        <v>10.52</v>
      </c>
      <c r="K15583" t="n">
        <v>-279809312</v>
      </c>
      <c r="L15583" t="n">
        <v>328822992</v>
      </c>
      <c r="M15583" t="n">
        <v>327223984</v>
      </c>
      <c r="N15583" t="n">
        <v>-283825536</v>
      </c>
      <c r="O15583">
        <f>D15582</f>
      </c>
      <c r="P15583">
        <f>(E15583-F15583+G15583)/O15583*100</f>
      </c>
      <c r="Q15583">
        <f>H15582</f>
      </c>
      <c r="R15583">
        <f>I15582</f>
      </c>
      <c r="S15583">
        <f>H15583-H15582</f>
      </c>
      <c r="T15583">
        <f>I15583-I15582</f>
      </c>
      <c r="U15583">
        <f>(L15583-K15583)/(2*D15583*0.01)</f>
      </c>
      <c r="V15583">
        <f>(L15583+K15583)/(D15583*0.0001)</f>
      </c>
    </row>
    <row r="15584">
      <c r="A15584" t="n">
        <v>2021</v>
      </c>
      <c r="B15584" t="inlineStr">
        <is>
          <t>00579971</t>
        </is>
      </c>
      <c r="C15584" t="inlineStr">
        <is>
          <t>칩스앤미디어</t>
        </is>
      </c>
      <c r="D15584" t="n">
        <v>4772072000</v>
      </c>
      <c r="E15584" t="n">
        <v>582028000</v>
      </c>
      <c r="F15584" t="n">
        <v>609957000</v>
      </c>
      <c r="G15584" t="n">
        <v>67859000</v>
      </c>
      <c r="H15584" t="n">
        <v>2.99</v>
      </c>
      <c r="I15584" t="n">
        <v>4.43</v>
      </c>
      <c r="J15584" t="n">
        <v>10.29</v>
      </c>
      <c r="K15584" t="n">
        <v>-272803976</v>
      </c>
      <c r="L15584" t="n">
        <v>319645968</v>
      </c>
      <c r="M15584" t="n">
        <v>319661540</v>
      </c>
      <c r="N15584" t="n">
        <v>-279021248</v>
      </c>
      <c r="O15584">
        <f>D15583</f>
      </c>
      <c r="P15584">
        <f>(E15584-F15584+G15584)/O15584*100</f>
      </c>
      <c r="Q15584">
        <f>H15583</f>
      </c>
      <c r="R15584">
        <f>I15583</f>
      </c>
      <c r="S15584">
        <f>H15584-H15583</f>
      </c>
      <c r="T15584">
        <f>I15584-I15583</f>
      </c>
      <c r="U15584">
        <f>(L15584-K15584)/(2*D15584*0.01)</f>
      </c>
      <c r="V15584">
        <f>(L15584+K15584)/(D15584*0.0001)</f>
      </c>
    </row>
    <row r="15585">
      <c r="A15585" t="n">
        <v>2022</v>
      </c>
      <c r="B15585" t="inlineStr">
        <is>
          <t>00579971</t>
        </is>
      </c>
      <c r="C15585" t="inlineStr">
        <is>
          <t>칩스앤미디어</t>
        </is>
      </c>
      <c r="D15585" t="n">
        <v>4868538000</v>
      </c>
      <c r="E15585" t="n">
        <v>583291000</v>
      </c>
      <c r="F15585" t="n">
        <v>540632000</v>
      </c>
      <c r="G15585" t="n">
        <v>83564000</v>
      </c>
      <c r="H15585" t="n">
        <v>5.34</v>
      </c>
      <c r="I15585" t="n">
        <v>4.43</v>
      </c>
      <c r="J15585" t="n">
        <v>10.03</v>
      </c>
      <c r="K15585" t="n">
        <v>-201354152</v>
      </c>
      <c r="L15585" t="n">
        <v>232223316</v>
      </c>
      <c r="M15585" t="n">
        <v>237939732</v>
      </c>
      <c r="N15585" t="n">
        <v>-209802188</v>
      </c>
      <c r="O15585">
        <f>D15584</f>
      </c>
      <c r="P15585">
        <f>(E15585-F15585+G15585)/O15585*100</f>
      </c>
      <c r="Q15585">
        <f>H15584</f>
      </c>
      <c r="R15585">
        <f>I15584</f>
      </c>
      <c r="S15585">
        <f>H15585-H15584</f>
      </c>
      <c r="T15585">
        <f>I15585-I15584</f>
      </c>
      <c r="U15585">
        <f>(L15585-K15585)/(2*D15585*0.01)</f>
      </c>
      <c r="V15585">
        <f>(L15585+K15585)/(D15585*0.0001)</f>
      </c>
    </row>
    <row r="15586">
      <c r="A15586" t="n">
        <v>2023</v>
      </c>
      <c r="B15586" t="inlineStr">
        <is>
          <t>00579971</t>
        </is>
      </c>
      <c r="C15586" t="inlineStr">
        <is>
          <t>칩스앤미디어</t>
        </is>
      </c>
      <c r="D15586" t="n">
        <v>6396655000</v>
      </c>
      <c r="E15586" t="n">
        <v>520359000</v>
      </c>
      <c r="F15586" t="n">
        <v>4418000</v>
      </c>
      <c r="G15586" t="n">
        <v>125702000</v>
      </c>
      <c r="H15586" t="n">
        <v>4.55</v>
      </c>
      <c r="I15586" t="n">
        <v>4.43</v>
      </c>
      <c r="J15586" t="n">
        <v>9.800000000000001</v>
      </c>
      <c r="K15586" t="n">
        <v>-276902560</v>
      </c>
      <c r="L15586" t="n">
        <v>318877349</v>
      </c>
      <c r="M15586" t="n">
        <v>324419300</v>
      </c>
      <c r="N15586" t="n">
        <v>-286048038</v>
      </c>
      <c r="O15586">
        <f>D15585</f>
      </c>
      <c r="P15586">
        <f>(E15586-F15586+G15586)/O15586*100</f>
      </c>
      <c r="Q15586">
        <f>H15585</f>
      </c>
      <c r="R15586">
        <f>I15585</f>
      </c>
      <c r="S15586">
        <f>H15586-H15585</f>
      </c>
      <c r="T15586">
        <f>I15586-I15585</f>
      </c>
      <c r="U15586">
        <f>(L15586-K15586)/(2*D15586*0.01)</f>
      </c>
      <c r="V15586">
        <f>(L15586+K15586)/(D15586*0.0001)</f>
      </c>
    </row>
    <row r="15587">
      <c r="A15587" t="n">
        <v>2024</v>
      </c>
      <c r="B15587" t="inlineStr">
        <is>
          <t>00579971</t>
        </is>
      </c>
      <c r="C15587" t="inlineStr">
        <is>
          <t>칩스앤미디어</t>
        </is>
      </c>
      <c r="D15587" t="n">
        <v>8279143000</v>
      </c>
      <c r="E15587" t="n">
        <v>601799000</v>
      </c>
      <c r="F15587" t="n">
        <v>454370000</v>
      </c>
      <c r="G15587" t="n">
        <v>144659000</v>
      </c>
      <c r="H15587" t="n">
        <v>4</v>
      </c>
      <c r="I15587" t="n">
        <v>6.28</v>
      </c>
      <c r="J15587" t="n">
        <v>6.29</v>
      </c>
      <c r="K15587" t="n">
        <v>-492372142</v>
      </c>
      <c r="L15587" t="n">
        <v>568751042</v>
      </c>
      <c r="M15587" t="n">
        <v>551548938</v>
      </c>
      <c r="N15587" t="n">
        <v>-486921208</v>
      </c>
      <c r="O15587">
        <f>D15586</f>
      </c>
      <c r="P15587">
        <f>(E15587-F15587+G15587)/O15587*100</f>
      </c>
      <c r="Q15587">
        <f>H15586</f>
      </c>
      <c r="R15587">
        <f>I15586</f>
      </c>
      <c r="S15587">
        <f>H15587-H15586</f>
      </c>
      <c r="T15587">
        <f>I15587-I15586</f>
      </c>
      <c r="U15587">
        <f>(L15587-K15587)/(2*D15587*0.01)</f>
      </c>
      <c r="V15587">
        <f>(L15587+K15587)/(D15587*0.0001)</f>
      </c>
    </row>
    <row r="15588">
      <c r="A15588" t="n">
        <v>2025</v>
      </c>
      <c r="B15588" t="inlineStr">
        <is>
          <t>00579971</t>
        </is>
      </c>
      <c r="C15588" t="inlineStr">
        <is>
          <t>칩스앤미디어</t>
        </is>
      </c>
      <c r="D15588" t="n">
        <v>9201649000</v>
      </c>
      <c r="E15588" t="n">
        <v>887342000</v>
      </c>
      <c r="F15588" t="n">
        <v>370457000</v>
      </c>
      <c r="G15588" t="n">
        <v>316271000</v>
      </c>
      <c r="H15588" t="n">
        <v>4.35</v>
      </c>
      <c r="I15588" t="n">
        <v>6.76</v>
      </c>
      <c r="J15588" t="n">
        <v>6.19</v>
      </c>
      <c r="K15588" t="n">
        <v>-539798000</v>
      </c>
      <c r="L15588" t="n">
        <v>621881000</v>
      </c>
      <c r="M15588" t="n">
        <v>601539000</v>
      </c>
      <c r="N15588" t="n">
        <v>-533660000</v>
      </c>
      <c r="O15588">
        <f>D15587</f>
      </c>
      <c r="P15588">
        <f>(E15588-F15588+G15588)/O15588*100</f>
      </c>
      <c r="Q15588">
        <f>H15587</f>
      </c>
      <c r="R15588">
        <f>I15587</f>
      </c>
      <c r="S15588">
        <f>H15588-H15587</f>
      </c>
      <c r="T15588">
        <f>I15588-I15587</f>
      </c>
      <c r="U15588">
        <f>(L15588-K15588)/(2*D15588*0.01)</f>
      </c>
      <c r="V15588">
        <f>(L15588+K15588)/(D15588*0.0001)</f>
      </c>
    </row>
    <row r="15589">
      <c r="A15589" t="n">
        <v>2020</v>
      </c>
      <c r="B15589" t="inlineStr">
        <is>
          <t>00579980</t>
        </is>
      </c>
      <c r="C15589" t="inlineStr">
        <is>
          <t>아이티엠반도체</t>
        </is>
      </c>
      <c r="D15589" t="n">
        <v>7807407000</v>
      </c>
      <c r="E15589" t="n">
        <v>1545047000</v>
      </c>
      <c r="F15589" t="n">
        <v>414586000</v>
      </c>
      <c r="G15589" t="n">
        <v>183371000</v>
      </c>
      <c r="H15589" t="n">
        <v>2.88</v>
      </c>
      <c r="I15589" t="n">
        <v>5.64</v>
      </c>
      <c r="J15589" t="n">
        <v>8</v>
      </c>
    </row>
    <row r="15590">
      <c r="A15590" t="n">
        <v>2021</v>
      </c>
      <c r="B15590" t="inlineStr">
        <is>
          <t>00579980</t>
        </is>
      </c>
      <c r="C15590" t="inlineStr">
        <is>
          <t>아이티엠반도체</t>
        </is>
      </c>
      <c r="D15590" t="n">
        <v>7471809000</v>
      </c>
      <c r="E15590" t="n">
        <v>1696851000</v>
      </c>
      <c r="F15590" t="n">
        <v>740883000</v>
      </c>
      <c r="G15590" t="n">
        <v>213152000</v>
      </c>
      <c r="H15590" t="n">
        <v>3.385</v>
      </c>
      <c r="I15590" t="n">
        <v>3.565</v>
      </c>
      <c r="J15590" t="n">
        <v>8.699999999999999</v>
      </c>
      <c r="O15590">
        <f>D15589</f>
      </c>
      <c r="P15590">
        <f>(E15590-F15590+G15590)/O15590*100</f>
      </c>
      <c r="Q15590">
        <f>H15589</f>
      </c>
      <c r="R15590">
        <f>I15589</f>
      </c>
      <c r="S15590">
        <f>H15590-H15589</f>
      </c>
      <c r="T15590">
        <f>I15590-I15589</f>
      </c>
    </row>
    <row r="15591">
      <c r="A15591" t="n">
        <v>2022</v>
      </c>
      <c r="B15591" t="inlineStr">
        <is>
          <t>00579980</t>
        </is>
      </c>
      <c r="C15591" t="inlineStr">
        <is>
          <t>아이티엠반도체</t>
        </is>
      </c>
      <c r="D15591" t="n">
        <v>7785247000</v>
      </c>
      <c r="E15591" t="n">
        <v>1687011000</v>
      </c>
      <c r="F15591" t="n">
        <v>1477132000</v>
      </c>
      <c r="G15591" t="n">
        <v>235781000</v>
      </c>
      <c r="O15591">
        <f>D15590</f>
      </c>
      <c r="P15591">
        <f>(E15591-F15591+G15591)/O15591*100</f>
      </c>
    </row>
    <row r="15592">
      <c r="A15592" t="n">
        <v>2023</v>
      </c>
      <c r="B15592" t="inlineStr">
        <is>
          <t>00579980</t>
        </is>
      </c>
      <c r="C15592" t="inlineStr">
        <is>
          <t>아이티엠반도체</t>
        </is>
      </c>
      <c r="D15592" t="n">
        <v>8794311000</v>
      </c>
      <c r="E15592" t="n">
        <v>1623499000</v>
      </c>
      <c r="F15592" t="n">
        <v>1572695000</v>
      </c>
      <c r="G15592" t="n">
        <v>292996000</v>
      </c>
      <c r="O15592">
        <f>D15591</f>
      </c>
      <c r="P15592">
        <f>(E15592-F15592+G15592)/O15592*100</f>
      </c>
    </row>
    <row r="15593">
      <c r="A15593" t="n">
        <v>2024</v>
      </c>
      <c r="B15593" t="inlineStr">
        <is>
          <t>00579980</t>
        </is>
      </c>
      <c r="C15593" t="inlineStr">
        <is>
          <t>아이티엠반도체</t>
        </is>
      </c>
      <c r="D15593" t="n">
        <v>9982317000</v>
      </c>
      <c r="E15593" t="n">
        <v>1629624000</v>
      </c>
      <c r="F15593" t="n">
        <v>1609390000</v>
      </c>
      <c r="G15593" t="n">
        <v>273204000</v>
      </c>
      <c r="O15593">
        <f>D15592</f>
      </c>
      <c r="P15593">
        <f>(E15593-F15593+G15593)/O15593*100</f>
      </c>
    </row>
    <row r="15594">
      <c r="A15594" t="n">
        <v>2025</v>
      </c>
      <c r="B15594" t="inlineStr">
        <is>
          <t>00579980</t>
        </is>
      </c>
      <c r="C15594" t="inlineStr">
        <is>
          <t>아이티엠반도체</t>
        </is>
      </c>
      <c r="D15594" t="n">
        <v>10159367000</v>
      </c>
      <c r="E15594" t="n">
        <v>1695136000</v>
      </c>
      <c r="F15594" t="n">
        <v>2037634000</v>
      </c>
      <c r="G15594" t="n">
        <v>275909000</v>
      </c>
      <c r="O15594">
        <f>D15593</f>
      </c>
      <c r="P15594">
        <f>(E15594-F15594+G15594)/O15594*100</f>
      </c>
    </row>
    <row r="15595">
      <c r="A15595" t="n">
        <v>2014</v>
      </c>
      <c r="B15595" t="inlineStr">
        <is>
          <t>00579999</t>
        </is>
      </c>
      <c r="C15595" t="inlineStr">
        <is>
          <t>고영</t>
        </is>
      </c>
      <c r="D15595" t="n">
        <v>9352285000</v>
      </c>
      <c r="E15595" t="n">
        <v>1743313000</v>
      </c>
      <c r="F15595" t="n">
        <v>179023000</v>
      </c>
      <c r="G15595" t="n">
        <v>200350000</v>
      </c>
      <c r="H15595" t="n">
        <v>3.83</v>
      </c>
      <c r="I15595" t="n">
        <v>2</v>
      </c>
      <c r="K15595" t="n">
        <v>-506622000</v>
      </c>
      <c r="L15595" t="n">
        <v>594766000</v>
      </c>
      <c r="M15595" t="n">
        <v>600759000</v>
      </c>
      <c r="N15595" t="n">
        <v>-520266000</v>
      </c>
      <c r="U15595">
        <f>(L15595-K15595)/(2*D15595*0.01)</f>
      </c>
      <c r="V15595">
        <f>(L15595+K15595)/(D15595*0.0001)</f>
      </c>
    </row>
    <row r="15596">
      <c r="A15596" t="n">
        <v>2015</v>
      </c>
      <c r="B15596" t="inlineStr">
        <is>
          <t>00579999</t>
        </is>
      </c>
      <c r="C15596" t="inlineStr">
        <is>
          <t>고영</t>
        </is>
      </c>
      <c r="D15596" t="n">
        <v>11192778000</v>
      </c>
      <c r="E15596" t="n">
        <v>1818507000</v>
      </c>
      <c r="F15596" t="n">
        <v>546495000</v>
      </c>
      <c r="G15596" t="n">
        <v>349330000</v>
      </c>
      <c r="H15596" t="n">
        <v>3.4</v>
      </c>
      <c r="I15596" t="n">
        <v>2</v>
      </c>
      <c r="K15596" t="n">
        <v>-613262000</v>
      </c>
      <c r="L15596" t="n">
        <v>719110000</v>
      </c>
      <c r="M15596" t="n">
        <v>723086000</v>
      </c>
      <c r="N15596" t="n">
        <v>-627375000</v>
      </c>
      <c r="O15596">
        <f>D15595</f>
      </c>
      <c r="P15596">
        <f>(E15596-F15596+G15596)/O15596*100</f>
      </c>
      <c r="Q15596">
        <f>H15595</f>
      </c>
      <c r="R15596">
        <f>I15595</f>
      </c>
      <c r="S15596">
        <f>H15596-H15595</f>
      </c>
      <c r="T15596">
        <f>I15596-I15595</f>
      </c>
      <c r="U15596">
        <f>(L15596-K15596)/(2*D15596*0.01)</f>
      </c>
      <c r="V15596">
        <f>(L15596+K15596)/(D15596*0.0001)</f>
      </c>
    </row>
    <row r="15597">
      <c r="A15597" t="n">
        <v>2016</v>
      </c>
      <c r="B15597" t="inlineStr">
        <is>
          <t>00579999</t>
        </is>
      </c>
      <c r="C15597" t="inlineStr">
        <is>
          <t>고영</t>
        </is>
      </c>
      <c r="D15597" t="n">
        <v>14981111000</v>
      </c>
      <c r="E15597" t="n">
        <v>3413806000</v>
      </c>
      <c r="F15597" t="n">
        <v>750190000</v>
      </c>
      <c r="G15597" t="n">
        <v>372243000</v>
      </c>
      <c r="H15597" t="n">
        <v>3.45</v>
      </c>
      <c r="I15597" t="n">
        <v>2</v>
      </c>
      <c r="K15597" t="n">
        <v>-761633000</v>
      </c>
      <c r="L15597" t="n">
        <v>891611000</v>
      </c>
      <c r="M15597" t="n">
        <v>897011000</v>
      </c>
      <c r="N15597" t="n">
        <v>-779524000</v>
      </c>
      <c r="O15597">
        <f>D15596</f>
      </c>
      <c r="P15597">
        <f>(E15597-F15597+G15597)/O15597*100</f>
      </c>
      <c r="Q15597">
        <f>H15596</f>
      </c>
      <c r="R15597">
        <f>I15596</f>
      </c>
      <c r="S15597">
        <f>H15597-H15596</f>
      </c>
      <c r="T15597">
        <f>I15597-I15596</f>
      </c>
      <c r="U15597">
        <f>(L15597-K15597)/(2*D15597*0.01)</f>
      </c>
      <c r="V15597">
        <f>(L15597+K15597)/(D15597*0.0001)</f>
      </c>
    </row>
    <row r="15598">
      <c r="A15598" t="n">
        <v>2017</v>
      </c>
      <c r="B15598" t="inlineStr">
        <is>
          <t>00579999</t>
        </is>
      </c>
      <c r="C15598" t="inlineStr">
        <is>
          <t>고영</t>
        </is>
      </c>
      <c r="D15598" t="n">
        <v>15714686000</v>
      </c>
      <c r="E15598" t="n">
        <v>2395229000</v>
      </c>
      <c r="F15598" t="n">
        <v>1558457000</v>
      </c>
      <c r="G15598" t="n">
        <v>506219000</v>
      </c>
      <c r="H15598" t="n">
        <v>3.4</v>
      </c>
      <c r="I15598" t="n">
        <v>2</v>
      </c>
      <c r="K15598" t="n">
        <v>-640239000</v>
      </c>
      <c r="L15598" t="n">
        <v>731099000</v>
      </c>
      <c r="M15598" t="n">
        <v>735433000</v>
      </c>
      <c r="N15598" t="n">
        <v>-655413000</v>
      </c>
      <c r="O15598">
        <f>D15597</f>
      </c>
      <c r="P15598">
        <f>(E15598-F15598+G15598)/O15598*100</f>
      </c>
      <c r="Q15598">
        <f>H15597</f>
      </c>
      <c r="R15598">
        <f>I15597</f>
      </c>
      <c r="S15598">
        <f>H15598-H15597</f>
      </c>
      <c r="T15598">
        <f>I15598-I15597</f>
      </c>
      <c r="U15598">
        <f>(L15598-K15598)/(2*D15598*0.01)</f>
      </c>
      <c r="V15598">
        <f>(L15598+K15598)/(D15598*0.0001)</f>
      </c>
    </row>
    <row r="15599">
      <c r="A15599" t="n">
        <v>2018</v>
      </c>
      <c r="B15599" t="inlineStr">
        <is>
          <t>00579999</t>
        </is>
      </c>
      <c r="C15599" t="inlineStr">
        <is>
          <t>고영</t>
        </is>
      </c>
      <c r="D15599" t="n">
        <v>16742262000</v>
      </c>
      <c r="E15599" t="n">
        <v>815886000</v>
      </c>
      <c r="F15599" t="n">
        <v>576814000</v>
      </c>
      <c r="G15599" t="n">
        <v>504544000</v>
      </c>
      <c r="H15599" t="n">
        <v>3.45</v>
      </c>
      <c r="I15599" t="n">
        <v>2</v>
      </c>
      <c r="K15599" t="n">
        <v>-755660000</v>
      </c>
      <c r="L15599" t="n">
        <v>861595000</v>
      </c>
      <c r="M15599" t="n">
        <v>867178000</v>
      </c>
      <c r="N15599" t="n">
        <v>-773956000</v>
      </c>
      <c r="O15599">
        <f>D15598</f>
      </c>
      <c r="P15599">
        <f>(E15599-F15599+G15599)/O15599*100</f>
      </c>
      <c r="Q15599">
        <f>H15598</f>
      </c>
      <c r="R15599">
        <f>I15598</f>
      </c>
      <c r="S15599">
        <f>H15599-H15598</f>
      </c>
      <c r="T15599">
        <f>I15599-I15598</f>
      </c>
      <c r="U15599">
        <f>(L15599-K15599)/(2*D15599*0.01)</f>
      </c>
      <c r="V15599">
        <f>(L15599+K15599)/(D15599*0.0001)</f>
      </c>
    </row>
    <row r="15600">
      <c r="A15600" t="n">
        <v>2019</v>
      </c>
      <c r="B15600" t="inlineStr">
        <is>
          <t>00579999</t>
        </is>
      </c>
      <c r="C15600" t="inlineStr">
        <is>
          <t>고영</t>
        </is>
      </c>
      <c r="D15600" t="n">
        <v>19398266000</v>
      </c>
      <c r="E15600" t="n">
        <v>2764378000</v>
      </c>
      <c r="F15600" t="n">
        <v>1066848000</v>
      </c>
      <c r="G15600" t="n">
        <v>540436000</v>
      </c>
      <c r="H15600" t="n">
        <v>3.44</v>
      </c>
      <c r="I15600" t="n">
        <v>2</v>
      </c>
      <c r="K15600" t="n">
        <v>-1256504000</v>
      </c>
      <c r="L15600" t="n">
        <v>1481517000</v>
      </c>
      <c r="M15600" t="n">
        <v>1489885000</v>
      </c>
      <c r="N15600" t="n">
        <v>-1285465000</v>
      </c>
      <c r="O15600">
        <f>D15599</f>
      </c>
      <c r="P15600">
        <f>(E15600-F15600+G15600)/O15600*100</f>
      </c>
      <c r="Q15600">
        <f>H15599</f>
      </c>
      <c r="R15600">
        <f>I15599</f>
      </c>
      <c r="S15600">
        <f>H15600-H15599</f>
      </c>
      <c r="T15600">
        <f>I15600-I15599</f>
      </c>
      <c r="U15600">
        <f>(L15600-K15600)/(2*D15600*0.01)</f>
      </c>
      <c r="V15600">
        <f>(L15600+K15600)/(D15600*0.0001)</f>
      </c>
    </row>
    <row r="15601">
      <c r="A15601" t="n">
        <v>2020</v>
      </c>
      <c r="B15601" t="inlineStr">
        <is>
          <t>00579999</t>
        </is>
      </c>
      <c r="C15601" t="inlineStr">
        <is>
          <t>고영</t>
        </is>
      </c>
      <c r="D15601" t="n">
        <v>19842191000</v>
      </c>
      <c r="E15601" t="n">
        <v>2907365000</v>
      </c>
      <c r="F15601" t="n">
        <v>2522001000</v>
      </c>
      <c r="G15601" t="n">
        <v>636171000</v>
      </c>
      <c r="H15601" t="n">
        <v>3.51</v>
      </c>
      <c r="I15601" t="n">
        <v>2</v>
      </c>
      <c r="J15601" t="n">
        <v>10.7</v>
      </c>
      <c r="K15601" t="n">
        <v>-1276243000</v>
      </c>
      <c r="L15601" t="n">
        <v>1498320000</v>
      </c>
      <c r="M15601" t="n">
        <v>1507864000</v>
      </c>
      <c r="N15601" t="n">
        <v>-1306526000</v>
      </c>
      <c r="O15601">
        <f>D15600</f>
      </c>
      <c r="P15601">
        <f>(E15601-F15601+G15601)/O15601*100</f>
      </c>
      <c r="Q15601">
        <f>H15600</f>
      </c>
      <c r="R15601">
        <f>I15600</f>
      </c>
      <c r="S15601">
        <f>H15601-H15600</f>
      </c>
      <c r="T15601">
        <f>I15601-I15600</f>
      </c>
      <c r="U15601">
        <f>(L15601-K15601)/(2*D15601*0.01)</f>
      </c>
      <c r="V15601">
        <f>(L15601+K15601)/(D15601*0.0001)</f>
      </c>
    </row>
    <row r="15602">
      <c r="A15602" t="n">
        <v>2021</v>
      </c>
      <c r="B15602" t="inlineStr">
        <is>
          <t>00579999</t>
        </is>
      </c>
      <c r="C15602" t="inlineStr">
        <is>
          <t>고영</t>
        </is>
      </c>
      <c r="D15602" t="n">
        <v>22022771000</v>
      </c>
      <c r="E15602" t="n">
        <v>2639749000</v>
      </c>
      <c r="F15602" t="n">
        <v>794597000</v>
      </c>
      <c r="G15602" t="n">
        <v>668161000</v>
      </c>
      <c r="H15602" t="n">
        <v>3.96</v>
      </c>
      <c r="I15602" t="n">
        <v>2</v>
      </c>
      <c r="J15602" t="n">
        <v>9.800000000000001</v>
      </c>
      <c r="K15602" t="n">
        <v>-1313066000</v>
      </c>
      <c r="L15602" t="n">
        <v>1527397000</v>
      </c>
      <c r="M15602" t="n">
        <v>1544335000</v>
      </c>
      <c r="N15602" t="n">
        <v>-1349797000</v>
      </c>
      <c r="O15602">
        <f>D15601</f>
      </c>
      <c r="P15602">
        <f>(E15602-F15602+G15602)/O15602*100</f>
      </c>
      <c r="Q15602">
        <f>H15601</f>
      </c>
      <c r="R15602">
        <f>I15601</f>
      </c>
      <c r="S15602">
        <f>H15602-H15601</f>
      </c>
      <c r="T15602">
        <f>I15602-I15601</f>
      </c>
      <c r="U15602">
        <f>(L15602-K15602)/(2*D15602*0.01)</f>
      </c>
      <c r="V15602">
        <f>(L15602+K15602)/(D15602*0.0001)</f>
      </c>
    </row>
    <row r="15603">
      <c r="A15603" t="n">
        <v>2022</v>
      </c>
      <c r="B15603" t="inlineStr">
        <is>
          <t>00579999</t>
        </is>
      </c>
      <c r="C15603" t="inlineStr">
        <is>
          <t>고영</t>
        </is>
      </c>
      <c r="D15603" t="n">
        <v>22498791000</v>
      </c>
      <c r="E15603" t="n">
        <v>3102891000</v>
      </c>
      <c r="F15603" t="n">
        <v>3446868000</v>
      </c>
      <c r="G15603" t="n">
        <v>830006000</v>
      </c>
      <c r="H15603" t="n">
        <v>6.19</v>
      </c>
      <c r="I15603" t="n">
        <v>3.5</v>
      </c>
      <c r="J15603" t="n">
        <v>7.5</v>
      </c>
      <c r="K15603" t="n">
        <v>-1474886000</v>
      </c>
      <c r="L15603" t="n">
        <v>1678961000</v>
      </c>
      <c r="M15603" t="n">
        <v>1710500000</v>
      </c>
      <c r="N15603" t="n">
        <v>-1526495000</v>
      </c>
      <c r="O15603">
        <f>D15602</f>
      </c>
      <c r="P15603">
        <f>(E15603-F15603+G15603)/O15603*100</f>
      </c>
      <c r="Q15603">
        <f>H15602</f>
      </c>
      <c r="R15603">
        <f>I15602</f>
      </c>
      <c r="S15603">
        <f>H15603-H15602</f>
      </c>
      <c r="T15603">
        <f>I15603-I15602</f>
      </c>
      <c r="U15603">
        <f>(L15603-K15603)/(2*D15603*0.01)</f>
      </c>
      <c r="V15603">
        <f>(L15603+K15603)/(D15603*0.0001)</f>
      </c>
    </row>
    <row r="15604">
      <c r="A15604" t="n">
        <v>2023</v>
      </c>
      <c r="B15604" t="inlineStr">
        <is>
          <t>00579999</t>
        </is>
      </c>
      <c r="C15604" t="inlineStr">
        <is>
          <t>고영</t>
        </is>
      </c>
      <c r="D15604" t="n">
        <v>24726299000</v>
      </c>
      <c r="E15604" t="n">
        <v>3109455000</v>
      </c>
      <c r="F15604" t="n">
        <v>1471349000</v>
      </c>
      <c r="G15604" t="n">
        <v>1310069000</v>
      </c>
      <c r="H15604" t="n">
        <v>5.36</v>
      </c>
      <c r="I15604" t="n">
        <v>2.75</v>
      </c>
      <c r="J15604" t="n">
        <v>7.6</v>
      </c>
      <c r="K15604" t="n">
        <v>-1652181000</v>
      </c>
      <c r="L15604" t="n">
        <v>1884766000</v>
      </c>
      <c r="M15604" t="n">
        <v>1918464000</v>
      </c>
      <c r="N15604" t="n">
        <v>-1708798000</v>
      </c>
      <c r="O15604">
        <f>D15603</f>
      </c>
      <c r="P15604">
        <f>(E15604-F15604+G15604)/O15604*100</f>
      </c>
      <c r="Q15604">
        <f>H15603</f>
      </c>
      <c r="R15604">
        <f>I15603</f>
      </c>
      <c r="S15604">
        <f>H15604-H15603</f>
      </c>
      <c r="T15604">
        <f>I15604-I15603</f>
      </c>
      <c r="U15604">
        <f>(L15604-K15604)/(2*D15604*0.01)</f>
      </c>
      <c r="V15604">
        <f>(L15604+K15604)/(D15604*0.0001)</f>
      </c>
    </row>
    <row r="15605">
      <c r="A15605" t="n">
        <v>2024</v>
      </c>
      <c r="B15605" t="inlineStr">
        <is>
          <t>00579999</t>
        </is>
      </c>
      <c r="C15605" t="inlineStr">
        <is>
          <t>고영</t>
        </is>
      </c>
      <c r="D15605" t="n">
        <v>28508916000</v>
      </c>
      <c r="E15605" t="n">
        <v>3126214000</v>
      </c>
      <c r="F15605" t="n">
        <v>1668023000</v>
      </c>
      <c r="G15605" t="n">
        <v>1253753000</v>
      </c>
      <c r="H15605" t="n">
        <v>4.62</v>
      </c>
      <c r="I15605" t="n">
        <v>2.75</v>
      </c>
      <c r="J15605" t="n">
        <v>6.4</v>
      </c>
      <c r="K15605" t="n">
        <v>-1622649000</v>
      </c>
      <c r="L15605" t="n">
        <v>1820956000</v>
      </c>
      <c r="M15605" t="n">
        <v>1839508000</v>
      </c>
      <c r="N15605" t="n">
        <v>-1667656000</v>
      </c>
      <c r="O15605">
        <f>D15604</f>
      </c>
      <c r="P15605">
        <f>(E15605-F15605+G15605)/O15605*100</f>
      </c>
      <c r="Q15605">
        <f>H15604</f>
      </c>
      <c r="R15605">
        <f>I15604</f>
      </c>
      <c r="S15605">
        <f>H15605-H15604</f>
      </c>
      <c r="T15605">
        <f>I15605-I15604</f>
      </c>
      <c r="U15605">
        <f>(L15605-K15605)/(2*D15605*0.01)</f>
      </c>
      <c r="V15605">
        <f>(L15605+K15605)/(D15605*0.0001)</f>
      </c>
    </row>
    <row r="15606">
      <c r="A15606" t="n">
        <v>2025</v>
      </c>
      <c r="B15606" t="inlineStr">
        <is>
          <t>00579999</t>
        </is>
      </c>
      <c r="C15606" t="inlineStr">
        <is>
          <t>고영</t>
        </is>
      </c>
      <c r="D15606" t="n">
        <v>25771143000</v>
      </c>
      <c r="E15606" t="n">
        <v>3584973000</v>
      </c>
      <c r="F15606" t="n">
        <v>3265386000</v>
      </c>
      <c r="G15606" t="n">
        <v>1233376000</v>
      </c>
      <c r="H15606" t="n">
        <v>5.04</v>
      </c>
      <c r="I15606" t="n">
        <v>2.5</v>
      </c>
      <c r="J15606" t="n">
        <v>5.9</v>
      </c>
      <c r="K15606" t="n">
        <v>-1526758000</v>
      </c>
      <c r="L15606" t="n">
        <v>1526758000</v>
      </c>
      <c r="M15606" t="n">
        <v>1553103000</v>
      </c>
      <c r="N15606" t="n">
        <v>-1400688000</v>
      </c>
      <c r="O15606">
        <f>D15605</f>
      </c>
      <c r="P15606">
        <f>(E15606-F15606+G15606)/O15606*100</f>
      </c>
      <c r="Q15606">
        <f>H15605</f>
      </c>
      <c r="R15606">
        <f>I15605</f>
      </c>
      <c r="S15606">
        <f>H15606-H15605</f>
      </c>
      <c r="T15606">
        <f>I15606-I15605</f>
      </c>
      <c r="U15606">
        <f>(L15606-K15606)/(2*D15606*0.01)</f>
      </c>
    </row>
    <row r="15607">
      <c r="A15607" t="n">
        <v>2014</v>
      </c>
      <c r="B15607" t="inlineStr">
        <is>
          <t>00580056</t>
        </is>
      </c>
      <c r="C15607" t="inlineStr">
        <is>
          <t>스맥</t>
        </is>
      </c>
      <c r="D15607" t="n">
        <v>2767291018</v>
      </c>
      <c r="E15607" t="n">
        <v>619662342</v>
      </c>
      <c r="F15607" t="n">
        <v>593402820</v>
      </c>
      <c r="G15607" t="n">
        <v>93572911</v>
      </c>
      <c r="H15607" t="n">
        <v>2.89</v>
      </c>
      <c r="I15607" t="n">
        <v>5.23</v>
      </c>
    </row>
    <row r="15608">
      <c r="A15608" t="n">
        <v>2015</v>
      </c>
      <c r="B15608" t="inlineStr">
        <is>
          <t>00580056</t>
        </is>
      </c>
      <c r="C15608" t="inlineStr">
        <is>
          <t>스맥</t>
        </is>
      </c>
      <c r="D15608" t="n">
        <v>2498607592</v>
      </c>
      <c r="E15608" t="n">
        <v>628942028</v>
      </c>
      <c r="F15608" t="n">
        <v>1168233929</v>
      </c>
      <c r="G15608" t="n">
        <v>76080423</v>
      </c>
      <c r="H15608" t="n">
        <v>2.65</v>
      </c>
      <c r="I15608" t="n">
        <v>4.83</v>
      </c>
      <c r="O15608">
        <f>D15607</f>
      </c>
      <c r="P15608">
        <f>(E15608-F15608+G15608)/O15608*100</f>
      </c>
      <c r="Q15608">
        <f>H15607</f>
      </c>
      <c r="R15608">
        <f>I15607</f>
      </c>
      <c r="S15608">
        <f>H15608-H15607</f>
      </c>
      <c r="T15608">
        <f>I15608-I15607</f>
      </c>
    </row>
    <row r="15609">
      <c r="A15609" t="n">
        <v>2016</v>
      </c>
      <c r="B15609" t="inlineStr">
        <is>
          <t>00580056</t>
        </is>
      </c>
      <c r="C15609" t="inlineStr">
        <is>
          <t>스맥</t>
        </is>
      </c>
      <c r="D15609" t="n">
        <v>2889892030</v>
      </c>
      <c r="E15609" t="n">
        <v>638328198</v>
      </c>
      <c r="F15609" t="n">
        <v>375324802</v>
      </c>
      <c r="G15609" t="n">
        <v>64463878</v>
      </c>
      <c r="H15609" t="n">
        <v>2.685</v>
      </c>
      <c r="I15609" t="n">
        <v>4.03</v>
      </c>
      <c r="O15609">
        <f>D15608</f>
      </c>
      <c r="P15609">
        <f>(E15609-F15609+G15609)/O15609*100</f>
      </c>
      <c r="Q15609">
        <f>H15608</f>
      </c>
      <c r="R15609">
        <f>I15608</f>
      </c>
      <c r="S15609">
        <f>H15609-H15608</f>
      </c>
      <c r="T15609">
        <f>I15609-I15608</f>
      </c>
    </row>
    <row r="15610">
      <c r="A15610" t="n">
        <v>2017</v>
      </c>
      <c r="B15610" t="inlineStr">
        <is>
          <t>00580056</t>
        </is>
      </c>
      <c r="C15610" t="inlineStr">
        <is>
          <t>스맥</t>
        </is>
      </c>
      <c r="D15610" t="n">
        <v>3435322575</v>
      </c>
      <c r="E15610" t="n">
        <v>695034707</v>
      </c>
      <c r="F15610" t="n">
        <v>409688610</v>
      </c>
      <c r="G15610" t="n">
        <v>73829739</v>
      </c>
      <c r="H15610" t="n">
        <v>3.02</v>
      </c>
      <c r="I15610" t="n">
        <v>4.4</v>
      </c>
      <c r="O15610">
        <f>D15609</f>
      </c>
      <c r="P15610">
        <f>(E15610-F15610+G15610)/O15610*100</f>
      </c>
      <c r="Q15610">
        <f>H15609</f>
      </c>
      <c r="R15610">
        <f>I15609</f>
      </c>
      <c r="S15610">
        <f>H15610-H15609</f>
      </c>
      <c r="T15610">
        <f>I15610-I15609</f>
      </c>
    </row>
    <row r="15611">
      <c r="A15611" t="n">
        <v>2018</v>
      </c>
      <c r="B15611" t="inlineStr">
        <is>
          <t>00580056</t>
        </is>
      </c>
      <c r="C15611" t="inlineStr">
        <is>
          <t>스맥</t>
        </is>
      </c>
      <c r="D15611" t="n">
        <v>2712319475</v>
      </c>
      <c r="E15611" t="n">
        <v>838237647</v>
      </c>
      <c r="F15611" t="n">
        <v>1604439429</v>
      </c>
      <c r="G15611" t="n">
        <v>100092473</v>
      </c>
      <c r="H15611" t="n">
        <v>2.655</v>
      </c>
      <c r="I15611" t="n">
        <v>4.375</v>
      </c>
      <c r="O15611">
        <f>D15610</f>
      </c>
      <c r="P15611">
        <f>(E15611-F15611+G15611)/O15611*100</f>
      </c>
      <c r="Q15611">
        <f>H15610</f>
      </c>
      <c r="R15611">
        <f>I15610</f>
      </c>
      <c r="S15611">
        <f>H15611-H15610</f>
      </c>
      <c r="T15611">
        <f>I15611-I15610</f>
      </c>
    </row>
    <row r="15612">
      <c r="A15612" t="n">
        <v>2019</v>
      </c>
      <c r="B15612" t="inlineStr">
        <is>
          <t>00580056</t>
        </is>
      </c>
      <c r="C15612" t="inlineStr">
        <is>
          <t>스맥</t>
        </is>
      </c>
      <c r="D15612" t="n">
        <v>3113975254</v>
      </c>
      <c r="E15612" t="n">
        <v>833428680</v>
      </c>
      <c r="F15612" t="n">
        <v>441516213</v>
      </c>
      <c r="G15612" t="n">
        <v>66214296</v>
      </c>
      <c r="H15612" t="n">
        <v>2.245</v>
      </c>
      <c r="I15612" t="n">
        <v>3.74</v>
      </c>
      <c r="O15612">
        <f>D15611</f>
      </c>
      <c r="P15612">
        <f>(E15612-F15612+G15612)/O15612*100</f>
      </c>
      <c r="Q15612">
        <f>H15611</f>
      </c>
      <c r="R15612">
        <f>I15611</f>
      </c>
      <c r="S15612">
        <f>H15612-H15611</f>
      </c>
      <c r="T15612">
        <f>I15612-I15611</f>
      </c>
    </row>
    <row r="15613">
      <c r="A15613" t="n">
        <v>2020</v>
      </c>
      <c r="B15613" t="inlineStr">
        <is>
          <t>00580056</t>
        </is>
      </c>
      <c r="C15613" t="inlineStr">
        <is>
          <t>스맥</t>
        </is>
      </c>
      <c r="D15613" t="n">
        <v>2765377191</v>
      </c>
      <c r="E15613" t="n">
        <v>783067173</v>
      </c>
      <c r="F15613" t="n">
        <v>824971002</v>
      </c>
      <c r="G15613" t="n">
        <v>63485950</v>
      </c>
      <c r="H15613" t="n">
        <v>2.3455</v>
      </c>
      <c r="I15613" t="n">
        <v>3.74</v>
      </c>
      <c r="O15613">
        <f>D15612</f>
      </c>
      <c r="P15613">
        <f>(E15613-F15613+G15613)/O15613*100</f>
      </c>
      <c r="Q15613">
        <f>H15612</f>
      </c>
      <c r="R15613">
        <f>I15612</f>
      </c>
      <c r="S15613">
        <f>H15613-H15612</f>
      </c>
      <c r="T15613">
        <f>I15613-I15612</f>
      </c>
    </row>
    <row r="15614">
      <c r="A15614" t="n">
        <v>2021</v>
      </c>
      <c r="B15614" t="inlineStr">
        <is>
          <t>00580056</t>
        </is>
      </c>
      <c r="C15614" t="inlineStr">
        <is>
          <t>스맥</t>
        </is>
      </c>
      <c r="D15614" t="n">
        <v>2709032138</v>
      </c>
      <c r="E15614" t="n">
        <v>610435530</v>
      </c>
      <c r="F15614" t="n">
        <v>455651367</v>
      </c>
      <c r="G15614" t="n">
        <v>59277223</v>
      </c>
      <c r="H15614" t="n">
        <v>2.6785</v>
      </c>
      <c r="I15614" t="n">
        <v>3.74</v>
      </c>
      <c r="O15614">
        <f>D15613</f>
      </c>
      <c r="P15614">
        <f>(E15614-F15614+G15614)/O15614*100</f>
      </c>
      <c r="Q15614">
        <f>H15613</f>
      </c>
      <c r="R15614">
        <f>I15613</f>
      </c>
      <c r="S15614">
        <f>H15614-H15613</f>
      </c>
      <c r="T15614">
        <f>I15614-I15613</f>
      </c>
    </row>
    <row r="15615">
      <c r="A15615" t="n">
        <v>2022</v>
      </c>
      <c r="B15615" t="inlineStr">
        <is>
          <t>00580056</t>
        </is>
      </c>
      <c r="C15615" t="inlineStr">
        <is>
          <t>스맥</t>
        </is>
      </c>
      <c r="D15615" t="n">
        <v>2303371516</v>
      </c>
      <c r="O15615">
        <f>D15614</f>
      </c>
    </row>
    <row r="15616">
      <c r="A15616" t="n">
        <v>2023</v>
      </c>
      <c r="B15616" t="inlineStr">
        <is>
          <t>00580056</t>
        </is>
      </c>
      <c r="C15616" t="inlineStr">
        <is>
          <t>스맥</t>
        </is>
      </c>
      <c r="D15616" t="n">
        <v>2651152781</v>
      </c>
      <c r="O15616">
        <f>D15615</f>
      </c>
    </row>
    <row r="15617">
      <c r="A15617" t="n">
        <v>2024</v>
      </c>
      <c r="B15617" t="inlineStr">
        <is>
          <t>00580056</t>
        </is>
      </c>
      <c r="C15617" t="inlineStr">
        <is>
          <t>스맥</t>
        </is>
      </c>
      <c r="D15617" t="n">
        <v>3490600390</v>
      </c>
      <c r="E15617" t="n">
        <v>785160740</v>
      </c>
      <c r="F15617" t="n">
        <v>302582126</v>
      </c>
      <c r="G15617" t="n">
        <v>113296470</v>
      </c>
      <c r="H15617" t="n">
        <v>3.89</v>
      </c>
      <c r="I15617" t="n">
        <v>7</v>
      </c>
      <c r="J15617" t="n">
        <v>11.23</v>
      </c>
      <c r="K15617" t="n">
        <v>-357613765</v>
      </c>
      <c r="L15617" t="n">
        <v>390125248</v>
      </c>
      <c r="M15617" t="n">
        <v>374006273</v>
      </c>
      <c r="N15617" t="n">
        <v>-351673937</v>
      </c>
      <c r="O15617">
        <f>D15616</f>
      </c>
      <c r="P15617">
        <f>(E15617-F15617+G15617)/O15617*100</f>
      </c>
      <c r="U15617">
        <f>(L15617-K15617)/(2*D15617*0.01)</f>
      </c>
      <c r="V15617">
        <f>(L15617+K15617)/(D15617*0.0001)</f>
      </c>
    </row>
    <row r="15618">
      <c r="A15618" t="n">
        <v>2025</v>
      </c>
      <c r="B15618" t="inlineStr">
        <is>
          <t>00580056</t>
        </is>
      </c>
      <c r="C15618" t="inlineStr">
        <is>
          <t>스맥</t>
        </is>
      </c>
      <c r="D15618" t="n">
        <v>3160813382</v>
      </c>
      <c r="E15618" t="n">
        <v>1015901144</v>
      </c>
      <c r="F15618" t="n">
        <v>696946081</v>
      </c>
      <c r="G15618" t="n">
        <v>129848268</v>
      </c>
      <c r="H15618" t="n">
        <v>4.24</v>
      </c>
      <c r="I15618" t="n">
        <v>5.81</v>
      </c>
      <c r="J15618" t="n">
        <v>10.62</v>
      </c>
      <c r="K15618" t="n">
        <v>-292549453</v>
      </c>
      <c r="L15618" t="n">
        <v>343703028</v>
      </c>
      <c r="M15618" t="n">
        <v>335142780</v>
      </c>
      <c r="N15618" t="n">
        <v>-291362205</v>
      </c>
      <c r="O15618">
        <f>D15617</f>
      </c>
      <c r="P15618">
        <f>(E15618-F15618+G15618)/O15618*100</f>
      </c>
      <c r="Q15618">
        <f>H15617</f>
      </c>
      <c r="R15618">
        <f>I15617</f>
      </c>
      <c r="S15618">
        <f>H15618-H15617</f>
      </c>
      <c r="T15618">
        <f>I15618-I15617</f>
      </c>
      <c r="U15618">
        <f>(L15618-K15618)/(2*D15618*0.01)</f>
      </c>
      <c r="V15618">
        <f>(L15618+K15618)/(D15618*0.0001)</f>
      </c>
    </row>
    <row r="15619">
      <c r="A15619" t="n">
        <v>2014</v>
      </c>
      <c r="B15619" t="inlineStr">
        <is>
          <t>00580065</t>
        </is>
      </c>
      <c r="C15619" t="inlineStr">
        <is>
          <t>월덱스</t>
        </is>
      </c>
      <c r="D15619" t="n">
        <v>6421116000</v>
      </c>
      <c r="E15619" t="n">
        <v>986754000</v>
      </c>
      <c r="F15619" t="n">
        <v>447974000</v>
      </c>
      <c r="G15619" t="n">
        <v>201732000</v>
      </c>
      <c r="H15619" t="n">
        <v>2.8</v>
      </c>
      <c r="I15619" t="n">
        <v>7.4</v>
      </c>
      <c r="J15619" t="n">
        <v>8.5</v>
      </c>
      <c r="K15619" t="n">
        <v>-347140224</v>
      </c>
      <c r="L15619" t="n">
        <v>398571792</v>
      </c>
      <c r="M15619" t="n">
        <v>391925976</v>
      </c>
      <c r="N15619" t="n">
        <v>-340391848</v>
      </c>
      <c r="U15619">
        <f>(L15619-K15619)/(2*D15619*0.01)</f>
      </c>
      <c r="V15619">
        <f>(L15619+K15619)/(D15619*0.0001)</f>
      </c>
    </row>
    <row r="15620">
      <c r="A15620" t="n">
        <v>2015</v>
      </c>
      <c r="B15620" t="inlineStr">
        <is>
          <t>00580065</t>
        </is>
      </c>
      <c r="C15620" t="inlineStr">
        <is>
          <t>월덱스</t>
        </is>
      </c>
      <c r="D15620" t="n">
        <v>6703234000</v>
      </c>
      <c r="E15620" t="n">
        <v>1032814000</v>
      </c>
      <c r="F15620" t="n">
        <v>502793000</v>
      </c>
      <c r="G15620" t="n">
        <v>101301000</v>
      </c>
      <c r="H15620" t="n">
        <v>2.4</v>
      </c>
      <c r="I15620" t="n">
        <v>6.7</v>
      </c>
      <c r="J15620" t="n">
        <v>8.630000000000001</v>
      </c>
      <c r="K15620" t="n">
        <v>-348768000</v>
      </c>
      <c r="L15620" t="n">
        <v>403200000</v>
      </c>
      <c r="M15620" t="n">
        <v>388596000</v>
      </c>
      <c r="N15620" t="n">
        <v>-342030000</v>
      </c>
      <c r="O15620">
        <f>D15619</f>
      </c>
      <c r="P15620">
        <f>(E15620-F15620+G15620)/O15620*100</f>
      </c>
      <c r="Q15620">
        <f>H15619</f>
      </c>
      <c r="R15620">
        <f>I15619</f>
      </c>
      <c r="S15620">
        <f>H15620-H15619</f>
      </c>
      <c r="T15620">
        <f>I15620-I15619</f>
      </c>
      <c r="U15620">
        <f>(L15620-K15620)/(2*D15620*0.01)</f>
      </c>
      <c r="V15620">
        <f>(L15620+K15620)/(D15620*0.0001)</f>
      </c>
    </row>
    <row r="15621">
      <c r="A15621" t="n">
        <v>2016</v>
      </c>
      <c r="B15621" t="inlineStr">
        <is>
          <t>00580065</t>
        </is>
      </c>
      <c r="C15621" t="inlineStr">
        <is>
          <t>월덱스</t>
        </is>
      </c>
      <c r="D15621" t="n">
        <v>7397306000</v>
      </c>
      <c r="E15621" t="n">
        <v>1008802000</v>
      </c>
      <c r="F15621" t="n">
        <v>435429000</v>
      </c>
      <c r="G15621" t="n">
        <v>88780000</v>
      </c>
      <c r="H15621" t="n">
        <v>2.4</v>
      </c>
      <c r="I15621" t="n">
        <v>6.5</v>
      </c>
      <c r="J15621" t="n">
        <v>9.15</v>
      </c>
      <c r="K15621" t="n">
        <v>-414278000</v>
      </c>
      <c r="L15621" t="n">
        <v>480545000</v>
      </c>
      <c r="M15621" t="n">
        <v>466060000</v>
      </c>
      <c r="N15621" t="n">
        <v>-406635000</v>
      </c>
      <c r="O15621">
        <f>D15620</f>
      </c>
      <c r="P15621">
        <f>(E15621-F15621+G15621)/O15621*100</f>
      </c>
      <c r="Q15621">
        <f>H15620</f>
      </c>
      <c r="R15621">
        <f>I15620</f>
      </c>
      <c r="S15621">
        <f>H15621-H15620</f>
      </c>
      <c r="T15621">
        <f>I15621-I15620</f>
      </c>
      <c r="U15621">
        <f>(L15621-K15621)/(2*D15621*0.01)</f>
      </c>
      <c r="V15621">
        <f>(L15621+K15621)/(D15621*0.0001)</f>
      </c>
    </row>
    <row r="15622">
      <c r="A15622" t="n">
        <v>2017</v>
      </c>
      <c r="B15622" t="inlineStr">
        <is>
          <t>00580065</t>
        </is>
      </c>
      <c r="C15622" t="inlineStr">
        <is>
          <t>월덱스</t>
        </is>
      </c>
      <c r="D15622" t="n">
        <v>7584616000</v>
      </c>
      <c r="E15622" t="n">
        <v>1064540000</v>
      </c>
      <c r="F15622" t="n">
        <v>431132000</v>
      </c>
      <c r="G15622" t="n">
        <v>101804000</v>
      </c>
      <c r="H15622" t="n">
        <v>2.8</v>
      </c>
      <c r="I15622" t="n">
        <v>5.5</v>
      </c>
      <c r="J15622" t="n">
        <v>8.42</v>
      </c>
      <c r="K15622" t="n">
        <v>-379200000</v>
      </c>
      <c r="L15622" t="n">
        <v>440304000</v>
      </c>
      <c r="M15622" t="n">
        <v>432912000</v>
      </c>
      <c r="N15622" t="n">
        <v>-387264000</v>
      </c>
      <c r="O15622">
        <f>D15621</f>
      </c>
      <c r="P15622">
        <f>(E15622-F15622+G15622)/O15622*100</f>
      </c>
      <c r="Q15622">
        <f>H15621</f>
      </c>
      <c r="R15622">
        <f>I15621</f>
      </c>
      <c r="S15622">
        <f>H15622-H15621</f>
      </c>
      <c r="T15622">
        <f>I15622-I15621</f>
      </c>
      <c r="U15622">
        <f>(L15622-K15622)/(2*D15622*0.01)</f>
      </c>
      <c r="V15622">
        <f>(L15622+K15622)/(D15622*0.0001)</f>
      </c>
    </row>
    <row r="15623">
      <c r="A15623" t="n">
        <v>2018</v>
      </c>
      <c r="B15623" t="inlineStr">
        <is>
          <t>00580065</t>
        </is>
      </c>
      <c r="C15623" t="inlineStr">
        <is>
          <t>월덱스</t>
        </is>
      </c>
      <c r="D15623" t="n">
        <v>7987601000</v>
      </c>
      <c r="E15623" t="n">
        <v>967467000</v>
      </c>
      <c r="F15623" t="n">
        <v>678289000</v>
      </c>
      <c r="G15623" t="n">
        <v>239155000</v>
      </c>
      <c r="H15623" t="n">
        <v>2.3</v>
      </c>
      <c r="I15623" t="n">
        <v>4.6</v>
      </c>
      <c r="J15623" t="n">
        <v>8.279999999999999</v>
      </c>
      <c r="O15623">
        <f>D15622</f>
      </c>
      <c r="P15623">
        <f>(E15623-F15623+G15623)/O15623*100</f>
      </c>
      <c r="Q15623">
        <f>H15622</f>
      </c>
      <c r="R15623">
        <f>I15622</f>
      </c>
      <c r="S15623">
        <f>H15623-H15622</f>
      </c>
      <c r="T15623">
        <f>I15623-I15622</f>
      </c>
    </row>
    <row r="15624">
      <c r="A15624" t="n">
        <v>2019</v>
      </c>
      <c r="B15624" t="inlineStr">
        <is>
          <t>00580065</t>
        </is>
      </c>
      <c r="C15624" t="inlineStr">
        <is>
          <t>월덱스</t>
        </is>
      </c>
      <c r="D15624" t="n">
        <v>7695048000</v>
      </c>
      <c r="E15624" t="n">
        <v>979466000</v>
      </c>
      <c r="F15624" t="n">
        <v>1628785000</v>
      </c>
      <c r="G15624" t="n">
        <v>204967000</v>
      </c>
      <c r="H15624" t="n">
        <v>2</v>
      </c>
      <c r="I15624" t="n">
        <v>5.8</v>
      </c>
      <c r="J15624" t="n">
        <v>9.82</v>
      </c>
      <c r="K15624" t="n">
        <v>-468300000</v>
      </c>
      <c r="L15624" t="n">
        <v>554400000</v>
      </c>
      <c r="M15624" t="n">
        <v>539150000</v>
      </c>
      <c r="N15624" t="n">
        <v>-469270000</v>
      </c>
      <c r="O15624">
        <f>D15623</f>
      </c>
      <c r="P15624">
        <f>(E15624-F15624+G15624)/O15624*100</f>
      </c>
      <c r="Q15624">
        <f>H15623</f>
      </c>
      <c r="R15624">
        <f>I15623</f>
      </c>
      <c r="S15624">
        <f>H15624-H15623</f>
      </c>
      <c r="T15624">
        <f>I15624-I15623</f>
      </c>
      <c r="U15624">
        <f>(L15624-K15624)/(2*D15624*0.01)</f>
      </c>
      <c r="V15624">
        <f>(L15624+K15624)/(D15624*0.0001)</f>
      </c>
    </row>
    <row r="15625">
      <c r="A15625" t="n">
        <v>2020</v>
      </c>
      <c r="B15625" t="inlineStr">
        <is>
          <t>00580065</t>
        </is>
      </c>
      <c r="C15625" t="inlineStr">
        <is>
          <t>월덱스</t>
        </is>
      </c>
      <c r="D15625" t="n">
        <v>8010686000</v>
      </c>
      <c r="E15625" t="n">
        <v>1064553000</v>
      </c>
      <c r="F15625" t="n">
        <v>335543000</v>
      </c>
      <c r="G15625" t="n">
        <v>181282000</v>
      </c>
      <c r="H15625" t="n">
        <v>1.9</v>
      </c>
      <c r="I15625" t="n">
        <v>4.8</v>
      </c>
      <c r="J15625" t="n">
        <v>9.74</v>
      </c>
      <c r="K15625" t="n">
        <v>-510000000</v>
      </c>
      <c r="L15625" t="n">
        <v>480641160</v>
      </c>
      <c r="M15625" t="n">
        <v>60000000</v>
      </c>
      <c r="N15625" t="n">
        <v>-416635632</v>
      </c>
      <c r="O15625">
        <f>D15624</f>
      </c>
      <c r="P15625">
        <f>(E15625-F15625+G15625)/O15625*100</f>
      </c>
      <c r="Q15625">
        <f>H15624</f>
      </c>
      <c r="R15625">
        <f>I15624</f>
      </c>
      <c r="S15625">
        <f>H15625-H15624</f>
      </c>
      <c r="T15625">
        <f>I15625-I15624</f>
      </c>
      <c r="U15625">
        <f>(L15625-K15625)/(2*D15625*0.01)</f>
      </c>
    </row>
    <row r="15626">
      <c r="A15626" t="n">
        <v>2021</v>
      </c>
      <c r="B15626" t="inlineStr">
        <is>
          <t>00580065</t>
        </is>
      </c>
      <c r="C15626" t="inlineStr">
        <is>
          <t>월덱스</t>
        </is>
      </c>
      <c r="D15626" t="n">
        <v>8461366000</v>
      </c>
      <c r="E15626" t="n">
        <v>1037377000</v>
      </c>
      <c r="F15626" t="n">
        <v>1343864000</v>
      </c>
      <c r="G15626" t="n">
        <v>175532000</v>
      </c>
      <c r="H15626" t="n">
        <v>2.6</v>
      </c>
      <c r="I15626" t="n">
        <v>4</v>
      </c>
      <c r="J15626" t="n">
        <v>4.748</v>
      </c>
      <c r="K15626" t="n">
        <v>-363885258</v>
      </c>
      <c r="L15626" t="n">
        <v>423068300</v>
      </c>
      <c r="M15626" t="n">
        <v>422754180</v>
      </c>
      <c r="N15626" t="n">
        <v>-372180184</v>
      </c>
      <c r="O15626">
        <f>D15625</f>
      </c>
      <c r="P15626">
        <f>(E15626-F15626+G15626)/O15626*100</f>
      </c>
      <c r="Q15626">
        <f>H15625</f>
      </c>
      <c r="R15626">
        <f>I15625</f>
      </c>
      <c r="S15626">
        <f>H15626-H15625</f>
      </c>
      <c r="T15626">
        <f>I15626-I15625</f>
      </c>
      <c r="U15626">
        <f>(L15626-K15626)/(2*D15626*0.01)</f>
      </c>
      <c r="V15626">
        <f>(L15626+K15626)/(D15626*0.0001)</f>
      </c>
    </row>
    <row r="15627">
      <c r="A15627" t="n">
        <v>2022</v>
      </c>
      <c r="B15627" t="inlineStr">
        <is>
          <t>00580065</t>
        </is>
      </c>
      <c r="C15627" t="inlineStr">
        <is>
          <t>월덱스</t>
        </is>
      </c>
      <c r="D15627" t="n">
        <v>9532601000</v>
      </c>
      <c r="E15627" t="n">
        <v>1136947000</v>
      </c>
      <c r="F15627" t="n">
        <v>459862000</v>
      </c>
      <c r="G15627" t="n">
        <v>197916000</v>
      </c>
      <c r="H15627" t="n">
        <v>5.1</v>
      </c>
      <c r="I15627" t="n">
        <v>5.8</v>
      </c>
      <c r="J15627" t="n">
        <v>4.489</v>
      </c>
      <c r="K15627" t="n">
        <v>-400000000</v>
      </c>
      <c r="L15627" t="n">
        <v>429467045</v>
      </c>
      <c r="M15627" t="n">
        <v>450000000</v>
      </c>
      <c r="N15627" t="n">
        <v>-391063641</v>
      </c>
      <c r="O15627">
        <f>D15626</f>
      </c>
      <c r="P15627">
        <f>(E15627-F15627+G15627)/O15627*100</f>
      </c>
      <c r="Q15627">
        <f>H15626</f>
      </c>
      <c r="R15627">
        <f>I15626</f>
      </c>
      <c r="S15627">
        <f>H15627-H15626</f>
      </c>
      <c r="T15627">
        <f>I15627-I15626</f>
      </c>
      <c r="U15627">
        <f>(L15627-K15627)/(2*D15627*0.01)</f>
      </c>
      <c r="V15627">
        <f>(L15627+K15627)/(D15627*0.0001)</f>
      </c>
    </row>
    <row r="15628">
      <c r="A15628" t="n">
        <v>2023</v>
      </c>
      <c r="B15628" t="inlineStr">
        <is>
          <t>00580065</t>
        </is>
      </c>
      <c r="C15628" t="inlineStr">
        <is>
          <t>월덱스</t>
        </is>
      </c>
      <c r="D15628" t="n">
        <v>11271813000</v>
      </c>
      <c r="E15628" t="n">
        <v>1396959000</v>
      </c>
      <c r="F15628" t="n">
        <v>407457000</v>
      </c>
      <c r="G15628" t="n">
        <v>444293000</v>
      </c>
      <c r="H15628" t="n">
        <v>4.3</v>
      </c>
      <c r="I15628" t="n">
        <v>6.2</v>
      </c>
      <c r="J15628" t="n">
        <v>5.001</v>
      </c>
      <c r="K15628" t="n">
        <v>-498600000</v>
      </c>
      <c r="L15628" t="n">
        <v>575350463</v>
      </c>
      <c r="M15628" t="n">
        <v>564500000</v>
      </c>
      <c r="N15628" t="n">
        <v>-507232085</v>
      </c>
      <c r="O15628">
        <f>D15627</f>
      </c>
      <c r="P15628">
        <f>(E15628-F15628+G15628)/O15628*100</f>
      </c>
      <c r="Q15628">
        <f>H15627</f>
      </c>
      <c r="R15628">
        <f>I15627</f>
      </c>
      <c r="S15628">
        <f>H15628-H15627</f>
      </c>
      <c r="T15628">
        <f>I15628-I15627</f>
      </c>
      <c r="U15628">
        <f>(L15628-K15628)/(2*D15628*0.01)</f>
      </c>
      <c r="V15628">
        <f>(L15628+K15628)/(D15628*0.0001)</f>
      </c>
    </row>
    <row r="15629">
      <c r="A15629" t="n">
        <v>2024</v>
      </c>
      <c r="B15629" t="inlineStr">
        <is>
          <t>00580065</t>
        </is>
      </c>
      <c r="C15629" t="inlineStr">
        <is>
          <t>월덱스</t>
        </is>
      </c>
      <c r="D15629" t="n">
        <v>14741086000</v>
      </c>
      <c r="E15629" t="n">
        <v>1648110000</v>
      </c>
      <c r="F15629" t="n">
        <v>386462000</v>
      </c>
      <c r="G15629" t="n">
        <v>440467000</v>
      </c>
      <c r="H15629" t="n">
        <v>3.6</v>
      </c>
      <c r="I15629" t="n">
        <v>4.5</v>
      </c>
      <c r="J15629" t="n">
        <v>4.408</v>
      </c>
      <c r="K15629" t="n">
        <v>-589644344</v>
      </c>
      <c r="L15629" t="n">
        <v>663349870</v>
      </c>
      <c r="M15629" t="n">
        <v>648605784</v>
      </c>
      <c r="N15629" t="n">
        <v>-589643440</v>
      </c>
      <c r="O15629">
        <f>D15628</f>
      </c>
      <c r="P15629">
        <f>(E15629-F15629+G15629)/O15629*100</f>
      </c>
      <c r="Q15629">
        <f>H15628</f>
      </c>
      <c r="R15629">
        <f>I15628</f>
      </c>
      <c r="S15629">
        <f>H15629-H15628</f>
      </c>
      <c r="T15629">
        <f>I15629-I15628</f>
      </c>
      <c r="U15629">
        <f>(L15629-K15629)/(2*D15629*0.01)</f>
      </c>
      <c r="V15629">
        <f>(L15629+K15629)/(D15629*0.0001)</f>
      </c>
    </row>
    <row r="15630">
      <c r="A15630" t="n">
        <v>2025</v>
      </c>
      <c r="B15630" t="inlineStr">
        <is>
          <t>00580065</t>
        </is>
      </c>
      <c r="C15630" t="inlineStr">
        <is>
          <t>월덱스</t>
        </is>
      </c>
      <c r="D15630" t="n">
        <v>15992634000</v>
      </c>
      <c r="E15630" t="n">
        <v>1882682000</v>
      </c>
      <c r="F15630" t="n">
        <v>979844000</v>
      </c>
      <c r="G15630" t="n">
        <v>488003000</v>
      </c>
      <c r="H15630" t="n">
        <v>3.6</v>
      </c>
      <c r="I15630" t="n">
        <v>4.2</v>
      </c>
      <c r="J15630" t="n">
        <v>2.578</v>
      </c>
      <c r="K15630" t="n">
        <v>-381048000</v>
      </c>
      <c r="L15630" t="n">
        <v>411724000</v>
      </c>
      <c r="M15630" t="n">
        <v>415065000</v>
      </c>
      <c r="N15630" t="n">
        <v>-391134000</v>
      </c>
      <c r="O15630">
        <f>D15629</f>
      </c>
      <c r="P15630">
        <f>(E15630-F15630+G15630)/O15630*100</f>
      </c>
      <c r="Q15630">
        <f>H15629</f>
      </c>
      <c r="R15630">
        <f>I15629</f>
      </c>
      <c r="S15630">
        <f>H15630-H15629</f>
      </c>
      <c r="T15630">
        <f>I15630-I15629</f>
      </c>
      <c r="U15630">
        <f>(L15630-K15630)/(2*D15630*0.01)</f>
      </c>
      <c r="V15630">
        <f>(L15630+K15630)/(D15630*0.0001)</f>
      </c>
    </row>
    <row r="15631">
      <c r="A15631" t="n">
        <v>2014</v>
      </c>
      <c r="B15631" t="inlineStr">
        <is>
          <t>00580199</t>
        </is>
      </c>
      <c r="C15631" t="inlineStr">
        <is>
          <t>메디톡스</t>
        </is>
      </c>
      <c r="D15631" t="n">
        <v>2907264000</v>
      </c>
      <c r="E15631" t="n">
        <v>1141153000</v>
      </c>
      <c r="F15631" t="n">
        <v>355220000</v>
      </c>
      <c r="G15631" t="n">
        <v>61095000</v>
      </c>
      <c r="H15631" t="n">
        <v>2.85</v>
      </c>
      <c r="I15631" t="n">
        <v>7.45</v>
      </c>
      <c r="K15631" t="n">
        <v>-135209000</v>
      </c>
      <c r="L15631" t="n">
        <v>413972000</v>
      </c>
      <c r="M15631" t="n">
        <v>410771000</v>
      </c>
      <c r="N15631" t="n">
        <v>-144059000</v>
      </c>
      <c r="U15631">
        <f>(L15631-K15631)/(2*D15631*0.01)</f>
      </c>
    </row>
    <row r="15632">
      <c r="A15632" t="n">
        <v>2015</v>
      </c>
      <c r="B15632" t="inlineStr">
        <is>
          <t>00580199</t>
        </is>
      </c>
      <c r="C15632" t="inlineStr">
        <is>
          <t>메디톡스</t>
        </is>
      </c>
      <c r="D15632" t="n">
        <v>4406663000</v>
      </c>
      <c r="E15632" t="n">
        <v>1364918000</v>
      </c>
      <c r="F15632" t="n">
        <v>17676000</v>
      </c>
      <c r="O15632">
        <f>D15631</f>
      </c>
    </row>
    <row r="15633">
      <c r="A15633" t="n">
        <v>2016</v>
      </c>
      <c r="B15633" t="inlineStr">
        <is>
          <t>00580199</t>
        </is>
      </c>
      <c r="C15633" t="inlineStr">
        <is>
          <t>메디톡스</t>
        </is>
      </c>
      <c r="D15633" t="n">
        <v>5484949000</v>
      </c>
      <c r="E15633" t="n">
        <v>1756387000</v>
      </c>
      <c r="F15633" t="n">
        <v>862417000</v>
      </c>
      <c r="O15633">
        <f>D15632</f>
      </c>
    </row>
    <row r="15634">
      <c r="A15634" t="n">
        <v>2017</v>
      </c>
      <c r="B15634" t="inlineStr">
        <is>
          <t>00580199</t>
        </is>
      </c>
      <c r="C15634" t="inlineStr">
        <is>
          <t>메디톡스</t>
        </is>
      </c>
      <c r="D15634" t="n">
        <v>6965433000</v>
      </c>
      <c r="E15634" t="n">
        <v>1786283000</v>
      </c>
      <c r="F15634" t="n">
        <v>452023000</v>
      </c>
      <c r="G15634" t="n">
        <v>117030000</v>
      </c>
      <c r="H15634" t="n">
        <v>3.02</v>
      </c>
      <c r="I15634" t="n">
        <v>3</v>
      </c>
      <c r="K15634" t="n">
        <v>-580957000</v>
      </c>
      <c r="L15634" t="n">
        <v>682564000</v>
      </c>
      <c r="M15634" t="n">
        <v>676580000</v>
      </c>
      <c r="N15634" t="n">
        <v>-587024000</v>
      </c>
      <c r="O15634">
        <f>D15633</f>
      </c>
      <c r="P15634">
        <f>(E15634-F15634+G15634)/O15634*100</f>
      </c>
      <c r="U15634">
        <f>(L15634-K15634)/(2*D15634*0.01)</f>
      </c>
      <c r="V15634">
        <f>(L15634+K15634)/(D15634*0.0001)</f>
      </c>
    </row>
    <row r="15635">
      <c r="A15635" t="n">
        <v>2018</v>
      </c>
      <c r="B15635" t="inlineStr">
        <is>
          <t>00580199</t>
        </is>
      </c>
      <c r="C15635" t="inlineStr">
        <is>
          <t>메디톡스</t>
        </is>
      </c>
      <c r="D15635" t="n">
        <v>10326050000</v>
      </c>
      <c r="O15635">
        <f>D15634</f>
      </c>
    </row>
    <row r="15636">
      <c r="A15636" t="n">
        <v>2021</v>
      </c>
      <c r="B15636" t="inlineStr">
        <is>
          <t>00580199</t>
        </is>
      </c>
      <c r="C15636" t="inlineStr">
        <is>
          <t>메디톡스</t>
        </is>
      </c>
      <c r="D15636" t="n">
        <v>17780263000</v>
      </c>
    </row>
    <row r="15637">
      <c r="A15637" t="n">
        <v>2022</v>
      </c>
      <c r="B15637" t="inlineStr">
        <is>
          <t>00580199</t>
        </is>
      </c>
      <c r="C15637" t="inlineStr">
        <is>
          <t>메디톡스</t>
        </is>
      </c>
      <c r="D15637" t="n">
        <v>56304023000</v>
      </c>
      <c r="J15637" t="n">
        <v>7.865</v>
      </c>
      <c r="O15637">
        <f>D15636</f>
      </c>
    </row>
    <row r="15638">
      <c r="A15638" t="n">
        <v>2023</v>
      </c>
      <c r="B15638" t="inlineStr">
        <is>
          <t>00580199</t>
        </is>
      </c>
      <c r="C15638" t="inlineStr">
        <is>
          <t>메디톡스</t>
        </is>
      </c>
      <c r="D15638" t="n">
        <v>62439610000</v>
      </c>
      <c r="J15638" t="n">
        <v>8.039999999999999</v>
      </c>
      <c r="O15638">
        <f>D15637</f>
      </c>
    </row>
    <row r="15639">
      <c r="A15639" t="n">
        <v>2024</v>
      </c>
      <c r="B15639" t="inlineStr">
        <is>
          <t>00580199</t>
        </is>
      </c>
      <c r="C15639" t="inlineStr">
        <is>
          <t>메디톡스</t>
        </is>
      </c>
      <c r="D15639" t="n">
        <v>22788514000</v>
      </c>
      <c r="E15639" t="n">
        <v>3926654000</v>
      </c>
      <c r="O15639">
        <f>D15638</f>
      </c>
    </row>
    <row r="15640">
      <c r="A15640" t="n">
        <v>2014</v>
      </c>
      <c r="B15640" t="inlineStr">
        <is>
          <t>00580667</t>
        </is>
      </c>
      <c r="C15640" t="inlineStr">
        <is>
          <t>S&amp;K폴리텍</t>
        </is>
      </c>
      <c r="D15640" t="n">
        <v>2723951173</v>
      </c>
      <c r="E15640" t="n">
        <v>333168558</v>
      </c>
      <c r="F15640" t="n">
        <v>228853546</v>
      </c>
      <c r="G15640" t="n">
        <v>89514187</v>
      </c>
      <c r="H15640" t="n">
        <v>2.84</v>
      </c>
      <c r="K15640" t="n">
        <v>-146250172</v>
      </c>
      <c r="L15640" t="n">
        <v>130099014</v>
      </c>
      <c r="M15640" t="n">
        <v>149264371</v>
      </c>
      <c r="N15640" t="n">
        <v>-134990904</v>
      </c>
      <c r="U15640">
        <f>(L15640-K15640)/(2*D15640*0.01)</f>
      </c>
    </row>
    <row r="15641">
      <c r="A15641" t="n">
        <v>2015</v>
      </c>
      <c r="B15641" t="inlineStr">
        <is>
          <t>00580667</t>
        </is>
      </c>
      <c r="C15641" t="inlineStr">
        <is>
          <t>S&amp;K폴리텍</t>
        </is>
      </c>
      <c r="D15641" t="n">
        <v>3218015140</v>
      </c>
      <c r="E15641" t="n">
        <v>362066072</v>
      </c>
      <c r="F15641" t="n">
        <v>162889214</v>
      </c>
      <c r="G15641" t="n">
        <v>75434167</v>
      </c>
      <c r="H15641" t="n">
        <v>2.77</v>
      </c>
      <c r="I15641" t="n">
        <v>5.5</v>
      </c>
      <c r="K15641" t="n">
        <v>-151567288</v>
      </c>
      <c r="L15641" t="n">
        <v>172582550</v>
      </c>
      <c r="M15641" t="n">
        <v>176094655</v>
      </c>
      <c r="N15641" t="n">
        <v>-157167353</v>
      </c>
      <c r="O15641">
        <f>D15640</f>
      </c>
      <c r="P15641">
        <f>(E15641-F15641+G15641)/O15641*100</f>
      </c>
      <c r="Q15641">
        <f>H15640</f>
      </c>
      <c r="S15641">
        <f>H15641-H15640</f>
      </c>
      <c r="U15641">
        <f>(L15641-K15641)/(2*D15641*0.01)</f>
      </c>
      <c r="V15641">
        <f>(L15641+K15641)/(D15641*0.0001)</f>
      </c>
    </row>
    <row r="15642">
      <c r="A15642" t="n">
        <v>2016</v>
      </c>
      <c r="B15642" t="inlineStr">
        <is>
          <t>00580667</t>
        </is>
      </c>
      <c r="C15642" t="inlineStr">
        <is>
          <t>S&amp;K폴리텍</t>
        </is>
      </c>
      <c r="D15642" t="n">
        <v>3935994546</v>
      </c>
      <c r="E15642" t="n">
        <v>425997414</v>
      </c>
      <c r="F15642" t="n">
        <v>450545625</v>
      </c>
      <c r="G15642" t="n">
        <v>88630612</v>
      </c>
      <c r="H15642" t="n">
        <v>2.685</v>
      </c>
      <c r="I15642" t="n">
        <v>3.35</v>
      </c>
      <c r="K15642" t="n">
        <v>182309485</v>
      </c>
      <c r="L15642" t="n">
        <v>-161562557</v>
      </c>
      <c r="M15642" t="n">
        <v>179361487</v>
      </c>
      <c r="N15642" t="n">
        <v>-162143076</v>
      </c>
      <c r="O15642">
        <f>D15641</f>
      </c>
      <c r="P15642">
        <f>(E15642-F15642+G15642)/O15642*100</f>
      </c>
      <c r="Q15642">
        <f>H15641</f>
      </c>
      <c r="R15642">
        <f>I15641</f>
      </c>
      <c r="S15642">
        <f>H15642-H15641</f>
      </c>
      <c r="T15642">
        <f>I15642-I15641</f>
      </c>
      <c r="V15642">
        <f>(L15642+K15642)/(D15642*0.0001)</f>
      </c>
    </row>
    <row r="15643">
      <c r="A15643" t="n">
        <v>2017</v>
      </c>
      <c r="B15643" t="inlineStr">
        <is>
          <t>00580667</t>
        </is>
      </c>
      <c r="C15643" t="inlineStr">
        <is>
          <t>S&amp;K폴리텍</t>
        </is>
      </c>
      <c r="D15643" t="n">
        <v>10729729792</v>
      </c>
      <c r="E15643" t="n">
        <v>604215991</v>
      </c>
      <c r="F15643" t="n">
        <v>296752035</v>
      </c>
      <c r="G15643" t="n">
        <v>61156618</v>
      </c>
      <c r="H15643" t="n">
        <v>3.19</v>
      </c>
      <c r="I15643" t="n">
        <v>4.1</v>
      </c>
      <c r="K15643" t="n">
        <v>-188616122</v>
      </c>
      <c r="L15643" t="n">
        <v>312380708</v>
      </c>
      <c r="M15643" t="n">
        <v>-192080031</v>
      </c>
      <c r="N15643" t="n">
        <v>321776606</v>
      </c>
      <c r="O15643">
        <f>D15642</f>
      </c>
      <c r="P15643">
        <f>(E15643-F15643+G15643)/O15643*100</f>
      </c>
      <c r="Q15643">
        <f>H15642</f>
      </c>
      <c r="R15643">
        <f>I15642</f>
      </c>
      <c r="S15643">
        <f>H15643-H15642</f>
      </c>
      <c r="T15643">
        <f>I15643-I15642</f>
      </c>
      <c r="U15643">
        <f>(L15643-K15643)/(2*D15643*0.01)</f>
      </c>
      <c r="V15643">
        <f>(L15643+K15643)/(D15643*0.0001)</f>
      </c>
    </row>
    <row r="15644">
      <c r="A15644" t="n">
        <v>2018</v>
      </c>
      <c r="B15644" t="inlineStr">
        <is>
          <t>00580667</t>
        </is>
      </c>
      <c r="C15644" t="inlineStr">
        <is>
          <t>S&amp;K폴리텍</t>
        </is>
      </c>
      <c r="D15644" t="n">
        <v>12327699228</v>
      </c>
      <c r="E15644" t="n">
        <v>1652182741</v>
      </c>
      <c r="F15644" t="n">
        <v>1892069465</v>
      </c>
      <c r="G15644" t="n">
        <v>173837980</v>
      </c>
      <c r="H15644" t="n">
        <v>2.975</v>
      </c>
      <c r="I15644" t="n">
        <v>4.25</v>
      </c>
      <c r="K15644" t="n">
        <v>-662450788</v>
      </c>
      <c r="L15644" t="n">
        <v>748061109</v>
      </c>
      <c r="M15644" t="n">
        <v>718045977</v>
      </c>
      <c r="N15644" t="n">
        <v>-650112734</v>
      </c>
      <c r="O15644">
        <f>D15643</f>
      </c>
      <c r="P15644">
        <f>(E15644-F15644+G15644)/O15644*100</f>
      </c>
      <c r="Q15644">
        <f>H15643</f>
      </c>
      <c r="R15644">
        <f>I15643</f>
      </c>
      <c r="S15644">
        <f>H15644-H15643</f>
      </c>
      <c r="T15644">
        <f>I15644-I15643</f>
      </c>
      <c r="U15644">
        <f>(L15644-K15644)/(2*D15644*0.01)</f>
      </c>
      <c r="V15644">
        <f>(L15644+K15644)/(D15644*0.0001)</f>
      </c>
    </row>
    <row r="15645">
      <c r="A15645" t="n">
        <v>2019</v>
      </c>
      <c r="B15645" t="inlineStr">
        <is>
          <t>00580667</t>
        </is>
      </c>
      <c r="C15645" t="inlineStr">
        <is>
          <t>S&amp;K폴리텍</t>
        </is>
      </c>
      <c r="D15645" t="n">
        <v>13337887891</v>
      </c>
      <c r="E15645" t="n">
        <v>1846398687</v>
      </c>
      <c r="F15645" t="n">
        <v>822338134</v>
      </c>
      <c r="G15645" t="n">
        <v>244160244</v>
      </c>
      <c r="H15645" t="n">
        <v>2.77</v>
      </c>
      <c r="I15645" t="n">
        <v>4.25</v>
      </c>
      <c r="K15645" t="n">
        <v>-299827580</v>
      </c>
      <c r="L15645" t="n">
        <v>401887842</v>
      </c>
      <c r="M15645" t="n">
        <v>417539109</v>
      </c>
      <c r="N15645" t="n">
        <v>-306979628</v>
      </c>
      <c r="O15645">
        <f>D15644</f>
      </c>
      <c r="P15645">
        <f>(E15645-F15645+G15645)/O15645*100</f>
      </c>
      <c r="Q15645">
        <f>H15644</f>
      </c>
      <c r="R15645">
        <f>I15644</f>
      </c>
      <c r="S15645">
        <f>H15645-H15644</f>
      </c>
      <c r="T15645">
        <f>I15645-I15644</f>
      </c>
      <c r="U15645">
        <f>(L15645-K15645)/(2*D15645*0.01)</f>
      </c>
      <c r="V15645">
        <f>(L15645+K15645)/(D15645*0.0001)</f>
      </c>
    </row>
    <row r="15646">
      <c r="A15646" t="n">
        <v>2020</v>
      </c>
      <c r="B15646" t="inlineStr">
        <is>
          <t>00580667</t>
        </is>
      </c>
      <c r="C15646" t="inlineStr">
        <is>
          <t>S&amp;K폴리텍</t>
        </is>
      </c>
      <c r="D15646" t="n">
        <v>14770610495</v>
      </c>
      <c r="E15646" t="n">
        <v>1750918071</v>
      </c>
      <c r="F15646" t="n">
        <v>620282555</v>
      </c>
      <c r="G15646" t="n">
        <v>270549285</v>
      </c>
      <c r="H15646" t="n">
        <v>2.585</v>
      </c>
      <c r="I15646" t="n">
        <v>4</v>
      </c>
      <c r="K15646" t="n">
        <v>-976690812</v>
      </c>
      <c r="L15646" t="n">
        <v>976690812</v>
      </c>
      <c r="M15646" t="n">
        <v>956130430</v>
      </c>
      <c r="N15646" t="n">
        <v>-857150315</v>
      </c>
      <c r="O15646">
        <f>D15645</f>
      </c>
      <c r="P15646">
        <f>(E15646-F15646+G15646)/O15646*100</f>
      </c>
      <c r="Q15646">
        <f>H15645</f>
      </c>
      <c r="R15646">
        <f>I15645</f>
      </c>
      <c r="S15646">
        <f>H15646-H15645</f>
      </c>
      <c r="T15646">
        <f>I15646-I15645</f>
      </c>
      <c r="U15646">
        <f>(L15646-K15646)/(2*D15646*0.01)</f>
      </c>
    </row>
    <row r="15647">
      <c r="A15647" t="n">
        <v>2021</v>
      </c>
      <c r="B15647" t="inlineStr">
        <is>
          <t>00580667</t>
        </is>
      </c>
      <c r="C15647" t="inlineStr">
        <is>
          <t>S&amp;K폴리텍</t>
        </is>
      </c>
      <c r="D15647" t="n">
        <v>13998172000</v>
      </c>
      <c r="E15647" t="n">
        <v>1715848000</v>
      </c>
      <c r="F15647" t="n">
        <v>918322000</v>
      </c>
      <c r="G15647" t="n">
        <v>310069000</v>
      </c>
      <c r="H15647" t="n">
        <v>3.02</v>
      </c>
      <c r="I15647" t="n">
        <v>4</v>
      </c>
      <c r="O15647">
        <f>D15646</f>
      </c>
      <c r="P15647">
        <f>(E15647-F15647+G15647)/O15647*100</f>
      </c>
      <c r="Q15647">
        <f>H15646</f>
      </c>
      <c r="R15647">
        <f>I15646</f>
      </c>
      <c r="S15647">
        <f>H15647-H15646</f>
      </c>
      <c r="T15647">
        <f>I15647-I15646</f>
      </c>
    </row>
    <row r="15648">
      <c r="A15648" t="n">
        <v>2022</v>
      </c>
      <c r="B15648" t="inlineStr">
        <is>
          <t>00580667</t>
        </is>
      </c>
      <c r="C15648" t="inlineStr">
        <is>
          <t>S&amp;K폴리텍</t>
        </is>
      </c>
      <c r="D15648" t="n">
        <v>11814240000</v>
      </c>
      <c r="E15648" t="n">
        <v>1509491000</v>
      </c>
      <c r="F15648" t="n">
        <v>1983825000</v>
      </c>
      <c r="G15648" t="n">
        <v>341513000</v>
      </c>
      <c r="H15648" t="n">
        <v>5.555</v>
      </c>
      <c r="I15648" t="n">
        <v>4.25</v>
      </c>
      <c r="O15648">
        <f>D15647</f>
      </c>
      <c r="P15648">
        <f>(E15648-F15648+G15648)/O15648*100</f>
      </c>
      <c r="Q15648">
        <f>H15647</f>
      </c>
      <c r="R15648">
        <f>I15647</f>
      </c>
      <c r="S15648">
        <f>H15648-H15647</f>
      </c>
      <c r="T15648">
        <f>I15648-I15647</f>
      </c>
    </row>
    <row r="15649">
      <c r="A15649" t="n">
        <v>2023</v>
      </c>
      <c r="B15649" t="inlineStr">
        <is>
          <t>00580667</t>
        </is>
      </c>
      <c r="C15649" t="inlineStr">
        <is>
          <t>S&amp;K폴리텍</t>
        </is>
      </c>
      <c r="D15649" t="n">
        <v>13023372000</v>
      </c>
      <c r="E15649" t="n">
        <v>313434000</v>
      </c>
      <c r="F15649" t="n">
        <v>314601000</v>
      </c>
      <c r="G15649" t="n">
        <v>111017000</v>
      </c>
      <c r="H15649" t="n">
        <v>4.655</v>
      </c>
      <c r="I15649" t="n">
        <v>4.25</v>
      </c>
      <c r="O15649">
        <f>D15648</f>
      </c>
      <c r="P15649">
        <f>(E15649-F15649+G15649)/O15649*100</f>
      </c>
      <c r="Q15649">
        <f>H15648</f>
      </c>
      <c r="R15649">
        <f>I15648</f>
      </c>
      <c r="S15649">
        <f>H15649-H15648</f>
      </c>
      <c r="T15649">
        <f>I15649-I15648</f>
      </c>
    </row>
    <row r="15650">
      <c r="A15650" t="n">
        <v>2024</v>
      </c>
      <c r="B15650" t="inlineStr">
        <is>
          <t>00580667</t>
        </is>
      </c>
      <c r="C15650" t="inlineStr">
        <is>
          <t>S&amp;K폴리텍</t>
        </is>
      </c>
      <c r="D15650" t="n">
        <v>13219642628</v>
      </c>
      <c r="E15650" t="n">
        <v>1252559933</v>
      </c>
      <c r="F15650" t="n">
        <v>1557525623</v>
      </c>
      <c r="G15650" t="n">
        <v>442437694</v>
      </c>
      <c r="H15650" t="n">
        <v>4.42</v>
      </c>
      <c r="I15650" t="n">
        <v>4.25</v>
      </c>
      <c r="K15650" t="n">
        <v>-260091611</v>
      </c>
      <c r="L15650" t="n">
        <v>321401245</v>
      </c>
      <c r="M15650" t="n">
        <v>319253291</v>
      </c>
      <c r="N15650" t="n">
        <v>-263665394</v>
      </c>
      <c r="O15650">
        <f>D15649</f>
      </c>
      <c r="P15650">
        <f>(E15650-F15650+G15650)/O15650*100</f>
      </c>
      <c r="Q15650">
        <f>H15649</f>
      </c>
      <c r="R15650">
        <f>I15649</f>
      </c>
      <c r="S15650">
        <f>H15650-H15649</f>
      </c>
      <c r="T15650">
        <f>I15650-I15649</f>
      </c>
      <c r="U15650">
        <f>(L15650-K15650)/(2*D15650*0.01)</f>
      </c>
      <c r="V15650">
        <f>(L15650+K15650)/(D15650*0.0001)</f>
      </c>
    </row>
    <row r="15651">
      <c r="A15651" t="n">
        <v>2025</v>
      </c>
      <c r="B15651" t="inlineStr">
        <is>
          <t>00580667</t>
        </is>
      </c>
      <c r="C15651" t="inlineStr">
        <is>
          <t>S&amp;K폴리텍</t>
        </is>
      </c>
      <c r="D15651" t="n">
        <v>9371383328</v>
      </c>
      <c r="E15651" t="n">
        <v>1250176601</v>
      </c>
      <c r="F15651" t="n">
        <v>6005027680</v>
      </c>
      <c r="G15651" t="n">
        <v>388550157</v>
      </c>
      <c r="H15651" t="n">
        <v>4.655</v>
      </c>
      <c r="I15651" t="n">
        <v>4.25</v>
      </c>
      <c r="K15651" t="n">
        <v>-389441331</v>
      </c>
      <c r="L15651" t="n">
        <v>449682591</v>
      </c>
      <c r="M15651" t="n">
        <v>455510552</v>
      </c>
      <c r="N15651" t="n">
        <v>-401697920</v>
      </c>
      <c r="O15651">
        <f>D15650</f>
      </c>
      <c r="P15651">
        <f>(E15651-F15651+G15651)/O15651*100</f>
      </c>
      <c r="Q15651">
        <f>H15650</f>
      </c>
      <c r="R15651">
        <f>I15650</f>
      </c>
      <c r="S15651">
        <f>H15651-H15650</f>
      </c>
      <c r="T15651">
        <f>I15651-I15650</f>
      </c>
      <c r="U15651">
        <f>(L15651-K15651)/(2*D15651*0.01)</f>
      </c>
      <c r="V15651">
        <f>(L15651+K15651)/(D15651*0.0001)</f>
      </c>
    </row>
    <row r="15652">
      <c r="A15652" t="n">
        <v>2014</v>
      </c>
      <c r="B15652" t="inlineStr">
        <is>
          <t>00583026</t>
        </is>
      </c>
      <c r="C15652" t="inlineStr">
        <is>
          <t>멤레이비티</t>
        </is>
      </c>
      <c r="D15652" t="n">
        <v>1280089000</v>
      </c>
      <c r="E15652" t="n">
        <v>221375000</v>
      </c>
      <c r="F15652" t="n">
        <v>325690000</v>
      </c>
      <c r="G15652" t="n">
        <v>54487000</v>
      </c>
    </row>
    <row r="15653">
      <c r="A15653" t="n">
        <v>2015</v>
      </c>
      <c r="B15653" t="inlineStr">
        <is>
          <t>00583026</t>
        </is>
      </c>
      <c r="C15653" t="inlineStr">
        <is>
          <t>멤레이비티</t>
        </is>
      </c>
      <c r="D15653" t="n">
        <v>1252276000</v>
      </c>
      <c r="E15653" t="n">
        <v>163265000</v>
      </c>
      <c r="G15653" t="n">
        <v>34338000</v>
      </c>
      <c r="O15653">
        <f>D15652</f>
      </c>
    </row>
    <row r="15654">
      <c r="A15654" t="n">
        <v>2016</v>
      </c>
      <c r="B15654" t="inlineStr">
        <is>
          <t>00583026</t>
        </is>
      </c>
      <c r="C15654" t="inlineStr">
        <is>
          <t>멤레이비티</t>
        </is>
      </c>
      <c r="D15654" t="n">
        <v>1270134000</v>
      </c>
      <c r="E15654" t="n">
        <v>162031000</v>
      </c>
      <c r="F15654" t="n">
        <v>210761000</v>
      </c>
      <c r="G15654" t="n">
        <v>36344000</v>
      </c>
      <c r="O15654">
        <f>D15653</f>
      </c>
      <c r="P15654">
        <f>(E15654-F15654+G15654)/O15654*100</f>
      </c>
    </row>
    <row r="15655">
      <c r="A15655" t="n">
        <v>2017</v>
      </c>
      <c r="B15655" t="inlineStr">
        <is>
          <t>00583026</t>
        </is>
      </c>
      <c r="C15655" t="inlineStr">
        <is>
          <t>멤레이비티</t>
        </is>
      </c>
      <c r="D15655" t="n">
        <v>671928000</v>
      </c>
      <c r="E15655" t="n">
        <v>3438383000</v>
      </c>
      <c r="F15655" t="n">
        <v>4012380000</v>
      </c>
      <c r="G15655" t="n">
        <v>37430000</v>
      </c>
      <c r="H15655" t="n">
        <v>3.3</v>
      </c>
      <c r="I15655" t="n">
        <v>3</v>
      </c>
      <c r="K15655" t="n">
        <v>-52003000</v>
      </c>
      <c r="L15655" t="n">
        <v>59229000</v>
      </c>
      <c r="M15655" t="n">
        <v>58859000</v>
      </c>
      <c r="N15655" t="n">
        <v>-52658000</v>
      </c>
      <c r="O15655">
        <f>D15654</f>
      </c>
      <c r="P15655">
        <f>(E15655-F15655+G15655)/O15655*100</f>
      </c>
      <c r="U15655">
        <f>(L15655-K15655)/(2*D15655*0.01)</f>
      </c>
      <c r="V15655">
        <f>(L15655+K15655)/(D15655*0.0001)</f>
      </c>
    </row>
    <row r="15656">
      <c r="A15656" t="n">
        <v>2018</v>
      </c>
      <c r="B15656" t="inlineStr">
        <is>
          <t>00583026</t>
        </is>
      </c>
      <c r="C15656" t="inlineStr">
        <is>
          <t>멤레이비티</t>
        </is>
      </c>
      <c r="D15656" t="n">
        <v>607585000</v>
      </c>
      <c r="E15656" t="n">
        <v>80280000</v>
      </c>
      <c r="F15656" t="n">
        <v>186840000</v>
      </c>
      <c r="G15656" t="n">
        <v>21123000</v>
      </c>
      <c r="H15656" t="n">
        <v>2.7</v>
      </c>
      <c r="I15656" t="n">
        <v>3</v>
      </c>
      <c r="K15656" t="n">
        <v>-45639000</v>
      </c>
      <c r="L15656" t="n">
        <v>51786000</v>
      </c>
      <c r="M15656" t="n">
        <v>51147000</v>
      </c>
      <c r="N15656" t="n">
        <v>-45964000</v>
      </c>
      <c r="O15656">
        <f>D15655</f>
      </c>
      <c r="P15656">
        <f>(E15656-F15656+G15656)/O15656*100</f>
      </c>
      <c r="Q15656">
        <f>H15655</f>
      </c>
      <c r="R15656">
        <f>I15655</f>
      </c>
      <c r="S15656">
        <f>H15656-H15655</f>
      </c>
      <c r="T15656">
        <f>I15656-I15655</f>
      </c>
      <c r="U15656">
        <f>(L15656-K15656)/(2*D15656*0.01)</f>
      </c>
      <c r="V15656">
        <f>(L15656+K15656)/(D15656*0.0001)</f>
      </c>
    </row>
    <row r="15657">
      <c r="A15657" t="n">
        <v>2019</v>
      </c>
      <c r="B15657" t="inlineStr">
        <is>
          <t>00583026</t>
        </is>
      </c>
      <c r="C15657" t="inlineStr">
        <is>
          <t>멤레이비티</t>
        </is>
      </c>
      <c r="D15657" t="n">
        <v>803856000</v>
      </c>
      <c r="E15657" t="n">
        <v>82387000</v>
      </c>
      <c r="F15657" t="n">
        <v>621706000</v>
      </c>
      <c r="G15657" t="n">
        <v>4909000</v>
      </c>
      <c r="H15657" t="n">
        <v>2.14</v>
      </c>
      <c r="I15657" t="n">
        <v>2.515</v>
      </c>
      <c r="K15657" t="n">
        <v>-41193000</v>
      </c>
      <c r="L15657" t="n">
        <v>47103000</v>
      </c>
      <c r="M15657" t="n">
        <v>46718000</v>
      </c>
      <c r="N15657" t="n">
        <v>-41644000</v>
      </c>
      <c r="O15657">
        <f>D15656</f>
      </c>
      <c r="P15657">
        <f>(E15657-F15657+G15657)/O15657*100</f>
      </c>
      <c r="Q15657">
        <f>H15656</f>
      </c>
      <c r="R15657">
        <f>I15656</f>
      </c>
      <c r="S15657">
        <f>H15657-H15656</f>
      </c>
      <c r="T15657">
        <f>I15657-I15656</f>
      </c>
      <c r="U15657">
        <f>(L15657-K15657)/(2*D15657*0.01)</f>
      </c>
      <c r="V15657">
        <f>(L15657+K15657)/(D15657*0.0001)</f>
      </c>
    </row>
    <row r="15658">
      <c r="A15658" t="n">
        <v>2020</v>
      </c>
      <c r="B15658" t="inlineStr">
        <is>
          <t>00583026</t>
        </is>
      </c>
      <c r="C15658" t="inlineStr">
        <is>
          <t>멤레이비티</t>
        </is>
      </c>
      <c r="D15658" t="n">
        <v>669887000</v>
      </c>
      <c r="E15658" t="n">
        <v>271108000</v>
      </c>
      <c r="F15658" t="n">
        <v>255644000</v>
      </c>
      <c r="G15658" t="n">
        <v>11365000</v>
      </c>
      <c r="H15658" t="n">
        <v>2.29</v>
      </c>
      <c r="I15658" t="n">
        <v>2</v>
      </c>
      <c r="O15658">
        <f>D15657</f>
      </c>
      <c r="P15658">
        <f>(E15658-F15658+G15658)/O15658*100</f>
      </c>
      <c r="Q15658">
        <f>H15657</f>
      </c>
      <c r="R15658">
        <f>I15657</f>
      </c>
      <c r="S15658">
        <f>H15658-H15657</f>
      </c>
      <c r="T15658">
        <f>I15658-I15657</f>
      </c>
    </row>
    <row r="15659">
      <c r="A15659" t="n">
        <v>2021</v>
      </c>
      <c r="B15659" t="inlineStr">
        <is>
          <t>00583026</t>
        </is>
      </c>
      <c r="C15659" t="inlineStr">
        <is>
          <t>멤레이비티</t>
        </is>
      </c>
      <c r="D15659" t="n">
        <v>681318000</v>
      </c>
      <c r="E15659" t="n">
        <v>202323000</v>
      </c>
      <c r="F15659" t="n">
        <v>177959000</v>
      </c>
      <c r="G15659" t="n">
        <v>13141000</v>
      </c>
      <c r="H15659" t="n">
        <v>2.29</v>
      </c>
      <c r="I15659" t="n">
        <v>2</v>
      </c>
      <c r="K15659" t="n">
        <v>-37816000</v>
      </c>
      <c r="L15659" t="n">
        <v>42917000</v>
      </c>
      <c r="M15659" t="n">
        <v>42886000</v>
      </c>
      <c r="N15659" t="n">
        <v>-38475000</v>
      </c>
      <c r="O15659">
        <f>D15658</f>
      </c>
      <c r="P15659">
        <f>(E15659-F15659+G15659)/O15659*100</f>
      </c>
      <c r="Q15659">
        <f>H15658</f>
      </c>
      <c r="R15659">
        <f>I15658</f>
      </c>
      <c r="S15659">
        <f>H15659-H15658</f>
      </c>
      <c r="T15659">
        <f>I15659-I15658</f>
      </c>
      <c r="U15659">
        <f>(L15659-K15659)/(2*D15659*0.01)</f>
      </c>
      <c r="V15659">
        <f>(L15659+K15659)/(D15659*0.0001)</f>
      </c>
    </row>
    <row r="15660">
      <c r="A15660" t="n">
        <v>2022</v>
      </c>
      <c r="B15660" t="inlineStr">
        <is>
          <t>00583026</t>
        </is>
      </c>
      <c r="C15660" t="inlineStr">
        <is>
          <t>멤레이비티</t>
        </is>
      </c>
      <c r="D15660" t="n">
        <v>740637000</v>
      </c>
      <c r="E15660" t="n">
        <v>180214000</v>
      </c>
      <c r="F15660" t="n">
        <v>104157000</v>
      </c>
      <c r="G15660" t="n">
        <v>15670000</v>
      </c>
      <c r="H15660" t="n">
        <v>5.305</v>
      </c>
      <c r="I15660" t="n">
        <v>3.655</v>
      </c>
      <c r="K15660" t="n">
        <v>-36759000</v>
      </c>
      <c r="L15660" t="n">
        <v>41272000</v>
      </c>
      <c r="M15660" t="n">
        <v>41620000</v>
      </c>
      <c r="N15660" t="n">
        <v>-37706000</v>
      </c>
      <c r="O15660">
        <f>D15659</f>
      </c>
      <c r="P15660">
        <f>(E15660-F15660+G15660)/O15660*100</f>
      </c>
      <c r="Q15660">
        <f>H15659</f>
      </c>
      <c r="R15660">
        <f>I15659</f>
      </c>
      <c r="S15660">
        <f>H15660-H15659</f>
      </c>
      <c r="T15660">
        <f>I15660-I15659</f>
      </c>
      <c r="U15660">
        <f>(L15660-K15660)/(2*D15660*0.01)</f>
      </c>
      <c r="V15660">
        <f>(L15660+K15660)/(D15660*0.0001)</f>
      </c>
    </row>
    <row r="15661">
      <c r="A15661" t="n">
        <v>2023</v>
      </c>
      <c r="B15661" t="inlineStr">
        <is>
          <t>00583026</t>
        </is>
      </c>
      <c r="C15661" t="inlineStr">
        <is>
          <t>멤레이비티</t>
        </is>
      </c>
      <c r="D15661" t="n">
        <v>982609000</v>
      </c>
      <c r="E15661" t="n">
        <v>232415000</v>
      </c>
      <c r="F15661" t="n">
        <v>320993000</v>
      </c>
      <c r="G15661" t="n">
        <v>34846000</v>
      </c>
      <c r="H15661" t="n">
        <v>4.455</v>
      </c>
      <c r="I15661" t="n">
        <v>2.365</v>
      </c>
      <c r="K15661" t="n">
        <v>-42910000</v>
      </c>
      <c r="L15661" t="n">
        <v>47840000</v>
      </c>
      <c r="M15661" t="n">
        <v>47867000</v>
      </c>
      <c r="N15661" t="n">
        <v>-43709000</v>
      </c>
      <c r="O15661">
        <f>D15660</f>
      </c>
      <c r="P15661">
        <f>(E15661-F15661+G15661)/O15661*100</f>
      </c>
      <c r="Q15661">
        <f>H15660</f>
      </c>
      <c r="R15661">
        <f>I15660</f>
      </c>
      <c r="S15661">
        <f>H15661-H15660</f>
      </c>
      <c r="T15661">
        <f>I15661-I15660</f>
      </c>
      <c r="U15661">
        <f>(L15661-K15661)/(2*D15661*0.01)</f>
      </c>
      <c r="V15661">
        <f>(L15661+K15661)/(D15661*0.0001)</f>
      </c>
    </row>
    <row r="15662">
      <c r="A15662" t="n">
        <v>2024</v>
      </c>
      <c r="B15662" t="inlineStr">
        <is>
          <t>00583026</t>
        </is>
      </c>
      <c r="C15662" t="inlineStr">
        <is>
          <t>멤레이비티</t>
        </is>
      </c>
      <c r="D15662" t="n">
        <v>1224209000</v>
      </c>
      <c r="E15662" t="n">
        <v>195750000</v>
      </c>
      <c r="F15662" t="n">
        <v>63156000</v>
      </c>
      <c r="G15662" t="n">
        <v>30660000</v>
      </c>
      <c r="H15662" t="n">
        <v>3.825</v>
      </c>
      <c r="I15662" t="n">
        <v>2.365</v>
      </c>
      <c r="K15662" t="n">
        <v>-52931000</v>
      </c>
      <c r="L15662" t="n">
        <v>58880000</v>
      </c>
      <c r="M15662" t="n">
        <v>58558000</v>
      </c>
      <c r="N15662" t="n">
        <v>-53625000</v>
      </c>
      <c r="O15662">
        <f>D15661</f>
      </c>
      <c r="P15662">
        <f>(E15662-F15662+G15662)/O15662*100</f>
      </c>
      <c r="Q15662">
        <f>H15661</f>
      </c>
      <c r="R15662">
        <f>I15661</f>
      </c>
      <c r="S15662">
        <f>H15662-H15661</f>
      </c>
      <c r="T15662">
        <f>I15662-I15661</f>
      </c>
      <c r="U15662">
        <f>(L15662-K15662)/(2*D15662*0.01)</f>
      </c>
      <c r="V15662">
        <f>(L15662+K15662)/(D15662*0.0001)</f>
      </c>
    </row>
    <row r="15663">
      <c r="A15663" t="n">
        <v>2025</v>
      </c>
      <c r="B15663" t="inlineStr">
        <is>
          <t>00583026</t>
        </is>
      </c>
      <c r="C15663" t="inlineStr">
        <is>
          <t>멤레이비티</t>
        </is>
      </c>
      <c r="D15663" t="n">
        <v>1417979000</v>
      </c>
      <c r="E15663" t="n">
        <v>215866000</v>
      </c>
      <c r="F15663" t="n">
        <v>75579000</v>
      </c>
      <c r="G15663" t="n">
        <v>33028000</v>
      </c>
      <c r="H15663" t="n">
        <v>3.58</v>
      </c>
      <c r="I15663" t="n">
        <v>2.365</v>
      </c>
      <c r="K15663" t="n">
        <v>-55697000</v>
      </c>
      <c r="L15663" t="n">
        <v>61561000</v>
      </c>
      <c r="M15663" t="n">
        <v>61414000</v>
      </c>
      <c r="N15663" t="n">
        <v>-56580000</v>
      </c>
      <c r="O15663">
        <f>D15662</f>
      </c>
      <c r="P15663">
        <f>(E15663-F15663+G15663)/O15663*100</f>
      </c>
      <c r="Q15663">
        <f>H15662</f>
      </c>
      <c r="R15663">
        <f>I15662</f>
      </c>
      <c r="S15663">
        <f>H15663-H15662</f>
      </c>
      <c r="T15663">
        <f>I15663-I15662</f>
      </c>
      <c r="U15663">
        <f>(L15663-K15663)/(2*D15663*0.01)</f>
      </c>
      <c r="V15663">
        <f>(L15663+K15663)/(D15663*0.0001)</f>
      </c>
    </row>
    <row r="15664">
      <c r="A15664" t="n">
        <v>2014</v>
      </c>
      <c r="B15664" t="inlineStr">
        <is>
          <t>00583424</t>
        </is>
      </c>
      <c r="C15664" t="inlineStr">
        <is>
          <t>아모레퍼시픽</t>
        </is>
      </c>
      <c r="D15664" t="n">
        <v>191303000000</v>
      </c>
      <c r="E15664" t="n">
        <v>21989000000</v>
      </c>
      <c r="F15664" t="n">
        <v>15028000000</v>
      </c>
      <c r="G15664" t="n">
        <v>7469000000</v>
      </c>
      <c r="H15664" t="n">
        <v>2.75</v>
      </c>
      <c r="I15664" t="n">
        <v>4.255</v>
      </c>
      <c r="J15664" t="n">
        <v>8.18</v>
      </c>
      <c r="K15664" t="n">
        <v>-15134277600</v>
      </c>
      <c r="L15664" t="n">
        <v>17545619400</v>
      </c>
      <c r="M15664" t="n">
        <v>17025977700</v>
      </c>
      <c r="N15664" t="n">
        <v>-15017400550</v>
      </c>
      <c r="U15664">
        <f>(L15664-K15664)/(2*D15664*0.01)</f>
      </c>
      <c r="V15664">
        <f>(L15664+K15664)/(D15664*0.0001)</f>
      </c>
    </row>
    <row r="15665">
      <c r="A15665" t="n">
        <v>2015</v>
      </c>
      <c r="B15665" t="inlineStr">
        <is>
          <t>00583424</t>
        </is>
      </c>
      <c r="C15665" t="inlineStr">
        <is>
          <t>아모레퍼시픽</t>
        </is>
      </c>
      <c r="D15665" t="n">
        <v>242508000000</v>
      </c>
      <c r="E15665" t="n">
        <v>25670000000</v>
      </c>
      <c r="F15665" t="n">
        <v>15532000000</v>
      </c>
      <c r="G15665" t="n">
        <v>6932000000</v>
      </c>
      <c r="H15665" t="n">
        <v>2.85</v>
      </c>
      <c r="I15665" t="n">
        <v>4.28</v>
      </c>
      <c r="J15665" t="n">
        <v>9.869999999999999</v>
      </c>
      <c r="K15665" t="n">
        <v>-22043977200</v>
      </c>
      <c r="L15665" t="n">
        <v>25851352800</v>
      </c>
      <c r="M15665" t="n">
        <v>24905571600</v>
      </c>
      <c r="N15665" t="n">
        <v>-21752967600</v>
      </c>
      <c r="O15665">
        <f>D15664</f>
      </c>
      <c r="P15665">
        <f>(E15665-F15665+G15665)/O15665*100</f>
      </c>
      <c r="Q15665">
        <f>H15664</f>
      </c>
      <c r="R15665">
        <f>I15664</f>
      </c>
      <c r="S15665">
        <f>H15665-H15664</f>
      </c>
      <c r="T15665">
        <f>I15665-I15664</f>
      </c>
      <c r="U15665">
        <f>(L15665-K15665)/(2*D15665*0.01)</f>
      </c>
      <c r="V15665">
        <f>(L15665+K15665)/(D15665*0.0001)</f>
      </c>
    </row>
    <row r="15666">
      <c r="A15666" t="n">
        <v>2016</v>
      </c>
      <c r="B15666" t="inlineStr">
        <is>
          <t>00583424</t>
        </is>
      </c>
      <c r="C15666" t="inlineStr">
        <is>
          <t>아모레퍼시픽</t>
        </is>
      </c>
      <c r="D15666" t="n">
        <v>275764000000</v>
      </c>
      <c r="E15666" t="n">
        <v>32883000000</v>
      </c>
      <c r="F15666" t="n">
        <v>16096000000</v>
      </c>
      <c r="G15666" t="n">
        <v>8216000000</v>
      </c>
      <c r="H15666" t="n">
        <v>3.6</v>
      </c>
      <c r="I15666" t="n">
        <v>6.19</v>
      </c>
      <c r="K15666" t="n">
        <v>-24563000000</v>
      </c>
      <c r="L15666" t="n">
        <v>28627000000</v>
      </c>
      <c r="M15666" t="n">
        <v>27637000000</v>
      </c>
      <c r="N15666" t="n">
        <v>-24157000000</v>
      </c>
      <c r="O15666">
        <f>D15665</f>
      </c>
      <c r="P15666">
        <f>(E15666-F15666+G15666)/O15666*100</f>
      </c>
      <c r="Q15666">
        <f>H15665</f>
      </c>
      <c r="R15666">
        <f>I15665</f>
      </c>
      <c r="S15666">
        <f>H15666-H15665</f>
      </c>
      <c r="T15666">
        <f>I15666-I15665</f>
      </c>
      <c r="U15666">
        <f>(L15666-K15666)/(2*D15666*0.01)</f>
      </c>
      <c r="V15666">
        <f>(L15666+K15666)/(D15666*0.0001)</f>
      </c>
    </row>
    <row r="15667">
      <c r="A15667" t="n">
        <v>2017</v>
      </c>
      <c r="B15667" t="inlineStr">
        <is>
          <t>00583424</t>
        </is>
      </c>
      <c r="C15667" t="inlineStr">
        <is>
          <t>아모레퍼시픽</t>
        </is>
      </c>
      <c r="D15667" t="n">
        <v>288263000000</v>
      </c>
      <c r="E15667" t="n">
        <v>36355000000</v>
      </c>
      <c r="F15667" t="n">
        <v>12739000000</v>
      </c>
      <c r="G15667" t="n">
        <v>9565000000</v>
      </c>
      <c r="H15667" t="n">
        <v>3.7</v>
      </c>
      <c r="I15667" t="n">
        <v>5.61</v>
      </c>
      <c r="K15667" t="n">
        <v>-24123000000</v>
      </c>
      <c r="L15667" t="n">
        <v>28131000000</v>
      </c>
      <c r="M15667" t="n">
        <v>27303000000</v>
      </c>
      <c r="N15667" t="n">
        <v>-23929000000</v>
      </c>
      <c r="O15667">
        <f>D15666</f>
      </c>
      <c r="P15667">
        <f>(E15667-F15667+G15667)/O15667*100</f>
      </c>
      <c r="Q15667">
        <f>H15666</f>
      </c>
      <c r="R15667">
        <f>I15666</f>
      </c>
      <c r="S15667">
        <f>H15667-H15666</f>
      </c>
      <c r="T15667">
        <f>I15667-I15666</f>
      </c>
      <c r="U15667">
        <f>(L15667-K15667)/(2*D15667*0.01)</f>
      </c>
      <c r="V15667">
        <f>(L15667+K15667)/(D15667*0.0001)</f>
      </c>
    </row>
    <row r="15668">
      <c r="A15668" t="n">
        <v>2018</v>
      </c>
      <c r="B15668" t="inlineStr">
        <is>
          <t>00583424</t>
        </is>
      </c>
      <c r="C15668" t="inlineStr">
        <is>
          <t>아모레퍼시픽</t>
        </is>
      </c>
      <c r="D15668" t="n">
        <v>297376000000</v>
      </c>
      <c r="E15668" t="n">
        <v>31759000000</v>
      </c>
      <c r="F15668" t="n">
        <v>18898000000</v>
      </c>
      <c r="G15668" t="n">
        <v>10490000000</v>
      </c>
      <c r="H15668" t="n">
        <v>3.2</v>
      </c>
      <c r="I15668" t="n">
        <v>3</v>
      </c>
      <c r="J15668" t="n">
        <v>7.93</v>
      </c>
      <c r="K15668" t="n">
        <v>-21670000000</v>
      </c>
      <c r="L15668" t="n">
        <v>24959000000</v>
      </c>
      <c r="M15668" t="n">
        <v>24739000000</v>
      </c>
      <c r="N15668" t="n">
        <v>-21938000000</v>
      </c>
      <c r="O15668">
        <f>D15667</f>
      </c>
      <c r="P15668">
        <f>(E15668-F15668+G15668)/O15668*100</f>
      </c>
      <c r="Q15668">
        <f>H15667</f>
      </c>
      <c r="R15668">
        <f>I15667</f>
      </c>
      <c r="S15668">
        <f>H15668-H15667</f>
      </c>
      <c r="T15668">
        <f>I15668-I15667</f>
      </c>
      <c r="U15668">
        <f>(L15668-K15668)/(2*D15668*0.01)</f>
      </c>
      <c r="V15668">
        <f>(L15668+K15668)/(D15668*0.0001)</f>
      </c>
    </row>
    <row r="15669">
      <c r="A15669" t="n">
        <v>2019</v>
      </c>
      <c r="B15669" t="inlineStr">
        <is>
          <t>00583424</t>
        </is>
      </c>
      <c r="C15669" t="inlineStr">
        <is>
          <t>아모레퍼시픽</t>
        </is>
      </c>
      <c r="D15669" t="n">
        <v>322958000000</v>
      </c>
      <c r="E15669" t="n">
        <v>32648000000</v>
      </c>
      <c r="F15669" t="n">
        <v>21956000000</v>
      </c>
      <c r="G15669" t="n">
        <v>9071000000</v>
      </c>
      <c r="H15669" t="n">
        <v>3.185</v>
      </c>
      <c r="I15669" t="n">
        <v>3</v>
      </c>
      <c r="J15669" t="n">
        <v>8.699999999999999</v>
      </c>
      <c r="K15669" t="n">
        <v>-23638714000</v>
      </c>
      <c r="L15669" t="n">
        <v>26869590000</v>
      </c>
      <c r="M15669" t="n">
        <v>26872434000</v>
      </c>
      <c r="N15669" t="n">
        <v>-23840396000</v>
      </c>
      <c r="O15669">
        <f>D15668</f>
      </c>
      <c r="P15669">
        <f>(E15669-F15669+G15669)/O15669*100</f>
      </c>
      <c r="Q15669">
        <f>H15668</f>
      </c>
      <c r="R15669">
        <f>I15668</f>
      </c>
      <c r="S15669">
        <f>H15669-H15668</f>
      </c>
      <c r="T15669">
        <f>I15669-I15668</f>
      </c>
      <c r="U15669">
        <f>(L15669-K15669)/(2*D15669*0.01)</f>
      </c>
      <c r="V15669">
        <f>(L15669+K15669)/(D15669*0.0001)</f>
      </c>
    </row>
    <row r="15670">
      <c r="A15670" t="n">
        <v>2020</v>
      </c>
      <c r="B15670" t="inlineStr">
        <is>
          <t>00583424</t>
        </is>
      </c>
      <c r="C15670" t="inlineStr">
        <is>
          <t>아모레퍼시픽</t>
        </is>
      </c>
      <c r="D15670" t="n">
        <v>341251000000</v>
      </c>
      <c r="E15670" t="n">
        <v>34053000000</v>
      </c>
      <c r="F15670" t="n">
        <v>11572000000</v>
      </c>
      <c r="G15670" t="n">
        <v>9804000000</v>
      </c>
      <c r="H15670" t="n">
        <v>3.165</v>
      </c>
      <c r="I15670" t="n">
        <v>2.1</v>
      </c>
      <c r="J15670" t="n">
        <v>7.72</v>
      </c>
      <c r="K15670" t="n">
        <v>-23573527000</v>
      </c>
      <c r="L15670" t="n">
        <v>26969670000</v>
      </c>
      <c r="M15670" t="n">
        <v>26948679000</v>
      </c>
      <c r="N15670" t="n">
        <v>-24270091000</v>
      </c>
      <c r="O15670">
        <f>D15669</f>
      </c>
      <c r="P15670">
        <f>(E15670-F15670+G15670)/O15670*100</f>
      </c>
      <c r="Q15670">
        <f>H15669</f>
      </c>
      <c r="R15670">
        <f>I15669</f>
      </c>
      <c r="S15670">
        <f>H15670-H15669</f>
      </c>
      <c r="T15670">
        <f>I15670-I15669</f>
      </c>
      <c r="U15670">
        <f>(L15670-K15670)/(2*D15670*0.01)</f>
      </c>
      <c r="V15670">
        <f>(L15670+K15670)/(D15670*0.0001)</f>
      </c>
    </row>
    <row r="15671">
      <c r="A15671" t="n">
        <v>2021</v>
      </c>
      <c r="B15671" t="inlineStr">
        <is>
          <t>00583424</t>
        </is>
      </c>
      <c r="C15671" t="inlineStr">
        <is>
          <t>아모레퍼시픽</t>
        </is>
      </c>
      <c r="D15671" t="n">
        <v>383088000000</v>
      </c>
      <c r="E15671" t="n">
        <v>29092000000</v>
      </c>
      <c r="F15671" t="n">
        <v>68863000000</v>
      </c>
      <c r="G15671" t="n">
        <v>8939000000</v>
      </c>
      <c r="H15671" t="n">
        <v>3.69</v>
      </c>
      <c r="I15671" t="n">
        <v>4</v>
      </c>
      <c r="J15671" t="n">
        <v>7.3</v>
      </c>
      <c r="K15671" t="n">
        <v>-25084972000</v>
      </c>
      <c r="L15671" t="n">
        <v>28402821080</v>
      </c>
      <c r="M15671" t="n">
        <v>28043936000</v>
      </c>
      <c r="N15671" t="n">
        <v>-25219190400</v>
      </c>
      <c r="O15671">
        <f>D15670</f>
      </c>
      <c r="P15671">
        <f>(E15671-F15671+G15671)/O15671*100</f>
      </c>
      <c r="Q15671">
        <f>H15670</f>
      </c>
      <c r="R15671">
        <f>I15670</f>
      </c>
      <c r="S15671">
        <f>H15671-H15670</f>
      </c>
      <c r="T15671">
        <f>I15671-I15670</f>
      </c>
      <c r="U15671">
        <f>(L15671-K15671)/(2*D15671*0.01)</f>
      </c>
      <c r="V15671">
        <f>(L15671+K15671)/(D15671*0.0001)</f>
      </c>
    </row>
    <row r="15672">
      <c r="A15672" t="n">
        <v>2022</v>
      </c>
      <c r="B15672" t="inlineStr">
        <is>
          <t>00583424</t>
        </is>
      </c>
      <c r="C15672" t="inlineStr">
        <is>
          <t>아모레퍼시픽</t>
        </is>
      </c>
      <c r="D15672" t="n">
        <v>385182000000</v>
      </c>
      <c r="E15672" t="n">
        <v>35400000000</v>
      </c>
      <c r="F15672" t="n">
        <v>33913000000</v>
      </c>
      <c r="G15672" t="n">
        <v>13029000000</v>
      </c>
      <c r="H15672" t="n">
        <v>6.08</v>
      </c>
      <c r="I15672" t="n">
        <v>4</v>
      </c>
      <c r="J15672" t="n">
        <v>6.5</v>
      </c>
      <c r="K15672" t="n">
        <v>-29495000000</v>
      </c>
      <c r="L15672" t="n">
        <v>16007491200</v>
      </c>
      <c r="M15672" t="n">
        <v>16312000000</v>
      </c>
      <c r="N15672" t="n">
        <v>-30119283600</v>
      </c>
      <c r="O15672">
        <f>D15671</f>
      </c>
      <c r="P15672">
        <f>(E15672-F15672+G15672)/O15672*100</f>
      </c>
      <c r="Q15672">
        <f>H15671</f>
      </c>
      <c r="R15672">
        <f>I15671</f>
      </c>
      <c r="S15672">
        <f>H15672-H15671</f>
      </c>
      <c r="T15672">
        <f>I15672-I15671</f>
      </c>
      <c r="U15672">
        <f>(L15672-K15672)/(2*D15672*0.01)</f>
      </c>
    </row>
    <row r="15673">
      <c r="A15673" t="n">
        <v>2023</v>
      </c>
      <c r="B15673" t="inlineStr">
        <is>
          <t>00583424</t>
        </is>
      </c>
      <c r="C15673" t="inlineStr">
        <is>
          <t>아모레퍼시픽</t>
        </is>
      </c>
      <c r="D15673" t="n">
        <v>428199000000</v>
      </c>
      <c r="E15673" t="n">
        <v>32872000000</v>
      </c>
      <c r="F15673" t="n">
        <v>58629000000</v>
      </c>
      <c r="G15673" t="n">
        <v>20702000000</v>
      </c>
      <c r="H15673" t="n">
        <v>5.255</v>
      </c>
      <c r="I15673" t="n">
        <v>4.6</v>
      </c>
      <c r="J15673" t="n">
        <v>6.5</v>
      </c>
      <c r="K15673" t="n">
        <v>-25508343000</v>
      </c>
      <c r="L15673" t="n">
        <v>28537847000</v>
      </c>
      <c r="M15673" t="n">
        <v>28629311000</v>
      </c>
      <c r="N15673" t="n">
        <v>-25939594000</v>
      </c>
      <c r="O15673">
        <f>D15672</f>
      </c>
      <c r="P15673">
        <f>(E15673-F15673+G15673)/O15673*100</f>
      </c>
      <c r="Q15673">
        <f>H15672</f>
      </c>
      <c r="R15673">
        <f>I15672</f>
      </c>
      <c r="S15673">
        <f>H15673-H15672</f>
      </c>
      <c r="T15673">
        <f>I15673-I15672</f>
      </c>
      <c r="U15673">
        <f>(L15673-K15673)/(2*D15673*0.01)</f>
      </c>
      <c r="V15673">
        <f>(L15673+K15673)/(D15673*0.0001)</f>
      </c>
    </row>
    <row r="15674">
      <c r="A15674" t="n">
        <v>2024</v>
      </c>
      <c r="B15674" t="inlineStr">
        <is>
          <t>00583424</t>
        </is>
      </c>
      <c r="C15674" t="inlineStr">
        <is>
          <t>아모레퍼시픽</t>
        </is>
      </c>
      <c r="D15674" t="n">
        <v>500683000000</v>
      </c>
      <c r="E15674" t="n">
        <v>36259000000</v>
      </c>
      <c r="F15674" t="n">
        <v>29692000000</v>
      </c>
      <c r="G15674" t="n">
        <v>20438000000</v>
      </c>
      <c r="H15674" t="n">
        <v>4.13</v>
      </c>
      <c r="I15674" t="n">
        <v>4.45</v>
      </c>
      <c r="J15674" t="n">
        <v>5.7</v>
      </c>
      <c r="K15674" t="n">
        <v>-25761645000</v>
      </c>
      <c r="L15674" t="n">
        <v>28789257500</v>
      </c>
      <c r="M15674" t="n">
        <v>27531233000</v>
      </c>
      <c r="N15674" t="n">
        <v>-25585033830</v>
      </c>
      <c r="O15674">
        <f>D15673</f>
      </c>
      <c r="P15674">
        <f>(E15674-F15674+G15674)/O15674*100</f>
      </c>
      <c r="Q15674">
        <f>H15673</f>
      </c>
      <c r="R15674">
        <f>I15673</f>
      </c>
      <c r="S15674">
        <f>H15674-H15673</f>
      </c>
      <c r="T15674">
        <f>I15674-I15673</f>
      </c>
      <c r="U15674">
        <f>(L15674-K15674)/(2*D15674*0.01)</f>
      </c>
      <c r="V15674">
        <f>(L15674+K15674)/(D15674*0.0001)</f>
      </c>
    </row>
    <row r="15675">
      <c r="A15675" t="n">
        <v>2025</v>
      </c>
      <c r="B15675" t="inlineStr">
        <is>
          <t>00583424</t>
        </is>
      </c>
      <c r="C15675" t="inlineStr">
        <is>
          <t>아모레퍼시픽</t>
        </is>
      </c>
      <c r="D15675" t="n">
        <v>481004000000</v>
      </c>
      <c r="E15675" t="n">
        <v>39762000000</v>
      </c>
      <c r="F15675" t="n">
        <v>76645000000</v>
      </c>
      <c r="G15675" t="n">
        <v>19899000000</v>
      </c>
      <c r="H15675" t="n">
        <v>4.495</v>
      </c>
      <c r="I15675" t="n">
        <v>4.5</v>
      </c>
      <c r="J15675" t="n">
        <v>5.58</v>
      </c>
      <c r="K15675" t="n">
        <v>-24240640000</v>
      </c>
      <c r="L15675" t="n">
        <v>26587272000</v>
      </c>
      <c r="M15675" t="n">
        <v>26170976000</v>
      </c>
      <c r="N15675" t="n">
        <v>-24240640000</v>
      </c>
      <c r="O15675">
        <f>D15674</f>
      </c>
      <c r="P15675">
        <f>(E15675-F15675+G15675)/O15675*100</f>
      </c>
      <c r="Q15675">
        <f>H15674</f>
      </c>
      <c r="R15675">
        <f>I15674</f>
      </c>
      <c r="S15675">
        <f>H15675-H15674</f>
      </c>
      <c r="T15675">
        <f>I15675-I15674</f>
      </c>
      <c r="U15675">
        <f>(L15675-K15675)/(2*D15675*0.01)</f>
      </c>
      <c r="V15675">
        <f>(L15675+K15675)/(D15675*0.0001)</f>
      </c>
    </row>
    <row r="15676">
      <c r="A15676" t="n">
        <v>2014</v>
      </c>
      <c r="B15676" t="inlineStr">
        <is>
          <t>00583442</t>
        </is>
      </c>
      <c r="C15676" t="inlineStr">
        <is>
          <t>노루페인트</t>
        </is>
      </c>
      <c r="D15676" t="n">
        <v>17062244000</v>
      </c>
      <c r="E15676" t="n">
        <v>1782718000</v>
      </c>
      <c r="F15676" t="n">
        <v>1108136000</v>
      </c>
      <c r="G15676" t="n">
        <v>514085000</v>
      </c>
      <c r="H15676" t="n">
        <v>2.75</v>
      </c>
      <c r="I15676" t="n">
        <v>5.42</v>
      </c>
      <c r="K15676" t="n">
        <v>-572662000</v>
      </c>
      <c r="L15676" t="n">
        <v>617344000</v>
      </c>
      <c r="M15676" t="n">
        <v>599972000</v>
      </c>
      <c r="N15676" t="n">
        <v>-567751000</v>
      </c>
      <c r="U15676">
        <f>(L15676-K15676)/(2*D15676*0.01)</f>
      </c>
      <c r="V15676">
        <f>(L15676+K15676)/(D15676*0.0001)</f>
      </c>
    </row>
    <row r="15677">
      <c r="A15677" t="n">
        <v>2015</v>
      </c>
      <c r="B15677" t="inlineStr">
        <is>
          <t>00583442</t>
        </is>
      </c>
      <c r="C15677" t="inlineStr">
        <is>
          <t>노루페인트</t>
        </is>
      </c>
      <c r="D15677" t="n">
        <v>16141412000</v>
      </c>
      <c r="E15677" t="n">
        <v>2561347000</v>
      </c>
      <c r="F15677" t="n">
        <v>3270637000</v>
      </c>
      <c r="G15677" t="n">
        <v>358168000</v>
      </c>
      <c r="H15677" t="n">
        <v>2.455</v>
      </c>
      <c r="I15677" t="n">
        <v>5.32</v>
      </c>
      <c r="K15677" t="n">
        <v>-468263000</v>
      </c>
      <c r="L15677" t="n">
        <v>502918000</v>
      </c>
      <c r="M15677" t="n">
        <v>488265000</v>
      </c>
      <c r="N15677" t="n">
        <v>-463831000</v>
      </c>
      <c r="O15677">
        <f>D15676</f>
      </c>
      <c r="P15677">
        <f>(E15677-F15677+G15677)/O15677*100</f>
      </c>
      <c r="Q15677">
        <f>H15676</f>
      </c>
      <c r="R15677">
        <f>I15676</f>
      </c>
      <c r="S15677">
        <f>H15677-H15676</f>
      </c>
      <c r="T15677">
        <f>I15677-I15676</f>
      </c>
      <c r="U15677">
        <f>(L15677-K15677)/(2*D15677*0.01)</f>
      </c>
      <c r="V15677">
        <f>(L15677+K15677)/(D15677*0.0001)</f>
      </c>
    </row>
    <row r="15678">
      <c r="A15678" t="n">
        <v>2016</v>
      </c>
      <c r="B15678" t="inlineStr">
        <is>
          <t>00583442</t>
        </is>
      </c>
      <c r="C15678" t="inlineStr">
        <is>
          <t>노루페인트</t>
        </is>
      </c>
      <c r="D15678" t="n">
        <v>14774116000</v>
      </c>
      <c r="E15678" t="n">
        <v>2744403000</v>
      </c>
      <c r="F15678" t="n">
        <v>3814262000</v>
      </c>
      <c r="G15678" t="n">
        <v>316461000</v>
      </c>
      <c r="H15678" t="n">
        <v>2.155</v>
      </c>
      <c r="I15678" t="n">
        <v>6.83</v>
      </c>
      <c r="K15678" t="n">
        <v>-514288000</v>
      </c>
      <c r="L15678" t="n">
        <v>555126000</v>
      </c>
      <c r="M15678" t="n">
        <v>488093000</v>
      </c>
      <c r="N15678" t="n">
        <v>-459846000</v>
      </c>
      <c r="O15678">
        <f>D15677</f>
      </c>
      <c r="P15678">
        <f>(E15678-F15678+G15678)/O15678*100</f>
      </c>
      <c r="Q15678">
        <f>H15677</f>
      </c>
      <c r="R15678">
        <f>I15677</f>
      </c>
      <c r="S15678">
        <f>H15678-H15677</f>
      </c>
      <c r="T15678">
        <f>I15678-I15677</f>
      </c>
      <c r="U15678">
        <f>(L15678-K15678)/(2*D15678*0.01)</f>
      </c>
      <c r="V15678">
        <f>(L15678+K15678)/(D15678*0.0001)</f>
      </c>
    </row>
    <row r="15679">
      <c r="A15679" t="n">
        <v>2017</v>
      </c>
      <c r="B15679" t="inlineStr">
        <is>
          <t>00583442</t>
        </is>
      </c>
      <c r="C15679" t="inlineStr">
        <is>
          <t>노루페인트</t>
        </is>
      </c>
      <c r="D15679" t="n">
        <v>15247504000</v>
      </c>
      <c r="E15679" t="n">
        <v>2666032000</v>
      </c>
      <c r="F15679" t="n">
        <v>2723190000</v>
      </c>
      <c r="G15679" t="n">
        <v>282045000</v>
      </c>
      <c r="H15679" t="n">
        <v>2.56</v>
      </c>
      <c r="I15679" t="n">
        <v>6.395</v>
      </c>
      <c r="K15679" t="n">
        <v>-505294000</v>
      </c>
      <c r="L15679" t="n">
        <v>543246000</v>
      </c>
      <c r="M15679" t="n">
        <v>491894000</v>
      </c>
      <c r="N15679" t="n">
        <v>-465310000</v>
      </c>
      <c r="O15679">
        <f>D15678</f>
      </c>
      <c r="P15679">
        <f>(E15679-F15679+G15679)/O15679*100</f>
      </c>
      <c r="Q15679">
        <f>H15678</f>
      </c>
      <c r="R15679">
        <f>I15678</f>
      </c>
      <c r="S15679">
        <f>H15679-H15678</f>
      </c>
      <c r="T15679">
        <f>I15679-I15678</f>
      </c>
      <c r="U15679">
        <f>(L15679-K15679)/(2*D15679*0.01)</f>
      </c>
      <c r="V15679">
        <f>(L15679+K15679)/(D15679*0.0001)</f>
      </c>
    </row>
    <row r="15680">
      <c r="A15680" t="n">
        <v>2018</v>
      </c>
      <c r="B15680" t="inlineStr">
        <is>
          <t>00583442</t>
        </is>
      </c>
      <c r="C15680" t="inlineStr">
        <is>
          <t>노루페인트</t>
        </is>
      </c>
      <c r="D15680" t="n">
        <v>15124339000</v>
      </c>
      <c r="E15680" t="n">
        <v>2678683000</v>
      </c>
      <c r="F15680" t="n">
        <v>3058954000</v>
      </c>
      <c r="G15680" t="n">
        <v>363201000</v>
      </c>
      <c r="H15680" t="n">
        <v>2.15</v>
      </c>
      <c r="I15680" t="n">
        <v>5.48</v>
      </c>
      <c r="K15680" t="n">
        <v>-495794000</v>
      </c>
      <c r="L15680" t="n">
        <v>533550000</v>
      </c>
      <c r="M15680" t="n">
        <v>496076000</v>
      </c>
      <c r="N15680" t="n">
        <v>-468857000</v>
      </c>
      <c r="O15680">
        <f>D15679</f>
      </c>
      <c r="P15680">
        <f>(E15680-F15680+G15680)/O15680*100</f>
      </c>
      <c r="Q15680">
        <f>H15679</f>
      </c>
      <c r="R15680">
        <f>I15679</f>
      </c>
      <c r="S15680">
        <f>H15680-H15679</f>
      </c>
      <c r="T15680">
        <f>I15680-I15679</f>
      </c>
      <c r="U15680">
        <f>(L15680-K15680)/(2*D15680*0.01)</f>
      </c>
      <c r="V15680">
        <f>(L15680+K15680)/(D15680*0.0001)</f>
      </c>
    </row>
    <row r="15681">
      <c r="A15681" t="n">
        <v>2022</v>
      </c>
      <c r="B15681" t="inlineStr">
        <is>
          <t>00583442</t>
        </is>
      </c>
      <c r="C15681" t="inlineStr">
        <is>
          <t>노루페인트</t>
        </is>
      </c>
      <c r="D15681" t="n">
        <v>14963855000</v>
      </c>
      <c r="E15681" t="n">
        <v>2331932000</v>
      </c>
      <c r="F15681" t="n">
        <v>2679618000</v>
      </c>
      <c r="G15681" t="n">
        <v>335810000</v>
      </c>
      <c r="H15681" t="n">
        <v>5.25</v>
      </c>
      <c r="I15681" t="n">
        <v>5.695</v>
      </c>
      <c r="K15681" t="n">
        <v>-317123000</v>
      </c>
      <c r="L15681" t="n">
        <v>337502000</v>
      </c>
      <c r="M15681" t="n">
        <v>462554000</v>
      </c>
      <c r="N15681" t="n">
        <v>-442545000</v>
      </c>
      <c r="U15681">
        <f>(L15681-K15681)/(2*D15681*0.01)</f>
      </c>
      <c r="V15681">
        <f>(L15681+K15681)/(D15681*0.0001)</f>
      </c>
    </row>
    <row r="15682">
      <c r="A15682" t="n">
        <v>2023</v>
      </c>
      <c r="B15682" t="inlineStr">
        <is>
          <t>00583442</t>
        </is>
      </c>
      <c r="C15682" t="inlineStr">
        <is>
          <t>노루페인트</t>
        </is>
      </c>
      <c r="D15682" t="n">
        <v>16378574000</v>
      </c>
      <c r="E15682" t="n">
        <v>2209329000</v>
      </c>
      <c r="F15682" t="n">
        <v>2622798000</v>
      </c>
      <c r="G15682" t="n">
        <v>670272000</v>
      </c>
      <c r="H15682" t="n">
        <v>4.005</v>
      </c>
      <c r="I15682" t="n">
        <v>5.82</v>
      </c>
      <c r="K15682" t="n">
        <v>-381246000</v>
      </c>
      <c r="L15682" t="n">
        <v>407391000</v>
      </c>
      <c r="M15682" t="n">
        <v>552499000</v>
      </c>
      <c r="N15682" t="n">
        <v>-526804000</v>
      </c>
      <c r="O15682">
        <f>D15681</f>
      </c>
      <c r="P15682">
        <f>(E15682-F15682+G15682)/O15682*100</f>
      </c>
      <c r="Q15682">
        <f>H15681</f>
      </c>
      <c r="R15682">
        <f>I15681</f>
      </c>
      <c r="S15682">
        <f>H15682-H15681</f>
      </c>
      <c r="T15682">
        <f>I15682-I15681</f>
      </c>
      <c r="U15682">
        <f>(L15682-K15682)/(2*D15682*0.01)</f>
      </c>
      <c r="V15682">
        <f>(L15682+K15682)/(D15682*0.0001)</f>
      </c>
    </row>
    <row r="15683">
      <c r="A15683" t="n">
        <v>2024</v>
      </c>
      <c r="B15683" t="inlineStr">
        <is>
          <t>00583442</t>
        </is>
      </c>
      <c r="C15683" t="inlineStr">
        <is>
          <t>노루페인트</t>
        </is>
      </c>
      <c r="D15683" t="n">
        <v>18707877000</v>
      </c>
      <c r="E15683" t="n">
        <v>2589006000</v>
      </c>
      <c r="F15683" t="n">
        <v>2440583000</v>
      </c>
      <c r="G15683" t="n">
        <v>619203000</v>
      </c>
      <c r="H15683" t="n">
        <v>3.445</v>
      </c>
      <c r="I15683" t="n">
        <v>5.71</v>
      </c>
      <c r="K15683" t="n">
        <v>-446229000</v>
      </c>
      <c r="L15683" t="n">
        <v>477642000</v>
      </c>
      <c r="M15683" t="n">
        <v>645278000</v>
      </c>
      <c r="N15683" t="n">
        <v>-615237000</v>
      </c>
      <c r="O15683">
        <f>D15682</f>
      </c>
      <c r="P15683">
        <f>(E15683-F15683+G15683)/O15683*100</f>
      </c>
      <c r="Q15683">
        <f>H15682</f>
      </c>
      <c r="R15683">
        <f>I15682</f>
      </c>
      <c r="S15683">
        <f>H15683-H15682</f>
      </c>
      <c r="T15683">
        <f>I15683-I15682</f>
      </c>
      <c r="U15683">
        <f>(L15683-K15683)/(2*D15683*0.01)</f>
      </c>
      <c r="V15683">
        <f>(L15683+K15683)/(D15683*0.0001)</f>
      </c>
    </row>
    <row r="15684">
      <c r="A15684" t="n">
        <v>2014</v>
      </c>
      <c r="B15684" t="inlineStr">
        <is>
          <t>00585219</t>
        </is>
      </c>
      <c r="C15684" t="inlineStr">
        <is>
          <t>세원이앤씨</t>
        </is>
      </c>
      <c r="D15684" t="n">
        <v>17906483000</v>
      </c>
      <c r="E15684" t="n">
        <v>2816594000</v>
      </c>
      <c r="F15684" t="n">
        <v>3478674000</v>
      </c>
      <c r="G15684" t="n">
        <v>697945000</v>
      </c>
      <c r="H15684" t="n">
        <v>3.3</v>
      </c>
      <c r="I15684" t="n">
        <v>5.1</v>
      </c>
      <c r="J15684" t="n">
        <v>9.9</v>
      </c>
      <c r="K15684" t="n">
        <v>-660000000</v>
      </c>
      <c r="L15684" t="n">
        <v>760000000</v>
      </c>
      <c r="M15684" t="n">
        <v>760000000</v>
      </c>
      <c r="N15684" t="n">
        <v>-680000000</v>
      </c>
      <c r="U15684">
        <f>(L15684-K15684)/(2*D15684*0.01)</f>
      </c>
      <c r="V15684">
        <f>(L15684+K15684)/(D15684*0.0001)</f>
      </c>
    </row>
    <row r="15685">
      <c r="A15685" t="n">
        <v>2015</v>
      </c>
      <c r="B15685" t="inlineStr">
        <is>
          <t>00585219</t>
        </is>
      </c>
      <c r="C15685" t="inlineStr">
        <is>
          <t>세원이앤씨</t>
        </is>
      </c>
      <c r="D15685" t="n">
        <v>19957751000</v>
      </c>
      <c r="E15685" t="n">
        <v>2530196000</v>
      </c>
      <c r="F15685" t="n">
        <v>1950644000</v>
      </c>
      <c r="G15685" t="n">
        <v>519426000</v>
      </c>
      <c r="H15685" t="n">
        <v>2.9</v>
      </c>
      <c r="I15685" t="n">
        <v>5</v>
      </c>
      <c r="J15685" t="n">
        <v>12.1</v>
      </c>
      <c r="O15685">
        <f>D15684</f>
      </c>
      <c r="P15685">
        <f>(E15685-F15685+G15685)/O15685*100</f>
      </c>
      <c r="Q15685">
        <f>H15684</f>
      </c>
      <c r="R15685">
        <f>I15684</f>
      </c>
      <c r="S15685">
        <f>H15685-H15684</f>
      </c>
      <c r="T15685">
        <f>I15685-I15684</f>
      </c>
    </row>
    <row r="15686">
      <c r="A15686" t="n">
        <v>2016</v>
      </c>
      <c r="B15686" t="inlineStr">
        <is>
          <t>00585219</t>
        </is>
      </c>
      <c r="C15686" t="inlineStr">
        <is>
          <t>세원이앤씨</t>
        </is>
      </c>
      <c r="D15686" t="n">
        <v>19082757000</v>
      </c>
      <c r="E15686" t="n">
        <v>2612471000</v>
      </c>
      <c r="F15686" t="n">
        <v>3237186000</v>
      </c>
      <c r="G15686" t="n">
        <v>438842000</v>
      </c>
      <c r="H15686" t="n">
        <v>2.96</v>
      </c>
      <c r="J15686" t="n">
        <v>11.8</v>
      </c>
      <c r="K15686" t="n">
        <v>-1263439000</v>
      </c>
      <c r="L15686" t="n">
        <v>1682880000</v>
      </c>
      <c r="M15686" t="n">
        <v>1419813000</v>
      </c>
      <c r="N15686" t="n">
        <v>-1683440000</v>
      </c>
      <c r="O15686">
        <f>D15685</f>
      </c>
      <c r="P15686">
        <f>(E15686-F15686+G15686)/O15686*100</f>
      </c>
      <c r="Q15686">
        <f>H15685</f>
      </c>
      <c r="S15686">
        <f>H15686-H15685</f>
      </c>
      <c r="U15686">
        <f>(L15686-K15686)/(2*D15686*0.01)</f>
      </c>
      <c r="V15686">
        <f>(L15686+K15686)/(D15686*0.0001)</f>
      </c>
    </row>
    <row r="15687">
      <c r="A15687" t="n">
        <v>2017</v>
      </c>
      <c r="B15687" t="inlineStr">
        <is>
          <t>00585219</t>
        </is>
      </c>
      <c r="C15687" t="inlineStr">
        <is>
          <t>세원이앤씨</t>
        </is>
      </c>
      <c r="D15687" t="n">
        <v>18492621000</v>
      </c>
      <c r="E15687" t="n">
        <v>2339603000</v>
      </c>
      <c r="F15687" t="n">
        <v>1709904000</v>
      </c>
      <c r="G15687" t="n">
        <v>486625000</v>
      </c>
      <c r="H15687" t="n">
        <v>2.92</v>
      </c>
      <c r="K15687" t="n">
        <v>-1811625000</v>
      </c>
      <c r="L15687" t="n">
        <v>1899702000</v>
      </c>
      <c r="M15687" t="n">
        <v>900973000</v>
      </c>
      <c r="N15687" t="n">
        <v>-827803000</v>
      </c>
      <c r="O15687">
        <f>D15686</f>
      </c>
      <c r="P15687">
        <f>(E15687-F15687+G15687)/O15687*100</f>
      </c>
      <c r="Q15687">
        <f>H15686</f>
      </c>
      <c r="S15687">
        <f>H15687-H15686</f>
      </c>
      <c r="U15687">
        <f>(L15687-K15687)/(2*D15687*0.01)</f>
      </c>
      <c r="V15687">
        <f>(L15687+K15687)/(D15687*0.0001)</f>
      </c>
    </row>
    <row r="15688">
      <c r="A15688" t="n">
        <v>2018</v>
      </c>
      <c r="B15688" t="inlineStr">
        <is>
          <t>00585219</t>
        </is>
      </c>
      <c r="C15688" t="inlineStr">
        <is>
          <t>세원이앤씨</t>
        </is>
      </c>
      <c r="D15688" t="n">
        <v>16530177000</v>
      </c>
      <c r="E15688" t="n">
        <v>1977649000</v>
      </c>
      <c r="F15688" t="n">
        <v>5107691000</v>
      </c>
      <c r="G15688" t="n">
        <v>431716000</v>
      </c>
      <c r="H15688" t="n">
        <v>2.37</v>
      </c>
      <c r="O15688">
        <f>D15687</f>
      </c>
      <c r="P15688">
        <f>(E15688-F15688+G15688)/O15688*100</f>
      </c>
      <c r="Q15688">
        <f>H15687</f>
      </c>
      <c r="S15688">
        <f>H15688-H15687</f>
      </c>
    </row>
    <row r="15689">
      <c r="A15689" t="n">
        <v>2019</v>
      </c>
      <c r="B15689" t="inlineStr">
        <is>
          <t>00585219</t>
        </is>
      </c>
      <c r="C15689" t="inlineStr">
        <is>
          <t>세원이앤씨</t>
        </is>
      </c>
      <c r="D15689" t="n">
        <v>17215060000</v>
      </c>
      <c r="E15689" t="n">
        <v>1694137000</v>
      </c>
      <c r="F15689" t="n">
        <v>1855881000</v>
      </c>
      <c r="G15689" t="n">
        <v>296223000</v>
      </c>
      <c r="H15689" t="n">
        <v>1.93</v>
      </c>
      <c r="K15689" t="n">
        <v>-1445789000</v>
      </c>
      <c r="L15689" t="n">
        <v>1757079000</v>
      </c>
      <c r="M15689" t="n">
        <v>751583000</v>
      </c>
      <c r="N15689" t="n">
        <v>-703060000</v>
      </c>
      <c r="O15689">
        <f>D15688</f>
      </c>
      <c r="P15689">
        <f>(E15689-F15689+G15689)/O15689*100</f>
      </c>
      <c r="Q15689">
        <f>H15688</f>
      </c>
      <c r="S15689">
        <f>H15689-H15688</f>
      </c>
      <c r="U15689">
        <f>(L15689-K15689)/(2*D15689*0.01)</f>
      </c>
      <c r="V15689">
        <f>(L15689+K15689)/(D15689*0.0001)</f>
      </c>
    </row>
    <row r="15690">
      <c r="A15690" t="n">
        <v>2020</v>
      </c>
      <c r="B15690" t="inlineStr">
        <is>
          <t>00585219</t>
        </is>
      </c>
      <c r="C15690" t="inlineStr">
        <is>
          <t>세원이앤씨</t>
        </is>
      </c>
      <c r="D15690" t="n">
        <v>17211394000</v>
      </c>
      <c r="E15690" t="n">
        <v>1815590000</v>
      </c>
      <c r="F15690" t="n">
        <v>1911419000</v>
      </c>
      <c r="G15690" t="n">
        <v>253672000</v>
      </c>
      <c r="H15690" t="n">
        <v>2</v>
      </c>
      <c r="K15690" t="n">
        <v>-1146874000</v>
      </c>
      <c r="L15690" t="n">
        <v>1959052000</v>
      </c>
      <c r="M15690" t="n">
        <v>950281000</v>
      </c>
      <c r="N15690" t="n">
        <v>-1813292000</v>
      </c>
      <c r="O15690">
        <f>D15689</f>
      </c>
      <c r="P15690">
        <f>(E15690-F15690+G15690)/O15690*100</f>
      </c>
      <c r="Q15690">
        <f>H15689</f>
      </c>
      <c r="S15690">
        <f>H15690-H15689</f>
      </c>
      <c r="U15690">
        <f>(L15690-K15690)/(2*D15690*0.01)</f>
      </c>
      <c r="V15690">
        <f>(L15690+K15690)/(D15690*0.0001)</f>
      </c>
    </row>
    <row r="15691">
      <c r="A15691" t="n">
        <v>2021</v>
      </c>
      <c r="B15691" t="inlineStr">
        <is>
          <t>00585219</t>
        </is>
      </c>
      <c r="C15691" t="inlineStr">
        <is>
          <t>세원이앤씨</t>
        </is>
      </c>
      <c r="D15691" t="n">
        <v>10835896000</v>
      </c>
      <c r="E15691" t="n">
        <v>855505000</v>
      </c>
      <c r="F15691" t="n">
        <v>3586773000</v>
      </c>
      <c r="G15691" t="n">
        <v>210534000</v>
      </c>
      <c r="H15691" t="n">
        <v>3.12</v>
      </c>
      <c r="K15691" t="n">
        <v>-1658853000</v>
      </c>
      <c r="L15691" t="n">
        <v>1658853000</v>
      </c>
      <c r="M15691" t="n">
        <v>886579000</v>
      </c>
      <c r="N15691" t="n">
        <v>-886579000</v>
      </c>
      <c r="O15691">
        <f>D15690</f>
      </c>
      <c r="P15691">
        <f>(E15691-F15691+G15691)/O15691*100</f>
      </c>
      <c r="Q15691">
        <f>H15690</f>
      </c>
      <c r="S15691">
        <f>H15691-H15690</f>
      </c>
      <c r="U15691">
        <f>(L15691-K15691)/(2*D15691*0.01)</f>
      </c>
    </row>
    <row r="15692">
      <c r="A15692" t="n">
        <v>2022</v>
      </c>
      <c r="B15692" t="inlineStr">
        <is>
          <t>00585219</t>
        </is>
      </c>
      <c r="C15692" t="inlineStr">
        <is>
          <t>세원이앤씨</t>
        </is>
      </c>
      <c r="D15692" t="n">
        <v>10438712000</v>
      </c>
      <c r="E15692" t="n">
        <v>1287081000</v>
      </c>
      <c r="F15692" t="n">
        <v>1031429000</v>
      </c>
      <c r="G15692" t="n">
        <v>325019000</v>
      </c>
      <c r="H15692" t="n">
        <v>5.56</v>
      </c>
      <c r="I15692" t="n">
        <v>3.38</v>
      </c>
      <c r="K15692" t="n">
        <v>-1438629000</v>
      </c>
      <c r="L15692" t="n">
        <v>1418443000</v>
      </c>
      <c r="M15692" t="n">
        <v>755309000</v>
      </c>
      <c r="N15692" t="n">
        <v>-735880000</v>
      </c>
      <c r="O15692">
        <f>D15691</f>
      </c>
      <c r="P15692">
        <f>(E15692-F15692+G15692)/O15692*100</f>
      </c>
      <c r="Q15692">
        <f>H15691</f>
      </c>
      <c r="S15692">
        <f>H15692-H15691</f>
      </c>
      <c r="U15692">
        <f>(L15692-K15692)/(2*D15692*0.01)</f>
      </c>
    </row>
    <row r="15693">
      <c r="A15693" t="n">
        <v>2023</v>
      </c>
      <c r="B15693" t="inlineStr">
        <is>
          <t>00585219</t>
        </is>
      </c>
      <c r="C15693" t="inlineStr">
        <is>
          <t>세원이앤씨</t>
        </is>
      </c>
      <c r="D15693" t="n">
        <v>11933154000</v>
      </c>
      <c r="E15693" t="n">
        <v>1118531000</v>
      </c>
      <c r="F15693" t="n">
        <v>1588996000</v>
      </c>
      <c r="G15693" t="n">
        <v>554893000</v>
      </c>
      <c r="H15693" t="n">
        <v>4.8</v>
      </c>
      <c r="I15693" t="n">
        <v>4.13</v>
      </c>
      <c r="K15693" t="n">
        <v>-1679274000</v>
      </c>
      <c r="L15693" t="n">
        <v>1150902000</v>
      </c>
      <c r="M15693" t="n">
        <v>1167218000</v>
      </c>
      <c r="N15693" t="n">
        <v>-1535279000</v>
      </c>
      <c r="O15693">
        <f>D15692</f>
      </c>
      <c r="P15693">
        <f>(E15693-F15693+G15693)/O15693*100</f>
      </c>
      <c r="Q15693">
        <f>H15692</f>
      </c>
      <c r="R15693">
        <f>I15692</f>
      </c>
      <c r="S15693">
        <f>H15693-H15692</f>
      </c>
      <c r="T15693">
        <f>I15693-I15692</f>
      </c>
      <c r="U15693">
        <f>(L15693-K15693)/(2*D15693*0.01)</f>
      </c>
    </row>
    <row r="15694">
      <c r="A15694" t="n">
        <v>2024</v>
      </c>
      <c r="B15694" t="inlineStr">
        <is>
          <t>00585219</t>
        </is>
      </c>
      <c r="C15694" t="inlineStr">
        <is>
          <t>세원이앤씨</t>
        </is>
      </c>
      <c r="D15694" t="n">
        <v>13397435000</v>
      </c>
      <c r="E15694" t="n">
        <v>1310932000</v>
      </c>
      <c r="F15694" t="n">
        <v>1298067000</v>
      </c>
      <c r="G15694" t="n">
        <v>559631000</v>
      </c>
      <c r="H15694" t="n">
        <v>4.27</v>
      </c>
      <c r="I15694" t="n">
        <v>4.07</v>
      </c>
      <c r="K15694" t="n">
        <v>-1809489000</v>
      </c>
      <c r="L15694" t="n">
        <v>1938484000</v>
      </c>
      <c r="M15694" t="n">
        <v>950981000</v>
      </c>
      <c r="N15694" t="n">
        <v>-1771603000</v>
      </c>
      <c r="O15694">
        <f>D15693</f>
      </c>
      <c r="P15694">
        <f>(E15694-F15694+G15694)/O15694*100</f>
      </c>
      <c r="Q15694">
        <f>H15693</f>
      </c>
      <c r="R15694">
        <f>I15693</f>
      </c>
      <c r="S15694">
        <f>H15694-H15693</f>
      </c>
      <c r="T15694">
        <f>I15694-I15693</f>
      </c>
      <c r="U15694">
        <f>(L15694-K15694)/(2*D15694*0.01)</f>
      </c>
      <c r="V15694">
        <f>(L15694+K15694)/(D15694*0.0001)</f>
      </c>
    </row>
    <row r="15695">
      <c r="A15695" t="n">
        <v>2025</v>
      </c>
      <c r="B15695" t="inlineStr">
        <is>
          <t>00585219</t>
        </is>
      </c>
      <c r="C15695" t="inlineStr">
        <is>
          <t>세원이앤씨</t>
        </is>
      </c>
      <c r="D15695" t="n">
        <v>13401762000</v>
      </c>
      <c r="E15695" t="n">
        <v>1348551000</v>
      </c>
      <c r="F15695" t="n">
        <v>1671037000</v>
      </c>
      <c r="G15695" t="n">
        <v>545120000</v>
      </c>
      <c r="H15695" t="n">
        <v>4.57</v>
      </c>
      <c r="I15695" t="n">
        <v>4.02</v>
      </c>
      <c r="K15695" t="n">
        <v>-1798500000</v>
      </c>
      <c r="L15695" t="n">
        <v>1867073000</v>
      </c>
      <c r="M15695" t="n">
        <v>880923000</v>
      </c>
      <c r="N15695" t="n">
        <v>-866389000</v>
      </c>
      <c r="O15695">
        <f>D15694</f>
      </c>
      <c r="P15695">
        <f>(E15695-F15695+G15695)/O15695*100</f>
      </c>
      <c r="Q15695">
        <f>H15694</f>
      </c>
      <c r="R15695">
        <f>I15694</f>
      </c>
      <c r="S15695">
        <f>H15695-H15694</f>
      </c>
      <c r="T15695">
        <f>I15695-I15694</f>
      </c>
      <c r="U15695">
        <f>(L15695-K15695)/(2*D15695*0.01)</f>
      </c>
      <c r="V15695">
        <f>(L15695+K15695)/(D15695*0.0001)</f>
      </c>
    </row>
    <row r="15696">
      <c r="A15696" t="n">
        <v>2014</v>
      </c>
      <c r="B15696" t="inlineStr">
        <is>
          <t>00585608</t>
        </is>
      </c>
      <c r="C15696" t="inlineStr">
        <is>
          <t>커넥트웨이브</t>
        </is>
      </c>
      <c r="D15696" t="n">
        <v>5468197000</v>
      </c>
      <c r="E15696" t="n">
        <v>981651000</v>
      </c>
      <c r="F15696" t="n">
        <v>896769000</v>
      </c>
      <c r="G15696" t="n">
        <v>130028000</v>
      </c>
      <c r="H15696" t="n">
        <v>2.895</v>
      </c>
      <c r="I15696" t="n">
        <v>3</v>
      </c>
      <c r="K15696" t="n">
        <v>-303316000</v>
      </c>
      <c r="L15696" t="n">
        <v>343750000</v>
      </c>
      <c r="M15696" t="n">
        <v>340247000</v>
      </c>
      <c r="N15696" t="n">
        <v>-306117000</v>
      </c>
      <c r="U15696">
        <f>(L15696-K15696)/(2*D15696*0.01)</f>
      </c>
      <c r="V15696">
        <f>(L15696+K15696)/(D15696*0.0001)</f>
      </c>
    </row>
    <row r="15697">
      <c r="A15697" t="n">
        <v>2015</v>
      </c>
      <c r="B15697" t="inlineStr">
        <is>
          <t>00585608</t>
        </is>
      </c>
      <c r="C15697" t="inlineStr">
        <is>
          <t>커넥트웨이브</t>
        </is>
      </c>
      <c r="D15697" t="n">
        <v>6384347000</v>
      </c>
      <c r="E15697" t="n">
        <v>1137785000</v>
      </c>
      <c r="F15697" t="n">
        <v>295753000</v>
      </c>
      <c r="G15697" t="n">
        <v>126447000</v>
      </c>
      <c r="H15697" t="n">
        <v>2.46</v>
      </c>
      <c r="I15697" t="n">
        <v>3</v>
      </c>
      <c r="K15697" t="n">
        <v>-354180000</v>
      </c>
      <c r="L15697" t="n">
        <v>399975000</v>
      </c>
      <c r="M15697" t="n">
        <v>394763000</v>
      </c>
      <c r="N15697" t="n">
        <v>-356532000</v>
      </c>
      <c r="O15697">
        <f>D15696</f>
      </c>
      <c r="P15697">
        <f>(E15697-F15697+G15697)/O15697*100</f>
      </c>
      <c r="Q15697">
        <f>H15696</f>
      </c>
      <c r="R15697">
        <f>I15696</f>
      </c>
      <c r="S15697">
        <f>H15697-H15696</f>
      </c>
      <c r="T15697">
        <f>I15697-I15696</f>
      </c>
      <c r="U15697">
        <f>(L15697-K15697)/(2*D15697*0.01)</f>
      </c>
      <c r="V15697">
        <f>(L15697+K15697)/(D15697*0.0001)</f>
      </c>
    </row>
    <row r="15698">
      <c r="A15698" t="n">
        <v>2016</v>
      </c>
      <c r="B15698" t="inlineStr">
        <is>
          <t>00585608</t>
        </is>
      </c>
      <c r="C15698" t="inlineStr">
        <is>
          <t>커넥트웨이브</t>
        </is>
      </c>
      <c r="D15698" t="n">
        <v>5682939000</v>
      </c>
      <c r="E15698" t="n">
        <v>1279078000</v>
      </c>
      <c r="F15698" t="n">
        <v>1587079000</v>
      </c>
      <c r="G15698" t="n">
        <v>121038000</v>
      </c>
      <c r="H15698" t="n">
        <v>2.49</v>
      </c>
      <c r="I15698" t="n">
        <v>2</v>
      </c>
      <c r="K15698" t="n">
        <v>-320218000</v>
      </c>
      <c r="L15698" t="n">
        <v>357616000</v>
      </c>
      <c r="M15698" t="n">
        <v>356691000</v>
      </c>
      <c r="N15698" t="n">
        <v>-325421000</v>
      </c>
      <c r="O15698">
        <f>D15697</f>
      </c>
      <c r="P15698">
        <f>(E15698-F15698+G15698)/O15698*100</f>
      </c>
      <c r="Q15698">
        <f>H15697</f>
      </c>
      <c r="R15698">
        <f>I15697</f>
      </c>
      <c r="S15698">
        <f>H15698-H15697</f>
      </c>
      <c r="T15698">
        <f>I15698-I15697</f>
      </c>
      <c r="U15698">
        <f>(L15698-K15698)/(2*D15698*0.01)</f>
      </c>
      <c r="V15698">
        <f>(L15698+K15698)/(D15698*0.0001)</f>
      </c>
    </row>
    <row r="15699">
      <c r="A15699" t="n">
        <v>2017</v>
      </c>
      <c r="B15699" t="inlineStr">
        <is>
          <t>00585608</t>
        </is>
      </c>
      <c r="C15699" t="inlineStr">
        <is>
          <t>커넥트웨이브</t>
        </is>
      </c>
      <c r="D15699" t="n">
        <v>6251418000</v>
      </c>
      <c r="E15699" t="n">
        <v>1447016000</v>
      </c>
      <c r="G15699" t="n">
        <v>129135000</v>
      </c>
      <c r="O15699">
        <f>D15698</f>
      </c>
    </row>
    <row r="15700">
      <c r="A15700" t="n">
        <v>2018</v>
      </c>
      <c r="B15700" t="inlineStr">
        <is>
          <t>00585608</t>
        </is>
      </c>
      <c r="C15700" t="inlineStr">
        <is>
          <t>커넥트웨이브</t>
        </is>
      </c>
      <c r="D15700" t="n">
        <v>6968445000</v>
      </c>
      <c r="E15700" t="n">
        <v>1557489000</v>
      </c>
      <c r="G15700" t="n">
        <v>170502000</v>
      </c>
      <c r="O15700">
        <f>D15699</f>
      </c>
    </row>
    <row r="15701">
      <c r="A15701" t="n">
        <v>2020</v>
      </c>
      <c r="B15701" t="inlineStr">
        <is>
          <t>00585608</t>
        </is>
      </c>
      <c r="C15701" t="inlineStr">
        <is>
          <t>커넥트웨이브</t>
        </is>
      </c>
      <c r="D15701" t="n">
        <v>8803151000</v>
      </c>
      <c r="H15701" t="n">
        <v>2.52</v>
      </c>
      <c r="I15701" t="n">
        <v>2</v>
      </c>
    </row>
    <row r="15702">
      <c r="A15702" t="n">
        <v>2021</v>
      </c>
      <c r="B15702" t="inlineStr">
        <is>
          <t>00585608</t>
        </is>
      </c>
      <c r="C15702" t="inlineStr">
        <is>
          <t>커넥트웨이브</t>
        </is>
      </c>
      <c r="D15702" t="n">
        <v>8988711000</v>
      </c>
      <c r="H15702" t="n">
        <v>3.3</v>
      </c>
      <c r="I15702" t="n">
        <v>2</v>
      </c>
      <c r="O15702">
        <f>D15701</f>
      </c>
      <c r="Q15702">
        <f>H15701</f>
      </c>
      <c r="R15702">
        <f>I15701</f>
      </c>
      <c r="S15702">
        <f>H15702-H15701</f>
      </c>
      <c r="T15702">
        <f>I15702-I15701</f>
      </c>
    </row>
    <row r="15703">
      <c r="A15703" t="n">
        <v>2022</v>
      </c>
      <c r="B15703" t="inlineStr">
        <is>
          <t>00585608</t>
        </is>
      </c>
      <c r="C15703" t="inlineStr">
        <is>
          <t>커넥트웨이브</t>
        </is>
      </c>
      <c r="D15703" t="n">
        <v>23864428160</v>
      </c>
      <c r="E15703" t="n">
        <v>3960265538</v>
      </c>
      <c r="F15703" t="n">
        <v>3363704610</v>
      </c>
      <c r="G15703" t="n">
        <v>622000946</v>
      </c>
      <c r="H15703" t="n">
        <v>5.6</v>
      </c>
      <c r="I15703" t="n">
        <v>5.5</v>
      </c>
      <c r="O15703">
        <f>D15702</f>
      </c>
      <c r="P15703">
        <f>(E15703-F15703+G15703)/O15703*100</f>
      </c>
      <c r="Q15703">
        <f>H15702</f>
      </c>
      <c r="R15703">
        <f>I15702</f>
      </c>
      <c r="S15703">
        <f>H15703-H15702</f>
      </c>
      <c r="T15703">
        <f>I15703-I15702</f>
      </c>
    </row>
    <row r="15704">
      <c r="A15704" t="n">
        <v>2023</v>
      </c>
      <c r="B15704" t="inlineStr">
        <is>
          <t>00585608</t>
        </is>
      </c>
      <c r="C15704" t="inlineStr">
        <is>
          <t>커넥트웨이브</t>
        </is>
      </c>
      <c r="D15704" t="n">
        <v>23480430266</v>
      </c>
      <c r="E15704" t="n">
        <v>3723583788</v>
      </c>
      <c r="F15704" t="n">
        <v>6269298241</v>
      </c>
      <c r="G15704" t="n">
        <v>1179331162</v>
      </c>
      <c r="H15704" t="n">
        <v>4.87</v>
      </c>
      <c r="I15704" t="n">
        <v>3.7</v>
      </c>
      <c r="O15704">
        <f>D15703</f>
      </c>
      <c r="P15704">
        <f>(E15704-F15704+G15704)/O15704*100</f>
      </c>
      <c r="Q15704">
        <f>H15703</f>
      </c>
      <c r="R15704">
        <f>I15703</f>
      </c>
      <c r="S15704">
        <f>H15704-H15703</f>
      </c>
      <c r="T15704">
        <f>I15704-I15703</f>
      </c>
    </row>
    <row r="15705">
      <c r="A15705" t="n">
        <v>2024</v>
      </c>
      <c r="B15705" t="inlineStr">
        <is>
          <t>00585608</t>
        </is>
      </c>
      <c r="C15705" t="inlineStr">
        <is>
          <t>커넥트웨이브</t>
        </is>
      </c>
      <c r="D15705" t="n">
        <v>23109568357</v>
      </c>
      <c r="E15705" t="n">
        <v>3643161785</v>
      </c>
      <c r="F15705" t="n">
        <v>4517793559</v>
      </c>
      <c r="G15705" t="n">
        <v>942000066</v>
      </c>
      <c r="H15705" t="n">
        <v>4.36</v>
      </c>
      <c r="I15705" t="n">
        <v>3.6</v>
      </c>
      <c r="O15705">
        <f>D15704</f>
      </c>
      <c r="P15705">
        <f>(E15705-F15705+G15705)/O15705*100</f>
      </c>
      <c r="Q15705">
        <f>H15704</f>
      </c>
      <c r="R15705">
        <f>I15704</f>
      </c>
      <c r="S15705">
        <f>H15705-H15704</f>
      </c>
      <c r="T15705">
        <f>I15705-I15704</f>
      </c>
    </row>
    <row r="15706">
      <c r="A15706" t="n">
        <v>2014</v>
      </c>
      <c r="B15706" t="inlineStr">
        <is>
          <t>00587466</t>
        </is>
      </c>
      <c r="C15706" t="inlineStr">
        <is>
          <t>KPX홀딩스</t>
        </is>
      </c>
      <c r="D15706" t="n">
        <v>25653395039</v>
      </c>
      <c r="E15706" t="n">
        <v>4373399338</v>
      </c>
      <c r="F15706" t="n">
        <v>2957116920</v>
      </c>
      <c r="G15706" t="n">
        <v>1087210043</v>
      </c>
      <c r="H15706" t="n">
        <v>3.04</v>
      </c>
      <c r="I15706" t="n">
        <v>5.9</v>
      </c>
      <c r="K15706" t="n">
        <v>-1497528242</v>
      </c>
      <c r="L15706" t="n">
        <v>1712985376</v>
      </c>
      <c r="M15706" t="n">
        <v>1660273449</v>
      </c>
      <c r="N15706" t="n">
        <v>-1482849311</v>
      </c>
      <c r="U15706">
        <f>(L15706-K15706)/(2*D15706*0.01)</f>
      </c>
      <c r="V15706">
        <f>(L15706+K15706)/(D15706*0.0001)</f>
      </c>
    </row>
    <row r="15707">
      <c r="A15707" t="n">
        <v>2016</v>
      </c>
      <c r="B15707" t="inlineStr">
        <is>
          <t>00587466</t>
        </is>
      </c>
      <c r="C15707" t="inlineStr">
        <is>
          <t>KPX홀딩스</t>
        </is>
      </c>
      <c r="D15707" t="n">
        <v>27993368601</v>
      </c>
      <c r="E15707" t="n">
        <v>4255479327</v>
      </c>
      <c r="F15707" t="n">
        <v>1752460777</v>
      </c>
      <c r="G15707" t="n">
        <v>496799675</v>
      </c>
      <c r="H15707" t="n">
        <v>2.75</v>
      </c>
      <c r="I15707" t="n">
        <v>5.68</v>
      </c>
      <c r="K15707" t="n">
        <v>-1540543803</v>
      </c>
      <c r="L15707" t="n">
        <v>1773723448</v>
      </c>
      <c r="M15707" t="n">
        <v>1718597637</v>
      </c>
      <c r="N15707" t="n">
        <v>-1525231175</v>
      </c>
      <c r="U15707">
        <f>(L15707-K15707)/(2*D15707*0.01)</f>
      </c>
      <c r="V15707">
        <f>(L15707+K15707)/(D15707*0.0001)</f>
      </c>
    </row>
    <row r="15708">
      <c r="A15708" t="n">
        <v>2017</v>
      </c>
      <c r="B15708" t="inlineStr">
        <is>
          <t>00587466</t>
        </is>
      </c>
      <c r="C15708" t="inlineStr">
        <is>
          <t>KPX홀딩스</t>
        </is>
      </c>
      <c r="D15708" t="n">
        <v>40556307023</v>
      </c>
      <c r="E15708" t="n">
        <v>3897889277</v>
      </c>
      <c r="F15708" t="n">
        <v>2721968865</v>
      </c>
      <c r="G15708" t="n">
        <v>519039453</v>
      </c>
      <c r="H15708" t="n">
        <v>2.62</v>
      </c>
      <c r="I15708" t="n">
        <v>4.77</v>
      </c>
      <c r="O15708">
        <f>D15707</f>
      </c>
      <c r="P15708">
        <f>(E15708-F15708+G15708)/O15708*100</f>
      </c>
      <c r="Q15708">
        <f>H15707</f>
      </c>
      <c r="R15708">
        <f>I15707</f>
      </c>
      <c r="S15708">
        <f>H15708-H15707</f>
      </c>
      <c r="T15708">
        <f>I15708-I15707</f>
      </c>
    </row>
    <row r="15709">
      <c r="A15709" t="n">
        <v>2018</v>
      </c>
      <c r="B15709" t="inlineStr">
        <is>
          <t>00587466</t>
        </is>
      </c>
      <c r="C15709" t="inlineStr">
        <is>
          <t>KPX홀딩스</t>
        </is>
      </c>
      <c r="D15709" t="n">
        <v>43368299704</v>
      </c>
      <c r="E15709" t="n">
        <v>4935105358</v>
      </c>
      <c r="F15709" t="n">
        <v>4710206612</v>
      </c>
      <c r="G15709" t="n">
        <v>1087599862</v>
      </c>
      <c r="O15709">
        <f>D15708</f>
      </c>
      <c r="P15709">
        <f>(E15709-F15709+G15709)/O15709*100</f>
      </c>
    </row>
    <row r="15710">
      <c r="A15710" t="n">
        <v>2019</v>
      </c>
      <c r="B15710" t="inlineStr">
        <is>
          <t>00587466</t>
        </is>
      </c>
      <c r="C15710" t="inlineStr">
        <is>
          <t>KPX홀딩스</t>
        </is>
      </c>
      <c r="D15710" t="n">
        <v>45483938707</v>
      </c>
      <c r="E15710" t="n">
        <v>5082147673</v>
      </c>
      <c r="F15710" t="n">
        <v>4067435047</v>
      </c>
      <c r="G15710" t="n">
        <v>993482549</v>
      </c>
      <c r="O15710">
        <f>D15709</f>
      </c>
      <c r="P15710">
        <f>(E15710-F15710+G15710)/O15710*100</f>
      </c>
    </row>
    <row r="15711">
      <c r="A15711" t="n">
        <v>2025</v>
      </c>
      <c r="B15711" t="inlineStr">
        <is>
          <t>00587466</t>
        </is>
      </c>
      <c r="C15711" t="inlineStr">
        <is>
          <t>KPX홀딩스</t>
        </is>
      </c>
      <c r="D15711" t="n">
        <v>61984168678</v>
      </c>
      <c r="E15711" t="n">
        <v>5556511425</v>
      </c>
      <c r="F15711" t="n">
        <v>1942482732</v>
      </c>
      <c r="G15711" t="n">
        <v>1718053029</v>
      </c>
      <c r="H15711" t="n">
        <v>4.135</v>
      </c>
      <c r="I15711" t="n">
        <v>3.5</v>
      </c>
      <c r="K15711" t="n">
        <v>-2584204132</v>
      </c>
      <c r="L15711" t="n">
        <v>2488023760</v>
      </c>
      <c r="M15711" t="n">
        <v>2505815049</v>
      </c>
      <c r="N15711" t="n">
        <v>-2642245715</v>
      </c>
      <c r="U15711">
        <f>(L15711-K15711)/(2*D15711*0.01)</f>
      </c>
    </row>
    <row r="15712">
      <c r="A15712" t="n">
        <v>2018</v>
      </c>
      <c r="B15712" t="inlineStr">
        <is>
          <t>00587925</t>
        </is>
      </c>
      <c r="C15712" t="inlineStr">
        <is>
          <t>모아라이프플러스</t>
        </is>
      </c>
      <c r="D15712" t="n">
        <v>2304401000</v>
      </c>
      <c r="E15712" t="n">
        <v>499486000</v>
      </c>
      <c r="F15712" t="n">
        <v>837791000</v>
      </c>
    </row>
    <row r="15713">
      <c r="A15713" t="n">
        <v>2019</v>
      </c>
      <c r="B15713" t="inlineStr">
        <is>
          <t>00587925</t>
        </is>
      </c>
      <c r="C15713" t="inlineStr">
        <is>
          <t>모아라이프플러스</t>
        </is>
      </c>
      <c r="D15713" t="n">
        <v>2094753000</v>
      </c>
      <c r="E15713" t="n">
        <v>773873000</v>
      </c>
      <c r="F15713" t="n">
        <v>961747000</v>
      </c>
      <c r="H15713" t="n">
        <v>2.235</v>
      </c>
      <c r="I15713" t="n">
        <v>4.82</v>
      </c>
      <c r="K15713" t="n">
        <v>-156507000</v>
      </c>
      <c r="L15713" t="n">
        <v>185535000</v>
      </c>
      <c r="M15713" t="n">
        <v>184152000</v>
      </c>
      <c r="N15713" t="n">
        <v>-158343000</v>
      </c>
      <c r="O15713">
        <f>D15712</f>
      </c>
      <c r="U15713">
        <f>(L15713-K15713)/(2*D15713*0.01)</f>
      </c>
      <c r="V15713">
        <f>(L15713+K15713)/(D15713*0.0001)</f>
      </c>
    </row>
    <row r="15714">
      <c r="A15714" t="n">
        <v>2020</v>
      </c>
      <c r="B15714" t="inlineStr">
        <is>
          <t>00587925</t>
        </is>
      </c>
      <c r="C15714" t="inlineStr">
        <is>
          <t>모아라이프플러스</t>
        </is>
      </c>
      <c r="D15714" t="n">
        <v>3093742000</v>
      </c>
      <c r="E15714" t="n">
        <v>915002000</v>
      </c>
      <c r="F15714" t="n">
        <v>625561000</v>
      </c>
      <c r="H15714" t="n">
        <v>2.41</v>
      </c>
      <c r="I15714" t="n">
        <v>4.59</v>
      </c>
      <c r="K15714" t="n">
        <v>-218834000</v>
      </c>
      <c r="L15714" t="n">
        <v>256465000</v>
      </c>
      <c r="M15714" t="n">
        <v>254061000</v>
      </c>
      <c r="N15714" t="n">
        <v>-220862000</v>
      </c>
      <c r="O15714">
        <f>D15713</f>
      </c>
      <c r="Q15714">
        <f>H15713</f>
      </c>
      <c r="R15714">
        <f>I15713</f>
      </c>
      <c r="S15714">
        <f>H15714-H15713</f>
      </c>
      <c r="T15714">
        <f>I15714-I15713</f>
      </c>
      <c r="U15714">
        <f>(L15714-K15714)/(2*D15714*0.01)</f>
      </c>
      <c r="V15714">
        <f>(L15714+K15714)/(D15714*0.0001)</f>
      </c>
    </row>
    <row r="15715">
      <c r="A15715" t="n">
        <v>2021</v>
      </c>
      <c r="B15715" t="inlineStr">
        <is>
          <t>00587925</t>
        </is>
      </c>
      <c r="C15715" t="inlineStr">
        <is>
          <t>모아라이프플러스</t>
        </is>
      </c>
      <c r="D15715" t="n">
        <v>3606232000</v>
      </c>
      <c r="E15715" t="n">
        <v>1073233000</v>
      </c>
      <c r="F15715" t="n">
        <v>481036000</v>
      </c>
      <c r="H15715" t="n">
        <v>2.905</v>
      </c>
      <c r="I15715" t="n">
        <v>4.59</v>
      </c>
      <c r="K15715" t="n">
        <v>-260752000</v>
      </c>
      <c r="L15715" t="n">
        <v>304189000</v>
      </c>
      <c r="M15715" t="n">
        <v>87296000</v>
      </c>
      <c r="N15715" t="n">
        <v>-264991000</v>
      </c>
      <c r="O15715">
        <f>D15714</f>
      </c>
      <c r="Q15715">
        <f>H15714</f>
      </c>
      <c r="R15715">
        <f>I15714</f>
      </c>
      <c r="S15715">
        <f>H15715-H15714</f>
      </c>
      <c r="T15715">
        <f>I15715-I15714</f>
      </c>
      <c r="U15715">
        <f>(L15715-K15715)/(2*D15715*0.01)</f>
      </c>
      <c r="V15715">
        <f>(L15715+K15715)/(D15715*0.0001)</f>
      </c>
    </row>
    <row r="15716">
      <c r="A15716" t="n">
        <v>2022</v>
      </c>
      <c r="B15716" t="inlineStr">
        <is>
          <t>00587925</t>
        </is>
      </c>
      <c r="C15716" t="inlineStr">
        <is>
          <t>모아라이프플러스</t>
        </is>
      </c>
      <c r="D15716" t="n">
        <v>3442854000</v>
      </c>
      <c r="E15716" t="n">
        <v>1016833000</v>
      </c>
      <c r="F15716" t="n">
        <v>676717000</v>
      </c>
      <c r="H15716" t="n">
        <v>5.31</v>
      </c>
      <c r="I15716" t="n">
        <v>4.6</v>
      </c>
      <c r="K15716" t="n">
        <v>-205185000</v>
      </c>
      <c r="L15716" t="n">
        <v>235621000</v>
      </c>
      <c r="M15716" t="n">
        <v>241027000</v>
      </c>
      <c r="N15716" t="n">
        <v>-213040000</v>
      </c>
      <c r="O15716">
        <f>D15715</f>
      </c>
      <c r="Q15716">
        <f>H15715</f>
      </c>
      <c r="R15716">
        <f>I15715</f>
      </c>
      <c r="S15716">
        <f>H15716-H15715</f>
      </c>
      <c r="T15716">
        <f>I15716-I15715</f>
      </c>
      <c r="U15716">
        <f>(L15716-K15716)/(2*D15716*0.01)</f>
      </c>
      <c r="V15716">
        <f>(L15716+K15716)/(D15716*0.0001)</f>
      </c>
    </row>
    <row r="15717">
      <c r="A15717" t="n">
        <v>2014</v>
      </c>
      <c r="B15717" t="inlineStr">
        <is>
          <t>00589127</t>
        </is>
      </c>
      <c r="C15717" t="inlineStr">
        <is>
          <t>KEC</t>
        </is>
      </c>
      <c r="D15717" t="n">
        <v>11584849000</v>
      </c>
      <c r="E15717" t="n">
        <v>2655470000</v>
      </c>
      <c r="F15717" t="n">
        <v>708141000</v>
      </c>
      <c r="G15717" t="n">
        <v>234505000</v>
      </c>
      <c r="H15717" t="n">
        <v>3.08</v>
      </c>
      <c r="I15717" t="n">
        <v>5.115</v>
      </c>
      <c r="J15717" t="n">
        <v>7.88</v>
      </c>
      <c r="K15717" t="n">
        <v>-690595000</v>
      </c>
      <c r="L15717" t="n">
        <v>795906000</v>
      </c>
      <c r="M15717" t="n">
        <v>789624000</v>
      </c>
      <c r="N15717" t="n">
        <v>-698332000</v>
      </c>
      <c r="U15717">
        <f>(L15717-K15717)/(2*D15717*0.01)</f>
      </c>
      <c r="V15717">
        <f>(L15717+K15717)/(D15717*0.0001)</f>
      </c>
    </row>
    <row r="15718">
      <c r="A15718" t="n">
        <v>2015</v>
      </c>
      <c r="B15718" t="inlineStr">
        <is>
          <t>00589127</t>
        </is>
      </c>
      <c r="C15718" t="inlineStr">
        <is>
          <t>KEC</t>
        </is>
      </c>
      <c r="D15718" t="n">
        <v>14395278000</v>
      </c>
      <c r="E15718" t="n">
        <v>2790508000</v>
      </c>
      <c r="F15718" t="n">
        <v>769505000</v>
      </c>
      <c r="G15718" t="n">
        <v>263418000</v>
      </c>
      <c r="H15718" t="n">
        <v>2.78</v>
      </c>
      <c r="I15718" t="n">
        <v>5.225</v>
      </c>
      <c r="J15718" t="n">
        <v>7.9</v>
      </c>
      <c r="K15718" t="n">
        <v>-910199000</v>
      </c>
      <c r="L15718" t="n">
        <v>1050618000</v>
      </c>
      <c r="M15718" t="n">
        <v>1038856000</v>
      </c>
      <c r="N15718" t="n">
        <v>-917735000</v>
      </c>
      <c r="O15718">
        <f>D15717</f>
      </c>
      <c r="P15718">
        <f>(E15718-F15718+G15718)/O15718*100</f>
      </c>
      <c r="Q15718">
        <f>H15717</f>
      </c>
      <c r="R15718">
        <f>I15717</f>
      </c>
      <c r="S15718">
        <f>H15718-H15717</f>
      </c>
      <c r="T15718">
        <f>I15718-I15717</f>
      </c>
      <c r="U15718">
        <f>(L15718-K15718)/(2*D15718*0.01)</f>
      </c>
      <c r="V15718">
        <f>(L15718+K15718)/(D15718*0.0001)</f>
      </c>
    </row>
    <row r="15719">
      <c r="A15719" t="n">
        <v>2016</v>
      </c>
      <c r="B15719" t="inlineStr">
        <is>
          <t>00589127</t>
        </is>
      </c>
      <c r="C15719" t="inlineStr">
        <is>
          <t>KEC</t>
        </is>
      </c>
      <c r="D15719" t="n">
        <v>17044421000</v>
      </c>
      <c r="E15719" t="n">
        <v>2879859000</v>
      </c>
      <c r="F15719" t="n">
        <v>357808000</v>
      </c>
      <c r="G15719" t="n">
        <v>307759000</v>
      </c>
      <c r="H15719" t="n">
        <v>2.8</v>
      </c>
      <c r="I15719" t="n">
        <v>4.615</v>
      </c>
      <c r="J15719" t="n">
        <v>7.7</v>
      </c>
      <c r="K15719" t="n">
        <v>-1038880000</v>
      </c>
      <c r="L15719" t="n">
        <v>1192352000</v>
      </c>
      <c r="M15719" t="n">
        <v>1184315000</v>
      </c>
      <c r="N15719" t="n">
        <v>-1051416000</v>
      </c>
      <c r="O15719">
        <f>D15718</f>
      </c>
      <c r="P15719">
        <f>(E15719-F15719+G15719)/O15719*100</f>
      </c>
      <c r="Q15719">
        <f>H15718</f>
      </c>
      <c r="R15719">
        <f>I15718</f>
      </c>
      <c r="S15719">
        <f>H15719-H15718</f>
      </c>
      <c r="T15719">
        <f>I15719-I15718</f>
      </c>
      <c r="U15719">
        <f>(L15719-K15719)/(2*D15719*0.01)</f>
      </c>
      <c r="V15719">
        <f>(L15719+K15719)/(D15719*0.0001)</f>
      </c>
    </row>
    <row r="15720">
      <c r="A15720" t="n">
        <v>2017</v>
      </c>
      <c r="B15720" t="inlineStr">
        <is>
          <t>00589127</t>
        </is>
      </c>
      <c r="C15720" t="inlineStr">
        <is>
          <t>KEC</t>
        </is>
      </c>
      <c r="D15720" t="n">
        <v>19084268000</v>
      </c>
      <c r="E15720" t="n">
        <v>2729969000</v>
      </c>
      <c r="F15720" t="n">
        <v>872574000</v>
      </c>
      <c r="G15720" t="n">
        <v>373689000</v>
      </c>
      <c r="H15720" t="n">
        <v>3.16</v>
      </c>
      <c r="I15720" t="n">
        <v>4.615</v>
      </c>
      <c r="J15720" t="n">
        <v>7.4</v>
      </c>
      <c r="K15720" t="n">
        <v>-1103219000</v>
      </c>
      <c r="L15720" t="n">
        <v>1259056000</v>
      </c>
      <c r="M15720" t="n">
        <v>1255232000</v>
      </c>
      <c r="N15720" t="n">
        <v>-1120172000</v>
      </c>
      <c r="O15720">
        <f>D15719</f>
      </c>
      <c r="P15720">
        <f>(E15720-F15720+G15720)/O15720*100</f>
      </c>
      <c r="Q15720">
        <f>H15719</f>
      </c>
      <c r="R15720">
        <f>I15719</f>
      </c>
      <c r="S15720">
        <f>H15720-H15719</f>
      </c>
      <c r="T15720">
        <f>I15720-I15719</f>
      </c>
      <c r="U15720">
        <f>(L15720-K15720)/(2*D15720*0.01)</f>
      </c>
      <c r="V15720">
        <f>(L15720+K15720)/(D15720*0.0001)</f>
      </c>
    </row>
    <row r="15721">
      <c r="A15721" t="n">
        <v>2018</v>
      </c>
      <c r="B15721" t="inlineStr">
        <is>
          <t>00589127</t>
        </is>
      </c>
      <c r="C15721" t="inlineStr">
        <is>
          <t>KEC</t>
        </is>
      </c>
      <c r="D15721" t="n">
        <v>21807029000</v>
      </c>
      <c r="E15721" t="n">
        <v>2809129000</v>
      </c>
      <c r="F15721" t="n">
        <v>1088779000</v>
      </c>
      <c r="G15721" t="n">
        <v>473098000</v>
      </c>
      <c r="H15721" t="n">
        <v>2.62</v>
      </c>
      <c r="I15721" t="n">
        <v>4.41</v>
      </c>
      <c r="J15721" t="n">
        <v>7.18</v>
      </c>
      <c r="K15721" t="n">
        <v>-1281534000</v>
      </c>
      <c r="L15721" t="n">
        <v>1464637000</v>
      </c>
      <c r="M15721" t="n">
        <v>1451745000</v>
      </c>
      <c r="N15721" t="n">
        <v>-1294593000</v>
      </c>
      <c r="O15721">
        <f>D15720</f>
      </c>
      <c r="P15721">
        <f>(E15721-F15721+G15721)/O15721*100</f>
      </c>
      <c r="Q15721">
        <f>H15720</f>
      </c>
      <c r="R15721">
        <f>I15720</f>
      </c>
      <c r="S15721">
        <f>H15721-H15720</f>
      </c>
      <c r="T15721">
        <f>I15721-I15720</f>
      </c>
      <c r="U15721">
        <f>(L15721-K15721)/(2*D15721*0.01)</f>
      </c>
      <c r="V15721">
        <f>(L15721+K15721)/(D15721*0.0001)</f>
      </c>
    </row>
    <row r="15722">
      <c r="A15722" t="n">
        <v>2019</v>
      </c>
      <c r="B15722" t="inlineStr">
        <is>
          <t>00589127</t>
        </is>
      </c>
      <c r="C15722" t="inlineStr">
        <is>
          <t>KEC</t>
        </is>
      </c>
      <c r="D15722" t="n">
        <v>24580547000</v>
      </c>
      <c r="E15722" t="n">
        <v>3382320000</v>
      </c>
      <c r="F15722" t="n">
        <v>1683393000</v>
      </c>
      <c r="G15722" t="n">
        <v>456703000</v>
      </c>
      <c r="H15722" t="n">
        <v>2.62</v>
      </c>
      <c r="I15722" t="n">
        <v>2.2</v>
      </c>
      <c r="J15722" t="n">
        <v>9.56</v>
      </c>
      <c r="K15722" t="n">
        <v>-3904598000</v>
      </c>
      <c r="L15722" t="n">
        <v>24003186000</v>
      </c>
      <c r="M15722" t="n">
        <v>2263237000</v>
      </c>
      <c r="N15722" t="n">
        <v>-1975262000</v>
      </c>
      <c r="O15722">
        <f>D15721</f>
      </c>
      <c r="P15722">
        <f>(E15722-F15722+G15722)/O15722*100</f>
      </c>
      <c r="Q15722">
        <f>H15721</f>
      </c>
      <c r="R15722">
        <f>I15721</f>
      </c>
      <c r="S15722">
        <f>H15722-H15721</f>
      </c>
      <c r="T15722">
        <f>I15722-I15721</f>
      </c>
    </row>
    <row r="15723">
      <c r="A15723" t="n">
        <v>2020</v>
      </c>
      <c r="B15723" t="inlineStr">
        <is>
          <t>00589127</t>
        </is>
      </c>
      <c r="C15723" t="inlineStr">
        <is>
          <t>KEC</t>
        </is>
      </c>
      <c r="D15723" t="n">
        <v>24775571000</v>
      </c>
      <c r="E15723" t="n">
        <v>3344507000</v>
      </c>
      <c r="F15723" t="n">
        <v>1739400000</v>
      </c>
      <c r="G15723" t="n">
        <v>550462000</v>
      </c>
      <c r="H15723" t="n">
        <v>2.87</v>
      </c>
      <c r="I15723" t="n">
        <v>2.1</v>
      </c>
      <c r="J15723" t="n">
        <v>9.41</v>
      </c>
      <c r="K15723" t="n">
        <v>-1885330000</v>
      </c>
      <c r="L15723" t="n">
        <v>2207162000</v>
      </c>
      <c r="M15723" t="n">
        <v>2176996000</v>
      </c>
      <c r="N15723" t="n">
        <v>-1893138000</v>
      </c>
      <c r="O15723">
        <f>D15722</f>
      </c>
      <c r="P15723">
        <f>(E15723-F15723+G15723)/O15723*100</f>
      </c>
      <c r="Q15723">
        <f>H15722</f>
      </c>
      <c r="R15723">
        <f>I15722</f>
      </c>
      <c r="S15723">
        <f>H15723-H15722</f>
      </c>
      <c r="T15723">
        <f>I15723-I15722</f>
      </c>
      <c r="U15723">
        <f>(L15723-K15723)/(2*D15723*0.01)</f>
      </c>
      <c r="V15723">
        <f>(L15723+K15723)/(D15723*0.0001)</f>
      </c>
    </row>
    <row r="15724">
      <c r="A15724" t="n">
        <v>2021</v>
      </c>
      <c r="B15724" t="inlineStr">
        <is>
          <t>00589127</t>
        </is>
      </c>
      <c r="C15724" t="inlineStr">
        <is>
          <t>KEC</t>
        </is>
      </c>
      <c r="D15724" t="n">
        <v>26690214000</v>
      </c>
      <c r="E15724" t="n">
        <v>3031847000</v>
      </c>
      <c r="F15724" t="n">
        <v>2035405000</v>
      </c>
      <c r="G15724" t="n">
        <v>603963000</v>
      </c>
      <c r="H15724" t="n">
        <v>3.4</v>
      </c>
      <c r="I15724" t="n">
        <v>2.2</v>
      </c>
      <c r="J15724" t="n">
        <v>8.99</v>
      </c>
      <c r="K15724" t="n">
        <v>-1946263000</v>
      </c>
      <c r="L15724" t="n">
        <v>2274216000</v>
      </c>
      <c r="M15724" t="n">
        <v>2262241000</v>
      </c>
      <c r="N15724" t="n">
        <v>-1970702000</v>
      </c>
      <c r="O15724">
        <f>D15723</f>
      </c>
      <c r="P15724">
        <f>(E15724-F15724+G15724)/O15724*100</f>
      </c>
      <c r="Q15724">
        <f>H15723</f>
      </c>
      <c r="R15724">
        <f>I15723</f>
      </c>
      <c r="S15724">
        <f>H15724-H15723</f>
      </c>
      <c r="T15724">
        <f>I15724-I15723</f>
      </c>
      <c r="U15724">
        <f>(L15724-K15724)/(2*D15724*0.01)</f>
      </c>
      <c r="V15724">
        <f>(L15724+K15724)/(D15724*0.0001)</f>
      </c>
    </row>
    <row r="15725">
      <c r="A15725" t="n">
        <v>2022</v>
      </c>
      <c r="B15725" t="inlineStr">
        <is>
          <t>00589127</t>
        </is>
      </c>
      <c r="C15725" t="inlineStr">
        <is>
          <t>KEC</t>
        </is>
      </c>
      <c r="D15725" t="n">
        <v>26241649000</v>
      </c>
      <c r="E15725" t="n">
        <v>2978382000</v>
      </c>
      <c r="F15725" t="n">
        <v>2115910000</v>
      </c>
      <c r="G15725" t="n">
        <v>821893000</v>
      </c>
      <c r="H15725" t="n">
        <v>5.73</v>
      </c>
      <c r="I15725" t="n">
        <v>2.625</v>
      </c>
      <c r="J15725" t="n">
        <v>7.5</v>
      </c>
      <c r="K15725" t="n">
        <v>-1615818000</v>
      </c>
      <c r="L15725" t="n">
        <v>1849266000</v>
      </c>
      <c r="M15725" t="n">
        <v>1870993000</v>
      </c>
      <c r="N15725" t="n">
        <v>-1660911000</v>
      </c>
      <c r="O15725">
        <f>D15724</f>
      </c>
      <c r="P15725">
        <f>(E15725-F15725+G15725)/O15725*100</f>
      </c>
      <c r="Q15725">
        <f>H15724</f>
      </c>
      <c r="R15725">
        <f>I15724</f>
      </c>
      <c r="S15725">
        <f>H15725-H15724</f>
      </c>
      <c r="T15725">
        <f>I15725-I15724</f>
      </c>
      <c r="U15725">
        <f>(L15725-K15725)/(2*D15725*0.01)</f>
      </c>
      <c r="V15725">
        <f>(L15725+K15725)/(D15725*0.0001)</f>
      </c>
    </row>
    <row r="15726">
      <c r="A15726" t="n">
        <v>2023</v>
      </c>
      <c r="B15726" t="inlineStr">
        <is>
          <t>00589127</t>
        </is>
      </c>
      <c r="C15726" t="inlineStr">
        <is>
          <t>KEC</t>
        </is>
      </c>
      <c r="D15726" t="n">
        <v>27610208000</v>
      </c>
      <c r="E15726" t="n">
        <v>2852401000</v>
      </c>
      <c r="F15726" t="n">
        <v>1891147000</v>
      </c>
      <c r="G15726" t="n">
        <v>1339644000</v>
      </c>
      <c r="H15726" t="n">
        <v>4.88</v>
      </c>
      <c r="I15726" t="n">
        <v>2.75</v>
      </c>
      <c r="J15726" t="n">
        <v>7.33</v>
      </c>
      <c r="K15726" t="n">
        <v>-1735894000</v>
      </c>
      <c r="L15726" t="n">
        <v>1993082000</v>
      </c>
      <c r="M15726" t="n">
        <v>1993408000</v>
      </c>
      <c r="N15726" t="n">
        <v>-1766336000</v>
      </c>
      <c r="O15726">
        <f>D15725</f>
      </c>
      <c r="P15726">
        <f>(E15726-F15726+G15726)/O15726*100</f>
      </c>
      <c r="Q15726">
        <f>H15725</f>
      </c>
      <c r="R15726">
        <f>I15725</f>
      </c>
      <c r="S15726">
        <f>H15726-H15725</f>
      </c>
      <c r="T15726">
        <f>I15726-I15725</f>
      </c>
      <c r="U15726">
        <f>(L15726-K15726)/(2*D15726*0.01)</f>
      </c>
      <c r="V15726">
        <f>(L15726+K15726)/(D15726*0.0001)</f>
      </c>
    </row>
    <row r="15727">
      <c r="A15727" t="n">
        <v>2024</v>
      </c>
      <c r="B15727" t="inlineStr">
        <is>
          <t>00589127</t>
        </is>
      </c>
      <c r="C15727" t="inlineStr">
        <is>
          <t>KEC</t>
        </is>
      </c>
      <c r="D15727" t="n">
        <v>31743537000</v>
      </c>
      <c r="E15727" t="n">
        <v>2830924000</v>
      </c>
      <c r="F15727" t="n">
        <v>2598673000</v>
      </c>
      <c r="G15727" t="n">
        <v>1206656000</v>
      </c>
      <c r="H15727" t="n">
        <v>4.19</v>
      </c>
      <c r="I15727" t="n">
        <v>3.035</v>
      </c>
      <c r="J15727" t="n">
        <v>6.34</v>
      </c>
      <c r="K15727" t="n">
        <v>-1795777000</v>
      </c>
      <c r="L15727" t="n">
        <v>2026293000</v>
      </c>
      <c r="M15727" t="n">
        <v>1994671000</v>
      </c>
      <c r="N15727" t="n">
        <v>-1801162000</v>
      </c>
      <c r="O15727">
        <f>D15726</f>
      </c>
      <c r="P15727">
        <f>(E15727-F15727+G15727)/O15727*100</f>
      </c>
      <c r="Q15727">
        <f>H15726</f>
      </c>
      <c r="R15727">
        <f>I15726</f>
      </c>
      <c r="S15727">
        <f>H15727-H15726</f>
      </c>
      <c r="T15727">
        <f>I15727-I15726</f>
      </c>
      <c r="U15727">
        <f>(L15727-K15727)/(2*D15727*0.01)</f>
      </c>
      <c r="V15727">
        <f>(L15727+K15727)/(D15727*0.0001)</f>
      </c>
    </row>
    <row r="15728">
      <c r="A15728" t="n">
        <v>2014</v>
      </c>
      <c r="B15728" t="inlineStr">
        <is>
          <t>00591441</t>
        </is>
      </c>
      <c r="C15728" t="inlineStr">
        <is>
          <t>어보브반도체</t>
        </is>
      </c>
      <c r="D15728" t="n">
        <v>4942970000</v>
      </c>
      <c r="E15728" t="n">
        <v>952124000</v>
      </c>
      <c r="F15728" t="n">
        <v>358683000</v>
      </c>
      <c r="G15728" t="n">
        <v>190162000</v>
      </c>
      <c r="H15728" t="n">
        <v>3.13</v>
      </c>
      <c r="I15728" t="n">
        <v>4.47</v>
      </c>
      <c r="K15728" t="n">
        <v>-355981000</v>
      </c>
      <c r="L15728" t="n">
        <v>410428000</v>
      </c>
      <c r="M15728" t="n">
        <v>401201000</v>
      </c>
      <c r="N15728" t="n">
        <v>-355338000</v>
      </c>
      <c r="U15728">
        <f>(L15728-K15728)/(2*D15728*0.01)</f>
      </c>
      <c r="V15728">
        <f>(L15728+K15728)/(D15728*0.0001)</f>
      </c>
    </row>
    <row r="15729">
      <c r="A15729" t="n">
        <v>2015</v>
      </c>
      <c r="B15729" t="inlineStr">
        <is>
          <t>00591441</t>
        </is>
      </c>
      <c r="C15729" t="inlineStr">
        <is>
          <t>어보브반도체</t>
        </is>
      </c>
      <c r="D15729" t="n">
        <v>4989366000</v>
      </c>
      <c r="E15729" t="n">
        <v>1211083000</v>
      </c>
      <c r="F15729" t="n">
        <v>631249000</v>
      </c>
      <c r="G15729" t="n">
        <v>180288000</v>
      </c>
      <c r="H15729" t="n">
        <v>2.8</v>
      </c>
      <c r="I15729" t="n">
        <v>3.07</v>
      </c>
      <c r="K15729" t="n">
        <v>-323055000</v>
      </c>
      <c r="L15729" t="n">
        <v>372495000</v>
      </c>
      <c r="M15729" t="n">
        <v>368090000</v>
      </c>
      <c r="N15729" t="n">
        <v>-325541000</v>
      </c>
      <c r="O15729">
        <f>D15728</f>
      </c>
      <c r="P15729">
        <f>(E15729-F15729+G15729)/O15729*100</f>
      </c>
      <c r="Q15729">
        <f>H15728</f>
      </c>
      <c r="R15729">
        <f>I15728</f>
      </c>
      <c r="S15729">
        <f>H15729-H15728</f>
      </c>
      <c r="T15729">
        <f>I15729-I15728</f>
      </c>
      <c r="U15729">
        <f>(L15729-K15729)/(2*D15729*0.01)</f>
      </c>
      <c r="V15729">
        <f>(L15729+K15729)/(D15729*0.0001)</f>
      </c>
    </row>
    <row r="15730">
      <c r="A15730" t="n">
        <v>2016</v>
      </c>
      <c r="B15730" t="inlineStr">
        <is>
          <t>00591441</t>
        </is>
      </c>
      <c r="C15730" t="inlineStr">
        <is>
          <t>어보브반도체</t>
        </is>
      </c>
      <c r="D15730" t="n">
        <v>5133241000</v>
      </c>
      <c r="E15730" t="n">
        <v>1097171000</v>
      </c>
      <c r="F15730" t="n">
        <v>733306000</v>
      </c>
      <c r="G15730" t="n">
        <v>111828000</v>
      </c>
      <c r="H15730" t="n">
        <v>2.9</v>
      </c>
      <c r="I15730" t="n">
        <v>2.3</v>
      </c>
      <c r="K15730" t="n">
        <v>-335787000</v>
      </c>
      <c r="L15730" t="n">
        <v>384969000</v>
      </c>
      <c r="M15730" t="n">
        <v>383610000</v>
      </c>
      <c r="N15730" t="n">
        <v>-340880000</v>
      </c>
      <c r="O15730">
        <f>D15729</f>
      </c>
      <c r="P15730">
        <f>(E15730-F15730+G15730)/O15730*100</f>
      </c>
      <c r="Q15730">
        <f>H15729</f>
      </c>
      <c r="R15730">
        <f>I15729</f>
      </c>
      <c r="S15730">
        <f>H15730-H15729</f>
      </c>
      <c r="T15730">
        <f>I15730-I15729</f>
      </c>
      <c r="U15730">
        <f>(L15730-K15730)/(2*D15730*0.01)</f>
      </c>
      <c r="V15730">
        <f>(L15730+K15730)/(D15730*0.0001)</f>
      </c>
    </row>
    <row r="15731">
      <c r="A15731" t="n">
        <v>2017</v>
      </c>
      <c r="B15731" t="inlineStr">
        <is>
          <t>00591441</t>
        </is>
      </c>
      <c r="C15731" t="inlineStr">
        <is>
          <t>어보브반도체</t>
        </is>
      </c>
      <c r="D15731" t="n">
        <v>5317431000</v>
      </c>
      <c r="E15731" t="n">
        <v>956018000</v>
      </c>
      <c r="F15731" t="n">
        <v>703558000</v>
      </c>
      <c r="G15731" t="n">
        <v>138799000</v>
      </c>
      <c r="H15731" t="n">
        <v>3.2</v>
      </c>
      <c r="I15731" t="n">
        <v>2.1</v>
      </c>
      <c r="K15731" t="n">
        <v>-323979000</v>
      </c>
      <c r="L15731" t="n">
        <v>367579000</v>
      </c>
      <c r="M15731" t="n">
        <v>-330559000</v>
      </c>
      <c r="N15731" t="n">
        <v>368402000</v>
      </c>
      <c r="O15731">
        <f>D15730</f>
      </c>
      <c r="P15731">
        <f>(E15731-F15731+G15731)/O15731*100</f>
      </c>
      <c r="Q15731">
        <f>H15730</f>
      </c>
      <c r="R15731">
        <f>I15730</f>
      </c>
      <c r="S15731">
        <f>H15731-H15730</f>
      </c>
      <c r="T15731">
        <f>I15731-I15730</f>
      </c>
      <c r="U15731">
        <f>(L15731-K15731)/(2*D15731*0.01)</f>
      </c>
      <c r="V15731">
        <f>(L15731+K15731)/(D15731*0.0001)</f>
      </c>
    </row>
    <row r="15732">
      <c r="A15732" t="n">
        <v>2018</v>
      </c>
      <c r="B15732" t="inlineStr">
        <is>
          <t>00591441</t>
        </is>
      </c>
      <c r="C15732" t="inlineStr">
        <is>
          <t>어보브반도체</t>
        </is>
      </c>
      <c r="D15732" t="n">
        <v>6077746000</v>
      </c>
      <c r="E15732" t="n">
        <v>941914000</v>
      </c>
      <c r="F15732" t="n">
        <v>684717000</v>
      </c>
      <c r="G15732" t="n">
        <v>160958000</v>
      </c>
      <c r="H15732" t="n">
        <v>2.7</v>
      </c>
      <c r="I15732" t="n">
        <v>2.3</v>
      </c>
      <c r="K15732" t="n">
        <v>-358595000</v>
      </c>
      <c r="L15732" t="n">
        <v>409387000</v>
      </c>
      <c r="M15732" t="n">
        <v>-363514000</v>
      </c>
      <c r="N15732" t="n">
        <v>407286000</v>
      </c>
      <c r="O15732">
        <f>D15731</f>
      </c>
      <c r="P15732">
        <f>(E15732-F15732+G15732)/O15732*100</f>
      </c>
      <c r="Q15732">
        <f>H15731</f>
      </c>
      <c r="R15732">
        <f>I15731</f>
      </c>
      <c r="S15732">
        <f>H15732-H15731</f>
      </c>
      <c r="T15732">
        <f>I15732-I15731</f>
      </c>
      <c r="U15732">
        <f>(L15732-K15732)/(2*D15732*0.01)</f>
      </c>
      <c r="V15732">
        <f>(L15732+K15732)/(D15732*0.0001)</f>
      </c>
    </row>
    <row r="15733">
      <c r="A15733" t="n">
        <v>2019</v>
      </c>
      <c r="B15733" t="inlineStr">
        <is>
          <t>00591441</t>
        </is>
      </c>
      <c r="C15733" t="inlineStr">
        <is>
          <t>어보브반도체</t>
        </is>
      </c>
      <c r="D15733" t="n">
        <v>6777836000</v>
      </c>
      <c r="E15733" t="n">
        <v>1067843000</v>
      </c>
      <c r="F15733" t="n">
        <v>1156495000</v>
      </c>
      <c r="G15733" t="n">
        <v>155139000</v>
      </c>
      <c r="H15733" t="n">
        <v>2.75</v>
      </c>
      <c r="I15733" t="n">
        <v>2.3</v>
      </c>
      <c r="K15733" t="n">
        <v>-759613000</v>
      </c>
      <c r="L15733" t="n">
        <v>252529000</v>
      </c>
      <c r="M15733" t="n">
        <v>-766042000</v>
      </c>
      <c r="N15733" t="n">
        <v>249726000</v>
      </c>
      <c r="O15733">
        <f>D15732</f>
      </c>
      <c r="P15733">
        <f>(E15733-F15733+G15733)/O15733*100</f>
      </c>
      <c r="Q15733">
        <f>H15732</f>
      </c>
      <c r="R15733">
        <f>I15732</f>
      </c>
      <c r="S15733">
        <f>H15733-H15732</f>
      </c>
      <c r="T15733">
        <f>I15733-I15732</f>
      </c>
      <c r="U15733">
        <f>(L15733-K15733)/(2*D15733*0.01)</f>
      </c>
    </row>
    <row r="15734">
      <c r="A15734" t="n">
        <v>2020</v>
      </c>
      <c r="B15734" t="inlineStr">
        <is>
          <t>00591441</t>
        </is>
      </c>
      <c r="C15734" t="inlineStr">
        <is>
          <t>어보브반도체</t>
        </is>
      </c>
      <c r="D15734" t="n">
        <v>7815060000</v>
      </c>
      <c r="E15734" t="n">
        <v>1163353000</v>
      </c>
      <c r="F15734" t="n">
        <v>454088000</v>
      </c>
      <c r="G15734" t="n">
        <v>154373000</v>
      </c>
      <c r="H15734" t="n">
        <v>2.61</v>
      </c>
      <c r="I15734" t="n">
        <v>2.3</v>
      </c>
      <c r="K15734" t="n">
        <v>-503277000</v>
      </c>
      <c r="L15734" t="n">
        <v>571727000</v>
      </c>
      <c r="M15734" t="n">
        <v>568103000</v>
      </c>
      <c r="N15734" t="n">
        <v>-509688000</v>
      </c>
      <c r="O15734">
        <f>D15733</f>
      </c>
      <c r="P15734">
        <f>(E15734-F15734+G15734)/O15734*100</f>
      </c>
      <c r="Q15734">
        <f>H15733</f>
      </c>
      <c r="R15734">
        <f>I15733</f>
      </c>
      <c r="S15734">
        <f>H15734-H15733</f>
      </c>
      <c r="T15734">
        <f>I15734-I15733</f>
      </c>
      <c r="U15734">
        <f>(L15734-K15734)/(2*D15734*0.01)</f>
      </c>
      <c r="V15734">
        <f>(L15734+K15734)/(D15734*0.0001)</f>
      </c>
    </row>
    <row r="15735">
      <c r="A15735" t="n">
        <v>2021</v>
      </c>
      <c r="B15735" t="inlineStr">
        <is>
          <t>00591441</t>
        </is>
      </c>
      <c r="C15735" t="inlineStr">
        <is>
          <t>어보브반도체</t>
        </is>
      </c>
      <c r="D15735" t="n">
        <v>8214126000</v>
      </c>
      <c r="E15735" t="n">
        <v>1296501000</v>
      </c>
      <c r="F15735" t="n">
        <v>1092467000</v>
      </c>
      <c r="G15735" t="n">
        <v>175734000</v>
      </c>
      <c r="H15735" t="n">
        <v>3.2</v>
      </c>
      <c r="I15735" t="n">
        <v>3</v>
      </c>
      <c r="K15735" t="n">
        <v>-487825000</v>
      </c>
      <c r="L15735" t="n">
        <v>553623000</v>
      </c>
      <c r="M15735" t="n">
        <v>549559000</v>
      </c>
      <c r="N15735" t="n">
        <v>-493552000</v>
      </c>
      <c r="O15735">
        <f>D15734</f>
      </c>
      <c r="P15735">
        <f>(E15735-F15735+G15735)/O15735*100</f>
      </c>
      <c r="Q15735">
        <f>H15734</f>
      </c>
      <c r="R15735">
        <f>I15734</f>
      </c>
      <c r="S15735">
        <f>H15735-H15734</f>
      </c>
      <c r="T15735">
        <f>I15735-I15734</f>
      </c>
      <c r="U15735">
        <f>(L15735-K15735)/(2*D15735*0.01)</f>
      </c>
      <c r="V15735">
        <f>(L15735+K15735)/(D15735*0.0001)</f>
      </c>
    </row>
    <row r="15736">
      <c r="A15736" t="n">
        <v>2022</v>
      </c>
      <c r="B15736" t="inlineStr">
        <is>
          <t>00591441</t>
        </is>
      </c>
      <c r="C15736" t="inlineStr">
        <is>
          <t>어보브반도체</t>
        </is>
      </c>
      <c r="D15736" t="n">
        <v>8588537000</v>
      </c>
      <c r="E15736" t="n">
        <v>1273175000</v>
      </c>
      <c r="F15736" t="n">
        <v>1144876000</v>
      </c>
      <c r="G15736" t="n">
        <v>218453000</v>
      </c>
      <c r="H15736" t="n">
        <v>5.64</v>
      </c>
      <c r="I15736" t="n">
        <v>4.5</v>
      </c>
      <c r="J15736" t="n">
        <v>7.35</v>
      </c>
      <c r="K15736" t="n">
        <v>-443216000</v>
      </c>
      <c r="L15736" t="n">
        <v>503470000</v>
      </c>
      <c r="M15736" t="n">
        <v>504804000</v>
      </c>
      <c r="N15736" t="n">
        <v>-452296000</v>
      </c>
      <c r="O15736">
        <f>D15735</f>
      </c>
      <c r="P15736">
        <f>(E15736-F15736+G15736)/O15736*100</f>
      </c>
      <c r="Q15736">
        <f>H15735</f>
      </c>
      <c r="R15736">
        <f>I15735</f>
      </c>
      <c r="S15736">
        <f>H15736-H15735</f>
      </c>
      <c r="T15736">
        <f>I15736-I15735</f>
      </c>
      <c r="U15736">
        <f>(L15736-K15736)/(2*D15736*0.01)</f>
      </c>
      <c r="V15736">
        <f>(L15736+K15736)/(D15736*0.0001)</f>
      </c>
    </row>
    <row r="15737">
      <c r="A15737" t="n">
        <v>2023</v>
      </c>
      <c r="B15737" t="inlineStr">
        <is>
          <t>00591441</t>
        </is>
      </c>
      <c r="C15737" t="inlineStr">
        <is>
          <t>어보브반도체</t>
        </is>
      </c>
      <c r="D15737" t="n">
        <v>9685077000</v>
      </c>
      <c r="E15737" t="n">
        <v>1430724000</v>
      </c>
      <c r="F15737" t="n">
        <v>1450806000</v>
      </c>
      <c r="G15737" t="n">
        <v>367410000</v>
      </c>
      <c r="H15737" t="n">
        <v>4.78</v>
      </c>
      <c r="I15737" t="n">
        <v>4.5</v>
      </c>
      <c r="J15737" t="n">
        <v>7.93</v>
      </c>
      <c r="K15737" t="n">
        <v>-532095000</v>
      </c>
      <c r="L15737" t="n">
        <v>608198000</v>
      </c>
      <c r="M15737" t="n">
        <v>604430000</v>
      </c>
      <c r="N15737" t="n">
        <v>-538771000</v>
      </c>
      <c r="O15737">
        <f>D15736</f>
      </c>
      <c r="P15737">
        <f>(E15737-F15737+G15737)/O15737*100</f>
      </c>
      <c r="Q15737">
        <f>H15736</f>
      </c>
      <c r="R15737">
        <f>I15736</f>
      </c>
      <c r="S15737">
        <f>H15737-H15736</f>
      </c>
      <c r="T15737">
        <f>I15737-I15736</f>
      </c>
      <c r="U15737">
        <f>(L15737-K15737)/(2*D15737*0.01)</f>
      </c>
      <c r="V15737">
        <f>(L15737+K15737)/(D15737*0.0001)</f>
      </c>
    </row>
    <row r="15738">
      <c r="A15738" t="n">
        <v>2024</v>
      </c>
      <c r="B15738" t="inlineStr">
        <is>
          <t>00591441</t>
        </is>
      </c>
      <c r="C15738" t="inlineStr">
        <is>
          <t>어보브반도체</t>
        </is>
      </c>
      <c r="D15738" t="n">
        <v>8813710000</v>
      </c>
      <c r="E15738" t="n">
        <v>1540037000</v>
      </c>
      <c r="F15738" t="n">
        <v>2627619000</v>
      </c>
      <c r="G15738" t="n">
        <v>345196000</v>
      </c>
      <c r="H15738" t="n">
        <v>4.15</v>
      </c>
      <c r="I15738" t="n">
        <v>2</v>
      </c>
      <c r="J15738" t="n">
        <v>7.33</v>
      </c>
      <c r="K15738" t="n">
        <v>-451633000</v>
      </c>
      <c r="L15738" t="n">
        <v>511883000</v>
      </c>
      <c r="M15738" t="n">
        <v>518467000</v>
      </c>
      <c r="N15738" t="n">
        <v>-465214000</v>
      </c>
      <c r="O15738">
        <f>D15737</f>
      </c>
      <c r="P15738">
        <f>(E15738-F15738+G15738)/O15738*100</f>
      </c>
      <c r="Q15738">
        <f>H15737</f>
      </c>
      <c r="R15738">
        <f>I15737</f>
      </c>
      <c r="S15738">
        <f>H15738-H15737</f>
      </c>
      <c r="T15738">
        <f>I15738-I15737</f>
      </c>
      <c r="U15738">
        <f>(L15738-K15738)/(2*D15738*0.01)</f>
      </c>
      <c r="V15738">
        <f>(L15738+K15738)/(D15738*0.0001)</f>
      </c>
    </row>
    <row r="15739">
      <c r="A15739" t="n">
        <v>2025</v>
      </c>
      <c r="B15739" t="inlineStr">
        <is>
          <t>00591441</t>
        </is>
      </c>
      <c r="C15739" t="inlineStr">
        <is>
          <t>어보브반도체</t>
        </is>
      </c>
      <c r="D15739" t="n">
        <v>9922792000</v>
      </c>
      <c r="E15739" t="n">
        <v>1487313000</v>
      </c>
      <c r="F15739" t="n">
        <v>796771000</v>
      </c>
      <c r="G15739" t="n">
        <v>271832000</v>
      </c>
      <c r="H15739" t="n">
        <v>4.46</v>
      </c>
      <c r="I15739" t="n">
        <v>2</v>
      </c>
      <c r="J15739" t="n">
        <v>7.05</v>
      </c>
      <c r="K15739" t="n">
        <v>-494667000</v>
      </c>
      <c r="L15739" t="n">
        <v>560125000</v>
      </c>
      <c r="M15739" t="n">
        <v>569169000</v>
      </c>
      <c r="N15739" t="n">
        <v>-511006000</v>
      </c>
      <c r="O15739">
        <f>D15738</f>
      </c>
      <c r="P15739">
        <f>(E15739-F15739+G15739)/O15739*100</f>
      </c>
      <c r="Q15739">
        <f>H15738</f>
      </c>
      <c r="R15739">
        <f>I15738</f>
      </c>
      <c r="S15739">
        <f>H15739-H15738</f>
      </c>
      <c r="T15739">
        <f>I15739-I15738</f>
      </c>
      <c r="U15739">
        <f>(L15739-K15739)/(2*D15739*0.01)</f>
      </c>
      <c r="V15739">
        <f>(L15739+K15739)/(D15739*0.0001)</f>
      </c>
    </row>
    <row r="15740">
      <c r="A15740" t="n">
        <v>2019</v>
      </c>
      <c r="B15740" t="inlineStr">
        <is>
          <t>00592653</t>
        </is>
      </c>
      <c r="C15740" t="inlineStr">
        <is>
          <t>유비벨록스</t>
        </is>
      </c>
      <c r="D15740" t="n">
        <v>7937130000</v>
      </c>
      <c r="E15740" t="n">
        <v>1052908000</v>
      </c>
      <c r="F15740" t="n">
        <v>677670000</v>
      </c>
      <c r="G15740" t="n">
        <v>171875000</v>
      </c>
      <c r="H15740" t="n">
        <v>2.525</v>
      </c>
      <c r="K15740" t="n">
        <v>-490307000</v>
      </c>
      <c r="L15740" t="n">
        <v>570486000</v>
      </c>
      <c r="M15740" t="n">
        <v>571814000</v>
      </c>
      <c r="N15740" t="n">
        <v>-500285000</v>
      </c>
      <c r="U15740">
        <f>(L15740-K15740)/(2*D15740*0.01)</f>
      </c>
      <c r="V15740">
        <f>(L15740+K15740)/(D15740*0.0001)</f>
      </c>
    </row>
    <row r="15741">
      <c r="A15741" t="n">
        <v>2020</v>
      </c>
      <c r="B15741" t="inlineStr">
        <is>
          <t>00592653</t>
        </is>
      </c>
      <c r="C15741" t="inlineStr">
        <is>
          <t>유비벨록스</t>
        </is>
      </c>
      <c r="D15741" t="n">
        <v>8728069000</v>
      </c>
      <c r="E15741" t="n">
        <v>1109471000</v>
      </c>
      <c r="F15741" t="n">
        <v>589634000</v>
      </c>
      <c r="G15741" t="n">
        <v>195978000</v>
      </c>
      <c r="H15741" t="n">
        <v>2.6</v>
      </c>
      <c r="K15741" t="n">
        <v>-565170000</v>
      </c>
      <c r="L15741" t="n">
        <v>657305000</v>
      </c>
      <c r="M15741" t="n">
        <v>657713000</v>
      </c>
      <c r="N15741" t="n">
        <v>-575885000</v>
      </c>
      <c r="O15741">
        <f>D15740</f>
      </c>
      <c r="P15741">
        <f>(E15741-F15741+G15741)/O15741*100</f>
      </c>
      <c r="Q15741">
        <f>H15740</f>
      </c>
      <c r="S15741">
        <f>H15741-H15740</f>
      </c>
      <c r="U15741">
        <f>(L15741-K15741)/(2*D15741*0.01)</f>
      </c>
      <c r="V15741">
        <f>(L15741+K15741)/(D15741*0.0001)</f>
      </c>
    </row>
    <row r="15742">
      <c r="A15742" t="n">
        <v>2022</v>
      </c>
      <c r="B15742" t="inlineStr">
        <is>
          <t>00592653</t>
        </is>
      </c>
      <c r="C15742" t="inlineStr">
        <is>
          <t>유비벨록스</t>
        </is>
      </c>
      <c r="D15742" t="n">
        <v>7155755000</v>
      </c>
      <c r="E15742" t="n">
        <v>812480000</v>
      </c>
      <c r="F15742" t="n">
        <v>1301348000</v>
      </c>
      <c r="G15742" t="n">
        <v>257622000</v>
      </c>
      <c r="H15742" t="n">
        <v>4.695</v>
      </c>
      <c r="J15742" t="n">
        <v>7.308</v>
      </c>
      <c r="K15742" t="n">
        <v>-263536000</v>
      </c>
      <c r="L15742" t="n">
        <v>295075000</v>
      </c>
      <c r="M15742" t="n">
        <v>299625000</v>
      </c>
      <c r="N15742" t="n">
        <v>-272406000</v>
      </c>
      <c r="U15742">
        <f>(L15742-K15742)/(2*D15742*0.01)</f>
      </c>
      <c r="V15742">
        <f>(L15742+K15742)/(D15742*0.0001)</f>
      </c>
    </row>
    <row r="15743">
      <c r="A15743" t="n">
        <v>2023</v>
      </c>
      <c r="B15743" t="inlineStr">
        <is>
          <t>00592653</t>
        </is>
      </c>
      <c r="C15743" t="inlineStr">
        <is>
          <t>유비벨록스</t>
        </is>
      </c>
      <c r="D15743" t="n">
        <v>8148707000</v>
      </c>
      <c r="E15743" t="n">
        <v>777321000</v>
      </c>
      <c r="F15743" t="n">
        <v>806344000</v>
      </c>
      <c r="G15743" t="n">
        <v>344555000</v>
      </c>
      <c r="H15743" t="n">
        <v>3.85</v>
      </c>
      <c r="J15743" t="n">
        <v>7.67</v>
      </c>
      <c r="K15743" t="n">
        <v>-400841000</v>
      </c>
      <c r="L15743" t="n">
        <v>324166000</v>
      </c>
      <c r="M15743" t="n">
        <v>327689000</v>
      </c>
      <c r="N15743" t="n">
        <v>-298621000</v>
      </c>
      <c r="O15743">
        <f>D15742</f>
      </c>
      <c r="P15743">
        <f>(E15743-F15743+G15743)/O15743*100</f>
      </c>
      <c r="Q15743">
        <f>H15742</f>
      </c>
      <c r="S15743">
        <f>H15743-H15742</f>
      </c>
      <c r="U15743">
        <f>(L15743-K15743)/(2*D15743*0.01)</f>
      </c>
    </row>
    <row r="15744">
      <c r="A15744" t="n">
        <v>2024</v>
      </c>
      <c r="B15744" t="inlineStr">
        <is>
          <t>00592653</t>
        </is>
      </c>
      <c r="C15744" t="inlineStr">
        <is>
          <t>유비벨록스</t>
        </is>
      </c>
      <c r="D15744" t="n">
        <v>7775601000</v>
      </c>
      <c r="E15744" t="n">
        <v>742187000</v>
      </c>
      <c r="F15744" t="n">
        <v>1759094000</v>
      </c>
      <c r="G15744" t="n">
        <v>318738000</v>
      </c>
      <c r="H15744" t="n">
        <v>3.85</v>
      </c>
      <c r="J15744" t="n">
        <v>7.308</v>
      </c>
      <c r="K15744" t="n">
        <v>-407198000</v>
      </c>
      <c r="L15744" t="n">
        <v>331285000</v>
      </c>
      <c r="M15744" t="n">
        <v>334580000</v>
      </c>
      <c r="N15744" t="n">
        <v>-304912000</v>
      </c>
      <c r="O15744">
        <f>D15743</f>
      </c>
      <c r="P15744">
        <f>(E15744-F15744+G15744)/O15744*100</f>
      </c>
      <c r="Q15744">
        <f>H15743</f>
      </c>
      <c r="S15744">
        <f>H15744-H15743</f>
      </c>
      <c r="U15744">
        <f>(L15744-K15744)/(2*D15744*0.01)</f>
      </c>
    </row>
    <row r="15745">
      <c r="A15745" t="n">
        <v>2025</v>
      </c>
      <c r="B15745" t="inlineStr">
        <is>
          <t>00592653</t>
        </is>
      </c>
      <c r="C15745" t="inlineStr">
        <is>
          <t>유비벨록스</t>
        </is>
      </c>
      <c r="D15745" t="n">
        <v>8038682000</v>
      </c>
      <c r="E15745" t="n">
        <v>737771000</v>
      </c>
      <c r="F15745" t="n">
        <v>1528811000</v>
      </c>
      <c r="G15745" t="n">
        <v>259299000</v>
      </c>
      <c r="H15745" t="n">
        <v>4.19</v>
      </c>
      <c r="J15745" t="n">
        <v>7.639</v>
      </c>
      <c r="K15745" t="n">
        <v>-239890000</v>
      </c>
      <c r="L15745" t="n">
        <v>267614000</v>
      </c>
      <c r="M15745" t="n">
        <v>274019000</v>
      </c>
      <c r="N15745" t="n">
        <v>-240673000</v>
      </c>
      <c r="O15745">
        <f>D15744</f>
      </c>
      <c r="P15745">
        <f>(E15745-F15745+G15745)/O15745*100</f>
      </c>
      <c r="Q15745">
        <f>H15744</f>
      </c>
      <c r="S15745">
        <f>H15745-H15744</f>
      </c>
      <c r="U15745">
        <f>(L15745-K15745)/(2*D15745*0.01)</f>
      </c>
      <c r="V15745">
        <f>(L15745+K15745)/(D15745*0.0001)</f>
      </c>
    </row>
    <row r="15746">
      <c r="A15746" t="n">
        <v>2014</v>
      </c>
      <c r="B15746" t="inlineStr">
        <is>
          <t>00593032</t>
        </is>
      </c>
      <c r="C15746" t="inlineStr">
        <is>
          <t>LF</t>
        </is>
      </c>
      <c r="D15746" t="n">
        <v>25598000000</v>
      </c>
      <c r="E15746" t="n">
        <v>6756000000</v>
      </c>
      <c r="F15746" t="n">
        <v>4605000000</v>
      </c>
      <c r="G15746" t="n">
        <v>705000000</v>
      </c>
      <c r="H15746" t="n">
        <v>2.47</v>
      </c>
      <c r="I15746" t="n">
        <v>5.05</v>
      </c>
      <c r="J15746" t="n">
        <v>4.405</v>
      </c>
      <c r="K15746" t="n">
        <v>-852000000</v>
      </c>
      <c r="L15746" t="n">
        <v>949000000</v>
      </c>
      <c r="M15746" t="n">
        <v>938000000</v>
      </c>
      <c r="N15746" t="n">
        <v>-858000000</v>
      </c>
      <c r="U15746">
        <f>(L15746-K15746)/(2*D15746*0.01)</f>
      </c>
      <c r="V15746">
        <f>(L15746+K15746)/(D15746*0.0001)</f>
      </c>
    </row>
    <row r="15747">
      <c r="A15747" t="n">
        <v>2015</v>
      </c>
      <c r="B15747" t="inlineStr">
        <is>
          <t>00593032</t>
        </is>
      </c>
      <c r="C15747" t="inlineStr">
        <is>
          <t>LF</t>
        </is>
      </c>
      <c r="D15747" t="n">
        <v>30662000000</v>
      </c>
      <c r="E15747" t="n">
        <v>7704000000</v>
      </c>
      <c r="F15747" t="n">
        <v>3223000000</v>
      </c>
      <c r="O15747">
        <f>D15746</f>
      </c>
    </row>
    <row r="15748">
      <c r="A15748" t="n">
        <v>2016</v>
      </c>
      <c r="B15748" t="inlineStr">
        <is>
          <t>00593032</t>
        </is>
      </c>
      <c r="C15748" t="inlineStr">
        <is>
          <t>LF</t>
        </is>
      </c>
      <c r="D15748" t="n">
        <v>31808000000</v>
      </c>
      <c r="E15748" t="n">
        <v>8309000000</v>
      </c>
      <c r="F15748" t="n">
        <v>8311000000</v>
      </c>
      <c r="G15748" t="n">
        <v>641000000</v>
      </c>
      <c r="O15748">
        <f>D15747</f>
      </c>
      <c r="P15748">
        <f>(E15748-F15748+G15748)/O15748*100</f>
      </c>
    </row>
    <row r="15749">
      <c r="A15749" t="n">
        <v>2017</v>
      </c>
      <c r="B15749" t="inlineStr">
        <is>
          <t>00593032</t>
        </is>
      </c>
      <c r="C15749" t="inlineStr">
        <is>
          <t>LF</t>
        </is>
      </c>
      <c r="D15749" t="n">
        <v>38492000000</v>
      </c>
      <c r="E15749" t="n">
        <v>9370000000</v>
      </c>
      <c r="F15749" t="n">
        <v>3495000000</v>
      </c>
      <c r="G15749" t="n">
        <v>721000000</v>
      </c>
      <c r="O15749">
        <f>D15748</f>
      </c>
      <c r="P15749">
        <f>(E15749-F15749+G15749)/O15749*100</f>
      </c>
    </row>
    <row r="15750">
      <c r="A15750" t="n">
        <v>2018</v>
      </c>
      <c r="B15750" t="inlineStr">
        <is>
          <t>00593032</t>
        </is>
      </c>
      <c r="C15750" t="inlineStr">
        <is>
          <t>LF</t>
        </is>
      </c>
      <c r="D15750" t="n">
        <v>43043000000</v>
      </c>
      <c r="E15750" t="n">
        <v>9914000000</v>
      </c>
      <c r="F15750" t="n">
        <v>7711000000</v>
      </c>
      <c r="G15750" t="n">
        <v>989000000</v>
      </c>
      <c r="H15750" t="n">
        <v>2.49</v>
      </c>
      <c r="I15750" t="n">
        <v>3.585</v>
      </c>
      <c r="O15750">
        <f>D15749</f>
      </c>
      <c r="P15750">
        <f>(E15750-F15750+G15750)/O15750*100</f>
      </c>
    </row>
    <row r="15751">
      <c r="A15751" t="n">
        <v>2019</v>
      </c>
      <c r="B15751" t="inlineStr">
        <is>
          <t>00593032</t>
        </is>
      </c>
      <c r="C15751" t="inlineStr">
        <is>
          <t>LF</t>
        </is>
      </c>
      <c r="D15751" t="n">
        <v>52084000000</v>
      </c>
      <c r="E15751" t="n">
        <v>10757000000</v>
      </c>
      <c r="F15751" t="n">
        <v>7075000000</v>
      </c>
      <c r="G15751" t="n">
        <v>938000000</v>
      </c>
      <c r="H15751" t="n">
        <v>2.265</v>
      </c>
      <c r="I15751" t="n">
        <v>3.525</v>
      </c>
      <c r="J15751" t="n">
        <v>8.685</v>
      </c>
      <c r="K15751" t="n">
        <v>-2098000000</v>
      </c>
      <c r="L15751" t="n">
        <v>2390000000</v>
      </c>
      <c r="M15751" t="n">
        <v>54438000000</v>
      </c>
      <c r="N15751" t="n">
        <v>-49972000000</v>
      </c>
      <c r="O15751">
        <f>D15750</f>
      </c>
      <c r="P15751">
        <f>(E15751-F15751+G15751)/O15751*100</f>
      </c>
      <c r="Q15751">
        <f>H15750</f>
      </c>
      <c r="R15751">
        <f>I15750</f>
      </c>
      <c r="S15751">
        <f>H15751-H15750</f>
      </c>
      <c r="T15751">
        <f>I15751-I15750</f>
      </c>
      <c r="U15751">
        <f>(L15751-K15751)/(2*D15751*0.01)</f>
      </c>
      <c r="V15751">
        <f>(L15751+K15751)/(D15751*0.0001)</f>
      </c>
    </row>
    <row r="15752">
      <c r="A15752" t="n">
        <v>2020</v>
      </c>
      <c r="B15752" t="inlineStr">
        <is>
          <t>00593032</t>
        </is>
      </c>
      <c r="C15752" t="inlineStr">
        <is>
          <t>LF</t>
        </is>
      </c>
      <c r="D15752" t="n">
        <v>54224000000</v>
      </c>
      <c r="E15752" t="n">
        <v>12873000000</v>
      </c>
      <c r="F15752" t="n">
        <v>11139000000</v>
      </c>
      <c r="G15752" t="n">
        <v>918000000</v>
      </c>
      <c r="H15752" t="n">
        <v>2.135</v>
      </c>
      <c r="I15752" t="n">
        <v>3.25</v>
      </c>
      <c r="J15752" t="n">
        <v>8.48</v>
      </c>
      <c r="O15752">
        <f>D15751</f>
      </c>
      <c r="P15752">
        <f>(E15752-F15752+G15752)/O15752*100</f>
      </c>
      <c r="Q15752">
        <f>H15751</f>
      </c>
      <c r="R15752">
        <f>I15751</f>
      </c>
      <c r="S15752">
        <f>H15752-H15751</f>
      </c>
      <c r="T15752">
        <f>I15752-I15751</f>
      </c>
    </row>
    <row r="15753">
      <c r="A15753" t="n">
        <v>2021</v>
      </c>
      <c r="B15753" t="inlineStr">
        <is>
          <t>00593032</t>
        </is>
      </c>
      <c r="C15753" t="inlineStr">
        <is>
          <t>LF</t>
        </is>
      </c>
      <c r="D15753" t="n">
        <v>53170000000</v>
      </c>
      <c r="E15753" t="n">
        <v>12020000000</v>
      </c>
      <c r="F15753" t="n">
        <v>12527000000</v>
      </c>
      <c r="G15753" t="n">
        <v>845000000</v>
      </c>
      <c r="H15753" t="n">
        <v>2.92</v>
      </c>
      <c r="I15753" t="n">
        <v>3.755</v>
      </c>
      <c r="J15753" t="n">
        <v>8.369999999999999</v>
      </c>
      <c r="O15753">
        <f>D15752</f>
      </c>
      <c r="P15753">
        <f>(E15753-F15753+G15753)/O15753*100</f>
      </c>
      <c r="Q15753">
        <f>H15752</f>
      </c>
      <c r="R15753">
        <f>I15752</f>
      </c>
      <c r="S15753">
        <f>H15753-H15752</f>
      </c>
      <c r="T15753">
        <f>I15753-I15752</f>
      </c>
    </row>
    <row r="15754">
      <c r="A15754" t="n">
        <v>2022</v>
      </c>
      <c r="B15754" t="inlineStr">
        <is>
          <t>00593032</t>
        </is>
      </c>
      <c r="C15754" t="inlineStr">
        <is>
          <t>LF</t>
        </is>
      </c>
      <c r="D15754" t="n">
        <v>54290000000</v>
      </c>
      <c r="E15754" t="n">
        <v>12310000000</v>
      </c>
      <c r="F15754" t="n">
        <v>12967000000</v>
      </c>
      <c r="G15754" t="n">
        <v>1218000000</v>
      </c>
      <c r="H15754" t="n">
        <v>5.415</v>
      </c>
      <c r="I15754" t="n">
        <v>3.78</v>
      </c>
      <c r="J15754" t="n">
        <v>7.545</v>
      </c>
      <c r="O15754">
        <f>D15753</f>
      </c>
      <c r="P15754">
        <f>(E15754-F15754+G15754)/O15754*100</f>
      </c>
      <c r="Q15754">
        <f>H15753</f>
      </c>
      <c r="R15754">
        <f>I15753</f>
      </c>
      <c r="S15754">
        <f>H15754-H15753</f>
      </c>
      <c r="T15754">
        <f>I15754-I15753</f>
      </c>
    </row>
    <row r="15755">
      <c r="A15755" t="n">
        <v>2023</v>
      </c>
      <c r="B15755" t="inlineStr">
        <is>
          <t>00593032</t>
        </is>
      </c>
      <c r="C15755" t="inlineStr">
        <is>
          <t>LF</t>
        </is>
      </c>
      <c r="D15755" t="n">
        <v>63280000000</v>
      </c>
      <c r="E15755" t="n">
        <v>14217000000</v>
      </c>
      <c r="F15755" t="n">
        <v>12467000000</v>
      </c>
      <c r="G15755" t="n">
        <v>2510000000</v>
      </c>
      <c r="H15755" t="n">
        <v>4.385</v>
      </c>
      <c r="I15755" t="n">
        <v>3.75</v>
      </c>
      <c r="J15755" t="n">
        <v>7.175</v>
      </c>
      <c r="K15755" t="n">
        <v>-1909000000</v>
      </c>
      <c r="L15755" t="n">
        <v>2132000000</v>
      </c>
      <c r="M15755" t="n">
        <v>2143000000</v>
      </c>
      <c r="N15755" t="n">
        <v>-1954000000</v>
      </c>
      <c r="O15755">
        <f>D15754</f>
      </c>
      <c r="P15755">
        <f>(E15755-F15755+G15755)/O15755*100</f>
      </c>
      <c r="Q15755">
        <f>H15754</f>
      </c>
      <c r="R15755">
        <f>I15754</f>
      </c>
      <c r="S15755">
        <f>H15755-H15754</f>
      </c>
      <c r="T15755">
        <f>I15755-I15754</f>
      </c>
      <c r="U15755">
        <f>(L15755-K15755)/(2*D15755*0.01)</f>
      </c>
      <c r="V15755">
        <f>(L15755+K15755)/(D15755*0.0001)</f>
      </c>
    </row>
    <row r="15756">
      <c r="A15756" t="n">
        <v>2024</v>
      </c>
      <c r="B15756" t="inlineStr">
        <is>
          <t>00593032</t>
        </is>
      </c>
      <c r="C15756" t="inlineStr">
        <is>
          <t>LF</t>
        </is>
      </c>
      <c r="D15756" t="n">
        <v>65259000000</v>
      </c>
      <c r="E15756" t="n">
        <v>11564000000</v>
      </c>
      <c r="F15756" t="n">
        <v>12492000000</v>
      </c>
      <c r="G15756" t="n">
        <v>2260000000</v>
      </c>
      <c r="H15756" t="n">
        <v>4.015</v>
      </c>
      <c r="I15756" t="n">
        <v>3.75</v>
      </c>
      <c r="J15756" t="n">
        <v>7.03</v>
      </c>
      <c r="K15756" t="n">
        <v>-2390000000</v>
      </c>
      <c r="L15756" t="n">
        <v>2656000000</v>
      </c>
      <c r="M15756" t="n">
        <v>2662000000</v>
      </c>
      <c r="N15756" t="n">
        <v>-2441000000</v>
      </c>
      <c r="O15756">
        <f>D15755</f>
      </c>
      <c r="P15756">
        <f>(E15756-F15756+G15756)/O15756*100</f>
      </c>
      <c r="Q15756">
        <f>H15755</f>
      </c>
      <c r="R15756">
        <f>I15755</f>
      </c>
      <c r="S15756">
        <f>H15756-H15755</f>
      </c>
      <c r="T15756">
        <f>I15756-I15755</f>
      </c>
      <c r="U15756">
        <f>(L15756-K15756)/(2*D15756*0.01)</f>
      </c>
      <c r="V15756">
        <f>(L15756+K15756)/(D15756*0.0001)</f>
      </c>
    </row>
    <row r="15757">
      <c r="A15757" t="n">
        <v>2025</v>
      </c>
      <c r="B15757" t="inlineStr">
        <is>
          <t>00593032</t>
        </is>
      </c>
      <c r="C15757" t="inlineStr">
        <is>
          <t>LF</t>
        </is>
      </c>
      <c r="D15757" t="n">
        <v>60559000000</v>
      </c>
      <c r="E15757" t="n">
        <v>12229000000</v>
      </c>
      <c r="F15757" t="n">
        <v>20018000000</v>
      </c>
      <c r="G15757" t="n">
        <v>2154000000</v>
      </c>
      <c r="H15757" t="n">
        <v>4.51</v>
      </c>
      <c r="I15757" t="n">
        <v>3.5</v>
      </c>
      <c r="J15757" t="n">
        <v>8.460000000000001</v>
      </c>
      <c r="K15757" t="n">
        <v>-2217000000</v>
      </c>
      <c r="L15757" t="n">
        <v>2470000000</v>
      </c>
      <c r="M15757" t="n">
        <v>2480000000</v>
      </c>
      <c r="N15757" t="n">
        <v>-2268000000</v>
      </c>
      <c r="O15757">
        <f>D15756</f>
      </c>
      <c r="P15757">
        <f>(E15757-F15757+G15757)/O15757*100</f>
      </c>
      <c r="Q15757">
        <f>H15756</f>
      </c>
      <c r="R15757">
        <f>I15756</f>
      </c>
      <c r="S15757">
        <f>H15757-H15756</f>
      </c>
      <c r="T15757">
        <f>I15757-I15756</f>
      </c>
      <c r="U15757">
        <f>(L15757-K15757)/(2*D15757*0.01)</f>
      </c>
      <c r="V15757">
        <f>(L15757+K15757)/(D15757*0.0001)</f>
      </c>
    </row>
    <row r="15758">
      <c r="A15758" t="n">
        <v>2014</v>
      </c>
      <c r="B15758" t="inlineStr">
        <is>
          <t>00595012</t>
        </is>
      </c>
      <c r="C15758" t="inlineStr">
        <is>
          <t>애큐온캐피탈</t>
        </is>
      </c>
      <c r="D15758" t="n">
        <v>3873419000</v>
      </c>
      <c r="E15758" t="n">
        <v>1615077000</v>
      </c>
      <c r="F15758" t="n">
        <v>762692000</v>
      </c>
      <c r="G15758" t="n">
        <v>239256000</v>
      </c>
      <c r="H15758" t="n">
        <v>2.64</v>
      </c>
      <c r="I15758" t="n">
        <v>2</v>
      </c>
      <c r="K15758" t="n">
        <v>-249011000</v>
      </c>
      <c r="L15758" t="n">
        <v>283133000</v>
      </c>
      <c r="M15758" t="n">
        <v>282598000</v>
      </c>
      <c r="N15758" t="n">
        <v>-253191000</v>
      </c>
      <c r="U15758">
        <f>(L15758-K15758)/(2*D15758*0.01)</f>
      </c>
      <c r="V15758">
        <f>(L15758+K15758)/(D15758*0.0001)</f>
      </c>
    </row>
    <row r="15759">
      <c r="A15759" t="n">
        <v>2015</v>
      </c>
      <c r="B15759" t="inlineStr">
        <is>
          <t>00595012</t>
        </is>
      </c>
      <c r="C15759" t="inlineStr">
        <is>
          <t>애큐온캐피탈</t>
        </is>
      </c>
      <c r="D15759" t="n">
        <v>3835199000</v>
      </c>
      <c r="E15759" t="n">
        <v>928040000</v>
      </c>
      <c r="F15759" t="n">
        <v>1284666000</v>
      </c>
      <c r="G15759" t="n">
        <v>96257000</v>
      </c>
      <c r="H15759" t="n">
        <v>2.25</v>
      </c>
      <c r="I15759" t="n">
        <v>2</v>
      </c>
      <c r="K15759" t="n">
        <v>-138984000</v>
      </c>
      <c r="L15759" t="n">
        <v>148481000</v>
      </c>
      <c r="M15759" t="n">
        <v>148367000</v>
      </c>
      <c r="N15759" t="n">
        <v>-140202000</v>
      </c>
      <c r="O15759">
        <f>D15758</f>
      </c>
      <c r="P15759">
        <f>(E15759-F15759+G15759)/O15759*100</f>
      </c>
      <c r="Q15759">
        <f>H15758</f>
      </c>
      <c r="R15759">
        <f>I15758</f>
      </c>
      <c r="S15759">
        <f>H15759-H15758</f>
      </c>
      <c r="T15759">
        <f>I15759-I15758</f>
      </c>
      <c r="U15759">
        <f>(L15759-K15759)/(2*D15759*0.01)</f>
      </c>
      <c r="V15759">
        <f>(L15759+K15759)/(D15759*0.0001)</f>
      </c>
    </row>
    <row r="15760">
      <c r="A15760" t="n">
        <v>2016</v>
      </c>
      <c r="B15760" t="inlineStr">
        <is>
          <t>00595012</t>
        </is>
      </c>
      <c r="C15760" t="inlineStr">
        <is>
          <t>애큐온캐피탈</t>
        </is>
      </c>
      <c r="D15760" t="n">
        <v>19519634000</v>
      </c>
      <c r="E15760" t="n">
        <v>3632498000</v>
      </c>
      <c r="F15760" t="n">
        <v>3951082000</v>
      </c>
      <c r="G15760" t="n">
        <v>325626000</v>
      </c>
      <c r="H15760" t="n">
        <v>2.7</v>
      </c>
      <c r="I15760" t="n">
        <v>3.59</v>
      </c>
      <c r="J15760" t="n">
        <v>11.8215</v>
      </c>
      <c r="K15760" t="n">
        <v>-2621195000</v>
      </c>
      <c r="L15760" t="n">
        <v>3223458000</v>
      </c>
      <c r="M15760" t="n">
        <v>3219565000</v>
      </c>
      <c r="N15760" t="n">
        <v>-2665108000</v>
      </c>
      <c r="O15760">
        <f>D15759</f>
      </c>
      <c r="P15760">
        <f>(E15760-F15760+G15760)/O15760*100</f>
      </c>
      <c r="Q15760">
        <f>H15759</f>
      </c>
      <c r="R15760">
        <f>I15759</f>
      </c>
      <c r="S15760">
        <f>H15760-H15759</f>
      </c>
      <c r="T15760">
        <f>I15760-I15759</f>
      </c>
      <c r="U15760">
        <f>(L15760-K15760)/(2*D15760*0.01)</f>
      </c>
      <c r="V15760">
        <f>(L15760+K15760)/(D15760*0.0001)</f>
      </c>
    </row>
    <row r="15761">
      <c r="A15761" t="n">
        <v>2017</v>
      </c>
      <c r="B15761" t="inlineStr">
        <is>
          <t>00595012</t>
        </is>
      </c>
      <c r="C15761" t="inlineStr">
        <is>
          <t>애큐온캐피탈</t>
        </is>
      </c>
      <c r="D15761" t="n">
        <v>7821076000</v>
      </c>
      <c r="E15761" t="n">
        <v>1540443000</v>
      </c>
      <c r="F15761" t="n">
        <v>795118000</v>
      </c>
      <c r="G15761" t="n">
        <v>144750000</v>
      </c>
      <c r="H15761" t="n">
        <v>2.92</v>
      </c>
      <c r="I15761" t="n">
        <v>7.98</v>
      </c>
      <c r="J15761" t="n">
        <v>11.84</v>
      </c>
      <c r="K15761" t="n">
        <v>-786674000</v>
      </c>
      <c r="L15761" t="n">
        <v>929463000</v>
      </c>
      <c r="M15761" t="n">
        <v>916185000</v>
      </c>
      <c r="N15761" t="n">
        <v>-791108000</v>
      </c>
      <c r="O15761">
        <f>D15760</f>
      </c>
      <c r="P15761">
        <f>(E15761-F15761+G15761)/O15761*100</f>
      </c>
      <c r="Q15761">
        <f>H15760</f>
      </c>
      <c r="R15761">
        <f>I15760</f>
      </c>
      <c r="S15761">
        <f>H15761-H15760</f>
      </c>
      <c r="T15761">
        <f>I15761-I15760</f>
      </c>
      <c r="U15761">
        <f>(L15761-K15761)/(2*D15761*0.01)</f>
      </c>
      <c r="V15761">
        <f>(L15761+K15761)/(D15761*0.0001)</f>
      </c>
    </row>
    <row r="15762">
      <c r="A15762" t="n">
        <v>2019</v>
      </c>
      <c r="B15762" t="inlineStr">
        <is>
          <t>00595012</t>
        </is>
      </c>
      <c r="C15762" t="inlineStr">
        <is>
          <t>애큐온캐피탈</t>
        </is>
      </c>
      <c r="D15762" t="n">
        <v>26927677000</v>
      </c>
      <c r="E15762" t="n">
        <v>4832204000</v>
      </c>
      <c r="F15762" t="n">
        <v>1937947000</v>
      </c>
      <c r="G15762" t="n">
        <v>638772000</v>
      </c>
      <c r="H15762" t="n">
        <v>2.105</v>
      </c>
      <c r="I15762" t="n">
        <v>4.885</v>
      </c>
      <c r="J15762" t="n">
        <v>8.445</v>
      </c>
      <c r="K15762" t="n">
        <v>-2257360000</v>
      </c>
      <c r="L15762" t="n">
        <v>2595621000</v>
      </c>
      <c r="M15762" t="n">
        <v>2573869000</v>
      </c>
      <c r="N15762" t="n">
        <v>-2281946000</v>
      </c>
      <c r="U15762">
        <f>(L15762-K15762)/(2*D15762*0.01)</f>
      </c>
      <c r="V15762">
        <f>(L15762+K15762)/(D15762*0.0001)</f>
      </c>
    </row>
    <row r="15763">
      <c r="A15763" t="n">
        <v>2021</v>
      </c>
      <c r="B15763" t="inlineStr">
        <is>
          <t>00595012</t>
        </is>
      </c>
      <c r="C15763" t="inlineStr">
        <is>
          <t>애큐온캐피탈</t>
        </is>
      </c>
      <c r="D15763" t="n">
        <v>33131113000</v>
      </c>
      <c r="E15763" t="n">
        <v>4604579000</v>
      </c>
      <c r="F15763" t="n">
        <v>1702157000</v>
      </c>
      <c r="G15763" t="n">
        <v>645828000</v>
      </c>
      <c r="H15763" t="n">
        <v>2.705</v>
      </c>
      <c r="I15763" t="n">
        <v>4.41</v>
      </c>
      <c r="J15763" t="n">
        <v>9.300000000000001</v>
      </c>
      <c r="K15763" t="n">
        <v>-2718736000</v>
      </c>
      <c r="L15763" t="n">
        <v>3103549000</v>
      </c>
      <c r="M15763" t="n">
        <v>3094484000</v>
      </c>
      <c r="N15763" t="n">
        <v>-2761702000</v>
      </c>
      <c r="U15763">
        <f>(L15763-K15763)/(2*D15763*0.01)</f>
      </c>
      <c r="V15763">
        <f>(L15763+K15763)/(D15763*0.0001)</f>
      </c>
    </row>
    <row r="15764">
      <c r="A15764" t="n">
        <v>2022</v>
      </c>
      <c r="B15764" t="inlineStr">
        <is>
          <t>00595012</t>
        </is>
      </c>
      <c r="C15764" t="inlineStr">
        <is>
          <t>애큐온캐피탈</t>
        </is>
      </c>
      <c r="D15764" t="n">
        <v>28147332000</v>
      </c>
      <c r="E15764" t="n">
        <v>4661794000</v>
      </c>
      <c r="F15764" t="n">
        <v>2996009000</v>
      </c>
      <c r="G15764" t="n">
        <v>893781000</v>
      </c>
      <c r="H15764" t="n">
        <v>5.245</v>
      </c>
      <c r="I15764" t="n">
        <v>3.95</v>
      </c>
      <c r="J15764" t="n">
        <v>8</v>
      </c>
      <c r="K15764" t="n">
        <v>-2128837000</v>
      </c>
      <c r="L15764" t="n">
        <v>2405099000</v>
      </c>
      <c r="M15764" t="n">
        <v>2466393000</v>
      </c>
      <c r="N15764" t="n">
        <v>-2217192000</v>
      </c>
      <c r="O15764">
        <f>D15763</f>
      </c>
      <c r="P15764">
        <f>(E15764-F15764+G15764)/O15764*100</f>
      </c>
      <c r="Q15764">
        <f>H15763</f>
      </c>
      <c r="R15764">
        <f>I15763</f>
      </c>
      <c r="S15764">
        <f>H15764-H15763</f>
      </c>
      <c r="T15764">
        <f>I15764-I15763</f>
      </c>
      <c r="U15764">
        <f>(L15764-K15764)/(2*D15764*0.01)</f>
      </c>
      <c r="V15764">
        <f>(L15764+K15764)/(D15764*0.0001)</f>
      </c>
    </row>
    <row r="15765">
      <c r="A15765" t="n">
        <v>2023</v>
      </c>
      <c r="B15765" t="inlineStr">
        <is>
          <t>00595012</t>
        </is>
      </c>
      <c r="C15765" t="inlineStr">
        <is>
          <t>애큐온캐피탈</t>
        </is>
      </c>
      <c r="D15765" t="n">
        <v>31907402000</v>
      </c>
      <c r="E15765" t="n">
        <v>3708903000</v>
      </c>
      <c r="F15765" t="n">
        <v>4172154000</v>
      </c>
      <c r="G15765" t="n">
        <v>1446883000</v>
      </c>
      <c r="H15765" t="n">
        <v>4.37</v>
      </c>
      <c r="I15765" t="n">
        <v>4.15</v>
      </c>
      <c r="J15765" t="n">
        <v>7.212</v>
      </c>
      <c r="K15765" t="n">
        <v>-2433475000</v>
      </c>
      <c r="L15765" t="n">
        <v>2747232000</v>
      </c>
      <c r="M15765" t="n">
        <v>2793496000</v>
      </c>
      <c r="N15765" t="n">
        <v>-2515642000</v>
      </c>
      <c r="O15765">
        <f>D15764</f>
      </c>
      <c r="P15765">
        <f>(E15765-F15765+G15765)/O15765*100</f>
      </c>
      <c r="Q15765">
        <f>H15764</f>
      </c>
      <c r="R15765">
        <f>I15764</f>
      </c>
      <c r="S15765">
        <f>H15765-H15764</f>
      </c>
      <c r="T15765">
        <f>I15765-I15764</f>
      </c>
      <c r="U15765">
        <f>(L15765-K15765)/(2*D15765*0.01)</f>
      </c>
      <c r="V15765">
        <f>(L15765+K15765)/(D15765*0.0001)</f>
      </c>
    </row>
    <row r="15766">
      <c r="A15766" t="n">
        <v>2024</v>
      </c>
      <c r="B15766" t="inlineStr">
        <is>
          <t>00595012</t>
        </is>
      </c>
      <c r="C15766" t="inlineStr">
        <is>
          <t>애큐온캐피탈</t>
        </is>
      </c>
      <c r="D15766" t="n">
        <v>32604217000</v>
      </c>
      <c r="E15766" t="n">
        <v>3716645000</v>
      </c>
      <c r="F15766" t="n">
        <v>4699332000</v>
      </c>
      <c r="G15766" t="n">
        <v>1382559000</v>
      </c>
      <c r="H15766" t="n">
        <v>3.775</v>
      </c>
      <c r="I15766" t="n">
        <v>3.995</v>
      </c>
      <c r="J15766" t="n">
        <v>6.946</v>
      </c>
      <c r="K15766" t="n">
        <v>-2498149000</v>
      </c>
      <c r="L15766" t="n">
        <v>2815303000</v>
      </c>
      <c r="M15766" t="n">
        <v>2846742000</v>
      </c>
      <c r="N15766" t="n">
        <v>-2569840000</v>
      </c>
      <c r="O15766">
        <f>D15765</f>
      </c>
      <c r="P15766">
        <f>(E15766-F15766+G15766)/O15766*100</f>
      </c>
      <c r="Q15766">
        <f>H15765</f>
      </c>
      <c r="R15766">
        <f>I15765</f>
      </c>
      <c r="S15766">
        <f>H15766-H15765</f>
      </c>
      <c r="T15766">
        <f>I15766-I15765</f>
      </c>
      <c r="U15766">
        <f>(L15766-K15766)/(2*D15766*0.01)</f>
      </c>
      <c r="V15766">
        <f>(L15766+K15766)/(D15766*0.0001)</f>
      </c>
    </row>
    <row r="15767">
      <c r="A15767" t="n">
        <v>2019</v>
      </c>
      <c r="B15767" t="inlineStr">
        <is>
          <t>00595182</t>
        </is>
      </c>
      <c r="C15767" t="inlineStr">
        <is>
          <t>아톤</t>
        </is>
      </c>
      <c r="D15767" t="n">
        <v>2982128000</v>
      </c>
      <c r="E15767" t="n">
        <v>537448000</v>
      </c>
      <c r="F15767" t="n">
        <v>166930000</v>
      </c>
      <c r="G15767" t="n">
        <v>33045000</v>
      </c>
      <c r="H15767" t="n">
        <v>2.095</v>
      </c>
      <c r="I15767" t="n">
        <v>3.975</v>
      </c>
      <c r="K15767" t="n">
        <v>-218353000</v>
      </c>
      <c r="L15767" t="n">
        <v>259014000</v>
      </c>
      <c r="M15767" t="n">
        <v>249529000</v>
      </c>
      <c r="N15767" t="n">
        <v>-215349000</v>
      </c>
      <c r="U15767">
        <f>(L15767-K15767)/(2*D15767*0.01)</f>
      </c>
      <c r="V15767">
        <f>(L15767+K15767)/(D15767*0.0001)</f>
      </c>
    </row>
    <row r="15768">
      <c r="A15768" t="n">
        <v>2020</v>
      </c>
      <c r="B15768" t="inlineStr">
        <is>
          <t>00595182</t>
        </is>
      </c>
      <c r="C15768" t="inlineStr">
        <is>
          <t>아톤</t>
        </is>
      </c>
      <c r="D15768" t="n">
        <v>3501914000</v>
      </c>
      <c r="E15768" t="n">
        <v>755093000</v>
      </c>
      <c r="F15768" t="n">
        <v>916396000</v>
      </c>
      <c r="G15768" t="n">
        <v>42339000</v>
      </c>
      <c r="H15768" t="n">
        <v>2.33</v>
      </c>
      <c r="I15768" t="n">
        <v>4.28</v>
      </c>
      <c r="K15768" t="n">
        <v>-271182000</v>
      </c>
      <c r="L15768" t="n">
        <v>321383000</v>
      </c>
      <c r="M15768" t="n">
        <v>308248000</v>
      </c>
      <c r="N15768" t="n">
        <v>-266230000</v>
      </c>
      <c r="O15768">
        <f>D15767</f>
      </c>
      <c r="P15768">
        <f>(E15768-F15768+G15768)/O15768*100</f>
      </c>
      <c r="Q15768">
        <f>H15767</f>
      </c>
      <c r="R15768">
        <f>I15767</f>
      </c>
      <c r="S15768">
        <f>H15768-H15767</f>
      </c>
      <c r="T15768">
        <f>I15768-I15767</f>
      </c>
      <c r="U15768">
        <f>(L15768-K15768)/(2*D15768*0.01)</f>
      </c>
      <c r="V15768">
        <f>(L15768+K15768)/(D15768*0.0001)</f>
      </c>
    </row>
    <row r="15769">
      <c r="A15769" t="n">
        <v>2021</v>
      </c>
      <c r="B15769" t="inlineStr">
        <is>
          <t>00595182</t>
        </is>
      </c>
      <c r="C15769" t="inlineStr">
        <is>
          <t>아톤</t>
        </is>
      </c>
      <c r="D15769" t="n">
        <v>3653730000</v>
      </c>
      <c r="E15769" t="n">
        <v>914846000</v>
      </c>
      <c r="F15769" t="n">
        <v>869997000</v>
      </c>
      <c r="G15769" t="n">
        <v>55184000</v>
      </c>
      <c r="H15769" t="n">
        <v>2.78</v>
      </c>
      <c r="I15769" t="n">
        <v>4.61</v>
      </c>
      <c r="K15769" t="n">
        <v>-257989000</v>
      </c>
      <c r="L15769" t="n">
        <v>304857000</v>
      </c>
      <c r="M15769" t="n">
        <v>292324000</v>
      </c>
      <c r="N15769" t="n">
        <v>-253356000</v>
      </c>
      <c r="O15769">
        <f>D15768</f>
      </c>
      <c r="P15769">
        <f>(E15769-F15769+G15769)/O15769*100</f>
      </c>
      <c r="Q15769">
        <f>H15768</f>
      </c>
      <c r="R15769">
        <f>I15768</f>
      </c>
      <c r="S15769">
        <f>H15769-H15768</f>
      </c>
      <c r="T15769">
        <f>I15769-I15768</f>
      </c>
      <c r="U15769">
        <f>(L15769-K15769)/(2*D15769*0.01)</f>
      </c>
      <c r="V15769">
        <f>(L15769+K15769)/(D15769*0.0001)</f>
      </c>
    </row>
    <row r="15770">
      <c r="A15770" t="n">
        <v>2022</v>
      </c>
      <c r="B15770" t="inlineStr">
        <is>
          <t>00595182</t>
        </is>
      </c>
      <c r="C15770" t="inlineStr">
        <is>
          <t>아톤</t>
        </is>
      </c>
      <c r="D15770" t="n">
        <v>3452850000</v>
      </c>
      <c r="E15770" t="n">
        <v>845754000</v>
      </c>
      <c r="F15770" t="n">
        <v>789167000</v>
      </c>
      <c r="G15770" t="n">
        <v>67408000</v>
      </c>
      <c r="H15770" t="n">
        <v>5.27</v>
      </c>
      <c r="I15770" t="n">
        <v>4.95</v>
      </c>
      <c r="K15770" t="n">
        <v>-189443000</v>
      </c>
      <c r="L15770" t="n">
        <v>220948000</v>
      </c>
      <c r="M15770" t="n">
        <v>216653000</v>
      </c>
      <c r="N15770" t="n">
        <v>-189580000</v>
      </c>
      <c r="O15770">
        <f>D15769</f>
      </c>
      <c r="P15770">
        <f>(E15770-F15770+G15770)/O15770*100</f>
      </c>
      <c r="Q15770">
        <f>H15769</f>
      </c>
      <c r="R15770">
        <f>I15769</f>
      </c>
      <c r="S15770">
        <f>H15770-H15769</f>
      </c>
      <c r="T15770">
        <f>I15770-I15769</f>
      </c>
      <c r="U15770">
        <f>(L15770-K15770)/(2*D15770*0.01)</f>
      </c>
      <c r="V15770">
        <f>(L15770+K15770)/(D15770*0.0001)</f>
      </c>
    </row>
    <row r="15771">
      <c r="A15771" t="n">
        <v>2023</v>
      </c>
      <c r="B15771" t="inlineStr">
        <is>
          <t>00595182</t>
        </is>
      </c>
      <c r="C15771" t="inlineStr">
        <is>
          <t>아톤</t>
        </is>
      </c>
      <c r="D15771" t="n">
        <v>4896518000</v>
      </c>
      <c r="E15771" t="n">
        <v>830229000</v>
      </c>
      <c r="F15771" t="n">
        <v>636937000</v>
      </c>
      <c r="G15771" t="n">
        <v>113304000</v>
      </c>
      <c r="H15771" t="n">
        <v>4.705</v>
      </c>
      <c r="I15771" t="n">
        <v>5.24</v>
      </c>
      <c r="K15771" t="n">
        <v>-289933000</v>
      </c>
      <c r="L15771" t="n">
        <v>337752000</v>
      </c>
      <c r="M15771" t="n">
        <v>329313000</v>
      </c>
      <c r="N15771" t="n">
        <v>-288741000</v>
      </c>
      <c r="O15771">
        <f>D15770</f>
      </c>
      <c r="P15771">
        <f>(E15771-F15771+G15771)/O15771*100</f>
      </c>
      <c r="Q15771">
        <f>H15770</f>
      </c>
      <c r="R15771">
        <f>I15770</f>
      </c>
      <c r="S15771">
        <f>H15771-H15770</f>
      </c>
      <c r="T15771">
        <f>I15771-I15770</f>
      </c>
      <c r="U15771">
        <f>(L15771-K15771)/(2*D15771*0.01)</f>
      </c>
      <c r="V15771">
        <f>(L15771+K15771)/(D15771*0.0001)</f>
      </c>
    </row>
    <row r="15772">
      <c r="A15772" t="n">
        <v>2024</v>
      </c>
      <c r="B15772" t="inlineStr">
        <is>
          <t>00595182</t>
        </is>
      </c>
      <c r="C15772" t="inlineStr">
        <is>
          <t>아톤</t>
        </is>
      </c>
      <c r="D15772" t="n">
        <v>5851531000</v>
      </c>
      <c r="E15772" t="n">
        <v>1273031000</v>
      </c>
      <c r="F15772" t="n">
        <v>780230000</v>
      </c>
      <c r="G15772" t="n">
        <v>143160000</v>
      </c>
      <c r="H15772" t="n">
        <v>3.88</v>
      </c>
      <c r="I15772" t="n">
        <v>4.27</v>
      </c>
      <c r="K15772" t="n">
        <v>-325925000</v>
      </c>
      <c r="L15772" t="n">
        <v>380359000</v>
      </c>
      <c r="M15772" t="n">
        <v>368754000</v>
      </c>
      <c r="N15772" t="n">
        <v>-322999000</v>
      </c>
      <c r="O15772">
        <f>D15771</f>
      </c>
      <c r="P15772">
        <f>(E15772-F15772+G15772)/O15772*100</f>
      </c>
      <c r="Q15772">
        <f>H15771</f>
      </c>
      <c r="R15772">
        <f>I15771</f>
      </c>
      <c r="S15772">
        <f>H15772-H15771</f>
      </c>
      <c r="T15772">
        <f>I15772-I15771</f>
      </c>
      <c r="U15772">
        <f>(L15772-K15772)/(2*D15772*0.01)</f>
      </c>
      <c r="V15772">
        <f>(L15772+K15772)/(D15772*0.0001)</f>
      </c>
    </row>
    <row r="15773">
      <c r="A15773" t="n">
        <v>2025</v>
      </c>
      <c r="B15773" t="inlineStr">
        <is>
          <t>00595182</t>
        </is>
      </c>
      <c r="C15773" t="inlineStr">
        <is>
          <t>아톤</t>
        </is>
      </c>
      <c r="D15773" t="n">
        <v>7496708000</v>
      </c>
      <c r="E15773" t="n">
        <v>1360682000</v>
      </c>
      <c r="F15773" t="n">
        <v>612856000</v>
      </c>
      <c r="G15773" t="n">
        <v>139361000</v>
      </c>
      <c r="H15773" t="n">
        <v>4.255</v>
      </c>
      <c r="I15773" t="n">
        <v>3.94</v>
      </c>
      <c r="K15773" t="n">
        <v>-359070000</v>
      </c>
      <c r="L15773" t="n">
        <v>417182000</v>
      </c>
      <c r="M15773" t="n">
        <v>403680000</v>
      </c>
      <c r="N15773" t="n">
        <v>-361705000</v>
      </c>
      <c r="O15773">
        <f>D15772</f>
      </c>
      <c r="P15773">
        <f>(E15773-F15773+G15773)/O15773*100</f>
      </c>
      <c r="Q15773">
        <f>H15772</f>
      </c>
      <c r="R15773">
        <f>I15772</f>
      </c>
      <c r="S15773">
        <f>H15773-H15772</f>
      </c>
      <c r="T15773">
        <f>I15773-I15772</f>
      </c>
      <c r="U15773">
        <f>(L15773-K15773)/(2*D15773*0.01)</f>
      </c>
      <c r="V15773">
        <f>(L15773+K15773)/(D15773*0.0001)</f>
      </c>
    </row>
    <row r="15774">
      <c r="A15774" t="n">
        <v>2014</v>
      </c>
      <c r="B15774" t="inlineStr">
        <is>
          <t>00595191</t>
        </is>
      </c>
      <c r="C15774" t="inlineStr">
        <is>
          <t>후성</t>
        </is>
      </c>
      <c r="D15774" t="n">
        <v>7561953000</v>
      </c>
      <c r="E15774" t="n">
        <v>1499887000</v>
      </c>
      <c r="F15774" t="n">
        <v>384984000</v>
      </c>
      <c r="G15774" t="n">
        <v>232646000</v>
      </c>
      <c r="H15774" t="n">
        <v>2.72</v>
      </c>
      <c r="I15774" t="n">
        <v>4.07</v>
      </c>
    </row>
    <row r="15775">
      <c r="A15775" t="n">
        <v>2015</v>
      </c>
      <c r="B15775" t="inlineStr">
        <is>
          <t>00595191</t>
        </is>
      </c>
      <c r="C15775" t="inlineStr">
        <is>
          <t>후성</t>
        </is>
      </c>
      <c r="D15775" t="n">
        <v>9764057000</v>
      </c>
      <c r="E15775" t="n">
        <v>1436999000</v>
      </c>
      <c r="F15775" t="n">
        <v>453000000</v>
      </c>
      <c r="G15775" t="n">
        <v>190955000</v>
      </c>
      <c r="H15775" t="n">
        <v>2.35</v>
      </c>
      <c r="I15775" t="n">
        <v>4.02</v>
      </c>
      <c r="K15775" t="n">
        <v>-754954000</v>
      </c>
      <c r="L15775" t="n">
        <v>884071000</v>
      </c>
      <c r="M15775" t="n">
        <v>875162000</v>
      </c>
      <c r="N15775" t="n">
        <v>-762041000</v>
      </c>
      <c r="O15775">
        <f>D15774</f>
      </c>
      <c r="P15775">
        <f>(E15775-F15775+G15775)/O15775*100</f>
      </c>
      <c r="Q15775">
        <f>H15774</f>
      </c>
      <c r="R15775">
        <f>I15774</f>
      </c>
      <c r="S15775">
        <f>H15775-H15774</f>
      </c>
      <c r="T15775">
        <f>I15775-I15774</f>
      </c>
      <c r="U15775">
        <f>(L15775-K15775)/(2*D15775*0.01)</f>
      </c>
      <c r="V15775">
        <f>(L15775+K15775)/(D15775*0.0001)</f>
      </c>
    </row>
    <row r="15776">
      <c r="A15776" t="n">
        <v>2016</v>
      </c>
      <c r="B15776" t="inlineStr">
        <is>
          <t>00595191</t>
        </is>
      </c>
      <c r="C15776" t="inlineStr">
        <is>
          <t>후성</t>
        </is>
      </c>
      <c r="D15776" t="n">
        <v>11838454000</v>
      </c>
      <c r="E15776" t="n">
        <v>1733520000</v>
      </c>
      <c r="F15776" t="n">
        <v>256714000</v>
      </c>
      <c r="G15776" t="n">
        <v>200175000</v>
      </c>
      <c r="H15776" t="n">
        <v>2.39</v>
      </c>
      <c r="I15776" t="n">
        <v>4.04</v>
      </c>
      <c r="J15776" t="n">
        <v>8.26</v>
      </c>
      <c r="K15776" t="n">
        <v>-888270000</v>
      </c>
      <c r="L15776" t="n">
        <v>1036675000</v>
      </c>
      <c r="M15776" t="n">
        <v>1025559000</v>
      </c>
      <c r="N15776" t="n">
        <v>-895674000</v>
      </c>
      <c r="O15776">
        <f>D15775</f>
      </c>
      <c r="P15776">
        <f>(E15776-F15776+G15776)/O15776*100</f>
      </c>
      <c r="Q15776">
        <f>H15775</f>
      </c>
      <c r="R15776">
        <f>I15775</f>
      </c>
      <c r="S15776">
        <f>H15776-H15775</f>
      </c>
      <c r="T15776">
        <f>I15776-I15775</f>
      </c>
      <c r="U15776">
        <f>(L15776-K15776)/(2*D15776*0.01)</f>
      </c>
      <c r="V15776">
        <f>(L15776+K15776)/(D15776*0.0001)</f>
      </c>
    </row>
    <row r="15777">
      <c r="A15777" t="n">
        <v>2019</v>
      </c>
      <c r="B15777" t="inlineStr">
        <is>
          <t>00595191</t>
        </is>
      </c>
      <c r="C15777" t="inlineStr">
        <is>
          <t>후성</t>
        </is>
      </c>
      <c r="D15777" t="n">
        <v>20223226000</v>
      </c>
      <c r="E15777" t="n">
        <v>2274598000</v>
      </c>
      <c r="F15777" t="n">
        <v>330957000</v>
      </c>
      <c r="G15777" t="n">
        <v>324845000</v>
      </c>
      <c r="H15777" t="n">
        <v>2.02</v>
      </c>
      <c r="I15777" t="n">
        <v>4.37</v>
      </c>
      <c r="J15777" t="n">
        <v>12.67</v>
      </c>
      <c r="K15777" t="n">
        <v>-2102320000</v>
      </c>
      <c r="L15777" t="n">
        <v>2548180000</v>
      </c>
      <c r="M15777" t="n">
        <v>2527290000</v>
      </c>
      <c r="N15777" t="n">
        <v>-2121330000</v>
      </c>
      <c r="U15777">
        <f>(L15777-K15777)/(2*D15777*0.01)</f>
      </c>
      <c r="V15777">
        <f>(L15777+K15777)/(D15777*0.0001)</f>
      </c>
    </row>
    <row r="15778">
      <c r="A15778" t="n">
        <v>2020</v>
      </c>
      <c r="B15778" t="inlineStr">
        <is>
          <t>00595191</t>
        </is>
      </c>
      <c r="C15778" t="inlineStr">
        <is>
          <t>후성</t>
        </is>
      </c>
      <c r="D15778" t="n">
        <v>21570124000</v>
      </c>
      <c r="E15778" t="n">
        <v>2585904000</v>
      </c>
      <c r="F15778" t="n">
        <v>622903000</v>
      </c>
      <c r="G15778" t="n">
        <v>376956000</v>
      </c>
      <c r="H15778" t="n">
        <v>2.16</v>
      </c>
      <c r="I15778" t="n">
        <v>4.3</v>
      </c>
      <c r="K15778" t="n">
        <v>-2165000000</v>
      </c>
      <c r="L15778" t="n">
        <v>2696265500</v>
      </c>
      <c r="M15778" t="n">
        <v>2657000000</v>
      </c>
      <c r="N15778" t="n">
        <v>-2264863020</v>
      </c>
      <c r="O15778">
        <f>D15777</f>
      </c>
      <c r="P15778">
        <f>(E15778-F15778+G15778)/O15778*100</f>
      </c>
      <c r="Q15778">
        <f>H15777</f>
      </c>
      <c r="R15778">
        <f>I15777</f>
      </c>
      <c r="S15778">
        <f>H15778-H15777</f>
      </c>
      <c r="T15778">
        <f>I15778-I15777</f>
      </c>
      <c r="U15778">
        <f>(L15778-K15778)/(2*D15778*0.01)</f>
      </c>
      <c r="V15778">
        <f>(L15778+K15778)/(D15778*0.0001)</f>
      </c>
    </row>
    <row r="15779">
      <c r="A15779" t="n">
        <v>2021</v>
      </c>
      <c r="B15779" t="inlineStr">
        <is>
          <t>00595191</t>
        </is>
      </c>
      <c r="C15779" t="inlineStr">
        <is>
          <t>후성</t>
        </is>
      </c>
      <c r="D15779" t="n">
        <v>27338277000</v>
      </c>
      <c r="E15779" t="n">
        <v>2666425000</v>
      </c>
      <c r="F15779" t="n">
        <v>1108832000</v>
      </c>
      <c r="G15779" t="n">
        <v>540837000</v>
      </c>
      <c r="H15779" t="n">
        <v>2.7</v>
      </c>
      <c r="I15779" t="n">
        <v>5.85</v>
      </c>
      <c r="K15779" t="n">
        <v>-2870700000</v>
      </c>
      <c r="L15779" t="n">
        <v>3498699056</v>
      </c>
      <c r="M15779" t="n">
        <v>3412500000</v>
      </c>
      <c r="N15779" t="n">
        <v>-2898517182</v>
      </c>
      <c r="O15779">
        <f>D15778</f>
      </c>
      <c r="P15779">
        <f>(E15779-F15779+G15779)/O15779*100</f>
      </c>
      <c r="Q15779">
        <f>H15778</f>
      </c>
      <c r="R15779">
        <f>I15778</f>
      </c>
      <c r="S15779">
        <f>H15779-H15778</f>
      </c>
      <c r="T15779">
        <f>I15779-I15778</f>
      </c>
      <c r="U15779">
        <f>(L15779-K15779)/(2*D15779*0.01)</f>
      </c>
      <c r="V15779">
        <f>(L15779+K15779)/(D15779*0.0001)</f>
      </c>
    </row>
    <row r="15780">
      <c r="A15780" t="n">
        <v>2022</v>
      </c>
      <c r="B15780" t="inlineStr">
        <is>
          <t>00595191</t>
        </is>
      </c>
      <c r="C15780" t="inlineStr">
        <is>
          <t>후성</t>
        </is>
      </c>
      <c r="D15780" t="n">
        <v>30056341000</v>
      </c>
      <c r="E15780" t="n">
        <v>2880811000</v>
      </c>
      <c r="F15780" t="n">
        <v>1271617000</v>
      </c>
      <c r="G15780" t="n">
        <v>919707000</v>
      </c>
      <c r="H15780" t="n">
        <v>5.285</v>
      </c>
      <c r="I15780" t="n">
        <v>5.185</v>
      </c>
      <c r="J15780" t="n">
        <v>9.890000000000001</v>
      </c>
      <c r="O15780">
        <f>D15779</f>
      </c>
      <c r="P15780">
        <f>(E15780-F15780+G15780)/O15780*100</f>
      </c>
      <c r="Q15780">
        <f>H15779</f>
      </c>
      <c r="R15780">
        <f>I15779</f>
      </c>
      <c r="S15780">
        <f>H15780-H15779</f>
      </c>
      <c r="T15780">
        <f>I15780-I15779</f>
      </c>
    </row>
    <row r="15781">
      <c r="A15781" t="n">
        <v>2023</v>
      </c>
      <c r="B15781" t="inlineStr">
        <is>
          <t>00595191</t>
        </is>
      </c>
      <c r="C15781" t="inlineStr">
        <is>
          <t>후성</t>
        </is>
      </c>
      <c r="D15781" t="n">
        <v>32760250000</v>
      </c>
      <c r="E15781" t="n">
        <v>3572450000</v>
      </c>
      <c r="F15781" t="n">
        <v>2380250000</v>
      </c>
      <c r="G15781" t="n">
        <v>1461138000</v>
      </c>
      <c r="H15781" t="n">
        <v>4.51</v>
      </c>
      <c r="I15781" t="n">
        <v>5.005</v>
      </c>
      <c r="J15781" t="n">
        <v>9.970000000000001</v>
      </c>
      <c r="K15781" t="n">
        <v>-2796352000</v>
      </c>
      <c r="L15781" t="n">
        <v>3273480000</v>
      </c>
      <c r="M15781" t="n">
        <v>3282426000</v>
      </c>
      <c r="N15781" t="n">
        <v>-2850831000</v>
      </c>
      <c r="O15781">
        <f>D15780</f>
      </c>
      <c r="P15781">
        <f>(E15781-F15781+G15781)/O15781*100</f>
      </c>
      <c r="Q15781">
        <f>H15780</f>
      </c>
      <c r="R15781">
        <f>I15780</f>
      </c>
      <c r="S15781">
        <f>H15781-H15780</f>
      </c>
      <c r="T15781">
        <f>I15781-I15780</f>
      </c>
      <c r="U15781">
        <f>(L15781-K15781)/(2*D15781*0.01)</f>
      </c>
      <c r="V15781">
        <f>(L15781+K15781)/(D15781*0.0001)</f>
      </c>
    </row>
    <row r="15782">
      <c r="A15782" t="n">
        <v>2024</v>
      </c>
      <c r="B15782" t="inlineStr">
        <is>
          <t>00595191</t>
        </is>
      </c>
      <c r="C15782" t="inlineStr">
        <is>
          <t>후성</t>
        </is>
      </c>
      <c r="D15782" t="n">
        <v>33491812000</v>
      </c>
      <c r="E15782" t="n">
        <v>3599906000</v>
      </c>
      <c r="F15782" t="n">
        <v>3067253000</v>
      </c>
      <c r="G15782" t="n">
        <v>1316800000</v>
      </c>
      <c r="H15782" t="n">
        <v>3.93</v>
      </c>
      <c r="I15782" t="n">
        <v>4.59</v>
      </c>
      <c r="J15782" t="n">
        <v>9.92</v>
      </c>
      <c r="K15782" t="n">
        <v>-2800112000</v>
      </c>
      <c r="L15782" t="n">
        <v>3265877000</v>
      </c>
      <c r="M15782" t="n">
        <v>3271585000</v>
      </c>
      <c r="N15782" t="n">
        <v>-2854876000</v>
      </c>
      <c r="O15782">
        <f>D15781</f>
      </c>
      <c r="P15782">
        <f>(E15782-F15782+G15782)/O15782*100</f>
      </c>
      <c r="Q15782">
        <f>H15781</f>
      </c>
      <c r="R15782">
        <f>I15781</f>
      </c>
      <c r="S15782">
        <f>H15782-H15781</f>
      </c>
      <c r="T15782">
        <f>I15782-I15781</f>
      </c>
      <c r="U15782">
        <f>(L15782-K15782)/(2*D15782*0.01)</f>
      </c>
      <c r="V15782">
        <f>(L15782+K15782)/(D15782*0.0001)</f>
      </c>
    </row>
    <row r="15783">
      <c r="A15783" t="n">
        <v>2025</v>
      </c>
      <c r="B15783" t="inlineStr">
        <is>
          <t>00595191</t>
        </is>
      </c>
      <c r="C15783" t="inlineStr">
        <is>
          <t>후성</t>
        </is>
      </c>
      <c r="D15783" t="n">
        <v>35884905000</v>
      </c>
      <c r="E15783" t="n">
        <v>3568245000</v>
      </c>
      <c r="F15783" t="n">
        <v>2369304000</v>
      </c>
      <c r="G15783" t="n">
        <v>1178612000</v>
      </c>
      <c r="O15783">
        <f>D15782</f>
      </c>
      <c r="P15783">
        <f>(E15783-F15783+G15783)/O15783*100</f>
      </c>
    </row>
    <row r="15784">
      <c r="A15784" t="n">
        <v>2014</v>
      </c>
      <c r="B15784" t="inlineStr">
        <is>
          <t>00595298</t>
        </is>
      </c>
      <c r="C15784" t="inlineStr">
        <is>
          <t>케이티텔레캅</t>
        </is>
      </c>
      <c r="D15784" t="n">
        <v>32553558000</v>
      </c>
      <c r="H15784" t="n">
        <v>2.56</v>
      </c>
      <c r="I15784" t="n">
        <v>3.5</v>
      </c>
    </row>
    <row r="15785">
      <c r="A15785" t="n">
        <v>2015</v>
      </c>
      <c r="B15785" t="inlineStr">
        <is>
          <t>00595298</t>
        </is>
      </c>
      <c r="C15785" t="inlineStr">
        <is>
          <t>케이티텔레캅</t>
        </is>
      </c>
      <c r="D15785" t="n">
        <v>37283947000</v>
      </c>
      <c r="H15785" t="n">
        <v>2.2</v>
      </c>
      <c r="I15785" t="n">
        <v>3.5</v>
      </c>
      <c r="O15785">
        <f>D15784</f>
      </c>
      <c r="Q15785">
        <f>H15784</f>
      </c>
      <c r="R15785">
        <f>I15784</f>
      </c>
      <c r="S15785">
        <f>H15785-H15784</f>
      </c>
      <c r="T15785">
        <f>I15785-I15784</f>
      </c>
    </row>
    <row r="15786">
      <c r="A15786" t="n">
        <v>2016</v>
      </c>
      <c r="B15786" t="inlineStr">
        <is>
          <t>00595298</t>
        </is>
      </c>
      <c r="C15786" t="inlineStr">
        <is>
          <t>케이티텔레캅</t>
        </is>
      </c>
      <c r="D15786" t="n">
        <v>41497838000</v>
      </c>
      <c r="H15786" t="n">
        <v>2.18</v>
      </c>
      <c r="I15786" t="n">
        <v>3.5</v>
      </c>
      <c r="O15786">
        <f>D15785</f>
      </c>
      <c r="Q15786">
        <f>H15785</f>
      </c>
      <c r="R15786">
        <f>I15785</f>
      </c>
      <c r="S15786">
        <f>H15786-H15785</f>
      </c>
      <c r="T15786">
        <f>I15786-I15785</f>
      </c>
    </row>
    <row r="15787">
      <c r="A15787" t="n">
        <v>2017</v>
      </c>
      <c r="B15787" t="inlineStr">
        <is>
          <t>00595298</t>
        </is>
      </c>
      <c r="C15787" t="inlineStr">
        <is>
          <t>케이티텔레캅</t>
        </is>
      </c>
      <c r="D15787" t="n">
        <v>45721175000</v>
      </c>
      <c r="O15787">
        <f>D15786</f>
      </c>
    </row>
    <row r="15788">
      <c r="A15788" t="n">
        <v>2018</v>
      </c>
      <c r="B15788" t="inlineStr">
        <is>
          <t>00595298</t>
        </is>
      </c>
      <c r="C15788" t="inlineStr">
        <is>
          <t>케이티텔레캅</t>
        </is>
      </c>
      <c r="D15788" t="n">
        <v>51357605000</v>
      </c>
      <c r="O15788">
        <f>D15787</f>
      </c>
    </row>
    <row r="15789">
      <c r="A15789" t="n">
        <v>2019</v>
      </c>
      <c r="B15789" t="inlineStr">
        <is>
          <t>00595298</t>
        </is>
      </c>
      <c r="C15789" t="inlineStr">
        <is>
          <t>케이티텔레캅</t>
        </is>
      </c>
      <c r="D15789" t="n">
        <v>57118917000</v>
      </c>
      <c r="E15789" t="n">
        <v>7042496000</v>
      </c>
      <c r="F15789" t="n">
        <v>4544322000</v>
      </c>
      <c r="G15789" t="n">
        <v>1019043000</v>
      </c>
      <c r="O15789">
        <f>D15788</f>
      </c>
      <c r="P15789">
        <f>(E15789-F15789+G15789)/O15789*100</f>
      </c>
    </row>
    <row r="15790">
      <c r="A15790" t="n">
        <v>2015</v>
      </c>
      <c r="B15790" t="inlineStr">
        <is>
          <t>00596677</t>
        </is>
      </c>
      <c r="C15790" t="inlineStr">
        <is>
          <t>매커스</t>
        </is>
      </c>
      <c r="D15790" t="n">
        <v>4532632000</v>
      </c>
      <c r="E15790" t="n">
        <v>570891000</v>
      </c>
      <c r="F15790" t="n">
        <v>8227000</v>
      </c>
      <c r="G15790" t="n">
        <v>102682000</v>
      </c>
      <c r="H15790" t="n">
        <v>2.57</v>
      </c>
      <c r="I15790" t="n">
        <v>1.35</v>
      </c>
      <c r="K15790" t="n">
        <v>-96192000</v>
      </c>
      <c r="L15790" t="n">
        <v>109500000</v>
      </c>
      <c r="M15790" t="n">
        <v>109890000</v>
      </c>
      <c r="N15790" t="n">
        <v>-98281000</v>
      </c>
      <c r="U15790">
        <f>(L15790-K15790)/(2*D15790*0.01)</f>
      </c>
      <c r="V15790">
        <f>(L15790+K15790)/(D15790*0.0001)</f>
      </c>
    </row>
    <row r="15791">
      <c r="A15791" t="n">
        <v>2016</v>
      </c>
      <c r="B15791" t="inlineStr">
        <is>
          <t>00596677</t>
        </is>
      </c>
      <c r="C15791" t="inlineStr">
        <is>
          <t>매커스</t>
        </is>
      </c>
      <c r="D15791" t="n">
        <v>5154556000</v>
      </c>
      <c r="E15791" t="n">
        <v>585071000</v>
      </c>
      <c r="F15791" t="n">
        <v>25989000</v>
      </c>
      <c r="G15791" t="n">
        <v>118115000</v>
      </c>
      <c r="H15791" t="n">
        <v>2.41</v>
      </c>
      <c r="I15791" t="n">
        <v>1</v>
      </c>
      <c r="K15791" t="n">
        <v>-110520000</v>
      </c>
      <c r="L15791" t="n">
        <v>125557000</v>
      </c>
      <c r="M15791" t="n">
        <v>126190000</v>
      </c>
      <c r="N15791" t="n">
        <v>-113068000</v>
      </c>
      <c r="O15791">
        <f>D15790</f>
      </c>
      <c r="P15791">
        <f>(E15791-F15791+G15791)/O15791*100</f>
      </c>
      <c r="Q15791">
        <f>H15790</f>
      </c>
      <c r="R15791">
        <f>I15790</f>
      </c>
      <c r="S15791">
        <f>H15791-H15790</f>
      </c>
      <c r="T15791">
        <f>I15791-I15790</f>
      </c>
      <c r="U15791">
        <f>(L15791-K15791)/(2*D15791*0.01)</f>
      </c>
      <c r="V15791">
        <f>(L15791+K15791)/(D15791*0.0001)</f>
      </c>
    </row>
    <row r="15792">
      <c r="A15792" t="n">
        <v>2017</v>
      </c>
      <c r="B15792" t="inlineStr">
        <is>
          <t>00596677</t>
        </is>
      </c>
      <c r="C15792" t="inlineStr">
        <is>
          <t>매커스</t>
        </is>
      </c>
      <c r="D15792" t="n">
        <v>5795812000</v>
      </c>
      <c r="E15792" t="n">
        <v>599619000</v>
      </c>
      <c r="F15792" t="n">
        <v>87127000</v>
      </c>
      <c r="G15792" t="n">
        <v>135998000</v>
      </c>
      <c r="H15792" t="n">
        <v>2.78</v>
      </c>
      <c r="I15792" t="n">
        <v>1.4</v>
      </c>
      <c r="K15792" t="n">
        <v>-126242000</v>
      </c>
      <c r="L15792" t="n">
        <v>143127000</v>
      </c>
      <c r="M15792" t="n">
        <v>144127000</v>
      </c>
      <c r="N15792" t="n">
        <v>-129374000</v>
      </c>
      <c r="O15792">
        <f>D15791</f>
      </c>
      <c r="P15792">
        <f>(E15792-F15792+G15792)/O15792*100</f>
      </c>
      <c r="Q15792">
        <f>H15791</f>
      </c>
      <c r="R15792">
        <f>I15791</f>
      </c>
      <c r="S15792">
        <f>H15792-H15791</f>
      </c>
      <c r="T15792">
        <f>I15792-I15791</f>
      </c>
      <c r="U15792">
        <f>(L15792-K15792)/(2*D15792*0.01)</f>
      </c>
      <c r="V15792">
        <f>(L15792+K15792)/(D15792*0.0001)</f>
      </c>
    </row>
    <row r="15793">
      <c r="A15793" t="n">
        <v>2018</v>
      </c>
      <c r="B15793" t="inlineStr">
        <is>
          <t>00596677</t>
        </is>
      </c>
      <c r="C15793" t="inlineStr">
        <is>
          <t>매커스</t>
        </is>
      </c>
      <c r="D15793" t="n">
        <v>6890224000</v>
      </c>
      <c r="E15793" t="n">
        <v>609538000</v>
      </c>
      <c r="F15793" t="n">
        <v>17043000</v>
      </c>
      <c r="G15793" t="n">
        <v>48613000</v>
      </c>
      <c r="H15793" t="n">
        <v>2.25</v>
      </c>
      <c r="I15793" t="n">
        <v>4</v>
      </c>
      <c r="K15793" t="n">
        <v>-183844000</v>
      </c>
      <c r="L15793" t="n">
        <v>208984000</v>
      </c>
      <c r="M15793" t="n">
        <v>203433000</v>
      </c>
      <c r="N15793" t="n">
        <v>-182778000</v>
      </c>
      <c r="O15793">
        <f>D15792</f>
      </c>
      <c r="P15793">
        <f>(E15793-F15793+G15793)/O15793*100</f>
      </c>
      <c r="Q15793">
        <f>H15792</f>
      </c>
      <c r="R15793">
        <f>I15792</f>
      </c>
      <c r="S15793">
        <f>H15793-H15792</f>
      </c>
      <c r="T15793">
        <f>I15793-I15792</f>
      </c>
      <c r="U15793">
        <f>(L15793-K15793)/(2*D15793*0.01)</f>
      </c>
      <c r="V15793">
        <f>(L15793+K15793)/(D15793*0.0001)</f>
      </c>
    </row>
    <row r="15794">
      <c r="A15794" t="n">
        <v>2019</v>
      </c>
      <c r="B15794" t="inlineStr">
        <is>
          <t>00596677</t>
        </is>
      </c>
      <c r="C15794" t="inlineStr">
        <is>
          <t>매커스</t>
        </is>
      </c>
      <c r="D15794" t="n">
        <v>7630337000</v>
      </c>
      <c r="E15794" t="n">
        <v>678980000</v>
      </c>
      <c r="F15794" t="n">
        <v>138443000</v>
      </c>
      <c r="G15794" t="n">
        <v>53978000</v>
      </c>
      <c r="H15794" t="n">
        <v>1.94</v>
      </c>
      <c r="I15794" t="n">
        <v>4</v>
      </c>
      <c r="K15794" t="n">
        <v>-236149000</v>
      </c>
      <c r="L15794" t="n">
        <v>271500000</v>
      </c>
      <c r="M15794" t="n">
        <v>263264000</v>
      </c>
      <c r="N15794" t="n">
        <v>-234030000</v>
      </c>
      <c r="O15794">
        <f>D15793</f>
      </c>
      <c r="P15794">
        <f>(E15794-F15794+G15794)/O15794*100</f>
      </c>
      <c r="Q15794">
        <f>H15793</f>
      </c>
      <c r="R15794">
        <f>I15793</f>
      </c>
      <c r="S15794">
        <f>H15794-H15793</f>
      </c>
      <c r="T15794">
        <f>I15794-I15793</f>
      </c>
      <c r="U15794">
        <f>(L15794-K15794)/(2*D15794*0.01)</f>
      </c>
      <c r="V15794">
        <f>(L15794+K15794)/(D15794*0.0001)</f>
      </c>
    </row>
    <row r="15795">
      <c r="A15795" t="n">
        <v>2020</v>
      </c>
      <c r="B15795" t="inlineStr">
        <is>
          <t>00596677</t>
        </is>
      </c>
      <c r="C15795" t="inlineStr">
        <is>
          <t>매커스</t>
        </is>
      </c>
      <c r="D15795" t="n">
        <v>8355391000</v>
      </c>
      <c r="E15795" t="n">
        <v>766192000</v>
      </c>
      <c r="F15795" t="n">
        <v>113643000</v>
      </c>
      <c r="G15795" t="n">
        <v>52448000</v>
      </c>
      <c r="H15795" t="n">
        <v>2.02</v>
      </c>
      <c r="I15795" t="n">
        <v>4</v>
      </c>
      <c r="K15795" t="n">
        <v>-252998000</v>
      </c>
      <c r="L15795" t="n">
        <v>289486000</v>
      </c>
      <c r="M15795" t="n">
        <v>281003000</v>
      </c>
      <c r="N15795" t="n">
        <v>-250882000</v>
      </c>
      <c r="O15795">
        <f>D15794</f>
      </c>
      <c r="P15795">
        <f>(E15795-F15795+G15795)/O15795*100</f>
      </c>
      <c r="Q15795">
        <f>H15794</f>
      </c>
      <c r="R15795">
        <f>I15794</f>
      </c>
      <c r="S15795">
        <f>H15795-H15794</f>
      </c>
      <c r="T15795">
        <f>I15795-I15794</f>
      </c>
      <c r="U15795">
        <f>(L15795-K15795)/(2*D15795*0.01)</f>
      </c>
      <c r="V15795">
        <f>(L15795+K15795)/(D15795*0.0001)</f>
      </c>
    </row>
    <row r="15796">
      <c r="A15796" t="n">
        <v>2021</v>
      </c>
      <c r="B15796" t="inlineStr">
        <is>
          <t>00596677</t>
        </is>
      </c>
      <c r="C15796" t="inlineStr">
        <is>
          <t>매커스</t>
        </is>
      </c>
      <c r="D15796" t="n">
        <v>9742710000</v>
      </c>
      <c r="E15796" t="n">
        <v>964548000</v>
      </c>
      <c r="F15796" t="n">
        <v>312188000</v>
      </c>
      <c r="G15796" t="n">
        <v>60616000</v>
      </c>
      <c r="H15796" t="n">
        <v>2.58</v>
      </c>
      <c r="I15796" t="n">
        <v>4</v>
      </c>
      <c r="K15796" t="n">
        <v>-252354000</v>
      </c>
      <c r="L15796" t="n">
        <v>287507000</v>
      </c>
      <c r="M15796" t="n">
        <v>280745000</v>
      </c>
      <c r="N15796" t="n">
        <v>-251565000</v>
      </c>
      <c r="O15796">
        <f>D15795</f>
      </c>
      <c r="P15796">
        <f>(E15796-F15796+G15796)/O15796*100</f>
      </c>
      <c r="Q15796">
        <f>H15795</f>
      </c>
      <c r="R15796">
        <f>I15795</f>
      </c>
      <c r="S15796">
        <f>H15796-H15795</f>
      </c>
      <c r="T15796">
        <f>I15796-I15795</f>
      </c>
      <c r="U15796">
        <f>(L15796-K15796)/(2*D15796*0.01)</f>
      </c>
      <c r="V15796">
        <f>(L15796+K15796)/(D15796*0.0001)</f>
      </c>
    </row>
    <row r="15797">
      <c r="A15797" t="n">
        <v>2022</v>
      </c>
      <c r="B15797" t="inlineStr">
        <is>
          <t>00596677</t>
        </is>
      </c>
      <c r="C15797" t="inlineStr">
        <is>
          <t>매커스</t>
        </is>
      </c>
      <c r="D15797" t="n">
        <v>9730616000</v>
      </c>
      <c r="E15797" t="n">
        <v>804232000</v>
      </c>
      <c r="F15797" t="n">
        <v>336956000</v>
      </c>
      <c r="G15797" t="n">
        <v>81172000</v>
      </c>
      <c r="H15797" t="n">
        <v>5.16</v>
      </c>
      <c r="I15797" t="n">
        <v>4</v>
      </c>
      <c r="K15797" t="n">
        <v>-191884000</v>
      </c>
      <c r="L15797" t="n">
        <v>215659000</v>
      </c>
      <c r="M15797" t="n">
        <v>216269000</v>
      </c>
      <c r="N15797" t="n">
        <v>-195853000</v>
      </c>
      <c r="O15797">
        <f>D15796</f>
      </c>
      <c r="P15797">
        <f>(E15797-F15797+G15797)/O15797*100</f>
      </c>
      <c r="Q15797">
        <f>H15796</f>
      </c>
      <c r="R15797">
        <f>I15796</f>
      </c>
      <c r="S15797">
        <f>H15797-H15796</f>
      </c>
      <c r="T15797">
        <f>I15797-I15796</f>
      </c>
      <c r="U15797">
        <f>(L15797-K15797)/(2*D15797*0.01)</f>
      </c>
      <c r="V15797">
        <f>(L15797+K15797)/(D15797*0.0001)</f>
      </c>
    </row>
    <row r="15798">
      <c r="A15798" t="n">
        <v>2023</v>
      </c>
      <c r="B15798" t="inlineStr">
        <is>
          <t>00596677</t>
        </is>
      </c>
      <c r="C15798" t="inlineStr">
        <is>
          <t>매커스</t>
        </is>
      </c>
      <c r="D15798" t="n">
        <v>10915572000</v>
      </c>
      <c r="E15798" t="n">
        <v>741932000</v>
      </c>
      <c r="F15798" t="n">
        <v>333655000</v>
      </c>
      <c r="G15798" t="n">
        <v>157443000</v>
      </c>
      <c r="H15798" t="n">
        <v>4.515</v>
      </c>
      <c r="I15798" t="n">
        <v>4.5</v>
      </c>
      <c r="J15798" t="n">
        <v>5.045</v>
      </c>
      <c r="K15798" t="n">
        <v>-326837000</v>
      </c>
      <c r="L15798" t="n">
        <v>358294000</v>
      </c>
      <c r="M15798" t="n">
        <v>355583000</v>
      </c>
      <c r="N15798" t="n">
        <v>-330433000</v>
      </c>
      <c r="O15798">
        <f>D15797</f>
      </c>
      <c r="P15798">
        <f>(E15798-F15798+G15798)/O15798*100</f>
      </c>
      <c r="Q15798">
        <f>H15797</f>
      </c>
      <c r="R15798">
        <f>I15797</f>
      </c>
      <c r="S15798">
        <f>H15798-H15797</f>
      </c>
      <c r="T15798">
        <f>I15798-I15797</f>
      </c>
      <c r="U15798">
        <f>(L15798-K15798)/(2*D15798*0.01)</f>
      </c>
      <c r="V15798">
        <f>(L15798+K15798)/(D15798*0.0001)</f>
      </c>
    </row>
    <row r="15799">
      <c r="A15799" t="n">
        <v>2024</v>
      </c>
      <c r="B15799" t="inlineStr">
        <is>
          <t>00596677</t>
        </is>
      </c>
      <c r="C15799" t="inlineStr">
        <is>
          <t>매커스</t>
        </is>
      </c>
      <c r="D15799" t="n">
        <v>12410429000</v>
      </c>
      <c r="E15799" t="n">
        <v>787216000</v>
      </c>
      <c r="F15799" t="n">
        <v>42130000</v>
      </c>
      <c r="G15799" t="n">
        <v>406469000</v>
      </c>
      <c r="H15799" t="n">
        <v>3.955</v>
      </c>
      <c r="I15799" t="n">
        <v>4.5</v>
      </c>
      <c r="J15799" t="n">
        <v>4.575</v>
      </c>
      <c r="K15799" t="n">
        <v>-309583000</v>
      </c>
      <c r="L15799" t="n">
        <v>342790000</v>
      </c>
      <c r="M15799" t="n">
        <v>338146000</v>
      </c>
      <c r="N15799" t="n">
        <v>-310794000</v>
      </c>
      <c r="O15799">
        <f>D15798</f>
      </c>
      <c r="P15799">
        <f>(E15799-F15799+G15799)/O15799*100</f>
      </c>
      <c r="Q15799">
        <f>H15798</f>
      </c>
      <c r="R15799">
        <f>I15798</f>
      </c>
      <c r="S15799">
        <f>H15799-H15798</f>
      </c>
      <c r="T15799">
        <f>I15799-I15798</f>
      </c>
      <c r="U15799">
        <f>(L15799-K15799)/(2*D15799*0.01)</f>
      </c>
      <c r="V15799">
        <f>(L15799+K15799)/(D15799*0.0001)</f>
      </c>
    </row>
    <row r="15800">
      <c r="A15800" t="n">
        <v>2025</v>
      </c>
      <c r="B15800" t="inlineStr">
        <is>
          <t>00596677</t>
        </is>
      </c>
      <c r="C15800" t="inlineStr">
        <is>
          <t>매커스</t>
        </is>
      </c>
      <c r="D15800" t="n">
        <v>13895934000</v>
      </c>
      <c r="E15800" t="n">
        <v>864664000</v>
      </c>
      <c r="F15800" t="n">
        <v>172458000</v>
      </c>
      <c r="G15800" t="n">
        <v>322209000</v>
      </c>
      <c r="H15800" t="n">
        <v>4.18</v>
      </c>
      <c r="I15800" t="n">
        <v>4.5</v>
      </c>
      <c r="J15800" t="n">
        <v>4.685</v>
      </c>
      <c r="K15800" t="n">
        <v>-416017000</v>
      </c>
      <c r="L15800" t="n">
        <v>451632000</v>
      </c>
      <c r="M15800" t="n">
        <v>446356000</v>
      </c>
      <c r="N15800" t="n">
        <v>-418919000</v>
      </c>
      <c r="O15800">
        <f>D15799</f>
      </c>
      <c r="P15800">
        <f>(E15800-F15800+G15800)/O15800*100</f>
      </c>
      <c r="Q15800">
        <f>H15799</f>
      </c>
      <c r="R15800">
        <f>I15799</f>
      </c>
      <c r="S15800">
        <f>H15800-H15799</f>
      </c>
      <c r="T15800">
        <f>I15800-I15799</f>
      </c>
      <c r="U15800">
        <f>(L15800-K15800)/(2*D15800*0.01)</f>
      </c>
      <c r="V15800">
        <f>(L15800+K15800)/(D15800*0.0001)</f>
      </c>
    </row>
    <row r="15801">
      <c r="A15801" t="n">
        <v>2019</v>
      </c>
      <c r="B15801" t="inlineStr">
        <is>
          <t>00598198</t>
        </is>
      </c>
      <c r="C15801" t="inlineStr">
        <is>
          <t>컴퍼니케이</t>
        </is>
      </c>
      <c r="D15801" t="n">
        <v>759366647</v>
      </c>
      <c r="E15801" t="n">
        <v>141958929</v>
      </c>
      <c r="F15801" t="n">
        <v>0</v>
      </c>
      <c r="G15801" t="n">
        <v>4205565</v>
      </c>
      <c r="H15801" t="n">
        <v>2.44</v>
      </c>
      <c r="I15801" t="n">
        <v>4.8</v>
      </c>
      <c r="J15801" t="n">
        <v>11.88</v>
      </c>
    </row>
    <row r="15802">
      <c r="A15802" t="n">
        <v>2020</v>
      </c>
      <c r="B15802" t="inlineStr">
        <is>
          <t>00598198</t>
        </is>
      </c>
      <c r="C15802" t="inlineStr">
        <is>
          <t>컴퍼니케이</t>
        </is>
      </c>
      <c r="D15802" t="n">
        <v>1020754705</v>
      </c>
      <c r="E15802" t="n">
        <v>162449664</v>
      </c>
      <c r="F15802" t="n">
        <v>0</v>
      </c>
      <c r="G15802" t="n">
        <v>5618616</v>
      </c>
      <c r="H15802" t="n">
        <v>2.53</v>
      </c>
      <c r="I15802" t="n">
        <v>4.8</v>
      </c>
      <c r="J15802" t="n">
        <v>11.63</v>
      </c>
      <c r="O15802">
        <f>D15801</f>
      </c>
      <c r="P15802">
        <f>(E15802-F15802+G15802)/O15802*100</f>
      </c>
      <c r="Q15802">
        <f>H15801</f>
      </c>
      <c r="R15802">
        <f>I15801</f>
      </c>
      <c r="S15802">
        <f>H15802-H15801</f>
      </c>
      <c r="T15802">
        <f>I15802-I15801</f>
      </c>
    </row>
    <row r="15803">
      <c r="A15803" t="n">
        <v>2021</v>
      </c>
      <c r="B15803" t="inlineStr">
        <is>
          <t>00598198</t>
        </is>
      </c>
      <c r="C15803" t="inlineStr">
        <is>
          <t>컴퍼니케이</t>
        </is>
      </c>
      <c r="D15803" t="n">
        <v>1080867150</v>
      </c>
      <c r="E15803" t="n">
        <v>179472696</v>
      </c>
      <c r="F15803" t="n">
        <v>129164383</v>
      </c>
      <c r="G15803" t="n">
        <v>8023656</v>
      </c>
      <c r="H15803" t="n">
        <v>3.07</v>
      </c>
      <c r="I15803" t="n">
        <v>4.8</v>
      </c>
      <c r="J15803" t="n">
        <v>11.87</v>
      </c>
      <c r="K15803" t="n">
        <v>-21405399</v>
      </c>
      <c r="L15803" t="n">
        <v>25673560</v>
      </c>
      <c r="M15803" t="n">
        <v>24971131</v>
      </c>
      <c r="N15803" t="n">
        <v>-21282540</v>
      </c>
      <c r="O15803">
        <f>D15802</f>
      </c>
      <c r="P15803">
        <f>(E15803-F15803+G15803)/O15803*100</f>
      </c>
      <c r="Q15803">
        <f>H15802</f>
      </c>
      <c r="R15803">
        <f>I15802</f>
      </c>
      <c r="S15803">
        <f>H15803-H15802</f>
      </c>
      <c r="T15803">
        <f>I15803-I15802</f>
      </c>
      <c r="U15803">
        <f>(L15803-K15803)/(2*D15803*0.01)</f>
      </c>
      <c r="V15803">
        <f>(L15803+K15803)/(D15803*0.0001)</f>
      </c>
    </row>
    <row r="15804">
      <c r="A15804" t="n">
        <v>2022</v>
      </c>
      <c r="B15804" t="inlineStr">
        <is>
          <t>00598198</t>
        </is>
      </c>
      <c r="C15804" t="inlineStr">
        <is>
          <t>컴퍼니케이</t>
        </is>
      </c>
      <c r="D15804" t="n">
        <v>1139414663</v>
      </c>
      <c r="E15804" t="n">
        <v>172347600</v>
      </c>
      <c r="F15804" t="n">
        <v>118117971</v>
      </c>
      <c r="G15804" t="n">
        <v>5991096</v>
      </c>
      <c r="H15804" t="n">
        <v>5.31</v>
      </c>
      <c r="I15804" t="n">
        <v>4.8</v>
      </c>
      <c r="J15804" t="n">
        <v>7.283</v>
      </c>
      <c r="K15804" t="n">
        <v>-74272988</v>
      </c>
      <c r="L15804" t="n">
        <v>83846527</v>
      </c>
      <c r="M15804" t="n">
        <v>83542480</v>
      </c>
      <c r="N15804" t="n">
        <v>-75369845</v>
      </c>
      <c r="O15804">
        <f>D15803</f>
      </c>
      <c r="P15804">
        <f>(E15804-F15804+G15804)/O15804*100</f>
      </c>
      <c r="Q15804">
        <f>H15803</f>
      </c>
      <c r="R15804">
        <f>I15803</f>
      </c>
      <c r="S15804">
        <f>H15804-H15803</f>
      </c>
      <c r="T15804">
        <f>I15804-I15803</f>
      </c>
      <c r="U15804">
        <f>(L15804-K15804)/(2*D15804*0.01)</f>
      </c>
      <c r="V15804">
        <f>(L15804+K15804)/(D15804*0.0001)</f>
      </c>
    </row>
    <row r="15805">
      <c r="A15805" t="n">
        <v>2023</v>
      </c>
      <c r="B15805" t="inlineStr">
        <is>
          <t>00598198</t>
        </is>
      </c>
      <c r="C15805" t="inlineStr">
        <is>
          <t>컴퍼니케이</t>
        </is>
      </c>
      <c r="D15805" t="n">
        <v>1448569791</v>
      </c>
      <c r="E15805" t="n">
        <v>194275836</v>
      </c>
      <c r="F15805" t="n">
        <v>48593835</v>
      </c>
      <c r="G15805" t="n">
        <v>57827376</v>
      </c>
      <c r="H15805" t="n">
        <v>4.42</v>
      </c>
      <c r="I15805" t="n">
        <v>5</v>
      </c>
      <c r="J15805" t="n">
        <v>7.239</v>
      </c>
      <c r="K15805" t="n">
        <v>-94542181</v>
      </c>
      <c r="L15805" t="n">
        <v>106978281</v>
      </c>
      <c r="M15805" t="n">
        <v>105423000</v>
      </c>
      <c r="N15805" t="n">
        <v>-94906163</v>
      </c>
      <c r="O15805">
        <f>D15804</f>
      </c>
      <c r="P15805">
        <f>(E15805-F15805+G15805)/O15805*100</f>
      </c>
      <c r="Q15805">
        <f>H15804</f>
      </c>
      <c r="R15805">
        <f>I15804</f>
      </c>
      <c r="S15805">
        <f>H15805-H15804</f>
      </c>
      <c r="T15805">
        <f>I15805-I15804</f>
      </c>
      <c r="U15805">
        <f>(L15805-K15805)/(2*D15805*0.01)</f>
      </c>
      <c r="V15805">
        <f>(L15805+K15805)/(D15805*0.0001)</f>
      </c>
    </row>
    <row r="15806">
      <c r="A15806" t="n">
        <v>2024</v>
      </c>
      <c r="B15806" t="inlineStr">
        <is>
          <t>00598198</t>
        </is>
      </c>
      <c r="C15806" t="inlineStr">
        <is>
          <t>컴퍼니케이</t>
        </is>
      </c>
      <c r="D15806" t="n">
        <v>1789634715</v>
      </c>
      <c r="E15806" t="n">
        <v>232072128</v>
      </c>
      <c r="F15806" t="n">
        <v>15390410</v>
      </c>
      <c r="G15806" t="n">
        <v>61315884</v>
      </c>
      <c r="H15806" t="n">
        <v>3.93</v>
      </c>
      <c r="I15806" t="n">
        <v>5</v>
      </c>
      <c r="J15806" t="n">
        <v>7.209</v>
      </c>
      <c r="K15806" t="n">
        <v>-116667042</v>
      </c>
      <c r="L15806" t="n">
        <v>132491374</v>
      </c>
      <c r="M15806" t="n">
        <v>129895602</v>
      </c>
      <c r="N15806" t="n">
        <v>-116710003</v>
      </c>
      <c r="O15806">
        <f>D15805</f>
      </c>
      <c r="P15806">
        <f>(E15806-F15806+G15806)/O15806*100</f>
      </c>
      <c r="Q15806">
        <f>H15805</f>
      </c>
      <c r="R15806">
        <f>I15805</f>
      </c>
      <c r="S15806">
        <f>H15806-H15805</f>
      </c>
      <c r="T15806">
        <f>I15806-I15805</f>
      </c>
      <c r="U15806">
        <f>(L15806-K15806)/(2*D15806*0.01)</f>
      </c>
      <c r="V15806">
        <f>(L15806+K15806)/(D15806*0.0001)</f>
      </c>
    </row>
    <row r="15807">
      <c r="A15807" t="n">
        <v>2025</v>
      </c>
      <c r="B15807" t="inlineStr">
        <is>
          <t>00598198</t>
        </is>
      </c>
      <c r="C15807" t="inlineStr">
        <is>
          <t>컴퍼니케이</t>
        </is>
      </c>
      <c r="D15807" t="n">
        <v>2008829034</v>
      </c>
      <c r="E15807" t="n">
        <v>297253848</v>
      </c>
      <c r="F15807" t="n">
        <v>53418722</v>
      </c>
      <c r="G15807" t="n">
        <v>67074672</v>
      </c>
      <c r="H15807" t="n">
        <v>4.28</v>
      </c>
      <c r="I15807" t="n">
        <v>5</v>
      </c>
      <c r="J15807" t="n">
        <v>6.757</v>
      </c>
      <c r="K15807" t="n">
        <v>-122438945</v>
      </c>
      <c r="L15807" t="n">
        <v>139786739</v>
      </c>
      <c r="M15807" t="n">
        <v>136570685</v>
      </c>
      <c r="N15807" t="n">
        <v>-122882588</v>
      </c>
      <c r="O15807">
        <f>D15806</f>
      </c>
      <c r="P15807">
        <f>(E15807-F15807+G15807)/O15807*100</f>
      </c>
      <c r="Q15807">
        <f>H15806</f>
      </c>
      <c r="R15807">
        <f>I15806</f>
      </c>
      <c r="S15807">
        <f>H15807-H15806</f>
      </c>
      <c r="T15807">
        <f>I15807-I15806</f>
      </c>
      <c r="U15807">
        <f>(L15807-K15807)/(2*D15807*0.01)</f>
      </c>
      <c r="V15807">
        <f>(L15807+K15807)/(D15807*0.0001)</f>
      </c>
    </row>
    <row r="15808">
      <c r="A15808" t="n">
        <v>2014</v>
      </c>
      <c r="B15808" t="inlineStr">
        <is>
          <t>00599106</t>
        </is>
      </c>
      <c r="C15808" t="inlineStr">
        <is>
          <t>네오리진</t>
        </is>
      </c>
      <c r="D15808" t="n">
        <v>1797316000</v>
      </c>
      <c r="E15808" t="n">
        <v>547093000</v>
      </c>
      <c r="F15808" t="n">
        <v>510186000</v>
      </c>
      <c r="G15808" t="n">
        <v>52439000</v>
      </c>
      <c r="H15808" t="n">
        <v>2.98</v>
      </c>
      <c r="I15808" t="n">
        <v>5.37</v>
      </c>
      <c r="K15808" t="n">
        <v>-131020000</v>
      </c>
      <c r="L15808" t="n">
        <v>152460000</v>
      </c>
      <c r="M15808" t="n">
        <v>147340000</v>
      </c>
      <c r="N15808" t="n">
        <v>-129240000</v>
      </c>
      <c r="U15808">
        <f>(L15808-K15808)/(2*D15808*0.01)</f>
      </c>
      <c r="V15808">
        <f>(L15808+K15808)/(D15808*0.0001)</f>
      </c>
    </row>
    <row r="15809">
      <c r="A15809" t="n">
        <v>2015</v>
      </c>
      <c r="B15809" t="inlineStr">
        <is>
          <t>00599106</t>
        </is>
      </c>
      <c r="C15809" t="inlineStr">
        <is>
          <t>네오리진</t>
        </is>
      </c>
      <c r="D15809" t="n">
        <v>1356215796</v>
      </c>
      <c r="E15809" t="n">
        <v>554470782</v>
      </c>
      <c r="F15809" t="n">
        <v>768987330</v>
      </c>
      <c r="G15809" t="n">
        <v>51443005</v>
      </c>
      <c r="H15809" t="n">
        <v>2.65</v>
      </c>
      <c r="I15809" t="n">
        <v>5.37</v>
      </c>
      <c r="K15809" t="n">
        <v>-97401933</v>
      </c>
      <c r="L15809" t="n">
        <v>114350883</v>
      </c>
      <c r="M15809" t="n">
        <v>110055883</v>
      </c>
      <c r="N15809" t="n">
        <v>-96100933</v>
      </c>
      <c r="O15809">
        <f>D15808</f>
      </c>
      <c r="P15809">
        <f>(E15809-F15809+G15809)/O15809*100</f>
      </c>
      <c r="Q15809">
        <f>H15808</f>
      </c>
      <c r="R15809">
        <f>I15808</f>
      </c>
      <c r="S15809">
        <f>H15809-H15808</f>
      </c>
      <c r="T15809">
        <f>I15809-I15808</f>
      </c>
      <c r="U15809">
        <f>(L15809-K15809)/(2*D15809*0.01)</f>
      </c>
      <c r="V15809">
        <f>(L15809+K15809)/(D15809*0.0001)</f>
      </c>
    </row>
    <row r="15810">
      <c r="A15810" t="n">
        <v>2016</v>
      </c>
      <c r="B15810" t="inlineStr">
        <is>
          <t>00599106</t>
        </is>
      </c>
      <c r="C15810" t="inlineStr">
        <is>
          <t>네오리진</t>
        </is>
      </c>
      <c r="D15810" t="n">
        <v>1304692657</v>
      </c>
      <c r="E15810" t="n">
        <v>334902855</v>
      </c>
      <c r="F15810" t="n">
        <v>205456580</v>
      </c>
      <c r="G15810" t="n">
        <v>34804865</v>
      </c>
      <c r="H15810" t="n">
        <v>2.7</v>
      </c>
      <c r="I15810" t="n">
        <v>5.37</v>
      </c>
      <c r="K15810" t="n">
        <v>-99197281</v>
      </c>
      <c r="L15810" t="n">
        <v>116287793</v>
      </c>
      <c r="M15810" t="n">
        <v>112303348</v>
      </c>
      <c r="N15810" t="n">
        <v>-97975500</v>
      </c>
      <c r="O15810">
        <f>D15809</f>
      </c>
      <c r="P15810">
        <f>(E15810-F15810+G15810)/O15810*100</f>
      </c>
      <c r="Q15810">
        <f>H15809</f>
      </c>
      <c r="R15810">
        <f>I15809</f>
      </c>
      <c r="S15810">
        <f>H15810-H15809</f>
      </c>
      <c r="T15810">
        <f>I15810-I15809</f>
      </c>
      <c r="U15810">
        <f>(L15810-K15810)/(2*D15810*0.01)</f>
      </c>
      <c r="V15810">
        <f>(L15810+K15810)/(D15810*0.0001)</f>
      </c>
    </row>
    <row r="15811">
      <c r="A15811" t="n">
        <v>2017</v>
      </c>
      <c r="B15811" t="inlineStr">
        <is>
          <t>00599106</t>
        </is>
      </c>
      <c r="C15811" t="inlineStr">
        <is>
          <t>네오리진</t>
        </is>
      </c>
      <c r="D15811" t="n">
        <v>1280926124</v>
      </c>
      <c r="E15811" t="n">
        <v>285943500</v>
      </c>
      <c r="F15811" t="n">
        <v>328293010</v>
      </c>
      <c r="G15811" t="n">
        <v>34078488</v>
      </c>
      <c r="H15811" t="n">
        <v>3.04</v>
      </c>
      <c r="I15811" t="n">
        <v>5.37</v>
      </c>
      <c r="K15811" t="n">
        <v>-97590164</v>
      </c>
      <c r="L15811" t="n">
        <v>112704000</v>
      </c>
      <c r="M15811" t="n">
        <v>108750000</v>
      </c>
      <c r="N15811" t="n">
        <v>-96000000</v>
      </c>
      <c r="O15811">
        <f>D15810</f>
      </c>
      <c r="P15811">
        <f>(E15811-F15811+G15811)/O15811*100</f>
      </c>
      <c r="Q15811">
        <f>H15810</f>
      </c>
      <c r="R15811">
        <f>I15810</f>
      </c>
      <c r="S15811">
        <f>H15811-H15810</f>
      </c>
      <c r="T15811">
        <f>I15811-I15810</f>
      </c>
      <c r="U15811">
        <f>(L15811-K15811)/(2*D15811*0.01)</f>
      </c>
      <c r="V15811">
        <f>(L15811+K15811)/(D15811*0.0001)</f>
      </c>
    </row>
    <row r="15812">
      <c r="A15812" t="n">
        <v>2018</v>
      </c>
      <c r="B15812" t="inlineStr">
        <is>
          <t>00599106</t>
        </is>
      </c>
      <c r="C15812" t="inlineStr">
        <is>
          <t>네오리진</t>
        </is>
      </c>
      <c r="D15812" t="n">
        <v>1368573968</v>
      </c>
      <c r="E15812" t="n">
        <v>263585040</v>
      </c>
      <c r="F15812" t="n">
        <v>298061800</v>
      </c>
      <c r="G15812" t="n">
        <v>37678644</v>
      </c>
      <c r="H15812" t="n">
        <v>2.55</v>
      </c>
      <c r="I15812" t="n">
        <v>5.37</v>
      </c>
      <c r="K15812" t="n">
        <v>-103936141</v>
      </c>
      <c r="L15812" t="n">
        <v>120364141</v>
      </c>
      <c r="M15812" t="n">
        <v>116278188</v>
      </c>
      <c r="N15812" t="n">
        <v>-102562500</v>
      </c>
      <c r="O15812">
        <f>D15811</f>
      </c>
      <c r="P15812">
        <f>(E15812-F15812+G15812)/O15812*100</f>
      </c>
      <c r="Q15812">
        <f>H15811</f>
      </c>
      <c r="R15812">
        <f>I15811</f>
      </c>
      <c r="S15812">
        <f>H15812-H15811</f>
      </c>
      <c r="T15812">
        <f>I15812-I15811</f>
      </c>
      <c r="U15812">
        <f>(L15812-K15812)/(2*D15812*0.01)</f>
      </c>
      <c r="V15812">
        <f>(L15812+K15812)/(D15812*0.0001)</f>
      </c>
    </row>
    <row r="15813">
      <c r="A15813" t="n">
        <v>2019</v>
      </c>
      <c r="B15813" t="inlineStr">
        <is>
          <t>00599106</t>
        </is>
      </c>
      <c r="C15813" t="inlineStr">
        <is>
          <t>네오리진</t>
        </is>
      </c>
      <c r="D15813" t="n">
        <v>1471997527</v>
      </c>
      <c r="E15813" t="n">
        <v>270749652</v>
      </c>
      <c r="F15813" t="n">
        <v>107112770</v>
      </c>
      <c r="G15813" t="n">
        <v>34018872</v>
      </c>
      <c r="H15813" t="n">
        <v>2.28</v>
      </c>
      <c r="I15813" t="n">
        <v>3</v>
      </c>
      <c r="K15813" t="n">
        <v>-96146503</v>
      </c>
      <c r="L15813" t="n">
        <v>113905892</v>
      </c>
      <c r="M15813" t="n">
        <v>111919399</v>
      </c>
      <c r="N15813" t="n">
        <v>-96432457</v>
      </c>
      <c r="O15813">
        <f>D15812</f>
      </c>
      <c r="P15813">
        <f>(E15813-F15813+G15813)/O15813*100</f>
      </c>
      <c r="Q15813">
        <f>H15812</f>
      </c>
      <c r="R15813">
        <f>I15812</f>
      </c>
      <c r="S15813">
        <f>H15813-H15812</f>
      </c>
      <c r="T15813">
        <f>I15813-I15812</f>
      </c>
      <c r="U15813">
        <f>(L15813-K15813)/(2*D15813*0.01)</f>
      </c>
      <c r="V15813">
        <f>(L15813+K15813)/(D15813*0.0001)</f>
      </c>
    </row>
    <row r="15814">
      <c r="A15814" t="n">
        <v>2020</v>
      </c>
      <c r="B15814" t="inlineStr">
        <is>
          <t>00599106</t>
        </is>
      </c>
      <c r="C15814" t="inlineStr">
        <is>
          <t>네오리진</t>
        </is>
      </c>
      <c r="D15814" t="n">
        <v>1590717554</v>
      </c>
      <c r="E15814" t="n">
        <v>247436427</v>
      </c>
      <c r="F15814" t="n">
        <v>107371120</v>
      </c>
      <c r="G15814" t="n">
        <v>20615787</v>
      </c>
      <c r="H15814" t="n">
        <v>2.49</v>
      </c>
      <c r="I15814" t="n">
        <v>3</v>
      </c>
      <c r="K15814" t="n">
        <v>-95833091</v>
      </c>
      <c r="L15814" t="n">
        <v>112432127</v>
      </c>
      <c r="M15814" t="n">
        <v>110737600</v>
      </c>
      <c r="N15814" t="n">
        <v>-96302391</v>
      </c>
      <c r="O15814">
        <f>D15813</f>
      </c>
      <c r="P15814">
        <f>(E15814-F15814+G15814)/O15814*100</f>
      </c>
      <c r="Q15814">
        <f>H15813</f>
      </c>
      <c r="R15814">
        <f>I15813</f>
      </c>
      <c r="S15814">
        <f>H15814-H15813</f>
      </c>
      <c r="T15814">
        <f>I15814-I15813</f>
      </c>
      <c r="U15814">
        <f>(L15814-K15814)/(2*D15814*0.01)</f>
      </c>
      <c r="V15814">
        <f>(L15814+K15814)/(D15814*0.0001)</f>
      </c>
    </row>
    <row r="15815">
      <c r="A15815" t="n">
        <v>2021</v>
      </c>
      <c r="B15815" t="inlineStr">
        <is>
          <t>00599106</t>
        </is>
      </c>
      <c r="C15815" t="inlineStr">
        <is>
          <t>네오리진</t>
        </is>
      </c>
      <c r="D15815" t="n">
        <v>1662496979</v>
      </c>
      <c r="E15815" t="n">
        <v>339603786</v>
      </c>
      <c r="F15815" t="n">
        <v>221667396</v>
      </c>
      <c r="G15815" t="n">
        <v>23321524</v>
      </c>
      <c r="H15815" t="n">
        <v>2.99</v>
      </c>
      <c r="I15815" t="n">
        <v>3</v>
      </c>
      <c r="K15815" t="n">
        <v>-89157955</v>
      </c>
      <c r="L15815" t="n">
        <v>103914846</v>
      </c>
      <c r="M15815" t="n">
        <v>102895595</v>
      </c>
      <c r="N15815" t="n">
        <v>-90002067</v>
      </c>
      <c r="O15815">
        <f>D15814</f>
      </c>
      <c r="P15815">
        <f>(E15815-F15815+G15815)/O15815*100</f>
      </c>
      <c r="Q15815">
        <f>H15814</f>
      </c>
      <c r="R15815">
        <f>I15814</f>
      </c>
      <c r="S15815">
        <f>H15815-H15814</f>
      </c>
      <c r="T15815">
        <f>I15815-I15814</f>
      </c>
      <c r="U15815">
        <f>(L15815-K15815)/(2*D15815*0.01)</f>
      </c>
      <c r="V15815">
        <f>(L15815+K15815)/(D15815*0.0001)</f>
      </c>
    </row>
    <row r="15816">
      <c r="A15816" t="n">
        <v>2022</v>
      </c>
      <c r="B15816" t="inlineStr">
        <is>
          <t>00599106</t>
        </is>
      </c>
      <c r="C15816" t="inlineStr">
        <is>
          <t>네오리진</t>
        </is>
      </c>
      <c r="D15816" t="n">
        <v>1854920255</v>
      </c>
      <c r="E15816" t="n">
        <v>310110977</v>
      </c>
      <c r="F15816" t="n">
        <v>99422652</v>
      </c>
      <c r="G15816" t="n">
        <v>27924960</v>
      </c>
      <c r="H15816" t="n">
        <v>5.35</v>
      </c>
      <c r="I15816" t="n">
        <v>4</v>
      </c>
      <c r="K15816" t="n">
        <v>-71936190</v>
      </c>
      <c r="L15816" t="n">
        <v>83011007</v>
      </c>
      <c r="M15816" t="n">
        <v>83385658</v>
      </c>
      <c r="N15816" t="n">
        <v>-73515967</v>
      </c>
      <c r="O15816">
        <f>D15815</f>
      </c>
      <c r="P15816">
        <f>(E15816-F15816+G15816)/O15816*100</f>
      </c>
      <c r="Q15816">
        <f>H15815</f>
      </c>
      <c r="R15816">
        <f>I15815</f>
      </c>
      <c r="S15816">
        <f>H15816-H15815</f>
      </c>
      <c r="T15816">
        <f>I15816-I15815</f>
      </c>
      <c r="U15816">
        <f>(L15816-K15816)/(2*D15816*0.01)</f>
      </c>
      <c r="V15816">
        <f>(L15816+K15816)/(D15816*0.0001)</f>
      </c>
    </row>
    <row r="15817">
      <c r="A15817" t="n">
        <v>2024</v>
      </c>
      <c r="B15817" t="inlineStr">
        <is>
          <t>00599106</t>
        </is>
      </c>
      <c r="C15817" t="inlineStr">
        <is>
          <t>네오리진</t>
        </is>
      </c>
      <c r="D15817" t="n">
        <v>394113889</v>
      </c>
      <c r="E15817" t="n">
        <v>30953542</v>
      </c>
      <c r="F15817" t="n">
        <v>67405</v>
      </c>
      <c r="G15817" t="n">
        <v>2865552</v>
      </c>
      <c r="H15817" t="n">
        <v>4.01</v>
      </c>
      <c r="I15817" t="n">
        <v>4</v>
      </c>
    </row>
    <row r="15818">
      <c r="A15818" t="n">
        <v>2025</v>
      </c>
      <c r="B15818" t="inlineStr">
        <is>
          <t>00599106</t>
        </is>
      </c>
      <c r="C15818" t="inlineStr">
        <is>
          <t>네오리진</t>
        </is>
      </c>
      <c r="D15818" t="n">
        <v>395660695</v>
      </c>
      <c r="E15818" t="n">
        <v>91803853</v>
      </c>
      <c r="F15818" t="n">
        <v>55347228</v>
      </c>
      <c r="G15818" t="n">
        <v>6344832</v>
      </c>
      <c r="H15818" t="n">
        <v>4.38</v>
      </c>
      <c r="I15818" t="n">
        <v>4</v>
      </c>
      <c r="J15818" t="n">
        <v>8.869</v>
      </c>
      <c r="K15818" t="n">
        <v>-26939222</v>
      </c>
      <c r="L15818" t="n">
        <v>30698155</v>
      </c>
      <c r="M15818" t="n">
        <v>30534970</v>
      </c>
      <c r="N15818" t="n">
        <v>-27297984</v>
      </c>
      <c r="O15818">
        <f>D15817</f>
      </c>
      <c r="P15818">
        <f>(E15818-F15818+G15818)/O15818*100</f>
      </c>
      <c r="Q15818">
        <f>H15817</f>
      </c>
      <c r="R15818">
        <f>I15817</f>
      </c>
      <c r="S15818">
        <f>H15818-H15817</f>
      </c>
      <c r="T15818">
        <f>I15818-I15817</f>
      </c>
      <c r="U15818">
        <f>(L15818-K15818)/(2*D15818*0.01)</f>
      </c>
      <c r="V15818">
        <f>(L15818+K15818)/(D15818*0.0001)</f>
      </c>
    </row>
    <row r="15819">
      <c r="A15819" t="n">
        <v>2019</v>
      </c>
      <c r="B15819" t="inlineStr">
        <is>
          <t>00599151</t>
        </is>
      </c>
      <c r="C15819" t="inlineStr">
        <is>
          <t>SV인베스트먼트</t>
        </is>
      </c>
      <c r="D15819" t="n">
        <v>2258535420</v>
      </c>
      <c r="E15819" t="n">
        <v>453441088</v>
      </c>
      <c r="F15819" t="n">
        <v>712970001</v>
      </c>
      <c r="G15819" t="n">
        <v>31111363</v>
      </c>
      <c r="H15819" t="n">
        <v>2.4</v>
      </c>
      <c r="I15819" t="n">
        <v>4</v>
      </c>
      <c r="J15819" t="n">
        <v>9.44</v>
      </c>
      <c r="K15819" t="n">
        <v>-111847406</v>
      </c>
      <c r="L15819" t="n">
        <v>129213411</v>
      </c>
      <c r="M15819" t="n">
        <v>125887792</v>
      </c>
      <c r="N15819" t="n">
        <v>-111314136</v>
      </c>
      <c r="U15819">
        <f>(L15819-K15819)/(2*D15819*0.01)</f>
      </c>
      <c r="V15819">
        <f>(L15819+K15819)/(D15819*0.0001)</f>
      </c>
    </row>
    <row r="15820">
      <c r="A15820" t="n">
        <v>2021</v>
      </c>
      <c r="B15820" t="inlineStr">
        <is>
          <t>00599151</t>
        </is>
      </c>
      <c r="C15820" t="inlineStr">
        <is>
          <t>SV인베스트먼트</t>
        </is>
      </c>
      <c r="D15820" t="n">
        <v>3070765191</v>
      </c>
      <c r="E15820" t="n">
        <v>583574224</v>
      </c>
      <c r="F15820" t="n">
        <v>34540980</v>
      </c>
      <c r="G15820" t="n">
        <v>26727558</v>
      </c>
      <c r="H15820" t="n">
        <v>2.668</v>
      </c>
      <c r="I15820" t="n">
        <v>4.6</v>
      </c>
      <c r="J15820" t="n">
        <v>9.039999999999999</v>
      </c>
      <c r="K15820" t="n">
        <v>-149463075</v>
      </c>
      <c r="L15820" t="n">
        <v>173591461</v>
      </c>
      <c r="M15820" t="n">
        <v>168572226</v>
      </c>
      <c r="N15820" t="n">
        <v>-148327297</v>
      </c>
      <c r="U15820">
        <f>(L15820-K15820)/(2*D15820*0.01)</f>
      </c>
      <c r="V15820">
        <f>(L15820+K15820)/(D15820*0.0001)</f>
      </c>
    </row>
    <row r="15821">
      <c r="A15821" t="n">
        <v>2022</v>
      </c>
      <c r="B15821" t="inlineStr">
        <is>
          <t>00599151</t>
        </is>
      </c>
      <c r="C15821" t="inlineStr">
        <is>
          <t>SV인베스트먼트</t>
        </is>
      </c>
      <c r="D15821" t="n">
        <v>2512154681</v>
      </c>
      <c r="E15821" t="n">
        <v>625976691</v>
      </c>
      <c r="F15821" t="n">
        <v>1287973615</v>
      </c>
      <c r="G15821" t="n">
        <v>44059612</v>
      </c>
      <c r="H15821" t="n">
        <v>3.629</v>
      </c>
      <c r="I15821" t="n">
        <v>4.7</v>
      </c>
      <c r="J15821" t="n">
        <v>8.699999999999999</v>
      </c>
      <c r="K15821" t="n">
        <v>-107755977</v>
      </c>
      <c r="L15821" t="n">
        <v>125001084</v>
      </c>
      <c r="M15821" t="n">
        <v>122493905</v>
      </c>
      <c r="N15821" t="n">
        <v>-107777806</v>
      </c>
      <c r="O15821">
        <f>D15820</f>
      </c>
      <c r="P15821">
        <f>(E15821-F15821+G15821)/O15821*100</f>
      </c>
      <c r="Q15821">
        <f>H15820</f>
      </c>
      <c r="R15821">
        <f>I15820</f>
      </c>
      <c r="S15821">
        <f>H15821-H15820</f>
      </c>
      <c r="T15821">
        <f>I15821-I15820</f>
      </c>
      <c r="U15821">
        <f>(L15821-K15821)/(2*D15821*0.01)</f>
      </c>
      <c r="V15821">
        <f>(L15821+K15821)/(D15821*0.0001)</f>
      </c>
    </row>
    <row r="15822">
      <c r="A15822" t="n">
        <v>2023</v>
      </c>
      <c r="B15822" t="inlineStr">
        <is>
          <t>00599151</t>
        </is>
      </c>
      <c r="C15822" t="inlineStr">
        <is>
          <t>SV인베스트먼트</t>
        </is>
      </c>
      <c r="D15822" t="n">
        <v>2304775950</v>
      </c>
      <c r="E15822" t="n">
        <v>527480367</v>
      </c>
      <c r="F15822" t="n">
        <v>737194091</v>
      </c>
      <c r="G15822" t="n">
        <v>46467224</v>
      </c>
      <c r="H15822" t="n">
        <v>4.914</v>
      </c>
      <c r="I15822" t="n">
        <v>4.78</v>
      </c>
      <c r="O15822">
        <f>D15821</f>
      </c>
      <c r="P15822">
        <f>(E15822-F15822+G15822)/O15822*100</f>
      </c>
      <c r="Q15822">
        <f>H15821</f>
      </c>
      <c r="R15822">
        <f>I15821</f>
      </c>
      <c r="S15822">
        <f>H15822-H15821</f>
      </c>
      <c r="T15822">
        <f>I15822-I15821</f>
      </c>
    </row>
    <row r="15823">
      <c r="A15823" t="n">
        <v>2024</v>
      </c>
      <c r="B15823" t="inlineStr">
        <is>
          <t>00599151</t>
        </is>
      </c>
      <c r="C15823" t="inlineStr">
        <is>
          <t>SV인베스트먼트</t>
        </is>
      </c>
      <c r="D15823" t="n">
        <v>2840228679</v>
      </c>
      <c r="E15823" t="n">
        <v>291563765</v>
      </c>
      <c r="F15823" t="n">
        <v>128726074</v>
      </c>
      <c r="G15823" t="n">
        <v>43661531</v>
      </c>
      <c r="H15823" t="n">
        <v>4.675</v>
      </c>
      <c r="I15823" t="n">
        <v>5.14</v>
      </c>
      <c r="O15823">
        <f>D15822</f>
      </c>
      <c r="P15823">
        <f>(E15823-F15823+G15823)/O15823*100</f>
      </c>
      <c r="Q15823">
        <f>H15822</f>
      </c>
      <c r="R15823">
        <f>I15822</f>
      </c>
      <c r="S15823">
        <f>H15823-H15822</f>
      </c>
      <c r="T15823">
        <f>I15823-I15822</f>
      </c>
    </row>
    <row r="15824">
      <c r="A15824" t="n">
        <v>2016</v>
      </c>
      <c r="B15824" t="inlineStr">
        <is>
          <t>00599285</t>
        </is>
      </c>
      <c r="C15824" t="inlineStr">
        <is>
          <t>서플러스글로벌</t>
        </is>
      </c>
      <c r="D15824" t="n">
        <v>2567326162</v>
      </c>
      <c r="E15824" t="n">
        <v>653931289</v>
      </c>
      <c r="F15824" t="n">
        <v>36073472</v>
      </c>
      <c r="G15824" t="n">
        <v>12534156</v>
      </c>
      <c r="H15824" t="n">
        <v>2.62</v>
      </c>
      <c r="I15824" t="n">
        <v>6</v>
      </c>
      <c r="J15824" t="n">
        <v>3.1</v>
      </c>
      <c r="K15824" t="n">
        <v>-61600000</v>
      </c>
      <c r="L15824" t="n">
        <v>71600000</v>
      </c>
      <c r="M15824" t="n">
        <v>69300000</v>
      </c>
      <c r="N15824" t="n">
        <v>-61300000</v>
      </c>
      <c r="U15824">
        <f>(L15824-K15824)/(2*D15824*0.01)</f>
      </c>
      <c r="V15824">
        <f>(L15824+K15824)/(D15824*0.0001)</f>
      </c>
    </row>
    <row r="15825">
      <c r="A15825" t="n">
        <v>2017</v>
      </c>
      <c r="B15825" t="inlineStr">
        <is>
          <t>00599285</t>
        </is>
      </c>
      <c r="C15825" t="inlineStr">
        <is>
          <t>서플러스글로벌</t>
        </is>
      </c>
      <c r="D15825" t="n">
        <v>4056294356</v>
      </c>
      <c r="E15825" t="n">
        <v>417970930</v>
      </c>
      <c r="F15825" t="n">
        <v>230314797</v>
      </c>
      <c r="G15825" t="n">
        <v>24714727</v>
      </c>
      <c r="H15825" t="n">
        <v>3.015</v>
      </c>
      <c r="I15825" t="n">
        <v>3.65</v>
      </c>
      <c r="J15825" t="n">
        <v>3.5</v>
      </c>
      <c r="O15825">
        <f>D15824</f>
      </c>
      <c r="P15825">
        <f>(E15825-F15825+G15825)/O15825*100</f>
      </c>
      <c r="Q15825">
        <f>H15824</f>
      </c>
      <c r="R15825">
        <f>I15824</f>
      </c>
      <c r="S15825">
        <f>H15825-H15824</f>
      </c>
      <c r="T15825">
        <f>I15825-I15824</f>
      </c>
    </row>
    <row r="15826">
      <c r="A15826" t="n">
        <v>2018</v>
      </c>
      <c r="B15826" t="inlineStr">
        <is>
          <t>00599285</t>
        </is>
      </c>
      <c r="C15826" t="inlineStr">
        <is>
          <t>서플러스글로벌</t>
        </is>
      </c>
      <c r="D15826" t="n">
        <v>4450374282</v>
      </c>
      <c r="E15826" t="n">
        <v>567099358</v>
      </c>
      <c r="F15826" t="n">
        <v>623837902</v>
      </c>
      <c r="G15826" t="n">
        <v>54822050</v>
      </c>
      <c r="H15826" t="n">
        <v>2.52</v>
      </c>
      <c r="I15826" t="n">
        <v>3.65</v>
      </c>
      <c r="O15826">
        <f>D15825</f>
      </c>
      <c r="P15826">
        <f>(E15826-F15826+G15826)/O15826*100</f>
      </c>
      <c r="Q15826">
        <f>H15825</f>
      </c>
      <c r="R15826">
        <f>I15825</f>
      </c>
      <c r="S15826">
        <f>H15826-H15825</f>
      </c>
      <c r="T15826">
        <f>I15826-I15825</f>
      </c>
    </row>
    <row r="15827">
      <c r="A15827" t="n">
        <v>2019</v>
      </c>
      <c r="B15827" t="inlineStr">
        <is>
          <t>00599285</t>
        </is>
      </c>
      <c r="C15827" t="inlineStr">
        <is>
          <t>서플러스글로벌</t>
        </is>
      </c>
      <c r="D15827" t="n">
        <v>4908986370</v>
      </c>
      <c r="E15827" t="n">
        <v>702918245</v>
      </c>
      <c r="F15827" t="n">
        <v>448901920</v>
      </c>
      <c r="G15827" t="n">
        <v>56083115</v>
      </c>
      <c r="H15827" t="n">
        <v>2.245</v>
      </c>
      <c r="I15827" t="n">
        <v>4</v>
      </c>
      <c r="K15827" t="n">
        <v>-254992993</v>
      </c>
      <c r="L15827" t="n">
        <v>299778988</v>
      </c>
      <c r="M15827" t="n">
        <v>291207400</v>
      </c>
      <c r="N15827" t="n">
        <v>-253219120</v>
      </c>
      <c r="O15827">
        <f>D15826</f>
      </c>
      <c r="P15827">
        <f>(E15827-F15827+G15827)/O15827*100</f>
      </c>
      <c r="Q15827">
        <f>H15826</f>
      </c>
      <c r="R15827">
        <f>I15826</f>
      </c>
      <c r="S15827">
        <f>H15827-H15826</f>
      </c>
      <c r="T15827">
        <f>I15827-I15826</f>
      </c>
      <c r="U15827">
        <f>(L15827-K15827)/(2*D15827*0.01)</f>
      </c>
      <c r="V15827">
        <f>(L15827+K15827)/(D15827*0.0001)</f>
      </c>
    </row>
    <row r="15828">
      <c r="A15828" t="n">
        <v>2020</v>
      </c>
      <c r="B15828" t="inlineStr">
        <is>
          <t>00599285</t>
        </is>
      </c>
      <c r="C15828" t="inlineStr">
        <is>
          <t>서플러스글로벌</t>
        </is>
      </c>
      <c r="D15828" t="n">
        <v>5538105530</v>
      </c>
      <c r="E15828" t="n">
        <v>707958672</v>
      </c>
      <c r="F15828" t="n">
        <v>104213831</v>
      </c>
      <c r="G15828" t="n">
        <v>55635084</v>
      </c>
      <c r="H15828" t="n">
        <v>2.47</v>
      </c>
      <c r="I15828" t="n">
        <v>4</v>
      </c>
      <c r="K15828" t="n">
        <v>279307849</v>
      </c>
      <c r="L15828" t="n">
        <v>307692083</v>
      </c>
      <c r="M15828" t="n">
        <v>317100258</v>
      </c>
      <c r="N15828" t="n">
        <v>-261205478</v>
      </c>
      <c r="O15828">
        <f>D15827</f>
      </c>
      <c r="P15828">
        <f>(E15828-F15828+G15828)/O15828*100</f>
      </c>
      <c r="Q15828">
        <f>H15827</f>
      </c>
      <c r="R15828">
        <f>I15827</f>
      </c>
      <c r="S15828">
        <f>H15828-H15827</f>
      </c>
      <c r="T15828">
        <f>I15828-I15827</f>
      </c>
      <c r="U15828">
        <f>(L15828-K15828)/(2*D15828*0.01)</f>
      </c>
    </row>
    <row r="15829">
      <c r="A15829" t="n">
        <v>2021</v>
      </c>
      <c r="B15829" t="inlineStr">
        <is>
          <t>00599285</t>
        </is>
      </c>
      <c r="C15829" t="inlineStr">
        <is>
          <t>서플러스글로벌</t>
        </is>
      </c>
      <c r="D15829" t="n">
        <v>5473906270</v>
      </c>
      <c r="E15829" t="n">
        <v>728255463</v>
      </c>
      <c r="F15829" t="n">
        <v>856734050</v>
      </c>
      <c r="G15829" t="n">
        <v>70794145</v>
      </c>
      <c r="H15829" t="n">
        <v>2.985</v>
      </c>
      <c r="I15829" t="n">
        <v>4</v>
      </c>
      <c r="K15829" t="n">
        <v>-256302538</v>
      </c>
      <c r="L15829" t="n">
        <v>297618081</v>
      </c>
      <c r="M15829" t="n">
        <v>291163683</v>
      </c>
      <c r="N15829" t="n">
        <v>-255941910</v>
      </c>
      <c r="O15829">
        <f>D15828</f>
      </c>
      <c r="P15829">
        <f>(E15829-F15829+G15829)/O15829*100</f>
      </c>
      <c r="Q15829">
        <f>H15828</f>
      </c>
      <c r="R15829">
        <f>I15828</f>
      </c>
      <c r="S15829">
        <f>H15829-H15828</f>
      </c>
      <c r="T15829">
        <f>I15829-I15828</f>
      </c>
      <c r="U15829">
        <f>(L15829-K15829)/(2*D15829*0.01)</f>
      </c>
      <c r="V15829">
        <f>(L15829+K15829)/(D15829*0.0001)</f>
      </c>
    </row>
    <row r="15830">
      <c r="A15830" t="n">
        <v>2022</v>
      </c>
      <c r="B15830" t="inlineStr">
        <is>
          <t>00599285</t>
        </is>
      </c>
      <c r="C15830" t="inlineStr">
        <is>
          <t>서플러스글로벌</t>
        </is>
      </c>
      <c r="D15830" t="n">
        <v>5366289443</v>
      </c>
      <c r="E15830" t="n">
        <v>835100141</v>
      </c>
      <c r="F15830" t="n">
        <v>503618428</v>
      </c>
      <c r="G15830" t="n">
        <v>81237248</v>
      </c>
      <c r="H15830" t="n">
        <v>5.345</v>
      </c>
      <c r="I15830" t="n">
        <v>4</v>
      </c>
      <c r="J15830" t="n">
        <v>9</v>
      </c>
      <c r="K15830" t="n">
        <v>-207523683</v>
      </c>
      <c r="L15830" t="n">
        <v>238868464</v>
      </c>
      <c r="M15830" t="n">
        <v>237646601</v>
      </c>
      <c r="N15830" t="n">
        <v>-211847388</v>
      </c>
      <c r="O15830">
        <f>D15829</f>
      </c>
      <c r="P15830">
        <f>(E15830-F15830+G15830)/O15830*100</f>
      </c>
      <c r="Q15830">
        <f>H15829</f>
      </c>
      <c r="R15830">
        <f>I15829</f>
      </c>
      <c r="S15830">
        <f>H15830-H15829</f>
      </c>
      <c r="T15830">
        <f>I15830-I15829</f>
      </c>
      <c r="U15830">
        <f>(L15830-K15830)/(2*D15830*0.01)</f>
      </c>
      <c r="V15830">
        <f>(L15830+K15830)/(D15830*0.0001)</f>
      </c>
    </row>
    <row r="15831">
      <c r="A15831" t="n">
        <v>2023</v>
      </c>
      <c r="B15831" t="inlineStr">
        <is>
          <t>00599285</t>
        </is>
      </c>
      <c r="C15831" t="inlineStr">
        <is>
          <t>서플러스글로벌</t>
        </is>
      </c>
      <c r="D15831" t="n">
        <v>6140553199</v>
      </c>
      <c r="E15831" t="n">
        <v>936674645</v>
      </c>
      <c r="F15831" t="n">
        <v>504714428</v>
      </c>
      <c r="G15831" t="n">
        <v>129610486</v>
      </c>
      <c r="H15831" t="n">
        <v>4.56</v>
      </c>
      <c r="I15831" t="n">
        <v>4</v>
      </c>
      <c r="J15831" t="n">
        <v>9</v>
      </c>
      <c r="K15831" t="n">
        <v>-244158001</v>
      </c>
      <c r="L15831" t="n">
        <v>281118476</v>
      </c>
      <c r="M15831" t="n">
        <v>279861085</v>
      </c>
      <c r="N15831" t="n">
        <v>-247530457</v>
      </c>
      <c r="O15831">
        <f>D15830</f>
      </c>
      <c r="P15831">
        <f>(E15831-F15831+G15831)/O15831*100</f>
      </c>
      <c r="Q15831">
        <f>H15830</f>
      </c>
      <c r="R15831">
        <f>I15830</f>
      </c>
      <c r="S15831">
        <f>H15831-H15830</f>
      </c>
      <c r="T15831">
        <f>I15831-I15830</f>
      </c>
      <c r="U15831">
        <f>(L15831-K15831)/(2*D15831*0.01)</f>
      </c>
      <c r="V15831">
        <f>(L15831+K15831)/(D15831*0.0001)</f>
      </c>
    </row>
    <row r="15832">
      <c r="A15832" t="n">
        <v>2024</v>
      </c>
      <c r="B15832" t="inlineStr">
        <is>
          <t>00599285</t>
        </is>
      </c>
      <c r="C15832" t="inlineStr">
        <is>
          <t>서플러스글로벌</t>
        </is>
      </c>
      <c r="D15832" t="n">
        <v>6876585170</v>
      </c>
      <c r="E15832" t="n">
        <v>984760752</v>
      </c>
      <c r="F15832" t="n">
        <v>579680880</v>
      </c>
      <c r="G15832" t="n">
        <v>144061951</v>
      </c>
      <c r="H15832" t="n">
        <v>3.99</v>
      </c>
      <c r="I15832" t="n">
        <v>4</v>
      </c>
      <c r="J15832" t="n">
        <v>9</v>
      </c>
      <c r="K15832" t="n">
        <v>-288056383</v>
      </c>
      <c r="L15832" t="n">
        <v>330894275</v>
      </c>
      <c r="M15832" t="n">
        <v>327303724</v>
      </c>
      <c r="N15832" t="n">
        <v>-290395410</v>
      </c>
      <c r="O15832">
        <f>D15831</f>
      </c>
      <c r="P15832">
        <f>(E15832-F15832+G15832)/O15832*100</f>
      </c>
      <c r="Q15832">
        <f>H15831</f>
      </c>
      <c r="R15832">
        <f>I15831</f>
      </c>
      <c r="S15832">
        <f>H15832-H15831</f>
      </c>
      <c r="T15832">
        <f>I15832-I15831</f>
      </c>
      <c r="U15832">
        <f>(L15832-K15832)/(2*D15832*0.01)</f>
      </c>
      <c r="V15832">
        <f>(L15832+K15832)/(D15832*0.0001)</f>
      </c>
    </row>
    <row r="15833">
      <c r="A15833" t="n">
        <v>2025</v>
      </c>
      <c r="B15833" t="inlineStr">
        <is>
          <t>00599285</t>
        </is>
      </c>
      <c r="C15833" t="inlineStr">
        <is>
          <t>서플러스글로벌</t>
        </is>
      </c>
      <c r="D15833" t="n">
        <v>7468940425</v>
      </c>
      <c r="E15833" t="n">
        <v>1079778403</v>
      </c>
      <c r="F15833" t="n">
        <v>957814229</v>
      </c>
      <c r="G15833" t="n">
        <v>149253327</v>
      </c>
      <c r="H15833" t="n">
        <v>4.36</v>
      </c>
      <c r="I15833" t="n">
        <v>4</v>
      </c>
      <c r="J15833" t="n">
        <v>9</v>
      </c>
      <c r="K15833" t="n">
        <v>-303484546</v>
      </c>
      <c r="L15833" t="n">
        <v>347395833</v>
      </c>
      <c r="M15833" t="n">
        <v>345275826</v>
      </c>
      <c r="N15833" t="n">
        <v>-307201884</v>
      </c>
      <c r="O15833">
        <f>D15832</f>
      </c>
      <c r="P15833">
        <f>(E15833-F15833+G15833)/O15833*100</f>
      </c>
      <c r="Q15833">
        <f>H15832</f>
      </c>
      <c r="R15833">
        <f>I15832</f>
      </c>
      <c r="S15833">
        <f>H15833-H15832</f>
      </c>
      <c r="T15833">
        <f>I15833-I15832</f>
      </c>
      <c r="U15833">
        <f>(L15833-K15833)/(2*D15833*0.01)</f>
      </c>
      <c r="V15833">
        <f>(L15833+K15833)/(D15833*0.0001)</f>
      </c>
    </row>
    <row r="15834">
      <c r="A15834" t="n">
        <v>2014</v>
      </c>
      <c r="B15834" t="inlineStr">
        <is>
          <t>00599595</t>
        </is>
      </c>
      <c r="C15834" t="inlineStr">
        <is>
          <t>BGF에코머티리얼즈</t>
        </is>
      </c>
      <c r="D15834" t="n">
        <v>653239000</v>
      </c>
      <c r="E15834" t="n">
        <v>209630000</v>
      </c>
      <c r="F15834" t="n">
        <v>32135000</v>
      </c>
      <c r="G15834" t="n">
        <v>14197000</v>
      </c>
      <c r="H15834" t="n">
        <v>3.24</v>
      </c>
      <c r="I15834" t="n">
        <v>5</v>
      </c>
      <c r="J15834" t="n">
        <v>14.298</v>
      </c>
      <c r="K15834" t="n">
        <v>-51406000</v>
      </c>
      <c r="L15834" t="n">
        <v>44947000</v>
      </c>
      <c r="M15834" t="n">
        <v>45203000</v>
      </c>
      <c r="N15834" t="n">
        <v>-52821000</v>
      </c>
      <c r="U15834">
        <f>(L15834-K15834)/(2*D15834*0.01)</f>
      </c>
    </row>
    <row r="15835">
      <c r="A15835" t="n">
        <v>2015</v>
      </c>
      <c r="B15835" t="inlineStr">
        <is>
          <t>00599595</t>
        </is>
      </c>
      <c r="C15835" t="inlineStr">
        <is>
          <t>BGF에코머티리얼즈</t>
        </is>
      </c>
      <c r="D15835" t="n">
        <v>1010342000</v>
      </c>
      <c r="E15835" t="n">
        <v>335582000</v>
      </c>
      <c r="F15835" t="n">
        <v>89203000</v>
      </c>
      <c r="G15835" t="n">
        <v>18090000</v>
      </c>
      <c r="H15835" t="n">
        <v>2.91</v>
      </c>
      <c r="I15835" t="n">
        <v>5</v>
      </c>
      <c r="J15835" t="n">
        <v>14.44</v>
      </c>
      <c r="K15835" t="n">
        <v>-81062000</v>
      </c>
      <c r="L15835" t="n">
        <v>70871000</v>
      </c>
      <c r="M15835" t="n">
        <v>71490000</v>
      </c>
      <c r="N15835" t="n">
        <v>-83585000</v>
      </c>
      <c r="O15835">
        <f>D15834</f>
      </c>
      <c r="P15835">
        <f>(E15835-F15835+G15835)/O15835*100</f>
      </c>
      <c r="Q15835">
        <f>H15834</f>
      </c>
      <c r="R15835">
        <f>I15834</f>
      </c>
      <c r="S15835">
        <f>H15835-H15834</f>
      </c>
      <c r="T15835">
        <f>I15835-I15834</f>
      </c>
      <c r="U15835">
        <f>(L15835-K15835)/(2*D15835*0.01)</f>
      </c>
    </row>
    <row r="15836">
      <c r="A15836" t="n">
        <v>2016</v>
      </c>
      <c r="B15836" t="inlineStr">
        <is>
          <t>00599595</t>
        </is>
      </c>
      <c r="C15836" t="inlineStr">
        <is>
          <t>BGF에코머티리얼즈</t>
        </is>
      </c>
      <c r="D15836" t="n">
        <v>1232686000</v>
      </c>
      <c r="E15836" t="n">
        <v>385443000</v>
      </c>
      <c r="F15836" t="n">
        <v>149817000</v>
      </c>
      <c r="G15836" t="n">
        <v>24907000</v>
      </c>
      <c r="H15836" t="n">
        <v>2.98</v>
      </c>
      <c r="I15836" t="n">
        <v>4.5</v>
      </c>
      <c r="J15836" t="n">
        <v>14.18</v>
      </c>
      <c r="K15836" t="n">
        <v>-82223000</v>
      </c>
      <c r="L15836" t="n">
        <v>95931000</v>
      </c>
      <c r="M15836" t="n">
        <v>93574000</v>
      </c>
      <c r="N15836" t="n">
        <v>-81920000</v>
      </c>
      <c r="O15836">
        <f>D15835</f>
      </c>
      <c r="P15836">
        <f>(E15836-F15836+G15836)/O15836*100</f>
      </c>
      <c r="Q15836">
        <f>H15835</f>
      </c>
      <c r="R15836">
        <f>I15835</f>
      </c>
      <c r="S15836">
        <f>H15836-H15835</f>
      </c>
      <c r="T15836">
        <f>I15836-I15835</f>
      </c>
      <c r="U15836">
        <f>(L15836-K15836)/(2*D15836*0.01)</f>
      </c>
      <c r="V15836">
        <f>(L15836+K15836)/(D15836*0.0001)</f>
      </c>
    </row>
    <row r="15837">
      <c r="A15837" t="n">
        <v>2017</v>
      </c>
      <c r="B15837" t="inlineStr">
        <is>
          <t>00599595</t>
        </is>
      </c>
      <c r="C15837" t="inlineStr">
        <is>
          <t>BGF에코머티리얼즈</t>
        </is>
      </c>
      <c r="D15837" t="n">
        <v>1366217000</v>
      </c>
      <c r="E15837" t="n">
        <v>420107000</v>
      </c>
      <c r="F15837" t="n">
        <v>405362000</v>
      </c>
      <c r="G15837" t="n">
        <v>29821000</v>
      </c>
      <c r="H15837" t="n">
        <v>3.37</v>
      </c>
      <c r="I15837" t="n">
        <v>4.73</v>
      </c>
      <c r="J15837" t="n">
        <v>14.18</v>
      </c>
      <c r="K15837" t="n">
        <v>-108664000</v>
      </c>
      <c r="L15837" t="n">
        <v>126525000</v>
      </c>
      <c r="M15837" t="n">
        <v>123640000</v>
      </c>
      <c r="N15837" t="n">
        <v>-108425000</v>
      </c>
      <c r="O15837">
        <f>D15836</f>
      </c>
      <c r="P15837">
        <f>(E15837-F15837+G15837)/O15837*100</f>
      </c>
      <c r="Q15837">
        <f>H15836</f>
      </c>
      <c r="R15837">
        <f>I15836</f>
      </c>
      <c r="S15837">
        <f>H15837-H15836</f>
      </c>
      <c r="T15837">
        <f>I15837-I15836</f>
      </c>
      <c r="U15837">
        <f>(L15837-K15837)/(2*D15837*0.01)</f>
      </c>
      <c r="V15837">
        <f>(L15837+K15837)/(D15837*0.0001)</f>
      </c>
    </row>
    <row r="15838">
      <c r="A15838" t="n">
        <v>2018</v>
      </c>
      <c r="B15838" t="inlineStr">
        <is>
          <t>00599595</t>
        </is>
      </c>
      <c r="C15838" t="inlineStr">
        <is>
          <t>BGF에코머티리얼즈</t>
        </is>
      </c>
      <c r="D15838" t="n">
        <v>1504114000</v>
      </c>
      <c r="E15838" t="n">
        <v>386628000</v>
      </c>
      <c r="F15838" t="n">
        <v>290203000</v>
      </c>
      <c r="G15838" t="n">
        <v>44570000</v>
      </c>
      <c r="H15838" t="n">
        <v>2.86</v>
      </c>
      <c r="I15838" t="n">
        <v>4.94</v>
      </c>
      <c r="J15838" t="n">
        <v>9.33</v>
      </c>
      <c r="K15838" t="n">
        <v>-122116000</v>
      </c>
      <c r="L15838" t="n">
        <v>142311000</v>
      </c>
      <c r="M15838" t="n">
        <v>138031000</v>
      </c>
      <c r="N15838" t="n">
        <v>-121064000</v>
      </c>
      <c r="O15838">
        <f>D15837</f>
      </c>
      <c r="P15838">
        <f>(E15838-F15838+G15838)/O15838*100</f>
      </c>
      <c r="Q15838">
        <f>H15837</f>
      </c>
      <c r="R15838">
        <f>I15837</f>
      </c>
      <c r="S15838">
        <f>H15838-H15837</f>
      </c>
      <c r="T15838">
        <f>I15838-I15837</f>
      </c>
      <c r="U15838">
        <f>(L15838-K15838)/(2*D15838*0.01)</f>
      </c>
      <c r="V15838">
        <f>(L15838+K15838)/(D15838*0.0001)</f>
      </c>
    </row>
    <row r="15839">
      <c r="A15839" t="n">
        <v>2019</v>
      </c>
      <c r="B15839" t="inlineStr">
        <is>
          <t>00599595</t>
        </is>
      </c>
      <c r="C15839" t="inlineStr">
        <is>
          <t>BGF에코머티리얼즈</t>
        </is>
      </c>
      <c r="D15839" t="n">
        <v>2035296000</v>
      </c>
      <c r="E15839" t="n">
        <v>408486000</v>
      </c>
      <c r="F15839" t="n">
        <v>200762000</v>
      </c>
      <c r="G15839" t="n">
        <v>39688000</v>
      </c>
      <c r="H15839" t="n">
        <v>2.68</v>
      </c>
      <c r="I15839" t="n">
        <v>6.04</v>
      </c>
      <c r="J15839" t="n">
        <v>11.75</v>
      </c>
      <c r="K15839" t="n">
        <v>-204492000</v>
      </c>
      <c r="L15839" t="n">
        <v>244088000</v>
      </c>
      <c r="M15839" t="n">
        <v>233507000</v>
      </c>
      <c r="N15839" t="n">
        <v>-200452000</v>
      </c>
      <c r="O15839">
        <f>D15838</f>
      </c>
      <c r="P15839">
        <f>(E15839-F15839+G15839)/O15839*100</f>
      </c>
      <c r="Q15839">
        <f>H15838</f>
      </c>
      <c r="R15839">
        <f>I15838</f>
      </c>
      <c r="S15839">
        <f>H15839-H15838</f>
      </c>
      <c r="T15839">
        <f>I15839-I15838</f>
      </c>
      <c r="U15839">
        <f>(L15839-K15839)/(2*D15839*0.01)</f>
      </c>
      <c r="V15839">
        <f>(L15839+K15839)/(D15839*0.0001)</f>
      </c>
    </row>
    <row r="15840">
      <c r="A15840" t="n">
        <v>2020</v>
      </c>
      <c r="B15840" t="inlineStr">
        <is>
          <t>00599595</t>
        </is>
      </c>
      <c r="C15840" t="inlineStr">
        <is>
          <t>BGF에코머티리얼즈</t>
        </is>
      </c>
      <c r="D15840" t="n">
        <v>1662206000</v>
      </c>
      <c r="E15840" t="n">
        <v>491812000</v>
      </c>
      <c r="F15840" t="n">
        <v>215420000</v>
      </c>
      <c r="G15840" t="n">
        <v>50889000</v>
      </c>
      <c r="H15840" t="n">
        <v>2.72</v>
      </c>
      <c r="I15840" t="n">
        <v>3.83</v>
      </c>
      <c r="J15840" t="n">
        <v>10.66</v>
      </c>
      <c r="K15840" t="n">
        <v>-146048000</v>
      </c>
      <c r="L15840" t="n">
        <v>172356000</v>
      </c>
      <c r="M15840" t="n">
        <v>168730000</v>
      </c>
      <c r="N15840" t="n">
        <v>-145995000</v>
      </c>
      <c r="O15840">
        <f>D15839</f>
      </c>
      <c r="P15840">
        <f>(E15840-F15840+G15840)/O15840*100</f>
      </c>
      <c r="Q15840">
        <f>H15839</f>
      </c>
      <c r="R15840">
        <f>I15839</f>
      </c>
      <c r="S15840">
        <f>H15840-H15839</f>
      </c>
      <c r="T15840">
        <f>I15840-I15839</f>
      </c>
      <c r="U15840">
        <f>(L15840-K15840)/(2*D15840*0.01)</f>
      </c>
      <c r="V15840">
        <f>(L15840+K15840)/(D15840*0.0001)</f>
      </c>
    </row>
    <row r="15841">
      <c r="A15841" t="n">
        <v>2021</v>
      </c>
      <c r="B15841" t="inlineStr">
        <is>
          <t>00599595</t>
        </is>
      </c>
      <c r="C15841" t="inlineStr">
        <is>
          <t>BGF에코머티리얼즈</t>
        </is>
      </c>
      <c r="D15841" t="n">
        <v>2094706000</v>
      </c>
      <c r="E15841" t="n">
        <v>360949000</v>
      </c>
      <c r="F15841" t="n">
        <v>152705000</v>
      </c>
      <c r="G15841" t="n">
        <v>42211000</v>
      </c>
      <c r="H15841" t="n">
        <v>3.24</v>
      </c>
      <c r="I15841" t="n">
        <v>4</v>
      </c>
      <c r="J15841" t="n">
        <v>10.25</v>
      </c>
      <c r="K15841" t="n">
        <v>-148496000</v>
      </c>
      <c r="L15841" t="n">
        <v>174404000</v>
      </c>
      <c r="M15841" t="n">
        <v>171389000</v>
      </c>
      <c r="N15841" t="n">
        <v>-148917000</v>
      </c>
      <c r="O15841">
        <f>D15840</f>
      </c>
      <c r="P15841">
        <f>(E15841-F15841+G15841)/O15841*100</f>
      </c>
      <c r="Q15841">
        <f>H15840</f>
      </c>
      <c r="R15841">
        <f>I15840</f>
      </c>
      <c r="S15841">
        <f>H15841-H15840</f>
      </c>
      <c r="T15841">
        <f>I15841-I15840</f>
      </c>
      <c r="U15841">
        <f>(L15841-K15841)/(2*D15841*0.01)</f>
      </c>
      <c r="V15841">
        <f>(L15841+K15841)/(D15841*0.0001)</f>
      </c>
    </row>
    <row r="15842">
      <c r="A15842" t="n">
        <v>2022</v>
      </c>
      <c r="B15842" t="inlineStr">
        <is>
          <t>00599595</t>
        </is>
      </c>
      <c r="C15842" t="inlineStr">
        <is>
          <t>BGF에코머티리얼즈</t>
        </is>
      </c>
      <c r="D15842" t="n">
        <v>2979760000</v>
      </c>
      <c r="E15842" t="n">
        <v>516657000</v>
      </c>
      <c r="F15842" t="n">
        <v>1143994000</v>
      </c>
      <c r="G15842" t="n">
        <v>100001000</v>
      </c>
      <c r="H15842" t="n">
        <v>5.815</v>
      </c>
      <c r="I15842" t="n">
        <v>3.855</v>
      </c>
      <c r="J15842" t="n">
        <v>7.46</v>
      </c>
      <c r="K15842" t="n">
        <v>-189943000</v>
      </c>
      <c r="L15842" t="n">
        <v>219166000</v>
      </c>
      <c r="M15842" t="n">
        <v>225609000</v>
      </c>
      <c r="N15842" t="n">
        <v>-198323000</v>
      </c>
      <c r="O15842">
        <f>D15841</f>
      </c>
      <c r="P15842">
        <f>(E15842-F15842+G15842)/O15842*100</f>
      </c>
      <c r="Q15842">
        <f>H15841</f>
      </c>
      <c r="R15842">
        <f>I15841</f>
      </c>
      <c r="S15842">
        <f>H15842-H15841</f>
      </c>
      <c r="T15842">
        <f>I15842-I15841</f>
      </c>
      <c r="U15842">
        <f>(L15842-K15842)/(2*D15842*0.01)</f>
      </c>
      <c r="V15842">
        <f>(L15842+K15842)/(D15842*0.0001)</f>
      </c>
    </row>
    <row r="15843">
      <c r="A15843" t="n">
        <v>2023</v>
      </c>
      <c r="B15843" t="inlineStr">
        <is>
          <t>00599595</t>
        </is>
      </c>
      <c r="C15843" t="inlineStr">
        <is>
          <t>BGF에코머티리얼즈</t>
        </is>
      </c>
      <c r="D15843" t="n">
        <v>12762360000</v>
      </c>
      <c r="E15843" t="n">
        <v>1104980000</v>
      </c>
      <c r="F15843" t="n">
        <v>927432000</v>
      </c>
      <c r="G15843" t="n">
        <v>249467000</v>
      </c>
      <c r="H15843" t="n">
        <v>4.775</v>
      </c>
      <c r="I15843" t="n">
        <v>3.75</v>
      </c>
      <c r="J15843" t="n">
        <v>6.62</v>
      </c>
      <c r="K15843" t="n">
        <v>-800430000</v>
      </c>
      <c r="L15843" t="n">
        <v>912300000</v>
      </c>
      <c r="M15843" t="n">
        <v>913972000</v>
      </c>
      <c r="N15843" t="n">
        <v>-816038000</v>
      </c>
      <c r="O15843">
        <f>D15842</f>
      </c>
      <c r="P15843">
        <f>(E15843-F15843+G15843)/O15843*100</f>
      </c>
      <c r="Q15843">
        <f>H15842</f>
      </c>
      <c r="R15843">
        <f>I15842</f>
      </c>
      <c r="S15843">
        <f>H15843-H15842</f>
      </c>
      <c r="T15843">
        <f>I15843-I15842</f>
      </c>
      <c r="U15843">
        <f>(L15843-K15843)/(2*D15843*0.01)</f>
      </c>
      <c r="V15843">
        <f>(L15843+K15843)/(D15843*0.0001)</f>
      </c>
    </row>
    <row r="15844">
      <c r="A15844" t="n">
        <v>2024</v>
      </c>
      <c r="B15844" t="inlineStr">
        <is>
          <t>00599595</t>
        </is>
      </c>
      <c r="C15844" t="inlineStr">
        <is>
          <t>BGF에코머티리얼즈</t>
        </is>
      </c>
      <c r="D15844" t="n">
        <v>15312140000</v>
      </c>
      <c r="E15844" t="n">
        <v>1918944000</v>
      </c>
      <c r="F15844" t="n">
        <v>1426413000</v>
      </c>
      <c r="G15844" t="n">
        <v>552356000</v>
      </c>
      <c r="H15844" t="n">
        <v>4.275</v>
      </c>
      <c r="I15844" t="n">
        <v>4.1</v>
      </c>
      <c r="J15844" t="n">
        <v>7.105</v>
      </c>
      <c r="K15844" t="n">
        <v>-998239000</v>
      </c>
      <c r="L15844" t="n">
        <v>1139611000</v>
      </c>
      <c r="M15844" t="n">
        <v>1153360000</v>
      </c>
      <c r="N15844" t="n">
        <v>-1027265000</v>
      </c>
      <c r="O15844">
        <f>D15843</f>
      </c>
      <c r="P15844">
        <f>(E15844-F15844+G15844)/O15844*100</f>
      </c>
      <c r="Q15844">
        <f>H15843</f>
      </c>
      <c r="R15844">
        <f>I15843</f>
      </c>
      <c r="S15844">
        <f>H15844-H15843</f>
      </c>
      <c r="T15844">
        <f>I15844-I15843</f>
      </c>
      <c r="U15844">
        <f>(L15844-K15844)/(2*D15844*0.01)</f>
      </c>
      <c r="V15844">
        <f>(L15844+K15844)/(D15844*0.0001)</f>
      </c>
    </row>
    <row r="15845">
      <c r="A15845" t="n">
        <v>2025</v>
      </c>
      <c r="B15845" t="inlineStr">
        <is>
          <t>00599595</t>
        </is>
      </c>
      <c r="C15845" t="inlineStr">
        <is>
          <t>BGF에코머티리얼즈</t>
        </is>
      </c>
      <c r="D15845" t="n">
        <v>17609837000</v>
      </c>
      <c r="E15845" t="n">
        <v>2839761000</v>
      </c>
      <c r="F15845" t="n">
        <v>1814197000</v>
      </c>
      <c r="G15845" t="n">
        <v>591416000</v>
      </c>
      <c r="H15845" t="n">
        <v>4.43</v>
      </c>
      <c r="I15845" t="n">
        <v>3.635</v>
      </c>
      <c r="J15845" t="n">
        <v>6.3</v>
      </c>
      <c r="K15845" t="n">
        <v>-1112363000</v>
      </c>
      <c r="L15845" t="n">
        <v>1266178000</v>
      </c>
      <c r="M15845" t="n">
        <v>1287152000</v>
      </c>
      <c r="N15845" t="n">
        <v>-1149241000</v>
      </c>
      <c r="O15845">
        <f>D15844</f>
      </c>
      <c r="P15845">
        <f>(E15845-F15845+G15845)/O15845*100</f>
      </c>
      <c r="Q15845">
        <f>H15844</f>
      </c>
      <c r="R15845">
        <f>I15844</f>
      </c>
      <c r="S15845">
        <f>H15845-H15844</f>
      </c>
      <c r="T15845">
        <f>I15845-I15844</f>
      </c>
      <c r="U15845">
        <f>(L15845-K15845)/(2*D15845*0.01)</f>
      </c>
      <c r="V15845">
        <f>(L15845+K15845)/(D15845*0.0001)</f>
      </c>
    </row>
    <row r="15846">
      <c r="A15846" t="n">
        <v>2016</v>
      </c>
      <c r="B15846" t="inlineStr">
        <is>
          <t>00599957</t>
        </is>
      </c>
      <c r="C15846" t="inlineStr">
        <is>
          <t>슈프리마에이치큐</t>
        </is>
      </c>
      <c r="D15846" t="n">
        <v>515400000</v>
      </c>
      <c r="H15846" t="n">
        <v>2.21</v>
      </c>
      <c r="I15846" t="n">
        <v>2.93</v>
      </c>
    </row>
    <row r="15847">
      <c r="A15847" t="n">
        <v>2014</v>
      </c>
      <c r="B15847" t="inlineStr">
        <is>
          <t>00601641</t>
        </is>
      </c>
      <c r="C15847" t="inlineStr">
        <is>
          <t>리드</t>
        </is>
      </c>
      <c r="D15847" t="n">
        <v>1209843000</v>
      </c>
      <c r="E15847" t="n">
        <v>287386000</v>
      </c>
      <c r="F15847" t="n">
        <v>38178000</v>
      </c>
      <c r="G15847" t="n">
        <v>35629000</v>
      </c>
      <c r="H15847" t="n">
        <v>3.15</v>
      </c>
      <c r="K15847" t="n">
        <v>-77395000</v>
      </c>
      <c r="L15847" t="n">
        <v>90430000</v>
      </c>
      <c r="M15847" t="n">
        <v>92652000</v>
      </c>
      <c r="N15847" t="n">
        <v>-80486000</v>
      </c>
      <c r="U15847">
        <f>(L15847-K15847)/(2*D15847*0.01)</f>
      </c>
      <c r="V15847">
        <f>(L15847+K15847)/(D15847*0.0001)</f>
      </c>
    </row>
    <row r="15848">
      <c r="A15848" t="n">
        <v>2015</v>
      </c>
      <c r="B15848" t="inlineStr">
        <is>
          <t>00601641</t>
        </is>
      </c>
      <c r="C15848" t="inlineStr">
        <is>
          <t>리드</t>
        </is>
      </c>
      <c r="D15848" t="n">
        <v>1484458000</v>
      </c>
      <c r="E15848" t="n">
        <v>335532000</v>
      </c>
      <c r="F15848" t="n">
        <v>43343000</v>
      </c>
      <c r="G15848" t="n">
        <v>37094000</v>
      </c>
      <c r="H15848" t="n">
        <v>2.89</v>
      </c>
      <c r="I15848" t="n">
        <v>4</v>
      </c>
      <c r="O15848">
        <f>D15847</f>
      </c>
      <c r="P15848">
        <f>(E15848-F15848+G15848)/O15848*100</f>
      </c>
      <c r="Q15848">
        <f>H15847</f>
      </c>
      <c r="S15848">
        <f>H15848-H15847</f>
      </c>
    </row>
    <row r="15849">
      <c r="A15849" t="n">
        <v>2016</v>
      </c>
      <c r="B15849" t="inlineStr">
        <is>
          <t>00601641</t>
        </is>
      </c>
      <c r="C15849" t="inlineStr">
        <is>
          <t>리드</t>
        </is>
      </c>
      <c r="D15849" t="n">
        <v>1108988000</v>
      </c>
      <c r="E15849" t="n">
        <v>385061000</v>
      </c>
      <c r="F15849" t="n">
        <v>184243000</v>
      </c>
      <c r="G15849" t="n">
        <v>41701000</v>
      </c>
      <c r="H15849" t="n">
        <v>2.92</v>
      </c>
      <c r="I15849" t="n">
        <v>4</v>
      </c>
      <c r="O15849">
        <f>D15848</f>
      </c>
      <c r="P15849">
        <f>(E15849-F15849+G15849)/O15849*100</f>
      </c>
      <c r="Q15849">
        <f>H15848</f>
      </c>
      <c r="R15849">
        <f>I15848</f>
      </c>
      <c r="S15849">
        <f>H15849-H15848</f>
      </c>
      <c r="T15849">
        <f>I15849-I15848</f>
      </c>
    </row>
    <row r="15850">
      <c r="A15850" t="n">
        <v>2017</v>
      </c>
      <c r="B15850" t="inlineStr">
        <is>
          <t>00601641</t>
        </is>
      </c>
      <c r="C15850" t="inlineStr">
        <is>
          <t>리드</t>
        </is>
      </c>
      <c r="D15850" t="n">
        <v>153166000</v>
      </c>
      <c r="E15850" t="n">
        <v>312184000</v>
      </c>
      <c r="F15850" t="n">
        <v>1140179000</v>
      </c>
      <c r="G15850" t="n">
        <v>26178000</v>
      </c>
      <c r="H15850" t="n">
        <v>3.36</v>
      </c>
      <c r="I15850" t="n">
        <v>4</v>
      </c>
      <c r="K15850" t="n">
        <v>-11709000</v>
      </c>
      <c r="L15850" t="n">
        <v>13782000</v>
      </c>
      <c r="M15850" t="n">
        <v>14148000</v>
      </c>
      <c r="N15850" t="n">
        <v>-12193000</v>
      </c>
      <c r="O15850">
        <f>D15849</f>
      </c>
      <c r="P15850">
        <f>(E15850-F15850+G15850)/O15850*100</f>
      </c>
      <c r="Q15850">
        <f>H15849</f>
      </c>
      <c r="R15850">
        <f>I15849</f>
      </c>
      <c r="S15850">
        <f>H15850-H15849</f>
      </c>
      <c r="T15850">
        <f>I15850-I15849</f>
      </c>
      <c r="U15850">
        <f>(L15850-K15850)/(2*D15850*0.01)</f>
      </c>
      <c r="V15850">
        <f>(L15850+K15850)/(D15850*0.0001)</f>
      </c>
    </row>
    <row r="15851">
      <c r="A15851" t="n">
        <v>2018</v>
      </c>
      <c r="B15851" t="inlineStr">
        <is>
          <t>00601641</t>
        </is>
      </c>
      <c r="C15851" t="inlineStr">
        <is>
          <t>리드</t>
        </is>
      </c>
      <c r="D15851" t="n">
        <v>420399000</v>
      </c>
      <c r="E15851" t="n">
        <v>304090000</v>
      </c>
      <c r="F15851" t="n">
        <v>180738000</v>
      </c>
      <c r="G15851" t="n">
        <v>4888000</v>
      </c>
      <c r="H15851" t="n">
        <v>2.83</v>
      </c>
      <c r="I15851" t="n">
        <v>4</v>
      </c>
      <c r="K15851" t="n">
        <v>-17639000</v>
      </c>
      <c r="L15851" t="n">
        <v>20732000</v>
      </c>
      <c r="M15851" t="n">
        <v>20297000</v>
      </c>
      <c r="N15851" t="n">
        <v>-17631000</v>
      </c>
      <c r="O15851">
        <f>D15850</f>
      </c>
      <c r="P15851">
        <f>(E15851-F15851+G15851)/O15851*100</f>
      </c>
      <c r="Q15851">
        <f>H15850</f>
      </c>
      <c r="R15851">
        <f>I15850</f>
      </c>
      <c r="S15851">
        <f>H15851-H15850</f>
      </c>
      <c r="T15851">
        <f>I15851-I15850</f>
      </c>
      <c r="U15851">
        <f>(L15851-K15851)/(2*D15851*0.01)</f>
      </c>
      <c r="V15851">
        <f>(L15851+K15851)/(D15851*0.0001)</f>
      </c>
    </row>
    <row r="15852">
      <c r="A15852" t="n">
        <v>2020</v>
      </c>
      <c r="B15852" t="inlineStr">
        <is>
          <t>00601641</t>
        </is>
      </c>
      <c r="C15852" t="inlineStr">
        <is>
          <t>리드</t>
        </is>
      </c>
      <c r="D15852" t="n">
        <v>126130000</v>
      </c>
    </row>
    <row r="15853">
      <c r="A15853" t="n">
        <v>2022</v>
      </c>
      <c r="B15853" t="inlineStr">
        <is>
          <t>00601988</t>
        </is>
      </c>
      <c r="C15853" t="inlineStr">
        <is>
          <t>코난테크놀로지</t>
        </is>
      </c>
      <c r="D15853" t="n">
        <v>1601150000</v>
      </c>
      <c r="E15853" t="n">
        <v>75769000</v>
      </c>
      <c r="F15853" t="n">
        <v>1601150000</v>
      </c>
      <c r="G15853" t="n">
        <v>24160000</v>
      </c>
      <c r="H15853" t="n">
        <v>5.18</v>
      </c>
      <c r="I15853" t="n">
        <v>5</v>
      </c>
      <c r="J15853" t="n">
        <v>2.91</v>
      </c>
      <c r="K15853" t="n">
        <v>-24027225</v>
      </c>
      <c r="L15853" t="n">
        <v>25618400</v>
      </c>
      <c r="M15853" t="n">
        <v>25618400</v>
      </c>
      <c r="N15853" t="n">
        <v>-24017250</v>
      </c>
      <c r="U15853">
        <f>(L15853-K15853)/(2*D15853*0.01)</f>
      </c>
      <c r="V15853">
        <f>(L15853+K15853)/(D15853*0.0001)</f>
      </c>
    </row>
    <row r="15854">
      <c r="A15854" t="n">
        <v>2017</v>
      </c>
      <c r="B15854" t="inlineStr">
        <is>
          <t>00602172</t>
        </is>
      </c>
      <c r="C15854" t="inlineStr">
        <is>
          <t>와이엠티</t>
        </is>
      </c>
      <c r="D15854" t="n">
        <v>4325022000</v>
      </c>
      <c r="E15854" t="n">
        <v>836909000</v>
      </c>
      <c r="F15854" t="n">
        <v>431760000</v>
      </c>
      <c r="G15854" t="n">
        <v>104872000</v>
      </c>
      <c r="H15854" t="n">
        <v>3.27</v>
      </c>
      <c r="I15854" t="n">
        <v>4.815</v>
      </c>
      <c r="J15854" t="n">
        <v>8.324999999999999</v>
      </c>
      <c r="K15854" t="n">
        <v>-179729000</v>
      </c>
      <c r="L15854" t="n">
        <v>209113000</v>
      </c>
      <c r="M15854" t="n">
        <v>213016000</v>
      </c>
      <c r="N15854" t="n">
        <v>-185940000</v>
      </c>
      <c r="U15854">
        <f>(L15854-K15854)/(2*D15854*0.01)</f>
      </c>
      <c r="V15854">
        <f>(L15854+K15854)/(D15854*0.0001)</f>
      </c>
    </row>
    <row r="15855">
      <c r="A15855" t="n">
        <v>2018</v>
      </c>
      <c r="B15855" t="inlineStr">
        <is>
          <t>00602172</t>
        </is>
      </c>
      <c r="C15855" t="inlineStr">
        <is>
          <t>와이엠티</t>
        </is>
      </c>
      <c r="D15855" t="n">
        <v>5861838000</v>
      </c>
      <c r="E15855" t="n">
        <v>1037573000</v>
      </c>
      <c r="F15855" t="n">
        <v>200020000</v>
      </c>
      <c r="G15855" t="n">
        <v>138932000</v>
      </c>
      <c r="H15855" t="n">
        <v>2.66</v>
      </c>
      <c r="I15855" t="n">
        <v>3.235</v>
      </c>
      <c r="K15855" t="n">
        <v>-237913000</v>
      </c>
      <c r="L15855" t="n">
        <v>277327000</v>
      </c>
      <c r="M15855" t="n">
        <v>280651000</v>
      </c>
      <c r="N15855" t="n">
        <v>-244741000</v>
      </c>
      <c r="O15855">
        <f>D15854</f>
      </c>
      <c r="P15855">
        <f>(E15855-F15855+G15855)/O15855*100</f>
      </c>
      <c r="Q15855">
        <f>H15854</f>
      </c>
      <c r="R15855">
        <f>I15854</f>
      </c>
      <c r="S15855">
        <f>H15855-H15854</f>
      </c>
      <c r="T15855">
        <f>I15855-I15854</f>
      </c>
      <c r="U15855">
        <f>(L15855-K15855)/(2*D15855*0.01)</f>
      </c>
      <c r="V15855">
        <f>(L15855+K15855)/(D15855*0.0001)</f>
      </c>
    </row>
    <row r="15856">
      <c r="A15856" t="n">
        <v>2019</v>
      </c>
      <c r="B15856" t="inlineStr">
        <is>
          <t>00602172</t>
        </is>
      </c>
      <c r="C15856" t="inlineStr">
        <is>
          <t>와이엠티</t>
        </is>
      </c>
      <c r="D15856" t="n">
        <v>7256155000</v>
      </c>
      <c r="E15856" t="n">
        <v>1093147000</v>
      </c>
      <c r="F15856" t="n">
        <v>285929000</v>
      </c>
      <c r="G15856" t="n">
        <v>158810000</v>
      </c>
      <c r="H15856" t="n">
        <v>2.61</v>
      </c>
      <c r="I15856" t="n">
        <v>4</v>
      </c>
      <c r="J15856" t="n">
        <v>10.165</v>
      </c>
      <c r="K15856" t="n">
        <v>-370757000</v>
      </c>
      <c r="L15856" t="n">
        <v>438005000</v>
      </c>
      <c r="M15856" t="n">
        <v>447080000</v>
      </c>
      <c r="N15856" t="n">
        <v>-384195000</v>
      </c>
      <c r="O15856">
        <f>D15855</f>
      </c>
      <c r="P15856">
        <f>(E15856-F15856+G15856)/O15856*100</f>
      </c>
      <c r="Q15856">
        <f>H15855</f>
      </c>
      <c r="R15856">
        <f>I15855</f>
      </c>
      <c r="S15856">
        <f>H15856-H15855</f>
      </c>
      <c r="T15856">
        <f>I15856-I15855</f>
      </c>
      <c r="U15856">
        <f>(L15856-K15856)/(2*D15856*0.01)</f>
      </c>
      <c r="V15856">
        <f>(L15856+K15856)/(D15856*0.0001)</f>
      </c>
    </row>
    <row r="15857">
      <c r="A15857" t="n">
        <v>2020</v>
      </c>
      <c r="B15857" t="inlineStr">
        <is>
          <t>00602172</t>
        </is>
      </c>
      <c r="C15857" t="inlineStr">
        <is>
          <t>와이엠티</t>
        </is>
      </c>
      <c r="D15857" t="n">
        <v>7751617000</v>
      </c>
      <c r="E15857" t="n">
        <v>1224398000</v>
      </c>
      <c r="F15857" t="n">
        <v>543550000</v>
      </c>
      <c r="G15857" t="n">
        <v>205545000</v>
      </c>
      <c r="H15857" t="n">
        <v>2.75</v>
      </c>
      <c r="I15857" t="n">
        <v>4.05</v>
      </c>
      <c r="J15857" t="n">
        <v>9.705</v>
      </c>
      <c r="K15857" t="n">
        <v>-328898000</v>
      </c>
      <c r="L15857" t="n">
        <v>386551000</v>
      </c>
      <c r="M15857" t="n">
        <v>394575000</v>
      </c>
      <c r="N15857" t="n">
        <v>-340854000</v>
      </c>
      <c r="O15857">
        <f>D15856</f>
      </c>
      <c r="P15857">
        <f>(E15857-F15857+G15857)/O15857*100</f>
      </c>
      <c r="Q15857">
        <f>H15856</f>
      </c>
      <c r="R15857">
        <f>I15856</f>
      </c>
      <c r="S15857">
        <f>H15857-H15856</f>
      </c>
      <c r="T15857">
        <f>I15857-I15856</f>
      </c>
      <c r="U15857">
        <f>(L15857-K15857)/(2*D15857*0.01)</f>
      </c>
      <c r="V15857">
        <f>(L15857+K15857)/(D15857*0.0001)</f>
      </c>
    </row>
    <row r="15858">
      <c r="A15858" t="n">
        <v>2021</v>
      </c>
      <c r="B15858" t="inlineStr">
        <is>
          <t>00602172</t>
        </is>
      </c>
      <c r="C15858" t="inlineStr">
        <is>
          <t>와이엠티</t>
        </is>
      </c>
      <c r="D15858" t="n">
        <v>8500004000</v>
      </c>
      <c r="E15858" t="n">
        <v>1050304000</v>
      </c>
      <c r="F15858" t="n">
        <v>820110000</v>
      </c>
      <c r="G15858" t="n">
        <v>224162000</v>
      </c>
      <c r="H15858" t="n">
        <v>3.11</v>
      </c>
      <c r="I15858" t="n">
        <v>4.1</v>
      </c>
      <c r="J15858" t="n">
        <v>7.31</v>
      </c>
      <c r="K15858" t="n">
        <v>-426307000</v>
      </c>
      <c r="L15858" t="n">
        <v>487288000</v>
      </c>
      <c r="M15858" t="n">
        <v>479730000</v>
      </c>
      <c r="N15858" t="n">
        <v>-428120000</v>
      </c>
      <c r="O15858">
        <f>D15857</f>
      </c>
      <c r="P15858">
        <f>(E15858-F15858+G15858)/O15858*100</f>
      </c>
      <c r="Q15858">
        <f>H15857</f>
      </c>
      <c r="R15858">
        <f>I15857</f>
      </c>
      <c r="S15858">
        <f>H15858-H15857</f>
      </c>
      <c r="T15858">
        <f>I15858-I15857</f>
      </c>
      <c r="U15858">
        <f>(L15858-K15858)/(2*D15858*0.01)</f>
      </c>
      <c r="V15858">
        <f>(L15858+K15858)/(D15858*0.0001)</f>
      </c>
    </row>
    <row r="15859">
      <c r="A15859" t="n">
        <v>2022</v>
      </c>
      <c r="B15859" t="inlineStr">
        <is>
          <t>00602172</t>
        </is>
      </c>
      <c r="C15859" t="inlineStr">
        <is>
          <t>와이엠티</t>
        </is>
      </c>
      <c r="D15859" t="n">
        <v>8219854000</v>
      </c>
      <c r="E15859" t="n">
        <v>1285245000</v>
      </c>
      <c r="F15859" t="n">
        <v>1005622000</v>
      </c>
      <c r="G15859" t="n">
        <v>256194000</v>
      </c>
      <c r="H15859" t="n">
        <v>5.58</v>
      </c>
      <c r="I15859" t="n">
        <v>4.065</v>
      </c>
      <c r="J15859" t="n">
        <v>6.8396</v>
      </c>
      <c r="K15859" t="n">
        <v>-322894000</v>
      </c>
      <c r="L15859" t="n">
        <v>396019000</v>
      </c>
      <c r="M15859" t="n">
        <v>399427000</v>
      </c>
      <c r="N15859" t="n">
        <v>-331778000</v>
      </c>
      <c r="O15859">
        <f>D15858</f>
      </c>
      <c r="P15859">
        <f>(E15859-F15859+G15859)/O15859*100</f>
      </c>
      <c r="Q15859">
        <f>H15858</f>
      </c>
      <c r="R15859">
        <f>I15858</f>
      </c>
      <c r="S15859">
        <f>H15859-H15858</f>
      </c>
      <c r="T15859">
        <f>I15859-I15858</f>
      </c>
      <c r="U15859">
        <f>(L15859-K15859)/(2*D15859*0.01)</f>
      </c>
      <c r="V15859">
        <f>(L15859+K15859)/(D15859*0.0001)</f>
      </c>
    </row>
    <row r="15860">
      <c r="A15860" t="n">
        <v>2023</v>
      </c>
      <c r="B15860" t="inlineStr">
        <is>
          <t>00602172</t>
        </is>
      </c>
      <c r="C15860" t="inlineStr">
        <is>
          <t>와이엠티</t>
        </is>
      </c>
      <c r="D15860" t="n">
        <v>8997492000</v>
      </c>
      <c r="E15860" t="n">
        <v>1221658000</v>
      </c>
      <c r="F15860" t="n">
        <v>1074545000</v>
      </c>
      <c r="G15860" t="n">
        <v>424443000</v>
      </c>
      <c r="H15860" t="n">
        <v>4.665</v>
      </c>
      <c r="I15860" t="n">
        <v>4.1</v>
      </c>
      <c r="J15860" t="n">
        <v>6.416</v>
      </c>
      <c r="K15860" t="n">
        <v>-379547000</v>
      </c>
      <c r="L15860" t="n">
        <v>427743000</v>
      </c>
      <c r="M15860" t="n">
        <v>427770000</v>
      </c>
      <c r="N15860" t="n">
        <v>-386468000</v>
      </c>
      <c r="O15860">
        <f>D15859</f>
      </c>
      <c r="P15860">
        <f>(E15860-F15860+G15860)/O15860*100</f>
      </c>
      <c r="Q15860">
        <f>H15859</f>
      </c>
      <c r="R15860">
        <f>I15859</f>
      </c>
      <c r="S15860">
        <f>H15860-H15859</f>
      </c>
      <c r="T15860">
        <f>I15860-I15859</f>
      </c>
      <c r="U15860">
        <f>(L15860-K15860)/(2*D15860*0.01)</f>
      </c>
      <c r="V15860">
        <f>(L15860+K15860)/(D15860*0.0001)</f>
      </c>
    </row>
    <row r="15861">
      <c r="A15861" t="n">
        <v>2024</v>
      </c>
      <c r="B15861" t="inlineStr">
        <is>
          <t>00602172</t>
        </is>
      </c>
      <c r="C15861" t="inlineStr">
        <is>
          <t>와이엠티</t>
        </is>
      </c>
      <c r="D15861" t="n">
        <v>8854744000</v>
      </c>
      <c r="E15861" t="n">
        <v>1215530000</v>
      </c>
      <c r="F15861" t="n">
        <v>1879220000</v>
      </c>
      <c r="G15861" t="n">
        <v>393932000</v>
      </c>
      <c r="H15861" t="n">
        <v>4.325</v>
      </c>
      <c r="I15861" t="n">
        <v>4.23</v>
      </c>
      <c r="J15861" t="n">
        <v>7.713</v>
      </c>
      <c r="K15861" t="n">
        <v>-367802000</v>
      </c>
      <c r="L15861" t="n">
        <v>414464000</v>
      </c>
      <c r="M15861" t="n">
        <v>412328000</v>
      </c>
      <c r="N15861" t="n">
        <v>-372768000</v>
      </c>
      <c r="O15861">
        <f>D15860</f>
      </c>
      <c r="P15861">
        <f>(E15861-F15861+G15861)/O15861*100</f>
      </c>
      <c r="Q15861">
        <f>H15860</f>
      </c>
      <c r="R15861">
        <f>I15860</f>
      </c>
      <c r="S15861">
        <f>H15861-H15860</f>
      </c>
      <c r="T15861">
        <f>I15861-I15860</f>
      </c>
      <c r="U15861">
        <f>(L15861-K15861)/(2*D15861*0.01)</f>
      </c>
      <c r="V15861">
        <f>(L15861+K15861)/(D15861*0.0001)</f>
      </c>
    </row>
    <row r="15862">
      <c r="A15862" t="n">
        <v>2025</v>
      </c>
      <c r="B15862" t="inlineStr">
        <is>
          <t>00602172</t>
        </is>
      </c>
      <c r="C15862" t="inlineStr">
        <is>
          <t>와이엠티</t>
        </is>
      </c>
      <c r="D15862" t="n">
        <v>8731694000</v>
      </c>
      <c r="E15862" t="n">
        <v>1118185000</v>
      </c>
      <c r="F15862" t="n">
        <v>1612474000</v>
      </c>
      <c r="G15862" t="n">
        <v>343108000</v>
      </c>
      <c r="H15862" t="n">
        <v>4.7</v>
      </c>
      <c r="I15862" t="n">
        <v>4.38</v>
      </c>
      <c r="J15862" t="n">
        <v>7.512</v>
      </c>
      <c r="K15862" t="n">
        <v>-347913000</v>
      </c>
      <c r="L15862" t="n">
        <v>391462000</v>
      </c>
      <c r="M15862" t="n">
        <v>390475000</v>
      </c>
      <c r="N15862" t="n">
        <v>-353438000</v>
      </c>
      <c r="O15862">
        <f>D15861</f>
      </c>
      <c r="P15862">
        <f>(E15862-F15862+G15862)/O15862*100</f>
      </c>
      <c r="Q15862">
        <f>H15861</f>
      </c>
      <c r="R15862">
        <f>I15861</f>
      </c>
      <c r="S15862">
        <f>H15862-H15861</f>
      </c>
      <c r="T15862">
        <f>I15862-I15861</f>
      </c>
      <c r="U15862">
        <f>(L15862-K15862)/(2*D15862*0.01)</f>
      </c>
      <c r="V15862">
        <f>(L15862+K15862)/(D15862*0.0001)</f>
      </c>
    </row>
    <row r="15863">
      <c r="A15863" t="n">
        <v>2014</v>
      </c>
      <c r="B15863" t="inlineStr">
        <is>
          <t>00602279</t>
        </is>
      </c>
      <c r="C15863" t="inlineStr">
        <is>
          <t>그린플러스</t>
        </is>
      </c>
      <c r="D15863" t="n">
        <v>858036000</v>
      </c>
      <c r="F15863" t="n">
        <v>95345000</v>
      </c>
    </row>
    <row r="15864">
      <c r="A15864" t="n">
        <v>2015</v>
      </c>
      <c r="B15864" t="inlineStr">
        <is>
          <t>00602279</t>
        </is>
      </c>
      <c r="C15864" t="inlineStr">
        <is>
          <t>그린플러스</t>
        </is>
      </c>
      <c r="D15864" t="n">
        <v>964511000</v>
      </c>
      <c r="F15864" t="n">
        <v>200158000</v>
      </c>
      <c r="O15864">
        <f>D15863</f>
      </c>
    </row>
    <row r="15865">
      <c r="A15865" t="n">
        <v>2016</v>
      </c>
      <c r="B15865" t="inlineStr">
        <is>
          <t>00602279</t>
        </is>
      </c>
      <c r="C15865" t="inlineStr">
        <is>
          <t>그린플러스</t>
        </is>
      </c>
      <c r="D15865" t="n">
        <v>1258663000</v>
      </c>
      <c r="F15865" t="n">
        <v>136868000</v>
      </c>
      <c r="O15865">
        <f>D15864</f>
      </c>
    </row>
    <row r="15866">
      <c r="A15866" t="n">
        <v>2018</v>
      </c>
      <c r="B15866" t="inlineStr">
        <is>
          <t>00602279</t>
        </is>
      </c>
      <c r="C15866" t="inlineStr">
        <is>
          <t>그린플러스</t>
        </is>
      </c>
      <c r="D15866" t="n">
        <v>2036778000</v>
      </c>
      <c r="E15866" t="n">
        <v>435984000</v>
      </c>
      <c r="F15866" t="n">
        <v>170150000</v>
      </c>
      <c r="G15866" t="n">
        <v>28112000</v>
      </c>
      <c r="H15866" t="n">
        <v>2.635</v>
      </c>
      <c r="I15866" t="n">
        <v>4.34</v>
      </c>
      <c r="K15866" t="n">
        <v>-67799000</v>
      </c>
      <c r="L15866" t="n">
        <v>77377000</v>
      </c>
      <c r="M15866" t="n">
        <v>75298000</v>
      </c>
      <c r="N15866" t="n">
        <v>-67389000</v>
      </c>
      <c r="U15866">
        <f>(L15866-K15866)/(2*D15866*0.01)</f>
      </c>
      <c r="V15866">
        <f>(L15866+K15866)/(D15866*0.0001)</f>
      </c>
    </row>
    <row r="15867">
      <c r="A15867" t="n">
        <v>2019</v>
      </c>
      <c r="B15867" t="inlineStr">
        <is>
          <t>00602279</t>
        </is>
      </c>
      <c r="C15867" t="inlineStr">
        <is>
          <t>그린플러스</t>
        </is>
      </c>
      <c r="D15867" t="n">
        <v>2439972000</v>
      </c>
      <c r="E15867" t="n">
        <v>508711000</v>
      </c>
      <c r="F15867" t="n">
        <v>212168000</v>
      </c>
      <c r="G15867" t="n">
        <v>29187000</v>
      </c>
      <c r="H15867" t="n">
        <v>2.29</v>
      </c>
      <c r="I15867" t="n">
        <v>4.47</v>
      </c>
      <c r="K15867" t="n">
        <v>-95359000</v>
      </c>
      <c r="L15867" t="n">
        <v>111065000</v>
      </c>
      <c r="M15867" t="n">
        <v>107594000</v>
      </c>
      <c r="N15867" t="n">
        <v>-94446000</v>
      </c>
      <c r="O15867">
        <f>D15866</f>
      </c>
      <c r="P15867">
        <f>(E15867-F15867+G15867)/O15867*100</f>
      </c>
      <c r="Q15867">
        <f>H15866</f>
      </c>
      <c r="R15867">
        <f>I15866</f>
      </c>
      <c r="S15867">
        <f>H15867-H15866</f>
      </c>
      <c r="T15867">
        <f>I15867-I15866</f>
      </c>
      <c r="U15867">
        <f>(L15867-K15867)/(2*D15867*0.01)</f>
      </c>
      <c r="V15867">
        <f>(L15867+K15867)/(D15867*0.0001)</f>
      </c>
    </row>
    <row r="15868">
      <c r="A15868" t="n">
        <v>2020</v>
      </c>
      <c r="B15868" t="inlineStr">
        <is>
          <t>00602279</t>
        </is>
      </c>
      <c r="C15868" t="inlineStr">
        <is>
          <t>그린플러스</t>
        </is>
      </c>
      <c r="D15868" t="n">
        <v>3128153000</v>
      </c>
      <c r="E15868" t="n">
        <v>554331000</v>
      </c>
      <c r="F15868" t="n">
        <v>672144000</v>
      </c>
      <c r="G15868" t="n">
        <v>30759000</v>
      </c>
      <c r="H15868" t="n">
        <v>2.87</v>
      </c>
      <c r="I15868" t="n">
        <v>4.085</v>
      </c>
      <c r="K15868" t="n">
        <v>-112972000</v>
      </c>
      <c r="L15868" t="n">
        <v>131254000</v>
      </c>
      <c r="M15868" t="n">
        <v>-95359000</v>
      </c>
      <c r="N15868" t="n">
        <v>111065000</v>
      </c>
      <c r="O15868">
        <f>D15867</f>
      </c>
      <c r="P15868">
        <f>(E15868-F15868+G15868)/O15868*100</f>
      </c>
      <c r="Q15868">
        <f>H15867</f>
      </c>
      <c r="R15868">
        <f>I15867</f>
      </c>
      <c r="S15868">
        <f>H15868-H15867</f>
      </c>
      <c r="T15868">
        <f>I15868-I15867</f>
      </c>
      <c r="U15868">
        <f>(L15868-K15868)/(2*D15868*0.01)</f>
      </c>
      <c r="V15868">
        <f>(L15868+K15868)/(D15868*0.0001)</f>
      </c>
    </row>
    <row r="15869">
      <c r="A15869" t="n">
        <v>2021</v>
      </c>
      <c r="B15869" t="inlineStr">
        <is>
          <t>00602279</t>
        </is>
      </c>
      <c r="C15869" t="inlineStr">
        <is>
          <t>그린플러스</t>
        </is>
      </c>
      <c r="D15869" t="n">
        <v>3329708000</v>
      </c>
      <c r="E15869" t="n">
        <v>676295000</v>
      </c>
      <c r="F15869" t="n">
        <v>372059000</v>
      </c>
      <c r="G15869" t="n">
        <v>43249000</v>
      </c>
      <c r="H15869" t="n">
        <v>3.27</v>
      </c>
      <c r="I15869" t="n">
        <v>5.36</v>
      </c>
      <c r="K15869" t="n">
        <v>-119358000</v>
      </c>
      <c r="L15869" t="n">
        <v>138548000</v>
      </c>
      <c r="M15869" t="n">
        <v>134437000</v>
      </c>
      <c r="N15869" t="n">
        <v>-118361000</v>
      </c>
      <c r="O15869">
        <f>D15868</f>
      </c>
      <c r="P15869">
        <f>(E15869-F15869+G15869)/O15869*100</f>
      </c>
      <c r="Q15869">
        <f>H15868</f>
      </c>
      <c r="R15869">
        <f>I15868</f>
      </c>
      <c r="S15869">
        <f>H15869-H15868</f>
      </c>
      <c r="T15869">
        <f>I15869-I15868</f>
      </c>
      <c r="U15869">
        <f>(L15869-K15869)/(2*D15869*0.01)</f>
      </c>
      <c r="V15869">
        <f>(L15869+K15869)/(D15869*0.0001)</f>
      </c>
    </row>
    <row r="15870">
      <c r="A15870" t="n">
        <v>2022</v>
      </c>
      <c r="B15870" t="inlineStr">
        <is>
          <t>00602279</t>
        </is>
      </c>
      <c r="C15870" t="inlineStr">
        <is>
          <t>그린플러스</t>
        </is>
      </c>
      <c r="D15870" t="n">
        <v>3316348000</v>
      </c>
      <c r="E15870" t="n">
        <v>694795000</v>
      </c>
      <c r="F15870" t="n">
        <v>444187000</v>
      </c>
      <c r="G15870" t="n">
        <v>55556000</v>
      </c>
      <c r="H15870" t="n">
        <v>5.88</v>
      </c>
      <c r="I15870" t="n">
        <v>5.21</v>
      </c>
      <c r="K15870" t="n">
        <v>-91459000</v>
      </c>
      <c r="L15870" t="n">
        <v>104302000</v>
      </c>
      <c r="M15870" t="n">
        <v>103915000</v>
      </c>
      <c r="N15870" t="n">
        <v>-92792000</v>
      </c>
      <c r="O15870">
        <f>D15869</f>
      </c>
      <c r="P15870">
        <f>(E15870-F15870+G15870)/O15870*100</f>
      </c>
      <c r="Q15870">
        <f>H15869</f>
      </c>
      <c r="R15870">
        <f>I15869</f>
      </c>
      <c r="S15870">
        <f>H15870-H15869</f>
      </c>
      <c r="T15870">
        <f>I15870-I15869</f>
      </c>
      <c r="U15870">
        <f>(L15870-K15870)/(2*D15870*0.01)</f>
      </c>
      <c r="V15870">
        <f>(L15870+K15870)/(D15870*0.0001)</f>
      </c>
    </row>
    <row r="15871">
      <c r="A15871" t="n">
        <v>2023</v>
      </c>
      <c r="B15871" t="inlineStr">
        <is>
          <t>00602279</t>
        </is>
      </c>
      <c r="C15871" t="inlineStr">
        <is>
          <t>그린플러스</t>
        </is>
      </c>
      <c r="D15871" t="n">
        <v>3838817000</v>
      </c>
      <c r="E15871" t="n">
        <v>603629000</v>
      </c>
      <c r="F15871" t="n">
        <v>269277000</v>
      </c>
      <c r="G15871" t="n">
        <v>80407000</v>
      </c>
      <c r="H15871" t="n">
        <v>5</v>
      </c>
      <c r="I15871" t="n">
        <v>5.31</v>
      </c>
      <c r="K15871" t="n">
        <v>-110974000</v>
      </c>
      <c r="L15871" t="n">
        <v>139463000</v>
      </c>
      <c r="M15871" t="n">
        <v>34204000</v>
      </c>
      <c r="N15871" t="n">
        <v>-111657000</v>
      </c>
      <c r="O15871">
        <f>D15870</f>
      </c>
      <c r="P15871">
        <f>(E15871-F15871+G15871)/O15871*100</f>
      </c>
      <c r="Q15871">
        <f>H15870</f>
      </c>
      <c r="R15871">
        <f>I15870</f>
      </c>
      <c r="S15871">
        <f>H15871-H15870</f>
      </c>
      <c r="T15871">
        <f>I15871-I15870</f>
      </c>
      <c r="U15871">
        <f>(L15871-K15871)/(2*D15871*0.01)</f>
      </c>
      <c r="V15871">
        <f>(L15871+K15871)/(D15871*0.0001)</f>
      </c>
    </row>
    <row r="15872">
      <c r="A15872" t="n">
        <v>2024</v>
      </c>
      <c r="B15872" t="inlineStr">
        <is>
          <t>00602279</t>
        </is>
      </c>
      <c r="C15872" t="inlineStr">
        <is>
          <t>그린플러스</t>
        </is>
      </c>
      <c r="D15872" t="n">
        <v>4720049000</v>
      </c>
      <c r="E15872" t="n">
        <v>787712000</v>
      </c>
      <c r="F15872" t="n">
        <v>497160000</v>
      </c>
      <c r="G15872" t="n">
        <v>86843000</v>
      </c>
      <c r="H15872" t="n">
        <v>4.435</v>
      </c>
      <c r="I15872" t="n">
        <v>5.29</v>
      </c>
      <c r="K15872" t="n">
        <v>-152602000</v>
      </c>
      <c r="L15872" t="n">
        <v>175968000</v>
      </c>
      <c r="M15872" t="n">
        <v>172693000</v>
      </c>
      <c r="N15872" t="n">
        <v>-152805000</v>
      </c>
      <c r="O15872">
        <f>D15871</f>
      </c>
      <c r="P15872">
        <f>(E15872-F15872+G15872)/O15872*100</f>
      </c>
      <c r="Q15872">
        <f>H15871</f>
      </c>
      <c r="R15872">
        <f>I15871</f>
      </c>
      <c r="S15872">
        <f>H15872-H15871</f>
      </c>
      <c r="T15872">
        <f>I15872-I15871</f>
      </c>
      <c r="U15872">
        <f>(L15872-K15872)/(2*D15872*0.01)</f>
      </c>
      <c r="V15872">
        <f>(L15872+K15872)/(D15872*0.0001)</f>
      </c>
    </row>
    <row r="15873">
      <c r="A15873" t="n">
        <v>2025</v>
      </c>
      <c r="B15873" t="inlineStr">
        <is>
          <t>00602279</t>
        </is>
      </c>
      <c r="C15873" t="inlineStr">
        <is>
          <t>그린플러스</t>
        </is>
      </c>
      <c r="D15873" t="n">
        <v>4720049000</v>
      </c>
      <c r="E15873" t="n">
        <v>787712000</v>
      </c>
      <c r="F15873" t="n">
        <v>497160000</v>
      </c>
      <c r="G15873" t="n">
        <v>86843000</v>
      </c>
      <c r="H15873" t="n">
        <v>4.435</v>
      </c>
      <c r="I15873" t="n">
        <v>5.29</v>
      </c>
      <c r="K15873" t="n">
        <v>-152602000</v>
      </c>
      <c r="L15873" t="n">
        <v>175968000</v>
      </c>
      <c r="M15873" t="n">
        <v>172693000</v>
      </c>
      <c r="N15873" t="n">
        <v>-152805000</v>
      </c>
      <c r="O15873">
        <f>D15872</f>
      </c>
      <c r="P15873">
        <f>(E15873-F15873+G15873)/O15873*100</f>
      </c>
      <c r="Q15873">
        <f>H15872</f>
      </c>
      <c r="R15873">
        <f>I15872</f>
      </c>
      <c r="S15873">
        <f>H15873-H15872</f>
      </c>
      <c r="T15873">
        <f>I15873-I15872</f>
      </c>
      <c r="U15873">
        <f>(L15873-K15873)/(2*D15873*0.01)</f>
      </c>
      <c r="V15873">
        <f>(L15873+K15873)/(D15873*0.0001)</f>
      </c>
    </row>
    <row r="15874">
      <c r="A15874" t="n">
        <v>2014</v>
      </c>
      <c r="B15874" t="inlineStr">
        <is>
          <t>00603278</t>
        </is>
      </c>
      <c r="C15874" t="inlineStr">
        <is>
          <t>현대커머셜</t>
        </is>
      </c>
      <c r="D15874" t="n">
        <v>19069034000</v>
      </c>
      <c r="E15874" t="n">
        <v>2856493000</v>
      </c>
      <c r="F15874" t="n">
        <v>479966000</v>
      </c>
      <c r="G15874" t="n">
        <v>503052000</v>
      </c>
      <c r="H15874" t="n">
        <v>2.91</v>
      </c>
      <c r="I15874" t="n">
        <v>6.26</v>
      </c>
      <c r="K15874" t="n">
        <v>-1657108000</v>
      </c>
      <c r="L15874" t="n">
        <v>1956391000</v>
      </c>
      <c r="M15874" t="n">
        <v>1940839000</v>
      </c>
      <c r="N15874" t="n">
        <v>-1674756000</v>
      </c>
      <c r="U15874">
        <f>(L15874-K15874)/(2*D15874*0.01)</f>
      </c>
      <c r="V15874">
        <f>(L15874+K15874)/(D15874*0.0001)</f>
      </c>
    </row>
    <row r="15875">
      <c r="A15875" t="n">
        <v>2015</v>
      </c>
      <c r="B15875" t="inlineStr">
        <is>
          <t>00603278</t>
        </is>
      </c>
      <c r="C15875" t="inlineStr">
        <is>
          <t>현대커머셜</t>
        </is>
      </c>
      <c r="D15875" t="n">
        <v>22667600000</v>
      </c>
      <c r="E15875" t="n">
        <v>3805662000</v>
      </c>
      <c r="F15875" t="n">
        <v>501447000</v>
      </c>
      <c r="G15875" t="n">
        <v>542251000</v>
      </c>
      <c r="H15875" t="n">
        <v>2.58</v>
      </c>
      <c r="I15875" t="n">
        <v>5.06</v>
      </c>
      <c r="K15875" t="n">
        <v>-2027023000</v>
      </c>
      <c r="L15875" t="n">
        <v>2368556000</v>
      </c>
      <c r="M15875" t="n">
        <v>2344518000</v>
      </c>
      <c r="N15875" t="n">
        <v>-2045202000</v>
      </c>
      <c r="O15875">
        <f>D15874</f>
      </c>
      <c r="P15875">
        <f>(E15875-F15875+G15875)/O15875*100</f>
      </c>
      <c r="Q15875">
        <f>H15874</f>
      </c>
      <c r="R15875">
        <f>I15874</f>
      </c>
      <c r="S15875">
        <f>H15875-H15874</f>
      </c>
      <c r="T15875">
        <f>I15875-I15874</f>
      </c>
      <c r="U15875">
        <f>(L15875-K15875)/(2*D15875*0.01)</f>
      </c>
      <c r="V15875">
        <f>(L15875+K15875)/(D15875*0.0001)</f>
      </c>
    </row>
    <row r="15876">
      <c r="A15876" t="n">
        <v>2016</v>
      </c>
      <c r="B15876" t="inlineStr">
        <is>
          <t>00603278</t>
        </is>
      </c>
      <c r="C15876" t="inlineStr">
        <is>
          <t>현대커머셜</t>
        </is>
      </c>
      <c r="D15876" t="n">
        <v>25534623000</v>
      </c>
      <c r="O15876">
        <f>D15875</f>
      </c>
    </row>
    <row r="15877">
      <c r="A15877" t="n">
        <v>2017</v>
      </c>
      <c r="B15877" t="inlineStr">
        <is>
          <t>00603278</t>
        </is>
      </c>
      <c r="C15877" t="inlineStr">
        <is>
          <t>현대커머셜</t>
        </is>
      </c>
      <c r="D15877" t="n">
        <v>29352952000</v>
      </c>
      <c r="K15877" t="n">
        <v>-2261418000</v>
      </c>
      <c r="L15877" t="n">
        <v>2591107000</v>
      </c>
      <c r="M15877" t="n">
        <v>2586521000</v>
      </c>
      <c r="N15877" t="n">
        <v>-2299092000</v>
      </c>
      <c r="O15877">
        <f>D15876</f>
      </c>
      <c r="U15877">
        <f>(L15877-K15877)/(2*D15877*0.01)</f>
      </c>
      <c r="V15877">
        <f>(L15877+K15877)/(D15877*0.0001)</f>
      </c>
    </row>
    <row r="15878">
      <c r="A15878" t="n">
        <v>2018</v>
      </c>
      <c r="B15878" t="inlineStr">
        <is>
          <t>00603278</t>
        </is>
      </c>
      <c r="C15878" t="inlineStr">
        <is>
          <t>현대커머셜</t>
        </is>
      </c>
      <c r="D15878" t="n">
        <v>28839803000</v>
      </c>
      <c r="K15878" t="n">
        <v>-2228236000</v>
      </c>
      <c r="L15878" t="n">
        <v>2561551000</v>
      </c>
      <c r="M15878" t="n">
        <v>2545244000</v>
      </c>
      <c r="N15878" t="n">
        <v>-2256195000</v>
      </c>
      <c r="O15878">
        <f>D15877</f>
      </c>
      <c r="U15878">
        <f>(L15878-K15878)/(2*D15878*0.01)</f>
      </c>
      <c r="V15878">
        <f>(L15878+K15878)/(D15878*0.0001)</f>
      </c>
    </row>
    <row r="15879">
      <c r="A15879" t="n">
        <v>2019</v>
      </c>
      <c r="B15879" t="inlineStr">
        <is>
          <t>00603278</t>
        </is>
      </c>
      <c r="C15879" t="inlineStr">
        <is>
          <t>현대커머셜</t>
        </is>
      </c>
      <c r="D15879" t="n">
        <v>33502388000</v>
      </c>
      <c r="E15879" t="n">
        <v>4064736000</v>
      </c>
      <c r="F15879" t="n">
        <v>2144402000</v>
      </c>
      <c r="G15879" t="n">
        <v>723881000</v>
      </c>
      <c r="H15879" t="n">
        <v>2.3</v>
      </c>
      <c r="I15879" t="n">
        <v>4.3</v>
      </c>
      <c r="O15879">
        <f>D15878</f>
      </c>
      <c r="P15879">
        <f>(E15879-F15879+G15879)/O15879*100</f>
      </c>
    </row>
    <row r="15880">
      <c r="A15880" t="n">
        <v>2020</v>
      </c>
      <c r="B15880" t="inlineStr">
        <is>
          <t>00603278</t>
        </is>
      </c>
      <c r="C15880" t="inlineStr">
        <is>
          <t>현대커머셜</t>
        </is>
      </c>
      <c r="D15880" t="n">
        <v>35401437000</v>
      </c>
      <c r="E15880" t="n">
        <v>4122811000</v>
      </c>
      <c r="F15880" t="n">
        <v>1952003000</v>
      </c>
      <c r="G15880" t="n">
        <v>748662000</v>
      </c>
      <c r="H15880" t="n">
        <v>2.34</v>
      </c>
      <c r="I15880" t="n">
        <v>4.44</v>
      </c>
      <c r="O15880">
        <f>D15879</f>
      </c>
      <c r="P15880">
        <f>(E15880-F15880+G15880)/O15880*100</f>
      </c>
      <c r="Q15880">
        <f>H15879</f>
      </c>
      <c r="R15880">
        <f>I15879</f>
      </c>
      <c r="S15880">
        <f>H15880-H15879</f>
      </c>
      <c r="T15880">
        <f>I15880-I15879</f>
      </c>
    </row>
    <row r="15881">
      <c r="A15881" t="n">
        <v>2021</v>
      </c>
      <c r="B15881" t="inlineStr">
        <is>
          <t>00603278</t>
        </is>
      </c>
      <c r="C15881" t="inlineStr">
        <is>
          <t>현대커머셜</t>
        </is>
      </c>
      <c r="D15881" t="n">
        <v>37816315000</v>
      </c>
      <c r="E15881" t="n">
        <v>3715290000</v>
      </c>
      <c r="F15881" t="n">
        <v>981587000</v>
      </c>
      <c r="G15881" t="n">
        <v>814601000</v>
      </c>
      <c r="H15881" t="n">
        <v>2.86</v>
      </c>
      <c r="I15881" t="n">
        <v>4.47</v>
      </c>
      <c r="O15881">
        <f>D15880</f>
      </c>
      <c r="P15881">
        <f>(E15881-F15881+G15881)/O15881*100</f>
      </c>
      <c r="Q15881">
        <f>H15880</f>
      </c>
      <c r="R15881">
        <f>I15880</f>
      </c>
      <c r="S15881">
        <f>H15881-H15880</f>
      </c>
      <c r="T15881">
        <f>I15881-I15880</f>
      </c>
    </row>
    <row r="15882">
      <c r="A15882" t="n">
        <v>2017</v>
      </c>
      <c r="B15882" t="inlineStr">
        <is>
          <t>00604329</t>
        </is>
      </c>
      <c r="C15882" t="inlineStr">
        <is>
          <t>옵티맥</t>
        </is>
      </c>
      <c r="D15882" t="n">
        <v>1699890000</v>
      </c>
      <c r="E15882" t="n">
        <v>391742000</v>
      </c>
      <c r="F15882" t="n">
        <v>180012000</v>
      </c>
      <c r="G15882" t="n">
        <v>43256000</v>
      </c>
      <c r="H15882" t="n">
        <v>3.6</v>
      </c>
      <c r="I15882" t="n">
        <v>3.75</v>
      </c>
      <c r="J15882" t="n">
        <v>9.42</v>
      </c>
      <c r="K15882" t="n">
        <v>-132570000</v>
      </c>
      <c r="L15882" t="n">
        <v>152910000</v>
      </c>
      <c r="M15882" t="n">
        <v>154590000</v>
      </c>
      <c r="N15882" t="n">
        <v>-136160000</v>
      </c>
      <c r="U15882">
        <f>(L15882-K15882)/(2*D15882*0.01)</f>
      </c>
      <c r="V15882">
        <f>(L15882+K15882)/(D15882*0.0001)</f>
      </c>
    </row>
    <row r="15883">
      <c r="A15883" t="n">
        <v>2018</v>
      </c>
      <c r="B15883" t="inlineStr">
        <is>
          <t>00604329</t>
        </is>
      </c>
      <c r="C15883" t="inlineStr">
        <is>
          <t>옵티맥</t>
        </is>
      </c>
      <c r="D15883" t="n">
        <v>1670510000</v>
      </c>
      <c r="E15883" t="n">
        <v>394376000</v>
      </c>
      <c r="F15883" t="n">
        <v>309703000</v>
      </c>
      <c r="G15883" t="n">
        <v>58185000</v>
      </c>
      <c r="H15883" t="n">
        <v>3.1</v>
      </c>
      <c r="I15883" t="n">
        <v>3.69</v>
      </c>
      <c r="J15883" t="n">
        <v>9.08</v>
      </c>
      <c r="K15883" t="n">
        <v>-131889000</v>
      </c>
      <c r="L15883" t="n">
        <v>151881000</v>
      </c>
      <c r="M15883" t="n">
        <v>152041000</v>
      </c>
      <c r="N15883" t="n">
        <v>-135387000</v>
      </c>
      <c r="O15883">
        <f>D15882</f>
      </c>
      <c r="P15883">
        <f>(E15883-F15883+G15883)/O15883*100</f>
      </c>
      <c r="Q15883">
        <f>H15882</f>
      </c>
      <c r="R15883">
        <f>I15882</f>
      </c>
      <c r="S15883">
        <f>H15883-H15882</f>
      </c>
      <c r="T15883">
        <f>I15883-I15882</f>
      </c>
      <c r="U15883">
        <f>(L15883-K15883)/(2*D15883*0.01)</f>
      </c>
      <c r="V15883">
        <f>(L15883+K15883)/(D15883*0.0001)</f>
      </c>
    </row>
    <row r="15884">
      <c r="A15884" t="n">
        <v>2019</v>
      </c>
      <c r="B15884" t="inlineStr">
        <is>
          <t>00604329</t>
        </is>
      </c>
      <c r="C15884" t="inlineStr">
        <is>
          <t>옵티맥</t>
        </is>
      </c>
      <c r="D15884" t="n">
        <v>2144040000</v>
      </c>
      <c r="E15884" t="n">
        <v>312336000</v>
      </c>
      <c r="F15884" t="n">
        <v>243132000</v>
      </c>
      <c r="G15884" t="n">
        <v>49450000</v>
      </c>
      <c r="H15884" t="n">
        <v>3.33</v>
      </c>
      <c r="I15884" t="n">
        <v>3.76</v>
      </c>
      <c r="J15884" t="n">
        <v>10.26</v>
      </c>
      <c r="O15884">
        <f>D15883</f>
      </c>
      <c r="P15884">
        <f>(E15884-F15884+G15884)/O15884*100</f>
      </c>
      <c r="Q15884">
        <f>H15883</f>
      </c>
      <c r="R15884">
        <f>I15883</f>
      </c>
      <c r="S15884">
        <f>H15884-H15883</f>
      </c>
      <c r="T15884">
        <f>I15884-I15883</f>
      </c>
    </row>
    <row r="15885">
      <c r="A15885" t="n">
        <v>2020</v>
      </c>
      <c r="B15885" t="inlineStr">
        <is>
          <t>00604329</t>
        </is>
      </c>
      <c r="C15885" t="inlineStr">
        <is>
          <t>옵티맥</t>
        </is>
      </c>
      <c r="D15885" t="n">
        <v>2171180000</v>
      </c>
      <c r="E15885" t="n">
        <v>375337000</v>
      </c>
      <c r="F15885" t="n">
        <v>383217000</v>
      </c>
      <c r="G15885" t="n">
        <v>68706000</v>
      </c>
      <c r="H15885" t="n">
        <v>3.33</v>
      </c>
      <c r="I15885" t="n">
        <v>3.38</v>
      </c>
      <c r="J15885" t="n">
        <v>9.82</v>
      </c>
      <c r="K15885" t="n">
        <v>-182520000</v>
      </c>
      <c r="L15885" t="n">
        <v>210524460</v>
      </c>
      <c r="M15885" t="n">
        <v>210509000</v>
      </c>
      <c r="N15885" t="n">
        <v>-186621080</v>
      </c>
      <c r="O15885">
        <f>D15884</f>
      </c>
      <c r="P15885">
        <f>(E15885-F15885+G15885)/O15885*100</f>
      </c>
      <c r="Q15885">
        <f>H15884</f>
      </c>
      <c r="R15885">
        <f>I15884</f>
      </c>
      <c r="S15885">
        <f>H15885-H15884</f>
      </c>
      <c r="T15885">
        <f>I15885-I15884</f>
      </c>
      <c r="U15885">
        <f>(L15885-K15885)/(2*D15885*0.01)</f>
      </c>
      <c r="V15885">
        <f>(L15885+K15885)/(D15885*0.0001)</f>
      </c>
    </row>
    <row r="15886">
      <c r="A15886" t="n">
        <v>2014</v>
      </c>
      <c r="B15886" t="inlineStr">
        <is>
          <t>00604815</t>
        </is>
      </c>
      <c r="C15886" t="inlineStr">
        <is>
          <t>에스디시스템</t>
        </is>
      </c>
      <c r="D15886" t="n">
        <v>1590931000</v>
      </c>
      <c r="E15886" t="n">
        <v>329345000</v>
      </c>
      <c r="F15886" t="n">
        <v>262625000</v>
      </c>
      <c r="G15886" t="n">
        <v>62343000</v>
      </c>
      <c r="H15886" t="n">
        <v>3.1</v>
      </c>
      <c r="I15886" t="n">
        <v>5</v>
      </c>
      <c r="K15886" t="n">
        <v>-113855000</v>
      </c>
      <c r="L15886" t="n">
        <v>130884000</v>
      </c>
      <c r="M15886" t="n">
        <v>127050000</v>
      </c>
      <c r="N15886" t="n">
        <v>-112935000</v>
      </c>
      <c r="U15886">
        <f>(L15886-K15886)/(2*D15886*0.01)</f>
      </c>
      <c r="V15886">
        <f>(L15886+K15886)/(D15886*0.0001)</f>
      </c>
    </row>
    <row r="15887">
      <c r="A15887" t="n">
        <v>2015</v>
      </c>
      <c r="B15887" t="inlineStr">
        <is>
          <t>00604815</t>
        </is>
      </c>
      <c r="C15887" t="inlineStr">
        <is>
          <t>에스디시스템</t>
        </is>
      </c>
      <c r="D15887" t="n">
        <v>2462752000</v>
      </c>
      <c r="E15887" t="n">
        <v>316471000</v>
      </c>
      <c r="F15887" t="n">
        <v>172883000</v>
      </c>
      <c r="G15887" t="n">
        <v>45927000</v>
      </c>
      <c r="H15887" t="n">
        <v>2.7</v>
      </c>
      <c r="I15887" t="n">
        <v>5</v>
      </c>
      <c r="K15887" t="n">
        <v>-181482000</v>
      </c>
      <c r="L15887" t="n">
        <v>113855000</v>
      </c>
      <c r="M15887" t="n">
        <v>201833000</v>
      </c>
      <c r="N15887" t="n">
        <v>-127050000</v>
      </c>
      <c r="O15887">
        <f>D15886</f>
      </c>
      <c r="P15887">
        <f>(E15887-F15887+G15887)/O15887*100</f>
      </c>
      <c r="Q15887">
        <f>H15886</f>
      </c>
      <c r="R15887">
        <f>I15886</f>
      </c>
      <c r="S15887">
        <f>H15887-H15886</f>
      </c>
      <c r="T15887">
        <f>I15887-I15886</f>
      </c>
      <c r="U15887">
        <f>(L15887-K15887)/(2*D15887*0.01)</f>
      </c>
    </row>
    <row r="15888">
      <c r="A15888" t="n">
        <v>2016</v>
      </c>
      <c r="B15888" t="inlineStr">
        <is>
          <t>00604815</t>
        </is>
      </c>
      <c r="C15888" t="inlineStr">
        <is>
          <t>에스디시스템</t>
        </is>
      </c>
      <c r="D15888" t="n">
        <v>2823647000</v>
      </c>
      <c r="E15888" t="n">
        <v>527702000</v>
      </c>
      <c r="F15888" t="n">
        <v>212395000</v>
      </c>
      <c r="G15888" t="n">
        <v>63849000</v>
      </c>
      <c r="H15888" t="n">
        <v>2.8</v>
      </c>
      <c r="I15888" t="n">
        <v>5</v>
      </c>
      <c r="J15888" t="n">
        <v>7.77</v>
      </c>
      <c r="K15888" t="n">
        <v>-204424000</v>
      </c>
      <c r="L15888" t="n">
        <v>234509000</v>
      </c>
      <c r="M15888" t="n">
        <v>226937000</v>
      </c>
      <c r="N15888" t="n">
        <v>-202218000</v>
      </c>
      <c r="O15888">
        <f>D15887</f>
      </c>
      <c r="P15888">
        <f>(E15888-F15888+G15888)/O15888*100</f>
      </c>
      <c r="Q15888">
        <f>H15887</f>
      </c>
      <c r="R15888">
        <f>I15887</f>
      </c>
      <c r="S15888">
        <f>H15888-H15887</f>
      </c>
      <c r="T15888">
        <f>I15888-I15887</f>
      </c>
      <c r="U15888">
        <f>(L15888-K15888)/(2*D15888*0.01)</f>
      </c>
      <c r="V15888">
        <f>(L15888+K15888)/(D15888*0.0001)</f>
      </c>
    </row>
    <row r="15889">
      <c r="A15889" t="n">
        <v>2017</v>
      </c>
      <c r="B15889" t="inlineStr">
        <is>
          <t>00604815</t>
        </is>
      </c>
      <c r="C15889" t="inlineStr">
        <is>
          <t>에스디시스템</t>
        </is>
      </c>
      <c r="D15889" t="n">
        <v>3141362000</v>
      </c>
      <c r="E15889" t="n">
        <v>556661000</v>
      </c>
      <c r="F15889" t="n">
        <v>280714000</v>
      </c>
      <c r="G15889" t="n">
        <v>75891000</v>
      </c>
      <c r="H15889" t="n">
        <v>3.2</v>
      </c>
      <c r="I15889" t="n">
        <v>5</v>
      </c>
      <c r="J15889" t="n">
        <v>7.95</v>
      </c>
      <c r="K15889" t="n">
        <v>-231985000</v>
      </c>
      <c r="L15889" t="n">
        <v>267769000</v>
      </c>
      <c r="M15889" t="n">
        <v>260178000</v>
      </c>
      <c r="N15889" t="n">
        <v>-230321000</v>
      </c>
      <c r="O15889">
        <f>D15888</f>
      </c>
      <c r="P15889">
        <f>(E15889-F15889+G15889)/O15889*100</f>
      </c>
      <c r="Q15889">
        <f>H15888</f>
      </c>
      <c r="R15889">
        <f>I15888</f>
      </c>
      <c r="S15889">
        <f>H15889-H15888</f>
      </c>
      <c r="T15889">
        <f>I15889-I15888</f>
      </c>
      <c r="U15889">
        <f>(L15889-K15889)/(2*D15889*0.01)</f>
      </c>
      <c r="V15889">
        <f>(L15889+K15889)/(D15889*0.0001)</f>
      </c>
    </row>
    <row r="15890">
      <c r="A15890" t="n">
        <v>2018</v>
      </c>
      <c r="B15890" t="inlineStr">
        <is>
          <t>00604815</t>
        </is>
      </c>
      <c r="C15890" t="inlineStr">
        <is>
          <t>에스디시스템</t>
        </is>
      </c>
      <c r="D15890" t="n">
        <v>2706834000</v>
      </c>
      <c r="E15890" t="n">
        <v>575335000</v>
      </c>
      <c r="F15890" t="n">
        <v>904087000</v>
      </c>
      <c r="G15890" t="n">
        <v>96313000</v>
      </c>
      <c r="H15890" t="n">
        <v>2.8</v>
      </c>
      <c r="I15890" t="n">
        <v>5</v>
      </c>
      <c r="J15890" t="n">
        <v>7.98</v>
      </c>
      <c r="K15890" t="n">
        <v>-200382000</v>
      </c>
      <c r="L15890" t="n">
        <v>-231985000</v>
      </c>
      <c r="M15890" t="n">
        <v>223866000</v>
      </c>
      <c r="N15890" t="n">
        <v>260178000</v>
      </c>
      <c r="O15890">
        <f>D15889</f>
      </c>
      <c r="P15890">
        <f>(E15890-F15890+G15890)/O15890*100</f>
      </c>
      <c r="Q15890">
        <f>H15889</f>
      </c>
      <c r="R15890">
        <f>I15889</f>
      </c>
      <c r="S15890">
        <f>H15890-H15889</f>
      </c>
      <c r="T15890">
        <f>I15890-I15889</f>
      </c>
    </row>
    <row r="15891">
      <c r="A15891" t="n">
        <v>2020</v>
      </c>
      <c r="B15891" t="inlineStr">
        <is>
          <t>00604815</t>
        </is>
      </c>
      <c r="C15891" t="inlineStr">
        <is>
          <t>에스디시스템</t>
        </is>
      </c>
      <c r="D15891" t="n">
        <v>1310731000</v>
      </c>
      <c r="E15891" t="n">
        <v>330080000</v>
      </c>
      <c r="F15891" t="n">
        <v>492701000</v>
      </c>
      <c r="G15891" t="n">
        <v>45361000</v>
      </c>
      <c r="H15891" t="n">
        <v>2.96</v>
      </c>
      <c r="I15891" t="n">
        <v>3.2</v>
      </c>
      <c r="J15891" t="n">
        <v>9.98</v>
      </c>
      <c r="K15891" t="n">
        <v>-104899000</v>
      </c>
      <c r="L15891" t="n">
        <v>122268000</v>
      </c>
      <c r="M15891" t="n">
        <v>120790000</v>
      </c>
      <c r="N15891" t="n">
        <v>-105681000</v>
      </c>
      <c r="U15891">
        <f>(L15891-K15891)/(2*D15891*0.01)</f>
      </c>
      <c r="V15891">
        <f>(L15891+K15891)/(D15891*0.0001)</f>
      </c>
    </row>
    <row r="15892">
      <c r="A15892" t="n">
        <v>2022</v>
      </c>
      <c r="B15892" t="inlineStr">
        <is>
          <t>00604815</t>
        </is>
      </c>
      <c r="C15892" t="inlineStr">
        <is>
          <t>에스디시스템</t>
        </is>
      </c>
      <c r="D15892" t="n">
        <v>1086078000</v>
      </c>
      <c r="E15892" t="n">
        <v>208579000</v>
      </c>
      <c r="F15892" t="n">
        <v>327213000</v>
      </c>
      <c r="G15892" t="n">
        <v>31544000</v>
      </c>
      <c r="H15892" t="n">
        <v>5.82</v>
      </c>
      <c r="I15892" t="n">
        <v>3.25</v>
      </c>
      <c r="K15892" t="n">
        <v>-56272000</v>
      </c>
      <c r="L15892" t="n">
        <v>99407000</v>
      </c>
      <c r="M15892" t="n">
        <v>65460000</v>
      </c>
      <c r="N15892" t="n">
        <v>-86699000</v>
      </c>
      <c r="U15892">
        <f>(L15892-K15892)/(2*D15892*0.01)</f>
      </c>
      <c r="V15892">
        <f>(L15892+K15892)/(D15892*0.0001)</f>
      </c>
    </row>
    <row r="15893">
      <c r="A15893" t="n">
        <v>2023</v>
      </c>
      <c r="B15893" t="inlineStr">
        <is>
          <t>00604815</t>
        </is>
      </c>
      <c r="C15893" t="inlineStr">
        <is>
          <t>에스디시스템</t>
        </is>
      </c>
      <c r="D15893" t="n">
        <v>1214222000</v>
      </c>
      <c r="E15893" t="n">
        <v>210120000</v>
      </c>
      <c r="F15893" t="n">
        <v>102670000</v>
      </c>
      <c r="G15893" t="n">
        <v>40572000</v>
      </c>
      <c r="H15893" t="n">
        <v>5.01</v>
      </c>
      <c r="I15893" t="n">
        <v>3</v>
      </c>
      <c r="K15893" t="n">
        <v>-60171000</v>
      </c>
      <c r="L15893" t="n">
        <v>68669000</v>
      </c>
      <c r="M15893" t="n">
        <v>69435000</v>
      </c>
      <c r="N15893" t="n">
        <v>-61861000</v>
      </c>
      <c r="O15893">
        <f>D15892</f>
      </c>
      <c r="P15893">
        <f>(E15893-F15893+G15893)/O15893*100</f>
      </c>
      <c r="Q15893">
        <f>H15892</f>
      </c>
      <c r="R15893">
        <f>I15892</f>
      </c>
      <c r="S15893">
        <f>H15893-H15892</f>
      </c>
      <c r="T15893">
        <f>I15893-I15892</f>
      </c>
      <c r="U15893">
        <f>(L15893-K15893)/(2*D15893*0.01)</f>
      </c>
      <c r="V15893">
        <f>(L15893+K15893)/(D15893*0.0001)</f>
      </c>
    </row>
    <row r="15894">
      <c r="A15894" t="n">
        <v>2024</v>
      </c>
      <c r="B15894" t="inlineStr">
        <is>
          <t>00604815</t>
        </is>
      </c>
      <c r="C15894" t="inlineStr">
        <is>
          <t>에스디시스템</t>
        </is>
      </c>
      <c r="D15894" t="n">
        <v>1781852000</v>
      </c>
      <c r="E15894" t="n">
        <v>210921000</v>
      </c>
      <c r="F15894" t="n">
        <v>127888000</v>
      </c>
      <c r="G15894" t="n">
        <v>36280000</v>
      </c>
      <c r="H15894" t="n">
        <v>4.51</v>
      </c>
      <c r="I15894" t="n">
        <v>4</v>
      </c>
      <c r="K15894" t="n">
        <v>-69606000</v>
      </c>
      <c r="L15894" t="n">
        <v>80056000</v>
      </c>
      <c r="M15894" t="n">
        <v>79729000</v>
      </c>
      <c r="N15894" t="n">
        <v>-70607000</v>
      </c>
      <c r="O15894">
        <f>D15893</f>
      </c>
      <c r="P15894">
        <f>(E15894-F15894+G15894)/O15894*100</f>
      </c>
      <c r="Q15894">
        <f>H15893</f>
      </c>
      <c r="R15894">
        <f>I15893</f>
      </c>
      <c r="S15894">
        <f>H15894-H15893</f>
      </c>
      <c r="T15894">
        <f>I15894-I15893</f>
      </c>
      <c r="U15894">
        <f>(L15894-K15894)/(2*D15894*0.01)</f>
      </c>
      <c r="V15894">
        <f>(L15894+K15894)/(D15894*0.0001)</f>
      </c>
    </row>
    <row r="15895">
      <c r="A15895" t="n">
        <v>2025</v>
      </c>
      <c r="B15895" t="inlineStr">
        <is>
          <t>00604815</t>
        </is>
      </c>
      <c r="C15895" t="inlineStr">
        <is>
          <t>에스디시스템</t>
        </is>
      </c>
      <c r="D15895" t="n">
        <v>1953488000</v>
      </c>
      <c r="E15895" t="n">
        <v>287119000</v>
      </c>
      <c r="F15895" t="n">
        <v>168888000</v>
      </c>
      <c r="G15895" t="n">
        <v>35638000</v>
      </c>
      <c r="H15895" t="n">
        <v>4.87</v>
      </c>
      <c r="I15895" t="n">
        <v>5</v>
      </c>
      <c r="K15895" t="n">
        <v>-77734000</v>
      </c>
      <c r="L15895" t="n">
        <v>89122000</v>
      </c>
      <c r="M15895" t="n">
        <v>88209000</v>
      </c>
      <c r="N15895" t="n">
        <v>-78416000</v>
      </c>
      <c r="O15895">
        <f>D15894</f>
      </c>
      <c r="P15895">
        <f>(E15895-F15895+G15895)/O15895*100</f>
      </c>
      <c r="Q15895">
        <f>H15894</f>
      </c>
      <c r="R15895">
        <f>I15894</f>
      </c>
      <c r="S15895">
        <f>H15895-H15894</f>
      </c>
      <c r="T15895">
        <f>I15895-I15894</f>
      </c>
      <c r="U15895">
        <f>(L15895-K15895)/(2*D15895*0.01)</f>
      </c>
      <c r="V15895">
        <f>(L15895+K15895)/(D15895*0.0001)</f>
      </c>
    </row>
    <row r="15896">
      <c r="A15896" t="n">
        <v>2017</v>
      </c>
      <c r="B15896" t="inlineStr">
        <is>
          <t>00605328</t>
        </is>
      </c>
      <c r="C15896" t="inlineStr">
        <is>
          <t>씨앤지하이테크</t>
        </is>
      </c>
      <c r="D15896" t="n">
        <v>261953000</v>
      </c>
      <c r="E15896" t="n">
        <v>131127000</v>
      </c>
      <c r="F15896" t="n">
        <v>32534000</v>
      </c>
      <c r="G15896" t="n">
        <v>2511000</v>
      </c>
      <c r="H15896" t="n">
        <v>3.32</v>
      </c>
      <c r="I15896" t="n">
        <v>7</v>
      </c>
      <c r="J15896" t="n">
        <v>4.36</v>
      </c>
      <c r="K15896" t="n">
        <v>-11320000</v>
      </c>
      <c r="L15896" t="n">
        <v>12567000</v>
      </c>
      <c r="M15896" t="n">
        <v>12908000</v>
      </c>
      <c r="N15896" t="n">
        <v>-11816000</v>
      </c>
      <c r="U15896">
        <f>(L15896-K15896)/(2*D15896*0.01)</f>
      </c>
      <c r="V15896">
        <f>(L15896+K15896)/(D15896*0.0001)</f>
      </c>
    </row>
    <row r="15897">
      <c r="A15897" t="n">
        <v>2018</v>
      </c>
      <c r="B15897" t="inlineStr">
        <is>
          <t>00605328</t>
        </is>
      </c>
      <c r="C15897" t="inlineStr">
        <is>
          <t>씨앤지하이테크</t>
        </is>
      </c>
      <c r="D15897" t="n">
        <v>901925000</v>
      </c>
      <c r="E15897" t="n">
        <v>578027000</v>
      </c>
      <c r="F15897" t="n">
        <v>86608000</v>
      </c>
      <c r="G15897" t="n">
        <v>7604000</v>
      </c>
      <c r="H15897" t="n">
        <v>3.32</v>
      </c>
      <c r="I15897" t="n">
        <v>7</v>
      </c>
      <c r="J15897" t="n">
        <v>11.51</v>
      </c>
      <c r="K15897" t="n">
        <v>-54223000</v>
      </c>
      <c r="L15897" t="n">
        <v>64875000</v>
      </c>
      <c r="M15897" t="n">
        <v>66608000</v>
      </c>
      <c r="N15897" t="n">
        <v>-56449000</v>
      </c>
      <c r="O15897">
        <f>D15896</f>
      </c>
      <c r="P15897">
        <f>(E15897-F15897+G15897)/O15897*100</f>
      </c>
      <c r="Q15897">
        <f>H15896</f>
      </c>
      <c r="R15897">
        <f>I15896</f>
      </c>
      <c r="S15897">
        <f>H15897-H15896</f>
      </c>
      <c r="T15897">
        <f>I15897-I15896</f>
      </c>
      <c r="U15897">
        <f>(L15897-K15897)/(2*D15897*0.01)</f>
      </c>
      <c r="V15897">
        <f>(L15897+K15897)/(D15897*0.0001)</f>
      </c>
    </row>
    <row r="15898">
      <c r="A15898" t="n">
        <v>2019</v>
      </c>
      <c r="B15898" t="inlineStr">
        <is>
          <t>00605328</t>
        </is>
      </c>
      <c r="C15898" t="inlineStr">
        <is>
          <t>씨앤지하이테크</t>
        </is>
      </c>
      <c r="D15898" t="n">
        <v>1854509000</v>
      </c>
      <c r="E15898" t="n">
        <v>788147000</v>
      </c>
      <c r="F15898" t="n">
        <v>60308000</v>
      </c>
      <c r="G15898" t="n">
        <v>16617000</v>
      </c>
      <c r="H15898" t="n">
        <v>3.07</v>
      </c>
      <c r="I15898" t="n">
        <v>7</v>
      </c>
      <c r="J15898" t="n">
        <v>10.4</v>
      </c>
      <c r="K15898" t="n">
        <v>-187191000</v>
      </c>
      <c r="L15898" t="n">
        <v>155382000</v>
      </c>
      <c r="M15898" t="n">
        <v>149689000</v>
      </c>
      <c r="N15898" t="n">
        <v>-182833000</v>
      </c>
      <c r="O15898">
        <f>D15897</f>
      </c>
      <c r="P15898">
        <f>(E15898-F15898+G15898)/O15898*100</f>
      </c>
      <c r="Q15898">
        <f>H15897</f>
      </c>
      <c r="R15898">
        <f>I15897</f>
      </c>
      <c r="S15898">
        <f>H15898-H15897</f>
      </c>
      <c r="T15898">
        <f>I15898-I15897</f>
      </c>
      <c r="U15898">
        <f>(L15898-K15898)/(2*D15898*0.01)</f>
      </c>
    </row>
    <row r="15899">
      <c r="A15899" t="n">
        <v>2020</v>
      </c>
      <c r="B15899" t="inlineStr">
        <is>
          <t>00605328</t>
        </is>
      </c>
      <c r="C15899" t="inlineStr">
        <is>
          <t>씨앤지하이테크</t>
        </is>
      </c>
      <c r="D15899" t="n">
        <v>2481751000</v>
      </c>
      <c r="E15899" t="n">
        <v>860848000</v>
      </c>
      <c r="F15899" t="n">
        <v>119197000</v>
      </c>
      <c r="G15899" t="n">
        <v>55307000</v>
      </c>
      <c r="H15899" t="n">
        <v>2.98</v>
      </c>
      <c r="I15899" t="n">
        <v>4.56</v>
      </c>
      <c r="J15899" t="n">
        <v>8.5</v>
      </c>
      <c r="K15899" t="n">
        <v>-117803000</v>
      </c>
      <c r="L15899" t="n">
        <v>133149000</v>
      </c>
      <c r="M15899" t="n">
        <v>133266000</v>
      </c>
      <c r="N15899" t="n">
        <v>-117566000</v>
      </c>
      <c r="O15899">
        <f>D15898</f>
      </c>
      <c r="P15899">
        <f>(E15899-F15899+G15899)/O15899*100</f>
      </c>
      <c r="Q15899">
        <f>H15898</f>
      </c>
      <c r="R15899">
        <f>I15898</f>
      </c>
      <c r="S15899">
        <f>H15899-H15898</f>
      </c>
      <c r="T15899">
        <f>I15899-I15898</f>
      </c>
      <c r="U15899">
        <f>(L15899-K15899)/(2*D15899*0.01)</f>
      </c>
      <c r="V15899">
        <f>(L15899+K15899)/(D15899*0.0001)</f>
      </c>
    </row>
    <row r="15900">
      <c r="A15900" t="n">
        <v>2021</v>
      </c>
      <c r="B15900" t="inlineStr">
        <is>
          <t>00605328</t>
        </is>
      </c>
      <c r="C15900" t="inlineStr">
        <is>
          <t>씨앤지하이테크</t>
        </is>
      </c>
      <c r="D15900" t="n">
        <v>3422242000</v>
      </c>
      <c r="E15900" t="n">
        <v>846736000</v>
      </c>
      <c r="F15900" t="n">
        <v>33141000</v>
      </c>
      <c r="G15900" t="n">
        <v>69490000</v>
      </c>
      <c r="H15900" t="n">
        <v>3.52</v>
      </c>
      <c r="I15900" t="n">
        <v>4.55</v>
      </c>
      <c r="J15900" t="n">
        <v>8.300000000000001</v>
      </c>
      <c r="K15900" t="n">
        <v>-127337000</v>
      </c>
      <c r="L15900" t="n">
        <v>143737000</v>
      </c>
      <c r="M15900" t="n">
        <v>143918000</v>
      </c>
      <c r="N15900" t="n">
        <v>-127036000</v>
      </c>
      <c r="O15900">
        <f>D15899</f>
      </c>
      <c r="P15900">
        <f>(E15900-F15900+G15900)/O15900*100</f>
      </c>
      <c r="Q15900">
        <f>H15899</f>
      </c>
      <c r="R15900">
        <f>I15899</f>
      </c>
      <c r="S15900">
        <f>H15900-H15899</f>
      </c>
      <c r="T15900">
        <f>I15900-I15899</f>
      </c>
      <c r="U15900">
        <f>(L15900-K15900)/(2*D15900*0.01)</f>
      </c>
      <c r="V15900">
        <f>(L15900+K15900)/(D15900*0.0001)</f>
      </c>
    </row>
    <row r="15901">
      <c r="A15901" t="n">
        <v>2022</v>
      </c>
      <c r="B15901" t="inlineStr">
        <is>
          <t>00605328</t>
        </is>
      </c>
      <c r="C15901" t="inlineStr">
        <is>
          <t>씨앤지하이테크</t>
        </is>
      </c>
      <c r="D15901" t="n">
        <v>3514583000</v>
      </c>
      <c r="E15901" t="n">
        <v>914057000</v>
      </c>
      <c r="F15901" t="n">
        <v>161242000</v>
      </c>
      <c r="G15901" t="n">
        <v>113035000</v>
      </c>
      <c r="H15901" t="n">
        <v>5.83</v>
      </c>
      <c r="I15901" t="n">
        <v>4.08</v>
      </c>
      <c r="J15901" t="n">
        <v>6.9</v>
      </c>
      <c r="K15901" t="n">
        <v>-212371000</v>
      </c>
      <c r="L15901" t="n">
        <v>246811000</v>
      </c>
      <c r="M15901" t="n">
        <v>254437000</v>
      </c>
      <c r="N15901" t="n">
        <v>-221976000</v>
      </c>
      <c r="O15901">
        <f>D15900</f>
      </c>
      <c r="P15901">
        <f>(E15901-F15901+G15901)/O15901*100</f>
      </c>
      <c r="Q15901">
        <f>H15900</f>
      </c>
      <c r="R15901">
        <f>I15900</f>
      </c>
      <c r="S15901">
        <f>H15901-H15900</f>
      </c>
      <c r="T15901">
        <f>I15901-I15900</f>
      </c>
      <c r="U15901">
        <f>(L15901-K15901)/(2*D15901*0.01)</f>
      </c>
      <c r="V15901">
        <f>(L15901+K15901)/(D15901*0.0001)</f>
      </c>
    </row>
    <row r="15902">
      <c r="A15902" t="n">
        <v>2023</v>
      </c>
      <c r="B15902" t="inlineStr">
        <is>
          <t>00605328</t>
        </is>
      </c>
      <c r="C15902" t="inlineStr">
        <is>
          <t>씨앤지하이테크</t>
        </is>
      </c>
      <c r="D15902" t="n">
        <v>5167023000</v>
      </c>
      <c r="E15902" t="n">
        <v>954920000</v>
      </c>
      <c r="F15902" t="n">
        <v>74054000</v>
      </c>
      <c r="G15902" t="n">
        <v>190156000</v>
      </c>
      <c r="H15902" t="n">
        <v>5.06</v>
      </c>
      <c r="I15902" t="n">
        <v>4.51</v>
      </c>
      <c r="J15902" t="n">
        <v>7.3</v>
      </c>
      <c r="K15902" t="n">
        <v>-331859000</v>
      </c>
      <c r="L15902" t="n">
        <v>387807000</v>
      </c>
      <c r="M15902" t="n">
        <v>396686000</v>
      </c>
      <c r="N15902" t="n">
        <v>-344512000</v>
      </c>
      <c r="O15902">
        <f>D15901</f>
      </c>
      <c r="P15902">
        <f>(E15902-F15902+G15902)/O15902*100</f>
      </c>
      <c r="Q15902">
        <f>H15901</f>
      </c>
      <c r="R15902">
        <f>I15901</f>
      </c>
      <c r="S15902">
        <f>H15902-H15901</f>
      </c>
      <c r="T15902">
        <f>I15902-I15901</f>
      </c>
      <c r="U15902">
        <f>(L15902-K15902)/(2*D15902*0.01)</f>
      </c>
      <c r="V15902">
        <f>(L15902+K15902)/(D15902*0.0001)</f>
      </c>
    </row>
    <row r="15903">
      <c r="A15903" t="n">
        <v>2024</v>
      </c>
      <c r="B15903" t="inlineStr">
        <is>
          <t>00605328</t>
        </is>
      </c>
      <c r="C15903" t="inlineStr">
        <is>
          <t>씨앤지하이테크</t>
        </is>
      </c>
      <c r="D15903" t="n">
        <v>5853654000</v>
      </c>
      <c r="E15903" t="n">
        <v>1271797000</v>
      </c>
      <c r="F15903" t="n">
        <v>866006000</v>
      </c>
      <c r="G15903" t="n">
        <v>243257000</v>
      </c>
      <c r="H15903" t="n">
        <v>4.59</v>
      </c>
      <c r="I15903" t="n">
        <v>4.46</v>
      </c>
      <c r="J15903" t="n">
        <v>8</v>
      </c>
      <c r="K15903" t="n">
        <v>-414758000</v>
      </c>
      <c r="L15903" t="n">
        <v>486375000</v>
      </c>
      <c r="M15903" t="n">
        <v>495075000</v>
      </c>
      <c r="N15903" t="n">
        <v>-428739000</v>
      </c>
      <c r="O15903">
        <f>D15902</f>
      </c>
      <c r="P15903">
        <f>(E15903-F15903+G15903)/O15903*100</f>
      </c>
      <c r="Q15903">
        <f>H15902</f>
      </c>
      <c r="R15903">
        <f>I15902</f>
      </c>
      <c r="S15903">
        <f>H15903-H15902</f>
      </c>
      <c r="T15903">
        <f>I15903-I15902</f>
      </c>
      <c r="U15903">
        <f>(L15903-K15903)/(2*D15903*0.01)</f>
      </c>
      <c r="V15903">
        <f>(L15903+K15903)/(D15903*0.0001)</f>
      </c>
    </row>
    <row r="15904">
      <c r="A15904" t="n">
        <v>2025</v>
      </c>
      <c r="B15904" t="inlineStr">
        <is>
          <t>00605328</t>
        </is>
      </c>
      <c r="C15904" t="inlineStr">
        <is>
          <t>씨앤지하이테크</t>
        </is>
      </c>
      <c r="D15904" t="n">
        <v>6934401000</v>
      </c>
      <c r="E15904" t="n">
        <v>1180571000</v>
      </c>
      <c r="F15904" t="n">
        <v>161225000</v>
      </c>
      <c r="G15904" t="n">
        <v>252041000</v>
      </c>
      <c r="H15904" t="n">
        <v>4.98</v>
      </c>
      <c r="I15904" t="n">
        <v>4.43</v>
      </c>
      <c r="J15904" t="n">
        <v>7.8</v>
      </c>
      <c r="K15904" t="n">
        <v>-478247000</v>
      </c>
      <c r="L15904" t="n">
        <v>558405000</v>
      </c>
      <c r="M15904" t="n">
        <v>570693000</v>
      </c>
      <c r="N15904" t="n">
        <v>-496120000</v>
      </c>
      <c r="O15904">
        <f>D15903</f>
      </c>
      <c r="P15904">
        <f>(E15904-F15904+G15904)/O15904*100</f>
      </c>
      <c r="Q15904">
        <f>H15903</f>
      </c>
      <c r="R15904">
        <f>I15903</f>
      </c>
      <c r="S15904">
        <f>H15904-H15903</f>
      </c>
      <c r="T15904">
        <f>I15904-I15903</f>
      </c>
      <c r="U15904">
        <f>(L15904-K15904)/(2*D15904*0.01)</f>
      </c>
      <c r="V15904">
        <f>(L15904+K15904)/(D15904*0.0001)</f>
      </c>
    </row>
    <row r="15905">
      <c r="A15905" t="n">
        <v>2024</v>
      </c>
      <c r="B15905" t="inlineStr">
        <is>
          <t>00605610</t>
        </is>
      </c>
      <c r="C15905" t="inlineStr">
        <is>
          <t>세라컴</t>
        </is>
      </c>
      <c r="D15905" t="n">
        <v>5081067423</v>
      </c>
      <c r="E15905" t="n">
        <v>509403588</v>
      </c>
      <c r="F15905" t="n">
        <v>110362070</v>
      </c>
      <c r="G15905" t="n">
        <v>164690952</v>
      </c>
      <c r="H15905" t="n">
        <v>3.94</v>
      </c>
      <c r="I15905" t="n">
        <v>4.17</v>
      </c>
      <c r="J15905" t="n">
        <v>5.2674</v>
      </c>
      <c r="K15905" t="n">
        <v>-242023089</v>
      </c>
      <c r="L15905" t="n">
        <v>274834949</v>
      </c>
      <c r="M15905" t="n">
        <v>277824689</v>
      </c>
      <c r="N15905" t="n">
        <v>-248851563</v>
      </c>
      <c r="U15905">
        <f>(L15905-K15905)/(2*D15905*0.01)</f>
      </c>
      <c r="V15905">
        <f>(L15905+K15905)/(D15905*0.0001)</f>
      </c>
    </row>
    <row r="15906">
      <c r="A15906" t="n">
        <v>2025</v>
      </c>
      <c r="B15906" t="inlineStr">
        <is>
          <t>00605610</t>
        </is>
      </c>
      <c r="C15906" t="inlineStr">
        <is>
          <t>세라컴</t>
        </is>
      </c>
      <c r="D15906" t="n">
        <v>5873084627</v>
      </c>
      <c r="E15906" t="n">
        <v>623558580</v>
      </c>
      <c r="F15906" t="n">
        <v>218545430</v>
      </c>
      <c r="G15906" t="n">
        <v>185118288</v>
      </c>
      <c r="H15906" t="n">
        <v>4.25</v>
      </c>
      <c r="I15906" t="n">
        <v>4.19</v>
      </c>
      <c r="J15906" t="n">
        <v>4.695</v>
      </c>
      <c r="K15906" t="n">
        <v>-249072354</v>
      </c>
      <c r="L15906" t="n">
        <v>281799790</v>
      </c>
      <c r="M15906" t="n">
        <v>285761047</v>
      </c>
      <c r="N15906" t="n">
        <v>-256825939</v>
      </c>
      <c r="O15906">
        <f>D15905</f>
      </c>
      <c r="P15906">
        <f>(E15906-F15906+G15906)/O15906*100</f>
      </c>
      <c r="Q15906">
        <f>H15905</f>
      </c>
      <c r="R15906">
        <f>I15905</f>
      </c>
      <c r="S15906">
        <f>H15906-H15905</f>
      </c>
      <c r="T15906">
        <f>I15906-I15905</f>
      </c>
      <c r="U15906">
        <f>(L15906-K15906)/(2*D15906*0.01)</f>
      </c>
      <c r="V15906">
        <f>(L15906+K15906)/(D15906*0.0001)</f>
      </c>
    </row>
    <row r="15907">
      <c r="A15907" t="n">
        <v>2015</v>
      </c>
      <c r="B15907" t="inlineStr">
        <is>
          <t>00606293</t>
        </is>
      </c>
      <c r="C15907" t="inlineStr">
        <is>
          <t>나이스디앤비</t>
        </is>
      </c>
      <c r="D15907" t="n">
        <v>3655580000</v>
      </c>
      <c r="E15907" t="n">
        <v>568606000</v>
      </c>
      <c r="F15907" t="n">
        <v>398347000</v>
      </c>
      <c r="G15907" t="n">
        <v>98774000</v>
      </c>
    </row>
    <row r="15908">
      <c r="A15908" t="n">
        <v>2016</v>
      </c>
      <c r="B15908" t="inlineStr">
        <is>
          <t>00606293</t>
        </is>
      </c>
      <c r="C15908" t="inlineStr">
        <is>
          <t>나이스디앤비</t>
        </is>
      </c>
      <c r="D15908" t="n">
        <v>3612653000</v>
      </c>
      <c r="O15908">
        <f>D15907</f>
      </c>
    </row>
    <row r="15909">
      <c r="A15909" t="n">
        <v>2017</v>
      </c>
      <c r="B15909" t="inlineStr">
        <is>
          <t>00606293</t>
        </is>
      </c>
      <c r="C15909" t="inlineStr">
        <is>
          <t>나이스디앤비</t>
        </is>
      </c>
      <c r="D15909" t="n">
        <v>3979649000</v>
      </c>
      <c r="O15909">
        <f>D15908</f>
      </c>
    </row>
    <row r="15910">
      <c r="A15910" t="n">
        <v>2018</v>
      </c>
      <c r="B15910" t="inlineStr">
        <is>
          <t>00606293</t>
        </is>
      </c>
      <c r="C15910" t="inlineStr">
        <is>
          <t>나이스디앤비</t>
        </is>
      </c>
      <c r="D15910" t="n">
        <v>4495601000</v>
      </c>
      <c r="O15910">
        <f>D15909</f>
      </c>
    </row>
    <row r="15911">
      <c r="A15911" t="n">
        <v>2019</v>
      </c>
      <c r="B15911" t="inlineStr">
        <is>
          <t>00606293</t>
        </is>
      </c>
      <c r="C15911" t="inlineStr">
        <is>
          <t>나이스디앤비</t>
        </is>
      </c>
      <c r="D15911" t="n">
        <v>8578351000</v>
      </c>
      <c r="E15911" t="n">
        <v>1584250000</v>
      </c>
      <c r="F15911" t="n">
        <v>973321000</v>
      </c>
      <c r="G15911" t="n">
        <v>164414000</v>
      </c>
      <c r="O15911">
        <f>D15910</f>
      </c>
      <c r="P15911">
        <f>(E15911-F15911+G15911)/O15911*100</f>
      </c>
    </row>
    <row r="15912">
      <c r="A15912" t="n">
        <v>2020</v>
      </c>
      <c r="B15912" t="inlineStr">
        <is>
          <t>00606293</t>
        </is>
      </c>
      <c r="C15912" t="inlineStr">
        <is>
          <t>나이스디앤비</t>
        </is>
      </c>
      <c r="D15912" t="n">
        <v>9392988000</v>
      </c>
      <c r="E15912" t="n">
        <v>1763862000</v>
      </c>
      <c r="F15912" t="n">
        <v>1129646000</v>
      </c>
      <c r="G15912" t="n">
        <v>175247000</v>
      </c>
      <c r="O15912">
        <f>D15911</f>
      </c>
      <c r="P15912">
        <f>(E15912-F15912+G15912)/O15912*100</f>
      </c>
    </row>
    <row r="15913">
      <c r="A15913" t="n">
        <v>2021</v>
      </c>
      <c r="B15913" t="inlineStr">
        <is>
          <t>00606293</t>
        </is>
      </c>
      <c r="C15913" t="inlineStr">
        <is>
          <t>나이스디앤비</t>
        </is>
      </c>
      <c r="D15913" t="n">
        <v>10084593000</v>
      </c>
      <c r="E15913" t="n">
        <v>2126830000</v>
      </c>
      <c r="F15913" t="n">
        <v>1592848000</v>
      </c>
      <c r="G15913" t="n">
        <v>239682000</v>
      </c>
      <c r="O15913">
        <f>D15912</f>
      </c>
      <c r="P15913">
        <f>(E15913-F15913+G15913)/O15913*100</f>
      </c>
    </row>
    <row r="15914">
      <c r="A15914" t="n">
        <v>2021</v>
      </c>
      <c r="B15914" t="inlineStr">
        <is>
          <t>00606664</t>
        </is>
      </c>
      <c r="C15914" t="inlineStr">
        <is>
          <t>케이엔더블유</t>
        </is>
      </c>
      <c r="D15914" t="n">
        <v>6985146000</v>
      </c>
      <c r="E15914" t="n">
        <v>540569000</v>
      </c>
      <c r="F15914" t="n">
        <v>2294358000</v>
      </c>
      <c r="G15914" t="n">
        <v>152476000</v>
      </c>
      <c r="H15914" t="n">
        <v>2.87</v>
      </c>
      <c r="I15914" t="n">
        <v>3.5</v>
      </c>
      <c r="J15914" t="n">
        <v>7.71</v>
      </c>
      <c r="K15914" t="n">
        <v>-484980000</v>
      </c>
      <c r="L15914" t="n">
        <v>554030000</v>
      </c>
      <c r="M15914" t="n">
        <v>545274000</v>
      </c>
      <c r="N15914" t="n">
        <v>-486942000</v>
      </c>
      <c r="U15914">
        <f>(L15914-K15914)/(2*D15914*0.01)</f>
      </c>
      <c r="V15914">
        <f>(L15914+K15914)/(D15914*0.0001)</f>
      </c>
    </row>
    <row r="15915">
      <c r="A15915" t="n">
        <v>2022</v>
      </c>
      <c r="B15915" t="inlineStr">
        <is>
          <t>00606664</t>
        </is>
      </c>
      <c r="C15915" t="inlineStr">
        <is>
          <t>케이엔더블유</t>
        </is>
      </c>
      <c r="D15915" t="n">
        <v>7405674000</v>
      </c>
      <c r="E15915" t="n">
        <v>775340000</v>
      </c>
      <c r="F15915" t="n">
        <v>486260000</v>
      </c>
      <c r="G15915" t="n">
        <v>188302000</v>
      </c>
      <c r="H15915" t="n">
        <v>5.3</v>
      </c>
      <c r="I15915" t="n">
        <v>4.5</v>
      </c>
      <c r="J15915" t="n">
        <v>7.16</v>
      </c>
      <c r="K15915" t="n">
        <v>-430033000</v>
      </c>
      <c r="L15915" t="n">
        <v>485677000</v>
      </c>
      <c r="M15915" t="n">
        <v>485294000</v>
      </c>
      <c r="N15915" t="n">
        <v>-437503000</v>
      </c>
      <c r="O15915">
        <f>D15914</f>
      </c>
      <c r="P15915">
        <f>(E15915-F15915+G15915)/O15915*100</f>
      </c>
      <c r="Q15915">
        <f>H15914</f>
      </c>
      <c r="R15915">
        <f>I15914</f>
      </c>
      <c r="S15915">
        <f>H15915-H15914</f>
      </c>
      <c r="T15915">
        <f>I15915-I15914</f>
      </c>
      <c r="U15915">
        <f>(L15915-K15915)/(2*D15915*0.01)</f>
      </c>
      <c r="V15915">
        <f>(L15915+K15915)/(D15915*0.0001)</f>
      </c>
    </row>
    <row r="15916">
      <c r="A15916" t="n">
        <v>2023</v>
      </c>
      <c r="B15916" t="inlineStr">
        <is>
          <t>00606664</t>
        </is>
      </c>
      <c r="C15916" t="inlineStr">
        <is>
          <t>케이엔더블유</t>
        </is>
      </c>
      <c r="D15916" t="n">
        <v>8428381000</v>
      </c>
      <c r="E15916" t="n">
        <v>928242000</v>
      </c>
      <c r="F15916" t="n">
        <v>795238000</v>
      </c>
      <c r="G15916" t="n">
        <v>354101000</v>
      </c>
      <c r="H15916" t="n">
        <v>4.4</v>
      </c>
      <c r="I15916" t="n">
        <v>4.5</v>
      </c>
      <c r="J15916" t="n">
        <v>7</v>
      </c>
      <c r="K15916" t="n">
        <v>-508526000</v>
      </c>
      <c r="L15916" t="n">
        <v>575543000</v>
      </c>
      <c r="M15916" t="n">
        <v>570039000</v>
      </c>
      <c r="N15916" t="n">
        <v>-513336000</v>
      </c>
      <c r="O15916">
        <f>D15915</f>
      </c>
      <c r="P15916">
        <f>(E15916-F15916+G15916)/O15916*100</f>
      </c>
      <c r="Q15916">
        <f>H15915</f>
      </c>
      <c r="R15916">
        <f>I15915</f>
      </c>
      <c r="S15916">
        <f>H15916-H15915</f>
      </c>
      <c r="T15916">
        <f>I15916-I15915</f>
      </c>
      <c r="U15916">
        <f>(L15916-K15916)/(2*D15916*0.01)</f>
      </c>
      <c r="V15916">
        <f>(L15916+K15916)/(D15916*0.0001)</f>
      </c>
    </row>
    <row r="15917">
      <c r="A15917" t="n">
        <v>2024</v>
      </c>
      <c r="B15917" t="inlineStr">
        <is>
          <t>00606664</t>
        </is>
      </c>
      <c r="C15917" t="inlineStr">
        <is>
          <t>케이엔더블유</t>
        </is>
      </c>
      <c r="D15917" t="n">
        <v>9162293000</v>
      </c>
      <c r="E15917" t="n">
        <v>218071000</v>
      </c>
      <c r="F15917" t="n">
        <v>122725000</v>
      </c>
      <c r="G15917" t="n">
        <v>92324000</v>
      </c>
      <c r="O15917">
        <f>D15916</f>
      </c>
      <c r="P15917">
        <f>(E15917-F15917+G15917)/O15917*100</f>
      </c>
    </row>
    <row r="15918">
      <c r="A15918" t="n">
        <v>2025</v>
      </c>
      <c r="B15918" t="inlineStr">
        <is>
          <t>00606664</t>
        </is>
      </c>
      <c r="C15918" t="inlineStr">
        <is>
          <t>케이엔더블유</t>
        </is>
      </c>
      <c r="D15918" t="n">
        <v>10538272000</v>
      </c>
      <c r="E15918" t="n">
        <v>919887000</v>
      </c>
      <c r="F15918" t="n">
        <v>687014000</v>
      </c>
      <c r="G15918" t="n">
        <v>337766000</v>
      </c>
      <c r="H15918" t="n">
        <v>4.095</v>
      </c>
      <c r="I15918" t="n">
        <v>4.15</v>
      </c>
      <c r="J15918" t="n">
        <v>6.536</v>
      </c>
      <c r="K15918" t="n">
        <v>-625626000</v>
      </c>
      <c r="L15918" t="n">
        <v>706255000</v>
      </c>
      <c r="M15918" t="n">
        <v>716137000</v>
      </c>
      <c r="N15918" t="n">
        <v>-645085000</v>
      </c>
      <c r="O15918">
        <f>D15917</f>
      </c>
      <c r="P15918">
        <f>(E15918-F15918+G15918)/O15918*100</f>
      </c>
      <c r="U15918">
        <f>(L15918-K15918)/(2*D15918*0.01)</f>
      </c>
      <c r="V15918">
        <f>(L15918+K15918)/(D15918*0.0001)</f>
      </c>
    </row>
    <row r="15919">
      <c r="A15919" t="n">
        <v>2014</v>
      </c>
      <c r="B15919" t="inlineStr">
        <is>
          <t>00606770</t>
        </is>
      </c>
      <c r="C15919" t="inlineStr">
        <is>
          <t>참좋은여행</t>
        </is>
      </c>
      <c r="D15919" t="n">
        <v>3215544000</v>
      </c>
      <c r="E15919" t="n">
        <v>712665000</v>
      </c>
      <c r="F15919" t="n">
        <v>203478000</v>
      </c>
      <c r="G15919" t="n">
        <v>73656000</v>
      </c>
      <c r="H15919" t="n">
        <v>2.78</v>
      </c>
      <c r="I15919" t="n">
        <v>5.86</v>
      </c>
      <c r="J15919" t="n">
        <v>7.15</v>
      </c>
      <c r="K15919" t="n">
        <v>-181890000</v>
      </c>
      <c r="L15919" t="n">
        <v>234438000</v>
      </c>
      <c r="M15919" t="n">
        <v>228783000</v>
      </c>
      <c r="N15919" t="n">
        <v>-196383000</v>
      </c>
      <c r="U15919">
        <f>(L15919-K15919)/(2*D15919*0.01)</f>
      </c>
      <c r="V15919">
        <f>(L15919+K15919)/(D15919*0.0001)</f>
      </c>
    </row>
    <row r="15920">
      <c r="A15920" t="n">
        <v>2015</v>
      </c>
      <c r="B15920" t="inlineStr">
        <is>
          <t>00606770</t>
        </is>
      </c>
      <c r="C15920" t="inlineStr">
        <is>
          <t>참좋은여행</t>
        </is>
      </c>
      <c r="D15920" t="n">
        <v>4099535000</v>
      </c>
      <c r="E15920" t="n">
        <v>979552000</v>
      </c>
      <c r="F15920" t="n">
        <v>477374000</v>
      </c>
      <c r="G15920" t="n">
        <v>57716000</v>
      </c>
      <c r="H15920" t="n">
        <v>2.4</v>
      </c>
      <c r="I15920" t="n">
        <v>6.35</v>
      </c>
      <c r="J15920" t="n">
        <v>9.199999999999999</v>
      </c>
      <c r="O15920">
        <f>D15919</f>
      </c>
      <c r="P15920">
        <f>(E15920-F15920+G15920)/O15920*100</f>
      </c>
      <c r="Q15920">
        <f>H15919</f>
      </c>
      <c r="R15920">
        <f>I15919</f>
      </c>
      <c r="S15920">
        <f>H15920-H15919</f>
      </c>
      <c r="T15920">
        <f>I15920-I15919</f>
      </c>
    </row>
    <row r="15921">
      <c r="A15921" t="n">
        <v>2016</v>
      </c>
      <c r="B15921" t="inlineStr">
        <is>
          <t>00606770</t>
        </is>
      </c>
      <c r="C15921" t="inlineStr">
        <is>
          <t>참좋은여행</t>
        </is>
      </c>
      <c r="D15921" t="n">
        <v>4197569000</v>
      </c>
      <c r="E15921" t="n">
        <v>1159033000</v>
      </c>
      <c r="F15921" t="n">
        <v>623715000</v>
      </c>
      <c r="G15921" t="n">
        <v>69480000</v>
      </c>
      <c r="H15921" t="n">
        <v>2.5</v>
      </c>
      <c r="I15921" t="n">
        <v>6.3</v>
      </c>
      <c r="J15921" t="n">
        <v>9.449999999999999</v>
      </c>
      <c r="K15921" t="n">
        <v>-310427433</v>
      </c>
      <c r="L15921" t="n">
        <v>368946072</v>
      </c>
      <c r="M15921" t="n">
        <v>352195794</v>
      </c>
      <c r="N15921" t="n">
        <v>-302225328</v>
      </c>
      <c r="O15921">
        <f>D15920</f>
      </c>
      <c r="P15921">
        <f>(E15921-F15921+G15921)/O15921*100</f>
      </c>
      <c r="Q15921">
        <f>H15920</f>
      </c>
      <c r="R15921">
        <f>I15920</f>
      </c>
      <c r="S15921">
        <f>H15921-H15920</f>
      </c>
      <c r="T15921">
        <f>I15921-I15920</f>
      </c>
      <c r="U15921">
        <f>(L15921-K15921)/(2*D15921*0.01)</f>
      </c>
      <c r="V15921">
        <f>(L15921+K15921)/(D15921*0.0001)</f>
      </c>
    </row>
    <row r="15922">
      <c r="A15922" t="n">
        <v>2017</v>
      </c>
      <c r="B15922" t="inlineStr">
        <is>
          <t>00606770</t>
        </is>
      </c>
      <c r="C15922" t="inlineStr">
        <is>
          <t>참좋은여행</t>
        </is>
      </c>
      <c r="D15922" t="n">
        <v>3471324000</v>
      </c>
      <c r="E15922" t="n">
        <v>1034645000</v>
      </c>
      <c r="F15922" t="n">
        <v>873788000</v>
      </c>
      <c r="G15922" t="n">
        <v>72939000</v>
      </c>
      <c r="H15922" t="n">
        <v>2.7</v>
      </c>
      <c r="I15922" t="n">
        <v>4.7</v>
      </c>
      <c r="J15922" t="n">
        <v>6.7</v>
      </c>
      <c r="O15922">
        <f>D15921</f>
      </c>
      <c r="P15922">
        <f>(E15922-F15922+G15922)/O15922*100</f>
      </c>
      <c r="Q15922">
        <f>H15921</f>
      </c>
      <c r="R15922">
        <f>I15921</f>
      </c>
      <c r="S15922">
        <f>H15922-H15921</f>
      </c>
      <c r="T15922">
        <f>I15922-I15921</f>
      </c>
    </row>
    <row r="15923">
      <c r="A15923" t="n">
        <v>2018</v>
      </c>
      <c r="B15923" t="inlineStr">
        <is>
          <t>00606770</t>
        </is>
      </c>
      <c r="C15923" t="inlineStr">
        <is>
          <t>참좋은여행</t>
        </is>
      </c>
      <c r="D15923" t="n">
        <v>4445477000</v>
      </c>
      <c r="E15923" t="n">
        <v>903608000</v>
      </c>
      <c r="F15923" t="n">
        <v>579761000</v>
      </c>
      <c r="G15923" t="n">
        <v>71038000</v>
      </c>
      <c r="H15923" t="n">
        <v>2.4</v>
      </c>
      <c r="I15923" t="n">
        <v>5.2</v>
      </c>
      <c r="J15923" t="n">
        <v>10.1</v>
      </c>
      <c r="K15923" t="n">
        <v>-293371710</v>
      </c>
      <c r="L15923" t="n">
        <v>457895290</v>
      </c>
      <c r="M15923" t="n">
        <v>440104230</v>
      </c>
      <c r="N15923" t="n">
        <v>-289172200</v>
      </c>
      <c r="O15923">
        <f>D15922</f>
      </c>
      <c r="P15923">
        <f>(E15923-F15923+G15923)/O15923*100</f>
      </c>
      <c r="Q15923">
        <f>H15922</f>
      </c>
      <c r="R15923">
        <f>I15922</f>
      </c>
      <c r="S15923">
        <f>H15923-H15922</f>
      </c>
      <c r="T15923">
        <f>I15923-I15922</f>
      </c>
      <c r="U15923">
        <f>(L15923-K15923)/(2*D15923*0.01)</f>
      </c>
      <c r="V15923">
        <f>(L15923+K15923)/(D15923*0.0001)</f>
      </c>
    </row>
    <row r="15924">
      <c r="A15924" t="n">
        <v>2019</v>
      </c>
      <c r="B15924" t="inlineStr">
        <is>
          <t>00606770</t>
        </is>
      </c>
      <c r="C15924" t="inlineStr">
        <is>
          <t>참좋은여행</t>
        </is>
      </c>
      <c r="D15924" t="n">
        <v>5732642000</v>
      </c>
      <c r="E15924" t="n">
        <v>1219541000</v>
      </c>
      <c r="F15924" t="n">
        <v>442436000</v>
      </c>
      <c r="G15924" t="n">
        <v>85218000</v>
      </c>
      <c r="H15924" t="n">
        <v>2.1</v>
      </c>
      <c r="I15924" t="n">
        <v>5.1</v>
      </c>
      <c r="J15924" t="n">
        <v>10.3</v>
      </c>
      <c r="O15924">
        <f>D15923</f>
      </c>
      <c r="P15924">
        <f>(E15924-F15924+G15924)/O15924*100</f>
      </c>
      <c r="Q15924">
        <f>H15923</f>
      </c>
      <c r="R15924">
        <f>I15923</f>
      </c>
      <c r="S15924">
        <f>H15924-H15923</f>
      </c>
      <c r="T15924">
        <f>I15924-I15923</f>
      </c>
    </row>
    <row r="15925">
      <c r="A15925" t="n">
        <v>2020</v>
      </c>
      <c r="B15925" t="inlineStr">
        <is>
          <t>00606770</t>
        </is>
      </c>
      <c r="C15925" t="inlineStr">
        <is>
          <t>참좋은여행</t>
        </is>
      </c>
      <c r="D15925" t="n">
        <v>5876684000</v>
      </c>
      <c r="E15925" t="n">
        <v>1264083000</v>
      </c>
      <c r="F15925" t="n">
        <v>640000000</v>
      </c>
      <c r="G15925" t="n">
        <v>91543000</v>
      </c>
      <c r="H15925" t="n">
        <v>2</v>
      </c>
      <c r="I15925" t="n">
        <v>4.1</v>
      </c>
      <c r="J15925" t="n">
        <v>8.4</v>
      </c>
      <c r="K15925" t="n">
        <v>-387512304</v>
      </c>
      <c r="L15925" t="n">
        <v>452684168</v>
      </c>
      <c r="M15925" t="n">
        <v>440750800</v>
      </c>
      <c r="N15925" t="n">
        <v>-381784160</v>
      </c>
      <c r="O15925">
        <f>D15924</f>
      </c>
      <c r="P15925">
        <f>(E15925-F15925+G15925)/O15925*100</f>
      </c>
      <c r="Q15925">
        <f>H15924</f>
      </c>
      <c r="R15925">
        <f>I15924</f>
      </c>
      <c r="S15925">
        <f>H15925-H15924</f>
      </c>
      <c r="T15925">
        <f>I15925-I15924</f>
      </c>
      <c r="U15925">
        <f>(L15925-K15925)/(2*D15925*0.01)</f>
      </c>
      <c r="V15925">
        <f>(L15925+K15925)/(D15925*0.0001)</f>
      </c>
    </row>
    <row r="15926">
      <c r="A15926" t="n">
        <v>2021</v>
      </c>
      <c r="B15926" t="inlineStr">
        <is>
          <t>00606770</t>
        </is>
      </c>
      <c r="C15926" t="inlineStr">
        <is>
          <t>참좋은여행</t>
        </is>
      </c>
      <c r="D15926" t="n">
        <v>4909314000</v>
      </c>
      <c r="E15926" t="n">
        <v>1063920000</v>
      </c>
      <c r="F15926" t="n">
        <v>1166105000</v>
      </c>
      <c r="G15926" t="n">
        <v>99320000</v>
      </c>
      <c r="H15926" t="n">
        <v>2.6</v>
      </c>
      <c r="I15926" t="n">
        <v>3.2</v>
      </c>
      <c r="J15926" t="n">
        <v>7.7</v>
      </c>
      <c r="K15926" t="n">
        <v>-279831842</v>
      </c>
      <c r="L15926" t="n">
        <v>323814924</v>
      </c>
      <c r="M15926" t="n">
        <v>319104410</v>
      </c>
      <c r="N15926" t="n">
        <v>-284740612</v>
      </c>
      <c r="O15926">
        <f>D15925</f>
      </c>
      <c r="P15926">
        <f>(E15926-F15926+G15926)/O15926*100</f>
      </c>
      <c r="Q15926">
        <f>H15925</f>
      </c>
      <c r="R15926">
        <f>I15925</f>
      </c>
      <c r="S15926">
        <f>H15926-H15925</f>
      </c>
      <c r="T15926">
        <f>I15926-I15925</f>
      </c>
      <c r="U15926">
        <f>(L15926-K15926)/(2*D15926*0.01)</f>
      </c>
      <c r="V15926">
        <f>(L15926+K15926)/(D15926*0.0001)</f>
      </c>
    </row>
    <row r="15927">
      <c r="A15927" t="n">
        <v>2022</v>
      </c>
      <c r="B15927" t="inlineStr">
        <is>
          <t>00606770</t>
        </is>
      </c>
      <c r="C15927" t="inlineStr">
        <is>
          <t>참좋은여행</t>
        </is>
      </c>
      <c r="D15927" t="n">
        <v>4216906000</v>
      </c>
      <c r="E15927" t="n">
        <v>815216000</v>
      </c>
      <c r="F15927" t="n">
        <v>1486178000</v>
      </c>
      <c r="G15927" t="n">
        <v>125199000</v>
      </c>
      <c r="H15927" t="n">
        <v>5.2</v>
      </c>
      <c r="I15927" t="n">
        <v>3.7</v>
      </c>
      <c r="J15927" t="n">
        <v>6.9</v>
      </c>
      <c r="K15927" t="n">
        <v>-231660000</v>
      </c>
      <c r="L15927" t="n">
        <v>261745172</v>
      </c>
      <c r="M15927" t="n">
        <v>261532000</v>
      </c>
      <c r="N15927" t="n">
        <v>-236148336</v>
      </c>
      <c r="O15927">
        <f>D15926</f>
      </c>
      <c r="P15927">
        <f>(E15927-F15927+G15927)/O15927*100</f>
      </c>
      <c r="Q15927">
        <f>H15926</f>
      </c>
      <c r="R15927">
        <f>I15926</f>
      </c>
      <c r="S15927">
        <f>H15927-H15926</f>
      </c>
      <c r="T15927">
        <f>I15927-I15926</f>
      </c>
      <c r="U15927">
        <f>(L15927-K15927)/(2*D15927*0.01)</f>
      </c>
      <c r="V15927">
        <f>(L15927+K15927)/(D15927*0.0001)</f>
      </c>
    </row>
    <row r="15928">
      <c r="A15928" t="n">
        <v>2023</v>
      </c>
      <c r="B15928" t="inlineStr">
        <is>
          <t>00606770</t>
        </is>
      </c>
      <c r="C15928" t="inlineStr">
        <is>
          <t>참좋은여행</t>
        </is>
      </c>
      <c r="D15928" t="n">
        <v>5298531000</v>
      </c>
      <c r="E15928" t="n">
        <v>853402000</v>
      </c>
      <c r="F15928" t="n">
        <v>552876000</v>
      </c>
      <c r="G15928" t="n">
        <v>182675000</v>
      </c>
      <c r="H15928" t="n">
        <v>4.2</v>
      </c>
      <c r="I15928" t="n">
        <v>3.6</v>
      </c>
      <c r="J15928" t="n">
        <v>6.2</v>
      </c>
      <c r="K15928" t="n">
        <v>-248501440</v>
      </c>
      <c r="L15928" t="n">
        <v>285801174</v>
      </c>
      <c r="M15928" t="n">
        <v>286140940</v>
      </c>
      <c r="N15928" t="n">
        <v>-254137488</v>
      </c>
      <c r="O15928">
        <f>D15927</f>
      </c>
      <c r="P15928">
        <f>(E15928-F15928+G15928)/O15928*100</f>
      </c>
      <c r="Q15928">
        <f>H15927</f>
      </c>
      <c r="R15928">
        <f>I15927</f>
      </c>
      <c r="S15928">
        <f>H15928-H15927</f>
      </c>
      <c r="T15928">
        <f>I15928-I15927</f>
      </c>
      <c r="U15928">
        <f>(L15928-K15928)/(2*D15928*0.01)</f>
      </c>
      <c r="V15928">
        <f>(L15928+K15928)/(D15928*0.0001)</f>
      </c>
    </row>
    <row r="15929">
      <c r="A15929" t="n">
        <v>2024</v>
      </c>
      <c r="B15929" t="inlineStr">
        <is>
          <t>00606770</t>
        </is>
      </c>
      <c r="C15929" t="inlineStr">
        <is>
          <t>참좋은여행</t>
        </is>
      </c>
      <c r="D15929" t="n">
        <v>6587145000</v>
      </c>
      <c r="E15929" t="n">
        <v>1069483000</v>
      </c>
      <c r="F15929" t="n">
        <v>708822000</v>
      </c>
      <c r="G15929" t="n">
        <v>180508000</v>
      </c>
      <c r="H15929" t="n">
        <v>3.7</v>
      </c>
      <c r="I15929" t="n">
        <v>3.9</v>
      </c>
      <c r="J15929" t="n">
        <v>6.7</v>
      </c>
      <c r="K15929" t="n">
        <v>-342352000</v>
      </c>
      <c r="L15929" t="n">
        <v>395228700</v>
      </c>
      <c r="M15929" t="n">
        <v>388653000</v>
      </c>
      <c r="N15929" t="n">
        <v>-349048885</v>
      </c>
      <c r="O15929">
        <f>D15928</f>
      </c>
      <c r="P15929">
        <f>(E15929-F15929+G15929)/O15929*100</f>
      </c>
      <c r="Q15929">
        <f>H15928</f>
      </c>
      <c r="R15929">
        <f>I15928</f>
      </c>
      <c r="S15929">
        <f>H15929-H15928</f>
      </c>
      <c r="T15929">
        <f>I15929-I15928</f>
      </c>
      <c r="U15929">
        <f>(L15929-K15929)/(2*D15929*0.01)</f>
      </c>
      <c r="V15929">
        <f>(L15929+K15929)/(D15929*0.0001)</f>
      </c>
    </row>
    <row r="15930">
      <c r="A15930" t="n">
        <v>2025</v>
      </c>
      <c r="B15930" t="inlineStr">
        <is>
          <t>00606770</t>
        </is>
      </c>
      <c r="C15930" t="inlineStr">
        <is>
          <t>참좋은여행</t>
        </is>
      </c>
      <c r="D15930" t="n">
        <v>7788680000</v>
      </c>
      <c r="E15930" t="n">
        <v>1289002000</v>
      </c>
      <c r="F15930" t="n">
        <v>568263000</v>
      </c>
      <c r="G15930" t="n">
        <v>203358000</v>
      </c>
      <c r="H15930" t="n">
        <v>4</v>
      </c>
      <c r="I15930" t="n">
        <v>4.7</v>
      </c>
      <c r="J15930" t="n">
        <v>6.9</v>
      </c>
      <c r="K15930" t="n">
        <v>-427080000</v>
      </c>
      <c r="L15930" t="n">
        <v>497920000</v>
      </c>
      <c r="M15930" t="n">
        <v>490480000</v>
      </c>
      <c r="N15930" t="n">
        <v>-435680000</v>
      </c>
      <c r="O15930">
        <f>D15929</f>
      </c>
      <c r="P15930">
        <f>(E15930-F15930+G15930)/O15930*100</f>
      </c>
      <c r="Q15930">
        <f>H15929</f>
      </c>
      <c r="R15930">
        <f>I15929</f>
      </c>
      <c r="S15930">
        <f>H15930-H15929</f>
      </c>
      <c r="T15930">
        <f>I15930-I15929</f>
      </c>
      <c r="U15930">
        <f>(L15930-K15930)/(2*D15930*0.01)</f>
      </c>
      <c r="V15930">
        <f>(L15930+K15930)/(D15930*0.0001)</f>
      </c>
    </row>
    <row r="15931">
      <c r="A15931" t="n">
        <v>2019</v>
      </c>
      <c r="B15931" t="inlineStr">
        <is>
          <t>00606886</t>
        </is>
      </c>
      <c r="C15931" t="inlineStr">
        <is>
          <t>엔지켐생명과학</t>
        </is>
      </c>
      <c r="D15931" t="n">
        <v>2535319482</v>
      </c>
      <c r="E15931" t="n">
        <v>509008877</v>
      </c>
      <c r="F15931" t="n">
        <v>230632688</v>
      </c>
      <c r="G15931" t="n">
        <v>28870219</v>
      </c>
      <c r="H15931" t="n">
        <v>2.65</v>
      </c>
      <c r="I15931" t="n">
        <v>4.5</v>
      </c>
      <c r="K15931" t="n">
        <v>-150025219</v>
      </c>
      <c r="L15931" t="n">
        <v>128441166</v>
      </c>
      <c r="M15931" t="n">
        <v>-129326135</v>
      </c>
      <c r="N15931" t="n">
        <v>154435654</v>
      </c>
      <c r="U15931">
        <f>(L15931-K15931)/(2*D15931*0.01)</f>
      </c>
    </row>
    <row r="15932">
      <c r="A15932" t="n">
        <v>2020</v>
      </c>
      <c r="B15932" t="inlineStr">
        <is>
          <t>00606886</t>
        </is>
      </c>
      <c r="C15932" t="inlineStr">
        <is>
          <t>엔지켐생명과학</t>
        </is>
      </c>
      <c r="D15932" t="n">
        <v>2542914701</v>
      </c>
      <c r="E15932" t="n">
        <v>504176113</v>
      </c>
      <c r="F15932" t="n">
        <v>354704075</v>
      </c>
      <c r="G15932" t="n">
        <v>32101719</v>
      </c>
      <c r="H15932" t="n">
        <v>3.07</v>
      </c>
      <c r="I15932" t="n">
        <v>4.5</v>
      </c>
      <c r="K15932" t="n">
        <v>-137681855</v>
      </c>
      <c r="L15932" t="n">
        <v>163275692</v>
      </c>
      <c r="M15932" t="n">
        <v>159366259</v>
      </c>
      <c r="N15932" t="n">
        <v>-137189936</v>
      </c>
      <c r="O15932">
        <f>D15931</f>
      </c>
      <c r="P15932">
        <f>(E15932-F15932+G15932)/O15932*100</f>
      </c>
      <c r="Q15932">
        <f>H15931</f>
      </c>
      <c r="R15932">
        <f>I15931</f>
      </c>
      <c r="S15932">
        <f>H15932-H15931</f>
      </c>
      <c r="T15932">
        <f>I15932-I15931</f>
      </c>
      <c r="U15932">
        <f>(L15932-K15932)/(2*D15932*0.01)</f>
      </c>
      <c r="V15932">
        <f>(L15932+K15932)/(D15932*0.0001)</f>
      </c>
    </row>
    <row r="15933">
      <c r="A15933" t="n">
        <v>2021</v>
      </c>
      <c r="B15933" t="inlineStr">
        <is>
          <t>00606886</t>
        </is>
      </c>
      <c r="C15933" t="inlineStr">
        <is>
          <t>엔지켐생명과학</t>
        </is>
      </c>
      <c r="D15933" t="n">
        <v>3774406583</v>
      </c>
      <c r="E15933" t="n">
        <v>539371531</v>
      </c>
      <c r="F15933" t="n">
        <v>316065665</v>
      </c>
      <c r="G15933" t="n">
        <v>41525756</v>
      </c>
      <c r="H15933" t="n">
        <v>3.43</v>
      </c>
      <c r="I15933" t="n">
        <v>4.5</v>
      </c>
      <c r="K15933" t="n">
        <v>166993060</v>
      </c>
      <c r="L15933" t="n">
        <v>144730145</v>
      </c>
      <c r="M15933" t="n">
        <v>-144776102</v>
      </c>
      <c r="N15933" t="n">
        <v>170425254</v>
      </c>
      <c r="O15933">
        <f>D15932</f>
      </c>
      <c r="P15933">
        <f>(E15933-F15933+G15933)/O15933*100</f>
      </c>
      <c r="Q15933">
        <f>H15932</f>
      </c>
      <c r="R15933">
        <f>I15932</f>
      </c>
      <c r="S15933">
        <f>H15933-H15932</f>
      </c>
      <c r="T15933">
        <f>I15933-I15932</f>
      </c>
    </row>
    <row r="15934">
      <c r="A15934" t="n">
        <v>2022</v>
      </c>
      <c r="B15934" t="inlineStr">
        <is>
          <t>00606886</t>
        </is>
      </c>
      <c r="C15934" t="inlineStr">
        <is>
          <t>엔지켐생명과학</t>
        </is>
      </c>
      <c r="D15934" t="n">
        <v>4896733147</v>
      </c>
      <c r="E15934" t="n">
        <v>687974342</v>
      </c>
      <c r="F15934" t="n">
        <v>1174672413</v>
      </c>
      <c r="G15934" t="n">
        <v>50520467</v>
      </c>
      <c r="H15934" t="n">
        <v>5.88</v>
      </c>
      <c r="I15934" t="n">
        <v>4.5</v>
      </c>
      <c r="K15934" t="n">
        <v>-79336998</v>
      </c>
      <c r="L15934" t="n">
        <v>92153850</v>
      </c>
      <c r="M15934" t="n">
        <v>92627778</v>
      </c>
      <c r="N15934" t="n">
        <v>-81079535</v>
      </c>
      <c r="O15934">
        <f>D15933</f>
      </c>
      <c r="P15934">
        <f>(E15934-F15934+G15934)/O15934*100</f>
      </c>
      <c r="Q15934">
        <f>H15933</f>
      </c>
      <c r="R15934">
        <f>I15933</f>
      </c>
      <c r="S15934">
        <f>H15934-H15933</f>
      </c>
      <c r="T15934">
        <f>I15934-I15933</f>
      </c>
      <c r="U15934">
        <f>(L15934-K15934)/(2*D15934*0.01)</f>
      </c>
      <c r="V15934">
        <f>(L15934+K15934)/(D15934*0.0001)</f>
      </c>
    </row>
    <row r="15935">
      <c r="A15935" t="n">
        <v>2023</v>
      </c>
      <c r="B15935" t="inlineStr">
        <is>
          <t>00606886</t>
        </is>
      </c>
      <c r="C15935" t="inlineStr">
        <is>
          <t>엔지켐생명과학</t>
        </is>
      </c>
      <c r="D15935" t="n">
        <v>4348722818</v>
      </c>
      <c r="E15935" t="n">
        <v>798826425</v>
      </c>
      <c r="F15935" t="n">
        <v>333093634</v>
      </c>
      <c r="G15935" t="n">
        <v>58718859</v>
      </c>
      <c r="H15935" t="n">
        <v>5.13</v>
      </c>
      <c r="I15935" t="n">
        <v>4.5</v>
      </c>
      <c r="K15935" t="n">
        <v>-109062729</v>
      </c>
      <c r="L15935" t="n">
        <v>126984478</v>
      </c>
      <c r="M15935" t="n">
        <v>126661053</v>
      </c>
      <c r="N15935" t="n">
        <v>-110697566</v>
      </c>
      <c r="O15935">
        <f>D15934</f>
      </c>
      <c r="P15935">
        <f>(E15935-F15935+G15935)/O15935*100</f>
      </c>
      <c r="Q15935">
        <f>H15934</f>
      </c>
      <c r="R15935">
        <f>I15934</f>
      </c>
      <c r="S15935">
        <f>H15935-H15934</f>
      </c>
      <c r="T15935">
        <f>I15935-I15934</f>
      </c>
      <c r="U15935">
        <f>(L15935-K15935)/(2*D15935*0.01)</f>
      </c>
      <c r="V15935">
        <f>(L15935+K15935)/(D15935*0.0001)</f>
      </c>
    </row>
    <row r="15936">
      <c r="A15936" t="n">
        <v>2024</v>
      </c>
      <c r="B15936" t="inlineStr">
        <is>
          <t>00606886</t>
        </is>
      </c>
      <c r="C15936" t="inlineStr">
        <is>
          <t>엔지켐생명과학</t>
        </is>
      </c>
      <c r="D15936" t="n">
        <v>5253389179</v>
      </c>
      <c r="E15936" t="n">
        <v>700906041</v>
      </c>
      <c r="F15936" t="n">
        <v>157058780</v>
      </c>
      <c r="G15936" t="n">
        <v>80724775</v>
      </c>
      <c r="H15936" t="n">
        <v>4.56</v>
      </c>
      <c r="I15936" t="n">
        <v>4.5</v>
      </c>
      <c r="K15936" t="n">
        <v>-150673017</v>
      </c>
      <c r="L15936" t="n">
        <v>175140572</v>
      </c>
      <c r="M15936" t="n">
        <v>173680830</v>
      </c>
      <c r="N15936" t="n">
        <v>-152159740</v>
      </c>
      <c r="O15936">
        <f>D15935</f>
      </c>
      <c r="P15936">
        <f>(E15936-F15936+G15936)/O15936*100</f>
      </c>
      <c r="Q15936">
        <f>H15935</f>
      </c>
      <c r="R15936">
        <f>I15935</f>
      </c>
      <c r="S15936">
        <f>H15936-H15935</f>
      </c>
      <c r="T15936">
        <f>I15936-I15935</f>
      </c>
      <c r="U15936">
        <f>(L15936-K15936)/(2*D15936*0.01)</f>
      </c>
      <c r="V15936">
        <f>(L15936+K15936)/(D15936*0.0001)</f>
      </c>
    </row>
    <row r="15937">
      <c r="A15937" t="n">
        <v>2025</v>
      </c>
      <c r="B15937" t="inlineStr">
        <is>
          <t>00606886</t>
        </is>
      </c>
      <c r="C15937" t="inlineStr">
        <is>
          <t>엔지켐생명과학</t>
        </is>
      </c>
      <c r="D15937" t="n">
        <v>2926150222</v>
      </c>
      <c r="E15937" t="n">
        <v>886257025</v>
      </c>
      <c r="F15937" t="n">
        <v>2638207746</v>
      </c>
      <c r="G15937" t="n">
        <v>94462016</v>
      </c>
      <c r="H15937" t="n">
        <v>4.98</v>
      </c>
      <c r="I15937" t="n">
        <v>4.5</v>
      </c>
      <c r="K15937" t="n">
        <v>-121469900</v>
      </c>
      <c r="L15937" t="n">
        <v>140963330</v>
      </c>
      <c r="M15937" t="n">
        <v>140397960</v>
      </c>
      <c r="N15937" t="n">
        <v>-123113464</v>
      </c>
      <c r="O15937">
        <f>D15936</f>
      </c>
      <c r="P15937">
        <f>(E15937-F15937+G15937)/O15937*100</f>
      </c>
      <c r="Q15937">
        <f>H15936</f>
      </c>
      <c r="R15937">
        <f>I15936</f>
      </c>
      <c r="S15937">
        <f>H15937-H15936</f>
      </c>
      <c r="T15937">
        <f>I15937-I15936</f>
      </c>
      <c r="U15937">
        <f>(L15937-K15937)/(2*D15937*0.01)</f>
      </c>
      <c r="V15937">
        <f>(L15937+K15937)/(D15937*0.0001)</f>
      </c>
    </row>
    <row r="15938">
      <c r="A15938" t="n">
        <v>2020</v>
      </c>
      <c r="B15938" t="inlineStr">
        <is>
          <t>00608440</t>
        </is>
      </c>
      <c r="C15938" t="inlineStr">
        <is>
          <t>티앤엘</t>
        </is>
      </c>
      <c r="D15938" t="n">
        <v>2224276000</v>
      </c>
      <c r="E15938" t="n">
        <v>534184000</v>
      </c>
      <c r="F15938" t="n">
        <v>226096000</v>
      </c>
      <c r="G15938" t="n">
        <v>57682000</v>
      </c>
      <c r="H15938" t="n">
        <v>3.12</v>
      </c>
      <c r="I15938" t="n">
        <v>4.54</v>
      </c>
      <c r="J15938" t="n">
        <v>9.800000000000001</v>
      </c>
      <c r="K15938" t="n">
        <v>-202425384</v>
      </c>
      <c r="L15938" t="n">
        <v>242407816</v>
      </c>
      <c r="M15938" t="n">
        <v>240330240</v>
      </c>
      <c r="N15938" t="n">
        <v>-204632512</v>
      </c>
      <c r="U15938">
        <f>(L15938-K15938)/(2*D15938*0.01)</f>
      </c>
      <c r="V15938">
        <f>(L15938+K15938)/(D15938*0.0001)</f>
      </c>
    </row>
    <row r="15939">
      <c r="A15939" t="n">
        <v>2021</v>
      </c>
      <c r="B15939" t="inlineStr">
        <is>
          <t>00608440</t>
        </is>
      </c>
      <c r="C15939" t="inlineStr">
        <is>
          <t>티앤엘</t>
        </is>
      </c>
      <c r="D15939" t="n">
        <v>2695199000</v>
      </c>
      <c r="E15939" t="n">
        <v>553938000</v>
      </c>
      <c r="F15939" t="n">
        <v>150892000</v>
      </c>
      <c r="G15939" t="n">
        <v>66970000</v>
      </c>
      <c r="H15939" t="n">
        <v>3.61</v>
      </c>
      <c r="I15939" t="n">
        <v>4.62</v>
      </c>
      <c r="J15939" t="n">
        <v>11.614</v>
      </c>
      <c r="K15939" t="n">
        <v>-237178920</v>
      </c>
      <c r="L15939" t="n">
        <v>285771940</v>
      </c>
      <c r="M15939" t="n">
        <v>282996435</v>
      </c>
      <c r="N15939" t="n">
        <v>-242567910</v>
      </c>
      <c r="O15939">
        <f>D15938</f>
      </c>
      <c r="P15939">
        <f>(E15939-F15939+G15939)/O15939*100</f>
      </c>
      <c r="Q15939">
        <f>H15938</f>
      </c>
      <c r="R15939">
        <f>I15938</f>
      </c>
      <c r="S15939">
        <f>H15939-H15938</f>
      </c>
      <c r="T15939">
        <f>I15939-I15938</f>
      </c>
      <c r="U15939">
        <f>(L15939-K15939)/(2*D15939*0.01)</f>
      </c>
      <c r="V15939">
        <f>(L15939+K15939)/(D15939*0.0001)</f>
      </c>
    </row>
    <row r="15940">
      <c r="A15940" t="n">
        <v>2022</v>
      </c>
      <c r="B15940" t="inlineStr">
        <is>
          <t>00608440</t>
        </is>
      </c>
      <c r="C15940" t="inlineStr">
        <is>
          <t>티앤엘</t>
        </is>
      </c>
      <c r="D15940" t="n">
        <v>2886870000</v>
      </c>
      <c r="E15940" t="n">
        <v>593615000</v>
      </c>
      <c r="F15940" t="n">
        <v>357105000</v>
      </c>
      <c r="G15940" t="n">
        <v>94097000</v>
      </c>
      <c r="H15940" t="n">
        <v>5.92</v>
      </c>
      <c r="I15940" t="n">
        <v>5.99</v>
      </c>
      <c r="J15940" t="n">
        <v>10.598</v>
      </c>
      <c r="K15940" t="n">
        <v>-224963260</v>
      </c>
      <c r="L15940" t="n">
        <v>91000000</v>
      </c>
      <c r="M15940" t="n">
        <v>92000000</v>
      </c>
      <c r="N15940" t="n">
        <v>-230639600</v>
      </c>
      <c r="O15940">
        <f>D15939</f>
      </c>
      <c r="P15940">
        <f>(E15940-F15940+G15940)/O15940*100</f>
      </c>
      <c r="Q15940">
        <f>H15939</f>
      </c>
      <c r="R15940">
        <f>I15939</f>
      </c>
      <c r="S15940">
        <f>H15940-H15939</f>
      </c>
      <c r="T15940">
        <f>I15940-I15939</f>
      </c>
      <c r="U15940">
        <f>(L15940-K15940)/(2*D15940*0.01)</f>
      </c>
    </row>
    <row r="15941">
      <c r="A15941" t="n">
        <v>2023</v>
      </c>
      <c r="B15941" t="inlineStr">
        <is>
          <t>00608440</t>
        </is>
      </c>
      <c r="C15941" t="inlineStr">
        <is>
          <t>티앤엘</t>
        </is>
      </c>
      <c r="D15941" t="n">
        <v>3863672000</v>
      </c>
      <c r="E15941" t="n">
        <v>759760000</v>
      </c>
      <c r="F15941" t="n">
        <v>339519000</v>
      </c>
      <c r="G15941" t="n">
        <v>164603000</v>
      </c>
      <c r="H15941" t="n">
        <v>5.19</v>
      </c>
      <c r="I15941" t="n">
        <v>6.47</v>
      </c>
      <c r="J15941" t="n">
        <v>10.858</v>
      </c>
      <c r="K15941" t="n">
        <v>-305800000</v>
      </c>
      <c r="L15941" t="n">
        <v>359202276</v>
      </c>
      <c r="M15941" t="n">
        <v>357600000</v>
      </c>
      <c r="N15941" t="n">
        <v>-308929440</v>
      </c>
      <c r="O15941">
        <f>D15940</f>
      </c>
      <c r="P15941">
        <f>(E15941-F15941+G15941)/O15941*100</f>
      </c>
      <c r="Q15941">
        <f>H15940</f>
      </c>
      <c r="R15941">
        <f>I15940</f>
      </c>
      <c r="S15941">
        <f>H15941-H15940</f>
      </c>
      <c r="T15941">
        <f>I15941-I15940</f>
      </c>
      <c r="U15941">
        <f>(L15941-K15941)/(2*D15941*0.01)</f>
      </c>
      <c r="V15941">
        <f>(L15941+K15941)/(D15941*0.0001)</f>
      </c>
    </row>
    <row r="15942">
      <c r="A15942" t="n">
        <v>2024</v>
      </c>
      <c r="B15942" t="inlineStr">
        <is>
          <t>00608440</t>
        </is>
      </c>
      <c r="C15942" t="inlineStr">
        <is>
          <t>티앤엘</t>
        </is>
      </c>
      <c r="D15942" t="n">
        <v>5303881000</v>
      </c>
      <c r="E15942" t="n">
        <v>1086229000</v>
      </c>
      <c r="F15942" t="n">
        <v>287042000</v>
      </c>
      <c r="G15942" t="n">
        <v>159029000</v>
      </c>
      <c r="H15942" t="n">
        <v>4.63</v>
      </c>
      <c r="I15942" t="n">
        <v>5.555</v>
      </c>
      <c r="J15942" t="n">
        <v>8.859</v>
      </c>
      <c r="K15942" t="n">
        <v>-6500000</v>
      </c>
      <c r="M15942" t="n">
        <v>8100000</v>
      </c>
      <c r="O15942">
        <f>D15941</f>
      </c>
      <c r="P15942">
        <f>(E15942-F15942+G15942)/O15942*100</f>
      </c>
      <c r="Q15942">
        <f>H15941</f>
      </c>
      <c r="R15942">
        <f>I15941</f>
      </c>
      <c r="S15942">
        <f>H15942-H15941</f>
      </c>
      <c r="T15942">
        <f>I15942-I15941</f>
      </c>
    </row>
    <row r="15943">
      <c r="A15943" t="n">
        <v>2025</v>
      </c>
      <c r="B15943" t="inlineStr">
        <is>
          <t>00608440</t>
        </is>
      </c>
      <c r="C15943" t="inlineStr">
        <is>
          <t>티앤엘</t>
        </is>
      </c>
      <c r="D15943" t="n">
        <v>5945713056</v>
      </c>
      <c r="E15943" t="n">
        <v>1466532806</v>
      </c>
      <c r="F15943" t="n">
        <v>443152410</v>
      </c>
      <c r="G15943" t="n">
        <v>191928276</v>
      </c>
      <c r="H15943" t="n">
        <v>4.995</v>
      </c>
      <c r="I15943" t="n">
        <v>5.595</v>
      </c>
      <c r="J15943" t="n">
        <v>9.798500000000001</v>
      </c>
      <c r="K15943" t="n">
        <v>-441735058</v>
      </c>
      <c r="L15943" t="n">
        <v>519544740</v>
      </c>
      <c r="M15943" t="n">
        <v>520870916</v>
      </c>
      <c r="N15943" t="n">
        <v>-450619004</v>
      </c>
      <c r="O15943">
        <f>D15942</f>
      </c>
      <c r="P15943">
        <f>(E15943-F15943+G15943)/O15943*100</f>
      </c>
      <c r="Q15943">
        <f>H15942</f>
      </c>
      <c r="R15943">
        <f>I15942</f>
      </c>
      <c r="S15943">
        <f>H15943-H15942</f>
      </c>
      <c r="T15943">
        <f>I15943-I15942</f>
      </c>
      <c r="U15943">
        <f>(L15943-K15943)/(2*D15943*0.01)</f>
      </c>
      <c r="V15943">
        <f>(L15943+K15943)/(D15943*0.0001)</f>
      </c>
    </row>
    <row r="15944">
      <c r="A15944" t="n">
        <v>2014</v>
      </c>
      <c r="B15944" t="inlineStr">
        <is>
          <t>00608699</t>
        </is>
      </c>
      <c r="C15944" t="inlineStr">
        <is>
          <t>탑코미디어</t>
        </is>
      </c>
      <c r="D15944" t="n">
        <v>2143208000</v>
      </c>
      <c r="E15944" t="n">
        <v>534797000</v>
      </c>
      <c r="F15944" t="n">
        <v>74473000</v>
      </c>
      <c r="G15944" t="n">
        <v>61403000</v>
      </c>
      <c r="H15944" t="n">
        <v>2.99</v>
      </c>
      <c r="I15944" t="n">
        <v>4.34</v>
      </c>
    </row>
    <row r="15945">
      <c r="A15945" t="n">
        <v>2015</v>
      </c>
      <c r="B15945" t="inlineStr">
        <is>
          <t>00608699</t>
        </is>
      </c>
      <c r="C15945" t="inlineStr">
        <is>
          <t>탑코미디어</t>
        </is>
      </c>
      <c r="D15945" t="n">
        <v>2826782000</v>
      </c>
      <c r="E15945" t="n">
        <v>597932000</v>
      </c>
      <c r="F15945" t="n">
        <v>110383000</v>
      </c>
      <c r="G15945" t="n">
        <v>25591000</v>
      </c>
      <c r="H15945" t="n">
        <v>2.66</v>
      </c>
      <c r="I15945" t="n">
        <v>4.21</v>
      </c>
      <c r="O15945">
        <f>D15944</f>
      </c>
      <c r="P15945">
        <f>(E15945-F15945+G15945)/O15945*100</f>
      </c>
      <c r="Q15945">
        <f>H15944</f>
      </c>
      <c r="R15945">
        <f>I15944</f>
      </c>
      <c r="S15945">
        <f>H15945-H15944</f>
      </c>
      <c r="T15945">
        <f>I15945-I15944</f>
      </c>
    </row>
    <row r="15946">
      <c r="A15946" t="n">
        <v>2016</v>
      </c>
      <c r="B15946" t="inlineStr">
        <is>
          <t>00608699</t>
        </is>
      </c>
      <c r="C15946" t="inlineStr">
        <is>
          <t>탑코미디어</t>
        </is>
      </c>
      <c r="D15946" t="n">
        <v>2714996000</v>
      </c>
      <c r="E15946" t="n">
        <v>675225000</v>
      </c>
      <c r="F15946" t="n">
        <v>1061573000</v>
      </c>
      <c r="G15946" t="n">
        <v>30578000</v>
      </c>
      <c r="H15946" t="n">
        <v>2.66</v>
      </c>
      <c r="I15946" t="n">
        <v>4.22</v>
      </c>
      <c r="O15946">
        <f>D15945</f>
      </c>
      <c r="P15946">
        <f>(E15946-F15946+G15946)/O15946*100</f>
      </c>
      <c r="Q15946">
        <f>H15945</f>
      </c>
      <c r="R15946">
        <f>I15945</f>
      </c>
      <c r="S15946">
        <f>H15946-H15945</f>
      </c>
      <c r="T15946">
        <f>I15946-I15945</f>
      </c>
    </row>
    <row r="15947">
      <c r="A15947" t="n">
        <v>2017</v>
      </c>
      <c r="B15947" t="inlineStr">
        <is>
          <t>00608699</t>
        </is>
      </c>
      <c r="C15947" t="inlineStr">
        <is>
          <t>탑코미디어</t>
        </is>
      </c>
      <c r="D15947" t="n">
        <v>1191318000</v>
      </c>
      <c r="E15947" t="n">
        <v>487807000</v>
      </c>
      <c r="F15947" t="n">
        <v>1868527000</v>
      </c>
      <c r="G15947" t="n">
        <v>26056000</v>
      </c>
      <c r="H15947" t="n">
        <v>2.98</v>
      </c>
      <c r="I15947" t="n">
        <v>2</v>
      </c>
      <c r="O15947">
        <f>D15946</f>
      </c>
      <c r="P15947">
        <f>(E15947-F15947+G15947)/O15947*100</f>
      </c>
      <c r="Q15947">
        <f>H15946</f>
      </c>
      <c r="R15947">
        <f>I15946</f>
      </c>
      <c r="S15947">
        <f>H15947-H15946</f>
      </c>
      <c r="T15947">
        <f>I15947-I15946</f>
      </c>
    </row>
    <row r="15948">
      <c r="A15948" t="n">
        <v>2018</v>
      </c>
      <c r="B15948" t="inlineStr">
        <is>
          <t>00608699</t>
        </is>
      </c>
      <c r="C15948" t="inlineStr">
        <is>
          <t>탑코미디어</t>
        </is>
      </c>
      <c r="D15948" t="n">
        <v>1503069000</v>
      </c>
      <c r="E15948" t="n">
        <v>352217000</v>
      </c>
      <c r="F15948" t="n">
        <v>104915000</v>
      </c>
      <c r="G15948" t="n">
        <v>34519000</v>
      </c>
      <c r="H15948" t="n">
        <v>2.64</v>
      </c>
      <c r="I15948" t="n">
        <v>2</v>
      </c>
      <c r="K15948" t="n">
        <v>-68146000</v>
      </c>
      <c r="L15948" t="n">
        <v>77628000</v>
      </c>
      <c r="M15948" t="n">
        <v>77415000</v>
      </c>
      <c r="N15948" t="n">
        <v>-69231000</v>
      </c>
      <c r="O15948">
        <f>D15947</f>
      </c>
      <c r="P15948">
        <f>(E15948-F15948+G15948)/O15948*100</f>
      </c>
      <c r="Q15948">
        <f>H15947</f>
      </c>
      <c r="R15948">
        <f>I15947</f>
      </c>
      <c r="S15948">
        <f>H15948-H15947</f>
      </c>
      <c r="T15948">
        <f>I15948-I15947</f>
      </c>
      <c r="U15948">
        <f>(L15948-K15948)/(2*D15948*0.01)</f>
      </c>
      <c r="V15948">
        <f>(L15948+K15948)/(D15948*0.0001)</f>
      </c>
    </row>
    <row r="15949">
      <c r="A15949" t="n">
        <v>2019</v>
      </c>
      <c r="B15949" t="inlineStr">
        <is>
          <t>00608699</t>
        </is>
      </c>
      <c r="C15949" t="inlineStr">
        <is>
          <t>탑코미디어</t>
        </is>
      </c>
      <c r="D15949" t="n">
        <v>1083318000</v>
      </c>
      <c r="E15949" t="n">
        <v>360695000</v>
      </c>
      <c r="F15949" t="n">
        <v>849241000</v>
      </c>
      <c r="G15949" t="n">
        <v>38677000</v>
      </c>
      <c r="H15949" t="n">
        <v>2.34</v>
      </c>
      <c r="I15949" t="n">
        <v>2</v>
      </c>
      <c r="O15949">
        <f>D15948</f>
      </c>
      <c r="P15949">
        <f>(E15949-F15949+G15949)/O15949*100</f>
      </c>
      <c r="Q15949">
        <f>H15948</f>
      </c>
      <c r="R15949">
        <f>I15948</f>
      </c>
      <c r="S15949">
        <f>H15949-H15948</f>
      </c>
      <c r="T15949">
        <f>I15949-I15948</f>
      </c>
    </row>
    <row r="15950">
      <c r="A15950" t="n">
        <v>2020</v>
      </c>
      <c r="B15950" t="inlineStr">
        <is>
          <t>00608699</t>
        </is>
      </c>
      <c r="C15950" t="inlineStr">
        <is>
          <t>탑코미디어</t>
        </is>
      </c>
      <c r="D15950" t="n">
        <v>1226527000</v>
      </c>
      <c r="E15950" t="n">
        <v>290198000</v>
      </c>
      <c r="F15950" t="n">
        <v>236903000</v>
      </c>
      <c r="G15950" t="n">
        <v>24914000</v>
      </c>
      <c r="H15950" t="n">
        <v>1.99</v>
      </c>
      <c r="I15950" t="n">
        <v>4.82</v>
      </c>
      <c r="O15950">
        <f>D15949</f>
      </c>
      <c r="P15950">
        <f>(E15950-F15950+G15950)/O15950*100</f>
      </c>
      <c r="Q15950">
        <f>H15949</f>
      </c>
      <c r="R15950">
        <f>I15949</f>
      </c>
      <c r="S15950">
        <f>H15950-H15949</f>
      </c>
      <c r="T15950">
        <f>I15950-I15949</f>
      </c>
    </row>
    <row r="15951">
      <c r="A15951" t="n">
        <v>2021</v>
      </c>
      <c r="B15951" t="inlineStr">
        <is>
          <t>00608699</t>
        </is>
      </c>
      <c r="C15951" t="inlineStr">
        <is>
          <t>탑코미디어</t>
        </is>
      </c>
      <c r="D15951" t="n">
        <v>381210000</v>
      </c>
      <c r="E15951" t="n">
        <v>299570000</v>
      </c>
      <c r="F15951" t="n">
        <v>985170000</v>
      </c>
      <c r="G15951" t="n">
        <v>30369000</v>
      </c>
      <c r="H15951" t="n">
        <v>2.84</v>
      </c>
      <c r="I15951" t="n">
        <v>3.45</v>
      </c>
      <c r="O15951">
        <f>D15950</f>
      </c>
      <c r="P15951">
        <f>(E15951-F15951+G15951)/O15951*100</f>
      </c>
      <c r="Q15951">
        <f>H15950</f>
      </c>
      <c r="R15951">
        <f>I15950</f>
      </c>
      <c r="S15951">
        <f>H15951-H15950</f>
      </c>
      <c r="T15951">
        <f>I15951-I15950</f>
      </c>
    </row>
    <row r="15952">
      <c r="A15952" t="n">
        <v>2022</v>
      </c>
      <c r="B15952" t="inlineStr">
        <is>
          <t>00608699</t>
        </is>
      </c>
      <c r="C15952" t="inlineStr">
        <is>
          <t>탑코미디어</t>
        </is>
      </c>
      <c r="D15952" t="n">
        <v>560965000</v>
      </c>
      <c r="E15952" t="n">
        <v>108531000</v>
      </c>
      <c r="F15952" t="n">
        <v>28021000</v>
      </c>
      <c r="G15952" t="n">
        <v>10349000</v>
      </c>
      <c r="H15952" t="n">
        <v>5.34</v>
      </c>
      <c r="I15952" t="n">
        <v>4.5</v>
      </c>
      <c r="J15952" t="n">
        <v>8.84</v>
      </c>
      <c r="K15952" t="n">
        <v>-26686000</v>
      </c>
      <c r="L15952" t="n">
        <v>30626000</v>
      </c>
      <c r="M15952" t="n">
        <v>31406000</v>
      </c>
      <c r="N15952" t="n">
        <v>-27774000</v>
      </c>
      <c r="O15952">
        <f>D15951</f>
      </c>
      <c r="P15952">
        <f>(E15952-F15952+G15952)/O15952*100</f>
      </c>
      <c r="Q15952">
        <f>H15951</f>
      </c>
      <c r="R15952">
        <f>I15951</f>
      </c>
      <c r="S15952">
        <f>H15952-H15951</f>
      </c>
      <c r="T15952">
        <f>I15952-I15951</f>
      </c>
      <c r="U15952">
        <f>(L15952-K15952)/(2*D15952*0.01)</f>
      </c>
      <c r="V15952">
        <f>(L15952+K15952)/(D15952*0.0001)</f>
      </c>
    </row>
    <row r="15953">
      <c r="A15953" t="n">
        <v>2023</v>
      </c>
      <c r="B15953" t="inlineStr">
        <is>
          <t>00608699</t>
        </is>
      </c>
      <c r="C15953" t="inlineStr">
        <is>
          <t>탑코미디어</t>
        </is>
      </c>
      <c r="D15953" t="n">
        <v>408321000</v>
      </c>
      <c r="E15953" t="n">
        <v>234142000</v>
      </c>
      <c r="F15953" t="n">
        <v>336114000</v>
      </c>
      <c r="G15953" t="n">
        <v>17179000</v>
      </c>
      <c r="H15953" t="n">
        <v>4.63</v>
      </c>
      <c r="I15953" t="n">
        <v>4.67</v>
      </c>
      <c r="J15953" t="n">
        <v>10.45</v>
      </c>
      <c r="K15953" t="n">
        <v>-37633000</v>
      </c>
      <c r="L15953" t="n">
        <v>44384000</v>
      </c>
      <c r="M15953" t="n">
        <v>45197000</v>
      </c>
      <c r="N15953" t="n">
        <v>-38909000</v>
      </c>
      <c r="O15953">
        <f>D15952</f>
      </c>
      <c r="P15953">
        <f>(E15953-F15953+G15953)/O15953*100</f>
      </c>
      <c r="Q15953">
        <f>H15952</f>
      </c>
      <c r="R15953">
        <f>I15952</f>
      </c>
      <c r="S15953">
        <f>H15953-H15952</f>
      </c>
      <c r="T15953">
        <f>I15953-I15952</f>
      </c>
      <c r="U15953">
        <f>(L15953-K15953)/(2*D15953*0.01)</f>
      </c>
      <c r="V15953">
        <f>(L15953+K15953)/(D15953*0.0001)</f>
      </c>
    </row>
    <row r="15954">
      <c r="A15954" t="n">
        <v>2024</v>
      </c>
      <c r="B15954" t="inlineStr">
        <is>
          <t>00608699</t>
        </is>
      </c>
      <c r="C15954" t="inlineStr">
        <is>
          <t>탑코미디어</t>
        </is>
      </c>
      <c r="D15954" t="n">
        <v>760075000</v>
      </c>
      <c r="E15954" t="n">
        <v>227215000</v>
      </c>
      <c r="F15954" t="n">
        <v>45415000</v>
      </c>
      <c r="G15954" t="n">
        <v>17788000</v>
      </c>
      <c r="H15954" t="n">
        <v>4.16</v>
      </c>
      <c r="I15954" t="n">
        <v>4.56</v>
      </c>
      <c r="J15954" t="n">
        <v>10.73</v>
      </c>
      <c r="K15954" t="n">
        <v>-72189000</v>
      </c>
      <c r="L15954" t="n">
        <v>85349000</v>
      </c>
      <c r="M15954" t="n">
        <v>86484000</v>
      </c>
      <c r="N15954" t="n">
        <v>-74324000</v>
      </c>
      <c r="O15954">
        <f>D15953</f>
      </c>
      <c r="P15954">
        <f>(E15954-F15954+G15954)/O15954*100</f>
      </c>
      <c r="Q15954">
        <f>H15953</f>
      </c>
      <c r="R15954">
        <f>I15953</f>
      </c>
      <c r="S15954">
        <f>H15954-H15953</f>
      </c>
      <c r="T15954">
        <f>I15954-I15953</f>
      </c>
      <c r="U15954">
        <f>(L15954-K15954)/(2*D15954*0.01)</f>
      </c>
      <c r="V15954">
        <f>(L15954+K15954)/(D15954*0.0001)</f>
      </c>
    </row>
    <row r="15955">
      <c r="A15955" t="n">
        <v>2025</v>
      </c>
      <c r="B15955" t="inlineStr">
        <is>
          <t>00608699</t>
        </is>
      </c>
      <c r="C15955" t="inlineStr">
        <is>
          <t>탑코미디어</t>
        </is>
      </c>
      <c r="D15955" t="n">
        <v>5228311000</v>
      </c>
      <c r="E15955" t="n">
        <v>1090881000</v>
      </c>
      <c r="F15955" t="n">
        <v>644999000</v>
      </c>
      <c r="G15955" t="n">
        <v>132670000</v>
      </c>
      <c r="H15955" t="n">
        <v>4.52</v>
      </c>
      <c r="I15955" t="n">
        <v>3.03</v>
      </c>
      <c r="J15955" t="n">
        <v>10.42</v>
      </c>
      <c r="K15955" t="n">
        <v>-443630000</v>
      </c>
      <c r="L15955" t="n">
        <v>528224000</v>
      </c>
      <c r="M15955" t="n">
        <v>531606000</v>
      </c>
      <c r="N15955" t="n">
        <v>-454017000</v>
      </c>
      <c r="O15955">
        <f>D15954</f>
      </c>
      <c r="P15955">
        <f>(E15955-F15955+G15955)/O15955*100</f>
      </c>
      <c r="Q15955">
        <f>H15954</f>
      </c>
      <c r="R15955">
        <f>I15954</f>
      </c>
      <c r="S15955">
        <f>H15955-H15954</f>
      </c>
      <c r="T15955">
        <f>I15955-I15954</f>
      </c>
      <c r="U15955">
        <f>(L15955-K15955)/(2*D15955*0.01)</f>
      </c>
      <c r="V15955">
        <f>(L15955+K15955)/(D15955*0.0001)</f>
      </c>
    </row>
    <row r="15956">
      <c r="A15956" t="n">
        <v>2014</v>
      </c>
      <c r="B15956" t="inlineStr">
        <is>
          <t>00608802</t>
        </is>
      </c>
      <c r="C15956" t="inlineStr">
        <is>
          <t>텔콘RF제약</t>
        </is>
      </c>
      <c r="D15956" t="n">
        <v>81708000</v>
      </c>
    </row>
    <row r="15957">
      <c r="A15957" t="n">
        <v>2015</v>
      </c>
      <c r="B15957" t="inlineStr">
        <is>
          <t>00608802</t>
        </is>
      </c>
      <c r="C15957" t="inlineStr">
        <is>
          <t>텔콘RF제약</t>
        </is>
      </c>
      <c r="D15957" t="n">
        <v>81708000</v>
      </c>
      <c r="E15957" t="n">
        <v>17767000</v>
      </c>
      <c r="F15957" t="n">
        <v>86869000</v>
      </c>
      <c r="G15957" t="n">
        <v>1077000</v>
      </c>
      <c r="O15957">
        <f>D15956</f>
      </c>
      <c r="P15957">
        <f>(E15957-F15957+G15957)/O15957*100</f>
      </c>
    </row>
    <row r="15958">
      <c r="A15958" t="n">
        <v>2014</v>
      </c>
      <c r="B15958" t="inlineStr">
        <is>
          <t>00609324</t>
        </is>
      </c>
      <c r="C15958" t="inlineStr">
        <is>
          <t>뷰웍스</t>
        </is>
      </c>
      <c r="D15958" t="n">
        <v>6073643000</v>
      </c>
      <c r="E15958" t="n">
        <v>996390000</v>
      </c>
      <c r="F15958" t="n">
        <v>443976000</v>
      </c>
      <c r="G15958" t="n">
        <v>125685000</v>
      </c>
    </row>
    <row r="15959">
      <c r="A15959" t="n">
        <v>2015</v>
      </c>
      <c r="B15959" t="inlineStr">
        <is>
          <t>00609324</t>
        </is>
      </c>
      <c r="C15959" t="inlineStr">
        <is>
          <t>뷰웍스</t>
        </is>
      </c>
      <c r="D15959" t="n">
        <v>7380480000</v>
      </c>
      <c r="E15959" t="n">
        <v>1449645000</v>
      </c>
      <c r="F15959" t="n">
        <v>1020449000</v>
      </c>
      <c r="G15959" t="n">
        <v>156921000</v>
      </c>
      <c r="O15959">
        <f>D15958</f>
      </c>
      <c r="P15959">
        <f>(E15959-F15959+G15959)/O15959*100</f>
      </c>
    </row>
    <row r="15960">
      <c r="A15960" t="n">
        <v>2016</v>
      </c>
      <c r="B15960" t="inlineStr">
        <is>
          <t>00609324</t>
        </is>
      </c>
      <c r="C15960" t="inlineStr">
        <is>
          <t>뷰웍스</t>
        </is>
      </c>
      <c r="D15960" t="n">
        <v>8296707000</v>
      </c>
      <c r="E15960" t="n">
        <v>1627964000</v>
      </c>
      <c r="F15960" t="n">
        <v>429794000</v>
      </c>
      <c r="G15960" t="n">
        <v>151799000</v>
      </c>
      <c r="O15960">
        <f>D15959</f>
      </c>
      <c r="P15960">
        <f>(E15960-F15960+G15960)/O15960*100</f>
      </c>
    </row>
    <row r="15961">
      <c r="A15961" t="n">
        <v>2017</v>
      </c>
      <c r="B15961" t="inlineStr">
        <is>
          <t>00609324</t>
        </is>
      </c>
      <c r="C15961" t="inlineStr">
        <is>
          <t>뷰웍스</t>
        </is>
      </c>
      <c r="D15961" t="n">
        <v>9172774000</v>
      </c>
      <c r="E15961" t="n">
        <v>1823268000</v>
      </c>
      <c r="F15961" t="n">
        <v>300587000</v>
      </c>
      <c r="G15961" t="n">
        <v>170915000</v>
      </c>
      <c r="O15961">
        <f>D15960</f>
      </c>
      <c r="P15961">
        <f>(E15961-F15961+G15961)/O15961*100</f>
      </c>
    </row>
    <row r="15962">
      <c r="A15962" t="n">
        <v>2018</v>
      </c>
      <c r="B15962" t="inlineStr">
        <is>
          <t>00609324</t>
        </is>
      </c>
      <c r="C15962" t="inlineStr">
        <is>
          <t>뷰웍스</t>
        </is>
      </c>
      <c r="D15962" t="n">
        <v>11179834000</v>
      </c>
      <c r="E15962" t="n">
        <v>1696764000</v>
      </c>
      <c r="F15962" t="n">
        <v>472037000</v>
      </c>
      <c r="G15962" t="n">
        <v>207757000</v>
      </c>
      <c r="O15962">
        <f>D15961</f>
      </c>
      <c r="P15962">
        <f>(E15962-F15962+G15962)/O15962*100</f>
      </c>
    </row>
    <row r="15963">
      <c r="A15963" t="n">
        <v>2020</v>
      </c>
      <c r="B15963" t="inlineStr">
        <is>
          <t>00609324</t>
        </is>
      </c>
      <c r="C15963" t="inlineStr">
        <is>
          <t>뷰웍스</t>
        </is>
      </c>
      <c r="D15963" t="n">
        <v>15312854000</v>
      </c>
      <c r="E15963" t="n">
        <v>2148743000</v>
      </c>
      <c r="F15963" t="n">
        <v>785647000</v>
      </c>
      <c r="G15963" t="n">
        <v>214895000</v>
      </c>
    </row>
    <row r="15964">
      <c r="A15964" t="n">
        <v>2021</v>
      </c>
      <c r="B15964" t="inlineStr">
        <is>
          <t>00609324</t>
        </is>
      </c>
      <c r="C15964" t="inlineStr">
        <is>
          <t>뷰웍스</t>
        </is>
      </c>
      <c r="D15964" t="n">
        <v>17650798000</v>
      </c>
      <c r="E15964" t="n">
        <v>2623357000</v>
      </c>
      <c r="F15964" t="n">
        <v>517133000</v>
      </c>
      <c r="G15964" t="n">
        <v>242447000</v>
      </c>
      <c r="O15964">
        <f>D15963</f>
      </c>
      <c r="P15964">
        <f>(E15964-F15964+G15964)/O15964*100</f>
      </c>
    </row>
    <row r="15965">
      <c r="A15965" t="n">
        <v>2025</v>
      </c>
      <c r="B15965" t="inlineStr">
        <is>
          <t>00609324</t>
        </is>
      </c>
      <c r="C15965" t="inlineStr">
        <is>
          <t>뷰웍스</t>
        </is>
      </c>
      <c r="D15965" t="n">
        <v>29185125575</v>
      </c>
      <c r="E15965" t="n">
        <v>3874560960</v>
      </c>
      <c r="F15965" t="n">
        <v>1186867870</v>
      </c>
      <c r="G15965" t="n">
        <v>742907386</v>
      </c>
      <c r="H15965" t="n">
        <v>3.915</v>
      </c>
      <c r="I15965" t="n">
        <v>2</v>
      </c>
      <c r="J15965" t="n">
        <v>11.75</v>
      </c>
      <c r="K15965" t="n">
        <v>-2363346076</v>
      </c>
      <c r="L15965" t="n">
        <v>2812839799</v>
      </c>
      <c r="M15965" t="n">
        <v>2826667879</v>
      </c>
      <c r="N15965" t="n">
        <v>-2416010850</v>
      </c>
      <c r="U15965">
        <f>(L15965-K15965)/(2*D15965*0.01)</f>
      </c>
      <c r="V15965">
        <f>(L15965+K15965)/(D15965*0.0001)</f>
      </c>
    </row>
    <row r="15966">
      <c r="A15966" t="n">
        <v>2014</v>
      </c>
      <c r="B15966" t="inlineStr">
        <is>
          <t>00609485</t>
        </is>
      </c>
      <c r="C15966" t="inlineStr">
        <is>
          <t>웅진에너지</t>
        </is>
      </c>
      <c r="D15966" t="n">
        <v>7134445000</v>
      </c>
      <c r="E15966" t="n">
        <v>1487766000</v>
      </c>
      <c r="F15966" t="n">
        <v>773081000</v>
      </c>
      <c r="G15966" t="n">
        <v>195248000</v>
      </c>
      <c r="H15966" t="n">
        <v>2.9</v>
      </c>
      <c r="I15966" t="n">
        <v>4.61</v>
      </c>
      <c r="J15966" t="n">
        <v>3.93</v>
      </c>
      <c r="K15966" t="n">
        <v>-466438000</v>
      </c>
      <c r="L15966" t="n">
        <v>524213000</v>
      </c>
      <c r="M15966" t="n">
        <v>525515000</v>
      </c>
      <c r="N15966" t="n">
        <v>-476193000</v>
      </c>
      <c r="U15966">
        <f>(L15966-K15966)/(2*D15966*0.01)</f>
      </c>
      <c r="V15966">
        <f>(L15966+K15966)/(D15966*0.0001)</f>
      </c>
    </row>
    <row r="15967">
      <c r="A15967" t="n">
        <v>2015</v>
      </c>
      <c r="B15967" t="inlineStr">
        <is>
          <t>00609485</t>
        </is>
      </c>
      <c r="C15967" t="inlineStr">
        <is>
          <t>웅진에너지</t>
        </is>
      </c>
      <c r="D15967" t="n">
        <v>7508554000</v>
      </c>
      <c r="E15967" t="n">
        <v>1719990000</v>
      </c>
      <c r="F15967" t="n">
        <v>910835000</v>
      </c>
      <c r="G15967" t="n">
        <v>182460000</v>
      </c>
      <c r="H15967" t="n">
        <v>2.55</v>
      </c>
      <c r="I15967" t="n">
        <v>3.77</v>
      </c>
      <c r="K15967" t="n">
        <v>-457710000</v>
      </c>
      <c r="L15967" t="n">
        <v>510478000</v>
      </c>
      <c r="M15967" t="n">
        <v>513933000</v>
      </c>
      <c r="N15967" t="n">
        <v>-469145000</v>
      </c>
      <c r="O15967">
        <f>D15966</f>
      </c>
      <c r="P15967">
        <f>(E15967-F15967+G15967)/O15967*100</f>
      </c>
      <c r="Q15967">
        <f>H15966</f>
      </c>
      <c r="R15967">
        <f>I15966</f>
      </c>
      <c r="S15967">
        <f>H15967-H15966</f>
      </c>
      <c r="T15967">
        <f>I15967-I15966</f>
      </c>
      <c r="U15967">
        <f>(L15967-K15967)/(2*D15967*0.01)</f>
      </c>
      <c r="V15967">
        <f>(L15967+K15967)/(D15967*0.0001)</f>
      </c>
    </row>
    <row r="15968">
      <c r="A15968" t="n">
        <v>2016</v>
      </c>
      <c r="B15968" t="inlineStr">
        <is>
          <t>00609485</t>
        </is>
      </c>
      <c r="C15968" t="inlineStr">
        <is>
          <t>웅진에너지</t>
        </is>
      </c>
      <c r="D15968" t="n">
        <v>7980637000</v>
      </c>
      <c r="E15968" t="n">
        <v>1746875000</v>
      </c>
      <c r="F15968" t="n">
        <v>1152155000</v>
      </c>
      <c r="G15968" t="n">
        <v>167458000</v>
      </c>
      <c r="H15968" t="n">
        <v>2.52</v>
      </c>
      <c r="I15968" t="n">
        <v>3.49</v>
      </c>
      <c r="K15968" t="n">
        <v>-504788000</v>
      </c>
      <c r="L15968" t="n">
        <v>504788000</v>
      </c>
      <c r="M15968" t="n">
        <v>509412000</v>
      </c>
      <c r="N15968" t="n">
        <v>-467343000</v>
      </c>
      <c r="O15968">
        <f>D15967</f>
      </c>
      <c r="P15968">
        <f>(E15968-F15968+G15968)/O15968*100</f>
      </c>
      <c r="Q15968">
        <f>H15967</f>
      </c>
      <c r="R15968">
        <f>I15967</f>
      </c>
      <c r="S15968">
        <f>H15968-H15967</f>
      </c>
      <c r="T15968">
        <f>I15968-I15967</f>
      </c>
      <c r="U15968">
        <f>(L15968-K15968)/(2*D15968*0.01)</f>
      </c>
    </row>
    <row r="15969">
      <c r="A15969" t="n">
        <v>2017</v>
      </c>
      <c r="B15969" t="inlineStr">
        <is>
          <t>00609485</t>
        </is>
      </c>
      <c r="C15969" t="inlineStr">
        <is>
          <t>웅진에너지</t>
        </is>
      </c>
      <c r="D15969" t="n">
        <v>8374111000</v>
      </c>
      <c r="E15969" t="n">
        <v>1563865000</v>
      </c>
      <c r="F15969" t="n">
        <v>1390267000</v>
      </c>
      <c r="G15969" t="n">
        <v>187768000</v>
      </c>
      <c r="H15969" t="n">
        <v>3.37</v>
      </c>
      <c r="I15969" t="n">
        <v>2.84</v>
      </c>
      <c r="K15969" t="n">
        <v>-500542000</v>
      </c>
      <c r="L15969" t="n">
        <v>500542000</v>
      </c>
      <c r="M15969" t="n">
        <v>513721000</v>
      </c>
      <c r="N15969" t="n">
        <v>-466595000</v>
      </c>
      <c r="O15969">
        <f>D15968</f>
      </c>
      <c r="P15969">
        <f>(E15969-F15969+G15969)/O15969*100</f>
      </c>
      <c r="Q15969">
        <f>H15968</f>
      </c>
      <c r="R15969">
        <f>I15968</f>
      </c>
      <c r="S15969">
        <f>H15969-H15968</f>
      </c>
      <c r="T15969">
        <f>I15969-I15968</f>
      </c>
      <c r="U15969">
        <f>(L15969-K15969)/(2*D15969*0.01)</f>
      </c>
    </row>
    <row r="15970">
      <c r="A15970" t="n">
        <v>2018</v>
      </c>
      <c r="B15970" t="inlineStr">
        <is>
          <t>00609485</t>
        </is>
      </c>
      <c r="C15970" t="inlineStr">
        <is>
          <t>웅진에너지</t>
        </is>
      </c>
      <c r="D15970" t="n">
        <v>6254750000</v>
      </c>
      <c r="E15970" t="n">
        <v>1497202000</v>
      </c>
      <c r="F15970" t="n">
        <v>3019487000</v>
      </c>
      <c r="G15970" t="n">
        <v>250867000</v>
      </c>
      <c r="H15970" t="n">
        <v>2.9</v>
      </c>
      <c r="I15970" t="n">
        <v>2.75</v>
      </c>
      <c r="K15970" t="n">
        <v>-169898000</v>
      </c>
      <c r="L15970" t="n">
        <v>179665000</v>
      </c>
      <c r="M15970" t="n">
        <v>184322000</v>
      </c>
      <c r="N15970" t="n">
        <v>-175735000</v>
      </c>
      <c r="O15970">
        <f>D15969</f>
      </c>
      <c r="P15970">
        <f>(E15970-F15970+G15970)/O15970*100</f>
      </c>
      <c r="Q15970">
        <f>H15969</f>
      </c>
      <c r="R15970">
        <f>I15969</f>
      </c>
      <c r="S15970">
        <f>H15970-H15969</f>
      </c>
      <c r="T15970">
        <f>I15970-I15969</f>
      </c>
      <c r="U15970">
        <f>(L15970-K15970)/(2*D15970*0.01)</f>
      </c>
      <c r="V15970">
        <f>(L15970+K15970)/(D15970*0.0001)</f>
      </c>
    </row>
    <row r="15971">
      <c r="A15971" t="n">
        <v>2019</v>
      </c>
      <c r="B15971" t="inlineStr">
        <is>
          <t>00609485</t>
        </is>
      </c>
      <c r="C15971" t="inlineStr">
        <is>
          <t>웅진에너지</t>
        </is>
      </c>
      <c r="D15971" t="n">
        <v>880405000</v>
      </c>
      <c r="E15971" t="n">
        <v>550989000</v>
      </c>
      <c r="F15971" t="n">
        <v>5973865000</v>
      </c>
      <c r="G15971" t="n">
        <v>89537000</v>
      </c>
      <c r="H15971" t="n">
        <v>2.53</v>
      </c>
      <c r="I15971" t="n">
        <v>2.65</v>
      </c>
      <c r="K15971" t="n">
        <v>-44862000</v>
      </c>
      <c r="L15971" t="n">
        <v>47422000</v>
      </c>
      <c r="M15971" t="n">
        <v>48470000</v>
      </c>
      <c r="N15971" t="n">
        <v>-46240000</v>
      </c>
      <c r="O15971">
        <f>D15970</f>
      </c>
      <c r="P15971">
        <f>(E15971-F15971+G15971)/O15971*100</f>
      </c>
      <c r="Q15971">
        <f>H15970</f>
      </c>
      <c r="R15971">
        <f>I15970</f>
      </c>
      <c r="S15971">
        <f>H15971-H15970</f>
      </c>
      <c r="T15971">
        <f>I15971-I15970</f>
      </c>
      <c r="U15971">
        <f>(L15971-K15971)/(2*D15971*0.01)</f>
      </c>
      <c r="V15971">
        <f>(L15971+K15971)/(D15971*0.0001)</f>
      </c>
    </row>
    <row r="15972">
      <c r="A15972" t="n">
        <v>2020</v>
      </c>
      <c r="B15972" t="inlineStr">
        <is>
          <t>00609485</t>
        </is>
      </c>
      <c r="C15972" t="inlineStr">
        <is>
          <t>웅진에너지</t>
        </is>
      </c>
      <c r="D15972" t="n">
        <v>995366000</v>
      </c>
      <c r="O15972">
        <f>D15971</f>
      </c>
    </row>
    <row r="15973">
      <c r="A15973" t="n">
        <v>2021</v>
      </c>
      <c r="B15973" t="inlineStr">
        <is>
          <t>00609485</t>
        </is>
      </c>
      <c r="C15973" t="inlineStr">
        <is>
          <t>웅진에너지</t>
        </is>
      </c>
      <c r="D15973" t="n">
        <v>944238000</v>
      </c>
      <c r="E15973" t="n">
        <v>419175000</v>
      </c>
      <c r="F15973" t="n">
        <v>305034000</v>
      </c>
      <c r="G15973" t="n">
        <v>24350000</v>
      </c>
      <c r="H15973" t="n">
        <v>2.99</v>
      </c>
      <c r="I15973" t="n">
        <v>2.47</v>
      </c>
      <c r="J15973" t="n">
        <v>9.4</v>
      </c>
      <c r="K15973" t="n">
        <v>-80035000</v>
      </c>
      <c r="L15973" t="n">
        <v>93113000</v>
      </c>
      <c r="M15973" t="n">
        <v>95158000</v>
      </c>
      <c r="N15973" t="n">
        <v>-83060000</v>
      </c>
      <c r="O15973">
        <f>D15972</f>
      </c>
      <c r="P15973">
        <f>(E15973-F15973+G15973)/O15973*100</f>
      </c>
      <c r="U15973">
        <f>(L15973-K15973)/(2*D15973*0.01)</f>
      </c>
      <c r="V15973">
        <f>(L15973+K15973)/(D15973*0.0001)</f>
      </c>
    </row>
    <row r="15974">
      <c r="A15974" t="n">
        <v>2014</v>
      </c>
      <c r="B15974" t="inlineStr">
        <is>
          <t>00609634</t>
        </is>
      </c>
      <c r="C15974" t="inlineStr">
        <is>
          <t>아이엠</t>
        </is>
      </c>
      <c r="D15974" t="n">
        <v>4410143000</v>
      </c>
      <c r="E15974" t="n">
        <v>698957000</v>
      </c>
      <c r="F15974" t="n">
        <v>159493000</v>
      </c>
      <c r="G15974" t="n">
        <v>90898000</v>
      </c>
      <c r="H15974" t="n">
        <v>2.96</v>
      </c>
      <c r="I15974" t="n">
        <v>6.75</v>
      </c>
      <c r="J15974" t="n">
        <v>11.88</v>
      </c>
      <c r="K15974" t="n">
        <v>-326240000</v>
      </c>
      <c r="L15974" t="n">
        <v>383770000</v>
      </c>
      <c r="M15974" t="n">
        <v>383770000</v>
      </c>
      <c r="N15974" t="n">
        <v>-330750000</v>
      </c>
      <c r="U15974">
        <f>(L15974-K15974)/(2*D15974*0.01)</f>
      </c>
      <c r="V15974">
        <f>(L15974+K15974)/(D15974*0.0001)</f>
      </c>
    </row>
    <row r="15975">
      <c r="A15975" t="n">
        <v>2015</v>
      </c>
      <c r="B15975" t="inlineStr">
        <is>
          <t>00609634</t>
        </is>
      </c>
      <c r="C15975" t="inlineStr">
        <is>
          <t>아이엠</t>
        </is>
      </c>
      <c r="D15975" t="n">
        <v>4871494000</v>
      </c>
      <c r="E15975" t="n">
        <v>1212242000</v>
      </c>
      <c r="F15975" t="n">
        <v>1106786000</v>
      </c>
      <c r="G15975" t="n">
        <v>142816000</v>
      </c>
      <c r="H15975" t="n">
        <v>2.48</v>
      </c>
      <c r="I15975" t="n">
        <v>2</v>
      </c>
      <c r="J15975" t="n">
        <v>10.35</v>
      </c>
      <c r="K15975" t="n">
        <v>-360244176</v>
      </c>
      <c r="L15975" t="n">
        <v>423697758</v>
      </c>
      <c r="M15975" t="n">
        <v>423697758</v>
      </c>
      <c r="N15975" t="n">
        <v>-365311050</v>
      </c>
      <c r="O15975">
        <f>D15974</f>
      </c>
      <c r="P15975">
        <f>(E15975-F15975+G15975)/O15975*100</f>
      </c>
      <c r="Q15975">
        <f>H15974</f>
      </c>
      <c r="R15975">
        <f>I15974</f>
      </c>
      <c r="S15975">
        <f>H15975-H15974</f>
      </c>
      <c r="T15975">
        <f>I15975-I15974</f>
      </c>
      <c r="U15975">
        <f>(L15975-K15975)/(2*D15975*0.01)</f>
      </c>
      <c r="V15975">
        <f>(L15975+K15975)/(D15975*0.0001)</f>
      </c>
    </row>
    <row r="15976">
      <c r="A15976" t="n">
        <v>2016</v>
      </c>
      <c r="B15976" t="inlineStr">
        <is>
          <t>00609634</t>
        </is>
      </c>
      <c r="C15976" t="inlineStr">
        <is>
          <t>아이엠</t>
        </is>
      </c>
      <c r="D15976" t="n">
        <v>5205298000</v>
      </c>
      <c r="E15976" t="n">
        <v>1007055000</v>
      </c>
      <c r="F15976" t="n">
        <v>783939000</v>
      </c>
      <c r="G15976" t="n">
        <v>124526000</v>
      </c>
      <c r="H15976" t="n">
        <v>2.42</v>
      </c>
      <c r="I15976" t="n">
        <v>3</v>
      </c>
      <c r="O15976">
        <f>D15975</f>
      </c>
      <c r="P15976">
        <f>(E15976-F15976+G15976)/O15976*100</f>
      </c>
      <c r="Q15976">
        <f>H15975</f>
      </c>
      <c r="R15976">
        <f>I15975</f>
      </c>
      <c r="S15976">
        <f>H15976-H15975</f>
      </c>
      <c r="T15976">
        <f>I15976-I15975</f>
      </c>
    </row>
    <row r="15977">
      <c r="A15977" t="n">
        <v>2017</v>
      </c>
      <c r="B15977" t="inlineStr">
        <is>
          <t>00609634</t>
        </is>
      </c>
      <c r="C15977" t="inlineStr">
        <is>
          <t>아이엠</t>
        </is>
      </c>
      <c r="D15977" t="n">
        <v>5307051000</v>
      </c>
      <c r="E15977" t="n">
        <v>825794000</v>
      </c>
      <c r="F15977" t="n">
        <v>625330000</v>
      </c>
      <c r="G15977" t="n">
        <v>130804000</v>
      </c>
      <c r="H15977" t="n">
        <v>3.885</v>
      </c>
      <c r="I15977" t="n">
        <v>11.5</v>
      </c>
      <c r="K15977" t="n">
        <v>-334344213</v>
      </c>
      <c r="L15977" t="n">
        <v>382107672</v>
      </c>
      <c r="M15977" t="n">
        <v>398028825</v>
      </c>
      <c r="N15977" t="n">
        <v>-355572417</v>
      </c>
      <c r="O15977">
        <f>D15976</f>
      </c>
      <c r="P15977">
        <f>(E15977-F15977+G15977)/O15977*100</f>
      </c>
      <c r="Q15977">
        <f>H15976</f>
      </c>
      <c r="R15977">
        <f>I15976</f>
      </c>
      <c r="S15977">
        <f>H15977-H15976</f>
      </c>
      <c r="T15977">
        <f>I15977-I15976</f>
      </c>
      <c r="U15977">
        <f>(L15977-K15977)/(2*D15977*0.01)</f>
      </c>
      <c r="V15977">
        <f>(L15977+K15977)/(D15977*0.0001)</f>
      </c>
    </row>
    <row r="15978">
      <c r="A15978" t="n">
        <v>2018</v>
      </c>
      <c r="B15978" t="inlineStr">
        <is>
          <t>00609634</t>
        </is>
      </c>
      <c r="C15978" t="inlineStr">
        <is>
          <t>아이엠</t>
        </is>
      </c>
      <c r="D15978" t="n">
        <v>4810690000</v>
      </c>
      <c r="E15978" t="n">
        <v>1179013000</v>
      </c>
      <c r="F15978" t="n">
        <v>1379936000</v>
      </c>
      <c r="G15978" t="n">
        <v>150797000</v>
      </c>
      <c r="H15978" t="n">
        <v>5.07</v>
      </c>
      <c r="I15978" t="n">
        <v>11.5</v>
      </c>
      <c r="O15978">
        <f>D15977</f>
      </c>
      <c r="P15978">
        <f>(E15978-F15978+G15978)/O15978*100</f>
      </c>
      <c r="Q15978">
        <f>H15977</f>
      </c>
      <c r="R15978">
        <f>I15977</f>
      </c>
      <c r="S15978">
        <f>H15978-H15977</f>
      </c>
      <c r="T15978">
        <f>I15978-I15977</f>
      </c>
    </row>
    <row r="15979">
      <c r="A15979" t="n">
        <v>2019</v>
      </c>
      <c r="B15979" t="inlineStr">
        <is>
          <t>00609634</t>
        </is>
      </c>
      <c r="C15979" t="inlineStr">
        <is>
          <t>아이엠</t>
        </is>
      </c>
      <c r="D15979" t="n">
        <v>3817509000</v>
      </c>
      <c r="E15979" t="n">
        <v>875768000</v>
      </c>
      <c r="F15979" t="n">
        <v>1859829000</v>
      </c>
      <c r="G15979" t="n">
        <v>120128000</v>
      </c>
      <c r="H15979" t="n">
        <v>3.74</v>
      </c>
      <c r="I15979" t="n">
        <v>9.6</v>
      </c>
      <c r="O15979">
        <f>D15978</f>
      </c>
      <c r="P15979">
        <f>(E15979-F15979+G15979)/O15979*100</f>
      </c>
      <c r="Q15979">
        <f>H15978</f>
      </c>
      <c r="R15979">
        <f>I15978</f>
      </c>
      <c r="S15979">
        <f>H15979-H15978</f>
      </c>
      <c r="T15979">
        <f>I15979-I15978</f>
      </c>
    </row>
    <row r="15980">
      <c r="A15980" t="n">
        <v>2020</v>
      </c>
      <c r="B15980" t="inlineStr">
        <is>
          <t>00609634</t>
        </is>
      </c>
      <c r="C15980" t="inlineStr">
        <is>
          <t>아이엠</t>
        </is>
      </c>
      <c r="D15980" t="n">
        <v>3291937000</v>
      </c>
      <c r="E15980" t="n">
        <v>891602000</v>
      </c>
      <c r="F15980" t="n">
        <v>1312852000</v>
      </c>
      <c r="G15980" t="n">
        <v>90527000</v>
      </c>
      <c r="H15980" t="n">
        <v>3.67</v>
      </c>
      <c r="I15980" t="n">
        <v>2.618</v>
      </c>
      <c r="O15980">
        <f>D15979</f>
      </c>
      <c r="P15980">
        <f>(E15980-F15980+G15980)/O15980*100</f>
      </c>
      <c r="Q15980">
        <f>H15979</f>
      </c>
      <c r="R15980">
        <f>I15979</f>
      </c>
      <c r="S15980">
        <f>H15980-H15979</f>
      </c>
      <c r="T15980">
        <f>I15980-I15979</f>
      </c>
    </row>
    <row r="15981">
      <c r="A15981" t="n">
        <v>2021</v>
      </c>
      <c r="B15981" t="inlineStr">
        <is>
          <t>00609634</t>
        </is>
      </c>
      <c r="C15981" t="inlineStr">
        <is>
          <t>아이엠</t>
        </is>
      </c>
      <c r="D15981" t="n">
        <v>2371303000</v>
      </c>
      <c r="E15981" t="n">
        <v>528608000</v>
      </c>
      <c r="F15981" t="n">
        <v>797108000</v>
      </c>
      <c r="G15981" t="n">
        <v>58719000</v>
      </c>
      <c r="O15981">
        <f>D15980</f>
      </c>
      <c r="P15981">
        <f>(E15981-F15981+G15981)/O15981*100</f>
      </c>
    </row>
    <row r="15982">
      <c r="A15982" t="n">
        <v>2022</v>
      </c>
      <c r="B15982" t="inlineStr">
        <is>
          <t>00609634</t>
        </is>
      </c>
      <c r="C15982" t="inlineStr">
        <is>
          <t>아이엠</t>
        </is>
      </c>
      <c r="D15982" t="n">
        <v>2259212000</v>
      </c>
      <c r="E15982" t="n">
        <v>525659000</v>
      </c>
      <c r="F15982" t="n">
        <v>645190000</v>
      </c>
      <c r="G15982" t="n">
        <v>70087000</v>
      </c>
      <c r="O15982">
        <f>D15981</f>
      </c>
      <c r="P15982">
        <f>(E15982-F15982+G15982)/O15982*100</f>
      </c>
    </row>
    <row r="15983">
      <c r="A15983" t="n">
        <v>2023</v>
      </c>
      <c r="B15983" t="inlineStr">
        <is>
          <t>00609634</t>
        </is>
      </c>
      <c r="C15983" t="inlineStr">
        <is>
          <t>아이엠</t>
        </is>
      </c>
      <c r="D15983" t="n">
        <v>2834000000</v>
      </c>
      <c r="E15983" t="n">
        <v>497840000</v>
      </c>
      <c r="F15983" t="n">
        <v>494439000</v>
      </c>
      <c r="G15983" t="n">
        <v>120794000</v>
      </c>
      <c r="O15983">
        <f>D15982</f>
      </c>
      <c r="P15983">
        <f>(E15983-F15983+G15983)/O15983*100</f>
      </c>
    </row>
    <row r="15984">
      <c r="A15984" t="n">
        <v>2024</v>
      </c>
      <c r="B15984" t="inlineStr">
        <is>
          <t>00609634</t>
        </is>
      </c>
      <c r="C15984" t="inlineStr">
        <is>
          <t>아이엠</t>
        </is>
      </c>
      <c r="D15984" t="n">
        <v>3540667000</v>
      </c>
      <c r="E15984" t="n">
        <v>662566000</v>
      </c>
      <c r="F15984" t="n">
        <v>429297000</v>
      </c>
      <c r="G15984" t="n">
        <v>103312000</v>
      </c>
      <c r="O15984">
        <f>D15983</f>
      </c>
      <c r="P15984">
        <f>(E15984-F15984+G15984)/O15984*100</f>
      </c>
    </row>
    <row r="15985">
      <c r="A15985" t="n">
        <v>2014</v>
      </c>
      <c r="B15985" t="inlineStr">
        <is>
          <t>00610083</t>
        </is>
      </c>
      <c r="C15985" t="inlineStr">
        <is>
          <t>비아트론</t>
        </is>
      </c>
      <c r="D15985" t="n">
        <v>2466391000</v>
      </c>
      <c r="E15985" t="n">
        <v>525152000</v>
      </c>
      <c r="F15985" t="n">
        <v>86053000</v>
      </c>
      <c r="G15985" t="n">
        <v>43685000</v>
      </c>
      <c r="H15985" t="n">
        <v>2.62</v>
      </c>
      <c r="I15985" t="n">
        <v>4</v>
      </c>
      <c r="K15985" t="n">
        <v>-98400000</v>
      </c>
      <c r="L15985" t="n">
        <v>110700000</v>
      </c>
      <c r="M15985" t="n">
        <v>108240000</v>
      </c>
      <c r="N15985" t="n">
        <v>-98400000</v>
      </c>
      <c r="U15985">
        <f>(L15985-K15985)/(2*D15985*0.01)</f>
      </c>
      <c r="V15985">
        <f>(L15985+K15985)/(D15985*0.0001)</f>
      </c>
    </row>
    <row r="15986">
      <c r="A15986" t="n">
        <v>2015</v>
      </c>
      <c r="B15986" t="inlineStr">
        <is>
          <t>00610083</t>
        </is>
      </c>
      <c r="C15986" t="inlineStr">
        <is>
          <t>비아트론</t>
        </is>
      </c>
      <c r="D15986" t="n">
        <v>2928874000</v>
      </c>
      <c r="E15986" t="n">
        <v>539137000</v>
      </c>
      <c r="F15986" t="n">
        <v>145204000</v>
      </c>
      <c r="G15986" t="n">
        <v>61168000</v>
      </c>
      <c r="H15986" t="n">
        <v>2.82</v>
      </c>
      <c r="I15986" t="n">
        <v>2</v>
      </c>
      <c r="K15986" t="n">
        <v>-184410000</v>
      </c>
      <c r="L15986" t="n">
        <v>216979000</v>
      </c>
      <c r="M15986" t="n">
        <v>216979000</v>
      </c>
      <c r="N15986" t="n">
        <v>-187776000</v>
      </c>
      <c r="O15986">
        <f>D15985</f>
      </c>
      <c r="P15986">
        <f>(E15986-F15986+G15986)/O15986*100</f>
      </c>
      <c r="Q15986">
        <f>H15985</f>
      </c>
      <c r="R15986">
        <f>I15985</f>
      </c>
      <c r="S15986">
        <f>H15986-H15985</f>
      </c>
      <c r="T15986">
        <f>I15986-I15985</f>
      </c>
      <c r="U15986">
        <f>(L15986-K15986)/(2*D15986*0.01)</f>
      </c>
      <c r="V15986">
        <f>(L15986+K15986)/(D15986*0.0001)</f>
      </c>
    </row>
    <row r="15987">
      <c r="A15987" t="n">
        <v>2016</v>
      </c>
      <c r="B15987" t="inlineStr">
        <is>
          <t>00610083</t>
        </is>
      </c>
      <c r="C15987" t="inlineStr">
        <is>
          <t>비아트론</t>
        </is>
      </c>
      <c r="D15987" t="n">
        <v>3148099000</v>
      </c>
      <c r="E15987" t="n">
        <v>583432000</v>
      </c>
      <c r="F15987" t="n">
        <v>443747000</v>
      </c>
      <c r="G15987" t="n">
        <v>79813000</v>
      </c>
      <c r="H15987" t="n">
        <v>2.83</v>
      </c>
      <c r="I15987" t="n">
        <v>2</v>
      </c>
      <c r="K15987" t="n">
        <v>-276671552</v>
      </c>
      <c r="L15987" t="n">
        <v>300101184</v>
      </c>
      <c r="M15987" t="n">
        <v>327323960</v>
      </c>
      <c r="N15987" t="n">
        <v>-283627910</v>
      </c>
      <c r="O15987">
        <f>D15986</f>
      </c>
      <c r="P15987">
        <f>(E15987-F15987+G15987)/O15987*100</f>
      </c>
      <c r="Q15987">
        <f>H15986</f>
      </c>
      <c r="R15987">
        <f>I15986</f>
      </c>
      <c r="S15987">
        <f>H15987-H15986</f>
      </c>
      <c r="T15987">
        <f>I15987-I15986</f>
      </c>
      <c r="U15987">
        <f>(L15987-K15987)/(2*D15987*0.01)</f>
      </c>
      <c r="V15987">
        <f>(L15987+K15987)/(D15987*0.0001)</f>
      </c>
    </row>
    <row r="15988">
      <c r="A15988" t="n">
        <v>2017</v>
      </c>
      <c r="B15988" t="inlineStr">
        <is>
          <t>00610083</t>
        </is>
      </c>
      <c r="C15988" t="inlineStr">
        <is>
          <t>비아트론</t>
        </is>
      </c>
      <c r="D15988" t="n">
        <v>3559728000</v>
      </c>
      <c r="E15988" t="n">
        <v>694477000</v>
      </c>
      <c r="F15988" t="n">
        <v>378890000</v>
      </c>
      <c r="G15988" t="n">
        <v>86241000</v>
      </c>
      <c r="H15988" t="n">
        <v>3.21</v>
      </c>
      <c r="I15988" t="n">
        <v>2</v>
      </c>
      <c r="O15988">
        <f>D15987</f>
      </c>
      <c r="P15988">
        <f>(E15988-F15988+G15988)/O15988*100</f>
      </c>
      <c r="Q15988">
        <f>H15987</f>
      </c>
      <c r="R15988">
        <f>I15987</f>
      </c>
      <c r="S15988">
        <f>H15988-H15987</f>
      </c>
      <c r="T15988">
        <f>I15988-I15987</f>
      </c>
    </row>
    <row r="15989">
      <c r="A15989" t="n">
        <v>2018</v>
      </c>
      <c r="B15989" t="inlineStr">
        <is>
          <t>00610083</t>
        </is>
      </c>
      <c r="C15989" t="inlineStr">
        <is>
          <t>비아트론</t>
        </is>
      </c>
      <c r="D15989" t="n">
        <v>3846518000</v>
      </c>
      <c r="E15989" t="n">
        <v>705772000</v>
      </c>
      <c r="F15989" t="n">
        <v>364241000</v>
      </c>
      <c r="G15989" t="n">
        <v>109762000</v>
      </c>
      <c r="H15989" t="n">
        <v>2.99</v>
      </c>
      <c r="I15989" t="n">
        <v>2</v>
      </c>
      <c r="K15989" t="n">
        <v>-39000000</v>
      </c>
      <c r="L15989" t="n">
        <v>44000000</v>
      </c>
      <c r="M15989" t="n">
        <v>44000000</v>
      </c>
      <c r="N15989" t="n">
        <v>-39000000</v>
      </c>
      <c r="O15989">
        <f>D15988</f>
      </c>
      <c r="P15989">
        <f>(E15989-F15989+G15989)/O15989*100</f>
      </c>
      <c r="Q15989">
        <f>H15988</f>
      </c>
      <c r="R15989">
        <f>I15988</f>
      </c>
      <c r="S15989">
        <f>H15989-H15988</f>
      </c>
      <c r="T15989">
        <f>I15989-I15988</f>
      </c>
      <c r="U15989">
        <f>(L15989-K15989)/(2*D15989*0.01)</f>
      </c>
      <c r="V15989">
        <f>(L15989+K15989)/(D15989*0.0001)</f>
      </c>
    </row>
    <row r="15990">
      <c r="A15990" t="n">
        <v>2019</v>
      </c>
      <c r="B15990" t="inlineStr">
        <is>
          <t>00610083</t>
        </is>
      </c>
      <c r="C15990" t="inlineStr">
        <is>
          <t>비아트론</t>
        </is>
      </c>
      <c r="D15990" t="n">
        <v>4559049000</v>
      </c>
      <c r="E15990" t="n">
        <v>624222000</v>
      </c>
      <c r="F15990" t="n">
        <v>158598000</v>
      </c>
      <c r="G15990" t="n">
        <v>107370000</v>
      </c>
      <c r="H15990" t="n">
        <v>2.64</v>
      </c>
      <c r="I15990" t="n">
        <v>2</v>
      </c>
      <c r="K15990" t="n">
        <v>-41000000</v>
      </c>
      <c r="L15990" t="n">
        <v>4600000</v>
      </c>
      <c r="M15990" t="n">
        <v>4600000</v>
      </c>
      <c r="N15990" t="n">
        <v>-4200000</v>
      </c>
      <c r="O15990">
        <f>D15989</f>
      </c>
      <c r="P15990">
        <f>(E15990-F15990+G15990)/O15990*100</f>
      </c>
      <c r="Q15990">
        <f>H15989</f>
      </c>
      <c r="R15990">
        <f>I15989</f>
      </c>
      <c r="S15990">
        <f>H15990-H15989</f>
      </c>
      <c r="T15990">
        <f>I15990-I15989</f>
      </c>
      <c r="U15990">
        <f>(L15990-K15990)/(2*D15990*0.01)</f>
      </c>
    </row>
    <row r="15991">
      <c r="A15991" t="n">
        <v>2020</v>
      </c>
      <c r="B15991" t="inlineStr">
        <is>
          <t>00610083</t>
        </is>
      </c>
      <c r="C15991" t="inlineStr">
        <is>
          <t>비아트론</t>
        </is>
      </c>
      <c r="D15991" t="n">
        <v>5307308000</v>
      </c>
      <c r="E15991" t="n">
        <v>631800000</v>
      </c>
      <c r="F15991" t="n">
        <v>176504000</v>
      </c>
      <c r="G15991" t="n">
        <v>112002000</v>
      </c>
      <c r="H15991" t="n">
        <v>2.54</v>
      </c>
      <c r="I15991" t="n">
        <v>2.12</v>
      </c>
      <c r="K15991" t="n">
        <v>-307924264</v>
      </c>
      <c r="L15991" t="n">
        <v>344975020</v>
      </c>
      <c r="M15991" t="n">
        <v>339667712</v>
      </c>
      <c r="N15991" t="n">
        <v>-307624264</v>
      </c>
      <c r="O15991">
        <f>D15990</f>
      </c>
      <c r="P15991">
        <f>(E15991-F15991+G15991)/O15991*100</f>
      </c>
      <c r="Q15991">
        <f>H15990</f>
      </c>
      <c r="R15991">
        <f>I15990</f>
      </c>
      <c r="S15991">
        <f>H15991-H15990</f>
      </c>
      <c r="T15991">
        <f>I15991-I15990</f>
      </c>
      <c r="U15991">
        <f>(L15991-K15991)/(2*D15991*0.01)</f>
      </c>
      <c r="V15991">
        <f>(L15991+K15991)/(D15991*0.0001)</f>
      </c>
    </row>
    <row r="15992">
      <c r="A15992" t="n">
        <v>2021</v>
      </c>
      <c r="B15992" t="inlineStr">
        <is>
          <t>00610083</t>
        </is>
      </c>
      <c r="C15992" t="inlineStr">
        <is>
          <t>비아트론</t>
        </is>
      </c>
      <c r="D15992" t="n">
        <v>5482462000</v>
      </c>
      <c r="E15992" t="n">
        <v>770768000</v>
      </c>
      <c r="F15992" t="n">
        <v>164633000</v>
      </c>
      <c r="G15992" t="n">
        <v>123185000</v>
      </c>
      <c r="H15992" t="n">
        <v>3.3</v>
      </c>
      <c r="I15992" t="n">
        <v>2.16</v>
      </c>
      <c r="K15992" t="n">
        <v>-367919654</v>
      </c>
      <c r="L15992" t="n">
        <v>422070034</v>
      </c>
      <c r="M15992" t="n">
        <v>422070034</v>
      </c>
      <c r="N15992" t="n">
        <v>-378409278</v>
      </c>
      <c r="O15992">
        <f>D15991</f>
      </c>
      <c r="P15992">
        <f>(E15992-F15992+G15992)/O15992*100</f>
      </c>
      <c r="Q15992">
        <f>H15991</f>
      </c>
      <c r="R15992">
        <f>I15991</f>
      </c>
      <c r="S15992">
        <f>H15992-H15991</f>
      </c>
      <c r="T15992">
        <f>I15992-I15991</f>
      </c>
      <c r="U15992">
        <f>(L15992-K15992)/(2*D15992*0.01)</f>
      </c>
      <c r="V15992">
        <f>(L15992+K15992)/(D15992*0.0001)</f>
      </c>
    </row>
    <row r="15993">
      <c r="A15993" t="n">
        <v>2022</v>
      </c>
      <c r="B15993" t="inlineStr">
        <is>
          <t>00610083</t>
        </is>
      </c>
      <c r="C15993" t="inlineStr">
        <is>
          <t>비아트론</t>
        </is>
      </c>
      <c r="D15993" t="n">
        <v>5156242000</v>
      </c>
      <c r="E15993" t="n">
        <v>766421000</v>
      </c>
      <c r="F15993" t="n">
        <v>579377000</v>
      </c>
      <c r="G15993" t="n">
        <v>165869000</v>
      </c>
      <c r="H15993" t="n">
        <v>5.7</v>
      </c>
      <c r="I15993" t="n">
        <v>2.16</v>
      </c>
      <c r="K15993" t="n">
        <v>-294012594</v>
      </c>
      <c r="L15993" t="n">
        <v>335405730</v>
      </c>
      <c r="M15993" t="n">
        <v>340511172</v>
      </c>
      <c r="N15993" t="n">
        <v>-309374520</v>
      </c>
      <c r="O15993">
        <f>D15992</f>
      </c>
      <c r="P15993">
        <f>(E15993-F15993+G15993)/O15993*100</f>
      </c>
      <c r="Q15993">
        <f>H15992</f>
      </c>
      <c r="R15993">
        <f>I15992</f>
      </c>
      <c r="S15993">
        <f>H15993-H15992</f>
      </c>
      <c r="T15993">
        <f>I15993-I15992</f>
      </c>
      <c r="U15993">
        <f>(L15993-K15993)/(2*D15993*0.01)</f>
      </c>
      <c r="V15993">
        <f>(L15993+K15993)/(D15993*0.0001)</f>
      </c>
    </row>
    <row r="15994">
      <c r="A15994" t="n">
        <v>2023</v>
      </c>
      <c r="B15994" t="inlineStr">
        <is>
          <t>00610083</t>
        </is>
      </c>
      <c r="C15994" t="inlineStr">
        <is>
          <t>비아트론</t>
        </is>
      </c>
      <c r="D15994" t="n">
        <v>6922284000</v>
      </c>
      <c r="E15994" t="n">
        <v>710333000</v>
      </c>
      <c r="F15994" t="n">
        <v>288786000</v>
      </c>
      <c r="G15994" t="n">
        <v>261119000</v>
      </c>
      <c r="H15994" t="n">
        <v>4.9</v>
      </c>
      <c r="I15994" t="n">
        <v>3</v>
      </c>
      <c r="K15994" t="n">
        <v>-450950480</v>
      </c>
      <c r="L15994" t="n">
        <v>512848656</v>
      </c>
      <c r="M15994" t="n">
        <v>512848656</v>
      </c>
      <c r="N15994" t="n">
        <v>-464267468</v>
      </c>
      <c r="O15994">
        <f>D15993</f>
      </c>
      <c r="P15994">
        <f>(E15994-F15994+G15994)/O15994*100</f>
      </c>
      <c r="Q15994">
        <f>H15993</f>
      </c>
      <c r="R15994">
        <f>I15993</f>
      </c>
      <c r="S15994">
        <f>H15994-H15993</f>
      </c>
      <c r="T15994">
        <f>I15994-I15993</f>
      </c>
      <c r="U15994">
        <f>(L15994-K15994)/(2*D15994*0.01)</f>
      </c>
      <c r="V15994">
        <f>(L15994+K15994)/(D15994*0.0001)</f>
      </c>
    </row>
    <row r="15995">
      <c r="A15995" t="n">
        <v>2024</v>
      </c>
      <c r="B15995" t="inlineStr">
        <is>
          <t>00610083</t>
        </is>
      </c>
      <c r="C15995" t="inlineStr">
        <is>
          <t>비아트론</t>
        </is>
      </c>
      <c r="D15995" t="n">
        <v>7638436000</v>
      </c>
      <c r="E15995" t="n">
        <v>867755000</v>
      </c>
      <c r="F15995" t="n">
        <v>554519000</v>
      </c>
      <c r="G15995" t="n">
        <v>305682000</v>
      </c>
      <c r="H15995" t="n">
        <v>4.39</v>
      </c>
      <c r="I15995" t="n">
        <v>3</v>
      </c>
      <c r="K15995" t="n">
        <v>-490560000</v>
      </c>
      <c r="L15995" t="n">
        <v>558225228</v>
      </c>
      <c r="M15995" t="n">
        <v>565720000</v>
      </c>
      <c r="N15995" t="n">
        <v>-504437976</v>
      </c>
      <c r="O15995">
        <f>D15994</f>
      </c>
      <c r="P15995">
        <f>(E15995-F15995+G15995)/O15995*100</f>
      </c>
      <c r="Q15995">
        <f>H15994</f>
      </c>
      <c r="R15995">
        <f>I15994</f>
      </c>
      <c r="S15995">
        <f>H15995-H15994</f>
      </c>
      <c r="T15995">
        <f>I15995-I15994</f>
      </c>
      <c r="U15995">
        <f>(L15995-K15995)/(2*D15995*0.01)</f>
      </c>
      <c r="V15995">
        <f>(L15995+K15995)/(D15995*0.0001)</f>
      </c>
    </row>
    <row r="15996">
      <c r="A15996" t="n">
        <v>2025</v>
      </c>
      <c r="B15996" t="inlineStr">
        <is>
          <t>00610083</t>
        </is>
      </c>
      <c r="C15996" t="inlineStr">
        <is>
          <t>비아트론</t>
        </is>
      </c>
      <c r="D15996" t="n">
        <v>8383500000</v>
      </c>
      <c r="E15996" t="n">
        <v>836475000</v>
      </c>
      <c r="F15996" t="n">
        <v>221853000</v>
      </c>
      <c r="G15996" t="n">
        <v>300048000</v>
      </c>
      <c r="H15996" t="n">
        <v>4.73</v>
      </c>
      <c r="I15996" t="n">
        <v>3</v>
      </c>
      <c r="K15996" t="n">
        <v>-510000000</v>
      </c>
      <c r="L15996" t="n">
        <v>578000000</v>
      </c>
      <c r="M15996" t="n">
        <v>586000000</v>
      </c>
      <c r="N15996" t="n">
        <v>-528000000</v>
      </c>
      <c r="O15996">
        <f>D15995</f>
      </c>
      <c r="P15996">
        <f>(E15996-F15996+G15996)/O15996*100</f>
      </c>
      <c r="Q15996">
        <f>H15995</f>
      </c>
      <c r="R15996">
        <f>I15995</f>
      </c>
      <c r="S15996">
        <f>H15996-H15995</f>
      </c>
      <c r="T15996">
        <f>I15996-I15995</f>
      </c>
      <c r="U15996">
        <f>(L15996-K15996)/(2*D15996*0.01)</f>
      </c>
      <c r="V15996">
        <f>(L15996+K15996)/(D15996*0.0001)</f>
      </c>
    </row>
    <row r="15997">
      <c r="A15997" t="n">
        <v>2016</v>
      </c>
      <c r="B15997" t="inlineStr">
        <is>
          <t>00610490</t>
        </is>
      </c>
      <c r="C15997" t="inlineStr">
        <is>
          <t>비디아이</t>
        </is>
      </c>
      <c r="D15997" t="n">
        <v>784901000</v>
      </c>
      <c r="E15997" t="n">
        <v>293704000</v>
      </c>
      <c r="F15997" t="n">
        <v>413486000</v>
      </c>
      <c r="G15997" t="n">
        <v>9122000</v>
      </c>
      <c r="H15997" t="n">
        <v>2.41</v>
      </c>
      <c r="I15997" t="n">
        <v>4</v>
      </c>
      <c r="J15997" t="n">
        <v>8.609999999999999</v>
      </c>
      <c r="K15997" t="n">
        <v>-36855000</v>
      </c>
      <c r="L15997" t="n">
        <v>41575000</v>
      </c>
      <c r="M15997" t="n">
        <v>40820000</v>
      </c>
      <c r="N15997" t="n">
        <v>-36087000</v>
      </c>
      <c r="U15997">
        <f>(L15997-K15997)/(2*D15997*0.01)</f>
      </c>
      <c r="V15997">
        <f>(L15997+K15997)/(D15997*0.0001)</f>
      </c>
    </row>
    <row r="15998">
      <c r="A15998" t="n">
        <v>2017</v>
      </c>
      <c r="B15998" t="inlineStr">
        <is>
          <t>00610490</t>
        </is>
      </c>
      <c r="C15998" t="inlineStr">
        <is>
          <t>비디아이</t>
        </is>
      </c>
      <c r="D15998" t="n">
        <v>798515000</v>
      </c>
      <c r="E15998" t="n">
        <v>275263000</v>
      </c>
      <c r="F15998" t="n">
        <v>381924000</v>
      </c>
      <c r="G15998" t="n">
        <v>10549000</v>
      </c>
      <c r="H15998" t="n">
        <v>2.76</v>
      </c>
      <c r="I15998" t="n">
        <v>3.62</v>
      </c>
      <c r="J15998" t="n">
        <v>7.69</v>
      </c>
      <c r="K15998" t="n">
        <v>-40272000</v>
      </c>
      <c r="L15998" t="n">
        <v>43924000</v>
      </c>
      <c r="M15998" t="n">
        <v>43092000</v>
      </c>
      <c r="N15998" t="n">
        <v>-38342000</v>
      </c>
      <c r="O15998">
        <f>D15997</f>
      </c>
      <c r="P15998">
        <f>(E15998-F15998+G15998)/O15998*100</f>
      </c>
      <c r="Q15998">
        <f>H15997</f>
      </c>
      <c r="R15998">
        <f>I15997</f>
      </c>
      <c r="S15998">
        <f>H15998-H15997</f>
      </c>
      <c r="T15998">
        <f>I15998-I15997</f>
      </c>
      <c r="U15998">
        <f>(L15998-K15998)/(2*D15998*0.01)</f>
      </c>
      <c r="V15998">
        <f>(L15998+K15998)/(D15998*0.0001)</f>
      </c>
    </row>
    <row r="15999">
      <c r="A15999" t="n">
        <v>2018</v>
      </c>
      <c r="B15999" t="inlineStr">
        <is>
          <t>00610490</t>
        </is>
      </c>
      <c r="C15999" t="inlineStr">
        <is>
          <t>비디아이</t>
        </is>
      </c>
      <c r="D15999" t="n">
        <v>763281000</v>
      </c>
      <c r="E15999" t="n">
        <v>296628000</v>
      </c>
      <c r="F15999" t="n">
        <v>372999000</v>
      </c>
      <c r="G15999" t="n">
        <v>13918000</v>
      </c>
      <c r="H15999" t="n">
        <v>2.4</v>
      </c>
      <c r="I15999" t="n">
        <v>3.12</v>
      </c>
      <c r="K15999" t="n">
        <v>-28259000</v>
      </c>
      <c r="L15999" t="n">
        <v>32838000</v>
      </c>
      <c r="M15999" t="n">
        <v>32086000</v>
      </c>
      <c r="N15999" t="n">
        <v>-28271000</v>
      </c>
      <c r="O15999">
        <f>D15998</f>
      </c>
      <c r="P15999">
        <f>(E15999-F15999+G15999)/O15999*100</f>
      </c>
      <c r="Q15999">
        <f>H15998</f>
      </c>
      <c r="R15999">
        <f>I15998</f>
      </c>
      <c r="S15999">
        <f>H15999-H15998</f>
      </c>
      <c r="T15999">
        <f>I15999-I15998</f>
      </c>
      <c r="U15999">
        <f>(L15999-K15999)/(2*D15999*0.01)</f>
      </c>
      <c r="V15999">
        <f>(L15999+K15999)/(D15999*0.0001)</f>
      </c>
    </row>
    <row r="16000">
      <c r="A16000" t="n">
        <v>2019</v>
      </c>
      <c r="B16000" t="inlineStr">
        <is>
          <t>00610490</t>
        </is>
      </c>
      <c r="C16000" t="inlineStr">
        <is>
          <t>비디아이</t>
        </is>
      </c>
      <c r="D16000" t="n">
        <v>1204311000</v>
      </c>
      <c r="E16000" t="n">
        <v>361823000</v>
      </c>
      <c r="F16000" t="n">
        <v>36993000</v>
      </c>
      <c r="G16000" t="n">
        <v>8661000</v>
      </c>
      <c r="H16000" t="n">
        <v>2.05</v>
      </c>
      <c r="I16000" t="n">
        <v>2.1</v>
      </c>
      <c r="J16000" t="n">
        <v>9.699999999999999</v>
      </c>
      <c r="K16000" t="n">
        <v>-45764218</v>
      </c>
      <c r="L16000" t="n">
        <v>44000000</v>
      </c>
      <c r="M16000" t="n">
        <v>44000000</v>
      </c>
      <c r="N16000" t="n">
        <v>-45763618</v>
      </c>
      <c r="O16000">
        <f>D15999</f>
      </c>
      <c r="P16000">
        <f>(E16000-F16000+G16000)/O16000*100</f>
      </c>
      <c r="Q16000">
        <f>H15999</f>
      </c>
      <c r="R16000">
        <f>I15999</f>
      </c>
      <c r="S16000">
        <f>H16000-H15999</f>
      </c>
      <c r="T16000">
        <f>I16000-I15999</f>
      </c>
      <c r="U16000">
        <f>(L16000-K16000)/(2*D16000*0.01)</f>
      </c>
    </row>
    <row r="16001">
      <c r="A16001" t="n">
        <v>2020</v>
      </c>
      <c r="B16001" t="inlineStr">
        <is>
          <t>00610490</t>
        </is>
      </c>
      <c r="C16001" t="inlineStr">
        <is>
          <t>비디아이</t>
        </is>
      </c>
      <c r="D16001" t="n">
        <v>1313256000</v>
      </c>
      <c r="E16001" t="n">
        <v>496683000</v>
      </c>
      <c r="F16001" t="n">
        <v>411990000</v>
      </c>
      <c r="G16001" t="n">
        <v>9571000</v>
      </c>
      <c r="H16001" t="n">
        <v>2.02</v>
      </c>
      <c r="I16001" t="n">
        <v>1.74</v>
      </c>
      <c r="J16001" t="n">
        <v>8.76</v>
      </c>
      <c r="K16001" t="n">
        <v>-40630000</v>
      </c>
      <c r="L16001" t="n">
        <v>45963960</v>
      </c>
      <c r="M16001" t="n">
        <v>45955000</v>
      </c>
      <c r="N16001" t="n">
        <v>-40711336</v>
      </c>
      <c r="O16001">
        <f>D16000</f>
      </c>
      <c r="P16001">
        <f>(E16001-F16001+G16001)/O16001*100</f>
      </c>
      <c r="Q16001">
        <f>H16000</f>
      </c>
      <c r="R16001">
        <f>I16000</f>
      </c>
      <c r="S16001">
        <f>H16001-H16000</f>
      </c>
      <c r="T16001">
        <f>I16001-I16000</f>
      </c>
      <c r="U16001">
        <f>(L16001-K16001)/(2*D16001*0.01)</f>
      </c>
      <c r="V16001">
        <f>(L16001+K16001)/(D16001*0.0001)</f>
      </c>
    </row>
    <row r="16002">
      <c r="A16002" t="n">
        <v>2021</v>
      </c>
      <c r="B16002" t="inlineStr">
        <is>
          <t>00610490</t>
        </is>
      </c>
      <c r="C16002" t="inlineStr">
        <is>
          <t>비디아이</t>
        </is>
      </c>
      <c r="D16002" t="n">
        <v>738134000</v>
      </c>
      <c r="E16002" t="n">
        <v>419238000</v>
      </c>
      <c r="F16002" t="n">
        <v>1424638000</v>
      </c>
      <c r="G16002" t="n">
        <v>8389000</v>
      </c>
      <c r="H16002" t="n">
        <v>2.57</v>
      </c>
      <c r="I16002" t="n">
        <v>0.91</v>
      </c>
      <c r="J16002" t="n">
        <v>8.390000000000001</v>
      </c>
      <c r="K16002" t="n">
        <v>-22144020</v>
      </c>
      <c r="L16002" t="n">
        <v>25096356</v>
      </c>
      <c r="M16002" t="n">
        <v>25834690</v>
      </c>
      <c r="N16002" t="n">
        <v>-22882394</v>
      </c>
      <c r="O16002">
        <f>D16001</f>
      </c>
      <c r="P16002">
        <f>(E16002-F16002+G16002)/O16002*100</f>
      </c>
      <c r="Q16002">
        <f>H16001</f>
      </c>
      <c r="R16002">
        <f>I16001</f>
      </c>
      <c r="S16002">
        <f>H16002-H16001</f>
      </c>
      <c r="T16002">
        <f>I16002-I16001</f>
      </c>
      <c r="U16002">
        <f>(L16002-K16002)/(2*D16002*0.01)</f>
      </c>
      <c r="V16002">
        <f>(L16002+K16002)/(D16002*0.0001)</f>
      </c>
    </row>
    <row r="16003">
      <c r="A16003" t="n">
        <v>2022</v>
      </c>
      <c r="B16003" t="inlineStr">
        <is>
          <t>00610490</t>
        </is>
      </c>
      <c r="C16003" t="inlineStr">
        <is>
          <t>비디아이</t>
        </is>
      </c>
      <c r="D16003" t="n">
        <v>534063000</v>
      </c>
      <c r="E16003" t="n">
        <v>246171000</v>
      </c>
      <c r="F16003" t="n">
        <v>450242000</v>
      </c>
      <c r="O16003">
        <f>D16002</f>
      </c>
    </row>
    <row r="16004">
      <c r="A16004" t="n">
        <v>2023</v>
      </c>
      <c r="B16004" t="inlineStr">
        <is>
          <t>00610490</t>
        </is>
      </c>
      <c r="C16004" t="inlineStr">
        <is>
          <t>비디아이</t>
        </is>
      </c>
      <c r="D16004" t="n">
        <v>326999000</v>
      </c>
      <c r="E16004" t="n">
        <v>76569000</v>
      </c>
      <c r="F16004" t="n">
        <v>200257000</v>
      </c>
      <c r="G16004" t="n">
        <v>8556000</v>
      </c>
      <c r="H16004" t="n">
        <v>4.1</v>
      </c>
      <c r="I16004" t="n">
        <v>4</v>
      </c>
      <c r="J16004" t="n">
        <v>5.7</v>
      </c>
      <c r="K16004" t="n">
        <v>-4139000</v>
      </c>
      <c r="L16004" t="n">
        <v>4546000</v>
      </c>
      <c r="M16004" t="n">
        <v>4511000</v>
      </c>
      <c r="N16004" t="n">
        <v>-4185000</v>
      </c>
      <c r="O16004">
        <f>D16003</f>
      </c>
      <c r="P16004">
        <f>(E16004-F16004+G16004)/O16004*100</f>
      </c>
      <c r="U16004">
        <f>(L16004-K16004)/(2*D16004*0.01)</f>
      </c>
      <c r="V16004">
        <f>(L16004+K16004)/(D16004*0.0001)</f>
      </c>
    </row>
    <row r="16005">
      <c r="A16005" t="n">
        <v>2023</v>
      </c>
      <c r="B16005" t="inlineStr">
        <is>
          <t>00610861</t>
        </is>
      </c>
      <c r="C16005" t="inlineStr">
        <is>
          <t>코스텍시스템</t>
        </is>
      </c>
      <c r="D16005" t="n">
        <v>1847817691</v>
      </c>
      <c r="E16005" t="n">
        <v>278885790</v>
      </c>
      <c r="F16005" t="n">
        <v>108937985</v>
      </c>
      <c r="G16005" t="n">
        <v>42226100</v>
      </c>
      <c r="H16005" t="n">
        <v>4.47</v>
      </c>
      <c r="I16005" t="n">
        <v>4</v>
      </c>
      <c r="J16005" t="n">
        <v>9.130000000000001</v>
      </c>
      <c r="K16005" t="n">
        <v>-116708977</v>
      </c>
      <c r="L16005" t="n">
        <v>135434921</v>
      </c>
      <c r="M16005" t="n">
        <v>134849791</v>
      </c>
      <c r="N16005" t="n">
        <v>-118357193</v>
      </c>
      <c r="U16005">
        <f>(L16005-K16005)/(2*D16005*0.01)</f>
      </c>
      <c r="V16005">
        <f>(L16005+K16005)/(D16005*0.0001)</f>
      </c>
    </row>
    <row r="16006">
      <c r="A16006" t="n">
        <v>2016</v>
      </c>
      <c r="B16006" t="inlineStr">
        <is>
          <t>00611286</t>
        </is>
      </c>
      <c r="C16006" t="inlineStr">
        <is>
          <t>블루탑</t>
        </is>
      </c>
      <c r="D16006" t="n">
        <v>496481767</v>
      </c>
      <c r="E16006" t="n">
        <v>283794898</v>
      </c>
      <c r="F16006" t="n">
        <v>143936312</v>
      </c>
      <c r="G16006" t="n">
        <v>6029911</v>
      </c>
      <c r="H16006" t="n">
        <v>2.87</v>
      </c>
      <c r="I16006" t="n">
        <v>4</v>
      </c>
      <c r="K16006" t="n">
        <v>-34516415</v>
      </c>
      <c r="L16006" t="n">
        <v>40361843</v>
      </c>
      <c r="M16006" t="n">
        <v>39510378</v>
      </c>
      <c r="N16006" t="n">
        <v>-34516415</v>
      </c>
      <c r="U16006">
        <f>(L16006-K16006)/(2*D16006*0.01)</f>
      </c>
      <c r="V16006">
        <f>(L16006+K16006)/(D16006*0.0001)</f>
      </c>
    </row>
    <row r="16007">
      <c r="A16007" t="n">
        <v>2017</v>
      </c>
      <c r="B16007" t="inlineStr">
        <is>
          <t>00611286</t>
        </is>
      </c>
      <c r="C16007" t="inlineStr">
        <is>
          <t>블루탑</t>
        </is>
      </c>
      <c r="D16007" t="n">
        <v>625692606</v>
      </c>
      <c r="E16007" t="n">
        <v>354954004</v>
      </c>
      <c r="F16007" t="n">
        <v>192620801</v>
      </c>
      <c r="G16007" t="n">
        <v>11207947</v>
      </c>
      <c r="H16007" t="n">
        <v>3.2</v>
      </c>
      <c r="I16007" t="n">
        <v>4</v>
      </c>
      <c r="K16007" t="n">
        <v>-37585806</v>
      </c>
      <c r="L16007" t="n">
        <v>43599468</v>
      </c>
      <c r="M16007" t="n">
        <v>42878820</v>
      </c>
      <c r="N16007" t="n">
        <v>-37687950</v>
      </c>
      <c r="O16007">
        <f>D16006</f>
      </c>
      <c r="P16007">
        <f>(E16007-F16007+G16007)/O16007*100</f>
      </c>
      <c r="Q16007">
        <f>H16006</f>
      </c>
      <c r="R16007">
        <f>I16006</f>
      </c>
      <c r="S16007">
        <f>H16007-H16006</f>
      </c>
      <c r="T16007">
        <f>I16007-I16006</f>
      </c>
      <c r="U16007">
        <f>(L16007-K16007)/(2*D16007*0.01)</f>
      </c>
      <c r="V16007">
        <f>(L16007+K16007)/(D16007*0.0001)</f>
      </c>
    </row>
    <row r="16008">
      <c r="A16008" t="n">
        <v>2018</v>
      </c>
      <c r="B16008" t="inlineStr">
        <is>
          <t>00611286</t>
        </is>
      </c>
      <c r="C16008" t="inlineStr">
        <is>
          <t>블루탑</t>
        </is>
      </c>
      <c r="D16008" t="n">
        <v>783031162</v>
      </c>
      <c r="E16008" t="n">
        <v>387921149</v>
      </c>
      <c r="F16008" t="n">
        <v>216854733</v>
      </c>
      <c r="G16008" t="n">
        <v>14723076</v>
      </c>
      <c r="H16008" t="n">
        <v>2.69</v>
      </c>
      <c r="I16008" t="n">
        <v>4</v>
      </c>
      <c r="K16008" t="n">
        <v>-50145897</v>
      </c>
      <c r="L16008" t="n">
        <v>58246795</v>
      </c>
      <c r="M16008" t="n">
        <v>56933955</v>
      </c>
      <c r="N16008" t="n">
        <v>-50051255</v>
      </c>
      <c r="O16008">
        <f>D16007</f>
      </c>
      <c r="P16008">
        <f>(E16008-F16008+G16008)/O16008*100</f>
      </c>
      <c r="Q16008">
        <f>H16007</f>
      </c>
      <c r="R16008">
        <f>I16007</f>
      </c>
      <c r="S16008">
        <f>H16008-H16007</f>
      </c>
      <c r="T16008">
        <f>I16008-I16007</f>
      </c>
      <c r="U16008">
        <f>(L16008-K16008)/(2*D16008*0.01)</f>
      </c>
      <c r="V16008">
        <f>(L16008+K16008)/(D16008*0.0001)</f>
      </c>
    </row>
    <row r="16009">
      <c r="A16009" t="n">
        <v>2019</v>
      </c>
      <c r="B16009" t="inlineStr">
        <is>
          <t>00611286</t>
        </is>
      </c>
      <c r="C16009" t="inlineStr">
        <is>
          <t>블루탑</t>
        </is>
      </c>
      <c r="D16009" t="n">
        <v>740159306</v>
      </c>
      <c r="E16009" t="n">
        <v>385217135</v>
      </c>
      <c r="F16009" t="n">
        <v>319428351</v>
      </c>
      <c r="G16009" t="n">
        <v>16293439</v>
      </c>
      <c r="H16009" t="n">
        <v>2.52</v>
      </c>
      <c r="I16009" t="n">
        <v>1.98</v>
      </c>
      <c r="K16009" t="n">
        <v>-46488368</v>
      </c>
      <c r="L16009" t="n">
        <v>50145897</v>
      </c>
      <c r="M16009" t="n">
        <v>53908153</v>
      </c>
      <c r="N16009" t="n">
        <v>-56933955</v>
      </c>
      <c r="O16009">
        <f>D16008</f>
      </c>
      <c r="P16009">
        <f>(E16009-F16009+G16009)/O16009*100</f>
      </c>
      <c r="Q16009">
        <f>H16008</f>
      </c>
      <c r="R16009">
        <f>I16008</f>
      </c>
      <c r="S16009">
        <f>H16009-H16008</f>
      </c>
      <c r="T16009">
        <f>I16009-I16008</f>
      </c>
      <c r="U16009">
        <f>(L16009-K16009)/(2*D16009*0.01)</f>
      </c>
      <c r="V16009">
        <f>(L16009+K16009)/(D16009*0.0001)</f>
      </c>
    </row>
    <row r="16010">
      <c r="A16010" t="n">
        <v>2020</v>
      </c>
      <c r="B16010" t="inlineStr">
        <is>
          <t>00611286</t>
        </is>
      </c>
      <c r="C16010" t="inlineStr">
        <is>
          <t>블루탑</t>
        </is>
      </c>
      <c r="D16010" t="n">
        <v>868415605</v>
      </c>
      <c r="E16010" t="n">
        <v>375472929</v>
      </c>
      <c r="F16010" t="n">
        <v>266416485</v>
      </c>
      <c r="G16010" t="n">
        <v>14178637</v>
      </c>
      <c r="H16010" t="n">
        <v>2.82</v>
      </c>
      <c r="I16010" t="n">
        <v>3</v>
      </c>
      <c r="K16010" t="n">
        <v>-55088047</v>
      </c>
      <c r="L16010" t="n">
        <v>64235922</v>
      </c>
      <c r="M16010" t="n">
        <v>63500261</v>
      </c>
      <c r="N16010" t="n">
        <v>-55531265</v>
      </c>
      <c r="O16010">
        <f>D16009</f>
      </c>
      <c r="P16010">
        <f>(E16010-F16010+G16010)/O16010*100</f>
      </c>
      <c r="Q16010">
        <f>H16009</f>
      </c>
      <c r="R16010">
        <f>I16009</f>
      </c>
      <c r="S16010">
        <f>H16010-H16009</f>
      </c>
      <c r="T16010">
        <f>I16010-I16009</f>
      </c>
      <c r="U16010">
        <f>(L16010-K16010)/(2*D16010*0.01)</f>
      </c>
      <c r="V16010">
        <f>(L16010+K16010)/(D16010*0.0001)</f>
      </c>
    </row>
    <row r="16011">
      <c r="A16011" t="n">
        <v>2021</v>
      </c>
      <c r="B16011" t="inlineStr">
        <is>
          <t>00611286</t>
        </is>
      </c>
      <c r="C16011" t="inlineStr">
        <is>
          <t>블루탑</t>
        </is>
      </c>
      <c r="D16011" t="n">
        <v>992017024</v>
      </c>
      <c r="E16011" t="n">
        <v>365760556</v>
      </c>
      <c r="F16011" t="n">
        <v>239545790</v>
      </c>
      <c r="G16011" t="n">
        <v>18764290</v>
      </c>
      <c r="H16011" t="n">
        <v>3.4</v>
      </c>
      <c r="I16011" t="n">
        <v>3.5</v>
      </c>
      <c r="K16011" t="n">
        <v>-62426691</v>
      </c>
      <c r="L16011" t="n">
        <v>72769379</v>
      </c>
      <c r="M16011" t="n">
        <v>72006701</v>
      </c>
      <c r="N16011" t="n">
        <v>-62977323</v>
      </c>
      <c r="O16011">
        <f>D16010</f>
      </c>
      <c r="P16011">
        <f>(E16011-F16011+G16011)/O16011*100</f>
      </c>
      <c r="Q16011">
        <f>H16010</f>
      </c>
      <c r="R16011">
        <f>I16010</f>
      </c>
      <c r="S16011">
        <f>H16011-H16010</f>
      </c>
      <c r="T16011">
        <f>I16011-I16010</f>
      </c>
      <c r="U16011">
        <f>(L16011-K16011)/(2*D16011*0.01)</f>
      </c>
      <c r="V16011">
        <f>(L16011+K16011)/(D16011*0.0001)</f>
      </c>
    </row>
    <row r="16012">
      <c r="A16012" t="n">
        <v>2022</v>
      </c>
      <c r="B16012" t="inlineStr">
        <is>
          <t>00611286</t>
        </is>
      </c>
      <c r="C16012" t="inlineStr">
        <is>
          <t>블루탑</t>
        </is>
      </c>
      <c r="D16012" t="n">
        <v>1021243240</v>
      </c>
      <c r="E16012" t="n">
        <v>440563347</v>
      </c>
      <c r="F16012" t="n">
        <v>380838006</v>
      </c>
      <c r="G16012" t="n">
        <v>25762837</v>
      </c>
      <c r="H16012" t="n">
        <v>5.75</v>
      </c>
      <c r="I16012" t="n">
        <v>3.5</v>
      </c>
      <c r="K16012" t="n">
        <v>-48071057</v>
      </c>
      <c r="L16012" t="n">
        <v>54845480</v>
      </c>
      <c r="M16012" t="n">
        <v>55603809</v>
      </c>
      <c r="N16012" t="n">
        <v>-49532995</v>
      </c>
      <c r="O16012">
        <f>D16011</f>
      </c>
      <c r="P16012">
        <f>(E16012-F16012+G16012)/O16012*100</f>
      </c>
      <c r="Q16012">
        <f>H16011</f>
      </c>
      <c r="R16012">
        <f>I16011</f>
      </c>
      <c r="S16012">
        <f>H16012-H16011</f>
      </c>
      <c r="T16012">
        <f>I16012-I16011</f>
      </c>
      <c r="U16012">
        <f>(L16012-K16012)/(2*D16012*0.01)</f>
      </c>
      <c r="V16012">
        <f>(L16012+K16012)/(D16012*0.0001)</f>
      </c>
    </row>
    <row r="16013">
      <c r="A16013" t="n">
        <v>2023</v>
      </c>
      <c r="B16013" t="inlineStr">
        <is>
          <t>00611286</t>
        </is>
      </c>
      <c r="C16013" t="inlineStr">
        <is>
          <t>블루탑</t>
        </is>
      </c>
      <c r="D16013" t="n">
        <v>1363937213</v>
      </c>
      <c r="E16013" t="n">
        <v>417975353</v>
      </c>
      <c r="F16013" t="n">
        <v>341041208</v>
      </c>
      <c r="G16013" t="n">
        <v>39917657</v>
      </c>
      <c r="H16013" t="n">
        <v>4.84</v>
      </c>
      <c r="I16013" t="n">
        <v>2</v>
      </c>
      <c r="K16013" t="n">
        <v>-54119422</v>
      </c>
      <c r="L16013" t="n">
        <v>61674822</v>
      </c>
      <c r="M16013" t="n">
        <v>62899479</v>
      </c>
      <c r="N16013" t="n">
        <v>-56069055</v>
      </c>
      <c r="O16013">
        <f>D16012</f>
      </c>
      <c r="P16013">
        <f>(E16013-F16013+G16013)/O16013*100</f>
      </c>
      <c r="Q16013">
        <f>H16012</f>
      </c>
      <c r="R16013">
        <f>I16012</f>
      </c>
      <c r="S16013">
        <f>H16013-H16012</f>
      </c>
      <c r="T16013">
        <f>I16013-I16012</f>
      </c>
      <c r="U16013">
        <f>(L16013-K16013)/(2*D16013*0.01)</f>
      </c>
      <c r="V16013">
        <f>(L16013+K16013)/(D16013*0.0001)</f>
      </c>
    </row>
    <row r="16014">
      <c r="A16014" t="n">
        <v>2024</v>
      </c>
      <c r="B16014" t="inlineStr">
        <is>
          <t>00611286</t>
        </is>
      </c>
      <c r="C16014" t="inlineStr">
        <is>
          <t>블루탑</t>
        </is>
      </c>
      <c r="D16014" t="n">
        <v>1698075413</v>
      </c>
      <c r="E16014" t="n">
        <v>462351842</v>
      </c>
      <c r="F16014" t="n">
        <v>278832033</v>
      </c>
      <c r="G16014" t="n">
        <v>38623592</v>
      </c>
      <c r="H16014" t="n">
        <v>4.296</v>
      </c>
      <c r="I16014" t="n">
        <v>2.8</v>
      </c>
      <c r="K16014" t="n">
        <v>-73509662</v>
      </c>
      <c r="L16014" t="n">
        <v>84048599</v>
      </c>
      <c r="M16014" t="n">
        <v>84551510</v>
      </c>
      <c r="N16014" t="n">
        <v>-75240437</v>
      </c>
      <c r="O16014">
        <f>D16013</f>
      </c>
      <c r="P16014">
        <f>(E16014-F16014+G16014)/O16014*100</f>
      </c>
      <c r="Q16014">
        <f>H16013</f>
      </c>
      <c r="R16014">
        <f>I16013</f>
      </c>
      <c r="S16014">
        <f>H16014-H16013</f>
      </c>
      <c r="T16014">
        <f>I16014-I16013</f>
      </c>
      <c r="U16014">
        <f>(L16014-K16014)/(2*D16014*0.01)</f>
      </c>
      <c r="V16014">
        <f>(L16014+K16014)/(D16014*0.0001)</f>
      </c>
    </row>
    <row r="16015">
      <c r="A16015" t="n">
        <v>2025</v>
      </c>
      <c r="B16015" t="inlineStr">
        <is>
          <t>00611286</t>
        </is>
      </c>
      <c r="C16015" t="inlineStr">
        <is>
          <t>블루탑</t>
        </is>
      </c>
      <c r="D16015" t="n">
        <v>1830463953</v>
      </c>
      <c r="E16015" t="n">
        <v>477011555</v>
      </c>
      <c r="F16015" t="n">
        <v>370376144</v>
      </c>
      <c r="G16015" t="n">
        <v>45975443</v>
      </c>
      <c r="H16015" t="n">
        <v>4.613</v>
      </c>
      <c r="I16015" t="n">
        <v>2.8</v>
      </c>
      <c r="K16015" t="n">
        <v>-71037419</v>
      </c>
      <c r="L16015" t="n">
        <v>80902690</v>
      </c>
      <c r="M16015" t="n">
        <v>81651534</v>
      </c>
      <c r="N16015" t="n">
        <v>-72923114</v>
      </c>
      <c r="O16015">
        <f>D16014</f>
      </c>
      <c r="P16015">
        <f>(E16015-F16015+G16015)/O16015*100</f>
      </c>
      <c r="Q16015">
        <f>H16014</f>
      </c>
      <c r="R16015">
        <f>I16014</f>
      </c>
      <c r="S16015">
        <f>H16015-H16014</f>
      </c>
      <c r="T16015">
        <f>I16015-I16014</f>
      </c>
      <c r="U16015">
        <f>(L16015-K16015)/(2*D16015*0.01)</f>
      </c>
      <c r="V16015">
        <f>(L16015+K16015)/(D16015*0.0001)</f>
      </c>
    </row>
    <row r="16016">
      <c r="A16016" t="n">
        <v>2014</v>
      </c>
      <c r="B16016" t="inlineStr">
        <is>
          <t>00611736</t>
        </is>
      </c>
      <c r="C16016" t="inlineStr">
        <is>
          <t>엑시콘</t>
        </is>
      </c>
      <c r="D16016" t="n">
        <v>2506499000</v>
      </c>
      <c r="E16016" t="n">
        <v>548192000</v>
      </c>
      <c r="F16016" t="n">
        <v>310243000</v>
      </c>
      <c r="G16016" t="n">
        <v>69906000</v>
      </c>
      <c r="H16016" t="n">
        <v>3.09</v>
      </c>
      <c r="I16016" t="n">
        <v>6.5</v>
      </c>
      <c r="J16016" t="n">
        <v>8.49</v>
      </c>
      <c r="K16016" t="n">
        <v>-211991000</v>
      </c>
      <c r="L16016" t="n">
        <v>253268000</v>
      </c>
      <c r="M16016" t="n">
        <v>259406000</v>
      </c>
      <c r="N16016" t="n">
        <v>-220269000</v>
      </c>
      <c r="U16016">
        <f>(L16016-K16016)/(2*D16016*0.01)</f>
      </c>
      <c r="V16016">
        <f>(L16016+K16016)/(D16016*0.0001)</f>
      </c>
    </row>
    <row r="16017">
      <c r="A16017" t="n">
        <v>2015</v>
      </c>
      <c r="B16017" t="inlineStr">
        <is>
          <t>00611736</t>
        </is>
      </c>
      <c r="C16017" t="inlineStr">
        <is>
          <t>엑시콘</t>
        </is>
      </c>
      <c r="D16017" t="n">
        <v>2419259000</v>
      </c>
      <c r="E16017" t="n">
        <v>664186000</v>
      </c>
      <c r="F16017" t="n">
        <v>1149591000</v>
      </c>
      <c r="G16017" t="n">
        <v>74754000</v>
      </c>
      <c r="H16017" t="n">
        <v>2.95</v>
      </c>
      <c r="I16017" t="n">
        <v>5.72</v>
      </c>
      <c r="K16017" t="n">
        <v>-223389000</v>
      </c>
      <c r="L16017" t="n">
        <v>265930000</v>
      </c>
      <c r="M16017" t="n">
        <v>271899000</v>
      </c>
      <c r="N16017" t="n">
        <v>-231783000</v>
      </c>
      <c r="O16017">
        <f>D16016</f>
      </c>
      <c r="P16017">
        <f>(E16017-F16017+G16017)/O16017*100</f>
      </c>
      <c r="Q16017">
        <f>H16016</f>
      </c>
      <c r="R16017">
        <f>I16016</f>
      </c>
      <c r="S16017">
        <f>H16017-H16016</f>
      </c>
      <c r="T16017">
        <f>I16017-I16016</f>
      </c>
      <c r="U16017">
        <f>(L16017-K16017)/(2*D16017*0.01)</f>
      </c>
      <c r="V16017">
        <f>(L16017+K16017)/(D16017*0.0001)</f>
      </c>
    </row>
    <row r="16018">
      <c r="A16018" t="n">
        <v>2016</v>
      </c>
      <c r="B16018" t="inlineStr">
        <is>
          <t>00611736</t>
        </is>
      </c>
      <c r="C16018" t="inlineStr">
        <is>
          <t>엑시콘</t>
        </is>
      </c>
      <c r="D16018" t="n">
        <v>2719707000</v>
      </c>
      <c r="E16018" t="n">
        <v>604366000</v>
      </c>
      <c r="F16018" t="n">
        <v>154256000</v>
      </c>
      <c r="G16018" t="n">
        <v>68671000</v>
      </c>
      <c r="H16018" t="n">
        <v>3.01</v>
      </c>
      <c r="I16018" t="n">
        <v>4.68</v>
      </c>
      <c r="K16018" t="n">
        <v>-268988000</v>
      </c>
      <c r="L16018" t="n">
        <v>299787000</v>
      </c>
      <c r="M16018" t="n">
        <v>230599000</v>
      </c>
      <c r="N16018" t="n">
        <v>-267214000</v>
      </c>
      <c r="O16018">
        <f>D16017</f>
      </c>
      <c r="P16018">
        <f>(E16018-F16018+G16018)/O16018*100</f>
      </c>
      <c r="Q16018">
        <f>H16017</f>
      </c>
      <c r="R16018">
        <f>I16017</f>
      </c>
      <c r="S16018">
        <f>H16018-H16017</f>
      </c>
      <c r="T16018">
        <f>I16018-I16017</f>
      </c>
      <c r="U16018">
        <f>(L16018-K16018)/(2*D16018*0.01)</f>
      </c>
      <c r="V16018">
        <f>(L16018+K16018)/(D16018*0.0001)</f>
      </c>
    </row>
    <row r="16019">
      <c r="A16019" t="n">
        <v>2017</v>
      </c>
      <c r="B16019" t="inlineStr">
        <is>
          <t>00611736</t>
        </is>
      </c>
      <c r="C16019" t="inlineStr">
        <is>
          <t>엑시콘</t>
        </is>
      </c>
      <c r="D16019" t="n">
        <v>3013891000</v>
      </c>
      <c r="E16019" t="n">
        <v>652380000</v>
      </c>
      <c r="F16019" t="n">
        <v>100700000</v>
      </c>
      <c r="G16019" t="n">
        <v>78568000</v>
      </c>
      <c r="H16019" t="n">
        <v>3.36</v>
      </c>
      <c r="I16019" t="n">
        <v>4.88</v>
      </c>
      <c r="K16019" t="n">
        <v>-245096000</v>
      </c>
      <c r="L16019" t="n">
        <v>288246000</v>
      </c>
      <c r="M16019" t="n">
        <v>286823000</v>
      </c>
      <c r="N16019" t="n">
        <v>-248467000</v>
      </c>
      <c r="O16019">
        <f>D16018</f>
      </c>
      <c r="P16019">
        <f>(E16019-F16019+G16019)/O16019*100</f>
      </c>
      <c r="Q16019">
        <f>H16018</f>
      </c>
      <c r="R16019">
        <f>I16018</f>
      </c>
      <c r="S16019">
        <f>H16019-H16018</f>
      </c>
      <c r="T16019">
        <f>I16019-I16018</f>
      </c>
      <c r="U16019">
        <f>(L16019-K16019)/(2*D16019*0.01)</f>
      </c>
      <c r="V16019">
        <f>(L16019+K16019)/(D16019*0.0001)</f>
      </c>
    </row>
    <row r="16020">
      <c r="A16020" t="n">
        <v>2018</v>
      </c>
      <c r="B16020" t="inlineStr">
        <is>
          <t>00611736</t>
        </is>
      </c>
      <c r="C16020" t="inlineStr">
        <is>
          <t>엑시콘</t>
        </is>
      </c>
      <c r="D16020" t="n">
        <v>4020734000</v>
      </c>
      <c r="E16020" t="n">
        <v>702887000</v>
      </c>
      <c r="F16020" t="n">
        <v>307981000</v>
      </c>
      <c r="G16020" t="n">
        <v>97172000</v>
      </c>
      <c r="H16020" t="n">
        <v>2.85</v>
      </c>
      <c r="I16020" t="n">
        <v>5.74</v>
      </c>
      <c r="K16020" t="n">
        <v>-334204000</v>
      </c>
      <c r="L16020" t="n">
        <v>395613000</v>
      </c>
      <c r="M16020" t="n">
        <v>387076000</v>
      </c>
      <c r="N16020" t="n">
        <v>-333939000</v>
      </c>
      <c r="O16020">
        <f>D16019</f>
      </c>
      <c r="P16020">
        <f>(E16020-F16020+G16020)/O16020*100</f>
      </c>
      <c r="Q16020">
        <f>H16019</f>
      </c>
      <c r="R16020">
        <f>I16019</f>
      </c>
      <c r="S16020">
        <f>H16020-H16019</f>
      </c>
      <c r="T16020">
        <f>I16020-I16019</f>
      </c>
      <c r="U16020">
        <f>(L16020-K16020)/(2*D16020*0.01)</f>
      </c>
      <c r="V16020">
        <f>(L16020+K16020)/(D16020*0.0001)</f>
      </c>
    </row>
    <row r="16021">
      <c r="A16021" t="n">
        <v>2019</v>
      </c>
      <c r="B16021" t="inlineStr">
        <is>
          <t>00611736</t>
        </is>
      </c>
      <c r="C16021" t="inlineStr">
        <is>
          <t>엑시콘</t>
        </is>
      </c>
      <c r="D16021" t="n">
        <v>3450000000</v>
      </c>
      <c r="E16021" t="n">
        <v>280000000</v>
      </c>
      <c r="F16021" t="n">
        <v>210000000</v>
      </c>
      <c r="G16021" t="n">
        <v>155000000</v>
      </c>
      <c r="H16021" t="n">
        <v>4.5</v>
      </c>
      <c r="I16021" t="n">
        <v>3.5</v>
      </c>
      <c r="J16021" t="n">
        <v>12.8</v>
      </c>
      <c r="O16021">
        <f>D16020</f>
      </c>
      <c r="P16021">
        <f>(E16021-F16021+G16021)/O16021*100</f>
      </c>
      <c r="Q16021">
        <f>H16020</f>
      </c>
      <c r="R16021">
        <f>I16020</f>
      </c>
      <c r="S16021">
        <f>H16021-H16020</f>
      </c>
      <c r="T16021">
        <f>I16021-I16020</f>
      </c>
    </row>
    <row r="16022">
      <c r="A16022" t="n">
        <v>2022</v>
      </c>
      <c r="B16022" t="inlineStr">
        <is>
          <t>00611736</t>
        </is>
      </c>
      <c r="C16022" t="inlineStr">
        <is>
          <t>엑시콘</t>
        </is>
      </c>
      <c r="D16022" t="n">
        <v>4318465000</v>
      </c>
      <c r="E16022" t="n">
        <v>819738000</v>
      </c>
      <c r="F16022" t="n">
        <v>438836000</v>
      </c>
      <c r="G16022" t="n">
        <v>137065000</v>
      </c>
      <c r="H16022" t="n">
        <v>5.9</v>
      </c>
      <c r="I16022" t="n">
        <v>4.68</v>
      </c>
      <c r="K16022" t="n">
        <v>-300210000</v>
      </c>
      <c r="L16022" t="n">
        <v>300210000</v>
      </c>
      <c r="M16022" t="n">
        <v>316364000</v>
      </c>
      <c r="N16022" t="n">
        <v>-273839000</v>
      </c>
      <c r="U16022">
        <f>(L16022-K16022)/(2*D16022*0.01)</f>
      </c>
    </row>
    <row r="16023">
      <c r="A16023" t="n">
        <v>2023</v>
      </c>
      <c r="B16023" t="inlineStr">
        <is>
          <t>00611736</t>
        </is>
      </c>
      <c r="C16023" t="inlineStr">
        <is>
          <t>엑시콘</t>
        </is>
      </c>
      <c r="D16023" t="n">
        <v>5453093000</v>
      </c>
      <c r="E16023" t="n">
        <v>1009057000</v>
      </c>
      <c r="F16023" t="n">
        <v>497057000</v>
      </c>
      <c r="G16023" t="n">
        <v>167722000</v>
      </c>
      <c r="H16023" t="n">
        <v>5.12</v>
      </c>
      <c r="I16023" t="n">
        <v>4.88</v>
      </c>
      <c r="K16023" t="n">
        <v>-413377000</v>
      </c>
      <c r="L16023" t="n">
        <v>413377000</v>
      </c>
      <c r="M16023" t="n">
        <v>432199000</v>
      </c>
      <c r="N16023" t="n">
        <v>-374154000</v>
      </c>
      <c r="O16023">
        <f>D16022</f>
      </c>
      <c r="P16023">
        <f>(E16023-F16023+G16023)/O16023*100</f>
      </c>
      <c r="Q16023">
        <f>H16022</f>
      </c>
      <c r="R16023">
        <f>I16022</f>
      </c>
      <c r="S16023">
        <f>H16023-H16022</f>
      </c>
      <c r="T16023">
        <f>I16023-I16022</f>
      </c>
      <c r="U16023">
        <f>(L16023-K16023)/(2*D16023*0.01)</f>
      </c>
    </row>
    <row r="16024">
      <c r="A16024" t="n">
        <v>2024</v>
      </c>
      <c r="B16024" t="inlineStr">
        <is>
          <t>00611736</t>
        </is>
      </c>
      <c r="C16024" t="inlineStr">
        <is>
          <t>엑시콘</t>
        </is>
      </c>
      <c r="D16024" t="n">
        <v>5766952000</v>
      </c>
      <c r="E16024" t="n">
        <v>1167339000</v>
      </c>
      <c r="F16024" t="n">
        <v>1023480000</v>
      </c>
      <c r="G16024" t="n">
        <v>199971000</v>
      </c>
      <c r="H16024" t="n">
        <v>4.65</v>
      </c>
      <c r="I16024" t="n">
        <v>4.66</v>
      </c>
      <c r="K16024" t="n">
        <v>-482838000</v>
      </c>
      <c r="L16024" t="n">
        <v>482838000</v>
      </c>
      <c r="M16024" t="n">
        <v>478357000</v>
      </c>
      <c r="N16024" t="n">
        <v>-415688000</v>
      </c>
      <c r="O16024">
        <f>D16023</f>
      </c>
      <c r="P16024">
        <f>(E16024-F16024+G16024)/O16024*100</f>
      </c>
      <c r="Q16024">
        <f>H16023</f>
      </c>
      <c r="R16024">
        <f>I16023</f>
      </c>
      <c r="S16024">
        <f>H16024-H16023</f>
      </c>
      <c r="T16024">
        <f>I16024-I16023</f>
      </c>
      <c r="U16024">
        <f>(L16024-K16024)/(2*D16024*0.01)</f>
      </c>
    </row>
    <row r="16025">
      <c r="A16025" t="n">
        <v>2025</v>
      </c>
      <c r="B16025" t="inlineStr">
        <is>
          <t>00611736</t>
        </is>
      </c>
      <c r="C16025" t="inlineStr">
        <is>
          <t>엑시콘</t>
        </is>
      </c>
      <c r="D16025" t="n">
        <v>5844042000</v>
      </c>
      <c r="E16025" t="n">
        <v>1033259000</v>
      </c>
      <c r="F16025" t="n">
        <v>749014000</v>
      </c>
      <c r="G16025" t="n">
        <v>206948000</v>
      </c>
      <c r="H16025" t="n">
        <v>5</v>
      </c>
      <c r="I16025" t="n">
        <v>4.23</v>
      </c>
      <c r="K16025" t="n">
        <v>-366559000</v>
      </c>
      <c r="L16025" t="n">
        <v>426353000</v>
      </c>
      <c r="M16025" t="n">
        <v>425808000</v>
      </c>
      <c r="N16025" t="n">
        <v>-372702000</v>
      </c>
      <c r="O16025">
        <f>D16024</f>
      </c>
      <c r="P16025">
        <f>(E16025-F16025+G16025)/O16025*100</f>
      </c>
      <c r="Q16025">
        <f>H16024</f>
      </c>
      <c r="R16025">
        <f>I16024</f>
      </c>
      <c r="S16025">
        <f>H16025-H16024</f>
      </c>
      <c r="T16025">
        <f>I16025-I16024</f>
      </c>
      <c r="U16025">
        <f>(L16025-K16025)/(2*D16025*0.01)</f>
      </c>
      <c r="V16025">
        <f>(L16025+K16025)/(D16025*0.0001)</f>
      </c>
    </row>
    <row r="16026">
      <c r="A16026" t="n">
        <v>2018</v>
      </c>
      <c r="B16026" t="inlineStr">
        <is>
          <t>00611912</t>
        </is>
      </c>
      <c r="C16026" t="inlineStr">
        <is>
          <t>아모그린텍</t>
        </is>
      </c>
      <c r="D16026" t="n">
        <v>3789923000</v>
      </c>
      <c r="E16026" t="n">
        <v>609020000</v>
      </c>
      <c r="F16026" t="n">
        <v>513450000</v>
      </c>
      <c r="G16026" t="n">
        <v>62186000</v>
      </c>
      <c r="H16026" t="n">
        <v>2.44</v>
      </c>
      <c r="I16026" t="n">
        <v>5.2</v>
      </c>
      <c r="J16026" t="n">
        <v>6.01</v>
      </c>
      <c r="K16026" t="n">
        <v>-209602441</v>
      </c>
      <c r="L16026" t="n">
        <v>236551717</v>
      </c>
      <c r="M16026" t="n">
        <v>228273825</v>
      </c>
      <c r="N16026" t="n">
        <v>-206540392</v>
      </c>
      <c r="U16026">
        <f>(L16026-K16026)/(2*D16026*0.01)</f>
      </c>
      <c r="V16026">
        <f>(L16026+K16026)/(D16026*0.0001)</f>
      </c>
    </row>
    <row r="16027">
      <c r="A16027" t="n">
        <v>2019</v>
      </c>
      <c r="B16027" t="inlineStr">
        <is>
          <t>00611912</t>
        </is>
      </c>
      <c r="C16027" t="inlineStr">
        <is>
          <t>아모그린텍</t>
        </is>
      </c>
      <c r="D16027" t="n">
        <v>4568905000</v>
      </c>
      <c r="E16027" t="n">
        <v>668340000</v>
      </c>
      <c r="F16027" t="n">
        <v>150750000</v>
      </c>
      <c r="G16027" t="n">
        <v>57856000</v>
      </c>
      <c r="H16027" t="n">
        <v>1.99</v>
      </c>
      <c r="I16027" t="n">
        <v>5.2</v>
      </c>
      <c r="J16027" t="n">
        <v>5.81</v>
      </c>
      <c r="K16027" t="n">
        <v>-54000000</v>
      </c>
      <c r="L16027" t="n">
        <v>60200000</v>
      </c>
      <c r="M16027" t="n">
        <v>57800000</v>
      </c>
      <c r="N16027" t="n">
        <v>-53000000</v>
      </c>
      <c r="O16027">
        <f>D16026</f>
      </c>
      <c r="P16027">
        <f>(E16027-F16027+G16027)/O16027*100</f>
      </c>
      <c r="Q16027">
        <f>H16026</f>
      </c>
      <c r="R16027">
        <f>I16026</f>
      </c>
      <c r="S16027">
        <f>H16027-H16026</f>
      </c>
      <c r="T16027">
        <f>I16027-I16026</f>
      </c>
      <c r="U16027">
        <f>(L16027-K16027)/(2*D16027*0.01)</f>
      </c>
      <c r="V16027">
        <f>(L16027+K16027)/(D16027*0.0001)</f>
      </c>
    </row>
    <row r="16028">
      <c r="A16028" t="n">
        <v>2020</v>
      </c>
      <c r="B16028" t="inlineStr">
        <is>
          <t>00611912</t>
        </is>
      </c>
      <c r="C16028" t="inlineStr">
        <is>
          <t>아모그린텍</t>
        </is>
      </c>
      <c r="D16028" t="n">
        <v>5041171000</v>
      </c>
      <c r="E16028" t="n">
        <v>820761000</v>
      </c>
      <c r="F16028" t="n">
        <v>276247000</v>
      </c>
      <c r="G16028" t="n">
        <v>59200000</v>
      </c>
      <c r="O16028">
        <f>D16027</f>
      </c>
      <c r="P16028">
        <f>(E16028-F16028+G16028)/O16028*100</f>
      </c>
    </row>
    <row r="16029">
      <c r="A16029" t="n">
        <v>2021</v>
      </c>
      <c r="B16029" t="inlineStr">
        <is>
          <t>00611912</t>
        </is>
      </c>
      <c r="C16029" t="inlineStr">
        <is>
          <t>아모그린텍</t>
        </is>
      </c>
      <c r="D16029" t="n">
        <v>5502827000</v>
      </c>
      <c r="E16029" t="n">
        <v>806744000</v>
      </c>
      <c r="F16029" t="n">
        <v>636636000</v>
      </c>
      <c r="G16029" t="n">
        <v>62754000</v>
      </c>
      <c r="O16029">
        <f>D16028</f>
      </c>
      <c r="P16029">
        <f>(E16029-F16029+G16029)/O16029*100</f>
      </c>
    </row>
    <row r="16030">
      <c r="A16030" t="n">
        <v>2022</v>
      </c>
      <c r="B16030" t="inlineStr">
        <is>
          <t>00611912</t>
        </is>
      </c>
      <c r="C16030" t="inlineStr">
        <is>
          <t>아모그린텍</t>
        </is>
      </c>
      <c r="D16030" t="n">
        <v>4812732000</v>
      </c>
      <c r="E16030" t="n">
        <v>756287000</v>
      </c>
      <c r="F16030" t="n">
        <v>1309337000</v>
      </c>
      <c r="G16030" t="n">
        <v>107767000</v>
      </c>
      <c r="O16030">
        <f>D16029</f>
      </c>
      <c r="P16030">
        <f>(E16030-F16030+G16030)/O16030*100</f>
      </c>
    </row>
    <row r="16031">
      <c r="A16031" t="n">
        <v>2023</v>
      </c>
      <c r="B16031" t="inlineStr">
        <is>
          <t>00611912</t>
        </is>
      </c>
      <c r="C16031" t="inlineStr">
        <is>
          <t>아모그린텍</t>
        </is>
      </c>
      <c r="D16031" t="n">
        <v>5029929000</v>
      </c>
      <c r="E16031" t="n">
        <v>623561000</v>
      </c>
      <c r="F16031" t="n">
        <v>652766000</v>
      </c>
      <c r="G16031" t="n">
        <v>137175000</v>
      </c>
      <c r="O16031">
        <f>D16030</f>
      </c>
      <c r="P16031">
        <f>(E16031-F16031+G16031)/O16031*100</f>
      </c>
    </row>
    <row r="16032">
      <c r="A16032" t="n">
        <v>2024</v>
      </c>
      <c r="B16032" t="inlineStr">
        <is>
          <t>00611912</t>
        </is>
      </c>
      <c r="C16032" t="inlineStr">
        <is>
          <t>아모그린텍</t>
        </is>
      </c>
      <c r="D16032" t="n">
        <v>5811035000</v>
      </c>
      <c r="E16032" t="n">
        <v>736088000</v>
      </c>
      <c r="F16032" t="n">
        <v>886314000</v>
      </c>
      <c r="G16032" t="n">
        <v>108433000</v>
      </c>
      <c r="O16032">
        <f>D16031</f>
      </c>
      <c r="P16032">
        <f>(E16032-F16032+G16032)/O16032*100</f>
      </c>
    </row>
    <row r="16033">
      <c r="A16033" t="n">
        <v>2025</v>
      </c>
      <c r="B16033" t="inlineStr">
        <is>
          <t>00611912</t>
        </is>
      </c>
      <c r="C16033" t="inlineStr">
        <is>
          <t>아모그린텍</t>
        </is>
      </c>
      <c r="D16033" t="n">
        <v>6073560000</v>
      </c>
      <c r="E16033" t="n">
        <v>624705000</v>
      </c>
      <c r="F16033" t="n">
        <v>685433000</v>
      </c>
      <c r="G16033" t="n">
        <v>179168000</v>
      </c>
      <c r="O16033">
        <f>D16032</f>
      </c>
      <c r="P16033">
        <f>(E16033-F16033+G16033)/O16033*100</f>
      </c>
    </row>
    <row r="16034">
      <c r="A16034" t="n">
        <v>2014</v>
      </c>
      <c r="B16034" t="inlineStr">
        <is>
          <t>00612188</t>
        </is>
      </c>
      <c r="C16034" t="inlineStr">
        <is>
          <t>에스티오</t>
        </is>
      </c>
      <c r="D16034" t="n">
        <v>2791390000</v>
      </c>
      <c r="E16034" t="n">
        <v>544648000</v>
      </c>
      <c r="F16034" t="n">
        <v>207096000</v>
      </c>
      <c r="G16034" t="n">
        <v>75648000</v>
      </c>
      <c r="H16034" t="n">
        <v>3.29</v>
      </c>
      <c r="I16034" t="n">
        <v>4</v>
      </c>
      <c r="J16034" t="n">
        <v>13.441</v>
      </c>
      <c r="K16034" t="n">
        <v>-200414000</v>
      </c>
      <c r="L16034" t="n">
        <v>231097000</v>
      </c>
      <c r="M16034" t="n">
        <v>227226000</v>
      </c>
      <c r="N16034" t="n">
        <v>-201268000</v>
      </c>
      <c r="U16034">
        <f>(L16034-K16034)/(2*D16034*0.01)</f>
      </c>
      <c r="V16034">
        <f>(L16034+K16034)/(D16034*0.0001)</f>
      </c>
    </row>
    <row r="16035">
      <c r="A16035" t="n">
        <v>2015</v>
      </c>
      <c r="B16035" t="inlineStr">
        <is>
          <t>00612188</t>
        </is>
      </c>
      <c r="C16035" t="inlineStr">
        <is>
          <t>에스티오</t>
        </is>
      </c>
      <c r="D16035" t="n">
        <v>3366344000</v>
      </c>
      <c r="E16035" t="n">
        <v>583247000</v>
      </c>
      <c r="F16035" t="n">
        <v>105725000</v>
      </c>
      <c r="G16035" t="n">
        <v>82655000</v>
      </c>
      <c r="H16035" t="n">
        <v>2.97</v>
      </c>
      <c r="I16035" t="n">
        <v>4</v>
      </c>
      <c r="J16035" t="n">
        <v>13.92</v>
      </c>
      <c r="K16035" t="n">
        <v>-241088320</v>
      </c>
      <c r="L16035" t="n">
        <v>279567120</v>
      </c>
      <c r="M16035" t="n">
        <v>273620192</v>
      </c>
      <c r="N16035" t="n">
        <v>-241088320</v>
      </c>
      <c r="O16035">
        <f>D16034</f>
      </c>
      <c r="P16035">
        <f>(E16035-F16035+G16035)/O16035*100</f>
      </c>
      <c r="Q16035">
        <f>H16034</f>
      </c>
      <c r="R16035">
        <f>I16034</f>
      </c>
      <c r="S16035">
        <f>H16035-H16034</f>
      </c>
      <c r="T16035">
        <f>I16035-I16034</f>
      </c>
      <c r="U16035">
        <f>(L16035-K16035)/(2*D16035*0.01)</f>
      </c>
      <c r="V16035">
        <f>(L16035+K16035)/(D16035*0.0001)</f>
      </c>
    </row>
    <row r="16036">
      <c r="A16036" t="n">
        <v>2016</v>
      </c>
      <c r="B16036" t="inlineStr">
        <is>
          <t>00612188</t>
        </is>
      </c>
      <c r="C16036" t="inlineStr">
        <is>
          <t>에스티오</t>
        </is>
      </c>
      <c r="D16036" t="n">
        <v>3913322000</v>
      </c>
      <c r="E16036" t="n">
        <v>785727000</v>
      </c>
      <c r="F16036" t="n">
        <v>360802000</v>
      </c>
      <c r="G16036" t="n">
        <v>77940000</v>
      </c>
      <c r="H16036" t="n">
        <v>3.01</v>
      </c>
      <c r="I16036" t="n">
        <v>4</v>
      </c>
      <c r="J16036" t="n">
        <v>13.597</v>
      </c>
      <c r="K16036" t="n">
        <v>-260689572</v>
      </c>
      <c r="L16036" t="n">
        <v>294778876</v>
      </c>
      <c r="M16036" t="n">
        <v>300418324</v>
      </c>
      <c r="N16036" t="n">
        <v>-260563232</v>
      </c>
      <c r="O16036">
        <f>D16035</f>
      </c>
      <c r="P16036">
        <f>(E16036-F16036+G16036)/O16036*100</f>
      </c>
      <c r="Q16036">
        <f>H16035</f>
      </c>
      <c r="R16036">
        <f>I16035</f>
      </c>
      <c r="S16036">
        <f>H16036-H16035</f>
      </c>
      <c r="T16036">
        <f>I16036-I16035</f>
      </c>
      <c r="U16036">
        <f>(L16036-K16036)/(2*D16036*0.01)</f>
      </c>
      <c r="V16036">
        <f>(L16036+K16036)/(D16036*0.0001)</f>
      </c>
    </row>
    <row r="16037">
      <c r="A16037" t="n">
        <v>2017</v>
      </c>
      <c r="B16037" t="inlineStr">
        <is>
          <t>00612188</t>
        </is>
      </c>
      <c r="C16037" t="inlineStr">
        <is>
          <t>에스티오</t>
        </is>
      </c>
      <c r="D16037" t="n">
        <v>4096175555</v>
      </c>
      <c r="E16037" t="n">
        <v>777821055</v>
      </c>
      <c r="F16037" t="n">
        <v>422303021</v>
      </c>
      <c r="G16037" t="n">
        <v>89554187</v>
      </c>
      <c r="H16037" t="n">
        <v>3.43</v>
      </c>
      <c r="I16037" t="n">
        <v>3.5</v>
      </c>
      <c r="J16037" t="n">
        <v>14.033</v>
      </c>
      <c r="K16037" t="n">
        <v>-242576471</v>
      </c>
      <c r="L16037" t="n">
        <v>281486712</v>
      </c>
      <c r="M16037" t="n">
        <v>278662280</v>
      </c>
      <c r="N16037" t="n">
        <v>-244800305</v>
      </c>
      <c r="O16037">
        <f>D16036</f>
      </c>
      <c r="P16037">
        <f>(E16037-F16037+G16037)/O16037*100</f>
      </c>
      <c r="Q16037">
        <f>H16036</f>
      </c>
      <c r="R16037">
        <f>I16036</f>
      </c>
      <c r="S16037">
        <f>H16037-H16036</f>
      </c>
      <c r="T16037">
        <f>I16037-I16036</f>
      </c>
      <c r="U16037">
        <f>(L16037-K16037)/(2*D16037*0.01)</f>
      </c>
      <c r="V16037">
        <f>(L16037+K16037)/(D16037*0.0001)</f>
      </c>
    </row>
    <row r="16038">
      <c r="A16038" t="n">
        <v>2018</v>
      </c>
      <c r="B16038" t="inlineStr">
        <is>
          <t>00612188</t>
        </is>
      </c>
      <c r="C16038" t="inlineStr">
        <is>
          <t>에스티오</t>
        </is>
      </c>
      <c r="D16038" t="n">
        <v>4326827635</v>
      </c>
      <c r="E16038" t="n">
        <v>746229177</v>
      </c>
      <c r="F16038" t="n">
        <v>817927140</v>
      </c>
      <c r="G16038" t="n">
        <v>98873595</v>
      </c>
      <c r="H16038" t="n">
        <v>2.93</v>
      </c>
      <c r="I16038" t="n">
        <v>3.5</v>
      </c>
      <c r="J16038" t="n">
        <v>9.4482</v>
      </c>
      <c r="K16038" t="n">
        <v>-254825939</v>
      </c>
      <c r="L16038" t="n">
        <v>295278898</v>
      </c>
      <c r="M16038" t="n">
        <v>290794384</v>
      </c>
      <c r="N16038" t="n">
        <v>-256005151</v>
      </c>
      <c r="O16038">
        <f>D16037</f>
      </c>
      <c r="P16038">
        <f>(E16038-F16038+G16038)/O16038*100</f>
      </c>
      <c r="Q16038">
        <f>H16037</f>
      </c>
      <c r="R16038">
        <f>I16037</f>
      </c>
      <c r="S16038">
        <f>H16038-H16037</f>
      </c>
      <c r="T16038">
        <f>I16038-I16037</f>
      </c>
      <c r="U16038">
        <f>(L16038-K16038)/(2*D16038*0.01)</f>
      </c>
      <c r="V16038">
        <f>(L16038+K16038)/(D16038*0.0001)</f>
      </c>
    </row>
    <row r="16039">
      <c r="A16039" t="n">
        <v>2019</v>
      </c>
      <c r="B16039" t="inlineStr">
        <is>
          <t>00612188</t>
        </is>
      </c>
      <c r="C16039" t="inlineStr">
        <is>
          <t>에스티오</t>
        </is>
      </c>
      <c r="D16039" t="n">
        <v>4423056511</v>
      </c>
      <c r="E16039" t="n">
        <v>666590056</v>
      </c>
      <c r="F16039" t="n">
        <v>715032484</v>
      </c>
      <c r="G16039" t="n">
        <v>83912833</v>
      </c>
      <c r="H16039" t="n">
        <v>2.73</v>
      </c>
      <c r="I16039" t="n">
        <v>3.2</v>
      </c>
      <c r="J16039" t="n">
        <v>10.8044</v>
      </c>
      <c r="K16039" t="n">
        <v>-298715413</v>
      </c>
      <c r="L16039" t="n">
        <v>351099147</v>
      </c>
      <c r="M16039" t="n">
        <v>345978054</v>
      </c>
      <c r="N16039" t="n">
        <v>-300297809</v>
      </c>
      <c r="O16039">
        <f>D16038</f>
      </c>
      <c r="P16039">
        <f>(E16039-F16039+G16039)/O16039*100</f>
      </c>
      <c r="Q16039">
        <f>H16038</f>
      </c>
      <c r="R16039">
        <f>I16038</f>
      </c>
      <c r="S16039">
        <f>H16039-H16038</f>
      </c>
      <c r="T16039">
        <f>I16039-I16038</f>
      </c>
      <c r="U16039">
        <f>(L16039-K16039)/(2*D16039*0.01)</f>
      </c>
      <c r="V16039">
        <f>(L16039+K16039)/(D16039*0.0001)</f>
      </c>
    </row>
    <row r="16040">
      <c r="A16040" t="n">
        <v>2020</v>
      </c>
      <c r="B16040" t="inlineStr">
        <is>
          <t>00612188</t>
        </is>
      </c>
      <c r="C16040" t="inlineStr">
        <is>
          <t>에스티오</t>
        </is>
      </c>
      <c r="D16040" t="n">
        <v>5863899547</v>
      </c>
      <c r="E16040" t="n">
        <v>1257271987</v>
      </c>
      <c r="F16040" t="n">
        <v>523974363</v>
      </c>
      <c r="G16040" t="n">
        <v>81433696</v>
      </c>
      <c r="H16040" t="n">
        <v>2.78</v>
      </c>
      <c r="I16040" t="n">
        <v>3.8</v>
      </c>
      <c r="J16040" t="n">
        <v>9.101900000000001</v>
      </c>
      <c r="O16040">
        <f>D16039</f>
      </c>
      <c r="P16040">
        <f>(E16040-F16040+G16040)/O16040*100</f>
      </c>
      <c r="Q16040">
        <f>H16039</f>
      </c>
      <c r="R16040">
        <f>I16039</f>
      </c>
      <c r="S16040">
        <f>H16040-H16039</f>
      </c>
      <c r="T16040">
        <f>I16040-I16039</f>
      </c>
    </row>
    <row r="16041">
      <c r="A16041" t="n">
        <v>2021</v>
      </c>
      <c r="B16041" t="inlineStr">
        <is>
          <t>00612188</t>
        </is>
      </c>
      <c r="C16041" t="inlineStr">
        <is>
          <t>에스티오</t>
        </is>
      </c>
      <c r="D16041" t="n">
        <v>5804377728</v>
      </c>
      <c r="E16041" t="n">
        <v>708862807</v>
      </c>
      <c r="F16041" t="n">
        <v>926487157</v>
      </c>
      <c r="G16041" t="n">
        <v>150055243</v>
      </c>
      <c r="H16041" t="n">
        <v>3.29</v>
      </c>
      <c r="I16041" t="n">
        <v>4.7</v>
      </c>
      <c r="J16041" t="n">
        <v>8.7521</v>
      </c>
      <c r="K16041" t="n">
        <v>-404501738</v>
      </c>
      <c r="L16041" t="n">
        <v>468686578</v>
      </c>
      <c r="M16041" t="n">
        <v>425928813</v>
      </c>
      <c r="N16041" t="n">
        <v>-372499546</v>
      </c>
      <c r="O16041">
        <f>D16040</f>
      </c>
      <c r="P16041">
        <f>(E16041-F16041+G16041)/O16041*100</f>
      </c>
      <c r="Q16041">
        <f>H16040</f>
      </c>
      <c r="R16041">
        <f>I16040</f>
      </c>
      <c r="S16041">
        <f>H16041-H16040</f>
      </c>
      <c r="T16041">
        <f>I16041-I16040</f>
      </c>
      <c r="U16041">
        <f>(L16041-K16041)/(2*D16041*0.01)</f>
      </c>
      <c r="V16041">
        <f>(L16041+K16041)/(D16041*0.0001)</f>
      </c>
    </row>
    <row r="16042">
      <c r="A16042" t="n">
        <v>2022</v>
      </c>
      <c r="B16042" t="inlineStr">
        <is>
          <t>00612188</t>
        </is>
      </c>
      <c r="C16042" t="inlineStr">
        <is>
          <t>에스티오</t>
        </is>
      </c>
      <c r="D16042" t="n">
        <v>5328083511</v>
      </c>
      <c r="E16042" t="n">
        <v>611736298</v>
      </c>
      <c r="F16042" t="n">
        <v>790612761</v>
      </c>
      <c r="G16042" t="n">
        <v>174561445</v>
      </c>
      <c r="H16042" t="n">
        <v>5.725</v>
      </c>
      <c r="I16042" t="n">
        <v>4.41</v>
      </c>
      <c r="J16042" t="n">
        <v>7.9484</v>
      </c>
      <c r="K16042" t="n">
        <v>-366712308</v>
      </c>
      <c r="L16042" t="n">
        <v>419117282</v>
      </c>
      <c r="M16042" t="n">
        <v>417671970</v>
      </c>
      <c r="N16042" t="n">
        <v>-372501852</v>
      </c>
      <c r="O16042">
        <f>D16041</f>
      </c>
      <c r="P16042">
        <f>(E16042-F16042+G16042)/O16042*100</f>
      </c>
      <c r="Q16042">
        <f>H16041</f>
      </c>
      <c r="R16042">
        <f>I16041</f>
      </c>
      <c r="S16042">
        <f>H16042-H16041</f>
      </c>
      <c r="T16042">
        <f>I16042-I16041</f>
      </c>
      <c r="U16042">
        <f>(L16042-K16042)/(2*D16042*0.01)</f>
      </c>
      <c r="V16042">
        <f>(L16042+K16042)/(D16042*0.0001)</f>
      </c>
    </row>
    <row r="16043">
      <c r="A16043" t="n">
        <v>2023</v>
      </c>
      <c r="B16043" t="inlineStr">
        <is>
          <t>00612188</t>
        </is>
      </c>
      <c r="C16043" t="inlineStr">
        <is>
          <t>에스티오</t>
        </is>
      </c>
      <c r="D16043" t="n">
        <v>6315782230</v>
      </c>
      <c r="E16043" t="n">
        <v>601272888</v>
      </c>
      <c r="F16043" t="n">
        <v>297798635</v>
      </c>
      <c r="G16043" t="n">
        <v>286741332</v>
      </c>
      <c r="H16043" t="n">
        <v>4.925</v>
      </c>
      <c r="I16043" t="n">
        <v>4.885</v>
      </c>
      <c r="J16043" t="n">
        <v>7.528</v>
      </c>
      <c r="K16043" t="n">
        <v>-425926427</v>
      </c>
      <c r="L16043" t="n">
        <v>486619519</v>
      </c>
      <c r="M16043" t="n">
        <v>480661851</v>
      </c>
      <c r="N16043" t="n">
        <v>-429218983</v>
      </c>
      <c r="O16043">
        <f>D16042</f>
      </c>
      <c r="P16043">
        <f>(E16043-F16043+G16043)/O16043*100</f>
      </c>
      <c r="Q16043">
        <f>H16042</f>
      </c>
      <c r="R16043">
        <f>I16042</f>
      </c>
      <c r="S16043">
        <f>H16043-H16042</f>
      </c>
      <c r="T16043">
        <f>I16043-I16042</f>
      </c>
      <c r="U16043">
        <f>(L16043-K16043)/(2*D16043*0.01)</f>
      </c>
      <c r="V16043">
        <f>(L16043+K16043)/(D16043*0.0001)</f>
      </c>
    </row>
    <row r="16044">
      <c r="A16044" t="n">
        <v>2024</v>
      </c>
      <c r="B16044" t="inlineStr">
        <is>
          <t>00612188</t>
        </is>
      </c>
      <c r="C16044" t="inlineStr">
        <is>
          <t>에스티오</t>
        </is>
      </c>
      <c r="D16044" t="n">
        <v>7185434254</v>
      </c>
      <c r="E16044" t="n">
        <v>689881128</v>
      </c>
      <c r="F16044" t="n">
        <v>478392237</v>
      </c>
      <c r="G16044" t="n">
        <v>294772656</v>
      </c>
      <c r="H16044" t="n">
        <v>4.385</v>
      </c>
      <c r="I16044" t="n">
        <v>4.825</v>
      </c>
      <c r="J16044" t="n">
        <v>7.3836</v>
      </c>
      <c r="K16044" t="n">
        <v>-476146100</v>
      </c>
      <c r="L16044" t="n">
        <v>544275163</v>
      </c>
      <c r="M16044" t="n">
        <v>534599668</v>
      </c>
      <c r="N16044" t="n">
        <v>-477439344</v>
      </c>
      <c r="O16044">
        <f>D16043</f>
      </c>
      <c r="P16044">
        <f>(E16044-F16044+G16044)/O16044*100</f>
      </c>
      <c r="Q16044">
        <f>H16043</f>
      </c>
      <c r="R16044">
        <f>I16043</f>
      </c>
      <c r="S16044">
        <f>H16044-H16043</f>
      </c>
      <c r="T16044">
        <f>I16044-I16043</f>
      </c>
      <c r="U16044">
        <f>(L16044-K16044)/(2*D16044*0.01)</f>
      </c>
      <c r="V16044">
        <f>(L16044+K16044)/(D16044*0.0001)</f>
      </c>
    </row>
    <row r="16045">
      <c r="A16045" t="n">
        <v>2025</v>
      </c>
      <c r="B16045" t="inlineStr">
        <is>
          <t>00612188</t>
        </is>
      </c>
      <c r="C16045" t="inlineStr">
        <is>
          <t>에스티오</t>
        </is>
      </c>
      <c r="D16045" t="n">
        <v>7743256183</v>
      </c>
      <c r="E16045" t="n">
        <v>760030068</v>
      </c>
      <c r="F16045" t="n">
        <v>270009794</v>
      </c>
      <c r="G16045" t="n">
        <v>301644096</v>
      </c>
      <c r="H16045" t="n">
        <v>4.725</v>
      </c>
      <c r="I16045" t="n">
        <v>4.845</v>
      </c>
      <c r="J16045" t="n">
        <v>6.8926</v>
      </c>
      <c r="K16045" t="n">
        <v>-478089617</v>
      </c>
      <c r="L16045" t="n">
        <v>545087196</v>
      </c>
      <c r="M16045" t="n">
        <v>536612011</v>
      </c>
      <c r="N16045" t="n">
        <v>-480218616</v>
      </c>
      <c r="O16045">
        <f>D16044</f>
      </c>
      <c r="P16045">
        <f>(E16045-F16045+G16045)/O16045*100</f>
      </c>
      <c r="Q16045">
        <f>H16044</f>
      </c>
      <c r="R16045">
        <f>I16044</f>
      </c>
      <c r="S16045">
        <f>H16045-H16044</f>
      </c>
      <c r="T16045">
        <f>I16045-I16044</f>
      </c>
      <c r="U16045">
        <f>(L16045-K16045)/(2*D16045*0.01)</f>
      </c>
      <c r="V16045">
        <f>(L16045+K16045)/(D16045*0.0001)</f>
      </c>
    </row>
    <row r="16046">
      <c r="A16046" t="n">
        <v>2024</v>
      </c>
      <c r="B16046" t="inlineStr">
        <is>
          <t>00612294</t>
        </is>
      </c>
      <c r="C16046" t="inlineStr">
        <is>
          <t>피엔티</t>
        </is>
      </c>
      <c r="D16046" t="n">
        <v>415701970</v>
      </c>
      <c r="E16046" t="n">
        <v>48957547</v>
      </c>
      <c r="F16046" t="n">
        <v>30600000</v>
      </c>
      <c r="G16046" t="n">
        <v>12891130</v>
      </c>
      <c r="K16046" t="n">
        <v>-29473213</v>
      </c>
      <c r="L16046" t="n">
        <v>33162497</v>
      </c>
      <c r="U16046">
        <f>(L16046-K16046)/(2*D16046*0.01)</f>
      </c>
      <c r="V16046">
        <f>(L16046+K16046)/(D16046*0.0001)</f>
      </c>
    </row>
    <row r="16047">
      <c r="A16047" t="n">
        <v>2017</v>
      </c>
      <c r="B16047" t="inlineStr">
        <is>
          <t>00614089</t>
        </is>
      </c>
      <c r="C16047" t="inlineStr">
        <is>
          <t>에이원알폼</t>
        </is>
      </c>
      <c r="D16047" t="n">
        <v>1546312000</v>
      </c>
      <c r="E16047" t="n">
        <v>410270000</v>
      </c>
      <c r="F16047" t="n">
        <v>237326000</v>
      </c>
      <c r="G16047" t="n">
        <v>38641000</v>
      </c>
      <c r="H16047" t="n">
        <v>2.95</v>
      </c>
      <c r="I16047" t="n">
        <v>8.26</v>
      </c>
      <c r="K16047" t="n">
        <v>-88672000</v>
      </c>
      <c r="L16047" t="n">
        <v>104158000</v>
      </c>
      <c r="M16047" t="n">
        <v>97548000</v>
      </c>
      <c r="N16047" t="n">
        <v>-85279000</v>
      </c>
      <c r="U16047">
        <f>(L16047-K16047)/(2*D16047*0.01)</f>
      </c>
      <c r="V16047">
        <f>(L16047+K16047)/(D16047*0.0001)</f>
      </c>
    </row>
    <row r="16048">
      <c r="A16048" t="n">
        <v>2018</v>
      </c>
      <c r="B16048" t="inlineStr">
        <is>
          <t>00614089</t>
        </is>
      </c>
      <c r="C16048" t="inlineStr">
        <is>
          <t>에이원알폼</t>
        </is>
      </c>
      <c r="D16048" t="n">
        <v>1913827000</v>
      </c>
      <c r="E16048" t="n">
        <v>421109000</v>
      </c>
      <c r="F16048" t="n">
        <v>88308000</v>
      </c>
      <c r="G16048" t="n">
        <v>39507000</v>
      </c>
      <c r="H16048" t="n">
        <v>2.43</v>
      </c>
      <c r="I16048" t="n">
        <v>7.3</v>
      </c>
      <c r="K16048" t="n">
        <v>-108537000</v>
      </c>
      <c r="L16048" t="n">
        <v>615046000</v>
      </c>
      <c r="M16048" t="n">
        <v>119498000</v>
      </c>
      <c r="N16048" t="n">
        <v>-444636000</v>
      </c>
      <c r="O16048">
        <f>D16047</f>
      </c>
      <c r="P16048">
        <f>(E16048-F16048+G16048)/O16048*100</f>
      </c>
      <c r="Q16048">
        <f>H16047</f>
      </c>
      <c r="R16048">
        <f>I16047</f>
      </c>
      <c r="S16048">
        <f>H16048-H16047</f>
      </c>
      <c r="T16048">
        <f>I16048-I16047</f>
      </c>
      <c r="U16048">
        <f>(L16048-K16048)/(2*D16048*0.01)</f>
      </c>
    </row>
    <row r="16049">
      <c r="A16049" t="n">
        <v>2019</v>
      </c>
      <c r="B16049" t="inlineStr">
        <is>
          <t>00614089</t>
        </is>
      </c>
      <c r="C16049" t="inlineStr">
        <is>
          <t>에이원알폼</t>
        </is>
      </c>
      <c r="D16049" t="n">
        <v>2412535000</v>
      </c>
      <c r="E16049" t="n">
        <v>427975000</v>
      </c>
      <c r="F16049" t="n">
        <v>129216000</v>
      </c>
      <c r="G16049" t="n">
        <v>44865000</v>
      </c>
      <c r="H16049" t="n">
        <v>2.23</v>
      </c>
      <c r="I16049" t="n">
        <v>7.5</v>
      </c>
      <c r="O16049">
        <f>D16048</f>
      </c>
      <c r="P16049">
        <f>(E16049-F16049+G16049)/O16049*100</f>
      </c>
      <c r="Q16049">
        <f>H16048</f>
      </c>
      <c r="R16049">
        <f>I16048</f>
      </c>
      <c r="S16049">
        <f>H16049-H16048</f>
      </c>
      <c r="T16049">
        <f>I16049-I16048</f>
      </c>
    </row>
    <row r="16050">
      <c r="A16050" t="n">
        <v>2020</v>
      </c>
      <c r="B16050" t="inlineStr">
        <is>
          <t>00614089</t>
        </is>
      </c>
      <c r="C16050" t="inlineStr">
        <is>
          <t>에이원알폼</t>
        </is>
      </c>
      <c r="D16050" t="n">
        <v>1700984000</v>
      </c>
      <c r="E16050" t="n">
        <v>474806000</v>
      </c>
      <c r="F16050" t="n">
        <v>202583000</v>
      </c>
      <c r="G16050" t="n">
        <v>30422000</v>
      </c>
      <c r="H16050" t="n">
        <v>2.485</v>
      </c>
      <c r="I16050" t="n">
        <v>5.92</v>
      </c>
      <c r="O16050">
        <f>D16049</f>
      </c>
      <c r="P16050">
        <f>(E16050-F16050+G16050)/O16050*100</f>
      </c>
      <c r="Q16050">
        <f>H16049</f>
      </c>
      <c r="R16050">
        <f>I16049</f>
      </c>
      <c r="S16050">
        <f>H16050-H16049</f>
      </c>
      <c r="T16050">
        <f>I16050-I16049</f>
      </c>
    </row>
    <row r="16051">
      <c r="A16051" t="n">
        <v>2021</v>
      </c>
      <c r="B16051" t="inlineStr">
        <is>
          <t>00614089</t>
        </is>
      </c>
      <c r="C16051" t="inlineStr">
        <is>
          <t>에이원알폼</t>
        </is>
      </c>
      <c r="D16051" t="n">
        <v>1613961000</v>
      </c>
      <c r="E16051" t="n">
        <v>345318000</v>
      </c>
      <c r="F16051" t="n">
        <v>166711000</v>
      </c>
      <c r="G16051" t="n">
        <v>31081000</v>
      </c>
      <c r="H16051" t="n">
        <v>2.96</v>
      </c>
      <c r="I16051" t="n">
        <v>5.04</v>
      </c>
      <c r="O16051">
        <f>D16050</f>
      </c>
      <c r="P16051">
        <f>(E16051-F16051+G16051)/O16051*100</f>
      </c>
      <c r="Q16051">
        <f>H16050</f>
      </c>
      <c r="R16051">
        <f>I16050</f>
      </c>
      <c r="S16051">
        <f>H16051-H16050</f>
      </c>
      <c r="T16051">
        <f>I16051-I16050</f>
      </c>
    </row>
    <row r="16052">
      <c r="A16052" t="n">
        <v>2022</v>
      </c>
      <c r="B16052" t="inlineStr">
        <is>
          <t>00614089</t>
        </is>
      </c>
      <c r="C16052" t="inlineStr">
        <is>
          <t>에이원알폼</t>
        </is>
      </c>
      <c r="D16052" t="n">
        <v>1937142000</v>
      </c>
      <c r="E16052" t="n">
        <v>269067000</v>
      </c>
      <c r="F16052" t="n">
        <v>196139000</v>
      </c>
      <c r="G16052" t="n">
        <v>34917000</v>
      </c>
      <c r="H16052" t="n">
        <v>5.33</v>
      </c>
      <c r="I16052" t="n">
        <v>5.1</v>
      </c>
      <c r="K16052" t="n">
        <v>-89000000</v>
      </c>
      <c r="L16052" t="n">
        <v>101848000</v>
      </c>
      <c r="M16052" t="n">
        <v>101183000</v>
      </c>
      <c r="N16052" t="n">
        <v>-90015000</v>
      </c>
      <c r="O16052">
        <f>D16051</f>
      </c>
      <c r="P16052">
        <f>(E16052-F16052+G16052)/O16052*100</f>
      </c>
      <c r="Q16052">
        <f>H16051</f>
      </c>
      <c r="R16052">
        <f>I16051</f>
      </c>
      <c r="S16052">
        <f>H16052-H16051</f>
      </c>
      <c r="T16052">
        <f>I16052-I16051</f>
      </c>
      <c r="U16052">
        <f>(L16052-K16052)/(2*D16052*0.01)</f>
      </c>
      <c r="V16052">
        <f>(L16052+K16052)/(D16052*0.0001)</f>
      </c>
    </row>
    <row r="16053">
      <c r="A16053" t="n">
        <v>2023</v>
      </c>
      <c r="B16053" t="inlineStr">
        <is>
          <t>00614089</t>
        </is>
      </c>
      <c r="C16053" t="inlineStr">
        <is>
          <t>에이원알폼</t>
        </is>
      </c>
      <c r="D16053" t="n">
        <v>2664324000</v>
      </c>
      <c r="E16053" t="n">
        <v>278380000</v>
      </c>
      <c r="F16053" t="n">
        <v>181369000</v>
      </c>
      <c r="G16053" t="n">
        <v>57804000</v>
      </c>
      <c r="H16053" t="n">
        <v>4.5</v>
      </c>
      <c r="I16053" t="n">
        <v>5.14</v>
      </c>
      <c r="J16053" t="n">
        <v>8.539999999999999</v>
      </c>
      <c r="K16053" t="n">
        <v>-102901000</v>
      </c>
      <c r="L16053" t="n">
        <v>117449000</v>
      </c>
      <c r="M16053" t="n">
        <v>115646000</v>
      </c>
      <c r="N16053" t="n">
        <v>-103332000</v>
      </c>
      <c r="O16053">
        <f>D16052</f>
      </c>
      <c r="P16053">
        <f>(E16053-F16053+G16053)/O16053*100</f>
      </c>
      <c r="Q16053">
        <f>H16052</f>
      </c>
      <c r="R16053">
        <f>I16052</f>
      </c>
      <c r="S16053">
        <f>H16053-H16052</f>
      </c>
      <c r="T16053">
        <f>I16053-I16052</f>
      </c>
      <c r="U16053">
        <f>(L16053-K16053)/(2*D16053*0.01)</f>
      </c>
      <c r="V16053">
        <f>(L16053+K16053)/(D16053*0.0001)</f>
      </c>
    </row>
    <row r="16054">
      <c r="A16054" t="n">
        <v>2024</v>
      </c>
      <c r="B16054" t="inlineStr">
        <is>
          <t>00614089</t>
        </is>
      </c>
      <c r="C16054" t="inlineStr">
        <is>
          <t>에이원알폼</t>
        </is>
      </c>
      <c r="D16054" t="n">
        <v>2910370000</v>
      </c>
      <c r="E16054" t="n">
        <v>311071000</v>
      </c>
      <c r="F16054" t="n">
        <v>585024000</v>
      </c>
      <c r="G16054" t="n">
        <v>57518000</v>
      </c>
      <c r="H16054" t="n">
        <v>3.84</v>
      </c>
      <c r="I16054" t="n">
        <v>4.98</v>
      </c>
      <c r="J16054" t="n">
        <v>8.539999999999999</v>
      </c>
      <c r="K16054" t="n">
        <v>-90987000</v>
      </c>
      <c r="L16054" t="n">
        <v>102783000</v>
      </c>
      <c r="M16054" t="n">
        <v>100696000</v>
      </c>
      <c r="N16054" t="n">
        <v>-90994000</v>
      </c>
      <c r="O16054">
        <f>D16053</f>
      </c>
      <c r="P16054">
        <f>(E16054-F16054+G16054)/O16054*100</f>
      </c>
      <c r="Q16054">
        <f>H16053</f>
      </c>
      <c r="R16054">
        <f>I16053</f>
      </c>
      <c r="S16054">
        <f>H16054-H16053</f>
      </c>
      <c r="T16054">
        <f>I16054-I16053</f>
      </c>
      <c r="U16054">
        <f>(L16054-K16054)/(2*D16054*0.01)</f>
      </c>
      <c r="V16054">
        <f>(L16054+K16054)/(D16054*0.0001)</f>
      </c>
    </row>
    <row r="16055">
      <c r="A16055" t="n">
        <v>2017</v>
      </c>
      <c r="B16055" t="inlineStr">
        <is>
          <t>00614593</t>
        </is>
      </c>
      <c r="C16055" t="inlineStr">
        <is>
          <t>넥스트아이</t>
        </is>
      </c>
      <c r="D16055" t="n">
        <v>279107000</v>
      </c>
      <c r="E16055" t="n">
        <v>213648000</v>
      </c>
      <c r="F16055" t="n">
        <v>165850000</v>
      </c>
      <c r="G16055" t="n">
        <v>10423000</v>
      </c>
      <c r="H16055" t="n">
        <v>3.26</v>
      </c>
      <c r="I16055" t="n">
        <v>4.93</v>
      </c>
      <c r="J16055" t="n">
        <v>8.74</v>
      </c>
      <c r="K16055" t="n">
        <v>-17289000</v>
      </c>
      <c r="L16055" t="n">
        <v>20434000</v>
      </c>
      <c r="M16055" t="n">
        <v>20304000</v>
      </c>
      <c r="N16055" t="n">
        <v>-17506000</v>
      </c>
      <c r="U16055">
        <f>(L16055-K16055)/(2*D16055*0.01)</f>
      </c>
      <c r="V16055">
        <f>(L16055+K16055)/(D16055*0.0001)</f>
      </c>
    </row>
    <row r="16056">
      <c r="A16056" t="n">
        <v>2018</v>
      </c>
      <c r="B16056" t="inlineStr">
        <is>
          <t>00614593</t>
        </is>
      </c>
      <c r="C16056" t="inlineStr">
        <is>
          <t>넥스트아이</t>
        </is>
      </c>
      <c r="D16056" t="n">
        <v>478176000</v>
      </c>
      <c r="E16056" t="n">
        <v>276665000</v>
      </c>
      <c r="F16056" t="n">
        <v>74504000</v>
      </c>
      <c r="G16056" t="n">
        <v>8736000</v>
      </c>
      <c r="H16056" t="n">
        <v>2.6</v>
      </c>
      <c r="I16056" t="n">
        <v>4</v>
      </c>
      <c r="J16056" t="n">
        <v>8.99</v>
      </c>
      <c r="K16056" t="n">
        <v>-26690000</v>
      </c>
      <c r="L16056" t="n">
        <v>31451000</v>
      </c>
      <c r="M16056" t="n">
        <v>30915000</v>
      </c>
      <c r="N16056" t="n">
        <v>-26774000</v>
      </c>
      <c r="O16056">
        <f>D16055</f>
      </c>
      <c r="P16056">
        <f>(E16056-F16056+G16056)/O16056*100</f>
      </c>
      <c r="Q16056">
        <f>H16055</f>
      </c>
      <c r="R16056">
        <f>I16055</f>
      </c>
      <c r="S16056">
        <f>H16056-H16055</f>
      </c>
      <c r="T16056">
        <f>I16056-I16055</f>
      </c>
      <c r="U16056">
        <f>(L16056-K16056)/(2*D16056*0.01)</f>
      </c>
      <c r="V16056">
        <f>(L16056+K16056)/(D16056*0.0001)</f>
      </c>
    </row>
    <row r="16057">
      <c r="A16057" t="n">
        <v>2020</v>
      </c>
      <c r="B16057" t="inlineStr">
        <is>
          <t>00614593</t>
        </is>
      </c>
      <c r="C16057" t="inlineStr">
        <is>
          <t>넥스트아이</t>
        </is>
      </c>
      <c r="D16057" t="n">
        <v>169274000</v>
      </c>
      <c r="E16057" t="n">
        <v>90718000</v>
      </c>
      <c r="F16057" t="n">
        <v>78267000</v>
      </c>
      <c r="G16057" t="n">
        <v>1911000</v>
      </c>
      <c r="H16057" t="n">
        <v>2.53</v>
      </c>
      <c r="I16057" t="n">
        <v>4</v>
      </c>
      <c r="J16057" t="n">
        <v>24.2</v>
      </c>
      <c r="K16057" t="n">
        <v>-4523000</v>
      </c>
      <c r="L16057" t="n">
        <v>5371000</v>
      </c>
      <c r="M16057" t="n">
        <v>5237000</v>
      </c>
      <c r="N16057" t="n">
        <v>-4507000</v>
      </c>
      <c r="U16057">
        <f>(L16057-K16057)/(2*D16057*0.01)</f>
      </c>
      <c r="V16057">
        <f>(L16057+K16057)/(D16057*0.0001)</f>
      </c>
    </row>
    <row r="16058">
      <c r="A16058" t="n">
        <v>2021</v>
      </c>
      <c r="B16058" t="inlineStr">
        <is>
          <t>00614593</t>
        </is>
      </c>
      <c r="C16058" t="inlineStr">
        <is>
          <t>넥스트아이</t>
        </is>
      </c>
      <c r="D16058" t="n">
        <v>161302000</v>
      </c>
      <c r="E16058" t="n">
        <v>59763000</v>
      </c>
      <c r="F16058" t="n">
        <v>40747000</v>
      </c>
      <c r="G16058" t="n">
        <v>1046000</v>
      </c>
      <c r="H16058" t="n">
        <v>2.93</v>
      </c>
      <c r="I16058" t="n">
        <v>4.2</v>
      </c>
      <c r="J16058" t="n">
        <v>24.2</v>
      </c>
      <c r="K16058" t="n">
        <v>-954000</v>
      </c>
      <c r="L16058" t="n">
        <v>1090000</v>
      </c>
      <c r="M16058" t="n">
        <v>1066000</v>
      </c>
      <c r="N16058" t="n">
        <v>-953000</v>
      </c>
      <c r="O16058">
        <f>D16057</f>
      </c>
      <c r="P16058">
        <f>(E16058-F16058+G16058)/O16058*100</f>
      </c>
      <c r="Q16058">
        <f>H16057</f>
      </c>
      <c r="R16058">
        <f>I16057</f>
      </c>
      <c r="S16058">
        <f>H16058-H16057</f>
      </c>
      <c r="T16058">
        <f>I16058-I16057</f>
      </c>
      <c r="U16058">
        <f>(L16058-K16058)/(2*D16058*0.01)</f>
      </c>
      <c r="V16058">
        <f>(L16058+K16058)/(D16058*0.0001)</f>
      </c>
    </row>
    <row r="16059">
      <c r="A16059" t="n">
        <v>2022</v>
      </c>
      <c r="B16059" t="inlineStr">
        <is>
          <t>00614593</t>
        </is>
      </c>
      <c r="C16059" t="inlineStr">
        <is>
          <t>넥스트아이</t>
        </is>
      </c>
      <c r="D16059" t="n">
        <v>189258000</v>
      </c>
      <c r="E16059" t="n">
        <v>40178000</v>
      </c>
      <c r="F16059" t="n">
        <v>14285000</v>
      </c>
      <c r="G16059" t="n">
        <v>307000</v>
      </c>
      <c r="H16059" t="n">
        <v>5.28</v>
      </c>
      <c r="I16059" t="n">
        <v>4.6</v>
      </c>
      <c r="J16059" t="n">
        <v>5.91</v>
      </c>
      <c r="K16059" t="n">
        <v>-540000</v>
      </c>
      <c r="L16059" t="n">
        <v>603000</v>
      </c>
      <c r="M16059" t="n">
        <v>602000</v>
      </c>
      <c r="N16059" t="n">
        <v>-549000</v>
      </c>
      <c r="O16059">
        <f>D16058</f>
      </c>
      <c r="P16059">
        <f>(E16059-F16059+G16059)/O16059*100</f>
      </c>
      <c r="Q16059">
        <f>H16058</f>
      </c>
      <c r="R16059">
        <f>I16058</f>
      </c>
      <c r="S16059">
        <f>H16059-H16058</f>
      </c>
      <c r="T16059">
        <f>I16059-I16058</f>
      </c>
      <c r="U16059">
        <f>(L16059-K16059)/(2*D16059*0.01)</f>
      </c>
      <c r="V16059">
        <f>(L16059+K16059)/(D16059*0.0001)</f>
      </c>
    </row>
    <row r="16060">
      <c r="A16060" t="n">
        <v>2023</v>
      </c>
      <c r="B16060" t="inlineStr">
        <is>
          <t>00614593</t>
        </is>
      </c>
      <c r="C16060" t="inlineStr">
        <is>
          <t>넥스트아이</t>
        </is>
      </c>
      <c r="D16060" t="n">
        <v>213435000</v>
      </c>
      <c r="E16060" t="n">
        <v>39245000</v>
      </c>
      <c r="F16060" t="n">
        <v>0</v>
      </c>
      <c r="G16060" t="n">
        <v>514000</v>
      </c>
      <c r="H16060" t="n">
        <v>4.33</v>
      </c>
      <c r="I16060" t="n">
        <v>4.6</v>
      </c>
      <c r="J16060" t="n">
        <v>5.32</v>
      </c>
      <c r="K16060" t="n">
        <v>1395000</v>
      </c>
      <c r="L16060" t="n">
        <v>1395000</v>
      </c>
      <c r="M16060" t="n">
        <v>1379000</v>
      </c>
      <c r="N16060" t="n">
        <v>-1260000</v>
      </c>
      <c r="O16060">
        <f>D16059</f>
      </c>
      <c r="P16060">
        <f>(E16060-F16060+G16060)/O16060*100</f>
      </c>
      <c r="Q16060">
        <f>H16059</f>
      </c>
      <c r="R16060">
        <f>I16059</f>
      </c>
      <c r="S16060">
        <f>H16060-H16059</f>
      </c>
      <c r="T16060">
        <f>I16060-I16059</f>
      </c>
      <c r="V16060">
        <f>(L16060+K16060)/(D16060*0.0001)</f>
      </c>
    </row>
    <row r="16061">
      <c r="A16061" t="n">
        <v>2024</v>
      </c>
      <c r="B16061" t="inlineStr">
        <is>
          <t>00614593</t>
        </is>
      </c>
      <c r="C16061" t="inlineStr">
        <is>
          <t>넥스트아이</t>
        </is>
      </c>
      <c r="D16061" t="n">
        <v>1115687000</v>
      </c>
      <c r="E16061" t="n">
        <v>818187000</v>
      </c>
      <c r="F16061" t="n">
        <v>227680000</v>
      </c>
      <c r="G16061" t="n">
        <v>1065000</v>
      </c>
      <c r="H16061" t="n">
        <v>3.84</v>
      </c>
      <c r="I16061" t="n">
        <v>4.2</v>
      </c>
      <c r="J16061" t="n">
        <v>5.56</v>
      </c>
      <c r="K16061" t="n">
        <v>-2544000</v>
      </c>
      <c r="L16061" t="n">
        <v>2869000</v>
      </c>
      <c r="M16061" t="n">
        <v>2833000</v>
      </c>
      <c r="N16061" t="n">
        <v>-2562000</v>
      </c>
      <c r="O16061">
        <f>D16060</f>
      </c>
      <c r="P16061">
        <f>(E16061-F16061+G16061)/O16061*100</f>
      </c>
      <c r="Q16061">
        <f>H16060</f>
      </c>
      <c r="R16061">
        <f>I16060</f>
      </c>
      <c r="S16061">
        <f>H16061-H16060</f>
      </c>
      <c r="T16061">
        <f>I16061-I16060</f>
      </c>
      <c r="U16061">
        <f>(L16061-K16061)/(2*D16061*0.01)</f>
      </c>
      <c r="V16061">
        <f>(L16061+K16061)/(D16061*0.0001)</f>
      </c>
    </row>
    <row r="16062">
      <c r="A16062" t="n">
        <v>2025</v>
      </c>
      <c r="B16062" t="inlineStr">
        <is>
          <t>00614593</t>
        </is>
      </c>
      <c r="C16062" t="inlineStr">
        <is>
          <t>넥스트아이</t>
        </is>
      </c>
      <c r="D16062" t="n">
        <v>283961000</v>
      </c>
      <c r="E16062" t="n">
        <v>47450000</v>
      </c>
      <c r="F16062" t="n">
        <v>704356000</v>
      </c>
      <c r="G16062" t="n">
        <v>1823000</v>
      </c>
      <c r="H16062" t="n">
        <v>4.38</v>
      </c>
      <c r="I16062" t="n">
        <v>4</v>
      </c>
      <c r="J16062" t="n">
        <v>8.67</v>
      </c>
      <c r="K16062" t="n">
        <v>-2950000</v>
      </c>
      <c r="L16062" t="n">
        <v>3401000</v>
      </c>
      <c r="M16062" t="n">
        <v>4435000</v>
      </c>
      <c r="N16062" t="n">
        <v>-2184000</v>
      </c>
      <c r="O16062">
        <f>D16061</f>
      </c>
      <c r="P16062">
        <f>(E16062-F16062+G16062)/O16062*100</f>
      </c>
      <c r="Q16062">
        <f>H16061</f>
      </c>
      <c r="R16062">
        <f>I16061</f>
      </c>
      <c r="S16062">
        <f>H16062-H16061</f>
      </c>
      <c r="T16062">
        <f>I16062-I16061</f>
      </c>
      <c r="U16062">
        <f>(L16062-K16062)/(2*D16062*0.01)</f>
      </c>
      <c r="V16062">
        <f>(L16062+K16062)/(D16062*0.0001)</f>
      </c>
    </row>
    <row r="16063">
      <c r="A16063" t="n">
        <v>2015</v>
      </c>
      <c r="B16063" t="inlineStr">
        <is>
          <t>00615723</t>
        </is>
      </c>
      <c r="C16063" t="inlineStr">
        <is>
          <t>알엔티엑스</t>
        </is>
      </c>
      <c r="D16063" t="n">
        <v>1736453000000</v>
      </c>
      <c r="E16063" t="n">
        <v>528453000000</v>
      </c>
      <c r="F16063" t="n">
        <v>445470000000</v>
      </c>
      <c r="G16063" t="n">
        <v>26032000000</v>
      </c>
      <c r="H16063" t="n">
        <v>2.1</v>
      </c>
      <c r="I16063" t="n">
        <v>4.815</v>
      </c>
      <c r="K16063" t="n">
        <v>-52347000000</v>
      </c>
      <c r="L16063" t="n">
        <v>56717000000</v>
      </c>
      <c r="M16063" t="n">
        <v>55684000000</v>
      </c>
      <c r="N16063" t="n">
        <v>-52412000000</v>
      </c>
      <c r="U16063">
        <f>(L16063-K16063)/(2*D16063*0.01)</f>
      </c>
      <c r="V16063">
        <f>(L16063+K16063)/(D16063*0.0001)</f>
      </c>
    </row>
    <row r="16064">
      <c r="A16064" t="n">
        <v>2016</v>
      </c>
      <c r="B16064" t="inlineStr">
        <is>
          <t>00615723</t>
        </is>
      </c>
      <c r="C16064" t="inlineStr">
        <is>
          <t>알엔티엑스</t>
        </is>
      </c>
      <c r="D16064" t="n">
        <v>1933077000</v>
      </c>
      <c r="E16064" t="n">
        <v>426084000</v>
      </c>
      <c r="F16064" t="n">
        <v>466138000</v>
      </c>
      <c r="G16064" t="n">
        <v>28244000</v>
      </c>
      <c r="O16064">
        <f>D16063</f>
      </c>
      <c r="P16064">
        <f>(E16064-F16064+G16064)/O16064*100</f>
      </c>
    </row>
    <row r="16065">
      <c r="A16065" t="n">
        <v>2017</v>
      </c>
      <c r="B16065" t="inlineStr">
        <is>
          <t>00615723</t>
        </is>
      </c>
      <c r="C16065" t="inlineStr">
        <is>
          <t>알엔티엑스</t>
        </is>
      </c>
      <c r="D16065" t="n">
        <v>1731406000</v>
      </c>
      <c r="E16065" t="n">
        <v>409221000</v>
      </c>
      <c r="F16065" t="n">
        <v>497000000</v>
      </c>
      <c r="G16065" t="n">
        <v>26285000</v>
      </c>
      <c r="O16065">
        <f>D16064</f>
      </c>
      <c r="P16065">
        <f>(E16065-F16065+G16065)/O16065*100</f>
      </c>
    </row>
    <row r="16066">
      <c r="A16066" t="n">
        <v>2018</v>
      </c>
      <c r="B16066" t="inlineStr">
        <is>
          <t>00615723</t>
        </is>
      </c>
      <c r="C16066" t="inlineStr">
        <is>
          <t>알엔티엑스</t>
        </is>
      </c>
      <c r="D16066" t="n">
        <v>1973005000000</v>
      </c>
      <c r="E16066" t="n">
        <v>260535000000</v>
      </c>
      <c r="F16066" t="n">
        <v>191900000000</v>
      </c>
      <c r="G16066" t="n">
        <v>28020000000</v>
      </c>
      <c r="H16066" t="n">
        <v>2.23</v>
      </c>
      <c r="I16066" t="n">
        <v>3.805</v>
      </c>
      <c r="K16066" t="n">
        <v>-69292000000</v>
      </c>
      <c r="L16066" t="n">
        <v>77679000000</v>
      </c>
      <c r="M16066" t="n">
        <v>76622000000</v>
      </c>
      <c r="N16066" t="n">
        <v>-69707000000</v>
      </c>
      <c r="O16066">
        <f>D16065</f>
      </c>
      <c r="P16066">
        <f>(E16066-F16066+G16066)/O16066*100</f>
      </c>
      <c r="U16066">
        <f>(L16066-K16066)/(2*D16066*0.01)</f>
      </c>
      <c r="V16066">
        <f>(L16066+K16066)/(D16066*0.0001)</f>
      </c>
    </row>
    <row r="16067">
      <c r="A16067" t="n">
        <v>2019</v>
      </c>
      <c r="B16067" t="inlineStr">
        <is>
          <t>00615723</t>
        </is>
      </c>
      <c r="C16067" t="inlineStr">
        <is>
          <t>알엔티엑스</t>
        </is>
      </c>
      <c r="D16067" t="n">
        <v>1721200000</v>
      </c>
      <c r="E16067" t="n">
        <v>275882000</v>
      </c>
      <c r="F16067" t="n">
        <v>585631000</v>
      </c>
      <c r="G16067" t="n">
        <v>29293000</v>
      </c>
      <c r="H16067" t="n">
        <v>1.75</v>
      </c>
      <c r="I16067" t="n">
        <v>3.155</v>
      </c>
      <c r="J16067" t="n">
        <v>4.58</v>
      </c>
      <c r="K16067" t="n">
        <v>-79810000</v>
      </c>
      <c r="L16067" t="n">
        <v>89895000</v>
      </c>
      <c r="M16067" t="n">
        <v>88637000</v>
      </c>
      <c r="N16067" t="n">
        <v>-80278000</v>
      </c>
      <c r="O16067">
        <f>D16066</f>
      </c>
      <c r="P16067">
        <f>(E16067-F16067+G16067)/O16067*100</f>
      </c>
      <c r="Q16067">
        <f>H16066</f>
      </c>
      <c r="R16067">
        <f>I16066</f>
      </c>
      <c r="S16067">
        <f>H16067-H16066</f>
      </c>
      <c r="T16067">
        <f>I16067-I16066</f>
      </c>
      <c r="U16067">
        <f>(L16067-K16067)/(2*D16067*0.01)</f>
      </c>
      <c r="V16067">
        <f>(L16067+K16067)/(D16067*0.0001)</f>
      </c>
    </row>
    <row r="16068">
      <c r="A16068" t="n">
        <v>2020</v>
      </c>
      <c r="B16068" t="inlineStr">
        <is>
          <t>00615723</t>
        </is>
      </c>
      <c r="C16068" t="inlineStr">
        <is>
          <t>알엔티엑스</t>
        </is>
      </c>
      <c r="D16068" t="n">
        <v>1885140000</v>
      </c>
      <c r="E16068" t="n">
        <v>82279000</v>
      </c>
      <c r="F16068" t="n">
        <v>88290000</v>
      </c>
      <c r="G16068" t="n">
        <v>7009000</v>
      </c>
      <c r="H16068" t="n">
        <v>1.84</v>
      </c>
      <c r="I16068" t="n">
        <v>2.77</v>
      </c>
      <c r="K16068" t="n">
        <v>-78884000</v>
      </c>
      <c r="M16068" t="n">
        <v>85722000</v>
      </c>
      <c r="O16068">
        <f>D16067</f>
      </c>
      <c r="P16068">
        <f>(E16068-F16068+G16068)/O16068*100</f>
      </c>
      <c r="Q16068">
        <f>H16067</f>
      </c>
      <c r="R16068">
        <f>I16067</f>
      </c>
      <c r="S16068">
        <f>H16068-H16067</f>
      </c>
      <c r="T16068">
        <f>I16068-I16067</f>
      </c>
    </row>
    <row r="16069">
      <c r="A16069" t="n">
        <v>2021</v>
      </c>
      <c r="B16069" t="inlineStr">
        <is>
          <t>00615723</t>
        </is>
      </c>
      <c r="C16069" t="inlineStr">
        <is>
          <t>알엔티엑스</t>
        </is>
      </c>
      <c r="D16069" t="n">
        <v>2235702000</v>
      </c>
      <c r="E16069" t="n">
        <v>89328000</v>
      </c>
      <c r="F16069" t="n">
        <v>24813000</v>
      </c>
      <c r="G16069" t="n">
        <v>10653000</v>
      </c>
      <c r="H16069" t="n">
        <v>3.297</v>
      </c>
      <c r="I16069" t="n">
        <v>2.75</v>
      </c>
      <c r="K16069" t="n">
        <v>-82628000</v>
      </c>
      <c r="M16069" t="n">
        <v>90414000</v>
      </c>
      <c r="O16069">
        <f>D16068</f>
      </c>
      <c r="P16069">
        <f>(E16069-F16069+G16069)/O16069*100</f>
      </c>
      <c r="Q16069">
        <f>H16068</f>
      </c>
      <c r="R16069">
        <f>I16068</f>
      </c>
      <c r="S16069">
        <f>H16069-H16068</f>
      </c>
      <c r="T16069">
        <f>I16069-I16068</f>
      </c>
    </row>
    <row r="16070">
      <c r="A16070" t="n">
        <v>2022</v>
      </c>
      <c r="B16070" t="inlineStr">
        <is>
          <t>00615723</t>
        </is>
      </c>
      <c r="C16070" t="inlineStr">
        <is>
          <t>알엔티엑스</t>
        </is>
      </c>
      <c r="D16070" t="n">
        <v>4221032000</v>
      </c>
      <c r="E16070" t="n">
        <v>801318000</v>
      </c>
      <c r="F16070" t="n">
        <v>263482000</v>
      </c>
      <c r="G16070" t="n">
        <v>24009000</v>
      </c>
      <c r="H16070" t="n">
        <v>4.12</v>
      </c>
      <c r="I16070" t="n">
        <v>2.92</v>
      </c>
      <c r="K16070" t="n">
        <v>-78844000</v>
      </c>
      <c r="L16070" t="n">
        <v>85873000</v>
      </c>
      <c r="M16070" t="n">
        <v>86556000</v>
      </c>
      <c r="N16070" t="n">
        <v>-80894000</v>
      </c>
      <c r="O16070">
        <f>D16069</f>
      </c>
      <c r="P16070">
        <f>(E16070-F16070+G16070)/O16070*100</f>
      </c>
      <c r="Q16070">
        <f>H16069</f>
      </c>
      <c r="R16070">
        <f>I16069</f>
      </c>
      <c r="S16070">
        <f>H16070-H16069</f>
      </c>
      <c r="T16070">
        <f>I16070-I16069</f>
      </c>
      <c r="U16070">
        <f>(L16070-K16070)/(2*D16070*0.01)</f>
      </c>
      <c r="V16070">
        <f>(L16070+K16070)/(D16070*0.0001)</f>
      </c>
    </row>
    <row r="16071">
      <c r="A16071" t="n">
        <v>2025</v>
      </c>
      <c r="B16071" t="inlineStr">
        <is>
          <t>00615723</t>
        </is>
      </c>
      <c r="C16071" t="inlineStr">
        <is>
          <t>알엔티엑스</t>
        </is>
      </c>
      <c r="D16071" t="n">
        <v>2614961000</v>
      </c>
      <c r="E16071" t="n">
        <v>718444000</v>
      </c>
      <c r="F16071" t="n">
        <v>800703000</v>
      </c>
      <c r="G16071" t="n">
        <v>74245000</v>
      </c>
      <c r="H16071" t="n">
        <v>3.95</v>
      </c>
      <c r="I16071" t="n">
        <v>3.95</v>
      </c>
      <c r="K16071" t="n">
        <v>-123207000</v>
      </c>
      <c r="L16071" t="n">
        <v>119550000</v>
      </c>
      <c r="M16071" t="n">
        <v>119752000</v>
      </c>
      <c r="N16071" t="n">
        <v>-125771000</v>
      </c>
      <c r="U16071">
        <f>(L16071-K16071)/(2*D16071*0.01)</f>
      </c>
    </row>
    <row r="16072">
      <c r="A16072" t="n">
        <v>2016</v>
      </c>
      <c r="B16072" t="inlineStr">
        <is>
          <t>00616290</t>
        </is>
      </c>
      <c r="C16072" t="inlineStr">
        <is>
          <t>이엠넷</t>
        </is>
      </c>
      <c r="D16072" t="n">
        <v>5336423000</v>
      </c>
      <c r="E16072" t="n">
        <v>1051587000</v>
      </c>
      <c r="F16072" t="n">
        <v>769335000</v>
      </c>
      <c r="G16072" t="n">
        <v>83269000</v>
      </c>
    </row>
    <row r="16073">
      <c r="A16073" t="n">
        <v>2017</v>
      </c>
      <c r="B16073" t="inlineStr">
        <is>
          <t>00616290</t>
        </is>
      </c>
      <c r="C16073" t="inlineStr">
        <is>
          <t>이엠넷</t>
        </is>
      </c>
      <c r="D16073" t="n">
        <v>4915047000</v>
      </c>
      <c r="E16073" t="n">
        <v>1192832000</v>
      </c>
      <c r="F16073" t="n">
        <v>858042000</v>
      </c>
      <c r="G16073" t="n">
        <v>87323000</v>
      </c>
      <c r="H16073" t="n">
        <v>1.39</v>
      </c>
      <c r="I16073" t="n">
        <v>2</v>
      </c>
      <c r="J16073" t="n">
        <v>4.395</v>
      </c>
      <c r="K16073" t="n">
        <v>-245000000</v>
      </c>
      <c r="L16073" t="n">
        <v>285400000</v>
      </c>
      <c r="M16073" t="n">
        <v>281900000</v>
      </c>
      <c r="N16073" t="n">
        <v>-246000000</v>
      </c>
      <c r="O16073">
        <f>D16072</f>
      </c>
      <c r="P16073">
        <f>(E16073-F16073+G16073)/O16073*100</f>
      </c>
      <c r="U16073">
        <f>(L16073-K16073)/(2*D16073*0.01)</f>
      </c>
      <c r="V16073">
        <f>(L16073+K16073)/(D16073*0.0001)</f>
      </c>
    </row>
    <row r="16074">
      <c r="A16074" t="n">
        <v>2018</v>
      </c>
      <c r="B16074" t="inlineStr">
        <is>
          <t>00616290</t>
        </is>
      </c>
      <c r="C16074" t="inlineStr">
        <is>
          <t>이엠넷</t>
        </is>
      </c>
      <c r="D16074" t="n">
        <v>4987763000</v>
      </c>
      <c r="E16074" t="n">
        <v>1096051000</v>
      </c>
      <c r="F16074" t="n">
        <v>842868000</v>
      </c>
      <c r="G16074" t="n">
        <v>108495000</v>
      </c>
      <c r="H16074" t="n">
        <v>1.55</v>
      </c>
      <c r="I16074" t="n">
        <v>2</v>
      </c>
      <c r="O16074">
        <f>D16073</f>
      </c>
      <c r="P16074">
        <f>(E16074-F16074+G16074)/O16074*100</f>
      </c>
      <c r="Q16074">
        <f>H16073</f>
      </c>
      <c r="R16074">
        <f>I16073</f>
      </c>
      <c r="S16074">
        <f>H16074-H16073</f>
      </c>
      <c r="T16074">
        <f>I16074-I16073</f>
      </c>
    </row>
    <row r="16075">
      <c r="A16075" t="n">
        <v>2019</v>
      </c>
      <c r="B16075" t="inlineStr">
        <is>
          <t>00616290</t>
        </is>
      </c>
      <c r="C16075" t="inlineStr">
        <is>
          <t>이엠넷</t>
        </is>
      </c>
      <c r="D16075" t="n">
        <v>6113263000</v>
      </c>
      <c r="E16075" t="n">
        <v>1146142000</v>
      </c>
      <c r="F16075" t="n">
        <v>1101995000</v>
      </c>
      <c r="G16075" t="n">
        <v>101214000</v>
      </c>
      <c r="H16075" t="n">
        <v>1.43</v>
      </c>
      <c r="I16075" t="n">
        <v>2</v>
      </c>
      <c r="J16075" t="n">
        <v>6.12</v>
      </c>
      <c r="K16075" t="n">
        <v>-68368000</v>
      </c>
      <c r="L16075" t="n">
        <v>78259000</v>
      </c>
      <c r="M16075" t="n">
        <v>75726000</v>
      </c>
      <c r="N16075" t="n">
        <v>-68250000</v>
      </c>
      <c r="O16075">
        <f>D16074</f>
      </c>
      <c r="P16075">
        <f>(E16075-F16075+G16075)/O16075*100</f>
      </c>
      <c r="Q16075">
        <f>H16074</f>
      </c>
      <c r="R16075">
        <f>I16074</f>
      </c>
      <c r="S16075">
        <f>H16075-H16074</f>
      </c>
      <c r="T16075">
        <f>I16075-I16074</f>
      </c>
      <c r="U16075">
        <f>(L16075-K16075)/(2*D16075*0.01)</f>
      </c>
      <c r="V16075">
        <f>(L16075+K16075)/(D16075*0.0001)</f>
      </c>
    </row>
    <row r="16076">
      <c r="A16076" t="n">
        <v>2020</v>
      </c>
      <c r="B16076" t="inlineStr">
        <is>
          <t>00616290</t>
        </is>
      </c>
      <c r="C16076" t="inlineStr">
        <is>
          <t>이엠넷</t>
        </is>
      </c>
      <c r="D16076" t="n">
        <v>7475136000</v>
      </c>
      <c r="E16076" t="n">
        <v>1645988000</v>
      </c>
      <c r="F16076" t="n">
        <v>950768000</v>
      </c>
      <c r="G16076" t="n">
        <v>132604000</v>
      </c>
      <c r="H16076" t="n">
        <v>1.405</v>
      </c>
      <c r="I16076" t="n">
        <v>2.5</v>
      </c>
      <c r="J16076" t="n">
        <v>6.16</v>
      </c>
      <c r="K16076" t="n">
        <v>-411075000</v>
      </c>
      <c r="L16076" t="n">
        <v>463638272</v>
      </c>
      <c r="M16076" t="n">
        <v>448500000</v>
      </c>
      <c r="N16076" t="n">
        <v>-410737480</v>
      </c>
      <c r="O16076">
        <f>D16075</f>
      </c>
      <c r="P16076">
        <f>(E16076-F16076+G16076)/O16076*100</f>
      </c>
      <c r="Q16076">
        <f>H16075</f>
      </c>
      <c r="R16076">
        <f>I16075</f>
      </c>
      <c r="S16076">
        <f>H16076-H16075</f>
      </c>
      <c r="T16076">
        <f>I16076-I16075</f>
      </c>
      <c r="U16076">
        <f>(L16076-K16076)/(2*D16076*0.01)</f>
      </c>
      <c r="V16076">
        <f>(L16076+K16076)/(D16076*0.0001)</f>
      </c>
    </row>
    <row r="16077">
      <c r="A16077" t="n">
        <v>2021</v>
      </c>
      <c r="B16077" t="inlineStr">
        <is>
          <t>00616290</t>
        </is>
      </c>
      <c r="C16077" t="inlineStr">
        <is>
          <t>이엠넷</t>
        </is>
      </c>
      <c r="D16077" t="n">
        <v>7871038000</v>
      </c>
      <c r="E16077" t="n">
        <v>1933298000</v>
      </c>
      <c r="F16077" t="n">
        <v>1636974000</v>
      </c>
      <c r="G16077" t="n">
        <v>163397000</v>
      </c>
      <c r="H16077" t="n">
        <v>2.75</v>
      </c>
      <c r="I16077" t="n">
        <v>5.15</v>
      </c>
      <c r="J16077" t="n">
        <v>3.695</v>
      </c>
      <c r="O16077">
        <f>D16076</f>
      </c>
      <c r="P16077">
        <f>(E16077-F16077+G16077)/O16077*100</f>
      </c>
      <c r="Q16077">
        <f>H16076</f>
      </c>
      <c r="R16077">
        <f>I16076</f>
      </c>
      <c r="S16077">
        <f>H16077-H16076</f>
      </c>
      <c r="T16077">
        <f>I16077-I16076</f>
      </c>
    </row>
    <row r="16078">
      <c r="A16078" t="n">
        <v>2022</v>
      </c>
      <c r="B16078" t="inlineStr">
        <is>
          <t>00616290</t>
        </is>
      </c>
      <c r="C16078" t="inlineStr">
        <is>
          <t>이엠넷</t>
        </is>
      </c>
      <c r="D16078" t="n">
        <v>7514627000</v>
      </c>
      <c r="E16078" t="n">
        <v>1844444000</v>
      </c>
      <c r="F16078" t="n">
        <v>1596026000</v>
      </c>
      <c r="G16078" t="n">
        <v>208802000</v>
      </c>
      <c r="H16078" t="n">
        <v>5.36</v>
      </c>
      <c r="I16078" t="n">
        <v>5.15</v>
      </c>
      <c r="J16078" t="n">
        <v>3.485</v>
      </c>
      <c r="O16078">
        <f>D16077</f>
      </c>
      <c r="P16078">
        <f>(E16078-F16078+G16078)/O16078*100</f>
      </c>
      <c r="Q16078">
        <f>H16077</f>
      </c>
      <c r="R16078">
        <f>I16077</f>
      </c>
      <c r="S16078">
        <f>H16078-H16077</f>
      </c>
      <c r="T16078">
        <f>I16078-I16077</f>
      </c>
    </row>
    <row r="16079">
      <c r="A16079" t="n">
        <v>2023</v>
      </c>
      <c r="B16079" t="inlineStr">
        <is>
          <t>00616290</t>
        </is>
      </c>
      <c r="C16079" t="inlineStr">
        <is>
          <t>이엠넷</t>
        </is>
      </c>
      <c r="D16079" t="n">
        <v>8872666000</v>
      </c>
      <c r="E16079" t="n">
        <v>1737185000</v>
      </c>
      <c r="F16079" t="n">
        <v>1487080000</v>
      </c>
      <c r="G16079" t="n">
        <v>361840000</v>
      </c>
      <c r="O16079">
        <f>D16078</f>
      </c>
      <c r="P16079">
        <f>(E16079-F16079+G16079)/O16079*100</f>
      </c>
    </row>
    <row r="16080">
      <c r="A16080" t="n">
        <v>2015</v>
      </c>
      <c r="B16080" t="inlineStr">
        <is>
          <t>00617314</t>
        </is>
      </c>
      <c r="C16080" t="inlineStr">
        <is>
          <t>타이거일렉</t>
        </is>
      </c>
      <c r="D16080" t="n">
        <v>1789811000</v>
      </c>
      <c r="E16080" t="n">
        <v>665686000</v>
      </c>
      <c r="F16080" t="n">
        <v>294870000</v>
      </c>
      <c r="G16080" t="n">
        <v>44167000</v>
      </c>
      <c r="H16080" t="n">
        <v>2.86</v>
      </c>
      <c r="I16080" t="n">
        <v>7.03</v>
      </c>
      <c r="J16080" t="n">
        <v>8.91</v>
      </c>
    </row>
    <row r="16081">
      <c r="A16081" t="n">
        <v>2016</v>
      </c>
      <c r="B16081" t="inlineStr">
        <is>
          <t>00617314</t>
        </is>
      </c>
      <c r="C16081" t="inlineStr">
        <is>
          <t>타이거일렉</t>
        </is>
      </c>
      <c r="D16081" t="n">
        <v>1832817000</v>
      </c>
      <c r="E16081" t="n">
        <v>692340000</v>
      </c>
      <c r="F16081" t="n">
        <v>331625000</v>
      </c>
      <c r="G16081" t="n">
        <v>49384000</v>
      </c>
      <c r="H16081" t="n">
        <v>2.92</v>
      </c>
      <c r="I16081" t="n">
        <v>5.86</v>
      </c>
      <c r="J16081" t="n">
        <v>8.869999999999999</v>
      </c>
      <c r="O16081">
        <f>D16080</f>
      </c>
      <c r="P16081">
        <f>(E16081-F16081+G16081)/O16081*100</f>
      </c>
      <c r="Q16081">
        <f>H16080</f>
      </c>
      <c r="R16081">
        <f>I16080</f>
      </c>
      <c r="S16081">
        <f>H16081-H16080</f>
      </c>
      <c r="T16081">
        <f>I16081-I16080</f>
      </c>
    </row>
    <row r="16082">
      <c r="A16082" t="n">
        <v>2017</v>
      </c>
      <c r="B16082" t="inlineStr">
        <is>
          <t>00617314</t>
        </is>
      </c>
      <c r="C16082" t="inlineStr">
        <is>
          <t>타이거일렉</t>
        </is>
      </c>
      <c r="D16082" t="n">
        <v>1903486000</v>
      </c>
      <c r="E16082" t="n">
        <v>710564000</v>
      </c>
      <c r="F16082" t="n">
        <v>522076000</v>
      </c>
      <c r="G16082" t="n">
        <v>51381000</v>
      </c>
      <c r="H16082" t="n">
        <v>3.31</v>
      </c>
      <c r="I16082" t="n">
        <v>5.95</v>
      </c>
      <c r="J16082" t="n">
        <v>8.869999999999999</v>
      </c>
      <c r="O16082">
        <f>D16081</f>
      </c>
      <c r="P16082">
        <f>(E16082-F16082+G16082)/O16082*100</f>
      </c>
      <c r="Q16082">
        <f>H16081</f>
      </c>
      <c r="R16082">
        <f>I16081</f>
      </c>
      <c r="S16082">
        <f>H16082-H16081</f>
      </c>
      <c r="T16082">
        <f>I16082-I16081</f>
      </c>
    </row>
    <row r="16083">
      <c r="A16083" t="n">
        <v>2018</v>
      </c>
      <c r="B16083" t="inlineStr">
        <is>
          <t>00617314</t>
        </is>
      </c>
      <c r="C16083" t="inlineStr">
        <is>
          <t>타이거일렉</t>
        </is>
      </c>
      <c r="D16083" t="n">
        <v>1982610000</v>
      </c>
      <c r="E16083" t="n">
        <v>863253000</v>
      </c>
      <c r="F16083" t="n">
        <v>688345000</v>
      </c>
      <c r="G16083" t="n">
        <v>60378000</v>
      </c>
      <c r="H16083" t="n">
        <v>2.8</v>
      </c>
      <c r="I16083" t="n">
        <v>5</v>
      </c>
      <c r="J16083" t="n">
        <v>9</v>
      </c>
      <c r="O16083">
        <f>D16082</f>
      </c>
      <c r="P16083">
        <f>(E16083-F16083+G16083)/O16083*100</f>
      </c>
      <c r="Q16083">
        <f>H16082</f>
      </c>
      <c r="R16083">
        <f>I16082</f>
      </c>
      <c r="S16083">
        <f>H16083-H16082</f>
      </c>
      <c r="T16083">
        <f>I16083-I16082</f>
      </c>
    </row>
    <row r="16084">
      <c r="A16084" t="n">
        <v>2019</v>
      </c>
      <c r="B16084" t="inlineStr">
        <is>
          <t>00617314</t>
        </is>
      </c>
      <c r="C16084" t="inlineStr">
        <is>
          <t>타이거일렉</t>
        </is>
      </c>
      <c r="D16084" t="n">
        <v>2060095000</v>
      </c>
      <c r="E16084" t="n">
        <v>787022000</v>
      </c>
      <c r="F16084" t="n">
        <v>487834000</v>
      </c>
      <c r="G16084" t="n">
        <v>53306000</v>
      </c>
      <c r="H16084" t="n">
        <v>2.97</v>
      </c>
      <c r="I16084" t="n">
        <v>10.25</v>
      </c>
      <c r="J16084" t="n">
        <v>10</v>
      </c>
      <c r="O16084">
        <f>D16083</f>
      </c>
      <c r="P16084">
        <f>(E16084-F16084+G16084)/O16084*100</f>
      </c>
      <c r="Q16084">
        <f>H16083</f>
      </c>
      <c r="R16084">
        <f>I16083</f>
      </c>
      <c r="S16084">
        <f>H16084-H16083</f>
      </c>
      <c r="T16084">
        <f>I16084-I16083</f>
      </c>
    </row>
    <row r="16085">
      <c r="A16085" t="n">
        <v>2020</v>
      </c>
      <c r="B16085" t="inlineStr">
        <is>
          <t>00617314</t>
        </is>
      </c>
      <c r="C16085" t="inlineStr">
        <is>
          <t>타이거일렉</t>
        </is>
      </c>
      <c r="D16085" t="n">
        <v>1502472000</v>
      </c>
      <c r="E16085" t="n">
        <v>814326000</v>
      </c>
      <c r="F16085" t="n">
        <v>1225054000</v>
      </c>
      <c r="G16085" t="n">
        <v>58979000</v>
      </c>
      <c r="H16085" t="n">
        <v>3.06</v>
      </c>
      <c r="I16085" t="n">
        <v>5</v>
      </c>
      <c r="J16085" t="n">
        <v>10</v>
      </c>
      <c r="K16085" t="n">
        <v>-98214000</v>
      </c>
      <c r="L16085" t="n">
        <v>115773000</v>
      </c>
      <c r="M16085" t="n">
        <v>112428000</v>
      </c>
      <c r="N16085" t="n">
        <v>-97431000</v>
      </c>
      <c r="O16085">
        <f>D16084</f>
      </c>
      <c r="P16085">
        <f>(E16085-F16085+G16085)/O16085*100</f>
      </c>
      <c r="Q16085">
        <f>H16084</f>
      </c>
      <c r="R16085">
        <f>I16084</f>
      </c>
      <c r="S16085">
        <f>H16085-H16084</f>
      </c>
      <c r="T16085">
        <f>I16085-I16084</f>
      </c>
      <c r="U16085">
        <f>(L16085-K16085)/(2*D16085*0.01)</f>
      </c>
      <c r="V16085">
        <f>(L16085+K16085)/(D16085*0.0001)</f>
      </c>
    </row>
    <row r="16086">
      <c r="A16086" t="n">
        <v>2021</v>
      </c>
      <c r="B16086" t="inlineStr">
        <is>
          <t>00617314</t>
        </is>
      </c>
      <c r="C16086" t="inlineStr">
        <is>
          <t>타이거일렉</t>
        </is>
      </c>
      <c r="D16086" t="n">
        <v>1893367000</v>
      </c>
      <c r="E16086" t="n">
        <v>915208000</v>
      </c>
      <c r="F16086" t="n">
        <v>394010000</v>
      </c>
      <c r="G16086" t="n">
        <v>29512000</v>
      </c>
      <c r="H16086" t="n">
        <v>3.45</v>
      </c>
      <c r="I16086" t="n">
        <v>5</v>
      </c>
      <c r="J16086" t="n">
        <v>10</v>
      </c>
      <c r="O16086">
        <f>D16085</f>
      </c>
      <c r="P16086">
        <f>(E16086-F16086+G16086)/O16086*100</f>
      </c>
      <c r="Q16086">
        <f>H16085</f>
      </c>
      <c r="R16086">
        <f>I16085</f>
      </c>
      <c r="S16086">
        <f>H16086-H16085</f>
      </c>
      <c r="T16086">
        <f>I16086-I16085</f>
      </c>
    </row>
    <row r="16087">
      <c r="A16087" t="n">
        <v>2022</v>
      </c>
      <c r="B16087" t="inlineStr">
        <is>
          <t>00617314</t>
        </is>
      </c>
      <c r="C16087" t="inlineStr">
        <is>
          <t>타이거일렉</t>
        </is>
      </c>
      <c r="D16087" t="n">
        <v>2119203000</v>
      </c>
      <c r="E16087" t="n">
        <v>1002827000</v>
      </c>
      <c r="F16087" t="n">
        <v>394916000</v>
      </c>
      <c r="G16087" t="n">
        <v>49502000</v>
      </c>
      <c r="H16087" t="n">
        <v>5.87</v>
      </c>
      <c r="I16087" t="n">
        <v>5</v>
      </c>
      <c r="J16087" t="n">
        <v>10</v>
      </c>
      <c r="K16087" t="n">
        <v>-131472000</v>
      </c>
      <c r="L16087" t="n">
        <v>152716000</v>
      </c>
      <c r="M16087" t="n">
        <v>152729000</v>
      </c>
      <c r="N16087" t="n">
        <v>-133751000</v>
      </c>
      <c r="O16087">
        <f>D16086</f>
      </c>
      <c r="P16087">
        <f>(E16087-F16087+G16087)/O16087*100</f>
      </c>
      <c r="Q16087">
        <f>H16086</f>
      </c>
      <c r="R16087">
        <f>I16086</f>
      </c>
      <c r="S16087">
        <f>H16087-H16086</f>
      </c>
      <c r="T16087">
        <f>I16087-I16086</f>
      </c>
      <c r="U16087">
        <f>(L16087-K16087)/(2*D16087*0.01)</f>
      </c>
      <c r="V16087">
        <f>(L16087+K16087)/(D16087*0.0001)</f>
      </c>
    </row>
    <row r="16088">
      <c r="A16088" t="n">
        <v>2023</v>
      </c>
      <c r="B16088" t="inlineStr">
        <is>
          <t>00617314</t>
        </is>
      </c>
      <c r="C16088" t="inlineStr">
        <is>
          <t>타이거일렉</t>
        </is>
      </c>
      <c r="D16088" t="n">
        <v>2362221000</v>
      </c>
      <c r="E16088" t="n">
        <v>890553000</v>
      </c>
      <c r="F16088" t="n">
        <v>819888000</v>
      </c>
      <c r="G16088" t="n">
        <v>89444000</v>
      </c>
      <c r="H16088" t="n">
        <v>5.13</v>
      </c>
      <c r="I16088" t="n">
        <v>5</v>
      </c>
      <c r="J16088" t="n">
        <v>10</v>
      </c>
      <c r="K16088" t="n">
        <v>-139837000</v>
      </c>
      <c r="L16088" t="n">
        <v>163016000</v>
      </c>
      <c r="M16088" t="n">
        <v>161794000</v>
      </c>
      <c r="N16088" t="n">
        <v>-141318000</v>
      </c>
      <c r="O16088">
        <f>D16087</f>
      </c>
      <c r="P16088">
        <f>(E16088-F16088+G16088)/O16088*100</f>
      </c>
      <c r="Q16088">
        <f>H16087</f>
      </c>
      <c r="R16088">
        <f>I16087</f>
      </c>
      <c r="S16088">
        <f>H16088-H16087</f>
      </c>
      <c r="T16088">
        <f>I16088-I16087</f>
      </c>
      <c r="U16088">
        <f>(L16088-K16088)/(2*D16088*0.01)</f>
      </c>
      <c r="V16088">
        <f>(L16088+K16088)/(D16088*0.0001)</f>
      </c>
    </row>
    <row r="16089">
      <c r="A16089" t="n">
        <v>2024</v>
      </c>
      <c r="B16089" t="inlineStr">
        <is>
          <t>00617314</t>
        </is>
      </c>
      <c r="C16089" t="inlineStr">
        <is>
          <t>타이거일렉</t>
        </is>
      </c>
      <c r="D16089" t="n">
        <v>2838788000</v>
      </c>
      <c r="E16089" t="n">
        <v>928760000</v>
      </c>
      <c r="F16089" t="n">
        <v>701115000</v>
      </c>
      <c r="G16089" t="n">
        <v>83761000</v>
      </c>
      <c r="H16089" t="n">
        <v>4.58</v>
      </c>
      <c r="I16089" t="n">
        <v>5</v>
      </c>
      <c r="J16089" t="n">
        <v>9.6</v>
      </c>
      <c r="K16089" t="n">
        <v>-176806000</v>
      </c>
      <c r="L16089" t="n">
        <v>205761000</v>
      </c>
      <c r="M16089" t="n">
        <v>203068000</v>
      </c>
      <c r="N16089" t="n">
        <v>-177000000</v>
      </c>
      <c r="O16089">
        <f>D16088</f>
      </c>
      <c r="P16089">
        <f>(E16089-F16089+G16089)/O16089*100</f>
      </c>
      <c r="Q16089">
        <f>H16088</f>
      </c>
      <c r="R16089">
        <f>I16088</f>
      </c>
      <c r="S16089">
        <f>H16089-H16088</f>
      </c>
      <c r="T16089">
        <f>I16089-I16088</f>
      </c>
      <c r="U16089">
        <f>(L16089-K16089)/(2*D16089*0.01)</f>
      </c>
      <c r="V16089">
        <f>(L16089+K16089)/(D16089*0.0001)</f>
      </c>
    </row>
    <row r="16090">
      <c r="A16090" t="n">
        <v>2025</v>
      </c>
      <c r="B16090" t="inlineStr">
        <is>
          <t>00617314</t>
        </is>
      </c>
      <c r="C16090" t="inlineStr">
        <is>
          <t>타이거일렉</t>
        </is>
      </c>
      <c r="D16090" t="n">
        <v>2948183000</v>
      </c>
      <c r="E16090" t="n">
        <v>1103242000</v>
      </c>
      <c r="F16090" t="n">
        <v>1087834000</v>
      </c>
      <c r="G16090" t="n">
        <v>93377000</v>
      </c>
      <c r="H16090" t="n">
        <v>4.96</v>
      </c>
      <c r="I16090" t="n">
        <v>5</v>
      </c>
      <c r="J16090" t="n">
        <v>9.18</v>
      </c>
      <c r="K16090" t="n">
        <v>-207913000</v>
      </c>
      <c r="L16090" t="n">
        <v>240816000</v>
      </c>
      <c r="M16090" t="n">
        <v>238609000</v>
      </c>
      <c r="N16090" t="n">
        <v>-209773000</v>
      </c>
      <c r="O16090">
        <f>D16089</f>
      </c>
      <c r="P16090">
        <f>(E16090-F16090+G16090)/O16090*100</f>
      </c>
      <c r="Q16090">
        <f>H16089</f>
      </c>
      <c r="R16090">
        <f>I16089</f>
      </c>
      <c r="S16090">
        <f>H16090-H16089</f>
      </c>
      <c r="T16090">
        <f>I16090-I16089</f>
      </c>
      <c r="U16090">
        <f>(L16090-K16090)/(2*D16090*0.01)</f>
      </c>
      <c r="V16090">
        <f>(L16090+K16090)/(D16090*0.0001)</f>
      </c>
    </row>
    <row r="16091">
      <c r="A16091" t="n">
        <v>2019</v>
      </c>
      <c r="B16091" t="inlineStr">
        <is>
          <t>00617998</t>
        </is>
      </c>
      <c r="C16091" t="inlineStr">
        <is>
          <t>폴라리스세원</t>
        </is>
      </c>
      <c r="D16091" t="n">
        <v>1007098000</v>
      </c>
      <c r="E16091" t="n">
        <v>172883000</v>
      </c>
      <c r="F16091" t="n">
        <v>45871000</v>
      </c>
      <c r="G16091" t="n">
        <v>10702000</v>
      </c>
      <c r="H16091" t="n">
        <v>2.25</v>
      </c>
      <c r="I16091" t="n">
        <v>3.66</v>
      </c>
      <c r="K16091" t="n">
        <v>-71000000</v>
      </c>
      <c r="L16091" t="n">
        <v>81000000</v>
      </c>
      <c r="M16091" t="n">
        <v>81000000</v>
      </c>
      <c r="N16091" t="n">
        <v>-72000000</v>
      </c>
      <c r="U16091">
        <f>(L16091-K16091)/(2*D16091*0.01)</f>
      </c>
      <c r="V16091">
        <f>(L16091+K16091)/(D16091*0.0001)</f>
      </c>
    </row>
    <row r="16092">
      <c r="A16092" t="n">
        <v>2014</v>
      </c>
      <c r="B16092" t="inlineStr">
        <is>
          <t>00618410</t>
        </is>
      </c>
      <c r="C16092" t="inlineStr">
        <is>
          <t>KS인더스트리</t>
        </is>
      </c>
      <c r="D16092" t="n">
        <v>2648966000</v>
      </c>
      <c r="E16092" t="n">
        <v>645144000</v>
      </c>
      <c r="F16092" t="n">
        <v>245847000</v>
      </c>
      <c r="G16092" t="n">
        <v>55664000</v>
      </c>
      <c r="H16092" t="n">
        <v>2.75</v>
      </c>
      <c r="I16092" t="n">
        <v>2.2</v>
      </c>
      <c r="K16092" t="n">
        <v>-146753000</v>
      </c>
      <c r="L16092" t="n">
        <v>168944000</v>
      </c>
      <c r="M16092" t="n">
        <v>169004000</v>
      </c>
      <c r="N16092" t="n">
        <v>-150461000</v>
      </c>
      <c r="U16092">
        <f>(L16092-K16092)/(2*D16092*0.01)</f>
      </c>
      <c r="V16092">
        <f>(L16092+K16092)/(D16092*0.0001)</f>
      </c>
    </row>
    <row r="16093">
      <c r="A16093" t="n">
        <v>2015</v>
      </c>
      <c r="B16093" t="inlineStr">
        <is>
          <t>00618410</t>
        </is>
      </c>
      <c r="C16093" t="inlineStr">
        <is>
          <t>KS인더스트리</t>
        </is>
      </c>
      <c r="D16093" t="n">
        <v>3150322000</v>
      </c>
      <c r="E16093" t="n">
        <v>1047913000</v>
      </c>
      <c r="F16093" t="n">
        <v>392190000</v>
      </c>
      <c r="G16093" t="n">
        <v>52298000</v>
      </c>
      <c r="H16093" t="n">
        <v>2.37</v>
      </c>
      <c r="I16093" t="n">
        <v>4</v>
      </c>
      <c r="K16093" t="n">
        <v>-216366000</v>
      </c>
      <c r="L16093" t="n">
        <v>249921000</v>
      </c>
      <c r="M16093" t="n">
        <v>243423000</v>
      </c>
      <c r="N16093" t="n">
        <v>-215286000</v>
      </c>
      <c r="O16093">
        <f>D16092</f>
      </c>
      <c r="P16093">
        <f>(E16093-F16093+G16093)/O16093*100</f>
      </c>
      <c r="Q16093">
        <f>H16092</f>
      </c>
      <c r="R16093">
        <f>I16092</f>
      </c>
      <c r="S16093">
        <f>H16093-H16092</f>
      </c>
      <c r="T16093">
        <f>I16093-I16092</f>
      </c>
      <c r="U16093">
        <f>(L16093-K16093)/(2*D16093*0.01)</f>
      </c>
      <c r="V16093">
        <f>(L16093+K16093)/(D16093*0.0001)</f>
      </c>
    </row>
    <row r="16094">
      <c r="A16094" t="n">
        <v>2016</v>
      </c>
      <c r="B16094" t="inlineStr">
        <is>
          <t>00618410</t>
        </is>
      </c>
      <c r="C16094" t="inlineStr">
        <is>
          <t>KS인더스트리</t>
        </is>
      </c>
      <c r="D16094" t="n">
        <v>2544775000</v>
      </c>
      <c r="E16094" t="n">
        <v>1078937000</v>
      </c>
      <c r="F16094" t="n">
        <v>1606125000</v>
      </c>
      <c r="G16094" t="n">
        <v>54398000</v>
      </c>
      <c r="H16094" t="n">
        <v>2.99</v>
      </c>
      <c r="I16094" t="n">
        <v>4</v>
      </c>
      <c r="K16094" t="n">
        <v>-203328000</v>
      </c>
      <c r="L16094" t="n">
        <v>237919000</v>
      </c>
      <c r="M16094" t="n">
        <v>232338000</v>
      </c>
      <c r="N16094" t="n">
        <v>-203582000</v>
      </c>
      <c r="O16094">
        <f>D16093</f>
      </c>
      <c r="P16094">
        <f>(E16094-F16094+G16094)/O16094*100</f>
      </c>
      <c r="Q16094">
        <f>H16093</f>
      </c>
      <c r="R16094">
        <f>I16093</f>
      </c>
      <c r="S16094">
        <f>H16094-H16093</f>
      </c>
      <c r="T16094">
        <f>I16094-I16093</f>
      </c>
      <c r="U16094">
        <f>(L16094-K16094)/(2*D16094*0.01)</f>
      </c>
      <c r="V16094">
        <f>(L16094+K16094)/(D16094*0.0001)</f>
      </c>
    </row>
    <row r="16095">
      <c r="A16095" t="n">
        <v>2017</v>
      </c>
      <c r="B16095" t="inlineStr">
        <is>
          <t>00618410</t>
        </is>
      </c>
      <c r="C16095" t="inlineStr">
        <is>
          <t>KS인더스트리</t>
        </is>
      </c>
      <c r="D16095" t="n">
        <v>2803672000</v>
      </c>
      <c r="E16095" t="n">
        <v>1105978000</v>
      </c>
      <c r="F16095" t="n">
        <v>755474000</v>
      </c>
      <c r="G16095" t="n">
        <v>59837000</v>
      </c>
      <c r="H16095" t="n">
        <v>3.35</v>
      </c>
      <c r="I16095" t="n">
        <v>4</v>
      </c>
      <c r="K16095" t="n">
        <v>-210836000</v>
      </c>
      <c r="L16095" t="n">
        <v>245041000</v>
      </c>
      <c r="M16095" t="n">
        <v>241116000</v>
      </c>
      <c r="N16095" t="n">
        <v>-211677000</v>
      </c>
      <c r="O16095">
        <f>D16094</f>
      </c>
      <c r="P16095">
        <f>(E16095-F16095+G16095)/O16095*100</f>
      </c>
      <c r="Q16095">
        <f>H16094</f>
      </c>
      <c r="R16095">
        <f>I16094</f>
      </c>
      <c r="S16095">
        <f>H16095-H16094</f>
      </c>
      <c r="T16095">
        <f>I16095-I16094</f>
      </c>
      <c r="U16095">
        <f>(L16095-K16095)/(2*D16095*0.01)</f>
      </c>
      <c r="V16095">
        <f>(L16095+K16095)/(D16095*0.0001)</f>
      </c>
    </row>
    <row r="16096">
      <c r="A16096" t="n">
        <v>2018</v>
      </c>
      <c r="B16096" t="inlineStr">
        <is>
          <t>00618410</t>
        </is>
      </c>
      <c r="C16096" t="inlineStr">
        <is>
          <t>KS인더스트리</t>
        </is>
      </c>
      <c r="D16096" t="n">
        <v>2008902000</v>
      </c>
      <c r="E16096" t="n">
        <v>671875000</v>
      </c>
      <c r="F16096" t="n">
        <v>1472348000</v>
      </c>
      <c r="G16096" t="n">
        <v>65064000</v>
      </c>
      <c r="H16096" t="n">
        <v>2.82</v>
      </c>
      <c r="I16096" t="n">
        <v>4</v>
      </c>
      <c r="O16096">
        <f>D16095</f>
      </c>
      <c r="P16096">
        <f>(E16096-F16096+G16096)/O16096*100</f>
      </c>
      <c r="Q16096">
        <f>H16095</f>
      </c>
      <c r="R16096">
        <f>I16095</f>
      </c>
      <c r="S16096">
        <f>H16096-H16095</f>
      </c>
      <c r="T16096">
        <f>I16096-I16095</f>
      </c>
    </row>
    <row r="16097">
      <c r="A16097" t="n">
        <v>2019</v>
      </c>
      <c r="B16097" t="inlineStr">
        <is>
          <t>00618410</t>
        </is>
      </c>
      <c r="C16097" t="inlineStr">
        <is>
          <t>KS인더스트리</t>
        </is>
      </c>
      <c r="D16097" t="n">
        <v>1195449000</v>
      </c>
      <c r="E16097" t="n">
        <v>389259000</v>
      </c>
      <c r="F16097" t="n">
        <v>1461113000</v>
      </c>
      <c r="G16097" t="n">
        <v>53786000</v>
      </c>
      <c r="H16097" t="n">
        <v>2.63</v>
      </c>
      <c r="I16097" t="n">
        <v>4</v>
      </c>
      <c r="K16097" t="n">
        <v>-97884000</v>
      </c>
      <c r="L16097" t="n">
        <v>111712000</v>
      </c>
      <c r="M16097" t="n">
        <v>108739000</v>
      </c>
      <c r="N16097" t="n">
        <v>-98524000</v>
      </c>
      <c r="O16097">
        <f>D16096</f>
      </c>
      <c r="P16097">
        <f>(E16097-F16097+G16097)/O16097*100</f>
      </c>
      <c r="Q16097">
        <f>H16096</f>
      </c>
      <c r="R16097">
        <f>I16096</f>
      </c>
      <c r="S16097">
        <f>H16097-H16096</f>
      </c>
      <c r="T16097">
        <f>I16097-I16096</f>
      </c>
      <c r="U16097">
        <f>(L16097-K16097)/(2*D16097*0.01)</f>
      </c>
      <c r="V16097">
        <f>(L16097+K16097)/(D16097*0.0001)</f>
      </c>
    </row>
    <row r="16098">
      <c r="A16098" t="n">
        <v>2020</v>
      </c>
      <c r="B16098" t="inlineStr">
        <is>
          <t>00618410</t>
        </is>
      </c>
      <c r="C16098" t="inlineStr">
        <is>
          <t>KS인더스트리</t>
        </is>
      </c>
      <c r="D16098" t="n">
        <v>1251133000</v>
      </c>
      <c r="E16098" t="n">
        <v>60966000</v>
      </c>
      <c r="F16098" t="n">
        <v>13411000</v>
      </c>
      <c r="G16098" t="n">
        <v>8144000</v>
      </c>
      <c r="O16098">
        <f>D16097</f>
      </c>
      <c r="P16098">
        <f>(E16098-F16098+G16098)/O16098*100</f>
      </c>
    </row>
    <row r="16099">
      <c r="A16099" t="n">
        <v>2021</v>
      </c>
      <c r="B16099" t="inlineStr">
        <is>
          <t>00618410</t>
        </is>
      </c>
      <c r="C16099" t="inlineStr">
        <is>
          <t>KS인더스트리</t>
        </is>
      </c>
      <c r="D16099" t="n">
        <v>1383518000</v>
      </c>
      <c r="E16099" t="n">
        <v>245370000</v>
      </c>
      <c r="F16099" t="n">
        <v>57565000</v>
      </c>
      <c r="G16099" t="n">
        <v>32576000</v>
      </c>
      <c r="H16099" t="n">
        <v>3.41</v>
      </c>
      <c r="I16099" t="n">
        <v>4</v>
      </c>
      <c r="J16099" t="n">
        <v>8.699999999999999</v>
      </c>
      <c r="K16099" t="n">
        <v>-79633000</v>
      </c>
      <c r="L16099" t="n">
        <v>83684000</v>
      </c>
      <c r="M16099" t="n">
        <v>82336000</v>
      </c>
      <c r="N16099" t="n">
        <v>-80032000</v>
      </c>
      <c r="O16099">
        <f>D16098</f>
      </c>
      <c r="P16099">
        <f>(E16099-F16099+G16099)/O16099*100</f>
      </c>
      <c r="U16099">
        <f>(L16099-K16099)/(2*D16099*0.01)</f>
      </c>
      <c r="V16099">
        <f>(L16099+K16099)/(D16099*0.0001)</f>
      </c>
    </row>
    <row r="16100">
      <c r="A16100" t="n">
        <v>2022</v>
      </c>
      <c r="B16100" t="inlineStr">
        <is>
          <t>00618410</t>
        </is>
      </c>
      <c r="C16100" t="inlineStr">
        <is>
          <t>KS인더스트리</t>
        </is>
      </c>
      <c r="D16100" t="n">
        <v>1163957000</v>
      </c>
      <c r="E16100" t="n">
        <v>73019000</v>
      </c>
      <c r="F16100" t="n">
        <v>32485000</v>
      </c>
      <c r="G16100" t="n">
        <v>11398000</v>
      </c>
      <c r="O16100">
        <f>D16099</f>
      </c>
      <c r="P16100">
        <f>(E16100-F16100+G16100)/O16100*100</f>
      </c>
    </row>
    <row r="16101">
      <c r="A16101" t="n">
        <v>2023</v>
      </c>
      <c r="B16101" t="inlineStr">
        <is>
          <t>00618410</t>
        </is>
      </c>
      <c r="C16101" t="inlineStr">
        <is>
          <t>KS인더스트리</t>
        </is>
      </c>
      <c r="D16101" t="n">
        <v>894231000</v>
      </c>
      <c r="E16101" t="n">
        <v>79935000</v>
      </c>
      <c r="F16101" t="n">
        <v>612159000</v>
      </c>
      <c r="G16101" t="n">
        <v>12530000</v>
      </c>
      <c r="O16101">
        <f>D16100</f>
      </c>
      <c r="P16101">
        <f>(E16101-F16101+G16101)/O16101*100</f>
      </c>
    </row>
    <row r="16102">
      <c r="A16102" t="n">
        <v>2024</v>
      </c>
      <c r="B16102" t="inlineStr">
        <is>
          <t>00618410</t>
        </is>
      </c>
      <c r="C16102" t="inlineStr">
        <is>
          <t>KS인더스트리</t>
        </is>
      </c>
      <c r="D16102" t="n">
        <v>1416025000</v>
      </c>
      <c r="E16102" t="n">
        <v>466503000</v>
      </c>
      <c r="F16102" t="n">
        <v>1171442000</v>
      </c>
      <c r="G16102" t="n">
        <v>38568000</v>
      </c>
      <c r="H16102" t="n">
        <v>4.235</v>
      </c>
      <c r="I16102" t="n">
        <v>3.74</v>
      </c>
      <c r="J16102" t="n">
        <v>8.380000000000001</v>
      </c>
      <c r="K16102" t="n">
        <v>-80565000</v>
      </c>
      <c r="L16102" t="n">
        <v>91753000</v>
      </c>
      <c r="M16102" t="n">
        <v>92238000</v>
      </c>
      <c r="N16102" t="n">
        <v>-82412000</v>
      </c>
      <c r="O16102">
        <f>D16101</f>
      </c>
      <c r="P16102">
        <f>(E16102-F16102+G16102)/O16102*100</f>
      </c>
      <c r="U16102">
        <f>(L16102-K16102)/(2*D16102*0.01)</f>
      </c>
      <c r="V16102">
        <f>(L16102+K16102)/(D16102*0.0001)</f>
      </c>
    </row>
    <row r="16103">
      <c r="A16103" t="n">
        <v>2025</v>
      </c>
      <c r="B16103" t="inlineStr">
        <is>
          <t>00618410</t>
        </is>
      </c>
      <c r="C16103" t="inlineStr">
        <is>
          <t>KS인더스트리</t>
        </is>
      </c>
      <c r="D16103" t="n">
        <v>1523325000</v>
      </c>
      <c r="E16103" t="n">
        <v>385749000</v>
      </c>
      <c r="F16103" t="n">
        <v>274388000</v>
      </c>
      <c r="G16103" t="n">
        <v>58399000</v>
      </c>
      <c r="H16103" t="n">
        <v>4.585</v>
      </c>
      <c r="I16103" t="n">
        <v>3.68</v>
      </c>
      <c r="J16103" t="n">
        <v>8.02</v>
      </c>
      <c r="K16103" t="n">
        <v>-84596000</v>
      </c>
      <c r="L16103" t="n">
        <v>96314000</v>
      </c>
      <c r="M16103" t="n">
        <v>97167000</v>
      </c>
      <c r="N16103" t="n">
        <v>-86805000</v>
      </c>
      <c r="O16103">
        <f>D16102</f>
      </c>
      <c r="P16103">
        <f>(E16103-F16103+G16103)/O16103*100</f>
      </c>
      <c r="Q16103">
        <f>H16102</f>
      </c>
      <c r="R16103">
        <f>I16102</f>
      </c>
      <c r="S16103">
        <f>H16103-H16102</f>
      </c>
      <c r="T16103">
        <f>I16103-I16102</f>
      </c>
      <c r="U16103">
        <f>(L16103-K16103)/(2*D16103*0.01)</f>
      </c>
      <c r="V16103">
        <f>(L16103+K16103)/(D16103*0.0001)</f>
      </c>
    </row>
    <row r="16104">
      <c r="A16104" t="n">
        <v>2014</v>
      </c>
      <c r="B16104" t="inlineStr">
        <is>
          <t>00619640</t>
        </is>
      </c>
      <c r="C16104" t="inlineStr">
        <is>
          <t>에코앤드림</t>
        </is>
      </c>
      <c r="D16104" t="n">
        <v>447765000</v>
      </c>
      <c r="F16104" t="n">
        <v>95073000</v>
      </c>
    </row>
    <row r="16105">
      <c r="A16105" t="n">
        <v>2015</v>
      </c>
      <c r="B16105" t="inlineStr">
        <is>
          <t>00619640</t>
        </is>
      </c>
      <c r="C16105" t="inlineStr">
        <is>
          <t>에코앤드림</t>
        </is>
      </c>
      <c r="D16105" t="n">
        <v>467408000</v>
      </c>
      <c r="E16105" t="n">
        <v>74714000</v>
      </c>
      <c r="F16105" t="n">
        <v>0</v>
      </c>
      <c r="G16105" t="n">
        <v>9388000</v>
      </c>
      <c r="H16105" t="n">
        <v>2.6</v>
      </c>
      <c r="J16105" t="n">
        <v>8.970000000000001</v>
      </c>
      <c r="K16105" t="n">
        <v>-560</v>
      </c>
      <c r="L16105" t="n">
        <v>60</v>
      </c>
      <c r="M16105" t="n">
        <v>66</v>
      </c>
      <c r="N16105" t="n">
        <v>-6</v>
      </c>
      <c r="O16105">
        <f>D16104</f>
      </c>
      <c r="P16105">
        <f>(E16105-F16105+G16105)/O16105*100</f>
      </c>
      <c r="U16105">
        <f>(L16105-K16105)/(2*D16105*0.01)</f>
      </c>
    </row>
    <row r="16106">
      <c r="A16106" t="n">
        <v>2016</v>
      </c>
      <c r="B16106" t="inlineStr">
        <is>
          <t>00619640</t>
        </is>
      </c>
      <c r="C16106" t="inlineStr">
        <is>
          <t>에코앤드림</t>
        </is>
      </c>
      <c r="D16106" t="n">
        <v>549834000</v>
      </c>
      <c r="E16106" t="n">
        <v>75652000</v>
      </c>
      <c r="F16106" t="n">
        <v>0</v>
      </c>
      <c r="G16106" t="n">
        <v>8104000</v>
      </c>
      <c r="H16106" t="n">
        <v>2.65</v>
      </c>
      <c r="I16106" t="n">
        <v>1</v>
      </c>
      <c r="O16106">
        <f>D16105</f>
      </c>
      <c r="P16106">
        <f>(E16106-F16106+G16106)/O16106*100</f>
      </c>
      <c r="Q16106">
        <f>H16105</f>
      </c>
      <c r="S16106">
        <f>H16106-H16105</f>
      </c>
    </row>
    <row r="16107">
      <c r="A16107" t="n">
        <v>2017</v>
      </c>
      <c r="B16107" t="inlineStr">
        <is>
          <t>00619640</t>
        </is>
      </c>
      <c r="C16107" t="inlineStr">
        <is>
          <t>에코앤드림</t>
        </is>
      </c>
      <c r="D16107" t="n">
        <v>451137000</v>
      </c>
      <c r="E16107" t="n">
        <v>59954000</v>
      </c>
      <c r="F16107" t="n">
        <v>138579000</v>
      </c>
      <c r="G16107" t="n">
        <v>10947000</v>
      </c>
      <c r="H16107" t="n">
        <v>3.04</v>
      </c>
      <c r="I16107" t="n">
        <v>1.9</v>
      </c>
      <c r="O16107">
        <f>D16106</f>
      </c>
      <c r="P16107">
        <f>(E16107-F16107+G16107)/O16107*100</f>
      </c>
      <c r="Q16107">
        <f>H16106</f>
      </c>
      <c r="R16107">
        <f>I16106</f>
      </c>
      <c r="S16107">
        <f>H16107-H16106</f>
      </c>
      <c r="T16107">
        <f>I16107-I16106</f>
      </c>
    </row>
    <row r="16108">
      <c r="A16108" t="n">
        <v>2018</v>
      </c>
      <c r="B16108" t="inlineStr">
        <is>
          <t>00619640</t>
        </is>
      </c>
      <c r="C16108" t="inlineStr">
        <is>
          <t>에코앤드림</t>
        </is>
      </c>
      <c r="D16108" t="n">
        <v>496843000</v>
      </c>
      <c r="E16108" t="n">
        <v>65232000</v>
      </c>
      <c r="F16108" t="n">
        <v>34983000</v>
      </c>
      <c r="G16108" t="n">
        <v>9722000</v>
      </c>
      <c r="H16108" t="n">
        <v>2.56</v>
      </c>
      <c r="I16108" t="n">
        <v>1.5</v>
      </c>
      <c r="O16108">
        <f>D16107</f>
      </c>
      <c r="P16108">
        <f>(E16108-F16108+G16108)/O16108*100</f>
      </c>
      <c r="Q16108">
        <f>H16107</f>
      </c>
      <c r="R16108">
        <f>I16107</f>
      </c>
      <c r="S16108">
        <f>H16108-H16107</f>
      </c>
      <c r="T16108">
        <f>I16108-I16107</f>
      </c>
    </row>
    <row r="16109">
      <c r="A16109" t="n">
        <v>2019</v>
      </c>
      <c r="B16109" t="inlineStr">
        <is>
          <t>00619640</t>
        </is>
      </c>
      <c r="C16109" t="inlineStr">
        <is>
          <t>에코앤드림</t>
        </is>
      </c>
      <c r="D16109" t="n">
        <v>729471000</v>
      </c>
      <c r="E16109" t="n">
        <v>180280000</v>
      </c>
      <c r="F16109" t="n">
        <v>0</v>
      </c>
      <c r="G16109" t="n">
        <v>18083000</v>
      </c>
      <c r="H16109" t="n">
        <v>2.62</v>
      </c>
      <c r="I16109" t="n">
        <v>2.43</v>
      </c>
      <c r="J16109" t="n">
        <v>6.26</v>
      </c>
      <c r="K16109" t="n">
        <v>-42611000</v>
      </c>
      <c r="L16109" t="n">
        <v>46554000</v>
      </c>
      <c r="M16109" t="n">
        <v>45005000</v>
      </c>
      <c r="N16109" t="n">
        <v>45026000</v>
      </c>
      <c r="O16109">
        <f>D16108</f>
      </c>
      <c r="P16109">
        <f>(E16109-F16109+G16109)/O16109*100</f>
      </c>
      <c r="Q16109">
        <f>H16108</f>
      </c>
      <c r="R16109">
        <f>I16108</f>
      </c>
      <c r="S16109">
        <f>H16109-H16108</f>
      </c>
      <c r="T16109">
        <f>I16109-I16108</f>
      </c>
      <c r="U16109">
        <f>(L16109-K16109)/(2*D16109*0.01)</f>
      </c>
      <c r="V16109">
        <f>(L16109+K16109)/(D16109*0.0001)</f>
      </c>
    </row>
    <row r="16110">
      <c r="A16110" t="n">
        <v>2023</v>
      </c>
      <c r="B16110" t="inlineStr">
        <is>
          <t>00619640</t>
        </is>
      </c>
      <c r="C16110" t="inlineStr">
        <is>
          <t>에코앤드림</t>
        </is>
      </c>
      <c r="D16110" t="n">
        <v>2155632000</v>
      </c>
      <c r="E16110" t="n">
        <v>171640000</v>
      </c>
      <c r="F16110" t="n">
        <v>13895000</v>
      </c>
      <c r="G16110" t="n">
        <v>90105000</v>
      </c>
      <c r="H16110" t="n">
        <v>4.67</v>
      </c>
      <c r="I16110" t="n">
        <v>4</v>
      </c>
      <c r="J16110" t="n">
        <v>4.985</v>
      </c>
      <c r="K16110" t="n">
        <v>-87457000</v>
      </c>
      <c r="L16110" t="n">
        <v>94176000</v>
      </c>
      <c r="M16110" t="n">
        <v>93812000</v>
      </c>
      <c r="N16110" t="n">
        <v>-88742000</v>
      </c>
      <c r="U16110">
        <f>(L16110-K16110)/(2*D16110*0.01)</f>
      </c>
      <c r="V16110">
        <f>(L16110+K16110)/(D16110*0.0001)</f>
      </c>
    </row>
    <row r="16111">
      <c r="A16111" t="n">
        <v>2024</v>
      </c>
      <c r="B16111" t="inlineStr">
        <is>
          <t>00619640</t>
        </is>
      </c>
      <c r="C16111" t="inlineStr">
        <is>
          <t>에코앤드림</t>
        </is>
      </c>
      <c r="D16111" t="n">
        <v>2912422000</v>
      </c>
      <c r="E16111" t="n">
        <v>209364000</v>
      </c>
      <c r="F16111" t="n">
        <v>49567000</v>
      </c>
      <c r="G16111" t="n">
        <v>89899000</v>
      </c>
      <c r="H16111" t="n">
        <v>4.055</v>
      </c>
      <c r="I16111" t="n">
        <v>5.4</v>
      </c>
      <c r="J16111" t="n">
        <v>4.85</v>
      </c>
      <c r="K16111" t="n">
        <v>-109617000</v>
      </c>
      <c r="L16111" t="n">
        <v>117936000</v>
      </c>
      <c r="M16111" t="n">
        <v>114986000</v>
      </c>
      <c r="N16111" t="n">
        <v>-108980000</v>
      </c>
      <c r="O16111">
        <f>D16110</f>
      </c>
      <c r="P16111">
        <f>(E16111-F16111+G16111)/O16111*100</f>
      </c>
      <c r="Q16111">
        <f>H16110</f>
      </c>
      <c r="R16111">
        <f>I16110</f>
      </c>
      <c r="S16111">
        <f>H16111-H16110</f>
      </c>
      <c r="T16111">
        <f>I16111-I16110</f>
      </c>
      <c r="U16111">
        <f>(L16111-K16111)/(2*D16111*0.01)</f>
      </c>
      <c r="V16111">
        <f>(L16111+K16111)/(D16111*0.0001)</f>
      </c>
    </row>
    <row r="16112">
      <c r="A16112" t="n">
        <v>2025</v>
      </c>
      <c r="B16112" t="inlineStr">
        <is>
          <t>00619640</t>
        </is>
      </c>
      <c r="C16112" t="inlineStr">
        <is>
          <t>에코앤드림</t>
        </is>
      </c>
      <c r="D16112" t="n">
        <v>2841316000</v>
      </c>
      <c r="E16112" t="n">
        <v>301283000</v>
      </c>
      <c r="F16112" t="n">
        <v>411017000</v>
      </c>
      <c r="G16112" t="n">
        <v>103764000</v>
      </c>
      <c r="H16112" t="n">
        <v>3.735</v>
      </c>
      <c r="I16112" t="n">
        <v>5.335</v>
      </c>
      <c r="J16112" t="n">
        <v>3.185</v>
      </c>
      <c r="K16112" t="n">
        <v>-79973000</v>
      </c>
      <c r="L16112" t="n">
        <v>84259000</v>
      </c>
      <c r="M16112" t="n">
        <v>82034000</v>
      </c>
      <c r="N16112" t="n">
        <v>-79396000</v>
      </c>
      <c r="O16112">
        <f>D16111</f>
      </c>
      <c r="P16112">
        <f>(E16112-F16112+G16112)/O16112*100</f>
      </c>
      <c r="Q16112">
        <f>H16111</f>
      </c>
      <c r="R16112">
        <f>I16111</f>
      </c>
      <c r="S16112">
        <f>H16112-H16111</f>
      </c>
      <c r="T16112">
        <f>I16112-I16111</f>
      </c>
      <c r="U16112">
        <f>(L16112-K16112)/(2*D16112*0.01)</f>
      </c>
      <c r="V16112">
        <f>(L16112+K16112)/(D16112*0.0001)</f>
      </c>
    </row>
    <row r="16113">
      <c r="A16113" t="n">
        <v>2018</v>
      </c>
      <c r="B16113" t="inlineStr">
        <is>
          <t>00620868</t>
        </is>
      </c>
      <c r="C16113" t="inlineStr">
        <is>
          <t>아이티센글로벌</t>
        </is>
      </c>
      <c r="D16113" t="n">
        <v>8269182000</v>
      </c>
      <c r="F16113" t="n">
        <v>138371000</v>
      </c>
    </row>
    <row r="16114">
      <c r="A16114" t="n">
        <v>2021</v>
      </c>
      <c r="B16114" t="inlineStr">
        <is>
          <t>00620868</t>
        </is>
      </c>
      <c r="C16114" t="inlineStr">
        <is>
          <t>아이티센글로벌</t>
        </is>
      </c>
      <c r="D16114" t="n">
        <v>35240011000</v>
      </c>
    </row>
    <row r="16115">
      <c r="A16115" t="n">
        <v>2022</v>
      </c>
      <c r="B16115" t="inlineStr">
        <is>
          <t>00620868</t>
        </is>
      </c>
      <c r="C16115" t="inlineStr">
        <is>
          <t>아이티센글로벌</t>
        </is>
      </c>
      <c r="D16115" t="n">
        <v>39717525000</v>
      </c>
      <c r="O16115">
        <f>D16114</f>
      </c>
    </row>
    <row r="16116">
      <c r="A16116" t="n">
        <v>2023</v>
      </c>
      <c r="B16116" t="inlineStr">
        <is>
          <t>00620868</t>
        </is>
      </c>
      <c r="C16116" t="inlineStr">
        <is>
          <t>아이티센글로벌</t>
        </is>
      </c>
      <c r="D16116" t="n">
        <v>46321833000</v>
      </c>
      <c r="O16116">
        <f>D16115</f>
      </c>
    </row>
    <row r="16117">
      <c r="A16117" t="n">
        <v>2014</v>
      </c>
      <c r="B16117" t="inlineStr">
        <is>
          <t>00623661</t>
        </is>
      </c>
      <c r="C16117" t="inlineStr">
        <is>
          <t>원익머트리얼즈</t>
        </is>
      </c>
      <c r="D16117" t="n">
        <v>4274370000</v>
      </c>
      <c r="E16117" t="n">
        <v>844880000</v>
      </c>
      <c r="F16117" t="n">
        <v>552831000</v>
      </c>
      <c r="G16117" t="n">
        <v>122056000</v>
      </c>
      <c r="H16117" t="n">
        <v>2.77</v>
      </c>
      <c r="I16117" t="n">
        <v>6.63</v>
      </c>
      <c r="J16117" t="n">
        <v>8.43</v>
      </c>
      <c r="K16117" t="n">
        <v>-358446000</v>
      </c>
      <c r="L16117" t="n">
        <v>424501500</v>
      </c>
      <c r="M16117" t="n">
        <v>403289500</v>
      </c>
      <c r="N16117" t="n">
        <v>-350983400</v>
      </c>
      <c r="U16117">
        <f>(L16117-K16117)/(2*D16117*0.01)</f>
      </c>
      <c r="V16117">
        <f>(L16117+K16117)/(D16117*0.0001)</f>
      </c>
    </row>
    <row r="16118">
      <c r="A16118" t="n">
        <v>2016</v>
      </c>
      <c r="B16118" t="inlineStr">
        <is>
          <t>00623661</t>
        </is>
      </c>
      <c r="C16118" t="inlineStr">
        <is>
          <t>원익머트리얼즈</t>
        </is>
      </c>
      <c r="D16118" t="n">
        <v>5409439000</v>
      </c>
      <c r="E16118" t="n">
        <v>1234261000</v>
      </c>
      <c r="F16118" t="n">
        <v>744354000</v>
      </c>
      <c r="G16118" t="n">
        <v>113855000</v>
      </c>
      <c r="H16118" t="n">
        <v>2.47</v>
      </c>
      <c r="I16118" t="n">
        <v>5.63</v>
      </c>
      <c r="K16118" t="n">
        <v>-50797000</v>
      </c>
      <c r="L16118" t="n">
        <v>60556000</v>
      </c>
      <c r="M16118" t="n">
        <v>49656000</v>
      </c>
      <c r="N16118" t="n">
        <v>-48832000</v>
      </c>
      <c r="U16118">
        <f>(L16118-K16118)/(2*D16118*0.01)</f>
      </c>
      <c r="V16118">
        <f>(L16118+K16118)/(D16118*0.0001)</f>
      </c>
    </row>
    <row r="16119">
      <c r="A16119" t="n">
        <v>2017</v>
      </c>
      <c r="B16119" t="inlineStr">
        <is>
          <t>00623661</t>
        </is>
      </c>
      <c r="C16119" t="inlineStr">
        <is>
          <t>원익머트리얼즈</t>
        </is>
      </c>
      <c r="D16119" t="n">
        <v>6195296000</v>
      </c>
      <c r="E16119" t="n">
        <v>1067500000</v>
      </c>
      <c r="F16119" t="n">
        <v>672977000</v>
      </c>
      <c r="G16119" t="n">
        <v>123710000</v>
      </c>
      <c r="H16119" t="n">
        <v>2.81</v>
      </c>
      <c r="I16119" t="n">
        <v>5.8</v>
      </c>
      <c r="K16119" t="n">
        <v>-55000000</v>
      </c>
      <c r="L16119" t="n">
        <v>63000000</v>
      </c>
      <c r="M16119" t="n">
        <v>60000000</v>
      </c>
      <c r="N16119" t="n">
        <v>-54000000</v>
      </c>
      <c r="O16119">
        <f>D16118</f>
      </c>
      <c r="P16119">
        <f>(E16119-F16119+G16119)/O16119*100</f>
      </c>
      <c r="Q16119">
        <f>H16118</f>
      </c>
      <c r="R16119">
        <f>I16118</f>
      </c>
      <c r="S16119">
        <f>H16119-H16118</f>
      </c>
      <c r="T16119">
        <f>I16119-I16118</f>
      </c>
      <c r="U16119">
        <f>(L16119-K16119)/(2*D16119*0.01)</f>
      </c>
      <c r="V16119">
        <f>(L16119+K16119)/(D16119*0.0001)</f>
      </c>
    </row>
    <row r="16120">
      <c r="A16120" t="n">
        <v>2018</v>
      </c>
      <c r="B16120" t="inlineStr">
        <is>
          <t>00623661</t>
        </is>
      </c>
      <c r="C16120" t="inlineStr">
        <is>
          <t>원익머트리얼즈</t>
        </is>
      </c>
      <c r="D16120" t="n">
        <v>7475662000</v>
      </c>
      <c r="E16120" t="n">
        <v>1531853000</v>
      </c>
      <c r="F16120" t="n">
        <v>625571000</v>
      </c>
      <c r="G16120" t="n">
        <v>141100000</v>
      </c>
      <c r="H16120" t="n">
        <v>2.33</v>
      </c>
      <c r="I16120" t="n">
        <v>6</v>
      </c>
      <c r="K16120" t="n">
        <v>-457596620</v>
      </c>
      <c r="L16120" t="n">
        <v>527017000</v>
      </c>
      <c r="M16120" t="n">
        <v>501307140</v>
      </c>
      <c r="N16120" t="n">
        <v>-448099000</v>
      </c>
      <c r="O16120">
        <f>D16119</f>
      </c>
      <c r="P16120">
        <f>(E16120-F16120+G16120)/O16120*100</f>
      </c>
      <c r="Q16120">
        <f>H16119</f>
      </c>
      <c r="R16120">
        <f>I16119</f>
      </c>
      <c r="S16120">
        <f>H16120-H16119</f>
      </c>
      <c r="T16120">
        <f>I16120-I16119</f>
      </c>
      <c r="U16120">
        <f>(L16120-K16120)/(2*D16120*0.01)</f>
      </c>
      <c r="V16120">
        <f>(L16120+K16120)/(D16120*0.0001)</f>
      </c>
    </row>
    <row r="16121">
      <c r="A16121" t="n">
        <v>2019</v>
      </c>
      <c r="B16121" t="inlineStr">
        <is>
          <t>00623661</t>
        </is>
      </c>
      <c r="C16121" t="inlineStr">
        <is>
          <t>원익머트리얼즈</t>
        </is>
      </c>
      <c r="D16121" t="n">
        <v>8960493000</v>
      </c>
      <c r="E16121" t="n">
        <v>1875498000</v>
      </c>
      <c r="F16121" t="n">
        <v>481218000</v>
      </c>
      <c r="G16121" t="n">
        <v>153674000</v>
      </c>
      <c r="H16121" t="n">
        <v>1.98</v>
      </c>
      <c r="I16121" t="n">
        <v>6</v>
      </c>
      <c r="K16121" t="n">
        <v>-61000000</v>
      </c>
      <c r="L16121" t="n">
        <v>70000000</v>
      </c>
      <c r="M16121" t="n">
        <v>67000000</v>
      </c>
      <c r="N16121" t="n">
        <v>-60000000</v>
      </c>
      <c r="O16121">
        <f>D16120</f>
      </c>
      <c r="P16121">
        <f>(E16121-F16121+G16121)/O16121*100</f>
      </c>
      <c r="Q16121">
        <f>H16120</f>
      </c>
      <c r="R16121">
        <f>I16120</f>
      </c>
      <c r="S16121">
        <f>H16121-H16120</f>
      </c>
      <c r="T16121">
        <f>I16121-I16120</f>
      </c>
      <c r="U16121">
        <f>(L16121-K16121)/(2*D16121*0.01)</f>
      </c>
      <c r="V16121">
        <f>(L16121+K16121)/(D16121*0.0001)</f>
      </c>
    </row>
    <row r="16122">
      <c r="A16122" t="n">
        <v>2020</v>
      </c>
      <c r="B16122" t="inlineStr">
        <is>
          <t>00623661</t>
        </is>
      </c>
      <c r="C16122" t="inlineStr">
        <is>
          <t>원익머트리얼즈</t>
        </is>
      </c>
      <c r="D16122" t="n">
        <v>11104007000</v>
      </c>
      <c r="E16122" t="n">
        <v>2169080000</v>
      </c>
      <c r="F16122" t="n">
        <v>451873000</v>
      </c>
      <c r="G16122" t="n">
        <v>153825000</v>
      </c>
      <c r="H16122" t="n">
        <v>2.04</v>
      </c>
      <c r="I16122" t="n">
        <v>5</v>
      </c>
      <c r="K16122" t="n">
        <v>-827159000</v>
      </c>
      <c r="L16122" t="n">
        <v>962808000</v>
      </c>
      <c r="M16122" t="n">
        <v>925353000</v>
      </c>
      <c r="N16122" t="n">
        <v>-813576000</v>
      </c>
      <c r="O16122">
        <f>D16121</f>
      </c>
      <c r="P16122">
        <f>(E16122-F16122+G16122)/O16122*100</f>
      </c>
      <c r="Q16122">
        <f>H16121</f>
      </c>
      <c r="R16122">
        <f>I16121</f>
      </c>
      <c r="S16122">
        <f>H16122-H16121</f>
      </c>
      <c r="T16122">
        <f>I16122-I16121</f>
      </c>
      <c r="U16122">
        <f>(L16122-K16122)/(2*D16122*0.01)</f>
      </c>
      <c r="V16122">
        <f>(L16122+K16122)/(D16122*0.0001)</f>
      </c>
    </row>
    <row r="16123">
      <c r="A16123" t="n">
        <v>2021</v>
      </c>
      <c r="B16123" t="inlineStr">
        <is>
          <t>00623661</t>
        </is>
      </c>
      <c r="C16123" t="inlineStr">
        <is>
          <t>원익머트리얼즈</t>
        </is>
      </c>
      <c r="D16123" t="n">
        <v>12499170000</v>
      </c>
      <c r="E16123" t="n">
        <v>2378187000</v>
      </c>
      <c r="F16123" t="n">
        <v>678566000</v>
      </c>
      <c r="G16123" t="n">
        <v>197371000</v>
      </c>
      <c r="H16123" t="n">
        <v>2.59</v>
      </c>
      <c r="I16123" t="n">
        <v>5</v>
      </c>
      <c r="J16123" t="n">
        <v>8.135999999999999</v>
      </c>
      <c r="K16123" t="n">
        <v>-841287000</v>
      </c>
      <c r="L16123" t="n">
        <v>964685000</v>
      </c>
      <c r="M16123" t="n">
        <v>932837000</v>
      </c>
      <c r="N16123" t="n">
        <v>-831581000</v>
      </c>
      <c r="O16123">
        <f>D16122</f>
      </c>
      <c r="P16123">
        <f>(E16123-F16123+G16123)/O16123*100</f>
      </c>
      <c r="Q16123">
        <f>H16122</f>
      </c>
      <c r="R16123">
        <f>I16122</f>
      </c>
      <c r="S16123">
        <f>H16123-H16122</f>
      </c>
      <c r="T16123">
        <f>I16123-I16122</f>
      </c>
      <c r="U16123">
        <f>(L16123-K16123)/(2*D16123*0.01)</f>
      </c>
      <c r="V16123">
        <f>(L16123+K16123)/(D16123*0.0001)</f>
      </c>
    </row>
    <row r="16124">
      <c r="A16124" t="n">
        <v>2022</v>
      </c>
      <c r="B16124" t="inlineStr">
        <is>
          <t>00623661</t>
        </is>
      </c>
      <c r="C16124" t="inlineStr">
        <is>
          <t>원익머트리얼즈</t>
        </is>
      </c>
      <c r="D16124" t="n">
        <v>12855190000</v>
      </c>
      <c r="E16124" t="n">
        <v>2483898000</v>
      </c>
      <c r="F16124" t="n">
        <v>1146735000</v>
      </c>
      <c r="G16124" t="n">
        <v>279843000</v>
      </c>
      <c r="H16124" t="n">
        <v>5.16</v>
      </c>
      <c r="I16124" t="n">
        <v>5</v>
      </c>
      <c r="J16124" t="n">
        <v>7.155</v>
      </c>
      <c r="K16124" t="n">
        <v>-739955000</v>
      </c>
      <c r="L16124" t="n">
        <v>837023000</v>
      </c>
      <c r="M16124" t="n">
        <v>831375000</v>
      </c>
      <c r="N16124" t="n">
        <v>-748751000</v>
      </c>
      <c r="O16124">
        <f>D16123</f>
      </c>
      <c r="P16124">
        <f>(E16124-F16124+G16124)/O16124*100</f>
      </c>
      <c r="Q16124">
        <f>H16123</f>
      </c>
      <c r="R16124">
        <f>I16123</f>
      </c>
      <c r="S16124">
        <f>H16124-H16123</f>
      </c>
      <c r="T16124">
        <f>I16124-I16123</f>
      </c>
      <c r="U16124">
        <f>(L16124-K16124)/(2*D16124*0.01)</f>
      </c>
      <c r="V16124">
        <f>(L16124+K16124)/(D16124*0.0001)</f>
      </c>
    </row>
    <row r="16125">
      <c r="A16125" t="n">
        <v>2023</v>
      </c>
      <c r="B16125" t="inlineStr">
        <is>
          <t>00623661</t>
        </is>
      </c>
      <c r="C16125" t="inlineStr">
        <is>
          <t>원익머트리얼즈</t>
        </is>
      </c>
      <c r="D16125" t="n">
        <v>15372555000</v>
      </c>
      <c r="E16125" t="n">
        <v>2419546000</v>
      </c>
      <c r="F16125" t="n">
        <v>1289927000</v>
      </c>
      <c r="G16125" t="n">
        <v>559192000</v>
      </c>
      <c r="H16125" t="n">
        <v>4.29</v>
      </c>
      <c r="I16125" t="n">
        <v>5.1</v>
      </c>
      <c r="J16125" t="n">
        <v>8.311</v>
      </c>
      <c r="K16125" t="n">
        <v>-1036426000</v>
      </c>
      <c r="L16125" t="n">
        <v>1184407000</v>
      </c>
      <c r="M16125" t="n">
        <v>1164556000</v>
      </c>
      <c r="N16125" t="n">
        <v>-1039447000</v>
      </c>
      <c r="O16125">
        <f>D16124</f>
      </c>
      <c r="P16125">
        <f>(E16125-F16125+G16125)/O16125*100</f>
      </c>
      <c r="Q16125">
        <f>H16124</f>
      </c>
      <c r="R16125">
        <f>I16124</f>
      </c>
      <c r="S16125">
        <f>H16125-H16124</f>
      </c>
      <c r="T16125">
        <f>I16125-I16124</f>
      </c>
      <c r="U16125">
        <f>(L16125-K16125)/(2*D16125*0.01)</f>
      </c>
      <c r="V16125">
        <f>(L16125+K16125)/(D16125*0.0001)</f>
      </c>
    </row>
    <row r="16126">
      <c r="A16126" t="n">
        <v>2024</v>
      </c>
      <c r="B16126" t="inlineStr">
        <is>
          <t>00623661</t>
        </is>
      </c>
      <c r="C16126" t="inlineStr">
        <is>
          <t>원익머트리얼즈</t>
        </is>
      </c>
      <c r="D16126" t="n">
        <v>18523290000</v>
      </c>
      <c r="E16126" t="n">
        <v>2674042000</v>
      </c>
      <c r="F16126" t="n">
        <v>1162134000</v>
      </c>
      <c r="G16126" t="n">
        <v>568032000</v>
      </c>
      <c r="H16126" t="n">
        <v>3.69</v>
      </c>
      <c r="I16126" t="n">
        <v>5.1</v>
      </c>
      <c r="J16126" t="n">
        <v>8.464</v>
      </c>
      <c r="K16126" t="n">
        <v>-1287705000</v>
      </c>
      <c r="L16126" t="n">
        <v>1473645000</v>
      </c>
      <c r="M16126" t="n">
        <v>1439967000</v>
      </c>
      <c r="N16126" t="n">
        <v>-1284465000</v>
      </c>
      <c r="O16126">
        <f>D16125</f>
      </c>
      <c r="P16126">
        <f>(E16126-F16126+G16126)/O16126*100</f>
      </c>
      <c r="Q16126">
        <f>H16125</f>
      </c>
      <c r="R16126">
        <f>I16125</f>
      </c>
      <c r="S16126">
        <f>H16126-H16125</f>
      </c>
      <c r="T16126">
        <f>I16126-I16125</f>
      </c>
      <c r="U16126">
        <f>(L16126-K16126)/(2*D16126*0.01)</f>
      </c>
      <c r="V16126">
        <f>(L16126+K16126)/(D16126*0.0001)</f>
      </c>
    </row>
    <row r="16127">
      <c r="A16127" t="n">
        <v>2025</v>
      </c>
      <c r="B16127" t="inlineStr">
        <is>
          <t>00623661</t>
        </is>
      </c>
      <c r="C16127" t="inlineStr">
        <is>
          <t>원익머트리얼즈</t>
        </is>
      </c>
      <c r="D16127" t="n">
        <v>20949412000</v>
      </c>
      <c r="E16127" t="n">
        <v>2943377000</v>
      </c>
      <c r="F16127" t="n">
        <v>1210750000</v>
      </c>
      <c r="G16127" t="n">
        <v>594335000</v>
      </c>
      <c r="H16127" t="n">
        <v>4.04</v>
      </c>
      <c r="I16127" t="n">
        <v>5.1</v>
      </c>
      <c r="J16127" t="n">
        <v>8.157</v>
      </c>
      <c r="K16127" t="n">
        <v>-1399049000</v>
      </c>
      <c r="L16127" t="n">
        <v>1594501000</v>
      </c>
      <c r="M16127" t="n">
        <v>1563873000</v>
      </c>
      <c r="N16127" t="n">
        <v>-1400027000</v>
      </c>
      <c r="O16127">
        <f>D16126</f>
      </c>
      <c r="P16127">
        <f>(E16127-F16127+G16127)/O16127*100</f>
      </c>
      <c r="Q16127">
        <f>H16126</f>
      </c>
      <c r="R16127">
        <f>I16126</f>
      </c>
      <c r="S16127">
        <f>H16127-H16126</f>
      </c>
      <c r="T16127">
        <f>I16127-I16126</f>
      </c>
      <c r="U16127">
        <f>(L16127-K16127)/(2*D16127*0.01)</f>
      </c>
      <c r="V16127">
        <f>(L16127+K16127)/(D16127*0.0001)</f>
      </c>
    </row>
    <row r="16128">
      <c r="A16128" t="n">
        <v>2023</v>
      </c>
      <c r="B16128" t="inlineStr">
        <is>
          <t>00624378</t>
        </is>
      </c>
      <c r="C16128" t="inlineStr">
        <is>
          <t>마이크로투나노</t>
        </is>
      </c>
      <c r="D16128" t="n">
        <v>5276993000</v>
      </c>
      <c r="E16128" t="n">
        <v>791953000</v>
      </c>
      <c r="F16128" t="n">
        <v>748929000</v>
      </c>
      <c r="G16128" t="n">
        <v>133951000</v>
      </c>
      <c r="H16128" t="n">
        <v>4.58</v>
      </c>
      <c r="I16128" t="n">
        <v>2.2</v>
      </c>
      <c r="K16128" t="n">
        <v>-257165000</v>
      </c>
      <c r="L16128" t="n">
        <v>299582000</v>
      </c>
      <c r="M16128" t="n">
        <v>304212000</v>
      </c>
      <c r="N16128" t="n">
        <v>-265321000</v>
      </c>
      <c r="U16128">
        <f>(L16128-K16128)/(2*D16128*0.01)</f>
      </c>
      <c r="V16128">
        <f>(L16128+K16128)/(D16128*0.0001)</f>
      </c>
    </row>
    <row r="16129">
      <c r="A16129" t="n">
        <v>2024</v>
      </c>
      <c r="B16129" t="inlineStr">
        <is>
          <t>00624378</t>
        </is>
      </c>
      <c r="C16129" t="inlineStr">
        <is>
          <t>마이크로투나노</t>
        </is>
      </c>
      <c r="D16129" t="n">
        <v>5896077000</v>
      </c>
      <c r="E16129" t="n">
        <v>630644000</v>
      </c>
      <c r="F16129" t="n">
        <v>426977000</v>
      </c>
      <c r="G16129" t="n">
        <v>130150000</v>
      </c>
      <c r="H16129" t="n">
        <v>4.04</v>
      </c>
      <c r="I16129" t="n">
        <v>2.4</v>
      </c>
      <c r="K16129" t="n">
        <v>-300763000</v>
      </c>
      <c r="L16129" t="n">
        <v>350689000</v>
      </c>
      <c r="M16129" t="n">
        <v>353406000</v>
      </c>
      <c r="N16129" t="n">
        <v>-308271000</v>
      </c>
      <c r="O16129">
        <f>D16128</f>
      </c>
      <c r="P16129">
        <f>(E16129-F16129+G16129)/O16129*100</f>
      </c>
      <c r="Q16129">
        <f>H16128</f>
      </c>
      <c r="R16129">
        <f>I16128</f>
      </c>
      <c r="S16129">
        <f>H16129-H16128</f>
      </c>
      <c r="T16129">
        <f>I16129-I16128</f>
      </c>
      <c r="U16129">
        <f>(L16129-K16129)/(2*D16129*0.01)</f>
      </c>
      <c r="V16129">
        <f>(L16129+K16129)/(D16129*0.0001)</f>
      </c>
    </row>
    <row r="16130">
      <c r="A16130" t="n">
        <v>2025</v>
      </c>
      <c r="B16130" t="inlineStr">
        <is>
          <t>00624378</t>
        </is>
      </c>
      <c r="C16130" t="inlineStr">
        <is>
          <t>마이크로투나노</t>
        </is>
      </c>
      <c r="D16130" t="n">
        <v>6327715000</v>
      </c>
      <c r="E16130" t="n">
        <v>707097000</v>
      </c>
      <c r="F16130" t="n">
        <v>371590000</v>
      </c>
      <c r="G16130" t="n">
        <v>132808000</v>
      </c>
      <c r="H16130" t="n">
        <v>4.41</v>
      </c>
      <c r="I16130" t="n">
        <v>2.5</v>
      </c>
      <c r="K16130" t="n">
        <v>-369417000</v>
      </c>
      <c r="L16130" t="n">
        <v>369417000</v>
      </c>
      <c r="M16130" t="n">
        <v>366238000</v>
      </c>
      <c r="N16130" t="n">
        <v>-332214000</v>
      </c>
      <c r="O16130">
        <f>D16129</f>
      </c>
      <c r="P16130">
        <f>(E16130-F16130+G16130)/O16130*100</f>
      </c>
      <c r="Q16130">
        <f>H16129</f>
      </c>
      <c r="R16130">
        <f>I16129</f>
      </c>
      <c r="S16130">
        <f>H16130-H16129</f>
      </c>
      <c r="T16130">
        <f>I16130-I16129</f>
      </c>
      <c r="U16130">
        <f>(L16130-K16130)/(2*D16130*0.01)</f>
      </c>
    </row>
    <row r="16131">
      <c r="A16131" t="n">
        <v>2019</v>
      </c>
      <c r="B16131" t="inlineStr">
        <is>
          <t>00624509</t>
        </is>
      </c>
      <c r="C16131" t="inlineStr">
        <is>
          <t>디바이스</t>
        </is>
      </c>
      <c r="D16131" t="n">
        <v>3408153000</v>
      </c>
      <c r="F16131" t="n">
        <v>609870000</v>
      </c>
      <c r="H16131" t="n">
        <v>2.59</v>
      </c>
      <c r="I16131" t="n">
        <v>3</v>
      </c>
      <c r="J16131" t="n">
        <v>6.5</v>
      </c>
      <c r="K16131" t="n">
        <v>-170929000</v>
      </c>
      <c r="L16131" t="n">
        <v>192836000</v>
      </c>
      <c r="M16131" t="n">
        <v>196317000</v>
      </c>
      <c r="N16131" t="n">
        <v>-176920000</v>
      </c>
      <c r="U16131">
        <f>(L16131-K16131)/(2*D16131*0.01)</f>
      </c>
      <c r="V16131">
        <f>(L16131+K16131)/(D16131*0.0001)</f>
      </c>
    </row>
    <row r="16132">
      <c r="A16132" t="n">
        <v>2020</v>
      </c>
      <c r="B16132" t="inlineStr">
        <is>
          <t>00624509</t>
        </is>
      </c>
      <c r="C16132" t="inlineStr">
        <is>
          <t>디바이스</t>
        </is>
      </c>
      <c r="D16132" t="n">
        <v>4031641000</v>
      </c>
      <c r="F16132" t="n">
        <v>202821000</v>
      </c>
      <c r="H16132" t="n">
        <v>3.01</v>
      </c>
      <c r="I16132" t="n">
        <v>3</v>
      </c>
      <c r="J16132" t="n">
        <v>10.18</v>
      </c>
      <c r="K16132" t="n">
        <v>-294042000</v>
      </c>
      <c r="L16132" t="n">
        <v>344519000</v>
      </c>
      <c r="M16132" t="n">
        <v>341309000</v>
      </c>
      <c r="N16132" t="n">
        <v>-296756000</v>
      </c>
      <c r="O16132">
        <f>D16131</f>
      </c>
      <c r="Q16132">
        <f>H16131</f>
      </c>
      <c r="R16132">
        <f>I16131</f>
      </c>
      <c r="S16132">
        <f>H16132-H16131</f>
      </c>
      <c r="T16132">
        <f>I16132-I16131</f>
      </c>
      <c r="U16132">
        <f>(L16132-K16132)/(2*D16132*0.01)</f>
      </c>
      <c r="V16132">
        <f>(L16132+K16132)/(D16132*0.0001)</f>
      </c>
    </row>
    <row r="16133">
      <c r="A16133" t="n">
        <v>2021</v>
      </c>
      <c r="B16133" t="inlineStr">
        <is>
          <t>00624509</t>
        </is>
      </c>
      <c r="C16133" t="inlineStr">
        <is>
          <t>디바이스</t>
        </is>
      </c>
      <c r="D16133" t="n">
        <v>4434101000</v>
      </c>
      <c r="F16133" t="n">
        <v>332318000</v>
      </c>
      <c r="H16133" t="n">
        <v>3.38</v>
      </c>
      <c r="I16133" t="n">
        <v>3</v>
      </c>
      <c r="J16133" t="n">
        <v>9.83</v>
      </c>
      <c r="K16133" t="n">
        <v>-306447000</v>
      </c>
      <c r="L16133" t="n">
        <v>356802000</v>
      </c>
      <c r="M16133" t="n">
        <v>354803000</v>
      </c>
      <c r="N16133" t="n">
        <v>-310300000</v>
      </c>
      <c r="O16133">
        <f>D16132</f>
      </c>
      <c r="Q16133">
        <f>H16132</f>
      </c>
      <c r="R16133">
        <f>I16132</f>
      </c>
      <c r="S16133">
        <f>H16133-H16132</f>
      </c>
      <c r="T16133">
        <f>I16133-I16132</f>
      </c>
      <c r="U16133">
        <f>(L16133-K16133)/(2*D16133*0.01)</f>
      </c>
      <c r="V16133">
        <f>(L16133+K16133)/(D16133*0.0001)</f>
      </c>
    </row>
    <row r="16134">
      <c r="A16134" t="n">
        <v>2022</v>
      </c>
      <c r="B16134" t="inlineStr">
        <is>
          <t>00624509</t>
        </is>
      </c>
      <c r="C16134" t="inlineStr">
        <is>
          <t>디바이스</t>
        </is>
      </c>
      <c r="D16134" t="n">
        <v>4764801000</v>
      </c>
      <c r="F16134" t="n">
        <v>371614000</v>
      </c>
      <c r="H16134" t="n">
        <v>5.87</v>
      </c>
      <c r="I16134" t="n">
        <v>4.6</v>
      </c>
      <c r="J16134" t="n">
        <v>9.43</v>
      </c>
      <c r="K16134" t="n">
        <v>-295443000</v>
      </c>
      <c r="L16134" t="n">
        <v>341568000</v>
      </c>
      <c r="M16134" t="n">
        <v>342958000</v>
      </c>
      <c r="N16134" t="n">
        <v>-301675000</v>
      </c>
      <c r="O16134">
        <f>D16133</f>
      </c>
      <c r="Q16134">
        <f>H16133</f>
      </c>
      <c r="R16134">
        <f>I16133</f>
      </c>
      <c r="S16134">
        <f>H16134-H16133</f>
      </c>
      <c r="T16134">
        <f>I16134-I16133</f>
      </c>
      <c r="U16134">
        <f>(L16134-K16134)/(2*D16134*0.01)</f>
      </c>
      <c r="V16134">
        <f>(L16134+K16134)/(D16134*0.0001)</f>
      </c>
    </row>
    <row r="16135">
      <c r="A16135" t="n">
        <v>2023</v>
      </c>
      <c r="B16135" t="inlineStr">
        <is>
          <t>00624509</t>
        </is>
      </c>
      <c r="C16135" t="inlineStr">
        <is>
          <t>디바이스</t>
        </is>
      </c>
      <c r="D16135" t="n">
        <v>5808941000</v>
      </c>
      <c r="F16135" t="n">
        <v>438261000</v>
      </c>
      <c r="H16135" t="n">
        <v>5</v>
      </c>
      <c r="I16135" t="n">
        <v>5.1</v>
      </c>
      <c r="J16135" t="n">
        <v>8.300000000000001</v>
      </c>
      <c r="K16135" t="n">
        <v>-427469000</v>
      </c>
      <c r="L16135" t="n">
        <v>489243000</v>
      </c>
      <c r="M16135" t="n">
        <v>484505000</v>
      </c>
      <c r="N16135" t="n">
        <v>-431157000</v>
      </c>
      <c r="O16135">
        <f>D16134</f>
      </c>
      <c r="Q16135">
        <f>H16134</f>
      </c>
      <c r="R16135">
        <f>I16134</f>
      </c>
      <c r="S16135">
        <f>H16135-H16134</f>
      </c>
      <c r="T16135">
        <f>I16135-I16134</f>
      </c>
      <c r="U16135">
        <f>(L16135-K16135)/(2*D16135*0.01)</f>
      </c>
      <c r="V16135">
        <f>(L16135+K16135)/(D16135*0.0001)</f>
      </c>
    </row>
    <row r="16136">
      <c r="A16136" t="n">
        <v>2024</v>
      </c>
      <c r="B16136" t="inlineStr">
        <is>
          <t>00624509</t>
        </is>
      </c>
      <c r="C16136" t="inlineStr">
        <is>
          <t>디바이스</t>
        </is>
      </c>
      <c r="D16136" t="n">
        <v>6383088000</v>
      </c>
      <c r="F16136" t="n">
        <v>435046000</v>
      </c>
      <c r="H16136" t="n">
        <v>4.42</v>
      </c>
      <c r="I16136" t="n">
        <v>4.5</v>
      </c>
      <c r="J16136" t="n">
        <v>7.91</v>
      </c>
      <c r="K16136" t="n">
        <v>-450895000</v>
      </c>
      <c r="L16136" t="n">
        <v>514822000</v>
      </c>
      <c r="M16136" t="n">
        <v>509849000</v>
      </c>
      <c r="N16136" t="n">
        <v>-454803000</v>
      </c>
      <c r="O16136">
        <f>D16135</f>
      </c>
      <c r="Q16136">
        <f>H16135</f>
      </c>
      <c r="R16136">
        <f>I16135</f>
      </c>
      <c r="S16136">
        <f>H16136-H16135</f>
      </c>
      <c r="T16136">
        <f>I16136-I16135</f>
      </c>
      <c r="U16136">
        <f>(L16136-K16136)/(2*D16136*0.01)</f>
      </c>
      <c r="V16136">
        <f>(L16136+K16136)/(D16136*0.0001)</f>
      </c>
    </row>
    <row r="16137">
      <c r="A16137" t="n">
        <v>2025</v>
      </c>
      <c r="B16137" t="inlineStr">
        <is>
          <t>00624509</t>
        </is>
      </c>
      <c r="C16137" t="inlineStr">
        <is>
          <t>디바이스</t>
        </is>
      </c>
      <c r="D16137" t="n">
        <v>7032667000</v>
      </c>
      <c r="E16137" t="n">
        <v>717844000</v>
      </c>
      <c r="F16137" t="n">
        <v>137637000</v>
      </c>
      <c r="G16137" t="n">
        <v>267457000</v>
      </c>
      <c r="H16137" t="n">
        <v>4.76</v>
      </c>
      <c r="I16137" t="n">
        <v>4.5</v>
      </c>
      <c r="J16137" t="n">
        <v>7.49</v>
      </c>
      <c r="K16137" t="n">
        <v>-469862000</v>
      </c>
      <c r="L16137" t="n">
        <v>534065000</v>
      </c>
      <c r="M16137" t="n">
        <v>530814000</v>
      </c>
      <c r="N16137" t="n">
        <v>-475380000</v>
      </c>
      <c r="O16137">
        <f>D16136</f>
      </c>
      <c r="P16137">
        <f>(E16137-F16137+G16137)/O16137*100</f>
      </c>
      <c r="Q16137">
        <f>H16136</f>
      </c>
      <c r="R16137">
        <f>I16136</f>
      </c>
      <c r="S16137">
        <f>H16137-H16136</f>
      </c>
      <c r="T16137">
        <f>I16137-I16136</f>
      </c>
      <c r="U16137">
        <f>(L16137-K16137)/(2*D16137*0.01)</f>
      </c>
      <c r="V16137">
        <f>(L16137+K16137)/(D16137*0.0001)</f>
      </c>
    </row>
    <row r="16138">
      <c r="A16138" t="n">
        <v>2014</v>
      </c>
      <c r="B16138" t="inlineStr">
        <is>
          <t>00624518</t>
        </is>
      </c>
      <c r="C16138" t="inlineStr">
        <is>
          <t>다산솔루에타</t>
        </is>
      </c>
      <c r="D16138" t="n">
        <v>3096906000</v>
      </c>
      <c r="E16138" t="n">
        <v>904129000</v>
      </c>
      <c r="F16138" t="n">
        <v>159088000</v>
      </c>
      <c r="G16138" t="n">
        <v>51506000</v>
      </c>
      <c r="H16138" t="n">
        <v>2.99</v>
      </c>
      <c r="K16138" t="n">
        <v>-199048000</v>
      </c>
      <c r="L16138" t="n">
        <v>199048000</v>
      </c>
      <c r="M16138" t="n">
        <v>240691000</v>
      </c>
      <c r="N16138" t="n">
        <v>-240691000</v>
      </c>
      <c r="U16138">
        <f>(L16138-K16138)/(2*D16138*0.01)</f>
      </c>
    </row>
    <row r="16139">
      <c r="A16139" t="n">
        <v>2015</v>
      </c>
      <c r="B16139" t="inlineStr">
        <is>
          <t>00624518</t>
        </is>
      </c>
      <c r="C16139" t="inlineStr">
        <is>
          <t>다산솔루에타</t>
        </is>
      </c>
      <c r="D16139" t="n">
        <v>3243543000</v>
      </c>
      <c r="E16139" t="n">
        <v>1978141000</v>
      </c>
      <c r="F16139" t="n">
        <v>1352118000</v>
      </c>
      <c r="G16139" t="n">
        <v>89149000</v>
      </c>
      <c r="H16139" t="n">
        <v>2.78</v>
      </c>
      <c r="K16139" t="n">
        <v>-289686000</v>
      </c>
      <c r="L16139" t="n">
        <v>289686000</v>
      </c>
      <c r="M16139" t="n">
        <v>336113000</v>
      </c>
      <c r="N16139" t="n">
        <v>-336113000</v>
      </c>
      <c r="O16139">
        <f>D16138</f>
      </c>
      <c r="P16139">
        <f>(E16139-F16139+G16139)/O16139*100</f>
      </c>
      <c r="Q16139">
        <f>H16138</f>
      </c>
      <c r="S16139">
        <f>H16139-H16138</f>
      </c>
      <c r="U16139">
        <f>(L16139-K16139)/(2*D16139*0.01)</f>
      </c>
    </row>
    <row r="16140">
      <c r="A16140" t="n">
        <v>2016</v>
      </c>
      <c r="B16140" t="inlineStr">
        <is>
          <t>00624518</t>
        </is>
      </c>
      <c r="C16140" t="inlineStr">
        <is>
          <t>다산솔루에타</t>
        </is>
      </c>
      <c r="D16140" t="n">
        <v>2167124000</v>
      </c>
      <c r="E16140" t="n">
        <v>1157212000</v>
      </c>
      <c r="F16140" t="n">
        <v>4595925000</v>
      </c>
      <c r="G16140" t="n">
        <v>86514000</v>
      </c>
      <c r="H16140" t="n">
        <v>2.96</v>
      </c>
      <c r="K16140" t="n">
        <v>-235079000</v>
      </c>
      <c r="M16140" t="n">
        <v>276321000</v>
      </c>
      <c r="O16140">
        <f>D16139</f>
      </c>
      <c r="P16140">
        <f>(E16140-F16140+G16140)/O16140*100</f>
      </c>
      <c r="Q16140">
        <f>H16139</f>
      </c>
      <c r="S16140">
        <f>H16140-H16139</f>
      </c>
    </row>
    <row r="16141">
      <c r="A16141" t="n">
        <v>2017</v>
      </c>
      <c r="B16141" t="inlineStr">
        <is>
          <t>00624518</t>
        </is>
      </c>
      <c r="C16141" t="inlineStr">
        <is>
          <t>다산솔루에타</t>
        </is>
      </c>
      <c r="D16141" t="n">
        <v>1498801000</v>
      </c>
      <c r="E16141" t="n">
        <v>744235000</v>
      </c>
      <c r="F16141" t="n">
        <v>1334553000</v>
      </c>
      <c r="G16141" t="n">
        <v>1014000</v>
      </c>
      <c r="H16141" t="n">
        <v>2.58</v>
      </c>
      <c r="K16141" t="n">
        <v>-441000</v>
      </c>
      <c r="M16141" t="n">
        <v>453000</v>
      </c>
      <c r="O16141">
        <f>D16140</f>
      </c>
      <c r="P16141">
        <f>(E16141-F16141+G16141)/O16141*100</f>
      </c>
      <c r="Q16141">
        <f>H16140</f>
      </c>
      <c r="S16141">
        <f>H16141-H16140</f>
      </c>
    </row>
    <row r="16142">
      <c r="A16142" t="n">
        <v>2018</v>
      </c>
      <c r="B16142" t="inlineStr">
        <is>
          <t>00624518</t>
        </is>
      </c>
      <c r="C16142" t="inlineStr">
        <is>
          <t>다산솔루에타</t>
        </is>
      </c>
      <c r="D16142" t="n">
        <v>1714956000</v>
      </c>
      <c r="E16142" t="n">
        <v>303828000</v>
      </c>
      <c r="F16142" t="n">
        <v>255179000</v>
      </c>
      <c r="G16142" t="n">
        <v>40117000</v>
      </c>
      <c r="H16142" t="n">
        <v>2.56</v>
      </c>
      <c r="J16142" t="n">
        <v>8.300000000000001</v>
      </c>
      <c r="K16142" t="n">
        <v>-172848000</v>
      </c>
      <c r="M16142" t="n">
        <v>202324000</v>
      </c>
      <c r="O16142">
        <f>D16141</f>
      </c>
      <c r="P16142">
        <f>(E16142-F16142+G16142)/O16142*100</f>
      </c>
      <c r="Q16142">
        <f>H16141</f>
      </c>
      <c r="S16142">
        <f>H16142-H16141</f>
      </c>
    </row>
    <row r="16143">
      <c r="A16143" t="n">
        <v>2019</v>
      </c>
      <c r="B16143" t="inlineStr">
        <is>
          <t>00624518</t>
        </is>
      </c>
      <c r="C16143" t="inlineStr">
        <is>
          <t>다산솔루에타</t>
        </is>
      </c>
      <c r="D16143" t="n">
        <v>2102820000</v>
      </c>
      <c r="E16143" t="n">
        <v>403180000</v>
      </c>
      <c r="F16143" t="n">
        <v>181071000</v>
      </c>
      <c r="G16143" t="n">
        <v>37935000</v>
      </c>
      <c r="H16143" t="n">
        <v>2.025</v>
      </c>
      <c r="I16143" t="n">
        <v>3.755</v>
      </c>
      <c r="J16143" t="n">
        <v>6.17</v>
      </c>
      <c r="K16143" t="n">
        <v>-173700000</v>
      </c>
      <c r="L16143" t="n">
        <v>173700000</v>
      </c>
      <c r="M16143" t="n">
        <v>202480000</v>
      </c>
      <c r="N16143" t="n">
        <v>-202480000</v>
      </c>
      <c r="O16143">
        <f>D16142</f>
      </c>
      <c r="P16143">
        <f>(E16143-F16143+G16143)/O16143*100</f>
      </c>
      <c r="Q16143">
        <f>H16142</f>
      </c>
      <c r="S16143">
        <f>H16143-H16142</f>
      </c>
      <c r="U16143">
        <f>(L16143-K16143)/(2*D16143*0.01)</f>
      </c>
    </row>
    <row r="16144">
      <c r="A16144" t="n">
        <v>2020</v>
      </c>
      <c r="B16144" t="inlineStr">
        <is>
          <t>00624518</t>
        </is>
      </c>
      <c r="C16144" t="inlineStr">
        <is>
          <t>다산솔루에타</t>
        </is>
      </c>
      <c r="D16144" t="n">
        <v>2552612000</v>
      </c>
      <c r="E16144" t="n">
        <v>466795000</v>
      </c>
      <c r="F16144" t="n">
        <v>225260000</v>
      </c>
      <c r="G16144" t="n">
        <v>35086000</v>
      </c>
      <c r="H16144" t="n">
        <v>2.285</v>
      </c>
      <c r="I16144" t="n">
        <v>3.935</v>
      </c>
      <c r="J16144" t="n">
        <v>10.665</v>
      </c>
      <c r="K16144" t="n">
        <v>-219600000</v>
      </c>
      <c r="L16144" t="n">
        <v>261009000</v>
      </c>
      <c r="M16144" t="n">
        <v>255028000</v>
      </c>
      <c r="N16144" t="n">
        <v>-219205000</v>
      </c>
      <c r="O16144">
        <f>D16143</f>
      </c>
      <c r="P16144">
        <f>(E16144-F16144+G16144)/O16144*100</f>
      </c>
      <c r="Q16144">
        <f>H16143</f>
      </c>
      <c r="R16144">
        <f>I16143</f>
      </c>
      <c r="S16144">
        <f>H16144-H16143</f>
      </c>
      <c r="T16144">
        <f>I16144-I16143</f>
      </c>
      <c r="U16144">
        <f>(L16144-K16144)/(2*D16144*0.01)</f>
      </c>
      <c r="V16144">
        <f>(L16144+K16144)/(D16144*0.0001)</f>
      </c>
    </row>
    <row r="16145">
      <c r="A16145" t="n">
        <v>2021</v>
      </c>
      <c r="B16145" t="inlineStr">
        <is>
          <t>00624518</t>
        </is>
      </c>
      <c r="C16145" t="inlineStr">
        <is>
          <t>다산솔루에타</t>
        </is>
      </c>
      <c r="D16145" t="n">
        <v>45565000</v>
      </c>
      <c r="E16145" t="n">
        <v>589413000</v>
      </c>
      <c r="F16145" t="n">
        <v>192866000</v>
      </c>
      <c r="G16145" t="n">
        <v>42075000</v>
      </c>
      <c r="H16145" t="n">
        <v>3.06</v>
      </c>
      <c r="I16145" t="n">
        <v>3.68</v>
      </c>
      <c r="J16145" t="n">
        <v>10.74</v>
      </c>
      <c r="K16145" t="n">
        <v>-4329000</v>
      </c>
      <c r="L16145" t="n">
        <v>5240000</v>
      </c>
      <c r="M16145" t="n">
        <v>5286000</v>
      </c>
      <c r="N16145" t="n">
        <v>-4374000</v>
      </c>
      <c r="O16145">
        <f>D16144</f>
      </c>
      <c r="P16145">
        <f>(E16145-F16145+G16145)/O16145*100</f>
      </c>
      <c r="Q16145">
        <f>H16144</f>
      </c>
      <c r="R16145">
        <f>I16144</f>
      </c>
      <c r="S16145">
        <f>H16145-H16144</f>
      </c>
      <c r="T16145">
        <f>I16145-I16144</f>
      </c>
      <c r="U16145">
        <f>(L16145-K16145)/(2*D16145*0.01)</f>
      </c>
      <c r="V16145">
        <f>(L16145+K16145)/(D16145*0.0001)</f>
      </c>
    </row>
    <row r="16146">
      <c r="A16146" t="n">
        <v>2022</v>
      </c>
      <c r="B16146" t="inlineStr">
        <is>
          <t>00624518</t>
        </is>
      </c>
      <c r="C16146" t="inlineStr">
        <is>
          <t>다산솔루에타</t>
        </is>
      </c>
      <c r="D16146" t="n">
        <v>7054000</v>
      </c>
      <c r="E16146" t="n">
        <v>9917000</v>
      </c>
      <c r="F16146" t="n">
        <v>48848000</v>
      </c>
      <c r="G16146" t="n">
        <v>420000</v>
      </c>
      <c r="O16146">
        <f>D16145</f>
      </c>
      <c r="P16146">
        <f>(E16146-F16146+G16146)/O16146*100</f>
      </c>
    </row>
    <row r="16147">
      <c r="A16147" t="n">
        <v>2023</v>
      </c>
      <c r="B16147" t="inlineStr">
        <is>
          <t>00624518</t>
        </is>
      </c>
      <c r="C16147" t="inlineStr">
        <is>
          <t>다산솔루에타</t>
        </is>
      </c>
      <c r="D16147" t="n">
        <v>11085000</v>
      </c>
      <c r="E16147" t="n">
        <v>4031000</v>
      </c>
      <c r="F16147" t="n">
        <v>810000</v>
      </c>
      <c r="O16147">
        <f>D16146</f>
      </c>
    </row>
    <row r="16148">
      <c r="A16148" t="n">
        <v>2019</v>
      </c>
      <c r="B16148" t="inlineStr">
        <is>
          <t>00624749</t>
        </is>
      </c>
      <c r="C16148" t="inlineStr">
        <is>
          <t>에스피시스템스</t>
        </is>
      </c>
      <c r="D16148" t="n">
        <v>2989408000</v>
      </c>
      <c r="E16148" t="n">
        <v>202310000</v>
      </c>
      <c r="F16148" t="n">
        <v>221886000</v>
      </c>
      <c r="G16148" t="n">
        <v>56250000</v>
      </c>
      <c r="H16148" t="n">
        <v>1.95</v>
      </c>
      <c r="I16148" t="n">
        <v>2</v>
      </c>
      <c r="J16148" t="n">
        <v>9.41</v>
      </c>
      <c r="K16148" t="n">
        <v>-134503684</v>
      </c>
      <c r="L16148" t="n">
        <v>158422624</v>
      </c>
      <c r="M16148" t="n">
        <v>158422624</v>
      </c>
      <c r="N16148" t="n">
        <v>-134503684</v>
      </c>
      <c r="U16148">
        <f>(L16148-K16148)/(2*D16148*0.01)</f>
      </c>
      <c r="V16148">
        <f>(L16148+K16148)/(D16148*0.0001)</f>
      </c>
    </row>
    <row r="16149">
      <c r="A16149" t="n">
        <v>2025</v>
      </c>
      <c r="B16149" t="inlineStr">
        <is>
          <t>00624749</t>
        </is>
      </c>
      <c r="C16149" t="inlineStr">
        <is>
          <t>에스피시스템스</t>
        </is>
      </c>
      <c r="D16149" t="n">
        <v>2667423000</v>
      </c>
      <c r="E16149" t="n">
        <v>465094000</v>
      </c>
      <c r="F16149" t="n">
        <v>308386000</v>
      </c>
      <c r="G16149" t="n">
        <v>81007000</v>
      </c>
      <c r="H16149" t="n">
        <v>3.77</v>
      </c>
      <c r="I16149" t="n">
        <v>2</v>
      </c>
      <c r="J16149" t="n">
        <v>6.62</v>
      </c>
      <c r="K16149" t="n">
        <v>-160200000</v>
      </c>
      <c r="L16149" t="n">
        <v>181400000</v>
      </c>
      <c r="M16149" t="n">
        <v>184200000</v>
      </c>
      <c r="N16149" t="n">
        <v>-162700000</v>
      </c>
      <c r="U16149">
        <f>(L16149-K16149)/(2*D16149*0.01)</f>
      </c>
      <c r="V16149">
        <f>(L16149+K16149)/(D16149*0.0001)</f>
      </c>
    </row>
    <row r="16150">
      <c r="A16150" t="n">
        <v>2014</v>
      </c>
      <c r="B16150" t="inlineStr">
        <is>
          <t>00624998</t>
        </is>
      </c>
      <c r="C16150" t="inlineStr">
        <is>
          <t>제닉</t>
        </is>
      </c>
      <c r="D16150" t="n">
        <v>2464081000</v>
      </c>
      <c r="E16150" t="n">
        <v>621525000</v>
      </c>
      <c r="F16150" t="n">
        <v>235083000</v>
      </c>
      <c r="G16150" t="n">
        <v>71564000</v>
      </c>
      <c r="H16150" t="n">
        <v>3.14</v>
      </c>
      <c r="I16150" t="n">
        <v>6</v>
      </c>
      <c r="K16150" t="n">
        <v>-132128000</v>
      </c>
      <c r="L16150" t="n">
        <v>153598000</v>
      </c>
      <c r="M16150" t="n">
        <v>157343000</v>
      </c>
      <c r="N16150" t="n">
        <v>-137408000</v>
      </c>
      <c r="U16150">
        <f>(L16150-K16150)/(2*D16150*0.01)</f>
      </c>
      <c r="V16150">
        <f>(L16150+K16150)/(D16150*0.0001)</f>
      </c>
    </row>
    <row r="16151">
      <c r="A16151" t="n">
        <v>2015</v>
      </c>
      <c r="B16151" t="inlineStr">
        <is>
          <t>00624998</t>
        </is>
      </c>
      <c r="C16151" t="inlineStr">
        <is>
          <t>제닉</t>
        </is>
      </c>
      <c r="D16151" t="n">
        <v>2012168000</v>
      </c>
      <c r="E16151" t="n">
        <v>805693000</v>
      </c>
      <c r="F16151" t="n">
        <v>1213570000</v>
      </c>
      <c r="G16151" t="n">
        <v>73805000</v>
      </c>
      <c r="H16151" t="n">
        <v>2.82</v>
      </c>
      <c r="I16151" t="n">
        <v>5</v>
      </c>
      <c r="K16151" t="n">
        <v>-166756000</v>
      </c>
      <c r="L16151" t="n">
        <v>193458000</v>
      </c>
      <c r="M16151" t="n">
        <v>187451000</v>
      </c>
      <c r="N16151" t="n">
        <v>-165164000</v>
      </c>
      <c r="O16151">
        <f>D16150</f>
      </c>
      <c r="P16151">
        <f>(E16151-F16151+G16151)/O16151*100</f>
      </c>
      <c r="Q16151">
        <f>H16150</f>
      </c>
      <c r="R16151">
        <f>I16150</f>
      </c>
      <c r="S16151">
        <f>H16151-H16150</f>
      </c>
      <c r="T16151">
        <f>I16151-I16150</f>
      </c>
      <c r="U16151">
        <f>(L16151-K16151)/(2*D16151*0.01)</f>
      </c>
      <c r="V16151">
        <f>(L16151+K16151)/(D16151*0.0001)</f>
      </c>
    </row>
    <row r="16152">
      <c r="A16152" t="n">
        <v>2014</v>
      </c>
      <c r="B16152" t="inlineStr">
        <is>
          <t>00625942</t>
        </is>
      </c>
      <c r="C16152" t="inlineStr">
        <is>
          <t>한솔아이원스</t>
        </is>
      </c>
      <c r="D16152" t="n">
        <v>3539451000</v>
      </c>
      <c r="E16152" t="n">
        <v>904906000</v>
      </c>
      <c r="F16152" t="n">
        <v>357534000</v>
      </c>
      <c r="G16152" t="n">
        <v>111288000</v>
      </c>
      <c r="H16152" t="n">
        <v>3.3</v>
      </c>
      <c r="K16152" t="n">
        <v>-297115000</v>
      </c>
      <c r="L16152" t="n">
        <v>346564000</v>
      </c>
      <c r="M16152" t="n">
        <v>344500000</v>
      </c>
      <c r="N16152" t="n">
        <v>-300947000</v>
      </c>
      <c r="U16152">
        <f>(L16152-K16152)/(2*D16152*0.01)</f>
      </c>
      <c r="V16152">
        <f>(L16152+K16152)/(D16152*0.0001)</f>
      </c>
    </row>
    <row r="16153">
      <c r="A16153" t="n">
        <v>2020</v>
      </c>
      <c r="B16153" t="inlineStr">
        <is>
          <t>00625942</t>
        </is>
      </c>
      <c r="C16153" t="inlineStr">
        <is>
          <t>한솔아이원스</t>
        </is>
      </c>
      <c r="D16153" t="n">
        <v>7796331000</v>
      </c>
    </row>
    <row r="16154">
      <c r="A16154" t="n">
        <v>2021</v>
      </c>
      <c r="B16154" t="inlineStr">
        <is>
          <t>00625942</t>
        </is>
      </c>
      <c r="C16154" t="inlineStr">
        <is>
          <t>한솔아이원스</t>
        </is>
      </c>
      <c r="D16154" t="n">
        <v>9304528000</v>
      </c>
      <c r="O16154">
        <f>D16153</f>
      </c>
    </row>
    <row r="16155">
      <c r="A16155" t="n">
        <v>2022</v>
      </c>
      <c r="B16155" t="inlineStr">
        <is>
          <t>00625942</t>
        </is>
      </c>
      <c r="C16155" t="inlineStr">
        <is>
          <t>한솔아이원스</t>
        </is>
      </c>
      <c r="D16155" t="n">
        <v>9753596000</v>
      </c>
      <c r="O16155">
        <f>D16154</f>
      </c>
    </row>
    <row r="16156">
      <c r="A16156" t="n">
        <v>2023</v>
      </c>
      <c r="B16156" t="inlineStr">
        <is>
          <t>00625942</t>
        </is>
      </c>
      <c r="C16156" t="inlineStr">
        <is>
          <t>한솔아이원스</t>
        </is>
      </c>
      <c r="D16156" t="n">
        <v>10003478000</v>
      </c>
      <c r="E16156" t="n">
        <v>2202050000</v>
      </c>
      <c r="F16156" t="n">
        <v>1533462000</v>
      </c>
      <c r="G16156" t="n">
        <v>466524000</v>
      </c>
      <c r="H16156" t="n">
        <v>4.46</v>
      </c>
      <c r="I16156" t="n">
        <v>4.68</v>
      </c>
      <c r="J16156" t="n">
        <v>4.17</v>
      </c>
      <c r="K16156" t="n">
        <v>-382030000</v>
      </c>
      <c r="L16156" t="n">
        <v>418096000</v>
      </c>
      <c r="M16156" t="n">
        <v>426402000</v>
      </c>
      <c r="N16156" t="n">
        <v>-396262000</v>
      </c>
      <c r="O16156">
        <f>D16155</f>
      </c>
      <c r="P16156">
        <f>(E16156-F16156+G16156)/O16156*100</f>
      </c>
      <c r="U16156">
        <f>(L16156-K16156)/(2*D16156*0.01)</f>
      </c>
      <c r="V16156">
        <f>(L16156+K16156)/(D16156*0.0001)</f>
      </c>
    </row>
    <row r="16157">
      <c r="A16157" t="n">
        <v>2024</v>
      </c>
      <c r="B16157" t="inlineStr">
        <is>
          <t>00625942</t>
        </is>
      </c>
      <c r="C16157" t="inlineStr">
        <is>
          <t>한솔아이원스</t>
        </is>
      </c>
      <c r="D16157" t="n">
        <v>13473457000</v>
      </c>
      <c r="E16157" t="n">
        <v>2323711000</v>
      </c>
      <c r="F16157" t="n">
        <v>1476620000</v>
      </c>
      <c r="G16157" t="n">
        <v>392862000</v>
      </c>
      <c r="H16157" t="n">
        <v>3.91</v>
      </c>
      <c r="I16157" t="n">
        <v>5.31</v>
      </c>
      <c r="J16157" t="n">
        <v>4.23</v>
      </c>
      <c r="K16157" t="n">
        <v>-523924000</v>
      </c>
      <c r="L16157" t="n">
        <v>575005000</v>
      </c>
      <c r="M16157" t="n">
        <v>579855000</v>
      </c>
      <c r="N16157" t="n">
        <v>-537638000</v>
      </c>
      <c r="O16157">
        <f>D16156</f>
      </c>
      <c r="P16157">
        <f>(E16157-F16157+G16157)/O16157*100</f>
      </c>
      <c r="Q16157">
        <f>H16156</f>
      </c>
      <c r="R16157">
        <f>I16156</f>
      </c>
      <c r="S16157">
        <f>H16157-H16156</f>
      </c>
      <c r="T16157">
        <f>I16157-I16156</f>
      </c>
      <c r="U16157">
        <f>(L16157-K16157)/(2*D16157*0.01)</f>
      </c>
      <c r="V16157">
        <f>(L16157+K16157)/(D16157*0.0001)</f>
      </c>
    </row>
    <row r="16158">
      <c r="A16158" t="n">
        <v>2025</v>
      </c>
      <c r="B16158" t="inlineStr">
        <is>
          <t>00625942</t>
        </is>
      </c>
      <c r="C16158" t="inlineStr">
        <is>
          <t>한솔아이원스</t>
        </is>
      </c>
      <c r="D16158" t="n">
        <v>15930432000</v>
      </c>
      <c r="E16158" t="n">
        <v>2908650000</v>
      </c>
      <c r="F16158" t="n">
        <v>1800717000</v>
      </c>
      <c r="G16158" t="n">
        <v>461881000</v>
      </c>
      <c r="H16158" t="n">
        <v>4.17</v>
      </c>
      <c r="I16158" t="n">
        <v>5.31</v>
      </c>
      <c r="J16158" t="n">
        <v>4.17</v>
      </c>
      <c r="K16158" t="n">
        <v>-602981000</v>
      </c>
      <c r="L16158" t="n">
        <v>660858000</v>
      </c>
      <c r="M16158" t="n">
        <v>670818000</v>
      </c>
      <c r="N16158" t="n">
        <v>-622690000</v>
      </c>
      <c r="O16158">
        <f>D16157</f>
      </c>
      <c r="P16158">
        <f>(E16158-F16158+G16158)/O16158*100</f>
      </c>
      <c r="Q16158">
        <f>H16157</f>
      </c>
      <c r="R16158">
        <f>I16157</f>
      </c>
      <c r="S16158">
        <f>H16158-H16157</f>
      </c>
      <c r="T16158">
        <f>I16158-I16157</f>
      </c>
      <c r="U16158">
        <f>(L16158-K16158)/(2*D16158*0.01)</f>
      </c>
      <c r="V16158">
        <f>(L16158+K16158)/(D16158*0.0001)</f>
      </c>
    </row>
    <row r="16159">
      <c r="A16159" t="n">
        <v>2014</v>
      </c>
      <c r="B16159" t="inlineStr">
        <is>
          <t>00626011</t>
        </is>
      </c>
      <c r="C16159" t="inlineStr">
        <is>
          <t>아이텍</t>
        </is>
      </c>
      <c r="D16159" t="n">
        <v>2832276000</v>
      </c>
      <c r="F16159" t="n">
        <v>307367000</v>
      </c>
      <c r="H16159" t="n">
        <v>2.45</v>
      </c>
      <c r="I16159" t="n">
        <v>5</v>
      </c>
      <c r="J16159" t="n">
        <v>5.23</v>
      </c>
      <c r="K16159" t="n">
        <v>-150418000</v>
      </c>
      <c r="L16159" t="n">
        <v>150418000</v>
      </c>
      <c r="M16159" t="n">
        <v>145414000</v>
      </c>
      <c r="N16159" t="n">
        <v>-132991000</v>
      </c>
      <c r="U16159">
        <f>(L16159-K16159)/(2*D16159*0.01)</f>
      </c>
    </row>
    <row r="16160">
      <c r="A16160" t="n">
        <v>2015</v>
      </c>
      <c r="B16160" t="inlineStr">
        <is>
          <t>00626011</t>
        </is>
      </c>
      <c r="C16160" t="inlineStr">
        <is>
          <t>아이텍</t>
        </is>
      </c>
      <c r="D16160" t="n">
        <v>3438574000</v>
      </c>
      <c r="F16160" t="n">
        <v>313432000</v>
      </c>
      <c r="H16160" t="n">
        <v>2.28</v>
      </c>
      <c r="I16160" t="n">
        <v>5</v>
      </c>
      <c r="J16160" t="n">
        <v>6.58</v>
      </c>
      <c r="K16160" t="n">
        <v>-188274000</v>
      </c>
      <c r="L16160" t="n">
        <v>216242000</v>
      </c>
      <c r="M16160" t="n">
        <v>208449000</v>
      </c>
      <c r="N16160" t="n">
        <v>-185609000</v>
      </c>
      <c r="O16160">
        <f>D16159</f>
      </c>
      <c r="Q16160">
        <f>H16159</f>
      </c>
      <c r="R16160">
        <f>I16159</f>
      </c>
      <c r="S16160">
        <f>H16160-H16159</f>
      </c>
      <c r="T16160">
        <f>I16160-I16159</f>
      </c>
      <c r="U16160">
        <f>(L16160-K16160)/(2*D16160*0.01)</f>
      </c>
      <c r="V16160">
        <f>(L16160+K16160)/(D16160*0.0001)</f>
      </c>
    </row>
    <row r="16161">
      <c r="A16161" t="n">
        <v>2016</v>
      </c>
      <c r="B16161" t="inlineStr">
        <is>
          <t>00626011</t>
        </is>
      </c>
      <c r="C16161" t="inlineStr">
        <is>
          <t>아이텍</t>
        </is>
      </c>
      <c r="D16161" t="n">
        <v>3888394000</v>
      </c>
      <c r="F16161" t="n">
        <v>359517000</v>
      </c>
      <c r="H16161" t="n">
        <v>2.22</v>
      </c>
      <c r="I16161" t="n">
        <v>5</v>
      </c>
      <c r="J16161" t="n">
        <v>6.58</v>
      </c>
      <c r="K16161" t="n">
        <v>-216668000</v>
      </c>
      <c r="L16161" t="n">
        <v>248649000</v>
      </c>
      <c r="M16161" t="n">
        <v>239527000</v>
      </c>
      <c r="N16161" t="n">
        <v>-213471000</v>
      </c>
      <c r="O16161">
        <f>D16160</f>
      </c>
      <c r="Q16161">
        <f>H16160</f>
      </c>
      <c r="R16161">
        <f>I16160</f>
      </c>
      <c r="S16161">
        <f>H16161-H16160</f>
      </c>
      <c r="T16161">
        <f>I16161-I16160</f>
      </c>
      <c r="U16161">
        <f>(L16161-K16161)/(2*D16161*0.01)</f>
      </c>
      <c r="V16161">
        <f>(L16161+K16161)/(D16161*0.0001)</f>
      </c>
    </row>
    <row r="16162">
      <c r="A16162" t="n">
        <v>2017</v>
      </c>
      <c r="B16162" t="inlineStr">
        <is>
          <t>00626011</t>
        </is>
      </c>
      <c r="C16162" t="inlineStr">
        <is>
          <t>아이텍</t>
        </is>
      </c>
      <c r="D16162" t="n">
        <v>4457717000</v>
      </c>
      <c r="F16162" t="n">
        <v>455803000</v>
      </c>
      <c r="H16162" t="n">
        <v>2.62</v>
      </c>
      <c r="I16162" t="n">
        <v>5</v>
      </c>
      <c r="J16162" t="n">
        <v>5.91</v>
      </c>
      <c r="K16162" t="n">
        <v>-241258000</v>
      </c>
      <c r="L16162" t="n">
        <v>274654000</v>
      </c>
      <c r="M16162" t="n">
        <v>265715000</v>
      </c>
      <c r="N16162" t="n">
        <v>-238550000</v>
      </c>
      <c r="O16162">
        <f>D16161</f>
      </c>
      <c r="Q16162">
        <f>H16161</f>
      </c>
      <c r="R16162">
        <f>I16161</f>
      </c>
      <c r="S16162">
        <f>H16162-H16161</f>
      </c>
      <c r="T16162">
        <f>I16162-I16161</f>
      </c>
      <c r="U16162">
        <f>(L16162-K16162)/(2*D16162*0.01)</f>
      </c>
      <c r="V16162">
        <f>(L16162+K16162)/(D16162*0.0001)</f>
      </c>
    </row>
    <row r="16163">
      <c r="A16163" t="n">
        <v>2018</v>
      </c>
      <c r="B16163" t="inlineStr">
        <is>
          <t>00626011</t>
        </is>
      </c>
      <c r="C16163" t="inlineStr">
        <is>
          <t>아이텍</t>
        </is>
      </c>
      <c r="D16163" t="n">
        <v>3966491000</v>
      </c>
      <c r="F16163" t="n">
        <v>1695686000</v>
      </c>
      <c r="H16163" t="n">
        <v>2.295</v>
      </c>
      <c r="I16163" t="n">
        <v>5</v>
      </c>
      <c r="J16163" t="n">
        <v>5.92</v>
      </c>
      <c r="K16163" t="n">
        <v>-264420000</v>
      </c>
      <c r="L16163" t="n">
        <v>302894000</v>
      </c>
      <c r="M16163" t="n">
        <v>292107000</v>
      </c>
      <c r="N16163" t="n">
        <v>-260808000</v>
      </c>
      <c r="O16163">
        <f>D16162</f>
      </c>
      <c r="Q16163">
        <f>H16162</f>
      </c>
      <c r="R16163">
        <f>I16162</f>
      </c>
      <c r="S16163">
        <f>H16163-H16162</f>
      </c>
      <c r="T16163">
        <f>I16163-I16162</f>
      </c>
      <c r="U16163">
        <f>(L16163-K16163)/(2*D16163*0.01)</f>
      </c>
      <c r="V16163">
        <f>(L16163+K16163)/(D16163*0.0001)</f>
      </c>
    </row>
    <row r="16164">
      <c r="A16164" t="n">
        <v>2019</v>
      </c>
      <c r="B16164" t="inlineStr">
        <is>
          <t>00626011</t>
        </is>
      </c>
      <c r="C16164" t="inlineStr">
        <is>
          <t>아이텍</t>
        </is>
      </c>
      <c r="D16164" t="n">
        <v>4765255000</v>
      </c>
      <c r="F16164" t="n">
        <v>552624000</v>
      </c>
      <c r="H16164" t="n">
        <v>2.08</v>
      </c>
      <c r="I16164" t="n">
        <v>4</v>
      </c>
      <c r="J16164" t="n">
        <v>6.64</v>
      </c>
      <c r="K16164" t="n">
        <v>-332012000</v>
      </c>
      <c r="L16164" t="n">
        <v>380982000</v>
      </c>
      <c r="M16164" t="n">
        <v>366513000</v>
      </c>
      <c r="N16164" t="n">
        <v>-326787000</v>
      </c>
      <c r="O16164">
        <f>D16163</f>
      </c>
      <c r="Q16164">
        <f>H16163</f>
      </c>
      <c r="R16164">
        <f>I16163</f>
      </c>
      <c r="S16164">
        <f>H16164-H16163</f>
      </c>
      <c r="T16164">
        <f>I16164-I16163</f>
      </c>
      <c r="U16164">
        <f>(L16164-K16164)/(2*D16164*0.01)</f>
      </c>
      <c r="V16164">
        <f>(L16164+K16164)/(D16164*0.0001)</f>
      </c>
    </row>
    <row r="16165">
      <c r="A16165" t="n">
        <v>2020</v>
      </c>
      <c r="B16165" t="inlineStr">
        <is>
          <t>00626011</t>
        </is>
      </c>
      <c r="C16165" t="inlineStr">
        <is>
          <t>아이텍</t>
        </is>
      </c>
      <c r="D16165" t="n">
        <v>5410354000</v>
      </c>
      <c r="F16165" t="n">
        <v>510771000</v>
      </c>
      <c r="H16165" t="n">
        <v>2.15</v>
      </c>
      <c r="I16165" t="n">
        <v>3.865</v>
      </c>
      <c r="J16165" t="n">
        <v>8.359999999999999</v>
      </c>
      <c r="K16165" t="n">
        <v>-349639000</v>
      </c>
      <c r="L16165" t="n">
        <v>401644000</v>
      </c>
      <c r="M16165" t="n">
        <v>387205000</v>
      </c>
      <c r="N16165" t="n">
        <v>-344706000</v>
      </c>
      <c r="O16165">
        <f>D16164</f>
      </c>
      <c r="Q16165">
        <f>H16164</f>
      </c>
      <c r="R16165">
        <f>I16164</f>
      </c>
      <c r="S16165">
        <f>H16165-H16164</f>
      </c>
      <c r="T16165">
        <f>I16165-I16164</f>
      </c>
      <c r="U16165">
        <f>(L16165-K16165)/(2*D16165*0.01)</f>
      </c>
      <c r="V16165">
        <f>(L16165+K16165)/(D16165*0.0001)</f>
      </c>
    </row>
    <row r="16166">
      <c r="A16166" t="n">
        <v>2021</v>
      </c>
      <c r="B16166" t="inlineStr">
        <is>
          <t>00626011</t>
        </is>
      </c>
      <c r="C16166" t="inlineStr">
        <is>
          <t>아이텍</t>
        </is>
      </c>
      <c r="D16166" t="n">
        <v>5700812000</v>
      </c>
      <c r="F16166" t="n">
        <v>1501965000</v>
      </c>
      <c r="H16166" t="n">
        <v>2.725</v>
      </c>
      <c r="I16166" t="n">
        <v>3.865</v>
      </c>
      <c r="J16166" t="n">
        <v>7.31</v>
      </c>
      <c r="K16166" t="n">
        <v>-326005000</v>
      </c>
      <c r="L16166" t="n">
        <v>369605000</v>
      </c>
      <c r="M16166" t="n">
        <v>358805000</v>
      </c>
      <c r="N16166" t="n">
        <v>-323261000</v>
      </c>
      <c r="O16166">
        <f>D16165</f>
      </c>
      <c r="Q16166">
        <f>H16165</f>
      </c>
      <c r="R16166">
        <f>I16165</f>
      </c>
      <c r="S16166">
        <f>H16166-H16165</f>
      </c>
      <c r="T16166">
        <f>I16166-I16165</f>
      </c>
      <c r="U16166">
        <f>(L16166-K16166)/(2*D16166*0.01)</f>
      </c>
      <c r="V16166">
        <f>(L16166+K16166)/(D16166*0.0001)</f>
      </c>
    </row>
    <row r="16167">
      <c r="A16167" t="n">
        <v>2022</v>
      </c>
      <c r="B16167" t="inlineStr">
        <is>
          <t>00626011</t>
        </is>
      </c>
      <c r="C16167" t="inlineStr">
        <is>
          <t>아이텍</t>
        </is>
      </c>
      <c r="D16167" t="n">
        <v>5753019000</v>
      </c>
      <c r="F16167" t="n">
        <v>675298000</v>
      </c>
      <c r="H16167" t="n">
        <v>5.24</v>
      </c>
      <c r="I16167" t="n">
        <v>4.73</v>
      </c>
      <c r="J16167" t="n">
        <v>7.46</v>
      </c>
      <c r="K16167" t="n">
        <v>-294041000</v>
      </c>
      <c r="L16167" t="n">
        <v>330112000</v>
      </c>
      <c r="M16167" t="n">
        <v>326878000</v>
      </c>
      <c r="N16167" t="n">
        <v>-296683000</v>
      </c>
      <c r="O16167">
        <f>D16166</f>
      </c>
      <c r="Q16167">
        <f>H16166</f>
      </c>
      <c r="R16167">
        <f>I16166</f>
      </c>
      <c r="S16167">
        <f>H16167-H16166</f>
      </c>
      <c r="T16167">
        <f>I16167-I16166</f>
      </c>
      <c r="U16167">
        <f>(L16167-K16167)/(2*D16167*0.01)</f>
      </c>
      <c r="V16167">
        <f>(L16167+K16167)/(D16167*0.0001)</f>
      </c>
    </row>
    <row r="16168">
      <c r="A16168" t="n">
        <v>2023</v>
      </c>
      <c r="B16168" t="inlineStr">
        <is>
          <t>00626011</t>
        </is>
      </c>
      <c r="C16168" t="inlineStr">
        <is>
          <t>아이텍</t>
        </is>
      </c>
      <c r="D16168" t="n">
        <v>6428656000</v>
      </c>
      <c r="F16168" t="n">
        <v>846011000</v>
      </c>
      <c r="H16168" t="n">
        <v>4.665</v>
      </c>
      <c r="I16168" t="n">
        <v>4.14</v>
      </c>
      <c r="J16168" t="n">
        <v>7.54</v>
      </c>
      <c r="K16168" t="n">
        <v>-334006000</v>
      </c>
      <c r="L16168" t="n">
        <v>375545000</v>
      </c>
      <c r="M16168" t="n">
        <v>371592000</v>
      </c>
      <c r="N16168" t="n">
        <v>-336828000</v>
      </c>
      <c r="O16168">
        <f>D16167</f>
      </c>
      <c r="Q16168">
        <f>H16167</f>
      </c>
      <c r="R16168">
        <f>I16167</f>
      </c>
      <c r="S16168">
        <f>H16168-H16167</f>
      </c>
      <c r="T16168">
        <f>I16168-I16167</f>
      </c>
      <c r="U16168">
        <f>(L16168-K16168)/(2*D16168*0.01)</f>
      </c>
      <c r="V16168">
        <f>(L16168+K16168)/(D16168*0.0001)</f>
      </c>
    </row>
    <row r="16169">
      <c r="A16169" t="n">
        <v>2024</v>
      </c>
      <c r="B16169" t="inlineStr">
        <is>
          <t>00626011</t>
        </is>
      </c>
      <c r="C16169" t="inlineStr">
        <is>
          <t>아이텍</t>
        </is>
      </c>
      <c r="D16169" t="n">
        <v>6973872000</v>
      </c>
      <c r="F16169" t="n">
        <v>760242000</v>
      </c>
      <c r="H16169" t="n">
        <v>3.53</v>
      </c>
      <c r="I16169" t="n">
        <v>4.3</v>
      </c>
      <c r="J16169" t="n">
        <v>5.7</v>
      </c>
      <c r="K16169" t="n">
        <v>-366724000</v>
      </c>
      <c r="L16169" t="n">
        <v>411969000</v>
      </c>
      <c r="M16169" t="n">
        <v>405329000</v>
      </c>
      <c r="N16169" t="n">
        <v>-368006000</v>
      </c>
      <c r="O16169">
        <f>D16168</f>
      </c>
      <c r="Q16169">
        <f>H16168</f>
      </c>
      <c r="R16169">
        <f>I16168</f>
      </c>
      <c r="S16169">
        <f>H16169-H16168</f>
      </c>
      <c r="T16169">
        <f>I16169-I16168</f>
      </c>
      <c r="U16169">
        <f>(L16169-K16169)/(2*D16169*0.01)</f>
      </c>
      <c r="V16169">
        <f>(L16169+K16169)/(D16169*0.0001)</f>
      </c>
    </row>
    <row r="16170">
      <c r="A16170" t="n">
        <v>2025</v>
      </c>
      <c r="B16170" t="inlineStr">
        <is>
          <t>00626011</t>
        </is>
      </c>
      <c r="C16170" t="inlineStr">
        <is>
          <t>아이텍</t>
        </is>
      </c>
      <c r="D16170" t="n">
        <v>7681681000</v>
      </c>
      <c r="E16170" t="n">
        <v>1147936000</v>
      </c>
      <c r="F16170" t="n">
        <v>1162058000</v>
      </c>
      <c r="G16170" t="n">
        <v>228618000</v>
      </c>
      <c r="H16170" t="n">
        <v>3.86</v>
      </c>
      <c r="I16170" t="n">
        <v>4.36</v>
      </c>
      <c r="J16170" t="n">
        <v>5.59</v>
      </c>
      <c r="K16170" t="n">
        <v>-397663000</v>
      </c>
      <c r="L16170" t="n">
        <v>447017000</v>
      </c>
      <c r="M16170" t="n">
        <v>441026000</v>
      </c>
      <c r="N16170" t="n">
        <v>-400029000</v>
      </c>
      <c r="O16170">
        <f>D16169</f>
      </c>
      <c r="P16170">
        <f>(E16170-F16170+G16170)/O16170*100</f>
      </c>
      <c r="Q16170">
        <f>H16169</f>
      </c>
      <c r="R16170">
        <f>I16169</f>
      </c>
      <c r="S16170">
        <f>H16170-H16169</f>
      </c>
      <c r="T16170">
        <f>I16170-I16169</f>
      </c>
      <c r="U16170">
        <f>(L16170-K16170)/(2*D16170*0.01)</f>
      </c>
      <c r="V16170">
        <f>(L16170+K16170)/(D16170*0.0001)</f>
      </c>
    </row>
    <row r="16171">
      <c r="A16171" t="n">
        <v>2014</v>
      </c>
      <c r="B16171" t="inlineStr">
        <is>
          <t>00626464</t>
        </is>
      </c>
      <c r="C16171" t="inlineStr">
        <is>
          <t>지엔씨에너지</t>
        </is>
      </c>
      <c r="D16171" t="n">
        <v>1287110000</v>
      </c>
      <c r="E16171" t="n">
        <v>263684000</v>
      </c>
      <c r="F16171" t="n">
        <v>182583000</v>
      </c>
      <c r="G16171" t="n">
        <v>36337000</v>
      </c>
      <c r="H16171" t="n">
        <v>2.73</v>
      </c>
      <c r="I16171" t="n">
        <v>7.3</v>
      </c>
      <c r="K16171" t="n">
        <v>-62891000</v>
      </c>
      <c r="L16171" t="n">
        <v>72872000</v>
      </c>
      <c r="M16171" t="n">
        <v>74329000</v>
      </c>
      <c r="N16171" t="n">
        <v>-65175000</v>
      </c>
      <c r="U16171">
        <f>(L16171-K16171)/(2*D16171*0.01)</f>
      </c>
      <c r="V16171">
        <f>(L16171+K16171)/(D16171*0.0001)</f>
      </c>
    </row>
    <row r="16172">
      <c r="A16172" t="n">
        <v>2015</v>
      </c>
      <c r="B16172" t="inlineStr">
        <is>
          <t>00626464</t>
        </is>
      </c>
      <c r="C16172" t="inlineStr">
        <is>
          <t>지엔씨에너지</t>
        </is>
      </c>
      <c r="D16172" t="n">
        <v>1552064000</v>
      </c>
      <c r="E16172" t="n">
        <v>304612000</v>
      </c>
      <c r="F16172" t="n">
        <v>48586000</v>
      </c>
      <c r="G16172" t="n">
        <v>34299000</v>
      </c>
      <c r="H16172" t="n">
        <v>2.63</v>
      </c>
      <c r="I16172" t="n">
        <v>5</v>
      </c>
      <c r="O16172">
        <f>D16171</f>
      </c>
      <c r="P16172">
        <f>(E16172-F16172+G16172)/O16172*100</f>
      </c>
      <c r="Q16172">
        <f>H16171</f>
      </c>
      <c r="R16172">
        <f>I16171</f>
      </c>
      <c r="S16172">
        <f>H16172-H16171</f>
      </c>
      <c r="T16172">
        <f>I16172-I16171</f>
      </c>
    </row>
    <row r="16173">
      <c r="A16173" t="n">
        <v>2016</v>
      </c>
      <c r="B16173" t="inlineStr">
        <is>
          <t>00626464</t>
        </is>
      </c>
      <c r="C16173" t="inlineStr">
        <is>
          <t>지엔씨에너지</t>
        </is>
      </c>
      <c r="D16173" t="n">
        <v>1831837000</v>
      </c>
      <c r="E16173" t="n">
        <v>288298000</v>
      </c>
      <c r="F16173" t="n">
        <v>104115000</v>
      </c>
      <c r="G16173" t="n">
        <v>39829000</v>
      </c>
      <c r="O16173">
        <f>D16172</f>
      </c>
      <c r="P16173">
        <f>(E16173-F16173+G16173)/O16173*100</f>
      </c>
    </row>
    <row r="16174">
      <c r="A16174" t="n">
        <v>2017</v>
      </c>
      <c r="B16174" t="inlineStr">
        <is>
          <t>00626464</t>
        </is>
      </c>
      <c r="C16174" t="inlineStr">
        <is>
          <t>지엔씨에너지</t>
        </is>
      </c>
      <c r="D16174" t="n">
        <v>2720276000</v>
      </c>
      <c r="E16174" t="n">
        <v>355234000</v>
      </c>
      <c r="F16174" t="n">
        <v>15852000</v>
      </c>
      <c r="G16174" t="n">
        <v>50127000</v>
      </c>
      <c r="H16174" t="n">
        <v>2.705</v>
      </c>
      <c r="I16174" t="n">
        <v>4.5</v>
      </c>
      <c r="O16174">
        <f>D16173</f>
      </c>
      <c r="P16174">
        <f>(E16174-F16174+G16174)/O16174*100</f>
      </c>
    </row>
    <row r="16175">
      <c r="A16175" t="n">
        <v>2018</v>
      </c>
      <c r="B16175" t="inlineStr">
        <is>
          <t>00626464</t>
        </is>
      </c>
      <c r="C16175" t="inlineStr">
        <is>
          <t>지엔씨에너지</t>
        </is>
      </c>
      <c r="D16175" t="n">
        <v>2575176000</v>
      </c>
      <c r="E16175" t="n">
        <v>402094000</v>
      </c>
      <c r="F16175" t="n">
        <v>964434000</v>
      </c>
      <c r="G16175" t="n">
        <v>65745000</v>
      </c>
      <c r="H16175" t="n">
        <v>3.08</v>
      </c>
      <c r="I16175" t="n">
        <v>4.52</v>
      </c>
      <c r="O16175">
        <f>D16174</f>
      </c>
      <c r="P16175">
        <f>(E16175-F16175+G16175)/O16175*100</f>
      </c>
      <c r="Q16175">
        <f>H16174</f>
      </c>
      <c r="R16175">
        <f>I16174</f>
      </c>
      <c r="S16175">
        <f>H16175-H16174</f>
      </c>
      <c r="T16175">
        <f>I16175-I16174</f>
      </c>
    </row>
    <row r="16176">
      <c r="A16176" t="n">
        <v>2019</v>
      </c>
      <c r="B16176" t="inlineStr">
        <is>
          <t>00626464</t>
        </is>
      </c>
      <c r="C16176" t="inlineStr">
        <is>
          <t>지엔씨에너지</t>
        </is>
      </c>
      <c r="D16176" t="n">
        <v>3018137000</v>
      </c>
      <c r="E16176" t="n">
        <v>427082000</v>
      </c>
      <c r="F16176" t="n">
        <v>215787000</v>
      </c>
      <c r="G16176" t="n">
        <v>57848000</v>
      </c>
      <c r="H16176" t="n">
        <v>2.83</v>
      </c>
      <c r="I16176" t="n">
        <v>4.615</v>
      </c>
      <c r="K16176" t="n">
        <v>-179761000</v>
      </c>
      <c r="L16176" t="n">
        <v>209457000</v>
      </c>
      <c r="M16176" t="n">
        <v>203784000</v>
      </c>
      <c r="N16176" t="n">
        <v>-178716000</v>
      </c>
      <c r="O16176">
        <f>D16175</f>
      </c>
      <c r="P16176">
        <f>(E16176-F16176+G16176)/O16176*100</f>
      </c>
      <c r="Q16176">
        <f>H16175</f>
      </c>
      <c r="R16176">
        <f>I16175</f>
      </c>
      <c r="S16176">
        <f>H16176-H16175</f>
      </c>
      <c r="T16176">
        <f>I16176-I16175</f>
      </c>
      <c r="U16176">
        <f>(L16176-K16176)/(2*D16176*0.01)</f>
      </c>
      <c r="V16176">
        <f>(L16176+K16176)/(D16176*0.0001)</f>
      </c>
    </row>
    <row r="16177">
      <c r="A16177" t="n">
        <v>2020</v>
      </c>
      <c r="B16177" t="inlineStr">
        <is>
          <t>00626464</t>
        </is>
      </c>
      <c r="C16177" t="inlineStr">
        <is>
          <t>지엔씨에너지</t>
        </is>
      </c>
      <c r="D16177" t="n">
        <v>3221783000</v>
      </c>
      <c r="E16177" t="n">
        <v>502907000</v>
      </c>
      <c r="F16177" t="n">
        <v>151169000</v>
      </c>
      <c r="G16177" t="n">
        <v>63727000</v>
      </c>
      <c r="H16177" t="n">
        <v>2.79</v>
      </c>
      <c r="I16177" t="n">
        <v>3.59</v>
      </c>
      <c r="O16177">
        <f>D16176</f>
      </c>
      <c r="P16177">
        <f>(E16177-F16177+G16177)/O16177*100</f>
      </c>
      <c r="Q16177">
        <f>H16176</f>
      </c>
      <c r="R16177">
        <f>I16176</f>
      </c>
      <c r="S16177">
        <f>H16177-H16176</f>
      </c>
      <c r="T16177">
        <f>I16177-I16176</f>
      </c>
    </row>
    <row r="16178">
      <c r="A16178" t="n">
        <v>2021</v>
      </c>
      <c r="B16178" t="inlineStr">
        <is>
          <t>00626464</t>
        </is>
      </c>
      <c r="C16178" t="inlineStr">
        <is>
          <t>지엔씨에너지</t>
        </is>
      </c>
      <c r="D16178" t="n">
        <v>3642967000</v>
      </c>
      <c r="E16178" t="n">
        <v>491825000</v>
      </c>
      <c r="F16178" t="n">
        <v>118299000</v>
      </c>
      <c r="G16178" t="n">
        <v>81583000</v>
      </c>
      <c r="H16178" t="n">
        <v>3.315</v>
      </c>
      <c r="I16178" t="n">
        <v>3.585</v>
      </c>
      <c r="O16178">
        <f>D16177</f>
      </c>
      <c r="P16178">
        <f>(E16178-F16178+G16178)/O16178*100</f>
      </c>
      <c r="Q16178">
        <f>H16177</f>
      </c>
      <c r="R16178">
        <f>I16177</f>
      </c>
      <c r="S16178">
        <f>H16178-H16177</f>
      </c>
      <c r="T16178">
        <f>I16178-I16177</f>
      </c>
    </row>
    <row r="16179">
      <c r="A16179" t="n">
        <v>2022</v>
      </c>
      <c r="B16179" t="inlineStr">
        <is>
          <t>00626464</t>
        </is>
      </c>
      <c r="C16179" t="inlineStr">
        <is>
          <t>지엔씨에너지</t>
        </is>
      </c>
      <c r="D16179" t="n">
        <v>3781184000</v>
      </c>
      <c r="E16179" t="n">
        <v>584098000</v>
      </c>
      <c r="F16179" t="n">
        <v>168952000</v>
      </c>
      <c r="G16179" t="n">
        <v>110855000</v>
      </c>
      <c r="O16179">
        <f>D16178</f>
      </c>
      <c r="P16179">
        <f>(E16179-F16179+G16179)/O16179*100</f>
      </c>
    </row>
    <row r="16180">
      <c r="A16180" t="n">
        <v>2024</v>
      </c>
      <c r="B16180" t="inlineStr">
        <is>
          <t>00626464</t>
        </is>
      </c>
      <c r="C16180" t="inlineStr">
        <is>
          <t>지엔씨에너지</t>
        </is>
      </c>
      <c r="D16180" t="n">
        <v>4601296000</v>
      </c>
      <c r="E16180" t="n">
        <v>612766000</v>
      </c>
      <c r="F16180" t="n">
        <v>341506000</v>
      </c>
      <c r="G16180" t="n">
        <v>170661000</v>
      </c>
    </row>
    <row r="16181">
      <c r="A16181" t="n">
        <v>2025</v>
      </c>
      <c r="B16181" t="inlineStr">
        <is>
          <t>00626464</t>
        </is>
      </c>
      <c r="C16181" t="inlineStr">
        <is>
          <t>지엔씨에너지</t>
        </is>
      </c>
      <c r="D16181" t="n">
        <v>5343127000</v>
      </c>
      <c r="E16181" t="n">
        <v>697169000</v>
      </c>
      <c r="F16181" t="n">
        <v>423179000</v>
      </c>
      <c r="G16181" t="n">
        <v>178915000</v>
      </c>
      <c r="O16181">
        <f>D16180</f>
      </c>
      <c r="P16181">
        <f>(E16181-F16181+G16181)/O16181*100</f>
      </c>
    </row>
    <row r="16182">
      <c r="A16182" t="n">
        <v>2014</v>
      </c>
      <c r="B16182" t="inlineStr">
        <is>
          <t>00627029</t>
        </is>
      </c>
      <c r="C16182" t="inlineStr">
        <is>
          <t>DGI</t>
        </is>
      </c>
      <c r="D16182" t="n">
        <v>4498723000</v>
      </c>
      <c r="E16182" t="n">
        <v>895253000</v>
      </c>
      <c r="F16182" t="n">
        <v>363992000</v>
      </c>
      <c r="G16182" t="n">
        <v>134077000</v>
      </c>
      <c r="H16182" t="n">
        <v>3.2</v>
      </c>
      <c r="K16182" t="n">
        <v>-322324000</v>
      </c>
      <c r="L16182" t="n">
        <v>381866000</v>
      </c>
      <c r="M16182" t="n">
        <v>391528000</v>
      </c>
      <c r="N16182" t="n">
        <v>-335276000</v>
      </c>
      <c r="U16182">
        <f>(L16182-K16182)/(2*D16182*0.01)</f>
      </c>
      <c r="V16182">
        <f>(L16182+K16182)/(D16182*0.0001)</f>
      </c>
    </row>
    <row r="16183">
      <c r="A16183" t="n">
        <v>2015</v>
      </c>
      <c r="B16183" t="inlineStr">
        <is>
          <t>00627029</t>
        </is>
      </c>
      <c r="C16183" t="inlineStr">
        <is>
          <t>DGI</t>
        </is>
      </c>
      <c r="D16183" t="n">
        <v>3734003000</v>
      </c>
      <c r="E16183" t="n">
        <v>1101633000</v>
      </c>
      <c r="F16183" t="n">
        <v>1383884000</v>
      </c>
      <c r="G16183" t="n">
        <v>139678000</v>
      </c>
      <c r="H16183" t="n">
        <v>2.92</v>
      </c>
      <c r="K16183" t="n">
        <v>-261842000</v>
      </c>
      <c r="L16183" t="n">
        <v>308680000</v>
      </c>
      <c r="M16183" t="n">
        <v>315529000</v>
      </c>
      <c r="N16183" t="n">
        <v>-270628000</v>
      </c>
      <c r="O16183">
        <f>D16182</f>
      </c>
      <c r="P16183">
        <f>(E16183-F16183+G16183)/O16183*100</f>
      </c>
      <c r="Q16183">
        <f>H16182</f>
      </c>
      <c r="S16183">
        <f>H16183-H16182</f>
      </c>
      <c r="U16183">
        <f>(L16183-K16183)/(2*D16183*0.01)</f>
      </c>
      <c r="V16183">
        <f>(L16183+K16183)/(D16183*0.0001)</f>
      </c>
    </row>
    <row r="16184">
      <c r="A16184" t="n">
        <v>2016</v>
      </c>
      <c r="B16184" t="inlineStr">
        <is>
          <t>00627029</t>
        </is>
      </c>
      <c r="C16184" t="inlineStr">
        <is>
          <t>DGI</t>
        </is>
      </c>
      <c r="D16184" t="n">
        <v>3271315000</v>
      </c>
      <c r="E16184" t="n">
        <v>766729000</v>
      </c>
      <c r="F16184" t="n">
        <v>1075038000</v>
      </c>
      <c r="G16184" t="n">
        <v>106170000</v>
      </c>
      <c r="H16184" t="n">
        <v>2.97</v>
      </c>
      <c r="K16184" t="n">
        <v>-226618000</v>
      </c>
      <c r="L16184" t="n">
        <v>267408000</v>
      </c>
      <c r="M16184" t="n">
        <v>260262000</v>
      </c>
      <c r="N16184" t="n">
        <v>-225395000</v>
      </c>
      <c r="O16184">
        <f>D16183</f>
      </c>
      <c r="P16184">
        <f>(E16184-F16184+G16184)/O16184*100</f>
      </c>
      <c r="Q16184">
        <f>H16183</f>
      </c>
      <c r="S16184">
        <f>H16184-H16183</f>
      </c>
      <c r="U16184">
        <f>(L16184-K16184)/(2*D16184*0.01)</f>
      </c>
      <c r="V16184">
        <f>(L16184+K16184)/(D16184*0.0001)</f>
      </c>
    </row>
    <row r="16185">
      <c r="A16185" t="n">
        <v>2017</v>
      </c>
      <c r="B16185" t="inlineStr">
        <is>
          <t>00627029</t>
        </is>
      </c>
      <c r="C16185" t="inlineStr">
        <is>
          <t>DGI</t>
        </is>
      </c>
      <c r="D16185" t="n">
        <v>2544229000</v>
      </c>
      <c r="E16185" t="n">
        <v>692398000</v>
      </c>
      <c r="F16185" t="n">
        <v>287870000</v>
      </c>
      <c r="G16185" t="n">
        <v>86331000</v>
      </c>
      <c r="H16185" t="n">
        <v>3.32</v>
      </c>
      <c r="K16185" t="n">
        <v>-168921000</v>
      </c>
      <c r="L16185" t="n">
        <v>196207000</v>
      </c>
      <c r="M16185" t="n">
        <v>195060000</v>
      </c>
      <c r="N16185" t="n">
        <v>-171112000</v>
      </c>
      <c r="O16185">
        <f>D16184</f>
      </c>
      <c r="P16185">
        <f>(E16185-F16185+G16185)/O16185*100</f>
      </c>
      <c r="Q16185">
        <f>H16184</f>
      </c>
      <c r="S16185">
        <f>H16185-H16184</f>
      </c>
      <c r="U16185">
        <f>(L16185-K16185)/(2*D16185*0.01)</f>
      </c>
      <c r="V16185">
        <f>(L16185+K16185)/(D16185*0.0001)</f>
      </c>
    </row>
    <row r="16186">
      <c r="A16186" t="n">
        <v>2018</v>
      </c>
      <c r="B16186" t="inlineStr">
        <is>
          <t>00627029</t>
        </is>
      </c>
      <c r="C16186" t="inlineStr">
        <is>
          <t>DGI</t>
        </is>
      </c>
      <c r="D16186" t="n">
        <v>3096573000</v>
      </c>
      <c r="E16186" t="n">
        <v>619836000</v>
      </c>
      <c r="F16186" t="n">
        <v>542499000</v>
      </c>
      <c r="G16186" t="n">
        <v>81624000</v>
      </c>
      <c r="H16186" t="n">
        <v>2.78</v>
      </c>
      <c r="I16186" t="n">
        <v>4.43</v>
      </c>
      <c r="J16186" t="n">
        <v>8.800000000000001</v>
      </c>
      <c r="K16186" t="n">
        <v>-206634000</v>
      </c>
      <c r="L16186" t="n">
        <v>239840000</v>
      </c>
      <c r="M16186" t="n">
        <v>237085000</v>
      </c>
      <c r="N16186" t="n">
        <v>-208289000</v>
      </c>
      <c r="O16186">
        <f>D16185</f>
      </c>
      <c r="P16186">
        <f>(E16186-F16186+G16186)/O16186*100</f>
      </c>
      <c r="Q16186">
        <f>H16185</f>
      </c>
      <c r="S16186">
        <f>H16186-H16185</f>
      </c>
      <c r="U16186">
        <f>(L16186-K16186)/(2*D16186*0.01)</f>
      </c>
      <c r="V16186">
        <f>(L16186+K16186)/(D16186*0.0001)</f>
      </c>
    </row>
    <row r="16187">
      <c r="A16187" t="n">
        <v>2021</v>
      </c>
      <c r="B16187" t="inlineStr">
        <is>
          <t>00627029</t>
        </is>
      </c>
      <c r="C16187" t="inlineStr">
        <is>
          <t>DGI</t>
        </is>
      </c>
      <c r="D16187" t="n">
        <v>3723683000</v>
      </c>
      <c r="E16187" t="n">
        <v>113408000</v>
      </c>
      <c r="F16187" t="n">
        <v>28442000</v>
      </c>
      <c r="G16187" t="n">
        <v>28221000</v>
      </c>
      <c r="H16187" t="n">
        <v>3.52</v>
      </c>
      <c r="I16187" t="n">
        <v>4.45</v>
      </c>
      <c r="K16187" t="n">
        <v>-249242000</v>
      </c>
      <c r="L16187" t="n">
        <v>249242000</v>
      </c>
      <c r="M16187" t="n">
        <v>256215000</v>
      </c>
      <c r="N16187" t="n">
        <v>-223255000</v>
      </c>
      <c r="U16187">
        <f>(L16187-K16187)/(2*D16187*0.01)</f>
      </c>
    </row>
    <row r="16188">
      <c r="A16188" t="n">
        <v>2022</v>
      </c>
      <c r="B16188" t="inlineStr">
        <is>
          <t>00627029</t>
        </is>
      </c>
      <c r="C16188" t="inlineStr">
        <is>
          <t>DGI</t>
        </is>
      </c>
      <c r="D16188" t="n">
        <v>3723683000</v>
      </c>
      <c r="E16188" t="n">
        <v>113408000</v>
      </c>
      <c r="F16188" t="n">
        <v>90359000</v>
      </c>
      <c r="G16188" t="n">
        <v>28221000</v>
      </c>
      <c r="H16188" t="n">
        <v>3.52</v>
      </c>
      <c r="I16188" t="n">
        <v>4.45</v>
      </c>
      <c r="K16188" t="n">
        <v>-249242000</v>
      </c>
      <c r="L16188" t="n">
        <v>249242000</v>
      </c>
      <c r="M16188" t="n">
        <v>256215000</v>
      </c>
      <c r="N16188" t="n">
        <v>-223255000</v>
      </c>
      <c r="O16188">
        <f>D16187</f>
      </c>
      <c r="P16188">
        <f>(E16188-F16188+G16188)/O16188*100</f>
      </c>
      <c r="Q16188">
        <f>H16187</f>
      </c>
      <c r="R16188">
        <f>I16187</f>
      </c>
      <c r="S16188">
        <f>H16188-H16187</f>
      </c>
      <c r="T16188">
        <f>I16188-I16187</f>
      </c>
      <c r="U16188">
        <f>(L16188-K16188)/(2*D16188*0.01)</f>
      </c>
    </row>
    <row r="16189">
      <c r="A16189" t="n">
        <v>2023</v>
      </c>
      <c r="B16189" t="inlineStr">
        <is>
          <t>00627029</t>
        </is>
      </c>
      <c r="C16189" t="inlineStr">
        <is>
          <t>DGI</t>
        </is>
      </c>
      <c r="D16189" t="n">
        <v>2544016000</v>
      </c>
      <c r="E16189" t="n">
        <v>348138000</v>
      </c>
      <c r="F16189" t="n">
        <v>603112000</v>
      </c>
      <c r="G16189" t="n">
        <v>102553000</v>
      </c>
      <c r="H16189" t="n">
        <v>4.97</v>
      </c>
      <c r="I16189" t="n">
        <v>3</v>
      </c>
      <c r="J16189" t="n">
        <v>7.887</v>
      </c>
      <c r="K16189" t="n">
        <v>-152042000</v>
      </c>
      <c r="L16189" t="n">
        <v>152042000</v>
      </c>
      <c r="M16189" t="n">
        <v>158501000</v>
      </c>
      <c r="N16189" t="n">
        <v>-141007000</v>
      </c>
      <c r="O16189">
        <f>D16188</f>
      </c>
      <c r="P16189">
        <f>(E16189-F16189+G16189)/O16189*100</f>
      </c>
      <c r="Q16189">
        <f>H16188</f>
      </c>
      <c r="R16189">
        <f>I16188</f>
      </c>
      <c r="S16189">
        <f>H16189-H16188</f>
      </c>
      <c r="T16189">
        <f>I16189-I16188</f>
      </c>
      <c r="U16189">
        <f>(L16189-K16189)/(2*D16189*0.01)</f>
      </c>
    </row>
    <row r="16190">
      <c r="A16190" t="n">
        <v>2024</v>
      </c>
      <c r="B16190" t="inlineStr">
        <is>
          <t>00627029</t>
        </is>
      </c>
      <c r="C16190" t="inlineStr">
        <is>
          <t>DGI</t>
        </is>
      </c>
      <c r="D16190" t="n">
        <v>3388585000</v>
      </c>
      <c r="E16190" t="n">
        <v>405407000</v>
      </c>
      <c r="F16190" t="n">
        <v>282672000</v>
      </c>
      <c r="G16190" t="n">
        <v>88968000</v>
      </c>
      <c r="H16190" t="n">
        <v>4.5</v>
      </c>
      <c r="I16190" t="n">
        <v>5</v>
      </c>
      <c r="K16190" t="n">
        <v>-208145000</v>
      </c>
      <c r="L16190" t="n">
        <v>238323000</v>
      </c>
      <c r="M16190" t="n">
        <v>247364000</v>
      </c>
      <c r="N16190" t="n">
        <v>-219036000</v>
      </c>
      <c r="O16190">
        <f>D16189</f>
      </c>
      <c r="P16190">
        <f>(E16190-F16190+G16190)/O16190*100</f>
      </c>
      <c r="Q16190">
        <f>H16189</f>
      </c>
      <c r="R16190">
        <f>I16189</f>
      </c>
      <c r="S16190">
        <f>H16190-H16189</f>
      </c>
      <c r="T16190">
        <f>I16190-I16189</f>
      </c>
      <c r="U16190">
        <f>(L16190-K16190)/(2*D16190*0.01)</f>
      </c>
      <c r="V16190">
        <f>(L16190+K16190)/(D16190*0.0001)</f>
      </c>
    </row>
    <row r="16191">
      <c r="A16191" t="n">
        <v>2025</v>
      </c>
      <c r="B16191" t="inlineStr">
        <is>
          <t>00627029</t>
        </is>
      </c>
      <c r="C16191" t="inlineStr">
        <is>
          <t>DGI</t>
        </is>
      </c>
      <c r="D16191" t="n">
        <v>3447323000</v>
      </c>
      <c r="E16191" t="n">
        <v>489538000</v>
      </c>
      <c r="F16191" t="n">
        <v>270006000</v>
      </c>
      <c r="G16191" t="n">
        <v>112721000</v>
      </c>
      <c r="H16191" t="n">
        <v>4.74</v>
      </c>
      <c r="I16191" t="n">
        <v>3</v>
      </c>
      <c r="K16191" t="n">
        <v>-165569000</v>
      </c>
      <c r="L16191" t="n">
        <v>187172000</v>
      </c>
      <c r="M16191" t="n">
        <v>194602000</v>
      </c>
      <c r="N16191" t="n">
        <v>-174575000</v>
      </c>
      <c r="O16191">
        <f>D16190</f>
      </c>
      <c r="P16191">
        <f>(E16191-F16191+G16191)/O16191*100</f>
      </c>
      <c r="Q16191">
        <f>H16190</f>
      </c>
      <c r="R16191">
        <f>I16190</f>
      </c>
      <c r="S16191">
        <f>H16191-H16190</f>
      </c>
      <c r="T16191">
        <f>I16191-I16190</f>
      </c>
      <c r="U16191">
        <f>(L16191-K16191)/(2*D16191*0.01)</f>
      </c>
      <c r="V16191">
        <f>(L16191+K16191)/(D16191*0.0001)</f>
      </c>
    </row>
    <row r="16192">
      <c r="A16192" t="n">
        <v>2014</v>
      </c>
      <c r="B16192" t="inlineStr">
        <is>
          <t>00628189</t>
        </is>
      </c>
      <c r="C16192" t="inlineStr">
        <is>
          <t>웅진씽크빅</t>
        </is>
      </c>
      <c r="D16192" t="n">
        <v>37673781000</v>
      </c>
      <c r="E16192" t="n">
        <v>5943094000</v>
      </c>
      <c r="F16192" t="n">
        <v>6087320000</v>
      </c>
      <c r="G16192" t="n">
        <v>1090023000</v>
      </c>
      <c r="H16192" t="n">
        <v>2.69</v>
      </c>
      <c r="I16192" t="n">
        <v>4.89</v>
      </c>
      <c r="J16192" t="n">
        <v>6.74</v>
      </c>
      <c r="K16192" t="n">
        <v>-3921800000</v>
      </c>
      <c r="L16192" t="n">
        <v>4128328000</v>
      </c>
      <c r="M16192" t="n">
        <v>4135456000</v>
      </c>
      <c r="N16192" t="n">
        <v>-3965412000</v>
      </c>
      <c r="U16192">
        <f>(L16192-K16192)/(2*D16192*0.01)</f>
      </c>
      <c r="V16192">
        <f>(L16192+K16192)/(D16192*0.0001)</f>
      </c>
    </row>
    <row r="16193">
      <c r="A16193" t="n">
        <v>2015</v>
      </c>
      <c r="B16193" t="inlineStr">
        <is>
          <t>00628189</t>
        </is>
      </c>
      <c r="C16193" t="inlineStr">
        <is>
          <t>웅진씽크빅</t>
        </is>
      </c>
      <c r="D16193" t="n">
        <v>35711576000</v>
      </c>
      <c r="E16193" t="n">
        <v>6368463000</v>
      </c>
      <c r="F16193" t="n">
        <v>7390627000</v>
      </c>
      <c r="G16193" t="n">
        <v>845620000</v>
      </c>
      <c r="H16193" t="n">
        <v>2.44</v>
      </c>
      <c r="I16193" t="n">
        <v>3.84</v>
      </c>
      <c r="J16193" t="n">
        <v>5.46</v>
      </c>
      <c r="K16193" t="n">
        <v>-1761370000</v>
      </c>
      <c r="L16193" t="n">
        <v>1850424000</v>
      </c>
      <c r="M16193" t="n">
        <v>3733900000</v>
      </c>
      <c r="N16193" t="n">
        <v>-3733900000</v>
      </c>
      <c r="O16193">
        <f>D16192</f>
      </c>
      <c r="P16193">
        <f>(E16193-F16193+G16193)/O16193*100</f>
      </c>
      <c r="Q16193">
        <f>H16192</f>
      </c>
      <c r="R16193">
        <f>I16192</f>
      </c>
      <c r="S16193">
        <f>H16193-H16192</f>
      </c>
      <c r="T16193">
        <f>I16193-I16192</f>
      </c>
      <c r="U16193">
        <f>(L16193-K16193)/(2*D16193*0.01)</f>
      </c>
      <c r="V16193">
        <f>(L16193+K16193)/(D16193*0.0001)</f>
      </c>
    </row>
    <row r="16194">
      <c r="A16194" t="n">
        <v>2016</v>
      </c>
      <c r="B16194" t="inlineStr">
        <is>
          <t>00628189</t>
        </is>
      </c>
      <c r="C16194" t="inlineStr">
        <is>
          <t>웅진씽크빅</t>
        </is>
      </c>
      <c r="D16194" t="n">
        <v>40549918000</v>
      </c>
      <c r="E16194" t="n">
        <v>5859078000</v>
      </c>
      <c r="F16194" t="n">
        <v>5456540000</v>
      </c>
      <c r="G16194" t="n">
        <v>681849000</v>
      </c>
      <c r="H16194" t="n">
        <v>2.39</v>
      </c>
      <c r="I16194" t="n">
        <v>4.59</v>
      </c>
      <c r="J16194" t="n">
        <v>5.41</v>
      </c>
      <c r="K16194" t="n">
        <v>-4025324000</v>
      </c>
      <c r="L16194" t="n">
        <v>4228324000</v>
      </c>
      <c r="M16194" t="n">
        <v>4233180000</v>
      </c>
      <c r="N16194" t="n">
        <v>-4067932000</v>
      </c>
      <c r="O16194">
        <f>D16193</f>
      </c>
      <c r="P16194">
        <f>(E16194-F16194+G16194)/O16194*100</f>
      </c>
      <c r="Q16194">
        <f>H16193</f>
      </c>
      <c r="R16194">
        <f>I16193</f>
      </c>
      <c r="S16194">
        <f>H16194-H16193</f>
      </c>
      <c r="T16194">
        <f>I16194-I16193</f>
      </c>
      <c r="U16194">
        <f>(L16194-K16194)/(2*D16194*0.01)</f>
      </c>
      <c r="V16194">
        <f>(L16194+K16194)/(D16194*0.0001)</f>
      </c>
    </row>
    <row r="16195">
      <c r="A16195" t="n">
        <v>2017</v>
      </c>
      <c r="B16195" t="inlineStr">
        <is>
          <t>00628189</t>
        </is>
      </c>
      <c r="C16195" t="inlineStr">
        <is>
          <t>웅진씽크빅</t>
        </is>
      </c>
      <c r="D16195" t="n">
        <v>42151730000</v>
      </c>
      <c r="E16195" t="n">
        <v>6458427000</v>
      </c>
      <c r="F16195" t="n">
        <v>4189640000</v>
      </c>
      <c r="G16195" t="n">
        <v>931922000</v>
      </c>
      <c r="H16195" t="n">
        <v>3.3</v>
      </c>
      <c r="I16195" t="n">
        <v>5.19</v>
      </c>
      <c r="J16195" t="n">
        <v>5.45</v>
      </c>
      <c r="K16195" t="n">
        <v>-4338288000</v>
      </c>
      <c r="L16195" t="n">
        <v>4564472000</v>
      </c>
      <c r="M16195" t="n">
        <v>4626492000</v>
      </c>
      <c r="N16195" t="n">
        <v>-4436096000</v>
      </c>
      <c r="O16195">
        <f>D16194</f>
      </c>
      <c r="P16195">
        <f>(E16195-F16195+G16195)/O16195*100</f>
      </c>
      <c r="Q16195">
        <f>H16194</f>
      </c>
      <c r="R16195">
        <f>I16194</f>
      </c>
      <c r="S16195">
        <f>H16195-H16194</f>
      </c>
      <c r="T16195">
        <f>I16195-I16194</f>
      </c>
      <c r="U16195">
        <f>(L16195-K16195)/(2*D16195*0.01)</f>
      </c>
      <c r="V16195">
        <f>(L16195+K16195)/(D16195*0.0001)</f>
      </c>
    </row>
    <row r="16196">
      <c r="A16196" t="n">
        <v>2018</v>
      </c>
      <c r="B16196" t="inlineStr">
        <is>
          <t>00628189</t>
        </is>
      </c>
      <c r="C16196" t="inlineStr">
        <is>
          <t>웅진씽크빅</t>
        </is>
      </c>
      <c r="D16196" t="n">
        <v>46894420000</v>
      </c>
      <c r="E16196" t="n">
        <v>6393676000</v>
      </c>
      <c r="F16196" t="n">
        <v>5493815000</v>
      </c>
      <c r="G16196" t="n">
        <v>1272945000</v>
      </c>
      <c r="H16196" t="n">
        <v>2.84</v>
      </c>
      <c r="I16196" t="n">
        <v>5.76</v>
      </c>
      <c r="J16196" t="n">
        <v>5.54</v>
      </c>
      <c r="K16196" t="n">
        <v>-4925376000</v>
      </c>
      <c r="L16196" t="n">
        <v>5185240000</v>
      </c>
      <c r="M16196" t="n">
        <v>5198480000</v>
      </c>
      <c r="N16196" t="n">
        <v>-4984060000</v>
      </c>
      <c r="O16196">
        <f>D16195</f>
      </c>
      <c r="P16196">
        <f>(E16196-F16196+G16196)/O16196*100</f>
      </c>
      <c r="Q16196">
        <f>H16195</f>
      </c>
      <c r="R16196">
        <f>I16195</f>
      </c>
      <c r="S16196">
        <f>H16196-H16195</f>
      </c>
      <c r="T16196">
        <f>I16196-I16195</f>
      </c>
      <c r="U16196">
        <f>(L16196-K16196)/(2*D16196*0.01)</f>
      </c>
      <c r="V16196">
        <f>(L16196+K16196)/(D16196*0.0001)</f>
      </c>
    </row>
    <row r="16197">
      <c r="A16197" t="n">
        <v>2019</v>
      </c>
      <c r="B16197" t="inlineStr">
        <is>
          <t>00628189</t>
        </is>
      </c>
      <c r="C16197" t="inlineStr">
        <is>
          <t>웅진씽크빅</t>
        </is>
      </c>
      <c r="D16197" t="n">
        <v>49795879000</v>
      </c>
      <c r="E16197" t="n">
        <v>7152701000</v>
      </c>
      <c r="F16197" t="n">
        <v>5388318000</v>
      </c>
      <c r="G16197" t="n">
        <v>1123296000</v>
      </c>
      <c r="H16197" t="n">
        <v>2.45</v>
      </c>
      <c r="I16197" t="n">
        <v>5.33</v>
      </c>
      <c r="K16197" t="n">
        <v>-5214412000</v>
      </c>
      <c r="L16197" t="n">
        <v>5486624000</v>
      </c>
      <c r="M16197" t="n">
        <v>5384608000</v>
      </c>
      <c r="N16197" t="n">
        <v>-5273004000</v>
      </c>
      <c r="O16197">
        <f>D16196</f>
      </c>
      <c r="P16197">
        <f>(E16197-F16197+G16197)/O16197*100</f>
      </c>
      <c r="Q16197">
        <f>H16196</f>
      </c>
      <c r="R16197">
        <f>I16196</f>
      </c>
      <c r="S16197">
        <f>H16197-H16196</f>
      </c>
      <c r="T16197">
        <f>I16197-I16196</f>
      </c>
      <c r="U16197">
        <f>(L16197-K16197)/(2*D16197*0.01)</f>
      </c>
      <c r="V16197">
        <f>(L16197+K16197)/(D16197*0.0001)</f>
      </c>
    </row>
    <row r="16198">
      <c r="A16198" t="n">
        <v>2020</v>
      </c>
      <c r="B16198" t="inlineStr">
        <is>
          <t>00628189</t>
        </is>
      </c>
      <c r="C16198" t="inlineStr">
        <is>
          <t>웅진씽크빅</t>
        </is>
      </c>
      <c r="D16198" t="n">
        <v>52052463000</v>
      </c>
      <c r="E16198" t="n">
        <v>7479753000</v>
      </c>
      <c r="F16198" t="n">
        <v>5187451000</v>
      </c>
      <c r="G16198" t="n">
        <v>1092844000</v>
      </c>
      <c r="H16198" t="n">
        <v>2.845</v>
      </c>
      <c r="I16198" t="n">
        <v>4.61</v>
      </c>
      <c r="K16198" t="n">
        <v>1790336000</v>
      </c>
      <c r="L16198" t="n">
        <v>3580672000</v>
      </c>
      <c r="M16198" t="n">
        <v>1794647000</v>
      </c>
      <c r="N16198" t="n">
        <v>-3414894000</v>
      </c>
      <c r="O16198">
        <f>D16197</f>
      </c>
      <c r="P16198">
        <f>(E16198-F16198+G16198)/O16198*100</f>
      </c>
      <c r="Q16198">
        <f>H16197</f>
      </c>
      <c r="R16198">
        <f>I16197</f>
      </c>
      <c r="S16198">
        <f>H16198-H16197</f>
      </c>
      <c r="T16198">
        <f>I16198-I16197</f>
      </c>
      <c r="U16198">
        <f>(L16198-K16198)/(2*D16198*0.01)</f>
      </c>
    </row>
    <row r="16199">
      <c r="A16199" t="n">
        <v>2021</v>
      </c>
      <c r="B16199" t="inlineStr">
        <is>
          <t>00628189</t>
        </is>
      </c>
      <c r="C16199" t="inlineStr">
        <is>
          <t>웅진씽크빅</t>
        </is>
      </c>
      <c r="D16199" t="n">
        <v>50779079000</v>
      </c>
      <c r="E16199" t="n">
        <v>7684359000</v>
      </c>
      <c r="F16199" t="n">
        <v>10175074000</v>
      </c>
      <c r="G16199" t="n">
        <v>1377210000</v>
      </c>
      <c r="H16199" t="n">
        <v>3.38</v>
      </c>
      <c r="I16199" t="n">
        <v>4.125</v>
      </c>
      <c r="K16199" t="n">
        <v>-3454837000</v>
      </c>
      <c r="L16199" t="n">
        <v>3454837000</v>
      </c>
      <c r="M16199" t="n">
        <v>3465840000</v>
      </c>
      <c r="N16199" t="n">
        <v>-3143616000</v>
      </c>
      <c r="O16199">
        <f>D16198</f>
      </c>
      <c r="P16199">
        <f>(E16199-F16199+G16199)/O16199*100</f>
      </c>
      <c r="Q16199">
        <f>H16198</f>
      </c>
      <c r="R16199">
        <f>I16198</f>
      </c>
      <c r="S16199">
        <f>H16199-H16198</f>
      </c>
      <c r="T16199">
        <f>I16199-I16198</f>
      </c>
      <c r="U16199">
        <f>(L16199-K16199)/(2*D16199*0.01)</f>
      </c>
    </row>
    <row r="16200">
      <c r="A16200" t="n">
        <v>2022</v>
      </c>
      <c r="B16200" t="inlineStr">
        <is>
          <t>00628189</t>
        </is>
      </c>
      <c r="C16200" t="inlineStr">
        <is>
          <t>웅진씽크빅</t>
        </is>
      </c>
      <c r="D16200" t="n">
        <v>45658259000</v>
      </c>
      <c r="E16200" t="n">
        <v>7466437000</v>
      </c>
      <c r="F16200" t="n">
        <v>9625856000</v>
      </c>
      <c r="G16200" t="n">
        <v>1854769000</v>
      </c>
      <c r="H16200" t="n">
        <v>5.655</v>
      </c>
      <c r="I16200" t="n">
        <v>4.405</v>
      </c>
      <c r="J16200" t="n">
        <v>4.06</v>
      </c>
      <c r="K16200" t="n">
        <v>-1835217000</v>
      </c>
      <c r="L16200" t="n">
        <v>1835217000</v>
      </c>
      <c r="M16200" t="n">
        <v>1885856000</v>
      </c>
      <c r="N16200" t="n">
        <v>-1759407000</v>
      </c>
      <c r="O16200">
        <f>D16199</f>
      </c>
      <c r="P16200">
        <f>(E16200-F16200+G16200)/O16200*100</f>
      </c>
      <c r="Q16200">
        <f>H16199</f>
      </c>
      <c r="R16200">
        <f>I16199</f>
      </c>
      <c r="S16200">
        <f>H16200-H16199</f>
      </c>
      <c r="T16200">
        <f>I16200-I16199</f>
      </c>
      <c r="U16200">
        <f>(L16200-K16200)/(2*D16200*0.01)</f>
      </c>
    </row>
    <row r="16201">
      <c r="A16201" t="n">
        <v>2023</v>
      </c>
      <c r="B16201" t="inlineStr">
        <is>
          <t>00628189</t>
        </is>
      </c>
      <c r="C16201" t="inlineStr">
        <is>
          <t>웅진씽크빅</t>
        </is>
      </c>
      <c r="D16201" t="n">
        <v>49955405000</v>
      </c>
      <c r="E16201" t="n">
        <v>7248336000</v>
      </c>
      <c r="F16201" t="n">
        <v>8538849000</v>
      </c>
      <c r="G16201" t="n">
        <v>2094290000</v>
      </c>
      <c r="H16201" t="n">
        <v>4.71</v>
      </c>
      <c r="I16201" t="n">
        <v>4.655</v>
      </c>
      <c r="K16201" t="n">
        <v>-2121405000</v>
      </c>
      <c r="L16201" t="n">
        <v>2121405000</v>
      </c>
      <c r="M16201" t="n">
        <v>2158381000</v>
      </c>
      <c r="N16201" t="n">
        <v>-2008823000</v>
      </c>
      <c r="O16201">
        <f>D16200</f>
      </c>
      <c r="P16201">
        <f>(E16201-F16201+G16201)/O16201*100</f>
      </c>
      <c r="Q16201">
        <f>H16200</f>
      </c>
      <c r="R16201">
        <f>I16200</f>
      </c>
      <c r="S16201">
        <f>H16201-H16200</f>
      </c>
      <c r="T16201">
        <f>I16201-I16200</f>
      </c>
      <c r="U16201">
        <f>(L16201-K16201)/(2*D16201*0.01)</f>
      </c>
    </row>
    <row r="16202">
      <c r="A16202" t="n">
        <v>2024</v>
      </c>
      <c r="B16202" t="inlineStr">
        <is>
          <t>00628189</t>
        </is>
      </c>
      <c r="C16202" t="inlineStr">
        <is>
          <t>웅진씽크빅</t>
        </is>
      </c>
      <c r="D16202" t="n">
        <v>50893382000</v>
      </c>
      <c r="E16202" t="n">
        <v>7440716000</v>
      </c>
      <c r="F16202" t="n">
        <v>9805148000</v>
      </c>
      <c r="G16202" t="n">
        <v>1855152000</v>
      </c>
      <c r="H16202" t="n">
        <v>4.23</v>
      </c>
      <c r="I16202" t="n">
        <v>3.9</v>
      </c>
      <c r="J16202" t="n">
        <v>6.5</v>
      </c>
      <c r="K16202" t="n">
        <v>-2216175000</v>
      </c>
      <c r="L16202" t="n">
        <v>2216175000</v>
      </c>
      <c r="M16202" t="n">
        <v>2242415000</v>
      </c>
      <c r="N16202" t="n">
        <v>-2039424000</v>
      </c>
      <c r="O16202">
        <f>D16201</f>
      </c>
      <c r="P16202">
        <f>(E16202-F16202+G16202)/O16202*100</f>
      </c>
      <c r="Q16202">
        <f>H16201</f>
      </c>
      <c r="R16202">
        <f>I16201</f>
      </c>
      <c r="S16202">
        <f>H16202-H16201</f>
      </c>
      <c r="T16202">
        <f>I16202-I16201</f>
      </c>
      <c r="U16202">
        <f>(L16202-K16202)/(2*D16202*0.01)</f>
      </c>
    </row>
    <row r="16203">
      <c r="A16203" t="n">
        <v>2025</v>
      </c>
      <c r="B16203" t="inlineStr">
        <is>
          <t>00628189</t>
        </is>
      </c>
      <c r="C16203" t="inlineStr">
        <is>
          <t>웅진씽크빅</t>
        </is>
      </c>
      <c r="D16203" t="n">
        <v>46758628000</v>
      </c>
      <c r="E16203" t="n">
        <v>6572886000</v>
      </c>
      <c r="F16203" t="n">
        <v>12320500000</v>
      </c>
      <c r="G16203" t="n">
        <v>1585363000</v>
      </c>
      <c r="H16203" t="n">
        <v>4.38</v>
      </c>
      <c r="I16203" t="n">
        <v>4.71</v>
      </c>
      <c r="J16203" t="n">
        <v>5.515</v>
      </c>
      <c r="K16203" t="n">
        <v>-1149416000</v>
      </c>
      <c r="L16203" t="n">
        <v>1227399000</v>
      </c>
      <c r="M16203" t="n">
        <v>1858113000</v>
      </c>
      <c r="N16203" t="n">
        <v>-1736256000</v>
      </c>
      <c r="O16203">
        <f>D16202</f>
      </c>
      <c r="P16203">
        <f>(E16203-F16203+G16203)/O16203*100</f>
      </c>
      <c r="Q16203">
        <f>H16202</f>
      </c>
      <c r="R16203">
        <f>I16202</f>
      </c>
      <c r="S16203">
        <f>H16203-H16202</f>
      </c>
      <c r="T16203">
        <f>I16203-I16202</f>
      </c>
      <c r="U16203">
        <f>(L16203-K16203)/(2*D16203*0.01)</f>
      </c>
      <c r="V16203">
        <f>(L16203+K16203)/(D16203*0.0001)</f>
      </c>
    </row>
    <row r="16204">
      <c r="A16204" t="n">
        <v>2014</v>
      </c>
      <c r="B16204" t="inlineStr">
        <is>
          <t>00628860</t>
        </is>
      </c>
      <c r="C16204" t="inlineStr">
        <is>
          <t>네오위즈</t>
        </is>
      </c>
      <c r="D16204" t="n">
        <v>12242658000</v>
      </c>
      <c r="E16204" t="n">
        <v>3285420000</v>
      </c>
      <c r="F16204" t="n">
        <v>2957441000</v>
      </c>
      <c r="G16204" t="n">
        <v>358001000</v>
      </c>
      <c r="H16204" t="n">
        <v>2.48</v>
      </c>
      <c r="I16204" t="n">
        <v>5.03</v>
      </c>
      <c r="J16204" t="n">
        <v>5.2</v>
      </c>
      <c r="K16204" t="n">
        <v>-580000000</v>
      </c>
      <c r="L16204" t="n">
        <v>591000000</v>
      </c>
      <c r="M16204" t="n">
        <v>376000000</v>
      </c>
      <c r="N16204" t="n">
        <v>-341000000</v>
      </c>
      <c r="U16204">
        <f>(L16204-K16204)/(2*D16204*0.01)</f>
      </c>
      <c r="V16204">
        <f>(L16204+K16204)/(D16204*0.0001)</f>
      </c>
    </row>
    <row r="16205">
      <c r="A16205" t="n">
        <v>2015</v>
      </c>
      <c r="B16205" t="inlineStr">
        <is>
          <t>00628860</t>
        </is>
      </c>
      <c r="C16205" t="inlineStr">
        <is>
          <t>네오위즈</t>
        </is>
      </c>
      <c r="D16205" t="n">
        <v>13274747000</v>
      </c>
      <c r="E16205" t="n">
        <v>3543446000</v>
      </c>
      <c r="F16205" t="n">
        <v>2292399000</v>
      </c>
      <c r="G16205" t="n">
        <v>259040000</v>
      </c>
      <c r="H16205" t="n">
        <v>2.17</v>
      </c>
      <c r="I16205" t="n">
        <v>4.97</v>
      </c>
      <c r="J16205" t="n">
        <v>5.63</v>
      </c>
      <c r="K16205" t="n">
        <v>-428750000</v>
      </c>
      <c r="L16205" t="n">
        <v>479250000</v>
      </c>
      <c r="M16205" t="n">
        <v>473750000</v>
      </c>
      <c r="N16205" t="n">
        <v>-428750000</v>
      </c>
      <c r="O16205">
        <f>D16204</f>
      </c>
      <c r="P16205">
        <f>(E16205-F16205+G16205)/O16205*100</f>
      </c>
      <c r="Q16205">
        <f>H16204</f>
      </c>
      <c r="R16205">
        <f>I16204</f>
      </c>
      <c r="S16205">
        <f>H16205-H16204</f>
      </c>
      <c r="T16205">
        <f>I16205-I16204</f>
      </c>
      <c r="U16205">
        <f>(L16205-K16205)/(2*D16205*0.01)</f>
      </c>
      <c r="V16205">
        <f>(L16205+K16205)/(D16205*0.0001)</f>
      </c>
    </row>
    <row r="16206">
      <c r="A16206" t="n">
        <v>2016</v>
      </c>
      <c r="B16206" t="inlineStr">
        <is>
          <t>00628860</t>
        </is>
      </c>
      <c r="C16206" t="inlineStr">
        <is>
          <t>네오위즈</t>
        </is>
      </c>
      <c r="D16206" t="n">
        <v>13152453000</v>
      </c>
      <c r="E16206" t="n">
        <v>3094042000</v>
      </c>
      <c r="F16206" t="n">
        <v>3535192000</v>
      </c>
      <c r="G16206" t="n">
        <v>203723000</v>
      </c>
      <c r="H16206" t="n">
        <v>2.175</v>
      </c>
      <c r="I16206" t="n">
        <v>4.97</v>
      </c>
      <c r="J16206" t="n">
        <v>4.52</v>
      </c>
      <c r="K16206" t="n">
        <v>-215980000</v>
      </c>
      <c r="L16206" t="n">
        <v>224235000</v>
      </c>
      <c r="M16206" t="n">
        <v>226659000</v>
      </c>
      <c r="N16206" t="n">
        <v>-214656000</v>
      </c>
      <c r="O16206">
        <f>D16205</f>
      </c>
      <c r="P16206">
        <f>(E16206-F16206+G16206)/O16206*100</f>
      </c>
      <c r="Q16206">
        <f>H16205</f>
      </c>
      <c r="R16206">
        <f>I16205</f>
      </c>
      <c r="S16206">
        <f>H16206-H16205</f>
      </c>
      <c r="T16206">
        <f>I16206-I16205</f>
      </c>
      <c r="U16206">
        <f>(L16206-K16206)/(2*D16206*0.01)</f>
      </c>
      <c r="V16206">
        <f>(L16206+K16206)/(D16206*0.0001)</f>
      </c>
    </row>
    <row r="16207">
      <c r="A16207" t="n">
        <v>2017</v>
      </c>
      <c r="B16207" t="inlineStr">
        <is>
          <t>00628860</t>
        </is>
      </c>
      <c r="C16207" t="inlineStr">
        <is>
          <t>네오위즈</t>
        </is>
      </c>
      <c r="D16207" t="n">
        <v>14512478000</v>
      </c>
      <c r="E16207" t="n">
        <v>2860711000</v>
      </c>
      <c r="F16207" t="n">
        <v>2881629000</v>
      </c>
      <c r="G16207" t="n">
        <v>216754000</v>
      </c>
      <c r="H16207" t="n">
        <v>2.575</v>
      </c>
      <c r="I16207" t="n">
        <v>4.97</v>
      </c>
      <c r="J16207" t="n">
        <v>5.03</v>
      </c>
      <c r="K16207" t="n">
        <v>-437145400</v>
      </c>
      <c r="L16207" t="n">
        <v>484476500</v>
      </c>
      <c r="M16207" t="n">
        <v>478513400</v>
      </c>
      <c r="N16207" t="n">
        <v>-439276200</v>
      </c>
      <c r="O16207">
        <f>D16206</f>
      </c>
      <c r="P16207">
        <f>(E16207-F16207+G16207)/O16207*100</f>
      </c>
      <c r="Q16207">
        <f>H16206</f>
      </c>
      <c r="R16207">
        <f>I16206</f>
      </c>
      <c r="S16207">
        <f>H16207-H16206</f>
      </c>
      <c r="T16207">
        <f>I16207-I16206</f>
      </c>
      <c r="U16207">
        <f>(L16207-K16207)/(2*D16207*0.01)</f>
      </c>
      <c r="V16207">
        <f>(L16207+K16207)/(D16207*0.0001)</f>
      </c>
    </row>
    <row r="16208">
      <c r="A16208" t="n">
        <v>2018</v>
      </c>
      <c r="B16208" t="inlineStr">
        <is>
          <t>00628860</t>
        </is>
      </c>
      <c r="C16208" t="inlineStr">
        <is>
          <t>네오위즈</t>
        </is>
      </c>
      <c r="D16208" t="n">
        <v>16622599000</v>
      </c>
      <c r="E16208" t="n">
        <v>3394692000</v>
      </c>
      <c r="F16208" t="n">
        <v>2956391000</v>
      </c>
      <c r="G16208" t="n">
        <v>304714000</v>
      </c>
      <c r="H16208" t="n">
        <v>2.235</v>
      </c>
      <c r="I16208" t="n">
        <v>4</v>
      </c>
      <c r="J16208" t="n">
        <v>7.165</v>
      </c>
      <c r="K16208" t="n">
        <v>-909177000</v>
      </c>
      <c r="L16208" t="n">
        <v>903577000</v>
      </c>
      <c r="M16208" t="n">
        <v>873975000</v>
      </c>
      <c r="N16208" t="n">
        <v>-901344000</v>
      </c>
      <c r="O16208">
        <f>D16207</f>
      </c>
      <c r="P16208">
        <f>(E16208-F16208+G16208)/O16208*100</f>
      </c>
      <c r="Q16208">
        <f>H16207</f>
      </c>
      <c r="R16208">
        <f>I16207</f>
      </c>
      <c r="S16208">
        <f>H16208-H16207</f>
      </c>
      <c r="T16208">
        <f>I16208-I16207</f>
      </c>
      <c r="U16208">
        <f>(L16208-K16208)/(2*D16208*0.01)</f>
      </c>
    </row>
    <row r="16209">
      <c r="A16209" t="n">
        <v>2019</v>
      </c>
      <c r="B16209" t="inlineStr">
        <is>
          <t>00628860</t>
        </is>
      </c>
      <c r="C16209" t="inlineStr">
        <is>
          <t>네오위즈</t>
        </is>
      </c>
      <c r="D16209" t="n">
        <v>20816291000</v>
      </c>
      <c r="E16209" t="n">
        <v>3864821000</v>
      </c>
      <c r="F16209" t="n">
        <v>2334618000</v>
      </c>
      <c r="G16209" t="n">
        <v>307746000</v>
      </c>
      <c r="H16209" t="n">
        <v>1.83</v>
      </c>
      <c r="I16209" t="n">
        <v>4.255</v>
      </c>
      <c r="J16209" t="n">
        <v>6.475</v>
      </c>
      <c r="K16209" t="n">
        <v>-1355696000</v>
      </c>
      <c r="L16209" t="n">
        <v>1326528000</v>
      </c>
      <c r="M16209" t="n">
        <v>1271568000</v>
      </c>
      <c r="N16209" t="n">
        <v>-1336608000</v>
      </c>
      <c r="O16209">
        <f>D16208</f>
      </c>
      <c r="P16209">
        <f>(E16209-F16209+G16209)/O16209*100</f>
      </c>
      <c r="Q16209">
        <f>H16208</f>
      </c>
      <c r="R16209">
        <f>I16208</f>
      </c>
      <c r="S16209">
        <f>H16209-H16208</f>
      </c>
      <c r="T16209">
        <f>I16209-I16208</f>
      </c>
      <c r="U16209">
        <f>(L16209-K16209)/(2*D16209*0.01)</f>
      </c>
    </row>
    <row r="16210">
      <c r="A16210" t="n">
        <v>2020</v>
      </c>
      <c r="B16210" t="inlineStr">
        <is>
          <t>00628860</t>
        </is>
      </c>
      <c r="C16210" t="inlineStr">
        <is>
          <t>네오위즈</t>
        </is>
      </c>
      <c r="D16210" t="n">
        <v>24949794000</v>
      </c>
      <c r="E16210" t="n">
        <v>4238498000</v>
      </c>
      <c r="F16210" t="n">
        <v>2031566000</v>
      </c>
      <c r="G16210" t="n">
        <v>337990000</v>
      </c>
      <c r="H16210" t="n">
        <v>1.965</v>
      </c>
      <c r="I16210" t="n">
        <v>3.875</v>
      </c>
      <c r="O16210">
        <f>D16209</f>
      </c>
      <c r="P16210">
        <f>(E16210-F16210+G16210)/O16210*100</f>
      </c>
      <c r="Q16210">
        <f>H16209</f>
      </c>
      <c r="R16210">
        <f>I16209</f>
      </c>
      <c r="S16210">
        <f>H16210-H16209</f>
      </c>
      <c r="T16210">
        <f>I16210-I16209</f>
      </c>
    </row>
    <row r="16211">
      <c r="A16211" t="n">
        <v>2021</v>
      </c>
      <c r="B16211" t="inlineStr">
        <is>
          <t>00628860</t>
        </is>
      </c>
      <c r="C16211" t="inlineStr">
        <is>
          <t>네오위즈</t>
        </is>
      </c>
      <c r="D16211" t="n">
        <v>29587561000</v>
      </c>
      <c r="O16211">
        <f>D16210</f>
      </c>
    </row>
    <row r="16212">
      <c r="A16212" t="n">
        <v>2023</v>
      </c>
      <c r="B16212" t="inlineStr">
        <is>
          <t>00628860</t>
        </is>
      </c>
      <c r="C16212" t="inlineStr">
        <is>
          <t>네오위즈</t>
        </is>
      </c>
      <c r="D16212" t="n">
        <v>34398067000</v>
      </c>
    </row>
    <row r="16213">
      <c r="A16213" t="n">
        <v>2024</v>
      </c>
      <c r="B16213" t="inlineStr">
        <is>
          <t>00628860</t>
        </is>
      </c>
      <c r="C16213" t="inlineStr">
        <is>
          <t>네오위즈</t>
        </is>
      </c>
      <c r="D16213" t="n">
        <v>39539468000</v>
      </c>
      <c r="O16213">
        <f>D16212</f>
      </c>
    </row>
    <row r="16214">
      <c r="A16214" t="n">
        <v>2014</v>
      </c>
      <c r="B16214" t="inlineStr">
        <is>
          <t>00631518</t>
        </is>
      </c>
      <c r="C16214" t="inlineStr">
        <is>
          <t>SK이노베이션</t>
        </is>
      </c>
      <c r="D16214" t="n">
        <v>245768000000</v>
      </c>
      <c r="E16214" t="n">
        <v>59681000000</v>
      </c>
      <c r="F16214" t="n">
        <v>21572000000</v>
      </c>
      <c r="G16214" t="n">
        <v>7454000000</v>
      </c>
      <c r="H16214" t="n">
        <v>2.8</v>
      </c>
      <c r="I16214" t="n">
        <v>5.35</v>
      </c>
      <c r="K16214" t="n">
        <v>-15524000000</v>
      </c>
      <c r="L16214" t="n">
        <v>16498000000</v>
      </c>
      <c r="M16214" t="n">
        <v>16056000000</v>
      </c>
      <c r="N16214" t="n">
        <v>-15324000000</v>
      </c>
      <c r="U16214">
        <f>(L16214-K16214)/(2*D16214*0.01)</f>
      </c>
      <c r="V16214">
        <f>(L16214+K16214)/(D16214*0.0001)</f>
      </c>
    </row>
    <row r="16215">
      <c r="A16215" t="n">
        <v>2015</v>
      </c>
      <c r="B16215" t="inlineStr">
        <is>
          <t>00631518</t>
        </is>
      </c>
      <c r="C16215" t="inlineStr">
        <is>
          <t>SK이노베이션</t>
        </is>
      </c>
      <c r="D16215" t="n">
        <v>288310000000</v>
      </c>
      <c r="E16215" t="n">
        <v>60140000000</v>
      </c>
      <c r="F16215" t="n">
        <v>39671000000</v>
      </c>
      <c r="G16215" t="n">
        <v>6559000000</v>
      </c>
      <c r="H16215" t="n">
        <v>2.45</v>
      </c>
      <c r="I16215" t="n">
        <v>5.35</v>
      </c>
      <c r="K16215" t="n">
        <v>-18322000000</v>
      </c>
      <c r="L16215" t="n">
        <v>19626000000</v>
      </c>
      <c r="M16215" t="n">
        <v>19142000000</v>
      </c>
      <c r="N16215" t="n">
        <v>-18062000000</v>
      </c>
      <c r="O16215">
        <f>D16214</f>
      </c>
      <c r="P16215">
        <f>(E16215-F16215+G16215)/O16215*100</f>
      </c>
      <c r="Q16215">
        <f>H16214</f>
      </c>
      <c r="R16215">
        <f>I16214</f>
      </c>
      <c r="S16215">
        <f>H16215-H16214</f>
      </c>
      <c r="T16215">
        <f>I16215-I16214</f>
      </c>
      <c r="U16215">
        <f>(L16215-K16215)/(2*D16215*0.01)</f>
      </c>
      <c r="V16215">
        <f>(L16215+K16215)/(D16215*0.0001)</f>
      </c>
    </row>
    <row r="16216">
      <c r="A16216" t="n">
        <v>2016</v>
      </c>
      <c r="B16216" t="inlineStr">
        <is>
          <t>00631518</t>
        </is>
      </c>
      <c r="C16216" t="inlineStr">
        <is>
          <t>SK이노베이션</t>
        </is>
      </c>
      <c r="D16216" t="n">
        <v>347660000000</v>
      </c>
      <c r="E16216" t="n">
        <v>59603000000</v>
      </c>
      <c r="F16216" t="n">
        <v>16689000000</v>
      </c>
      <c r="G16216" t="n">
        <v>6592000000</v>
      </c>
      <c r="H16216" t="n">
        <v>2.5</v>
      </c>
      <c r="I16216" t="n">
        <v>3.95</v>
      </c>
      <c r="K16216" t="n">
        <v>-22252000000</v>
      </c>
      <c r="L16216" t="n">
        <v>23638000000</v>
      </c>
      <c r="M16216" t="n">
        <v>23110000000</v>
      </c>
      <c r="N16216" t="n">
        <v>-21982000000</v>
      </c>
      <c r="O16216">
        <f>D16215</f>
      </c>
      <c r="P16216">
        <f>(E16216-F16216+G16216)/O16216*100</f>
      </c>
      <c r="Q16216">
        <f>H16215</f>
      </c>
      <c r="R16216">
        <f>I16215</f>
      </c>
      <c r="S16216">
        <f>H16216-H16215</f>
      </c>
      <c r="T16216">
        <f>I16216-I16215</f>
      </c>
      <c r="U16216">
        <f>(L16216-K16216)/(2*D16216*0.01)</f>
      </c>
      <c r="V16216">
        <f>(L16216+K16216)/(D16216*0.0001)</f>
      </c>
    </row>
    <row r="16217">
      <c r="A16217" t="n">
        <v>2017</v>
      </c>
      <c r="B16217" t="inlineStr">
        <is>
          <t>00631518</t>
        </is>
      </c>
      <c r="C16217" t="inlineStr">
        <is>
          <t>SK이노베이션</t>
        </is>
      </c>
      <c r="D16217" t="n">
        <v>386142000000</v>
      </c>
      <c r="E16217" t="n">
        <v>59643000000</v>
      </c>
      <c r="F16217" t="n">
        <v>36005000000</v>
      </c>
      <c r="G16217" t="n">
        <v>9014000000</v>
      </c>
      <c r="H16217" t="n">
        <v>2.9</v>
      </c>
      <c r="I16217" t="n">
        <v>3.8</v>
      </c>
      <c r="K16217" t="n">
        <v>-25124000000</v>
      </c>
      <c r="L16217" t="n">
        <v>26732000000</v>
      </c>
      <c r="M16217" t="n">
        <v>26304000000</v>
      </c>
      <c r="N16217" t="n">
        <v>-24974000000</v>
      </c>
      <c r="O16217">
        <f>D16216</f>
      </c>
      <c r="P16217">
        <f>(E16217-F16217+G16217)/O16217*100</f>
      </c>
      <c r="Q16217">
        <f>H16216</f>
      </c>
      <c r="R16217">
        <f>I16216</f>
      </c>
      <c r="S16217">
        <f>H16217-H16216</f>
      </c>
      <c r="T16217">
        <f>I16217-I16216</f>
      </c>
      <c r="U16217">
        <f>(L16217-K16217)/(2*D16217*0.01)</f>
      </c>
      <c r="V16217">
        <f>(L16217+K16217)/(D16217*0.0001)</f>
      </c>
    </row>
    <row r="16218">
      <c r="A16218" t="n">
        <v>2018</v>
      </c>
      <c r="B16218" t="inlineStr">
        <is>
          <t>00631518</t>
        </is>
      </c>
      <c r="C16218" t="inlineStr">
        <is>
          <t>SK이노베이션</t>
        </is>
      </c>
      <c r="D16218" t="n">
        <v>454270000000</v>
      </c>
      <c r="E16218" t="n">
        <v>61554000000</v>
      </c>
      <c r="F16218" t="n">
        <v>36214000000</v>
      </c>
      <c r="G16218" t="n">
        <v>11683000000</v>
      </c>
      <c r="H16218" t="n">
        <v>2.5</v>
      </c>
      <c r="I16218" t="n">
        <v>3.8</v>
      </c>
      <c r="K16218" t="n">
        <v>-29758000000</v>
      </c>
      <c r="L16218" t="n">
        <v>31712000000</v>
      </c>
      <c r="M16218" t="n">
        <v>31066000000</v>
      </c>
      <c r="N16218" t="n">
        <v>-29458000000</v>
      </c>
      <c r="O16218">
        <f>D16217</f>
      </c>
      <c r="P16218">
        <f>(E16218-F16218+G16218)/O16218*100</f>
      </c>
      <c r="Q16218">
        <f>H16217</f>
      </c>
      <c r="R16218">
        <f>I16217</f>
      </c>
      <c r="S16218">
        <f>H16218-H16217</f>
      </c>
      <c r="T16218">
        <f>I16218-I16217</f>
      </c>
      <c r="U16218">
        <f>(L16218-K16218)/(2*D16218*0.01)</f>
      </c>
      <c r="V16218">
        <f>(L16218+K16218)/(D16218*0.0001)</f>
      </c>
    </row>
    <row r="16219">
      <c r="A16219" t="n">
        <v>2019</v>
      </c>
      <c r="B16219" t="inlineStr">
        <is>
          <t>00631518</t>
        </is>
      </c>
      <c r="C16219" t="inlineStr">
        <is>
          <t>SK이노베이션</t>
        </is>
      </c>
      <c r="D16219" t="n">
        <v>502255000000</v>
      </c>
      <c r="E16219" t="n">
        <v>66258000000</v>
      </c>
      <c r="F16219" t="n">
        <v>58628000000</v>
      </c>
      <c r="G16219" t="n">
        <v>10090000000</v>
      </c>
      <c r="H16219" t="n">
        <v>2.1</v>
      </c>
      <c r="I16219" t="n">
        <v>3.45</v>
      </c>
      <c r="K16219" t="n">
        <v>-68056000000</v>
      </c>
      <c r="L16219" t="n">
        <v>72984000000</v>
      </c>
      <c r="M16219" t="n">
        <v>71316000000</v>
      </c>
      <c r="N16219" t="n">
        <v>-67180000000</v>
      </c>
      <c r="O16219">
        <f>D16218</f>
      </c>
      <c r="P16219">
        <f>(E16219-F16219+G16219)/O16219*100</f>
      </c>
      <c r="Q16219">
        <f>H16218</f>
      </c>
      <c r="R16219">
        <f>I16218</f>
      </c>
      <c r="S16219">
        <f>H16219-H16218</f>
      </c>
      <c r="T16219">
        <f>I16219-I16218</f>
      </c>
      <c r="U16219">
        <f>(L16219-K16219)/(2*D16219*0.01)</f>
      </c>
      <c r="V16219">
        <f>(L16219+K16219)/(D16219*0.0001)</f>
      </c>
    </row>
    <row r="16220">
      <c r="A16220" t="n">
        <v>2021</v>
      </c>
      <c r="B16220" t="inlineStr">
        <is>
          <t>00631518</t>
        </is>
      </c>
      <c r="C16220" t="inlineStr">
        <is>
          <t>SK이노베이션</t>
        </is>
      </c>
      <c r="D16220" t="n">
        <v>540271000000</v>
      </c>
      <c r="E16220" t="n">
        <v>68399000000</v>
      </c>
      <c r="F16220" t="n">
        <v>73197000000</v>
      </c>
      <c r="G16220" t="n">
        <v>12575000000</v>
      </c>
      <c r="H16220" t="n">
        <v>2.45</v>
      </c>
      <c r="I16220" t="n">
        <v>3.35</v>
      </c>
      <c r="K16220" t="n">
        <v>-15381000000</v>
      </c>
      <c r="L16220" t="n">
        <v>16453000000</v>
      </c>
      <c r="M16220" t="n">
        <v>16200000000</v>
      </c>
      <c r="N16220" t="n">
        <v>-15300000000</v>
      </c>
      <c r="U16220">
        <f>(L16220-K16220)/(2*D16220*0.01)</f>
      </c>
      <c r="V16220">
        <f>(L16220+K16220)/(D16220*0.0001)</f>
      </c>
    </row>
    <row r="16221">
      <c r="A16221" t="n">
        <v>2022</v>
      </c>
      <c r="B16221" t="inlineStr">
        <is>
          <t>00631518</t>
        </is>
      </c>
      <c r="C16221" t="inlineStr">
        <is>
          <t>SK이노베이션</t>
        </is>
      </c>
      <c r="D16221" t="n">
        <v>575597000000</v>
      </c>
      <c r="E16221" t="n">
        <v>72555000000</v>
      </c>
      <c r="F16221" t="n">
        <v>59286000000</v>
      </c>
      <c r="G16221" t="n">
        <v>20688000000</v>
      </c>
      <c r="H16221" t="n">
        <v>4.6</v>
      </c>
      <c r="I16221" t="n">
        <v>3.55</v>
      </c>
      <c r="K16221" t="n">
        <v>-30878000000</v>
      </c>
      <c r="L16221" t="n">
        <v>32846000000</v>
      </c>
      <c r="M16221" t="n">
        <v>33124000000</v>
      </c>
      <c r="N16221" t="n">
        <v>-31412000000</v>
      </c>
      <c r="O16221">
        <f>D16220</f>
      </c>
      <c r="P16221">
        <f>(E16221-F16221+G16221)/O16221*100</f>
      </c>
      <c r="Q16221">
        <f>H16220</f>
      </c>
      <c r="R16221">
        <f>I16220</f>
      </c>
      <c r="S16221">
        <f>H16221-H16220</f>
      </c>
      <c r="T16221">
        <f>I16221-I16220</f>
      </c>
      <c r="U16221">
        <f>(L16221-K16221)/(2*D16221*0.01)</f>
      </c>
      <c r="V16221">
        <f>(L16221+K16221)/(D16221*0.0001)</f>
      </c>
    </row>
    <row r="16222">
      <c r="A16222" t="n">
        <v>2023</v>
      </c>
      <c r="B16222" t="inlineStr">
        <is>
          <t>00631518</t>
        </is>
      </c>
      <c r="C16222" t="inlineStr">
        <is>
          <t>SK이노베이션</t>
        </is>
      </c>
      <c r="D16222" t="n">
        <v>722372000000</v>
      </c>
      <c r="E16222" t="n">
        <v>79104000000</v>
      </c>
      <c r="F16222" t="n">
        <v>84595000000</v>
      </c>
      <c r="G16222" t="n">
        <v>28181000000</v>
      </c>
      <c r="H16222" t="n">
        <v>3.9</v>
      </c>
      <c r="I16222" t="n">
        <v>3.85</v>
      </c>
      <c r="J16222" t="n">
        <v>7.9</v>
      </c>
      <c r="K16222" t="n">
        <v>-7223720000</v>
      </c>
      <c r="L16222" t="n">
        <v>7223720000</v>
      </c>
      <c r="M16222" t="n">
        <v>7223720000</v>
      </c>
      <c r="N16222" t="n">
        <v>-7223720000</v>
      </c>
      <c r="O16222">
        <f>D16221</f>
      </c>
      <c r="P16222">
        <f>(E16222-F16222+G16222)/O16222*100</f>
      </c>
      <c r="Q16222">
        <f>H16221</f>
      </c>
      <c r="R16222">
        <f>I16221</f>
      </c>
      <c r="S16222">
        <f>H16222-H16221</f>
      </c>
      <c r="T16222">
        <f>I16222-I16221</f>
      </c>
      <c r="U16222">
        <f>(L16222-K16222)/(2*D16222*0.01)</f>
      </c>
    </row>
    <row r="16223">
      <c r="A16223" t="n">
        <v>2024</v>
      </c>
      <c r="B16223" t="inlineStr">
        <is>
          <t>00631518</t>
        </is>
      </c>
      <c r="C16223" t="inlineStr">
        <is>
          <t>SK이노베이션</t>
        </is>
      </c>
      <c r="D16223" t="n">
        <v>964609000000</v>
      </c>
      <c r="E16223" t="n">
        <v>98267000000</v>
      </c>
      <c r="F16223" t="n">
        <v>150638000000</v>
      </c>
      <c r="G16223" t="n">
        <v>29293000000</v>
      </c>
      <c r="H16223" t="n">
        <v>3.7</v>
      </c>
      <c r="I16223" t="n">
        <v>3.85</v>
      </c>
      <c r="J16223" t="n">
        <v>8.300000000000001</v>
      </c>
      <c r="K16223" t="n">
        <v>-54328000000</v>
      </c>
      <c r="L16223" t="n">
        <v>58354000000</v>
      </c>
      <c r="M16223" t="n">
        <v>57460000000</v>
      </c>
      <c r="N16223" t="n">
        <v>-54468000000</v>
      </c>
      <c r="O16223">
        <f>D16222</f>
      </c>
      <c r="P16223">
        <f>(E16223-F16223+G16223)/O16223*100</f>
      </c>
      <c r="Q16223">
        <f>H16222</f>
      </c>
      <c r="R16223">
        <f>I16222</f>
      </c>
      <c r="S16223">
        <f>H16223-H16222</f>
      </c>
      <c r="T16223">
        <f>I16223-I16222</f>
      </c>
      <c r="U16223">
        <f>(L16223-K16223)/(2*D16223*0.01)</f>
      </c>
      <c r="V16223">
        <f>(L16223+K16223)/(D16223*0.0001)</f>
      </c>
    </row>
    <row r="16224">
      <c r="A16224" t="n">
        <v>2025</v>
      </c>
      <c r="B16224" t="inlineStr">
        <is>
          <t>00631518</t>
        </is>
      </c>
      <c r="C16224" t="inlineStr">
        <is>
          <t>SK이노베이션</t>
        </is>
      </c>
      <c r="D16224" t="n">
        <v>996374000000</v>
      </c>
      <c r="E16224" t="n">
        <v>114306000000</v>
      </c>
      <c r="F16224" t="n">
        <v>168394000000</v>
      </c>
      <c r="G16224" t="n">
        <v>32692000000</v>
      </c>
      <c r="H16224" t="n">
        <v>4.15</v>
      </c>
      <c r="I16224" t="n">
        <v>4.05</v>
      </c>
      <c r="J16224" t="n">
        <v>7.9</v>
      </c>
      <c r="K16224" t="n">
        <v>-28863000000</v>
      </c>
      <c r="L16224" t="n">
        <v>30723000000</v>
      </c>
      <c r="M16224" t="n">
        <v>30499000000</v>
      </c>
      <c r="N16224" t="n">
        <v>-28828000000</v>
      </c>
      <c r="O16224">
        <f>D16223</f>
      </c>
      <c r="P16224">
        <f>(E16224-F16224+G16224)/O16224*100</f>
      </c>
      <c r="Q16224">
        <f>H16223</f>
      </c>
      <c r="R16224">
        <f>I16223</f>
      </c>
      <c r="S16224">
        <f>H16224-H16223</f>
      </c>
      <c r="T16224">
        <f>I16224-I16223</f>
      </c>
      <c r="U16224">
        <f>(L16224-K16224)/(2*D16224*0.01)</f>
      </c>
      <c r="V16224">
        <f>(L16224+K16224)/(D16224*0.0001)</f>
      </c>
    </row>
    <row r="16225">
      <c r="A16225" t="n">
        <v>2014</v>
      </c>
      <c r="B16225" t="inlineStr">
        <is>
          <t>00631837</t>
        </is>
      </c>
      <c r="C16225" t="inlineStr">
        <is>
          <t>안트로젠</t>
        </is>
      </c>
      <c r="D16225" t="n">
        <v>557218807</v>
      </c>
      <c r="E16225" t="n">
        <v>149076839</v>
      </c>
      <c r="F16225" t="n">
        <v>15357090</v>
      </c>
      <c r="G16225" t="n">
        <v>14187495</v>
      </c>
      <c r="H16225" t="n">
        <v>4.5</v>
      </c>
      <c r="I16225" t="n">
        <v>3</v>
      </c>
      <c r="J16225" t="n">
        <v>7.92</v>
      </c>
      <c r="K16225" t="n">
        <v>-23014437</v>
      </c>
      <c r="L16225" t="n">
        <v>27008837</v>
      </c>
      <c r="M16225" t="n">
        <v>26859012</v>
      </c>
      <c r="N16225" t="n">
        <v>-23321318</v>
      </c>
      <c r="U16225">
        <f>(L16225-K16225)/(2*D16225*0.01)</f>
      </c>
      <c r="V16225">
        <f>(L16225+K16225)/(D16225*0.0001)</f>
      </c>
    </row>
    <row r="16226">
      <c r="A16226" t="n">
        <v>2015</v>
      </c>
      <c r="B16226" t="inlineStr">
        <is>
          <t>00631837</t>
        </is>
      </c>
      <c r="C16226" t="inlineStr">
        <is>
          <t>안트로젠</t>
        </is>
      </c>
      <c r="D16226" t="n">
        <v>609628201</v>
      </c>
      <c r="E16226" t="n">
        <v>194919805</v>
      </c>
      <c r="F16226" t="n">
        <v>68884350</v>
      </c>
      <c r="G16226" t="n">
        <v>12504824</v>
      </c>
      <c r="O16226">
        <f>D16225</f>
      </c>
      <c r="P16226">
        <f>(E16226-F16226+G16226)/O16226*100</f>
      </c>
    </row>
    <row r="16227">
      <c r="A16227" t="n">
        <v>2016</v>
      </c>
      <c r="B16227" t="inlineStr">
        <is>
          <t>00631837</t>
        </is>
      </c>
      <c r="C16227" t="inlineStr">
        <is>
          <t>안트로젠</t>
        </is>
      </c>
      <c r="D16227" t="n">
        <v>874434951</v>
      </c>
      <c r="E16227" t="n">
        <v>178784555</v>
      </c>
      <c r="F16227" t="n">
        <v>43206740</v>
      </c>
      <c r="G16227" t="n">
        <v>12368376</v>
      </c>
      <c r="O16227">
        <f>D16226</f>
      </c>
      <c r="P16227">
        <f>(E16227-F16227+G16227)/O16227*100</f>
      </c>
    </row>
    <row r="16228">
      <c r="A16228" t="n">
        <v>2017</v>
      </c>
      <c r="B16228" t="inlineStr">
        <is>
          <t>00631837</t>
        </is>
      </c>
      <c r="C16228" t="inlineStr">
        <is>
          <t>안트로젠</t>
        </is>
      </c>
      <c r="D16228" t="n">
        <v>890826482</v>
      </c>
      <c r="E16228" t="n">
        <v>229710144</v>
      </c>
      <c r="F16228" t="n">
        <v>273088980</v>
      </c>
      <c r="G16228" t="n">
        <v>27928259</v>
      </c>
      <c r="O16228">
        <f>D16227</f>
      </c>
      <c r="P16228">
        <f>(E16228-F16228+G16228)/O16228*100</f>
      </c>
    </row>
    <row r="16229">
      <c r="A16229" t="n">
        <v>2018</v>
      </c>
      <c r="B16229" t="inlineStr">
        <is>
          <t>00631837</t>
        </is>
      </c>
      <c r="C16229" t="inlineStr">
        <is>
          <t>안트로젠</t>
        </is>
      </c>
      <c r="D16229" t="n">
        <v>951672778</v>
      </c>
      <c r="E16229" t="n">
        <v>252828432</v>
      </c>
      <c r="F16229" t="n">
        <v>177972190</v>
      </c>
      <c r="G16229" t="n">
        <v>30942084</v>
      </c>
      <c r="O16229">
        <f>D16228</f>
      </c>
      <c r="P16229">
        <f>(E16229-F16229+G16229)/O16229*100</f>
      </c>
    </row>
    <row r="16230">
      <c r="A16230" t="n">
        <v>2019</v>
      </c>
      <c r="B16230" t="inlineStr">
        <is>
          <t>00631837</t>
        </is>
      </c>
      <c r="C16230" t="inlineStr">
        <is>
          <t>안트로젠</t>
        </is>
      </c>
      <c r="D16230" t="n">
        <v>1236982139</v>
      </c>
      <c r="E16230" t="n">
        <v>230082556</v>
      </c>
      <c r="F16230" t="n">
        <v>88990280</v>
      </c>
      <c r="G16230" t="n">
        <v>34527804</v>
      </c>
      <c r="H16230" t="n">
        <v>3.47</v>
      </c>
      <c r="I16230" t="n">
        <v>2</v>
      </c>
      <c r="K16230" t="n">
        <v>-18274291</v>
      </c>
      <c r="L16230" t="n">
        <v>33508160</v>
      </c>
      <c r="M16230" t="n">
        <v>34680246</v>
      </c>
      <c r="N16230" t="n">
        <v>-18825833</v>
      </c>
      <c r="O16230">
        <f>D16229</f>
      </c>
      <c r="P16230">
        <f>(E16230-F16230+G16230)/O16230*100</f>
      </c>
      <c r="U16230">
        <f>(L16230-K16230)/(2*D16230*0.01)</f>
      </c>
      <c r="V16230">
        <f>(L16230+K16230)/(D16230*0.0001)</f>
      </c>
    </row>
    <row r="16231">
      <c r="A16231" t="n">
        <v>2022</v>
      </c>
      <c r="B16231" t="inlineStr">
        <is>
          <t>00631837</t>
        </is>
      </c>
      <c r="C16231" t="inlineStr">
        <is>
          <t>안트로젠</t>
        </is>
      </c>
      <c r="D16231" t="n">
        <v>1304029855</v>
      </c>
      <c r="E16231" t="n">
        <v>196814316</v>
      </c>
      <c r="F16231" t="n">
        <v>163346540</v>
      </c>
      <c r="G16231" t="n">
        <v>11769864</v>
      </c>
    </row>
    <row r="16232">
      <c r="A16232" t="n">
        <v>2023</v>
      </c>
      <c r="B16232" t="inlineStr">
        <is>
          <t>00631837</t>
        </is>
      </c>
      <c r="C16232" t="inlineStr">
        <is>
          <t>안트로젠</t>
        </is>
      </c>
      <c r="D16232" t="n">
        <v>1476166892</v>
      </c>
      <c r="E16232" t="n">
        <v>188165484</v>
      </c>
      <c r="F16232" t="n">
        <v>91223332</v>
      </c>
      <c r="G16232" t="n">
        <v>12793440</v>
      </c>
      <c r="O16232">
        <f>D16231</f>
      </c>
      <c r="P16232">
        <f>(E16232-F16232+G16232)/O16232*100</f>
      </c>
    </row>
    <row r="16233">
      <c r="A16233" t="n">
        <v>2024</v>
      </c>
      <c r="B16233" t="inlineStr">
        <is>
          <t>00631837</t>
        </is>
      </c>
      <c r="C16233" t="inlineStr">
        <is>
          <t>안트로젠</t>
        </is>
      </c>
      <c r="D16233" t="n">
        <v>1544088962</v>
      </c>
      <c r="E16233" t="n">
        <v>185326668</v>
      </c>
      <c r="F16233" t="n">
        <v>106529484</v>
      </c>
      <c r="G16233" t="n">
        <v>12930768</v>
      </c>
      <c r="O16233">
        <f>D16232</f>
      </c>
      <c r="P16233">
        <f>(E16233-F16233+G16233)/O16233*100</f>
      </c>
    </row>
    <row r="16234">
      <c r="A16234" t="n">
        <v>2025</v>
      </c>
      <c r="B16234" t="inlineStr">
        <is>
          <t>00631837</t>
        </is>
      </c>
      <c r="C16234" t="inlineStr">
        <is>
          <t>안트로젠</t>
        </is>
      </c>
      <c r="D16234" t="n">
        <v>1608540578</v>
      </c>
      <c r="E16234" t="n">
        <v>130725300</v>
      </c>
      <c r="F16234" t="n">
        <v>73729542</v>
      </c>
      <c r="G16234" t="n">
        <v>60436128</v>
      </c>
      <c r="O16234">
        <f>D16233</f>
      </c>
      <c r="P16234">
        <f>(E16234-F16234+G16234)/O16234*100</f>
      </c>
    </row>
    <row r="16235">
      <c r="A16235" t="n">
        <v>2014</v>
      </c>
      <c r="B16235" t="inlineStr">
        <is>
          <t>00632304</t>
        </is>
      </c>
      <c r="C16235" t="inlineStr">
        <is>
          <t>JW홀딩스</t>
        </is>
      </c>
      <c r="D16235" t="n">
        <v>57277312000</v>
      </c>
      <c r="E16235" t="n">
        <v>7358085000</v>
      </c>
      <c r="F16235" t="n">
        <v>5622966000</v>
      </c>
      <c r="G16235" t="n">
        <v>1801709000</v>
      </c>
    </row>
    <row r="16236">
      <c r="A16236" t="n">
        <v>2015</v>
      </c>
      <c r="B16236" t="inlineStr">
        <is>
          <t>00632304</t>
        </is>
      </c>
      <c r="C16236" t="inlineStr">
        <is>
          <t>JW홀딩스</t>
        </is>
      </c>
      <c r="D16236" t="n">
        <v>64888539000</v>
      </c>
      <c r="E16236" t="n">
        <v>8011935000</v>
      </c>
      <c r="F16236" t="n">
        <v>7684614000</v>
      </c>
      <c r="G16236" t="n">
        <v>1656314000</v>
      </c>
      <c r="H16236" t="n">
        <v>3.01</v>
      </c>
      <c r="I16236" t="n">
        <v>3.535</v>
      </c>
      <c r="K16236" t="n">
        <v>-3634143000</v>
      </c>
      <c r="L16236" t="n">
        <v>3609817000</v>
      </c>
      <c r="M16236" t="n">
        <v>3618228000</v>
      </c>
      <c r="N16236" t="n">
        <v>-3612208000</v>
      </c>
      <c r="O16236">
        <f>D16235</f>
      </c>
      <c r="P16236">
        <f>(E16236-F16236+G16236)/O16236*100</f>
      </c>
      <c r="U16236">
        <f>(L16236-K16236)/(2*D16236*0.01)</f>
      </c>
    </row>
    <row r="16237">
      <c r="A16237" t="n">
        <v>2016</v>
      </c>
      <c r="B16237" t="inlineStr">
        <is>
          <t>00632304</t>
        </is>
      </c>
      <c r="C16237" t="inlineStr">
        <is>
          <t>JW홀딩스</t>
        </is>
      </c>
      <c r="D16237" t="n">
        <v>70264856000</v>
      </c>
      <c r="E16237" t="n">
        <v>8240839000</v>
      </c>
      <c r="F16237" t="n">
        <v>10469178000</v>
      </c>
      <c r="G16237" t="n">
        <v>1576378000</v>
      </c>
      <c r="H16237" t="n">
        <v>2.7</v>
      </c>
      <c r="I16237" t="n">
        <v>3.655</v>
      </c>
      <c r="K16237" t="n">
        <v>-3678963000</v>
      </c>
      <c r="L16237" t="n">
        <v>4134425000</v>
      </c>
      <c r="M16237" t="n">
        <v>4065561000</v>
      </c>
      <c r="N16237" t="n">
        <v>-3690662000</v>
      </c>
      <c r="O16237">
        <f>D16236</f>
      </c>
      <c r="P16237">
        <f>(E16237-F16237+G16237)/O16237*100</f>
      </c>
      <c r="Q16237">
        <f>H16236</f>
      </c>
      <c r="R16237">
        <f>I16236</f>
      </c>
      <c r="S16237">
        <f>H16237-H16236</f>
      </c>
      <c r="T16237">
        <f>I16237-I16236</f>
      </c>
      <c r="U16237">
        <f>(L16237-K16237)/(2*D16237*0.01)</f>
      </c>
      <c r="V16237">
        <f>(L16237+K16237)/(D16237*0.0001)</f>
      </c>
    </row>
    <row r="16238">
      <c r="A16238" t="n">
        <v>2017</v>
      </c>
      <c r="B16238" t="inlineStr">
        <is>
          <t>00632304</t>
        </is>
      </c>
      <c r="C16238" t="inlineStr">
        <is>
          <t>JW홀딩스</t>
        </is>
      </c>
      <c r="D16238" t="n">
        <v>83638676000</v>
      </c>
      <c r="E16238" t="n">
        <v>10805944000</v>
      </c>
      <c r="F16238" t="n">
        <v>10483412000</v>
      </c>
      <c r="G16238" t="n">
        <v>2030517000</v>
      </c>
      <c r="H16238" t="n">
        <v>3.05</v>
      </c>
      <c r="I16238" t="n">
        <v>3.405</v>
      </c>
      <c r="K16238" t="n">
        <v>-5089565000</v>
      </c>
      <c r="L16238" t="n">
        <v>5674501000</v>
      </c>
      <c r="M16238" t="n">
        <v>-5060216000</v>
      </c>
      <c r="N16238" t="n">
        <v>5752760000</v>
      </c>
      <c r="O16238">
        <f>D16237</f>
      </c>
      <c r="P16238">
        <f>(E16238-F16238+G16238)/O16238*100</f>
      </c>
      <c r="Q16238">
        <f>H16237</f>
      </c>
      <c r="R16238">
        <f>I16237</f>
      </c>
      <c r="S16238">
        <f>H16238-H16237</f>
      </c>
      <c r="T16238">
        <f>I16238-I16237</f>
      </c>
      <c r="U16238">
        <f>(L16238-K16238)/(2*D16238*0.01)</f>
      </c>
      <c r="V16238">
        <f>(L16238+K16238)/(D16238*0.0001)</f>
      </c>
    </row>
    <row r="16239">
      <c r="A16239" t="n">
        <v>2018</v>
      </c>
      <c r="B16239" t="inlineStr">
        <is>
          <t>00632304</t>
        </is>
      </c>
      <c r="C16239" t="inlineStr">
        <is>
          <t>JW홀딩스</t>
        </is>
      </c>
      <c r="D16239" t="n">
        <v>96907348000</v>
      </c>
      <c r="E16239" t="n">
        <v>12234706000</v>
      </c>
      <c r="F16239" t="n">
        <v>10732927000</v>
      </c>
      <c r="G16239" t="n">
        <v>2570025000</v>
      </c>
      <c r="H16239" t="n">
        <v>2.8</v>
      </c>
      <c r="I16239" t="n">
        <v>3.84</v>
      </c>
      <c r="K16239" t="n">
        <v>-6702423000</v>
      </c>
      <c r="L16239" t="n">
        <v>5872632000</v>
      </c>
      <c r="M16239" t="n">
        <v>6528328000</v>
      </c>
      <c r="N16239" t="n">
        <v>-5842927000</v>
      </c>
      <c r="O16239">
        <f>D16238</f>
      </c>
      <c r="P16239">
        <f>(E16239-F16239+G16239)/O16239*100</f>
      </c>
      <c r="Q16239">
        <f>H16238</f>
      </c>
      <c r="R16239">
        <f>I16238</f>
      </c>
      <c r="S16239">
        <f>H16239-H16238</f>
      </c>
      <c r="T16239">
        <f>I16239-I16238</f>
      </c>
      <c r="U16239">
        <f>(L16239-K16239)/(2*D16239*0.01)</f>
      </c>
    </row>
    <row r="16240">
      <c r="A16240" t="n">
        <v>2019</v>
      </c>
      <c r="B16240" t="inlineStr">
        <is>
          <t>00632304</t>
        </is>
      </c>
      <c r="C16240" t="inlineStr">
        <is>
          <t>JW홀딩스</t>
        </is>
      </c>
      <c r="D16240" t="n">
        <v>110472981000</v>
      </c>
      <c r="E16240" t="n">
        <v>13193286000</v>
      </c>
      <c r="F16240" t="n">
        <v>11313674000</v>
      </c>
      <c r="G16240" t="n">
        <v>2591710000</v>
      </c>
      <c r="H16240" t="n">
        <v>2.6</v>
      </c>
      <c r="I16240" t="n">
        <v>3.84</v>
      </c>
      <c r="K16240" t="n">
        <v>-6962742000</v>
      </c>
      <c r="L16240" t="n">
        <v>7978094000</v>
      </c>
      <c r="M16240" t="n">
        <v>8069892000</v>
      </c>
      <c r="N16240" t="n">
        <v>-7179394000</v>
      </c>
      <c r="O16240">
        <f>D16239</f>
      </c>
      <c r="P16240">
        <f>(E16240-F16240+G16240)/O16240*100</f>
      </c>
      <c r="Q16240">
        <f>H16239</f>
      </c>
      <c r="R16240">
        <f>I16239</f>
      </c>
      <c r="S16240">
        <f>H16240-H16239</f>
      </c>
      <c r="T16240">
        <f>I16240-I16239</f>
      </c>
      <c r="U16240">
        <f>(L16240-K16240)/(2*D16240*0.01)</f>
      </c>
      <c r="V16240">
        <f>(L16240+K16240)/(D16240*0.0001)</f>
      </c>
    </row>
    <row r="16241">
      <c r="A16241" t="n">
        <v>2021</v>
      </c>
      <c r="B16241" t="inlineStr">
        <is>
          <t>00632304</t>
        </is>
      </c>
      <c r="C16241" t="inlineStr">
        <is>
          <t>JW홀딩스</t>
        </is>
      </c>
      <c r="D16241" t="n">
        <v>112497574000</v>
      </c>
      <c r="E16241" t="n">
        <v>13616540000</v>
      </c>
      <c r="F16241" t="n">
        <v>8931639000</v>
      </c>
      <c r="G16241" t="n">
        <v>2973525000</v>
      </c>
      <c r="H16241" t="n">
        <v>3.315</v>
      </c>
      <c r="I16241" t="n">
        <v>4.2</v>
      </c>
      <c r="K16241" t="n">
        <v>-7398447000</v>
      </c>
      <c r="L16241" t="n">
        <v>7398447000</v>
      </c>
      <c r="M16241" t="n">
        <v>7362752000</v>
      </c>
      <c r="N16241" t="n">
        <v>-6618961000</v>
      </c>
      <c r="U16241">
        <f>(L16241-K16241)/(2*D16241*0.01)</f>
      </c>
    </row>
    <row r="16242">
      <c r="A16242" t="n">
        <v>2022</v>
      </c>
      <c r="B16242" t="inlineStr">
        <is>
          <t>00632304</t>
        </is>
      </c>
      <c r="C16242" t="inlineStr">
        <is>
          <t>JW홀딩스</t>
        </is>
      </c>
      <c r="D16242" t="n">
        <v>65367728000</v>
      </c>
      <c r="E16242" t="n">
        <v>13482023000</v>
      </c>
      <c r="F16242" t="n">
        <v>48824518000</v>
      </c>
      <c r="G16242" t="n">
        <v>3521173000</v>
      </c>
      <c r="H16242" t="n">
        <v>3.315</v>
      </c>
      <c r="I16242" t="n">
        <v>4.2</v>
      </c>
      <c r="K16242" t="n">
        <v>-12333426000</v>
      </c>
      <c r="L16242" t="n">
        <v>12368300000</v>
      </c>
      <c r="M16242" t="n">
        <v>12125028000</v>
      </c>
      <c r="N16242" t="n">
        <v>-9785646000</v>
      </c>
      <c r="O16242">
        <f>D16241</f>
      </c>
      <c r="P16242">
        <f>(E16242-F16242+G16242)/O16242*100</f>
      </c>
      <c r="Q16242">
        <f>H16241</f>
      </c>
      <c r="R16242">
        <f>I16241</f>
      </c>
      <c r="S16242">
        <f>H16242-H16241</f>
      </c>
      <c r="T16242">
        <f>I16242-I16241</f>
      </c>
      <c r="U16242">
        <f>(L16242-K16242)/(2*D16242*0.01)</f>
      </c>
      <c r="V16242">
        <f>(L16242+K16242)/(D16242*0.0001)</f>
      </c>
    </row>
    <row r="16243">
      <c r="A16243" t="n">
        <v>2023</v>
      </c>
      <c r="B16243" t="inlineStr">
        <is>
          <t>00632304</t>
        </is>
      </c>
      <c r="C16243" t="inlineStr">
        <is>
          <t>JW홀딩스</t>
        </is>
      </c>
      <c r="D16243" t="n">
        <v>68279060000</v>
      </c>
      <c r="E16243" t="n">
        <v>11737731000</v>
      </c>
      <c r="F16243" t="n">
        <v>23883088000</v>
      </c>
      <c r="G16243" t="n">
        <v>5835431000</v>
      </c>
      <c r="H16243" t="n">
        <v>3.635</v>
      </c>
      <c r="I16243" t="n">
        <v>3.595</v>
      </c>
      <c r="K16243" t="n">
        <v>12201676000</v>
      </c>
      <c r="L16243" t="n">
        <v>12201676000</v>
      </c>
      <c r="M16243" t="n">
        <v>12059297000</v>
      </c>
      <c r="N16243" t="n">
        <v>-10821913000</v>
      </c>
      <c r="O16243">
        <f>D16242</f>
      </c>
      <c r="P16243">
        <f>(E16243-F16243+G16243)/O16243*100</f>
      </c>
      <c r="Q16243">
        <f>H16242</f>
      </c>
      <c r="R16243">
        <f>I16242</f>
      </c>
      <c r="S16243">
        <f>H16243-H16242</f>
      </c>
      <c r="T16243">
        <f>I16243-I16242</f>
      </c>
    </row>
    <row r="16244">
      <c r="A16244" t="n">
        <v>2024</v>
      </c>
      <c r="B16244" t="inlineStr">
        <is>
          <t>00632304</t>
        </is>
      </c>
      <c r="C16244" t="inlineStr">
        <is>
          <t>JW홀딩스</t>
        </is>
      </c>
      <c r="D16244" t="n">
        <v>91783865000</v>
      </c>
      <c r="E16244" t="n">
        <v>11743715000</v>
      </c>
      <c r="F16244" t="n">
        <v>20290535000</v>
      </c>
      <c r="G16244" t="n">
        <v>5130960000</v>
      </c>
      <c r="H16244" t="n">
        <v>3.615</v>
      </c>
      <c r="I16244" t="n">
        <v>3.815</v>
      </c>
      <c r="K16244" t="n">
        <v>-3226329000</v>
      </c>
      <c r="L16244" t="n">
        <v>3226329000</v>
      </c>
      <c r="M16244" t="n">
        <v>5302273000</v>
      </c>
      <c r="N16244" t="n">
        <v>-5302273000</v>
      </c>
      <c r="O16244">
        <f>D16243</f>
      </c>
      <c r="P16244">
        <f>(E16244-F16244+G16244)/O16244*100</f>
      </c>
      <c r="Q16244">
        <f>H16243</f>
      </c>
      <c r="R16244">
        <f>I16243</f>
      </c>
      <c r="S16244">
        <f>H16244-H16243</f>
      </c>
      <c r="T16244">
        <f>I16244-I16243</f>
      </c>
      <c r="U16244">
        <f>(L16244-K16244)/(2*D16244*0.01)</f>
      </c>
    </row>
    <row r="16245">
      <c r="A16245" t="n">
        <v>2025</v>
      </c>
      <c r="B16245" t="inlineStr">
        <is>
          <t>00632304</t>
        </is>
      </c>
      <c r="C16245" t="inlineStr">
        <is>
          <t>JW홀딩스</t>
        </is>
      </c>
      <c r="D16245" t="n">
        <v>115042362000</v>
      </c>
      <c r="E16245" t="n">
        <v>13422395000</v>
      </c>
      <c r="F16245" t="n">
        <v>17115742000</v>
      </c>
      <c r="G16245" t="n">
        <v>5081300000</v>
      </c>
      <c r="H16245" t="n">
        <v>3.615</v>
      </c>
      <c r="I16245" t="n">
        <v>4.65</v>
      </c>
      <c r="K16245" t="n">
        <v>-576074000</v>
      </c>
      <c r="L16245" t="n">
        <v>1581763000</v>
      </c>
      <c r="M16245" t="n">
        <v>1204462000</v>
      </c>
      <c r="N16245" t="n">
        <v>84968000</v>
      </c>
      <c r="O16245">
        <f>D16244</f>
      </c>
      <c r="P16245">
        <f>(E16245-F16245+G16245)/O16245*100</f>
      </c>
      <c r="Q16245">
        <f>H16244</f>
      </c>
      <c r="R16245">
        <f>I16244</f>
      </c>
      <c r="S16245">
        <f>H16245-H16244</f>
      </c>
      <c r="T16245">
        <f>I16245-I16244</f>
      </c>
      <c r="U16245">
        <f>(L16245-K16245)/(2*D16245*0.01)</f>
      </c>
      <c r="V16245">
        <f>(L16245+K16245)/(D16245*0.0001)</f>
      </c>
    </row>
    <row r="16246">
      <c r="A16246" t="n">
        <v>2016</v>
      </c>
      <c r="B16246" t="inlineStr">
        <is>
          <t>00632793</t>
        </is>
      </c>
      <c r="C16246" t="inlineStr">
        <is>
          <t>전진바이오팜</t>
        </is>
      </c>
      <c r="D16246" t="n">
        <v>331558000</v>
      </c>
      <c r="E16246" t="n">
        <v>83021000</v>
      </c>
      <c r="F16246" t="n">
        <v>57010000</v>
      </c>
      <c r="H16246" t="n">
        <v>2.39</v>
      </c>
      <c r="I16246" t="n">
        <v>3.37</v>
      </c>
      <c r="K16246" t="n">
        <v>-7700000</v>
      </c>
      <c r="L16246" t="n">
        <v>9085000</v>
      </c>
      <c r="M16246" t="n">
        <v>9135000</v>
      </c>
      <c r="N16246" t="n">
        <v>-7878000</v>
      </c>
      <c r="U16246">
        <f>(L16246-K16246)/(2*D16246*0.01)</f>
      </c>
      <c r="V16246">
        <f>(L16246+K16246)/(D16246*0.0001)</f>
      </c>
    </row>
    <row r="16247">
      <c r="A16247" t="n">
        <v>2017</v>
      </c>
      <c r="B16247" t="inlineStr">
        <is>
          <t>00632793</t>
        </is>
      </c>
      <c r="C16247" t="inlineStr">
        <is>
          <t>전진바이오팜</t>
        </is>
      </c>
      <c r="D16247" t="n">
        <v>382589000</v>
      </c>
      <c r="E16247" t="n">
        <v>70519000</v>
      </c>
      <c r="F16247" t="n">
        <v>28464000</v>
      </c>
      <c r="G16247" t="n">
        <v>7748000</v>
      </c>
      <c r="H16247" t="n">
        <v>2.85</v>
      </c>
      <c r="I16247" t="n">
        <v>3.1</v>
      </c>
      <c r="K16247" t="n">
        <v>-10597000</v>
      </c>
      <c r="L16247" t="n">
        <v>12447000</v>
      </c>
      <c r="M16247" t="n">
        <v>12576000</v>
      </c>
      <c r="N16247" t="n">
        <v>-10887000</v>
      </c>
      <c r="O16247">
        <f>D16246</f>
      </c>
      <c r="P16247">
        <f>(E16247-F16247+G16247)/O16247*100</f>
      </c>
      <c r="Q16247">
        <f>H16246</f>
      </c>
      <c r="R16247">
        <f>I16246</f>
      </c>
      <c r="S16247">
        <f>H16247-H16246</f>
      </c>
      <c r="T16247">
        <f>I16247-I16246</f>
      </c>
      <c r="U16247">
        <f>(L16247-K16247)/(2*D16247*0.01)</f>
      </c>
      <c r="V16247">
        <f>(L16247+K16247)/(D16247*0.0001)</f>
      </c>
    </row>
    <row r="16248">
      <c r="A16248" t="n">
        <v>2018</v>
      </c>
      <c r="B16248" t="inlineStr">
        <is>
          <t>00632793</t>
        </is>
      </c>
      <c r="C16248" t="inlineStr">
        <is>
          <t>전진바이오팜</t>
        </is>
      </c>
      <c r="D16248" t="n">
        <v>500090000</v>
      </c>
      <c r="E16248" t="n">
        <v>81806000</v>
      </c>
      <c r="F16248" t="n">
        <v>19410000</v>
      </c>
      <c r="H16248" t="n">
        <v>2.37</v>
      </c>
      <c r="I16248" t="n">
        <v>2.91</v>
      </c>
      <c r="J16248" t="n">
        <v>8.109999999999999</v>
      </c>
      <c r="K16248" t="n">
        <v>-16432000</v>
      </c>
      <c r="L16248" t="n">
        <v>19540000</v>
      </c>
      <c r="M16248" t="n">
        <v>19640000</v>
      </c>
      <c r="N16248" t="n">
        <v>-16808000</v>
      </c>
      <c r="O16248">
        <f>D16247</f>
      </c>
      <c r="Q16248">
        <f>H16247</f>
      </c>
      <c r="R16248">
        <f>I16247</f>
      </c>
      <c r="S16248">
        <f>H16248-H16247</f>
      </c>
      <c r="T16248">
        <f>I16248-I16247</f>
      </c>
      <c r="U16248">
        <f>(L16248-K16248)/(2*D16248*0.01)</f>
      </c>
      <c r="V16248">
        <f>(L16248+K16248)/(D16248*0.0001)</f>
      </c>
    </row>
    <row r="16249">
      <c r="A16249" t="n">
        <v>2019</v>
      </c>
      <c r="B16249" t="inlineStr">
        <is>
          <t>00632793</t>
        </is>
      </c>
      <c r="C16249" t="inlineStr">
        <is>
          <t>전진바이오팜</t>
        </is>
      </c>
      <c r="D16249" t="n">
        <v>811892000</v>
      </c>
      <c r="E16249" t="n">
        <v>155720000</v>
      </c>
      <c r="F16249" t="n">
        <v>72916000</v>
      </c>
      <c r="H16249" t="n">
        <v>2.07</v>
      </c>
      <c r="I16249" t="n">
        <v>1</v>
      </c>
      <c r="J16249" t="n">
        <v>9.6</v>
      </c>
      <c r="K16249" t="n">
        <v>-30941000</v>
      </c>
      <c r="L16249" t="n">
        <v>37571000</v>
      </c>
      <c r="M16249" t="n">
        <v>37630000</v>
      </c>
      <c r="N16249" t="n">
        <v>-31547000</v>
      </c>
      <c r="O16249">
        <f>D16248</f>
      </c>
      <c r="Q16249">
        <f>H16248</f>
      </c>
      <c r="R16249">
        <f>I16248</f>
      </c>
      <c r="S16249">
        <f>H16249-H16248</f>
      </c>
      <c r="T16249">
        <f>I16249-I16248</f>
      </c>
      <c r="U16249">
        <f>(L16249-K16249)/(2*D16249*0.01)</f>
      </c>
      <c r="V16249">
        <f>(L16249+K16249)/(D16249*0.0001)</f>
      </c>
    </row>
    <row r="16250">
      <c r="A16250" t="n">
        <v>2020</v>
      </c>
      <c r="B16250" t="inlineStr">
        <is>
          <t>00632793</t>
        </is>
      </c>
      <c r="C16250" t="inlineStr">
        <is>
          <t>전진바이오팜</t>
        </is>
      </c>
      <c r="D16250" t="n">
        <v>948714000</v>
      </c>
      <c r="E16250" t="n">
        <v>132139000</v>
      </c>
      <c r="F16250" t="n">
        <v>6521000</v>
      </c>
      <c r="H16250" t="n">
        <v>2.1</v>
      </c>
      <c r="I16250" t="n">
        <v>1</v>
      </c>
      <c r="J16250" t="n">
        <v>9.59</v>
      </c>
      <c r="K16250" t="n">
        <v>-39851000</v>
      </c>
      <c r="L16250" t="n">
        <v>47857000</v>
      </c>
      <c r="M16250" t="n">
        <v>47948000</v>
      </c>
      <c r="N16250" t="n">
        <v>-40641000</v>
      </c>
      <c r="O16250">
        <f>D16249</f>
      </c>
      <c r="Q16250">
        <f>H16249</f>
      </c>
      <c r="R16250">
        <f>I16249</f>
      </c>
      <c r="S16250">
        <f>H16250-H16249</f>
      </c>
      <c r="T16250">
        <f>I16250-I16249</f>
      </c>
      <c r="U16250">
        <f>(L16250-K16250)/(2*D16250*0.01)</f>
      </c>
      <c r="V16250">
        <f>(L16250+K16250)/(D16250*0.0001)</f>
      </c>
    </row>
    <row r="16251">
      <c r="A16251" t="n">
        <v>2021</v>
      </c>
      <c r="B16251" t="inlineStr">
        <is>
          <t>00632793</t>
        </is>
      </c>
      <c r="C16251" t="inlineStr">
        <is>
          <t>전진바이오팜</t>
        </is>
      </c>
      <c r="D16251" t="n">
        <v>1050369000</v>
      </c>
      <c r="E16251" t="n">
        <v>138846000</v>
      </c>
      <c r="F16251" t="n">
        <v>58585000</v>
      </c>
      <c r="H16251" t="n">
        <v>2.6</v>
      </c>
      <c r="I16251" t="n">
        <v>1</v>
      </c>
      <c r="J16251" t="n">
        <v>8.8529</v>
      </c>
      <c r="K16251" t="n">
        <v>-84562000</v>
      </c>
      <c r="L16251" t="n">
        <v>97493000</v>
      </c>
      <c r="M16251" t="n">
        <v>98170000</v>
      </c>
      <c r="N16251" t="n">
        <v>-86644000</v>
      </c>
      <c r="O16251">
        <f>D16250</f>
      </c>
      <c r="Q16251">
        <f>H16250</f>
      </c>
      <c r="R16251">
        <f>I16250</f>
      </c>
      <c r="S16251">
        <f>H16251-H16250</f>
      </c>
      <c r="T16251">
        <f>I16251-I16250</f>
      </c>
      <c r="U16251">
        <f>(L16251-K16251)/(2*D16251*0.01)</f>
      </c>
      <c r="V16251">
        <f>(L16251+K16251)/(D16251*0.0001)</f>
      </c>
    </row>
    <row r="16252">
      <c r="A16252" t="n">
        <v>2022</v>
      </c>
      <c r="B16252" t="inlineStr">
        <is>
          <t>00632793</t>
        </is>
      </c>
      <c r="C16252" t="inlineStr">
        <is>
          <t>전진바이오팜</t>
        </is>
      </c>
      <c r="D16252" t="n">
        <v>394791000</v>
      </c>
      <c r="E16252" t="n">
        <v>154819000</v>
      </c>
      <c r="F16252" t="n">
        <v>752190000</v>
      </c>
      <c r="H16252" t="n">
        <v>5.18</v>
      </c>
      <c r="I16252" t="n">
        <v>1</v>
      </c>
      <c r="J16252" t="n">
        <v>7.67</v>
      </c>
      <c r="K16252" t="n">
        <v>-26830000</v>
      </c>
      <c r="L16252" t="n">
        <v>31020000</v>
      </c>
      <c r="M16252" t="n">
        <v>32091000</v>
      </c>
      <c r="N16252" t="n">
        <v>-28138000</v>
      </c>
      <c r="O16252">
        <f>D16251</f>
      </c>
      <c r="Q16252">
        <f>H16251</f>
      </c>
      <c r="R16252">
        <f>I16251</f>
      </c>
      <c r="S16252">
        <f>H16252-H16251</f>
      </c>
      <c r="T16252">
        <f>I16252-I16251</f>
      </c>
      <c r="U16252">
        <f>(L16252-K16252)/(2*D16252*0.01)</f>
      </c>
      <c r="V16252">
        <f>(L16252+K16252)/(D16252*0.0001)</f>
      </c>
    </row>
    <row r="16253">
      <c r="A16253" t="n">
        <v>2023</v>
      </c>
      <c r="B16253" t="inlineStr">
        <is>
          <t>00632793</t>
        </is>
      </c>
      <c r="C16253" t="inlineStr">
        <is>
          <t>전진바이오팜</t>
        </is>
      </c>
      <c r="D16253" t="n">
        <v>444988000</v>
      </c>
      <c r="E16253" t="n">
        <v>129154000</v>
      </c>
      <c r="F16253" t="n">
        <v>169837000</v>
      </c>
      <c r="H16253" t="n">
        <v>4.33</v>
      </c>
      <c r="I16253" t="n">
        <v>3.42</v>
      </c>
      <c r="J16253" t="n">
        <v>8.08</v>
      </c>
      <c r="K16253" t="n">
        <v>-31974000</v>
      </c>
      <c r="L16253" t="n">
        <v>37339000</v>
      </c>
      <c r="M16253" t="n">
        <v>38302000</v>
      </c>
      <c r="N16253" t="n">
        <v>-33279000</v>
      </c>
      <c r="O16253">
        <f>D16252</f>
      </c>
      <c r="Q16253">
        <f>H16252</f>
      </c>
      <c r="R16253">
        <f>I16252</f>
      </c>
      <c r="S16253">
        <f>H16253-H16252</f>
      </c>
      <c r="T16253">
        <f>I16253-I16252</f>
      </c>
      <c r="U16253">
        <f>(L16253-K16253)/(2*D16253*0.01)</f>
      </c>
      <c r="V16253">
        <f>(L16253+K16253)/(D16253*0.0001)</f>
      </c>
    </row>
    <row r="16254">
      <c r="A16254" t="n">
        <v>2024</v>
      </c>
      <c r="B16254" t="inlineStr">
        <is>
          <t>00632793</t>
        </is>
      </c>
      <c r="C16254" t="inlineStr">
        <is>
          <t>전진바이오팜</t>
        </is>
      </c>
      <c r="D16254" t="n">
        <v>485468000</v>
      </c>
      <c r="E16254" t="n">
        <v>135433000</v>
      </c>
      <c r="F16254" t="n">
        <v>130984000</v>
      </c>
      <c r="G16254" t="n">
        <v>18961000</v>
      </c>
      <c r="H16254" t="n">
        <v>3.75</v>
      </c>
      <c r="I16254" t="n">
        <v>3.37</v>
      </c>
      <c r="J16254" t="n">
        <v>8.300000000000001</v>
      </c>
      <c r="K16254" t="n">
        <v>-36009000</v>
      </c>
      <c r="L16254" t="n">
        <v>42096000</v>
      </c>
      <c r="M16254" t="n">
        <v>42916000</v>
      </c>
      <c r="N16254" t="n">
        <v>-37281000</v>
      </c>
      <c r="O16254">
        <f>D16253</f>
      </c>
      <c r="P16254">
        <f>(E16254-F16254+G16254)/O16254*100</f>
      </c>
      <c r="Q16254">
        <f>H16253</f>
      </c>
      <c r="R16254">
        <f>I16253</f>
      </c>
      <c r="S16254">
        <f>H16254-H16253</f>
      </c>
      <c r="T16254">
        <f>I16254-I16253</f>
      </c>
      <c r="U16254">
        <f>(L16254-K16254)/(2*D16254*0.01)</f>
      </c>
      <c r="V16254">
        <f>(L16254+K16254)/(D16254*0.0001)</f>
      </c>
    </row>
    <row r="16255">
      <c r="A16255" t="n">
        <v>2025</v>
      </c>
      <c r="B16255" t="inlineStr">
        <is>
          <t>00632793</t>
        </is>
      </c>
      <c r="C16255" t="inlineStr">
        <is>
          <t>전진바이오팜</t>
        </is>
      </c>
      <c r="D16255" t="n">
        <v>615065000</v>
      </c>
      <c r="E16255" t="n">
        <v>133784000</v>
      </c>
      <c r="F16255" t="n">
        <v>76101000</v>
      </c>
      <c r="G16255" t="n">
        <v>17048000</v>
      </c>
      <c r="H16255" t="n">
        <v>4.11</v>
      </c>
      <c r="I16255" t="n">
        <v>3.24</v>
      </c>
      <c r="J16255" t="n">
        <v>8.08</v>
      </c>
      <c r="K16255" t="n">
        <v>-44373000</v>
      </c>
      <c r="L16255" t="n">
        <v>51526000</v>
      </c>
      <c r="M16255" t="n">
        <v>52725000</v>
      </c>
      <c r="N16255" t="n">
        <v>-46093000</v>
      </c>
      <c r="O16255">
        <f>D16254</f>
      </c>
      <c r="P16255">
        <f>(E16255-F16255+G16255)/O16255*100</f>
      </c>
      <c r="Q16255">
        <f>H16254</f>
      </c>
      <c r="R16255">
        <f>I16254</f>
      </c>
      <c r="S16255">
        <f>H16255-H16254</f>
      </c>
      <c r="T16255">
        <f>I16255-I16254</f>
      </c>
      <c r="U16255">
        <f>(L16255-K16255)/(2*D16255*0.01)</f>
      </c>
      <c r="V16255">
        <f>(L16255+K16255)/(D16255*0.0001)</f>
      </c>
    </row>
    <row r="16256">
      <c r="A16256" t="n">
        <v>2014</v>
      </c>
      <c r="B16256" t="inlineStr">
        <is>
          <t>00633835</t>
        </is>
      </c>
      <c r="C16256" t="inlineStr">
        <is>
          <t>HJ중공업</t>
        </is>
      </c>
      <c r="D16256" t="n">
        <v>220187000000</v>
      </c>
      <c r="E16256" t="n">
        <v>16914000000</v>
      </c>
      <c r="F16256" t="n">
        <v>11583000000</v>
      </c>
      <c r="G16256" t="n">
        <v>6263000000</v>
      </c>
      <c r="H16256" t="n">
        <v>2.56</v>
      </c>
      <c r="I16256" t="n">
        <v>5.49</v>
      </c>
      <c r="K16256" t="n">
        <v>-8800000000</v>
      </c>
      <c r="L16256" t="n">
        <v>9680000000</v>
      </c>
      <c r="M16256" t="n">
        <v>9592000000</v>
      </c>
      <c r="N16256" t="n">
        <v>-8888000000</v>
      </c>
      <c r="U16256">
        <f>(L16256-K16256)/(2*D16256*0.01)</f>
      </c>
      <c r="V16256">
        <f>(L16256+K16256)/(D16256*0.0001)</f>
      </c>
    </row>
    <row r="16257">
      <c r="A16257" t="n">
        <v>2015</v>
      </c>
      <c r="B16257" t="inlineStr">
        <is>
          <t>00633835</t>
        </is>
      </c>
      <c r="C16257" t="inlineStr">
        <is>
          <t>HJ중공업</t>
        </is>
      </c>
      <c r="D16257" t="n">
        <v>238410000000</v>
      </c>
      <c r="E16257" t="n">
        <v>17878000000</v>
      </c>
      <c r="F16257" t="n">
        <v>10311000000</v>
      </c>
      <c r="G16257" t="n">
        <v>4574000000</v>
      </c>
      <c r="H16257" t="n">
        <v>2.5</v>
      </c>
      <c r="I16257" t="n">
        <v>4.71</v>
      </c>
      <c r="K16257" t="n">
        <v>-13565459000</v>
      </c>
      <c r="L16257" t="n">
        <v>13616976000</v>
      </c>
      <c r="M16257" t="n">
        <v>13514089000</v>
      </c>
      <c r="N16257" t="n">
        <v>-13700250000</v>
      </c>
      <c r="O16257">
        <f>D16256</f>
      </c>
      <c r="P16257">
        <f>(E16257-F16257+G16257)/O16257*100</f>
      </c>
      <c r="Q16257">
        <f>H16256</f>
      </c>
      <c r="R16257">
        <f>I16256</f>
      </c>
      <c r="S16257">
        <f>H16257-H16256</f>
      </c>
      <c r="T16257">
        <f>I16257-I16256</f>
      </c>
      <c r="U16257">
        <f>(L16257-K16257)/(2*D16257*0.01)</f>
      </c>
      <c r="V16257">
        <f>(L16257+K16257)/(D16257*0.0001)</f>
      </c>
    </row>
    <row r="16258">
      <c r="A16258" t="n">
        <v>2016</v>
      </c>
      <c r="B16258" t="inlineStr">
        <is>
          <t>00633835</t>
        </is>
      </c>
      <c r="C16258" t="inlineStr">
        <is>
          <t>HJ중공업</t>
        </is>
      </c>
      <c r="D16258" t="n">
        <v>218005000000</v>
      </c>
      <c r="E16258" t="n">
        <v>21520000000</v>
      </c>
      <c r="F16258" t="n">
        <v>38537000000</v>
      </c>
      <c r="G16258" t="n">
        <v>4862000000</v>
      </c>
      <c r="H16258" t="n">
        <v>2.485</v>
      </c>
      <c r="I16258" t="n">
        <v>2.825</v>
      </c>
      <c r="O16258">
        <f>D16257</f>
      </c>
      <c r="P16258">
        <f>(E16258-F16258+G16258)/O16258*100</f>
      </c>
      <c r="Q16258">
        <f>H16257</f>
      </c>
      <c r="R16258">
        <f>I16257</f>
      </c>
      <c r="S16258">
        <f>H16258-H16257</f>
      </c>
      <c r="T16258">
        <f>I16258-I16257</f>
      </c>
    </row>
    <row r="16259">
      <c r="A16259" t="n">
        <v>2017</v>
      </c>
      <c r="B16259" t="inlineStr">
        <is>
          <t>00633835</t>
        </is>
      </c>
      <c r="C16259" t="inlineStr">
        <is>
          <t>HJ중공업</t>
        </is>
      </c>
      <c r="D16259" t="n">
        <v>189103000000</v>
      </c>
      <c r="E16259" t="n">
        <v>17568000000</v>
      </c>
      <c r="F16259" t="n">
        <v>33438000000</v>
      </c>
      <c r="G16259" t="n">
        <v>4398000000</v>
      </c>
      <c r="H16259" t="n">
        <v>3.08</v>
      </c>
      <c r="I16259" t="n">
        <v>3.81</v>
      </c>
      <c r="K16259" t="n">
        <v>-10307635000</v>
      </c>
      <c r="L16259" t="n">
        <v>11710355000</v>
      </c>
      <c r="M16259" t="n">
        <v>11477740000</v>
      </c>
      <c r="N16259" t="n">
        <v>-10306335000</v>
      </c>
      <c r="O16259">
        <f>D16258</f>
      </c>
      <c r="P16259">
        <f>(E16259-F16259+G16259)/O16259*100</f>
      </c>
      <c r="Q16259">
        <f>H16258</f>
      </c>
      <c r="R16259">
        <f>I16258</f>
      </c>
      <c r="S16259">
        <f>H16259-H16258</f>
      </c>
      <c r="T16259">
        <f>I16259-I16258</f>
      </c>
      <c r="U16259">
        <f>(L16259-K16259)/(2*D16259*0.01)</f>
      </c>
      <c r="V16259">
        <f>(L16259+K16259)/(D16259*0.0001)</f>
      </c>
    </row>
    <row r="16260">
      <c r="A16260" t="n">
        <v>2018</v>
      </c>
      <c r="B16260" t="inlineStr">
        <is>
          <t>00633835</t>
        </is>
      </c>
      <c r="C16260" t="inlineStr">
        <is>
          <t>HJ중공업</t>
        </is>
      </c>
      <c r="D16260" t="n">
        <v>179450000000</v>
      </c>
      <c r="E16260" t="n">
        <v>15362000000</v>
      </c>
      <c r="F16260" t="n">
        <v>8631000000</v>
      </c>
      <c r="G16260" t="n">
        <v>4711000000</v>
      </c>
      <c r="H16260" t="n">
        <v>2.44</v>
      </c>
      <c r="I16260" t="n">
        <v>2.84</v>
      </c>
      <c r="K16260" t="n">
        <v>-8075250000</v>
      </c>
      <c r="L16260" t="n">
        <v>9034776000</v>
      </c>
      <c r="M16260" t="n">
        <v>8872275000</v>
      </c>
      <c r="N16260" t="n">
        <v>-8090595000</v>
      </c>
      <c r="O16260">
        <f>D16259</f>
      </c>
      <c r="P16260">
        <f>(E16260-F16260+G16260)/O16260*100</f>
      </c>
      <c r="Q16260">
        <f>H16259</f>
      </c>
      <c r="R16260">
        <f>I16259</f>
      </c>
      <c r="S16260">
        <f>H16260-H16259</f>
      </c>
      <c r="T16260">
        <f>I16260-I16259</f>
      </c>
      <c r="U16260">
        <f>(L16260-K16260)/(2*D16260*0.01)</f>
      </c>
      <c r="V16260">
        <f>(L16260+K16260)/(D16260*0.0001)</f>
      </c>
    </row>
    <row r="16261">
      <c r="A16261" t="n">
        <v>2019</v>
      </c>
      <c r="B16261" t="inlineStr">
        <is>
          <t>00633835</t>
        </is>
      </c>
      <c r="C16261" t="inlineStr">
        <is>
          <t>HJ중공업</t>
        </is>
      </c>
      <c r="D16261" t="n">
        <v>160559000000</v>
      </c>
      <c r="E16261" t="n">
        <v>11207000000</v>
      </c>
      <c r="F16261" t="n">
        <v>33158000000</v>
      </c>
      <c r="G16261" t="n">
        <v>4711000000</v>
      </c>
      <c r="H16261" t="n">
        <v>2.17</v>
      </c>
      <c r="I16261" t="n">
        <v>2.14</v>
      </c>
      <c r="K16261" t="n">
        <v>-7115767000</v>
      </c>
      <c r="L16261" t="n">
        <v>7919560000</v>
      </c>
      <c r="M16261" t="n">
        <v>7815074000</v>
      </c>
      <c r="N16261" t="n">
        <v>-7120000000</v>
      </c>
      <c r="O16261">
        <f>D16260</f>
      </c>
      <c r="P16261">
        <f>(E16261-F16261+G16261)/O16261*100</f>
      </c>
      <c r="Q16261">
        <f>H16260</f>
      </c>
      <c r="R16261">
        <f>I16260</f>
      </c>
      <c r="S16261">
        <f>H16261-H16260</f>
      </c>
      <c r="T16261">
        <f>I16261-I16260</f>
      </c>
      <c r="U16261">
        <f>(L16261-K16261)/(2*D16261*0.01)</f>
      </c>
      <c r="V16261">
        <f>(L16261+K16261)/(D16261*0.0001)</f>
      </c>
    </row>
    <row r="16262">
      <c r="A16262" t="n">
        <v>2020</v>
      </c>
      <c r="B16262" t="inlineStr">
        <is>
          <t>00633835</t>
        </is>
      </c>
      <c r="C16262" t="inlineStr">
        <is>
          <t>HJ중공업</t>
        </is>
      </c>
      <c r="D16262" t="n">
        <v>158371000000</v>
      </c>
      <c r="E16262" t="n">
        <v>11495000000</v>
      </c>
      <c r="F16262" t="n">
        <v>19358000000</v>
      </c>
      <c r="G16262" t="n">
        <v>2773000000</v>
      </c>
      <c r="H16262" t="n">
        <v>2.1</v>
      </c>
      <c r="I16262" t="n">
        <v>2.08</v>
      </c>
      <c r="K16262" t="n">
        <v>-6870000000</v>
      </c>
      <c r="L16262" t="n">
        <v>7631636000</v>
      </c>
      <c r="M16262" t="n">
        <v>7513000000</v>
      </c>
      <c r="N16262" t="n">
        <v>-6905026000</v>
      </c>
      <c r="O16262">
        <f>D16261</f>
      </c>
      <c r="P16262">
        <f>(E16262-F16262+G16262)/O16262*100</f>
      </c>
      <c r="Q16262">
        <f>H16261</f>
      </c>
      <c r="R16262">
        <f>I16261</f>
      </c>
      <c r="S16262">
        <f>H16262-H16261</f>
      </c>
      <c r="T16262">
        <f>I16262-I16261</f>
      </c>
      <c r="U16262">
        <f>(L16262-K16262)/(2*D16262*0.01)</f>
      </c>
      <c r="V16262">
        <f>(L16262+K16262)/(D16262*0.0001)</f>
      </c>
    </row>
    <row r="16263">
      <c r="A16263" t="n">
        <v>2021</v>
      </c>
      <c r="B16263" t="inlineStr">
        <is>
          <t>00633835</t>
        </is>
      </c>
      <c r="C16263" t="inlineStr">
        <is>
          <t>HJ중공업</t>
        </is>
      </c>
      <c r="D16263" t="n">
        <v>154974000000</v>
      </c>
      <c r="E16263" t="n">
        <v>11217000000</v>
      </c>
      <c r="F16263" t="n">
        <v>17360000000</v>
      </c>
      <c r="G16263" t="n">
        <v>2646000000</v>
      </c>
      <c r="H16263" t="n">
        <v>2.75</v>
      </c>
      <c r="I16263" t="n">
        <v>2.23</v>
      </c>
      <c r="K16263" t="n">
        <v>-7826237000</v>
      </c>
      <c r="L16263" t="n">
        <v>8691651400</v>
      </c>
      <c r="M16263" t="n">
        <v>8606563440</v>
      </c>
      <c r="N16263" t="n">
        <v>-7903887000</v>
      </c>
      <c r="O16263">
        <f>D16262</f>
      </c>
      <c r="P16263">
        <f>(E16263-F16263+G16263)/O16263*100</f>
      </c>
      <c r="Q16263">
        <f>H16262</f>
      </c>
      <c r="R16263">
        <f>I16262</f>
      </c>
      <c r="S16263">
        <f>H16263-H16262</f>
      </c>
      <c r="T16263">
        <f>I16263-I16262</f>
      </c>
      <c r="U16263">
        <f>(L16263-K16263)/(2*D16263*0.01)</f>
      </c>
      <c r="V16263">
        <f>(L16263+K16263)/(D16263*0.0001)</f>
      </c>
    </row>
    <row r="16264">
      <c r="A16264" t="n">
        <v>2022</v>
      </c>
      <c r="B16264" t="inlineStr">
        <is>
          <t>00633835</t>
        </is>
      </c>
      <c r="C16264" t="inlineStr">
        <is>
          <t>HJ중공업</t>
        </is>
      </c>
      <c r="D16264" t="n">
        <v>149992000000</v>
      </c>
      <c r="E16264" t="n">
        <v>11324000000</v>
      </c>
      <c r="F16264" t="n">
        <v>18318000000</v>
      </c>
      <c r="G16264" t="n">
        <v>3901000000</v>
      </c>
      <c r="H16264" t="n">
        <v>5.27</v>
      </c>
      <c r="I16264" t="n">
        <v>3.99</v>
      </c>
      <c r="J16264" t="n">
        <v>5.37</v>
      </c>
      <c r="K16264" t="n">
        <v>-7084000000</v>
      </c>
      <c r="L16264" t="n">
        <v>7845584000</v>
      </c>
      <c r="M16264" t="n">
        <v>7897000000</v>
      </c>
      <c r="N16264" t="n">
        <v>-7289472000</v>
      </c>
      <c r="O16264">
        <f>D16263</f>
      </c>
      <c r="P16264">
        <f>(E16264-F16264+G16264)/O16264*100</f>
      </c>
      <c r="Q16264">
        <f>H16263</f>
      </c>
      <c r="R16264">
        <f>I16263</f>
      </c>
      <c r="S16264">
        <f>H16264-H16263</f>
      </c>
      <c r="T16264">
        <f>I16264-I16263</f>
      </c>
      <c r="U16264">
        <f>(L16264-K16264)/(2*D16264*0.01)</f>
      </c>
      <c r="V16264">
        <f>(L16264+K16264)/(D16264*0.0001)</f>
      </c>
    </row>
    <row r="16265">
      <c r="A16265" t="n">
        <v>2023</v>
      </c>
      <c r="B16265" t="inlineStr">
        <is>
          <t>00633835</t>
        </is>
      </c>
      <c r="C16265" t="inlineStr">
        <is>
          <t>HJ중공업</t>
        </is>
      </c>
      <c r="D16265" t="n">
        <v>161812000000</v>
      </c>
      <c r="E16265" t="n">
        <v>11732000000</v>
      </c>
      <c r="F16265" t="n">
        <v>19888000000</v>
      </c>
      <c r="G16265" t="n">
        <v>7394000000</v>
      </c>
      <c r="H16265" t="n">
        <v>4.34</v>
      </c>
      <c r="I16265" t="n">
        <v>4</v>
      </c>
      <c r="J16265" t="n">
        <v>5.56</v>
      </c>
      <c r="K16265" t="n">
        <v>-8223300000</v>
      </c>
      <c r="L16265" t="n">
        <v>9086268000</v>
      </c>
      <c r="M16265" t="n">
        <v>9034600000</v>
      </c>
      <c r="N16265" t="n">
        <v>-8306412000</v>
      </c>
      <c r="O16265">
        <f>D16264</f>
      </c>
      <c r="P16265">
        <f>(E16265-F16265+G16265)/O16265*100</f>
      </c>
      <c r="Q16265">
        <f>H16264</f>
      </c>
      <c r="R16265">
        <f>I16264</f>
      </c>
      <c r="S16265">
        <f>H16265-H16264</f>
      </c>
      <c r="T16265">
        <f>I16265-I16264</f>
      </c>
      <c r="U16265">
        <f>(L16265-K16265)/(2*D16265*0.01)</f>
      </c>
      <c r="V16265">
        <f>(L16265+K16265)/(D16265*0.0001)</f>
      </c>
    </row>
    <row r="16266">
      <c r="A16266" t="n">
        <v>2024</v>
      </c>
      <c r="B16266" t="inlineStr">
        <is>
          <t>00633835</t>
        </is>
      </c>
      <c r="C16266" t="inlineStr">
        <is>
          <t>HJ중공업</t>
        </is>
      </c>
      <c r="D16266" t="n">
        <v>167305000000</v>
      </c>
      <c r="E16266" t="n">
        <v>13243000000</v>
      </c>
      <c r="F16266" t="n">
        <v>23027000000</v>
      </c>
      <c r="G16266" t="n">
        <v>6753000000</v>
      </c>
      <c r="H16266" t="n">
        <v>3.79</v>
      </c>
      <c r="I16266" t="n">
        <v>3.8</v>
      </c>
      <c r="J16266" t="n">
        <v>5.54</v>
      </c>
      <c r="K16266" t="n">
        <v>-8553985000</v>
      </c>
      <c r="L16266" t="n">
        <v>9398031000</v>
      </c>
      <c r="M16266" t="n">
        <v>9361685000</v>
      </c>
      <c r="N16266" t="n">
        <v>-8562666000</v>
      </c>
      <c r="O16266">
        <f>D16265</f>
      </c>
      <c r="P16266">
        <f>(E16266-F16266+G16266)/O16266*100</f>
      </c>
      <c r="Q16266">
        <f>H16265</f>
      </c>
      <c r="R16266">
        <f>I16265</f>
      </c>
      <c r="S16266">
        <f>H16266-H16265</f>
      </c>
      <c r="T16266">
        <f>I16266-I16265</f>
      </c>
      <c r="U16266">
        <f>(L16266-K16266)/(2*D16266*0.01)</f>
      </c>
      <c r="V16266">
        <f>(L16266+K16266)/(D16266*0.0001)</f>
      </c>
    </row>
    <row r="16267">
      <c r="A16267" t="n">
        <v>2014</v>
      </c>
      <c r="B16267" t="inlineStr">
        <is>
          <t>00635134</t>
        </is>
      </c>
      <c r="C16267" t="inlineStr">
        <is>
          <t>CJ제일제당</t>
        </is>
      </c>
      <c r="D16267" t="n">
        <v>377474060000</v>
      </c>
      <c r="E16267" t="n">
        <v>67685355000</v>
      </c>
      <c r="F16267" t="n">
        <v>34266545000</v>
      </c>
      <c r="G16267" t="n">
        <v>12754311000</v>
      </c>
      <c r="H16267" t="n">
        <v>5.4</v>
      </c>
      <c r="I16267" t="n">
        <v>7</v>
      </c>
      <c r="J16267" t="n">
        <v>8.42</v>
      </c>
    </row>
    <row r="16268">
      <c r="A16268" t="n">
        <v>2015</v>
      </c>
      <c r="B16268" t="inlineStr">
        <is>
          <t>00635134</t>
        </is>
      </c>
      <c r="C16268" t="inlineStr">
        <is>
          <t>CJ제일제당</t>
        </is>
      </c>
      <c r="D16268" t="n">
        <v>443293337000</v>
      </c>
      <c r="E16268" t="n">
        <v>67762245000</v>
      </c>
      <c r="F16268" t="n">
        <v>29449203000</v>
      </c>
      <c r="G16268" t="n">
        <v>13025256000</v>
      </c>
      <c r="H16268" t="n">
        <v>3.59</v>
      </c>
      <c r="I16268" t="n">
        <v>5.19</v>
      </c>
      <c r="J16268" t="n">
        <v>5.95</v>
      </c>
      <c r="O16268">
        <f>D16267</f>
      </c>
      <c r="P16268">
        <f>(E16268-F16268+G16268)/O16268*100</f>
      </c>
      <c r="Q16268">
        <f>H16267</f>
      </c>
      <c r="R16268">
        <f>I16267</f>
      </c>
      <c r="S16268">
        <f>H16268-H16267</f>
      </c>
      <c r="T16268">
        <f>I16268-I16267</f>
      </c>
    </row>
    <row r="16269">
      <c r="A16269" t="n">
        <v>2016</v>
      </c>
      <c r="B16269" t="inlineStr">
        <is>
          <t>00635134</t>
        </is>
      </c>
      <c r="C16269" t="inlineStr">
        <is>
          <t>CJ제일제당</t>
        </is>
      </c>
      <c r="D16269" t="n">
        <v>517925220000</v>
      </c>
      <c r="E16269" t="n">
        <v>74095023000</v>
      </c>
      <c r="F16269" t="n">
        <v>27701736000</v>
      </c>
      <c r="G16269" t="n">
        <v>13298862000</v>
      </c>
      <c r="H16269" t="n">
        <v>3.66</v>
      </c>
      <c r="I16269" t="n">
        <v>5.33</v>
      </c>
      <c r="J16269" t="n">
        <v>7.05</v>
      </c>
      <c r="O16269">
        <f>D16268</f>
      </c>
      <c r="P16269">
        <f>(E16269-F16269+G16269)/O16269*100</f>
      </c>
      <c r="Q16269">
        <f>H16268</f>
      </c>
      <c r="R16269">
        <f>I16268</f>
      </c>
      <c r="S16269">
        <f>H16269-H16268</f>
      </c>
      <c r="T16269">
        <f>I16269-I16268</f>
      </c>
    </row>
    <row r="16270">
      <c r="A16270" t="n">
        <v>2017</v>
      </c>
      <c r="B16270" t="inlineStr">
        <is>
          <t>00635134</t>
        </is>
      </c>
      <c r="C16270" t="inlineStr">
        <is>
          <t>CJ제일제당</t>
        </is>
      </c>
      <c r="D16270" t="n">
        <v>575349455000</v>
      </c>
      <c r="E16270" t="n">
        <v>84739286000</v>
      </c>
      <c r="F16270" t="n">
        <v>58425640000</v>
      </c>
      <c r="G16270" t="n">
        <v>15812366000</v>
      </c>
      <c r="H16270" t="n">
        <v>4.15</v>
      </c>
      <c r="I16270" t="n">
        <v>5.29</v>
      </c>
      <c r="J16270" t="n">
        <v>7.45</v>
      </c>
      <c r="K16270" t="n">
        <v>-36732088000</v>
      </c>
      <c r="L16270" t="n">
        <v>42385860000</v>
      </c>
      <c r="M16270" t="n">
        <v>42507880000</v>
      </c>
      <c r="N16270" t="n">
        <v>-37509470000</v>
      </c>
      <c r="O16270">
        <f>D16269</f>
      </c>
      <c r="P16270">
        <f>(E16270-F16270+G16270)/O16270*100</f>
      </c>
      <c r="Q16270">
        <f>H16269</f>
      </c>
      <c r="R16270">
        <f>I16269</f>
      </c>
      <c r="S16270">
        <f>H16270-H16269</f>
      </c>
      <c r="T16270">
        <f>I16270-I16269</f>
      </c>
      <c r="U16270">
        <f>(L16270-K16270)/(2*D16270*0.01)</f>
      </c>
      <c r="V16270">
        <f>(L16270+K16270)/(D16270*0.0001)</f>
      </c>
    </row>
    <row r="16271">
      <c r="A16271" t="n">
        <v>2018</v>
      </c>
      <c r="B16271" t="inlineStr">
        <is>
          <t>00635134</t>
        </is>
      </c>
      <c r="C16271" t="inlineStr">
        <is>
          <t>CJ제일제당</t>
        </is>
      </c>
      <c r="D16271" t="n">
        <v>626950300000</v>
      </c>
      <c r="E16271" t="n">
        <v>94458983000</v>
      </c>
      <c r="F16271" t="n">
        <v>72372331000</v>
      </c>
      <c r="G16271" t="n">
        <v>19063469000</v>
      </c>
      <c r="H16271" t="n">
        <v>3.63</v>
      </c>
      <c r="I16271" t="n">
        <v>4.86</v>
      </c>
      <c r="J16271" t="n">
        <v>7.5</v>
      </c>
      <c r="K16271" t="n">
        <v>-36474669000</v>
      </c>
      <c r="L16271" t="n">
        <v>47749929000</v>
      </c>
      <c r="M16271" t="n">
        <v>47618156000</v>
      </c>
      <c r="N16271" t="n">
        <v>-37068216000</v>
      </c>
      <c r="O16271">
        <f>D16270</f>
      </c>
      <c r="P16271">
        <f>(E16271-F16271+G16271)/O16271*100</f>
      </c>
      <c r="Q16271">
        <f>H16270</f>
      </c>
      <c r="R16271">
        <f>I16270</f>
      </c>
      <c r="S16271">
        <f>H16271-H16270</f>
      </c>
      <c r="T16271">
        <f>I16271-I16270</f>
      </c>
      <c r="U16271">
        <f>(L16271-K16271)/(2*D16271*0.01)</f>
      </c>
      <c r="V16271">
        <f>(L16271+K16271)/(D16271*0.0001)</f>
      </c>
    </row>
    <row r="16272">
      <c r="A16272" t="n">
        <v>2019</v>
      </c>
      <c r="B16272" t="inlineStr">
        <is>
          <t>00635134</t>
        </is>
      </c>
      <c r="C16272" t="inlineStr">
        <is>
          <t>CJ제일제당</t>
        </is>
      </c>
      <c r="D16272" t="n">
        <v>712728026000</v>
      </c>
      <c r="E16272" t="n">
        <v>98332219000</v>
      </c>
      <c r="F16272" t="n">
        <v>46532579000</v>
      </c>
      <c r="G16272" t="n">
        <v>18308753000</v>
      </c>
      <c r="H16272" t="n">
        <v>3.72</v>
      </c>
      <c r="I16272" t="n">
        <v>4.19</v>
      </c>
      <c r="O16272">
        <f>D16271</f>
      </c>
      <c r="P16272">
        <f>(E16272-F16272+G16272)/O16272*100</f>
      </c>
      <c r="Q16272">
        <f>H16271</f>
      </c>
      <c r="R16272">
        <f>I16271</f>
      </c>
      <c r="S16272">
        <f>H16272-H16271</f>
      </c>
      <c r="T16272">
        <f>I16272-I16271</f>
      </c>
    </row>
    <row r="16273">
      <c r="A16273" t="n">
        <v>2020</v>
      </c>
      <c r="B16273" t="inlineStr">
        <is>
          <t>00635134</t>
        </is>
      </c>
      <c r="C16273" t="inlineStr">
        <is>
          <t>CJ제일제당</t>
        </is>
      </c>
      <c r="D16273" t="n">
        <v>777717675000</v>
      </c>
      <c r="E16273" t="n">
        <v>104955594000</v>
      </c>
      <c r="F16273" t="n">
        <v>69693973000</v>
      </c>
      <c r="G16273" t="n">
        <v>21236309000</v>
      </c>
      <c r="H16273" t="n">
        <v>2.83</v>
      </c>
      <c r="I16273" t="n">
        <v>4.56</v>
      </c>
      <c r="J16273" t="n">
        <v>10.39</v>
      </c>
      <c r="K16273" t="n">
        <v>-45435961190</v>
      </c>
      <c r="L16273" t="n">
        <v>58328576250</v>
      </c>
      <c r="M16273" t="n">
        <v>58246286710</v>
      </c>
      <c r="N16273" t="n">
        <v>-15631125188</v>
      </c>
      <c r="O16273">
        <f>D16272</f>
      </c>
      <c r="P16273">
        <f>(E16273-F16273+G16273)/O16273*100</f>
      </c>
      <c r="Q16273">
        <f>H16272</f>
      </c>
      <c r="R16273">
        <f>I16272</f>
      </c>
      <c r="S16273">
        <f>H16273-H16272</f>
      </c>
      <c r="T16273">
        <f>I16273-I16272</f>
      </c>
      <c r="U16273">
        <f>(L16273-K16273)/(2*D16273*0.01)</f>
      </c>
      <c r="V16273">
        <f>(L16273+K16273)/(D16273*0.0001)</f>
      </c>
    </row>
    <row r="16274">
      <c r="A16274" t="n">
        <v>2021</v>
      </c>
      <c r="B16274" t="inlineStr">
        <is>
          <t>00635134</t>
        </is>
      </c>
      <c r="C16274" t="inlineStr">
        <is>
          <t>CJ제일제당</t>
        </is>
      </c>
      <c r="D16274" t="n">
        <v>865098704000</v>
      </c>
      <c r="E16274" t="n">
        <v>104601030000</v>
      </c>
      <c r="F16274" t="n">
        <v>53119232000</v>
      </c>
      <c r="G16274" t="n">
        <v>22370837000</v>
      </c>
      <c r="H16274" t="n">
        <v>3.35</v>
      </c>
      <c r="I16274" t="n">
        <v>4.05</v>
      </c>
      <c r="J16274" t="n">
        <v>10.635</v>
      </c>
      <c r="K16274" t="n">
        <v>-53037272000</v>
      </c>
      <c r="L16274" t="n">
        <v>57096554640</v>
      </c>
      <c r="M16274" t="n">
        <v>57349293000</v>
      </c>
      <c r="N16274" t="n">
        <v>-53974127744</v>
      </c>
      <c r="O16274">
        <f>D16273</f>
      </c>
      <c r="P16274">
        <f>(E16274-F16274+G16274)/O16274*100</f>
      </c>
      <c r="Q16274">
        <f>H16273</f>
      </c>
      <c r="R16274">
        <f>I16273</f>
      </c>
      <c r="S16274">
        <f>H16274-H16273</f>
      </c>
      <c r="T16274">
        <f>I16274-I16273</f>
      </c>
      <c r="U16274">
        <f>(L16274-K16274)/(2*D16274*0.01)</f>
      </c>
      <c r="V16274">
        <f>(L16274+K16274)/(D16274*0.0001)</f>
      </c>
    </row>
    <row r="16275">
      <c r="A16275" t="n">
        <v>2022</v>
      </c>
      <c r="B16275" t="inlineStr">
        <is>
          <t>00635134</t>
        </is>
      </c>
      <c r="C16275" t="inlineStr">
        <is>
          <t>CJ제일제당</t>
        </is>
      </c>
      <c r="D16275" t="n">
        <v>833845089000</v>
      </c>
      <c r="E16275" t="n">
        <v>104444118000</v>
      </c>
      <c r="F16275" t="n">
        <v>77838218000</v>
      </c>
      <c r="G16275" t="n">
        <v>29152081000</v>
      </c>
      <c r="H16275" t="n">
        <v>3.5</v>
      </c>
      <c r="I16275" t="n">
        <v>4.31</v>
      </c>
      <c r="J16275" t="n">
        <v>9.949999999999999</v>
      </c>
      <c r="K16275" t="n">
        <v>-46741152000</v>
      </c>
      <c r="L16275" t="n">
        <v>44328238559</v>
      </c>
      <c r="M16275" t="n">
        <v>45770736000</v>
      </c>
      <c r="N16275" t="n">
        <v>-48628269727</v>
      </c>
      <c r="O16275">
        <f>D16274</f>
      </c>
      <c r="P16275">
        <f>(E16275-F16275+G16275)/O16275*100</f>
      </c>
      <c r="Q16275">
        <f>H16274</f>
      </c>
      <c r="R16275">
        <f>I16274</f>
      </c>
      <c r="S16275">
        <f>H16275-H16274</f>
      </c>
      <c r="T16275">
        <f>I16275-I16274</f>
      </c>
      <c r="U16275">
        <f>(L16275-K16275)/(2*D16275*0.01)</f>
      </c>
    </row>
    <row r="16276">
      <c r="A16276" t="n">
        <v>2023</v>
      </c>
      <c r="B16276" t="inlineStr">
        <is>
          <t>00635134</t>
        </is>
      </c>
      <c r="C16276" t="inlineStr">
        <is>
          <t>CJ제일제당</t>
        </is>
      </c>
      <c r="D16276" t="n">
        <v>950596389000</v>
      </c>
      <c r="E16276" t="n">
        <v>104117976000</v>
      </c>
      <c r="F16276" t="n">
        <v>49629635000</v>
      </c>
      <c r="G16276" t="n">
        <v>45290928000</v>
      </c>
      <c r="H16276" t="n">
        <v>5.1</v>
      </c>
      <c r="I16276" t="n">
        <v>4.16</v>
      </c>
      <c r="J16276" t="n">
        <v>6.27</v>
      </c>
      <c r="K16276" t="n">
        <v>-52887288000</v>
      </c>
      <c r="L16276" t="n">
        <v>60572836893</v>
      </c>
      <c r="M16276" t="n">
        <v>61871154000</v>
      </c>
      <c r="N16276" t="n">
        <v>-55009314611</v>
      </c>
      <c r="O16276">
        <f>D16275</f>
      </c>
      <c r="P16276">
        <f>(E16276-F16276+G16276)/O16276*100</f>
      </c>
      <c r="Q16276">
        <f>H16275</f>
      </c>
      <c r="R16276">
        <f>I16275</f>
      </c>
      <c r="S16276">
        <f>H16276-H16275</f>
      </c>
      <c r="T16276">
        <f>I16276-I16275</f>
      </c>
      <c r="U16276">
        <f>(L16276-K16276)/(2*D16276*0.01)</f>
      </c>
      <c r="V16276">
        <f>(L16276+K16276)/(D16276*0.0001)</f>
      </c>
    </row>
    <row r="16277">
      <c r="A16277" t="n">
        <v>2024</v>
      </c>
      <c r="B16277" t="inlineStr">
        <is>
          <t>00635134</t>
        </is>
      </c>
      <c r="C16277" t="inlineStr">
        <is>
          <t>CJ제일제당</t>
        </is>
      </c>
      <c r="D16277" t="n">
        <v>1065429712000</v>
      </c>
      <c r="E16277" t="n">
        <v>110321145000</v>
      </c>
      <c r="F16277" t="n">
        <v>92619987000</v>
      </c>
      <c r="G16277" t="n">
        <v>44576133000</v>
      </c>
      <c r="H16277" t="n">
        <v>4.6</v>
      </c>
      <c r="I16277" t="n">
        <v>4.12</v>
      </c>
      <c r="J16277" t="n">
        <v>6.33</v>
      </c>
      <c r="O16277">
        <f>D16276</f>
      </c>
      <c r="P16277">
        <f>(E16277-F16277+G16277)/O16277*100</f>
      </c>
      <c r="Q16277">
        <f>H16276</f>
      </c>
      <c r="R16277">
        <f>I16276</f>
      </c>
      <c r="S16277">
        <f>H16277-H16276</f>
      </c>
      <c r="T16277">
        <f>I16277-I16276</f>
      </c>
    </row>
    <row r="16278">
      <c r="A16278" t="n">
        <v>2025</v>
      </c>
      <c r="B16278" t="inlineStr">
        <is>
          <t>00635134</t>
        </is>
      </c>
      <c r="C16278" t="inlineStr">
        <is>
          <t>CJ제일제당</t>
        </is>
      </c>
      <c r="D16278" t="n">
        <v>1105494641000</v>
      </c>
      <c r="E16278" t="n">
        <v>116844904000</v>
      </c>
      <c r="F16278" t="n">
        <v>96011002000</v>
      </c>
      <c r="G16278" t="n">
        <v>46431248000</v>
      </c>
      <c r="H16278" t="n">
        <v>4.94</v>
      </c>
      <c r="I16278" t="n">
        <v>4.08</v>
      </c>
      <c r="J16278" t="n">
        <v>6.13</v>
      </c>
      <c r="K16278" t="n">
        <v>-60642271000</v>
      </c>
      <c r="L16278" t="n">
        <v>72842174000</v>
      </c>
      <c r="M16278" t="n">
        <v>74305591000</v>
      </c>
      <c r="N16278" t="n">
        <v>-62956858000</v>
      </c>
      <c r="O16278">
        <f>D16277</f>
      </c>
      <c r="P16278">
        <f>(E16278-F16278+G16278)/O16278*100</f>
      </c>
      <c r="Q16278">
        <f>H16277</f>
      </c>
      <c r="R16278">
        <f>I16277</f>
      </c>
      <c r="S16278">
        <f>H16278-H16277</f>
      </c>
      <c r="T16278">
        <f>I16278-I16277</f>
      </c>
      <c r="U16278">
        <f>(L16278-K16278)/(2*D16278*0.01)</f>
      </c>
      <c r="V16278">
        <f>(L16278+K16278)/(D16278*0.0001)</f>
      </c>
    </row>
    <row r="16279">
      <c r="A16279" t="n">
        <v>2018</v>
      </c>
      <c r="B16279" t="inlineStr">
        <is>
          <t>00636656</t>
        </is>
      </c>
      <c r="C16279" t="inlineStr">
        <is>
          <t>바이오플러스</t>
        </is>
      </c>
      <c r="D16279" t="n">
        <v>278235000</v>
      </c>
      <c r="E16279" t="n">
        <v>113039000</v>
      </c>
      <c r="F16279" t="n">
        <v>7847000</v>
      </c>
      <c r="G16279" t="n">
        <v>4796000</v>
      </c>
      <c r="H16279" t="n">
        <v>2.65</v>
      </c>
      <c r="I16279" t="n">
        <v>3.92</v>
      </c>
      <c r="K16279" t="n">
        <v>-100404000</v>
      </c>
      <c r="L16279" t="n">
        <v>-81751000</v>
      </c>
      <c r="M16279" t="n">
        <v>81758000</v>
      </c>
      <c r="N16279" t="n">
        <v>-100562000</v>
      </c>
      <c r="U16279">
        <f>(L16279-K16279)/(2*D16279*0.01)</f>
      </c>
    </row>
    <row r="16280">
      <c r="A16280" t="n">
        <v>2019</v>
      </c>
      <c r="B16280" t="inlineStr">
        <is>
          <t>00636656</t>
        </is>
      </c>
      <c r="C16280" t="inlineStr">
        <is>
          <t>바이오플러스</t>
        </is>
      </c>
      <c r="D16280" t="n">
        <v>402099000</v>
      </c>
      <c r="E16280" t="n">
        <v>125426000</v>
      </c>
      <c r="F16280" t="n">
        <v>49279000</v>
      </c>
      <c r="G16280" t="n">
        <v>7025000</v>
      </c>
      <c r="H16280" t="n">
        <v>4.42</v>
      </c>
      <c r="I16280" t="n">
        <v>4</v>
      </c>
      <c r="J16280" t="n">
        <v>10.31</v>
      </c>
      <c r="K16280" t="n">
        <v>-14507000</v>
      </c>
      <c r="L16280" t="n">
        <v>16838000</v>
      </c>
      <c r="M16280" t="n">
        <v>16734000</v>
      </c>
      <c r="N16280" t="n">
        <v>-14684000</v>
      </c>
      <c r="O16280">
        <f>D16279</f>
      </c>
      <c r="P16280">
        <f>(E16280-F16280+G16280)/O16280*100</f>
      </c>
      <c r="Q16280">
        <f>H16279</f>
      </c>
      <c r="R16280">
        <f>I16279</f>
      </c>
      <c r="S16280">
        <f>H16280-H16279</f>
      </c>
      <c r="T16280">
        <f>I16280-I16279</f>
      </c>
      <c r="U16280">
        <f>(L16280-K16280)/(2*D16280*0.01)</f>
      </c>
      <c r="V16280">
        <f>(L16280+K16280)/(D16280*0.0001)</f>
      </c>
    </row>
    <row r="16281">
      <c r="A16281" t="n">
        <v>2020</v>
      </c>
      <c r="B16281" t="inlineStr">
        <is>
          <t>00636656</t>
        </is>
      </c>
      <c r="C16281" t="inlineStr">
        <is>
          <t>바이오플러스</t>
        </is>
      </c>
      <c r="D16281" t="n">
        <v>681846000</v>
      </c>
      <c r="E16281" t="n">
        <v>170616000</v>
      </c>
      <c r="F16281" t="n">
        <v>46562000</v>
      </c>
      <c r="G16281" t="n">
        <v>7109000</v>
      </c>
      <c r="H16281" t="n">
        <v>4.92</v>
      </c>
      <c r="I16281" t="n">
        <v>4</v>
      </c>
      <c r="J16281" t="n">
        <v>9.279999999999999</v>
      </c>
      <c r="K16281" t="n">
        <v>-20084000</v>
      </c>
      <c r="L16281" t="n">
        <v>23261000</v>
      </c>
      <c r="M16281" t="n">
        <v>23239000</v>
      </c>
      <c r="N16281" t="n">
        <v>-20405000</v>
      </c>
      <c r="O16281">
        <f>D16280</f>
      </c>
      <c r="P16281">
        <f>(E16281-F16281+G16281)/O16281*100</f>
      </c>
      <c r="Q16281">
        <f>H16280</f>
      </c>
      <c r="R16281">
        <f>I16280</f>
      </c>
      <c r="S16281">
        <f>H16281-H16280</f>
      </c>
      <c r="T16281">
        <f>I16281-I16280</f>
      </c>
      <c r="U16281">
        <f>(L16281-K16281)/(2*D16281*0.01)</f>
      </c>
      <c r="V16281">
        <f>(L16281+K16281)/(D16281*0.0001)</f>
      </c>
    </row>
    <row r="16282">
      <c r="A16282" t="n">
        <v>2021</v>
      </c>
      <c r="B16282" t="inlineStr">
        <is>
          <t>00636656</t>
        </is>
      </c>
      <c r="C16282" t="inlineStr">
        <is>
          <t>바이오플러스</t>
        </is>
      </c>
      <c r="D16282" t="n">
        <v>1155469000</v>
      </c>
      <c r="E16282" t="n">
        <v>266986000</v>
      </c>
      <c r="F16282" t="n">
        <v>91640000</v>
      </c>
      <c r="G16282" t="n">
        <v>11544000</v>
      </c>
      <c r="H16282" t="n">
        <v>4.815</v>
      </c>
      <c r="I16282" t="n">
        <v>4</v>
      </c>
      <c r="J16282" t="n">
        <v>7.025</v>
      </c>
      <c r="K16282" t="n">
        <v>-26446000</v>
      </c>
      <c r="L16282" t="n">
        <v>30650000</v>
      </c>
      <c r="M16282" t="n">
        <v>30780000</v>
      </c>
      <c r="N16282" t="n">
        <v>-26988000</v>
      </c>
      <c r="O16282">
        <f>D16281</f>
      </c>
      <c r="P16282">
        <f>(E16282-F16282+G16282)/O16282*100</f>
      </c>
      <c r="Q16282">
        <f>H16281</f>
      </c>
      <c r="R16282">
        <f>I16281</f>
      </c>
      <c r="S16282">
        <f>H16282-H16281</f>
      </c>
      <c r="T16282">
        <f>I16282-I16281</f>
      </c>
      <c r="U16282">
        <f>(L16282-K16282)/(2*D16282*0.01)</f>
      </c>
      <c r="V16282">
        <f>(L16282+K16282)/(D16282*0.0001)</f>
      </c>
    </row>
    <row r="16283">
      <c r="A16283" t="n">
        <v>2022</v>
      </c>
      <c r="B16283" t="inlineStr">
        <is>
          <t>00636656</t>
        </is>
      </c>
      <c r="C16283" t="inlineStr">
        <is>
          <t>바이오플러스</t>
        </is>
      </c>
      <c r="D16283" t="n">
        <v>1390669000</v>
      </c>
      <c r="E16283" t="n">
        <v>478422000</v>
      </c>
      <c r="F16283" t="n">
        <v>248460000</v>
      </c>
      <c r="G16283" t="n">
        <v>265629000</v>
      </c>
      <c r="H16283" t="n">
        <v>7.635</v>
      </c>
      <c r="I16283" t="n">
        <v>4</v>
      </c>
      <c r="J16283" t="n">
        <v>8.119999999999999</v>
      </c>
      <c r="K16283" t="n">
        <v>-23860000</v>
      </c>
      <c r="L16283" t="n">
        <v>27415000</v>
      </c>
      <c r="M16283" t="n">
        <v>28213000</v>
      </c>
      <c r="N16283" t="n">
        <v>-24884000</v>
      </c>
      <c r="O16283">
        <f>D16282</f>
      </c>
      <c r="P16283">
        <f>(E16283-F16283+G16283)/O16283*100</f>
      </c>
      <c r="Q16283">
        <f>H16282</f>
      </c>
      <c r="R16283">
        <f>I16282</f>
      </c>
      <c r="S16283">
        <f>H16283-H16282</f>
      </c>
      <c r="T16283">
        <f>I16283-I16282</f>
      </c>
      <c r="U16283">
        <f>(L16283-K16283)/(2*D16283*0.01)</f>
      </c>
      <c r="V16283">
        <f>(L16283+K16283)/(D16283*0.0001)</f>
      </c>
    </row>
    <row r="16284">
      <c r="A16284" t="n">
        <v>2023</v>
      </c>
      <c r="B16284" t="inlineStr">
        <is>
          <t>00636656</t>
        </is>
      </c>
      <c r="C16284" t="inlineStr">
        <is>
          <t>바이오플러스</t>
        </is>
      </c>
      <c r="D16284" t="n">
        <v>2040971000</v>
      </c>
      <c r="E16284" t="n">
        <v>562658000</v>
      </c>
      <c r="F16284" t="n">
        <v>210709000</v>
      </c>
      <c r="G16284" t="n">
        <v>27864000</v>
      </c>
      <c r="H16284" t="n">
        <v>5.885</v>
      </c>
      <c r="I16284" t="n">
        <v>4</v>
      </c>
      <c r="J16284" t="n">
        <v>7.985</v>
      </c>
      <c r="K16284" t="n">
        <v>-47817000</v>
      </c>
      <c r="L16284" t="n">
        <v>55139000</v>
      </c>
      <c r="M16284" t="n">
        <v>55907000</v>
      </c>
      <c r="N16284" t="n">
        <v>-49238000</v>
      </c>
      <c r="O16284">
        <f>D16283</f>
      </c>
      <c r="P16284">
        <f>(E16284-F16284+G16284)/O16284*100</f>
      </c>
      <c r="Q16284">
        <f>H16283</f>
      </c>
      <c r="R16284">
        <f>I16283</f>
      </c>
      <c r="S16284">
        <f>H16284-H16283</f>
      </c>
      <c r="T16284">
        <f>I16284-I16283</f>
      </c>
      <c r="U16284">
        <f>(L16284-K16284)/(2*D16284*0.01)</f>
      </c>
      <c r="V16284">
        <f>(L16284+K16284)/(D16284*0.0001)</f>
      </c>
    </row>
    <row r="16285">
      <c r="A16285" t="n">
        <v>2024</v>
      </c>
      <c r="B16285" t="inlineStr">
        <is>
          <t>00636656</t>
        </is>
      </c>
      <c r="C16285" t="inlineStr">
        <is>
          <t>바이오플러스</t>
        </is>
      </c>
      <c r="D16285" t="n">
        <v>2761854000</v>
      </c>
      <c r="E16285" t="n">
        <v>765476000</v>
      </c>
      <c r="F16285" t="n">
        <v>658104000</v>
      </c>
      <c r="G16285" t="n">
        <v>61062000</v>
      </c>
      <c r="H16285" t="n">
        <v>4.595</v>
      </c>
      <c r="I16285" t="n">
        <v>4</v>
      </c>
      <c r="J16285" t="n">
        <v>8.595000000000001</v>
      </c>
      <c r="K16285" t="n">
        <v>-97982000</v>
      </c>
      <c r="L16285" t="n">
        <v>113347000</v>
      </c>
      <c r="M16285" t="n">
        <v>113118000</v>
      </c>
      <c r="N16285" t="n">
        <v>-99494000</v>
      </c>
      <c r="O16285">
        <f>D16284</f>
      </c>
      <c r="P16285">
        <f>(E16285-F16285+G16285)/O16285*100</f>
      </c>
      <c r="Q16285">
        <f>H16284</f>
      </c>
      <c r="R16285">
        <f>I16284</f>
      </c>
      <c r="S16285">
        <f>H16285-H16284</f>
      </c>
      <c r="T16285">
        <f>I16285-I16284</f>
      </c>
      <c r="U16285">
        <f>(L16285-K16285)/(2*D16285*0.01)</f>
      </c>
      <c r="V16285">
        <f>(L16285+K16285)/(D16285*0.0001)</f>
      </c>
    </row>
    <row r="16286">
      <c r="A16286" t="n">
        <v>2025</v>
      </c>
      <c r="B16286" t="inlineStr">
        <is>
          <t>00636656</t>
        </is>
      </c>
      <c r="C16286" t="inlineStr">
        <is>
          <t>바이오플러스</t>
        </is>
      </c>
      <c r="D16286" t="n">
        <v>3363176139</v>
      </c>
      <c r="E16286" t="n">
        <v>1165227472</v>
      </c>
      <c r="F16286" t="n">
        <v>585506151</v>
      </c>
      <c r="G16286" t="n">
        <v>74849760</v>
      </c>
      <c r="H16286" t="n">
        <v>4.965</v>
      </c>
      <c r="I16286" t="n">
        <v>4</v>
      </c>
      <c r="J16286" t="n">
        <v>8.125</v>
      </c>
      <c r="K16286" t="n">
        <v>-138002427</v>
      </c>
      <c r="L16286" t="n">
        <v>158437097</v>
      </c>
      <c r="M16286" t="n">
        <v>158735750</v>
      </c>
      <c r="N16286" t="n">
        <v>-140592194</v>
      </c>
      <c r="O16286">
        <f>D16285</f>
      </c>
      <c r="P16286">
        <f>(E16286-F16286+G16286)/O16286*100</f>
      </c>
      <c r="Q16286">
        <f>H16285</f>
      </c>
      <c r="R16286">
        <f>I16285</f>
      </c>
      <c r="S16286">
        <f>H16286-H16285</f>
      </c>
      <c r="T16286">
        <f>I16286-I16285</f>
      </c>
      <c r="U16286">
        <f>(L16286-K16286)/(2*D16286*0.01)</f>
      </c>
      <c r="V16286">
        <f>(L16286+K16286)/(D16286*0.0001)</f>
      </c>
    </row>
    <row r="16287">
      <c r="A16287" t="n">
        <v>2014</v>
      </c>
      <c r="B16287" t="inlineStr">
        <is>
          <t>00638487</t>
        </is>
      </c>
      <c r="C16287" t="inlineStr">
        <is>
          <t>파수</t>
        </is>
      </c>
      <c r="D16287" t="n">
        <v>4617024000</v>
      </c>
      <c r="E16287" t="n">
        <v>891854000</v>
      </c>
      <c r="F16287" t="n">
        <v>343646000</v>
      </c>
      <c r="G16287" t="n">
        <v>127723000</v>
      </c>
      <c r="H16287" t="n">
        <v>2.94</v>
      </c>
      <c r="I16287" t="n">
        <v>2.35</v>
      </c>
      <c r="K16287" t="n">
        <v>-261734000</v>
      </c>
      <c r="L16287" t="n">
        <v>299729000</v>
      </c>
      <c r="M16287" t="n">
        <v>-298662000</v>
      </c>
      <c r="N16287" t="n">
        <v>265690000</v>
      </c>
      <c r="U16287">
        <f>(L16287-K16287)/(2*D16287*0.01)</f>
      </c>
      <c r="V16287">
        <f>(L16287+K16287)/(D16287*0.0001)</f>
      </c>
    </row>
    <row r="16288">
      <c r="A16288" t="n">
        <v>2015</v>
      </c>
      <c r="B16288" t="inlineStr">
        <is>
          <t>00638487</t>
        </is>
      </c>
      <c r="C16288" t="inlineStr">
        <is>
          <t>파수</t>
        </is>
      </c>
      <c r="D16288" t="n">
        <v>5596444000</v>
      </c>
      <c r="E16288" t="n">
        <v>1051879000</v>
      </c>
      <c r="F16288" t="n">
        <v>414772000</v>
      </c>
      <c r="G16288" t="n">
        <v>129626000</v>
      </c>
      <c r="H16288" t="n">
        <v>2.62</v>
      </c>
      <c r="I16288" t="n">
        <v>1.9</v>
      </c>
      <c r="K16288" t="n">
        <v>-330505000</v>
      </c>
      <c r="L16288" t="n">
        <v>379664000</v>
      </c>
      <c r="M16288" t="n">
        <v>378773000</v>
      </c>
      <c r="N16288" t="n">
        <v>-335874000</v>
      </c>
      <c r="O16288">
        <f>D16287</f>
      </c>
      <c r="P16288">
        <f>(E16288-F16288+G16288)/O16288*100</f>
      </c>
      <c r="Q16288">
        <f>H16287</f>
      </c>
      <c r="R16288">
        <f>I16287</f>
      </c>
      <c r="S16288">
        <f>H16288-H16287</f>
      </c>
      <c r="T16288">
        <f>I16288-I16287</f>
      </c>
      <c r="U16288">
        <f>(L16288-K16288)/(2*D16288*0.01)</f>
      </c>
      <c r="V16288">
        <f>(L16288+K16288)/(D16288*0.0001)</f>
      </c>
    </row>
    <row r="16289">
      <c r="A16289" t="n">
        <v>2016</v>
      </c>
      <c r="B16289" t="inlineStr">
        <is>
          <t>00638487</t>
        </is>
      </c>
      <c r="C16289" t="inlineStr">
        <is>
          <t>파수</t>
        </is>
      </c>
      <c r="D16289" t="n">
        <v>6712191000</v>
      </c>
      <c r="E16289" t="n">
        <v>1137114000</v>
      </c>
      <c r="F16289" t="n">
        <v>361343000</v>
      </c>
      <c r="G16289" t="n">
        <v>140420000</v>
      </c>
      <c r="H16289" t="n">
        <v>2.68</v>
      </c>
      <c r="I16289" t="n">
        <v>1.58</v>
      </c>
      <c r="K16289" t="n">
        <v>-344505000</v>
      </c>
      <c r="L16289" t="n">
        <v>395581000</v>
      </c>
      <c r="M16289" t="n">
        <v>396178000</v>
      </c>
      <c r="N16289" t="n">
        <v>-351294000</v>
      </c>
      <c r="O16289">
        <f>D16288</f>
      </c>
      <c r="P16289">
        <f>(E16289-F16289+G16289)/O16289*100</f>
      </c>
      <c r="Q16289">
        <f>H16288</f>
      </c>
      <c r="R16289">
        <f>I16288</f>
      </c>
      <c r="S16289">
        <f>H16289-H16288</f>
      </c>
      <c r="T16289">
        <f>I16289-I16288</f>
      </c>
      <c r="U16289">
        <f>(L16289-K16289)/(2*D16289*0.01)</f>
      </c>
      <c r="V16289">
        <f>(L16289+K16289)/(D16289*0.0001)</f>
      </c>
    </row>
    <row r="16290">
      <c r="A16290" t="n">
        <v>2017</v>
      </c>
      <c r="B16290" t="inlineStr">
        <is>
          <t>00638487</t>
        </is>
      </c>
      <c r="C16290" t="inlineStr">
        <is>
          <t>파수</t>
        </is>
      </c>
      <c r="D16290" t="n">
        <v>6579162000</v>
      </c>
      <c r="E16290" t="n">
        <v>1409805000</v>
      </c>
      <c r="F16290" t="n">
        <v>1439038000</v>
      </c>
      <c r="G16290" t="n">
        <v>166822000</v>
      </c>
      <c r="H16290" t="n">
        <v>3.04</v>
      </c>
      <c r="I16290" t="n">
        <v>1.58</v>
      </c>
      <c r="K16290" t="n">
        <v>-331059000</v>
      </c>
      <c r="L16290" t="n">
        <v>378155000</v>
      </c>
      <c r="M16290" t="n">
        <v>380147000</v>
      </c>
      <c r="N16290" t="n">
        <v>-338707000</v>
      </c>
      <c r="O16290">
        <f>D16289</f>
      </c>
      <c r="P16290">
        <f>(E16290-F16290+G16290)/O16290*100</f>
      </c>
      <c r="Q16290">
        <f>H16289</f>
      </c>
      <c r="R16290">
        <f>I16289</f>
      </c>
      <c r="S16290">
        <f>H16290-H16289</f>
      </c>
      <c r="T16290">
        <f>I16290-I16289</f>
      </c>
      <c r="U16290">
        <f>(L16290-K16290)/(2*D16290*0.01)</f>
      </c>
      <c r="V16290">
        <f>(L16290+K16290)/(D16290*0.0001)</f>
      </c>
    </row>
    <row r="16291">
      <c r="A16291" t="n">
        <v>2018</v>
      </c>
      <c r="B16291" t="inlineStr">
        <is>
          <t>00638487</t>
        </is>
      </c>
      <c r="C16291" t="inlineStr">
        <is>
          <t>파수</t>
        </is>
      </c>
      <c r="D16291" t="n">
        <v>6895067000</v>
      </c>
      <c r="E16291" t="n">
        <v>1277745000</v>
      </c>
      <c r="F16291" t="n">
        <v>1555740000</v>
      </c>
      <c r="G16291" t="n">
        <v>160420000</v>
      </c>
      <c r="H16291" t="n">
        <v>2.52</v>
      </c>
      <c r="I16291" t="n">
        <v>1.58</v>
      </c>
      <c r="K16291" t="n">
        <v>-386124000</v>
      </c>
      <c r="L16291" t="n">
        <v>441284000</v>
      </c>
      <c r="M16291" t="n">
        <v>441284000</v>
      </c>
      <c r="N16291" t="n">
        <v>-393019000</v>
      </c>
      <c r="O16291">
        <f>D16290</f>
      </c>
      <c r="P16291">
        <f>(E16291-F16291+G16291)/O16291*100</f>
      </c>
      <c r="Q16291">
        <f>H16290</f>
      </c>
      <c r="R16291">
        <f>I16290</f>
      </c>
      <c r="S16291">
        <f>H16291-H16290</f>
      </c>
      <c r="T16291">
        <f>I16291-I16290</f>
      </c>
      <c r="U16291">
        <f>(L16291-K16291)/(2*D16291*0.01)</f>
      </c>
      <c r="V16291">
        <f>(L16291+K16291)/(D16291*0.0001)</f>
      </c>
    </row>
    <row r="16292">
      <c r="A16292" t="n">
        <v>2019</v>
      </c>
      <c r="B16292" t="inlineStr">
        <is>
          <t>00638487</t>
        </is>
      </c>
      <c r="C16292" t="inlineStr">
        <is>
          <t>파수</t>
        </is>
      </c>
      <c r="D16292" t="n">
        <v>8102331000</v>
      </c>
      <c r="E16292" t="n">
        <v>1095263000</v>
      </c>
      <c r="F16292" t="n">
        <v>1004241000</v>
      </c>
      <c r="G16292" t="n">
        <v>163884000</v>
      </c>
      <c r="H16292" t="n">
        <v>2.27</v>
      </c>
      <c r="I16292" t="n">
        <v>1.58</v>
      </c>
      <c r="K16292" t="n">
        <v>-613427000</v>
      </c>
      <c r="L16292" t="n">
        <v>740435000</v>
      </c>
      <c r="M16292" t="n">
        <v>780041000</v>
      </c>
      <c r="N16292" t="n">
        <v>-667123000</v>
      </c>
      <c r="O16292">
        <f>D16291</f>
      </c>
      <c r="P16292">
        <f>(E16292-F16292+G16292)/O16292*100</f>
      </c>
      <c r="Q16292">
        <f>H16291</f>
      </c>
      <c r="R16292">
        <f>I16291</f>
      </c>
      <c r="S16292">
        <f>H16292-H16291</f>
      </c>
      <c r="T16292">
        <f>I16292-I16291</f>
      </c>
      <c r="U16292">
        <f>(L16292-K16292)/(2*D16292*0.01)</f>
      </c>
      <c r="V16292">
        <f>(L16292+K16292)/(D16292*0.0001)</f>
      </c>
    </row>
    <row r="16293">
      <c r="A16293" t="n">
        <v>2022</v>
      </c>
      <c r="B16293" t="inlineStr">
        <is>
          <t>00638487</t>
        </is>
      </c>
      <c r="C16293" t="inlineStr">
        <is>
          <t>파수</t>
        </is>
      </c>
      <c r="D16293" t="n">
        <v>10063820000</v>
      </c>
      <c r="E16293" t="n">
        <v>1416647000</v>
      </c>
      <c r="F16293" t="n">
        <v>1209548000</v>
      </c>
      <c r="G16293" t="n">
        <v>211699000</v>
      </c>
      <c r="H16293" t="n">
        <v>5.345</v>
      </c>
      <c r="I16293" t="n">
        <v>2.16</v>
      </c>
    </row>
    <row r="16294">
      <c r="A16294" t="n">
        <v>2023</v>
      </c>
      <c r="B16294" t="inlineStr">
        <is>
          <t>00638487</t>
        </is>
      </c>
      <c r="C16294" t="inlineStr">
        <is>
          <t>파수</t>
        </is>
      </c>
      <c r="D16294" t="n">
        <v>12010959000</v>
      </c>
      <c r="E16294" t="n">
        <v>1307640000</v>
      </c>
      <c r="F16294" t="n">
        <v>960437000</v>
      </c>
      <c r="G16294" t="n">
        <v>337207000</v>
      </c>
      <c r="H16294" t="n">
        <v>4.56</v>
      </c>
      <c r="I16294" t="n">
        <v>2.3</v>
      </c>
      <c r="K16294" t="n">
        <v>-678240000</v>
      </c>
      <c r="M16294" t="n">
        <v>792660000</v>
      </c>
      <c r="O16294">
        <f>D16293</f>
      </c>
      <c r="P16294">
        <f>(E16294-F16294+G16294)/O16294*100</f>
      </c>
      <c r="Q16294">
        <f>H16293</f>
      </c>
      <c r="R16294">
        <f>I16293</f>
      </c>
      <c r="S16294">
        <f>H16294-H16293</f>
      </c>
      <c r="T16294">
        <f>I16294-I16293</f>
      </c>
    </row>
    <row r="16295">
      <c r="A16295" t="n">
        <v>2024</v>
      </c>
      <c r="B16295" t="inlineStr">
        <is>
          <t>00638487</t>
        </is>
      </c>
      <c r="C16295" t="inlineStr">
        <is>
          <t>파수</t>
        </is>
      </c>
      <c r="D16295" t="n">
        <v>14913269000</v>
      </c>
      <c r="E16295" t="n">
        <v>1691710000</v>
      </c>
      <c r="F16295" t="n">
        <v>645771000</v>
      </c>
      <c r="G16295" t="n">
        <v>358619000</v>
      </c>
      <c r="H16295" t="n">
        <v>4.055</v>
      </c>
      <c r="I16295" t="n">
        <v>3.94</v>
      </c>
      <c r="K16295" t="n">
        <v>-657885900</v>
      </c>
      <c r="M16295" t="n">
        <v>967296720</v>
      </c>
      <c r="O16295">
        <f>D16294</f>
      </c>
      <c r="P16295">
        <f>(E16295-F16295+G16295)/O16295*100</f>
      </c>
      <c r="Q16295">
        <f>H16294</f>
      </c>
      <c r="R16295">
        <f>I16294</f>
      </c>
      <c r="S16295">
        <f>H16295-H16294</f>
      </c>
      <c r="T16295">
        <f>I16295-I16294</f>
      </c>
    </row>
    <row r="16296">
      <c r="A16296" t="n">
        <v>2025</v>
      </c>
      <c r="B16296" t="inlineStr">
        <is>
          <t>00638487</t>
        </is>
      </c>
      <c r="C16296" t="inlineStr">
        <is>
          <t>파수</t>
        </is>
      </c>
      <c r="D16296" t="n">
        <v>17413699000</v>
      </c>
      <c r="E16296" t="n">
        <v>1951741000</v>
      </c>
      <c r="F16296" t="n">
        <v>225738000</v>
      </c>
      <c r="G16296" t="n">
        <v>412130000</v>
      </c>
      <c r="H16296" t="n">
        <v>4.185</v>
      </c>
      <c r="I16296" t="n">
        <v>4.33</v>
      </c>
      <c r="K16296" t="n">
        <v>-104910700</v>
      </c>
      <c r="L16296" t="n">
        <v>122054400</v>
      </c>
      <c r="M16296" t="n">
        <v>121825990</v>
      </c>
      <c r="N16296" t="n">
        <v>-106605900</v>
      </c>
      <c r="O16296">
        <f>D16295</f>
      </c>
      <c r="P16296">
        <f>(E16296-F16296+G16296)/O16296*100</f>
      </c>
      <c r="Q16296">
        <f>H16295</f>
      </c>
      <c r="R16296">
        <f>I16295</f>
      </c>
      <c r="S16296">
        <f>H16296-H16295</f>
      </c>
      <c r="T16296">
        <f>I16296-I16295</f>
      </c>
      <c r="U16296">
        <f>(L16296-K16296)/(2*D16296*0.01)</f>
      </c>
      <c r="V16296">
        <f>(L16296+K16296)/(D16296*0.0001)</f>
      </c>
    </row>
    <row r="16297">
      <c r="A16297" t="n">
        <v>2014</v>
      </c>
      <c r="B16297" t="inlineStr">
        <is>
          <t>00638539</t>
        </is>
      </c>
      <c r="C16297" t="inlineStr">
        <is>
          <t>앤에스</t>
        </is>
      </c>
      <c r="D16297" t="n">
        <v>498678000</v>
      </c>
      <c r="E16297" t="n">
        <v>29138000</v>
      </c>
      <c r="G16297" t="n">
        <v>16160000</v>
      </c>
    </row>
    <row r="16298">
      <c r="A16298" t="n">
        <v>2015</v>
      </c>
      <c r="B16298" t="inlineStr">
        <is>
          <t>00638539</t>
        </is>
      </c>
      <c r="C16298" t="inlineStr">
        <is>
          <t>앤에스</t>
        </is>
      </c>
      <c r="D16298" t="n">
        <v>543402000</v>
      </c>
      <c r="H16298" t="n">
        <v>2.22</v>
      </c>
      <c r="I16298" t="n">
        <v>2.5</v>
      </c>
      <c r="O16298">
        <f>D16297</f>
      </c>
    </row>
    <row r="16299">
      <c r="A16299" t="n">
        <v>2016</v>
      </c>
      <c r="B16299" t="inlineStr">
        <is>
          <t>00638539</t>
        </is>
      </c>
      <c r="C16299" t="inlineStr">
        <is>
          <t>앤에스</t>
        </is>
      </c>
      <c r="D16299" t="n">
        <v>671093000</v>
      </c>
      <c r="O16299">
        <f>D16298</f>
      </c>
    </row>
    <row r="16300">
      <c r="A16300" t="n">
        <v>2017</v>
      </c>
      <c r="B16300" t="inlineStr">
        <is>
          <t>00638539</t>
        </is>
      </c>
      <c r="C16300" t="inlineStr">
        <is>
          <t>앤에스</t>
        </is>
      </c>
      <c r="D16300" t="n">
        <v>594911000</v>
      </c>
      <c r="O16300">
        <f>D16299</f>
      </c>
    </row>
    <row r="16301">
      <c r="A16301" t="n">
        <v>2018</v>
      </c>
      <c r="B16301" t="inlineStr">
        <is>
          <t>00638539</t>
        </is>
      </c>
      <c r="C16301" t="inlineStr">
        <is>
          <t>앤에스</t>
        </is>
      </c>
      <c r="D16301" t="n">
        <v>636102000</v>
      </c>
      <c r="O16301">
        <f>D16300</f>
      </c>
    </row>
    <row r="16302">
      <c r="A16302" t="n">
        <v>2020</v>
      </c>
      <c r="B16302" t="inlineStr">
        <is>
          <t>00638539</t>
        </is>
      </c>
      <c r="C16302" t="inlineStr">
        <is>
          <t>앤에스</t>
        </is>
      </c>
      <c r="D16302" t="n">
        <v>690183000</v>
      </c>
    </row>
    <row r="16303">
      <c r="A16303" t="n">
        <v>2021</v>
      </c>
      <c r="B16303" t="inlineStr">
        <is>
          <t>00638539</t>
        </is>
      </c>
      <c r="C16303" t="inlineStr">
        <is>
          <t>앤에스</t>
        </is>
      </c>
      <c r="D16303" t="n">
        <v>781233000</v>
      </c>
      <c r="O16303">
        <f>D16302</f>
      </c>
    </row>
    <row r="16304">
      <c r="A16304" t="n">
        <v>2014</v>
      </c>
      <c r="B16304" t="inlineStr">
        <is>
          <t>00641393</t>
        </is>
      </c>
      <c r="C16304" t="inlineStr">
        <is>
          <t>엔시트론</t>
        </is>
      </c>
      <c r="D16304" t="n">
        <v>1101762000</v>
      </c>
      <c r="E16304" t="n">
        <v>387305000</v>
      </c>
      <c r="F16304" t="n">
        <v>1215322000</v>
      </c>
      <c r="G16304" t="n">
        <v>63444000</v>
      </c>
      <c r="H16304" t="n">
        <v>2.96</v>
      </c>
      <c r="I16304" t="n">
        <v>1.76</v>
      </c>
      <c r="J16304" t="n">
        <v>8.952</v>
      </c>
      <c r="K16304" t="n">
        <v>-49736000</v>
      </c>
      <c r="L16304" t="n">
        <v>57406000</v>
      </c>
      <c r="M16304" t="n">
        <v>58641000</v>
      </c>
      <c r="U16304">
        <f>(L16304-K16304)/(2*D16304*0.01)</f>
      </c>
      <c r="V16304">
        <f>(L16304+K16304)/(D16304*0.0001)</f>
      </c>
    </row>
    <row r="16305">
      <c r="A16305" t="n">
        <v>2015</v>
      </c>
      <c r="B16305" t="inlineStr">
        <is>
          <t>00641393</t>
        </is>
      </c>
      <c r="C16305" t="inlineStr">
        <is>
          <t>엔시트론</t>
        </is>
      </c>
      <c r="D16305" t="n">
        <v>774949000</v>
      </c>
      <c r="E16305" t="n">
        <v>310539000</v>
      </c>
      <c r="F16305" t="n">
        <v>689290000</v>
      </c>
      <c r="G16305" t="n">
        <v>29686000</v>
      </c>
      <c r="H16305" t="n">
        <v>2.64</v>
      </c>
      <c r="I16305" t="n">
        <v>1.5</v>
      </c>
      <c r="J16305" t="n">
        <v>9.66</v>
      </c>
      <c r="K16305" t="n">
        <v>-31700000</v>
      </c>
      <c r="L16305" t="n">
        <v>36609000</v>
      </c>
      <c r="M16305" t="n">
        <v>37268000</v>
      </c>
      <c r="O16305">
        <f>D16304</f>
      </c>
      <c r="P16305">
        <f>(E16305-F16305+G16305)/O16305*100</f>
      </c>
      <c r="Q16305">
        <f>H16304</f>
      </c>
      <c r="R16305">
        <f>I16304</f>
      </c>
      <c r="S16305">
        <f>H16305-H16304</f>
      </c>
      <c r="T16305">
        <f>I16305-I16304</f>
      </c>
      <c r="U16305">
        <f>(L16305-K16305)/(2*D16305*0.01)</f>
      </c>
      <c r="V16305">
        <f>(L16305+K16305)/(D16305*0.0001)</f>
      </c>
    </row>
    <row r="16306">
      <c r="A16306" t="n">
        <v>2016</v>
      </c>
      <c r="B16306" t="inlineStr">
        <is>
          <t>00641393</t>
        </is>
      </c>
      <c r="C16306" t="inlineStr">
        <is>
          <t>엔시트론</t>
        </is>
      </c>
      <c r="D16306" t="n">
        <v>789218000</v>
      </c>
      <c r="E16306" t="n">
        <v>202477000</v>
      </c>
      <c r="F16306" t="n">
        <v>241094000</v>
      </c>
      <c r="G16306" t="n">
        <v>19898000</v>
      </c>
      <c r="H16306" t="n">
        <v>2.65</v>
      </c>
      <c r="I16306" t="n">
        <v>1.35</v>
      </c>
      <c r="K16306" t="n">
        <v>-28386000</v>
      </c>
      <c r="L16306" t="n">
        <v>33823000</v>
      </c>
      <c r="M16306" t="n">
        <v>34435000</v>
      </c>
      <c r="N16306" t="n">
        <v>-30402000</v>
      </c>
      <c r="O16306">
        <f>D16305</f>
      </c>
      <c r="P16306">
        <f>(E16306-F16306+G16306)/O16306*100</f>
      </c>
      <c r="Q16306">
        <f>H16305</f>
      </c>
      <c r="R16306">
        <f>I16305</f>
      </c>
      <c r="S16306">
        <f>H16306-H16305</f>
      </c>
      <c r="T16306">
        <f>I16306-I16305</f>
      </c>
      <c r="U16306">
        <f>(L16306-K16306)/(2*D16306*0.01)</f>
      </c>
      <c r="V16306">
        <f>(L16306+K16306)/(D16306*0.0001)</f>
      </c>
    </row>
    <row r="16307">
      <c r="A16307" t="n">
        <v>2017</v>
      </c>
      <c r="B16307" t="inlineStr">
        <is>
          <t>00641393</t>
        </is>
      </c>
      <c r="C16307" t="inlineStr">
        <is>
          <t>엔시트론</t>
        </is>
      </c>
      <c r="D16307" t="n">
        <v>658608000</v>
      </c>
      <c r="E16307" t="n">
        <v>191688000</v>
      </c>
      <c r="F16307" t="n">
        <v>428135000</v>
      </c>
      <c r="G16307" t="n">
        <v>20369000</v>
      </c>
      <c r="H16307" t="n">
        <v>3.03</v>
      </c>
      <c r="I16307" t="n">
        <v>1.32</v>
      </c>
      <c r="O16307">
        <f>D16306</f>
      </c>
      <c r="P16307">
        <f>(E16307-F16307+G16307)/O16307*100</f>
      </c>
      <c r="Q16307">
        <f>H16306</f>
      </c>
      <c r="R16307">
        <f>I16306</f>
      </c>
      <c r="S16307">
        <f>H16307-H16306</f>
      </c>
      <c r="T16307">
        <f>I16307-I16306</f>
      </c>
    </row>
    <row r="16308">
      <c r="A16308" t="n">
        <v>2018</v>
      </c>
      <c r="B16308" t="inlineStr">
        <is>
          <t>00641393</t>
        </is>
      </c>
      <c r="C16308" t="inlineStr">
        <is>
          <t>엔시트론</t>
        </is>
      </c>
      <c r="D16308" t="n">
        <v>674531000</v>
      </c>
      <c r="E16308" t="n">
        <v>217769000</v>
      </c>
      <c r="F16308" t="n">
        <v>380666000</v>
      </c>
      <c r="G16308" t="n">
        <v>19476000</v>
      </c>
      <c r="H16308" t="n">
        <v>2.5</v>
      </c>
      <c r="I16308" t="n">
        <v>1.32</v>
      </c>
      <c r="O16308">
        <f>D16307</f>
      </c>
      <c r="P16308">
        <f>(E16308-F16308+G16308)/O16308*100</f>
      </c>
      <c r="Q16308">
        <f>H16307</f>
      </c>
      <c r="R16308">
        <f>I16307</f>
      </c>
      <c r="S16308">
        <f>H16308-H16307</f>
      </c>
      <c r="T16308">
        <f>I16308-I16307</f>
      </c>
    </row>
    <row r="16309">
      <c r="A16309" t="n">
        <v>2019</v>
      </c>
      <c r="B16309" t="inlineStr">
        <is>
          <t>00641393</t>
        </is>
      </c>
      <c r="C16309" t="inlineStr">
        <is>
          <t>엔시트론</t>
        </is>
      </c>
      <c r="D16309" t="n">
        <v>705992000</v>
      </c>
      <c r="E16309" t="n">
        <v>236603000</v>
      </c>
      <c r="F16309" t="n">
        <v>282121000</v>
      </c>
      <c r="G16309" t="n">
        <v>13104000</v>
      </c>
      <c r="H16309" t="n">
        <v>2.5</v>
      </c>
      <c r="I16309" t="n">
        <v>1.32</v>
      </c>
      <c r="O16309">
        <f>D16308</f>
      </c>
      <c r="P16309">
        <f>(E16309-F16309+G16309)/O16309*100</f>
      </c>
      <c r="Q16309">
        <f>H16308</f>
      </c>
      <c r="R16309">
        <f>I16308</f>
      </c>
      <c r="S16309">
        <f>H16309-H16308</f>
      </c>
      <c r="T16309">
        <f>I16309-I16308</f>
      </c>
    </row>
    <row r="16310">
      <c r="A16310" t="n">
        <v>2020</v>
      </c>
      <c r="B16310" t="inlineStr">
        <is>
          <t>00641393</t>
        </is>
      </c>
      <c r="C16310" t="inlineStr">
        <is>
          <t>엔시트론</t>
        </is>
      </c>
      <c r="D16310" t="n">
        <v>137237000</v>
      </c>
      <c r="E16310" t="n">
        <v>139293000</v>
      </c>
      <c r="F16310" t="n">
        <v>485147000</v>
      </c>
      <c r="G16310" t="n">
        <v>4259000</v>
      </c>
      <c r="H16310" t="n">
        <v>2.448</v>
      </c>
      <c r="I16310" t="n">
        <v>0</v>
      </c>
      <c r="O16310">
        <f>D16309</f>
      </c>
      <c r="P16310">
        <f>(E16310-F16310+G16310)/O16310*100</f>
      </c>
      <c r="Q16310">
        <f>H16309</f>
      </c>
      <c r="S16310">
        <f>H16310-H16309</f>
      </c>
    </row>
    <row r="16311">
      <c r="A16311" t="n">
        <v>2021</v>
      </c>
      <c r="B16311" t="inlineStr">
        <is>
          <t>00641393</t>
        </is>
      </c>
      <c r="C16311" t="inlineStr">
        <is>
          <t>엔시트론</t>
        </is>
      </c>
      <c r="D16311" t="n">
        <v>173500000</v>
      </c>
      <c r="E16311" t="n">
        <v>84168000</v>
      </c>
      <c r="F16311" t="n">
        <v>65635000</v>
      </c>
      <c r="G16311" t="n">
        <v>2535000</v>
      </c>
      <c r="H16311" t="n">
        <v>2.944</v>
      </c>
      <c r="I16311" t="n">
        <v>0</v>
      </c>
      <c r="O16311">
        <f>D16310</f>
      </c>
      <c r="P16311">
        <f>(E16311-F16311+G16311)/O16311*100</f>
      </c>
      <c r="Q16311">
        <f>H16310</f>
      </c>
      <c r="S16311">
        <f>H16311-H16310</f>
      </c>
    </row>
    <row r="16312">
      <c r="A16312" t="n">
        <v>2022</v>
      </c>
      <c r="B16312" t="inlineStr">
        <is>
          <t>00641393</t>
        </is>
      </c>
      <c r="C16312" t="inlineStr">
        <is>
          <t>엔시트론</t>
        </is>
      </c>
      <c r="D16312" t="n">
        <v>401135000</v>
      </c>
      <c r="E16312" t="n">
        <v>75872000</v>
      </c>
      <c r="F16312" t="n">
        <v>41014000</v>
      </c>
      <c r="G16312" t="n">
        <v>2635000</v>
      </c>
      <c r="H16312" t="n">
        <v>5.34</v>
      </c>
      <c r="I16312" t="n">
        <v>3.04</v>
      </c>
      <c r="O16312">
        <f>D16311</f>
      </c>
      <c r="P16312">
        <f>(E16312-F16312+G16312)/O16312*100</f>
      </c>
      <c r="Q16312">
        <f>H16311</f>
      </c>
      <c r="S16312">
        <f>H16312-H16311</f>
      </c>
    </row>
    <row r="16313">
      <c r="A16313" t="n">
        <v>2023</v>
      </c>
      <c r="B16313" t="inlineStr">
        <is>
          <t>00641393</t>
        </is>
      </c>
      <c r="C16313" t="inlineStr">
        <is>
          <t>엔시트론</t>
        </is>
      </c>
      <c r="D16313" t="n">
        <v>807953000</v>
      </c>
      <c r="E16313" t="n">
        <v>162189000</v>
      </c>
      <c r="F16313" t="n">
        <v>56137000</v>
      </c>
      <c r="G16313" t="n">
        <v>6694000</v>
      </c>
      <c r="H16313" t="n">
        <v>4.59</v>
      </c>
      <c r="I16313" t="n">
        <v>4.64</v>
      </c>
      <c r="J16313" t="n">
        <v>7.1</v>
      </c>
      <c r="K16313" t="n">
        <v>-53208000</v>
      </c>
      <c r="L16313" t="n">
        <v>60596475</v>
      </c>
      <c r="M16313" t="n">
        <v>59743000</v>
      </c>
      <c r="N16313" t="n">
        <v>-54132851</v>
      </c>
      <c r="O16313">
        <f>D16312</f>
      </c>
      <c r="P16313">
        <f>(E16313-F16313+G16313)/O16313*100</f>
      </c>
      <c r="Q16313">
        <f>H16312</f>
      </c>
      <c r="R16313">
        <f>I16312</f>
      </c>
      <c r="S16313">
        <f>H16313-H16312</f>
      </c>
      <c r="T16313">
        <f>I16313-I16312</f>
      </c>
      <c r="U16313">
        <f>(L16313-K16313)/(2*D16313*0.01)</f>
      </c>
      <c r="V16313">
        <f>(L16313+K16313)/(D16313*0.0001)</f>
      </c>
    </row>
    <row r="16314">
      <c r="A16314" t="n">
        <v>2024</v>
      </c>
      <c r="B16314" t="inlineStr">
        <is>
          <t>00641393</t>
        </is>
      </c>
      <c r="C16314" t="inlineStr">
        <is>
          <t>엔시트론</t>
        </is>
      </c>
      <c r="D16314" t="n">
        <v>994319000</v>
      </c>
      <c r="E16314" t="n">
        <v>319238000</v>
      </c>
      <c r="F16314" t="n">
        <v>125399000</v>
      </c>
      <c r="G16314" t="n">
        <v>27937000</v>
      </c>
      <c r="H16314" t="n">
        <v>3.9</v>
      </c>
      <c r="I16314" t="n">
        <v>6.46</v>
      </c>
      <c r="K16314" t="n">
        <v>-66688000</v>
      </c>
      <c r="L16314" t="n">
        <v>76622563</v>
      </c>
      <c r="M16314" t="n">
        <v>73507000</v>
      </c>
      <c r="N16314" t="n">
        <v>-66620373</v>
      </c>
      <c r="O16314">
        <f>D16313</f>
      </c>
      <c r="P16314">
        <f>(E16314-F16314+G16314)/O16314*100</f>
      </c>
      <c r="Q16314">
        <f>H16313</f>
      </c>
      <c r="R16314">
        <f>I16313</f>
      </c>
      <c r="S16314">
        <f>H16314-H16313</f>
      </c>
      <c r="T16314">
        <f>I16314-I16313</f>
      </c>
      <c r="U16314">
        <f>(L16314-K16314)/(2*D16314*0.01)</f>
      </c>
      <c r="V16314">
        <f>(L16314+K16314)/(D16314*0.0001)</f>
      </c>
    </row>
    <row r="16315">
      <c r="A16315" t="n">
        <v>2025</v>
      </c>
      <c r="B16315" t="inlineStr">
        <is>
          <t>00641393</t>
        </is>
      </c>
      <c r="C16315" t="inlineStr">
        <is>
          <t>엔시트론</t>
        </is>
      </c>
      <c r="D16315" t="n">
        <v>1297390000</v>
      </c>
      <c r="E16315" t="n">
        <v>315148000</v>
      </c>
      <c r="F16315" t="n">
        <v>296702000</v>
      </c>
      <c r="G16315" t="n">
        <v>27523000</v>
      </c>
      <c r="H16315" t="n">
        <v>4.46</v>
      </c>
      <c r="I16315" t="n">
        <v>7.52</v>
      </c>
      <c r="K16315" t="n">
        <v>-49234000</v>
      </c>
      <c r="L16315" t="n">
        <v>57052000</v>
      </c>
      <c r="M16315" t="n">
        <v>55742000</v>
      </c>
      <c r="N16315" t="n">
        <v>-47957000</v>
      </c>
      <c r="O16315">
        <f>D16314</f>
      </c>
      <c r="P16315">
        <f>(E16315-F16315+G16315)/O16315*100</f>
      </c>
      <c r="Q16315">
        <f>H16314</f>
      </c>
      <c r="R16315">
        <f>I16314</f>
      </c>
      <c r="S16315">
        <f>H16315-H16314</f>
      </c>
      <c r="T16315">
        <f>I16315-I16314</f>
      </c>
      <c r="U16315">
        <f>(L16315-K16315)/(2*D16315*0.01)</f>
      </c>
      <c r="V16315">
        <f>(L16315+K16315)/(D16315*0.0001)</f>
      </c>
    </row>
    <row r="16316">
      <c r="A16316" t="n">
        <v>2014</v>
      </c>
      <c r="B16316" t="inlineStr">
        <is>
          <t>00642541</t>
        </is>
      </c>
      <c r="C16316" t="inlineStr">
        <is>
          <t>제이에스링크</t>
        </is>
      </c>
      <c r="D16316" t="n">
        <v>1526894000</v>
      </c>
      <c r="E16316" t="n">
        <v>654253000</v>
      </c>
      <c r="F16316" t="n">
        <v>141804000</v>
      </c>
      <c r="G16316" t="n">
        <v>24548000</v>
      </c>
      <c r="H16316" t="n">
        <v>3.16</v>
      </c>
      <c r="I16316" t="n">
        <v>6.5</v>
      </c>
      <c r="K16316" t="n">
        <v>-92027000</v>
      </c>
      <c r="L16316" t="n">
        <v>109840000</v>
      </c>
      <c r="M16316" t="n">
        <v>112591000</v>
      </c>
      <c r="N16316" t="n">
        <v>-95687000</v>
      </c>
      <c r="U16316">
        <f>(L16316-K16316)/(2*D16316*0.01)</f>
      </c>
      <c r="V16316">
        <f>(L16316+K16316)/(D16316*0.0001)</f>
      </c>
    </row>
    <row r="16317">
      <c r="A16317" t="n">
        <v>2015</v>
      </c>
      <c r="B16317" t="inlineStr">
        <is>
          <t>00642541</t>
        </is>
      </c>
      <c r="C16317" t="inlineStr">
        <is>
          <t>제이에스링크</t>
        </is>
      </c>
      <c r="D16317" t="n">
        <v>1206489000</v>
      </c>
      <c r="E16317" t="n">
        <v>342548000</v>
      </c>
      <c r="F16317" t="n">
        <v>54388000</v>
      </c>
      <c r="G16317" t="n">
        <v>46911000</v>
      </c>
      <c r="H16317" t="n">
        <v>2.94</v>
      </c>
      <c r="I16317" t="n">
        <v>6.71</v>
      </c>
      <c r="K16317" t="n">
        <v>-122124000</v>
      </c>
      <c r="L16317" t="n">
        <v>146104000</v>
      </c>
      <c r="M16317" t="n">
        <v>144682000</v>
      </c>
      <c r="N16317" t="n">
        <v>-123302000</v>
      </c>
      <c r="O16317">
        <f>D16316</f>
      </c>
      <c r="P16317">
        <f>(E16317-F16317+G16317)/O16317*100</f>
      </c>
      <c r="Q16317">
        <f>H16316</f>
      </c>
      <c r="R16317">
        <f>I16316</f>
      </c>
      <c r="S16317">
        <f>H16317-H16316</f>
      </c>
      <c r="T16317">
        <f>I16317-I16316</f>
      </c>
      <c r="U16317">
        <f>(L16317-K16317)/(2*D16317*0.01)</f>
      </c>
      <c r="V16317">
        <f>(L16317+K16317)/(D16317*0.0001)</f>
      </c>
    </row>
    <row r="16318">
      <c r="A16318" t="n">
        <v>2016</v>
      </c>
      <c r="B16318" t="inlineStr">
        <is>
          <t>00642541</t>
        </is>
      </c>
      <c r="C16318" t="inlineStr">
        <is>
          <t>제이에스링크</t>
        </is>
      </c>
      <c r="D16318" t="n">
        <v>1178419000</v>
      </c>
      <c r="E16318" t="n">
        <v>398366000</v>
      </c>
      <c r="F16318" t="n">
        <v>123944000</v>
      </c>
      <c r="G16318" t="n">
        <v>34197000</v>
      </c>
      <c r="H16318" t="n">
        <v>3</v>
      </c>
      <c r="I16318" t="n">
        <v>4.93</v>
      </c>
      <c r="K16318" t="n">
        <v>-98716000</v>
      </c>
      <c r="L16318" t="n">
        <v>117101000</v>
      </c>
      <c r="M16318" t="n">
        <v>116019000</v>
      </c>
      <c r="N16318" t="n">
        <v>-99707000</v>
      </c>
      <c r="O16318">
        <f>D16317</f>
      </c>
      <c r="P16318">
        <f>(E16318-F16318+G16318)/O16318*100</f>
      </c>
      <c r="Q16318">
        <f>H16317</f>
      </c>
      <c r="R16318">
        <f>I16317</f>
      </c>
      <c r="S16318">
        <f>H16318-H16317</f>
      </c>
      <c r="T16318">
        <f>I16318-I16317</f>
      </c>
      <c r="U16318">
        <f>(L16318-K16318)/(2*D16318*0.01)</f>
      </c>
      <c r="V16318">
        <f>(L16318+K16318)/(D16318*0.0001)</f>
      </c>
    </row>
    <row r="16319">
      <c r="A16319" t="n">
        <v>2017</v>
      </c>
      <c r="B16319" t="inlineStr">
        <is>
          <t>00642541</t>
        </is>
      </c>
      <c r="C16319" t="inlineStr">
        <is>
          <t>제이에스링크</t>
        </is>
      </c>
      <c r="D16319" t="n">
        <v>1104788000</v>
      </c>
      <c r="E16319" t="n">
        <v>363384000</v>
      </c>
      <c r="F16319" t="n">
        <v>244174000</v>
      </c>
      <c r="G16319" t="n">
        <v>33944000</v>
      </c>
      <c r="H16319" t="n">
        <v>3.37</v>
      </c>
      <c r="I16319" t="n">
        <v>4.93</v>
      </c>
      <c r="K16319" t="n">
        <v>-90499000</v>
      </c>
      <c r="L16319" t="n">
        <v>106585000</v>
      </c>
      <c r="M16319" t="n">
        <v>106017000</v>
      </c>
      <c r="N16319" t="n">
        <v>-91713000</v>
      </c>
      <c r="O16319">
        <f>D16318</f>
      </c>
      <c r="P16319">
        <f>(E16319-F16319+G16319)/O16319*100</f>
      </c>
      <c r="Q16319">
        <f>H16318</f>
      </c>
      <c r="R16319">
        <f>I16318</f>
      </c>
      <c r="S16319">
        <f>H16319-H16318</f>
      </c>
      <c r="T16319">
        <f>I16319-I16318</f>
      </c>
      <c r="U16319">
        <f>(L16319-K16319)/(2*D16319*0.01)</f>
      </c>
      <c r="V16319">
        <f>(L16319+K16319)/(D16319*0.0001)</f>
      </c>
    </row>
    <row r="16320">
      <c r="A16320" t="n">
        <v>2019</v>
      </c>
      <c r="B16320" t="inlineStr">
        <is>
          <t>00642541</t>
        </is>
      </c>
      <c r="C16320" t="inlineStr">
        <is>
          <t>제이에스링크</t>
        </is>
      </c>
      <c r="D16320" t="n">
        <v>1786269390</v>
      </c>
      <c r="E16320" t="n">
        <v>529414986</v>
      </c>
      <c r="F16320" t="n">
        <v>352806058</v>
      </c>
      <c r="G16320" t="n">
        <v>49536926</v>
      </c>
      <c r="H16320" t="n">
        <v>3.01</v>
      </c>
      <c r="I16320" t="n">
        <v>5</v>
      </c>
      <c r="K16320" t="n">
        <v>-152970711</v>
      </c>
      <c r="L16320" t="n">
        <v>182563651</v>
      </c>
      <c r="M16320" t="n">
        <v>186642760</v>
      </c>
      <c r="N16320" t="n">
        <v>-158682519</v>
      </c>
      <c r="U16320">
        <f>(L16320-K16320)/(2*D16320*0.01)</f>
      </c>
      <c r="V16320">
        <f>(L16320+K16320)/(D16320*0.0001)</f>
      </c>
    </row>
    <row r="16321">
      <c r="A16321" t="n">
        <v>2020</v>
      </c>
      <c r="B16321" t="inlineStr">
        <is>
          <t>00642541</t>
        </is>
      </c>
      <c r="C16321" t="inlineStr">
        <is>
          <t>제이에스링크</t>
        </is>
      </c>
      <c r="D16321" t="n">
        <v>2356501516</v>
      </c>
      <c r="E16321" t="n">
        <v>795305191</v>
      </c>
      <c r="F16321" t="n">
        <v>549108468</v>
      </c>
      <c r="G16321" t="n">
        <v>228434328</v>
      </c>
      <c r="H16321" t="n">
        <v>3.12</v>
      </c>
      <c r="I16321" t="n">
        <v>5</v>
      </c>
      <c r="K16321" t="n">
        <v>-155618550</v>
      </c>
      <c r="L16321" t="n">
        <v>185040694</v>
      </c>
      <c r="M16321" t="n">
        <v>188104671</v>
      </c>
      <c r="N16321" t="n">
        <v>-160505503</v>
      </c>
      <c r="O16321">
        <f>D16320</f>
      </c>
      <c r="P16321">
        <f>(E16321-F16321+G16321)/O16321*100</f>
      </c>
      <c r="Q16321">
        <f>H16320</f>
      </c>
      <c r="R16321">
        <f>I16320</f>
      </c>
      <c r="S16321">
        <f>H16321-H16320</f>
      </c>
      <c r="T16321">
        <f>I16321-I16320</f>
      </c>
      <c r="U16321">
        <f>(L16321-K16321)/(2*D16321*0.01)</f>
      </c>
      <c r="V16321">
        <f>(L16321+K16321)/(D16321*0.0001)</f>
      </c>
    </row>
    <row r="16322">
      <c r="A16322" t="n">
        <v>2021</v>
      </c>
      <c r="B16322" t="inlineStr">
        <is>
          <t>00642541</t>
        </is>
      </c>
      <c r="C16322" t="inlineStr">
        <is>
          <t>제이에스링크</t>
        </is>
      </c>
      <c r="D16322" t="n">
        <v>3584978426</v>
      </c>
      <c r="E16322" t="n">
        <v>600535020</v>
      </c>
      <c r="F16322" t="n">
        <v>235467700</v>
      </c>
      <c r="G16322" t="n">
        <v>76505604</v>
      </c>
      <c r="H16322" t="n">
        <v>3.68</v>
      </c>
      <c r="I16322" t="n">
        <v>7.31</v>
      </c>
      <c r="K16322" t="n">
        <v>-256366245</v>
      </c>
      <c r="L16322" t="n">
        <v>306578658</v>
      </c>
      <c r="M16322" t="n">
        <v>300006722</v>
      </c>
      <c r="N16322" t="n">
        <v>-256195682</v>
      </c>
      <c r="O16322">
        <f>D16321</f>
      </c>
      <c r="P16322">
        <f>(E16322-F16322+G16322)/O16322*100</f>
      </c>
      <c r="Q16322">
        <f>H16321</f>
      </c>
      <c r="R16322">
        <f>I16321</f>
      </c>
      <c r="S16322">
        <f>H16322-H16321</f>
      </c>
      <c r="T16322">
        <f>I16322-I16321</f>
      </c>
      <c r="U16322">
        <f>(L16322-K16322)/(2*D16322*0.01)</f>
      </c>
      <c r="V16322">
        <f>(L16322+K16322)/(D16322*0.0001)</f>
      </c>
    </row>
    <row r="16323">
      <c r="A16323" t="n">
        <v>2022</v>
      </c>
      <c r="B16323" t="inlineStr">
        <is>
          <t>00642541</t>
        </is>
      </c>
      <c r="C16323" t="inlineStr">
        <is>
          <t>제이에스링크</t>
        </is>
      </c>
      <c r="D16323" t="n">
        <v>2351253052</v>
      </c>
      <c r="E16323" t="n">
        <v>555368028</v>
      </c>
      <c r="F16323" t="n">
        <v>488571250</v>
      </c>
      <c r="G16323" t="n">
        <v>106457145</v>
      </c>
      <c r="H16323" t="n">
        <v>5.89</v>
      </c>
      <c r="I16323" t="n">
        <v>3</v>
      </c>
      <c r="K16323" t="n">
        <v>-65501505</v>
      </c>
      <c r="L16323" t="n">
        <v>76633910</v>
      </c>
      <c r="M16323" t="n">
        <v>80728368</v>
      </c>
      <c r="N16323" t="n">
        <v>-69734825</v>
      </c>
      <c r="O16323">
        <f>D16322</f>
      </c>
      <c r="P16323">
        <f>(E16323-F16323+G16323)/O16323*100</f>
      </c>
      <c r="Q16323">
        <f>H16322</f>
      </c>
      <c r="R16323">
        <f>I16322</f>
      </c>
      <c r="S16323">
        <f>H16323-H16322</f>
      </c>
      <c r="T16323">
        <f>I16323-I16322</f>
      </c>
      <c r="U16323">
        <f>(L16323-K16323)/(2*D16323*0.01)</f>
      </c>
      <c r="V16323">
        <f>(L16323+K16323)/(D16323*0.0001)</f>
      </c>
    </row>
    <row r="16324">
      <c r="A16324" t="n">
        <v>2023</v>
      </c>
      <c r="B16324" t="inlineStr">
        <is>
          <t>00642541</t>
        </is>
      </c>
      <c r="C16324" t="inlineStr">
        <is>
          <t>제이에스링크</t>
        </is>
      </c>
      <c r="D16324" t="n">
        <v>1721885107</v>
      </c>
      <c r="E16324" t="n">
        <v>447980820</v>
      </c>
      <c r="F16324" t="n">
        <v>1548226691</v>
      </c>
      <c r="G16324" t="n">
        <v>44936988</v>
      </c>
      <c r="H16324" t="n">
        <v>5.12</v>
      </c>
      <c r="I16324" t="n">
        <v>3</v>
      </c>
      <c r="K16324" t="n">
        <v>-87093372</v>
      </c>
      <c r="L16324" t="n">
        <v>101985131</v>
      </c>
      <c r="M16324" t="n">
        <v>106577855</v>
      </c>
      <c r="N16324" t="n">
        <v>-92091221</v>
      </c>
      <c r="O16324">
        <f>D16323</f>
      </c>
      <c r="P16324">
        <f>(E16324-F16324+G16324)/O16324*100</f>
      </c>
      <c r="Q16324">
        <f>H16323</f>
      </c>
      <c r="R16324">
        <f>I16323</f>
      </c>
      <c r="S16324">
        <f>H16324-H16323</f>
      </c>
      <c r="T16324">
        <f>I16324-I16323</f>
      </c>
      <c r="U16324">
        <f>(L16324-K16324)/(2*D16324*0.01)</f>
      </c>
      <c r="V16324">
        <f>(L16324+K16324)/(D16324*0.0001)</f>
      </c>
    </row>
    <row r="16325">
      <c r="A16325" t="n">
        <v>2024</v>
      </c>
      <c r="B16325" t="inlineStr">
        <is>
          <t>00642541</t>
        </is>
      </c>
      <c r="C16325" t="inlineStr">
        <is>
          <t>제이에스링크</t>
        </is>
      </c>
      <c r="D16325" t="n">
        <v>1928904281</v>
      </c>
      <c r="O16325">
        <f>D16324</f>
      </c>
    </row>
    <row r="16326">
      <c r="A16326" t="n">
        <v>2025</v>
      </c>
      <c r="B16326" t="inlineStr">
        <is>
          <t>00642541</t>
        </is>
      </c>
      <c r="C16326" t="inlineStr">
        <is>
          <t>제이에스링크</t>
        </is>
      </c>
      <c r="D16326" t="n">
        <v>819614758</v>
      </c>
      <c r="E16326" t="n">
        <v>723724224</v>
      </c>
      <c r="F16326" t="n">
        <v>1663286662</v>
      </c>
      <c r="G16326" t="n">
        <v>45708804</v>
      </c>
      <c r="H16326" t="n">
        <v>5.01</v>
      </c>
      <c r="I16326" t="n">
        <v>3</v>
      </c>
      <c r="O16326">
        <f>D16325</f>
      </c>
      <c r="P16326">
        <f>(E16326-F16326+G16326)/O16326*100</f>
      </c>
    </row>
    <row r="16327">
      <c r="A16327" t="n">
        <v>2014</v>
      </c>
      <c r="B16327" t="inlineStr">
        <is>
          <t>00643656</t>
        </is>
      </c>
      <c r="C16327" t="inlineStr">
        <is>
          <t>위메이드맥스</t>
        </is>
      </c>
      <c r="D16327" t="n">
        <v>1449985000</v>
      </c>
      <c r="E16327" t="n">
        <v>448735000</v>
      </c>
      <c r="F16327" t="n">
        <v>135678000</v>
      </c>
      <c r="G16327" t="n">
        <v>35734000</v>
      </c>
      <c r="H16327" t="n">
        <v>3.14</v>
      </c>
      <c r="I16327" t="n">
        <v>7</v>
      </c>
      <c r="J16327" t="n">
        <v>8.25</v>
      </c>
      <c r="K16327" t="n">
        <v>-125675000</v>
      </c>
      <c r="L16327" t="n">
        <v>151067000</v>
      </c>
      <c r="M16327" t="n">
        <v>143857000</v>
      </c>
      <c r="N16327" t="n">
        <v>-122726000</v>
      </c>
      <c r="U16327">
        <f>(L16327-K16327)/(2*D16327*0.01)</f>
      </c>
      <c r="V16327">
        <f>(L16327+K16327)/(D16327*0.0001)</f>
      </c>
    </row>
    <row r="16328">
      <c r="A16328" t="n">
        <v>2015</v>
      </c>
      <c r="B16328" t="inlineStr">
        <is>
          <t>00643656</t>
        </is>
      </c>
      <c r="C16328" t="inlineStr">
        <is>
          <t>위메이드맥스</t>
        </is>
      </c>
      <c r="D16328" t="n">
        <v>87470000</v>
      </c>
      <c r="E16328" t="n">
        <v>444474000</v>
      </c>
      <c r="F16328" t="n">
        <v>304366000</v>
      </c>
      <c r="G16328" t="n">
        <v>47554000</v>
      </c>
      <c r="O16328">
        <f>D16327</f>
      </c>
      <c r="P16328">
        <f>(E16328-F16328+G16328)/O16328*100</f>
      </c>
    </row>
    <row r="16329">
      <c r="A16329" t="n">
        <v>2024</v>
      </c>
      <c r="B16329" t="inlineStr">
        <is>
          <t>00643656</t>
        </is>
      </c>
      <c r="C16329" t="inlineStr">
        <is>
          <t>위메이드맥스</t>
        </is>
      </c>
      <c r="D16329" t="n">
        <v>194080000</v>
      </c>
      <c r="E16329" t="n">
        <v>6803000</v>
      </c>
      <c r="F16329" t="n">
        <v>4098550000</v>
      </c>
      <c r="H16329" t="n">
        <v>4.14</v>
      </c>
      <c r="I16329" t="n">
        <v>4.42</v>
      </c>
      <c r="J16329" t="n">
        <v>9.5</v>
      </c>
      <c r="K16329" t="n">
        <v>18361000</v>
      </c>
      <c r="L16329" t="n">
        <v>21636000</v>
      </c>
      <c r="M16329" t="n">
        <v>21919000</v>
      </c>
      <c r="N16329" t="n">
        <v>-18902000</v>
      </c>
      <c r="U16329">
        <f>(L16329-K16329)/(2*D16329*0.01)</f>
      </c>
    </row>
    <row r="16330">
      <c r="A16330" t="n">
        <v>2025</v>
      </c>
      <c r="B16330" t="inlineStr">
        <is>
          <t>00643656</t>
        </is>
      </c>
      <c r="C16330" t="inlineStr">
        <is>
          <t>위메이드맥스</t>
        </is>
      </c>
      <c r="D16330" t="n">
        <v>320373000</v>
      </c>
      <c r="E16330" t="n">
        <v>201432000</v>
      </c>
      <c r="F16330" t="n">
        <v>37913000</v>
      </c>
      <c r="G16330" t="n">
        <v>7595000</v>
      </c>
      <c r="H16330" t="n">
        <v>4.45</v>
      </c>
      <c r="I16330" t="n">
        <v>3.37</v>
      </c>
      <c r="J16330" t="n">
        <v>10.43</v>
      </c>
      <c r="K16330" t="n">
        <v>-25913000</v>
      </c>
      <c r="L16330" t="n">
        <v>30338000</v>
      </c>
      <c r="M16330" t="n">
        <v>30389000</v>
      </c>
      <c r="N16330" t="n">
        <v>-26416000</v>
      </c>
      <c r="O16330">
        <f>D16329</f>
      </c>
      <c r="P16330">
        <f>(E16330-F16330+G16330)/O16330*100</f>
      </c>
      <c r="Q16330">
        <f>H16329</f>
      </c>
      <c r="R16330">
        <f>I16329</f>
      </c>
      <c r="S16330">
        <f>H16330-H16329</f>
      </c>
      <c r="T16330">
        <f>I16330-I16329</f>
      </c>
      <c r="U16330">
        <f>(L16330-K16330)/(2*D16330*0.01)</f>
      </c>
      <c r="V16330">
        <f>(L16330+K16330)/(D16330*0.0001)</f>
      </c>
    </row>
    <row r="16331">
      <c r="A16331" t="n">
        <v>2014</v>
      </c>
      <c r="B16331" t="inlineStr">
        <is>
          <t>00645089</t>
        </is>
      </c>
      <c r="C16331" t="inlineStr">
        <is>
          <t>NHN벅스</t>
        </is>
      </c>
      <c r="D16331" t="n">
        <v>1527889000</v>
      </c>
      <c r="E16331" t="n">
        <v>351430000</v>
      </c>
      <c r="F16331" t="n">
        <v>94805000</v>
      </c>
      <c r="G16331" t="n">
        <v>33056000</v>
      </c>
      <c r="H16331" t="n">
        <v>2.24</v>
      </c>
      <c r="I16331" t="n">
        <v>5.76</v>
      </c>
      <c r="J16331" t="n">
        <v>2.88</v>
      </c>
      <c r="K16331" t="n">
        <v>-20890000</v>
      </c>
      <c r="L16331" t="n">
        <v>21648000</v>
      </c>
      <c r="M16331" t="n">
        <v>21984000</v>
      </c>
      <c r="N16331" t="n">
        <v>-21392000</v>
      </c>
      <c r="U16331">
        <f>(L16331-K16331)/(2*D16331*0.01)</f>
      </c>
      <c r="V16331">
        <f>(L16331+K16331)/(D16331*0.0001)</f>
      </c>
    </row>
    <row r="16332">
      <c r="A16332" t="n">
        <v>2015</v>
      </c>
      <c r="B16332" t="inlineStr">
        <is>
          <t>00645089</t>
        </is>
      </c>
      <c r="C16332" t="inlineStr">
        <is>
          <t>NHN벅스</t>
        </is>
      </c>
      <c r="D16332" t="n">
        <v>1988983000</v>
      </c>
      <c r="E16332" t="n">
        <v>434011000</v>
      </c>
      <c r="F16332" t="n">
        <v>255111000</v>
      </c>
      <c r="G16332" t="n">
        <v>27736000</v>
      </c>
      <c r="H16332" t="n">
        <v>1.96</v>
      </c>
      <c r="I16332" t="n">
        <v>3</v>
      </c>
      <c r="J16332" t="n">
        <v>3.12</v>
      </c>
      <c r="K16332" t="n">
        <v>-14000000</v>
      </c>
      <c r="L16332" t="n">
        <v>14500000</v>
      </c>
      <c r="M16332" t="n">
        <v>14400000</v>
      </c>
      <c r="N16332" t="n">
        <v>-14000000</v>
      </c>
      <c r="O16332">
        <f>D16331</f>
      </c>
      <c r="P16332">
        <f>(E16332-F16332+G16332)/O16332*100</f>
      </c>
      <c r="Q16332">
        <f>H16331</f>
      </c>
      <c r="R16332">
        <f>I16331</f>
      </c>
      <c r="S16332">
        <f>H16332-H16331</f>
      </c>
      <c r="T16332">
        <f>I16332-I16331</f>
      </c>
      <c r="U16332">
        <f>(L16332-K16332)/(2*D16332*0.01)</f>
      </c>
      <c r="V16332">
        <f>(L16332+K16332)/(D16332*0.0001)</f>
      </c>
    </row>
    <row r="16333">
      <c r="A16333" t="n">
        <v>2016</v>
      </c>
      <c r="B16333" t="inlineStr">
        <is>
          <t>00645089</t>
        </is>
      </c>
      <c r="C16333" t="inlineStr">
        <is>
          <t>NHN벅스</t>
        </is>
      </c>
      <c r="D16333" t="n">
        <v>3203889000000</v>
      </c>
      <c r="E16333" t="n">
        <v>473141000000</v>
      </c>
      <c r="F16333" t="n">
        <v>142577000000</v>
      </c>
      <c r="G16333" t="n">
        <v>32779000000</v>
      </c>
      <c r="H16333" t="n">
        <v>2.43</v>
      </c>
      <c r="I16333" t="n">
        <v>5.42</v>
      </c>
      <c r="J16333" t="n">
        <v>9.06</v>
      </c>
      <c r="K16333" t="n">
        <v>-243101000</v>
      </c>
      <c r="L16333" t="n">
        <v>285634000</v>
      </c>
      <c r="M16333" t="n">
        <v>274355000</v>
      </c>
      <c r="N16333" t="n">
        <v>-239047000</v>
      </c>
      <c r="O16333">
        <f>D16332</f>
      </c>
      <c r="P16333">
        <f>(E16333-F16333+G16333)/O16333*100</f>
      </c>
      <c r="Q16333">
        <f>H16332</f>
      </c>
      <c r="R16333">
        <f>I16332</f>
      </c>
      <c r="S16333">
        <f>H16333-H16332</f>
      </c>
      <c r="T16333">
        <f>I16333-I16332</f>
      </c>
      <c r="U16333">
        <f>(L16333-K16333)/(2*D16333*0.01)</f>
      </c>
      <c r="V16333">
        <f>(L16333+K16333)/(D16333*0.0001)</f>
      </c>
    </row>
    <row r="16334">
      <c r="A16334" t="n">
        <v>2017</v>
      </c>
      <c r="B16334" t="inlineStr">
        <is>
          <t>00645089</t>
        </is>
      </c>
      <c r="C16334" t="inlineStr">
        <is>
          <t>NHN벅스</t>
        </is>
      </c>
      <c r="D16334" t="n">
        <v>3685146000000</v>
      </c>
      <c r="E16334" t="n">
        <v>784195000000</v>
      </c>
      <c r="F16334" t="n">
        <v>285427000000</v>
      </c>
      <c r="G16334" t="n">
        <v>68605000000</v>
      </c>
      <c r="H16334" t="n">
        <v>2.82</v>
      </c>
      <c r="I16334" t="n">
        <v>6.43</v>
      </c>
      <c r="J16334" t="n">
        <v>9.27</v>
      </c>
      <c r="K16334" t="n">
        <v>-306862000000</v>
      </c>
      <c r="L16334" t="n">
        <v>361482000000</v>
      </c>
      <c r="M16334" t="n">
        <v>344702000000</v>
      </c>
      <c r="N16334" t="n">
        <v>-300350000000</v>
      </c>
      <c r="O16334">
        <f>D16333</f>
      </c>
      <c r="P16334">
        <f>(E16334-F16334+G16334)/O16334*100</f>
      </c>
      <c r="Q16334">
        <f>H16333</f>
      </c>
      <c r="R16334">
        <f>I16333</f>
      </c>
      <c r="S16334">
        <f>H16334-H16333</f>
      </c>
      <c r="T16334">
        <f>I16334-I16333</f>
      </c>
      <c r="U16334">
        <f>(L16334-K16334)/(2*D16334*0.01)</f>
      </c>
      <c r="V16334">
        <f>(L16334+K16334)/(D16334*0.0001)</f>
      </c>
    </row>
    <row r="16335">
      <c r="A16335" t="n">
        <v>2018</v>
      </c>
      <c r="B16335" t="inlineStr">
        <is>
          <t>00645089</t>
        </is>
      </c>
      <c r="C16335" t="inlineStr">
        <is>
          <t>NHN벅스</t>
        </is>
      </c>
      <c r="D16335" t="n">
        <v>4150967000000</v>
      </c>
      <c r="E16335" t="n">
        <v>809526000000</v>
      </c>
      <c r="F16335" t="n">
        <v>207151000000</v>
      </c>
      <c r="G16335" t="n">
        <v>90305000000</v>
      </c>
      <c r="H16335" t="n">
        <v>2.28</v>
      </c>
      <c r="I16335" t="n">
        <v>6.22</v>
      </c>
      <c r="J16335" t="n">
        <v>9.26</v>
      </c>
      <c r="K16335" t="n">
        <v>-338719000000</v>
      </c>
      <c r="L16335" t="n">
        <v>388962000000</v>
      </c>
      <c r="M16335" t="n">
        <v>408670000000</v>
      </c>
      <c r="N16335" t="n">
        <v>-346850000000</v>
      </c>
      <c r="O16335">
        <f>D16334</f>
      </c>
      <c r="P16335">
        <f>(E16335-F16335+G16335)/O16335*100</f>
      </c>
      <c r="Q16335">
        <f>H16334</f>
      </c>
      <c r="R16335">
        <f>I16334</f>
      </c>
      <c r="S16335">
        <f>H16335-H16334</f>
      </c>
      <c r="T16335">
        <f>I16335-I16334</f>
      </c>
      <c r="U16335">
        <f>(L16335-K16335)/(2*D16335*0.01)</f>
      </c>
      <c r="V16335">
        <f>(L16335+K16335)/(D16335*0.0001)</f>
      </c>
    </row>
    <row r="16336">
      <c r="A16336" t="n">
        <v>2019</v>
      </c>
      <c r="B16336" t="inlineStr">
        <is>
          <t>00645089</t>
        </is>
      </c>
      <c r="C16336" t="inlineStr">
        <is>
          <t>NHN벅스</t>
        </is>
      </c>
      <c r="D16336" t="n">
        <v>4541278000000</v>
      </c>
      <c r="E16336" t="n">
        <v>811623000000</v>
      </c>
      <c r="F16336" t="n">
        <v>449050000000</v>
      </c>
      <c r="G16336" t="n">
        <v>87027000000</v>
      </c>
      <c r="H16336" t="n">
        <v>1.94</v>
      </c>
      <c r="I16336" t="n">
        <v>6.12</v>
      </c>
      <c r="J16336" t="n">
        <v>9.19</v>
      </c>
      <c r="K16336" t="n">
        <v>-377778223800</v>
      </c>
      <c r="L16336" t="n">
        <v>446157439200</v>
      </c>
      <c r="M16336" t="n">
        <v>423744421760</v>
      </c>
      <c r="N16336" t="n">
        <v>-367607194400</v>
      </c>
      <c r="O16336">
        <f>D16335</f>
      </c>
      <c r="P16336">
        <f>(E16336-F16336+G16336)/O16336*100</f>
      </c>
      <c r="Q16336">
        <f>H16335</f>
      </c>
      <c r="R16336">
        <f>I16335</f>
      </c>
      <c r="S16336">
        <f>H16336-H16335</f>
      </c>
      <c r="T16336">
        <f>I16336-I16335</f>
      </c>
      <c r="U16336">
        <f>(L16336-K16336)/(2*D16336*0.01)</f>
      </c>
      <c r="V16336">
        <f>(L16336+K16336)/(D16336*0.0001)</f>
      </c>
    </row>
    <row r="16337">
      <c r="A16337" t="n">
        <v>2020</v>
      </c>
      <c r="B16337" t="inlineStr">
        <is>
          <t>00645089</t>
        </is>
      </c>
      <c r="C16337" t="inlineStr">
        <is>
          <t>NHN벅스</t>
        </is>
      </c>
      <c r="D16337" t="n">
        <v>5183841000000</v>
      </c>
      <c r="E16337" t="n">
        <v>757749000000</v>
      </c>
      <c r="F16337" t="n">
        <v>361312000000</v>
      </c>
      <c r="G16337" t="n">
        <v>79382000000</v>
      </c>
      <c r="H16337" t="n">
        <v>2.16</v>
      </c>
      <c r="I16337" t="n">
        <v>5.94</v>
      </c>
      <c r="J16337" t="n">
        <v>10.49</v>
      </c>
      <c r="K16337" t="n">
        <v>-499225549000</v>
      </c>
      <c r="L16337" t="n">
        <v>589045923000</v>
      </c>
      <c r="M16337" t="n">
        <v>560879366000</v>
      </c>
      <c r="N16337" t="n">
        <v>-487281254000</v>
      </c>
      <c r="O16337">
        <f>D16336</f>
      </c>
      <c r="P16337">
        <f>(E16337-F16337+G16337)/O16337*100</f>
      </c>
      <c r="Q16337">
        <f>H16336</f>
      </c>
      <c r="R16337">
        <f>I16336</f>
      </c>
      <c r="S16337">
        <f>H16337-H16336</f>
      </c>
      <c r="T16337">
        <f>I16337-I16336</f>
      </c>
      <c r="U16337">
        <f>(L16337-K16337)/(2*D16337*0.01)</f>
      </c>
      <c r="V16337">
        <f>(L16337+K16337)/(D16337*0.0001)</f>
      </c>
    </row>
    <row r="16338">
      <c r="A16338" t="n">
        <v>2021</v>
      </c>
      <c r="B16338" t="inlineStr">
        <is>
          <t>00645089</t>
        </is>
      </c>
      <c r="C16338" t="inlineStr">
        <is>
          <t>NHN벅스</t>
        </is>
      </c>
      <c r="D16338" t="n">
        <v>3030812000</v>
      </c>
      <c r="E16338" t="n">
        <v>746614000</v>
      </c>
      <c r="F16338" t="n">
        <v>1266526000</v>
      </c>
      <c r="G16338" t="n">
        <v>101829000</v>
      </c>
      <c r="H16338" t="n">
        <v>2.72</v>
      </c>
      <c r="I16338" t="n">
        <v>6.31</v>
      </c>
      <c r="J16338" t="n">
        <v>10.38</v>
      </c>
      <c r="K16338" t="n">
        <v>-289078836</v>
      </c>
      <c r="L16338" t="n">
        <v>340502346</v>
      </c>
      <c r="M16338" t="n">
        <v>325047686</v>
      </c>
      <c r="N16338" t="n">
        <v>-282759718</v>
      </c>
      <c r="O16338">
        <f>D16337</f>
      </c>
      <c r="P16338">
        <f>(E16338-F16338+G16338)/O16338*100</f>
      </c>
      <c r="Q16338">
        <f>H16337</f>
      </c>
      <c r="R16338">
        <f>I16337</f>
      </c>
      <c r="S16338">
        <f>H16338-H16337</f>
      </c>
      <c r="T16338">
        <f>I16338-I16337</f>
      </c>
      <c r="U16338">
        <f>(L16338-K16338)/(2*D16338*0.01)</f>
      </c>
      <c r="V16338">
        <f>(L16338+K16338)/(D16338*0.0001)</f>
      </c>
    </row>
    <row r="16339">
      <c r="A16339" t="n">
        <v>2022</v>
      </c>
      <c r="B16339" t="inlineStr">
        <is>
          <t>00645089</t>
        </is>
      </c>
      <c r="C16339" t="inlineStr">
        <is>
          <t>NHN벅스</t>
        </is>
      </c>
      <c r="D16339" t="n">
        <v>4199086000</v>
      </c>
      <c r="E16339" t="n">
        <v>677153000</v>
      </c>
      <c r="F16339" t="n">
        <v>261610000</v>
      </c>
      <c r="G16339" t="n">
        <v>90313000</v>
      </c>
      <c r="H16339" t="n">
        <v>5.27</v>
      </c>
      <c r="I16339" t="n">
        <v>6.4</v>
      </c>
      <c r="J16339" t="n">
        <v>10.49</v>
      </c>
      <c r="K16339" t="n">
        <v>-405295000</v>
      </c>
      <c r="L16339" t="n">
        <v>476618544</v>
      </c>
      <c r="M16339" t="n">
        <v>467271000</v>
      </c>
      <c r="N16339" t="n">
        <v>-405281629</v>
      </c>
      <c r="O16339">
        <f>D16338</f>
      </c>
      <c r="P16339">
        <f>(E16339-F16339+G16339)/O16339*100</f>
      </c>
      <c r="Q16339">
        <f>H16338</f>
      </c>
      <c r="R16339">
        <f>I16338</f>
      </c>
      <c r="S16339">
        <f>H16339-H16338</f>
      </c>
      <c r="T16339">
        <f>I16339-I16338</f>
      </c>
      <c r="U16339">
        <f>(L16339-K16339)/(2*D16339*0.01)</f>
      </c>
      <c r="V16339">
        <f>(L16339+K16339)/(D16339*0.0001)</f>
      </c>
    </row>
    <row r="16340">
      <c r="A16340" t="n">
        <v>2023</v>
      </c>
      <c r="B16340" t="inlineStr">
        <is>
          <t>00645089</t>
        </is>
      </c>
      <c r="C16340" t="inlineStr">
        <is>
          <t>NHN벅스</t>
        </is>
      </c>
      <c r="D16340" t="n">
        <v>3982416000</v>
      </c>
      <c r="E16340" t="n">
        <v>733598000</v>
      </c>
      <c r="F16340" t="n">
        <v>913252000</v>
      </c>
      <c r="G16340" t="n">
        <v>210657000</v>
      </c>
      <c r="H16340" t="n">
        <v>4.47</v>
      </c>
      <c r="I16340" t="n">
        <v>5.91</v>
      </c>
      <c r="J16340" t="n">
        <v>10.33</v>
      </c>
      <c r="K16340" t="n">
        <v>-378395000</v>
      </c>
      <c r="L16340" t="n">
        <v>444218000</v>
      </c>
      <c r="M16340" t="n">
        <v>433769000</v>
      </c>
      <c r="N16340" t="n">
        <v>-377305000</v>
      </c>
      <c r="O16340">
        <f>D16339</f>
      </c>
      <c r="P16340">
        <f>(E16340-F16340+G16340)/O16340*100</f>
      </c>
      <c r="Q16340">
        <f>H16339</f>
      </c>
      <c r="R16340">
        <f>I16339</f>
      </c>
      <c r="S16340">
        <f>H16340-H16339</f>
      </c>
      <c r="T16340">
        <f>I16340-I16339</f>
      </c>
      <c r="U16340">
        <f>(L16340-K16340)/(2*D16340*0.01)</f>
      </c>
      <c r="V16340">
        <f>(L16340+K16340)/(D16340*0.0001)</f>
      </c>
    </row>
    <row r="16341">
      <c r="A16341" t="n">
        <v>2024</v>
      </c>
      <c r="B16341" t="inlineStr">
        <is>
          <t>00645089</t>
        </is>
      </c>
      <c r="C16341" t="inlineStr">
        <is>
          <t>NHN벅스</t>
        </is>
      </c>
      <c r="D16341" t="n">
        <v>3365859000</v>
      </c>
      <c r="E16341" t="n">
        <v>622891000</v>
      </c>
      <c r="F16341" t="n">
        <v>455726000</v>
      </c>
      <c r="G16341" t="n">
        <v>156723000</v>
      </c>
      <c r="H16341" t="n">
        <v>3.79</v>
      </c>
      <c r="I16341" t="n">
        <v>4.7</v>
      </c>
      <c r="J16341" t="n">
        <v>9.68</v>
      </c>
      <c r="K16341" t="n">
        <v>-301236000</v>
      </c>
      <c r="L16341" t="n">
        <v>350635000</v>
      </c>
      <c r="M16341" t="n">
        <v>344160000</v>
      </c>
      <c r="N16341" t="n">
        <v>-301727000</v>
      </c>
      <c r="O16341">
        <f>D16340</f>
      </c>
      <c r="P16341">
        <f>(E16341-F16341+G16341)/O16341*100</f>
      </c>
      <c r="Q16341">
        <f>H16340</f>
      </c>
      <c r="R16341">
        <f>I16340</f>
      </c>
      <c r="S16341">
        <f>H16341-H16340</f>
      </c>
      <c r="T16341">
        <f>I16341-I16340</f>
      </c>
      <c r="U16341">
        <f>(L16341-K16341)/(2*D16341*0.01)</f>
      </c>
      <c r="V16341">
        <f>(L16341+K16341)/(D16341*0.0001)</f>
      </c>
    </row>
    <row r="16342">
      <c r="A16342" t="n">
        <v>2025</v>
      </c>
      <c r="B16342" t="inlineStr">
        <is>
          <t>00645089</t>
        </is>
      </c>
      <c r="C16342" t="inlineStr">
        <is>
          <t>NHN벅스</t>
        </is>
      </c>
      <c r="D16342" t="n">
        <v>1901054000</v>
      </c>
      <c r="E16342" t="n">
        <v>422495000</v>
      </c>
      <c r="F16342" t="n">
        <v>1271524000</v>
      </c>
      <c r="G16342" t="n">
        <v>103825000</v>
      </c>
      <c r="H16342" t="n">
        <v>4.11</v>
      </c>
      <c r="I16342" t="n">
        <v>4.06</v>
      </c>
      <c r="J16342" t="n">
        <v>8.800000000000001</v>
      </c>
      <c r="K16342" t="n">
        <v>-155812000</v>
      </c>
      <c r="L16342" t="n">
        <v>178757000</v>
      </c>
      <c r="M16342" t="n">
        <v>177201000</v>
      </c>
      <c r="N16342" t="n">
        <v>-157414000</v>
      </c>
      <c r="O16342">
        <f>D16341</f>
      </c>
      <c r="P16342">
        <f>(E16342-F16342+G16342)/O16342*100</f>
      </c>
      <c r="Q16342">
        <f>H16341</f>
      </c>
      <c r="R16342">
        <f>I16341</f>
      </c>
      <c r="S16342">
        <f>H16342-H16341</f>
      </c>
      <c r="T16342">
        <f>I16342-I16341</f>
      </c>
      <c r="U16342">
        <f>(L16342-K16342)/(2*D16342*0.01)</f>
      </c>
      <c r="V16342">
        <f>(L16342+K16342)/(D16342*0.0001)</f>
      </c>
    </row>
    <row r="16343">
      <c r="A16343" t="n">
        <v>2015</v>
      </c>
      <c r="B16343" t="inlineStr">
        <is>
          <t>00646495</t>
        </is>
      </c>
      <c r="C16343" t="inlineStr">
        <is>
          <t>한화에너지</t>
        </is>
      </c>
      <c r="D16343" t="n">
        <v>11486877000</v>
      </c>
      <c r="E16343" t="n">
        <v>1582356000</v>
      </c>
      <c r="F16343" t="n">
        <v>517176000</v>
      </c>
      <c r="G16343" t="n">
        <v>273379000</v>
      </c>
      <c r="H16343" t="n">
        <v>3.17</v>
      </c>
      <c r="I16343" t="n">
        <v>4.1</v>
      </c>
      <c r="K16343" t="n">
        <v>-846809000</v>
      </c>
      <c r="L16343" t="n">
        <v>739364000</v>
      </c>
      <c r="M16343" t="n">
        <v>843916000</v>
      </c>
      <c r="N16343" t="n">
        <v>-750734000</v>
      </c>
      <c r="U16343">
        <f>(L16343-K16343)/(2*D16343*0.01)</f>
      </c>
    </row>
    <row r="16344">
      <c r="A16344" t="n">
        <v>2016</v>
      </c>
      <c r="B16344" t="inlineStr">
        <is>
          <t>00646495</t>
        </is>
      </c>
      <c r="C16344" t="inlineStr">
        <is>
          <t>한화에너지</t>
        </is>
      </c>
      <c r="D16344" t="n">
        <v>15107936000</v>
      </c>
      <c r="E16344" t="n">
        <v>1948971000</v>
      </c>
      <c r="F16344" t="n">
        <v>504038000</v>
      </c>
      <c r="G16344" t="n">
        <v>333972000</v>
      </c>
      <c r="H16344" t="n">
        <v>3.22</v>
      </c>
      <c r="I16344" t="n">
        <v>4.05</v>
      </c>
      <c r="K16344" t="n">
        <v>-972163000</v>
      </c>
      <c r="L16344" t="n">
        <v>1113483000</v>
      </c>
      <c r="M16344" t="n">
        <v>1110256000</v>
      </c>
      <c r="N16344" t="n">
        <v>-987559000</v>
      </c>
      <c r="O16344">
        <f>D16343</f>
      </c>
      <c r="P16344">
        <f>(E16344-F16344+G16344)/O16344*100</f>
      </c>
      <c r="Q16344">
        <f>H16343</f>
      </c>
      <c r="R16344">
        <f>I16343</f>
      </c>
      <c r="S16344">
        <f>H16344-H16343</f>
      </c>
      <c r="T16344">
        <f>I16344-I16343</f>
      </c>
      <c r="U16344">
        <f>(L16344-K16344)/(2*D16344*0.01)</f>
      </c>
      <c r="V16344">
        <f>(L16344+K16344)/(D16344*0.0001)</f>
      </c>
    </row>
    <row r="16345">
      <c r="A16345" t="n">
        <v>2017</v>
      </c>
      <c r="B16345" t="inlineStr">
        <is>
          <t>00646495</t>
        </is>
      </c>
      <c r="C16345" t="inlineStr">
        <is>
          <t>한화에너지</t>
        </is>
      </c>
      <c r="D16345" t="n">
        <v>18715808000</v>
      </c>
      <c r="E16345" t="n">
        <v>2302002000</v>
      </c>
      <c r="F16345" t="n">
        <v>899425000</v>
      </c>
      <c r="G16345" t="n">
        <v>451840000</v>
      </c>
      <c r="H16345" t="n">
        <v>2.84</v>
      </c>
      <c r="I16345" t="n">
        <v>3.03</v>
      </c>
      <c r="K16345" t="n">
        <v>-1078692000</v>
      </c>
      <c r="L16345" t="n">
        <v>1220547000</v>
      </c>
      <c r="M16345" t="n">
        <v>1220519000</v>
      </c>
      <c r="N16345" t="n">
        <v>-1098646000</v>
      </c>
      <c r="O16345">
        <f>D16344</f>
      </c>
      <c r="P16345">
        <f>(E16345-F16345+G16345)/O16345*100</f>
      </c>
      <c r="Q16345">
        <f>H16344</f>
      </c>
      <c r="R16345">
        <f>I16344</f>
      </c>
      <c r="S16345">
        <f>H16345-H16344</f>
      </c>
      <c r="T16345">
        <f>I16345-I16344</f>
      </c>
      <c r="U16345">
        <f>(L16345-K16345)/(2*D16345*0.01)</f>
      </c>
      <c r="V16345">
        <f>(L16345+K16345)/(D16345*0.0001)</f>
      </c>
    </row>
    <row r="16346">
      <c r="A16346" t="n">
        <v>2018</v>
      </c>
      <c r="B16346" t="inlineStr">
        <is>
          <t>00646495</t>
        </is>
      </c>
      <c r="C16346" t="inlineStr">
        <is>
          <t>한화에너지</t>
        </is>
      </c>
      <c r="D16346" t="n">
        <v>21297291000</v>
      </c>
      <c r="E16346" t="n">
        <v>2707147000</v>
      </c>
      <c r="F16346" t="n">
        <v>4819385000</v>
      </c>
      <c r="G16346" t="n">
        <v>628604000</v>
      </c>
      <c r="H16346" t="n">
        <v>2.93</v>
      </c>
      <c r="I16346" t="n">
        <v>3.56</v>
      </c>
      <c r="K16346" t="n">
        <v>-1775592000</v>
      </c>
      <c r="L16346" t="n">
        <v>2095965000</v>
      </c>
      <c r="M16346" t="n">
        <v>2113031000</v>
      </c>
      <c r="N16346" t="n">
        <v>-1820351000</v>
      </c>
      <c r="O16346">
        <f>D16345</f>
      </c>
      <c r="P16346">
        <f>(E16346-F16346+G16346)/O16346*100</f>
      </c>
      <c r="Q16346">
        <f>H16345</f>
      </c>
      <c r="R16346">
        <f>I16345</f>
      </c>
      <c r="S16346">
        <f>H16346-H16345</f>
      </c>
      <c r="T16346">
        <f>I16346-I16345</f>
      </c>
      <c r="U16346">
        <f>(L16346-K16346)/(2*D16346*0.01)</f>
      </c>
      <c r="V16346">
        <f>(L16346+K16346)/(D16346*0.0001)</f>
      </c>
    </row>
    <row r="16347">
      <c r="A16347" t="n">
        <v>2019</v>
      </c>
      <c r="B16347" t="inlineStr">
        <is>
          <t>00646495</t>
        </is>
      </c>
      <c r="C16347" t="inlineStr">
        <is>
          <t>한화에너지</t>
        </is>
      </c>
      <c r="D16347" t="n">
        <v>21814840000</v>
      </c>
      <c r="E16347" t="n">
        <v>4133403000</v>
      </c>
      <c r="F16347" t="n">
        <v>2366840000</v>
      </c>
      <c r="G16347" t="n">
        <v>778358000</v>
      </c>
      <c r="H16347" t="n">
        <v>2.58</v>
      </c>
      <c r="I16347" t="n">
        <v>14.075</v>
      </c>
      <c r="K16347" t="n">
        <v>-2311199000</v>
      </c>
      <c r="L16347" t="n">
        <v>2419380000</v>
      </c>
      <c r="M16347" t="n">
        <v>2430234000</v>
      </c>
      <c r="N16347" t="n">
        <v>-2085837000</v>
      </c>
      <c r="O16347">
        <f>D16346</f>
      </c>
      <c r="P16347">
        <f>(E16347-F16347+G16347)/O16347*100</f>
      </c>
      <c r="Q16347">
        <f>H16346</f>
      </c>
      <c r="R16347">
        <f>I16346</f>
      </c>
      <c r="S16347">
        <f>H16347-H16346</f>
      </c>
      <c r="T16347">
        <f>I16347-I16346</f>
      </c>
      <c r="U16347">
        <f>(L16347-K16347)/(2*D16347*0.01)</f>
      </c>
      <c r="V16347">
        <f>(L16347+K16347)/(D16347*0.0001)</f>
      </c>
    </row>
    <row r="16348">
      <c r="A16348" t="n">
        <v>2020</v>
      </c>
      <c r="B16348" t="inlineStr">
        <is>
          <t>00646495</t>
        </is>
      </c>
      <c r="C16348" t="inlineStr">
        <is>
          <t>한화에너지</t>
        </is>
      </c>
      <c r="D16348" t="n">
        <v>25977557000</v>
      </c>
      <c r="E16348" t="n">
        <v>4673661000</v>
      </c>
      <c r="F16348" t="n">
        <v>854841000</v>
      </c>
      <c r="G16348" t="n">
        <v>730818000</v>
      </c>
      <c r="H16348" t="n">
        <v>2.335</v>
      </c>
      <c r="I16348" t="n">
        <v>3.27</v>
      </c>
      <c r="K16348" t="n">
        <v>-2766256000</v>
      </c>
      <c r="L16348" t="n">
        <v>2766256000</v>
      </c>
      <c r="M16348" t="n">
        <v>2782849000</v>
      </c>
      <c r="N16348" t="n">
        <v>-2392133000</v>
      </c>
      <c r="O16348">
        <f>D16347</f>
      </c>
      <c r="P16348">
        <f>(E16348-F16348+G16348)/O16348*100</f>
      </c>
      <c r="Q16348">
        <f>H16347</f>
      </c>
      <c r="R16348">
        <f>I16347</f>
      </c>
      <c r="S16348">
        <f>H16348-H16347</f>
      </c>
      <c r="T16348">
        <f>I16348-I16347</f>
      </c>
      <c r="U16348">
        <f>(L16348-K16348)/(2*D16348*0.01)</f>
      </c>
    </row>
    <row r="16349">
      <c r="A16349" t="n">
        <v>2021</v>
      </c>
      <c r="B16349" t="inlineStr">
        <is>
          <t>00646495</t>
        </is>
      </c>
      <c r="C16349" t="inlineStr">
        <is>
          <t>한화에너지</t>
        </is>
      </c>
      <c r="D16349" t="n">
        <v>29346520000</v>
      </c>
      <c r="E16349" t="n">
        <v>4492207000</v>
      </c>
      <c r="F16349" t="n">
        <v>1647065000</v>
      </c>
      <c r="G16349" t="n">
        <v>900561000</v>
      </c>
      <c r="H16349" t="n">
        <v>3.89</v>
      </c>
      <c r="I16349" t="n">
        <v>4.41</v>
      </c>
      <c r="J16349" t="n">
        <v>8.35</v>
      </c>
      <c r="K16349" t="n">
        <v>-2344653000</v>
      </c>
      <c r="L16349" t="n">
        <v>2745821000</v>
      </c>
      <c r="M16349" t="n">
        <v>2774082000</v>
      </c>
      <c r="N16349" t="n">
        <v>-2408397000</v>
      </c>
      <c r="O16349">
        <f>D16348</f>
      </c>
      <c r="P16349">
        <f>(E16349-F16349+G16349)/O16349*100</f>
      </c>
      <c r="Q16349">
        <f>H16348</f>
      </c>
      <c r="R16349">
        <f>I16348</f>
      </c>
      <c r="S16349">
        <f>H16349-H16348</f>
      </c>
      <c r="T16349">
        <f>I16349-I16348</f>
      </c>
      <c r="U16349">
        <f>(L16349-K16349)/(2*D16349*0.01)</f>
      </c>
      <c r="V16349">
        <f>(L16349+K16349)/(D16349*0.0001)</f>
      </c>
    </row>
    <row r="16350">
      <c r="A16350" t="n">
        <v>2022</v>
      </c>
      <c r="B16350" t="inlineStr">
        <is>
          <t>00646495</t>
        </is>
      </c>
      <c r="C16350" t="inlineStr">
        <is>
          <t>한화에너지</t>
        </is>
      </c>
      <c r="D16350" t="n">
        <v>97952442000</v>
      </c>
      <c r="E16350" t="n">
        <v>10685211000</v>
      </c>
      <c r="F16350" t="n">
        <v>6734258000</v>
      </c>
      <c r="G16350" t="n">
        <v>2976560000</v>
      </c>
      <c r="H16350" t="n">
        <v>6.075</v>
      </c>
      <c r="I16350" t="n">
        <v>3.98</v>
      </c>
      <c r="J16350" t="n">
        <v>6.105</v>
      </c>
      <c r="O16350">
        <f>D16349</f>
      </c>
      <c r="P16350">
        <f>(E16350-F16350+G16350)/O16350*100</f>
      </c>
      <c r="Q16350">
        <f>H16349</f>
      </c>
      <c r="R16350">
        <f>I16349</f>
      </c>
      <c r="S16350">
        <f>H16350-H16349</f>
      </c>
      <c r="T16350">
        <f>I16350-I16349</f>
      </c>
    </row>
    <row r="16351">
      <c r="A16351" t="n">
        <v>2023</v>
      </c>
      <c r="B16351" t="inlineStr">
        <is>
          <t>00646495</t>
        </is>
      </c>
      <c r="C16351" t="inlineStr">
        <is>
          <t>한화에너지</t>
        </is>
      </c>
      <c r="D16351" t="n">
        <v>118229064000</v>
      </c>
      <c r="E16351" t="n">
        <v>13824716000</v>
      </c>
      <c r="F16351" t="n">
        <v>10713671000</v>
      </c>
      <c r="G16351" t="n">
        <v>5668678000</v>
      </c>
      <c r="H16351" t="n">
        <v>5.205</v>
      </c>
      <c r="I16351" t="n">
        <v>4.125</v>
      </c>
      <c r="J16351" t="n">
        <v>7.245</v>
      </c>
      <c r="K16351" t="n">
        <v>-7023233000</v>
      </c>
      <c r="L16351" t="n">
        <v>7961713000</v>
      </c>
      <c r="M16351" t="n">
        <v>8196092000</v>
      </c>
      <c r="N16351" t="n">
        <v>-7347766000</v>
      </c>
      <c r="O16351">
        <f>D16350</f>
      </c>
      <c r="P16351">
        <f>(E16351-F16351+G16351)/O16351*100</f>
      </c>
      <c r="Q16351">
        <f>H16350</f>
      </c>
      <c r="R16351">
        <f>I16350</f>
      </c>
      <c r="S16351">
        <f>H16351-H16350</f>
      </c>
      <c r="T16351">
        <f>I16351-I16350</f>
      </c>
      <c r="U16351">
        <f>(L16351-K16351)/(2*D16351*0.01)</f>
      </c>
      <c r="V16351">
        <f>(L16351+K16351)/(D16351*0.0001)</f>
      </c>
    </row>
    <row r="16352">
      <c r="A16352" t="n">
        <v>2024</v>
      </c>
      <c r="B16352" t="inlineStr">
        <is>
          <t>00646495</t>
        </is>
      </c>
      <c r="C16352" t="inlineStr">
        <is>
          <t>한화에너지</t>
        </is>
      </c>
      <c r="D16352" t="n">
        <v>175014208000</v>
      </c>
      <c r="E16352" t="n">
        <v>18475104000</v>
      </c>
      <c r="F16352" t="n">
        <v>16631782000</v>
      </c>
      <c r="G16352" t="n">
        <v>7425365000</v>
      </c>
      <c r="H16352" t="n">
        <v>4.63</v>
      </c>
      <c r="I16352" t="n">
        <v>3.71</v>
      </c>
      <c r="J16352" t="n">
        <v>7.105</v>
      </c>
      <c r="K16352" t="n">
        <v>-11216875000</v>
      </c>
      <c r="L16352" t="n">
        <v>12707949000</v>
      </c>
      <c r="M16352" t="n">
        <v>13047886000</v>
      </c>
      <c r="N16352" t="n">
        <v>-11698409000</v>
      </c>
      <c r="O16352">
        <f>D16351</f>
      </c>
      <c r="P16352">
        <f>(E16352-F16352+G16352)/O16352*100</f>
      </c>
      <c r="Q16352">
        <f>H16351</f>
      </c>
      <c r="R16352">
        <f>I16351</f>
      </c>
      <c r="S16352">
        <f>H16352-H16351</f>
      </c>
      <c r="T16352">
        <f>I16352-I16351</f>
      </c>
      <c r="U16352">
        <f>(L16352-K16352)/(2*D16352*0.01)</f>
      </c>
      <c r="V16352">
        <f>(L16352+K16352)/(D16352*0.0001)</f>
      </c>
    </row>
    <row r="16353">
      <c r="A16353" t="n">
        <v>2014</v>
      </c>
      <c r="B16353" t="inlineStr">
        <is>
          <t>00646732</t>
        </is>
      </c>
      <c r="C16353" t="inlineStr">
        <is>
          <t>진양홀딩스</t>
        </is>
      </c>
      <c r="D16353" t="n">
        <v>14822552645</v>
      </c>
      <c r="E16353" t="n">
        <v>2309970092</v>
      </c>
      <c r="F16353" t="n">
        <v>1937511990</v>
      </c>
      <c r="G16353" t="n">
        <v>437155170</v>
      </c>
      <c r="H16353" t="n">
        <v>2.65</v>
      </c>
      <c r="I16353" t="n">
        <v>5</v>
      </c>
    </row>
    <row r="16354">
      <c r="A16354" t="n">
        <v>2015</v>
      </c>
      <c r="B16354" t="inlineStr">
        <is>
          <t>00646732</t>
        </is>
      </c>
      <c r="C16354" t="inlineStr">
        <is>
          <t>진양홀딩스</t>
        </is>
      </c>
      <c r="D16354" t="n">
        <v>17136487539</v>
      </c>
      <c r="E16354" t="n">
        <v>2639129879</v>
      </c>
      <c r="F16354" t="n">
        <v>1879733897</v>
      </c>
      <c r="G16354" t="n">
        <v>386967703</v>
      </c>
      <c r="H16354" t="n">
        <v>2.55</v>
      </c>
      <c r="I16354" t="n">
        <v>5</v>
      </c>
      <c r="O16354">
        <f>D16353</f>
      </c>
      <c r="P16354">
        <f>(E16354-F16354+G16354)/O16354*100</f>
      </c>
      <c r="Q16354">
        <f>H16353</f>
      </c>
      <c r="R16354">
        <f>I16353</f>
      </c>
      <c r="S16354">
        <f>H16354-H16353</f>
      </c>
      <c r="T16354">
        <f>I16354-I16353</f>
      </c>
    </row>
    <row r="16355">
      <c r="A16355" t="n">
        <v>2020</v>
      </c>
      <c r="B16355" t="inlineStr">
        <is>
          <t>00646732</t>
        </is>
      </c>
      <c r="C16355" t="inlineStr">
        <is>
          <t>진양홀딩스</t>
        </is>
      </c>
      <c r="D16355" t="n">
        <v>18240092177</v>
      </c>
      <c r="E16355" t="n">
        <v>2278452594</v>
      </c>
      <c r="F16355" t="n">
        <v>2495542820</v>
      </c>
      <c r="G16355" t="n">
        <v>374346684</v>
      </c>
    </row>
    <row r="16356">
      <c r="A16356" t="n">
        <v>2021</v>
      </c>
      <c r="B16356" t="inlineStr">
        <is>
          <t>00646732</t>
        </is>
      </c>
      <c r="C16356" t="inlineStr">
        <is>
          <t>진양홀딩스</t>
        </is>
      </c>
      <c r="D16356" t="n">
        <v>17800172608</v>
      </c>
      <c r="E16356" t="n">
        <v>2073334003</v>
      </c>
      <c r="F16356" t="n">
        <v>3033689625</v>
      </c>
      <c r="G16356" t="n">
        <v>361393494</v>
      </c>
      <c r="O16356">
        <f>D16355</f>
      </c>
      <c r="P16356">
        <f>(E16356-F16356+G16356)/O16356*100</f>
      </c>
    </row>
    <row r="16357">
      <c r="A16357" t="n">
        <v>2022</v>
      </c>
      <c r="B16357" t="inlineStr">
        <is>
          <t>00646732</t>
        </is>
      </c>
      <c r="C16357" t="inlineStr">
        <is>
          <t>진양홀딩스</t>
        </is>
      </c>
      <c r="D16357" t="n">
        <v>19430283647</v>
      </c>
      <c r="E16357" t="n">
        <v>1935641304</v>
      </c>
      <c r="F16357" t="n">
        <v>1045501389</v>
      </c>
      <c r="G16357" t="n">
        <v>466203403</v>
      </c>
      <c r="O16357">
        <f>D16356</f>
      </c>
      <c r="P16357">
        <f>(E16357-F16357+G16357)/O16357*100</f>
      </c>
    </row>
    <row r="16358">
      <c r="A16358" t="n">
        <v>2023</v>
      </c>
      <c r="B16358" t="inlineStr">
        <is>
          <t>00646732</t>
        </is>
      </c>
      <c r="C16358" t="inlineStr">
        <is>
          <t>진양홀딩스</t>
        </is>
      </c>
      <c r="D16358" t="n">
        <v>18132812863</v>
      </c>
      <c r="E16358" t="n">
        <v>2121630246</v>
      </c>
      <c r="F16358" t="n">
        <v>5025919735</v>
      </c>
      <c r="G16358" t="n">
        <v>854361481</v>
      </c>
      <c r="O16358">
        <f>D16357</f>
      </c>
      <c r="P16358">
        <f>(E16358-F16358+G16358)/O16358*100</f>
      </c>
    </row>
    <row r="16359">
      <c r="A16359" t="n">
        <v>2024</v>
      </c>
      <c r="B16359" t="inlineStr">
        <is>
          <t>00646732</t>
        </is>
      </c>
      <c r="C16359" t="inlineStr">
        <is>
          <t>진양홀딩스</t>
        </is>
      </c>
      <c r="D16359" t="n">
        <v>20860058870</v>
      </c>
      <c r="E16359" t="n">
        <v>2406829020</v>
      </c>
      <c r="F16359" t="n">
        <v>1325559714</v>
      </c>
      <c r="G16359" t="n">
        <v>656163046</v>
      </c>
      <c r="O16359">
        <f>D16358</f>
      </c>
      <c r="P16359">
        <f>(E16359-F16359+G16359)/O16359*100</f>
      </c>
    </row>
    <row r="16360">
      <c r="A16360" t="n">
        <v>2025</v>
      </c>
      <c r="B16360" t="inlineStr">
        <is>
          <t>00646732</t>
        </is>
      </c>
      <c r="C16360" t="inlineStr">
        <is>
          <t>진양홀딩스</t>
        </is>
      </c>
      <c r="D16360" t="n">
        <v>22527367009</v>
      </c>
      <c r="E16360" t="n">
        <v>2635809638</v>
      </c>
      <c r="F16360" t="n">
        <v>1398730925</v>
      </c>
      <c r="G16360" t="n">
        <v>630212569</v>
      </c>
      <c r="H16360" t="n">
        <v>3.925</v>
      </c>
      <c r="I16360" t="n">
        <v>3.87</v>
      </c>
      <c r="K16360" t="n">
        <v>-977318430</v>
      </c>
      <c r="L16360" t="n">
        <v>700157306</v>
      </c>
      <c r="M16360" t="n">
        <v>697778895</v>
      </c>
      <c r="N16360" t="n">
        <v>-989046192</v>
      </c>
      <c r="O16360">
        <f>D16359</f>
      </c>
      <c r="P16360">
        <f>(E16360-F16360+G16360)/O16360*100</f>
      </c>
      <c r="U16360">
        <f>(L16360-K16360)/(2*D16360*0.01)</f>
      </c>
    </row>
    <row r="16361">
      <c r="A16361" t="n">
        <v>2014</v>
      </c>
      <c r="B16361" t="inlineStr">
        <is>
          <t>00648721</t>
        </is>
      </c>
      <c r="C16361" t="inlineStr">
        <is>
          <t>SNT에너지</t>
        </is>
      </c>
      <c r="D16361" t="n">
        <v>1085664000</v>
      </c>
      <c r="E16361" t="n">
        <v>326005000</v>
      </c>
      <c r="F16361" t="n">
        <v>133743000</v>
      </c>
      <c r="G16361" t="n">
        <v>39113000</v>
      </c>
      <c r="H16361" t="n">
        <v>2.61</v>
      </c>
      <c r="I16361" t="n">
        <v>3</v>
      </c>
      <c r="K16361" t="n">
        <v>-70430000</v>
      </c>
      <c r="L16361" t="n">
        <v>79520000</v>
      </c>
      <c r="M16361" t="n">
        <v>78499000</v>
      </c>
      <c r="N16361" t="n">
        <v>-70905000</v>
      </c>
      <c r="U16361">
        <f>(L16361-K16361)/(2*D16361*0.01)</f>
      </c>
      <c r="V16361">
        <f>(L16361+K16361)/(D16361*0.0001)</f>
      </c>
    </row>
    <row r="16362">
      <c r="A16362" t="n">
        <v>2015</v>
      </c>
      <c r="B16362" t="inlineStr">
        <is>
          <t>00648721</t>
        </is>
      </c>
      <c r="C16362" t="inlineStr">
        <is>
          <t>SNT에너지</t>
        </is>
      </c>
      <c r="D16362" t="n">
        <v>1434868000</v>
      </c>
      <c r="E16362" t="n">
        <v>240539000</v>
      </c>
      <c r="F16362" t="n">
        <v>47875000</v>
      </c>
      <c r="G16362" t="n">
        <v>26795000</v>
      </c>
      <c r="H16362" t="n">
        <v>2.2</v>
      </c>
      <c r="I16362" t="n">
        <v>3</v>
      </c>
      <c r="J16362" t="n">
        <v>6.6</v>
      </c>
      <c r="K16362" t="n">
        <v>-90970000</v>
      </c>
      <c r="L16362" t="n">
        <v>102341000</v>
      </c>
      <c r="M16362" t="n">
        <v>100611000</v>
      </c>
      <c r="N16362" t="n">
        <v>-91245000</v>
      </c>
      <c r="O16362">
        <f>D16361</f>
      </c>
      <c r="P16362">
        <f>(E16362-F16362+G16362)/O16362*100</f>
      </c>
      <c r="Q16362">
        <f>H16361</f>
      </c>
      <c r="R16362">
        <f>I16361</f>
      </c>
      <c r="S16362">
        <f>H16362-H16361</f>
      </c>
      <c r="T16362">
        <f>I16362-I16361</f>
      </c>
      <c r="U16362">
        <f>(L16362-K16362)/(2*D16362*0.01)</f>
      </c>
      <c r="V16362">
        <f>(L16362+K16362)/(D16362*0.0001)</f>
      </c>
    </row>
    <row r="16363">
      <c r="A16363" t="n">
        <v>2016</v>
      </c>
      <c r="B16363" t="inlineStr">
        <is>
          <t>00648721</t>
        </is>
      </c>
      <c r="C16363" t="inlineStr">
        <is>
          <t>SNT에너지</t>
        </is>
      </c>
      <c r="D16363" t="n">
        <v>1352839000</v>
      </c>
      <c r="E16363" t="n">
        <v>248100000</v>
      </c>
      <c r="F16363" t="n">
        <v>123535000</v>
      </c>
      <c r="G16363" t="n">
        <v>29778000</v>
      </c>
      <c r="H16363" t="n">
        <v>2.21</v>
      </c>
      <c r="I16363" t="n">
        <v>3</v>
      </c>
      <c r="J16363" t="n">
        <v>6.37</v>
      </c>
      <c r="K16363" t="n">
        <v>-82862000</v>
      </c>
      <c r="L16363" t="n">
        <v>92746000</v>
      </c>
      <c r="M16363" t="n">
        <v>91187000</v>
      </c>
      <c r="N16363" t="n">
        <v>-83116000</v>
      </c>
      <c r="O16363">
        <f>D16362</f>
      </c>
      <c r="P16363">
        <f>(E16363-F16363+G16363)/O16363*100</f>
      </c>
      <c r="Q16363">
        <f>H16362</f>
      </c>
      <c r="R16363">
        <f>I16362</f>
      </c>
      <c r="S16363">
        <f>H16363-H16362</f>
      </c>
      <c r="T16363">
        <f>I16363-I16362</f>
      </c>
      <c r="U16363">
        <f>(L16363-K16363)/(2*D16363*0.01)</f>
      </c>
      <c r="V16363">
        <f>(L16363+K16363)/(D16363*0.0001)</f>
      </c>
    </row>
    <row r="16364">
      <c r="A16364" t="n">
        <v>2017</v>
      </c>
      <c r="B16364" t="inlineStr">
        <is>
          <t>00648721</t>
        </is>
      </c>
      <c r="C16364" t="inlineStr">
        <is>
          <t>SNT에너지</t>
        </is>
      </c>
      <c r="D16364" t="n">
        <v>1565552000</v>
      </c>
      <c r="E16364" t="n">
        <v>213031000</v>
      </c>
      <c r="F16364" t="n">
        <v>87457000</v>
      </c>
      <c r="G16364" t="n">
        <v>28411000</v>
      </c>
      <c r="H16364" t="n">
        <v>2.72</v>
      </c>
      <c r="I16364" t="n">
        <v>3</v>
      </c>
      <c r="J16364" t="n">
        <v>7.28</v>
      </c>
      <c r="K16364" t="n">
        <v>-108568000</v>
      </c>
      <c r="L16364" t="n">
        <v>122240000</v>
      </c>
      <c r="M16364" t="n">
        <v>120785000</v>
      </c>
      <c r="N16364" t="n">
        <v>-109391000</v>
      </c>
      <c r="O16364">
        <f>D16363</f>
      </c>
      <c r="P16364">
        <f>(E16364-F16364+G16364)/O16364*100</f>
      </c>
      <c r="Q16364">
        <f>H16363</f>
      </c>
      <c r="R16364">
        <f>I16363</f>
      </c>
      <c r="S16364">
        <f>H16364-H16363</f>
      </c>
      <c r="T16364">
        <f>I16364-I16363</f>
      </c>
      <c r="U16364">
        <f>(L16364-K16364)/(2*D16364*0.01)</f>
      </c>
      <c r="V16364">
        <f>(L16364+K16364)/(D16364*0.0001)</f>
      </c>
    </row>
    <row r="16365">
      <c r="A16365" t="n">
        <v>2018</v>
      </c>
      <c r="B16365" t="inlineStr">
        <is>
          <t>00648721</t>
        </is>
      </c>
      <c r="C16365" t="inlineStr">
        <is>
          <t>SNT에너지</t>
        </is>
      </c>
      <c r="D16365" t="n">
        <v>1595041000</v>
      </c>
      <c r="E16365" t="n">
        <v>214902000</v>
      </c>
      <c r="F16365" t="n">
        <v>50810000</v>
      </c>
      <c r="G16365" t="n">
        <v>41028000</v>
      </c>
      <c r="H16365" t="n">
        <v>2.31</v>
      </c>
      <c r="I16365" t="n">
        <v>3</v>
      </c>
      <c r="J16365" t="n">
        <v>6.88</v>
      </c>
      <c r="K16365" t="n">
        <v>-101544000</v>
      </c>
      <c r="L16365" t="n">
        <v>113695000</v>
      </c>
      <c r="M16365" t="n">
        <v>111871000</v>
      </c>
      <c r="N16365" t="n">
        <v>-101929000</v>
      </c>
      <c r="O16365">
        <f>D16364</f>
      </c>
      <c r="P16365">
        <f>(E16365-F16365+G16365)/O16365*100</f>
      </c>
      <c r="Q16365">
        <f>H16364</f>
      </c>
      <c r="R16365">
        <f>I16364</f>
      </c>
      <c r="S16365">
        <f>H16365-H16364</f>
      </c>
      <c r="T16365">
        <f>I16365-I16364</f>
      </c>
      <c r="U16365">
        <f>(L16365-K16365)/(2*D16365*0.01)</f>
      </c>
      <c r="V16365">
        <f>(L16365+K16365)/(D16365*0.0001)</f>
      </c>
    </row>
    <row r="16366">
      <c r="A16366" t="n">
        <v>2019</v>
      </c>
      <c r="B16366" t="inlineStr">
        <is>
          <t>00648721</t>
        </is>
      </c>
      <c r="C16366" t="inlineStr">
        <is>
          <t>SNT에너지</t>
        </is>
      </c>
      <c r="D16366" t="n">
        <v>2136512000</v>
      </c>
      <c r="E16366" t="n">
        <v>222785000</v>
      </c>
      <c r="F16366" t="n">
        <v>31746000</v>
      </c>
      <c r="G16366" t="n">
        <v>35294000</v>
      </c>
      <c r="H16366" t="n">
        <v>1.96</v>
      </c>
      <c r="I16366" t="n">
        <v>3</v>
      </c>
      <c r="J16366" t="n">
        <v>7.01</v>
      </c>
      <c r="K16366" t="n">
        <v>-136276000</v>
      </c>
      <c r="L16366" t="n">
        <v>152682000</v>
      </c>
      <c r="M16366" t="n">
        <v>149631000</v>
      </c>
      <c r="N16366" t="n">
        <v>-136310000</v>
      </c>
      <c r="O16366">
        <f>D16365</f>
      </c>
      <c r="P16366">
        <f>(E16366-F16366+G16366)/O16366*100</f>
      </c>
      <c r="Q16366">
        <f>H16365</f>
      </c>
      <c r="R16366">
        <f>I16365</f>
      </c>
      <c r="S16366">
        <f>H16366-H16365</f>
      </c>
      <c r="T16366">
        <f>I16366-I16365</f>
      </c>
      <c r="U16366">
        <f>(L16366-K16366)/(2*D16366*0.01)</f>
      </c>
      <c r="V16366">
        <f>(L16366+K16366)/(D16366*0.0001)</f>
      </c>
    </row>
    <row r="16367">
      <c r="A16367" t="n">
        <v>2020</v>
      </c>
      <c r="B16367" t="inlineStr">
        <is>
          <t>00648721</t>
        </is>
      </c>
      <c r="C16367" t="inlineStr">
        <is>
          <t>SNT에너지</t>
        </is>
      </c>
      <c r="D16367" t="n">
        <v>2268829000</v>
      </c>
      <c r="E16367" t="n">
        <v>258117000</v>
      </c>
      <c r="F16367" t="n">
        <v>47067000</v>
      </c>
      <c r="G16367" t="n">
        <v>39755000</v>
      </c>
      <c r="H16367" t="n">
        <v>1.91</v>
      </c>
      <c r="I16367" t="n">
        <v>3</v>
      </c>
      <c r="J16367" t="n">
        <v>6.99</v>
      </c>
      <c r="K16367" t="n">
        <v>-143784000</v>
      </c>
      <c r="L16367" t="n">
        <v>160975000</v>
      </c>
      <c r="M16367" t="n">
        <v>157678000</v>
      </c>
      <c r="N16367" t="n">
        <v>-143752000</v>
      </c>
      <c r="O16367">
        <f>D16366</f>
      </c>
      <c r="P16367">
        <f>(E16367-F16367+G16367)/O16367*100</f>
      </c>
      <c r="Q16367">
        <f>H16366</f>
      </c>
      <c r="R16367">
        <f>I16366</f>
      </c>
      <c r="S16367">
        <f>H16367-H16366</f>
      </c>
      <c r="T16367">
        <f>I16367-I16366</f>
      </c>
      <c r="U16367">
        <f>(L16367-K16367)/(2*D16367*0.01)</f>
      </c>
      <c r="V16367">
        <f>(L16367+K16367)/(D16367*0.0001)</f>
      </c>
    </row>
    <row r="16368">
      <c r="A16368" t="n">
        <v>2021</v>
      </c>
      <c r="B16368" t="inlineStr">
        <is>
          <t>00648721</t>
        </is>
      </c>
      <c r="C16368" t="inlineStr">
        <is>
          <t>SNT에너지</t>
        </is>
      </c>
      <c r="D16368" t="n">
        <v>2378593000</v>
      </c>
      <c r="E16368" t="n">
        <v>241920000</v>
      </c>
      <c r="F16368" t="n">
        <v>145275000</v>
      </c>
      <c r="G16368" t="n">
        <v>42694000</v>
      </c>
      <c r="H16368" t="n">
        <v>2.51</v>
      </c>
      <c r="I16368" t="n">
        <v>3</v>
      </c>
      <c r="J16368" t="n">
        <v>6.45</v>
      </c>
      <c r="K16368" t="n">
        <v>-214984000</v>
      </c>
      <c r="L16368" t="n">
        <v>239895000</v>
      </c>
      <c r="M16368" t="n">
        <v>237664000</v>
      </c>
      <c r="N16368" t="n">
        <v>-215678000</v>
      </c>
      <c r="O16368">
        <f>D16367</f>
      </c>
      <c r="P16368">
        <f>(E16368-F16368+G16368)/O16368*100</f>
      </c>
      <c r="Q16368">
        <f>H16367</f>
      </c>
      <c r="R16368">
        <f>I16367</f>
      </c>
      <c r="S16368">
        <f>H16368-H16367</f>
      </c>
      <c r="T16368">
        <f>I16368-I16367</f>
      </c>
      <c r="U16368">
        <f>(L16368-K16368)/(2*D16368*0.01)</f>
      </c>
      <c r="V16368">
        <f>(L16368+K16368)/(D16368*0.0001)</f>
      </c>
    </row>
    <row r="16369">
      <c r="A16369" t="n">
        <v>2022</v>
      </c>
      <c r="B16369" t="inlineStr">
        <is>
          <t>00648721</t>
        </is>
      </c>
      <c r="C16369" t="inlineStr">
        <is>
          <t>SNT에너지</t>
        </is>
      </c>
      <c r="D16369" t="n">
        <v>3561112000</v>
      </c>
      <c r="E16369" t="n">
        <v>339710000</v>
      </c>
      <c r="F16369" t="n">
        <v>415541000</v>
      </c>
      <c r="G16369" t="n">
        <v>58014000</v>
      </c>
      <c r="H16369" t="n">
        <v>4.57</v>
      </c>
      <c r="I16369" t="n">
        <v>2.84</v>
      </c>
      <c r="J16369" t="n">
        <v>7.56</v>
      </c>
      <c r="O16369">
        <f>D16368</f>
      </c>
      <c r="P16369">
        <f>(E16369-F16369+G16369)/O16369*100</f>
      </c>
      <c r="Q16369">
        <f>H16368</f>
      </c>
      <c r="R16369">
        <f>I16368</f>
      </c>
      <c r="S16369">
        <f>H16369-H16368</f>
      </c>
      <c r="T16369">
        <f>I16369-I16368</f>
      </c>
    </row>
    <row r="16370">
      <c r="A16370" t="n">
        <v>2023</v>
      </c>
      <c r="B16370" t="inlineStr">
        <is>
          <t>00648721</t>
        </is>
      </c>
      <c r="C16370" t="inlineStr">
        <is>
          <t>SNT에너지</t>
        </is>
      </c>
      <c r="D16370" t="n">
        <v>2914788000</v>
      </c>
      <c r="E16370" t="n">
        <v>257780000</v>
      </c>
      <c r="F16370" t="n">
        <v>1815479000</v>
      </c>
      <c r="G16370" t="n">
        <v>96955000</v>
      </c>
      <c r="H16370" t="n">
        <v>4.005</v>
      </c>
      <c r="I16370" t="n">
        <v>3.34</v>
      </c>
      <c r="J16370" t="n">
        <v>7.49</v>
      </c>
      <c r="K16370" t="n">
        <v>-151976000</v>
      </c>
      <c r="L16370" t="n">
        <v>167139000</v>
      </c>
      <c r="M16370" t="n">
        <v>169167000</v>
      </c>
      <c r="N16370" t="n">
        <v>-156529000</v>
      </c>
      <c r="O16370">
        <f>D16369</f>
      </c>
      <c r="P16370">
        <f>(E16370-F16370+G16370)/O16370*100</f>
      </c>
      <c r="Q16370">
        <f>H16369</f>
      </c>
      <c r="R16370">
        <f>I16369</f>
      </c>
      <c r="S16370">
        <f>H16370-H16369</f>
      </c>
      <c r="T16370">
        <f>I16370-I16369</f>
      </c>
      <c r="U16370">
        <f>(L16370-K16370)/(2*D16370*0.01)</f>
      </c>
      <c r="V16370">
        <f>(L16370+K16370)/(D16370*0.0001)</f>
      </c>
    </row>
    <row r="16371">
      <c r="A16371" t="n">
        <v>2024</v>
      </c>
      <c r="B16371" t="inlineStr">
        <is>
          <t>00648721</t>
        </is>
      </c>
      <c r="C16371" t="inlineStr">
        <is>
          <t>SNT에너지</t>
        </is>
      </c>
      <c r="D16371" t="n">
        <v>2969988000</v>
      </c>
      <c r="E16371" t="n">
        <v>300204000</v>
      </c>
      <c r="F16371" t="n">
        <v>182535000</v>
      </c>
      <c r="G16371" t="n">
        <v>119995000</v>
      </c>
      <c r="H16371" t="n">
        <v>3.69</v>
      </c>
      <c r="I16371" t="n">
        <v>3.33</v>
      </c>
      <c r="J16371" t="n">
        <v>4.96</v>
      </c>
      <c r="K16371" t="n">
        <v>-120746000</v>
      </c>
      <c r="L16371" t="n">
        <v>155084000</v>
      </c>
      <c r="M16371" t="n">
        <v>156668000</v>
      </c>
      <c r="N16371" t="n">
        <v>-123101000</v>
      </c>
      <c r="O16371">
        <f>D16370</f>
      </c>
      <c r="P16371">
        <f>(E16371-F16371+G16371)/O16371*100</f>
      </c>
      <c r="Q16371">
        <f>H16370</f>
      </c>
      <c r="R16371">
        <f>I16370</f>
      </c>
      <c r="S16371">
        <f>H16371-H16370</f>
      </c>
      <c r="T16371">
        <f>I16371-I16370</f>
      </c>
      <c r="U16371">
        <f>(L16371-K16371)/(2*D16371*0.01)</f>
      </c>
      <c r="V16371">
        <f>(L16371+K16371)/(D16371*0.0001)</f>
      </c>
    </row>
    <row r="16372">
      <c r="A16372" t="n">
        <v>2025</v>
      </c>
      <c r="B16372" t="inlineStr">
        <is>
          <t>00648721</t>
        </is>
      </c>
      <c r="C16372" t="inlineStr">
        <is>
          <t>SNT에너지</t>
        </is>
      </c>
      <c r="D16372" t="n">
        <v>3392999000</v>
      </c>
      <c r="E16372" t="n">
        <v>299424000</v>
      </c>
      <c r="F16372" t="n">
        <v>624019000</v>
      </c>
      <c r="H16372" t="n">
        <v>4.4</v>
      </c>
      <c r="I16372" t="n">
        <v>4.82</v>
      </c>
      <c r="J16372" t="n">
        <v>5.47</v>
      </c>
      <c r="K16372" t="n">
        <v>-174249000</v>
      </c>
      <c r="L16372" t="n">
        <v>190904000</v>
      </c>
      <c r="M16372" t="n">
        <v>191209000</v>
      </c>
      <c r="N16372" t="n">
        <v>-177756000</v>
      </c>
      <c r="O16372">
        <f>D16371</f>
      </c>
      <c r="Q16372">
        <f>H16371</f>
      </c>
      <c r="R16372">
        <f>I16371</f>
      </c>
      <c r="S16372">
        <f>H16372-H16371</f>
      </c>
      <c r="T16372">
        <f>I16372-I16371</f>
      </c>
      <c r="U16372">
        <f>(L16372-K16372)/(2*D16372*0.01)</f>
      </c>
      <c r="V16372">
        <f>(L16372+K16372)/(D16372*0.0001)</f>
      </c>
    </row>
    <row r="16373">
      <c r="A16373" t="n">
        <v>2014</v>
      </c>
      <c r="B16373" t="inlineStr">
        <is>
          <t>00650629</t>
        </is>
      </c>
      <c r="C16373" t="inlineStr">
        <is>
          <t>SBS미디어홀딩스</t>
        </is>
      </c>
      <c r="D16373" t="n">
        <v>5874795000</v>
      </c>
      <c r="E16373" t="n">
        <v>2174699000</v>
      </c>
      <c r="F16373" t="n">
        <v>897870000</v>
      </c>
      <c r="G16373" t="n">
        <v>145146000</v>
      </c>
      <c r="H16373" t="n">
        <v>2.9</v>
      </c>
      <c r="I16373" t="n">
        <v>5.03</v>
      </c>
      <c r="K16373" t="n">
        <v>-235672000</v>
      </c>
      <c r="L16373" t="n">
        <v>269776000</v>
      </c>
      <c r="M16373" t="n">
        <v>266539000</v>
      </c>
      <c r="N16373" t="n">
        <v>-237513000</v>
      </c>
      <c r="U16373">
        <f>(L16373-K16373)/(2*D16373*0.01)</f>
      </c>
      <c r="V16373">
        <f>(L16373+K16373)/(D16373*0.0001)</f>
      </c>
    </row>
    <row r="16374">
      <c r="A16374" t="n">
        <v>2015</v>
      </c>
      <c r="B16374" t="inlineStr">
        <is>
          <t>00650629</t>
        </is>
      </c>
      <c r="C16374" t="inlineStr">
        <is>
          <t>SBS미디어홀딩스</t>
        </is>
      </c>
      <c r="D16374" t="n">
        <v>6228295000</v>
      </c>
      <c r="E16374" t="n">
        <v>2232480000</v>
      </c>
      <c r="F16374" t="n">
        <v>2187072000</v>
      </c>
      <c r="G16374" t="n">
        <v>165979000</v>
      </c>
      <c r="H16374" t="n">
        <v>2.695</v>
      </c>
      <c r="I16374" t="n">
        <v>4.775</v>
      </c>
      <c r="K16374" t="n">
        <v>-285086000</v>
      </c>
      <c r="L16374" t="n">
        <v>324798000</v>
      </c>
      <c r="M16374" t="n">
        <v>316188000</v>
      </c>
      <c r="N16374" t="n">
        <v>-286401000</v>
      </c>
      <c r="O16374">
        <f>D16373</f>
      </c>
      <c r="P16374">
        <f>(E16374-F16374+G16374)/O16374*100</f>
      </c>
      <c r="Q16374">
        <f>H16373</f>
      </c>
      <c r="R16374">
        <f>I16373</f>
      </c>
      <c r="S16374">
        <f>H16374-H16373</f>
      </c>
      <c r="T16374">
        <f>I16374-I16373</f>
      </c>
      <c r="U16374">
        <f>(L16374-K16374)/(2*D16374*0.01)</f>
      </c>
      <c r="V16374">
        <f>(L16374+K16374)/(D16374*0.0001)</f>
      </c>
    </row>
    <row r="16375">
      <c r="A16375" t="n">
        <v>2016</v>
      </c>
      <c r="B16375" t="inlineStr">
        <is>
          <t>00650629</t>
        </is>
      </c>
      <c r="C16375" t="inlineStr">
        <is>
          <t>SBS미디어홀딩스</t>
        </is>
      </c>
      <c r="D16375" t="n">
        <v>8289393000</v>
      </c>
      <c r="E16375" t="n">
        <v>2450346000</v>
      </c>
      <c r="F16375" t="n">
        <v>831232000</v>
      </c>
      <c r="G16375" t="n">
        <v>156167000</v>
      </c>
      <c r="H16375" t="n">
        <v>2.505</v>
      </c>
      <c r="I16375" t="n">
        <v>5.265</v>
      </c>
      <c r="K16375" t="n">
        <v>-274424000</v>
      </c>
      <c r="L16375" t="n">
        <v>335609000</v>
      </c>
      <c r="M16375" t="n">
        <v>329812000</v>
      </c>
      <c r="N16375" t="n">
        <v>-275110000</v>
      </c>
      <c r="O16375">
        <f>D16374</f>
      </c>
      <c r="P16375">
        <f>(E16375-F16375+G16375)/O16375*100</f>
      </c>
      <c r="Q16375">
        <f>H16374</f>
      </c>
      <c r="R16375">
        <f>I16374</f>
      </c>
      <c r="S16375">
        <f>H16375-H16374</f>
      </c>
      <c r="T16375">
        <f>I16375-I16374</f>
      </c>
      <c r="U16375">
        <f>(L16375-K16375)/(2*D16375*0.01)</f>
      </c>
      <c r="V16375">
        <f>(L16375+K16375)/(D16375*0.0001)</f>
      </c>
    </row>
    <row r="16376">
      <c r="A16376" t="n">
        <v>2017</v>
      </c>
      <c r="B16376" t="inlineStr">
        <is>
          <t>00650629</t>
        </is>
      </c>
      <c r="C16376" t="inlineStr">
        <is>
          <t>SBS미디어홀딩스</t>
        </is>
      </c>
      <c r="D16376" t="n">
        <v>6324442000</v>
      </c>
      <c r="E16376" t="n">
        <v>2336160000</v>
      </c>
      <c r="F16376" t="n">
        <v>3860716000</v>
      </c>
      <c r="G16376" t="n">
        <v>187270000</v>
      </c>
      <c r="H16376" t="n">
        <v>2.875</v>
      </c>
      <c r="I16376" t="n">
        <v>3.865</v>
      </c>
      <c r="K16376" t="n">
        <v>-313220000</v>
      </c>
      <c r="L16376" t="n">
        <v>384058000</v>
      </c>
      <c r="M16376" t="n">
        <v>378501000</v>
      </c>
      <c r="N16376" t="n">
        <v>-319017000</v>
      </c>
      <c r="O16376">
        <f>D16375</f>
      </c>
      <c r="P16376">
        <f>(E16376-F16376+G16376)/O16376*100</f>
      </c>
      <c r="Q16376">
        <f>H16375</f>
      </c>
      <c r="R16376">
        <f>I16375</f>
      </c>
      <c r="S16376">
        <f>H16376-H16375</f>
      </c>
      <c r="T16376">
        <f>I16376-I16375</f>
      </c>
      <c r="U16376">
        <f>(L16376-K16376)/(2*D16376*0.01)</f>
      </c>
      <c r="V16376">
        <f>(L16376+K16376)/(D16376*0.0001)</f>
      </c>
    </row>
    <row r="16377">
      <c r="A16377" t="n">
        <v>2018</v>
      </c>
      <c r="B16377" t="inlineStr">
        <is>
          <t>00650629</t>
        </is>
      </c>
      <c r="C16377" t="inlineStr">
        <is>
          <t>SBS미디어홀딩스</t>
        </is>
      </c>
      <c r="D16377" t="n">
        <v>6907231000</v>
      </c>
      <c r="E16377" t="n">
        <v>1866142000</v>
      </c>
      <c r="F16377" t="n">
        <v>895351000</v>
      </c>
      <c r="G16377" t="n">
        <v>178287000</v>
      </c>
      <c r="H16377" t="n">
        <v>3.165</v>
      </c>
      <c r="I16377" t="n">
        <v>3.2</v>
      </c>
      <c r="K16377" t="n">
        <v>-375397000</v>
      </c>
      <c r="L16377" t="n">
        <v>428461000</v>
      </c>
      <c r="M16377" t="n">
        <v>421408000</v>
      </c>
      <c r="N16377" t="n">
        <v>-376719000</v>
      </c>
      <c r="O16377">
        <f>D16376</f>
      </c>
      <c r="P16377">
        <f>(E16377-F16377+G16377)/O16377*100</f>
      </c>
      <c r="Q16377">
        <f>H16376</f>
      </c>
      <c r="R16377">
        <f>I16376</f>
      </c>
      <c r="S16377">
        <f>H16377-H16376</f>
      </c>
      <c r="T16377">
        <f>I16377-I16376</f>
      </c>
      <c r="U16377">
        <f>(L16377-K16377)/(2*D16377*0.01)</f>
      </c>
      <c r="V16377">
        <f>(L16377+K16377)/(D16377*0.0001)</f>
      </c>
    </row>
    <row r="16378">
      <c r="A16378" t="n">
        <v>2019</v>
      </c>
      <c r="B16378" t="inlineStr">
        <is>
          <t>00650629</t>
        </is>
      </c>
      <c r="C16378" t="inlineStr">
        <is>
          <t>SBS미디어홀딩스</t>
        </is>
      </c>
      <c r="D16378" t="n">
        <v>5026271000</v>
      </c>
      <c r="E16378" t="n">
        <v>1269334000</v>
      </c>
      <c r="F16378" t="n">
        <v>763981000</v>
      </c>
      <c r="G16378" t="n">
        <v>104350000</v>
      </c>
      <c r="H16378" t="n">
        <v>2.26</v>
      </c>
      <c r="I16378" t="n">
        <v>3.4</v>
      </c>
      <c r="K16378" t="n">
        <v>-287924000</v>
      </c>
      <c r="L16378" t="n">
        <v>331986000</v>
      </c>
      <c r="M16378" t="n">
        <v>323961000</v>
      </c>
      <c r="N16378" t="n">
        <v>-286968000</v>
      </c>
      <c r="O16378">
        <f>D16377</f>
      </c>
      <c r="P16378">
        <f>(E16378-F16378+G16378)/O16378*100</f>
      </c>
      <c r="Q16378">
        <f>H16377</f>
      </c>
      <c r="R16378">
        <f>I16377</f>
      </c>
      <c r="S16378">
        <f>H16378-H16377</f>
      </c>
      <c r="T16378">
        <f>I16378-I16377</f>
      </c>
      <c r="U16378">
        <f>(L16378-K16378)/(2*D16378*0.01)</f>
      </c>
      <c r="V16378">
        <f>(L16378+K16378)/(D16378*0.0001)</f>
      </c>
    </row>
    <row r="16379">
      <c r="A16379" t="n">
        <v>2020</v>
      </c>
      <c r="B16379" t="inlineStr">
        <is>
          <t>00650629</t>
        </is>
      </c>
      <c r="C16379" t="inlineStr">
        <is>
          <t>SBS미디어홀딩스</t>
        </is>
      </c>
      <c r="D16379" t="n">
        <v>6442188000</v>
      </c>
      <c r="E16379" t="n">
        <v>1418299000</v>
      </c>
      <c r="F16379" t="n">
        <v>393519000</v>
      </c>
      <c r="G16379" t="n">
        <v>113059000</v>
      </c>
      <c r="H16379" t="n">
        <v>2.355</v>
      </c>
      <c r="I16379" t="n">
        <v>3.45</v>
      </c>
      <c r="K16379" t="n">
        <v>-356228000</v>
      </c>
      <c r="L16379" t="n">
        <v>409745000</v>
      </c>
      <c r="M16379" t="n">
        <v>400361000</v>
      </c>
      <c r="N16379" t="n">
        <v>-355444000</v>
      </c>
      <c r="O16379">
        <f>D16378</f>
      </c>
      <c r="P16379">
        <f>(E16379-F16379+G16379)/O16379*100</f>
      </c>
      <c r="Q16379">
        <f>H16378</f>
      </c>
      <c r="R16379">
        <f>I16378</f>
      </c>
      <c r="S16379">
        <f>H16379-H16378</f>
      </c>
      <c r="T16379">
        <f>I16379-I16378</f>
      </c>
      <c r="U16379">
        <f>(L16379-K16379)/(2*D16379*0.01)</f>
      </c>
      <c r="V16379">
        <f>(L16379+K16379)/(D16379*0.0001)</f>
      </c>
    </row>
    <row r="16380">
      <c r="A16380" t="n">
        <v>2024</v>
      </c>
      <c r="B16380" t="inlineStr">
        <is>
          <t>00650771</t>
        </is>
      </c>
      <c r="C16380" t="inlineStr">
        <is>
          <t>하이젠알앤엠</t>
        </is>
      </c>
      <c r="D16380" t="n">
        <v>8386570000</v>
      </c>
      <c r="E16380" t="n">
        <v>1124611000</v>
      </c>
      <c r="F16380" t="n">
        <v>1380081000</v>
      </c>
      <c r="G16380" t="n">
        <v>286931000</v>
      </c>
      <c r="H16380" t="n">
        <v>3.56</v>
      </c>
      <c r="I16380" t="n">
        <v>3.14</v>
      </c>
      <c r="J16380" t="n">
        <v>4.75</v>
      </c>
      <c r="K16380" t="n">
        <v>-348194000</v>
      </c>
      <c r="L16380" t="n">
        <v>388350000</v>
      </c>
      <c r="M16380" t="n">
        <v>393940000</v>
      </c>
      <c r="N16380" t="n">
        <v>-359271000</v>
      </c>
      <c r="U16380">
        <f>(L16380-K16380)/(2*D16380*0.01)</f>
      </c>
      <c r="V16380">
        <f>(L16380+K16380)/(D16380*0.0001)</f>
      </c>
    </row>
    <row r="16381">
      <c r="A16381" t="n">
        <v>2025</v>
      </c>
      <c r="B16381" t="inlineStr">
        <is>
          <t>00650771</t>
        </is>
      </c>
      <c r="C16381" t="inlineStr">
        <is>
          <t>하이젠알앤엠</t>
        </is>
      </c>
      <c r="D16381" t="n">
        <v>9165705000</v>
      </c>
      <c r="E16381" t="n">
        <v>1300199000</v>
      </c>
      <c r="F16381" t="n">
        <v>1208742000</v>
      </c>
      <c r="G16381" t="n">
        <v>287180000</v>
      </c>
      <c r="H16381" t="n">
        <v>3.85</v>
      </c>
      <c r="I16381" t="n">
        <v>3.11</v>
      </c>
      <c r="J16381" t="n">
        <v>4.281</v>
      </c>
      <c r="O16381">
        <f>D16380</f>
      </c>
      <c r="P16381">
        <f>(E16381-F16381+G16381)/O16381*100</f>
      </c>
      <c r="Q16381">
        <f>H16380</f>
      </c>
      <c r="R16381">
        <f>I16380</f>
      </c>
      <c r="S16381">
        <f>H16381-H16380</f>
      </c>
      <c r="T16381">
        <f>I16381-I16380</f>
      </c>
    </row>
    <row r="16382">
      <c r="A16382" t="n">
        <v>2020</v>
      </c>
      <c r="B16382" t="inlineStr">
        <is>
          <t>00651901</t>
        </is>
      </c>
      <c r="C16382" t="inlineStr">
        <is>
          <t>에어부산</t>
        </is>
      </c>
      <c r="D16382" t="n">
        <v>37593158000</v>
      </c>
      <c r="E16382" t="n">
        <v>7485000000</v>
      </c>
      <c r="F16382" t="n">
        <v>3248009000</v>
      </c>
      <c r="G16382" t="n">
        <v>883208000</v>
      </c>
      <c r="H16382" t="n">
        <v>2.15</v>
      </c>
      <c r="I16382" t="n">
        <v>2</v>
      </c>
      <c r="J16382" t="n">
        <v>7.5</v>
      </c>
      <c r="K16382" t="n">
        <v>-2811627000</v>
      </c>
      <c r="L16382" t="n">
        <v>-3253019000</v>
      </c>
      <c r="M16382" t="n">
        <v>3227896000</v>
      </c>
      <c r="N16382" t="n">
        <v>2811627000</v>
      </c>
    </row>
    <row r="16383">
      <c r="A16383" t="n">
        <v>2021</v>
      </c>
      <c r="B16383" t="inlineStr">
        <is>
          <t>00651901</t>
        </is>
      </c>
      <c r="C16383" t="inlineStr">
        <is>
          <t>에어부산</t>
        </is>
      </c>
      <c r="D16383" t="n">
        <v>35471985000</v>
      </c>
      <c r="E16383" t="n">
        <v>7229835000</v>
      </c>
      <c r="F16383" t="n">
        <v>1546203000</v>
      </c>
      <c r="G16383" t="n">
        <v>963694000</v>
      </c>
      <c r="H16383" t="n">
        <v>3.68</v>
      </c>
      <c r="I16383" t="n">
        <v>2.23</v>
      </c>
      <c r="J16383" t="n">
        <v>13</v>
      </c>
      <c r="K16383" t="n">
        <v>-4056007000</v>
      </c>
      <c r="L16383" t="n">
        <v>4896520000</v>
      </c>
      <c r="M16383" t="n">
        <v>4920005000</v>
      </c>
      <c r="N16383" t="n">
        <v>-4144533000</v>
      </c>
      <c r="O16383">
        <f>D16382</f>
      </c>
      <c r="P16383">
        <f>(E16383-F16383+G16383)/O16383*100</f>
      </c>
      <c r="Q16383">
        <f>H16382</f>
      </c>
      <c r="R16383">
        <f>I16382</f>
      </c>
      <c r="S16383">
        <f>H16383-H16382</f>
      </c>
      <c r="T16383">
        <f>I16383-I16382</f>
      </c>
      <c r="U16383">
        <f>(L16383-K16383)/(2*D16383*0.01)</f>
      </c>
      <c r="V16383">
        <f>(L16383+K16383)/(D16383*0.0001)</f>
      </c>
    </row>
    <row r="16384">
      <c r="A16384" t="n">
        <v>2022</v>
      </c>
      <c r="B16384" t="inlineStr">
        <is>
          <t>00651901</t>
        </is>
      </c>
      <c r="C16384" t="inlineStr">
        <is>
          <t>에어부산</t>
        </is>
      </c>
      <c r="D16384" t="n">
        <v>31735081000</v>
      </c>
      <c r="E16384" t="n">
        <v>6050449000</v>
      </c>
      <c r="F16384" t="n">
        <v>3123438000</v>
      </c>
      <c r="G16384" t="n">
        <v>1371217000</v>
      </c>
      <c r="H16384" t="n">
        <v>5.95</v>
      </c>
      <c r="I16384" t="n">
        <v>4.03</v>
      </c>
      <c r="J16384" t="n">
        <v>11</v>
      </c>
      <c r="K16384" t="n">
        <v>-2985079000</v>
      </c>
      <c r="L16384" t="n">
        <v>3537826000</v>
      </c>
      <c r="M16384" t="n">
        <v>3639643000</v>
      </c>
      <c r="N16384" t="n">
        <v>-3112000000</v>
      </c>
      <c r="O16384">
        <f>D16383</f>
      </c>
      <c r="P16384">
        <f>(E16384-F16384+G16384)/O16384*100</f>
      </c>
      <c r="Q16384">
        <f>H16383</f>
      </c>
      <c r="R16384">
        <f>I16383</f>
      </c>
      <c r="S16384">
        <f>H16384-H16383</f>
      </c>
      <c r="T16384">
        <f>I16384-I16383</f>
      </c>
      <c r="U16384">
        <f>(L16384-K16384)/(2*D16384*0.01)</f>
      </c>
      <c r="V16384">
        <f>(L16384+K16384)/(D16384*0.0001)</f>
      </c>
    </row>
    <row r="16385">
      <c r="A16385" t="n">
        <v>2023</v>
      </c>
      <c r="B16385" t="inlineStr">
        <is>
          <t>00651901</t>
        </is>
      </c>
      <c r="C16385" t="inlineStr">
        <is>
          <t>에어부산</t>
        </is>
      </c>
      <c r="D16385" t="n">
        <v>39654697000</v>
      </c>
      <c r="E16385" t="n">
        <v>4428667000</v>
      </c>
      <c r="F16385" t="n">
        <v>3623022000</v>
      </c>
      <c r="G16385" t="n">
        <v>1774460000</v>
      </c>
      <c r="H16385" t="n">
        <v>5.17</v>
      </c>
      <c r="I16385" t="n">
        <v>4.13</v>
      </c>
      <c r="J16385" t="n">
        <v>10</v>
      </c>
      <c r="K16385" t="n">
        <v>-3495139000</v>
      </c>
      <c r="L16385" t="n">
        <v>4111973000</v>
      </c>
      <c r="M16385" t="n">
        <v>4196192000</v>
      </c>
      <c r="N16385" t="n">
        <v>-3619756000</v>
      </c>
      <c r="O16385">
        <f>D16384</f>
      </c>
      <c r="P16385">
        <f>(E16385-F16385+G16385)/O16385*100</f>
      </c>
      <c r="Q16385">
        <f>H16384</f>
      </c>
      <c r="R16385">
        <f>I16384</f>
      </c>
      <c r="S16385">
        <f>H16385-H16384</f>
      </c>
      <c r="T16385">
        <f>I16385-I16384</f>
      </c>
      <c r="U16385">
        <f>(L16385-K16385)/(2*D16385*0.01)</f>
      </c>
      <c r="V16385">
        <f>(L16385+K16385)/(D16385*0.0001)</f>
      </c>
    </row>
    <row r="16386">
      <c r="A16386" t="n">
        <v>2024</v>
      </c>
      <c r="B16386" t="inlineStr">
        <is>
          <t>00651901</t>
        </is>
      </c>
      <c r="C16386" t="inlineStr">
        <is>
          <t>에어부산</t>
        </is>
      </c>
      <c r="D16386" t="n">
        <v>44386835000</v>
      </c>
      <c r="E16386" t="n">
        <v>5234553000</v>
      </c>
      <c r="F16386" t="n">
        <v>7438318000</v>
      </c>
      <c r="G16386" t="n">
        <v>1967332000</v>
      </c>
      <c r="H16386" t="n">
        <v>4.63</v>
      </c>
      <c r="I16386" t="n">
        <v>3.92</v>
      </c>
      <c r="J16386" t="n">
        <v>9</v>
      </c>
      <c r="K16386" t="n">
        <v>-3642917000</v>
      </c>
      <c r="L16386" t="n">
        <v>4260633000</v>
      </c>
      <c r="M16386" t="n">
        <v>4338309000</v>
      </c>
      <c r="N16386" t="n">
        <v>-3766048000</v>
      </c>
      <c r="O16386">
        <f>D16385</f>
      </c>
      <c r="P16386">
        <f>(E16386-F16386+G16386)/O16386*100</f>
      </c>
      <c r="Q16386">
        <f>H16385</f>
      </c>
      <c r="R16386">
        <f>I16385</f>
      </c>
      <c r="S16386">
        <f>H16386-H16385</f>
      </c>
      <c r="T16386">
        <f>I16386-I16385</f>
      </c>
      <c r="U16386">
        <f>(L16386-K16386)/(2*D16386*0.01)</f>
      </c>
      <c r="V16386">
        <f>(L16386+K16386)/(D16386*0.0001)</f>
      </c>
    </row>
    <row r="16387">
      <c r="A16387" t="n">
        <v>2025</v>
      </c>
      <c r="B16387" t="inlineStr">
        <is>
          <t>00651901</t>
        </is>
      </c>
      <c r="C16387" t="inlineStr">
        <is>
          <t>에어부산</t>
        </is>
      </c>
      <c r="D16387" t="n">
        <v>48539986000</v>
      </c>
      <c r="E16387" t="n">
        <v>5930757000</v>
      </c>
      <c r="F16387" t="n">
        <v>5922561000</v>
      </c>
      <c r="G16387" t="n">
        <v>1952767000</v>
      </c>
      <c r="H16387" t="n">
        <v>5.01</v>
      </c>
      <c r="I16387" t="n">
        <v>3.93</v>
      </c>
      <c r="J16387" t="n">
        <v>9</v>
      </c>
      <c r="K16387" t="n">
        <v>-3840459000</v>
      </c>
      <c r="L16387" t="n">
        <v>4467430000</v>
      </c>
      <c r="M16387" t="n">
        <v>4566325000</v>
      </c>
      <c r="N16387" t="n">
        <v>-3983809000</v>
      </c>
      <c r="O16387">
        <f>D16386</f>
      </c>
      <c r="P16387">
        <f>(E16387-F16387+G16387)/O16387*100</f>
      </c>
      <c r="Q16387">
        <f>H16386</f>
      </c>
      <c r="R16387">
        <f>I16386</f>
      </c>
      <c r="S16387">
        <f>H16387-H16386</f>
      </c>
      <c r="T16387">
        <f>I16387-I16386</f>
      </c>
      <c r="U16387">
        <f>(L16387-K16387)/(2*D16387*0.01)</f>
      </c>
      <c r="V16387">
        <f>(L16387+K16387)/(D16387*0.0001)</f>
      </c>
    </row>
    <row r="16388">
      <c r="A16388" t="n">
        <v>2017</v>
      </c>
      <c r="B16388" t="inlineStr">
        <is>
          <t>00652007</t>
        </is>
      </c>
      <c r="C16388" t="inlineStr">
        <is>
          <t>메카로</t>
        </is>
      </c>
      <c r="D16388" t="n">
        <v>5530077000</v>
      </c>
      <c r="E16388" t="n">
        <v>971759000</v>
      </c>
      <c r="F16388" t="n">
        <v>118926000</v>
      </c>
      <c r="G16388" t="n">
        <v>114896000</v>
      </c>
      <c r="H16388" t="n">
        <v>3.24</v>
      </c>
      <c r="I16388" t="n">
        <v>6.17</v>
      </c>
      <c r="J16388" t="n">
        <v>9.210000000000001</v>
      </c>
      <c r="K16388" t="n">
        <v>-284299000</v>
      </c>
      <c r="L16388" t="n">
        <v>338436000</v>
      </c>
      <c r="M16388" t="n">
        <v>347174000</v>
      </c>
      <c r="N16388" t="n">
        <v>-295811000</v>
      </c>
      <c r="U16388">
        <f>(L16388-K16388)/(2*D16388*0.01)</f>
      </c>
      <c r="V16388">
        <f>(L16388+K16388)/(D16388*0.0001)</f>
      </c>
    </row>
    <row r="16389">
      <c r="A16389" t="n">
        <v>2018</v>
      </c>
      <c r="B16389" t="inlineStr">
        <is>
          <t>00652007</t>
        </is>
      </c>
      <c r="C16389" t="inlineStr">
        <is>
          <t>메카로</t>
        </is>
      </c>
      <c r="D16389" t="n">
        <v>7489323000</v>
      </c>
      <c r="E16389" t="n">
        <v>1361376000</v>
      </c>
      <c r="F16389" t="n">
        <v>208232000</v>
      </c>
      <c r="G16389" t="n">
        <v>174809000</v>
      </c>
      <c r="H16389" t="n">
        <v>2.76</v>
      </c>
      <c r="I16389" t="n">
        <v>6.17</v>
      </c>
      <c r="J16389" t="n">
        <v>8.6</v>
      </c>
      <c r="K16389" t="n">
        <v>-396859000</v>
      </c>
      <c r="L16389" t="n">
        <v>473102000</v>
      </c>
      <c r="M16389" t="n">
        <v>482832000</v>
      </c>
      <c r="N16389" t="n">
        <v>-411144000</v>
      </c>
      <c r="O16389">
        <f>D16388</f>
      </c>
      <c r="P16389">
        <f>(E16389-F16389+G16389)/O16389*100</f>
      </c>
      <c r="Q16389">
        <f>H16388</f>
      </c>
      <c r="R16389">
        <f>I16388</f>
      </c>
      <c r="S16389">
        <f>H16389-H16388</f>
      </c>
      <c r="T16389">
        <f>I16389-I16388</f>
      </c>
      <c r="U16389">
        <f>(L16389-K16389)/(2*D16389*0.01)</f>
      </c>
      <c r="V16389">
        <f>(L16389+K16389)/(D16389*0.0001)</f>
      </c>
    </row>
    <row r="16390">
      <c r="A16390" t="n">
        <v>2019</v>
      </c>
      <c r="B16390" t="inlineStr">
        <is>
          <t>00652007</t>
        </is>
      </c>
      <c r="C16390" t="inlineStr">
        <is>
          <t>메카로</t>
        </is>
      </c>
      <c r="D16390" t="n">
        <v>9215559000</v>
      </c>
      <c r="E16390" t="n">
        <v>1461973000</v>
      </c>
      <c r="F16390" t="n">
        <v>1409411000</v>
      </c>
      <c r="G16390" t="n">
        <v>201658000</v>
      </c>
      <c r="H16390" t="n">
        <v>2.95</v>
      </c>
      <c r="I16390" t="n">
        <v>6.48</v>
      </c>
      <c r="J16390" t="n">
        <v>10.35</v>
      </c>
      <c r="K16390" t="n">
        <v>-683365000</v>
      </c>
      <c r="L16390" t="n">
        <v>804767000</v>
      </c>
      <c r="M16390" t="n">
        <v>790903000</v>
      </c>
      <c r="N16390" t="n">
        <v>-685479000</v>
      </c>
      <c r="O16390">
        <f>D16389</f>
      </c>
      <c r="P16390">
        <f>(E16390-F16390+G16390)/O16390*100</f>
      </c>
      <c r="Q16390">
        <f>H16389</f>
      </c>
      <c r="R16390">
        <f>I16389</f>
      </c>
      <c r="S16390">
        <f>H16390-H16389</f>
      </c>
      <c r="T16390">
        <f>I16390-I16389</f>
      </c>
      <c r="U16390">
        <f>(L16390-K16390)/(2*D16390*0.01)</f>
      </c>
      <c r="V16390">
        <f>(L16390+K16390)/(D16390*0.0001)</f>
      </c>
    </row>
    <row r="16391">
      <c r="A16391" t="n">
        <v>2020</v>
      </c>
      <c r="B16391" t="inlineStr">
        <is>
          <t>00652007</t>
        </is>
      </c>
      <c r="C16391" t="inlineStr">
        <is>
          <t>메카로</t>
        </is>
      </c>
      <c r="D16391" t="n">
        <v>9784146000</v>
      </c>
      <c r="E16391" t="n">
        <v>1747262000</v>
      </c>
      <c r="F16391" t="n">
        <v>540410000</v>
      </c>
      <c r="G16391" t="n">
        <v>245520000</v>
      </c>
      <c r="H16391" t="n">
        <v>2.965</v>
      </c>
      <c r="I16391" t="n">
        <v>5.145</v>
      </c>
      <c r="J16391" t="n">
        <v>9.49</v>
      </c>
      <c r="K16391" t="n">
        <v>-672315000</v>
      </c>
      <c r="L16391" t="n">
        <v>790254000</v>
      </c>
      <c r="M16391" t="n">
        <v>781582000</v>
      </c>
      <c r="N16391" t="n">
        <v>-678062000</v>
      </c>
      <c r="O16391">
        <f>D16390</f>
      </c>
      <c r="P16391">
        <f>(E16391-F16391+G16391)/O16391*100</f>
      </c>
      <c r="Q16391">
        <f>H16390</f>
      </c>
      <c r="R16391">
        <f>I16390</f>
      </c>
      <c r="S16391">
        <f>H16391-H16390</f>
      </c>
      <c r="T16391">
        <f>I16391-I16390</f>
      </c>
      <c r="U16391">
        <f>(L16391-K16391)/(2*D16391*0.01)</f>
      </c>
      <c r="V16391">
        <f>(L16391+K16391)/(D16391*0.0001)</f>
      </c>
    </row>
    <row r="16392">
      <c r="A16392" t="n">
        <v>2021</v>
      </c>
      <c r="B16392" t="inlineStr">
        <is>
          <t>00652007</t>
        </is>
      </c>
      <c r="C16392" t="inlineStr">
        <is>
          <t>메카로</t>
        </is>
      </c>
      <c r="D16392" t="n">
        <v>9215925000</v>
      </c>
      <c r="E16392" t="n">
        <v>1762654000</v>
      </c>
      <c r="F16392" t="n">
        <v>1092929000</v>
      </c>
      <c r="G16392" t="n">
        <v>262128000</v>
      </c>
      <c r="H16392" t="n">
        <v>3.455</v>
      </c>
      <c r="I16392" t="n">
        <v>4.08</v>
      </c>
      <c r="J16392" t="n">
        <v>7.765</v>
      </c>
      <c r="K16392" t="n">
        <v>-530034000</v>
      </c>
      <c r="L16392" t="n">
        <v>617090000</v>
      </c>
      <c r="M16392" t="n">
        <v>620114000</v>
      </c>
      <c r="N16392" t="n">
        <v>-541990000</v>
      </c>
      <c r="O16392">
        <f>D16391</f>
      </c>
      <c r="P16392">
        <f>(E16392-F16392+G16392)/O16392*100</f>
      </c>
      <c r="Q16392">
        <f>H16391</f>
      </c>
      <c r="R16392">
        <f>I16391</f>
      </c>
      <c r="S16392">
        <f>H16392-H16391</f>
      </c>
      <c r="T16392">
        <f>I16392-I16391</f>
      </c>
      <c r="U16392">
        <f>(L16392-K16392)/(2*D16392*0.01)</f>
      </c>
      <c r="V16392">
        <f>(L16392+K16392)/(D16392*0.0001)</f>
      </c>
    </row>
    <row r="16393">
      <c r="A16393" t="n">
        <v>2022</v>
      </c>
      <c r="B16393" t="inlineStr">
        <is>
          <t>00652007</t>
        </is>
      </c>
      <c r="C16393" t="inlineStr">
        <is>
          <t>메카로</t>
        </is>
      </c>
      <c r="D16393" t="n">
        <v>5853307000</v>
      </c>
      <c r="E16393" t="n">
        <v>1515977000</v>
      </c>
      <c r="F16393" t="n">
        <v>2649729000</v>
      </c>
      <c r="G16393" t="n">
        <v>307275000</v>
      </c>
      <c r="H16393" t="n">
        <v>5.79</v>
      </c>
      <c r="I16393" t="n">
        <v>3.965</v>
      </c>
      <c r="J16393" t="n">
        <v>5.9</v>
      </c>
      <c r="K16393" t="n">
        <v>-222015000</v>
      </c>
      <c r="L16393" t="n">
        <v>252904000</v>
      </c>
      <c r="M16393" t="n">
        <v>260399000</v>
      </c>
      <c r="N16393" t="n">
        <v>-231967000</v>
      </c>
      <c r="O16393">
        <f>D16392</f>
      </c>
      <c r="P16393">
        <f>(E16393-F16393+G16393)/O16393*100</f>
      </c>
      <c r="Q16393">
        <f>H16392</f>
      </c>
      <c r="R16393">
        <f>I16392</f>
      </c>
      <c r="S16393">
        <f>H16393-H16392</f>
      </c>
      <c r="T16393">
        <f>I16393-I16392</f>
      </c>
      <c r="U16393">
        <f>(L16393-K16393)/(2*D16393*0.01)</f>
      </c>
      <c r="V16393">
        <f>(L16393+K16393)/(D16393*0.0001)</f>
      </c>
    </row>
    <row r="16394">
      <c r="A16394" t="n">
        <v>2023</v>
      </c>
      <c r="B16394" t="inlineStr">
        <is>
          <t>00652007</t>
        </is>
      </c>
      <c r="C16394" t="inlineStr">
        <is>
          <t>메카로</t>
        </is>
      </c>
      <c r="D16394" t="n">
        <v>7395366000</v>
      </c>
      <c r="E16394" t="n">
        <v>980239000</v>
      </c>
      <c r="F16394" t="n">
        <v>377839000</v>
      </c>
      <c r="G16394" t="n">
        <v>300206000</v>
      </c>
      <c r="H16394" t="n">
        <v>5.015</v>
      </c>
      <c r="I16394" t="n">
        <v>4.365</v>
      </c>
      <c r="J16394" t="n">
        <v>5.655</v>
      </c>
      <c r="K16394" t="n">
        <v>-329403000</v>
      </c>
      <c r="L16394" t="n">
        <v>378183000</v>
      </c>
      <c r="M16394" t="n">
        <v>386338000</v>
      </c>
      <c r="N16394" t="n">
        <v>-341732000</v>
      </c>
      <c r="O16394">
        <f>D16393</f>
      </c>
      <c r="P16394">
        <f>(E16394-F16394+G16394)/O16394*100</f>
      </c>
      <c r="Q16394">
        <f>H16393</f>
      </c>
      <c r="R16394">
        <f>I16393</f>
      </c>
      <c r="S16394">
        <f>H16394-H16393</f>
      </c>
      <c r="T16394">
        <f>I16394-I16393</f>
      </c>
      <c r="U16394">
        <f>(L16394-K16394)/(2*D16394*0.01)</f>
      </c>
      <c r="V16394">
        <f>(L16394+K16394)/(D16394*0.0001)</f>
      </c>
    </row>
    <row r="16395">
      <c r="A16395" t="n">
        <v>2024</v>
      </c>
      <c r="B16395" t="inlineStr">
        <is>
          <t>00652007</t>
        </is>
      </c>
      <c r="C16395" t="inlineStr">
        <is>
          <t>메카로</t>
        </is>
      </c>
      <c r="D16395" t="n">
        <v>8299444000</v>
      </c>
      <c r="E16395" t="n">
        <v>1119094000</v>
      </c>
      <c r="F16395" t="n">
        <v>634178000</v>
      </c>
      <c r="G16395" t="n">
        <v>329621000</v>
      </c>
      <c r="H16395" t="n">
        <v>4.475</v>
      </c>
      <c r="I16395" t="n">
        <v>4.41</v>
      </c>
      <c r="J16395" t="n">
        <v>5.7</v>
      </c>
      <c r="K16395" t="n">
        <v>-407511000</v>
      </c>
      <c r="L16395" t="n">
        <v>470783000</v>
      </c>
      <c r="M16395" t="n">
        <v>477957000</v>
      </c>
      <c r="N16395" t="n">
        <v>-420434000</v>
      </c>
      <c r="O16395">
        <f>D16394</f>
      </c>
      <c r="P16395">
        <f>(E16395-F16395+G16395)/O16395*100</f>
      </c>
      <c r="Q16395">
        <f>H16394</f>
      </c>
      <c r="R16395">
        <f>I16394</f>
      </c>
      <c r="S16395">
        <f>H16395-H16394</f>
      </c>
      <c r="T16395">
        <f>I16395-I16394</f>
      </c>
      <c r="U16395">
        <f>(L16395-K16395)/(2*D16395*0.01)</f>
      </c>
      <c r="V16395">
        <f>(L16395+K16395)/(D16395*0.0001)</f>
      </c>
    </row>
    <row r="16396">
      <c r="A16396" t="n">
        <v>2025</v>
      </c>
      <c r="B16396" t="inlineStr">
        <is>
          <t>00652007</t>
        </is>
      </c>
      <c r="C16396" t="inlineStr">
        <is>
          <t>메카로</t>
        </is>
      </c>
      <c r="D16396" t="n">
        <v>9576683000</v>
      </c>
      <c r="E16396" t="n">
        <v>1342180000</v>
      </c>
      <c r="F16396" t="n">
        <v>475810000</v>
      </c>
      <c r="G16396" t="n">
        <v>330785000</v>
      </c>
      <c r="H16396" t="n">
        <v>4.94</v>
      </c>
      <c r="I16396" t="n">
        <v>4.395</v>
      </c>
      <c r="J16396" t="n">
        <v>7.58</v>
      </c>
      <c r="K16396" t="n">
        <v>-456980000</v>
      </c>
      <c r="L16396" t="n">
        <v>526016000</v>
      </c>
      <c r="M16396" t="n">
        <v>536689000</v>
      </c>
      <c r="N16396" t="n">
        <v>-473539000</v>
      </c>
      <c r="O16396">
        <f>D16395</f>
      </c>
      <c r="P16396">
        <f>(E16396-F16396+G16396)/O16396*100</f>
      </c>
      <c r="Q16396">
        <f>H16395</f>
      </c>
      <c r="R16396">
        <f>I16395</f>
      </c>
      <c r="S16396">
        <f>H16396-H16395</f>
      </c>
      <c r="T16396">
        <f>I16396-I16395</f>
      </c>
      <c r="U16396">
        <f>(L16396-K16396)/(2*D16396*0.01)</f>
      </c>
      <c r="V16396">
        <f>(L16396+K16396)/(D16396*0.0001)</f>
      </c>
    </row>
    <row r="16397">
      <c r="A16397" t="n">
        <v>2014</v>
      </c>
      <c r="B16397" t="inlineStr">
        <is>
          <t>00652016</t>
        </is>
      </c>
      <c r="C16397" t="inlineStr">
        <is>
          <t>디비메탈</t>
        </is>
      </c>
      <c r="D16397" t="n">
        <v>11252008000</v>
      </c>
      <c r="E16397" t="n">
        <v>1929032000</v>
      </c>
      <c r="F16397" t="n">
        <v>868685000</v>
      </c>
      <c r="G16397" t="n">
        <v>483302000</v>
      </c>
      <c r="H16397" t="n">
        <v>3.79</v>
      </c>
      <c r="I16397" t="n">
        <v>2</v>
      </c>
      <c r="K16397" t="n">
        <v>-1104872000</v>
      </c>
      <c r="L16397" t="n">
        <v>1300595000</v>
      </c>
      <c r="M16397" t="n">
        <v>1312335000</v>
      </c>
      <c r="N16397" t="n">
        <v>-1133548000</v>
      </c>
      <c r="U16397">
        <f>(L16397-K16397)/(2*D16397*0.01)</f>
      </c>
      <c r="V16397">
        <f>(L16397+K16397)/(D16397*0.0001)</f>
      </c>
    </row>
    <row r="16398">
      <c r="A16398" t="n">
        <v>2015</v>
      </c>
      <c r="B16398" t="inlineStr">
        <is>
          <t>00652016</t>
        </is>
      </c>
      <c r="C16398" t="inlineStr">
        <is>
          <t>디비메탈</t>
        </is>
      </c>
      <c r="D16398" t="n">
        <v>13149042000</v>
      </c>
      <c r="E16398" t="n">
        <v>1666916000</v>
      </c>
      <c r="F16398" t="n">
        <v>1149114000</v>
      </c>
      <c r="G16398" t="n">
        <v>412502000</v>
      </c>
      <c r="H16398" t="n">
        <v>3.2</v>
      </c>
      <c r="I16398" t="n">
        <v>2</v>
      </c>
      <c r="K16398" t="n">
        <v>-1213665000</v>
      </c>
      <c r="L16398" t="n">
        <v>1422089000</v>
      </c>
      <c r="M16398" t="n">
        <v>1417844000</v>
      </c>
      <c r="N16398" t="n">
        <v>-1238928000</v>
      </c>
      <c r="O16398">
        <f>D16397</f>
      </c>
      <c r="P16398">
        <f>(E16398-F16398+G16398)/O16398*100</f>
      </c>
      <c r="Q16398">
        <f>H16397</f>
      </c>
      <c r="R16398">
        <f>I16397</f>
      </c>
      <c r="S16398">
        <f>H16398-H16397</f>
      </c>
      <c r="T16398">
        <f>I16398-I16397</f>
      </c>
      <c r="U16398">
        <f>(L16398-K16398)/(2*D16398*0.01)</f>
      </c>
      <c r="V16398">
        <f>(L16398+K16398)/(D16398*0.0001)</f>
      </c>
    </row>
    <row r="16399">
      <c r="A16399" t="n">
        <v>2016</v>
      </c>
      <c r="B16399" t="inlineStr">
        <is>
          <t>00652016</t>
        </is>
      </c>
      <c r="C16399" t="inlineStr">
        <is>
          <t>디비메탈</t>
        </is>
      </c>
      <c r="D16399" t="n">
        <v>13943582000</v>
      </c>
      <c r="E16399" t="n">
        <v>1682070000</v>
      </c>
      <c r="F16399" t="n">
        <v>650835000</v>
      </c>
      <c r="G16399" t="n">
        <v>407373000</v>
      </c>
      <c r="H16399" t="n">
        <v>3.26</v>
      </c>
      <c r="I16399" t="n">
        <v>2</v>
      </c>
      <c r="K16399" t="n">
        <v>-1299921000</v>
      </c>
      <c r="L16399" t="n">
        <v>1517989000</v>
      </c>
      <c r="M16399" t="n">
        <v>1523380000</v>
      </c>
      <c r="N16399" t="n">
        <v>-1327637000</v>
      </c>
      <c r="O16399">
        <f>D16398</f>
      </c>
      <c r="P16399">
        <f>(E16399-F16399+G16399)/O16399*100</f>
      </c>
      <c r="Q16399">
        <f>H16398</f>
      </c>
      <c r="R16399">
        <f>I16398</f>
      </c>
      <c r="S16399">
        <f>H16399-H16398</f>
      </c>
      <c r="T16399">
        <f>I16399-I16398</f>
      </c>
      <c r="U16399">
        <f>(L16399-K16399)/(2*D16399*0.01)</f>
      </c>
      <c r="V16399">
        <f>(L16399+K16399)/(D16399*0.0001)</f>
      </c>
    </row>
    <row r="16400">
      <c r="A16400" t="n">
        <v>2017</v>
      </c>
      <c r="B16400" t="inlineStr">
        <is>
          <t>00652016</t>
        </is>
      </c>
      <c r="C16400" t="inlineStr">
        <is>
          <t>디비메탈</t>
        </is>
      </c>
      <c r="D16400" t="n">
        <v>14757198000</v>
      </c>
      <c r="E16400" t="n">
        <v>1485787000</v>
      </c>
      <c r="F16400" t="n">
        <v>1705080000</v>
      </c>
      <c r="G16400" t="n">
        <v>411435000</v>
      </c>
      <c r="H16400" t="n">
        <v>3.57</v>
      </c>
      <c r="I16400" t="n">
        <v>2</v>
      </c>
      <c r="J16400" t="n">
        <v>11.44</v>
      </c>
      <c r="K16400" t="n">
        <v>-1327848000</v>
      </c>
      <c r="L16400" t="n">
        <v>1552411000</v>
      </c>
      <c r="M16400" t="n">
        <v>1541846000</v>
      </c>
      <c r="N16400" t="n">
        <v>-1360082000</v>
      </c>
      <c r="O16400">
        <f>D16399</f>
      </c>
      <c r="P16400">
        <f>(E16400-F16400+G16400)/O16400*100</f>
      </c>
      <c r="Q16400">
        <f>H16399</f>
      </c>
      <c r="R16400">
        <f>I16399</f>
      </c>
      <c r="S16400">
        <f>H16400-H16399</f>
      </c>
      <c r="T16400">
        <f>I16400-I16399</f>
      </c>
      <c r="U16400">
        <f>(L16400-K16400)/(2*D16400*0.01)</f>
      </c>
      <c r="V16400">
        <f>(L16400+K16400)/(D16400*0.0001)</f>
      </c>
    </row>
    <row r="16401">
      <c r="A16401" t="n">
        <v>2018</v>
      </c>
      <c r="B16401" t="inlineStr">
        <is>
          <t>00652016</t>
        </is>
      </c>
      <c r="C16401" t="inlineStr">
        <is>
          <t>디비메탈</t>
        </is>
      </c>
      <c r="D16401" t="n">
        <v>15872645000</v>
      </c>
      <c r="E16401" t="n">
        <v>1574391000</v>
      </c>
      <c r="F16401" t="n">
        <v>416168000</v>
      </c>
      <c r="G16401" t="n">
        <v>511241000</v>
      </c>
      <c r="H16401" t="n">
        <v>3.31</v>
      </c>
      <c r="I16401" t="n">
        <v>2</v>
      </c>
      <c r="J16401" t="n">
        <v>14.63</v>
      </c>
      <c r="K16401" t="n">
        <v>-1809821000</v>
      </c>
      <c r="L16401" t="n">
        <v>2148636000</v>
      </c>
      <c r="M16401" t="n">
        <v>2156300000</v>
      </c>
      <c r="N16401" t="n">
        <v>-1848162000</v>
      </c>
      <c r="O16401">
        <f>D16400</f>
      </c>
      <c r="P16401">
        <f>(E16401-F16401+G16401)/O16401*100</f>
      </c>
      <c r="Q16401">
        <f>H16400</f>
      </c>
      <c r="R16401">
        <f>I16400</f>
      </c>
      <c r="S16401">
        <f>H16401-H16400</f>
      </c>
      <c r="T16401">
        <f>I16401-I16400</f>
      </c>
      <c r="U16401">
        <f>(L16401-K16401)/(2*D16401*0.01)</f>
      </c>
      <c r="V16401">
        <f>(L16401+K16401)/(D16401*0.0001)</f>
      </c>
    </row>
    <row r="16402">
      <c r="A16402" t="n">
        <v>2020</v>
      </c>
      <c r="B16402" t="inlineStr">
        <is>
          <t>00652016</t>
        </is>
      </c>
      <c r="C16402" t="inlineStr">
        <is>
          <t>디비메탈</t>
        </is>
      </c>
      <c r="D16402" t="n">
        <v>17394129000</v>
      </c>
      <c r="E16402" t="n">
        <v>1660473000</v>
      </c>
      <c r="F16402" t="n">
        <v>2728292000</v>
      </c>
      <c r="G16402" t="n">
        <v>601104000</v>
      </c>
      <c r="H16402" t="n">
        <v>3.51</v>
      </c>
      <c r="I16402" t="n">
        <v>1.5</v>
      </c>
      <c r="J16402" t="n">
        <v>14.11</v>
      </c>
      <c r="K16402" t="n">
        <v>-2051005000</v>
      </c>
      <c r="L16402" t="n">
        <v>2424937000</v>
      </c>
      <c r="M16402" t="n">
        <v>2451680000</v>
      </c>
      <c r="N16402" t="n">
        <v>-2107820000</v>
      </c>
      <c r="U16402">
        <f>(L16402-K16402)/(2*D16402*0.01)</f>
      </c>
      <c r="V16402">
        <f>(L16402+K16402)/(D16402*0.0001)</f>
      </c>
    </row>
    <row r="16403">
      <c r="A16403" t="n">
        <v>2021</v>
      </c>
      <c r="B16403" t="inlineStr">
        <is>
          <t>00652016</t>
        </is>
      </c>
      <c r="C16403" t="inlineStr">
        <is>
          <t>디비메탈</t>
        </is>
      </c>
      <c r="D16403" t="n">
        <v>18203390000</v>
      </c>
      <c r="E16403" t="n">
        <v>1515790000</v>
      </c>
      <c r="F16403" t="n">
        <v>1406379000</v>
      </c>
      <c r="G16403" t="n">
        <v>604057000</v>
      </c>
      <c r="H16403" t="n">
        <v>3.74</v>
      </c>
      <c r="I16403" t="n">
        <v>1.5</v>
      </c>
      <c r="J16403" t="n">
        <v>11.91</v>
      </c>
      <c r="K16403" t="n">
        <v>-1506328000</v>
      </c>
      <c r="L16403" t="n">
        <v>1722356000</v>
      </c>
      <c r="M16403" t="n">
        <v>1749539000</v>
      </c>
      <c r="N16403" t="n">
        <v>-1555277000</v>
      </c>
      <c r="O16403">
        <f>D16402</f>
      </c>
      <c r="P16403">
        <f>(E16403-F16403+G16403)/O16403*100</f>
      </c>
      <c r="Q16403">
        <f>H16402</f>
      </c>
      <c r="R16403">
        <f>I16402</f>
      </c>
      <c r="S16403">
        <f>H16403-H16402</f>
      </c>
      <c r="T16403">
        <f>I16403-I16402</f>
      </c>
      <c r="U16403">
        <f>(L16403-K16403)/(2*D16403*0.01)</f>
      </c>
      <c r="V16403">
        <f>(L16403+K16403)/(D16403*0.0001)</f>
      </c>
    </row>
    <row r="16404">
      <c r="A16404" t="n">
        <v>2022</v>
      </c>
      <c r="B16404" t="inlineStr">
        <is>
          <t>00652016</t>
        </is>
      </c>
      <c r="C16404" t="inlineStr">
        <is>
          <t>디비메탈</t>
        </is>
      </c>
      <c r="D16404" t="n">
        <v>18529513000</v>
      </c>
      <c r="E16404" t="n">
        <v>1570767000</v>
      </c>
      <c r="F16404" t="n">
        <v>764914000</v>
      </c>
      <c r="G16404" t="n">
        <v>694231000</v>
      </c>
      <c r="H16404" t="n">
        <v>5.86</v>
      </c>
      <c r="I16404" t="n">
        <v>2.45</v>
      </c>
      <c r="J16404" t="n">
        <v>9.765000000000001</v>
      </c>
      <c r="K16404" t="n">
        <v>-1332788000</v>
      </c>
      <c r="L16404" t="n">
        <v>1507581000</v>
      </c>
      <c r="M16404" t="n">
        <v>1536217000</v>
      </c>
      <c r="N16404" t="n">
        <v>-1379869000</v>
      </c>
      <c r="O16404">
        <f>D16403</f>
      </c>
      <c r="P16404">
        <f>(E16404-F16404+G16404)/O16404*100</f>
      </c>
      <c r="Q16404">
        <f>H16403</f>
      </c>
      <c r="R16404">
        <f>I16403</f>
      </c>
      <c r="S16404">
        <f>H16404-H16403</f>
      </c>
      <c r="T16404">
        <f>I16404-I16403</f>
      </c>
      <c r="U16404">
        <f>(L16404-K16404)/(2*D16404*0.01)</f>
      </c>
      <c r="V16404">
        <f>(L16404+K16404)/(D16404*0.0001)</f>
      </c>
    </row>
    <row r="16405">
      <c r="A16405" t="n">
        <v>2023</v>
      </c>
      <c r="B16405" t="inlineStr">
        <is>
          <t>00652016</t>
        </is>
      </c>
      <c r="C16405" t="inlineStr">
        <is>
          <t>디비메탈</t>
        </is>
      </c>
      <c r="D16405" t="n">
        <v>10425423000</v>
      </c>
      <c r="E16405" t="n">
        <v>1558019000</v>
      </c>
      <c r="F16405" t="n">
        <v>6034322000</v>
      </c>
      <c r="G16405" t="n">
        <v>1092863000</v>
      </c>
      <c r="H16405" t="n">
        <v>4.635</v>
      </c>
      <c r="I16405" t="n">
        <v>1.8</v>
      </c>
      <c r="J16405" t="n">
        <v>7.845</v>
      </c>
      <c r="K16405" t="n">
        <v>-713753000</v>
      </c>
      <c r="L16405" t="n">
        <v>802879000</v>
      </c>
      <c r="M16405" t="n">
        <v>820471000</v>
      </c>
      <c r="N16405" t="n">
        <v>-741117000</v>
      </c>
      <c r="O16405">
        <f>D16404</f>
      </c>
      <c r="P16405">
        <f>(E16405-F16405+G16405)/O16405*100</f>
      </c>
      <c r="Q16405">
        <f>H16404</f>
      </c>
      <c r="R16405">
        <f>I16404</f>
      </c>
      <c r="S16405">
        <f>H16405-H16404</f>
      </c>
      <c r="T16405">
        <f>I16405-I16404</f>
      </c>
      <c r="U16405">
        <f>(L16405-K16405)/(2*D16405*0.01)</f>
      </c>
      <c r="V16405">
        <f>(L16405+K16405)/(D16405*0.0001)</f>
      </c>
    </row>
    <row r="16406">
      <c r="A16406" t="n">
        <v>2024</v>
      </c>
      <c r="B16406" t="inlineStr">
        <is>
          <t>00652016</t>
        </is>
      </c>
      <c r="C16406" t="inlineStr">
        <is>
          <t>디비메탈</t>
        </is>
      </c>
      <c r="D16406" t="n">
        <v>9934661000</v>
      </c>
      <c r="E16406" t="n">
        <v>1345314000</v>
      </c>
      <c r="F16406" t="n">
        <v>5799995000</v>
      </c>
      <c r="G16406" t="n">
        <v>484571000</v>
      </c>
      <c r="H16406" t="n">
        <v>3.875</v>
      </c>
      <c r="I16406" t="n">
        <v>1.4</v>
      </c>
      <c r="J16406" t="n">
        <v>7.33</v>
      </c>
      <c r="K16406" t="n">
        <v>-690828000</v>
      </c>
      <c r="L16406" t="n">
        <v>776284000</v>
      </c>
      <c r="M16406" t="n">
        <v>787212000</v>
      </c>
      <c r="N16406" t="n">
        <v>-712465000</v>
      </c>
      <c r="O16406">
        <f>D16405</f>
      </c>
      <c r="P16406">
        <f>(E16406-F16406+G16406)/O16406*100</f>
      </c>
      <c r="Q16406">
        <f>H16405</f>
      </c>
      <c r="R16406">
        <f>I16405</f>
      </c>
      <c r="S16406">
        <f>H16406-H16405</f>
      </c>
      <c r="T16406">
        <f>I16406-I16405</f>
      </c>
      <c r="U16406">
        <f>(L16406-K16406)/(2*D16406*0.01)</f>
      </c>
      <c r="V16406">
        <f>(L16406+K16406)/(D16406*0.0001)</f>
      </c>
    </row>
    <row r="16407">
      <c r="A16407" t="n">
        <v>2014</v>
      </c>
      <c r="B16407" t="inlineStr">
        <is>
          <t>00652159</t>
        </is>
      </c>
      <c r="C16407" t="inlineStr">
        <is>
          <t>코오롱머티리얼</t>
        </is>
      </c>
      <c r="D16407" t="n">
        <v>12446613000</v>
      </c>
      <c r="E16407" t="n">
        <v>1912616000</v>
      </c>
      <c r="F16407" t="n">
        <v>783927000</v>
      </c>
      <c r="G16407" t="n">
        <v>407215000</v>
      </c>
      <c r="H16407" t="n">
        <v>2.87</v>
      </c>
      <c r="I16407" t="n">
        <v>5.26</v>
      </c>
      <c r="K16407" t="n">
        <v>-1031215000</v>
      </c>
      <c r="L16407" t="n">
        <v>1031215000</v>
      </c>
      <c r="M16407" t="n">
        <v>1007762000</v>
      </c>
      <c r="N16407" t="n">
        <v>-890396000</v>
      </c>
      <c r="U16407">
        <f>(L16407-K16407)/(2*D16407*0.01)</f>
      </c>
    </row>
    <row r="16408">
      <c r="A16408" t="n">
        <v>2015</v>
      </c>
      <c r="B16408" t="inlineStr">
        <is>
          <t>00652159</t>
        </is>
      </c>
      <c r="C16408" t="inlineStr">
        <is>
          <t>코오롱머티리얼</t>
        </is>
      </c>
      <c r="D16408" t="n">
        <v>14057098000</v>
      </c>
      <c r="E16408" t="n">
        <v>2004512000</v>
      </c>
      <c r="F16408" t="n">
        <v>1328922000</v>
      </c>
      <c r="G16408" t="n">
        <v>304902000</v>
      </c>
      <c r="H16408" t="n">
        <v>2.54</v>
      </c>
      <c r="I16408" t="n">
        <v>5.44</v>
      </c>
      <c r="K16408" t="n">
        <v>-169711000</v>
      </c>
      <c r="L16408" t="n">
        <v>194384000</v>
      </c>
      <c r="M16408" t="n">
        <v>1192201000</v>
      </c>
      <c r="N16408" t="n">
        <v>-1056841000</v>
      </c>
      <c r="O16408">
        <f>D16407</f>
      </c>
      <c r="P16408">
        <f>(E16408-F16408+G16408)/O16408*100</f>
      </c>
      <c r="Q16408">
        <f>H16407</f>
      </c>
      <c r="R16408">
        <f>I16407</f>
      </c>
      <c r="S16408">
        <f>H16408-H16407</f>
      </c>
      <c r="T16408">
        <f>I16408-I16407</f>
      </c>
      <c r="U16408">
        <f>(L16408-K16408)/(2*D16408*0.01)</f>
      </c>
      <c r="V16408">
        <f>(L16408+K16408)/(D16408*0.0001)</f>
      </c>
    </row>
    <row r="16409">
      <c r="A16409" t="n">
        <v>2016</v>
      </c>
      <c r="B16409" t="inlineStr">
        <is>
          <t>00652159</t>
        </is>
      </c>
      <c r="C16409" t="inlineStr">
        <is>
          <t>코오롱머티리얼</t>
        </is>
      </c>
      <c r="D16409" t="n">
        <v>14860284000</v>
      </c>
      <c r="E16409" t="n">
        <v>1996526000</v>
      </c>
      <c r="F16409" t="n">
        <v>1670584000</v>
      </c>
      <c r="G16409" t="n">
        <v>339295000</v>
      </c>
      <c r="H16409" t="n">
        <v>2.59</v>
      </c>
      <c r="I16409" t="n">
        <v>5.41</v>
      </c>
      <c r="K16409" t="n">
        <v>-1295023000</v>
      </c>
      <c r="L16409" t="n">
        <v>1125670000</v>
      </c>
      <c r="M16409" t="n">
        <v>1265751000</v>
      </c>
      <c r="N16409" t="n">
        <v>-1123338000</v>
      </c>
      <c r="O16409">
        <f>D16408</f>
      </c>
      <c r="P16409">
        <f>(E16409-F16409+G16409)/O16409*100</f>
      </c>
      <c r="Q16409">
        <f>H16408</f>
      </c>
      <c r="R16409">
        <f>I16408</f>
      </c>
      <c r="S16409">
        <f>H16409-H16408</f>
      </c>
      <c r="T16409">
        <f>I16409-I16408</f>
      </c>
      <c r="U16409">
        <f>(L16409-K16409)/(2*D16409*0.01)</f>
      </c>
    </row>
    <row r="16410">
      <c r="A16410" t="n">
        <v>2018</v>
      </c>
      <c r="B16410" t="inlineStr">
        <is>
          <t>00652159</t>
        </is>
      </c>
      <c r="C16410" t="inlineStr">
        <is>
          <t>코오롱머티리얼</t>
        </is>
      </c>
      <c r="D16410" t="n">
        <v>18364684158</v>
      </c>
      <c r="E16410" t="n">
        <v>1921400292</v>
      </c>
      <c r="F16410" t="n">
        <v>1102570895</v>
      </c>
      <c r="G16410" t="n">
        <v>468146704</v>
      </c>
      <c r="H16410" t="n">
        <v>2.5</v>
      </c>
      <c r="I16410" t="n">
        <v>5</v>
      </c>
      <c r="K16410" t="n">
        <v>-1391816921</v>
      </c>
      <c r="L16410" t="n">
        <v>1574693040</v>
      </c>
      <c r="M16410" t="n">
        <v>1711661281</v>
      </c>
      <c r="N16410" t="n">
        <v>-1475539163</v>
      </c>
      <c r="U16410">
        <f>(L16410-K16410)/(2*D16410*0.01)</f>
      </c>
      <c r="V16410">
        <f>(L16410+K16410)/(D16410*0.0001)</f>
      </c>
    </row>
    <row r="16411">
      <c r="A16411" t="n">
        <v>2019</v>
      </c>
      <c r="B16411" t="inlineStr">
        <is>
          <t>00652159</t>
        </is>
      </c>
      <c r="C16411" t="inlineStr">
        <is>
          <t>코오롱머티리얼</t>
        </is>
      </c>
      <c r="D16411" t="n">
        <v>8982741847</v>
      </c>
      <c r="E16411" t="n">
        <v>1637675486</v>
      </c>
      <c r="F16411" t="n">
        <v>9442584432</v>
      </c>
      <c r="G16411" t="n">
        <v>339845721</v>
      </c>
      <c r="H16411" t="n">
        <v>2.27</v>
      </c>
      <c r="I16411" t="n">
        <v>4.88</v>
      </c>
      <c r="K16411" t="n">
        <v>-866567076</v>
      </c>
      <c r="L16411" t="n">
        <v>1012819867</v>
      </c>
      <c r="M16411" t="n">
        <v>945327423</v>
      </c>
      <c r="N16411" t="n">
        <v>-831166973</v>
      </c>
      <c r="O16411">
        <f>D16410</f>
      </c>
      <c r="P16411">
        <f>(E16411-F16411+G16411)/O16411*100</f>
      </c>
      <c r="Q16411">
        <f>H16410</f>
      </c>
      <c r="R16411">
        <f>I16410</f>
      </c>
      <c r="S16411">
        <f>H16411-H16410</f>
      </c>
      <c r="T16411">
        <f>I16411-I16410</f>
      </c>
      <c r="U16411">
        <f>(L16411-K16411)/(2*D16411*0.01)</f>
      </c>
      <c r="V16411">
        <f>(L16411+K16411)/(D16411*0.0001)</f>
      </c>
    </row>
    <row r="16412">
      <c r="A16412" t="n">
        <v>2020</v>
      </c>
      <c r="B16412" t="inlineStr">
        <is>
          <t>00652159</t>
        </is>
      </c>
      <c r="C16412" t="inlineStr">
        <is>
          <t>코오롱머티리얼</t>
        </is>
      </c>
      <c r="D16412" t="n">
        <v>10757780829</v>
      </c>
      <c r="E16412" t="n">
        <v>1087634575</v>
      </c>
      <c r="F16412" t="n">
        <v>271228314</v>
      </c>
      <c r="G16412" t="n">
        <v>199663112</v>
      </c>
      <c r="H16412" t="n">
        <v>2.22</v>
      </c>
      <c r="I16412" t="n">
        <v>6.75</v>
      </c>
      <c r="J16412" t="n">
        <v>9.470000000000001</v>
      </c>
      <c r="K16412" t="n">
        <v>-924871354</v>
      </c>
      <c r="L16412" t="n">
        <v>1078309965</v>
      </c>
      <c r="M16412" t="n">
        <v>976855525</v>
      </c>
      <c r="N16412" t="n">
        <v>-864070034</v>
      </c>
      <c r="O16412">
        <f>D16411</f>
      </c>
      <c r="P16412">
        <f>(E16412-F16412+G16412)/O16412*100</f>
      </c>
      <c r="Q16412">
        <f>H16411</f>
      </c>
      <c r="R16412">
        <f>I16411</f>
      </c>
      <c r="S16412">
        <f>H16412-H16411</f>
      </c>
      <c r="T16412">
        <f>I16412-I16411</f>
      </c>
      <c r="U16412">
        <f>(L16412-K16412)/(2*D16412*0.01)</f>
      </c>
      <c r="V16412">
        <f>(L16412+K16412)/(D16412*0.0001)</f>
      </c>
    </row>
    <row r="16413">
      <c r="A16413" t="n">
        <v>2021</v>
      </c>
      <c r="B16413" t="inlineStr">
        <is>
          <t>00652159</t>
        </is>
      </c>
      <c r="C16413" t="inlineStr">
        <is>
          <t>코오롱머티리얼</t>
        </is>
      </c>
      <c r="D16413" t="n">
        <v>5524574238</v>
      </c>
      <c r="E16413" t="n">
        <v>1030985708</v>
      </c>
      <c r="F16413" t="n">
        <v>4919028752</v>
      </c>
      <c r="G16413" t="n">
        <v>229711558</v>
      </c>
      <c r="H16413" t="n">
        <v>2.26</v>
      </c>
      <c r="I16413" t="n">
        <v>6.41</v>
      </c>
      <c r="J16413" t="n">
        <v>2.51</v>
      </c>
      <c r="K16413" t="n">
        <v>-131040482</v>
      </c>
      <c r="L16413" t="n">
        <v>140993172</v>
      </c>
      <c r="M16413" t="n">
        <v>121107968</v>
      </c>
      <c r="N16413" t="n">
        <v>-115906899</v>
      </c>
      <c r="O16413">
        <f>D16412</f>
      </c>
      <c r="P16413">
        <f>(E16413-F16413+G16413)/O16413*100</f>
      </c>
      <c r="Q16413">
        <f>H16412</f>
      </c>
      <c r="R16413">
        <f>I16412</f>
      </c>
      <c r="S16413">
        <f>H16413-H16412</f>
      </c>
      <c r="T16413">
        <f>I16413-I16412</f>
      </c>
      <c r="U16413">
        <f>(L16413-K16413)/(2*D16413*0.01)</f>
      </c>
      <c r="V16413">
        <f>(L16413+K16413)/(D16413*0.0001)</f>
      </c>
    </row>
    <row r="16414">
      <c r="A16414" t="n">
        <v>2014</v>
      </c>
      <c r="B16414" t="inlineStr">
        <is>
          <t>00652423</t>
        </is>
      </c>
      <c r="C16414" t="inlineStr">
        <is>
          <t>인바이오젠</t>
        </is>
      </c>
      <c r="D16414" t="n">
        <v>154898000</v>
      </c>
      <c r="E16414" t="n">
        <v>102231000</v>
      </c>
      <c r="F16414" t="n">
        <v>34469000</v>
      </c>
      <c r="G16414" t="n">
        <v>4636000</v>
      </c>
      <c r="H16414" t="n">
        <v>2.82</v>
      </c>
      <c r="I16414" t="n">
        <v>5.9</v>
      </c>
    </row>
    <row r="16415">
      <c r="A16415" t="n">
        <v>2015</v>
      </c>
      <c r="B16415" t="inlineStr">
        <is>
          <t>00652423</t>
        </is>
      </c>
      <c r="C16415" t="inlineStr">
        <is>
          <t>인바이오젠</t>
        </is>
      </c>
      <c r="D16415" t="n">
        <v>149381000</v>
      </c>
      <c r="E16415" t="n">
        <v>70083000</v>
      </c>
      <c r="F16415" t="n">
        <v>52364000</v>
      </c>
      <c r="G16415" t="n">
        <v>4178000</v>
      </c>
      <c r="H16415" t="n">
        <v>2.59</v>
      </c>
      <c r="I16415" t="n">
        <v>5.12</v>
      </c>
      <c r="K16415" t="n">
        <v>-8946000</v>
      </c>
      <c r="L16415" t="n">
        <v>10173000</v>
      </c>
      <c r="M16415" t="n">
        <v>10005000</v>
      </c>
      <c r="N16415" t="n">
        <v>-9127000</v>
      </c>
      <c r="O16415">
        <f>D16414</f>
      </c>
      <c r="P16415">
        <f>(E16415-F16415+G16415)/O16415*100</f>
      </c>
      <c r="Q16415">
        <f>H16414</f>
      </c>
      <c r="R16415">
        <f>I16414</f>
      </c>
      <c r="S16415">
        <f>H16415-H16414</f>
      </c>
      <c r="T16415">
        <f>I16415-I16414</f>
      </c>
      <c r="U16415">
        <f>(L16415-K16415)/(2*D16415*0.01)</f>
      </c>
      <c r="V16415">
        <f>(L16415+K16415)/(D16415*0.0001)</f>
      </c>
    </row>
    <row r="16416">
      <c r="A16416" t="n">
        <v>2016</v>
      </c>
      <c r="B16416" t="inlineStr">
        <is>
          <t>00652423</t>
        </is>
      </c>
      <c r="C16416" t="inlineStr">
        <is>
          <t>인바이오젠</t>
        </is>
      </c>
      <c r="D16416" t="n">
        <v>111538000</v>
      </c>
      <c r="E16416" t="n">
        <v>50904000</v>
      </c>
      <c r="F16416" t="n">
        <v>78446000</v>
      </c>
      <c r="G16416" t="n">
        <v>3697000</v>
      </c>
      <c r="H16416" t="n">
        <v>2.62</v>
      </c>
      <c r="I16416" t="n">
        <v>3.08</v>
      </c>
      <c r="K16416" t="n">
        <v>-5007000</v>
      </c>
      <c r="L16416" t="n">
        <v>4510000</v>
      </c>
      <c r="M16416" t="n">
        <v>-4624000</v>
      </c>
      <c r="N16416" t="n">
        <v>5043000</v>
      </c>
      <c r="O16416">
        <f>D16415</f>
      </c>
      <c r="P16416">
        <f>(E16416-F16416+G16416)/O16416*100</f>
      </c>
      <c r="Q16416">
        <f>H16415</f>
      </c>
      <c r="R16416">
        <f>I16415</f>
      </c>
      <c r="S16416">
        <f>H16416-H16415</f>
      </c>
      <c r="T16416">
        <f>I16416-I16415</f>
      </c>
      <c r="U16416">
        <f>(L16416-K16416)/(2*D16416*0.01)</f>
      </c>
    </row>
    <row r="16417">
      <c r="A16417" t="n">
        <v>2017</v>
      </c>
      <c r="B16417" t="inlineStr">
        <is>
          <t>00652423</t>
        </is>
      </c>
      <c r="C16417" t="inlineStr">
        <is>
          <t>인바이오젠</t>
        </is>
      </c>
      <c r="D16417" t="n">
        <v>113467000</v>
      </c>
      <c r="E16417" t="n">
        <v>41980000</v>
      </c>
      <c r="F16417" t="n">
        <v>44069000</v>
      </c>
      <c r="G16417" t="n">
        <v>2732000</v>
      </c>
      <c r="H16417" t="n">
        <v>2.91</v>
      </c>
      <c r="I16417" t="n">
        <v>2.896</v>
      </c>
      <c r="K16417" t="n">
        <v>-4985000</v>
      </c>
      <c r="L16417" t="n">
        <v>5553000</v>
      </c>
      <c r="M16417" t="n">
        <v>5611000</v>
      </c>
      <c r="N16417" t="n">
        <v>-5126000</v>
      </c>
      <c r="O16417">
        <f>D16416</f>
      </c>
      <c r="P16417">
        <f>(E16417-F16417+G16417)/O16417*100</f>
      </c>
      <c r="Q16417">
        <f>H16416</f>
      </c>
      <c r="R16417">
        <f>I16416</f>
      </c>
      <c r="S16417">
        <f>H16417-H16416</f>
      </c>
      <c r="T16417">
        <f>I16417-I16416</f>
      </c>
      <c r="U16417">
        <f>(L16417-K16417)/(2*D16417*0.01)</f>
      </c>
      <c r="V16417">
        <f>(L16417+K16417)/(D16417*0.0001)</f>
      </c>
    </row>
    <row r="16418">
      <c r="A16418" t="n">
        <v>2018</v>
      </c>
      <c r="B16418" t="inlineStr">
        <is>
          <t>00652423</t>
        </is>
      </c>
      <c r="C16418" t="inlineStr">
        <is>
          <t>인바이오젠</t>
        </is>
      </c>
      <c r="D16418" t="n">
        <v>116504000</v>
      </c>
      <c r="E16418" t="n">
        <v>46063000</v>
      </c>
      <c r="F16418" t="n">
        <v>43454000</v>
      </c>
      <c r="G16418" t="n">
        <v>3062000</v>
      </c>
      <c r="H16418" t="n">
        <v>2.46</v>
      </c>
      <c r="I16418" t="n">
        <v>2.03</v>
      </c>
      <c r="K16418" t="n">
        <v>-5266000</v>
      </c>
      <c r="L16418" t="n">
        <v>5925000</v>
      </c>
      <c r="M16418" t="n">
        <v>5959000</v>
      </c>
      <c r="N16418" t="n">
        <v>-5391000</v>
      </c>
      <c r="O16418">
        <f>D16417</f>
      </c>
      <c r="P16418">
        <f>(E16418-F16418+G16418)/O16418*100</f>
      </c>
      <c r="Q16418">
        <f>H16417</f>
      </c>
      <c r="R16418">
        <f>I16417</f>
      </c>
      <c r="S16418">
        <f>H16418-H16417</f>
      </c>
      <c r="T16418">
        <f>I16418-I16417</f>
      </c>
      <c r="U16418">
        <f>(L16418-K16418)/(2*D16418*0.01)</f>
      </c>
      <c r="V16418">
        <f>(L16418+K16418)/(D16418*0.0001)</f>
      </c>
    </row>
    <row r="16419">
      <c r="A16419" t="n">
        <v>2019</v>
      </c>
      <c r="B16419" t="inlineStr">
        <is>
          <t>00652423</t>
        </is>
      </c>
      <c r="C16419" t="inlineStr">
        <is>
          <t>인바이오젠</t>
        </is>
      </c>
      <c r="D16419" t="n">
        <v>177522000</v>
      </c>
      <c r="E16419" t="n">
        <v>67237000</v>
      </c>
      <c r="F16419" t="n">
        <v>2505000</v>
      </c>
      <c r="G16419" t="n">
        <v>2523000</v>
      </c>
      <c r="H16419" t="n">
        <v>2.67</v>
      </c>
      <c r="I16419" t="n">
        <v>2.01</v>
      </c>
      <c r="K16419" t="n">
        <v>-10334000</v>
      </c>
      <c r="L16419" t="n">
        <v>11862000</v>
      </c>
      <c r="M16419" t="n">
        <v>11950000</v>
      </c>
      <c r="N16419" t="n">
        <v>-10593000</v>
      </c>
      <c r="O16419">
        <f>D16418</f>
      </c>
      <c r="P16419">
        <f>(E16419-F16419+G16419)/O16419*100</f>
      </c>
      <c r="Q16419">
        <f>H16418</f>
      </c>
      <c r="R16419">
        <f>I16418</f>
      </c>
      <c r="S16419">
        <f>H16419-H16418</f>
      </c>
      <c r="T16419">
        <f>I16419-I16418</f>
      </c>
      <c r="U16419">
        <f>(L16419-K16419)/(2*D16419*0.01)</f>
      </c>
      <c r="V16419">
        <f>(L16419+K16419)/(D16419*0.0001)</f>
      </c>
    </row>
    <row r="16420">
      <c r="A16420" t="n">
        <v>2017</v>
      </c>
      <c r="B16420" t="inlineStr">
        <is>
          <t>00653024</t>
        </is>
      </c>
      <c r="C16420" t="inlineStr">
        <is>
          <t>진에어</t>
        </is>
      </c>
      <c r="D16420" t="n">
        <v>25331543000</v>
      </c>
    </row>
    <row r="16421">
      <c r="A16421" t="n">
        <v>2018</v>
      </c>
      <c r="B16421" t="inlineStr">
        <is>
          <t>00653024</t>
        </is>
      </c>
      <c r="C16421" t="inlineStr">
        <is>
          <t>진에어</t>
        </is>
      </c>
      <c r="D16421" t="n">
        <v>36026667000</v>
      </c>
      <c r="E16421" t="n">
        <v>8035350000</v>
      </c>
      <c r="F16421" t="n">
        <v>4233051000</v>
      </c>
      <c r="G16421" t="n">
        <v>700435000</v>
      </c>
      <c r="O16421">
        <f>D16420</f>
      </c>
      <c r="P16421">
        <f>(E16421-F16421+G16421)/O16421*100</f>
      </c>
    </row>
    <row r="16422">
      <c r="A16422" t="n">
        <v>2021</v>
      </c>
      <c r="B16422" t="inlineStr">
        <is>
          <t>00653024</t>
        </is>
      </c>
      <c r="C16422" t="inlineStr">
        <is>
          <t>진에어</t>
        </is>
      </c>
      <c r="D16422" t="n">
        <v>57635337000</v>
      </c>
      <c r="E16422" t="n">
        <v>11603556000</v>
      </c>
      <c r="F16422" t="n">
        <v>1918196000</v>
      </c>
      <c r="G16422" t="n">
        <v>1255505000</v>
      </c>
      <c r="H16422" t="n">
        <v>2.56</v>
      </c>
      <c r="I16422" t="n">
        <v>3.2</v>
      </c>
      <c r="J16422" t="n">
        <v>11.61</v>
      </c>
      <c r="K16422" t="n">
        <v>-5982118000</v>
      </c>
      <c r="L16422" t="n">
        <v>7151556000</v>
      </c>
      <c r="M16422" t="n">
        <v>7274887000</v>
      </c>
      <c r="N16422" t="n">
        <v>-6179793000</v>
      </c>
      <c r="U16422">
        <f>(L16422-K16422)/(2*D16422*0.01)</f>
      </c>
      <c r="V16422">
        <f>(L16422+K16422)/(D16422*0.0001)</f>
      </c>
    </row>
    <row r="16423">
      <c r="A16423" t="n">
        <v>2022</v>
      </c>
      <c r="B16423" t="inlineStr">
        <is>
          <t>00653024</t>
        </is>
      </c>
      <c r="C16423" t="inlineStr">
        <is>
          <t>진에어</t>
        </is>
      </c>
      <c r="D16423" t="n">
        <v>56180033000</v>
      </c>
      <c r="E16423" t="n">
        <v>8722538000</v>
      </c>
      <c r="F16423" t="n">
        <v>5039378000</v>
      </c>
      <c r="G16423" t="n">
        <v>1711433000</v>
      </c>
      <c r="H16423" t="n">
        <v>5.17</v>
      </c>
      <c r="I16423" t="n">
        <v>4.23</v>
      </c>
      <c r="J16423" t="n">
        <v>10.82</v>
      </c>
      <c r="K16423" t="n">
        <v>-5329968000</v>
      </c>
      <c r="L16423" t="n">
        <v>6290551000</v>
      </c>
      <c r="M16423" t="n">
        <v>6497777000</v>
      </c>
      <c r="N16423" t="n">
        <v>-5578255000</v>
      </c>
      <c r="O16423">
        <f>D16422</f>
      </c>
      <c r="P16423">
        <f>(E16423-F16423+G16423)/O16423*100</f>
      </c>
      <c r="Q16423">
        <f>H16422</f>
      </c>
      <c r="R16423">
        <f>I16422</f>
      </c>
      <c r="S16423">
        <f>H16423-H16422</f>
      </c>
      <c r="T16423">
        <f>I16423-I16422</f>
      </c>
      <c r="U16423">
        <f>(L16423-K16423)/(2*D16423*0.01)</f>
      </c>
      <c r="V16423">
        <f>(L16423+K16423)/(D16423*0.0001)</f>
      </c>
    </row>
    <row r="16424">
      <c r="A16424" t="n">
        <v>2023</v>
      </c>
      <c r="B16424" t="inlineStr">
        <is>
          <t>00653024</t>
        </is>
      </c>
      <c r="C16424" t="inlineStr">
        <is>
          <t>진에어</t>
        </is>
      </c>
      <c r="D16424" t="n">
        <v>87088958000</v>
      </c>
      <c r="E16424" t="n">
        <v>9289608000</v>
      </c>
      <c r="F16424" t="n">
        <v>5574799000</v>
      </c>
      <c r="G16424" t="n">
        <v>3003436000</v>
      </c>
      <c r="H16424" t="n">
        <v>4.12</v>
      </c>
      <c r="I16424" t="n">
        <v>5.55</v>
      </c>
      <c r="J16424" t="n">
        <v>8.539999999999999</v>
      </c>
      <c r="K16424" t="n">
        <v>-6669063000</v>
      </c>
      <c r="L16424" t="n">
        <v>7684586000</v>
      </c>
      <c r="M16424" t="n">
        <v>7767505000</v>
      </c>
      <c r="N16424" t="n">
        <v>-6854754000</v>
      </c>
      <c r="O16424">
        <f>D16423</f>
      </c>
      <c r="P16424">
        <f>(E16424-F16424+G16424)/O16424*100</f>
      </c>
      <c r="Q16424">
        <f>H16423</f>
      </c>
      <c r="R16424">
        <f>I16423</f>
      </c>
      <c r="S16424">
        <f>H16424-H16423</f>
      </c>
      <c r="T16424">
        <f>I16424-I16423</f>
      </c>
      <c r="U16424">
        <f>(L16424-K16424)/(2*D16424*0.01)</f>
      </c>
      <c r="V16424">
        <f>(L16424+K16424)/(D16424*0.0001)</f>
      </c>
    </row>
    <row r="16425">
      <c r="A16425" t="n">
        <v>2024</v>
      </c>
      <c r="B16425" t="inlineStr">
        <is>
          <t>00653024</t>
        </is>
      </c>
      <c r="C16425" t="inlineStr">
        <is>
          <t>진에어</t>
        </is>
      </c>
      <c r="D16425" t="n">
        <v>108444652000</v>
      </c>
      <c r="E16425" t="n">
        <v>14657879000</v>
      </c>
      <c r="F16425" t="n">
        <v>9199831000</v>
      </c>
      <c r="G16425" t="n">
        <v>3435963000</v>
      </c>
      <c r="H16425" t="n">
        <v>3.48</v>
      </c>
      <c r="I16425" t="n">
        <v>5.18</v>
      </c>
      <c r="J16425" t="n">
        <v>9.24</v>
      </c>
      <c r="K16425" t="n">
        <v>-10440669000</v>
      </c>
      <c r="L16425" t="n">
        <v>10440669000</v>
      </c>
      <c r="M16425" t="n">
        <v>10483819000</v>
      </c>
      <c r="N16425" t="n">
        <v>-9215504000</v>
      </c>
      <c r="O16425">
        <f>D16424</f>
      </c>
      <c r="P16425">
        <f>(E16425-F16425+G16425)/O16425*100</f>
      </c>
      <c r="Q16425">
        <f>H16424</f>
      </c>
      <c r="R16425">
        <f>I16424</f>
      </c>
      <c r="S16425">
        <f>H16425-H16424</f>
      </c>
      <c r="T16425">
        <f>I16425-I16424</f>
      </c>
      <c r="U16425">
        <f>(L16425-K16425)/(2*D16425*0.01)</f>
      </c>
    </row>
    <row r="16426">
      <c r="A16426" t="n">
        <v>2025</v>
      </c>
      <c r="B16426" t="inlineStr">
        <is>
          <t>00653024</t>
        </is>
      </c>
      <c r="C16426" t="inlineStr">
        <is>
          <t>진에어</t>
        </is>
      </c>
      <c r="D16426" t="n">
        <v>118526547000</v>
      </c>
      <c r="E16426" t="n">
        <v>17418548000</v>
      </c>
      <c r="F16426" t="n">
        <v>7692310000</v>
      </c>
      <c r="G16426" t="n">
        <v>3630780000</v>
      </c>
      <c r="H16426" t="n">
        <v>3.81</v>
      </c>
      <c r="I16426" t="n">
        <v>5.13</v>
      </c>
      <c r="J16426" t="n">
        <v>8.84</v>
      </c>
      <c r="K16426" t="n">
        <v>-9414182000</v>
      </c>
      <c r="L16426" t="n">
        <v>10849636000</v>
      </c>
      <c r="M16426" t="n">
        <v>10932165000</v>
      </c>
      <c r="N16426" t="n">
        <v>-9649936000</v>
      </c>
      <c r="O16426">
        <f>D16425</f>
      </c>
      <c r="P16426">
        <f>(E16426-F16426+G16426)/O16426*100</f>
      </c>
      <c r="Q16426">
        <f>H16425</f>
      </c>
      <c r="R16426">
        <f>I16425</f>
      </c>
      <c r="S16426">
        <f>H16426-H16425</f>
      </c>
      <c r="T16426">
        <f>I16426-I16425</f>
      </c>
      <c r="U16426">
        <f>(L16426-K16426)/(2*D16426*0.01)</f>
      </c>
      <c r="V16426">
        <f>(L16426+K16426)/(D16426*0.0001)</f>
      </c>
    </row>
    <row r="16427">
      <c r="A16427" t="n">
        <v>2014</v>
      </c>
      <c r="B16427" t="inlineStr">
        <is>
          <t>00653103</t>
        </is>
      </c>
      <c r="C16427" t="inlineStr">
        <is>
          <t>퓨처코어</t>
        </is>
      </c>
      <c r="D16427" t="n">
        <v>1846031257</v>
      </c>
      <c r="E16427" t="n">
        <v>700771239</v>
      </c>
      <c r="F16427" t="n">
        <v>193694180</v>
      </c>
      <c r="G16427" t="n">
        <v>64283878</v>
      </c>
      <c r="H16427" t="n">
        <v>2.71</v>
      </c>
      <c r="I16427" t="n">
        <v>6.64</v>
      </c>
      <c r="J16427" t="n">
        <v>7.58</v>
      </c>
    </row>
    <row r="16428">
      <c r="A16428" t="n">
        <v>2016</v>
      </c>
      <c r="B16428" t="inlineStr">
        <is>
          <t>00653103</t>
        </is>
      </c>
      <c r="C16428" t="inlineStr">
        <is>
          <t>퓨처코어</t>
        </is>
      </c>
      <c r="D16428" t="n">
        <v>1903361088</v>
      </c>
      <c r="E16428" t="n">
        <v>1525564864</v>
      </c>
      <c r="F16428" t="n">
        <v>1081378661</v>
      </c>
      <c r="G16428" t="n">
        <v>95279082</v>
      </c>
    </row>
    <row r="16429">
      <c r="A16429" t="n">
        <v>2017</v>
      </c>
      <c r="B16429" t="inlineStr">
        <is>
          <t>00653103</t>
        </is>
      </c>
      <c r="C16429" t="inlineStr">
        <is>
          <t>퓨처코어</t>
        </is>
      </c>
      <c r="D16429" t="n">
        <v>1732870894</v>
      </c>
      <c r="E16429" t="n">
        <v>648854598</v>
      </c>
      <c r="F16429" t="n">
        <v>772820058</v>
      </c>
      <c r="G16429" t="n">
        <v>24960570</v>
      </c>
      <c r="H16429" t="n">
        <v>2.61</v>
      </c>
      <c r="I16429" t="n">
        <v>2.9</v>
      </c>
      <c r="O16429">
        <f>D16428</f>
      </c>
      <c r="P16429">
        <f>(E16429-F16429+G16429)/O16429*100</f>
      </c>
    </row>
    <row r="16430">
      <c r="A16430" t="n">
        <v>2018</v>
      </c>
      <c r="B16430" t="inlineStr">
        <is>
          <t>00653103</t>
        </is>
      </c>
      <c r="C16430" t="inlineStr">
        <is>
          <t>퓨처코어</t>
        </is>
      </c>
      <c r="D16430" t="n">
        <v>2008204580</v>
      </c>
      <c r="E16430" t="n">
        <v>562191648</v>
      </c>
      <c r="F16430" t="n">
        <v>490643986</v>
      </c>
      <c r="G16430" t="n">
        <v>34639272</v>
      </c>
      <c r="H16430" t="n">
        <v>2.3</v>
      </c>
      <c r="I16430" t="n">
        <v>3.36</v>
      </c>
      <c r="O16430">
        <f>D16429</f>
      </c>
      <c r="P16430">
        <f>(E16430-F16430+G16430)/O16430*100</f>
      </c>
      <c r="Q16430">
        <f>H16429</f>
      </c>
      <c r="R16430">
        <f>I16429</f>
      </c>
      <c r="S16430">
        <f>H16430-H16429</f>
      </c>
      <c r="T16430">
        <f>I16430-I16429</f>
      </c>
    </row>
    <row r="16431">
      <c r="A16431" t="n">
        <v>2019</v>
      </c>
      <c r="B16431" t="inlineStr">
        <is>
          <t>00653103</t>
        </is>
      </c>
      <c r="C16431" t="inlineStr">
        <is>
          <t>퓨처코어</t>
        </is>
      </c>
      <c r="D16431" t="n">
        <v>1780612126</v>
      </c>
      <c r="E16431" t="n">
        <v>516706188</v>
      </c>
      <c r="F16431" t="n">
        <v>789469178</v>
      </c>
      <c r="G16431" t="n">
        <v>35482872</v>
      </c>
      <c r="H16431" t="n">
        <v>1.9</v>
      </c>
      <c r="I16431" t="n">
        <v>3.33</v>
      </c>
      <c r="K16431" t="n">
        <v>-44204108</v>
      </c>
      <c r="L16431" t="n">
        <v>47163627</v>
      </c>
      <c r="M16431" t="n">
        <v>47176729</v>
      </c>
      <c r="N16431" t="n">
        <v>-45044090</v>
      </c>
      <c r="O16431">
        <f>D16430</f>
      </c>
      <c r="P16431">
        <f>(E16431-F16431+G16431)/O16431*100</f>
      </c>
      <c r="Q16431">
        <f>H16430</f>
      </c>
      <c r="R16431">
        <f>I16430</f>
      </c>
      <c r="S16431">
        <f>H16431-H16430</f>
      </c>
      <c r="T16431">
        <f>I16431-I16430</f>
      </c>
      <c r="U16431">
        <f>(L16431-K16431)/(2*D16431*0.01)</f>
      </c>
      <c r="V16431">
        <f>(L16431+K16431)/(D16431*0.0001)</f>
      </c>
    </row>
    <row r="16432">
      <c r="A16432" t="n">
        <v>2020</v>
      </c>
      <c r="B16432" t="inlineStr">
        <is>
          <t>00653103</t>
        </is>
      </c>
      <c r="C16432" t="inlineStr">
        <is>
          <t>퓨처코어</t>
        </is>
      </c>
      <c r="D16432" t="n">
        <v>938222569</v>
      </c>
      <c r="E16432" t="n">
        <v>452859156</v>
      </c>
      <c r="F16432" t="n">
        <v>1302505620</v>
      </c>
      <c r="G16432" t="n">
        <v>27091920</v>
      </c>
      <c r="H16432" t="n">
        <v>2.49</v>
      </c>
      <c r="I16432" t="n">
        <v>3.17</v>
      </c>
      <c r="O16432">
        <f>D16431</f>
      </c>
      <c r="P16432">
        <f>(E16432-F16432+G16432)/O16432*100</f>
      </c>
      <c r="Q16432">
        <f>H16431</f>
      </c>
      <c r="R16432">
        <f>I16431</f>
      </c>
      <c r="S16432">
        <f>H16432-H16431</f>
      </c>
      <c r="T16432">
        <f>I16432-I16431</f>
      </c>
    </row>
    <row r="16433">
      <c r="A16433" t="n">
        <v>2021</v>
      </c>
      <c r="B16433" t="inlineStr">
        <is>
          <t>00653103</t>
        </is>
      </c>
      <c r="C16433" t="inlineStr">
        <is>
          <t>퓨처코어</t>
        </is>
      </c>
      <c r="D16433" t="n">
        <v>968528468</v>
      </c>
      <c r="E16433" t="n">
        <v>256496448</v>
      </c>
      <c r="F16433" t="n">
        <v>262917290</v>
      </c>
      <c r="G16433" t="n">
        <v>22100268</v>
      </c>
      <c r="H16433" t="n">
        <v>2.99</v>
      </c>
      <c r="I16433" t="n">
        <v>3.29</v>
      </c>
      <c r="J16433" t="n">
        <v>9.98</v>
      </c>
      <c r="O16433">
        <f>D16432</f>
      </c>
      <c r="P16433">
        <f>(E16433-F16433+G16433)/O16433*100</f>
      </c>
      <c r="Q16433">
        <f>H16432</f>
      </c>
      <c r="R16433">
        <f>I16432</f>
      </c>
      <c r="S16433">
        <f>H16433-H16432</f>
      </c>
      <c r="T16433">
        <f>I16433-I16432</f>
      </c>
    </row>
    <row r="16434">
      <c r="A16434" t="n">
        <v>2022</v>
      </c>
      <c r="B16434" t="inlineStr">
        <is>
          <t>00653103</t>
        </is>
      </c>
      <c r="C16434" t="inlineStr">
        <is>
          <t>퓨처코어</t>
        </is>
      </c>
      <c r="D16434" t="n">
        <v>1005590187</v>
      </c>
      <c r="E16434" t="n">
        <v>248630172</v>
      </c>
      <c r="F16434" t="n">
        <v>362161335</v>
      </c>
      <c r="G16434" t="n">
        <v>25572180</v>
      </c>
      <c r="H16434" t="n">
        <v>5.34</v>
      </c>
      <c r="I16434" t="n">
        <v>3.65</v>
      </c>
      <c r="J16434" t="n">
        <v>8.82</v>
      </c>
      <c r="O16434">
        <f>D16433</f>
      </c>
      <c r="P16434">
        <f>(E16434-F16434+G16434)/O16434*100</f>
      </c>
      <c r="Q16434">
        <f>H16433</f>
      </c>
      <c r="R16434">
        <f>I16433</f>
      </c>
      <c r="S16434">
        <f>H16434-H16433</f>
      </c>
      <c r="T16434">
        <f>I16434-I16433</f>
      </c>
    </row>
    <row r="16435">
      <c r="A16435" t="n">
        <v>2023</v>
      </c>
      <c r="B16435" t="inlineStr">
        <is>
          <t>00653103</t>
        </is>
      </c>
      <c r="C16435" t="inlineStr">
        <is>
          <t>퓨처코어</t>
        </is>
      </c>
      <c r="D16435" t="n">
        <v>1131142013</v>
      </c>
      <c r="E16435" t="n">
        <v>223122384</v>
      </c>
      <c r="F16435" t="n">
        <v>384984970</v>
      </c>
      <c r="G16435" t="n">
        <v>43864080</v>
      </c>
      <c r="H16435" t="n">
        <v>4.52</v>
      </c>
      <c r="I16435" t="n">
        <v>4.21</v>
      </c>
      <c r="J16435" t="n">
        <v>8.09</v>
      </c>
      <c r="O16435">
        <f>D16434</f>
      </c>
      <c r="P16435">
        <f>(E16435-F16435+G16435)/O16435*100</f>
      </c>
      <c r="Q16435">
        <f>H16434</f>
      </c>
      <c r="R16435">
        <f>I16434</f>
      </c>
      <c r="S16435">
        <f>H16435-H16434</f>
      </c>
      <c r="T16435">
        <f>I16435-I16434</f>
      </c>
    </row>
    <row r="16436">
      <c r="A16436" t="n">
        <v>2024</v>
      </c>
      <c r="B16436" t="inlineStr">
        <is>
          <t>00653103</t>
        </is>
      </c>
      <c r="C16436" t="inlineStr">
        <is>
          <t>퓨처코어</t>
        </is>
      </c>
      <c r="D16436" t="n">
        <v>1124918428</v>
      </c>
      <c r="E16436" t="n">
        <v>228707604</v>
      </c>
      <c r="F16436" t="n">
        <v>379399148</v>
      </c>
      <c r="G16436" t="n">
        <v>48482316</v>
      </c>
      <c r="H16436" t="n">
        <v>4.04</v>
      </c>
      <c r="I16436" t="n">
        <v>4.21</v>
      </c>
      <c r="J16436" t="n">
        <v>9.07</v>
      </c>
      <c r="O16436">
        <f>D16435</f>
      </c>
      <c r="P16436">
        <f>(E16436-F16436+G16436)/O16436*100</f>
      </c>
      <c r="Q16436">
        <f>H16435</f>
      </c>
      <c r="R16436">
        <f>I16435</f>
      </c>
      <c r="S16436">
        <f>H16436-H16435</f>
      </c>
      <c r="T16436">
        <f>I16436-I16435</f>
      </c>
    </row>
    <row r="16437">
      <c r="A16437" t="n">
        <v>2017</v>
      </c>
      <c r="B16437" t="inlineStr">
        <is>
          <t>00653194</t>
        </is>
      </c>
      <c r="C16437" t="inlineStr">
        <is>
          <t>앱토크롬</t>
        </is>
      </c>
      <c r="D16437" t="n">
        <v>854288000</v>
      </c>
      <c r="E16437" t="n">
        <v>145887000</v>
      </c>
      <c r="F16437" t="n">
        <v>120557000</v>
      </c>
      <c r="H16437" t="n">
        <v>2.74</v>
      </c>
      <c r="I16437" t="n">
        <v>5</v>
      </c>
      <c r="J16437" t="n">
        <v>7.2</v>
      </c>
    </row>
    <row r="16438">
      <c r="A16438" t="n">
        <v>2018</v>
      </c>
      <c r="B16438" t="inlineStr">
        <is>
          <t>00653194</t>
        </is>
      </c>
      <c r="C16438" t="inlineStr">
        <is>
          <t>앱토크롬</t>
        </is>
      </c>
      <c r="D16438" t="n">
        <v>811142000</v>
      </c>
      <c r="E16438" t="n">
        <v>173363000</v>
      </c>
      <c r="F16438" t="n">
        <v>93192000</v>
      </c>
      <c r="G16438" t="n">
        <v>17234000</v>
      </c>
      <c r="H16438" t="n">
        <v>2.23</v>
      </c>
      <c r="I16438" t="n">
        <v>5</v>
      </c>
      <c r="J16438" t="n">
        <v>5.02</v>
      </c>
      <c r="O16438">
        <f>D16437</f>
      </c>
      <c r="P16438">
        <f>(E16438-F16438+G16438)/O16438*100</f>
      </c>
      <c r="Q16438">
        <f>H16437</f>
      </c>
      <c r="R16438">
        <f>I16437</f>
      </c>
      <c r="S16438">
        <f>H16438-H16437</f>
      </c>
      <c r="T16438">
        <f>I16438-I16437</f>
      </c>
    </row>
    <row r="16439">
      <c r="A16439" t="n">
        <v>2019</v>
      </c>
      <c r="B16439" t="inlineStr">
        <is>
          <t>00653194</t>
        </is>
      </c>
      <c r="C16439" t="inlineStr">
        <is>
          <t>앱토크롬</t>
        </is>
      </c>
      <c r="D16439" t="n">
        <v>846497000</v>
      </c>
      <c r="E16439" t="n">
        <v>101813000</v>
      </c>
      <c r="F16439" t="n">
        <v>248219000</v>
      </c>
      <c r="G16439" t="n">
        <v>12388000</v>
      </c>
      <c r="H16439" t="n">
        <v>1.86</v>
      </c>
      <c r="I16439" t="n">
        <v>5</v>
      </c>
      <c r="J16439" t="n">
        <v>5.43</v>
      </c>
      <c r="K16439" t="n">
        <v>-39026800</v>
      </c>
      <c r="L16439" t="n">
        <v>44356273</v>
      </c>
      <c r="M16439" t="n">
        <v>42510794</v>
      </c>
      <c r="N16439" t="n">
        <v>-38261784</v>
      </c>
      <c r="O16439">
        <f>D16438</f>
      </c>
      <c r="P16439">
        <f>(E16439-F16439+G16439)/O16439*100</f>
      </c>
      <c r="Q16439">
        <f>H16438</f>
      </c>
      <c r="R16439">
        <f>I16438</f>
      </c>
      <c r="S16439">
        <f>H16439-H16438</f>
      </c>
      <c r="T16439">
        <f>I16439-I16438</f>
      </c>
      <c r="U16439">
        <f>(L16439-K16439)/(2*D16439*0.01)</f>
      </c>
      <c r="V16439">
        <f>(L16439+K16439)/(D16439*0.0001)</f>
      </c>
    </row>
    <row r="16440">
      <c r="A16440" t="n">
        <v>2020</v>
      </c>
      <c r="B16440" t="inlineStr">
        <is>
          <t>00653194</t>
        </is>
      </c>
      <c r="C16440" t="inlineStr">
        <is>
          <t>앱토크롬</t>
        </is>
      </c>
      <c r="D16440" t="n">
        <v>1035041000</v>
      </c>
      <c r="E16440" t="n">
        <v>114789000</v>
      </c>
      <c r="F16440" t="n">
        <v>3913000</v>
      </c>
      <c r="G16440" t="n">
        <v>12437000</v>
      </c>
      <c r="H16440" t="n">
        <v>1.68</v>
      </c>
      <c r="I16440" t="n">
        <v>5</v>
      </c>
      <c r="J16440" t="n">
        <v>5.69</v>
      </c>
      <c r="K16440" t="n">
        <v>-38726000</v>
      </c>
      <c r="L16440" t="n">
        <v>43479000</v>
      </c>
      <c r="M16440" t="n">
        <v>41641000</v>
      </c>
      <c r="N16440" t="n">
        <v>-37937000</v>
      </c>
      <c r="O16440">
        <f>D16439</f>
      </c>
      <c r="P16440">
        <f>(E16440-F16440+G16440)/O16440*100</f>
      </c>
      <c r="Q16440">
        <f>H16439</f>
      </c>
      <c r="R16440">
        <f>I16439</f>
      </c>
      <c r="S16440">
        <f>H16440-H16439</f>
      </c>
      <c r="T16440">
        <f>I16440-I16439</f>
      </c>
      <c r="U16440">
        <f>(L16440-K16440)/(2*D16440*0.01)</f>
      </c>
      <c r="V16440">
        <f>(L16440+K16440)/(D16440*0.0001)</f>
      </c>
    </row>
    <row r="16441">
      <c r="A16441" t="n">
        <v>2021</v>
      </c>
      <c r="B16441" t="inlineStr">
        <is>
          <t>00653194</t>
        </is>
      </c>
      <c r="C16441" t="inlineStr">
        <is>
          <t>앱토크롬</t>
        </is>
      </c>
      <c r="D16441" t="n">
        <v>694247000</v>
      </c>
      <c r="E16441" t="n">
        <v>101769000</v>
      </c>
      <c r="F16441" t="n">
        <v>45126000</v>
      </c>
      <c r="G16441" t="n">
        <v>12004000</v>
      </c>
      <c r="H16441" t="n">
        <v>2.3</v>
      </c>
      <c r="I16441" t="n">
        <v>1.98</v>
      </c>
      <c r="J16441" t="n">
        <v>3.48</v>
      </c>
      <c r="K16441" t="n">
        <v>-14414000</v>
      </c>
      <c r="L16441" t="n">
        <v>15602000</v>
      </c>
      <c r="M16441" t="n">
        <v>15504000</v>
      </c>
      <c r="N16441" t="n">
        <v>-14602000</v>
      </c>
      <c r="O16441">
        <f>D16440</f>
      </c>
      <c r="P16441">
        <f>(E16441-F16441+G16441)/O16441*100</f>
      </c>
      <c r="Q16441">
        <f>H16440</f>
      </c>
      <c r="R16441">
        <f>I16440</f>
      </c>
      <c r="S16441">
        <f>H16441-H16440</f>
      </c>
      <c r="T16441">
        <f>I16441-I16440</f>
      </c>
      <c r="U16441">
        <f>(L16441-K16441)/(2*D16441*0.01)</f>
      </c>
      <c r="V16441">
        <f>(L16441+K16441)/(D16441*0.0001)</f>
      </c>
    </row>
    <row r="16442">
      <c r="A16442" t="n">
        <v>2022</v>
      </c>
      <c r="B16442" t="inlineStr">
        <is>
          <t>00653194</t>
        </is>
      </c>
      <c r="C16442" t="inlineStr">
        <is>
          <t>앱토크롬</t>
        </is>
      </c>
      <c r="D16442" t="n">
        <v>1093230000</v>
      </c>
      <c r="E16442" t="n">
        <v>70048000</v>
      </c>
      <c r="F16442" t="n">
        <v>32278000</v>
      </c>
      <c r="G16442" t="n">
        <v>9698000</v>
      </c>
      <c r="H16442" t="n">
        <v>5.21</v>
      </c>
      <c r="I16442" t="n">
        <v>3.935</v>
      </c>
      <c r="J16442" t="n">
        <v>6.835</v>
      </c>
      <c r="K16442" t="n">
        <v>-27698000</v>
      </c>
      <c r="L16442" t="n">
        <v>31320000</v>
      </c>
      <c r="M16442" t="n">
        <v>31439000</v>
      </c>
      <c r="N16442" t="n">
        <v>-28294000</v>
      </c>
      <c r="O16442">
        <f>D16441</f>
      </c>
      <c r="P16442">
        <f>(E16442-F16442+G16442)/O16442*100</f>
      </c>
      <c r="Q16442">
        <f>H16441</f>
      </c>
      <c r="R16442">
        <f>I16441</f>
      </c>
      <c r="S16442">
        <f>H16442-H16441</f>
      </c>
      <c r="T16442">
        <f>I16442-I16441</f>
      </c>
      <c r="U16442">
        <f>(L16442-K16442)/(2*D16442*0.01)</f>
      </c>
      <c r="V16442">
        <f>(L16442+K16442)/(D16442*0.0001)</f>
      </c>
    </row>
    <row r="16443">
      <c r="A16443" t="n">
        <v>2023</v>
      </c>
      <c r="B16443" t="inlineStr">
        <is>
          <t>00653194</t>
        </is>
      </c>
      <c r="C16443" t="inlineStr">
        <is>
          <t>앱토크롬</t>
        </is>
      </c>
      <c r="D16443" t="n">
        <v>1250686000</v>
      </c>
      <c r="E16443" t="n">
        <v>197475000</v>
      </c>
      <c r="F16443" t="n">
        <v>158827000</v>
      </c>
      <c r="G16443" t="n">
        <v>29591000</v>
      </c>
      <c r="H16443" t="n">
        <v>4.12</v>
      </c>
      <c r="I16443" t="n">
        <v>4.215</v>
      </c>
      <c r="J16443" t="n">
        <v>6.545</v>
      </c>
      <c r="K16443" t="n">
        <v>-35586000</v>
      </c>
      <c r="L16443" t="n">
        <v>40038000</v>
      </c>
      <c r="M16443" t="n">
        <v>39654000</v>
      </c>
      <c r="N16443" t="n">
        <v>-35913000</v>
      </c>
      <c r="O16443">
        <f>D16442</f>
      </c>
      <c r="P16443">
        <f>(E16443-F16443+G16443)/O16443*100</f>
      </c>
      <c r="Q16443">
        <f>H16442</f>
      </c>
      <c r="R16443">
        <f>I16442</f>
      </c>
      <c r="S16443">
        <f>H16443-H16442</f>
      </c>
      <c r="T16443">
        <f>I16443-I16442</f>
      </c>
      <c r="U16443">
        <f>(L16443-K16443)/(2*D16443*0.01)</f>
      </c>
      <c r="V16443">
        <f>(L16443+K16443)/(D16443*0.0001)</f>
      </c>
    </row>
    <row r="16444">
      <c r="A16444" t="n">
        <v>2024</v>
      </c>
      <c r="B16444" t="inlineStr">
        <is>
          <t>00653194</t>
        </is>
      </c>
      <c r="C16444" t="inlineStr">
        <is>
          <t>앱토크롬</t>
        </is>
      </c>
      <c r="D16444" t="n">
        <v>1156402000</v>
      </c>
      <c r="E16444" t="n">
        <v>197257000</v>
      </c>
      <c r="F16444" t="n">
        <v>289636000</v>
      </c>
      <c r="G16444" t="n">
        <v>25276000</v>
      </c>
      <c r="H16444" t="n">
        <v>3.58</v>
      </c>
      <c r="I16444" t="n">
        <v>3.895</v>
      </c>
      <c r="J16444" t="n">
        <v>6.775</v>
      </c>
      <c r="K16444" t="n">
        <v>-31069000</v>
      </c>
      <c r="L16444" t="n">
        <v>34858000</v>
      </c>
      <c r="M16444" t="n">
        <v>34485000</v>
      </c>
      <c r="N16444" t="n">
        <v>-31320000</v>
      </c>
      <c r="O16444">
        <f>D16443</f>
      </c>
      <c r="P16444">
        <f>(E16444-F16444+G16444)/O16444*100</f>
      </c>
      <c r="Q16444">
        <f>H16443</f>
      </c>
      <c r="R16444">
        <f>I16443</f>
      </c>
      <c r="S16444">
        <f>H16444-H16443</f>
      </c>
      <c r="T16444">
        <f>I16444-I16443</f>
      </c>
      <c r="U16444">
        <f>(L16444-K16444)/(2*D16444*0.01)</f>
      </c>
      <c r="V16444">
        <f>(L16444+K16444)/(D16444*0.0001)</f>
      </c>
    </row>
    <row r="16445">
      <c r="A16445" t="n">
        <v>2025</v>
      </c>
      <c r="B16445" t="inlineStr">
        <is>
          <t>00653194</t>
        </is>
      </c>
      <c r="C16445" t="inlineStr">
        <is>
          <t>앱토크롬</t>
        </is>
      </c>
      <c r="D16445" t="n">
        <v>1392136352</v>
      </c>
      <c r="E16445" t="n">
        <v>212646920</v>
      </c>
      <c r="F16445" t="n">
        <v>129118720</v>
      </c>
      <c r="G16445" t="n">
        <v>19574579</v>
      </c>
      <c r="H16445" t="n">
        <v>3.78</v>
      </c>
      <c r="I16445" t="n">
        <v>3.595</v>
      </c>
      <c r="J16445" t="n">
        <v>5</v>
      </c>
      <c r="K16445" t="n">
        <v>-28855712</v>
      </c>
      <c r="L16445" t="n">
        <v>31819667</v>
      </c>
      <c r="M16445" t="n">
        <v>31607064</v>
      </c>
      <c r="N16445" t="n">
        <v>-29197135</v>
      </c>
      <c r="O16445">
        <f>D16444</f>
      </c>
      <c r="P16445">
        <f>(E16445-F16445+G16445)/O16445*100</f>
      </c>
      <c r="Q16445">
        <f>H16444</f>
      </c>
      <c r="R16445">
        <f>I16444</f>
      </c>
      <c r="S16445">
        <f>H16445-H16444</f>
      </c>
      <c r="T16445">
        <f>I16445-I16444</f>
      </c>
      <c r="U16445">
        <f>(L16445-K16445)/(2*D16445*0.01)</f>
      </c>
      <c r="V16445">
        <f>(L16445+K16445)/(D16445*0.0001)</f>
      </c>
    </row>
    <row r="16446">
      <c r="A16446" t="n">
        <v>2016</v>
      </c>
      <c r="B16446" t="inlineStr">
        <is>
          <t>00654175</t>
        </is>
      </c>
      <c r="C16446" t="inlineStr">
        <is>
          <t>피엠티</t>
        </is>
      </c>
      <c r="D16446" t="n">
        <v>3606791626</v>
      </c>
      <c r="E16446" t="n">
        <v>830495052</v>
      </c>
      <c r="F16446" t="n">
        <v>351410911</v>
      </c>
      <c r="G16446" t="n">
        <v>64392972</v>
      </c>
      <c r="H16446" t="n">
        <v>2.48</v>
      </c>
      <c r="I16446" t="n">
        <v>5.69</v>
      </c>
      <c r="K16446" t="n">
        <v>-305835467</v>
      </c>
      <c r="L16446" t="n">
        <v>367599471</v>
      </c>
      <c r="M16446" t="n">
        <v>359136828</v>
      </c>
      <c r="N16446" t="n">
        <v>-305285689</v>
      </c>
      <c r="U16446">
        <f>(L16446-K16446)/(2*D16446*0.01)</f>
      </c>
      <c r="V16446">
        <f>(L16446+K16446)/(D16446*0.0001)</f>
      </c>
    </row>
    <row r="16447">
      <c r="A16447" t="n">
        <v>2017</v>
      </c>
      <c r="B16447" t="inlineStr">
        <is>
          <t>00654175</t>
        </is>
      </c>
      <c r="C16447" t="inlineStr">
        <is>
          <t>피엠티</t>
        </is>
      </c>
      <c r="D16447" t="n">
        <v>4472955581</v>
      </c>
      <c r="E16447" t="n">
        <v>807046332</v>
      </c>
      <c r="F16447" t="n">
        <v>268944303</v>
      </c>
      <c r="G16447" t="n">
        <v>70277304</v>
      </c>
      <c r="H16447" t="n">
        <v>2.82</v>
      </c>
      <c r="I16447" t="n">
        <v>5.64</v>
      </c>
      <c r="K16447" t="n">
        <v>-367183388</v>
      </c>
      <c r="L16447" t="n">
        <v>438571775</v>
      </c>
      <c r="M16447" t="n">
        <v>430072734</v>
      </c>
      <c r="N16447" t="n">
        <v>-367640155</v>
      </c>
      <c r="O16447">
        <f>D16446</f>
      </c>
      <c r="P16447">
        <f>(E16447-F16447+G16447)/O16447*100</f>
      </c>
      <c r="Q16447">
        <f>H16446</f>
      </c>
      <c r="R16447">
        <f>I16446</f>
      </c>
      <c r="S16447">
        <f>H16447-H16446</f>
      </c>
      <c r="T16447">
        <f>I16447-I16446</f>
      </c>
      <c r="U16447">
        <f>(L16447-K16447)/(2*D16447*0.01)</f>
      </c>
      <c r="V16447">
        <f>(L16447+K16447)/(D16447*0.0001)</f>
      </c>
    </row>
    <row r="16448">
      <c r="A16448" t="n">
        <v>2018</v>
      </c>
      <c r="B16448" t="inlineStr">
        <is>
          <t>00654175</t>
        </is>
      </c>
      <c r="C16448" t="inlineStr">
        <is>
          <t>피엠티</t>
        </is>
      </c>
      <c r="D16448" t="n">
        <v>5138055526</v>
      </c>
      <c r="E16448" t="n">
        <v>985577784</v>
      </c>
      <c r="F16448" t="n">
        <v>534027147</v>
      </c>
      <c r="G16448" t="n">
        <v>99384264</v>
      </c>
      <c r="H16448" t="n">
        <v>2.41</v>
      </c>
      <c r="I16448" t="n">
        <v>5.37</v>
      </c>
      <c r="K16448" t="n">
        <v>-411437382</v>
      </c>
      <c r="L16448" t="n">
        <v>491306474</v>
      </c>
      <c r="M16448" t="n">
        <v>480669179</v>
      </c>
      <c r="N16448" t="n">
        <v>-411154294</v>
      </c>
      <c r="O16448">
        <f>D16447</f>
      </c>
      <c r="P16448">
        <f>(E16448-F16448+G16448)/O16448*100</f>
      </c>
      <c r="Q16448">
        <f>H16447</f>
      </c>
      <c r="R16448">
        <f>I16447</f>
      </c>
      <c r="S16448">
        <f>H16448-H16447</f>
      </c>
      <c r="T16448">
        <f>I16448-I16447</f>
      </c>
      <c r="U16448">
        <f>(L16448-K16448)/(2*D16448*0.01)</f>
      </c>
      <c r="V16448">
        <f>(L16448+K16448)/(D16448*0.0001)</f>
      </c>
    </row>
    <row r="16449">
      <c r="A16449" t="n">
        <v>2019</v>
      </c>
      <c r="B16449" t="inlineStr">
        <is>
          <t>00654175</t>
        </is>
      </c>
      <c r="C16449" t="inlineStr">
        <is>
          <t>피엠티</t>
        </is>
      </c>
      <c r="D16449" t="n">
        <v>6533704346</v>
      </c>
      <c r="E16449" t="n">
        <v>1106228283</v>
      </c>
      <c r="F16449" t="n">
        <v>156634072</v>
      </c>
      <c r="H16449" t="n">
        <v>2.12</v>
      </c>
      <c r="I16449" t="n">
        <v>5.53</v>
      </c>
      <c r="K16449" t="n">
        <v>-634519557</v>
      </c>
      <c r="L16449" t="n">
        <v>770871122</v>
      </c>
      <c r="M16449" t="n">
        <v>753802708</v>
      </c>
      <c r="N16449" t="n">
        <v>-633970915</v>
      </c>
      <c r="O16449">
        <f>D16448</f>
      </c>
      <c r="Q16449">
        <f>H16448</f>
      </c>
      <c r="R16449">
        <f>I16448</f>
      </c>
      <c r="S16449">
        <f>H16449-H16448</f>
      </c>
      <c r="T16449">
        <f>I16449-I16448</f>
      </c>
      <c r="U16449">
        <f>(L16449-K16449)/(2*D16449*0.01)</f>
      </c>
      <c r="V16449">
        <f>(L16449+K16449)/(D16449*0.0001)</f>
      </c>
    </row>
    <row r="16450">
      <c r="A16450" t="n">
        <v>2020</v>
      </c>
      <c r="B16450" t="inlineStr">
        <is>
          <t>00654175</t>
        </is>
      </c>
      <c r="C16450" t="inlineStr">
        <is>
          <t>피엠티</t>
        </is>
      </c>
      <c r="D16450" t="n">
        <v>6538986077</v>
      </c>
      <c r="E16450" t="n">
        <v>1036506273</v>
      </c>
      <c r="F16450" t="n">
        <v>837574739</v>
      </c>
      <c r="H16450" t="n">
        <v>2.18</v>
      </c>
      <c r="I16450" t="n">
        <v>5.61</v>
      </c>
      <c r="K16450" t="n">
        <v>-631149918</v>
      </c>
      <c r="L16450" t="n">
        <v>-634519557</v>
      </c>
      <c r="M16450" t="n">
        <v>745968004</v>
      </c>
      <c r="N16450" t="n">
        <v>-753802708</v>
      </c>
      <c r="O16450">
        <f>D16449</f>
      </c>
      <c r="Q16450">
        <f>H16449</f>
      </c>
      <c r="R16450">
        <f>I16449</f>
      </c>
      <c r="S16450">
        <f>H16450-H16449</f>
      </c>
      <c r="T16450">
        <f>I16450-I16449</f>
      </c>
    </row>
    <row r="16451">
      <c r="A16451" t="n">
        <v>2021</v>
      </c>
      <c r="B16451" t="inlineStr">
        <is>
          <t>00654175</t>
        </is>
      </c>
      <c r="C16451" t="inlineStr">
        <is>
          <t>피엠티</t>
        </is>
      </c>
      <c r="D16451" t="n">
        <v>6957498803</v>
      </c>
      <c r="E16451" t="n">
        <v>1051942323</v>
      </c>
      <c r="F16451" t="n">
        <v>690704473</v>
      </c>
      <c r="H16451" t="n">
        <v>2.68</v>
      </c>
      <c r="I16451" t="n">
        <v>5.52</v>
      </c>
      <c r="K16451" t="n">
        <v>-679077878</v>
      </c>
      <c r="L16451" t="n">
        <v>-631149918</v>
      </c>
      <c r="M16451" t="n">
        <v>798270479</v>
      </c>
      <c r="N16451" t="n">
        <v>745968004</v>
      </c>
      <c r="O16451">
        <f>D16450</f>
      </c>
      <c r="Q16451">
        <f>H16450</f>
      </c>
      <c r="R16451">
        <f>I16450</f>
      </c>
      <c r="S16451">
        <f>H16451-H16450</f>
      </c>
      <c r="T16451">
        <f>I16451-I16450</f>
      </c>
      <c r="U16451">
        <f>(L16451-K16451)/(2*D16451*0.01)</f>
      </c>
    </row>
    <row r="16452">
      <c r="A16452" t="n">
        <v>2022</v>
      </c>
      <c r="B16452" t="inlineStr">
        <is>
          <t>00654175</t>
        </is>
      </c>
      <c r="C16452" t="inlineStr">
        <is>
          <t>피엠티</t>
        </is>
      </c>
      <c r="D16452" t="n">
        <v>5303881046</v>
      </c>
      <c r="E16452" t="n">
        <v>1040411136</v>
      </c>
      <c r="F16452" t="n">
        <v>1289517007</v>
      </c>
      <c r="H16452" t="n">
        <v>5.19</v>
      </c>
      <c r="I16452" t="n">
        <v>5.47</v>
      </c>
      <c r="K16452" t="n">
        <v>-414583116</v>
      </c>
      <c r="L16452" t="n">
        <v>486006245</v>
      </c>
      <c r="M16452" t="n">
        <v>490370626</v>
      </c>
      <c r="N16452" t="n">
        <v>-425275399</v>
      </c>
      <c r="O16452">
        <f>D16451</f>
      </c>
      <c r="Q16452">
        <f>H16451</f>
      </c>
      <c r="R16452">
        <f>I16451</f>
      </c>
      <c r="S16452">
        <f>H16452-H16451</f>
      </c>
      <c r="T16452">
        <f>I16452-I16451</f>
      </c>
      <c r="U16452">
        <f>(L16452-K16452)/(2*D16452*0.01)</f>
      </c>
      <c r="V16452">
        <f>(L16452+K16452)/(D16452*0.0001)</f>
      </c>
    </row>
    <row r="16453">
      <c r="A16453" t="n">
        <v>2023</v>
      </c>
      <c r="B16453" t="inlineStr">
        <is>
          <t>00654175</t>
        </is>
      </c>
      <c r="C16453" t="inlineStr">
        <is>
          <t>피엠티</t>
        </is>
      </c>
      <c r="D16453" t="n">
        <v>5258021421</v>
      </c>
      <c r="E16453" t="n">
        <v>913799127</v>
      </c>
      <c r="F16453" t="n">
        <v>1895076749</v>
      </c>
      <c r="H16453" t="n">
        <v>4.37</v>
      </c>
      <c r="I16453" t="n">
        <v>5.94</v>
      </c>
      <c r="K16453" t="n">
        <v>-448908053</v>
      </c>
      <c r="L16453" t="n">
        <v>525943324</v>
      </c>
      <c r="M16453" t="n">
        <v>526205184</v>
      </c>
      <c r="N16453" t="n">
        <v>-457185759</v>
      </c>
      <c r="O16453">
        <f>D16452</f>
      </c>
      <c r="Q16453">
        <f>H16452</f>
      </c>
      <c r="R16453">
        <f>I16452</f>
      </c>
      <c r="S16453">
        <f>H16453-H16452</f>
      </c>
      <c r="T16453">
        <f>I16453-I16452</f>
      </c>
      <c r="U16453">
        <f>(L16453-K16453)/(2*D16453*0.01)</f>
      </c>
      <c r="V16453">
        <f>(L16453+K16453)/(D16453*0.0001)</f>
      </c>
    </row>
    <row r="16454">
      <c r="A16454" t="n">
        <v>2024</v>
      </c>
      <c r="B16454" t="inlineStr">
        <is>
          <t>00654175</t>
        </is>
      </c>
      <c r="C16454" t="inlineStr">
        <is>
          <t>피엠티</t>
        </is>
      </c>
      <c r="D16454" t="n">
        <v>6052458920</v>
      </c>
      <c r="E16454" t="n">
        <v>1028373048</v>
      </c>
      <c r="F16454" t="n">
        <v>600516097</v>
      </c>
      <c r="H16454" t="n">
        <v>3.78</v>
      </c>
      <c r="I16454" t="n">
        <v>5.91</v>
      </c>
      <c r="K16454" t="n">
        <v>-522230173</v>
      </c>
      <c r="L16454" t="n">
        <v>613415698</v>
      </c>
      <c r="M16454" t="n">
        <v>609929785</v>
      </c>
      <c r="N16454" t="n">
        <v>-529050997</v>
      </c>
      <c r="O16454">
        <f>D16453</f>
      </c>
      <c r="Q16454">
        <f>H16453</f>
      </c>
      <c r="R16454">
        <f>I16453</f>
      </c>
      <c r="S16454">
        <f>H16454-H16453</f>
      </c>
      <c r="T16454">
        <f>I16454-I16453</f>
      </c>
      <c r="U16454">
        <f>(L16454-K16454)/(2*D16454*0.01)</f>
      </c>
      <c r="V16454">
        <f>(L16454+K16454)/(D16454*0.0001)</f>
      </c>
    </row>
    <row r="16455">
      <c r="A16455" t="n">
        <v>2014</v>
      </c>
      <c r="B16455" t="inlineStr">
        <is>
          <t>00654272</t>
        </is>
      </c>
      <c r="C16455" t="inlineStr">
        <is>
          <t>램테크놀러지</t>
        </is>
      </c>
      <c r="D16455" t="n">
        <v>1404711000</v>
      </c>
      <c r="E16455" t="n">
        <v>445333000</v>
      </c>
      <c r="F16455" t="n">
        <v>153234000</v>
      </c>
      <c r="G16455" t="n">
        <v>42654000</v>
      </c>
      <c r="H16455" t="n">
        <v>2.9</v>
      </c>
      <c r="I16455" t="n">
        <v>5</v>
      </c>
      <c r="J16455" t="n">
        <v>6.89</v>
      </c>
      <c r="K16455" t="n">
        <v>-84643326</v>
      </c>
      <c r="L16455" t="n">
        <v>104230883</v>
      </c>
      <c r="M16455" t="n">
        <v>101139192</v>
      </c>
      <c r="N16455" t="n">
        <v>-86414526</v>
      </c>
      <c r="U16455">
        <f>(L16455-K16455)/(2*D16455*0.01)</f>
      </c>
      <c r="V16455">
        <f>(L16455+K16455)/(D16455*0.0001)</f>
      </c>
    </row>
    <row r="16456">
      <c r="A16456" t="n">
        <v>2015</v>
      </c>
      <c r="B16456" t="inlineStr">
        <is>
          <t>00654272</t>
        </is>
      </c>
      <c r="C16456" t="inlineStr">
        <is>
          <t>램테크놀러지</t>
        </is>
      </c>
      <c r="D16456" t="n">
        <v>1507310000</v>
      </c>
      <c r="E16456" t="n">
        <v>440166000</v>
      </c>
      <c r="F16456" t="n">
        <v>146940000</v>
      </c>
      <c r="G16456" t="n">
        <v>39519000</v>
      </c>
      <c r="H16456" t="n">
        <v>2.84</v>
      </c>
      <c r="I16456" t="n">
        <v>5</v>
      </c>
      <c r="J16456" t="n">
        <v>8.619999999999999</v>
      </c>
      <c r="K16456" t="n">
        <v>-114520000</v>
      </c>
      <c r="L16456" t="n">
        <v>138237000</v>
      </c>
      <c r="M16456" t="n">
        <v>133814000</v>
      </c>
      <c r="N16456" t="n">
        <v>-113442000</v>
      </c>
      <c r="O16456">
        <f>D16455</f>
      </c>
      <c r="P16456">
        <f>(E16456-F16456+G16456)/O16456*100</f>
      </c>
      <c r="Q16456">
        <f>H16455</f>
      </c>
      <c r="R16456">
        <f>I16455</f>
      </c>
      <c r="S16456">
        <f>H16456-H16455</f>
      </c>
      <c r="T16456">
        <f>I16456-I16455</f>
      </c>
      <c r="U16456">
        <f>(L16456-K16456)/(2*D16456*0.01)</f>
      </c>
      <c r="V16456">
        <f>(L16456+K16456)/(D16456*0.0001)</f>
      </c>
    </row>
    <row r="16457">
      <c r="A16457" t="n">
        <v>2016</v>
      </c>
      <c r="B16457" t="inlineStr">
        <is>
          <t>00654272</t>
        </is>
      </c>
      <c r="C16457" t="inlineStr">
        <is>
          <t>램테크놀러지</t>
        </is>
      </c>
      <c r="D16457" t="n">
        <v>1003001000</v>
      </c>
      <c r="E16457" t="n">
        <v>375883000</v>
      </c>
      <c r="F16457" t="n">
        <v>464741000</v>
      </c>
      <c r="G16457" t="n">
        <v>41653000</v>
      </c>
      <c r="H16457" t="n">
        <v>2.91</v>
      </c>
      <c r="I16457" t="n">
        <v>5</v>
      </c>
      <c r="J16457" t="n">
        <v>8.77</v>
      </c>
      <c r="K16457" t="n">
        <v>-54695000</v>
      </c>
      <c r="L16457" t="n">
        <v>64938000</v>
      </c>
      <c r="M16457" t="n">
        <v>63007000</v>
      </c>
      <c r="N16457" t="n">
        <v>-54281000</v>
      </c>
      <c r="O16457">
        <f>D16456</f>
      </c>
      <c r="P16457">
        <f>(E16457-F16457+G16457)/O16457*100</f>
      </c>
      <c r="Q16457">
        <f>H16456</f>
      </c>
      <c r="R16457">
        <f>I16456</f>
      </c>
      <c r="S16457">
        <f>H16457-H16456</f>
      </c>
      <c r="T16457">
        <f>I16457-I16456</f>
      </c>
      <c r="U16457">
        <f>(L16457-K16457)/(2*D16457*0.01)</f>
      </c>
      <c r="V16457">
        <f>(L16457+K16457)/(D16457*0.0001)</f>
      </c>
    </row>
    <row r="16458">
      <c r="A16458" t="n">
        <v>2017</v>
      </c>
      <c r="B16458" t="inlineStr">
        <is>
          <t>00654272</t>
        </is>
      </c>
      <c r="C16458" t="inlineStr">
        <is>
          <t>램테크놀러지</t>
        </is>
      </c>
      <c r="D16458" t="n">
        <v>1046777000</v>
      </c>
      <c r="E16458" t="n">
        <v>192808000</v>
      </c>
      <c r="F16458" t="n">
        <v>149406000</v>
      </c>
      <c r="G16458" t="n">
        <v>28538000</v>
      </c>
      <c r="H16458" t="n">
        <v>3.25</v>
      </c>
      <c r="I16458" t="n">
        <v>5</v>
      </c>
      <c r="J16458" t="n">
        <v>9.01</v>
      </c>
      <c r="K16458" t="n">
        <v>-55157960</v>
      </c>
      <c r="L16458" t="n">
        <v>65515590</v>
      </c>
      <c r="M16458" t="n">
        <v>63767770</v>
      </c>
      <c r="N16458" t="n">
        <v>-54978960</v>
      </c>
      <c r="O16458">
        <f>D16457</f>
      </c>
      <c r="P16458">
        <f>(E16458-F16458+G16458)/O16458*100</f>
      </c>
      <c r="Q16458">
        <f>H16457</f>
      </c>
      <c r="R16458">
        <f>I16457</f>
      </c>
      <c r="S16458">
        <f>H16458-H16457</f>
      </c>
      <c r="T16458">
        <f>I16458-I16457</f>
      </c>
      <c r="U16458">
        <f>(L16458-K16458)/(2*D16458*0.01)</f>
      </c>
      <c r="V16458">
        <f>(L16458+K16458)/(D16458*0.0001)</f>
      </c>
    </row>
    <row r="16459">
      <c r="A16459" t="n">
        <v>2018</v>
      </c>
      <c r="B16459" t="inlineStr">
        <is>
          <t>00654272</t>
        </is>
      </c>
      <c r="C16459" t="inlineStr">
        <is>
          <t>램테크놀러지</t>
        </is>
      </c>
      <c r="D16459" t="n">
        <v>1811943000</v>
      </c>
      <c r="E16459" t="n">
        <v>207906000</v>
      </c>
      <c r="F16459" t="n">
        <v>85617000</v>
      </c>
      <c r="G16459" t="n">
        <v>33299000</v>
      </c>
      <c r="H16459" t="n">
        <v>2.79</v>
      </c>
      <c r="I16459" t="n">
        <v>10</v>
      </c>
      <c r="J16459" t="n">
        <v>8.83</v>
      </c>
      <c r="K16459" t="n">
        <v>-127269000</v>
      </c>
      <c r="L16459" t="n">
        <v>152951000</v>
      </c>
      <c r="M16459" t="n">
        <v>140800000</v>
      </c>
      <c r="N16459" t="n">
        <v>-120688000</v>
      </c>
      <c r="O16459">
        <f>D16458</f>
      </c>
      <c r="P16459">
        <f>(E16459-F16459+G16459)/O16459*100</f>
      </c>
      <c r="Q16459">
        <f>H16458</f>
      </c>
      <c r="R16459">
        <f>I16458</f>
      </c>
      <c r="S16459">
        <f>H16459-H16458</f>
      </c>
      <c r="T16459">
        <f>I16459-I16458</f>
      </c>
      <c r="U16459">
        <f>(L16459-K16459)/(2*D16459*0.01)</f>
      </c>
      <c r="V16459">
        <f>(L16459+K16459)/(D16459*0.0001)</f>
      </c>
    </row>
    <row r="16460">
      <c r="A16460" t="n">
        <v>2019</v>
      </c>
      <c r="B16460" t="inlineStr">
        <is>
          <t>00654272</t>
        </is>
      </c>
      <c r="C16460" t="inlineStr">
        <is>
          <t>램테크놀러지</t>
        </is>
      </c>
      <c r="D16460" t="n">
        <v>2642390000</v>
      </c>
      <c r="E16460" t="n">
        <v>322535000</v>
      </c>
      <c r="F16460" t="n">
        <v>50480000</v>
      </c>
      <c r="G16460" t="n">
        <v>49656000</v>
      </c>
      <c r="H16460" t="n">
        <v>3.09</v>
      </c>
      <c r="I16460" t="n">
        <v>10</v>
      </c>
      <c r="J16460" t="n">
        <v>9.800000000000001</v>
      </c>
      <c r="K16460" t="n">
        <v>-197956283</v>
      </c>
      <c r="L16460" t="n">
        <v>241628145</v>
      </c>
      <c r="M16460" t="n">
        <v>247821432</v>
      </c>
      <c r="N16460" t="n">
        <v>-205558968</v>
      </c>
      <c r="O16460">
        <f>D16459</f>
      </c>
      <c r="P16460">
        <f>(E16460-F16460+G16460)/O16460*100</f>
      </c>
      <c r="Q16460">
        <f>H16459</f>
      </c>
      <c r="R16460">
        <f>I16459</f>
      </c>
      <c r="S16460">
        <f>H16460-H16459</f>
      </c>
      <c r="T16460">
        <f>I16460-I16459</f>
      </c>
      <c r="U16460">
        <f>(L16460-K16460)/(2*D16460*0.01)</f>
      </c>
      <c r="V16460">
        <f>(L16460+K16460)/(D16460*0.0001)</f>
      </c>
    </row>
    <row r="16461">
      <c r="A16461" t="n">
        <v>2020</v>
      </c>
      <c r="B16461" t="inlineStr">
        <is>
          <t>00654272</t>
        </is>
      </c>
      <c r="C16461" t="inlineStr">
        <is>
          <t>램테크놀러지</t>
        </is>
      </c>
      <c r="D16461" t="n">
        <v>2047006000</v>
      </c>
      <c r="E16461" t="n">
        <v>436652000</v>
      </c>
      <c r="F16461" t="n">
        <v>111648000</v>
      </c>
      <c r="G16461" t="n">
        <v>80607000</v>
      </c>
      <c r="H16461" t="n">
        <v>2.92</v>
      </c>
      <c r="I16461" t="n">
        <v>1.7</v>
      </c>
      <c r="J16461" t="n">
        <v>9.9</v>
      </c>
      <c r="K16461" t="n">
        <v>-63500000</v>
      </c>
      <c r="L16461" t="n">
        <v>75759222</v>
      </c>
      <c r="M16461" t="n">
        <v>77740000</v>
      </c>
      <c r="N16461" t="n">
        <v>-67531198</v>
      </c>
      <c r="O16461">
        <f>D16460</f>
      </c>
      <c r="P16461">
        <f>(E16461-F16461+G16461)/O16461*100</f>
      </c>
      <c r="Q16461">
        <f>H16460</f>
      </c>
      <c r="R16461">
        <f>I16460</f>
      </c>
      <c r="S16461">
        <f>H16461-H16460</f>
      </c>
      <c r="T16461">
        <f>I16461-I16460</f>
      </c>
      <c r="U16461">
        <f>(L16461-K16461)/(2*D16461*0.01)</f>
      </c>
      <c r="V16461">
        <f>(L16461+K16461)/(D16461*0.0001)</f>
      </c>
    </row>
    <row r="16462">
      <c r="A16462" t="n">
        <v>2021</v>
      </c>
      <c r="B16462" t="inlineStr">
        <is>
          <t>00654272</t>
        </is>
      </c>
      <c r="C16462" t="inlineStr">
        <is>
          <t>램테크놀러지</t>
        </is>
      </c>
      <c r="D16462" t="n">
        <v>2362073000</v>
      </c>
      <c r="E16462" t="n">
        <v>253662000</v>
      </c>
      <c r="F16462" t="n">
        <v>66257000</v>
      </c>
      <c r="G16462" t="n">
        <v>58495000</v>
      </c>
      <c r="H16462" t="n">
        <v>2.94</v>
      </c>
      <c r="I16462" t="n">
        <v>1.7</v>
      </c>
      <c r="J16462" t="n">
        <v>7.1</v>
      </c>
      <c r="K16462" t="n">
        <v>-78210000</v>
      </c>
      <c r="L16462" t="n">
        <v>89815774</v>
      </c>
      <c r="M16462" t="n">
        <v>89880000</v>
      </c>
      <c r="N16462" t="n">
        <v>-77949409</v>
      </c>
      <c r="O16462">
        <f>D16461</f>
      </c>
      <c r="P16462">
        <f>(E16462-F16462+G16462)/O16462*100</f>
      </c>
      <c r="Q16462">
        <f>H16461</f>
      </c>
      <c r="R16462">
        <f>I16461</f>
      </c>
      <c r="S16462">
        <f>H16462-H16461</f>
      </c>
      <c r="T16462">
        <f>I16462-I16461</f>
      </c>
      <c r="U16462">
        <f>(L16462-K16462)/(2*D16462*0.01)</f>
      </c>
      <c r="V16462">
        <f>(L16462+K16462)/(D16462*0.0001)</f>
      </c>
    </row>
    <row r="16463">
      <c r="A16463" t="n">
        <v>2022</v>
      </c>
      <c r="B16463" t="inlineStr">
        <is>
          <t>00654272</t>
        </is>
      </c>
      <c r="C16463" t="inlineStr">
        <is>
          <t>램테크놀러지</t>
        </is>
      </c>
      <c r="D16463" t="n">
        <v>2343416000</v>
      </c>
      <c r="E16463" t="n">
        <v>279854000</v>
      </c>
      <c r="F16463" t="n">
        <v>263949000</v>
      </c>
      <c r="G16463" t="n">
        <v>55552000</v>
      </c>
      <c r="H16463" t="n">
        <v>5.43</v>
      </c>
      <c r="I16463" t="n">
        <v>1.7</v>
      </c>
      <c r="J16463" t="n">
        <v>7.9</v>
      </c>
      <c r="K16463" t="n">
        <v>-65800000</v>
      </c>
      <c r="L16463" t="n">
        <v>75020512</v>
      </c>
      <c r="M16463" t="n">
        <v>77400000</v>
      </c>
      <c r="N16463" t="n">
        <v>-67978664</v>
      </c>
      <c r="O16463">
        <f>D16462</f>
      </c>
      <c r="P16463">
        <f>(E16463-F16463+G16463)/O16463*100</f>
      </c>
      <c r="Q16463">
        <f>H16462</f>
      </c>
      <c r="R16463">
        <f>I16462</f>
      </c>
      <c r="S16463">
        <f>H16463-H16462</f>
      </c>
      <c r="T16463">
        <f>I16463-I16462</f>
      </c>
      <c r="U16463">
        <f>(L16463-K16463)/(2*D16463*0.01)</f>
      </c>
      <c r="V16463">
        <f>(L16463+K16463)/(D16463*0.0001)</f>
      </c>
    </row>
    <row r="16464">
      <c r="A16464" t="n">
        <v>2023</v>
      </c>
      <c r="B16464" t="inlineStr">
        <is>
          <t>00654272</t>
        </is>
      </c>
      <c r="C16464" t="inlineStr">
        <is>
          <t>램테크놀러지</t>
        </is>
      </c>
      <c r="D16464" t="n">
        <v>3192878000</v>
      </c>
      <c r="E16464" t="n">
        <v>294236000</v>
      </c>
      <c r="F16464" t="n">
        <v>361891000</v>
      </c>
      <c r="G16464" t="n">
        <v>101749000</v>
      </c>
      <c r="H16464" t="n">
        <v>4.41</v>
      </c>
      <c r="I16464" t="n">
        <v>2</v>
      </c>
      <c r="J16464" t="n">
        <v>6.9</v>
      </c>
      <c r="O16464">
        <f>D16463</f>
      </c>
      <c r="P16464">
        <f>(E16464-F16464+G16464)/O16464*100</f>
      </c>
      <c r="Q16464">
        <f>H16463</f>
      </c>
      <c r="R16464">
        <f>I16463</f>
      </c>
      <c r="S16464">
        <f>H16464-H16463</f>
      </c>
      <c r="T16464">
        <f>I16464-I16463</f>
      </c>
    </row>
    <row r="16465">
      <c r="A16465" t="n">
        <v>2024</v>
      </c>
      <c r="B16465" t="inlineStr">
        <is>
          <t>00654272</t>
        </is>
      </c>
      <c r="C16465" t="inlineStr">
        <is>
          <t>램테크놀러지</t>
        </is>
      </c>
      <c r="D16465" t="n">
        <v>3393398000</v>
      </c>
      <c r="E16465" t="n">
        <v>418778000</v>
      </c>
      <c r="F16465" t="n">
        <v>401642000</v>
      </c>
      <c r="G16465" t="n">
        <v>115432000</v>
      </c>
      <c r="H16465" t="n">
        <v>4.61</v>
      </c>
      <c r="I16465" t="n">
        <v>2</v>
      </c>
      <c r="J16465" t="n">
        <v>6.5</v>
      </c>
      <c r="K16465" t="n">
        <v>-159651000</v>
      </c>
      <c r="L16465" t="n">
        <v>179889994</v>
      </c>
      <c r="M16465" t="n">
        <v>183219000</v>
      </c>
      <c r="N16465" t="n">
        <v>-162963504</v>
      </c>
      <c r="O16465">
        <f>D16464</f>
      </c>
      <c r="P16465">
        <f>(E16465-F16465+G16465)/O16465*100</f>
      </c>
      <c r="Q16465">
        <f>H16464</f>
      </c>
      <c r="R16465">
        <f>I16464</f>
      </c>
      <c r="S16465">
        <f>H16465-H16464</f>
      </c>
      <c r="T16465">
        <f>I16465-I16464</f>
      </c>
      <c r="U16465">
        <f>(L16465-K16465)/(2*D16465*0.01)</f>
      </c>
      <c r="V16465">
        <f>(L16465+K16465)/(D16465*0.0001)</f>
      </c>
    </row>
    <row r="16466">
      <c r="A16466" t="n">
        <v>2025</v>
      </c>
      <c r="B16466" t="inlineStr">
        <is>
          <t>00654272</t>
        </is>
      </c>
      <c r="C16466" t="inlineStr">
        <is>
          <t>램테크놀러지</t>
        </is>
      </c>
      <c r="D16466" t="n">
        <v>4301918000</v>
      </c>
      <c r="E16466" t="n">
        <v>358586000</v>
      </c>
      <c r="F16466" t="n">
        <v>188745000</v>
      </c>
      <c r="G16466" t="n">
        <v>144211000</v>
      </c>
      <c r="H16466" t="n">
        <v>4.94</v>
      </c>
      <c r="I16466" t="n">
        <v>2</v>
      </c>
      <c r="J16466" t="n">
        <v>6.9</v>
      </c>
      <c r="K16466" t="n">
        <v>-180680000</v>
      </c>
      <c r="L16466" t="n">
        <v>201880000</v>
      </c>
      <c r="M16466" t="n">
        <v>210490000</v>
      </c>
      <c r="N16466" t="n">
        <v>-184490000</v>
      </c>
      <c r="O16466">
        <f>D16465</f>
      </c>
      <c r="P16466">
        <f>(E16466-F16466+G16466)/O16466*100</f>
      </c>
      <c r="Q16466">
        <f>H16465</f>
      </c>
      <c r="R16466">
        <f>I16465</f>
      </c>
      <c r="S16466">
        <f>H16466-H16465</f>
      </c>
      <c r="T16466">
        <f>I16466-I16465</f>
      </c>
      <c r="U16466">
        <f>(L16466-K16466)/(2*D16466*0.01)</f>
      </c>
      <c r="V16466">
        <f>(L16466+K16466)/(D16466*0.0001)</f>
      </c>
    </row>
    <row r="16467">
      <c r="A16467" t="n">
        <v>2014</v>
      </c>
      <c r="B16467" t="inlineStr">
        <is>
          <t>00656021</t>
        </is>
      </c>
      <c r="C16467" t="inlineStr">
        <is>
          <t>BF랩스</t>
        </is>
      </c>
      <c r="D16467" t="n">
        <v>1696347000</v>
      </c>
      <c r="E16467" t="n">
        <v>801518000</v>
      </c>
      <c r="F16467" t="n">
        <v>529484000</v>
      </c>
      <c r="G16467" t="n">
        <v>61258000</v>
      </c>
    </row>
    <row r="16468">
      <c r="A16468" t="n">
        <v>2015</v>
      </c>
      <c r="B16468" t="inlineStr">
        <is>
          <t>00656021</t>
        </is>
      </c>
      <c r="C16468" t="inlineStr">
        <is>
          <t>BF랩스</t>
        </is>
      </c>
      <c r="D16468" t="n">
        <v>1713456000</v>
      </c>
      <c r="E16468" t="n">
        <v>515444000</v>
      </c>
      <c r="F16468" t="n">
        <v>447252000</v>
      </c>
      <c r="G16468" t="n">
        <v>38072000</v>
      </c>
      <c r="H16468" t="n">
        <v>2.41</v>
      </c>
      <c r="I16468" t="n">
        <v>5</v>
      </c>
      <c r="J16468" t="n">
        <v>9.5</v>
      </c>
      <c r="K16468" t="n">
        <v>-164160000</v>
      </c>
      <c r="L16468" t="n">
        <v>164160000</v>
      </c>
      <c r="M16468" t="n">
        <v>171360000</v>
      </c>
      <c r="N16468" t="n">
        <v>-171360000</v>
      </c>
      <c r="O16468">
        <f>D16467</f>
      </c>
      <c r="P16468">
        <f>(E16468-F16468+G16468)/O16468*100</f>
      </c>
      <c r="U16468">
        <f>(L16468-K16468)/(2*D16468*0.01)</f>
      </c>
    </row>
    <row r="16469">
      <c r="A16469" t="n">
        <v>2016</v>
      </c>
      <c r="B16469" t="inlineStr">
        <is>
          <t>00656021</t>
        </is>
      </c>
      <c r="C16469" t="inlineStr">
        <is>
          <t>BF랩스</t>
        </is>
      </c>
      <c r="D16469" t="n">
        <v>1747937000</v>
      </c>
      <c r="E16469" t="n">
        <v>658303000</v>
      </c>
      <c r="F16469" t="n">
        <v>742794000</v>
      </c>
      <c r="G16469" t="n">
        <v>40470000</v>
      </c>
      <c r="H16469" t="n">
        <v>2.46</v>
      </c>
      <c r="I16469" t="n">
        <v>4</v>
      </c>
      <c r="J16469" t="n">
        <v>9.25</v>
      </c>
      <c r="K16469" t="n">
        <v>-167200000</v>
      </c>
      <c r="L16469" t="n">
        <v>180800000</v>
      </c>
      <c r="M16469" t="n">
        <v>175000000</v>
      </c>
      <c r="N16469" t="n">
        <v>-163800000</v>
      </c>
      <c r="O16469">
        <f>D16468</f>
      </c>
      <c r="P16469">
        <f>(E16469-F16469+G16469)/O16469*100</f>
      </c>
      <c r="Q16469">
        <f>H16468</f>
      </c>
      <c r="R16469">
        <f>I16468</f>
      </c>
      <c r="S16469">
        <f>H16469-H16468</f>
      </c>
      <c r="T16469">
        <f>I16469-I16468</f>
      </c>
      <c r="U16469">
        <f>(L16469-K16469)/(2*D16469*0.01)</f>
      </c>
      <c r="V16469">
        <f>(L16469+K16469)/(D16469*0.0001)</f>
      </c>
    </row>
    <row r="16470">
      <c r="A16470" t="n">
        <v>2017</v>
      </c>
      <c r="B16470" t="inlineStr">
        <is>
          <t>00656021</t>
        </is>
      </c>
      <c r="C16470" t="inlineStr">
        <is>
          <t>BF랩스</t>
        </is>
      </c>
      <c r="D16470" t="n">
        <v>1521482000</v>
      </c>
      <c r="E16470" t="n">
        <v>687424000</v>
      </c>
      <c r="F16470" t="n">
        <v>626674000</v>
      </c>
      <c r="G16470" t="n">
        <v>38272000</v>
      </c>
      <c r="H16470" t="n">
        <v>2.785</v>
      </c>
      <c r="I16470" t="n">
        <v>4</v>
      </c>
      <c r="J16470" t="n">
        <v>6.75</v>
      </c>
      <c r="K16470" t="n">
        <v>-115800000</v>
      </c>
      <c r="L16470" t="n">
        <v>145800000</v>
      </c>
      <c r="M16470" t="n">
        <v>142800000</v>
      </c>
      <c r="N16470" t="n">
        <v>-115200000</v>
      </c>
      <c r="O16470">
        <f>D16469</f>
      </c>
      <c r="P16470">
        <f>(E16470-F16470+G16470)/O16470*100</f>
      </c>
      <c r="Q16470">
        <f>H16469</f>
      </c>
      <c r="R16470">
        <f>I16469</f>
      </c>
      <c r="S16470">
        <f>H16470-H16469</f>
      </c>
      <c r="T16470">
        <f>I16470-I16469</f>
      </c>
      <c r="U16470">
        <f>(L16470-K16470)/(2*D16470*0.01)</f>
      </c>
      <c r="V16470">
        <f>(L16470+K16470)/(D16470*0.0001)</f>
      </c>
    </row>
    <row r="16471">
      <c r="A16471" t="n">
        <v>2018</v>
      </c>
      <c r="B16471" t="inlineStr">
        <is>
          <t>00656021</t>
        </is>
      </c>
      <c r="C16471" t="inlineStr">
        <is>
          <t>BF랩스</t>
        </is>
      </c>
      <c r="D16471" t="n">
        <v>973088000</v>
      </c>
      <c r="E16471" t="n">
        <v>586595000</v>
      </c>
      <c r="F16471" t="n">
        <v>1008960000</v>
      </c>
      <c r="G16471" t="n">
        <v>32157000</v>
      </c>
      <c r="H16471" t="n">
        <v>2.385</v>
      </c>
      <c r="I16471" t="n">
        <v>4</v>
      </c>
      <c r="J16471" t="n">
        <v>9.843</v>
      </c>
      <c r="K16471" t="n">
        <v>-76000000</v>
      </c>
      <c r="L16471" t="n">
        <v>100000000</v>
      </c>
      <c r="M16471" t="n">
        <v>98000000</v>
      </c>
      <c r="N16471" t="n">
        <v>-76000000</v>
      </c>
      <c r="O16471">
        <f>D16470</f>
      </c>
      <c r="P16471">
        <f>(E16471-F16471+G16471)/O16471*100</f>
      </c>
      <c r="Q16471">
        <f>H16470</f>
      </c>
      <c r="R16471">
        <f>I16470</f>
      </c>
      <c r="S16471">
        <f>H16471-H16470</f>
      </c>
      <c r="T16471">
        <f>I16471-I16470</f>
      </c>
      <c r="U16471">
        <f>(L16471-K16471)/(2*D16471*0.01)</f>
      </c>
      <c r="V16471">
        <f>(L16471+K16471)/(D16471*0.0001)</f>
      </c>
    </row>
    <row r="16472">
      <c r="A16472" t="n">
        <v>2019</v>
      </c>
      <c r="B16472" t="inlineStr">
        <is>
          <t>00656021</t>
        </is>
      </c>
      <c r="C16472" t="inlineStr">
        <is>
          <t>BF랩스</t>
        </is>
      </c>
      <c r="D16472" t="n">
        <v>826202000</v>
      </c>
      <c r="E16472" t="n">
        <v>577344000</v>
      </c>
      <c r="F16472" t="n">
        <v>591509000</v>
      </c>
      <c r="G16472" t="n">
        <v>21762000</v>
      </c>
      <c r="H16472" t="n">
        <v>2.93</v>
      </c>
      <c r="I16472" t="n">
        <v>3.5</v>
      </c>
      <c r="J16472" t="n">
        <v>8.9</v>
      </c>
      <c r="O16472">
        <f>D16471</f>
      </c>
      <c r="P16472">
        <f>(E16472-F16472+G16472)/O16472*100</f>
      </c>
      <c r="Q16472">
        <f>H16471</f>
      </c>
      <c r="R16472">
        <f>I16471</f>
      </c>
      <c r="S16472">
        <f>H16472-H16471</f>
      </c>
      <c r="T16472">
        <f>I16472-I16471</f>
      </c>
    </row>
    <row r="16473">
      <c r="A16473" t="n">
        <v>2020</v>
      </c>
      <c r="B16473" t="inlineStr">
        <is>
          <t>00656021</t>
        </is>
      </c>
      <c r="C16473" t="inlineStr">
        <is>
          <t>BF랩스</t>
        </is>
      </c>
      <c r="D16473" t="n">
        <v>802260000</v>
      </c>
      <c r="E16473" t="n">
        <v>449636000</v>
      </c>
      <c r="F16473" t="n">
        <v>387674000</v>
      </c>
      <c r="G16473" t="n">
        <v>15849000</v>
      </c>
      <c r="H16473" t="n">
        <v>2.495</v>
      </c>
      <c r="I16473" t="n">
        <v>3.5</v>
      </c>
      <c r="J16473" t="n">
        <v>7.6</v>
      </c>
      <c r="O16473">
        <f>D16472</f>
      </c>
      <c r="P16473">
        <f>(E16473-F16473+G16473)/O16473*100</f>
      </c>
      <c r="Q16473">
        <f>H16472</f>
      </c>
      <c r="R16473">
        <f>I16472</f>
      </c>
      <c r="S16473">
        <f>H16473-H16472</f>
      </c>
      <c r="T16473">
        <f>I16473-I16472</f>
      </c>
    </row>
    <row r="16474">
      <c r="A16474" t="n">
        <v>2021</v>
      </c>
      <c r="B16474" t="inlineStr">
        <is>
          <t>00656021</t>
        </is>
      </c>
      <c r="C16474" t="inlineStr">
        <is>
          <t>BF랩스</t>
        </is>
      </c>
      <c r="D16474" t="n">
        <v>882533000</v>
      </c>
      <c r="E16474" t="n">
        <v>362931000</v>
      </c>
      <c r="F16474" t="n">
        <v>321816000</v>
      </c>
      <c r="G16474" t="n">
        <v>22908000</v>
      </c>
      <c r="H16474" t="n">
        <v>3.5</v>
      </c>
      <c r="I16474" t="n">
        <v>5</v>
      </c>
      <c r="J16474" t="n">
        <v>10.329</v>
      </c>
      <c r="K16474" t="n">
        <v>-52971800</v>
      </c>
      <c r="L16474" t="n">
        <v>52969183</v>
      </c>
      <c r="M16474" t="n">
        <v>53851800</v>
      </c>
      <c r="N16474" t="n">
        <v>-46794249</v>
      </c>
      <c r="O16474">
        <f>D16473</f>
      </c>
      <c r="P16474">
        <f>(E16474-F16474+G16474)/O16474*100</f>
      </c>
      <c r="Q16474">
        <f>H16473</f>
      </c>
      <c r="R16474">
        <f>I16473</f>
      </c>
      <c r="S16474">
        <f>H16474-H16473</f>
      </c>
      <c r="T16474">
        <f>I16474-I16473</f>
      </c>
      <c r="U16474">
        <f>(L16474-K16474)/(2*D16474*0.01)</f>
      </c>
    </row>
    <row r="16475">
      <c r="A16475" t="n">
        <v>2022</v>
      </c>
      <c r="B16475" t="inlineStr">
        <is>
          <t>00656021</t>
        </is>
      </c>
      <c r="C16475" t="inlineStr">
        <is>
          <t>BF랩스</t>
        </is>
      </c>
      <c r="D16475" t="n">
        <v>430990000</v>
      </c>
      <c r="O16475">
        <f>D16474</f>
      </c>
    </row>
    <row r="16476">
      <c r="A16476" t="n">
        <v>2023</v>
      </c>
      <c r="B16476" t="inlineStr">
        <is>
          <t>00656021</t>
        </is>
      </c>
      <c r="C16476" t="inlineStr">
        <is>
          <t>BF랩스</t>
        </is>
      </c>
      <c r="D16476" t="n">
        <v>535138000</v>
      </c>
      <c r="O16476">
        <f>D16475</f>
      </c>
    </row>
    <row r="16477">
      <c r="A16477" t="n">
        <v>2024</v>
      </c>
      <c r="B16477" t="inlineStr">
        <is>
          <t>00656021</t>
        </is>
      </c>
      <c r="C16477" t="inlineStr">
        <is>
          <t>BF랩스</t>
        </is>
      </c>
      <c r="D16477" t="n">
        <v>331110000</v>
      </c>
      <c r="O16477">
        <f>D16476</f>
      </c>
    </row>
    <row r="16478">
      <c r="A16478" t="n">
        <v>2015</v>
      </c>
      <c r="B16478" t="inlineStr">
        <is>
          <t>00656289</t>
        </is>
      </c>
      <c r="C16478" t="inlineStr">
        <is>
          <t>코스맥스엔비티</t>
        </is>
      </c>
      <c r="D16478" t="n">
        <v>2633134000</v>
      </c>
      <c r="E16478" t="n">
        <v>811737000</v>
      </c>
      <c r="F16478" t="n">
        <v>414069000</v>
      </c>
      <c r="G16478" t="n">
        <v>47166000</v>
      </c>
      <c r="H16478" t="n">
        <v>2.89</v>
      </c>
      <c r="I16478" t="n">
        <v>4.555</v>
      </c>
      <c r="K16478" t="n">
        <v>-181486000</v>
      </c>
      <c r="L16478" t="n">
        <v>214329000</v>
      </c>
      <c r="M16478" t="n">
        <v>211944000</v>
      </c>
      <c r="N16478" t="n">
        <v>-183008000</v>
      </c>
      <c r="U16478">
        <f>(L16478-K16478)/(2*D16478*0.01)</f>
      </c>
      <c r="V16478">
        <f>(L16478+K16478)/(D16478*0.0001)</f>
      </c>
    </row>
    <row r="16479">
      <c r="A16479" t="n">
        <v>2016</v>
      </c>
      <c r="B16479" t="inlineStr">
        <is>
          <t>00656289</t>
        </is>
      </c>
      <c r="C16479" t="inlineStr">
        <is>
          <t>코스맥스엔비티</t>
        </is>
      </c>
      <c r="D16479" t="n">
        <v>3823353977</v>
      </c>
      <c r="E16479" t="n">
        <v>1315823254</v>
      </c>
      <c r="F16479" t="n">
        <v>285588750</v>
      </c>
      <c r="G16479" t="n">
        <v>84295533</v>
      </c>
      <c r="O16479">
        <f>D16478</f>
      </c>
      <c r="P16479">
        <f>(E16479-F16479+G16479)/O16479*100</f>
      </c>
    </row>
    <row r="16480">
      <c r="A16480" t="n">
        <v>2017</v>
      </c>
      <c r="B16480" t="inlineStr">
        <is>
          <t>00656289</t>
        </is>
      </c>
      <c r="C16480" t="inlineStr">
        <is>
          <t>코스맥스엔비티</t>
        </is>
      </c>
      <c r="D16480" t="n">
        <v>4440849287</v>
      </c>
      <c r="E16480" t="n">
        <v>1658587026</v>
      </c>
      <c r="F16480" t="n">
        <v>785498826</v>
      </c>
      <c r="G16480" t="n">
        <v>104901500</v>
      </c>
      <c r="H16480" t="n">
        <v>2.88</v>
      </c>
      <c r="I16480" t="n">
        <v>2.5</v>
      </c>
      <c r="K16480" t="n">
        <v>-221656136</v>
      </c>
      <c r="L16480" t="n">
        <v>248431894</v>
      </c>
      <c r="M16480" t="n">
        <v>254889258</v>
      </c>
      <c r="N16480" t="n">
        <v>-230256749</v>
      </c>
      <c r="O16480">
        <f>D16479</f>
      </c>
      <c r="P16480">
        <f>(E16480-F16480+G16480)/O16480*100</f>
      </c>
      <c r="U16480">
        <f>(L16480-K16480)/(2*D16480*0.01)</f>
      </c>
      <c r="V16480">
        <f>(L16480+K16480)/(D16480*0.0001)</f>
      </c>
    </row>
    <row r="16481">
      <c r="A16481" t="n">
        <v>2019</v>
      </c>
      <c r="B16481" t="inlineStr">
        <is>
          <t>00656289</t>
        </is>
      </c>
      <c r="C16481" t="inlineStr">
        <is>
          <t>코스맥스엔비티</t>
        </is>
      </c>
      <c r="D16481" t="n">
        <v>7041275239</v>
      </c>
      <c r="E16481" t="n">
        <v>2009423713</v>
      </c>
      <c r="F16481" t="n">
        <v>803529200</v>
      </c>
      <c r="G16481" t="n">
        <v>158307639</v>
      </c>
      <c r="H16481" t="n">
        <v>2.77</v>
      </c>
      <c r="I16481" t="n">
        <v>2.5</v>
      </c>
    </row>
    <row r="16482">
      <c r="A16482" t="n">
        <v>2020</v>
      </c>
      <c r="B16482" t="inlineStr">
        <is>
          <t>00656289</t>
        </is>
      </c>
      <c r="C16482" t="inlineStr">
        <is>
          <t>코스맥스엔비티</t>
        </is>
      </c>
      <c r="D16482" t="n">
        <v>7892640858</v>
      </c>
      <c r="E16482" t="n">
        <v>2264441124</v>
      </c>
      <c r="F16482" t="n">
        <v>1007982160</v>
      </c>
      <c r="G16482" t="n">
        <v>146026452</v>
      </c>
      <c r="H16482" t="n">
        <v>2.78</v>
      </c>
      <c r="I16482" t="n">
        <v>2.5</v>
      </c>
      <c r="O16482">
        <f>D16481</f>
      </c>
      <c r="P16482">
        <f>(E16482-F16482+G16482)/O16482*100</f>
      </c>
      <c r="Q16482">
        <f>H16481</f>
      </c>
      <c r="R16482">
        <f>I16481</f>
      </c>
      <c r="S16482">
        <f>H16482-H16481</f>
      </c>
      <c r="T16482">
        <f>I16482-I16481</f>
      </c>
    </row>
    <row r="16483">
      <c r="A16483" t="n">
        <v>2021</v>
      </c>
      <c r="B16483" t="inlineStr">
        <is>
          <t>00656289</t>
        </is>
      </c>
      <c r="C16483" t="inlineStr">
        <is>
          <t>코스맥스엔비티</t>
        </is>
      </c>
      <c r="D16483" t="n">
        <v>9215033849</v>
      </c>
      <c r="E16483" t="n">
        <v>2493687700</v>
      </c>
      <c r="F16483" t="n">
        <v>1575158410</v>
      </c>
      <c r="G16483" t="n">
        <v>170332488</v>
      </c>
      <c r="H16483" t="n">
        <v>3.31</v>
      </c>
      <c r="I16483" t="n">
        <v>4.21</v>
      </c>
      <c r="O16483">
        <f>D16482</f>
      </c>
      <c r="P16483">
        <f>(E16483-F16483+G16483)/O16483*100</f>
      </c>
      <c r="Q16483">
        <f>H16482</f>
      </c>
      <c r="R16483">
        <f>I16482</f>
      </c>
      <c r="S16483">
        <f>H16483-H16482</f>
      </c>
      <c r="T16483">
        <f>I16483-I16482</f>
      </c>
    </row>
    <row r="16484">
      <c r="A16484" t="n">
        <v>2022</v>
      </c>
      <c r="B16484" t="inlineStr">
        <is>
          <t>00656289</t>
        </is>
      </c>
      <c r="C16484" t="inlineStr">
        <is>
          <t>코스맥스엔비티</t>
        </is>
      </c>
      <c r="D16484" t="n">
        <v>9650632164</v>
      </c>
      <c r="E16484" t="n">
        <v>2693992923</v>
      </c>
      <c r="F16484" t="n">
        <v>1529701570</v>
      </c>
      <c r="G16484" t="n">
        <v>277209648</v>
      </c>
      <c r="H16484" t="n">
        <v>5.71</v>
      </c>
      <c r="I16484" t="n">
        <v>4.21</v>
      </c>
      <c r="O16484">
        <f>D16483</f>
      </c>
      <c r="P16484">
        <f>(E16484-F16484+G16484)/O16484*100</f>
      </c>
      <c r="Q16484">
        <f>H16483</f>
      </c>
      <c r="R16484">
        <f>I16483</f>
      </c>
      <c r="S16484">
        <f>H16484-H16483</f>
      </c>
      <c r="T16484">
        <f>I16484-I16483</f>
      </c>
    </row>
    <row r="16485">
      <c r="A16485" t="n">
        <v>2023</v>
      </c>
      <c r="B16485" t="inlineStr">
        <is>
          <t>00656289</t>
        </is>
      </c>
      <c r="C16485" t="inlineStr">
        <is>
          <t>코스맥스엔비티</t>
        </is>
      </c>
      <c r="D16485" t="n">
        <v>11902640697</v>
      </c>
      <c r="E16485" t="n">
        <v>2628325311</v>
      </c>
      <c r="F16485" t="n">
        <v>1871508060</v>
      </c>
      <c r="G16485" t="n">
        <v>491501208</v>
      </c>
      <c r="H16485" t="n">
        <v>4.66</v>
      </c>
      <c r="I16485" t="n">
        <v>4.38</v>
      </c>
      <c r="O16485">
        <f>D16484</f>
      </c>
      <c r="P16485">
        <f>(E16485-F16485+G16485)/O16485*100</f>
      </c>
      <c r="Q16485">
        <f>H16484</f>
      </c>
      <c r="R16485">
        <f>I16484</f>
      </c>
      <c r="S16485">
        <f>H16485-H16484</f>
      </c>
      <c r="T16485">
        <f>I16485-I16484</f>
      </c>
    </row>
    <row r="16486">
      <c r="A16486" t="n">
        <v>2024</v>
      </c>
      <c r="B16486" t="inlineStr">
        <is>
          <t>00656289</t>
        </is>
      </c>
      <c r="C16486" t="inlineStr">
        <is>
          <t>코스맥스엔비티</t>
        </is>
      </c>
      <c r="D16486" t="n">
        <v>12837267412</v>
      </c>
      <c r="E16486" t="n">
        <v>2647008898</v>
      </c>
      <c r="F16486" t="n">
        <v>2167795425</v>
      </c>
      <c r="G16486" t="n">
        <v>493541952</v>
      </c>
      <c r="H16486" t="n">
        <v>3.96</v>
      </c>
      <c r="I16486" t="n">
        <v>6.28</v>
      </c>
      <c r="O16486">
        <f>D16485</f>
      </c>
      <c r="P16486">
        <f>(E16486-F16486+G16486)/O16486*100</f>
      </c>
      <c r="Q16486">
        <f>H16485</f>
      </c>
      <c r="R16486">
        <f>I16485</f>
      </c>
      <c r="S16486">
        <f>H16486-H16485</f>
      </c>
      <c r="T16486">
        <f>I16486-I16485</f>
      </c>
    </row>
    <row r="16487">
      <c r="A16487" t="n">
        <v>2025</v>
      </c>
      <c r="B16487" t="inlineStr">
        <is>
          <t>00656289</t>
        </is>
      </c>
      <c r="C16487" t="inlineStr">
        <is>
          <t>코스맥스엔비티</t>
        </is>
      </c>
      <c r="D16487" t="n">
        <v>17209745570</v>
      </c>
      <c r="E16487" t="n">
        <v>2894460711</v>
      </c>
      <c r="F16487" t="n">
        <v>1988025198</v>
      </c>
      <c r="G16487" t="n">
        <v>453173556</v>
      </c>
      <c r="H16487" t="n">
        <v>4.27</v>
      </c>
      <c r="I16487" t="n">
        <v>6.72</v>
      </c>
      <c r="O16487">
        <f>D16486</f>
      </c>
      <c r="P16487">
        <f>(E16487-F16487+G16487)/O16487*100</f>
      </c>
      <c r="Q16487">
        <f>H16486</f>
      </c>
      <c r="R16487">
        <f>I16486</f>
      </c>
      <c r="S16487">
        <f>H16487-H16486</f>
      </c>
      <c r="T16487">
        <f>I16487-I16486</f>
      </c>
    </row>
    <row r="16488">
      <c r="A16488" t="n">
        <v>2014</v>
      </c>
      <c r="B16488" t="inlineStr">
        <is>
          <t>00656951</t>
        </is>
      </c>
      <c r="C16488" t="inlineStr">
        <is>
          <t>현대이지웰</t>
        </is>
      </c>
      <c r="D16488" t="n">
        <v>2029158000</v>
      </c>
      <c r="E16488" t="n">
        <v>743584000</v>
      </c>
      <c r="F16488" t="n">
        <v>208312000</v>
      </c>
      <c r="G16488" t="n">
        <v>46110000</v>
      </c>
      <c r="H16488" t="n">
        <v>2.96</v>
      </c>
      <c r="I16488" t="n">
        <v>5</v>
      </c>
      <c r="K16488" t="n">
        <v>-141033252</v>
      </c>
      <c r="L16488" t="n">
        <v>163701564</v>
      </c>
      <c r="M16488" t="n">
        <v>158781076</v>
      </c>
      <c r="N16488" t="n">
        <v>-139679184</v>
      </c>
      <c r="U16488">
        <f>(L16488-K16488)/(2*D16488*0.01)</f>
      </c>
      <c r="V16488">
        <f>(L16488+K16488)/(D16488*0.0001)</f>
      </c>
    </row>
    <row r="16489">
      <c r="A16489" t="n">
        <v>2015</v>
      </c>
      <c r="B16489" t="inlineStr">
        <is>
          <t>00656951</t>
        </is>
      </c>
      <c r="C16489" t="inlineStr">
        <is>
          <t>현대이지웰</t>
        </is>
      </c>
      <c r="D16489" t="n">
        <v>2664927000</v>
      </c>
      <c r="E16489" t="n">
        <v>939745000</v>
      </c>
      <c r="F16489" t="n">
        <v>549833000</v>
      </c>
      <c r="G16489" t="n">
        <v>57608000</v>
      </c>
      <c r="H16489" t="n">
        <v>2.605</v>
      </c>
      <c r="I16489" t="n">
        <v>5</v>
      </c>
      <c r="J16489" t="n">
        <v>8.130000000000001</v>
      </c>
      <c r="K16489" t="n">
        <v>-220118600</v>
      </c>
      <c r="L16489" t="n">
        <v>256092600</v>
      </c>
      <c r="M16489" t="n">
        <v>199561000</v>
      </c>
      <c r="N16489" t="n">
        <v>-265074000</v>
      </c>
      <c r="O16489">
        <f>D16488</f>
      </c>
      <c r="P16489">
        <f>(E16489-F16489+G16489)/O16489*100</f>
      </c>
      <c r="Q16489">
        <f>H16488</f>
      </c>
      <c r="R16489">
        <f>I16488</f>
      </c>
      <c r="S16489">
        <f>H16489-H16488</f>
      </c>
      <c r="T16489">
        <f>I16489-I16488</f>
      </c>
      <c r="U16489">
        <f>(L16489-K16489)/(2*D16489*0.01)</f>
      </c>
      <c r="V16489">
        <f>(L16489+K16489)/(D16489*0.0001)</f>
      </c>
    </row>
    <row r="16490">
      <c r="A16490" t="n">
        <v>2016</v>
      </c>
      <c r="B16490" t="inlineStr">
        <is>
          <t>00656951</t>
        </is>
      </c>
      <c r="C16490" t="inlineStr">
        <is>
          <t>현대이지웰</t>
        </is>
      </c>
      <c r="D16490" t="n">
        <v>2931487000</v>
      </c>
      <c r="E16490" t="n">
        <v>1200241000</v>
      </c>
      <c r="F16490" t="n">
        <v>874769000</v>
      </c>
      <c r="G16490" t="n">
        <v>59997000</v>
      </c>
      <c r="H16490" t="n">
        <v>2.62</v>
      </c>
      <c r="I16490" t="n">
        <v>5</v>
      </c>
      <c r="J16490" t="n">
        <v>14.55</v>
      </c>
      <c r="K16490" t="n">
        <v>-228805000</v>
      </c>
      <c r="L16490" t="n">
        <v>266092000</v>
      </c>
      <c r="M16490" t="n">
        <v>257015000</v>
      </c>
      <c r="N16490" t="n">
        <v>-226509000</v>
      </c>
      <c r="O16490">
        <f>D16489</f>
      </c>
      <c r="P16490">
        <f>(E16490-F16490+G16490)/O16490*100</f>
      </c>
      <c r="Q16490">
        <f>H16489</f>
      </c>
      <c r="R16490">
        <f>I16489</f>
      </c>
      <c r="S16490">
        <f>H16490-H16489</f>
      </c>
      <c r="T16490">
        <f>I16490-I16489</f>
      </c>
      <c r="U16490">
        <f>(L16490-K16490)/(2*D16490*0.01)</f>
      </c>
      <c r="V16490">
        <f>(L16490+K16490)/(D16490*0.0001)</f>
      </c>
    </row>
    <row r="16491">
      <c r="A16491" t="n">
        <v>2017</v>
      </c>
      <c r="B16491" t="inlineStr">
        <is>
          <t>00656951</t>
        </is>
      </c>
      <c r="C16491" t="inlineStr">
        <is>
          <t>현대이지웰</t>
        </is>
      </c>
      <c r="D16491" t="n">
        <v>3435259000</v>
      </c>
      <c r="E16491" t="n">
        <v>1288864000</v>
      </c>
      <c r="F16491" t="n">
        <v>619931000</v>
      </c>
      <c r="G16491" t="n">
        <v>64695000</v>
      </c>
      <c r="H16491" t="n">
        <v>3.045</v>
      </c>
      <c r="I16491" t="n">
        <v>5</v>
      </c>
      <c r="J16491" t="n">
        <v>8.800000000000001</v>
      </c>
      <c r="K16491" t="n">
        <v>-298719281</v>
      </c>
      <c r="L16491" t="n">
        <v>315181035</v>
      </c>
      <c r="M16491" t="n">
        <v>305898051</v>
      </c>
      <c r="N16491" t="n">
        <v>-268840031</v>
      </c>
      <c r="O16491">
        <f>D16490</f>
      </c>
      <c r="P16491">
        <f>(E16491-F16491+G16491)/O16491*100</f>
      </c>
      <c r="Q16491">
        <f>H16490</f>
      </c>
      <c r="R16491">
        <f>I16490</f>
      </c>
      <c r="S16491">
        <f>H16491-H16490</f>
      </c>
      <c r="T16491">
        <f>I16491-I16490</f>
      </c>
      <c r="U16491">
        <f>(L16491-K16491)/(2*D16491*0.01)</f>
      </c>
      <c r="V16491">
        <f>(L16491+K16491)/(D16491*0.0001)</f>
      </c>
    </row>
    <row r="16492">
      <c r="A16492" t="n">
        <v>2018</v>
      </c>
      <c r="B16492" t="inlineStr">
        <is>
          <t>00656951</t>
        </is>
      </c>
      <c r="C16492" t="inlineStr">
        <is>
          <t>현대이지웰</t>
        </is>
      </c>
      <c r="D16492" t="n">
        <v>4340049000</v>
      </c>
      <c r="E16492" t="n">
        <v>1381914000</v>
      </c>
      <c r="F16492" t="n">
        <v>550198000</v>
      </c>
      <c r="G16492" t="n">
        <v>86931000</v>
      </c>
      <c r="H16492" t="n">
        <v>2.585</v>
      </c>
      <c r="I16492" t="n">
        <v>5</v>
      </c>
      <c r="J16492" t="n">
        <v>10.445</v>
      </c>
      <c r="K16492" t="n">
        <v>-373300000</v>
      </c>
      <c r="L16492" t="n">
        <v>437620000</v>
      </c>
      <c r="M16492" t="n">
        <v>413640000</v>
      </c>
      <c r="N16492" t="n">
        <v>-364160000</v>
      </c>
      <c r="O16492">
        <f>D16491</f>
      </c>
      <c r="P16492">
        <f>(E16492-F16492+G16492)/O16492*100</f>
      </c>
      <c r="Q16492">
        <f>H16491</f>
      </c>
      <c r="R16492">
        <f>I16491</f>
      </c>
      <c r="S16492">
        <f>H16492-H16491</f>
      </c>
      <c r="T16492">
        <f>I16492-I16491</f>
      </c>
      <c r="U16492">
        <f>(L16492-K16492)/(2*D16492*0.01)</f>
      </c>
      <c r="V16492">
        <f>(L16492+K16492)/(D16492*0.0001)</f>
      </c>
    </row>
    <row r="16493">
      <c r="A16493" t="n">
        <v>2019</v>
      </c>
      <c r="B16493" t="inlineStr">
        <is>
          <t>00656951</t>
        </is>
      </c>
      <c r="C16493" t="inlineStr">
        <is>
          <t>현대이지웰</t>
        </is>
      </c>
      <c r="D16493" t="n">
        <v>5629567000</v>
      </c>
      <c r="E16493" t="n">
        <v>1563998000</v>
      </c>
      <c r="F16493" t="n">
        <v>809659000</v>
      </c>
      <c r="G16493" t="n">
        <v>100151000</v>
      </c>
      <c r="H16493" t="n">
        <v>2.27</v>
      </c>
      <c r="I16493" t="n">
        <v>5</v>
      </c>
      <c r="J16493" t="n">
        <v>12.355</v>
      </c>
      <c r="K16493" t="n">
        <v>-600605000</v>
      </c>
      <c r="L16493" t="n">
        <v>671600000</v>
      </c>
      <c r="M16493" t="n">
        <v>645900000</v>
      </c>
      <c r="N16493" t="n">
        <v>-558500000</v>
      </c>
      <c r="O16493">
        <f>D16492</f>
      </c>
      <c r="P16493">
        <f>(E16493-F16493+G16493)/O16493*100</f>
      </c>
      <c r="Q16493">
        <f>H16492</f>
      </c>
      <c r="R16493">
        <f>I16492</f>
      </c>
      <c r="S16493">
        <f>H16493-H16492</f>
      </c>
      <c r="T16493">
        <f>I16493-I16492</f>
      </c>
      <c r="U16493">
        <f>(L16493-K16493)/(2*D16493*0.01)</f>
      </c>
      <c r="V16493">
        <f>(L16493+K16493)/(D16493*0.0001)</f>
      </c>
    </row>
    <row r="16494">
      <c r="A16494" t="n">
        <v>2020</v>
      </c>
      <c r="B16494" t="inlineStr">
        <is>
          <t>00656951</t>
        </is>
      </c>
      <c r="C16494" t="inlineStr">
        <is>
          <t>현대이지웰</t>
        </is>
      </c>
      <c r="D16494" t="n">
        <v>5870595000</v>
      </c>
      <c r="E16494" t="n">
        <v>1791830000</v>
      </c>
      <c r="F16494" t="n">
        <v>492663000</v>
      </c>
      <c r="G16494" t="n">
        <v>117385000</v>
      </c>
      <c r="H16494" t="n">
        <v>2.5</v>
      </c>
      <c r="I16494" t="n">
        <v>5</v>
      </c>
      <c r="J16494" t="n">
        <v>11.105</v>
      </c>
      <c r="K16494" t="n">
        <v>-556603910</v>
      </c>
      <c r="L16494" t="n">
        <v>664299370</v>
      </c>
      <c r="M16494" t="n">
        <v>639589280</v>
      </c>
      <c r="N16494" t="n">
        <v>-546944235</v>
      </c>
      <c r="O16494">
        <f>D16493</f>
      </c>
      <c r="P16494">
        <f>(E16494-F16494+G16494)/O16494*100</f>
      </c>
      <c r="Q16494">
        <f>H16493</f>
      </c>
      <c r="R16494">
        <f>I16493</f>
      </c>
      <c r="S16494">
        <f>H16494-H16493</f>
      </c>
      <c r="T16494">
        <f>I16494-I16493</f>
      </c>
      <c r="U16494">
        <f>(L16494-K16494)/(2*D16494*0.01)</f>
      </c>
      <c r="V16494">
        <f>(L16494+K16494)/(D16494*0.0001)</f>
      </c>
    </row>
    <row r="16495">
      <c r="A16495" t="n">
        <v>2021</v>
      </c>
      <c r="B16495" t="inlineStr">
        <is>
          <t>00656951</t>
        </is>
      </c>
      <c r="C16495" t="inlineStr">
        <is>
          <t>현대이지웰</t>
        </is>
      </c>
      <c r="D16495" t="n">
        <v>6192032000</v>
      </c>
      <c r="E16495" t="n">
        <v>1618643000</v>
      </c>
      <c r="F16495" t="n">
        <v>650403000</v>
      </c>
      <c r="G16495" t="n">
        <v>135899000</v>
      </c>
      <c r="H16495" t="n">
        <v>2.773</v>
      </c>
      <c r="I16495" t="n">
        <v>5</v>
      </c>
      <c r="J16495" t="n">
        <v>6.02</v>
      </c>
      <c r="K16495" t="n">
        <v>-340000000</v>
      </c>
      <c r="L16495" t="n">
        <v>384025984</v>
      </c>
      <c r="M16495" t="n">
        <v>375000000</v>
      </c>
      <c r="N16495" t="n">
        <v>-340561760</v>
      </c>
      <c r="O16495">
        <f>D16494</f>
      </c>
      <c r="P16495">
        <f>(E16495-F16495+G16495)/O16495*100</f>
      </c>
      <c r="Q16495">
        <f>H16494</f>
      </c>
      <c r="R16495">
        <f>I16494</f>
      </c>
      <c r="S16495">
        <f>H16495-H16494</f>
      </c>
      <c r="T16495">
        <f>I16495-I16494</f>
      </c>
      <c r="U16495">
        <f>(L16495-K16495)/(2*D16495*0.01)</f>
      </c>
      <c r="V16495">
        <f>(L16495+K16495)/(D16495*0.0001)</f>
      </c>
    </row>
    <row r="16496">
      <c r="A16496" t="n">
        <v>2022</v>
      </c>
      <c r="B16496" t="inlineStr">
        <is>
          <t>00656951</t>
        </is>
      </c>
      <c r="C16496" t="inlineStr">
        <is>
          <t>현대이지웰</t>
        </is>
      </c>
      <c r="D16496" t="n">
        <v>6675709000</v>
      </c>
      <c r="E16496" t="n">
        <v>416346000</v>
      </c>
      <c r="O16496">
        <f>D16495</f>
      </c>
    </row>
    <row r="16497">
      <c r="A16497" t="n">
        <v>2023</v>
      </c>
      <c r="B16497" t="inlineStr">
        <is>
          <t>00656951</t>
        </is>
      </c>
      <c r="C16497" t="inlineStr">
        <is>
          <t>현대이지웰</t>
        </is>
      </c>
      <c r="D16497" t="n">
        <v>8466035000</v>
      </c>
      <c r="E16497" t="n">
        <v>1531043000</v>
      </c>
      <c r="F16497" t="n">
        <v>473019000</v>
      </c>
      <c r="G16497" t="n">
        <v>307804000</v>
      </c>
      <c r="H16497" t="n">
        <v>4.335</v>
      </c>
      <c r="I16497" t="n">
        <v>5</v>
      </c>
      <c r="J16497" t="n">
        <v>5.35</v>
      </c>
      <c r="K16497" t="n">
        <v>-439900000</v>
      </c>
      <c r="L16497" t="n">
        <v>457046090</v>
      </c>
      <c r="M16497" t="n">
        <v>475300000</v>
      </c>
      <c r="N16497" t="n">
        <v>-414755715</v>
      </c>
      <c r="O16497">
        <f>D16496</f>
      </c>
      <c r="P16497">
        <f>(E16497-F16497+G16497)/O16497*100</f>
      </c>
      <c r="U16497">
        <f>(L16497-K16497)/(2*D16497*0.01)</f>
      </c>
      <c r="V16497">
        <f>(L16497+K16497)/(D16497*0.0001)</f>
      </c>
    </row>
    <row r="16498">
      <c r="A16498" t="n">
        <v>2024</v>
      </c>
      <c r="B16498" t="inlineStr">
        <is>
          <t>00656951</t>
        </is>
      </c>
      <c r="C16498" t="inlineStr">
        <is>
          <t>현대이지웰</t>
        </is>
      </c>
      <c r="D16498" t="n">
        <v>10382908000</v>
      </c>
      <c r="E16498" t="n">
        <v>1811999000</v>
      </c>
      <c r="F16498" t="n">
        <v>752682000</v>
      </c>
      <c r="G16498" t="n">
        <v>334008000</v>
      </c>
      <c r="H16498" t="n">
        <v>4.178</v>
      </c>
      <c r="I16498" t="n">
        <v>5</v>
      </c>
      <c r="J16498" t="n">
        <v>11.34</v>
      </c>
      <c r="K16498" t="n">
        <v>-1037600000</v>
      </c>
      <c r="L16498" t="n">
        <v>1235526452</v>
      </c>
      <c r="M16498" t="n">
        <v>1213740000</v>
      </c>
      <c r="N16498" t="n">
        <v>-1038290800</v>
      </c>
      <c r="O16498">
        <f>D16497</f>
      </c>
      <c r="P16498">
        <f>(E16498-F16498+G16498)/O16498*100</f>
      </c>
      <c r="Q16498">
        <f>H16497</f>
      </c>
      <c r="R16498">
        <f>I16497</f>
      </c>
      <c r="S16498">
        <f>H16498-H16497</f>
      </c>
      <c r="T16498">
        <f>I16498-I16497</f>
      </c>
      <c r="U16498">
        <f>(L16498-K16498)/(2*D16498*0.01)</f>
      </c>
      <c r="V16498">
        <f>(L16498+K16498)/(D16498*0.0001)</f>
      </c>
    </row>
    <row r="16499">
      <c r="A16499" t="n">
        <v>2025</v>
      </c>
      <c r="B16499" t="inlineStr">
        <is>
          <t>00656951</t>
        </is>
      </c>
      <c r="C16499" t="inlineStr">
        <is>
          <t>현대이지웰</t>
        </is>
      </c>
      <c r="D16499" t="n">
        <v>12280323000</v>
      </c>
      <c r="E16499" t="n">
        <v>1946916000</v>
      </c>
      <c r="F16499" t="n">
        <v>634825000</v>
      </c>
      <c r="G16499" t="n">
        <v>419133000</v>
      </c>
      <c r="H16499" t="n">
        <v>4.576</v>
      </c>
      <c r="I16499" t="n">
        <v>5</v>
      </c>
      <c r="J16499" t="n">
        <v>10.75</v>
      </c>
      <c r="K16499" t="n">
        <v>-1168234000</v>
      </c>
      <c r="L16499" t="n">
        <v>1376536000</v>
      </c>
      <c r="M16499" t="n">
        <v>1350880000</v>
      </c>
      <c r="N16499" t="n">
        <v>-1166600000</v>
      </c>
      <c r="O16499">
        <f>D16498</f>
      </c>
      <c r="P16499">
        <f>(E16499-F16499+G16499)/O16499*100</f>
      </c>
      <c r="Q16499">
        <f>H16498</f>
      </c>
      <c r="R16499">
        <f>I16498</f>
      </c>
      <c r="S16499">
        <f>H16499-H16498</f>
      </c>
      <c r="T16499">
        <f>I16499-I16498</f>
      </c>
      <c r="U16499">
        <f>(L16499-K16499)/(2*D16499*0.01)</f>
      </c>
      <c r="V16499">
        <f>(L16499+K16499)/(D16499*0.0001)</f>
      </c>
    </row>
    <row r="16500">
      <c r="A16500" t="n">
        <v>2014</v>
      </c>
      <c r="B16500" t="inlineStr">
        <is>
          <t>00657002</t>
        </is>
      </c>
      <c r="C16500" t="inlineStr">
        <is>
          <t>에이디테크놀로지</t>
        </is>
      </c>
      <c r="D16500" t="n">
        <v>688342000</v>
      </c>
      <c r="E16500" t="n">
        <v>106559000</v>
      </c>
      <c r="F16500" t="n">
        <v>0</v>
      </c>
      <c r="G16500" t="n">
        <v>25172000</v>
      </c>
      <c r="H16500" t="n">
        <v>3.81</v>
      </c>
      <c r="I16500" t="n">
        <v>3.8</v>
      </c>
      <c r="K16500" t="n">
        <v>-41208000</v>
      </c>
      <c r="L16500" t="n">
        <v>48160000</v>
      </c>
      <c r="M16500" t="n">
        <v>48183000</v>
      </c>
      <c r="N16500" t="n">
        <v>-41988000</v>
      </c>
      <c r="U16500">
        <f>(L16500-K16500)/(2*D16500*0.01)</f>
      </c>
      <c r="V16500">
        <f>(L16500+K16500)/(D16500*0.0001)</f>
      </c>
    </row>
    <row r="16501">
      <c r="A16501" t="n">
        <v>2015</v>
      </c>
      <c r="B16501" t="inlineStr">
        <is>
          <t>00657002</t>
        </is>
      </c>
      <c r="C16501" t="inlineStr">
        <is>
          <t>에이디테크놀로지</t>
        </is>
      </c>
      <c r="D16501" t="n">
        <v>926942000</v>
      </c>
      <c r="F16501" t="n">
        <v>177900000</v>
      </c>
      <c r="O16501">
        <f>D16500</f>
      </c>
    </row>
    <row r="16502">
      <c r="A16502" t="n">
        <v>2016</v>
      </c>
      <c r="B16502" t="inlineStr">
        <is>
          <t>00657002</t>
        </is>
      </c>
      <c r="C16502" t="inlineStr">
        <is>
          <t>에이디테크놀로지</t>
        </is>
      </c>
      <c r="D16502" t="n">
        <v>992148000</v>
      </c>
      <c r="F16502" t="n">
        <v>395360000</v>
      </c>
      <c r="O16502">
        <f>D16501</f>
      </c>
    </row>
    <row r="16503">
      <c r="A16503" t="n">
        <v>2017</v>
      </c>
      <c r="B16503" t="inlineStr">
        <is>
          <t>00657002</t>
        </is>
      </c>
      <c r="C16503" t="inlineStr">
        <is>
          <t>에이디테크놀로지</t>
        </is>
      </c>
      <c r="D16503" t="n">
        <v>1236898000</v>
      </c>
      <c r="O16503">
        <f>D16502</f>
      </c>
    </row>
    <row r="16504">
      <c r="A16504" t="n">
        <v>2018</v>
      </c>
      <c r="B16504" t="inlineStr">
        <is>
          <t>00657002</t>
        </is>
      </c>
      <c r="C16504" t="inlineStr">
        <is>
          <t>에이디테크놀로지</t>
        </is>
      </c>
      <c r="D16504" t="n">
        <v>1936731000</v>
      </c>
      <c r="F16504" t="n">
        <v>43333000</v>
      </c>
      <c r="O16504">
        <f>D16503</f>
      </c>
    </row>
    <row r="16505">
      <c r="A16505" t="n">
        <v>2020</v>
      </c>
      <c r="B16505" t="inlineStr">
        <is>
          <t>00657002</t>
        </is>
      </c>
      <c r="C16505" t="inlineStr">
        <is>
          <t>에이디테크놀로지</t>
        </is>
      </c>
      <c r="D16505" t="n">
        <v>3083635000</v>
      </c>
      <c r="E16505" t="n">
        <v>608029000</v>
      </c>
      <c r="F16505" t="n">
        <v>635849000</v>
      </c>
      <c r="G16505" t="n">
        <v>42001000</v>
      </c>
      <c r="H16505" t="n">
        <v>1.433</v>
      </c>
      <c r="I16505" t="n">
        <v>7.5</v>
      </c>
      <c r="K16505" t="n">
        <v>-152150000</v>
      </c>
      <c r="L16505" t="n">
        <v>176791227</v>
      </c>
      <c r="M16505" t="n">
        <v>55428000</v>
      </c>
      <c r="N16505" t="n">
        <v>-176791227</v>
      </c>
      <c r="U16505">
        <f>(L16505-K16505)/(2*D16505*0.01)</f>
      </c>
      <c r="V16505">
        <f>(L16505+K16505)/(D16505*0.0001)</f>
      </c>
    </row>
    <row r="16506">
      <c r="A16506" t="n">
        <v>2021</v>
      </c>
      <c r="B16506" t="inlineStr">
        <is>
          <t>00657002</t>
        </is>
      </c>
      <c r="C16506" t="inlineStr">
        <is>
          <t>에이디테크놀로지</t>
        </is>
      </c>
      <c r="D16506" t="n">
        <v>5397494000</v>
      </c>
      <c r="E16506" t="n">
        <v>507413000</v>
      </c>
      <c r="F16506" t="n">
        <v>516166000</v>
      </c>
      <c r="G16506" t="n">
        <v>57831000</v>
      </c>
      <c r="H16506" t="n">
        <v>2.49</v>
      </c>
      <c r="I16506" t="n">
        <v>7.5</v>
      </c>
      <c r="K16506" t="n">
        <v>-177495000</v>
      </c>
      <c r="L16506" t="n">
        <v>195518000</v>
      </c>
      <c r="M16506" t="n">
        <v>185013000</v>
      </c>
      <c r="N16506" t="n">
        <v>-171490000</v>
      </c>
      <c r="O16506">
        <f>D16505</f>
      </c>
      <c r="P16506">
        <f>(E16506-F16506+G16506)/O16506*100</f>
      </c>
      <c r="Q16506">
        <f>H16505</f>
      </c>
      <c r="R16506">
        <f>I16505</f>
      </c>
      <c r="S16506">
        <f>H16506-H16505</f>
      </c>
      <c r="T16506">
        <f>I16506-I16505</f>
      </c>
      <c r="U16506">
        <f>(L16506-K16506)/(2*D16506*0.01)</f>
      </c>
      <c r="V16506">
        <f>(L16506+K16506)/(D16506*0.0001)</f>
      </c>
    </row>
    <row r="16507">
      <c r="A16507" t="n">
        <v>2022</v>
      </c>
      <c r="B16507" t="inlineStr">
        <is>
          <t>00657002</t>
        </is>
      </c>
      <c r="C16507" t="inlineStr">
        <is>
          <t>에이디테크놀로지</t>
        </is>
      </c>
      <c r="D16507" t="n">
        <v>6182389000</v>
      </c>
      <c r="E16507" t="n">
        <v>908773000</v>
      </c>
      <c r="F16507" t="n">
        <v>87405000</v>
      </c>
      <c r="G16507" t="n">
        <v>128286000</v>
      </c>
      <c r="H16507" t="n">
        <v>5.19</v>
      </c>
      <c r="I16507" t="n">
        <v>7.5</v>
      </c>
      <c r="K16507" t="n">
        <v>-176067000</v>
      </c>
      <c r="L16507" t="n">
        <v>192284000</v>
      </c>
      <c r="M16507" t="n">
        <v>148628000</v>
      </c>
      <c r="N16507" t="n">
        <v>-136601000</v>
      </c>
      <c r="O16507">
        <f>D16506</f>
      </c>
      <c r="P16507">
        <f>(E16507-F16507+G16507)/O16507*100</f>
      </c>
      <c r="Q16507">
        <f>H16506</f>
      </c>
      <c r="R16507">
        <f>I16506</f>
      </c>
      <c r="S16507">
        <f>H16507-H16506</f>
      </c>
      <c r="T16507">
        <f>I16507-I16506</f>
      </c>
      <c r="U16507">
        <f>(L16507-K16507)/(2*D16507*0.01)</f>
      </c>
      <c r="V16507">
        <f>(L16507+K16507)/(D16507*0.0001)</f>
      </c>
    </row>
    <row r="16508">
      <c r="A16508" t="n">
        <v>2023</v>
      </c>
      <c r="B16508" t="inlineStr">
        <is>
          <t>00657002</t>
        </is>
      </c>
      <c r="C16508" t="inlineStr">
        <is>
          <t>에이디테크놀로지</t>
        </is>
      </c>
      <c r="D16508" t="n">
        <v>15449798000</v>
      </c>
      <c r="E16508" t="n">
        <v>1076861000</v>
      </c>
      <c r="F16508" t="n">
        <v>657219000</v>
      </c>
      <c r="G16508" t="n">
        <v>560366000</v>
      </c>
      <c r="H16508" t="n">
        <v>4.38</v>
      </c>
      <c r="I16508" t="n">
        <v>5.5</v>
      </c>
      <c r="K16508" t="n">
        <v>-1657345000</v>
      </c>
      <c r="L16508" t="n">
        <v>1657345000</v>
      </c>
      <c r="M16508" t="n">
        <v>-1642155000</v>
      </c>
      <c r="N16508" t="n">
        <v>-1478189000</v>
      </c>
      <c r="O16508">
        <f>D16507</f>
      </c>
      <c r="P16508">
        <f>(E16508-F16508+G16508)/O16508*100</f>
      </c>
      <c r="Q16508">
        <f>H16507</f>
      </c>
      <c r="R16508">
        <f>I16507</f>
      </c>
      <c r="S16508">
        <f>H16508-H16507</f>
      </c>
      <c r="T16508">
        <f>I16508-I16507</f>
      </c>
      <c r="U16508">
        <f>(L16508-K16508)/(2*D16508*0.01)</f>
      </c>
    </row>
    <row r="16509">
      <c r="A16509" t="n">
        <v>2024</v>
      </c>
      <c r="B16509" t="inlineStr">
        <is>
          <t>00657002</t>
        </is>
      </c>
      <c r="C16509" t="inlineStr">
        <is>
          <t>에이디테크놀로지</t>
        </is>
      </c>
      <c r="D16509" t="n">
        <v>17553976000</v>
      </c>
      <c r="E16509" t="n">
        <v>1268656000</v>
      </c>
      <c r="F16509" t="n">
        <v>360770000</v>
      </c>
      <c r="G16509" t="n">
        <v>684601000</v>
      </c>
      <c r="H16509" t="n">
        <v>3.825</v>
      </c>
      <c r="I16509" t="n">
        <v>5.5</v>
      </c>
      <c r="K16509" t="n">
        <v>-1707983000</v>
      </c>
      <c r="L16509" t="n">
        <v>1707983000</v>
      </c>
      <c r="M16509" t="n">
        <v>-1676908000</v>
      </c>
      <c r="N16509" t="n">
        <v>-1522124000</v>
      </c>
      <c r="O16509">
        <f>D16508</f>
      </c>
      <c r="P16509">
        <f>(E16509-F16509+G16509)/O16509*100</f>
      </c>
      <c r="Q16509">
        <f>H16508</f>
      </c>
      <c r="R16509">
        <f>I16508</f>
      </c>
      <c r="S16509">
        <f>H16509-H16508</f>
      </c>
      <c r="T16509">
        <f>I16509-I16508</f>
      </c>
      <c r="U16509">
        <f>(L16509-K16509)/(2*D16509*0.01)</f>
      </c>
    </row>
    <row r="16510">
      <c r="A16510" t="n">
        <v>2025</v>
      </c>
      <c r="B16510" t="inlineStr">
        <is>
          <t>00657002</t>
        </is>
      </c>
      <c r="C16510" t="inlineStr">
        <is>
          <t>에이디테크놀로지</t>
        </is>
      </c>
      <c r="D16510" t="n">
        <v>18118822000</v>
      </c>
      <c r="E16510" t="n">
        <v>1345022000</v>
      </c>
      <c r="F16510" t="n">
        <v>239292000</v>
      </c>
      <c r="G16510" t="n">
        <v>664269000</v>
      </c>
      <c r="H16510" t="n">
        <v>4.235</v>
      </c>
      <c r="I16510" t="n">
        <v>5.5</v>
      </c>
      <c r="K16510" t="n">
        <v>-1431541000</v>
      </c>
      <c r="L16510" t="n">
        <v>1595578000</v>
      </c>
      <c r="M16510" t="n">
        <v>1575666000</v>
      </c>
      <c r="N16510" t="n">
        <v>-1441371000</v>
      </c>
      <c r="O16510">
        <f>D16509</f>
      </c>
      <c r="P16510">
        <f>(E16510-F16510+G16510)/O16510*100</f>
      </c>
      <c r="Q16510">
        <f>H16509</f>
      </c>
      <c r="R16510">
        <f>I16509</f>
      </c>
      <c r="S16510">
        <f>H16510-H16509</f>
      </c>
      <c r="T16510">
        <f>I16510-I16509</f>
      </c>
      <c r="U16510">
        <f>(L16510-K16510)/(2*D16510*0.01)</f>
      </c>
      <c r="V16510">
        <f>(L16510+K16510)/(D16510*0.0001)</f>
      </c>
    </row>
    <row r="16511">
      <c r="A16511" t="n">
        <v>2024</v>
      </c>
      <c r="B16511" t="inlineStr">
        <is>
          <t>00657224</t>
        </is>
      </c>
      <c r="C16511" t="inlineStr">
        <is>
          <t>아이스크림미디어</t>
        </is>
      </c>
      <c r="D16511" t="n">
        <v>9320999954</v>
      </c>
      <c r="E16511" t="n">
        <v>497800350</v>
      </c>
      <c r="F16511" t="n">
        <v>758022592</v>
      </c>
      <c r="G16511" t="n">
        <v>81005199</v>
      </c>
    </row>
    <row r="16512">
      <c r="A16512" t="n">
        <v>2025</v>
      </c>
      <c r="B16512" t="inlineStr">
        <is>
          <t>00657224</t>
        </is>
      </c>
      <c r="C16512" t="inlineStr">
        <is>
          <t>아이스크림미디어</t>
        </is>
      </c>
      <c r="D16512" t="n">
        <v>10855931529</v>
      </c>
      <c r="E16512" t="n">
        <v>1991201397</v>
      </c>
      <c r="F16512" t="n">
        <v>1026300403</v>
      </c>
      <c r="G16512" t="n">
        <v>324020800</v>
      </c>
      <c r="H16512" t="n">
        <v>4.49</v>
      </c>
      <c r="I16512" t="n">
        <v>6.8</v>
      </c>
      <c r="K16512" t="n">
        <v>-896821846</v>
      </c>
      <c r="L16512" t="n">
        <v>1052659594</v>
      </c>
      <c r="M16512" t="n">
        <v>1018994552</v>
      </c>
      <c r="N16512" t="n">
        <v>-887501997</v>
      </c>
      <c r="O16512">
        <f>D16511</f>
      </c>
      <c r="P16512">
        <f>(E16512-F16512+G16512)/O16512*100</f>
      </c>
      <c r="U16512">
        <f>(L16512-K16512)/(2*D16512*0.01)</f>
      </c>
      <c r="V16512">
        <f>(L16512+K16512)/(D16512*0.0001)</f>
      </c>
    </row>
    <row r="16513">
      <c r="A16513" t="n">
        <v>2022</v>
      </c>
      <c r="B16513" t="inlineStr">
        <is>
          <t>00657783</t>
        </is>
      </c>
      <c r="C16513" t="inlineStr">
        <is>
          <t>모델솔루션</t>
        </is>
      </c>
      <c r="D16513" t="n">
        <v>8761766000</v>
      </c>
      <c r="E16513" t="n">
        <v>1893166000</v>
      </c>
      <c r="F16513" t="n">
        <v>1325361000</v>
      </c>
      <c r="G16513" t="n">
        <v>262339000</v>
      </c>
      <c r="H16513" t="n">
        <v>5.3</v>
      </c>
      <c r="I16513" t="n">
        <v>4.5</v>
      </c>
      <c r="J16513" t="n">
        <v>8.199999999999999</v>
      </c>
      <c r="K16513" t="n">
        <v>-730000000</v>
      </c>
      <c r="L16513" t="n">
        <v>830000000</v>
      </c>
      <c r="M16513" t="n">
        <v>830000000</v>
      </c>
      <c r="N16513" t="n">
        <v>-740000000</v>
      </c>
      <c r="U16513">
        <f>(L16513-K16513)/(2*D16513*0.01)</f>
      </c>
      <c r="V16513">
        <f>(L16513+K16513)/(D16513*0.0001)</f>
      </c>
    </row>
    <row r="16514">
      <c r="A16514" t="n">
        <v>2023</v>
      </c>
      <c r="B16514" t="inlineStr">
        <is>
          <t>00657783</t>
        </is>
      </c>
      <c r="C16514" t="inlineStr">
        <is>
          <t>모델솔루션</t>
        </is>
      </c>
      <c r="D16514" t="n">
        <v>10512404000</v>
      </c>
      <c r="E16514" t="n">
        <v>1553070000</v>
      </c>
      <c r="F16514" t="n">
        <v>1242984000</v>
      </c>
      <c r="G16514" t="n">
        <v>443640000</v>
      </c>
      <c r="H16514" t="n">
        <v>4.44</v>
      </c>
      <c r="I16514" t="n">
        <v>4.5</v>
      </c>
      <c r="J16514" t="n">
        <v>8.720000000000001</v>
      </c>
      <c r="K16514" t="n">
        <v>-786401000</v>
      </c>
      <c r="L16514" t="n">
        <v>899157000</v>
      </c>
      <c r="M16514" t="n">
        <v>890434000</v>
      </c>
      <c r="N16514" t="n">
        <v>-794259000</v>
      </c>
      <c r="O16514">
        <f>D16513</f>
      </c>
      <c r="P16514">
        <f>(E16514-F16514+G16514)/O16514*100</f>
      </c>
      <c r="Q16514">
        <f>H16513</f>
      </c>
      <c r="R16514">
        <f>I16513</f>
      </c>
      <c r="S16514">
        <f>H16514-H16513</f>
      </c>
      <c r="T16514">
        <f>I16514-I16513</f>
      </c>
      <c r="U16514">
        <f>(L16514-K16514)/(2*D16514*0.01)</f>
      </c>
      <c r="V16514">
        <f>(L16514+K16514)/(D16514*0.0001)</f>
      </c>
    </row>
    <row r="16515">
      <c r="A16515" t="n">
        <v>2024</v>
      </c>
      <c r="B16515" t="inlineStr">
        <is>
          <t>00657783</t>
        </is>
      </c>
      <c r="C16515" t="inlineStr">
        <is>
          <t>모델솔루션</t>
        </is>
      </c>
      <c r="D16515" t="n">
        <v>12336459000</v>
      </c>
      <c r="E16515" t="n">
        <v>1744257000</v>
      </c>
      <c r="F16515" t="n">
        <v>856719000</v>
      </c>
      <c r="G16515" t="n">
        <v>428949000</v>
      </c>
      <c r="H16515" t="n">
        <v>3.86</v>
      </c>
      <c r="I16515" t="n">
        <v>4.5</v>
      </c>
      <c r="J16515" t="n">
        <v>8.17</v>
      </c>
      <c r="K16515" t="n">
        <v>-875269000</v>
      </c>
      <c r="L16515" t="n">
        <v>996316000</v>
      </c>
      <c r="M16515" t="n">
        <v>980548000</v>
      </c>
      <c r="N16515" t="n">
        <v>-879459000</v>
      </c>
      <c r="O16515">
        <f>D16514</f>
      </c>
      <c r="P16515">
        <f>(E16515-F16515+G16515)/O16515*100</f>
      </c>
      <c r="Q16515">
        <f>H16514</f>
      </c>
      <c r="R16515">
        <f>I16514</f>
      </c>
      <c r="S16515">
        <f>H16515-H16514</f>
      </c>
      <c r="T16515">
        <f>I16515-I16514</f>
      </c>
      <c r="U16515">
        <f>(L16515-K16515)/(2*D16515*0.01)</f>
      </c>
      <c r="V16515">
        <f>(L16515+K16515)/(D16515*0.0001)</f>
      </c>
    </row>
    <row r="16516">
      <c r="A16516" t="n">
        <v>2025</v>
      </c>
      <c r="B16516" t="inlineStr">
        <is>
          <t>00657783</t>
        </is>
      </c>
      <c r="C16516" t="inlineStr">
        <is>
          <t>모델솔루션</t>
        </is>
      </c>
      <c r="D16516" t="n">
        <v>12891714000</v>
      </c>
      <c r="E16516" t="n">
        <v>1854313000</v>
      </c>
      <c r="F16516" t="n">
        <v>1710087000</v>
      </c>
      <c r="G16516" t="n">
        <v>435079000</v>
      </c>
      <c r="H16516" t="n">
        <v>4.16</v>
      </c>
      <c r="I16516" t="n">
        <v>4.5</v>
      </c>
      <c r="J16516" t="n">
        <v>7.88</v>
      </c>
      <c r="K16516" t="n">
        <v>-912914000</v>
      </c>
      <c r="L16516" t="n">
        <v>1035333000</v>
      </c>
      <c r="M16516" t="n">
        <v>1022137000</v>
      </c>
      <c r="N16516" t="n">
        <v>-918568000</v>
      </c>
      <c r="O16516">
        <f>D16515</f>
      </c>
      <c r="P16516">
        <f>(E16516-F16516+G16516)/O16516*100</f>
      </c>
      <c r="Q16516">
        <f>H16515</f>
      </c>
      <c r="R16516">
        <f>I16515</f>
      </c>
      <c r="S16516">
        <f>H16516-H16515</f>
      </c>
      <c r="T16516">
        <f>I16516-I16515</f>
      </c>
      <c r="U16516">
        <f>(L16516-K16516)/(2*D16516*0.01)</f>
      </c>
      <c r="V16516">
        <f>(L16516+K16516)/(D16516*0.0001)</f>
      </c>
    </row>
    <row r="16517">
      <c r="A16517" t="n">
        <v>2014</v>
      </c>
      <c r="B16517" t="inlineStr">
        <is>
          <t>00657987</t>
        </is>
      </c>
      <c r="C16517" t="inlineStr">
        <is>
          <t>KX</t>
        </is>
      </c>
      <c r="D16517" t="n">
        <v>7423836000</v>
      </c>
      <c r="E16517" t="n">
        <v>1545564000</v>
      </c>
      <c r="F16517" t="n">
        <v>727402000</v>
      </c>
      <c r="G16517" t="n">
        <v>206773000</v>
      </c>
      <c r="H16517" t="n">
        <v>2.67</v>
      </c>
      <c r="I16517" t="n">
        <v>6</v>
      </c>
      <c r="K16517" t="n">
        <v>-457469000</v>
      </c>
      <c r="L16517" t="n">
        <v>522386000</v>
      </c>
      <c r="M16517" t="n">
        <v>511340000</v>
      </c>
      <c r="N16517" t="n">
        <v>-456924000</v>
      </c>
      <c r="U16517">
        <f>(L16517-K16517)/(2*D16517*0.01)</f>
      </c>
      <c r="V16517">
        <f>(L16517+K16517)/(D16517*0.0001)</f>
      </c>
    </row>
    <row r="16518">
      <c r="A16518" t="n">
        <v>2016</v>
      </c>
      <c r="B16518" t="inlineStr">
        <is>
          <t>00657987</t>
        </is>
      </c>
      <c r="C16518" t="inlineStr">
        <is>
          <t>KX</t>
        </is>
      </c>
      <c r="D16518" t="n">
        <v>12722252000</v>
      </c>
      <c r="E16518" t="n">
        <v>2684907000</v>
      </c>
      <c r="F16518" t="n">
        <v>1849320000</v>
      </c>
      <c r="G16518" t="n">
        <v>197216000</v>
      </c>
      <c r="H16518" t="n">
        <v>2.25</v>
      </c>
      <c r="I16518" t="n">
        <v>6</v>
      </c>
      <c r="K16518" t="n">
        <v>-710549000</v>
      </c>
      <c r="L16518" t="n">
        <v>1022467000</v>
      </c>
      <c r="M16518" t="n">
        <v>1003078000</v>
      </c>
      <c r="N16518" t="n">
        <v>-721251000</v>
      </c>
      <c r="U16518">
        <f>(L16518-K16518)/(2*D16518*0.01)</f>
      </c>
      <c r="V16518">
        <f>(L16518+K16518)/(D16518*0.0001)</f>
      </c>
    </row>
    <row r="16519">
      <c r="A16519" t="n">
        <v>2017</v>
      </c>
      <c r="B16519" t="inlineStr">
        <is>
          <t>00657987</t>
        </is>
      </c>
      <c r="C16519" t="inlineStr">
        <is>
          <t>KX</t>
        </is>
      </c>
      <c r="D16519" t="n">
        <v>15997636000</v>
      </c>
      <c r="E16519" t="n">
        <v>2974242000</v>
      </c>
      <c r="F16519" t="n">
        <v>1507208000</v>
      </c>
      <c r="G16519" t="n">
        <v>289278000</v>
      </c>
      <c r="H16519" t="n">
        <v>2.66</v>
      </c>
      <c r="I16519" t="n">
        <v>6</v>
      </c>
      <c r="K16519" t="n">
        <v>-989158000</v>
      </c>
      <c r="L16519" t="n">
        <v>1128084000</v>
      </c>
      <c r="M16519" t="n">
        <v>1108717000</v>
      </c>
      <c r="N16519" t="n">
        <v>-991710000</v>
      </c>
      <c r="O16519">
        <f>D16518</f>
      </c>
      <c r="P16519">
        <f>(E16519-F16519+G16519)/O16519*100</f>
      </c>
      <c r="Q16519">
        <f>H16518</f>
      </c>
      <c r="R16519">
        <f>I16518</f>
      </c>
      <c r="S16519">
        <f>H16519-H16518</f>
      </c>
      <c r="T16519">
        <f>I16519-I16518</f>
      </c>
      <c r="U16519">
        <f>(L16519-K16519)/(2*D16519*0.01)</f>
      </c>
      <c r="V16519">
        <f>(L16519+K16519)/(D16519*0.0001)</f>
      </c>
    </row>
    <row r="16520">
      <c r="A16520" t="n">
        <v>2018</v>
      </c>
      <c r="B16520" t="inlineStr">
        <is>
          <t>00657987</t>
        </is>
      </c>
      <c r="C16520" t="inlineStr">
        <is>
          <t>KX</t>
        </is>
      </c>
      <c r="D16520" t="n">
        <v>14071000000</v>
      </c>
      <c r="E16520" t="n">
        <v>2920145000</v>
      </c>
      <c r="F16520" t="n">
        <v>1880404000</v>
      </c>
      <c r="G16520" t="n">
        <v>350901000</v>
      </c>
      <c r="H16520" t="n">
        <v>2.66</v>
      </c>
      <c r="I16520" t="n">
        <v>6</v>
      </c>
      <c r="K16520" t="n">
        <v>-889555000</v>
      </c>
      <c r="L16520" t="n">
        <v>1037618000</v>
      </c>
      <c r="M16520" t="n">
        <v>1008208000</v>
      </c>
      <c r="N16520" t="n">
        <v>-882576000</v>
      </c>
      <c r="O16520">
        <f>D16519</f>
      </c>
      <c r="P16520">
        <f>(E16520-F16520+G16520)/O16520*100</f>
      </c>
      <c r="Q16520">
        <f>H16519</f>
      </c>
      <c r="R16520">
        <f>I16519</f>
      </c>
      <c r="S16520">
        <f>H16520-H16519</f>
      </c>
      <c r="T16520">
        <f>I16520-I16519</f>
      </c>
      <c r="U16520">
        <f>(L16520-K16520)/(2*D16520*0.01)</f>
      </c>
      <c r="V16520">
        <f>(L16520+K16520)/(D16520*0.0001)</f>
      </c>
    </row>
    <row r="16521">
      <c r="A16521" t="n">
        <v>2019</v>
      </c>
      <c r="B16521" t="inlineStr">
        <is>
          <t>00657987</t>
        </is>
      </c>
      <c r="C16521" t="inlineStr">
        <is>
          <t>KX</t>
        </is>
      </c>
      <c r="D16521" t="n">
        <v>18663411000</v>
      </c>
      <c r="E16521" t="n">
        <v>3976204000</v>
      </c>
      <c r="F16521" t="n">
        <v>2255738000</v>
      </c>
      <c r="G16521" t="n">
        <v>304602000</v>
      </c>
      <c r="H16521" t="n">
        <v>1.72</v>
      </c>
      <c r="I16521" t="n">
        <v>6</v>
      </c>
      <c r="K16521" t="n">
        <v>-1082405000</v>
      </c>
      <c r="L16521" t="n">
        <v>1471257000</v>
      </c>
      <c r="M16521" t="n">
        <v>1411715000</v>
      </c>
      <c r="N16521" t="n">
        <v>-1081527000</v>
      </c>
      <c r="O16521">
        <f>D16520</f>
      </c>
      <c r="P16521">
        <f>(E16521-F16521+G16521)/O16521*100</f>
      </c>
      <c r="Q16521">
        <f>H16520</f>
      </c>
      <c r="R16521">
        <f>I16520</f>
      </c>
      <c r="S16521">
        <f>H16521-H16520</f>
      </c>
      <c r="T16521">
        <f>I16521-I16520</f>
      </c>
      <c r="U16521">
        <f>(L16521-K16521)/(2*D16521*0.01)</f>
      </c>
      <c r="V16521">
        <f>(L16521+K16521)/(D16521*0.0001)</f>
      </c>
    </row>
    <row r="16522">
      <c r="A16522" t="n">
        <v>2020</v>
      </c>
      <c r="B16522" t="inlineStr">
        <is>
          <t>00657987</t>
        </is>
      </c>
      <c r="C16522" t="inlineStr">
        <is>
          <t>KX</t>
        </is>
      </c>
      <c r="D16522" t="n">
        <v>19763531000</v>
      </c>
      <c r="E16522" t="n">
        <v>4150491000</v>
      </c>
      <c r="F16522" t="n">
        <v>2415247000</v>
      </c>
      <c r="G16522" t="n">
        <v>319009000</v>
      </c>
      <c r="H16522" t="n">
        <v>1.33</v>
      </c>
      <c r="I16522" t="n">
        <v>6</v>
      </c>
      <c r="K16522" t="n">
        <v>-1321903000</v>
      </c>
      <c r="L16522" t="n">
        <v>1519791000</v>
      </c>
      <c r="M16522" t="n">
        <v>1477557000</v>
      </c>
      <c r="N16522" t="n">
        <v>-1312687000</v>
      </c>
      <c r="O16522">
        <f>D16521</f>
      </c>
      <c r="P16522">
        <f>(E16522-F16522+G16522)/O16522*100</f>
      </c>
      <c r="Q16522">
        <f>H16521</f>
      </c>
      <c r="R16522">
        <f>I16521</f>
      </c>
      <c r="S16522">
        <f>H16522-H16521</f>
      </c>
      <c r="T16522">
        <f>I16522-I16521</f>
      </c>
      <c r="U16522">
        <f>(L16522-K16522)/(2*D16522*0.01)</f>
      </c>
      <c r="V16522">
        <f>(L16522+K16522)/(D16522*0.0001)</f>
      </c>
    </row>
    <row r="16523">
      <c r="A16523" t="n">
        <v>2022</v>
      </c>
      <c r="B16523" t="inlineStr">
        <is>
          <t>00657987</t>
        </is>
      </c>
      <c r="C16523" t="inlineStr">
        <is>
          <t>KX</t>
        </is>
      </c>
      <c r="D16523" t="n">
        <v>13317699000</v>
      </c>
      <c r="E16523" t="n">
        <v>2775613000</v>
      </c>
      <c r="F16523" t="n">
        <v>1738018000</v>
      </c>
      <c r="G16523" t="n">
        <v>203424000</v>
      </c>
      <c r="H16523" t="n">
        <v>5.15</v>
      </c>
      <c r="I16523" t="n">
        <v>6</v>
      </c>
      <c r="K16523" t="n">
        <v>-438955000</v>
      </c>
      <c r="L16523" t="n">
        <v>492991000</v>
      </c>
      <c r="M16523" t="n">
        <v>486977000</v>
      </c>
      <c r="N16523" t="n">
        <v>-440731000</v>
      </c>
      <c r="U16523">
        <f>(L16523-K16523)/(2*D16523*0.01)</f>
      </c>
      <c r="V16523">
        <f>(L16523+K16523)/(D16523*0.0001)</f>
      </c>
    </row>
    <row r="16524">
      <c r="A16524" t="n">
        <v>2023</v>
      </c>
      <c r="B16524" t="inlineStr">
        <is>
          <t>00657987</t>
        </is>
      </c>
      <c r="C16524" t="inlineStr">
        <is>
          <t>KX</t>
        </is>
      </c>
      <c r="D16524" t="n">
        <v>17529531000</v>
      </c>
      <c r="E16524" t="n">
        <v>3526626000</v>
      </c>
      <c r="F16524" t="n">
        <v>1723340000</v>
      </c>
      <c r="G16524" t="n">
        <v>366094000</v>
      </c>
      <c r="H16524" t="n">
        <v>3.81</v>
      </c>
      <c r="I16524" t="n">
        <v>6</v>
      </c>
      <c r="K16524" t="n">
        <v>-690910000</v>
      </c>
      <c r="L16524" t="n">
        <v>784621000</v>
      </c>
      <c r="M16524" t="n">
        <v>777901000</v>
      </c>
      <c r="N16524" t="n">
        <v>-700734000</v>
      </c>
      <c r="O16524">
        <f>D16523</f>
      </c>
      <c r="P16524">
        <f>(E16524-F16524+G16524)/O16524*100</f>
      </c>
      <c r="Q16524">
        <f>H16523</f>
      </c>
      <c r="R16524">
        <f>I16523</f>
      </c>
      <c r="S16524">
        <f>H16524-H16523</f>
      </c>
      <c r="T16524">
        <f>I16524-I16523</f>
      </c>
      <c r="U16524">
        <f>(L16524-K16524)/(2*D16524*0.01)</f>
      </c>
      <c r="V16524">
        <f>(L16524+K16524)/(D16524*0.0001)</f>
      </c>
    </row>
    <row r="16525">
      <c r="A16525" t="n">
        <v>2024</v>
      </c>
      <c r="B16525" t="inlineStr">
        <is>
          <t>00657987</t>
        </is>
      </c>
      <c r="C16525" t="inlineStr">
        <is>
          <t>KX</t>
        </is>
      </c>
      <c r="D16525" t="n">
        <v>17259746000</v>
      </c>
      <c r="E16525" t="n">
        <v>3190842000</v>
      </c>
      <c r="F16525" t="n">
        <v>4484740000</v>
      </c>
      <c r="G16525" t="n">
        <v>393696000</v>
      </c>
      <c r="H16525" t="n">
        <v>3.28</v>
      </c>
      <c r="I16525" t="n">
        <v>6</v>
      </c>
      <c r="K16525" t="n">
        <v>-646502000</v>
      </c>
      <c r="L16525" t="n">
        <v>730278000</v>
      </c>
      <c r="M16525" t="n">
        <v>717794000</v>
      </c>
      <c r="N16525" t="n">
        <v>-647626000</v>
      </c>
      <c r="O16525">
        <f>D16524</f>
      </c>
      <c r="P16525">
        <f>(E16525-F16525+G16525)/O16525*100</f>
      </c>
      <c r="Q16525">
        <f>H16524</f>
      </c>
      <c r="R16525">
        <f>I16524</f>
      </c>
      <c r="S16525">
        <f>H16525-H16524</f>
      </c>
      <c r="T16525">
        <f>I16525-I16524</f>
      </c>
      <c r="U16525">
        <f>(L16525-K16525)/(2*D16525*0.01)</f>
      </c>
      <c r="V16525">
        <f>(L16525+K16525)/(D16525*0.0001)</f>
      </c>
    </row>
    <row r="16526">
      <c r="A16526" t="n">
        <v>2025</v>
      </c>
      <c r="B16526" t="inlineStr">
        <is>
          <t>00657987</t>
        </is>
      </c>
      <c r="C16526" t="inlineStr">
        <is>
          <t>KX</t>
        </is>
      </c>
      <c r="D16526" t="n">
        <v>16559730000</v>
      </c>
      <c r="E16526" t="n">
        <v>2952489000</v>
      </c>
      <c r="F16526" t="n">
        <v>3428130000</v>
      </c>
      <c r="G16526" t="n">
        <v>350117000</v>
      </c>
      <c r="H16526" t="n">
        <v>3.43</v>
      </c>
      <c r="I16526" t="n">
        <v>6</v>
      </c>
      <c r="K16526" t="n">
        <v>-658008000</v>
      </c>
      <c r="L16526" t="n">
        <v>658008000</v>
      </c>
      <c r="M16526" t="n">
        <v>650237000</v>
      </c>
      <c r="N16526" t="n">
        <v>-501295000</v>
      </c>
      <c r="O16526">
        <f>D16525</f>
      </c>
      <c r="P16526">
        <f>(E16526-F16526+G16526)/O16526*100</f>
      </c>
      <c r="Q16526">
        <f>H16525</f>
      </c>
      <c r="R16526">
        <f>I16525</f>
      </c>
      <c r="S16526">
        <f>H16526-H16525</f>
      </c>
      <c r="T16526">
        <f>I16526-I16525</f>
      </c>
      <c r="U16526">
        <f>(L16526-K16526)/(2*D16526*0.01)</f>
      </c>
    </row>
    <row r="16527">
      <c r="A16527" t="n">
        <v>2015</v>
      </c>
      <c r="B16527" t="inlineStr">
        <is>
          <t>00659161</t>
        </is>
      </c>
      <c r="C16527" t="inlineStr">
        <is>
          <t>싸이맥스</t>
        </is>
      </c>
      <c r="D16527" t="n">
        <v>1722130518</v>
      </c>
      <c r="E16527" t="n">
        <v>418054344</v>
      </c>
      <c r="F16527" t="n">
        <v>291353100</v>
      </c>
      <c r="G16527" t="n">
        <v>61582488</v>
      </c>
    </row>
    <row r="16528">
      <c r="A16528" t="n">
        <v>2018</v>
      </c>
      <c r="B16528" t="inlineStr">
        <is>
          <t>00659161</t>
        </is>
      </c>
      <c r="C16528" t="inlineStr">
        <is>
          <t>싸이맥스</t>
        </is>
      </c>
      <c r="D16528" t="n">
        <v>3470739534</v>
      </c>
      <c r="E16528" t="n">
        <v>882483315</v>
      </c>
      <c r="F16528" t="n">
        <v>135341656</v>
      </c>
      <c r="G16528" t="n">
        <v>112836708</v>
      </c>
    </row>
    <row r="16529">
      <c r="A16529" t="n">
        <v>2019</v>
      </c>
      <c r="B16529" t="inlineStr">
        <is>
          <t>00659161</t>
        </is>
      </c>
      <c r="C16529" t="inlineStr">
        <is>
          <t>싸이맥스</t>
        </is>
      </c>
      <c r="D16529" t="n">
        <v>4078567333</v>
      </c>
      <c r="E16529" t="n">
        <v>1037392128</v>
      </c>
      <c r="F16529" t="n">
        <v>434030713</v>
      </c>
      <c r="G16529" t="n">
        <v>115444827</v>
      </c>
      <c r="O16529">
        <f>D16528</f>
      </c>
      <c r="P16529">
        <f>(E16529-F16529+G16529)/O16529*100</f>
      </c>
    </row>
    <row r="16530">
      <c r="A16530" t="n">
        <v>2020</v>
      </c>
      <c r="B16530" t="inlineStr">
        <is>
          <t>00659161</t>
        </is>
      </c>
      <c r="C16530" t="inlineStr">
        <is>
          <t>싸이맥스</t>
        </is>
      </c>
      <c r="D16530" t="n">
        <v>4718099738</v>
      </c>
      <c r="E16530" t="n">
        <v>1077913512</v>
      </c>
      <c r="F16530" t="n">
        <v>319938390</v>
      </c>
      <c r="G16530" t="n">
        <v>83792196</v>
      </c>
      <c r="O16530">
        <f>D16529</f>
      </c>
      <c r="P16530">
        <f>(E16530-F16530+G16530)/O16530*100</f>
      </c>
    </row>
    <row r="16531">
      <c r="A16531" t="n">
        <v>2021</v>
      </c>
      <c r="B16531" t="inlineStr">
        <is>
          <t>00659161</t>
        </is>
      </c>
      <c r="C16531" t="inlineStr">
        <is>
          <t>싸이맥스</t>
        </is>
      </c>
      <c r="D16531" t="n">
        <v>5191833958</v>
      </c>
      <c r="E16531" t="n">
        <v>1128247404</v>
      </c>
      <c r="F16531" t="n">
        <v>473907385</v>
      </c>
      <c r="G16531" t="n">
        <v>99740328</v>
      </c>
      <c r="O16531">
        <f>D16530</f>
      </c>
      <c r="P16531">
        <f>(E16531-F16531+G16531)/O16531*100</f>
      </c>
    </row>
    <row r="16532">
      <c r="A16532" t="n">
        <v>2022</v>
      </c>
      <c r="B16532" t="inlineStr">
        <is>
          <t>00659161</t>
        </is>
      </c>
      <c r="C16532" t="inlineStr">
        <is>
          <t>싸이맥스</t>
        </is>
      </c>
      <c r="D16532" t="n">
        <v>4508671676</v>
      </c>
      <c r="E16532" t="n">
        <v>1155705864</v>
      </c>
      <c r="F16532" t="n">
        <v>636233778</v>
      </c>
      <c r="G16532" t="n">
        <v>134908884</v>
      </c>
      <c r="O16532">
        <f>D16531</f>
      </c>
      <c r="P16532">
        <f>(E16532-F16532+G16532)/O16532*100</f>
      </c>
    </row>
    <row r="16533">
      <c r="A16533" t="n">
        <v>2023</v>
      </c>
      <c r="B16533" t="inlineStr">
        <is>
          <t>00659161</t>
        </is>
      </c>
      <c r="C16533" t="inlineStr">
        <is>
          <t>싸이맥스</t>
        </is>
      </c>
      <c r="D16533" t="n">
        <v>5353160916</v>
      </c>
      <c r="E16533" t="n">
        <v>981397260</v>
      </c>
      <c r="F16533" t="n">
        <v>654003591</v>
      </c>
      <c r="G16533" t="n">
        <v>223808340</v>
      </c>
      <c r="O16533">
        <f>D16532</f>
      </c>
      <c r="P16533">
        <f>(E16533-F16533+G16533)/O16533*100</f>
      </c>
    </row>
    <row r="16534">
      <c r="A16534" t="n">
        <v>2024</v>
      </c>
      <c r="B16534" t="inlineStr">
        <is>
          <t>00659161</t>
        </is>
      </c>
      <c r="C16534" t="inlineStr">
        <is>
          <t>싸이맥스</t>
        </is>
      </c>
      <c r="D16534" t="n">
        <v>6831622669</v>
      </c>
      <c r="E16534" t="n">
        <v>956699268</v>
      </c>
      <c r="F16534" t="n">
        <v>570590623</v>
      </c>
      <c r="G16534" t="n">
        <v>225691728</v>
      </c>
      <c r="H16534" t="n">
        <v>3.81</v>
      </c>
      <c r="I16534" t="n">
        <v>6.49</v>
      </c>
      <c r="J16534" t="n">
        <v>11.24</v>
      </c>
      <c r="K16534" t="n">
        <v>-680547530</v>
      </c>
      <c r="L16534" t="n">
        <v>808446151</v>
      </c>
      <c r="M16534" t="n">
        <v>799445247</v>
      </c>
      <c r="N16534" t="n">
        <v>-686173498</v>
      </c>
      <c r="O16534">
        <f>D16533</f>
      </c>
      <c r="P16534">
        <f>(E16534-F16534+G16534)/O16534*100</f>
      </c>
      <c r="U16534">
        <f>(L16534-K16534)/(2*D16534*0.01)</f>
      </c>
      <c r="V16534">
        <f>(L16534+K16534)/(D16534*0.0001)</f>
      </c>
    </row>
    <row r="16535">
      <c r="A16535" t="n">
        <v>2025</v>
      </c>
      <c r="B16535" t="inlineStr">
        <is>
          <t>00659161</t>
        </is>
      </c>
      <c r="C16535" t="inlineStr">
        <is>
          <t>싸이맥스</t>
        </is>
      </c>
      <c r="D16535" t="n">
        <v>7003306099</v>
      </c>
      <c r="E16535" t="n">
        <v>1178004324</v>
      </c>
      <c r="F16535" t="n">
        <v>651993358</v>
      </c>
      <c r="G16535" t="n">
        <v>250395792</v>
      </c>
      <c r="H16535" t="n">
        <v>4.21</v>
      </c>
      <c r="I16535" t="n">
        <v>6.48</v>
      </c>
      <c r="J16535" t="n">
        <v>11.16</v>
      </c>
      <c r="K16535" t="n">
        <v>-690899732</v>
      </c>
      <c r="L16535" t="n">
        <v>817351924</v>
      </c>
      <c r="M16535" t="n">
        <v>811683252</v>
      </c>
      <c r="N16535" t="n">
        <v>-699105787</v>
      </c>
      <c r="O16535">
        <f>D16534</f>
      </c>
      <c r="P16535">
        <f>(E16535-F16535+G16535)/O16535*100</f>
      </c>
      <c r="Q16535">
        <f>H16534</f>
      </c>
      <c r="R16535">
        <f>I16534</f>
      </c>
      <c r="S16535">
        <f>H16535-H16534</f>
      </c>
      <c r="T16535">
        <f>I16535-I16534</f>
      </c>
      <c r="U16535">
        <f>(L16535-K16535)/(2*D16535*0.01)</f>
      </c>
      <c r="V16535">
        <f>(L16535+K16535)/(D16535*0.0001)</f>
      </c>
    </row>
    <row r="16536">
      <c r="A16536" t="n">
        <v>2016</v>
      </c>
      <c r="B16536" t="inlineStr">
        <is>
          <t>00659684</t>
        </is>
      </c>
      <c r="C16536" t="inlineStr">
        <is>
          <t>장원테크</t>
        </is>
      </c>
      <c r="D16536" t="n">
        <v>2068453000</v>
      </c>
      <c r="E16536" t="n">
        <v>866431000</v>
      </c>
      <c r="F16536" t="n">
        <v>1118910000</v>
      </c>
      <c r="G16536" t="n">
        <v>44392000</v>
      </c>
      <c r="H16536" t="n">
        <v>2.02</v>
      </c>
      <c r="I16536" t="n">
        <v>7.16</v>
      </c>
      <c r="J16536" t="n">
        <v>2.9</v>
      </c>
      <c r="K16536" t="n">
        <v>-47616000</v>
      </c>
      <c r="L16536" t="n">
        <v>51024000</v>
      </c>
      <c r="M16536" t="n">
        <v>49330000</v>
      </c>
      <c r="N16536" t="n">
        <v>-46981000</v>
      </c>
      <c r="U16536">
        <f>(L16536-K16536)/(2*D16536*0.01)</f>
      </c>
      <c r="V16536">
        <f>(L16536+K16536)/(D16536*0.0001)</f>
      </c>
    </row>
    <row r="16537">
      <c r="A16537" t="n">
        <v>2017</v>
      </c>
      <c r="B16537" t="inlineStr">
        <is>
          <t>00659684</t>
        </is>
      </c>
      <c r="C16537" t="inlineStr">
        <is>
          <t>장원테크</t>
        </is>
      </c>
      <c r="D16537" t="n">
        <v>1451075000</v>
      </c>
      <c r="E16537" t="n">
        <v>620638000</v>
      </c>
      <c r="F16537" t="n">
        <v>887144000</v>
      </c>
      <c r="G16537" t="n">
        <v>37213000</v>
      </c>
      <c r="H16537" t="n">
        <v>2.45</v>
      </c>
      <c r="I16537" t="n">
        <v>4.93</v>
      </c>
      <c r="J16537" t="n">
        <v>2.82</v>
      </c>
      <c r="K16537" t="n">
        <v>-31926000</v>
      </c>
      <c r="L16537" t="n">
        <v>34071000</v>
      </c>
      <c r="M16537" t="n">
        <v>33709000</v>
      </c>
      <c r="N16537" t="n">
        <v>-32192000</v>
      </c>
      <c r="O16537">
        <f>D16536</f>
      </c>
      <c r="P16537">
        <f>(E16537-F16537+G16537)/O16537*100</f>
      </c>
      <c r="Q16537">
        <f>H16536</f>
      </c>
      <c r="R16537">
        <f>I16536</f>
      </c>
      <c r="S16537">
        <f>H16537-H16536</f>
      </c>
      <c r="T16537">
        <f>I16537-I16536</f>
      </c>
      <c r="U16537">
        <f>(L16537-K16537)/(2*D16537*0.01)</f>
      </c>
      <c r="V16537">
        <f>(L16537+K16537)/(D16537*0.0001)</f>
      </c>
    </row>
    <row r="16538">
      <c r="A16538" t="n">
        <v>2018</v>
      </c>
      <c r="B16538" t="inlineStr">
        <is>
          <t>00659684</t>
        </is>
      </c>
      <c r="C16538" t="inlineStr">
        <is>
          <t>장원테크</t>
        </is>
      </c>
      <c r="D16538" t="n">
        <v>1902383000</v>
      </c>
      <c r="E16538" t="n">
        <v>500126000</v>
      </c>
      <c r="F16538" t="n">
        <v>248594000</v>
      </c>
      <c r="G16538" t="n">
        <v>31120000</v>
      </c>
      <c r="H16538" t="n">
        <v>2.79</v>
      </c>
      <c r="I16538" t="n">
        <v>4.49</v>
      </c>
      <c r="J16538" t="n">
        <v>8.81</v>
      </c>
      <c r="K16538" t="n">
        <v>-138290000</v>
      </c>
      <c r="L16538" t="n">
        <v>150979000</v>
      </c>
      <c r="M16538" t="n">
        <v>159487000</v>
      </c>
      <c r="N16538" t="n">
        <v>-138290000</v>
      </c>
      <c r="O16538">
        <f>D16537</f>
      </c>
      <c r="P16538">
        <f>(E16538-F16538+G16538)/O16538*100</f>
      </c>
      <c r="Q16538">
        <f>H16537</f>
      </c>
      <c r="R16538">
        <f>I16537</f>
      </c>
      <c r="S16538">
        <f>H16538-H16537</f>
      </c>
      <c r="T16538">
        <f>I16538-I16537</f>
      </c>
      <c r="U16538">
        <f>(L16538-K16538)/(2*D16538*0.01)</f>
      </c>
      <c r="V16538">
        <f>(L16538+K16538)/(D16538*0.0001)</f>
      </c>
    </row>
    <row r="16539">
      <c r="A16539" t="n">
        <v>2019</v>
      </c>
      <c r="B16539" t="inlineStr">
        <is>
          <t>00659684</t>
        </is>
      </c>
      <c r="C16539" t="inlineStr">
        <is>
          <t>장원테크</t>
        </is>
      </c>
      <c r="D16539" t="n">
        <v>1270751000</v>
      </c>
      <c r="E16539" t="n">
        <v>614004000</v>
      </c>
      <c r="F16539" t="n">
        <v>1010081000</v>
      </c>
      <c r="G16539" t="n">
        <v>50851000</v>
      </c>
      <c r="H16539" t="n">
        <v>2.79</v>
      </c>
      <c r="I16539" t="n">
        <v>1.79</v>
      </c>
      <c r="J16539" t="n">
        <v>10.01</v>
      </c>
      <c r="K16539" t="n">
        <v>-104114000</v>
      </c>
      <c r="L16539" t="n">
        <v>123268000</v>
      </c>
      <c r="M16539" t="n">
        <v>125795000</v>
      </c>
      <c r="N16539" t="n">
        <v>-112008000</v>
      </c>
      <c r="O16539">
        <f>D16538</f>
      </c>
      <c r="P16539">
        <f>(E16539-F16539+G16539)/O16539*100</f>
      </c>
      <c r="Q16539">
        <f>H16538</f>
      </c>
      <c r="R16539">
        <f>I16538</f>
      </c>
      <c r="S16539">
        <f>H16539-H16538</f>
      </c>
      <c r="T16539">
        <f>I16539-I16538</f>
      </c>
      <c r="U16539">
        <f>(L16539-K16539)/(2*D16539*0.01)</f>
      </c>
      <c r="V16539">
        <f>(L16539+K16539)/(D16539*0.0001)</f>
      </c>
    </row>
    <row r="16540">
      <c r="A16540" t="n">
        <v>2020</v>
      </c>
      <c r="B16540" t="inlineStr">
        <is>
          <t>00659684</t>
        </is>
      </c>
      <c r="C16540" t="inlineStr">
        <is>
          <t>장원테크</t>
        </is>
      </c>
      <c r="D16540" t="n">
        <v>1045104000</v>
      </c>
      <c r="E16540" t="n">
        <v>494385000</v>
      </c>
      <c r="F16540" t="n">
        <v>773421000</v>
      </c>
      <c r="G16540" t="n">
        <v>34935000</v>
      </c>
      <c r="H16540" t="n">
        <v>2.95</v>
      </c>
      <c r="I16540" t="n">
        <v>1.83</v>
      </c>
      <c r="J16540" t="n">
        <v>9.9</v>
      </c>
      <c r="K16540" t="n">
        <v>-74151000</v>
      </c>
      <c r="L16540" t="n">
        <v>86723432</v>
      </c>
      <c r="M16540" t="n">
        <v>86615000</v>
      </c>
      <c r="N16540" t="n">
        <v>-75247488</v>
      </c>
      <c r="O16540">
        <f>D16539</f>
      </c>
      <c r="P16540">
        <f>(E16540-F16540+G16540)/O16540*100</f>
      </c>
      <c r="Q16540">
        <f>H16539</f>
      </c>
      <c r="R16540">
        <f>I16539</f>
      </c>
      <c r="S16540">
        <f>H16540-H16539</f>
      </c>
      <c r="T16540">
        <f>I16540-I16539</f>
      </c>
      <c r="U16540">
        <f>(L16540-K16540)/(2*D16540*0.01)</f>
      </c>
      <c r="V16540">
        <f>(L16540+K16540)/(D16540*0.0001)</f>
      </c>
    </row>
    <row r="16541">
      <c r="A16541" t="n">
        <v>2021</v>
      </c>
      <c r="B16541" t="inlineStr">
        <is>
          <t>00659684</t>
        </is>
      </c>
      <c r="C16541" t="inlineStr">
        <is>
          <t>장원테크</t>
        </is>
      </c>
      <c r="D16541" t="n">
        <v>1289855000</v>
      </c>
      <c r="E16541" t="n">
        <v>337216000</v>
      </c>
      <c r="F16541" t="n">
        <v>471192000</v>
      </c>
      <c r="G16541" t="n">
        <v>28498000</v>
      </c>
      <c r="H16541" t="n">
        <v>3.57</v>
      </c>
      <c r="I16541" t="n">
        <v>4.3</v>
      </c>
      <c r="J16541" t="n">
        <v>10.814</v>
      </c>
      <c r="K16541" t="n">
        <v>-136749800</v>
      </c>
      <c r="L16541" t="n">
        <v>116086950</v>
      </c>
      <c r="M16541" t="n">
        <v>136753600</v>
      </c>
      <c r="N16541" t="n">
        <v>-117375855</v>
      </c>
      <c r="O16541">
        <f>D16540</f>
      </c>
      <c r="P16541">
        <f>(E16541-F16541+G16541)/O16541*100</f>
      </c>
      <c r="Q16541">
        <f>H16540</f>
      </c>
      <c r="R16541">
        <f>I16540</f>
      </c>
      <c r="S16541">
        <f>H16541-H16540</f>
      </c>
      <c r="T16541">
        <f>I16541-I16540</f>
      </c>
      <c r="U16541">
        <f>(L16541-K16541)/(2*D16541*0.01)</f>
      </c>
    </row>
    <row r="16542">
      <c r="A16542" t="n">
        <v>2023</v>
      </c>
      <c r="B16542" t="inlineStr">
        <is>
          <t>00659684</t>
        </is>
      </c>
      <c r="C16542" t="inlineStr">
        <is>
          <t>장원테크</t>
        </is>
      </c>
      <c r="D16542" t="n">
        <v>1462208000</v>
      </c>
      <c r="E16542" t="n">
        <v>324625000</v>
      </c>
      <c r="F16542" t="n">
        <v>299978000</v>
      </c>
      <c r="G16542" t="n">
        <v>66901000</v>
      </c>
      <c r="H16542" t="n">
        <v>5.11</v>
      </c>
      <c r="I16542" t="n">
        <v>5.18</v>
      </c>
      <c r="J16542" t="n">
        <v>9.3626</v>
      </c>
      <c r="K16542" t="n">
        <v>-114156000</v>
      </c>
      <c r="L16542" t="n">
        <v>133080728</v>
      </c>
      <c r="M16542" t="n">
        <v>138917000</v>
      </c>
      <c r="N16542" t="n">
        <v>-121362664</v>
      </c>
      <c r="U16542">
        <f>(L16542-K16542)/(2*D16542*0.01)</f>
      </c>
      <c r="V16542">
        <f>(L16542+K16542)/(D16542*0.0001)</f>
      </c>
    </row>
    <row r="16543">
      <c r="A16543" t="n">
        <v>2024</v>
      </c>
      <c r="B16543" t="inlineStr">
        <is>
          <t>00659684</t>
        </is>
      </c>
      <c r="C16543" t="inlineStr">
        <is>
          <t>장원테크</t>
        </is>
      </c>
      <c r="D16543" t="n">
        <v>2079594000</v>
      </c>
      <c r="E16543" t="n">
        <v>377256000</v>
      </c>
      <c r="F16543" t="n">
        <v>283463000</v>
      </c>
      <c r="G16543" t="n">
        <v>66984000</v>
      </c>
      <c r="H16543" t="n">
        <v>4.66</v>
      </c>
      <c r="I16543" t="n">
        <v>6.6</v>
      </c>
      <c r="J16543" t="n">
        <v>10.1846</v>
      </c>
      <c r="K16543" t="n">
        <v>-185084086</v>
      </c>
      <c r="L16543" t="n">
        <v>216358096</v>
      </c>
      <c r="M16543" t="n">
        <v>224595432</v>
      </c>
      <c r="N16543" t="n">
        <v>-193383922</v>
      </c>
      <c r="O16543">
        <f>D16542</f>
      </c>
      <c r="P16543">
        <f>(E16543-F16543+G16543)/O16543*100</f>
      </c>
      <c r="Q16543">
        <f>H16542</f>
      </c>
      <c r="R16543">
        <f>I16542</f>
      </c>
      <c r="S16543">
        <f>H16543-H16542</f>
      </c>
      <c r="T16543">
        <f>I16543-I16542</f>
      </c>
      <c r="U16543">
        <f>(L16543-K16543)/(2*D16543*0.01)</f>
      </c>
      <c r="V16543">
        <f>(L16543+K16543)/(D16543*0.0001)</f>
      </c>
    </row>
    <row r="16544">
      <c r="A16544" t="n">
        <v>2025</v>
      </c>
      <c r="B16544" t="inlineStr">
        <is>
          <t>00659684</t>
        </is>
      </c>
      <c r="C16544" t="inlineStr">
        <is>
          <t>장원테크</t>
        </is>
      </c>
      <c r="D16544" t="n">
        <v>1980469000</v>
      </c>
      <c r="E16544" t="n">
        <v>487463000</v>
      </c>
      <c r="F16544" t="n">
        <v>152392000</v>
      </c>
      <c r="G16544" t="n">
        <v>91304000</v>
      </c>
      <c r="H16544" t="n">
        <v>4.94</v>
      </c>
      <c r="I16544" t="n">
        <v>4.82</v>
      </c>
      <c r="J16544" t="n">
        <v>8.746</v>
      </c>
      <c r="K16544" t="n">
        <v>-154357995</v>
      </c>
      <c r="L16544" t="n">
        <v>178242210</v>
      </c>
      <c r="M16544" t="n">
        <v>185963726</v>
      </c>
      <c r="N16544" t="n">
        <v>-162318476</v>
      </c>
      <c r="O16544">
        <f>D16543</f>
      </c>
      <c r="P16544">
        <f>(E16544-F16544+G16544)/O16544*100</f>
      </c>
      <c r="Q16544">
        <f>H16543</f>
      </c>
      <c r="R16544">
        <f>I16543</f>
      </c>
      <c r="S16544">
        <f>H16544-H16543</f>
      </c>
      <c r="T16544">
        <f>I16544-I16543</f>
      </c>
      <c r="U16544">
        <f>(L16544-K16544)/(2*D16544*0.01)</f>
      </c>
      <c r="V16544">
        <f>(L16544+K16544)/(D16544*0.0001)</f>
      </c>
    </row>
    <row r="16545">
      <c r="A16545" t="n">
        <v>2014</v>
      </c>
      <c r="B16545" t="inlineStr">
        <is>
          <t>00660121</t>
        </is>
      </c>
      <c r="C16545" t="inlineStr">
        <is>
          <t>디에이테크놀로지</t>
        </is>
      </c>
      <c r="D16545" t="n">
        <v>1905109000</v>
      </c>
    </row>
    <row r="16546">
      <c r="A16546" t="n">
        <v>2015</v>
      </c>
      <c r="B16546" t="inlineStr">
        <is>
          <t>00660121</t>
        </is>
      </c>
      <c r="C16546" t="inlineStr">
        <is>
          <t>디에이테크놀로지</t>
        </is>
      </c>
      <c r="D16546" t="n">
        <v>2414979000</v>
      </c>
      <c r="E16546" t="n">
        <v>554442000</v>
      </c>
      <c r="O16546">
        <f>D16545</f>
      </c>
    </row>
    <row r="16547">
      <c r="A16547" t="n">
        <v>2016</v>
      </c>
      <c r="B16547" t="inlineStr">
        <is>
          <t>00660121</t>
        </is>
      </c>
      <c r="C16547" t="inlineStr">
        <is>
          <t>디에이테크놀로지</t>
        </is>
      </c>
      <c r="D16547" t="n">
        <v>2898767000</v>
      </c>
      <c r="O16547">
        <f>D16546</f>
      </c>
    </row>
    <row r="16548">
      <c r="A16548" t="n">
        <v>2017</v>
      </c>
      <c r="B16548" t="inlineStr">
        <is>
          <t>00660121</t>
        </is>
      </c>
      <c r="C16548" t="inlineStr">
        <is>
          <t>디에이테크놀로지</t>
        </is>
      </c>
      <c r="D16548" t="n">
        <v>3032637000</v>
      </c>
      <c r="O16548">
        <f>D16547</f>
      </c>
    </row>
    <row r="16549">
      <c r="A16549" t="n">
        <v>2020</v>
      </c>
      <c r="B16549" t="inlineStr">
        <is>
          <t>00660459</t>
        </is>
      </c>
      <c r="C16549" t="inlineStr">
        <is>
          <t>나노씨엠에스</t>
        </is>
      </c>
      <c r="D16549" t="n">
        <v>996980000</v>
      </c>
      <c r="E16549" t="n">
        <v>168398000</v>
      </c>
      <c r="F16549" t="n">
        <v>409425000</v>
      </c>
      <c r="G16549" t="n">
        <v>38827000</v>
      </c>
      <c r="H16549" t="n">
        <v>3.12</v>
      </c>
      <c r="I16549" t="n">
        <v>6.26</v>
      </c>
    </row>
    <row r="16550">
      <c r="A16550" t="n">
        <v>2021</v>
      </c>
      <c r="B16550" t="inlineStr">
        <is>
          <t>00660459</t>
        </is>
      </c>
      <c r="C16550" t="inlineStr">
        <is>
          <t>나노씨엠에스</t>
        </is>
      </c>
      <c r="D16550" t="n">
        <v>896556000</v>
      </c>
      <c r="E16550" t="n">
        <v>163078000</v>
      </c>
      <c r="F16550" t="n">
        <v>39667000</v>
      </c>
      <c r="G16550" t="n">
        <v>30506000</v>
      </c>
      <c r="H16550" t="n">
        <v>3.62</v>
      </c>
      <c r="I16550" t="n">
        <v>5</v>
      </c>
      <c r="J16550" t="n">
        <v>11.524</v>
      </c>
      <c r="K16550" t="n">
        <v>-57698000</v>
      </c>
      <c r="L16550" t="n">
        <v>-57698000</v>
      </c>
      <c r="M16550" t="n">
        <v>70495000</v>
      </c>
      <c r="N16550" t="n">
        <v>70495000</v>
      </c>
      <c r="O16550">
        <f>D16549</f>
      </c>
      <c r="P16550">
        <f>(E16550-F16550+G16550)/O16550*100</f>
      </c>
      <c r="Q16550">
        <f>H16549</f>
      </c>
      <c r="R16550">
        <f>I16549</f>
      </c>
      <c r="S16550">
        <f>H16550-H16549</f>
      </c>
      <c r="T16550">
        <f>I16550-I16549</f>
      </c>
    </row>
    <row r="16551">
      <c r="A16551" t="n">
        <v>2022</v>
      </c>
      <c r="B16551" t="inlineStr">
        <is>
          <t>00660459</t>
        </is>
      </c>
      <c r="C16551" t="inlineStr">
        <is>
          <t>나노씨엠에스</t>
        </is>
      </c>
      <c r="D16551" t="n">
        <v>1019884000</v>
      </c>
      <c r="E16551" t="n">
        <v>141634000</v>
      </c>
      <c r="F16551" t="n">
        <v>51042000</v>
      </c>
      <c r="G16551" t="n">
        <v>31711000</v>
      </c>
      <c r="O16551">
        <f>D16550</f>
      </c>
      <c r="P16551">
        <f>(E16551-F16551+G16551)/O16551*100</f>
      </c>
    </row>
    <row r="16552">
      <c r="A16552" t="n">
        <v>2023</v>
      </c>
      <c r="B16552" t="inlineStr">
        <is>
          <t>00660459</t>
        </is>
      </c>
      <c r="C16552" t="inlineStr">
        <is>
          <t>나노씨엠에스</t>
        </is>
      </c>
      <c r="D16552" t="n">
        <v>850777000</v>
      </c>
      <c r="E16552" t="n">
        <v>165641000</v>
      </c>
      <c r="F16552" t="n">
        <v>491357000</v>
      </c>
      <c r="G16552" t="n">
        <v>34388000</v>
      </c>
      <c r="O16552">
        <f>D16551</f>
      </c>
      <c r="P16552">
        <f>(E16552-F16552+G16552)/O16552*100</f>
      </c>
    </row>
    <row r="16553">
      <c r="A16553" t="n">
        <v>2024</v>
      </c>
      <c r="B16553" t="inlineStr">
        <is>
          <t>00660459</t>
        </is>
      </c>
      <c r="C16553" t="inlineStr">
        <is>
          <t>나노씨엠에스</t>
        </is>
      </c>
      <c r="D16553" t="n">
        <v>956170000</v>
      </c>
      <c r="E16553" t="n">
        <v>224186000</v>
      </c>
      <c r="F16553" t="n">
        <v>195603000</v>
      </c>
      <c r="G16553" t="n">
        <v>39632000</v>
      </c>
      <c r="O16553">
        <f>D16552</f>
      </c>
      <c r="P16553">
        <f>(E16553-F16553+G16553)/O16553*100</f>
      </c>
    </row>
    <row r="16554">
      <c r="A16554" t="n">
        <v>2025</v>
      </c>
      <c r="B16554" t="inlineStr">
        <is>
          <t>00660459</t>
        </is>
      </c>
      <c r="C16554" t="inlineStr">
        <is>
          <t>나노씨엠에스</t>
        </is>
      </c>
      <c r="D16554" t="n">
        <v>999760000</v>
      </c>
      <c r="E16554" t="n">
        <v>248545000</v>
      </c>
      <c r="F16554" t="n">
        <v>133763000</v>
      </c>
      <c r="G16554" t="n">
        <v>32580000</v>
      </c>
      <c r="O16554">
        <f>D16553</f>
      </c>
      <c r="P16554">
        <f>(E16554-F16554+G16554)/O16554*100</f>
      </c>
    </row>
    <row r="16555">
      <c r="A16555" t="n">
        <v>2016</v>
      </c>
      <c r="B16555" t="inlineStr">
        <is>
          <t>00660732</t>
        </is>
      </c>
      <c r="C16555" t="inlineStr">
        <is>
          <t>켐포트</t>
        </is>
      </c>
      <c r="D16555" t="n">
        <v>279695000</v>
      </c>
      <c r="E16555" t="n">
        <v>16657000</v>
      </c>
      <c r="F16555" t="n">
        <v>65735000</v>
      </c>
      <c r="G16555" t="n">
        <v>8928000</v>
      </c>
    </row>
    <row r="16556">
      <c r="A16556" t="n">
        <v>2017</v>
      </c>
      <c r="B16556" t="inlineStr">
        <is>
          <t>00660750</t>
        </is>
      </c>
      <c r="C16556" t="inlineStr">
        <is>
          <t>하나머티리얼즈</t>
        </is>
      </c>
      <c r="D16556" t="n">
        <v>5964577000</v>
      </c>
      <c r="E16556" t="n">
        <v>1967910000</v>
      </c>
      <c r="F16556" t="n">
        <v>480633000</v>
      </c>
      <c r="G16556" t="n">
        <v>105921000</v>
      </c>
      <c r="H16556" t="n">
        <v>3.28</v>
      </c>
      <c r="I16556" t="n">
        <v>5.7</v>
      </c>
      <c r="J16556" t="n">
        <v>9.23</v>
      </c>
      <c r="K16556" t="n">
        <v>-424161000</v>
      </c>
      <c r="L16556" t="n">
        <v>502859000</v>
      </c>
      <c r="M16556" t="n">
        <v>495936000</v>
      </c>
      <c r="N16556" t="n">
        <v>-426724000</v>
      </c>
      <c r="U16556">
        <f>(L16556-K16556)/(2*D16556*0.01)</f>
      </c>
      <c r="V16556">
        <f>(L16556+K16556)/(D16556*0.0001)</f>
      </c>
    </row>
    <row r="16557">
      <c r="A16557" t="n">
        <v>2018</v>
      </c>
      <c r="B16557" t="inlineStr">
        <is>
          <t>00660750</t>
        </is>
      </c>
      <c r="C16557" t="inlineStr">
        <is>
          <t>하나머티리얼즈</t>
        </is>
      </c>
      <c r="D16557" t="n">
        <v>8480153000</v>
      </c>
      <c r="E16557" t="n">
        <v>2825472000</v>
      </c>
      <c r="F16557" t="n">
        <v>1466835000</v>
      </c>
      <c r="G16557" t="n">
        <v>142029000</v>
      </c>
      <c r="H16557" t="n">
        <v>2.76</v>
      </c>
      <c r="I16557" t="n">
        <v>5.5</v>
      </c>
      <c r="J16557" t="n">
        <v>8.99</v>
      </c>
      <c r="K16557" t="n">
        <v>-495936000</v>
      </c>
      <c r="L16557" t="n">
        <v>426724000</v>
      </c>
      <c r="M16557" t="n">
        <v>710537000</v>
      </c>
      <c r="N16557" t="n">
        <v>-610295000</v>
      </c>
      <c r="O16557">
        <f>D16556</f>
      </c>
      <c r="P16557">
        <f>(E16557-F16557+G16557)/O16557*100</f>
      </c>
      <c r="Q16557">
        <f>H16556</f>
      </c>
      <c r="R16557">
        <f>I16556</f>
      </c>
      <c r="S16557">
        <f>H16557-H16556</f>
      </c>
      <c r="T16557">
        <f>I16557-I16556</f>
      </c>
      <c r="U16557">
        <f>(L16557-K16557)/(2*D16557*0.01)</f>
      </c>
    </row>
    <row r="16558">
      <c r="A16558" t="n">
        <v>2019</v>
      </c>
      <c r="B16558" t="inlineStr">
        <is>
          <t>00660750</t>
        </is>
      </c>
      <c r="C16558" t="inlineStr">
        <is>
          <t>하나머티리얼즈</t>
        </is>
      </c>
      <c r="D16558" t="n">
        <v>11413433000</v>
      </c>
      <c r="E16558" t="n">
        <v>3456317000</v>
      </c>
      <c r="F16558" t="n">
        <v>769337000</v>
      </c>
      <c r="G16558" t="n">
        <v>170692000</v>
      </c>
      <c r="H16558" t="n">
        <v>2.05</v>
      </c>
      <c r="I16558" t="n">
        <v>6.24</v>
      </c>
      <c r="J16558" t="n">
        <v>6.66</v>
      </c>
      <c r="K16558" t="n">
        <v>-675100000</v>
      </c>
      <c r="L16558" t="n">
        <v>776839000</v>
      </c>
      <c r="M16558" t="n">
        <v>756987000</v>
      </c>
      <c r="N16558" t="n">
        <v>-672009000</v>
      </c>
      <c r="O16558">
        <f>D16557</f>
      </c>
      <c r="P16558">
        <f>(E16558-F16558+G16558)/O16558*100</f>
      </c>
      <c r="Q16558">
        <f>H16557</f>
      </c>
      <c r="R16558">
        <f>I16557</f>
      </c>
      <c r="S16558">
        <f>H16558-H16557</f>
      </c>
      <c r="T16558">
        <f>I16558-I16557</f>
      </c>
      <c r="U16558">
        <f>(L16558-K16558)/(2*D16558*0.01)</f>
      </c>
      <c r="V16558">
        <f>(L16558+K16558)/(D16558*0.0001)</f>
      </c>
    </row>
    <row r="16559">
      <c r="A16559" t="n">
        <v>2020</v>
      </c>
      <c r="B16559" t="inlineStr">
        <is>
          <t>00660750</t>
        </is>
      </c>
      <c r="C16559" t="inlineStr">
        <is>
          <t>하나머티리얼즈</t>
        </is>
      </c>
      <c r="D16559" t="n">
        <v>15108665000</v>
      </c>
      <c r="E16559" t="n">
        <v>3486905000</v>
      </c>
      <c r="F16559" t="n">
        <v>574942000</v>
      </c>
      <c r="G16559" t="n">
        <v>165836000</v>
      </c>
      <c r="H16559" t="n">
        <v>2.09</v>
      </c>
      <c r="I16559" t="n">
        <v>6.5</v>
      </c>
      <c r="J16559" t="n">
        <v>6.18</v>
      </c>
      <c r="K16559" t="n">
        <v>-872380000</v>
      </c>
      <c r="L16559" t="n">
        <v>998780000</v>
      </c>
      <c r="M16559" t="n">
        <v>974638000</v>
      </c>
      <c r="N16559" t="n">
        <v>-869425000</v>
      </c>
      <c r="O16559">
        <f>D16558</f>
      </c>
      <c r="P16559">
        <f>(E16559-F16559+G16559)/O16559*100</f>
      </c>
      <c r="Q16559">
        <f>H16558</f>
      </c>
      <c r="R16559">
        <f>I16558</f>
      </c>
      <c r="S16559">
        <f>H16559-H16558</f>
      </c>
      <c r="T16559">
        <f>I16559-I16558</f>
      </c>
      <c r="U16559">
        <f>(L16559-K16559)/(2*D16559*0.01)</f>
      </c>
      <c r="V16559">
        <f>(L16559+K16559)/(D16559*0.0001)</f>
      </c>
    </row>
    <row r="16560">
      <c r="A16560" t="n">
        <v>2021</v>
      </c>
      <c r="B16560" t="inlineStr">
        <is>
          <t>00660750</t>
        </is>
      </c>
      <c r="C16560" t="inlineStr">
        <is>
          <t>하나머티리얼즈</t>
        </is>
      </c>
      <c r="D16560" t="n">
        <v>18891981000</v>
      </c>
      <c r="E16560" t="n">
        <v>3889363000</v>
      </c>
      <c r="F16560" t="n">
        <v>1318355000</v>
      </c>
      <c r="G16560" t="n">
        <v>258049000</v>
      </c>
      <c r="H16560" t="n">
        <v>2.74</v>
      </c>
      <c r="I16560" t="n">
        <v>6.44</v>
      </c>
      <c r="J16560" t="n">
        <v>6.14</v>
      </c>
      <c r="K16560" t="n">
        <v>-1018620000</v>
      </c>
      <c r="L16560" t="n">
        <v>1162955000</v>
      </c>
      <c r="M16560" t="n">
        <v>1142269000</v>
      </c>
      <c r="N16560" t="n">
        <v>-1020947000</v>
      </c>
      <c r="O16560">
        <f>D16559</f>
      </c>
      <c r="P16560">
        <f>(E16560-F16560+G16560)/O16560*100</f>
      </c>
      <c r="Q16560">
        <f>H16559</f>
      </c>
      <c r="R16560">
        <f>I16559</f>
      </c>
      <c r="S16560">
        <f>H16560-H16559</f>
      </c>
      <c r="T16560">
        <f>I16560-I16559</f>
      </c>
      <c r="U16560">
        <f>(L16560-K16560)/(2*D16560*0.01)</f>
      </c>
      <c r="V16560">
        <f>(L16560+K16560)/(D16560*0.0001)</f>
      </c>
    </row>
    <row r="16561">
      <c r="A16561" t="n">
        <v>2022</v>
      </c>
      <c r="B16561" t="inlineStr">
        <is>
          <t>00660750</t>
        </is>
      </c>
      <c r="C16561" t="inlineStr">
        <is>
          <t>하나머티리얼즈</t>
        </is>
      </c>
      <c r="D16561" t="n">
        <v>20547507000</v>
      </c>
      <c r="E16561" t="n">
        <v>4756934000</v>
      </c>
      <c r="F16561" t="n">
        <v>1226940000</v>
      </c>
      <c r="G16561" t="n">
        <v>482759000</v>
      </c>
      <c r="H16561" t="n">
        <v>5.51</v>
      </c>
      <c r="I16561" t="n">
        <v>6.49</v>
      </c>
      <c r="J16561" t="n">
        <v>8.73</v>
      </c>
      <c r="K16561" t="n">
        <v>-1226711000</v>
      </c>
      <c r="L16561" t="n">
        <v>1426305000</v>
      </c>
      <c r="M16561" t="n">
        <v>1438693000</v>
      </c>
      <c r="N16561" t="n">
        <v>-1258144000</v>
      </c>
      <c r="O16561">
        <f>D16560</f>
      </c>
      <c r="P16561">
        <f>(E16561-F16561+G16561)/O16561*100</f>
      </c>
      <c r="Q16561">
        <f>H16560</f>
      </c>
      <c r="R16561">
        <f>I16560</f>
      </c>
      <c r="S16561">
        <f>H16561-H16560</f>
      </c>
      <c r="T16561">
        <f>I16561-I16560</f>
      </c>
      <c r="U16561">
        <f>(L16561-K16561)/(2*D16561*0.01)</f>
      </c>
      <c r="V16561">
        <f>(L16561+K16561)/(D16561*0.0001)</f>
      </c>
    </row>
    <row r="16562">
      <c r="A16562" t="n">
        <v>2023</v>
      </c>
      <c r="B16562" t="inlineStr">
        <is>
          <t>00660750</t>
        </is>
      </c>
      <c r="C16562" t="inlineStr">
        <is>
          <t>하나머티리얼즈</t>
        </is>
      </c>
      <c r="D16562" t="n">
        <v>25775044000</v>
      </c>
      <c r="E16562" t="n">
        <v>4582047000</v>
      </c>
      <c r="F16562" t="n">
        <v>1311336000</v>
      </c>
      <c r="G16562" t="n">
        <v>1066352000</v>
      </c>
      <c r="H16562" t="n">
        <v>4.77</v>
      </c>
      <c r="I16562" t="n">
        <v>6.9</v>
      </c>
      <c r="J16562" t="n">
        <v>8.720000000000001</v>
      </c>
      <c r="K16562" t="n">
        <v>-1513538000</v>
      </c>
      <c r="L16562" t="n">
        <v>1780392000</v>
      </c>
      <c r="M16562" t="n">
        <v>1774672000</v>
      </c>
      <c r="N16562" t="n">
        <v>-1536385000</v>
      </c>
      <c r="O16562">
        <f>D16561</f>
      </c>
      <c r="P16562">
        <f>(E16562-F16562+G16562)/O16562*100</f>
      </c>
      <c r="Q16562">
        <f>H16561</f>
      </c>
      <c r="R16562">
        <f>I16561</f>
      </c>
      <c r="S16562">
        <f>H16562-H16561</f>
      </c>
      <c r="T16562">
        <f>I16562-I16561</f>
      </c>
      <c r="U16562">
        <f>(L16562-K16562)/(2*D16562*0.01)</f>
      </c>
      <c r="V16562">
        <f>(L16562+K16562)/(D16562*0.0001)</f>
      </c>
    </row>
    <row r="16563">
      <c r="A16563" t="n">
        <v>2024</v>
      </c>
      <c r="B16563" t="inlineStr">
        <is>
          <t>00660750</t>
        </is>
      </c>
      <c r="C16563" t="inlineStr">
        <is>
          <t>하나머티리얼즈</t>
        </is>
      </c>
      <c r="D16563" t="n">
        <v>31300812000</v>
      </c>
      <c r="E16563" t="n">
        <v>5125278000</v>
      </c>
      <c r="F16563" t="n">
        <v>2036569000</v>
      </c>
      <c r="G16563" t="n">
        <v>792178000</v>
      </c>
      <c r="H16563" t="n">
        <v>4.04</v>
      </c>
      <c r="I16563" t="n">
        <v>6.65</v>
      </c>
      <c r="J16563" t="n">
        <v>9.380000000000001</v>
      </c>
      <c r="K16563" t="n">
        <v>-2072868000</v>
      </c>
      <c r="L16563" t="n">
        <v>2431657000</v>
      </c>
      <c r="M16563" t="n">
        <v>2411480000</v>
      </c>
      <c r="N16563" t="n">
        <v>-2095110000</v>
      </c>
      <c r="O16563">
        <f>D16562</f>
      </c>
      <c r="P16563">
        <f>(E16563-F16563+G16563)/O16563*100</f>
      </c>
      <c r="Q16563">
        <f>H16562</f>
      </c>
      <c r="R16563">
        <f>I16562</f>
      </c>
      <c r="S16563">
        <f>H16563-H16562</f>
      </c>
      <c r="T16563">
        <f>I16563-I16562</f>
      </c>
      <c r="U16563">
        <f>(L16563-K16563)/(2*D16563*0.01)</f>
      </c>
      <c r="V16563">
        <f>(L16563+K16563)/(D16563*0.0001)</f>
      </c>
    </row>
    <row r="16564">
      <c r="A16564" t="n">
        <v>2025</v>
      </c>
      <c r="B16564" t="inlineStr">
        <is>
          <t>00660750</t>
        </is>
      </c>
      <c r="C16564" t="inlineStr">
        <is>
          <t>하나머티리얼즈</t>
        </is>
      </c>
      <c r="D16564" t="n">
        <v>33502945000</v>
      </c>
      <c r="E16564" t="n">
        <v>5465367000</v>
      </c>
      <c r="F16564" t="n">
        <v>2499152000</v>
      </c>
      <c r="G16564" t="n">
        <v>1208133000</v>
      </c>
      <c r="H16564" t="n">
        <v>4.55</v>
      </c>
      <c r="I16564" t="n">
        <v>6.06</v>
      </c>
      <c r="J16564" t="n">
        <v>10.03</v>
      </c>
      <c r="K16564" t="n">
        <v>-2378814000</v>
      </c>
      <c r="L16564" t="n">
        <v>2811261000</v>
      </c>
      <c r="M16564" t="n">
        <v>2802400000</v>
      </c>
      <c r="N16564" t="n">
        <v>-2414888000</v>
      </c>
      <c r="O16564">
        <f>D16563</f>
      </c>
      <c r="P16564">
        <f>(E16564-F16564+G16564)/O16564*100</f>
      </c>
      <c r="Q16564">
        <f>H16563</f>
      </c>
      <c r="R16564">
        <f>I16563</f>
      </c>
      <c r="S16564">
        <f>H16564-H16563</f>
      </c>
      <c r="T16564">
        <f>I16564-I16563</f>
      </c>
      <c r="U16564">
        <f>(L16564-K16564)/(2*D16564*0.01)</f>
      </c>
      <c r="V16564">
        <f>(L16564+K16564)/(D16564*0.0001)</f>
      </c>
    </row>
    <row r="16565">
      <c r="A16565" t="n">
        <v>2014</v>
      </c>
      <c r="B16565" t="inlineStr">
        <is>
          <t>00661157</t>
        </is>
      </c>
      <c r="C16565" t="inlineStr">
        <is>
          <t>인트로메딕</t>
        </is>
      </c>
      <c r="D16565" t="n">
        <v>1013704000</v>
      </c>
      <c r="E16565" t="n">
        <v>261790000</v>
      </c>
      <c r="F16565" t="n">
        <v>394440000</v>
      </c>
      <c r="G16565" t="n">
        <v>27009000</v>
      </c>
      <c r="H16565" t="n">
        <v>2.57</v>
      </c>
      <c r="I16565" t="n">
        <v>5.855</v>
      </c>
      <c r="K16565" t="n">
        <v>-58190000</v>
      </c>
      <c r="L16565" t="n">
        <v>66793000</v>
      </c>
      <c r="M16565" t="n">
        <v>63295000</v>
      </c>
      <c r="N16565" t="n">
        <v>-56504000</v>
      </c>
      <c r="U16565">
        <f>(L16565-K16565)/(2*D16565*0.01)</f>
      </c>
      <c r="V16565">
        <f>(L16565+K16565)/(D16565*0.0001)</f>
      </c>
    </row>
    <row r="16566">
      <c r="A16566" t="n">
        <v>2015</v>
      </c>
      <c r="B16566" t="inlineStr">
        <is>
          <t>00661157</t>
        </is>
      </c>
      <c r="C16566" t="inlineStr">
        <is>
          <t>인트로메딕</t>
        </is>
      </c>
      <c r="D16566" t="n">
        <v>1096625000</v>
      </c>
      <c r="E16566" t="n">
        <v>265159000</v>
      </c>
      <c r="F16566" t="n">
        <v>396510000</v>
      </c>
      <c r="G16566" t="n">
        <v>24405000</v>
      </c>
      <c r="H16566" t="n">
        <v>2.12</v>
      </c>
      <c r="K16566" t="n">
        <v>-61800000</v>
      </c>
      <c r="L16566" t="n">
        <v>70971000</v>
      </c>
      <c r="M16566" t="n">
        <v>65293000</v>
      </c>
      <c r="N16566" t="n">
        <v>-58451000</v>
      </c>
      <c r="O16566">
        <f>D16565</f>
      </c>
      <c r="P16566">
        <f>(E16566-F16566+G16566)/O16566*100</f>
      </c>
      <c r="Q16566">
        <f>H16565</f>
      </c>
      <c r="S16566">
        <f>H16566-H16565</f>
      </c>
      <c r="U16566">
        <f>(L16566-K16566)/(2*D16566*0.01)</f>
      </c>
      <c r="V16566">
        <f>(L16566+K16566)/(D16566*0.0001)</f>
      </c>
    </row>
    <row r="16567">
      <c r="A16567" t="n">
        <v>2016</v>
      </c>
      <c r="B16567" t="inlineStr">
        <is>
          <t>00661157</t>
        </is>
      </c>
      <c r="C16567" t="inlineStr">
        <is>
          <t>인트로메딕</t>
        </is>
      </c>
      <c r="D16567" t="n">
        <v>1459776000</v>
      </c>
      <c r="E16567" t="n">
        <v>302398000</v>
      </c>
      <c r="F16567" t="n">
        <v>223426000</v>
      </c>
      <c r="G16567" t="n">
        <v>21742000</v>
      </c>
      <c r="H16567" t="n">
        <v>2.09</v>
      </c>
      <c r="K16567" t="n">
        <v>-75318000</v>
      </c>
      <c r="L16567" t="n">
        <v>86103000</v>
      </c>
      <c r="M16567" t="n">
        <v>79386000</v>
      </c>
      <c r="N16567" t="n">
        <v>-71353000</v>
      </c>
      <c r="O16567">
        <f>D16566</f>
      </c>
      <c r="P16567">
        <f>(E16567-F16567+G16567)/O16567*100</f>
      </c>
      <c r="Q16567">
        <f>H16566</f>
      </c>
      <c r="S16567">
        <f>H16567-H16566</f>
      </c>
      <c r="U16567">
        <f>(L16567-K16567)/(2*D16567*0.01)</f>
      </c>
      <c r="V16567">
        <f>(L16567+K16567)/(D16567*0.0001)</f>
      </c>
    </row>
    <row r="16568">
      <c r="A16568" t="n">
        <v>2017</v>
      </c>
      <c r="B16568" t="inlineStr">
        <is>
          <t>00661157</t>
        </is>
      </c>
      <c r="C16568" t="inlineStr">
        <is>
          <t>인트로메딕</t>
        </is>
      </c>
      <c r="D16568" t="n">
        <v>1581141000</v>
      </c>
      <c r="E16568" t="n">
        <v>441283000</v>
      </c>
      <c r="F16568" t="n">
        <v>85659000</v>
      </c>
      <c r="G16568" t="n">
        <v>28987000</v>
      </c>
      <c r="H16568" t="n">
        <v>2.62</v>
      </c>
      <c r="I16568" t="n">
        <v>6.17</v>
      </c>
      <c r="J16568" t="n">
        <v>5.9</v>
      </c>
      <c r="K16568" t="n">
        <v>-63510000</v>
      </c>
      <c r="L16568" t="n">
        <v>71576000</v>
      </c>
      <c r="M16568" t="n">
        <v>68554000</v>
      </c>
      <c r="N16568" t="n">
        <v>-62211000</v>
      </c>
      <c r="O16568">
        <f>D16567</f>
      </c>
      <c r="P16568">
        <f>(E16568-F16568+G16568)/O16568*100</f>
      </c>
      <c r="Q16568">
        <f>H16567</f>
      </c>
      <c r="S16568">
        <f>H16568-H16567</f>
      </c>
      <c r="U16568">
        <f>(L16568-K16568)/(2*D16568*0.01)</f>
      </c>
      <c r="V16568">
        <f>(L16568+K16568)/(D16568*0.0001)</f>
      </c>
    </row>
    <row r="16569">
      <c r="A16569" t="n">
        <v>2018</v>
      </c>
      <c r="B16569" t="inlineStr">
        <is>
          <t>00661157</t>
        </is>
      </c>
      <c r="C16569" t="inlineStr">
        <is>
          <t>인트로메딕</t>
        </is>
      </c>
      <c r="D16569" t="n">
        <v>1822927000</v>
      </c>
      <c r="E16569" t="n">
        <v>304652000</v>
      </c>
      <c r="F16569" t="n">
        <v>158972000</v>
      </c>
      <c r="G16569" t="n">
        <v>39071000</v>
      </c>
      <c r="H16569" t="n">
        <v>2.27</v>
      </c>
      <c r="I16569" t="n">
        <v>6.11</v>
      </c>
      <c r="J16569" t="n">
        <v>5.9</v>
      </c>
      <c r="K16569" t="n">
        <v>-48104000</v>
      </c>
      <c r="L16569" t="n">
        <v>52832000</v>
      </c>
      <c r="M16569" t="n">
        <v>50529000</v>
      </c>
      <c r="N16569" t="n">
        <v>-47017000</v>
      </c>
      <c r="O16569">
        <f>D16568</f>
      </c>
      <c r="P16569">
        <f>(E16569-F16569+G16569)/O16569*100</f>
      </c>
      <c r="Q16569">
        <f>H16568</f>
      </c>
      <c r="R16569">
        <f>I16568</f>
      </c>
      <c r="S16569">
        <f>H16569-H16568</f>
      </c>
      <c r="T16569">
        <f>I16569-I16568</f>
      </c>
      <c r="U16569">
        <f>(L16569-K16569)/(2*D16569*0.01)</f>
      </c>
      <c r="V16569">
        <f>(L16569+K16569)/(D16569*0.0001)</f>
      </c>
    </row>
    <row r="16570">
      <c r="A16570" t="n">
        <v>2019</v>
      </c>
      <c r="B16570" t="inlineStr">
        <is>
          <t>00661157</t>
        </is>
      </c>
      <c r="C16570" t="inlineStr">
        <is>
          <t>인트로메딕</t>
        </is>
      </c>
      <c r="D16570" t="n">
        <v>1825298000</v>
      </c>
      <c r="E16570" t="n">
        <v>412900000</v>
      </c>
      <c r="F16570" t="n">
        <v>341410000</v>
      </c>
      <c r="G16570" t="n">
        <v>38694000</v>
      </c>
      <c r="H16570" t="n">
        <v>1.89</v>
      </c>
      <c r="I16570" t="n">
        <v>6.11</v>
      </c>
      <c r="J16570" t="n">
        <v>5.9</v>
      </c>
      <c r="K16570" t="n">
        <v>-54919000</v>
      </c>
      <c r="L16570" t="n">
        <v>62698000</v>
      </c>
      <c r="M16570" t="n">
        <v>57475000</v>
      </c>
      <c r="N16570" t="n">
        <v>-53490000</v>
      </c>
      <c r="O16570">
        <f>D16569</f>
      </c>
      <c r="P16570">
        <f>(E16570-F16570+G16570)/O16570*100</f>
      </c>
      <c r="Q16570">
        <f>H16569</f>
      </c>
      <c r="R16570">
        <f>I16569</f>
      </c>
      <c r="S16570">
        <f>H16570-H16569</f>
      </c>
      <c r="T16570">
        <f>I16570-I16569</f>
      </c>
      <c r="U16570">
        <f>(L16570-K16570)/(2*D16570*0.01)</f>
      </c>
      <c r="V16570">
        <f>(L16570+K16570)/(D16570*0.0001)</f>
      </c>
    </row>
    <row r="16571">
      <c r="A16571" t="n">
        <v>2020</v>
      </c>
      <c r="B16571" t="inlineStr">
        <is>
          <t>00661157</t>
        </is>
      </c>
      <c r="C16571" t="inlineStr">
        <is>
          <t>인트로메딕</t>
        </is>
      </c>
      <c r="D16571" t="n">
        <v>1438412000</v>
      </c>
      <c r="E16571" t="n">
        <v>341235000</v>
      </c>
      <c r="F16571" t="n">
        <v>657458000</v>
      </c>
      <c r="G16571" t="n">
        <v>32155000</v>
      </c>
      <c r="O16571">
        <f>D16570</f>
      </c>
      <c r="P16571">
        <f>(E16571-F16571+G16571)/O16571*100</f>
      </c>
    </row>
    <row r="16572">
      <c r="A16572" t="n">
        <v>2021</v>
      </c>
      <c r="B16572" t="inlineStr">
        <is>
          <t>00661157</t>
        </is>
      </c>
      <c r="C16572" t="inlineStr">
        <is>
          <t>인트로메딕</t>
        </is>
      </c>
      <c r="D16572" t="n">
        <v>1838725000</v>
      </c>
      <c r="E16572" t="n">
        <v>310654000</v>
      </c>
      <c r="F16572" t="n">
        <v>101435000</v>
      </c>
      <c r="G16572" t="n">
        <v>24284000</v>
      </c>
      <c r="H16572" t="n">
        <v>2.51</v>
      </c>
      <c r="I16572" t="n">
        <v>6.11</v>
      </c>
      <c r="J16572" t="n">
        <v>5.945</v>
      </c>
      <c r="K16572" t="n">
        <v>-130432000</v>
      </c>
      <c r="L16572" t="n">
        <v>50942000</v>
      </c>
      <c r="M16572" t="n">
        <v>46877000</v>
      </c>
      <c r="N16572" t="n">
        <v>-128631000</v>
      </c>
      <c r="O16572">
        <f>D16571</f>
      </c>
      <c r="P16572">
        <f>(E16572-F16572+G16572)/O16572*100</f>
      </c>
      <c r="U16572">
        <f>(L16572-K16572)/(2*D16572*0.01)</f>
      </c>
    </row>
    <row r="16573">
      <c r="A16573" t="n">
        <v>2022</v>
      </c>
      <c r="B16573" t="inlineStr">
        <is>
          <t>00661157</t>
        </is>
      </c>
      <c r="C16573" t="inlineStr">
        <is>
          <t>인트로메딕</t>
        </is>
      </c>
      <c r="D16573" t="n">
        <v>1823608000</v>
      </c>
      <c r="E16573" t="n">
        <v>374010000</v>
      </c>
      <c r="F16573" t="n">
        <v>196219000</v>
      </c>
      <c r="G16573" t="n">
        <v>42711000</v>
      </c>
      <c r="O16573">
        <f>D16572</f>
      </c>
      <c r="P16573">
        <f>(E16573-F16573+G16573)/O16573*100</f>
      </c>
    </row>
    <row r="16574">
      <c r="A16574" t="n">
        <v>2023</v>
      </c>
      <c r="B16574" t="inlineStr">
        <is>
          <t>00661157</t>
        </is>
      </c>
      <c r="C16574" t="inlineStr">
        <is>
          <t>인트로메딕</t>
        </is>
      </c>
      <c r="D16574" t="n">
        <v>2182218000</v>
      </c>
      <c r="E16574" t="n">
        <v>318624000</v>
      </c>
      <c r="F16574" t="n">
        <v>164002000</v>
      </c>
      <c r="G16574" t="n">
        <v>86468000</v>
      </c>
      <c r="O16574">
        <f>D16573</f>
      </c>
      <c r="P16574">
        <f>(E16574-F16574+G16574)/O16574*100</f>
      </c>
    </row>
    <row r="16575">
      <c r="A16575" t="n">
        <v>2024</v>
      </c>
      <c r="B16575" t="inlineStr">
        <is>
          <t>00661157</t>
        </is>
      </c>
      <c r="C16575" t="inlineStr">
        <is>
          <t>인트로메딕</t>
        </is>
      </c>
      <c r="D16575" t="n">
        <v>2079500000</v>
      </c>
      <c r="E16575" t="n">
        <v>328239000</v>
      </c>
      <c r="F16575" t="n">
        <v>614043000</v>
      </c>
      <c r="G16575" t="n">
        <v>87132000</v>
      </c>
      <c r="O16575">
        <f>D16574</f>
      </c>
      <c r="P16575">
        <f>(E16575-F16575+G16575)/O16575*100</f>
      </c>
    </row>
    <row r="16576">
      <c r="A16576" t="n">
        <v>2014</v>
      </c>
      <c r="B16576" t="inlineStr">
        <is>
          <t>00661847</t>
        </is>
      </c>
      <c r="C16576" t="inlineStr">
        <is>
          <t>화인베스틸</t>
        </is>
      </c>
      <c r="D16576" t="n">
        <v>4247186000</v>
      </c>
      <c r="H16576" t="n">
        <v>2.73</v>
      </c>
      <c r="I16576" t="n">
        <v>5.08</v>
      </c>
    </row>
    <row r="16577">
      <c r="A16577" t="n">
        <v>2015</v>
      </c>
      <c r="B16577" t="inlineStr">
        <is>
          <t>00661847</t>
        </is>
      </c>
      <c r="C16577" t="inlineStr">
        <is>
          <t>화인베스틸</t>
        </is>
      </c>
      <c r="D16577" t="n">
        <v>5732292000</v>
      </c>
      <c r="E16577" t="n">
        <v>966411000</v>
      </c>
      <c r="F16577" t="n">
        <v>71906000</v>
      </c>
      <c r="G16577" t="n">
        <v>78303000</v>
      </c>
      <c r="O16577">
        <f>D16576</f>
      </c>
      <c r="P16577">
        <f>(E16577-F16577+G16577)/O16577*100</f>
      </c>
    </row>
    <row r="16578">
      <c r="A16578" t="n">
        <v>2016</v>
      </c>
      <c r="B16578" t="inlineStr">
        <is>
          <t>00661847</t>
        </is>
      </c>
      <c r="C16578" t="inlineStr">
        <is>
          <t>화인베스틸</t>
        </is>
      </c>
      <c r="D16578" t="n">
        <v>6585862000</v>
      </c>
      <c r="E16578" t="n">
        <v>1058167000</v>
      </c>
      <c r="F16578" t="n">
        <v>282868000</v>
      </c>
      <c r="G16578" t="n">
        <v>82901000</v>
      </c>
      <c r="H16578" t="n">
        <v>2.38</v>
      </c>
      <c r="I16578" t="n">
        <v>3</v>
      </c>
      <c r="K16578" t="n">
        <v>-340047000</v>
      </c>
      <c r="L16578" t="n">
        <v>393321000</v>
      </c>
      <c r="M16578" t="n">
        <v>387225000</v>
      </c>
      <c r="N16578" t="n">
        <v>-341568000</v>
      </c>
      <c r="O16578">
        <f>D16577</f>
      </c>
      <c r="P16578">
        <f>(E16578-F16578+G16578)/O16578*100</f>
      </c>
      <c r="U16578">
        <f>(L16578-K16578)/(2*D16578*0.01)</f>
      </c>
      <c r="V16578">
        <f>(L16578+K16578)/(D16578*0.0001)</f>
      </c>
    </row>
    <row r="16579">
      <c r="A16579" t="n">
        <v>2017</v>
      </c>
      <c r="B16579" t="inlineStr">
        <is>
          <t>00661847</t>
        </is>
      </c>
      <c r="C16579" t="inlineStr">
        <is>
          <t>화인베스틸</t>
        </is>
      </c>
      <c r="D16579" t="n">
        <v>7196276000</v>
      </c>
      <c r="E16579" t="n">
        <v>1018489000</v>
      </c>
      <c r="F16579" t="n">
        <v>377966000</v>
      </c>
      <c r="G16579" t="n">
        <v>99420000</v>
      </c>
      <c r="H16579" t="n">
        <v>2.77</v>
      </c>
      <c r="I16579" t="n">
        <v>3</v>
      </c>
      <c r="K16579" t="n">
        <v>-367669000</v>
      </c>
      <c r="L16579" t="n">
        <v>423380000</v>
      </c>
      <c r="M16579" t="n">
        <v>418551000</v>
      </c>
      <c r="N16579" t="n">
        <v>-370637000</v>
      </c>
      <c r="O16579">
        <f>D16578</f>
      </c>
      <c r="P16579">
        <f>(E16579-F16579+G16579)/O16579*100</f>
      </c>
      <c r="Q16579">
        <f>H16578</f>
      </c>
      <c r="R16579">
        <f>I16578</f>
      </c>
      <c r="S16579">
        <f>H16579-H16578</f>
      </c>
      <c r="T16579">
        <f>I16579-I16578</f>
      </c>
      <c r="U16579">
        <f>(L16579-K16579)/(2*D16579*0.01)</f>
      </c>
      <c r="V16579">
        <f>(L16579+K16579)/(D16579*0.0001)</f>
      </c>
    </row>
    <row r="16580">
      <c r="A16580" t="n">
        <v>2022</v>
      </c>
      <c r="B16580" t="inlineStr">
        <is>
          <t>00661847</t>
        </is>
      </c>
      <c r="C16580" t="inlineStr">
        <is>
          <t>화인베스틸</t>
        </is>
      </c>
      <c r="D16580" t="n">
        <v>7530713000</v>
      </c>
      <c r="E16580" t="n">
        <v>763936000</v>
      </c>
      <c r="F16580" t="n">
        <v>389502000</v>
      </c>
      <c r="G16580" t="n">
        <v>168275000</v>
      </c>
      <c r="H16580" t="n">
        <v>5.15</v>
      </c>
      <c r="I16580" t="n">
        <v>3.2</v>
      </c>
      <c r="K16580" t="n">
        <v>-467718000</v>
      </c>
      <c r="L16580" t="n">
        <v>654304000</v>
      </c>
      <c r="M16580" t="n">
        <v>537637000</v>
      </c>
      <c r="N16580" t="n">
        <v>-569770000</v>
      </c>
      <c r="U16580">
        <f>(L16580-K16580)/(2*D16580*0.01)</f>
      </c>
      <c r="V16580">
        <f>(L16580+K16580)/(D16580*0.0001)</f>
      </c>
    </row>
    <row r="16581">
      <c r="A16581" t="n">
        <v>2023</v>
      </c>
      <c r="B16581" t="inlineStr">
        <is>
          <t>00661847</t>
        </is>
      </c>
      <c r="C16581" t="inlineStr">
        <is>
          <t>화인베스틸</t>
        </is>
      </c>
      <c r="D16581" t="n">
        <v>9177628000</v>
      </c>
      <c r="E16581" t="n">
        <v>900410000</v>
      </c>
      <c r="F16581" t="n">
        <v>328027000</v>
      </c>
      <c r="G16581" t="n">
        <v>346100000</v>
      </c>
      <c r="H16581" t="n">
        <v>4.29</v>
      </c>
      <c r="I16581" t="n">
        <v>3.63</v>
      </c>
      <c r="K16581" t="n">
        <v>-557498000</v>
      </c>
      <c r="L16581" t="n">
        <v>635536000</v>
      </c>
      <c r="M16581" t="n">
        <v>638754000</v>
      </c>
      <c r="N16581" t="n">
        <v>-570209000</v>
      </c>
      <c r="O16581">
        <f>D16580</f>
      </c>
      <c r="P16581">
        <f>(E16581-F16581+G16581)/O16581*100</f>
      </c>
      <c r="Q16581">
        <f>H16580</f>
      </c>
      <c r="R16581">
        <f>I16580</f>
      </c>
      <c r="S16581">
        <f>H16581-H16580</f>
      </c>
      <c r="T16581">
        <f>I16581-I16580</f>
      </c>
      <c r="U16581">
        <f>(L16581-K16581)/(2*D16581*0.01)</f>
      </c>
      <c r="V16581">
        <f>(L16581+K16581)/(D16581*0.0001)</f>
      </c>
    </row>
    <row r="16582">
      <c r="A16582" t="n">
        <v>2024</v>
      </c>
      <c r="B16582" t="inlineStr">
        <is>
          <t>00661847</t>
        </is>
      </c>
      <c r="C16582" t="inlineStr">
        <is>
          <t>화인베스틸</t>
        </is>
      </c>
      <c r="D16582" t="n">
        <v>10446766000</v>
      </c>
      <c r="E16582" t="n">
        <v>1261248000</v>
      </c>
      <c r="F16582" t="n">
        <v>1090921000</v>
      </c>
      <c r="G16582" t="n">
        <v>308928000</v>
      </c>
      <c r="H16582" t="n">
        <v>3.715</v>
      </c>
      <c r="I16582" t="n">
        <v>3.595</v>
      </c>
      <c r="K16582" t="n">
        <v>-634763000</v>
      </c>
      <c r="L16582" t="n">
        <v>635536000</v>
      </c>
      <c r="M16582" t="n">
        <v>720482000</v>
      </c>
      <c r="N16582" t="n">
        <v>-570209000</v>
      </c>
      <c r="O16582">
        <f>D16581</f>
      </c>
      <c r="P16582">
        <f>(E16582-F16582+G16582)/O16582*100</f>
      </c>
      <c r="Q16582">
        <f>H16581</f>
      </c>
      <c r="R16582">
        <f>I16581</f>
      </c>
      <c r="S16582">
        <f>H16582-H16581</f>
      </c>
      <c r="T16582">
        <f>I16582-I16581</f>
      </c>
      <c r="U16582">
        <f>(L16582-K16582)/(2*D16582*0.01)</f>
      </c>
      <c r="V16582">
        <f>(L16582+K16582)/(D16582*0.0001)</f>
      </c>
    </row>
    <row r="16583">
      <c r="A16583" t="n">
        <v>2025</v>
      </c>
      <c r="B16583" t="inlineStr">
        <is>
          <t>00661847</t>
        </is>
      </c>
      <c r="C16583" t="inlineStr">
        <is>
          <t>화인베스틸</t>
        </is>
      </c>
      <c r="D16583" t="n">
        <v>11212838000</v>
      </c>
      <c r="E16583" t="n">
        <v>1288952000</v>
      </c>
      <c r="F16583" t="n">
        <v>950334000</v>
      </c>
      <c r="G16583" t="n">
        <v>293026000</v>
      </c>
      <c r="H16583" t="n">
        <v>4.095</v>
      </c>
      <c r="I16583" t="n">
        <v>2.925</v>
      </c>
      <c r="K16583" t="n">
        <v>-705966000</v>
      </c>
      <c r="L16583" t="n">
        <v>803606000</v>
      </c>
      <c r="M16583" t="n">
        <v>796247000</v>
      </c>
      <c r="N16583" t="n">
        <v>-712979000</v>
      </c>
      <c r="O16583">
        <f>D16582</f>
      </c>
      <c r="P16583">
        <f>(E16583-F16583+G16583)/O16583*100</f>
      </c>
      <c r="Q16583">
        <f>H16582</f>
      </c>
      <c r="R16583">
        <f>I16582</f>
      </c>
      <c r="S16583">
        <f>H16583-H16582</f>
      </c>
      <c r="T16583">
        <f>I16583-I16582</f>
      </c>
      <c r="U16583">
        <f>(L16583-K16583)/(2*D16583*0.01)</f>
      </c>
      <c r="V16583">
        <f>(L16583+K16583)/(D16583*0.0001)</f>
      </c>
    </row>
    <row r="16584">
      <c r="A16584" t="n">
        <v>2016</v>
      </c>
      <c r="B16584" t="inlineStr">
        <is>
          <t>00664181</t>
        </is>
      </c>
      <c r="C16584" t="inlineStr">
        <is>
          <t>인텔리안테크</t>
        </is>
      </c>
      <c r="D16584" t="n">
        <v>4123326000</v>
      </c>
      <c r="E16584" t="n">
        <v>994648000</v>
      </c>
      <c r="F16584" t="n">
        <v>183161000</v>
      </c>
      <c r="G16584" t="n">
        <v>54566000</v>
      </c>
      <c r="H16584" t="n">
        <v>2.47</v>
      </c>
      <c r="K16584" t="n">
        <v>-225324000</v>
      </c>
      <c r="L16584" t="n">
        <v>261122000</v>
      </c>
      <c r="M16584" t="n">
        <v>254704000</v>
      </c>
      <c r="N16584" t="n">
        <v>-224600000</v>
      </c>
      <c r="U16584">
        <f>(L16584-K16584)/(2*D16584*0.01)</f>
      </c>
      <c r="V16584">
        <f>(L16584+K16584)/(D16584*0.0001)</f>
      </c>
    </row>
    <row r="16585">
      <c r="A16585" t="n">
        <v>2017</v>
      </c>
      <c r="B16585" t="inlineStr">
        <is>
          <t>00664181</t>
        </is>
      </c>
      <c r="C16585" t="inlineStr">
        <is>
          <t>인텔리안테크</t>
        </is>
      </c>
      <c r="D16585" t="n">
        <v>5158034000</v>
      </c>
      <c r="E16585" t="n">
        <v>1158712000</v>
      </c>
      <c r="F16585" t="n">
        <v>222428000</v>
      </c>
      <c r="G16585" t="n">
        <v>74804000</v>
      </c>
      <c r="H16585" t="n">
        <v>3.14</v>
      </c>
      <c r="I16585" t="n">
        <v>5.6</v>
      </c>
      <c r="K16585" t="n">
        <v>-255996000</v>
      </c>
      <c r="L16585" t="n">
        <v>294104000</v>
      </c>
      <c r="M16585" t="n">
        <v>286779000</v>
      </c>
      <c r="N16585" t="n">
        <v>-254950000</v>
      </c>
      <c r="O16585">
        <f>D16584</f>
      </c>
      <c r="P16585">
        <f>(E16585-F16585+G16585)/O16585*100</f>
      </c>
      <c r="Q16585">
        <f>H16584</f>
      </c>
      <c r="S16585">
        <f>H16585-H16584</f>
      </c>
      <c r="U16585">
        <f>(L16585-K16585)/(2*D16585*0.01)</f>
      </c>
      <c r="V16585">
        <f>(L16585+K16585)/(D16585*0.0001)</f>
      </c>
    </row>
    <row r="16586">
      <c r="A16586" t="n">
        <v>2018</v>
      </c>
      <c r="B16586" t="inlineStr">
        <is>
          <t>00664181</t>
        </is>
      </c>
      <c r="C16586" t="inlineStr">
        <is>
          <t>인텔리안테크</t>
        </is>
      </c>
      <c r="D16586" t="n">
        <v>6939131000</v>
      </c>
      <c r="E16586" t="n">
        <v>1296825000</v>
      </c>
      <c r="F16586" t="n">
        <v>396215000</v>
      </c>
      <c r="G16586" t="n">
        <v>109870000</v>
      </c>
      <c r="H16586" t="n">
        <v>2.67</v>
      </c>
      <c r="I16586" t="n">
        <v>6.15</v>
      </c>
      <c r="K16586" t="n">
        <v>-386667000</v>
      </c>
      <c r="L16586" t="n">
        <v>445389000</v>
      </c>
      <c r="M16586" t="n">
        <v>427881000</v>
      </c>
      <c r="N16586" t="n">
        <v>-380049000</v>
      </c>
      <c r="O16586">
        <f>D16585</f>
      </c>
      <c r="P16586">
        <f>(E16586-F16586+G16586)/O16586*100</f>
      </c>
      <c r="Q16586">
        <f>H16585</f>
      </c>
      <c r="R16586">
        <f>I16585</f>
      </c>
      <c r="S16586">
        <f>H16586-H16585</f>
      </c>
      <c r="T16586">
        <f>I16586-I16585</f>
      </c>
      <c r="U16586">
        <f>(L16586-K16586)/(2*D16586*0.01)</f>
      </c>
      <c r="V16586">
        <f>(L16586+K16586)/(D16586*0.0001)</f>
      </c>
    </row>
    <row r="16587">
      <c r="A16587" t="n">
        <v>2019</v>
      </c>
      <c r="B16587" t="inlineStr">
        <is>
          <t>00664181</t>
        </is>
      </c>
      <c r="C16587" t="inlineStr">
        <is>
          <t>인텔리안테크</t>
        </is>
      </c>
      <c r="D16587" t="n">
        <v>8604490000</v>
      </c>
      <c r="E16587" t="n">
        <v>1729006000</v>
      </c>
      <c r="F16587" t="n">
        <v>437039000</v>
      </c>
      <c r="G16587" t="n">
        <v>125651000</v>
      </c>
      <c r="H16587" t="n">
        <v>2.32</v>
      </c>
      <c r="I16587" t="n">
        <v>5.25</v>
      </c>
      <c r="K16587" t="n">
        <v>-466575000</v>
      </c>
      <c r="L16587" t="n">
        <v>535572000</v>
      </c>
      <c r="M16587" t="n">
        <v>516030000</v>
      </c>
      <c r="N16587" t="n">
        <v>-459751000</v>
      </c>
      <c r="O16587">
        <f>D16586</f>
      </c>
      <c r="P16587">
        <f>(E16587-F16587+G16587)/O16587*100</f>
      </c>
      <c r="Q16587">
        <f>H16586</f>
      </c>
      <c r="R16587">
        <f>I16586</f>
      </c>
      <c r="S16587">
        <f>H16587-H16586</f>
      </c>
      <c r="T16587">
        <f>I16587-I16586</f>
      </c>
      <c r="U16587">
        <f>(L16587-K16587)/(2*D16587*0.01)</f>
      </c>
      <c r="V16587">
        <f>(L16587+K16587)/(D16587*0.0001)</f>
      </c>
    </row>
    <row r="16588">
      <c r="A16588" t="n">
        <v>2020</v>
      </c>
      <c r="B16588" t="inlineStr">
        <is>
          <t>00664181</t>
        </is>
      </c>
      <c r="C16588" t="inlineStr">
        <is>
          <t>인텔리안테크</t>
        </is>
      </c>
      <c r="D16588" t="n">
        <v>9841751000</v>
      </c>
      <c r="E16588" t="n">
        <v>1935822000</v>
      </c>
      <c r="F16588" t="n">
        <v>946092000</v>
      </c>
      <c r="G16588" t="n">
        <v>143185000</v>
      </c>
      <c r="H16588" t="n">
        <v>2.34</v>
      </c>
      <c r="I16588" t="n">
        <v>5.14</v>
      </c>
      <c r="K16588" t="n">
        <v>-517589000</v>
      </c>
      <c r="L16588" t="n">
        <v>592522000</v>
      </c>
      <c r="M16588" t="n">
        <v>571065000</v>
      </c>
      <c r="N16588" t="n">
        <v>-510113000</v>
      </c>
      <c r="O16588">
        <f>D16587</f>
      </c>
      <c r="P16588">
        <f>(E16588-F16588+G16588)/O16588*100</f>
      </c>
      <c r="Q16588">
        <f>H16587</f>
      </c>
      <c r="R16588">
        <f>I16587</f>
      </c>
      <c r="S16588">
        <f>H16588-H16587</f>
      </c>
      <c r="T16588">
        <f>I16588-I16587</f>
      </c>
      <c r="U16588">
        <f>(L16588-K16588)/(2*D16588*0.01)</f>
      </c>
      <c r="V16588">
        <f>(L16588+K16588)/(D16588*0.0001)</f>
      </c>
    </row>
    <row r="16589">
      <c r="A16589" t="n">
        <v>2021</v>
      </c>
      <c r="B16589" t="inlineStr">
        <is>
          <t>00664181</t>
        </is>
      </c>
      <c r="C16589" t="inlineStr">
        <is>
          <t>인텔리안테크</t>
        </is>
      </c>
      <c r="D16589" t="n">
        <v>11041968000</v>
      </c>
      <c r="E16589" t="n">
        <v>1959673000</v>
      </c>
      <c r="F16589" t="n">
        <v>1242222000</v>
      </c>
      <c r="G16589" t="n">
        <v>247772000</v>
      </c>
      <c r="H16589" t="n">
        <v>2.88</v>
      </c>
      <c r="I16589" t="n">
        <v>5.14</v>
      </c>
      <c r="K16589" t="n">
        <v>-567572000</v>
      </c>
      <c r="L16589" t="n">
        <v>646155000</v>
      </c>
      <c r="M16589" t="n">
        <v>626370000</v>
      </c>
      <c r="N16589" t="n">
        <v>-562158000</v>
      </c>
      <c r="O16589">
        <f>D16588</f>
      </c>
      <c r="P16589">
        <f>(E16589-F16589+G16589)/O16589*100</f>
      </c>
      <c r="Q16589">
        <f>H16588</f>
      </c>
      <c r="R16589">
        <f>I16588</f>
      </c>
      <c r="S16589">
        <f>H16589-H16588</f>
      </c>
      <c r="T16589">
        <f>I16589-I16588</f>
      </c>
      <c r="U16589">
        <f>(L16589-K16589)/(2*D16589*0.01)</f>
      </c>
      <c r="V16589">
        <f>(L16589+K16589)/(D16589*0.0001)</f>
      </c>
    </row>
    <row r="16590">
      <c r="A16590" t="n">
        <v>2022</v>
      </c>
      <c r="B16590" t="inlineStr">
        <is>
          <t>00664181</t>
        </is>
      </c>
      <c r="C16590" t="inlineStr">
        <is>
          <t>인텔리안테크</t>
        </is>
      </c>
      <c r="D16590" t="n">
        <v>11559301000</v>
      </c>
      <c r="E16590" t="n">
        <v>2130273000</v>
      </c>
      <c r="F16590" t="n">
        <v>1783716000</v>
      </c>
      <c r="G16590" t="n">
        <v>372308000</v>
      </c>
      <c r="H16590" t="n">
        <v>5.29</v>
      </c>
      <c r="I16590" t="n">
        <v>5.13</v>
      </c>
      <c r="K16590" t="n">
        <v>-668761000</v>
      </c>
      <c r="L16590" t="n">
        <v>745086000</v>
      </c>
      <c r="M16590" t="n">
        <v>740748000</v>
      </c>
      <c r="N16590" t="n">
        <v>-677285000</v>
      </c>
      <c r="O16590">
        <f>D16589</f>
      </c>
      <c r="P16590">
        <f>(E16590-F16590+G16590)/O16590*100</f>
      </c>
      <c r="Q16590">
        <f>H16589</f>
      </c>
      <c r="R16590">
        <f>I16589</f>
      </c>
      <c r="S16590">
        <f>H16590-H16589</f>
      </c>
      <c r="T16590">
        <f>I16590-I16589</f>
      </c>
      <c r="U16590">
        <f>(L16590-K16590)/(2*D16590*0.01)</f>
      </c>
      <c r="V16590">
        <f>(L16590+K16590)/(D16590*0.0001)</f>
      </c>
    </row>
    <row r="16591">
      <c r="A16591" t="n">
        <v>2023</v>
      </c>
      <c r="B16591" t="inlineStr">
        <is>
          <t>00664181</t>
        </is>
      </c>
      <c r="C16591" t="inlineStr">
        <is>
          <t>인텔리안테크</t>
        </is>
      </c>
      <c r="D16591" t="n">
        <v>13019727000</v>
      </c>
      <c r="E16591" t="n">
        <v>2579911000</v>
      </c>
      <c r="F16591" t="n">
        <v>1757245000</v>
      </c>
      <c r="G16591" t="n">
        <v>562437000</v>
      </c>
      <c r="H16591" t="n">
        <v>4.4</v>
      </c>
      <c r="I16591" t="n">
        <v>5.11</v>
      </c>
      <c r="K16591" t="n">
        <v>-695367000</v>
      </c>
      <c r="L16591" t="n">
        <v>-668761000</v>
      </c>
      <c r="M16591" t="n">
        <v>770509000</v>
      </c>
      <c r="N16591" t="n">
        <v>740748000</v>
      </c>
      <c r="O16591">
        <f>D16590</f>
      </c>
      <c r="P16591">
        <f>(E16591-F16591+G16591)/O16591*100</f>
      </c>
      <c r="Q16591">
        <f>H16590</f>
      </c>
      <c r="R16591">
        <f>I16590</f>
      </c>
      <c r="S16591">
        <f>H16591-H16590</f>
      </c>
      <c r="T16591">
        <f>I16591-I16590</f>
      </c>
      <c r="U16591">
        <f>(L16591-K16591)/(2*D16591*0.01)</f>
      </c>
    </row>
    <row r="16592">
      <c r="A16592" t="n">
        <v>2024</v>
      </c>
      <c r="B16592" t="inlineStr">
        <is>
          <t>00664181</t>
        </is>
      </c>
      <c r="C16592" t="inlineStr">
        <is>
          <t>인텔리안테크</t>
        </is>
      </c>
      <c r="D16592" t="n">
        <v>16481282000</v>
      </c>
      <c r="E16592" t="n">
        <v>2997211000</v>
      </c>
      <c r="F16592" t="n">
        <v>2612567000</v>
      </c>
      <c r="G16592" t="n">
        <v>532486000</v>
      </c>
      <c r="H16592" t="n">
        <v>3.95</v>
      </c>
      <c r="I16592" t="n">
        <v>6.15</v>
      </c>
      <c r="K16592" t="n">
        <v>-1193476000</v>
      </c>
      <c r="L16592" t="n">
        <v>1359094000</v>
      </c>
      <c r="M16592" t="n">
        <v>1353804000</v>
      </c>
      <c r="N16592" t="n">
        <v>-1211096000</v>
      </c>
      <c r="O16592">
        <f>D16591</f>
      </c>
      <c r="P16592">
        <f>(E16592-F16592+G16592)/O16592*100</f>
      </c>
      <c r="Q16592">
        <f>H16591</f>
      </c>
      <c r="R16592">
        <f>I16591</f>
      </c>
      <c r="S16592">
        <f>H16592-H16591</f>
      </c>
      <c r="T16592">
        <f>I16592-I16591</f>
      </c>
      <c r="U16592">
        <f>(L16592-K16592)/(2*D16592*0.01)</f>
      </c>
      <c r="V16592">
        <f>(L16592+K16592)/(D16592*0.0001)</f>
      </c>
    </row>
    <row r="16593">
      <c r="A16593" t="n">
        <v>2025</v>
      </c>
      <c r="B16593" t="inlineStr">
        <is>
          <t>00664181</t>
        </is>
      </c>
      <c r="C16593" t="inlineStr">
        <is>
          <t>인텔리안테크</t>
        </is>
      </c>
      <c r="D16593" t="n">
        <v>17444474000</v>
      </c>
      <c r="E16593" t="n">
        <v>3691155000</v>
      </c>
      <c r="F16593" t="n">
        <v>1570380000</v>
      </c>
      <c r="G16593" t="n">
        <v>621944000</v>
      </c>
      <c r="O16593">
        <f>D16592</f>
      </c>
      <c r="P16593">
        <f>(E16593-F16593+G16593)/O16593*100</f>
      </c>
    </row>
    <row r="16594">
      <c r="A16594" t="n">
        <v>2014</v>
      </c>
      <c r="B16594" t="inlineStr">
        <is>
          <t>00664853</t>
        </is>
      </c>
      <c r="C16594" t="inlineStr">
        <is>
          <t>제이씨케미칼</t>
        </is>
      </c>
      <c r="D16594" t="n">
        <v>1169839000</v>
      </c>
      <c r="E16594" t="n">
        <v>294669000</v>
      </c>
      <c r="F16594" t="n">
        <v>353924000</v>
      </c>
      <c r="G16594" t="n">
        <v>51522000</v>
      </c>
      <c r="H16594" t="n">
        <v>2.8</v>
      </c>
      <c r="I16594" t="n">
        <v>5.6</v>
      </c>
      <c r="K16594" t="n">
        <v>-63313000</v>
      </c>
      <c r="L16594" t="n">
        <v>74974000</v>
      </c>
      <c r="M16594" t="n">
        <v>72166000</v>
      </c>
      <c r="N16594" t="n">
        <v>-62375000</v>
      </c>
      <c r="U16594">
        <f>(L16594-K16594)/(2*D16594*0.01)</f>
      </c>
      <c r="V16594">
        <f>(L16594+K16594)/(D16594*0.0001)</f>
      </c>
    </row>
    <row r="16595">
      <c r="A16595" t="n">
        <v>2015</v>
      </c>
      <c r="B16595" t="inlineStr">
        <is>
          <t>00664853</t>
        </is>
      </c>
      <c r="C16595" t="inlineStr">
        <is>
          <t>제이씨케미칼</t>
        </is>
      </c>
      <c r="D16595" t="n">
        <v>1810490000</v>
      </c>
      <c r="E16595" t="n">
        <v>352297000</v>
      </c>
      <c r="F16595" t="n">
        <v>131652000</v>
      </c>
      <c r="G16595" t="n">
        <v>18372000</v>
      </c>
      <c r="H16595" t="n">
        <v>2.43</v>
      </c>
      <c r="I16595" t="n">
        <v>6.59</v>
      </c>
      <c r="K16595" t="n">
        <v>-103635000</v>
      </c>
      <c r="L16595" t="n">
        <v>124018000</v>
      </c>
      <c r="M16595" t="n">
        <v>119747000</v>
      </c>
      <c r="N16595" t="n">
        <v>-102410000</v>
      </c>
      <c r="O16595">
        <f>D16594</f>
      </c>
      <c r="P16595">
        <f>(E16595-F16595+G16595)/O16595*100</f>
      </c>
      <c r="Q16595">
        <f>H16594</f>
      </c>
      <c r="R16595">
        <f>I16594</f>
      </c>
      <c r="S16595">
        <f>H16595-H16594</f>
      </c>
      <c r="T16595">
        <f>I16595-I16594</f>
      </c>
      <c r="U16595">
        <f>(L16595-K16595)/(2*D16595*0.01)</f>
      </c>
      <c r="V16595">
        <f>(L16595+K16595)/(D16595*0.0001)</f>
      </c>
    </row>
    <row r="16596">
      <c r="A16596" t="n">
        <v>2016</v>
      </c>
      <c r="B16596" t="inlineStr">
        <is>
          <t>00664853</t>
        </is>
      </c>
      <c r="C16596" t="inlineStr">
        <is>
          <t>제이씨케미칼</t>
        </is>
      </c>
      <c r="D16596" t="n">
        <v>2838250000</v>
      </c>
      <c r="E16596" t="n">
        <v>964418000</v>
      </c>
      <c r="F16596" t="n">
        <v>157242000</v>
      </c>
      <c r="G16596" t="n">
        <v>52648000</v>
      </c>
      <c r="H16596" t="n">
        <v>2.47</v>
      </c>
      <c r="I16596" t="n">
        <v>6.64</v>
      </c>
      <c r="K16596" t="n">
        <v>-192286000</v>
      </c>
      <c r="L16596" t="n">
        <v>228388000</v>
      </c>
      <c r="M16596" t="n">
        <v>223275000</v>
      </c>
      <c r="N16596" t="n">
        <v>-192072000</v>
      </c>
      <c r="O16596">
        <f>D16595</f>
      </c>
      <c r="P16596">
        <f>(E16596-F16596+G16596)/O16596*100</f>
      </c>
      <c r="Q16596">
        <f>H16595</f>
      </c>
      <c r="R16596">
        <f>I16595</f>
      </c>
      <c r="S16596">
        <f>H16596-H16595</f>
      </c>
      <c r="T16596">
        <f>I16596-I16595</f>
      </c>
      <c r="U16596">
        <f>(L16596-K16596)/(2*D16596*0.01)</f>
      </c>
      <c r="V16596">
        <f>(L16596+K16596)/(D16596*0.0001)</f>
      </c>
    </row>
    <row r="16597">
      <c r="A16597" t="n">
        <v>2017</v>
      </c>
      <c r="B16597" t="inlineStr">
        <is>
          <t>00664853</t>
        </is>
      </c>
      <c r="C16597" t="inlineStr">
        <is>
          <t>제이씨케미칼</t>
        </is>
      </c>
      <c r="D16597" t="n">
        <v>3189319000</v>
      </c>
      <c r="E16597" t="n">
        <v>829593000</v>
      </c>
      <c r="F16597" t="n">
        <v>471680000</v>
      </c>
      <c r="G16597" t="n">
        <v>339026000</v>
      </c>
      <c r="H16597" t="n">
        <v>5.68</v>
      </c>
      <c r="I16597" t="n">
        <v>5.615</v>
      </c>
      <c r="K16597" t="n">
        <v>-597763000</v>
      </c>
      <c r="L16597" t="n">
        <v>707982000</v>
      </c>
      <c r="M16597" t="n">
        <v>702967000</v>
      </c>
      <c r="N16597" t="n">
        <v>-594544000</v>
      </c>
      <c r="O16597">
        <f>D16596</f>
      </c>
      <c r="P16597">
        <f>(E16597-F16597+G16597)/O16597*100</f>
      </c>
      <c r="Q16597">
        <f>H16596</f>
      </c>
      <c r="R16597">
        <f>I16596</f>
      </c>
      <c r="S16597">
        <f>H16597-H16596</f>
      </c>
      <c r="T16597">
        <f>I16597-I16596</f>
      </c>
      <c r="U16597">
        <f>(L16597-K16597)/(2*D16597*0.01)</f>
      </c>
      <c r="V16597">
        <f>(L16597+K16597)/(D16597*0.0001)</f>
      </c>
    </row>
    <row r="16598">
      <c r="A16598" t="n">
        <v>2018</v>
      </c>
      <c r="B16598" t="inlineStr">
        <is>
          <t>00664853</t>
        </is>
      </c>
      <c r="C16598" t="inlineStr">
        <is>
          <t>제이씨케미칼</t>
        </is>
      </c>
      <c r="D16598" t="n">
        <v>3786909000</v>
      </c>
      <c r="E16598" t="n">
        <v>668926000</v>
      </c>
      <c r="F16598" t="n">
        <v>350523000</v>
      </c>
      <c r="G16598" t="n">
        <v>82429000</v>
      </c>
      <c r="H16598" t="n">
        <v>4.875</v>
      </c>
      <c r="I16598" t="n">
        <v>5.07</v>
      </c>
      <c r="K16598" t="n">
        <v>-249145000</v>
      </c>
      <c r="L16598" t="n">
        <v>294263000</v>
      </c>
      <c r="M16598" t="n">
        <v>290595000</v>
      </c>
      <c r="N16598" t="n">
        <v>-251050000</v>
      </c>
      <c r="O16598">
        <f>D16597</f>
      </c>
      <c r="P16598">
        <f>(E16598-F16598+G16598)/O16598*100</f>
      </c>
      <c r="Q16598">
        <f>H16597</f>
      </c>
      <c r="R16598">
        <f>I16597</f>
      </c>
      <c r="S16598">
        <f>H16598-H16597</f>
      </c>
      <c r="T16598">
        <f>I16598-I16597</f>
      </c>
      <c r="U16598">
        <f>(L16598-K16598)/(2*D16598*0.01)</f>
      </c>
      <c r="V16598">
        <f>(L16598+K16598)/(D16598*0.0001)</f>
      </c>
    </row>
    <row r="16599">
      <c r="A16599" t="n">
        <v>2019</v>
      </c>
      <c r="B16599" t="inlineStr">
        <is>
          <t>00664853</t>
        </is>
      </c>
      <c r="C16599" t="inlineStr">
        <is>
          <t>제이씨케미칼</t>
        </is>
      </c>
      <c r="D16599" t="n">
        <v>4852428000</v>
      </c>
      <c r="E16599" t="n">
        <v>730561000</v>
      </c>
      <c r="F16599" t="n">
        <v>243951000</v>
      </c>
      <c r="G16599" t="n">
        <v>105085000</v>
      </c>
      <c r="H16599" t="n">
        <v>5.325</v>
      </c>
      <c r="I16599" t="n">
        <v>4.58</v>
      </c>
      <c r="K16599" t="n">
        <v>-320647000</v>
      </c>
      <c r="L16599" t="n">
        <v>381235000</v>
      </c>
      <c r="M16599" t="n">
        <v>375070000</v>
      </c>
      <c r="N16599" t="n">
        <v>-320696000</v>
      </c>
      <c r="O16599">
        <f>D16598</f>
      </c>
      <c r="P16599">
        <f>(E16599-F16599+G16599)/O16599*100</f>
      </c>
      <c r="Q16599">
        <f>H16598</f>
      </c>
      <c r="R16599">
        <f>I16598</f>
      </c>
      <c r="S16599">
        <f>H16599-H16598</f>
      </c>
      <c r="T16599">
        <f>I16599-I16598</f>
      </c>
      <c r="U16599">
        <f>(L16599-K16599)/(2*D16599*0.01)</f>
      </c>
      <c r="V16599">
        <f>(L16599+K16599)/(D16599*0.0001)</f>
      </c>
    </row>
    <row r="16600">
      <c r="A16600" t="n">
        <v>2020</v>
      </c>
      <c r="B16600" t="inlineStr">
        <is>
          <t>00664853</t>
        </is>
      </c>
      <c r="C16600" t="inlineStr">
        <is>
          <t>제이씨케미칼</t>
        </is>
      </c>
      <c r="D16600" t="n">
        <v>5396589000</v>
      </c>
      <c r="E16600" t="n">
        <v>920574000</v>
      </c>
      <c r="F16600" t="n">
        <v>480443000</v>
      </c>
      <c r="G16600" t="n">
        <v>38271000</v>
      </c>
      <c r="H16600" t="n">
        <v>4.505</v>
      </c>
      <c r="I16600" t="n">
        <v>5.27</v>
      </c>
      <c r="K16600" t="n">
        <v>-316459000</v>
      </c>
      <c r="L16600" t="n">
        <v>381235000</v>
      </c>
      <c r="M16600" t="n">
        <v>371769000</v>
      </c>
      <c r="N16600" t="n">
        <v>-320696000</v>
      </c>
      <c r="O16600">
        <f>D16599</f>
      </c>
      <c r="P16600">
        <f>(E16600-F16600+G16600)/O16600*100</f>
      </c>
      <c r="Q16600">
        <f>H16599</f>
      </c>
      <c r="R16600">
        <f>I16599</f>
      </c>
      <c r="S16600">
        <f>H16600-H16599</f>
      </c>
      <c r="T16600">
        <f>I16600-I16599</f>
      </c>
      <c r="U16600">
        <f>(L16600-K16600)/(2*D16600*0.01)</f>
      </c>
      <c r="V16600">
        <f>(L16600+K16600)/(D16600*0.0001)</f>
      </c>
    </row>
    <row r="16601">
      <c r="A16601" t="n">
        <v>2021</v>
      </c>
      <c r="B16601" t="inlineStr">
        <is>
          <t>00664853</t>
        </is>
      </c>
      <c r="C16601" t="inlineStr">
        <is>
          <t>제이씨케미칼</t>
        </is>
      </c>
      <c r="D16601" t="n">
        <v>6420358000</v>
      </c>
      <c r="E16601" t="n">
        <v>777308000</v>
      </c>
      <c r="F16601" t="n">
        <v>252389000</v>
      </c>
      <c r="G16601" t="n">
        <v>101990000</v>
      </c>
      <c r="H16601" t="n">
        <v>4.99</v>
      </c>
      <c r="I16601" t="n">
        <v>5.07</v>
      </c>
      <c r="K16601" t="n">
        <v>-294477000</v>
      </c>
      <c r="L16601" t="n">
        <v>349743000</v>
      </c>
      <c r="M16601" t="n">
        <v>346329000</v>
      </c>
      <c r="N16601" t="n">
        <v>-297525000</v>
      </c>
      <c r="O16601">
        <f>D16600</f>
      </c>
      <c r="P16601">
        <f>(E16601-F16601+G16601)/O16601*100</f>
      </c>
      <c r="Q16601">
        <f>H16600</f>
      </c>
      <c r="R16601">
        <f>I16600</f>
      </c>
      <c r="S16601">
        <f>H16601-H16600</f>
      </c>
      <c r="T16601">
        <f>I16601-I16600</f>
      </c>
      <c r="U16601">
        <f>(L16601-K16601)/(2*D16601*0.01)</f>
      </c>
      <c r="V16601">
        <f>(L16601+K16601)/(D16601*0.0001)</f>
      </c>
    </row>
    <row r="16602">
      <c r="A16602" t="n">
        <v>2022</v>
      </c>
      <c r="B16602" t="inlineStr">
        <is>
          <t>00664853</t>
        </is>
      </c>
      <c r="C16602" t="inlineStr">
        <is>
          <t>제이씨케미칼</t>
        </is>
      </c>
      <c r="D16602" t="n">
        <v>6801676000</v>
      </c>
      <c r="E16602" t="n">
        <v>1167000000</v>
      </c>
      <c r="F16602" t="n">
        <v>946076000</v>
      </c>
      <c r="G16602" t="n">
        <v>120753000</v>
      </c>
      <c r="H16602" t="n">
        <v>6.245</v>
      </c>
      <c r="I16602" t="n">
        <v>5.28</v>
      </c>
      <c r="K16602" t="n">
        <v>-275897000</v>
      </c>
      <c r="L16602" t="n">
        <v>321673000</v>
      </c>
      <c r="M16602" t="n">
        <v>323924000</v>
      </c>
      <c r="N16602" t="n">
        <v>-282806000</v>
      </c>
      <c r="O16602">
        <f>D16601</f>
      </c>
      <c r="P16602">
        <f>(E16602-F16602+G16602)/O16602*100</f>
      </c>
      <c r="Q16602">
        <f>H16601</f>
      </c>
      <c r="R16602">
        <f>I16601</f>
      </c>
      <c r="S16602">
        <f>H16602-H16601</f>
      </c>
      <c r="T16602">
        <f>I16602-I16601</f>
      </c>
      <c r="U16602">
        <f>(L16602-K16602)/(2*D16602*0.01)</f>
      </c>
      <c r="V16602">
        <f>(L16602+K16602)/(D16602*0.0001)</f>
      </c>
    </row>
    <row r="16603">
      <c r="A16603" t="n">
        <v>2023</v>
      </c>
      <c r="B16603" t="inlineStr">
        <is>
          <t>00664853</t>
        </is>
      </c>
      <c r="C16603" t="inlineStr">
        <is>
          <t>제이씨케미칼</t>
        </is>
      </c>
      <c r="D16603" t="n">
        <v>8427459000</v>
      </c>
      <c r="E16603" t="n">
        <v>820416000</v>
      </c>
      <c r="F16603" t="n">
        <v>716697000</v>
      </c>
      <c r="G16603" t="n">
        <v>177172000</v>
      </c>
      <c r="H16603" t="n">
        <v>5.535</v>
      </c>
      <c r="I16603" t="n">
        <v>5.16</v>
      </c>
      <c r="K16603" t="n">
        <v>-447914000</v>
      </c>
      <c r="L16603" t="n">
        <v>638471000</v>
      </c>
      <c r="M16603" t="n">
        <v>632294000</v>
      </c>
      <c r="N16603" t="n">
        <v>-511892000</v>
      </c>
      <c r="O16603">
        <f>D16602</f>
      </c>
      <c r="P16603">
        <f>(E16603-F16603+G16603)/O16603*100</f>
      </c>
      <c r="Q16603">
        <f>H16602</f>
      </c>
      <c r="R16603">
        <f>I16602</f>
      </c>
      <c r="S16603">
        <f>H16603-H16602</f>
      </c>
      <c r="T16603">
        <f>I16603-I16602</f>
      </c>
      <c r="U16603">
        <f>(L16603-K16603)/(2*D16603*0.01)</f>
      </c>
      <c r="V16603">
        <f>(L16603+K16603)/(D16603*0.0001)</f>
      </c>
    </row>
    <row r="16604">
      <c r="A16604" t="n">
        <v>2024</v>
      </c>
      <c r="B16604" t="inlineStr">
        <is>
          <t>00664853</t>
        </is>
      </c>
      <c r="C16604" t="inlineStr">
        <is>
          <t>제이씨케미칼</t>
        </is>
      </c>
      <c r="D16604" t="n">
        <v>9995921000</v>
      </c>
      <c r="E16604" t="n">
        <v>1650877000</v>
      </c>
      <c r="F16604" t="n">
        <v>1935991000</v>
      </c>
      <c r="G16604" t="n">
        <v>358147000</v>
      </c>
      <c r="H16604" t="n">
        <v>5.53</v>
      </c>
      <c r="I16604" t="n">
        <v>6.005</v>
      </c>
      <c r="K16604" t="n">
        <v>-603710000</v>
      </c>
      <c r="L16604" t="n">
        <v>877084000</v>
      </c>
      <c r="M16604" t="n">
        <v>857949000</v>
      </c>
      <c r="N16604" t="n">
        <v>-453217000</v>
      </c>
      <c r="O16604">
        <f>D16603</f>
      </c>
      <c r="P16604">
        <f>(E16604-F16604+G16604)/O16604*100</f>
      </c>
      <c r="Q16604">
        <f>H16603</f>
      </c>
      <c r="R16604">
        <f>I16603</f>
      </c>
      <c r="S16604">
        <f>H16604-H16603</f>
      </c>
      <c r="T16604">
        <f>I16604-I16603</f>
      </c>
      <c r="U16604">
        <f>(L16604-K16604)/(2*D16604*0.01)</f>
      </c>
      <c r="V16604">
        <f>(L16604+K16604)/(D16604*0.0001)</f>
      </c>
    </row>
    <row r="16605">
      <c r="A16605" t="n">
        <v>2025</v>
      </c>
      <c r="B16605" t="inlineStr">
        <is>
          <t>00664853</t>
        </is>
      </c>
      <c r="C16605" t="inlineStr">
        <is>
          <t>제이씨케미칼</t>
        </is>
      </c>
      <c r="D16605" t="n">
        <v>10271588000</v>
      </c>
      <c r="E16605" t="n">
        <v>1211373000</v>
      </c>
      <c r="F16605" t="n">
        <v>2057265000</v>
      </c>
      <c r="G16605" t="n">
        <v>514356000</v>
      </c>
      <c r="H16605" t="n">
        <v>5.13</v>
      </c>
      <c r="I16605" t="n">
        <v>5.505</v>
      </c>
      <c r="O16605">
        <f>D16604</f>
      </c>
      <c r="P16605">
        <f>(E16605-F16605+G16605)/O16605*100</f>
      </c>
      <c r="Q16605">
        <f>H16604</f>
      </c>
      <c r="R16605">
        <f>I16604</f>
      </c>
      <c r="S16605">
        <f>H16605-H16604</f>
      </c>
      <c r="T16605">
        <f>I16605-I16604</f>
      </c>
    </row>
    <row r="16606">
      <c r="A16606" t="n">
        <v>2015</v>
      </c>
      <c r="B16606" t="inlineStr">
        <is>
          <t>00665676</t>
        </is>
      </c>
      <c r="C16606" t="inlineStr">
        <is>
          <t>아시아경제</t>
        </is>
      </c>
      <c r="D16606" t="n">
        <v>6711733000</v>
      </c>
      <c r="E16606" t="n">
        <v>1473585000</v>
      </c>
      <c r="F16606" t="n">
        <v>837867000</v>
      </c>
      <c r="G16606" t="n">
        <v>142179000</v>
      </c>
      <c r="H16606" t="n">
        <v>2.38</v>
      </c>
      <c r="I16606" t="n">
        <v>4.27</v>
      </c>
      <c r="K16606" t="n">
        <v>-498600000</v>
      </c>
      <c r="L16606" t="n">
        <v>575328000</v>
      </c>
      <c r="M16606" t="n">
        <v>569480000</v>
      </c>
      <c r="N16606" t="n">
        <v>-503214000</v>
      </c>
      <c r="U16606">
        <f>(L16606-K16606)/(2*D16606*0.01)</f>
      </c>
      <c r="V16606">
        <f>(L16606+K16606)/(D16606*0.0001)</f>
      </c>
    </row>
    <row r="16607">
      <c r="A16607" t="n">
        <v>2016</v>
      </c>
      <c r="B16607" t="inlineStr">
        <is>
          <t>00665676</t>
        </is>
      </c>
      <c r="C16607" t="inlineStr">
        <is>
          <t>아시아경제</t>
        </is>
      </c>
      <c r="D16607" t="n">
        <v>8004982000</v>
      </c>
      <c r="E16607" t="n">
        <v>1535084000</v>
      </c>
      <c r="F16607" t="n">
        <v>679085000</v>
      </c>
      <c r="G16607" t="n">
        <v>143619000</v>
      </c>
      <c r="H16607" t="n">
        <v>2.43</v>
      </c>
      <c r="I16607" t="n">
        <v>4.53</v>
      </c>
      <c r="K16607" t="n">
        <v>-512609000</v>
      </c>
      <c r="L16607" t="n">
        <v>732160000</v>
      </c>
      <c r="M16607" t="n">
        <v>724012000</v>
      </c>
      <c r="N16607" t="n">
        <v>-516848000</v>
      </c>
      <c r="O16607">
        <f>D16606</f>
      </c>
      <c r="P16607">
        <f>(E16607-F16607+G16607)/O16607*100</f>
      </c>
      <c r="Q16607">
        <f>H16606</f>
      </c>
      <c r="R16607">
        <f>I16606</f>
      </c>
      <c r="S16607">
        <f>H16607-H16606</f>
      </c>
      <c r="T16607">
        <f>I16607-I16606</f>
      </c>
      <c r="U16607">
        <f>(L16607-K16607)/(2*D16607*0.01)</f>
      </c>
      <c r="V16607">
        <f>(L16607+K16607)/(D16607*0.0001)</f>
      </c>
    </row>
    <row r="16608">
      <c r="A16608" t="n">
        <v>2017</v>
      </c>
      <c r="B16608" t="inlineStr">
        <is>
          <t>00665676</t>
        </is>
      </c>
      <c r="C16608" t="inlineStr">
        <is>
          <t>아시아경제</t>
        </is>
      </c>
      <c r="D16608" t="n">
        <v>8348932000</v>
      </c>
      <c r="E16608" t="n">
        <v>1618025000</v>
      </c>
      <c r="F16608" t="n">
        <v>1478216000</v>
      </c>
      <c r="G16608" t="n">
        <v>166937000</v>
      </c>
      <c r="H16608" t="n">
        <v>2.78</v>
      </c>
      <c r="I16608" t="n">
        <v>4.89</v>
      </c>
      <c r="K16608" t="n">
        <v>-609615000</v>
      </c>
      <c r="L16608" t="n">
        <v>697965000</v>
      </c>
      <c r="M16608" t="n">
        <v>688629000</v>
      </c>
      <c r="N16608" t="n">
        <v>-613470000</v>
      </c>
      <c r="O16608">
        <f>D16607</f>
      </c>
      <c r="P16608">
        <f>(E16608-F16608+G16608)/O16608*100</f>
      </c>
      <c r="Q16608">
        <f>H16607</f>
      </c>
      <c r="R16608">
        <f>I16607</f>
      </c>
      <c r="S16608">
        <f>H16608-H16607</f>
      </c>
      <c r="T16608">
        <f>I16608-I16607</f>
      </c>
      <c r="U16608">
        <f>(L16608-K16608)/(2*D16608*0.01)</f>
      </c>
      <c r="V16608">
        <f>(L16608+K16608)/(D16608*0.0001)</f>
      </c>
    </row>
    <row r="16609">
      <c r="A16609" t="n">
        <v>2018</v>
      </c>
      <c r="B16609" t="inlineStr">
        <is>
          <t>00665676</t>
        </is>
      </c>
      <c r="C16609" t="inlineStr">
        <is>
          <t>아시아경제</t>
        </is>
      </c>
      <c r="D16609" t="n">
        <v>8244218000</v>
      </c>
      <c r="E16609" t="n">
        <v>1510813000</v>
      </c>
      <c r="F16609" t="n">
        <v>1062386000</v>
      </c>
      <c r="G16609" t="n">
        <v>203350000</v>
      </c>
      <c r="H16609" t="n">
        <v>2.35</v>
      </c>
      <c r="I16609" t="n">
        <v>4.48</v>
      </c>
      <c r="K16609" t="n">
        <v>-581118000</v>
      </c>
      <c r="L16609" t="n">
        <v>687438000</v>
      </c>
      <c r="M16609" t="n">
        <v>666836000</v>
      </c>
      <c r="N16609" t="n">
        <v>-574650000</v>
      </c>
      <c r="O16609">
        <f>D16608</f>
      </c>
      <c r="P16609">
        <f>(E16609-F16609+G16609)/O16609*100</f>
      </c>
      <c r="Q16609">
        <f>H16608</f>
      </c>
      <c r="R16609">
        <f>I16608</f>
      </c>
      <c r="S16609">
        <f>H16609-H16608</f>
      </c>
      <c r="T16609">
        <f>I16609-I16608</f>
      </c>
      <c r="U16609">
        <f>(L16609-K16609)/(2*D16609*0.01)</f>
      </c>
      <c r="V16609">
        <f>(L16609+K16609)/(D16609*0.0001)</f>
      </c>
    </row>
    <row r="16610">
      <c r="A16610" t="n">
        <v>2019</v>
      </c>
      <c r="B16610" t="inlineStr">
        <is>
          <t>00665676</t>
        </is>
      </c>
      <c r="C16610" t="inlineStr">
        <is>
          <t>아시아경제</t>
        </is>
      </c>
      <c r="D16610" t="n">
        <v>9504269000</v>
      </c>
      <c r="E16610" t="n">
        <v>1456120000</v>
      </c>
      <c r="F16610" t="n">
        <v>899111000</v>
      </c>
      <c r="G16610" t="n">
        <v>172450000</v>
      </c>
      <c r="H16610" t="n">
        <v>2.02</v>
      </c>
      <c r="I16610" t="n">
        <v>4.3</v>
      </c>
      <c r="K16610" t="n">
        <v>-746795000</v>
      </c>
      <c r="L16610" t="n">
        <v>857738000</v>
      </c>
      <c r="M16610" t="n">
        <v>829985000</v>
      </c>
      <c r="N16610" t="n">
        <v>-738743000</v>
      </c>
      <c r="O16610">
        <f>D16609</f>
      </c>
      <c r="P16610">
        <f>(E16610-F16610+G16610)/O16610*100</f>
      </c>
      <c r="Q16610">
        <f>H16609</f>
      </c>
      <c r="R16610">
        <f>I16609</f>
      </c>
      <c r="S16610">
        <f>H16610-H16609</f>
      </c>
      <c r="T16610">
        <f>I16610-I16609</f>
      </c>
      <c r="U16610">
        <f>(L16610-K16610)/(2*D16610*0.01)</f>
      </c>
      <c r="V16610">
        <f>(L16610+K16610)/(D16610*0.0001)</f>
      </c>
    </row>
    <row r="16611">
      <c r="A16611" t="n">
        <v>2020</v>
      </c>
      <c r="B16611" t="inlineStr">
        <is>
          <t>00665676</t>
        </is>
      </c>
      <c r="C16611" t="inlineStr">
        <is>
          <t>아시아경제</t>
        </is>
      </c>
      <c r="D16611" t="n">
        <v>11798879000</v>
      </c>
      <c r="E16611" t="n">
        <v>1882518000</v>
      </c>
      <c r="F16611" t="n">
        <v>1423119000</v>
      </c>
      <c r="G16611" t="n">
        <v>203993000</v>
      </c>
      <c r="H16611" t="n">
        <v>2.01</v>
      </c>
      <c r="I16611" t="n">
        <v>3.71</v>
      </c>
      <c r="K16611" t="n">
        <v>-807740000</v>
      </c>
      <c r="L16611" t="n">
        <v>924128000</v>
      </c>
      <c r="M16611" t="n">
        <v>899249000</v>
      </c>
      <c r="N16611" t="n">
        <v>-802982000</v>
      </c>
      <c r="O16611">
        <f>D16610</f>
      </c>
      <c r="P16611">
        <f>(E16611-F16611+G16611)/O16611*100</f>
      </c>
      <c r="Q16611">
        <f>H16610</f>
      </c>
      <c r="R16611">
        <f>I16610</f>
      </c>
      <c r="S16611">
        <f>H16611-H16610</f>
      </c>
      <c r="T16611">
        <f>I16611-I16610</f>
      </c>
      <c r="U16611">
        <f>(L16611-K16611)/(2*D16611*0.01)</f>
      </c>
      <c r="V16611">
        <f>(L16611+K16611)/(D16611*0.0001)</f>
      </c>
    </row>
    <row r="16612">
      <c r="A16612" t="n">
        <v>2022</v>
      </c>
      <c r="B16612" t="inlineStr">
        <is>
          <t>00665676</t>
        </is>
      </c>
      <c r="C16612" t="inlineStr">
        <is>
          <t>아시아경제</t>
        </is>
      </c>
      <c r="D16612" t="n">
        <v>15155354000</v>
      </c>
      <c r="E16612" t="n">
        <v>2210843000</v>
      </c>
      <c r="F16612" t="n">
        <v>1439187000</v>
      </c>
      <c r="G16612" t="n">
        <v>534502000</v>
      </c>
      <c r="H16612" t="n">
        <v>5.25</v>
      </c>
      <c r="I16612" t="n">
        <v>3.55</v>
      </c>
      <c r="K16612" t="n">
        <v>-988890000</v>
      </c>
      <c r="L16612" t="n">
        <v>1082465000</v>
      </c>
      <c r="M16612" t="n">
        <v>1120057000</v>
      </c>
      <c r="N16612" t="n">
        <v>-1039940000</v>
      </c>
      <c r="U16612">
        <f>(L16612-K16612)/(2*D16612*0.01)</f>
      </c>
      <c r="V16612">
        <f>(L16612+K16612)/(D16612*0.0001)</f>
      </c>
    </row>
    <row r="16613">
      <c r="A16613" t="n">
        <v>2023</v>
      </c>
      <c r="B16613" t="inlineStr">
        <is>
          <t>00665676</t>
        </is>
      </c>
      <c r="C16613" t="inlineStr">
        <is>
          <t>아시아경제</t>
        </is>
      </c>
      <c r="O16613">
        <f>D16612</f>
      </c>
    </row>
    <row r="16614">
      <c r="A16614" t="n">
        <v>2024</v>
      </c>
      <c r="B16614" t="inlineStr">
        <is>
          <t>00665676</t>
        </is>
      </c>
      <c r="C16614" t="inlineStr">
        <is>
          <t>아시아경제</t>
        </is>
      </c>
      <c r="D16614" t="n">
        <v>16088399000</v>
      </c>
      <c r="E16614" t="n">
        <v>2094967000</v>
      </c>
      <c r="F16614" t="n">
        <v>2707416000</v>
      </c>
      <c r="G16614" t="n">
        <v>644342000</v>
      </c>
      <c r="H16614" t="n">
        <v>3.75</v>
      </c>
      <c r="I16614" t="n">
        <v>3.45</v>
      </c>
      <c r="K16614" t="n">
        <v>-2089888000</v>
      </c>
      <c r="L16614" t="n">
        <v>2373361000</v>
      </c>
      <c r="M16614" t="n">
        <v>2359204000</v>
      </c>
      <c r="N16614" t="n">
        <v>-2092835000</v>
      </c>
      <c r="U16614">
        <f>(L16614-K16614)/(2*D16614*0.01)</f>
      </c>
      <c r="V16614">
        <f>(L16614+K16614)/(D16614*0.0001)</f>
      </c>
    </row>
    <row r="16615">
      <c r="A16615" t="n">
        <v>2025</v>
      </c>
      <c r="B16615" t="inlineStr">
        <is>
          <t>00665676</t>
        </is>
      </c>
      <c r="C16615" t="inlineStr">
        <is>
          <t>아시아경제</t>
        </is>
      </c>
      <c r="D16615" t="n">
        <v>16904925000</v>
      </c>
      <c r="E16615" t="n">
        <v>2025514000</v>
      </c>
      <c r="F16615" t="n">
        <v>819318000</v>
      </c>
      <c r="G16615" t="n">
        <v>553197000</v>
      </c>
      <c r="H16615" t="n">
        <v>3.9</v>
      </c>
      <c r="I16615" t="n">
        <v>3.4</v>
      </c>
      <c r="K16615" t="n">
        <v>-1942373000</v>
      </c>
      <c r="L16615" t="n">
        <v>2189204000</v>
      </c>
      <c r="M16615" t="n">
        <v>2179117000</v>
      </c>
      <c r="N16615" t="n">
        <v>-1949826000</v>
      </c>
      <c r="O16615">
        <f>D16614</f>
      </c>
      <c r="P16615">
        <f>(E16615-F16615+G16615)/O16615*100</f>
      </c>
      <c r="Q16615">
        <f>H16614</f>
      </c>
      <c r="R16615">
        <f>I16614</f>
      </c>
      <c r="S16615">
        <f>H16615-H16614</f>
      </c>
      <c r="T16615">
        <f>I16615-I16614</f>
      </c>
      <c r="U16615">
        <f>(L16615-K16615)/(2*D16615*0.01)</f>
      </c>
      <c r="V16615">
        <f>(L16615+K16615)/(D16615*0.0001)</f>
      </c>
    </row>
    <row r="16616">
      <c r="A16616" t="n">
        <v>2014</v>
      </c>
      <c r="B16616" t="inlineStr">
        <is>
          <t>00666064</t>
        </is>
      </c>
      <c r="C16616" t="inlineStr">
        <is>
          <t>셀바스AI</t>
        </is>
      </c>
      <c r="D16616" t="n">
        <v>185639000000</v>
      </c>
      <c r="E16616" t="n">
        <v>5897000000</v>
      </c>
      <c r="F16616" t="n">
        <v>6271000000</v>
      </c>
      <c r="G16616" t="n">
        <v>7425000000</v>
      </c>
      <c r="H16616" t="n">
        <v>4</v>
      </c>
      <c r="I16616" t="n">
        <v>4.5</v>
      </c>
      <c r="J16616" t="n">
        <v>13.1</v>
      </c>
      <c r="K16616" t="n">
        <v>-18420000000</v>
      </c>
      <c r="L16616" t="n">
        <v>20950000000</v>
      </c>
      <c r="M16616" t="n">
        <v>4180000000</v>
      </c>
      <c r="N16616" t="n">
        <v>-3850000000</v>
      </c>
      <c r="U16616">
        <f>(L16616-K16616)/(2*D16616*0.01)</f>
      </c>
      <c r="V16616">
        <f>(L16616+K16616)/(D16616*0.0001)</f>
      </c>
    </row>
    <row r="16617">
      <c r="A16617" t="n">
        <v>2015</v>
      </c>
      <c r="B16617" t="inlineStr">
        <is>
          <t>00666064</t>
        </is>
      </c>
      <c r="C16617" t="inlineStr">
        <is>
          <t>셀바스AI</t>
        </is>
      </c>
      <c r="D16617" t="n">
        <v>3292308000</v>
      </c>
      <c r="E16617" t="n">
        <v>666791000</v>
      </c>
      <c r="F16617" t="n">
        <v>526184000</v>
      </c>
      <c r="G16617" t="n">
        <v>86782000</v>
      </c>
      <c r="H16617" t="n">
        <v>2.65</v>
      </c>
      <c r="I16617" t="n">
        <v>4.87</v>
      </c>
      <c r="J16617" t="n">
        <v>9.83</v>
      </c>
      <c r="K16617" t="n">
        <v>-315208000</v>
      </c>
      <c r="L16617" t="n">
        <v>373605000</v>
      </c>
      <c r="M16617" t="n">
        <v>373379000</v>
      </c>
      <c r="N16617" t="n">
        <v>-321037000</v>
      </c>
      <c r="O16617">
        <f>D16616</f>
      </c>
      <c r="P16617">
        <f>(E16617-F16617+G16617)/O16617*100</f>
      </c>
      <c r="Q16617">
        <f>H16616</f>
      </c>
      <c r="R16617">
        <f>I16616</f>
      </c>
      <c r="S16617">
        <f>H16617-H16616</f>
      </c>
      <c r="T16617">
        <f>I16617-I16616</f>
      </c>
      <c r="U16617">
        <f>(L16617-K16617)/(2*D16617*0.01)</f>
      </c>
      <c r="V16617">
        <f>(L16617+K16617)/(D16617*0.0001)</f>
      </c>
    </row>
    <row r="16618">
      <c r="A16618" t="n">
        <v>2016</v>
      </c>
      <c r="B16618" t="inlineStr">
        <is>
          <t>00666064</t>
        </is>
      </c>
      <c r="C16618" t="inlineStr">
        <is>
          <t>셀바스AI</t>
        </is>
      </c>
      <c r="D16618" t="n">
        <v>3453980000</v>
      </c>
      <c r="E16618" t="n">
        <v>640657000</v>
      </c>
      <c r="F16618" t="n">
        <v>411395000</v>
      </c>
      <c r="G16618" t="n">
        <v>83613000</v>
      </c>
      <c r="H16618" t="n">
        <v>2.71</v>
      </c>
      <c r="I16618" t="n">
        <v>4.78</v>
      </c>
      <c r="J16618" t="n">
        <v>9.949999999999999</v>
      </c>
      <c r="K16618" t="n">
        <v>-325235000</v>
      </c>
      <c r="L16618" t="n">
        <v>383543000</v>
      </c>
      <c r="M16618" t="n">
        <v>382824000</v>
      </c>
      <c r="N16618" t="n">
        <v>-330616000</v>
      </c>
      <c r="O16618">
        <f>D16617</f>
      </c>
      <c r="P16618">
        <f>(E16618-F16618+G16618)/O16618*100</f>
      </c>
      <c r="Q16618">
        <f>H16617</f>
      </c>
      <c r="R16618">
        <f>I16617</f>
      </c>
      <c r="S16618">
        <f>H16618-H16617</f>
      </c>
      <c r="T16618">
        <f>I16618-I16617</f>
      </c>
      <c r="U16618">
        <f>(L16618-K16618)/(2*D16618*0.01)</f>
      </c>
      <c r="V16618">
        <f>(L16618+K16618)/(D16618*0.0001)</f>
      </c>
    </row>
    <row r="16619">
      <c r="A16619" t="n">
        <v>2017</v>
      </c>
      <c r="B16619" t="inlineStr">
        <is>
          <t>00666064</t>
        </is>
      </c>
      <c r="C16619" t="inlineStr">
        <is>
          <t>셀바스AI</t>
        </is>
      </c>
      <c r="D16619" t="n">
        <v>524300000000</v>
      </c>
      <c r="E16619" t="n">
        <v>18600000000</v>
      </c>
      <c r="F16619" t="n">
        <v>28500000000</v>
      </c>
      <c r="G16619" t="n">
        <v>15700000000</v>
      </c>
      <c r="O16619">
        <f>D16618</f>
      </c>
      <c r="P16619">
        <f>(E16619-F16619+G16619)/O16619*100</f>
      </c>
    </row>
    <row r="16620">
      <c r="A16620" t="n">
        <v>2018</v>
      </c>
      <c r="B16620" t="inlineStr">
        <is>
          <t>00666064</t>
        </is>
      </c>
      <c r="C16620" t="inlineStr">
        <is>
          <t>셀바스AI</t>
        </is>
      </c>
      <c r="D16620" t="n">
        <v>5602343000</v>
      </c>
      <c r="E16620" t="n">
        <v>655657000</v>
      </c>
      <c r="F16620" t="n">
        <v>277413000</v>
      </c>
      <c r="G16620" t="n">
        <v>134304000</v>
      </c>
      <c r="H16620" t="n">
        <v>2.72</v>
      </c>
      <c r="I16620" t="n">
        <v>4.74</v>
      </c>
      <c r="J16620" t="n">
        <v>10.11</v>
      </c>
      <c r="K16620" t="n">
        <v>-510665000</v>
      </c>
      <c r="L16620" t="n">
        <v>597589000</v>
      </c>
      <c r="M16620" t="n">
        <v>596538000</v>
      </c>
      <c r="N16620" t="n">
        <v>-519186000</v>
      </c>
      <c r="O16620">
        <f>D16619</f>
      </c>
      <c r="P16620">
        <f>(E16620-F16620+G16620)/O16620*100</f>
      </c>
      <c r="U16620">
        <f>(L16620-K16620)/(2*D16620*0.01)</f>
      </c>
      <c r="V16620">
        <f>(L16620+K16620)/(D16620*0.0001)</f>
      </c>
    </row>
    <row r="16621">
      <c r="A16621" t="n">
        <v>2019</v>
      </c>
      <c r="B16621" t="inlineStr">
        <is>
          <t>00666064</t>
        </is>
      </c>
      <c r="C16621" t="inlineStr">
        <is>
          <t>셀바스AI</t>
        </is>
      </c>
      <c r="D16621" t="n">
        <v>5688975000</v>
      </c>
      <c r="E16621" t="n">
        <v>847962000</v>
      </c>
      <c r="F16621" t="n">
        <v>1007147000</v>
      </c>
      <c r="G16621" t="n">
        <v>146418000</v>
      </c>
      <c r="H16621" t="n">
        <v>2.43</v>
      </c>
      <c r="I16621" t="n">
        <v>3.97</v>
      </c>
      <c r="J16621" t="n">
        <v>11.51</v>
      </c>
      <c r="K16621" t="n">
        <v>-587734000</v>
      </c>
      <c r="L16621" t="n">
        <v>698482000</v>
      </c>
      <c r="M16621" t="n">
        <v>694844000</v>
      </c>
      <c r="N16621" t="n">
        <v>-595755000</v>
      </c>
      <c r="O16621">
        <f>D16620</f>
      </c>
      <c r="P16621">
        <f>(E16621-F16621+G16621)/O16621*100</f>
      </c>
      <c r="Q16621">
        <f>H16620</f>
      </c>
      <c r="R16621">
        <f>I16620</f>
      </c>
      <c r="S16621">
        <f>H16621-H16620</f>
      </c>
      <c r="T16621">
        <f>I16621-I16620</f>
      </c>
      <c r="U16621">
        <f>(L16621-K16621)/(2*D16621*0.01)</f>
      </c>
      <c r="V16621">
        <f>(L16621+K16621)/(D16621*0.0001)</f>
      </c>
    </row>
    <row r="16622">
      <c r="A16622" t="n">
        <v>2020</v>
      </c>
      <c r="B16622" t="inlineStr">
        <is>
          <t>00666064</t>
        </is>
      </c>
      <c r="C16622" t="inlineStr">
        <is>
          <t>셀바스AI</t>
        </is>
      </c>
      <c r="D16622" t="n">
        <v>4230045000</v>
      </c>
      <c r="E16622" t="n">
        <v>146568000</v>
      </c>
      <c r="F16622" t="n">
        <v>155978000</v>
      </c>
      <c r="G16622" t="n">
        <v>25590000</v>
      </c>
      <c r="H16622" t="n">
        <v>2.51</v>
      </c>
      <c r="I16622" t="n">
        <v>4</v>
      </c>
      <c r="O16622">
        <f>D16621</f>
      </c>
      <c r="P16622">
        <f>(E16622-F16622+G16622)/O16622*100</f>
      </c>
      <c r="Q16622">
        <f>H16621</f>
      </c>
      <c r="R16622">
        <f>I16621</f>
      </c>
      <c r="S16622">
        <f>H16622-H16621</f>
      </c>
      <c r="T16622">
        <f>I16622-I16621</f>
      </c>
    </row>
    <row r="16623">
      <c r="A16623" t="n">
        <v>2021</v>
      </c>
      <c r="B16623" t="inlineStr">
        <is>
          <t>00666064</t>
        </is>
      </c>
      <c r="C16623" t="inlineStr">
        <is>
          <t>셀바스AI</t>
        </is>
      </c>
      <c r="D16623" t="n">
        <v>3926856000</v>
      </c>
      <c r="E16623" t="n">
        <v>586272000</v>
      </c>
      <c r="F16623" t="n">
        <v>497312000</v>
      </c>
      <c r="G16623" t="n">
        <v>102360000</v>
      </c>
      <c r="H16623" t="n">
        <v>3.01</v>
      </c>
      <c r="I16623" t="n">
        <v>4</v>
      </c>
      <c r="J16623" t="n">
        <v>10.59</v>
      </c>
      <c r="K16623" t="n">
        <v>-373732000</v>
      </c>
      <c r="L16623" t="n">
        <v>438015000</v>
      </c>
      <c r="M16623" t="n">
        <v>429400000</v>
      </c>
      <c r="N16623" t="n">
        <v>-374008000</v>
      </c>
      <c r="O16623">
        <f>D16622</f>
      </c>
      <c r="P16623">
        <f>(E16623-F16623+G16623)/O16623*100</f>
      </c>
      <c r="Q16623">
        <f>H16622</f>
      </c>
      <c r="R16623">
        <f>I16622</f>
      </c>
      <c r="S16623">
        <f>H16623-H16622</f>
      </c>
      <c r="T16623">
        <f>I16623-I16622</f>
      </c>
      <c r="U16623">
        <f>(L16623-K16623)/(2*D16623*0.01)</f>
      </c>
      <c r="V16623">
        <f>(L16623+K16623)/(D16623*0.0001)</f>
      </c>
    </row>
    <row r="16624">
      <c r="A16624" t="n">
        <v>2022</v>
      </c>
      <c r="B16624" t="inlineStr">
        <is>
          <t>00666064</t>
        </is>
      </c>
      <c r="C16624" t="inlineStr">
        <is>
          <t>셀바스AI</t>
        </is>
      </c>
      <c r="D16624" t="n">
        <v>3929595000</v>
      </c>
      <c r="O16624">
        <f>D16623</f>
      </c>
    </row>
    <row r="16625">
      <c r="A16625" t="n">
        <v>2023</v>
      </c>
      <c r="B16625" t="inlineStr">
        <is>
          <t>00666064</t>
        </is>
      </c>
      <c r="C16625" t="inlineStr">
        <is>
          <t>셀바스AI</t>
        </is>
      </c>
      <c r="D16625" t="n">
        <v>4706912000</v>
      </c>
      <c r="O16625">
        <f>D16624</f>
      </c>
    </row>
    <row r="16626">
      <c r="A16626" t="n">
        <v>2024</v>
      </c>
      <c r="B16626" t="inlineStr">
        <is>
          <t>00666064</t>
        </is>
      </c>
      <c r="C16626" t="inlineStr">
        <is>
          <t>셀바스AI</t>
        </is>
      </c>
      <c r="D16626" t="n">
        <v>11465270000</v>
      </c>
      <c r="O16626">
        <f>D16625</f>
      </c>
    </row>
    <row r="16627">
      <c r="A16627" t="n">
        <v>2015</v>
      </c>
      <c r="B16627" t="inlineStr">
        <is>
          <t>00666204</t>
        </is>
      </c>
      <c r="C16627" t="inlineStr">
        <is>
          <t>제너셈</t>
        </is>
      </c>
      <c r="D16627" t="n">
        <v>1130629000</v>
      </c>
      <c r="E16627" t="n">
        <v>228407000</v>
      </c>
      <c r="F16627" t="n">
        <v>240289000</v>
      </c>
      <c r="G16627" t="n">
        <v>25811000</v>
      </c>
    </row>
    <row r="16628">
      <c r="A16628" t="n">
        <v>2016</v>
      </c>
      <c r="B16628" t="inlineStr">
        <is>
          <t>00666204</t>
        </is>
      </c>
      <c r="C16628" t="inlineStr">
        <is>
          <t>제너셈</t>
        </is>
      </c>
      <c r="D16628" t="n">
        <v>1066763000</v>
      </c>
      <c r="E16628" t="n">
        <v>234442000</v>
      </c>
      <c r="F16628" t="n">
        <v>354130000</v>
      </c>
      <c r="G16628" t="n">
        <v>32216000</v>
      </c>
      <c r="H16628" t="n">
        <v>2.42</v>
      </c>
      <c r="O16628">
        <f>D16627</f>
      </c>
      <c r="P16628">
        <f>(E16628-F16628+G16628)/O16628*100</f>
      </c>
    </row>
    <row r="16629">
      <c r="A16629" t="n">
        <v>2017</v>
      </c>
      <c r="B16629" t="inlineStr">
        <is>
          <t>00666204</t>
        </is>
      </c>
      <c r="C16629" t="inlineStr">
        <is>
          <t>제너셈</t>
        </is>
      </c>
      <c r="D16629" t="n">
        <v>1038272000</v>
      </c>
      <c r="E16629" t="n">
        <v>329774000</v>
      </c>
      <c r="F16629" t="n">
        <v>328009000</v>
      </c>
      <c r="G16629" t="n">
        <v>33796000</v>
      </c>
      <c r="H16629" t="n">
        <v>2.8</v>
      </c>
      <c r="O16629">
        <f>D16628</f>
      </c>
      <c r="P16629">
        <f>(E16629-F16629+G16629)/O16629*100</f>
      </c>
      <c r="Q16629">
        <f>H16628</f>
      </c>
      <c r="S16629">
        <f>H16629-H16628</f>
      </c>
    </row>
    <row r="16630">
      <c r="A16630" t="n">
        <v>2018</v>
      </c>
      <c r="B16630" t="inlineStr">
        <is>
          <t>00666204</t>
        </is>
      </c>
      <c r="C16630" t="inlineStr">
        <is>
          <t>제너셈</t>
        </is>
      </c>
      <c r="D16630" t="n">
        <v>1501218000</v>
      </c>
      <c r="E16630" t="n">
        <v>327373000</v>
      </c>
      <c r="F16630" t="n">
        <v>198157000</v>
      </c>
      <c r="G16630" t="n">
        <v>38238000</v>
      </c>
      <c r="H16630" t="n">
        <v>2.27</v>
      </c>
      <c r="I16630" t="n">
        <v>3.54</v>
      </c>
      <c r="O16630">
        <f>D16629</f>
      </c>
      <c r="P16630">
        <f>(E16630-F16630+G16630)/O16630*100</f>
      </c>
      <c r="Q16630">
        <f>H16629</f>
      </c>
      <c r="S16630">
        <f>H16630-H16629</f>
      </c>
    </row>
    <row r="16631">
      <c r="A16631" t="n">
        <v>2019</v>
      </c>
      <c r="B16631" t="inlineStr">
        <is>
          <t>00666204</t>
        </is>
      </c>
      <c r="C16631" t="inlineStr">
        <is>
          <t>제너셈</t>
        </is>
      </c>
      <c r="D16631" t="n">
        <v>2183906000</v>
      </c>
      <c r="E16631" t="n">
        <v>431840000</v>
      </c>
      <c r="F16631" t="n">
        <v>172972000</v>
      </c>
      <c r="G16631" t="n">
        <v>43880000</v>
      </c>
      <c r="H16631" t="n">
        <v>1.97</v>
      </c>
      <c r="I16631" t="n">
        <v>4.07</v>
      </c>
      <c r="O16631">
        <f>D16630</f>
      </c>
      <c r="P16631">
        <f>(E16631-F16631+G16631)/O16631*100</f>
      </c>
      <c r="Q16631">
        <f>H16630</f>
      </c>
      <c r="R16631">
        <f>I16630</f>
      </c>
      <c r="S16631">
        <f>H16631-H16630</f>
      </c>
      <c r="T16631">
        <f>I16631-I16630</f>
      </c>
    </row>
    <row r="16632">
      <c r="A16632" t="n">
        <v>2020</v>
      </c>
      <c r="B16632" t="inlineStr">
        <is>
          <t>00666204</t>
        </is>
      </c>
      <c r="C16632" t="inlineStr">
        <is>
          <t>제너셈</t>
        </is>
      </c>
      <c r="D16632" t="n">
        <v>2075964000</v>
      </c>
      <c r="E16632" t="n">
        <v>579101000</v>
      </c>
      <c r="F16632" t="n">
        <v>410602000</v>
      </c>
      <c r="G16632" t="n">
        <v>54432000</v>
      </c>
      <c r="H16632" t="n">
        <v>1.95</v>
      </c>
      <c r="I16632" t="n">
        <v>3.56</v>
      </c>
      <c r="O16632">
        <f>D16631</f>
      </c>
      <c r="P16632">
        <f>(E16632-F16632+G16632)/O16632*100</f>
      </c>
      <c r="Q16632">
        <f>H16631</f>
      </c>
      <c r="R16632">
        <f>I16631</f>
      </c>
      <c r="S16632">
        <f>H16632-H16631</f>
      </c>
      <c r="T16632">
        <f>I16632-I16631</f>
      </c>
    </row>
    <row r="16633">
      <c r="A16633" t="n">
        <v>2021</v>
      </c>
      <c r="B16633" t="inlineStr">
        <is>
          <t>00666204</t>
        </is>
      </c>
      <c r="C16633" t="inlineStr">
        <is>
          <t>제너셈</t>
        </is>
      </c>
      <c r="D16633" t="n">
        <v>2811072000</v>
      </c>
      <c r="E16633" t="n">
        <v>590032000</v>
      </c>
      <c r="F16633" t="n">
        <v>306608000</v>
      </c>
      <c r="G16633" t="n">
        <v>51987000</v>
      </c>
      <c r="H16633" t="n">
        <v>2.67</v>
      </c>
      <c r="I16633" t="n">
        <v>4.04</v>
      </c>
      <c r="O16633">
        <f>D16632</f>
      </c>
      <c r="P16633">
        <f>(E16633-F16633+G16633)/O16633*100</f>
      </c>
      <c r="Q16633">
        <f>H16632</f>
      </c>
      <c r="R16633">
        <f>I16632</f>
      </c>
      <c r="S16633">
        <f>H16633-H16632</f>
      </c>
      <c r="T16633">
        <f>I16633-I16632</f>
      </c>
    </row>
    <row r="16634">
      <c r="A16634" t="n">
        <v>2023</v>
      </c>
      <c r="B16634" t="inlineStr">
        <is>
          <t>00666204</t>
        </is>
      </c>
      <c r="C16634" t="inlineStr">
        <is>
          <t>제너셈</t>
        </is>
      </c>
      <c r="D16634" t="n">
        <v>3841172000</v>
      </c>
      <c r="E16634" t="n">
        <v>580150000</v>
      </c>
      <c r="F16634" t="n">
        <v>451083000</v>
      </c>
      <c r="G16634" t="n">
        <v>130992000</v>
      </c>
      <c r="H16634" t="n">
        <v>4.35</v>
      </c>
      <c r="I16634" t="n">
        <v>4.45</v>
      </c>
      <c r="K16634" t="n">
        <v>-388573000</v>
      </c>
      <c r="M16634" t="n">
        <v>394531000</v>
      </c>
    </row>
    <row r="16635">
      <c r="A16635" t="n">
        <v>2024</v>
      </c>
      <c r="B16635" t="inlineStr">
        <is>
          <t>00666204</t>
        </is>
      </c>
      <c r="C16635" t="inlineStr">
        <is>
          <t>제너셈</t>
        </is>
      </c>
      <c r="D16635" t="n">
        <v>4666122000</v>
      </c>
      <c r="E16635" t="n">
        <v>774759000</v>
      </c>
      <c r="F16635" t="n">
        <v>396851000</v>
      </c>
      <c r="G16635" t="n">
        <v>159345000</v>
      </c>
      <c r="H16635" t="n">
        <v>3.76</v>
      </c>
      <c r="I16635" t="n">
        <v>4.41</v>
      </c>
      <c r="K16635" t="n">
        <v>-479400000</v>
      </c>
      <c r="M16635" t="n">
        <v>483709000</v>
      </c>
      <c r="O16635">
        <f>D16634</f>
      </c>
      <c r="P16635">
        <f>(E16635-F16635+G16635)/O16635*100</f>
      </c>
      <c r="Q16635">
        <f>H16634</f>
      </c>
      <c r="R16635">
        <f>I16634</f>
      </c>
      <c r="S16635">
        <f>H16635-H16634</f>
      </c>
      <c r="T16635">
        <f>I16635-I16634</f>
      </c>
    </row>
    <row r="16636">
      <c r="A16636" t="n">
        <v>2025</v>
      </c>
      <c r="B16636" t="inlineStr">
        <is>
          <t>00666204</t>
        </is>
      </c>
      <c r="C16636" t="inlineStr">
        <is>
          <t>제너셈</t>
        </is>
      </c>
      <c r="D16636" t="n">
        <v>5371011000</v>
      </c>
      <c r="E16636" t="n">
        <v>852170000</v>
      </c>
      <c r="F16636" t="n">
        <v>289068000</v>
      </c>
      <c r="G16636" t="n">
        <v>167875000</v>
      </c>
      <c r="H16636" t="n">
        <v>4.13</v>
      </c>
      <c r="I16636" t="n">
        <v>4.37</v>
      </c>
      <c r="K16636" t="n">
        <v>-451893000</v>
      </c>
      <c r="L16636" t="n">
        <v>526172000</v>
      </c>
      <c r="M16636" t="n">
        <v>532979000</v>
      </c>
      <c r="N16636" t="n">
        <v>-465249000</v>
      </c>
      <c r="O16636">
        <f>D16635</f>
      </c>
      <c r="P16636">
        <f>(E16636-F16636+G16636)/O16636*100</f>
      </c>
      <c r="Q16636">
        <f>H16635</f>
      </c>
      <c r="R16636">
        <f>I16635</f>
      </c>
      <c r="S16636">
        <f>H16636-H16635</f>
      </c>
      <c r="T16636">
        <f>I16636-I16635</f>
      </c>
      <c r="U16636">
        <f>(L16636-K16636)/(2*D16636*0.01)</f>
      </c>
      <c r="V16636">
        <f>(L16636+K16636)/(D16636*0.0001)</f>
      </c>
    </row>
    <row r="16637">
      <c r="A16637" t="n">
        <v>2014</v>
      </c>
      <c r="B16637" t="inlineStr">
        <is>
          <t>00666383</t>
        </is>
      </c>
      <c r="C16637" t="inlineStr">
        <is>
          <t>아발론교육</t>
        </is>
      </c>
      <c r="D16637" t="n">
        <v>4518491000</v>
      </c>
      <c r="E16637" t="n">
        <v>1533438000</v>
      </c>
      <c r="F16637" t="n">
        <v>1713633000</v>
      </c>
      <c r="G16637" t="n">
        <v>120147000</v>
      </c>
      <c r="H16637" t="n">
        <v>2.33</v>
      </c>
      <c r="I16637" t="n">
        <v>4.2</v>
      </c>
      <c r="K16637" t="n">
        <v>-91874000</v>
      </c>
      <c r="L16637" t="n">
        <v>85782000</v>
      </c>
      <c r="M16637" t="n">
        <v>89890000</v>
      </c>
      <c r="N16637" t="n">
        <v>-85583000</v>
      </c>
      <c r="U16637">
        <f>(L16637-K16637)/(2*D16637*0.01)</f>
      </c>
    </row>
    <row r="16638">
      <c r="A16638" t="n">
        <v>2015</v>
      </c>
      <c r="B16638" t="inlineStr">
        <is>
          <t>00666383</t>
        </is>
      </c>
      <c r="C16638" t="inlineStr">
        <is>
          <t>아발론교육</t>
        </is>
      </c>
      <c r="D16638" t="n">
        <v>5094831000</v>
      </c>
      <c r="E16638" t="n">
        <v>1427615000</v>
      </c>
      <c r="F16638" t="n">
        <v>1206671000</v>
      </c>
      <c r="G16638" t="n">
        <v>64508000</v>
      </c>
      <c r="H16638" t="n">
        <v>2.315</v>
      </c>
      <c r="I16638" t="n">
        <v>5.84</v>
      </c>
      <c r="J16638" t="n">
        <v>6.435</v>
      </c>
      <c r="K16638" t="n">
        <v>-134224000</v>
      </c>
      <c r="L16638" t="n">
        <v>148068000</v>
      </c>
      <c r="M16638" t="n">
        <v>142777000</v>
      </c>
      <c r="N16638" t="n">
        <v>-132252000</v>
      </c>
      <c r="O16638">
        <f>D16637</f>
      </c>
      <c r="P16638">
        <f>(E16638-F16638+G16638)/O16638*100</f>
      </c>
      <c r="Q16638">
        <f>H16637</f>
      </c>
      <c r="R16638">
        <f>I16637</f>
      </c>
      <c r="S16638">
        <f>H16638-H16637</f>
      </c>
      <c r="T16638">
        <f>I16638-I16637</f>
      </c>
      <c r="U16638">
        <f>(L16638-K16638)/(2*D16638*0.01)</f>
      </c>
      <c r="V16638">
        <f>(L16638+K16638)/(D16638*0.0001)</f>
      </c>
    </row>
    <row r="16639">
      <c r="A16639" t="n">
        <v>2016</v>
      </c>
      <c r="B16639" t="inlineStr">
        <is>
          <t>00666383</t>
        </is>
      </c>
      <c r="C16639" t="inlineStr">
        <is>
          <t>아발론교육</t>
        </is>
      </c>
      <c r="D16639" t="n">
        <v>5343342000</v>
      </c>
      <c r="E16639" t="n">
        <v>1799771000</v>
      </c>
      <c r="F16639" t="n">
        <v>1644182000</v>
      </c>
      <c r="G16639" t="n">
        <v>69179000</v>
      </c>
      <c r="H16639" t="n">
        <v>2.28</v>
      </c>
      <c r="I16639" t="n">
        <v>6.085</v>
      </c>
      <c r="J16639" t="n">
        <v>6.59</v>
      </c>
      <c r="K16639" t="n">
        <v>-165062000</v>
      </c>
      <c r="L16639" t="n">
        <v>185800000</v>
      </c>
      <c r="M16639" t="n">
        <v>178126000</v>
      </c>
      <c r="N16639" t="n">
        <v>-161850000</v>
      </c>
      <c r="O16639">
        <f>D16638</f>
      </c>
      <c r="P16639">
        <f>(E16639-F16639+G16639)/O16639*100</f>
      </c>
      <c r="Q16639">
        <f>H16638</f>
      </c>
      <c r="R16639">
        <f>I16638</f>
      </c>
      <c r="S16639">
        <f>H16639-H16638</f>
      </c>
      <c r="T16639">
        <f>I16639-I16638</f>
      </c>
      <c r="U16639">
        <f>(L16639-K16639)/(2*D16639*0.01)</f>
      </c>
      <c r="V16639">
        <f>(L16639+K16639)/(D16639*0.0001)</f>
      </c>
    </row>
    <row r="16640">
      <c r="A16640" t="n">
        <v>2017</v>
      </c>
      <c r="B16640" t="inlineStr">
        <is>
          <t>00666383</t>
        </is>
      </c>
      <c r="C16640" t="inlineStr">
        <is>
          <t>아발론교육</t>
        </is>
      </c>
      <c r="D16640" t="n">
        <v>5310861000</v>
      </c>
      <c r="E16640" t="n">
        <v>1781121000</v>
      </c>
      <c r="F16640" t="n">
        <v>1679123000</v>
      </c>
      <c r="G16640" t="n">
        <v>69010000</v>
      </c>
      <c r="H16640" t="n">
        <v>2.65</v>
      </c>
      <c r="I16640" t="n">
        <v>5.675</v>
      </c>
      <c r="J16640" t="n">
        <v>6.285</v>
      </c>
      <c r="K16640" t="n">
        <v>-134263000</v>
      </c>
      <c r="L16640" t="n">
        <v>147428000</v>
      </c>
      <c r="M16640" t="n">
        <v>142524000</v>
      </c>
      <c r="N16640" t="n">
        <v>-132552000</v>
      </c>
      <c r="O16640">
        <f>D16639</f>
      </c>
      <c r="P16640">
        <f>(E16640-F16640+G16640)/O16640*100</f>
      </c>
      <c r="Q16640">
        <f>H16639</f>
      </c>
      <c r="R16640">
        <f>I16639</f>
      </c>
      <c r="S16640">
        <f>H16640-H16639</f>
      </c>
      <c r="T16640">
        <f>I16640-I16639</f>
      </c>
      <c r="U16640">
        <f>(L16640-K16640)/(2*D16640*0.01)</f>
      </c>
      <c r="V16640">
        <f>(L16640+K16640)/(D16640*0.0001)</f>
      </c>
    </row>
    <row r="16641">
      <c r="A16641" t="n">
        <v>2018</v>
      </c>
      <c r="B16641" t="inlineStr">
        <is>
          <t>00666383</t>
        </is>
      </c>
      <c r="C16641" t="inlineStr">
        <is>
          <t>아발론교육</t>
        </is>
      </c>
      <c r="D16641" t="n">
        <v>5504672000</v>
      </c>
      <c r="E16641" t="n">
        <v>1706297000</v>
      </c>
      <c r="F16641" t="n">
        <v>1559760000</v>
      </c>
      <c r="G16641" t="n">
        <v>79374000</v>
      </c>
      <c r="H16641" t="n">
        <v>2.245</v>
      </c>
      <c r="I16641" t="n">
        <v>5.275</v>
      </c>
      <c r="J16641" t="n">
        <v>6.085</v>
      </c>
      <c r="K16641" t="n">
        <v>-131855000</v>
      </c>
      <c r="L16641" t="n">
        <v>144583000</v>
      </c>
      <c r="M16641" t="n">
        <v>139793000</v>
      </c>
      <c r="N16641" t="n">
        <v>-130197000</v>
      </c>
      <c r="O16641">
        <f>D16640</f>
      </c>
      <c r="P16641">
        <f>(E16641-F16641+G16641)/O16641*100</f>
      </c>
      <c r="Q16641">
        <f>H16640</f>
      </c>
      <c r="R16641">
        <f>I16640</f>
      </c>
      <c r="S16641">
        <f>H16641-H16640</f>
      </c>
      <c r="T16641">
        <f>I16641-I16640</f>
      </c>
      <c r="U16641">
        <f>(L16641-K16641)/(2*D16641*0.01)</f>
      </c>
      <c r="V16641">
        <f>(L16641+K16641)/(D16641*0.0001)</f>
      </c>
    </row>
    <row r="16642">
      <c r="A16642" t="n">
        <v>2020</v>
      </c>
      <c r="B16642" t="inlineStr">
        <is>
          <t>00666383</t>
        </is>
      </c>
      <c r="C16642" t="inlineStr">
        <is>
          <t>아발론교육</t>
        </is>
      </c>
      <c r="D16642" t="n">
        <v>5264930000</v>
      </c>
      <c r="E16642" t="n">
        <v>1642357000</v>
      </c>
      <c r="F16642" t="n">
        <v>1949698000</v>
      </c>
      <c r="G16642" t="n">
        <v>57540000</v>
      </c>
      <c r="H16642" t="n">
        <v>2.07</v>
      </c>
      <c r="I16642" t="n">
        <v>5.205</v>
      </c>
      <c r="J16642" t="n">
        <v>6.72</v>
      </c>
      <c r="K16642" t="n">
        <v>-118709000</v>
      </c>
      <c r="L16642" t="n">
        <v>130065000</v>
      </c>
      <c r="M16642" t="n">
        <v>125816000</v>
      </c>
      <c r="N16642" t="n">
        <v>-117278000</v>
      </c>
      <c r="U16642">
        <f>(L16642-K16642)/(2*D16642*0.01)</f>
      </c>
      <c r="V16642">
        <f>(L16642+K16642)/(D16642*0.0001)</f>
      </c>
    </row>
    <row r="16643">
      <c r="A16643" t="n">
        <v>2021</v>
      </c>
      <c r="B16643" t="inlineStr">
        <is>
          <t>00666383</t>
        </is>
      </c>
      <c r="C16643" t="inlineStr">
        <is>
          <t>아발론교육</t>
        </is>
      </c>
      <c r="D16643" t="n">
        <v>5234506000</v>
      </c>
      <c r="E16643" t="n">
        <v>1096742000</v>
      </c>
      <c r="F16643" t="n">
        <v>1455587000</v>
      </c>
      <c r="G16643" t="n">
        <v>56948000</v>
      </c>
      <c r="H16643" t="n">
        <v>2.705</v>
      </c>
      <c r="I16643" t="n">
        <v>3.925</v>
      </c>
      <c r="J16643" t="n">
        <v>6.72</v>
      </c>
      <c r="K16643" t="n">
        <v>-102073000</v>
      </c>
      <c r="L16643" t="n">
        <v>102073000</v>
      </c>
      <c r="M16643" t="n">
        <v>100152000</v>
      </c>
      <c r="N16643" t="n">
        <v>-93760000</v>
      </c>
      <c r="O16643">
        <f>D16642</f>
      </c>
      <c r="P16643">
        <f>(E16643-F16643+G16643)/O16643*100</f>
      </c>
      <c r="Q16643">
        <f>H16642</f>
      </c>
      <c r="R16643">
        <f>I16642</f>
      </c>
      <c r="S16643">
        <f>H16643-H16642</f>
      </c>
      <c r="T16643">
        <f>I16643-I16642</f>
      </c>
      <c r="U16643">
        <f>(L16643-K16643)/(2*D16643*0.01)</f>
      </c>
    </row>
    <row r="16644">
      <c r="A16644" t="n">
        <v>2023</v>
      </c>
      <c r="B16644" t="inlineStr">
        <is>
          <t>00667373</t>
        </is>
      </c>
      <c r="C16644" t="inlineStr">
        <is>
          <t>현대힘스</t>
        </is>
      </c>
      <c r="D16644" t="n">
        <v>4623937000</v>
      </c>
      <c r="E16644" t="n">
        <v>444446000</v>
      </c>
      <c r="F16644" t="n">
        <v>215625000</v>
      </c>
      <c r="G16644" t="n">
        <v>138747000</v>
      </c>
      <c r="H16644" t="n">
        <v>4.57</v>
      </c>
      <c r="I16644" t="n">
        <v>4.9</v>
      </c>
      <c r="J16644" t="n">
        <v>12.38</v>
      </c>
      <c r="K16644" t="n">
        <v>-466552000</v>
      </c>
      <c r="L16644" t="n">
        <v>548700000</v>
      </c>
      <c r="M16644" t="n">
        <v>541484000</v>
      </c>
      <c r="N16644" t="n">
        <v>-469505000</v>
      </c>
      <c r="U16644">
        <f>(L16644-K16644)/(2*D16644*0.01)</f>
      </c>
      <c r="V16644">
        <f>(L16644+K16644)/(D16644*0.0001)</f>
      </c>
    </row>
    <row r="16645">
      <c r="A16645" t="n">
        <v>2024</v>
      </c>
      <c r="B16645" t="inlineStr">
        <is>
          <t>00667373</t>
        </is>
      </c>
      <c r="C16645" t="inlineStr">
        <is>
          <t>현대힘스</t>
        </is>
      </c>
      <c r="D16645" t="n">
        <v>5904251000</v>
      </c>
      <c r="E16645" t="n">
        <v>648787000</v>
      </c>
      <c r="F16645" t="n">
        <v>520739000</v>
      </c>
      <c r="G16645" t="n">
        <v>191502000</v>
      </c>
      <c r="H16645" t="n">
        <v>4.05</v>
      </c>
      <c r="I16645" t="n">
        <v>6.3</v>
      </c>
      <c r="J16645" t="n">
        <v>9.220000000000001</v>
      </c>
      <c r="K16645" t="n">
        <v>-490396000</v>
      </c>
      <c r="L16645" t="n">
        <v>564574000</v>
      </c>
      <c r="M16645" t="n">
        <v>547038000</v>
      </c>
      <c r="N16645" t="n">
        <v>-485547000</v>
      </c>
      <c r="O16645">
        <f>D16644</f>
      </c>
      <c r="P16645">
        <f>(E16645-F16645+G16645)/O16645*100</f>
      </c>
      <c r="Q16645">
        <f>H16644</f>
      </c>
      <c r="R16645">
        <f>I16644</f>
      </c>
      <c r="S16645">
        <f>H16645-H16644</f>
      </c>
      <c r="T16645">
        <f>I16645-I16644</f>
      </c>
      <c r="U16645">
        <f>(L16645-K16645)/(2*D16645*0.01)</f>
      </c>
      <c r="V16645">
        <f>(L16645+K16645)/(D16645*0.0001)</f>
      </c>
    </row>
    <row r="16646">
      <c r="A16646" t="n">
        <v>2025</v>
      </c>
      <c r="B16646" t="inlineStr">
        <is>
          <t>00667373</t>
        </is>
      </c>
      <c r="C16646" t="inlineStr">
        <is>
          <t>현대힘스</t>
        </is>
      </c>
      <c r="D16646" t="n">
        <v>6136172000</v>
      </c>
      <c r="E16646" t="n">
        <v>811746000</v>
      </c>
      <c r="F16646" t="n">
        <v>167342000</v>
      </c>
      <c r="G16646" t="n">
        <v>230512000</v>
      </c>
      <c r="H16646" t="n">
        <v>4.38</v>
      </c>
      <c r="I16646" t="n">
        <v>5.4</v>
      </c>
      <c r="J16646" t="n">
        <v>8.529999999999999</v>
      </c>
      <c r="K16646" t="n">
        <v>-471796000</v>
      </c>
      <c r="L16646" t="n">
        <v>539091000</v>
      </c>
      <c r="M16646" t="n">
        <v>528841000</v>
      </c>
      <c r="N16646" t="n">
        <v>-717468000</v>
      </c>
      <c r="O16646">
        <f>D16645</f>
      </c>
      <c r="P16646">
        <f>(E16646-F16646+G16646)/O16646*100</f>
      </c>
      <c r="Q16646">
        <f>H16645</f>
      </c>
      <c r="R16646">
        <f>I16645</f>
      </c>
      <c r="S16646">
        <f>H16646-H16645</f>
      </c>
      <c r="T16646">
        <f>I16646-I16645</f>
      </c>
      <c r="U16646">
        <f>(L16646-K16646)/(2*D16646*0.01)</f>
      </c>
      <c r="V16646">
        <f>(L16646+K16646)/(D16646*0.0001)</f>
      </c>
    </row>
    <row r="16647">
      <c r="A16647" t="n">
        <v>2015</v>
      </c>
      <c r="B16647" t="inlineStr">
        <is>
          <t>00667425</t>
        </is>
      </c>
      <c r="C16647" t="inlineStr">
        <is>
          <t>에이팩트</t>
        </is>
      </c>
      <c r="D16647" t="n">
        <v>1630196000</v>
      </c>
      <c r="F16647" t="n">
        <v>272298000</v>
      </c>
      <c r="H16647" t="n">
        <v>2.171</v>
      </c>
      <c r="K16647" t="n">
        <v>-43530000</v>
      </c>
      <c r="L16647" t="n">
        <v>46540000</v>
      </c>
      <c r="M16647" t="n">
        <v>44973000</v>
      </c>
      <c r="N16647" t="n">
        <v>-42931000</v>
      </c>
      <c r="U16647">
        <f>(L16647-K16647)/(2*D16647*0.01)</f>
      </c>
      <c r="V16647">
        <f>(L16647+K16647)/(D16647*0.0001)</f>
      </c>
    </row>
    <row r="16648">
      <c r="A16648" t="n">
        <v>2016</v>
      </c>
      <c r="B16648" t="inlineStr">
        <is>
          <t>00667425</t>
        </is>
      </c>
      <c r="C16648" t="inlineStr">
        <is>
          <t>에이팩트</t>
        </is>
      </c>
      <c r="D16648" t="n">
        <v>1625439000</v>
      </c>
      <c r="F16648" t="n">
        <v>447007000</v>
      </c>
      <c r="H16648" t="n">
        <v>2.07</v>
      </c>
      <c r="I16648" t="n">
        <v>5</v>
      </c>
      <c r="J16648" t="n">
        <v>3.56</v>
      </c>
      <c r="K16648" t="n">
        <v>-45226000</v>
      </c>
      <c r="L16648" t="n">
        <v>48650000</v>
      </c>
      <c r="M16648" t="n">
        <v>46983000</v>
      </c>
      <c r="N16648" t="n">
        <v>-44592000</v>
      </c>
      <c r="O16648">
        <f>D16647</f>
      </c>
      <c r="Q16648">
        <f>H16647</f>
      </c>
      <c r="S16648">
        <f>H16648-H16647</f>
      </c>
      <c r="U16648">
        <f>(L16648-K16648)/(2*D16648*0.01)</f>
      </c>
      <c r="V16648">
        <f>(L16648+K16648)/(D16648*0.0001)</f>
      </c>
    </row>
    <row r="16649">
      <c r="A16649" t="n">
        <v>2017</v>
      </c>
      <c r="B16649" t="inlineStr">
        <is>
          <t>00667425</t>
        </is>
      </c>
      <c r="C16649" t="inlineStr">
        <is>
          <t>에이팩트</t>
        </is>
      </c>
      <c r="D16649" t="n">
        <v>1393861000</v>
      </c>
      <c r="F16649" t="n">
        <v>832948000</v>
      </c>
      <c r="H16649" t="n">
        <v>2.75</v>
      </c>
      <c r="J16649" t="n">
        <v>3.22</v>
      </c>
      <c r="K16649" t="n">
        <v>-42053000</v>
      </c>
      <c r="L16649" t="n">
        <v>45350000</v>
      </c>
      <c r="M16649" t="n">
        <v>43938000</v>
      </c>
      <c r="N16649" t="n">
        <v>-41586000</v>
      </c>
      <c r="O16649">
        <f>D16648</f>
      </c>
      <c r="Q16649">
        <f>H16648</f>
      </c>
      <c r="S16649">
        <f>H16649-H16648</f>
      </c>
      <c r="U16649">
        <f>(L16649-K16649)/(2*D16649*0.01)</f>
      </c>
      <c r="V16649">
        <f>(L16649+K16649)/(D16649*0.0001)</f>
      </c>
    </row>
    <row r="16650">
      <c r="A16650" t="n">
        <v>2018</v>
      </c>
      <c r="B16650" t="inlineStr">
        <is>
          <t>00667425</t>
        </is>
      </c>
      <c r="C16650" t="inlineStr">
        <is>
          <t>에이팩트</t>
        </is>
      </c>
      <c r="D16650" t="n">
        <v>1684849000</v>
      </c>
      <c r="F16650" t="n">
        <v>153925000</v>
      </c>
      <c r="H16650" t="n">
        <v>2.37</v>
      </c>
      <c r="I16650" t="n">
        <v>6.7</v>
      </c>
      <c r="J16650" t="n">
        <v>3.15</v>
      </c>
      <c r="K16650" t="n">
        <v>-50067000</v>
      </c>
      <c r="L16650" t="n">
        <v>53873000</v>
      </c>
      <c r="M16650" t="n">
        <v>52587000</v>
      </c>
      <c r="N16650" t="n">
        <v>-49852000</v>
      </c>
      <c r="O16650">
        <f>D16649</f>
      </c>
      <c r="Q16650">
        <f>H16649</f>
      </c>
      <c r="S16650">
        <f>H16650-H16649</f>
      </c>
      <c r="U16650">
        <f>(L16650-K16650)/(2*D16650*0.01)</f>
      </c>
      <c r="V16650">
        <f>(L16650+K16650)/(D16650*0.0001)</f>
      </c>
    </row>
    <row r="16651">
      <c r="A16651" t="n">
        <v>2019</v>
      </c>
      <c r="B16651" t="inlineStr">
        <is>
          <t>00667425</t>
        </is>
      </c>
      <c r="C16651" t="inlineStr">
        <is>
          <t>에이팩트</t>
        </is>
      </c>
      <c r="D16651" t="n">
        <v>2091925000</v>
      </c>
      <c r="F16651" t="n">
        <v>241459000</v>
      </c>
      <c r="H16651" t="n">
        <v>1.95</v>
      </c>
      <c r="I16651" t="n">
        <v>3</v>
      </c>
      <c r="J16651" t="n">
        <v>3.15</v>
      </c>
      <c r="K16651" t="n">
        <v>-62414000</v>
      </c>
      <c r="L16651" t="n">
        <v>67142000</v>
      </c>
      <c r="M16651" t="n">
        <v>65935000</v>
      </c>
      <c r="N16651" t="n">
        <v>-62497000</v>
      </c>
      <c r="O16651">
        <f>D16650</f>
      </c>
      <c r="Q16651">
        <f>H16650</f>
      </c>
      <c r="R16651">
        <f>I16650</f>
      </c>
      <c r="S16651">
        <f>H16651-H16650</f>
      </c>
      <c r="T16651">
        <f>I16651-I16650</f>
      </c>
      <c r="U16651">
        <f>(L16651-K16651)/(2*D16651*0.01)</f>
      </c>
      <c r="V16651">
        <f>(L16651+K16651)/(D16651*0.0001)</f>
      </c>
    </row>
    <row r="16652">
      <c r="A16652" t="n">
        <v>2020</v>
      </c>
      <c r="B16652" t="inlineStr">
        <is>
          <t>00667425</t>
        </is>
      </c>
      <c r="C16652" t="inlineStr">
        <is>
          <t>에이팩트</t>
        </is>
      </c>
      <c r="D16652" t="n">
        <v>2624898000</v>
      </c>
      <c r="F16652" t="n">
        <v>559218000</v>
      </c>
      <c r="H16652" t="n">
        <v>1.86</v>
      </c>
      <c r="I16652" t="n">
        <v>3</v>
      </c>
      <c r="J16652" t="n">
        <v>3.84</v>
      </c>
      <c r="K16652" t="n">
        <v>-94899000</v>
      </c>
      <c r="L16652" t="n">
        <v>103294000</v>
      </c>
      <c r="M16652" t="n">
        <v>101302000</v>
      </c>
      <c r="N16652" t="n">
        <v>-94927000</v>
      </c>
      <c r="O16652">
        <f>D16651</f>
      </c>
      <c r="Q16652">
        <f>H16651</f>
      </c>
      <c r="R16652">
        <f>I16651</f>
      </c>
      <c r="S16652">
        <f>H16652-H16651</f>
      </c>
      <c r="T16652">
        <f>I16652-I16651</f>
      </c>
      <c r="U16652">
        <f>(L16652-K16652)/(2*D16652*0.01)</f>
      </c>
      <c r="V16652">
        <f>(L16652+K16652)/(D16652*0.0001)</f>
      </c>
    </row>
    <row r="16653">
      <c r="A16653" t="n">
        <v>2022</v>
      </c>
      <c r="B16653" t="inlineStr">
        <is>
          <t>00667425</t>
        </is>
      </c>
      <c r="C16653" t="inlineStr">
        <is>
          <t>에이팩트</t>
        </is>
      </c>
      <c r="D16653" t="n">
        <v>10572898000</v>
      </c>
      <c r="F16653" t="n">
        <v>991323000</v>
      </c>
      <c r="H16653" t="n">
        <v>5.15</v>
      </c>
      <c r="I16653" t="n">
        <v>3.4</v>
      </c>
      <c r="J16653" t="n">
        <v>3.78</v>
      </c>
      <c r="K16653" t="n">
        <v>-365863000</v>
      </c>
      <c r="L16653" t="n">
        <v>395197000</v>
      </c>
      <c r="M16653" t="n">
        <v>403826000</v>
      </c>
      <c r="N16653" t="n">
        <v>-380159000</v>
      </c>
      <c r="U16653">
        <f>(L16653-K16653)/(2*D16653*0.01)</f>
      </c>
      <c r="V16653">
        <f>(L16653+K16653)/(D16653*0.0001)</f>
      </c>
    </row>
    <row r="16654">
      <c r="A16654" t="n">
        <v>2023</v>
      </c>
      <c r="B16654" t="inlineStr">
        <is>
          <t>00667425</t>
        </is>
      </c>
      <c r="C16654" t="inlineStr">
        <is>
          <t>에이팩트</t>
        </is>
      </c>
      <c r="D16654" t="n">
        <v>11802899000</v>
      </c>
      <c r="F16654" t="n">
        <v>1415173000</v>
      </c>
      <c r="H16654" t="n">
        <v>4.34</v>
      </c>
      <c r="I16654" t="n">
        <v>3</v>
      </c>
      <c r="J16654" t="n">
        <v>4.74</v>
      </c>
      <c r="K16654" t="n">
        <v>-509783000</v>
      </c>
      <c r="L16654" t="n">
        <v>566220000</v>
      </c>
      <c r="M16654" t="n">
        <v>569115000</v>
      </c>
      <c r="N16654" t="n">
        <v>-521502000</v>
      </c>
      <c r="O16654">
        <f>D16653</f>
      </c>
      <c r="Q16654">
        <f>H16653</f>
      </c>
      <c r="R16654">
        <f>I16653</f>
      </c>
      <c r="S16654">
        <f>H16654-H16653</f>
      </c>
      <c r="T16654">
        <f>I16654-I16653</f>
      </c>
      <c r="U16654">
        <f>(L16654-K16654)/(2*D16654*0.01)</f>
      </c>
      <c r="V16654">
        <f>(L16654+K16654)/(D16654*0.0001)</f>
      </c>
    </row>
    <row r="16655">
      <c r="A16655" t="n">
        <v>2024</v>
      </c>
      <c r="B16655" t="inlineStr">
        <is>
          <t>00667425</t>
        </is>
      </c>
      <c r="C16655" t="inlineStr">
        <is>
          <t>에이팩트</t>
        </is>
      </c>
      <c r="D16655" t="n">
        <v>13497255000</v>
      </c>
      <c r="F16655" t="n">
        <v>1538973000</v>
      </c>
      <c r="H16655" t="n">
        <v>3.82</v>
      </c>
      <c r="I16655" t="n">
        <v>3</v>
      </c>
      <c r="J16655" t="n">
        <v>4.98</v>
      </c>
      <c r="K16655" t="n">
        <v>-614328000</v>
      </c>
      <c r="L16655" t="n">
        <v>683627000</v>
      </c>
      <c r="M16655" t="n">
        <v>683423000</v>
      </c>
      <c r="N16655" t="n">
        <v>-625404000</v>
      </c>
      <c r="O16655">
        <f>D16654</f>
      </c>
      <c r="Q16655">
        <f>H16654</f>
      </c>
      <c r="R16655">
        <f>I16654</f>
      </c>
      <c r="S16655">
        <f>H16655-H16654</f>
      </c>
      <c r="T16655">
        <f>I16655-I16654</f>
      </c>
      <c r="U16655">
        <f>(L16655-K16655)/(2*D16655*0.01)</f>
      </c>
      <c r="V16655">
        <f>(L16655+K16655)/(D16655*0.0001)</f>
      </c>
    </row>
    <row r="16656">
      <c r="A16656" t="n">
        <v>2021</v>
      </c>
      <c r="B16656" t="inlineStr">
        <is>
          <t>00668965</t>
        </is>
      </c>
      <c r="C16656" t="inlineStr">
        <is>
          <t>지오엘리먼트</t>
        </is>
      </c>
      <c r="D16656" t="n">
        <v>2933999228</v>
      </c>
      <c r="E16656" t="n">
        <v>402027037</v>
      </c>
      <c r="F16656" t="n">
        <v>58370739</v>
      </c>
      <c r="G16656" t="n">
        <v>59661941</v>
      </c>
      <c r="H16656" t="n">
        <v>2.98</v>
      </c>
      <c r="I16656" t="n">
        <v>5</v>
      </c>
      <c r="J16656" t="n">
        <v>9.9</v>
      </c>
      <c r="K16656" t="n">
        <v>-258837659</v>
      </c>
      <c r="L16656" t="n">
        <v>300661799</v>
      </c>
      <c r="M16656" t="n">
        <v>291823395</v>
      </c>
      <c r="N16656" t="n">
        <v>-256673239</v>
      </c>
      <c r="U16656">
        <f>(L16656-K16656)/(2*D16656*0.01)</f>
      </c>
      <c r="V16656">
        <f>(L16656+K16656)/(D16656*0.0001)</f>
      </c>
    </row>
    <row r="16657">
      <c r="A16657" t="n">
        <v>2022</v>
      </c>
      <c r="B16657" t="inlineStr">
        <is>
          <t>00668965</t>
        </is>
      </c>
      <c r="C16657" t="inlineStr">
        <is>
          <t>지오엘리먼트</t>
        </is>
      </c>
      <c r="D16657" t="n">
        <v>2985722670</v>
      </c>
      <c r="E16657" t="n">
        <v>454804952</v>
      </c>
      <c r="F16657" t="n">
        <v>136806630</v>
      </c>
      <c r="G16657" t="n">
        <v>83463604</v>
      </c>
      <c r="H16657" t="n">
        <v>5.34</v>
      </c>
      <c r="I16657" t="n">
        <v>6</v>
      </c>
      <c r="K16657" t="n">
        <v>-238718648</v>
      </c>
      <c r="L16657" t="n">
        <v>274394051</v>
      </c>
      <c r="M16657" t="n">
        <v>270261699</v>
      </c>
      <c r="N16657" t="n">
        <v>-239734664</v>
      </c>
      <c r="O16657">
        <f>D16656</f>
      </c>
      <c r="P16657">
        <f>(E16657-F16657+G16657)/O16657*100</f>
      </c>
      <c r="Q16657">
        <f>H16656</f>
      </c>
      <c r="R16657">
        <f>I16656</f>
      </c>
      <c r="S16657">
        <f>H16657-H16656</f>
      </c>
      <c r="T16657">
        <f>I16657-I16656</f>
      </c>
      <c r="U16657">
        <f>(L16657-K16657)/(2*D16657*0.01)</f>
      </c>
      <c r="V16657">
        <f>(L16657+K16657)/(D16657*0.0001)</f>
      </c>
    </row>
    <row r="16658">
      <c r="A16658" t="n">
        <v>2023</v>
      </c>
      <c r="B16658" t="inlineStr">
        <is>
          <t>00668965</t>
        </is>
      </c>
      <c r="C16658" t="inlineStr">
        <is>
          <t>지오엘리먼트</t>
        </is>
      </c>
      <c r="D16658" t="n">
        <v>3503750385</v>
      </c>
      <c r="E16658" t="n">
        <v>460701625</v>
      </c>
      <c r="F16658" t="n">
        <v>106444206</v>
      </c>
      <c r="G16658" t="n">
        <v>151525546</v>
      </c>
      <c r="H16658" t="n">
        <v>4.54</v>
      </c>
      <c r="I16658" t="n">
        <v>5.44</v>
      </c>
      <c r="K16658" t="n">
        <v>-273260345</v>
      </c>
      <c r="L16658" t="n">
        <v>313163390</v>
      </c>
      <c r="M16658" t="n">
        <v>307656377</v>
      </c>
      <c r="N16658" t="n">
        <v>-273767680</v>
      </c>
      <c r="O16658">
        <f>D16657</f>
      </c>
      <c r="P16658">
        <f>(E16658-F16658+G16658)/O16658*100</f>
      </c>
      <c r="Q16658">
        <f>H16657</f>
      </c>
      <c r="R16658">
        <f>I16657</f>
      </c>
      <c r="S16658">
        <f>H16658-H16657</f>
      </c>
      <c r="T16658">
        <f>I16658-I16657</f>
      </c>
      <c r="U16658">
        <f>(L16658-K16658)/(2*D16658*0.01)</f>
      </c>
      <c r="V16658">
        <f>(L16658+K16658)/(D16658*0.0001)</f>
      </c>
    </row>
    <row r="16659">
      <c r="A16659" t="n">
        <v>2024</v>
      </c>
      <c r="B16659" t="inlineStr">
        <is>
          <t>00668965</t>
        </is>
      </c>
      <c r="C16659" t="inlineStr">
        <is>
          <t>지오엘리먼트</t>
        </is>
      </c>
      <c r="D16659" t="n">
        <v>4136062550</v>
      </c>
      <c r="E16659" t="n">
        <v>561523419</v>
      </c>
      <c r="F16659" t="n">
        <v>368931860</v>
      </c>
      <c r="G16659" t="n">
        <v>153954559</v>
      </c>
      <c r="H16659" t="n">
        <v>4.045</v>
      </c>
      <c r="I16659" t="n">
        <v>4.88</v>
      </c>
      <c r="K16659" t="n">
        <v>-315038328</v>
      </c>
      <c r="L16659" t="n">
        <v>360645633</v>
      </c>
      <c r="M16659" t="n">
        <v>351301527</v>
      </c>
      <c r="N16659" t="n">
        <v>-313239693</v>
      </c>
      <c r="O16659">
        <f>D16658</f>
      </c>
      <c r="P16659">
        <f>(E16659-F16659+G16659)/O16659*100</f>
      </c>
      <c r="Q16659">
        <f>H16658</f>
      </c>
      <c r="R16659">
        <f>I16658</f>
      </c>
      <c r="S16659">
        <f>H16659-H16658</f>
      </c>
      <c r="T16659">
        <f>I16659-I16658</f>
      </c>
      <c r="U16659">
        <f>(L16659-K16659)/(2*D16659*0.01)</f>
      </c>
      <c r="V16659">
        <f>(L16659+K16659)/(D16659*0.0001)</f>
      </c>
    </row>
    <row r="16660">
      <c r="A16660" t="n">
        <v>2025</v>
      </c>
      <c r="B16660" t="inlineStr">
        <is>
          <t>00668965</t>
        </is>
      </c>
      <c r="C16660" t="inlineStr">
        <is>
          <t>지오엘리먼트</t>
        </is>
      </c>
      <c r="D16660" t="n">
        <v>4131290415</v>
      </c>
      <c r="E16660" t="n">
        <v>640202166</v>
      </c>
      <c r="F16660" t="n">
        <v>481255475</v>
      </c>
      <c r="G16660" t="n">
        <v>156063634</v>
      </c>
      <c r="H16660" t="n">
        <v>4.42</v>
      </c>
      <c r="I16660" t="n">
        <v>4.66</v>
      </c>
      <c r="K16660" t="n">
        <v>-311085947</v>
      </c>
      <c r="L16660" t="n">
        <v>355788867</v>
      </c>
      <c r="M16660" t="n">
        <v>349504584</v>
      </c>
      <c r="N16660" t="n">
        <v>-311580976</v>
      </c>
      <c r="O16660">
        <f>D16659</f>
      </c>
      <c r="P16660">
        <f>(E16660-F16660+G16660)/O16660*100</f>
      </c>
      <c r="Q16660">
        <f>H16659</f>
      </c>
      <c r="R16660">
        <f>I16659</f>
      </c>
      <c r="S16660">
        <f>H16660-H16659</f>
      </c>
      <c r="T16660">
        <f>I16660-I16659</f>
      </c>
      <c r="U16660">
        <f>(L16660-K16660)/(2*D16660*0.01)</f>
      </c>
      <c r="V16660">
        <f>(L16660+K16660)/(D16660*0.0001)</f>
      </c>
    </row>
    <row r="16661">
      <c r="A16661" t="n">
        <v>2025</v>
      </c>
      <c r="B16661" t="inlineStr">
        <is>
          <t>00669450</t>
        </is>
      </c>
      <c r="C16661" t="inlineStr">
        <is>
          <t>바이오프로테크</t>
        </is>
      </c>
      <c r="D16661" t="n">
        <v>3435667137</v>
      </c>
      <c r="E16661" t="n">
        <v>456240859</v>
      </c>
      <c r="F16661" t="n">
        <v>373067140</v>
      </c>
      <c r="G16661" t="n">
        <v>113770369</v>
      </c>
      <c r="H16661" t="n">
        <v>4.12</v>
      </c>
      <c r="I16661" t="n">
        <v>4.5</v>
      </c>
      <c r="J16661" t="n">
        <v>6.97</v>
      </c>
      <c r="K16661" t="n">
        <v>-215306707</v>
      </c>
      <c r="L16661" t="n">
        <v>243816081</v>
      </c>
      <c r="M16661" t="n">
        <v>240715410</v>
      </c>
      <c r="N16661" t="n">
        <v>-216731200</v>
      </c>
      <c r="U16661">
        <f>(L16661-K16661)/(2*D16661*0.01)</f>
      </c>
      <c r="V16661">
        <f>(L16661+K16661)/(D16661*0.0001)</f>
      </c>
    </row>
    <row r="16662">
      <c r="A16662" t="n">
        <v>2015</v>
      </c>
      <c r="B16662" t="inlineStr">
        <is>
          <t>00670085</t>
        </is>
      </c>
      <c r="C16662" t="inlineStr">
        <is>
          <t>엘아이에스</t>
        </is>
      </c>
      <c r="D16662" t="n">
        <v>3973862000</v>
      </c>
      <c r="E16662" t="n">
        <v>1840076000</v>
      </c>
      <c r="F16662" t="n">
        <v>1781535000</v>
      </c>
      <c r="G16662" t="n">
        <v>122223000</v>
      </c>
      <c r="H16662" t="n">
        <v>2.91</v>
      </c>
      <c r="K16662" t="n">
        <v>-104000000</v>
      </c>
      <c r="L16662" t="n">
        <v>124000000</v>
      </c>
      <c r="M16662" t="n">
        <v>123000000</v>
      </c>
      <c r="N16662" t="n">
        <v>-105000000</v>
      </c>
      <c r="U16662">
        <f>(L16662-K16662)/(2*D16662*0.01)</f>
      </c>
      <c r="V16662">
        <f>(L16662+K16662)/(D16662*0.0001)</f>
      </c>
    </row>
    <row r="16663">
      <c r="A16663" t="n">
        <v>2016</v>
      </c>
      <c r="B16663" t="inlineStr">
        <is>
          <t>00670085</t>
        </is>
      </c>
      <c r="C16663" t="inlineStr">
        <is>
          <t>엘아이에스</t>
        </is>
      </c>
      <c r="D16663" t="n">
        <v>4622438000</v>
      </c>
      <c r="E16663" t="n">
        <v>1516245000</v>
      </c>
      <c r="F16663" t="n">
        <v>559298000</v>
      </c>
      <c r="G16663" t="n">
        <v>94708000</v>
      </c>
      <c r="H16663" t="n">
        <v>2.95</v>
      </c>
      <c r="K16663" t="n">
        <v>-467630000</v>
      </c>
      <c r="L16663" t="n">
        <v>549218000</v>
      </c>
      <c r="M16663" t="n">
        <v>545716000</v>
      </c>
      <c r="N16663" t="n">
        <v>-471476000</v>
      </c>
      <c r="O16663">
        <f>D16662</f>
      </c>
      <c r="P16663">
        <f>(E16663-F16663+G16663)/O16663*100</f>
      </c>
      <c r="Q16663">
        <f>H16662</f>
      </c>
      <c r="S16663">
        <f>H16663-H16662</f>
      </c>
      <c r="U16663">
        <f>(L16663-K16663)/(2*D16663*0.01)</f>
      </c>
      <c r="V16663">
        <f>(L16663+K16663)/(D16663*0.0001)</f>
      </c>
    </row>
    <row r="16664">
      <c r="A16664" t="n">
        <v>2017</v>
      </c>
      <c r="B16664" t="inlineStr">
        <is>
          <t>00670085</t>
        </is>
      </c>
      <c r="C16664" t="inlineStr">
        <is>
          <t>엘아이에스</t>
        </is>
      </c>
      <c r="D16664" t="n">
        <v>5435081000</v>
      </c>
      <c r="E16664" t="n">
        <v>1397140000</v>
      </c>
      <c r="F16664" t="n">
        <v>1118283000</v>
      </c>
      <c r="G16664" t="n">
        <v>108910000</v>
      </c>
      <c r="H16664" t="n">
        <v>3.29</v>
      </c>
      <c r="K16664" t="n">
        <v>-533570000</v>
      </c>
      <c r="L16664" t="n">
        <v>631136000</v>
      </c>
      <c r="M16664" t="n">
        <v>614155000</v>
      </c>
      <c r="N16664" t="n">
        <v>-527695000</v>
      </c>
      <c r="O16664">
        <f>D16663</f>
      </c>
      <c r="P16664">
        <f>(E16664-F16664+G16664)/O16664*100</f>
      </c>
      <c r="Q16664">
        <f>H16663</f>
      </c>
      <c r="S16664">
        <f>H16664-H16663</f>
      </c>
      <c r="U16664">
        <f>(L16664-K16664)/(2*D16664*0.01)</f>
      </c>
      <c r="V16664">
        <f>(L16664+K16664)/(D16664*0.0001)</f>
      </c>
    </row>
    <row r="16665">
      <c r="A16665" t="n">
        <v>2018</v>
      </c>
      <c r="B16665" t="inlineStr">
        <is>
          <t>00670085</t>
        </is>
      </c>
      <c r="C16665" t="inlineStr">
        <is>
          <t>엘아이에스</t>
        </is>
      </c>
      <c r="D16665" t="n">
        <v>6518808000</v>
      </c>
      <c r="E16665" t="n">
        <v>1806532000</v>
      </c>
      <c r="F16665" t="n">
        <v>718455000</v>
      </c>
      <c r="G16665" t="n">
        <v>159525000</v>
      </c>
      <c r="H16665" t="n">
        <v>2.79</v>
      </c>
      <c r="K16665" t="n">
        <v>-564811000</v>
      </c>
      <c r="L16665" t="n">
        <v>666432000</v>
      </c>
      <c r="M16665" t="n">
        <v>652117000</v>
      </c>
      <c r="N16665" t="n">
        <v>-564399000</v>
      </c>
      <c r="O16665">
        <f>D16664</f>
      </c>
      <c r="P16665">
        <f>(E16665-F16665+G16665)/O16665*100</f>
      </c>
      <c r="Q16665">
        <f>H16664</f>
      </c>
      <c r="S16665">
        <f>H16665-H16664</f>
      </c>
      <c r="U16665">
        <f>(L16665-K16665)/(2*D16665*0.01)</f>
      </c>
      <c r="V16665">
        <f>(L16665+K16665)/(D16665*0.0001)</f>
      </c>
    </row>
    <row r="16666">
      <c r="A16666" t="n">
        <v>2019</v>
      </c>
      <c r="B16666" t="inlineStr">
        <is>
          <t>00670085</t>
        </is>
      </c>
      <c r="C16666" t="inlineStr">
        <is>
          <t>엘아이에스</t>
        </is>
      </c>
      <c r="D16666" t="n">
        <v>5180331000</v>
      </c>
      <c r="E16666" t="n">
        <v>1504027000</v>
      </c>
      <c r="F16666" t="n">
        <v>717104000</v>
      </c>
      <c r="G16666" t="n">
        <v>160539000</v>
      </c>
      <c r="H16666" t="n">
        <v>2.73</v>
      </c>
      <c r="O16666">
        <f>D16665</f>
      </c>
      <c r="P16666">
        <f>(E16666-F16666+G16666)/O16666*100</f>
      </c>
      <c r="Q16666">
        <f>H16665</f>
      </c>
      <c r="S16666">
        <f>H16666-H16665</f>
      </c>
    </row>
    <row r="16667">
      <c r="A16667" t="n">
        <v>2020</v>
      </c>
      <c r="B16667" t="inlineStr">
        <is>
          <t>00670085</t>
        </is>
      </c>
      <c r="C16667" t="inlineStr">
        <is>
          <t>엘아이에스</t>
        </is>
      </c>
      <c r="D16667" t="n">
        <v>5303023000</v>
      </c>
      <c r="E16667" t="n">
        <v>1133021000</v>
      </c>
      <c r="F16667" t="n">
        <v>1080892000</v>
      </c>
      <c r="G16667" t="n">
        <v>134170000</v>
      </c>
      <c r="H16667" t="n">
        <v>3.04</v>
      </c>
      <c r="O16667">
        <f>D16666</f>
      </c>
      <c r="P16667">
        <f>(E16667-F16667+G16667)/O16667*100</f>
      </c>
      <c r="Q16667">
        <f>H16666</f>
      </c>
      <c r="S16667">
        <f>H16667-H16666</f>
      </c>
    </row>
    <row r="16668">
      <c r="A16668" t="n">
        <v>2021</v>
      </c>
      <c r="B16668" t="inlineStr">
        <is>
          <t>00670085</t>
        </is>
      </c>
      <c r="C16668" t="inlineStr">
        <is>
          <t>엘아이에스</t>
        </is>
      </c>
      <c r="D16668" t="n">
        <v>2691515000</v>
      </c>
      <c r="E16668" t="n">
        <v>1052264000</v>
      </c>
      <c r="F16668" t="n">
        <v>2849920000</v>
      </c>
      <c r="G16668" t="n">
        <v>148983000</v>
      </c>
      <c r="H16668" t="n">
        <v>3.39</v>
      </c>
      <c r="J16668" t="n">
        <v>10.3</v>
      </c>
      <c r="O16668">
        <f>D16667</f>
      </c>
      <c r="P16668">
        <f>(E16668-F16668+G16668)/O16668*100</f>
      </c>
      <c r="Q16668">
        <f>H16667</f>
      </c>
      <c r="S16668">
        <f>H16668-H16667</f>
      </c>
    </row>
    <row r="16669">
      <c r="A16669" t="n">
        <v>2022</v>
      </c>
      <c r="B16669" t="inlineStr">
        <is>
          <t>00670085</t>
        </is>
      </c>
      <c r="C16669" t="inlineStr">
        <is>
          <t>엘아이에스</t>
        </is>
      </c>
      <c r="D16669" t="n">
        <v>271169000</v>
      </c>
      <c r="E16669" t="n">
        <v>518939000</v>
      </c>
      <c r="F16669" t="n">
        <v>2513253000</v>
      </c>
      <c r="G16669" t="n">
        <v>83711000</v>
      </c>
      <c r="H16669" t="n">
        <v>5.82</v>
      </c>
      <c r="J16669" t="n">
        <v>10.3</v>
      </c>
      <c r="O16669">
        <f>D16668</f>
      </c>
      <c r="P16669">
        <f>(E16669-F16669+G16669)/O16669*100</f>
      </c>
      <c r="Q16669">
        <f>H16668</f>
      </c>
      <c r="S16669">
        <f>H16669-H16668</f>
      </c>
    </row>
    <row r="16670">
      <c r="A16670" t="n">
        <v>2023</v>
      </c>
      <c r="B16670" t="inlineStr">
        <is>
          <t>00670085</t>
        </is>
      </c>
      <c r="C16670" t="inlineStr">
        <is>
          <t>엘아이에스</t>
        </is>
      </c>
      <c r="D16670" t="n">
        <v>385459000</v>
      </c>
      <c r="E16670" t="n">
        <v>119491000</v>
      </c>
      <c r="F16670" t="n">
        <v>252058000</v>
      </c>
      <c r="G16670" t="n">
        <v>10914000</v>
      </c>
      <c r="H16670" t="n">
        <v>5.63</v>
      </c>
      <c r="O16670">
        <f>D16669</f>
      </c>
      <c r="P16670">
        <f>(E16670-F16670+G16670)/O16670*100</f>
      </c>
      <c r="Q16670">
        <f>H16669</f>
      </c>
      <c r="S16670">
        <f>H16670-H16669</f>
      </c>
    </row>
    <row r="16671">
      <c r="A16671" t="n">
        <v>2014</v>
      </c>
      <c r="B16671" t="inlineStr">
        <is>
          <t>00670340</t>
        </is>
      </c>
      <c r="C16671" t="inlineStr">
        <is>
          <t>씨에스윈드</t>
        </is>
      </c>
      <c r="D16671" t="n">
        <v>1981519000</v>
      </c>
      <c r="E16671" t="n">
        <v>721591000</v>
      </c>
      <c r="F16671" t="n">
        <v>808853000</v>
      </c>
      <c r="G16671" t="n">
        <v>110147000</v>
      </c>
    </row>
    <row r="16672">
      <c r="A16672" t="n">
        <v>2015</v>
      </c>
      <c r="B16672" t="inlineStr">
        <is>
          <t>00670340</t>
        </is>
      </c>
      <c r="C16672" t="inlineStr">
        <is>
          <t>씨에스윈드</t>
        </is>
      </c>
      <c r="D16672" t="n">
        <v>2902199000</v>
      </c>
      <c r="E16672" t="n">
        <v>767197000</v>
      </c>
      <c r="F16672" t="n">
        <v>495229000</v>
      </c>
      <c r="G16672" t="n">
        <v>61600000</v>
      </c>
      <c r="O16672">
        <f>D16671</f>
      </c>
      <c r="P16672">
        <f>(E16672-F16672+G16672)/O16672*100</f>
      </c>
    </row>
    <row r="16673">
      <c r="A16673" t="n">
        <v>2016</v>
      </c>
      <c r="B16673" t="inlineStr">
        <is>
          <t>00670340</t>
        </is>
      </c>
      <c r="C16673" t="inlineStr">
        <is>
          <t>씨에스윈드</t>
        </is>
      </c>
      <c r="D16673" t="n">
        <v>2419770000</v>
      </c>
      <c r="E16673" t="n">
        <v>1116185000</v>
      </c>
      <c r="F16673" t="n">
        <v>1811876000</v>
      </c>
      <c r="G16673" t="n">
        <v>60890000</v>
      </c>
      <c r="O16673">
        <f>D16672</f>
      </c>
      <c r="P16673">
        <f>(E16673-F16673+G16673)/O16673*100</f>
      </c>
    </row>
    <row r="16674">
      <c r="A16674" t="n">
        <v>2017</v>
      </c>
      <c r="B16674" t="inlineStr">
        <is>
          <t>00670340</t>
        </is>
      </c>
      <c r="C16674" t="inlineStr">
        <is>
          <t>씨에스윈드</t>
        </is>
      </c>
      <c r="D16674" t="n">
        <v>3025824000</v>
      </c>
      <c r="E16674" t="n">
        <v>1324199000</v>
      </c>
      <c r="F16674" t="n">
        <v>1390194000</v>
      </c>
      <c r="G16674" t="n">
        <v>48321000</v>
      </c>
      <c r="O16674">
        <f>D16673</f>
      </c>
      <c r="P16674">
        <f>(E16674-F16674+G16674)/O16674*100</f>
      </c>
    </row>
    <row r="16675">
      <c r="A16675" t="n">
        <v>2018</v>
      </c>
      <c r="B16675" t="inlineStr">
        <is>
          <t>00670340</t>
        </is>
      </c>
      <c r="C16675" t="inlineStr">
        <is>
          <t>씨에스윈드</t>
        </is>
      </c>
      <c r="D16675" t="n">
        <v>5972559000</v>
      </c>
      <c r="E16675" t="n">
        <v>1923369000</v>
      </c>
      <c r="F16675" t="n">
        <v>1427625000</v>
      </c>
      <c r="G16675" t="n">
        <v>111694000</v>
      </c>
      <c r="O16675">
        <f>D16674</f>
      </c>
      <c r="P16675">
        <f>(E16675-F16675+G16675)/O16675*100</f>
      </c>
    </row>
    <row r="16676">
      <c r="A16676" t="n">
        <v>2019</v>
      </c>
      <c r="B16676" t="inlineStr">
        <is>
          <t>00670340</t>
        </is>
      </c>
      <c r="C16676" t="inlineStr">
        <is>
          <t>씨에스윈드</t>
        </is>
      </c>
      <c r="D16676" t="n">
        <v>8249850000</v>
      </c>
      <c r="E16676" t="n">
        <v>1610523000</v>
      </c>
      <c r="F16676" t="n">
        <v>535036000</v>
      </c>
      <c r="G16676" t="n">
        <v>119603000</v>
      </c>
      <c r="H16676" t="n">
        <v>2.115</v>
      </c>
      <c r="I16676" t="n">
        <v>2</v>
      </c>
      <c r="J16676" t="n">
        <v>10.37</v>
      </c>
      <c r="K16676" t="n">
        <v>-465707000</v>
      </c>
      <c r="L16676" t="n">
        <v>552459000</v>
      </c>
      <c r="M16676" t="n">
        <v>546813000</v>
      </c>
      <c r="N16676" t="n">
        <v>-466203000</v>
      </c>
      <c r="O16676">
        <f>D16675</f>
      </c>
      <c r="P16676">
        <f>(E16676-F16676+G16676)/O16676*100</f>
      </c>
      <c r="U16676">
        <f>(L16676-K16676)/(2*D16676*0.01)</f>
      </c>
      <c r="V16676">
        <f>(L16676+K16676)/(D16676*0.0001)</f>
      </c>
    </row>
    <row r="16677">
      <c r="A16677" t="n">
        <v>2020</v>
      </c>
      <c r="B16677" t="inlineStr">
        <is>
          <t>00670340</t>
        </is>
      </c>
      <c r="C16677" t="inlineStr">
        <is>
          <t>씨에스윈드</t>
        </is>
      </c>
      <c r="D16677" t="n">
        <v>9368914000</v>
      </c>
      <c r="E16677" t="n">
        <v>2124732000</v>
      </c>
      <c r="F16677" t="n">
        <v>1782291000</v>
      </c>
      <c r="G16677" t="n">
        <v>159849000</v>
      </c>
      <c r="H16677" t="n">
        <v>2.86</v>
      </c>
      <c r="I16677" t="n">
        <v>5.75</v>
      </c>
      <c r="J16677" t="n">
        <v>10.295</v>
      </c>
      <c r="K16677" t="n">
        <v>-373106360</v>
      </c>
      <c r="L16677" t="n">
        <v>450107000</v>
      </c>
      <c r="M16677" t="n">
        <v>444675000</v>
      </c>
      <c r="N16677" t="n">
        <v>-376813000</v>
      </c>
      <c r="O16677">
        <f>D16676</f>
      </c>
      <c r="P16677">
        <f>(E16677-F16677+G16677)/O16677*100</f>
      </c>
      <c r="Q16677">
        <f>H16676</f>
      </c>
      <c r="R16677">
        <f>I16676</f>
      </c>
      <c r="S16677">
        <f>H16677-H16676</f>
      </c>
      <c r="T16677">
        <f>I16677-I16676</f>
      </c>
      <c r="U16677">
        <f>(L16677-K16677)/(2*D16677*0.01)</f>
      </c>
      <c r="V16677">
        <f>(L16677+K16677)/(D16677*0.0001)</f>
      </c>
    </row>
    <row r="16678">
      <c r="A16678" t="n">
        <v>2021</v>
      </c>
      <c r="B16678" t="inlineStr">
        <is>
          <t>00670340</t>
        </is>
      </c>
      <c r="C16678" t="inlineStr">
        <is>
          <t>씨에스윈드</t>
        </is>
      </c>
      <c r="D16678" t="n">
        <v>9449506000</v>
      </c>
      <c r="E16678" t="n">
        <v>2530842000</v>
      </c>
      <c r="F16678" t="n">
        <v>1570965000</v>
      </c>
      <c r="G16678" t="n">
        <v>167924000</v>
      </c>
      <c r="H16678" t="n">
        <v>3.14</v>
      </c>
      <c r="I16678" t="n">
        <v>5.75</v>
      </c>
      <c r="J16678" t="n">
        <v>10.36</v>
      </c>
      <c r="K16678" t="n">
        <v>-284526740</v>
      </c>
      <c r="L16678" t="n">
        <v>453840480</v>
      </c>
      <c r="M16678" t="n">
        <v>338408240</v>
      </c>
      <c r="N16678" t="n">
        <v>-380451732</v>
      </c>
      <c r="O16678">
        <f>D16677</f>
      </c>
      <c r="P16678">
        <f>(E16678-F16678+G16678)/O16678*100</f>
      </c>
      <c r="Q16678">
        <f>H16677</f>
      </c>
      <c r="R16678">
        <f>I16677</f>
      </c>
      <c r="S16678">
        <f>H16678-H16677</f>
      </c>
      <c r="T16678">
        <f>I16678-I16677</f>
      </c>
      <c r="U16678">
        <f>(L16678-K16678)/(2*D16678*0.01)</f>
      </c>
      <c r="V16678">
        <f>(L16678+K16678)/(D16678*0.0001)</f>
      </c>
    </row>
    <row r="16679">
      <c r="A16679" t="n">
        <v>2022</v>
      </c>
      <c r="B16679" t="inlineStr">
        <is>
          <t>00670340</t>
        </is>
      </c>
      <c r="C16679" t="inlineStr">
        <is>
          <t>씨에스윈드</t>
        </is>
      </c>
      <c r="D16679" t="n">
        <v>8441957000</v>
      </c>
      <c r="O16679">
        <f>D16678</f>
      </c>
    </row>
    <row r="16680">
      <c r="A16680" t="n">
        <v>2023</v>
      </c>
      <c r="B16680" t="inlineStr">
        <is>
          <t>00670340</t>
        </is>
      </c>
      <c r="C16680" t="inlineStr">
        <is>
          <t>씨에스윈드</t>
        </is>
      </c>
      <c r="D16680" t="n">
        <v>8320120000</v>
      </c>
      <c r="O16680">
        <f>D16679</f>
      </c>
    </row>
    <row r="16681">
      <c r="A16681" t="n">
        <v>2024</v>
      </c>
      <c r="B16681" t="inlineStr">
        <is>
          <t>00670340</t>
        </is>
      </c>
      <c r="C16681" t="inlineStr">
        <is>
          <t>씨에스윈드</t>
        </is>
      </c>
      <c r="D16681" t="n">
        <v>10982059000</v>
      </c>
      <c r="E16681" t="n">
        <v>2908448000</v>
      </c>
      <c r="F16681" t="n">
        <v>2365857000</v>
      </c>
      <c r="G16681" t="n">
        <v>402804000</v>
      </c>
      <c r="H16681" t="n">
        <v>3.615</v>
      </c>
      <c r="I16681" t="n">
        <v>12.515</v>
      </c>
      <c r="J16681" t="n">
        <v>7.625</v>
      </c>
      <c r="K16681" t="n">
        <v>-803533729</v>
      </c>
      <c r="L16681" t="n">
        <v>501057899</v>
      </c>
      <c r="M16681" t="n">
        <v>173617941</v>
      </c>
      <c r="N16681" t="n">
        <v>-1038017591</v>
      </c>
      <c r="O16681">
        <f>D16680</f>
      </c>
      <c r="P16681">
        <f>(E16681-F16681+G16681)/O16681*100</f>
      </c>
      <c r="U16681">
        <f>(L16681-K16681)/(2*D16681*0.01)</f>
      </c>
    </row>
    <row r="16682">
      <c r="A16682" t="n">
        <v>2025</v>
      </c>
      <c r="B16682" t="inlineStr">
        <is>
          <t>00670340</t>
        </is>
      </c>
      <c r="C16682" t="inlineStr">
        <is>
          <t>씨에스윈드</t>
        </is>
      </c>
      <c r="D16682" t="n">
        <v>10908832000</v>
      </c>
      <c r="E16682" t="n">
        <v>2316823000</v>
      </c>
      <c r="F16682" t="n">
        <v>2686530000</v>
      </c>
      <c r="G16682" t="n">
        <v>461169000</v>
      </c>
      <c r="H16682" t="n">
        <v>4.315</v>
      </c>
      <c r="I16682" t="n">
        <v>14.725</v>
      </c>
      <c r="J16682" t="n">
        <v>6.715</v>
      </c>
      <c r="K16682" t="n">
        <v>-425000000</v>
      </c>
      <c r="L16682" t="n">
        <v>483000000</v>
      </c>
      <c r="M16682" t="n">
        <v>478000000</v>
      </c>
      <c r="N16682" t="n">
        <v>-429000000</v>
      </c>
      <c r="O16682">
        <f>D16681</f>
      </c>
      <c r="P16682">
        <f>(E16682-F16682+G16682)/O16682*100</f>
      </c>
      <c r="Q16682">
        <f>H16681</f>
      </c>
      <c r="R16682">
        <f>I16681</f>
      </c>
      <c r="S16682">
        <f>H16682-H16681</f>
      </c>
      <c r="T16682">
        <f>I16682-I16681</f>
      </c>
      <c r="U16682">
        <f>(L16682-K16682)/(2*D16682*0.01)</f>
      </c>
      <c r="V16682">
        <f>(L16682+K16682)/(D16682*0.0001)</f>
      </c>
    </row>
    <row r="16683">
      <c r="A16683" t="n">
        <v>2020</v>
      </c>
      <c r="B16683" t="inlineStr">
        <is>
          <t>00670766</t>
        </is>
      </c>
      <c r="C16683" t="inlineStr">
        <is>
          <t>엠투아이</t>
        </is>
      </c>
      <c r="D16683" t="n">
        <v>4616832000</v>
      </c>
      <c r="E16683" t="n">
        <v>628178000</v>
      </c>
      <c r="F16683" t="n">
        <v>287312000</v>
      </c>
      <c r="G16683" t="n">
        <v>89780000</v>
      </c>
      <c r="H16683" t="n">
        <v>2.14</v>
      </c>
      <c r="I16683" t="n">
        <v>7.35</v>
      </c>
      <c r="K16683" t="n">
        <v>-469582000</v>
      </c>
      <c r="L16683" t="n">
        <v>557440000</v>
      </c>
      <c r="M16683" t="n">
        <v>523363000</v>
      </c>
      <c r="N16683" t="n">
        <v>-452918000</v>
      </c>
      <c r="U16683">
        <f>(L16683-K16683)/(2*D16683*0.01)</f>
      </c>
      <c r="V16683">
        <f>(L16683+K16683)/(D16683*0.0001)</f>
      </c>
    </row>
    <row r="16684">
      <c r="A16684" t="n">
        <v>2021</v>
      </c>
      <c r="B16684" t="inlineStr">
        <is>
          <t>00670766</t>
        </is>
      </c>
      <c r="C16684" t="inlineStr">
        <is>
          <t>엠투아이</t>
        </is>
      </c>
      <c r="D16684" t="n">
        <v>5113667000</v>
      </c>
      <c r="E16684" t="n">
        <v>715755000</v>
      </c>
      <c r="F16684" t="n">
        <v>196068000</v>
      </c>
      <c r="G16684" t="n">
        <v>107404000</v>
      </c>
      <c r="H16684" t="n">
        <v>2.66</v>
      </c>
      <c r="I16684" t="n">
        <v>7.35</v>
      </c>
      <c r="K16684" t="n">
        <v>-493391000</v>
      </c>
      <c r="L16684" t="n">
        <v>583283000</v>
      </c>
      <c r="M16684" t="n">
        <v>550729000</v>
      </c>
      <c r="N16684" t="n">
        <v>-478002000</v>
      </c>
      <c r="O16684">
        <f>D16683</f>
      </c>
      <c r="P16684">
        <f>(E16684-F16684+G16684)/O16684*100</f>
      </c>
      <c r="Q16684">
        <f>H16683</f>
      </c>
      <c r="R16684">
        <f>I16683</f>
      </c>
      <c r="S16684">
        <f>H16684-H16683</f>
      </c>
      <c r="T16684">
        <f>I16684-I16683</f>
      </c>
      <c r="U16684">
        <f>(L16684-K16684)/(2*D16684*0.01)</f>
      </c>
      <c r="V16684">
        <f>(L16684+K16684)/(D16684*0.0001)</f>
      </c>
    </row>
    <row r="16685">
      <c r="A16685" t="n">
        <v>2022</v>
      </c>
      <c r="B16685" t="inlineStr">
        <is>
          <t>00670766</t>
        </is>
      </c>
      <c r="C16685" t="inlineStr">
        <is>
          <t>엠투아이</t>
        </is>
      </c>
      <c r="D16685" t="n">
        <v>4523616000</v>
      </c>
      <c r="E16685" t="n">
        <v>699861000</v>
      </c>
      <c r="F16685" t="n">
        <v>247463000</v>
      </c>
      <c r="G16685" t="n">
        <v>161114000</v>
      </c>
      <c r="H16685" t="n">
        <v>5.19</v>
      </c>
      <c r="I16685" t="n">
        <v>7.29</v>
      </c>
      <c r="K16685" t="n">
        <v>-364033000</v>
      </c>
      <c r="L16685" t="n">
        <v>422417000</v>
      </c>
      <c r="M16685" t="n">
        <v>409742000</v>
      </c>
      <c r="N16685" t="n">
        <v>-360666000</v>
      </c>
      <c r="O16685">
        <f>D16684</f>
      </c>
      <c r="P16685">
        <f>(E16685-F16685+G16685)/O16685*100</f>
      </c>
      <c r="Q16685">
        <f>H16684</f>
      </c>
      <c r="R16685">
        <f>I16684</f>
      </c>
      <c r="S16685">
        <f>H16685-H16684</f>
      </c>
      <c r="T16685">
        <f>I16685-I16684</f>
      </c>
      <c r="U16685">
        <f>(L16685-K16685)/(2*D16685*0.01)</f>
      </c>
      <c r="V16685">
        <f>(L16685+K16685)/(D16685*0.0001)</f>
      </c>
    </row>
    <row r="16686">
      <c r="A16686" t="n">
        <v>2023</v>
      </c>
      <c r="B16686" t="inlineStr">
        <is>
          <t>00670766</t>
        </is>
      </c>
      <c r="C16686" t="inlineStr">
        <is>
          <t>엠투아이</t>
        </is>
      </c>
      <c r="D16686" t="n">
        <v>4505394000</v>
      </c>
      <c r="E16686" t="n">
        <v>616229000</v>
      </c>
      <c r="F16686" t="n">
        <v>851478000</v>
      </c>
      <c r="G16686" t="n">
        <v>225154000</v>
      </c>
      <c r="H16686" t="n">
        <v>4.35</v>
      </c>
      <c r="I16686" t="n">
        <v>6.53</v>
      </c>
      <c r="K16686" t="n">
        <v>-405909000</v>
      </c>
      <c r="L16686" t="n">
        <v>470982000</v>
      </c>
      <c r="M16686" t="n">
        <v>456486000</v>
      </c>
      <c r="N16686" t="n">
        <v>-401972000</v>
      </c>
      <c r="O16686">
        <f>D16685</f>
      </c>
      <c r="P16686">
        <f>(E16686-F16686+G16686)/O16686*100</f>
      </c>
      <c r="Q16686">
        <f>H16685</f>
      </c>
      <c r="R16686">
        <f>I16685</f>
      </c>
      <c r="S16686">
        <f>H16686-H16685</f>
      </c>
      <c r="T16686">
        <f>I16686-I16685</f>
      </c>
      <c r="U16686">
        <f>(L16686-K16686)/(2*D16686*0.01)</f>
      </c>
      <c r="V16686">
        <f>(L16686+K16686)/(D16686*0.0001)</f>
      </c>
    </row>
    <row r="16687">
      <c r="A16687" t="n">
        <v>2024</v>
      </c>
      <c r="B16687" t="inlineStr">
        <is>
          <t>00670766</t>
        </is>
      </c>
      <c r="C16687" t="inlineStr">
        <is>
          <t>엠투아이</t>
        </is>
      </c>
      <c r="D16687" t="n">
        <v>4711581000</v>
      </c>
      <c r="E16687" t="n">
        <v>669937000</v>
      </c>
      <c r="F16687" t="n">
        <v>437440000</v>
      </c>
      <c r="G16687" t="n">
        <v>189681000</v>
      </c>
      <c r="H16687" t="n">
        <v>3.71</v>
      </c>
      <c r="I16687" t="n">
        <v>5.75</v>
      </c>
      <c r="J16687" t="n">
        <v>9.77</v>
      </c>
      <c r="K16687" t="n">
        <v>-412891000</v>
      </c>
      <c r="L16687" t="n">
        <v>478675000</v>
      </c>
      <c r="M16687" t="n">
        <v>464312000</v>
      </c>
      <c r="N16687" t="n">
        <v>-409125000</v>
      </c>
      <c r="O16687">
        <f>D16686</f>
      </c>
      <c r="P16687">
        <f>(E16687-F16687+G16687)/O16687*100</f>
      </c>
      <c r="Q16687">
        <f>H16686</f>
      </c>
      <c r="R16687">
        <f>I16686</f>
      </c>
      <c r="S16687">
        <f>H16687-H16686</f>
      </c>
      <c r="T16687">
        <f>I16687-I16686</f>
      </c>
      <c r="U16687">
        <f>(L16687-K16687)/(2*D16687*0.01)</f>
      </c>
      <c r="V16687">
        <f>(L16687+K16687)/(D16687*0.0001)</f>
      </c>
    </row>
    <row r="16688">
      <c r="A16688" t="n">
        <v>2025</v>
      </c>
      <c r="B16688" t="inlineStr">
        <is>
          <t>00670766</t>
        </is>
      </c>
      <c r="C16688" t="inlineStr">
        <is>
          <t>엠투아이</t>
        </is>
      </c>
      <c r="D16688" t="n">
        <v>12396756000</v>
      </c>
      <c r="E16688" t="n">
        <v>1348433000</v>
      </c>
      <c r="F16688" t="n">
        <v>1760245000</v>
      </c>
      <c r="G16688" t="n">
        <v>274156000</v>
      </c>
      <c r="H16688" t="n">
        <v>4.605</v>
      </c>
      <c r="I16688" t="n">
        <v>4.875</v>
      </c>
      <c r="J16688" t="n">
        <v>10.385</v>
      </c>
      <c r="K16688" t="n">
        <v>-1152499000</v>
      </c>
      <c r="L16688" t="n">
        <v>1349695000</v>
      </c>
      <c r="M16688" t="n">
        <v>1391194000</v>
      </c>
      <c r="N16688" t="n">
        <v>-1203732000</v>
      </c>
      <c r="O16688">
        <f>D16687</f>
      </c>
      <c r="P16688">
        <f>(E16688-F16688+G16688)/O16688*100</f>
      </c>
      <c r="Q16688">
        <f>H16687</f>
      </c>
      <c r="R16688">
        <f>I16687</f>
      </c>
      <c r="S16688">
        <f>H16688-H16687</f>
      </c>
      <c r="T16688">
        <f>I16688-I16687</f>
      </c>
      <c r="U16688">
        <f>(L16688-K16688)/(2*D16688*0.01)</f>
      </c>
      <c r="V16688">
        <f>(L16688+K16688)/(D16688*0.0001)</f>
      </c>
    </row>
    <row r="16689">
      <c r="A16689" t="n">
        <v>2018</v>
      </c>
      <c r="B16689" t="inlineStr">
        <is>
          <t>00671376</t>
        </is>
      </c>
      <c r="C16689" t="inlineStr">
        <is>
          <t>티웨이항공</t>
        </is>
      </c>
      <c r="D16689" t="n">
        <v>27271810000</v>
      </c>
      <c r="E16689" t="n">
        <v>7071968000</v>
      </c>
      <c r="F16689" t="n">
        <v>2637721000</v>
      </c>
      <c r="G16689" t="n">
        <v>660952000</v>
      </c>
      <c r="H16689" t="n">
        <v>3.565</v>
      </c>
      <c r="I16689" t="n">
        <v>4.38</v>
      </c>
      <c r="J16689" t="n">
        <v>6.81</v>
      </c>
      <c r="K16689" t="n">
        <v>-1696552000</v>
      </c>
      <c r="L16689" t="n">
        <v>1935005000</v>
      </c>
      <c r="M16689" t="n">
        <v>1946368000</v>
      </c>
      <c r="N16689" t="n">
        <v>-1736789000</v>
      </c>
      <c r="U16689">
        <f>(L16689-K16689)/(2*D16689*0.01)</f>
      </c>
      <c r="V16689">
        <f>(L16689+K16689)/(D16689*0.0001)</f>
      </c>
    </row>
    <row r="16690">
      <c r="A16690" t="n">
        <v>2019</v>
      </c>
      <c r="B16690" t="inlineStr">
        <is>
          <t>00671376</t>
        </is>
      </c>
      <c r="C16690" t="inlineStr">
        <is>
          <t>티웨이항공</t>
        </is>
      </c>
      <c r="D16690" t="n">
        <v>38569865000</v>
      </c>
      <c r="E16690" t="n">
        <v>9664715000</v>
      </c>
      <c r="F16690" t="n">
        <v>2832236000</v>
      </c>
      <c r="G16690" t="n">
        <v>912793000</v>
      </c>
      <c r="H16690" t="n">
        <v>3.515</v>
      </c>
      <c r="I16690" t="n">
        <v>4.545</v>
      </c>
      <c r="J16690" t="n">
        <v>10.74</v>
      </c>
      <c r="K16690" t="n">
        <v>-1096044000</v>
      </c>
      <c r="L16690" t="n">
        <v>1332623000</v>
      </c>
      <c r="M16690" t="n">
        <v>1465885000</v>
      </c>
      <c r="N16690" t="n">
        <v>-1224654000</v>
      </c>
      <c r="O16690">
        <f>D16689</f>
      </c>
      <c r="P16690">
        <f>(E16690-F16690+G16690)/O16690*100</f>
      </c>
      <c r="Q16690">
        <f>H16689</f>
      </c>
      <c r="R16690">
        <f>I16689</f>
      </c>
      <c r="S16690">
        <f>H16690-H16689</f>
      </c>
      <c r="T16690">
        <f>I16690-I16689</f>
      </c>
      <c r="U16690">
        <f>(L16690-K16690)/(2*D16690*0.01)</f>
      </c>
      <c r="V16690">
        <f>(L16690+K16690)/(D16690*0.0001)</f>
      </c>
    </row>
    <row r="16691">
      <c r="A16691" t="n">
        <v>2020</v>
      </c>
      <c r="B16691" t="inlineStr">
        <is>
          <t>00671376</t>
        </is>
      </c>
      <c r="C16691" t="inlineStr">
        <is>
          <t>티웨이항공</t>
        </is>
      </c>
      <c r="D16691" t="n">
        <v>49321953000</v>
      </c>
      <c r="E16691" t="n">
        <v>12227816000</v>
      </c>
      <c r="F16691" t="n">
        <v>2095813000</v>
      </c>
      <c r="G16691" t="n">
        <v>1321301000</v>
      </c>
      <c r="H16691" t="n">
        <v>3.625</v>
      </c>
      <c r="I16691" t="n">
        <v>4.735</v>
      </c>
      <c r="J16691" t="n">
        <v>10.66</v>
      </c>
      <c r="K16691" t="n">
        <v>-4640588000</v>
      </c>
      <c r="L16691" t="n">
        <v>5613299000</v>
      </c>
      <c r="M16691" t="n">
        <v>5655815000</v>
      </c>
      <c r="N16691" t="n">
        <v>-4753535000</v>
      </c>
      <c r="O16691">
        <f>D16690</f>
      </c>
      <c r="P16691">
        <f>(E16691-F16691+G16691)/O16691*100</f>
      </c>
      <c r="Q16691">
        <f>H16690</f>
      </c>
      <c r="R16691">
        <f>I16690</f>
      </c>
      <c r="S16691">
        <f>H16691-H16690</f>
      </c>
      <c r="T16691">
        <f>I16691-I16690</f>
      </c>
      <c r="U16691">
        <f>(L16691-K16691)/(2*D16691*0.01)</f>
      </c>
      <c r="V16691">
        <f>(L16691+K16691)/(D16691*0.0001)</f>
      </c>
    </row>
    <row r="16692">
      <c r="A16692" t="n">
        <v>2021</v>
      </c>
      <c r="B16692" t="inlineStr">
        <is>
          <t>00671376</t>
        </is>
      </c>
      <c r="C16692" t="inlineStr">
        <is>
          <t>티웨이항공</t>
        </is>
      </c>
      <c r="D16692" t="n">
        <v>48870521000</v>
      </c>
      <c r="E16692" t="n">
        <v>12182486000</v>
      </c>
      <c r="F16692" t="n">
        <v>5821803000</v>
      </c>
      <c r="G16692" t="n">
        <v>1737778000</v>
      </c>
      <c r="H16692" t="n">
        <v>4.11</v>
      </c>
      <c r="I16692" t="n">
        <v>4.505</v>
      </c>
      <c r="J16692" t="n">
        <v>10.37</v>
      </c>
      <c r="K16692" t="n">
        <v>-4456088000</v>
      </c>
      <c r="L16692" t="n">
        <v>5337995000</v>
      </c>
      <c r="M16692" t="n">
        <v>5432759000</v>
      </c>
      <c r="N16692" t="n">
        <v>-4603856000</v>
      </c>
      <c r="O16692">
        <f>D16691</f>
      </c>
      <c r="P16692">
        <f>(E16692-F16692+G16692)/O16692*100</f>
      </c>
      <c r="Q16692">
        <f>H16691</f>
      </c>
      <c r="R16692">
        <f>I16691</f>
      </c>
      <c r="S16692">
        <f>H16692-H16691</f>
      </c>
      <c r="T16692">
        <f>I16692-I16691</f>
      </c>
      <c r="U16692">
        <f>(L16692-K16692)/(2*D16692*0.01)</f>
      </c>
      <c r="V16692">
        <f>(L16692+K16692)/(D16692*0.0001)</f>
      </c>
    </row>
    <row r="16693">
      <c r="A16693" t="n">
        <v>2022</v>
      </c>
      <c r="B16693" t="inlineStr">
        <is>
          <t>00671376</t>
        </is>
      </c>
      <c r="C16693" t="inlineStr">
        <is>
          <t>티웨이항공</t>
        </is>
      </c>
      <c r="D16693" t="n">
        <v>44581906000</v>
      </c>
      <c r="E16693" t="n">
        <v>9988114000</v>
      </c>
      <c r="F16693" t="n">
        <v>4846667000</v>
      </c>
      <c r="G16693" t="n">
        <v>1933741000</v>
      </c>
      <c r="H16693" t="n">
        <v>6.585</v>
      </c>
      <c r="I16693" t="n">
        <v>4.725</v>
      </c>
      <c r="J16693" t="n">
        <v>11.03</v>
      </c>
      <c r="K16693" t="n">
        <v>-884580000</v>
      </c>
      <c r="L16693" t="n">
        <v>1061892000</v>
      </c>
      <c r="M16693" t="n">
        <v>1193342000</v>
      </c>
      <c r="N16693" t="n">
        <v>-1003528000</v>
      </c>
      <c r="O16693">
        <f>D16692</f>
      </c>
      <c r="P16693">
        <f>(E16693-F16693+G16693)/O16693*100</f>
      </c>
      <c r="Q16693">
        <f>H16692</f>
      </c>
      <c r="R16693">
        <f>I16692</f>
      </c>
      <c r="S16693">
        <f>H16693-H16692</f>
      </c>
      <c r="T16693">
        <f>I16693-I16692</f>
      </c>
      <c r="U16693">
        <f>(L16693-K16693)/(2*D16693*0.01)</f>
      </c>
      <c r="V16693">
        <f>(L16693+K16693)/(D16693*0.0001)</f>
      </c>
    </row>
    <row r="16694">
      <c r="A16694" t="n">
        <v>2023</v>
      </c>
      <c r="B16694" t="inlineStr">
        <is>
          <t>00671376</t>
        </is>
      </c>
      <c r="C16694" t="inlineStr">
        <is>
          <t>티웨이항공</t>
        </is>
      </c>
      <c r="D16694" t="n">
        <v>67069569000</v>
      </c>
      <c r="E16694" t="n">
        <v>10273659000</v>
      </c>
      <c r="F16694" t="n">
        <v>4158633000</v>
      </c>
      <c r="G16694" t="n">
        <v>2848164000</v>
      </c>
      <c r="H16694" t="n">
        <v>5.91</v>
      </c>
      <c r="I16694" t="n">
        <v>4.77</v>
      </c>
      <c r="J16694" t="n">
        <v>11.37</v>
      </c>
      <c r="K16694" t="n">
        <v>-6680944000</v>
      </c>
      <c r="L16694" t="n">
        <v>7967984000</v>
      </c>
      <c r="M16694" t="n">
        <v>8213324000</v>
      </c>
      <c r="N16694" t="n">
        <v>-6976253000</v>
      </c>
      <c r="O16694">
        <f>D16693</f>
      </c>
      <c r="P16694">
        <f>(E16694-F16694+G16694)/O16694*100</f>
      </c>
      <c r="Q16694">
        <f>H16693</f>
      </c>
      <c r="R16694">
        <f>I16693</f>
      </c>
      <c r="S16694">
        <f>H16694-H16693</f>
      </c>
      <c r="T16694">
        <f>I16694-I16693</f>
      </c>
      <c r="U16694">
        <f>(L16694-K16694)/(2*D16694*0.01)</f>
      </c>
      <c r="V16694">
        <f>(L16694+K16694)/(D16694*0.0001)</f>
      </c>
    </row>
    <row r="16695">
      <c r="A16695" t="n">
        <v>2024</v>
      </c>
      <c r="B16695" t="inlineStr">
        <is>
          <t>00671376</t>
        </is>
      </c>
      <c r="C16695" t="inlineStr">
        <is>
          <t>티웨이항공</t>
        </is>
      </c>
      <c r="D16695" t="n">
        <v>92539987000</v>
      </c>
      <c r="E16695" t="n">
        <v>16274182000</v>
      </c>
      <c r="F16695" t="n">
        <v>5362765000</v>
      </c>
      <c r="G16695" t="n">
        <v>3834634000</v>
      </c>
      <c r="H16695" t="n">
        <v>5.4</v>
      </c>
      <c r="I16695" t="n">
        <v>4.755</v>
      </c>
      <c r="J16695" t="n">
        <v>11.36</v>
      </c>
      <c r="K16695" t="n">
        <v>-9284767000</v>
      </c>
      <c r="L16695" t="n">
        <v>11083807000</v>
      </c>
      <c r="M16695" t="n">
        <v>11361793000</v>
      </c>
      <c r="N16695" t="n">
        <v>-9650019000</v>
      </c>
      <c r="O16695">
        <f>D16694</f>
      </c>
      <c r="P16695">
        <f>(E16695-F16695+G16695)/O16695*100</f>
      </c>
      <c r="Q16695">
        <f>H16694</f>
      </c>
      <c r="R16695">
        <f>I16694</f>
      </c>
      <c r="S16695">
        <f>H16695-H16694</f>
      </c>
      <c r="T16695">
        <f>I16695-I16694</f>
      </c>
      <c r="U16695">
        <f>(L16695-K16695)/(2*D16695*0.01)</f>
      </c>
      <c r="V16695">
        <f>(L16695+K16695)/(D16695*0.0001)</f>
      </c>
    </row>
    <row r="16696">
      <c r="A16696" t="n">
        <v>2025</v>
      </c>
      <c r="B16696" t="inlineStr">
        <is>
          <t>00671376</t>
        </is>
      </c>
      <c r="C16696" t="inlineStr">
        <is>
          <t>티웨이항공</t>
        </is>
      </c>
      <c r="D16696" t="n">
        <v>97393342000</v>
      </c>
      <c r="E16696" t="n">
        <v>20521545000</v>
      </c>
      <c r="F16696" t="n">
        <v>11746217000</v>
      </c>
      <c r="G16696" t="n">
        <v>4796525000</v>
      </c>
      <c r="H16696" t="n">
        <v>5.84</v>
      </c>
      <c r="I16696" t="n">
        <v>4.695</v>
      </c>
      <c r="J16696" t="n">
        <v>11.22</v>
      </c>
      <c r="K16696" t="n">
        <v>-9620885000</v>
      </c>
      <c r="L16696" t="n">
        <v>11428452000</v>
      </c>
      <c r="M16696" t="n">
        <v>11764226000</v>
      </c>
      <c r="N16696" t="n">
        <v>-10035506000</v>
      </c>
      <c r="O16696">
        <f>D16695</f>
      </c>
      <c r="P16696">
        <f>(E16696-F16696+G16696)/O16696*100</f>
      </c>
      <c r="Q16696">
        <f>H16695</f>
      </c>
      <c r="R16696">
        <f>I16695</f>
      </c>
      <c r="S16696">
        <f>H16696-H16695</f>
      </c>
      <c r="T16696">
        <f>I16696-I16695</f>
      </c>
      <c r="U16696">
        <f>(L16696-K16696)/(2*D16696*0.01)</f>
      </c>
      <c r="V16696">
        <f>(L16696+K16696)/(D16696*0.0001)</f>
      </c>
    </row>
    <row r="16697">
      <c r="A16697" t="n">
        <v>2025</v>
      </c>
      <c r="B16697" t="inlineStr">
        <is>
          <t>00672603</t>
        </is>
      </c>
      <c r="C16697" t="inlineStr">
        <is>
          <t>케이엔알시스템</t>
        </is>
      </c>
      <c r="D16697" t="n">
        <v>241882000</v>
      </c>
      <c r="E16697" t="n">
        <v>237968000</v>
      </c>
      <c r="F16697" t="n">
        <v>103322000</v>
      </c>
      <c r="G16697" t="n">
        <v>5831000</v>
      </c>
      <c r="H16697" t="n">
        <v>4.255</v>
      </c>
      <c r="I16697" t="n">
        <v>3</v>
      </c>
      <c r="J16697" t="n">
        <v>7.3</v>
      </c>
      <c r="K16697" t="n">
        <v>-9720000</v>
      </c>
      <c r="L16697" t="n">
        <v>11071000</v>
      </c>
      <c r="M16697" t="n">
        <v>11140000</v>
      </c>
      <c r="N16697" t="n">
        <v>-9943000</v>
      </c>
      <c r="U16697">
        <f>(L16697-K16697)/(2*D16697*0.01)</f>
      </c>
      <c r="V16697">
        <f>(L16697+K16697)/(D16697*0.0001)</f>
      </c>
    </row>
    <row r="16698">
      <c r="A16698" t="n">
        <v>2016</v>
      </c>
      <c r="B16698" t="inlineStr">
        <is>
          <t>00673523</t>
        </is>
      </c>
      <c r="C16698" t="inlineStr">
        <is>
          <t>엔에이치농협캐피탈</t>
        </is>
      </c>
      <c r="D16698" t="n">
        <v>6235294000</v>
      </c>
      <c r="E16698" t="n">
        <v>1388088000</v>
      </c>
      <c r="F16698" t="n">
        <v>400054000</v>
      </c>
      <c r="G16698" t="n">
        <v>114750000</v>
      </c>
      <c r="H16698" t="n">
        <v>2.65</v>
      </c>
      <c r="I16698" t="n">
        <v>2.21</v>
      </c>
    </row>
    <row r="16699">
      <c r="A16699" t="n">
        <v>2017</v>
      </c>
      <c r="B16699" t="inlineStr">
        <is>
          <t>00673523</t>
        </is>
      </c>
      <c r="C16699" t="inlineStr">
        <is>
          <t>엔에이치농협캐피탈</t>
        </is>
      </c>
      <c r="D16699" t="n">
        <v>7204223000</v>
      </c>
      <c r="E16699" t="n">
        <v>1554166000</v>
      </c>
      <c r="F16699" t="n">
        <v>743691000</v>
      </c>
      <c r="G16699" t="n">
        <v>165234000</v>
      </c>
      <c r="H16699" t="n">
        <v>3.02</v>
      </c>
      <c r="I16699" t="n">
        <v>2</v>
      </c>
      <c r="O16699">
        <f>D16698</f>
      </c>
      <c r="P16699">
        <f>(E16699-F16699+G16699)/O16699*100</f>
      </c>
      <c r="Q16699">
        <f>H16698</f>
      </c>
      <c r="R16699">
        <f>I16698</f>
      </c>
      <c r="S16699">
        <f>H16699-H16698</f>
      </c>
      <c r="T16699">
        <f>I16699-I16698</f>
      </c>
    </row>
    <row r="16700">
      <c r="A16700" t="n">
        <v>2018</v>
      </c>
      <c r="B16700" t="inlineStr">
        <is>
          <t>00673523</t>
        </is>
      </c>
      <c r="C16700" t="inlineStr">
        <is>
          <t>엔에이치농협캐피탈</t>
        </is>
      </c>
      <c r="D16700" t="n">
        <v>9700613000</v>
      </c>
      <c r="E16700" t="n">
        <v>1704108000</v>
      </c>
      <c r="F16700" t="n">
        <v>503067000</v>
      </c>
      <c r="G16700" t="n">
        <v>214696000</v>
      </c>
      <c r="H16700" t="n">
        <v>2.62</v>
      </c>
      <c r="I16700" t="n">
        <v>3.5</v>
      </c>
      <c r="K16700" t="n">
        <v>808738000</v>
      </c>
      <c r="L16700" t="n">
        <v>-714763000</v>
      </c>
      <c r="M16700" t="n">
        <v>907199000</v>
      </c>
      <c r="N16700" t="n">
        <v>-814616000</v>
      </c>
      <c r="O16700">
        <f>D16699</f>
      </c>
      <c r="P16700">
        <f>(E16700-F16700+G16700)/O16700*100</f>
      </c>
      <c r="Q16700">
        <f>H16699</f>
      </c>
      <c r="R16700">
        <f>I16699</f>
      </c>
      <c r="S16700">
        <f>H16700-H16699</f>
      </c>
      <c r="T16700">
        <f>I16700-I16699</f>
      </c>
      <c r="V16700">
        <f>(L16700+K16700)/(D16700*0.0001)</f>
      </c>
    </row>
    <row r="16701">
      <c r="A16701" t="n">
        <v>2019</v>
      </c>
      <c r="B16701" t="inlineStr">
        <is>
          <t>00673523</t>
        </is>
      </c>
      <c r="C16701" t="inlineStr">
        <is>
          <t>엔에이치농협캐피탈</t>
        </is>
      </c>
      <c r="D16701" t="n">
        <v>11232242000</v>
      </c>
      <c r="E16701" t="n">
        <v>1906220000</v>
      </c>
      <c r="F16701" t="n">
        <v>495975000</v>
      </c>
      <c r="G16701" t="n">
        <v>231311000</v>
      </c>
      <c r="H16701" t="n">
        <v>2.33</v>
      </c>
      <c r="I16701" t="n">
        <v>3</v>
      </c>
      <c r="J16701" t="n">
        <v>12.53</v>
      </c>
      <c r="K16701" t="n">
        <v>-874222000</v>
      </c>
      <c r="L16701" t="n">
        <v>999566000</v>
      </c>
      <c r="M16701" t="n">
        <v>1014608000</v>
      </c>
      <c r="N16701" t="n">
        <v>-902232000</v>
      </c>
      <c r="O16701">
        <f>D16700</f>
      </c>
      <c r="P16701">
        <f>(E16701-F16701+G16701)/O16701*100</f>
      </c>
      <c r="Q16701">
        <f>H16700</f>
      </c>
      <c r="R16701">
        <f>I16700</f>
      </c>
      <c r="S16701">
        <f>H16701-H16700</f>
      </c>
      <c r="T16701">
        <f>I16701-I16700</f>
      </c>
      <c r="U16701">
        <f>(L16701-K16701)/(2*D16701*0.01)</f>
      </c>
      <c r="V16701">
        <f>(L16701+K16701)/(D16701*0.0001)</f>
      </c>
    </row>
    <row r="16702">
      <c r="A16702" t="n">
        <v>2020</v>
      </c>
      <c r="B16702" t="inlineStr">
        <is>
          <t>00673523</t>
        </is>
      </c>
      <c r="C16702" t="inlineStr">
        <is>
          <t>엔에이치농협캐피탈</t>
        </is>
      </c>
      <c r="D16702" t="n">
        <v>12472672000</v>
      </c>
      <c r="E16702" t="n">
        <v>1974911000</v>
      </c>
      <c r="F16702" t="n">
        <v>778083000</v>
      </c>
      <c r="G16702" t="n">
        <v>248002000</v>
      </c>
      <c r="H16702" t="n">
        <v>2.2</v>
      </c>
      <c r="I16702" t="n">
        <v>3</v>
      </c>
      <c r="K16702" t="n">
        <v>-1117237000</v>
      </c>
      <c r="L16702" t="n">
        <v>1287940000</v>
      </c>
      <c r="M16702" t="n">
        <v>1264338000</v>
      </c>
      <c r="N16702" t="n">
        <v>-1119515000</v>
      </c>
      <c r="O16702">
        <f>D16701</f>
      </c>
      <c r="P16702">
        <f>(E16702-F16702+G16702)/O16702*100</f>
      </c>
      <c r="Q16702">
        <f>H16701</f>
      </c>
      <c r="R16702">
        <f>I16701</f>
      </c>
      <c r="S16702">
        <f>H16702-H16701</f>
      </c>
      <c r="T16702">
        <f>I16702-I16701</f>
      </c>
      <c r="U16702">
        <f>(L16702-K16702)/(2*D16702*0.01)</f>
      </c>
      <c r="V16702">
        <f>(L16702+K16702)/(D16702*0.0001)</f>
      </c>
    </row>
    <row r="16703">
      <c r="A16703" t="n">
        <v>2021</v>
      </c>
      <c r="B16703" t="inlineStr">
        <is>
          <t>00673523</t>
        </is>
      </c>
      <c r="C16703" t="inlineStr">
        <is>
          <t>엔에이치농협캐피탈</t>
        </is>
      </c>
      <c r="D16703" t="n">
        <v>14477483000</v>
      </c>
      <c r="E16703" t="n">
        <v>2038524000</v>
      </c>
      <c r="F16703" t="n">
        <v>814768000</v>
      </c>
      <c r="G16703" t="n">
        <v>264070000</v>
      </c>
      <c r="H16703" t="n">
        <v>2.7</v>
      </c>
      <c r="I16703" t="n">
        <v>3</v>
      </c>
      <c r="K16703" t="n">
        <v>-1222961000</v>
      </c>
      <c r="L16703" t="n">
        <v>1403949000</v>
      </c>
      <c r="M16703" t="n">
        <v>1385482000</v>
      </c>
      <c r="N16703" t="n">
        <v>-1231041000</v>
      </c>
      <c r="O16703">
        <f>D16702</f>
      </c>
      <c r="P16703">
        <f>(E16703-F16703+G16703)/O16703*100</f>
      </c>
      <c r="Q16703">
        <f>H16702</f>
      </c>
      <c r="R16703">
        <f>I16702</f>
      </c>
      <c r="S16703">
        <f>H16703-H16702</f>
      </c>
      <c r="T16703">
        <f>I16703-I16702</f>
      </c>
      <c r="U16703">
        <f>(L16703-K16703)/(2*D16703*0.01)</f>
      </c>
      <c r="V16703">
        <f>(L16703+K16703)/(D16703*0.0001)</f>
      </c>
    </row>
    <row r="16704">
      <c r="A16704" t="n">
        <v>2022</v>
      </c>
      <c r="B16704" t="inlineStr">
        <is>
          <t>00673523</t>
        </is>
      </c>
      <c r="C16704" t="inlineStr">
        <is>
          <t>엔에이치농협캐피탈</t>
        </is>
      </c>
      <c r="D16704" t="n">
        <v>14312086000</v>
      </c>
      <c r="E16704" t="n">
        <v>2138898000</v>
      </c>
      <c r="F16704" t="n">
        <v>1552134000</v>
      </c>
      <c r="G16704" t="n">
        <v>366616000</v>
      </c>
      <c r="H16704" t="n">
        <v>5.1</v>
      </c>
      <c r="I16704" t="n">
        <v>3</v>
      </c>
      <c r="K16704" t="n">
        <v>-1072503000</v>
      </c>
      <c r="L16704" t="n">
        <v>1216496000</v>
      </c>
      <c r="M16704" t="n">
        <v>1230543000</v>
      </c>
      <c r="N16704" t="n">
        <v>-1103314000</v>
      </c>
      <c r="O16704">
        <f>D16703</f>
      </c>
      <c r="P16704">
        <f>(E16704-F16704+G16704)/O16704*100</f>
      </c>
      <c r="Q16704">
        <f>H16703</f>
      </c>
      <c r="R16704">
        <f>I16703</f>
      </c>
      <c r="S16704">
        <f>H16704-H16703</f>
      </c>
      <c r="T16704">
        <f>I16704-I16703</f>
      </c>
      <c r="U16704">
        <f>(L16704-K16704)/(2*D16704*0.01)</f>
      </c>
      <c r="V16704">
        <f>(L16704+K16704)/(D16704*0.0001)</f>
      </c>
    </row>
    <row r="16705">
      <c r="A16705" t="n">
        <v>2023</v>
      </c>
      <c r="B16705" t="inlineStr">
        <is>
          <t>00673523</t>
        </is>
      </c>
      <c r="C16705" t="inlineStr">
        <is>
          <t>엔에이치농협캐피탈</t>
        </is>
      </c>
      <c r="D16705" t="n">
        <v>18085462000</v>
      </c>
      <c r="E16705" t="n">
        <v>2059169000</v>
      </c>
      <c r="F16705" t="n">
        <v>1014701000</v>
      </c>
      <c r="G16705" t="n">
        <v>694557000</v>
      </c>
      <c r="H16705" t="n">
        <v>4.1</v>
      </c>
      <c r="I16705" t="n">
        <v>3.5</v>
      </c>
      <c r="K16705" t="n">
        <v>-1423271000</v>
      </c>
      <c r="L16705" t="n">
        <v>1622121000</v>
      </c>
      <c r="M16705" t="n">
        <v>1615840000</v>
      </c>
      <c r="N16705" t="n">
        <v>-1444335000</v>
      </c>
      <c r="O16705">
        <f>D16704</f>
      </c>
      <c r="P16705">
        <f>(E16705-F16705+G16705)/O16705*100</f>
      </c>
      <c r="Q16705">
        <f>H16704</f>
      </c>
      <c r="R16705">
        <f>I16704</f>
      </c>
      <c r="S16705">
        <f>H16705-H16704</f>
      </c>
      <c r="T16705">
        <f>I16705-I16704</f>
      </c>
      <c r="U16705">
        <f>(L16705-K16705)/(2*D16705*0.01)</f>
      </c>
      <c r="V16705">
        <f>(L16705+K16705)/(D16705*0.0001)</f>
      </c>
    </row>
    <row r="16706">
      <c r="A16706" t="n">
        <v>2024</v>
      </c>
      <c r="B16706" t="inlineStr">
        <is>
          <t>00673523</t>
        </is>
      </c>
      <c r="C16706" t="inlineStr">
        <is>
          <t>엔에이치농협캐피탈</t>
        </is>
      </c>
      <c r="D16706" t="n">
        <v>23880514000</v>
      </c>
      <c r="E16706" t="n">
        <v>2396981000</v>
      </c>
      <c r="F16706" t="n">
        <v>1583326000</v>
      </c>
      <c r="G16706" t="n">
        <v>719291000</v>
      </c>
      <c r="H16706" t="n">
        <v>3.4</v>
      </c>
      <c r="I16706" t="n">
        <v>3.3</v>
      </c>
      <c r="K16706" t="n">
        <v>-1678235000</v>
      </c>
      <c r="L16706" t="n">
        <v>1905377000</v>
      </c>
      <c r="M16706" t="n">
        <v>2072817000</v>
      </c>
      <c r="N16706" t="n">
        <v>-1696093000</v>
      </c>
      <c r="O16706">
        <f>D16705</f>
      </c>
      <c r="P16706">
        <f>(E16706-F16706+G16706)/O16706*100</f>
      </c>
      <c r="Q16706">
        <f>H16705</f>
      </c>
      <c r="R16706">
        <f>I16705</f>
      </c>
      <c r="S16706">
        <f>H16706-H16705</f>
      </c>
      <c r="T16706">
        <f>I16706-I16705</f>
      </c>
      <c r="U16706">
        <f>(L16706-K16706)/(2*D16706*0.01)</f>
      </c>
      <c r="V16706">
        <f>(L16706+K16706)/(D16706*0.0001)</f>
      </c>
    </row>
    <row r="16707">
      <c r="A16707" t="n">
        <v>2014</v>
      </c>
      <c r="B16707" t="inlineStr">
        <is>
          <t>00673976</t>
        </is>
      </c>
      <c r="C16707" t="inlineStr">
        <is>
          <t>지스마트글로벌</t>
        </is>
      </c>
      <c r="D16707" t="n">
        <v>480810000</v>
      </c>
      <c r="E16707" t="n">
        <v>278034000</v>
      </c>
      <c r="F16707" t="n">
        <v>314120000</v>
      </c>
      <c r="G16707" t="n">
        <v>14760000</v>
      </c>
      <c r="H16707" t="n">
        <v>2.76</v>
      </c>
      <c r="I16707" t="n">
        <v>5.08</v>
      </c>
    </row>
    <row r="16708">
      <c r="A16708" t="n">
        <v>2015</v>
      </c>
      <c r="B16708" t="inlineStr">
        <is>
          <t>00673976</t>
        </is>
      </c>
      <c r="C16708" t="inlineStr">
        <is>
          <t>지스마트글로벌</t>
        </is>
      </c>
      <c r="D16708" t="n">
        <v>757186000</v>
      </c>
      <c r="E16708" t="n">
        <v>467920000</v>
      </c>
      <c r="F16708" t="n">
        <v>103395000</v>
      </c>
      <c r="G16708" t="n">
        <v>3299000</v>
      </c>
      <c r="H16708" t="n">
        <v>2.4</v>
      </c>
      <c r="I16708" t="n">
        <v>4.47</v>
      </c>
      <c r="K16708" t="n">
        <v>-45146000</v>
      </c>
      <c r="L16708" t="n">
        <v>53282000</v>
      </c>
      <c r="M16708" t="n">
        <v>52724000</v>
      </c>
      <c r="N16708" t="n">
        <v>-45554000</v>
      </c>
      <c r="O16708">
        <f>D16707</f>
      </c>
      <c r="P16708">
        <f>(E16708-F16708+G16708)/O16708*100</f>
      </c>
      <c r="Q16708">
        <f>H16707</f>
      </c>
      <c r="R16708">
        <f>I16707</f>
      </c>
      <c r="S16708">
        <f>H16708-H16707</f>
      </c>
      <c r="T16708">
        <f>I16708-I16707</f>
      </c>
      <c r="U16708">
        <f>(L16708-K16708)/(2*D16708*0.01)</f>
      </c>
      <c r="V16708">
        <f>(L16708+K16708)/(D16708*0.0001)</f>
      </c>
    </row>
    <row r="16709">
      <c r="A16709" t="n">
        <v>2016</v>
      </c>
      <c r="B16709" t="inlineStr">
        <is>
          <t>00673976</t>
        </is>
      </c>
      <c r="C16709" t="inlineStr">
        <is>
          <t>지스마트글로벌</t>
        </is>
      </c>
      <c r="D16709" t="n">
        <v>1103681000</v>
      </c>
      <c r="E16709" t="n">
        <v>447612000</v>
      </c>
      <c r="F16709" t="n">
        <v>95456000</v>
      </c>
      <c r="G16709" t="n">
        <v>11014000</v>
      </c>
      <c r="H16709" t="n">
        <v>2.44</v>
      </c>
      <c r="I16709" t="n">
        <v>3.96</v>
      </c>
      <c r="K16709" t="n">
        <v>-63118000</v>
      </c>
      <c r="L16709" t="n">
        <v>74344000</v>
      </c>
      <c r="M16709" t="n">
        <v>73984000</v>
      </c>
      <c r="N16709" t="n">
        <v>-64001000</v>
      </c>
      <c r="O16709">
        <f>D16708</f>
      </c>
      <c r="P16709">
        <f>(E16709-F16709+G16709)/O16709*100</f>
      </c>
      <c r="Q16709">
        <f>H16708</f>
      </c>
      <c r="R16709">
        <f>I16708</f>
      </c>
      <c r="S16709">
        <f>H16709-H16708</f>
      </c>
      <c r="T16709">
        <f>I16709-I16708</f>
      </c>
      <c r="U16709">
        <f>(L16709-K16709)/(2*D16709*0.01)</f>
      </c>
      <c r="V16709">
        <f>(L16709+K16709)/(D16709*0.0001)</f>
      </c>
    </row>
    <row r="16710">
      <c r="A16710" t="n">
        <v>2017</v>
      </c>
      <c r="B16710" t="inlineStr">
        <is>
          <t>00673976</t>
        </is>
      </c>
      <c r="C16710" t="inlineStr">
        <is>
          <t>지스마트글로벌</t>
        </is>
      </c>
      <c r="D16710" t="n">
        <v>1188166000</v>
      </c>
      <c r="E16710" t="n">
        <v>461879000</v>
      </c>
      <c r="F16710" t="n">
        <v>372384000</v>
      </c>
      <c r="G16710" t="n">
        <v>16340000</v>
      </c>
      <c r="H16710" t="n">
        <v>2.81</v>
      </c>
      <c r="I16710" t="n">
        <v>3.96</v>
      </c>
      <c r="K16710" t="n">
        <v>-56546000</v>
      </c>
      <c r="L16710" t="n">
        <v>66759000</v>
      </c>
      <c r="M16710" t="n">
        <v>66700000</v>
      </c>
      <c r="N16710" t="n">
        <v>-57531000</v>
      </c>
      <c r="O16710">
        <f>D16709</f>
      </c>
      <c r="P16710">
        <f>(E16710-F16710+G16710)/O16710*100</f>
      </c>
      <c r="Q16710">
        <f>H16709</f>
      </c>
      <c r="R16710">
        <f>I16709</f>
      </c>
      <c r="S16710">
        <f>H16710-H16709</f>
      </c>
      <c r="T16710">
        <f>I16710-I16709</f>
      </c>
      <c r="U16710">
        <f>(L16710-K16710)/(2*D16710*0.01)</f>
      </c>
      <c r="V16710">
        <f>(L16710+K16710)/(D16710*0.0001)</f>
      </c>
    </row>
    <row r="16711">
      <c r="A16711" t="n">
        <v>2018</v>
      </c>
      <c r="B16711" t="inlineStr">
        <is>
          <t>00673976</t>
        </is>
      </c>
      <c r="C16711" t="inlineStr">
        <is>
          <t>지스마트글로벌</t>
        </is>
      </c>
      <c r="D16711" t="n">
        <v>875264000</v>
      </c>
      <c r="E16711" t="n">
        <v>491881000</v>
      </c>
      <c r="F16711" t="n">
        <v>948439000</v>
      </c>
      <c r="G16711" t="n">
        <v>16880000</v>
      </c>
      <c r="H16711" t="n">
        <v>2.3</v>
      </c>
      <c r="I16711" t="n">
        <v>3.96</v>
      </c>
      <c r="K16711" t="n">
        <v>-64932000</v>
      </c>
      <c r="L16711" t="n">
        <v>77015000</v>
      </c>
      <c r="M16711" t="n">
        <v>76513000</v>
      </c>
      <c r="N16711" t="n">
        <v>-65745000</v>
      </c>
      <c r="O16711">
        <f>D16710</f>
      </c>
      <c r="P16711">
        <f>(E16711-F16711+G16711)/O16711*100</f>
      </c>
      <c r="Q16711">
        <f>H16710</f>
      </c>
      <c r="R16711">
        <f>I16710</f>
      </c>
      <c r="S16711">
        <f>H16711-H16710</f>
      </c>
      <c r="T16711">
        <f>I16711-I16710</f>
      </c>
      <c r="U16711">
        <f>(L16711-K16711)/(2*D16711*0.01)</f>
      </c>
      <c r="V16711">
        <f>(L16711+K16711)/(D16711*0.0001)</f>
      </c>
    </row>
    <row r="16712">
      <c r="A16712" t="n">
        <v>2019</v>
      </c>
      <c r="B16712" t="inlineStr">
        <is>
          <t>00673976</t>
        </is>
      </c>
      <c r="C16712" t="inlineStr">
        <is>
          <t>지스마트글로벌</t>
        </is>
      </c>
      <c r="D16712" t="n">
        <v>510375000</v>
      </c>
      <c r="E16712" t="n">
        <v>376752000</v>
      </c>
      <c r="F16712" t="n">
        <v>561327000</v>
      </c>
      <c r="G16712" t="n">
        <v>15280000</v>
      </c>
      <c r="H16712" t="n">
        <v>1.99</v>
      </c>
      <c r="I16712" t="n">
        <v>4.5</v>
      </c>
      <c r="K16712" t="n">
        <v>-38987000</v>
      </c>
      <c r="L16712" t="n">
        <v>46828000</v>
      </c>
      <c r="M16712" t="n">
        <v>46360000</v>
      </c>
      <c r="N16712" t="n">
        <v>-39359000</v>
      </c>
      <c r="O16712">
        <f>D16711</f>
      </c>
      <c r="P16712">
        <f>(E16712-F16712+G16712)/O16712*100</f>
      </c>
      <c r="Q16712">
        <f>H16711</f>
      </c>
      <c r="R16712">
        <f>I16711</f>
      </c>
      <c r="S16712">
        <f>H16712-H16711</f>
      </c>
      <c r="T16712">
        <f>I16712-I16711</f>
      </c>
      <c r="U16712">
        <f>(L16712-K16712)/(2*D16712*0.01)</f>
      </c>
      <c r="V16712">
        <f>(L16712+K16712)/(D16712*0.0001)</f>
      </c>
    </row>
    <row r="16713">
      <c r="A16713" t="n">
        <v>2020</v>
      </c>
      <c r="B16713" t="inlineStr">
        <is>
          <t>00673976</t>
        </is>
      </c>
      <c r="C16713" t="inlineStr">
        <is>
          <t>지스마트글로벌</t>
        </is>
      </c>
      <c r="D16713" t="n">
        <v>510375000</v>
      </c>
      <c r="E16713" t="n">
        <v>376752000</v>
      </c>
      <c r="F16713" t="n">
        <v>561327000</v>
      </c>
      <c r="G16713" t="n">
        <v>15280000</v>
      </c>
      <c r="H16713" t="n">
        <v>1.99</v>
      </c>
      <c r="I16713" t="n">
        <v>4.5</v>
      </c>
      <c r="K16713" t="n">
        <v>-38987000</v>
      </c>
      <c r="L16713" t="n">
        <v>46828000</v>
      </c>
      <c r="M16713" t="n">
        <v>46360000</v>
      </c>
      <c r="N16713" t="n">
        <v>-39359000</v>
      </c>
      <c r="O16713">
        <f>D16712</f>
      </c>
      <c r="P16713">
        <f>(E16713-F16713+G16713)/O16713*100</f>
      </c>
      <c r="Q16713">
        <f>H16712</f>
      </c>
      <c r="R16713">
        <f>I16712</f>
      </c>
      <c r="S16713">
        <f>H16713-H16712</f>
      </c>
      <c r="T16713">
        <f>I16713-I16712</f>
      </c>
      <c r="U16713">
        <f>(L16713-K16713)/(2*D16713*0.01)</f>
      </c>
      <c r="V16713">
        <f>(L16713+K16713)/(D16713*0.0001)</f>
      </c>
    </row>
    <row r="16714">
      <c r="A16714" t="n">
        <v>2021</v>
      </c>
      <c r="B16714" t="inlineStr">
        <is>
          <t>00673976</t>
        </is>
      </c>
      <c r="C16714" t="inlineStr">
        <is>
          <t>지스마트글로벌</t>
        </is>
      </c>
      <c r="D16714" t="n">
        <v>147967000</v>
      </c>
      <c r="E16714" t="n">
        <v>246274000</v>
      </c>
      <c r="F16714" t="n">
        <v>312439000</v>
      </c>
      <c r="G16714" t="n">
        <v>6967000</v>
      </c>
      <c r="O16714">
        <f>D16713</f>
      </c>
      <c r="P16714">
        <f>(E16714-F16714+G16714)/O16714*100</f>
      </c>
    </row>
    <row r="16715">
      <c r="A16715" t="n">
        <v>2022</v>
      </c>
      <c r="B16715" t="inlineStr">
        <is>
          <t>00673976</t>
        </is>
      </c>
      <c r="C16715" t="inlineStr">
        <is>
          <t>지스마트글로벌</t>
        </is>
      </c>
      <c r="D16715" t="n">
        <v>147967000</v>
      </c>
      <c r="E16715" t="n">
        <v>246274000</v>
      </c>
      <c r="F16715" t="n">
        <v>312439000</v>
      </c>
      <c r="G16715" t="n">
        <v>3342000</v>
      </c>
      <c r="O16715">
        <f>D16714</f>
      </c>
      <c r="P16715">
        <f>(E16715-F16715+G16715)/O16715*100</f>
      </c>
    </row>
    <row r="16716">
      <c r="A16716" t="n">
        <v>2018</v>
      </c>
      <c r="B16716" t="inlineStr">
        <is>
          <t>00674498</t>
        </is>
      </c>
      <c r="C16716" t="inlineStr">
        <is>
          <t>골프존홀딩스</t>
        </is>
      </c>
      <c r="D16716" t="n">
        <v>242322000</v>
      </c>
    </row>
    <row r="16717">
      <c r="A16717" t="n">
        <v>2019</v>
      </c>
      <c r="B16717" t="inlineStr">
        <is>
          <t>00674498</t>
        </is>
      </c>
      <c r="C16717" t="inlineStr">
        <is>
          <t>골프존홀딩스</t>
        </is>
      </c>
      <c r="D16717" t="n">
        <v>254476000</v>
      </c>
      <c r="E16717" t="n">
        <v>101724000</v>
      </c>
      <c r="F16717" t="n">
        <v>148784000</v>
      </c>
      <c r="G16717" t="n">
        <v>7321000</v>
      </c>
      <c r="O16717">
        <f>D16716</f>
      </c>
      <c r="P16717">
        <f>(E16717-F16717+G16717)/O16717*100</f>
      </c>
    </row>
    <row r="16718">
      <c r="A16718" t="n">
        <v>2021</v>
      </c>
      <c r="B16718" t="inlineStr">
        <is>
          <t>00674498</t>
        </is>
      </c>
      <c r="C16718" t="inlineStr">
        <is>
          <t>골프존홀딩스</t>
        </is>
      </c>
      <c r="D16718" t="n">
        <v>526402000</v>
      </c>
      <c r="E16718" t="n">
        <v>121033000</v>
      </c>
      <c r="F16718" t="n">
        <v>4550000</v>
      </c>
      <c r="G16718" t="n">
        <v>10550000</v>
      </c>
      <c r="H16718" t="n">
        <v>3.5</v>
      </c>
      <c r="I16718" t="n">
        <v>2</v>
      </c>
      <c r="K16718" t="n">
        <v>-37511000</v>
      </c>
      <c r="L16718" t="n">
        <v>43725000</v>
      </c>
      <c r="M16718" t="n">
        <v>43991000</v>
      </c>
      <c r="N16718" t="n">
        <v>-38395000</v>
      </c>
      <c r="U16718">
        <f>(L16718-K16718)/(2*D16718*0.01)</f>
      </c>
      <c r="V16718">
        <f>(L16718+K16718)/(D16718*0.0001)</f>
      </c>
    </row>
    <row r="16719">
      <c r="A16719" t="n">
        <v>2014</v>
      </c>
      <c r="B16719" t="inlineStr">
        <is>
          <t>00676122</t>
        </is>
      </c>
      <c r="C16719" t="inlineStr">
        <is>
          <t>지디</t>
        </is>
      </c>
      <c r="D16719" t="n">
        <v>3852040000</v>
      </c>
      <c r="E16719" t="n">
        <v>1457033000</v>
      </c>
      <c r="F16719" t="n">
        <v>313616000</v>
      </c>
      <c r="G16719" t="n">
        <v>113376000</v>
      </c>
      <c r="H16719" t="n">
        <v>2.755</v>
      </c>
      <c r="I16719" t="n">
        <v>6.34</v>
      </c>
      <c r="J16719" t="n">
        <v>6.54</v>
      </c>
      <c r="K16719" t="n">
        <v>-159824000</v>
      </c>
      <c r="L16719" t="n">
        <v>179491000</v>
      </c>
      <c r="M16719" t="n">
        <v>172765000</v>
      </c>
      <c r="N16719" t="n">
        <v>-157203000</v>
      </c>
      <c r="U16719">
        <f>(L16719-K16719)/(2*D16719*0.01)</f>
      </c>
      <c r="V16719">
        <f>(L16719+K16719)/(D16719*0.0001)</f>
      </c>
    </row>
    <row r="16720">
      <c r="A16720" t="n">
        <v>2015</v>
      </c>
      <c r="B16720" t="inlineStr">
        <is>
          <t>00676122</t>
        </is>
      </c>
      <c r="C16720" t="inlineStr">
        <is>
          <t>지디</t>
        </is>
      </c>
      <c r="D16720" t="n">
        <v>4228103000</v>
      </c>
      <c r="E16720" t="n">
        <v>1348693000</v>
      </c>
      <c r="F16720" t="n">
        <v>698831000</v>
      </c>
      <c r="G16720" t="n">
        <v>105732000</v>
      </c>
      <c r="H16720" t="n">
        <v>2.225</v>
      </c>
      <c r="I16720" t="n">
        <v>5.045</v>
      </c>
      <c r="J16720" t="n">
        <v>5.13</v>
      </c>
      <c r="K16720" t="n">
        <v>-161465000</v>
      </c>
      <c r="L16720" t="n">
        <v>181542000</v>
      </c>
      <c r="M16720" t="n">
        <v>175126000</v>
      </c>
      <c r="N16720" t="n">
        <v>-159190000</v>
      </c>
      <c r="O16720">
        <f>D16719</f>
      </c>
      <c r="P16720">
        <f>(E16720-F16720+G16720)/O16720*100</f>
      </c>
      <c r="Q16720">
        <f>H16719</f>
      </c>
      <c r="R16720">
        <f>I16719</f>
      </c>
      <c r="S16720">
        <f>H16720-H16719</f>
      </c>
      <c r="T16720">
        <f>I16720-I16719</f>
      </c>
      <c r="U16720">
        <f>(L16720-K16720)/(2*D16720*0.01)</f>
      </c>
      <c r="V16720">
        <f>(L16720+K16720)/(D16720*0.0001)</f>
      </c>
    </row>
    <row r="16721">
      <c r="A16721" t="n">
        <v>2016</v>
      </c>
      <c r="B16721" t="inlineStr">
        <is>
          <t>00676122</t>
        </is>
      </c>
      <c r="C16721" t="inlineStr">
        <is>
          <t>지디</t>
        </is>
      </c>
      <c r="D16721" t="n">
        <v>4098021000</v>
      </c>
      <c r="E16721" t="n">
        <v>1028169000</v>
      </c>
      <c r="F16721" t="n">
        <v>479604000</v>
      </c>
      <c r="G16721" t="n">
        <v>85350000</v>
      </c>
      <c r="H16721" t="n">
        <v>2.34</v>
      </c>
      <c r="I16721" t="n">
        <v>3.73</v>
      </c>
      <c r="J16721" t="n">
        <v>5.02</v>
      </c>
      <c r="K16721" t="n">
        <v>-123093000</v>
      </c>
      <c r="L16721" t="n">
        <v>136635000</v>
      </c>
      <c r="M16721" t="n">
        <v>134585000</v>
      </c>
      <c r="N16721" t="n">
        <v>-123826000</v>
      </c>
      <c r="O16721">
        <f>D16720</f>
      </c>
      <c r="P16721">
        <f>(E16721-F16721+G16721)/O16721*100</f>
      </c>
      <c r="Q16721">
        <f>H16720</f>
      </c>
      <c r="R16721">
        <f>I16720</f>
      </c>
      <c r="S16721">
        <f>H16721-H16720</f>
      </c>
      <c r="T16721">
        <f>I16721-I16720</f>
      </c>
      <c r="U16721">
        <f>(L16721-K16721)/(2*D16721*0.01)</f>
      </c>
      <c r="V16721">
        <f>(L16721+K16721)/(D16721*0.0001)</f>
      </c>
    </row>
    <row r="16722">
      <c r="A16722" t="n">
        <v>2018</v>
      </c>
      <c r="B16722" t="inlineStr">
        <is>
          <t>00676122</t>
        </is>
      </c>
      <c r="C16722" t="inlineStr">
        <is>
          <t>지디</t>
        </is>
      </c>
      <c r="D16722" t="n">
        <v>1683714000</v>
      </c>
      <c r="E16722" t="n">
        <v>371396000</v>
      </c>
      <c r="F16722" t="n">
        <v>871224000</v>
      </c>
      <c r="G16722" t="n">
        <v>55714000</v>
      </c>
      <c r="H16722" t="n">
        <v>2.6</v>
      </c>
      <c r="I16722" t="n">
        <v>5</v>
      </c>
      <c r="J16722" t="n">
        <v>10.28</v>
      </c>
      <c r="K16722" t="n">
        <v>-134289000</v>
      </c>
      <c r="L16722" t="n">
        <v>158660000</v>
      </c>
      <c r="M16722" t="n">
        <v>156906000</v>
      </c>
      <c r="N16722" t="n">
        <v>-135440000</v>
      </c>
      <c r="U16722">
        <f>(L16722-K16722)/(2*D16722*0.01)</f>
      </c>
      <c r="V16722">
        <f>(L16722+K16722)/(D16722*0.0001)</f>
      </c>
    </row>
    <row r="16723">
      <c r="A16723" t="n">
        <v>2019</v>
      </c>
      <c r="B16723" t="inlineStr">
        <is>
          <t>00676122</t>
        </is>
      </c>
      <c r="C16723" t="inlineStr">
        <is>
          <t>지디</t>
        </is>
      </c>
      <c r="D16723" t="n">
        <v>1797997859</v>
      </c>
      <c r="E16723" t="n">
        <v>377314012</v>
      </c>
      <c r="F16723" t="n">
        <v>205721084</v>
      </c>
      <c r="G16723" t="n">
        <v>35830447</v>
      </c>
      <c r="H16723" t="n">
        <v>2.29</v>
      </c>
      <c r="I16723" t="n">
        <v>5.52</v>
      </c>
      <c r="J16723" t="n">
        <v>12.3</v>
      </c>
      <c r="K16723" t="n">
        <v>-207336987</v>
      </c>
      <c r="L16723" t="n">
        <v>232727157</v>
      </c>
      <c r="M16723" t="n">
        <v>378349708</v>
      </c>
      <c r="N16723" t="n">
        <v>-333376708</v>
      </c>
      <c r="O16723">
        <f>D16722</f>
      </c>
      <c r="P16723">
        <f>(E16723-F16723+G16723)/O16723*100</f>
      </c>
      <c r="Q16723">
        <f>H16722</f>
      </c>
      <c r="R16723">
        <f>I16722</f>
      </c>
      <c r="S16723">
        <f>H16723-H16722</f>
      </c>
      <c r="T16723">
        <f>I16723-I16722</f>
      </c>
      <c r="U16723">
        <f>(L16723-K16723)/(2*D16723*0.01)</f>
      </c>
      <c r="V16723">
        <f>(L16723+K16723)/(D16723*0.0001)</f>
      </c>
    </row>
    <row r="16724">
      <c r="A16724" t="n">
        <v>2020</v>
      </c>
      <c r="B16724" t="inlineStr">
        <is>
          <t>00676122</t>
        </is>
      </c>
      <c r="C16724" t="inlineStr">
        <is>
          <t>지디</t>
        </is>
      </c>
      <c r="D16724" t="n">
        <v>1625824930</v>
      </c>
      <c r="E16724" t="n">
        <v>457386575</v>
      </c>
      <c r="F16724" t="n">
        <v>438593440</v>
      </c>
      <c r="G16724" t="n">
        <v>34934917</v>
      </c>
      <c r="H16724" t="n">
        <v>2.55</v>
      </c>
      <c r="I16724" t="n">
        <v>5.52</v>
      </c>
      <c r="J16724" t="n">
        <v>11.92</v>
      </c>
      <c r="K16724" t="n">
        <v>-159052088</v>
      </c>
      <c r="M16724" t="n">
        <v>160228431</v>
      </c>
      <c r="O16724">
        <f>D16723</f>
      </c>
      <c r="P16724">
        <f>(E16724-F16724+G16724)/O16724*100</f>
      </c>
      <c r="Q16724">
        <f>H16723</f>
      </c>
      <c r="R16724">
        <f>I16723</f>
      </c>
      <c r="S16724">
        <f>H16724-H16723</f>
      </c>
      <c r="T16724">
        <f>I16724-I16723</f>
      </c>
    </row>
    <row r="16725">
      <c r="A16725" t="n">
        <v>2021</v>
      </c>
      <c r="B16725" t="inlineStr">
        <is>
          <t>00676566</t>
        </is>
      </c>
      <c r="C16725" t="inlineStr">
        <is>
          <t>메타넷엑스</t>
        </is>
      </c>
      <c r="D16725" t="n">
        <v>6074125896</v>
      </c>
      <c r="E16725" t="n">
        <v>1625012550</v>
      </c>
      <c r="F16725" t="n">
        <v>1001739151</v>
      </c>
      <c r="G16725" t="n">
        <v>87057588</v>
      </c>
      <c r="H16725" t="n">
        <v>2.7785</v>
      </c>
      <c r="I16725" t="n">
        <v>4.605</v>
      </c>
      <c r="K16725" t="n">
        <v>-409521346</v>
      </c>
      <c r="L16725" t="n">
        <v>147033636</v>
      </c>
      <c r="M16725" t="n">
        <v>151623981</v>
      </c>
      <c r="N16725" t="n">
        <v>-418411900</v>
      </c>
      <c r="U16725">
        <f>(L16725-K16725)/(2*D16725*0.01)</f>
      </c>
    </row>
    <row r="16726">
      <c r="A16726" t="n">
        <v>2022</v>
      </c>
      <c r="B16726" t="inlineStr">
        <is>
          <t>00676566</t>
        </is>
      </c>
      <c r="C16726" t="inlineStr">
        <is>
          <t>메타넷엑스</t>
        </is>
      </c>
      <c r="D16726" t="n">
        <v>5515473977</v>
      </c>
      <c r="E16726" t="n">
        <v>1521651254</v>
      </c>
      <c r="F16726" t="n">
        <v>2284459188</v>
      </c>
      <c r="G16726" t="n">
        <v>142759236</v>
      </c>
      <c r="H16726" t="n">
        <v>5.285</v>
      </c>
      <c r="I16726" t="n">
        <v>4.64</v>
      </c>
      <c r="K16726" t="n">
        <v>-254127426</v>
      </c>
      <c r="L16726" t="n">
        <v>281051615</v>
      </c>
      <c r="M16726" t="n">
        <v>289991210</v>
      </c>
      <c r="N16726" t="n">
        <v>-266501148</v>
      </c>
      <c r="O16726">
        <f>D16725</f>
      </c>
      <c r="P16726">
        <f>(E16726-F16726+G16726)/O16726*100</f>
      </c>
      <c r="Q16726">
        <f>H16725</f>
      </c>
      <c r="R16726">
        <f>I16725</f>
      </c>
      <c r="S16726">
        <f>H16726-H16725</f>
      </c>
      <c r="T16726">
        <f>I16726-I16725</f>
      </c>
      <c r="U16726">
        <f>(L16726-K16726)/(2*D16726*0.01)</f>
      </c>
      <c r="V16726">
        <f>(L16726+K16726)/(D16726*0.0001)</f>
      </c>
    </row>
    <row r="16727">
      <c r="A16727" t="n">
        <v>2023</v>
      </c>
      <c r="B16727" t="inlineStr">
        <is>
          <t>00676566</t>
        </is>
      </c>
      <c r="C16727" t="inlineStr">
        <is>
          <t>메타넷엑스</t>
        </is>
      </c>
      <c r="D16727" t="n">
        <v>11186630594</v>
      </c>
      <c r="E16727" t="n">
        <v>1802320600</v>
      </c>
      <c r="F16727" t="n">
        <v>1161953800</v>
      </c>
      <c r="G16727" t="n">
        <v>386585100</v>
      </c>
      <c r="H16727" t="n">
        <v>4.29</v>
      </c>
      <c r="I16727" t="n">
        <v>4.805</v>
      </c>
      <c r="K16727" t="n">
        <v>-799710317</v>
      </c>
      <c r="L16727" t="n">
        <v>280351582</v>
      </c>
      <c r="M16727" t="n">
        <v>282112716</v>
      </c>
      <c r="N16727" t="n">
        <v>-811023510</v>
      </c>
      <c r="O16727">
        <f>D16726</f>
      </c>
      <c r="P16727">
        <f>(E16727-F16727+G16727)/O16727*100</f>
      </c>
      <c r="Q16727">
        <f>H16726</f>
      </c>
      <c r="R16727">
        <f>I16726</f>
      </c>
      <c r="S16727">
        <f>H16727-H16726</f>
      </c>
      <c r="T16727">
        <f>I16727-I16726</f>
      </c>
      <c r="U16727">
        <f>(L16727-K16727)/(2*D16727*0.01)</f>
      </c>
    </row>
    <row r="16728">
      <c r="A16728" t="n">
        <v>2024</v>
      </c>
      <c r="B16728" t="inlineStr">
        <is>
          <t>00676566</t>
        </is>
      </c>
      <c r="C16728" t="inlineStr">
        <is>
          <t>메타넷엑스</t>
        </is>
      </c>
      <c r="D16728" t="n">
        <v>12458811735</v>
      </c>
      <c r="E16728" t="n">
        <v>2256448904</v>
      </c>
      <c r="F16728" t="n">
        <v>1710288489</v>
      </c>
      <c r="G16728" t="n">
        <v>439380427</v>
      </c>
      <c r="H16728" t="n">
        <v>3.75</v>
      </c>
      <c r="I16728" t="n">
        <v>4.5</v>
      </c>
      <c r="K16728" t="n">
        <v>-932742850</v>
      </c>
      <c r="L16728" t="n">
        <v>400870768</v>
      </c>
      <c r="M16728" t="n">
        <v>395055484</v>
      </c>
      <c r="N16728" t="n">
        <v>-939742154</v>
      </c>
      <c r="O16728">
        <f>D16727</f>
      </c>
      <c r="P16728">
        <f>(E16728-F16728+G16728)/O16728*100</f>
      </c>
      <c r="Q16728">
        <f>H16727</f>
      </c>
      <c r="R16728">
        <f>I16727</f>
      </c>
      <c r="S16728">
        <f>H16728-H16727</f>
      </c>
      <c r="T16728">
        <f>I16728-I16727</f>
      </c>
      <c r="U16728">
        <f>(L16728-K16728)/(2*D16728*0.01)</f>
      </c>
    </row>
    <row r="16729">
      <c r="A16729" t="n">
        <v>2017</v>
      </c>
      <c r="B16729" t="inlineStr">
        <is>
          <t>00676724</t>
        </is>
      </c>
      <c r="C16729" t="inlineStr">
        <is>
          <t>캡티비전코리아</t>
        </is>
      </c>
      <c r="D16729" t="n">
        <v>883489666</v>
      </c>
      <c r="E16729" t="n">
        <v>391985624</v>
      </c>
      <c r="F16729" t="n">
        <v>103634458</v>
      </c>
      <c r="G16729" t="n">
        <v>7406209</v>
      </c>
      <c r="H16729" t="n">
        <v>2.76</v>
      </c>
      <c r="I16729" t="n">
        <v>3.81</v>
      </c>
    </row>
    <row r="16730">
      <c r="A16730" t="n">
        <v>2018</v>
      </c>
      <c r="B16730" t="inlineStr">
        <is>
          <t>00676724</t>
        </is>
      </c>
      <c r="C16730" t="inlineStr">
        <is>
          <t>캡티비전코리아</t>
        </is>
      </c>
      <c r="D16730" t="n">
        <v>1069559465</v>
      </c>
      <c r="E16730" t="n">
        <v>689267193</v>
      </c>
      <c r="F16730" t="n">
        <v>731478276</v>
      </c>
      <c r="G16730" t="n">
        <v>12872559</v>
      </c>
      <c r="H16730" t="n">
        <v>2.76</v>
      </c>
      <c r="I16730" t="n">
        <v>3.81</v>
      </c>
      <c r="O16730">
        <f>D16729</f>
      </c>
      <c r="P16730">
        <f>(E16730-F16730+G16730)/O16730*100</f>
      </c>
      <c r="Q16730">
        <f>H16729</f>
      </c>
      <c r="R16730">
        <f>I16729</f>
      </c>
      <c r="S16730">
        <f>H16730-H16729</f>
      </c>
      <c r="T16730">
        <f>I16730-I16729</f>
      </c>
    </row>
    <row r="16731">
      <c r="A16731" t="n">
        <v>2019</v>
      </c>
      <c r="B16731" t="inlineStr">
        <is>
          <t>00676724</t>
        </is>
      </c>
      <c r="C16731" t="inlineStr">
        <is>
          <t>캡티비전코리아</t>
        </is>
      </c>
      <c r="D16731" t="n">
        <v>1399143468</v>
      </c>
      <c r="E16731" t="n">
        <v>419779890</v>
      </c>
      <c r="F16731" t="n">
        <v>286179638</v>
      </c>
      <c r="G16731" t="n">
        <v>16525401</v>
      </c>
      <c r="H16731" t="n">
        <v>1.96</v>
      </c>
      <c r="I16731" t="n">
        <v>4.2</v>
      </c>
      <c r="O16731">
        <f>D16730</f>
      </c>
      <c r="P16731">
        <f>(E16731-F16731+G16731)/O16731*100</f>
      </c>
      <c r="Q16731">
        <f>H16730</f>
      </c>
      <c r="R16731">
        <f>I16730</f>
      </c>
      <c r="S16731">
        <f>H16731-H16730</f>
      </c>
      <c r="T16731">
        <f>I16731-I16730</f>
      </c>
    </row>
    <row r="16732">
      <c r="A16732" t="n">
        <v>2020</v>
      </c>
      <c r="B16732" t="inlineStr">
        <is>
          <t>00676724</t>
        </is>
      </c>
      <c r="C16732" t="inlineStr">
        <is>
          <t>캡티비전코리아</t>
        </is>
      </c>
      <c r="D16732" t="n">
        <v>1434578843</v>
      </c>
      <c r="E16732" t="n">
        <v>374530931</v>
      </c>
      <c r="F16732" t="n">
        <v>336822334</v>
      </c>
      <c r="H16732" t="n">
        <v>1.96</v>
      </c>
      <c r="I16732" t="n">
        <v>4.2</v>
      </c>
      <c r="O16732">
        <f>D16731</f>
      </c>
      <c r="Q16732">
        <f>H16731</f>
      </c>
      <c r="R16732">
        <f>I16731</f>
      </c>
      <c r="S16732">
        <f>H16732-H16731</f>
      </c>
      <c r="T16732">
        <f>I16732-I16731</f>
      </c>
    </row>
    <row r="16733">
      <c r="A16733" t="n">
        <v>2021</v>
      </c>
      <c r="B16733" t="inlineStr">
        <is>
          <t>00676724</t>
        </is>
      </c>
      <c r="C16733" t="inlineStr">
        <is>
          <t>캡티비전코리아</t>
        </is>
      </c>
      <c r="D16733" t="n">
        <v>1396704638</v>
      </c>
      <c r="E16733" t="n">
        <v>410671897</v>
      </c>
      <c r="F16733" t="n">
        <v>376258191</v>
      </c>
      <c r="H16733" t="n">
        <v>2.66</v>
      </c>
      <c r="I16733" t="n">
        <v>4.2</v>
      </c>
      <c r="O16733">
        <f>D16732</f>
      </c>
      <c r="Q16733">
        <f>H16732</f>
      </c>
      <c r="R16733">
        <f>I16732</f>
      </c>
      <c r="S16733">
        <f>H16733-H16732</f>
      </c>
      <c r="T16733">
        <f>I16733-I16732</f>
      </c>
    </row>
    <row r="16734">
      <c r="A16734" t="n">
        <v>2022</v>
      </c>
      <c r="B16734" t="inlineStr">
        <is>
          <t>00676724</t>
        </is>
      </c>
      <c r="C16734" t="inlineStr">
        <is>
          <t>캡티비전코리아</t>
        </is>
      </c>
      <c r="D16734" t="n">
        <v>1842406670</v>
      </c>
      <c r="E16734" t="n">
        <v>349953106</v>
      </c>
      <c r="F16734" t="n">
        <v>379437108</v>
      </c>
      <c r="H16734" t="n">
        <v>5.18</v>
      </c>
      <c r="I16734" t="n">
        <v>4.5</v>
      </c>
      <c r="O16734">
        <f>D16733</f>
      </c>
      <c r="Q16734">
        <f>H16733</f>
      </c>
      <c r="R16734">
        <f>I16733</f>
      </c>
      <c r="S16734">
        <f>H16734-H16733</f>
      </c>
      <c r="T16734">
        <f>I16734-I16733</f>
      </c>
    </row>
    <row r="16735">
      <c r="A16735" t="n">
        <v>2023</v>
      </c>
      <c r="B16735" t="inlineStr">
        <is>
          <t>00676724</t>
        </is>
      </c>
      <c r="C16735" t="inlineStr">
        <is>
          <t>캡티비전코리아</t>
        </is>
      </c>
      <c r="D16735" t="n">
        <v>2514560765</v>
      </c>
      <c r="E16735" t="n">
        <v>477047153</v>
      </c>
      <c r="F16735" t="n">
        <v>205780392</v>
      </c>
      <c r="G16735" t="n">
        <v>38499504</v>
      </c>
      <c r="H16735" t="n">
        <v>4.32</v>
      </c>
      <c r="I16735" t="n">
        <v>4.5</v>
      </c>
      <c r="O16735">
        <f>D16734</f>
      </c>
      <c r="P16735">
        <f>(E16735-F16735+G16735)/O16735*100</f>
      </c>
      <c r="Q16735">
        <f>H16734</f>
      </c>
      <c r="R16735">
        <f>I16734</f>
      </c>
      <c r="S16735">
        <f>H16735-H16734</f>
      </c>
      <c r="T16735">
        <f>I16735-I16734</f>
      </c>
    </row>
    <row r="16736">
      <c r="A16736" t="n">
        <v>2025</v>
      </c>
      <c r="B16736" t="inlineStr">
        <is>
          <t>00677486</t>
        </is>
      </c>
      <c r="C16736" t="inlineStr">
        <is>
          <t>그린광학</t>
        </is>
      </c>
      <c r="D16736" t="n">
        <v>8750760000</v>
      </c>
      <c r="E16736" t="n">
        <v>1159079000</v>
      </c>
      <c r="F16736" t="n">
        <v>420378000</v>
      </c>
      <c r="G16736" t="n">
        <v>133022000</v>
      </c>
      <c r="H16736" t="n">
        <v>3.64</v>
      </c>
      <c r="I16736" t="n">
        <v>5.02</v>
      </c>
      <c r="J16736" t="n">
        <v>4.74</v>
      </c>
      <c r="K16736" t="n">
        <v>-231535000</v>
      </c>
      <c r="L16736" t="n">
        <v>254695000</v>
      </c>
      <c r="M16736" t="n">
        <v>249373000</v>
      </c>
      <c r="N16736" t="n">
        <v>-231242000</v>
      </c>
      <c r="U16736">
        <f>(L16736-K16736)/(2*D16736*0.01)</f>
      </c>
      <c r="V16736">
        <f>(L16736+K16736)/(D16736*0.0001)</f>
      </c>
    </row>
    <row r="16737">
      <c r="A16737" t="n">
        <v>2014</v>
      </c>
      <c r="B16737" t="inlineStr">
        <is>
          <t>00678096</t>
        </is>
      </c>
      <c r="C16737" t="inlineStr">
        <is>
          <t>맥스로텍</t>
        </is>
      </c>
      <c r="D16737" t="n">
        <v>2437561000</v>
      </c>
      <c r="E16737" t="n">
        <v>689498000</v>
      </c>
      <c r="F16737" t="n">
        <v>166167000</v>
      </c>
      <c r="G16737" t="n">
        <v>76003000</v>
      </c>
      <c r="H16737" t="n">
        <v>2.95</v>
      </c>
      <c r="I16737" t="n">
        <v>4.06</v>
      </c>
      <c r="J16737" t="n">
        <v>7.41</v>
      </c>
      <c r="K16737" t="n">
        <v>-130245350</v>
      </c>
      <c r="L16737" t="n">
        <v>152945280</v>
      </c>
      <c r="M16737" t="n">
        <v>149776150</v>
      </c>
      <c r="N16737" t="n">
        <v>-130245350</v>
      </c>
      <c r="U16737">
        <f>(L16737-K16737)/(2*D16737*0.01)</f>
      </c>
      <c r="V16737">
        <f>(L16737+K16737)/(D16737*0.0001)</f>
      </c>
    </row>
    <row r="16738">
      <c r="A16738" t="n">
        <v>2015</v>
      </c>
      <c r="B16738" t="inlineStr">
        <is>
          <t>00678096</t>
        </is>
      </c>
      <c r="C16738" t="inlineStr">
        <is>
          <t>맥스로텍</t>
        </is>
      </c>
      <c r="D16738" t="n">
        <v>2803544000</v>
      </c>
      <c r="E16738" t="n">
        <v>709510000</v>
      </c>
      <c r="F16738" t="n">
        <v>198487000</v>
      </c>
      <c r="G16738" t="n">
        <v>70074000</v>
      </c>
      <c r="H16738" t="n">
        <v>2.84</v>
      </c>
      <c r="I16738" t="n">
        <v>3</v>
      </c>
      <c r="J16738" t="n">
        <v>8.68</v>
      </c>
      <c r="K16738" t="n">
        <v>-156880000</v>
      </c>
      <c r="L16738" t="n">
        <v>185128000</v>
      </c>
      <c r="M16738" t="n">
        <v>182450000</v>
      </c>
      <c r="N16738" t="n">
        <v>-159876000</v>
      </c>
      <c r="O16738">
        <f>D16737</f>
      </c>
      <c r="P16738">
        <f>(E16738-F16738+G16738)/O16738*100</f>
      </c>
      <c r="Q16738">
        <f>H16737</f>
      </c>
      <c r="R16738">
        <f>I16737</f>
      </c>
      <c r="S16738">
        <f>H16738-H16737</f>
      </c>
      <c r="T16738">
        <f>I16738-I16737</f>
      </c>
      <c r="U16738">
        <f>(L16738-K16738)/(2*D16738*0.01)</f>
      </c>
      <c r="V16738">
        <f>(L16738+K16738)/(D16738*0.0001)</f>
      </c>
    </row>
    <row r="16739">
      <c r="A16739" t="n">
        <v>2016</v>
      </c>
      <c r="B16739" t="inlineStr">
        <is>
          <t>00678096</t>
        </is>
      </c>
      <c r="C16739" t="inlineStr">
        <is>
          <t>맥스로텍</t>
        </is>
      </c>
      <c r="D16739" t="n">
        <v>2864268000</v>
      </c>
      <c r="E16739" t="n">
        <v>776369000</v>
      </c>
      <c r="F16739" t="n">
        <v>494827000</v>
      </c>
      <c r="G16739" t="n">
        <v>77648000</v>
      </c>
      <c r="H16739" t="n">
        <v>2.83</v>
      </c>
      <c r="I16739" t="n">
        <v>3.7</v>
      </c>
      <c r="J16739" t="n">
        <v>8.109999999999999</v>
      </c>
      <c r="O16739">
        <f>D16738</f>
      </c>
      <c r="P16739">
        <f>(E16739-F16739+G16739)/O16739*100</f>
      </c>
      <c r="Q16739">
        <f>H16738</f>
      </c>
      <c r="R16739">
        <f>I16738</f>
      </c>
      <c r="S16739">
        <f>H16739-H16738</f>
      </c>
      <c r="T16739">
        <f>I16739-I16738</f>
      </c>
    </row>
    <row r="16740">
      <c r="A16740" t="n">
        <v>2017</v>
      </c>
      <c r="B16740" t="inlineStr">
        <is>
          <t>00678096</t>
        </is>
      </c>
      <c r="C16740" t="inlineStr">
        <is>
          <t>맥스로텍</t>
        </is>
      </c>
      <c r="D16740" t="n">
        <v>3085740000</v>
      </c>
      <c r="E16740" t="n">
        <v>719662000</v>
      </c>
      <c r="F16740" t="n">
        <v>286683000</v>
      </c>
      <c r="G16740" t="n">
        <v>78352000</v>
      </c>
      <c r="H16740" t="n">
        <v>3.2</v>
      </c>
      <c r="I16740" t="n">
        <v>3.7</v>
      </c>
      <c r="K16740" t="n">
        <v>-160610000</v>
      </c>
      <c r="L16740" t="n">
        <v>187081000</v>
      </c>
      <c r="M16740" t="n">
        <v>184554000</v>
      </c>
      <c r="N16740" t="n">
        <v>-161603000</v>
      </c>
      <c r="O16740">
        <f>D16739</f>
      </c>
      <c r="P16740">
        <f>(E16740-F16740+G16740)/O16740*100</f>
      </c>
      <c r="Q16740">
        <f>H16739</f>
      </c>
      <c r="R16740">
        <f>I16739</f>
      </c>
      <c r="S16740">
        <f>H16740-H16739</f>
      </c>
      <c r="T16740">
        <f>I16740-I16739</f>
      </c>
      <c r="U16740">
        <f>(L16740-K16740)/(2*D16740*0.01)</f>
      </c>
      <c r="V16740">
        <f>(L16740+K16740)/(D16740*0.0001)</f>
      </c>
    </row>
    <row r="16741">
      <c r="A16741" t="n">
        <v>2018</v>
      </c>
      <c r="B16741" t="inlineStr">
        <is>
          <t>00678096</t>
        </is>
      </c>
      <c r="C16741" t="inlineStr">
        <is>
          <t>맥스로텍</t>
        </is>
      </c>
      <c r="D16741" t="n">
        <v>3959874000</v>
      </c>
      <c r="E16741" t="n">
        <v>647474000</v>
      </c>
      <c r="F16741" t="n">
        <v>150842000</v>
      </c>
      <c r="G16741" t="n">
        <v>95311000</v>
      </c>
      <c r="H16741" t="n">
        <v>3.2</v>
      </c>
      <c r="I16741" t="n">
        <v>5.7</v>
      </c>
      <c r="O16741">
        <f>D16740</f>
      </c>
      <c r="P16741">
        <f>(E16741-F16741+G16741)/O16741*100</f>
      </c>
      <c r="Q16741">
        <f>H16740</f>
      </c>
      <c r="R16741">
        <f>I16740</f>
      </c>
      <c r="S16741">
        <f>H16741-H16740</f>
      </c>
      <c r="T16741">
        <f>I16741-I16740</f>
      </c>
    </row>
    <row r="16742">
      <c r="A16742" t="n">
        <v>2019</v>
      </c>
      <c r="B16742" t="inlineStr">
        <is>
          <t>00678096</t>
        </is>
      </c>
      <c r="C16742" t="inlineStr">
        <is>
          <t>맥스로텍</t>
        </is>
      </c>
      <c r="D16742" t="n">
        <v>4459844000</v>
      </c>
      <c r="E16742" t="n">
        <v>646506000</v>
      </c>
      <c r="F16742" t="n">
        <v>442173000</v>
      </c>
      <c r="G16742" t="n">
        <v>77726000</v>
      </c>
      <c r="H16742" t="n">
        <v>2.9</v>
      </c>
      <c r="I16742" t="n">
        <v>5.7</v>
      </c>
      <c r="O16742">
        <f>D16741</f>
      </c>
      <c r="P16742">
        <f>(E16742-F16742+G16742)/O16742*100</f>
      </c>
      <c r="Q16742">
        <f>H16741</f>
      </c>
      <c r="R16742">
        <f>I16741</f>
      </c>
      <c r="S16742">
        <f>H16742-H16741</f>
      </c>
      <c r="T16742">
        <f>I16742-I16741</f>
      </c>
    </row>
    <row r="16743">
      <c r="A16743" t="n">
        <v>2020</v>
      </c>
      <c r="B16743" t="inlineStr">
        <is>
          <t>00678096</t>
        </is>
      </c>
      <c r="C16743" t="inlineStr">
        <is>
          <t>맥스로텍</t>
        </is>
      </c>
      <c r="D16743" t="n">
        <v>1947962000</v>
      </c>
      <c r="E16743" t="n">
        <v>578727000</v>
      </c>
      <c r="F16743" t="n">
        <v>3233987000</v>
      </c>
      <c r="G16743" t="n">
        <v>66835000</v>
      </c>
      <c r="H16743" t="n">
        <v>3</v>
      </c>
      <c r="I16743" t="n">
        <v>5.7</v>
      </c>
      <c r="O16743">
        <f>D16742</f>
      </c>
      <c r="P16743">
        <f>(E16743-F16743+G16743)/O16743*100</f>
      </c>
      <c r="Q16743">
        <f>H16742</f>
      </c>
      <c r="R16743">
        <f>I16742</f>
      </c>
      <c r="S16743">
        <f>H16743-H16742</f>
      </c>
      <c r="T16743">
        <f>I16743-I16742</f>
      </c>
    </row>
    <row r="16744">
      <c r="A16744" t="n">
        <v>2014</v>
      </c>
      <c r="B16744" t="inlineStr">
        <is>
          <t>00679314</t>
        </is>
      </c>
      <c r="C16744" t="inlineStr">
        <is>
          <t>동성케미컬</t>
        </is>
      </c>
      <c r="D16744" t="n">
        <v>32093553577</v>
      </c>
      <c r="E16744" t="n">
        <v>6396641515</v>
      </c>
      <c r="F16744" t="n">
        <v>1012285206</v>
      </c>
      <c r="G16744" t="n">
        <v>873570647</v>
      </c>
      <c r="H16744" t="n">
        <v>2.92</v>
      </c>
      <c r="I16744" t="n">
        <v>5.435</v>
      </c>
    </row>
    <row r="16745">
      <c r="A16745" t="n">
        <v>2015</v>
      </c>
      <c r="B16745" t="inlineStr">
        <is>
          <t>00679314</t>
        </is>
      </c>
      <c r="C16745" t="inlineStr">
        <is>
          <t>동성케미컬</t>
        </is>
      </c>
      <c r="D16745" t="n">
        <v>30187526365</v>
      </c>
      <c r="E16745" t="n">
        <v>7445822718</v>
      </c>
      <c r="F16745" t="n">
        <v>10856085775</v>
      </c>
      <c r="G16745" t="n">
        <v>896066846</v>
      </c>
      <c r="H16745" t="n">
        <v>2.59</v>
      </c>
      <c r="I16745" t="n">
        <v>5.385</v>
      </c>
      <c r="O16745">
        <f>D16744</f>
      </c>
      <c r="P16745">
        <f>(E16745-F16745+G16745)/O16745*100</f>
      </c>
      <c r="Q16745">
        <f>H16744</f>
      </c>
      <c r="R16745">
        <f>I16744</f>
      </c>
      <c r="S16745">
        <f>H16745-H16744</f>
      </c>
      <c r="T16745">
        <f>I16745-I16744</f>
      </c>
    </row>
    <row r="16746">
      <c r="A16746" t="n">
        <v>2016</v>
      </c>
      <c r="B16746" t="inlineStr">
        <is>
          <t>00679314</t>
        </is>
      </c>
      <c r="C16746" t="inlineStr">
        <is>
          <t>동성케미컬</t>
        </is>
      </c>
      <c r="D16746" t="n">
        <v>32482766420</v>
      </c>
      <c r="E16746" t="n">
        <v>6770017888</v>
      </c>
      <c r="F16746" t="n">
        <v>3707214083</v>
      </c>
      <c r="G16746" t="n">
        <v>748586613</v>
      </c>
      <c r="H16746" t="n">
        <v>5.18</v>
      </c>
      <c r="I16746" t="n">
        <v>2.485</v>
      </c>
      <c r="O16746">
        <f>D16745</f>
      </c>
      <c r="P16746">
        <f>(E16746-F16746+G16746)/O16746*100</f>
      </c>
      <c r="Q16746">
        <f>H16745</f>
      </c>
      <c r="R16746">
        <f>I16745</f>
      </c>
      <c r="S16746">
        <f>H16746-H16745</f>
      </c>
      <c r="T16746">
        <f>I16746-I16745</f>
      </c>
    </row>
    <row r="16747">
      <c r="A16747" t="n">
        <v>2017</v>
      </c>
      <c r="B16747" t="inlineStr">
        <is>
          <t>00679314</t>
        </is>
      </c>
      <c r="C16747" t="inlineStr">
        <is>
          <t>동성케미컬</t>
        </is>
      </c>
      <c r="D16747" t="n">
        <v>37269827972</v>
      </c>
      <c r="E16747" t="n">
        <v>6487020026</v>
      </c>
      <c r="F16747" t="n">
        <v>3044622679</v>
      </c>
      <c r="G16747" t="n">
        <v>794983516</v>
      </c>
      <c r="H16747" t="n">
        <v>2.845</v>
      </c>
      <c r="I16747" t="n">
        <v>4.925</v>
      </c>
      <c r="O16747">
        <f>D16746</f>
      </c>
      <c r="P16747">
        <f>(E16747-F16747+G16747)/O16747*100</f>
      </c>
      <c r="Q16747">
        <f>H16746</f>
      </c>
      <c r="R16747">
        <f>I16746</f>
      </c>
      <c r="S16747">
        <f>H16747-H16746</f>
      </c>
      <c r="T16747">
        <f>I16747-I16746</f>
      </c>
    </row>
    <row r="16748">
      <c r="A16748" t="n">
        <v>2018</v>
      </c>
      <c r="B16748" t="inlineStr">
        <is>
          <t>00679314</t>
        </is>
      </c>
      <c r="C16748" t="inlineStr">
        <is>
          <t>동성케미컬</t>
        </is>
      </c>
      <c r="D16748" t="n">
        <v>13439621638</v>
      </c>
      <c r="E16748" t="n">
        <v>2010949511</v>
      </c>
      <c r="F16748" t="n">
        <v>1370545094</v>
      </c>
      <c r="G16748" t="n">
        <v>350800837</v>
      </c>
      <c r="H16748" t="n">
        <v>2.58</v>
      </c>
      <c r="I16748" t="n">
        <v>4.9</v>
      </c>
      <c r="K16748" t="n">
        <v>-1114564512</v>
      </c>
      <c r="L16748" t="n">
        <v>1297359205</v>
      </c>
      <c r="M16748" t="n">
        <v>-983256833</v>
      </c>
      <c r="N16748" t="n">
        <v>1146891686</v>
      </c>
      <c r="O16748">
        <f>D16747</f>
      </c>
      <c r="P16748">
        <f>(E16748-F16748+G16748)/O16748*100</f>
      </c>
      <c r="Q16748">
        <f>H16747</f>
      </c>
      <c r="R16748">
        <f>I16747</f>
      </c>
      <c r="S16748">
        <f>H16748-H16747</f>
      </c>
      <c r="T16748">
        <f>I16748-I16747</f>
      </c>
      <c r="U16748">
        <f>(L16748-K16748)/(2*D16748*0.01)</f>
      </c>
      <c r="V16748">
        <f>(L16748+K16748)/(D16748*0.0001)</f>
      </c>
    </row>
    <row r="16749">
      <c r="A16749" t="n">
        <v>2019</v>
      </c>
      <c r="B16749" t="inlineStr">
        <is>
          <t>00679314</t>
        </is>
      </c>
      <c r="C16749" t="inlineStr">
        <is>
          <t>동성케미컬</t>
        </is>
      </c>
      <c r="D16749" t="n">
        <v>44287736427</v>
      </c>
      <c r="E16749" t="n">
        <v>6426781422</v>
      </c>
      <c r="F16749" t="n">
        <v>4579780832</v>
      </c>
      <c r="G16749" t="n">
        <v>922685929</v>
      </c>
      <c r="H16749" t="n">
        <v>2.16</v>
      </c>
      <c r="I16749" t="n">
        <v>4.435</v>
      </c>
      <c r="O16749">
        <f>D16748</f>
      </c>
      <c r="P16749">
        <f>(E16749-F16749+G16749)/O16749*100</f>
      </c>
      <c r="Q16749">
        <f>H16748</f>
      </c>
      <c r="R16749">
        <f>I16748</f>
      </c>
      <c r="S16749">
        <f>H16749-H16748</f>
      </c>
      <c r="T16749">
        <f>I16749-I16748</f>
      </c>
    </row>
    <row r="16750">
      <c r="A16750" t="n">
        <v>2020</v>
      </c>
      <c r="B16750" t="inlineStr">
        <is>
          <t>00679314</t>
        </is>
      </c>
      <c r="C16750" t="inlineStr">
        <is>
          <t>동성케미컬</t>
        </is>
      </c>
      <c r="D16750" t="n">
        <v>51207919617</v>
      </c>
      <c r="E16750" t="n">
        <v>7028031182</v>
      </c>
      <c r="F16750" t="n">
        <v>3040810466</v>
      </c>
      <c r="G16750" t="n">
        <v>936200501</v>
      </c>
      <c r="H16750" t="n">
        <v>2.16</v>
      </c>
      <c r="I16750" t="n">
        <v>3.33</v>
      </c>
      <c r="O16750">
        <f>D16749</f>
      </c>
      <c r="P16750">
        <f>(E16750-F16750+G16750)/O16750*100</f>
      </c>
      <c r="Q16750">
        <f>H16749</f>
      </c>
      <c r="R16750">
        <f>I16749</f>
      </c>
      <c r="S16750">
        <f>H16750-H16749</f>
      </c>
      <c r="T16750">
        <f>I16750-I16749</f>
      </c>
    </row>
    <row r="16751">
      <c r="A16751" t="n">
        <v>2021</v>
      </c>
      <c r="B16751" t="inlineStr">
        <is>
          <t>00679314</t>
        </is>
      </c>
      <c r="C16751" t="inlineStr">
        <is>
          <t>동성케미컬</t>
        </is>
      </c>
      <c r="D16751" t="n">
        <v>27870689656</v>
      </c>
      <c r="E16751" t="n">
        <v>2658096981</v>
      </c>
      <c r="F16751" t="n">
        <v>2372574350</v>
      </c>
      <c r="G16751" t="n">
        <v>496900182</v>
      </c>
      <c r="H16751" t="n">
        <v>2.79</v>
      </c>
      <c r="I16751" t="n">
        <v>3.51</v>
      </c>
      <c r="K16751" t="n">
        <v>-1542591503</v>
      </c>
      <c r="L16751" t="n">
        <v>1733790745</v>
      </c>
      <c r="M16751" t="n">
        <v>1703620157</v>
      </c>
      <c r="N16751" t="n">
        <v>-986413715</v>
      </c>
      <c r="O16751">
        <f>D16750</f>
      </c>
      <c r="P16751">
        <f>(E16751-F16751+G16751)/O16751*100</f>
      </c>
      <c r="Q16751">
        <f>H16750</f>
      </c>
      <c r="R16751">
        <f>I16750</f>
      </c>
      <c r="S16751">
        <f>H16751-H16750</f>
      </c>
      <c r="T16751">
        <f>I16751-I16750</f>
      </c>
      <c r="U16751">
        <f>(L16751-K16751)/(2*D16751*0.01)</f>
      </c>
      <c r="V16751">
        <f>(L16751+K16751)/(D16751*0.0001)</f>
      </c>
    </row>
    <row r="16752">
      <c r="A16752" t="n">
        <v>2022</v>
      </c>
      <c r="B16752" t="inlineStr">
        <is>
          <t>00679314</t>
        </is>
      </c>
      <c r="C16752" t="inlineStr">
        <is>
          <t>동성케미컬</t>
        </is>
      </c>
      <c r="D16752" t="n">
        <v>51292867669</v>
      </c>
      <c r="E16752" t="n">
        <v>6508321215</v>
      </c>
      <c r="F16752" t="n">
        <v>4880274010</v>
      </c>
      <c r="G16752" t="n">
        <v>1368635508</v>
      </c>
      <c r="H16752" t="n">
        <v>5.405</v>
      </c>
      <c r="I16752" t="n">
        <v>4.31</v>
      </c>
      <c r="K16752" t="n">
        <v>-2789192113</v>
      </c>
      <c r="L16752" t="n">
        <v>3115600197</v>
      </c>
      <c r="M16752" t="n">
        <v>3137052593</v>
      </c>
      <c r="N16752" t="n">
        <v>-2857791865</v>
      </c>
      <c r="O16752">
        <f>D16751</f>
      </c>
      <c r="P16752">
        <f>(E16752-F16752+G16752)/O16752*100</f>
      </c>
      <c r="Q16752">
        <f>H16751</f>
      </c>
      <c r="R16752">
        <f>I16751</f>
      </c>
      <c r="S16752">
        <f>H16752-H16751</f>
      </c>
      <c r="T16752">
        <f>I16752-I16751</f>
      </c>
      <c r="U16752">
        <f>(L16752-K16752)/(2*D16752*0.01)</f>
      </c>
      <c r="V16752">
        <f>(L16752+K16752)/(D16752*0.0001)</f>
      </c>
    </row>
    <row r="16753">
      <c r="A16753" t="n">
        <v>2023</v>
      </c>
      <c r="B16753" t="inlineStr">
        <is>
          <t>00679314</t>
        </is>
      </c>
      <c r="C16753" t="inlineStr">
        <is>
          <t>동성케미컬</t>
        </is>
      </c>
      <c r="D16753" t="n">
        <v>61310084239</v>
      </c>
      <c r="E16753" t="n">
        <v>6279943775</v>
      </c>
      <c r="F16753" t="n">
        <v>4478639823</v>
      </c>
      <c r="G16753" t="n">
        <v>2546639976</v>
      </c>
      <c r="H16753" t="n">
        <v>4.46</v>
      </c>
      <c r="I16753" t="n">
        <v>4.5</v>
      </c>
      <c r="K16753" t="n">
        <v>-4451995291</v>
      </c>
      <c r="L16753" t="n">
        <v>4350378459</v>
      </c>
      <c r="M16753" t="n">
        <v>4304225125</v>
      </c>
      <c r="N16753" t="n">
        <v>-4490609445</v>
      </c>
      <c r="O16753">
        <f>D16752</f>
      </c>
      <c r="P16753">
        <f>(E16753-F16753+G16753)/O16753*100</f>
      </c>
      <c r="Q16753">
        <f>H16752</f>
      </c>
      <c r="R16753">
        <f>I16752</f>
      </c>
      <c r="S16753">
        <f>H16753-H16752</f>
      </c>
      <c r="T16753">
        <f>I16753-I16752</f>
      </c>
      <c r="U16753">
        <f>(L16753-K16753)/(2*D16753*0.01)</f>
      </c>
    </row>
    <row r="16754">
      <c r="A16754" t="n">
        <v>2024</v>
      </c>
      <c r="B16754" t="inlineStr">
        <is>
          <t>00679314</t>
        </is>
      </c>
      <c r="C16754" t="inlineStr">
        <is>
          <t>동성케미컬</t>
        </is>
      </c>
      <c r="D16754" t="n">
        <v>63313557166</v>
      </c>
      <c r="E16754" t="n">
        <v>7799685990</v>
      </c>
      <c r="F16754" t="n">
        <v>5636363458</v>
      </c>
      <c r="G16754" t="n">
        <v>2447765588</v>
      </c>
      <c r="H16754" t="n">
        <v>4.27</v>
      </c>
      <c r="I16754" t="n">
        <v>4.5</v>
      </c>
      <c r="K16754" t="n">
        <v>-4858654022</v>
      </c>
      <c r="L16754" t="n">
        <v>4841636809</v>
      </c>
      <c r="M16754" t="n">
        <v>4757144535</v>
      </c>
      <c r="N16754" t="n">
        <v>-4874738647</v>
      </c>
      <c r="O16754">
        <f>D16753</f>
      </c>
      <c r="P16754">
        <f>(E16754-F16754+G16754)/O16754*100</f>
      </c>
      <c r="Q16754">
        <f>H16753</f>
      </c>
      <c r="R16754">
        <f>I16753</f>
      </c>
      <c r="S16754">
        <f>H16754-H16753</f>
      </c>
      <c r="T16754">
        <f>I16754-I16753</f>
      </c>
      <c r="U16754">
        <f>(L16754-K16754)/(2*D16754*0.01)</f>
      </c>
    </row>
    <row r="16755">
      <c r="A16755" t="n">
        <v>2025</v>
      </c>
      <c r="B16755" t="inlineStr">
        <is>
          <t>00679314</t>
        </is>
      </c>
      <c r="C16755" t="inlineStr">
        <is>
          <t>동성케미컬</t>
        </is>
      </c>
      <c r="D16755" t="n">
        <v>63814882900</v>
      </c>
      <c r="E16755" t="n">
        <v>7370749655</v>
      </c>
      <c r="F16755" t="n">
        <v>8524337505</v>
      </c>
      <c r="G16755" t="n">
        <v>2474506277</v>
      </c>
      <c r="H16755" t="n">
        <v>4.405</v>
      </c>
      <c r="I16755" t="n">
        <v>4.5</v>
      </c>
      <c r="K16755" t="n">
        <v>-4406798636</v>
      </c>
      <c r="L16755" t="n">
        <v>4992220528</v>
      </c>
      <c r="M16755" t="n">
        <v>4929429063</v>
      </c>
      <c r="N16755" t="n">
        <v>-4437204138</v>
      </c>
      <c r="O16755">
        <f>D16754</f>
      </c>
      <c r="P16755">
        <f>(E16755-F16755+G16755)/O16755*100</f>
      </c>
      <c r="Q16755">
        <f>H16754</f>
      </c>
      <c r="R16755">
        <f>I16754</f>
      </c>
      <c r="S16755">
        <f>H16755-H16754</f>
      </c>
      <c r="T16755">
        <f>I16755-I16754</f>
      </c>
      <c r="U16755">
        <f>(L16755-K16755)/(2*D16755*0.01)</f>
      </c>
      <c r="V16755">
        <f>(L16755+K16755)/(D16755*0.0001)</f>
      </c>
    </row>
    <row r="16756">
      <c r="A16756" t="n">
        <v>2014</v>
      </c>
      <c r="B16756" t="inlineStr">
        <is>
          <t>00681142</t>
        </is>
      </c>
      <c r="C16756" t="inlineStr">
        <is>
          <t>쌍방울</t>
        </is>
      </c>
      <c r="D16756" t="n">
        <v>3730188000</v>
      </c>
      <c r="E16756" t="n">
        <v>822234000</v>
      </c>
      <c r="F16756" t="n">
        <v>473941000</v>
      </c>
      <c r="G16756" t="n">
        <v>130198000</v>
      </c>
      <c r="H16756" t="n">
        <v>2.78</v>
      </c>
      <c r="I16756" t="n">
        <v>1.05</v>
      </c>
      <c r="K16756" t="n">
        <v>-169578000</v>
      </c>
      <c r="L16756" t="n">
        <v>188049000</v>
      </c>
      <c r="M16756" t="n">
        <v>170592000</v>
      </c>
      <c r="N16756" t="n">
        <v>-156734000</v>
      </c>
      <c r="U16756">
        <f>(L16756-K16756)/(2*D16756*0.01)</f>
      </c>
      <c r="V16756">
        <f>(L16756+K16756)/(D16756*0.0001)</f>
      </c>
    </row>
    <row r="16757">
      <c r="A16757" t="n">
        <v>2015</v>
      </c>
      <c r="B16757" t="inlineStr">
        <is>
          <t>00681142</t>
        </is>
      </c>
      <c r="C16757" t="inlineStr">
        <is>
          <t>쌍방울</t>
        </is>
      </c>
      <c r="D16757" t="n">
        <v>4241947000</v>
      </c>
      <c r="E16757" t="n">
        <v>891571000</v>
      </c>
      <c r="F16757" t="n">
        <v>802638000</v>
      </c>
      <c r="G16757" t="n">
        <v>93948000</v>
      </c>
      <c r="H16757" t="n">
        <v>2.54</v>
      </c>
      <c r="I16757" t="n">
        <v>1</v>
      </c>
      <c r="K16757" t="n">
        <v>-195182000</v>
      </c>
      <c r="L16757" t="n">
        <v>216801000</v>
      </c>
      <c r="M16757" t="n">
        <v>196811000</v>
      </c>
      <c r="N16757" t="n">
        <v>-180573000</v>
      </c>
      <c r="O16757">
        <f>D16756</f>
      </c>
      <c r="P16757">
        <f>(E16757-F16757+G16757)/O16757*100</f>
      </c>
      <c r="Q16757">
        <f>H16756</f>
      </c>
      <c r="R16757">
        <f>I16756</f>
      </c>
      <c r="S16757">
        <f>H16757-H16756</f>
      </c>
      <c r="T16757">
        <f>I16757-I16756</f>
      </c>
      <c r="U16757">
        <f>(L16757-K16757)/(2*D16757*0.01)</f>
      </c>
      <c r="V16757">
        <f>(L16757+K16757)/(D16757*0.0001)</f>
      </c>
    </row>
    <row r="16758">
      <c r="A16758" t="n">
        <v>2016</v>
      </c>
      <c r="B16758" t="inlineStr">
        <is>
          <t>00681142</t>
        </is>
      </c>
      <c r="C16758" t="inlineStr">
        <is>
          <t>쌍방울</t>
        </is>
      </c>
      <c r="D16758" t="n">
        <v>4177613000</v>
      </c>
      <c r="E16758" t="n">
        <v>914100000</v>
      </c>
      <c r="F16758" t="n">
        <v>962656000</v>
      </c>
      <c r="G16758" t="n">
        <v>98821000</v>
      </c>
      <c r="H16758" t="n">
        <v>2.43</v>
      </c>
      <c r="I16758" t="n">
        <v>1</v>
      </c>
      <c r="K16758" t="n">
        <v>-184051000</v>
      </c>
      <c r="L16758" t="n">
        <v>203271000</v>
      </c>
      <c r="M16758" t="n">
        <v>183328000</v>
      </c>
      <c r="N16758" t="n">
        <v>-169227000</v>
      </c>
      <c r="O16758">
        <f>D16757</f>
      </c>
      <c r="P16758">
        <f>(E16758-F16758+G16758)/O16758*100</f>
      </c>
      <c r="Q16758">
        <f>H16757</f>
      </c>
      <c r="R16758">
        <f>I16757</f>
      </c>
      <c r="S16758">
        <f>H16758-H16757</f>
      </c>
      <c r="T16758">
        <f>I16758-I16757</f>
      </c>
      <c r="U16758">
        <f>(L16758-K16758)/(2*D16758*0.01)</f>
      </c>
      <c r="V16758">
        <f>(L16758+K16758)/(D16758*0.0001)</f>
      </c>
    </row>
    <row r="16759">
      <c r="A16759" t="n">
        <v>2017</v>
      </c>
      <c r="B16759" t="inlineStr">
        <is>
          <t>00681142</t>
        </is>
      </c>
      <c r="C16759" t="inlineStr">
        <is>
          <t>쌍방울</t>
        </is>
      </c>
      <c r="D16759" t="n">
        <v>4108495000</v>
      </c>
      <c r="E16759" t="n">
        <v>816015000</v>
      </c>
      <c r="F16759" t="n">
        <v>2043238000</v>
      </c>
      <c r="G16759" t="n">
        <v>92906000</v>
      </c>
      <c r="H16759" t="n">
        <v>3</v>
      </c>
      <c r="I16759" t="n">
        <v>3.24</v>
      </c>
      <c r="K16759" t="n">
        <v>-119416000</v>
      </c>
      <c r="L16759" t="n">
        <v>136413000</v>
      </c>
      <c r="M16759" t="n">
        <v>136853000</v>
      </c>
      <c r="N16759" t="n">
        <v>-121758000</v>
      </c>
      <c r="O16759">
        <f>D16758</f>
      </c>
      <c r="P16759">
        <f>(E16759-F16759+G16759)/O16759*100</f>
      </c>
      <c r="Q16759">
        <f>H16758</f>
      </c>
      <c r="R16759">
        <f>I16758</f>
      </c>
      <c r="S16759">
        <f>H16759-H16758</f>
      </c>
      <c r="T16759">
        <f>I16759-I16758</f>
      </c>
      <c r="U16759">
        <f>(L16759-K16759)/(2*D16759*0.01)</f>
      </c>
      <c r="V16759">
        <f>(L16759+K16759)/(D16759*0.0001)</f>
      </c>
    </row>
    <row r="16760">
      <c r="A16760" t="n">
        <v>2018</v>
      </c>
      <c r="B16760" t="inlineStr">
        <is>
          <t>00681142</t>
        </is>
      </c>
      <c r="C16760" t="inlineStr">
        <is>
          <t>쌍방울</t>
        </is>
      </c>
      <c r="D16760" t="n">
        <v>5830000000</v>
      </c>
      <c r="E16760" t="n">
        <v>480000000</v>
      </c>
      <c r="F16760" t="n">
        <v>345000000</v>
      </c>
      <c r="G16760" t="n">
        <v>218000000</v>
      </c>
      <c r="H16760" t="n">
        <v>2.5</v>
      </c>
      <c r="I16760" t="n">
        <v>3</v>
      </c>
      <c r="J16760" t="n">
        <v>11.5</v>
      </c>
      <c r="K16760" t="n">
        <v>-420000000</v>
      </c>
      <c r="L16760" t="n">
        <v>480000000</v>
      </c>
      <c r="M16760" t="n">
        <v>320000000</v>
      </c>
      <c r="N16760" t="n">
        <v>-300000000</v>
      </c>
      <c r="O16760">
        <f>D16759</f>
      </c>
      <c r="P16760">
        <f>(E16760-F16760+G16760)/O16760*100</f>
      </c>
      <c r="Q16760">
        <f>H16759</f>
      </c>
      <c r="R16760">
        <f>I16759</f>
      </c>
      <c r="S16760">
        <f>H16760-H16759</f>
      </c>
      <c r="T16760">
        <f>I16760-I16759</f>
      </c>
      <c r="U16760">
        <f>(L16760-K16760)/(2*D16760*0.01)</f>
      </c>
      <c r="V16760">
        <f>(L16760+K16760)/(D16760*0.0001)</f>
      </c>
    </row>
    <row r="16761">
      <c r="A16761" t="n">
        <v>2019</v>
      </c>
      <c r="B16761" t="inlineStr">
        <is>
          <t>00681142</t>
        </is>
      </c>
      <c r="C16761" t="inlineStr">
        <is>
          <t>쌍방울</t>
        </is>
      </c>
      <c r="D16761" t="n">
        <v>3367030000</v>
      </c>
      <c r="E16761" t="n">
        <v>492884000</v>
      </c>
      <c r="F16761" t="n">
        <v>337378000</v>
      </c>
      <c r="G16761" t="n">
        <v>57631000</v>
      </c>
      <c r="H16761" t="n">
        <v>1.81</v>
      </c>
      <c r="I16761" t="n">
        <v>3.24</v>
      </c>
      <c r="K16761" t="n">
        <v>-103135000</v>
      </c>
      <c r="L16761" t="n">
        <v>111298000</v>
      </c>
      <c r="M16761" t="n">
        <v>110598000</v>
      </c>
      <c r="N16761" t="n">
        <v>-104435000</v>
      </c>
      <c r="O16761">
        <f>D16760</f>
      </c>
      <c r="P16761">
        <f>(E16761-F16761+G16761)/O16761*100</f>
      </c>
      <c r="Q16761">
        <f>H16760</f>
      </c>
      <c r="R16761">
        <f>I16760</f>
      </c>
      <c r="S16761">
        <f>H16761-H16760</f>
      </c>
      <c r="T16761">
        <f>I16761-I16760</f>
      </c>
      <c r="U16761">
        <f>(L16761-K16761)/(2*D16761*0.01)</f>
      </c>
      <c r="V16761">
        <f>(L16761+K16761)/(D16761*0.0001)</f>
      </c>
    </row>
    <row r="16762">
      <c r="A16762" t="n">
        <v>2014</v>
      </c>
      <c r="B16762" t="inlineStr">
        <is>
          <t>00681249</t>
        </is>
      </c>
      <c r="C16762" t="inlineStr">
        <is>
          <t>씨유메디칼</t>
        </is>
      </c>
      <c r="D16762" t="n">
        <v>3189677000</v>
      </c>
      <c r="E16762" t="n">
        <v>701316000</v>
      </c>
      <c r="F16762" t="n">
        <v>252836000</v>
      </c>
      <c r="G16762" t="n">
        <v>83744000</v>
      </c>
      <c r="H16762" t="n">
        <v>2.74</v>
      </c>
      <c r="I16762" t="n">
        <v>5.13</v>
      </c>
      <c r="K16762" t="n">
        <v>-182796000</v>
      </c>
      <c r="L16762" t="n">
        <v>235888000</v>
      </c>
      <c r="M16762" t="n">
        <v>233217000</v>
      </c>
      <c r="N16762" t="n">
        <v>-184294000</v>
      </c>
      <c r="U16762">
        <f>(L16762-K16762)/(2*D16762*0.01)</f>
      </c>
      <c r="V16762">
        <f>(L16762+K16762)/(D16762*0.0001)</f>
      </c>
    </row>
    <row r="16763">
      <c r="A16763" t="n">
        <v>2015</v>
      </c>
      <c r="B16763" t="inlineStr">
        <is>
          <t>00681249</t>
        </is>
      </c>
      <c r="C16763" t="inlineStr">
        <is>
          <t>씨유메디칼</t>
        </is>
      </c>
      <c r="D16763" t="n">
        <v>2521795000</v>
      </c>
      <c r="E16763" t="n">
        <v>493434000</v>
      </c>
      <c r="F16763" t="n">
        <v>498019000</v>
      </c>
      <c r="G16763" t="n">
        <v>57808000</v>
      </c>
      <c r="H16763" t="n">
        <v>2.62</v>
      </c>
      <c r="I16763" t="n">
        <v>4.47</v>
      </c>
      <c r="K16763" t="n">
        <v>-150446000</v>
      </c>
      <c r="L16763" t="n">
        <v>174585000</v>
      </c>
      <c r="M16763" t="n">
        <v>172645000</v>
      </c>
      <c r="N16763" t="n">
        <v>-151707000</v>
      </c>
      <c r="O16763">
        <f>D16762</f>
      </c>
      <c r="P16763">
        <f>(E16763-F16763+G16763)/O16763*100</f>
      </c>
      <c r="Q16763">
        <f>H16762</f>
      </c>
      <c r="R16763">
        <f>I16762</f>
      </c>
      <c r="S16763">
        <f>H16763-H16762</f>
      </c>
      <c r="T16763">
        <f>I16763-I16762</f>
      </c>
      <c r="U16763">
        <f>(L16763-K16763)/(2*D16763*0.01)</f>
      </c>
      <c r="V16763">
        <f>(L16763+K16763)/(D16763*0.0001)</f>
      </c>
    </row>
    <row r="16764">
      <c r="A16764" t="n">
        <v>2016</v>
      </c>
      <c r="B16764" t="inlineStr">
        <is>
          <t>00681249</t>
        </is>
      </c>
      <c r="C16764" t="inlineStr">
        <is>
          <t>씨유메디칼</t>
        </is>
      </c>
      <c r="D16764" t="n">
        <v>2300300000</v>
      </c>
      <c r="E16764" t="n">
        <v>502505000</v>
      </c>
      <c r="F16764" t="n">
        <v>561231000</v>
      </c>
      <c r="G16764" t="n">
        <v>39493000</v>
      </c>
      <c r="H16764" t="n">
        <v>2.35</v>
      </c>
      <c r="I16764" t="n">
        <v>4.07</v>
      </c>
      <c r="K16764" t="n">
        <v>-154665000</v>
      </c>
      <c r="L16764" t="n">
        <v>177134000</v>
      </c>
      <c r="M16764" t="n">
        <v>176145000</v>
      </c>
      <c r="N16764" t="n">
        <v>-156738000</v>
      </c>
      <c r="O16764">
        <f>D16763</f>
      </c>
      <c r="P16764">
        <f>(E16764-F16764+G16764)/O16764*100</f>
      </c>
      <c r="Q16764">
        <f>H16763</f>
      </c>
      <c r="R16764">
        <f>I16763</f>
      </c>
      <c r="S16764">
        <f>H16764-H16763</f>
      </c>
      <c r="T16764">
        <f>I16764-I16763</f>
      </c>
      <c r="U16764">
        <f>(L16764-K16764)/(2*D16764*0.01)</f>
      </c>
      <c r="V16764">
        <f>(L16764+K16764)/(D16764*0.0001)</f>
      </c>
    </row>
    <row r="16765">
      <c r="A16765" t="n">
        <v>2018</v>
      </c>
      <c r="B16765" t="inlineStr">
        <is>
          <t>00681249</t>
        </is>
      </c>
      <c r="C16765" t="inlineStr">
        <is>
          <t>씨유메디칼</t>
        </is>
      </c>
      <c r="D16765" t="n">
        <v>2880419000</v>
      </c>
      <c r="E16765" t="n">
        <v>456724000</v>
      </c>
      <c r="F16765" t="n">
        <v>243217000</v>
      </c>
      <c r="G16765" t="n">
        <v>84524000</v>
      </c>
      <c r="H16765" t="n">
        <v>2.25</v>
      </c>
      <c r="I16765" t="n">
        <v>4.07</v>
      </c>
      <c r="J16765" t="n">
        <v>6.91</v>
      </c>
      <c r="K16765" t="n">
        <v>-187774000</v>
      </c>
      <c r="L16765" t="n">
        <v>214435000</v>
      </c>
      <c r="M16765" t="n">
        <v>213028000</v>
      </c>
      <c r="N16765" t="n">
        <v>-190129000</v>
      </c>
      <c r="U16765">
        <f>(L16765-K16765)/(2*D16765*0.01)</f>
      </c>
      <c r="V16765">
        <f>(L16765+K16765)/(D16765*0.0001)</f>
      </c>
    </row>
    <row r="16766">
      <c r="A16766" t="n">
        <v>2019</v>
      </c>
      <c r="B16766" t="inlineStr">
        <is>
          <t>00681249</t>
        </is>
      </c>
      <c r="C16766" t="inlineStr">
        <is>
          <t>씨유메디칼</t>
        </is>
      </c>
      <c r="D16766" t="n">
        <v>3946622000</v>
      </c>
      <c r="E16766" t="n">
        <v>775510000</v>
      </c>
      <c r="F16766" t="n">
        <v>171889000</v>
      </c>
      <c r="G16766" t="n">
        <v>73839000</v>
      </c>
      <c r="H16766" t="n">
        <v>1.9</v>
      </c>
      <c r="I16766" t="n">
        <v>4.76</v>
      </c>
      <c r="J16766" t="n">
        <v>8.31</v>
      </c>
      <c r="K16766" t="n">
        <v>-280869000</v>
      </c>
      <c r="L16766" t="n">
        <v>325151000</v>
      </c>
      <c r="M16766" t="n">
        <v>321673000</v>
      </c>
      <c r="N16766" t="n">
        <v>-283368000</v>
      </c>
      <c r="O16766">
        <f>D16765</f>
      </c>
      <c r="P16766">
        <f>(E16766-F16766+G16766)/O16766*100</f>
      </c>
      <c r="Q16766">
        <f>H16765</f>
      </c>
      <c r="R16766">
        <f>I16765</f>
      </c>
      <c r="S16766">
        <f>H16766-H16765</f>
      </c>
      <c r="T16766">
        <f>I16766-I16765</f>
      </c>
      <c r="U16766">
        <f>(L16766-K16766)/(2*D16766*0.01)</f>
      </c>
      <c r="V16766">
        <f>(L16766+K16766)/(D16766*0.0001)</f>
      </c>
    </row>
    <row r="16767">
      <c r="A16767" t="n">
        <v>2020</v>
      </c>
      <c r="B16767" t="inlineStr">
        <is>
          <t>00681249</t>
        </is>
      </c>
      <c r="C16767" t="inlineStr">
        <is>
          <t>씨유메디칼</t>
        </is>
      </c>
      <c r="D16767" t="n">
        <v>4183714000</v>
      </c>
      <c r="E16767" t="n">
        <v>990077000</v>
      </c>
      <c r="F16767" t="n">
        <v>1470592000</v>
      </c>
      <c r="G16767" t="n">
        <v>82936000</v>
      </c>
      <c r="H16767" t="n">
        <v>1.74</v>
      </c>
      <c r="I16767" t="n">
        <v>4.595</v>
      </c>
      <c r="J16767" t="n">
        <v>8.25</v>
      </c>
      <c r="K16767" t="n">
        <v>-222940000</v>
      </c>
      <c r="L16767" t="n">
        <v>262104000</v>
      </c>
      <c r="M16767" t="n">
        <v>259097000</v>
      </c>
      <c r="N16767" t="n">
        <v>-224779000</v>
      </c>
      <c r="O16767">
        <f>D16766</f>
      </c>
      <c r="P16767">
        <f>(E16767-F16767+G16767)/O16767*100</f>
      </c>
      <c r="Q16767">
        <f>H16766</f>
      </c>
      <c r="R16767">
        <f>I16766</f>
      </c>
      <c r="S16767">
        <f>H16767-H16766</f>
      </c>
      <c r="T16767">
        <f>I16767-I16766</f>
      </c>
      <c r="U16767">
        <f>(L16767-K16767)/(2*D16767*0.01)</f>
      </c>
      <c r="V16767">
        <f>(L16767+K16767)/(D16767*0.0001)</f>
      </c>
    </row>
    <row r="16768">
      <c r="A16768" t="n">
        <v>2021</v>
      </c>
      <c r="B16768" t="inlineStr">
        <is>
          <t>00681249</t>
        </is>
      </c>
      <c r="C16768" t="inlineStr">
        <is>
          <t>씨유메디칼</t>
        </is>
      </c>
      <c r="D16768" t="n">
        <v>2267890000</v>
      </c>
      <c r="E16768" t="n">
        <v>709826000</v>
      </c>
      <c r="F16768" t="n">
        <v>1757906000</v>
      </c>
      <c r="G16768" t="n">
        <v>77772000</v>
      </c>
      <c r="H16768" t="n">
        <v>2.62</v>
      </c>
      <c r="I16768" t="n">
        <v>3.69</v>
      </c>
      <c r="J16768" t="n">
        <v>9.17</v>
      </c>
      <c r="K16768" t="n">
        <v>-188216000</v>
      </c>
      <c r="L16768" t="n">
        <v>219138000</v>
      </c>
      <c r="M16768" t="n">
        <v>218452000</v>
      </c>
      <c r="N16768" t="n">
        <v>-191140000</v>
      </c>
      <c r="O16768">
        <f>D16767</f>
      </c>
      <c r="P16768">
        <f>(E16768-F16768+G16768)/O16768*100</f>
      </c>
      <c r="Q16768">
        <f>H16767</f>
      </c>
      <c r="R16768">
        <f>I16767</f>
      </c>
      <c r="S16768">
        <f>H16768-H16767</f>
      </c>
      <c r="T16768">
        <f>I16768-I16767</f>
      </c>
      <c r="U16768">
        <f>(L16768-K16768)/(2*D16768*0.01)</f>
      </c>
      <c r="V16768">
        <f>(L16768+K16768)/(D16768*0.0001)</f>
      </c>
    </row>
    <row r="16769">
      <c r="A16769" t="n">
        <v>2022</v>
      </c>
      <c r="B16769" t="inlineStr">
        <is>
          <t>00681249</t>
        </is>
      </c>
      <c r="C16769" t="inlineStr">
        <is>
          <t>씨유메디칼</t>
        </is>
      </c>
      <c r="D16769" t="n">
        <v>2385613000</v>
      </c>
      <c r="E16769" t="n">
        <v>462740000</v>
      </c>
      <c r="F16769" t="n">
        <v>368740000</v>
      </c>
      <c r="G16769" t="n">
        <v>54603000</v>
      </c>
      <c r="H16769" t="n">
        <v>5.17</v>
      </c>
      <c r="I16769" t="n">
        <v>4</v>
      </c>
      <c r="J16769" t="n">
        <v>7.86</v>
      </c>
      <c r="K16769" t="n">
        <v>-142495000</v>
      </c>
      <c r="L16769" t="n">
        <v>163253000</v>
      </c>
      <c r="M16769" t="n">
        <v>163727000</v>
      </c>
      <c r="N16769" t="n">
        <v>-145421000</v>
      </c>
      <c r="O16769">
        <f>D16768</f>
      </c>
      <c r="P16769">
        <f>(E16769-F16769+G16769)/O16769*100</f>
      </c>
      <c r="Q16769">
        <f>H16768</f>
      </c>
      <c r="R16769">
        <f>I16768</f>
      </c>
      <c r="S16769">
        <f>H16769-H16768</f>
      </c>
      <c r="T16769">
        <f>I16769-I16768</f>
      </c>
      <c r="U16769">
        <f>(L16769-K16769)/(2*D16769*0.01)</f>
      </c>
      <c r="V16769">
        <f>(L16769+K16769)/(D16769*0.0001)</f>
      </c>
    </row>
    <row r="16770">
      <c r="A16770" t="n">
        <v>2023</v>
      </c>
      <c r="B16770" t="inlineStr">
        <is>
          <t>00681249</t>
        </is>
      </c>
      <c r="C16770" t="inlineStr">
        <is>
          <t>씨유메디칼</t>
        </is>
      </c>
      <c r="D16770" t="n">
        <v>2529941000</v>
      </c>
      <c r="E16770" t="n">
        <v>530473000</v>
      </c>
      <c r="F16770" t="n">
        <v>429334000</v>
      </c>
      <c r="G16770" t="n">
        <v>98392000</v>
      </c>
      <c r="H16770" t="n">
        <v>4.29</v>
      </c>
      <c r="I16770" t="n">
        <v>4</v>
      </c>
      <c r="J16770" t="n">
        <v>7.77</v>
      </c>
      <c r="K16770" t="n">
        <v>-150867000</v>
      </c>
      <c r="L16770" t="n">
        <v>173397000</v>
      </c>
      <c r="M16770" t="n">
        <v>172320000</v>
      </c>
      <c r="N16770" t="n">
        <v>-152708000</v>
      </c>
      <c r="O16770">
        <f>D16769</f>
      </c>
      <c r="P16770">
        <f>(E16770-F16770+G16770)/O16770*100</f>
      </c>
      <c r="Q16770">
        <f>H16769</f>
      </c>
      <c r="R16770">
        <f>I16769</f>
      </c>
      <c r="S16770">
        <f>H16770-H16769</f>
      </c>
      <c r="T16770">
        <f>I16770-I16769</f>
      </c>
      <c r="U16770">
        <f>(L16770-K16770)/(2*D16770*0.01)</f>
      </c>
      <c r="V16770">
        <f>(L16770+K16770)/(D16770*0.0001)</f>
      </c>
    </row>
    <row r="16771">
      <c r="A16771" t="n">
        <v>2024</v>
      </c>
      <c r="B16771" t="inlineStr">
        <is>
          <t>00681249</t>
        </is>
      </c>
      <c r="C16771" t="inlineStr">
        <is>
          <t>씨유메디칼</t>
        </is>
      </c>
      <c r="D16771" t="n">
        <v>2733197000</v>
      </c>
      <c r="E16771" t="n">
        <v>547665000</v>
      </c>
      <c r="F16771" t="n">
        <v>633627000</v>
      </c>
      <c r="G16771" t="n">
        <v>90221000</v>
      </c>
      <c r="H16771" t="n">
        <v>3.65</v>
      </c>
      <c r="I16771" t="n">
        <v>4</v>
      </c>
      <c r="J16771" t="n">
        <v>8.210000000000001</v>
      </c>
      <c r="K16771" t="n">
        <v>-149464000</v>
      </c>
      <c r="L16771" t="n">
        <v>171714000</v>
      </c>
      <c r="M16771" t="n">
        <v>169541000</v>
      </c>
      <c r="N16771" t="n">
        <v>-150432000</v>
      </c>
      <c r="O16771">
        <f>D16770</f>
      </c>
      <c r="P16771">
        <f>(E16771-F16771+G16771)/O16771*100</f>
      </c>
      <c r="Q16771">
        <f>H16770</f>
      </c>
      <c r="R16771">
        <f>I16770</f>
      </c>
      <c r="S16771">
        <f>H16771-H16770</f>
      </c>
      <c r="T16771">
        <f>I16771-I16770</f>
      </c>
      <c r="U16771">
        <f>(L16771-K16771)/(2*D16771*0.01)</f>
      </c>
      <c r="V16771">
        <f>(L16771+K16771)/(D16771*0.0001)</f>
      </c>
    </row>
    <row r="16772">
      <c r="A16772" t="n">
        <v>2025</v>
      </c>
      <c r="B16772" t="inlineStr">
        <is>
          <t>00681249</t>
        </is>
      </c>
      <c r="C16772" t="inlineStr">
        <is>
          <t>씨유메디칼</t>
        </is>
      </c>
      <c r="D16772" t="n">
        <v>2616881000</v>
      </c>
      <c r="E16772" t="n">
        <v>629479000</v>
      </c>
      <c r="F16772" t="n">
        <v>1296337000</v>
      </c>
      <c r="G16772" t="n">
        <v>74615000</v>
      </c>
      <c r="H16772" t="n">
        <v>3.98</v>
      </c>
      <c r="I16772" t="n">
        <v>4</v>
      </c>
      <c r="J16772" t="n">
        <v>7.65</v>
      </c>
      <c r="K16772" t="n">
        <v>-137785000</v>
      </c>
      <c r="L16772" t="n">
        <v>157252000</v>
      </c>
      <c r="M16772" t="n">
        <v>155840000</v>
      </c>
      <c r="N16772" t="n">
        <v>-139111000</v>
      </c>
      <c r="O16772">
        <f>D16771</f>
      </c>
      <c r="P16772">
        <f>(E16772-F16772+G16772)/O16772*100</f>
      </c>
      <c r="Q16772">
        <f>H16771</f>
      </c>
      <c r="R16772">
        <f>I16771</f>
      </c>
      <c r="S16772">
        <f>H16772-H16771</f>
      </c>
      <c r="T16772">
        <f>I16772-I16771</f>
      </c>
      <c r="U16772">
        <f>(L16772-K16772)/(2*D16772*0.01)</f>
      </c>
      <c r="V16772">
        <f>(L16772+K16772)/(D16772*0.0001)</f>
      </c>
    </row>
    <row r="16773">
      <c r="A16773" t="n">
        <v>2014</v>
      </c>
      <c r="B16773" t="inlineStr">
        <is>
          <t>00681373</t>
        </is>
      </c>
      <c r="C16773" t="inlineStr">
        <is>
          <t>디지캡</t>
        </is>
      </c>
      <c r="D16773" t="n">
        <v>1843429254</v>
      </c>
      <c r="E16773" t="n">
        <v>360071763</v>
      </c>
      <c r="F16773" t="n">
        <v>334622000</v>
      </c>
      <c r="G16773" t="n">
        <v>44358839</v>
      </c>
      <c r="H16773" t="n">
        <v>3.26</v>
      </c>
      <c r="I16773" t="n">
        <v>7.11</v>
      </c>
      <c r="J16773" t="n">
        <v>15.06</v>
      </c>
      <c r="K16773" t="n">
        <v>-143920000</v>
      </c>
      <c r="L16773" t="n">
        <v>168160000</v>
      </c>
      <c r="M16773" t="n">
        <v>160400000</v>
      </c>
      <c r="N16773" t="n">
        <v>-140200000</v>
      </c>
      <c r="U16773">
        <f>(L16773-K16773)/(2*D16773*0.01)</f>
      </c>
      <c r="V16773">
        <f>(L16773+K16773)/(D16773*0.0001)</f>
      </c>
    </row>
    <row r="16774">
      <c r="A16774" t="n">
        <v>2015</v>
      </c>
      <c r="B16774" t="inlineStr">
        <is>
          <t>00681373</t>
        </is>
      </c>
      <c r="C16774" t="inlineStr">
        <is>
          <t>디지캡</t>
        </is>
      </c>
      <c r="D16774" t="n">
        <v>1909257895</v>
      </c>
      <c r="E16774" t="n">
        <v>472968657</v>
      </c>
      <c r="F16774" t="n">
        <v>512856287</v>
      </c>
      <c r="G16774" t="n">
        <v>50455263</v>
      </c>
      <c r="H16774" t="n">
        <v>3.02</v>
      </c>
      <c r="I16774" t="n">
        <v>6.7</v>
      </c>
      <c r="J16774" t="n">
        <v>10.15</v>
      </c>
      <c r="K16774" t="n">
        <v>-182922921</v>
      </c>
      <c r="L16774" t="n">
        <v>217166944</v>
      </c>
      <c r="M16774" t="n">
        <v>207221645</v>
      </c>
      <c r="N16774" t="n">
        <v>-178871023</v>
      </c>
      <c r="O16774">
        <f>D16773</f>
      </c>
      <c r="P16774">
        <f>(E16774-F16774+G16774)/O16774*100</f>
      </c>
      <c r="Q16774">
        <f>H16773</f>
      </c>
      <c r="R16774">
        <f>I16773</f>
      </c>
      <c r="S16774">
        <f>H16774-H16773</f>
      </c>
      <c r="T16774">
        <f>I16774-I16773</f>
      </c>
      <c r="U16774">
        <f>(L16774-K16774)/(2*D16774*0.01)</f>
      </c>
      <c r="V16774">
        <f>(L16774+K16774)/(D16774*0.0001)</f>
      </c>
    </row>
    <row r="16775">
      <c r="A16775" t="n">
        <v>2016</v>
      </c>
      <c r="B16775" t="inlineStr">
        <is>
          <t>00681373</t>
        </is>
      </c>
      <c r="C16775" t="inlineStr">
        <is>
          <t>디지캡</t>
        </is>
      </c>
      <c r="D16775" t="n">
        <v>2502763431</v>
      </c>
      <c r="E16775" t="n">
        <v>520306292</v>
      </c>
      <c r="F16775" t="n">
        <v>128212831</v>
      </c>
      <c r="G16775" t="n">
        <v>55718219</v>
      </c>
      <c r="H16775" t="n">
        <v>3</v>
      </c>
      <c r="I16775" t="n">
        <v>7</v>
      </c>
      <c r="J16775" t="n">
        <v>9.35</v>
      </c>
      <c r="K16775" t="n">
        <v>-240934673</v>
      </c>
      <c r="L16775" t="n">
        <v>284209097</v>
      </c>
      <c r="M16775" t="n">
        <v>270809691</v>
      </c>
      <c r="N16775" t="n">
        <v>-235318004</v>
      </c>
      <c r="O16775">
        <f>D16774</f>
      </c>
      <c r="P16775">
        <f>(E16775-F16775+G16775)/O16775*100</f>
      </c>
      <c r="Q16775">
        <f>H16774</f>
      </c>
      <c r="R16775">
        <f>I16774</f>
      </c>
      <c r="S16775">
        <f>H16775-H16774</f>
      </c>
      <c r="T16775">
        <f>I16775-I16774</f>
      </c>
      <c r="U16775">
        <f>(L16775-K16775)/(2*D16775*0.01)</f>
      </c>
      <c r="V16775">
        <f>(L16775+K16775)/(D16775*0.0001)</f>
      </c>
    </row>
    <row r="16776">
      <c r="A16776" t="n">
        <v>2017</v>
      </c>
      <c r="B16776" t="inlineStr">
        <is>
          <t>00681373</t>
        </is>
      </c>
      <c r="C16776" t="inlineStr">
        <is>
          <t>디지캡</t>
        </is>
      </c>
      <c r="D16776" t="n">
        <v>2951831625</v>
      </c>
      <c r="E16776" t="n">
        <v>603957052</v>
      </c>
      <c r="F16776" t="n">
        <v>47354959</v>
      </c>
      <c r="G16776" t="n">
        <v>69472770</v>
      </c>
      <c r="H16776" t="n">
        <v>3.76</v>
      </c>
      <c r="I16776" t="n">
        <v>7</v>
      </c>
      <c r="J16776" t="n">
        <v>10.61</v>
      </c>
      <c r="K16776" t="n">
        <v>-262219848</v>
      </c>
      <c r="L16776" t="n">
        <v>306846692</v>
      </c>
      <c r="M16776" t="n">
        <v>294317984</v>
      </c>
      <c r="N16776" t="n">
        <v>-257428730</v>
      </c>
      <c r="O16776">
        <f>D16775</f>
      </c>
      <c r="P16776">
        <f>(E16776-F16776+G16776)/O16776*100</f>
      </c>
      <c r="Q16776">
        <f>H16775</f>
      </c>
      <c r="R16776">
        <f>I16775</f>
      </c>
      <c r="S16776">
        <f>H16776-H16775</f>
      </c>
      <c r="T16776">
        <f>I16776-I16775</f>
      </c>
      <c r="U16776">
        <f>(L16776-K16776)/(2*D16776*0.01)</f>
      </c>
      <c r="V16776">
        <f>(L16776+K16776)/(D16776*0.0001)</f>
      </c>
    </row>
    <row r="16777">
      <c r="A16777" t="n">
        <v>2018</v>
      </c>
      <c r="B16777" t="inlineStr">
        <is>
          <t>00681373</t>
        </is>
      </c>
      <c r="C16777" t="inlineStr">
        <is>
          <t>디지캡</t>
        </is>
      </c>
      <c r="D16777" t="n">
        <v>3918629272</v>
      </c>
      <c r="E16777" t="n">
        <v>621335856</v>
      </c>
      <c r="F16777" t="n">
        <v>128286670</v>
      </c>
      <c r="G16777" t="n">
        <v>100398036</v>
      </c>
      <c r="H16777" t="n">
        <v>3.25</v>
      </c>
      <c r="I16777" t="n">
        <v>7</v>
      </c>
      <c r="J16777" t="n">
        <v>10.55</v>
      </c>
      <c r="K16777" t="n">
        <v>-404323788</v>
      </c>
      <c r="L16777" t="n">
        <v>404323788</v>
      </c>
      <c r="M16777" t="n">
        <v>385748710</v>
      </c>
      <c r="N16777" t="n">
        <v>-337892099</v>
      </c>
      <c r="O16777">
        <f>D16776</f>
      </c>
      <c r="P16777">
        <f>(E16777-F16777+G16777)/O16777*100</f>
      </c>
      <c r="Q16777">
        <f>H16776</f>
      </c>
      <c r="R16777">
        <f>I16776</f>
      </c>
      <c r="S16777">
        <f>H16777-H16776</f>
      </c>
      <c r="T16777">
        <f>I16777-I16776</f>
      </c>
      <c r="U16777">
        <f>(L16777-K16777)/(2*D16777*0.01)</f>
      </c>
    </row>
    <row r="16778">
      <c r="A16778" t="n">
        <v>2019</v>
      </c>
      <c r="B16778" t="inlineStr">
        <is>
          <t>00681373</t>
        </is>
      </c>
      <c r="C16778" t="inlineStr">
        <is>
          <t>디지캡</t>
        </is>
      </c>
      <c r="D16778" t="n">
        <v>4444104891</v>
      </c>
      <c r="E16778" t="n">
        <v>787698236</v>
      </c>
      <c r="F16778" t="n">
        <v>251863369</v>
      </c>
      <c r="G16778" t="n">
        <v>117463098</v>
      </c>
      <c r="H16778" t="n">
        <v>2.695</v>
      </c>
      <c r="I16778" t="n">
        <v>3.875</v>
      </c>
      <c r="J16778" t="n">
        <v>10.735</v>
      </c>
      <c r="K16778" t="n">
        <v>-403468009</v>
      </c>
      <c r="L16778" t="n">
        <v>474323869</v>
      </c>
      <c r="M16778" t="n">
        <v>460313769</v>
      </c>
      <c r="N16778" t="n">
        <v>-400258029</v>
      </c>
      <c r="O16778">
        <f>D16777</f>
      </c>
      <c r="P16778">
        <f>(E16778-F16778+G16778)/O16778*100</f>
      </c>
      <c r="Q16778">
        <f>H16777</f>
      </c>
      <c r="R16778">
        <f>I16777</f>
      </c>
      <c r="S16778">
        <f>H16778-H16777</f>
      </c>
      <c r="T16778">
        <f>I16778-I16777</f>
      </c>
      <c r="U16778">
        <f>(L16778-K16778)/(2*D16778*0.01)</f>
      </c>
      <c r="V16778">
        <f>(L16778+K16778)/(D16778*0.0001)</f>
      </c>
    </row>
    <row r="16779">
      <c r="A16779" t="n">
        <v>2020</v>
      </c>
      <c r="B16779" t="inlineStr">
        <is>
          <t>00681373</t>
        </is>
      </c>
      <c r="C16779" t="inlineStr">
        <is>
          <t>디지캡</t>
        </is>
      </c>
      <c r="D16779" t="n">
        <v>4221806595</v>
      </c>
      <c r="E16779" t="n">
        <v>802453944</v>
      </c>
      <c r="F16779" t="n">
        <v>734283293</v>
      </c>
      <c r="G16779" t="n">
        <v>114592308</v>
      </c>
      <c r="H16779" t="n">
        <v>2.105</v>
      </c>
      <c r="I16779" t="n">
        <v>4</v>
      </c>
      <c r="J16779" t="n">
        <v>6.52</v>
      </c>
      <c r="K16779" t="n">
        <v>-426625773</v>
      </c>
      <c r="L16779" t="n">
        <v>426625773</v>
      </c>
      <c r="M16779" t="n">
        <v>414749877</v>
      </c>
      <c r="N16779" t="n">
        <v>-362081669</v>
      </c>
      <c r="O16779">
        <f>D16778</f>
      </c>
      <c r="P16779">
        <f>(E16779-F16779+G16779)/O16779*100</f>
      </c>
      <c r="Q16779">
        <f>H16778</f>
      </c>
      <c r="R16779">
        <f>I16778</f>
      </c>
      <c r="S16779">
        <f>H16779-H16778</f>
      </c>
      <c r="T16779">
        <f>I16779-I16778</f>
      </c>
      <c r="U16779">
        <f>(L16779-K16779)/(2*D16779*0.01)</f>
      </c>
    </row>
    <row r="16780">
      <c r="A16780" t="n">
        <v>2021</v>
      </c>
      <c r="B16780" t="inlineStr">
        <is>
          <t>00681373</t>
        </is>
      </c>
      <c r="C16780" t="inlineStr">
        <is>
          <t>디지캡</t>
        </is>
      </c>
      <c r="D16780" t="n">
        <v>5087899603</v>
      </c>
      <c r="E16780" t="n">
        <v>679058388</v>
      </c>
      <c r="F16780" t="n">
        <v>76919087</v>
      </c>
      <c r="G16780" t="n">
        <v>108730068</v>
      </c>
      <c r="H16780" t="n">
        <v>2.675</v>
      </c>
      <c r="I16780" t="n">
        <v>3.97</v>
      </c>
      <c r="J16780" t="n">
        <v>5.8</v>
      </c>
      <c r="K16780" t="n">
        <v>-420407740</v>
      </c>
      <c r="L16780" t="n">
        <v>488319860</v>
      </c>
      <c r="M16780" t="n">
        <v>477273779</v>
      </c>
      <c r="N16780" t="n">
        <v>-419593994</v>
      </c>
      <c r="O16780">
        <f>D16779</f>
      </c>
      <c r="P16780">
        <f>(E16780-F16780+G16780)/O16780*100</f>
      </c>
      <c r="Q16780">
        <f>H16779</f>
      </c>
      <c r="R16780">
        <f>I16779</f>
      </c>
      <c r="S16780">
        <f>H16780-H16779</f>
      </c>
      <c r="T16780">
        <f>I16780-I16779</f>
      </c>
      <c r="U16780">
        <f>(L16780-K16780)/(2*D16780*0.01)</f>
      </c>
      <c r="V16780">
        <f>(L16780+K16780)/(D16780*0.0001)</f>
      </c>
    </row>
    <row r="16781">
      <c r="A16781" t="n">
        <v>2022</v>
      </c>
      <c r="B16781" t="inlineStr">
        <is>
          <t>00681373</t>
        </is>
      </c>
      <c r="C16781" t="inlineStr">
        <is>
          <t>디지캡</t>
        </is>
      </c>
      <c r="D16781" t="n">
        <v>4658320380</v>
      </c>
      <c r="E16781" t="n">
        <v>712221180</v>
      </c>
      <c r="F16781" t="n">
        <v>471389683</v>
      </c>
      <c r="G16781" t="n">
        <v>166432920</v>
      </c>
      <c r="H16781" t="n">
        <v>5.39</v>
      </c>
      <c r="I16781" t="n">
        <v>3</v>
      </c>
      <c r="J16781" t="n">
        <v>5</v>
      </c>
      <c r="K16781" t="n">
        <v>-372792868</v>
      </c>
      <c r="L16781" t="n">
        <v>372792868</v>
      </c>
      <c r="M16781" t="n">
        <v>373113008</v>
      </c>
      <c r="N16781" t="n">
        <v>-332683184</v>
      </c>
      <c r="O16781">
        <f>D16780</f>
      </c>
      <c r="P16781">
        <f>(E16781-F16781+G16781)/O16781*100</f>
      </c>
      <c r="Q16781">
        <f>H16780</f>
      </c>
      <c r="R16781">
        <f>I16780</f>
      </c>
      <c r="S16781">
        <f>H16781-H16780</f>
      </c>
      <c r="T16781">
        <f>I16781-I16780</f>
      </c>
      <c r="U16781">
        <f>(L16781-K16781)/(2*D16781*0.01)</f>
      </c>
    </row>
    <row r="16782">
      <c r="A16782" t="n">
        <v>2023</v>
      </c>
      <c r="B16782" t="inlineStr">
        <is>
          <t>00681373</t>
        </is>
      </c>
      <c r="C16782" t="inlineStr">
        <is>
          <t>디지캡</t>
        </is>
      </c>
      <c r="D16782" t="n">
        <v>5741303019</v>
      </c>
      <c r="E16782" t="n">
        <v>634626690</v>
      </c>
      <c r="F16782" t="n">
        <v>310925581</v>
      </c>
      <c r="G16782" t="n">
        <v>254474088</v>
      </c>
      <c r="H16782" t="n">
        <v>4.59</v>
      </c>
      <c r="I16782" t="n">
        <v>3</v>
      </c>
      <c r="J16782" t="n">
        <v>6.555</v>
      </c>
      <c r="K16782" t="n">
        <v>-406103346</v>
      </c>
      <c r="L16782" t="n">
        <v>463617591</v>
      </c>
      <c r="M16782" t="n">
        <v>459795191</v>
      </c>
      <c r="N16782" t="n">
        <v>-410436870</v>
      </c>
      <c r="O16782">
        <f>D16781</f>
      </c>
      <c r="P16782">
        <f>(E16782-F16782+G16782)/O16782*100</f>
      </c>
      <c r="Q16782">
        <f>H16781</f>
      </c>
      <c r="R16782">
        <f>I16781</f>
      </c>
      <c r="S16782">
        <f>H16782-H16781</f>
      </c>
      <c r="T16782">
        <f>I16782-I16781</f>
      </c>
      <c r="U16782">
        <f>(L16782-K16782)/(2*D16782*0.01)</f>
      </c>
      <c r="V16782">
        <f>(L16782+K16782)/(D16782*0.0001)</f>
      </c>
    </row>
    <row r="16783">
      <c r="A16783" t="n">
        <v>2024</v>
      </c>
      <c r="B16783" t="inlineStr">
        <is>
          <t>00681373</t>
        </is>
      </c>
      <c r="C16783" t="inlineStr">
        <is>
          <t>디지캡</t>
        </is>
      </c>
      <c r="D16783" t="n">
        <v>5586255241</v>
      </c>
      <c r="E16783" t="n">
        <v>699649206</v>
      </c>
      <c r="F16783" t="n">
        <v>918856988</v>
      </c>
      <c r="G16783" t="n">
        <v>260896245</v>
      </c>
      <c r="H16783" t="n">
        <v>4.49</v>
      </c>
      <c r="I16783" t="n">
        <v>5</v>
      </c>
      <c r="J16783" t="n">
        <v>8.970000000000001</v>
      </c>
      <c r="K16783" t="n">
        <v>-448395447</v>
      </c>
      <c r="L16783" t="n">
        <v>514772589</v>
      </c>
      <c r="M16783" t="n">
        <v>507513785</v>
      </c>
      <c r="N16783" t="n">
        <v>-450796287</v>
      </c>
      <c r="O16783">
        <f>D16782</f>
      </c>
      <c r="P16783">
        <f>(E16783-F16783+G16783)/O16783*100</f>
      </c>
      <c r="Q16783">
        <f>H16782</f>
      </c>
      <c r="R16783">
        <f>I16782</f>
      </c>
      <c r="S16783">
        <f>H16783-H16782</f>
      </c>
      <c r="T16783">
        <f>I16783-I16782</f>
      </c>
      <c r="U16783">
        <f>(L16783-K16783)/(2*D16783*0.01)</f>
      </c>
      <c r="V16783">
        <f>(L16783+K16783)/(D16783*0.0001)</f>
      </c>
    </row>
    <row r="16784">
      <c r="A16784" t="n">
        <v>2025</v>
      </c>
      <c r="B16784" t="inlineStr">
        <is>
          <t>00681373</t>
        </is>
      </c>
      <c r="C16784" t="inlineStr">
        <is>
          <t>디지캡</t>
        </is>
      </c>
      <c r="D16784" t="n">
        <v>77454911</v>
      </c>
      <c r="E16784" t="n">
        <v>184202289</v>
      </c>
      <c r="F16784" t="n">
        <v>230462897</v>
      </c>
      <c r="G16784" t="n">
        <v>67407477</v>
      </c>
      <c r="H16784" t="n">
        <v>3.6</v>
      </c>
      <c r="I16784" t="n">
        <v>4.2</v>
      </c>
      <c r="J16784" t="n">
        <v>2.35</v>
      </c>
      <c r="K16784" t="n">
        <v>-1712602</v>
      </c>
      <c r="L16784" t="n">
        <v>1800643</v>
      </c>
      <c r="M16784" t="n">
        <v>1802840</v>
      </c>
      <c r="N16784" t="n">
        <v>-1746902</v>
      </c>
      <c r="O16784">
        <f>D16783</f>
      </c>
      <c r="P16784">
        <f>(E16784-F16784+G16784)/O16784*100</f>
      </c>
      <c r="Q16784">
        <f>H16783</f>
      </c>
      <c r="R16784">
        <f>I16783</f>
      </c>
      <c r="S16784">
        <f>H16784-H16783</f>
      </c>
      <c r="T16784">
        <f>I16784-I16783</f>
      </c>
      <c r="U16784">
        <f>(L16784-K16784)/(2*D16784*0.01)</f>
      </c>
      <c r="V16784">
        <f>(L16784+K16784)/(D16784*0.0001)</f>
      </c>
    </row>
    <row r="16785">
      <c r="A16785" t="n">
        <v>2014</v>
      </c>
      <c r="B16785" t="inlineStr">
        <is>
          <t>00683007</t>
        </is>
      </c>
      <c r="C16785" t="inlineStr">
        <is>
          <t>엑스큐어</t>
        </is>
      </c>
      <c r="D16785" t="n">
        <v>1164247000</v>
      </c>
      <c r="E16785" t="n">
        <v>298374000</v>
      </c>
      <c r="F16785" t="n">
        <v>392128000</v>
      </c>
      <c r="G16785" t="n">
        <v>39761000</v>
      </c>
      <c r="H16785" t="n">
        <v>3.37</v>
      </c>
      <c r="I16785" t="n">
        <v>4.2</v>
      </c>
      <c r="K16785" t="n">
        <v>-8117500</v>
      </c>
      <c r="L16785" t="n">
        <v>9552200</v>
      </c>
      <c r="M16785" t="n">
        <v>9382500</v>
      </c>
      <c r="N16785" t="n">
        <v>-8136800</v>
      </c>
      <c r="U16785">
        <f>(L16785-K16785)/(2*D16785*0.01)</f>
      </c>
      <c r="V16785">
        <f>(L16785+K16785)/(D16785*0.0001)</f>
      </c>
    </row>
    <row r="16786">
      <c r="A16786" t="n">
        <v>2017</v>
      </c>
      <c r="B16786" t="inlineStr">
        <is>
          <t>00683007</t>
        </is>
      </c>
      <c r="C16786" t="inlineStr">
        <is>
          <t>엑스큐어</t>
        </is>
      </c>
      <c r="D16786" t="n">
        <v>1684518000000</v>
      </c>
      <c r="E16786" t="n">
        <v>339771000000</v>
      </c>
      <c r="F16786" t="n">
        <v>238581000000</v>
      </c>
      <c r="G16786" t="n">
        <v>39139000000</v>
      </c>
      <c r="H16786" t="n">
        <v>3.37</v>
      </c>
      <c r="I16786" t="n">
        <v>3.28</v>
      </c>
      <c r="J16786" t="n">
        <v>9.300000000000001</v>
      </c>
    </row>
    <row r="16787">
      <c r="A16787" t="n">
        <v>2018</v>
      </c>
      <c r="B16787" t="inlineStr">
        <is>
          <t>00683007</t>
        </is>
      </c>
      <c r="C16787" t="inlineStr">
        <is>
          <t>엑스큐어</t>
        </is>
      </c>
      <c r="D16787" t="n">
        <v>1561728000</v>
      </c>
      <c r="O16787">
        <f>D16786</f>
      </c>
    </row>
    <row r="16788">
      <c r="A16788" t="n">
        <v>2019</v>
      </c>
      <c r="B16788" t="inlineStr">
        <is>
          <t>00683007</t>
        </is>
      </c>
      <c r="C16788" t="inlineStr">
        <is>
          <t>엑스큐어</t>
        </is>
      </c>
      <c r="D16788" t="n">
        <v>2034583000</v>
      </c>
      <c r="E16788" t="n">
        <v>389141000</v>
      </c>
      <c r="F16788" t="n">
        <v>430624000</v>
      </c>
      <c r="G16788" t="n">
        <v>46414000</v>
      </c>
      <c r="H16788" t="n">
        <v>2.44</v>
      </c>
      <c r="I16788" t="n">
        <v>3.68</v>
      </c>
      <c r="K16788" t="n">
        <v>-162884000</v>
      </c>
      <c r="L16788" t="n">
        <v>190280000</v>
      </c>
      <c r="M16788" t="n">
        <v>186036000</v>
      </c>
      <c r="N16788" t="n">
        <v>-162632000</v>
      </c>
      <c r="O16788">
        <f>D16787</f>
      </c>
      <c r="P16788">
        <f>(E16788-F16788+G16788)/O16788*100</f>
      </c>
      <c r="U16788">
        <f>(L16788-K16788)/(2*D16788*0.01)</f>
      </c>
      <c r="V16788">
        <f>(L16788+K16788)/(D16788*0.0001)</f>
      </c>
    </row>
    <row r="16789">
      <c r="A16789" t="n">
        <v>2020</v>
      </c>
      <c r="B16789" t="inlineStr">
        <is>
          <t>00683007</t>
        </is>
      </c>
      <c r="C16789" t="inlineStr">
        <is>
          <t>엑스큐어</t>
        </is>
      </c>
      <c r="D16789" t="n">
        <v>1531098000</v>
      </c>
      <c r="E16789" t="n">
        <v>355146000</v>
      </c>
      <c r="F16789" t="n">
        <v>802681000</v>
      </c>
      <c r="G16789" t="n">
        <v>47415000</v>
      </c>
      <c r="H16789" t="n">
        <v>2.73</v>
      </c>
      <c r="I16789" t="n">
        <v>3.7</v>
      </c>
      <c r="O16789">
        <f>D16788</f>
      </c>
      <c r="P16789">
        <f>(E16789-F16789+G16789)/O16789*100</f>
      </c>
      <c r="Q16789">
        <f>H16788</f>
      </c>
      <c r="R16789">
        <f>I16788</f>
      </c>
      <c r="S16789">
        <f>H16789-H16788</f>
      </c>
      <c r="T16789">
        <f>I16789-I16788</f>
      </c>
    </row>
    <row r="16790">
      <c r="A16790" t="n">
        <v>2021</v>
      </c>
      <c r="B16790" t="inlineStr">
        <is>
          <t>00683007</t>
        </is>
      </c>
      <c r="C16790" t="inlineStr">
        <is>
          <t>엑스큐어</t>
        </is>
      </c>
      <c r="D16790" t="n">
        <v>1182710000</v>
      </c>
      <c r="E16790" t="n">
        <v>307674000</v>
      </c>
      <c r="F16790" t="n">
        <v>648055000</v>
      </c>
      <c r="G16790" t="n">
        <v>40255000</v>
      </c>
      <c r="H16790" t="n">
        <v>3.5</v>
      </c>
      <c r="I16790" t="n">
        <v>3.7</v>
      </c>
      <c r="J16790" t="n">
        <v>10.06</v>
      </c>
      <c r="K16790" t="n">
        <v>-100786000</v>
      </c>
      <c r="L16790" t="n">
        <v>117077000</v>
      </c>
      <c r="M16790" t="n">
        <v>115722000</v>
      </c>
      <c r="N16790" t="n">
        <v>-101574000</v>
      </c>
      <c r="O16790">
        <f>D16789</f>
      </c>
      <c r="P16790">
        <f>(E16790-F16790+G16790)/O16790*100</f>
      </c>
      <c r="Q16790">
        <f>H16789</f>
      </c>
      <c r="R16790">
        <f>I16789</f>
      </c>
      <c r="S16790">
        <f>H16790-H16789</f>
      </c>
      <c r="T16790">
        <f>I16790-I16789</f>
      </c>
      <c r="U16790">
        <f>(L16790-K16790)/(2*D16790*0.01)</f>
      </c>
      <c r="V16790">
        <f>(L16790+K16790)/(D16790*0.0001)</f>
      </c>
    </row>
    <row r="16791">
      <c r="A16791" t="n">
        <v>2022</v>
      </c>
      <c r="B16791" t="inlineStr">
        <is>
          <t>00683007</t>
        </is>
      </c>
      <c r="C16791" t="inlineStr">
        <is>
          <t>엑스큐어</t>
        </is>
      </c>
      <c r="D16791" t="n">
        <v>1055485000</v>
      </c>
      <c r="E16791" t="n">
        <v>218234000</v>
      </c>
      <c r="F16791" t="n">
        <v>194248000</v>
      </c>
      <c r="G16791" t="n">
        <v>37587000</v>
      </c>
      <c r="H16791" t="n">
        <v>5.82</v>
      </c>
      <c r="I16791" t="n">
        <v>3.83</v>
      </c>
      <c r="J16791" t="n">
        <v>8.83</v>
      </c>
      <c r="K16791" t="n">
        <v>-70922000</v>
      </c>
      <c r="L16791" t="n">
        <v>81112000</v>
      </c>
      <c r="M16791" t="n">
        <v>82010000</v>
      </c>
      <c r="N16791" t="n">
        <v>-72900000</v>
      </c>
      <c r="O16791">
        <f>D16790</f>
      </c>
      <c r="P16791">
        <f>(E16791-F16791+G16791)/O16791*100</f>
      </c>
      <c r="Q16791">
        <f>H16790</f>
      </c>
      <c r="R16791">
        <f>I16790</f>
      </c>
      <c r="S16791">
        <f>H16791-H16790</f>
      </c>
      <c r="T16791">
        <f>I16791-I16790</f>
      </c>
      <c r="U16791">
        <f>(L16791-K16791)/(2*D16791*0.01)</f>
      </c>
      <c r="V16791">
        <f>(L16791+K16791)/(D16791*0.0001)</f>
      </c>
    </row>
    <row r="16792">
      <c r="A16792" t="n">
        <v>2023</v>
      </c>
      <c r="B16792" t="inlineStr">
        <is>
          <t>00683007</t>
        </is>
      </c>
      <c r="C16792" t="inlineStr">
        <is>
          <t>엑스큐어</t>
        </is>
      </c>
      <c r="D16792" t="n">
        <v>2909112000</v>
      </c>
      <c r="E16792" t="n">
        <v>474944000</v>
      </c>
      <c r="F16792" t="n">
        <v>686289000</v>
      </c>
      <c r="G16792" t="n">
        <v>94438000</v>
      </c>
      <c r="H16792" t="n">
        <v>4.75</v>
      </c>
      <c r="I16792" t="n">
        <v>3.97</v>
      </c>
      <c r="J16792" t="n">
        <v>8.94</v>
      </c>
      <c r="K16792" t="n">
        <v>-211805000</v>
      </c>
      <c r="L16792" t="n">
        <v>242470000</v>
      </c>
      <c r="M16792" t="n">
        <v>241977000</v>
      </c>
      <c r="N16792" t="n">
        <v>-215186000</v>
      </c>
      <c r="O16792">
        <f>D16791</f>
      </c>
      <c r="P16792">
        <f>(E16792-F16792+G16792)/O16792*100</f>
      </c>
      <c r="Q16792">
        <f>H16791</f>
      </c>
      <c r="R16792">
        <f>I16791</f>
      </c>
      <c r="S16792">
        <f>H16792-H16791</f>
      </c>
      <c r="T16792">
        <f>I16792-I16791</f>
      </c>
      <c r="U16792">
        <f>(L16792-K16792)/(2*D16792*0.01)</f>
      </c>
      <c r="V16792">
        <f>(L16792+K16792)/(D16792*0.0001)</f>
      </c>
    </row>
    <row r="16793">
      <c r="A16793" t="n">
        <v>2024</v>
      </c>
      <c r="B16793" t="inlineStr">
        <is>
          <t>00683007</t>
        </is>
      </c>
      <c r="C16793" t="inlineStr">
        <is>
          <t>엑스큐어</t>
        </is>
      </c>
      <c r="D16793" t="n">
        <v>757896000</v>
      </c>
      <c r="E16793" t="n">
        <v>600601000</v>
      </c>
      <c r="F16793" t="n">
        <v>797626000</v>
      </c>
      <c r="G16793" t="n">
        <v>108010000</v>
      </c>
      <c r="H16793" t="n">
        <v>4.4</v>
      </c>
      <c r="I16793" t="n">
        <v>3.25</v>
      </c>
      <c r="J16793" t="n">
        <v>8.23</v>
      </c>
      <c r="K16793" t="n">
        <v>-56163000</v>
      </c>
      <c r="L16793" t="n">
        <v>63713000</v>
      </c>
      <c r="M16793" t="n">
        <v>63876000</v>
      </c>
      <c r="N16793" t="n">
        <v>-57282000</v>
      </c>
      <c r="O16793">
        <f>D16792</f>
      </c>
      <c r="P16793">
        <f>(E16793-F16793+G16793)/O16793*100</f>
      </c>
      <c r="Q16793">
        <f>H16792</f>
      </c>
      <c r="R16793">
        <f>I16792</f>
      </c>
      <c r="S16793">
        <f>H16793-H16792</f>
      </c>
      <c r="T16793">
        <f>I16793-I16792</f>
      </c>
      <c r="U16793">
        <f>(L16793-K16793)/(2*D16793*0.01)</f>
      </c>
      <c r="V16793">
        <f>(L16793+K16793)/(D16793*0.0001)</f>
      </c>
    </row>
    <row r="16794">
      <c r="A16794" t="n">
        <v>2025</v>
      </c>
      <c r="B16794" t="inlineStr">
        <is>
          <t>00683007</t>
        </is>
      </c>
      <c r="C16794" t="inlineStr">
        <is>
          <t>엑스큐어</t>
        </is>
      </c>
      <c r="D16794" t="n">
        <v>1597848000</v>
      </c>
      <c r="E16794" t="n">
        <v>134763000</v>
      </c>
      <c r="F16794" t="n">
        <v>52860000</v>
      </c>
      <c r="G16794" t="n">
        <v>31814000</v>
      </c>
      <c r="H16794" t="n">
        <v>4.04</v>
      </c>
      <c r="I16794" t="n">
        <v>2.915</v>
      </c>
      <c r="O16794">
        <f>D16793</f>
      </c>
      <c r="P16794">
        <f>(E16794-F16794+G16794)/O16794*100</f>
      </c>
      <c r="Q16794">
        <f>H16793</f>
      </c>
      <c r="R16794">
        <f>I16793</f>
      </c>
      <c r="S16794">
        <f>H16794-H16793</f>
      </c>
      <c r="T16794">
        <f>I16794-I16793</f>
      </c>
    </row>
    <row r="16795">
      <c r="A16795" t="n">
        <v>2025</v>
      </c>
      <c r="B16795" t="inlineStr">
        <is>
          <t>00683061</t>
        </is>
      </c>
      <c r="C16795" t="inlineStr">
        <is>
          <t>한라캐스트</t>
        </is>
      </c>
      <c r="D16795" t="n">
        <v>3860587000</v>
      </c>
      <c r="E16795" t="n">
        <v>750732000</v>
      </c>
      <c r="F16795" t="n">
        <v>237454000</v>
      </c>
      <c r="G16795" t="n">
        <v>88863000</v>
      </c>
      <c r="H16795" t="n">
        <v>5.17</v>
      </c>
      <c r="I16795" t="n">
        <v>4</v>
      </c>
      <c r="J16795" t="n">
        <v>7.26</v>
      </c>
      <c r="K16795" t="n">
        <v>137575000</v>
      </c>
      <c r="L16795" t="n">
        <v>-121341000</v>
      </c>
      <c r="M16795" t="n">
        <v>137974000</v>
      </c>
      <c r="N16795" t="n">
        <v>-123722000</v>
      </c>
      <c r="V16795">
        <f>(L16795+K16795)/(D16795*0.0001)</f>
      </c>
    </row>
    <row r="16796">
      <c r="A16796" t="n">
        <v>2014</v>
      </c>
      <c r="B16796" t="inlineStr">
        <is>
          <t>00683283</t>
        </is>
      </c>
      <c r="C16796" t="inlineStr">
        <is>
          <t>LS전선</t>
        </is>
      </c>
      <c r="D16796" t="n">
        <v>69539000000</v>
      </c>
      <c r="E16796" t="n">
        <v>12381000000</v>
      </c>
      <c r="F16796" t="n">
        <v>13992000000</v>
      </c>
      <c r="G16796" t="n">
        <v>2692000000</v>
      </c>
      <c r="H16796" t="n">
        <v>3.05</v>
      </c>
      <c r="I16796" t="n">
        <v>3</v>
      </c>
      <c r="J16796" t="n">
        <v>7.67</v>
      </c>
      <c r="K16796" t="n">
        <v>-4285000000</v>
      </c>
      <c r="L16796" t="n">
        <v>3949000000</v>
      </c>
      <c r="M16796" t="n">
        <v>3913000000</v>
      </c>
      <c r="N16796" t="n">
        <v>-4327000000</v>
      </c>
      <c r="U16796">
        <f>(L16796-K16796)/(2*D16796*0.01)</f>
      </c>
    </row>
    <row r="16797">
      <c r="A16797" t="n">
        <v>2015</v>
      </c>
      <c r="B16797" t="inlineStr">
        <is>
          <t>00683283</t>
        </is>
      </c>
      <c r="C16797" t="inlineStr">
        <is>
          <t>LS전선</t>
        </is>
      </c>
      <c r="D16797" t="n">
        <v>79613000000</v>
      </c>
      <c r="E16797" t="n">
        <v>11217000000</v>
      </c>
      <c r="F16797" t="n">
        <v>6477000000</v>
      </c>
      <c r="G16797" t="n">
        <v>2319000000</v>
      </c>
      <c r="H16797" t="n">
        <v>2.85</v>
      </c>
      <c r="I16797" t="n">
        <v>3</v>
      </c>
      <c r="J16797" t="n">
        <v>7.39</v>
      </c>
      <c r="K16797" t="n">
        <v>-4777000000</v>
      </c>
      <c r="L16797" t="n">
        <v>4194000000</v>
      </c>
      <c r="M16797" t="n">
        <v>4131000000</v>
      </c>
      <c r="N16797" t="n">
        <v>-4804000000</v>
      </c>
      <c r="O16797">
        <f>D16796</f>
      </c>
      <c r="P16797">
        <f>(E16797-F16797+G16797)/O16797*100</f>
      </c>
      <c r="Q16797">
        <f>H16796</f>
      </c>
      <c r="R16797">
        <f>I16796</f>
      </c>
      <c r="S16797">
        <f>H16797-H16796</f>
      </c>
      <c r="T16797">
        <f>I16797-I16796</f>
      </c>
      <c r="U16797">
        <f>(L16797-K16797)/(2*D16797*0.01)</f>
      </c>
    </row>
    <row r="16798">
      <c r="A16798" t="n">
        <v>2016</v>
      </c>
      <c r="B16798" t="inlineStr">
        <is>
          <t>00683283</t>
        </is>
      </c>
      <c r="C16798" t="inlineStr">
        <is>
          <t>LS전선</t>
        </is>
      </c>
      <c r="D16798" t="n">
        <v>82744000000</v>
      </c>
      <c r="E16798" t="n">
        <v>11385000000</v>
      </c>
      <c r="F16798" t="n">
        <v>8594000000</v>
      </c>
      <c r="G16798" t="n">
        <v>2319000000</v>
      </c>
      <c r="H16798" t="n">
        <v>2.75</v>
      </c>
      <c r="I16798" t="n">
        <v>3</v>
      </c>
      <c r="J16798" t="n">
        <v>7.79</v>
      </c>
      <c r="K16798" t="n">
        <v>-4509000000</v>
      </c>
      <c r="L16798" t="n">
        <v>4498000000</v>
      </c>
      <c r="M16798" t="n">
        <v>4464000000</v>
      </c>
      <c r="N16798" t="n">
        <v>-4560000000</v>
      </c>
      <c r="O16798">
        <f>D16797</f>
      </c>
      <c r="P16798">
        <f>(E16798-F16798+G16798)/O16798*100</f>
      </c>
      <c r="Q16798">
        <f>H16797</f>
      </c>
      <c r="R16798">
        <f>I16797</f>
      </c>
      <c r="S16798">
        <f>H16798-H16797</f>
      </c>
      <c r="T16798">
        <f>I16798-I16797</f>
      </c>
      <c r="U16798">
        <f>(L16798-K16798)/(2*D16798*0.01)</f>
      </c>
    </row>
    <row r="16799">
      <c r="A16799" t="n">
        <v>2017</v>
      </c>
      <c r="B16799" t="inlineStr">
        <is>
          <t>00683283</t>
        </is>
      </c>
      <c r="C16799" t="inlineStr">
        <is>
          <t>LS전선</t>
        </is>
      </c>
      <c r="D16799" t="n">
        <v>83178000000</v>
      </c>
      <c r="E16799" t="n">
        <v>10562000000</v>
      </c>
      <c r="F16799" t="n">
        <v>12522000000</v>
      </c>
      <c r="G16799" t="n">
        <v>2481000000</v>
      </c>
      <c r="H16799" t="n">
        <v>2.9</v>
      </c>
      <c r="I16799" t="n">
        <v>3</v>
      </c>
      <c r="J16799" t="n">
        <v>7.51</v>
      </c>
      <c r="K16799" t="n">
        <v>-4774000000</v>
      </c>
      <c r="L16799" t="n">
        <v>4227000000</v>
      </c>
      <c r="M16799" t="n">
        <v>4204000000</v>
      </c>
      <c r="N16799" t="n">
        <v>-4833000000</v>
      </c>
      <c r="O16799">
        <f>D16798</f>
      </c>
      <c r="P16799">
        <f>(E16799-F16799+G16799)/O16799*100</f>
      </c>
      <c r="Q16799">
        <f>H16798</f>
      </c>
      <c r="R16799">
        <f>I16798</f>
      </c>
      <c r="S16799">
        <f>H16799-H16798</f>
      </c>
      <c r="T16799">
        <f>I16799-I16798</f>
      </c>
      <c r="U16799">
        <f>(L16799-K16799)/(2*D16799*0.01)</f>
      </c>
    </row>
    <row r="16800">
      <c r="A16800" t="n">
        <v>2018</v>
      </c>
      <c r="B16800" t="inlineStr">
        <is>
          <t>00683283</t>
        </is>
      </c>
      <c r="C16800" t="inlineStr">
        <is>
          <t>LS전선</t>
        </is>
      </c>
      <c r="D16800" t="n">
        <v>98964000000</v>
      </c>
      <c r="E16800" t="n">
        <v>11371000000</v>
      </c>
      <c r="F16800" t="n">
        <v>19278000000</v>
      </c>
      <c r="G16800" t="n">
        <v>2853000000</v>
      </c>
      <c r="H16800" t="n">
        <v>3.25</v>
      </c>
      <c r="I16800" t="n">
        <v>4.3</v>
      </c>
      <c r="J16800" t="n">
        <v>7.51</v>
      </c>
      <c r="K16800" t="n">
        <v>-6465000000</v>
      </c>
      <c r="L16800" t="n">
        <v>5585000000</v>
      </c>
      <c r="M16800" t="n">
        <v>5518000000</v>
      </c>
      <c r="N16800" t="n">
        <v>-6516000000</v>
      </c>
      <c r="O16800">
        <f>D16799</f>
      </c>
      <c r="P16800">
        <f>(E16800-F16800+G16800)/O16800*100</f>
      </c>
      <c r="Q16800">
        <f>H16799</f>
      </c>
      <c r="R16800">
        <f>I16799</f>
      </c>
      <c r="S16800">
        <f>H16800-H16799</f>
      </c>
      <c r="T16800">
        <f>I16800-I16799</f>
      </c>
      <c r="U16800">
        <f>(L16800-K16800)/(2*D16800*0.01)</f>
      </c>
    </row>
    <row r="16801">
      <c r="A16801" t="n">
        <v>2019</v>
      </c>
      <c r="B16801" t="inlineStr">
        <is>
          <t>00683283</t>
        </is>
      </c>
      <c r="C16801" t="inlineStr">
        <is>
          <t>LS전선</t>
        </is>
      </c>
      <c r="D16801" t="n">
        <v>108591000000</v>
      </c>
      <c r="E16801" t="n">
        <v>12732000000</v>
      </c>
      <c r="F16801" t="n">
        <v>8392000000</v>
      </c>
      <c r="G16801" t="n">
        <v>2787000000</v>
      </c>
      <c r="H16801" t="n">
        <v>2.75</v>
      </c>
      <c r="I16801" t="n">
        <v>4.05</v>
      </c>
      <c r="J16801" t="n">
        <v>8.41</v>
      </c>
      <c r="K16801" t="n">
        <v>-6397000000</v>
      </c>
      <c r="L16801" t="n">
        <v>6750000000</v>
      </c>
      <c r="M16801" t="n">
        <v>6654000000</v>
      </c>
      <c r="N16801" t="n">
        <v>-6434000000</v>
      </c>
      <c r="O16801">
        <f>D16800</f>
      </c>
      <c r="P16801">
        <f>(E16801-F16801+G16801)/O16801*100</f>
      </c>
      <c r="Q16801">
        <f>H16800</f>
      </c>
      <c r="R16801">
        <f>I16800</f>
      </c>
      <c r="S16801">
        <f>H16801-H16800</f>
      </c>
      <c r="T16801">
        <f>I16801-I16800</f>
      </c>
      <c r="U16801">
        <f>(L16801-K16801)/(2*D16801*0.01)</f>
      </c>
      <c r="V16801">
        <f>(L16801+K16801)/(D16801*0.0001)</f>
      </c>
    </row>
    <row r="16802">
      <c r="A16802" t="n">
        <v>2020</v>
      </c>
      <c r="B16802" t="inlineStr">
        <is>
          <t>00683283</t>
        </is>
      </c>
      <c r="C16802" t="inlineStr">
        <is>
          <t>LS전선</t>
        </is>
      </c>
      <c r="D16802" t="n">
        <v>116876000000</v>
      </c>
      <c r="E16802" t="n">
        <v>13887000000</v>
      </c>
      <c r="F16802" t="n">
        <v>10253000000</v>
      </c>
      <c r="G16802" t="n">
        <v>2747000000</v>
      </c>
      <c r="H16802" t="n">
        <v>3.05</v>
      </c>
      <c r="I16802" t="n">
        <v>4.05</v>
      </c>
      <c r="J16802" t="n">
        <v>8.654999999999999</v>
      </c>
      <c r="K16802" t="n">
        <v>-8177000000</v>
      </c>
      <c r="L16802" t="n">
        <v>8805000000</v>
      </c>
      <c r="M16802" t="n">
        <v>8741000000</v>
      </c>
      <c r="N16802" t="n">
        <v>-8272000000</v>
      </c>
      <c r="O16802">
        <f>D16801</f>
      </c>
      <c r="P16802">
        <f>(E16802-F16802+G16802)/O16802*100</f>
      </c>
      <c r="Q16802">
        <f>H16801</f>
      </c>
      <c r="R16802">
        <f>I16801</f>
      </c>
      <c r="S16802">
        <f>H16802-H16801</f>
      </c>
      <c r="T16802">
        <f>I16802-I16801</f>
      </c>
      <c r="U16802">
        <f>(L16802-K16802)/(2*D16802*0.01)</f>
      </c>
      <c r="V16802">
        <f>(L16802+K16802)/(D16802*0.0001)</f>
      </c>
    </row>
    <row r="16803">
      <c r="A16803" t="n">
        <v>2021</v>
      </c>
      <c r="B16803" t="inlineStr">
        <is>
          <t>00683283</t>
        </is>
      </c>
      <c r="C16803" t="inlineStr">
        <is>
          <t>LS전선</t>
        </is>
      </c>
      <c r="D16803" t="n">
        <v>123001000000</v>
      </c>
      <c r="E16803" t="n">
        <v>14744000000</v>
      </c>
      <c r="F16803" t="n">
        <v>11320000000</v>
      </c>
      <c r="G16803" t="n">
        <v>3651000000</v>
      </c>
      <c r="H16803" t="n">
        <v>3.55</v>
      </c>
      <c r="I16803" t="n">
        <v>3.9</v>
      </c>
      <c r="J16803" t="n">
        <v>8.095000000000001</v>
      </c>
      <c r="K16803" t="n">
        <v>-6440000000</v>
      </c>
      <c r="L16803" t="n">
        <v>7321000000</v>
      </c>
      <c r="M16803" t="n">
        <v>7426000000</v>
      </c>
      <c r="N16803" t="n">
        <v>-9250000000</v>
      </c>
      <c r="O16803">
        <f>D16802</f>
      </c>
      <c r="P16803">
        <f>(E16803-F16803+G16803)/O16803*100</f>
      </c>
      <c r="Q16803">
        <f>H16802</f>
      </c>
      <c r="R16803">
        <f>I16802</f>
      </c>
      <c r="S16803">
        <f>H16803-H16802</f>
      </c>
      <c r="T16803">
        <f>I16803-I16802</f>
      </c>
      <c r="U16803">
        <f>(L16803-K16803)/(2*D16803*0.01)</f>
      </c>
      <c r="V16803">
        <f>(L16803+K16803)/(D16803*0.0001)</f>
      </c>
    </row>
    <row r="16804">
      <c r="A16804" t="n">
        <v>2022</v>
      </c>
      <c r="B16804" t="inlineStr">
        <is>
          <t>00683283</t>
        </is>
      </c>
      <c r="C16804" t="inlineStr">
        <is>
          <t>LS전선</t>
        </is>
      </c>
      <c r="D16804" t="n">
        <v>124565000000</v>
      </c>
      <c r="E16804" t="n">
        <v>15348000000</v>
      </c>
      <c r="F16804" t="n">
        <v>12586000000</v>
      </c>
      <c r="G16804" t="n">
        <v>4413000000</v>
      </c>
      <c r="H16804" t="n">
        <v>4.8</v>
      </c>
      <c r="I16804" t="n">
        <v>4</v>
      </c>
      <c r="J16804" t="n">
        <v>7.53</v>
      </c>
      <c r="K16804" t="n">
        <v>-6177000000</v>
      </c>
      <c r="L16804" t="n">
        <v>6974000000</v>
      </c>
      <c r="M16804" t="n">
        <v>7027000000</v>
      </c>
      <c r="N16804" t="n">
        <v>-6327000000</v>
      </c>
      <c r="O16804">
        <f>D16803</f>
      </c>
      <c r="P16804">
        <f>(E16804-F16804+G16804)/O16804*100</f>
      </c>
      <c r="Q16804">
        <f>H16803</f>
      </c>
      <c r="R16804">
        <f>I16803</f>
      </c>
      <c r="S16804">
        <f>H16804-H16803</f>
      </c>
      <c r="T16804">
        <f>I16804-I16803</f>
      </c>
      <c r="U16804">
        <f>(L16804-K16804)/(2*D16804*0.01)</f>
      </c>
      <c r="V16804">
        <f>(L16804+K16804)/(D16804*0.0001)</f>
      </c>
    </row>
    <row r="16805">
      <c r="A16805" t="n">
        <v>2023</v>
      </c>
      <c r="B16805" t="inlineStr">
        <is>
          <t>00683283</t>
        </is>
      </c>
      <c r="C16805" t="inlineStr">
        <is>
          <t>LS전선</t>
        </is>
      </c>
      <c r="D16805" t="n">
        <v>156588000000</v>
      </c>
      <c r="E16805" t="n">
        <v>14803000000</v>
      </c>
      <c r="F16805" t="n">
        <v>13758000000</v>
      </c>
      <c r="G16805" t="n">
        <v>7319000000</v>
      </c>
      <c r="H16805" t="n">
        <v>5.25</v>
      </c>
      <c r="I16805" t="n">
        <v>4.4</v>
      </c>
      <c r="J16805" t="n">
        <v>7.315</v>
      </c>
      <c r="K16805" t="n">
        <v>-8475000000</v>
      </c>
      <c r="L16805" t="n">
        <v>6977000000</v>
      </c>
      <c r="M16805" t="n">
        <v>6969000000</v>
      </c>
      <c r="N16805" t="n">
        <v>-8596000000</v>
      </c>
      <c r="O16805">
        <f>D16804</f>
      </c>
      <c r="P16805">
        <f>(E16805-F16805+G16805)/O16805*100</f>
      </c>
      <c r="Q16805">
        <f>H16804</f>
      </c>
      <c r="R16805">
        <f>I16804</f>
      </c>
      <c r="S16805">
        <f>H16805-H16804</f>
      </c>
      <c r="T16805">
        <f>I16805-I16804</f>
      </c>
      <c r="U16805">
        <f>(L16805-K16805)/(2*D16805*0.01)</f>
      </c>
    </row>
    <row r="16806">
      <c r="A16806" t="n">
        <v>2024</v>
      </c>
      <c r="B16806" t="inlineStr">
        <is>
          <t>00683283</t>
        </is>
      </c>
      <c r="C16806" t="inlineStr">
        <is>
          <t>LS전선</t>
        </is>
      </c>
      <c r="D16806" t="n">
        <v>177046000000</v>
      </c>
      <c r="E16806" t="n">
        <v>19670000000</v>
      </c>
      <c r="F16806" t="n">
        <v>16220000000</v>
      </c>
      <c r="G16806" t="n">
        <v>7176000000</v>
      </c>
      <c r="H16806" t="n">
        <v>4.95</v>
      </c>
      <c r="I16806" t="n">
        <v>3.5</v>
      </c>
      <c r="J16806" t="n">
        <v>7.68</v>
      </c>
      <c r="K16806" t="n">
        <v>-9032000000</v>
      </c>
      <c r="L16806" t="n">
        <v>7805000000</v>
      </c>
      <c r="M16806" t="n">
        <v>7745000000</v>
      </c>
      <c r="N16806" t="n">
        <v>-9121000000</v>
      </c>
      <c r="O16806">
        <f>D16805</f>
      </c>
      <c r="P16806">
        <f>(E16806-F16806+G16806)/O16806*100</f>
      </c>
      <c r="Q16806">
        <f>H16805</f>
      </c>
      <c r="R16806">
        <f>I16805</f>
      </c>
      <c r="S16806">
        <f>H16806-H16805</f>
      </c>
      <c r="T16806">
        <f>I16806-I16805</f>
      </c>
      <c r="U16806">
        <f>(L16806-K16806)/(2*D16806*0.01)</f>
      </c>
    </row>
    <row r="16807">
      <c r="A16807" t="n">
        <v>2025</v>
      </c>
      <c r="B16807" t="inlineStr">
        <is>
          <t>00683283</t>
        </is>
      </c>
      <c r="C16807" t="inlineStr">
        <is>
          <t>LS전선</t>
        </is>
      </c>
      <c r="D16807" t="n">
        <v>189388000000</v>
      </c>
      <c r="E16807" t="n">
        <v>20356000000</v>
      </c>
      <c r="F16807" t="n">
        <v>16082000000</v>
      </c>
      <c r="G16807" t="n">
        <v>6761000000</v>
      </c>
      <c r="H16807" t="n">
        <v>3.7</v>
      </c>
      <c r="I16807" t="n">
        <v>3.5</v>
      </c>
      <c r="J16807" t="n">
        <v>7.655</v>
      </c>
      <c r="K16807" t="n">
        <v>-12544000000</v>
      </c>
      <c r="L16807" t="n">
        <v>10537000000</v>
      </c>
      <c r="M16807" t="n">
        <v>10519000000</v>
      </c>
      <c r="N16807" t="n">
        <v>-12703000000</v>
      </c>
      <c r="O16807">
        <f>D16806</f>
      </c>
      <c r="P16807">
        <f>(E16807-F16807+G16807)/O16807*100</f>
      </c>
      <c r="Q16807">
        <f>H16806</f>
      </c>
      <c r="R16807">
        <f>I16806</f>
      </c>
      <c r="S16807">
        <f>H16807-H16806</f>
      </c>
      <c r="T16807">
        <f>I16807-I16806</f>
      </c>
      <c r="U16807">
        <f>(L16807-K16807)/(2*D16807*0.01)</f>
      </c>
    </row>
    <row r="16808">
      <c r="A16808" t="n">
        <v>2022</v>
      </c>
      <c r="B16808" t="inlineStr">
        <is>
          <t>00683450</t>
        </is>
      </c>
      <c r="C16808" t="inlineStr">
        <is>
          <t>평택에너지앤파워</t>
        </is>
      </c>
      <c r="D16808" t="n">
        <v>966681000</v>
      </c>
      <c r="E16808" t="n">
        <v>245078000</v>
      </c>
      <c r="F16808" t="n">
        <v>292505000</v>
      </c>
      <c r="G16808" t="n">
        <v>33580000</v>
      </c>
      <c r="H16808" t="n">
        <v>5.34</v>
      </c>
      <c r="I16808" t="n">
        <v>3.58</v>
      </c>
      <c r="J16808" t="n">
        <v>8.140000000000001</v>
      </c>
      <c r="K16808" t="n">
        <v>-101152000</v>
      </c>
      <c r="L16808" t="n">
        <v>109238000</v>
      </c>
      <c r="M16808" t="n">
        <v>109852000</v>
      </c>
      <c r="N16808" t="n">
        <v>-102638000</v>
      </c>
      <c r="U16808">
        <f>(L16808-K16808)/(2*D16808*0.01)</f>
      </c>
      <c r="V16808">
        <f>(L16808+K16808)/(D16808*0.0001)</f>
      </c>
    </row>
    <row r="16809">
      <c r="A16809" t="n">
        <v>2023</v>
      </c>
      <c r="B16809" t="inlineStr">
        <is>
          <t>00683450</t>
        </is>
      </c>
      <c r="C16809" t="inlineStr">
        <is>
          <t>평택에너지앤파워</t>
        </is>
      </c>
      <c r="D16809" t="n">
        <v>1226292000</v>
      </c>
      <c r="E16809" t="n">
        <v>209212000</v>
      </c>
      <c r="F16809" t="n">
        <v>95225000</v>
      </c>
      <c r="G16809" t="n">
        <v>48953000</v>
      </c>
      <c r="H16809" t="n">
        <v>4.55</v>
      </c>
      <c r="I16809" t="n">
        <v>4.18</v>
      </c>
      <c r="J16809" t="n">
        <v>8.779999999999999</v>
      </c>
      <c r="K16809" t="n">
        <v>-99504000</v>
      </c>
      <c r="L16809" t="n">
        <v>106716000</v>
      </c>
      <c r="M16809" t="n">
        <v>109036000</v>
      </c>
      <c r="N16809" t="n">
        <v>-102478000</v>
      </c>
      <c r="O16809">
        <f>D16808</f>
      </c>
      <c r="P16809">
        <f>(E16809-F16809+G16809)/O16809*100</f>
      </c>
      <c r="Q16809">
        <f>H16808</f>
      </c>
      <c r="R16809">
        <f>I16808</f>
      </c>
      <c r="S16809">
        <f>H16809-H16808</f>
      </c>
      <c r="T16809">
        <f>I16809-I16808</f>
      </c>
      <c r="U16809">
        <f>(L16809-K16809)/(2*D16809*0.01)</f>
      </c>
      <c r="V16809">
        <f>(L16809+K16809)/(D16809*0.0001)</f>
      </c>
    </row>
    <row r="16810">
      <c r="A16810" t="n">
        <v>2024</v>
      </c>
      <c r="B16810" t="inlineStr">
        <is>
          <t>00683450</t>
        </is>
      </c>
      <c r="C16810" t="inlineStr">
        <is>
          <t>평택에너지앤파워</t>
        </is>
      </c>
      <c r="D16810" t="n">
        <v>1497432000</v>
      </c>
      <c r="E16810" t="n">
        <v>227662000</v>
      </c>
      <c r="F16810" t="n">
        <v>116804000</v>
      </c>
      <c r="G16810" t="n">
        <v>53286000</v>
      </c>
      <c r="H16810" t="n">
        <v>4.04</v>
      </c>
      <c r="I16810" t="n">
        <v>4.19</v>
      </c>
      <c r="J16810" t="n">
        <v>8.640000000000001</v>
      </c>
      <c r="K16810" t="n">
        <v>-116123000</v>
      </c>
      <c r="L16810" t="n">
        <v>133633000</v>
      </c>
      <c r="M16810" t="n">
        <v>135219000</v>
      </c>
      <c r="N16810" t="n">
        <v>-119471000</v>
      </c>
      <c r="O16810">
        <f>D16809</f>
      </c>
      <c r="P16810">
        <f>(E16810-F16810+G16810)/O16810*100</f>
      </c>
      <c r="Q16810">
        <f>H16809</f>
      </c>
      <c r="R16810">
        <f>I16809</f>
      </c>
      <c r="S16810">
        <f>H16810-H16809</f>
      </c>
      <c r="T16810">
        <f>I16810-I16809</f>
      </c>
      <c r="U16810">
        <f>(L16810-K16810)/(2*D16810*0.01)</f>
      </c>
      <c r="V16810">
        <f>(L16810+K16810)/(D16810*0.0001)</f>
      </c>
    </row>
    <row r="16811">
      <c r="A16811" t="n">
        <v>2014</v>
      </c>
      <c r="B16811" t="inlineStr">
        <is>
          <t>00683469</t>
        </is>
      </c>
      <c r="C16811" t="inlineStr">
        <is>
          <t>일진전기</t>
        </is>
      </c>
      <c r="D16811" t="n">
        <v>22621682000</v>
      </c>
      <c r="E16811" t="n">
        <v>3955400000</v>
      </c>
      <c r="F16811" t="n">
        <v>4020837000</v>
      </c>
      <c r="G16811" t="n">
        <v>745235000</v>
      </c>
      <c r="H16811" t="n">
        <v>2.81</v>
      </c>
      <c r="I16811" t="n">
        <v>5.8</v>
      </c>
      <c r="K16811" t="n">
        <v>-1369344000</v>
      </c>
      <c r="L16811" t="n">
        <v>1279609000</v>
      </c>
      <c r="M16811" t="n">
        <v>1203235000</v>
      </c>
      <c r="N16811" t="n">
        <v>-1126972000</v>
      </c>
      <c r="U16811">
        <f>(L16811-K16811)/(2*D16811*0.01)</f>
      </c>
    </row>
    <row r="16812">
      <c r="A16812" t="n">
        <v>2015</v>
      </c>
      <c r="B16812" t="inlineStr">
        <is>
          <t>00683469</t>
        </is>
      </c>
      <c r="C16812" t="inlineStr">
        <is>
          <t>일진전기</t>
        </is>
      </c>
      <c r="D16812" t="n">
        <v>23944413000</v>
      </c>
      <c r="E16812" t="n">
        <v>4277211000</v>
      </c>
      <c r="F16812" t="n">
        <v>2524920000</v>
      </c>
      <c r="G16812" t="n">
        <v>600256000</v>
      </c>
      <c r="H16812" t="n">
        <v>2.53</v>
      </c>
      <c r="I16812" t="n">
        <v>5.81</v>
      </c>
      <c r="K16812" t="n">
        <v>-1267271000</v>
      </c>
      <c r="L16812" t="n">
        <v>1432803000</v>
      </c>
      <c r="M16812" t="n">
        <v>1399430000</v>
      </c>
      <c r="N16812" t="n">
        <v>-1263921000</v>
      </c>
      <c r="O16812">
        <f>D16811</f>
      </c>
      <c r="P16812">
        <f>(E16812-F16812+G16812)/O16812*100</f>
      </c>
      <c r="Q16812">
        <f>H16811</f>
      </c>
      <c r="R16812">
        <f>I16811</f>
      </c>
      <c r="S16812">
        <f>H16812-H16811</f>
      </c>
      <c r="T16812">
        <f>I16812-I16811</f>
      </c>
      <c r="U16812">
        <f>(L16812-K16812)/(2*D16812*0.01)</f>
      </c>
      <c r="V16812">
        <f>(L16812+K16812)/(D16812*0.0001)</f>
      </c>
    </row>
    <row r="16813">
      <c r="A16813" t="n">
        <v>2016</v>
      </c>
      <c r="B16813" t="inlineStr">
        <is>
          <t>00683469</t>
        </is>
      </c>
      <c r="C16813" t="inlineStr">
        <is>
          <t>일진전기</t>
        </is>
      </c>
      <c r="D16813" t="n">
        <v>26083465000</v>
      </c>
      <c r="E16813" t="n">
        <v>4299921000</v>
      </c>
      <c r="F16813" t="n">
        <v>2564890000</v>
      </c>
      <c r="G16813" t="n">
        <v>570828000</v>
      </c>
      <c r="H16813" t="n">
        <v>2.6</v>
      </c>
      <c r="I16813" t="n">
        <v>5.81</v>
      </c>
      <c r="K16813" t="n">
        <v>-1267271000</v>
      </c>
      <c r="L16813" t="n">
        <v>1432803000</v>
      </c>
      <c r="M16813" t="n">
        <v>1399430000</v>
      </c>
      <c r="N16813" t="n">
        <v>-1263921000</v>
      </c>
      <c r="O16813">
        <f>D16812</f>
      </c>
      <c r="P16813">
        <f>(E16813-F16813+G16813)/O16813*100</f>
      </c>
      <c r="Q16813">
        <f>H16812</f>
      </c>
      <c r="R16813">
        <f>I16812</f>
      </c>
      <c r="S16813">
        <f>H16813-H16812</f>
      </c>
      <c r="T16813">
        <f>I16813-I16812</f>
      </c>
      <c r="U16813">
        <f>(L16813-K16813)/(2*D16813*0.01)</f>
      </c>
      <c r="V16813">
        <f>(L16813+K16813)/(D16813*0.0001)</f>
      </c>
    </row>
    <row r="16814">
      <c r="A16814" t="n">
        <v>2017</v>
      </c>
      <c r="B16814" t="inlineStr">
        <is>
          <t>00683469</t>
        </is>
      </c>
      <c r="C16814" t="inlineStr">
        <is>
          <t>일진전기</t>
        </is>
      </c>
      <c r="D16814" t="n">
        <v>23923277000</v>
      </c>
      <c r="E16814" t="n">
        <v>4295868000</v>
      </c>
      <c r="F16814" t="n">
        <v>2828253000</v>
      </c>
      <c r="G16814" t="n">
        <v>637682000</v>
      </c>
      <c r="H16814" t="n">
        <v>3.05</v>
      </c>
      <c r="I16814" t="n">
        <v>4.7</v>
      </c>
      <c r="K16814" t="n">
        <v>-1310984000</v>
      </c>
      <c r="L16814" t="n">
        <v>1482897000</v>
      </c>
      <c r="M16814" t="n">
        <v>1481311000</v>
      </c>
      <c r="N16814" t="n">
        <v>-1333898000</v>
      </c>
      <c r="O16814">
        <f>D16813</f>
      </c>
      <c r="P16814">
        <f>(E16814-F16814+G16814)/O16814*100</f>
      </c>
      <c r="Q16814">
        <f>H16813</f>
      </c>
      <c r="R16814">
        <f>I16813</f>
      </c>
      <c r="S16814">
        <f>H16814-H16813</f>
      </c>
      <c r="T16814">
        <f>I16814-I16813</f>
      </c>
      <c r="U16814">
        <f>(L16814-K16814)/(2*D16814*0.01)</f>
      </c>
      <c r="V16814">
        <f>(L16814+K16814)/(D16814*0.0001)</f>
      </c>
    </row>
    <row r="16815">
      <c r="A16815" t="n">
        <v>2018</v>
      </c>
      <c r="B16815" t="inlineStr">
        <is>
          <t>00683469</t>
        </is>
      </c>
      <c r="C16815" t="inlineStr">
        <is>
          <t>일진전기</t>
        </is>
      </c>
      <c r="D16815" t="n">
        <v>24548480000</v>
      </c>
      <c r="E16815" t="n">
        <v>3740975000</v>
      </c>
      <c r="F16815" t="n">
        <v>4269931000</v>
      </c>
      <c r="G16815" t="n">
        <v>692011000</v>
      </c>
      <c r="H16815" t="n">
        <v>2.57</v>
      </c>
      <c r="I16815" t="n">
        <v>4.39</v>
      </c>
      <c r="K16815" t="n">
        <v>-1354463000</v>
      </c>
      <c r="L16815" t="n">
        <v>1538667000</v>
      </c>
      <c r="M16815" t="n">
        <v>1516102000</v>
      </c>
      <c r="N16815" t="n">
        <v>-1360928000</v>
      </c>
      <c r="O16815">
        <f>D16814</f>
      </c>
      <c r="P16815">
        <f>(E16815-F16815+G16815)/O16815*100</f>
      </c>
      <c r="Q16815">
        <f>H16814</f>
      </c>
      <c r="R16815">
        <f>I16814</f>
      </c>
      <c r="S16815">
        <f>H16815-H16814</f>
      </c>
      <c r="T16815">
        <f>I16815-I16814</f>
      </c>
      <c r="U16815">
        <f>(L16815-K16815)/(2*D16815*0.01)</f>
      </c>
      <c r="V16815">
        <f>(L16815+K16815)/(D16815*0.0001)</f>
      </c>
    </row>
    <row r="16816">
      <c r="A16816" t="n">
        <v>2019</v>
      </c>
      <c r="B16816" t="inlineStr">
        <is>
          <t>00683469</t>
        </is>
      </c>
      <c r="C16816" t="inlineStr">
        <is>
          <t>일진전기</t>
        </is>
      </c>
      <c r="D16816" t="n">
        <v>25626035000</v>
      </c>
      <c r="E16816" t="n">
        <v>3508872000</v>
      </c>
      <c r="F16816" t="n">
        <v>3298588000</v>
      </c>
      <c r="G16816" t="n">
        <v>503244000</v>
      </c>
      <c r="H16816" t="n">
        <v>2.43</v>
      </c>
      <c r="I16816" t="n">
        <v>3.28</v>
      </c>
      <c r="K16816" t="n">
        <v>-1858055000</v>
      </c>
      <c r="L16816" t="n">
        <v>1614222000</v>
      </c>
      <c r="M16816" t="n">
        <v>1835231000</v>
      </c>
      <c r="N16816" t="n">
        <v>-1625495000</v>
      </c>
      <c r="O16816">
        <f>D16815</f>
      </c>
      <c r="P16816">
        <f>(E16816-F16816+G16816)/O16816*100</f>
      </c>
      <c r="Q16816">
        <f>H16815</f>
      </c>
      <c r="R16816">
        <f>I16815</f>
      </c>
      <c r="S16816">
        <f>H16816-H16815</f>
      </c>
      <c r="T16816">
        <f>I16816-I16815</f>
      </c>
      <c r="U16816">
        <f>(L16816-K16816)/(2*D16816*0.01)</f>
      </c>
    </row>
    <row r="16817">
      <c r="A16817" t="n">
        <v>2020</v>
      </c>
      <c r="B16817" t="inlineStr">
        <is>
          <t>00683469</t>
        </is>
      </c>
      <c r="C16817" t="inlineStr">
        <is>
          <t>일진전기</t>
        </is>
      </c>
      <c r="D16817" t="n">
        <v>26496323000</v>
      </c>
      <c r="E16817" t="n">
        <v>3923746000</v>
      </c>
      <c r="F16817" t="n">
        <v>2531288000</v>
      </c>
      <c r="G16817" t="n">
        <v>509692000</v>
      </c>
      <c r="H16817" t="n">
        <v>2.8</v>
      </c>
      <c r="I16817" t="n">
        <v>3.25</v>
      </c>
      <c r="K16817" t="n">
        <v>-1908350000</v>
      </c>
      <c r="L16817" t="n">
        <v>1908350000</v>
      </c>
      <c r="M16817" t="n">
        <v>1891854000</v>
      </c>
      <c r="N16817" t="n">
        <v>-1685393000</v>
      </c>
      <c r="O16817">
        <f>D16816</f>
      </c>
      <c r="P16817">
        <f>(E16817-F16817+G16817)/O16817*100</f>
      </c>
      <c r="Q16817">
        <f>H16816</f>
      </c>
      <c r="R16817">
        <f>I16816</f>
      </c>
      <c r="S16817">
        <f>H16817-H16816</f>
      </c>
      <c r="T16817">
        <f>I16817-I16816</f>
      </c>
      <c r="U16817">
        <f>(L16817-K16817)/(2*D16817*0.01)</f>
      </c>
    </row>
    <row r="16818">
      <c r="A16818" t="n">
        <v>2021</v>
      </c>
      <c r="B16818" t="inlineStr">
        <is>
          <t>00683469</t>
        </is>
      </c>
      <c r="C16818" t="inlineStr">
        <is>
          <t>일진전기</t>
        </is>
      </c>
      <c r="D16818" t="n">
        <v>26514086000</v>
      </c>
      <c r="E16818" t="n">
        <v>3506039000</v>
      </c>
      <c r="F16818" t="n">
        <v>3058070000</v>
      </c>
      <c r="G16818" t="n">
        <v>611168000</v>
      </c>
      <c r="H16818" t="n">
        <v>3.17</v>
      </c>
      <c r="I16818" t="n">
        <v>3.2</v>
      </c>
      <c r="K16818" t="n">
        <v>-1885256000</v>
      </c>
      <c r="L16818" t="n">
        <v>1885256000</v>
      </c>
      <c r="M16818" t="n">
        <v>1875786000</v>
      </c>
      <c r="N16818" t="n">
        <v>-1681541000</v>
      </c>
      <c r="O16818">
        <f>D16817</f>
      </c>
      <c r="P16818">
        <f>(E16818-F16818+G16818)/O16818*100</f>
      </c>
      <c r="Q16818">
        <f>H16817</f>
      </c>
      <c r="R16818">
        <f>I16817</f>
      </c>
      <c r="S16818">
        <f>H16818-H16817</f>
      </c>
      <c r="T16818">
        <f>I16818-I16817</f>
      </c>
      <c r="U16818">
        <f>(L16818-K16818)/(2*D16818*0.01)</f>
      </c>
    </row>
    <row r="16819">
      <c r="A16819" t="n">
        <v>2022</v>
      </c>
      <c r="B16819" t="inlineStr">
        <is>
          <t>00683469</t>
        </is>
      </c>
      <c r="C16819" t="inlineStr">
        <is>
          <t>일진전기</t>
        </is>
      </c>
      <c r="D16819" t="n">
        <v>26727920000</v>
      </c>
      <c r="E16819" t="n">
        <v>3530650000</v>
      </c>
      <c r="F16819" t="n">
        <v>3628830000</v>
      </c>
      <c r="G16819" t="n">
        <v>715579000</v>
      </c>
      <c r="H16819" t="n">
        <v>5.72</v>
      </c>
      <c r="I16819" t="n">
        <v>4</v>
      </c>
      <c r="K16819" t="n">
        <v>-1338865000</v>
      </c>
      <c r="L16819" t="n">
        <v>1885256000</v>
      </c>
      <c r="M16819" t="n">
        <v>1524796000</v>
      </c>
      <c r="N16819" t="n">
        <v>-1681541000</v>
      </c>
      <c r="O16819">
        <f>D16818</f>
      </c>
      <c r="P16819">
        <f>(E16819-F16819+G16819)/O16819*100</f>
      </c>
      <c r="Q16819">
        <f>H16818</f>
      </c>
      <c r="R16819">
        <f>I16818</f>
      </c>
      <c r="S16819">
        <f>H16819-H16818</f>
      </c>
      <c r="T16819">
        <f>I16819-I16818</f>
      </c>
      <c r="U16819">
        <f>(L16819-K16819)/(2*D16819*0.01)</f>
      </c>
      <c r="V16819">
        <f>(L16819+K16819)/(D16819*0.0001)</f>
      </c>
    </row>
    <row r="16820">
      <c r="A16820" t="n">
        <v>2023</v>
      </c>
      <c r="B16820" t="inlineStr">
        <is>
          <t>00683469</t>
        </is>
      </c>
      <c r="C16820" t="inlineStr">
        <is>
          <t>일진전기</t>
        </is>
      </c>
      <c r="D16820" t="n">
        <v>31673891000</v>
      </c>
      <c r="E16820" t="n">
        <v>3426417000</v>
      </c>
      <c r="F16820" t="n">
        <v>2966307000</v>
      </c>
      <c r="G16820" t="n">
        <v>1192977000</v>
      </c>
      <c r="H16820" t="n">
        <v>4.9</v>
      </c>
      <c r="I16820" t="n">
        <v>4</v>
      </c>
      <c r="K16820" t="n">
        <v>-1634628000</v>
      </c>
      <c r="L16820" t="n">
        <v>1845542000</v>
      </c>
      <c r="M16820" t="n">
        <v>1855639000</v>
      </c>
      <c r="N16820" t="n">
        <v>-1671412000</v>
      </c>
      <c r="O16820">
        <f>D16819</f>
      </c>
      <c r="P16820">
        <f>(E16820-F16820+G16820)/O16820*100</f>
      </c>
      <c r="Q16820">
        <f>H16819</f>
      </c>
      <c r="R16820">
        <f>I16819</f>
      </c>
      <c r="S16820">
        <f>H16820-H16819</f>
      </c>
      <c r="T16820">
        <f>I16820-I16819</f>
      </c>
      <c r="U16820">
        <f>(L16820-K16820)/(2*D16820*0.01)</f>
      </c>
      <c r="V16820">
        <f>(L16820+K16820)/(D16820*0.0001)</f>
      </c>
    </row>
    <row r="16821">
      <c r="A16821" t="n">
        <v>2024</v>
      </c>
      <c r="B16821" t="inlineStr">
        <is>
          <t>00683469</t>
        </is>
      </c>
      <c r="C16821" t="inlineStr">
        <is>
          <t>일진전기</t>
        </is>
      </c>
      <c r="D16821" t="n">
        <v>36622468000</v>
      </c>
      <c r="E16821" t="n">
        <v>3906063000</v>
      </c>
      <c r="F16821" t="n">
        <v>3627490000</v>
      </c>
      <c r="G16821" t="n">
        <v>1188250000</v>
      </c>
      <c r="H16821" t="n">
        <v>4.38</v>
      </c>
      <c r="I16821" t="n">
        <v>4</v>
      </c>
      <c r="K16821" t="n">
        <v>-2302563000</v>
      </c>
      <c r="L16821" t="n">
        <v>2302563000</v>
      </c>
      <c r="M16821" t="n">
        <v>2302537000</v>
      </c>
      <c r="N16821" t="n">
        <v>-2066883000</v>
      </c>
      <c r="O16821">
        <f>D16820</f>
      </c>
      <c r="P16821">
        <f>(E16821-F16821+G16821)/O16821*100</f>
      </c>
      <c r="Q16821">
        <f>H16820</f>
      </c>
      <c r="R16821">
        <f>I16820</f>
      </c>
      <c r="S16821">
        <f>H16821-H16820</f>
      </c>
      <c r="T16821">
        <f>I16821-I16820</f>
      </c>
      <c r="U16821">
        <f>(L16821-K16821)/(2*D16821*0.01)</f>
      </c>
    </row>
    <row r="16822">
      <c r="A16822" t="n">
        <v>2025</v>
      </c>
      <c r="B16822" t="inlineStr">
        <is>
          <t>00683469</t>
        </is>
      </c>
      <c r="C16822" t="inlineStr">
        <is>
          <t>일진전기</t>
        </is>
      </c>
      <c r="D16822" t="n">
        <v>41063470000</v>
      </c>
      <c r="E16822" t="n">
        <v>4951641000</v>
      </c>
      <c r="F16822" t="n">
        <v>4458472000</v>
      </c>
      <c r="G16822" t="n">
        <v>1261022000</v>
      </c>
      <c r="H16822" t="n">
        <v>4.74</v>
      </c>
      <c r="I16822" t="n">
        <v>4</v>
      </c>
      <c r="K16822" t="n">
        <v>-2092479000</v>
      </c>
      <c r="L16822" t="n">
        <v>2366994000</v>
      </c>
      <c r="M16822" t="n">
        <v>2374044000</v>
      </c>
      <c r="N16822" t="n">
        <v>-2134844000</v>
      </c>
      <c r="O16822">
        <f>D16821</f>
      </c>
      <c r="P16822">
        <f>(E16822-F16822+G16822)/O16822*100</f>
      </c>
      <c r="Q16822">
        <f>H16821</f>
      </c>
      <c r="R16822">
        <f>I16821</f>
      </c>
      <c r="S16822">
        <f>H16822-H16821</f>
      </c>
      <c r="T16822">
        <f>I16822-I16821</f>
      </c>
      <c r="U16822">
        <f>(L16822-K16822)/(2*D16822*0.01)</f>
      </c>
      <c r="V16822">
        <f>(L16822+K16822)/(D16822*0.0001)</f>
      </c>
    </row>
    <row r="16823">
      <c r="A16823" t="n">
        <v>2014</v>
      </c>
      <c r="B16823" t="inlineStr">
        <is>
          <t>00683627</t>
        </is>
      </c>
      <c r="C16823" t="inlineStr">
        <is>
          <t>엘에스엠트론</t>
        </is>
      </c>
      <c r="D16823" t="n">
        <v>75687000000</v>
      </c>
      <c r="E16823" t="n">
        <v>14063000000</v>
      </c>
      <c r="F16823" t="n">
        <v>7878000000</v>
      </c>
      <c r="G16823" t="n">
        <v>2498000000</v>
      </c>
      <c r="H16823" t="n">
        <v>3.45</v>
      </c>
      <c r="I16823" t="n">
        <v>5.105</v>
      </c>
      <c r="K16823" t="n">
        <v>-5571000000</v>
      </c>
      <c r="L16823" t="n">
        <v>6354000000</v>
      </c>
      <c r="M16823" t="n">
        <v>6155000000</v>
      </c>
      <c r="N16823" t="n">
        <v>-5518000000</v>
      </c>
      <c r="U16823">
        <f>(L16823-K16823)/(2*D16823*0.01)</f>
      </c>
      <c r="V16823">
        <f>(L16823+K16823)/(D16823*0.0001)</f>
      </c>
    </row>
    <row r="16824">
      <c r="A16824" t="n">
        <v>2015</v>
      </c>
      <c r="B16824" t="inlineStr">
        <is>
          <t>00683627</t>
        </is>
      </c>
      <c r="C16824" t="inlineStr">
        <is>
          <t>엘에스엠트론</t>
        </is>
      </c>
      <c r="D16824" t="n">
        <v>87136000000</v>
      </c>
      <c r="E16824" t="n">
        <v>14194000000</v>
      </c>
      <c r="F16824" t="n">
        <v>10019000000</v>
      </c>
      <c r="G16824" t="n">
        <v>2560000000</v>
      </c>
      <c r="H16824" t="n">
        <v>3.1</v>
      </c>
      <c r="I16824" t="n">
        <v>5.125</v>
      </c>
      <c r="J16824" t="n">
        <v>7.82</v>
      </c>
      <c r="K16824" t="n">
        <v>-5913000000</v>
      </c>
      <c r="L16824" t="n">
        <v>6497000000</v>
      </c>
      <c r="M16824" t="n">
        <v>6360000000</v>
      </c>
      <c r="N16824" t="n">
        <v>-5911000000</v>
      </c>
      <c r="O16824">
        <f>D16823</f>
      </c>
      <c r="P16824">
        <f>(E16824-F16824+G16824)/O16824*100</f>
      </c>
      <c r="Q16824">
        <f>H16823</f>
      </c>
      <c r="R16824">
        <f>I16823</f>
      </c>
      <c r="S16824">
        <f>H16824-H16823</f>
      </c>
      <c r="T16824">
        <f>I16824-I16823</f>
      </c>
      <c r="U16824">
        <f>(L16824-K16824)/(2*D16824*0.01)</f>
      </c>
      <c r="V16824">
        <f>(L16824+K16824)/(D16824*0.0001)</f>
      </c>
    </row>
    <row r="16825">
      <c r="A16825" t="n">
        <v>2016</v>
      </c>
      <c r="B16825" t="inlineStr">
        <is>
          <t>00683627</t>
        </is>
      </c>
      <c r="C16825" t="inlineStr">
        <is>
          <t>엘에스엠트론</t>
        </is>
      </c>
      <c r="D16825" t="n">
        <v>96567000000</v>
      </c>
      <c r="E16825" t="n">
        <v>14420000000</v>
      </c>
      <c r="F16825" t="n">
        <v>7793000000</v>
      </c>
      <c r="G16825" t="n">
        <v>2603000000</v>
      </c>
      <c r="H16825" t="n">
        <v>3.1</v>
      </c>
      <c r="I16825" t="n">
        <v>5.125</v>
      </c>
      <c r="K16825" t="n">
        <v>-6176000000</v>
      </c>
      <c r="L16825" t="n">
        <v>6786000000</v>
      </c>
      <c r="M16825" t="n">
        <v>6717000000</v>
      </c>
      <c r="N16825" t="n">
        <v>-6234000000</v>
      </c>
      <c r="O16825">
        <f>D16824</f>
      </c>
      <c r="P16825">
        <f>(E16825-F16825+G16825)/O16825*100</f>
      </c>
      <c r="Q16825">
        <f>H16824</f>
      </c>
      <c r="R16825">
        <f>I16824</f>
      </c>
      <c r="S16825">
        <f>H16825-H16824</f>
      </c>
      <c r="T16825">
        <f>I16825-I16824</f>
      </c>
      <c r="U16825">
        <f>(L16825-K16825)/(2*D16825*0.01)</f>
      </c>
      <c r="V16825">
        <f>(L16825+K16825)/(D16825*0.0001)</f>
      </c>
    </row>
    <row r="16826">
      <c r="A16826" t="n">
        <v>2017</v>
      </c>
      <c r="B16826" t="inlineStr">
        <is>
          <t>00683627</t>
        </is>
      </c>
      <c r="C16826" t="inlineStr">
        <is>
          <t>엘에스엠트론</t>
        </is>
      </c>
      <c r="D16826" t="n">
        <v>61778000000</v>
      </c>
      <c r="E16826" t="n">
        <v>14833000000</v>
      </c>
      <c r="F16826" t="n">
        <v>10235000000</v>
      </c>
      <c r="G16826" t="n">
        <v>2869000000</v>
      </c>
      <c r="H16826" t="n">
        <v>3.35</v>
      </c>
      <c r="I16826" t="n">
        <v>5.1</v>
      </c>
      <c r="K16826" t="n">
        <v>-6638000000</v>
      </c>
      <c r="L16826" t="n">
        <v>7378000000</v>
      </c>
      <c r="M16826" t="n">
        <v>7234000000</v>
      </c>
      <c r="N16826" t="n">
        <v>-6644000000</v>
      </c>
      <c r="O16826">
        <f>D16825</f>
      </c>
      <c r="P16826">
        <f>(E16826-F16826+G16826)/O16826*100</f>
      </c>
      <c r="Q16826">
        <f>H16825</f>
      </c>
      <c r="R16826">
        <f>I16825</f>
      </c>
      <c r="S16826">
        <f>H16826-H16825</f>
      </c>
      <c r="T16826">
        <f>I16826-I16825</f>
      </c>
      <c r="U16826">
        <f>(L16826-K16826)/(2*D16826*0.01)</f>
      </c>
      <c r="V16826">
        <f>(L16826+K16826)/(D16826*0.0001)</f>
      </c>
    </row>
    <row r="16827">
      <c r="A16827" t="n">
        <v>2018</v>
      </c>
      <c r="B16827" t="inlineStr">
        <is>
          <t>00683627</t>
        </is>
      </c>
      <c r="C16827" t="inlineStr">
        <is>
          <t>엘에스엠트론</t>
        </is>
      </c>
      <c r="D16827" t="n">
        <v>57914000000</v>
      </c>
      <c r="E16827" t="n">
        <v>9219000000</v>
      </c>
      <c r="F16827" t="n">
        <v>13044000000</v>
      </c>
      <c r="G16827" t="n">
        <v>1920000000</v>
      </c>
      <c r="H16827" t="n">
        <v>3.1</v>
      </c>
      <c r="I16827" t="n">
        <v>5.015</v>
      </c>
      <c r="K16827" t="n">
        <v>-3551000000</v>
      </c>
      <c r="L16827" t="n">
        <v>3616000000</v>
      </c>
      <c r="M16827" t="n">
        <v>3527000000</v>
      </c>
      <c r="N16827" t="n">
        <v>-3540000000</v>
      </c>
      <c r="O16827">
        <f>D16826</f>
      </c>
      <c r="P16827">
        <f>(E16827-F16827+G16827)/O16827*100</f>
      </c>
      <c r="Q16827">
        <f>H16826</f>
      </c>
      <c r="R16827">
        <f>I16826</f>
      </c>
      <c r="S16827">
        <f>H16827-H16826</f>
      </c>
      <c r="T16827">
        <f>I16827-I16826</f>
      </c>
      <c r="U16827">
        <f>(L16827-K16827)/(2*D16827*0.01)</f>
      </c>
      <c r="V16827">
        <f>(L16827+K16827)/(D16827*0.0001)</f>
      </c>
    </row>
    <row r="16828">
      <c r="A16828" t="n">
        <v>2024</v>
      </c>
      <c r="B16828" t="inlineStr">
        <is>
          <t>00683627</t>
        </is>
      </c>
      <c r="C16828" t="inlineStr">
        <is>
          <t>엘에스엠트론</t>
        </is>
      </c>
      <c r="D16828" t="n">
        <v>59541000000</v>
      </c>
      <c r="E16828" t="n">
        <v>6231000000</v>
      </c>
      <c r="F16828" t="n">
        <v>7456000000</v>
      </c>
      <c r="G16828" t="n">
        <v>2599000000</v>
      </c>
      <c r="H16828" t="n">
        <v>4.54</v>
      </c>
      <c r="I16828" t="n">
        <v>4</v>
      </c>
      <c r="J16828" t="n">
        <v>6.29</v>
      </c>
      <c r="K16828" t="n">
        <v>-3366000000</v>
      </c>
      <c r="L16828" t="n">
        <v>3769000000</v>
      </c>
      <c r="M16828" t="n">
        <v>3755000000</v>
      </c>
      <c r="N16828" t="n">
        <v>-3417000000</v>
      </c>
      <c r="U16828">
        <f>(L16828-K16828)/(2*D16828*0.01)</f>
      </c>
      <c r="V16828">
        <f>(L16828+K16828)/(D16828*0.0001)</f>
      </c>
    </row>
    <row r="16829">
      <c r="A16829" t="n">
        <v>2025</v>
      </c>
      <c r="B16829" t="inlineStr">
        <is>
          <t>00683627</t>
        </is>
      </c>
      <c r="C16829" t="inlineStr">
        <is>
          <t>엘에스엠트론</t>
        </is>
      </c>
      <c r="D16829" t="n">
        <v>63017000000</v>
      </c>
      <c r="E16829" t="n">
        <v>7127000000</v>
      </c>
      <c r="F16829" t="n">
        <v>6176000000</v>
      </c>
      <c r="G16829" t="n">
        <v>2617000000</v>
      </c>
      <c r="H16829" t="n">
        <v>4.85</v>
      </c>
      <c r="I16829" t="n">
        <v>4</v>
      </c>
      <c r="J16829" t="n">
        <v>6.12</v>
      </c>
      <c r="K16829" t="n">
        <v>-3453000000</v>
      </c>
      <c r="L16829" t="n">
        <v>3858000000</v>
      </c>
      <c r="M16829" t="n">
        <v>3856000000</v>
      </c>
      <c r="N16829" t="n">
        <v>-3515000000</v>
      </c>
      <c r="O16829">
        <f>D16828</f>
      </c>
      <c r="P16829">
        <f>(E16829-F16829+G16829)/O16829*100</f>
      </c>
      <c r="Q16829">
        <f>H16828</f>
      </c>
      <c r="R16829">
        <f>I16828</f>
      </c>
      <c r="S16829">
        <f>H16829-H16828</f>
      </c>
      <c r="T16829">
        <f>I16829-I16828</f>
      </c>
      <c r="U16829">
        <f>(L16829-K16829)/(2*D16829*0.01)</f>
      </c>
      <c r="V16829">
        <f>(L16829+K16829)/(D16829*0.0001)</f>
      </c>
    </row>
    <row r="16830">
      <c r="A16830" t="n">
        <v>2014</v>
      </c>
      <c r="B16830" t="inlineStr">
        <is>
          <t>00684714</t>
        </is>
      </c>
      <c r="C16830" t="inlineStr">
        <is>
          <t>풍산</t>
        </is>
      </c>
      <c r="D16830" t="n">
        <v>215287000000</v>
      </c>
      <c r="E16830" t="n">
        <v>23824000000</v>
      </c>
      <c r="F16830" t="n">
        <v>25393000000</v>
      </c>
      <c r="G16830" t="n">
        <v>7130000000</v>
      </c>
      <c r="H16830" t="n">
        <v>3.1</v>
      </c>
      <c r="I16830" t="n">
        <v>4.07</v>
      </c>
    </row>
    <row r="16831">
      <c r="A16831" t="n">
        <v>2015</v>
      </c>
      <c r="B16831" t="inlineStr">
        <is>
          <t>00684714</t>
        </is>
      </c>
      <c r="C16831" t="inlineStr">
        <is>
          <t>풍산</t>
        </is>
      </c>
      <c r="D16831" t="n">
        <v>218363000000</v>
      </c>
      <c r="E16831" t="n">
        <v>23570000000</v>
      </c>
      <c r="F16831" t="n">
        <v>24514000000</v>
      </c>
      <c r="G16831" t="n">
        <v>5009000000</v>
      </c>
      <c r="H16831" t="n">
        <v>2.755</v>
      </c>
      <c r="I16831" t="n">
        <v>3.82</v>
      </c>
      <c r="K16831" t="n">
        <v>-14049000000</v>
      </c>
      <c r="L16831" t="n">
        <v>16251000000</v>
      </c>
      <c r="M16831" t="n">
        <v>15541000000</v>
      </c>
      <c r="N16831" t="n">
        <v>-13817000000</v>
      </c>
      <c r="O16831">
        <f>D16830</f>
      </c>
      <c r="P16831">
        <f>(E16831-F16831+G16831)/O16831*100</f>
      </c>
      <c r="Q16831">
        <f>H16830</f>
      </c>
      <c r="R16831">
        <f>I16830</f>
      </c>
      <c r="S16831">
        <f>H16831-H16830</f>
      </c>
      <c r="T16831">
        <f>I16831-I16830</f>
      </c>
      <c r="U16831">
        <f>(L16831-K16831)/(2*D16831*0.01)</f>
      </c>
      <c r="V16831">
        <f>(L16831+K16831)/(D16831*0.0001)</f>
      </c>
    </row>
    <row r="16832">
      <c r="A16832" t="n">
        <v>2016</v>
      </c>
      <c r="B16832" t="inlineStr">
        <is>
          <t>00684714</t>
        </is>
      </c>
      <c r="C16832" t="inlineStr">
        <is>
          <t>풍산</t>
        </is>
      </c>
      <c r="D16832" t="n">
        <v>192433000000</v>
      </c>
      <c r="E16832" t="n">
        <v>23947000000</v>
      </c>
      <c r="F16832" t="n">
        <v>38914000000</v>
      </c>
      <c r="G16832" t="n">
        <v>4378000000</v>
      </c>
      <c r="H16832" t="n">
        <v>2.35</v>
      </c>
      <c r="I16832" t="n">
        <v>3.27</v>
      </c>
      <c r="O16832">
        <f>D16831</f>
      </c>
      <c r="P16832">
        <f>(E16832-F16832+G16832)/O16832*100</f>
      </c>
      <c r="Q16832">
        <f>H16831</f>
      </c>
      <c r="R16832">
        <f>I16831</f>
      </c>
      <c r="S16832">
        <f>H16832-H16831</f>
      </c>
      <c r="T16832">
        <f>I16832-I16831</f>
      </c>
    </row>
    <row r="16833">
      <c r="A16833" t="n">
        <v>2017</v>
      </c>
      <c r="B16833" t="inlineStr">
        <is>
          <t>00684714</t>
        </is>
      </c>
      <c r="C16833" t="inlineStr">
        <is>
          <t>풍산</t>
        </is>
      </c>
      <c r="D16833" t="n">
        <v>226652000000</v>
      </c>
      <c r="E16833" t="n">
        <v>20485000000</v>
      </c>
      <c r="F16833" t="n">
        <v>33966000000</v>
      </c>
      <c r="G16833" t="n">
        <v>3833000000</v>
      </c>
      <c r="H16833" t="n">
        <v>2.65</v>
      </c>
      <c r="I16833" t="n">
        <v>4.45</v>
      </c>
      <c r="O16833">
        <f>D16832</f>
      </c>
      <c r="P16833">
        <f>(E16833-F16833+G16833)/O16833*100</f>
      </c>
      <c r="Q16833">
        <f>H16832</f>
      </c>
      <c r="R16833">
        <f>I16832</f>
      </c>
      <c r="S16833">
        <f>H16833-H16832</f>
      </c>
      <c r="T16833">
        <f>I16833-I16832</f>
      </c>
    </row>
    <row r="16834">
      <c r="A16834" t="n">
        <v>2018</v>
      </c>
      <c r="B16834" t="inlineStr">
        <is>
          <t>00684714</t>
        </is>
      </c>
      <c r="C16834" t="inlineStr">
        <is>
          <t>풍산</t>
        </is>
      </c>
      <c r="D16834" t="n">
        <v>156477000000</v>
      </c>
      <c r="E16834" t="n">
        <v>23953000000</v>
      </c>
      <c r="F16834" t="n">
        <v>66879000000</v>
      </c>
      <c r="G16834" t="n">
        <v>4994000000</v>
      </c>
      <c r="H16834" t="n">
        <v>2.65</v>
      </c>
      <c r="I16834" t="n">
        <v>4.45</v>
      </c>
      <c r="O16834">
        <f>D16833</f>
      </c>
      <c r="P16834">
        <f>(E16834-F16834+G16834)/O16834*100</f>
      </c>
      <c r="Q16834">
        <f>H16833</f>
      </c>
      <c r="R16834">
        <f>I16833</f>
      </c>
      <c r="S16834">
        <f>H16834-H16833</f>
      </c>
      <c r="T16834">
        <f>I16834-I16833</f>
      </c>
    </row>
    <row r="16835">
      <c r="A16835" t="n">
        <v>2019</v>
      </c>
      <c r="B16835" t="inlineStr">
        <is>
          <t>00684714</t>
        </is>
      </c>
      <c r="C16835" t="inlineStr">
        <is>
          <t>풍산</t>
        </is>
      </c>
      <c r="D16835" t="n">
        <v>188682000000</v>
      </c>
      <c r="E16835" t="n">
        <v>24818000000</v>
      </c>
      <c r="F16835" t="n">
        <v>10860000000</v>
      </c>
      <c r="G16835" t="n">
        <v>2989000000</v>
      </c>
      <c r="H16835" t="n">
        <v>1.845</v>
      </c>
      <c r="I16835" t="n">
        <v>4.15</v>
      </c>
      <c r="K16835" t="n">
        <v>-16070156000</v>
      </c>
      <c r="L16835" t="n">
        <v>105000000000</v>
      </c>
      <c r="M16835" t="n">
        <v>18797376000</v>
      </c>
      <c r="N16835" t="n">
        <v>-14571684000</v>
      </c>
      <c r="O16835">
        <f>D16834</f>
      </c>
      <c r="P16835">
        <f>(E16835-F16835+G16835)/O16835*100</f>
      </c>
      <c r="Q16835">
        <f>H16834</f>
      </c>
      <c r="R16835">
        <f>I16834</f>
      </c>
      <c r="S16835">
        <f>H16835-H16834</f>
      </c>
      <c r="T16835">
        <f>I16835-I16834</f>
      </c>
    </row>
    <row r="16836">
      <c r="A16836" t="n">
        <v>2020</v>
      </c>
      <c r="B16836" t="inlineStr">
        <is>
          <t>00684714</t>
        </is>
      </c>
      <c r="C16836" t="inlineStr">
        <is>
          <t>풍산</t>
        </is>
      </c>
      <c r="D16836" t="n">
        <v>190199000000</v>
      </c>
      <c r="E16836" t="n">
        <v>23435000000</v>
      </c>
      <c r="F16836" t="n">
        <v>8324000000</v>
      </c>
      <c r="G16836" t="n">
        <v>2918000000</v>
      </c>
      <c r="H16836" t="n">
        <v>1.75</v>
      </c>
      <c r="I16836" t="n">
        <v>3.7</v>
      </c>
      <c r="O16836">
        <f>D16835</f>
      </c>
      <c r="P16836">
        <f>(E16836-F16836+G16836)/O16836*100</f>
      </c>
      <c r="Q16836">
        <f>H16835</f>
      </c>
      <c r="R16836">
        <f>I16835</f>
      </c>
      <c r="S16836">
        <f>H16836-H16835</f>
      </c>
      <c r="T16836">
        <f>I16836-I16835</f>
      </c>
    </row>
    <row r="16837">
      <c r="A16837" t="n">
        <v>2021</v>
      </c>
      <c r="B16837" t="inlineStr">
        <is>
          <t>00684714</t>
        </is>
      </c>
      <c r="C16837" t="inlineStr">
        <is>
          <t>풍산</t>
        </is>
      </c>
      <c r="D16837" t="n">
        <v>207639000000</v>
      </c>
      <c r="E16837" t="n">
        <v>19363000000</v>
      </c>
      <c r="F16837" t="n">
        <v>12857000000</v>
      </c>
      <c r="G16837" t="n">
        <v>2509000000</v>
      </c>
      <c r="H16837" t="n">
        <v>2.05</v>
      </c>
      <c r="I16837" t="n">
        <v>3.05</v>
      </c>
      <c r="O16837">
        <f>D16836</f>
      </c>
      <c r="P16837">
        <f>(E16837-F16837+G16837)/O16837*100</f>
      </c>
      <c r="Q16837">
        <f>H16836</f>
      </c>
      <c r="R16837">
        <f>I16836</f>
      </c>
      <c r="S16837">
        <f>H16837-H16836</f>
      </c>
      <c r="T16837">
        <f>I16837-I16836</f>
      </c>
    </row>
    <row r="16838">
      <c r="A16838" t="n">
        <v>2022</v>
      </c>
      <c r="B16838" t="inlineStr">
        <is>
          <t>00684714</t>
        </is>
      </c>
      <c r="C16838" t="inlineStr">
        <is>
          <t>풍산</t>
        </is>
      </c>
      <c r="D16838" t="n">
        <v>201874000000</v>
      </c>
      <c r="E16838" t="n">
        <v>23248000000</v>
      </c>
      <c r="F16838" t="n">
        <v>7473000000</v>
      </c>
      <c r="G16838" t="n">
        <v>3867000000</v>
      </c>
      <c r="H16838" t="n">
        <v>4.195</v>
      </c>
      <c r="I16838" t="n">
        <v>3.1</v>
      </c>
      <c r="O16838">
        <f>D16837</f>
      </c>
      <c r="P16838">
        <f>(E16838-F16838+G16838)/O16838*100</f>
      </c>
      <c r="Q16838">
        <f>H16837</f>
      </c>
      <c r="R16838">
        <f>I16837</f>
      </c>
      <c r="S16838">
        <f>H16838-H16837</f>
      </c>
      <c r="T16838">
        <f>I16838-I16837</f>
      </c>
    </row>
    <row r="16839">
      <c r="A16839" t="n">
        <v>2023</v>
      </c>
      <c r="B16839" t="inlineStr">
        <is>
          <t>00684714</t>
        </is>
      </c>
      <c r="C16839" t="inlineStr">
        <is>
          <t>풍산</t>
        </is>
      </c>
      <c r="D16839" t="n">
        <v>206013000000</v>
      </c>
      <c r="E16839" t="n">
        <v>16682000000</v>
      </c>
      <c r="F16839" t="n">
        <v>16782000000</v>
      </c>
      <c r="G16839" t="n">
        <v>7968000000</v>
      </c>
      <c r="H16839" t="n">
        <v>3.975</v>
      </c>
      <c r="I16839" t="n">
        <v>3.05</v>
      </c>
      <c r="O16839">
        <f>D16838</f>
      </c>
      <c r="P16839">
        <f>(E16839-F16839+G16839)/O16839*100</f>
      </c>
      <c r="Q16839">
        <f>H16838</f>
      </c>
      <c r="R16839">
        <f>I16838</f>
      </c>
      <c r="S16839">
        <f>H16839-H16838</f>
      </c>
      <c r="T16839">
        <f>I16839-I16838</f>
      </c>
    </row>
    <row r="16840">
      <c r="A16840" t="n">
        <v>2024</v>
      </c>
      <c r="B16840" t="inlineStr">
        <is>
          <t>00684714</t>
        </is>
      </c>
      <c r="C16840" t="inlineStr">
        <is>
          <t>풍산</t>
        </is>
      </c>
      <c r="D16840" t="n">
        <v>269075000000</v>
      </c>
      <c r="E16840" t="n">
        <v>22835000000</v>
      </c>
      <c r="F16840" t="n">
        <v>8796000000</v>
      </c>
      <c r="G16840" t="n">
        <v>9154000000</v>
      </c>
      <c r="H16840" t="n">
        <v>2.985</v>
      </c>
      <c r="I16840" t="n">
        <v>3.07</v>
      </c>
      <c r="K16840" t="n">
        <v>-15660627500</v>
      </c>
      <c r="L16840" t="n">
        <v>17250150000</v>
      </c>
      <c r="N16840" t="n">
        <v>-16184587500</v>
      </c>
      <c r="O16840">
        <f>D16839</f>
      </c>
      <c r="P16840">
        <f>(E16840-F16840+G16840)/O16840*100</f>
      </c>
      <c r="Q16840">
        <f>H16839</f>
      </c>
      <c r="R16840">
        <f>I16839</f>
      </c>
      <c r="S16840">
        <f>H16840-H16839</f>
      </c>
      <c r="T16840">
        <f>I16840-I16839</f>
      </c>
      <c r="U16840">
        <f>(L16840-K16840)/(2*D16840*0.01)</f>
      </c>
      <c r="V16840">
        <f>(L16840+K16840)/(D16840*0.0001)</f>
      </c>
    </row>
    <row r="16841">
      <c r="A16841" t="n">
        <v>2025</v>
      </c>
      <c r="B16841" t="inlineStr">
        <is>
          <t>00684714</t>
        </is>
      </c>
      <c r="C16841" t="inlineStr">
        <is>
          <t>풍산</t>
        </is>
      </c>
      <c r="D16841" t="n">
        <v>282637000000</v>
      </c>
      <c r="E16841" t="n">
        <v>30644000000</v>
      </c>
      <c r="F16841" t="n">
        <v>10396000000</v>
      </c>
      <c r="G16841" t="n">
        <v>8901000000</v>
      </c>
      <c r="H16841" t="n">
        <v>2.94</v>
      </c>
      <c r="I16841" t="n">
        <v>3.05</v>
      </c>
      <c r="O16841">
        <f>D16840</f>
      </c>
      <c r="P16841">
        <f>(E16841-F16841+G16841)/O16841*100</f>
      </c>
      <c r="Q16841">
        <f>H16840</f>
      </c>
      <c r="R16841">
        <f>I16840</f>
      </c>
      <c r="S16841">
        <f>H16841-H16840</f>
      </c>
      <c r="T16841">
        <f>I16841-I16840</f>
      </c>
    </row>
    <row r="16842">
      <c r="A16842" t="n">
        <v>2014</v>
      </c>
      <c r="B16842" t="inlineStr">
        <is>
          <t>00684732</t>
        </is>
      </c>
      <c r="C16842" t="inlineStr">
        <is>
          <t>풀무원식품</t>
        </is>
      </c>
      <c r="D16842" t="n">
        <v>48180169000</v>
      </c>
      <c r="E16842" t="n">
        <v>7306662000</v>
      </c>
      <c r="F16842" t="n">
        <v>3903257000</v>
      </c>
      <c r="G16842" t="n">
        <v>1044766000</v>
      </c>
      <c r="H16842" t="n">
        <v>1.68</v>
      </c>
      <c r="I16842" t="n">
        <v>2.36</v>
      </c>
      <c r="K16842" t="n">
        <v>-3825407000</v>
      </c>
      <c r="L16842" t="n">
        <v>3989343000</v>
      </c>
      <c r="M16842" t="n">
        <v>3836408000</v>
      </c>
      <c r="N16842" t="n">
        <v>-3284718000</v>
      </c>
      <c r="U16842">
        <f>(L16842-K16842)/(2*D16842*0.01)</f>
      </c>
      <c r="V16842">
        <f>(L16842+K16842)/(D16842*0.0001)</f>
      </c>
    </row>
    <row r="16843">
      <c r="A16843" t="n">
        <v>2015</v>
      </c>
      <c r="B16843" t="inlineStr">
        <is>
          <t>00684732</t>
        </is>
      </c>
      <c r="C16843" t="inlineStr">
        <is>
          <t>풀무원식품</t>
        </is>
      </c>
      <c r="D16843" t="n">
        <v>63119125000</v>
      </c>
      <c r="E16843" t="n">
        <v>8570290000</v>
      </c>
      <c r="F16843" t="n">
        <v>4678263000</v>
      </c>
      <c r="G16843" t="n">
        <v>1174375000</v>
      </c>
      <c r="H16843" t="n">
        <v>2.5</v>
      </c>
      <c r="I16843" t="n">
        <v>5.56</v>
      </c>
      <c r="K16843" t="n">
        <v>-4720650000</v>
      </c>
      <c r="L16843" t="n">
        <v>5432684000</v>
      </c>
      <c r="M16843" t="n">
        <v>4507168000</v>
      </c>
      <c r="N16843" t="n">
        <v>-4065795000</v>
      </c>
      <c r="O16843">
        <f>D16842</f>
      </c>
      <c r="P16843">
        <f>(E16843-F16843+G16843)/O16843*100</f>
      </c>
      <c r="Q16843">
        <f>H16842</f>
      </c>
      <c r="R16843">
        <f>I16842</f>
      </c>
      <c r="S16843">
        <f>H16843-H16842</f>
      </c>
      <c r="T16843">
        <f>I16843-I16842</f>
      </c>
      <c r="U16843">
        <f>(L16843-K16843)/(2*D16843*0.01)</f>
      </c>
      <c r="V16843">
        <f>(L16843+K16843)/(D16843*0.0001)</f>
      </c>
    </row>
    <row r="16844">
      <c r="A16844" t="n">
        <v>2016</v>
      </c>
      <c r="B16844" t="inlineStr">
        <is>
          <t>00684732</t>
        </is>
      </c>
      <c r="C16844" t="inlineStr">
        <is>
          <t>풀무원식품</t>
        </is>
      </c>
      <c r="D16844" t="n">
        <v>71245772000</v>
      </c>
      <c r="E16844" t="n">
        <v>10195901000</v>
      </c>
      <c r="F16844" t="n">
        <v>7190628000</v>
      </c>
      <c r="G16844" t="n">
        <v>1383372000</v>
      </c>
      <c r="H16844" t="n">
        <v>1.475</v>
      </c>
      <c r="I16844" t="n">
        <v>3.485</v>
      </c>
      <c r="K16844" t="n">
        <v>-5213865000</v>
      </c>
      <c r="L16844" t="n">
        <v>6008225000</v>
      </c>
      <c r="M16844" t="n">
        <v>4922701000</v>
      </c>
      <c r="N16844" t="n">
        <v>-4433490000</v>
      </c>
      <c r="O16844">
        <f>D16843</f>
      </c>
      <c r="P16844">
        <f>(E16844-F16844+G16844)/O16844*100</f>
      </c>
      <c r="Q16844">
        <f>H16843</f>
      </c>
      <c r="R16844">
        <f>I16843</f>
      </c>
      <c r="S16844">
        <f>H16844-H16843</f>
      </c>
      <c r="T16844">
        <f>I16844-I16843</f>
      </c>
      <c r="U16844">
        <f>(L16844-K16844)/(2*D16844*0.01)</f>
      </c>
      <c r="V16844">
        <f>(L16844+K16844)/(D16844*0.0001)</f>
      </c>
    </row>
    <row r="16845">
      <c r="A16845" t="n">
        <v>2017</v>
      </c>
      <c r="B16845" t="inlineStr">
        <is>
          <t>00684732</t>
        </is>
      </c>
      <c r="C16845" t="inlineStr">
        <is>
          <t>풀무원식품</t>
        </is>
      </c>
      <c r="D16845" t="n">
        <v>71846415000</v>
      </c>
      <c r="E16845" t="n">
        <v>10717595000</v>
      </c>
      <c r="F16845" t="n">
        <v>7310624000</v>
      </c>
      <c r="G16845" t="n">
        <v>1522642000</v>
      </c>
      <c r="H16845" t="n">
        <v>1.475</v>
      </c>
      <c r="I16845" t="n">
        <v>5.715</v>
      </c>
      <c r="K16845" t="n">
        <v>-4797563000</v>
      </c>
      <c r="L16845" t="n">
        <v>5398868000</v>
      </c>
      <c r="M16845" t="n">
        <v>4891969000</v>
      </c>
      <c r="N16845" t="n">
        <v>-4452394000</v>
      </c>
      <c r="O16845">
        <f>D16844</f>
      </c>
      <c r="P16845">
        <f>(E16845-F16845+G16845)/O16845*100</f>
      </c>
      <c r="Q16845">
        <f>H16844</f>
      </c>
      <c r="R16845">
        <f>I16844</f>
      </c>
      <c r="S16845">
        <f>H16845-H16844</f>
      </c>
      <c r="T16845">
        <f>I16845-I16844</f>
      </c>
      <c r="U16845">
        <f>(L16845-K16845)/(2*D16845*0.01)</f>
      </c>
      <c r="V16845">
        <f>(L16845+K16845)/(D16845*0.0001)</f>
      </c>
    </row>
    <row r="16846">
      <c r="A16846" t="n">
        <v>2018</v>
      </c>
      <c r="B16846" t="inlineStr">
        <is>
          <t>00684732</t>
        </is>
      </c>
      <c r="C16846" t="inlineStr">
        <is>
          <t>풀무원식품</t>
        </is>
      </c>
      <c r="D16846" t="n">
        <v>82931110000</v>
      </c>
      <c r="E16846" t="n">
        <v>10544601000</v>
      </c>
      <c r="F16846" t="n">
        <v>8208983000</v>
      </c>
      <c r="G16846" t="n">
        <v>1743097000</v>
      </c>
      <c r="H16846" t="n">
        <v>1.305</v>
      </c>
      <c r="I16846" t="n">
        <v>5.935</v>
      </c>
      <c r="K16846" t="n">
        <v>-5748860000</v>
      </c>
      <c r="L16846" t="n">
        <v>6488448000</v>
      </c>
      <c r="M16846" t="n">
        <v>5842519000</v>
      </c>
      <c r="N16846" t="n">
        <v>-5306759000</v>
      </c>
      <c r="O16846">
        <f>D16845</f>
      </c>
      <c r="P16846">
        <f>(E16846-F16846+G16846)/O16846*100</f>
      </c>
      <c r="Q16846">
        <f>H16845</f>
      </c>
      <c r="R16846">
        <f>I16845</f>
      </c>
      <c r="S16846">
        <f>H16846-H16845</f>
      </c>
      <c r="T16846">
        <f>I16846-I16845</f>
      </c>
      <c r="U16846">
        <f>(L16846-K16846)/(2*D16846*0.01)</f>
      </c>
      <c r="V16846">
        <f>(L16846+K16846)/(D16846*0.0001)</f>
      </c>
    </row>
    <row r="16847">
      <c r="A16847" t="n">
        <v>2019</v>
      </c>
      <c r="B16847" t="inlineStr">
        <is>
          <t>00684732</t>
        </is>
      </c>
      <c r="C16847" t="inlineStr">
        <is>
          <t>풀무원식품</t>
        </is>
      </c>
      <c r="D16847" t="n">
        <v>93648744000</v>
      </c>
      <c r="E16847" t="n">
        <v>12580182000</v>
      </c>
      <c r="F16847" t="n">
        <v>8480451000</v>
      </c>
      <c r="G16847" t="n">
        <v>2169836000</v>
      </c>
      <c r="H16847" t="n">
        <v>2.1</v>
      </c>
      <c r="I16847" t="n">
        <v>4.5</v>
      </c>
      <c r="K16847" t="n">
        <v>-6081849000</v>
      </c>
      <c r="L16847" t="n">
        <v>6918695000</v>
      </c>
      <c r="M16847" t="n">
        <v>6664165000</v>
      </c>
      <c r="N16847" t="n">
        <v>-5979891000</v>
      </c>
      <c r="O16847">
        <f>D16846</f>
      </c>
      <c r="P16847">
        <f>(E16847-F16847+G16847)/O16847*100</f>
      </c>
      <c r="Q16847">
        <f>H16846</f>
      </c>
      <c r="R16847">
        <f>I16846</f>
      </c>
      <c r="S16847">
        <f>H16847-H16846</f>
      </c>
      <c r="T16847">
        <f>I16847-I16846</f>
      </c>
      <c r="U16847">
        <f>(L16847-K16847)/(2*D16847*0.01)</f>
      </c>
      <c r="V16847">
        <f>(L16847+K16847)/(D16847*0.0001)</f>
      </c>
    </row>
    <row r="16848">
      <c r="A16848" t="n">
        <v>2020</v>
      </c>
      <c r="B16848" t="inlineStr">
        <is>
          <t>00684732</t>
        </is>
      </c>
      <c r="C16848" t="inlineStr">
        <is>
          <t>풀무원식품</t>
        </is>
      </c>
      <c r="D16848" t="n">
        <v>99587475000</v>
      </c>
      <c r="E16848" t="n">
        <v>14487344000</v>
      </c>
      <c r="F16848" t="n">
        <v>5472881000</v>
      </c>
      <c r="G16848" t="n">
        <v>1581468000</v>
      </c>
      <c r="H16848" t="n">
        <v>1.25</v>
      </c>
      <c r="I16848" t="n">
        <v>4.4</v>
      </c>
      <c r="K16848" t="n">
        <v>-6120739000</v>
      </c>
      <c r="L16848" t="n">
        <v>6702299000</v>
      </c>
      <c r="M16848" t="n">
        <v>6803164000</v>
      </c>
      <c r="N16848" t="n">
        <v>-5965491000</v>
      </c>
      <c r="O16848">
        <f>D16847</f>
      </c>
      <c r="P16848">
        <f>(E16848-F16848+G16848)/O16848*100</f>
      </c>
      <c r="Q16848">
        <f>H16847</f>
      </c>
      <c r="R16848">
        <f>I16847</f>
      </c>
      <c r="S16848">
        <f>H16848-H16847</f>
      </c>
      <c r="T16848">
        <f>I16848-I16847</f>
      </c>
      <c r="U16848">
        <f>(L16848-K16848)/(2*D16848*0.01)</f>
      </c>
      <c r="V16848">
        <f>(L16848+K16848)/(D16848*0.0001)</f>
      </c>
    </row>
    <row r="16849">
      <c r="A16849" t="n">
        <v>2021</v>
      </c>
      <c r="B16849" t="inlineStr">
        <is>
          <t>00684732</t>
        </is>
      </c>
      <c r="C16849" t="inlineStr">
        <is>
          <t>풀무원식품</t>
        </is>
      </c>
      <c r="D16849" t="n">
        <v>103979041000</v>
      </c>
      <c r="E16849" t="n">
        <v>13664904000</v>
      </c>
      <c r="F16849" t="n">
        <v>8738653000</v>
      </c>
      <c r="G16849" t="n">
        <v>1508432000</v>
      </c>
      <c r="H16849" t="n">
        <v>1.245</v>
      </c>
      <c r="I16849" t="n">
        <v>3.68</v>
      </c>
      <c r="J16849" t="n">
        <v>5.415</v>
      </c>
      <c r="K16849" t="n">
        <v>-5318149000</v>
      </c>
      <c r="L16849" t="n">
        <v>5983055000</v>
      </c>
      <c r="M16849" t="n">
        <v>5944743000</v>
      </c>
      <c r="N16849" t="n">
        <v>-5394906000</v>
      </c>
      <c r="O16849">
        <f>D16848</f>
      </c>
      <c r="P16849">
        <f>(E16849-F16849+G16849)/O16849*100</f>
      </c>
      <c r="Q16849">
        <f>H16848</f>
      </c>
      <c r="R16849">
        <f>I16848</f>
      </c>
      <c r="S16849">
        <f>H16849-H16848</f>
      </c>
      <c r="T16849">
        <f>I16849-I16848</f>
      </c>
      <c r="U16849">
        <f>(L16849-K16849)/(2*D16849*0.01)</f>
      </c>
      <c r="V16849">
        <f>(L16849+K16849)/(D16849*0.0001)</f>
      </c>
    </row>
    <row r="16850">
      <c r="A16850" t="n">
        <v>2022</v>
      </c>
      <c r="B16850" t="inlineStr">
        <is>
          <t>00684732</t>
        </is>
      </c>
      <c r="C16850" t="inlineStr">
        <is>
          <t>풀무원식품</t>
        </is>
      </c>
      <c r="D16850" t="n">
        <v>100664002000</v>
      </c>
      <c r="E16850" t="n">
        <v>14597828000</v>
      </c>
      <c r="F16850" t="n">
        <v>7500446000</v>
      </c>
      <c r="G16850" t="n">
        <v>2185223000</v>
      </c>
      <c r="H16850" t="n">
        <v>2.85</v>
      </c>
      <c r="I16850" t="n">
        <v>4.115</v>
      </c>
      <c r="J16850" t="n">
        <v>4.99</v>
      </c>
      <c r="K16850" t="n">
        <v>-5068264000</v>
      </c>
      <c r="L16850" t="n">
        <v>5586957000</v>
      </c>
      <c r="M16850" t="n">
        <v>5719091000</v>
      </c>
      <c r="N16850" t="n">
        <v>-5273713000</v>
      </c>
      <c r="O16850">
        <f>D16849</f>
      </c>
      <c r="P16850">
        <f>(E16850-F16850+G16850)/O16850*100</f>
      </c>
      <c r="Q16850">
        <f>H16849</f>
      </c>
      <c r="R16850">
        <f>I16849</f>
      </c>
      <c r="S16850">
        <f>H16850-H16849</f>
      </c>
      <c r="T16850">
        <f>I16850-I16849</f>
      </c>
      <c r="U16850">
        <f>(L16850-K16850)/(2*D16850*0.01)</f>
      </c>
      <c r="V16850">
        <f>(L16850+K16850)/(D16850*0.0001)</f>
      </c>
    </row>
    <row r="16851">
      <c r="A16851" t="n">
        <v>2023</v>
      </c>
      <c r="B16851" t="inlineStr">
        <is>
          <t>00684732</t>
        </is>
      </c>
      <c r="C16851" t="inlineStr">
        <is>
          <t>풀무원식품</t>
        </is>
      </c>
      <c r="D16851" t="n">
        <v>109459660000</v>
      </c>
      <c r="E16851" t="n">
        <v>13705905000</v>
      </c>
      <c r="F16851" t="n">
        <v>8472527000</v>
      </c>
      <c r="G16851" t="n">
        <v>4651785000</v>
      </c>
      <c r="H16851" t="n">
        <v>3.12</v>
      </c>
      <c r="I16851" t="n">
        <v>4.205</v>
      </c>
      <c r="J16851" t="n">
        <v>6.58</v>
      </c>
      <c r="K16851" t="n">
        <v>-5442078000</v>
      </c>
      <c r="L16851" t="n">
        <v>6027286000</v>
      </c>
      <c r="M16851" t="n">
        <v>6144219000</v>
      </c>
      <c r="N16851" t="n">
        <v>-5645634000</v>
      </c>
      <c r="O16851">
        <f>D16850</f>
      </c>
      <c r="P16851">
        <f>(E16851-F16851+G16851)/O16851*100</f>
      </c>
      <c r="Q16851">
        <f>H16850</f>
      </c>
      <c r="R16851">
        <f>I16850</f>
      </c>
      <c r="S16851">
        <f>H16851-H16850</f>
      </c>
      <c r="T16851">
        <f>I16851-I16850</f>
      </c>
      <c r="U16851">
        <f>(L16851-K16851)/(2*D16851*0.01)</f>
      </c>
      <c r="V16851">
        <f>(L16851+K16851)/(D16851*0.0001)</f>
      </c>
    </row>
    <row r="16852">
      <c r="A16852" t="n">
        <v>2024</v>
      </c>
      <c r="B16852" t="inlineStr">
        <is>
          <t>00684732</t>
        </is>
      </c>
      <c r="C16852" t="inlineStr">
        <is>
          <t>풀무원식품</t>
        </is>
      </c>
      <c r="D16852" t="n">
        <v>121430863000</v>
      </c>
      <c r="E16852" t="n">
        <v>13870919000</v>
      </c>
      <c r="F16852" t="n">
        <v>13544450000</v>
      </c>
      <c r="G16852" t="n">
        <v>4814109000</v>
      </c>
      <c r="H16852" t="n">
        <v>2.735</v>
      </c>
      <c r="I16852" t="n">
        <v>3.51</v>
      </c>
      <c r="J16852" t="n">
        <v>6.135</v>
      </c>
      <c r="K16852" t="n">
        <v>-6206616000</v>
      </c>
      <c r="L16852" t="n">
        <v>6956071000</v>
      </c>
      <c r="M16852" t="n">
        <v>6972127000</v>
      </c>
      <c r="N16852" t="n">
        <v>-6376801000</v>
      </c>
      <c r="O16852">
        <f>D16851</f>
      </c>
      <c r="P16852">
        <f>(E16852-F16852+G16852)/O16852*100</f>
      </c>
      <c r="Q16852">
        <f>H16851</f>
      </c>
      <c r="R16852">
        <f>I16851</f>
      </c>
      <c r="S16852">
        <f>H16852-H16851</f>
      </c>
      <c r="T16852">
        <f>I16852-I16851</f>
      </c>
      <c r="U16852">
        <f>(L16852-K16852)/(2*D16852*0.01)</f>
      </c>
      <c r="V16852">
        <f>(L16852+K16852)/(D16852*0.0001)</f>
      </c>
    </row>
    <row r="16853">
      <c r="A16853" t="n">
        <v>2025</v>
      </c>
      <c r="B16853" t="inlineStr">
        <is>
          <t>00684732</t>
        </is>
      </c>
      <c r="C16853" t="inlineStr">
        <is>
          <t>풀무원식품</t>
        </is>
      </c>
      <c r="D16853" t="n">
        <v>131470506000</v>
      </c>
      <c r="E16853" t="n">
        <v>14983811000</v>
      </c>
      <c r="F16853" t="n">
        <v>15379540000</v>
      </c>
      <c r="G16853" t="n">
        <v>4198232000</v>
      </c>
      <c r="H16853" t="n">
        <v>3.22</v>
      </c>
      <c r="I16853" t="n">
        <v>3.87</v>
      </c>
      <c r="J16853" t="n">
        <v>6.24</v>
      </c>
      <c r="K16853" t="n">
        <v>-6396015000</v>
      </c>
      <c r="L16853" t="n">
        <v>7108139000</v>
      </c>
      <c r="M16853" t="n">
        <v>7198738000</v>
      </c>
      <c r="N16853" t="n">
        <v>-6599592000</v>
      </c>
      <c r="O16853">
        <f>D16852</f>
      </c>
      <c r="P16853">
        <f>(E16853-F16853+G16853)/O16853*100</f>
      </c>
      <c r="Q16853">
        <f>H16852</f>
      </c>
      <c r="R16853">
        <f>I16852</f>
      </c>
      <c r="S16853">
        <f>H16853-H16852</f>
      </c>
      <c r="T16853">
        <f>I16853-I16852</f>
      </c>
      <c r="U16853">
        <f>(L16853-K16853)/(2*D16853*0.01)</f>
      </c>
      <c r="V16853">
        <f>(L16853+K16853)/(D16853*0.0001)</f>
      </c>
    </row>
    <row r="16854">
      <c r="A16854" t="n">
        <v>2018</v>
      </c>
      <c r="B16854" t="inlineStr">
        <is>
          <t>00684802</t>
        </is>
      </c>
      <c r="C16854" t="inlineStr">
        <is>
          <t>에이플러스에셋</t>
        </is>
      </c>
      <c r="D16854" t="n">
        <v>5900828000</v>
      </c>
      <c r="F16854" t="n">
        <v>681231000</v>
      </c>
    </row>
    <row r="16855">
      <c r="A16855" t="n">
        <v>2019</v>
      </c>
      <c r="B16855" t="inlineStr">
        <is>
          <t>00684802</t>
        </is>
      </c>
      <c r="C16855" t="inlineStr">
        <is>
          <t>에이플러스에셋</t>
        </is>
      </c>
      <c r="D16855" t="n">
        <v>9350167000</v>
      </c>
      <c r="E16855" t="n">
        <v>1802749000</v>
      </c>
      <c r="F16855" t="n">
        <v>876526000</v>
      </c>
      <c r="G16855" t="n">
        <v>164094000</v>
      </c>
      <c r="H16855" t="n">
        <v>2.1135</v>
      </c>
      <c r="I16855" t="n">
        <v>3.365</v>
      </c>
      <c r="K16855" t="n">
        <v>-508561000</v>
      </c>
      <c r="L16855" t="n">
        <v>462715000</v>
      </c>
      <c r="M16855" t="n">
        <v>-456979000</v>
      </c>
      <c r="N16855" t="n">
        <v>511905000</v>
      </c>
      <c r="O16855">
        <f>D16854</f>
      </c>
      <c r="P16855">
        <f>(E16855-F16855+G16855)/O16855*100</f>
      </c>
      <c r="U16855">
        <f>(L16855-K16855)/(2*D16855*0.01)</f>
      </c>
    </row>
    <row r="16856">
      <c r="A16856" t="n">
        <v>2020</v>
      </c>
      <c r="B16856" t="inlineStr">
        <is>
          <t>00684802</t>
        </is>
      </c>
      <c r="C16856" t="inlineStr">
        <is>
          <t>에이플러스에셋</t>
        </is>
      </c>
      <c r="D16856" t="n">
        <v>11052256000</v>
      </c>
      <c r="E16856" t="n">
        <v>1933129000</v>
      </c>
      <c r="F16856" t="n">
        <v>910402000</v>
      </c>
      <c r="G16856" t="n">
        <v>177787000</v>
      </c>
      <c r="H16856" t="n">
        <v>2.015</v>
      </c>
      <c r="I16856" t="n">
        <v>3.345</v>
      </c>
      <c r="K16856" t="n">
        <v>-753495000</v>
      </c>
      <c r="L16856" t="n">
        <v>674802000</v>
      </c>
      <c r="M16856" t="n">
        <v>666461000</v>
      </c>
      <c r="N16856" t="n">
        <v>728238000</v>
      </c>
      <c r="O16856">
        <f>D16855</f>
      </c>
      <c r="P16856">
        <f>(E16856-F16856+G16856)/O16856*100</f>
      </c>
      <c r="Q16856">
        <f>H16855</f>
      </c>
      <c r="R16856">
        <f>I16855</f>
      </c>
      <c r="S16856">
        <f>H16856-H16855</f>
      </c>
      <c r="T16856">
        <f>I16856-I16855</f>
      </c>
      <c r="U16856">
        <f>(L16856-K16856)/(2*D16856*0.01)</f>
      </c>
    </row>
    <row r="16857">
      <c r="A16857" t="n">
        <v>2021</v>
      </c>
      <c r="B16857" t="inlineStr">
        <is>
          <t>00684802</t>
        </is>
      </c>
      <c r="C16857" t="inlineStr">
        <is>
          <t>에이플러스에셋</t>
        </is>
      </c>
      <c r="D16857" t="n">
        <v>11390662000</v>
      </c>
      <c r="E16857" t="n">
        <v>2198575000</v>
      </c>
      <c r="F16857" t="n">
        <v>1330842000</v>
      </c>
      <c r="G16857" t="n">
        <v>232556000</v>
      </c>
      <c r="H16857" t="n">
        <v>2.9205</v>
      </c>
      <c r="I16857" t="n">
        <v>3.555</v>
      </c>
      <c r="K16857" t="n">
        <v>-638770000</v>
      </c>
      <c r="L16857" t="n">
        <v>738436000</v>
      </c>
      <c r="M16857" t="n">
        <v>738685000</v>
      </c>
      <c r="N16857" t="n">
        <v>-650995000</v>
      </c>
      <c r="O16857">
        <f>D16856</f>
      </c>
      <c r="P16857">
        <f>(E16857-F16857+G16857)/O16857*100</f>
      </c>
      <c r="Q16857">
        <f>H16856</f>
      </c>
      <c r="R16857">
        <f>I16856</f>
      </c>
      <c r="S16857">
        <f>H16857-H16856</f>
      </c>
      <c r="T16857">
        <f>I16857-I16856</f>
      </c>
      <c r="U16857">
        <f>(L16857-K16857)/(2*D16857*0.01)</f>
      </c>
      <c r="V16857">
        <f>(L16857+K16857)/(D16857*0.0001)</f>
      </c>
    </row>
    <row r="16858">
      <c r="A16858" t="n">
        <v>2022</v>
      </c>
      <c r="B16858" t="inlineStr">
        <is>
          <t>00684802</t>
        </is>
      </c>
      <c r="C16858" t="inlineStr">
        <is>
          <t>에이플러스에셋</t>
        </is>
      </c>
      <c r="D16858" t="n">
        <v>10745189000</v>
      </c>
      <c r="E16858" t="n">
        <v>2255927000</v>
      </c>
      <c r="F16858" t="n">
        <v>1732062000</v>
      </c>
      <c r="G16858" t="n">
        <v>319231000</v>
      </c>
      <c r="H16858" t="n">
        <v>5.356</v>
      </c>
      <c r="I16858" t="n">
        <v>3.505</v>
      </c>
      <c r="K16858" t="n">
        <v>560758000</v>
      </c>
      <c r="L16858" t="n">
        <v>630211000</v>
      </c>
      <c r="M16858" t="n">
        <v>645604000</v>
      </c>
      <c r="N16858" t="n">
        <v>-583540000</v>
      </c>
      <c r="O16858">
        <f>D16857</f>
      </c>
      <c r="P16858">
        <f>(E16858-F16858+G16858)/O16858*100</f>
      </c>
      <c r="Q16858">
        <f>H16857</f>
      </c>
      <c r="R16858">
        <f>I16857</f>
      </c>
      <c r="S16858">
        <f>H16858-H16857</f>
      </c>
      <c r="T16858">
        <f>I16858-I16857</f>
      </c>
      <c r="U16858">
        <f>(L16858-K16858)/(2*D16858*0.01)</f>
      </c>
    </row>
    <row r="16859">
      <c r="A16859" t="n">
        <v>2023</v>
      </c>
      <c r="B16859" t="inlineStr">
        <is>
          <t>00684802</t>
        </is>
      </c>
      <c r="C16859" t="inlineStr">
        <is>
          <t>에이플러스에셋</t>
        </is>
      </c>
      <c r="D16859" t="n">
        <v>12522770000</v>
      </c>
      <c r="E16859" t="n">
        <v>2047341000</v>
      </c>
      <c r="F16859" t="n">
        <v>1755393000</v>
      </c>
      <c r="G16859" t="n">
        <v>533452000</v>
      </c>
      <c r="H16859" t="n">
        <v>4.7205</v>
      </c>
      <c r="I16859" t="n">
        <v>4.085</v>
      </c>
      <c r="K16859" t="n">
        <v>-666378000</v>
      </c>
      <c r="L16859" t="n">
        <v>751057000</v>
      </c>
      <c r="M16859" t="n">
        <v>762879000</v>
      </c>
      <c r="N16859" t="n">
        <v>-688172000</v>
      </c>
      <c r="O16859">
        <f>D16858</f>
      </c>
      <c r="P16859">
        <f>(E16859-F16859+G16859)/O16859*100</f>
      </c>
      <c r="Q16859">
        <f>H16858</f>
      </c>
      <c r="R16859">
        <f>I16858</f>
      </c>
      <c r="S16859">
        <f>H16859-H16858</f>
      </c>
      <c r="T16859">
        <f>I16859-I16858</f>
      </c>
      <c r="U16859">
        <f>(L16859-K16859)/(2*D16859*0.01)</f>
      </c>
      <c r="V16859">
        <f>(L16859+K16859)/(D16859*0.0001)</f>
      </c>
    </row>
    <row r="16860">
      <c r="A16860" t="n">
        <v>2024</v>
      </c>
      <c r="B16860" t="inlineStr">
        <is>
          <t>00684802</t>
        </is>
      </c>
      <c r="C16860" t="inlineStr">
        <is>
          <t>에이플러스에셋</t>
        </is>
      </c>
      <c r="D16860" t="n">
        <v>21013449000</v>
      </c>
      <c r="E16860" t="n">
        <v>2534272000</v>
      </c>
      <c r="F16860" t="n">
        <v>1793498000</v>
      </c>
      <c r="G16860" t="n">
        <v>815448000</v>
      </c>
      <c r="H16860" t="n">
        <v>4.125</v>
      </c>
      <c r="I16860" t="n">
        <v>4.635</v>
      </c>
      <c r="K16860" t="n">
        <v>-1258204000</v>
      </c>
      <c r="L16860" t="n">
        <v>1433312000</v>
      </c>
      <c r="M16860" t="n">
        <v>1428836000</v>
      </c>
      <c r="N16860" t="n">
        <v>-1278076000</v>
      </c>
      <c r="O16860">
        <f>D16859</f>
      </c>
      <c r="P16860">
        <f>(E16860-F16860+G16860)/O16860*100</f>
      </c>
      <c r="Q16860">
        <f>H16859</f>
      </c>
      <c r="R16860">
        <f>I16859</f>
      </c>
      <c r="S16860">
        <f>H16860-H16859</f>
      </c>
      <c r="T16860">
        <f>I16860-I16859</f>
      </c>
      <c r="U16860">
        <f>(L16860-K16860)/(2*D16860*0.01)</f>
      </c>
      <c r="V16860">
        <f>(L16860+K16860)/(D16860*0.0001)</f>
      </c>
    </row>
    <row r="16861">
      <c r="A16861" t="n">
        <v>2025</v>
      </c>
      <c r="B16861" t="inlineStr">
        <is>
          <t>00684802</t>
        </is>
      </c>
      <c r="C16861" t="inlineStr">
        <is>
          <t>에이플러스에셋</t>
        </is>
      </c>
      <c r="D16861" t="n">
        <v>23225781000</v>
      </c>
      <c r="E16861" t="n">
        <v>3447812000</v>
      </c>
      <c r="F16861" t="n">
        <v>2365141000</v>
      </c>
      <c r="G16861" t="n">
        <v>800177000</v>
      </c>
      <c r="H16861" t="n">
        <v>4.545</v>
      </c>
      <c r="I16861" t="n">
        <v>4.295</v>
      </c>
      <c r="K16861" t="n">
        <v>-1309431000</v>
      </c>
      <c r="L16861" t="n">
        <v>1485707000</v>
      </c>
      <c r="M16861" t="n">
        <v>1490289000</v>
      </c>
      <c r="N16861" t="n">
        <v>-1337344000</v>
      </c>
      <c r="O16861">
        <f>D16860</f>
      </c>
      <c r="P16861">
        <f>(E16861-F16861+G16861)/O16861*100</f>
      </c>
      <c r="Q16861">
        <f>H16860</f>
      </c>
      <c r="R16861">
        <f>I16860</f>
      </c>
      <c r="S16861">
        <f>H16861-H16860</f>
      </c>
      <c r="T16861">
        <f>I16861-I16860</f>
      </c>
      <c r="U16861">
        <f>(L16861-K16861)/(2*D16861*0.01)</f>
      </c>
      <c r="V16861">
        <f>(L16861+K16861)/(D16861*0.0001)</f>
      </c>
    </row>
    <row r="16862">
      <c r="A16862" t="n">
        <v>2014</v>
      </c>
      <c r="B16862" t="inlineStr">
        <is>
          <t>00684918</t>
        </is>
      </c>
      <c r="C16862" t="inlineStr">
        <is>
          <t>아이비케이투자증권</t>
        </is>
      </c>
      <c r="D16862" t="n">
        <v>8216516000</v>
      </c>
      <c r="E16862" t="n">
        <v>3125820000</v>
      </c>
      <c r="F16862" t="n">
        <v>1862425000</v>
      </c>
      <c r="G16862" t="n">
        <v>179206000</v>
      </c>
      <c r="K16862" t="n">
        <v>-214507000</v>
      </c>
      <c r="L16862" t="n">
        <v>231073000</v>
      </c>
      <c r="M16862" t="n">
        <v>-234963000</v>
      </c>
      <c r="N16862" t="n">
        <v>221994000</v>
      </c>
      <c r="U16862">
        <f>(L16862-K16862)/(2*D16862*0.01)</f>
      </c>
      <c r="V16862">
        <f>(L16862+K16862)/(D16862*0.0001)</f>
      </c>
    </row>
    <row r="16863">
      <c r="A16863" t="n">
        <v>2015</v>
      </c>
      <c r="B16863" t="inlineStr">
        <is>
          <t>00684918</t>
        </is>
      </c>
      <c r="C16863" t="inlineStr">
        <is>
          <t>아이비케이투자증권</t>
        </is>
      </c>
      <c r="D16863" t="n">
        <v>8184852000</v>
      </c>
      <c r="E16863" t="n">
        <v>3182136000</v>
      </c>
      <c r="F16863" t="n">
        <v>2177824000</v>
      </c>
      <c r="G16863" t="n">
        <v>169648000</v>
      </c>
      <c r="K16863" t="n">
        <v>-247578000</v>
      </c>
      <c r="L16863" t="n">
        <v>270000000</v>
      </c>
      <c r="M16863" t="n">
        <v>274119000</v>
      </c>
      <c r="N16863" t="n">
        <v>-256000000</v>
      </c>
      <c r="O16863">
        <f>D16862</f>
      </c>
      <c r="P16863">
        <f>(E16863-F16863+G16863)/O16863*100</f>
      </c>
      <c r="U16863">
        <f>(L16863-K16863)/(2*D16863*0.01)</f>
      </c>
      <c r="V16863">
        <f>(L16863+K16863)/(D16863*0.0001)</f>
      </c>
    </row>
    <row r="16864">
      <c r="A16864" t="n">
        <v>2016</v>
      </c>
      <c r="B16864" t="inlineStr">
        <is>
          <t>00684918</t>
        </is>
      </c>
      <c r="C16864" t="inlineStr">
        <is>
          <t>아이비케이투자증권</t>
        </is>
      </c>
      <c r="D16864" t="n">
        <v>7453103000</v>
      </c>
      <c r="E16864" t="n">
        <v>3348490000</v>
      </c>
      <c r="F16864" t="n">
        <v>2278709000</v>
      </c>
      <c r="G16864" t="n">
        <v>174383000</v>
      </c>
      <c r="H16864" t="n">
        <v>2.58</v>
      </c>
      <c r="I16864" t="n">
        <v>3.37</v>
      </c>
      <c r="K16864" t="n">
        <v>-345625000</v>
      </c>
      <c r="L16864" t="n">
        <v>386825000</v>
      </c>
      <c r="M16864" t="n">
        <v>393753000</v>
      </c>
      <c r="N16864" t="n">
        <v>-358761000</v>
      </c>
      <c r="O16864">
        <f>D16863</f>
      </c>
      <c r="P16864">
        <f>(E16864-F16864+G16864)/O16864*100</f>
      </c>
      <c r="U16864">
        <f>(L16864-K16864)/(2*D16864*0.01)</f>
      </c>
      <c r="V16864">
        <f>(L16864+K16864)/(D16864*0.0001)</f>
      </c>
    </row>
    <row r="16865">
      <c r="A16865" t="n">
        <v>2017</v>
      </c>
      <c r="B16865" t="inlineStr">
        <is>
          <t>00684918</t>
        </is>
      </c>
      <c r="C16865" t="inlineStr">
        <is>
          <t>아이비케이투자증권</t>
        </is>
      </c>
      <c r="D16865" t="n">
        <v>8854144000</v>
      </c>
      <c r="E16865" t="n">
        <v>2637842000</v>
      </c>
      <c r="F16865" t="n">
        <v>780826000</v>
      </c>
      <c r="G16865" t="n">
        <v>182417000</v>
      </c>
      <c r="H16865" t="n">
        <v>2.93</v>
      </c>
      <c r="I16865" t="n">
        <v>3.44</v>
      </c>
      <c r="K16865" t="n">
        <v>-357168000</v>
      </c>
      <c r="L16865" t="n">
        <v>395564000</v>
      </c>
      <c r="M16865" t="n">
        <v>404158000</v>
      </c>
      <c r="N16865" t="n">
        <v>-421038000</v>
      </c>
      <c r="O16865">
        <f>D16864</f>
      </c>
      <c r="P16865">
        <f>(E16865-F16865+G16865)/O16865*100</f>
      </c>
      <c r="Q16865">
        <f>H16864</f>
      </c>
      <c r="R16865">
        <f>I16864</f>
      </c>
      <c r="S16865">
        <f>H16865-H16864</f>
      </c>
      <c r="T16865">
        <f>I16865-I16864</f>
      </c>
      <c r="U16865">
        <f>(L16865-K16865)/(2*D16865*0.01)</f>
      </c>
      <c r="V16865">
        <f>(L16865+K16865)/(D16865*0.0001)</f>
      </c>
    </row>
    <row r="16866">
      <c r="A16866" t="n">
        <v>2018</v>
      </c>
      <c r="B16866" t="inlineStr">
        <is>
          <t>00684918</t>
        </is>
      </c>
      <c r="C16866" t="inlineStr">
        <is>
          <t>아이비케이투자증권</t>
        </is>
      </c>
      <c r="D16866" t="n">
        <v>10141348000</v>
      </c>
      <c r="E16866" t="n">
        <v>2671357000</v>
      </c>
      <c r="F16866" t="n">
        <v>1154836000</v>
      </c>
      <c r="G16866" t="n">
        <v>243751000</v>
      </c>
      <c r="H16866" t="n">
        <v>2.4</v>
      </c>
      <c r="I16866" t="n">
        <v>2.39</v>
      </c>
      <c r="K16866" t="n">
        <v>-389566000</v>
      </c>
      <c r="L16866" t="n">
        <v>429917000</v>
      </c>
      <c r="M16866" t="n">
        <v>436729000</v>
      </c>
      <c r="N16866" t="n">
        <v>-402621000</v>
      </c>
      <c r="O16866">
        <f>D16865</f>
      </c>
      <c r="P16866">
        <f>(E16866-F16866+G16866)/O16866*100</f>
      </c>
      <c r="Q16866">
        <f>H16865</f>
      </c>
      <c r="R16866">
        <f>I16865</f>
      </c>
      <c r="S16866">
        <f>H16866-H16865</f>
      </c>
      <c r="T16866">
        <f>I16866-I16865</f>
      </c>
      <c r="U16866">
        <f>(L16866-K16866)/(2*D16866*0.01)</f>
      </c>
      <c r="V16866">
        <f>(L16866+K16866)/(D16866*0.0001)</f>
      </c>
    </row>
    <row r="16867">
      <c r="A16867" t="n">
        <v>2019</v>
      </c>
      <c r="B16867" t="inlineStr">
        <is>
          <t>00684918</t>
        </is>
      </c>
      <c r="C16867" t="inlineStr">
        <is>
          <t>아이비케이투자증권</t>
        </is>
      </c>
      <c r="D16867" t="n">
        <v>11084164000</v>
      </c>
      <c r="E16867" t="n">
        <v>2649859000</v>
      </c>
      <c r="F16867" t="n">
        <v>1346910000</v>
      </c>
      <c r="G16867" t="n">
        <v>227541000</v>
      </c>
      <c r="H16867" t="n">
        <v>2.43</v>
      </c>
      <c r="I16867" t="n">
        <v>2.8</v>
      </c>
      <c r="J16867" t="n">
        <v>5.4</v>
      </c>
      <c r="K16867" t="n">
        <v>-447457000</v>
      </c>
      <c r="L16867" t="n">
        <v>494858000</v>
      </c>
      <c r="M16867" t="n">
        <v>503008000</v>
      </c>
      <c r="N16867" t="n">
        <v>-462671000</v>
      </c>
      <c r="O16867">
        <f>D16866</f>
      </c>
      <c r="P16867">
        <f>(E16867-F16867+G16867)/O16867*100</f>
      </c>
      <c r="Q16867">
        <f>H16866</f>
      </c>
      <c r="R16867">
        <f>I16866</f>
      </c>
      <c r="S16867">
        <f>H16867-H16866</f>
      </c>
      <c r="T16867">
        <f>I16867-I16866</f>
      </c>
      <c r="U16867">
        <f>(L16867-K16867)/(2*D16867*0.01)</f>
      </c>
      <c r="V16867">
        <f>(L16867+K16867)/(D16867*0.0001)</f>
      </c>
    </row>
    <row r="16868">
      <c r="A16868" t="n">
        <v>2020</v>
      </c>
      <c r="B16868" t="inlineStr">
        <is>
          <t>00684918</t>
        </is>
      </c>
      <c r="C16868" t="inlineStr">
        <is>
          <t>아이비케이투자증권</t>
        </is>
      </c>
      <c r="D16868" t="n">
        <v>11630278000</v>
      </c>
      <c r="E16868" t="n">
        <v>2559908000</v>
      </c>
      <c r="F16868" t="n">
        <v>1255100000</v>
      </c>
      <c r="G16868" t="n">
        <v>250369000</v>
      </c>
      <c r="H16868" t="n">
        <v>2.73</v>
      </c>
      <c r="I16868" t="n">
        <v>2</v>
      </c>
      <c r="J16868" t="n">
        <v>7.8</v>
      </c>
      <c r="K16868" t="n">
        <v>-654272000</v>
      </c>
      <c r="L16868" t="n">
        <v>746367000</v>
      </c>
      <c r="M16868" t="n">
        <v>760577000</v>
      </c>
      <c r="N16868" t="n">
        <v>-677594000</v>
      </c>
      <c r="O16868">
        <f>D16867</f>
      </c>
      <c r="P16868">
        <f>(E16868-F16868+G16868)/O16868*100</f>
      </c>
      <c r="Q16868">
        <f>H16867</f>
      </c>
      <c r="R16868">
        <f>I16867</f>
      </c>
      <c r="S16868">
        <f>H16868-H16867</f>
      </c>
      <c r="T16868">
        <f>I16868-I16867</f>
      </c>
      <c r="U16868">
        <f>(L16868-K16868)/(2*D16868*0.01)</f>
      </c>
      <c r="V16868">
        <f>(L16868+K16868)/(D16868*0.0001)</f>
      </c>
    </row>
    <row r="16869">
      <c r="A16869" t="n">
        <v>2021</v>
      </c>
      <c r="B16869" t="inlineStr">
        <is>
          <t>00684918</t>
        </is>
      </c>
      <c r="C16869" t="inlineStr">
        <is>
          <t>아이비케이투자증권</t>
        </is>
      </c>
      <c r="D16869" t="n">
        <v>12295460000</v>
      </c>
      <c r="E16869" t="n">
        <v>2400516000</v>
      </c>
      <c r="F16869" t="n">
        <v>2040978000</v>
      </c>
      <c r="G16869" t="n">
        <v>303330000</v>
      </c>
      <c r="H16869" t="n">
        <v>3.33</v>
      </c>
      <c r="I16869" t="n">
        <v>2.4</v>
      </c>
      <c r="J16869" t="n">
        <v>8.1</v>
      </c>
      <c r="K16869" t="n">
        <v>-734850000</v>
      </c>
      <c r="L16869" t="n">
        <v>839963000</v>
      </c>
      <c r="M16869" t="n">
        <v>861426000</v>
      </c>
      <c r="N16869" t="n">
        <v>-765246000</v>
      </c>
      <c r="O16869">
        <f>D16868</f>
      </c>
      <c r="P16869">
        <f>(E16869-F16869+G16869)/O16869*100</f>
      </c>
      <c r="Q16869">
        <f>H16868</f>
      </c>
      <c r="R16869">
        <f>I16868</f>
      </c>
      <c r="S16869">
        <f>H16869-H16868</f>
      </c>
      <c r="T16869">
        <f>I16869-I16868</f>
      </c>
      <c r="U16869">
        <f>(L16869-K16869)/(2*D16869*0.01)</f>
      </c>
      <c r="V16869">
        <f>(L16869+K16869)/(D16869*0.0001)</f>
      </c>
    </row>
    <row r="16870">
      <c r="A16870" t="n">
        <v>2022</v>
      </c>
      <c r="B16870" t="inlineStr">
        <is>
          <t>00684918</t>
        </is>
      </c>
      <c r="C16870" t="inlineStr">
        <is>
          <t>아이비케이투자증권</t>
        </is>
      </c>
      <c r="D16870" t="n">
        <v>11346861000</v>
      </c>
      <c r="E16870" t="n">
        <v>2359564000</v>
      </c>
      <c r="F16870" t="n">
        <v>2795361000</v>
      </c>
      <c r="G16870" t="n">
        <v>394040000</v>
      </c>
      <c r="H16870" t="n">
        <v>5.6</v>
      </c>
      <c r="I16870" t="n">
        <v>1.7</v>
      </c>
      <c r="J16870" t="n">
        <v>5.6</v>
      </c>
      <c r="K16870" t="n">
        <v>-460481000</v>
      </c>
      <c r="L16870" t="n">
        <v>509979000</v>
      </c>
      <c r="M16870" t="n">
        <v>534972000</v>
      </c>
      <c r="N16870" t="n">
        <v>-489816000</v>
      </c>
      <c r="O16870">
        <f>D16869</f>
      </c>
      <c r="P16870">
        <f>(E16870-F16870+G16870)/O16870*100</f>
      </c>
      <c r="Q16870">
        <f>H16869</f>
      </c>
      <c r="R16870">
        <f>I16869</f>
      </c>
      <c r="S16870">
        <f>H16870-H16869</f>
      </c>
      <c r="T16870">
        <f>I16870-I16869</f>
      </c>
      <c r="U16870">
        <f>(L16870-K16870)/(2*D16870*0.01)</f>
      </c>
      <c r="V16870">
        <f>(L16870+K16870)/(D16870*0.0001)</f>
      </c>
    </row>
    <row r="16871">
      <c r="A16871" t="n">
        <v>2023</v>
      </c>
      <c r="B16871" t="inlineStr">
        <is>
          <t>00684918</t>
        </is>
      </c>
      <c r="C16871" t="inlineStr">
        <is>
          <t>아이비케이투자증권</t>
        </is>
      </c>
      <c r="D16871" t="n">
        <v>12850489000</v>
      </c>
      <c r="E16871" t="n">
        <v>2446483000</v>
      </c>
      <c r="F16871" t="n">
        <v>2047024000</v>
      </c>
      <c r="G16871" t="n">
        <v>468338000</v>
      </c>
      <c r="H16871" t="n">
        <v>4.72</v>
      </c>
      <c r="I16871" t="n">
        <v>2</v>
      </c>
      <c r="J16871" t="n">
        <v>6.2</v>
      </c>
      <c r="K16871" t="n">
        <v>-584311000</v>
      </c>
      <c r="L16871" t="n">
        <v>650557000</v>
      </c>
      <c r="M16871" t="n">
        <v>676554000</v>
      </c>
      <c r="N16871" t="n">
        <v>-616569000</v>
      </c>
      <c r="O16871">
        <f>D16870</f>
      </c>
      <c r="P16871">
        <f>(E16871-F16871+G16871)/O16871*100</f>
      </c>
      <c r="Q16871">
        <f>H16870</f>
      </c>
      <c r="R16871">
        <f>I16870</f>
      </c>
      <c r="S16871">
        <f>H16871-H16870</f>
      </c>
      <c r="T16871">
        <f>I16871-I16870</f>
      </c>
      <c r="U16871">
        <f>(L16871-K16871)/(2*D16871*0.01)</f>
      </c>
      <c r="V16871">
        <f>(L16871+K16871)/(D16871*0.0001)</f>
      </c>
    </row>
    <row r="16872">
      <c r="A16872" t="n">
        <v>2024</v>
      </c>
      <c r="B16872" t="inlineStr">
        <is>
          <t>00684918</t>
        </is>
      </c>
      <c r="C16872" t="inlineStr">
        <is>
          <t>아이비케이투자증권</t>
        </is>
      </c>
      <c r="D16872" t="n">
        <v>14175448000</v>
      </c>
      <c r="E16872" t="n">
        <v>2606688000</v>
      </c>
      <c r="F16872" t="n">
        <v>2453127000</v>
      </c>
      <c r="G16872" t="n">
        <v>458874000</v>
      </c>
      <c r="H16872" t="n">
        <v>4.16</v>
      </c>
      <c r="I16872" t="n">
        <v>2.5</v>
      </c>
      <c r="J16872" t="n">
        <v>6.2</v>
      </c>
      <c r="K16872" t="n">
        <v>-755347000</v>
      </c>
      <c r="L16872" t="n">
        <v>755347000</v>
      </c>
      <c r="M16872" t="n">
        <v>781279000</v>
      </c>
      <c r="N16872" t="n">
        <v>-712461000</v>
      </c>
      <c r="O16872">
        <f>D16871</f>
      </c>
      <c r="P16872">
        <f>(E16872-F16872+G16872)/O16872*100</f>
      </c>
      <c r="Q16872">
        <f>H16871</f>
      </c>
      <c r="R16872">
        <f>I16871</f>
      </c>
      <c r="S16872">
        <f>H16872-H16871</f>
      </c>
      <c r="T16872">
        <f>I16872-I16871</f>
      </c>
      <c r="U16872">
        <f>(L16872-K16872)/(2*D16872*0.01)</f>
      </c>
    </row>
    <row r="16873">
      <c r="A16873" t="n">
        <v>2014</v>
      </c>
      <c r="B16873" t="inlineStr">
        <is>
          <t>00685333</t>
        </is>
      </c>
      <c r="C16873" t="inlineStr">
        <is>
          <t>강원특별자치도민프로축구단</t>
        </is>
      </c>
      <c r="D16873" t="n">
        <v>158940830</v>
      </c>
      <c r="F16873" t="n">
        <v>65764311</v>
      </c>
    </row>
    <row r="16874">
      <c r="A16874" t="n">
        <v>2014</v>
      </c>
      <c r="B16874" t="inlineStr">
        <is>
          <t>00687085</t>
        </is>
      </c>
      <c r="C16874" t="inlineStr">
        <is>
          <t>포천파워</t>
        </is>
      </c>
      <c r="D16874" t="n">
        <v>547734000</v>
      </c>
      <c r="E16874" t="n">
        <v>265115000</v>
      </c>
      <c r="F16874" t="n">
        <v>255817000</v>
      </c>
      <c r="G16874" t="n">
        <v>14526000</v>
      </c>
    </row>
    <row r="16875">
      <c r="A16875" t="n">
        <v>2015</v>
      </c>
      <c r="B16875" t="inlineStr">
        <is>
          <t>00687085</t>
        </is>
      </c>
      <c r="C16875" t="inlineStr">
        <is>
          <t>포천파워</t>
        </is>
      </c>
      <c r="D16875" t="n">
        <v>742819000</v>
      </c>
      <c r="E16875" t="n">
        <v>301324000</v>
      </c>
      <c r="F16875" t="n">
        <v>113489000</v>
      </c>
      <c r="G16875" t="n">
        <v>16292000</v>
      </c>
      <c r="O16875">
        <f>D16874</f>
      </c>
      <c r="P16875">
        <f>(E16875-F16875+G16875)/O16875*100</f>
      </c>
    </row>
    <row r="16876">
      <c r="A16876" t="n">
        <v>2016</v>
      </c>
      <c r="B16876" t="inlineStr">
        <is>
          <t>00687085</t>
        </is>
      </c>
      <c r="C16876" t="inlineStr">
        <is>
          <t>포천파워</t>
        </is>
      </c>
      <c r="D16876" t="n">
        <v>986022000</v>
      </c>
      <c r="O16876">
        <f>D16875</f>
      </c>
    </row>
    <row r="16877">
      <c r="A16877" t="n">
        <v>2017</v>
      </c>
      <c r="B16877" t="inlineStr">
        <is>
          <t>00687085</t>
        </is>
      </c>
      <c r="C16877" t="inlineStr">
        <is>
          <t>포천파워</t>
        </is>
      </c>
      <c r="D16877" t="n">
        <v>1254897000</v>
      </c>
      <c r="O16877">
        <f>D16876</f>
      </c>
    </row>
    <row r="16878">
      <c r="A16878" t="n">
        <v>2018</v>
      </c>
      <c r="B16878" t="inlineStr">
        <is>
          <t>00687085</t>
        </is>
      </c>
      <c r="C16878" t="inlineStr">
        <is>
          <t>포천파워</t>
        </is>
      </c>
      <c r="D16878" t="n">
        <v>1375383000</v>
      </c>
      <c r="O16878">
        <f>D16877</f>
      </c>
    </row>
    <row r="16879">
      <c r="A16879" t="n">
        <v>2020</v>
      </c>
      <c r="B16879" t="inlineStr">
        <is>
          <t>00687085</t>
        </is>
      </c>
      <c r="C16879" t="inlineStr">
        <is>
          <t>포천파워</t>
        </is>
      </c>
      <c r="D16879" t="n">
        <v>2265896000</v>
      </c>
    </row>
    <row r="16880">
      <c r="A16880" t="n">
        <v>2014</v>
      </c>
      <c r="B16880" t="inlineStr">
        <is>
          <t>00687711</t>
        </is>
      </c>
      <c r="C16880" t="inlineStr">
        <is>
          <t>한국철강</t>
        </is>
      </c>
      <c r="D16880" t="n">
        <v>49550799000</v>
      </c>
      <c r="E16880" t="n">
        <v>4551452000</v>
      </c>
      <c r="F16880" t="n">
        <v>5310113000</v>
      </c>
      <c r="G16880" t="n">
        <v>1969670000</v>
      </c>
      <c r="H16880" t="n">
        <v>3.9</v>
      </c>
      <c r="I16880" t="n">
        <v>4.94</v>
      </c>
      <c r="J16880" t="n">
        <v>10.5</v>
      </c>
      <c r="K16880" t="n">
        <v>-4007939792</v>
      </c>
      <c r="L16880" t="n">
        <v>4558573488</v>
      </c>
      <c r="M16880" t="n">
        <v>4558573488</v>
      </c>
      <c r="N16880" t="n">
        <v>-4007939792</v>
      </c>
      <c r="U16880">
        <f>(L16880-K16880)/(2*D16880*0.01)</f>
      </c>
      <c r="V16880">
        <f>(L16880+K16880)/(D16880*0.0001)</f>
      </c>
    </row>
    <row r="16881">
      <c r="A16881" t="n">
        <v>2015</v>
      </c>
      <c r="B16881" t="inlineStr">
        <is>
          <t>00687711</t>
        </is>
      </c>
      <c r="C16881" t="inlineStr">
        <is>
          <t>한국철강</t>
        </is>
      </c>
      <c r="D16881" t="n">
        <v>56074965000</v>
      </c>
      <c r="E16881" t="n">
        <v>5039961000</v>
      </c>
      <c r="F16881" t="n">
        <v>1726364000</v>
      </c>
      <c r="G16881" t="n">
        <v>1915948000</v>
      </c>
      <c r="H16881" t="n">
        <v>3.43</v>
      </c>
      <c r="I16881" t="n">
        <v>4.43</v>
      </c>
      <c r="J16881" t="n">
        <v>11.23</v>
      </c>
      <c r="O16881">
        <f>D16880</f>
      </c>
      <c r="P16881">
        <f>(E16881-F16881+G16881)/O16881*100</f>
      </c>
      <c r="Q16881">
        <f>H16880</f>
      </c>
      <c r="R16881">
        <f>I16880</f>
      </c>
      <c r="S16881">
        <f>H16881-H16880</f>
      </c>
      <c r="T16881">
        <f>I16881-I16880</f>
      </c>
    </row>
    <row r="16882">
      <c r="A16882" t="n">
        <v>2016</v>
      </c>
      <c r="B16882" t="inlineStr">
        <is>
          <t>00687711</t>
        </is>
      </c>
      <c r="C16882" t="inlineStr">
        <is>
          <t>한국철강</t>
        </is>
      </c>
      <c r="D16882" t="n">
        <v>54496436000</v>
      </c>
      <c r="E16882" t="n">
        <v>5151988000</v>
      </c>
      <c r="F16882" t="n">
        <v>5768160000</v>
      </c>
      <c r="G16882" t="n">
        <v>1906102000</v>
      </c>
      <c r="H16882" t="n">
        <v>3.64</v>
      </c>
      <c r="I16882" t="n">
        <v>4.18</v>
      </c>
      <c r="J16882" t="n">
        <v>10.63</v>
      </c>
      <c r="K16882" t="n">
        <v>-4414031</v>
      </c>
      <c r="L16882" t="n">
        <v>10239128640</v>
      </c>
      <c r="M16882" t="n">
        <v>10245762560</v>
      </c>
      <c r="N16882" t="n">
        <v>-4524627</v>
      </c>
      <c r="O16882">
        <f>D16881</f>
      </c>
      <c r="P16882">
        <f>(E16882-F16882+G16882)/O16882*100</f>
      </c>
      <c r="Q16882">
        <f>H16881</f>
      </c>
      <c r="R16882">
        <f>I16881</f>
      </c>
      <c r="S16882">
        <f>H16882-H16881</f>
      </c>
      <c r="T16882">
        <f>I16882-I16881</f>
      </c>
      <c r="U16882">
        <f>(L16882-K16882)/(2*D16882*0.01)</f>
      </c>
    </row>
    <row r="16883">
      <c r="A16883" t="n">
        <v>2017</v>
      </c>
      <c r="B16883" t="inlineStr">
        <is>
          <t>00687711</t>
        </is>
      </c>
      <c r="C16883" t="inlineStr">
        <is>
          <t>한국철강</t>
        </is>
      </c>
      <c r="D16883" t="n">
        <v>58316232000</v>
      </c>
      <c r="E16883" t="n">
        <v>4674347000</v>
      </c>
      <c r="F16883" t="n">
        <v>910785000</v>
      </c>
      <c r="G16883" t="n">
        <v>1973642000</v>
      </c>
      <c r="H16883" t="n">
        <v>3.94</v>
      </c>
      <c r="I16883" t="n">
        <v>4.17</v>
      </c>
      <c r="J16883" t="n">
        <v>9.859999999999999</v>
      </c>
      <c r="O16883">
        <f>D16882</f>
      </c>
      <c r="P16883">
        <f>(E16883-F16883+G16883)/O16883*100</f>
      </c>
      <c r="Q16883">
        <f>H16882</f>
      </c>
      <c r="R16883">
        <f>I16882</f>
      </c>
      <c r="S16883">
        <f>H16883-H16882</f>
      </c>
      <c r="T16883">
        <f>I16883-I16882</f>
      </c>
    </row>
    <row r="16884">
      <c r="A16884" t="n">
        <v>2018</v>
      </c>
      <c r="B16884" t="inlineStr">
        <is>
          <t>00687711</t>
        </is>
      </c>
      <c r="C16884" t="inlineStr">
        <is>
          <t>한국철강</t>
        </is>
      </c>
      <c r="D16884" t="n">
        <v>62765506000</v>
      </c>
      <c r="E16884" t="n">
        <v>4715256000</v>
      </c>
      <c r="F16884" t="n">
        <v>4327999000</v>
      </c>
      <c r="G16884" t="n">
        <v>2285176000</v>
      </c>
      <c r="H16884" t="n">
        <v>2.84</v>
      </c>
      <c r="I16884" t="n">
        <v>4.16</v>
      </c>
      <c r="J16884" t="n">
        <v>7.49</v>
      </c>
      <c r="K16884" t="n">
        <v>-425700000</v>
      </c>
      <c r="L16884" t="n">
        <v>488700000</v>
      </c>
      <c r="M16884" t="n">
        <v>482150000</v>
      </c>
      <c r="N16884" t="n">
        <v>-432570000</v>
      </c>
      <c r="O16884">
        <f>D16883</f>
      </c>
      <c r="P16884">
        <f>(E16884-F16884+G16884)/O16884*100</f>
      </c>
      <c r="Q16884">
        <f>H16883</f>
      </c>
      <c r="R16884">
        <f>I16883</f>
      </c>
      <c r="S16884">
        <f>H16884-H16883</f>
      </c>
      <c r="T16884">
        <f>I16884-I16883</f>
      </c>
      <c r="U16884">
        <f>(L16884-K16884)/(2*D16884*0.01)</f>
      </c>
      <c r="V16884">
        <f>(L16884+K16884)/(D16884*0.0001)</f>
      </c>
    </row>
    <row r="16885">
      <c r="A16885" t="n">
        <v>2019</v>
      </c>
      <c r="B16885" t="inlineStr">
        <is>
          <t>00687711</t>
        </is>
      </c>
      <c r="C16885" t="inlineStr">
        <is>
          <t>한국철강</t>
        </is>
      </c>
      <c r="D16885" t="n">
        <v>67134433000</v>
      </c>
      <c r="E16885" t="n">
        <v>4809831000</v>
      </c>
      <c r="F16885" t="n">
        <v>5206595000</v>
      </c>
      <c r="G16885" t="n">
        <v>1758715000</v>
      </c>
      <c r="H16885" t="n">
        <v>2.43</v>
      </c>
      <c r="I16885" t="n">
        <v>4.14</v>
      </c>
      <c r="J16885" t="n">
        <v>7.46</v>
      </c>
      <c r="K16885" t="n">
        <v>-4565147040</v>
      </c>
      <c r="L16885" t="n">
        <v>5236525574</v>
      </c>
      <c r="M16885" t="n">
        <v>5169351341</v>
      </c>
      <c r="N16885" t="n">
        <v>-4632215274</v>
      </c>
      <c r="O16885">
        <f>D16884</f>
      </c>
      <c r="P16885">
        <f>(E16885-F16885+G16885)/O16885*100</f>
      </c>
      <c r="Q16885">
        <f>H16884</f>
      </c>
      <c r="R16885">
        <f>I16884</f>
      </c>
      <c r="S16885">
        <f>H16885-H16884</f>
      </c>
      <c r="T16885">
        <f>I16885-I16884</f>
      </c>
      <c r="U16885">
        <f>(L16885-K16885)/(2*D16885*0.01)</f>
      </c>
      <c r="V16885">
        <f>(L16885+K16885)/(D16885*0.0001)</f>
      </c>
    </row>
    <row r="16886">
      <c r="A16886" t="n">
        <v>2020</v>
      </c>
      <c r="B16886" t="inlineStr">
        <is>
          <t>00687711</t>
        </is>
      </c>
      <c r="C16886" t="inlineStr">
        <is>
          <t>한국철강</t>
        </is>
      </c>
      <c r="D16886" t="n">
        <v>57941529000</v>
      </c>
      <c r="E16886" t="n">
        <v>4938597000</v>
      </c>
      <c r="F16886" t="n">
        <v>5140396000</v>
      </c>
      <c r="G16886" t="n">
        <v>1609893000</v>
      </c>
      <c r="H16886" t="n">
        <v>2.38</v>
      </c>
      <c r="I16886" t="n">
        <v>3.89</v>
      </c>
      <c r="K16886" t="n">
        <v>-3924240000</v>
      </c>
      <c r="L16886" t="n">
        <v>4519199262</v>
      </c>
      <c r="M16886" t="n">
        <v>4452730000</v>
      </c>
      <c r="N16886" t="n">
        <v>-3997545507</v>
      </c>
      <c r="O16886">
        <f>D16885</f>
      </c>
      <c r="P16886">
        <f>(E16886-F16886+G16886)/O16886*100</f>
      </c>
      <c r="Q16886">
        <f>H16885</f>
      </c>
      <c r="R16886">
        <f>I16885</f>
      </c>
      <c r="S16886">
        <f>H16886-H16885</f>
      </c>
      <c r="T16886">
        <f>I16886-I16885</f>
      </c>
      <c r="U16886">
        <f>(L16886-K16886)/(2*D16886*0.01)</f>
      </c>
      <c r="V16886">
        <f>(L16886+K16886)/(D16886*0.0001)</f>
      </c>
    </row>
    <row r="16887">
      <c r="A16887" t="n">
        <v>2021</v>
      </c>
      <c r="B16887" t="inlineStr">
        <is>
          <t>00687711</t>
        </is>
      </c>
      <c r="C16887" t="inlineStr">
        <is>
          <t>한국철강</t>
        </is>
      </c>
      <c r="D16887" t="n">
        <v>69138290000</v>
      </c>
      <c r="E16887" t="n">
        <v>4129697000</v>
      </c>
      <c r="F16887" t="n">
        <v>4781985000</v>
      </c>
      <c r="G16887" t="n">
        <v>1361498000</v>
      </c>
      <c r="H16887" t="n">
        <v>3.19</v>
      </c>
      <c r="I16887" t="n">
        <v>4.9</v>
      </c>
      <c r="K16887" t="n">
        <v>-5206000000</v>
      </c>
      <c r="L16887" t="n">
        <v>6014290630</v>
      </c>
      <c r="M16887" t="n">
        <v>5988000000</v>
      </c>
      <c r="N16887" t="n">
        <v>-5185337750</v>
      </c>
      <c r="O16887">
        <f>D16886</f>
      </c>
      <c r="P16887">
        <f>(E16887-F16887+G16887)/O16887*100</f>
      </c>
      <c r="Q16887">
        <f>H16886</f>
      </c>
      <c r="R16887">
        <f>I16886</f>
      </c>
      <c r="S16887">
        <f>H16887-H16886</f>
      </c>
      <c r="T16887">
        <f>I16887-I16886</f>
      </c>
      <c r="U16887">
        <f>(L16887-K16887)/(2*D16887*0.01)</f>
      </c>
      <c r="V16887">
        <f>(L16887+K16887)/(D16887*0.0001)</f>
      </c>
    </row>
    <row r="16888">
      <c r="A16888" t="n">
        <v>2022</v>
      </c>
      <c r="B16888" t="inlineStr">
        <is>
          <t>00687711</t>
        </is>
      </c>
      <c r="C16888" t="inlineStr">
        <is>
          <t>한국철강</t>
        </is>
      </c>
      <c r="D16888" t="n">
        <v>69441859000</v>
      </c>
      <c r="E16888" t="n">
        <v>4879525000</v>
      </c>
      <c r="F16888" t="n">
        <v>4400149000</v>
      </c>
      <c r="G16888" t="n">
        <v>2179840000</v>
      </c>
      <c r="H16888" t="n">
        <v>5.98</v>
      </c>
      <c r="I16888" t="n">
        <v>5.64</v>
      </c>
      <c r="J16888" t="n">
        <v>6.2</v>
      </c>
      <c r="O16888">
        <f>D16887</f>
      </c>
      <c r="P16888">
        <f>(E16888-F16888+G16888)/O16888*100</f>
      </c>
      <c r="Q16888">
        <f>H16887</f>
      </c>
      <c r="R16888">
        <f>I16887</f>
      </c>
      <c r="S16888">
        <f>H16888-H16887</f>
      </c>
      <c r="T16888">
        <f>I16888-I16887</f>
      </c>
    </row>
    <row r="16889">
      <c r="A16889" t="n">
        <v>2023</v>
      </c>
      <c r="B16889" t="inlineStr">
        <is>
          <t>00687711</t>
        </is>
      </c>
      <c r="C16889" t="inlineStr">
        <is>
          <t>한국철강</t>
        </is>
      </c>
      <c r="D16889" t="n">
        <v>76713642000</v>
      </c>
      <c r="E16889" t="n">
        <v>4856971000</v>
      </c>
      <c r="F16889" t="n">
        <v>5985529000</v>
      </c>
      <c r="G16889" t="n">
        <v>4075199000</v>
      </c>
      <c r="H16889" t="n">
        <v>5.19</v>
      </c>
      <c r="I16889" t="n">
        <v>6.18</v>
      </c>
      <c r="J16889" t="n">
        <v>6.5</v>
      </c>
      <c r="K16889" t="n">
        <v>-4428516000</v>
      </c>
      <c r="L16889" t="n">
        <v>5090847803</v>
      </c>
      <c r="M16889" t="n">
        <v>5063866000</v>
      </c>
      <c r="N16889" t="n">
        <v>-4519713627</v>
      </c>
      <c r="O16889">
        <f>D16888</f>
      </c>
      <c r="P16889">
        <f>(E16889-F16889+G16889)/O16889*100</f>
      </c>
      <c r="Q16889">
        <f>H16888</f>
      </c>
      <c r="R16889">
        <f>I16888</f>
      </c>
      <c r="S16889">
        <f>H16889-H16888</f>
      </c>
      <c r="T16889">
        <f>I16889-I16888</f>
      </c>
      <c r="U16889">
        <f>(L16889-K16889)/(2*D16889*0.01)</f>
      </c>
      <c r="V16889">
        <f>(L16889+K16889)/(D16889*0.0001)</f>
      </c>
    </row>
    <row r="16890">
      <c r="A16890" t="n">
        <v>2024</v>
      </c>
      <c r="B16890" t="inlineStr">
        <is>
          <t>00687711</t>
        </is>
      </c>
      <c r="C16890" t="inlineStr">
        <is>
          <t>한국철강</t>
        </is>
      </c>
      <c r="D16890" t="n">
        <v>71622961000</v>
      </c>
      <c r="E16890" t="n">
        <v>5130879000</v>
      </c>
      <c r="F16890" t="n">
        <v>3469410000</v>
      </c>
      <c r="G16890" t="n">
        <v>3822947000</v>
      </c>
      <c r="H16890" t="n">
        <v>4.73</v>
      </c>
      <c r="I16890" t="n">
        <v>6.17</v>
      </c>
      <c r="J16890" t="n">
        <v>6.2</v>
      </c>
      <c r="K16890" t="n">
        <v>-3962903000</v>
      </c>
      <c r="L16890" t="n">
        <v>4567583818</v>
      </c>
      <c r="M16890" t="n">
        <v>4528005000</v>
      </c>
      <c r="N16890" t="n">
        <v>-4023926782</v>
      </c>
      <c r="O16890">
        <f>D16889</f>
      </c>
      <c r="P16890">
        <f>(E16890-F16890+G16890)/O16890*100</f>
      </c>
      <c r="Q16890">
        <f>H16889</f>
      </c>
      <c r="R16890">
        <f>I16889</f>
      </c>
      <c r="S16890">
        <f>H16890-H16889</f>
      </c>
      <c r="T16890">
        <f>I16890-I16889</f>
      </c>
      <c r="U16890">
        <f>(L16890-K16890)/(2*D16890*0.01)</f>
      </c>
      <c r="V16890">
        <f>(L16890+K16890)/(D16890*0.0001)</f>
      </c>
    </row>
    <row r="16891">
      <c r="A16891" t="n">
        <v>2025</v>
      </c>
      <c r="B16891" t="inlineStr">
        <is>
          <t>00687711</t>
        </is>
      </c>
      <c r="C16891" t="inlineStr">
        <is>
          <t>한국철강</t>
        </is>
      </c>
      <c r="D16891" t="n">
        <v>56617236000</v>
      </c>
      <c r="E16891" t="n">
        <v>4542219000</v>
      </c>
      <c r="F16891" t="n">
        <v>9154918000</v>
      </c>
      <c r="G16891" t="n">
        <v>3208589000</v>
      </c>
      <c r="H16891" t="n">
        <v>5.02</v>
      </c>
      <c r="I16891" t="n">
        <v>5.15</v>
      </c>
      <c r="J16891" t="n">
        <v>5.7</v>
      </c>
      <c r="K16891" t="n">
        <v>-2854780000</v>
      </c>
      <c r="L16891" t="n">
        <v>3262550000</v>
      </c>
      <c r="M16891" t="n">
        <v>3285840000</v>
      </c>
      <c r="N16891" t="n">
        <v>-2929600000</v>
      </c>
      <c r="O16891">
        <f>D16890</f>
      </c>
      <c r="P16891">
        <f>(E16891-F16891+G16891)/O16891*100</f>
      </c>
      <c r="Q16891">
        <f>H16890</f>
      </c>
      <c r="R16891">
        <f>I16890</f>
      </c>
      <c r="S16891">
        <f>H16891-H16890</f>
      </c>
      <c r="T16891">
        <f>I16891-I16890</f>
      </c>
      <c r="U16891">
        <f>(L16891-K16891)/(2*D16891*0.01)</f>
      </c>
      <c r="V16891">
        <f>(L16891+K16891)/(D16891*0.0001)</f>
      </c>
    </row>
    <row r="16892">
      <c r="A16892" t="n">
        <v>2015</v>
      </c>
      <c r="B16892" t="inlineStr">
        <is>
          <t>00688358</t>
        </is>
      </c>
      <c r="C16892" t="inlineStr">
        <is>
          <t>하이즈항공</t>
        </is>
      </c>
      <c r="D16892" t="n">
        <v>3025516457</v>
      </c>
      <c r="E16892" t="n">
        <v>824275203</v>
      </c>
      <c r="F16892" t="n">
        <v>771526254</v>
      </c>
      <c r="G16892" t="n">
        <v>46312059</v>
      </c>
      <c r="H16892" t="n">
        <v>2.35</v>
      </c>
      <c r="I16892" t="n">
        <v>3.5</v>
      </c>
      <c r="K16892" t="n">
        <v>-93630056</v>
      </c>
      <c r="L16892" t="n">
        <v>101049016</v>
      </c>
      <c r="M16892" t="n">
        <v>99000920</v>
      </c>
      <c r="N16892" t="n">
        <v>-93549827</v>
      </c>
      <c r="U16892">
        <f>(L16892-K16892)/(2*D16892*0.01)</f>
      </c>
      <c r="V16892">
        <f>(L16892+K16892)/(D16892*0.0001)</f>
      </c>
    </row>
    <row r="16893">
      <c r="A16893" t="n">
        <v>2016</v>
      </c>
      <c r="B16893" t="inlineStr">
        <is>
          <t>00688358</t>
        </is>
      </c>
      <c r="C16893" t="inlineStr">
        <is>
          <t>하이즈항공</t>
        </is>
      </c>
      <c r="D16893" t="n">
        <v>4624855913</v>
      </c>
      <c r="E16893" t="n">
        <v>950746876</v>
      </c>
      <c r="F16893" t="n">
        <v>353897683</v>
      </c>
      <c r="G16893" t="n">
        <v>55699222</v>
      </c>
      <c r="H16893" t="n">
        <v>2.07</v>
      </c>
      <c r="I16893" t="n">
        <v>1.5</v>
      </c>
      <c r="K16893" t="n">
        <v>-148133684</v>
      </c>
      <c r="L16893" t="n">
        <v>160159140</v>
      </c>
      <c r="M16893" t="n">
        <v>159966245</v>
      </c>
      <c r="N16893" t="n">
        <v>-150733068</v>
      </c>
      <c r="O16893">
        <f>D16892</f>
      </c>
      <c r="P16893">
        <f>(E16893-F16893+G16893)/O16893*100</f>
      </c>
      <c r="Q16893">
        <f>H16892</f>
      </c>
      <c r="R16893">
        <f>I16892</f>
      </c>
      <c r="S16893">
        <f>H16893-H16892</f>
      </c>
      <c r="T16893">
        <f>I16893-I16892</f>
      </c>
      <c r="U16893">
        <f>(L16893-K16893)/(2*D16893*0.01)</f>
      </c>
      <c r="V16893">
        <f>(L16893+K16893)/(D16893*0.0001)</f>
      </c>
    </row>
    <row r="16894">
      <c r="A16894" t="n">
        <v>2018</v>
      </c>
      <c r="B16894" t="inlineStr">
        <is>
          <t>00688358</t>
        </is>
      </c>
      <c r="C16894" t="inlineStr">
        <is>
          <t>하이즈항공</t>
        </is>
      </c>
      <c r="D16894" t="n">
        <v>5897951090</v>
      </c>
      <c r="E16894" t="n">
        <v>1333622653</v>
      </c>
      <c r="F16894" t="n">
        <v>921501596</v>
      </c>
      <c r="G16894" t="n">
        <v>135093653</v>
      </c>
      <c r="H16894" t="n">
        <v>2.35</v>
      </c>
      <c r="I16894" t="n">
        <v>1.75</v>
      </c>
      <c r="K16894" t="n">
        <v>-190028562</v>
      </c>
      <c r="L16894" t="n">
        <v>205462643</v>
      </c>
      <c r="M16894" t="n">
        <v>205531243</v>
      </c>
      <c r="N16894" t="n">
        <v>-193639723</v>
      </c>
      <c r="U16894">
        <f>(L16894-K16894)/(2*D16894*0.01)</f>
      </c>
      <c r="V16894">
        <f>(L16894+K16894)/(D16894*0.0001)</f>
      </c>
    </row>
    <row r="16895">
      <c r="A16895" t="n">
        <v>2019</v>
      </c>
      <c r="B16895" t="inlineStr">
        <is>
          <t>00688358</t>
        </is>
      </c>
      <c r="C16895" t="inlineStr">
        <is>
          <t>하이즈항공</t>
        </is>
      </c>
      <c r="D16895" t="n">
        <v>6383980782</v>
      </c>
      <c r="E16895" t="n">
        <v>1477332285</v>
      </c>
      <c r="F16895" t="n">
        <v>1776686083</v>
      </c>
      <c r="G16895" t="n">
        <v>144099076</v>
      </c>
      <c r="H16895" t="n">
        <v>2.16</v>
      </c>
      <c r="I16895" t="n">
        <v>4.19</v>
      </c>
      <c r="K16895" t="n">
        <v>-355056484</v>
      </c>
      <c r="L16895" t="n">
        <v>402188301</v>
      </c>
      <c r="M16895" t="n">
        <v>400150981</v>
      </c>
      <c r="N16895" t="n">
        <v>-360010487</v>
      </c>
      <c r="O16895">
        <f>D16894</f>
      </c>
      <c r="P16895">
        <f>(E16895-F16895+G16895)/O16895*100</f>
      </c>
      <c r="Q16895">
        <f>H16894</f>
      </c>
      <c r="R16895">
        <f>I16894</f>
      </c>
      <c r="S16895">
        <f>H16895-H16894</f>
      </c>
      <c r="T16895">
        <f>I16895-I16894</f>
      </c>
      <c r="U16895">
        <f>(L16895-K16895)/(2*D16895*0.01)</f>
      </c>
      <c r="V16895">
        <f>(L16895+K16895)/(D16895*0.0001)</f>
      </c>
    </row>
    <row r="16896">
      <c r="A16896" t="n">
        <v>2020</v>
      </c>
      <c r="B16896" t="inlineStr">
        <is>
          <t>00688358</t>
        </is>
      </c>
      <c r="C16896" t="inlineStr">
        <is>
          <t>하이즈항공</t>
        </is>
      </c>
      <c r="D16896" t="n">
        <v>6527962838</v>
      </c>
      <c r="E16896" t="n">
        <v>1353947677</v>
      </c>
      <c r="F16896" t="n">
        <v>764394534</v>
      </c>
      <c r="G16896" t="n">
        <v>126941777</v>
      </c>
      <c r="H16896" t="n">
        <v>1.7</v>
      </c>
      <c r="I16896" t="n">
        <v>3.98</v>
      </c>
      <c r="K16896" t="n">
        <v>-362759922</v>
      </c>
      <c r="L16896" t="n">
        <v>410088536</v>
      </c>
      <c r="M16896" t="n">
        <v>407325248</v>
      </c>
      <c r="N16896" t="n">
        <v>-367274871</v>
      </c>
      <c r="O16896">
        <f>D16895</f>
      </c>
      <c r="P16896">
        <f>(E16896-F16896+G16896)/O16896*100</f>
      </c>
      <c r="Q16896">
        <f>H16895</f>
      </c>
      <c r="R16896">
        <f>I16895</f>
      </c>
      <c r="S16896">
        <f>H16896-H16895</f>
      </c>
      <c r="T16896">
        <f>I16896-I16895</f>
      </c>
      <c r="U16896">
        <f>(L16896-K16896)/(2*D16896*0.01)</f>
      </c>
      <c r="V16896">
        <f>(L16896+K16896)/(D16896*0.0001)</f>
      </c>
    </row>
    <row r="16897">
      <c r="A16897" t="n">
        <v>2021</v>
      </c>
      <c r="B16897" t="inlineStr">
        <is>
          <t>00688358</t>
        </is>
      </c>
      <c r="C16897" t="inlineStr">
        <is>
          <t>하이즈항공</t>
        </is>
      </c>
      <c r="D16897" t="n">
        <v>8437706402</v>
      </c>
      <c r="E16897" t="n">
        <v>2140628606</v>
      </c>
      <c r="F16897" t="n">
        <v>2960035564</v>
      </c>
      <c r="G16897" t="n">
        <v>160387216</v>
      </c>
      <c r="H16897" t="n">
        <v>3.04</v>
      </c>
      <c r="I16897" t="n">
        <v>2</v>
      </c>
      <c r="K16897" t="n">
        <v>-494500507</v>
      </c>
      <c r="L16897" t="n">
        <v>565431377</v>
      </c>
      <c r="M16897" t="n">
        <v>564488732</v>
      </c>
      <c r="N16897" t="n">
        <v>-502488862</v>
      </c>
      <c r="O16897">
        <f>D16896</f>
      </c>
      <c r="P16897">
        <f>(E16897-F16897+G16897)/O16897*100</f>
      </c>
      <c r="Q16897">
        <f>H16896</f>
      </c>
      <c r="R16897">
        <f>I16896</f>
      </c>
      <c r="S16897">
        <f>H16897-H16896</f>
      </c>
      <c r="T16897">
        <f>I16897-I16896</f>
      </c>
      <c r="U16897">
        <f>(L16897-K16897)/(2*D16897*0.01)</f>
      </c>
      <c r="V16897">
        <f>(L16897+K16897)/(D16897*0.0001)</f>
      </c>
    </row>
    <row r="16898">
      <c r="A16898" t="n">
        <v>2022</v>
      </c>
      <c r="B16898" t="inlineStr">
        <is>
          <t>00688358</t>
        </is>
      </c>
      <c r="C16898" t="inlineStr">
        <is>
          <t>하이즈항공</t>
        </is>
      </c>
      <c r="D16898" t="n">
        <v>7019141254</v>
      </c>
      <c r="E16898" t="n">
        <v>1610518965</v>
      </c>
      <c r="F16898" t="n">
        <v>2935588018</v>
      </c>
      <c r="G16898" t="n">
        <v>237198886</v>
      </c>
      <c r="H16898" t="n">
        <v>5.495</v>
      </c>
      <c r="I16898" t="n">
        <v>1.75</v>
      </c>
      <c r="K16898" t="n">
        <v>-319878894</v>
      </c>
      <c r="L16898" t="n">
        <v>360038462</v>
      </c>
      <c r="M16898" t="n">
        <v>370910129</v>
      </c>
      <c r="N16898" t="n">
        <v>-334488853</v>
      </c>
      <c r="O16898">
        <f>D16897</f>
      </c>
      <c r="P16898">
        <f>(E16898-F16898+G16898)/O16898*100</f>
      </c>
      <c r="Q16898">
        <f>H16897</f>
      </c>
      <c r="R16898">
        <f>I16897</f>
      </c>
      <c r="S16898">
        <f>H16898-H16897</f>
      </c>
      <c r="T16898">
        <f>I16898-I16897</f>
      </c>
      <c r="U16898">
        <f>(L16898-K16898)/(2*D16898*0.01)</f>
      </c>
      <c r="V16898">
        <f>(L16898+K16898)/(D16898*0.0001)</f>
      </c>
    </row>
    <row r="16899">
      <c r="A16899" t="n">
        <v>2023</v>
      </c>
      <c r="B16899" t="inlineStr">
        <is>
          <t>00688358</t>
        </is>
      </c>
      <c r="C16899" t="inlineStr">
        <is>
          <t>하이즈항공</t>
        </is>
      </c>
      <c r="D16899" t="n">
        <v>9441100300</v>
      </c>
      <c r="E16899" t="n">
        <v>1520563774</v>
      </c>
      <c r="F16899" t="n">
        <v>1175486260</v>
      </c>
      <c r="G16899" t="n">
        <v>376073903</v>
      </c>
      <c r="H16899" t="n">
        <v>4.545</v>
      </c>
      <c r="I16899" t="n">
        <v>2.25</v>
      </c>
      <c r="K16899" t="n">
        <v>-401697959</v>
      </c>
      <c r="L16899" t="n">
        <v>452547055</v>
      </c>
      <c r="M16899" t="n">
        <v>460964338</v>
      </c>
      <c r="N16899" t="n">
        <v>-415817082</v>
      </c>
      <c r="O16899">
        <f>D16898</f>
      </c>
      <c r="P16899">
        <f>(E16899-F16899+G16899)/O16899*100</f>
      </c>
      <c r="Q16899">
        <f>H16898</f>
      </c>
      <c r="R16899">
        <f>I16898</f>
      </c>
      <c r="S16899">
        <f>H16899-H16898</f>
      </c>
      <c r="T16899">
        <f>I16899-I16898</f>
      </c>
      <c r="U16899">
        <f>(L16899-K16899)/(2*D16899*0.01)</f>
      </c>
      <c r="V16899">
        <f>(L16899+K16899)/(D16899*0.0001)</f>
      </c>
    </row>
    <row r="16900">
      <c r="A16900" t="n">
        <v>2024</v>
      </c>
      <c r="B16900" t="inlineStr">
        <is>
          <t>00688358</t>
        </is>
      </c>
      <c r="C16900" t="inlineStr">
        <is>
          <t>하이즈항공</t>
        </is>
      </c>
      <c r="D16900" t="n">
        <v>10558435610</v>
      </c>
      <c r="E16900" t="n">
        <v>1849050615</v>
      </c>
      <c r="F16900" t="n">
        <v>2649465838</v>
      </c>
      <c r="G16900" t="n">
        <v>382272578</v>
      </c>
      <c r="H16900" t="n">
        <v>3.845</v>
      </c>
      <c r="I16900" t="n">
        <v>2.25</v>
      </c>
      <c r="K16900" t="n">
        <v>-525410244</v>
      </c>
      <c r="L16900" t="n">
        <v>597440725</v>
      </c>
      <c r="M16900" t="n">
        <v>604844901</v>
      </c>
      <c r="N16900" t="n">
        <v>-540894815</v>
      </c>
      <c r="O16900">
        <f>D16899</f>
      </c>
      <c r="P16900">
        <f>(E16900-F16900+G16900)/O16900*100</f>
      </c>
      <c r="Q16900">
        <f>H16899</f>
      </c>
      <c r="R16900">
        <f>I16899</f>
      </c>
      <c r="S16900">
        <f>H16900-H16899</f>
      </c>
      <c r="T16900">
        <f>I16900-I16899</f>
      </c>
      <c r="U16900">
        <f>(L16900-K16900)/(2*D16900*0.01)</f>
      </c>
      <c r="V16900">
        <f>(L16900+K16900)/(D16900*0.0001)</f>
      </c>
    </row>
    <row r="16901">
      <c r="A16901" t="n">
        <v>2025</v>
      </c>
      <c r="B16901" t="inlineStr">
        <is>
          <t>00688358</t>
        </is>
      </c>
      <c r="C16901" t="inlineStr">
        <is>
          <t>하이즈항공</t>
        </is>
      </c>
      <c r="D16901" t="n">
        <v>9964956197</v>
      </c>
      <c r="E16901" t="n">
        <v>2028630339</v>
      </c>
      <c r="F16901" t="n">
        <v>1308122376</v>
      </c>
      <c r="G16901" t="n">
        <v>394769417</v>
      </c>
      <c r="H16901" t="n">
        <v>4.22</v>
      </c>
      <c r="I16901" t="n">
        <v>2.25</v>
      </c>
      <c r="J16901" t="n">
        <v>4.82</v>
      </c>
      <c r="K16901" t="n">
        <v>-433411171</v>
      </c>
      <c r="L16901" t="n">
        <v>481532749</v>
      </c>
      <c r="M16901" t="n">
        <v>491138423</v>
      </c>
      <c r="N16901" t="n">
        <v>-449248435</v>
      </c>
      <c r="O16901">
        <f>D16900</f>
      </c>
      <c r="P16901">
        <f>(E16901-F16901+G16901)/O16901*100</f>
      </c>
      <c r="Q16901">
        <f>H16900</f>
      </c>
      <c r="R16901">
        <f>I16900</f>
      </c>
      <c r="S16901">
        <f>H16901-H16900</f>
      </c>
      <c r="T16901">
        <f>I16901-I16900</f>
      </c>
      <c r="U16901">
        <f>(L16901-K16901)/(2*D16901*0.01)</f>
      </c>
      <c r="V16901">
        <f>(L16901+K16901)/(D16901*0.0001)</f>
      </c>
    </row>
    <row r="16902">
      <c r="A16902" t="n">
        <v>2014</v>
      </c>
      <c r="B16902" t="inlineStr">
        <is>
          <t>00688996</t>
        </is>
      </c>
      <c r="C16902" t="inlineStr">
        <is>
          <t>KB금융</t>
        </is>
      </c>
      <c r="D16902" t="n">
        <v>1271078000000</v>
      </c>
      <c r="E16902" t="n">
        <v>163997000000</v>
      </c>
      <c r="F16902" t="n">
        <v>46675000000</v>
      </c>
      <c r="G16902" t="n">
        <v>39208000000</v>
      </c>
      <c r="H16902" t="n">
        <v>2.65</v>
      </c>
      <c r="I16902" t="n">
        <v>4.25</v>
      </c>
      <c r="J16902" t="n">
        <v>14.3</v>
      </c>
    </row>
    <row r="16903">
      <c r="A16903" t="n">
        <v>2015</v>
      </c>
      <c r="B16903" t="inlineStr">
        <is>
          <t>00688996</t>
        </is>
      </c>
      <c r="C16903" t="inlineStr">
        <is>
          <t>KB금융</t>
        </is>
      </c>
      <c r="D16903" t="n">
        <v>15385000000</v>
      </c>
      <c r="E16903" t="n">
        <v>1835000000</v>
      </c>
      <c r="F16903" t="n">
        <v>1766000000</v>
      </c>
      <c r="G16903" t="n">
        <v>403000000</v>
      </c>
      <c r="H16903" t="n">
        <v>2.5</v>
      </c>
      <c r="I16903" t="n">
        <v>4</v>
      </c>
      <c r="J16903" t="n">
        <v>11.9</v>
      </c>
      <c r="O16903">
        <f>D16902</f>
      </c>
      <c r="P16903">
        <f>(E16903-F16903+G16903)/O16903*100</f>
      </c>
      <c r="Q16903">
        <f>H16902</f>
      </c>
      <c r="R16903">
        <f>I16902</f>
      </c>
      <c r="S16903">
        <f>H16903-H16902</f>
      </c>
      <c r="T16903">
        <f>I16903-I16902</f>
      </c>
    </row>
    <row r="16904">
      <c r="A16904" t="n">
        <v>2016</v>
      </c>
      <c r="B16904" t="inlineStr">
        <is>
          <t>00688996</t>
        </is>
      </c>
      <c r="C16904" t="inlineStr">
        <is>
          <t>KB금융</t>
        </is>
      </c>
      <c r="D16904" t="n">
        <v>1576003000000</v>
      </c>
      <c r="E16904" t="n">
        <v>192010000000</v>
      </c>
      <c r="F16904" t="n">
        <v>62345000000</v>
      </c>
      <c r="G16904" t="n">
        <v>34885000000</v>
      </c>
      <c r="H16904" t="n">
        <v>2.63</v>
      </c>
      <c r="I16904" t="n">
        <v>3.75</v>
      </c>
      <c r="O16904">
        <f>D16903</f>
      </c>
      <c r="P16904">
        <f>(E16904-F16904+G16904)/O16904*100</f>
      </c>
      <c r="Q16904">
        <f>H16903</f>
      </c>
      <c r="R16904">
        <f>I16903</f>
      </c>
      <c r="S16904">
        <f>H16904-H16903</f>
      </c>
      <c r="T16904">
        <f>I16904-I16903</f>
      </c>
    </row>
    <row r="16905">
      <c r="A16905" t="n">
        <v>2017</v>
      </c>
      <c r="B16905" t="inlineStr">
        <is>
          <t>00688996</t>
        </is>
      </c>
      <c r="C16905" t="inlineStr">
        <is>
          <t>KB금융</t>
        </is>
      </c>
      <c r="D16905" t="n">
        <v>1841991000000</v>
      </c>
      <c r="E16905" t="n">
        <v>208037000000</v>
      </c>
      <c r="F16905" t="n">
        <v>240596000000</v>
      </c>
      <c r="G16905" t="n">
        <v>40351000000</v>
      </c>
      <c r="H16905" t="n">
        <v>2.5</v>
      </c>
      <c r="I16905" t="n">
        <v>3.75</v>
      </c>
      <c r="O16905">
        <f>D16904</f>
      </c>
      <c r="P16905">
        <f>(E16905-F16905+G16905)/O16905*100</f>
      </c>
      <c r="Q16905">
        <f>H16904</f>
      </c>
      <c r="R16905">
        <f>I16904</f>
      </c>
      <c r="S16905">
        <f>H16905-H16904</f>
      </c>
      <c r="T16905">
        <f>I16905-I16904</f>
      </c>
    </row>
    <row r="16906">
      <c r="A16906" t="n">
        <v>2018</v>
      </c>
      <c r="B16906" t="inlineStr">
        <is>
          <t>00688996</t>
        </is>
      </c>
      <c r="C16906" t="inlineStr">
        <is>
          <t>KB금융</t>
        </is>
      </c>
      <c r="D16906" t="n">
        <v>2172260000000</v>
      </c>
      <c r="E16906" t="n">
        <v>208470000000</v>
      </c>
      <c r="F16906" t="n">
        <v>133246000000</v>
      </c>
      <c r="G16906" t="n">
        <v>51522000000</v>
      </c>
      <c r="H16906" t="n">
        <v>2.15</v>
      </c>
      <c r="I16906" t="n">
        <v>3.75</v>
      </c>
      <c r="O16906">
        <f>D16905</f>
      </c>
      <c r="P16906">
        <f>(E16906-F16906+G16906)/O16906*100</f>
      </c>
      <c r="Q16906">
        <f>H16905</f>
      </c>
      <c r="R16906">
        <f>I16905</f>
      </c>
      <c r="S16906">
        <f>H16906-H16905</f>
      </c>
      <c r="T16906">
        <f>I16906-I16905</f>
      </c>
    </row>
    <row r="16907">
      <c r="A16907" t="n">
        <v>2021</v>
      </c>
      <c r="B16907" t="inlineStr">
        <is>
          <t>00688996</t>
        </is>
      </c>
      <c r="C16907" t="inlineStr">
        <is>
          <t>KB금융</t>
        </is>
      </c>
      <c r="D16907" t="n">
        <v>2572517000000</v>
      </c>
      <c r="E16907" t="n">
        <v>241448000000</v>
      </c>
      <c r="F16907" t="n">
        <v>256217000000</v>
      </c>
      <c r="G16907" t="n">
        <v>47481000000</v>
      </c>
      <c r="H16907" t="n">
        <v>2.25</v>
      </c>
      <c r="I16907" t="n">
        <v>3.75</v>
      </c>
      <c r="J16907" t="n">
        <v>6</v>
      </c>
      <c r="K16907" t="n">
        <v>-218143041600</v>
      </c>
      <c r="L16907" t="n">
        <v>234621542400</v>
      </c>
      <c r="M16907" t="n">
        <v>219688952800</v>
      </c>
      <c r="N16907" t="n">
        <v>-206746386800</v>
      </c>
      <c r="U16907">
        <f>(L16907-K16907)/(2*D16907*0.01)</f>
      </c>
      <c r="V16907">
        <f>(L16907+K16907)/(D16907*0.0001)</f>
      </c>
    </row>
    <row r="16908">
      <c r="A16908" t="n">
        <v>2022</v>
      </c>
      <c r="B16908" t="inlineStr">
        <is>
          <t>00688996</t>
        </is>
      </c>
      <c r="C16908" t="inlineStr">
        <is>
          <t>KB금융</t>
        </is>
      </c>
      <c r="D16908" t="n">
        <v>2215330000000</v>
      </c>
      <c r="E16908" t="n">
        <v>249099000000</v>
      </c>
      <c r="F16908" t="n">
        <v>278033000000</v>
      </c>
      <c r="G16908" t="n">
        <v>65357000000</v>
      </c>
      <c r="H16908" t="n">
        <v>5.05</v>
      </c>
      <c r="I16908" t="n">
        <v>3.5</v>
      </c>
      <c r="J16908" t="n">
        <v>6.5</v>
      </c>
      <c r="K16908" t="n">
        <v>-138235320000</v>
      </c>
      <c r="L16908" t="n">
        <v>146617686000</v>
      </c>
      <c r="M16908" t="n">
        <v>144845402000</v>
      </c>
      <c r="N16908" t="n">
        <v>-137349460000</v>
      </c>
      <c r="O16908">
        <f>D16907</f>
      </c>
      <c r="P16908">
        <f>(E16908-F16908+G16908)/O16908*100</f>
      </c>
      <c r="Q16908">
        <f>H16907</f>
      </c>
      <c r="R16908">
        <f>I16907</f>
      </c>
      <c r="S16908">
        <f>H16908-H16907</f>
      </c>
      <c r="T16908">
        <f>I16908-I16907</f>
      </c>
      <c r="U16908">
        <f>(L16908-K16908)/(2*D16908*0.01)</f>
      </c>
      <c r="V16908">
        <f>(L16908+K16908)/(D16908*0.0001)</f>
      </c>
    </row>
    <row r="16909">
      <c r="A16909" t="n">
        <v>2023</v>
      </c>
      <c r="B16909" t="inlineStr">
        <is>
          <t>00688996</t>
        </is>
      </c>
      <c r="C16909" t="inlineStr">
        <is>
          <t>KB금융</t>
        </is>
      </c>
      <c r="D16909" t="n">
        <v>2362952000000</v>
      </c>
      <c r="E16909" t="n">
        <v>199882000000</v>
      </c>
      <c r="F16909" t="n">
        <v>223786000000</v>
      </c>
      <c r="G16909" t="n">
        <v>107586000000</v>
      </c>
      <c r="H16909" t="n">
        <v>4.1</v>
      </c>
      <c r="I16909" t="n">
        <v>3.5</v>
      </c>
      <c r="J16909" t="n">
        <v>6</v>
      </c>
      <c r="K16909" t="n">
        <v>-154262154400</v>
      </c>
      <c r="L16909" t="n">
        <v>164245169600</v>
      </c>
      <c r="M16909" t="n">
        <v>161755688000</v>
      </c>
      <c r="N16909" t="n">
        <v>-153214081600</v>
      </c>
      <c r="O16909">
        <f>D16908</f>
      </c>
      <c r="P16909">
        <f>(E16909-F16909+G16909)/O16909*100</f>
      </c>
      <c r="Q16909">
        <f>H16908</f>
      </c>
      <c r="R16909">
        <f>I16908</f>
      </c>
      <c r="S16909">
        <f>H16909-H16908</f>
      </c>
      <c r="T16909">
        <f>I16909-I16908</f>
      </c>
      <c r="U16909">
        <f>(L16909-K16909)/(2*D16909*0.01)</f>
      </c>
      <c r="V16909">
        <f>(L16909+K16909)/(D16909*0.0001)</f>
      </c>
    </row>
    <row r="16910">
      <c r="A16910" t="n">
        <v>2024</v>
      </c>
      <c r="B16910" t="inlineStr">
        <is>
          <t>00688996</t>
        </is>
      </c>
      <c r="C16910" t="inlineStr">
        <is>
          <t>KB금융</t>
        </is>
      </c>
      <c r="D16910" t="n">
        <v>2537534000000</v>
      </c>
      <c r="E16910" t="n">
        <v>216612000000</v>
      </c>
      <c r="F16910" t="n">
        <v>280910000000</v>
      </c>
      <c r="G16910" t="n">
        <v>94050000000</v>
      </c>
      <c r="H16910" t="n">
        <v>3.4</v>
      </c>
      <c r="I16910" t="n">
        <v>3.5</v>
      </c>
      <c r="K16910" t="n">
        <v>-171025788000</v>
      </c>
      <c r="L16910" t="n">
        <v>182209636000</v>
      </c>
      <c r="M16910" t="n">
        <v>181155727600</v>
      </c>
      <c r="N16910" t="n">
        <v>-171526302400</v>
      </c>
      <c r="O16910">
        <f>D16909</f>
      </c>
      <c r="P16910">
        <f>(E16910-F16910+G16910)/O16910*100</f>
      </c>
      <c r="Q16910">
        <f>H16909</f>
      </c>
      <c r="R16910">
        <f>I16909</f>
      </c>
      <c r="S16910">
        <f>H16910-H16909</f>
      </c>
      <c r="T16910">
        <f>I16910-I16909</f>
      </c>
      <c r="U16910">
        <f>(L16910-K16910)/(2*D16910*0.01)</f>
      </c>
      <c r="V16910">
        <f>(L16910+K16910)/(D16910*0.0001)</f>
      </c>
    </row>
    <row r="16911">
      <c r="A16911" t="n">
        <v>2025</v>
      </c>
      <c r="B16911" t="inlineStr">
        <is>
          <t>00688996</t>
        </is>
      </c>
      <c r="C16911" t="inlineStr">
        <is>
          <t>KB금융</t>
        </is>
      </c>
      <c r="D16911" t="n">
        <v>2558934000000</v>
      </c>
      <c r="E16911" t="n">
        <v>228415000000</v>
      </c>
      <c r="F16911" t="n">
        <v>298524000000</v>
      </c>
      <c r="G16911" t="n">
        <v>86257000000</v>
      </c>
      <c r="H16911" t="n">
        <v>3.5</v>
      </c>
      <c r="I16911" t="n">
        <v>3.5</v>
      </c>
      <c r="K16911" t="n">
        <v>-166500000000</v>
      </c>
      <c r="L16911" t="n">
        <v>175660000000</v>
      </c>
      <c r="M16911" t="n">
        <v>175660000000</v>
      </c>
      <c r="N16911" t="n">
        <v>-167660000000</v>
      </c>
      <c r="O16911">
        <f>D16910</f>
      </c>
      <c r="P16911">
        <f>(E16911-F16911+G16911)/O16911*100</f>
      </c>
      <c r="Q16911">
        <f>H16910</f>
      </c>
      <c r="R16911">
        <f>I16910</f>
      </c>
      <c r="S16911">
        <f>H16911-H16910</f>
      </c>
      <c r="T16911">
        <f>I16911-I16910</f>
      </c>
      <c r="U16911">
        <f>(L16911-K16911)/(2*D16911*0.01)</f>
      </c>
      <c r="V16911">
        <f>(L16911+K16911)/(D16911*0.0001)</f>
      </c>
    </row>
    <row r="16912">
      <c r="A16912" t="n">
        <v>2015</v>
      </c>
      <c r="B16912" t="inlineStr">
        <is>
          <t>00689418</t>
        </is>
      </c>
      <c r="C16912" t="inlineStr">
        <is>
          <t>지유온</t>
        </is>
      </c>
      <c r="D16912" t="n">
        <v>85350000</v>
      </c>
      <c r="E16912" t="n">
        <v>23232000</v>
      </c>
      <c r="F16912" t="n">
        <v>4000000</v>
      </c>
      <c r="G16912" t="n">
        <v>2110000</v>
      </c>
      <c r="H16912" t="n">
        <v>2.49</v>
      </c>
    </row>
    <row r="16913">
      <c r="A16913" t="n">
        <v>2016</v>
      </c>
      <c r="B16913" t="inlineStr">
        <is>
          <t>00689418</t>
        </is>
      </c>
      <c r="C16913" t="inlineStr">
        <is>
          <t>지유온</t>
        </is>
      </c>
      <c r="D16913" t="n">
        <v>119345000</v>
      </c>
      <c r="E16913" t="n">
        <v>22061000</v>
      </c>
      <c r="F16913" t="n">
        <v>4000000</v>
      </c>
      <c r="G16913" t="n">
        <v>2052000</v>
      </c>
      <c r="H16913" t="n">
        <v>2.31</v>
      </c>
      <c r="O16913">
        <f>D16912</f>
      </c>
      <c r="P16913">
        <f>(E16913-F16913+G16913)/O16913*100</f>
      </c>
      <c r="Q16913">
        <f>H16912</f>
      </c>
      <c r="S16913">
        <f>H16913-H16912</f>
      </c>
    </row>
    <row r="16914">
      <c r="A16914" t="n">
        <v>2017</v>
      </c>
      <c r="B16914" t="inlineStr">
        <is>
          <t>00689418</t>
        </is>
      </c>
      <c r="C16914" t="inlineStr">
        <is>
          <t>지유온</t>
        </is>
      </c>
      <c r="D16914" t="n">
        <v>95545000</v>
      </c>
      <c r="E16914" t="n">
        <v>25428000</v>
      </c>
      <c r="F16914" t="n">
        <v>11000000</v>
      </c>
      <c r="G16914" t="n">
        <v>2380000</v>
      </c>
      <c r="H16914" t="n">
        <v>2.83</v>
      </c>
      <c r="I16914" t="n">
        <v>4.7</v>
      </c>
      <c r="O16914">
        <f>D16913</f>
      </c>
      <c r="P16914">
        <f>(E16914-F16914+G16914)/O16914*100</f>
      </c>
      <c r="Q16914">
        <f>H16913</f>
      </c>
      <c r="S16914">
        <f>H16914-H16913</f>
      </c>
    </row>
    <row r="16915">
      <c r="A16915" t="n">
        <v>2018</v>
      </c>
      <c r="B16915" t="inlineStr">
        <is>
          <t>00689418</t>
        </is>
      </c>
      <c r="C16915" t="inlineStr">
        <is>
          <t>지유온</t>
        </is>
      </c>
      <c r="D16915" t="n">
        <v>73687000</v>
      </c>
      <c r="E16915" t="n">
        <v>23469000</v>
      </c>
      <c r="F16915" t="n">
        <v>12000000</v>
      </c>
      <c r="G16915" t="n">
        <v>2385000</v>
      </c>
      <c r="O16915">
        <f>D16914</f>
      </c>
      <c r="P16915">
        <f>(E16915-F16915+G16915)/O16915*100</f>
      </c>
    </row>
    <row r="16916">
      <c r="A16916" t="n">
        <v>2021</v>
      </c>
      <c r="B16916" t="inlineStr">
        <is>
          <t>00689418</t>
        </is>
      </c>
      <c r="C16916" t="inlineStr">
        <is>
          <t>지유온</t>
        </is>
      </c>
      <c r="D16916" t="n">
        <v>129627000</v>
      </c>
      <c r="E16916" t="n">
        <v>37699000</v>
      </c>
      <c r="F16916" t="n">
        <v>64014000</v>
      </c>
      <c r="G16916" t="n">
        <v>5579000</v>
      </c>
      <c r="H16916" t="n">
        <v>3.11</v>
      </c>
      <c r="I16916" t="n">
        <v>0</v>
      </c>
    </row>
    <row r="16917">
      <c r="A16917" t="n">
        <v>2014</v>
      </c>
      <c r="B16917" t="inlineStr">
        <is>
          <t>00692254</t>
        </is>
      </c>
      <c r="C16917" t="inlineStr">
        <is>
          <t>아이패밀리에스씨</t>
        </is>
      </c>
      <c r="D16917" t="n">
        <v>2315299000</v>
      </c>
      <c r="F16917" t="n">
        <v>105790000</v>
      </c>
    </row>
    <row r="16918">
      <c r="A16918" t="n">
        <v>2015</v>
      </c>
      <c r="B16918" t="inlineStr">
        <is>
          <t>00692254</t>
        </is>
      </c>
      <c r="C16918" t="inlineStr">
        <is>
          <t>아이패밀리에스씨</t>
        </is>
      </c>
      <c r="D16918" t="n">
        <v>2649456000</v>
      </c>
      <c r="F16918" t="n">
        <v>342505000</v>
      </c>
      <c r="O16918">
        <f>D16917</f>
      </c>
    </row>
    <row r="16919">
      <c r="A16919" t="n">
        <v>2016</v>
      </c>
      <c r="B16919" t="inlineStr">
        <is>
          <t>00692254</t>
        </is>
      </c>
      <c r="C16919" t="inlineStr">
        <is>
          <t>아이패밀리에스씨</t>
        </is>
      </c>
      <c r="D16919" t="n">
        <v>2834920000</v>
      </c>
      <c r="F16919" t="n">
        <v>472562000</v>
      </c>
      <c r="O16919">
        <f>D16918</f>
      </c>
    </row>
    <row r="16920">
      <c r="A16920" t="n">
        <v>2017</v>
      </c>
      <c r="B16920" t="inlineStr">
        <is>
          <t>00692254</t>
        </is>
      </c>
      <c r="C16920" t="inlineStr">
        <is>
          <t>아이패밀리에스씨</t>
        </is>
      </c>
      <c r="D16920" t="n">
        <v>2814233000</v>
      </c>
      <c r="F16920" t="n">
        <v>537796000</v>
      </c>
      <c r="O16920">
        <f>D16919</f>
      </c>
    </row>
    <row r="16921">
      <c r="A16921" t="n">
        <v>2018</v>
      </c>
      <c r="B16921" t="inlineStr">
        <is>
          <t>00692254</t>
        </is>
      </c>
      <c r="C16921" t="inlineStr">
        <is>
          <t>아이패밀리에스씨</t>
        </is>
      </c>
      <c r="D16921" t="n">
        <v>3131700000</v>
      </c>
      <c r="F16921" t="n">
        <v>358158000</v>
      </c>
      <c r="O16921">
        <f>D16920</f>
      </c>
    </row>
    <row r="16922">
      <c r="A16922" t="n">
        <v>2020</v>
      </c>
      <c r="B16922" t="inlineStr">
        <is>
          <t>00692254</t>
        </is>
      </c>
      <c r="C16922" t="inlineStr">
        <is>
          <t>아이패밀리에스씨</t>
        </is>
      </c>
      <c r="D16922" t="n">
        <v>6320567000</v>
      </c>
      <c r="E16922" t="n">
        <v>722788000</v>
      </c>
      <c r="F16922" t="n">
        <v>447664000</v>
      </c>
      <c r="G16922" t="n">
        <v>118595000</v>
      </c>
      <c r="H16922" t="n">
        <v>2.42</v>
      </c>
      <c r="I16922" t="n">
        <v>4.88</v>
      </c>
      <c r="J16922" t="n">
        <v>10.03</v>
      </c>
      <c r="K16922" t="n">
        <v>-574911000</v>
      </c>
      <c r="L16922" t="n">
        <v>669485000</v>
      </c>
      <c r="M16922" t="n">
        <v>645865000</v>
      </c>
      <c r="N16922" t="n">
        <v>-567334000</v>
      </c>
      <c r="U16922">
        <f>(L16922-K16922)/(2*D16922*0.01)</f>
      </c>
      <c r="V16922">
        <f>(L16922+K16922)/(D16922*0.0001)</f>
      </c>
    </row>
    <row r="16923">
      <c r="A16923" t="n">
        <v>2021</v>
      </c>
      <c r="B16923" t="inlineStr">
        <is>
          <t>00692254</t>
        </is>
      </c>
      <c r="C16923" t="inlineStr">
        <is>
          <t>아이패밀리에스씨</t>
        </is>
      </c>
      <c r="D16923" t="n">
        <v>6412724000</v>
      </c>
      <c r="E16923" t="n">
        <v>814119000</v>
      </c>
      <c r="F16923" t="n">
        <v>247839000</v>
      </c>
      <c r="G16923" t="n">
        <v>181783000</v>
      </c>
      <c r="H16923" t="n">
        <v>2.95</v>
      </c>
      <c r="I16923" t="n">
        <v>4.89</v>
      </c>
      <c r="J16923" t="n">
        <v>9.51</v>
      </c>
      <c r="K16923" t="n">
        <v>-551230000</v>
      </c>
      <c r="L16923" t="n">
        <v>639149000</v>
      </c>
      <c r="M16923" t="n">
        <v>620054000</v>
      </c>
      <c r="N16923" t="n">
        <v>-546550000</v>
      </c>
      <c r="O16923">
        <f>D16922</f>
      </c>
      <c r="P16923">
        <f>(E16923-F16923+G16923)/O16923*100</f>
      </c>
      <c r="Q16923">
        <f>H16922</f>
      </c>
      <c r="R16923">
        <f>I16922</f>
      </c>
      <c r="S16923">
        <f>H16923-H16922</f>
      </c>
      <c r="T16923">
        <f>I16923-I16922</f>
      </c>
      <c r="U16923">
        <f>(L16923-K16923)/(2*D16923*0.01)</f>
      </c>
      <c r="V16923">
        <f>(L16923+K16923)/(D16923*0.0001)</f>
      </c>
    </row>
    <row r="16924">
      <c r="A16924" t="n">
        <v>2022</v>
      </c>
      <c r="B16924" t="inlineStr">
        <is>
          <t>00692254</t>
        </is>
      </c>
      <c r="C16924" t="inlineStr">
        <is>
          <t>아이패밀리에스씨</t>
        </is>
      </c>
      <c r="D16924" t="n">
        <v>6137040000</v>
      </c>
      <c r="E16924" t="n">
        <v>759084000</v>
      </c>
      <c r="F16924" t="n">
        <v>463969000</v>
      </c>
      <c r="G16924" t="n">
        <v>182710000</v>
      </c>
      <c r="H16924" t="n">
        <v>5.32</v>
      </c>
      <c r="I16924" t="n">
        <v>5</v>
      </c>
      <c r="J16924" t="n">
        <v>7.952</v>
      </c>
      <c r="K16924" t="n">
        <v>-435468000</v>
      </c>
      <c r="L16924" t="n">
        <v>494543000</v>
      </c>
      <c r="M16924" t="n">
        <v>491839000</v>
      </c>
      <c r="N16924" t="n">
        <v>-441162000</v>
      </c>
      <c r="O16924">
        <f>D16923</f>
      </c>
      <c r="P16924">
        <f>(E16924-F16924+G16924)/O16924*100</f>
      </c>
      <c r="Q16924">
        <f>H16923</f>
      </c>
      <c r="R16924">
        <f>I16923</f>
      </c>
      <c r="S16924">
        <f>H16924-H16923</f>
      </c>
      <c r="T16924">
        <f>I16924-I16923</f>
      </c>
      <c r="U16924">
        <f>(L16924-K16924)/(2*D16924*0.01)</f>
      </c>
      <c r="V16924">
        <f>(L16924+K16924)/(D16924*0.0001)</f>
      </c>
    </row>
    <row r="16925">
      <c r="A16925" t="n">
        <v>2023</v>
      </c>
      <c r="B16925" t="inlineStr">
        <is>
          <t>00692254</t>
        </is>
      </c>
      <c r="C16925" t="inlineStr">
        <is>
          <t>아이패밀리에스씨</t>
        </is>
      </c>
      <c r="D16925" t="n">
        <v>7632497000</v>
      </c>
      <c r="E16925" t="n">
        <v>695169000</v>
      </c>
      <c r="F16925" t="n">
        <v>562496000</v>
      </c>
      <c r="G16925" t="n">
        <v>313175000</v>
      </c>
      <c r="H16925" t="n">
        <v>4.44</v>
      </c>
      <c r="I16925" t="n">
        <v>5</v>
      </c>
      <c r="J16925" t="n">
        <v>7.706</v>
      </c>
      <c r="K16925" t="n">
        <v>-529260000</v>
      </c>
      <c r="L16925" t="n">
        <v>601190000</v>
      </c>
      <c r="M16925" t="n">
        <v>592543000</v>
      </c>
      <c r="N16925" t="n">
        <v>-531947000</v>
      </c>
      <c r="O16925">
        <f>D16924</f>
      </c>
      <c r="P16925">
        <f>(E16925-F16925+G16925)/O16925*100</f>
      </c>
      <c r="Q16925">
        <f>H16924</f>
      </c>
      <c r="R16925">
        <f>I16924</f>
      </c>
      <c r="S16925">
        <f>H16925-H16924</f>
      </c>
      <c r="T16925">
        <f>I16925-I16924</f>
      </c>
      <c r="U16925">
        <f>(L16925-K16925)/(2*D16925*0.01)</f>
      </c>
      <c r="V16925">
        <f>(L16925+K16925)/(D16925*0.0001)</f>
      </c>
    </row>
    <row r="16926">
      <c r="A16926" t="n">
        <v>2024</v>
      </c>
      <c r="B16926" t="inlineStr">
        <is>
          <t>00692254</t>
        </is>
      </c>
      <c r="C16926" t="inlineStr">
        <is>
          <t>아이패밀리에스씨</t>
        </is>
      </c>
      <c r="D16926" t="n">
        <v>10061162000</v>
      </c>
      <c r="E16926" t="n">
        <v>768882000</v>
      </c>
      <c r="F16926" t="n">
        <v>512529000</v>
      </c>
      <c r="G16926" t="n">
        <v>324938000</v>
      </c>
      <c r="H16926" t="n">
        <v>3.89</v>
      </c>
      <c r="I16926" t="n">
        <v>5</v>
      </c>
      <c r="J16926" t="n">
        <v>7.286</v>
      </c>
      <c r="K16926" t="n">
        <v>-753940000</v>
      </c>
      <c r="L16926" t="n">
        <v>753940000</v>
      </c>
      <c r="M16926" t="n">
        <v>738857000</v>
      </c>
      <c r="N16926" t="n">
        <v>-662774000</v>
      </c>
      <c r="O16926">
        <f>D16925</f>
      </c>
      <c r="P16926">
        <f>(E16926-F16926+G16926)/O16926*100</f>
      </c>
      <c r="Q16926">
        <f>H16925</f>
      </c>
      <c r="R16926">
        <f>I16925</f>
      </c>
      <c r="S16926">
        <f>H16926-H16925</f>
      </c>
      <c r="T16926">
        <f>I16926-I16925</f>
      </c>
      <c r="U16926">
        <f>(L16926-K16926)/(2*D16926*0.01)</f>
      </c>
    </row>
    <row r="16927">
      <c r="A16927" t="n">
        <v>2025</v>
      </c>
      <c r="B16927" t="inlineStr">
        <is>
          <t>00692254</t>
        </is>
      </c>
      <c r="C16927" t="inlineStr">
        <is>
          <t>아이패밀리에스씨</t>
        </is>
      </c>
      <c r="D16927" t="n">
        <v>11926484000</v>
      </c>
      <c r="E16927" t="n">
        <v>1139900000</v>
      </c>
      <c r="F16927" t="n">
        <v>344941000</v>
      </c>
      <c r="G16927" t="n">
        <v>374195000</v>
      </c>
      <c r="H16927" t="n">
        <v>4.23</v>
      </c>
      <c r="I16927" t="n">
        <v>5</v>
      </c>
      <c r="J16927" t="n">
        <v>6.819</v>
      </c>
      <c r="K16927" t="n">
        <v>-733619000</v>
      </c>
      <c r="L16927" t="n">
        <v>832815000</v>
      </c>
      <c r="M16927" t="n">
        <v>819127000</v>
      </c>
      <c r="N16927" t="n">
        <v>-735982000</v>
      </c>
      <c r="O16927">
        <f>D16926</f>
      </c>
      <c r="P16927">
        <f>(E16927-F16927+G16927)/O16927*100</f>
      </c>
      <c r="Q16927">
        <f>H16926</f>
      </c>
      <c r="R16927">
        <f>I16926</f>
      </c>
      <c r="S16927">
        <f>H16927-H16926</f>
      </c>
      <c r="T16927">
        <f>I16927-I16926</f>
      </c>
      <c r="U16927">
        <f>(L16927-K16927)/(2*D16927*0.01)</f>
      </c>
      <c r="V16927">
        <f>(L16927+K16927)/(D16927*0.0001)</f>
      </c>
    </row>
    <row r="16928">
      <c r="A16928" t="n">
        <v>2019</v>
      </c>
      <c r="B16928" t="inlineStr">
        <is>
          <t>00693299</t>
        </is>
      </c>
      <c r="C16928" t="inlineStr">
        <is>
          <t>더존비앤에프</t>
        </is>
      </c>
      <c r="D16928" t="n">
        <v>137211145</v>
      </c>
      <c r="E16928" t="n">
        <v>35322552</v>
      </c>
      <c r="F16928" t="n">
        <v>13633638</v>
      </c>
      <c r="G16928" t="n">
        <v>5462460</v>
      </c>
      <c r="H16928" t="n">
        <v>2.38</v>
      </c>
      <c r="I16928" t="n">
        <v>4.75</v>
      </c>
    </row>
    <row r="16929">
      <c r="A16929" t="n">
        <v>2020</v>
      </c>
      <c r="B16929" t="inlineStr">
        <is>
          <t>00693299</t>
        </is>
      </c>
      <c r="C16929" t="inlineStr">
        <is>
          <t>더존비앤에프</t>
        </is>
      </c>
      <c r="D16929" t="n">
        <v>178722715</v>
      </c>
      <c r="E16929" t="n">
        <v>29075436</v>
      </c>
      <c r="G16929" t="n">
        <v>3190716</v>
      </c>
      <c r="H16929" t="n">
        <v>2.38</v>
      </c>
      <c r="I16929" t="n">
        <v>4.45</v>
      </c>
      <c r="O16929">
        <f>D16928</f>
      </c>
      <c r="Q16929">
        <f>H16928</f>
      </c>
      <c r="R16929">
        <f>I16928</f>
      </c>
      <c r="S16929">
        <f>H16929-H16928</f>
      </c>
      <c r="T16929">
        <f>I16929-I16928</f>
      </c>
    </row>
    <row r="16930">
      <c r="A16930" t="n">
        <v>2021</v>
      </c>
      <c r="B16930" t="inlineStr">
        <is>
          <t>00693299</t>
        </is>
      </c>
      <c r="C16930" t="inlineStr">
        <is>
          <t>더존비앤에프</t>
        </is>
      </c>
      <c r="D16930" t="n">
        <v>650711945</v>
      </c>
      <c r="E16930" t="n">
        <v>52097004</v>
      </c>
      <c r="F16930" t="n">
        <v>51751774</v>
      </c>
      <c r="G16930" t="n">
        <v>4166952</v>
      </c>
      <c r="H16930" t="n">
        <v>2.98</v>
      </c>
      <c r="I16930" t="n">
        <v>5.26</v>
      </c>
      <c r="O16930">
        <f>D16929</f>
      </c>
      <c r="P16930">
        <f>(E16930-F16930+G16930)/O16930*100</f>
      </c>
      <c r="Q16930">
        <f>H16929</f>
      </c>
      <c r="R16930">
        <f>I16929</f>
      </c>
      <c r="S16930">
        <f>H16930-H16929</f>
      </c>
      <c r="T16930">
        <f>I16930-I16929</f>
      </c>
    </row>
    <row r="16931">
      <c r="A16931" t="n">
        <v>2022</v>
      </c>
      <c r="B16931" t="inlineStr">
        <is>
          <t>00693299</t>
        </is>
      </c>
      <c r="C16931" t="inlineStr">
        <is>
          <t>더존비앤에프</t>
        </is>
      </c>
      <c r="D16931" t="n">
        <v>743776408</v>
      </c>
      <c r="E16931" t="n">
        <v>210132048</v>
      </c>
      <c r="F16931" t="n">
        <v>213993231</v>
      </c>
      <c r="G16931" t="n">
        <v>18786216</v>
      </c>
      <c r="H16931" t="n">
        <v>5.3</v>
      </c>
      <c r="I16931" t="n">
        <v>5.26</v>
      </c>
      <c r="O16931">
        <f>D16930</f>
      </c>
      <c r="P16931">
        <f>(E16931-F16931+G16931)/O16931*100</f>
      </c>
      <c r="Q16931">
        <f>H16930</f>
      </c>
      <c r="R16931">
        <f>I16930</f>
      </c>
      <c r="S16931">
        <f>H16931-H16930</f>
      </c>
      <c r="T16931">
        <f>I16931-I16930</f>
      </c>
    </row>
    <row r="16932">
      <c r="A16932" t="n">
        <v>2023</v>
      </c>
      <c r="B16932" t="inlineStr">
        <is>
          <t>00693299</t>
        </is>
      </c>
      <c r="C16932" t="inlineStr">
        <is>
          <t>더존비앤에프</t>
        </is>
      </c>
      <c r="D16932" t="n">
        <v>176078000</v>
      </c>
      <c r="E16932" t="n">
        <v>185326000</v>
      </c>
      <c r="F16932" t="n">
        <v>1004533000</v>
      </c>
      <c r="G16932" t="n">
        <v>38270000</v>
      </c>
      <c r="H16932" t="n">
        <v>4.6</v>
      </c>
      <c r="I16932" t="n">
        <v>5.35</v>
      </c>
      <c r="K16932" t="n">
        <v>-15297000</v>
      </c>
      <c r="L16932" t="n">
        <v>18036000</v>
      </c>
      <c r="M16932" t="n">
        <v>17736000</v>
      </c>
      <c r="N16932" t="n">
        <v>-15347000</v>
      </c>
      <c r="O16932">
        <f>D16931</f>
      </c>
      <c r="P16932">
        <f>(E16932-F16932+G16932)/O16932*100</f>
      </c>
      <c r="Q16932">
        <f>H16931</f>
      </c>
      <c r="R16932">
        <f>I16931</f>
      </c>
      <c r="S16932">
        <f>H16932-H16931</f>
      </c>
      <c r="T16932">
        <f>I16932-I16931</f>
      </c>
      <c r="U16932">
        <f>(L16932-K16932)/(2*D16932*0.01)</f>
      </c>
      <c r="V16932">
        <f>(L16932+K16932)/(D16932*0.0001)</f>
      </c>
    </row>
    <row r="16933">
      <c r="A16933" t="n">
        <v>2024</v>
      </c>
      <c r="B16933" t="inlineStr">
        <is>
          <t>00693299</t>
        </is>
      </c>
      <c r="C16933" t="inlineStr">
        <is>
          <t>더존비앤에프</t>
        </is>
      </c>
      <c r="D16933" t="n">
        <v>343540000</v>
      </c>
      <c r="E16933" t="n">
        <v>155898000</v>
      </c>
      <c r="F16933" t="n">
        <v>11333000</v>
      </c>
      <c r="G16933" t="n">
        <v>7585000</v>
      </c>
      <c r="H16933" t="n">
        <v>4.1</v>
      </c>
      <c r="I16933" t="n">
        <v>5.3</v>
      </c>
      <c r="K16933" t="n">
        <v>-29202000</v>
      </c>
      <c r="L16933" t="n">
        <v>34653000</v>
      </c>
      <c r="M16933" t="n">
        <v>33916000</v>
      </c>
      <c r="N16933" t="n">
        <v>-29176000</v>
      </c>
      <c r="O16933">
        <f>D16932</f>
      </c>
      <c r="P16933">
        <f>(E16933-F16933+G16933)/O16933*100</f>
      </c>
      <c r="Q16933">
        <f>H16932</f>
      </c>
      <c r="R16933">
        <f>I16932</f>
      </c>
      <c r="S16933">
        <f>H16933-H16932</f>
      </c>
      <c r="T16933">
        <f>I16933-I16932</f>
      </c>
      <c r="U16933">
        <f>(L16933-K16933)/(2*D16933*0.01)</f>
      </c>
      <c r="V16933">
        <f>(L16933+K16933)/(D16933*0.0001)</f>
      </c>
    </row>
    <row r="16934">
      <c r="A16934" t="n">
        <v>2014</v>
      </c>
      <c r="B16934" t="inlineStr">
        <is>
          <t>00693554</t>
        </is>
      </c>
      <c r="C16934" t="inlineStr">
        <is>
          <t>티케이케미칼</t>
        </is>
      </c>
      <c r="D16934" t="n">
        <v>36020459000</v>
      </c>
      <c r="E16934" t="n">
        <v>4066413000</v>
      </c>
      <c r="F16934" t="n">
        <v>4732248000</v>
      </c>
      <c r="G16934" t="n">
        <v>1335246000</v>
      </c>
      <c r="H16934" t="n">
        <v>3.46</v>
      </c>
      <c r="I16934" t="n">
        <v>5.6</v>
      </c>
      <c r="K16934" t="n">
        <v>-3397460000</v>
      </c>
      <c r="L16934" t="n">
        <v>3919906000</v>
      </c>
      <c r="M16934" t="n">
        <v>3902928000</v>
      </c>
      <c r="N16934" t="n">
        <v>-3446031000</v>
      </c>
      <c r="U16934">
        <f>(L16934-K16934)/(2*D16934*0.01)</f>
      </c>
      <c r="V16934">
        <f>(L16934+K16934)/(D16934*0.0001)</f>
      </c>
    </row>
    <row r="16935">
      <c r="A16935" t="n">
        <v>2015</v>
      </c>
      <c r="B16935" t="inlineStr">
        <is>
          <t>00693554</t>
        </is>
      </c>
      <c r="C16935" t="inlineStr">
        <is>
          <t>티케이케미칼</t>
        </is>
      </c>
      <c r="D16935" t="n">
        <v>31089236000</v>
      </c>
      <c r="E16935" t="n">
        <v>4514083000</v>
      </c>
      <c r="F16935" t="n">
        <v>9523496000</v>
      </c>
      <c r="G16935" t="n">
        <v>1222642000</v>
      </c>
      <c r="H16935" t="n">
        <v>2.65</v>
      </c>
      <c r="I16935" t="n">
        <v>5.53</v>
      </c>
      <c r="K16935" t="n">
        <v>-2145311000</v>
      </c>
      <c r="L16935" t="n">
        <v>2413680000</v>
      </c>
      <c r="M16935" t="n">
        <v>2384626000</v>
      </c>
      <c r="N16935" t="n">
        <v>-2161200000</v>
      </c>
      <c r="O16935">
        <f>D16934</f>
      </c>
      <c r="P16935">
        <f>(E16935-F16935+G16935)/O16935*100</f>
      </c>
      <c r="Q16935">
        <f>H16934</f>
      </c>
      <c r="R16935">
        <f>I16934</f>
      </c>
      <c r="S16935">
        <f>H16935-H16934</f>
      </c>
      <c r="T16935">
        <f>I16935-I16934</f>
      </c>
      <c r="U16935">
        <f>(L16935-K16935)/(2*D16935*0.01)</f>
      </c>
      <c r="V16935">
        <f>(L16935+K16935)/(D16935*0.0001)</f>
      </c>
    </row>
    <row r="16936">
      <c r="A16936" t="n">
        <v>2016</v>
      </c>
      <c r="B16936" t="inlineStr">
        <is>
          <t>00693554</t>
        </is>
      </c>
      <c r="C16936" t="inlineStr">
        <is>
          <t>티케이케미칼</t>
        </is>
      </c>
      <c r="D16936" t="n">
        <v>33689972000</v>
      </c>
      <c r="E16936" t="n">
        <v>3912876000</v>
      </c>
      <c r="F16936" t="n">
        <v>1709437000</v>
      </c>
      <c r="G16936" t="n">
        <v>789975000</v>
      </c>
      <c r="H16936" t="n">
        <v>2.66</v>
      </c>
      <c r="I16936" t="n">
        <v>4.79</v>
      </c>
      <c r="K16936" t="n">
        <v>-2191907000</v>
      </c>
      <c r="L16936" t="n">
        <v>2454972000</v>
      </c>
      <c r="M16936" t="n">
        <v>2425882000</v>
      </c>
      <c r="N16936" t="n">
        <v>-2208469000</v>
      </c>
      <c r="O16936">
        <f>D16935</f>
      </c>
      <c r="P16936">
        <f>(E16936-F16936+G16936)/O16936*100</f>
      </c>
      <c r="Q16936">
        <f>H16935</f>
      </c>
      <c r="R16936">
        <f>I16935</f>
      </c>
      <c r="S16936">
        <f>H16936-H16935</f>
      </c>
      <c r="T16936">
        <f>I16936-I16935</f>
      </c>
      <c r="U16936">
        <f>(L16936-K16936)/(2*D16936*0.01)</f>
      </c>
      <c r="V16936">
        <f>(L16936+K16936)/(D16936*0.0001)</f>
      </c>
    </row>
    <row r="16937">
      <c r="A16937" t="n">
        <v>2017</v>
      </c>
      <c r="B16937" t="inlineStr">
        <is>
          <t>00693554</t>
        </is>
      </c>
      <c r="C16937" t="inlineStr">
        <is>
          <t>티케이케미칼</t>
        </is>
      </c>
      <c r="D16937" t="n">
        <v>33507946000</v>
      </c>
      <c r="E16937" t="n">
        <v>4091544000</v>
      </c>
      <c r="F16937" t="n">
        <v>3824665000</v>
      </c>
      <c r="G16937" t="n">
        <v>857011000</v>
      </c>
      <c r="H16937" t="n">
        <v>2.97</v>
      </c>
      <c r="I16937" t="n">
        <v>4.76</v>
      </c>
      <c r="K16937" t="n">
        <v>-1982000000</v>
      </c>
      <c r="L16937" t="n">
        <v>2200925000</v>
      </c>
      <c r="M16937" t="n">
        <v>2182019000</v>
      </c>
      <c r="N16937" t="n">
        <v>-2002865000</v>
      </c>
      <c r="O16937">
        <f>D16936</f>
      </c>
      <c r="P16937">
        <f>(E16937-F16937+G16937)/O16937*100</f>
      </c>
      <c r="Q16937">
        <f>H16936</f>
      </c>
      <c r="R16937">
        <f>I16936</f>
      </c>
      <c r="S16937">
        <f>H16937-H16936</f>
      </c>
      <c r="T16937">
        <f>I16937-I16936</f>
      </c>
      <c r="U16937">
        <f>(L16937-K16937)/(2*D16937*0.01)</f>
      </c>
      <c r="V16937">
        <f>(L16937+K16937)/(D16937*0.0001)</f>
      </c>
    </row>
    <row r="16938">
      <c r="A16938" t="n">
        <v>2018</v>
      </c>
      <c r="B16938" t="inlineStr">
        <is>
          <t>00693554</t>
        </is>
      </c>
      <c r="C16938" t="inlineStr">
        <is>
          <t>티케이케미칼</t>
        </is>
      </c>
      <c r="D16938" t="n">
        <v>34653803000</v>
      </c>
      <c r="E16938" t="n">
        <v>3741431000</v>
      </c>
      <c r="F16938" t="n">
        <v>1559864000</v>
      </c>
      <c r="G16938" t="n">
        <v>947623000</v>
      </c>
      <c r="H16938" t="n">
        <v>2.52</v>
      </c>
      <c r="I16938" t="n">
        <v>4.73</v>
      </c>
      <c r="K16938" t="n">
        <v>-2188186000</v>
      </c>
      <c r="L16938" t="n">
        <v>2435927000</v>
      </c>
      <c r="M16938" t="n">
        <v>2402784000</v>
      </c>
      <c r="N16938" t="n">
        <v>-2201274000</v>
      </c>
      <c r="O16938">
        <f>D16937</f>
      </c>
      <c r="P16938">
        <f>(E16938-F16938+G16938)/O16938*100</f>
      </c>
      <c r="Q16938">
        <f>H16937</f>
      </c>
      <c r="R16938">
        <f>I16937</f>
      </c>
      <c r="S16938">
        <f>H16938-H16937</f>
      </c>
      <c r="T16938">
        <f>I16938-I16937</f>
      </c>
      <c r="U16938">
        <f>(L16938-K16938)/(2*D16938*0.01)</f>
      </c>
      <c r="V16938">
        <f>(L16938+K16938)/(D16938*0.0001)</f>
      </c>
    </row>
    <row r="16939">
      <c r="A16939" t="n">
        <v>2019</v>
      </c>
      <c r="B16939" t="inlineStr">
        <is>
          <t>00693554</t>
        </is>
      </c>
      <c r="C16939" t="inlineStr">
        <is>
          <t>티케이케미칼</t>
        </is>
      </c>
      <c r="D16939" t="n">
        <v>37552999000</v>
      </c>
      <c r="E16939" t="n">
        <v>3788086000</v>
      </c>
      <c r="F16939" t="n">
        <v>3405723000</v>
      </c>
      <c r="G16939" t="n">
        <v>861212000</v>
      </c>
      <c r="H16939" t="n">
        <v>2.04</v>
      </c>
      <c r="I16939" t="n">
        <v>4.05</v>
      </c>
      <c r="K16939" t="n">
        <v>-2138643000</v>
      </c>
      <c r="L16939" t="n">
        <v>2368514000</v>
      </c>
      <c r="M16939" t="n">
        <v>2324729000</v>
      </c>
      <c r="N16939" t="n">
        <v>-2141725000</v>
      </c>
      <c r="O16939">
        <f>D16938</f>
      </c>
      <c r="P16939">
        <f>(E16939-F16939+G16939)/O16939*100</f>
      </c>
      <c r="Q16939">
        <f>H16938</f>
      </c>
      <c r="R16939">
        <f>I16938</f>
      </c>
      <c r="S16939">
        <f>H16939-H16938</f>
      </c>
      <c r="T16939">
        <f>I16939-I16938</f>
      </c>
      <c r="U16939">
        <f>(L16939-K16939)/(2*D16939*0.01)</f>
      </c>
      <c r="V16939">
        <f>(L16939+K16939)/(D16939*0.0001)</f>
      </c>
    </row>
    <row r="16940">
      <c r="A16940" t="n">
        <v>2020</v>
      </c>
      <c r="B16940" t="inlineStr">
        <is>
          <t>00693554</t>
        </is>
      </c>
      <c r="C16940" t="inlineStr">
        <is>
          <t>티케이케미칼</t>
        </is>
      </c>
      <c r="D16940" t="n">
        <v>40438177000</v>
      </c>
      <c r="E16940" t="n">
        <v>3836947000</v>
      </c>
      <c r="F16940" t="n">
        <v>3111461000</v>
      </c>
      <c r="G16940" t="n">
        <v>735793000</v>
      </c>
      <c r="H16940" t="n">
        <v>2.25</v>
      </c>
      <c r="I16940" t="n">
        <v>4.76</v>
      </c>
      <c r="K16940" t="n">
        <v>-1975397000</v>
      </c>
      <c r="L16940" t="n">
        <v>1800033000</v>
      </c>
      <c r="M16940" t="n">
        <v>-1792520000</v>
      </c>
      <c r="N16940" t="n">
        <v>-2006349000</v>
      </c>
      <c r="O16940">
        <f>D16939</f>
      </c>
      <c r="P16940">
        <f>(E16940-F16940+G16940)/O16940*100</f>
      </c>
      <c r="Q16940">
        <f>H16939</f>
      </c>
      <c r="R16940">
        <f>I16939</f>
      </c>
      <c r="S16940">
        <f>H16940-H16939</f>
      </c>
      <c r="T16940">
        <f>I16940-I16939</f>
      </c>
      <c r="U16940">
        <f>(L16940-K16940)/(2*D16940*0.01)</f>
      </c>
    </row>
    <row r="16941">
      <c r="A16941" t="n">
        <v>2021</v>
      </c>
      <c r="B16941" t="inlineStr">
        <is>
          <t>00693554</t>
        </is>
      </c>
      <c r="C16941" t="inlineStr">
        <is>
          <t>티케이케미칼</t>
        </is>
      </c>
      <c r="D16941" t="n">
        <v>41197453000</v>
      </c>
      <c r="E16941" t="n">
        <v>3825819000</v>
      </c>
      <c r="F16941" t="n">
        <v>3508194000</v>
      </c>
      <c r="G16941" t="n">
        <v>814473000</v>
      </c>
      <c r="H16941" t="n">
        <v>3.07</v>
      </c>
      <c r="I16941" t="n">
        <v>4.75</v>
      </c>
      <c r="K16941" t="n">
        <v>-2722736000</v>
      </c>
      <c r="L16941" t="n">
        <v>3035595000</v>
      </c>
      <c r="M16941" t="n">
        <v>3010693000</v>
      </c>
      <c r="N16941" t="n">
        <v>-2752537000</v>
      </c>
      <c r="O16941">
        <f>D16940</f>
      </c>
      <c r="P16941">
        <f>(E16941-F16941+G16941)/O16941*100</f>
      </c>
      <c r="Q16941">
        <f>H16940</f>
      </c>
      <c r="R16941">
        <f>I16940</f>
      </c>
      <c r="S16941">
        <f>H16941-H16940</f>
      </c>
      <c r="T16941">
        <f>I16941-I16940</f>
      </c>
      <c r="U16941">
        <f>(L16941-K16941)/(2*D16941*0.01)</f>
      </c>
      <c r="V16941">
        <f>(L16941+K16941)/(D16941*0.0001)</f>
      </c>
    </row>
    <row r="16942">
      <c r="A16942" t="n">
        <v>2022</v>
      </c>
      <c r="B16942" t="inlineStr">
        <is>
          <t>00693554</t>
        </is>
      </c>
      <c r="C16942" t="inlineStr">
        <is>
          <t>티케이케미칼</t>
        </is>
      </c>
      <c r="D16942" t="n">
        <v>36372490000</v>
      </c>
      <c r="E16942" t="n">
        <v>3614209000</v>
      </c>
      <c r="F16942" t="n">
        <v>3632413000</v>
      </c>
      <c r="G16942" t="n">
        <v>1183117000</v>
      </c>
      <c r="H16942" t="n">
        <v>5.415</v>
      </c>
      <c r="K16942" t="n">
        <v>-2114754000</v>
      </c>
      <c r="L16942" t="n">
        <v>2331684000</v>
      </c>
      <c r="M16942" t="n">
        <v>2056120000</v>
      </c>
      <c r="N16942" t="n">
        <v>-2174195000</v>
      </c>
      <c r="O16942">
        <f>D16941</f>
      </c>
      <c r="P16942">
        <f>(E16942-F16942+G16942)/O16942*100</f>
      </c>
      <c r="Q16942">
        <f>H16941</f>
      </c>
      <c r="S16942">
        <f>H16942-H16941</f>
      </c>
      <c r="U16942">
        <f>(L16942-K16942)/(2*D16942*0.01)</f>
      </c>
      <c r="V16942">
        <f>(L16942+K16942)/(D16942*0.0001)</f>
      </c>
    </row>
    <row r="16943">
      <c r="A16943" t="n">
        <v>2023</v>
      </c>
      <c r="B16943" t="inlineStr">
        <is>
          <t>00693554</t>
        </is>
      </c>
      <c r="C16943" t="inlineStr">
        <is>
          <t>티케이케미칼</t>
        </is>
      </c>
      <c r="D16943" t="n">
        <v>18464502000</v>
      </c>
      <c r="E16943" t="n">
        <v>3082101000</v>
      </c>
      <c r="F16943" t="n">
        <v>21633905000</v>
      </c>
      <c r="G16943" t="n">
        <v>1865508000</v>
      </c>
      <c r="H16943" t="n">
        <v>4.445</v>
      </c>
      <c r="K16943" t="n">
        <v>-968091000</v>
      </c>
      <c r="L16943" t="n">
        <v>1063128000</v>
      </c>
      <c r="M16943" t="n">
        <v>1068802000</v>
      </c>
      <c r="N16943" t="n">
        <v>-990854000</v>
      </c>
      <c r="O16943">
        <f>D16942</f>
      </c>
      <c r="P16943">
        <f>(E16943-F16943+G16943)/O16943*100</f>
      </c>
      <c r="Q16943">
        <f>H16942</f>
      </c>
      <c r="S16943">
        <f>H16943-H16942</f>
      </c>
      <c r="U16943">
        <f>(L16943-K16943)/(2*D16943*0.01)</f>
      </c>
      <c r="V16943">
        <f>(L16943+K16943)/(D16943*0.0001)</f>
      </c>
    </row>
    <row r="16944">
      <c r="A16944" t="n">
        <v>2024</v>
      </c>
      <c r="B16944" t="inlineStr">
        <is>
          <t>00693554</t>
        </is>
      </c>
      <c r="C16944" t="inlineStr">
        <is>
          <t>티케이케미칼</t>
        </is>
      </c>
      <c r="D16944" t="n">
        <v>9414849000</v>
      </c>
      <c r="E16944" t="n">
        <v>1614387000</v>
      </c>
      <c r="F16944" t="n">
        <v>11206057000</v>
      </c>
      <c r="G16944" t="n">
        <v>728130000</v>
      </c>
      <c r="H16944" t="n">
        <v>3.88</v>
      </c>
      <c r="I16944" t="n">
        <v>4.75</v>
      </c>
      <c r="K16944" t="n">
        <v>-465956000</v>
      </c>
      <c r="L16944" t="n">
        <v>514043000</v>
      </c>
      <c r="M16944" t="n">
        <v>514141000</v>
      </c>
      <c r="N16944" t="n">
        <v>-474668000</v>
      </c>
      <c r="O16944">
        <f>D16943</f>
      </c>
      <c r="P16944">
        <f>(E16944-F16944+G16944)/O16944*100</f>
      </c>
      <c r="Q16944">
        <f>H16943</f>
      </c>
      <c r="S16944">
        <f>H16944-H16943</f>
      </c>
      <c r="U16944">
        <f>(L16944-K16944)/(2*D16944*0.01)</f>
      </c>
      <c r="V16944">
        <f>(L16944+K16944)/(D16944*0.0001)</f>
      </c>
    </row>
    <row r="16945">
      <c r="A16945" t="n">
        <v>2025</v>
      </c>
      <c r="B16945" t="inlineStr">
        <is>
          <t>00693554</t>
        </is>
      </c>
      <c r="C16945" t="inlineStr">
        <is>
          <t>티케이케미칼</t>
        </is>
      </c>
      <c r="D16945" t="n">
        <v>7836198000</v>
      </c>
      <c r="E16945" t="n">
        <v>864957000</v>
      </c>
      <c r="F16945" t="n">
        <v>2409171000</v>
      </c>
      <c r="G16945" t="n">
        <v>308332000</v>
      </c>
      <c r="H16945" t="n">
        <v>4.14</v>
      </c>
      <c r="I16945" t="n">
        <v>4.74</v>
      </c>
      <c r="K16945" t="n">
        <v>-367499000</v>
      </c>
      <c r="L16945" t="n">
        <v>404439000</v>
      </c>
      <c r="M16945" t="n">
        <v>405611000</v>
      </c>
      <c r="N16945" t="n">
        <v>-375296000</v>
      </c>
      <c r="O16945">
        <f>D16944</f>
      </c>
      <c r="P16945">
        <f>(E16945-F16945+G16945)/O16945*100</f>
      </c>
      <c r="Q16945">
        <f>H16944</f>
      </c>
      <c r="R16945">
        <f>I16944</f>
      </c>
      <c r="S16945">
        <f>H16945-H16944</f>
      </c>
      <c r="T16945">
        <f>I16945-I16944</f>
      </c>
      <c r="U16945">
        <f>(L16945-K16945)/(2*D16945*0.01)</f>
      </c>
      <c r="V16945">
        <f>(L16945+K16945)/(D16945*0.0001)</f>
      </c>
    </row>
    <row r="16946">
      <c r="A16946" t="n">
        <v>2014</v>
      </c>
      <c r="B16946" t="inlineStr">
        <is>
          <t>00694942</t>
        </is>
      </c>
      <c r="C16946" t="inlineStr">
        <is>
          <t>이미지스</t>
        </is>
      </c>
      <c r="D16946" t="n">
        <v>299342000</v>
      </c>
    </row>
    <row r="16947">
      <c r="A16947" t="n">
        <v>2015</v>
      </c>
      <c r="B16947" t="inlineStr">
        <is>
          <t>00695969</t>
        </is>
      </c>
      <c r="C16947" t="inlineStr">
        <is>
          <t>동운아나텍</t>
        </is>
      </c>
      <c r="D16947" t="n">
        <v>3242450000</v>
      </c>
      <c r="E16947" t="n">
        <v>578231000</v>
      </c>
      <c r="F16947" t="n">
        <v>233122000</v>
      </c>
      <c r="G16947" t="n">
        <v>61899000</v>
      </c>
      <c r="H16947" t="n">
        <v>2.96</v>
      </c>
      <c r="I16947" t="n">
        <v>2.5</v>
      </c>
      <c r="J16947" t="n">
        <v>9.68</v>
      </c>
      <c r="K16947" t="n">
        <v>-189862800</v>
      </c>
      <c r="L16947" t="n">
        <v>223814400</v>
      </c>
      <c r="M16947" t="n">
        <v>222860000</v>
      </c>
      <c r="N16947" t="n">
        <v>-192794000</v>
      </c>
      <c r="U16947">
        <f>(L16947-K16947)/(2*D16947*0.01)</f>
      </c>
      <c r="V16947">
        <f>(L16947+K16947)/(D16947*0.0001)</f>
      </c>
    </row>
    <row r="16948">
      <c r="A16948" t="n">
        <v>2016</v>
      </c>
      <c r="B16948" t="inlineStr">
        <is>
          <t>00695969</t>
        </is>
      </c>
      <c r="C16948" t="inlineStr">
        <is>
          <t>동운아나텍</t>
        </is>
      </c>
      <c r="D16948" t="n">
        <v>3779484000</v>
      </c>
      <c r="E16948" t="n">
        <v>642043000</v>
      </c>
      <c r="F16948" t="n">
        <v>341380000</v>
      </c>
      <c r="G16948" t="n">
        <v>58608000</v>
      </c>
      <c r="H16948" t="n">
        <v>3.03</v>
      </c>
      <c r="I16948" t="n">
        <v>2.5</v>
      </c>
      <c r="J16948" t="n">
        <v>9.66</v>
      </c>
      <c r="K16948" t="n">
        <v>-208696000</v>
      </c>
      <c r="L16948" t="n">
        <v>245291000</v>
      </c>
      <c r="M16948" t="n">
        <v>244352000</v>
      </c>
      <c r="N16948" t="n">
        <v>-211781000</v>
      </c>
      <c r="O16948">
        <f>D16947</f>
      </c>
      <c r="P16948">
        <f>(E16948-F16948+G16948)/O16948*100</f>
      </c>
      <c r="Q16948">
        <f>H16947</f>
      </c>
      <c r="R16948">
        <f>I16947</f>
      </c>
      <c r="S16948">
        <f>H16948-H16947</f>
      </c>
      <c r="T16948">
        <f>I16948-I16947</f>
      </c>
      <c r="U16948">
        <f>(L16948-K16948)/(2*D16948*0.01)</f>
      </c>
      <c r="V16948">
        <f>(L16948+K16948)/(D16948*0.0001)</f>
      </c>
    </row>
    <row r="16949">
      <c r="A16949" t="n">
        <v>2017</v>
      </c>
      <c r="B16949" t="inlineStr">
        <is>
          <t>00695969</t>
        </is>
      </c>
      <c r="C16949" t="inlineStr">
        <is>
          <t>동운아나텍</t>
        </is>
      </c>
      <c r="D16949" t="n">
        <v>4262380000</v>
      </c>
      <c r="E16949" t="n">
        <v>798660000</v>
      </c>
      <c r="F16949" t="n">
        <v>279994000</v>
      </c>
      <c r="G16949" t="n">
        <v>66532000</v>
      </c>
      <c r="H16949" t="n">
        <v>3.39</v>
      </c>
      <c r="I16949" t="n">
        <v>2.5</v>
      </c>
      <c r="K16949" t="n">
        <v>-239414000</v>
      </c>
      <c r="L16949" t="n">
        <v>279336000</v>
      </c>
      <c r="M16949" t="n">
        <v>279326000</v>
      </c>
      <c r="N16949" t="n">
        <v>-243748000</v>
      </c>
      <c r="O16949">
        <f>D16948</f>
      </c>
      <c r="P16949">
        <f>(E16949-F16949+G16949)/O16949*100</f>
      </c>
      <c r="Q16949">
        <f>H16948</f>
      </c>
      <c r="R16949">
        <f>I16948</f>
      </c>
      <c r="S16949">
        <f>H16949-H16948</f>
      </c>
      <c r="T16949">
        <f>I16949-I16948</f>
      </c>
      <c r="U16949">
        <f>(L16949-K16949)/(2*D16949*0.01)</f>
      </c>
      <c r="V16949">
        <f>(L16949+K16949)/(D16949*0.0001)</f>
      </c>
    </row>
    <row r="16950">
      <c r="A16950" t="n">
        <v>2018</v>
      </c>
      <c r="B16950" t="inlineStr">
        <is>
          <t>00695969</t>
        </is>
      </c>
      <c r="C16950" t="inlineStr">
        <is>
          <t>동운아나텍</t>
        </is>
      </c>
      <c r="D16950" t="n">
        <v>4333016000</v>
      </c>
      <c r="E16950" t="n">
        <v>799386000</v>
      </c>
      <c r="F16950" t="n">
        <v>754671000</v>
      </c>
      <c r="G16950" t="n">
        <v>88809000</v>
      </c>
      <c r="H16950" t="n">
        <v>2.84</v>
      </c>
      <c r="I16950" t="n">
        <v>2.5</v>
      </c>
      <c r="J16950" t="n">
        <v>9.050000000000001</v>
      </c>
      <c r="K16950" t="n">
        <v>-268465000</v>
      </c>
      <c r="L16950" t="n">
        <v>310978000</v>
      </c>
      <c r="M16950" t="n">
        <v>309175000</v>
      </c>
      <c r="N16950" t="n">
        <v>-271978000</v>
      </c>
      <c r="O16950">
        <f>D16949</f>
      </c>
      <c r="P16950">
        <f>(E16950-F16950+G16950)/O16950*100</f>
      </c>
      <c r="Q16950">
        <f>H16949</f>
      </c>
      <c r="R16950">
        <f>I16949</f>
      </c>
      <c r="S16950">
        <f>H16950-H16949</f>
      </c>
      <c r="T16950">
        <f>I16950-I16949</f>
      </c>
      <c r="U16950">
        <f>(L16950-K16950)/(2*D16950*0.01)</f>
      </c>
      <c r="V16950">
        <f>(L16950+K16950)/(D16950*0.0001)</f>
      </c>
    </row>
    <row r="16951">
      <c r="A16951" t="n">
        <v>2019</v>
      </c>
      <c r="B16951" t="inlineStr">
        <is>
          <t>00695969</t>
        </is>
      </c>
      <c r="C16951" t="inlineStr">
        <is>
          <t>동운아나텍</t>
        </is>
      </c>
      <c r="D16951" t="n">
        <v>4897321000</v>
      </c>
      <c r="E16951" t="n">
        <v>734649000</v>
      </c>
      <c r="F16951" t="n">
        <v>1065255000</v>
      </c>
      <c r="G16951" t="n">
        <v>85994000</v>
      </c>
      <c r="H16951" t="n">
        <v>2.67</v>
      </c>
      <c r="I16951" t="n">
        <v>2.5</v>
      </c>
      <c r="J16951" t="n">
        <v>10.61</v>
      </c>
      <c r="K16951" t="n">
        <v>-363919000</v>
      </c>
      <c r="L16951" t="n">
        <v>428727000</v>
      </c>
      <c r="M16951" t="n">
        <v>425361000</v>
      </c>
      <c r="N16951" t="n">
        <v>-368034000</v>
      </c>
      <c r="O16951">
        <f>D16950</f>
      </c>
      <c r="P16951">
        <f>(E16951-F16951+G16951)/O16951*100</f>
      </c>
      <c r="Q16951">
        <f>H16950</f>
      </c>
      <c r="R16951">
        <f>I16950</f>
      </c>
      <c r="S16951">
        <f>H16951-H16950</f>
      </c>
      <c r="T16951">
        <f>I16951-I16950</f>
      </c>
      <c r="U16951">
        <f>(L16951-K16951)/(2*D16951*0.01)</f>
      </c>
      <c r="V16951">
        <f>(L16951+K16951)/(D16951*0.0001)</f>
      </c>
    </row>
    <row r="16952">
      <c r="A16952" t="n">
        <v>2020</v>
      </c>
      <c r="B16952" t="inlineStr">
        <is>
          <t>00695969</t>
        </is>
      </c>
      <c r="C16952" t="inlineStr">
        <is>
          <t>동운아나텍</t>
        </is>
      </c>
      <c r="D16952" t="n">
        <v>5338355000</v>
      </c>
      <c r="E16952" t="n">
        <v>842995000</v>
      </c>
      <c r="F16952" t="n">
        <v>361661000</v>
      </c>
      <c r="G16952" t="n">
        <v>93121000</v>
      </c>
      <c r="H16952" t="n">
        <v>3</v>
      </c>
      <c r="I16952" t="n">
        <v>2.5</v>
      </c>
      <c r="K16952" t="n">
        <v>-380438000</v>
      </c>
      <c r="L16952" t="n">
        <v>446160000</v>
      </c>
      <c r="M16952" t="n">
        <v>444221000</v>
      </c>
      <c r="N16952" t="n">
        <v>-385897000</v>
      </c>
      <c r="O16952">
        <f>D16951</f>
      </c>
      <c r="P16952">
        <f>(E16952-F16952+G16952)/O16952*100</f>
      </c>
      <c r="Q16952">
        <f>H16951</f>
      </c>
      <c r="R16952">
        <f>I16951</f>
      </c>
      <c r="S16952">
        <f>H16952-H16951</f>
      </c>
      <c r="T16952">
        <f>I16952-I16951</f>
      </c>
      <c r="U16952">
        <f>(L16952-K16952)/(2*D16952*0.01)</f>
      </c>
      <c r="V16952">
        <f>(L16952+K16952)/(D16952*0.0001)</f>
      </c>
    </row>
    <row r="16953">
      <c r="A16953" t="n">
        <v>2021</v>
      </c>
      <c r="B16953" t="inlineStr">
        <is>
          <t>00695969</t>
        </is>
      </c>
      <c r="C16953" t="inlineStr">
        <is>
          <t>동운아나텍</t>
        </is>
      </c>
      <c r="D16953" t="n">
        <v>5916755000</v>
      </c>
      <c r="E16953" t="n">
        <v>849725000</v>
      </c>
      <c r="F16953" t="n">
        <v>535703000</v>
      </c>
      <c r="G16953" t="n">
        <v>113531000</v>
      </c>
      <c r="H16953" t="n">
        <v>3.5</v>
      </c>
      <c r="I16953" t="n">
        <v>2.5</v>
      </c>
      <c r="K16953" t="n">
        <v>-381782000</v>
      </c>
      <c r="L16953" t="n">
        <v>445960000</v>
      </c>
      <c r="M16953" t="n">
        <v>446368000</v>
      </c>
      <c r="N16953" t="n">
        <v>-389021000</v>
      </c>
      <c r="O16953">
        <f>D16952</f>
      </c>
      <c r="P16953">
        <f>(E16953-F16953+G16953)/O16953*100</f>
      </c>
      <c r="Q16953">
        <f>H16952</f>
      </c>
      <c r="R16953">
        <f>I16952</f>
      </c>
      <c r="S16953">
        <f>H16953-H16952</f>
      </c>
      <c r="T16953">
        <f>I16953-I16952</f>
      </c>
      <c r="U16953">
        <f>(L16953-K16953)/(2*D16953*0.01)</f>
      </c>
      <c r="V16953">
        <f>(L16953+K16953)/(D16953*0.0001)</f>
      </c>
    </row>
    <row r="16954">
      <c r="A16954" t="n">
        <v>2022</v>
      </c>
      <c r="B16954" t="inlineStr">
        <is>
          <t>00695969</t>
        </is>
      </c>
      <c r="C16954" t="inlineStr">
        <is>
          <t>동운아나텍</t>
        </is>
      </c>
      <c r="D16954" t="n">
        <v>6040185000</v>
      </c>
      <c r="E16954" t="n">
        <v>969074000</v>
      </c>
      <c r="F16954" t="n">
        <v>418197000</v>
      </c>
      <c r="G16954" t="n">
        <v>138471000</v>
      </c>
      <c r="H16954" t="n">
        <v>5.82</v>
      </c>
      <c r="I16954" t="n">
        <v>5.83</v>
      </c>
      <c r="J16954" t="n">
        <v>9.390000000000001</v>
      </c>
      <c r="K16954" t="n">
        <v>-345246000</v>
      </c>
      <c r="L16954" t="n">
        <v>396843000</v>
      </c>
      <c r="M16954" t="n">
        <v>403252000</v>
      </c>
      <c r="N16954" t="n">
        <v>-356442000</v>
      </c>
      <c r="O16954">
        <f>D16953</f>
      </c>
      <c r="P16954">
        <f>(E16954-F16954+G16954)/O16954*100</f>
      </c>
      <c r="Q16954">
        <f>H16953</f>
      </c>
      <c r="R16954">
        <f>I16953</f>
      </c>
      <c r="S16954">
        <f>H16954-H16953</f>
      </c>
      <c r="T16954">
        <f>I16954-I16953</f>
      </c>
      <c r="U16954">
        <f>(L16954-K16954)/(2*D16954*0.01)</f>
      </c>
      <c r="V16954">
        <f>(L16954+K16954)/(D16954*0.0001)</f>
      </c>
    </row>
    <row r="16955">
      <c r="A16955" t="n">
        <v>2023</v>
      </c>
      <c r="B16955" t="inlineStr">
        <is>
          <t>00695969</t>
        </is>
      </c>
      <c r="C16955" t="inlineStr">
        <is>
          <t>동운아나텍</t>
        </is>
      </c>
      <c r="D16955" t="n">
        <v>7657458000</v>
      </c>
      <c r="E16955" t="n">
        <v>915216000</v>
      </c>
      <c r="F16955" t="n">
        <v>895993000</v>
      </c>
      <c r="G16955" t="n">
        <v>213048000</v>
      </c>
      <c r="H16955" t="n">
        <v>5.04</v>
      </c>
      <c r="I16955" t="n">
        <v>4.63</v>
      </c>
      <c r="J16955" t="n">
        <v>7.01</v>
      </c>
      <c r="K16955" t="n">
        <v>-529515000</v>
      </c>
      <c r="L16955" t="n">
        <v>523966000</v>
      </c>
      <c r="M16955" t="n">
        <v>521444000</v>
      </c>
      <c r="N16955" t="n">
        <v>-536393000</v>
      </c>
      <c r="O16955">
        <f>D16954</f>
      </c>
      <c r="P16955">
        <f>(E16955-F16955+G16955)/O16955*100</f>
      </c>
      <c r="Q16955">
        <f>H16954</f>
      </c>
      <c r="R16955">
        <f>I16954</f>
      </c>
      <c r="S16955">
        <f>H16955-H16954</f>
      </c>
      <c r="T16955">
        <f>I16955-I16954</f>
      </c>
      <c r="U16955">
        <f>(L16955-K16955)/(2*D16955*0.01)</f>
      </c>
    </row>
    <row r="16956">
      <c r="A16956" t="n">
        <v>2024</v>
      </c>
      <c r="B16956" t="inlineStr">
        <is>
          <t>00695969</t>
        </is>
      </c>
      <c r="C16956" t="inlineStr">
        <is>
          <t>동운아나텍</t>
        </is>
      </c>
      <c r="D16956" t="n">
        <v>12051918000</v>
      </c>
      <c r="E16956" t="n">
        <v>1432453000</v>
      </c>
      <c r="F16956" t="n">
        <v>286115000</v>
      </c>
      <c r="G16956" t="n">
        <v>363975000</v>
      </c>
      <c r="H16956" t="n">
        <v>3.71</v>
      </c>
      <c r="I16956" t="n">
        <v>5.7</v>
      </c>
      <c r="J16956" t="n">
        <v>6.92</v>
      </c>
      <c r="K16956" t="n">
        <v>-879365000</v>
      </c>
      <c r="L16956" t="n">
        <v>960396000</v>
      </c>
      <c r="M16956" t="n">
        <v>932175000</v>
      </c>
      <c r="N16956" t="n">
        <v>-873053000</v>
      </c>
      <c r="O16956">
        <f>D16955</f>
      </c>
      <c r="P16956">
        <f>(E16956-F16956+G16956)/O16956*100</f>
      </c>
      <c r="Q16956">
        <f>H16955</f>
      </c>
      <c r="R16956">
        <f>I16955</f>
      </c>
      <c r="S16956">
        <f>H16956-H16955</f>
      </c>
      <c r="T16956">
        <f>I16956-I16955</f>
      </c>
      <c r="U16956">
        <f>(L16956-K16956)/(2*D16956*0.01)</f>
      </c>
      <c r="V16956">
        <f>(L16956+K16956)/(D16956*0.0001)</f>
      </c>
    </row>
    <row r="16957">
      <c r="A16957" t="n">
        <v>2025</v>
      </c>
      <c r="B16957" t="inlineStr">
        <is>
          <t>00695969</t>
        </is>
      </c>
      <c r="C16957" t="inlineStr">
        <is>
          <t>동운아나텍</t>
        </is>
      </c>
      <c r="D16957" t="n">
        <v>15061567000</v>
      </c>
      <c r="E16957" t="n">
        <v>2298305000</v>
      </c>
      <c r="F16957" t="n">
        <v>313863000</v>
      </c>
      <c r="G16957" t="n">
        <v>423633000</v>
      </c>
      <c r="H16957" t="n">
        <v>4.84</v>
      </c>
      <c r="I16957" t="n">
        <v>7.12</v>
      </c>
      <c r="J16957" t="n">
        <v>7.07</v>
      </c>
      <c r="K16957" t="n">
        <v>-1076448000</v>
      </c>
      <c r="L16957" t="n">
        <v>1247084000</v>
      </c>
      <c r="M16957" t="n">
        <v>1208766000</v>
      </c>
      <c r="N16957" t="n">
        <v>-1066210000</v>
      </c>
      <c r="O16957">
        <f>D16956</f>
      </c>
      <c r="P16957">
        <f>(E16957-F16957+G16957)/O16957*100</f>
      </c>
      <c r="Q16957">
        <f>H16956</f>
      </c>
      <c r="R16957">
        <f>I16956</f>
      </c>
      <c r="S16957">
        <f>H16957-H16956</f>
      </c>
      <c r="T16957">
        <f>I16957-I16956</f>
      </c>
      <c r="U16957">
        <f>(L16957-K16957)/(2*D16957*0.01)</f>
      </c>
      <c r="V16957">
        <f>(L16957+K16957)/(D16957*0.0001)</f>
      </c>
    </row>
    <row r="16958">
      <c r="A16958" t="n">
        <v>2014</v>
      </c>
      <c r="B16958" t="inlineStr">
        <is>
          <t>00697480</t>
        </is>
      </c>
      <c r="C16958" t="inlineStr">
        <is>
          <t>한국실리콘</t>
        </is>
      </c>
      <c r="D16958" t="n">
        <v>3022249000</v>
      </c>
      <c r="E16958" t="n">
        <v>642660000</v>
      </c>
      <c r="F16958" t="n">
        <v>255696000</v>
      </c>
      <c r="G16958" t="n">
        <v>83107000</v>
      </c>
      <c r="H16958" t="n">
        <v>2.82</v>
      </c>
      <c r="I16958" t="n">
        <v>3.33</v>
      </c>
    </row>
    <row r="16959">
      <c r="A16959" t="n">
        <v>2015</v>
      </c>
      <c r="B16959" t="inlineStr">
        <is>
          <t>00697480</t>
        </is>
      </c>
      <c r="C16959" t="inlineStr">
        <is>
          <t>한국실리콘</t>
        </is>
      </c>
      <c r="D16959" t="n">
        <v>3156491000</v>
      </c>
      <c r="E16959" t="n">
        <v>831813000</v>
      </c>
      <c r="F16959" t="n">
        <v>415881000</v>
      </c>
      <c r="G16959" t="n">
        <v>81441000</v>
      </c>
      <c r="H16959" t="n">
        <v>2.63</v>
      </c>
      <c r="I16959" t="n">
        <v>2</v>
      </c>
      <c r="K16959" t="n">
        <v>-230443000</v>
      </c>
      <c r="L16959" t="n">
        <v>269972000</v>
      </c>
      <c r="M16959" t="n">
        <v>269215000</v>
      </c>
      <c r="N16959" t="n">
        <v>-234083000</v>
      </c>
      <c r="O16959">
        <f>D16958</f>
      </c>
      <c r="P16959">
        <f>(E16959-F16959+G16959)/O16959*100</f>
      </c>
      <c r="Q16959">
        <f>H16958</f>
      </c>
      <c r="R16959">
        <f>I16958</f>
      </c>
      <c r="S16959">
        <f>H16959-H16958</f>
      </c>
      <c r="T16959">
        <f>I16959-I16958</f>
      </c>
      <c r="U16959">
        <f>(L16959-K16959)/(2*D16959*0.01)</f>
      </c>
      <c r="V16959">
        <f>(L16959+K16959)/(D16959*0.0001)</f>
      </c>
    </row>
    <row r="16960">
      <c r="A16960" t="n">
        <v>2016</v>
      </c>
      <c r="B16960" t="inlineStr">
        <is>
          <t>00697480</t>
        </is>
      </c>
      <c r="C16960" t="inlineStr">
        <is>
          <t>한국실리콘</t>
        </is>
      </c>
      <c r="D16960" t="n">
        <v>3895978000</v>
      </c>
      <c r="E16960" t="n">
        <v>741849000</v>
      </c>
      <c r="F16960" t="n">
        <v>478586000</v>
      </c>
      <c r="G16960" t="n">
        <v>79440000</v>
      </c>
      <c r="H16960" t="n">
        <v>2.68</v>
      </c>
      <c r="I16960" t="n">
        <v>2</v>
      </c>
      <c r="K16960" t="n">
        <v>-282006000</v>
      </c>
      <c r="L16960" t="n">
        <v>331242000</v>
      </c>
      <c r="M16960" t="n">
        <v>330494000</v>
      </c>
      <c r="N16960" t="n">
        <v>-286583000</v>
      </c>
      <c r="O16960">
        <f>D16959</f>
      </c>
      <c r="P16960">
        <f>(E16960-F16960+G16960)/O16960*100</f>
      </c>
      <c r="Q16960">
        <f>H16959</f>
      </c>
      <c r="R16960">
        <f>I16959</f>
      </c>
      <c r="S16960">
        <f>H16960-H16959</f>
      </c>
      <c r="T16960">
        <f>I16960-I16959</f>
      </c>
      <c r="U16960">
        <f>(L16960-K16960)/(2*D16960*0.01)</f>
      </c>
      <c r="V16960">
        <f>(L16960+K16960)/(D16960*0.0001)</f>
      </c>
    </row>
    <row r="16961">
      <c r="A16961" t="n">
        <v>2017</v>
      </c>
      <c r="B16961" t="inlineStr">
        <is>
          <t>00697480</t>
        </is>
      </c>
      <c r="C16961" t="inlineStr">
        <is>
          <t>한국실리콘</t>
        </is>
      </c>
      <c r="D16961" t="n">
        <v>5063923000</v>
      </c>
      <c r="E16961" t="n">
        <v>866291000</v>
      </c>
      <c r="F16961" t="n">
        <v>465331000</v>
      </c>
      <c r="G16961" t="n">
        <v>99945000</v>
      </c>
      <c r="H16961" t="n">
        <v>3.05</v>
      </c>
      <c r="I16961" t="n">
        <v>4.52</v>
      </c>
      <c r="K16961" t="n">
        <v>-446870000</v>
      </c>
      <c r="L16961" t="n">
        <v>380240000</v>
      </c>
      <c r="M16961" t="n">
        <v>384219000</v>
      </c>
      <c r="N16961" t="n">
        <v>-442972000</v>
      </c>
      <c r="O16961">
        <f>D16960</f>
      </c>
      <c r="P16961">
        <f>(E16961-F16961+G16961)/O16961*100</f>
      </c>
      <c r="Q16961">
        <f>H16960</f>
      </c>
      <c r="R16961">
        <f>I16960</f>
      </c>
      <c r="S16961">
        <f>H16961-H16960</f>
      </c>
      <c r="T16961">
        <f>I16961-I16960</f>
      </c>
      <c r="U16961">
        <f>(L16961-K16961)/(2*D16961*0.01)</f>
      </c>
    </row>
    <row r="16962">
      <c r="A16962" t="n">
        <v>2018</v>
      </c>
      <c r="B16962" t="inlineStr">
        <is>
          <t>00697480</t>
        </is>
      </c>
      <c r="C16962" t="inlineStr">
        <is>
          <t>한국실리콘</t>
        </is>
      </c>
      <c r="D16962" t="n">
        <v>5707246000</v>
      </c>
      <c r="E16962" t="n">
        <v>990572000</v>
      </c>
      <c r="F16962" t="n">
        <v>521201000</v>
      </c>
      <c r="G16962" t="n">
        <v>147833000</v>
      </c>
      <c r="H16962" t="n">
        <v>2.54</v>
      </c>
      <c r="I16962" t="n">
        <v>4.44</v>
      </c>
      <c r="K16962" t="n">
        <v>-5221162000</v>
      </c>
      <c r="L16962" t="n">
        <v>572319000</v>
      </c>
      <c r="M16962" t="n">
        <v>564285000</v>
      </c>
      <c r="N16962" t="n">
        <v>-489074000</v>
      </c>
      <c r="O16962">
        <f>D16961</f>
      </c>
      <c r="P16962">
        <f>(E16962-F16962+G16962)/O16962*100</f>
      </c>
      <c r="Q16962">
        <f>H16961</f>
      </c>
      <c r="R16962">
        <f>I16961</f>
      </c>
      <c r="S16962">
        <f>H16962-H16961</f>
      </c>
      <c r="T16962">
        <f>I16962-I16961</f>
      </c>
    </row>
    <row r="16963">
      <c r="A16963" t="n">
        <v>2019</v>
      </c>
      <c r="B16963" t="inlineStr">
        <is>
          <t>00697480</t>
        </is>
      </c>
      <c r="C16963" t="inlineStr">
        <is>
          <t>한국실리콘</t>
        </is>
      </c>
      <c r="D16963" t="n">
        <v>1352038000</v>
      </c>
      <c r="E16963" t="n">
        <v>995878000</v>
      </c>
      <c r="F16963" t="n">
        <v>3909645000</v>
      </c>
      <c r="G16963" t="n">
        <v>139326000</v>
      </c>
      <c r="H16963" t="n">
        <v>1.72</v>
      </c>
      <c r="I16963" t="n">
        <v>3.73</v>
      </c>
      <c r="J16963" t="n">
        <v>0.99</v>
      </c>
      <c r="O16963">
        <f>D16962</f>
      </c>
      <c r="P16963">
        <f>(E16963-F16963+G16963)/O16963*100</f>
      </c>
      <c r="Q16963">
        <f>H16962</f>
      </c>
      <c r="R16963">
        <f>I16962</f>
      </c>
      <c r="S16963">
        <f>H16963-H16962</f>
      </c>
      <c r="T16963">
        <f>I16963-I16962</f>
      </c>
    </row>
    <row r="16964">
      <c r="A16964" t="n">
        <v>2017</v>
      </c>
      <c r="B16964" t="inlineStr">
        <is>
          <t>00697611</t>
        </is>
      </c>
      <c r="C16964" t="inlineStr">
        <is>
          <t>와이디생명과학</t>
        </is>
      </c>
      <c r="D16964" t="n">
        <v>146832000</v>
      </c>
      <c r="E16964" t="n">
        <v>71309000</v>
      </c>
      <c r="F16964" t="n">
        <v>14263000</v>
      </c>
      <c r="G16964" t="n">
        <v>5616000</v>
      </c>
      <c r="H16964" t="n">
        <v>2.99</v>
      </c>
      <c r="I16964" t="n">
        <v>4</v>
      </c>
      <c r="K16964" t="n">
        <v>-6500000</v>
      </c>
      <c r="L16964" t="n">
        <v>7500000</v>
      </c>
      <c r="M16964" t="n">
        <v>7300000</v>
      </c>
      <c r="N16964" t="n">
        <v>-6500000</v>
      </c>
      <c r="U16964">
        <f>(L16964-K16964)/(2*D16964*0.01)</f>
      </c>
      <c r="V16964">
        <f>(L16964+K16964)/(D16964*0.0001)</f>
      </c>
    </row>
    <row r="16965">
      <c r="A16965" t="n">
        <v>2018</v>
      </c>
      <c r="B16965" t="inlineStr">
        <is>
          <t>00697611</t>
        </is>
      </c>
      <c r="C16965" t="inlineStr">
        <is>
          <t>와이디생명과학</t>
        </is>
      </c>
      <c r="D16965" t="n">
        <v>344966000</v>
      </c>
      <c r="E16965" t="n">
        <v>38009000</v>
      </c>
      <c r="F16965" t="n">
        <v>45247000</v>
      </c>
      <c r="G16965" t="n">
        <v>1444000</v>
      </c>
      <c r="H16965" t="n">
        <v>3.15</v>
      </c>
      <c r="I16965" t="n">
        <v>4</v>
      </c>
      <c r="J16965" t="n">
        <v>8.6</v>
      </c>
      <c r="K16965" t="n">
        <v>-45742000</v>
      </c>
      <c r="L16965" t="n">
        <v>25506000</v>
      </c>
      <c r="M16965" t="n">
        <v>25700000</v>
      </c>
      <c r="N16965" t="n">
        <v>-45761000</v>
      </c>
      <c r="O16965">
        <f>D16964</f>
      </c>
      <c r="P16965">
        <f>(E16965-F16965+G16965)/O16965*100</f>
      </c>
      <c r="Q16965">
        <f>H16964</f>
      </c>
      <c r="R16965">
        <f>I16964</f>
      </c>
      <c r="S16965">
        <f>H16965-H16964</f>
      </c>
      <c r="T16965">
        <f>I16965-I16964</f>
      </c>
      <c r="U16965">
        <f>(L16965-K16965)/(2*D16965*0.01)</f>
      </c>
    </row>
    <row r="16966">
      <c r="A16966" t="n">
        <v>2014</v>
      </c>
      <c r="B16966" t="inlineStr">
        <is>
          <t>00706715</t>
        </is>
      </c>
      <c r="C16966" t="inlineStr">
        <is>
          <t>미원홀딩스</t>
        </is>
      </c>
      <c r="D16966" t="n">
        <v>3167657000</v>
      </c>
      <c r="E16966" t="n">
        <v>1067319000</v>
      </c>
      <c r="F16966" t="n">
        <v>97832000</v>
      </c>
      <c r="G16966" t="n">
        <v>73617000</v>
      </c>
      <c r="H16966" t="n">
        <v>3.7</v>
      </c>
      <c r="I16966" t="n">
        <v>5.61</v>
      </c>
      <c r="K16966" t="n">
        <v>-365642000</v>
      </c>
      <c r="L16966" t="n">
        <v>450039000</v>
      </c>
      <c r="M16966" t="n">
        <v>463436000</v>
      </c>
      <c r="N16966" t="n">
        <v>-381232000</v>
      </c>
      <c r="U16966">
        <f>(L16966-K16966)/(2*D16966*0.01)</f>
      </c>
      <c r="V16966">
        <f>(L16966+K16966)/(D16966*0.0001)</f>
      </c>
    </row>
    <row r="16967">
      <c r="A16967" t="n">
        <v>2015</v>
      </c>
      <c r="B16967" t="inlineStr">
        <is>
          <t>00706715</t>
        </is>
      </c>
      <c r="C16967" t="inlineStr">
        <is>
          <t>미원홀딩스</t>
        </is>
      </c>
      <c r="D16967" t="n">
        <v>4841372000</v>
      </c>
      <c r="E16967" t="n">
        <v>1350195000</v>
      </c>
      <c r="F16967" t="n">
        <v>184524000</v>
      </c>
      <c r="G16967" t="n">
        <v>112259000</v>
      </c>
      <c r="H16967" t="n">
        <v>3.1</v>
      </c>
      <c r="I16967" t="n">
        <v>5.22</v>
      </c>
      <c r="K16967" t="n">
        <v>-502244000</v>
      </c>
      <c r="L16967" t="n">
        <v>604819000</v>
      </c>
      <c r="M16967" t="n">
        <v>579298000</v>
      </c>
      <c r="N16967" t="n">
        <v>-492897000</v>
      </c>
      <c r="O16967">
        <f>D16966</f>
      </c>
      <c r="P16967">
        <f>(E16967-F16967+G16967)/O16967*100</f>
      </c>
      <c r="Q16967">
        <f>H16966</f>
      </c>
      <c r="R16967">
        <f>I16966</f>
      </c>
      <c r="S16967">
        <f>H16967-H16966</f>
      </c>
      <c r="T16967">
        <f>I16967-I16966</f>
      </c>
      <c r="U16967">
        <f>(L16967-K16967)/(2*D16967*0.01)</f>
      </c>
      <c r="V16967">
        <f>(L16967+K16967)/(D16967*0.0001)</f>
      </c>
    </row>
    <row r="16968">
      <c r="A16968" t="n">
        <v>2016</v>
      </c>
      <c r="B16968" t="inlineStr">
        <is>
          <t>00706715</t>
        </is>
      </c>
      <c r="C16968" t="inlineStr">
        <is>
          <t>미원홀딩스</t>
        </is>
      </c>
      <c r="D16968" t="n">
        <v>5582441000</v>
      </c>
      <c r="E16968" t="n">
        <v>1573207000</v>
      </c>
      <c r="F16968" t="n">
        <v>185807000</v>
      </c>
      <c r="G16968" t="n">
        <v>145649000</v>
      </c>
      <c r="H16968" t="n">
        <v>3.2</v>
      </c>
      <c r="I16968" t="n">
        <v>4.91</v>
      </c>
      <c r="K16968" t="n">
        <v>-537741000</v>
      </c>
      <c r="L16968" t="n">
        <v>641565000</v>
      </c>
      <c r="M16968" t="n">
        <v>622540000</v>
      </c>
      <c r="N16968" t="n">
        <v>-533534000</v>
      </c>
      <c r="O16968">
        <f>D16967</f>
      </c>
      <c r="P16968">
        <f>(E16968-F16968+G16968)/O16968*100</f>
      </c>
      <c r="Q16968">
        <f>H16967</f>
      </c>
      <c r="R16968">
        <f>I16967</f>
      </c>
      <c r="S16968">
        <f>H16968-H16967</f>
      </c>
      <c r="T16968">
        <f>I16968-I16967</f>
      </c>
      <c r="U16968">
        <f>(L16968-K16968)/(2*D16968*0.01)</f>
      </c>
      <c r="V16968">
        <f>(L16968+K16968)/(D16968*0.0001)</f>
      </c>
    </row>
    <row r="16969">
      <c r="A16969" t="n">
        <v>2017</v>
      </c>
      <c r="B16969" t="inlineStr">
        <is>
          <t>00706715</t>
        </is>
      </c>
      <c r="C16969" t="inlineStr">
        <is>
          <t>미원홀딩스</t>
        </is>
      </c>
      <c r="D16969" t="n">
        <v>180665000</v>
      </c>
      <c r="E16969" t="n">
        <v>505794000</v>
      </c>
      <c r="F16969" t="n">
        <v>116914000</v>
      </c>
      <c r="G16969" t="n">
        <v>60218000</v>
      </c>
      <c r="H16969" t="n">
        <v>3</v>
      </c>
      <c r="I16969" t="n">
        <v>4.82</v>
      </c>
      <c r="K16969" t="n">
        <v>-13907000</v>
      </c>
      <c r="L16969" t="n">
        <v>16224000</v>
      </c>
      <c r="M16969" t="n">
        <v>15760000</v>
      </c>
      <c r="N16969" t="n">
        <v>-13808000</v>
      </c>
      <c r="O16969">
        <f>D16968</f>
      </c>
      <c r="P16969">
        <f>(E16969-F16969+G16969)/O16969*100</f>
      </c>
      <c r="Q16969">
        <f>H16968</f>
      </c>
      <c r="R16969">
        <f>I16968</f>
      </c>
      <c r="S16969">
        <f>H16969-H16968</f>
      </c>
      <c r="T16969">
        <f>I16969-I16968</f>
      </c>
      <c r="U16969">
        <f>(L16969-K16969)/(2*D16969*0.01)</f>
      </c>
      <c r="V16969">
        <f>(L16969+K16969)/(D16969*0.0001)</f>
      </c>
    </row>
    <row r="16970">
      <c r="A16970" t="n">
        <v>2018</v>
      </c>
      <c r="B16970" t="inlineStr">
        <is>
          <t>00706715</t>
        </is>
      </c>
      <c r="C16970" t="inlineStr">
        <is>
          <t>미원홀딩스</t>
        </is>
      </c>
      <c r="D16970" t="n">
        <v>186929000</v>
      </c>
      <c r="E16970" t="n">
        <v>59544000</v>
      </c>
      <c r="F16970" t="n">
        <v>26204000</v>
      </c>
      <c r="G16970" t="n">
        <v>5234000</v>
      </c>
      <c r="H16970" t="n">
        <v>3</v>
      </c>
      <c r="I16970" t="n">
        <v>4.82</v>
      </c>
      <c r="K16970" t="n">
        <v>-17306000</v>
      </c>
      <c r="L16970" t="n">
        <v>20309000</v>
      </c>
      <c r="M16970" t="n">
        <v>19727000</v>
      </c>
      <c r="N16970" t="n">
        <v>-17183000</v>
      </c>
      <c r="O16970">
        <f>D16969</f>
      </c>
      <c r="P16970">
        <f>(E16970-F16970+G16970)/O16970*100</f>
      </c>
      <c r="Q16970">
        <f>H16969</f>
      </c>
      <c r="R16970">
        <f>I16969</f>
      </c>
      <c r="S16970">
        <f>H16970-H16969</f>
      </c>
      <c r="T16970">
        <f>I16970-I16969</f>
      </c>
      <c r="U16970">
        <f>(L16970-K16970)/(2*D16970*0.01)</f>
      </c>
      <c r="V16970">
        <f>(L16970+K16970)/(D16970*0.0001)</f>
      </c>
    </row>
    <row r="16971">
      <c r="A16971" t="n">
        <v>2019</v>
      </c>
      <c r="B16971" t="inlineStr">
        <is>
          <t>00706715</t>
        </is>
      </c>
      <c r="C16971" t="inlineStr">
        <is>
          <t>미원홀딩스</t>
        </is>
      </c>
      <c r="D16971" t="n">
        <v>3734292000</v>
      </c>
      <c r="E16971" t="n">
        <v>206943000</v>
      </c>
      <c r="F16971" t="n">
        <v>64268000</v>
      </c>
      <c r="G16971" t="n">
        <v>27805000</v>
      </c>
      <c r="H16971" t="n">
        <v>2.89</v>
      </c>
      <c r="I16971" t="n">
        <v>2.05</v>
      </c>
      <c r="K16971" t="n">
        <v>-335458000</v>
      </c>
      <c r="L16971" t="n">
        <v>393376000</v>
      </c>
      <c r="M16971" t="n">
        <v>389250000</v>
      </c>
      <c r="N16971" t="n">
        <v>-338470000</v>
      </c>
      <c r="O16971">
        <f>D16970</f>
      </c>
      <c r="P16971">
        <f>(E16971-F16971+G16971)/O16971*100</f>
      </c>
      <c r="Q16971">
        <f>H16970</f>
      </c>
      <c r="R16971">
        <f>I16970</f>
      </c>
      <c r="S16971">
        <f>H16971-H16970</f>
      </c>
      <c r="T16971">
        <f>I16971-I16970</f>
      </c>
      <c r="U16971">
        <f>(L16971-K16971)/(2*D16971*0.01)</f>
      </c>
      <c r="V16971">
        <f>(L16971+K16971)/(D16971*0.0001)</f>
      </c>
    </row>
    <row r="16972">
      <c r="A16972" t="n">
        <v>2020</v>
      </c>
      <c r="B16972" t="inlineStr">
        <is>
          <t>00706715</t>
        </is>
      </c>
      <c r="C16972" t="inlineStr">
        <is>
          <t>미원홀딩스</t>
        </is>
      </c>
      <c r="D16972" t="n">
        <v>2967067000</v>
      </c>
      <c r="E16972" t="n">
        <v>726577000</v>
      </c>
      <c r="F16972" t="n">
        <v>1556470000</v>
      </c>
      <c r="G16972" t="n">
        <v>97871000</v>
      </c>
      <c r="H16972" t="n">
        <v>2.978</v>
      </c>
      <c r="I16972" t="n">
        <v>2.565</v>
      </c>
      <c r="K16972" t="n">
        <v>-275902000</v>
      </c>
      <c r="L16972" t="n">
        <v>327515000</v>
      </c>
      <c r="M16972" t="n">
        <v>325376000</v>
      </c>
      <c r="N16972" t="n">
        <v>-279331000</v>
      </c>
      <c r="O16972">
        <f>D16971</f>
      </c>
      <c r="P16972">
        <f>(E16972-F16972+G16972)/O16972*100</f>
      </c>
      <c r="Q16972">
        <f>H16971</f>
      </c>
      <c r="R16972">
        <f>I16971</f>
      </c>
      <c r="S16972">
        <f>H16972-H16971</f>
      </c>
      <c r="T16972">
        <f>I16972-I16971</f>
      </c>
      <c r="U16972">
        <f>(L16972-K16972)/(2*D16972*0.01)</f>
      </c>
      <c r="V16972">
        <f>(L16972+K16972)/(D16972*0.0001)</f>
      </c>
    </row>
    <row r="16973">
      <c r="A16973" t="n">
        <v>2021</v>
      </c>
      <c r="B16973" t="inlineStr">
        <is>
          <t>00706715</t>
        </is>
      </c>
      <c r="C16973" t="inlineStr">
        <is>
          <t>미원홀딩스</t>
        </is>
      </c>
      <c r="D16973" t="n">
        <v>3131318000</v>
      </c>
      <c r="E16973" t="n">
        <v>727764000</v>
      </c>
      <c r="F16973" t="n">
        <v>408543000</v>
      </c>
      <c r="G16973" t="n">
        <v>81368000</v>
      </c>
      <c r="H16973" t="n">
        <v>3.2615</v>
      </c>
      <c r="I16973" t="n">
        <v>2.505</v>
      </c>
      <c r="K16973" t="n">
        <v>-232830000</v>
      </c>
      <c r="L16973" t="n">
        <v>272180000</v>
      </c>
      <c r="M16973" t="n">
        <v>273274000</v>
      </c>
      <c r="N16973" t="n">
        <v>273274000</v>
      </c>
      <c r="O16973">
        <f>D16972</f>
      </c>
      <c r="P16973">
        <f>(E16973-F16973+G16973)/O16973*100</f>
      </c>
      <c r="Q16973">
        <f>H16972</f>
      </c>
      <c r="R16973">
        <f>I16972</f>
      </c>
      <c r="S16973">
        <f>H16973-H16972</f>
      </c>
      <c r="T16973">
        <f>I16973-I16972</f>
      </c>
      <c r="U16973">
        <f>(L16973-K16973)/(2*D16973*0.01)</f>
      </c>
      <c r="V16973">
        <f>(L16973+K16973)/(D16973*0.0001)</f>
      </c>
    </row>
    <row r="16974">
      <c r="A16974" t="n">
        <v>2022</v>
      </c>
      <c r="B16974" t="inlineStr">
        <is>
          <t>00706715</t>
        </is>
      </c>
      <c r="C16974" t="inlineStr">
        <is>
          <t>미원홀딩스</t>
        </is>
      </c>
      <c r="D16974" t="n">
        <v>3283255000</v>
      </c>
      <c r="E16974" t="n">
        <v>769149000</v>
      </c>
      <c r="F16974" t="n">
        <v>479324000</v>
      </c>
      <c r="G16974" t="n">
        <v>90019000</v>
      </c>
      <c r="H16974" t="n">
        <v>5.835</v>
      </c>
      <c r="I16974" t="n">
        <v>3.115</v>
      </c>
      <c r="J16974" t="n">
        <v>9.6</v>
      </c>
      <c r="K16974" t="n">
        <v>-232758000</v>
      </c>
      <c r="L16974" t="n">
        <v>268968000</v>
      </c>
      <c r="M16974" t="n">
        <v>273751000</v>
      </c>
      <c r="N16974" t="n">
        <v>-240606000</v>
      </c>
      <c r="O16974">
        <f>D16973</f>
      </c>
      <c r="P16974">
        <f>(E16974-F16974+G16974)/O16974*100</f>
      </c>
      <c r="Q16974">
        <f>H16973</f>
      </c>
      <c r="R16974">
        <f>I16973</f>
      </c>
      <c r="S16974">
        <f>H16974-H16973</f>
      </c>
      <c r="T16974">
        <f>I16974-I16973</f>
      </c>
      <c r="U16974">
        <f>(L16974-K16974)/(2*D16974*0.01)</f>
      </c>
      <c r="V16974">
        <f>(L16974+K16974)/(D16974*0.0001)</f>
      </c>
    </row>
    <row r="16975">
      <c r="A16975" t="n">
        <v>2023</v>
      </c>
      <c r="B16975" t="inlineStr">
        <is>
          <t>00706715</t>
        </is>
      </c>
      <c r="C16975" t="inlineStr">
        <is>
          <t>미원홀딩스</t>
        </is>
      </c>
      <c r="D16975" t="n">
        <v>4044841000</v>
      </c>
      <c r="E16975" t="n">
        <v>740489000</v>
      </c>
      <c r="F16975" t="n">
        <v>579812000</v>
      </c>
      <c r="G16975" t="n">
        <v>164188000</v>
      </c>
      <c r="H16975" t="n">
        <v>5.08</v>
      </c>
      <c r="I16975" t="n">
        <v>4.29</v>
      </c>
      <c r="J16975" t="n">
        <v>9.9</v>
      </c>
      <c r="K16975" t="n">
        <v>-289466000</v>
      </c>
      <c r="L16975" t="n">
        <v>336423000</v>
      </c>
      <c r="M16975" t="n">
        <v>340654000</v>
      </c>
      <c r="N16975" t="n">
        <v>-297132000</v>
      </c>
      <c r="O16975">
        <f>D16974</f>
      </c>
      <c r="P16975">
        <f>(E16975-F16975+G16975)/O16975*100</f>
      </c>
      <c r="Q16975">
        <f>H16974</f>
      </c>
      <c r="R16975">
        <f>I16974</f>
      </c>
      <c r="S16975">
        <f>H16975-H16974</f>
      </c>
      <c r="T16975">
        <f>I16975-I16974</f>
      </c>
      <c r="U16975">
        <f>(L16975-K16975)/(2*D16975*0.01)</f>
      </c>
      <c r="V16975">
        <f>(L16975+K16975)/(D16975*0.0001)</f>
      </c>
    </row>
    <row r="16976">
      <c r="A16976" t="n">
        <v>2024</v>
      </c>
      <c r="B16976" t="inlineStr">
        <is>
          <t>00706715</t>
        </is>
      </c>
      <c r="C16976" t="inlineStr">
        <is>
          <t>미원홀딩스</t>
        </is>
      </c>
      <c r="D16976" t="n">
        <v>5087544000</v>
      </c>
      <c r="E16976" t="n">
        <v>872413000</v>
      </c>
      <c r="F16976" t="n">
        <v>549942000</v>
      </c>
      <c r="G16976" t="n">
        <v>166370000</v>
      </c>
      <c r="H16976" t="n">
        <v>4.655</v>
      </c>
      <c r="I16976" t="n">
        <v>4.13</v>
      </c>
      <c r="J16976" t="n">
        <v>10.26</v>
      </c>
      <c r="K16976" t="n">
        <v>-415613000</v>
      </c>
      <c r="L16976" t="n">
        <v>488163000</v>
      </c>
      <c r="M16976" t="n">
        <v>486812000</v>
      </c>
      <c r="N16976" t="n">
        <v>-422050000</v>
      </c>
      <c r="O16976">
        <f>D16975</f>
      </c>
      <c r="P16976">
        <f>(E16976-F16976+G16976)/O16976*100</f>
      </c>
      <c r="Q16976">
        <f>H16975</f>
      </c>
      <c r="R16976">
        <f>I16975</f>
      </c>
      <c r="S16976">
        <f>H16976-H16975</f>
      </c>
      <c r="T16976">
        <f>I16976-I16975</f>
      </c>
      <c r="U16976">
        <f>(L16976-K16976)/(2*D16976*0.01)</f>
      </c>
      <c r="V16976">
        <f>(L16976+K16976)/(D16976*0.0001)</f>
      </c>
    </row>
    <row r="16977">
      <c r="A16977" t="n">
        <v>2025</v>
      </c>
      <c r="B16977" t="inlineStr">
        <is>
          <t>00706715</t>
        </is>
      </c>
      <c r="C16977" t="inlineStr">
        <is>
          <t>미원홀딩스</t>
        </is>
      </c>
      <c r="D16977" t="n">
        <v>5448776000</v>
      </c>
      <c r="E16977" t="n">
        <v>1098532000</v>
      </c>
      <c r="F16977" t="n">
        <v>860755000</v>
      </c>
      <c r="G16977" t="n">
        <v>199023000</v>
      </c>
      <c r="H16977" t="n">
        <v>5.085</v>
      </c>
      <c r="I16977" t="n">
        <v>5.465</v>
      </c>
      <c r="J16977" t="n">
        <v>10.53</v>
      </c>
      <c r="K16977" t="n">
        <v>-443544000</v>
      </c>
      <c r="L16977" t="n">
        <v>533230000</v>
      </c>
      <c r="M16977" t="n">
        <v>627037000</v>
      </c>
      <c r="N16977" t="n">
        <v>-381499000</v>
      </c>
      <c r="O16977">
        <f>D16976</f>
      </c>
      <c r="P16977">
        <f>(E16977-F16977+G16977)/O16977*100</f>
      </c>
      <c r="Q16977">
        <f>H16976</f>
      </c>
      <c r="R16977">
        <f>I16976</f>
      </c>
      <c r="S16977">
        <f>H16977-H16976</f>
      </c>
      <c r="T16977">
        <f>I16977-I16976</f>
      </c>
      <c r="U16977">
        <f>(L16977-K16977)/(2*D16977*0.01)</f>
      </c>
      <c r="V16977">
        <f>(L16977+K16977)/(D16977*0.0001)</f>
      </c>
    </row>
    <row r="16978">
      <c r="A16978" t="n">
        <v>2015</v>
      </c>
      <c r="B16978" t="inlineStr">
        <is>
          <t>00711896</t>
        </is>
      </c>
      <c r="C16978" t="inlineStr">
        <is>
          <t>농업회사법인의령군토요애유통</t>
        </is>
      </c>
      <c r="D16978" t="n">
        <v>50584000</v>
      </c>
      <c r="F16978" t="n">
        <v>0</v>
      </c>
    </row>
    <row r="16979">
      <c r="A16979" t="n">
        <v>2014</v>
      </c>
      <c r="B16979" t="inlineStr">
        <is>
          <t>00728638</t>
        </is>
      </c>
      <c r="C16979" t="inlineStr">
        <is>
          <t>한세실업</t>
        </is>
      </c>
      <c r="D16979" t="n">
        <v>33443088000</v>
      </c>
      <c r="E16979" t="n">
        <v>6539495000</v>
      </c>
      <c r="F16979" t="n">
        <v>3699641000</v>
      </c>
      <c r="G16979" t="n">
        <v>899262000</v>
      </c>
      <c r="H16979" t="n">
        <v>5.285</v>
      </c>
      <c r="I16979" t="n">
        <v>7.05</v>
      </c>
      <c r="J16979" t="n">
        <v>7.53</v>
      </c>
      <c r="K16979" t="n">
        <v>-1864015000</v>
      </c>
      <c r="L16979" t="n">
        <v>2128046000</v>
      </c>
      <c r="M16979" t="n">
        <v>2096851000</v>
      </c>
      <c r="N16979" t="n">
        <v>-1876261000</v>
      </c>
      <c r="U16979">
        <f>(L16979-K16979)/(2*D16979*0.01)</f>
      </c>
      <c r="V16979">
        <f>(L16979+K16979)/(D16979*0.0001)</f>
      </c>
    </row>
    <row r="16980">
      <c r="A16980" t="n">
        <v>2015</v>
      </c>
      <c r="B16980" t="inlineStr">
        <is>
          <t>00728638</t>
        </is>
      </c>
      <c r="C16980" t="inlineStr">
        <is>
          <t>한세실업</t>
        </is>
      </c>
      <c r="D16980" t="n">
        <v>35053588000</v>
      </c>
      <c r="E16980" t="n">
        <v>7459786000</v>
      </c>
      <c r="F16980" t="n">
        <v>4494618000</v>
      </c>
      <c r="G16980" t="n">
        <v>887731000</v>
      </c>
      <c r="H16980" t="n">
        <v>5.66</v>
      </c>
      <c r="I16980" t="n">
        <v>6.8</v>
      </c>
      <c r="J16980" t="n">
        <v>6.375</v>
      </c>
      <c r="K16980" t="n">
        <v>-1995504000</v>
      </c>
      <c r="L16980" t="n">
        <v>2271597000</v>
      </c>
      <c r="M16980" t="n">
        <v>2225025000</v>
      </c>
      <c r="N16980" t="n">
        <v>-1988824000</v>
      </c>
      <c r="O16980">
        <f>D16979</f>
      </c>
      <c r="P16980">
        <f>(E16980-F16980+G16980)/O16980*100</f>
      </c>
      <c r="Q16980">
        <f>H16979</f>
      </c>
      <c r="R16980">
        <f>I16979</f>
      </c>
      <c r="S16980">
        <f>H16980-H16979</f>
      </c>
      <c r="T16980">
        <f>I16980-I16979</f>
      </c>
      <c r="U16980">
        <f>(L16980-K16980)/(2*D16980*0.01)</f>
      </c>
      <c r="V16980">
        <f>(L16980+K16980)/(D16980*0.0001)</f>
      </c>
    </row>
    <row r="16981">
      <c r="A16981" t="n">
        <v>2016</v>
      </c>
      <c r="B16981" t="inlineStr">
        <is>
          <t>00728638</t>
        </is>
      </c>
      <c r="C16981" t="inlineStr">
        <is>
          <t>한세실업</t>
        </is>
      </c>
      <c r="D16981" t="n">
        <v>39015825000</v>
      </c>
      <c r="E16981" t="n">
        <v>7666183000</v>
      </c>
      <c r="F16981" t="n">
        <v>5317044000</v>
      </c>
      <c r="G16981" t="n">
        <v>744157000</v>
      </c>
      <c r="H16981" t="n">
        <v>5.27</v>
      </c>
      <c r="I16981" t="n">
        <v>6.8</v>
      </c>
      <c r="J16981" t="n">
        <v>6.46</v>
      </c>
      <c r="K16981" t="n">
        <v>-2156851200</v>
      </c>
      <c r="L16981" t="n">
        <v>2455917200</v>
      </c>
      <c r="M16981" t="n">
        <v>2405854800</v>
      </c>
      <c r="N16981" t="n">
        <v>-2156851200</v>
      </c>
      <c r="O16981">
        <f>D16980</f>
      </c>
      <c r="P16981">
        <f>(E16981-F16981+G16981)/O16981*100</f>
      </c>
      <c r="Q16981">
        <f>H16980</f>
      </c>
      <c r="R16981">
        <f>I16980</f>
      </c>
      <c r="S16981">
        <f>H16981-H16980</f>
      </c>
      <c r="T16981">
        <f>I16981-I16980</f>
      </c>
      <c r="U16981">
        <f>(L16981-K16981)/(2*D16981*0.01)</f>
      </c>
      <c r="V16981">
        <f>(L16981+K16981)/(D16981*0.0001)</f>
      </c>
    </row>
    <row r="16982">
      <c r="A16982" t="n">
        <v>2017</v>
      </c>
      <c r="B16982" t="inlineStr">
        <is>
          <t>00728638</t>
        </is>
      </c>
      <c r="C16982" t="inlineStr">
        <is>
          <t>한세실업</t>
        </is>
      </c>
      <c r="D16982" t="n">
        <v>38505152000</v>
      </c>
      <c r="E16982" t="n">
        <v>7618159000</v>
      </c>
      <c r="F16982" t="n">
        <v>5272747000</v>
      </c>
      <c r="G16982" t="n">
        <v>714733000</v>
      </c>
      <c r="H16982" t="n">
        <v>2.855</v>
      </c>
      <c r="I16982" t="n">
        <v>5.82</v>
      </c>
      <c r="J16982" t="n">
        <v>6.595</v>
      </c>
      <c r="K16982" t="n">
        <v>-2065827000</v>
      </c>
      <c r="L16982" t="n">
        <v>2346609000</v>
      </c>
      <c r="M16982" t="n">
        <v>2326341000</v>
      </c>
      <c r="N16982" t="n">
        <v>-2065827000</v>
      </c>
      <c r="O16982">
        <f>D16981</f>
      </c>
      <c r="P16982">
        <f>(E16982-F16982+G16982)/O16982*100</f>
      </c>
      <c r="Q16982">
        <f>H16981</f>
      </c>
      <c r="R16982">
        <f>I16981</f>
      </c>
      <c r="S16982">
        <f>H16982-H16981</f>
      </c>
      <c r="T16982">
        <f>I16982-I16981</f>
      </c>
      <c r="U16982">
        <f>(L16982-K16982)/(2*D16982*0.01)</f>
      </c>
      <c r="V16982">
        <f>(L16982+K16982)/(D16982*0.0001)</f>
      </c>
    </row>
    <row r="16983">
      <c r="A16983" t="n">
        <v>2018</v>
      </c>
      <c r="B16983" t="inlineStr">
        <is>
          <t>00728638</t>
        </is>
      </c>
      <c r="C16983" t="inlineStr">
        <is>
          <t>한세실업</t>
        </is>
      </c>
      <c r="D16983" t="n">
        <v>44387744000</v>
      </c>
      <c r="E16983" t="n">
        <v>7724691000</v>
      </c>
      <c r="F16983" t="n">
        <v>9448892000</v>
      </c>
      <c r="G16983" t="n">
        <v>750065000</v>
      </c>
      <c r="H16983" t="n">
        <v>2.405</v>
      </c>
      <c r="I16983" t="n">
        <v>4.525</v>
      </c>
      <c r="J16983" t="n">
        <v>7.3</v>
      </c>
      <c r="K16983" t="n">
        <v>-2459355000</v>
      </c>
      <c r="L16983" t="n">
        <v>2734405000</v>
      </c>
      <c r="M16983" t="n">
        <v>2763768000</v>
      </c>
      <c r="N16983" t="n">
        <v>-2480604000</v>
      </c>
      <c r="O16983">
        <f>D16982</f>
      </c>
      <c r="P16983">
        <f>(E16983-F16983+G16983)/O16983*100</f>
      </c>
      <c r="Q16983">
        <f>H16982</f>
      </c>
      <c r="R16983">
        <f>I16982</f>
      </c>
      <c r="S16983">
        <f>H16983-H16982</f>
      </c>
      <c r="T16983">
        <f>I16983-I16982</f>
      </c>
      <c r="U16983">
        <f>(L16983-K16983)/(2*D16983*0.01)</f>
      </c>
      <c r="V16983">
        <f>(L16983+K16983)/(D16983*0.0001)</f>
      </c>
    </row>
    <row r="16984">
      <c r="A16984" t="n">
        <v>2019</v>
      </c>
      <c r="B16984" t="inlineStr">
        <is>
          <t>00728638</t>
        </is>
      </c>
      <c r="C16984" t="inlineStr">
        <is>
          <t>한세실업</t>
        </is>
      </c>
      <c r="D16984" t="n">
        <v>47240264000</v>
      </c>
      <c r="E16984" t="n">
        <v>8753128000</v>
      </c>
      <c r="F16984" t="n">
        <v>6083576000</v>
      </c>
      <c r="G16984" t="n">
        <v>711215000</v>
      </c>
      <c r="H16984" t="n">
        <v>2.055</v>
      </c>
      <c r="I16984" t="n">
        <v>4.61</v>
      </c>
      <c r="J16984" t="n">
        <v>7</v>
      </c>
      <c r="K16984" t="n">
        <v>-2723841000</v>
      </c>
      <c r="L16984" t="n">
        <v>2888635000</v>
      </c>
      <c r="M16984" t="n">
        <v>2822301000</v>
      </c>
      <c r="N16984" t="n">
        <v>-2713905000</v>
      </c>
      <c r="O16984">
        <f>D16983</f>
      </c>
      <c r="P16984">
        <f>(E16984-F16984+G16984)/O16984*100</f>
      </c>
      <c r="Q16984">
        <f>H16983</f>
      </c>
      <c r="R16984">
        <f>I16983</f>
      </c>
      <c r="S16984">
        <f>H16984-H16983</f>
      </c>
      <c r="T16984">
        <f>I16984-I16983</f>
      </c>
      <c r="U16984">
        <f>(L16984-K16984)/(2*D16984*0.01)</f>
      </c>
      <c r="V16984">
        <f>(L16984+K16984)/(D16984*0.0001)</f>
      </c>
    </row>
    <row r="16985">
      <c r="A16985" t="n">
        <v>2020</v>
      </c>
      <c r="B16985" t="inlineStr">
        <is>
          <t>00728638</t>
        </is>
      </c>
      <c r="C16985" t="inlineStr">
        <is>
          <t>한세실업</t>
        </is>
      </c>
      <c r="D16985" t="n">
        <v>48995712000</v>
      </c>
      <c r="E16985" t="n">
        <v>9843067000</v>
      </c>
      <c r="F16985" t="n">
        <v>11732302000</v>
      </c>
      <c r="G16985" t="n">
        <v>632462000</v>
      </c>
      <c r="H16985" t="n">
        <v>2.35</v>
      </c>
      <c r="I16985" t="n">
        <v>4.835</v>
      </c>
      <c r="J16985" t="n">
        <v>7.6</v>
      </c>
      <c r="K16985" t="n">
        <v>-3181509600</v>
      </c>
      <c r="L16985" t="n">
        <v>3639968384</v>
      </c>
      <c r="M16985" t="n">
        <v>3618873840</v>
      </c>
      <c r="N16985" t="n">
        <v>-3227966848</v>
      </c>
      <c r="O16985">
        <f>D16984</f>
      </c>
      <c r="P16985">
        <f>(E16985-F16985+G16985)/O16985*100</f>
      </c>
      <c r="Q16985">
        <f>H16984</f>
      </c>
      <c r="R16985">
        <f>I16984</f>
      </c>
      <c r="S16985">
        <f>H16985-H16984</f>
      </c>
      <c r="T16985">
        <f>I16985-I16984</f>
      </c>
      <c r="U16985">
        <f>(L16985-K16985)/(2*D16985*0.01)</f>
      </c>
      <c r="V16985">
        <f>(L16985+K16985)/(D16985*0.0001)</f>
      </c>
    </row>
    <row r="16986">
      <c r="A16986" t="n">
        <v>2021</v>
      </c>
      <c r="B16986" t="inlineStr">
        <is>
          <t>00728638</t>
        </is>
      </c>
      <c r="C16986" t="inlineStr">
        <is>
          <t>한세실업</t>
        </is>
      </c>
      <c r="D16986" t="n">
        <v>48213088000</v>
      </c>
      <c r="E16986" t="n">
        <v>7865161000</v>
      </c>
      <c r="F16986" t="n">
        <v>6896759000</v>
      </c>
      <c r="G16986" t="n">
        <v>899933000</v>
      </c>
      <c r="H16986" t="n">
        <v>2.89</v>
      </c>
      <c r="I16986" t="n">
        <v>4.29</v>
      </c>
      <c r="J16986" t="n">
        <v>7.6</v>
      </c>
      <c r="K16986" t="n">
        <v>-2873088000</v>
      </c>
      <c r="L16986" t="n">
        <v>3255569200</v>
      </c>
      <c r="M16986" t="n">
        <v>3268707000</v>
      </c>
      <c r="N16986" t="n">
        <v>-2940879088</v>
      </c>
      <c r="O16986">
        <f>D16985</f>
      </c>
      <c r="P16986">
        <f>(E16986-F16986+G16986)/O16986*100</f>
      </c>
      <c r="Q16986">
        <f>H16985</f>
      </c>
      <c r="R16986">
        <f>I16985</f>
      </c>
      <c r="S16986">
        <f>H16986-H16985</f>
      </c>
      <c r="T16986">
        <f>I16986-I16985</f>
      </c>
      <c r="U16986">
        <f>(L16986-K16986)/(2*D16986*0.01)</f>
      </c>
      <c r="V16986">
        <f>(L16986+K16986)/(D16986*0.0001)</f>
      </c>
    </row>
    <row r="16987">
      <c r="A16987" t="n">
        <v>2022</v>
      </c>
      <c r="B16987" t="inlineStr">
        <is>
          <t>00728638</t>
        </is>
      </c>
      <c r="C16987" t="inlineStr">
        <is>
          <t>한세실업</t>
        </is>
      </c>
      <c r="D16987" t="n">
        <v>47083645000</v>
      </c>
      <c r="E16987" t="n">
        <v>7907019000</v>
      </c>
      <c r="F16987" t="n">
        <v>9266400000</v>
      </c>
      <c r="G16987" t="n">
        <v>1062627000</v>
      </c>
      <c r="H16987" t="n">
        <v>5.31</v>
      </c>
      <c r="I16987" t="n">
        <v>4.5</v>
      </c>
      <c r="J16987" t="n">
        <v>7.6</v>
      </c>
      <c r="K16987" t="n">
        <v>-2241000000</v>
      </c>
      <c r="L16987" t="n">
        <v>2497753425</v>
      </c>
      <c r="M16987" t="n">
        <v>2572000000</v>
      </c>
      <c r="N16987" t="n">
        <v>-2332371675</v>
      </c>
      <c r="O16987">
        <f>D16986</f>
      </c>
      <c r="P16987">
        <f>(E16987-F16987+G16987)/O16987*100</f>
      </c>
      <c r="Q16987">
        <f>H16986</f>
      </c>
      <c r="R16987">
        <f>I16986</f>
      </c>
      <c r="S16987">
        <f>H16987-H16986</f>
      </c>
      <c r="T16987">
        <f>I16987-I16986</f>
      </c>
      <c r="U16987">
        <f>(L16987-K16987)/(2*D16987*0.01)</f>
      </c>
      <c r="V16987">
        <f>(L16987+K16987)/(D16987*0.0001)</f>
      </c>
    </row>
    <row r="16988">
      <c r="A16988" t="n">
        <v>2023</v>
      </c>
      <c r="B16988" t="inlineStr">
        <is>
          <t>00728638</t>
        </is>
      </c>
      <c r="C16988" t="inlineStr">
        <is>
          <t>한세실업</t>
        </is>
      </c>
      <c r="D16988" t="n">
        <v>50465877000</v>
      </c>
      <c r="E16988" t="n">
        <v>5509231000</v>
      </c>
      <c r="F16988" t="n">
        <v>9090714000</v>
      </c>
      <c r="G16988" t="n">
        <v>1750245000</v>
      </c>
      <c r="H16988" t="n">
        <v>4.465</v>
      </c>
      <c r="I16988" t="n">
        <v>4.835</v>
      </c>
      <c r="J16988" t="n">
        <v>7.6</v>
      </c>
      <c r="K16988" t="n">
        <v>-2251638000</v>
      </c>
      <c r="L16988" t="n">
        <v>2534717999</v>
      </c>
      <c r="M16988" t="n">
        <v>2606460000</v>
      </c>
      <c r="N16988" t="n">
        <v>-2351691999</v>
      </c>
      <c r="O16988">
        <f>D16987</f>
      </c>
      <c r="P16988">
        <f>(E16988-F16988+G16988)/O16988*100</f>
      </c>
      <c r="Q16988">
        <f>H16987</f>
      </c>
      <c r="R16988">
        <f>I16987</f>
      </c>
      <c r="S16988">
        <f>H16988-H16987</f>
      </c>
      <c r="T16988">
        <f>I16988-I16987</f>
      </c>
      <c r="U16988">
        <f>(L16988-K16988)/(2*D16988*0.01)</f>
      </c>
      <c r="V16988">
        <f>(L16988+K16988)/(D16988*0.0001)</f>
      </c>
    </row>
    <row r="16989">
      <c r="A16989" t="n">
        <v>2024</v>
      </c>
      <c r="B16989" t="inlineStr">
        <is>
          <t>00728638</t>
        </is>
      </c>
      <c r="C16989" t="inlineStr">
        <is>
          <t>한세실업</t>
        </is>
      </c>
      <c r="D16989" t="n">
        <v>66446955000</v>
      </c>
      <c r="E16989" t="n">
        <v>8286510000</v>
      </c>
      <c r="F16989" t="n">
        <v>8203714000</v>
      </c>
      <c r="G16989" t="n">
        <v>1341610000</v>
      </c>
      <c r="H16989" t="n">
        <v>3.915</v>
      </c>
      <c r="I16989" t="n">
        <v>3.275</v>
      </c>
      <c r="J16989" t="n">
        <v>5.917</v>
      </c>
      <c r="K16989" t="n">
        <v>-3255846245</v>
      </c>
      <c r="L16989" t="n">
        <v>3691150780</v>
      </c>
      <c r="M16989" t="n">
        <v>3127800000</v>
      </c>
      <c r="N16989" t="n">
        <v>-3343268685</v>
      </c>
      <c r="O16989">
        <f>D16988</f>
      </c>
      <c r="P16989">
        <f>(E16989-F16989+G16989)/O16989*100</f>
      </c>
      <c r="Q16989">
        <f>H16988</f>
      </c>
      <c r="R16989">
        <f>I16988</f>
      </c>
      <c r="S16989">
        <f>H16989-H16988</f>
      </c>
      <c r="T16989">
        <f>I16989-I16988</f>
      </c>
      <c r="U16989">
        <f>(L16989-K16989)/(2*D16989*0.01)</f>
      </c>
      <c r="V16989">
        <f>(L16989+K16989)/(D16989*0.0001)</f>
      </c>
    </row>
    <row r="16990">
      <c r="A16990" t="n">
        <v>2025</v>
      </c>
      <c r="B16990" t="inlineStr">
        <is>
          <t>00728638</t>
        </is>
      </c>
      <c r="C16990" t="inlineStr">
        <is>
          <t>한세실업</t>
        </is>
      </c>
      <c r="D16990" t="n">
        <v>73235946000</v>
      </c>
      <c r="E16990" t="n">
        <v>11090854000</v>
      </c>
      <c r="F16990" t="n">
        <v>10483539000</v>
      </c>
      <c r="G16990" t="n">
        <v>1521436000</v>
      </c>
      <c r="H16990" t="n">
        <v>4.275</v>
      </c>
      <c r="I16990" t="n">
        <v>3.525</v>
      </c>
      <c r="J16990" t="n">
        <v>6.21</v>
      </c>
      <c r="K16990" t="n">
        <v>-3768810000</v>
      </c>
      <c r="L16990" t="n">
        <v>4263156000</v>
      </c>
      <c r="M16990" t="n">
        <v>4242978000</v>
      </c>
      <c r="N16990" t="n">
        <v>-3817395000</v>
      </c>
      <c r="O16990">
        <f>D16989</f>
      </c>
      <c r="P16990">
        <f>(E16990-F16990+G16990)/O16990*100</f>
      </c>
      <c r="Q16990">
        <f>H16989</f>
      </c>
      <c r="R16990">
        <f>I16989</f>
      </c>
      <c r="S16990">
        <f>H16990-H16989</f>
      </c>
      <c r="T16990">
        <f>I16990-I16989</f>
      </c>
      <c r="U16990">
        <f>(L16990-K16990)/(2*D16990*0.01)</f>
      </c>
      <c r="V16990">
        <f>(L16990+K16990)/(D16990*0.0001)</f>
      </c>
    </row>
    <row r="16991">
      <c r="A16991" t="n">
        <v>2014</v>
      </c>
      <c r="B16991" t="inlineStr">
        <is>
          <t>00753643</t>
        </is>
      </c>
      <c r="C16991" t="inlineStr">
        <is>
          <t>주성코퍼레이션</t>
        </is>
      </c>
      <c r="D16991" t="n">
        <v>3241499000</v>
      </c>
      <c r="E16991" t="n">
        <v>364364000</v>
      </c>
      <c r="F16991" t="n">
        <v>282536000</v>
      </c>
      <c r="G16991" t="n">
        <v>96075000</v>
      </c>
      <c r="H16991" t="n">
        <v>2.84</v>
      </c>
      <c r="I16991" t="n">
        <v>4.01</v>
      </c>
      <c r="K16991" t="n">
        <v>-177014000</v>
      </c>
      <c r="L16991" t="n">
        <v>196440000</v>
      </c>
      <c r="M16991" t="n">
        <v>194423000</v>
      </c>
      <c r="N16991" t="n">
        <v>-178605000</v>
      </c>
      <c r="U16991">
        <f>(L16991-K16991)/(2*D16991*0.01)</f>
      </c>
      <c r="V16991">
        <f>(L16991+K16991)/(D16991*0.0001)</f>
      </c>
    </row>
    <row r="16992">
      <c r="A16992" t="n">
        <v>2015</v>
      </c>
      <c r="B16992" t="inlineStr">
        <is>
          <t>00753643</t>
        </is>
      </c>
      <c r="C16992" t="inlineStr">
        <is>
          <t>주성코퍼레이션</t>
        </is>
      </c>
      <c r="D16992" t="n">
        <v>3424379000</v>
      </c>
      <c r="E16992" t="n">
        <v>395411000</v>
      </c>
      <c r="F16992" t="n">
        <v>225283000</v>
      </c>
      <c r="G16992" t="n">
        <v>81147000</v>
      </c>
      <c r="H16992" t="n">
        <v>2.55</v>
      </c>
      <c r="I16992" t="n">
        <v>4.12</v>
      </c>
      <c r="K16992" t="n">
        <v>-201444000</v>
      </c>
      <c r="L16992" t="n">
        <v>201444000</v>
      </c>
      <c r="M16992" t="n">
        <v>198815000</v>
      </c>
      <c r="N16992" t="n">
        <v>-182762000</v>
      </c>
      <c r="O16992">
        <f>D16991</f>
      </c>
      <c r="P16992">
        <f>(E16992-F16992+G16992)/O16992*100</f>
      </c>
      <c r="Q16992">
        <f>H16991</f>
      </c>
      <c r="R16992">
        <f>I16991</f>
      </c>
      <c r="S16992">
        <f>H16992-H16991</f>
      </c>
      <c r="T16992">
        <f>I16992-I16991</f>
      </c>
      <c r="U16992">
        <f>(L16992-K16992)/(2*D16992*0.01)</f>
      </c>
    </row>
    <row r="16993">
      <c r="A16993" t="n">
        <v>2016</v>
      </c>
      <c r="B16993" t="inlineStr">
        <is>
          <t>00753643</t>
        </is>
      </c>
      <c r="C16993" t="inlineStr">
        <is>
          <t>주성코퍼레이션</t>
        </is>
      </c>
      <c r="D16993" t="n">
        <v>4527861000</v>
      </c>
      <c r="E16993" t="n">
        <v>397835000</v>
      </c>
      <c r="F16993" t="n">
        <v>547013000</v>
      </c>
      <c r="G16993" t="n">
        <v>71149000</v>
      </c>
      <c r="H16993" t="n">
        <v>2.49</v>
      </c>
      <c r="I16993" t="n">
        <v>4.12</v>
      </c>
      <c r="K16993" t="n">
        <v>-178243000</v>
      </c>
      <c r="L16993" t="n">
        <v>197360000</v>
      </c>
      <c r="M16993" t="n">
        <v>194663000</v>
      </c>
      <c r="N16993" t="n">
        <v>-179285000</v>
      </c>
      <c r="O16993">
        <f>D16992</f>
      </c>
      <c r="P16993">
        <f>(E16993-F16993+G16993)/O16993*100</f>
      </c>
      <c r="Q16993">
        <f>H16992</f>
      </c>
      <c r="R16993">
        <f>I16992</f>
      </c>
      <c r="S16993">
        <f>H16993-H16992</f>
      </c>
      <c r="T16993">
        <f>I16993-I16992</f>
      </c>
      <c r="U16993">
        <f>(L16993-K16993)/(2*D16993*0.01)</f>
      </c>
      <c r="V16993">
        <f>(L16993+K16993)/(D16993*0.0001)</f>
      </c>
    </row>
    <row r="16994">
      <c r="A16994" t="n">
        <v>2017</v>
      </c>
      <c r="B16994" t="inlineStr">
        <is>
          <t>00753643</t>
        </is>
      </c>
      <c r="C16994" t="inlineStr">
        <is>
          <t>주성코퍼레이션</t>
        </is>
      </c>
      <c r="D16994" t="n">
        <v>4530765000</v>
      </c>
      <c r="E16994" t="n">
        <v>860158000</v>
      </c>
      <c r="F16994" t="n">
        <v>868171000</v>
      </c>
      <c r="G16994" t="n">
        <v>116602000</v>
      </c>
      <c r="H16994" t="n">
        <v>3.165</v>
      </c>
      <c r="I16994" t="n">
        <v>3.67</v>
      </c>
      <c r="K16994" t="n">
        <v>-277573000</v>
      </c>
      <c r="L16994" t="n">
        <v>253142000</v>
      </c>
      <c r="M16994" t="n">
        <v>249674000</v>
      </c>
      <c r="N16994" t="n">
        <v>-278892000</v>
      </c>
      <c r="O16994">
        <f>D16993</f>
      </c>
      <c r="P16994">
        <f>(E16994-F16994+G16994)/O16994*100</f>
      </c>
      <c r="Q16994">
        <f>H16993</f>
      </c>
      <c r="R16994">
        <f>I16993</f>
      </c>
      <c r="S16994">
        <f>H16994-H16993</f>
      </c>
      <c r="T16994">
        <f>I16994-I16993</f>
      </c>
      <c r="U16994">
        <f>(L16994-K16994)/(2*D16994*0.01)</f>
      </c>
    </row>
    <row r="16995">
      <c r="A16995" t="n">
        <v>2018</v>
      </c>
      <c r="B16995" t="inlineStr">
        <is>
          <t>00753643</t>
        </is>
      </c>
      <c r="C16995" t="inlineStr">
        <is>
          <t>주성코퍼레이션</t>
        </is>
      </c>
      <c r="D16995" t="n">
        <v>4321004000</v>
      </c>
      <c r="E16995" t="n">
        <v>829713000</v>
      </c>
      <c r="F16995" t="n">
        <v>903239000</v>
      </c>
      <c r="G16995" t="n">
        <v>135154000</v>
      </c>
      <c r="H16995" t="n">
        <v>2.6345</v>
      </c>
      <c r="I16995" t="n">
        <v>3.27</v>
      </c>
      <c r="K16995" t="n">
        <v>-240224000</v>
      </c>
      <c r="L16995" t="n">
        <v>245697000</v>
      </c>
      <c r="M16995" t="n">
        <v>269803000</v>
      </c>
      <c r="N16995" t="n">
        <v>-228692000</v>
      </c>
      <c r="O16995">
        <f>D16994</f>
      </c>
      <c r="P16995">
        <f>(E16995-F16995+G16995)/O16995*100</f>
      </c>
      <c r="Q16995">
        <f>H16994</f>
      </c>
      <c r="R16995">
        <f>I16994</f>
      </c>
      <c r="S16995">
        <f>H16995-H16994</f>
      </c>
      <c r="T16995">
        <f>I16995-I16994</f>
      </c>
      <c r="U16995">
        <f>(L16995-K16995)/(2*D16995*0.01)</f>
      </c>
      <c r="V16995">
        <f>(L16995+K16995)/(D16995*0.0001)</f>
      </c>
    </row>
    <row r="16996">
      <c r="A16996" t="n">
        <v>2019</v>
      </c>
      <c r="B16996" t="inlineStr">
        <is>
          <t>00753643</t>
        </is>
      </c>
      <c r="C16996" t="inlineStr">
        <is>
          <t>주성코퍼레이션</t>
        </is>
      </c>
      <c r="D16996" t="n">
        <v>555729000</v>
      </c>
      <c r="E16996" t="n">
        <v>373351000</v>
      </c>
      <c r="F16996" t="n">
        <v>440678000</v>
      </c>
      <c r="G16996" t="n">
        <v>49333000</v>
      </c>
      <c r="H16996" t="n">
        <v>2.39</v>
      </c>
      <c r="I16996" t="n">
        <v>3.25</v>
      </c>
      <c r="K16996" t="n">
        <v>-4359000</v>
      </c>
      <c r="L16996" t="n">
        <v>74163000</v>
      </c>
      <c r="M16996" t="n">
        <v>74016000</v>
      </c>
      <c r="N16996" t="n">
        <v>-4919000</v>
      </c>
      <c r="O16996">
        <f>D16995</f>
      </c>
      <c r="P16996">
        <f>(E16996-F16996+G16996)/O16996*100</f>
      </c>
      <c r="Q16996">
        <f>H16995</f>
      </c>
      <c r="R16996">
        <f>I16995</f>
      </c>
      <c r="S16996">
        <f>H16996-H16995</f>
      </c>
      <c r="T16996">
        <f>I16996-I16995</f>
      </c>
      <c r="U16996">
        <f>(L16996-K16996)/(2*D16996*0.01)</f>
      </c>
    </row>
    <row r="16997">
      <c r="A16997" t="n">
        <v>2020</v>
      </c>
      <c r="B16997" t="inlineStr">
        <is>
          <t>00753643</t>
        </is>
      </c>
      <c r="C16997" t="inlineStr">
        <is>
          <t>주성코퍼레이션</t>
        </is>
      </c>
      <c r="D16997" t="n">
        <v>1936932000</v>
      </c>
      <c r="E16997" t="n">
        <v>262686000</v>
      </c>
      <c r="F16997" t="n">
        <v>102522000</v>
      </c>
      <c r="G16997" t="n">
        <v>16773000</v>
      </c>
      <c r="H16997" t="n">
        <v>2.45</v>
      </c>
      <c r="I16997" t="n">
        <v>3</v>
      </c>
      <c r="O16997">
        <f>D16996</f>
      </c>
      <c r="P16997">
        <f>(E16997-F16997+G16997)/O16997*100</f>
      </c>
      <c r="Q16997">
        <f>H16996</f>
      </c>
      <c r="R16997">
        <f>I16996</f>
      </c>
      <c r="S16997">
        <f>H16997-H16996</f>
      </c>
      <c r="T16997">
        <f>I16997-I16996</f>
      </c>
    </row>
    <row r="16998">
      <c r="A16998" t="n">
        <v>2021</v>
      </c>
      <c r="B16998" t="inlineStr">
        <is>
          <t>00753643</t>
        </is>
      </c>
      <c r="C16998" t="inlineStr">
        <is>
          <t>주성코퍼레이션</t>
        </is>
      </c>
      <c r="D16998" t="n">
        <v>1897438000</v>
      </c>
      <c r="E16998" t="n">
        <v>371354000</v>
      </c>
      <c r="F16998" t="n">
        <v>418887000</v>
      </c>
      <c r="G16998" t="n">
        <v>25129000</v>
      </c>
      <c r="H16998" t="n">
        <v>3.16</v>
      </c>
      <c r="I16998" t="n">
        <v>2</v>
      </c>
      <c r="K16998" t="n">
        <v>-41389000</v>
      </c>
      <c r="L16998" t="n">
        <v>43142000</v>
      </c>
      <c r="M16998" t="n">
        <v>43581000</v>
      </c>
      <c r="N16998" t="n">
        <v>-43984000</v>
      </c>
      <c r="O16998">
        <f>D16997</f>
      </c>
      <c r="P16998">
        <f>(E16998-F16998+G16998)/O16998*100</f>
      </c>
      <c r="Q16998">
        <f>H16997</f>
      </c>
      <c r="R16998">
        <f>I16997</f>
      </c>
      <c r="S16998">
        <f>H16998-H16997</f>
      </c>
      <c r="T16998">
        <f>I16998-I16997</f>
      </c>
      <c r="U16998">
        <f>(L16998-K16998)/(2*D16998*0.01)</f>
      </c>
      <c r="V16998">
        <f>(L16998+K16998)/(D16998*0.0001)</f>
      </c>
    </row>
    <row r="16999">
      <c r="A16999" t="n">
        <v>2022</v>
      </c>
      <c r="B16999" t="inlineStr">
        <is>
          <t>00753643</t>
        </is>
      </c>
      <c r="C16999" t="inlineStr">
        <is>
          <t>주성코퍼레이션</t>
        </is>
      </c>
      <c r="D16999" t="n">
        <v>1332670000</v>
      </c>
      <c r="E16999" t="n">
        <v>367028000</v>
      </c>
      <c r="F16999" t="n">
        <v>764425000</v>
      </c>
      <c r="G16999" t="n">
        <v>40139000</v>
      </c>
      <c r="H16999" t="n">
        <v>5.51</v>
      </c>
      <c r="I16999" t="n">
        <v>3.5</v>
      </c>
      <c r="J16999" t="n">
        <v>6.035</v>
      </c>
      <c r="K16999" t="n">
        <v>-80059000</v>
      </c>
      <c r="L16999" t="n">
        <v>90780000</v>
      </c>
      <c r="M16999" t="n">
        <v>93119000</v>
      </c>
      <c r="N16999" t="n">
        <v>-83363000</v>
      </c>
      <c r="O16999">
        <f>D16998</f>
      </c>
      <c r="P16999">
        <f>(E16999-F16999+G16999)/O16999*100</f>
      </c>
      <c r="Q16999">
        <f>H16998</f>
      </c>
      <c r="R16999">
        <f>I16998</f>
      </c>
      <c r="S16999">
        <f>H16999-H16998</f>
      </c>
      <c r="T16999">
        <f>I16999-I16998</f>
      </c>
      <c r="U16999">
        <f>(L16999-K16999)/(2*D16999*0.01)</f>
      </c>
      <c r="V16999">
        <f>(L16999+K16999)/(D16999*0.0001)</f>
      </c>
    </row>
    <row r="17000">
      <c r="A17000" t="n">
        <v>2023</v>
      </c>
      <c r="B17000" t="inlineStr">
        <is>
          <t>00753643</t>
        </is>
      </c>
      <c r="C17000" t="inlineStr">
        <is>
          <t>주성코퍼레이션</t>
        </is>
      </c>
      <c r="D17000" t="n">
        <v>1372685000</v>
      </c>
      <c r="E17000" t="n">
        <v>245774000</v>
      </c>
      <c r="F17000" t="n">
        <v>426514000</v>
      </c>
      <c r="G17000" t="n">
        <v>70224000</v>
      </c>
      <c r="H17000" t="n">
        <v>4.705</v>
      </c>
      <c r="I17000" t="n">
        <v>3.5</v>
      </c>
      <c r="J17000" t="n">
        <v>8.09</v>
      </c>
      <c r="K17000" t="n">
        <v>-104151000</v>
      </c>
      <c r="L17000" t="n">
        <v>116102000</v>
      </c>
      <c r="M17000" t="n">
        <v>117685000</v>
      </c>
      <c r="N17000" t="n">
        <v>-103060000</v>
      </c>
      <c r="O17000">
        <f>D16999</f>
      </c>
      <c r="P17000">
        <f>(E17000-F17000+G17000)/O17000*100</f>
      </c>
      <c r="Q17000">
        <f>H16999</f>
      </c>
      <c r="R17000">
        <f>I16999</f>
      </c>
      <c r="S17000">
        <f>H17000-H16999</f>
      </c>
      <c r="T17000">
        <f>I17000-I16999</f>
      </c>
      <c r="U17000">
        <f>(L17000-K17000)/(2*D17000*0.01)</f>
      </c>
      <c r="V17000">
        <f>(L17000+K17000)/(D17000*0.0001)</f>
      </c>
    </row>
    <row r="17001">
      <c r="A17001" t="n">
        <v>2014</v>
      </c>
      <c r="B17001" t="inlineStr">
        <is>
          <t>00755739</t>
        </is>
      </c>
      <c r="C17001" t="inlineStr">
        <is>
          <t>파인테크닉스</t>
        </is>
      </c>
      <c r="D17001" t="n">
        <v>4321362000</v>
      </c>
      <c r="E17001" t="n">
        <v>991090000</v>
      </c>
      <c r="F17001" t="n">
        <v>292611000</v>
      </c>
      <c r="G17001" t="n">
        <v>109876000</v>
      </c>
      <c r="H17001" t="n">
        <v>2.94</v>
      </c>
      <c r="I17001" t="n">
        <v>3.27</v>
      </c>
      <c r="K17001" t="n">
        <v>-256746000</v>
      </c>
      <c r="L17001" t="n">
        <v>293300000</v>
      </c>
      <c r="M17001" t="n">
        <v>288421000</v>
      </c>
      <c r="N17001" t="n">
        <v>-257570000</v>
      </c>
      <c r="U17001">
        <f>(L17001-K17001)/(2*D17001*0.01)</f>
      </c>
      <c r="V17001">
        <f>(L17001+K17001)/(D17001*0.0001)</f>
      </c>
    </row>
    <row r="17002">
      <c r="A17002" t="n">
        <v>2015</v>
      </c>
      <c r="B17002" t="inlineStr">
        <is>
          <t>00755739</t>
        </is>
      </c>
      <c r="C17002" t="inlineStr">
        <is>
          <t>파인테크닉스</t>
        </is>
      </c>
      <c r="D17002" t="n">
        <v>5052136000</v>
      </c>
      <c r="E17002" t="n">
        <v>1229525000</v>
      </c>
      <c r="F17002" t="n">
        <v>450117000</v>
      </c>
      <c r="G17002" t="n">
        <v>108535000</v>
      </c>
      <c r="H17002" t="n">
        <v>2.585</v>
      </c>
      <c r="I17002" t="n">
        <v>3.175</v>
      </c>
      <c r="J17002" t="n">
        <v>10.715</v>
      </c>
      <c r="K17002" t="n">
        <v>-321342000</v>
      </c>
      <c r="L17002" t="n">
        <v>368543000</v>
      </c>
      <c r="M17002" t="n">
        <v>361480000</v>
      </c>
      <c r="N17002" t="n">
        <v>-321657000</v>
      </c>
      <c r="O17002">
        <f>D17001</f>
      </c>
      <c r="P17002">
        <f>(E17002-F17002+G17002)/O17002*100</f>
      </c>
      <c r="Q17002">
        <f>H17001</f>
      </c>
      <c r="R17002">
        <f>I17001</f>
      </c>
      <c r="S17002">
        <f>H17002-H17001</f>
      </c>
      <c r="T17002">
        <f>I17002-I17001</f>
      </c>
      <c r="U17002">
        <f>(L17002-K17002)/(2*D17002*0.01)</f>
      </c>
      <c r="V17002">
        <f>(L17002+K17002)/(D17002*0.0001)</f>
      </c>
    </row>
    <row r="17003">
      <c r="A17003" t="n">
        <v>2016</v>
      </c>
      <c r="B17003" t="inlineStr">
        <is>
          <t>00755739</t>
        </is>
      </c>
      <c r="C17003" t="inlineStr">
        <is>
          <t>파인테크닉스</t>
        </is>
      </c>
      <c r="D17003" t="n">
        <v>5076136000</v>
      </c>
      <c r="E17003" t="n">
        <v>1364183000</v>
      </c>
      <c r="F17003" t="n">
        <v>1722031000</v>
      </c>
      <c r="G17003" t="n">
        <v>113280000</v>
      </c>
      <c r="H17003" t="n">
        <v>2.665</v>
      </c>
      <c r="I17003" t="n">
        <v>3</v>
      </c>
      <c r="J17003" t="n">
        <v>8.630000000000001</v>
      </c>
      <c r="K17003" t="n">
        <v>-350875000</v>
      </c>
      <c r="L17003" t="n">
        <v>405545000</v>
      </c>
      <c r="M17003" t="n">
        <v>398360000</v>
      </c>
      <c r="N17003" t="n">
        <v>-351706000</v>
      </c>
      <c r="O17003">
        <f>D17002</f>
      </c>
      <c r="P17003">
        <f>(E17003-F17003+G17003)/O17003*100</f>
      </c>
      <c r="Q17003">
        <f>H17002</f>
      </c>
      <c r="R17003">
        <f>I17002</f>
      </c>
      <c r="S17003">
        <f>H17003-H17002</f>
      </c>
      <c r="T17003">
        <f>I17003-I17002</f>
      </c>
      <c r="U17003">
        <f>(L17003-K17003)/(2*D17003*0.01)</f>
      </c>
      <c r="V17003">
        <f>(L17003+K17003)/(D17003*0.0001)</f>
      </c>
    </row>
    <row r="17004">
      <c r="A17004" t="n">
        <v>2017</v>
      </c>
      <c r="B17004" t="inlineStr">
        <is>
          <t>00755739</t>
        </is>
      </c>
      <c r="C17004" t="inlineStr">
        <is>
          <t>파인테크닉스</t>
        </is>
      </c>
      <c r="D17004" t="n">
        <v>4726590000</v>
      </c>
      <c r="E17004" t="n">
        <v>1292761000</v>
      </c>
      <c r="F17004" t="n">
        <v>1628331000</v>
      </c>
      <c r="G17004" t="n">
        <v>118249000</v>
      </c>
      <c r="H17004" t="n">
        <v>3.04</v>
      </c>
      <c r="I17004" t="n">
        <v>3.285</v>
      </c>
      <c r="J17004" t="n">
        <v>8.645</v>
      </c>
      <c r="K17004" t="n">
        <v>-305649000</v>
      </c>
      <c r="L17004" t="n">
        <v>352895000</v>
      </c>
      <c r="M17004" t="n">
        <v>345272000</v>
      </c>
      <c r="N17004" t="n">
        <v>-305280000</v>
      </c>
      <c r="O17004">
        <f>D17003</f>
      </c>
      <c r="P17004">
        <f>(E17004-F17004+G17004)/O17004*100</f>
      </c>
      <c r="Q17004">
        <f>H17003</f>
      </c>
      <c r="R17004">
        <f>I17003</f>
      </c>
      <c r="S17004">
        <f>H17004-H17003</f>
      </c>
      <c r="T17004">
        <f>I17004-I17003</f>
      </c>
      <c r="U17004">
        <f>(L17004-K17004)/(2*D17004*0.01)</f>
      </c>
      <c r="V17004">
        <f>(L17004+K17004)/(D17004*0.0001)</f>
      </c>
    </row>
    <row r="17005">
      <c r="A17005" t="n">
        <v>2018</v>
      </c>
      <c r="B17005" t="inlineStr">
        <is>
          <t>00755739</t>
        </is>
      </c>
      <c r="C17005" t="inlineStr">
        <is>
          <t>파인테크닉스</t>
        </is>
      </c>
      <c r="D17005" t="n">
        <v>3910598000</v>
      </c>
      <c r="E17005" t="n">
        <v>1042216000</v>
      </c>
      <c r="F17005" t="n">
        <v>2866777000</v>
      </c>
      <c r="G17005" t="n">
        <v>116861000</v>
      </c>
      <c r="H17005" t="n">
        <v>2.79</v>
      </c>
      <c r="I17005" t="n">
        <v>5.08</v>
      </c>
      <c r="J17005" t="n">
        <v>8.77</v>
      </c>
      <c r="K17005" t="n">
        <v>-249878000</v>
      </c>
      <c r="L17005" t="n">
        <v>291390000</v>
      </c>
      <c r="M17005" t="n">
        <v>282015000</v>
      </c>
      <c r="N17005" t="n">
        <v>-247263000</v>
      </c>
      <c r="O17005">
        <f>D17004</f>
      </c>
      <c r="P17005">
        <f>(E17005-F17005+G17005)/O17005*100</f>
      </c>
      <c r="Q17005">
        <f>H17004</f>
      </c>
      <c r="R17005">
        <f>I17004</f>
      </c>
      <c r="S17005">
        <f>H17005-H17004</f>
      </c>
      <c r="T17005">
        <f>I17005-I17004</f>
      </c>
      <c r="U17005">
        <f>(L17005-K17005)/(2*D17005*0.01)</f>
      </c>
      <c r="V17005">
        <f>(L17005+K17005)/(D17005*0.0001)</f>
      </c>
    </row>
    <row r="17006">
      <c r="A17006" t="n">
        <v>2019</v>
      </c>
      <c r="B17006" t="inlineStr">
        <is>
          <t>00755739</t>
        </is>
      </c>
      <c r="C17006" t="inlineStr">
        <is>
          <t>파인테크닉스</t>
        </is>
      </c>
      <c r="D17006" t="n">
        <v>3915173000</v>
      </c>
      <c r="E17006" t="n">
        <v>861968000</v>
      </c>
      <c r="F17006" t="n">
        <v>770399000</v>
      </c>
      <c r="G17006" t="n">
        <v>76351000</v>
      </c>
      <c r="H17006" t="n">
        <v>2.62</v>
      </c>
      <c r="I17006" t="n">
        <v>5.08</v>
      </c>
      <c r="J17006" t="n">
        <v>9.960000000000001</v>
      </c>
      <c r="K17006" t="n">
        <v>-293627000</v>
      </c>
      <c r="L17006" t="n">
        <v>347263000</v>
      </c>
      <c r="M17006" t="n">
        <v>335293000</v>
      </c>
      <c r="N17006" t="n">
        <v>-290055000</v>
      </c>
      <c r="O17006">
        <f>D17005</f>
      </c>
      <c r="P17006">
        <f>(E17006-F17006+G17006)/O17006*100</f>
      </c>
      <c r="Q17006">
        <f>H17005</f>
      </c>
      <c r="R17006">
        <f>I17005</f>
      </c>
      <c r="S17006">
        <f>H17006-H17005</f>
      </c>
      <c r="T17006">
        <f>I17006-I17005</f>
      </c>
      <c r="U17006">
        <f>(L17006-K17006)/(2*D17006*0.01)</f>
      </c>
      <c r="V17006">
        <f>(L17006+K17006)/(D17006*0.0001)</f>
      </c>
    </row>
    <row r="17007">
      <c r="A17007" t="n">
        <v>2020</v>
      </c>
      <c r="B17007" t="inlineStr">
        <is>
          <t>00755739</t>
        </is>
      </c>
      <c r="C17007" t="inlineStr">
        <is>
          <t>파인테크닉스</t>
        </is>
      </c>
      <c r="D17007" t="n">
        <v>4905969000</v>
      </c>
      <c r="E17007" t="n">
        <v>818717000</v>
      </c>
      <c r="F17007" t="n">
        <v>606710000</v>
      </c>
      <c r="G17007" t="n">
        <v>72729000</v>
      </c>
      <c r="H17007" t="n">
        <v>3</v>
      </c>
      <c r="I17007" t="n">
        <v>4.74</v>
      </c>
      <c r="J17007" t="n">
        <v>9.82</v>
      </c>
      <c r="K17007" t="n">
        <v>-345742000</v>
      </c>
      <c r="L17007" t="n">
        <v>405695000</v>
      </c>
      <c r="M17007" t="n">
        <v>394674000</v>
      </c>
      <c r="N17007" t="n">
        <v>-343709000</v>
      </c>
      <c r="O17007">
        <f>D17006</f>
      </c>
      <c r="P17007">
        <f>(E17007-F17007+G17007)/O17007*100</f>
      </c>
      <c r="Q17007">
        <f>H17006</f>
      </c>
      <c r="R17007">
        <f>I17006</f>
      </c>
      <c r="S17007">
        <f>H17007-H17006</f>
      </c>
      <c r="T17007">
        <f>I17007-I17006</f>
      </c>
      <c r="U17007">
        <f>(L17007-K17007)/(2*D17007*0.01)</f>
      </c>
      <c r="V17007">
        <f>(L17007+K17007)/(D17007*0.0001)</f>
      </c>
    </row>
    <row r="17008">
      <c r="A17008" t="n">
        <v>2021</v>
      </c>
      <c r="B17008" t="inlineStr">
        <is>
          <t>00755739</t>
        </is>
      </c>
      <c r="C17008" t="inlineStr">
        <is>
          <t>파인테크닉스</t>
        </is>
      </c>
      <c r="D17008" t="n">
        <v>4570745000</v>
      </c>
      <c r="E17008" t="n">
        <v>923502000</v>
      </c>
      <c r="F17008" t="n">
        <v>509477000</v>
      </c>
      <c r="G17008" t="n">
        <v>104281000</v>
      </c>
      <c r="H17008" t="n">
        <v>3.5</v>
      </c>
      <c r="I17008" t="n">
        <v>4.16</v>
      </c>
      <c r="J17008" t="n">
        <v>9.94</v>
      </c>
      <c r="K17008" t="n">
        <v>-290230000</v>
      </c>
      <c r="L17008" t="n">
        <v>338664000</v>
      </c>
      <c r="M17008" t="n">
        <v>333187000</v>
      </c>
      <c r="N17008" t="n">
        <v>-291383000</v>
      </c>
      <c r="O17008">
        <f>D17007</f>
      </c>
      <c r="P17008">
        <f>(E17008-F17008+G17008)/O17008*100</f>
      </c>
      <c r="Q17008">
        <f>H17007</f>
      </c>
      <c r="R17008">
        <f>I17007</f>
      </c>
      <c r="S17008">
        <f>H17008-H17007</f>
      </c>
      <c r="T17008">
        <f>I17008-I17007</f>
      </c>
      <c r="U17008">
        <f>(L17008-K17008)/(2*D17008*0.01)</f>
      </c>
      <c r="V17008">
        <f>(L17008+K17008)/(D17008*0.0001)</f>
      </c>
    </row>
    <row r="17009">
      <c r="A17009" t="n">
        <v>2022</v>
      </c>
      <c r="B17009" t="inlineStr">
        <is>
          <t>00755739</t>
        </is>
      </c>
      <c r="C17009" t="inlineStr">
        <is>
          <t>파인테크닉스</t>
        </is>
      </c>
      <c r="D17009" t="n">
        <v>2772386000</v>
      </c>
      <c r="E17009" t="n">
        <v>633444000</v>
      </c>
      <c r="F17009" t="n">
        <v>352983000</v>
      </c>
      <c r="G17009" t="n">
        <v>92279000</v>
      </c>
      <c r="H17009" t="n">
        <v>5.85</v>
      </c>
      <c r="I17009" t="n">
        <v>4.16</v>
      </c>
      <c r="J17009" t="n">
        <v>9.93</v>
      </c>
      <c r="K17009" t="n">
        <v>-131043000</v>
      </c>
      <c r="L17009" t="n">
        <v>151153000</v>
      </c>
      <c r="M17009" t="n">
        <v>152374000</v>
      </c>
      <c r="N17009" t="n">
        <v>-134326000</v>
      </c>
      <c r="O17009">
        <f>D17008</f>
      </c>
      <c r="P17009">
        <f>(E17009-F17009+G17009)/O17009*100</f>
      </c>
      <c r="Q17009">
        <f>H17008</f>
      </c>
      <c r="R17009">
        <f>I17008</f>
      </c>
      <c r="S17009">
        <f>H17009-H17008</f>
      </c>
      <c r="T17009">
        <f>I17009-I17008</f>
      </c>
      <c r="U17009">
        <f>(L17009-K17009)/(2*D17009*0.01)</f>
      </c>
      <c r="V17009">
        <f>(L17009+K17009)/(D17009*0.0001)</f>
      </c>
    </row>
    <row r="17010">
      <c r="A17010" t="n">
        <v>2023</v>
      </c>
      <c r="B17010" t="inlineStr">
        <is>
          <t>00755739</t>
        </is>
      </c>
      <c r="C17010" t="inlineStr">
        <is>
          <t>파인테크닉스</t>
        </is>
      </c>
      <c r="D17010" t="n">
        <v>3853776000</v>
      </c>
      <c r="E17010" t="n">
        <v>366313000</v>
      </c>
      <c r="F17010" t="n">
        <v>65413000</v>
      </c>
      <c r="G17010" t="n">
        <v>90106000</v>
      </c>
      <c r="H17010" t="n">
        <v>5.05</v>
      </c>
      <c r="I17010" t="n">
        <v>4.16</v>
      </c>
      <c r="J17010" t="n">
        <v>9.960000000000001</v>
      </c>
      <c r="K17010" t="n">
        <v>-198879000</v>
      </c>
      <c r="L17010" t="n">
        <v>229250000</v>
      </c>
      <c r="M17010" t="n">
        <v>229231000</v>
      </c>
      <c r="N17010" t="n">
        <v>-202433000</v>
      </c>
      <c r="O17010">
        <f>D17009</f>
      </c>
      <c r="P17010">
        <f>(E17010-F17010+G17010)/O17010*100</f>
      </c>
      <c r="Q17010">
        <f>H17009</f>
      </c>
      <c r="R17010">
        <f>I17009</f>
      </c>
      <c r="S17010">
        <f>H17010-H17009</f>
      </c>
      <c r="T17010">
        <f>I17010-I17009</f>
      </c>
      <c r="U17010">
        <f>(L17010-K17010)/(2*D17010*0.01)</f>
      </c>
      <c r="V17010">
        <f>(L17010+K17010)/(D17010*0.0001)</f>
      </c>
    </row>
    <row r="17011">
      <c r="A17011" t="n">
        <v>2024</v>
      </c>
      <c r="B17011" t="inlineStr">
        <is>
          <t>00755739</t>
        </is>
      </c>
      <c r="C17011" t="inlineStr">
        <is>
          <t>파인테크닉스</t>
        </is>
      </c>
      <c r="D17011" t="n">
        <v>4203054000</v>
      </c>
      <c r="E17011" t="n">
        <v>520895000</v>
      </c>
      <c r="F17011" t="n">
        <v>509519000</v>
      </c>
      <c r="G17011" t="n">
        <v>116856000</v>
      </c>
      <c r="H17011" t="n">
        <v>4.5</v>
      </c>
      <c r="I17011" t="n">
        <v>4.15</v>
      </c>
      <c r="J17011" t="n">
        <v>9.720000000000001</v>
      </c>
      <c r="K17011" t="n">
        <v>-231920000</v>
      </c>
      <c r="L17011" t="n">
        <v>267746000</v>
      </c>
      <c r="M17011" t="n">
        <v>266237000</v>
      </c>
      <c r="N17011" t="n">
        <v>-234931000</v>
      </c>
      <c r="O17011">
        <f>D17010</f>
      </c>
      <c r="P17011">
        <f>(E17011-F17011+G17011)/O17011*100</f>
      </c>
      <c r="Q17011">
        <f>H17010</f>
      </c>
      <c r="R17011">
        <f>I17010</f>
      </c>
      <c r="S17011">
        <f>H17011-H17010</f>
      </c>
      <c r="T17011">
        <f>I17011-I17010</f>
      </c>
      <c r="U17011">
        <f>(L17011-K17011)/(2*D17011*0.01)</f>
      </c>
      <c r="V17011">
        <f>(L17011+K17011)/(D17011*0.0001)</f>
      </c>
    </row>
    <row r="17012">
      <c r="A17012" t="n">
        <v>2025</v>
      </c>
      <c r="B17012" t="inlineStr">
        <is>
          <t>00755739</t>
        </is>
      </c>
      <c r="C17012" t="inlineStr">
        <is>
          <t>파인테크닉스</t>
        </is>
      </c>
      <c r="D17012" t="n">
        <v>2545628000</v>
      </c>
      <c r="E17012" t="n">
        <v>546767000</v>
      </c>
      <c r="F17012" t="n">
        <v>2059954000</v>
      </c>
      <c r="G17012" t="n">
        <v>121578000</v>
      </c>
      <c r="H17012" t="n">
        <v>4.82</v>
      </c>
      <c r="I17012" t="n">
        <v>3.5</v>
      </c>
      <c r="J17012" t="n">
        <v>8.18</v>
      </c>
      <c r="K17012" t="n">
        <v>-169927000</v>
      </c>
      <c r="L17012" t="n">
        <v>194714000</v>
      </c>
      <c r="M17012" t="n">
        <v>195534000</v>
      </c>
      <c r="N17012" t="n">
        <v>-173637000</v>
      </c>
      <c r="O17012">
        <f>D17011</f>
      </c>
      <c r="P17012">
        <f>(E17012-F17012+G17012)/O17012*100</f>
      </c>
      <c r="Q17012">
        <f>H17011</f>
      </c>
      <c r="R17012">
        <f>I17011</f>
      </c>
      <c r="S17012">
        <f>H17012-H17011</f>
      </c>
      <c r="T17012">
        <f>I17012-I17011</f>
      </c>
      <c r="U17012">
        <f>(L17012-K17012)/(2*D17012*0.01)</f>
      </c>
      <c r="V17012">
        <f>(L17012+K17012)/(D17012*0.0001)</f>
      </c>
    </row>
    <row r="17013">
      <c r="A17013" t="n">
        <v>2014</v>
      </c>
      <c r="B17013" t="inlineStr">
        <is>
          <t>00759294</t>
        </is>
      </c>
      <c r="C17013" t="inlineStr">
        <is>
          <t>와이솔</t>
        </is>
      </c>
      <c r="D17013" t="n">
        <v>1136297000</v>
      </c>
      <c r="E17013" t="n">
        <v>231591000</v>
      </c>
      <c r="F17013" t="n">
        <v>8311000</v>
      </c>
      <c r="G17013" t="n">
        <v>21819000</v>
      </c>
      <c r="H17013" t="n">
        <v>2.5</v>
      </c>
      <c r="I17013" t="n">
        <v>3.1</v>
      </c>
      <c r="J17013" t="n">
        <v>5.3</v>
      </c>
      <c r="K17013" t="n">
        <v>-24000000</v>
      </c>
      <c r="L17013" t="n">
        <v>25000000</v>
      </c>
      <c r="M17013" t="n">
        <v>25000000</v>
      </c>
      <c r="N17013" t="n">
        <v>-24000000</v>
      </c>
      <c r="U17013">
        <f>(L17013-K17013)/(2*D17013*0.01)</f>
      </c>
      <c r="V17013">
        <f>(L17013+K17013)/(D17013*0.0001)</f>
      </c>
    </row>
    <row r="17014">
      <c r="A17014" t="n">
        <v>2015</v>
      </c>
      <c r="B17014" t="inlineStr">
        <is>
          <t>00759294</t>
        </is>
      </c>
      <c r="C17014" t="inlineStr">
        <is>
          <t>와이솔</t>
        </is>
      </c>
      <c r="D17014" t="n">
        <v>1492437000</v>
      </c>
      <c r="E17014" t="n">
        <v>284684000</v>
      </c>
      <c r="F17014" t="n">
        <v>136640000</v>
      </c>
      <c r="G17014" t="n">
        <v>25401000</v>
      </c>
      <c r="H17014" t="n">
        <v>2.1</v>
      </c>
      <c r="I17014" t="n">
        <v>2.6</v>
      </c>
      <c r="J17014" t="n">
        <v>4.13</v>
      </c>
      <c r="K17014" t="n">
        <v>-36006000</v>
      </c>
      <c r="L17014" t="n">
        <v>38883000</v>
      </c>
      <c r="M17014" t="n">
        <v>39066000</v>
      </c>
      <c r="N17014" t="n">
        <v>-36798000</v>
      </c>
      <c r="O17014">
        <f>D17013</f>
      </c>
      <c r="P17014">
        <f>(E17014-F17014+G17014)/O17014*100</f>
      </c>
      <c r="Q17014">
        <f>H17013</f>
      </c>
      <c r="R17014">
        <f>I17013</f>
      </c>
      <c r="S17014">
        <f>H17014-H17013</f>
      </c>
      <c r="T17014">
        <f>I17014-I17013</f>
      </c>
      <c r="U17014">
        <f>(L17014-K17014)/(2*D17014*0.01)</f>
      </c>
      <c r="V17014">
        <f>(L17014+K17014)/(D17014*0.0001)</f>
      </c>
    </row>
    <row r="17015">
      <c r="A17015" t="n">
        <v>2016</v>
      </c>
      <c r="B17015" t="inlineStr">
        <is>
          <t>00759294</t>
        </is>
      </c>
      <c r="C17015" t="inlineStr">
        <is>
          <t>와이솔</t>
        </is>
      </c>
      <c r="D17015" t="n">
        <v>1914042000</v>
      </c>
      <c r="E17015" t="n">
        <v>317370000</v>
      </c>
      <c r="F17015" t="n">
        <v>74828000</v>
      </c>
      <c r="G17015" t="n">
        <v>30236000</v>
      </c>
      <c r="H17015" t="n">
        <v>2.1</v>
      </c>
      <c r="I17015" t="n">
        <v>3.1</v>
      </c>
      <c r="J17015" t="n">
        <v>3.53</v>
      </c>
      <c r="K17015" t="n">
        <v>-31500000</v>
      </c>
      <c r="L17015" t="n">
        <v>35000000</v>
      </c>
      <c r="M17015" t="n">
        <v>35200000</v>
      </c>
      <c r="N17015" t="n">
        <v>-32200000</v>
      </c>
      <c r="O17015">
        <f>D17014</f>
      </c>
      <c r="P17015">
        <f>(E17015-F17015+G17015)/O17015*100</f>
      </c>
      <c r="Q17015">
        <f>H17014</f>
      </c>
      <c r="R17015">
        <f>I17014</f>
      </c>
      <c r="S17015">
        <f>H17015-H17014</f>
      </c>
      <c r="T17015">
        <f>I17015-I17014</f>
      </c>
      <c r="U17015">
        <f>(L17015-K17015)/(2*D17015*0.01)</f>
      </c>
      <c r="V17015">
        <f>(L17015+K17015)/(D17015*0.0001)</f>
      </c>
    </row>
    <row r="17016">
      <c r="A17016" t="n">
        <v>2017</v>
      </c>
      <c r="B17016" t="inlineStr">
        <is>
          <t>00759294</t>
        </is>
      </c>
      <c r="C17016" t="inlineStr">
        <is>
          <t>와이솔</t>
        </is>
      </c>
      <c r="D17016" t="n">
        <v>1957568000</v>
      </c>
      <c r="E17016" t="n">
        <v>338616000</v>
      </c>
      <c r="F17016" t="n">
        <v>440216000</v>
      </c>
      <c r="G17016" t="n">
        <v>39759000</v>
      </c>
      <c r="H17016" t="n">
        <v>2.6</v>
      </c>
      <c r="I17016" t="n">
        <v>3.27</v>
      </c>
      <c r="J17016" t="n">
        <v>3.58</v>
      </c>
      <c r="K17016" t="n">
        <v>-59825200</v>
      </c>
      <c r="L17016" t="n">
        <v>64770400</v>
      </c>
      <c r="M17016" t="n">
        <v>64699700</v>
      </c>
      <c r="N17016" t="n">
        <v>-61153600</v>
      </c>
      <c r="O17016">
        <f>D17015</f>
      </c>
      <c r="P17016">
        <f>(E17016-F17016+G17016)/O17016*100</f>
      </c>
      <c r="Q17016">
        <f>H17015</f>
      </c>
      <c r="R17016">
        <f>I17015</f>
      </c>
      <c r="S17016">
        <f>H17016-H17015</f>
      </c>
      <c r="T17016">
        <f>I17016-I17015</f>
      </c>
      <c r="U17016">
        <f>(L17016-K17016)/(2*D17016*0.01)</f>
      </c>
      <c r="V17016">
        <f>(L17016+K17016)/(D17016*0.0001)</f>
      </c>
    </row>
    <row r="17017">
      <c r="A17017" t="n">
        <v>2018</v>
      </c>
      <c r="B17017" t="inlineStr">
        <is>
          <t>00759294</t>
        </is>
      </c>
      <c r="C17017" t="inlineStr">
        <is>
          <t>와이솔</t>
        </is>
      </c>
      <c r="D17017" t="n">
        <v>2225895000</v>
      </c>
      <c r="E17017" t="n">
        <v>562693000</v>
      </c>
      <c r="F17017" t="n">
        <v>314768000</v>
      </c>
      <c r="G17017" t="n">
        <v>51748000</v>
      </c>
      <c r="H17017" t="n">
        <v>2.2</v>
      </c>
      <c r="I17017" t="n">
        <v>3.54</v>
      </c>
      <c r="J17017" t="n">
        <v>3.38</v>
      </c>
      <c r="K17017" t="n">
        <v>-71075000</v>
      </c>
      <c r="L17017" t="n">
        <v>76749000</v>
      </c>
      <c r="M17017" t="n">
        <v>76761000</v>
      </c>
      <c r="N17017" t="n">
        <v>-72434000</v>
      </c>
      <c r="O17017">
        <f>D17016</f>
      </c>
      <c r="P17017">
        <f>(E17017-F17017+G17017)/O17017*100</f>
      </c>
      <c r="Q17017">
        <f>H17016</f>
      </c>
      <c r="R17017">
        <f>I17016</f>
      </c>
      <c r="S17017">
        <f>H17017-H17016</f>
      </c>
      <c r="T17017">
        <f>I17017-I17016</f>
      </c>
      <c r="U17017">
        <f>(L17017-K17017)/(2*D17017*0.01)</f>
      </c>
      <c r="V17017">
        <f>(L17017+K17017)/(D17017*0.0001)</f>
      </c>
    </row>
    <row r="17018">
      <c r="A17018" t="n">
        <v>2019</v>
      </c>
      <c r="B17018" t="inlineStr">
        <is>
          <t>00759294</t>
        </is>
      </c>
      <c r="C17018" t="inlineStr">
        <is>
          <t>와이솔</t>
        </is>
      </c>
      <c r="D17018" t="n">
        <v>2401869000</v>
      </c>
      <c r="E17018" t="n">
        <v>514189000</v>
      </c>
      <c r="F17018" t="n">
        <v>548698000</v>
      </c>
      <c r="G17018" t="n">
        <v>45413000</v>
      </c>
      <c r="H17018" t="n">
        <v>1.88</v>
      </c>
      <c r="I17018" t="n">
        <v>2.42</v>
      </c>
      <c r="J17018" t="n">
        <v>4.684</v>
      </c>
      <c r="K17018" t="n">
        <v>-105682236</v>
      </c>
      <c r="L17018" t="n">
        <v>115289712</v>
      </c>
      <c r="M17018" t="n">
        <v>115289712</v>
      </c>
      <c r="N17018" t="n">
        <v>-105682236</v>
      </c>
      <c r="O17018">
        <f>D17017</f>
      </c>
      <c r="P17018">
        <f>(E17018-F17018+G17018)/O17018*100</f>
      </c>
      <c r="Q17018">
        <f>H17017</f>
      </c>
      <c r="R17018">
        <f>I17017</f>
      </c>
      <c r="S17018">
        <f>H17018-H17017</f>
      </c>
      <c r="T17018">
        <f>I17018-I17017</f>
      </c>
      <c r="U17018">
        <f>(L17018-K17018)/(2*D17018*0.01)</f>
      </c>
      <c r="V17018">
        <f>(L17018+K17018)/(D17018*0.0001)</f>
      </c>
    </row>
    <row r="17019">
      <c r="A17019" t="n">
        <v>2020</v>
      </c>
      <c r="B17019" t="inlineStr">
        <is>
          <t>00759294</t>
        </is>
      </c>
      <c r="C17019" t="inlineStr">
        <is>
          <t>와이솔</t>
        </is>
      </c>
      <c r="D17019" t="n">
        <v>1758177000</v>
      </c>
      <c r="E17019" t="n">
        <v>930764000</v>
      </c>
      <c r="F17019" t="n">
        <v>1587758000</v>
      </c>
      <c r="G17019" t="n">
        <v>31401000</v>
      </c>
      <c r="H17019" t="n">
        <v>1.98</v>
      </c>
      <c r="I17019" t="n">
        <v>3.26</v>
      </c>
      <c r="J17019" t="n">
        <v>8.57</v>
      </c>
      <c r="K17019" t="n">
        <v>-136909000</v>
      </c>
      <c r="L17019" t="n">
        <v>159886000</v>
      </c>
      <c r="M17019" t="n">
        <v>158428000</v>
      </c>
      <c r="N17019" t="n">
        <v>-138300000</v>
      </c>
      <c r="O17019">
        <f>D17018</f>
      </c>
      <c r="P17019">
        <f>(E17019-F17019+G17019)/O17019*100</f>
      </c>
      <c r="Q17019">
        <f>H17018</f>
      </c>
      <c r="R17019">
        <f>I17018</f>
      </c>
      <c r="S17019">
        <f>H17019-H17018</f>
      </c>
      <c r="T17019">
        <f>I17019-I17018</f>
      </c>
      <c r="U17019">
        <f>(L17019-K17019)/(2*D17019*0.01)</f>
      </c>
      <c r="V17019">
        <f>(L17019+K17019)/(D17019*0.0001)</f>
      </c>
    </row>
    <row r="17020">
      <c r="A17020" t="n">
        <v>2021</v>
      </c>
      <c r="B17020" t="inlineStr">
        <is>
          <t>00759294</t>
        </is>
      </c>
      <c r="C17020" t="inlineStr">
        <is>
          <t>와이솔</t>
        </is>
      </c>
      <c r="D17020" t="n">
        <v>2461013000</v>
      </c>
      <c r="E17020" t="n">
        <v>809500000</v>
      </c>
      <c r="F17020" t="n">
        <v>7101000</v>
      </c>
      <c r="G17020" t="n">
        <v>30867000</v>
      </c>
      <c r="H17020" t="n">
        <v>2.47</v>
      </c>
      <c r="I17020" t="n">
        <v>2.42</v>
      </c>
      <c r="J17020" t="n">
        <v>5.15</v>
      </c>
      <c r="K17020" t="n">
        <v>-119156000</v>
      </c>
      <c r="L17020" t="n">
        <v>130718000</v>
      </c>
      <c r="M17020" t="n">
        <v>77715000</v>
      </c>
      <c r="N17020" t="n">
        <v>-71961000</v>
      </c>
      <c r="O17020">
        <f>D17019</f>
      </c>
      <c r="P17020">
        <f>(E17020-F17020+G17020)/O17020*100</f>
      </c>
      <c r="Q17020">
        <f>H17019</f>
      </c>
      <c r="R17020">
        <f>I17019</f>
      </c>
      <c r="S17020">
        <f>H17020-H17019</f>
      </c>
      <c r="T17020">
        <f>I17020-I17019</f>
      </c>
      <c r="U17020">
        <f>(L17020-K17020)/(2*D17020*0.01)</f>
      </c>
      <c r="V17020">
        <f>(L17020+K17020)/(D17020*0.0001)</f>
      </c>
    </row>
    <row r="17021">
      <c r="A17021" t="n">
        <v>2022</v>
      </c>
      <c r="B17021" t="inlineStr">
        <is>
          <t>00759294</t>
        </is>
      </c>
      <c r="C17021" t="inlineStr">
        <is>
          <t>와이솔</t>
        </is>
      </c>
      <c r="D17021" t="n">
        <v>1471545000</v>
      </c>
      <c r="E17021" t="n">
        <v>864110000</v>
      </c>
      <c r="F17021" t="n">
        <v>2303873000</v>
      </c>
      <c r="G17021" t="n">
        <v>55696000</v>
      </c>
      <c r="H17021" t="n">
        <v>5.13</v>
      </c>
      <c r="I17021" t="n">
        <v>2.41</v>
      </c>
      <c r="J17021" t="n">
        <v>5.34</v>
      </c>
      <c r="K17021" t="n">
        <v>-78950000</v>
      </c>
      <c r="L17021" t="n">
        <v>78950000</v>
      </c>
      <c r="M17021" t="n">
        <v>48352000</v>
      </c>
      <c r="N17021" t="n">
        <v>-44525000</v>
      </c>
      <c r="O17021">
        <f>D17020</f>
      </c>
      <c r="P17021">
        <f>(E17021-F17021+G17021)/O17021*100</f>
      </c>
      <c r="Q17021">
        <f>H17020</f>
      </c>
      <c r="R17021">
        <f>I17020</f>
      </c>
      <c r="S17021">
        <f>H17021-H17020</f>
      </c>
      <c r="T17021">
        <f>I17021-I17020</f>
      </c>
      <c r="U17021">
        <f>(L17021-K17021)/(2*D17021*0.01)</f>
      </c>
    </row>
    <row r="17022">
      <c r="A17022" t="n">
        <v>2023</v>
      </c>
      <c r="B17022" t="inlineStr">
        <is>
          <t>00759294</t>
        </is>
      </c>
      <c r="C17022" t="inlineStr">
        <is>
          <t>와이솔</t>
        </is>
      </c>
      <c r="D17022" t="n">
        <v>1865738000</v>
      </c>
      <c r="E17022" t="n">
        <v>600345000</v>
      </c>
      <c r="F17022" t="n">
        <v>1101181000</v>
      </c>
      <c r="G17022" t="n">
        <v>69161000</v>
      </c>
      <c r="H17022" t="n">
        <v>4.07</v>
      </c>
      <c r="I17022" t="n">
        <v>3.61</v>
      </c>
      <c r="J17022" t="n">
        <v>5.425</v>
      </c>
      <c r="K17022" t="n">
        <v>-94530000</v>
      </c>
      <c r="L17022" t="n">
        <v>103900000</v>
      </c>
      <c r="M17022" t="n">
        <v>67075000</v>
      </c>
      <c r="N17022" t="n">
        <v>-61611000</v>
      </c>
      <c r="O17022">
        <f>D17021</f>
      </c>
      <c r="P17022">
        <f>(E17022-F17022+G17022)/O17022*100</f>
      </c>
      <c r="Q17022">
        <f>H17021</f>
      </c>
      <c r="R17022">
        <f>I17021</f>
      </c>
      <c r="S17022">
        <f>H17022-H17021</f>
      </c>
      <c r="T17022">
        <f>I17022-I17021</f>
      </c>
      <c r="U17022">
        <f>(L17022-K17022)/(2*D17022*0.01)</f>
      </c>
      <c r="V17022">
        <f>(L17022+K17022)/(D17022*0.0001)</f>
      </c>
    </row>
    <row r="17023">
      <c r="A17023" t="n">
        <v>2024</v>
      </c>
      <c r="B17023" t="inlineStr">
        <is>
          <t>00759294</t>
        </is>
      </c>
      <c r="C17023" t="inlineStr">
        <is>
          <t>와이솔</t>
        </is>
      </c>
      <c r="D17023" t="n">
        <v>1915580113</v>
      </c>
      <c r="E17023" t="n">
        <v>702593990</v>
      </c>
      <c r="F17023" t="n">
        <v>1285123400</v>
      </c>
      <c r="G17023" t="n">
        <v>66959126</v>
      </c>
      <c r="H17023" t="n">
        <v>3.545</v>
      </c>
      <c r="I17023" t="n">
        <v>3.91</v>
      </c>
      <c r="J17023" t="n">
        <v>6.1</v>
      </c>
      <c r="K17023" t="n">
        <v>-108235433</v>
      </c>
      <c r="L17023" t="n">
        <v>119806819</v>
      </c>
      <c r="M17023" t="n">
        <v>89296601</v>
      </c>
      <c r="N17023" t="n">
        <v>-81880480</v>
      </c>
      <c r="O17023">
        <f>D17022</f>
      </c>
      <c r="P17023">
        <f>(E17023-F17023+G17023)/O17023*100</f>
      </c>
      <c r="Q17023">
        <f>H17022</f>
      </c>
      <c r="R17023">
        <f>I17022</f>
      </c>
      <c r="S17023">
        <f>H17023-H17022</f>
      </c>
      <c r="T17023">
        <f>I17023-I17022</f>
      </c>
      <c r="U17023">
        <f>(L17023-K17023)/(2*D17023*0.01)</f>
      </c>
      <c r="V17023">
        <f>(L17023+K17023)/(D17023*0.0001)</f>
      </c>
    </row>
    <row r="17024">
      <c r="A17024" t="n">
        <v>2025</v>
      </c>
      <c r="B17024" t="inlineStr">
        <is>
          <t>00759294</t>
        </is>
      </c>
      <c r="C17024" t="inlineStr">
        <is>
          <t>와이솔</t>
        </is>
      </c>
      <c r="D17024" t="n">
        <v>1808246206</v>
      </c>
      <c r="E17024" t="n">
        <v>704506356</v>
      </c>
      <c r="F17024" t="n">
        <v>1084574805</v>
      </c>
      <c r="G17024" t="n">
        <v>63598236</v>
      </c>
      <c r="H17024" t="n">
        <v>3.655</v>
      </c>
      <c r="I17024" t="n">
        <v>3.565</v>
      </c>
      <c r="J17024" t="n">
        <v>4.665</v>
      </c>
      <c r="K17024" t="n">
        <v>-97341397</v>
      </c>
      <c r="L17024" t="n">
        <v>107489955</v>
      </c>
      <c r="M17024" t="n">
        <v>85519756</v>
      </c>
      <c r="N17024" t="n">
        <v>-78706285</v>
      </c>
      <c r="O17024">
        <f>D17023</f>
      </c>
      <c r="P17024">
        <f>(E17024-F17024+G17024)/O17024*100</f>
      </c>
      <c r="Q17024">
        <f>H17023</f>
      </c>
      <c r="R17024">
        <f>I17023</f>
      </c>
      <c r="S17024">
        <f>H17024-H17023</f>
      </c>
      <c r="T17024">
        <f>I17024-I17023</f>
      </c>
      <c r="U17024">
        <f>(L17024-K17024)/(2*D17024*0.01)</f>
      </c>
      <c r="V17024">
        <f>(L17024+K17024)/(D17024*0.0001)</f>
      </c>
    </row>
    <row r="17025">
      <c r="A17025" t="n">
        <v>2014</v>
      </c>
      <c r="B17025" t="inlineStr">
        <is>
          <t>00759513</t>
        </is>
      </c>
      <c r="C17025" t="inlineStr">
        <is>
          <t>LX하우시스</t>
        </is>
      </c>
      <c r="D17025" t="n">
        <v>137926000000</v>
      </c>
      <c r="E17025" t="n">
        <v>20453000000</v>
      </c>
      <c r="F17025" t="n">
        <v>6386000000</v>
      </c>
      <c r="G17025" t="n">
        <v>4411000000</v>
      </c>
      <c r="H17025" t="n">
        <v>3.1</v>
      </c>
      <c r="I17025" t="n">
        <v>5.1</v>
      </c>
      <c r="J17025" t="n">
        <v>10.78</v>
      </c>
      <c r="K17025" t="n">
        <v>-12633000000</v>
      </c>
      <c r="L17025" t="n">
        <v>14854000000</v>
      </c>
      <c r="M17025" t="n">
        <v>14422000000</v>
      </c>
      <c r="N17025" t="n">
        <v>-12537000000</v>
      </c>
      <c r="U17025">
        <f>(L17025-K17025)/(2*D17025*0.01)</f>
      </c>
      <c r="V17025">
        <f>(L17025+K17025)/(D17025*0.0001)</f>
      </c>
    </row>
    <row r="17026">
      <c r="A17026" t="n">
        <v>2015</v>
      </c>
      <c r="B17026" t="inlineStr">
        <is>
          <t>00759513</t>
        </is>
      </c>
      <c r="C17026" t="inlineStr">
        <is>
          <t>LX하우시스</t>
        </is>
      </c>
      <c r="D17026" t="n">
        <v>169378000000</v>
      </c>
      <c r="E17026" t="n">
        <v>21240000000</v>
      </c>
      <c r="F17026" t="n">
        <v>7106000000</v>
      </c>
      <c r="G17026" t="n">
        <v>4149000000</v>
      </c>
      <c r="H17026" t="n">
        <v>2.7</v>
      </c>
      <c r="I17026" t="n">
        <v>5.3</v>
      </c>
      <c r="J17026" t="n">
        <v>11.1</v>
      </c>
      <c r="K17026" t="n">
        <v>-16283000000</v>
      </c>
      <c r="L17026" t="n">
        <v>19247000000</v>
      </c>
      <c r="M17026" t="n">
        <v>18596000000</v>
      </c>
      <c r="N17026" t="n">
        <v>-16113000000</v>
      </c>
      <c r="O17026">
        <f>D17025</f>
      </c>
      <c r="P17026">
        <f>(E17026-F17026+G17026)/O17026*100</f>
      </c>
      <c r="Q17026">
        <f>H17025</f>
      </c>
      <c r="R17026">
        <f>I17025</f>
      </c>
      <c r="S17026">
        <f>H17026-H17025</f>
      </c>
      <c r="T17026">
        <f>I17026-I17025</f>
      </c>
      <c r="U17026">
        <f>(L17026-K17026)/(2*D17026*0.01)</f>
      </c>
      <c r="V17026">
        <f>(L17026+K17026)/(D17026*0.0001)</f>
      </c>
    </row>
    <row r="17027">
      <c r="A17027" t="n">
        <v>2016</v>
      </c>
      <c r="B17027" t="inlineStr">
        <is>
          <t>00759513</t>
        </is>
      </c>
      <c r="C17027" t="inlineStr">
        <is>
          <t>LX하우시스</t>
        </is>
      </c>
      <c r="D17027" t="n">
        <v>168690000000</v>
      </c>
      <c r="E17027" t="n">
        <v>25136000000</v>
      </c>
      <c r="F17027" t="n">
        <v>12922000000</v>
      </c>
      <c r="G17027" t="n">
        <v>4448000000</v>
      </c>
      <c r="H17027" t="n">
        <v>2.8</v>
      </c>
      <c r="I17027" t="n">
        <v>4.6</v>
      </c>
      <c r="J17027" t="n">
        <v>11.03</v>
      </c>
      <c r="K17027" t="n">
        <v>-17453260000</v>
      </c>
      <c r="L17027" t="n">
        <v>17482604000</v>
      </c>
      <c r="M17027" t="n">
        <v>16994550000</v>
      </c>
      <c r="N17027" t="n">
        <v>-17354461000</v>
      </c>
      <c r="O17027">
        <f>D17026</f>
      </c>
      <c r="P17027">
        <f>(E17027-F17027+G17027)/O17027*100</f>
      </c>
      <c r="Q17027">
        <f>H17026</f>
      </c>
      <c r="R17027">
        <f>I17026</f>
      </c>
      <c r="S17027">
        <f>H17027-H17026</f>
      </c>
      <c r="T17027">
        <f>I17027-I17026</f>
      </c>
      <c r="U17027">
        <f>(L17027-K17027)/(2*D17027*0.01)</f>
      </c>
      <c r="V17027">
        <f>(L17027+K17027)/(D17027*0.0001)</f>
      </c>
    </row>
    <row r="17028">
      <c r="A17028" t="n">
        <v>2017</v>
      </c>
      <c r="B17028" t="inlineStr">
        <is>
          <t>00759513</t>
        </is>
      </c>
      <c r="C17028" t="inlineStr">
        <is>
          <t>LX하우시스</t>
        </is>
      </c>
      <c r="D17028" t="n">
        <v>171852000000</v>
      </c>
      <c r="E17028" t="n">
        <v>23604000000</v>
      </c>
      <c r="F17028" t="n">
        <v>14284000000</v>
      </c>
      <c r="G17028" t="n">
        <v>4622000000</v>
      </c>
      <c r="H17028" t="n">
        <v>3.1</v>
      </c>
      <c r="I17028" t="n">
        <v>4.2</v>
      </c>
      <c r="J17028" t="n">
        <v>10.61</v>
      </c>
      <c r="K17028" t="n">
        <v>-15720000000</v>
      </c>
      <c r="L17028" t="n">
        <v>18495000000</v>
      </c>
      <c r="M17028" t="n">
        <v>18142000000</v>
      </c>
      <c r="N17028" t="n">
        <v>-15706000000</v>
      </c>
      <c r="O17028">
        <f>D17027</f>
      </c>
      <c r="P17028">
        <f>(E17028-F17028+G17028)/O17028*100</f>
      </c>
      <c r="Q17028">
        <f>H17027</f>
      </c>
      <c r="R17028">
        <f>I17027</f>
      </c>
      <c r="S17028">
        <f>H17028-H17027</f>
      </c>
      <c r="T17028">
        <f>I17028-I17027</f>
      </c>
      <c r="U17028">
        <f>(L17028-K17028)/(2*D17028*0.01)</f>
      </c>
      <c r="V17028">
        <f>(L17028+K17028)/(D17028*0.0001)</f>
      </c>
    </row>
    <row r="17029">
      <c r="A17029" t="n">
        <v>2018</v>
      </c>
      <c r="B17029" t="inlineStr">
        <is>
          <t>00759513</t>
        </is>
      </c>
      <c r="C17029" t="inlineStr">
        <is>
          <t>LX하우시스</t>
        </is>
      </c>
      <c r="D17029" t="n">
        <v>164748000000</v>
      </c>
      <c r="E17029" t="n">
        <v>20998000000</v>
      </c>
      <c r="F17029" t="n">
        <v>34439000000</v>
      </c>
      <c r="G17029" t="n">
        <v>5226000000</v>
      </c>
      <c r="H17029" t="n">
        <v>2.6</v>
      </c>
      <c r="I17029" t="n">
        <v>3.9</v>
      </c>
      <c r="J17029" t="n">
        <v>11.02</v>
      </c>
      <c r="K17029" t="n">
        <v>-15752356000</v>
      </c>
      <c r="L17029" t="n">
        <v>18570816000</v>
      </c>
      <c r="M17029" t="n">
        <v>18164340000</v>
      </c>
      <c r="N17029" t="n">
        <v>-15733584000</v>
      </c>
      <c r="O17029">
        <f>D17028</f>
      </c>
      <c r="P17029">
        <f>(E17029-F17029+G17029)/O17029*100</f>
      </c>
      <c r="Q17029">
        <f>H17028</f>
      </c>
      <c r="R17029">
        <f>I17028</f>
      </c>
      <c r="S17029">
        <f>H17029-H17028</f>
      </c>
      <c r="T17029">
        <f>I17029-I17028</f>
      </c>
      <c r="U17029">
        <f>(L17029-K17029)/(2*D17029*0.01)</f>
      </c>
      <c r="V17029">
        <f>(L17029+K17029)/(D17029*0.0001)</f>
      </c>
    </row>
    <row r="17030">
      <c r="A17030" t="n">
        <v>2019</v>
      </c>
      <c r="B17030" t="inlineStr">
        <is>
          <t>00759513</t>
        </is>
      </c>
      <c r="C17030" t="inlineStr">
        <is>
          <t>LX하우시스</t>
        </is>
      </c>
      <c r="D17030" t="n">
        <v>178932000000</v>
      </c>
      <c r="E17030" t="n">
        <v>21020000000</v>
      </c>
      <c r="F17030" t="n">
        <v>15722000000</v>
      </c>
      <c r="G17030" t="n">
        <v>4223000000</v>
      </c>
      <c r="H17030" t="n">
        <v>2.28</v>
      </c>
      <c r="I17030" t="n">
        <v>3.81</v>
      </c>
      <c r="J17030" t="n">
        <v>11.01</v>
      </c>
      <c r="K17030" t="n">
        <v>-17134576000</v>
      </c>
      <c r="L17030" t="n">
        <v>20267928000</v>
      </c>
      <c r="M17030" t="n">
        <v>19713636000</v>
      </c>
      <c r="N17030" t="n">
        <v>-17009025000</v>
      </c>
      <c r="O17030">
        <f>D17029</f>
      </c>
      <c r="P17030">
        <f>(E17030-F17030+G17030)/O17030*100</f>
      </c>
      <c r="Q17030">
        <f>H17029</f>
      </c>
      <c r="R17030">
        <f>I17029</f>
      </c>
      <c r="S17030">
        <f>H17030-H17029</f>
      </c>
      <c r="T17030">
        <f>I17030-I17029</f>
      </c>
      <c r="U17030">
        <f>(L17030-K17030)/(2*D17030*0.01)</f>
      </c>
      <c r="V17030">
        <f>(L17030+K17030)/(D17030*0.0001)</f>
      </c>
    </row>
    <row r="17031">
      <c r="A17031" t="n">
        <v>2020</v>
      </c>
      <c r="B17031" t="inlineStr">
        <is>
          <t>00759513</t>
        </is>
      </c>
      <c r="C17031" t="inlineStr">
        <is>
          <t>LX하우시스</t>
        </is>
      </c>
      <c r="D17031" t="n">
        <v>184283000000</v>
      </c>
      <c r="E17031" t="n">
        <v>22032000000</v>
      </c>
      <c r="F17031" t="n">
        <v>17378000000</v>
      </c>
      <c r="G17031" t="n">
        <v>3969000000</v>
      </c>
      <c r="H17031" t="n">
        <v>2.39</v>
      </c>
      <c r="I17031" t="n">
        <v>3.66</v>
      </c>
      <c r="J17031" t="n">
        <v>11.25</v>
      </c>
      <c r="K17031" t="n">
        <v>-17927640000</v>
      </c>
      <c r="L17031" t="n">
        <v>21376428000</v>
      </c>
      <c r="M17031" t="n">
        <v>20883640000</v>
      </c>
      <c r="N17031" t="n">
        <v>-17977808000</v>
      </c>
      <c r="O17031">
        <f>D17030</f>
      </c>
      <c r="P17031">
        <f>(E17031-F17031+G17031)/O17031*100</f>
      </c>
      <c r="Q17031">
        <f>H17030</f>
      </c>
      <c r="R17031">
        <f>I17030</f>
      </c>
      <c r="S17031">
        <f>H17031-H17030</f>
      </c>
      <c r="T17031">
        <f>I17031-I17030</f>
      </c>
      <c r="U17031">
        <f>(L17031-K17031)/(2*D17031*0.01)</f>
      </c>
      <c r="V17031">
        <f>(L17031+K17031)/(D17031*0.0001)</f>
      </c>
    </row>
    <row r="17032">
      <c r="A17032" t="n">
        <v>2021</v>
      </c>
      <c r="B17032" t="inlineStr">
        <is>
          <t>00759513</t>
        </is>
      </c>
      <c r="C17032" t="inlineStr">
        <is>
          <t>LX하우시스</t>
        </is>
      </c>
      <c r="D17032" t="n">
        <v>190072000000</v>
      </c>
      <c r="E17032" t="n">
        <v>22238000000</v>
      </c>
      <c r="F17032" t="n">
        <v>17584000000</v>
      </c>
      <c r="G17032" t="n">
        <v>4305000000</v>
      </c>
      <c r="H17032" t="n">
        <v>2.89</v>
      </c>
      <c r="I17032" t="n">
        <v>3.66</v>
      </c>
      <c r="J17032" t="n">
        <v>10.73</v>
      </c>
      <c r="K17032" t="n">
        <v>-17656788000</v>
      </c>
      <c r="L17032" t="n">
        <v>20823907200</v>
      </c>
      <c r="M17032" t="n">
        <v>20443507200</v>
      </c>
      <c r="N17032" t="n">
        <v>-17682283200</v>
      </c>
      <c r="O17032">
        <f>D17031</f>
      </c>
      <c r="P17032">
        <f>(E17032-F17032+G17032)/O17032*100</f>
      </c>
      <c r="Q17032">
        <f>H17031</f>
      </c>
      <c r="R17032">
        <f>I17031</f>
      </c>
      <c r="S17032">
        <f>H17032-H17031</f>
      </c>
      <c r="T17032">
        <f>I17032-I17031</f>
      </c>
      <c r="U17032">
        <f>(L17032-K17032)/(2*D17032*0.01)</f>
      </c>
      <c r="V17032">
        <f>(L17032+K17032)/(D17032*0.0001)</f>
      </c>
    </row>
    <row r="17033">
      <c r="A17033" t="n">
        <v>2022</v>
      </c>
      <c r="B17033" t="inlineStr">
        <is>
          <t>00759513</t>
        </is>
      </c>
      <c r="C17033" t="inlineStr">
        <is>
          <t>LX하우시스</t>
        </is>
      </c>
      <c r="D17033" t="n">
        <v>155803000000</v>
      </c>
      <c r="E17033" t="n">
        <v>22616000000</v>
      </c>
      <c r="F17033" t="n">
        <v>24550000000</v>
      </c>
      <c r="G17033" t="n">
        <v>5369000000</v>
      </c>
      <c r="H17033" t="n">
        <v>5.295</v>
      </c>
      <c r="I17033" t="n">
        <v>4.07</v>
      </c>
      <c r="K17033" t="n">
        <v>-11950000000</v>
      </c>
      <c r="L17033" t="n">
        <v>13851347000</v>
      </c>
      <c r="M17033" t="n">
        <v>14496000000</v>
      </c>
      <c r="N17033" t="n">
        <v>-12650963000</v>
      </c>
      <c r="O17033">
        <f>D17032</f>
      </c>
      <c r="P17033">
        <f>(E17033-F17033+G17033)/O17033*100</f>
      </c>
      <c r="Q17033">
        <f>H17032</f>
      </c>
      <c r="R17033">
        <f>I17032</f>
      </c>
      <c r="S17033">
        <f>H17033-H17032</f>
      </c>
      <c r="T17033">
        <f>I17033-I17032</f>
      </c>
      <c r="U17033">
        <f>(L17033-K17033)/(2*D17033*0.01)</f>
      </c>
      <c r="V17033">
        <f>(L17033+K17033)/(D17033*0.0001)</f>
      </c>
    </row>
    <row r="17034">
      <c r="A17034" t="n">
        <v>2023</v>
      </c>
      <c r="B17034" t="inlineStr">
        <is>
          <t>00759513</t>
        </is>
      </c>
      <c r="C17034" t="inlineStr">
        <is>
          <t>LX하우시스</t>
        </is>
      </c>
      <c r="D17034" t="n">
        <v>160388000000</v>
      </c>
      <c r="E17034" t="n">
        <v>17028000000</v>
      </c>
      <c r="F17034" t="n">
        <v>31662000000</v>
      </c>
      <c r="G17034" t="n">
        <v>7930000000</v>
      </c>
      <c r="H17034" t="n">
        <v>4.41</v>
      </c>
      <c r="I17034" t="n">
        <v>3.83</v>
      </c>
      <c r="K17034" t="n">
        <v>-12030000000</v>
      </c>
      <c r="L17034" t="n">
        <v>13878008000</v>
      </c>
      <c r="M17034" t="n">
        <v>14400000000</v>
      </c>
      <c r="N17034" t="n">
        <v>-12670712000</v>
      </c>
      <c r="O17034">
        <f>D17033</f>
      </c>
      <c r="P17034">
        <f>(E17034-F17034+G17034)/O17034*100</f>
      </c>
      <c r="Q17034">
        <f>H17033</f>
      </c>
      <c r="R17034">
        <f>I17033</f>
      </c>
      <c r="S17034">
        <f>H17034-H17033</f>
      </c>
      <c r="T17034">
        <f>I17034-I17033</f>
      </c>
      <c r="U17034">
        <f>(L17034-K17034)/(2*D17034*0.01)</f>
      </c>
      <c r="V17034">
        <f>(L17034+K17034)/(D17034*0.0001)</f>
      </c>
    </row>
    <row r="17035">
      <c r="A17035" t="n">
        <v>2024</v>
      </c>
      <c r="B17035" t="inlineStr">
        <is>
          <t>00759513</t>
        </is>
      </c>
      <c r="C17035" t="inlineStr">
        <is>
          <t>LX하우시스</t>
        </is>
      </c>
      <c r="D17035" t="n">
        <v>177170000000</v>
      </c>
      <c r="E17035" t="n">
        <v>17337000000</v>
      </c>
      <c r="F17035" t="n">
        <v>24971000000</v>
      </c>
      <c r="G17035" t="n">
        <v>6851000000</v>
      </c>
      <c r="H17035" t="n">
        <v>3.81</v>
      </c>
      <c r="I17035" t="n">
        <v>3.86</v>
      </c>
      <c r="K17035" t="n">
        <v>-13528000000</v>
      </c>
      <c r="L17035" t="n">
        <v>15741976000</v>
      </c>
      <c r="M17035" t="n">
        <v>16229000000</v>
      </c>
      <c r="N17035" t="n">
        <v>-14159596000</v>
      </c>
      <c r="O17035">
        <f>D17034</f>
      </c>
      <c r="P17035">
        <f>(E17035-F17035+G17035)/O17035*100</f>
      </c>
      <c r="Q17035">
        <f>H17034</f>
      </c>
      <c r="R17035">
        <f>I17034</f>
      </c>
      <c r="S17035">
        <f>H17035-H17034</f>
      </c>
      <c r="T17035">
        <f>I17035-I17034</f>
      </c>
      <c r="U17035">
        <f>(L17035-K17035)/(2*D17035*0.01)</f>
      </c>
      <c r="V17035">
        <f>(L17035+K17035)/(D17035*0.0001)</f>
      </c>
    </row>
    <row r="17036">
      <c r="A17036" t="n">
        <v>2025</v>
      </c>
      <c r="B17036" t="inlineStr">
        <is>
          <t>00759513</t>
        </is>
      </c>
      <c r="C17036" t="inlineStr">
        <is>
          <t>LX하우시스</t>
        </is>
      </c>
      <c r="D17036" t="n">
        <v>157553000000</v>
      </c>
      <c r="E17036" t="n">
        <v>18324000000</v>
      </c>
      <c r="F17036" t="n">
        <v>38680000000</v>
      </c>
      <c r="G17036" t="n">
        <v>6371000000</v>
      </c>
      <c r="H17036" t="n">
        <v>4.145</v>
      </c>
      <c r="I17036" t="n">
        <v>3.765</v>
      </c>
      <c r="K17036" t="n">
        <v>-11313300000</v>
      </c>
      <c r="L17036" t="n">
        <v>13049970000</v>
      </c>
      <c r="M17036" t="n">
        <v>13507210000</v>
      </c>
      <c r="N17036" t="n">
        <v>-11886090000</v>
      </c>
      <c r="O17036">
        <f>D17035</f>
      </c>
      <c r="P17036">
        <f>(E17036-F17036+G17036)/O17036*100</f>
      </c>
      <c r="Q17036">
        <f>H17035</f>
      </c>
      <c r="R17036">
        <f>I17035</f>
      </c>
      <c r="S17036">
        <f>H17036-H17035</f>
      </c>
      <c r="T17036">
        <f>I17036-I17035</f>
      </c>
      <c r="U17036">
        <f>(L17036-K17036)/(2*D17036*0.01)</f>
      </c>
      <c r="V17036">
        <f>(L17036+K17036)/(D17036*0.0001)</f>
      </c>
    </row>
    <row r="17037">
      <c r="A17037" t="n">
        <v>2018</v>
      </c>
      <c r="B17037" t="inlineStr">
        <is>
          <t>00759902</t>
        </is>
      </c>
      <c r="C17037" t="inlineStr">
        <is>
          <t>우방</t>
        </is>
      </c>
      <c r="D17037" t="n">
        <v>4496451000</v>
      </c>
      <c r="E17037" t="n">
        <v>528411000</v>
      </c>
      <c r="F17037" t="n">
        <v>951473000</v>
      </c>
      <c r="G17037" t="n">
        <v>106944000</v>
      </c>
      <c r="H17037" t="n">
        <v>2.44</v>
      </c>
      <c r="I17037" t="n">
        <v>5</v>
      </c>
      <c r="J17037" t="n">
        <v>7.93</v>
      </c>
      <c r="K17037" t="n">
        <v>-326633000</v>
      </c>
      <c r="L17037" t="n">
        <v>371720000</v>
      </c>
      <c r="M17037" t="n">
        <v>358834000</v>
      </c>
      <c r="N17037" t="n">
        <v>-322334000</v>
      </c>
      <c r="U17037">
        <f>(L17037-K17037)/(2*D17037*0.01)</f>
      </c>
      <c r="V17037">
        <f>(L17037+K17037)/(D17037*0.0001)</f>
      </c>
    </row>
    <row r="17038">
      <c r="A17038" t="n">
        <v>2022</v>
      </c>
      <c r="B17038" t="inlineStr">
        <is>
          <t>00759902</t>
        </is>
      </c>
      <c r="C17038" t="inlineStr">
        <is>
          <t>우방</t>
        </is>
      </c>
      <c r="D17038" t="n">
        <v>4916291000</v>
      </c>
      <c r="E17038" t="n">
        <v>917513000</v>
      </c>
      <c r="F17038" t="n">
        <v>1117189000</v>
      </c>
      <c r="G17038" t="n">
        <v>146960000</v>
      </c>
      <c r="H17038" t="n">
        <v>5.28</v>
      </c>
      <c r="I17038" t="n">
        <v>3</v>
      </c>
      <c r="J17038" t="n">
        <v>5.94</v>
      </c>
      <c r="K17038" t="n">
        <v>-262737000</v>
      </c>
      <c r="L17038" t="n">
        <v>294067000</v>
      </c>
      <c r="M17038" t="n">
        <v>409425000</v>
      </c>
      <c r="N17038" t="n">
        <v>469432000</v>
      </c>
      <c r="U17038">
        <f>(L17038-K17038)/(2*D17038*0.01)</f>
      </c>
      <c r="V17038">
        <f>(L17038+K17038)/(D17038*0.0001)</f>
      </c>
    </row>
    <row r="17039">
      <c r="A17039" t="n">
        <v>2023</v>
      </c>
      <c r="B17039" t="inlineStr">
        <is>
          <t>00759902</t>
        </is>
      </c>
      <c r="C17039" t="inlineStr">
        <is>
          <t>우방</t>
        </is>
      </c>
      <c r="D17039" t="n">
        <v>5825098000</v>
      </c>
      <c r="E17039" t="n">
        <v>873186000</v>
      </c>
      <c r="F17039" t="n">
        <v>437885000</v>
      </c>
      <c r="G17039" t="n">
        <v>245543000</v>
      </c>
      <c r="H17039" t="n">
        <v>4.16</v>
      </c>
      <c r="I17039" t="n">
        <v>3</v>
      </c>
      <c r="J17039" t="n">
        <v>3.49</v>
      </c>
      <c r="K17039" t="n">
        <v>-187422000</v>
      </c>
      <c r="L17039" t="n">
        <v>203208000</v>
      </c>
      <c r="M17039" t="n">
        <v>204060000</v>
      </c>
      <c r="N17039" t="n">
        <v>-191622000</v>
      </c>
      <c r="O17039">
        <f>D17038</f>
      </c>
      <c r="P17039">
        <f>(E17039-F17039+G17039)/O17039*100</f>
      </c>
      <c r="Q17039">
        <f>H17038</f>
      </c>
      <c r="R17039">
        <f>I17038</f>
      </c>
      <c r="S17039">
        <f>H17039-H17038</f>
      </c>
      <c r="T17039">
        <f>I17039-I17038</f>
      </c>
      <c r="U17039">
        <f>(L17039-K17039)/(2*D17039*0.01)</f>
      </c>
      <c r="V17039">
        <f>(L17039+K17039)/(D17039*0.0001)</f>
      </c>
    </row>
    <row r="17040">
      <c r="A17040" t="n">
        <v>2024</v>
      </c>
      <c r="B17040" t="inlineStr">
        <is>
          <t>00759902</t>
        </is>
      </c>
      <c r="C17040" t="inlineStr">
        <is>
          <t>우방</t>
        </is>
      </c>
      <c r="D17040" t="n">
        <v>6125948000</v>
      </c>
      <c r="E17040" t="n">
        <v>908712000</v>
      </c>
      <c r="F17040" t="n">
        <v>758190000</v>
      </c>
      <c r="G17040" t="n">
        <v>209721000</v>
      </c>
      <c r="H17040" t="n">
        <v>3.58</v>
      </c>
      <c r="I17040" t="n">
        <v>3</v>
      </c>
      <c r="J17040" t="n">
        <v>3.44</v>
      </c>
      <c r="K17040" t="n">
        <v>-195181000</v>
      </c>
      <c r="L17040" t="n">
        <v>212056000</v>
      </c>
      <c r="M17040" t="n">
        <v>211712000</v>
      </c>
      <c r="N17040" t="n">
        <v>-198486000</v>
      </c>
      <c r="O17040">
        <f>D17039</f>
      </c>
      <c r="P17040">
        <f>(E17040-F17040+G17040)/O17040*100</f>
      </c>
      <c r="Q17040">
        <f>H17039</f>
      </c>
      <c r="R17040">
        <f>I17039</f>
      </c>
      <c r="S17040">
        <f>H17040-H17039</f>
      </c>
      <c r="T17040">
        <f>I17040-I17039</f>
      </c>
      <c r="U17040">
        <f>(L17040-K17040)/(2*D17040*0.01)</f>
      </c>
      <c r="V17040">
        <f>(L17040+K17040)/(D17040*0.0001)</f>
      </c>
    </row>
    <row r="17041">
      <c r="A17041" t="n">
        <v>2018</v>
      </c>
      <c r="B17041" t="inlineStr">
        <is>
          <t>00760971</t>
        </is>
      </c>
      <c r="C17041" t="inlineStr">
        <is>
          <t>크래프톤</t>
        </is>
      </c>
      <c r="D17041" t="n">
        <v>11937400000</v>
      </c>
      <c r="E17041" t="n">
        <v>3240271000</v>
      </c>
      <c r="F17041" t="n">
        <v>920159000</v>
      </c>
      <c r="G17041" t="n">
        <v>212751000</v>
      </c>
      <c r="H17041" t="n">
        <v>2.635</v>
      </c>
      <c r="I17041" t="n">
        <v>6</v>
      </c>
      <c r="J17041" t="n">
        <v>5.15</v>
      </c>
      <c r="K17041" t="n">
        <v>-457862000</v>
      </c>
      <c r="L17041" t="n">
        <v>514340000</v>
      </c>
      <c r="M17041" t="n">
        <v>614057000</v>
      </c>
      <c r="N17041" t="n">
        <v>-560306000</v>
      </c>
      <c r="U17041">
        <f>(L17041-K17041)/(2*D17041*0.01)</f>
      </c>
      <c r="V17041">
        <f>(L17041+K17041)/(D17041*0.0001)</f>
      </c>
    </row>
    <row r="17042">
      <c r="A17042" t="n">
        <v>2019</v>
      </c>
      <c r="B17042" t="inlineStr">
        <is>
          <t>00760971</t>
        </is>
      </c>
      <c r="C17042" t="inlineStr">
        <is>
          <t>크래프톤</t>
        </is>
      </c>
      <c r="D17042" t="n">
        <v>17834531000</v>
      </c>
      <c r="E17042" t="n">
        <v>5153970000</v>
      </c>
      <c r="F17042" t="n">
        <v>1451200000</v>
      </c>
      <c r="G17042" t="n">
        <v>234142000</v>
      </c>
      <c r="H17042" t="n">
        <v>2.32</v>
      </c>
      <c r="I17042" t="n">
        <v>4.85</v>
      </c>
      <c r="J17042" t="n">
        <v>7.7</v>
      </c>
      <c r="K17042" t="n">
        <v>-1177516000</v>
      </c>
      <c r="L17042" t="n">
        <v>1345110000</v>
      </c>
      <c r="M17042" t="n">
        <v>1278207000</v>
      </c>
      <c r="N17042" t="n">
        <v>-1145543000</v>
      </c>
      <c r="O17042">
        <f>D17041</f>
      </c>
      <c r="P17042">
        <f>(E17042-F17042+G17042)/O17042*100</f>
      </c>
      <c r="Q17042">
        <f>H17041</f>
      </c>
      <c r="R17042">
        <f>I17041</f>
      </c>
      <c r="S17042">
        <f>H17042-H17041</f>
      </c>
      <c r="T17042">
        <f>I17042-I17041</f>
      </c>
      <c r="U17042">
        <f>(L17042-K17042)/(2*D17042*0.01)</f>
      </c>
      <c r="V17042">
        <f>(L17042+K17042)/(D17042*0.0001)</f>
      </c>
    </row>
    <row r="17043">
      <c r="A17043" t="n">
        <v>2020</v>
      </c>
      <c r="B17043" t="inlineStr">
        <is>
          <t>00760971</t>
        </is>
      </c>
      <c r="C17043" t="inlineStr">
        <is>
          <t>크래프톤</t>
        </is>
      </c>
      <c r="D17043" t="n">
        <v>14809815000</v>
      </c>
      <c r="E17043" t="n">
        <v>5186206000</v>
      </c>
      <c r="F17043" t="n">
        <v>4754392000</v>
      </c>
      <c r="G17043" t="n">
        <v>314480000</v>
      </c>
      <c r="H17043" t="n">
        <v>2.31</v>
      </c>
      <c r="I17043" t="n">
        <v>7.595</v>
      </c>
      <c r="J17043" t="n">
        <v>7.7</v>
      </c>
      <c r="K17043" t="n">
        <v>-1953670000</v>
      </c>
      <c r="L17043" t="n">
        <v>1404608000</v>
      </c>
      <c r="M17043" t="n">
        <v>1297906000</v>
      </c>
      <c r="N17043" t="n">
        <v>-1896783000</v>
      </c>
      <c r="O17043">
        <f>D17042</f>
      </c>
      <c r="P17043">
        <f>(E17043-F17043+G17043)/O17043*100</f>
      </c>
      <c r="Q17043">
        <f>H17042</f>
      </c>
      <c r="R17043">
        <f>I17042</f>
      </c>
      <c r="S17043">
        <f>H17043-H17042</f>
      </c>
      <c r="T17043">
        <f>I17043-I17042</f>
      </c>
      <c r="U17043">
        <f>(L17043-K17043)/(2*D17043*0.01)</f>
      </c>
    </row>
    <row r="17044">
      <c r="A17044" t="n">
        <v>2021</v>
      </c>
      <c r="B17044" t="inlineStr">
        <is>
          <t>00760971</t>
        </is>
      </c>
      <c r="C17044" t="inlineStr">
        <is>
          <t>크래프톤</t>
        </is>
      </c>
      <c r="D17044" t="n">
        <v>17755435000</v>
      </c>
      <c r="E17044" t="n">
        <v>4268159000</v>
      </c>
      <c r="F17044" t="n">
        <v>1744052000</v>
      </c>
      <c r="G17044" t="n">
        <v>302415000</v>
      </c>
      <c r="H17044" t="n">
        <v>3.01</v>
      </c>
      <c r="I17044" t="n">
        <v>5.915</v>
      </c>
      <c r="J17044" t="n">
        <v>7.7</v>
      </c>
      <c r="K17044" t="n">
        <v>-3321159000</v>
      </c>
      <c r="L17044" t="n">
        <v>2604018000</v>
      </c>
      <c r="M17044" t="n">
        <v>2428371000</v>
      </c>
      <c r="N17044" t="n">
        <v>-3233777000</v>
      </c>
      <c r="O17044">
        <f>D17043</f>
      </c>
      <c r="P17044">
        <f>(E17044-F17044+G17044)/O17044*100</f>
      </c>
      <c r="Q17044">
        <f>H17043</f>
      </c>
      <c r="R17044">
        <f>I17043</f>
      </c>
      <c r="S17044">
        <f>H17044-H17043</f>
      </c>
      <c r="T17044">
        <f>I17044-I17043</f>
      </c>
      <c r="U17044">
        <f>(L17044-K17044)/(2*D17044*0.01)</f>
      </c>
    </row>
    <row r="17045">
      <c r="A17045" t="n">
        <v>2022</v>
      </c>
      <c r="B17045" t="inlineStr">
        <is>
          <t>00760971</t>
        </is>
      </c>
      <c r="C17045" t="inlineStr">
        <is>
          <t>크래프톤</t>
        </is>
      </c>
      <c r="D17045" t="n">
        <v>15185450000</v>
      </c>
      <c r="E17045" t="n">
        <v>6498281000</v>
      </c>
      <c r="F17045" t="n">
        <v>1699530000</v>
      </c>
      <c r="G17045" t="n">
        <v>464732000</v>
      </c>
      <c r="H17045" t="n">
        <v>6.28</v>
      </c>
      <c r="I17045" t="n">
        <v>6.89</v>
      </c>
      <c r="J17045" t="n">
        <v>8.5</v>
      </c>
      <c r="K17045" t="n">
        <v>-2869041000</v>
      </c>
      <c r="L17045" t="n">
        <v>2787933000</v>
      </c>
      <c r="M17045" t="n">
        <v>2699266000</v>
      </c>
      <c r="N17045" t="n">
        <v>-2842777000</v>
      </c>
      <c r="O17045">
        <f>D17044</f>
      </c>
      <c r="P17045">
        <f>(E17045-F17045+G17045)/O17045*100</f>
      </c>
      <c r="Q17045">
        <f>H17044</f>
      </c>
      <c r="R17045">
        <f>I17044</f>
      </c>
      <c r="S17045">
        <f>H17045-H17044</f>
      </c>
      <c r="T17045">
        <f>I17045-I17044</f>
      </c>
      <c r="U17045">
        <f>(L17045-K17045)/(2*D17045*0.01)</f>
      </c>
    </row>
    <row r="17046">
      <c r="A17046" t="n">
        <v>2023</v>
      </c>
      <c r="B17046" t="inlineStr">
        <is>
          <t>00760971</t>
        </is>
      </c>
      <c r="C17046" t="inlineStr">
        <is>
          <t>크래프톤</t>
        </is>
      </c>
      <c r="D17046" t="n">
        <v>19313839000</v>
      </c>
      <c r="E17046" t="n">
        <v>4632219000</v>
      </c>
      <c r="F17046" t="n">
        <v>1885312000</v>
      </c>
      <c r="G17046" t="n">
        <v>733848000</v>
      </c>
      <c r="H17046" t="n">
        <v>5.585</v>
      </c>
      <c r="I17046" t="n">
        <v>6.9</v>
      </c>
      <c r="J17046" t="n">
        <v>8.675000000000001</v>
      </c>
      <c r="K17046" t="n">
        <v>-3845002000</v>
      </c>
      <c r="L17046" t="n">
        <v>3172730000</v>
      </c>
      <c r="M17046" t="n">
        <v>3049256000</v>
      </c>
      <c r="N17046" t="n">
        <v>-3804562000</v>
      </c>
      <c r="O17046">
        <f>D17045</f>
      </c>
      <c r="P17046">
        <f>(E17046-F17046+G17046)/O17046*100</f>
      </c>
      <c r="Q17046">
        <f>H17045</f>
      </c>
      <c r="R17046">
        <f>I17045</f>
      </c>
      <c r="S17046">
        <f>H17046-H17045</f>
      </c>
      <c r="T17046">
        <f>I17046-I17045</f>
      </c>
      <c r="U17046">
        <f>(L17046-K17046)/(2*D17046*0.01)</f>
      </c>
    </row>
    <row r="17047">
      <c r="A17047" t="n">
        <v>2024</v>
      </c>
      <c r="B17047" t="inlineStr">
        <is>
          <t>00760971</t>
        </is>
      </c>
      <c r="C17047" t="inlineStr">
        <is>
          <t>크래프톤</t>
        </is>
      </c>
      <c r="D17047" t="n">
        <v>29387005000</v>
      </c>
      <c r="E17047" t="n">
        <v>10900641000</v>
      </c>
      <c r="F17047" t="n">
        <v>1972803000</v>
      </c>
      <c r="G17047" t="n">
        <v>2204754000</v>
      </c>
      <c r="H17047" t="n">
        <v>5.41</v>
      </c>
      <c r="I17047" t="n">
        <v>6.5</v>
      </c>
      <c r="J17047" t="n">
        <v>11.1</v>
      </c>
      <c r="K17047" t="n">
        <v>-2792208000</v>
      </c>
      <c r="L17047" t="n">
        <v>3264384000</v>
      </c>
      <c r="M17047" t="n">
        <v>5799711000</v>
      </c>
      <c r="N17047" t="n">
        <v>-4854820000</v>
      </c>
      <c r="O17047">
        <f>D17046</f>
      </c>
      <c r="P17047">
        <f>(E17047-F17047+G17047)/O17047*100</f>
      </c>
      <c r="Q17047">
        <f>H17046</f>
      </c>
      <c r="R17047">
        <f>I17046</f>
      </c>
      <c r="S17047">
        <f>H17047-H17046</f>
      </c>
      <c r="T17047">
        <f>I17047-I17046</f>
      </c>
      <c r="U17047">
        <f>(L17047-K17047)/(2*D17047*0.01)</f>
      </c>
      <c r="V17047">
        <f>(L17047+K17047)/(D17047*0.0001)</f>
      </c>
    </row>
    <row r="17048">
      <c r="A17048" t="n">
        <v>2025</v>
      </c>
      <c r="B17048" t="inlineStr">
        <is>
          <t>00760971</t>
        </is>
      </c>
      <c r="C17048" t="inlineStr">
        <is>
          <t>크래프톤</t>
        </is>
      </c>
      <c r="D17048" t="n">
        <v>96073122000</v>
      </c>
      <c r="E17048" t="n">
        <v>10247200000</v>
      </c>
      <c r="F17048" t="n">
        <v>7190079000</v>
      </c>
      <c r="G17048" t="n">
        <v>1455700000</v>
      </c>
      <c r="H17048" t="n">
        <v>4.69</v>
      </c>
      <c r="I17048" t="n">
        <v>6.5</v>
      </c>
      <c r="J17048" t="n">
        <v>10.345</v>
      </c>
      <c r="K17048" t="n">
        <v>-8367117000</v>
      </c>
      <c r="L17048" t="n">
        <v>7887853000</v>
      </c>
      <c r="M17048" t="n">
        <v>9783301000</v>
      </c>
      <c r="N17048" t="n">
        <v>-6864786000</v>
      </c>
      <c r="O17048">
        <f>D17047</f>
      </c>
      <c r="P17048">
        <f>(E17048-F17048+G17048)/O17048*100</f>
      </c>
      <c r="Q17048">
        <f>H17047</f>
      </c>
      <c r="R17048">
        <f>I17047</f>
      </c>
      <c r="S17048">
        <f>H17048-H17047</f>
      </c>
      <c r="T17048">
        <f>I17048-I17047</f>
      </c>
      <c r="U17048">
        <f>(L17048-K17048)/(2*D17048*0.01)</f>
      </c>
    </row>
    <row r="17049">
      <c r="A17049" t="n">
        <v>2017</v>
      </c>
      <c r="B17049" t="inlineStr">
        <is>
          <t>00760999</t>
        </is>
      </c>
      <c r="C17049" t="inlineStr">
        <is>
          <t>상신전자</t>
        </is>
      </c>
      <c r="D17049" t="n">
        <v>1545081000</v>
      </c>
      <c r="E17049" t="n">
        <v>506969000</v>
      </c>
      <c r="F17049" t="n">
        <v>61205000</v>
      </c>
      <c r="G17049" t="n">
        <v>45391000</v>
      </c>
    </row>
    <row r="17050">
      <c r="A17050" t="n">
        <v>2018</v>
      </c>
      <c r="B17050" t="inlineStr">
        <is>
          <t>00760999</t>
        </is>
      </c>
      <c r="C17050" t="inlineStr">
        <is>
          <t>상신전자</t>
        </is>
      </c>
      <c r="D17050" t="n">
        <v>1567486977</v>
      </c>
      <c r="E17050" t="n">
        <v>399493486</v>
      </c>
      <c r="F17050" t="n">
        <v>127012370</v>
      </c>
      <c r="G17050" t="n">
        <v>47443205</v>
      </c>
      <c r="O17050">
        <f>D17049</f>
      </c>
      <c r="P17050">
        <f>(E17050-F17050+G17050)/O17050*100</f>
      </c>
    </row>
    <row r="17051">
      <c r="A17051" t="n">
        <v>2019</v>
      </c>
      <c r="B17051" t="inlineStr">
        <is>
          <t>00760999</t>
        </is>
      </c>
      <c r="C17051" t="inlineStr">
        <is>
          <t>상신전자</t>
        </is>
      </c>
      <c r="D17051" t="n">
        <v>1537758368</v>
      </c>
      <c r="E17051" t="n">
        <v>349904392</v>
      </c>
      <c r="F17051" t="n">
        <v>64735880</v>
      </c>
      <c r="G17051" t="n">
        <v>40268940</v>
      </c>
      <c r="O17051">
        <f>D17050</f>
      </c>
      <c r="P17051">
        <f>(E17051-F17051+G17051)/O17051*100</f>
      </c>
    </row>
    <row r="17052">
      <c r="A17052" t="n">
        <v>2020</v>
      </c>
      <c r="B17052" t="inlineStr">
        <is>
          <t>00760999</t>
        </is>
      </c>
      <c r="C17052" t="inlineStr">
        <is>
          <t>상신전자</t>
        </is>
      </c>
      <c r="D17052" t="n">
        <v>2139213845</v>
      </c>
      <c r="E17052" t="n">
        <v>298162609</v>
      </c>
      <c r="F17052" t="n">
        <v>111652940</v>
      </c>
      <c r="G17052" t="n">
        <v>42040932</v>
      </c>
      <c r="O17052">
        <f>D17051</f>
      </c>
      <c r="P17052">
        <f>(E17052-F17052+G17052)/O17052*100</f>
      </c>
    </row>
    <row r="17053">
      <c r="A17053" t="n">
        <v>2021</v>
      </c>
      <c r="B17053" t="inlineStr">
        <is>
          <t>00760999</t>
        </is>
      </c>
      <c r="C17053" t="inlineStr">
        <is>
          <t>상신전자</t>
        </is>
      </c>
      <c r="D17053" t="n">
        <v>2166820631</v>
      </c>
      <c r="E17053" t="n">
        <v>350208864</v>
      </c>
      <c r="F17053" t="n">
        <v>240559910</v>
      </c>
      <c r="G17053" t="n">
        <v>60235980</v>
      </c>
      <c r="H17053" t="n">
        <v>3.45</v>
      </c>
      <c r="I17053" t="n">
        <v>3.68</v>
      </c>
      <c r="J17053" t="n">
        <v>9.4</v>
      </c>
      <c r="K17053" t="n">
        <v>-169294000</v>
      </c>
      <c r="L17053" t="n">
        <v>197247395</v>
      </c>
      <c r="M17053" t="n">
        <v>202710000</v>
      </c>
      <c r="N17053" t="n">
        <v>-175372331</v>
      </c>
      <c r="O17053">
        <f>D17052</f>
      </c>
      <c r="P17053">
        <f>(E17053-F17053+G17053)/O17053*100</f>
      </c>
      <c r="U17053">
        <f>(L17053-K17053)/(2*D17053*0.01)</f>
      </c>
      <c r="V17053">
        <f>(L17053+K17053)/(D17053*0.0001)</f>
      </c>
    </row>
    <row r="17054">
      <c r="A17054" t="n">
        <v>2022</v>
      </c>
      <c r="B17054" t="inlineStr">
        <is>
          <t>00760999</t>
        </is>
      </c>
      <c r="C17054" t="inlineStr">
        <is>
          <t>상신전자</t>
        </is>
      </c>
      <c r="D17054" t="n">
        <v>2393297793</v>
      </c>
      <c r="E17054" t="n">
        <v>338247900</v>
      </c>
      <c r="F17054" t="n">
        <v>226520677</v>
      </c>
      <c r="G17054" t="n">
        <v>72051828</v>
      </c>
      <c r="H17054" t="n">
        <v>5.84</v>
      </c>
      <c r="I17054" t="n">
        <v>6.1</v>
      </c>
      <c r="J17054" t="n">
        <v>9.1</v>
      </c>
      <c r="K17054" t="n">
        <v>-177176040</v>
      </c>
      <c r="L17054" t="n">
        <v>204408624</v>
      </c>
      <c r="M17054" t="n">
        <v>215243790</v>
      </c>
      <c r="N17054" t="n">
        <v>-188355879</v>
      </c>
      <c r="O17054">
        <f>D17053</f>
      </c>
      <c r="P17054">
        <f>(E17054-F17054+G17054)/O17054*100</f>
      </c>
      <c r="Q17054">
        <f>H17053</f>
      </c>
      <c r="R17054">
        <f>I17053</f>
      </c>
      <c r="S17054">
        <f>H17054-H17053</f>
      </c>
      <c r="T17054">
        <f>I17054-I17053</f>
      </c>
      <c r="U17054">
        <f>(L17054-K17054)/(2*D17054*0.01)</f>
      </c>
      <c r="V17054">
        <f>(L17054+K17054)/(D17054*0.0001)</f>
      </c>
    </row>
    <row r="17055">
      <c r="A17055" t="n">
        <v>2023</v>
      </c>
      <c r="B17055" t="inlineStr">
        <is>
          <t>00760999</t>
        </is>
      </c>
      <c r="C17055" t="inlineStr">
        <is>
          <t>상신전자</t>
        </is>
      </c>
      <c r="D17055" t="n">
        <v>2659843410</v>
      </c>
      <c r="E17055" t="n">
        <v>388535448</v>
      </c>
      <c r="F17055" t="n">
        <v>90007030</v>
      </c>
      <c r="G17055" t="n">
        <v>123361980</v>
      </c>
      <c r="H17055" t="n">
        <v>5</v>
      </c>
      <c r="I17055" t="n">
        <v>4.23</v>
      </c>
      <c r="J17055" t="n">
        <v>8.6</v>
      </c>
      <c r="K17055" t="n">
        <v>-183696000</v>
      </c>
      <c r="L17055" t="n">
        <v>212787473</v>
      </c>
      <c r="M17055" t="n">
        <v>220619000</v>
      </c>
      <c r="N17055" t="n">
        <v>-194268289</v>
      </c>
      <c r="O17055">
        <f>D17054</f>
      </c>
      <c r="P17055">
        <f>(E17055-F17055+G17055)/O17055*100</f>
      </c>
      <c r="Q17055">
        <f>H17054</f>
      </c>
      <c r="R17055">
        <f>I17054</f>
      </c>
      <c r="S17055">
        <f>H17055-H17054</f>
      </c>
      <c r="T17055">
        <f>I17055-I17054</f>
      </c>
      <c r="U17055">
        <f>(L17055-K17055)/(2*D17055*0.01)</f>
      </c>
      <c r="V17055">
        <f>(L17055+K17055)/(D17055*0.0001)</f>
      </c>
    </row>
    <row r="17056">
      <c r="A17056" t="n">
        <v>2024</v>
      </c>
      <c r="B17056" t="inlineStr">
        <is>
          <t>00760999</t>
        </is>
      </c>
      <c r="C17056" t="inlineStr">
        <is>
          <t>상신전자</t>
        </is>
      </c>
      <c r="D17056" t="n">
        <v>3018315342</v>
      </c>
      <c r="E17056" t="n">
        <v>375188292</v>
      </c>
      <c r="F17056" t="n">
        <v>174731940</v>
      </c>
      <c r="G17056" t="n">
        <v>115434912</v>
      </c>
      <c r="H17056" t="n">
        <v>4.49</v>
      </c>
      <c r="I17056" t="n">
        <v>3.81</v>
      </c>
      <c r="J17056" t="n">
        <v>8.6</v>
      </c>
      <c r="K17056" t="n">
        <v>-217234526</v>
      </c>
      <c r="L17056" t="n">
        <v>250359193</v>
      </c>
      <c r="M17056" t="n">
        <v>259445914</v>
      </c>
      <c r="N17056" t="n">
        <v>-229381786</v>
      </c>
      <c r="O17056">
        <f>D17055</f>
      </c>
      <c r="P17056">
        <f>(E17056-F17056+G17056)/O17056*100</f>
      </c>
      <c r="Q17056">
        <f>H17055</f>
      </c>
      <c r="R17056">
        <f>I17055</f>
      </c>
      <c r="S17056">
        <f>H17056-H17055</f>
      </c>
      <c r="T17056">
        <f>I17056-I17055</f>
      </c>
      <c r="U17056">
        <f>(L17056-K17056)/(2*D17056*0.01)</f>
      </c>
      <c r="V17056">
        <f>(L17056+K17056)/(D17056*0.0001)</f>
      </c>
    </row>
    <row r="17057">
      <c r="A17057" t="n">
        <v>2025</v>
      </c>
      <c r="B17057" t="inlineStr">
        <is>
          <t>00760999</t>
        </is>
      </c>
      <c r="C17057" t="inlineStr">
        <is>
          <t>상신전자</t>
        </is>
      </c>
      <c r="D17057" t="n">
        <v>3394165179</v>
      </c>
      <c r="E17057" t="n">
        <v>381447384</v>
      </c>
      <c r="F17057" t="n">
        <v>141461770</v>
      </c>
      <c r="G17057" t="n">
        <v>121331256</v>
      </c>
      <c r="H17057" t="n">
        <v>4.82</v>
      </c>
      <c r="I17057" t="n">
        <v>3.77</v>
      </c>
      <c r="J17057" t="n">
        <v>8</v>
      </c>
      <c r="K17057" t="n">
        <v>-241639000</v>
      </c>
      <c r="L17057" t="n">
        <v>279547000</v>
      </c>
      <c r="M17057" t="n">
        <v>295575000</v>
      </c>
      <c r="N17057" t="n">
        <v>-274575000</v>
      </c>
      <c r="O17057">
        <f>D17056</f>
      </c>
      <c r="P17057">
        <f>(E17057-F17057+G17057)/O17057*100</f>
      </c>
      <c r="Q17057">
        <f>H17056</f>
      </c>
      <c r="R17057">
        <f>I17056</f>
      </c>
      <c r="S17057">
        <f>H17057-H17056</f>
      </c>
      <c r="T17057">
        <f>I17057-I17056</f>
      </c>
      <c r="U17057">
        <f>(L17057-K17057)/(2*D17057*0.01)</f>
      </c>
      <c r="V17057">
        <f>(L17057+K17057)/(D17057*0.0001)</f>
      </c>
    </row>
    <row r="17058">
      <c r="A17058" t="n">
        <v>2019</v>
      </c>
      <c r="B17058" t="inlineStr">
        <is>
          <t>00761059</t>
        </is>
      </c>
      <c r="C17058" t="inlineStr">
        <is>
          <t>펌텍코리아</t>
        </is>
      </c>
      <c r="D17058" t="n">
        <v>13891027000</v>
      </c>
      <c r="E17058" t="n">
        <v>3358518000</v>
      </c>
      <c r="F17058" t="n">
        <v>504263000</v>
      </c>
      <c r="G17058" t="n">
        <v>253325000</v>
      </c>
      <c r="H17058" t="n">
        <v>2.395</v>
      </c>
      <c r="I17058" t="n">
        <v>7.11</v>
      </c>
      <c r="K17058" t="n">
        <v>-948406000</v>
      </c>
      <c r="L17058" t="n">
        <v>1094275000</v>
      </c>
      <c r="M17058" t="n">
        <v>1034859000</v>
      </c>
      <c r="N17058" t="n">
        <v>-919082000</v>
      </c>
      <c r="U17058">
        <f>(L17058-K17058)/(2*D17058*0.01)</f>
      </c>
      <c r="V17058">
        <f>(L17058+K17058)/(D17058*0.0001)</f>
      </c>
    </row>
    <row r="17059">
      <c r="A17059" t="n">
        <v>2020</v>
      </c>
      <c r="B17059" t="inlineStr">
        <is>
          <t>00761059</t>
        </is>
      </c>
      <c r="C17059" t="inlineStr">
        <is>
          <t>펌텍코리아</t>
        </is>
      </c>
      <c r="D17059" t="n">
        <v>15673589000</v>
      </c>
      <c r="E17059" t="n">
        <v>4175507000</v>
      </c>
      <c r="F17059" t="n">
        <v>1783088000</v>
      </c>
      <c r="G17059" t="n">
        <v>241594000</v>
      </c>
      <c r="H17059" t="n">
        <v>2.55</v>
      </c>
      <c r="I17059" t="n">
        <v>6.535</v>
      </c>
      <c r="J17059" t="n">
        <v>9.15</v>
      </c>
      <c r="K17059" t="n">
        <v>-315370000</v>
      </c>
      <c r="L17059" t="n">
        <v>279755000</v>
      </c>
      <c r="M17059" t="n">
        <v>266936000</v>
      </c>
      <c r="N17059" t="n">
        <v>-293340000</v>
      </c>
      <c r="O17059">
        <f>D17058</f>
      </c>
      <c r="P17059">
        <f>(E17059-F17059+G17059)/O17059*100</f>
      </c>
      <c r="Q17059">
        <f>H17058</f>
      </c>
      <c r="R17059">
        <f>I17058</f>
      </c>
      <c r="S17059">
        <f>H17059-H17058</f>
      </c>
      <c r="T17059">
        <f>I17059-I17058</f>
      </c>
      <c r="U17059">
        <f>(L17059-K17059)/(2*D17059*0.01)</f>
      </c>
    </row>
    <row r="17060">
      <c r="A17060" t="n">
        <v>2021</v>
      </c>
      <c r="B17060" t="inlineStr">
        <is>
          <t>00761059</t>
        </is>
      </c>
      <c r="C17060" t="inlineStr">
        <is>
          <t>펌텍코리아</t>
        </is>
      </c>
      <c r="D17060" t="n">
        <v>15226815000</v>
      </c>
      <c r="E17060" t="n">
        <v>3831134000</v>
      </c>
      <c r="F17060" t="n">
        <v>2292812000</v>
      </c>
      <c r="G17060" t="n">
        <v>320837000</v>
      </c>
      <c r="H17060" t="n">
        <v>3.1</v>
      </c>
      <c r="I17060" t="n">
        <v>5.22</v>
      </c>
      <c r="K17060" t="n">
        <v>-318264000</v>
      </c>
      <c r="L17060" t="n">
        <v>-456434000</v>
      </c>
      <c r="M17060" t="n">
        <v>441305000</v>
      </c>
      <c r="N17060" t="n">
        <v>312377000</v>
      </c>
      <c r="O17060">
        <f>D17059</f>
      </c>
      <c r="P17060">
        <f>(E17060-F17060+G17060)/O17060*100</f>
      </c>
      <c r="Q17060">
        <f>H17059</f>
      </c>
      <c r="R17060">
        <f>I17059</f>
      </c>
      <c r="S17060">
        <f>H17060-H17059</f>
      </c>
      <c r="T17060">
        <f>I17060-I17059</f>
      </c>
    </row>
    <row r="17061">
      <c r="A17061" t="n">
        <v>2022</v>
      </c>
      <c r="B17061" t="inlineStr">
        <is>
          <t>00761059</t>
        </is>
      </c>
      <c r="C17061" t="inlineStr">
        <is>
          <t>펌텍코리아</t>
        </is>
      </c>
      <c r="D17061" t="n">
        <v>13679139000</v>
      </c>
      <c r="E17061" t="n">
        <v>3574987000</v>
      </c>
      <c r="F17061" t="n">
        <v>1962856000</v>
      </c>
      <c r="G17061" t="n">
        <v>437832000</v>
      </c>
      <c r="H17061" t="n">
        <v>5.02</v>
      </c>
      <c r="I17061" t="n">
        <v>5.55</v>
      </c>
      <c r="J17061" t="n">
        <v>7.2</v>
      </c>
      <c r="K17061" t="n">
        <v>-789371000</v>
      </c>
      <c r="L17061" t="n">
        <v>888151000</v>
      </c>
      <c r="M17061" t="n">
        <v>880485000</v>
      </c>
      <c r="N17061" t="n">
        <v>-797253000</v>
      </c>
      <c r="O17061">
        <f>D17060</f>
      </c>
      <c r="P17061">
        <f>(E17061-F17061+G17061)/O17061*100</f>
      </c>
      <c r="Q17061">
        <f>H17060</f>
      </c>
      <c r="R17061">
        <f>I17060</f>
      </c>
      <c r="S17061">
        <f>H17061-H17060</f>
      </c>
      <c r="T17061">
        <f>I17061-I17060</f>
      </c>
      <c r="U17061">
        <f>(L17061-K17061)/(2*D17061*0.01)</f>
      </c>
      <c r="V17061">
        <f>(L17061+K17061)/(D17061*0.0001)</f>
      </c>
    </row>
    <row r="17062">
      <c r="A17062" t="n">
        <v>2023</v>
      </c>
      <c r="B17062" t="inlineStr">
        <is>
          <t>00761059</t>
        </is>
      </c>
      <c r="C17062" t="inlineStr">
        <is>
          <t>펌텍코리아</t>
        </is>
      </c>
      <c r="D17062" t="n">
        <v>16377056000</v>
      </c>
      <c r="E17062" t="n">
        <v>3016413000</v>
      </c>
      <c r="F17062" t="n">
        <v>2882734000</v>
      </c>
      <c r="G17062" t="n">
        <v>660418000</v>
      </c>
      <c r="H17062" t="n">
        <v>4.595</v>
      </c>
      <c r="I17062" t="n">
        <v>5.225</v>
      </c>
      <c r="J17062" t="n">
        <v>7.25</v>
      </c>
      <c r="K17062" t="n">
        <v>-919897000</v>
      </c>
      <c r="L17062" t="n">
        <v>1034909000</v>
      </c>
      <c r="M17062" t="n">
        <v>1021501000</v>
      </c>
      <c r="N17062" t="n">
        <v>-925509000</v>
      </c>
      <c r="O17062">
        <f>D17061</f>
      </c>
      <c r="P17062">
        <f>(E17062-F17062+G17062)/O17062*100</f>
      </c>
      <c r="Q17062">
        <f>H17061</f>
      </c>
      <c r="R17062">
        <f>I17061</f>
      </c>
      <c r="S17062">
        <f>H17062-H17061</f>
      </c>
      <c r="T17062">
        <f>I17062-I17061</f>
      </c>
      <c r="U17062">
        <f>(L17062-K17062)/(2*D17062*0.01)</f>
      </c>
      <c r="V17062">
        <f>(L17062+K17062)/(D17062*0.0001)</f>
      </c>
    </row>
    <row r="17063">
      <c r="A17063" t="n">
        <v>2024</v>
      </c>
      <c r="B17063" t="inlineStr">
        <is>
          <t>00761059</t>
        </is>
      </c>
      <c r="C17063" t="inlineStr">
        <is>
          <t>펌텍코리아</t>
        </is>
      </c>
      <c r="D17063" t="n">
        <v>19093984000</v>
      </c>
      <c r="E17063" t="n">
        <v>3863416000</v>
      </c>
      <c r="F17063" t="n">
        <v>2369313000</v>
      </c>
      <c r="G17063" t="n">
        <v>663692000</v>
      </c>
      <c r="H17063" t="n">
        <v>4.1</v>
      </c>
      <c r="I17063" t="n">
        <v>4.78</v>
      </c>
      <c r="J17063" t="n">
        <v>6.65</v>
      </c>
      <c r="K17063" t="n">
        <v>-928467000</v>
      </c>
      <c r="L17063" t="n">
        <v>1030790000</v>
      </c>
      <c r="M17063" t="n">
        <v>1011864000</v>
      </c>
      <c r="N17063" t="n">
        <v>-929655000</v>
      </c>
      <c r="O17063">
        <f>D17062</f>
      </c>
      <c r="P17063">
        <f>(E17063-F17063+G17063)/O17063*100</f>
      </c>
      <c r="Q17063">
        <f>H17062</f>
      </c>
      <c r="R17063">
        <f>I17062</f>
      </c>
      <c r="S17063">
        <f>H17063-H17062</f>
      </c>
      <c r="T17063">
        <f>I17063-I17062</f>
      </c>
      <c r="U17063">
        <f>(L17063-K17063)/(2*D17063*0.01)</f>
      </c>
      <c r="V17063">
        <f>(L17063+K17063)/(D17063*0.0001)</f>
      </c>
    </row>
    <row r="17064">
      <c r="A17064" t="n">
        <v>2025</v>
      </c>
      <c r="B17064" t="inlineStr">
        <is>
          <t>00761059</t>
        </is>
      </c>
      <c r="C17064" t="inlineStr">
        <is>
          <t>펌텍코리아</t>
        </is>
      </c>
      <c r="D17064" t="n">
        <v>20349275000</v>
      </c>
      <c r="E17064" t="n">
        <v>4056540000</v>
      </c>
      <c r="F17064" t="n">
        <v>3002379000</v>
      </c>
      <c r="G17064" t="n">
        <v>643728000</v>
      </c>
      <c r="H17064" t="n">
        <v>4.34</v>
      </c>
      <c r="I17064" t="n">
        <v>4.9</v>
      </c>
      <c r="J17064" t="n">
        <v>6.65</v>
      </c>
      <c r="K17064" t="n">
        <v>-980961000</v>
      </c>
      <c r="L17064" t="n">
        <v>1089816000</v>
      </c>
      <c r="M17064" t="n">
        <v>1072536000</v>
      </c>
      <c r="N17064" t="n">
        <v>-984479000</v>
      </c>
      <c r="O17064">
        <f>D17063</f>
      </c>
      <c r="P17064">
        <f>(E17064-F17064+G17064)/O17064*100</f>
      </c>
      <c r="Q17064">
        <f>H17063</f>
      </c>
      <c r="R17064">
        <f>I17063</f>
      </c>
      <c r="S17064">
        <f>H17064-H17063</f>
      </c>
      <c r="T17064">
        <f>I17064-I17063</f>
      </c>
      <c r="U17064">
        <f>(L17064-K17064)/(2*D17064*0.01)</f>
      </c>
      <c r="V17064">
        <f>(L17064+K17064)/(D17064*0.0001)</f>
      </c>
    </row>
    <row r="17065">
      <c r="A17065" t="n">
        <v>2023</v>
      </c>
      <c r="B17065" t="inlineStr">
        <is>
          <t>00761183</t>
        </is>
      </c>
      <c r="C17065" t="inlineStr">
        <is>
          <t>신성에스티</t>
        </is>
      </c>
      <c r="D17065" t="n">
        <v>3345620000</v>
      </c>
      <c r="E17065" t="n">
        <v>574614000</v>
      </c>
      <c r="F17065" t="n">
        <v>252971000</v>
      </c>
      <c r="G17065" t="n">
        <v>141828000</v>
      </c>
      <c r="H17065" t="n">
        <v>4.98</v>
      </c>
      <c r="I17065" t="n">
        <v>2</v>
      </c>
      <c r="K17065" t="n">
        <v>-188112000</v>
      </c>
      <c r="L17065" t="n">
        <v>213590000</v>
      </c>
      <c r="M17065" t="n">
        <v>218170000</v>
      </c>
      <c r="N17065" t="n">
        <v>-195209000</v>
      </c>
      <c r="U17065">
        <f>(L17065-K17065)/(2*D17065*0.01)</f>
      </c>
      <c r="V17065">
        <f>(L17065+K17065)/(D17065*0.0001)</f>
      </c>
    </row>
    <row r="17066">
      <c r="A17066" t="n">
        <v>2024</v>
      </c>
      <c r="B17066" t="inlineStr">
        <is>
          <t>00761183</t>
        </is>
      </c>
      <c r="C17066" t="inlineStr">
        <is>
          <t>신성에스티</t>
        </is>
      </c>
      <c r="D17066" t="n">
        <v>3996034000</v>
      </c>
      <c r="E17066" t="n">
        <v>583313000</v>
      </c>
      <c r="F17066" t="n">
        <v>563863000</v>
      </c>
      <c r="G17066" t="n">
        <v>115232000</v>
      </c>
      <c r="H17066" t="n">
        <v>4.33</v>
      </c>
      <c r="I17066" t="n">
        <v>2</v>
      </c>
      <c r="K17066" t="n">
        <v>-211126000</v>
      </c>
      <c r="L17066" t="n">
        <v>238740000</v>
      </c>
      <c r="M17066" t="n">
        <v>242240000</v>
      </c>
      <c r="N17066" t="n">
        <v>-217829000</v>
      </c>
      <c r="O17066">
        <f>D17065</f>
      </c>
      <c r="P17066">
        <f>(E17066-F17066+G17066)/O17066*100</f>
      </c>
      <c r="Q17066">
        <f>H17065</f>
      </c>
      <c r="R17066">
        <f>I17065</f>
      </c>
      <c r="S17066">
        <f>H17066-H17065</f>
      </c>
      <c r="T17066">
        <f>I17066-I17065</f>
      </c>
      <c r="U17066">
        <f>(L17066-K17066)/(2*D17066*0.01)</f>
      </c>
      <c r="V17066">
        <f>(L17066+K17066)/(D17066*0.0001)</f>
      </c>
    </row>
    <row r="17067">
      <c r="A17067" t="n">
        <v>2025</v>
      </c>
      <c r="B17067" t="inlineStr">
        <is>
          <t>00761183</t>
        </is>
      </c>
      <c r="C17067" t="inlineStr">
        <is>
          <t>신성에스티</t>
        </is>
      </c>
      <c r="D17067" t="n">
        <v>3561311000</v>
      </c>
      <c r="E17067" t="n">
        <v>678542000</v>
      </c>
      <c r="F17067" t="n">
        <v>1650648000</v>
      </c>
      <c r="G17067" t="n">
        <v>118063000</v>
      </c>
      <c r="H17067" t="n">
        <v>4.66</v>
      </c>
      <c r="I17067" t="n">
        <v>2</v>
      </c>
      <c r="K17067" t="n">
        <v>-224202000</v>
      </c>
      <c r="L17067" t="n">
        <v>252721000</v>
      </c>
      <c r="M17067" t="n">
        <v>257301000</v>
      </c>
      <c r="N17067" t="n">
        <v>-232028000</v>
      </c>
      <c r="O17067">
        <f>D17066</f>
      </c>
      <c r="P17067">
        <f>(E17067-F17067+G17067)/O17067*100</f>
      </c>
      <c r="Q17067">
        <f>H17066</f>
      </c>
      <c r="R17067">
        <f>I17066</f>
      </c>
      <c r="S17067">
        <f>H17067-H17066</f>
      </c>
      <c r="T17067">
        <f>I17067-I17066</f>
      </c>
      <c r="U17067">
        <f>(L17067-K17067)/(2*D17067*0.01)</f>
      </c>
      <c r="V17067">
        <f>(L17067+K17067)/(D17067*0.0001)</f>
      </c>
    </row>
    <row r="17068">
      <c r="A17068" t="n">
        <v>2020</v>
      </c>
      <c r="B17068" t="inlineStr">
        <is>
          <t>00762377</t>
        </is>
      </c>
      <c r="C17068" t="inlineStr">
        <is>
          <t>씨앗</t>
        </is>
      </c>
      <c r="D17068" t="n">
        <v>2480088000</v>
      </c>
      <c r="E17068" t="n">
        <v>543116000</v>
      </c>
      <c r="F17068" t="n">
        <v>231887000</v>
      </c>
      <c r="G17068" t="n">
        <v>56417000</v>
      </c>
      <c r="H17068" t="n">
        <v>2.41</v>
      </c>
      <c r="I17068" t="n">
        <v>3.47</v>
      </c>
      <c r="J17068" t="n">
        <v>9.119999999999999</v>
      </c>
      <c r="K17068" t="n">
        <v>-174184000</v>
      </c>
      <c r="L17068" t="n">
        <v>203681000</v>
      </c>
      <c r="M17068" t="n">
        <v>202629000</v>
      </c>
      <c r="N17068" t="n">
        <v>-176572000</v>
      </c>
      <c r="U17068">
        <f>(L17068-K17068)/(2*D17068*0.01)</f>
      </c>
      <c r="V17068">
        <f>(L17068+K17068)/(D17068*0.0001)</f>
      </c>
    </row>
    <row r="17069">
      <c r="A17069" t="n">
        <v>2021</v>
      </c>
      <c r="B17069" t="inlineStr">
        <is>
          <t>00762377</t>
        </is>
      </c>
      <c r="C17069" t="inlineStr">
        <is>
          <t>씨앗</t>
        </is>
      </c>
      <c r="D17069" t="n">
        <v>2637954000</v>
      </c>
      <c r="E17069" t="n">
        <v>424317000</v>
      </c>
      <c r="F17069" t="n">
        <v>400086000</v>
      </c>
      <c r="G17069" t="n">
        <v>57053000</v>
      </c>
      <c r="H17069" t="n">
        <v>3.06</v>
      </c>
      <c r="I17069" t="n">
        <v>4.06</v>
      </c>
      <c r="J17069" t="n">
        <v>9.119999999999999</v>
      </c>
      <c r="K17069" t="n">
        <v>-213571000</v>
      </c>
      <c r="L17069" t="n">
        <v>252774000</v>
      </c>
      <c r="M17069" t="n">
        <v>253069000</v>
      </c>
      <c r="N17069" t="n">
        <v>-217660000</v>
      </c>
      <c r="O17069">
        <f>D17068</f>
      </c>
      <c r="P17069">
        <f>(E17069-F17069+G17069)/O17069*100</f>
      </c>
      <c r="Q17069">
        <f>H17068</f>
      </c>
      <c r="R17069">
        <f>I17068</f>
      </c>
      <c r="S17069">
        <f>H17069-H17068</f>
      </c>
      <c r="T17069">
        <f>I17069-I17068</f>
      </c>
      <c r="U17069">
        <f>(L17069-K17069)/(2*D17069*0.01)</f>
      </c>
      <c r="V17069">
        <f>(L17069+K17069)/(D17069*0.0001)</f>
      </c>
    </row>
    <row r="17070">
      <c r="A17070" t="n">
        <v>2022</v>
      </c>
      <c r="B17070" t="inlineStr">
        <is>
          <t>00762377</t>
        </is>
      </c>
      <c r="C17070" t="inlineStr">
        <is>
          <t>씨앗</t>
        </is>
      </c>
      <c r="D17070" t="n">
        <v>2480095000</v>
      </c>
      <c r="E17070" t="n">
        <v>417901000</v>
      </c>
      <c r="F17070" t="n">
        <v>253178000</v>
      </c>
      <c r="G17070" t="n">
        <v>77539000</v>
      </c>
      <c r="H17070" t="n">
        <v>5.35</v>
      </c>
      <c r="I17070" t="n">
        <v>3.76</v>
      </c>
      <c r="J17070" t="n">
        <v>8.970000000000001</v>
      </c>
      <c r="K17070" t="n">
        <v>-192721000</v>
      </c>
      <c r="L17070" t="n">
        <v>222260000</v>
      </c>
      <c r="M17070" t="n">
        <v>227937000</v>
      </c>
      <c r="N17070" t="n">
        <v>-200585000</v>
      </c>
      <c r="O17070">
        <f>D17069</f>
      </c>
      <c r="P17070">
        <f>(E17070-F17070+G17070)/O17070*100</f>
      </c>
      <c r="Q17070">
        <f>H17069</f>
      </c>
      <c r="R17070">
        <f>I17069</f>
      </c>
      <c r="S17070">
        <f>H17070-H17069</f>
      </c>
      <c r="T17070">
        <f>I17070-I17069</f>
      </c>
      <c r="U17070">
        <f>(L17070-K17070)/(2*D17070*0.01)</f>
      </c>
      <c r="V17070">
        <f>(L17070+K17070)/(D17070*0.0001)</f>
      </c>
    </row>
    <row r="17071">
      <c r="A17071" t="n">
        <v>2016</v>
      </c>
      <c r="B17071" t="inlineStr">
        <is>
          <t>00763473</t>
        </is>
      </c>
      <c r="C17071" t="inlineStr">
        <is>
          <t>코스메카코리아</t>
        </is>
      </c>
      <c r="D17071" t="n">
        <v>3372092000</v>
      </c>
      <c r="E17071" t="n">
        <v>558442000</v>
      </c>
      <c r="F17071" t="n">
        <v>28304000</v>
      </c>
      <c r="G17071" t="n">
        <v>59351000</v>
      </c>
      <c r="H17071" t="n">
        <v>2.31</v>
      </c>
      <c r="I17071" t="n">
        <v>5.2</v>
      </c>
      <c r="K17071" t="n">
        <v>-71095000</v>
      </c>
      <c r="L17071" t="n">
        <v>65793000</v>
      </c>
      <c r="M17071" t="n">
        <v>-72251000</v>
      </c>
      <c r="N17071" t="n">
        <v>68062000</v>
      </c>
      <c r="U17071">
        <f>(L17071-K17071)/(2*D17071*0.01)</f>
      </c>
    </row>
    <row r="17072">
      <c r="A17072" t="n">
        <v>2017</v>
      </c>
      <c r="B17072" t="inlineStr">
        <is>
          <t>00763473</t>
        </is>
      </c>
      <c r="C17072" t="inlineStr">
        <is>
          <t>코스메카코리아</t>
        </is>
      </c>
      <c r="D17072" t="n">
        <v>4848592000</v>
      </c>
      <c r="E17072" t="n">
        <v>773044000</v>
      </c>
      <c r="F17072" t="n">
        <v>71562000</v>
      </c>
      <c r="G17072" t="n">
        <v>76294000</v>
      </c>
      <c r="H17072" t="n">
        <v>2.73</v>
      </c>
      <c r="I17072" t="n">
        <v>7.4</v>
      </c>
      <c r="K17072" t="n">
        <v>-101325000</v>
      </c>
      <c r="L17072" t="n">
        <v>108939000</v>
      </c>
      <c r="M17072" t="n">
        <v>111339000</v>
      </c>
      <c r="N17072" t="n">
        <v>-105394000</v>
      </c>
      <c r="O17072">
        <f>D17071</f>
      </c>
      <c r="P17072">
        <f>(E17072-F17072+G17072)/O17072*100</f>
      </c>
      <c r="Q17072">
        <f>H17071</f>
      </c>
      <c r="R17072">
        <f>I17071</f>
      </c>
      <c r="S17072">
        <f>H17072-H17071</f>
      </c>
      <c r="T17072">
        <f>I17072-I17071</f>
      </c>
      <c r="U17072">
        <f>(L17072-K17072)/(2*D17072*0.01)</f>
      </c>
      <c r="V17072">
        <f>(L17072+K17072)/(D17072*0.0001)</f>
      </c>
    </row>
    <row r="17073">
      <c r="A17073" t="n">
        <v>2018</v>
      </c>
      <c r="B17073" t="inlineStr">
        <is>
          <t>00763473</t>
        </is>
      </c>
      <c r="C17073" t="inlineStr">
        <is>
          <t>코스메카코리아</t>
        </is>
      </c>
      <c r="D17073" t="n">
        <v>7320559000</v>
      </c>
      <c r="E17073" t="n">
        <v>1304742000</v>
      </c>
      <c r="F17073" t="n">
        <v>361310000</v>
      </c>
      <c r="G17073" t="n">
        <v>144353000</v>
      </c>
      <c r="H17073" t="n">
        <v>2.49</v>
      </c>
      <c r="I17073" t="n">
        <v>10.08</v>
      </c>
      <c r="K17073" t="n">
        <v>-200078000</v>
      </c>
      <c r="L17073" t="n">
        <v>221564000</v>
      </c>
      <c r="M17073" t="n">
        <v>210328000</v>
      </c>
      <c r="N17073" t="n">
        <v>-193782000</v>
      </c>
      <c r="O17073">
        <f>D17072</f>
      </c>
      <c r="P17073">
        <f>(E17073-F17073+G17073)/O17073*100</f>
      </c>
      <c r="Q17073">
        <f>H17072</f>
      </c>
      <c r="R17073">
        <f>I17072</f>
      </c>
      <c r="S17073">
        <f>H17073-H17072</f>
      </c>
      <c r="T17073">
        <f>I17073-I17072</f>
      </c>
      <c r="U17073">
        <f>(L17073-K17073)/(2*D17073*0.01)</f>
      </c>
      <c r="V17073">
        <f>(L17073+K17073)/(D17073*0.0001)</f>
      </c>
    </row>
    <row r="17074">
      <c r="A17074" t="n">
        <v>2019</v>
      </c>
      <c r="B17074" t="inlineStr">
        <is>
          <t>00763473</t>
        </is>
      </c>
      <c r="C17074" t="inlineStr">
        <is>
          <t>코스메카코리아</t>
        </is>
      </c>
      <c r="D17074" t="n">
        <v>6644420000</v>
      </c>
      <c r="E17074" t="n">
        <v>1326860000</v>
      </c>
      <c r="F17074" t="n">
        <v>829527000</v>
      </c>
      <c r="G17074" t="n">
        <v>165354000</v>
      </c>
      <c r="H17074" t="n">
        <v>2.14</v>
      </c>
      <c r="I17074" t="n">
        <v>9.4</v>
      </c>
      <c r="K17074" t="n">
        <v>-177529000</v>
      </c>
      <c r="L17074" t="n">
        <v>198338000</v>
      </c>
      <c r="M17074" t="n">
        <v>188402000</v>
      </c>
      <c r="N17074" t="n">
        <v>-172110000</v>
      </c>
      <c r="O17074">
        <f>D17073</f>
      </c>
      <c r="P17074">
        <f>(E17074-F17074+G17074)/O17074*100</f>
      </c>
      <c r="Q17074">
        <f>H17073</f>
      </c>
      <c r="R17074">
        <f>I17073</f>
      </c>
      <c r="S17074">
        <f>H17074-H17073</f>
      </c>
      <c r="T17074">
        <f>I17074-I17073</f>
      </c>
      <c r="U17074">
        <f>(L17074-K17074)/(2*D17074*0.01)</f>
      </c>
      <c r="V17074">
        <f>(L17074+K17074)/(D17074*0.0001)</f>
      </c>
    </row>
    <row r="17075">
      <c r="A17075" t="n">
        <v>2020</v>
      </c>
      <c r="B17075" t="inlineStr">
        <is>
          <t>00763473</t>
        </is>
      </c>
      <c r="C17075" t="inlineStr">
        <is>
          <t>코스메카코리아</t>
        </is>
      </c>
      <c r="D17075" t="n">
        <v>7520649000</v>
      </c>
      <c r="E17075" t="n">
        <v>1082903000</v>
      </c>
      <c r="F17075" t="n">
        <v>397207000</v>
      </c>
      <c r="G17075" t="n">
        <v>151559000</v>
      </c>
      <c r="H17075" t="n">
        <v>1.93</v>
      </c>
      <c r="I17075" t="n">
        <v>8.199999999999999</v>
      </c>
      <c r="K17075" t="n">
        <v>-186186000</v>
      </c>
      <c r="L17075" t="n">
        <v>208090000</v>
      </c>
      <c r="M17075" t="n">
        <v>199275000</v>
      </c>
      <c r="N17075" t="n">
        <v>-181915000</v>
      </c>
      <c r="O17075">
        <f>D17074</f>
      </c>
      <c r="P17075">
        <f>(E17075-F17075+G17075)/O17075*100</f>
      </c>
      <c r="Q17075">
        <f>H17074</f>
      </c>
      <c r="R17075">
        <f>I17074</f>
      </c>
      <c r="S17075">
        <f>H17075-H17074</f>
      </c>
      <c r="T17075">
        <f>I17075-I17074</f>
      </c>
      <c r="U17075">
        <f>(L17075-K17075)/(2*D17075*0.01)</f>
      </c>
      <c r="V17075">
        <f>(L17075+K17075)/(D17075*0.0001)</f>
      </c>
    </row>
    <row r="17076">
      <c r="A17076" t="n">
        <v>2021</v>
      </c>
      <c r="B17076" t="inlineStr">
        <is>
          <t>00763473</t>
        </is>
      </c>
      <c r="C17076" t="inlineStr">
        <is>
          <t>코스메카코리아</t>
        </is>
      </c>
      <c r="D17076" t="n">
        <v>7723434000</v>
      </c>
      <c r="E17076" t="n">
        <v>1025167000</v>
      </c>
      <c r="F17076" t="n">
        <v>558474000</v>
      </c>
      <c r="G17076" t="n">
        <v>163476000</v>
      </c>
      <c r="H17076" t="n">
        <v>2.96</v>
      </c>
      <c r="I17076" t="n">
        <v>5.67</v>
      </c>
      <c r="K17076" t="n">
        <v>-235697000</v>
      </c>
      <c r="L17076" t="n">
        <v>235697000</v>
      </c>
      <c r="M17076" t="n">
        <v>228328000</v>
      </c>
      <c r="N17076" t="n">
        <v>-209276000</v>
      </c>
      <c r="O17076">
        <f>D17075</f>
      </c>
      <c r="P17076">
        <f>(E17076-F17076+G17076)/O17076*100</f>
      </c>
      <c r="Q17076">
        <f>H17075</f>
      </c>
      <c r="R17076">
        <f>I17075</f>
      </c>
      <c r="S17076">
        <f>H17076-H17075</f>
      </c>
      <c r="T17076">
        <f>I17076-I17075</f>
      </c>
      <c r="U17076">
        <f>(L17076-K17076)/(2*D17076*0.01)</f>
      </c>
    </row>
    <row r="17077">
      <c r="A17077" t="n">
        <v>2022</v>
      </c>
      <c r="B17077" t="inlineStr">
        <is>
          <t>00763473</t>
        </is>
      </c>
      <c r="C17077" t="inlineStr">
        <is>
          <t>코스메카코리아</t>
        </is>
      </c>
      <c r="D17077" t="n">
        <v>7756918000</v>
      </c>
      <c r="E17077" t="n">
        <v>862140000</v>
      </c>
      <c r="F17077" t="n">
        <v>746142000</v>
      </c>
      <c r="G17077" t="n">
        <v>201354000</v>
      </c>
      <c r="H17077" t="n">
        <v>5.49</v>
      </c>
      <c r="I17077" t="n">
        <v>5.7</v>
      </c>
      <c r="K17077" t="n">
        <v>-174149000</v>
      </c>
      <c r="L17077" t="n">
        <v>190871000</v>
      </c>
      <c r="M17077" t="n">
        <v>190065000</v>
      </c>
      <c r="N17077" t="n">
        <v>-176296000</v>
      </c>
      <c r="O17077">
        <f>D17076</f>
      </c>
      <c r="P17077">
        <f>(E17077-F17077+G17077)/O17077*100</f>
      </c>
      <c r="Q17077">
        <f>H17076</f>
      </c>
      <c r="R17077">
        <f>I17076</f>
      </c>
      <c r="S17077">
        <f>H17077-H17076</f>
      </c>
      <c r="T17077">
        <f>I17077-I17076</f>
      </c>
      <c r="U17077">
        <f>(L17077-K17077)/(2*D17077*0.01)</f>
      </c>
      <c r="V17077">
        <f>(L17077+K17077)/(D17077*0.0001)</f>
      </c>
    </row>
    <row r="17078">
      <c r="A17078" t="n">
        <v>2023</v>
      </c>
      <c r="B17078" t="inlineStr">
        <is>
          <t>00763473</t>
        </is>
      </c>
      <c r="C17078" t="inlineStr">
        <is>
          <t>코스메카코리아</t>
        </is>
      </c>
      <c r="D17078" t="n">
        <v>8710415000</v>
      </c>
      <c r="E17078" t="n">
        <v>867276000</v>
      </c>
      <c r="F17078" t="n">
        <v>1192169000</v>
      </c>
      <c r="G17078" t="n">
        <v>370163000</v>
      </c>
      <c r="H17078" t="n">
        <v>4.54</v>
      </c>
      <c r="I17078" t="n">
        <v>5.895</v>
      </c>
      <c r="K17078" t="n">
        <v>-205749000</v>
      </c>
      <c r="L17078" t="n">
        <v>205749000</v>
      </c>
      <c r="M17078" t="n">
        <v>204401000</v>
      </c>
      <c r="N17078" t="n">
        <v>-187667000</v>
      </c>
      <c r="O17078">
        <f>D17077</f>
      </c>
      <c r="P17078">
        <f>(E17078-F17078+G17078)/O17078*100</f>
      </c>
      <c r="Q17078">
        <f>H17077</f>
      </c>
      <c r="R17078">
        <f>I17077</f>
      </c>
      <c r="S17078">
        <f>H17078-H17077</f>
      </c>
      <c r="T17078">
        <f>I17078-I17077</f>
      </c>
      <c r="U17078">
        <f>(L17078-K17078)/(2*D17078*0.01)</f>
      </c>
    </row>
    <row r="17079">
      <c r="A17079" t="n">
        <v>2024</v>
      </c>
      <c r="B17079" t="inlineStr">
        <is>
          <t>00763473</t>
        </is>
      </c>
      <c r="C17079" t="inlineStr">
        <is>
          <t>코스메카코리아</t>
        </is>
      </c>
      <c r="D17079" t="n">
        <v>8729513000</v>
      </c>
      <c r="E17079" t="n">
        <v>893026000</v>
      </c>
      <c r="F17079" t="n">
        <v>1189980000</v>
      </c>
      <c r="G17079" t="n">
        <v>305515000</v>
      </c>
      <c r="H17079" t="n">
        <v>4.035</v>
      </c>
      <c r="I17079" t="n">
        <v>5.9</v>
      </c>
      <c r="K17079" t="n">
        <v>-215005000</v>
      </c>
      <c r="L17079" t="n">
        <v>239757000</v>
      </c>
      <c r="M17079" t="n">
        <v>237178000</v>
      </c>
      <c r="N17079" t="n">
        <v>-216431000</v>
      </c>
      <c r="O17079">
        <f>D17078</f>
      </c>
      <c r="P17079">
        <f>(E17079-F17079+G17079)/O17079*100</f>
      </c>
      <c r="Q17079">
        <f>H17078</f>
      </c>
      <c r="R17079">
        <f>I17078</f>
      </c>
      <c r="S17079">
        <f>H17079-H17078</f>
      </c>
      <c r="T17079">
        <f>I17079-I17078</f>
      </c>
      <c r="U17079">
        <f>(L17079-K17079)/(2*D17079*0.01)</f>
      </c>
      <c r="V17079">
        <f>(L17079+K17079)/(D17079*0.0001)</f>
      </c>
    </row>
    <row r="17080">
      <c r="A17080" t="n">
        <v>2025</v>
      </c>
      <c r="B17080" t="inlineStr">
        <is>
          <t>00763473</t>
        </is>
      </c>
      <c r="C17080" t="inlineStr">
        <is>
          <t>코스메카코리아</t>
        </is>
      </c>
      <c r="D17080" t="n">
        <v>13642873000</v>
      </c>
      <c r="E17080" t="n">
        <v>1260816000</v>
      </c>
      <c r="F17080" t="n">
        <v>507693000</v>
      </c>
      <c r="G17080" t="n">
        <v>373487000</v>
      </c>
      <c r="H17080" t="n">
        <v>4.25</v>
      </c>
      <c r="I17080" t="n">
        <v>5.9</v>
      </c>
      <c r="K17080" t="n">
        <v>-275237000</v>
      </c>
      <c r="L17080" t="n">
        <v>302254000</v>
      </c>
      <c r="M17080" t="n">
        <v>294960000</v>
      </c>
      <c r="N17080" t="n">
        <v>-273739000</v>
      </c>
      <c r="O17080">
        <f>D17079</f>
      </c>
      <c r="P17080">
        <f>(E17080-F17080+G17080)/O17080*100</f>
      </c>
      <c r="Q17080">
        <f>H17079</f>
      </c>
      <c r="R17080">
        <f>I17079</f>
      </c>
      <c r="S17080">
        <f>H17080-H17079</f>
      </c>
      <c r="T17080">
        <f>I17080-I17079</f>
      </c>
      <c r="U17080">
        <f>(L17080-K17080)/(2*D17080*0.01)</f>
      </c>
      <c r="V17080">
        <f>(L17080+K17080)/(D17080*0.0001)</f>
      </c>
    </row>
    <row r="17081">
      <c r="A17081" t="n">
        <v>2020</v>
      </c>
      <c r="B17081" t="inlineStr">
        <is>
          <t>00763604</t>
        </is>
      </c>
      <c r="C17081" t="inlineStr">
        <is>
          <t>한국코러스</t>
        </is>
      </c>
      <c r="D17081" t="n">
        <v>460093000</v>
      </c>
      <c r="E17081" t="n">
        <v>232245000</v>
      </c>
      <c r="F17081" t="n">
        <v>172884000</v>
      </c>
      <c r="G17081" t="n">
        <v>7594000</v>
      </c>
      <c r="H17081" t="n">
        <v>2.17</v>
      </c>
      <c r="I17081" t="n">
        <v>2</v>
      </c>
      <c r="J17081" t="n">
        <v>6.5</v>
      </c>
      <c r="K17081" t="n">
        <v>-27607000</v>
      </c>
      <c r="L17081" t="n">
        <v>31281000</v>
      </c>
      <c r="M17081" t="n">
        <v>31037000</v>
      </c>
      <c r="N17081" t="n">
        <v>-27924000</v>
      </c>
      <c r="U17081">
        <f>(L17081-K17081)/(2*D17081*0.01)</f>
      </c>
      <c r="V17081">
        <f>(L17081+K17081)/(D17081*0.0001)</f>
      </c>
    </row>
    <row r="17082">
      <c r="A17082" t="n">
        <v>2021</v>
      </c>
      <c r="B17082" t="inlineStr">
        <is>
          <t>00763604</t>
        </is>
      </c>
      <c r="C17082" t="inlineStr">
        <is>
          <t>한국코러스</t>
        </is>
      </c>
      <c r="D17082" t="n">
        <v>564937000</v>
      </c>
      <c r="E17082" t="n">
        <v>329022000</v>
      </c>
      <c r="F17082" t="n">
        <v>276156000</v>
      </c>
      <c r="G17082" t="n">
        <v>11844000</v>
      </c>
      <c r="H17082" t="n">
        <v>2.67</v>
      </c>
      <c r="I17082" t="n">
        <v>2</v>
      </c>
      <c r="J17082" t="n">
        <v>5.03</v>
      </c>
      <c r="K17082" t="n">
        <v>-26333000</v>
      </c>
      <c r="L17082" t="n">
        <v>29280000</v>
      </c>
      <c r="M17082" t="n">
        <v>29205000</v>
      </c>
      <c r="N17082" t="n">
        <v>-26762000</v>
      </c>
      <c r="O17082">
        <f>D17081</f>
      </c>
      <c r="P17082">
        <f>(E17082-F17082+G17082)/O17082*100</f>
      </c>
      <c r="Q17082">
        <f>H17081</f>
      </c>
      <c r="R17082">
        <f>I17081</f>
      </c>
      <c r="S17082">
        <f>H17082-H17081</f>
      </c>
      <c r="T17082">
        <f>I17082-I17081</f>
      </c>
      <c r="U17082">
        <f>(L17082-K17082)/(2*D17082*0.01)</f>
      </c>
      <c r="V17082">
        <f>(L17082+K17082)/(D17082*0.0001)</f>
      </c>
    </row>
    <row r="17083">
      <c r="A17083" t="n">
        <v>2022</v>
      </c>
      <c r="B17083" t="inlineStr">
        <is>
          <t>00763604</t>
        </is>
      </c>
      <c r="C17083" t="inlineStr">
        <is>
          <t>한국코러스</t>
        </is>
      </c>
      <c r="D17083" t="n">
        <v>554031000</v>
      </c>
      <c r="E17083" t="n">
        <v>273656000</v>
      </c>
      <c r="F17083" t="n">
        <v>77815000</v>
      </c>
      <c r="G17083" t="n">
        <v>18224000</v>
      </c>
      <c r="H17083" t="n">
        <v>5.22</v>
      </c>
      <c r="I17083" t="n">
        <v>2</v>
      </c>
      <c r="J17083" t="n">
        <v>4.29</v>
      </c>
      <c r="K17083" t="n">
        <v>-21655000</v>
      </c>
      <c r="L17083" t="n">
        <v>23633000</v>
      </c>
      <c r="M17083" t="n">
        <v>24189000</v>
      </c>
      <c r="N17083" t="n">
        <v>-22535000</v>
      </c>
      <c r="O17083">
        <f>D17082</f>
      </c>
      <c r="P17083">
        <f>(E17083-F17083+G17083)/O17083*100</f>
      </c>
      <c r="Q17083">
        <f>H17082</f>
      </c>
      <c r="R17083">
        <f>I17082</f>
      </c>
      <c r="S17083">
        <f>H17083-H17082</f>
      </c>
      <c r="T17083">
        <f>I17083-I17082</f>
      </c>
      <c r="U17083">
        <f>(L17083-K17083)/(2*D17083*0.01)</f>
      </c>
      <c r="V17083">
        <f>(L17083+K17083)/(D17083*0.0001)</f>
      </c>
    </row>
    <row r="17084">
      <c r="A17084" t="n">
        <v>2023</v>
      </c>
      <c r="B17084" t="inlineStr">
        <is>
          <t>00763604</t>
        </is>
      </c>
      <c r="C17084" t="inlineStr">
        <is>
          <t>한국코러스</t>
        </is>
      </c>
      <c r="D17084" t="n">
        <v>649799000</v>
      </c>
      <c r="E17084" t="n">
        <v>265081000</v>
      </c>
      <c r="F17084" t="n">
        <v>47002000</v>
      </c>
      <c r="G17084" t="n">
        <v>26016000</v>
      </c>
      <c r="H17084" t="n">
        <v>4.2</v>
      </c>
      <c r="I17084" t="n">
        <v>2</v>
      </c>
      <c r="J17084" t="n">
        <v>4.38</v>
      </c>
      <c r="K17084" t="n">
        <v>-26014000</v>
      </c>
      <c r="L17084" t="n">
        <v>28755000</v>
      </c>
      <c r="M17084" t="n">
        <v>29137000</v>
      </c>
      <c r="N17084" t="n">
        <v>-26819000</v>
      </c>
      <c r="O17084">
        <f>D17083</f>
      </c>
      <c r="P17084">
        <f>(E17084-F17084+G17084)/O17084*100</f>
      </c>
      <c r="Q17084">
        <f>H17083</f>
      </c>
      <c r="R17084">
        <f>I17083</f>
      </c>
      <c r="S17084">
        <f>H17084-H17083</f>
      </c>
      <c r="T17084">
        <f>I17084-I17083</f>
      </c>
      <c r="U17084">
        <f>(L17084-K17084)/(2*D17084*0.01)</f>
      </c>
      <c r="V17084">
        <f>(L17084+K17084)/(D17084*0.0001)</f>
      </c>
    </row>
    <row r="17085">
      <c r="A17085" t="n">
        <v>2024</v>
      </c>
      <c r="B17085" t="inlineStr">
        <is>
          <t>00763604</t>
        </is>
      </c>
      <c r="C17085" t="inlineStr">
        <is>
          <t>한국코러스</t>
        </is>
      </c>
      <c r="D17085" t="n">
        <v>591986000</v>
      </c>
      <c r="E17085" t="n">
        <v>225703000</v>
      </c>
      <c r="F17085" t="n">
        <v>127808000</v>
      </c>
      <c r="G17085" t="n">
        <v>23580000</v>
      </c>
      <c r="H17085" t="n">
        <v>3.43</v>
      </c>
      <c r="I17085" t="n">
        <v>4.34</v>
      </c>
      <c r="J17085" t="n">
        <v>3.36</v>
      </c>
      <c r="K17085" t="n">
        <v>-18656000</v>
      </c>
      <c r="L17085" t="n">
        <v>19843000</v>
      </c>
      <c r="M17085" t="n">
        <v>19957000</v>
      </c>
      <c r="N17085" t="n">
        <v>-19113000</v>
      </c>
      <c r="O17085">
        <f>D17084</f>
      </c>
      <c r="P17085">
        <f>(E17085-F17085+G17085)/O17085*100</f>
      </c>
      <c r="Q17085">
        <f>H17084</f>
      </c>
      <c r="R17085">
        <f>I17084</f>
      </c>
      <c r="S17085">
        <f>H17085-H17084</f>
      </c>
      <c r="T17085">
        <f>I17085-I17084</f>
      </c>
      <c r="U17085">
        <f>(L17085-K17085)/(2*D17085*0.01)</f>
      </c>
      <c r="V17085">
        <f>(L17085+K17085)/(D17085*0.0001)</f>
      </c>
    </row>
    <row r="17086">
      <c r="A17086" t="n">
        <v>2019</v>
      </c>
      <c r="B17086" t="inlineStr">
        <is>
          <t>00763701</t>
        </is>
      </c>
      <c r="C17086" t="inlineStr">
        <is>
          <t>헥토파이낸셜</t>
        </is>
      </c>
      <c r="D17086" t="n">
        <v>2767084000</v>
      </c>
      <c r="E17086" t="n">
        <v>752754000</v>
      </c>
      <c r="F17086" t="n">
        <v>113790000</v>
      </c>
      <c r="G17086" t="n">
        <v>58158000</v>
      </c>
      <c r="H17086" t="n">
        <v>2.2</v>
      </c>
      <c r="I17086" t="n">
        <v>4</v>
      </c>
      <c r="J17086" t="n">
        <v>9.68</v>
      </c>
      <c r="K17086" t="n">
        <v>-264878000</v>
      </c>
      <c r="L17086" t="n">
        <v>310974000</v>
      </c>
      <c r="M17086" t="n">
        <v>304902000</v>
      </c>
      <c r="N17086" t="n">
        <v>-265075000</v>
      </c>
      <c r="U17086">
        <f>(L17086-K17086)/(2*D17086*0.01)</f>
      </c>
      <c r="V17086">
        <f>(L17086+K17086)/(D17086*0.0001)</f>
      </c>
    </row>
    <row r="17087">
      <c r="A17087" t="n">
        <v>2020</v>
      </c>
      <c r="B17087" t="inlineStr">
        <is>
          <t>00763701</t>
        </is>
      </c>
      <c r="C17087" t="inlineStr">
        <is>
          <t>헥토파이낸셜</t>
        </is>
      </c>
      <c r="D17087" t="n">
        <v>2851773000</v>
      </c>
      <c r="E17087" t="n">
        <v>765302000</v>
      </c>
      <c r="F17087" t="n">
        <v>601684000</v>
      </c>
      <c r="G17087" t="n">
        <v>58689000</v>
      </c>
      <c r="H17087" t="n">
        <v>2.2</v>
      </c>
      <c r="I17087" t="n">
        <v>3</v>
      </c>
      <c r="J17087" t="n">
        <v>9.75</v>
      </c>
      <c r="K17087" t="n">
        <v>-266202000</v>
      </c>
      <c r="L17087" t="n">
        <v>311965000</v>
      </c>
      <c r="M17087" t="n">
        <v>308445000</v>
      </c>
      <c r="N17087" t="n">
        <v>-268345000</v>
      </c>
      <c r="O17087">
        <f>D17086</f>
      </c>
      <c r="P17087">
        <f>(E17087-F17087+G17087)/O17087*100</f>
      </c>
      <c r="Q17087">
        <f>H17086</f>
      </c>
      <c r="R17087">
        <f>I17086</f>
      </c>
      <c r="S17087">
        <f>H17087-H17086</f>
      </c>
      <c r="T17087">
        <f>I17087-I17086</f>
      </c>
      <c r="U17087">
        <f>(L17087-K17087)/(2*D17087*0.01)</f>
      </c>
      <c r="V17087">
        <f>(L17087+K17087)/(D17087*0.0001)</f>
      </c>
    </row>
    <row r="17088">
      <c r="A17088" t="n">
        <v>2021</v>
      </c>
      <c r="B17088" t="inlineStr">
        <is>
          <t>00763701</t>
        </is>
      </c>
      <c r="C17088" t="inlineStr">
        <is>
          <t>헥토파이낸셜</t>
        </is>
      </c>
      <c r="D17088" t="n">
        <v>3574906000</v>
      </c>
      <c r="E17088" t="n">
        <v>729847000</v>
      </c>
      <c r="F17088" t="n">
        <v>714348000</v>
      </c>
      <c r="G17088" t="n">
        <v>57561000</v>
      </c>
      <c r="H17088" t="n">
        <v>2.6</v>
      </c>
      <c r="I17088" t="n">
        <v>5</v>
      </c>
      <c r="J17088" t="n">
        <v>9.66</v>
      </c>
      <c r="K17088" t="n">
        <v>-350848000</v>
      </c>
      <c r="L17088" t="n">
        <v>413099000</v>
      </c>
      <c r="M17088" t="n">
        <v>403088000</v>
      </c>
      <c r="N17088" t="n">
        <v>-349654000</v>
      </c>
      <c r="O17088">
        <f>D17087</f>
      </c>
      <c r="P17088">
        <f>(E17088-F17088+G17088)/O17088*100</f>
      </c>
      <c r="Q17088">
        <f>H17087</f>
      </c>
      <c r="R17088">
        <f>I17087</f>
      </c>
      <c r="S17088">
        <f>H17088-H17087</f>
      </c>
      <c r="T17088">
        <f>I17088-I17087</f>
      </c>
      <c r="U17088">
        <f>(L17088-K17088)/(2*D17088*0.01)</f>
      </c>
      <c r="V17088">
        <f>(L17088+K17088)/(D17088*0.0001)</f>
      </c>
    </row>
    <row r="17089">
      <c r="A17089" t="n">
        <v>2022</v>
      </c>
      <c r="B17089" t="inlineStr">
        <is>
          <t>00763701</t>
        </is>
      </c>
      <c r="C17089" t="inlineStr">
        <is>
          <t>헥토파이낸셜</t>
        </is>
      </c>
      <c r="D17089" t="n">
        <v>2329527000</v>
      </c>
      <c r="E17089" t="n">
        <v>1031497000</v>
      </c>
      <c r="F17089" t="n">
        <v>1147636000</v>
      </c>
      <c r="G17089" t="n">
        <v>89580000</v>
      </c>
      <c r="H17089" t="n">
        <v>5.23</v>
      </c>
      <c r="I17089" t="n">
        <v>2</v>
      </c>
      <c r="J17089" t="n">
        <v>10.03</v>
      </c>
      <c r="K17089" t="n">
        <v>-162250000</v>
      </c>
      <c r="L17089" t="n">
        <v>189595000</v>
      </c>
      <c r="M17089" t="n">
        <v>194511000</v>
      </c>
      <c r="N17089" t="n">
        <v>-168861000</v>
      </c>
      <c r="O17089">
        <f>D17088</f>
      </c>
      <c r="P17089">
        <f>(E17089-F17089+G17089)/O17089*100</f>
      </c>
      <c r="Q17089">
        <f>H17088</f>
      </c>
      <c r="R17089">
        <f>I17088</f>
      </c>
      <c r="S17089">
        <f>H17089-H17088</f>
      </c>
      <c r="T17089">
        <f>I17089-I17088</f>
      </c>
      <c r="U17089">
        <f>(L17089-K17089)/(2*D17089*0.01)</f>
      </c>
      <c r="V17089">
        <f>(L17089+K17089)/(D17089*0.0001)</f>
      </c>
    </row>
    <row r="17090">
      <c r="A17090" t="n">
        <v>2023</v>
      </c>
      <c r="B17090" t="inlineStr">
        <is>
          <t>00763701</t>
        </is>
      </c>
      <c r="C17090" t="inlineStr">
        <is>
          <t>헥토파이낸셜</t>
        </is>
      </c>
      <c r="D17090" t="n">
        <v>3138481000</v>
      </c>
      <c r="E17090" t="n">
        <v>763219000</v>
      </c>
      <c r="F17090" t="n">
        <v>614108000</v>
      </c>
      <c r="G17090" t="n">
        <v>120000000</v>
      </c>
      <c r="H17090" t="n">
        <v>4.61</v>
      </c>
      <c r="I17090" t="n">
        <v>2</v>
      </c>
      <c r="J17090" t="n">
        <v>10.079</v>
      </c>
      <c r="K17090" t="n">
        <v>-230904000</v>
      </c>
      <c r="L17090" t="n">
        <v>270311000</v>
      </c>
      <c r="M17090" t="n">
        <v>275170000</v>
      </c>
      <c r="N17090" t="n">
        <v>-238708000</v>
      </c>
      <c r="O17090">
        <f>D17089</f>
      </c>
      <c r="P17090">
        <f>(E17090-F17090+G17090)/O17090*100</f>
      </c>
      <c r="Q17090">
        <f>H17089</f>
      </c>
      <c r="R17090">
        <f>I17089</f>
      </c>
      <c r="S17090">
        <f>H17090-H17089</f>
      </c>
      <c r="T17090">
        <f>I17090-I17089</f>
      </c>
      <c r="U17090">
        <f>(L17090-K17090)/(2*D17090*0.01)</f>
      </c>
      <c r="V17090">
        <f>(L17090+K17090)/(D17090*0.0001)</f>
      </c>
    </row>
    <row r="17091">
      <c r="A17091" t="n">
        <v>2024</v>
      </c>
      <c r="B17091" t="inlineStr">
        <is>
          <t>00763701</t>
        </is>
      </c>
      <c r="C17091" t="inlineStr">
        <is>
          <t>헥토파이낸셜</t>
        </is>
      </c>
      <c r="D17091" t="n">
        <v>3923498000</v>
      </c>
      <c r="E17091" t="n">
        <v>908191000</v>
      </c>
      <c r="F17091" t="n">
        <v>588696000</v>
      </c>
      <c r="G17091" t="n">
        <v>138941000</v>
      </c>
      <c r="H17091" t="n">
        <v>4.13</v>
      </c>
      <c r="I17091" t="n">
        <v>2</v>
      </c>
      <c r="J17091" t="n">
        <v>10.385</v>
      </c>
      <c r="K17091" t="n">
        <v>-302478000</v>
      </c>
      <c r="L17091" t="n">
        <v>355118000</v>
      </c>
      <c r="M17091" t="n">
        <v>359701000</v>
      </c>
      <c r="N17091" t="n">
        <v>-311359000</v>
      </c>
      <c r="O17091">
        <f>D17090</f>
      </c>
      <c r="P17091">
        <f>(E17091-F17091+G17091)/O17091*100</f>
      </c>
      <c r="Q17091">
        <f>H17090</f>
      </c>
      <c r="R17091">
        <f>I17090</f>
      </c>
      <c r="S17091">
        <f>H17091-H17090</f>
      </c>
      <c r="T17091">
        <f>I17091-I17090</f>
      </c>
      <c r="U17091">
        <f>(L17091-K17091)/(2*D17091*0.01)</f>
      </c>
      <c r="V17091">
        <f>(L17091+K17091)/(D17091*0.0001)</f>
      </c>
    </row>
    <row r="17092">
      <c r="A17092" t="n">
        <v>2025</v>
      </c>
      <c r="B17092" t="inlineStr">
        <is>
          <t>00763701</t>
        </is>
      </c>
      <c r="C17092" t="inlineStr">
        <is>
          <t>헥토파이낸셜</t>
        </is>
      </c>
      <c r="D17092" t="n">
        <v>4906820000</v>
      </c>
      <c r="E17092" t="n">
        <v>1016004000</v>
      </c>
      <c r="F17092" t="n">
        <v>406904000</v>
      </c>
      <c r="G17092" t="n">
        <v>155978000</v>
      </c>
      <c r="H17092" t="n">
        <v>4.2</v>
      </c>
      <c r="I17092" t="n">
        <v>2.5</v>
      </c>
      <c r="J17092" t="n">
        <v>9.829000000000001</v>
      </c>
      <c r="K17092" t="n">
        <v>-368162000</v>
      </c>
      <c r="L17092" t="n">
        <v>429762000</v>
      </c>
      <c r="M17092" t="n">
        <v>436584000</v>
      </c>
      <c r="N17092" t="n">
        <v>-379946000</v>
      </c>
      <c r="O17092">
        <f>D17091</f>
      </c>
      <c r="P17092">
        <f>(E17092-F17092+G17092)/O17092*100</f>
      </c>
      <c r="Q17092">
        <f>H17091</f>
      </c>
      <c r="R17092">
        <f>I17091</f>
      </c>
      <c r="S17092">
        <f>H17092-H17091</f>
      </c>
      <c r="T17092">
        <f>I17092-I17091</f>
      </c>
      <c r="U17092">
        <f>(L17092-K17092)/(2*D17092*0.01)</f>
      </c>
      <c r="V17092">
        <f>(L17092+K17092)/(D17092*0.0001)</f>
      </c>
    </row>
    <row r="17093">
      <c r="A17093" t="n">
        <v>2014</v>
      </c>
      <c r="B17093" t="inlineStr">
        <is>
          <t>00764807</t>
        </is>
      </c>
      <c r="C17093" t="inlineStr">
        <is>
          <t>골프존클라우드</t>
        </is>
      </c>
      <c r="D17093" t="n">
        <v>812953000</v>
      </c>
      <c r="F17093" t="n">
        <v>46748000</v>
      </c>
    </row>
    <row r="17094">
      <c r="A17094" t="n">
        <v>2018</v>
      </c>
      <c r="B17094" t="inlineStr">
        <is>
          <t>00764807</t>
        </is>
      </c>
      <c r="C17094" t="inlineStr">
        <is>
          <t>골프존클라우드</t>
        </is>
      </c>
      <c r="D17094" t="n">
        <v>242322000</v>
      </c>
      <c r="E17094" t="n">
        <v>93457000</v>
      </c>
      <c r="F17094" t="n">
        <v>415212000</v>
      </c>
      <c r="G17094" t="n">
        <v>16493000</v>
      </c>
      <c r="H17094" t="n">
        <v>3.16</v>
      </c>
      <c r="I17094" t="n">
        <v>2</v>
      </c>
      <c r="K17094" t="n">
        <v>-19234000</v>
      </c>
      <c r="L17094" t="n">
        <v>22183000</v>
      </c>
      <c r="M17094" t="n">
        <v>22244000</v>
      </c>
      <c r="N17094" t="n">
        <v>-19633000</v>
      </c>
      <c r="U17094">
        <f>(L17094-K17094)/(2*D17094*0.01)</f>
      </c>
      <c r="V17094">
        <f>(L17094+K17094)/(D17094*0.0001)</f>
      </c>
    </row>
    <row r="17095">
      <c r="A17095" t="n">
        <v>2019</v>
      </c>
      <c r="B17095" t="inlineStr">
        <is>
          <t>00764807</t>
        </is>
      </c>
      <c r="C17095" t="inlineStr">
        <is>
          <t>골프존클라우드</t>
        </is>
      </c>
      <c r="D17095" t="n">
        <v>254476000</v>
      </c>
      <c r="E17095" t="n">
        <v>101724000</v>
      </c>
      <c r="F17095" t="n">
        <v>148784000</v>
      </c>
      <c r="G17095" t="n">
        <v>7321000</v>
      </c>
      <c r="O17095">
        <f>D17094</f>
      </c>
      <c r="P17095">
        <f>(E17095-F17095+G17095)/O17095*100</f>
      </c>
    </row>
    <row r="17096">
      <c r="A17096" t="n">
        <v>2020</v>
      </c>
      <c r="B17096" t="inlineStr">
        <is>
          <t>00764807</t>
        </is>
      </c>
      <c r="C17096" t="inlineStr">
        <is>
          <t>골프존클라우드</t>
        </is>
      </c>
      <c r="D17096" t="n">
        <v>360665000</v>
      </c>
      <c r="E17096" t="n">
        <v>120457000</v>
      </c>
      <c r="F17096" t="n">
        <v>5524000</v>
      </c>
      <c r="G17096" t="n">
        <v>7253000</v>
      </c>
      <c r="H17096" t="n">
        <v>3.02</v>
      </c>
      <c r="I17096" t="n">
        <v>2</v>
      </c>
      <c r="J17096" t="n">
        <v>10.34</v>
      </c>
      <c r="K17096" t="n">
        <v>-33057000</v>
      </c>
      <c r="L17096" t="n">
        <v>33057000</v>
      </c>
      <c r="M17096" t="n">
        <v>33092000</v>
      </c>
      <c r="N17096" t="n">
        <v>-28624000</v>
      </c>
      <c r="O17096">
        <f>D17095</f>
      </c>
      <c r="P17096">
        <f>(E17096-F17096+G17096)/O17096*100</f>
      </c>
      <c r="U17096">
        <f>(L17096-K17096)/(2*D17096*0.01)</f>
      </c>
    </row>
    <row r="17097">
      <c r="A17097" t="n">
        <v>2021</v>
      </c>
      <c r="B17097" t="inlineStr">
        <is>
          <t>00764807</t>
        </is>
      </c>
      <c r="C17097" t="inlineStr">
        <is>
          <t>골프존클라우드</t>
        </is>
      </c>
      <c r="D17097" t="n">
        <v>526402000</v>
      </c>
      <c r="E17097" t="n">
        <v>121033000</v>
      </c>
      <c r="F17097" t="n">
        <v>4550000</v>
      </c>
      <c r="G17097" t="n">
        <v>10550000</v>
      </c>
      <c r="H17097" t="n">
        <v>3.5</v>
      </c>
      <c r="I17097" t="n">
        <v>2</v>
      </c>
      <c r="J17097" t="n">
        <v>10.16</v>
      </c>
      <c r="K17097" t="n">
        <v>-43725000</v>
      </c>
      <c r="L17097" t="n">
        <v>43725000</v>
      </c>
      <c r="M17097" t="n">
        <v>43991000</v>
      </c>
      <c r="N17097" t="n">
        <v>-38395000</v>
      </c>
      <c r="O17097">
        <f>D17096</f>
      </c>
      <c r="P17097">
        <f>(E17097-F17097+G17097)/O17097*100</f>
      </c>
      <c r="Q17097">
        <f>H17096</f>
      </c>
      <c r="R17097">
        <f>I17096</f>
      </c>
      <c r="S17097">
        <f>H17097-H17096</f>
      </c>
      <c r="T17097">
        <f>I17097-I17096</f>
      </c>
      <c r="U17097">
        <f>(L17097-K17097)/(2*D17097*0.01)</f>
      </c>
    </row>
    <row r="17098">
      <c r="A17098" t="n">
        <v>2022</v>
      </c>
      <c r="B17098" t="inlineStr">
        <is>
          <t>00764807</t>
        </is>
      </c>
      <c r="C17098" t="inlineStr">
        <is>
          <t>골프존클라우드</t>
        </is>
      </c>
      <c r="D17098" t="n">
        <v>596898000</v>
      </c>
      <c r="E17098" t="n">
        <v>151289000</v>
      </c>
      <c r="F17098" t="n">
        <v>26998000</v>
      </c>
      <c r="G17098" t="n">
        <v>17878000</v>
      </c>
      <c r="H17098" t="n">
        <v>5.82</v>
      </c>
      <c r="I17098" t="n">
        <v>2</v>
      </c>
      <c r="J17098" t="n">
        <v>8.9</v>
      </c>
      <c r="K17098" t="n">
        <v>40024000</v>
      </c>
      <c r="L17098" t="n">
        <v>40024000</v>
      </c>
      <c r="M17098" t="n">
        <v>41241000</v>
      </c>
      <c r="N17098" t="n">
        <v>-36462000</v>
      </c>
      <c r="O17098">
        <f>D17097</f>
      </c>
      <c r="P17098">
        <f>(E17098-F17098+G17098)/O17098*100</f>
      </c>
      <c r="Q17098">
        <f>H17097</f>
      </c>
      <c r="R17098">
        <f>I17097</f>
      </c>
      <c r="S17098">
        <f>H17098-H17097</f>
      </c>
      <c r="T17098">
        <f>I17098-I17097</f>
      </c>
    </row>
    <row r="17099">
      <c r="A17099" t="n">
        <v>2023</v>
      </c>
      <c r="B17099" t="inlineStr">
        <is>
          <t>00764807</t>
        </is>
      </c>
      <c r="C17099" t="inlineStr">
        <is>
          <t>골프존클라우드</t>
        </is>
      </c>
      <c r="D17099" t="n">
        <v>833842000</v>
      </c>
      <c r="E17099" t="n">
        <v>155749000</v>
      </c>
      <c r="F17099" t="n">
        <v>21674000</v>
      </c>
      <c r="G17099" t="n">
        <v>33524000</v>
      </c>
      <c r="H17099" t="n">
        <v>5.01</v>
      </c>
      <c r="I17099" t="n">
        <v>2</v>
      </c>
      <c r="J17099" t="n">
        <v>8.9</v>
      </c>
      <c r="K17099" t="n">
        <v>-55912000</v>
      </c>
      <c r="L17099" t="n">
        <v>55912000</v>
      </c>
      <c r="M17099" t="n">
        <v>57613000</v>
      </c>
      <c r="N17099" t="n">
        <v>-50936000</v>
      </c>
      <c r="O17099">
        <f>D17098</f>
      </c>
      <c r="P17099">
        <f>(E17099-F17099+G17099)/O17099*100</f>
      </c>
      <c r="Q17099">
        <f>H17098</f>
      </c>
      <c r="R17099">
        <f>I17098</f>
      </c>
      <c r="S17099">
        <f>H17099-H17098</f>
      </c>
      <c r="T17099">
        <f>I17099-I17098</f>
      </c>
      <c r="U17099">
        <f>(L17099-K17099)/(2*D17099*0.01)</f>
      </c>
    </row>
    <row r="17100">
      <c r="A17100" t="n">
        <v>2019</v>
      </c>
      <c r="B17100" t="inlineStr">
        <is>
          <t>00765462</t>
        </is>
      </c>
      <c r="C17100" t="inlineStr">
        <is>
          <t>씨에스베어링</t>
        </is>
      </c>
      <c r="D17100" t="n">
        <v>3226558000</v>
      </c>
      <c r="E17100" t="n">
        <v>559596000</v>
      </c>
      <c r="F17100" t="n">
        <v>250402000</v>
      </c>
      <c r="G17100" t="n">
        <v>58875000</v>
      </c>
      <c r="H17100" t="n">
        <v>1.98</v>
      </c>
      <c r="I17100" t="n">
        <v>2</v>
      </c>
      <c r="J17100" t="n">
        <v>10.59</v>
      </c>
      <c r="K17100" t="n">
        <v>-305735000</v>
      </c>
      <c r="L17100" t="n">
        <v>369960000</v>
      </c>
      <c r="M17100" t="n">
        <v>366228000</v>
      </c>
      <c r="N17100" t="n">
        <v>-308634000</v>
      </c>
      <c r="U17100">
        <f>(L17100-K17100)/(2*D17100*0.01)</f>
      </c>
      <c r="V17100">
        <f>(L17100+K17100)/(D17100*0.0001)</f>
      </c>
    </row>
    <row r="17101">
      <c r="A17101" t="n">
        <v>2020</v>
      </c>
      <c r="B17101" t="inlineStr">
        <is>
          <t>00765462</t>
        </is>
      </c>
      <c r="C17101" t="inlineStr">
        <is>
          <t>씨에스베어링</t>
        </is>
      </c>
      <c r="D17101" t="n">
        <v>3576208000</v>
      </c>
      <c r="E17101" t="n">
        <v>741018000</v>
      </c>
      <c r="F17101" t="n">
        <v>430996000</v>
      </c>
      <c r="G17101" t="n">
        <v>72523000</v>
      </c>
      <c r="H17101" t="n">
        <v>1.98</v>
      </c>
      <c r="I17101" t="n">
        <v>2</v>
      </c>
      <c r="J17101" t="n">
        <v>10.59</v>
      </c>
      <c r="K17101" t="n">
        <v>-339145000</v>
      </c>
      <c r="L17101" t="n">
        <v>409325000</v>
      </c>
      <c r="M17101" t="n">
        <v>405199000</v>
      </c>
      <c r="N17101" t="n">
        <v>-342361000</v>
      </c>
      <c r="O17101">
        <f>D17100</f>
      </c>
      <c r="P17101">
        <f>(E17101-F17101+G17101)/O17101*100</f>
      </c>
      <c r="Q17101">
        <f>H17100</f>
      </c>
      <c r="R17101">
        <f>I17100</f>
      </c>
      <c r="S17101">
        <f>H17101-H17100</f>
      </c>
      <c r="T17101">
        <f>I17101-I17100</f>
      </c>
      <c r="U17101">
        <f>(L17101-K17101)/(2*D17101*0.01)</f>
      </c>
      <c r="V17101">
        <f>(L17101+K17101)/(D17101*0.0001)</f>
      </c>
    </row>
    <row r="17102">
      <c r="A17102" t="n">
        <v>2021</v>
      </c>
      <c r="B17102" t="inlineStr">
        <is>
          <t>00765462</t>
        </is>
      </c>
      <c r="C17102" t="inlineStr">
        <is>
          <t>씨에스베어링</t>
        </is>
      </c>
      <c r="D17102" t="n">
        <v>2944920000</v>
      </c>
      <c r="E17102" t="n">
        <v>852557000</v>
      </c>
      <c r="F17102" t="n">
        <v>507009000</v>
      </c>
      <c r="G17102" t="n">
        <v>80645000</v>
      </c>
      <c r="H17102" t="n">
        <v>2.54</v>
      </c>
      <c r="I17102" t="n">
        <v>2</v>
      </c>
      <c r="J17102" t="n">
        <v>10.72</v>
      </c>
      <c r="K17102" t="n">
        <v>-239912000</v>
      </c>
      <c r="L17102" t="n">
        <v>286739000</v>
      </c>
      <c r="M17102" t="n">
        <v>285576000</v>
      </c>
      <c r="N17102" t="n">
        <v>-243419000</v>
      </c>
      <c r="O17102">
        <f>D17101</f>
      </c>
      <c r="P17102">
        <f>(E17102-F17102+G17102)/O17102*100</f>
      </c>
      <c r="Q17102">
        <f>H17101</f>
      </c>
      <c r="R17102">
        <f>I17101</f>
      </c>
      <c r="S17102">
        <f>H17102-H17101</f>
      </c>
      <c r="T17102">
        <f>I17102-I17101</f>
      </c>
      <c r="U17102">
        <f>(L17102-K17102)/(2*D17102*0.01)</f>
      </c>
      <c r="V17102">
        <f>(L17102+K17102)/(D17102*0.0001)</f>
      </c>
    </row>
    <row r="17103">
      <c r="A17103" t="n">
        <v>2022</v>
      </c>
      <c r="B17103" t="inlineStr">
        <is>
          <t>00765462</t>
        </is>
      </c>
      <c r="C17103" t="inlineStr">
        <is>
          <t>씨에스베어링</t>
        </is>
      </c>
      <c r="D17103" t="n">
        <v>1186014000</v>
      </c>
      <c r="E17103" t="n">
        <v>532533000</v>
      </c>
      <c r="F17103" t="n">
        <v>2101697000</v>
      </c>
      <c r="G17103" t="n">
        <v>78219000</v>
      </c>
      <c r="H17103" t="n">
        <v>5.17</v>
      </c>
      <c r="I17103" t="n">
        <v>2</v>
      </c>
      <c r="J17103" t="n">
        <v>11.02</v>
      </c>
      <c r="K17103" t="n">
        <v>-67888000</v>
      </c>
      <c r="L17103" t="n">
        <v>79415000</v>
      </c>
      <c r="M17103" t="n">
        <v>81310000</v>
      </c>
      <c r="N17103" t="n">
        <v>-70530000</v>
      </c>
      <c r="O17103">
        <f>D17102</f>
      </c>
      <c r="P17103">
        <f>(E17103-F17103+G17103)/O17103*100</f>
      </c>
      <c r="Q17103">
        <f>H17102</f>
      </c>
      <c r="R17103">
        <f>I17102</f>
      </c>
      <c r="S17103">
        <f>H17103-H17102</f>
      </c>
      <c r="T17103">
        <f>I17103-I17102</f>
      </c>
      <c r="U17103">
        <f>(L17103-K17103)/(2*D17103*0.01)</f>
      </c>
      <c r="V17103">
        <f>(L17103+K17103)/(D17103*0.0001)</f>
      </c>
    </row>
    <row r="17104">
      <c r="A17104" t="n">
        <v>2023</v>
      </c>
      <c r="B17104" t="inlineStr">
        <is>
          <t>00765462</t>
        </is>
      </c>
      <c r="C17104" t="inlineStr">
        <is>
          <t>씨에스베어링</t>
        </is>
      </c>
      <c r="D17104" t="n">
        <v>1046463000</v>
      </c>
      <c r="E17104" t="n">
        <v>191991000</v>
      </c>
      <c r="F17104" t="n">
        <v>231152000</v>
      </c>
      <c r="G17104" t="n">
        <v>58204000</v>
      </c>
      <c r="H17104" t="n">
        <v>4.28</v>
      </c>
      <c r="I17104" t="n">
        <v>2</v>
      </c>
      <c r="J17104" t="n">
        <v>10.78</v>
      </c>
      <c r="K17104" t="n">
        <v>-71798000</v>
      </c>
      <c r="L17104" t="n">
        <v>83983000</v>
      </c>
      <c r="M17104" t="n">
        <v>85192000</v>
      </c>
      <c r="N17104" t="n">
        <v>-74004000</v>
      </c>
      <c r="O17104">
        <f>D17103</f>
      </c>
      <c r="P17104">
        <f>(E17104-F17104+G17104)/O17104*100</f>
      </c>
      <c r="Q17104">
        <f>H17103</f>
      </c>
      <c r="R17104">
        <f>I17103</f>
      </c>
      <c r="S17104">
        <f>H17104-H17103</f>
      </c>
      <c r="T17104">
        <f>I17104-I17103</f>
      </c>
      <c r="U17104">
        <f>(L17104-K17104)/(2*D17104*0.01)</f>
      </c>
      <c r="V17104">
        <f>(L17104+K17104)/(D17104*0.0001)</f>
      </c>
    </row>
    <row r="17105">
      <c r="A17105" t="n">
        <v>2024</v>
      </c>
      <c r="B17105" t="inlineStr">
        <is>
          <t>00765462</t>
        </is>
      </c>
      <c r="C17105" t="inlineStr">
        <is>
          <t>씨에스베어링</t>
        </is>
      </c>
      <c r="D17105" t="n">
        <v>975601000</v>
      </c>
      <c r="E17105" t="n">
        <v>190391000</v>
      </c>
      <c r="F17105" t="n">
        <v>331141000</v>
      </c>
      <c r="G17105" t="n">
        <v>45669000</v>
      </c>
      <c r="H17105" t="n">
        <v>3.73</v>
      </c>
      <c r="I17105" t="n">
        <v>2</v>
      </c>
      <c r="J17105" t="n">
        <v>10.28</v>
      </c>
      <c r="K17105" t="n">
        <v>-89707000</v>
      </c>
      <c r="L17105" t="n">
        <v>104537000</v>
      </c>
      <c r="M17105" t="n">
        <v>105436000</v>
      </c>
      <c r="N17105" t="n">
        <v>-92017000</v>
      </c>
      <c r="O17105">
        <f>D17104</f>
      </c>
      <c r="P17105">
        <f>(E17105-F17105+G17105)/O17105*100</f>
      </c>
      <c r="Q17105">
        <f>H17104</f>
      </c>
      <c r="R17105">
        <f>I17104</f>
      </c>
      <c r="S17105">
        <f>H17105-H17104</f>
      </c>
      <c r="T17105">
        <f>I17105-I17104</f>
      </c>
      <c r="U17105">
        <f>(L17105-K17105)/(2*D17105*0.01)</f>
      </c>
      <c r="V17105">
        <f>(L17105+K17105)/(D17105*0.0001)</f>
      </c>
    </row>
    <row r="17106">
      <c r="A17106" t="n">
        <v>2025</v>
      </c>
      <c r="B17106" t="inlineStr">
        <is>
          <t>00765462</t>
        </is>
      </c>
      <c r="C17106" t="inlineStr">
        <is>
          <t>씨에스베어링</t>
        </is>
      </c>
      <c r="D17106" t="n">
        <v>986443000</v>
      </c>
      <c r="E17106" t="n">
        <v>196391000</v>
      </c>
      <c r="F17106" t="n">
        <v>273520000</v>
      </c>
      <c r="G17106" t="n">
        <v>35019000</v>
      </c>
      <c r="H17106" t="n">
        <v>4.08</v>
      </c>
      <c r="I17106" t="n">
        <v>4.95</v>
      </c>
      <c r="J17106" t="n">
        <v>8.630000000000001</v>
      </c>
      <c r="K17106" t="n">
        <v>-76032000</v>
      </c>
      <c r="L17106" t="n">
        <v>88236000</v>
      </c>
      <c r="M17106" t="n">
        <v>89322000</v>
      </c>
      <c r="N17106" t="n">
        <v>-78242000</v>
      </c>
      <c r="O17106">
        <f>D17105</f>
      </c>
      <c r="P17106">
        <f>(E17106-F17106+G17106)/O17106*100</f>
      </c>
      <c r="Q17106">
        <f>H17105</f>
      </c>
      <c r="R17106">
        <f>I17105</f>
      </c>
      <c r="S17106">
        <f>H17106-H17105</f>
      </c>
      <c r="T17106">
        <f>I17106-I17105</f>
      </c>
      <c r="U17106">
        <f>(L17106-K17106)/(2*D17106*0.01)</f>
      </c>
      <c r="V17106">
        <f>(L17106+K17106)/(D17106*0.0001)</f>
      </c>
    </row>
    <row r="17107">
      <c r="A17107" t="n">
        <v>2023</v>
      </c>
      <c r="B17107" t="inlineStr">
        <is>
          <t>00765569</t>
        </is>
      </c>
      <c r="C17107" t="inlineStr">
        <is>
          <t>기가비스</t>
        </is>
      </c>
      <c r="D17107" t="n">
        <v>9195657000</v>
      </c>
      <c r="E17107" t="n">
        <v>627651000</v>
      </c>
      <c r="F17107" t="n">
        <v>2121000</v>
      </c>
      <c r="G17107" t="n">
        <v>319835000</v>
      </c>
      <c r="H17107" t="n">
        <v>4.46</v>
      </c>
      <c r="I17107" t="n">
        <v>4.3</v>
      </c>
      <c r="J17107" t="n">
        <v>5.574</v>
      </c>
      <c r="K17107" t="n">
        <v>-460000000</v>
      </c>
      <c r="L17107" t="n">
        <v>487149110</v>
      </c>
      <c r="M17107" t="n">
        <v>540000000</v>
      </c>
      <c r="N17107" t="n">
        <v>-441024336</v>
      </c>
      <c r="U17107">
        <f>(L17107-K17107)/(2*D17107*0.01)</f>
      </c>
      <c r="V17107">
        <f>(L17107+K17107)/(D17107*0.0001)</f>
      </c>
    </row>
    <row r="17108">
      <c r="A17108" t="n">
        <v>2024</v>
      </c>
      <c r="B17108" t="inlineStr">
        <is>
          <t>00765569</t>
        </is>
      </c>
      <c r="C17108" t="inlineStr">
        <is>
          <t>기가비스</t>
        </is>
      </c>
      <c r="D17108" t="n">
        <v>9220525000</v>
      </c>
      <c r="E17108" t="n">
        <v>877675000</v>
      </c>
      <c r="F17108" t="n">
        <v>1456514000</v>
      </c>
      <c r="G17108" t="n">
        <v>379464000</v>
      </c>
      <c r="H17108" t="n">
        <v>3.98</v>
      </c>
      <c r="I17108" t="n">
        <v>4.34</v>
      </c>
      <c r="J17108" t="n">
        <v>5.91</v>
      </c>
      <c r="K17108" t="n">
        <v>-487700000</v>
      </c>
      <c r="L17108" t="n">
        <v>553231500</v>
      </c>
      <c r="M17108" t="n">
        <v>561600000</v>
      </c>
      <c r="N17108" t="n">
        <v>-497491850</v>
      </c>
      <c r="O17108">
        <f>D17107</f>
      </c>
      <c r="P17108">
        <f>(E17108-F17108+G17108)/O17108*100</f>
      </c>
      <c r="Q17108">
        <f>H17107</f>
      </c>
      <c r="R17108">
        <f>I17107</f>
      </c>
      <c r="S17108">
        <f>H17108-H17107</f>
      </c>
      <c r="T17108">
        <f>I17108-I17107</f>
      </c>
      <c r="U17108">
        <f>(L17108-K17108)/(2*D17108*0.01)</f>
      </c>
      <c r="V17108">
        <f>(L17108+K17108)/(D17108*0.0001)</f>
      </c>
    </row>
    <row r="17109">
      <c r="A17109" t="n">
        <v>2025</v>
      </c>
      <c r="B17109" t="inlineStr">
        <is>
          <t>00765569</t>
        </is>
      </c>
      <c r="C17109" t="inlineStr">
        <is>
          <t>기가비스</t>
        </is>
      </c>
      <c r="D17109" t="n">
        <v>10038554000</v>
      </c>
      <c r="E17109" t="n">
        <v>923224000</v>
      </c>
      <c r="F17109" t="n">
        <v>483990000</v>
      </c>
      <c r="G17109" t="n">
        <v>337387000</v>
      </c>
      <c r="H17109" t="n">
        <v>4.35</v>
      </c>
      <c r="I17109" t="n">
        <v>4.29</v>
      </c>
      <c r="J17109" t="n">
        <v>5.71</v>
      </c>
      <c r="K17109" t="n">
        <v>-510000000</v>
      </c>
      <c r="L17109" t="n">
        <v>590000000</v>
      </c>
      <c r="M17109" t="n">
        <v>60000000</v>
      </c>
      <c r="N17109" t="n">
        <v>-53000000</v>
      </c>
      <c r="O17109">
        <f>D17108</f>
      </c>
      <c r="P17109">
        <f>(E17109-F17109+G17109)/O17109*100</f>
      </c>
      <c r="Q17109">
        <f>H17108</f>
      </c>
      <c r="R17109">
        <f>I17108</f>
      </c>
      <c r="S17109">
        <f>H17109-H17108</f>
      </c>
      <c r="T17109">
        <f>I17109-I17108</f>
      </c>
      <c r="U17109">
        <f>(L17109-K17109)/(2*D17109*0.01)</f>
      </c>
      <c r="V17109">
        <f>(L17109+K17109)/(D17109*0.0001)</f>
      </c>
    </row>
    <row r="17110">
      <c r="A17110" t="n">
        <v>2020</v>
      </c>
      <c r="B17110" t="inlineStr">
        <is>
          <t>00765851</t>
        </is>
      </c>
      <c r="C17110" t="inlineStr">
        <is>
          <t>위더스제약</t>
        </is>
      </c>
      <c r="D17110" t="n">
        <v>5433060000</v>
      </c>
      <c r="E17110" t="n">
        <v>410997000</v>
      </c>
      <c r="F17110" t="n">
        <v>122275000</v>
      </c>
      <c r="G17110" t="n">
        <v>46438000</v>
      </c>
      <c r="H17110" t="n">
        <v>2.36</v>
      </c>
      <c r="I17110" t="n">
        <v>3.04</v>
      </c>
      <c r="J17110" t="n">
        <v>7.79</v>
      </c>
    </row>
    <row r="17111">
      <c r="A17111" t="n">
        <v>2021</v>
      </c>
      <c r="B17111" t="inlineStr">
        <is>
          <t>00765851</t>
        </is>
      </c>
      <c r="C17111" t="inlineStr">
        <is>
          <t>위더스제약</t>
        </is>
      </c>
      <c r="D17111" t="n">
        <v>6199171000</v>
      </c>
      <c r="E17111" t="n">
        <v>858537000</v>
      </c>
      <c r="F17111" t="n">
        <v>288225000</v>
      </c>
      <c r="G17111" t="n">
        <v>109358000</v>
      </c>
      <c r="H17111" t="n">
        <v>2.9</v>
      </c>
      <c r="I17111" t="n">
        <v>3.26</v>
      </c>
      <c r="K17111" t="n">
        <v>-374534000</v>
      </c>
      <c r="L17111" t="n">
        <v>429960000</v>
      </c>
      <c r="M17111" t="n">
        <v>424281000</v>
      </c>
      <c r="N17111" t="n">
        <v>-376940000</v>
      </c>
      <c r="O17111">
        <f>D17110</f>
      </c>
      <c r="P17111">
        <f>(E17111-F17111+G17111)/O17111*100</f>
      </c>
      <c r="Q17111">
        <f>H17110</f>
      </c>
      <c r="R17111">
        <f>I17110</f>
      </c>
      <c r="S17111">
        <f>H17111-H17110</f>
      </c>
      <c r="T17111">
        <f>I17111-I17110</f>
      </c>
      <c r="U17111">
        <f>(L17111-K17111)/(2*D17111*0.01)</f>
      </c>
      <c r="V17111">
        <f>(L17111+K17111)/(D17111*0.0001)</f>
      </c>
    </row>
    <row r="17112">
      <c r="A17112" t="n">
        <v>2022</v>
      </c>
      <c r="B17112" t="inlineStr">
        <is>
          <t>00765851</t>
        </is>
      </c>
      <c r="C17112" t="inlineStr">
        <is>
          <t>위더스제약</t>
        </is>
      </c>
      <c r="D17112" t="n">
        <v>5044980000</v>
      </c>
      <c r="E17112" t="n">
        <v>877303000</v>
      </c>
      <c r="F17112" t="n">
        <v>1854336000</v>
      </c>
      <c r="G17112" t="n">
        <v>153419000</v>
      </c>
      <c r="H17112" t="n">
        <v>5.3</v>
      </c>
      <c r="I17112" t="n">
        <v>2.53</v>
      </c>
      <c r="J17112" t="n">
        <v>5.84</v>
      </c>
      <c r="K17112" t="n">
        <v>-226032000</v>
      </c>
      <c r="L17112" t="n">
        <v>255679000</v>
      </c>
      <c r="M17112" t="n">
        <v>259505000</v>
      </c>
      <c r="N17112" t="n">
        <v>-233049000</v>
      </c>
      <c r="O17112">
        <f>D17111</f>
      </c>
      <c r="P17112">
        <f>(E17112-F17112+G17112)/O17112*100</f>
      </c>
      <c r="Q17112">
        <f>H17111</f>
      </c>
      <c r="R17112">
        <f>I17111</f>
      </c>
      <c r="S17112">
        <f>H17112-H17111</f>
      </c>
      <c r="T17112">
        <f>I17112-I17111</f>
      </c>
      <c r="U17112">
        <f>(L17112-K17112)/(2*D17112*0.01)</f>
      </c>
      <c r="V17112">
        <f>(L17112+K17112)/(D17112*0.0001)</f>
      </c>
    </row>
    <row r="17113">
      <c r="A17113" t="n">
        <v>2023</v>
      </c>
      <c r="B17113" t="inlineStr">
        <is>
          <t>00765851</t>
        </is>
      </c>
      <c r="C17113" t="inlineStr">
        <is>
          <t>위더스제약</t>
        </is>
      </c>
      <c r="D17113" t="n">
        <v>5555284000</v>
      </c>
      <c r="E17113" t="n">
        <v>626066000</v>
      </c>
      <c r="F17113" t="n">
        <v>1327713000</v>
      </c>
      <c r="G17113" t="n">
        <v>214777000</v>
      </c>
      <c r="H17113" t="n">
        <v>4.43</v>
      </c>
      <c r="I17113" t="n">
        <v>2.53</v>
      </c>
      <c r="J17113" t="n">
        <v>5.74</v>
      </c>
      <c r="K17113" t="n">
        <v>-251075000</v>
      </c>
      <c r="L17113" t="n">
        <v>283445000</v>
      </c>
      <c r="M17113" t="n">
        <v>286279000</v>
      </c>
      <c r="N17113" t="n">
        <v>-257951000</v>
      </c>
      <c r="O17113">
        <f>D17112</f>
      </c>
      <c r="P17113">
        <f>(E17113-F17113+G17113)/O17113*100</f>
      </c>
      <c r="Q17113">
        <f>H17112</f>
      </c>
      <c r="R17113">
        <f>I17112</f>
      </c>
      <c r="S17113">
        <f>H17113-H17112</f>
      </c>
      <c r="T17113">
        <f>I17113-I17112</f>
      </c>
      <c r="U17113">
        <f>(L17113-K17113)/(2*D17113*0.01)</f>
      </c>
      <c r="V17113">
        <f>(L17113+K17113)/(D17113*0.0001)</f>
      </c>
    </row>
    <row r="17114">
      <c r="A17114" t="n">
        <v>2024</v>
      </c>
      <c r="B17114" t="inlineStr">
        <is>
          <t>00765851</t>
        </is>
      </c>
      <c r="C17114" t="inlineStr">
        <is>
          <t>위더스제약</t>
        </is>
      </c>
      <c r="D17114" t="n">
        <v>6220867000</v>
      </c>
      <c r="E17114" t="n">
        <v>713827000</v>
      </c>
      <c r="F17114" t="n">
        <v>1031307000</v>
      </c>
      <c r="G17114" t="n">
        <v>201268000</v>
      </c>
      <c r="H17114" t="n">
        <v>3.9</v>
      </c>
      <c r="I17114" t="n">
        <v>3.1</v>
      </c>
      <c r="J17114" t="n">
        <v>6.26</v>
      </c>
      <c r="K17114" t="n">
        <v>-309546000</v>
      </c>
      <c r="L17114" t="n">
        <v>351443000</v>
      </c>
      <c r="M17114" t="n">
        <v>351017000</v>
      </c>
      <c r="N17114" t="n">
        <v>-314880000</v>
      </c>
      <c r="O17114">
        <f>D17113</f>
      </c>
      <c r="P17114">
        <f>(E17114-F17114+G17114)/O17114*100</f>
      </c>
      <c r="Q17114">
        <f>H17113</f>
      </c>
      <c r="R17114">
        <f>I17113</f>
      </c>
      <c r="S17114">
        <f>H17114-H17113</f>
      </c>
      <c r="T17114">
        <f>I17114-I17113</f>
      </c>
      <c r="U17114">
        <f>(L17114-K17114)/(2*D17114*0.01)</f>
      </c>
      <c r="V17114">
        <f>(L17114+K17114)/(D17114*0.0001)</f>
      </c>
    </row>
    <row r="17115">
      <c r="A17115" t="n">
        <v>2025</v>
      </c>
      <c r="B17115" t="inlineStr">
        <is>
          <t>00765851</t>
        </is>
      </c>
      <c r="C17115" t="inlineStr">
        <is>
          <t>위더스제약</t>
        </is>
      </c>
      <c r="D17115" t="n">
        <v>6740230000</v>
      </c>
      <c r="E17115" t="n">
        <v>853154000</v>
      </c>
      <c r="F17115" t="n">
        <v>620418000</v>
      </c>
      <c r="G17115" t="n">
        <v>199918000</v>
      </c>
      <c r="H17115" t="n">
        <v>4.26</v>
      </c>
      <c r="I17115" t="n">
        <v>3.3</v>
      </c>
      <c r="J17115" t="n">
        <v>6.17</v>
      </c>
      <c r="K17115" t="n">
        <v>-328887000</v>
      </c>
      <c r="L17115" t="n">
        <v>373834000</v>
      </c>
      <c r="M17115" t="n">
        <v>373995000</v>
      </c>
      <c r="N17115" t="n">
        <v>-335007000</v>
      </c>
      <c r="O17115">
        <f>D17114</f>
      </c>
      <c r="P17115">
        <f>(E17115-F17115+G17115)/O17115*100</f>
      </c>
      <c r="Q17115">
        <f>H17114</f>
      </c>
      <c r="R17115">
        <f>I17114</f>
      </c>
      <c r="S17115">
        <f>H17115-H17114</f>
      </c>
      <c r="T17115">
        <f>I17115-I17114</f>
      </c>
      <c r="U17115">
        <f>(L17115-K17115)/(2*D17115*0.01)</f>
      </c>
      <c r="V17115">
        <f>(L17115+K17115)/(D17115*0.0001)</f>
      </c>
    </row>
    <row r="17116">
      <c r="A17116" t="n">
        <v>2023</v>
      </c>
      <c r="B17116" t="inlineStr">
        <is>
          <t>00765897</t>
        </is>
      </c>
      <c r="C17116" t="inlineStr">
        <is>
          <t>한국피아이엠</t>
        </is>
      </c>
      <c r="D17116" t="n">
        <v>2847790000</v>
      </c>
      <c r="E17116" t="n">
        <v>379474000</v>
      </c>
      <c r="F17116" t="n">
        <v>402776000</v>
      </c>
      <c r="G17116" t="n">
        <v>80858000</v>
      </c>
      <c r="H17116" t="n">
        <v>4.45</v>
      </c>
      <c r="I17116" t="n">
        <v>3.27</v>
      </c>
      <c r="K17116" t="n">
        <v>-129606000</v>
      </c>
      <c r="L17116" t="n">
        <v>147874000</v>
      </c>
      <c r="M17116" t="n">
        <v>147762000</v>
      </c>
      <c r="N17116" t="n">
        <v>-131829000</v>
      </c>
      <c r="U17116">
        <f>(L17116-K17116)/(2*D17116*0.01)</f>
      </c>
      <c r="V17116">
        <f>(L17116+K17116)/(D17116*0.0001)</f>
      </c>
    </row>
    <row r="17117">
      <c r="A17117" t="n">
        <v>2024</v>
      </c>
      <c r="B17117" t="inlineStr">
        <is>
          <t>00765897</t>
        </is>
      </c>
      <c r="C17117" t="inlineStr">
        <is>
          <t>한국피아이엠</t>
        </is>
      </c>
      <c r="D17117" t="n">
        <v>3169735000</v>
      </c>
      <c r="E17117" t="n">
        <v>414181000</v>
      </c>
      <c r="F17117" t="n">
        <v>180758000</v>
      </c>
      <c r="G17117" t="n">
        <v>83487000</v>
      </c>
      <c r="H17117" t="n">
        <v>3.895</v>
      </c>
      <c r="I17117" t="n">
        <v>3.44</v>
      </c>
      <c r="K17117" t="n">
        <v>-136963000</v>
      </c>
      <c r="L17117" t="n">
        <v>156258000</v>
      </c>
      <c r="M17117" t="n">
        <v>155097000</v>
      </c>
      <c r="N17117" t="n">
        <v>-138481000</v>
      </c>
      <c r="O17117">
        <f>D17116</f>
      </c>
      <c r="P17117">
        <f>(E17117-F17117+G17117)/O17117*100</f>
      </c>
      <c r="Q17117">
        <f>H17116</f>
      </c>
      <c r="R17117">
        <f>I17116</f>
      </c>
      <c r="S17117">
        <f>H17117-H17116</f>
      </c>
      <c r="T17117">
        <f>I17117-I17116</f>
      </c>
      <c r="U17117">
        <f>(L17117-K17117)/(2*D17117*0.01)</f>
      </c>
      <c r="V17117">
        <f>(L17117+K17117)/(D17117*0.0001)</f>
      </c>
    </row>
    <row r="17118">
      <c r="A17118" t="n">
        <v>2025</v>
      </c>
      <c r="B17118" t="inlineStr">
        <is>
          <t>00765897</t>
        </is>
      </c>
      <c r="C17118" t="inlineStr">
        <is>
          <t>한국피아이엠</t>
        </is>
      </c>
      <c r="D17118" t="n">
        <v>3534576111</v>
      </c>
      <c r="E17118" t="n">
        <v>418382076</v>
      </c>
      <c r="F17118" t="n">
        <v>369639269</v>
      </c>
      <c r="G17118" t="n">
        <v>76039084</v>
      </c>
      <c r="H17118" t="n">
        <v>4.22</v>
      </c>
      <c r="I17118" t="n">
        <v>3.64</v>
      </c>
      <c r="K17118" t="n">
        <v>-142106006</v>
      </c>
      <c r="L17118" t="n">
        <v>161333941</v>
      </c>
      <c r="M17118" t="n">
        <v>160425037</v>
      </c>
      <c r="N17118" t="n">
        <v>-143888333</v>
      </c>
      <c r="O17118">
        <f>D17117</f>
      </c>
      <c r="P17118">
        <f>(E17118-F17118+G17118)/O17118*100</f>
      </c>
      <c r="Q17118">
        <f>H17117</f>
      </c>
      <c r="R17118">
        <f>I17117</f>
      </c>
      <c r="S17118">
        <f>H17118-H17117</f>
      </c>
      <c r="T17118">
        <f>I17118-I17117</f>
      </c>
      <c r="U17118">
        <f>(L17118-K17118)/(2*D17118*0.01)</f>
      </c>
      <c r="V17118">
        <f>(L17118+K17118)/(D17118*0.0001)</f>
      </c>
    </row>
    <row r="17119">
      <c r="A17119" t="n">
        <v>2014</v>
      </c>
      <c r="B17119" t="inlineStr">
        <is>
          <t>00767460</t>
        </is>
      </c>
      <c r="C17119" t="inlineStr">
        <is>
          <t>PI첨단소재</t>
        </is>
      </c>
      <c r="D17119" t="n">
        <v>10789199000</v>
      </c>
      <c r="E17119" t="n">
        <v>1404578000</v>
      </c>
      <c r="F17119" t="n">
        <v>472571000</v>
      </c>
      <c r="G17119" t="n">
        <v>371238000</v>
      </c>
      <c r="H17119" t="n">
        <v>3.9</v>
      </c>
      <c r="I17119" t="n">
        <v>6.2</v>
      </c>
      <c r="J17119" t="n">
        <v>12</v>
      </c>
      <c r="K17119" t="n">
        <v>-1223849000</v>
      </c>
      <c r="L17119" t="n">
        <v>1461992000</v>
      </c>
      <c r="M17119" t="n">
        <v>1412890000</v>
      </c>
      <c r="N17119" t="n">
        <v>-1209980000</v>
      </c>
      <c r="U17119">
        <f>(L17119-K17119)/(2*D17119*0.01)</f>
      </c>
      <c r="V17119">
        <f>(L17119+K17119)/(D17119*0.0001)</f>
      </c>
    </row>
    <row r="17120">
      <c r="A17120" t="n">
        <v>2015</v>
      </c>
      <c r="B17120" t="inlineStr">
        <is>
          <t>00767460</t>
        </is>
      </c>
      <c r="C17120" t="inlineStr">
        <is>
          <t>PI첨단소재</t>
        </is>
      </c>
      <c r="D17120" t="n">
        <v>12048156000</v>
      </c>
      <c r="E17120" t="n">
        <v>1924112000</v>
      </c>
      <c r="F17120" t="n">
        <v>1516875000</v>
      </c>
      <c r="G17120" t="n">
        <v>434535000</v>
      </c>
      <c r="H17120" t="n">
        <v>3.3</v>
      </c>
      <c r="I17120" t="n">
        <v>5</v>
      </c>
      <c r="K17120" t="n">
        <v>-1381951000</v>
      </c>
      <c r="L17120" t="n">
        <v>1643794000</v>
      </c>
      <c r="M17120" t="n">
        <v>1592335000</v>
      </c>
      <c r="N17120" t="n">
        <v>-1368093000</v>
      </c>
      <c r="O17120">
        <f>D17119</f>
      </c>
      <c r="P17120">
        <f>(E17120-F17120+G17120)/O17120*100</f>
      </c>
      <c r="Q17120">
        <f>H17119</f>
      </c>
      <c r="R17120">
        <f>I17119</f>
      </c>
      <c r="S17120">
        <f>H17120-H17119</f>
      </c>
      <c r="T17120">
        <f>I17120-I17119</f>
      </c>
      <c r="U17120">
        <f>(L17120-K17120)/(2*D17120*0.01)</f>
      </c>
      <c r="V17120">
        <f>(L17120+K17120)/(D17120*0.0001)</f>
      </c>
    </row>
    <row r="17121">
      <c r="A17121" t="n">
        <v>2016</v>
      </c>
      <c r="B17121" t="inlineStr">
        <is>
          <t>00767460</t>
        </is>
      </c>
      <c r="C17121" t="inlineStr">
        <is>
          <t>PI첨단소재</t>
        </is>
      </c>
      <c r="D17121" t="n">
        <v>13605895000</v>
      </c>
      <c r="E17121" t="n">
        <v>2101783000</v>
      </c>
      <c r="F17121" t="n">
        <v>607251000</v>
      </c>
      <c r="G17121" t="n">
        <v>394055000</v>
      </c>
      <c r="H17121" t="n">
        <v>2.6</v>
      </c>
      <c r="I17121" t="n">
        <v>5</v>
      </c>
      <c r="K17121" t="n">
        <v>-812739000</v>
      </c>
      <c r="L17121" t="n">
        <v>922859000</v>
      </c>
      <c r="M17121" t="n">
        <v>888106000</v>
      </c>
      <c r="N17121" t="n">
        <v>-799397000</v>
      </c>
      <c r="O17121">
        <f>D17120</f>
      </c>
      <c r="P17121">
        <f>(E17121-F17121+G17121)/O17121*100</f>
      </c>
      <c r="Q17121">
        <f>H17120</f>
      </c>
      <c r="R17121">
        <f>I17120</f>
      </c>
      <c r="S17121">
        <f>H17121-H17120</f>
      </c>
      <c r="T17121">
        <f>I17121-I17120</f>
      </c>
      <c r="U17121">
        <f>(L17121-K17121)/(2*D17121*0.01)</f>
      </c>
      <c r="V17121">
        <f>(L17121+K17121)/(D17121*0.0001)</f>
      </c>
    </row>
    <row r="17122">
      <c r="A17122" t="n">
        <v>2017</v>
      </c>
      <c r="B17122" t="inlineStr">
        <is>
          <t>00767460</t>
        </is>
      </c>
      <c r="C17122" t="inlineStr">
        <is>
          <t>PI첨단소재</t>
        </is>
      </c>
      <c r="D17122" t="n">
        <v>14974266000</v>
      </c>
      <c r="E17122" t="n">
        <v>1788031000</v>
      </c>
      <c r="F17122" t="n">
        <v>500291000</v>
      </c>
      <c r="G17122" t="n">
        <v>336000000</v>
      </c>
      <c r="H17122" t="n">
        <v>3</v>
      </c>
      <c r="I17122" t="n">
        <v>5</v>
      </c>
      <c r="K17122" t="n">
        <v>-843984000</v>
      </c>
      <c r="L17122" t="n">
        <v>956216000</v>
      </c>
      <c r="M17122" t="n">
        <v>924672000</v>
      </c>
      <c r="N17122" t="n">
        <v>-833737000</v>
      </c>
      <c r="O17122">
        <f>D17121</f>
      </c>
      <c r="P17122">
        <f>(E17122-F17122+G17122)/O17122*100</f>
      </c>
      <c r="Q17122">
        <f>H17121</f>
      </c>
      <c r="R17122">
        <f>I17121</f>
      </c>
      <c r="S17122">
        <f>H17122-H17121</f>
      </c>
      <c r="T17122">
        <f>I17122-I17121</f>
      </c>
      <c r="U17122">
        <f>(L17122-K17122)/(2*D17122*0.01)</f>
      </c>
      <c r="V17122">
        <f>(L17122+K17122)/(D17122*0.0001)</f>
      </c>
    </row>
    <row r="17123">
      <c r="A17123" t="n">
        <v>2018</v>
      </c>
      <c r="B17123" t="inlineStr">
        <is>
          <t>00767460</t>
        </is>
      </c>
      <c r="C17123" t="inlineStr">
        <is>
          <t>PI첨단소재</t>
        </is>
      </c>
      <c r="D17123" t="n">
        <v>17844923000</v>
      </c>
      <c r="E17123" t="n">
        <v>1820405000</v>
      </c>
      <c r="F17123" t="n">
        <v>555375000</v>
      </c>
      <c r="G17123" t="n">
        <v>424755000</v>
      </c>
      <c r="H17123" t="n">
        <v>2.5</v>
      </c>
      <c r="I17123" t="n">
        <v>5</v>
      </c>
      <c r="K17123" t="n">
        <v>-949878000</v>
      </c>
      <c r="L17123" t="n">
        <v>1078376000</v>
      </c>
      <c r="M17123" t="n">
        <v>1038183000</v>
      </c>
      <c r="N17123" t="n">
        <v>-934803000</v>
      </c>
      <c r="O17123">
        <f>D17122</f>
      </c>
      <c r="P17123">
        <f>(E17123-F17123+G17123)/O17123*100</f>
      </c>
      <c r="Q17123">
        <f>H17122</f>
      </c>
      <c r="R17123">
        <f>I17122</f>
      </c>
      <c r="S17123">
        <f>H17123-H17122</f>
      </c>
      <c r="T17123">
        <f>I17123-I17122</f>
      </c>
      <c r="U17123">
        <f>(L17123-K17123)/(2*D17123*0.01)</f>
      </c>
      <c r="V17123">
        <f>(L17123+K17123)/(D17123*0.0001)</f>
      </c>
    </row>
    <row r="17124">
      <c r="A17124" t="n">
        <v>2019</v>
      </c>
      <c r="B17124" t="inlineStr">
        <is>
          <t>00767460</t>
        </is>
      </c>
      <c r="C17124" t="inlineStr">
        <is>
          <t>PI첨단소재</t>
        </is>
      </c>
      <c r="D17124" t="n">
        <v>21000808000</v>
      </c>
      <c r="E17124" t="n">
        <v>2047339000</v>
      </c>
      <c r="F17124" t="n">
        <v>933474000</v>
      </c>
      <c r="G17124" t="n">
        <v>420427000</v>
      </c>
      <c r="H17124" t="n">
        <v>2.683</v>
      </c>
      <c r="I17124" t="n">
        <v>5</v>
      </c>
      <c r="K17124" t="n">
        <v>-709821000</v>
      </c>
      <c r="L17124" t="n">
        <v>781723000</v>
      </c>
      <c r="M17124" t="n">
        <v>782182000</v>
      </c>
      <c r="N17124" t="n">
        <v>-708793000</v>
      </c>
      <c r="O17124">
        <f>D17123</f>
      </c>
      <c r="P17124">
        <f>(E17124-F17124+G17124)/O17124*100</f>
      </c>
      <c r="Q17124">
        <f>H17123</f>
      </c>
      <c r="R17124">
        <f>I17123</f>
      </c>
      <c r="S17124">
        <f>H17124-H17123</f>
      </c>
      <c r="T17124">
        <f>I17124-I17123</f>
      </c>
      <c r="U17124">
        <f>(L17124-K17124)/(2*D17124*0.01)</f>
      </c>
      <c r="V17124">
        <f>(L17124+K17124)/(D17124*0.0001)</f>
      </c>
    </row>
    <row r="17125">
      <c r="A17125" t="n">
        <v>2020</v>
      </c>
      <c r="B17125" t="inlineStr">
        <is>
          <t>00767460</t>
        </is>
      </c>
      <c r="C17125" t="inlineStr">
        <is>
          <t>PI첨단소재</t>
        </is>
      </c>
      <c r="D17125" t="n">
        <v>21325684000</v>
      </c>
      <c r="E17125" t="n">
        <v>2725895000</v>
      </c>
      <c r="F17125" t="n">
        <v>3877618000</v>
      </c>
      <c r="G17125" t="n">
        <v>537052000</v>
      </c>
      <c r="H17125" t="n">
        <v>2.727</v>
      </c>
      <c r="I17125" t="n">
        <v>5</v>
      </c>
      <c r="K17125" t="n">
        <v>-1396708000</v>
      </c>
      <c r="L17125" t="n">
        <v>1606620000</v>
      </c>
      <c r="M17125" t="n">
        <v>1554182000</v>
      </c>
      <c r="N17125" t="n">
        <v>-1380976000</v>
      </c>
      <c r="O17125">
        <f>D17124</f>
      </c>
      <c r="P17125">
        <f>(E17125-F17125+G17125)/O17125*100</f>
      </c>
      <c r="Q17125">
        <f>H17124</f>
      </c>
      <c r="R17125">
        <f>I17124</f>
      </c>
      <c r="S17125">
        <f>H17125-H17124</f>
      </c>
      <c r="T17125">
        <f>I17125-I17124</f>
      </c>
      <c r="U17125">
        <f>(L17125-K17125)/(2*D17125*0.01)</f>
      </c>
      <c r="V17125">
        <f>(L17125+K17125)/(D17125*0.0001)</f>
      </c>
    </row>
    <row r="17126">
      <c r="A17126" t="n">
        <v>2021</v>
      </c>
      <c r="B17126" t="inlineStr">
        <is>
          <t>00767460</t>
        </is>
      </c>
      <c r="C17126" t="inlineStr">
        <is>
          <t>PI첨단소재</t>
        </is>
      </c>
      <c r="D17126" t="n">
        <v>22629409000</v>
      </c>
      <c r="E17126" t="n">
        <v>2676448000</v>
      </c>
      <c r="F17126" t="n">
        <v>1757266000</v>
      </c>
      <c r="G17126" t="n">
        <v>555229000</v>
      </c>
      <c r="H17126" t="n">
        <v>3.32</v>
      </c>
      <c r="I17126" t="n">
        <v>5</v>
      </c>
      <c r="K17126" t="n">
        <v>-1446044000</v>
      </c>
      <c r="L17126" t="n">
        <v>1660352000</v>
      </c>
      <c r="M17126" t="n">
        <v>1616447000</v>
      </c>
      <c r="N17126" t="n">
        <v>-1437740000</v>
      </c>
      <c r="O17126">
        <f>D17125</f>
      </c>
      <c r="P17126">
        <f>(E17126-F17126+G17126)/O17126*100</f>
      </c>
      <c r="Q17126">
        <f>H17125</f>
      </c>
      <c r="R17126">
        <f>I17125</f>
      </c>
      <c r="S17126">
        <f>H17126-H17125</f>
      </c>
      <c r="T17126">
        <f>I17126-I17125</f>
      </c>
      <c r="U17126">
        <f>(L17126-K17126)/(2*D17126*0.01)</f>
      </c>
      <c r="V17126">
        <f>(L17126+K17126)/(D17126*0.0001)</f>
      </c>
    </row>
    <row r="17127">
      <c r="A17127" t="n">
        <v>2022</v>
      </c>
      <c r="B17127" t="inlineStr">
        <is>
          <t>00767460</t>
        </is>
      </c>
      <c r="C17127" t="inlineStr">
        <is>
          <t>PI첨단소재</t>
        </is>
      </c>
      <c r="D17127" t="n">
        <v>21506559000</v>
      </c>
      <c r="E17127" t="n">
        <v>2802535000</v>
      </c>
      <c r="F17127" t="n">
        <v>1828674000</v>
      </c>
      <c r="G17127" t="n">
        <v>715793000</v>
      </c>
      <c r="H17127" t="n">
        <v>5.71</v>
      </c>
      <c r="I17127" t="n">
        <v>5</v>
      </c>
      <c r="K17127" t="n">
        <v>-1146794000</v>
      </c>
      <c r="L17127" t="n">
        <v>1297516000</v>
      </c>
      <c r="M17127" t="n">
        <v>1294871000</v>
      </c>
      <c r="N17127" t="n">
        <v>-1165213000</v>
      </c>
      <c r="O17127">
        <f>D17126</f>
      </c>
      <c r="P17127">
        <f>(E17127-F17127+G17127)/O17127*100</f>
      </c>
      <c r="Q17127">
        <f>H17126</f>
      </c>
      <c r="R17127">
        <f>I17126</f>
      </c>
      <c r="S17127">
        <f>H17127-H17126</f>
      </c>
      <c r="T17127">
        <f>I17127-I17126</f>
      </c>
      <c r="U17127">
        <f>(L17127-K17127)/(2*D17127*0.01)</f>
      </c>
      <c r="V17127">
        <f>(L17127+K17127)/(D17127*0.0001)</f>
      </c>
    </row>
    <row r="17128">
      <c r="A17128" t="n">
        <v>2023</v>
      </c>
      <c r="B17128" t="inlineStr">
        <is>
          <t>00767460</t>
        </is>
      </c>
      <c r="C17128" t="inlineStr">
        <is>
          <t>PI첨단소재</t>
        </is>
      </c>
      <c r="D17128" t="n">
        <v>22879250000</v>
      </c>
      <c r="E17128" t="n">
        <v>2622309000</v>
      </c>
      <c r="F17128" t="n">
        <v>4582535000</v>
      </c>
      <c r="G17128" t="n">
        <v>1158446000</v>
      </c>
      <c r="H17128" t="n">
        <v>4.88</v>
      </c>
      <c r="I17128" t="n">
        <v>5</v>
      </c>
      <c r="J17128" t="n">
        <v>6.5</v>
      </c>
      <c r="K17128" t="n">
        <v>-1336624000</v>
      </c>
      <c r="L17128" t="n">
        <v>1519883000</v>
      </c>
      <c r="M17128" t="n">
        <v>1504179000</v>
      </c>
      <c r="N17128" t="n">
        <v>-1348157000</v>
      </c>
      <c r="O17128">
        <f>D17127</f>
      </c>
      <c r="P17128">
        <f>(E17128-F17128+G17128)/O17128*100</f>
      </c>
      <c r="Q17128">
        <f>H17127</f>
      </c>
      <c r="R17128">
        <f>I17127</f>
      </c>
      <c r="S17128">
        <f>H17128-H17127</f>
      </c>
      <c r="T17128">
        <f>I17128-I17127</f>
      </c>
      <c r="U17128">
        <f>(L17128-K17128)/(2*D17128*0.01)</f>
      </c>
      <c r="V17128">
        <f>(L17128+K17128)/(D17128*0.0001)</f>
      </c>
    </row>
    <row r="17129">
      <c r="A17129" t="n">
        <v>2024</v>
      </c>
      <c r="B17129" t="inlineStr">
        <is>
          <t>00767460</t>
        </is>
      </c>
      <c r="C17129" t="inlineStr">
        <is>
          <t>PI첨단소재</t>
        </is>
      </c>
      <c r="D17129" t="n">
        <v>23930032000</v>
      </c>
      <c r="E17129" t="n">
        <v>2726223000</v>
      </c>
      <c r="F17129" t="n">
        <v>3239236000</v>
      </c>
      <c r="G17129" t="n">
        <v>1035676000</v>
      </c>
      <c r="H17129" t="n">
        <v>4.49</v>
      </c>
      <c r="I17129" t="n">
        <v>5</v>
      </c>
      <c r="J17129" t="n">
        <v>7.6</v>
      </c>
      <c r="K17129" t="n">
        <v>-1616975000</v>
      </c>
      <c r="L17129" t="n">
        <v>1862750000</v>
      </c>
      <c r="M17129" t="n">
        <v>1836333000</v>
      </c>
      <c r="N17129" t="n">
        <v>-1625483000</v>
      </c>
      <c r="O17129">
        <f>D17128</f>
      </c>
      <c r="P17129">
        <f>(E17129-F17129+G17129)/O17129*100</f>
      </c>
      <c r="Q17129">
        <f>H17128</f>
      </c>
      <c r="R17129">
        <f>I17128</f>
      </c>
      <c r="S17129">
        <f>H17129-H17128</f>
      </c>
      <c r="T17129">
        <f>I17129-I17128</f>
      </c>
      <c r="U17129">
        <f>(L17129-K17129)/(2*D17129*0.01)</f>
      </c>
      <c r="V17129">
        <f>(L17129+K17129)/(D17129*0.0001)</f>
      </c>
    </row>
    <row r="17130">
      <c r="A17130" t="n">
        <v>2025</v>
      </c>
      <c r="B17130" t="inlineStr">
        <is>
          <t>00767460</t>
        </is>
      </c>
      <c r="C17130" t="inlineStr">
        <is>
          <t>PI첨단소재</t>
        </is>
      </c>
      <c r="D17130" t="n">
        <v>23946079000</v>
      </c>
      <c r="E17130" t="n">
        <v>2785357000</v>
      </c>
      <c r="F17130" t="n">
        <v>3179892000</v>
      </c>
      <c r="G17130" t="n">
        <v>1026733000</v>
      </c>
      <c r="H17130" t="n">
        <v>4.72</v>
      </c>
      <c r="I17130" t="n">
        <v>5</v>
      </c>
      <c r="J17130" t="n">
        <v>6.6</v>
      </c>
      <c r="K17130" t="n">
        <v>-1423228000</v>
      </c>
      <c r="L17130" t="n">
        <v>1617792000</v>
      </c>
      <c r="M17130" t="n">
        <v>1600641000</v>
      </c>
      <c r="N17130" t="n">
        <v>-1435195000</v>
      </c>
      <c r="O17130">
        <f>D17129</f>
      </c>
      <c r="P17130">
        <f>(E17130-F17130+G17130)/O17130*100</f>
      </c>
      <c r="Q17130">
        <f>H17129</f>
      </c>
      <c r="R17130">
        <f>I17129</f>
      </c>
      <c r="S17130">
        <f>H17130-H17129</f>
      </c>
      <c r="T17130">
        <f>I17130-I17129</f>
      </c>
      <c r="U17130">
        <f>(L17130-K17130)/(2*D17130*0.01)</f>
      </c>
      <c r="V17130">
        <f>(L17130+K17130)/(D17130*0.0001)</f>
      </c>
    </row>
    <row r="17131">
      <c r="A17131" t="n">
        <v>2014</v>
      </c>
      <c r="B17131" t="inlineStr">
        <is>
          <t>00767628</t>
        </is>
      </c>
      <c r="C17131" t="inlineStr">
        <is>
          <t>나이벡</t>
        </is>
      </c>
      <c r="D17131" t="n">
        <v>869547000</v>
      </c>
      <c r="E17131" t="n">
        <v>209040000</v>
      </c>
      <c r="F17131" t="n">
        <v>60180000</v>
      </c>
      <c r="G17131" t="n">
        <v>25900000</v>
      </c>
      <c r="H17131" t="n">
        <v>2.97</v>
      </c>
      <c r="I17131" t="n">
        <v>5</v>
      </c>
      <c r="K17131" t="n">
        <v>-43149000</v>
      </c>
      <c r="L17131" t="n">
        <v>51094000</v>
      </c>
      <c r="M17131" t="n">
        <v>50145000</v>
      </c>
      <c r="N17131" t="n">
        <v>-43209000</v>
      </c>
      <c r="U17131">
        <f>(L17131-K17131)/(2*D17131*0.01)</f>
      </c>
      <c r="V17131">
        <f>(L17131+K17131)/(D17131*0.0001)</f>
      </c>
    </row>
    <row r="17132">
      <c r="A17132" t="n">
        <v>2015</v>
      </c>
      <c r="B17132" t="inlineStr">
        <is>
          <t>00767628</t>
        </is>
      </c>
      <c r="C17132" t="inlineStr">
        <is>
          <t>나이벡</t>
        </is>
      </c>
      <c r="D17132" t="n">
        <v>1062160000</v>
      </c>
      <c r="E17132" t="n">
        <v>213674000</v>
      </c>
      <c r="F17132" t="n">
        <v>74748000</v>
      </c>
      <c r="G17132" t="n">
        <v>25138000</v>
      </c>
      <c r="H17132" t="n">
        <v>2.78</v>
      </c>
      <c r="I17132" t="n">
        <v>5</v>
      </c>
      <c r="K17132" t="n">
        <v>-59574720</v>
      </c>
      <c r="L17132" t="n">
        <v>71472672</v>
      </c>
      <c r="M17132" t="n">
        <v>69289560</v>
      </c>
      <c r="N17132" t="n">
        <v>-58911150</v>
      </c>
      <c r="O17132">
        <f>D17131</f>
      </c>
      <c r="P17132">
        <f>(E17132-F17132+G17132)/O17132*100</f>
      </c>
      <c r="Q17132">
        <f>H17131</f>
      </c>
      <c r="R17132">
        <f>I17131</f>
      </c>
      <c r="S17132">
        <f>H17132-H17131</f>
      </c>
      <c r="T17132">
        <f>I17132-I17131</f>
      </c>
      <c r="U17132">
        <f>(L17132-K17132)/(2*D17132*0.01)</f>
      </c>
      <c r="V17132">
        <f>(L17132+K17132)/(D17132*0.0001)</f>
      </c>
    </row>
    <row r="17133">
      <c r="A17133" t="n">
        <v>2016</v>
      </c>
      <c r="B17133" t="inlineStr">
        <is>
          <t>00767628</t>
        </is>
      </c>
      <c r="C17133" t="inlineStr">
        <is>
          <t>나이벡</t>
        </is>
      </c>
      <c r="D17133" t="n">
        <v>1402293000</v>
      </c>
      <c r="E17133" t="n">
        <v>279379000</v>
      </c>
      <c r="F17133" t="n">
        <v>62666000</v>
      </c>
      <c r="G17133" t="n">
        <v>28654000</v>
      </c>
      <c r="H17133" t="n">
        <v>2.84</v>
      </c>
      <c r="I17133" t="n">
        <v>4.2</v>
      </c>
      <c r="K17133" t="n">
        <v>-66687840</v>
      </c>
      <c r="L17133" t="n">
        <v>79307895</v>
      </c>
      <c r="M17133" t="n">
        <v>77479410</v>
      </c>
      <c r="N17133" t="n">
        <v>-66416882</v>
      </c>
      <c r="O17133">
        <f>D17132</f>
      </c>
      <c r="P17133">
        <f>(E17133-F17133+G17133)/O17133*100</f>
      </c>
      <c r="Q17133">
        <f>H17132</f>
      </c>
      <c r="R17133">
        <f>I17132</f>
      </c>
      <c r="S17133">
        <f>H17133-H17132</f>
      </c>
      <c r="T17133">
        <f>I17133-I17132</f>
      </c>
      <c r="U17133">
        <f>(L17133-K17133)/(2*D17133*0.01)</f>
      </c>
      <c r="V17133">
        <f>(L17133+K17133)/(D17133*0.0001)</f>
      </c>
    </row>
    <row r="17134">
      <c r="A17134" t="n">
        <v>2017</v>
      </c>
      <c r="B17134" t="inlineStr">
        <is>
          <t>00767628</t>
        </is>
      </c>
      <c r="C17134" t="inlineStr">
        <is>
          <t>나이벡</t>
        </is>
      </c>
      <c r="D17134" t="n">
        <v>1444452000</v>
      </c>
      <c r="E17134" t="n">
        <v>141149000</v>
      </c>
      <c r="F17134" t="n">
        <v>16768000</v>
      </c>
      <c r="G17134" t="n">
        <v>38518000</v>
      </c>
      <c r="H17134" t="n">
        <v>3.29</v>
      </c>
      <c r="I17134" t="n">
        <v>4.2</v>
      </c>
      <c r="O17134">
        <f>D17133</f>
      </c>
      <c r="P17134">
        <f>(E17134-F17134+G17134)/O17134*100</f>
      </c>
      <c r="Q17134">
        <f>H17133</f>
      </c>
      <c r="R17134">
        <f>I17133</f>
      </c>
      <c r="S17134">
        <f>H17134-H17133</f>
      </c>
      <c r="T17134">
        <f>I17134-I17133</f>
      </c>
    </row>
    <row r="17135">
      <c r="A17135" t="n">
        <v>2018</v>
      </c>
      <c r="B17135" t="inlineStr">
        <is>
          <t>00767628</t>
        </is>
      </c>
      <c r="C17135" t="inlineStr">
        <is>
          <t>나이벡</t>
        </is>
      </c>
      <c r="D17135" t="n">
        <v>1919528000</v>
      </c>
      <c r="E17135" t="n">
        <v>285009000</v>
      </c>
      <c r="F17135" t="n">
        <v>151309000</v>
      </c>
      <c r="G17135" t="n">
        <v>45749000</v>
      </c>
      <c r="H17135" t="n">
        <v>2.72</v>
      </c>
      <c r="I17135" t="n">
        <v>6.82</v>
      </c>
      <c r="O17135">
        <f>D17134</f>
      </c>
      <c r="P17135">
        <f>(E17135-F17135+G17135)/O17135*100</f>
      </c>
      <c r="Q17135">
        <f>H17134</f>
      </c>
      <c r="R17135">
        <f>I17134</f>
      </c>
      <c r="S17135">
        <f>H17135-H17134</f>
      </c>
      <c r="T17135">
        <f>I17135-I17134</f>
      </c>
    </row>
    <row r="17136">
      <c r="A17136" t="n">
        <v>2019</v>
      </c>
      <c r="B17136" t="inlineStr">
        <is>
          <t>00767628</t>
        </is>
      </c>
      <c r="C17136" t="inlineStr">
        <is>
          <t>나이벡</t>
        </is>
      </c>
      <c r="D17136" t="n">
        <v>2386012000</v>
      </c>
      <c r="E17136" t="n">
        <v>342599000</v>
      </c>
      <c r="F17136" t="n">
        <v>93021000</v>
      </c>
      <c r="G17136" t="n">
        <v>50501000</v>
      </c>
      <c r="H17136" t="n">
        <v>2.94</v>
      </c>
      <c r="I17136" t="n">
        <v>4.78</v>
      </c>
      <c r="K17136" t="n">
        <v>-114448000</v>
      </c>
      <c r="L17136" t="n">
        <v>138408000</v>
      </c>
      <c r="M17136" t="n">
        <v>140697000</v>
      </c>
      <c r="N17136" t="n">
        <v>-119300000</v>
      </c>
      <c r="O17136">
        <f>D17135</f>
      </c>
      <c r="P17136">
        <f>(E17136-F17136+G17136)/O17136*100</f>
      </c>
      <c r="Q17136">
        <f>H17135</f>
      </c>
      <c r="R17136">
        <f>I17135</f>
      </c>
      <c r="S17136">
        <f>H17136-H17135</f>
      </c>
      <c r="T17136">
        <f>I17136-I17135</f>
      </c>
      <c r="U17136">
        <f>(L17136-K17136)/(2*D17136*0.01)</f>
      </c>
      <c r="V17136">
        <f>(L17136+K17136)/(D17136*0.0001)</f>
      </c>
    </row>
    <row r="17137">
      <c r="A17137" t="n">
        <v>2020</v>
      </c>
      <c r="B17137" t="inlineStr">
        <is>
          <t>00767628</t>
        </is>
      </c>
      <c r="C17137" t="inlineStr">
        <is>
          <t>나이벡</t>
        </is>
      </c>
      <c r="D17137" t="n">
        <v>2369904000</v>
      </c>
      <c r="E17137" t="n">
        <v>300574000</v>
      </c>
      <c r="F17137" t="n">
        <v>202863000</v>
      </c>
      <c r="G17137" t="n">
        <v>68171000</v>
      </c>
      <c r="H17137" t="n">
        <v>2.98</v>
      </c>
      <c r="I17137" t="n">
        <v>5</v>
      </c>
      <c r="O17137">
        <f>D17136</f>
      </c>
      <c r="P17137">
        <f>(E17137-F17137+G17137)/O17137*100</f>
      </c>
      <c r="Q17137">
        <f>H17136</f>
      </c>
      <c r="R17137">
        <f>I17136</f>
      </c>
      <c r="S17137">
        <f>H17137-H17136</f>
      </c>
      <c r="T17137">
        <f>I17137-I17136</f>
      </c>
    </row>
    <row r="17138">
      <c r="A17138" t="n">
        <v>2021</v>
      </c>
      <c r="B17138" t="inlineStr">
        <is>
          <t>00767628</t>
        </is>
      </c>
      <c r="C17138" t="inlineStr">
        <is>
          <t>나이벡</t>
        </is>
      </c>
      <c r="D17138" t="n">
        <v>3323169000</v>
      </c>
      <c r="E17138" t="n">
        <v>245979000</v>
      </c>
      <c r="F17138" t="n">
        <v>145877000</v>
      </c>
      <c r="G17138" t="n">
        <v>68807000</v>
      </c>
      <c r="H17138" t="n">
        <v>3.53</v>
      </c>
      <c r="I17138" t="n">
        <v>5</v>
      </c>
      <c r="O17138">
        <f>D17137</f>
      </c>
      <c r="P17138">
        <f>(E17138-F17138+G17138)/O17138*100</f>
      </c>
      <c r="Q17138">
        <f>H17137</f>
      </c>
      <c r="R17138">
        <f>I17137</f>
      </c>
      <c r="S17138">
        <f>H17138-H17137</f>
      </c>
      <c r="T17138">
        <f>I17138-I17137</f>
      </c>
    </row>
    <row r="17139">
      <c r="A17139" t="n">
        <v>2022</v>
      </c>
      <c r="B17139" t="inlineStr">
        <is>
          <t>00767628</t>
        </is>
      </c>
      <c r="C17139" t="inlineStr">
        <is>
          <t>나이벡</t>
        </is>
      </c>
      <c r="D17139" t="n">
        <v>3253299000</v>
      </c>
      <c r="E17139" t="n">
        <v>267801000</v>
      </c>
      <c r="F17139" t="n">
        <v>116549000</v>
      </c>
      <c r="G17139" t="n">
        <v>114224000</v>
      </c>
      <c r="H17139" t="n">
        <v>5.84</v>
      </c>
      <c r="I17139" t="n">
        <v>5</v>
      </c>
      <c r="K17139" t="n">
        <v>-87843573</v>
      </c>
      <c r="L17139" t="n">
        <v>104105920</v>
      </c>
      <c r="M17139" t="n">
        <v>107577627</v>
      </c>
      <c r="N17139" t="n">
        <v>-94345641</v>
      </c>
      <c r="O17139">
        <f>D17138</f>
      </c>
      <c r="P17139">
        <f>(E17139-F17139+G17139)/O17139*100</f>
      </c>
      <c r="Q17139">
        <f>H17138</f>
      </c>
      <c r="R17139">
        <f>I17138</f>
      </c>
      <c r="S17139">
        <f>H17139-H17138</f>
      </c>
      <c r="T17139">
        <f>I17139-I17138</f>
      </c>
      <c r="U17139">
        <f>(L17139-K17139)/(2*D17139*0.01)</f>
      </c>
      <c r="V17139">
        <f>(L17139+K17139)/(D17139*0.0001)</f>
      </c>
    </row>
    <row r="17140">
      <c r="A17140" t="n">
        <v>2023</v>
      </c>
      <c r="B17140" t="inlineStr">
        <is>
          <t>00767628</t>
        </is>
      </c>
      <c r="C17140" t="inlineStr">
        <is>
          <t>나이벡</t>
        </is>
      </c>
      <c r="D17140" t="n">
        <v>3944033000</v>
      </c>
      <c r="E17140" t="n">
        <v>361085000</v>
      </c>
      <c r="F17140" t="n">
        <v>767128000</v>
      </c>
      <c r="G17140" t="n">
        <v>67920000</v>
      </c>
      <c r="H17140" t="n">
        <v>5.04</v>
      </c>
      <c r="I17140" t="n">
        <v>5</v>
      </c>
      <c r="J17140" t="n">
        <v>6.895</v>
      </c>
      <c r="K17140" t="n">
        <v>-71020260</v>
      </c>
      <c r="L17140" t="n">
        <v>86970150</v>
      </c>
      <c r="M17140" t="n">
        <v>90698650</v>
      </c>
      <c r="N17140" t="n">
        <v>-78960400</v>
      </c>
      <c r="O17140">
        <f>D17139</f>
      </c>
      <c r="P17140">
        <f>(E17140-F17140+G17140)/O17140*100</f>
      </c>
      <c r="Q17140">
        <f>H17139</f>
      </c>
      <c r="R17140">
        <f>I17139</f>
      </c>
      <c r="S17140">
        <f>H17140-H17139</f>
      </c>
      <c r="T17140">
        <f>I17140-I17139</f>
      </c>
      <c r="U17140">
        <f>(L17140-K17140)/(2*D17140*0.01)</f>
      </c>
      <c r="V17140">
        <f>(L17140+K17140)/(D17140*0.0001)</f>
      </c>
    </row>
    <row r="17141">
      <c r="A17141" t="n">
        <v>2024</v>
      </c>
      <c r="B17141" t="inlineStr">
        <is>
          <t>00767628</t>
        </is>
      </c>
      <c r="C17141" t="inlineStr">
        <is>
          <t>나이벡</t>
        </is>
      </c>
      <c r="D17141" t="n">
        <v>3929941000</v>
      </c>
      <c r="E17141" t="n">
        <v>570221000</v>
      </c>
      <c r="F17141" t="n">
        <v>426345000</v>
      </c>
      <c r="G17141" t="n">
        <v>55211000</v>
      </c>
      <c r="H17141" t="n">
        <v>4.35</v>
      </c>
      <c r="I17141" t="n">
        <v>4.9</v>
      </c>
      <c r="J17141" t="n">
        <v>4.933</v>
      </c>
      <c r="K17141" t="n">
        <v>-173040000</v>
      </c>
      <c r="L17141" t="n">
        <v>200476791</v>
      </c>
      <c r="M17141" t="n">
        <v>208537000</v>
      </c>
      <c r="N17141" t="n">
        <v>-180696866</v>
      </c>
      <c r="O17141">
        <f>D17140</f>
      </c>
      <c r="P17141">
        <f>(E17141-F17141+G17141)/O17141*100</f>
      </c>
      <c r="Q17141">
        <f>H17140</f>
      </c>
      <c r="R17141">
        <f>I17140</f>
      </c>
      <c r="S17141">
        <f>H17141-H17140</f>
      </c>
      <c r="T17141">
        <f>I17141-I17140</f>
      </c>
      <c r="U17141">
        <f>(L17141-K17141)/(2*D17141*0.01)</f>
      </c>
      <c r="V17141">
        <f>(L17141+K17141)/(D17141*0.0001)</f>
      </c>
    </row>
    <row r="17142">
      <c r="A17142" t="n">
        <v>2025</v>
      </c>
      <c r="B17142" t="inlineStr">
        <is>
          <t>00767628</t>
        </is>
      </c>
      <c r="C17142" t="inlineStr">
        <is>
          <t>나이벡</t>
        </is>
      </c>
      <c r="D17142" t="n">
        <v>4225812000</v>
      </c>
      <c r="E17142" t="n">
        <v>599621000</v>
      </c>
      <c r="F17142" t="n">
        <v>193967000</v>
      </c>
      <c r="G17142" t="n">
        <v>155669000</v>
      </c>
      <c r="H17142" t="n">
        <v>4.7</v>
      </c>
      <c r="I17142" t="n">
        <v>4.84</v>
      </c>
      <c r="J17142" t="n">
        <v>4.871</v>
      </c>
      <c r="K17142" t="n">
        <v>-194605216</v>
      </c>
      <c r="L17142" t="n">
        <v>219637352</v>
      </c>
      <c r="M17142" t="n">
        <v>211291300</v>
      </c>
      <c r="N17142" t="n">
        <v>-181587490</v>
      </c>
      <c r="O17142">
        <f>D17141</f>
      </c>
      <c r="P17142">
        <f>(E17142-F17142+G17142)/O17142*100</f>
      </c>
      <c r="Q17142">
        <f>H17141</f>
      </c>
      <c r="R17142">
        <f>I17141</f>
      </c>
      <c r="S17142">
        <f>H17142-H17141</f>
      </c>
      <c r="T17142">
        <f>I17142-I17141</f>
      </c>
      <c r="U17142">
        <f>(L17142-K17142)/(2*D17142*0.01)</f>
      </c>
      <c r="V17142">
        <f>(L17142+K17142)/(D17142*0.0001)</f>
      </c>
    </row>
    <row r="17143">
      <c r="A17143" t="n">
        <v>2019</v>
      </c>
      <c r="B17143" t="inlineStr">
        <is>
          <t>00769158</t>
        </is>
      </c>
      <c r="C17143" t="inlineStr">
        <is>
          <t>케이엔제이</t>
        </is>
      </c>
      <c r="D17143" t="n">
        <v>3392877000</v>
      </c>
      <c r="E17143" t="n">
        <v>624404000</v>
      </c>
      <c r="F17143" t="n">
        <v>188179000</v>
      </c>
      <c r="G17143" t="n">
        <v>36132000</v>
      </c>
      <c r="H17143" t="n">
        <v>2.26</v>
      </c>
      <c r="I17143" t="n">
        <v>4</v>
      </c>
      <c r="J17143" t="n">
        <v>9.890000000000001</v>
      </c>
      <c r="K17143" t="n">
        <v>-199541000</v>
      </c>
      <c r="L17143" t="n">
        <v>236102000</v>
      </c>
      <c r="M17143" t="n">
        <v>229598000</v>
      </c>
      <c r="N17143" t="n">
        <v>-198339000</v>
      </c>
      <c r="U17143">
        <f>(L17143-K17143)/(2*D17143*0.01)</f>
      </c>
      <c r="V17143">
        <f>(L17143+K17143)/(D17143*0.0001)</f>
      </c>
    </row>
    <row r="17144">
      <c r="A17144" t="n">
        <v>2020</v>
      </c>
      <c r="B17144" t="inlineStr">
        <is>
          <t>00769158</t>
        </is>
      </c>
      <c r="C17144" t="inlineStr">
        <is>
          <t>케이엔제이</t>
        </is>
      </c>
      <c r="D17144" t="n">
        <v>3534180000</v>
      </c>
      <c r="E17144" t="n">
        <v>772310000</v>
      </c>
      <c r="F17144" t="n">
        <v>816148000</v>
      </c>
      <c r="G17144" t="n">
        <v>42519000</v>
      </c>
      <c r="H17144" t="n">
        <v>2.5</v>
      </c>
      <c r="I17144" t="n">
        <v>4</v>
      </c>
      <c r="J17144" t="n">
        <v>10.83</v>
      </c>
      <c r="K17144" t="n">
        <v>-179973000</v>
      </c>
      <c r="L17144" t="n">
        <v>211374000</v>
      </c>
      <c r="M17144" t="n">
        <v>206135000</v>
      </c>
      <c r="N17144" t="n">
        <v>-179237000</v>
      </c>
      <c r="O17144">
        <f>D17143</f>
      </c>
      <c r="P17144">
        <f>(E17144-F17144+G17144)/O17144*100</f>
      </c>
      <c r="Q17144">
        <f>H17143</f>
      </c>
      <c r="R17144">
        <f>I17143</f>
      </c>
      <c r="S17144">
        <f>H17144-H17143</f>
      </c>
      <c r="T17144">
        <f>I17144-I17143</f>
      </c>
      <c r="U17144">
        <f>(L17144-K17144)/(2*D17144*0.01)</f>
      </c>
      <c r="V17144">
        <f>(L17144+K17144)/(D17144*0.0001)</f>
      </c>
    </row>
    <row r="17145">
      <c r="A17145" t="n">
        <v>2021</v>
      </c>
      <c r="B17145" t="inlineStr">
        <is>
          <t>00769158</t>
        </is>
      </c>
      <c r="C17145" t="inlineStr">
        <is>
          <t>케이엔제이</t>
        </is>
      </c>
      <c r="D17145" t="n">
        <v>4074323000</v>
      </c>
      <c r="E17145" t="n">
        <v>738202000</v>
      </c>
      <c r="F17145" t="n">
        <v>397796000</v>
      </c>
      <c r="G17145" t="n">
        <v>44709000</v>
      </c>
      <c r="H17145" t="n">
        <v>3.01</v>
      </c>
      <c r="I17145" t="n">
        <v>4</v>
      </c>
      <c r="J17145" t="n">
        <v>10.28</v>
      </c>
      <c r="K17145" t="n">
        <v>-202561000</v>
      </c>
      <c r="L17145" t="n">
        <v>236754000</v>
      </c>
      <c r="M17145" t="n">
        <v>232131000</v>
      </c>
      <c r="N17145" t="n">
        <v>-202670000</v>
      </c>
      <c r="O17145">
        <f>D17144</f>
      </c>
      <c r="P17145">
        <f>(E17145-F17145+G17145)/O17145*100</f>
      </c>
      <c r="Q17145">
        <f>H17144</f>
      </c>
      <c r="R17145">
        <f>I17144</f>
      </c>
      <c r="S17145">
        <f>H17145-H17144</f>
      </c>
      <c r="T17145">
        <f>I17145-I17144</f>
      </c>
      <c r="U17145">
        <f>(L17145-K17145)/(2*D17145*0.01)</f>
      </c>
      <c r="V17145">
        <f>(L17145+K17145)/(D17145*0.0001)</f>
      </c>
    </row>
    <row r="17146">
      <c r="A17146" t="n">
        <v>2022</v>
      </c>
      <c r="B17146" t="inlineStr">
        <is>
          <t>00769158</t>
        </is>
      </c>
      <c r="C17146" t="inlineStr">
        <is>
          <t>케이엔제이</t>
        </is>
      </c>
      <c r="D17146" t="n">
        <v>4521371000</v>
      </c>
      <c r="E17146" t="n">
        <v>824243000</v>
      </c>
      <c r="F17146" t="n">
        <v>267412000</v>
      </c>
      <c r="G17146" t="n">
        <v>63048000</v>
      </c>
      <c r="H17146" t="n">
        <v>5.34</v>
      </c>
      <c r="I17146" t="n">
        <v>4</v>
      </c>
      <c r="J17146" t="n">
        <v>9.050000000000001</v>
      </c>
      <c r="K17146" t="n">
        <v>-175824000</v>
      </c>
      <c r="L17146" t="n">
        <v>-202561000</v>
      </c>
      <c r="M17146" t="n">
        <v>203354000</v>
      </c>
      <c r="N17146" t="n">
        <v>232131000</v>
      </c>
      <c r="O17146">
        <f>D17145</f>
      </c>
      <c r="P17146">
        <f>(E17146-F17146+G17146)/O17146*100</f>
      </c>
      <c r="Q17146">
        <f>H17145</f>
      </c>
      <c r="R17146">
        <f>I17145</f>
      </c>
      <c r="S17146">
        <f>H17146-H17145</f>
      </c>
      <c r="T17146">
        <f>I17146-I17145</f>
      </c>
    </row>
    <row r="17147">
      <c r="A17147" t="n">
        <v>2023</v>
      </c>
      <c r="B17147" t="inlineStr">
        <is>
          <t>00769158</t>
        </is>
      </c>
      <c r="C17147" t="inlineStr">
        <is>
          <t>케이엔제이</t>
        </is>
      </c>
      <c r="D17147" t="n">
        <v>5863954000</v>
      </c>
      <c r="E17147" t="n">
        <v>867035000</v>
      </c>
      <c r="F17147" t="n">
        <v>238033000</v>
      </c>
      <c r="G17147" t="n">
        <v>111274000</v>
      </c>
      <c r="H17147" t="n">
        <v>4.56</v>
      </c>
      <c r="I17147" t="n">
        <v>4.3</v>
      </c>
      <c r="J17147" t="n">
        <v>9.050000000000001</v>
      </c>
      <c r="K17147" t="n">
        <v>-244873000</v>
      </c>
      <c r="L17147" t="n">
        <v>281740000</v>
      </c>
      <c r="M17147" t="n">
        <v>279949000</v>
      </c>
      <c r="N17147" t="n">
        <v>-247813000</v>
      </c>
      <c r="O17147">
        <f>D17146</f>
      </c>
      <c r="P17147">
        <f>(E17147-F17147+G17147)/O17147*100</f>
      </c>
      <c r="Q17147">
        <f>H17146</f>
      </c>
      <c r="R17147">
        <f>I17146</f>
      </c>
      <c r="S17147">
        <f>H17147-H17146</f>
      </c>
      <c r="T17147">
        <f>I17147-I17146</f>
      </c>
      <c r="U17147">
        <f>(L17147-K17147)/(2*D17147*0.01)</f>
      </c>
      <c r="V17147">
        <f>(L17147+K17147)/(D17147*0.0001)</f>
      </c>
    </row>
    <row r="17148">
      <c r="A17148" t="n">
        <v>2024</v>
      </c>
      <c r="B17148" t="inlineStr">
        <is>
          <t>00769158</t>
        </is>
      </c>
      <c r="C17148" t="inlineStr">
        <is>
          <t>케이엔제이</t>
        </is>
      </c>
      <c r="D17148" t="n">
        <v>6108241000</v>
      </c>
      <c r="E17148" t="n">
        <v>1083578000</v>
      </c>
      <c r="F17148" t="n">
        <v>1903556000</v>
      </c>
      <c r="G17148" t="n">
        <v>145732000</v>
      </c>
      <c r="H17148" t="n">
        <v>4</v>
      </c>
      <c r="I17148" t="n">
        <v>4.5</v>
      </c>
      <c r="J17148" t="n">
        <v>9.050000000000001</v>
      </c>
      <c r="K17148" t="n">
        <v>-251533000</v>
      </c>
      <c r="L17148" t="n">
        <v>289969000</v>
      </c>
      <c r="M17148" t="n">
        <v>285921000</v>
      </c>
      <c r="N17148" t="n">
        <v>-252833000</v>
      </c>
      <c r="O17148">
        <f>D17147</f>
      </c>
      <c r="P17148">
        <f>(E17148-F17148+G17148)/O17148*100</f>
      </c>
      <c r="Q17148">
        <f>H17147</f>
      </c>
      <c r="R17148">
        <f>I17147</f>
      </c>
      <c r="S17148">
        <f>H17148-H17147</f>
      </c>
      <c r="T17148">
        <f>I17148-I17147</f>
      </c>
      <c r="U17148">
        <f>(L17148-K17148)/(2*D17148*0.01)</f>
      </c>
      <c r="V17148">
        <f>(L17148+K17148)/(D17148*0.0001)</f>
      </c>
    </row>
    <row r="17149">
      <c r="A17149" t="n">
        <v>2025</v>
      </c>
      <c r="B17149" t="inlineStr">
        <is>
          <t>00769158</t>
        </is>
      </c>
      <c r="C17149" t="inlineStr">
        <is>
          <t>케이엔제이</t>
        </is>
      </c>
      <c r="D17149" t="n">
        <v>7634187000</v>
      </c>
      <c r="E17149" t="n">
        <v>1273125000</v>
      </c>
      <c r="F17149" t="n">
        <v>971296000</v>
      </c>
      <c r="G17149" t="n">
        <v>133689000</v>
      </c>
      <c r="H17149" t="n">
        <v>4.615</v>
      </c>
      <c r="I17149" t="n">
        <v>4.61</v>
      </c>
      <c r="J17149" t="n">
        <v>8.19</v>
      </c>
      <c r="K17149" t="n">
        <v>-321634000</v>
      </c>
      <c r="L17149" t="n">
        <v>368772000</v>
      </c>
      <c r="M17149" t="n">
        <v>369914000</v>
      </c>
      <c r="N17149" t="n">
        <v>-328210000</v>
      </c>
      <c r="O17149">
        <f>D17148</f>
      </c>
      <c r="P17149">
        <f>(E17149-F17149+G17149)/O17149*100</f>
      </c>
      <c r="Q17149">
        <f>H17148</f>
      </c>
      <c r="R17149">
        <f>I17148</f>
      </c>
      <c r="S17149">
        <f>H17149-H17148</f>
      </c>
      <c r="T17149">
        <f>I17149-I17148</f>
      </c>
      <c r="U17149">
        <f>(L17149-K17149)/(2*D17149*0.01)</f>
      </c>
      <c r="V17149">
        <f>(L17149+K17149)/(D17149*0.0001)</f>
      </c>
    </row>
    <row r="17150">
      <c r="A17150" t="n">
        <v>2019</v>
      </c>
      <c r="B17150" t="inlineStr">
        <is>
          <t>00770312</t>
        </is>
      </c>
      <c r="C17150" t="inlineStr">
        <is>
          <t>마니커에프앤지</t>
        </is>
      </c>
      <c r="D17150" t="n">
        <v>3565954000</v>
      </c>
      <c r="E17150" t="n">
        <v>594390000</v>
      </c>
      <c r="F17150" t="n">
        <v>464627000</v>
      </c>
      <c r="G17150" t="n">
        <v>85054000</v>
      </c>
      <c r="H17150" t="n">
        <v>1.94</v>
      </c>
      <c r="I17150" t="n">
        <v>4.82</v>
      </c>
      <c r="K17150" t="n">
        <v>-192160000</v>
      </c>
      <c r="L17150" t="n">
        <v>218653000</v>
      </c>
      <c r="M17150" t="n">
        <v>220912000</v>
      </c>
      <c r="N17150" t="n">
        <v>-193947000</v>
      </c>
      <c r="U17150">
        <f>(L17150-K17150)/(2*D17150*0.01)</f>
      </c>
      <c r="V17150">
        <f>(L17150+K17150)/(D17150*0.0001)</f>
      </c>
    </row>
    <row r="17151">
      <c r="A17151" t="n">
        <v>2020</v>
      </c>
      <c r="B17151" t="inlineStr">
        <is>
          <t>00770312</t>
        </is>
      </c>
      <c r="C17151" t="inlineStr">
        <is>
          <t>마니커에프앤지</t>
        </is>
      </c>
      <c r="D17151" t="n">
        <v>3096568000</v>
      </c>
      <c r="E17151" t="n">
        <v>626942000</v>
      </c>
      <c r="F17151" t="n">
        <v>641154000</v>
      </c>
      <c r="G17151" t="n">
        <v>81342000</v>
      </c>
      <c r="H17151" t="n">
        <v>2.27</v>
      </c>
      <c r="I17151" t="n">
        <v>4.5</v>
      </c>
      <c r="O17151">
        <f>D17150</f>
      </c>
      <c r="P17151">
        <f>(E17151-F17151+G17151)/O17151*100</f>
      </c>
      <c r="Q17151">
        <f>H17150</f>
      </c>
      <c r="R17151">
        <f>I17150</f>
      </c>
      <c r="S17151">
        <f>H17151-H17150</f>
      </c>
      <c r="T17151">
        <f>I17151-I17150</f>
      </c>
    </row>
    <row r="17152">
      <c r="A17152" t="n">
        <v>2021</v>
      </c>
      <c r="B17152" t="inlineStr">
        <is>
          <t>00770312</t>
        </is>
      </c>
      <c r="C17152" t="inlineStr">
        <is>
          <t>마니커에프앤지</t>
        </is>
      </c>
      <c r="D17152" t="n">
        <v>3028297000</v>
      </c>
      <c r="E17152" t="n">
        <v>547131000</v>
      </c>
      <c r="F17152" t="n">
        <v>692269000</v>
      </c>
      <c r="G17152" t="n">
        <v>58933000</v>
      </c>
      <c r="H17152" t="n">
        <v>2.86</v>
      </c>
      <c r="I17152" t="n">
        <v>4.5</v>
      </c>
      <c r="J17152" t="n">
        <v>6.57</v>
      </c>
      <c r="K17152" t="n">
        <v>-159330000</v>
      </c>
      <c r="L17152" t="n">
        <v>181665000</v>
      </c>
      <c r="M17152" t="n">
        <v>181590000</v>
      </c>
      <c r="N17152" t="n">
        <v>-162132000</v>
      </c>
      <c r="O17152">
        <f>D17151</f>
      </c>
      <c r="P17152">
        <f>(E17152-F17152+G17152)/O17152*100</f>
      </c>
      <c r="Q17152">
        <f>H17151</f>
      </c>
      <c r="R17152">
        <f>I17151</f>
      </c>
      <c r="S17152">
        <f>H17152-H17151</f>
      </c>
      <c r="T17152">
        <f>I17152-I17151</f>
      </c>
      <c r="U17152">
        <f>(L17152-K17152)/(2*D17152*0.01)</f>
      </c>
      <c r="V17152">
        <f>(L17152+K17152)/(D17152*0.0001)</f>
      </c>
    </row>
    <row r="17153">
      <c r="A17153" t="n">
        <v>2022</v>
      </c>
      <c r="B17153" t="inlineStr">
        <is>
          <t>00770312</t>
        </is>
      </c>
      <c r="C17153" t="inlineStr">
        <is>
          <t>마니커에프앤지</t>
        </is>
      </c>
      <c r="D17153" t="n">
        <v>2492623000</v>
      </c>
      <c r="E17153" t="n">
        <v>500207000</v>
      </c>
      <c r="F17153" t="n">
        <v>735545000</v>
      </c>
      <c r="G17153" t="n">
        <v>71825000</v>
      </c>
      <c r="H17153" t="n">
        <v>5.29</v>
      </c>
      <c r="I17153" t="n">
        <v>4.5</v>
      </c>
      <c r="J17153" t="n">
        <v>5.79</v>
      </c>
      <c r="K17153" t="n">
        <v>-115847000</v>
      </c>
      <c r="L17153" t="n">
        <v>130063000</v>
      </c>
      <c r="M17153" t="n">
        <v>133282000</v>
      </c>
      <c r="N17153" t="n">
        <v>-120566000</v>
      </c>
      <c r="O17153">
        <f>D17152</f>
      </c>
      <c r="P17153">
        <f>(E17153-F17153+G17153)/O17153*100</f>
      </c>
      <c r="Q17153">
        <f>H17152</f>
      </c>
      <c r="R17153">
        <f>I17152</f>
      </c>
      <c r="S17153">
        <f>H17153-H17152</f>
      </c>
      <c r="T17153">
        <f>I17153-I17152</f>
      </c>
      <c r="U17153">
        <f>(L17153-K17153)/(2*D17153*0.01)</f>
      </c>
      <c r="V17153">
        <f>(L17153+K17153)/(D17153*0.0001)</f>
      </c>
    </row>
    <row r="17154">
      <c r="A17154" t="n">
        <v>2023</v>
      </c>
      <c r="B17154" t="inlineStr">
        <is>
          <t>00770312</t>
        </is>
      </c>
      <c r="C17154" t="inlineStr">
        <is>
          <t>마니커에프앤지</t>
        </is>
      </c>
      <c r="D17154" t="n">
        <v>3253669000</v>
      </c>
      <c r="E17154" t="n">
        <v>468087000</v>
      </c>
      <c r="F17154" t="n">
        <v>418345000</v>
      </c>
      <c r="G17154" t="n">
        <v>110507000</v>
      </c>
      <c r="H17154" t="n">
        <v>4.41</v>
      </c>
      <c r="I17154" t="n">
        <v>4.5</v>
      </c>
      <c r="J17154" t="n">
        <v>5.4</v>
      </c>
      <c r="K17154" t="n">
        <v>-143678000</v>
      </c>
      <c r="L17154" t="n">
        <v>162014000</v>
      </c>
      <c r="M17154" t="n">
        <v>164569000</v>
      </c>
      <c r="N17154" t="n">
        <v>-148305000</v>
      </c>
      <c r="O17154">
        <f>D17153</f>
      </c>
      <c r="P17154">
        <f>(E17154-F17154+G17154)/O17154*100</f>
      </c>
      <c r="Q17154">
        <f>H17153</f>
      </c>
      <c r="R17154">
        <f>I17153</f>
      </c>
      <c r="S17154">
        <f>H17154-H17153</f>
      </c>
      <c r="T17154">
        <f>I17154-I17153</f>
      </c>
      <c r="U17154">
        <f>(L17154-K17154)/(2*D17154*0.01)</f>
      </c>
      <c r="V17154">
        <f>(L17154+K17154)/(D17154*0.0001)</f>
      </c>
    </row>
    <row r="17155">
      <c r="A17155" t="n">
        <v>2024</v>
      </c>
      <c r="B17155" t="inlineStr">
        <is>
          <t>00770312</t>
        </is>
      </c>
      <c r="C17155" t="inlineStr">
        <is>
          <t>마니커에프앤지</t>
        </is>
      </c>
      <c r="D17155" t="n">
        <v>4325770000</v>
      </c>
      <c r="E17155" t="n">
        <v>569610000</v>
      </c>
      <c r="F17155" t="n">
        <v>329942000</v>
      </c>
      <c r="G17155" t="n">
        <v>122025000</v>
      </c>
      <c r="H17155" t="n">
        <v>3.88</v>
      </c>
      <c r="I17155" t="n">
        <v>4.76</v>
      </c>
      <c r="J17155" t="n">
        <v>5.57</v>
      </c>
      <c r="K17155" t="n">
        <v>-186870000</v>
      </c>
      <c r="L17155" t="n">
        <v>211657000</v>
      </c>
      <c r="M17155" t="n">
        <v>213876000</v>
      </c>
      <c r="N17155" t="n">
        <v>-191982000</v>
      </c>
      <c r="O17155">
        <f>D17154</f>
      </c>
      <c r="P17155">
        <f>(E17155-F17155+G17155)/O17155*100</f>
      </c>
      <c r="Q17155">
        <f>H17154</f>
      </c>
      <c r="R17155">
        <f>I17154</f>
      </c>
      <c r="S17155">
        <f>H17155-H17154</f>
      </c>
      <c r="T17155">
        <f>I17155-I17154</f>
      </c>
      <c r="U17155">
        <f>(L17155-K17155)/(2*D17155*0.01)</f>
      </c>
      <c r="V17155">
        <f>(L17155+K17155)/(D17155*0.0001)</f>
      </c>
    </row>
    <row r="17156">
      <c r="A17156" t="n">
        <v>2025</v>
      </c>
      <c r="B17156" t="inlineStr">
        <is>
          <t>00770312</t>
        </is>
      </c>
      <c r="C17156" t="inlineStr">
        <is>
          <t>마니커에프앤지</t>
        </is>
      </c>
      <c r="D17156" t="n">
        <v>4401888748</v>
      </c>
      <c r="E17156" t="n">
        <v>1025990361</v>
      </c>
      <c r="F17156" t="n">
        <v>438318920</v>
      </c>
      <c r="G17156" t="n">
        <v>136802470</v>
      </c>
      <c r="O17156">
        <f>D17155</f>
      </c>
      <c r="P17156">
        <f>(E17156-F17156+G17156)/O17156*100</f>
      </c>
    </row>
    <row r="17157">
      <c r="A17157" t="n">
        <v>2022</v>
      </c>
      <c r="B17157" t="inlineStr">
        <is>
          <t>00776820</t>
        </is>
      </c>
      <c r="C17157" t="inlineStr">
        <is>
          <t>영원무역</t>
        </is>
      </c>
      <c r="D17157" t="n">
        <v>112270403000</v>
      </c>
      <c r="E17157" t="n">
        <v>14265344000</v>
      </c>
      <c r="F17157" t="n">
        <v>6177584000</v>
      </c>
      <c r="G17157" t="n">
        <v>755667000</v>
      </c>
      <c r="H17157" t="n">
        <v>4.95</v>
      </c>
      <c r="I17157" t="n">
        <v>4.5</v>
      </c>
      <c r="K17157" t="n">
        <v>-15041760000</v>
      </c>
      <c r="L17157" t="n">
        <v>15409913000</v>
      </c>
      <c r="M17157" t="n">
        <v>11206864000</v>
      </c>
      <c r="N17157" t="n">
        <v>-10693128000</v>
      </c>
      <c r="U17157">
        <f>(L17157-K17157)/(2*D17157*0.01)</f>
      </c>
      <c r="V17157">
        <f>(L17157+K17157)/(D17157*0.0001)</f>
      </c>
    </row>
    <row r="17158">
      <c r="A17158" t="n">
        <v>2023</v>
      </c>
      <c r="B17158" t="inlineStr">
        <is>
          <t>00776820</t>
        </is>
      </c>
      <c r="C17158" t="inlineStr">
        <is>
          <t>영원무역</t>
        </is>
      </c>
      <c r="D17158" t="n">
        <v>161105197000</v>
      </c>
      <c r="E17158" t="n">
        <v>38440107000</v>
      </c>
      <c r="F17158" t="n">
        <v>6131334000</v>
      </c>
      <c r="G17158" t="n">
        <v>4923341000</v>
      </c>
      <c r="H17158" t="n">
        <v>4.93</v>
      </c>
      <c r="I17158" t="n">
        <v>6.53</v>
      </c>
      <c r="K17158" t="n">
        <v>-20864348000</v>
      </c>
      <c r="L17158" t="n">
        <v>24706287000</v>
      </c>
      <c r="M17158" t="n">
        <v>19217460000</v>
      </c>
      <c r="N17158" t="n">
        <v>-16937511000</v>
      </c>
      <c r="O17158">
        <f>D17157</f>
      </c>
      <c r="P17158">
        <f>(E17158-F17158+G17158)/O17158*100</f>
      </c>
      <c r="Q17158">
        <f>H17157</f>
      </c>
      <c r="R17158">
        <f>I17157</f>
      </c>
      <c r="S17158">
        <f>H17158-H17157</f>
      </c>
      <c r="T17158">
        <f>I17158-I17157</f>
      </c>
      <c r="U17158">
        <f>(L17158-K17158)/(2*D17158*0.01)</f>
      </c>
      <c r="V17158">
        <f>(L17158+K17158)/(D17158*0.0001)</f>
      </c>
    </row>
    <row r="17159">
      <c r="A17159" t="n">
        <v>2024</v>
      </c>
      <c r="B17159" t="inlineStr">
        <is>
          <t>00776820</t>
        </is>
      </c>
      <c r="C17159" t="inlineStr">
        <is>
          <t>영원무역</t>
        </is>
      </c>
      <c r="D17159" t="n">
        <v>192977937000</v>
      </c>
      <c r="E17159" t="n">
        <v>22480721000</v>
      </c>
      <c r="F17159" t="n">
        <v>18261441000</v>
      </c>
      <c r="G17159" t="n">
        <v>7032702000</v>
      </c>
      <c r="H17159" t="n">
        <v>4.05</v>
      </c>
      <c r="I17159" t="n">
        <v>4.15</v>
      </c>
      <c r="J17159" t="n">
        <v>12.55</v>
      </c>
      <c r="K17159" t="n">
        <v>-27403326000</v>
      </c>
      <c r="L17159" t="n">
        <v>33406117000</v>
      </c>
      <c r="M17159" t="n">
        <v>23580897000</v>
      </c>
      <c r="N17159" t="n">
        <v>-20744079000</v>
      </c>
      <c r="O17159">
        <f>D17158</f>
      </c>
      <c r="P17159">
        <f>(E17159-F17159+G17159)/O17159*100</f>
      </c>
      <c r="Q17159">
        <f>H17158</f>
      </c>
      <c r="R17159">
        <f>I17158</f>
      </c>
      <c r="S17159">
        <f>H17159-H17158</f>
      </c>
      <c r="T17159">
        <f>I17159-I17158</f>
      </c>
      <c r="U17159">
        <f>(L17159-K17159)/(2*D17159*0.01)</f>
      </c>
      <c r="V17159">
        <f>(L17159+K17159)/(D17159*0.0001)</f>
      </c>
    </row>
    <row r="17160">
      <c r="A17160" t="n">
        <v>2025</v>
      </c>
      <c r="B17160" t="inlineStr">
        <is>
          <t>00776820</t>
        </is>
      </c>
      <c r="C17160" t="inlineStr">
        <is>
          <t>영원무역</t>
        </is>
      </c>
      <c r="D17160" t="n">
        <v>209311008000</v>
      </c>
      <c r="E17160" t="n">
        <v>24423440000</v>
      </c>
      <c r="F17160" t="n">
        <v>12475471000</v>
      </c>
      <c r="G17160" t="n">
        <v>7611817000</v>
      </c>
      <c r="H17160" t="n">
        <v>4.71</v>
      </c>
      <c r="I17160" t="n">
        <v>8.09</v>
      </c>
      <c r="J17160" t="n">
        <v>12.41</v>
      </c>
      <c r="K17160" t="n">
        <v>-29768879000</v>
      </c>
      <c r="L17160" t="n">
        <v>34687046000</v>
      </c>
      <c r="M17160" t="n">
        <v>24354727000</v>
      </c>
      <c r="N17160" t="n">
        <v>-21765466000</v>
      </c>
      <c r="O17160">
        <f>D17159</f>
      </c>
      <c r="P17160">
        <f>(E17160-F17160+G17160)/O17160*100</f>
      </c>
      <c r="Q17160">
        <f>H17159</f>
      </c>
      <c r="R17160">
        <f>I17159</f>
      </c>
      <c r="S17160">
        <f>H17160-H17159</f>
      </c>
      <c r="T17160">
        <f>I17160-I17159</f>
      </c>
      <c r="U17160">
        <f>(L17160-K17160)/(2*D17160*0.01)</f>
      </c>
      <c r="V17160">
        <f>(L17160+K17160)/(D17160*0.0001)</f>
      </c>
    </row>
    <row r="17161">
      <c r="A17161" t="n">
        <v>2016</v>
      </c>
      <c r="B17161" t="inlineStr">
        <is>
          <t>00778794</t>
        </is>
      </c>
      <c r="C17161" t="inlineStr">
        <is>
          <t>에스코어</t>
        </is>
      </c>
      <c r="D17161" t="n">
        <v>12050786000</v>
      </c>
      <c r="E17161" t="n">
        <v>2888161000</v>
      </c>
      <c r="F17161" t="n">
        <v>2156190000</v>
      </c>
      <c r="G17161" t="n">
        <v>333886000</v>
      </c>
      <c r="H17161" t="n">
        <v>3</v>
      </c>
      <c r="I17161" t="n">
        <v>5.47</v>
      </c>
      <c r="K17161" t="n">
        <v>-788960000</v>
      </c>
      <c r="L17161" t="n">
        <v>895750000</v>
      </c>
      <c r="M17161" t="n">
        <v>862809000</v>
      </c>
      <c r="N17161" t="n">
        <v>-777003000</v>
      </c>
      <c r="U17161">
        <f>(L17161-K17161)/(2*D17161*0.01)</f>
      </c>
      <c r="V17161">
        <f>(L17161+K17161)/(D17161*0.0001)</f>
      </c>
    </row>
    <row r="17162">
      <c r="A17162" t="n">
        <v>2017</v>
      </c>
      <c r="B17162" t="inlineStr">
        <is>
          <t>00778794</t>
        </is>
      </c>
      <c r="C17162" t="inlineStr">
        <is>
          <t>에스코어</t>
        </is>
      </c>
      <c r="D17162" t="n">
        <v>11852209000</v>
      </c>
      <c r="E17162" t="n">
        <v>2340881000</v>
      </c>
      <c r="F17162" t="n">
        <v>1972154000</v>
      </c>
      <c r="G17162" t="n">
        <v>343284000</v>
      </c>
      <c r="H17162" t="n">
        <v>3.3</v>
      </c>
      <c r="I17162" t="n">
        <v>5.5</v>
      </c>
      <c r="K17162" t="n">
        <v>-792709000</v>
      </c>
      <c r="L17162" t="n">
        <v>896619000</v>
      </c>
      <c r="M17162" t="n">
        <v>866156000</v>
      </c>
      <c r="N17162" t="n">
        <v>-782651000</v>
      </c>
      <c r="O17162">
        <f>D17161</f>
      </c>
      <c r="P17162">
        <f>(E17162-F17162+G17162)/O17162*100</f>
      </c>
      <c r="Q17162">
        <f>H17161</f>
      </c>
      <c r="R17162">
        <f>I17161</f>
      </c>
      <c r="S17162">
        <f>H17162-H17161</f>
      </c>
      <c r="T17162">
        <f>I17162-I17161</f>
      </c>
      <c r="U17162">
        <f>(L17162-K17162)/(2*D17162*0.01)</f>
      </c>
      <c r="V17162">
        <f>(L17162+K17162)/(D17162*0.0001)</f>
      </c>
    </row>
    <row r="17163">
      <c r="A17163" t="n">
        <v>2018</v>
      </c>
      <c r="B17163" t="inlineStr">
        <is>
          <t>00778794</t>
        </is>
      </c>
      <c r="C17163" t="inlineStr">
        <is>
          <t>에스코어</t>
        </is>
      </c>
      <c r="D17163" t="n">
        <v>13247862000</v>
      </c>
      <c r="E17163" t="n">
        <v>2273107000</v>
      </c>
      <c r="F17163" t="n">
        <v>1832032000</v>
      </c>
      <c r="G17163" t="n">
        <v>371035000</v>
      </c>
      <c r="H17163" t="n">
        <v>2.4</v>
      </c>
      <c r="I17163" t="n">
        <v>5.5</v>
      </c>
      <c r="K17163" t="n">
        <v>-589082000</v>
      </c>
      <c r="L17163" t="n">
        <v>648964000</v>
      </c>
      <c r="M17163" t="n">
        <v>634348000</v>
      </c>
      <c r="N17163" t="n">
        <v>-587716000</v>
      </c>
      <c r="O17163">
        <f>D17162</f>
      </c>
      <c r="P17163">
        <f>(E17163-F17163+G17163)/O17163*100</f>
      </c>
      <c r="Q17163">
        <f>H17162</f>
      </c>
      <c r="R17163">
        <f>I17162</f>
      </c>
      <c r="S17163">
        <f>H17163-H17162</f>
      </c>
      <c r="T17163">
        <f>I17163-I17162</f>
      </c>
      <c r="U17163">
        <f>(L17163-K17163)/(2*D17163*0.01)</f>
      </c>
      <c r="V17163">
        <f>(L17163+K17163)/(D17163*0.0001)</f>
      </c>
    </row>
    <row r="17164">
      <c r="A17164" t="n">
        <v>2019</v>
      </c>
      <c r="B17164" t="inlineStr">
        <is>
          <t>00778794</t>
        </is>
      </c>
      <c r="C17164" t="inlineStr">
        <is>
          <t>에스코어</t>
        </is>
      </c>
      <c r="D17164" t="n">
        <v>15822390000</v>
      </c>
      <c r="E17164" t="n">
        <v>2289879000</v>
      </c>
      <c r="F17164" t="n">
        <v>1557459000</v>
      </c>
      <c r="G17164" t="n">
        <v>294587000</v>
      </c>
      <c r="H17164" t="n">
        <v>2</v>
      </c>
      <c r="I17164" t="n">
        <v>6.01</v>
      </c>
      <c r="K17164" t="n">
        <v>-731237000</v>
      </c>
      <c r="L17164" t="n">
        <v>805086000</v>
      </c>
      <c r="M17164" t="n">
        <v>784333000</v>
      </c>
      <c r="N17164" t="n">
        <v>-727376000</v>
      </c>
      <c r="O17164">
        <f>D17163</f>
      </c>
      <c r="P17164">
        <f>(E17164-F17164+G17164)/O17164*100</f>
      </c>
      <c r="Q17164">
        <f>H17163</f>
      </c>
      <c r="R17164">
        <f>I17163</f>
      </c>
      <c r="S17164">
        <f>H17164-H17163</f>
      </c>
      <c r="T17164">
        <f>I17164-I17163</f>
      </c>
      <c r="U17164">
        <f>(L17164-K17164)/(2*D17164*0.01)</f>
      </c>
      <c r="V17164">
        <f>(L17164+K17164)/(D17164*0.0001)</f>
      </c>
    </row>
    <row r="17165">
      <c r="A17165" t="n">
        <v>2020</v>
      </c>
      <c r="B17165" t="inlineStr">
        <is>
          <t>00778794</t>
        </is>
      </c>
      <c r="C17165" t="inlineStr">
        <is>
          <t>에스코어</t>
        </is>
      </c>
      <c r="D17165" t="n">
        <v>16245483000</v>
      </c>
      <c r="E17165" t="n">
        <v>2527335000</v>
      </c>
      <c r="F17165" t="n">
        <v>2051623000</v>
      </c>
      <c r="G17165" t="n">
        <v>293537000</v>
      </c>
      <c r="H17165" t="n">
        <v>2.56</v>
      </c>
      <c r="I17165" t="n">
        <v>5.1</v>
      </c>
      <c r="K17165" t="n">
        <v>-688740000</v>
      </c>
      <c r="L17165" t="n">
        <v>756584000</v>
      </c>
      <c r="M17165" t="n">
        <v>743897000</v>
      </c>
      <c r="N17165" t="n">
        <v>-690875000</v>
      </c>
      <c r="O17165">
        <f>D17164</f>
      </c>
      <c r="P17165">
        <f>(E17165-F17165+G17165)/O17165*100</f>
      </c>
      <c r="Q17165">
        <f>H17164</f>
      </c>
      <c r="R17165">
        <f>I17164</f>
      </c>
      <c r="S17165">
        <f>H17165-H17164</f>
      </c>
      <c r="T17165">
        <f>I17165-I17164</f>
      </c>
      <c r="U17165">
        <f>(L17165-K17165)/(2*D17165*0.01)</f>
      </c>
      <c r="V17165">
        <f>(L17165+K17165)/(D17165*0.0001)</f>
      </c>
    </row>
    <row r="17166">
      <c r="A17166" t="n">
        <v>2021</v>
      </c>
      <c r="B17166" t="inlineStr">
        <is>
          <t>00778794</t>
        </is>
      </c>
      <c r="C17166" t="inlineStr">
        <is>
          <t>에스코어</t>
        </is>
      </c>
      <c r="D17166" t="n">
        <v>17289013000</v>
      </c>
      <c r="E17166" t="n">
        <v>2470795000</v>
      </c>
      <c r="F17166" t="n">
        <v>3322285000</v>
      </c>
      <c r="G17166" t="n">
        <v>351316000</v>
      </c>
      <c r="H17166" t="n">
        <v>3.23</v>
      </c>
      <c r="I17166" t="n">
        <v>6.12</v>
      </c>
      <c r="K17166" t="n">
        <v>-736963000</v>
      </c>
      <c r="L17166" t="n">
        <v>809118000</v>
      </c>
      <c r="M17166" t="n">
        <v>802839000</v>
      </c>
      <c r="N17166" t="n">
        <v>-745446000</v>
      </c>
      <c r="O17166">
        <f>D17165</f>
      </c>
      <c r="P17166">
        <f>(E17166-F17166+G17166)/O17166*100</f>
      </c>
      <c r="Q17166">
        <f>H17165</f>
      </c>
      <c r="R17166">
        <f>I17165</f>
      </c>
      <c r="S17166">
        <f>H17166-H17165</f>
      </c>
      <c r="T17166">
        <f>I17166-I17165</f>
      </c>
      <c r="U17166">
        <f>(L17166-K17166)/(2*D17166*0.01)</f>
      </c>
      <c r="V17166">
        <f>(L17166+K17166)/(D17166*0.0001)</f>
      </c>
    </row>
    <row r="17167">
      <c r="A17167" t="n">
        <v>2022</v>
      </c>
      <c r="B17167" t="inlineStr">
        <is>
          <t>00778794</t>
        </is>
      </c>
      <c r="C17167" t="inlineStr">
        <is>
          <t>에스코어</t>
        </is>
      </c>
      <c r="D17167" t="n">
        <v>17962341000</v>
      </c>
      <c r="E17167" t="n">
        <v>2554580000</v>
      </c>
      <c r="F17167" t="n">
        <v>3150631000</v>
      </c>
      <c r="G17167" t="n">
        <v>474843000</v>
      </c>
      <c r="H17167" t="n">
        <v>5.78</v>
      </c>
      <c r="I17167" t="n">
        <v>8.19</v>
      </c>
      <c r="K17167" t="n">
        <v>-719226000</v>
      </c>
      <c r="L17167" t="n">
        <v>785695000</v>
      </c>
      <c r="M17167" t="n">
        <v>783990000</v>
      </c>
      <c r="N17167" t="n">
        <v>-731003000</v>
      </c>
      <c r="O17167">
        <f>D17166</f>
      </c>
      <c r="P17167">
        <f>(E17167-F17167+G17167)/O17167*100</f>
      </c>
      <c r="Q17167">
        <f>H17166</f>
      </c>
      <c r="R17167">
        <f>I17166</f>
      </c>
      <c r="S17167">
        <f>H17167-H17166</f>
      </c>
      <c r="T17167">
        <f>I17167-I17166</f>
      </c>
      <c r="U17167">
        <f>(L17167-K17167)/(2*D17167*0.01)</f>
      </c>
      <c r="V17167">
        <f>(L17167+K17167)/(D17167*0.0001)</f>
      </c>
    </row>
    <row r="17168">
      <c r="A17168" t="n">
        <v>2023</v>
      </c>
      <c r="B17168" t="inlineStr">
        <is>
          <t>00778794</t>
        </is>
      </c>
      <c r="C17168" t="inlineStr">
        <is>
          <t>에스코어</t>
        </is>
      </c>
      <c r="D17168" t="n">
        <v>19468306000</v>
      </c>
      <c r="E17168" t="n">
        <v>2753375000</v>
      </c>
      <c r="F17168" t="n">
        <v>2349804000</v>
      </c>
      <c r="G17168" t="n">
        <v>876297000</v>
      </c>
      <c r="H17168" t="n">
        <v>4.78</v>
      </c>
      <c r="I17168" t="n">
        <v>7.38</v>
      </c>
      <c r="K17168" t="n">
        <v>-773521000</v>
      </c>
      <c r="L17168" t="n">
        <v>845952000</v>
      </c>
      <c r="M17168" t="n">
        <v>816309000</v>
      </c>
      <c r="N17168" t="n">
        <v>-762160000</v>
      </c>
      <c r="O17168">
        <f>D17167</f>
      </c>
      <c r="P17168">
        <f>(E17168-F17168+G17168)/O17168*100</f>
      </c>
      <c r="Q17168">
        <f>H17167</f>
      </c>
      <c r="R17168">
        <f>I17167</f>
      </c>
      <c r="S17168">
        <f>H17168-H17167</f>
      </c>
      <c r="T17168">
        <f>I17168-I17167</f>
      </c>
      <c r="U17168">
        <f>(L17168-K17168)/(2*D17168*0.01)</f>
      </c>
      <c r="V17168">
        <f>(L17168+K17168)/(D17168*0.0001)</f>
      </c>
    </row>
    <row r="17169">
      <c r="A17169" t="n">
        <v>2024</v>
      </c>
      <c r="B17169" t="inlineStr">
        <is>
          <t>00778794</t>
        </is>
      </c>
      <c r="C17169" t="inlineStr">
        <is>
          <t>에스코어</t>
        </is>
      </c>
      <c r="D17169" t="n">
        <v>22889851000</v>
      </c>
      <c r="E17169" t="n">
        <v>2886761000</v>
      </c>
      <c r="F17169" t="n">
        <v>1722383000</v>
      </c>
      <c r="G17169" t="n">
        <v>783469000</v>
      </c>
      <c r="H17169" t="n">
        <v>4.26</v>
      </c>
      <c r="I17169" t="n">
        <v>7.38</v>
      </c>
      <c r="K17169" t="n">
        <v>-1099105000</v>
      </c>
      <c r="L17169" t="n">
        <v>1099105000</v>
      </c>
      <c r="M17169" t="n">
        <v>1055987000</v>
      </c>
      <c r="N17169" t="n">
        <v>-980423000</v>
      </c>
      <c r="O17169">
        <f>D17168</f>
      </c>
      <c r="P17169">
        <f>(E17169-F17169+G17169)/O17169*100</f>
      </c>
      <c r="Q17169">
        <f>H17168</f>
      </c>
      <c r="R17169">
        <f>I17168</f>
      </c>
      <c r="S17169">
        <f>H17169-H17168</f>
      </c>
      <c r="T17169">
        <f>I17169-I17168</f>
      </c>
      <c r="U17169">
        <f>(L17169-K17169)/(2*D17169*0.01)</f>
      </c>
    </row>
    <row r="17170">
      <c r="A17170" t="n">
        <v>2017</v>
      </c>
      <c r="B17170" t="inlineStr">
        <is>
          <t>00779845</t>
        </is>
      </c>
      <c r="C17170" t="inlineStr">
        <is>
          <t>OCI스페셜티</t>
        </is>
      </c>
      <c r="D17170" t="n">
        <v>2826375000</v>
      </c>
      <c r="F17170" t="n">
        <v>1449221000</v>
      </c>
    </row>
    <row r="17171">
      <c r="A17171" t="n">
        <v>2018</v>
      </c>
      <c r="B17171" t="inlineStr">
        <is>
          <t>00779845</t>
        </is>
      </c>
      <c r="C17171" t="inlineStr">
        <is>
          <t>OCI스페셜티</t>
        </is>
      </c>
      <c r="D17171" t="n">
        <v>2571087000</v>
      </c>
      <c r="F17171" t="n">
        <v>741912000</v>
      </c>
      <c r="O17171">
        <f>D17170</f>
      </c>
    </row>
    <row r="17172">
      <c r="A17172" t="n">
        <v>2021</v>
      </c>
      <c r="B17172" t="inlineStr">
        <is>
          <t>00779845</t>
        </is>
      </c>
      <c r="C17172" t="inlineStr">
        <is>
          <t>OCI스페셜티</t>
        </is>
      </c>
      <c r="D17172" t="n">
        <v>975374000</v>
      </c>
      <c r="E17172" t="n">
        <v>82497000</v>
      </c>
      <c r="F17172" t="n">
        <v>23209000</v>
      </c>
      <c r="G17172" t="n">
        <v>21996000</v>
      </c>
      <c r="H17172" t="n">
        <v>3.86</v>
      </c>
      <c r="I17172" t="n">
        <v>3.9</v>
      </c>
      <c r="K17172" t="n">
        <v>-76476000</v>
      </c>
      <c r="L17172" t="n">
        <v>88027000</v>
      </c>
      <c r="M17172" t="n">
        <v>87159000</v>
      </c>
      <c r="N17172" t="n">
        <v>-77187000</v>
      </c>
      <c r="U17172">
        <f>(L17172-K17172)/(2*D17172*0.01)</f>
      </c>
      <c r="V17172">
        <f>(L17172+K17172)/(D17172*0.0001)</f>
      </c>
    </row>
    <row r="17173">
      <c r="A17173" t="n">
        <v>2022</v>
      </c>
      <c r="B17173" t="inlineStr">
        <is>
          <t>00779845</t>
        </is>
      </c>
      <c r="C17173" t="inlineStr">
        <is>
          <t>OCI스페셜티</t>
        </is>
      </c>
      <c r="D17173" t="n">
        <v>949573000</v>
      </c>
      <c r="E17173" t="n">
        <v>142398000</v>
      </c>
      <c r="F17173" t="n">
        <v>131750000</v>
      </c>
      <c r="G17173" t="n">
        <v>33617000</v>
      </c>
      <c r="H17173" t="n">
        <v>6.28</v>
      </c>
      <c r="I17173" t="n">
        <v>4.48</v>
      </c>
      <c r="K17173" t="n">
        <v>-63711000</v>
      </c>
      <c r="L17173" t="n">
        <v>72829000</v>
      </c>
      <c r="M17173" t="n">
        <v>73493000</v>
      </c>
      <c r="N17173" t="n">
        <v>-65372000</v>
      </c>
      <c r="O17173">
        <f>D17172</f>
      </c>
      <c r="P17173">
        <f>(E17173-F17173+G17173)/O17173*100</f>
      </c>
      <c r="Q17173">
        <f>H17172</f>
      </c>
      <c r="R17173">
        <f>I17172</f>
      </c>
      <c r="S17173">
        <f>H17173-H17172</f>
      </c>
      <c r="T17173">
        <f>I17173-I17172</f>
      </c>
      <c r="U17173">
        <f>(L17173-K17173)/(2*D17173*0.01)</f>
      </c>
      <c r="V17173">
        <f>(L17173+K17173)/(D17173*0.0001)</f>
      </c>
    </row>
    <row r="17174">
      <c r="A17174" t="n">
        <v>2023</v>
      </c>
      <c r="B17174" t="inlineStr">
        <is>
          <t>00779845</t>
        </is>
      </c>
      <c r="C17174" t="inlineStr">
        <is>
          <t>OCI스페셜티</t>
        </is>
      </c>
      <c r="D17174" t="n">
        <v>1188764000</v>
      </c>
      <c r="E17174" t="n">
        <v>158533000</v>
      </c>
      <c r="F17174" t="n">
        <v>73972000</v>
      </c>
      <c r="G17174" t="n">
        <v>48355000</v>
      </c>
      <c r="H17174" t="n">
        <v>5.43</v>
      </c>
      <c r="I17174" t="n">
        <v>4.78</v>
      </c>
      <c r="K17174" t="n">
        <v>-91709000</v>
      </c>
      <c r="L17174" t="n">
        <v>104307000</v>
      </c>
      <c r="M17174" t="n">
        <v>104040000</v>
      </c>
      <c r="N17174" t="n">
        <v>-93148000</v>
      </c>
      <c r="O17174">
        <f>D17173</f>
      </c>
      <c r="P17174">
        <f>(E17174-F17174+G17174)/O17174*100</f>
      </c>
      <c r="Q17174">
        <f>H17173</f>
      </c>
      <c r="R17174">
        <f>I17173</f>
      </c>
      <c r="S17174">
        <f>H17174-H17173</f>
      </c>
      <c r="T17174">
        <f>I17174-I17173</f>
      </c>
      <c r="U17174">
        <f>(L17174-K17174)/(2*D17174*0.01)</f>
      </c>
      <c r="V17174">
        <f>(L17174+K17174)/(D17174*0.0001)</f>
      </c>
    </row>
    <row r="17175">
      <c r="A17175" t="n">
        <v>2024</v>
      </c>
      <c r="B17175" t="inlineStr">
        <is>
          <t>00779845</t>
        </is>
      </c>
      <c r="C17175" t="inlineStr">
        <is>
          <t>OCI스페셜티</t>
        </is>
      </c>
      <c r="D17175" t="n">
        <v>2328708000</v>
      </c>
      <c r="E17175" t="n">
        <v>173547000</v>
      </c>
      <c r="F17175" t="n">
        <v>185333000</v>
      </c>
      <c r="G17175" t="n">
        <v>61024000</v>
      </c>
      <c r="H17175" t="n">
        <v>4.88</v>
      </c>
      <c r="I17175" t="n">
        <v>5.28</v>
      </c>
      <c r="J17175" t="n">
        <v>8.789999999999999</v>
      </c>
      <c r="K17175" t="n">
        <v>-89933000</v>
      </c>
      <c r="L17175" t="n">
        <v>102318000</v>
      </c>
      <c r="M17175" t="n">
        <v>181840000</v>
      </c>
      <c r="N17175" t="n">
        <v>-26748000</v>
      </c>
      <c r="O17175">
        <f>D17174</f>
      </c>
      <c r="P17175">
        <f>(E17175-F17175+G17175)/O17175*100</f>
      </c>
      <c r="Q17175">
        <f>H17174</f>
      </c>
      <c r="R17175">
        <f>I17174</f>
      </c>
      <c r="S17175">
        <f>H17175-H17174</f>
      </c>
      <c r="T17175">
        <f>I17175-I17174</f>
      </c>
      <c r="U17175">
        <f>(L17175-K17175)/(2*D17175*0.01)</f>
      </c>
      <c r="V17175">
        <f>(L17175+K17175)/(D17175*0.0001)</f>
      </c>
    </row>
    <row r="17176">
      <c r="A17176" t="n">
        <v>2014</v>
      </c>
      <c r="B17176" t="inlineStr">
        <is>
          <t>00785475</t>
        </is>
      </c>
      <c r="C17176" t="inlineStr">
        <is>
          <t>원익피앤이</t>
        </is>
      </c>
      <c r="D17176" t="n">
        <v>2985486000</v>
      </c>
      <c r="E17176" t="n">
        <v>834073000</v>
      </c>
      <c r="F17176" t="n">
        <v>390071000</v>
      </c>
      <c r="G17176" t="n">
        <v>93640000</v>
      </c>
      <c r="H17176" t="n">
        <v>2.96</v>
      </c>
      <c r="I17176" t="n">
        <v>3</v>
      </c>
      <c r="K17176" t="n">
        <v>-210070000</v>
      </c>
      <c r="L17176" t="n">
        <v>249043000</v>
      </c>
      <c r="M17176" t="n">
        <v>246633000</v>
      </c>
      <c r="N17176" t="n">
        <v>-212105000</v>
      </c>
      <c r="U17176">
        <f>(L17176-K17176)/(2*D17176*0.01)</f>
      </c>
      <c r="V17176">
        <f>(L17176+K17176)/(D17176*0.0001)</f>
      </c>
    </row>
    <row r="17177">
      <c r="A17177" t="n">
        <v>2015</v>
      </c>
      <c r="B17177" t="inlineStr">
        <is>
          <t>00785475</t>
        </is>
      </c>
      <c r="C17177" t="inlineStr">
        <is>
          <t>원익피앤이</t>
        </is>
      </c>
      <c r="D17177" t="n">
        <v>3130463000</v>
      </c>
      <c r="E17177" t="n">
        <v>704504000</v>
      </c>
      <c r="F17177" t="n">
        <v>394082000</v>
      </c>
      <c r="G17177" t="n">
        <v>64627000</v>
      </c>
      <c r="H17177" t="n">
        <v>2.62</v>
      </c>
      <c r="I17177" t="n">
        <v>4.47</v>
      </c>
      <c r="K17177" t="n">
        <v>-238076000</v>
      </c>
      <c r="L17177" t="n">
        <v>281933000</v>
      </c>
      <c r="M17177" t="n">
        <v>279623000</v>
      </c>
      <c r="N17177" t="n">
        <v>-240696000</v>
      </c>
      <c r="O17177">
        <f>D17176</f>
      </c>
      <c r="P17177">
        <f>(E17177-F17177+G17177)/O17177*100</f>
      </c>
      <c r="Q17177">
        <f>H17176</f>
      </c>
      <c r="R17177">
        <f>I17176</f>
      </c>
      <c r="S17177">
        <f>H17177-H17176</f>
      </c>
      <c r="T17177">
        <f>I17177-I17176</f>
      </c>
      <c r="U17177">
        <f>(L17177-K17177)/(2*D17177*0.01)</f>
      </c>
      <c r="V17177">
        <f>(L17177+K17177)/(D17177*0.0001)</f>
      </c>
    </row>
    <row r="17178">
      <c r="A17178" t="n">
        <v>2016</v>
      </c>
      <c r="B17178" t="inlineStr">
        <is>
          <t>00785475</t>
        </is>
      </c>
      <c r="C17178" t="inlineStr">
        <is>
          <t>원익피앤이</t>
        </is>
      </c>
      <c r="D17178" t="n">
        <v>3312087000</v>
      </c>
      <c r="E17178" t="n">
        <v>653594000</v>
      </c>
      <c r="F17178" t="n">
        <v>97757000</v>
      </c>
      <c r="G17178" t="n">
        <v>54169000</v>
      </c>
      <c r="H17178" t="n">
        <v>2.67</v>
      </c>
      <c r="I17178" t="n">
        <v>3.93</v>
      </c>
      <c r="K17178" t="n">
        <v>-223593000</v>
      </c>
      <c r="L17178" t="n">
        <v>464165000</v>
      </c>
      <c r="M17178" t="n">
        <v>263498000</v>
      </c>
      <c r="N17178" t="n">
        <v>-227164000</v>
      </c>
      <c r="O17178">
        <f>D17177</f>
      </c>
      <c r="P17178">
        <f>(E17178-F17178+G17178)/O17178*100</f>
      </c>
      <c r="Q17178">
        <f>H17177</f>
      </c>
      <c r="R17178">
        <f>I17177</f>
      </c>
      <c r="S17178">
        <f>H17178-H17177</f>
      </c>
      <c r="T17178">
        <f>I17178-I17177</f>
      </c>
      <c r="U17178">
        <f>(L17178-K17178)/(2*D17178*0.01)</f>
      </c>
    </row>
    <row r="17179">
      <c r="A17179" t="n">
        <v>2017</v>
      </c>
      <c r="B17179" t="inlineStr">
        <is>
          <t>00785475</t>
        </is>
      </c>
      <c r="C17179" t="inlineStr">
        <is>
          <t>원익피앤이</t>
        </is>
      </c>
      <c r="D17179" t="n">
        <v>4090547000</v>
      </c>
      <c r="E17179" t="n">
        <v>762924000</v>
      </c>
      <c r="F17179" t="n">
        <v>289118000</v>
      </c>
      <c r="G17179" t="n">
        <v>108358000</v>
      </c>
      <c r="H17179" t="n">
        <v>3.04</v>
      </c>
      <c r="I17179" t="n">
        <v>4</v>
      </c>
      <c r="K17179" t="n">
        <v>-265318000</v>
      </c>
      <c r="L17179" t="n">
        <v>312587000</v>
      </c>
      <c r="M17179" t="n">
        <v>307429000</v>
      </c>
      <c r="N17179" t="n">
        <v>-266242000</v>
      </c>
      <c r="O17179">
        <f>D17178</f>
      </c>
      <c r="P17179">
        <f>(E17179-F17179+G17179)/O17179*100</f>
      </c>
      <c r="Q17179">
        <f>H17178</f>
      </c>
      <c r="R17179">
        <f>I17178</f>
      </c>
      <c r="S17179">
        <f>H17179-H17178</f>
      </c>
      <c r="T17179">
        <f>I17179-I17178</f>
      </c>
      <c r="U17179">
        <f>(L17179-K17179)/(2*D17179*0.01)</f>
      </c>
      <c r="V17179">
        <f>(L17179+K17179)/(D17179*0.0001)</f>
      </c>
    </row>
    <row r="17180">
      <c r="A17180" t="n">
        <v>2018</v>
      </c>
      <c r="B17180" t="inlineStr">
        <is>
          <t>00785475</t>
        </is>
      </c>
      <c r="C17180" t="inlineStr">
        <is>
          <t>원익피앤이</t>
        </is>
      </c>
      <c r="D17180" t="n">
        <v>5239740000</v>
      </c>
      <c r="E17180" t="n">
        <v>824681000</v>
      </c>
      <c r="F17180" t="n">
        <v>374507000</v>
      </c>
      <c r="G17180" t="n">
        <v>84782000</v>
      </c>
      <c r="H17180" t="n">
        <v>2.58</v>
      </c>
      <c r="I17180" t="n">
        <v>4</v>
      </c>
      <c r="K17180" t="n">
        <v>-1095988000</v>
      </c>
      <c r="L17180" t="n">
        <v>1670644000</v>
      </c>
      <c r="M17180" t="n">
        <v>-337836000</v>
      </c>
      <c r="N17180" t="n">
        <v>337836000</v>
      </c>
      <c r="O17180">
        <f>D17179</f>
      </c>
      <c r="P17180">
        <f>(E17180-F17180+G17180)/O17180*100</f>
      </c>
      <c r="Q17180">
        <f>H17179</f>
      </c>
      <c r="R17180">
        <f>I17179</f>
      </c>
      <c r="S17180">
        <f>H17180-H17179</f>
      </c>
      <c r="T17180">
        <f>I17180-I17179</f>
      </c>
      <c r="U17180">
        <f>(L17180-K17180)/(2*D17180*0.01)</f>
      </c>
    </row>
    <row r="17181">
      <c r="A17181" t="n">
        <v>2019</v>
      </c>
      <c r="B17181" t="inlineStr">
        <is>
          <t>00785475</t>
        </is>
      </c>
      <c r="C17181" t="inlineStr">
        <is>
          <t>원익피앤이</t>
        </is>
      </c>
      <c r="D17181" t="n">
        <v>6832750000</v>
      </c>
      <c r="E17181" t="n">
        <v>966198000</v>
      </c>
      <c r="F17181" t="n">
        <v>525955000</v>
      </c>
      <c r="G17181" t="n">
        <v>94131000</v>
      </c>
      <c r="H17181" t="n">
        <v>2.27</v>
      </c>
      <c r="I17181" t="n">
        <v>4.25</v>
      </c>
      <c r="J17181" t="n">
        <v>12</v>
      </c>
      <c r="K17181" t="n">
        <v>-551164000</v>
      </c>
      <c r="L17181" t="n">
        <v>661073000</v>
      </c>
      <c r="M17181" t="n">
        <v>644796000</v>
      </c>
      <c r="N17181" t="n">
        <v>-549366000</v>
      </c>
      <c r="O17181">
        <f>D17180</f>
      </c>
      <c r="P17181">
        <f>(E17181-F17181+G17181)/O17181*100</f>
      </c>
      <c r="Q17181">
        <f>H17180</f>
      </c>
      <c r="R17181">
        <f>I17180</f>
      </c>
      <c r="S17181">
        <f>H17181-H17180</f>
      </c>
      <c r="T17181">
        <f>I17181-I17180</f>
      </c>
      <c r="U17181">
        <f>(L17181-K17181)/(2*D17181*0.01)</f>
      </c>
      <c r="V17181">
        <f>(L17181+K17181)/(D17181*0.0001)</f>
      </c>
    </row>
    <row r="17182">
      <c r="A17182" t="n">
        <v>2020</v>
      </c>
      <c r="B17182" t="inlineStr">
        <is>
          <t>00785475</t>
        </is>
      </c>
      <c r="C17182" t="inlineStr">
        <is>
          <t>원익피앤이</t>
        </is>
      </c>
      <c r="D17182" t="n">
        <v>6761480000</v>
      </c>
      <c r="E17182" t="n">
        <v>1379336000</v>
      </c>
      <c r="F17182" t="n">
        <v>1629871000</v>
      </c>
      <c r="G17182" t="n">
        <v>112142000</v>
      </c>
      <c r="H17182" t="n">
        <v>2.525</v>
      </c>
      <c r="I17182" t="n">
        <v>3.25</v>
      </c>
      <c r="J17182" t="n">
        <v>11.45</v>
      </c>
      <c r="K17182" t="n">
        <v>-600161000</v>
      </c>
      <c r="L17182" t="n">
        <v>715317000</v>
      </c>
      <c r="M17182" t="n">
        <v>699858000</v>
      </c>
      <c r="N17182" t="n">
        <v>-599455000</v>
      </c>
      <c r="O17182">
        <f>D17181</f>
      </c>
      <c r="P17182">
        <f>(E17182-F17182+G17182)/O17182*100</f>
      </c>
      <c r="Q17182">
        <f>H17181</f>
      </c>
      <c r="R17182">
        <f>I17181</f>
      </c>
      <c r="S17182">
        <f>H17182-H17181</f>
      </c>
      <c r="T17182">
        <f>I17182-I17181</f>
      </c>
      <c r="U17182">
        <f>(L17182-K17182)/(2*D17182*0.01)</f>
      </c>
      <c r="V17182">
        <f>(L17182+K17182)/(D17182*0.0001)</f>
      </c>
    </row>
    <row r="17183">
      <c r="A17183" t="n">
        <v>2021</v>
      </c>
      <c r="B17183" t="inlineStr">
        <is>
          <t>00785475</t>
        </is>
      </c>
      <c r="C17183" t="inlineStr">
        <is>
          <t>원익피앤이</t>
        </is>
      </c>
      <c r="D17183" t="n">
        <v>11012343000</v>
      </c>
      <c r="E17183" t="n">
        <v>1568152000</v>
      </c>
      <c r="F17183" t="n">
        <v>1227877000</v>
      </c>
      <c r="G17183" t="n">
        <v>161202000</v>
      </c>
      <c r="H17183" t="n">
        <v>3.08</v>
      </c>
      <c r="I17183" t="n">
        <v>4.5</v>
      </c>
      <c r="J17183" t="n">
        <v>13.315</v>
      </c>
      <c r="K17183" t="n">
        <v>-1323388000</v>
      </c>
      <c r="L17183" t="n">
        <v>1623726000</v>
      </c>
      <c r="M17183" t="n">
        <v>1577916000</v>
      </c>
      <c r="N17183" t="n">
        <v>-1315046000</v>
      </c>
      <c r="O17183">
        <f>D17182</f>
      </c>
      <c r="P17183">
        <f>(E17183-F17183+G17183)/O17183*100</f>
      </c>
      <c r="Q17183">
        <f>H17182</f>
      </c>
      <c r="R17183">
        <f>I17182</f>
      </c>
      <c r="S17183">
        <f>H17183-H17182</f>
      </c>
      <c r="T17183">
        <f>I17183-I17182</f>
      </c>
      <c r="U17183">
        <f>(L17183-K17183)/(2*D17183*0.01)</f>
      </c>
      <c r="V17183">
        <f>(L17183+K17183)/(D17183*0.0001)</f>
      </c>
    </row>
    <row r="17184">
      <c r="A17184" t="n">
        <v>2014</v>
      </c>
      <c r="B17184" t="inlineStr">
        <is>
          <t>00786711</t>
        </is>
      </c>
      <c r="C17184" t="inlineStr">
        <is>
          <t>에스케이엔무브</t>
        </is>
      </c>
      <c r="D17184" t="n">
        <v>11289046000</v>
      </c>
      <c r="E17184" t="n">
        <v>2784188000</v>
      </c>
      <c r="F17184" t="n">
        <v>1631398000</v>
      </c>
      <c r="G17184" t="n">
        <v>305832000</v>
      </c>
      <c r="H17184" t="n">
        <v>2.9</v>
      </c>
      <c r="I17184" t="n">
        <v>4.88</v>
      </c>
      <c r="K17184" t="n">
        <v>-680260000</v>
      </c>
      <c r="L17184" t="n">
        <v>721390000</v>
      </c>
      <c r="M17184" t="n">
        <v>650340000</v>
      </c>
      <c r="N17184" t="n">
        <v>-671020000</v>
      </c>
      <c r="U17184">
        <f>(L17184-K17184)/(2*D17184*0.01)</f>
      </c>
      <c r="V17184">
        <f>(L17184+K17184)/(D17184*0.0001)</f>
      </c>
    </row>
    <row r="17185">
      <c r="A17185" t="n">
        <v>2015</v>
      </c>
      <c r="B17185" t="inlineStr">
        <is>
          <t>00786711</t>
        </is>
      </c>
      <c r="C17185" t="inlineStr">
        <is>
          <t>에스케이엔무브</t>
        </is>
      </c>
      <c r="D17185" t="n">
        <v>14228006000</v>
      </c>
      <c r="E17185" t="n">
        <v>2927038000</v>
      </c>
      <c r="F17185" t="n">
        <v>1400799000</v>
      </c>
      <c r="G17185" t="n">
        <v>297017000</v>
      </c>
      <c r="H17185" t="n">
        <v>2.53</v>
      </c>
      <c r="I17185" t="n">
        <v>4.59</v>
      </c>
      <c r="K17185" t="n">
        <v>-762428000</v>
      </c>
      <c r="L17185" t="n">
        <v>961968000</v>
      </c>
      <c r="M17185" t="n">
        <v>914894000</v>
      </c>
      <c r="N17185" t="n">
        <v>-726146000</v>
      </c>
      <c r="O17185">
        <f>D17184</f>
      </c>
      <c r="P17185">
        <f>(E17185-F17185+G17185)/O17185*100</f>
      </c>
      <c r="Q17185">
        <f>H17184</f>
      </c>
      <c r="R17185">
        <f>I17184</f>
      </c>
      <c r="S17185">
        <f>H17185-H17184</f>
      </c>
      <c r="T17185">
        <f>I17185-I17184</f>
      </c>
      <c r="U17185">
        <f>(L17185-K17185)/(2*D17185*0.01)</f>
      </c>
      <c r="V17185">
        <f>(L17185+K17185)/(D17185*0.0001)</f>
      </c>
    </row>
    <row r="17186">
      <c r="A17186" t="n">
        <v>2016</v>
      </c>
      <c r="B17186" t="inlineStr">
        <is>
          <t>00786711</t>
        </is>
      </c>
      <c r="C17186" t="inlineStr">
        <is>
          <t>에스케이엔무브</t>
        </is>
      </c>
      <c r="D17186" t="n">
        <v>17112169000</v>
      </c>
      <c r="E17186" t="n">
        <v>3117854000</v>
      </c>
      <c r="F17186" t="n">
        <v>1156503000</v>
      </c>
      <c r="G17186" t="n">
        <v>339751000</v>
      </c>
      <c r="H17186" t="n">
        <v>2.56</v>
      </c>
      <c r="I17186" t="n">
        <v>4.36</v>
      </c>
      <c r="K17186" t="n">
        <v>-953658000</v>
      </c>
      <c r="L17186" t="n">
        <v>1010028000</v>
      </c>
      <c r="M17186" t="n">
        <v>964236000</v>
      </c>
      <c r="N17186" t="n">
        <v>-919696000</v>
      </c>
      <c r="O17186">
        <f>D17185</f>
      </c>
      <c r="P17186">
        <f>(E17186-F17186+G17186)/O17186*100</f>
      </c>
      <c r="Q17186">
        <f>H17185</f>
      </c>
      <c r="R17186">
        <f>I17185</f>
      </c>
      <c r="S17186">
        <f>H17186-H17185</f>
      </c>
      <c r="T17186">
        <f>I17186-I17185</f>
      </c>
      <c r="U17186">
        <f>(L17186-K17186)/(2*D17186*0.01)</f>
      </c>
      <c r="V17186">
        <f>(L17186+K17186)/(D17186*0.0001)</f>
      </c>
    </row>
    <row r="17187">
      <c r="A17187" t="n">
        <v>2017</v>
      </c>
      <c r="B17187" t="inlineStr">
        <is>
          <t>00786711</t>
        </is>
      </c>
      <c r="C17187" t="inlineStr">
        <is>
          <t>에스케이엔무브</t>
        </is>
      </c>
      <c r="D17187" t="n">
        <v>18366559000</v>
      </c>
      <c r="E17187" t="n">
        <v>3071061000</v>
      </c>
      <c r="F17187" t="n">
        <v>3726274000</v>
      </c>
      <c r="G17187" t="n">
        <v>453318000</v>
      </c>
      <c r="H17187" t="n">
        <v>3.17</v>
      </c>
      <c r="I17187" t="n">
        <v>4.28</v>
      </c>
      <c r="K17187" t="n">
        <v>-1220996000</v>
      </c>
      <c r="L17187" t="n">
        <v>1303858000</v>
      </c>
      <c r="M17187" t="n">
        <v>1282910000</v>
      </c>
      <c r="N17187" t="n">
        <v>-1213728000</v>
      </c>
      <c r="O17187">
        <f>D17186</f>
      </c>
      <c r="P17187">
        <f>(E17187-F17187+G17187)/O17187*100</f>
      </c>
      <c r="Q17187">
        <f>H17186</f>
      </c>
      <c r="R17187">
        <f>I17186</f>
      </c>
      <c r="S17187">
        <f>H17187-H17186</f>
      </c>
      <c r="T17187">
        <f>I17187-I17186</f>
      </c>
      <c r="U17187">
        <f>(L17187-K17187)/(2*D17187*0.01)</f>
      </c>
      <c r="V17187">
        <f>(L17187+K17187)/(D17187*0.0001)</f>
      </c>
    </row>
    <row r="17188">
      <c r="A17188" t="n">
        <v>2018</v>
      </c>
      <c r="B17188" t="inlineStr">
        <is>
          <t>00786711</t>
        </is>
      </c>
      <c r="C17188" t="inlineStr">
        <is>
          <t>에스케이엔무브</t>
        </is>
      </c>
      <c r="D17188" t="n">
        <v>21031733000</v>
      </c>
      <c r="E17188" t="n">
        <v>3266835000</v>
      </c>
      <c r="F17188" t="n">
        <v>3330401000</v>
      </c>
      <c r="G17188" t="n">
        <v>579262000</v>
      </c>
      <c r="H17188" t="n">
        <v>2.29</v>
      </c>
      <c r="I17188" t="n">
        <v>4.28</v>
      </c>
      <c r="K17188" t="n">
        <v>-1419488000</v>
      </c>
      <c r="L17188" t="n">
        <v>1522466000</v>
      </c>
      <c r="M17188" t="n">
        <v>1486756000</v>
      </c>
      <c r="N17188" t="n">
        <v>-1401260000</v>
      </c>
      <c r="O17188">
        <f>D17187</f>
      </c>
      <c r="P17188">
        <f>(E17188-F17188+G17188)/O17188*100</f>
      </c>
      <c r="Q17188">
        <f>H17187</f>
      </c>
      <c r="R17188">
        <f>I17187</f>
      </c>
      <c r="S17188">
        <f>H17188-H17187</f>
      </c>
      <c r="T17188">
        <f>I17188-I17187</f>
      </c>
      <c r="U17188">
        <f>(L17188-K17188)/(2*D17188*0.01)</f>
      </c>
      <c r="V17188">
        <f>(L17188+K17188)/(D17188*0.0001)</f>
      </c>
    </row>
    <row r="17189">
      <c r="A17189" t="n">
        <v>2019</v>
      </c>
      <c r="B17189" t="inlineStr">
        <is>
          <t>00786711</t>
        </is>
      </c>
      <c r="C17189" t="inlineStr">
        <is>
          <t>에스케이엔무브</t>
        </is>
      </c>
      <c r="D17189" t="n">
        <v>20681815000</v>
      </c>
      <c r="E17189" t="n">
        <v>3305176000</v>
      </c>
      <c r="F17189" t="n">
        <v>4219504000</v>
      </c>
      <c r="G17189" t="n">
        <v>449929000</v>
      </c>
      <c r="H17189" t="n">
        <v>2.095</v>
      </c>
      <c r="I17189" t="n">
        <v>4.28</v>
      </c>
      <c r="K17189" t="n">
        <v>-2198708000</v>
      </c>
      <c r="L17189" t="n">
        <v>2519016000</v>
      </c>
      <c r="M17189" t="n">
        <v>2483414000</v>
      </c>
      <c r="N17189" t="n">
        <v>-2174816000</v>
      </c>
      <c r="O17189">
        <f>D17188</f>
      </c>
      <c r="P17189">
        <f>(E17189-F17189+G17189)/O17189*100</f>
      </c>
      <c r="Q17189">
        <f>H17188</f>
      </c>
      <c r="R17189">
        <f>I17188</f>
      </c>
      <c r="S17189">
        <f>H17189-H17188</f>
      </c>
      <c r="T17189">
        <f>I17189-I17188</f>
      </c>
      <c r="U17189">
        <f>(L17189-K17189)/(2*D17189*0.01)</f>
      </c>
      <c r="V17189">
        <f>(L17189+K17189)/(D17189*0.0001)</f>
      </c>
    </row>
    <row r="17190">
      <c r="A17190" t="n">
        <v>2020</v>
      </c>
      <c r="B17190" t="inlineStr">
        <is>
          <t>00786711</t>
        </is>
      </c>
      <c r="C17190" t="inlineStr">
        <is>
          <t>에스케이엔무브</t>
        </is>
      </c>
      <c r="D17190" t="n">
        <v>19100315000</v>
      </c>
      <c r="E17190" t="n">
        <v>3071633000</v>
      </c>
      <c r="F17190" t="n">
        <v>5414235000</v>
      </c>
      <c r="G17190" t="n">
        <v>435292000</v>
      </c>
      <c r="H17190" t="n">
        <v>2.05</v>
      </c>
      <c r="I17190" t="n">
        <v>4.1</v>
      </c>
      <c r="K17190" t="n">
        <v>-1541260000</v>
      </c>
      <c r="L17190" t="n">
        <v>1665768000</v>
      </c>
      <c r="M17190" t="n">
        <v>1630532000</v>
      </c>
      <c r="N17190" t="n">
        <v>-1524956000</v>
      </c>
      <c r="O17190">
        <f>D17189</f>
      </c>
      <c r="P17190">
        <f>(E17190-F17190+G17190)/O17190*100</f>
      </c>
      <c r="Q17190">
        <f>H17189</f>
      </c>
      <c r="R17190">
        <f>I17189</f>
      </c>
      <c r="S17190">
        <f>H17190-H17189</f>
      </c>
      <c r="T17190">
        <f>I17190-I17189</f>
      </c>
      <c r="U17190">
        <f>(L17190-K17190)/(2*D17190*0.01)</f>
      </c>
      <c r="V17190">
        <f>(L17190+K17190)/(D17190*0.0001)</f>
      </c>
    </row>
    <row r="17191">
      <c r="A17191" t="n">
        <v>2021</v>
      </c>
      <c r="B17191" t="inlineStr">
        <is>
          <t>00786711</t>
        </is>
      </c>
      <c r="C17191" t="inlineStr">
        <is>
          <t>에스케이엔무브</t>
        </is>
      </c>
      <c r="D17191" t="n">
        <v>19465015000</v>
      </c>
      <c r="E17191" t="n">
        <v>2841621000</v>
      </c>
      <c r="F17191" t="n">
        <v>3081321000</v>
      </c>
      <c r="G17191" t="n">
        <v>523705000</v>
      </c>
      <c r="H17191" t="n">
        <v>2.75</v>
      </c>
      <c r="I17191" t="n">
        <v>4.1</v>
      </c>
      <c r="K17191" t="n">
        <v>-1541260000</v>
      </c>
      <c r="L17191" t="n">
        <v>1665768000</v>
      </c>
      <c r="M17191" t="n">
        <v>1630532000</v>
      </c>
      <c r="N17191" t="n">
        <v>-1524956000</v>
      </c>
      <c r="O17191">
        <f>D17190</f>
      </c>
      <c r="P17191">
        <f>(E17191-F17191+G17191)/O17191*100</f>
      </c>
      <c r="Q17191">
        <f>H17190</f>
      </c>
      <c r="R17191">
        <f>I17190</f>
      </c>
      <c r="S17191">
        <f>H17191-H17190</f>
      </c>
      <c r="T17191">
        <f>I17191-I17190</f>
      </c>
      <c r="U17191">
        <f>(L17191-K17191)/(2*D17191*0.01)</f>
      </c>
      <c r="V17191">
        <f>(L17191+K17191)/(D17191*0.0001)</f>
      </c>
    </row>
    <row r="17192">
      <c r="A17192" t="n">
        <v>2022</v>
      </c>
      <c r="B17192" t="inlineStr">
        <is>
          <t>00786711</t>
        </is>
      </c>
      <c r="C17192" t="inlineStr">
        <is>
          <t>에스케이엔무브</t>
        </is>
      </c>
      <c r="D17192" t="n">
        <v>20414936000</v>
      </c>
      <c r="E17192" t="n">
        <v>2683592000</v>
      </c>
      <c r="F17192" t="n">
        <v>1993975000</v>
      </c>
      <c r="G17192" t="n">
        <v>785517000</v>
      </c>
      <c r="H17192" t="n">
        <v>5.3</v>
      </c>
      <c r="I17192" t="n">
        <v>4.1</v>
      </c>
      <c r="K17192" t="n">
        <v>-618614000</v>
      </c>
      <c r="L17192" t="n">
        <v>662822000</v>
      </c>
      <c r="M17192" t="n">
        <v>667274000</v>
      </c>
      <c r="N17192" t="n">
        <v>-628271000</v>
      </c>
      <c r="O17192">
        <f>D17191</f>
      </c>
      <c r="P17192">
        <f>(E17192-F17192+G17192)/O17192*100</f>
      </c>
      <c r="Q17192">
        <f>H17191</f>
      </c>
      <c r="R17192">
        <f>I17191</f>
      </c>
      <c r="S17192">
        <f>H17192-H17191</f>
      </c>
      <c r="T17192">
        <f>I17192-I17191</f>
      </c>
      <c r="U17192">
        <f>(L17192-K17192)/(2*D17192*0.01)</f>
      </c>
      <c r="V17192">
        <f>(L17192+K17192)/(D17192*0.0001)</f>
      </c>
    </row>
    <row r="17193">
      <c r="A17193" t="n">
        <v>2023</v>
      </c>
      <c r="B17193" t="inlineStr">
        <is>
          <t>00786711</t>
        </is>
      </c>
      <c r="C17193" t="inlineStr">
        <is>
          <t>에스케이엔무브</t>
        </is>
      </c>
      <c r="D17193" t="n">
        <v>21786520000</v>
      </c>
      <c r="E17193" t="n">
        <v>2869765000</v>
      </c>
      <c r="F17193" t="n">
        <v>10407636000</v>
      </c>
      <c r="G17193" t="n">
        <v>1107087000</v>
      </c>
      <c r="H17193" t="n">
        <v>4.3</v>
      </c>
      <c r="I17193" t="n">
        <v>4.8</v>
      </c>
      <c r="K17193" t="n">
        <v>-1297182000</v>
      </c>
      <c r="L17193" t="n">
        <v>1383134000</v>
      </c>
      <c r="M17193" t="n">
        <v>1360594000</v>
      </c>
      <c r="N17193" t="n">
        <v>-1289094000</v>
      </c>
      <c r="O17193">
        <f>D17192</f>
      </c>
      <c r="P17193">
        <f>(E17193-F17193+G17193)/O17193*100</f>
      </c>
      <c r="Q17193">
        <f>H17192</f>
      </c>
      <c r="R17193">
        <f>I17192</f>
      </c>
      <c r="S17193">
        <f>H17193-H17192</f>
      </c>
      <c r="T17193">
        <f>I17193-I17192</f>
      </c>
      <c r="U17193">
        <f>(L17193-K17193)/(2*D17193*0.01)</f>
      </c>
      <c r="V17193">
        <f>(L17193+K17193)/(D17193*0.0001)</f>
      </c>
    </row>
    <row r="17194">
      <c r="A17194" t="n">
        <v>2024</v>
      </c>
      <c r="B17194" t="inlineStr">
        <is>
          <t>00786711</t>
        </is>
      </c>
      <c r="C17194" t="inlineStr">
        <is>
          <t>에스케이엔무브</t>
        </is>
      </c>
      <c r="D17194" t="n">
        <v>26335585000</v>
      </c>
      <c r="E17194" t="n">
        <v>3636985000</v>
      </c>
      <c r="F17194" t="n">
        <v>3359162000</v>
      </c>
      <c r="G17194" t="n">
        <v>986569000</v>
      </c>
      <c r="H17194" t="n">
        <v>3.8</v>
      </c>
      <c r="I17194" t="n">
        <v>4.8</v>
      </c>
      <c r="K17194" t="n">
        <v>-1606446000</v>
      </c>
      <c r="L17194" t="n">
        <v>1719368000</v>
      </c>
      <c r="M17194" t="n">
        <v>1683544000</v>
      </c>
      <c r="N17194" t="n">
        <v>-1589608000</v>
      </c>
      <c r="O17194">
        <f>D17193</f>
      </c>
      <c r="P17194">
        <f>(E17194-F17194+G17194)/O17194*100</f>
      </c>
      <c r="Q17194">
        <f>H17193</f>
      </c>
      <c r="R17194">
        <f>I17193</f>
      </c>
      <c r="S17194">
        <f>H17194-H17193</f>
      </c>
      <c r="T17194">
        <f>I17194-I17193</f>
      </c>
      <c r="U17194">
        <f>(L17194-K17194)/(2*D17194*0.01)</f>
      </c>
      <c r="V17194">
        <f>(L17194+K17194)/(D17194*0.0001)</f>
      </c>
    </row>
    <row r="17195">
      <c r="A17195" t="n">
        <v>2014</v>
      </c>
      <c r="B17195" t="inlineStr">
        <is>
          <t>00787057</t>
        </is>
      </c>
      <c r="C17195" t="inlineStr">
        <is>
          <t>휴맥스</t>
        </is>
      </c>
      <c r="D17195" t="n">
        <v>23955128000</v>
      </c>
      <c r="E17195" t="n">
        <v>5733319000</v>
      </c>
      <c r="F17195" t="n">
        <v>5591601000</v>
      </c>
      <c r="G17195" t="n">
        <v>782575000</v>
      </c>
      <c r="H17195" t="n">
        <v>3.11</v>
      </c>
      <c r="I17195" t="n">
        <v>4.825</v>
      </c>
      <c r="K17195" t="n">
        <v>-1847329000</v>
      </c>
      <c r="L17195" t="n">
        <v>2131860000</v>
      </c>
      <c r="M17195" t="n">
        <v>2080547000</v>
      </c>
      <c r="N17195" t="n">
        <v>-1841015000</v>
      </c>
      <c r="U17195">
        <f>(L17195-K17195)/(2*D17195*0.01)</f>
      </c>
      <c r="V17195">
        <f>(L17195+K17195)/(D17195*0.0001)</f>
      </c>
    </row>
    <row r="17196">
      <c r="A17196" t="n">
        <v>2015</v>
      </c>
      <c r="B17196" t="inlineStr">
        <is>
          <t>00787057</t>
        </is>
      </c>
      <c r="C17196" t="inlineStr">
        <is>
          <t>휴맥스</t>
        </is>
      </c>
      <c r="D17196" t="n">
        <v>27799350000</v>
      </c>
      <c r="E17196" t="n">
        <v>6819900000</v>
      </c>
      <c r="F17196" t="n">
        <v>4427700000</v>
      </c>
      <c r="G17196" t="n">
        <v>619142000</v>
      </c>
      <c r="H17196" t="n">
        <v>2.7</v>
      </c>
      <c r="I17196" t="n">
        <v>4.685</v>
      </c>
      <c r="K17196" t="n">
        <v>-2019876000</v>
      </c>
      <c r="L17196" t="n">
        <v>2242113000</v>
      </c>
      <c r="M17196" t="n">
        <v>2180336000</v>
      </c>
      <c r="N17196" t="n">
        <v>-2004879000</v>
      </c>
      <c r="O17196">
        <f>D17195</f>
      </c>
      <c r="P17196">
        <f>(E17196-F17196+G17196)/O17196*100</f>
      </c>
      <c r="Q17196">
        <f>H17195</f>
      </c>
      <c r="R17196">
        <f>I17195</f>
      </c>
      <c r="S17196">
        <f>H17196-H17195</f>
      </c>
      <c r="T17196">
        <f>I17196-I17195</f>
      </c>
      <c r="U17196">
        <f>(L17196-K17196)/(2*D17196*0.01)</f>
      </c>
      <c r="V17196">
        <f>(L17196+K17196)/(D17196*0.0001)</f>
      </c>
    </row>
    <row r="17197">
      <c r="A17197" t="n">
        <v>2016</v>
      </c>
      <c r="B17197" t="inlineStr">
        <is>
          <t>00787057</t>
        </is>
      </c>
      <c r="C17197" t="inlineStr">
        <is>
          <t>휴맥스</t>
        </is>
      </c>
      <c r="D17197" t="n">
        <v>32369110000</v>
      </c>
      <c r="E17197" t="n">
        <v>6750513000</v>
      </c>
      <c r="F17197" t="n">
        <v>4992006000</v>
      </c>
      <c r="G17197" t="n">
        <v>644895000</v>
      </c>
      <c r="H17197" t="n">
        <v>2.745</v>
      </c>
      <c r="I17197" t="n">
        <v>4.995</v>
      </c>
      <c r="K17197" t="n">
        <v>-2540943000</v>
      </c>
      <c r="L17197" t="n">
        <v>2882879000</v>
      </c>
      <c r="M17197" t="n">
        <v>2862853000</v>
      </c>
      <c r="N17197" t="n">
        <v>-2566925000</v>
      </c>
      <c r="O17197">
        <f>D17196</f>
      </c>
      <c r="P17197">
        <f>(E17197-F17197+G17197)/O17197*100</f>
      </c>
      <c r="Q17197">
        <f>H17196</f>
      </c>
      <c r="R17197">
        <f>I17196</f>
      </c>
      <c r="S17197">
        <f>H17197-H17196</f>
      </c>
      <c r="T17197">
        <f>I17197-I17196</f>
      </c>
      <c r="U17197">
        <f>(L17197-K17197)/(2*D17197*0.01)</f>
      </c>
      <c r="V17197">
        <f>(L17197+K17197)/(D17197*0.0001)</f>
      </c>
    </row>
    <row r="17198">
      <c r="A17198" t="n">
        <v>2017</v>
      </c>
      <c r="B17198" t="inlineStr">
        <is>
          <t>00787057</t>
        </is>
      </c>
      <c r="C17198" t="inlineStr">
        <is>
          <t>휴맥스</t>
        </is>
      </c>
      <c r="D17198" t="n">
        <v>31760647000</v>
      </c>
      <c r="E17198" t="n">
        <v>6589259000</v>
      </c>
      <c r="F17198" t="n">
        <v>3496690000</v>
      </c>
      <c r="G17198" t="n">
        <v>741375000</v>
      </c>
      <c r="H17198" t="n">
        <v>3.185</v>
      </c>
      <c r="I17198" t="n">
        <v>4.3</v>
      </c>
      <c r="O17198">
        <f>D17197</f>
      </c>
      <c r="P17198">
        <f>(E17198-F17198+G17198)/O17198*100</f>
      </c>
      <c r="Q17198">
        <f>H17197</f>
      </c>
      <c r="R17198">
        <f>I17197</f>
      </c>
      <c r="S17198">
        <f>H17198-H17197</f>
      </c>
      <c r="T17198">
        <f>I17198-I17197</f>
      </c>
    </row>
    <row r="17199">
      <c r="A17199" t="n">
        <v>2018</v>
      </c>
      <c r="B17199" t="inlineStr">
        <is>
          <t>00787057</t>
        </is>
      </c>
      <c r="C17199" t="inlineStr">
        <is>
          <t>휴맥스</t>
        </is>
      </c>
      <c r="D17199" t="n">
        <v>27552316000</v>
      </c>
      <c r="E17199" t="n">
        <v>5062601000</v>
      </c>
      <c r="F17199" t="n">
        <v>6007201000</v>
      </c>
      <c r="G17199" t="n">
        <v>991324000</v>
      </c>
      <c r="H17199" t="n">
        <v>2.36</v>
      </c>
      <c r="I17199" t="n">
        <v>6.04</v>
      </c>
      <c r="K17199" t="n">
        <v>-1885718000</v>
      </c>
      <c r="L17199" t="n">
        <v>2156117000</v>
      </c>
      <c r="M17199" t="n">
        <v>2142404000</v>
      </c>
      <c r="N17199" t="n">
        <v>-1909836000</v>
      </c>
      <c r="O17199">
        <f>D17198</f>
      </c>
      <c r="P17199">
        <f>(E17199-F17199+G17199)/O17199*100</f>
      </c>
      <c r="Q17199">
        <f>H17198</f>
      </c>
      <c r="R17199">
        <f>I17198</f>
      </c>
      <c r="S17199">
        <f>H17199-H17198</f>
      </c>
      <c r="T17199">
        <f>I17199-I17198</f>
      </c>
      <c r="U17199">
        <f>(L17199-K17199)/(2*D17199*0.01)</f>
      </c>
      <c r="V17199">
        <f>(L17199+K17199)/(D17199*0.0001)</f>
      </c>
    </row>
    <row r="17200">
      <c r="A17200" t="n">
        <v>2019</v>
      </c>
      <c r="B17200" t="inlineStr">
        <is>
          <t>00787057</t>
        </is>
      </c>
      <c r="C17200" t="inlineStr">
        <is>
          <t>휴맥스</t>
        </is>
      </c>
      <c r="D17200" t="n">
        <v>20333880000</v>
      </c>
      <c r="E17200" t="n">
        <v>2438909000</v>
      </c>
      <c r="F17200" t="n">
        <v>3689790000</v>
      </c>
      <c r="G17200" t="n">
        <v>607429000</v>
      </c>
      <c r="H17200" t="n">
        <v>2.49</v>
      </c>
      <c r="I17200" t="n">
        <v>4.275</v>
      </c>
      <c r="K17200" t="n">
        <v>-1291503000</v>
      </c>
      <c r="L17200" t="n">
        <v>1470030000</v>
      </c>
      <c r="M17200" t="n">
        <v>1454679000</v>
      </c>
      <c r="N17200" t="n">
        <v>-1303306000</v>
      </c>
      <c r="O17200">
        <f>D17199</f>
      </c>
      <c r="P17200">
        <f>(E17200-F17200+G17200)/O17200*100</f>
      </c>
      <c r="Q17200">
        <f>H17199</f>
      </c>
      <c r="R17200">
        <f>I17199</f>
      </c>
      <c r="S17200">
        <f>H17200-H17199</f>
      </c>
      <c r="T17200">
        <f>I17200-I17199</f>
      </c>
      <c r="U17200">
        <f>(L17200-K17200)/(2*D17200*0.01)</f>
      </c>
      <c r="V17200">
        <f>(L17200+K17200)/(D17200*0.0001)</f>
      </c>
    </row>
    <row r="17201">
      <c r="A17201" t="n">
        <v>2020</v>
      </c>
      <c r="B17201" t="inlineStr">
        <is>
          <t>00787057</t>
        </is>
      </c>
      <c r="C17201" t="inlineStr">
        <is>
          <t>휴맥스</t>
        </is>
      </c>
      <c r="D17201" t="n">
        <v>7081714000</v>
      </c>
      <c r="E17201" t="n">
        <v>3629058000</v>
      </c>
      <c r="F17201" t="n">
        <v>6452121000</v>
      </c>
      <c r="G17201" t="n">
        <v>423552000</v>
      </c>
      <c r="H17201" t="n">
        <v>2.615</v>
      </c>
      <c r="I17201" t="n">
        <v>3.84</v>
      </c>
      <c r="K17201" t="n">
        <v>-1291503000</v>
      </c>
      <c r="L17201" t="n">
        <v>1470030000</v>
      </c>
      <c r="M17201" t="n">
        <v>1454679000</v>
      </c>
      <c r="N17201" t="n">
        <v>-1303306000</v>
      </c>
      <c r="O17201">
        <f>D17200</f>
      </c>
      <c r="P17201">
        <f>(E17201-F17201+G17201)/O17201*100</f>
      </c>
      <c r="Q17201">
        <f>H17200</f>
      </c>
      <c r="R17201">
        <f>I17200</f>
      </c>
      <c r="S17201">
        <f>H17201-H17200</f>
      </c>
      <c r="T17201">
        <f>I17201-I17200</f>
      </c>
      <c r="U17201">
        <f>(L17201-K17201)/(2*D17201*0.01)</f>
      </c>
      <c r="V17201">
        <f>(L17201+K17201)/(D17201*0.0001)</f>
      </c>
    </row>
    <row r="17202">
      <c r="A17202" t="n">
        <v>2021</v>
      </c>
      <c r="B17202" t="inlineStr">
        <is>
          <t>00787057</t>
        </is>
      </c>
      <c r="C17202" t="inlineStr">
        <is>
          <t>휴맥스</t>
        </is>
      </c>
      <c r="D17202" t="n">
        <v>8603828000</v>
      </c>
      <c r="E17202" t="n">
        <v>2215386000</v>
      </c>
      <c r="F17202" t="n">
        <v>7412309000</v>
      </c>
      <c r="G17202" t="n">
        <v>321095000</v>
      </c>
      <c r="H17202" t="n">
        <v>2.81</v>
      </c>
      <c r="I17202" t="n">
        <v>3.795</v>
      </c>
      <c r="K17202" t="n">
        <v>-437526000</v>
      </c>
      <c r="L17202" t="n">
        <v>509399000</v>
      </c>
      <c r="M17202" t="n">
        <v>504466000</v>
      </c>
      <c r="N17202" t="n">
        <v>-441809000</v>
      </c>
      <c r="O17202">
        <f>D17201</f>
      </c>
      <c r="P17202">
        <f>(E17202-F17202+G17202)/O17202*100</f>
      </c>
      <c r="Q17202">
        <f>H17201</f>
      </c>
      <c r="R17202">
        <f>I17201</f>
      </c>
      <c r="S17202">
        <f>H17202-H17201</f>
      </c>
      <c r="T17202">
        <f>I17202-I17201</f>
      </c>
      <c r="U17202">
        <f>(L17202-K17202)/(2*D17202*0.01)</f>
      </c>
      <c r="V17202">
        <f>(L17202+K17202)/(D17202*0.0001)</f>
      </c>
    </row>
    <row r="17203">
      <c r="A17203" t="n">
        <v>2022</v>
      </c>
      <c r="B17203" t="inlineStr">
        <is>
          <t>00787057</t>
        </is>
      </c>
      <c r="C17203" t="inlineStr">
        <is>
          <t>휴맥스</t>
        </is>
      </c>
      <c r="D17203" t="n">
        <v>6362610000</v>
      </c>
      <c r="E17203" t="n">
        <v>1652009000</v>
      </c>
      <c r="F17203" t="n">
        <v>2479410000</v>
      </c>
      <c r="G17203" t="n">
        <v>199488000</v>
      </c>
      <c r="H17203" t="n">
        <v>5.275</v>
      </c>
      <c r="I17203" t="n">
        <v>3.79</v>
      </c>
      <c r="K17203" t="n">
        <v>-348287000</v>
      </c>
      <c r="L17203" t="n">
        <v>390799000</v>
      </c>
      <c r="M17203" t="n">
        <v>400375000</v>
      </c>
      <c r="N17203" t="n">
        <v>-362502000</v>
      </c>
      <c r="O17203">
        <f>D17202</f>
      </c>
      <c r="P17203">
        <f>(E17203-F17203+G17203)/O17203*100</f>
      </c>
      <c r="Q17203">
        <f>H17202</f>
      </c>
      <c r="R17203">
        <f>I17202</f>
      </c>
      <c r="S17203">
        <f>H17203-H17202</f>
      </c>
      <c r="T17203">
        <f>I17203-I17202</f>
      </c>
      <c r="U17203">
        <f>(L17203-K17203)/(2*D17203*0.01)</f>
      </c>
      <c r="V17203">
        <f>(L17203+K17203)/(D17203*0.0001)</f>
      </c>
    </row>
    <row r="17204">
      <c r="A17204" t="n">
        <v>2023</v>
      </c>
      <c r="B17204" t="inlineStr">
        <is>
          <t>00787057</t>
        </is>
      </c>
      <c r="C17204" t="inlineStr">
        <is>
          <t>휴맥스</t>
        </is>
      </c>
      <c r="D17204" t="n">
        <v>4979707000</v>
      </c>
      <c r="E17204" t="n">
        <v>883275000</v>
      </c>
      <c r="F17204" t="n">
        <v>3208313000</v>
      </c>
      <c r="G17204" t="n">
        <v>255145000</v>
      </c>
      <c r="H17204" t="n">
        <v>4.515</v>
      </c>
      <c r="I17204" t="n">
        <v>4.39</v>
      </c>
      <c r="J17204" t="n">
        <v>6.21</v>
      </c>
      <c r="K17204" t="n">
        <v>-306787000</v>
      </c>
      <c r="L17204" t="n">
        <v>390799000</v>
      </c>
      <c r="M17204" t="n">
        <v>349419000</v>
      </c>
      <c r="N17204" t="n">
        <v>-362502000</v>
      </c>
      <c r="O17204">
        <f>D17203</f>
      </c>
      <c r="P17204">
        <f>(E17204-F17204+G17204)/O17204*100</f>
      </c>
      <c r="Q17204">
        <f>H17203</f>
      </c>
      <c r="R17204">
        <f>I17203</f>
      </c>
      <c r="S17204">
        <f>H17204-H17203</f>
      </c>
      <c r="T17204">
        <f>I17204-I17203</f>
      </c>
      <c r="U17204">
        <f>(L17204-K17204)/(2*D17204*0.01)</f>
      </c>
      <c r="V17204">
        <f>(L17204+K17204)/(D17204*0.0001)</f>
      </c>
    </row>
    <row r="17205">
      <c r="A17205" t="n">
        <v>2024</v>
      </c>
      <c r="B17205" t="inlineStr">
        <is>
          <t>00787057</t>
        </is>
      </c>
      <c r="C17205" t="inlineStr">
        <is>
          <t>휴맥스</t>
        </is>
      </c>
      <c r="D17205" t="n">
        <v>4402579000</v>
      </c>
      <c r="E17205" t="n">
        <v>838412000</v>
      </c>
      <c r="F17205" t="n">
        <v>927028000</v>
      </c>
      <c r="G17205" t="n">
        <v>201184000</v>
      </c>
      <c r="H17205" t="n">
        <v>4</v>
      </c>
      <c r="I17205" t="n">
        <v>4.31</v>
      </c>
      <c r="J17205" t="n">
        <v>7.53</v>
      </c>
      <c r="K17205" t="n">
        <v>-355411000</v>
      </c>
      <c r="L17205" t="n">
        <v>346534000</v>
      </c>
      <c r="M17205" t="n">
        <v>404946000</v>
      </c>
      <c r="N17205" t="n">
        <v>-314793000</v>
      </c>
      <c r="O17205">
        <f>D17204</f>
      </c>
      <c r="P17205">
        <f>(E17205-F17205+G17205)/O17205*100</f>
      </c>
      <c r="Q17205">
        <f>H17204</f>
      </c>
      <c r="R17205">
        <f>I17204</f>
      </c>
      <c r="S17205">
        <f>H17205-H17204</f>
      </c>
      <c r="T17205">
        <f>I17205-I17204</f>
      </c>
      <c r="U17205">
        <f>(L17205-K17205)/(2*D17205*0.01)</f>
      </c>
    </row>
    <row r="17206">
      <c r="A17206" t="n">
        <v>2014</v>
      </c>
      <c r="B17206" t="inlineStr">
        <is>
          <t>00787376</t>
        </is>
      </c>
      <c r="C17206" t="inlineStr">
        <is>
          <t>대성에너지</t>
        </is>
      </c>
      <c r="D17206" t="n">
        <v>14165269555</v>
      </c>
      <c r="E17206" t="n">
        <v>1872275705</v>
      </c>
      <c r="F17206" t="n">
        <v>530482769</v>
      </c>
      <c r="G17206" t="n">
        <v>452339572</v>
      </c>
      <c r="H17206" t="n">
        <v>2.8</v>
      </c>
      <c r="I17206" t="n">
        <v>5</v>
      </c>
      <c r="J17206" t="n">
        <v>5.88</v>
      </c>
      <c r="K17206" t="n">
        <v>-890112000</v>
      </c>
      <c r="L17206" t="n">
        <v>997744000</v>
      </c>
      <c r="M17206" t="n">
        <v>967068000</v>
      </c>
      <c r="N17206" t="n">
        <v>-880158000</v>
      </c>
      <c r="U17206">
        <f>(L17206-K17206)/(2*D17206*0.01)</f>
      </c>
      <c r="V17206">
        <f>(L17206+K17206)/(D17206*0.0001)</f>
      </c>
    </row>
    <row r="17207">
      <c r="A17207" t="n">
        <v>2015</v>
      </c>
      <c r="B17207" t="inlineStr">
        <is>
          <t>00787376</t>
        </is>
      </c>
      <c r="C17207" t="inlineStr">
        <is>
          <t>대성에너지</t>
        </is>
      </c>
      <c r="D17207" t="n">
        <v>16594210314</v>
      </c>
      <c r="E17207" t="n">
        <v>2073769860</v>
      </c>
      <c r="F17207" t="n">
        <v>214039900</v>
      </c>
      <c r="G17207" t="n">
        <v>375893490</v>
      </c>
      <c r="H17207" t="n">
        <v>2.5</v>
      </c>
      <c r="I17207" t="n">
        <v>4</v>
      </c>
      <c r="J17207" t="n">
        <v>5.43</v>
      </c>
      <c r="K17207" t="n">
        <v>-923694636</v>
      </c>
      <c r="L17207" t="n">
        <v>1028902393</v>
      </c>
      <c r="M17207" t="n">
        <v>1021267402</v>
      </c>
      <c r="N17207" t="n">
        <v>-935483812</v>
      </c>
      <c r="O17207">
        <f>D17206</f>
      </c>
      <c r="P17207">
        <f>(E17207-F17207+G17207)/O17207*100</f>
      </c>
      <c r="Q17207">
        <f>H17206</f>
      </c>
      <c r="R17207">
        <f>I17206</f>
      </c>
      <c r="S17207">
        <f>H17207-H17206</f>
      </c>
      <c r="T17207">
        <f>I17207-I17206</f>
      </c>
      <c r="U17207">
        <f>(L17207-K17207)/(2*D17207*0.01)</f>
      </c>
      <c r="V17207">
        <f>(L17207+K17207)/(D17207*0.0001)</f>
      </c>
    </row>
    <row r="17208">
      <c r="A17208" t="n">
        <v>2016</v>
      </c>
      <c r="B17208" t="inlineStr">
        <is>
          <t>00787376</t>
        </is>
      </c>
      <c r="C17208" t="inlineStr">
        <is>
          <t>대성에너지</t>
        </is>
      </c>
      <c r="D17208" t="n">
        <v>18470065770</v>
      </c>
      <c r="E17208" t="n">
        <v>2175140947</v>
      </c>
      <c r="F17208" t="n">
        <v>522229907</v>
      </c>
      <c r="G17208" t="n">
        <v>389557764</v>
      </c>
      <c r="H17208" t="n">
        <v>2.4</v>
      </c>
      <c r="I17208" t="n">
        <v>4</v>
      </c>
      <c r="J17208" t="n">
        <v>4.65</v>
      </c>
      <c r="K17208" t="n">
        <v>-867775518</v>
      </c>
      <c r="L17208" t="n">
        <v>951781983</v>
      </c>
      <c r="M17208" t="n">
        <v>936533127</v>
      </c>
      <c r="N17208" t="n">
        <v>-869885392</v>
      </c>
      <c r="O17208">
        <f>D17207</f>
      </c>
      <c r="P17208">
        <f>(E17208-F17208+G17208)/O17208*100</f>
      </c>
      <c r="Q17208">
        <f>H17207</f>
      </c>
      <c r="R17208">
        <f>I17207</f>
      </c>
      <c r="S17208">
        <f>H17208-H17207</f>
      </c>
      <c r="T17208">
        <f>I17208-I17207</f>
      </c>
      <c r="U17208">
        <f>(L17208-K17208)/(2*D17208*0.01)</f>
      </c>
      <c r="V17208">
        <f>(L17208+K17208)/(D17208*0.0001)</f>
      </c>
    </row>
    <row r="17209">
      <c r="A17209" t="n">
        <v>2017</v>
      </c>
      <c r="B17209" t="inlineStr">
        <is>
          <t>00787376</t>
        </is>
      </c>
      <c r="C17209" t="inlineStr">
        <is>
          <t>대성에너지</t>
        </is>
      </c>
      <c r="D17209" t="n">
        <v>20788064722</v>
      </c>
      <c r="E17209" t="n">
        <v>2215388830</v>
      </c>
      <c r="F17209" t="n">
        <v>404593523</v>
      </c>
      <c r="G17209" t="n">
        <v>412610987</v>
      </c>
      <c r="H17209" t="n">
        <v>3.4</v>
      </c>
      <c r="I17209" t="n">
        <v>4</v>
      </c>
      <c r="J17209" t="n">
        <v>7.88</v>
      </c>
      <c r="K17209" t="n">
        <v>-1428158924</v>
      </c>
      <c r="L17209" t="n">
        <v>1599784866</v>
      </c>
      <c r="M17209" t="n">
        <v>1652838684</v>
      </c>
      <c r="N17209" t="n">
        <v>-1498923899</v>
      </c>
      <c r="O17209">
        <f>D17208</f>
      </c>
      <c r="P17209">
        <f>(E17209-F17209+G17209)/O17209*100</f>
      </c>
      <c r="Q17209">
        <f>H17208</f>
      </c>
      <c r="R17209">
        <f>I17208</f>
      </c>
      <c r="S17209">
        <f>H17209-H17208</f>
      </c>
      <c r="T17209">
        <f>I17209-I17208</f>
      </c>
      <c r="U17209">
        <f>(L17209-K17209)/(2*D17209*0.01)</f>
      </c>
      <c r="V17209">
        <f>(L17209+K17209)/(D17209*0.0001)</f>
      </c>
    </row>
    <row r="17210">
      <c r="A17210" t="n">
        <v>2018</v>
      </c>
      <c r="B17210" t="inlineStr">
        <is>
          <t>00787376</t>
        </is>
      </c>
      <c r="C17210" t="inlineStr">
        <is>
          <t>대성에너지</t>
        </is>
      </c>
      <c r="D17210" t="n">
        <v>24471700862</v>
      </c>
      <c r="E17210" t="n">
        <v>2588365816</v>
      </c>
      <c r="F17210" t="n">
        <v>546746614</v>
      </c>
      <c r="G17210" t="n">
        <v>700163810</v>
      </c>
      <c r="H17210" t="n">
        <v>2.8</v>
      </c>
      <c r="I17210" t="n">
        <v>4</v>
      </c>
      <c r="J17210" t="n">
        <v>7.43</v>
      </c>
      <c r="K17210" t="n">
        <v>-1561227375</v>
      </c>
      <c r="L17210" t="n">
        <v>1746517531</v>
      </c>
      <c r="M17210" t="n">
        <v>1800273593</v>
      </c>
      <c r="N17210" t="n">
        <v>-1636187115</v>
      </c>
      <c r="O17210">
        <f>D17209</f>
      </c>
      <c r="P17210">
        <f>(E17210-F17210+G17210)/O17210*100</f>
      </c>
      <c r="Q17210">
        <f>H17209</f>
      </c>
      <c r="R17210">
        <f>I17209</f>
      </c>
      <c r="S17210">
        <f>H17210-H17209</f>
      </c>
      <c r="T17210">
        <f>I17210-I17209</f>
      </c>
      <c r="U17210">
        <f>(L17210-K17210)/(2*D17210*0.01)</f>
      </c>
      <c r="V17210">
        <f>(L17210+K17210)/(D17210*0.0001)</f>
      </c>
    </row>
    <row r="17211">
      <c r="A17211" t="n">
        <v>2019</v>
      </c>
      <c r="B17211" t="inlineStr">
        <is>
          <t>00787376</t>
        </is>
      </c>
      <c r="C17211" t="inlineStr">
        <is>
          <t>대성에너지</t>
        </is>
      </c>
      <c r="D17211" t="n">
        <v>31564761857</v>
      </c>
      <c r="E17211" t="n">
        <v>3418694181</v>
      </c>
      <c r="F17211" t="n">
        <v>1550311881</v>
      </c>
      <c r="G17211" t="n">
        <v>655773693</v>
      </c>
      <c r="H17211" t="n">
        <v>2.3</v>
      </c>
      <c r="I17211" t="n">
        <v>4</v>
      </c>
      <c r="J17211" t="n">
        <v>7.09</v>
      </c>
      <c r="K17211" t="n">
        <v>-1673679039</v>
      </c>
      <c r="L17211" t="n">
        <v>1870134926</v>
      </c>
      <c r="M17211" t="n">
        <v>1930369386</v>
      </c>
      <c r="N17211" t="n">
        <v>-1758285295</v>
      </c>
      <c r="O17211">
        <f>D17210</f>
      </c>
      <c r="P17211">
        <f>(E17211-F17211+G17211)/O17211*100</f>
      </c>
      <c r="Q17211">
        <f>H17210</f>
      </c>
      <c r="R17211">
        <f>I17210</f>
      </c>
      <c r="S17211">
        <f>H17211-H17210</f>
      </c>
      <c r="T17211">
        <f>I17211-I17210</f>
      </c>
      <c r="U17211">
        <f>(L17211-K17211)/(2*D17211*0.01)</f>
      </c>
      <c r="V17211">
        <f>(L17211+K17211)/(D17211*0.0001)</f>
      </c>
    </row>
    <row r="17212">
      <c r="A17212" t="n">
        <v>2020</v>
      </c>
      <c r="B17212" t="inlineStr">
        <is>
          <t>00787376</t>
        </is>
      </c>
      <c r="C17212" t="inlineStr">
        <is>
          <t>대성에너지</t>
        </is>
      </c>
      <c r="D17212" t="n">
        <v>31495650558</v>
      </c>
      <c r="E17212" t="n">
        <v>3891369471</v>
      </c>
      <c r="F17212" t="n">
        <v>2317720955</v>
      </c>
      <c r="G17212" t="n">
        <v>594569754</v>
      </c>
      <c r="H17212" t="n">
        <v>3.39</v>
      </c>
      <c r="I17212" t="n">
        <v>4</v>
      </c>
      <c r="J17212" t="n">
        <v>11.27</v>
      </c>
      <c r="K17212" t="n">
        <v>2457634677</v>
      </c>
      <c r="L17212" t="n">
        <v>2830818331</v>
      </c>
      <c r="M17212" t="n">
        <v>2784835365</v>
      </c>
      <c r="N17212" t="n">
        <v>-2466709538</v>
      </c>
      <c r="O17212">
        <f>D17211</f>
      </c>
      <c r="P17212">
        <f>(E17212-F17212+G17212)/O17212*100</f>
      </c>
      <c r="Q17212">
        <f>H17211</f>
      </c>
      <c r="R17212">
        <f>I17211</f>
      </c>
      <c r="S17212">
        <f>H17212-H17211</f>
      </c>
      <c r="T17212">
        <f>I17212-I17211</f>
      </c>
      <c r="U17212">
        <f>(L17212-K17212)/(2*D17212*0.01)</f>
      </c>
    </row>
    <row r="17213">
      <c r="A17213" t="n">
        <v>2021</v>
      </c>
      <c r="B17213" t="inlineStr">
        <is>
          <t>00787376</t>
        </is>
      </c>
      <c r="C17213" t="inlineStr">
        <is>
          <t>대성에너지</t>
        </is>
      </c>
      <c r="D17213" t="n">
        <v>34328027292</v>
      </c>
      <c r="E17213" t="n">
        <v>3753216179</v>
      </c>
      <c r="F17213" t="n">
        <v>1177619051</v>
      </c>
      <c r="G17213" t="n">
        <v>875527368</v>
      </c>
      <c r="H17213" t="n">
        <v>3.82</v>
      </c>
      <c r="I17213" t="n">
        <v>4</v>
      </c>
      <c r="K17213" t="n">
        <v>-2451030323</v>
      </c>
      <c r="L17213" t="n">
        <v>2806342175</v>
      </c>
      <c r="M17213" t="n">
        <v>2773130242</v>
      </c>
      <c r="N17213" t="n">
        <v>-2469657945</v>
      </c>
      <c r="O17213">
        <f>D17212</f>
      </c>
      <c r="P17213">
        <f>(E17213-F17213+G17213)/O17213*100</f>
      </c>
      <c r="Q17213">
        <f>H17212</f>
      </c>
      <c r="R17213">
        <f>I17212</f>
      </c>
      <c r="S17213">
        <f>H17213-H17212</f>
      </c>
      <c r="T17213">
        <f>I17213-I17212</f>
      </c>
      <c r="U17213">
        <f>(L17213-K17213)/(2*D17213*0.01)</f>
      </c>
      <c r="V17213">
        <f>(L17213+K17213)/(D17213*0.0001)</f>
      </c>
    </row>
    <row r="17214">
      <c r="A17214" t="n">
        <v>2022</v>
      </c>
      <c r="B17214" t="inlineStr">
        <is>
          <t>00787376</t>
        </is>
      </c>
      <c r="C17214" t="inlineStr">
        <is>
          <t>대성에너지</t>
        </is>
      </c>
      <c r="D17214" t="n">
        <v>32482688460</v>
      </c>
      <c r="E17214" t="n">
        <v>3889636336</v>
      </c>
      <c r="F17214" t="n">
        <v>1907287889</v>
      </c>
      <c r="G17214" t="n">
        <v>1049034780</v>
      </c>
      <c r="H17214" t="n">
        <v>6.15</v>
      </c>
      <c r="I17214" t="n">
        <v>4</v>
      </c>
      <c r="J17214" t="n">
        <v>9.48</v>
      </c>
      <c r="K17214" t="n">
        <v>-1874568982</v>
      </c>
      <c r="L17214" t="n">
        <v>2117309820</v>
      </c>
      <c r="M17214" t="n">
        <v>2142466039</v>
      </c>
      <c r="N17214" t="n">
        <v>-1928788451</v>
      </c>
      <c r="O17214">
        <f>D17213</f>
      </c>
      <c r="P17214">
        <f>(E17214-F17214+G17214)/O17214*100</f>
      </c>
      <c r="Q17214">
        <f>H17213</f>
      </c>
      <c r="R17214">
        <f>I17213</f>
      </c>
      <c r="S17214">
        <f>H17214-H17213</f>
      </c>
      <c r="T17214">
        <f>I17214-I17213</f>
      </c>
      <c r="U17214">
        <f>(L17214-K17214)/(2*D17214*0.01)</f>
      </c>
      <c r="V17214">
        <f>(L17214+K17214)/(D17214*0.0001)</f>
      </c>
    </row>
    <row r="17215">
      <c r="A17215" t="n">
        <v>2023</v>
      </c>
      <c r="B17215" t="inlineStr">
        <is>
          <t>00787376</t>
        </is>
      </c>
      <c r="C17215" t="inlineStr">
        <is>
          <t>대성에너지</t>
        </is>
      </c>
      <c r="D17215" t="n">
        <v>35994946917</v>
      </c>
      <c r="E17215" t="n">
        <v>2198571848</v>
      </c>
      <c r="F17215" t="n">
        <v>3267543332</v>
      </c>
      <c r="G17215" t="n">
        <v>1623399651</v>
      </c>
      <c r="H17215" t="n">
        <v>5.245</v>
      </c>
      <c r="I17215" t="n">
        <v>4</v>
      </c>
      <c r="J17215" t="n">
        <v>8.300000000000001</v>
      </c>
      <c r="K17215" t="n">
        <v>-2587533964</v>
      </c>
      <c r="L17215" t="n">
        <v>2928063379</v>
      </c>
      <c r="M17215" t="n">
        <v>2947156987</v>
      </c>
      <c r="N17215" t="n">
        <v>-2649598601</v>
      </c>
      <c r="O17215">
        <f>D17214</f>
      </c>
      <c r="P17215">
        <f>(E17215-F17215+G17215)/O17215*100</f>
      </c>
      <c r="Q17215">
        <f>H17214</f>
      </c>
      <c r="R17215">
        <f>I17214</f>
      </c>
      <c r="S17215">
        <f>H17215-H17214</f>
      </c>
      <c r="T17215">
        <f>I17215-I17214</f>
      </c>
      <c r="U17215">
        <f>(L17215-K17215)/(2*D17215*0.01)</f>
      </c>
      <c r="V17215">
        <f>(L17215+K17215)/(D17215*0.0001)</f>
      </c>
    </row>
    <row r="17216">
      <c r="A17216" t="n">
        <v>2024</v>
      </c>
      <c r="B17216" t="inlineStr">
        <is>
          <t>00787376</t>
        </is>
      </c>
      <c r="C17216" t="inlineStr">
        <is>
          <t>대성에너지</t>
        </is>
      </c>
      <c r="D17216" t="n">
        <v>40101226505</v>
      </c>
      <c r="E17216" t="n">
        <v>3251213580</v>
      </c>
      <c r="F17216" t="n">
        <v>2455126000</v>
      </c>
      <c r="G17216" t="n">
        <v>1733963472</v>
      </c>
      <c r="H17216" t="n">
        <v>4.66</v>
      </c>
      <c r="I17216" t="n">
        <v>4.23</v>
      </c>
      <c r="J17216" t="n">
        <v>8.215</v>
      </c>
      <c r="K17216" t="n">
        <v>-2802750845</v>
      </c>
      <c r="L17216" t="n">
        <v>3174369207</v>
      </c>
      <c r="M17216" t="n">
        <v>3176466945</v>
      </c>
      <c r="N17216" t="n">
        <v>-2855095729</v>
      </c>
      <c r="O17216">
        <f>D17215</f>
      </c>
      <c r="P17216">
        <f>(E17216-F17216+G17216)/O17216*100</f>
      </c>
      <c r="Q17216">
        <f>H17215</f>
      </c>
      <c r="R17216">
        <f>I17215</f>
      </c>
      <c r="S17216">
        <f>H17216-H17215</f>
      </c>
      <c r="T17216">
        <f>I17216-I17215</f>
      </c>
      <c r="U17216">
        <f>(L17216-K17216)/(2*D17216*0.01)</f>
      </c>
      <c r="V17216">
        <f>(L17216+K17216)/(D17216*0.0001)</f>
      </c>
    </row>
    <row r="17217">
      <c r="A17217" t="n">
        <v>2025</v>
      </c>
      <c r="B17217" t="inlineStr">
        <is>
          <t>00787376</t>
        </is>
      </c>
      <c r="C17217" t="inlineStr">
        <is>
          <t>대성에너지</t>
        </is>
      </c>
      <c r="D17217" t="n">
        <v>32690631530</v>
      </c>
      <c r="E17217" t="n">
        <v>3207348448</v>
      </c>
      <c r="F17217" t="n">
        <v>12915259000</v>
      </c>
      <c r="G17217" t="n">
        <v>1292071764</v>
      </c>
      <c r="H17217" t="n">
        <v>4.82</v>
      </c>
      <c r="I17217" t="n">
        <v>4</v>
      </c>
      <c r="J17217" t="n">
        <v>6.68</v>
      </c>
      <c r="K17217" t="n">
        <v>-1828913175</v>
      </c>
      <c r="L17217" t="n">
        <v>2044624562</v>
      </c>
      <c r="M17217" t="n">
        <v>2041409268</v>
      </c>
      <c r="N17217" t="n">
        <v>-1859827742</v>
      </c>
      <c r="O17217">
        <f>D17216</f>
      </c>
      <c r="P17217">
        <f>(E17217-F17217+G17217)/O17217*100</f>
      </c>
      <c r="Q17217">
        <f>H17216</f>
      </c>
      <c r="R17217">
        <f>I17216</f>
      </c>
      <c r="S17217">
        <f>H17217-H17216</f>
      </c>
      <c r="T17217">
        <f>I17217-I17216</f>
      </c>
      <c r="U17217">
        <f>(L17217-K17217)/(2*D17217*0.01)</f>
      </c>
      <c r="V17217">
        <f>(L17217+K17217)/(D17217*0.0001)</f>
      </c>
    </row>
    <row r="17218">
      <c r="A17218" t="n">
        <v>2014</v>
      </c>
      <c r="B17218" t="inlineStr">
        <is>
          <t>00788737</t>
        </is>
      </c>
      <c r="C17218" t="inlineStr">
        <is>
          <t>이퓨쳐</t>
        </is>
      </c>
      <c r="D17218" t="n">
        <v>93240000</v>
      </c>
      <c r="G17218" t="n">
        <v>6747000</v>
      </c>
    </row>
    <row r="17219">
      <c r="A17219" t="n">
        <v>2015</v>
      </c>
      <c r="B17219" t="inlineStr">
        <is>
          <t>00788737</t>
        </is>
      </c>
      <c r="C17219" t="inlineStr">
        <is>
          <t>이퓨쳐</t>
        </is>
      </c>
      <c r="D17219" t="n">
        <v>2049492000</v>
      </c>
      <c r="E17219" t="n">
        <v>314674000</v>
      </c>
      <c r="F17219" t="n">
        <v>65029000</v>
      </c>
      <c r="G17219" t="n">
        <v>47089000</v>
      </c>
      <c r="H17219" t="n">
        <v>2.4</v>
      </c>
      <c r="I17219" t="n">
        <v>5</v>
      </c>
      <c r="K17219" t="n">
        <v>-98634000</v>
      </c>
      <c r="L17219" t="n">
        <v>110592000</v>
      </c>
      <c r="M17219" t="n">
        <v>107640000</v>
      </c>
      <c r="N17219" t="n">
        <v>-97939000</v>
      </c>
      <c r="O17219">
        <f>D17218</f>
      </c>
      <c r="P17219">
        <f>(E17219-F17219+G17219)/O17219*100</f>
      </c>
      <c r="U17219">
        <f>(L17219-K17219)/(2*D17219*0.01)</f>
      </c>
      <c r="V17219">
        <f>(L17219+K17219)/(D17219*0.0001)</f>
      </c>
    </row>
    <row r="17220">
      <c r="A17220" t="n">
        <v>2016</v>
      </c>
      <c r="B17220" t="inlineStr">
        <is>
          <t>00788737</t>
        </is>
      </c>
      <c r="C17220" t="inlineStr">
        <is>
          <t>이퓨쳐</t>
        </is>
      </c>
      <c r="D17220" t="n">
        <v>2403605000</v>
      </c>
      <c r="E17220" t="n">
        <v>327515000</v>
      </c>
      <c r="F17220" t="n">
        <v>52216000</v>
      </c>
      <c r="G17220" t="n">
        <v>45151000</v>
      </c>
      <c r="H17220" t="n">
        <v>2.3</v>
      </c>
      <c r="I17220" t="n">
        <v>5</v>
      </c>
      <c r="K17220" t="n">
        <v>-108733760</v>
      </c>
      <c r="L17220" t="n">
        <v>122113240</v>
      </c>
      <c r="M17220" t="n">
        <v>118525365</v>
      </c>
      <c r="N17220" t="n">
        <v>-107943045</v>
      </c>
      <c r="O17220">
        <f>D17219</f>
      </c>
      <c r="P17220">
        <f>(E17220-F17220+G17220)/O17220*100</f>
      </c>
      <c r="Q17220">
        <f>H17219</f>
      </c>
      <c r="R17220">
        <f>I17219</f>
      </c>
      <c r="S17220">
        <f>H17220-H17219</f>
      </c>
      <c r="T17220">
        <f>I17220-I17219</f>
      </c>
      <c r="U17220">
        <f>(L17220-K17220)/(2*D17220*0.01)</f>
      </c>
      <c r="V17220">
        <f>(L17220+K17220)/(D17220*0.0001)</f>
      </c>
    </row>
    <row r="17221">
      <c r="A17221" t="n">
        <v>2017</v>
      </c>
      <c r="B17221" t="inlineStr">
        <is>
          <t>00788737</t>
        </is>
      </c>
      <c r="C17221" t="inlineStr">
        <is>
          <t>이퓨쳐</t>
        </is>
      </c>
      <c r="D17221" t="n">
        <v>2675798000</v>
      </c>
      <c r="E17221" t="n">
        <v>339059000</v>
      </c>
      <c r="F17221" t="n">
        <v>49686000</v>
      </c>
      <c r="G17221" t="n">
        <v>50394000</v>
      </c>
      <c r="H17221" t="n">
        <v>2.6</v>
      </c>
      <c r="I17221" t="n">
        <v>5</v>
      </c>
      <c r="K17221" t="n">
        <v>-111589260</v>
      </c>
      <c r="L17221" t="n">
        <v>125359040</v>
      </c>
      <c r="M17221" t="n">
        <v>122328260</v>
      </c>
      <c r="N17221" t="n">
        <v>-111313360</v>
      </c>
      <c r="O17221">
        <f>D17220</f>
      </c>
      <c r="P17221">
        <f>(E17221-F17221+G17221)/O17221*100</f>
      </c>
      <c r="Q17221">
        <f>H17220</f>
      </c>
      <c r="R17221">
        <f>I17220</f>
      </c>
      <c r="S17221">
        <f>H17221-H17220</f>
      </c>
      <c r="T17221">
        <f>I17221-I17220</f>
      </c>
      <c r="U17221">
        <f>(L17221-K17221)/(2*D17221*0.01)</f>
      </c>
      <c r="V17221">
        <f>(L17221+K17221)/(D17221*0.0001)</f>
      </c>
    </row>
    <row r="17222">
      <c r="A17222" t="n">
        <v>2018</v>
      </c>
      <c r="B17222" t="inlineStr">
        <is>
          <t>00788737</t>
        </is>
      </c>
      <c r="C17222" t="inlineStr">
        <is>
          <t>이퓨쳐</t>
        </is>
      </c>
      <c r="D17222" t="n">
        <v>3022526000</v>
      </c>
      <c r="E17222" t="n">
        <v>340755000</v>
      </c>
      <c r="F17222" t="n">
        <v>37431000</v>
      </c>
      <c r="G17222" t="n">
        <v>62988000</v>
      </c>
      <c r="H17222" t="n">
        <v>2.3</v>
      </c>
      <c r="I17222" t="n">
        <v>5</v>
      </c>
      <c r="K17222" t="n">
        <v>-4000000</v>
      </c>
      <c r="L17222" t="n">
        <v>4520000</v>
      </c>
      <c r="M17222" t="n">
        <v>4410000</v>
      </c>
      <c r="N17222" t="n">
        <v>-3990000</v>
      </c>
      <c r="O17222">
        <f>D17221</f>
      </c>
      <c r="P17222">
        <f>(E17222-F17222+G17222)/O17222*100</f>
      </c>
      <c r="Q17222">
        <f>H17221</f>
      </c>
      <c r="R17222">
        <f>I17221</f>
      </c>
      <c r="S17222">
        <f>H17222-H17221</f>
      </c>
      <c r="T17222">
        <f>I17222-I17221</f>
      </c>
      <c r="U17222">
        <f>(L17222-K17222)/(2*D17222*0.01)</f>
      </c>
      <c r="V17222">
        <f>(L17222+K17222)/(D17222*0.0001)</f>
      </c>
    </row>
    <row r="17223">
      <c r="A17223" t="n">
        <v>2019</v>
      </c>
      <c r="B17223" t="inlineStr">
        <is>
          <t>00788737</t>
        </is>
      </c>
      <c r="C17223" t="inlineStr">
        <is>
          <t>이퓨쳐</t>
        </is>
      </c>
      <c r="D17223" t="n">
        <v>3588986000</v>
      </c>
      <c r="E17223" t="n">
        <v>346894000</v>
      </c>
      <c r="F17223" t="n">
        <v>84782000</v>
      </c>
      <c r="G17223" t="n">
        <v>52578000</v>
      </c>
      <c r="H17223" t="n">
        <v>1.9</v>
      </c>
      <c r="I17223" t="n">
        <v>5</v>
      </c>
      <c r="K17223" t="n">
        <v>-186200000</v>
      </c>
      <c r="L17223" t="n">
        <v>214290000</v>
      </c>
      <c r="M17223" t="n">
        <v>209550000</v>
      </c>
      <c r="N17223" t="n">
        <v>-189150000</v>
      </c>
      <c r="O17223">
        <f>D17222</f>
      </c>
      <c r="P17223">
        <f>(E17223-F17223+G17223)/O17223*100</f>
      </c>
      <c r="Q17223">
        <f>H17222</f>
      </c>
      <c r="R17223">
        <f>I17222</f>
      </c>
      <c r="S17223">
        <f>H17223-H17222</f>
      </c>
      <c r="T17223">
        <f>I17223-I17222</f>
      </c>
      <c r="U17223">
        <f>(L17223-K17223)/(2*D17223*0.01)</f>
      </c>
      <c r="V17223">
        <f>(L17223+K17223)/(D17223*0.0001)</f>
      </c>
    </row>
    <row r="17224">
      <c r="A17224" t="n">
        <v>2021</v>
      </c>
      <c r="B17224" t="inlineStr">
        <is>
          <t>00788737</t>
        </is>
      </c>
      <c r="C17224" t="inlineStr">
        <is>
          <t>이퓨쳐</t>
        </is>
      </c>
      <c r="D17224" t="n">
        <v>3095117000</v>
      </c>
      <c r="E17224" t="n">
        <v>372924000</v>
      </c>
      <c r="F17224" t="n">
        <v>94958000</v>
      </c>
      <c r="G17224" t="n">
        <v>57374000</v>
      </c>
      <c r="H17224" t="n">
        <v>3.629</v>
      </c>
      <c r="I17224" t="n">
        <v>5</v>
      </c>
      <c r="K17224" t="n">
        <v>-141468000</v>
      </c>
      <c r="L17224" t="n">
        <v>161540086</v>
      </c>
      <c r="M17224" t="n">
        <v>157905000</v>
      </c>
      <c r="N17224" t="n">
        <v>-141379821</v>
      </c>
      <c r="U17224">
        <f>(L17224-K17224)/(2*D17224*0.01)</f>
      </c>
      <c r="V17224">
        <f>(L17224+K17224)/(D17224*0.0001)</f>
      </c>
    </row>
    <row r="17225">
      <c r="A17225" t="n">
        <v>2022</v>
      </c>
      <c r="B17225" t="inlineStr">
        <is>
          <t>00788737</t>
        </is>
      </c>
      <c r="C17225" t="inlineStr">
        <is>
          <t>이퓨쳐</t>
        </is>
      </c>
      <c r="D17225" t="n">
        <v>3109226000</v>
      </c>
      <c r="E17225" t="n">
        <v>323511000</v>
      </c>
      <c r="F17225" t="n">
        <v>192983000</v>
      </c>
      <c r="G17225" t="n">
        <v>104771000</v>
      </c>
      <c r="H17225" t="n">
        <v>6.038</v>
      </c>
      <c r="I17225" t="n">
        <v>5</v>
      </c>
      <c r="K17225" t="n">
        <v>-103050000</v>
      </c>
      <c r="L17225" t="n">
        <v>114941562</v>
      </c>
      <c r="M17225" t="n">
        <v>115830000</v>
      </c>
      <c r="N17225" t="n">
        <v>-105604484</v>
      </c>
      <c r="O17225">
        <f>D17224</f>
      </c>
      <c r="P17225">
        <f>(E17225-F17225+G17225)/O17225*100</f>
      </c>
      <c r="Q17225">
        <f>H17224</f>
      </c>
      <c r="R17225">
        <f>I17224</f>
      </c>
      <c r="S17225">
        <f>H17225-H17224</f>
      </c>
      <c r="T17225">
        <f>I17225-I17224</f>
      </c>
      <c r="U17225">
        <f>(L17225-K17225)/(2*D17225*0.01)</f>
      </c>
      <c r="V17225">
        <f>(L17225+K17225)/(D17225*0.0001)</f>
      </c>
    </row>
    <row r="17226">
      <c r="A17226" t="n">
        <v>2023</v>
      </c>
      <c r="B17226" t="inlineStr">
        <is>
          <t>00788737</t>
        </is>
      </c>
      <c r="C17226" t="inlineStr">
        <is>
          <t>이퓨쳐</t>
        </is>
      </c>
      <c r="D17226" t="n">
        <v>3852545000</v>
      </c>
      <c r="E17226" t="n">
        <v>296343000</v>
      </c>
      <c r="F17226" t="n">
        <v>94348000</v>
      </c>
      <c r="G17226" t="n">
        <v>172946000</v>
      </c>
      <c r="H17226" t="n">
        <v>5.144</v>
      </c>
      <c r="I17226" t="n">
        <v>5</v>
      </c>
      <c r="K17226" t="n">
        <v>-123104640</v>
      </c>
      <c r="L17226" t="n">
        <v>138690720</v>
      </c>
      <c r="M17226" t="n">
        <v>134839075</v>
      </c>
      <c r="N17226" t="n">
        <v>-123281440</v>
      </c>
      <c r="O17226">
        <f>D17225</f>
      </c>
      <c r="P17226">
        <f>(E17226-F17226+G17226)/O17226*100</f>
      </c>
      <c r="Q17226">
        <f>H17225</f>
      </c>
      <c r="R17226">
        <f>I17225</f>
      </c>
      <c r="S17226">
        <f>H17226-H17225</f>
      </c>
      <c r="T17226">
        <f>I17226-I17225</f>
      </c>
      <c r="U17226">
        <f>(L17226-K17226)/(2*D17226*0.01)</f>
      </c>
      <c r="V17226">
        <f>(L17226+K17226)/(D17226*0.0001)</f>
      </c>
    </row>
    <row r="17227">
      <c r="A17227" t="n">
        <v>2024</v>
      </c>
      <c r="B17227" t="inlineStr">
        <is>
          <t>00788737</t>
        </is>
      </c>
      <c r="C17227" t="inlineStr">
        <is>
          <t>이퓨쳐</t>
        </is>
      </c>
      <c r="D17227" t="n">
        <v>4410885000</v>
      </c>
      <c r="E17227" t="n">
        <v>334317000</v>
      </c>
      <c r="F17227" t="n">
        <v>46261000</v>
      </c>
      <c r="G17227" t="n">
        <v>179715000</v>
      </c>
      <c r="H17227" t="n">
        <v>4.541</v>
      </c>
      <c r="I17227" t="n">
        <v>4.14</v>
      </c>
      <c r="K17227" t="n">
        <v>-132900000</v>
      </c>
      <c r="L17227" t="n">
        <v>150170360</v>
      </c>
      <c r="M17227" t="n">
        <v>154350000</v>
      </c>
      <c r="N17227" t="n">
        <v>-141085120</v>
      </c>
      <c r="O17227">
        <f>D17226</f>
      </c>
      <c r="P17227">
        <f>(E17227-F17227+G17227)/O17227*100</f>
      </c>
      <c r="Q17227">
        <f>H17226</f>
      </c>
      <c r="R17227">
        <f>I17226</f>
      </c>
      <c r="S17227">
        <f>H17227-H17226</f>
      </c>
      <c r="T17227">
        <f>I17227-I17226</f>
      </c>
      <c r="U17227">
        <f>(L17227-K17227)/(2*D17227*0.01)</f>
      </c>
      <c r="V17227">
        <f>(L17227+K17227)/(D17227*0.0001)</f>
      </c>
    </row>
    <row r="17228">
      <c r="A17228" t="n">
        <v>2025</v>
      </c>
      <c r="B17228" t="inlineStr">
        <is>
          <t>00788737</t>
        </is>
      </c>
      <c r="C17228" t="inlineStr">
        <is>
          <t>이퓨쳐</t>
        </is>
      </c>
      <c r="D17228" t="n">
        <v>4818859000</v>
      </c>
      <c r="E17228" t="n">
        <v>353790000</v>
      </c>
      <c r="F17228" t="n">
        <v>117040000</v>
      </c>
      <c r="G17228" t="n">
        <v>181359000</v>
      </c>
      <c r="H17228" t="n">
        <v>4.792</v>
      </c>
      <c r="I17228" t="n">
        <v>4.13</v>
      </c>
      <c r="K17228" t="n">
        <v>-159900000</v>
      </c>
      <c r="L17228" t="n">
        <v>198000000</v>
      </c>
      <c r="M17228" t="n">
        <v>163600000</v>
      </c>
      <c r="N17228" t="n">
        <v>-148200000</v>
      </c>
      <c r="O17228">
        <f>D17227</f>
      </c>
      <c r="P17228">
        <f>(E17228-F17228+G17228)/O17228*100</f>
      </c>
      <c r="Q17228">
        <f>H17227</f>
      </c>
      <c r="R17228">
        <f>I17227</f>
      </c>
      <c r="S17228">
        <f>H17228-H17227</f>
      </c>
      <c r="T17228">
        <f>I17228-I17227</f>
      </c>
      <c r="U17228">
        <f>(L17228-K17228)/(2*D17228*0.01)</f>
      </c>
      <c r="V17228">
        <f>(L17228+K17228)/(D17228*0.0001)</f>
      </c>
    </row>
    <row r="17229">
      <c r="A17229" t="n">
        <v>2015</v>
      </c>
      <c r="B17229" t="inlineStr">
        <is>
          <t>00788773</t>
        </is>
      </c>
      <c r="C17229" t="inlineStr">
        <is>
          <t>씨젠</t>
        </is>
      </c>
      <c r="D17229" t="n">
        <v>7467344000</v>
      </c>
      <c r="E17229" t="n">
        <v>1535837000</v>
      </c>
      <c r="F17229" t="n">
        <v>425329000</v>
      </c>
      <c r="G17229" t="n">
        <v>167561000</v>
      </c>
      <c r="H17229" t="n">
        <v>2.6</v>
      </c>
      <c r="I17229" t="n">
        <v>5</v>
      </c>
      <c r="K17229" t="n">
        <v>-487948000</v>
      </c>
      <c r="L17229" t="n">
        <v>569649000</v>
      </c>
      <c r="M17229" t="n">
        <v>550511000</v>
      </c>
      <c r="N17229" t="n">
        <v>-482260000</v>
      </c>
      <c r="U17229">
        <f>(L17229-K17229)/(2*D17229*0.01)</f>
      </c>
      <c r="V17229">
        <f>(L17229+K17229)/(D17229*0.0001)</f>
      </c>
    </row>
    <row r="17230">
      <c r="A17230" t="n">
        <v>2016</v>
      </c>
      <c r="B17230" t="inlineStr">
        <is>
          <t>00788773</t>
        </is>
      </c>
      <c r="C17230" t="inlineStr">
        <is>
          <t>씨젠</t>
        </is>
      </c>
      <c r="D17230" t="n">
        <v>8708988000</v>
      </c>
      <c r="E17230" t="n">
        <v>1358257000</v>
      </c>
      <c r="F17230" t="n">
        <v>866345000</v>
      </c>
      <c r="G17230" t="n">
        <v>132274000</v>
      </c>
      <c r="H17230" t="n">
        <v>2.64</v>
      </c>
      <c r="I17230" t="n">
        <v>5</v>
      </c>
      <c r="K17230" t="n">
        <v>-565758000</v>
      </c>
      <c r="L17230" t="n">
        <v>658491000</v>
      </c>
      <c r="M17230" t="n">
        <v>636673000</v>
      </c>
      <c r="N17230" t="n">
        <v>-559358000</v>
      </c>
      <c r="O17230">
        <f>D17229</f>
      </c>
      <c r="P17230">
        <f>(E17230-F17230+G17230)/O17230*100</f>
      </c>
      <c r="Q17230">
        <f>H17229</f>
      </c>
      <c r="R17230">
        <f>I17229</f>
      </c>
      <c r="S17230">
        <f>H17230-H17229</f>
      </c>
      <c r="T17230">
        <f>I17230-I17229</f>
      </c>
      <c r="U17230">
        <f>(L17230-K17230)/(2*D17230*0.01)</f>
      </c>
      <c r="V17230">
        <f>(L17230+K17230)/(D17230*0.0001)</f>
      </c>
    </row>
    <row r="17231">
      <c r="A17231" t="n">
        <v>2017</v>
      </c>
      <c r="B17231" t="inlineStr">
        <is>
          <t>00788773</t>
        </is>
      </c>
      <c r="C17231" t="inlineStr">
        <is>
          <t>씨젠</t>
        </is>
      </c>
      <c r="D17231" t="n">
        <v>11269382000</v>
      </c>
      <c r="E17231" t="n">
        <v>1968272000</v>
      </c>
      <c r="F17231" t="n">
        <v>551558000</v>
      </c>
      <c r="G17231" t="n">
        <v>158536000</v>
      </c>
      <c r="H17231" t="n">
        <v>3.03</v>
      </c>
      <c r="I17231" t="n">
        <v>4.68</v>
      </c>
      <c r="K17231" t="n">
        <v>-667429000</v>
      </c>
      <c r="L17231" t="n">
        <v>783410000</v>
      </c>
      <c r="M17231" t="n">
        <v>763055000</v>
      </c>
      <c r="N17231" t="n">
        <v>-664176000</v>
      </c>
      <c r="O17231">
        <f>D17230</f>
      </c>
      <c r="P17231">
        <f>(E17231-F17231+G17231)/O17231*100</f>
      </c>
      <c r="Q17231">
        <f>H17230</f>
      </c>
      <c r="R17231">
        <f>I17230</f>
      </c>
      <c r="S17231">
        <f>H17231-H17230</f>
      </c>
      <c r="T17231">
        <f>I17231-I17230</f>
      </c>
      <c r="U17231">
        <f>(L17231-K17231)/(2*D17231*0.01)</f>
      </c>
      <c r="V17231">
        <f>(L17231+K17231)/(D17231*0.0001)</f>
      </c>
    </row>
    <row r="17232">
      <c r="A17232" t="n">
        <v>2018</v>
      </c>
      <c r="B17232" t="inlineStr">
        <is>
          <t>00788773</t>
        </is>
      </c>
      <c r="C17232" t="inlineStr">
        <is>
          <t>씨젠</t>
        </is>
      </c>
      <c r="D17232" t="n">
        <v>13349905000</v>
      </c>
      <c r="E17232" t="n">
        <v>2305187000</v>
      </c>
      <c r="F17232" t="n">
        <v>1040559000</v>
      </c>
      <c r="G17232" t="n">
        <v>211063000</v>
      </c>
      <c r="H17232" t="n">
        <v>2.53</v>
      </c>
      <c r="I17232" t="n">
        <v>4.62</v>
      </c>
      <c r="K17232" t="n">
        <v>-821124000</v>
      </c>
      <c r="L17232" t="n">
        <v>964511000</v>
      </c>
      <c r="M17232" t="n">
        <v>935055000</v>
      </c>
      <c r="N17232" t="n">
        <v>-813871000</v>
      </c>
      <c r="O17232">
        <f>D17231</f>
      </c>
      <c r="P17232">
        <f>(E17232-F17232+G17232)/O17232*100</f>
      </c>
      <c r="Q17232">
        <f>H17231</f>
      </c>
      <c r="R17232">
        <f>I17231</f>
      </c>
      <c r="S17232">
        <f>H17232-H17231</f>
      </c>
      <c r="T17232">
        <f>I17232-I17231</f>
      </c>
      <c r="U17232">
        <f>(L17232-K17232)/(2*D17232*0.01)</f>
      </c>
      <c r="V17232">
        <f>(L17232+K17232)/(D17232*0.0001)</f>
      </c>
    </row>
    <row r="17233">
      <c r="A17233" t="n">
        <v>2019</v>
      </c>
      <c r="B17233" t="inlineStr">
        <is>
          <t>00788773</t>
        </is>
      </c>
      <c r="C17233" t="inlineStr">
        <is>
          <t>씨젠</t>
        </is>
      </c>
      <c r="D17233" t="n">
        <v>15140500000</v>
      </c>
      <c r="E17233" t="n">
        <v>2526338000</v>
      </c>
      <c r="F17233" t="n">
        <v>1402292000</v>
      </c>
      <c r="G17233" t="n">
        <v>214280000</v>
      </c>
      <c r="H17233" t="n">
        <v>2.28</v>
      </c>
      <c r="I17233" t="n">
        <v>4.11</v>
      </c>
      <c r="K17233" t="n">
        <v>-1009703000</v>
      </c>
      <c r="L17233" t="n">
        <v>1203291000</v>
      </c>
      <c r="M17233" t="n">
        <v>1168925000</v>
      </c>
      <c r="N17233" t="n">
        <v>-1002864000</v>
      </c>
      <c r="O17233">
        <f>D17232</f>
      </c>
      <c r="P17233">
        <f>(E17233-F17233+G17233)/O17233*100</f>
      </c>
      <c r="Q17233">
        <f>H17232</f>
      </c>
      <c r="R17233">
        <f>I17232</f>
      </c>
      <c r="S17233">
        <f>H17233-H17232</f>
      </c>
      <c r="T17233">
        <f>I17233-I17232</f>
      </c>
      <c r="U17233">
        <f>(L17233-K17233)/(2*D17233*0.01)</f>
      </c>
      <c r="V17233">
        <f>(L17233+K17233)/(D17233*0.0001)</f>
      </c>
    </row>
    <row r="17234">
      <c r="A17234" t="n">
        <v>2020</v>
      </c>
      <c r="B17234" t="inlineStr">
        <is>
          <t>00788773</t>
        </is>
      </c>
      <c r="C17234" t="inlineStr">
        <is>
          <t>씨젠</t>
        </is>
      </c>
      <c r="D17234" t="n">
        <v>24175956000</v>
      </c>
      <c r="E17234" t="n">
        <v>3230702000</v>
      </c>
      <c r="F17234" t="n">
        <v>985448000</v>
      </c>
      <c r="G17234" t="n">
        <v>217132000</v>
      </c>
      <c r="H17234" t="n">
        <v>2.38</v>
      </c>
      <c r="I17234" t="n">
        <v>4.11</v>
      </c>
      <c r="K17234" t="n">
        <v>-1320401000</v>
      </c>
      <c r="L17234" t="n">
        <v>1583144000</v>
      </c>
      <c r="M17234" t="n">
        <v>1539032000</v>
      </c>
      <c r="N17234" t="n">
        <v>-1312445000</v>
      </c>
      <c r="O17234">
        <f>D17233</f>
      </c>
      <c r="P17234">
        <f>(E17234-F17234+G17234)/O17234*100</f>
      </c>
      <c r="Q17234">
        <f>H17233</f>
      </c>
      <c r="R17234">
        <f>I17233</f>
      </c>
      <c r="S17234">
        <f>H17234-H17233</f>
      </c>
      <c r="T17234">
        <f>I17234-I17233</f>
      </c>
      <c r="U17234">
        <f>(L17234-K17234)/(2*D17234*0.01)</f>
      </c>
      <c r="V17234">
        <f>(L17234+K17234)/(D17234*0.0001)</f>
      </c>
    </row>
    <row r="17235">
      <c r="A17235" t="n">
        <v>2021</v>
      </c>
      <c r="B17235" t="inlineStr">
        <is>
          <t>00788773</t>
        </is>
      </c>
      <c r="C17235" t="inlineStr">
        <is>
          <t>씨젠</t>
        </is>
      </c>
      <c r="D17235" t="n">
        <v>32630115000</v>
      </c>
      <c r="E17235" t="n">
        <v>7316815000</v>
      </c>
      <c r="F17235" t="n">
        <v>2242920000</v>
      </c>
      <c r="G17235" t="n">
        <v>294014000</v>
      </c>
      <c r="H17235" t="n">
        <v>2.87</v>
      </c>
      <c r="I17235" t="n">
        <v>4.12</v>
      </c>
      <c r="J17235" t="n">
        <v>11.13</v>
      </c>
      <c r="K17235" t="n">
        <v>-1911003000</v>
      </c>
      <c r="L17235" t="n">
        <v>2281671000</v>
      </c>
      <c r="M17235" t="n">
        <v>2229686000</v>
      </c>
      <c r="N17235" t="n">
        <v>-1907698000</v>
      </c>
      <c r="O17235">
        <f>D17234</f>
      </c>
      <c r="P17235">
        <f>(E17235-F17235+G17235)/O17235*100</f>
      </c>
      <c r="Q17235">
        <f>H17234</f>
      </c>
      <c r="R17235">
        <f>I17234</f>
      </c>
      <c r="S17235">
        <f>H17235-H17234</f>
      </c>
      <c r="T17235">
        <f>I17235-I17234</f>
      </c>
      <c r="U17235">
        <f>(L17235-K17235)/(2*D17235*0.01)</f>
      </c>
      <c r="V17235">
        <f>(L17235+K17235)/(D17235*0.0001)</f>
      </c>
    </row>
    <row r="17236">
      <c r="A17236" t="n">
        <v>2022</v>
      </c>
      <c r="B17236" t="inlineStr">
        <is>
          <t>00788773</t>
        </is>
      </c>
      <c r="C17236" t="inlineStr">
        <is>
          <t>씨젠</t>
        </is>
      </c>
      <c r="D17236" t="n">
        <v>33377876000</v>
      </c>
      <c r="E17236" t="n">
        <v>10051886000</v>
      </c>
      <c r="F17236" t="n">
        <v>4669827000</v>
      </c>
      <c r="G17236" t="n">
        <v>535023000</v>
      </c>
      <c r="H17236" t="n">
        <v>5.23</v>
      </c>
      <c r="I17236" t="n">
        <v>4.42</v>
      </c>
      <c r="J17236" t="n">
        <v>5.56</v>
      </c>
      <c r="K17236" t="n">
        <v>-1216442000</v>
      </c>
      <c r="L17236" t="n">
        <v>1355407000</v>
      </c>
      <c r="M17236" t="n">
        <v>1355297000</v>
      </c>
      <c r="N17236" t="n">
        <v>-1238376000</v>
      </c>
      <c r="O17236">
        <f>D17235</f>
      </c>
      <c r="P17236">
        <f>(E17236-F17236+G17236)/O17236*100</f>
      </c>
      <c r="Q17236">
        <f>H17235</f>
      </c>
      <c r="R17236">
        <f>I17235</f>
      </c>
      <c r="S17236">
        <f>H17236-H17235</f>
      </c>
      <c r="T17236">
        <f>I17236-I17235</f>
      </c>
      <c r="U17236">
        <f>(L17236-K17236)/(2*D17236*0.01)</f>
      </c>
      <c r="V17236">
        <f>(L17236+K17236)/(D17236*0.0001)</f>
      </c>
    </row>
    <row r="17237">
      <c r="A17237" t="n">
        <v>2023</v>
      </c>
      <c r="B17237" t="inlineStr">
        <is>
          <t>00788773</t>
        </is>
      </c>
      <c r="C17237" t="inlineStr">
        <is>
          <t>씨젠</t>
        </is>
      </c>
      <c r="D17237" t="n">
        <v>40897424000</v>
      </c>
      <c r="E17237" t="n">
        <v>7562032000</v>
      </c>
      <c r="F17237" t="n">
        <v>2768378000</v>
      </c>
      <c r="G17237" t="n">
        <v>1198122000</v>
      </c>
      <c r="H17237" t="n">
        <v>6.155</v>
      </c>
      <c r="I17237" t="n">
        <v>3.265</v>
      </c>
      <c r="J17237" t="n">
        <v>5.58</v>
      </c>
      <c r="K17237" t="n">
        <v>-1533817000</v>
      </c>
      <c r="L17237" t="n">
        <v>1709604000</v>
      </c>
      <c r="M17237" t="n">
        <v>1684842000</v>
      </c>
      <c r="N17237" t="n">
        <v>-1541259000</v>
      </c>
      <c r="O17237">
        <f>D17236</f>
      </c>
      <c r="P17237">
        <f>(E17237-F17237+G17237)/O17237*100</f>
      </c>
      <c r="Q17237">
        <f>H17236</f>
      </c>
      <c r="R17237">
        <f>I17236</f>
      </c>
      <c r="S17237">
        <f>H17237-H17236</f>
      </c>
      <c r="T17237">
        <f>I17237-I17236</f>
      </c>
      <c r="U17237">
        <f>(L17237-K17237)/(2*D17237*0.01)</f>
      </c>
      <c r="V17237">
        <f>(L17237+K17237)/(D17237*0.0001)</f>
      </c>
    </row>
    <row r="17238">
      <c r="A17238" t="n">
        <v>2024</v>
      </c>
      <c r="B17238" t="inlineStr">
        <is>
          <t>00788773</t>
        </is>
      </c>
      <c r="C17238" t="inlineStr">
        <is>
          <t>씨젠</t>
        </is>
      </c>
      <c r="D17238" t="n">
        <v>50367480000</v>
      </c>
      <c r="E17238" t="n">
        <v>7534662000</v>
      </c>
      <c r="F17238" t="n">
        <v>2471513000</v>
      </c>
      <c r="G17238" t="n">
        <v>1507415000</v>
      </c>
      <c r="H17238" t="n">
        <v>4.41</v>
      </c>
      <c r="I17238" t="n">
        <v>3.465</v>
      </c>
      <c r="J17238" t="n">
        <v>6.33</v>
      </c>
      <c r="K17238" t="n">
        <v>-2129781000</v>
      </c>
      <c r="L17238" t="n">
        <v>2400545000</v>
      </c>
      <c r="M17238" t="n">
        <v>2353214000</v>
      </c>
      <c r="N17238" t="n">
        <v>-2130366000</v>
      </c>
      <c r="O17238">
        <f>D17237</f>
      </c>
      <c r="P17238">
        <f>(E17238-F17238+G17238)/O17238*100</f>
      </c>
      <c r="Q17238">
        <f>H17237</f>
      </c>
      <c r="R17238">
        <f>I17237</f>
      </c>
      <c r="S17238">
        <f>H17238-H17237</f>
      </c>
      <c r="T17238">
        <f>I17238-I17237</f>
      </c>
      <c r="U17238">
        <f>(L17238-K17238)/(2*D17238*0.01)</f>
      </c>
      <c r="V17238">
        <f>(L17238+K17238)/(D17238*0.0001)</f>
      </c>
    </row>
    <row r="17239">
      <c r="A17239" t="n">
        <v>2025</v>
      </c>
      <c r="B17239" t="inlineStr">
        <is>
          <t>00788773</t>
        </is>
      </c>
      <c r="C17239" t="inlineStr">
        <is>
          <t>씨젠</t>
        </is>
      </c>
      <c r="D17239" t="n">
        <v>54846108000</v>
      </c>
      <c r="E17239" t="n">
        <v>8295398000</v>
      </c>
      <c r="F17239" t="n">
        <v>4556389000</v>
      </c>
      <c r="G17239" t="n">
        <v>1284201000</v>
      </c>
      <c r="H17239" t="n">
        <v>4.62</v>
      </c>
      <c r="I17239" t="n">
        <v>3.465</v>
      </c>
      <c r="J17239" t="n">
        <v>6.63</v>
      </c>
      <c r="K17239" t="n">
        <v>-2305291000</v>
      </c>
      <c r="L17239" t="n">
        <v>2601806000</v>
      </c>
      <c r="M17239" t="n">
        <v>2564879000</v>
      </c>
      <c r="N17239" t="n">
        <v>-2317516000</v>
      </c>
      <c r="O17239">
        <f>D17238</f>
      </c>
      <c r="P17239">
        <f>(E17239-F17239+G17239)/O17239*100</f>
      </c>
      <c r="Q17239">
        <f>H17238</f>
      </c>
      <c r="R17239">
        <f>I17238</f>
      </c>
      <c r="S17239">
        <f>H17239-H17238</f>
      </c>
      <c r="T17239">
        <f>I17239-I17238</f>
      </c>
      <c r="U17239">
        <f>(L17239-K17239)/(2*D17239*0.01)</f>
      </c>
      <c r="V17239">
        <f>(L17239+K17239)/(D17239*0.0001)</f>
      </c>
    </row>
    <row r="17240">
      <c r="A17240" t="n">
        <v>2021</v>
      </c>
      <c r="B17240" t="inlineStr">
        <is>
          <t>00790839</t>
        </is>
      </c>
      <c r="C17240" t="inlineStr">
        <is>
          <t>이노그리드</t>
        </is>
      </c>
      <c r="D17240" t="n">
        <v>195709000</v>
      </c>
      <c r="E17240" t="n">
        <v>83429000</v>
      </c>
      <c r="F17240" t="n">
        <v>1700000</v>
      </c>
      <c r="G17240" t="n">
        <v>3536000</v>
      </c>
    </row>
    <row r="17241">
      <c r="A17241" t="n">
        <v>2014</v>
      </c>
      <c r="B17241" t="inlineStr">
        <is>
          <t>00791209</t>
        </is>
      </c>
      <c r="C17241" t="inlineStr">
        <is>
          <t>메타케어</t>
        </is>
      </c>
      <c r="D17241" t="n">
        <v>432980000</v>
      </c>
      <c r="E17241" t="n">
        <v>215398000</v>
      </c>
      <c r="F17241" t="n">
        <v>137037000</v>
      </c>
      <c r="G17241" t="n">
        <v>17139000</v>
      </c>
      <c r="H17241" t="n">
        <v>3.6</v>
      </c>
      <c r="I17241" t="n">
        <v>1.6</v>
      </c>
      <c r="K17241" t="n">
        <v>-13974000</v>
      </c>
      <c r="L17241" t="n">
        <v>16301000</v>
      </c>
      <c r="M17241" t="n">
        <v>16491000</v>
      </c>
      <c r="N17241" t="n">
        <v>-14372000</v>
      </c>
      <c r="U17241">
        <f>(L17241-K17241)/(2*D17241*0.01)</f>
      </c>
      <c r="V17241">
        <f>(L17241+K17241)/(D17241*0.0001)</f>
      </c>
    </row>
    <row r="17242">
      <c r="A17242" t="n">
        <v>2015</v>
      </c>
      <c r="B17242" t="inlineStr">
        <is>
          <t>00791209</t>
        </is>
      </c>
      <c r="C17242" t="inlineStr">
        <is>
          <t>메타케어</t>
        </is>
      </c>
      <c r="D17242" t="n">
        <v>646091000</v>
      </c>
      <c r="E17242" t="n">
        <v>321368000</v>
      </c>
      <c r="F17242" t="n">
        <v>155245000</v>
      </c>
      <c r="G17242" t="n">
        <v>11221000</v>
      </c>
      <c r="H17242" t="n">
        <v>2.86</v>
      </c>
      <c r="I17242" t="n">
        <v>1.1</v>
      </c>
      <c r="K17242" t="n">
        <v>-30413000</v>
      </c>
      <c r="L17242" t="n">
        <v>34882000</v>
      </c>
      <c r="M17242" t="n">
        <v>35190000</v>
      </c>
      <c r="N17242" t="n">
        <v>-31213000</v>
      </c>
      <c r="O17242">
        <f>D17241</f>
      </c>
      <c r="P17242">
        <f>(E17242-F17242+G17242)/O17242*100</f>
      </c>
      <c r="Q17242">
        <f>H17241</f>
      </c>
      <c r="R17242">
        <f>I17241</f>
      </c>
      <c r="S17242">
        <f>H17242-H17241</f>
      </c>
      <c r="T17242">
        <f>I17242-I17241</f>
      </c>
      <c r="U17242">
        <f>(L17242-K17242)/(2*D17242*0.01)</f>
      </c>
      <c r="V17242">
        <f>(L17242+K17242)/(D17242*0.0001)</f>
      </c>
    </row>
    <row r="17243">
      <c r="A17243" t="n">
        <v>2016</v>
      </c>
      <c r="B17243" t="inlineStr">
        <is>
          <t>00791209</t>
        </is>
      </c>
      <c r="C17243" t="inlineStr">
        <is>
          <t>메타케어</t>
        </is>
      </c>
      <c r="D17243" t="n">
        <v>616883000</v>
      </c>
      <c r="E17243" t="n">
        <v>207148000</v>
      </c>
      <c r="F17243" t="n">
        <v>256080000</v>
      </c>
      <c r="G17243" t="n">
        <v>17735000</v>
      </c>
      <c r="H17243" t="n">
        <v>3.05</v>
      </c>
      <c r="I17243" t="n">
        <v>1</v>
      </c>
      <c r="K17243" t="n">
        <v>-20325000</v>
      </c>
      <c r="L17243" t="n">
        <v>23636000</v>
      </c>
      <c r="M17243" t="n">
        <v>23918000</v>
      </c>
      <c r="N17243" t="n">
        <v>-20910000</v>
      </c>
      <c r="O17243">
        <f>D17242</f>
      </c>
      <c r="P17243">
        <f>(E17243-F17243+G17243)/O17243*100</f>
      </c>
      <c r="Q17243">
        <f>H17242</f>
      </c>
      <c r="R17243">
        <f>I17242</f>
      </c>
      <c r="S17243">
        <f>H17243-H17242</f>
      </c>
      <c r="T17243">
        <f>I17243-I17242</f>
      </c>
      <c r="U17243">
        <f>(L17243-K17243)/(2*D17243*0.01)</f>
      </c>
      <c r="V17243">
        <f>(L17243+K17243)/(D17243*0.0001)</f>
      </c>
    </row>
    <row r="17244">
      <c r="A17244" t="n">
        <v>2017</v>
      </c>
      <c r="B17244" t="inlineStr">
        <is>
          <t>00791209</t>
        </is>
      </c>
      <c r="C17244" t="inlineStr">
        <is>
          <t>메타케어</t>
        </is>
      </c>
      <c r="D17244" t="n">
        <v>1124997000</v>
      </c>
      <c r="E17244" t="n">
        <v>562134000</v>
      </c>
      <c r="F17244" t="n">
        <v>649857000</v>
      </c>
      <c r="G17244" t="n">
        <v>3301000</v>
      </c>
      <c r="H17244" t="n">
        <v>3.31</v>
      </c>
      <c r="I17244" t="n">
        <v>3.15</v>
      </c>
      <c r="K17244" t="n">
        <v>-20277000</v>
      </c>
      <c r="L17244" t="n">
        <v>23376000</v>
      </c>
      <c r="M17244" t="n">
        <v>23669000</v>
      </c>
      <c r="N17244" t="n">
        <v>-20874000</v>
      </c>
      <c r="O17244">
        <f>D17243</f>
      </c>
      <c r="P17244">
        <f>(E17244-F17244+G17244)/O17244*100</f>
      </c>
      <c r="Q17244">
        <f>H17243</f>
      </c>
      <c r="R17244">
        <f>I17243</f>
      </c>
      <c r="S17244">
        <f>H17244-H17243</f>
      </c>
      <c r="T17244">
        <f>I17244-I17243</f>
      </c>
      <c r="U17244">
        <f>(L17244-K17244)/(2*D17244*0.01)</f>
      </c>
      <c r="V17244">
        <f>(L17244+K17244)/(D17244*0.0001)</f>
      </c>
    </row>
    <row r="17245">
      <c r="A17245" t="n">
        <v>2018</v>
      </c>
      <c r="B17245" t="inlineStr">
        <is>
          <t>00791209</t>
        </is>
      </c>
      <c r="C17245" t="inlineStr">
        <is>
          <t>메타케어</t>
        </is>
      </c>
      <c r="D17245" t="n">
        <v>821643000</v>
      </c>
      <c r="E17245" t="n">
        <v>646476000</v>
      </c>
      <c r="F17245" t="n">
        <v>805028000</v>
      </c>
      <c r="G17245" t="n">
        <v>7952000</v>
      </c>
      <c r="H17245" t="n">
        <v>2.73</v>
      </c>
      <c r="I17245" t="n">
        <v>3.42</v>
      </c>
      <c r="K17245" t="n">
        <v>-44594000</v>
      </c>
      <c r="L17245" t="n">
        <v>50695000</v>
      </c>
      <c r="M17245" t="n">
        <v>50893000</v>
      </c>
      <c r="N17245" t="n">
        <v>-45571000</v>
      </c>
      <c r="O17245">
        <f>D17244</f>
      </c>
      <c r="P17245">
        <f>(E17245-F17245+G17245)/O17245*100</f>
      </c>
      <c r="Q17245">
        <f>H17244</f>
      </c>
      <c r="R17245">
        <f>I17244</f>
      </c>
      <c r="S17245">
        <f>H17245-H17244</f>
      </c>
      <c r="T17245">
        <f>I17245-I17244</f>
      </c>
      <c r="U17245">
        <f>(L17245-K17245)/(2*D17245*0.01)</f>
      </c>
      <c r="V17245">
        <f>(L17245+K17245)/(D17245*0.0001)</f>
      </c>
    </row>
    <row r="17246">
      <c r="A17246" t="n">
        <v>2019</v>
      </c>
      <c r="B17246" t="inlineStr">
        <is>
          <t>00791209</t>
        </is>
      </c>
      <c r="C17246" t="inlineStr">
        <is>
          <t>메타케어</t>
        </is>
      </c>
      <c r="D17246" t="n">
        <v>704866000</v>
      </c>
      <c r="E17246" t="n">
        <v>224878000</v>
      </c>
      <c r="F17246" t="n">
        <v>364100000</v>
      </c>
      <c r="G17246" t="n">
        <v>6899000</v>
      </c>
      <c r="H17246" t="n">
        <v>2.57</v>
      </c>
      <c r="I17246" t="n">
        <v>3.75</v>
      </c>
      <c r="K17246" t="n">
        <v>-45670000</v>
      </c>
      <c r="L17246" t="n">
        <v>52598000</v>
      </c>
      <c r="M17246" t="n">
        <v>52802000</v>
      </c>
      <c r="N17246" t="n">
        <v>-46664000</v>
      </c>
      <c r="O17246">
        <f>D17245</f>
      </c>
      <c r="P17246">
        <f>(E17246-F17246+G17246)/O17246*100</f>
      </c>
      <c r="Q17246">
        <f>H17245</f>
      </c>
      <c r="R17246">
        <f>I17245</f>
      </c>
      <c r="S17246">
        <f>H17246-H17245</f>
      </c>
      <c r="T17246">
        <f>I17246-I17245</f>
      </c>
      <c r="U17246">
        <f>(L17246-K17246)/(2*D17246*0.01)</f>
      </c>
      <c r="V17246">
        <f>(L17246+K17246)/(D17246*0.0001)</f>
      </c>
    </row>
    <row r="17247">
      <c r="A17247" t="n">
        <v>2020</v>
      </c>
      <c r="B17247" t="inlineStr">
        <is>
          <t>00791209</t>
        </is>
      </c>
      <c r="C17247" t="inlineStr">
        <is>
          <t>메타케어</t>
        </is>
      </c>
      <c r="D17247" t="n">
        <v>738145000</v>
      </c>
      <c r="E17247" t="n">
        <v>294651000</v>
      </c>
      <c r="F17247" t="n">
        <v>257862000</v>
      </c>
      <c r="G17247" t="n">
        <v>15096000</v>
      </c>
      <c r="H17247" t="n">
        <v>2.625</v>
      </c>
      <c r="I17247" t="n">
        <v>3.635</v>
      </c>
      <c r="K17247" t="n">
        <v>-48691000</v>
      </c>
      <c r="L17247" t="n">
        <v>56205000</v>
      </c>
      <c r="M17247" t="n">
        <v>55895000</v>
      </c>
      <c r="N17247" t="n">
        <v>-49339000</v>
      </c>
      <c r="O17247">
        <f>D17246</f>
      </c>
      <c r="P17247">
        <f>(E17247-F17247+G17247)/O17247*100</f>
      </c>
      <c r="Q17247">
        <f>H17246</f>
      </c>
      <c r="R17247">
        <f>I17246</f>
      </c>
      <c r="S17247">
        <f>H17247-H17246</f>
      </c>
      <c r="T17247">
        <f>I17247-I17246</f>
      </c>
      <c r="U17247">
        <f>(L17247-K17247)/(2*D17247*0.01)</f>
      </c>
      <c r="V17247">
        <f>(L17247+K17247)/(D17247*0.0001)</f>
      </c>
    </row>
    <row r="17248">
      <c r="A17248" t="n">
        <v>2022</v>
      </c>
      <c r="B17248" t="inlineStr">
        <is>
          <t>00791209</t>
        </is>
      </c>
      <c r="C17248" t="inlineStr">
        <is>
          <t>메타케어</t>
        </is>
      </c>
      <c r="D17248" t="n">
        <v>1609850000</v>
      </c>
      <c r="K17248" t="n">
        <v>-108888000</v>
      </c>
      <c r="L17248" t="n">
        <v>121959000</v>
      </c>
      <c r="M17248" t="n">
        <v>121277000</v>
      </c>
      <c r="N17248" t="n">
        <v>-110301000</v>
      </c>
      <c r="U17248">
        <f>(L17248-K17248)/(2*D17248*0.01)</f>
      </c>
      <c r="V17248">
        <f>(L17248+K17248)/(D17248*0.0001)</f>
      </c>
    </row>
    <row r="17249">
      <c r="A17249" t="n">
        <v>2023</v>
      </c>
      <c r="B17249" t="inlineStr">
        <is>
          <t>00791209</t>
        </is>
      </c>
      <c r="C17249" t="inlineStr">
        <is>
          <t>메타케어</t>
        </is>
      </c>
      <c r="D17249" t="n">
        <v>634081000</v>
      </c>
      <c r="E17249" t="n">
        <v>385962000</v>
      </c>
      <c r="F17249" t="n">
        <v>80363000</v>
      </c>
      <c r="H17249" t="n">
        <v>4.58</v>
      </c>
      <c r="I17249" t="n">
        <v>5</v>
      </c>
      <c r="K17249" t="n">
        <v>-14207000</v>
      </c>
      <c r="L17249" t="n">
        <v>16625000</v>
      </c>
      <c r="M17249" t="n">
        <v>16403000</v>
      </c>
      <c r="N17249" t="n">
        <v>-14294000</v>
      </c>
      <c r="O17249">
        <f>D17248</f>
      </c>
      <c r="U17249">
        <f>(L17249-K17249)/(2*D17249*0.01)</f>
      </c>
      <c r="V17249">
        <f>(L17249+K17249)/(D17249*0.0001)</f>
      </c>
    </row>
    <row r="17250">
      <c r="A17250" t="n">
        <v>2021</v>
      </c>
      <c r="B17250" t="inlineStr">
        <is>
          <t>00792174</t>
        </is>
      </c>
      <c r="C17250" t="inlineStr">
        <is>
          <t>동화일렉트로라이트</t>
        </is>
      </c>
      <c r="D17250" t="n">
        <v>2521646000</v>
      </c>
      <c r="E17250" t="n">
        <v>280845000</v>
      </c>
      <c r="F17250" t="n">
        <v>235053000</v>
      </c>
      <c r="G17250" t="n">
        <v>42419000</v>
      </c>
      <c r="H17250" t="n">
        <v>3</v>
      </c>
      <c r="I17250" t="n">
        <v>5.05</v>
      </c>
      <c r="J17250" t="n">
        <v>10.16</v>
      </c>
      <c r="K17250" t="n">
        <v>-230997000</v>
      </c>
      <c r="L17250" t="n">
        <v>268662000</v>
      </c>
      <c r="M17250" t="n">
        <v>259156000</v>
      </c>
      <c r="N17250" t="n">
        <v>-227840000</v>
      </c>
      <c r="U17250">
        <f>(L17250-K17250)/(2*D17250*0.01)</f>
      </c>
      <c r="V17250">
        <f>(L17250+K17250)/(D17250*0.0001)</f>
      </c>
    </row>
    <row r="17251">
      <c r="A17251" t="n">
        <v>2022</v>
      </c>
      <c r="B17251" t="inlineStr">
        <is>
          <t>00792174</t>
        </is>
      </c>
      <c r="C17251" t="inlineStr">
        <is>
          <t>동화일렉트로라이트</t>
        </is>
      </c>
      <c r="D17251" t="n">
        <v>2613633000</v>
      </c>
      <c r="E17251" t="n">
        <v>358671000</v>
      </c>
      <c r="F17251" t="n">
        <v>277924000</v>
      </c>
      <c r="G17251" t="n">
        <v>72522000</v>
      </c>
      <c r="H17251" t="n">
        <v>5.34</v>
      </c>
      <c r="I17251" t="n">
        <v>5.05</v>
      </c>
      <c r="J17251" t="n">
        <v>8.94</v>
      </c>
      <c r="K17251" t="n">
        <v>-207526000</v>
      </c>
      <c r="L17251" t="n">
        <v>268662000</v>
      </c>
      <c r="M17251" t="n">
        <v>234217000</v>
      </c>
      <c r="N17251" t="n">
        <v>-227840000</v>
      </c>
      <c r="O17251">
        <f>D17250</f>
      </c>
      <c r="P17251">
        <f>(E17251-F17251+G17251)/O17251*100</f>
      </c>
      <c r="Q17251">
        <f>H17250</f>
      </c>
      <c r="R17251">
        <f>I17250</f>
      </c>
      <c r="S17251">
        <f>H17251-H17250</f>
      </c>
      <c r="T17251">
        <f>I17251-I17250</f>
      </c>
      <c r="U17251">
        <f>(L17251-K17251)/(2*D17251*0.01)</f>
      </c>
      <c r="V17251">
        <f>(L17251+K17251)/(D17251*0.0001)</f>
      </c>
    </row>
    <row r="17252">
      <c r="A17252" t="n">
        <v>2023</v>
      </c>
      <c r="B17252" t="inlineStr">
        <is>
          <t>00792174</t>
        </is>
      </c>
      <c r="C17252" t="inlineStr">
        <is>
          <t>동화일렉트로라이트</t>
        </is>
      </c>
      <c r="D17252" t="n">
        <v>3542553000</v>
      </c>
      <c r="E17252" t="n">
        <v>362447000</v>
      </c>
      <c r="F17252" t="n">
        <v>28620000</v>
      </c>
      <c r="G17252" t="n">
        <v>133950000</v>
      </c>
      <c r="H17252" t="n">
        <v>4.52</v>
      </c>
      <c r="I17252" t="n">
        <v>4.5</v>
      </c>
      <c r="J17252" t="n">
        <v>8.380000000000001</v>
      </c>
      <c r="K17252" t="n">
        <v>-265722000</v>
      </c>
      <c r="L17252" t="n">
        <v>302619000</v>
      </c>
      <c r="M17252" t="n">
        <v>299613000</v>
      </c>
      <c r="N17252" t="n">
        <v>-268062000</v>
      </c>
      <c r="O17252">
        <f>D17251</f>
      </c>
      <c r="P17252">
        <f>(E17252-F17252+G17252)/O17252*100</f>
      </c>
      <c r="Q17252">
        <f>H17251</f>
      </c>
      <c r="R17252">
        <f>I17251</f>
      </c>
      <c r="S17252">
        <f>H17252-H17251</f>
      </c>
      <c r="T17252">
        <f>I17252-I17251</f>
      </c>
      <c r="U17252">
        <f>(L17252-K17252)/(2*D17252*0.01)</f>
      </c>
      <c r="V17252">
        <f>(L17252+K17252)/(D17252*0.0001)</f>
      </c>
    </row>
    <row r="17253">
      <c r="A17253" t="n">
        <v>2024</v>
      </c>
      <c r="B17253" t="inlineStr">
        <is>
          <t>00792174</t>
        </is>
      </c>
      <c r="C17253" t="inlineStr">
        <is>
          <t>동화일렉트로라이트</t>
        </is>
      </c>
      <c r="D17253" t="n">
        <v>4584052000</v>
      </c>
      <c r="E17253" t="n">
        <v>499865000</v>
      </c>
      <c r="F17253" t="n">
        <v>562890000</v>
      </c>
      <c r="G17253" t="n">
        <v>168245000</v>
      </c>
      <c r="H17253" t="n">
        <v>3.98</v>
      </c>
      <c r="I17253" t="n">
        <v>4.5</v>
      </c>
      <c r="J17253" t="n">
        <v>8.81</v>
      </c>
      <c r="K17253" t="n">
        <v>-362627000</v>
      </c>
      <c r="L17253" t="n">
        <v>415058000</v>
      </c>
      <c r="M17253" t="n">
        <v>408607000</v>
      </c>
      <c r="N17253" t="n">
        <v>-363988000</v>
      </c>
      <c r="O17253">
        <f>D17252</f>
      </c>
      <c r="P17253">
        <f>(E17253-F17253+G17253)/O17253*100</f>
      </c>
      <c r="Q17253">
        <f>H17252</f>
      </c>
      <c r="R17253">
        <f>I17252</f>
      </c>
      <c r="S17253">
        <f>H17253-H17252</f>
      </c>
      <c r="T17253">
        <f>I17253-I17252</f>
      </c>
      <c r="U17253">
        <f>(L17253-K17253)/(2*D17253*0.01)</f>
      </c>
      <c r="V17253">
        <f>(L17253+K17253)/(D17253*0.0001)</f>
      </c>
    </row>
    <row r="17254">
      <c r="A17254" t="n">
        <v>2014</v>
      </c>
      <c r="B17254" t="inlineStr">
        <is>
          <t>00795135</t>
        </is>
      </c>
      <c r="C17254" t="inlineStr">
        <is>
          <t>코오롱인더</t>
        </is>
      </c>
      <c r="D17254" t="n">
        <v>235979839000</v>
      </c>
      <c r="E17254" t="n">
        <v>27559909000</v>
      </c>
      <c r="F17254" t="n">
        <v>13693931000</v>
      </c>
      <c r="G17254" t="n">
        <v>7755778000</v>
      </c>
      <c r="H17254" t="n">
        <v>3.08</v>
      </c>
      <c r="I17254" t="n">
        <v>5.875</v>
      </c>
      <c r="J17254" t="n">
        <v>9.289999999999999</v>
      </c>
      <c r="K17254" t="n">
        <v>-16513755000</v>
      </c>
      <c r="L17254" t="n">
        <v>19206390000</v>
      </c>
      <c r="M17254" t="n">
        <v>18989384000</v>
      </c>
      <c r="N17254" t="n">
        <v>-16641631000</v>
      </c>
      <c r="U17254">
        <f>(L17254-K17254)/(2*D17254*0.01)</f>
      </c>
      <c r="V17254">
        <f>(L17254+K17254)/(D17254*0.0001)</f>
      </c>
    </row>
    <row r="17255">
      <c r="A17255" t="n">
        <v>2015</v>
      </c>
      <c r="B17255" t="inlineStr">
        <is>
          <t>00795135</t>
        </is>
      </c>
      <c r="C17255" t="inlineStr">
        <is>
          <t>코오롱인더</t>
        </is>
      </c>
      <c r="D17255" t="n">
        <v>248679020000</v>
      </c>
      <c r="E17255" t="n">
        <v>31217960000</v>
      </c>
      <c r="F17255" t="n">
        <v>15886940000</v>
      </c>
      <c r="G17255" t="n">
        <v>6641386000</v>
      </c>
      <c r="H17255" t="n">
        <v>2.77</v>
      </c>
      <c r="I17255" t="n">
        <v>6.295</v>
      </c>
      <c r="J17255" t="n">
        <v>9.85</v>
      </c>
      <c r="K17255" t="n">
        <v>-15824453000</v>
      </c>
      <c r="L17255" t="n">
        <v>18184488000</v>
      </c>
      <c r="M17255" t="n">
        <v>18083388000</v>
      </c>
      <c r="N17255" t="n">
        <v>-16023448000</v>
      </c>
      <c r="O17255">
        <f>D17254</f>
      </c>
      <c r="P17255">
        <f>(E17255-F17255+G17255)/O17255*100</f>
      </c>
      <c r="Q17255">
        <f>H17254</f>
      </c>
      <c r="R17255">
        <f>I17254</f>
      </c>
      <c r="S17255">
        <f>H17255-H17254</f>
      </c>
      <c r="T17255">
        <f>I17255-I17254</f>
      </c>
      <c r="U17255">
        <f>(L17255-K17255)/(2*D17255*0.01)</f>
      </c>
      <c r="V17255">
        <f>(L17255+K17255)/(D17255*0.0001)</f>
      </c>
    </row>
    <row r="17256">
      <c r="A17256" t="n">
        <v>2016</v>
      </c>
      <c r="B17256" t="inlineStr">
        <is>
          <t>00795135</t>
        </is>
      </c>
      <c r="C17256" t="inlineStr">
        <is>
          <t>코오롱인더</t>
        </is>
      </c>
      <c r="D17256" t="n">
        <v>283935611000</v>
      </c>
      <c r="E17256" t="n">
        <v>32291958000</v>
      </c>
      <c r="F17256" t="n">
        <v>20411020000</v>
      </c>
      <c r="G17256" t="n">
        <v>5825213000</v>
      </c>
      <c r="H17256" t="n">
        <v>2.715</v>
      </c>
      <c r="I17256" t="n">
        <v>5.88</v>
      </c>
      <c r="J17256" t="n">
        <v>7.85</v>
      </c>
      <c r="K17256" t="n">
        <v>-18889678000</v>
      </c>
      <c r="L17256" t="n">
        <v>21836727000</v>
      </c>
      <c r="M17256" t="n">
        <v>21719138000</v>
      </c>
      <c r="N17256" t="n">
        <v>-19142038000</v>
      </c>
      <c r="O17256">
        <f>D17255</f>
      </c>
      <c r="P17256">
        <f>(E17256-F17256+G17256)/O17256*100</f>
      </c>
      <c r="Q17256">
        <f>H17255</f>
      </c>
      <c r="R17256">
        <f>I17255</f>
      </c>
      <c r="S17256">
        <f>H17256-H17255</f>
      </c>
      <c r="T17256">
        <f>I17256-I17255</f>
      </c>
      <c r="U17256">
        <f>(L17256-K17256)/(2*D17256*0.01)</f>
      </c>
      <c r="V17256">
        <f>(L17256+K17256)/(D17256*0.0001)</f>
      </c>
    </row>
    <row r="17257">
      <c r="A17257" t="n">
        <v>2017</v>
      </c>
      <c r="B17257" t="inlineStr">
        <is>
          <t>00795135</t>
        </is>
      </c>
      <c r="C17257" t="inlineStr">
        <is>
          <t>코오롱인더</t>
        </is>
      </c>
      <c r="D17257" t="n">
        <v>307609364000</v>
      </c>
      <c r="E17257" t="n">
        <v>33830887000</v>
      </c>
      <c r="F17257" t="n">
        <v>16101424000</v>
      </c>
      <c r="G17257" t="n">
        <v>6424574000</v>
      </c>
      <c r="H17257" t="n">
        <v>2.995</v>
      </c>
      <c r="I17257" t="n">
        <v>4.375</v>
      </c>
      <c r="J17257" t="n">
        <v>8.619999999999999</v>
      </c>
      <c r="K17257" t="n">
        <v>-20318691000</v>
      </c>
      <c r="L17257" t="n">
        <v>23513212000</v>
      </c>
      <c r="M17257" t="n">
        <v>22669112000</v>
      </c>
      <c r="N17257" t="n">
        <v>-19991291000</v>
      </c>
      <c r="O17257">
        <f>D17256</f>
      </c>
      <c r="P17257">
        <f>(E17257-F17257+G17257)/O17257*100</f>
      </c>
      <c r="Q17257">
        <f>H17256</f>
      </c>
      <c r="R17257">
        <f>I17256</f>
      </c>
      <c r="S17257">
        <f>H17257-H17256</f>
      </c>
      <c r="T17257">
        <f>I17257-I17256</f>
      </c>
      <c r="U17257">
        <f>(L17257-K17257)/(2*D17257*0.01)</f>
      </c>
      <c r="V17257">
        <f>(L17257+K17257)/(D17257*0.0001)</f>
      </c>
    </row>
    <row r="17258">
      <c r="A17258" t="n">
        <v>2018</v>
      </c>
      <c r="B17258" t="inlineStr">
        <is>
          <t>00795135</t>
        </is>
      </c>
      <c r="C17258" t="inlineStr">
        <is>
          <t>코오롱인더</t>
        </is>
      </c>
      <c r="D17258" t="n">
        <v>340555478000</v>
      </c>
      <c r="E17258" t="n">
        <v>34073268000</v>
      </c>
      <c r="F17258" t="n">
        <v>32085635000</v>
      </c>
      <c r="G17258" t="n">
        <v>8059341000</v>
      </c>
      <c r="H17258" t="n">
        <v>2.785</v>
      </c>
      <c r="I17258" t="n">
        <v>4.81</v>
      </c>
      <c r="J17258" t="n">
        <v>8.199999999999999</v>
      </c>
      <c r="K17258" t="n">
        <v>-23859317000</v>
      </c>
      <c r="L17258" t="n">
        <v>27750198000</v>
      </c>
      <c r="M17258" t="n">
        <v>26520548000</v>
      </c>
      <c r="N17258" t="n">
        <v>-23285312000</v>
      </c>
      <c r="O17258">
        <f>D17257</f>
      </c>
      <c r="P17258">
        <f>(E17258-F17258+G17258)/O17258*100</f>
      </c>
      <c r="Q17258">
        <f>H17257</f>
      </c>
      <c r="R17258">
        <f>I17257</f>
      </c>
      <c r="S17258">
        <f>H17258-H17257</f>
      </c>
      <c r="T17258">
        <f>I17258-I17257</f>
      </c>
      <c r="U17258">
        <f>(L17258-K17258)/(2*D17258*0.01)</f>
      </c>
      <c r="V17258">
        <f>(L17258+K17258)/(D17258*0.0001)</f>
      </c>
    </row>
    <row r="17259">
      <c r="A17259" t="n">
        <v>2019</v>
      </c>
      <c r="B17259" t="inlineStr">
        <is>
          <t>00795135</t>
        </is>
      </c>
      <c r="C17259" t="inlineStr">
        <is>
          <t>코오롱인더</t>
        </is>
      </c>
      <c r="D17259" t="n">
        <v>334428753000</v>
      </c>
      <c r="E17259" t="n">
        <v>35372952000</v>
      </c>
      <c r="F17259" t="n">
        <v>53254620000</v>
      </c>
      <c r="G17259" t="n">
        <v>7705853000</v>
      </c>
      <c r="H17259" t="n">
        <v>2.455</v>
      </c>
      <c r="I17259" t="n">
        <v>4.595</v>
      </c>
      <c r="J17259" t="n">
        <v>8.17</v>
      </c>
      <c r="K17259" t="n">
        <v>-24950434000</v>
      </c>
      <c r="L17259" t="n">
        <v>29075693000</v>
      </c>
      <c r="M17259" t="n">
        <v>27358974000</v>
      </c>
      <c r="N17259" t="n">
        <v>-23997619000</v>
      </c>
      <c r="O17259">
        <f>D17258</f>
      </c>
      <c r="P17259">
        <f>(E17259-F17259+G17259)/O17259*100</f>
      </c>
      <c r="Q17259">
        <f>H17258</f>
      </c>
      <c r="R17259">
        <f>I17258</f>
      </c>
      <c r="S17259">
        <f>H17259-H17258</f>
      </c>
      <c r="T17259">
        <f>I17259-I17258</f>
      </c>
      <c r="U17259">
        <f>(L17259-K17259)/(2*D17259*0.01)</f>
      </c>
      <c r="V17259">
        <f>(L17259+K17259)/(D17259*0.0001)</f>
      </c>
    </row>
    <row r="17260">
      <c r="A17260" t="n">
        <v>2020</v>
      </c>
      <c r="B17260" t="inlineStr">
        <is>
          <t>00795135</t>
        </is>
      </c>
      <c r="C17260" t="inlineStr">
        <is>
          <t>코오롱인더</t>
        </is>
      </c>
      <c r="D17260" t="n">
        <v>341509064000</v>
      </c>
      <c r="E17260" t="n">
        <v>36753863000</v>
      </c>
      <c r="F17260" t="n">
        <v>45127752000</v>
      </c>
      <c r="G17260" t="n">
        <v>6508189000</v>
      </c>
      <c r="H17260" t="n">
        <v>2.645</v>
      </c>
      <c r="I17260" t="n">
        <v>4.875</v>
      </c>
      <c r="J17260" t="n">
        <v>9.210000000000001</v>
      </c>
      <c r="K17260" t="n">
        <v>-27546225000</v>
      </c>
      <c r="L17260" t="n">
        <v>32324013000</v>
      </c>
      <c r="M17260" t="n">
        <v>29431486000</v>
      </c>
      <c r="N17260" t="n">
        <v>-25718875000</v>
      </c>
      <c r="O17260">
        <f>D17259</f>
      </c>
      <c r="P17260">
        <f>(E17260-F17260+G17260)/O17260*100</f>
      </c>
      <c r="Q17260">
        <f>H17259</f>
      </c>
      <c r="R17260">
        <f>I17259</f>
      </c>
      <c r="S17260">
        <f>H17260-H17259</f>
      </c>
      <c r="T17260">
        <f>I17260-I17259</f>
      </c>
      <c r="U17260">
        <f>(L17260-K17260)/(2*D17260*0.01)</f>
      </c>
      <c r="V17260">
        <f>(L17260+K17260)/(D17260*0.0001)</f>
      </c>
    </row>
    <row r="17261">
      <c r="A17261" t="n">
        <v>2022</v>
      </c>
      <c r="B17261" t="inlineStr">
        <is>
          <t>00795135</t>
        </is>
      </c>
      <c r="C17261" t="inlineStr">
        <is>
          <t>코오롱인더</t>
        </is>
      </c>
      <c r="D17261" t="n">
        <v>317877820000</v>
      </c>
      <c r="E17261" t="n">
        <v>36100841000</v>
      </c>
      <c r="F17261" t="n">
        <v>31581713000</v>
      </c>
      <c r="G17261" t="n">
        <v>8768467000</v>
      </c>
      <c r="H17261" t="n">
        <v>5.795</v>
      </c>
      <c r="I17261" t="n">
        <v>4.725</v>
      </c>
      <c r="J17261" t="n">
        <v>7.32</v>
      </c>
      <c r="K17261" t="n">
        <v>-21345090000</v>
      </c>
      <c r="L17261" t="n">
        <v>20774728000</v>
      </c>
      <c r="M17261" t="n">
        <v>21392343000</v>
      </c>
      <c r="N17261" t="n">
        <v>-18751420000</v>
      </c>
      <c r="U17261">
        <f>(L17261-K17261)/(2*D17261*0.01)</f>
      </c>
    </row>
    <row r="17262">
      <c r="A17262" t="n">
        <v>2023</v>
      </c>
      <c r="B17262" t="inlineStr">
        <is>
          <t>00795135</t>
        </is>
      </c>
      <c r="C17262" t="inlineStr">
        <is>
          <t>코오롱인더</t>
        </is>
      </c>
      <c r="D17262" t="n">
        <v>356843559000</v>
      </c>
      <c r="E17262" t="n">
        <v>32776948000</v>
      </c>
      <c r="F17262" t="n">
        <v>41349860000</v>
      </c>
      <c r="G17262" t="n">
        <v>15190234000</v>
      </c>
      <c r="H17262" t="n">
        <v>4.755</v>
      </c>
      <c r="I17262" t="n">
        <v>3.67</v>
      </c>
      <c r="K17262" t="n">
        <v>-24216708000</v>
      </c>
      <c r="L17262" t="n">
        <v>27925764000</v>
      </c>
      <c r="M17262" t="n">
        <v>25969762000</v>
      </c>
      <c r="N17262" t="n">
        <v>-22965593000</v>
      </c>
      <c r="O17262">
        <f>D17261</f>
      </c>
      <c r="P17262">
        <f>(E17262-F17262+G17262)/O17262*100</f>
      </c>
      <c r="Q17262">
        <f>H17261</f>
      </c>
      <c r="R17262">
        <f>I17261</f>
      </c>
      <c r="S17262">
        <f>H17262-H17261</f>
      </c>
      <c r="T17262">
        <f>I17262-I17261</f>
      </c>
      <c r="U17262">
        <f>(L17262-K17262)/(2*D17262*0.01)</f>
      </c>
      <c r="V17262">
        <f>(L17262+K17262)/(D17262*0.0001)</f>
      </c>
    </row>
    <row r="17263">
      <c r="A17263" t="n">
        <v>2024</v>
      </c>
      <c r="B17263" t="inlineStr">
        <is>
          <t>00795135</t>
        </is>
      </c>
      <c r="C17263" t="inlineStr">
        <is>
          <t>코오롱인더</t>
        </is>
      </c>
      <c r="D17263" t="n">
        <v>346525051000</v>
      </c>
      <c r="E17263" t="n">
        <v>33977352000</v>
      </c>
      <c r="F17263" t="n">
        <v>59141437000</v>
      </c>
      <c r="G17263" t="n">
        <v>13729669000</v>
      </c>
      <c r="H17263" t="n">
        <v>4.27</v>
      </c>
      <c r="I17263" t="n">
        <v>3.615</v>
      </c>
      <c r="J17263" t="n">
        <v>8.5</v>
      </c>
      <c r="K17263" t="n">
        <v>-25893519000</v>
      </c>
      <c r="L17263" t="n">
        <v>29999850000</v>
      </c>
      <c r="M17263" t="n">
        <v>27991700000</v>
      </c>
      <c r="N17263" t="n">
        <v>-24694440000</v>
      </c>
      <c r="O17263">
        <f>D17262</f>
      </c>
      <c r="P17263">
        <f>(E17263-F17263+G17263)/O17263*100</f>
      </c>
      <c r="Q17263">
        <f>H17262</f>
      </c>
      <c r="R17263">
        <f>I17262</f>
      </c>
      <c r="S17263">
        <f>H17263-H17262</f>
      </c>
      <c r="T17263">
        <f>I17263-I17262</f>
      </c>
      <c r="U17263">
        <f>(L17263-K17263)/(2*D17263*0.01)</f>
      </c>
      <c r="V17263">
        <f>(L17263+K17263)/(D17263*0.0001)</f>
      </c>
    </row>
    <row r="17264">
      <c r="A17264" t="n">
        <v>2025</v>
      </c>
      <c r="B17264" t="inlineStr">
        <is>
          <t>00795135</t>
        </is>
      </c>
      <c r="C17264" t="inlineStr">
        <is>
          <t>코오롱인더</t>
        </is>
      </c>
      <c r="D17264" t="n">
        <v>340112533000</v>
      </c>
      <c r="E17264" t="n">
        <v>34398806000</v>
      </c>
      <c r="F17264" t="n">
        <v>67488337000</v>
      </c>
      <c r="G17264" t="n">
        <v>12061767000</v>
      </c>
      <c r="H17264" t="n">
        <v>4.58</v>
      </c>
      <c r="I17264" t="n">
        <v>3.955</v>
      </c>
      <c r="J17264" t="n">
        <v>8.1</v>
      </c>
      <c r="K17264" t="n">
        <v>-23930360000</v>
      </c>
      <c r="L17264" t="n">
        <v>27502704000</v>
      </c>
      <c r="M17264" t="n">
        <v>25635193000</v>
      </c>
      <c r="N17264" t="n">
        <v>-22800554000</v>
      </c>
      <c r="O17264">
        <f>D17263</f>
      </c>
      <c r="P17264">
        <f>(E17264-F17264+G17264)/O17264*100</f>
      </c>
      <c r="Q17264">
        <f>H17263</f>
      </c>
      <c r="R17264">
        <f>I17263</f>
      </c>
      <c r="S17264">
        <f>H17264-H17263</f>
      </c>
      <c r="T17264">
        <f>I17264-I17263</f>
      </c>
      <c r="U17264">
        <f>(L17264-K17264)/(2*D17264*0.01)</f>
      </c>
      <c r="V17264">
        <f>(L17264+K17264)/(D17264*0.0001)</f>
      </c>
    </row>
    <row r="17265">
      <c r="A17265" t="n">
        <v>2014</v>
      </c>
      <c r="B17265" t="inlineStr">
        <is>
          <t>00796471</t>
        </is>
      </c>
      <c r="C17265" t="inlineStr">
        <is>
          <t>아이엠캐피탈</t>
        </is>
      </c>
      <c r="D17265" t="n">
        <v>918000000</v>
      </c>
      <c r="E17265" t="n">
        <v>293000000</v>
      </c>
      <c r="F17265" t="n">
        <v>62000000</v>
      </c>
      <c r="G17265" t="n">
        <v>21000000</v>
      </c>
      <c r="H17265" t="n">
        <v>3.24</v>
      </c>
      <c r="I17265" t="n">
        <v>4.57</v>
      </c>
      <c r="K17265" t="n">
        <v>-67000000</v>
      </c>
      <c r="L17265" t="n">
        <v>78000000</v>
      </c>
      <c r="M17265" t="n">
        <v>78000000</v>
      </c>
      <c r="N17265" t="n">
        <v>-68000000</v>
      </c>
      <c r="U17265">
        <f>(L17265-K17265)/(2*D17265*0.01)</f>
      </c>
      <c r="V17265">
        <f>(L17265+K17265)/(D17265*0.0001)</f>
      </c>
    </row>
    <row r="17266">
      <c r="A17266" t="n">
        <v>2015</v>
      </c>
      <c r="B17266" t="inlineStr">
        <is>
          <t>00796471</t>
        </is>
      </c>
      <c r="C17266" t="inlineStr">
        <is>
          <t>아이엠캐피탈</t>
        </is>
      </c>
      <c r="D17266" t="n">
        <v>1369000000</v>
      </c>
      <c r="E17266" t="n">
        <v>446000000</v>
      </c>
      <c r="F17266" t="n">
        <v>297000000</v>
      </c>
      <c r="G17266" t="n">
        <v>25000000</v>
      </c>
      <c r="H17266" t="n">
        <v>2.95</v>
      </c>
      <c r="I17266" t="n">
        <v>4.95</v>
      </c>
      <c r="K17266" t="n">
        <v>-114000000</v>
      </c>
      <c r="L17266" t="n">
        <v>133000000</v>
      </c>
      <c r="M17266" t="n">
        <v>132000000</v>
      </c>
      <c r="N17266" t="n">
        <v>-115000000</v>
      </c>
      <c r="O17266">
        <f>D17265</f>
      </c>
      <c r="P17266">
        <f>(E17266-F17266+G17266)/O17266*100</f>
      </c>
      <c r="Q17266">
        <f>H17265</f>
      </c>
      <c r="R17266">
        <f>I17265</f>
      </c>
      <c r="S17266">
        <f>H17266-H17265</f>
      </c>
      <c r="T17266">
        <f>I17266-I17265</f>
      </c>
      <c r="U17266">
        <f>(L17266-K17266)/(2*D17266*0.01)</f>
      </c>
      <c r="V17266">
        <f>(L17266+K17266)/(D17266*0.0001)</f>
      </c>
    </row>
    <row r="17267">
      <c r="A17267" t="n">
        <v>2016</v>
      </c>
      <c r="B17267" t="inlineStr">
        <is>
          <t>00796471</t>
        </is>
      </c>
      <c r="C17267" t="inlineStr">
        <is>
          <t>아이엠캐피탈</t>
        </is>
      </c>
      <c r="D17267" t="n">
        <v>1953000000</v>
      </c>
      <c r="E17267" t="n">
        <v>674000000</v>
      </c>
      <c r="F17267" t="n">
        <v>67000000</v>
      </c>
      <c r="G17267" t="n">
        <v>36000000</v>
      </c>
      <c r="H17267" t="n">
        <v>3.02</v>
      </c>
      <c r="I17267" t="n">
        <v>3.33</v>
      </c>
      <c r="J17267" t="n">
        <v>9.050000000000001</v>
      </c>
      <c r="K17267" t="n">
        <v>-149000000</v>
      </c>
      <c r="L17267" t="n">
        <v>173000000</v>
      </c>
      <c r="M17267" t="n">
        <v>170000000</v>
      </c>
      <c r="N17267" t="n">
        <v>-150000000</v>
      </c>
      <c r="O17267">
        <f>D17266</f>
      </c>
      <c r="P17267">
        <f>(E17267-F17267+G17267)/O17267*100</f>
      </c>
      <c r="Q17267">
        <f>H17266</f>
      </c>
      <c r="R17267">
        <f>I17266</f>
      </c>
      <c r="S17267">
        <f>H17267-H17266</f>
      </c>
      <c r="T17267">
        <f>I17267-I17266</f>
      </c>
      <c r="U17267">
        <f>(L17267-K17267)/(2*D17267*0.01)</f>
      </c>
      <c r="V17267">
        <f>(L17267+K17267)/(D17267*0.0001)</f>
      </c>
    </row>
    <row r="17268">
      <c r="A17268" t="n">
        <v>2017</v>
      </c>
      <c r="B17268" t="inlineStr">
        <is>
          <t>00796471</t>
        </is>
      </c>
      <c r="C17268" t="inlineStr">
        <is>
          <t>아이엠캐피탈</t>
        </is>
      </c>
      <c r="D17268" t="n">
        <v>2591000000</v>
      </c>
      <c r="E17268" t="n">
        <v>821000000</v>
      </c>
      <c r="F17268" t="n">
        <v>270000000</v>
      </c>
      <c r="G17268" t="n">
        <v>51000000</v>
      </c>
      <c r="H17268" t="n">
        <v>3.35</v>
      </c>
      <c r="I17268" t="n">
        <v>3.22</v>
      </c>
      <c r="J17268" t="n">
        <v>9.24</v>
      </c>
      <c r="K17268" t="n">
        <v>-191000000</v>
      </c>
      <c r="L17268" t="n">
        <v>221000000</v>
      </c>
      <c r="M17268" t="n">
        <v>219000000</v>
      </c>
      <c r="N17268" t="n">
        <v>-193000000</v>
      </c>
      <c r="O17268">
        <f>D17267</f>
      </c>
      <c r="P17268">
        <f>(E17268-F17268+G17268)/O17268*100</f>
      </c>
      <c r="Q17268">
        <f>H17267</f>
      </c>
      <c r="R17268">
        <f>I17267</f>
      </c>
      <c r="S17268">
        <f>H17268-H17267</f>
      </c>
      <c r="T17268">
        <f>I17268-I17267</f>
      </c>
      <c r="U17268">
        <f>(L17268-K17268)/(2*D17268*0.01)</f>
      </c>
      <c r="V17268">
        <f>(L17268+K17268)/(D17268*0.0001)</f>
      </c>
    </row>
    <row r="17269">
      <c r="A17269" t="n">
        <v>2018</v>
      </c>
      <c r="B17269" t="inlineStr">
        <is>
          <t>00796471</t>
        </is>
      </c>
      <c r="C17269" t="inlineStr">
        <is>
          <t>아이엠캐피탈</t>
        </is>
      </c>
      <c r="D17269" t="n">
        <v>3675000000</v>
      </c>
      <c r="E17269" t="n">
        <v>906000000</v>
      </c>
      <c r="F17269" t="n">
        <v>252000000</v>
      </c>
      <c r="G17269" t="n">
        <v>77000000</v>
      </c>
      <c r="H17269" t="n">
        <v>2.85</v>
      </c>
      <c r="I17269" t="n">
        <v>3.24</v>
      </c>
      <c r="J17269" t="n">
        <v>8.69</v>
      </c>
      <c r="K17269" t="n">
        <v>-276000000</v>
      </c>
      <c r="L17269" t="n">
        <v>318000000</v>
      </c>
      <c r="M17269" t="n">
        <v>314000000</v>
      </c>
      <c r="N17269" t="n">
        <v>-278000000</v>
      </c>
      <c r="O17269">
        <f>D17268</f>
      </c>
      <c r="P17269">
        <f>(E17269-F17269+G17269)/O17269*100</f>
      </c>
      <c r="Q17269">
        <f>H17268</f>
      </c>
      <c r="R17269">
        <f>I17268</f>
      </c>
      <c r="S17269">
        <f>H17269-H17268</f>
      </c>
      <c r="T17269">
        <f>I17269-I17268</f>
      </c>
      <c r="U17269">
        <f>(L17269-K17269)/(2*D17269*0.01)</f>
      </c>
      <c r="V17269">
        <f>(L17269+K17269)/(D17269*0.0001)</f>
      </c>
    </row>
    <row r="17270">
      <c r="A17270" t="n">
        <v>2019</v>
      </c>
      <c r="B17270" t="inlineStr">
        <is>
          <t>00796471</t>
        </is>
      </c>
      <c r="C17270" t="inlineStr">
        <is>
          <t>아이엠캐피탈</t>
        </is>
      </c>
      <c r="D17270" t="n">
        <v>5050000000</v>
      </c>
      <c r="E17270" t="n">
        <v>1176000000</v>
      </c>
      <c r="F17270" t="n">
        <v>372000000</v>
      </c>
      <c r="G17270" t="n">
        <v>94000000</v>
      </c>
      <c r="H17270" t="n">
        <v>2.63</v>
      </c>
      <c r="I17270" t="n">
        <v>3.72</v>
      </c>
      <c r="J17270" t="n">
        <v>9.42</v>
      </c>
      <c r="K17270" t="n">
        <v>-410000000</v>
      </c>
      <c r="L17270" t="n">
        <v>475000000</v>
      </c>
      <c r="M17270" t="n">
        <v>465000000</v>
      </c>
      <c r="N17270" t="n">
        <v>-410000000</v>
      </c>
      <c r="O17270">
        <f>D17269</f>
      </c>
      <c r="P17270">
        <f>(E17270-F17270+G17270)/O17270*100</f>
      </c>
      <c r="Q17270">
        <f>H17269</f>
      </c>
      <c r="R17270">
        <f>I17269</f>
      </c>
      <c r="S17270">
        <f>H17270-H17269</f>
      </c>
      <c r="T17270">
        <f>I17270-I17269</f>
      </c>
      <c r="U17270">
        <f>(L17270-K17270)/(2*D17270*0.01)</f>
      </c>
      <c r="V17270">
        <f>(L17270+K17270)/(D17270*0.0001)</f>
      </c>
    </row>
    <row r="17271">
      <c r="A17271" t="n">
        <v>2020</v>
      </c>
      <c r="B17271" t="inlineStr">
        <is>
          <t>00796471</t>
        </is>
      </c>
      <c r="C17271" t="inlineStr">
        <is>
          <t>아이엠캐피탈</t>
        </is>
      </c>
      <c r="D17271" t="n">
        <v>6204000000</v>
      </c>
      <c r="E17271" t="n">
        <v>392000000</v>
      </c>
      <c r="F17271" t="n">
        <v>487000000</v>
      </c>
      <c r="G17271" t="n">
        <v>41000000</v>
      </c>
      <c r="H17271" t="n">
        <v>2.9</v>
      </c>
      <c r="I17271" t="n">
        <v>3.96</v>
      </c>
      <c r="O17271">
        <f>D17270</f>
      </c>
      <c r="P17271">
        <f>(E17271-F17271+G17271)/O17271*100</f>
      </c>
      <c r="Q17271">
        <f>H17270</f>
      </c>
      <c r="R17271">
        <f>I17270</f>
      </c>
      <c r="S17271">
        <f>H17271-H17270</f>
      </c>
      <c r="T17271">
        <f>I17271-I17270</f>
      </c>
    </row>
    <row r="17272">
      <c r="A17272" t="n">
        <v>2021</v>
      </c>
      <c r="B17272" t="inlineStr">
        <is>
          <t>00796471</t>
        </is>
      </c>
      <c r="C17272" t="inlineStr">
        <is>
          <t>아이엠캐피탈</t>
        </is>
      </c>
      <c r="D17272" t="n">
        <v>7530000000</v>
      </c>
      <c r="E17272" t="n">
        <v>400000000</v>
      </c>
      <c r="F17272" t="n">
        <v>1235000000</v>
      </c>
      <c r="G17272" t="n">
        <v>58000000</v>
      </c>
      <c r="H17272" t="n">
        <v>3.42</v>
      </c>
      <c r="I17272" t="n">
        <v>4.26</v>
      </c>
      <c r="O17272">
        <f>D17271</f>
      </c>
      <c r="P17272">
        <f>(E17272-F17272+G17272)/O17272*100</f>
      </c>
      <c r="Q17272">
        <f>H17271</f>
      </c>
      <c r="R17272">
        <f>I17271</f>
      </c>
      <c r="S17272">
        <f>H17272-H17271</f>
      </c>
      <c r="T17272">
        <f>I17272-I17271</f>
      </c>
    </row>
    <row r="17273">
      <c r="A17273" t="n">
        <v>2022</v>
      </c>
      <c r="B17273" t="inlineStr">
        <is>
          <t>00796471</t>
        </is>
      </c>
      <c r="C17273" t="inlineStr">
        <is>
          <t>아이엠캐피탈</t>
        </is>
      </c>
      <c r="D17273" t="n">
        <v>8069000000</v>
      </c>
      <c r="E17273" t="n">
        <v>362000000</v>
      </c>
      <c r="F17273" t="n">
        <v>57000000</v>
      </c>
      <c r="G17273" t="n">
        <v>100000000</v>
      </c>
      <c r="H17273" t="n">
        <v>5.78</v>
      </c>
      <c r="I17273" t="n">
        <v>4.5</v>
      </c>
      <c r="O17273">
        <f>D17272</f>
      </c>
      <c r="P17273">
        <f>(E17273-F17273+G17273)/O17273*100</f>
      </c>
      <c r="Q17273">
        <f>H17272</f>
      </c>
      <c r="R17273">
        <f>I17272</f>
      </c>
      <c r="S17273">
        <f>H17273-H17272</f>
      </c>
      <c r="T17273">
        <f>I17273-I17272</f>
      </c>
    </row>
    <row r="17274">
      <c r="A17274" t="n">
        <v>2023</v>
      </c>
      <c r="B17274" t="inlineStr">
        <is>
          <t>00796471</t>
        </is>
      </c>
      <c r="C17274" t="inlineStr">
        <is>
          <t>아이엠캐피탈</t>
        </is>
      </c>
      <c r="D17274" t="n">
        <v>9802000000</v>
      </c>
      <c r="E17274" t="n">
        <v>398000000</v>
      </c>
      <c r="F17274" t="n">
        <v>345000000</v>
      </c>
      <c r="G17274" t="n">
        <v>110000000</v>
      </c>
      <c r="H17274" t="n">
        <v>4.94</v>
      </c>
      <c r="I17274" t="n">
        <v>4.61</v>
      </c>
      <c r="O17274">
        <f>D17273</f>
      </c>
      <c r="P17274">
        <f>(E17274-F17274+G17274)/O17274*100</f>
      </c>
      <c r="Q17274">
        <f>H17273</f>
      </c>
      <c r="R17274">
        <f>I17273</f>
      </c>
      <c r="S17274">
        <f>H17274-H17273</f>
      </c>
      <c r="T17274">
        <f>I17274-I17273</f>
      </c>
    </row>
    <row r="17275">
      <c r="A17275" t="n">
        <v>2024</v>
      </c>
      <c r="B17275" t="inlineStr">
        <is>
          <t>00796471</t>
        </is>
      </c>
      <c r="C17275" t="inlineStr">
        <is>
          <t>아이엠캐피탈</t>
        </is>
      </c>
      <c r="D17275" t="n">
        <v>11534000000</v>
      </c>
      <c r="E17275" t="n">
        <v>367000000</v>
      </c>
      <c r="F17275" t="n">
        <v>476000000</v>
      </c>
      <c r="G17275" t="n">
        <v>116000000</v>
      </c>
      <c r="H17275" t="n">
        <v>4.36</v>
      </c>
      <c r="I17275" t="n">
        <v>4.88</v>
      </c>
      <c r="O17275">
        <f>D17274</f>
      </c>
      <c r="P17275">
        <f>(E17275-F17275+G17275)/O17275*100</f>
      </c>
      <c r="Q17275">
        <f>H17274</f>
      </c>
      <c r="R17275">
        <f>I17274</f>
      </c>
      <c r="S17275">
        <f>H17275-H17274</f>
      </c>
      <c r="T17275">
        <f>I17275-I17274</f>
      </c>
    </row>
    <row r="17276">
      <c r="A17276" t="n">
        <v>2014</v>
      </c>
      <c r="B17276" t="inlineStr">
        <is>
          <t>00796994</t>
        </is>
      </c>
      <c r="C17276" t="inlineStr">
        <is>
          <t>조선선재</t>
        </is>
      </c>
      <c r="D17276" t="n">
        <v>3180404085</v>
      </c>
      <c r="E17276" t="n">
        <v>567031656</v>
      </c>
      <c r="F17276" t="n">
        <v>370851719</v>
      </c>
      <c r="G17276" t="n">
        <v>98998668</v>
      </c>
      <c r="H17276" t="n">
        <v>2.85</v>
      </c>
      <c r="I17276" t="n">
        <v>5.43</v>
      </c>
      <c r="K17276" t="n">
        <v>-218744763</v>
      </c>
      <c r="L17276" t="n">
        <v>249669068</v>
      </c>
      <c r="M17276" t="n">
        <v>241106348</v>
      </c>
      <c r="N17276" t="n">
        <v>-215933332</v>
      </c>
      <c r="U17276">
        <f>(L17276-K17276)/(2*D17276*0.01)</f>
      </c>
      <c r="V17276">
        <f>(L17276+K17276)/(D17276*0.0001)</f>
      </c>
    </row>
    <row r="17277">
      <c r="A17277" t="n">
        <v>2015</v>
      </c>
      <c r="B17277" t="inlineStr">
        <is>
          <t>00796994</t>
        </is>
      </c>
      <c r="C17277" t="inlineStr">
        <is>
          <t>조선선재</t>
        </is>
      </c>
      <c r="D17277" t="n">
        <v>3805820970</v>
      </c>
      <c r="E17277" t="n">
        <v>602617896</v>
      </c>
      <c r="F17277" t="n">
        <v>227808600</v>
      </c>
      <c r="G17277" t="n">
        <v>85726620</v>
      </c>
      <c r="H17277" t="n">
        <v>2.51</v>
      </c>
      <c r="I17277" t="n">
        <v>5.43</v>
      </c>
      <c r="K17277" t="n">
        <v>-263963055</v>
      </c>
      <c r="L17277" t="n">
        <v>301385089</v>
      </c>
      <c r="M17277" t="n">
        <v>290030262</v>
      </c>
      <c r="N17277" t="n">
        <v>-259770546</v>
      </c>
      <c r="O17277">
        <f>D17276</f>
      </c>
      <c r="P17277">
        <f>(E17277-F17277+G17277)/O17277*100</f>
      </c>
      <c r="Q17277">
        <f>H17276</f>
      </c>
      <c r="R17277">
        <f>I17276</f>
      </c>
      <c r="S17277">
        <f>H17277-H17276</f>
      </c>
      <c r="T17277">
        <f>I17277-I17276</f>
      </c>
      <c r="U17277">
        <f>(L17277-K17277)/(2*D17277*0.01)</f>
      </c>
      <c r="V17277">
        <f>(L17277+K17277)/(D17277*0.0001)</f>
      </c>
    </row>
    <row r="17278">
      <c r="A17278" t="n">
        <v>2016</v>
      </c>
      <c r="B17278" t="inlineStr">
        <is>
          <t>00796994</t>
        </is>
      </c>
      <c r="C17278" t="inlineStr">
        <is>
          <t>조선선재</t>
        </is>
      </c>
      <c r="D17278" t="n">
        <v>4945392623</v>
      </c>
      <c r="E17278" t="n">
        <v>649747368</v>
      </c>
      <c r="F17278" t="n">
        <v>165094850</v>
      </c>
      <c r="G17278" t="n">
        <v>90391704</v>
      </c>
      <c r="H17278" t="n">
        <v>2.57</v>
      </c>
      <c r="I17278" t="n">
        <v>6</v>
      </c>
      <c r="K17278" t="n">
        <v>-309666736</v>
      </c>
      <c r="L17278" t="n">
        <v>352772124</v>
      </c>
      <c r="M17278" t="n">
        <v>337123506</v>
      </c>
      <c r="N17278" t="n">
        <v>-302780604</v>
      </c>
      <c r="O17278">
        <f>D17277</f>
      </c>
      <c r="P17278">
        <f>(E17278-F17278+G17278)/O17278*100</f>
      </c>
      <c r="Q17278">
        <f>H17277</f>
      </c>
      <c r="R17278">
        <f>I17277</f>
      </c>
      <c r="S17278">
        <f>H17278-H17277</f>
      </c>
      <c r="T17278">
        <f>I17278-I17277</f>
      </c>
      <c r="U17278">
        <f>(L17278-K17278)/(2*D17278*0.01)</f>
      </c>
      <c r="V17278">
        <f>(L17278+K17278)/(D17278*0.0001)</f>
      </c>
    </row>
    <row r="17279">
      <c r="A17279" t="n">
        <v>2017</v>
      </c>
      <c r="B17279" t="inlineStr">
        <is>
          <t>00796994</t>
        </is>
      </c>
      <c r="C17279" t="inlineStr">
        <is>
          <t>조선선재</t>
        </is>
      </c>
      <c r="D17279" t="n">
        <v>4882419022</v>
      </c>
      <c r="E17279" t="n">
        <v>755190804</v>
      </c>
      <c r="F17279" t="n">
        <v>682496040</v>
      </c>
      <c r="G17279" t="n">
        <v>112720548</v>
      </c>
      <c r="H17279" t="n">
        <v>2.98</v>
      </c>
      <c r="I17279" t="n">
        <v>5.86</v>
      </c>
      <c r="K17279" t="n">
        <v>-316191932</v>
      </c>
      <c r="L17279" t="n">
        <v>360820068</v>
      </c>
      <c r="M17279" t="n">
        <v>346717359</v>
      </c>
      <c r="N17279" t="n">
        <v>-310704534</v>
      </c>
      <c r="O17279">
        <f>D17278</f>
      </c>
      <c r="P17279">
        <f>(E17279-F17279+G17279)/O17279*100</f>
      </c>
      <c r="Q17279">
        <f>H17278</f>
      </c>
      <c r="R17279">
        <f>I17278</f>
      </c>
      <c r="S17279">
        <f>H17279-H17278</f>
      </c>
      <c r="T17279">
        <f>I17279-I17278</f>
      </c>
      <c r="U17279">
        <f>(L17279-K17279)/(2*D17279*0.01)</f>
      </c>
      <c r="V17279">
        <f>(L17279+K17279)/(D17279*0.0001)</f>
      </c>
    </row>
    <row r="17280">
      <c r="A17280" t="n">
        <v>2018</v>
      </c>
      <c r="B17280" t="inlineStr">
        <is>
          <t>00796994</t>
        </is>
      </c>
      <c r="C17280" t="inlineStr">
        <is>
          <t>조선선재</t>
        </is>
      </c>
      <c r="D17280" t="n">
        <v>4796665393</v>
      </c>
      <c r="E17280" t="n">
        <v>702980820</v>
      </c>
      <c r="F17280" t="n">
        <v>202410790</v>
      </c>
      <c r="G17280" t="n">
        <v>127595556</v>
      </c>
      <c r="H17280" t="n">
        <v>2.61</v>
      </c>
      <c r="I17280" t="n">
        <v>3</v>
      </c>
      <c r="K17280" t="n">
        <v>-271459092</v>
      </c>
      <c r="L17280" t="n">
        <v>306751872</v>
      </c>
      <c r="M17280" t="n">
        <v>302742648</v>
      </c>
      <c r="N17280" t="n">
        <v>-273213249</v>
      </c>
      <c r="O17280">
        <f>D17279</f>
      </c>
      <c r="P17280">
        <f>(E17280-F17280+G17280)/O17280*100</f>
      </c>
      <c r="Q17280">
        <f>H17279</f>
      </c>
      <c r="R17280">
        <f>I17279</f>
      </c>
      <c r="S17280">
        <f>H17280-H17279</f>
      </c>
      <c r="T17280">
        <f>I17280-I17279</f>
      </c>
      <c r="U17280">
        <f>(L17280-K17280)/(2*D17280*0.01)</f>
      </c>
      <c r="V17280">
        <f>(L17280+K17280)/(D17280*0.0001)</f>
      </c>
    </row>
    <row r="17281">
      <c r="A17281" t="n">
        <v>2019</v>
      </c>
      <c r="B17281" t="inlineStr">
        <is>
          <t>00796994</t>
        </is>
      </c>
      <c r="C17281" t="inlineStr">
        <is>
          <t>조선선재</t>
        </is>
      </c>
      <c r="D17281" t="n">
        <v>6189650790</v>
      </c>
      <c r="E17281" t="n">
        <v>590672196</v>
      </c>
      <c r="F17281" t="n">
        <v>172375082</v>
      </c>
      <c r="G17281" t="n">
        <v>108246048</v>
      </c>
      <c r="H17281" t="n">
        <v>2.31</v>
      </c>
      <c r="I17281" t="n">
        <v>4.71</v>
      </c>
      <c r="K17281" t="n">
        <v>-430851202</v>
      </c>
      <c r="L17281" t="n">
        <v>495468181</v>
      </c>
      <c r="M17281" t="n">
        <v>478669294</v>
      </c>
      <c r="N17281" t="n">
        <v>-425541893</v>
      </c>
      <c r="O17281">
        <f>D17280</f>
      </c>
      <c r="P17281">
        <f>(E17281-F17281+G17281)/O17281*100</f>
      </c>
      <c r="Q17281">
        <f>H17280</f>
      </c>
      <c r="R17281">
        <f>I17280</f>
      </c>
      <c r="S17281">
        <f>H17281-H17280</f>
      </c>
      <c r="T17281">
        <f>I17281-I17280</f>
      </c>
      <c r="U17281">
        <f>(L17281-K17281)/(2*D17281*0.01)</f>
      </c>
      <c r="V17281">
        <f>(L17281+K17281)/(D17281*0.0001)</f>
      </c>
    </row>
    <row r="17282">
      <c r="A17282" t="n">
        <v>2020</v>
      </c>
      <c r="B17282" t="inlineStr">
        <is>
          <t>00796994</t>
        </is>
      </c>
      <c r="C17282" t="inlineStr">
        <is>
          <t>조선선재</t>
        </is>
      </c>
      <c r="D17282" t="n">
        <v>6867563301</v>
      </c>
      <c r="E17282" t="n">
        <v>374952630</v>
      </c>
      <c r="F17282" t="n">
        <v>132910950</v>
      </c>
      <c r="H17282" t="n">
        <v>2.592</v>
      </c>
      <c r="I17282" t="n">
        <v>3.84</v>
      </c>
      <c r="O17282">
        <f>D17281</f>
      </c>
      <c r="Q17282">
        <f>H17281</f>
      </c>
      <c r="R17282">
        <f>I17281</f>
      </c>
      <c r="S17282">
        <f>H17282-H17281</f>
      </c>
      <c r="T17282">
        <f>I17282-I17281</f>
      </c>
    </row>
    <row r="17283">
      <c r="A17283" t="n">
        <v>2022</v>
      </c>
      <c r="B17283" t="inlineStr">
        <is>
          <t>00796994</t>
        </is>
      </c>
      <c r="C17283" t="inlineStr">
        <is>
          <t>조선선재</t>
        </is>
      </c>
      <c r="D17283" t="n">
        <v>6185366695</v>
      </c>
      <c r="E17283" t="n">
        <v>688401924</v>
      </c>
      <c r="F17283" t="n">
        <v>592493340</v>
      </c>
      <c r="G17283" t="n">
        <v>235423566</v>
      </c>
      <c r="H17283" t="n">
        <v>5.296</v>
      </c>
      <c r="I17283" t="n">
        <v>3.39</v>
      </c>
      <c r="K17283" t="n">
        <v>-348916876</v>
      </c>
      <c r="L17283" t="n">
        <v>390827746</v>
      </c>
      <c r="M17283" t="n">
        <v>394940006</v>
      </c>
      <c r="N17283" t="n">
        <v>-358614024</v>
      </c>
      <c r="U17283">
        <f>(L17283-K17283)/(2*D17283*0.01)</f>
      </c>
      <c r="V17283">
        <f>(L17283+K17283)/(D17283*0.0001)</f>
      </c>
    </row>
    <row r="17284">
      <c r="A17284" t="n">
        <v>2024</v>
      </c>
      <c r="B17284" t="inlineStr">
        <is>
          <t>00796994</t>
        </is>
      </c>
      <c r="C17284" t="inlineStr">
        <is>
          <t>조선선재</t>
        </is>
      </c>
      <c r="D17284" t="n">
        <v>5200317636</v>
      </c>
      <c r="E17284" t="n">
        <v>558024120</v>
      </c>
      <c r="F17284" t="n">
        <v>1592018670</v>
      </c>
      <c r="G17284" t="n">
        <v>246215964</v>
      </c>
      <c r="H17284" t="n">
        <v>3.84</v>
      </c>
      <c r="I17284" t="n">
        <v>4.02</v>
      </c>
      <c r="K17284" t="n">
        <v>-281039201</v>
      </c>
      <c r="L17284" t="n">
        <v>314432620</v>
      </c>
      <c r="M17284" t="n">
        <v>311039249</v>
      </c>
      <c r="N17284" t="n">
        <v>-283374726</v>
      </c>
      <c r="U17284">
        <f>(L17284-K17284)/(2*D17284*0.01)</f>
      </c>
      <c r="V17284">
        <f>(L17284+K17284)/(D17284*0.0001)</f>
      </c>
    </row>
    <row r="17285">
      <c r="A17285" t="n">
        <v>2025</v>
      </c>
      <c r="B17285" t="inlineStr">
        <is>
          <t>00796994</t>
        </is>
      </c>
      <c r="C17285" t="inlineStr">
        <is>
          <t>조선선재</t>
        </is>
      </c>
      <c r="D17285" t="n">
        <v>6466511827</v>
      </c>
      <c r="E17285" t="n">
        <v>526597176</v>
      </c>
      <c r="F17285" t="n">
        <v>647615530</v>
      </c>
      <c r="G17285" t="n">
        <v>178500264</v>
      </c>
      <c r="H17285" t="n">
        <v>4.14</v>
      </c>
      <c r="I17285" t="n">
        <v>4.33</v>
      </c>
      <c r="J17285" t="n">
        <v>5.78</v>
      </c>
      <c r="K17285" t="n">
        <v>-340765931</v>
      </c>
      <c r="L17285" t="n">
        <v>378506433</v>
      </c>
      <c r="M17285" t="n">
        <v>374200127</v>
      </c>
      <c r="N17285" t="n">
        <v>-343423112</v>
      </c>
      <c r="O17285">
        <f>D17284</f>
      </c>
      <c r="P17285">
        <f>(E17285-F17285+G17285)/O17285*100</f>
      </c>
      <c r="Q17285">
        <f>H17284</f>
      </c>
      <c r="R17285">
        <f>I17284</f>
      </c>
      <c r="S17285">
        <f>H17285-H17284</f>
      </c>
      <c r="T17285">
        <f>I17285-I17284</f>
      </c>
      <c r="U17285">
        <f>(L17285-K17285)/(2*D17285*0.01)</f>
      </c>
      <c r="V17285">
        <f>(L17285+K17285)/(D17285*0.0001)</f>
      </c>
    </row>
    <row r="17286">
      <c r="A17286" t="n">
        <v>2014</v>
      </c>
      <c r="B17286" t="inlineStr">
        <is>
          <t>00797364</t>
        </is>
      </c>
      <c r="C17286" t="inlineStr">
        <is>
          <t>KC코트렐</t>
        </is>
      </c>
      <c r="D17286" t="n">
        <v>18865573000</v>
      </c>
      <c r="E17286" t="n">
        <v>1517021000</v>
      </c>
      <c r="F17286" t="n">
        <v>432760000</v>
      </c>
      <c r="G17286" t="n">
        <v>416243000</v>
      </c>
      <c r="H17286" t="n">
        <v>2.97</v>
      </c>
      <c r="I17286" t="n">
        <v>6.58</v>
      </c>
      <c r="K17286" t="n">
        <v>1929398000</v>
      </c>
      <c r="L17286" t="n">
        <v>1929398000</v>
      </c>
      <c r="M17286" t="n">
        <v>1841432000</v>
      </c>
      <c r="N17286" t="n">
        <v>-1599807000</v>
      </c>
    </row>
    <row r="17287">
      <c r="A17287" t="n">
        <v>2015</v>
      </c>
      <c r="B17287" t="inlineStr">
        <is>
          <t>00797364</t>
        </is>
      </c>
      <c r="C17287" t="inlineStr">
        <is>
          <t>KC코트렐</t>
        </is>
      </c>
      <c r="D17287" t="n">
        <v>16543847000</v>
      </c>
      <c r="E17287" t="n">
        <v>2429051000</v>
      </c>
      <c r="F17287" t="n">
        <v>3804258000</v>
      </c>
      <c r="G17287" t="n">
        <v>452690000</v>
      </c>
      <c r="H17287" t="n">
        <v>2.97</v>
      </c>
      <c r="I17287" t="n">
        <v>6.58</v>
      </c>
      <c r="K17287" t="n">
        <v>-1493132000</v>
      </c>
      <c r="L17287" t="n">
        <v>1461246000</v>
      </c>
      <c r="M17287" t="n">
        <v>1265060000</v>
      </c>
      <c r="N17287" t="n">
        <v>-1237759000</v>
      </c>
      <c r="O17287">
        <f>D17286</f>
      </c>
      <c r="P17287">
        <f>(E17287-F17287+G17287)/O17287*100</f>
      </c>
      <c r="Q17287">
        <f>H17286</f>
      </c>
      <c r="R17287">
        <f>I17286</f>
      </c>
      <c r="S17287">
        <f>H17287-H17286</f>
      </c>
      <c r="T17287">
        <f>I17287-I17286</f>
      </c>
      <c r="U17287">
        <f>(L17287-K17287)/(2*D17287*0.01)</f>
      </c>
    </row>
    <row r="17288">
      <c r="A17288" t="n">
        <v>2016</v>
      </c>
      <c r="B17288" t="inlineStr">
        <is>
          <t>00797364</t>
        </is>
      </c>
      <c r="C17288" t="inlineStr">
        <is>
          <t>KC코트렐</t>
        </is>
      </c>
      <c r="D17288" t="n">
        <v>16305135000</v>
      </c>
      <c r="E17288" t="n">
        <v>1957005000</v>
      </c>
      <c r="F17288" t="n">
        <v>908016000</v>
      </c>
      <c r="G17288" t="n">
        <v>360064000</v>
      </c>
      <c r="H17288" t="n">
        <v>2.4</v>
      </c>
      <c r="I17288" t="n">
        <v>4.67</v>
      </c>
      <c r="K17288" t="n">
        <v>-1304489000</v>
      </c>
      <c r="L17288" t="n">
        <v>1140047000</v>
      </c>
      <c r="M17288" t="n">
        <v>-1120594000</v>
      </c>
      <c r="N17288" t="n">
        <v>1253847000</v>
      </c>
      <c r="O17288">
        <f>D17287</f>
      </c>
      <c r="P17288">
        <f>(E17288-F17288+G17288)/O17288*100</f>
      </c>
      <c r="Q17288">
        <f>H17287</f>
      </c>
      <c r="R17288">
        <f>I17287</f>
      </c>
      <c r="S17288">
        <f>H17288-H17287</f>
      </c>
      <c r="T17288">
        <f>I17288-I17287</f>
      </c>
      <c r="U17288">
        <f>(L17288-K17288)/(2*D17288*0.01)</f>
      </c>
    </row>
    <row r="17289">
      <c r="A17289" t="n">
        <v>2017</v>
      </c>
      <c r="B17289" t="inlineStr">
        <is>
          <t>00797364</t>
        </is>
      </c>
      <c r="C17289" t="inlineStr">
        <is>
          <t>KC코트렐</t>
        </is>
      </c>
      <c r="D17289" t="n">
        <v>16265785000</v>
      </c>
      <c r="E17289" t="n">
        <v>1862957000</v>
      </c>
      <c r="F17289" t="n">
        <v>1142514000</v>
      </c>
      <c r="G17289" t="n">
        <v>352187000</v>
      </c>
      <c r="H17289" t="n">
        <v>2.666</v>
      </c>
      <c r="I17289" t="n">
        <v>4.067</v>
      </c>
      <c r="K17289" t="n">
        <v>-1079796000</v>
      </c>
      <c r="L17289" t="n">
        <v>951878000</v>
      </c>
      <c r="M17289" t="n">
        <v>-948490000</v>
      </c>
      <c r="N17289" t="n">
        <v>1053909000</v>
      </c>
      <c r="O17289">
        <f>D17288</f>
      </c>
      <c r="P17289">
        <f>(E17289-F17289+G17289)/O17289*100</f>
      </c>
      <c r="Q17289">
        <f>H17288</f>
      </c>
      <c r="R17289">
        <f>I17288</f>
      </c>
      <c r="S17289">
        <f>H17289-H17288</f>
      </c>
      <c r="T17289">
        <f>I17289-I17288</f>
      </c>
      <c r="U17289">
        <f>(L17289-K17289)/(2*D17289*0.01)</f>
      </c>
    </row>
    <row r="17290">
      <c r="A17290" t="n">
        <v>2018</v>
      </c>
      <c r="B17290" t="inlineStr">
        <is>
          <t>00797364</t>
        </is>
      </c>
      <c r="C17290" t="inlineStr">
        <is>
          <t>KC코트렐</t>
        </is>
      </c>
      <c r="D17290" t="n">
        <v>17805707000</v>
      </c>
      <c r="E17290" t="n">
        <v>1836471000</v>
      </c>
      <c r="F17290" t="n">
        <v>958433000</v>
      </c>
      <c r="G17290" t="n">
        <v>392053000</v>
      </c>
      <c r="H17290" t="n">
        <v>2.84</v>
      </c>
      <c r="I17290" t="n">
        <v>4.02</v>
      </c>
      <c r="K17290" t="n">
        <v>-1153804000</v>
      </c>
      <c r="L17290" t="n">
        <v>1018876000</v>
      </c>
      <c r="M17290" t="n">
        <v>-1014722000</v>
      </c>
      <c r="N17290" t="n">
        <v>1125429000</v>
      </c>
      <c r="O17290">
        <f>D17289</f>
      </c>
      <c r="P17290">
        <f>(E17290-F17290+G17290)/O17290*100</f>
      </c>
      <c r="Q17290">
        <f>H17289</f>
      </c>
      <c r="R17290">
        <f>I17289</f>
      </c>
      <c r="S17290">
        <f>H17290-H17289</f>
      </c>
      <c r="T17290">
        <f>I17290-I17289</f>
      </c>
      <c r="U17290">
        <f>(L17290-K17290)/(2*D17290*0.01)</f>
      </c>
    </row>
    <row r="17291">
      <c r="A17291" t="n">
        <v>2019</v>
      </c>
      <c r="B17291" t="inlineStr">
        <is>
          <t>00797364</t>
        </is>
      </c>
      <c r="C17291" t="inlineStr">
        <is>
          <t>KC코트렐</t>
        </is>
      </c>
      <c r="D17291" t="n">
        <v>20076111000</v>
      </c>
      <c r="E17291" t="n">
        <v>2143361000</v>
      </c>
      <c r="F17291" t="n">
        <v>1716147000</v>
      </c>
      <c r="G17291" t="n">
        <v>347166000</v>
      </c>
      <c r="H17291" t="n">
        <v>2.839</v>
      </c>
      <c r="I17291" t="n">
        <v>4.017</v>
      </c>
      <c r="K17291" t="n">
        <v>-1250340000</v>
      </c>
      <c r="L17291" t="n">
        <v>1422252000</v>
      </c>
      <c r="M17291" t="n">
        <v>1381492000</v>
      </c>
      <c r="N17291" t="n">
        <v>-1240831000</v>
      </c>
      <c r="O17291">
        <f>D17290</f>
      </c>
      <c r="P17291">
        <f>(E17291-F17291+G17291)/O17291*100</f>
      </c>
      <c r="Q17291">
        <f>H17290</f>
      </c>
      <c r="R17291">
        <f>I17290</f>
      </c>
      <c r="S17291">
        <f>H17291-H17290</f>
      </c>
      <c r="T17291">
        <f>I17291-I17290</f>
      </c>
      <c r="U17291">
        <f>(L17291-K17291)/(2*D17291*0.01)</f>
      </c>
      <c r="V17291">
        <f>(L17291+K17291)/(D17291*0.0001)</f>
      </c>
    </row>
    <row r="17292">
      <c r="A17292" t="n">
        <v>2020</v>
      </c>
      <c r="B17292" t="inlineStr">
        <is>
          <t>00797364</t>
        </is>
      </c>
      <c r="C17292" t="inlineStr">
        <is>
          <t>KC코트렐</t>
        </is>
      </c>
      <c r="D17292" t="n">
        <v>20627746000</v>
      </c>
      <c r="E17292" t="n">
        <v>2553470000</v>
      </c>
      <c r="F17292" t="n">
        <v>1952117000</v>
      </c>
      <c r="G17292" t="n">
        <v>334073000</v>
      </c>
      <c r="H17292" t="n">
        <v>2.103</v>
      </c>
      <c r="I17292" t="n">
        <v>3.812</v>
      </c>
      <c r="K17292" t="n">
        <v>-1249924000</v>
      </c>
      <c r="L17292" t="n">
        <v>1106828000</v>
      </c>
      <c r="M17292" t="n">
        <v>1102886000</v>
      </c>
      <c r="N17292" t="n">
        <v>1219704000</v>
      </c>
      <c r="O17292">
        <f>D17291</f>
      </c>
      <c r="P17292">
        <f>(E17292-F17292+G17292)/O17292*100</f>
      </c>
      <c r="Q17292">
        <f>H17291</f>
      </c>
      <c r="R17292">
        <f>I17291</f>
      </c>
      <c r="S17292">
        <f>H17292-H17291</f>
      </c>
      <c r="T17292">
        <f>I17292-I17291</f>
      </c>
      <c r="U17292">
        <f>(L17292-K17292)/(2*D17292*0.01)</f>
      </c>
    </row>
    <row r="17293">
      <c r="A17293" t="n">
        <v>2021</v>
      </c>
      <c r="B17293" t="inlineStr">
        <is>
          <t>00797364</t>
        </is>
      </c>
      <c r="C17293" t="inlineStr">
        <is>
          <t>KC코트렐</t>
        </is>
      </c>
      <c r="D17293" t="n">
        <v>18449679000</v>
      </c>
      <c r="E17293" t="n">
        <v>2241263000</v>
      </c>
      <c r="F17293" t="n">
        <v>3214039000</v>
      </c>
      <c r="G17293" t="n">
        <v>318713000</v>
      </c>
      <c r="H17293" t="n">
        <v>2.596</v>
      </c>
      <c r="I17293" t="n">
        <v>3.686</v>
      </c>
      <c r="K17293" t="n">
        <v>-1162950000</v>
      </c>
      <c r="L17293" t="n">
        <v>1035365000</v>
      </c>
      <c r="M17293" t="n">
        <v>1142638000</v>
      </c>
      <c r="N17293" t="n">
        <v>-1037905000</v>
      </c>
      <c r="O17293">
        <f>D17292</f>
      </c>
      <c r="P17293">
        <f>(E17293-F17293+G17293)/O17293*100</f>
      </c>
      <c r="Q17293">
        <f>H17292</f>
      </c>
      <c r="R17293">
        <f>I17292</f>
      </c>
      <c r="S17293">
        <f>H17293-H17292</f>
      </c>
      <c r="T17293">
        <f>I17293-I17292</f>
      </c>
      <c r="U17293">
        <f>(L17293-K17293)/(2*D17293*0.01)</f>
      </c>
    </row>
    <row r="17294">
      <c r="A17294" t="n">
        <v>2022</v>
      </c>
      <c r="B17294" t="inlineStr">
        <is>
          <t>00797364</t>
        </is>
      </c>
      <c r="C17294" t="inlineStr">
        <is>
          <t>KC코트렐</t>
        </is>
      </c>
      <c r="D17294" t="n">
        <v>14933093000</v>
      </c>
      <c r="E17294" t="n">
        <v>2164228000</v>
      </c>
      <c r="F17294" t="n">
        <v>4149429000</v>
      </c>
      <c r="G17294" t="n">
        <v>420938000</v>
      </c>
      <c r="H17294" t="n">
        <v>3.93</v>
      </c>
      <c r="I17294" t="n">
        <v>3.885</v>
      </c>
      <c r="K17294" t="n">
        <v>-804404000</v>
      </c>
      <c r="L17294" t="n">
        <v>894772000</v>
      </c>
      <c r="M17294" t="n">
        <v>899469000</v>
      </c>
      <c r="N17294" t="n">
        <v>-823029000</v>
      </c>
      <c r="O17294">
        <f>D17293</f>
      </c>
      <c r="P17294">
        <f>(E17294-F17294+G17294)/O17294*100</f>
      </c>
      <c r="Q17294">
        <f>H17293</f>
      </c>
      <c r="R17294">
        <f>I17293</f>
      </c>
      <c r="S17294">
        <f>H17294-H17293</f>
      </c>
      <c r="T17294">
        <f>I17294-I17293</f>
      </c>
      <c r="U17294">
        <f>(L17294-K17294)/(2*D17294*0.01)</f>
      </c>
      <c r="V17294">
        <f>(L17294+K17294)/(D17294*0.0001)</f>
      </c>
    </row>
    <row r="17295">
      <c r="A17295" t="n">
        <v>2023</v>
      </c>
      <c r="B17295" t="inlineStr">
        <is>
          <t>00797364</t>
        </is>
      </c>
      <c r="C17295" t="inlineStr">
        <is>
          <t>KC코트렐</t>
        </is>
      </c>
      <c r="D17295" t="n">
        <v>16569420000</v>
      </c>
      <c r="E17295" t="n">
        <v>1872772000</v>
      </c>
      <c r="F17295" t="n">
        <v>1926123000</v>
      </c>
      <c r="G17295" t="n">
        <v>733759000</v>
      </c>
      <c r="H17295" t="n">
        <v>4.265</v>
      </c>
      <c r="I17295" t="n">
        <v>5.07</v>
      </c>
      <c r="K17295" t="n">
        <v>-499521000</v>
      </c>
      <c r="L17295" t="n">
        <v>530719000</v>
      </c>
      <c r="M17295" t="n">
        <v>529904000</v>
      </c>
      <c r="N17295" t="n">
        <v>-503900000</v>
      </c>
      <c r="O17295">
        <f>D17294</f>
      </c>
      <c r="P17295">
        <f>(E17295-F17295+G17295)/O17295*100</f>
      </c>
      <c r="Q17295">
        <f>H17294</f>
      </c>
      <c r="R17295">
        <f>I17294</f>
      </c>
      <c r="S17295">
        <f>H17295-H17294</f>
      </c>
      <c r="T17295">
        <f>I17295-I17294</f>
      </c>
      <c r="U17295">
        <f>(L17295-K17295)/(2*D17295*0.01)</f>
      </c>
      <c r="V17295">
        <f>(L17295+K17295)/(D17295*0.0001)</f>
      </c>
    </row>
    <row r="17296">
      <c r="A17296" t="n">
        <v>2024</v>
      </c>
      <c r="B17296" t="inlineStr">
        <is>
          <t>00797364</t>
        </is>
      </c>
      <c r="C17296" t="inlineStr">
        <is>
          <t>KC코트렐</t>
        </is>
      </c>
      <c r="D17296" t="n">
        <v>11701823000</v>
      </c>
      <c r="E17296" t="n">
        <v>1924439000</v>
      </c>
      <c r="F17296" t="n">
        <v>7006304000</v>
      </c>
      <c r="G17296" t="n">
        <v>621435000</v>
      </c>
      <c r="H17296" t="n">
        <v>3.645</v>
      </c>
      <c r="I17296" t="n">
        <v>4.85</v>
      </c>
      <c r="K17296" t="n">
        <v>-320577000</v>
      </c>
      <c r="L17296" t="n">
        <v>337753000</v>
      </c>
      <c r="M17296" t="n">
        <v>337771000</v>
      </c>
      <c r="N17296" t="n">
        <v>-323614000</v>
      </c>
      <c r="O17296">
        <f>D17295</f>
      </c>
      <c r="P17296">
        <f>(E17296-F17296+G17296)/O17296*100</f>
      </c>
      <c r="Q17296">
        <f>H17295</f>
      </c>
      <c r="R17296">
        <f>I17295</f>
      </c>
      <c r="S17296">
        <f>H17296-H17295</f>
      </c>
      <c r="T17296">
        <f>I17296-I17295</f>
      </c>
      <c r="U17296">
        <f>(L17296-K17296)/(2*D17296*0.01)</f>
      </c>
      <c r="V17296">
        <f>(L17296+K17296)/(D17296*0.0001)</f>
      </c>
    </row>
    <row r="17297">
      <c r="A17297" t="n">
        <v>2014</v>
      </c>
      <c r="B17297" t="inlineStr">
        <is>
          <t>00799177</t>
        </is>
      </c>
      <c r="C17297" t="inlineStr">
        <is>
          <t>삼기</t>
        </is>
      </c>
      <c r="D17297" t="n">
        <v>7583204000</v>
      </c>
      <c r="E17297" t="n">
        <v>1486194000</v>
      </c>
      <c r="F17297" t="n">
        <v>823422000</v>
      </c>
      <c r="G17297" t="n">
        <v>152052000</v>
      </c>
      <c r="H17297" t="n">
        <v>3.18</v>
      </c>
      <c r="I17297" t="n">
        <v>5</v>
      </c>
      <c r="K17297" t="n">
        <v>-795804000</v>
      </c>
      <c r="L17297" t="n">
        <v>966462000</v>
      </c>
      <c r="M17297" t="n">
        <v>938397000</v>
      </c>
      <c r="N17297" t="n">
        <v>-790268000</v>
      </c>
      <c r="U17297">
        <f>(L17297-K17297)/(2*D17297*0.01)</f>
      </c>
      <c r="V17297">
        <f>(L17297+K17297)/(D17297*0.0001)</f>
      </c>
    </row>
    <row r="17298">
      <c r="A17298" t="n">
        <v>2015</v>
      </c>
      <c r="B17298" t="inlineStr">
        <is>
          <t>00799177</t>
        </is>
      </c>
      <c r="C17298" t="inlineStr">
        <is>
          <t>삼기</t>
        </is>
      </c>
      <c r="D17298" t="n">
        <v>8773339000</v>
      </c>
      <c r="E17298" t="n">
        <v>2248156000</v>
      </c>
      <c r="F17298" t="n">
        <v>1146342000</v>
      </c>
      <c r="G17298" t="n">
        <v>209398000</v>
      </c>
      <c r="H17298" t="n">
        <v>2.42</v>
      </c>
      <c r="I17298" t="n">
        <v>6.5</v>
      </c>
      <c r="K17298" t="n">
        <v>-547555000</v>
      </c>
      <c r="L17298" t="n">
        <v>627233000</v>
      </c>
      <c r="M17298" t="n">
        <v>632249000</v>
      </c>
      <c r="N17298" t="n">
        <v>-561614000</v>
      </c>
      <c r="O17298">
        <f>D17297</f>
      </c>
      <c r="P17298">
        <f>(E17298-F17298+G17298)/O17298*100</f>
      </c>
      <c r="Q17298">
        <f>H17297</f>
      </c>
      <c r="R17298">
        <f>I17297</f>
      </c>
      <c r="S17298">
        <f>H17298-H17297</f>
      </c>
      <c r="T17298">
        <f>I17298-I17297</f>
      </c>
      <c r="U17298">
        <f>(L17298-K17298)/(2*D17298*0.01)</f>
      </c>
      <c r="V17298">
        <f>(L17298+K17298)/(D17298*0.0001)</f>
      </c>
    </row>
    <row r="17299">
      <c r="A17299" t="n">
        <v>2016</v>
      </c>
      <c r="B17299" t="inlineStr">
        <is>
          <t>00799177</t>
        </is>
      </c>
      <c r="C17299" t="inlineStr">
        <is>
          <t>삼기</t>
        </is>
      </c>
      <c r="D17299" t="n">
        <v>10327789000</v>
      </c>
      <c r="E17299" t="n">
        <v>2312667000</v>
      </c>
      <c r="F17299" t="n">
        <v>1604247000</v>
      </c>
      <c r="G17299" t="n">
        <v>196631000</v>
      </c>
      <c r="H17299" t="n">
        <v>2.51</v>
      </c>
      <c r="I17299" t="n">
        <v>6.7</v>
      </c>
      <c r="K17299" t="n">
        <v>-685978000</v>
      </c>
      <c r="L17299" t="n">
        <v>793610000</v>
      </c>
      <c r="M17299" t="n">
        <v>800632000</v>
      </c>
      <c r="N17299" t="n">
        <v>-704013000</v>
      </c>
      <c r="O17299">
        <f>D17298</f>
      </c>
      <c r="P17299">
        <f>(E17299-F17299+G17299)/O17299*100</f>
      </c>
      <c r="Q17299">
        <f>H17298</f>
      </c>
      <c r="R17299">
        <f>I17298</f>
      </c>
      <c r="S17299">
        <f>H17299-H17298</f>
      </c>
      <c r="T17299">
        <f>I17299-I17298</f>
      </c>
      <c r="U17299">
        <f>(L17299-K17299)/(2*D17299*0.01)</f>
      </c>
      <c r="V17299">
        <f>(L17299+K17299)/(D17299*0.0001)</f>
      </c>
    </row>
    <row r="17300">
      <c r="A17300" t="n">
        <v>2017</v>
      </c>
      <c r="B17300" t="inlineStr">
        <is>
          <t>00799177</t>
        </is>
      </c>
      <c r="C17300" t="inlineStr">
        <is>
          <t>삼기</t>
        </is>
      </c>
      <c r="D17300" t="n">
        <v>13040054000</v>
      </c>
      <c r="E17300" t="n">
        <v>2700048000</v>
      </c>
      <c r="F17300" t="n">
        <v>941521000</v>
      </c>
      <c r="G17300" t="n">
        <v>271586000</v>
      </c>
      <c r="H17300" t="n">
        <v>2.91</v>
      </c>
      <c r="I17300" t="n">
        <v>5</v>
      </c>
      <c r="K17300" t="n">
        <v>-1015399000</v>
      </c>
      <c r="L17300" t="n">
        <v>1015402000</v>
      </c>
      <c r="M17300" t="n">
        <v>985143000</v>
      </c>
      <c r="N17300" t="n">
        <v>-871867000</v>
      </c>
      <c r="O17300">
        <f>D17299</f>
      </c>
      <c r="P17300">
        <f>(E17300-F17300+G17300)/O17300*100</f>
      </c>
      <c r="Q17300">
        <f>H17299</f>
      </c>
      <c r="R17300">
        <f>I17299</f>
      </c>
      <c r="S17300">
        <f>H17300-H17299</f>
      </c>
      <c r="T17300">
        <f>I17300-I17299</f>
      </c>
      <c r="U17300">
        <f>(L17300-K17300)/(2*D17300*0.01)</f>
      </c>
      <c r="V17300">
        <f>(L17300+K17300)/(D17300*0.0001)</f>
      </c>
    </row>
    <row r="17301">
      <c r="A17301" t="n">
        <v>2018</v>
      </c>
      <c r="B17301" t="inlineStr">
        <is>
          <t>00799177</t>
        </is>
      </c>
      <c r="C17301" t="inlineStr">
        <is>
          <t>삼기</t>
        </is>
      </c>
      <c r="D17301" t="n">
        <v>13023950000</v>
      </c>
      <c r="E17301" t="n">
        <v>2818262000</v>
      </c>
      <c r="F17301" t="n">
        <v>4184472000</v>
      </c>
      <c r="G17301" t="n">
        <v>352500000</v>
      </c>
      <c r="H17301" t="n">
        <v>2.43</v>
      </c>
      <c r="I17301" t="n">
        <v>5</v>
      </c>
      <c r="K17301" t="n">
        <v>-1057474000</v>
      </c>
      <c r="L17301" t="n">
        <v>1057474000</v>
      </c>
      <c r="M17301" t="n">
        <v>1020709000</v>
      </c>
      <c r="N17301" t="n">
        <v>-900267000</v>
      </c>
      <c r="O17301">
        <f>D17300</f>
      </c>
      <c r="P17301">
        <f>(E17301-F17301+G17301)/O17301*100</f>
      </c>
      <c r="Q17301">
        <f>H17300</f>
      </c>
      <c r="R17301">
        <f>I17300</f>
      </c>
      <c r="S17301">
        <f>H17301-H17300</f>
      </c>
      <c r="T17301">
        <f>I17301-I17300</f>
      </c>
      <c r="U17301">
        <f>(L17301-K17301)/(2*D17301*0.01)</f>
      </c>
    </row>
    <row r="17302">
      <c r="A17302" t="n">
        <v>2019</v>
      </c>
      <c r="B17302" t="inlineStr">
        <is>
          <t>00799177</t>
        </is>
      </c>
      <c r="C17302" t="inlineStr">
        <is>
          <t>삼기</t>
        </is>
      </c>
      <c r="D17302" t="n">
        <v>12743835000</v>
      </c>
      <c r="E17302" t="n">
        <v>2553199000</v>
      </c>
      <c r="F17302" t="n">
        <v>1634700000</v>
      </c>
      <c r="G17302" t="n">
        <v>294916000</v>
      </c>
      <c r="H17302" t="n">
        <v>2.02</v>
      </c>
      <c r="I17302" t="n">
        <v>4</v>
      </c>
      <c r="K17302" t="n">
        <v>-800526000</v>
      </c>
      <c r="L17302" t="n">
        <v>918300000</v>
      </c>
      <c r="M17302" t="n">
        <v>892439000</v>
      </c>
      <c r="N17302" t="n">
        <v>-795087000</v>
      </c>
      <c r="O17302">
        <f>D17301</f>
      </c>
      <c r="P17302">
        <f>(E17302-F17302+G17302)/O17302*100</f>
      </c>
      <c r="Q17302">
        <f>H17301</f>
      </c>
      <c r="R17302">
        <f>I17301</f>
      </c>
      <c r="S17302">
        <f>H17302-H17301</f>
      </c>
      <c r="T17302">
        <f>I17302-I17301</f>
      </c>
      <c r="U17302">
        <f>(L17302-K17302)/(2*D17302*0.01)</f>
      </c>
      <c r="V17302">
        <f>(L17302+K17302)/(D17302*0.0001)</f>
      </c>
    </row>
    <row r="17303">
      <c r="A17303" t="n">
        <v>2020</v>
      </c>
      <c r="B17303" t="inlineStr">
        <is>
          <t>00799177</t>
        </is>
      </c>
      <c r="C17303" t="inlineStr">
        <is>
          <t>삼기</t>
        </is>
      </c>
      <c r="D17303" t="n">
        <v>13594133000</v>
      </c>
      <c r="E17303" t="n">
        <v>2505578000</v>
      </c>
      <c r="F17303" t="n">
        <v>1542059000</v>
      </c>
      <c r="G17303" t="n">
        <v>209869000</v>
      </c>
      <c r="H17303" t="n">
        <v>1.97</v>
      </c>
      <c r="I17303" t="n">
        <v>3</v>
      </c>
      <c r="K17303" t="n">
        <v>-944617000</v>
      </c>
      <c r="L17303" t="n">
        <v>944617000</v>
      </c>
      <c r="M17303" t="n">
        <v>925789000</v>
      </c>
      <c r="N17303" t="n">
        <v>-828146000</v>
      </c>
      <c r="O17303">
        <f>D17302</f>
      </c>
      <c r="P17303">
        <f>(E17303-F17303+G17303)/O17303*100</f>
      </c>
      <c r="Q17303">
        <f>H17302</f>
      </c>
      <c r="R17303">
        <f>I17302</f>
      </c>
      <c r="S17303">
        <f>H17303-H17302</f>
      </c>
      <c r="T17303">
        <f>I17303-I17302</f>
      </c>
      <c r="U17303">
        <f>(L17303-K17303)/(2*D17303*0.01)</f>
      </c>
    </row>
    <row r="17304">
      <c r="A17304" t="n">
        <v>2014</v>
      </c>
      <c r="B17304" t="inlineStr">
        <is>
          <t>00800145</t>
        </is>
      </c>
      <c r="C17304" t="inlineStr">
        <is>
          <t>서진오토모티브</t>
        </is>
      </c>
      <c r="D17304" t="n">
        <v>49693634000</v>
      </c>
      <c r="E17304" t="n">
        <v>7599246000</v>
      </c>
      <c r="F17304" t="n">
        <v>3306613000</v>
      </c>
      <c r="G17304" t="n">
        <v>1628747000</v>
      </c>
    </row>
    <row r="17305">
      <c r="A17305" t="n">
        <v>2015</v>
      </c>
      <c r="B17305" t="inlineStr">
        <is>
          <t>00800145</t>
        </is>
      </c>
      <c r="C17305" t="inlineStr">
        <is>
          <t>서진오토모티브</t>
        </is>
      </c>
      <c r="D17305" t="n">
        <v>56196094000</v>
      </c>
      <c r="E17305" t="n">
        <v>9801102000</v>
      </c>
      <c r="F17305" t="n">
        <v>3870707000</v>
      </c>
      <c r="G17305" t="n">
        <v>1576430000</v>
      </c>
      <c r="H17305" t="n">
        <v>2.965</v>
      </c>
      <c r="I17305" t="n">
        <v>4</v>
      </c>
      <c r="K17305" t="n">
        <v>-4138017000</v>
      </c>
      <c r="L17305" t="n">
        <v>4746397000</v>
      </c>
      <c r="M17305" t="n">
        <v>4703622000</v>
      </c>
      <c r="N17305" t="n">
        <v>-4178445000</v>
      </c>
      <c r="O17305">
        <f>D17304</f>
      </c>
      <c r="P17305">
        <f>(E17305-F17305+G17305)/O17305*100</f>
      </c>
      <c r="U17305">
        <f>(L17305-K17305)/(2*D17305*0.01)</f>
      </c>
      <c r="V17305">
        <f>(L17305+K17305)/(D17305*0.0001)</f>
      </c>
    </row>
    <row r="17306">
      <c r="A17306" t="n">
        <v>2017</v>
      </c>
      <c r="B17306" t="inlineStr">
        <is>
          <t>00800145</t>
        </is>
      </c>
      <c r="C17306" t="inlineStr">
        <is>
          <t>서진오토모티브</t>
        </is>
      </c>
      <c r="D17306" t="n">
        <v>65944997000</v>
      </c>
      <c r="E17306" t="n">
        <v>9165081000</v>
      </c>
      <c r="F17306" t="n">
        <v>3473296000</v>
      </c>
      <c r="G17306" t="n">
        <v>1745325000</v>
      </c>
      <c r="H17306" t="n">
        <v>3.29</v>
      </c>
      <c r="I17306" t="n">
        <v>3.76</v>
      </c>
      <c r="K17306" t="n">
        <v>-3663416000</v>
      </c>
      <c r="L17306" t="n">
        <v>3733299000</v>
      </c>
      <c r="M17306" t="n">
        <v>3708030000</v>
      </c>
      <c r="N17306" t="n">
        <v>-6737757000</v>
      </c>
      <c r="U17306">
        <f>(L17306-K17306)/(2*D17306*0.01)</f>
      </c>
      <c r="V17306">
        <f>(L17306+K17306)/(D17306*0.0001)</f>
      </c>
    </row>
    <row r="17307">
      <c r="A17307" t="n">
        <v>2018</v>
      </c>
      <c r="B17307" t="inlineStr">
        <is>
          <t>00800145</t>
        </is>
      </c>
      <c r="C17307" t="inlineStr">
        <is>
          <t>서진오토모티브</t>
        </is>
      </c>
      <c r="D17307" t="n">
        <v>78513894000</v>
      </c>
      <c r="E17307" t="n">
        <v>9124704000</v>
      </c>
      <c r="F17307" t="n">
        <v>5963493000</v>
      </c>
      <c r="G17307" t="n">
        <v>2035311000</v>
      </c>
      <c r="H17307" t="n">
        <v>2.845</v>
      </c>
      <c r="I17307" t="n">
        <v>3.735</v>
      </c>
      <c r="K17307" t="n">
        <v>-4683510000</v>
      </c>
      <c r="L17307" t="n">
        <v>5347465000</v>
      </c>
      <c r="M17307" t="n">
        <v>5321592000</v>
      </c>
      <c r="N17307" t="n">
        <v>-4748552000</v>
      </c>
      <c r="O17307">
        <f>D17306</f>
      </c>
      <c r="P17307">
        <f>(E17307-F17307+G17307)/O17307*100</f>
      </c>
      <c r="Q17307">
        <f>H17306</f>
      </c>
      <c r="R17307">
        <f>I17306</f>
      </c>
      <c r="S17307">
        <f>H17307-H17306</f>
      </c>
      <c r="T17307">
        <f>I17307-I17306</f>
      </c>
      <c r="U17307">
        <f>(L17307-K17307)/(2*D17307*0.01)</f>
      </c>
      <c r="V17307">
        <f>(L17307+K17307)/(D17307*0.0001)</f>
      </c>
    </row>
    <row r="17308">
      <c r="A17308" t="n">
        <v>2019</v>
      </c>
      <c r="B17308" t="inlineStr">
        <is>
          <t>00800145</t>
        </is>
      </c>
      <c r="C17308" t="inlineStr">
        <is>
          <t>서진오토모티브</t>
        </is>
      </c>
      <c r="D17308" t="n">
        <v>84569151000</v>
      </c>
      <c r="E17308" t="n">
        <v>9437634000</v>
      </c>
      <c r="F17308" t="n">
        <v>4701170000</v>
      </c>
      <c r="G17308" t="n">
        <v>2080425000</v>
      </c>
      <c r="H17308" t="n">
        <v>3.01</v>
      </c>
      <c r="I17308" t="n">
        <v>3.76</v>
      </c>
      <c r="J17308" t="n">
        <v>7.645</v>
      </c>
      <c r="K17308" t="n">
        <v>-6051844000</v>
      </c>
      <c r="L17308" t="n">
        <v>6579456000</v>
      </c>
      <c r="M17308" t="n">
        <v>6534819000</v>
      </c>
      <c r="N17308" t="n">
        <v>-6128281000</v>
      </c>
      <c r="O17308">
        <f>D17307</f>
      </c>
      <c r="P17308">
        <f>(E17308-F17308+G17308)/O17308*100</f>
      </c>
      <c r="Q17308">
        <f>H17307</f>
      </c>
      <c r="R17308">
        <f>I17307</f>
      </c>
      <c r="S17308">
        <f>H17308-H17307</f>
      </c>
      <c r="T17308">
        <f>I17308-I17307</f>
      </c>
      <c r="U17308">
        <f>(L17308-K17308)/(2*D17308*0.01)</f>
      </c>
      <c r="V17308">
        <f>(L17308+K17308)/(D17308*0.0001)</f>
      </c>
    </row>
    <row r="17309">
      <c r="A17309" t="n">
        <v>2020</v>
      </c>
      <c r="B17309" t="inlineStr">
        <is>
          <t>00800145</t>
        </is>
      </c>
      <c r="C17309" t="inlineStr">
        <is>
          <t>서진오토모티브</t>
        </is>
      </c>
      <c r="D17309" t="n">
        <v>92322857000</v>
      </c>
      <c r="E17309" t="n">
        <v>9520324000</v>
      </c>
      <c r="F17309" t="n">
        <v>4312942000</v>
      </c>
      <c r="G17309" t="n">
        <v>2042577000</v>
      </c>
      <c r="H17309" t="n">
        <v>2.65</v>
      </c>
      <c r="I17309" t="n">
        <v>3.465</v>
      </c>
      <c r="J17309" t="n">
        <v>7.255</v>
      </c>
      <c r="O17309">
        <f>D17308</f>
      </c>
      <c r="P17309">
        <f>(E17309-F17309+G17309)/O17309*100</f>
      </c>
      <c r="Q17309">
        <f>H17308</f>
      </c>
      <c r="R17309">
        <f>I17308</f>
      </c>
      <c r="S17309">
        <f>H17309-H17308</f>
      </c>
      <c r="T17309">
        <f>I17309-I17308</f>
      </c>
    </row>
    <row r="17310">
      <c r="A17310" t="n">
        <v>2021</v>
      </c>
      <c r="B17310" t="inlineStr">
        <is>
          <t>00800145</t>
        </is>
      </c>
      <c r="C17310" t="inlineStr">
        <is>
          <t>서진오토모티브</t>
        </is>
      </c>
      <c r="D17310" t="n">
        <v>91148277000</v>
      </c>
      <c r="E17310" t="n">
        <v>9253433000</v>
      </c>
      <c r="F17310" t="n">
        <v>8209174000</v>
      </c>
      <c r="G17310" t="n">
        <v>2296851000</v>
      </c>
      <c r="H17310" t="n">
        <v>3.105</v>
      </c>
      <c r="I17310" t="n">
        <v>3.505</v>
      </c>
      <c r="J17310" t="n">
        <v>7.255</v>
      </c>
      <c r="O17310">
        <f>D17309</f>
      </c>
      <c r="P17310">
        <f>(E17310-F17310+G17310)/O17310*100</f>
      </c>
      <c r="Q17310">
        <f>H17309</f>
      </c>
      <c r="R17310">
        <f>I17309</f>
      </c>
      <c r="S17310">
        <f>H17310-H17309</f>
      </c>
      <c r="T17310">
        <f>I17310-I17309</f>
      </c>
    </row>
    <row r="17311">
      <c r="A17311" t="n">
        <v>2022</v>
      </c>
      <c r="B17311" t="inlineStr">
        <is>
          <t>00800145</t>
        </is>
      </c>
      <c r="C17311" t="inlineStr">
        <is>
          <t>서진오토모티브</t>
        </is>
      </c>
      <c r="D17311" t="n">
        <v>83506632000</v>
      </c>
      <c r="E17311" t="n">
        <v>9013738000</v>
      </c>
      <c r="F17311" t="n">
        <v>9805224000</v>
      </c>
      <c r="G17311" t="n">
        <v>2735830000</v>
      </c>
      <c r="H17311" t="n">
        <v>5.615</v>
      </c>
      <c r="I17311" t="n">
        <v>3.32</v>
      </c>
      <c r="J17311" t="n">
        <v>6.85</v>
      </c>
      <c r="K17311" t="n">
        <v>-4288212000</v>
      </c>
      <c r="L17311" t="n">
        <v>4797567000</v>
      </c>
      <c r="M17311" t="n">
        <v>4912939000</v>
      </c>
      <c r="N17311" t="n">
        <v>-4461035000</v>
      </c>
      <c r="O17311">
        <f>D17310</f>
      </c>
      <c r="P17311">
        <f>(E17311-F17311+G17311)/O17311*100</f>
      </c>
      <c r="Q17311">
        <f>H17310</f>
      </c>
      <c r="R17311">
        <f>I17310</f>
      </c>
      <c r="S17311">
        <f>H17311-H17310</f>
      </c>
      <c r="T17311">
        <f>I17311-I17310</f>
      </c>
      <c r="U17311">
        <f>(L17311-K17311)/(2*D17311*0.01)</f>
      </c>
      <c r="V17311">
        <f>(L17311+K17311)/(D17311*0.0001)</f>
      </c>
    </row>
    <row r="17312">
      <c r="A17312" t="n">
        <v>2023</v>
      </c>
      <c r="B17312" t="inlineStr">
        <is>
          <t>00800145</t>
        </is>
      </c>
      <c r="C17312" t="inlineStr">
        <is>
          <t>서진오토모티브</t>
        </is>
      </c>
      <c r="D17312" t="n">
        <v>90828538000</v>
      </c>
      <c r="E17312" t="n">
        <v>2818269000</v>
      </c>
      <c r="F17312" t="n">
        <v>5534284000</v>
      </c>
      <c r="G17312" t="n">
        <v>1219196000</v>
      </c>
      <c r="O17312">
        <f>D17311</f>
      </c>
      <c r="P17312">
        <f>(E17312-F17312+G17312)/O17312*100</f>
      </c>
    </row>
    <row r="17313">
      <c r="A17313" t="n">
        <v>2024</v>
      </c>
      <c r="B17313" t="inlineStr">
        <is>
          <t>00800145</t>
        </is>
      </c>
      <c r="C17313" t="inlineStr">
        <is>
          <t>서진오토모티브</t>
        </is>
      </c>
      <c r="D17313" t="n">
        <v>103361448000</v>
      </c>
      <c r="E17313" t="n">
        <v>2891631000</v>
      </c>
      <c r="F17313" t="n">
        <v>2406628000</v>
      </c>
      <c r="G17313" t="n">
        <v>983581000</v>
      </c>
      <c r="O17313">
        <f>D17312</f>
      </c>
      <c r="P17313">
        <f>(E17313-F17313+G17313)/O17313*100</f>
      </c>
    </row>
    <row r="17314">
      <c r="A17314" t="n">
        <v>2025</v>
      </c>
      <c r="B17314" t="inlineStr">
        <is>
          <t>00800145</t>
        </is>
      </c>
      <c r="C17314" t="inlineStr">
        <is>
          <t>서진오토모티브</t>
        </is>
      </c>
      <c r="D17314" t="n">
        <v>111267638000</v>
      </c>
      <c r="E17314" t="n">
        <v>12994005000</v>
      </c>
      <c r="F17314" t="n">
        <v>12458726000</v>
      </c>
      <c r="G17314" t="n">
        <v>3973496000</v>
      </c>
      <c r="H17314" t="n">
        <v>4.4</v>
      </c>
      <c r="I17314" t="n">
        <v>3.445</v>
      </c>
      <c r="J17314" t="n">
        <v>7.615</v>
      </c>
      <c r="K17314" t="n">
        <v>-5849490000</v>
      </c>
      <c r="L17314" t="n">
        <v>6619614000</v>
      </c>
      <c r="M17314" t="n">
        <v>6910866000</v>
      </c>
      <c r="N17314" t="n">
        <v>-5770889000</v>
      </c>
      <c r="O17314">
        <f>D17313</f>
      </c>
      <c r="P17314">
        <f>(E17314-F17314+G17314)/O17314*100</f>
      </c>
      <c r="U17314">
        <f>(L17314-K17314)/(2*D17314*0.01)</f>
      </c>
      <c r="V17314">
        <f>(L17314+K17314)/(D17314*0.0001)</f>
      </c>
    </row>
    <row r="17315">
      <c r="A17315" t="n">
        <v>2015</v>
      </c>
      <c r="B17315" t="inlineStr">
        <is>
          <t>00803425</t>
        </is>
      </c>
      <c r="C17315" t="inlineStr">
        <is>
          <t>코리아에프티</t>
        </is>
      </c>
      <c r="D17315" t="n">
        <v>14282816000</v>
      </c>
      <c r="E17315" t="n">
        <v>1952333000</v>
      </c>
      <c r="F17315" t="n">
        <v>489222000</v>
      </c>
      <c r="G17315" t="n">
        <v>189297000</v>
      </c>
    </row>
    <row r="17316">
      <c r="A17316" t="n">
        <v>2016</v>
      </c>
      <c r="B17316" t="inlineStr">
        <is>
          <t>00803425</t>
        </is>
      </c>
      <c r="C17316" t="inlineStr">
        <is>
          <t>코리아에프티</t>
        </is>
      </c>
      <c r="D17316" t="n">
        <v>17746878000</v>
      </c>
      <c r="E17316" t="n">
        <v>2219566000</v>
      </c>
      <c r="F17316" t="n">
        <v>816057000</v>
      </c>
      <c r="G17316" t="n">
        <v>219264000</v>
      </c>
      <c r="O17316">
        <f>D17315</f>
      </c>
      <c r="P17316">
        <f>(E17316-F17316+G17316)/O17316*100</f>
      </c>
    </row>
    <row r="17317">
      <c r="A17317" t="n">
        <v>2017</v>
      </c>
      <c r="B17317" t="inlineStr">
        <is>
          <t>00803425</t>
        </is>
      </c>
      <c r="C17317" t="inlineStr">
        <is>
          <t>코리아에프티</t>
        </is>
      </c>
      <c r="D17317" t="n">
        <v>19305427000</v>
      </c>
      <c r="E17317" t="n">
        <v>2600929000</v>
      </c>
      <c r="F17317" t="n">
        <v>558432000</v>
      </c>
      <c r="G17317" t="n">
        <v>299937000</v>
      </c>
      <c r="O17317">
        <f>D17316</f>
      </c>
      <c r="P17317">
        <f>(E17317-F17317+G17317)/O17317*100</f>
      </c>
    </row>
    <row r="17318">
      <c r="A17318" t="n">
        <v>2018</v>
      </c>
      <c r="B17318" t="inlineStr">
        <is>
          <t>00803425</t>
        </is>
      </c>
      <c r="C17318" t="inlineStr">
        <is>
          <t>코리아에프티</t>
        </is>
      </c>
      <c r="D17318" t="n">
        <v>24729705000</v>
      </c>
      <c r="E17318" t="n">
        <v>2558100000</v>
      </c>
      <c r="F17318" t="n">
        <v>775375000</v>
      </c>
      <c r="G17318" t="n">
        <v>448699000</v>
      </c>
      <c r="O17318">
        <f>D17317</f>
      </c>
      <c r="P17318">
        <f>(E17318-F17318+G17318)/O17318*100</f>
      </c>
    </row>
    <row r="17319">
      <c r="A17319" t="n">
        <v>2019</v>
      </c>
      <c r="B17319" t="inlineStr">
        <is>
          <t>00803425</t>
        </is>
      </c>
      <c r="C17319" t="inlineStr">
        <is>
          <t>코리아에프티</t>
        </is>
      </c>
      <c r="D17319" t="n">
        <v>28435797000</v>
      </c>
      <c r="E17319" t="n">
        <v>3300709000</v>
      </c>
      <c r="F17319" t="n">
        <v>1163929000</v>
      </c>
      <c r="G17319" t="n">
        <v>558783000</v>
      </c>
      <c r="O17319">
        <f>D17318</f>
      </c>
      <c r="P17319">
        <f>(E17319-F17319+G17319)/O17319*100</f>
      </c>
    </row>
    <row r="17320">
      <c r="A17320" t="n">
        <v>2020</v>
      </c>
      <c r="B17320" t="inlineStr">
        <is>
          <t>00803425</t>
        </is>
      </c>
      <c r="C17320" t="inlineStr">
        <is>
          <t>코리아에프티</t>
        </is>
      </c>
      <c r="D17320" t="n">
        <v>27730463000</v>
      </c>
      <c r="E17320" t="n">
        <v>3557726000</v>
      </c>
      <c r="F17320" t="n">
        <v>2720173000</v>
      </c>
      <c r="G17320" t="n">
        <v>572417000</v>
      </c>
      <c r="O17320">
        <f>D17319</f>
      </c>
      <c r="P17320">
        <f>(E17320-F17320+G17320)/O17320*100</f>
      </c>
    </row>
    <row r="17321">
      <c r="A17321" t="n">
        <v>2019</v>
      </c>
      <c r="B17321" t="inlineStr">
        <is>
          <t>00803665</t>
        </is>
      </c>
      <c r="C17321" t="inlineStr">
        <is>
          <t>브이피</t>
        </is>
      </c>
      <c r="D17321" t="n">
        <v>1915043000</v>
      </c>
      <c r="E17321" t="n">
        <v>380584000</v>
      </c>
      <c r="F17321" t="n">
        <v>380125000</v>
      </c>
      <c r="G17321" t="n">
        <v>37158000</v>
      </c>
      <c r="H17321" t="n">
        <v>1.96</v>
      </c>
      <c r="I17321" t="n">
        <v>6.98</v>
      </c>
    </row>
    <row r="17322">
      <c r="A17322" t="n">
        <v>2020</v>
      </c>
      <c r="B17322" t="inlineStr">
        <is>
          <t>00803665</t>
        </is>
      </c>
      <c r="C17322" t="inlineStr">
        <is>
          <t>브이피</t>
        </is>
      </c>
      <c r="D17322" t="n">
        <v>2435427000</v>
      </c>
      <c r="E17322" t="n">
        <v>502399000</v>
      </c>
      <c r="F17322" t="n">
        <v>271734000</v>
      </c>
      <c r="G17322" t="n">
        <v>34585000</v>
      </c>
      <c r="H17322" t="n">
        <v>1.97</v>
      </c>
      <c r="I17322" t="n">
        <v>7.66</v>
      </c>
      <c r="K17322" t="n">
        <v>-217162000</v>
      </c>
      <c r="L17322" t="n">
        <v>252015000</v>
      </c>
      <c r="O17322">
        <f>D17321</f>
      </c>
      <c r="P17322">
        <f>(E17322-F17322+G17322)/O17322*100</f>
      </c>
      <c r="Q17322">
        <f>H17321</f>
      </c>
      <c r="R17322">
        <f>I17321</f>
      </c>
      <c r="S17322">
        <f>H17322-H17321</f>
      </c>
      <c r="T17322">
        <f>I17322-I17321</f>
      </c>
      <c r="U17322">
        <f>(L17322-K17322)/(2*D17322*0.01)</f>
      </c>
      <c r="V17322">
        <f>(L17322+K17322)/(D17322*0.0001)</f>
      </c>
    </row>
    <row r="17323">
      <c r="A17323" t="n">
        <v>2022</v>
      </c>
      <c r="B17323" t="inlineStr">
        <is>
          <t>00803665</t>
        </is>
      </c>
      <c r="C17323" t="inlineStr">
        <is>
          <t>브이피</t>
        </is>
      </c>
      <c r="D17323" t="n">
        <v>3050167000</v>
      </c>
      <c r="E17323" t="n">
        <v>595368000</v>
      </c>
      <c r="F17323" t="n">
        <v>354484000</v>
      </c>
      <c r="G17323" t="n">
        <v>66359000</v>
      </c>
      <c r="H17323" t="n">
        <v>5.15</v>
      </c>
      <c r="I17323" t="n">
        <v>9.210000000000001</v>
      </c>
      <c r="K17323" t="n">
        <v>-209309000</v>
      </c>
      <c r="L17323" t="n">
        <v>237384000</v>
      </c>
      <c r="U17323">
        <f>(L17323-K17323)/(2*D17323*0.01)</f>
      </c>
      <c r="V17323">
        <f>(L17323+K17323)/(D17323*0.0001)</f>
      </c>
    </row>
    <row r="17324">
      <c r="A17324" t="n">
        <v>2023</v>
      </c>
      <c r="B17324" t="inlineStr">
        <is>
          <t>00803665</t>
        </is>
      </c>
      <c r="C17324" t="inlineStr">
        <is>
          <t>브이피</t>
        </is>
      </c>
      <c r="D17324" t="n">
        <v>3970125000</v>
      </c>
      <c r="E17324" t="n">
        <v>604715000</v>
      </c>
      <c r="F17324" t="n">
        <v>200568000</v>
      </c>
      <c r="G17324" t="n">
        <v>135481000</v>
      </c>
      <c r="H17324" t="n">
        <v>4.29</v>
      </c>
      <c r="I17324" t="n">
        <v>2.96</v>
      </c>
      <c r="K17324" t="n">
        <v>-295591000</v>
      </c>
      <c r="L17324" t="n">
        <v>337589000</v>
      </c>
      <c r="O17324">
        <f>D17323</f>
      </c>
      <c r="P17324">
        <f>(E17324-F17324+G17324)/O17324*100</f>
      </c>
      <c r="Q17324">
        <f>H17323</f>
      </c>
      <c r="R17324">
        <f>I17323</f>
      </c>
      <c r="S17324">
        <f>H17324-H17323</f>
      </c>
      <c r="T17324">
        <f>I17324-I17323</f>
      </c>
      <c r="U17324">
        <f>(L17324-K17324)/(2*D17324*0.01)</f>
      </c>
      <c r="V17324">
        <f>(L17324+K17324)/(D17324*0.0001)</f>
      </c>
    </row>
    <row r="17325">
      <c r="A17325" t="n">
        <v>2024</v>
      </c>
      <c r="B17325" t="inlineStr">
        <is>
          <t>00803665</t>
        </is>
      </c>
      <c r="C17325" t="inlineStr">
        <is>
          <t>브이피</t>
        </is>
      </c>
      <c r="D17325" t="n">
        <v>5012467000</v>
      </c>
      <c r="E17325" t="n">
        <v>794940000</v>
      </c>
      <c r="F17325" t="n">
        <v>279074000</v>
      </c>
      <c r="G17325" t="n">
        <v>152777000</v>
      </c>
      <c r="H17325" t="n">
        <v>3.63</v>
      </c>
      <c r="I17325" t="n">
        <v>3.06</v>
      </c>
      <c r="K17325" t="n">
        <v>-355773000</v>
      </c>
      <c r="L17325" t="n">
        <v>407294000</v>
      </c>
      <c r="O17325">
        <f>D17324</f>
      </c>
      <c r="P17325">
        <f>(E17325-F17325+G17325)/O17325*100</f>
      </c>
      <c r="Q17325">
        <f>H17324</f>
      </c>
      <c r="R17325">
        <f>I17324</f>
      </c>
      <c r="S17325">
        <f>H17325-H17324</f>
      </c>
      <c r="T17325">
        <f>I17325-I17324</f>
      </c>
      <c r="U17325">
        <f>(L17325-K17325)/(2*D17325*0.01)</f>
      </c>
      <c r="V17325">
        <f>(L17325+K17325)/(D17325*0.0001)</f>
      </c>
    </row>
    <row r="17326">
      <c r="A17326" t="n">
        <v>2018</v>
      </c>
      <c r="B17326" t="inlineStr">
        <is>
          <t>00803869</t>
        </is>
      </c>
      <c r="C17326" t="inlineStr">
        <is>
          <t>에이플러스리얼티</t>
        </is>
      </c>
      <c r="D17326" t="n">
        <v>126999000</v>
      </c>
    </row>
    <row r="17327">
      <c r="A17327" t="n">
        <v>2020</v>
      </c>
      <c r="B17327" t="inlineStr">
        <is>
          <t>00803869</t>
        </is>
      </c>
      <c r="C17327" t="inlineStr">
        <is>
          <t>에이플러스리얼티</t>
        </is>
      </c>
      <c r="D17327" t="n">
        <v>278650000</v>
      </c>
      <c r="E17327" t="n">
        <v>75118000</v>
      </c>
      <c r="F17327" t="n">
        <v>29645000</v>
      </c>
      <c r="G17327" t="n">
        <v>5021000</v>
      </c>
      <c r="H17327" t="n">
        <v>3.785</v>
      </c>
      <c r="I17327" t="n">
        <v>2.26</v>
      </c>
      <c r="K17327" t="n">
        <v>-22021000</v>
      </c>
      <c r="L17327" t="n">
        <v>19611000</v>
      </c>
      <c r="M17327" t="n">
        <v>19368000</v>
      </c>
      <c r="N17327" t="n">
        <v>-22159000</v>
      </c>
      <c r="U17327">
        <f>(L17327-K17327)/(2*D17327*0.01)</f>
      </c>
    </row>
    <row r="17328">
      <c r="A17328" t="n">
        <v>2021</v>
      </c>
      <c r="B17328" t="inlineStr">
        <is>
          <t>00803869</t>
        </is>
      </c>
      <c r="C17328" t="inlineStr">
        <is>
          <t>에이플러스리얼티</t>
        </is>
      </c>
      <c r="D17328" t="n">
        <v>328205000</v>
      </c>
      <c r="E17328" t="n">
        <v>92435000</v>
      </c>
      <c r="F17328" t="n">
        <v>44906000</v>
      </c>
      <c r="G17328" t="n">
        <v>7040000</v>
      </c>
      <c r="H17328" t="n">
        <v>2.92</v>
      </c>
      <c r="I17328" t="n">
        <v>3.465</v>
      </c>
      <c r="K17328" t="n">
        <v>-19722000</v>
      </c>
      <c r="L17328" t="n">
        <v>22569000</v>
      </c>
      <c r="M17328" t="n">
        <v>22556000</v>
      </c>
      <c r="N17328" t="n">
        <v>-20073000</v>
      </c>
      <c r="O17328">
        <f>D17327</f>
      </c>
      <c r="P17328">
        <f>(E17328-F17328+G17328)/O17328*100</f>
      </c>
      <c r="Q17328">
        <f>H17327</f>
      </c>
      <c r="R17328">
        <f>I17327</f>
      </c>
      <c r="S17328">
        <f>H17328-H17327</f>
      </c>
      <c r="T17328">
        <f>I17328-I17327</f>
      </c>
      <c r="U17328">
        <f>(L17328-K17328)/(2*D17328*0.01)</f>
      </c>
      <c r="V17328">
        <f>(L17328+K17328)/(D17328*0.0001)</f>
      </c>
    </row>
    <row r="17329">
      <c r="A17329" t="n">
        <v>2022</v>
      </c>
      <c r="B17329" t="inlineStr">
        <is>
          <t>00803869</t>
        </is>
      </c>
      <c r="C17329" t="inlineStr">
        <is>
          <t>에이플러스리얼티</t>
        </is>
      </c>
      <c r="D17329" t="n">
        <v>290419000</v>
      </c>
      <c r="E17329" t="n">
        <v>119374000</v>
      </c>
      <c r="F17329" t="n">
        <v>143743000</v>
      </c>
      <c r="G17329" t="n">
        <v>11618000</v>
      </c>
      <c r="H17329" t="n">
        <v>5.3</v>
      </c>
      <c r="I17329" t="n">
        <v>3.255</v>
      </c>
      <c r="K17329" t="n">
        <v>-14575000</v>
      </c>
      <c r="L17329" t="n">
        <v>16288000</v>
      </c>
      <c r="M17329" t="n">
        <v>16687000</v>
      </c>
      <c r="N17329" t="n">
        <v>-15169000</v>
      </c>
      <c r="O17329">
        <f>D17328</f>
      </c>
      <c r="P17329">
        <f>(E17329-F17329+G17329)/O17329*100</f>
      </c>
      <c r="Q17329">
        <f>H17328</f>
      </c>
      <c r="R17329">
        <f>I17328</f>
      </c>
      <c r="S17329">
        <f>H17329-H17328</f>
      </c>
      <c r="T17329">
        <f>I17329-I17328</f>
      </c>
      <c r="U17329">
        <f>(L17329-K17329)/(2*D17329*0.01)</f>
      </c>
      <c r="V17329">
        <f>(L17329+K17329)/(D17329*0.0001)</f>
      </c>
    </row>
    <row r="17330">
      <c r="A17330" t="n">
        <v>2023</v>
      </c>
      <c r="B17330" t="inlineStr">
        <is>
          <t>00803869</t>
        </is>
      </c>
      <c r="C17330" t="inlineStr">
        <is>
          <t>에이플러스리얼티</t>
        </is>
      </c>
      <c r="D17330" t="n">
        <v>411004000</v>
      </c>
      <c r="E17330" t="n">
        <v>102137000</v>
      </c>
      <c r="F17330" t="n">
        <v>40272000</v>
      </c>
      <c r="G17330" t="n">
        <v>15473000</v>
      </c>
      <c r="H17330" t="n">
        <v>4.755</v>
      </c>
      <c r="I17330" t="n">
        <v>3.92</v>
      </c>
      <c r="K17330" t="n">
        <v>-20323000</v>
      </c>
      <c r="L17330" t="n">
        <v>22761000</v>
      </c>
      <c r="M17330" t="n">
        <v>23113000</v>
      </c>
      <c r="N17330" t="n">
        <v>-20985000</v>
      </c>
      <c r="O17330">
        <f>D17329</f>
      </c>
      <c r="P17330">
        <f>(E17330-F17330+G17330)/O17330*100</f>
      </c>
      <c r="Q17330">
        <f>H17329</f>
      </c>
      <c r="R17330">
        <f>I17329</f>
      </c>
      <c r="S17330">
        <f>H17330-H17329</f>
      </c>
      <c r="T17330">
        <f>I17330-I17329</f>
      </c>
      <c r="U17330">
        <f>(L17330-K17330)/(2*D17330*0.01)</f>
      </c>
      <c r="V17330">
        <f>(L17330+K17330)/(D17330*0.0001)</f>
      </c>
    </row>
    <row r="17331">
      <c r="A17331" t="n">
        <v>2024</v>
      </c>
      <c r="B17331" t="inlineStr">
        <is>
          <t>00803869</t>
        </is>
      </c>
      <c r="C17331" t="inlineStr">
        <is>
          <t>에이플러스리얼티</t>
        </is>
      </c>
      <c r="D17331" t="n">
        <v>517498000</v>
      </c>
      <c r="E17331" t="n">
        <v>122999000</v>
      </c>
      <c r="F17331" t="n">
        <v>46525000</v>
      </c>
      <c r="G17331" t="n">
        <v>17322000</v>
      </c>
      <c r="H17331" t="n">
        <v>3.89</v>
      </c>
      <c r="I17331" t="n">
        <v>4.165</v>
      </c>
      <c r="K17331" t="n">
        <v>-23836000</v>
      </c>
      <c r="L17331" t="n">
        <v>26613000</v>
      </c>
      <c r="M17331" t="n">
        <v>26865000</v>
      </c>
      <c r="N17331" t="n">
        <v>-24485000</v>
      </c>
      <c r="O17331">
        <f>D17330</f>
      </c>
      <c r="P17331">
        <f>(E17331-F17331+G17331)/O17331*100</f>
      </c>
      <c r="Q17331">
        <f>H17330</f>
      </c>
      <c r="R17331">
        <f>I17330</f>
      </c>
      <c r="S17331">
        <f>H17331-H17330</f>
      </c>
      <c r="T17331">
        <f>I17331-I17330</f>
      </c>
      <c r="U17331">
        <f>(L17331-K17331)/(2*D17331*0.01)</f>
      </c>
      <c r="V17331">
        <f>(L17331+K17331)/(D17331*0.0001)</f>
      </c>
    </row>
    <row r="17332">
      <c r="A17332" t="n">
        <v>2025</v>
      </c>
      <c r="B17332" t="inlineStr">
        <is>
          <t>00803869</t>
        </is>
      </c>
      <c r="C17332" t="inlineStr">
        <is>
          <t>에이플러스리얼티</t>
        </is>
      </c>
      <c r="D17332" t="n">
        <v>650864000</v>
      </c>
      <c r="E17332" t="n">
        <v>128297000</v>
      </c>
      <c r="F17332" t="n">
        <v>110200000</v>
      </c>
      <c r="G17332" t="n">
        <v>19283000</v>
      </c>
      <c r="H17332" t="n">
        <v>4.19</v>
      </c>
      <c r="I17332" t="n">
        <v>4.115</v>
      </c>
      <c r="K17332" t="n">
        <v>-27859000</v>
      </c>
      <c r="L17332" t="n">
        <v>31011000</v>
      </c>
      <c r="M17332" t="n">
        <v>31399000</v>
      </c>
      <c r="N17332" t="n">
        <v>-28695000</v>
      </c>
      <c r="O17332">
        <f>D17331</f>
      </c>
      <c r="P17332">
        <f>(E17332-F17332+G17332)/O17332*100</f>
      </c>
      <c r="Q17332">
        <f>H17331</f>
      </c>
      <c r="R17332">
        <f>I17331</f>
      </c>
      <c r="S17332">
        <f>H17332-H17331</f>
      </c>
      <c r="T17332">
        <f>I17332-I17331</f>
      </c>
      <c r="U17332">
        <f>(L17332-K17332)/(2*D17332*0.01)</f>
      </c>
      <c r="V17332">
        <f>(L17332+K17332)/(D17332*0.0001)</f>
      </c>
    </row>
    <row r="17333">
      <c r="A17333" t="n">
        <v>2014</v>
      </c>
      <c r="B17333" t="inlineStr">
        <is>
          <t>00806972</t>
        </is>
      </c>
      <c r="C17333" t="inlineStr">
        <is>
          <t>매직마이크로</t>
        </is>
      </c>
      <c r="D17333" t="n">
        <v>1434521000</v>
      </c>
      <c r="F17333" t="n">
        <v>175018000</v>
      </c>
    </row>
    <row r="17334">
      <c r="A17334" t="n">
        <v>2015</v>
      </c>
      <c r="B17334" t="inlineStr">
        <is>
          <t>00806972</t>
        </is>
      </c>
      <c r="C17334" t="inlineStr">
        <is>
          <t>매직마이크로</t>
        </is>
      </c>
      <c r="D17334" t="n">
        <v>2609391000</v>
      </c>
      <c r="E17334" t="n">
        <v>886466000</v>
      </c>
      <c r="F17334" t="n">
        <v>708464000</v>
      </c>
      <c r="G17334" t="n">
        <v>59739000</v>
      </c>
      <c r="H17334" t="n">
        <v>2.39</v>
      </c>
      <c r="I17334" t="n">
        <v>4.38</v>
      </c>
      <c r="J17334" t="n">
        <v>9.199999999999999</v>
      </c>
      <c r="K17334" t="n">
        <v>-291796000</v>
      </c>
      <c r="L17334" t="n">
        <v>252039000</v>
      </c>
      <c r="M17334" t="n">
        <v>254004000</v>
      </c>
      <c r="N17334" t="n">
        <v>-300679000</v>
      </c>
      <c r="O17334">
        <f>D17333</f>
      </c>
      <c r="P17334">
        <f>(E17334-F17334+G17334)/O17334*100</f>
      </c>
      <c r="U17334">
        <f>(L17334-K17334)/(2*D17334*0.01)</f>
      </c>
    </row>
    <row r="17335">
      <c r="A17335" t="n">
        <v>2016</v>
      </c>
      <c r="B17335" t="inlineStr">
        <is>
          <t>00806972</t>
        </is>
      </c>
      <c r="C17335" t="inlineStr">
        <is>
          <t>매직마이크로</t>
        </is>
      </c>
      <c r="D17335" t="n">
        <v>2709547000</v>
      </c>
      <c r="E17335" t="n">
        <v>978766000</v>
      </c>
      <c r="F17335" t="n">
        <v>580722000</v>
      </c>
      <c r="G17335" t="n">
        <v>59833000</v>
      </c>
      <c r="H17335" t="n">
        <v>2.42</v>
      </c>
      <c r="I17335" t="n">
        <v>4.16</v>
      </c>
      <c r="J17335" t="n">
        <v>8.710000000000001</v>
      </c>
      <c r="K17335" t="n">
        <v>-242676000</v>
      </c>
      <c r="L17335" t="n">
        <v>284053000</v>
      </c>
      <c r="M17335" t="n">
        <v>276398000</v>
      </c>
      <c r="N17335" t="n">
        <v>-241313000</v>
      </c>
      <c r="O17335">
        <f>D17334</f>
      </c>
      <c r="P17335">
        <f>(E17335-F17335+G17335)/O17335*100</f>
      </c>
      <c r="Q17335">
        <f>H17334</f>
      </c>
      <c r="R17335">
        <f>I17334</f>
      </c>
      <c r="S17335">
        <f>H17335-H17334</f>
      </c>
      <c r="T17335">
        <f>I17335-I17334</f>
      </c>
      <c r="U17335">
        <f>(L17335-K17335)/(2*D17335*0.01)</f>
      </c>
      <c r="V17335">
        <f>(L17335+K17335)/(D17335*0.0001)</f>
      </c>
    </row>
    <row r="17336">
      <c r="A17336" t="n">
        <v>2017</v>
      </c>
      <c r="B17336" t="inlineStr">
        <is>
          <t>00806972</t>
        </is>
      </c>
      <c r="C17336" t="inlineStr">
        <is>
          <t>매직마이크로</t>
        </is>
      </c>
      <c r="D17336" t="n">
        <v>1822423000</v>
      </c>
      <c r="E17336" t="n">
        <v>737592000</v>
      </c>
      <c r="F17336" t="n">
        <v>979730000</v>
      </c>
      <c r="G17336" t="n">
        <v>62666000</v>
      </c>
      <c r="H17336" t="n">
        <v>2.8</v>
      </c>
      <c r="I17336" t="n">
        <v>3.64</v>
      </c>
      <c r="J17336" t="n">
        <v>8.92</v>
      </c>
      <c r="K17336" t="n">
        <v>-158393000</v>
      </c>
      <c r="L17336" t="n">
        <v>184016000</v>
      </c>
      <c r="M17336" t="n">
        <v>180743000</v>
      </c>
      <c r="N17336" t="n">
        <v>-158772000</v>
      </c>
      <c r="O17336">
        <f>D17335</f>
      </c>
      <c r="P17336">
        <f>(E17336-F17336+G17336)/O17336*100</f>
      </c>
      <c r="Q17336">
        <f>H17335</f>
      </c>
      <c r="R17336">
        <f>I17335</f>
      </c>
      <c r="S17336">
        <f>H17336-H17335</f>
      </c>
      <c r="T17336">
        <f>I17336-I17335</f>
      </c>
      <c r="U17336">
        <f>(L17336-K17336)/(2*D17336*0.01)</f>
      </c>
      <c r="V17336">
        <f>(L17336+K17336)/(D17336*0.0001)</f>
      </c>
    </row>
    <row r="17337">
      <c r="A17337" t="n">
        <v>2018</v>
      </c>
      <c r="B17337" t="inlineStr">
        <is>
          <t>00806972</t>
        </is>
      </c>
      <c r="C17337" t="inlineStr">
        <is>
          <t>매직마이크로</t>
        </is>
      </c>
      <c r="D17337" t="n">
        <v>1829698000</v>
      </c>
      <c r="E17337" t="n">
        <v>424811000</v>
      </c>
      <c r="F17337" t="n">
        <v>608552000</v>
      </c>
      <c r="G17337" t="n">
        <v>48709000</v>
      </c>
      <c r="H17337" t="n">
        <v>2.27</v>
      </c>
      <c r="I17337" t="n">
        <v>3.4</v>
      </c>
      <c r="J17337" t="n">
        <v>8.789999999999999</v>
      </c>
      <c r="K17337" t="n">
        <v>-153978000</v>
      </c>
      <c r="L17337" t="n">
        <v>177894000</v>
      </c>
      <c r="M17337" t="n">
        <v>174189000</v>
      </c>
      <c r="N17337" t="n">
        <v>-153929000</v>
      </c>
      <c r="O17337">
        <f>D17336</f>
      </c>
      <c r="P17337">
        <f>(E17337-F17337+G17337)/O17337*100</f>
      </c>
      <c r="Q17337">
        <f>H17336</f>
      </c>
      <c r="R17337">
        <f>I17336</f>
      </c>
      <c r="S17337">
        <f>H17337-H17336</f>
      </c>
      <c r="T17337">
        <f>I17337-I17336</f>
      </c>
      <c r="U17337">
        <f>(L17337-K17337)/(2*D17337*0.01)</f>
      </c>
      <c r="V17337">
        <f>(L17337+K17337)/(D17337*0.0001)</f>
      </c>
    </row>
    <row r="17338">
      <c r="A17338" t="n">
        <v>2019</v>
      </c>
      <c r="B17338" t="inlineStr">
        <is>
          <t>00806972</t>
        </is>
      </c>
      <c r="C17338" t="inlineStr">
        <is>
          <t>매직마이크로</t>
        </is>
      </c>
      <c r="D17338" t="n">
        <v>1280029000</v>
      </c>
      <c r="E17338" t="n">
        <v>552183000</v>
      </c>
      <c r="F17338" t="n">
        <v>1279010000</v>
      </c>
      <c r="G17338" t="n">
        <v>38717000</v>
      </c>
      <c r="H17338" t="n">
        <v>1.97</v>
      </c>
      <c r="I17338" t="n">
        <v>2.98</v>
      </c>
      <c r="J17338" t="n">
        <v>10.59</v>
      </c>
      <c r="K17338" t="n">
        <v>-120204000</v>
      </c>
      <c r="L17338" t="n">
        <v>142517000</v>
      </c>
      <c r="M17338" t="n">
        <v>139641000</v>
      </c>
      <c r="N17338" t="n">
        <v>-120204000</v>
      </c>
      <c r="O17338">
        <f>D17337</f>
      </c>
      <c r="P17338">
        <f>(E17338-F17338+G17338)/O17338*100</f>
      </c>
      <c r="Q17338">
        <f>H17337</f>
      </c>
      <c r="R17338">
        <f>I17337</f>
      </c>
      <c r="S17338">
        <f>H17338-H17337</f>
      </c>
      <c r="T17338">
        <f>I17338-I17337</f>
      </c>
      <c r="U17338">
        <f>(L17338-K17338)/(2*D17338*0.01)</f>
      </c>
      <c r="V17338">
        <f>(L17338+K17338)/(D17338*0.0001)</f>
      </c>
    </row>
    <row r="17339">
      <c r="A17339" t="n">
        <v>2020</v>
      </c>
      <c r="B17339" t="inlineStr">
        <is>
          <t>00806972</t>
        </is>
      </c>
      <c r="C17339" t="inlineStr">
        <is>
          <t>매직마이크로</t>
        </is>
      </c>
      <c r="D17339" t="n">
        <v>565277000</v>
      </c>
      <c r="E17339" t="n">
        <v>399091000</v>
      </c>
      <c r="F17339" t="n">
        <v>770102000</v>
      </c>
      <c r="G17339" t="n">
        <v>21579000</v>
      </c>
      <c r="H17339" t="n">
        <v>2.1</v>
      </c>
      <c r="I17339" t="n">
        <v>2.92</v>
      </c>
      <c r="J17339" t="n">
        <v>10.59</v>
      </c>
      <c r="K17339" t="n">
        <v>-49058000</v>
      </c>
      <c r="L17339" t="n">
        <v>57284000</v>
      </c>
      <c r="M17339" t="n">
        <v>56250000</v>
      </c>
      <c r="N17339" t="n">
        <v>-49172000</v>
      </c>
      <c r="O17339">
        <f>D17338</f>
      </c>
      <c r="P17339">
        <f>(E17339-F17339+G17339)/O17339*100</f>
      </c>
      <c r="Q17339">
        <f>H17338</f>
      </c>
      <c r="R17339">
        <f>I17338</f>
      </c>
      <c r="S17339">
        <f>H17339-H17338</f>
      </c>
      <c r="T17339">
        <f>I17339-I17338</f>
      </c>
      <c r="U17339">
        <f>(L17339-K17339)/(2*D17339*0.01)</f>
      </c>
      <c r="V17339">
        <f>(L17339+K17339)/(D17339*0.0001)</f>
      </c>
    </row>
    <row r="17340">
      <c r="A17340" t="n">
        <v>2021</v>
      </c>
      <c r="B17340" t="inlineStr">
        <is>
          <t>00806972</t>
        </is>
      </c>
      <c r="C17340" t="inlineStr">
        <is>
          <t>매직마이크로</t>
        </is>
      </c>
      <c r="D17340" t="n">
        <v>565277000</v>
      </c>
      <c r="E17340" t="n">
        <v>399091000</v>
      </c>
      <c r="F17340" t="n">
        <v>770102000</v>
      </c>
      <c r="G17340" t="n">
        <v>21579000</v>
      </c>
      <c r="H17340" t="n">
        <v>2.1</v>
      </c>
      <c r="I17340" t="n">
        <v>2.92</v>
      </c>
      <c r="J17340" t="n">
        <v>10.59</v>
      </c>
      <c r="K17340" t="n">
        <v>-49058000</v>
      </c>
      <c r="L17340" t="n">
        <v>57284000</v>
      </c>
      <c r="M17340" t="n">
        <v>56250000</v>
      </c>
      <c r="N17340" t="n">
        <v>-49172000</v>
      </c>
      <c r="O17340">
        <f>D17339</f>
      </c>
      <c r="P17340">
        <f>(E17340-F17340+G17340)/O17340*100</f>
      </c>
      <c r="Q17340">
        <f>H17339</f>
      </c>
      <c r="R17340">
        <f>I17339</f>
      </c>
      <c r="S17340">
        <f>H17340-H17339</f>
      </c>
      <c r="T17340">
        <f>I17340-I17339</f>
      </c>
      <c r="U17340">
        <f>(L17340-K17340)/(2*D17340*0.01)</f>
      </c>
      <c r="V17340">
        <f>(L17340+K17340)/(D17340*0.0001)</f>
      </c>
    </row>
    <row r="17341">
      <c r="A17341" t="n">
        <v>2017</v>
      </c>
      <c r="B17341" t="inlineStr">
        <is>
          <t>00807379</t>
        </is>
      </c>
      <c r="C17341" t="inlineStr">
        <is>
          <t>신흥에스이씨</t>
        </is>
      </c>
      <c r="D17341" t="n">
        <v>10489920000</v>
      </c>
      <c r="E17341" t="n">
        <v>2391008000</v>
      </c>
      <c r="F17341" t="n">
        <v>692077000</v>
      </c>
      <c r="G17341" t="n">
        <v>87759000</v>
      </c>
      <c r="H17341" t="n">
        <v>2.87</v>
      </c>
      <c r="I17341" t="n">
        <v>6.75</v>
      </c>
      <c r="J17341" t="n">
        <v>6.2</v>
      </c>
      <c r="K17341" t="n">
        <v>-340690000</v>
      </c>
      <c r="L17341" t="n">
        <v>390184000</v>
      </c>
      <c r="M17341" t="n">
        <v>373991000</v>
      </c>
      <c r="N17341" t="n">
        <v>-334243000</v>
      </c>
      <c r="U17341">
        <f>(L17341-K17341)/(2*D17341*0.01)</f>
      </c>
      <c r="V17341">
        <f>(L17341+K17341)/(D17341*0.0001)</f>
      </c>
    </row>
    <row r="17342">
      <c r="A17342" t="n">
        <v>2018</v>
      </c>
      <c r="B17342" t="inlineStr">
        <is>
          <t>00807379</t>
        </is>
      </c>
      <c r="C17342" t="inlineStr">
        <is>
          <t>신흥에스이씨</t>
        </is>
      </c>
      <c r="D17342" t="n">
        <v>13265651000</v>
      </c>
      <c r="E17342" t="n">
        <v>2798696000</v>
      </c>
      <c r="F17342" t="n">
        <v>1527827000</v>
      </c>
      <c r="G17342" t="n">
        <v>133251000</v>
      </c>
      <c r="O17342">
        <f>D17341</f>
      </c>
      <c r="P17342">
        <f>(E17342-F17342+G17342)/O17342*100</f>
      </c>
    </row>
    <row r="17343">
      <c r="A17343" t="n">
        <v>2019</v>
      </c>
      <c r="B17343" t="inlineStr">
        <is>
          <t>00807379</t>
        </is>
      </c>
      <c r="C17343" t="inlineStr">
        <is>
          <t>신흥에스이씨</t>
        </is>
      </c>
      <c r="D17343" t="n">
        <v>12534249000</v>
      </c>
      <c r="E17343" t="n">
        <v>3449043000</v>
      </c>
      <c r="F17343" t="n">
        <v>2371977000</v>
      </c>
      <c r="G17343" t="n">
        <v>125348000</v>
      </c>
      <c r="H17343" t="n">
        <v>1.76</v>
      </c>
      <c r="I17343" t="n">
        <v>6.78</v>
      </c>
      <c r="K17343" t="n">
        <v>-216359000</v>
      </c>
      <c r="L17343" t="n">
        <v>239026000</v>
      </c>
      <c r="M17343" t="n">
        <v>226047000</v>
      </c>
      <c r="N17343" t="n">
        <v>-209376000</v>
      </c>
      <c r="O17343">
        <f>D17342</f>
      </c>
      <c r="P17343">
        <f>(E17343-F17343+G17343)/O17343*100</f>
      </c>
      <c r="U17343">
        <f>(L17343-K17343)/(2*D17343*0.01)</f>
      </c>
      <c r="V17343">
        <f>(L17343+K17343)/(D17343*0.0001)</f>
      </c>
    </row>
    <row r="17344">
      <c r="A17344" t="n">
        <v>2020</v>
      </c>
      <c r="B17344" t="inlineStr">
        <is>
          <t>00807379</t>
        </is>
      </c>
      <c r="C17344" t="inlineStr">
        <is>
          <t>신흥에스이씨</t>
        </is>
      </c>
      <c r="D17344" t="n">
        <v>14896158000</v>
      </c>
      <c r="E17344" t="n">
        <v>2873556000</v>
      </c>
      <c r="F17344" t="n">
        <v>1196038000</v>
      </c>
      <c r="G17344" t="n">
        <v>76811000</v>
      </c>
      <c r="H17344" t="n">
        <v>2.22</v>
      </c>
      <c r="I17344" t="n">
        <v>5.98</v>
      </c>
      <c r="K17344" t="n">
        <v>-278868000</v>
      </c>
      <c r="L17344" t="n">
        <v>307414000</v>
      </c>
      <c r="M17344" t="n">
        <v>294384000</v>
      </c>
      <c r="N17344" t="n">
        <v>-272947000</v>
      </c>
      <c r="O17344">
        <f>D17343</f>
      </c>
      <c r="P17344">
        <f>(E17344-F17344+G17344)/O17344*100</f>
      </c>
      <c r="Q17344">
        <f>H17343</f>
      </c>
      <c r="R17344">
        <f>I17343</f>
      </c>
      <c r="S17344">
        <f>H17344-H17343</f>
      </c>
      <c r="T17344">
        <f>I17344-I17343</f>
      </c>
      <c r="U17344">
        <f>(L17344-K17344)/(2*D17344*0.01)</f>
      </c>
      <c r="V17344">
        <f>(L17344+K17344)/(D17344*0.0001)</f>
      </c>
    </row>
    <row r="17345">
      <c r="A17345" t="n">
        <v>2021</v>
      </c>
      <c r="B17345" t="inlineStr">
        <is>
          <t>00807379</t>
        </is>
      </c>
      <c r="C17345" t="inlineStr">
        <is>
          <t>신흥에스이씨</t>
        </is>
      </c>
      <c r="D17345" t="n">
        <v>10223791000</v>
      </c>
      <c r="E17345" t="n">
        <v>3125382000</v>
      </c>
      <c r="F17345" t="n">
        <v>9302369000</v>
      </c>
      <c r="G17345" t="n">
        <v>127233000</v>
      </c>
      <c r="H17345" t="n">
        <v>3.39</v>
      </c>
      <c r="I17345" t="n">
        <v>5.5</v>
      </c>
      <c r="K17345" t="n">
        <v>-711129000</v>
      </c>
      <c r="L17345" t="n">
        <v>825255000</v>
      </c>
      <c r="M17345" t="n">
        <v>800621000</v>
      </c>
      <c r="N17345" t="n">
        <v>-705075000</v>
      </c>
      <c r="O17345">
        <f>D17344</f>
      </c>
      <c r="P17345">
        <f>(E17345-F17345+G17345)/O17345*100</f>
      </c>
      <c r="Q17345">
        <f>H17344</f>
      </c>
      <c r="R17345">
        <f>I17344</f>
      </c>
      <c r="S17345">
        <f>H17345-H17344</f>
      </c>
      <c r="T17345">
        <f>I17345-I17344</f>
      </c>
      <c r="U17345">
        <f>(L17345-K17345)/(2*D17345*0.01)</f>
      </c>
      <c r="V17345">
        <f>(L17345+K17345)/(D17345*0.0001)</f>
      </c>
    </row>
    <row r="17346">
      <c r="A17346" t="n">
        <v>2022</v>
      </c>
      <c r="B17346" t="inlineStr">
        <is>
          <t>00807379</t>
        </is>
      </c>
      <c r="C17346" t="inlineStr">
        <is>
          <t>신흥에스이씨</t>
        </is>
      </c>
      <c r="D17346" t="n">
        <v>9059760000</v>
      </c>
      <c r="E17346" t="n">
        <v>3397946000</v>
      </c>
      <c r="F17346" t="n">
        <v>2109218000</v>
      </c>
      <c r="G17346" t="n">
        <v>298457000</v>
      </c>
      <c r="H17346" t="n">
        <v>5.73</v>
      </c>
      <c r="I17346" t="n">
        <v>4.82</v>
      </c>
      <c r="J17346" t="n">
        <v>7.13</v>
      </c>
      <c r="K17346" t="n">
        <v>-489087000</v>
      </c>
      <c r="L17346" t="n">
        <v>556736000</v>
      </c>
      <c r="M17346" t="n">
        <v>557252000</v>
      </c>
      <c r="N17346" t="n">
        <v>-498308000</v>
      </c>
      <c r="O17346">
        <f>D17345</f>
      </c>
      <c r="P17346">
        <f>(E17346-F17346+G17346)/O17346*100</f>
      </c>
      <c r="Q17346">
        <f>H17345</f>
      </c>
      <c r="R17346">
        <f>I17345</f>
      </c>
      <c r="S17346">
        <f>H17346-H17345</f>
      </c>
      <c r="T17346">
        <f>I17346-I17345</f>
      </c>
      <c r="U17346">
        <f>(L17346-K17346)/(2*D17346*0.01)</f>
      </c>
      <c r="V17346">
        <f>(L17346+K17346)/(D17346*0.0001)</f>
      </c>
    </row>
    <row r="17347">
      <c r="A17347" t="n">
        <v>2023</v>
      </c>
      <c r="B17347" t="inlineStr">
        <is>
          <t>00807379</t>
        </is>
      </c>
      <c r="C17347" t="inlineStr">
        <is>
          <t>신흥에스이씨</t>
        </is>
      </c>
      <c r="D17347" t="n">
        <v>8658164000</v>
      </c>
      <c r="E17347" t="n">
        <v>2632369000</v>
      </c>
      <c r="F17347" t="n">
        <v>3781620000</v>
      </c>
      <c r="G17347" t="n">
        <v>409112000</v>
      </c>
      <c r="H17347" t="n">
        <v>4.84</v>
      </c>
      <c r="I17347" t="n">
        <v>3.4</v>
      </c>
      <c r="J17347" t="n">
        <v>7.03</v>
      </c>
      <c r="K17347" t="n">
        <v>-501093000</v>
      </c>
      <c r="L17347" t="n">
        <v>568645000</v>
      </c>
      <c r="M17347" t="n">
        <v>572055000</v>
      </c>
      <c r="N17347" t="n">
        <v>-512920000</v>
      </c>
      <c r="O17347">
        <f>D17346</f>
      </c>
      <c r="P17347">
        <f>(E17347-F17347+G17347)/O17347*100</f>
      </c>
      <c r="Q17347">
        <f>H17346</f>
      </c>
      <c r="R17347">
        <f>I17346</f>
      </c>
      <c r="S17347">
        <f>H17347-H17346</f>
      </c>
      <c r="T17347">
        <f>I17347-I17346</f>
      </c>
      <c r="U17347">
        <f>(L17347-K17347)/(2*D17347*0.01)</f>
      </c>
      <c r="V17347">
        <f>(L17347+K17347)/(D17347*0.0001)</f>
      </c>
    </row>
    <row r="17348">
      <c r="A17348" t="n">
        <v>2024</v>
      </c>
      <c r="B17348" t="inlineStr">
        <is>
          <t>00807379</t>
        </is>
      </c>
      <c r="C17348" t="inlineStr">
        <is>
          <t>신흥에스이씨</t>
        </is>
      </c>
      <c r="D17348" t="n">
        <v>9790066000</v>
      </c>
      <c r="E17348" t="n">
        <v>2121298000</v>
      </c>
      <c r="F17348" t="n">
        <v>3045878000</v>
      </c>
      <c r="G17348" t="n">
        <v>362752000</v>
      </c>
      <c r="H17348" t="n">
        <v>3.84</v>
      </c>
      <c r="I17348" t="n">
        <v>3.7</v>
      </c>
      <c r="J17348" t="n">
        <v>4.26</v>
      </c>
      <c r="K17348" t="n">
        <v>-380976000</v>
      </c>
      <c r="L17348" t="n">
        <v>416528000</v>
      </c>
      <c r="M17348" t="n">
        <v>414131000</v>
      </c>
      <c r="N17348" t="n">
        <v>-385932000</v>
      </c>
      <c r="O17348">
        <f>D17347</f>
      </c>
      <c r="P17348">
        <f>(E17348-F17348+G17348)/O17348*100</f>
      </c>
      <c r="Q17348">
        <f>H17347</f>
      </c>
      <c r="R17348">
        <f>I17347</f>
      </c>
      <c r="S17348">
        <f>H17348-H17347</f>
      </c>
      <c r="T17348">
        <f>I17348-I17347</f>
      </c>
      <c r="U17348">
        <f>(L17348-K17348)/(2*D17348*0.01)</f>
      </c>
      <c r="V17348">
        <f>(L17348+K17348)/(D17348*0.0001)</f>
      </c>
    </row>
    <row r="17349">
      <c r="A17349" t="n">
        <v>2025</v>
      </c>
      <c r="B17349" t="inlineStr">
        <is>
          <t>00807379</t>
        </is>
      </c>
      <c r="C17349" t="inlineStr">
        <is>
          <t>신흥에스이씨</t>
        </is>
      </c>
      <c r="D17349" t="n">
        <v>10425913000</v>
      </c>
      <c r="E17349" t="n">
        <v>2115229000</v>
      </c>
      <c r="F17349" t="n">
        <v>1684208000</v>
      </c>
      <c r="G17349" t="n">
        <v>320593000</v>
      </c>
      <c r="H17349" t="n">
        <v>4.11</v>
      </c>
      <c r="I17349" t="n">
        <v>3.76</v>
      </c>
      <c r="J17349" t="n">
        <v>4.18</v>
      </c>
      <c r="K17349" t="n">
        <v>-399166000</v>
      </c>
      <c r="L17349" t="n">
        <v>436245000</v>
      </c>
      <c r="M17349" t="n">
        <v>434655000</v>
      </c>
      <c r="N17349" t="n">
        <v>-405144000</v>
      </c>
      <c r="O17349">
        <f>D17348</f>
      </c>
      <c r="P17349">
        <f>(E17349-F17349+G17349)/O17349*100</f>
      </c>
      <c r="Q17349">
        <f>H17348</f>
      </c>
      <c r="R17349">
        <f>I17348</f>
      </c>
      <c r="S17349">
        <f>H17349-H17348</f>
      </c>
      <c r="T17349">
        <f>I17349-I17348</f>
      </c>
      <c r="U17349">
        <f>(L17349-K17349)/(2*D17349*0.01)</f>
      </c>
      <c r="V17349">
        <f>(L17349+K17349)/(D17349*0.0001)</f>
      </c>
    </row>
    <row r="17350">
      <c r="A17350" t="n">
        <v>2014</v>
      </c>
      <c r="B17350" t="inlineStr">
        <is>
          <t>00807397</t>
        </is>
      </c>
      <c r="C17350" t="inlineStr">
        <is>
          <t>코이즈</t>
        </is>
      </c>
      <c r="D17350" t="n">
        <v>812946000</v>
      </c>
      <c r="E17350" t="n">
        <v>465545000</v>
      </c>
      <c r="F17350" t="n">
        <v>357440000</v>
      </c>
      <c r="G17350" t="n">
        <v>46139000</v>
      </c>
    </row>
    <row r="17351">
      <c r="A17351" t="n">
        <v>2016</v>
      </c>
      <c r="B17351" t="inlineStr">
        <is>
          <t>00807397</t>
        </is>
      </c>
      <c r="C17351" t="inlineStr">
        <is>
          <t>코이즈</t>
        </is>
      </c>
      <c r="D17351" t="n">
        <v>1031931000</v>
      </c>
      <c r="E17351" t="n">
        <v>274621000</v>
      </c>
      <c r="F17351" t="n">
        <v>167649000</v>
      </c>
      <c r="G17351" t="n">
        <v>26313000</v>
      </c>
      <c r="H17351" t="n">
        <v>2.61</v>
      </c>
      <c r="I17351" t="n">
        <v>3.07</v>
      </c>
      <c r="J17351" t="n">
        <v>8.359999999999999</v>
      </c>
      <c r="K17351" t="n">
        <v>-74642000</v>
      </c>
      <c r="L17351" t="n">
        <v>87146000</v>
      </c>
      <c r="M17351" t="n">
        <v>87806000</v>
      </c>
      <c r="N17351" t="n">
        <v>-76509000</v>
      </c>
      <c r="U17351">
        <f>(L17351-K17351)/(2*D17351*0.01)</f>
      </c>
      <c r="V17351">
        <f>(L17351+K17351)/(D17351*0.0001)</f>
      </c>
    </row>
    <row r="17352">
      <c r="A17352" t="n">
        <v>2017</v>
      </c>
      <c r="B17352" t="inlineStr">
        <is>
          <t>00807397</t>
        </is>
      </c>
      <c r="C17352" t="inlineStr">
        <is>
          <t>코이즈</t>
        </is>
      </c>
      <c r="D17352" t="n">
        <v>815368000</v>
      </c>
      <c r="E17352" t="n">
        <v>320277000</v>
      </c>
      <c r="F17352" t="n">
        <v>557752000</v>
      </c>
      <c r="G17352" t="n">
        <v>35293000</v>
      </c>
      <c r="H17352" t="n">
        <v>2.96</v>
      </c>
      <c r="I17352" t="n">
        <v>3.07</v>
      </c>
      <c r="J17352" t="n">
        <v>8.25</v>
      </c>
      <c r="K17352" t="n">
        <v>-64439000</v>
      </c>
      <c r="L17352" t="n">
        <v>75438000</v>
      </c>
      <c r="M17352" t="n">
        <v>75498000</v>
      </c>
      <c r="N17352" t="n">
        <v>-65659000</v>
      </c>
      <c r="O17352">
        <f>D17351</f>
      </c>
      <c r="P17352">
        <f>(E17352-F17352+G17352)/O17352*100</f>
      </c>
      <c r="Q17352">
        <f>H17351</f>
      </c>
      <c r="R17352">
        <f>I17351</f>
      </c>
      <c r="S17352">
        <f>H17352-H17351</f>
      </c>
      <c r="T17352">
        <f>I17352-I17351</f>
      </c>
      <c r="U17352">
        <f>(L17352-K17352)/(2*D17352*0.01)</f>
      </c>
      <c r="V17352">
        <f>(L17352+K17352)/(D17352*0.0001)</f>
      </c>
    </row>
    <row r="17353">
      <c r="A17353" t="n">
        <v>2018</v>
      </c>
      <c r="B17353" t="inlineStr">
        <is>
          <t>00807397</t>
        </is>
      </c>
      <c r="C17353" t="inlineStr">
        <is>
          <t>코이즈</t>
        </is>
      </c>
      <c r="D17353" t="n">
        <v>833686000</v>
      </c>
      <c r="E17353" t="n">
        <v>306678000</v>
      </c>
      <c r="F17353" t="n">
        <v>319368000</v>
      </c>
      <c r="G17353" t="n">
        <v>32323000</v>
      </c>
      <c r="H17353" t="n">
        <v>2.48</v>
      </c>
      <c r="I17353" t="n">
        <v>4.07</v>
      </c>
      <c r="J17353" t="n">
        <v>8.83</v>
      </c>
      <c r="K17353" t="n">
        <v>-64200000</v>
      </c>
      <c r="L17353" t="n">
        <v>75498000</v>
      </c>
      <c r="M17353" t="n">
        <v>74793000</v>
      </c>
      <c r="N17353" t="n">
        <v>-64439000</v>
      </c>
      <c r="O17353">
        <f>D17352</f>
      </c>
      <c r="P17353">
        <f>(E17353-F17353+G17353)/O17353*100</f>
      </c>
      <c r="Q17353">
        <f>H17352</f>
      </c>
      <c r="R17353">
        <f>I17352</f>
      </c>
      <c r="S17353">
        <f>H17353-H17352</f>
      </c>
      <c r="T17353">
        <f>I17353-I17352</f>
      </c>
      <c r="U17353">
        <f>(L17353-K17353)/(2*D17353*0.01)</f>
      </c>
      <c r="V17353">
        <f>(L17353+K17353)/(D17353*0.0001)</f>
      </c>
    </row>
    <row r="17354">
      <c r="A17354" t="n">
        <v>2019</v>
      </c>
      <c r="B17354" t="inlineStr">
        <is>
          <t>00807397</t>
        </is>
      </c>
      <c r="C17354" t="inlineStr">
        <is>
          <t>코이즈</t>
        </is>
      </c>
      <c r="D17354" t="n">
        <v>1189642000</v>
      </c>
      <c r="E17354" t="n">
        <v>352594000</v>
      </c>
      <c r="F17354" t="n">
        <v>149082000</v>
      </c>
      <c r="G17354" t="n">
        <v>26861000</v>
      </c>
      <c r="H17354" t="n">
        <v>2.19</v>
      </c>
      <c r="I17354" t="n">
        <v>4.76</v>
      </c>
      <c r="J17354" t="n">
        <v>9.42</v>
      </c>
      <c r="K17354" t="n">
        <v>-102261000</v>
      </c>
      <c r="L17354" t="n">
        <v>121723000</v>
      </c>
      <c r="M17354" t="n">
        <v>120779000</v>
      </c>
      <c r="N17354" t="n">
        <v>-103433000</v>
      </c>
      <c r="O17354">
        <f>D17353</f>
      </c>
      <c r="P17354">
        <f>(E17354-F17354+G17354)/O17354*100</f>
      </c>
      <c r="Q17354">
        <f>H17353</f>
      </c>
      <c r="R17354">
        <f>I17353</f>
      </c>
      <c r="S17354">
        <f>H17354-H17353</f>
      </c>
      <c r="T17354">
        <f>I17354-I17353</f>
      </c>
      <c r="U17354">
        <f>(L17354-K17354)/(2*D17354*0.01)</f>
      </c>
      <c r="V17354">
        <f>(L17354+K17354)/(D17354*0.0001)</f>
      </c>
    </row>
    <row r="17355">
      <c r="A17355" t="n">
        <v>2020</v>
      </c>
      <c r="B17355" t="inlineStr">
        <is>
          <t>00807397</t>
        </is>
      </c>
      <c r="C17355" t="inlineStr">
        <is>
          <t>코이즈</t>
        </is>
      </c>
      <c r="D17355" t="n">
        <v>1199759000</v>
      </c>
      <c r="E17355" t="n">
        <v>406762000</v>
      </c>
      <c r="F17355" t="n">
        <v>390327000</v>
      </c>
      <c r="G17355" t="n">
        <v>31788000</v>
      </c>
      <c r="H17355" t="n">
        <v>2.21</v>
      </c>
      <c r="I17355" t="n">
        <v>4.76</v>
      </c>
      <c r="J17355" t="n">
        <v>9.41</v>
      </c>
      <c r="K17355" t="n">
        <v>-121723000</v>
      </c>
      <c r="L17355" t="n">
        <v>111985000</v>
      </c>
      <c r="M17355" t="n">
        <v>103433000</v>
      </c>
      <c r="N17355" t="n">
        <v>103433000</v>
      </c>
      <c r="O17355">
        <f>D17354</f>
      </c>
      <c r="P17355">
        <f>(E17355-F17355+G17355)/O17355*100</f>
      </c>
      <c r="Q17355">
        <f>H17354</f>
      </c>
      <c r="R17355">
        <f>I17354</f>
      </c>
      <c r="S17355">
        <f>H17355-H17354</f>
      </c>
      <c r="T17355">
        <f>I17355-I17354</f>
      </c>
      <c r="U17355">
        <f>(L17355-K17355)/(2*D17355*0.01)</f>
      </c>
    </row>
    <row r="17356">
      <c r="A17356" t="n">
        <v>2021</v>
      </c>
      <c r="B17356" t="inlineStr">
        <is>
          <t>00807397</t>
        </is>
      </c>
      <c r="C17356" t="inlineStr">
        <is>
          <t>코이즈</t>
        </is>
      </c>
      <c r="D17356" t="n">
        <v>1124015000</v>
      </c>
      <c r="E17356" t="n">
        <v>509325000</v>
      </c>
      <c r="F17356" t="n">
        <v>420719000</v>
      </c>
      <c r="G17356" t="n">
        <v>33744000</v>
      </c>
      <c r="H17356" t="n">
        <v>2.97</v>
      </c>
      <c r="I17356" t="n">
        <v>3.83</v>
      </c>
      <c r="J17356" t="n">
        <v>9.300000000000001</v>
      </c>
      <c r="O17356">
        <f>D17355</f>
      </c>
      <c r="P17356">
        <f>(E17356-F17356+G17356)/O17356*100</f>
      </c>
      <c r="Q17356">
        <f>H17355</f>
      </c>
      <c r="R17356">
        <f>I17355</f>
      </c>
      <c r="S17356">
        <f>H17356-H17355</f>
      </c>
      <c r="T17356">
        <f>I17356-I17355</f>
      </c>
    </row>
    <row r="17357">
      <c r="A17357" t="n">
        <v>2022</v>
      </c>
      <c r="B17357" t="inlineStr">
        <is>
          <t>00807397</t>
        </is>
      </c>
      <c r="C17357" t="inlineStr">
        <is>
          <t>코이즈</t>
        </is>
      </c>
      <c r="D17357" t="n">
        <v>1297243000</v>
      </c>
      <c r="E17357" t="n">
        <v>416871000</v>
      </c>
      <c r="F17357" t="n">
        <v>264845000</v>
      </c>
      <c r="G17357" t="n">
        <v>27659000</v>
      </c>
      <c r="H17357" t="n">
        <v>5.34</v>
      </c>
      <c r="I17357" t="n">
        <v>4</v>
      </c>
      <c r="J17357" t="n">
        <v>8.9</v>
      </c>
      <c r="K17357" t="n">
        <v>-59449000</v>
      </c>
      <c r="L17357" t="n">
        <v>68499000</v>
      </c>
      <c r="M17357" t="n">
        <v>68815000</v>
      </c>
      <c r="N17357" t="n">
        <v>-60754000</v>
      </c>
      <c r="O17357">
        <f>D17356</f>
      </c>
      <c r="P17357">
        <f>(E17357-F17357+G17357)/O17357*100</f>
      </c>
      <c r="Q17357">
        <f>H17356</f>
      </c>
      <c r="R17357">
        <f>I17356</f>
      </c>
      <c r="S17357">
        <f>H17357-H17356</f>
      </c>
      <c r="T17357">
        <f>I17357-I17356</f>
      </c>
      <c r="U17357">
        <f>(L17357-K17357)/(2*D17357*0.01)</f>
      </c>
      <c r="V17357">
        <f>(L17357+K17357)/(D17357*0.0001)</f>
      </c>
    </row>
    <row r="17358">
      <c r="A17358" t="n">
        <v>2023</v>
      </c>
      <c r="B17358" t="inlineStr">
        <is>
          <t>00807397</t>
        </is>
      </c>
      <c r="C17358" t="inlineStr">
        <is>
          <t>코이즈</t>
        </is>
      </c>
      <c r="D17358" t="n">
        <v>1445523000</v>
      </c>
      <c r="E17358" t="n">
        <v>334164000</v>
      </c>
      <c r="F17358" t="n">
        <v>357137000</v>
      </c>
      <c r="G17358" t="n">
        <v>38308000</v>
      </c>
      <c r="H17358" t="n">
        <v>4.53</v>
      </c>
      <c r="I17358" t="n">
        <v>4</v>
      </c>
      <c r="J17358" t="n">
        <v>8.710000000000001</v>
      </c>
      <c r="K17358" t="n">
        <v>-69071000</v>
      </c>
      <c r="L17358" t="n">
        <v>79481000</v>
      </c>
      <c r="M17358" t="n">
        <v>79197000</v>
      </c>
      <c r="N17358" t="n">
        <v>-70070000</v>
      </c>
      <c r="O17358">
        <f>D17357</f>
      </c>
      <c r="P17358">
        <f>(E17358-F17358+G17358)/O17358*100</f>
      </c>
      <c r="Q17358">
        <f>H17357</f>
      </c>
      <c r="R17358">
        <f>I17357</f>
      </c>
      <c r="S17358">
        <f>H17358-H17357</f>
      </c>
      <c r="T17358">
        <f>I17358-I17357</f>
      </c>
      <c r="U17358">
        <f>(L17358-K17358)/(2*D17358*0.01)</f>
      </c>
      <c r="V17358">
        <f>(L17358+K17358)/(D17358*0.0001)</f>
      </c>
    </row>
    <row r="17359">
      <c r="A17359" t="n">
        <v>2024</v>
      </c>
      <c r="B17359" t="inlineStr">
        <is>
          <t>00807397</t>
        </is>
      </c>
      <c r="C17359" t="inlineStr">
        <is>
          <t>코이즈</t>
        </is>
      </c>
      <c r="D17359" t="n">
        <v>1784510000</v>
      </c>
      <c r="E17359" t="n">
        <v>399390000</v>
      </c>
      <c r="F17359" t="n">
        <v>237831000</v>
      </c>
      <c r="G17359" t="n">
        <v>43173000</v>
      </c>
      <c r="H17359" t="n">
        <v>3.97</v>
      </c>
      <c r="I17359" t="n">
        <v>4</v>
      </c>
      <c r="J17359" t="n">
        <v>8.48</v>
      </c>
      <c r="O17359">
        <f>D17358</f>
      </c>
      <c r="P17359">
        <f>(E17359-F17359+G17359)/O17359*100</f>
      </c>
      <c r="Q17359">
        <f>H17358</f>
      </c>
      <c r="R17359">
        <f>I17358</f>
      </c>
      <c r="S17359">
        <f>H17359-H17358</f>
      </c>
      <c r="T17359">
        <f>I17359-I17358</f>
      </c>
    </row>
    <row r="17360">
      <c r="A17360" t="n">
        <v>2025</v>
      </c>
      <c r="B17360" t="inlineStr">
        <is>
          <t>00807397</t>
        </is>
      </c>
      <c r="C17360" t="inlineStr">
        <is>
          <t>코이즈</t>
        </is>
      </c>
      <c r="D17360" t="n">
        <v>1182418000</v>
      </c>
      <c r="E17360" t="n">
        <v>562196000</v>
      </c>
      <c r="F17360" t="n">
        <v>899236000</v>
      </c>
      <c r="G17360" t="n">
        <v>45681000</v>
      </c>
      <c r="H17360" t="n">
        <v>4.36</v>
      </c>
      <c r="I17360" t="n">
        <v>4</v>
      </c>
      <c r="J17360" t="n">
        <v>8.710000000000001</v>
      </c>
      <c r="K17360" t="n">
        <v>-44617000</v>
      </c>
      <c r="L17360" t="n">
        <v>51030000</v>
      </c>
      <c r="M17360" t="n">
        <v>50757000</v>
      </c>
      <c r="N17360" t="n">
        <v>-45188000</v>
      </c>
      <c r="O17360">
        <f>D17359</f>
      </c>
      <c r="P17360">
        <f>(E17360-F17360+G17360)/O17360*100</f>
      </c>
      <c r="Q17360">
        <f>H17359</f>
      </c>
      <c r="R17360">
        <f>I17359</f>
      </c>
      <c r="S17360">
        <f>H17360-H17359</f>
      </c>
      <c r="T17360">
        <f>I17360-I17359</f>
      </c>
      <c r="U17360">
        <f>(L17360-K17360)/(2*D17360*0.01)</f>
      </c>
      <c r="V17360">
        <f>(L17360+K17360)/(D17360*0.0001)</f>
      </c>
    </row>
    <row r="17361">
      <c r="A17361" t="n">
        <v>2015</v>
      </c>
      <c r="B17361" t="inlineStr">
        <is>
          <t>00807555</t>
        </is>
      </c>
      <c r="C17361" t="inlineStr">
        <is>
          <t>메가엠디</t>
        </is>
      </c>
      <c r="D17361" t="n">
        <v>2254038000</v>
      </c>
      <c r="E17361" t="n">
        <v>768633000</v>
      </c>
      <c r="F17361" t="n">
        <v>624373000</v>
      </c>
      <c r="G17361" t="n">
        <v>80259000</v>
      </c>
      <c r="H17361" t="n">
        <v>2.915</v>
      </c>
      <c r="I17361" t="n">
        <v>4.39</v>
      </c>
      <c r="K17361" t="n">
        <v>-210632000</v>
      </c>
      <c r="L17361" t="n">
        <v>250348000</v>
      </c>
      <c r="M17361" t="n">
        <v>243781000</v>
      </c>
      <c r="N17361" t="n">
        <v>-209471000</v>
      </c>
      <c r="U17361">
        <f>(L17361-K17361)/(2*D17361*0.01)</f>
      </c>
      <c r="V17361">
        <f>(L17361+K17361)/(D17361*0.0001)</f>
      </c>
    </row>
    <row r="17362">
      <c r="A17362" t="n">
        <v>2016</v>
      </c>
      <c r="B17362" t="inlineStr">
        <is>
          <t>00807555</t>
        </is>
      </c>
      <c r="C17362" t="inlineStr">
        <is>
          <t>메가엠디</t>
        </is>
      </c>
      <c r="D17362" t="n">
        <v>3305242000</v>
      </c>
      <c r="E17362" t="n">
        <v>883280000</v>
      </c>
      <c r="F17362" t="n">
        <v>482890000</v>
      </c>
      <c r="G17362" t="n">
        <v>87134000</v>
      </c>
      <c r="H17362" t="n">
        <v>2.82</v>
      </c>
      <c r="I17362" t="n">
        <v>4.98</v>
      </c>
      <c r="K17362" t="n">
        <v>-314732000</v>
      </c>
      <c r="L17362" t="n">
        <v>375303000</v>
      </c>
      <c r="M17362" t="n">
        <v>375319000</v>
      </c>
      <c r="N17362" t="n">
        <v>-309732000</v>
      </c>
      <c r="O17362">
        <f>D17361</f>
      </c>
      <c r="P17362">
        <f>(E17362-F17362+G17362)/O17362*100</f>
      </c>
      <c r="Q17362">
        <f>H17361</f>
      </c>
      <c r="R17362">
        <f>I17361</f>
      </c>
      <c r="S17362">
        <f>H17362-H17361</f>
      </c>
      <c r="T17362">
        <f>I17362-I17361</f>
      </c>
      <c r="U17362">
        <f>(L17362-K17362)/(2*D17362*0.01)</f>
      </c>
      <c r="V17362">
        <f>(L17362+K17362)/(D17362*0.0001)</f>
      </c>
    </row>
    <row r="17363">
      <c r="A17363" t="n">
        <v>2017</v>
      </c>
      <c r="B17363" t="inlineStr">
        <is>
          <t>00807555</t>
        </is>
      </c>
      <c r="C17363" t="inlineStr">
        <is>
          <t>메가엠디</t>
        </is>
      </c>
      <c r="D17363" t="n">
        <v>3674554000</v>
      </c>
      <c r="E17363" t="n">
        <v>1082608000</v>
      </c>
      <c r="F17363" t="n">
        <v>601665000</v>
      </c>
      <c r="G17363" t="n">
        <v>94981000</v>
      </c>
      <c r="H17363" t="n">
        <v>3.205</v>
      </c>
      <c r="I17363" t="n">
        <v>4.58</v>
      </c>
      <c r="K17363" t="n">
        <v>-324614000</v>
      </c>
      <c r="L17363" t="n">
        <v>384055000</v>
      </c>
      <c r="M17363" t="n">
        <v>373210000</v>
      </c>
      <c r="N17363" t="n">
        <v>-322410000</v>
      </c>
      <c r="O17363">
        <f>D17362</f>
      </c>
      <c r="P17363">
        <f>(E17363-F17363+G17363)/O17363*100</f>
      </c>
      <c r="Q17363">
        <f>H17362</f>
      </c>
      <c r="R17363">
        <f>I17362</f>
      </c>
      <c r="S17363">
        <f>H17363-H17362</f>
      </c>
      <c r="T17363">
        <f>I17363-I17362</f>
      </c>
      <c r="U17363">
        <f>(L17363-K17363)/(2*D17363*0.01)</f>
      </c>
      <c r="V17363">
        <f>(L17363+K17363)/(D17363*0.0001)</f>
      </c>
    </row>
    <row r="17364">
      <c r="A17364" t="n">
        <v>2018</v>
      </c>
      <c r="B17364" t="inlineStr">
        <is>
          <t>00807555</t>
        </is>
      </c>
      <c r="C17364" t="inlineStr">
        <is>
          <t>메가엠디</t>
        </is>
      </c>
      <c r="D17364" t="n">
        <v>4334249000</v>
      </c>
      <c r="E17364" t="n">
        <v>1151367000</v>
      </c>
      <c r="F17364" t="n">
        <v>574342000</v>
      </c>
      <c r="G17364" t="n">
        <v>118331000</v>
      </c>
      <c r="H17364" t="n">
        <v>2.785</v>
      </c>
      <c r="I17364" t="n">
        <v>4.35</v>
      </c>
      <c r="K17364" t="n">
        <v>-386654000</v>
      </c>
      <c r="L17364" t="n">
        <v>457265000</v>
      </c>
      <c r="M17364" t="n">
        <v>442030000</v>
      </c>
      <c r="N17364" t="n">
        <v>-382059000</v>
      </c>
      <c r="O17364">
        <f>D17363</f>
      </c>
      <c r="P17364">
        <f>(E17364-F17364+G17364)/O17364*100</f>
      </c>
      <c r="Q17364">
        <f>H17363</f>
      </c>
      <c r="R17364">
        <f>I17363</f>
      </c>
      <c r="S17364">
        <f>H17364-H17363</f>
      </c>
      <c r="T17364">
        <f>I17364-I17363</f>
      </c>
      <c r="U17364">
        <f>(L17364-K17364)/(2*D17364*0.01)</f>
      </c>
      <c r="V17364">
        <f>(L17364+K17364)/(D17364*0.0001)</f>
      </c>
    </row>
    <row r="17365">
      <c r="A17365" t="n">
        <v>2019</v>
      </c>
      <c r="B17365" t="inlineStr">
        <is>
          <t>00807555</t>
        </is>
      </c>
      <c r="C17365" t="inlineStr">
        <is>
          <t>메가엠디</t>
        </is>
      </c>
      <c r="D17365" t="n">
        <v>4191997000</v>
      </c>
      <c r="E17365" t="n">
        <v>1144244000</v>
      </c>
      <c r="F17365" t="n">
        <v>865008000</v>
      </c>
      <c r="G17365" t="n">
        <v>80628000</v>
      </c>
      <c r="H17365" t="n">
        <v>1.79</v>
      </c>
      <c r="I17365" t="n">
        <v>3.5</v>
      </c>
      <c r="K17365" t="n">
        <v>-139106000</v>
      </c>
      <c r="L17365" t="n">
        <v>151134000</v>
      </c>
      <c r="M17365" t="n">
        <v>147410000</v>
      </c>
      <c r="N17365" t="n">
        <v>-138434000</v>
      </c>
      <c r="O17365">
        <f>D17364</f>
      </c>
      <c r="P17365">
        <f>(E17365-F17365+G17365)/O17365*100</f>
      </c>
      <c r="Q17365">
        <f>H17364</f>
      </c>
      <c r="R17365">
        <f>I17364</f>
      </c>
      <c r="S17365">
        <f>H17365-H17364</f>
      </c>
      <c r="T17365">
        <f>I17365-I17364</f>
      </c>
      <c r="U17365">
        <f>(L17365-K17365)/(2*D17365*0.01)</f>
      </c>
      <c r="V17365">
        <f>(L17365+K17365)/(D17365*0.0001)</f>
      </c>
    </row>
    <row r="17366">
      <c r="A17366" t="n">
        <v>2020</v>
      </c>
      <c r="B17366" t="inlineStr">
        <is>
          <t>00807555</t>
        </is>
      </c>
      <c r="C17366" t="inlineStr">
        <is>
          <t>메가엠디</t>
        </is>
      </c>
      <c r="D17366" t="n">
        <v>4936888000</v>
      </c>
      <c r="E17366" t="n">
        <v>1197765000</v>
      </c>
      <c r="F17366" t="n">
        <v>715426000</v>
      </c>
      <c r="G17366" t="n">
        <v>63792000</v>
      </c>
      <c r="H17366" t="n">
        <v>1.94</v>
      </c>
      <c r="I17366" t="n">
        <v>3.945</v>
      </c>
      <c r="K17366" t="n">
        <v>-233563000</v>
      </c>
      <c r="L17366" t="n">
        <v>262146000</v>
      </c>
      <c r="M17366" t="n">
        <v>254349000</v>
      </c>
      <c r="N17366" t="n">
        <v>-231420000</v>
      </c>
      <c r="O17366">
        <f>D17365</f>
      </c>
      <c r="P17366">
        <f>(E17366-F17366+G17366)/O17366*100</f>
      </c>
      <c r="Q17366">
        <f>H17365</f>
      </c>
      <c r="R17366">
        <f>I17365</f>
      </c>
      <c r="S17366">
        <f>H17366-H17365</f>
      </c>
      <c r="T17366">
        <f>I17366-I17365</f>
      </c>
      <c r="U17366">
        <f>(L17366-K17366)/(2*D17366*0.01)</f>
      </c>
      <c r="V17366">
        <f>(L17366+K17366)/(D17366*0.0001)</f>
      </c>
    </row>
    <row r="17367">
      <c r="A17367" t="n">
        <v>2021</v>
      </c>
      <c r="B17367" t="inlineStr">
        <is>
          <t>00807555</t>
        </is>
      </c>
      <c r="C17367" t="inlineStr">
        <is>
          <t>메가엠디</t>
        </is>
      </c>
      <c r="D17367" t="n">
        <v>4340331000</v>
      </c>
      <c r="E17367" t="n">
        <v>1233955000</v>
      </c>
      <c r="F17367" t="n">
        <v>1539640000</v>
      </c>
      <c r="G17367" t="n">
        <v>72586000</v>
      </c>
      <c r="H17367" t="n">
        <v>3.215</v>
      </c>
      <c r="I17367" t="n">
        <v>4.15</v>
      </c>
      <c r="K17367" t="n">
        <v>-190661000</v>
      </c>
      <c r="L17367" t="n">
        <v>212978000</v>
      </c>
      <c r="M17367" t="n">
        <v>209139000</v>
      </c>
      <c r="N17367" t="n">
        <v>-190918000</v>
      </c>
      <c r="O17367">
        <f>D17366</f>
      </c>
      <c r="P17367">
        <f>(E17367-F17367+G17367)/O17367*100</f>
      </c>
      <c r="Q17367">
        <f>H17366</f>
      </c>
      <c r="R17367">
        <f>I17366</f>
      </c>
      <c r="S17367">
        <f>H17367-H17366</f>
      </c>
      <c r="T17367">
        <f>I17367-I17366</f>
      </c>
      <c r="U17367">
        <f>(L17367-K17367)/(2*D17367*0.01)</f>
      </c>
      <c r="V17367">
        <f>(L17367+K17367)/(D17367*0.0001)</f>
      </c>
    </row>
    <row r="17368">
      <c r="A17368" t="n">
        <v>2022</v>
      </c>
      <c r="B17368" t="inlineStr">
        <is>
          <t>00807555</t>
        </is>
      </c>
      <c r="C17368" t="inlineStr">
        <is>
          <t>메가엠디</t>
        </is>
      </c>
      <c r="D17368" t="n">
        <v>3547856000</v>
      </c>
      <c r="E17368" t="n">
        <v>1037865000</v>
      </c>
      <c r="F17368" t="n">
        <v>1480895000</v>
      </c>
      <c r="G17368" t="n">
        <v>115017000</v>
      </c>
      <c r="H17368" t="n">
        <v>5.665</v>
      </c>
      <c r="I17368" t="n">
        <v>4.12</v>
      </c>
      <c r="J17368" t="n">
        <v>6.5035</v>
      </c>
      <c r="K17368" t="n">
        <v>-138505000</v>
      </c>
      <c r="L17368" t="n">
        <v>153191000</v>
      </c>
      <c r="M17368" t="n">
        <v>154358000</v>
      </c>
      <c r="N17368" t="n">
        <v>-141945000</v>
      </c>
      <c r="O17368">
        <f>D17367</f>
      </c>
      <c r="P17368">
        <f>(E17368-F17368+G17368)/O17368*100</f>
      </c>
      <c r="Q17368">
        <f>H17367</f>
      </c>
      <c r="R17368">
        <f>I17367</f>
      </c>
      <c r="S17368">
        <f>H17368-H17367</f>
      </c>
      <c r="T17368">
        <f>I17368-I17367</f>
      </c>
      <c r="U17368">
        <f>(L17368-K17368)/(2*D17368*0.01)</f>
      </c>
      <c r="V17368">
        <f>(L17368+K17368)/(D17368*0.0001)</f>
      </c>
    </row>
    <row r="17369">
      <c r="A17369" t="n">
        <v>2023</v>
      </c>
      <c r="B17369" t="inlineStr">
        <is>
          <t>00807555</t>
        </is>
      </c>
      <c r="C17369" t="inlineStr">
        <is>
          <t>메가엠디</t>
        </is>
      </c>
      <c r="D17369" t="n">
        <v>2896142000</v>
      </c>
      <c r="E17369" t="n">
        <v>900703000</v>
      </c>
      <c r="F17369" t="n">
        <v>2056821000</v>
      </c>
      <c r="G17369" t="n">
        <v>200069000</v>
      </c>
      <c r="H17369" t="n">
        <v>4.755</v>
      </c>
      <c r="I17369" t="n">
        <v>4.395</v>
      </c>
      <c r="J17369" t="n">
        <v>6.4055</v>
      </c>
      <c r="K17369" t="n">
        <v>-87323000</v>
      </c>
      <c r="L17369" t="n">
        <v>95766000</v>
      </c>
      <c r="M17369" t="n">
        <v>95216000</v>
      </c>
      <c r="N17369" t="n">
        <v>-88402000</v>
      </c>
      <c r="O17369">
        <f>D17368</f>
      </c>
      <c r="P17369">
        <f>(E17369-F17369+G17369)/O17369*100</f>
      </c>
      <c r="Q17369">
        <f>H17368</f>
      </c>
      <c r="R17369">
        <f>I17368</f>
      </c>
      <c r="S17369">
        <f>H17369-H17368</f>
      </c>
      <c r="T17369">
        <f>I17369-I17368</f>
      </c>
      <c r="U17369">
        <f>(L17369-K17369)/(2*D17369*0.01)</f>
      </c>
      <c r="V17369">
        <f>(L17369+K17369)/(D17369*0.0001)</f>
      </c>
    </row>
    <row r="17370">
      <c r="A17370" t="n">
        <v>2024</v>
      </c>
      <c r="B17370" t="inlineStr">
        <is>
          <t>00807555</t>
        </is>
      </c>
      <c r="C17370" t="inlineStr">
        <is>
          <t>메가엠디</t>
        </is>
      </c>
      <c r="D17370" t="n">
        <v>3023319000</v>
      </c>
      <c r="E17370" t="n">
        <v>536372000</v>
      </c>
      <c r="F17370" t="n">
        <v>780143000</v>
      </c>
      <c r="G17370" t="n">
        <v>89072000</v>
      </c>
      <c r="H17370" t="n">
        <v>4.21</v>
      </c>
      <c r="I17370" t="n">
        <v>4.71</v>
      </c>
      <c r="J17370" t="n">
        <v>6.365</v>
      </c>
      <c r="K17370" t="n">
        <v>-101958000</v>
      </c>
      <c r="L17370" t="n">
        <v>112053000</v>
      </c>
      <c r="M17370" t="n">
        <v>110400000</v>
      </c>
      <c r="N17370" t="n">
        <v>-102366000</v>
      </c>
      <c r="O17370">
        <f>D17369</f>
      </c>
      <c r="P17370">
        <f>(E17370-F17370+G17370)/O17370*100</f>
      </c>
      <c r="Q17370">
        <f>H17369</f>
      </c>
      <c r="R17370">
        <f>I17369</f>
      </c>
      <c r="S17370">
        <f>H17370-H17369</f>
      </c>
      <c r="T17370">
        <f>I17370-I17369</f>
      </c>
      <c r="U17370">
        <f>(L17370-K17370)/(2*D17370*0.01)</f>
      </c>
      <c r="V17370">
        <f>(L17370+K17370)/(D17370*0.0001)</f>
      </c>
    </row>
    <row r="17371">
      <c r="A17371" t="n">
        <v>2025</v>
      </c>
      <c r="B17371" t="inlineStr">
        <is>
          <t>00807555</t>
        </is>
      </c>
      <c r="C17371" t="inlineStr">
        <is>
          <t>메가엠디</t>
        </is>
      </c>
      <c r="D17371" t="n">
        <v>3007412000</v>
      </c>
      <c r="E17371" t="n">
        <v>578246000</v>
      </c>
      <c r="F17371" t="n">
        <v>761468000</v>
      </c>
      <c r="G17371" t="n">
        <v>94563000</v>
      </c>
      <c r="H17371" t="n">
        <v>4.17</v>
      </c>
      <c r="I17371" t="n">
        <v>5.44</v>
      </c>
      <c r="K17371" t="n">
        <v>-112121000</v>
      </c>
      <c r="L17371" t="n">
        <v>89045000</v>
      </c>
      <c r="M17371" t="n">
        <v>87067000</v>
      </c>
      <c r="N17371" t="n">
        <v>-112169000</v>
      </c>
      <c r="O17371">
        <f>D17370</f>
      </c>
      <c r="P17371">
        <f>(E17371-F17371+G17371)/O17371*100</f>
      </c>
      <c r="Q17371">
        <f>H17370</f>
      </c>
      <c r="R17371">
        <f>I17370</f>
      </c>
      <c r="S17371">
        <f>H17371-H17370</f>
      </c>
      <c r="T17371">
        <f>I17371-I17370</f>
      </c>
      <c r="U17371">
        <f>(L17371-K17371)/(2*D17371*0.01)</f>
      </c>
    </row>
    <row r="17372">
      <c r="A17372" t="n">
        <v>2014</v>
      </c>
      <c r="B17372" t="inlineStr">
        <is>
          <t>00808022</t>
        </is>
      </c>
      <c r="C17372" t="inlineStr">
        <is>
          <t>메지온</t>
        </is>
      </c>
      <c r="D17372" t="n">
        <v>2305002000</v>
      </c>
      <c r="E17372" t="n">
        <v>190386000</v>
      </c>
      <c r="G17372" t="n">
        <v>59835000</v>
      </c>
    </row>
    <row r="17373">
      <c r="A17373" t="n">
        <v>2015</v>
      </c>
      <c r="B17373" t="inlineStr">
        <is>
          <t>00808022</t>
        </is>
      </c>
      <c r="C17373" t="inlineStr">
        <is>
          <t>메지온</t>
        </is>
      </c>
      <c r="D17373" t="n">
        <v>2767452000</v>
      </c>
      <c r="E17373" t="n">
        <v>201230000</v>
      </c>
      <c r="F17373" t="n">
        <v>34559000</v>
      </c>
      <c r="G17373" t="n">
        <v>55423000</v>
      </c>
      <c r="H17373" t="n">
        <v>2.4</v>
      </c>
      <c r="I17373" t="n">
        <v>3.67</v>
      </c>
      <c r="K17373" t="n">
        <v>-40772000</v>
      </c>
      <c r="L17373" t="n">
        <v>43772000</v>
      </c>
      <c r="M17373" t="n">
        <v>43541000</v>
      </c>
      <c r="N17373" t="n">
        <v>-41350000</v>
      </c>
      <c r="O17373">
        <f>D17372</f>
      </c>
      <c r="P17373">
        <f>(E17373-F17373+G17373)/O17373*100</f>
      </c>
      <c r="U17373">
        <f>(L17373-K17373)/(2*D17373*0.01)</f>
      </c>
      <c r="V17373">
        <f>(L17373+K17373)/(D17373*0.0001)</f>
      </c>
    </row>
    <row r="17374">
      <c r="A17374" t="n">
        <v>2016</v>
      </c>
      <c r="B17374" t="inlineStr">
        <is>
          <t>00808022</t>
        </is>
      </c>
      <c r="C17374" t="inlineStr">
        <is>
          <t>메지온</t>
        </is>
      </c>
      <c r="D17374" t="n">
        <v>1625632000</v>
      </c>
      <c r="E17374" t="n">
        <v>236688000</v>
      </c>
      <c r="F17374" t="n">
        <v>108584000</v>
      </c>
      <c r="G17374" t="n">
        <v>57899000</v>
      </c>
      <c r="H17374" t="n">
        <v>2.5</v>
      </c>
      <c r="I17374" t="n">
        <v>3.93</v>
      </c>
      <c r="K17374" t="n">
        <v>-28912000</v>
      </c>
      <c r="L17374" t="n">
        <v>31507000</v>
      </c>
      <c r="M17374" t="n">
        <v>31263000</v>
      </c>
      <c r="N17374" t="n">
        <v>-29245000</v>
      </c>
      <c r="O17374">
        <f>D17373</f>
      </c>
      <c r="P17374">
        <f>(E17374-F17374+G17374)/O17374*100</f>
      </c>
      <c r="Q17374">
        <f>H17373</f>
      </c>
      <c r="R17374">
        <f>I17373</f>
      </c>
      <c r="S17374">
        <f>H17374-H17373</f>
      </c>
      <c r="T17374">
        <f>I17374-I17373</f>
      </c>
      <c r="U17374">
        <f>(L17374-K17374)/(2*D17374*0.01)</f>
      </c>
      <c r="V17374">
        <f>(L17374+K17374)/(D17374*0.0001)</f>
      </c>
    </row>
    <row r="17375">
      <c r="A17375" t="n">
        <v>2017</v>
      </c>
      <c r="B17375" t="inlineStr">
        <is>
          <t>00808022</t>
        </is>
      </c>
      <c r="C17375" t="inlineStr">
        <is>
          <t>메지온</t>
        </is>
      </c>
      <c r="D17375" t="n">
        <v>1942348000</v>
      </c>
      <c r="E17375" t="n">
        <v>141432000</v>
      </c>
      <c r="F17375" t="n">
        <v>26419000</v>
      </c>
      <c r="G17375" t="n">
        <v>35571000</v>
      </c>
      <c r="H17375" t="n">
        <v>2.7</v>
      </c>
      <c r="I17375" t="n">
        <v>3.65</v>
      </c>
      <c r="K17375" t="n">
        <v>-33056000</v>
      </c>
      <c r="L17375" t="n">
        <v>35607000</v>
      </c>
      <c r="M17375" t="n">
        <v>35469000</v>
      </c>
      <c r="N17375" t="n">
        <v>-33558000</v>
      </c>
      <c r="O17375">
        <f>D17374</f>
      </c>
      <c r="P17375">
        <f>(E17375-F17375+G17375)/O17375*100</f>
      </c>
      <c r="Q17375">
        <f>H17374</f>
      </c>
      <c r="R17375">
        <f>I17374</f>
      </c>
      <c r="S17375">
        <f>H17375-H17374</f>
      </c>
      <c r="T17375">
        <f>I17375-I17374</f>
      </c>
      <c r="U17375">
        <f>(L17375-K17375)/(2*D17375*0.01)</f>
      </c>
      <c r="V17375">
        <f>(L17375+K17375)/(D17375*0.0001)</f>
      </c>
    </row>
    <row r="17376">
      <c r="A17376" t="n">
        <v>2018</v>
      </c>
      <c r="B17376" t="inlineStr">
        <is>
          <t>00808022</t>
        </is>
      </c>
      <c r="C17376" t="inlineStr">
        <is>
          <t>메지온</t>
        </is>
      </c>
      <c r="D17376" t="n">
        <v>2206507000</v>
      </c>
      <c r="E17376" t="n">
        <v>178469000</v>
      </c>
      <c r="F17376" t="n">
        <v>70498000</v>
      </c>
      <c r="G17376" t="n">
        <v>46779000</v>
      </c>
      <c r="H17376" t="n">
        <v>2.4</v>
      </c>
      <c r="I17376" t="n">
        <v>3.61</v>
      </c>
      <c r="K17376" t="n">
        <v>-37892000</v>
      </c>
      <c r="L17376" t="n">
        <v>40898000</v>
      </c>
      <c r="M17376" t="n">
        <v>40643000</v>
      </c>
      <c r="N17376" t="n">
        <v>-38386000</v>
      </c>
      <c r="O17376">
        <f>D17375</f>
      </c>
      <c r="P17376">
        <f>(E17376-F17376+G17376)/O17376*100</f>
      </c>
      <c r="Q17376">
        <f>H17375</f>
      </c>
      <c r="R17376">
        <f>I17375</f>
      </c>
      <c r="S17376">
        <f>H17376-H17375</f>
      </c>
      <c r="T17376">
        <f>I17376-I17375</f>
      </c>
      <c r="U17376">
        <f>(L17376-K17376)/(2*D17376*0.01)</f>
      </c>
      <c r="V17376">
        <f>(L17376+K17376)/(D17376*0.0001)</f>
      </c>
    </row>
    <row r="17377">
      <c r="A17377" t="n">
        <v>2019</v>
      </c>
      <c r="B17377" t="inlineStr">
        <is>
          <t>00808022</t>
        </is>
      </c>
      <c r="C17377" t="inlineStr">
        <is>
          <t>메지온</t>
        </is>
      </c>
      <c r="D17377" t="n">
        <v>2378140000</v>
      </c>
      <c r="E17377" t="n">
        <v>199178000</v>
      </c>
      <c r="F17377" t="n">
        <v>45769000</v>
      </c>
      <c r="G17377" t="n">
        <v>47638000</v>
      </c>
      <c r="H17377" t="n">
        <v>2.45</v>
      </c>
      <c r="I17377" t="n">
        <v>3.25</v>
      </c>
      <c r="K17377" t="n">
        <v>-45665000</v>
      </c>
      <c r="L17377" t="n">
        <v>50124000</v>
      </c>
      <c r="M17377" t="n">
        <v>49931000</v>
      </c>
      <c r="N17377" t="n">
        <v>-46362000</v>
      </c>
      <c r="O17377">
        <f>D17376</f>
      </c>
      <c r="P17377">
        <f>(E17377-F17377+G17377)/O17377*100</f>
      </c>
      <c r="Q17377">
        <f>H17376</f>
      </c>
      <c r="R17377">
        <f>I17376</f>
      </c>
      <c r="S17377">
        <f>H17377-H17376</f>
      </c>
      <c r="T17377">
        <f>I17377-I17376</f>
      </c>
      <c r="U17377">
        <f>(L17377-K17377)/(2*D17377*0.01)</f>
      </c>
      <c r="V17377">
        <f>(L17377+K17377)/(D17377*0.0001)</f>
      </c>
    </row>
    <row r="17378">
      <c r="A17378" t="n">
        <v>2020</v>
      </c>
      <c r="B17378" t="inlineStr">
        <is>
          <t>00808022</t>
        </is>
      </c>
      <c r="C17378" t="inlineStr">
        <is>
          <t>메지온</t>
        </is>
      </c>
      <c r="D17378" t="n">
        <v>2513209000</v>
      </c>
      <c r="E17378" t="n">
        <v>219982000</v>
      </c>
      <c r="F17378" t="n">
        <v>104110000</v>
      </c>
      <c r="G17378" t="n">
        <v>52801000</v>
      </c>
      <c r="H17378" t="n">
        <v>2.22</v>
      </c>
      <c r="I17378" t="n">
        <v>2.97</v>
      </c>
      <c r="K17378" t="n">
        <v>-45523000</v>
      </c>
      <c r="L17378" t="n">
        <v>50020000</v>
      </c>
      <c r="M17378" t="n">
        <v>49840000</v>
      </c>
      <c r="N17378" t="n">
        <v>-46228000</v>
      </c>
      <c r="O17378">
        <f>D17377</f>
      </c>
      <c r="P17378">
        <f>(E17378-F17378+G17378)/O17378*100</f>
      </c>
      <c r="Q17378">
        <f>H17377</f>
      </c>
      <c r="R17378">
        <f>I17377</f>
      </c>
      <c r="S17378">
        <f>H17378-H17377</f>
      </c>
      <c r="T17378">
        <f>I17378-I17377</f>
      </c>
      <c r="U17378">
        <f>(L17378-K17378)/(2*D17378*0.01)</f>
      </c>
      <c r="V17378">
        <f>(L17378+K17378)/(D17378*0.0001)</f>
      </c>
    </row>
    <row r="17379">
      <c r="A17379" t="n">
        <v>2021</v>
      </c>
      <c r="B17379" t="inlineStr">
        <is>
          <t>00808022</t>
        </is>
      </c>
      <c r="C17379" t="inlineStr">
        <is>
          <t>메지온</t>
        </is>
      </c>
      <c r="D17379" t="n">
        <v>2637722000</v>
      </c>
      <c r="E17379" t="n">
        <v>181118000</v>
      </c>
      <c r="F17379" t="n">
        <v>109243000</v>
      </c>
      <c r="G17379" t="n">
        <v>50567000</v>
      </c>
      <c r="H17379" t="n">
        <v>3.97</v>
      </c>
      <c r="I17379" t="n">
        <v>3.35</v>
      </c>
      <c r="K17379" t="n">
        <v>-17045000</v>
      </c>
      <c r="L17379" t="n">
        <v>19960000</v>
      </c>
      <c r="M17379" t="n">
        <v>20294000</v>
      </c>
      <c r="N17379" t="n">
        <v>-17604000</v>
      </c>
      <c r="O17379">
        <f>D17378</f>
      </c>
      <c r="P17379">
        <f>(E17379-F17379+G17379)/O17379*100</f>
      </c>
      <c r="Q17379">
        <f>H17378</f>
      </c>
      <c r="R17379">
        <f>I17378</f>
      </c>
      <c r="S17379">
        <f>H17379-H17378</f>
      </c>
      <c r="T17379">
        <f>I17379-I17378</f>
      </c>
      <c r="U17379">
        <f>(L17379-K17379)/(2*D17379*0.01)</f>
      </c>
      <c r="V17379">
        <f>(L17379+K17379)/(D17379*0.0001)</f>
      </c>
    </row>
    <row r="17380">
      <c r="A17380" t="n">
        <v>2022</v>
      </c>
      <c r="B17380" t="inlineStr">
        <is>
          <t>00808022</t>
        </is>
      </c>
      <c r="C17380" t="inlineStr">
        <is>
          <t>메지온</t>
        </is>
      </c>
      <c r="D17380" t="n">
        <v>2726758000</v>
      </c>
      <c r="E17380" t="n">
        <v>214761000</v>
      </c>
      <c r="F17380" t="n">
        <v>116336000</v>
      </c>
      <c r="G17380" t="n">
        <v>104332000</v>
      </c>
      <c r="H17380" t="n">
        <v>6.28</v>
      </c>
      <c r="I17380" t="n">
        <v>2.96</v>
      </c>
      <c r="K17380" t="n">
        <v>-12015000</v>
      </c>
      <c r="L17380" t="n">
        <v>13805000</v>
      </c>
      <c r="M17380" t="n">
        <v>14392000</v>
      </c>
      <c r="N17380" t="n">
        <v>-12688000</v>
      </c>
      <c r="O17380">
        <f>D17379</f>
      </c>
      <c r="P17380">
        <f>(E17380-F17380+G17380)/O17380*100</f>
      </c>
      <c r="Q17380">
        <f>H17379</f>
      </c>
      <c r="R17380">
        <f>I17379</f>
      </c>
      <c r="S17380">
        <f>H17380-H17379</f>
      </c>
      <c r="T17380">
        <f>I17380-I17379</f>
      </c>
      <c r="U17380">
        <f>(L17380-K17380)/(2*D17380*0.01)</f>
      </c>
      <c r="V17380">
        <f>(L17380+K17380)/(D17380*0.0001)</f>
      </c>
    </row>
    <row r="17381">
      <c r="A17381" t="n">
        <v>2023</v>
      </c>
      <c r="B17381" t="inlineStr">
        <is>
          <t>00808022</t>
        </is>
      </c>
      <c r="C17381" t="inlineStr">
        <is>
          <t>메지온</t>
        </is>
      </c>
      <c r="D17381" t="n">
        <v>2947803000</v>
      </c>
      <c r="E17381" t="n">
        <v>180574000</v>
      </c>
      <c r="F17381" t="n">
        <v>22245000</v>
      </c>
      <c r="G17381" t="n">
        <v>170763000</v>
      </c>
      <c r="H17381" t="n">
        <v>5.51</v>
      </c>
      <c r="I17381" t="n">
        <v>3.85</v>
      </c>
      <c r="K17381" t="n">
        <v>-13120000</v>
      </c>
      <c r="L17381" t="n">
        <v>15076000</v>
      </c>
      <c r="M17381" t="n">
        <v>15548000</v>
      </c>
      <c r="N17381" t="n">
        <v>-13724000</v>
      </c>
      <c r="O17381">
        <f>D17380</f>
      </c>
      <c r="P17381">
        <f>(E17381-F17381+G17381)/O17381*100</f>
      </c>
      <c r="Q17381">
        <f>H17380</f>
      </c>
      <c r="R17381">
        <f>I17380</f>
      </c>
      <c r="S17381">
        <f>H17381-H17380</f>
      </c>
      <c r="T17381">
        <f>I17381-I17380</f>
      </c>
      <c r="U17381">
        <f>(L17381-K17381)/(2*D17381*0.01)</f>
      </c>
      <c r="V17381">
        <f>(L17381+K17381)/(D17381*0.0001)</f>
      </c>
    </row>
    <row r="17382">
      <c r="A17382" t="n">
        <v>2024</v>
      </c>
      <c r="B17382" t="inlineStr">
        <is>
          <t>00808022</t>
        </is>
      </c>
      <c r="C17382" t="inlineStr">
        <is>
          <t>메지온</t>
        </is>
      </c>
      <c r="D17382" t="n">
        <v>3187967000</v>
      </c>
      <c r="E17382" t="n">
        <v>184396000</v>
      </c>
      <c r="F17382" t="n">
        <v>0</v>
      </c>
      <c r="G17382" t="n">
        <v>161753000</v>
      </c>
      <c r="H17382" t="n">
        <v>5.04</v>
      </c>
      <c r="I17382" t="n">
        <v>4.05</v>
      </c>
      <c r="K17382" t="n">
        <v>-15381000</v>
      </c>
      <c r="L17382" t="n">
        <v>17700000</v>
      </c>
      <c r="M17382" t="n">
        <v>18125000</v>
      </c>
      <c r="N17382" t="n">
        <v>-15989000</v>
      </c>
      <c r="O17382">
        <f>D17381</f>
      </c>
      <c r="P17382">
        <f>(E17382-F17382+G17382)/O17382*100</f>
      </c>
      <c r="Q17382">
        <f>H17381</f>
      </c>
      <c r="R17382">
        <f>I17381</f>
      </c>
      <c r="S17382">
        <f>H17382-H17381</f>
      </c>
      <c r="T17382">
        <f>I17382-I17381</f>
      </c>
      <c r="U17382">
        <f>(L17382-K17382)/(2*D17382*0.01)</f>
      </c>
      <c r="V17382">
        <f>(L17382+K17382)/(D17382*0.0001)</f>
      </c>
    </row>
    <row r="17383">
      <c r="A17383" t="n">
        <v>2025</v>
      </c>
      <c r="B17383" t="inlineStr">
        <is>
          <t>00808022</t>
        </is>
      </c>
      <c r="C17383" t="inlineStr">
        <is>
          <t>메지온</t>
        </is>
      </c>
      <c r="D17383" t="n">
        <v>3561261000</v>
      </c>
      <c r="E17383" t="n">
        <v>189445000</v>
      </c>
      <c r="G17383" t="n">
        <v>160223000</v>
      </c>
      <c r="H17383" t="n">
        <v>5.42</v>
      </c>
      <c r="I17383" t="n">
        <v>4.11</v>
      </c>
      <c r="K17383" t="n">
        <v>-16884000</v>
      </c>
      <c r="L17383" t="n">
        <v>19369000</v>
      </c>
      <c r="M17383" t="n">
        <v>19890000</v>
      </c>
      <c r="N17383" t="n">
        <v>-17596000</v>
      </c>
      <c r="O17383">
        <f>D17382</f>
      </c>
      <c r="Q17383">
        <f>H17382</f>
      </c>
      <c r="R17383">
        <f>I17382</f>
      </c>
      <c r="S17383">
        <f>H17383-H17382</f>
      </c>
      <c r="T17383">
        <f>I17383-I17382</f>
      </c>
      <c r="U17383">
        <f>(L17383-K17383)/(2*D17383*0.01)</f>
      </c>
      <c r="V17383">
        <f>(L17383+K17383)/(D17383*0.0001)</f>
      </c>
    </row>
    <row r="17384">
      <c r="A17384" t="n">
        <v>2025</v>
      </c>
      <c r="B17384" t="inlineStr">
        <is>
          <t>00808068</t>
        </is>
      </c>
      <c r="C17384" t="inlineStr">
        <is>
          <t>앤로보틱스</t>
        </is>
      </c>
      <c r="D17384" t="n">
        <v>1290291000</v>
      </c>
      <c r="E17384" t="n">
        <v>343638000</v>
      </c>
      <c r="F17384" t="n">
        <v>557986000</v>
      </c>
      <c r="H17384" t="n">
        <v>4.32</v>
      </c>
      <c r="I17384" t="n">
        <v>4.33</v>
      </c>
    </row>
    <row r="17385">
      <c r="A17385" t="n">
        <v>2016</v>
      </c>
      <c r="B17385" t="inlineStr">
        <is>
          <t>00808086</t>
        </is>
      </c>
      <c r="C17385" t="inlineStr">
        <is>
          <t>HLB펩</t>
        </is>
      </c>
      <c r="D17385" t="n">
        <v>94112000</v>
      </c>
      <c r="E17385" t="n">
        <v>94112000</v>
      </c>
      <c r="H17385" t="n">
        <v>2.01</v>
      </c>
      <c r="I17385" t="n">
        <v>4</v>
      </c>
      <c r="J17385" t="n">
        <v>2.6</v>
      </c>
      <c r="K17385" t="n">
        <v>-2196000</v>
      </c>
      <c r="L17385" t="n">
        <v>2403000</v>
      </c>
      <c r="M17385" t="n">
        <v>2334000</v>
      </c>
      <c r="N17385" t="n">
        <v>-2177000</v>
      </c>
      <c r="U17385">
        <f>(L17385-K17385)/(2*D17385*0.01)</f>
      </c>
      <c r="V17385">
        <f>(L17385+K17385)/(D17385*0.0001)</f>
      </c>
    </row>
    <row r="17386">
      <c r="A17386" t="n">
        <v>2017</v>
      </c>
      <c r="B17386" t="inlineStr">
        <is>
          <t>00808086</t>
        </is>
      </c>
      <c r="C17386" t="inlineStr">
        <is>
          <t>HLB펩</t>
        </is>
      </c>
      <c r="D17386" t="n">
        <v>488459000</v>
      </c>
      <c r="E17386" t="n">
        <v>36246000</v>
      </c>
      <c r="F17386" t="n">
        <v>25723000</v>
      </c>
      <c r="G17386" t="n">
        <v>1324000</v>
      </c>
      <c r="H17386" t="n">
        <v>2.7</v>
      </c>
      <c r="I17386" t="n">
        <v>4</v>
      </c>
      <c r="J17386" t="n">
        <v>2.6</v>
      </c>
      <c r="K17386" t="n">
        <v>-8179000</v>
      </c>
      <c r="L17386" t="n">
        <v>7913000</v>
      </c>
      <c r="M17386" t="n">
        <v>8021000</v>
      </c>
      <c r="N17386" t="n">
        <v>-7908000</v>
      </c>
      <c r="O17386">
        <f>D17385</f>
      </c>
      <c r="P17386">
        <f>(E17386-F17386+G17386)/O17386*100</f>
      </c>
      <c r="Q17386">
        <f>H17385</f>
      </c>
      <c r="R17386">
        <f>I17385</f>
      </c>
      <c r="S17386">
        <f>H17386-H17385</f>
      </c>
      <c r="T17386">
        <f>I17386-I17385</f>
      </c>
      <c r="U17386">
        <f>(L17386-K17386)/(2*D17386*0.01)</f>
      </c>
    </row>
    <row r="17387">
      <c r="A17387" t="n">
        <v>2018</v>
      </c>
      <c r="B17387" t="inlineStr">
        <is>
          <t>00808086</t>
        </is>
      </c>
      <c r="C17387" t="inlineStr">
        <is>
          <t>HLB펩</t>
        </is>
      </c>
      <c r="D17387" t="n">
        <v>816220000</v>
      </c>
      <c r="E17387" t="n">
        <v>92363000</v>
      </c>
      <c r="F17387" t="n">
        <v>62500000</v>
      </c>
      <c r="G17387" t="n">
        <v>11327000</v>
      </c>
      <c r="H17387" t="n">
        <v>2.27</v>
      </c>
      <c r="I17387" t="n">
        <v>4</v>
      </c>
      <c r="J17387" t="n">
        <v>2.6</v>
      </c>
      <c r="K17387" t="n">
        <v>-8933000</v>
      </c>
      <c r="L17387" t="n">
        <v>9230000</v>
      </c>
      <c r="M17387" t="n">
        <v>9009000</v>
      </c>
      <c r="N17387" t="n">
        <v>-8887000</v>
      </c>
      <c r="O17387">
        <f>D17386</f>
      </c>
      <c r="P17387">
        <f>(E17387-F17387+G17387)/O17387*100</f>
      </c>
      <c r="Q17387">
        <f>H17386</f>
      </c>
      <c r="R17387">
        <f>I17386</f>
      </c>
      <c r="S17387">
        <f>H17387-H17386</f>
      </c>
      <c r="T17387">
        <f>I17387-I17386</f>
      </c>
      <c r="U17387">
        <f>(L17387-K17387)/(2*D17387*0.01)</f>
      </c>
      <c r="V17387">
        <f>(L17387+K17387)/(D17387*0.0001)</f>
      </c>
    </row>
    <row r="17388">
      <c r="A17388" t="n">
        <v>2022</v>
      </c>
      <c r="B17388" t="inlineStr">
        <is>
          <t>00808086</t>
        </is>
      </c>
      <c r="C17388" t="inlineStr">
        <is>
          <t>HLB펩</t>
        </is>
      </c>
      <c r="D17388" t="n">
        <v>794116000</v>
      </c>
      <c r="E17388" t="n">
        <v>21151000</v>
      </c>
      <c r="F17388" t="n">
        <v>39157000</v>
      </c>
      <c r="G17388" t="n">
        <v>471000</v>
      </c>
      <c r="H17388" t="n">
        <v>5.29</v>
      </c>
      <c r="I17388" t="n">
        <v>6.8</v>
      </c>
      <c r="J17388" t="n">
        <v>6.04</v>
      </c>
      <c r="K17388" t="n">
        <v>-878000</v>
      </c>
      <c r="L17388" t="n">
        <v>954000</v>
      </c>
      <c r="M17388" t="n">
        <v>933000</v>
      </c>
      <c r="N17388" t="n">
        <v>-876000</v>
      </c>
      <c r="U17388">
        <f>(L17388-K17388)/(2*D17388*0.01)</f>
      </c>
      <c r="V17388">
        <f>(L17388+K17388)/(D17388*0.0001)</f>
      </c>
    </row>
    <row r="17389">
      <c r="A17389" t="n">
        <v>2023</v>
      </c>
      <c r="B17389" t="inlineStr">
        <is>
          <t>00808086</t>
        </is>
      </c>
      <c r="C17389" t="inlineStr">
        <is>
          <t>HLB펩</t>
        </is>
      </c>
      <c r="D17389" t="n">
        <v>805637000</v>
      </c>
      <c r="E17389" t="n">
        <v>21051000</v>
      </c>
      <c r="F17389" t="n">
        <v>20571000</v>
      </c>
      <c r="G17389" t="n">
        <v>1291000</v>
      </c>
      <c r="H17389" t="n">
        <v>4</v>
      </c>
      <c r="I17389" t="n">
        <v>8</v>
      </c>
      <c r="J17389" t="n">
        <v>6.43</v>
      </c>
      <c r="K17389" t="n">
        <v>-920000</v>
      </c>
      <c r="L17389" t="n">
        <v>994000</v>
      </c>
      <c r="M17389" t="n">
        <v>949000</v>
      </c>
      <c r="N17389" t="n">
        <v>-897000</v>
      </c>
      <c r="O17389">
        <f>D17388</f>
      </c>
      <c r="P17389">
        <f>(E17389-F17389+G17389)/O17389*100</f>
      </c>
      <c r="Q17389">
        <f>H17388</f>
      </c>
      <c r="R17389">
        <f>I17388</f>
      </c>
      <c r="S17389">
        <f>H17389-H17388</f>
      </c>
      <c r="T17389">
        <f>I17389-I17388</f>
      </c>
      <c r="U17389">
        <f>(L17389-K17389)/(2*D17389*0.01)</f>
      </c>
      <c r="V17389">
        <f>(L17389+K17389)/(D17389*0.0001)</f>
      </c>
    </row>
    <row r="17390">
      <c r="A17390" t="n">
        <v>2024</v>
      </c>
      <c r="B17390" t="inlineStr">
        <is>
          <t>00808086</t>
        </is>
      </c>
      <c r="C17390" t="inlineStr">
        <is>
          <t>HLB펩</t>
        </is>
      </c>
      <c r="D17390" t="n">
        <v>1096457000</v>
      </c>
      <c r="E17390" t="n">
        <v>35451000</v>
      </c>
      <c r="G17390" t="n">
        <v>1062000</v>
      </c>
      <c r="H17390" t="n">
        <v>3.33</v>
      </c>
      <c r="I17390" t="n">
        <v>3</v>
      </c>
      <c r="J17390" t="n">
        <v>4.06</v>
      </c>
      <c r="K17390" t="n">
        <v>-1606000</v>
      </c>
      <c r="L17390" t="n">
        <v>1717000</v>
      </c>
      <c r="M17390" t="n">
        <v>1707000</v>
      </c>
      <c r="N17390" t="n">
        <v>-1627000</v>
      </c>
      <c r="O17390">
        <f>D17389</f>
      </c>
      <c r="Q17390">
        <f>H17389</f>
      </c>
      <c r="R17390">
        <f>I17389</f>
      </c>
      <c r="S17390">
        <f>H17390-H17389</f>
      </c>
      <c r="T17390">
        <f>I17390-I17389</f>
      </c>
      <c r="U17390">
        <f>(L17390-K17390)/(2*D17390*0.01)</f>
      </c>
      <c r="V17390">
        <f>(L17390+K17390)/(D17390*0.0001)</f>
      </c>
    </row>
    <row r="17391">
      <c r="A17391" t="n">
        <v>2014</v>
      </c>
      <c r="B17391" t="inlineStr">
        <is>
          <t>00809429</t>
        </is>
      </c>
      <c r="C17391" t="inlineStr">
        <is>
          <t>뉴온</t>
        </is>
      </c>
      <c r="D17391" t="n">
        <v>2269763000</v>
      </c>
      <c r="E17391" t="n">
        <v>507469000</v>
      </c>
      <c r="F17391" t="n">
        <v>122966000</v>
      </c>
      <c r="G17391" t="n">
        <v>22869000</v>
      </c>
      <c r="H17391" t="n">
        <v>3.13</v>
      </c>
      <c r="I17391" t="n">
        <v>5</v>
      </c>
      <c r="K17391" t="n">
        <v>-69610000</v>
      </c>
      <c r="L17391" t="n">
        <v>60832000</v>
      </c>
      <c r="M17391" t="n">
        <v>61326000</v>
      </c>
      <c r="N17391" t="n">
        <v>-71784000</v>
      </c>
      <c r="U17391">
        <f>(L17391-K17391)/(2*D17391*0.01)</f>
      </c>
    </row>
    <row r="17392">
      <c r="A17392" t="n">
        <v>2015</v>
      </c>
      <c r="B17392" t="inlineStr">
        <is>
          <t>00809429</t>
        </is>
      </c>
      <c r="C17392" t="inlineStr">
        <is>
          <t>뉴온</t>
        </is>
      </c>
      <c r="D17392" t="n">
        <v>947569000</v>
      </c>
      <c r="E17392" t="n">
        <v>421514000</v>
      </c>
      <c r="F17392" t="n">
        <v>1714989000</v>
      </c>
      <c r="G17392" t="n">
        <v>44322000</v>
      </c>
      <c r="O17392">
        <f>D17391</f>
      </c>
      <c r="P17392">
        <f>(E17392-F17392+G17392)/O17392*100</f>
      </c>
    </row>
    <row r="17393">
      <c r="A17393" t="n">
        <v>2016</v>
      </c>
      <c r="B17393" t="inlineStr">
        <is>
          <t>00809429</t>
        </is>
      </c>
      <c r="C17393" t="inlineStr">
        <is>
          <t>뉴온</t>
        </is>
      </c>
      <c r="D17393" t="n">
        <v>1235297000</v>
      </c>
      <c r="E17393" t="n">
        <v>309297000</v>
      </c>
      <c r="F17393" t="n">
        <v>164119000</v>
      </c>
      <c r="G17393" t="n">
        <v>25205000</v>
      </c>
      <c r="H17393" t="n">
        <v>2.91</v>
      </c>
      <c r="I17393" t="n">
        <v>5</v>
      </c>
      <c r="O17393">
        <f>D17392</f>
      </c>
      <c r="P17393">
        <f>(E17393-F17393+G17393)/O17393*100</f>
      </c>
    </row>
    <row r="17394">
      <c r="A17394" t="n">
        <v>2017</v>
      </c>
      <c r="B17394" t="inlineStr">
        <is>
          <t>00809429</t>
        </is>
      </c>
      <c r="C17394" t="inlineStr">
        <is>
          <t>뉴온</t>
        </is>
      </c>
      <c r="D17394" t="n">
        <v>1561985000</v>
      </c>
      <c r="E17394" t="n">
        <v>584938000</v>
      </c>
      <c r="F17394" t="n">
        <v>361788000</v>
      </c>
      <c r="G17394" t="n">
        <v>34212000</v>
      </c>
      <c r="H17394" t="n">
        <v>3.3</v>
      </c>
      <c r="I17394" t="n">
        <v>3.85</v>
      </c>
      <c r="K17394" t="n">
        <v>-119046000</v>
      </c>
      <c r="L17394" t="n">
        <v>139720000</v>
      </c>
      <c r="M17394" t="n">
        <v>137677000</v>
      </c>
      <c r="N17394" t="n">
        <v>-119667000</v>
      </c>
      <c r="O17394">
        <f>D17393</f>
      </c>
      <c r="P17394">
        <f>(E17394-F17394+G17394)/O17394*100</f>
      </c>
      <c r="Q17394">
        <f>H17393</f>
      </c>
      <c r="R17394">
        <f>I17393</f>
      </c>
      <c r="S17394">
        <f>H17394-H17393</f>
      </c>
      <c r="T17394">
        <f>I17394-I17393</f>
      </c>
      <c r="U17394">
        <f>(L17394-K17394)/(2*D17394*0.01)</f>
      </c>
      <c r="V17394">
        <f>(L17394+K17394)/(D17394*0.0001)</f>
      </c>
    </row>
    <row r="17395">
      <c r="A17395" t="n">
        <v>2018</v>
      </c>
      <c r="B17395" t="inlineStr">
        <is>
          <t>00809429</t>
        </is>
      </c>
      <c r="C17395" t="inlineStr">
        <is>
          <t>뉴온</t>
        </is>
      </c>
      <c r="D17395" t="n">
        <v>2167089000</v>
      </c>
      <c r="E17395" t="n">
        <v>518512000</v>
      </c>
      <c r="F17395" t="n">
        <v>216255000</v>
      </c>
      <c r="G17395" t="n">
        <v>45025000</v>
      </c>
      <c r="O17395">
        <f>D17394</f>
      </c>
      <c r="P17395">
        <f>(E17395-F17395+G17395)/O17395*100</f>
      </c>
    </row>
    <row r="17396">
      <c r="A17396" t="n">
        <v>2019</v>
      </c>
      <c r="B17396" t="inlineStr">
        <is>
          <t>00809429</t>
        </is>
      </c>
      <c r="C17396" t="inlineStr">
        <is>
          <t>뉴온</t>
        </is>
      </c>
      <c r="D17396" t="n">
        <v>3179384000</v>
      </c>
      <c r="E17396" t="n">
        <v>713225000</v>
      </c>
      <c r="F17396" t="n">
        <v>226864000</v>
      </c>
      <c r="G17396" t="n">
        <v>67395000</v>
      </c>
      <c r="O17396">
        <f>D17395</f>
      </c>
      <c r="P17396">
        <f>(E17396-F17396+G17396)/O17396*100</f>
      </c>
    </row>
    <row r="17397">
      <c r="A17397" t="n">
        <v>2020</v>
      </c>
      <c r="B17397" t="inlineStr">
        <is>
          <t>00809429</t>
        </is>
      </c>
      <c r="C17397" t="inlineStr">
        <is>
          <t>뉴온</t>
        </is>
      </c>
      <c r="D17397" t="n">
        <v>2824996000</v>
      </c>
      <c r="E17397" t="n">
        <v>677366000</v>
      </c>
      <c r="F17397" t="n">
        <v>178177000</v>
      </c>
      <c r="G17397" t="n">
        <v>83059000</v>
      </c>
      <c r="O17397">
        <f>D17396</f>
      </c>
      <c r="P17397">
        <f>(E17397-F17397+G17397)/O17397*100</f>
      </c>
    </row>
    <row r="17398">
      <c r="A17398" t="n">
        <v>2021</v>
      </c>
      <c r="B17398" t="inlineStr">
        <is>
          <t>00809429</t>
        </is>
      </c>
      <c r="C17398" t="inlineStr">
        <is>
          <t>뉴온</t>
        </is>
      </c>
      <c r="D17398" t="n">
        <v>3060028000</v>
      </c>
      <c r="E17398" t="n">
        <v>734469000</v>
      </c>
      <c r="F17398" t="n">
        <v>633187000</v>
      </c>
      <c r="G17398" t="n">
        <v>91846000</v>
      </c>
      <c r="O17398">
        <f>D17397</f>
      </c>
      <c r="P17398">
        <f>(E17398-F17398+G17398)/O17398*100</f>
      </c>
    </row>
    <row r="17399">
      <c r="A17399" t="n">
        <v>2022</v>
      </c>
      <c r="B17399" t="inlineStr">
        <is>
          <t>00809429</t>
        </is>
      </c>
      <c r="C17399" t="inlineStr">
        <is>
          <t>뉴온</t>
        </is>
      </c>
      <c r="D17399" t="n">
        <v>2262865000</v>
      </c>
      <c r="E17399" t="n">
        <v>581123000</v>
      </c>
      <c r="F17399" t="n">
        <v>301389000</v>
      </c>
      <c r="G17399" t="n">
        <v>108060000</v>
      </c>
      <c r="O17399">
        <f>D17398</f>
      </c>
      <c r="P17399">
        <f>(E17399-F17399+G17399)/O17399*100</f>
      </c>
    </row>
    <row r="17400">
      <c r="A17400" t="n">
        <v>2023</v>
      </c>
      <c r="B17400" t="inlineStr">
        <is>
          <t>00809429</t>
        </is>
      </c>
      <c r="C17400" t="inlineStr">
        <is>
          <t>뉴온</t>
        </is>
      </c>
      <c r="D17400" t="n">
        <v>2333749000</v>
      </c>
      <c r="E17400" t="n">
        <v>642678000</v>
      </c>
      <c r="F17400" t="n">
        <v>752445000</v>
      </c>
      <c r="G17400" t="n">
        <v>127981000</v>
      </c>
      <c r="O17400">
        <f>D17399</f>
      </c>
      <c r="P17400">
        <f>(E17400-F17400+G17400)/O17400*100</f>
      </c>
    </row>
    <row r="17401">
      <c r="A17401" t="n">
        <v>2024</v>
      </c>
      <c r="B17401" t="inlineStr">
        <is>
          <t>00809429</t>
        </is>
      </c>
      <c r="C17401" t="inlineStr">
        <is>
          <t>뉴온</t>
        </is>
      </c>
      <c r="D17401" t="n">
        <v>2027589000</v>
      </c>
      <c r="E17401" t="n">
        <v>628570000</v>
      </c>
      <c r="F17401" t="n">
        <v>713322000</v>
      </c>
      <c r="G17401" t="n">
        <v>114264000</v>
      </c>
      <c r="O17401">
        <f>D17400</f>
      </c>
      <c r="P17401">
        <f>(E17401-F17401+G17401)/O17401*100</f>
      </c>
    </row>
    <row r="17402">
      <c r="A17402" t="n">
        <v>2025</v>
      </c>
      <c r="B17402" t="inlineStr">
        <is>
          <t>00809429</t>
        </is>
      </c>
      <c r="C17402" t="inlineStr">
        <is>
          <t>뉴온</t>
        </is>
      </c>
      <c r="D17402" t="n">
        <v>1138126000</v>
      </c>
      <c r="E17402" t="n">
        <v>511943000</v>
      </c>
      <c r="F17402" t="n">
        <v>758758000</v>
      </c>
      <c r="G17402" t="n">
        <v>87569000</v>
      </c>
      <c r="O17402">
        <f>D17401</f>
      </c>
      <c r="P17402">
        <f>(E17402-F17402+G17402)/O17402*100</f>
      </c>
    </row>
    <row r="17403">
      <c r="A17403" t="n">
        <v>2015</v>
      </c>
      <c r="B17403" t="inlineStr">
        <is>
          <t>00809517</t>
        </is>
      </c>
      <c r="C17403" t="inlineStr">
        <is>
          <t>아이엠텍</t>
        </is>
      </c>
      <c r="D17403" t="n">
        <v>1386245000</v>
      </c>
      <c r="E17403" t="n">
        <v>470983000</v>
      </c>
      <c r="F17403" t="n">
        <v>217336000</v>
      </c>
      <c r="G17403" t="n">
        <v>18404000</v>
      </c>
      <c r="H17403" t="n">
        <v>2.07</v>
      </c>
      <c r="I17403" t="n">
        <v>4.38</v>
      </c>
      <c r="K17403" t="n">
        <v>-127139000</v>
      </c>
      <c r="L17403" t="n">
        <v>107612000</v>
      </c>
      <c r="M17403" t="n">
        <v>106440000</v>
      </c>
      <c r="N17403" t="n">
        <v>-122935000</v>
      </c>
      <c r="U17403">
        <f>(L17403-K17403)/(2*D17403*0.01)</f>
      </c>
    </row>
    <row r="17404">
      <c r="A17404" t="n">
        <v>2016</v>
      </c>
      <c r="B17404" t="inlineStr">
        <is>
          <t>00809517</t>
        </is>
      </c>
      <c r="C17404" t="inlineStr">
        <is>
          <t>아이엠텍</t>
        </is>
      </c>
      <c r="D17404" t="n">
        <v>1508669001</v>
      </c>
      <c r="E17404" t="n">
        <v>935290596</v>
      </c>
      <c r="F17404" t="n">
        <v>777749374</v>
      </c>
      <c r="G17404" t="n">
        <v>22785720</v>
      </c>
      <c r="H17404" t="n">
        <v>2.08</v>
      </c>
      <c r="I17404" t="n">
        <v>4.32</v>
      </c>
      <c r="K17404" t="n">
        <v>-126197933</v>
      </c>
      <c r="L17404" t="n">
        <v>148940563</v>
      </c>
      <c r="M17404" t="n">
        <v>144120394</v>
      </c>
      <c r="N17404" t="n">
        <v>-124900333</v>
      </c>
      <c r="O17404">
        <f>D17403</f>
      </c>
      <c r="P17404">
        <f>(E17404-F17404+G17404)/O17404*100</f>
      </c>
      <c r="Q17404">
        <f>H17403</f>
      </c>
      <c r="R17404">
        <f>I17403</f>
      </c>
      <c r="S17404">
        <f>H17404-H17403</f>
      </c>
      <c r="T17404">
        <f>I17404-I17403</f>
      </c>
      <c r="U17404">
        <f>(L17404-K17404)/(2*D17404*0.01)</f>
      </c>
      <c r="V17404">
        <f>(L17404+K17404)/(D17404*0.0001)</f>
      </c>
    </row>
    <row r="17405">
      <c r="A17405" t="n">
        <v>2017</v>
      </c>
      <c r="B17405" t="inlineStr">
        <is>
          <t>00809517</t>
        </is>
      </c>
      <c r="C17405" t="inlineStr">
        <is>
          <t>아이엠텍</t>
        </is>
      </c>
      <c r="D17405" t="n">
        <v>2359680817</v>
      </c>
      <c r="E17405" t="n">
        <v>691228920</v>
      </c>
      <c r="F17405" t="n">
        <v>545240093</v>
      </c>
      <c r="G17405" t="n">
        <v>27439752</v>
      </c>
      <c r="H17405" t="n">
        <v>2.46</v>
      </c>
      <c r="I17405" t="n">
        <v>5.76</v>
      </c>
      <c r="K17405" t="n">
        <v>-209738552</v>
      </c>
      <c r="L17405" t="n">
        <v>248751175</v>
      </c>
      <c r="M17405" t="n">
        <v>238182962</v>
      </c>
      <c r="N17405" t="n">
        <v>-205719015</v>
      </c>
      <c r="O17405">
        <f>D17404</f>
      </c>
      <c r="P17405">
        <f>(E17405-F17405+G17405)/O17405*100</f>
      </c>
      <c r="Q17405">
        <f>H17404</f>
      </c>
      <c r="R17405">
        <f>I17404</f>
      </c>
      <c r="S17405">
        <f>H17405-H17404</f>
      </c>
      <c r="T17405">
        <f>I17405-I17404</f>
      </c>
      <c r="U17405">
        <f>(L17405-K17405)/(2*D17405*0.01)</f>
      </c>
      <c r="V17405">
        <f>(L17405+K17405)/(D17405*0.0001)</f>
      </c>
    </row>
    <row r="17406">
      <c r="A17406" t="n">
        <v>2018</v>
      </c>
      <c r="B17406" t="inlineStr">
        <is>
          <t>00809517</t>
        </is>
      </c>
      <c r="C17406" t="inlineStr">
        <is>
          <t>아이엠텍</t>
        </is>
      </c>
      <c r="D17406" t="n">
        <v>1638371863</v>
      </c>
      <c r="E17406" t="n">
        <v>1271215613</v>
      </c>
      <c r="F17406" t="n">
        <v>1285007653</v>
      </c>
      <c r="G17406" t="n">
        <v>51667164</v>
      </c>
      <c r="H17406" t="n">
        <v>2.025</v>
      </c>
      <c r="I17406" t="n">
        <v>2</v>
      </c>
      <c r="K17406" t="n">
        <v>-123946318</v>
      </c>
      <c r="L17406" t="n">
        <v>144558126</v>
      </c>
      <c r="M17406" t="n">
        <v>143118567</v>
      </c>
      <c r="N17406" t="n">
        <v>-125126242</v>
      </c>
      <c r="O17406">
        <f>D17405</f>
      </c>
      <c r="P17406">
        <f>(E17406-F17406+G17406)/O17406*100</f>
      </c>
      <c r="Q17406">
        <f>H17405</f>
      </c>
      <c r="R17406">
        <f>I17405</f>
      </c>
      <c r="S17406">
        <f>H17406-H17405</f>
      </c>
      <c r="T17406">
        <f>I17406-I17405</f>
      </c>
      <c r="U17406">
        <f>(L17406-K17406)/(2*D17406*0.01)</f>
      </c>
      <c r="V17406">
        <f>(L17406+K17406)/(D17406*0.0001)</f>
      </c>
    </row>
    <row r="17407">
      <c r="A17407" t="n">
        <v>2020</v>
      </c>
      <c r="B17407" t="inlineStr">
        <is>
          <t>00809517</t>
        </is>
      </c>
      <c r="C17407" t="inlineStr">
        <is>
          <t>아이엠텍</t>
        </is>
      </c>
      <c r="D17407" t="n">
        <v>1647874824</v>
      </c>
      <c r="E17407" t="n">
        <v>125206359</v>
      </c>
      <c r="F17407" t="n">
        <v>31879732</v>
      </c>
      <c r="G17407" t="n">
        <v>6879792</v>
      </c>
    </row>
    <row r="17408">
      <c r="A17408" t="n">
        <v>2021</v>
      </c>
      <c r="B17408" t="inlineStr">
        <is>
          <t>00809517</t>
        </is>
      </c>
      <c r="C17408" t="inlineStr">
        <is>
          <t>아이엠텍</t>
        </is>
      </c>
      <c r="D17408" t="n">
        <v>1924572176</v>
      </c>
      <c r="E17408" t="n">
        <v>154552875</v>
      </c>
      <c r="F17408" t="n">
        <v>17258826</v>
      </c>
      <c r="G17408" t="n">
        <v>9826104</v>
      </c>
      <c r="O17408">
        <f>D17407</f>
      </c>
      <c r="P17408">
        <f>(E17408-F17408+G17408)/O17408*100</f>
      </c>
    </row>
    <row r="17409">
      <c r="A17409" t="n">
        <v>2015</v>
      </c>
      <c r="B17409" t="inlineStr">
        <is>
          <t>00811372</t>
        </is>
      </c>
      <c r="C17409" t="inlineStr">
        <is>
          <t>노바렉스</t>
        </is>
      </c>
      <c r="D17409" t="n">
        <v>4232121000</v>
      </c>
      <c r="E17409" t="n">
        <v>788822000</v>
      </c>
      <c r="F17409" t="n">
        <v>127408000</v>
      </c>
      <c r="G17409" t="n">
        <v>84768000</v>
      </c>
      <c r="H17409" t="n">
        <v>2.83</v>
      </c>
      <c r="I17409" t="n">
        <v>4</v>
      </c>
      <c r="J17409" t="n">
        <v>8.460000000000001</v>
      </c>
      <c r="K17409" t="n">
        <v>-261000000</v>
      </c>
      <c r="L17409" t="n">
        <v>308000000</v>
      </c>
      <c r="M17409" t="n">
        <v>300680791</v>
      </c>
      <c r="N17409" t="n">
        <v>-61600000</v>
      </c>
      <c r="U17409">
        <f>(L17409-K17409)/(2*D17409*0.01)</f>
      </c>
      <c r="V17409">
        <f>(L17409+K17409)/(D17409*0.0001)</f>
      </c>
    </row>
    <row r="17410">
      <c r="A17410" t="n">
        <v>2016</v>
      </c>
      <c r="B17410" t="inlineStr">
        <is>
          <t>00811372</t>
        </is>
      </c>
      <c r="C17410" t="inlineStr">
        <is>
          <t>노바렉스</t>
        </is>
      </c>
      <c r="D17410" t="n">
        <v>4221076000</v>
      </c>
      <c r="E17410" t="n">
        <v>882631000</v>
      </c>
      <c r="F17410" t="n">
        <v>960313000</v>
      </c>
      <c r="G17410" t="n">
        <v>80965000</v>
      </c>
      <c r="H17410" t="n">
        <v>2.87</v>
      </c>
      <c r="I17410" t="n">
        <v>4</v>
      </c>
      <c r="J17410" t="n">
        <v>8.27</v>
      </c>
      <c r="O17410">
        <f>D17409</f>
      </c>
      <c r="P17410">
        <f>(E17410-F17410+G17410)/O17410*100</f>
      </c>
      <c r="Q17410">
        <f>H17409</f>
      </c>
      <c r="R17410">
        <f>I17409</f>
      </c>
      <c r="S17410">
        <f>H17410-H17409</f>
      </c>
      <c r="T17410">
        <f>I17410-I17409</f>
      </c>
    </row>
    <row r="17411">
      <c r="A17411" t="n">
        <v>2017</v>
      </c>
      <c r="B17411" t="inlineStr">
        <is>
          <t>00811372</t>
        </is>
      </c>
      <c r="C17411" t="inlineStr">
        <is>
          <t>노바렉스</t>
        </is>
      </c>
      <c r="D17411" t="n">
        <v>4819526000</v>
      </c>
      <c r="E17411" t="n">
        <v>927107000</v>
      </c>
      <c r="F17411" t="n">
        <v>203474000</v>
      </c>
      <c r="G17411" t="n">
        <v>91768000</v>
      </c>
      <c r="H17411" t="n">
        <v>3.23</v>
      </c>
      <c r="I17411" t="n">
        <v>4</v>
      </c>
      <c r="J17411" t="n">
        <v>8.130000000000001</v>
      </c>
      <c r="K17411" t="n">
        <v>-307441000</v>
      </c>
      <c r="L17411" t="n">
        <v>359180000</v>
      </c>
      <c r="M17411" t="n">
        <v>353182000</v>
      </c>
      <c r="N17411" t="n">
        <v>-308474000</v>
      </c>
      <c r="O17411">
        <f>D17410</f>
      </c>
      <c r="P17411">
        <f>(E17411-F17411+G17411)/O17411*100</f>
      </c>
      <c r="Q17411">
        <f>H17410</f>
      </c>
      <c r="R17411">
        <f>I17410</f>
      </c>
      <c r="S17411">
        <f>H17411-H17410</f>
      </c>
      <c r="T17411">
        <f>I17411-I17410</f>
      </c>
      <c r="U17411">
        <f>(L17411-K17411)/(2*D17411*0.01)</f>
      </c>
      <c r="V17411">
        <f>(L17411+K17411)/(D17411*0.0001)</f>
      </c>
    </row>
    <row r="17412">
      <c r="A17412" t="n">
        <v>2018</v>
      </c>
      <c r="B17412" t="inlineStr">
        <is>
          <t>00811372</t>
        </is>
      </c>
      <c r="C17412" t="inlineStr">
        <is>
          <t>노바렉스</t>
        </is>
      </c>
      <c r="D17412" t="n">
        <v>5849342000</v>
      </c>
      <c r="E17412" t="n">
        <v>1041405000</v>
      </c>
      <c r="F17412" t="n">
        <v>1037570000</v>
      </c>
      <c r="G17412" t="n">
        <v>116297000</v>
      </c>
      <c r="H17412" t="n">
        <v>2.73</v>
      </c>
      <c r="I17412" t="n">
        <v>4</v>
      </c>
      <c r="J17412" t="n">
        <v>7.97</v>
      </c>
      <c r="K17412" t="n">
        <v>-417384000</v>
      </c>
      <c r="L17412" t="n">
        <v>489271000</v>
      </c>
      <c r="M17412" t="n">
        <v>478550000</v>
      </c>
      <c r="N17412" t="n">
        <v>-416898000</v>
      </c>
      <c r="O17412">
        <f>D17411</f>
      </c>
      <c r="P17412">
        <f>(E17412-F17412+G17412)/O17412*100</f>
      </c>
      <c r="Q17412">
        <f>H17411</f>
      </c>
      <c r="R17412">
        <f>I17411</f>
      </c>
      <c r="S17412">
        <f>H17412-H17411</f>
      </c>
      <c r="T17412">
        <f>I17412-I17411</f>
      </c>
      <c r="U17412">
        <f>(L17412-K17412)/(2*D17412*0.01)</f>
      </c>
      <c r="V17412">
        <f>(L17412+K17412)/(D17412*0.0001)</f>
      </c>
    </row>
    <row r="17413">
      <c r="A17413" t="n">
        <v>2019</v>
      </c>
      <c r="B17413" t="inlineStr">
        <is>
          <t>00811372</t>
        </is>
      </c>
      <c r="C17413" t="inlineStr">
        <is>
          <t>노바렉스</t>
        </is>
      </c>
      <c r="D17413" t="n">
        <v>7751509000</v>
      </c>
      <c r="E17413" t="n">
        <v>1675017000</v>
      </c>
      <c r="F17413" t="n">
        <v>212598000</v>
      </c>
      <c r="G17413" t="n">
        <v>132146000</v>
      </c>
      <c r="H17413" t="n">
        <v>2.56</v>
      </c>
      <c r="I17413" t="n">
        <v>3.99</v>
      </c>
      <c r="J17413" t="n">
        <v>9.6</v>
      </c>
      <c r="K17413" t="n">
        <v>-669103000</v>
      </c>
      <c r="L17413" t="n">
        <v>803758000</v>
      </c>
      <c r="M17413" t="n">
        <v>784241000</v>
      </c>
      <c r="N17413" t="n">
        <v>-667156000</v>
      </c>
      <c r="O17413">
        <f>D17412</f>
      </c>
      <c r="P17413">
        <f>(E17413-F17413+G17413)/O17413*100</f>
      </c>
      <c r="Q17413">
        <f>H17412</f>
      </c>
      <c r="R17413">
        <f>I17412</f>
      </c>
      <c r="S17413">
        <f>H17413-H17412</f>
      </c>
      <c r="T17413">
        <f>I17413-I17412</f>
      </c>
      <c r="U17413">
        <f>(L17413-K17413)/(2*D17413*0.01)</f>
      </c>
      <c r="V17413">
        <f>(L17413+K17413)/(D17413*0.0001)</f>
      </c>
    </row>
    <row r="17414">
      <c r="A17414" t="n">
        <v>2020</v>
      </c>
      <c r="B17414" t="inlineStr">
        <is>
          <t>00811372</t>
        </is>
      </c>
      <c r="C17414" t="inlineStr">
        <is>
          <t>노바렉스</t>
        </is>
      </c>
      <c r="D17414" t="n">
        <v>9394859000</v>
      </c>
      <c r="E17414" t="n">
        <v>2004590000</v>
      </c>
      <c r="F17414" t="n">
        <v>540496000</v>
      </c>
      <c r="G17414" t="n">
        <v>162416000</v>
      </c>
      <c r="H17414" t="n">
        <v>3.01</v>
      </c>
      <c r="I17414" t="n">
        <v>4.01</v>
      </c>
      <c r="J17414" t="n">
        <v>9.199999999999999</v>
      </c>
      <c r="K17414" t="n">
        <v>-758003000</v>
      </c>
      <c r="L17414" t="n">
        <v>906266000</v>
      </c>
      <c r="M17414" t="n">
        <v>888406000</v>
      </c>
      <c r="N17414" t="n">
        <v>-758728000</v>
      </c>
      <c r="O17414">
        <f>D17413</f>
      </c>
      <c r="P17414">
        <f>(E17414-F17414+G17414)/O17414*100</f>
      </c>
      <c r="Q17414">
        <f>H17413</f>
      </c>
      <c r="R17414">
        <f>I17413</f>
      </c>
      <c r="S17414">
        <f>H17414-H17413</f>
      </c>
      <c r="T17414">
        <f>I17414-I17413</f>
      </c>
      <c r="U17414">
        <f>(L17414-K17414)/(2*D17414*0.01)</f>
      </c>
      <c r="V17414">
        <f>(L17414+K17414)/(D17414*0.0001)</f>
      </c>
    </row>
    <row r="17415">
      <c r="A17415" t="n">
        <v>2021</v>
      </c>
      <c r="B17415" t="inlineStr">
        <is>
          <t>00811372</t>
        </is>
      </c>
      <c r="C17415" t="inlineStr">
        <is>
          <t>노바렉스</t>
        </is>
      </c>
      <c r="D17415" t="n">
        <v>10659596000</v>
      </c>
      <c r="E17415" t="n">
        <v>2232803000</v>
      </c>
      <c r="F17415" t="n">
        <v>918664000</v>
      </c>
      <c r="G17415" t="n">
        <v>227064000</v>
      </c>
      <c r="H17415" t="n">
        <v>3.55</v>
      </c>
      <c r="I17415" t="n">
        <v>4.01</v>
      </c>
      <c r="J17415" t="n">
        <v>9.31</v>
      </c>
      <c r="K17415" t="n">
        <v>-844729000</v>
      </c>
      <c r="L17415" t="n">
        <v>1006794000</v>
      </c>
      <c r="M17415" t="n">
        <v>992665000</v>
      </c>
      <c r="N17415" t="n">
        <v>-849631000</v>
      </c>
      <c r="O17415">
        <f>D17414</f>
      </c>
      <c r="P17415">
        <f>(E17415-F17415+G17415)/O17415*100</f>
      </c>
      <c r="Q17415">
        <f>H17414</f>
      </c>
      <c r="R17415">
        <f>I17414</f>
      </c>
      <c r="S17415">
        <f>H17415-H17414</f>
      </c>
      <c r="T17415">
        <f>I17415-I17414</f>
      </c>
      <c r="U17415">
        <f>(L17415-K17415)/(2*D17415*0.01)</f>
      </c>
      <c r="V17415">
        <f>(L17415+K17415)/(D17415*0.0001)</f>
      </c>
    </row>
    <row r="17416">
      <c r="A17416" t="n">
        <v>2022</v>
      </c>
      <c r="B17416" t="inlineStr">
        <is>
          <t>00811372</t>
        </is>
      </c>
      <c r="C17416" t="inlineStr">
        <is>
          <t>노바렉스</t>
        </is>
      </c>
      <c r="D17416" t="n">
        <v>9724210000</v>
      </c>
      <c r="E17416" t="n">
        <v>2513096000</v>
      </c>
      <c r="F17416" t="n">
        <v>1413385000</v>
      </c>
      <c r="G17416" t="n">
        <v>304619000</v>
      </c>
      <c r="H17416" t="n">
        <v>5.86</v>
      </c>
      <c r="I17416" t="n">
        <v>4.01</v>
      </c>
      <c r="J17416" t="n">
        <v>9.109999999999999</v>
      </c>
      <c r="K17416" t="n">
        <v>-639649000</v>
      </c>
      <c r="L17416" t="n">
        <v>749048000</v>
      </c>
      <c r="M17416" t="n">
        <v>756717000</v>
      </c>
      <c r="N17416" t="n">
        <v>-656786000</v>
      </c>
      <c r="O17416">
        <f>D17415</f>
      </c>
      <c r="P17416">
        <f>(E17416-F17416+G17416)/O17416*100</f>
      </c>
      <c r="Q17416">
        <f>H17415</f>
      </c>
      <c r="R17416">
        <f>I17415</f>
      </c>
      <c r="S17416">
        <f>H17416-H17415</f>
      </c>
      <c r="T17416">
        <f>I17416-I17415</f>
      </c>
      <c r="U17416">
        <f>(L17416-K17416)/(2*D17416*0.01)</f>
      </c>
      <c r="V17416">
        <f>(L17416+K17416)/(D17416*0.0001)</f>
      </c>
    </row>
    <row r="17417">
      <c r="A17417" t="n">
        <v>2023</v>
      </c>
      <c r="B17417" t="inlineStr">
        <is>
          <t>00811372</t>
        </is>
      </c>
      <c r="C17417" t="inlineStr">
        <is>
          <t>노바렉스</t>
        </is>
      </c>
      <c r="D17417" t="n">
        <v>11608244000</v>
      </c>
      <c r="E17417" t="n">
        <v>2098619000</v>
      </c>
      <c r="F17417" t="n">
        <v>907025000</v>
      </c>
      <c r="G17417" t="n">
        <v>417594000</v>
      </c>
      <c r="H17417" t="n">
        <v>5.1</v>
      </c>
      <c r="I17417" t="n">
        <v>4.01</v>
      </c>
      <c r="J17417" t="n">
        <v>9.08</v>
      </c>
      <c r="K17417" t="n">
        <v>-779199000</v>
      </c>
      <c r="L17417" t="n">
        <v>917103000</v>
      </c>
      <c r="M17417" t="n">
        <v>919218000</v>
      </c>
      <c r="N17417" t="n">
        <v>-794691000</v>
      </c>
      <c r="O17417">
        <f>D17416</f>
      </c>
      <c r="P17417">
        <f>(E17417-F17417+G17417)/O17417*100</f>
      </c>
      <c r="Q17417">
        <f>H17416</f>
      </c>
      <c r="R17417">
        <f>I17416</f>
      </c>
      <c r="S17417">
        <f>H17417-H17416</f>
      </c>
      <c r="T17417">
        <f>I17417-I17416</f>
      </c>
      <c r="U17417">
        <f>(L17417-K17417)/(2*D17417*0.01)</f>
      </c>
      <c r="V17417">
        <f>(L17417+K17417)/(D17417*0.0001)</f>
      </c>
    </row>
    <row r="17418">
      <c r="A17418" t="n">
        <v>2024</v>
      </c>
      <c r="B17418" t="inlineStr">
        <is>
          <t>00811372</t>
        </is>
      </c>
      <c r="C17418" t="inlineStr">
        <is>
          <t>노바렉스</t>
        </is>
      </c>
      <c r="D17418" t="n">
        <v>13324092000</v>
      </c>
      <c r="E17418" t="n">
        <v>2537799000</v>
      </c>
      <c r="F17418" t="n">
        <v>1811909000</v>
      </c>
      <c r="G17418" t="n">
        <v>428792000</v>
      </c>
      <c r="H17418" t="n">
        <v>4.58</v>
      </c>
      <c r="I17418" t="n">
        <v>3.89</v>
      </c>
      <c r="J17418" t="n">
        <v>9.02</v>
      </c>
      <c r="K17418" t="n">
        <v>-949500000</v>
      </c>
      <c r="L17418" t="n">
        <v>1120213000</v>
      </c>
      <c r="M17418" t="n">
        <v>1118151000</v>
      </c>
      <c r="N17418" t="n">
        <v>-964984000</v>
      </c>
      <c r="O17418">
        <f>D17417</f>
      </c>
      <c r="P17418">
        <f>(E17418-F17418+G17418)/O17418*100</f>
      </c>
      <c r="Q17418">
        <f>H17417</f>
      </c>
      <c r="R17418">
        <f>I17417</f>
      </c>
      <c r="S17418">
        <f>H17418-H17417</f>
      </c>
      <c r="T17418">
        <f>I17418-I17417</f>
      </c>
      <c r="U17418">
        <f>(L17418-K17418)/(2*D17418*0.01)</f>
      </c>
      <c r="V17418">
        <f>(L17418+K17418)/(D17418*0.0001)</f>
      </c>
    </row>
    <row r="17419">
      <c r="A17419" t="n">
        <v>2025</v>
      </c>
      <c r="B17419" t="inlineStr">
        <is>
          <t>00811372</t>
        </is>
      </c>
      <c r="C17419" t="inlineStr">
        <is>
          <t>노바렉스</t>
        </is>
      </c>
      <c r="D17419" t="n">
        <v>15593827000</v>
      </c>
      <c r="E17419" t="n">
        <v>2798249000</v>
      </c>
      <c r="F17419" t="n">
        <v>1476178000</v>
      </c>
      <c r="G17419" t="n">
        <v>456026000</v>
      </c>
      <c r="H17419" t="n">
        <v>4.75</v>
      </c>
      <c r="I17419" t="n">
        <v>4.845</v>
      </c>
      <c r="J17419" t="n">
        <v>9.140000000000001</v>
      </c>
      <c r="K17419" t="n">
        <v>-1109945000</v>
      </c>
      <c r="L17419" t="n">
        <v>1307091000</v>
      </c>
      <c r="M17419" t="n">
        <v>1309826000</v>
      </c>
      <c r="N17419" t="n">
        <v>-1131832000</v>
      </c>
      <c r="O17419">
        <f>D17418</f>
      </c>
      <c r="P17419">
        <f>(E17419-F17419+G17419)/O17419*100</f>
      </c>
      <c r="Q17419">
        <f>H17418</f>
      </c>
      <c r="R17419">
        <f>I17418</f>
      </c>
      <c r="S17419">
        <f>H17419-H17418</f>
      </c>
      <c r="T17419">
        <f>I17419-I17418</f>
      </c>
      <c r="U17419">
        <f>(L17419-K17419)/(2*D17419*0.01)</f>
      </c>
      <c r="V17419">
        <f>(L17419+K17419)/(D17419*0.0001)</f>
      </c>
    </row>
    <row r="17420">
      <c r="A17420" t="n">
        <v>2014</v>
      </c>
      <c r="B17420" t="inlineStr">
        <is>
          <t>00812362</t>
        </is>
      </c>
      <c r="C17420" t="inlineStr">
        <is>
          <t>디에스앤엘</t>
        </is>
      </c>
      <c r="D17420" t="n">
        <v>1588067000</v>
      </c>
      <c r="E17420" t="n">
        <v>409275000</v>
      </c>
      <c r="F17420" t="n">
        <v>683633000</v>
      </c>
      <c r="G17420" t="n">
        <v>81891000</v>
      </c>
      <c r="H17420" t="n">
        <v>2.8</v>
      </c>
      <c r="I17420" t="n">
        <v>1.6</v>
      </c>
      <c r="K17420" t="n">
        <v>-71401000</v>
      </c>
      <c r="L17420" t="n">
        <v>82180000</v>
      </c>
      <c r="M17420" t="n">
        <v>82424000</v>
      </c>
      <c r="N17420" t="n">
        <v>-72904000</v>
      </c>
      <c r="U17420">
        <f>(L17420-K17420)/(2*D17420*0.01)</f>
      </c>
      <c r="V17420">
        <f>(L17420+K17420)/(D17420*0.0001)</f>
      </c>
    </row>
    <row r="17421">
      <c r="A17421" t="n">
        <v>2015</v>
      </c>
      <c r="B17421" t="inlineStr">
        <is>
          <t>00812362</t>
        </is>
      </c>
      <c r="C17421" t="inlineStr">
        <is>
          <t>디에스앤엘</t>
        </is>
      </c>
      <c r="D17421" t="n">
        <v>461422000</v>
      </c>
      <c r="E17421" t="n">
        <v>437070000</v>
      </c>
      <c r="F17421" t="n">
        <v>2130884000</v>
      </c>
      <c r="G17421" t="n">
        <v>43113000</v>
      </c>
      <c r="H17421" t="n">
        <v>2.35</v>
      </c>
      <c r="I17421" t="n">
        <v>1.1</v>
      </c>
      <c r="K17421" t="n">
        <v>-24550000</v>
      </c>
      <c r="L17421" t="n">
        <v>28745000</v>
      </c>
      <c r="M17421" t="n">
        <v>28849000</v>
      </c>
      <c r="N17421" t="n">
        <v>-25079000</v>
      </c>
      <c r="O17421">
        <f>D17420</f>
      </c>
      <c r="P17421">
        <f>(E17421-F17421+G17421)/O17421*100</f>
      </c>
      <c r="Q17421">
        <f>H17420</f>
      </c>
      <c r="R17421">
        <f>I17420</f>
      </c>
      <c r="S17421">
        <f>H17421-H17420</f>
      </c>
      <c r="T17421">
        <f>I17421-I17420</f>
      </c>
      <c r="U17421">
        <f>(L17421-K17421)/(2*D17421*0.01)</f>
      </c>
      <c r="V17421">
        <f>(L17421+K17421)/(D17421*0.0001)</f>
      </c>
    </row>
    <row r="17422">
      <c r="A17422" t="n">
        <v>2016</v>
      </c>
      <c r="B17422" t="inlineStr">
        <is>
          <t>00812362</t>
        </is>
      </c>
      <c r="C17422" t="inlineStr">
        <is>
          <t>디에스앤엘</t>
        </is>
      </c>
      <c r="D17422" t="n">
        <v>301713000</v>
      </c>
      <c r="E17422" t="n">
        <v>261163000</v>
      </c>
      <c r="F17422" t="n">
        <v>227779000</v>
      </c>
      <c r="G17422" t="n">
        <v>16981000</v>
      </c>
      <c r="H17422" t="n">
        <v>2.4</v>
      </c>
      <c r="I17422" t="n">
        <v>1</v>
      </c>
      <c r="K17422" t="n">
        <v>-23496000</v>
      </c>
      <c r="L17422" t="n">
        <v>27550000</v>
      </c>
      <c r="M17422" t="n">
        <v>27696000</v>
      </c>
      <c r="N17422" t="n">
        <v>-24037000</v>
      </c>
      <c r="O17422">
        <f>D17421</f>
      </c>
      <c r="P17422">
        <f>(E17422-F17422+G17422)/O17422*100</f>
      </c>
      <c r="Q17422">
        <f>H17421</f>
      </c>
      <c r="R17422">
        <f>I17421</f>
      </c>
      <c r="S17422">
        <f>H17422-H17421</f>
      </c>
      <c r="T17422">
        <f>I17422-I17421</f>
      </c>
      <c r="U17422">
        <f>(L17422-K17422)/(2*D17422*0.01)</f>
      </c>
      <c r="V17422">
        <f>(L17422+K17422)/(D17422*0.0001)</f>
      </c>
    </row>
    <row r="17423">
      <c r="A17423" t="n">
        <v>2017</v>
      </c>
      <c r="B17423" t="inlineStr">
        <is>
          <t>00812362</t>
        </is>
      </c>
      <c r="C17423" t="inlineStr">
        <is>
          <t>디에스앤엘</t>
        </is>
      </c>
      <c r="D17423" t="n">
        <v>351127000</v>
      </c>
      <c r="E17423" t="n">
        <v>128920000</v>
      </c>
      <c r="F17423" t="n">
        <v>173462000</v>
      </c>
      <c r="G17423" t="n">
        <v>6365000</v>
      </c>
      <c r="O17423">
        <f>D17422</f>
      </c>
      <c r="P17423">
        <f>(E17423-F17423+G17423)/O17423*100</f>
      </c>
    </row>
    <row r="17424">
      <c r="A17424" t="n">
        <v>2018</v>
      </c>
      <c r="B17424" t="inlineStr">
        <is>
          <t>00812362</t>
        </is>
      </c>
      <c r="C17424" t="inlineStr">
        <is>
          <t>디에스앤엘</t>
        </is>
      </c>
      <c r="D17424" t="n">
        <v>596080000</v>
      </c>
      <c r="E17424" t="n">
        <v>162237000</v>
      </c>
      <c r="F17424" t="n">
        <v>134155000</v>
      </c>
      <c r="G17424" t="n">
        <v>9100000</v>
      </c>
      <c r="O17424">
        <f>D17423</f>
      </c>
      <c r="P17424">
        <f>(E17424-F17424+G17424)/O17424*100</f>
      </c>
    </row>
    <row r="17425">
      <c r="A17425" t="n">
        <v>2019</v>
      </c>
      <c r="B17425" t="inlineStr">
        <is>
          <t>00812362</t>
        </is>
      </c>
      <c r="C17425" t="inlineStr">
        <is>
          <t>디에스앤엘</t>
        </is>
      </c>
      <c r="D17425" t="n">
        <v>33150000</v>
      </c>
      <c r="E17425" t="n">
        <v>169975000</v>
      </c>
      <c r="F17425" t="n">
        <v>542761000</v>
      </c>
      <c r="G17425" t="n">
        <v>11027000</v>
      </c>
      <c r="H17425" t="n">
        <v>1.96</v>
      </c>
      <c r="I17425" t="n">
        <v>3.75</v>
      </c>
      <c r="K17425" t="n">
        <v>-895000</v>
      </c>
      <c r="L17425" t="n">
        <v>1033000</v>
      </c>
      <c r="M17425" t="n">
        <v>1030000</v>
      </c>
      <c r="N17425" t="n">
        <v>-910000</v>
      </c>
      <c r="O17425">
        <f>D17424</f>
      </c>
      <c r="P17425">
        <f>(E17425-F17425+G17425)/O17425*100</f>
      </c>
      <c r="U17425">
        <f>(L17425-K17425)/(2*D17425*0.01)</f>
      </c>
      <c r="V17425">
        <f>(L17425+K17425)/(D17425*0.0001)</f>
      </c>
    </row>
    <row r="17426">
      <c r="A17426" t="n">
        <v>2021</v>
      </c>
      <c r="B17426" t="inlineStr">
        <is>
          <t>00812362</t>
        </is>
      </c>
      <c r="C17426" t="inlineStr">
        <is>
          <t>디에스앤엘</t>
        </is>
      </c>
      <c r="D17426" t="n">
        <v>458000</v>
      </c>
      <c r="E17426" t="n">
        <v>3354000</v>
      </c>
      <c r="F17426" t="n">
        <v>3265000</v>
      </c>
      <c r="G17426" t="n">
        <v>52000</v>
      </c>
      <c r="H17426" t="n">
        <v>2.61</v>
      </c>
      <c r="I17426" t="n">
        <v>3.61</v>
      </c>
    </row>
    <row r="17427">
      <c r="A17427" t="n">
        <v>2022</v>
      </c>
      <c r="B17427" t="inlineStr">
        <is>
          <t>00812362</t>
        </is>
      </c>
      <c r="C17427" t="inlineStr">
        <is>
          <t>디에스앤엘</t>
        </is>
      </c>
      <c r="D17427" t="n">
        <v>61207000</v>
      </c>
      <c r="E17427" t="n">
        <v>74128000</v>
      </c>
      <c r="F17427" t="n">
        <v>497405000</v>
      </c>
      <c r="G17427" t="n">
        <v>13426000</v>
      </c>
      <c r="H17427" t="n">
        <v>5.17</v>
      </c>
      <c r="I17427" t="n">
        <v>5.21</v>
      </c>
      <c r="K17427" t="n">
        <v>-3416000</v>
      </c>
      <c r="L17427" t="n">
        <v>3919000</v>
      </c>
      <c r="M17427" t="n">
        <v>3983000</v>
      </c>
      <c r="N17427" t="n">
        <v>-3528000</v>
      </c>
      <c r="O17427">
        <f>D17426</f>
      </c>
      <c r="P17427">
        <f>(E17427-F17427+G17427)/O17427*100</f>
      </c>
      <c r="Q17427">
        <f>H17426</f>
      </c>
      <c r="R17427">
        <f>I17426</f>
      </c>
      <c r="S17427">
        <f>H17427-H17426</f>
      </c>
      <c r="T17427">
        <f>I17427-I17426</f>
      </c>
      <c r="U17427">
        <f>(L17427-K17427)/(2*D17427*0.01)</f>
      </c>
      <c r="V17427">
        <f>(L17427+K17427)/(D17427*0.0001)</f>
      </c>
    </row>
    <row r="17428">
      <c r="A17428" t="n">
        <v>2021</v>
      </c>
      <c r="B17428" t="inlineStr">
        <is>
          <t>00813389</t>
        </is>
      </c>
      <c r="C17428" t="inlineStr">
        <is>
          <t>베셀</t>
        </is>
      </c>
      <c r="D17428" t="n">
        <v>810343000</v>
      </c>
      <c r="E17428" t="n">
        <v>134721000</v>
      </c>
      <c r="F17428" t="n">
        <v>109616000</v>
      </c>
      <c r="G17428" t="n">
        <v>16340000</v>
      </c>
      <c r="H17428" t="n">
        <v>3.05</v>
      </c>
      <c r="I17428" t="n">
        <v>2.49</v>
      </c>
      <c r="K17428" t="n">
        <v>-38483000</v>
      </c>
      <c r="L17428" t="n">
        <v>42890000</v>
      </c>
      <c r="M17428" t="n">
        <v>42702000</v>
      </c>
      <c r="N17428" t="n">
        <v>-39044000</v>
      </c>
      <c r="U17428">
        <f>(L17428-K17428)/(2*D17428*0.01)</f>
      </c>
      <c r="V17428">
        <f>(L17428+K17428)/(D17428*0.0001)</f>
      </c>
    </row>
    <row r="17429">
      <c r="A17429" t="n">
        <v>2022</v>
      </c>
      <c r="B17429" t="inlineStr">
        <is>
          <t>00813389</t>
        </is>
      </c>
      <c r="C17429" t="inlineStr">
        <is>
          <t>베셀</t>
        </is>
      </c>
      <c r="D17429" t="n">
        <v>817299000</v>
      </c>
      <c r="E17429" t="n">
        <v>173416000</v>
      </c>
      <c r="F17429" t="n">
        <v>105267000</v>
      </c>
      <c r="G17429" t="n">
        <v>18907000</v>
      </c>
      <c r="H17429" t="n">
        <v>5.15</v>
      </c>
      <c r="I17429" t="n">
        <v>4</v>
      </c>
      <c r="J17429" t="n">
        <v>5.53</v>
      </c>
      <c r="K17429" t="n">
        <v>-17786000</v>
      </c>
      <c r="L17429" t="n">
        <v>19947000</v>
      </c>
      <c r="M17429" t="n">
        <v>20161000</v>
      </c>
      <c r="N17429" t="n">
        <v>-18285000</v>
      </c>
      <c r="O17429">
        <f>D17428</f>
      </c>
      <c r="P17429">
        <f>(E17429-F17429+G17429)/O17429*100</f>
      </c>
      <c r="Q17429">
        <f>H17428</f>
      </c>
      <c r="R17429">
        <f>I17428</f>
      </c>
      <c r="S17429">
        <f>H17429-H17428</f>
      </c>
      <c r="T17429">
        <f>I17429-I17428</f>
      </c>
      <c r="U17429">
        <f>(L17429-K17429)/(2*D17429*0.01)</f>
      </c>
      <c r="V17429">
        <f>(L17429+K17429)/(D17429*0.0001)</f>
      </c>
    </row>
    <row r="17430">
      <c r="A17430" t="n">
        <v>2023</v>
      </c>
      <c r="B17430" t="inlineStr">
        <is>
          <t>00813389</t>
        </is>
      </c>
      <c r="C17430" t="inlineStr">
        <is>
          <t>베셀</t>
        </is>
      </c>
      <c r="D17430" t="n">
        <v>732809000</v>
      </c>
      <c r="E17430" t="n">
        <v>169484000</v>
      </c>
      <c r="F17430" t="n">
        <v>363925000</v>
      </c>
      <c r="G17430" t="n">
        <v>15877000</v>
      </c>
      <c r="H17430" t="n">
        <v>4.24</v>
      </c>
      <c r="I17430" t="n">
        <v>4</v>
      </c>
      <c r="J17430" t="n">
        <v>4.52</v>
      </c>
      <c r="K17430" t="n">
        <v>-11621000</v>
      </c>
      <c r="L17430" t="n">
        <v>13205000</v>
      </c>
      <c r="M17430" t="n">
        <v>13235000</v>
      </c>
      <c r="N17430" t="n">
        <v>-11857000</v>
      </c>
      <c r="O17430">
        <f>D17429</f>
      </c>
      <c r="P17430">
        <f>(E17430-F17430+G17430)/O17430*100</f>
      </c>
      <c r="Q17430">
        <f>H17429</f>
      </c>
      <c r="R17430">
        <f>I17429</f>
      </c>
      <c r="S17430">
        <f>H17430-H17429</f>
      </c>
      <c r="T17430">
        <f>I17430-I17429</f>
      </c>
      <c r="U17430">
        <f>(L17430-K17430)/(2*D17430*0.01)</f>
      </c>
      <c r="V17430">
        <f>(L17430+K17430)/(D17430*0.0001)</f>
      </c>
    </row>
    <row r="17431">
      <c r="A17431" t="n">
        <v>2025</v>
      </c>
      <c r="B17431" t="inlineStr">
        <is>
          <t>00814582</t>
        </is>
      </c>
      <c r="C17431" t="inlineStr">
        <is>
          <t>탑런토탈솔루션</t>
        </is>
      </c>
      <c r="D17431" t="n">
        <v>8450618000</v>
      </c>
      <c r="E17431" t="n">
        <v>1315371000</v>
      </c>
      <c r="F17431" t="n">
        <v>1794898000</v>
      </c>
      <c r="G17431" t="n">
        <v>172605000</v>
      </c>
      <c r="H17431" t="n">
        <v>4.44</v>
      </c>
      <c r="I17431" t="n">
        <v>4.76</v>
      </c>
      <c r="J17431" t="n">
        <v>9.57</v>
      </c>
      <c r="K17431" t="n">
        <v>-460692000</v>
      </c>
      <c r="L17431" t="n">
        <v>532840000</v>
      </c>
      <c r="M17431" t="n">
        <v>538474000</v>
      </c>
      <c r="N17431" t="n">
        <v>-473118000</v>
      </c>
      <c r="U17431">
        <f>(L17431-K17431)/(2*D17431*0.01)</f>
      </c>
      <c r="V17431">
        <f>(L17431+K17431)/(D17431*0.0001)</f>
      </c>
    </row>
    <row r="17432">
      <c r="A17432" t="n">
        <v>2014</v>
      </c>
      <c r="B17432" t="inlineStr">
        <is>
          <t>00814786</t>
        </is>
      </c>
      <c r="C17432" t="inlineStr">
        <is>
          <t>티엔엔터테인먼트</t>
        </is>
      </c>
      <c r="D17432" t="n">
        <v>621009000</v>
      </c>
      <c r="F17432" t="n">
        <v>150110000</v>
      </c>
    </row>
    <row r="17433">
      <c r="A17433" t="n">
        <v>2020</v>
      </c>
      <c r="B17433" t="inlineStr">
        <is>
          <t>00814786</t>
        </is>
      </c>
      <c r="C17433" t="inlineStr">
        <is>
          <t>티엔엔터테인먼트</t>
        </is>
      </c>
      <c r="D17433" t="n">
        <v>704578000</v>
      </c>
      <c r="E17433" t="n">
        <v>8998000</v>
      </c>
      <c r="G17433" t="n">
        <v>9116000</v>
      </c>
      <c r="H17433" t="n">
        <v>2.13</v>
      </c>
      <c r="I17433" t="n">
        <v>2</v>
      </c>
      <c r="K17433" t="n">
        <v>-64244000</v>
      </c>
      <c r="L17433" t="n">
        <v>76008000</v>
      </c>
      <c r="M17433" t="n">
        <v>75371000</v>
      </c>
      <c r="N17433" t="n">
        <v>-64947000</v>
      </c>
      <c r="U17433">
        <f>(L17433-K17433)/(2*D17433*0.01)</f>
      </c>
      <c r="V17433">
        <f>(L17433+K17433)/(D17433*0.0001)</f>
      </c>
    </row>
    <row r="17434">
      <c r="A17434" t="n">
        <v>2015</v>
      </c>
      <c r="B17434" t="inlineStr">
        <is>
          <t>00815086</t>
        </is>
      </c>
      <c r="C17434" t="inlineStr">
        <is>
          <t>네이처리퍼블릭</t>
        </is>
      </c>
      <c r="D17434" t="n">
        <v>2973627000</v>
      </c>
      <c r="F17434" t="n">
        <v>234760000</v>
      </c>
    </row>
    <row r="17435">
      <c r="A17435" t="n">
        <v>2016</v>
      </c>
      <c r="B17435" t="inlineStr">
        <is>
          <t>00815086</t>
        </is>
      </c>
      <c r="C17435" t="inlineStr">
        <is>
          <t>네이처리퍼블릭</t>
        </is>
      </c>
      <c r="D17435" t="n">
        <v>2865459000</v>
      </c>
      <c r="F17435" t="n">
        <v>1470354000</v>
      </c>
      <c r="O17435">
        <f>D17434</f>
      </c>
    </row>
    <row r="17436">
      <c r="A17436" t="n">
        <v>2017</v>
      </c>
      <c r="B17436" t="inlineStr">
        <is>
          <t>00815086</t>
        </is>
      </c>
      <c r="C17436" t="inlineStr">
        <is>
          <t>네이처리퍼블릭</t>
        </is>
      </c>
      <c r="D17436" t="n">
        <v>3091944000</v>
      </c>
      <c r="F17436" t="n">
        <v>795211000</v>
      </c>
      <c r="O17436">
        <f>D17435</f>
      </c>
    </row>
    <row r="17437">
      <c r="A17437" t="n">
        <v>2014</v>
      </c>
      <c r="B17437" t="inlineStr">
        <is>
          <t>00815095</t>
        </is>
      </c>
      <c r="C17437" t="inlineStr">
        <is>
          <t>우리이앤엘</t>
        </is>
      </c>
      <c r="D17437" t="n">
        <v>3265308000</v>
      </c>
      <c r="E17437" t="n">
        <v>907092000</v>
      </c>
      <c r="F17437" t="n">
        <v>1370170000</v>
      </c>
      <c r="G17437" t="n">
        <v>123161000</v>
      </c>
      <c r="H17437" t="n">
        <v>2.56</v>
      </c>
      <c r="I17437" t="n">
        <v>5.08</v>
      </c>
      <c r="K17437" t="n">
        <v>-260194000</v>
      </c>
      <c r="L17437" t="n">
        <v>306562000</v>
      </c>
      <c r="M17437" t="n">
        <v>302312000</v>
      </c>
      <c r="N17437" t="n">
        <v>-261760000</v>
      </c>
      <c r="U17437">
        <f>(L17437-K17437)/(2*D17437*0.01)</f>
      </c>
      <c r="V17437">
        <f>(L17437+K17437)/(D17437*0.0001)</f>
      </c>
    </row>
    <row r="17438">
      <c r="A17438" t="n">
        <v>2015</v>
      </c>
      <c r="B17438" t="inlineStr">
        <is>
          <t>00815095</t>
        </is>
      </c>
      <c r="C17438" t="inlineStr">
        <is>
          <t>우리이앤엘</t>
        </is>
      </c>
      <c r="D17438" t="n">
        <v>3595913000</v>
      </c>
      <c r="E17438" t="n">
        <v>675483000</v>
      </c>
      <c r="F17438" t="n">
        <v>486245000</v>
      </c>
      <c r="G17438" t="n">
        <v>69398000</v>
      </c>
      <c r="H17438" t="n">
        <v>2.07</v>
      </c>
      <c r="I17438" t="n">
        <v>4.47</v>
      </c>
      <c r="K17438" t="n">
        <v>-286538000</v>
      </c>
      <c r="L17438" t="n">
        <v>337601000</v>
      </c>
      <c r="M17438" t="n">
        <v>333920000</v>
      </c>
      <c r="N17438" t="n">
        <v>-288183000</v>
      </c>
      <c r="O17438">
        <f>D17437</f>
      </c>
      <c r="P17438">
        <f>(E17438-F17438+G17438)/O17438*100</f>
      </c>
      <c r="Q17438">
        <f>H17437</f>
      </c>
      <c r="R17438">
        <f>I17437</f>
      </c>
      <c r="S17438">
        <f>H17438-H17437</f>
      </c>
      <c r="T17438">
        <f>I17438-I17437</f>
      </c>
      <c r="U17438">
        <f>(L17438-K17438)/(2*D17438*0.01)</f>
      </c>
      <c r="V17438">
        <f>(L17438+K17438)/(D17438*0.0001)</f>
      </c>
    </row>
    <row r="17439">
      <c r="A17439" t="n">
        <v>2016</v>
      </c>
      <c r="B17439" t="inlineStr">
        <is>
          <t>00815095</t>
        </is>
      </c>
      <c r="C17439" t="inlineStr">
        <is>
          <t>우리이앤엘</t>
        </is>
      </c>
      <c r="D17439" t="n">
        <v>3668733255</v>
      </c>
      <c r="E17439" t="n">
        <v>774806516</v>
      </c>
      <c r="F17439" t="n">
        <v>268430970</v>
      </c>
      <c r="G17439" t="n">
        <v>62864774</v>
      </c>
      <c r="H17439" t="n">
        <v>2.07</v>
      </c>
      <c r="I17439" t="n">
        <v>3.96</v>
      </c>
      <c r="K17439" t="n">
        <v>-292340359</v>
      </c>
      <c r="L17439" t="n">
        <v>344436693</v>
      </c>
      <c r="M17439" t="n">
        <v>340155584</v>
      </c>
      <c r="N17439" t="n">
        <v>-293858755</v>
      </c>
      <c r="O17439">
        <f>D17438</f>
      </c>
      <c r="P17439">
        <f>(E17439-F17439+G17439)/O17439*100</f>
      </c>
      <c r="Q17439">
        <f>H17438</f>
      </c>
      <c r="R17439">
        <f>I17438</f>
      </c>
      <c r="S17439">
        <f>H17439-H17438</f>
      </c>
      <c r="T17439">
        <f>I17439-I17438</f>
      </c>
      <c r="U17439">
        <f>(L17439-K17439)/(2*D17439*0.01)</f>
      </c>
      <c r="V17439">
        <f>(L17439+K17439)/(D17439*0.0001)</f>
      </c>
    </row>
    <row r="17440">
      <c r="A17440" t="n">
        <v>2017</v>
      </c>
      <c r="B17440" t="inlineStr">
        <is>
          <t>00815095</t>
        </is>
      </c>
      <c r="C17440" t="inlineStr">
        <is>
          <t>우리이앤엘</t>
        </is>
      </c>
      <c r="D17440" t="n">
        <v>3444094815</v>
      </c>
      <c r="E17440" t="n">
        <v>705570444</v>
      </c>
      <c r="F17440" t="n">
        <v>595832610</v>
      </c>
      <c r="G17440" t="n">
        <v>61406513</v>
      </c>
      <c r="H17440" t="n">
        <v>2.46</v>
      </c>
      <c r="I17440" t="n">
        <v>3.93</v>
      </c>
      <c r="K17440" t="n">
        <v>-274440207</v>
      </c>
      <c r="L17440" t="n">
        <v>323347256</v>
      </c>
      <c r="M17440" t="n">
        <v>594959682</v>
      </c>
      <c r="N17440" t="n">
        <v>-276092334</v>
      </c>
      <c r="O17440">
        <f>D17439</f>
      </c>
      <c r="P17440">
        <f>(E17440-F17440+G17440)/O17440*100</f>
      </c>
      <c r="Q17440">
        <f>H17439</f>
      </c>
      <c r="R17440">
        <f>I17439</f>
      </c>
      <c r="S17440">
        <f>H17440-H17439</f>
      </c>
      <c r="T17440">
        <f>I17440-I17439</f>
      </c>
      <c r="U17440">
        <f>(L17440-K17440)/(2*D17440*0.01)</f>
      </c>
      <c r="V17440">
        <f>(L17440+K17440)/(D17440*0.0001)</f>
      </c>
    </row>
    <row r="17441">
      <c r="A17441" t="n">
        <v>2018</v>
      </c>
      <c r="B17441" t="inlineStr">
        <is>
          <t>00815095</t>
        </is>
      </c>
      <c r="C17441" t="inlineStr">
        <is>
          <t>우리이앤엘</t>
        </is>
      </c>
      <c r="D17441" t="n">
        <v>2811679042</v>
      </c>
      <c r="E17441" t="n">
        <v>604119005</v>
      </c>
      <c r="F17441" t="n">
        <v>1178851936</v>
      </c>
      <c r="G17441" t="n">
        <v>99004959</v>
      </c>
      <c r="H17441" t="n">
        <v>1.96</v>
      </c>
      <c r="I17441" t="n">
        <v>3.93</v>
      </c>
      <c r="K17441" t="n">
        <v>-218634425</v>
      </c>
      <c r="L17441" t="n">
        <v>252736035</v>
      </c>
      <c r="M17441" t="n">
        <v>254578660</v>
      </c>
      <c r="N17441" t="n">
        <v>-221026942</v>
      </c>
      <c r="O17441">
        <f>D17440</f>
      </c>
      <c r="P17441">
        <f>(E17441-F17441+G17441)/O17441*100</f>
      </c>
      <c r="Q17441">
        <f>H17440</f>
      </c>
      <c r="R17441">
        <f>I17440</f>
      </c>
      <c r="S17441">
        <f>H17441-H17440</f>
      </c>
      <c r="T17441">
        <f>I17441-I17440</f>
      </c>
      <c r="U17441">
        <f>(L17441-K17441)/(2*D17441*0.01)</f>
      </c>
      <c r="V17441">
        <f>(L17441+K17441)/(D17441*0.0001)</f>
      </c>
    </row>
    <row r="17442">
      <c r="A17442" t="n">
        <v>2019</v>
      </c>
      <c r="B17442" t="inlineStr">
        <is>
          <t>00815095</t>
        </is>
      </c>
      <c r="C17442" t="inlineStr">
        <is>
          <t>우리이앤엘</t>
        </is>
      </c>
      <c r="D17442" t="n">
        <v>3292312140</v>
      </c>
      <c r="E17442" t="n">
        <v>416444930</v>
      </c>
      <c r="F17442" t="n">
        <v>407848340</v>
      </c>
      <c r="G17442" t="n">
        <v>63271230</v>
      </c>
      <c r="H17442" t="n">
        <v>1.67</v>
      </c>
      <c r="I17442" t="n">
        <v>4.82</v>
      </c>
      <c r="K17442" t="n">
        <v>-305907419</v>
      </c>
      <c r="L17442" t="n">
        <v>361764236</v>
      </c>
      <c r="M17442" t="n">
        <v>356954277</v>
      </c>
      <c r="N17442" t="n">
        <v>-307905176</v>
      </c>
      <c r="O17442">
        <f>D17441</f>
      </c>
      <c r="P17442">
        <f>(E17442-F17442+G17442)/O17442*100</f>
      </c>
      <c r="Q17442">
        <f>H17441</f>
      </c>
      <c r="R17442">
        <f>I17441</f>
      </c>
      <c r="S17442">
        <f>H17442-H17441</f>
      </c>
      <c r="T17442">
        <f>I17442-I17441</f>
      </c>
      <c r="U17442">
        <f>(L17442-K17442)/(2*D17442*0.01)</f>
      </c>
      <c r="V17442">
        <f>(L17442+K17442)/(D17442*0.0001)</f>
      </c>
    </row>
    <row r="17443">
      <c r="A17443" t="n">
        <v>2020</v>
      </c>
      <c r="B17443" t="inlineStr">
        <is>
          <t>00815095</t>
        </is>
      </c>
      <c r="C17443" t="inlineStr">
        <is>
          <t>우리이앤엘</t>
        </is>
      </c>
      <c r="D17443" t="n">
        <v>3481314565</v>
      </c>
      <c r="E17443" t="n">
        <v>443376894</v>
      </c>
      <c r="F17443" t="n">
        <v>489019990</v>
      </c>
      <c r="G17443" t="n">
        <v>62386007</v>
      </c>
      <c r="H17443" t="n">
        <v>1.73</v>
      </c>
      <c r="I17443" t="n">
        <v>4.82</v>
      </c>
      <c r="K17443" t="n">
        <v>-383674065</v>
      </c>
      <c r="L17443" t="n">
        <v>383674424</v>
      </c>
      <c r="M17443" t="n">
        <v>378423355</v>
      </c>
      <c r="N17443" t="n">
        <v>-328595434</v>
      </c>
      <c r="O17443">
        <f>D17442</f>
      </c>
      <c r="P17443">
        <f>(E17443-F17443+G17443)/O17443*100</f>
      </c>
      <c r="Q17443">
        <f>H17442</f>
      </c>
      <c r="R17443">
        <f>I17442</f>
      </c>
      <c r="S17443">
        <f>H17443-H17442</f>
      </c>
      <c r="T17443">
        <f>I17443-I17442</f>
      </c>
      <c r="U17443">
        <f>(L17443-K17443)/(2*D17443*0.01)</f>
      </c>
      <c r="V17443">
        <f>(L17443+K17443)/(D17443*0.0001)</f>
      </c>
    </row>
    <row r="17444">
      <c r="A17444" t="n">
        <v>2021</v>
      </c>
      <c r="B17444" t="inlineStr">
        <is>
          <t>00815095</t>
        </is>
      </c>
      <c r="C17444" t="inlineStr">
        <is>
          <t>우리이앤엘</t>
        </is>
      </c>
      <c r="D17444" t="n">
        <v>4110285951</v>
      </c>
      <c r="E17444" t="n">
        <v>454460093</v>
      </c>
      <c r="F17444" t="n">
        <v>264255466</v>
      </c>
      <c r="G17444" t="n">
        <v>68044300</v>
      </c>
      <c r="H17444" t="n">
        <v>2.26</v>
      </c>
      <c r="I17444" t="n">
        <v>3.68</v>
      </c>
      <c r="K17444" t="n">
        <v>-329166380</v>
      </c>
      <c r="L17444" t="n">
        <v>382909263</v>
      </c>
      <c r="M17444" t="n">
        <v>380404082</v>
      </c>
      <c r="N17444" t="n">
        <v>-333167535</v>
      </c>
      <c r="O17444">
        <f>D17443</f>
      </c>
      <c r="P17444">
        <f>(E17444-F17444+G17444)/O17444*100</f>
      </c>
      <c r="Q17444">
        <f>H17443</f>
      </c>
      <c r="R17444">
        <f>I17443</f>
      </c>
      <c r="S17444">
        <f>H17444-H17443</f>
      </c>
      <c r="T17444">
        <f>I17444-I17443</f>
      </c>
      <c r="U17444">
        <f>(L17444-K17444)/(2*D17444*0.01)</f>
      </c>
      <c r="V17444">
        <f>(L17444+K17444)/(D17444*0.0001)</f>
      </c>
    </row>
    <row r="17445">
      <c r="A17445" t="n">
        <v>2022</v>
      </c>
      <c r="B17445" t="inlineStr">
        <is>
          <t>00815095</t>
        </is>
      </c>
      <c r="C17445" t="inlineStr">
        <is>
          <t>우리이앤엘</t>
        </is>
      </c>
      <c r="D17445" t="n">
        <v>3466182870</v>
      </c>
      <c r="E17445" t="n">
        <v>559136832</v>
      </c>
      <c r="F17445" t="n">
        <v>834708584</v>
      </c>
      <c r="G17445" t="n">
        <v>88792644</v>
      </c>
      <c r="H17445" t="n">
        <v>3.72</v>
      </c>
      <c r="I17445" t="n">
        <v>4.5</v>
      </c>
      <c r="K17445" t="n">
        <v>-278584748</v>
      </c>
      <c r="L17445" t="n">
        <v>322905400</v>
      </c>
      <c r="M17445" t="n">
        <v>320609669</v>
      </c>
      <c r="N17445" t="n">
        <v>-281608931</v>
      </c>
      <c r="O17445">
        <f>D17444</f>
      </c>
      <c r="P17445">
        <f>(E17445-F17445+G17445)/O17445*100</f>
      </c>
      <c r="Q17445">
        <f>H17444</f>
      </c>
      <c r="R17445">
        <f>I17444</f>
      </c>
      <c r="S17445">
        <f>H17445-H17444</f>
      </c>
      <c r="T17445">
        <f>I17445-I17444</f>
      </c>
      <c r="U17445">
        <f>(L17445-K17445)/(2*D17445*0.01)</f>
      </c>
      <c r="V17445">
        <f>(L17445+K17445)/(D17445*0.0001)</f>
      </c>
    </row>
    <row r="17446">
      <c r="A17446" t="n">
        <v>2023</v>
      </c>
      <c r="B17446" t="inlineStr">
        <is>
          <t>00815095</t>
        </is>
      </c>
      <c r="C17446" t="inlineStr">
        <is>
          <t>우리이앤엘</t>
        </is>
      </c>
      <c r="D17446" t="n">
        <v>5696919568</v>
      </c>
      <c r="E17446" t="n">
        <v>634459784</v>
      </c>
      <c r="F17446" t="n">
        <v>224022261</v>
      </c>
      <c r="G17446" t="n">
        <v>108949587</v>
      </c>
      <c r="H17446" t="n">
        <v>3.15</v>
      </c>
      <c r="I17446" t="n">
        <v>4.5</v>
      </c>
      <c r="K17446" t="n">
        <v>-456231053</v>
      </c>
      <c r="L17446" t="n">
        <v>530718130</v>
      </c>
      <c r="M17446" t="n">
        <v>527989034</v>
      </c>
      <c r="N17446" t="n">
        <v>-461777715</v>
      </c>
      <c r="O17446">
        <f>D17445</f>
      </c>
      <c r="P17446">
        <f>(E17446-F17446+G17446)/O17446*100</f>
      </c>
      <c r="Q17446">
        <f>H17445</f>
      </c>
      <c r="R17446">
        <f>I17445</f>
      </c>
      <c r="S17446">
        <f>H17446-H17445</f>
      </c>
      <c r="T17446">
        <f>I17446-I17445</f>
      </c>
      <c r="U17446">
        <f>(L17446-K17446)/(2*D17446*0.01)</f>
      </c>
      <c r="V17446">
        <f>(L17446+K17446)/(D17446*0.0001)</f>
      </c>
    </row>
    <row r="17447">
      <c r="A17447" t="n">
        <v>2024</v>
      </c>
      <c r="B17447" t="inlineStr">
        <is>
          <t>00815095</t>
        </is>
      </c>
      <c r="C17447" t="inlineStr">
        <is>
          <t>우리이앤엘</t>
        </is>
      </c>
      <c r="D17447" t="n">
        <v>6464250672</v>
      </c>
      <c r="E17447" t="n">
        <v>756756604</v>
      </c>
      <c r="F17447" t="n">
        <v>461294009</v>
      </c>
      <c r="G17447" t="n">
        <v>122117567</v>
      </c>
      <c r="H17447" t="n">
        <v>2.88</v>
      </c>
      <c r="I17447" t="n">
        <v>4.76</v>
      </c>
      <c r="K17447" t="n">
        <v>-359211623</v>
      </c>
      <c r="L17447" t="n">
        <v>413100480</v>
      </c>
      <c r="M17447" t="n">
        <v>412992412</v>
      </c>
      <c r="N17447" t="n">
        <v>-366728588</v>
      </c>
      <c r="O17447">
        <f>D17446</f>
      </c>
      <c r="P17447">
        <f>(E17447-F17447+G17447)/O17447*100</f>
      </c>
      <c r="Q17447">
        <f>H17446</f>
      </c>
      <c r="R17447">
        <f>I17446</f>
      </c>
      <c r="S17447">
        <f>H17447-H17446</f>
      </c>
      <c r="T17447">
        <f>I17447-I17446</f>
      </c>
      <c r="U17447">
        <f>(L17447-K17447)/(2*D17447*0.01)</f>
      </c>
      <c r="V17447">
        <f>(L17447+K17447)/(D17447*0.0001)</f>
      </c>
    </row>
    <row r="17448">
      <c r="A17448" t="n">
        <v>2025</v>
      </c>
      <c r="B17448" t="inlineStr">
        <is>
          <t>00815095</t>
        </is>
      </c>
      <c r="C17448" t="inlineStr">
        <is>
          <t>우리이앤엘</t>
        </is>
      </c>
      <c r="D17448" t="n">
        <v>6768235558</v>
      </c>
      <c r="E17448" t="n">
        <v>1051393248</v>
      </c>
      <c r="F17448" t="n">
        <v>1377169919</v>
      </c>
      <c r="G17448" t="n">
        <v>136427969</v>
      </c>
      <c r="H17448" t="n">
        <v>3.35</v>
      </c>
      <c r="I17448" t="n">
        <v>4.76</v>
      </c>
      <c r="K17448" t="n">
        <v>-376103744</v>
      </c>
      <c r="L17448" t="n">
        <v>432526754</v>
      </c>
      <c r="M17448" t="n">
        <v>432412900</v>
      </c>
      <c r="N17448" t="n">
        <v>-432226673</v>
      </c>
      <c r="O17448">
        <f>D17447</f>
      </c>
      <c r="P17448">
        <f>(E17448-F17448+G17448)/O17448*100</f>
      </c>
      <c r="Q17448">
        <f>H17447</f>
      </c>
      <c r="R17448">
        <f>I17447</f>
      </c>
      <c r="S17448">
        <f>H17448-H17447</f>
      </c>
      <c r="T17448">
        <f>I17448-I17447</f>
      </c>
      <c r="U17448">
        <f>(L17448-K17448)/(2*D17448*0.01)</f>
      </c>
      <c r="V17448">
        <f>(L17448+K17448)/(D17448*0.0001)</f>
      </c>
    </row>
    <row r="17449">
      <c r="A17449" t="n">
        <v>2014</v>
      </c>
      <c r="B17449" t="inlineStr">
        <is>
          <t>00815369</t>
        </is>
      </c>
      <c r="C17449" t="inlineStr">
        <is>
          <t>에스제이엠</t>
        </is>
      </c>
      <c r="D17449" t="n">
        <v>19249801334</v>
      </c>
      <c r="E17449" t="n">
        <v>2394832720</v>
      </c>
      <c r="F17449" t="n">
        <v>488661480</v>
      </c>
      <c r="G17449" t="n">
        <v>389827886</v>
      </c>
      <c r="H17449" t="n">
        <v>2.91</v>
      </c>
      <c r="I17449" t="n">
        <v>4.98</v>
      </c>
      <c r="K17449" t="n">
        <v>-1828416735</v>
      </c>
      <c r="L17449" t="n">
        <v>2151452841</v>
      </c>
      <c r="M17449" t="n">
        <v>2085441532</v>
      </c>
      <c r="N17449" t="n">
        <v>-1812137626</v>
      </c>
      <c r="U17449">
        <f>(L17449-K17449)/(2*D17449*0.01)</f>
      </c>
      <c r="V17449">
        <f>(L17449+K17449)/(D17449*0.0001)</f>
      </c>
    </row>
    <row r="17450">
      <c r="A17450" t="n">
        <v>2015</v>
      </c>
      <c r="B17450" t="inlineStr">
        <is>
          <t>00815369</t>
        </is>
      </c>
      <c r="C17450" t="inlineStr">
        <is>
          <t>에스제이엠</t>
        </is>
      </c>
      <c r="D17450" t="n">
        <v>22162158092</v>
      </c>
      <c r="E17450" t="n">
        <v>3806972052</v>
      </c>
      <c r="F17450" t="n">
        <v>1713419545</v>
      </c>
      <c r="G17450" t="n">
        <v>507475728</v>
      </c>
      <c r="H17450" t="n">
        <v>2.39</v>
      </c>
      <c r="I17450" t="n">
        <v>4.68</v>
      </c>
      <c r="O17450">
        <f>D17449</f>
      </c>
      <c r="P17450">
        <f>(E17450-F17450+G17450)/O17450*100</f>
      </c>
      <c r="Q17450">
        <f>H17449</f>
      </c>
      <c r="R17450">
        <f>I17449</f>
      </c>
      <c r="S17450">
        <f>H17450-H17449</f>
      </c>
      <c r="T17450">
        <f>I17450-I17449</f>
      </c>
    </row>
    <row r="17451">
      <c r="A17451" t="n">
        <v>2016</v>
      </c>
      <c r="B17451" t="inlineStr">
        <is>
          <t>00815369</t>
        </is>
      </c>
      <c r="C17451" t="inlineStr">
        <is>
          <t>에스제이엠</t>
        </is>
      </c>
      <c r="D17451" t="n">
        <v>21459241042</v>
      </c>
      <c r="E17451" t="n">
        <v>3976486488</v>
      </c>
      <c r="F17451" t="n">
        <v>2256079330</v>
      </c>
      <c r="G17451" t="n">
        <v>476417112</v>
      </c>
      <c r="H17451" t="n">
        <v>2.38</v>
      </c>
      <c r="I17451" t="n">
        <v>5.28</v>
      </c>
      <c r="K17451" t="n">
        <v>-1516439436</v>
      </c>
      <c r="L17451" t="n">
        <v>1736583007</v>
      </c>
      <c r="M17451" t="n">
        <v>1696425865</v>
      </c>
      <c r="N17451" t="n">
        <v>-1512635240</v>
      </c>
      <c r="O17451">
        <f>D17450</f>
      </c>
      <c r="P17451">
        <f>(E17451-F17451+G17451)/O17451*100</f>
      </c>
      <c r="Q17451">
        <f>H17450</f>
      </c>
      <c r="R17451">
        <f>I17450</f>
      </c>
      <c r="S17451">
        <f>H17451-H17450</f>
      </c>
      <c r="T17451">
        <f>I17451-I17450</f>
      </c>
      <c r="U17451">
        <f>(L17451-K17451)/(2*D17451*0.01)</f>
      </c>
      <c r="V17451">
        <f>(L17451+K17451)/(D17451*0.0001)</f>
      </c>
    </row>
    <row r="17452">
      <c r="A17452" t="n">
        <v>2017</v>
      </c>
      <c r="B17452" t="inlineStr">
        <is>
          <t>00815369</t>
        </is>
      </c>
      <c r="C17452" t="inlineStr">
        <is>
          <t>에스제이엠</t>
        </is>
      </c>
      <c r="D17452" t="n">
        <v>20525030325</v>
      </c>
      <c r="E17452" t="n">
        <v>3518074800</v>
      </c>
      <c r="F17452" t="n">
        <v>2212860502</v>
      </c>
      <c r="G17452" t="n">
        <v>450857364</v>
      </c>
      <c r="H17452" t="n">
        <v>2.8</v>
      </c>
      <c r="I17452" t="n">
        <v>4.43</v>
      </c>
      <c r="K17452" t="n">
        <v>-1182775490</v>
      </c>
      <c r="L17452" t="n">
        <v>1329902342</v>
      </c>
      <c r="M17452" t="n">
        <v>1318125506</v>
      </c>
      <c r="N17452" t="n">
        <v>-1195031479</v>
      </c>
      <c r="O17452">
        <f>D17451</f>
      </c>
      <c r="P17452">
        <f>(E17452-F17452+G17452)/O17452*100</f>
      </c>
      <c r="Q17452">
        <f>H17451</f>
      </c>
      <c r="R17452">
        <f>I17451</f>
      </c>
      <c r="S17452">
        <f>H17452-H17451</f>
      </c>
      <c r="T17452">
        <f>I17452-I17451</f>
      </c>
      <c r="U17452">
        <f>(L17452-K17452)/(2*D17452*0.01)</f>
      </c>
      <c r="V17452">
        <f>(L17452+K17452)/(D17452*0.0001)</f>
      </c>
    </row>
    <row r="17453">
      <c r="A17453" t="n">
        <v>2018</v>
      </c>
      <c r="B17453" t="inlineStr">
        <is>
          <t>00815369</t>
        </is>
      </c>
      <c r="C17453" t="inlineStr">
        <is>
          <t>에스제이엠</t>
        </is>
      </c>
      <c r="D17453" t="n">
        <v>22580467831</v>
      </c>
      <c r="E17453" t="n">
        <v>3085712904</v>
      </c>
      <c r="F17453" t="n">
        <v>2249038470</v>
      </c>
      <c r="G17453" t="n">
        <v>496682280</v>
      </c>
      <c r="H17453" t="n">
        <v>2.31</v>
      </c>
      <c r="I17453" t="n">
        <v>4.42</v>
      </c>
      <c r="K17453" t="n">
        <v>-1314861862</v>
      </c>
      <c r="L17453" t="n">
        <v>1477424384</v>
      </c>
      <c r="M17453" t="n">
        <v>1456894164</v>
      </c>
      <c r="N17453" t="n">
        <v>-1322456437</v>
      </c>
      <c r="O17453">
        <f>D17452</f>
      </c>
      <c r="P17453">
        <f>(E17453-F17453+G17453)/O17453*100</f>
      </c>
      <c r="Q17453">
        <f>H17452</f>
      </c>
      <c r="R17453">
        <f>I17452</f>
      </c>
      <c r="S17453">
        <f>H17453-H17452</f>
      </c>
      <c r="T17453">
        <f>I17453-I17452</f>
      </c>
      <c r="U17453">
        <f>(L17453-K17453)/(2*D17453*0.01)</f>
      </c>
      <c r="V17453">
        <f>(L17453+K17453)/(D17453*0.0001)</f>
      </c>
    </row>
    <row r="17454">
      <c r="A17454" t="n">
        <v>2019</v>
      </c>
      <c r="B17454" t="inlineStr">
        <is>
          <t>00815369</t>
        </is>
      </c>
      <c r="C17454" t="inlineStr">
        <is>
          <t>에스제이엠</t>
        </is>
      </c>
      <c r="D17454" t="n">
        <v>23858319639</v>
      </c>
      <c r="E17454" t="n">
        <v>3252188172</v>
      </c>
      <c r="F17454" t="n">
        <v>2678943770</v>
      </c>
      <c r="G17454" t="n">
        <v>455643240</v>
      </c>
      <c r="H17454" t="n">
        <v>2</v>
      </c>
      <c r="I17454" t="n">
        <v>3.82</v>
      </c>
      <c r="J17454" t="n">
        <v>8.371600000000001</v>
      </c>
      <c r="K17454" t="n">
        <v>-1715690574</v>
      </c>
      <c r="L17454" t="n">
        <v>1956847605</v>
      </c>
      <c r="M17454" t="n">
        <v>1938872077</v>
      </c>
      <c r="N17454" t="n">
        <v>-1733350657</v>
      </c>
      <c r="O17454">
        <f>D17453</f>
      </c>
      <c r="P17454">
        <f>(E17454-F17454+G17454)/O17454*100</f>
      </c>
      <c r="Q17454">
        <f>H17453</f>
      </c>
      <c r="R17454">
        <f>I17453</f>
      </c>
      <c r="S17454">
        <f>H17454-H17453</f>
      </c>
      <c r="T17454">
        <f>I17454-I17453</f>
      </c>
      <c r="U17454">
        <f>(L17454-K17454)/(2*D17454*0.01)</f>
      </c>
      <c r="V17454">
        <f>(L17454+K17454)/(D17454*0.0001)</f>
      </c>
    </row>
    <row r="17455">
      <c r="A17455" t="n">
        <v>2020</v>
      </c>
      <c r="B17455" t="inlineStr">
        <is>
          <t>00815369</t>
        </is>
      </c>
      <c r="C17455" t="inlineStr">
        <is>
          <t>에스제이엠</t>
        </is>
      </c>
      <c r="D17455" t="n">
        <v>24205347677</v>
      </c>
      <c r="E17455" t="n">
        <v>3259481846</v>
      </c>
      <c r="F17455" t="n">
        <v>2722381950</v>
      </c>
      <c r="G17455" t="n">
        <v>433056576</v>
      </c>
      <c r="H17455" t="n">
        <v>1.98</v>
      </c>
      <c r="I17455" t="n">
        <v>3.75</v>
      </c>
      <c r="J17455" t="n">
        <v>8.130599999999999</v>
      </c>
      <c r="K17455" t="n">
        <v>-1699280135</v>
      </c>
      <c r="L17455" t="n">
        <v>1933499008</v>
      </c>
      <c r="M17455" t="n">
        <v>1916337653</v>
      </c>
      <c r="N17455" t="n">
        <v>-1717258020</v>
      </c>
      <c r="O17455">
        <f>D17454</f>
      </c>
      <c r="P17455">
        <f>(E17455-F17455+G17455)/O17455*100</f>
      </c>
      <c r="Q17455">
        <f>H17454</f>
      </c>
      <c r="R17455">
        <f>I17454</f>
      </c>
      <c r="S17455">
        <f>H17455-H17454</f>
      </c>
      <c r="T17455">
        <f>I17455-I17454</f>
      </c>
      <c r="U17455">
        <f>(L17455-K17455)/(2*D17455*0.01)</f>
      </c>
      <c r="V17455">
        <f>(L17455+K17455)/(D17455*0.0001)</f>
      </c>
    </row>
    <row r="17456">
      <c r="A17456" t="n">
        <v>2021</v>
      </c>
      <c r="B17456" t="inlineStr">
        <is>
          <t>00815369</t>
        </is>
      </c>
      <c r="C17456" t="inlineStr">
        <is>
          <t>에스제이엠</t>
        </is>
      </c>
      <c r="D17456" t="n">
        <v>22673014946</v>
      </c>
      <c r="E17456" t="n">
        <v>3229628157</v>
      </c>
      <c r="F17456" t="n">
        <v>3590539039</v>
      </c>
      <c r="G17456" t="n">
        <v>436794441</v>
      </c>
      <c r="H17456" t="n">
        <v>2.56</v>
      </c>
      <c r="I17456" t="n">
        <v>3.71</v>
      </c>
      <c r="J17456" t="n">
        <v>7.7347</v>
      </c>
      <c r="K17456" t="n">
        <v>-1490077899</v>
      </c>
      <c r="L17456" t="n">
        <v>1684913134</v>
      </c>
      <c r="M17456" t="n">
        <v>1680610702</v>
      </c>
      <c r="N17456" t="n">
        <v>-1514335727</v>
      </c>
      <c r="O17456">
        <f>D17455</f>
      </c>
      <c r="P17456">
        <f>(E17456-F17456+G17456)/O17456*100</f>
      </c>
      <c r="Q17456">
        <f>H17455</f>
      </c>
      <c r="R17456">
        <f>I17455</f>
      </c>
      <c r="S17456">
        <f>H17456-H17455</f>
      </c>
      <c r="T17456">
        <f>I17456-I17455</f>
      </c>
      <c r="U17456">
        <f>(L17456-K17456)/(2*D17456*0.01)</f>
      </c>
      <c r="V17456">
        <f>(L17456+K17456)/(D17456*0.0001)</f>
      </c>
    </row>
    <row r="17457">
      <c r="A17457" t="n">
        <v>2022</v>
      </c>
      <c r="B17457" t="inlineStr">
        <is>
          <t>00815369</t>
        </is>
      </c>
      <c r="C17457" t="inlineStr">
        <is>
          <t>에스제이엠</t>
        </is>
      </c>
      <c r="D17457" t="n">
        <v>19735884578</v>
      </c>
      <c r="E17457" t="n">
        <v>2974487073</v>
      </c>
      <c r="F17457" t="n">
        <v>4179558887</v>
      </c>
      <c r="G17457" t="n">
        <v>521406756</v>
      </c>
      <c r="H17457" t="n">
        <v>5.13</v>
      </c>
      <c r="I17457" t="n">
        <v>3.76</v>
      </c>
      <c r="J17457" t="n">
        <v>5.5137</v>
      </c>
      <c r="K17457" t="n">
        <v>-894412916</v>
      </c>
      <c r="L17457" t="n">
        <v>982693930</v>
      </c>
      <c r="N17457" t="n">
        <v>-931714713</v>
      </c>
      <c r="O17457">
        <f>D17456</f>
      </c>
      <c r="P17457">
        <f>(E17457-F17457+G17457)/O17457*100</f>
      </c>
      <c r="Q17457">
        <f>H17456</f>
      </c>
      <c r="R17457">
        <f>I17456</f>
      </c>
      <c r="S17457">
        <f>H17457-H17456</f>
      </c>
      <c r="T17457">
        <f>I17457-I17456</f>
      </c>
      <c r="U17457">
        <f>(L17457-K17457)/(2*D17457*0.01)</f>
      </c>
      <c r="V17457">
        <f>(L17457+K17457)/(D17457*0.0001)</f>
      </c>
    </row>
    <row r="17458">
      <c r="A17458" t="n">
        <v>2023</v>
      </c>
      <c r="B17458" t="inlineStr">
        <is>
          <t>00815369</t>
        </is>
      </c>
      <c r="C17458" t="inlineStr">
        <is>
          <t>에스제이엠</t>
        </is>
      </c>
      <c r="D17458" t="n">
        <v>20618673353</v>
      </c>
      <c r="E17458" t="n">
        <v>2577086481</v>
      </c>
      <c r="F17458" t="n">
        <v>3554517925</v>
      </c>
      <c r="G17458" t="n">
        <v>864656880</v>
      </c>
      <c r="H17458" t="n">
        <v>4.09</v>
      </c>
      <c r="I17458" t="n">
        <v>3.72</v>
      </c>
      <c r="J17458" t="n">
        <v>5.557</v>
      </c>
      <c r="K17458" t="n">
        <v>-944542287</v>
      </c>
      <c r="L17458" t="n">
        <v>1038125679</v>
      </c>
      <c r="M17458" t="n">
        <v>1053143920</v>
      </c>
      <c r="N17458" t="n">
        <v>-974905895</v>
      </c>
      <c r="O17458">
        <f>D17457</f>
      </c>
      <c r="P17458">
        <f>(E17458-F17458+G17458)/O17458*100</f>
      </c>
      <c r="Q17458">
        <f>H17457</f>
      </c>
      <c r="R17458">
        <f>I17457</f>
      </c>
      <c r="S17458">
        <f>H17458-H17457</f>
      </c>
      <c r="T17458">
        <f>I17458-I17457</f>
      </c>
      <c r="U17458">
        <f>(L17458-K17458)/(2*D17458*0.01)</f>
      </c>
      <c r="V17458">
        <f>(L17458+K17458)/(D17458*0.0001)</f>
      </c>
    </row>
    <row r="17459">
      <c r="A17459" t="n">
        <v>2024</v>
      </c>
      <c r="B17459" t="inlineStr">
        <is>
          <t>00815369</t>
        </is>
      </c>
      <c r="C17459" t="inlineStr">
        <is>
          <t>에스제이엠</t>
        </is>
      </c>
      <c r="D17459" t="n">
        <v>22518208202</v>
      </c>
      <c r="E17459" t="n">
        <v>705079988</v>
      </c>
      <c r="F17459" t="n">
        <v>704915714</v>
      </c>
      <c r="G17459" t="n">
        <v>166351473</v>
      </c>
      <c r="O17459">
        <f>D17458</f>
      </c>
      <c r="P17459">
        <f>(E17459-F17459+G17459)/O17459*100</f>
      </c>
    </row>
    <row r="17460">
      <c r="A17460" t="n">
        <v>2025</v>
      </c>
      <c r="B17460" t="inlineStr">
        <is>
          <t>00815369</t>
        </is>
      </c>
      <c r="C17460" t="inlineStr">
        <is>
          <t>에스제이엠</t>
        </is>
      </c>
      <c r="D17460" t="n">
        <v>22907291358</v>
      </c>
      <c r="E17460" t="n">
        <v>2786159316</v>
      </c>
      <c r="F17460" t="n">
        <v>2659913058</v>
      </c>
      <c r="G17460" t="n">
        <v>665405892</v>
      </c>
      <c r="H17460" t="n">
        <v>3.76</v>
      </c>
      <c r="I17460" t="n">
        <v>3.59</v>
      </c>
      <c r="J17460" t="n">
        <v>4.78</v>
      </c>
      <c r="K17460" t="n">
        <v>-904254036</v>
      </c>
      <c r="L17460" t="n">
        <v>988366701</v>
      </c>
      <c r="M17460" t="n">
        <v>1000798031</v>
      </c>
      <c r="N17460" t="n">
        <v>-931749706</v>
      </c>
      <c r="O17460">
        <f>D17459</f>
      </c>
      <c r="P17460">
        <f>(E17460-F17460+G17460)/O17460*100</f>
      </c>
      <c r="U17460">
        <f>(L17460-K17460)/(2*D17460*0.01)</f>
      </c>
      <c r="V17460">
        <f>(L17460+K17460)/(D17460*0.0001)</f>
      </c>
    </row>
    <row r="17461">
      <c r="A17461" t="n">
        <v>2015</v>
      </c>
      <c r="B17461" t="inlineStr">
        <is>
          <t>00815767</t>
        </is>
      </c>
      <c r="C17461" t="inlineStr">
        <is>
          <t>위메이드플레이</t>
        </is>
      </c>
      <c r="D17461" t="n">
        <v>1840872000</v>
      </c>
      <c r="E17461" t="n">
        <v>495704000</v>
      </c>
      <c r="F17461" t="n">
        <v>195771000</v>
      </c>
      <c r="G17461" t="n">
        <v>40980000</v>
      </c>
      <c r="H17461" t="n">
        <v>3.045</v>
      </c>
      <c r="I17461" t="n">
        <v>3.565</v>
      </c>
      <c r="J17461" t="n">
        <v>10</v>
      </c>
      <c r="K17461" t="n">
        <v>-69394000</v>
      </c>
      <c r="L17461" t="n">
        <v>82442000</v>
      </c>
      <c r="M17461" t="n">
        <v>82576000</v>
      </c>
      <c r="N17461" t="n">
        <v>-70748000</v>
      </c>
      <c r="U17461">
        <f>(L17461-K17461)/(2*D17461*0.01)</f>
      </c>
      <c r="V17461">
        <f>(L17461+K17461)/(D17461*0.0001)</f>
      </c>
    </row>
    <row r="17462">
      <c r="A17462" t="n">
        <v>2016</v>
      </c>
      <c r="B17462" t="inlineStr">
        <is>
          <t>00815767</t>
        </is>
      </c>
      <c r="C17462" t="inlineStr">
        <is>
          <t>위메이드플레이</t>
        </is>
      </c>
      <c r="D17462" t="n">
        <v>2730987000</v>
      </c>
      <c r="E17462" t="n">
        <v>552930000</v>
      </c>
      <c r="F17462" t="n">
        <v>98326000</v>
      </c>
      <c r="G17462" t="n">
        <v>22097000</v>
      </c>
      <c r="H17462" t="n">
        <v>3.06</v>
      </c>
      <c r="I17462" t="n">
        <v>3.67</v>
      </c>
      <c r="J17462" t="n">
        <v>9.699999999999999</v>
      </c>
      <c r="K17462" t="n">
        <v>-242527000</v>
      </c>
      <c r="L17462" t="n">
        <v>285594000</v>
      </c>
      <c r="M17462" t="n">
        <v>286045000</v>
      </c>
      <c r="N17462" t="n">
        <v>-247262000</v>
      </c>
      <c r="O17462">
        <f>D17461</f>
      </c>
      <c r="P17462">
        <f>(E17462-F17462+G17462)/O17462*100</f>
      </c>
      <c r="Q17462">
        <f>H17461</f>
      </c>
      <c r="R17462">
        <f>I17461</f>
      </c>
      <c r="S17462">
        <f>H17462-H17461</f>
      </c>
      <c r="T17462">
        <f>I17462-I17461</f>
      </c>
      <c r="U17462">
        <f>(L17462-K17462)/(2*D17462*0.01)</f>
      </c>
      <c r="V17462">
        <f>(L17462+K17462)/(D17462*0.0001)</f>
      </c>
    </row>
    <row r="17463">
      <c r="A17463" t="n">
        <v>2017</v>
      </c>
      <c r="B17463" t="inlineStr">
        <is>
          <t>00815767</t>
        </is>
      </c>
      <c r="C17463" t="inlineStr">
        <is>
          <t>위메이드플레이</t>
        </is>
      </c>
      <c r="D17463" t="n">
        <v>3389211000</v>
      </c>
      <c r="E17463" t="n">
        <v>858881000</v>
      </c>
      <c r="F17463" t="n">
        <v>154485000</v>
      </c>
      <c r="G17463" t="n">
        <v>78964000</v>
      </c>
      <c r="H17463" t="n">
        <v>3.695</v>
      </c>
      <c r="I17463" t="n">
        <v>3.66</v>
      </c>
      <c r="J17463" t="n">
        <v>9.300000000000001</v>
      </c>
      <c r="K17463" t="n">
        <v>-284145000</v>
      </c>
      <c r="L17463" t="n">
        <v>332109000</v>
      </c>
      <c r="M17463" t="n">
        <v>334928000</v>
      </c>
      <c r="N17463" t="n">
        <v>-291417000</v>
      </c>
      <c r="O17463">
        <f>D17462</f>
      </c>
      <c r="P17463">
        <f>(E17463-F17463+G17463)/O17463*100</f>
      </c>
      <c r="Q17463">
        <f>H17462</f>
      </c>
      <c r="R17463">
        <f>I17462</f>
      </c>
      <c r="S17463">
        <f>H17463-H17462</f>
      </c>
      <c r="T17463">
        <f>I17463-I17462</f>
      </c>
      <c r="U17463">
        <f>(L17463-K17463)/(2*D17463*0.01)</f>
      </c>
      <c r="V17463">
        <f>(L17463+K17463)/(D17463*0.0001)</f>
      </c>
    </row>
    <row r="17464">
      <c r="A17464" t="n">
        <v>2018</v>
      </c>
      <c r="B17464" t="inlineStr">
        <is>
          <t>00815767</t>
        </is>
      </c>
      <c r="C17464" t="inlineStr">
        <is>
          <t>위메이드플레이</t>
        </is>
      </c>
      <c r="D17464" t="n">
        <v>3584456000</v>
      </c>
      <c r="E17464" t="n">
        <v>965022000</v>
      </c>
      <c r="F17464" t="n">
        <v>1318509000</v>
      </c>
      <c r="G17464" t="n">
        <v>118673000</v>
      </c>
      <c r="H17464" t="n">
        <v>3.045</v>
      </c>
      <c r="I17464" t="n">
        <v>3.335</v>
      </c>
      <c r="J17464" t="n">
        <v>11.2</v>
      </c>
      <c r="K17464" t="n">
        <v>-359817000</v>
      </c>
      <c r="L17464" t="n">
        <v>430961000</v>
      </c>
      <c r="M17464" t="n">
        <v>431574000</v>
      </c>
      <c r="N17464" t="n">
        <v>-366751000</v>
      </c>
      <c r="O17464">
        <f>D17463</f>
      </c>
      <c r="P17464">
        <f>(E17464-F17464+G17464)/O17464*100</f>
      </c>
      <c r="Q17464">
        <f>H17463</f>
      </c>
      <c r="R17464">
        <f>I17463</f>
      </c>
      <c r="S17464">
        <f>H17464-H17463</f>
      </c>
      <c r="T17464">
        <f>I17464-I17463</f>
      </c>
      <c r="U17464">
        <f>(L17464-K17464)/(2*D17464*0.01)</f>
      </c>
      <c r="V17464">
        <f>(L17464+K17464)/(D17464*0.0001)</f>
      </c>
    </row>
    <row r="17465">
      <c r="A17465" t="n">
        <v>2019</v>
      </c>
      <c r="B17465" t="inlineStr">
        <is>
          <t>00815767</t>
        </is>
      </c>
      <c r="C17465" t="inlineStr">
        <is>
          <t>위메이드플레이</t>
        </is>
      </c>
      <c r="D17465" t="n">
        <v>4741399000</v>
      </c>
      <c r="E17465" t="n">
        <v>1227186000</v>
      </c>
      <c r="F17465" t="n">
        <v>509616000</v>
      </c>
      <c r="G17465" t="n">
        <v>98400000</v>
      </c>
      <c r="H17465" t="n">
        <v>3</v>
      </c>
      <c r="I17465" t="n">
        <v>4.08</v>
      </c>
      <c r="J17465" t="n">
        <v>11.1</v>
      </c>
      <c r="K17465" t="n">
        <v>-475141000</v>
      </c>
      <c r="L17465" t="n">
        <v>567928000</v>
      </c>
      <c r="M17465" t="n">
        <v>568282000</v>
      </c>
      <c r="N17465" t="n">
        <v>-483968000</v>
      </c>
      <c r="O17465">
        <f>D17464</f>
      </c>
      <c r="P17465">
        <f>(E17465-F17465+G17465)/O17465*100</f>
      </c>
      <c r="Q17465">
        <f>H17464</f>
      </c>
      <c r="R17465">
        <f>I17464</f>
      </c>
      <c r="S17465">
        <f>H17465-H17464</f>
      </c>
      <c r="T17465">
        <f>I17465-I17464</f>
      </c>
      <c r="U17465">
        <f>(L17465-K17465)/(2*D17465*0.01)</f>
      </c>
      <c r="V17465">
        <f>(L17465+K17465)/(D17465*0.0001)</f>
      </c>
    </row>
    <row r="17466">
      <c r="A17466" t="n">
        <v>2020</v>
      </c>
      <c r="B17466" t="inlineStr">
        <is>
          <t>00815767</t>
        </is>
      </c>
      <c r="C17466" t="inlineStr">
        <is>
          <t>위메이드플레이</t>
        </is>
      </c>
      <c r="D17466" t="n">
        <v>6205400000</v>
      </c>
      <c r="E17466" t="n">
        <v>1530452000</v>
      </c>
      <c r="F17466" t="n">
        <v>329190000</v>
      </c>
      <c r="G17466" t="n">
        <v>134823000</v>
      </c>
      <c r="H17466" t="n">
        <v>3.045</v>
      </c>
      <c r="I17466" t="n">
        <v>4.05</v>
      </c>
      <c r="J17466" t="n">
        <v>11</v>
      </c>
      <c r="K17466" t="n">
        <v>-610647000</v>
      </c>
      <c r="L17466" t="n">
        <v>728457000</v>
      </c>
      <c r="M17466" t="n">
        <v>729575000</v>
      </c>
      <c r="N17466" t="n">
        <v>-622492000</v>
      </c>
      <c r="O17466">
        <f>D17465</f>
      </c>
      <c r="P17466">
        <f>(E17466-F17466+G17466)/O17466*100</f>
      </c>
      <c r="Q17466">
        <f>H17465</f>
      </c>
      <c r="R17466">
        <f>I17465</f>
      </c>
      <c r="S17466">
        <f>H17466-H17465</f>
      </c>
      <c r="T17466">
        <f>I17466-I17465</f>
      </c>
      <c r="U17466">
        <f>(L17466-K17466)/(2*D17466*0.01)</f>
      </c>
      <c r="V17466">
        <f>(L17466+K17466)/(D17466*0.0001)</f>
      </c>
    </row>
    <row r="17467">
      <c r="A17467" t="n">
        <v>2021</v>
      </c>
      <c r="B17467" t="inlineStr">
        <is>
          <t>00815767</t>
        </is>
      </c>
      <c r="C17467" t="inlineStr">
        <is>
          <t>위메이드플레이</t>
        </is>
      </c>
      <c r="D17467" t="n">
        <v>8870597000</v>
      </c>
      <c r="E17467" t="n">
        <v>2038593000</v>
      </c>
      <c r="F17467" t="n">
        <v>2596466000</v>
      </c>
      <c r="G17467" t="n">
        <v>198619000</v>
      </c>
      <c r="H17467" t="n">
        <v>3.585</v>
      </c>
      <c r="I17467" t="n">
        <v>4.03</v>
      </c>
      <c r="J17467" t="n">
        <v>10.6</v>
      </c>
      <c r="K17467" t="n">
        <v>-836048000</v>
      </c>
      <c r="L17467" t="n">
        <v>992223000</v>
      </c>
      <c r="M17467" t="n">
        <v>999170000</v>
      </c>
      <c r="N17467" t="n">
        <v>-856217000</v>
      </c>
      <c r="O17467">
        <f>D17466</f>
      </c>
      <c r="P17467">
        <f>(E17467-F17467+G17467)/O17467*100</f>
      </c>
      <c r="Q17467">
        <f>H17466</f>
      </c>
      <c r="R17467">
        <f>I17466</f>
      </c>
      <c r="S17467">
        <f>H17467-H17466</f>
      </c>
      <c r="T17467">
        <f>I17467-I17466</f>
      </c>
      <c r="U17467">
        <f>(L17467-K17467)/(2*D17467*0.01)</f>
      </c>
      <c r="V17467">
        <f>(L17467+K17467)/(D17467*0.0001)</f>
      </c>
    </row>
    <row r="17468">
      <c r="A17468" t="n">
        <v>2022</v>
      </c>
      <c r="B17468" t="inlineStr">
        <is>
          <t>00815767</t>
        </is>
      </c>
      <c r="C17468" t="inlineStr">
        <is>
          <t>위메이드플레이</t>
        </is>
      </c>
      <c r="D17468" t="n">
        <v>7142839000</v>
      </c>
      <c r="E17468" t="n">
        <v>2195220000</v>
      </c>
      <c r="F17468" t="n">
        <v>2248383000</v>
      </c>
      <c r="G17468" t="n">
        <v>335517000</v>
      </c>
      <c r="H17468" t="n">
        <v>5.89</v>
      </c>
      <c r="I17468" t="n">
        <v>3.985</v>
      </c>
      <c r="J17468" t="n">
        <v>9.5</v>
      </c>
      <c r="K17468" t="n">
        <v>-596586000</v>
      </c>
      <c r="L17468" t="n">
        <v>695160000</v>
      </c>
      <c r="M17468" t="n">
        <v>716956000</v>
      </c>
      <c r="N17468" t="n">
        <v>-623748000</v>
      </c>
      <c r="O17468">
        <f>D17467</f>
      </c>
      <c r="P17468">
        <f>(E17468-F17468+G17468)/O17468*100</f>
      </c>
      <c r="Q17468">
        <f>H17467</f>
      </c>
      <c r="R17468">
        <f>I17467</f>
      </c>
      <c r="S17468">
        <f>H17468-H17467</f>
      </c>
      <c r="T17468">
        <f>I17468-I17467</f>
      </c>
      <c r="U17468">
        <f>(L17468-K17468)/(2*D17468*0.01)</f>
      </c>
      <c r="V17468">
        <f>(L17468+K17468)/(D17468*0.0001)</f>
      </c>
    </row>
    <row r="17469">
      <c r="A17469" t="n">
        <v>2023</v>
      </c>
      <c r="B17469" t="inlineStr">
        <is>
          <t>00815767</t>
        </is>
      </c>
      <c r="C17469" t="inlineStr">
        <is>
          <t>위메이드플레이</t>
        </is>
      </c>
      <c r="D17469" t="n">
        <v>8652476000</v>
      </c>
      <c r="E17469" t="n">
        <v>2023733000</v>
      </c>
      <c r="F17469" t="n">
        <v>1705491000</v>
      </c>
      <c r="G17469" t="n">
        <v>407768000</v>
      </c>
      <c r="H17469" t="n">
        <v>5.125</v>
      </c>
      <c r="I17469" t="n">
        <v>4.37</v>
      </c>
      <c r="J17469" t="n">
        <v>9.699999999999999</v>
      </c>
      <c r="K17469" t="n">
        <v>-739122000</v>
      </c>
      <c r="L17469" t="n">
        <v>863133000</v>
      </c>
      <c r="M17469" t="n">
        <v>883268000</v>
      </c>
      <c r="N17469" t="n">
        <v>-767582000</v>
      </c>
      <c r="O17469">
        <f>D17468</f>
      </c>
      <c r="P17469">
        <f>(E17469-F17469+G17469)/O17469*100</f>
      </c>
      <c r="Q17469">
        <f>H17468</f>
      </c>
      <c r="R17469">
        <f>I17468</f>
      </c>
      <c r="S17469">
        <f>H17469-H17468</f>
      </c>
      <c r="T17469">
        <f>I17469-I17468</f>
      </c>
      <c r="U17469">
        <f>(L17469-K17469)/(2*D17469*0.01)</f>
      </c>
      <c r="V17469">
        <f>(L17469+K17469)/(D17469*0.0001)</f>
      </c>
    </row>
    <row r="17470">
      <c r="A17470" t="n">
        <v>2024</v>
      </c>
      <c r="B17470" t="inlineStr">
        <is>
          <t>00815767</t>
        </is>
      </c>
      <c r="C17470" t="inlineStr">
        <is>
          <t>위메이드플레이</t>
        </is>
      </c>
      <c r="D17470" t="n">
        <v>7157212000</v>
      </c>
      <c r="E17470" t="n">
        <v>2101386000</v>
      </c>
      <c r="F17470" t="n">
        <v>4388911000</v>
      </c>
      <c r="G17470" t="n">
        <v>398760000</v>
      </c>
      <c r="H17470" t="n">
        <v>4.49</v>
      </c>
      <c r="I17470" t="n">
        <v>4.19</v>
      </c>
      <c r="J17470" t="n">
        <v>9.699999999999999</v>
      </c>
      <c r="K17470" t="n">
        <v>-640619000</v>
      </c>
      <c r="L17470" t="n">
        <v>752534000</v>
      </c>
      <c r="M17470" t="n">
        <v>766487000</v>
      </c>
      <c r="N17470" t="n">
        <v>-662539000</v>
      </c>
      <c r="O17470">
        <f>D17469</f>
      </c>
      <c r="P17470">
        <f>(E17470-F17470+G17470)/O17470*100</f>
      </c>
      <c r="Q17470">
        <f>H17469</f>
      </c>
      <c r="R17470">
        <f>I17469</f>
      </c>
      <c r="S17470">
        <f>H17470-H17469</f>
      </c>
      <c r="T17470">
        <f>I17470-I17469</f>
      </c>
      <c r="U17470">
        <f>(L17470-K17470)/(2*D17470*0.01)</f>
      </c>
      <c r="V17470">
        <f>(L17470+K17470)/(D17470*0.0001)</f>
      </c>
    </row>
    <row r="17471">
      <c r="A17471" t="n">
        <v>2025</v>
      </c>
      <c r="B17471" t="inlineStr">
        <is>
          <t>00815767</t>
        </is>
      </c>
      <c r="C17471" t="inlineStr">
        <is>
          <t>위메이드플레이</t>
        </is>
      </c>
      <c r="D17471" t="n">
        <v>5960644000</v>
      </c>
      <c r="E17471" t="n">
        <v>1593118000</v>
      </c>
      <c r="F17471" t="n">
        <v>2791614000</v>
      </c>
      <c r="G17471" t="n">
        <v>311977000</v>
      </c>
      <c r="H17471" t="n">
        <v>5.055</v>
      </c>
      <c r="I17471" t="n">
        <v>4.445</v>
      </c>
      <c r="J17471" t="n">
        <v>9.9</v>
      </c>
      <c r="K17471" t="n">
        <v>-519824000</v>
      </c>
      <c r="L17471" t="n">
        <v>609137000</v>
      </c>
      <c r="M17471" t="n">
        <v>623079000</v>
      </c>
      <c r="N17471" t="n">
        <v>-539592000</v>
      </c>
      <c r="O17471">
        <f>D17470</f>
      </c>
      <c r="P17471">
        <f>(E17471-F17471+G17471)/O17471*100</f>
      </c>
      <c r="Q17471">
        <f>H17470</f>
      </c>
      <c r="R17471">
        <f>I17470</f>
      </c>
      <c r="S17471">
        <f>H17471-H17470</f>
      </c>
      <c r="T17471">
        <f>I17471-I17470</f>
      </c>
      <c r="U17471">
        <f>(L17471-K17471)/(2*D17471*0.01)</f>
      </c>
      <c r="V17471">
        <f>(L17471+K17471)/(D17471*0.0001)</f>
      </c>
    </row>
    <row r="17472">
      <c r="A17472" t="n">
        <v>2015</v>
      </c>
      <c r="B17472" t="inlineStr">
        <is>
          <t>00816544</t>
        </is>
      </c>
      <c r="C17472" t="inlineStr">
        <is>
          <t>토니모리</t>
        </is>
      </c>
      <c r="D17472" t="n">
        <v>2803393000</v>
      </c>
      <c r="E17472" t="n">
        <v>1105261000</v>
      </c>
      <c r="F17472" t="n">
        <v>430346000</v>
      </c>
      <c r="G17472" t="n">
        <v>78431000</v>
      </c>
      <c r="H17472" t="n">
        <v>2.91</v>
      </c>
      <c r="K17472" t="n">
        <v>-283586000</v>
      </c>
      <c r="L17472" t="n">
        <v>345441000</v>
      </c>
      <c r="M17472" t="n">
        <v>331430000</v>
      </c>
      <c r="N17472" t="n">
        <v>-278834000</v>
      </c>
      <c r="U17472">
        <f>(L17472-K17472)/(2*D17472*0.01)</f>
      </c>
      <c r="V17472">
        <f>(L17472+K17472)/(D17472*0.0001)</f>
      </c>
    </row>
    <row r="17473">
      <c r="A17473" t="n">
        <v>2016</v>
      </c>
      <c r="B17473" t="inlineStr">
        <is>
          <t>00816544</t>
        </is>
      </c>
      <c r="C17473" t="inlineStr">
        <is>
          <t>토니모리</t>
        </is>
      </c>
      <c r="D17473" t="n">
        <v>2573822000</v>
      </c>
      <c r="E17473" t="n">
        <v>1473899000</v>
      </c>
      <c r="F17473" t="n">
        <v>538715000</v>
      </c>
      <c r="G17473" t="n">
        <v>70267000</v>
      </c>
      <c r="H17473" t="n">
        <v>2.93</v>
      </c>
      <c r="K17473" t="n">
        <v>-190463000</v>
      </c>
      <c r="L17473" t="n">
        <v>227489000</v>
      </c>
      <c r="M17473" t="n">
        <v>225597000</v>
      </c>
      <c r="N17473" t="n">
        <v>-191804000</v>
      </c>
      <c r="O17473">
        <f>D17472</f>
      </c>
      <c r="P17473">
        <f>(E17473-F17473+G17473)/O17473*100</f>
      </c>
      <c r="Q17473">
        <f>H17472</f>
      </c>
      <c r="S17473">
        <f>H17473-H17472</f>
      </c>
      <c r="U17473">
        <f>(L17473-K17473)/(2*D17473*0.01)</f>
      </c>
      <c r="V17473">
        <f>(L17473+K17473)/(D17473*0.0001)</f>
      </c>
    </row>
    <row r="17474">
      <c r="A17474" t="n">
        <v>2017</v>
      </c>
      <c r="B17474" t="inlineStr">
        <is>
          <t>00816544</t>
        </is>
      </c>
      <c r="C17474" t="inlineStr">
        <is>
          <t>토니모리</t>
        </is>
      </c>
      <c r="D17474" t="n">
        <v>2812327000</v>
      </c>
      <c r="E17474" t="n">
        <v>1135384000</v>
      </c>
      <c r="F17474" t="n">
        <v>720726000</v>
      </c>
      <c r="G17474" t="n">
        <v>71321000</v>
      </c>
      <c r="H17474" t="n">
        <v>3.33</v>
      </c>
      <c r="K17474" t="n">
        <v>-201092000</v>
      </c>
      <c r="L17474" t="n">
        <v>237842000</v>
      </c>
      <c r="M17474" t="n">
        <v>238243000</v>
      </c>
      <c r="N17474" t="n">
        <v>-204970000</v>
      </c>
      <c r="O17474">
        <f>D17473</f>
      </c>
      <c r="P17474">
        <f>(E17474-F17474+G17474)/O17474*100</f>
      </c>
      <c r="Q17474">
        <f>H17473</f>
      </c>
      <c r="S17474">
        <f>H17474-H17473</f>
      </c>
      <c r="U17474">
        <f>(L17474-K17474)/(2*D17474*0.01)</f>
      </c>
      <c r="V17474">
        <f>(L17474+K17474)/(D17474*0.0001)</f>
      </c>
    </row>
    <row r="17475">
      <c r="A17475" t="n">
        <v>2018</v>
      </c>
      <c r="B17475" t="inlineStr">
        <is>
          <t>00816544</t>
        </is>
      </c>
      <c r="C17475" t="inlineStr">
        <is>
          <t>토니모리</t>
        </is>
      </c>
      <c r="D17475" t="n">
        <v>3065174000</v>
      </c>
      <c r="E17475" t="n">
        <v>1146955000</v>
      </c>
      <c r="F17475" t="n">
        <v>861775000</v>
      </c>
      <c r="G17475" t="n">
        <v>86631000</v>
      </c>
      <c r="H17475" t="n">
        <v>2.73</v>
      </c>
      <c r="K17475" t="n">
        <v>-261865000</v>
      </c>
      <c r="L17475" t="n">
        <v>209221000</v>
      </c>
      <c r="M17475" t="n">
        <v>209087000</v>
      </c>
      <c r="N17475" t="n">
        <v>-265672000</v>
      </c>
      <c r="O17475">
        <f>D17474</f>
      </c>
      <c r="P17475">
        <f>(E17475-F17475+G17475)/O17475*100</f>
      </c>
      <c r="Q17475">
        <f>H17474</f>
      </c>
      <c r="S17475">
        <f>H17475-H17474</f>
      </c>
      <c r="U17475">
        <f>(L17475-K17475)/(2*D17475*0.01)</f>
      </c>
    </row>
    <row r="17476">
      <c r="A17476" t="n">
        <v>2019</v>
      </c>
      <c r="B17476" t="inlineStr">
        <is>
          <t>00816544</t>
        </is>
      </c>
      <c r="C17476" t="inlineStr">
        <is>
          <t>토니모리</t>
        </is>
      </c>
      <c r="D17476" t="n">
        <v>4371715000</v>
      </c>
      <c r="E17476" t="n">
        <v>1222604000</v>
      </c>
      <c r="F17476" t="n">
        <v>722287000</v>
      </c>
      <c r="G17476" t="n">
        <v>67018000</v>
      </c>
      <c r="H17476" t="n">
        <v>2.45</v>
      </c>
      <c r="K17476" t="n">
        <v>-478460000</v>
      </c>
      <c r="L17476" t="n">
        <v>345186000</v>
      </c>
      <c r="M17476" t="n">
        <v>334477000</v>
      </c>
      <c r="N17476" t="n">
        <v>-477792000</v>
      </c>
      <c r="O17476">
        <f>D17475</f>
      </c>
      <c r="P17476">
        <f>(E17476-F17476+G17476)/O17476*100</f>
      </c>
      <c r="Q17476">
        <f>H17475</f>
      </c>
      <c r="S17476">
        <f>H17476-H17475</f>
      </c>
      <c r="U17476">
        <f>(L17476-K17476)/(2*D17476*0.01)</f>
      </c>
    </row>
    <row r="17477">
      <c r="A17477" t="n">
        <v>2020</v>
      </c>
      <c r="B17477" t="inlineStr">
        <is>
          <t>00816544</t>
        </is>
      </c>
      <c r="C17477" t="inlineStr">
        <is>
          <t>토니모리</t>
        </is>
      </c>
      <c r="D17477" t="n">
        <v>4131206000</v>
      </c>
      <c r="E17477" t="n">
        <v>1448326000</v>
      </c>
      <c r="F17477" t="n">
        <v>946552000</v>
      </c>
      <c r="G17477" t="n">
        <v>96156000</v>
      </c>
      <c r="H17477" t="n">
        <v>2.426</v>
      </c>
      <c r="K17477" t="n">
        <v>-260000000</v>
      </c>
      <c r="L17477" t="n">
        <v>1085393000</v>
      </c>
      <c r="M17477" t="n">
        <v>1106357000</v>
      </c>
      <c r="N17477" t="n">
        <v>235302000</v>
      </c>
      <c r="O17477">
        <f>D17476</f>
      </c>
      <c r="P17477">
        <f>(E17477-F17477+G17477)/O17477*100</f>
      </c>
      <c r="Q17477">
        <f>H17476</f>
      </c>
      <c r="S17477">
        <f>H17477-H17476</f>
      </c>
      <c r="U17477">
        <f>(L17477-K17477)/(2*D17477*0.01)</f>
      </c>
    </row>
    <row r="17478">
      <c r="A17478" t="n">
        <v>2021</v>
      </c>
      <c r="B17478" t="inlineStr">
        <is>
          <t>00816544</t>
        </is>
      </c>
      <c r="C17478" t="inlineStr">
        <is>
          <t>토니모리</t>
        </is>
      </c>
      <c r="D17478" t="n">
        <v>4620722000</v>
      </c>
      <c r="E17478" t="n">
        <v>1532074000</v>
      </c>
      <c r="F17478" t="n">
        <v>1362466000</v>
      </c>
      <c r="G17478" t="n">
        <v>95385000</v>
      </c>
      <c r="H17478" t="n">
        <v>2.674</v>
      </c>
      <c r="K17478" t="n">
        <v>-310511000</v>
      </c>
      <c r="L17478" t="n">
        <v>462296000</v>
      </c>
      <c r="M17478" t="n">
        <v>484496000</v>
      </c>
      <c r="N17478" t="n">
        <v>-336575000</v>
      </c>
      <c r="O17478">
        <f>D17477</f>
      </c>
      <c r="P17478">
        <f>(E17478-F17478+G17478)/O17478*100</f>
      </c>
      <c r="Q17478">
        <f>H17477</f>
      </c>
      <c r="S17478">
        <f>H17478-H17477</f>
      </c>
      <c r="U17478">
        <f>(L17478-K17478)/(2*D17478*0.01)</f>
      </c>
      <c r="V17478">
        <f>(L17478+K17478)/(D17478*0.0001)</f>
      </c>
    </row>
    <row r="17479">
      <c r="A17479" t="n">
        <v>2022</v>
      </c>
      <c r="B17479" t="inlineStr">
        <is>
          <t>00816544</t>
        </is>
      </c>
      <c r="C17479" t="inlineStr">
        <is>
          <t>토니모리</t>
        </is>
      </c>
      <c r="D17479" t="n">
        <v>3947826000</v>
      </c>
      <c r="E17479" t="n">
        <v>1367519000</v>
      </c>
      <c r="F17479" t="n">
        <v>1329138000</v>
      </c>
      <c r="G17479" t="n">
        <v>113747000</v>
      </c>
      <c r="H17479" t="n">
        <v>4.115</v>
      </c>
      <c r="K17479" t="n">
        <v>-26612000</v>
      </c>
      <c r="L17479" t="n">
        <v>529000000</v>
      </c>
      <c r="M17479" t="n">
        <v>556607000</v>
      </c>
      <c r="N17479" t="n">
        <v>-53499000</v>
      </c>
      <c r="O17479">
        <f>D17478</f>
      </c>
      <c r="P17479">
        <f>(E17479-F17479+G17479)/O17479*100</f>
      </c>
      <c r="Q17479">
        <f>H17478</f>
      </c>
      <c r="S17479">
        <f>H17479-H17478</f>
      </c>
      <c r="U17479">
        <f>(L17479-K17479)/(2*D17479*0.01)</f>
      </c>
    </row>
    <row r="17480">
      <c r="A17480" t="n">
        <v>2023</v>
      </c>
      <c r="B17480" t="inlineStr">
        <is>
          <t>00816544</t>
        </is>
      </c>
      <c r="C17480" t="inlineStr">
        <is>
          <t>토니모리</t>
        </is>
      </c>
      <c r="D17480" t="n">
        <v>4762824000</v>
      </c>
      <c r="E17480" t="n">
        <v>1137605000</v>
      </c>
      <c r="F17480" t="n">
        <v>1066327000</v>
      </c>
      <c r="G17480" t="n">
        <v>175174000</v>
      </c>
      <c r="H17480" t="n">
        <v>3.74</v>
      </c>
      <c r="K17480" t="n">
        <v>-318510000</v>
      </c>
      <c r="L17480" t="n">
        <v>370386000</v>
      </c>
      <c r="M17480" t="n">
        <v>375470000</v>
      </c>
      <c r="N17480" t="n">
        <v>-327690000</v>
      </c>
      <c r="O17480">
        <f>D17479</f>
      </c>
      <c r="P17480">
        <f>(E17480-F17480+G17480)/O17480*100</f>
      </c>
      <c r="Q17480">
        <f>H17479</f>
      </c>
      <c r="S17480">
        <f>H17480-H17479</f>
      </c>
      <c r="U17480">
        <f>(L17480-K17480)/(2*D17480*0.01)</f>
      </c>
      <c r="V17480">
        <f>(L17480+K17480)/(D17480*0.0001)</f>
      </c>
    </row>
    <row r="17481">
      <c r="A17481" t="n">
        <v>2024</v>
      </c>
      <c r="B17481" t="inlineStr">
        <is>
          <t>00816544</t>
        </is>
      </c>
      <c r="C17481" t="inlineStr">
        <is>
          <t>토니모리</t>
        </is>
      </c>
      <c r="D17481" t="n">
        <v>6274067000</v>
      </c>
      <c r="E17481" t="n">
        <v>1287965000</v>
      </c>
      <c r="F17481" t="n">
        <v>823507000</v>
      </c>
      <c r="G17481" t="n">
        <v>196036000</v>
      </c>
      <c r="H17481" t="n">
        <v>4.21</v>
      </c>
      <c r="K17481" t="n">
        <v>-424382000</v>
      </c>
      <c r="L17481" t="n">
        <v>493973000</v>
      </c>
      <c r="M17481" t="n">
        <v>497572000</v>
      </c>
      <c r="N17481" t="n">
        <v>-434754000</v>
      </c>
      <c r="O17481">
        <f>D17480</f>
      </c>
      <c r="P17481">
        <f>(E17481-F17481+G17481)/O17481*100</f>
      </c>
      <c r="Q17481">
        <f>H17480</f>
      </c>
      <c r="S17481">
        <f>H17481-H17480</f>
      </c>
      <c r="U17481">
        <f>(L17481-K17481)/(2*D17481*0.01)</f>
      </c>
      <c r="V17481">
        <f>(L17481+K17481)/(D17481*0.0001)</f>
      </c>
    </row>
    <row r="17482">
      <c r="A17482" t="n">
        <v>2025</v>
      </c>
      <c r="B17482" t="inlineStr">
        <is>
          <t>00816544</t>
        </is>
      </c>
      <c r="C17482" t="inlineStr">
        <is>
          <t>토니모리</t>
        </is>
      </c>
      <c r="D17482" t="n">
        <v>7344458000</v>
      </c>
      <c r="E17482" t="n">
        <v>1610130000</v>
      </c>
      <c r="F17482" t="n">
        <v>879249000</v>
      </c>
      <c r="G17482" t="n">
        <v>249762000</v>
      </c>
      <c r="H17482" t="n">
        <v>4.215</v>
      </c>
      <c r="K17482" t="n">
        <v>-513689000</v>
      </c>
      <c r="L17482" t="n">
        <v>556115000</v>
      </c>
      <c r="M17482" t="n">
        <v>559670000</v>
      </c>
      <c r="N17482" t="n">
        <v>-525441000</v>
      </c>
      <c r="O17482">
        <f>D17481</f>
      </c>
      <c r="P17482">
        <f>(E17482-F17482+G17482)/O17482*100</f>
      </c>
      <c r="Q17482">
        <f>H17481</f>
      </c>
      <c r="S17482">
        <f>H17482-H17481</f>
      </c>
      <c r="U17482">
        <f>(L17482-K17482)/(2*D17482*0.01)</f>
      </c>
      <c r="V17482">
        <f>(L17482+K17482)/(D17482*0.0001)</f>
      </c>
    </row>
    <row r="17483">
      <c r="A17483" t="n">
        <v>2014</v>
      </c>
      <c r="B17483" t="inlineStr">
        <is>
          <t>00816696</t>
        </is>
      </c>
      <c r="C17483" t="inlineStr">
        <is>
          <t>큐엠씨</t>
        </is>
      </c>
      <c r="D17483" t="n">
        <v>2421965000</v>
      </c>
      <c r="E17483" t="n">
        <v>550367000</v>
      </c>
      <c r="F17483" t="n">
        <v>746536000</v>
      </c>
      <c r="G17483" t="n">
        <v>78480000</v>
      </c>
      <c r="H17483" t="n">
        <v>2.76</v>
      </c>
      <c r="I17483" t="n">
        <v>3.8</v>
      </c>
      <c r="J17483" t="n">
        <v>8.279999999999999</v>
      </c>
      <c r="K17483" t="n">
        <v>-76503000</v>
      </c>
      <c r="L17483" t="n">
        <v>87938000</v>
      </c>
      <c r="M17483" t="n">
        <v>86180000</v>
      </c>
      <c r="N17483" t="n">
        <v>-76527000</v>
      </c>
      <c r="U17483">
        <f>(L17483-K17483)/(2*D17483*0.01)</f>
      </c>
      <c r="V17483">
        <f>(L17483+K17483)/(D17483*0.0001)</f>
      </c>
    </row>
    <row r="17484">
      <c r="A17484" t="n">
        <v>2015</v>
      </c>
      <c r="B17484" t="inlineStr">
        <is>
          <t>00816696</t>
        </is>
      </c>
      <c r="C17484" t="inlineStr">
        <is>
          <t>큐엠씨</t>
        </is>
      </c>
      <c r="D17484" t="n">
        <v>1271581000</v>
      </c>
      <c r="F17484" t="n">
        <v>410587000</v>
      </c>
      <c r="O17484">
        <f>D17483</f>
      </c>
    </row>
    <row r="17485">
      <c r="A17485" t="n">
        <v>2016</v>
      </c>
      <c r="B17485" t="inlineStr">
        <is>
          <t>00816696</t>
        </is>
      </c>
      <c r="C17485" t="inlineStr">
        <is>
          <t>큐엠씨</t>
        </is>
      </c>
      <c r="D17485" t="n">
        <v>1201905000</v>
      </c>
      <c r="F17485" t="n">
        <v>392776000</v>
      </c>
      <c r="O17485">
        <f>D17484</f>
      </c>
    </row>
    <row r="17486">
      <c r="A17486" t="n">
        <v>2017</v>
      </c>
      <c r="B17486" t="inlineStr">
        <is>
          <t>00816696</t>
        </is>
      </c>
      <c r="C17486" t="inlineStr">
        <is>
          <t>큐엠씨</t>
        </is>
      </c>
      <c r="D17486" t="n">
        <v>1487364000</v>
      </c>
      <c r="E17486" t="n">
        <v>279696000</v>
      </c>
      <c r="F17486" t="n">
        <v>554825000</v>
      </c>
      <c r="G17486" t="n">
        <v>28368000</v>
      </c>
      <c r="H17486" t="n">
        <v>2.77</v>
      </c>
      <c r="I17486" t="n">
        <v>2.4</v>
      </c>
      <c r="J17486" t="n">
        <v>9.023</v>
      </c>
      <c r="K17486" t="n">
        <v>-78311000</v>
      </c>
      <c r="L17486" t="n">
        <v>91254000</v>
      </c>
      <c r="M17486" t="n">
        <v>90724000</v>
      </c>
      <c r="N17486" t="n">
        <v>-79332000</v>
      </c>
      <c r="O17486">
        <f>D17485</f>
      </c>
      <c r="P17486">
        <f>(E17486-F17486+G17486)/O17486*100</f>
      </c>
      <c r="U17486">
        <f>(L17486-K17486)/(2*D17486*0.01)</f>
      </c>
      <c r="V17486">
        <f>(L17486+K17486)/(D17486*0.0001)</f>
      </c>
    </row>
    <row r="17487">
      <c r="A17487" t="n">
        <v>2018</v>
      </c>
      <c r="B17487" t="inlineStr">
        <is>
          <t>00816696</t>
        </is>
      </c>
      <c r="C17487" t="inlineStr">
        <is>
          <t>큐엠씨</t>
        </is>
      </c>
      <c r="D17487" t="n">
        <v>2948680000</v>
      </c>
      <c r="E17487" t="n">
        <v>639762000</v>
      </c>
      <c r="F17487" t="n">
        <v>89973000</v>
      </c>
      <c r="G17487" t="n">
        <v>38085000</v>
      </c>
      <c r="H17487" t="n">
        <v>2.41</v>
      </c>
      <c r="I17487" t="n">
        <v>4.2</v>
      </c>
      <c r="K17487" t="n">
        <v>-141256000</v>
      </c>
      <c r="L17487" t="n">
        <v>169767000</v>
      </c>
      <c r="M17487" t="n">
        <v>164984000</v>
      </c>
      <c r="N17487" t="n">
        <v>-140365000</v>
      </c>
      <c r="O17487">
        <f>D17486</f>
      </c>
      <c r="P17487">
        <f>(E17487-F17487+G17487)/O17487*100</f>
      </c>
      <c r="Q17487">
        <f>H17486</f>
      </c>
      <c r="R17487">
        <f>I17486</f>
      </c>
      <c r="S17487">
        <f>H17487-H17486</f>
      </c>
      <c r="T17487">
        <f>I17487-I17486</f>
      </c>
      <c r="U17487">
        <f>(L17487-K17487)/(2*D17487*0.01)</f>
      </c>
      <c r="V17487">
        <f>(L17487+K17487)/(D17487*0.0001)</f>
      </c>
    </row>
    <row r="17488">
      <c r="A17488" t="n">
        <v>2019</v>
      </c>
      <c r="B17488" t="inlineStr">
        <is>
          <t>00816696</t>
        </is>
      </c>
      <c r="C17488" t="inlineStr">
        <is>
          <t>큐엠씨</t>
        </is>
      </c>
      <c r="D17488" t="n">
        <v>3191636000</v>
      </c>
      <c r="E17488" t="n">
        <v>657553000</v>
      </c>
      <c r="F17488" t="n">
        <v>403286000</v>
      </c>
      <c r="G17488" t="n">
        <v>32336000</v>
      </c>
      <c r="H17488" t="n">
        <v>2.09</v>
      </c>
      <c r="I17488" t="n">
        <v>3.3</v>
      </c>
      <c r="K17488" t="n">
        <v>-147061000</v>
      </c>
      <c r="L17488" t="n">
        <v>176443000</v>
      </c>
      <c r="M17488" t="n">
        <v>172470000</v>
      </c>
      <c r="N17488" t="n">
        <v>-146857000</v>
      </c>
      <c r="O17488">
        <f>D17487</f>
      </c>
      <c r="P17488">
        <f>(E17488-F17488+G17488)/O17488*100</f>
      </c>
      <c r="Q17488">
        <f>H17487</f>
      </c>
      <c r="R17488">
        <f>I17487</f>
      </c>
      <c r="S17488">
        <f>H17488-H17487</f>
      </c>
      <c r="T17488">
        <f>I17488-I17487</f>
      </c>
      <c r="U17488">
        <f>(L17488-K17488)/(2*D17488*0.01)</f>
      </c>
      <c r="V17488">
        <f>(L17488+K17488)/(D17488*0.0001)</f>
      </c>
    </row>
    <row r="17489">
      <c r="A17489" t="n">
        <v>2020</v>
      </c>
      <c r="B17489" t="inlineStr">
        <is>
          <t>00816696</t>
        </is>
      </c>
      <c r="C17489" t="inlineStr">
        <is>
          <t>큐엠씨</t>
        </is>
      </c>
      <c r="D17489" t="n">
        <v>3294903000</v>
      </c>
      <c r="E17489" t="n">
        <v>528753000</v>
      </c>
      <c r="F17489" t="n">
        <v>441209000</v>
      </c>
      <c r="G17489" t="n">
        <v>29100000</v>
      </c>
      <c r="H17489" t="n">
        <v>2.15</v>
      </c>
      <c r="I17489" t="n">
        <v>3.8</v>
      </c>
      <c r="J17489" t="n">
        <v>11.7</v>
      </c>
      <c r="K17489" t="n">
        <v>-145000000</v>
      </c>
      <c r="L17489" t="n">
        <v>173808000</v>
      </c>
      <c r="M17489" t="n">
        <v>169129000</v>
      </c>
      <c r="N17489" t="n">
        <v>-144241000</v>
      </c>
      <c r="O17489">
        <f>D17488</f>
      </c>
      <c r="P17489">
        <f>(E17489-F17489+G17489)/O17489*100</f>
      </c>
      <c r="Q17489">
        <f>H17488</f>
      </c>
      <c r="R17489">
        <f>I17488</f>
      </c>
      <c r="S17489">
        <f>H17489-H17488</f>
      </c>
      <c r="T17489">
        <f>I17489-I17488</f>
      </c>
      <c r="U17489">
        <f>(L17489-K17489)/(2*D17489*0.01)</f>
      </c>
      <c r="V17489">
        <f>(L17489+K17489)/(D17489*0.0001)</f>
      </c>
    </row>
    <row r="17490">
      <c r="A17490" t="n">
        <v>2021</v>
      </c>
      <c r="B17490" t="inlineStr">
        <is>
          <t>00816696</t>
        </is>
      </c>
      <c r="C17490" t="inlineStr">
        <is>
          <t>큐엠씨</t>
        </is>
      </c>
      <c r="D17490" t="n">
        <v>3594715000</v>
      </c>
      <c r="E17490" t="n">
        <v>582000000</v>
      </c>
      <c r="F17490" t="n">
        <v>334685000</v>
      </c>
      <c r="G17490" t="n">
        <v>28505000</v>
      </c>
      <c r="H17490" t="n">
        <v>2.57</v>
      </c>
      <c r="I17490" t="n">
        <v>3.8</v>
      </c>
      <c r="K17490" t="n">
        <v>-240002000</v>
      </c>
      <c r="L17490" t="n">
        <v>274357000</v>
      </c>
      <c r="M17490" t="n">
        <v>268388000</v>
      </c>
      <c r="N17490" t="n">
        <v>-239688000</v>
      </c>
      <c r="O17490">
        <f>D17489</f>
      </c>
      <c r="P17490">
        <f>(E17490-F17490+G17490)/O17490*100</f>
      </c>
      <c r="Q17490">
        <f>H17489</f>
      </c>
      <c r="R17490">
        <f>I17489</f>
      </c>
      <c r="S17490">
        <f>H17490-H17489</f>
      </c>
      <c r="T17490">
        <f>I17490-I17489</f>
      </c>
      <c r="U17490">
        <f>(L17490-K17490)/(2*D17490*0.01)</f>
      </c>
      <c r="V17490">
        <f>(L17490+K17490)/(D17490*0.0001)</f>
      </c>
    </row>
    <row r="17491">
      <c r="A17491" t="n">
        <v>2022</v>
      </c>
      <c r="B17491" t="inlineStr">
        <is>
          <t>00816696</t>
        </is>
      </c>
      <c r="C17491" t="inlineStr">
        <is>
          <t>큐엠씨</t>
        </is>
      </c>
      <c r="D17491" t="n">
        <v>3173343000</v>
      </c>
      <c r="E17491" t="n">
        <v>467031000</v>
      </c>
      <c r="F17491" t="n">
        <v>338666000</v>
      </c>
      <c r="G17491" t="n">
        <v>88357000</v>
      </c>
      <c r="H17491" t="n">
        <v>5.14</v>
      </c>
      <c r="I17491" t="n">
        <v>3.8</v>
      </c>
      <c r="J17491" t="n">
        <v>5.96</v>
      </c>
      <c r="K17491" t="n">
        <v>-170236000</v>
      </c>
      <c r="L17491" t="n">
        <v>190455000</v>
      </c>
      <c r="M17491" t="n">
        <v>191336000</v>
      </c>
      <c r="N17491" t="n">
        <v>-174060000</v>
      </c>
      <c r="O17491">
        <f>D17490</f>
      </c>
      <c r="P17491">
        <f>(E17491-F17491+G17491)/O17491*100</f>
      </c>
      <c r="Q17491">
        <f>H17490</f>
      </c>
      <c r="R17491">
        <f>I17490</f>
      </c>
      <c r="S17491">
        <f>H17491-H17490</f>
      </c>
      <c r="T17491">
        <f>I17491-I17490</f>
      </c>
      <c r="U17491">
        <f>(L17491-K17491)/(2*D17491*0.01)</f>
      </c>
      <c r="V17491">
        <f>(L17491+K17491)/(D17491*0.0001)</f>
      </c>
    </row>
    <row r="17492">
      <c r="A17492" t="n">
        <v>2023</v>
      </c>
      <c r="B17492" t="inlineStr">
        <is>
          <t>00816696</t>
        </is>
      </c>
      <c r="C17492" t="inlineStr">
        <is>
          <t>큐엠씨</t>
        </is>
      </c>
      <c r="D17492" t="n">
        <v>3618168000</v>
      </c>
      <c r="E17492" t="n">
        <v>438621000</v>
      </c>
      <c r="F17492" t="n">
        <v>250468000</v>
      </c>
      <c r="G17492" t="n">
        <v>154049000</v>
      </c>
      <c r="H17492" t="n">
        <v>4.11</v>
      </c>
      <c r="I17492" t="n">
        <v>3.8</v>
      </c>
      <c r="J17492" t="n">
        <v>5.644</v>
      </c>
      <c r="K17492" t="n">
        <v>-185739000</v>
      </c>
      <c r="L17492" t="n">
        <v>207795000</v>
      </c>
      <c r="M17492" t="n">
        <v>206589000</v>
      </c>
      <c r="N17492" t="n">
        <v>-188148000</v>
      </c>
      <c r="O17492">
        <f>D17491</f>
      </c>
      <c r="P17492">
        <f>(E17492-F17492+G17492)/O17492*100</f>
      </c>
      <c r="Q17492">
        <f>H17491</f>
      </c>
      <c r="R17492">
        <f>I17491</f>
      </c>
      <c r="S17492">
        <f>H17492-H17491</f>
      </c>
      <c r="T17492">
        <f>I17492-I17491</f>
      </c>
      <c r="U17492">
        <f>(L17492-K17492)/(2*D17492*0.01)</f>
      </c>
      <c r="V17492">
        <f>(L17492+K17492)/(D17492*0.0001)</f>
      </c>
    </row>
    <row r="17493">
      <c r="A17493" t="n">
        <v>2024</v>
      </c>
      <c r="B17493" t="inlineStr">
        <is>
          <t>00816696</t>
        </is>
      </c>
      <c r="C17493" t="inlineStr">
        <is>
          <t>큐엠씨</t>
        </is>
      </c>
      <c r="D17493" t="n">
        <v>3389359000</v>
      </c>
      <c r="E17493" t="n">
        <v>415100000</v>
      </c>
      <c r="F17493" t="n">
        <v>755170000</v>
      </c>
      <c r="G17493" t="n">
        <v>140577000</v>
      </c>
      <c r="H17493" t="n">
        <v>3.56</v>
      </c>
      <c r="I17493" t="n">
        <v>3.8</v>
      </c>
      <c r="J17493" t="n">
        <v>5.447</v>
      </c>
      <c r="K17493" t="n">
        <v>-168858000</v>
      </c>
      <c r="L17493" t="n">
        <v>188826000</v>
      </c>
      <c r="M17493" t="n">
        <v>186679000</v>
      </c>
      <c r="N17493" t="n">
        <v>-170192000</v>
      </c>
      <c r="O17493">
        <f>D17492</f>
      </c>
      <c r="P17493">
        <f>(E17493-F17493+G17493)/O17493*100</f>
      </c>
      <c r="Q17493">
        <f>H17492</f>
      </c>
      <c r="R17493">
        <f>I17492</f>
      </c>
      <c r="S17493">
        <f>H17493-H17492</f>
      </c>
      <c r="T17493">
        <f>I17493-I17492</f>
      </c>
      <c r="U17493">
        <f>(L17493-K17493)/(2*D17493*0.01)</f>
      </c>
      <c r="V17493">
        <f>(L17493+K17493)/(D17493*0.0001)</f>
      </c>
    </row>
    <row r="17494">
      <c r="A17494" t="n">
        <v>2025</v>
      </c>
      <c r="B17494" t="inlineStr">
        <is>
          <t>00816696</t>
        </is>
      </c>
      <c r="C17494" t="inlineStr">
        <is>
          <t>큐엠씨</t>
        </is>
      </c>
      <c r="D17494" t="n">
        <v>3312290000</v>
      </c>
      <c r="E17494" t="n">
        <v>342162000</v>
      </c>
      <c r="F17494" t="n">
        <v>225194000</v>
      </c>
      <c r="G17494" t="n">
        <v>123495000</v>
      </c>
      <c r="H17494" t="n">
        <v>3.8</v>
      </c>
      <c r="I17494" t="n">
        <v>2.9</v>
      </c>
      <c r="J17494" t="n">
        <v>4.471</v>
      </c>
      <c r="K17494" t="n">
        <v>-135786000</v>
      </c>
      <c r="L17494" t="n">
        <v>150331000</v>
      </c>
      <c r="M17494" t="n">
        <v>150335000</v>
      </c>
      <c r="N17494" t="n">
        <v>-138296000</v>
      </c>
      <c r="O17494">
        <f>D17493</f>
      </c>
      <c r="P17494">
        <f>(E17494-F17494+G17494)/O17494*100</f>
      </c>
      <c r="Q17494">
        <f>H17493</f>
      </c>
      <c r="R17494">
        <f>I17493</f>
      </c>
      <c r="S17494">
        <f>H17494-H17493</f>
      </c>
      <c r="T17494">
        <f>I17494-I17493</f>
      </c>
      <c r="U17494">
        <f>(L17494-K17494)/(2*D17494*0.01)</f>
      </c>
      <c r="V17494">
        <f>(L17494+K17494)/(D17494*0.0001)</f>
      </c>
    </row>
    <row r="17495">
      <c r="A17495" t="n">
        <v>2024</v>
      </c>
      <c r="B17495" t="inlineStr">
        <is>
          <t>00816933</t>
        </is>
      </c>
      <c r="C17495" t="inlineStr">
        <is>
          <t>진영</t>
        </is>
      </c>
      <c r="D17495" t="n">
        <v>23753000</v>
      </c>
      <c r="E17495" t="n">
        <v>3854000</v>
      </c>
    </row>
    <row r="17496">
      <c r="A17496" t="n">
        <v>2016</v>
      </c>
      <c r="B17496" t="inlineStr">
        <is>
          <t>00819073</t>
        </is>
      </c>
      <c r="C17496" t="inlineStr">
        <is>
          <t>인크로스</t>
        </is>
      </c>
      <c r="D17496" t="n">
        <v>1607367000</v>
      </c>
      <c r="E17496" t="n">
        <v>472446000</v>
      </c>
      <c r="F17496" t="n">
        <v>209622000</v>
      </c>
      <c r="G17496" t="n">
        <v>33559000</v>
      </c>
      <c r="H17496" t="n">
        <v>2.98</v>
      </c>
      <c r="I17496" t="n">
        <v>5</v>
      </c>
      <c r="J17496" t="n">
        <v>9.5</v>
      </c>
      <c r="K17496" t="n">
        <v>-135021000</v>
      </c>
      <c r="L17496" t="n">
        <v>159635000</v>
      </c>
      <c r="M17496" t="n">
        <v>163244000</v>
      </c>
      <c r="N17496" t="n">
        <v>-140135000</v>
      </c>
      <c r="U17496">
        <f>(L17496-K17496)/(2*D17496*0.01)</f>
      </c>
      <c r="V17496">
        <f>(L17496+K17496)/(D17496*0.0001)</f>
      </c>
    </row>
    <row r="17497">
      <c r="A17497" t="n">
        <v>2017</v>
      </c>
      <c r="B17497" t="inlineStr">
        <is>
          <t>00819073</t>
        </is>
      </c>
      <c r="C17497" t="inlineStr">
        <is>
          <t>인크로스</t>
        </is>
      </c>
      <c r="D17497" t="n">
        <v>1779692000</v>
      </c>
      <c r="E17497" t="n">
        <v>530585000</v>
      </c>
      <c r="F17497" t="n">
        <v>336734000</v>
      </c>
      <c r="G17497" t="n">
        <v>53037000</v>
      </c>
      <c r="H17497" t="n">
        <v>3.34</v>
      </c>
      <c r="I17497" t="n">
        <v>5</v>
      </c>
      <c r="J17497" t="n">
        <v>9.26</v>
      </c>
      <c r="K17497" t="n">
        <v>-140740000</v>
      </c>
      <c r="L17497" t="n">
        <v>165788000</v>
      </c>
      <c r="M17497" t="n">
        <v>170185000</v>
      </c>
      <c r="N17497" t="n">
        <v>-146558000</v>
      </c>
      <c r="O17497">
        <f>D17496</f>
      </c>
      <c r="P17497">
        <f>(E17497-F17497+G17497)/O17497*100</f>
      </c>
      <c r="Q17497">
        <f>H17496</f>
      </c>
      <c r="R17497">
        <f>I17496</f>
      </c>
      <c r="S17497">
        <f>H17497-H17496</f>
      </c>
      <c r="T17497">
        <f>I17497-I17496</f>
      </c>
      <c r="U17497">
        <f>(L17497-K17497)/(2*D17497*0.01)</f>
      </c>
      <c r="V17497">
        <f>(L17497+K17497)/(D17497*0.0001)</f>
      </c>
    </row>
    <row r="17498">
      <c r="A17498" t="n">
        <v>2018</v>
      </c>
      <c r="B17498" t="inlineStr">
        <is>
          <t>00819073</t>
        </is>
      </c>
      <c r="C17498" t="inlineStr">
        <is>
          <t>인크로스</t>
        </is>
      </c>
      <c r="D17498" t="n">
        <v>2034055000</v>
      </c>
      <c r="E17498" t="n">
        <v>595085000</v>
      </c>
      <c r="F17498" t="n">
        <v>406058000</v>
      </c>
      <c r="G17498" t="n">
        <v>56928000</v>
      </c>
      <c r="H17498" t="n">
        <v>2.83</v>
      </c>
      <c r="I17498" t="n">
        <v>5</v>
      </c>
      <c r="J17498" t="n">
        <v>9.1</v>
      </c>
      <c r="K17498" t="n">
        <v>-168738000</v>
      </c>
      <c r="L17498" t="n">
        <v>199848000</v>
      </c>
      <c r="M17498" t="n">
        <v>193595000</v>
      </c>
      <c r="N17498" t="n">
        <v>-167156000</v>
      </c>
      <c r="O17498">
        <f>D17497</f>
      </c>
      <c r="P17498">
        <f>(E17498-F17498+G17498)/O17498*100</f>
      </c>
      <c r="Q17498">
        <f>H17497</f>
      </c>
      <c r="R17498">
        <f>I17497</f>
      </c>
      <c r="S17498">
        <f>H17498-H17497</f>
      </c>
      <c r="T17498">
        <f>I17498-I17497</f>
      </c>
      <c r="U17498">
        <f>(L17498-K17498)/(2*D17498*0.01)</f>
      </c>
      <c r="V17498">
        <f>(L17498+K17498)/(D17498*0.0001)</f>
      </c>
    </row>
    <row r="17499">
      <c r="A17499" t="n">
        <v>2019</v>
      </c>
      <c r="B17499" t="inlineStr">
        <is>
          <t>00819073</t>
        </is>
      </c>
      <c r="C17499" t="inlineStr">
        <is>
          <t>인크로스</t>
        </is>
      </c>
      <c r="D17499" t="n">
        <v>2559964000</v>
      </c>
      <c r="E17499" t="n">
        <v>636405000</v>
      </c>
      <c r="F17499" t="n">
        <v>407535000</v>
      </c>
      <c r="G17499" t="n">
        <v>55174000</v>
      </c>
      <c r="H17499" t="n">
        <v>3.04</v>
      </c>
      <c r="I17499" t="n">
        <v>6</v>
      </c>
      <c r="J17499" t="n">
        <v>10.3</v>
      </c>
      <c r="K17499" t="n">
        <v>-251701000</v>
      </c>
      <c r="L17499" t="n">
        <v>305029000</v>
      </c>
      <c r="M17499" t="n">
        <v>312147000</v>
      </c>
      <c r="N17499" t="n">
        <v>-261223000</v>
      </c>
      <c r="O17499">
        <f>D17498</f>
      </c>
      <c r="P17499">
        <f>(E17499-F17499+G17499)/O17499*100</f>
      </c>
      <c r="Q17499">
        <f>H17498</f>
      </c>
      <c r="R17499">
        <f>I17498</f>
      </c>
      <c r="S17499">
        <f>H17499-H17498</f>
      </c>
      <c r="T17499">
        <f>I17499-I17498</f>
      </c>
      <c r="U17499">
        <f>(L17499-K17499)/(2*D17499*0.01)</f>
      </c>
      <c r="V17499">
        <f>(L17499+K17499)/(D17499*0.0001)</f>
      </c>
    </row>
    <row r="17500">
      <c r="A17500" t="n">
        <v>2020</v>
      </c>
      <c r="B17500" t="inlineStr">
        <is>
          <t>00819073</t>
        </is>
      </c>
      <c r="C17500" t="inlineStr">
        <is>
          <t>인크로스</t>
        </is>
      </c>
      <c r="D17500" t="n">
        <v>3197078000</v>
      </c>
      <c r="E17500" t="n">
        <v>780389000</v>
      </c>
      <c r="F17500" t="n">
        <v>348334000</v>
      </c>
      <c r="G17500" t="n">
        <v>75011000</v>
      </c>
      <c r="H17500" t="n">
        <v>3.14</v>
      </c>
      <c r="I17500" t="n">
        <v>6</v>
      </c>
      <c r="J17500" t="n">
        <v>10.1</v>
      </c>
      <c r="K17500" t="n">
        <v>-308417000</v>
      </c>
      <c r="L17500" t="n">
        <v>373226000</v>
      </c>
      <c r="M17500" t="n">
        <v>382360000</v>
      </c>
      <c r="N17500" t="n">
        <v>-320390000</v>
      </c>
      <c r="O17500">
        <f>D17499</f>
      </c>
      <c r="P17500">
        <f>(E17500-F17500+G17500)/O17500*100</f>
      </c>
      <c r="Q17500">
        <f>H17499</f>
      </c>
      <c r="R17500">
        <f>I17499</f>
      </c>
      <c r="S17500">
        <f>H17500-H17499</f>
      </c>
      <c r="T17500">
        <f>I17500-I17499</f>
      </c>
      <c r="U17500">
        <f>(L17500-K17500)/(2*D17500*0.01)</f>
      </c>
      <c r="V17500">
        <f>(L17500+K17500)/(D17500*0.0001)</f>
      </c>
    </row>
    <row r="17501">
      <c r="A17501" t="n">
        <v>2021</v>
      </c>
      <c r="B17501" t="inlineStr">
        <is>
          <t>00819073</t>
        </is>
      </c>
      <c r="C17501" t="inlineStr">
        <is>
          <t>인크로스</t>
        </is>
      </c>
      <c r="D17501" t="n">
        <v>4482211000</v>
      </c>
      <c r="E17501" t="n">
        <v>1100075000</v>
      </c>
      <c r="F17501" t="n">
        <v>507780000</v>
      </c>
      <c r="G17501" t="n">
        <v>96893000</v>
      </c>
      <c r="H17501" t="n">
        <v>3.69</v>
      </c>
      <c r="I17501" t="n">
        <v>8</v>
      </c>
      <c r="J17501" t="n">
        <v>13.5</v>
      </c>
      <c r="K17501" t="n">
        <v>-477216000</v>
      </c>
      <c r="L17501" t="n">
        <v>581907000</v>
      </c>
      <c r="M17501" t="n">
        <v>599851000</v>
      </c>
      <c r="N17501" t="n">
        <v>-498161000</v>
      </c>
      <c r="O17501">
        <f>D17500</f>
      </c>
      <c r="P17501">
        <f>(E17501-F17501+G17501)/O17501*100</f>
      </c>
      <c r="Q17501">
        <f>H17500</f>
      </c>
      <c r="R17501">
        <f>I17500</f>
      </c>
      <c r="S17501">
        <f>H17501-H17500</f>
      </c>
      <c r="T17501">
        <f>I17501-I17500</f>
      </c>
      <c r="U17501">
        <f>(L17501-K17501)/(2*D17501*0.01)</f>
      </c>
      <c r="V17501">
        <f>(L17501+K17501)/(D17501*0.0001)</f>
      </c>
    </row>
    <row r="17502">
      <c r="A17502" t="n">
        <v>2022</v>
      </c>
      <c r="B17502" t="inlineStr">
        <is>
          <t>00819073</t>
        </is>
      </c>
      <c r="C17502" t="inlineStr">
        <is>
          <t>인크로스</t>
        </is>
      </c>
      <c r="D17502" t="n">
        <v>4311203000</v>
      </c>
      <c r="E17502" t="n">
        <v>1489057000</v>
      </c>
      <c r="F17502" t="n">
        <v>560937000</v>
      </c>
      <c r="G17502" t="n">
        <v>99321000</v>
      </c>
      <c r="H17502" t="n">
        <v>5.665</v>
      </c>
      <c r="I17502" t="n">
        <v>6</v>
      </c>
      <c r="J17502" t="n">
        <v>11.59</v>
      </c>
      <c r="K17502" t="n">
        <v>-371525000</v>
      </c>
      <c r="L17502" t="n">
        <v>444372000</v>
      </c>
      <c r="M17502" t="n">
        <v>468954000</v>
      </c>
      <c r="N17502" t="n">
        <v>-395714000</v>
      </c>
      <c r="O17502">
        <f>D17501</f>
      </c>
      <c r="P17502">
        <f>(E17502-F17502+G17502)/O17502*100</f>
      </c>
      <c r="Q17502">
        <f>H17501</f>
      </c>
      <c r="R17502">
        <f>I17501</f>
      </c>
      <c r="S17502">
        <f>H17502-H17501</f>
      </c>
      <c r="T17502">
        <f>I17502-I17501</f>
      </c>
      <c r="U17502">
        <f>(L17502-K17502)/(2*D17502*0.01)</f>
      </c>
      <c r="V17502">
        <f>(L17502+K17502)/(D17502*0.0001)</f>
      </c>
    </row>
    <row r="17503">
      <c r="A17503" t="n">
        <v>2023</v>
      </c>
      <c r="B17503" t="inlineStr">
        <is>
          <t>00819073</t>
        </is>
      </c>
      <c r="C17503" t="inlineStr">
        <is>
          <t>인크로스</t>
        </is>
      </c>
      <c r="D17503" t="n">
        <v>4381580000</v>
      </c>
      <c r="E17503" t="n">
        <v>1417988000</v>
      </c>
      <c r="F17503" t="n">
        <v>1148756000</v>
      </c>
      <c r="G17503" t="n">
        <v>209136000</v>
      </c>
      <c r="H17503" t="n">
        <v>5.24</v>
      </c>
      <c r="I17503" t="n">
        <v>6.73</v>
      </c>
      <c r="J17503" t="n">
        <v>11.52</v>
      </c>
      <c r="K17503" t="n">
        <v>-426384000</v>
      </c>
      <c r="L17503" t="n">
        <v>510970000</v>
      </c>
      <c r="M17503" t="n">
        <v>498695000</v>
      </c>
      <c r="N17503" t="n">
        <v>-425040000</v>
      </c>
      <c r="O17503">
        <f>D17502</f>
      </c>
      <c r="P17503">
        <f>(E17503-F17503+G17503)/O17503*100</f>
      </c>
      <c r="Q17503">
        <f>H17502</f>
      </c>
      <c r="R17503">
        <f>I17502</f>
      </c>
      <c r="S17503">
        <f>H17503-H17502</f>
      </c>
      <c r="T17503">
        <f>I17503-I17502</f>
      </c>
      <c r="U17503">
        <f>(L17503-K17503)/(2*D17503*0.01)</f>
      </c>
      <c r="V17503">
        <f>(L17503+K17503)/(D17503*0.0001)</f>
      </c>
    </row>
    <row r="17504">
      <c r="A17504" t="n">
        <v>2024</v>
      </c>
      <c r="B17504" t="inlineStr">
        <is>
          <t>00819073</t>
        </is>
      </c>
      <c r="C17504" t="inlineStr">
        <is>
          <t>인크로스</t>
        </is>
      </c>
      <c r="D17504" t="n">
        <v>4590623000</v>
      </c>
      <c r="E17504" t="n">
        <v>1210200000</v>
      </c>
      <c r="F17504" t="n">
        <v>868003000</v>
      </c>
      <c r="G17504" t="n">
        <v>212474000</v>
      </c>
      <c r="H17504" t="n">
        <v>4.71</v>
      </c>
      <c r="I17504" t="n">
        <v>5.08</v>
      </c>
      <c r="J17504" t="n">
        <v>10.8</v>
      </c>
      <c r="K17504" t="n">
        <v>-432695000</v>
      </c>
      <c r="L17504" t="n">
        <v>515068000</v>
      </c>
      <c r="M17504" t="n">
        <v>502499000</v>
      </c>
      <c r="N17504" t="n">
        <v>-431186000</v>
      </c>
      <c r="O17504">
        <f>D17503</f>
      </c>
      <c r="P17504">
        <f>(E17504-F17504+G17504)/O17504*100</f>
      </c>
      <c r="Q17504">
        <f>H17503</f>
      </c>
      <c r="R17504">
        <f>I17503</f>
      </c>
      <c r="S17504">
        <f>H17504-H17503</f>
      </c>
      <c r="T17504">
        <f>I17504-I17503</f>
      </c>
      <c r="U17504">
        <f>(L17504-K17504)/(2*D17504*0.01)</f>
      </c>
      <c r="V17504">
        <f>(L17504+K17504)/(D17504*0.0001)</f>
      </c>
    </row>
    <row r="17505">
      <c r="A17505" t="n">
        <v>2025</v>
      </c>
      <c r="B17505" t="inlineStr">
        <is>
          <t>00819073</t>
        </is>
      </c>
      <c r="C17505" t="inlineStr">
        <is>
          <t>인크로스</t>
        </is>
      </c>
      <c r="D17505" t="n">
        <v>4713129000</v>
      </c>
      <c r="E17505" t="n">
        <v>1150088000</v>
      </c>
      <c r="F17505" t="n">
        <v>776723000</v>
      </c>
      <c r="G17505" t="n">
        <v>205082000</v>
      </c>
      <c r="H17505" t="n">
        <v>5.13</v>
      </c>
      <c r="I17505" t="n">
        <v>4.84</v>
      </c>
      <c r="J17505" t="n">
        <v>10.53</v>
      </c>
      <c r="K17505" t="n">
        <v>-432805000</v>
      </c>
      <c r="L17505" t="n">
        <v>512518000</v>
      </c>
      <c r="M17505" t="n">
        <v>502080000</v>
      </c>
      <c r="N17505" t="n">
        <v>-432779000</v>
      </c>
      <c r="O17505">
        <f>D17504</f>
      </c>
      <c r="P17505">
        <f>(E17505-F17505+G17505)/O17505*100</f>
      </c>
      <c r="Q17505">
        <f>H17504</f>
      </c>
      <c r="R17505">
        <f>I17504</f>
      </c>
      <c r="S17505">
        <f>H17505-H17504</f>
      </c>
      <c r="T17505">
        <f>I17505-I17504</f>
      </c>
      <c r="U17505">
        <f>(L17505-K17505)/(2*D17505*0.01)</f>
      </c>
      <c r="V17505">
        <f>(L17505+K17505)/(D17505*0.0001)</f>
      </c>
    </row>
    <row r="17506">
      <c r="A17506" t="n">
        <v>2014</v>
      </c>
      <c r="B17506" t="inlineStr">
        <is>
          <t>00819268</t>
        </is>
      </c>
      <c r="C17506" t="inlineStr">
        <is>
          <t>연합자산관리</t>
        </is>
      </c>
      <c r="D17506" t="n">
        <v>3091686000</v>
      </c>
      <c r="E17506" t="n">
        <v>707259000</v>
      </c>
      <c r="F17506" t="n">
        <v>142954000</v>
      </c>
      <c r="G17506" t="n">
        <v>77301000</v>
      </c>
      <c r="H17506" t="n">
        <v>3.35</v>
      </c>
      <c r="I17506" t="n">
        <v>6.2</v>
      </c>
      <c r="K17506" t="n">
        <v>-484524000</v>
      </c>
      <c r="L17506" t="n">
        <v>484524000</v>
      </c>
      <c r="M17506" t="n">
        <v>536856000</v>
      </c>
      <c r="N17506" t="n">
        <v>-536856000</v>
      </c>
      <c r="U17506">
        <f>(L17506-K17506)/(2*D17506*0.01)</f>
      </c>
    </row>
    <row r="17507">
      <c r="A17507" t="n">
        <v>2015</v>
      </c>
      <c r="B17507" t="inlineStr">
        <is>
          <t>00819268</t>
        </is>
      </c>
      <c r="C17507" t="inlineStr">
        <is>
          <t>연합자산관리</t>
        </is>
      </c>
      <c r="D17507" t="n">
        <v>4292316000</v>
      </c>
      <c r="E17507" t="n">
        <v>867709000</v>
      </c>
      <c r="F17507" t="n">
        <v>103086000</v>
      </c>
      <c r="G17507" t="n">
        <v>93890000</v>
      </c>
      <c r="H17507" t="n">
        <v>2.94</v>
      </c>
      <c r="I17507" t="n">
        <v>6.2</v>
      </c>
      <c r="K17507" t="n">
        <v>-333747000</v>
      </c>
      <c r="L17507" t="n">
        <v>382737000</v>
      </c>
      <c r="M17507" t="n">
        <v>367024000</v>
      </c>
      <c r="N17507" t="n">
        <v>-327436000</v>
      </c>
      <c r="O17507">
        <f>D17506</f>
      </c>
      <c r="P17507">
        <f>(E17507-F17507+G17507)/O17507*100</f>
      </c>
      <c r="Q17507">
        <f>H17506</f>
      </c>
      <c r="R17507">
        <f>I17506</f>
      </c>
      <c r="S17507">
        <f>H17507-H17506</f>
      </c>
      <c r="T17507">
        <f>I17507-I17506</f>
      </c>
      <c r="U17507">
        <f>(L17507-K17507)/(2*D17507*0.01)</f>
      </c>
      <c r="V17507">
        <f>(L17507+K17507)/(D17507*0.0001)</f>
      </c>
    </row>
    <row r="17508">
      <c r="A17508" t="n">
        <v>2016</v>
      </c>
      <c r="B17508" t="inlineStr">
        <is>
          <t>00819268</t>
        </is>
      </c>
      <c r="C17508" t="inlineStr">
        <is>
          <t>연합자산관리</t>
        </is>
      </c>
      <c r="D17508" t="n">
        <v>4952038000</v>
      </c>
      <c r="E17508" t="n">
        <v>961746000</v>
      </c>
      <c r="F17508" t="n">
        <v>438535000</v>
      </c>
      <c r="G17508" t="n">
        <v>114759000</v>
      </c>
      <c r="H17508" t="n">
        <v>2.99</v>
      </c>
      <c r="I17508" t="n">
        <v>6.2</v>
      </c>
      <c r="K17508" t="n">
        <v>-380461000</v>
      </c>
      <c r="L17508" t="n">
        <v>434222000</v>
      </c>
      <c r="M17508" t="n">
        <v>416672000</v>
      </c>
      <c r="N17508" t="n">
        <v>-373432000</v>
      </c>
      <c r="O17508">
        <f>D17507</f>
      </c>
      <c r="P17508">
        <f>(E17508-F17508+G17508)/O17508*100</f>
      </c>
      <c r="Q17508">
        <f>H17507</f>
      </c>
      <c r="R17508">
        <f>I17507</f>
      </c>
      <c r="S17508">
        <f>H17508-H17507</f>
      </c>
      <c r="T17508">
        <f>I17508-I17507</f>
      </c>
      <c r="U17508">
        <f>(L17508-K17508)/(2*D17508*0.01)</f>
      </c>
      <c r="V17508">
        <f>(L17508+K17508)/(D17508*0.0001)</f>
      </c>
    </row>
    <row r="17509">
      <c r="A17509" t="n">
        <v>2018</v>
      </c>
      <c r="B17509" t="inlineStr">
        <is>
          <t>00819268</t>
        </is>
      </c>
      <c r="C17509" t="inlineStr">
        <is>
          <t>연합자산관리</t>
        </is>
      </c>
      <c r="D17509" t="n">
        <v>4908613000</v>
      </c>
      <c r="E17509" t="n">
        <v>768858000</v>
      </c>
      <c r="F17509" t="n">
        <v>694187000</v>
      </c>
      <c r="G17509" t="n">
        <v>131097000</v>
      </c>
      <c r="H17509" t="n">
        <v>2.84</v>
      </c>
      <c r="I17509" t="n">
        <v>3</v>
      </c>
      <c r="K17509" t="n">
        <v>-316590000</v>
      </c>
      <c r="L17509" t="n">
        <v>357854000</v>
      </c>
      <c r="M17509" t="n">
        <v>353970000</v>
      </c>
      <c r="N17509" t="n">
        <v>-319268000</v>
      </c>
      <c r="U17509">
        <f>(L17509-K17509)/(2*D17509*0.01)</f>
      </c>
      <c r="V17509">
        <f>(L17509+K17509)/(D17509*0.0001)</f>
      </c>
    </row>
    <row r="17510">
      <c r="A17510" t="n">
        <v>2019</v>
      </c>
      <c r="B17510" t="inlineStr">
        <is>
          <t>00819268</t>
        </is>
      </c>
      <c r="C17510" t="inlineStr">
        <is>
          <t>연합자산관리</t>
        </is>
      </c>
      <c r="D17510" t="n">
        <v>5268392000</v>
      </c>
      <c r="E17510" t="n">
        <v>809439000</v>
      </c>
      <c r="F17510" t="n">
        <v>758950000</v>
      </c>
      <c r="G17510" t="n">
        <v>119077000</v>
      </c>
      <c r="H17510" t="n">
        <v>2.67</v>
      </c>
      <c r="I17510" t="n">
        <v>3</v>
      </c>
      <c r="K17510" t="n">
        <v>-432267000</v>
      </c>
      <c r="L17510" t="n">
        <v>494391000</v>
      </c>
      <c r="M17510" t="n">
        <v>487993000</v>
      </c>
      <c r="N17510" t="n">
        <v>-435149000</v>
      </c>
      <c r="O17510">
        <f>D17509</f>
      </c>
      <c r="P17510">
        <f>(E17510-F17510+G17510)/O17510*100</f>
      </c>
      <c r="Q17510">
        <f>H17509</f>
      </c>
      <c r="R17510">
        <f>I17509</f>
      </c>
      <c r="S17510">
        <f>H17510-H17509</f>
      </c>
      <c r="T17510">
        <f>I17510-I17509</f>
      </c>
      <c r="U17510">
        <f>(L17510-K17510)/(2*D17510*0.01)</f>
      </c>
      <c r="V17510">
        <f>(L17510+K17510)/(D17510*0.0001)</f>
      </c>
    </row>
    <row r="17511">
      <c r="A17511" t="n">
        <v>2020</v>
      </c>
      <c r="B17511" t="inlineStr">
        <is>
          <t>00819268</t>
        </is>
      </c>
      <c r="C17511" t="inlineStr">
        <is>
          <t>연합자산관리</t>
        </is>
      </c>
      <c r="D17511" t="n">
        <v>5720441000</v>
      </c>
      <c r="E17511" t="n">
        <v>849820000</v>
      </c>
      <c r="F17511" t="n">
        <v>1718505000</v>
      </c>
      <c r="G17511" t="n">
        <v>134956000</v>
      </c>
      <c r="H17511" t="n">
        <v>2.73</v>
      </c>
      <c r="K17511" t="n">
        <v>-524845000</v>
      </c>
      <c r="L17511" t="n">
        <v>609956000</v>
      </c>
      <c r="M17511" t="n">
        <v>596377000</v>
      </c>
      <c r="N17511" t="n">
        <v>-524013000</v>
      </c>
      <c r="O17511">
        <f>D17510</f>
      </c>
      <c r="P17511">
        <f>(E17511-F17511+G17511)/O17511*100</f>
      </c>
      <c r="Q17511">
        <f>H17510</f>
      </c>
      <c r="S17511">
        <f>H17511-H17510</f>
      </c>
      <c r="U17511">
        <f>(L17511-K17511)/(2*D17511*0.01)</f>
      </c>
      <c r="V17511">
        <f>(L17511+K17511)/(D17511*0.0001)</f>
      </c>
    </row>
    <row r="17512">
      <c r="A17512" t="n">
        <v>2021</v>
      </c>
      <c r="B17512" t="inlineStr">
        <is>
          <t>00819268</t>
        </is>
      </c>
      <c r="C17512" t="inlineStr">
        <is>
          <t>연합자산관리</t>
        </is>
      </c>
      <c r="D17512" t="n">
        <v>6449999000</v>
      </c>
      <c r="E17512" t="n">
        <v>1088794000</v>
      </c>
      <c r="F17512" t="n">
        <v>735955000</v>
      </c>
      <c r="G17512" t="n">
        <v>148998000</v>
      </c>
      <c r="H17512" t="n">
        <v>3.25</v>
      </c>
      <c r="K17512" t="n">
        <v>-592693000</v>
      </c>
      <c r="L17512" t="n">
        <v>689011000</v>
      </c>
      <c r="M17512" t="n">
        <v>670563000</v>
      </c>
      <c r="N17512" t="n">
        <v>-589313000</v>
      </c>
      <c r="O17512">
        <f>D17511</f>
      </c>
      <c r="P17512">
        <f>(E17512-F17512+G17512)/O17512*100</f>
      </c>
      <c r="Q17512">
        <f>H17511</f>
      </c>
      <c r="S17512">
        <f>H17512-H17511</f>
      </c>
      <c r="U17512">
        <f>(L17512-K17512)/(2*D17512*0.01)</f>
      </c>
      <c r="V17512">
        <f>(L17512+K17512)/(D17512*0.0001)</f>
      </c>
    </row>
    <row r="17513">
      <c r="A17513" t="n">
        <v>2022</v>
      </c>
      <c r="B17513" t="inlineStr">
        <is>
          <t>00819268</t>
        </is>
      </c>
      <c r="C17513" t="inlineStr">
        <is>
          <t>연합자산관리</t>
        </is>
      </c>
      <c r="D17513" t="n">
        <v>6397790000</v>
      </c>
      <c r="E17513" t="n">
        <v>1185919000</v>
      </c>
      <c r="F17513" t="n">
        <v>312413000</v>
      </c>
      <c r="G17513" t="n">
        <v>200137000</v>
      </c>
      <c r="H17513" t="n">
        <v>5.81</v>
      </c>
      <c r="K17513" t="n">
        <v>-518976000</v>
      </c>
      <c r="L17513" t="n">
        <v>594840000</v>
      </c>
      <c r="M17513" t="n">
        <v>594530000</v>
      </c>
      <c r="N17513" t="n">
        <v>-528035000</v>
      </c>
      <c r="O17513">
        <f>D17512</f>
      </c>
      <c r="P17513">
        <f>(E17513-F17513+G17513)/O17513*100</f>
      </c>
      <c r="Q17513">
        <f>H17512</f>
      </c>
      <c r="S17513">
        <f>H17513-H17512</f>
      </c>
      <c r="U17513">
        <f>(L17513-K17513)/(2*D17513*0.01)</f>
      </c>
      <c r="V17513">
        <f>(L17513+K17513)/(D17513*0.0001)</f>
      </c>
    </row>
    <row r="17514">
      <c r="A17514" t="n">
        <v>2023</v>
      </c>
      <c r="B17514" t="inlineStr">
        <is>
          <t>00819268</t>
        </is>
      </c>
      <c r="C17514" t="inlineStr">
        <is>
          <t>연합자산관리</t>
        </is>
      </c>
      <c r="D17514" t="n">
        <v>7257117000</v>
      </c>
      <c r="E17514" t="n">
        <v>1061565000</v>
      </c>
      <c r="F17514" t="n">
        <v>418790000</v>
      </c>
      <c r="G17514" t="n">
        <v>356285000</v>
      </c>
      <c r="H17514" t="n">
        <v>4.96</v>
      </c>
      <c r="J17514" t="n">
        <v>8.767200000000001</v>
      </c>
      <c r="K17514" t="n">
        <v>-556614000</v>
      </c>
      <c r="L17514" t="n">
        <v>635848000</v>
      </c>
      <c r="M17514" t="n">
        <v>639576000</v>
      </c>
      <c r="N17514" t="n">
        <v>-569631000</v>
      </c>
      <c r="O17514">
        <f>D17513</f>
      </c>
      <c r="P17514">
        <f>(E17514-F17514+G17514)/O17514*100</f>
      </c>
      <c r="Q17514">
        <f>H17513</f>
      </c>
      <c r="S17514">
        <f>H17514-H17513</f>
      </c>
      <c r="U17514">
        <f>(L17514-K17514)/(2*D17514*0.01)</f>
      </c>
      <c r="V17514">
        <f>(L17514+K17514)/(D17514*0.0001)</f>
      </c>
    </row>
    <row r="17515">
      <c r="A17515" t="n">
        <v>2024</v>
      </c>
      <c r="B17515" t="inlineStr">
        <is>
          <t>00819268</t>
        </is>
      </c>
      <c r="C17515" t="inlineStr">
        <is>
          <t>연합자산관리</t>
        </is>
      </c>
      <c r="D17515" t="n">
        <v>7973386000</v>
      </c>
      <c r="E17515" t="n">
        <v>1226938000</v>
      </c>
      <c r="F17515" t="n">
        <v>1808977000</v>
      </c>
      <c r="G17515" t="n">
        <v>339826000</v>
      </c>
      <c r="H17515" t="n">
        <v>4.44</v>
      </c>
      <c r="J17515" t="n">
        <v>9.306900000000001</v>
      </c>
      <c r="K17515" t="n">
        <v>-642712000</v>
      </c>
      <c r="L17515" t="n">
        <v>739115000</v>
      </c>
      <c r="M17515" t="n">
        <v>739591000</v>
      </c>
      <c r="N17515" t="n">
        <v>-654732000</v>
      </c>
      <c r="O17515">
        <f>D17514</f>
      </c>
      <c r="P17515">
        <f>(E17515-F17515+G17515)/O17515*100</f>
      </c>
      <c r="Q17515">
        <f>H17514</f>
      </c>
      <c r="S17515">
        <f>H17515-H17514</f>
      </c>
      <c r="U17515">
        <f>(L17515-K17515)/(2*D17515*0.01)</f>
      </c>
      <c r="V17515">
        <f>(L17515+K17515)/(D17515*0.0001)</f>
      </c>
    </row>
    <row r="17516">
      <c r="A17516" t="n">
        <v>2015</v>
      </c>
      <c r="B17516" t="inlineStr">
        <is>
          <t>00819374</t>
        </is>
      </c>
      <c r="C17516" t="inlineStr">
        <is>
          <t>나무가</t>
        </is>
      </c>
      <c r="D17516" t="n">
        <v>2829157380</v>
      </c>
      <c r="E17516" t="n">
        <v>670313616</v>
      </c>
      <c r="F17516" t="n">
        <v>211623127</v>
      </c>
      <c r="G17516" t="n">
        <v>51675839</v>
      </c>
      <c r="H17516" t="n">
        <v>2.88</v>
      </c>
      <c r="I17516" t="n">
        <v>8.69</v>
      </c>
      <c r="K17516" t="n">
        <v>-231112173</v>
      </c>
      <c r="L17516" t="n">
        <v>273255743</v>
      </c>
      <c r="M17516" t="n">
        <v>260894211</v>
      </c>
      <c r="N17516" t="n">
        <v>-226101516</v>
      </c>
      <c r="U17516">
        <f>(L17516-K17516)/(2*D17516*0.01)</f>
      </c>
      <c r="V17516">
        <f>(L17516+K17516)/(D17516*0.0001)</f>
      </c>
    </row>
    <row r="17517">
      <c r="A17517" t="n">
        <v>2019</v>
      </c>
      <c r="B17517" t="inlineStr">
        <is>
          <t>00819374</t>
        </is>
      </c>
      <c r="C17517" t="inlineStr">
        <is>
          <t>나무가</t>
        </is>
      </c>
      <c r="D17517" t="n">
        <v>3157210064</v>
      </c>
      <c r="E17517" t="n">
        <v>799249531</v>
      </c>
      <c r="F17517" t="n">
        <v>377699161</v>
      </c>
      <c r="G17517" t="n">
        <v>64445208</v>
      </c>
      <c r="H17517" t="n">
        <v>3.01</v>
      </c>
      <c r="I17517" t="n">
        <v>5.17</v>
      </c>
      <c r="J17517" t="n">
        <v>11.77</v>
      </c>
      <c r="K17517" t="n">
        <v>-237740664</v>
      </c>
      <c r="L17517" t="n">
        <v>284022668</v>
      </c>
      <c r="M17517" t="n">
        <v>281328324</v>
      </c>
      <c r="N17517" t="n">
        <v>-240078075</v>
      </c>
      <c r="U17517">
        <f>(L17517-K17517)/(2*D17517*0.01)</f>
      </c>
      <c r="V17517">
        <f>(L17517+K17517)/(D17517*0.0001)</f>
      </c>
    </row>
    <row r="17518">
      <c r="A17518" t="n">
        <v>2020</v>
      </c>
      <c r="B17518" t="inlineStr">
        <is>
          <t>00819374</t>
        </is>
      </c>
      <c r="C17518" t="inlineStr">
        <is>
          <t>나무가</t>
        </is>
      </c>
      <c r="D17518" t="n">
        <v>2695251701</v>
      </c>
      <c r="E17518" t="n">
        <v>847528139</v>
      </c>
      <c r="F17518" t="n">
        <v>743346608</v>
      </c>
      <c r="G17518" t="n">
        <v>65594160</v>
      </c>
      <c r="H17518" t="n">
        <v>3.04</v>
      </c>
      <c r="I17518" t="n">
        <v>4.74</v>
      </c>
      <c r="O17518">
        <f>D17517</f>
      </c>
      <c r="P17518">
        <f>(E17518-F17518+G17518)/O17518*100</f>
      </c>
      <c r="Q17518">
        <f>H17517</f>
      </c>
      <c r="R17518">
        <f>I17517</f>
      </c>
      <c r="S17518">
        <f>H17518-H17517</f>
      </c>
      <c r="T17518">
        <f>I17518-I17517</f>
      </c>
    </row>
    <row r="17519">
      <c r="A17519" t="n">
        <v>2021</v>
      </c>
      <c r="B17519" t="inlineStr">
        <is>
          <t>00819374</t>
        </is>
      </c>
      <c r="C17519" t="inlineStr">
        <is>
          <t>나무가</t>
        </is>
      </c>
      <c r="D17519" t="n">
        <v>2654356369</v>
      </c>
      <c r="E17519" t="n">
        <v>763082892</v>
      </c>
      <c r="F17519" t="n">
        <v>391637507</v>
      </c>
      <c r="G17519" t="n">
        <v>78611580</v>
      </c>
      <c r="O17519">
        <f>D17518</f>
      </c>
      <c r="P17519">
        <f>(E17519-F17519+G17519)/O17519*100</f>
      </c>
    </row>
    <row r="17520">
      <c r="A17520" t="n">
        <v>2022</v>
      </c>
      <c r="B17520" t="inlineStr">
        <is>
          <t>00819374</t>
        </is>
      </c>
      <c r="C17520" t="inlineStr">
        <is>
          <t>나무가</t>
        </is>
      </c>
      <c r="D17520" t="n">
        <v>2546730706</v>
      </c>
      <c r="E17520" t="n">
        <v>660993617</v>
      </c>
      <c r="F17520" t="n">
        <v>320501350</v>
      </c>
      <c r="G17520" t="n">
        <v>89659764</v>
      </c>
      <c r="O17520">
        <f>D17519</f>
      </c>
      <c r="P17520">
        <f>(E17520-F17520+G17520)/O17520*100</f>
      </c>
    </row>
    <row r="17521">
      <c r="A17521" t="n">
        <v>2023</v>
      </c>
      <c r="B17521" t="inlineStr">
        <is>
          <t>00819374</t>
        </is>
      </c>
      <c r="C17521" t="inlineStr">
        <is>
          <t>나무가</t>
        </is>
      </c>
      <c r="D17521" t="n">
        <v>3227087249</v>
      </c>
      <c r="E17521" t="n">
        <v>568436403</v>
      </c>
      <c r="F17521" t="n">
        <v>415194770</v>
      </c>
      <c r="G17521" t="n">
        <v>141256044</v>
      </c>
      <c r="O17521">
        <f>D17520</f>
      </c>
      <c r="P17521">
        <f>(E17521-F17521+G17521)/O17521*100</f>
      </c>
    </row>
    <row r="17522">
      <c r="A17522" t="n">
        <v>2024</v>
      </c>
      <c r="B17522" t="inlineStr">
        <is>
          <t>00819374</t>
        </is>
      </c>
      <c r="C17522" t="inlineStr">
        <is>
          <t>나무가</t>
        </is>
      </c>
      <c r="D17522" t="n">
        <v>4000758178</v>
      </c>
      <c r="E17522" t="n">
        <v>673046940</v>
      </c>
      <c r="F17522" t="n">
        <v>315074810</v>
      </c>
      <c r="G17522" t="n">
        <v>155974512</v>
      </c>
      <c r="O17522">
        <f>D17521</f>
      </c>
      <c r="P17522">
        <f>(E17522-F17522+G17522)/O17522*100</f>
      </c>
    </row>
    <row r="17523">
      <c r="A17523" t="n">
        <v>2025</v>
      </c>
      <c r="B17523" t="inlineStr">
        <is>
          <t>00819374</t>
        </is>
      </c>
      <c r="C17523" t="inlineStr">
        <is>
          <t>나무가</t>
        </is>
      </c>
      <c r="D17523" t="n">
        <v>4814923504</v>
      </c>
      <c r="E17523" t="n">
        <v>730049516</v>
      </c>
      <c r="F17523" t="n">
        <v>77900374</v>
      </c>
      <c r="G17523" t="n">
        <v>173485176</v>
      </c>
      <c r="H17523" t="n">
        <v>4.88</v>
      </c>
      <c r="I17523" t="n">
        <v>4.9</v>
      </c>
      <c r="J17523" t="n">
        <v>8.41</v>
      </c>
      <c r="K17523" t="n">
        <v>-360902897</v>
      </c>
      <c r="L17523" t="n">
        <v>414881390</v>
      </c>
      <c r="M17523" t="n">
        <v>420446893</v>
      </c>
      <c r="N17523" t="n">
        <v>-371771342</v>
      </c>
      <c r="O17523">
        <f>D17522</f>
      </c>
      <c r="P17523">
        <f>(E17523-F17523+G17523)/O17523*100</f>
      </c>
      <c r="U17523">
        <f>(L17523-K17523)/(2*D17523*0.01)</f>
      </c>
      <c r="V17523">
        <f>(L17523+K17523)/(D17523*0.0001)</f>
      </c>
    </row>
    <row r="17524">
      <c r="A17524" t="n">
        <v>2021</v>
      </c>
      <c r="B17524" t="inlineStr">
        <is>
          <t>00820024</t>
        </is>
      </c>
      <c r="C17524" t="inlineStr">
        <is>
          <t>에이치엘클레무브</t>
        </is>
      </c>
      <c r="D17524" t="n">
        <v>45147283000</v>
      </c>
      <c r="E17524" t="n">
        <v>1835546000</v>
      </c>
      <c r="F17524" t="n">
        <v>338447000</v>
      </c>
      <c r="G17524" t="n">
        <v>341520000</v>
      </c>
    </row>
    <row r="17525">
      <c r="A17525" t="n">
        <v>2022</v>
      </c>
      <c r="B17525" t="inlineStr">
        <is>
          <t>00820024</t>
        </is>
      </c>
      <c r="C17525" t="inlineStr">
        <is>
          <t>에이치엘클레무브</t>
        </is>
      </c>
      <c r="D17525" t="n">
        <v>40680594000</v>
      </c>
      <c r="E17525" t="n">
        <v>1656996000</v>
      </c>
      <c r="F17525" t="n">
        <v>2071083000</v>
      </c>
      <c r="G17525" t="n">
        <v>525711000</v>
      </c>
      <c r="O17525">
        <f>D17524</f>
      </c>
      <c r="P17525">
        <f>(E17525-F17525+G17525)/O17525*100</f>
      </c>
    </row>
    <row r="17526">
      <c r="A17526" t="n">
        <v>2023</v>
      </c>
      <c r="B17526" t="inlineStr">
        <is>
          <t>00820024</t>
        </is>
      </c>
      <c r="C17526" t="inlineStr">
        <is>
          <t>에이치엘클레무브</t>
        </is>
      </c>
      <c r="D17526" t="n">
        <v>48597416000</v>
      </c>
      <c r="E17526" t="n">
        <v>1840898000</v>
      </c>
      <c r="F17526" t="n">
        <v>504167000</v>
      </c>
      <c r="G17526" t="n">
        <v>526310000</v>
      </c>
      <c r="O17526">
        <f>D17525</f>
      </c>
      <c r="P17526">
        <f>(E17526-F17526+G17526)/O17526*100</f>
      </c>
    </row>
    <row r="17527">
      <c r="A17527" t="n">
        <v>2024</v>
      </c>
      <c r="B17527" t="inlineStr">
        <is>
          <t>00820024</t>
        </is>
      </c>
      <c r="C17527" t="inlineStr">
        <is>
          <t>에이치엘클레무브</t>
        </is>
      </c>
      <c r="D17527" t="n">
        <v>54778039000</v>
      </c>
      <c r="E17527" t="n">
        <v>2011614000</v>
      </c>
      <c r="F17527" t="n">
        <v>714236000</v>
      </c>
      <c r="G17527" t="n">
        <v>567264000</v>
      </c>
      <c r="O17527">
        <f>D17526</f>
      </c>
      <c r="P17527">
        <f>(E17527-F17527+G17527)/O17527*100</f>
      </c>
    </row>
    <row r="17528">
      <c r="A17528" t="n">
        <v>2025</v>
      </c>
      <c r="B17528" t="inlineStr">
        <is>
          <t>00820024</t>
        </is>
      </c>
      <c r="C17528" t="inlineStr">
        <is>
          <t>에이치엘클레무브</t>
        </is>
      </c>
      <c r="D17528" t="n">
        <v>52053035000</v>
      </c>
      <c r="E17528" t="n">
        <v>9061510000</v>
      </c>
      <c r="F17528" t="n">
        <v>5566034000</v>
      </c>
      <c r="G17528" t="n">
        <v>2269057000</v>
      </c>
      <c r="H17528" t="n">
        <v>5.14</v>
      </c>
      <c r="I17528" t="n">
        <v>3.37</v>
      </c>
      <c r="J17528" t="n">
        <v>11.063</v>
      </c>
      <c r="K17528" t="n">
        <v>-4609595000</v>
      </c>
      <c r="L17528" t="n">
        <v>5412044000</v>
      </c>
      <c r="M17528" t="n">
        <v>5559707000</v>
      </c>
      <c r="N17528" t="n">
        <v>-4820675000</v>
      </c>
      <c r="O17528">
        <f>D17527</f>
      </c>
      <c r="P17528">
        <f>(E17528-F17528+G17528)/O17528*100</f>
      </c>
      <c r="U17528">
        <f>(L17528-K17528)/(2*D17528*0.01)</f>
      </c>
      <c r="V17528">
        <f>(L17528+K17528)/(D17528*0.0001)</f>
      </c>
    </row>
    <row r="17529">
      <c r="A17529" t="n">
        <v>2015</v>
      </c>
      <c r="B17529" t="inlineStr">
        <is>
          <t>00820352</t>
        </is>
      </c>
      <c r="C17529" t="inlineStr">
        <is>
          <t>파인텍</t>
        </is>
      </c>
      <c r="D17529" t="n">
        <v>1860457000</v>
      </c>
      <c r="E17529" t="n">
        <v>473318000</v>
      </c>
      <c r="F17529" t="n">
        <v>308714000</v>
      </c>
      <c r="G17529" t="n">
        <v>27182000</v>
      </c>
      <c r="H17529" t="n">
        <v>2.58</v>
      </c>
      <c r="I17529" t="n">
        <v>4.98</v>
      </c>
      <c r="J17529" t="n">
        <v>9.210000000000001</v>
      </c>
    </row>
    <row r="17530">
      <c r="A17530" t="n">
        <v>2016</v>
      </c>
      <c r="B17530" t="inlineStr">
        <is>
          <t>00820352</t>
        </is>
      </c>
      <c r="C17530" t="inlineStr">
        <is>
          <t>파인텍</t>
        </is>
      </c>
      <c r="D17530" t="n">
        <v>2290370000</v>
      </c>
      <c r="E17530" t="n">
        <v>694547000</v>
      </c>
      <c r="F17530" t="n">
        <v>712079000</v>
      </c>
      <c r="G17530" t="n">
        <v>45805000</v>
      </c>
      <c r="H17530" t="n">
        <v>2.6</v>
      </c>
      <c r="I17530" t="n">
        <v>4.27</v>
      </c>
      <c r="K17530" t="n">
        <v>-174004000</v>
      </c>
      <c r="L17530" t="n">
        <v>202725000</v>
      </c>
      <c r="M17530" t="n">
        <v>199139000</v>
      </c>
      <c r="N17530" t="n">
        <v>-174438000</v>
      </c>
      <c r="O17530">
        <f>D17529</f>
      </c>
      <c r="P17530">
        <f>(E17530-F17530+G17530)/O17530*100</f>
      </c>
      <c r="Q17530">
        <f>H17529</f>
      </c>
      <c r="R17530">
        <f>I17529</f>
      </c>
      <c r="S17530">
        <f>H17530-H17529</f>
      </c>
      <c r="T17530">
        <f>I17530-I17529</f>
      </c>
      <c r="U17530">
        <f>(L17530-K17530)/(2*D17530*0.01)</f>
      </c>
      <c r="V17530">
        <f>(L17530+K17530)/(D17530*0.0001)</f>
      </c>
    </row>
    <row r="17531">
      <c r="A17531" t="n">
        <v>2017</v>
      </c>
      <c r="B17531" t="inlineStr">
        <is>
          <t>00820352</t>
        </is>
      </c>
      <c r="C17531" t="inlineStr">
        <is>
          <t>파인텍</t>
        </is>
      </c>
      <c r="D17531" t="n">
        <v>2357852000</v>
      </c>
      <c r="E17531" t="n">
        <v>785371000</v>
      </c>
      <c r="F17531" t="n">
        <v>696846000</v>
      </c>
      <c r="G17531" t="n">
        <v>72710000</v>
      </c>
      <c r="H17531" t="n">
        <v>3.35</v>
      </c>
      <c r="I17531" t="n">
        <v>4.42</v>
      </c>
      <c r="O17531">
        <f>D17530</f>
      </c>
      <c r="P17531">
        <f>(E17531-F17531+G17531)/O17531*100</f>
      </c>
      <c r="Q17531">
        <f>H17530</f>
      </c>
      <c r="R17531">
        <f>I17530</f>
      </c>
      <c r="S17531">
        <f>H17531-H17530</f>
      </c>
      <c r="T17531">
        <f>I17531-I17530</f>
      </c>
    </row>
    <row r="17532">
      <c r="A17532" t="n">
        <v>2018</v>
      </c>
      <c r="B17532" t="inlineStr">
        <is>
          <t>00820352</t>
        </is>
      </c>
      <c r="C17532" t="inlineStr">
        <is>
          <t>파인텍</t>
        </is>
      </c>
      <c r="D17532" t="n">
        <v>2349569000</v>
      </c>
      <c r="E17532" t="n">
        <v>769341000</v>
      </c>
      <c r="F17532" t="n">
        <v>704912000</v>
      </c>
      <c r="G17532" t="n">
        <v>76000000</v>
      </c>
      <c r="O17532">
        <f>D17531</f>
      </c>
      <c r="P17532">
        <f>(E17532-F17532+G17532)/O17532*100</f>
      </c>
    </row>
    <row r="17533">
      <c r="A17533" t="n">
        <v>2019</v>
      </c>
      <c r="B17533" t="inlineStr">
        <is>
          <t>00820352</t>
        </is>
      </c>
      <c r="C17533" t="inlineStr">
        <is>
          <t>파인텍</t>
        </is>
      </c>
      <c r="D17533" t="n">
        <v>2433335000</v>
      </c>
      <c r="E17533" t="n">
        <v>715977000</v>
      </c>
      <c r="F17533" t="n">
        <v>493827000</v>
      </c>
      <c r="G17533" t="n">
        <v>55214000</v>
      </c>
      <c r="O17533">
        <f>D17532</f>
      </c>
      <c r="P17533">
        <f>(E17533-F17533+G17533)/O17533*100</f>
      </c>
    </row>
    <row r="17534">
      <c r="A17534" t="n">
        <v>2020</v>
      </c>
      <c r="B17534" t="inlineStr">
        <is>
          <t>00820352</t>
        </is>
      </c>
      <c r="C17534" t="inlineStr">
        <is>
          <t>파인텍</t>
        </is>
      </c>
      <c r="D17534" t="n">
        <v>2646622000</v>
      </c>
      <c r="E17534" t="n">
        <v>648397000</v>
      </c>
      <c r="F17534" t="n">
        <v>523936000</v>
      </c>
      <c r="G17534" t="n">
        <v>69148000</v>
      </c>
      <c r="O17534">
        <f>D17533</f>
      </c>
      <c r="P17534">
        <f>(E17534-F17534+G17534)/O17534*100</f>
      </c>
    </row>
    <row r="17535">
      <c r="A17535" t="n">
        <v>2022</v>
      </c>
      <c r="B17535" t="inlineStr">
        <is>
          <t>00820352</t>
        </is>
      </c>
      <c r="C17535" t="inlineStr">
        <is>
          <t>파인텍</t>
        </is>
      </c>
      <c r="D17535" t="n">
        <v>3150042000</v>
      </c>
      <c r="E17535" t="n">
        <v>453961000</v>
      </c>
      <c r="F17535" t="n">
        <v>528012000</v>
      </c>
      <c r="G17535" t="n">
        <v>96494000</v>
      </c>
      <c r="H17535" t="n">
        <v>5.83</v>
      </c>
      <c r="I17535" t="n">
        <v>3.45</v>
      </c>
    </row>
    <row r="17536">
      <c r="A17536" t="n">
        <v>2023</v>
      </c>
      <c r="B17536" t="inlineStr">
        <is>
          <t>00820352</t>
        </is>
      </c>
      <c r="C17536" t="inlineStr">
        <is>
          <t>파인텍</t>
        </is>
      </c>
      <c r="D17536" t="n">
        <v>2825668000</v>
      </c>
      <c r="E17536" t="n">
        <v>432267000</v>
      </c>
      <c r="F17536" t="n">
        <v>256138000</v>
      </c>
      <c r="G17536" t="n">
        <v>178099000</v>
      </c>
      <c r="H17536" t="n">
        <v>5.01</v>
      </c>
      <c r="I17536" t="n">
        <v>3.45</v>
      </c>
      <c r="O17536">
        <f>D17535</f>
      </c>
      <c r="P17536">
        <f>(E17536-F17536+G17536)/O17536*100</f>
      </c>
      <c r="Q17536">
        <f>H17535</f>
      </c>
      <c r="R17536">
        <f>I17535</f>
      </c>
      <c r="S17536">
        <f>H17536-H17535</f>
      </c>
      <c r="T17536">
        <f>I17536-I17535</f>
      </c>
    </row>
    <row r="17537">
      <c r="A17537" t="n">
        <v>2024</v>
      </c>
      <c r="B17537" t="inlineStr">
        <is>
          <t>00820352</t>
        </is>
      </c>
      <c r="C17537" t="inlineStr">
        <is>
          <t>파인텍</t>
        </is>
      </c>
      <c r="D17537" t="n">
        <v>3188274000</v>
      </c>
      <c r="E17537" t="n">
        <v>493029000</v>
      </c>
      <c r="F17537" t="n">
        <v>230197000</v>
      </c>
      <c r="G17537" t="n">
        <v>104741000</v>
      </c>
      <c r="H17537" t="n">
        <v>4.48</v>
      </c>
      <c r="I17537" t="n">
        <v>4</v>
      </c>
      <c r="O17537">
        <f>D17536</f>
      </c>
      <c r="P17537">
        <f>(E17537-F17537+G17537)/O17537*100</f>
      </c>
      <c r="Q17537">
        <f>H17536</f>
      </c>
      <c r="R17537">
        <f>I17536</f>
      </c>
      <c r="S17537">
        <f>H17537-H17536</f>
      </c>
      <c r="T17537">
        <f>I17537-I17536</f>
      </c>
    </row>
    <row r="17538">
      <c r="A17538" t="n">
        <v>2025</v>
      </c>
      <c r="B17538" t="inlineStr">
        <is>
          <t>00820352</t>
        </is>
      </c>
      <c r="C17538" t="inlineStr">
        <is>
          <t>파인텍</t>
        </is>
      </c>
      <c r="D17538" t="n">
        <v>3432085000</v>
      </c>
      <c r="E17538" t="n">
        <v>549913000</v>
      </c>
      <c r="F17538" t="n">
        <v>374084000</v>
      </c>
      <c r="G17538" t="n">
        <v>109619000</v>
      </c>
      <c r="H17538" t="n">
        <v>4.49</v>
      </c>
      <c r="I17538" t="n">
        <v>2.5</v>
      </c>
      <c r="O17538">
        <f>D17537</f>
      </c>
      <c r="P17538">
        <f>(E17538-F17538+G17538)/O17538*100</f>
      </c>
      <c r="Q17538">
        <f>H17537</f>
      </c>
      <c r="R17538">
        <f>I17537</f>
      </c>
      <c r="S17538">
        <f>H17538-H17537</f>
      </c>
      <c r="T17538">
        <f>I17538-I17537</f>
      </c>
    </row>
    <row r="17539">
      <c r="A17539" t="n">
        <v>2021</v>
      </c>
      <c r="B17539" t="inlineStr">
        <is>
          <t>00820389</t>
        </is>
      </c>
      <c r="C17539" t="inlineStr">
        <is>
          <t>한울비앤씨</t>
        </is>
      </c>
      <c r="D17539" t="n">
        <v>216095261</v>
      </c>
      <c r="E17539" t="n">
        <v>77404788</v>
      </c>
      <c r="F17539" t="n">
        <v>33779437</v>
      </c>
      <c r="G17539" t="n">
        <v>1112248</v>
      </c>
      <c r="H17539" t="n">
        <v>2.38</v>
      </c>
      <c r="I17539" t="n">
        <v>3</v>
      </c>
      <c r="K17539" t="n">
        <v>-8798636</v>
      </c>
      <c r="L17539" t="n">
        <v>10478775</v>
      </c>
      <c r="M17539" t="n">
        <v>10272576</v>
      </c>
      <c r="N17539" t="n">
        <v>-8807721</v>
      </c>
      <c r="U17539">
        <f>(L17539-K17539)/(2*D17539*0.01)</f>
      </c>
      <c r="V17539">
        <f>(L17539+K17539)/(D17539*0.0001)</f>
      </c>
    </row>
    <row r="17540">
      <c r="A17540" t="n">
        <v>2022</v>
      </c>
      <c r="B17540" t="inlineStr">
        <is>
          <t>00820389</t>
        </is>
      </c>
      <c r="C17540" t="inlineStr">
        <is>
          <t>한울비앤씨</t>
        </is>
      </c>
      <c r="D17540" t="n">
        <v>375035828</v>
      </c>
      <c r="E17540" t="n">
        <v>177386944</v>
      </c>
      <c r="F17540" t="n">
        <v>177069780</v>
      </c>
      <c r="G17540" t="n">
        <v>5274991</v>
      </c>
      <c r="H17540" t="n">
        <v>4.515</v>
      </c>
      <c r="I17540" t="n">
        <v>4</v>
      </c>
      <c r="K17540" t="n">
        <v>-16257411</v>
      </c>
      <c r="L17540" t="n">
        <v>18725915</v>
      </c>
      <c r="M17540" t="n">
        <v>18677377</v>
      </c>
      <c r="N17540" t="n">
        <v>-16514243</v>
      </c>
      <c r="O17540">
        <f>D17539</f>
      </c>
      <c r="P17540">
        <f>(E17540-F17540+G17540)/O17540*100</f>
      </c>
      <c r="Q17540">
        <f>H17539</f>
      </c>
      <c r="R17540">
        <f>I17539</f>
      </c>
      <c r="S17540">
        <f>H17540-H17539</f>
      </c>
      <c r="T17540">
        <f>I17540-I17539</f>
      </c>
      <c r="U17540">
        <f>(L17540-K17540)/(2*D17540*0.01)</f>
      </c>
      <c r="V17540">
        <f>(L17540+K17540)/(D17540*0.0001)</f>
      </c>
    </row>
    <row r="17541">
      <c r="A17541" t="n">
        <v>2023</v>
      </c>
      <c r="B17541" t="inlineStr">
        <is>
          <t>00820389</t>
        </is>
      </c>
      <c r="C17541" t="inlineStr">
        <is>
          <t>한울비앤씨</t>
        </is>
      </c>
      <c r="D17541" t="n">
        <v>145150290</v>
      </c>
      <c r="E17541" t="n">
        <v>93903629</v>
      </c>
      <c r="F17541" t="n">
        <v>337051780</v>
      </c>
      <c r="G17541" t="n">
        <v>3107061</v>
      </c>
      <c r="H17541" t="n">
        <v>4.44</v>
      </c>
      <c r="I17541" t="n">
        <v>3</v>
      </c>
      <c r="O17541">
        <f>D17540</f>
      </c>
      <c r="P17541">
        <f>(E17541-F17541+G17541)/O17541*100</f>
      </c>
      <c r="Q17541">
        <f>H17540</f>
      </c>
      <c r="R17541">
        <f>I17540</f>
      </c>
      <c r="S17541">
        <f>H17541-H17540</f>
      </c>
      <c r="T17541">
        <f>I17541-I17540</f>
      </c>
    </row>
    <row r="17542">
      <c r="A17542" t="n">
        <v>2024</v>
      </c>
      <c r="B17542" t="inlineStr">
        <is>
          <t>00820389</t>
        </is>
      </c>
      <c r="C17542" t="inlineStr">
        <is>
          <t>한울비앤씨</t>
        </is>
      </c>
      <c r="D17542" t="n">
        <v>215597467</v>
      </c>
      <c r="E17542" t="n">
        <v>87952219</v>
      </c>
      <c r="F17542" t="n">
        <v>35912048</v>
      </c>
      <c r="G17542" t="n">
        <v>3059080</v>
      </c>
      <c r="H17542" t="n">
        <v>3.9</v>
      </c>
      <c r="I17542" t="n">
        <v>3</v>
      </c>
      <c r="O17542">
        <f>D17541</f>
      </c>
      <c r="P17542">
        <f>(E17542-F17542+G17542)/O17542*100</f>
      </c>
      <c r="Q17542">
        <f>H17541</f>
      </c>
      <c r="R17542">
        <f>I17541</f>
      </c>
      <c r="S17542">
        <f>H17542-H17541</f>
      </c>
      <c r="T17542">
        <f>I17542-I17541</f>
      </c>
    </row>
    <row r="17543">
      <c r="A17543" t="n">
        <v>2020</v>
      </c>
      <c r="B17543" t="inlineStr">
        <is>
          <t>00821218</t>
        </is>
      </c>
      <c r="C17543" t="inlineStr">
        <is>
          <t>엑스엘게임즈</t>
        </is>
      </c>
      <c r="D17543" t="n">
        <v>8646611000</v>
      </c>
      <c r="E17543" t="n">
        <v>2033550000</v>
      </c>
      <c r="F17543" t="n">
        <v>1475110000</v>
      </c>
      <c r="G17543" t="n">
        <v>116346000</v>
      </c>
      <c r="H17543" t="n">
        <v>1.86</v>
      </c>
      <c r="I17543" t="n">
        <v>6.36</v>
      </c>
      <c r="K17543" t="n">
        <v>-406091317</v>
      </c>
      <c r="L17543" t="n">
        <v>458209183</v>
      </c>
      <c r="M17543" t="n">
        <v>440717961</v>
      </c>
      <c r="N17543" t="n">
        <v>-397464306</v>
      </c>
      <c r="U17543">
        <f>(L17543-K17543)/(2*D17543*0.01)</f>
      </c>
      <c r="V17543">
        <f>(L17543+K17543)/(D17543*0.0001)</f>
      </c>
    </row>
    <row r="17544">
      <c r="A17544" t="n">
        <v>2021</v>
      </c>
      <c r="B17544" t="inlineStr">
        <is>
          <t>00821218</t>
        </is>
      </c>
      <c r="C17544" t="inlineStr">
        <is>
          <t>엑스엘게임즈</t>
        </is>
      </c>
      <c r="D17544" t="n">
        <v>9940585000</v>
      </c>
      <c r="E17544" t="n">
        <v>2429027000</v>
      </c>
      <c r="F17544" t="n">
        <v>1128240000</v>
      </c>
      <c r="G17544" t="n">
        <v>131406000</v>
      </c>
      <c r="H17544" t="n">
        <v>2.51</v>
      </c>
      <c r="I17544" t="n">
        <v>6.01</v>
      </c>
      <c r="J17544" t="n">
        <v>5.4</v>
      </c>
      <c r="K17544" t="n">
        <v>-456866905</v>
      </c>
      <c r="L17544" t="n">
        <v>51000000</v>
      </c>
      <c r="M17544" t="n">
        <v>486689165</v>
      </c>
      <c r="N17544" t="n">
        <v>-446726325</v>
      </c>
      <c r="O17544">
        <f>D17543</f>
      </c>
      <c r="P17544">
        <f>(E17544-F17544+G17544)/O17544*100</f>
      </c>
      <c r="Q17544">
        <f>H17543</f>
      </c>
      <c r="R17544">
        <f>I17543</f>
      </c>
      <c r="S17544">
        <f>H17544-H17543</f>
      </c>
      <c r="T17544">
        <f>I17544-I17543</f>
      </c>
      <c r="U17544">
        <f>(L17544-K17544)/(2*D17544*0.01)</f>
      </c>
    </row>
    <row r="17545">
      <c r="A17545" t="n">
        <v>2022</v>
      </c>
      <c r="B17545" t="inlineStr">
        <is>
          <t>00821218</t>
        </is>
      </c>
      <c r="C17545" t="inlineStr">
        <is>
          <t>엑스엘게임즈</t>
        </is>
      </c>
      <c r="D17545" t="n">
        <v>11491292000</v>
      </c>
      <c r="E17545" t="n">
        <v>2608780000</v>
      </c>
      <c r="F17545" t="n">
        <v>1150745000</v>
      </c>
      <c r="G17545" t="n">
        <v>204352000</v>
      </c>
      <c r="H17545" t="n">
        <v>5.17</v>
      </c>
      <c r="I17545" t="n">
        <v>6.63</v>
      </c>
      <c r="J17545" t="n">
        <v>7.7</v>
      </c>
      <c r="K17545" t="n">
        <v>-690000000</v>
      </c>
      <c r="L17545" t="n">
        <v>908032108</v>
      </c>
      <c r="M17545" t="n">
        <v>770000000</v>
      </c>
      <c r="N17545" t="n">
        <v>-781407456</v>
      </c>
      <c r="O17545">
        <f>D17544</f>
      </c>
      <c r="P17545">
        <f>(E17545-F17545+G17545)/O17545*100</f>
      </c>
      <c r="Q17545">
        <f>H17544</f>
      </c>
      <c r="R17545">
        <f>I17544</f>
      </c>
      <c r="S17545">
        <f>H17545-H17544</f>
      </c>
      <c r="T17545">
        <f>I17545-I17544</f>
      </c>
      <c r="U17545">
        <f>(L17545-K17545)/(2*D17545*0.01)</f>
      </c>
      <c r="V17545">
        <f>(L17545+K17545)/(D17545*0.0001)</f>
      </c>
    </row>
    <row r="17546">
      <c r="A17546" t="n">
        <v>2023</v>
      </c>
      <c r="B17546" t="inlineStr">
        <is>
          <t>00821218</t>
        </is>
      </c>
      <c r="C17546" t="inlineStr">
        <is>
          <t>엑스엘게임즈</t>
        </is>
      </c>
      <c r="D17546" t="n">
        <v>13082610000</v>
      </c>
      <c r="E17546" t="n">
        <v>2870821000</v>
      </c>
      <c r="F17546" t="n">
        <v>2085327000</v>
      </c>
      <c r="G17546" t="n">
        <v>553063000</v>
      </c>
      <c r="H17546" t="n">
        <v>4.3</v>
      </c>
      <c r="I17546" t="n">
        <v>6.37</v>
      </c>
      <c r="J17546" t="n">
        <v>8.199999999999999</v>
      </c>
      <c r="K17546" t="n">
        <v>-949000000</v>
      </c>
      <c r="L17546" t="n">
        <v>1097600000</v>
      </c>
      <c r="M17546" t="n">
        <v>1072400000</v>
      </c>
      <c r="N17546" t="n">
        <v>-940800000</v>
      </c>
      <c r="O17546">
        <f>D17545</f>
      </c>
      <c r="P17546">
        <f>(E17546-F17546+G17546)/O17546*100</f>
      </c>
      <c r="Q17546">
        <f>H17545</f>
      </c>
      <c r="R17546">
        <f>I17545</f>
      </c>
      <c r="S17546">
        <f>H17546-H17545</f>
      </c>
      <c r="T17546">
        <f>I17546-I17545</f>
      </c>
      <c r="U17546">
        <f>(L17546-K17546)/(2*D17546*0.01)</f>
      </c>
      <c r="V17546">
        <f>(L17546+K17546)/(D17546*0.0001)</f>
      </c>
    </row>
    <row r="17547">
      <c r="A17547" t="n">
        <v>2024</v>
      </c>
      <c r="B17547" t="inlineStr">
        <is>
          <t>00821218</t>
        </is>
      </c>
      <c r="C17547" t="inlineStr">
        <is>
          <t>엑스엘게임즈</t>
        </is>
      </c>
      <c r="D17547" t="n">
        <v>16660537000</v>
      </c>
      <c r="E17547" t="n">
        <v>3216139000</v>
      </c>
      <c r="F17547" t="n">
        <v>2700345000</v>
      </c>
      <c r="G17547" t="n">
        <v>527013000</v>
      </c>
      <c r="H17547" t="n">
        <v>3.57</v>
      </c>
      <c r="I17547" t="n">
        <v>7.05</v>
      </c>
      <c r="J17547" t="n">
        <v>8.800000000000001</v>
      </c>
      <c r="K17547" t="n">
        <v>-1315427423</v>
      </c>
      <c r="L17547" t="n">
        <v>1533169404</v>
      </c>
      <c r="M17547" t="n">
        <v>1466727256</v>
      </c>
      <c r="N17547" t="n">
        <v>-1299122046</v>
      </c>
      <c r="O17547">
        <f>D17546</f>
      </c>
      <c r="P17547">
        <f>(E17547-F17547+G17547)/O17547*100</f>
      </c>
      <c r="Q17547">
        <f>H17546</f>
      </c>
      <c r="R17547">
        <f>I17546</f>
      </c>
      <c r="S17547">
        <f>H17547-H17546</f>
      </c>
      <c r="T17547">
        <f>I17547-I17546</f>
      </c>
      <c r="U17547">
        <f>(L17547-K17547)/(2*D17547*0.01)</f>
      </c>
      <c r="V17547">
        <f>(L17547+K17547)/(D17547*0.0001)</f>
      </c>
    </row>
    <row r="17548">
      <c r="A17548" t="n">
        <v>2023</v>
      </c>
      <c r="B17548" t="inlineStr">
        <is>
          <t>00821607</t>
        </is>
      </c>
      <c r="C17548" t="inlineStr">
        <is>
          <t>알톤</t>
        </is>
      </c>
      <c r="D17548" t="n">
        <v>11968000000</v>
      </c>
      <c r="E17548" t="n">
        <v>649000000</v>
      </c>
      <c r="F17548" t="n">
        <v>452000000</v>
      </c>
      <c r="G17548" t="n">
        <v>287000000</v>
      </c>
      <c r="H17548" t="n">
        <v>2.7</v>
      </c>
      <c r="I17548" t="n">
        <v>3.5</v>
      </c>
      <c r="J17548" t="n">
        <v>10.2</v>
      </c>
      <c r="K17548" t="n">
        <v>-1650000000</v>
      </c>
      <c r="L17548" t="n">
        <v>1860000000</v>
      </c>
      <c r="M17548" t="n">
        <v>1420000000</v>
      </c>
      <c r="N17548" t="n">
        <v>-1240000000</v>
      </c>
      <c r="U17548">
        <f>(L17548-K17548)/(2*D17548*0.01)</f>
      </c>
      <c r="V17548">
        <f>(L17548+K17548)/(D17548*0.0001)</f>
      </c>
    </row>
    <row r="17549">
      <c r="A17549" t="n">
        <v>2024</v>
      </c>
      <c r="B17549" t="inlineStr">
        <is>
          <t>00821607</t>
        </is>
      </c>
      <c r="C17549" t="inlineStr">
        <is>
          <t>알톤</t>
        </is>
      </c>
      <c r="D17549" t="n">
        <v>18749000000</v>
      </c>
      <c r="E17549" t="n">
        <v>1320000000</v>
      </c>
      <c r="F17549" t="n">
        <v>1320000000</v>
      </c>
      <c r="G17549" t="n">
        <v>656000000</v>
      </c>
      <c r="H17549" t="n">
        <v>3</v>
      </c>
      <c r="I17549" t="n">
        <v>2.5</v>
      </c>
      <c r="J17549" t="n">
        <v>10.5</v>
      </c>
      <c r="O17549">
        <f>D17548</f>
      </c>
      <c r="P17549">
        <f>(E17549-F17549+G17549)/O17549*100</f>
      </c>
      <c r="Q17549">
        <f>H17548</f>
      </c>
      <c r="R17549">
        <f>I17548</f>
      </c>
      <c r="S17549">
        <f>H17549-H17548</f>
      </c>
      <c r="T17549">
        <f>I17549-I17548</f>
      </c>
    </row>
    <row r="17550">
      <c r="A17550" t="n">
        <v>2021</v>
      </c>
      <c r="B17550" t="inlineStr">
        <is>
          <t>00822998</t>
        </is>
      </c>
      <c r="C17550" t="inlineStr">
        <is>
          <t>코드모바일</t>
        </is>
      </c>
      <c r="D17550" t="n">
        <v>485065000</v>
      </c>
      <c r="E17550" t="n">
        <v>118679000</v>
      </c>
      <c r="F17550" t="n">
        <v>8169000</v>
      </c>
      <c r="G17550" t="n">
        <v>8756000</v>
      </c>
      <c r="H17550" t="n">
        <v>3.47</v>
      </c>
      <c r="I17550" t="n">
        <v>2</v>
      </c>
      <c r="K17550" t="n">
        <v>-35264000</v>
      </c>
      <c r="L17550" t="n">
        <v>41585000</v>
      </c>
      <c r="M17550" t="n">
        <v>41835000</v>
      </c>
      <c r="N17550" t="n">
        <v>-36065000</v>
      </c>
      <c r="U17550">
        <f>(L17550-K17550)/(2*D17550*0.01)</f>
      </c>
      <c r="V17550">
        <f>(L17550+K17550)/(D17550*0.0001)</f>
      </c>
    </row>
    <row r="17551">
      <c r="A17551" t="n">
        <v>2015</v>
      </c>
      <c r="B17551" t="inlineStr">
        <is>
          <t>00823429</t>
        </is>
      </c>
      <c r="C17551" t="inlineStr">
        <is>
          <t>한국화장품</t>
        </is>
      </c>
      <c r="D17551" t="n">
        <v>4044295000</v>
      </c>
      <c r="E17551" t="n">
        <v>658668000</v>
      </c>
      <c r="F17551" t="n">
        <v>764161000</v>
      </c>
      <c r="G17551" t="n">
        <v>128610000</v>
      </c>
    </row>
    <row r="17552">
      <c r="A17552" t="n">
        <v>2016</v>
      </c>
      <c r="B17552" t="inlineStr">
        <is>
          <t>00823429</t>
        </is>
      </c>
      <c r="C17552" t="inlineStr">
        <is>
          <t>한국화장품</t>
        </is>
      </c>
      <c r="D17552" t="n">
        <v>4354753000</v>
      </c>
      <c r="E17552" t="n">
        <v>699931000</v>
      </c>
      <c r="F17552" t="n">
        <v>281243000</v>
      </c>
      <c r="G17552" t="n">
        <v>111216000</v>
      </c>
      <c r="O17552">
        <f>D17551</f>
      </c>
      <c r="P17552">
        <f>(E17552-F17552+G17552)/O17552*100</f>
      </c>
    </row>
    <row r="17553">
      <c r="A17553" t="n">
        <v>2017</v>
      </c>
      <c r="B17553" t="inlineStr">
        <is>
          <t>00823429</t>
        </is>
      </c>
      <c r="C17553" t="inlineStr">
        <is>
          <t>한국화장품</t>
        </is>
      </c>
      <c r="D17553" t="n">
        <v>5073875000</v>
      </c>
      <c r="E17553" t="n">
        <v>772308000</v>
      </c>
      <c r="F17553" t="n">
        <v>598230000</v>
      </c>
      <c r="G17553" t="n">
        <v>123049000</v>
      </c>
      <c r="O17553">
        <f>D17552</f>
      </c>
      <c r="P17553">
        <f>(E17553-F17553+G17553)/O17553*100</f>
      </c>
    </row>
    <row r="17554">
      <c r="A17554" t="n">
        <v>2018</v>
      </c>
      <c r="B17554" t="inlineStr">
        <is>
          <t>00823429</t>
        </is>
      </c>
      <c r="C17554" t="inlineStr">
        <is>
          <t>한국화장품</t>
        </is>
      </c>
      <c r="D17554" t="n">
        <v>5699876000</v>
      </c>
      <c r="E17554" t="n">
        <v>891749000</v>
      </c>
      <c r="F17554" t="n">
        <v>849859000</v>
      </c>
      <c r="G17554" t="n">
        <v>166642000</v>
      </c>
      <c r="O17554">
        <f>D17553</f>
      </c>
      <c r="P17554">
        <f>(E17554-F17554+G17554)/O17554*100</f>
      </c>
    </row>
    <row r="17555">
      <c r="A17555" t="n">
        <v>2019</v>
      </c>
      <c r="B17555" t="inlineStr">
        <is>
          <t>00823429</t>
        </is>
      </c>
      <c r="C17555" t="inlineStr">
        <is>
          <t>한국화장품</t>
        </is>
      </c>
      <c r="D17555" t="n">
        <v>5781004000</v>
      </c>
      <c r="E17555" t="n">
        <v>952966000</v>
      </c>
      <c r="F17555" t="n">
        <v>849464000</v>
      </c>
      <c r="G17555" t="n">
        <v>151019000</v>
      </c>
      <c r="O17555">
        <f>D17554</f>
      </c>
      <c r="P17555">
        <f>(E17555-F17555+G17555)/O17555*100</f>
      </c>
    </row>
    <row r="17556">
      <c r="A17556" t="n">
        <v>2020</v>
      </c>
      <c r="B17556" t="inlineStr">
        <is>
          <t>00823429</t>
        </is>
      </c>
      <c r="C17556" t="inlineStr">
        <is>
          <t>한국화장품</t>
        </is>
      </c>
      <c r="D17556" t="n">
        <v>5411453000</v>
      </c>
      <c r="E17556" t="n">
        <v>888972000</v>
      </c>
      <c r="F17556" t="n">
        <v>811939000</v>
      </c>
      <c r="G17556" t="n">
        <v>131398000</v>
      </c>
      <c r="O17556">
        <f>D17555</f>
      </c>
      <c r="P17556">
        <f>(E17556-F17556+G17556)/O17556*100</f>
      </c>
    </row>
    <row r="17557">
      <c r="A17557" t="n">
        <v>2021</v>
      </c>
      <c r="B17557" t="inlineStr">
        <is>
          <t>00823429</t>
        </is>
      </c>
      <c r="C17557" t="inlineStr">
        <is>
          <t>한국화장품</t>
        </is>
      </c>
      <c r="D17557" t="n">
        <v>4903436000</v>
      </c>
      <c r="E17557" t="n">
        <v>750139000</v>
      </c>
      <c r="F17557" t="n">
        <v>901515000</v>
      </c>
      <c r="G17557" t="n">
        <v>119591000</v>
      </c>
      <c r="O17557">
        <f>D17556</f>
      </c>
      <c r="P17557">
        <f>(E17557-F17557+G17557)/O17557*100</f>
      </c>
    </row>
    <row r="17558">
      <c r="A17558" t="n">
        <v>2022</v>
      </c>
      <c r="B17558" t="inlineStr">
        <is>
          <t>00823429</t>
        </is>
      </c>
      <c r="C17558" t="inlineStr">
        <is>
          <t>한국화장품</t>
        </is>
      </c>
      <c r="D17558" t="n">
        <v>5005783000</v>
      </c>
      <c r="E17558" t="n">
        <v>587902000</v>
      </c>
      <c r="F17558" t="n">
        <v>453037000</v>
      </c>
      <c r="G17558" t="n">
        <v>123828000</v>
      </c>
      <c r="O17558">
        <f>D17557</f>
      </c>
      <c r="P17558">
        <f>(E17558-F17558+G17558)/O17558*100</f>
      </c>
    </row>
    <row r="17559">
      <c r="A17559" t="n">
        <v>2023</v>
      </c>
      <c r="B17559" t="inlineStr">
        <is>
          <t>00823429</t>
        </is>
      </c>
      <c r="C17559" t="inlineStr">
        <is>
          <t>한국화장품</t>
        </is>
      </c>
      <c r="D17559" t="n">
        <v>6694580000</v>
      </c>
      <c r="E17559" t="n">
        <v>665758000</v>
      </c>
      <c r="F17559" t="n">
        <v>190672000</v>
      </c>
      <c r="G17559" t="n">
        <v>169703000</v>
      </c>
      <c r="O17559">
        <f>D17558</f>
      </c>
      <c r="P17559">
        <f>(E17559-F17559+G17559)/O17559*100</f>
      </c>
    </row>
    <row r="17560">
      <c r="A17560" t="n">
        <v>2024</v>
      </c>
      <c r="B17560" t="inlineStr">
        <is>
          <t>00823429</t>
        </is>
      </c>
      <c r="C17560" t="inlineStr">
        <is>
          <t>한국화장품</t>
        </is>
      </c>
      <c r="D17560" t="n">
        <v>7616708000</v>
      </c>
      <c r="E17560" t="n">
        <v>864050000</v>
      </c>
      <c r="F17560" t="n">
        <v>724658000</v>
      </c>
      <c r="G17560" t="n">
        <v>200625000</v>
      </c>
      <c r="O17560">
        <f>D17559</f>
      </c>
      <c r="P17560">
        <f>(E17560-F17560+G17560)/O17560*100</f>
      </c>
    </row>
    <row r="17561">
      <c r="A17561" t="n">
        <v>2025</v>
      </c>
      <c r="B17561" t="inlineStr">
        <is>
          <t>00823429</t>
        </is>
      </c>
      <c r="C17561" t="inlineStr">
        <is>
          <t>한국화장품</t>
        </is>
      </c>
      <c r="D17561" t="n">
        <v>8320133000</v>
      </c>
      <c r="E17561" t="n">
        <v>1820673000</v>
      </c>
      <c r="F17561" t="n">
        <v>509282000</v>
      </c>
      <c r="G17561" t="n">
        <v>203487000</v>
      </c>
      <c r="O17561">
        <f>D17560</f>
      </c>
      <c r="P17561">
        <f>(E17561-F17561+G17561)/O17561*100</f>
      </c>
    </row>
    <row r="17562">
      <c r="A17562" t="n">
        <v>2014</v>
      </c>
      <c r="B17562" t="inlineStr">
        <is>
          <t>00825223</t>
        </is>
      </c>
      <c r="C17562" t="inlineStr">
        <is>
          <t>화신정공</t>
        </is>
      </c>
      <c r="D17562" t="n">
        <v>3247913000</v>
      </c>
      <c r="E17562" t="n">
        <v>562709000</v>
      </c>
      <c r="F17562" t="n">
        <v>138771000</v>
      </c>
      <c r="G17562" t="n">
        <v>106355000</v>
      </c>
      <c r="H17562" t="n">
        <v>3.8</v>
      </c>
      <c r="I17562" t="n">
        <v>5.48</v>
      </c>
      <c r="J17562" t="n">
        <v>8.380000000000001</v>
      </c>
      <c r="K17562" t="n">
        <v>-259831040</v>
      </c>
      <c r="L17562" t="n">
        <v>292311670</v>
      </c>
      <c r="M17562" t="n">
        <v>292311670</v>
      </c>
      <c r="N17562" t="n">
        <v>-259831040</v>
      </c>
      <c r="U17562">
        <f>(L17562-K17562)/(2*D17562*0.01)</f>
      </c>
      <c r="V17562">
        <f>(L17562+K17562)/(D17562*0.0001)</f>
      </c>
    </row>
    <row r="17563">
      <c r="A17563" t="n">
        <v>2022</v>
      </c>
      <c r="B17563" t="inlineStr">
        <is>
          <t>00825223</t>
        </is>
      </c>
      <c r="C17563" t="inlineStr">
        <is>
          <t>화신정공</t>
        </is>
      </c>
      <c r="D17563" t="n">
        <v>6179505000</v>
      </c>
      <c r="E17563" t="n">
        <v>802955000</v>
      </c>
      <c r="F17563" t="n">
        <v>748865000</v>
      </c>
      <c r="G17563" t="n">
        <v>260035000</v>
      </c>
      <c r="H17563" t="n">
        <v>6.54</v>
      </c>
      <c r="I17563" t="n">
        <v>2.72</v>
      </c>
      <c r="J17563" t="n">
        <v>13.317</v>
      </c>
      <c r="K17563" t="n">
        <v>-665978700</v>
      </c>
      <c r="L17563" t="n">
        <v>797316190</v>
      </c>
      <c r="M17563" t="n">
        <v>832675600</v>
      </c>
      <c r="N17563" t="n">
        <v>-704618560</v>
      </c>
      <c r="U17563">
        <f>(L17563-K17563)/(2*D17563*0.01)</f>
      </c>
      <c r="V17563">
        <f>(L17563+K17563)/(D17563*0.0001)</f>
      </c>
    </row>
    <row r="17564">
      <c r="A17564" t="n">
        <v>2023</v>
      </c>
      <c r="B17564" t="inlineStr">
        <is>
          <t>00825223</t>
        </is>
      </c>
      <c r="C17564" t="inlineStr">
        <is>
          <t>화신정공</t>
        </is>
      </c>
      <c r="D17564" t="n">
        <v>8201999000</v>
      </c>
      <c r="E17564" t="n">
        <v>742905000</v>
      </c>
      <c r="F17564" t="n">
        <v>642884000</v>
      </c>
      <c r="G17564" t="n">
        <v>416191000</v>
      </c>
      <c r="H17564" t="n">
        <v>5.79</v>
      </c>
      <c r="I17564" t="n">
        <v>3.17</v>
      </c>
      <c r="J17564" t="n">
        <v>12.779</v>
      </c>
      <c r="K17564" t="n">
        <v>-863425945</v>
      </c>
      <c r="L17564" t="n">
        <v>1034372938</v>
      </c>
      <c r="M17564" t="n">
        <v>1066926000</v>
      </c>
      <c r="N17564" t="n">
        <v>-902840891</v>
      </c>
      <c r="O17564">
        <f>D17563</f>
      </c>
      <c r="P17564">
        <f>(E17564-F17564+G17564)/O17564*100</f>
      </c>
      <c r="Q17564">
        <f>H17563</f>
      </c>
      <c r="R17564">
        <f>I17563</f>
      </c>
      <c r="S17564">
        <f>H17564-H17563</f>
      </c>
      <c r="T17564">
        <f>I17564-I17563</f>
      </c>
      <c r="U17564">
        <f>(L17564-K17564)/(2*D17564*0.01)</f>
      </c>
      <c r="V17564">
        <f>(L17564+K17564)/(D17564*0.0001)</f>
      </c>
    </row>
    <row r="17565">
      <c r="A17565" t="n">
        <v>2024</v>
      </c>
      <c r="B17565" t="inlineStr">
        <is>
          <t>00825223</t>
        </is>
      </c>
      <c r="C17565" t="inlineStr">
        <is>
          <t>화신정공</t>
        </is>
      </c>
      <c r="D17565" t="n">
        <v>9505737000</v>
      </c>
      <c r="E17565" t="n">
        <v>972623000</v>
      </c>
      <c r="F17565" t="n">
        <v>236720000</v>
      </c>
      <c r="G17565" t="n">
        <v>445243000</v>
      </c>
      <c r="H17565" t="n">
        <v>5.35</v>
      </c>
      <c r="I17565" t="n">
        <v>3.15</v>
      </c>
      <c r="J17565" t="n">
        <v>13.101</v>
      </c>
      <c r="K17565" t="n">
        <v>-1032559000</v>
      </c>
      <c r="L17565" t="n">
        <v>1242523971</v>
      </c>
      <c r="M17565" t="n">
        <v>1272256000</v>
      </c>
      <c r="N17565" t="n">
        <v>-1074149381</v>
      </c>
      <c r="O17565">
        <f>D17564</f>
      </c>
      <c r="P17565">
        <f>(E17565-F17565+G17565)/O17565*100</f>
      </c>
      <c r="Q17565">
        <f>H17564</f>
      </c>
      <c r="R17565">
        <f>I17564</f>
      </c>
      <c r="S17565">
        <f>H17565-H17564</f>
      </c>
      <c r="T17565">
        <f>I17565-I17564</f>
      </c>
      <c r="U17565">
        <f>(L17565-K17565)/(2*D17565*0.01)</f>
      </c>
      <c r="V17565">
        <f>(L17565+K17565)/(D17565*0.0001)</f>
      </c>
    </row>
    <row r="17566">
      <c r="A17566" t="n">
        <v>2025</v>
      </c>
      <c r="B17566" t="inlineStr">
        <is>
          <t>00825223</t>
        </is>
      </c>
      <c r="C17566" t="inlineStr">
        <is>
          <t>화신정공</t>
        </is>
      </c>
      <c r="D17566" t="n">
        <v>10278798000</v>
      </c>
      <c r="E17566" t="n">
        <v>1003810000</v>
      </c>
      <c r="F17566" t="n">
        <v>222671000</v>
      </c>
      <c r="G17566" t="n">
        <v>479129000</v>
      </c>
      <c r="H17566" t="n">
        <v>5.77</v>
      </c>
      <c r="I17566" t="n">
        <v>3.13</v>
      </c>
      <c r="J17566" t="n">
        <v>12.33</v>
      </c>
      <c r="K17566" t="n">
        <v>-1051482000</v>
      </c>
      <c r="L17566" t="n">
        <v>1258083000</v>
      </c>
      <c r="M17566" t="n">
        <v>1295462000</v>
      </c>
      <c r="N17566" t="n">
        <v>-1096907000</v>
      </c>
      <c r="O17566">
        <f>D17565</f>
      </c>
      <c r="P17566">
        <f>(E17566-F17566+G17566)/O17566*100</f>
      </c>
      <c r="Q17566">
        <f>H17565</f>
      </c>
      <c r="R17566">
        <f>I17565</f>
      </c>
      <c r="S17566">
        <f>H17566-H17565</f>
      </c>
      <c r="T17566">
        <f>I17566-I17565</f>
      </c>
      <c r="U17566">
        <f>(L17566-K17566)/(2*D17566*0.01)</f>
      </c>
      <c r="V17566">
        <f>(L17566+K17566)/(D17566*0.0001)</f>
      </c>
    </row>
    <row r="17567">
      <c r="A17567" t="n">
        <v>2014</v>
      </c>
      <c r="B17567" t="inlineStr">
        <is>
          <t>00825959</t>
        </is>
      </c>
      <c r="C17567" t="inlineStr">
        <is>
          <t>하이비젼시스템</t>
        </is>
      </c>
      <c r="D17567" t="n">
        <v>1993001000</v>
      </c>
      <c r="E17567" t="n">
        <v>767519000</v>
      </c>
      <c r="F17567" t="n">
        <v>116255000</v>
      </c>
      <c r="G17567" t="n">
        <v>45594000</v>
      </c>
      <c r="H17567" t="n">
        <v>3.17</v>
      </c>
      <c r="I17567" t="n">
        <v>6.6</v>
      </c>
      <c r="K17567" t="n">
        <v>-192970000</v>
      </c>
      <c r="L17567" t="n">
        <v>213150000</v>
      </c>
      <c r="U17567">
        <f>(L17567-K17567)/(2*D17567*0.01)</f>
      </c>
      <c r="V17567">
        <f>(L17567+K17567)/(D17567*0.0001)</f>
      </c>
    </row>
    <row r="17568">
      <c r="A17568" t="n">
        <v>2015</v>
      </c>
      <c r="B17568" t="inlineStr">
        <is>
          <t>00825959</t>
        </is>
      </c>
      <c r="C17568" t="inlineStr">
        <is>
          <t>하이비젼시스템</t>
        </is>
      </c>
      <c r="D17568" t="n">
        <v>2408927000</v>
      </c>
      <c r="E17568" t="n">
        <v>760085000</v>
      </c>
      <c r="F17568" t="n">
        <v>139541000</v>
      </c>
      <c r="G17568" t="n">
        <v>60232000</v>
      </c>
      <c r="H17568" t="n">
        <v>2.98</v>
      </c>
      <c r="I17568" t="n">
        <v>4.64</v>
      </c>
      <c r="K17568" t="n">
        <v>-224663000</v>
      </c>
      <c r="L17568" t="n">
        <v>209193000</v>
      </c>
      <c r="M17568" t="n">
        <v>209193000</v>
      </c>
      <c r="N17568" t="n">
        <v>-224663000</v>
      </c>
      <c r="O17568">
        <f>D17567</f>
      </c>
      <c r="P17568">
        <f>(E17568-F17568+G17568)/O17568*100</f>
      </c>
      <c r="Q17568">
        <f>H17567</f>
      </c>
      <c r="R17568">
        <f>I17567</f>
      </c>
      <c r="S17568">
        <f>H17568-H17567</f>
      </c>
      <c r="T17568">
        <f>I17568-I17567</f>
      </c>
      <c r="U17568">
        <f>(L17568-K17568)/(2*D17568*0.01)</f>
      </c>
    </row>
    <row r="17569">
      <c r="A17569" t="n">
        <v>2016</v>
      </c>
      <c r="B17569" t="inlineStr">
        <is>
          <t>00825959</t>
        </is>
      </c>
      <c r="C17569" t="inlineStr">
        <is>
          <t>하이비젼시스템</t>
        </is>
      </c>
      <c r="D17569" t="n">
        <v>3191964000</v>
      </c>
      <c r="E17569" t="n">
        <v>782440000</v>
      </c>
      <c r="F17569" t="n">
        <v>329344000</v>
      </c>
      <c r="G17569" t="n">
        <v>67950000</v>
      </c>
      <c r="H17569" t="n">
        <v>3.05</v>
      </c>
      <c r="I17569" t="n">
        <v>5.22</v>
      </c>
      <c r="K17569" t="n">
        <v>-293733000</v>
      </c>
      <c r="L17569" t="n">
        <v>341573000</v>
      </c>
      <c r="M17569" t="n">
        <v>341573000</v>
      </c>
      <c r="N17569" t="n">
        <v>-286769000</v>
      </c>
      <c r="O17569">
        <f>D17568</f>
      </c>
      <c r="P17569">
        <f>(E17569-F17569+G17569)/O17569*100</f>
      </c>
      <c r="Q17569">
        <f>H17568</f>
      </c>
      <c r="R17569">
        <f>I17568</f>
      </c>
      <c r="S17569">
        <f>H17569-H17568</f>
      </c>
      <c r="T17569">
        <f>I17569-I17568</f>
      </c>
      <c r="U17569">
        <f>(L17569-K17569)/(2*D17569*0.01)</f>
      </c>
      <c r="V17569">
        <f>(L17569+K17569)/(D17569*0.0001)</f>
      </c>
    </row>
    <row r="17570">
      <c r="A17570" t="n">
        <v>2017</v>
      </c>
      <c r="B17570" t="inlineStr">
        <is>
          <t>00825959</t>
        </is>
      </c>
      <c r="C17570" t="inlineStr">
        <is>
          <t>하이비젼시스템</t>
        </is>
      </c>
      <c r="D17570" t="n">
        <v>3401336000</v>
      </c>
      <c r="E17570" t="n">
        <v>1109091000</v>
      </c>
      <c r="F17570" t="n">
        <v>613845000</v>
      </c>
      <c r="G17570" t="n">
        <v>91956000</v>
      </c>
      <c r="H17570" t="n">
        <v>3.38</v>
      </c>
      <c r="I17570" t="n">
        <v>5.09</v>
      </c>
      <c r="K17570" t="n">
        <v>-331118000</v>
      </c>
      <c r="L17570" t="n">
        <v>387397000</v>
      </c>
      <c r="M17570" t="n">
        <v>387397000</v>
      </c>
      <c r="N17570" t="n">
        <v>-323066000</v>
      </c>
      <c r="O17570">
        <f>D17569</f>
      </c>
      <c r="P17570">
        <f>(E17570-F17570+G17570)/O17570*100</f>
      </c>
      <c r="Q17570">
        <f>H17569</f>
      </c>
      <c r="R17570">
        <f>I17569</f>
      </c>
      <c r="S17570">
        <f>H17570-H17569</f>
      </c>
      <c r="T17570">
        <f>I17570-I17569</f>
      </c>
      <c r="U17570">
        <f>(L17570-K17570)/(2*D17570*0.01)</f>
      </c>
      <c r="V17570">
        <f>(L17570+K17570)/(D17570*0.0001)</f>
      </c>
    </row>
    <row r="17571">
      <c r="A17571" t="n">
        <v>2018</v>
      </c>
      <c r="B17571" t="inlineStr">
        <is>
          <t>00825959</t>
        </is>
      </c>
      <c r="C17571" t="inlineStr">
        <is>
          <t>하이비젼시스템</t>
        </is>
      </c>
      <c r="D17571" t="n">
        <v>4068195000</v>
      </c>
      <c r="E17571" t="n">
        <v>1233529000</v>
      </c>
      <c r="F17571" t="n">
        <v>505964000</v>
      </c>
      <c r="G17571" t="n">
        <v>108783000</v>
      </c>
      <c r="H17571" t="n">
        <v>2.87</v>
      </c>
      <c r="I17571" t="n">
        <v>3.24</v>
      </c>
      <c r="K17571" t="n">
        <v>-360415000</v>
      </c>
      <c r="L17571" t="n">
        <v>417621000</v>
      </c>
      <c r="M17571" t="n">
        <v>418308000</v>
      </c>
      <c r="N17571" t="n">
        <v>-354499000</v>
      </c>
      <c r="O17571">
        <f>D17570</f>
      </c>
      <c r="P17571">
        <f>(E17571-F17571+G17571)/O17571*100</f>
      </c>
      <c r="Q17571">
        <f>H17570</f>
      </c>
      <c r="R17571">
        <f>I17570</f>
      </c>
      <c r="S17571">
        <f>H17571-H17570</f>
      </c>
      <c r="T17571">
        <f>I17571-I17570</f>
      </c>
      <c r="U17571">
        <f>(L17571-K17571)/(2*D17571*0.01)</f>
      </c>
      <c r="V17571">
        <f>(L17571+K17571)/(D17571*0.0001)</f>
      </c>
    </row>
    <row r="17572">
      <c r="A17572" t="n">
        <v>2019</v>
      </c>
      <c r="B17572" t="inlineStr">
        <is>
          <t>00825959</t>
        </is>
      </c>
      <c r="C17572" t="inlineStr">
        <is>
          <t>하이비젼시스템</t>
        </is>
      </c>
      <c r="D17572" t="n">
        <v>5294148000</v>
      </c>
      <c r="E17572" t="n">
        <v>1283793000</v>
      </c>
      <c r="F17572" t="n">
        <v>719221000</v>
      </c>
      <c r="G17572" t="n">
        <v>103834000</v>
      </c>
      <c r="H17572" t="n">
        <v>2.73</v>
      </c>
      <c r="I17572" t="n">
        <v>3.98</v>
      </c>
      <c r="K17572" t="n">
        <v>-42242000</v>
      </c>
      <c r="L17572" t="n">
        <v>75906000</v>
      </c>
      <c r="M17572" t="n">
        <v>34107000</v>
      </c>
      <c r="N17572" t="n">
        <v>-77395000</v>
      </c>
      <c r="O17572">
        <f>D17571</f>
      </c>
      <c r="P17572">
        <f>(E17572-F17572+G17572)/O17572*100</f>
      </c>
      <c r="Q17572">
        <f>H17571</f>
      </c>
      <c r="R17572">
        <f>I17571</f>
      </c>
      <c r="S17572">
        <f>H17572-H17571</f>
      </c>
      <c r="T17572">
        <f>I17572-I17571</f>
      </c>
      <c r="U17572">
        <f>(L17572-K17572)/(2*D17572*0.01)</f>
      </c>
      <c r="V17572">
        <f>(L17572+K17572)/(D17572*0.0001)</f>
      </c>
    </row>
    <row r="17573">
      <c r="A17573" t="n">
        <v>2020</v>
      </c>
      <c r="B17573" t="inlineStr">
        <is>
          <t>00825959</t>
        </is>
      </c>
      <c r="C17573" t="inlineStr">
        <is>
          <t>하이비젼시스템</t>
        </is>
      </c>
      <c r="D17573" t="n">
        <v>6070867000</v>
      </c>
      <c r="E17573" t="n">
        <v>1426959000</v>
      </c>
      <c r="F17573" t="n">
        <v>844079000</v>
      </c>
      <c r="G17573" t="n">
        <v>138081000</v>
      </c>
      <c r="H17573" t="n">
        <v>3.085</v>
      </c>
      <c r="I17573" t="n">
        <v>3.98</v>
      </c>
      <c r="K17573" t="n">
        <v>-617385000</v>
      </c>
      <c r="M17573" t="n">
        <v>724144000</v>
      </c>
      <c r="O17573">
        <f>D17572</f>
      </c>
      <c r="P17573">
        <f>(E17573-F17573+G17573)/O17573*100</f>
      </c>
      <c r="Q17573">
        <f>H17572</f>
      </c>
      <c r="R17573">
        <f>I17572</f>
      </c>
      <c r="S17573">
        <f>H17573-H17572</f>
      </c>
      <c r="T17573">
        <f>I17573-I17572</f>
      </c>
    </row>
    <row r="17574">
      <c r="A17574" t="n">
        <v>2021</v>
      </c>
      <c r="B17574" t="inlineStr">
        <is>
          <t>00825959</t>
        </is>
      </c>
      <c r="C17574" t="inlineStr">
        <is>
          <t>하이비젼시스템</t>
        </is>
      </c>
      <c r="D17574" t="n">
        <v>6786106000</v>
      </c>
      <c r="E17574" t="n">
        <v>1544074000</v>
      </c>
      <c r="F17574" t="n">
        <v>308553000</v>
      </c>
      <c r="G17574" t="n">
        <v>179819000</v>
      </c>
      <c r="O17574">
        <f>D17573</f>
      </c>
      <c r="P17574">
        <f>(E17574-F17574+G17574)/O17574*100</f>
      </c>
    </row>
    <row r="17575">
      <c r="A17575" t="n">
        <v>2024</v>
      </c>
      <c r="B17575" t="inlineStr">
        <is>
          <t>00825959</t>
        </is>
      </c>
      <c r="C17575" t="inlineStr">
        <is>
          <t>하이비젼시스템</t>
        </is>
      </c>
      <c r="D17575" t="n">
        <v>9791323000</v>
      </c>
      <c r="E17575" t="n">
        <v>2002695000</v>
      </c>
      <c r="F17575" t="n">
        <v>1140379000</v>
      </c>
      <c r="G17575" t="n">
        <v>408826000</v>
      </c>
      <c r="H17575" t="n">
        <v>4.67</v>
      </c>
      <c r="I17575" t="n">
        <v>5.28</v>
      </c>
      <c r="K17575" t="n">
        <v>-903241000</v>
      </c>
      <c r="L17575" t="n">
        <v>1063629000</v>
      </c>
      <c r="M17575" t="n">
        <v>1078179000</v>
      </c>
      <c r="N17575" t="n">
        <v>-929650000</v>
      </c>
      <c r="U17575">
        <f>(L17575-K17575)/(2*D17575*0.01)</f>
      </c>
      <c r="V17575">
        <f>(L17575+K17575)/(D17575*0.0001)</f>
      </c>
    </row>
    <row r="17576">
      <c r="A17576" t="n">
        <v>2025</v>
      </c>
      <c r="B17576" t="inlineStr">
        <is>
          <t>00825959</t>
        </is>
      </c>
      <c r="C17576" t="inlineStr">
        <is>
          <t>하이비젼시스템</t>
        </is>
      </c>
      <c r="D17576" t="n">
        <v>10927309000</v>
      </c>
      <c r="E17576" t="n">
        <v>2206068000</v>
      </c>
      <c r="F17576" t="n">
        <v>1410636000</v>
      </c>
      <c r="G17576" t="n">
        <v>434718000</v>
      </c>
      <c r="H17576" t="n">
        <v>4.4</v>
      </c>
      <c r="I17576" t="n">
        <v>5.14</v>
      </c>
      <c r="K17576" t="n">
        <v>-599160000</v>
      </c>
      <c r="L17576" t="n">
        <v>662638000</v>
      </c>
      <c r="M17576" t="n">
        <v>670485000</v>
      </c>
      <c r="N17576" t="n">
        <v>-616386000</v>
      </c>
      <c r="O17576">
        <f>D17575</f>
      </c>
      <c r="P17576">
        <f>(E17576-F17576+G17576)/O17576*100</f>
      </c>
      <c r="Q17576">
        <f>H17575</f>
      </c>
      <c r="R17576">
        <f>I17575</f>
      </c>
      <c r="S17576">
        <f>H17576-H17575</f>
      </c>
      <c r="T17576">
        <f>I17576-I17575</f>
      </c>
      <c r="U17576">
        <f>(L17576-K17576)/(2*D17576*0.01)</f>
      </c>
      <c r="V17576">
        <f>(L17576+K17576)/(D17576*0.0001)</f>
      </c>
    </row>
    <row r="17577">
      <c r="A17577" t="n">
        <v>2014</v>
      </c>
      <c r="B17577" t="inlineStr">
        <is>
          <t>00826435</t>
        </is>
      </c>
      <c r="C17577" t="inlineStr">
        <is>
          <t>팜한농</t>
        </is>
      </c>
      <c r="D17577" t="n">
        <v>44724951000</v>
      </c>
      <c r="E17577" t="n">
        <v>6131778000</v>
      </c>
      <c r="F17577" t="n">
        <v>9144422000</v>
      </c>
      <c r="G17577" t="n">
        <v>1769144000</v>
      </c>
      <c r="H17577" t="n">
        <v>2.995</v>
      </c>
      <c r="I17577" t="n">
        <v>3.175</v>
      </c>
    </row>
    <row r="17578">
      <c r="A17578" t="n">
        <v>2015</v>
      </c>
      <c r="B17578" t="inlineStr">
        <is>
          <t>00826435</t>
        </is>
      </c>
      <c r="C17578" t="inlineStr">
        <is>
          <t>팜한농</t>
        </is>
      </c>
      <c r="D17578" t="n">
        <v>43980492000</v>
      </c>
      <c r="E17578" t="n">
        <v>5252219000</v>
      </c>
      <c r="F17578" t="n">
        <v>3835202000</v>
      </c>
      <c r="G17578" t="n">
        <v>1178456000</v>
      </c>
      <c r="H17578" t="n">
        <v>2.615</v>
      </c>
      <c r="I17578" t="n">
        <v>3.17</v>
      </c>
      <c r="O17578">
        <f>D17577</f>
      </c>
      <c r="P17578">
        <f>(E17578-F17578+G17578)/O17578*100</f>
      </c>
      <c r="Q17578">
        <f>H17577</f>
      </c>
      <c r="R17578">
        <f>I17577</f>
      </c>
      <c r="S17578">
        <f>H17578-H17577</f>
      </c>
      <c r="T17578">
        <f>I17578-I17577</f>
      </c>
    </row>
    <row r="17579">
      <c r="A17579" t="n">
        <v>2016</v>
      </c>
      <c r="B17579" t="inlineStr">
        <is>
          <t>00826435</t>
        </is>
      </c>
      <c r="C17579" t="inlineStr">
        <is>
          <t>팜한농</t>
        </is>
      </c>
      <c r="D17579" t="n">
        <v>51653210000</v>
      </c>
      <c r="E17579" t="n">
        <v>5577640000</v>
      </c>
      <c r="F17579" t="n">
        <v>2740856000</v>
      </c>
      <c r="G17579" t="n">
        <v>1236428000</v>
      </c>
      <c r="H17579" t="n">
        <v>2.49</v>
      </c>
      <c r="I17579" t="n">
        <v>2.48</v>
      </c>
      <c r="K17579" t="n">
        <v>-3519405000</v>
      </c>
      <c r="L17579" t="n">
        <v>3994578000</v>
      </c>
      <c r="M17579" t="n">
        <v>3967986000</v>
      </c>
      <c r="N17579" t="n">
        <v>-3562981000</v>
      </c>
      <c r="O17579">
        <f>D17578</f>
      </c>
      <c r="P17579">
        <f>(E17579-F17579+G17579)/O17579*100</f>
      </c>
      <c r="Q17579">
        <f>H17578</f>
      </c>
      <c r="R17579">
        <f>I17578</f>
      </c>
      <c r="S17579">
        <f>H17579-H17578</f>
      </c>
      <c r="T17579">
        <f>I17579-I17578</f>
      </c>
      <c r="U17579">
        <f>(L17579-K17579)/(2*D17579*0.01)</f>
      </c>
      <c r="V17579">
        <f>(L17579+K17579)/(D17579*0.0001)</f>
      </c>
    </row>
    <row r="17580">
      <c r="A17580" t="n">
        <v>2017</v>
      </c>
      <c r="B17580" t="inlineStr">
        <is>
          <t>00826435</t>
        </is>
      </c>
      <c r="C17580" t="inlineStr">
        <is>
          <t>팜한농</t>
        </is>
      </c>
      <c r="D17580" t="n">
        <v>50936179000000</v>
      </c>
      <c r="E17580" t="n">
        <v>5943645000000</v>
      </c>
      <c r="F17580" t="n">
        <v>5087181000000</v>
      </c>
      <c r="G17580" t="n">
        <v>1358478000000</v>
      </c>
      <c r="H17580" t="n">
        <v>3.45</v>
      </c>
      <c r="I17580" t="n">
        <v>2.24</v>
      </c>
      <c r="K17580" t="n">
        <v>-3157602000000</v>
      </c>
      <c r="L17580" t="n">
        <v>3555445000000</v>
      </c>
      <c r="M17580" t="n">
        <v>3569214000000</v>
      </c>
      <c r="N17580" t="n">
        <v>-3226871000000</v>
      </c>
      <c r="O17580">
        <f>D17579</f>
      </c>
      <c r="P17580">
        <f>(E17580-F17580+G17580)/O17580*100</f>
      </c>
      <c r="Q17580">
        <f>H17579</f>
      </c>
      <c r="R17580">
        <f>I17579</f>
      </c>
      <c r="S17580">
        <f>H17580-H17579</f>
      </c>
      <c r="T17580">
        <f>I17580-I17579</f>
      </c>
      <c r="U17580">
        <f>(L17580-K17580)/(2*D17580*0.01)</f>
      </c>
      <c r="V17580">
        <f>(L17580+K17580)/(D17580*0.0001)</f>
      </c>
    </row>
    <row r="17581">
      <c r="A17581" t="n">
        <v>2018</v>
      </c>
      <c r="B17581" t="inlineStr">
        <is>
          <t>00826435</t>
        </is>
      </c>
      <c r="C17581" t="inlineStr">
        <is>
          <t>팜한농</t>
        </is>
      </c>
      <c r="D17581" t="n">
        <v>51427917000</v>
      </c>
      <c r="E17581" t="n">
        <v>5435797000</v>
      </c>
      <c r="F17581" t="n">
        <v>9800976000</v>
      </c>
      <c r="G17581" t="n">
        <v>1798325000</v>
      </c>
      <c r="H17581" t="n">
        <v>2.98</v>
      </c>
      <c r="I17581" t="n">
        <v>2.24</v>
      </c>
      <c r="K17581" t="n">
        <v>-3323336000</v>
      </c>
      <c r="L17581" t="n">
        <v>3749370000</v>
      </c>
      <c r="M17581" t="n">
        <v>3745937000</v>
      </c>
      <c r="N17581" t="n">
        <v>-3381886000</v>
      </c>
      <c r="O17581">
        <f>D17580</f>
      </c>
      <c r="P17581">
        <f>(E17581-F17581+G17581)/O17581*100</f>
      </c>
      <c r="Q17581">
        <f>H17580</f>
      </c>
      <c r="R17581">
        <f>I17580</f>
      </c>
      <c r="S17581">
        <f>H17581-H17580</f>
      </c>
      <c r="T17581">
        <f>I17581-I17580</f>
      </c>
      <c r="U17581">
        <f>(L17581-K17581)/(2*D17581*0.01)</f>
      </c>
      <c r="V17581">
        <f>(L17581+K17581)/(D17581*0.0001)</f>
      </c>
    </row>
    <row r="17582">
      <c r="A17582" t="n">
        <v>2019</v>
      </c>
      <c r="B17582" t="inlineStr">
        <is>
          <t>00826435</t>
        </is>
      </c>
      <c r="C17582" t="inlineStr">
        <is>
          <t>팜한농</t>
        </is>
      </c>
      <c r="D17582" t="n">
        <v>50189102000</v>
      </c>
      <c r="E17582" t="n">
        <v>5086286000</v>
      </c>
      <c r="F17582" t="n">
        <v>4384631000</v>
      </c>
      <c r="G17582" t="n">
        <v>1453919000</v>
      </c>
      <c r="H17582" t="n">
        <v>2.48</v>
      </c>
      <c r="I17582" t="n">
        <v>4</v>
      </c>
      <c r="K17582" t="n">
        <v>-2680983000</v>
      </c>
      <c r="L17582" t="n">
        <v>2977607000</v>
      </c>
      <c r="M17582" t="n">
        <v>2906304000</v>
      </c>
      <c r="N17582" t="n">
        <v>-2671060000</v>
      </c>
      <c r="O17582">
        <f>D17581</f>
      </c>
      <c r="P17582">
        <f>(E17582-F17582+G17582)/O17582*100</f>
      </c>
      <c r="Q17582">
        <f>H17581</f>
      </c>
      <c r="R17582">
        <f>I17581</f>
      </c>
      <c r="S17582">
        <f>H17582-H17581</f>
      </c>
      <c r="T17582">
        <f>I17582-I17581</f>
      </c>
      <c r="U17582">
        <f>(L17582-K17582)/(2*D17582*0.01)</f>
      </c>
      <c r="V17582">
        <f>(L17582+K17582)/(D17582*0.0001)</f>
      </c>
    </row>
    <row r="17583">
      <c r="A17583" t="n">
        <v>2020</v>
      </c>
      <c r="B17583" t="inlineStr">
        <is>
          <t>00826435</t>
        </is>
      </c>
      <c r="C17583" t="inlineStr">
        <is>
          <t>팜한농</t>
        </is>
      </c>
      <c r="D17583" t="n">
        <v>50753901000</v>
      </c>
      <c r="E17583" t="n">
        <v>4476909000</v>
      </c>
      <c r="F17583" t="n">
        <v>4932738000</v>
      </c>
      <c r="G17583" t="n">
        <v>1169743000</v>
      </c>
      <c r="H17583" t="n">
        <v>2</v>
      </c>
      <c r="I17583" t="n">
        <v>4</v>
      </c>
      <c r="J17583" t="n">
        <v>5.538</v>
      </c>
      <c r="K17583" t="n">
        <v>-2675722000</v>
      </c>
      <c r="L17583" t="n">
        <v>2817518000</v>
      </c>
      <c r="M17583" t="n">
        <v>2763156000</v>
      </c>
      <c r="N17583" t="n">
        <v>-2651208000</v>
      </c>
      <c r="O17583">
        <f>D17582</f>
      </c>
      <c r="P17583">
        <f>(E17583-F17583+G17583)/O17583*100</f>
      </c>
      <c r="Q17583">
        <f>H17582</f>
      </c>
      <c r="R17583">
        <f>I17582</f>
      </c>
      <c r="S17583">
        <f>H17583-H17582</f>
      </c>
      <c r="T17583">
        <f>I17583-I17582</f>
      </c>
      <c r="U17583">
        <f>(L17583-K17583)/(2*D17583*0.01)</f>
      </c>
      <c r="V17583">
        <f>(L17583+K17583)/(D17583*0.0001)</f>
      </c>
    </row>
    <row r="17584">
      <c r="A17584" t="n">
        <v>2021</v>
      </c>
      <c r="B17584" t="inlineStr">
        <is>
          <t>00826435</t>
        </is>
      </c>
      <c r="C17584" t="inlineStr">
        <is>
          <t>팜한농</t>
        </is>
      </c>
      <c r="D17584" t="n">
        <v>53365000000</v>
      </c>
      <c r="E17584" t="n">
        <v>4233000000</v>
      </c>
      <c r="F17584" t="n">
        <v>4365000000</v>
      </c>
      <c r="G17584" t="n">
        <v>1127000000</v>
      </c>
      <c r="H17584" t="n">
        <v>3.03</v>
      </c>
      <c r="I17584" t="n">
        <v>5</v>
      </c>
      <c r="J17584" t="n">
        <v>5.335</v>
      </c>
      <c r="K17584" t="n">
        <v>-2696000000</v>
      </c>
      <c r="L17584" t="n">
        <v>2834000000</v>
      </c>
      <c r="M17584" t="n">
        <v>2772000000</v>
      </c>
      <c r="N17584" t="n">
        <v>-2662000000</v>
      </c>
      <c r="O17584">
        <f>D17583</f>
      </c>
      <c r="P17584">
        <f>(E17584-F17584+G17584)/O17584*100</f>
      </c>
      <c r="Q17584">
        <f>H17583</f>
      </c>
      <c r="R17584">
        <f>I17583</f>
      </c>
      <c r="S17584">
        <f>H17584-H17583</f>
      </c>
      <c r="T17584">
        <f>I17584-I17583</f>
      </c>
      <c r="U17584">
        <f>(L17584-K17584)/(2*D17584*0.01)</f>
      </c>
      <c r="V17584">
        <f>(L17584+K17584)/(D17584*0.0001)</f>
      </c>
    </row>
    <row r="17585">
      <c r="A17585" t="n">
        <v>2022</v>
      </c>
      <c r="B17585" t="inlineStr">
        <is>
          <t>00826435</t>
        </is>
      </c>
      <c r="C17585" t="inlineStr">
        <is>
          <t>팜한농</t>
        </is>
      </c>
      <c r="D17585" t="n">
        <v>50622000000</v>
      </c>
      <c r="E17585" t="n">
        <v>4393000000</v>
      </c>
      <c r="F17585" t="n">
        <v>6157000000</v>
      </c>
      <c r="G17585" t="n">
        <v>1507000000</v>
      </c>
      <c r="H17585" t="n">
        <v>5.58</v>
      </c>
      <c r="I17585" t="n">
        <v>6</v>
      </c>
      <c r="J17585" t="n">
        <v>5.306</v>
      </c>
      <c r="K17585" t="n">
        <v>-2482000000</v>
      </c>
      <c r="L17585" t="n">
        <v>2608000000</v>
      </c>
      <c r="M17585" t="n">
        <v>2590000000</v>
      </c>
      <c r="N17585" t="n">
        <v>-2488000000</v>
      </c>
      <c r="O17585">
        <f>D17584</f>
      </c>
      <c r="P17585">
        <f>(E17585-F17585+G17585)/O17585*100</f>
      </c>
      <c r="Q17585">
        <f>H17584</f>
      </c>
      <c r="R17585">
        <f>I17584</f>
      </c>
      <c r="S17585">
        <f>H17585-H17584</f>
      </c>
      <c r="T17585">
        <f>I17585-I17584</f>
      </c>
      <c r="U17585">
        <f>(L17585-K17585)/(2*D17585*0.01)</f>
      </c>
      <c r="V17585">
        <f>(L17585+K17585)/(D17585*0.0001)</f>
      </c>
    </row>
    <row r="17586">
      <c r="A17586" t="n">
        <v>2023</v>
      </c>
      <c r="B17586" t="inlineStr">
        <is>
          <t>00826435</t>
        </is>
      </c>
      <c r="C17586" t="inlineStr">
        <is>
          <t>팜한농</t>
        </is>
      </c>
      <c r="D17586" t="n">
        <v>51468000000</v>
      </c>
      <c r="E17586" t="n">
        <v>4118000000</v>
      </c>
      <c r="F17586" t="n">
        <v>6996000000</v>
      </c>
      <c r="G17586" t="n">
        <v>2590000000</v>
      </c>
      <c r="H17586" t="n">
        <v>4.61</v>
      </c>
      <c r="I17586" t="n">
        <v>5</v>
      </c>
      <c r="J17586" t="n">
        <v>5.314</v>
      </c>
      <c r="K17586" t="n">
        <v>-2554000000</v>
      </c>
      <c r="L17586" t="n">
        <v>2682000000</v>
      </c>
      <c r="M17586" t="n">
        <v>2662000000</v>
      </c>
      <c r="N17586" t="n">
        <v>-2560000000</v>
      </c>
      <c r="O17586">
        <f>D17585</f>
      </c>
      <c r="P17586">
        <f>(E17586-F17586+G17586)/O17586*100</f>
      </c>
      <c r="Q17586">
        <f>H17585</f>
      </c>
      <c r="R17586">
        <f>I17585</f>
      </c>
      <c r="S17586">
        <f>H17586-H17585</f>
      </c>
      <c r="T17586">
        <f>I17586-I17585</f>
      </c>
      <c r="U17586">
        <f>(L17586-K17586)/(2*D17586*0.01)</f>
      </c>
      <c r="V17586">
        <f>(L17586+K17586)/(D17586*0.0001)</f>
      </c>
    </row>
    <row r="17587">
      <c r="A17587" t="n">
        <v>2024</v>
      </c>
      <c r="B17587" t="inlineStr">
        <is>
          <t>00826435</t>
        </is>
      </c>
      <c r="C17587" t="inlineStr">
        <is>
          <t>팜한농</t>
        </is>
      </c>
      <c r="D17587" t="n">
        <v>52630000000</v>
      </c>
      <c r="E17587" t="n">
        <v>4126000000</v>
      </c>
      <c r="F17587" t="n">
        <v>7160000000</v>
      </c>
      <c r="G17587" t="n">
        <v>2218000000</v>
      </c>
      <c r="H17587" t="n">
        <v>4.02</v>
      </c>
      <c r="I17587" t="n">
        <v>5</v>
      </c>
      <c r="J17587" t="n">
        <v>5.505</v>
      </c>
      <c r="K17587" t="n">
        <v>2718000000</v>
      </c>
      <c r="L17587" t="n">
        <v>2858000000</v>
      </c>
      <c r="M17587" t="n">
        <v>2766000000</v>
      </c>
      <c r="N17587" t="n">
        <v>-2710000000</v>
      </c>
      <c r="O17587">
        <f>D17586</f>
      </c>
      <c r="P17587">
        <f>(E17587-F17587+G17587)/O17587*100</f>
      </c>
      <c r="Q17587">
        <f>H17586</f>
      </c>
      <c r="R17587">
        <f>I17586</f>
      </c>
      <c r="S17587">
        <f>H17587-H17586</f>
      </c>
      <c r="T17587">
        <f>I17587-I17586</f>
      </c>
      <c r="U17587">
        <f>(L17587-K17587)/(2*D17587*0.01)</f>
      </c>
    </row>
    <row r="17588">
      <c r="A17588" t="n">
        <v>2025</v>
      </c>
      <c r="B17588" t="inlineStr">
        <is>
          <t>00826435</t>
        </is>
      </c>
      <c r="C17588" t="inlineStr">
        <is>
          <t>팜한농</t>
        </is>
      </c>
      <c r="D17588" t="n">
        <v>53498000000</v>
      </c>
      <c r="E17588" t="n">
        <v>4232000000</v>
      </c>
      <c r="F17588" t="n">
        <v>5822000000</v>
      </c>
      <c r="G17588" t="n">
        <v>1994000000</v>
      </c>
      <c r="H17588" t="n">
        <v>4.5</v>
      </c>
      <c r="I17588" t="n">
        <v>5</v>
      </c>
      <c r="J17588" t="n">
        <v>5.645</v>
      </c>
      <c r="K17588" t="n">
        <v>-5628000000</v>
      </c>
      <c r="L17588" t="n">
        <v>5948000000</v>
      </c>
      <c r="M17588" t="n">
        <v>5896000000</v>
      </c>
      <c r="N17588" t="n">
        <v>-5636000000</v>
      </c>
      <c r="O17588">
        <f>D17587</f>
      </c>
      <c r="P17588">
        <f>(E17588-F17588+G17588)/O17588*100</f>
      </c>
      <c r="Q17588">
        <f>H17587</f>
      </c>
      <c r="R17588">
        <f>I17587</f>
      </c>
      <c r="S17588">
        <f>H17588-H17587</f>
      </c>
      <c r="T17588">
        <f>I17588-I17587</f>
      </c>
      <c r="U17588">
        <f>(L17588-K17588)/(2*D17588*0.01)</f>
      </c>
      <c r="V17588">
        <f>(L17588+K17588)/(D17588*0.0001)</f>
      </c>
    </row>
    <row r="17589">
      <c r="A17589" t="n">
        <v>2014</v>
      </c>
      <c r="B17589" t="inlineStr">
        <is>
          <t>00828497</t>
        </is>
      </c>
      <c r="C17589" t="inlineStr">
        <is>
          <t>한미약품</t>
        </is>
      </c>
      <c r="D17589" t="n">
        <v>52271143000</v>
      </c>
      <c r="E17589" t="n">
        <v>8136999000</v>
      </c>
      <c r="F17589" t="n">
        <v>3962786000</v>
      </c>
      <c r="G17589" t="n">
        <v>1713200000</v>
      </c>
      <c r="H17589" t="n">
        <v>3.1</v>
      </c>
      <c r="I17589" t="n">
        <v>4.43</v>
      </c>
      <c r="K17589" t="n">
        <v>-2386297000</v>
      </c>
      <c r="L17589" t="n">
        <v>2724684000</v>
      </c>
      <c r="M17589" t="n">
        <v>2731934000</v>
      </c>
      <c r="N17589" t="n">
        <v>-2436033000</v>
      </c>
      <c r="U17589">
        <f>(L17589-K17589)/(2*D17589*0.01)</f>
      </c>
      <c r="V17589">
        <f>(L17589+K17589)/(D17589*0.0001)</f>
      </c>
    </row>
    <row r="17590">
      <c r="A17590" t="n">
        <v>2015</v>
      </c>
      <c r="B17590" t="inlineStr">
        <is>
          <t>00828497</t>
        </is>
      </c>
      <c r="C17590" t="inlineStr">
        <is>
          <t>한미약품</t>
        </is>
      </c>
      <c r="D17590" t="n">
        <v>62301165000</v>
      </c>
      <c r="E17590" t="n">
        <v>10589170000</v>
      </c>
      <c r="F17590" t="n">
        <v>10149026000</v>
      </c>
      <c r="G17590" t="n">
        <v>1547754000</v>
      </c>
      <c r="H17590" t="n">
        <v>2.92</v>
      </c>
      <c r="I17590" t="n">
        <v>4.87</v>
      </c>
      <c r="K17590" t="n">
        <v>-3346408000</v>
      </c>
      <c r="L17590" t="n">
        <v>3843970000</v>
      </c>
      <c r="M17590" t="n">
        <v>3829322000</v>
      </c>
      <c r="N17590" t="n">
        <v>-3396606000</v>
      </c>
      <c r="O17590">
        <f>D17589</f>
      </c>
      <c r="P17590">
        <f>(E17590-F17590+G17590)/O17590*100</f>
      </c>
      <c r="Q17590">
        <f>H17589</f>
      </c>
      <c r="R17590">
        <f>I17589</f>
      </c>
      <c r="S17590">
        <f>H17590-H17589</f>
      </c>
      <c r="T17590">
        <f>I17590-I17589</f>
      </c>
      <c r="U17590">
        <f>(L17590-K17590)/(2*D17590*0.01)</f>
      </c>
      <c r="V17590">
        <f>(L17590+K17590)/(D17590*0.0001)</f>
      </c>
    </row>
    <row r="17591">
      <c r="A17591" t="n">
        <v>2016</v>
      </c>
      <c r="B17591" t="inlineStr">
        <is>
          <t>00828497</t>
        </is>
      </c>
      <c r="C17591" t="inlineStr">
        <is>
          <t>한미약품</t>
        </is>
      </c>
      <c r="D17591" t="n">
        <v>71429869000</v>
      </c>
      <c r="E17591" t="n">
        <v>12703619000</v>
      </c>
      <c r="F17591" t="n">
        <v>8117033000</v>
      </c>
      <c r="G17591" t="n">
        <v>1723132000</v>
      </c>
      <c r="H17591" t="n">
        <v>2.85</v>
      </c>
      <c r="I17591" t="n">
        <v>4.85</v>
      </c>
      <c r="J17591" t="n">
        <v>5.5</v>
      </c>
      <c r="K17591" t="n">
        <v>-3861082000</v>
      </c>
      <c r="L17591" t="n">
        <v>4431195000</v>
      </c>
      <c r="M17591" t="n">
        <v>4412599000</v>
      </c>
      <c r="N17591" t="n">
        <v>-3917675000</v>
      </c>
      <c r="O17591">
        <f>D17590</f>
      </c>
      <c r="P17591">
        <f>(E17591-F17591+G17591)/O17591*100</f>
      </c>
      <c r="Q17591">
        <f>H17590</f>
      </c>
      <c r="R17591">
        <f>I17590</f>
      </c>
      <c r="S17591">
        <f>H17591-H17590</f>
      </c>
      <c r="T17591">
        <f>I17591-I17590</f>
      </c>
      <c r="U17591">
        <f>(L17591-K17591)/(2*D17591*0.01)</f>
      </c>
      <c r="V17591">
        <f>(L17591+K17591)/(D17591*0.0001)</f>
      </c>
    </row>
    <row r="17592">
      <c r="A17592" t="n">
        <v>2017</v>
      </c>
      <c r="B17592" t="inlineStr">
        <is>
          <t>00828497</t>
        </is>
      </c>
      <c r="C17592" t="inlineStr">
        <is>
          <t>한미약품</t>
        </is>
      </c>
      <c r="D17592" t="n">
        <v>81541697000</v>
      </c>
      <c r="E17592" t="n">
        <v>13294133000</v>
      </c>
      <c r="F17592" t="n">
        <v>9918751000</v>
      </c>
      <c r="G17592" t="n">
        <v>1951871000</v>
      </c>
      <c r="H17592" t="n">
        <v>3.185</v>
      </c>
      <c r="I17592" t="n">
        <v>5.55</v>
      </c>
      <c r="K17592" t="n">
        <v>-4352605000</v>
      </c>
      <c r="L17592" t="n">
        <v>4956258000</v>
      </c>
      <c r="M17592" t="n">
        <v>4914830000</v>
      </c>
      <c r="N17592" t="n">
        <v>-4399718000</v>
      </c>
      <c r="O17592">
        <f>D17591</f>
      </c>
      <c r="P17592">
        <f>(E17592-F17592+G17592)/O17592*100</f>
      </c>
      <c r="Q17592">
        <f>H17591</f>
      </c>
      <c r="R17592">
        <f>I17591</f>
      </c>
      <c r="S17592">
        <f>H17592-H17591</f>
      </c>
      <c r="T17592">
        <f>I17592-I17591</f>
      </c>
      <c r="U17592">
        <f>(L17592-K17592)/(2*D17592*0.01)</f>
      </c>
      <c r="V17592">
        <f>(L17592+K17592)/(D17592*0.0001)</f>
      </c>
    </row>
    <row r="17593">
      <c r="A17593" t="n">
        <v>2018</v>
      </c>
      <c r="B17593" t="inlineStr">
        <is>
          <t>00828497</t>
        </is>
      </c>
      <c r="C17593" t="inlineStr">
        <is>
          <t>한미약품</t>
        </is>
      </c>
      <c r="D17593" t="n">
        <v>99978719000</v>
      </c>
      <c r="E17593" t="n">
        <v>15486263000</v>
      </c>
      <c r="F17593" t="n">
        <v>7718421000</v>
      </c>
      <c r="G17593" t="n">
        <v>2492954000</v>
      </c>
      <c r="H17593" t="n">
        <v>2.7</v>
      </c>
      <c r="I17593" t="n">
        <v>5.55</v>
      </c>
      <c r="K17593" t="n">
        <v>-5542604000</v>
      </c>
      <c r="L17593" t="n">
        <v>6319037000</v>
      </c>
      <c r="M17593" t="n">
        <v>6233430000</v>
      </c>
      <c r="N17593" t="n">
        <v>-5576844000</v>
      </c>
      <c r="O17593">
        <f>D17592</f>
      </c>
      <c r="P17593">
        <f>(E17593-F17593+G17593)/O17593*100</f>
      </c>
      <c r="Q17593">
        <f>H17592</f>
      </c>
      <c r="R17593">
        <f>I17592</f>
      </c>
      <c r="S17593">
        <f>H17593-H17592</f>
      </c>
      <c r="T17593">
        <f>I17593-I17592</f>
      </c>
      <c r="U17593">
        <f>(L17593-K17593)/(2*D17593*0.01)</f>
      </c>
      <c r="V17593">
        <f>(L17593+K17593)/(D17593*0.0001)</f>
      </c>
    </row>
    <row r="17594">
      <c r="A17594" t="n">
        <v>2019</v>
      </c>
      <c r="B17594" t="inlineStr">
        <is>
          <t>00828497</t>
        </is>
      </c>
      <c r="C17594" t="inlineStr">
        <is>
          <t>한미약품</t>
        </is>
      </c>
      <c r="D17594" t="n">
        <v>114729220000</v>
      </c>
      <c r="E17594" t="n">
        <v>16019827000</v>
      </c>
      <c r="F17594" t="n">
        <v>7204177000</v>
      </c>
      <c r="G17594" t="n">
        <v>2352824000</v>
      </c>
      <c r="H17594" t="n">
        <v>2.265</v>
      </c>
      <c r="I17594" t="n">
        <v>5.54</v>
      </c>
      <c r="K17594" t="n">
        <v>-6608601000</v>
      </c>
      <c r="L17594" t="n">
        <v>7549245000</v>
      </c>
      <c r="M17594" t="n">
        <v>7414200000</v>
      </c>
      <c r="N17594" t="n">
        <v>-6623825000</v>
      </c>
      <c r="O17594">
        <f>D17593</f>
      </c>
      <c r="P17594">
        <f>(E17594-F17594+G17594)/O17594*100</f>
      </c>
      <c r="Q17594">
        <f>H17593</f>
      </c>
      <c r="R17594">
        <f>I17593</f>
      </c>
      <c r="S17594">
        <f>H17594-H17593</f>
      </c>
      <c r="T17594">
        <f>I17594-I17593</f>
      </c>
      <c r="U17594">
        <f>(L17594-K17594)/(2*D17594*0.01)</f>
      </c>
      <c r="V17594">
        <f>(L17594+K17594)/(D17594*0.0001)</f>
      </c>
    </row>
    <row r="17595">
      <c r="A17595" t="n">
        <v>2020</v>
      </c>
      <c r="B17595" t="inlineStr">
        <is>
          <t>00828497</t>
        </is>
      </c>
      <c r="C17595" t="inlineStr">
        <is>
          <t>한미약품</t>
        </is>
      </c>
      <c r="D17595" t="n">
        <v>126353239000</v>
      </c>
      <c r="E17595" t="n">
        <v>19880119000</v>
      </c>
      <c r="F17595" t="n">
        <v>16504111000</v>
      </c>
      <c r="G17595" t="n">
        <v>2739889000</v>
      </c>
      <c r="H17595" t="n">
        <v>3.115</v>
      </c>
      <c r="I17595" t="n">
        <v>5.325</v>
      </c>
      <c r="K17595" t="n">
        <v>-8865084000</v>
      </c>
      <c r="L17595" t="n">
        <v>10145318000</v>
      </c>
      <c r="M17595" t="n">
        <v>10054743000</v>
      </c>
      <c r="N17595" t="n">
        <v>-8956356000</v>
      </c>
      <c r="O17595">
        <f>D17594</f>
      </c>
      <c r="P17595">
        <f>(E17595-F17595+G17595)/O17595*100</f>
      </c>
      <c r="Q17595">
        <f>H17594</f>
      </c>
      <c r="R17595">
        <f>I17594</f>
      </c>
      <c r="S17595">
        <f>H17595-H17594</f>
      </c>
      <c r="T17595">
        <f>I17595-I17594</f>
      </c>
      <c r="U17595">
        <f>(L17595-K17595)/(2*D17595*0.01)</f>
      </c>
      <c r="V17595">
        <f>(L17595+K17595)/(D17595*0.0001)</f>
      </c>
    </row>
    <row r="17596">
      <c r="A17596" t="n">
        <v>2021</v>
      </c>
      <c r="B17596" t="inlineStr">
        <is>
          <t>00828497</t>
        </is>
      </c>
      <c r="C17596" t="inlineStr">
        <is>
          <t>한미약품</t>
        </is>
      </c>
      <c r="D17596" t="n">
        <v>136144561000</v>
      </c>
      <c r="E17596" t="n">
        <v>19240346000</v>
      </c>
      <c r="F17596" t="n">
        <v>9867548000</v>
      </c>
      <c r="G17596" t="n">
        <v>3810821000</v>
      </c>
      <c r="H17596" t="n">
        <v>3.77</v>
      </c>
      <c r="I17596" t="n">
        <v>5.61</v>
      </c>
      <c r="K17596" t="n">
        <v>-10543672000</v>
      </c>
      <c r="L17596" t="n">
        <v>10543672000</v>
      </c>
      <c r="M17596" t="n">
        <v>10510290000</v>
      </c>
      <c r="N17596" t="n">
        <v>-9386952000</v>
      </c>
      <c r="O17596">
        <f>D17595</f>
      </c>
      <c r="P17596">
        <f>(E17596-F17596+G17596)/O17596*100</f>
      </c>
      <c r="Q17596">
        <f>H17595</f>
      </c>
      <c r="R17596">
        <f>I17595</f>
      </c>
      <c r="S17596">
        <f>H17596-H17595</f>
      </c>
      <c r="T17596">
        <f>I17596-I17595</f>
      </c>
      <c r="U17596">
        <f>(L17596-K17596)/(2*D17596*0.01)</f>
      </c>
    </row>
    <row r="17597">
      <c r="A17597" t="n">
        <v>2022</v>
      </c>
      <c r="B17597" t="inlineStr">
        <is>
          <t>00828497</t>
        </is>
      </c>
      <c r="C17597" t="inlineStr">
        <is>
          <t>한미약품</t>
        </is>
      </c>
      <c r="D17597" t="n">
        <v>131650932000</v>
      </c>
      <c r="E17597" t="n">
        <v>18755310000</v>
      </c>
      <c r="F17597" t="n">
        <v>13885406000</v>
      </c>
      <c r="G17597" t="n">
        <v>4800956000</v>
      </c>
      <c r="H17597" t="n">
        <v>6.17</v>
      </c>
      <c r="I17597" t="n">
        <v>5.585</v>
      </c>
      <c r="J17597" t="n">
        <v>7.275</v>
      </c>
      <c r="K17597" t="n">
        <v>-9869881000</v>
      </c>
      <c r="L17597" t="n">
        <v>10543672000</v>
      </c>
      <c r="M17597" t="n">
        <v>10084134000</v>
      </c>
      <c r="N17597" t="n">
        <v>-9386952000</v>
      </c>
      <c r="O17597">
        <f>D17596</f>
      </c>
      <c r="P17597">
        <f>(E17597-F17597+G17597)/O17597*100</f>
      </c>
      <c r="Q17597">
        <f>H17596</f>
      </c>
      <c r="R17597">
        <f>I17596</f>
      </c>
      <c r="S17597">
        <f>H17597-H17596</f>
      </c>
      <c r="T17597">
        <f>I17597-I17596</f>
      </c>
      <c r="U17597">
        <f>(L17597-K17597)/(2*D17597*0.01)</f>
      </c>
      <c r="V17597">
        <f>(L17597+K17597)/(D17597*0.0001)</f>
      </c>
    </row>
    <row r="17598">
      <c r="A17598" t="n">
        <v>2023</v>
      </c>
      <c r="B17598" t="inlineStr">
        <is>
          <t>00828497</t>
        </is>
      </c>
      <c r="C17598" t="inlineStr">
        <is>
          <t>한미약품</t>
        </is>
      </c>
      <c r="D17598" t="n">
        <v>151493561000</v>
      </c>
      <c r="E17598" t="n">
        <v>17154957000</v>
      </c>
      <c r="F17598" t="n">
        <v>16978921000</v>
      </c>
      <c r="G17598" t="n">
        <v>7710600000</v>
      </c>
      <c r="H17598" t="n">
        <v>5.325</v>
      </c>
      <c r="I17598" t="n">
        <v>5.51</v>
      </c>
      <c r="J17598" t="n">
        <v>7.395</v>
      </c>
      <c r="K17598" t="n">
        <v>-10576288000</v>
      </c>
      <c r="L17598" t="n">
        <v>12009849000</v>
      </c>
      <c r="M17598" t="n">
        <v>12167444000</v>
      </c>
      <c r="N17598" t="n">
        <v>-10894279000</v>
      </c>
      <c r="O17598">
        <f>D17597</f>
      </c>
      <c r="P17598">
        <f>(E17598-F17598+G17598)/O17598*100</f>
      </c>
      <c r="Q17598">
        <f>H17597</f>
      </c>
      <c r="R17598">
        <f>I17597</f>
      </c>
      <c r="S17598">
        <f>H17598-H17597</f>
      </c>
      <c r="T17598">
        <f>I17598-I17597</f>
      </c>
      <c r="U17598">
        <f>(L17598-K17598)/(2*D17598*0.01)</f>
      </c>
      <c r="V17598">
        <f>(L17598+K17598)/(D17598*0.0001)</f>
      </c>
    </row>
    <row r="17599">
      <c r="A17599" t="n">
        <v>2024</v>
      </c>
      <c r="B17599" t="inlineStr">
        <is>
          <t>00828497</t>
        </is>
      </c>
      <c r="C17599" t="inlineStr">
        <is>
          <t>한미약품</t>
        </is>
      </c>
      <c r="D17599" t="n">
        <v>184562157000</v>
      </c>
      <c r="E17599" t="n">
        <v>19071384000</v>
      </c>
      <c r="F17599" t="n">
        <v>9129224000</v>
      </c>
      <c r="G17599" t="n">
        <v>7717360000</v>
      </c>
      <c r="H17599" t="n">
        <v>4.805</v>
      </c>
      <c r="I17599" t="n">
        <v>5.66</v>
      </c>
      <c r="J17599" t="n">
        <v>7.455</v>
      </c>
      <c r="K17599" t="n">
        <v>-13130215000</v>
      </c>
      <c r="L17599" t="n">
        <v>14940393000</v>
      </c>
      <c r="M17599" t="n">
        <v>15058625000</v>
      </c>
      <c r="N17599" t="n">
        <v>-13463390000</v>
      </c>
      <c r="O17599">
        <f>D17598</f>
      </c>
      <c r="P17599">
        <f>(E17599-F17599+G17599)/O17599*100</f>
      </c>
      <c r="Q17599">
        <f>H17598</f>
      </c>
      <c r="R17599">
        <f>I17598</f>
      </c>
      <c r="S17599">
        <f>H17599-H17598</f>
      </c>
      <c r="T17599">
        <f>I17599-I17598</f>
      </c>
      <c r="U17599">
        <f>(L17599-K17599)/(2*D17599*0.01)</f>
      </c>
      <c r="V17599">
        <f>(L17599+K17599)/(D17599*0.0001)</f>
      </c>
    </row>
    <row r="17600">
      <c r="A17600" t="n">
        <v>2025</v>
      </c>
      <c r="B17600" t="inlineStr">
        <is>
          <t>00828497</t>
        </is>
      </c>
      <c r="C17600" t="inlineStr">
        <is>
          <t>한미약품</t>
        </is>
      </c>
      <c r="D17600" t="n">
        <v>201003491000</v>
      </c>
      <c r="E17600" t="n">
        <v>26680464000</v>
      </c>
      <c r="F17600" t="n">
        <v>17755872000</v>
      </c>
      <c r="G17600" t="n">
        <v>8508536000</v>
      </c>
      <c r="H17600" t="n">
        <v>5.185</v>
      </c>
      <c r="I17600" t="n">
        <v>5.66</v>
      </c>
      <c r="J17600" t="n">
        <v>7.41</v>
      </c>
      <c r="K17600" t="n">
        <v>-13701146000</v>
      </c>
      <c r="L17600" t="n">
        <v>15555958000</v>
      </c>
      <c r="M17600" t="n">
        <v>15737864000</v>
      </c>
      <c r="N17600" t="n">
        <v>-14095534000</v>
      </c>
      <c r="O17600">
        <f>D17599</f>
      </c>
      <c r="P17600">
        <f>(E17600-F17600+G17600)/O17600*100</f>
      </c>
      <c r="Q17600">
        <f>H17599</f>
      </c>
      <c r="R17600">
        <f>I17599</f>
      </c>
      <c r="S17600">
        <f>H17600-H17599</f>
      </c>
      <c r="T17600">
        <f>I17600-I17599</f>
      </c>
      <c r="U17600">
        <f>(L17600-K17600)/(2*D17600*0.01)</f>
      </c>
      <c r="V17600">
        <f>(L17600+K17600)/(D17600*0.0001)</f>
      </c>
    </row>
    <row r="17601">
      <c r="A17601" t="n">
        <v>2019</v>
      </c>
      <c r="B17601" t="inlineStr">
        <is>
          <t>00828761</t>
        </is>
      </c>
      <c r="C17601" t="inlineStr">
        <is>
          <t>레이</t>
        </is>
      </c>
      <c r="D17601" t="n">
        <v>4247239000</v>
      </c>
      <c r="E17601" t="n">
        <v>710759000</v>
      </c>
      <c r="F17601" t="n">
        <v>117191000</v>
      </c>
      <c r="G17601" t="n">
        <v>112152000</v>
      </c>
      <c r="H17601" t="n">
        <v>3.44</v>
      </c>
      <c r="I17601" t="n">
        <v>4.97</v>
      </c>
      <c r="K17601" t="n">
        <v>-327818000</v>
      </c>
      <c r="L17601" t="n">
        <v>386882000</v>
      </c>
      <c r="M17601" t="n">
        <v>385013000</v>
      </c>
      <c r="N17601" t="n">
        <v>-332357000</v>
      </c>
      <c r="U17601">
        <f>(L17601-K17601)/(2*D17601*0.01)</f>
      </c>
      <c r="V17601">
        <f>(L17601+K17601)/(D17601*0.0001)</f>
      </c>
    </row>
    <row r="17602">
      <c r="A17602" t="n">
        <v>2020</v>
      </c>
      <c r="B17602" t="inlineStr">
        <is>
          <t>00828761</t>
        </is>
      </c>
      <c r="C17602" t="inlineStr">
        <is>
          <t>레이</t>
        </is>
      </c>
      <c r="D17602" t="n">
        <v>5302086000</v>
      </c>
      <c r="E17602" t="n">
        <v>904218000</v>
      </c>
      <c r="F17602" t="n">
        <v>240670000</v>
      </c>
      <c r="G17602" t="n">
        <v>141911000</v>
      </c>
      <c r="H17602" t="n">
        <v>3.41</v>
      </c>
      <c r="I17602" t="n">
        <v>4.97</v>
      </c>
      <c r="K17602" t="n">
        <v>-482705000</v>
      </c>
      <c r="L17602" t="n">
        <v>561013000</v>
      </c>
      <c r="M17602" t="n">
        <v>553608000</v>
      </c>
      <c r="N17602" t="n">
        <v>-485504000</v>
      </c>
      <c r="O17602">
        <f>D17601</f>
      </c>
      <c r="P17602">
        <f>(E17602-F17602+G17602)/O17602*100</f>
      </c>
      <c r="Q17602">
        <f>H17601</f>
      </c>
      <c r="R17602">
        <f>I17601</f>
      </c>
      <c r="S17602">
        <f>H17602-H17601</f>
      </c>
      <c r="T17602">
        <f>I17602-I17601</f>
      </c>
      <c r="U17602">
        <f>(L17602-K17602)/(2*D17602*0.01)</f>
      </c>
      <c r="V17602">
        <f>(L17602+K17602)/(D17602*0.0001)</f>
      </c>
    </row>
    <row r="17603">
      <c r="A17603" t="n">
        <v>2021</v>
      </c>
      <c r="B17603" t="inlineStr">
        <is>
          <t>00828761</t>
        </is>
      </c>
      <c r="C17603" t="inlineStr">
        <is>
          <t>레이</t>
        </is>
      </c>
      <c r="D17603" t="n">
        <v>5719418000</v>
      </c>
      <c r="E17603" t="n">
        <v>1102559000</v>
      </c>
      <c r="F17603" t="n">
        <v>747072000</v>
      </c>
      <c r="G17603" t="n">
        <v>174527000</v>
      </c>
      <c r="H17603" t="n">
        <v>3.9</v>
      </c>
      <c r="I17603" t="n">
        <v>4.95</v>
      </c>
      <c r="K17603" t="n">
        <v>-502974000</v>
      </c>
      <c r="L17603" t="n">
        <v>582715000</v>
      </c>
      <c r="M17603" t="n">
        <v>578226000</v>
      </c>
      <c r="N17603" t="n">
        <v>-508298000</v>
      </c>
      <c r="O17603">
        <f>D17602</f>
      </c>
      <c r="P17603">
        <f>(E17603-F17603+G17603)/O17603*100</f>
      </c>
      <c r="Q17603">
        <f>H17602</f>
      </c>
      <c r="R17603">
        <f>I17602</f>
      </c>
      <c r="S17603">
        <f>H17603-H17602</f>
      </c>
      <c r="T17603">
        <f>I17603-I17602</f>
      </c>
      <c r="U17603">
        <f>(L17603-K17603)/(2*D17603*0.01)</f>
      </c>
      <c r="V17603">
        <f>(L17603+K17603)/(D17603*0.0001)</f>
      </c>
    </row>
    <row r="17604">
      <c r="A17604" t="n">
        <v>2022</v>
      </c>
      <c r="B17604" t="inlineStr">
        <is>
          <t>00828761</t>
        </is>
      </c>
      <c r="C17604" t="inlineStr">
        <is>
          <t>레이</t>
        </is>
      </c>
      <c r="D17604" t="n">
        <v>5454912000</v>
      </c>
      <c r="E17604" t="n">
        <v>1220132000</v>
      </c>
      <c r="F17604" t="n">
        <v>651254000</v>
      </c>
      <c r="G17604" t="n">
        <v>215084000</v>
      </c>
      <c r="H17604" t="n">
        <v>6.2</v>
      </c>
      <c r="I17604" t="n">
        <v>4.93</v>
      </c>
      <c r="K17604" t="n">
        <v>-411037000</v>
      </c>
      <c r="L17604" t="n">
        <v>468262000</v>
      </c>
      <c r="M17604" t="n">
        <v>474921000</v>
      </c>
      <c r="N17604" t="n">
        <v>-423396000</v>
      </c>
      <c r="O17604">
        <f>D17603</f>
      </c>
      <c r="P17604">
        <f>(E17604-F17604+G17604)/O17604*100</f>
      </c>
      <c r="Q17604">
        <f>H17603</f>
      </c>
      <c r="R17604">
        <f>I17603</f>
      </c>
      <c r="S17604">
        <f>H17604-H17603</f>
      </c>
      <c r="T17604">
        <f>I17604-I17603</f>
      </c>
      <c r="U17604">
        <f>(L17604-K17604)/(2*D17604*0.01)</f>
      </c>
      <c r="V17604">
        <f>(L17604+K17604)/(D17604*0.0001)</f>
      </c>
    </row>
    <row r="17605">
      <c r="A17605" t="n">
        <v>2023</v>
      </c>
      <c r="B17605" t="inlineStr">
        <is>
          <t>00828761</t>
        </is>
      </c>
      <c r="C17605" t="inlineStr">
        <is>
          <t>레이</t>
        </is>
      </c>
      <c r="D17605" t="n">
        <v>7142295000</v>
      </c>
      <c r="E17605" t="n">
        <v>1187346000</v>
      </c>
      <c r="F17605" t="n">
        <v>525588000</v>
      </c>
      <c r="G17605" t="n">
        <v>323966000</v>
      </c>
      <c r="H17605" t="n">
        <v>5.37</v>
      </c>
      <c r="I17605" t="n">
        <v>5.46</v>
      </c>
      <c r="K17605" t="n">
        <v>-542272000</v>
      </c>
      <c r="L17605" t="n">
        <v>618538000</v>
      </c>
      <c r="M17605" t="n">
        <v>622415000</v>
      </c>
      <c r="N17605" t="n">
        <v>-554705000</v>
      </c>
      <c r="O17605">
        <f>D17604</f>
      </c>
      <c r="P17605">
        <f>(E17605-F17605+G17605)/O17605*100</f>
      </c>
      <c r="Q17605">
        <f>H17604</f>
      </c>
      <c r="R17605">
        <f>I17604</f>
      </c>
      <c r="S17605">
        <f>H17605-H17604</f>
      </c>
      <c r="T17605">
        <f>I17605-I17604</f>
      </c>
      <c r="U17605">
        <f>(L17605-K17605)/(2*D17605*0.01)</f>
      </c>
      <c r="V17605">
        <f>(L17605+K17605)/(D17605*0.0001)</f>
      </c>
    </row>
    <row r="17606">
      <c r="A17606" t="n">
        <v>2024</v>
      </c>
      <c r="B17606" t="inlineStr">
        <is>
          <t>00828761</t>
        </is>
      </c>
      <c r="C17606" t="inlineStr">
        <is>
          <t>레이</t>
        </is>
      </c>
      <c r="D17606" t="n">
        <v>6155688000</v>
      </c>
      <c r="E17606" t="n">
        <v>1407501000</v>
      </c>
      <c r="F17606" t="n">
        <v>1909757000</v>
      </c>
      <c r="G17606" t="n">
        <v>367817000</v>
      </c>
      <c r="H17606" t="n">
        <v>4.9</v>
      </c>
      <c r="I17606" t="n">
        <v>5.5</v>
      </c>
      <c r="J17606" t="n">
        <v>8.869999999999999</v>
      </c>
      <c r="K17606" t="n">
        <v>-486584000</v>
      </c>
      <c r="L17606" t="n">
        <v>558829000</v>
      </c>
      <c r="M17606" t="n">
        <v>561596000</v>
      </c>
      <c r="N17606" t="n">
        <v>-497261000</v>
      </c>
      <c r="O17606">
        <f>D17605</f>
      </c>
      <c r="P17606">
        <f>(E17606-F17606+G17606)/O17606*100</f>
      </c>
      <c r="Q17606">
        <f>H17605</f>
      </c>
      <c r="R17606">
        <f>I17605</f>
      </c>
      <c r="S17606">
        <f>H17606-H17605</f>
      </c>
      <c r="T17606">
        <f>I17606-I17605</f>
      </c>
      <c r="U17606">
        <f>(L17606-K17606)/(2*D17606*0.01)</f>
      </c>
      <c r="V17606">
        <f>(L17606+K17606)/(D17606*0.0001)</f>
      </c>
    </row>
    <row r="17607">
      <c r="A17607" t="n">
        <v>2025</v>
      </c>
      <c r="B17607" t="inlineStr">
        <is>
          <t>00828761</t>
        </is>
      </c>
      <c r="C17607" t="inlineStr">
        <is>
          <t>레이</t>
        </is>
      </c>
      <c r="D17607" t="n">
        <v>6787063000</v>
      </c>
      <c r="E17607" t="n">
        <v>1196211000</v>
      </c>
      <c r="F17607" t="n">
        <v>818818000</v>
      </c>
      <c r="G17607" t="n">
        <v>290358000</v>
      </c>
      <c r="H17607" t="n">
        <v>5.3</v>
      </c>
      <c r="I17607" t="n">
        <v>5.4</v>
      </c>
      <c r="J17607" t="n">
        <v>8.56</v>
      </c>
      <c r="K17607" t="n">
        <v>-163620000</v>
      </c>
      <c r="L17607" t="n">
        <v>180917000</v>
      </c>
      <c r="M17607" t="n">
        <v>181260000</v>
      </c>
      <c r="N17607" t="n">
        <v>-163173000</v>
      </c>
      <c r="O17607">
        <f>D17606</f>
      </c>
      <c r="P17607">
        <f>(E17607-F17607+G17607)/O17607*100</f>
      </c>
      <c r="Q17607">
        <f>H17606</f>
      </c>
      <c r="R17607">
        <f>I17606</f>
      </c>
      <c r="S17607">
        <f>H17607-H17606</f>
      </c>
      <c r="T17607">
        <f>I17607-I17606</f>
      </c>
      <c r="U17607">
        <f>(L17607-K17607)/(2*D17607*0.01)</f>
      </c>
      <c r="V17607">
        <f>(L17607+K17607)/(D17607*0.0001)</f>
      </c>
    </row>
    <row r="17608">
      <c r="A17608" t="n">
        <v>2014</v>
      </c>
      <c r="B17608" t="inlineStr">
        <is>
          <t>00828789</t>
        </is>
      </c>
      <c r="C17608" t="inlineStr">
        <is>
          <t>대성산업</t>
        </is>
      </c>
      <c r="D17608" t="n">
        <v>27582511000</v>
      </c>
    </row>
    <row r="17609">
      <c r="A17609" t="n">
        <v>2015</v>
      </c>
      <c r="B17609" t="inlineStr">
        <is>
          <t>00828789</t>
        </is>
      </c>
      <c r="C17609" t="inlineStr">
        <is>
          <t>대성산업</t>
        </is>
      </c>
      <c r="D17609" t="n">
        <v>25211753000</v>
      </c>
      <c r="O17609">
        <f>D17608</f>
      </c>
    </row>
    <row r="17610">
      <c r="A17610" t="n">
        <v>2016</v>
      </c>
      <c r="B17610" t="inlineStr">
        <is>
          <t>00828789</t>
        </is>
      </c>
      <c r="C17610" t="inlineStr">
        <is>
          <t>대성산업</t>
        </is>
      </c>
      <c r="D17610" t="n">
        <v>21560084000</v>
      </c>
      <c r="O17610">
        <f>D17609</f>
      </c>
    </row>
    <row r="17611">
      <c r="A17611" t="n">
        <v>2017</v>
      </c>
      <c r="B17611" t="inlineStr">
        <is>
          <t>00828789</t>
        </is>
      </c>
      <c r="C17611" t="inlineStr">
        <is>
          <t>대성산업</t>
        </is>
      </c>
      <c r="D17611" t="n">
        <v>28473259000</v>
      </c>
      <c r="O17611">
        <f>D17610</f>
      </c>
    </row>
    <row r="17612">
      <c r="A17612" t="n">
        <v>2018</v>
      </c>
      <c r="B17612" t="inlineStr">
        <is>
          <t>00828789</t>
        </is>
      </c>
      <c r="C17612" t="inlineStr">
        <is>
          <t>대성산업</t>
        </is>
      </c>
      <c r="D17612" t="n">
        <v>29616755000</v>
      </c>
      <c r="O17612">
        <f>D17611</f>
      </c>
    </row>
    <row r="17613">
      <c r="A17613" t="n">
        <v>2014</v>
      </c>
      <c r="B17613" t="inlineStr">
        <is>
          <t>00829380</t>
        </is>
      </c>
      <c r="C17613" t="inlineStr">
        <is>
          <t>피제이메탈</t>
        </is>
      </c>
      <c r="D17613" t="n">
        <v>1674736000</v>
      </c>
    </row>
    <row r="17614">
      <c r="A17614" t="n">
        <v>2015</v>
      </c>
      <c r="B17614" t="inlineStr">
        <is>
          <t>00829380</t>
        </is>
      </c>
      <c r="C17614" t="inlineStr">
        <is>
          <t>피제이메탈</t>
        </is>
      </c>
      <c r="D17614" t="n">
        <v>1697388000</v>
      </c>
      <c r="E17614" t="n">
        <v>240458000</v>
      </c>
      <c r="F17614" t="n">
        <v>122350000</v>
      </c>
      <c r="G17614" t="n">
        <v>48514000</v>
      </c>
      <c r="O17614">
        <f>D17613</f>
      </c>
      <c r="P17614">
        <f>(E17614-F17614+G17614)/O17614*100</f>
      </c>
    </row>
    <row r="17615">
      <c r="A17615" t="n">
        <v>2016</v>
      </c>
      <c r="B17615" t="inlineStr">
        <is>
          <t>00829380</t>
        </is>
      </c>
      <c r="C17615" t="inlineStr">
        <is>
          <t>피제이메탈</t>
        </is>
      </c>
      <c r="D17615" t="n">
        <v>1986749000</v>
      </c>
      <c r="E17615" t="n">
        <v>247739000</v>
      </c>
      <c r="F17615" t="n">
        <v>194047000</v>
      </c>
      <c r="G17615" t="n">
        <v>52129000</v>
      </c>
      <c r="O17615">
        <f>D17614</f>
      </c>
      <c r="P17615">
        <f>(E17615-F17615+G17615)/O17615*100</f>
      </c>
    </row>
    <row r="17616">
      <c r="A17616" t="n">
        <v>2017</v>
      </c>
      <c r="B17616" t="inlineStr">
        <is>
          <t>00829380</t>
        </is>
      </c>
      <c r="C17616" t="inlineStr">
        <is>
          <t>피제이메탈</t>
        </is>
      </c>
      <c r="D17616" t="n">
        <v>2217034000</v>
      </c>
      <c r="E17616" t="n">
        <v>298831000</v>
      </c>
      <c r="F17616" t="n">
        <v>194900000</v>
      </c>
      <c r="G17616" t="n">
        <v>62168000</v>
      </c>
      <c r="H17616" t="n">
        <v>3.15</v>
      </c>
      <c r="I17616" t="n">
        <v>3.27</v>
      </c>
      <c r="J17616" t="n">
        <v>7.05</v>
      </c>
      <c r="K17616" t="n">
        <v>-132979000</v>
      </c>
      <c r="L17616" t="n">
        <v>150699000</v>
      </c>
      <c r="M17616" t="n">
        <v>152345000</v>
      </c>
      <c r="N17616" t="n">
        <v>-136748000</v>
      </c>
      <c r="O17616">
        <f>D17615</f>
      </c>
      <c r="P17616">
        <f>(E17616-F17616+G17616)/O17616*100</f>
      </c>
      <c r="U17616">
        <f>(L17616-K17616)/(2*D17616*0.01)</f>
      </c>
      <c r="V17616">
        <f>(L17616+K17616)/(D17616*0.0001)</f>
      </c>
    </row>
    <row r="17617">
      <c r="A17617" t="n">
        <v>2018</v>
      </c>
      <c r="B17617" t="inlineStr">
        <is>
          <t>00829380</t>
        </is>
      </c>
      <c r="C17617" t="inlineStr">
        <is>
          <t>피제이메탈</t>
        </is>
      </c>
      <c r="D17617" t="n">
        <v>2650849000</v>
      </c>
      <c r="E17617" t="n">
        <v>307000000</v>
      </c>
      <c r="F17617" t="n">
        <v>230785000</v>
      </c>
      <c r="G17617" t="n">
        <v>79507000</v>
      </c>
      <c r="H17617" t="n">
        <v>2.61</v>
      </c>
      <c r="I17617" t="n">
        <v>3.54</v>
      </c>
      <c r="J17617" t="n">
        <v>6.83</v>
      </c>
      <c r="K17617" t="n">
        <v>-159491000</v>
      </c>
      <c r="L17617" t="n">
        <v>181053000</v>
      </c>
      <c r="M17617" t="n">
        <v>181508000</v>
      </c>
      <c r="N17617" t="n">
        <v>-162799000</v>
      </c>
      <c r="O17617">
        <f>D17616</f>
      </c>
      <c r="P17617">
        <f>(E17617-F17617+G17617)/O17617*100</f>
      </c>
      <c r="Q17617">
        <f>H17616</f>
      </c>
      <c r="R17617">
        <f>I17616</f>
      </c>
      <c r="S17617">
        <f>H17617-H17616</f>
      </c>
      <c r="T17617">
        <f>I17617-I17616</f>
      </c>
      <c r="U17617">
        <f>(L17617-K17617)/(2*D17617*0.01)</f>
      </c>
      <c r="V17617">
        <f>(L17617+K17617)/(D17617*0.0001)</f>
      </c>
    </row>
    <row r="17618">
      <c r="A17618" t="n">
        <v>2019</v>
      </c>
      <c r="B17618" t="inlineStr">
        <is>
          <t>00829380</t>
        </is>
      </c>
      <c r="C17618" t="inlineStr">
        <is>
          <t>피제이메탈</t>
        </is>
      </c>
      <c r="D17618" t="n">
        <v>2783913000</v>
      </c>
      <c r="E17618" t="n">
        <v>325897000</v>
      </c>
      <c r="F17618" t="n">
        <v>151650000</v>
      </c>
      <c r="G17618" t="n">
        <v>77693000</v>
      </c>
      <c r="H17618" t="n">
        <v>2.39</v>
      </c>
      <c r="I17618" t="n">
        <v>4.07</v>
      </c>
      <c r="J17618" t="n">
        <v>8.58</v>
      </c>
      <c r="K17618" t="n">
        <v>-190872000</v>
      </c>
      <c r="L17618" t="n">
        <v>220799000</v>
      </c>
      <c r="M17618" t="n">
        <v>221232000</v>
      </c>
      <c r="N17618" t="n">
        <v>-194717000</v>
      </c>
      <c r="O17618">
        <f>D17617</f>
      </c>
      <c r="P17618">
        <f>(E17618-F17618+G17618)/O17618*100</f>
      </c>
      <c r="Q17618">
        <f>H17617</f>
      </c>
      <c r="R17618">
        <f>I17617</f>
      </c>
      <c r="S17618">
        <f>H17618-H17617</f>
      </c>
      <c r="T17618">
        <f>I17618-I17617</f>
      </c>
      <c r="U17618">
        <f>(L17618-K17618)/(2*D17618*0.01)</f>
      </c>
      <c r="V17618">
        <f>(L17618+K17618)/(D17618*0.0001)</f>
      </c>
    </row>
    <row r="17619">
      <c r="A17619" t="n">
        <v>2020</v>
      </c>
      <c r="B17619" t="inlineStr">
        <is>
          <t>00829380</t>
        </is>
      </c>
      <c r="C17619" t="inlineStr">
        <is>
          <t>피제이메탈</t>
        </is>
      </c>
      <c r="D17619" t="n">
        <v>3230996000</v>
      </c>
      <c r="E17619" t="n">
        <v>331759000</v>
      </c>
      <c r="F17619" t="n">
        <v>77141000</v>
      </c>
      <c r="G17619" t="n">
        <v>74466000</v>
      </c>
      <c r="H17619" t="n">
        <v>2.27</v>
      </c>
      <c r="I17619" t="n">
        <v>3.2</v>
      </c>
      <c r="J17619" t="n">
        <v>8.08</v>
      </c>
      <c r="K17619" t="n">
        <v>-210266000</v>
      </c>
      <c r="L17619" t="n">
        <v>241878000</v>
      </c>
      <c r="M17619" t="n">
        <v>243224000</v>
      </c>
      <c r="N17619" t="n">
        <v>-215198000</v>
      </c>
      <c r="O17619">
        <f>D17618</f>
      </c>
      <c r="P17619">
        <f>(E17619-F17619+G17619)/O17619*100</f>
      </c>
      <c r="Q17619">
        <f>H17618</f>
      </c>
      <c r="R17619">
        <f>I17618</f>
      </c>
      <c r="S17619">
        <f>H17619-H17618</f>
      </c>
      <c r="T17619">
        <f>I17619-I17618</f>
      </c>
      <c r="U17619">
        <f>(L17619-K17619)/(2*D17619*0.01)</f>
      </c>
      <c r="V17619">
        <f>(L17619+K17619)/(D17619*0.0001)</f>
      </c>
    </row>
    <row r="17620">
      <c r="A17620" t="n">
        <v>2021</v>
      </c>
      <c r="B17620" t="inlineStr">
        <is>
          <t>00829380</t>
        </is>
      </c>
      <c r="C17620" t="inlineStr">
        <is>
          <t>피제이메탈</t>
        </is>
      </c>
      <c r="D17620" t="n">
        <v>3497568000</v>
      </c>
      <c r="E17620" t="n">
        <v>348545000</v>
      </c>
      <c r="F17620" t="n">
        <v>250143000</v>
      </c>
      <c r="G17620" t="n">
        <v>81256000</v>
      </c>
      <c r="H17620" t="n">
        <v>3.3</v>
      </c>
      <c r="I17620" t="n">
        <v>2.69</v>
      </c>
      <c r="J17620" t="n">
        <v>7.18</v>
      </c>
      <c r="K17620" t="n">
        <v>-210266000</v>
      </c>
      <c r="L17620" t="n">
        <v>241878000</v>
      </c>
      <c r="M17620" t="n">
        <v>243224000</v>
      </c>
      <c r="N17620" t="n">
        <v>-215198000</v>
      </c>
      <c r="O17620">
        <f>D17619</f>
      </c>
      <c r="P17620">
        <f>(E17620-F17620+G17620)/O17620*100</f>
      </c>
      <c r="Q17620">
        <f>H17619</f>
      </c>
      <c r="R17620">
        <f>I17619</f>
      </c>
      <c r="S17620">
        <f>H17620-H17619</f>
      </c>
      <c r="T17620">
        <f>I17620-I17619</f>
      </c>
      <c r="U17620">
        <f>(L17620-K17620)/(2*D17620*0.01)</f>
      </c>
      <c r="V17620">
        <f>(L17620+K17620)/(D17620*0.0001)</f>
      </c>
    </row>
    <row r="17621">
      <c r="A17621" t="n">
        <v>2022</v>
      </c>
      <c r="B17621" t="inlineStr">
        <is>
          <t>00829380</t>
        </is>
      </c>
      <c r="C17621" t="inlineStr">
        <is>
          <t>피제이메탈</t>
        </is>
      </c>
      <c r="D17621" t="n">
        <v>3223302000</v>
      </c>
      <c r="E17621" t="n">
        <v>380094000</v>
      </c>
      <c r="F17621" t="n">
        <v>274936000</v>
      </c>
      <c r="G17621" t="n">
        <v>108979000</v>
      </c>
      <c r="H17621" t="n">
        <v>5.72</v>
      </c>
      <c r="I17621" t="n">
        <v>4.18</v>
      </c>
      <c r="J17621" t="n">
        <v>6.68</v>
      </c>
      <c r="K17621" t="n">
        <v>-209405000</v>
      </c>
      <c r="L17621" t="n">
        <v>184981000</v>
      </c>
      <c r="M17621" t="n">
        <v>192001000</v>
      </c>
      <c r="N17621" t="n">
        <v>-213898000</v>
      </c>
      <c r="O17621">
        <f>D17620</f>
      </c>
      <c r="P17621">
        <f>(E17621-F17621+G17621)/O17621*100</f>
      </c>
      <c r="Q17621">
        <f>H17620</f>
      </c>
      <c r="R17621">
        <f>I17620</f>
      </c>
      <c r="S17621">
        <f>H17621-H17620</f>
      </c>
      <c r="T17621">
        <f>I17621-I17620</f>
      </c>
      <c r="U17621">
        <f>(L17621-K17621)/(2*D17621*0.01)</f>
      </c>
    </row>
    <row r="17622">
      <c r="A17622" t="n">
        <v>2023</v>
      </c>
      <c r="B17622" t="inlineStr">
        <is>
          <t>00829380</t>
        </is>
      </c>
      <c r="C17622" t="inlineStr">
        <is>
          <t>피제이메탈</t>
        </is>
      </c>
      <c r="D17622" t="n">
        <v>4498247000</v>
      </c>
      <c r="E17622" t="n">
        <v>372893000</v>
      </c>
      <c r="F17622" t="n">
        <v>291576000</v>
      </c>
      <c r="G17622" t="n">
        <v>168194000</v>
      </c>
      <c r="H17622" t="n">
        <v>5.005</v>
      </c>
      <c r="I17622" t="n">
        <v>5.255</v>
      </c>
      <c r="J17622" t="n">
        <v>6.987</v>
      </c>
      <c r="K17622" t="n">
        <v>-329496000</v>
      </c>
      <c r="L17622" t="n">
        <v>288409000</v>
      </c>
      <c r="M17622" t="n">
        <v>294463000</v>
      </c>
      <c r="N17622" t="n">
        <v>-330583000</v>
      </c>
      <c r="O17622">
        <f>D17621</f>
      </c>
      <c r="P17622">
        <f>(E17622-F17622+G17622)/O17622*100</f>
      </c>
      <c r="Q17622">
        <f>H17621</f>
      </c>
      <c r="R17622">
        <f>I17621</f>
      </c>
      <c r="S17622">
        <f>H17622-H17621</f>
      </c>
      <c r="T17622">
        <f>I17622-I17621</f>
      </c>
      <c r="U17622">
        <f>(L17622-K17622)/(2*D17622*0.01)</f>
      </c>
    </row>
    <row r="17623">
      <c r="A17623" t="n">
        <v>2024</v>
      </c>
      <c r="B17623" t="inlineStr">
        <is>
          <t>00829380</t>
        </is>
      </c>
      <c r="C17623" t="inlineStr">
        <is>
          <t>피제이메탈</t>
        </is>
      </c>
      <c r="D17623" t="n">
        <v>4617834000</v>
      </c>
      <c r="E17623" t="n">
        <v>471271000</v>
      </c>
      <c r="F17623" t="n">
        <v>505463000</v>
      </c>
      <c r="G17623" t="n">
        <v>206922000</v>
      </c>
      <c r="H17623" t="n">
        <v>4.49</v>
      </c>
      <c r="I17623" t="n">
        <v>5.735</v>
      </c>
      <c r="J17623" t="n">
        <v>8.69</v>
      </c>
      <c r="K17623" t="n">
        <v>-361935000</v>
      </c>
      <c r="L17623" t="n">
        <v>418088000</v>
      </c>
      <c r="M17623" t="n">
        <v>418418000</v>
      </c>
      <c r="N17623" t="n">
        <v>-367508000</v>
      </c>
      <c r="O17623">
        <f>D17622</f>
      </c>
      <c r="P17623">
        <f>(E17623-F17623+G17623)/O17623*100</f>
      </c>
      <c r="Q17623">
        <f>H17622</f>
      </c>
      <c r="R17623">
        <f>I17622</f>
      </c>
      <c r="S17623">
        <f>H17623-H17622</f>
      </c>
      <c r="T17623">
        <f>I17623-I17622</f>
      </c>
      <c r="U17623">
        <f>(L17623-K17623)/(2*D17623*0.01)</f>
      </c>
      <c r="V17623">
        <f>(L17623+K17623)/(D17623*0.0001)</f>
      </c>
    </row>
    <row r="17624">
      <c r="A17624" t="n">
        <v>2025</v>
      </c>
      <c r="B17624" t="inlineStr">
        <is>
          <t>00829380</t>
        </is>
      </c>
      <c r="C17624" t="inlineStr">
        <is>
          <t>피제이메탈</t>
        </is>
      </c>
      <c r="D17624" t="n">
        <v>5344731000</v>
      </c>
      <c r="E17624" t="n">
        <v>566715000</v>
      </c>
      <c r="F17624" t="n">
        <v>959423000</v>
      </c>
      <c r="G17624" t="n">
        <v>211165000</v>
      </c>
      <c r="H17624" t="n">
        <v>4.74</v>
      </c>
      <c r="I17624" t="n">
        <v>4.985</v>
      </c>
      <c r="J17624" t="n">
        <v>7.8</v>
      </c>
      <c r="K17624" t="n">
        <v>-364730000</v>
      </c>
      <c r="L17624" t="n">
        <v>416267000</v>
      </c>
      <c r="M17624" t="n">
        <v>421229000</v>
      </c>
      <c r="N17624" t="n">
        <v>-375283000</v>
      </c>
      <c r="O17624">
        <f>D17623</f>
      </c>
      <c r="P17624">
        <f>(E17624-F17624+G17624)/O17624*100</f>
      </c>
      <c r="Q17624">
        <f>H17623</f>
      </c>
      <c r="R17624">
        <f>I17623</f>
      </c>
      <c r="S17624">
        <f>H17624-H17623</f>
      </c>
      <c r="T17624">
        <f>I17624-I17623</f>
      </c>
      <c r="U17624">
        <f>(L17624-K17624)/(2*D17624*0.01)</f>
      </c>
      <c r="V17624">
        <f>(L17624+K17624)/(D17624*0.0001)</f>
      </c>
    </row>
    <row r="17625">
      <c r="A17625" t="n">
        <v>2017</v>
      </c>
      <c r="B17625" t="inlineStr">
        <is>
          <t>00830447</t>
        </is>
      </c>
      <c r="C17625" t="inlineStr">
        <is>
          <t>수프로</t>
        </is>
      </c>
      <c r="D17625" t="n">
        <v>734166290</v>
      </c>
    </row>
    <row r="17626">
      <c r="A17626" t="n">
        <v>2020</v>
      </c>
      <c r="B17626" t="inlineStr">
        <is>
          <t>00830447</t>
        </is>
      </c>
      <c r="C17626" t="inlineStr">
        <is>
          <t>수프로</t>
        </is>
      </c>
      <c r="D17626" t="n">
        <v>1300659000</v>
      </c>
      <c r="E17626" t="n">
        <v>134707000</v>
      </c>
      <c r="F17626" t="n">
        <v>17271000</v>
      </c>
      <c r="G17626" t="n">
        <v>13176000</v>
      </c>
      <c r="H17626" t="n">
        <v>2.23</v>
      </c>
      <c r="I17626" t="n">
        <v>5.18</v>
      </c>
      <c r="K17626" t="n">
        <v>-81912000</v>
      </c>
      <c r="L17626" t="n">
        <v>96893000</v>
      </c>
      <c r="M17626" t="n">
        <v>93072000</v>
      </c>
      <c r="N17626" t="n">
        <v>-80561000</v>
      </c>
      <c r="U17626">
        <f>(L17626-K17626)/(2*D17626*0.01)</f>
      </c>
      <c r="V17626">
        <f>(L17626+K17626)/(D17626*0.0001)</f>
      </c>
    </row>
    <row r="17627">
      <c r="A17627" t="n">
        <v>2021</v>
      </c>
      <c r="B17627" t="inlineStr">
        <is>
          <t>00830447</t>
        </is>
      </c>
      <c r="C17627" t="inlineStr">
        <is>
          <t>수프로</t>
        </is>
      </c>
      <c r="D17627" t="n">
        <v>1246498000</v>
      </c>
      <c r="E17627" t="n">
        <v>165183000</v>
      </c>
      <c r="F17627" t="n">
        <v>22458000</v>
      </c>
      <c r="G17627" t="n">
        <v>17554000</v>
      </c>
      <c r="H17627" t="n">
        <v>2</v>
      </c>
      <c r="I17627" t="n">
        <v>4.43</v>
      </c>
      <c r="K17627" t="n">
        <v>-67305000</v>
      </c>
      <c r="L17627" t="n">
        <v>79061000</v>
      </c>
      <c r="M17627" t="n">
        <v>78777000</v>
      </c>
      <c r="N17627" t="n">
        <v>-68319000</v>
      </c>
      <c r="O17627">
        <f>D17626</f>
      </c>
      <c r="P17627">
        <f>(E17627-F17627+G17627)/O17627*100</f>
      </c>
      <c r="Q17627">
        <f>H17626</f>
      </c>
      <c r="R17627">
        <f>I17626</f>
      </c>
      <c r="S17627">
        <f>H17627-H17626</f>
      </c>
      <c r="T17627">
        <f>I17627-I17626</f>
      </c>
      <c r="U17627">
        <f>(L17627-K17627)/(2*D17627*0.01)</f>
      </c>
      <c r="V17627">
        <f>(L17627+K17627)/(D17627*0.0001)</f>
      </c>
    </row>
    <row r="17628">
      <c r="A17628" t="n">
        <v>2022</v>
      </c>
      <c r="B17628" t="inlineStr">
        <is>
          <t>00830447</t>
        </is>
      </c>
      <c r="C17628" t="inlineStr">
        <is>
          <t>수프로</t>
        </is>
      </c>
      <c r="D17628" t="n">
        <v>1470231000</v>
      </c>
      <c r="E17628" t="n">
        <v>151584000</v>
      </c>
      <c r="F17628" t="n">
        <v>6500000</v>
      </c>
      <c r="G17628" t="n">
        <v>18324000</v>
      </c>
      <c r="H17628" t="n">
        <v>3.56</v>
      </c>
      <c r="I17628" t="n">
        <v>6.2</v>
      </c>
      <c r="K17628" t="n">
        <v>-82419000</v>
      </c>
      <c r="L17628" t="n">
        <v>96668000</v>
      </c>
      <c r="M17628" t="n">
        <v>95607000</v>
      </c>
      <c r="N17628" t="n">
        <v>-83112000</v>
      </c>
      <c r="O17628">
        <f>D17627</f>
      </c>
      <c r="P17628">
        <f>(E17628-F17628+G17628)/O17628*100</f>
      </c>
      <c r="Q17628">
        <f>H17627</f>
      </c>
      <c r="R17628">
        <f>I17627</f>
      </c>
      <c r="S17628">
        <f>H17628-H17627</f>
      </c>
      <c r="T17628">
        <f>I17628-I17627</f>
      </c>
      <c r="U17628">
        <f>(L17628-K17628)/(2*D17628*0.01)</f>
      </c>
      <c r="V17628">
        <f>(L17628+K17628)/(D17628*0.0001)</f>
      </c>
    </row>
    <row r="17629">
      <c r="A17629" t="n">
        <v>2023</v>
      </c>
      <c r="B17629" t="inlineStr">
        <is>
          <t>00830447</t>
        </is>
      </c>
      <c r="C17629" t="inlineStr">
        <is>
          <t>수프로</t>
        </is>
      </c>
      <c r="D17629" t="n">
        <v>1483629000</v>
      </c>
      <c r="E17629" t="n">
        <v>174732000</v>
      </c>
      <c r="F17629" t="n">
        <v>80790000</v>
      </c>
      <c r="G17629" t="n">
        <v>31352000</v>
      </c>
      <c r="H17629" t="n">
        <v>4.8</v>
      </c>
      <c r="I17629" t="n">
        <v>5.86</v>
      </c>
      <c r="K17629" t="n">
        <v>-73516000</v>
      </c>
      <c r="L17629" t="n">
        <v>85613000</v>
      </c>
      <c r="M17629" t="n">
        <v>86072000</v>
      </c>
      <c r="N17629" t="n">
        <v>-75188000</v>
      </c>
      <c r="O17629">
        <f>D17628</f>
      </c>
      <c r="P17629">
        <f>(E17629-F17629+G17629)/O17629*100</f>
      </c>
      <c r="Q17629">
        <f>H17628</f>
      </c>
      <c r="R17629">
        <f>I17628</f>
      </c>
      <c r="S17629">
        <f>H17629-H17628</f>
      </c>
      <c r="T17629">
        <f>I17629-I17628</f>
      </c>
      <c r="U17629">
        <f>(L17629-K17629)/(2*D17629*0.01)</f>
      </c>
      <c r="V17629">
        <f>(L17629+K17629)/(D17629*0.0001)</f>
      </c>
    </row>
    <row r="17630">
      <c r="A17630" t="n">
        <v>2024</v>
      </c>
      <c r="B17630" t="inlineStr">
        <is>
          <t>00830447</t>
        </is>
      </c>
      <c r="C17630" t="inlineStr">
        <is>
          <t>수프로</t>
        </is>
      </c>
      <c r="D17630" t="n">
        <v>1788453000</v>
      </c>
      <c r="E17630" t="n">
        <v>144998000</v>
      </c>
      <c r="F17630" t="n">
        <v>3414000</v>
      </c>
      <c r="G17630" t="n">
        <v>40483000</v>
      </c>
      <c r="H17630" t="n">
        <v>4.56</v>
      </c>
      <c r="I17630" t="n">
        <v>6.68</v>
      </c>
      <c r="K17630" t="n">
        <v>-72894000</v>
      </c>
      <c r="L17630" t="n">
        <v>86409000</v>
      </c>
      <c r="M17630" t="n">
        <v>86199000</v>
      </c>
      <c r="N17630" t="n">
        <v>-74043000</v>
      </c>
      <c r="O17630">
        <f>D17629</f>
      </c>
      <c r="P17630">
        <f>(E17630-F17630+G17630)/O17630*100</f>
      </c>
      <c r="Q17630">
        <f>H17629</f>
      </c>
      <c r="R17630">
        <f>I17629</f>
      </c>
      <c r="S17630">
        <f>H17630-H17629</f>
      </c>
      <c r="T17630">
        <f>I17630-I17629</f>
      </c>
      <c r="U17630">
        <f>(L17630-K17630)/(2*D17630*0.01)</f>
      </c>
      <c r="V17630">
        <f>(L17630+K17630)/(D17630*0.0001)</f>
      </c>
    </row>
    <row r="17631">
      <c r="A17631" t="n">
        <v>2014</v>
      </c>
      <c r="B17631" t="inlineStr">
        <is>
          <t>00831428</t>
        </is>
      </c>
      <c r="C17631" t="inlineStr">
        <is>
          <t>옵투스제약</t>
        </is>
      </c>
      <c r="D17631" t="n">
        <v>1090582000</v>
      </c>
      <c r="E17631" t="n">
        <v>347335000</v>
      </c>
      <c r="F17631" t="n">
        <v>307340000</v>
      </c>
      <c r="G17631" t="n">
        <v>26815000</v>
      </c>
      <c r="H17631" t="n">
        <v>2.74</v>
      </c>
      <c r="I17631" t="n">
        <v>4.8</v>
      </c>
      <c r="K17631" t="n">
        <v>-97968000</v>
      </c>
      <c r="L17631" t="n">
        <v>116296000</v>
      </c>
      <c r="M17631" t="n">
        <v>112711000</v>
      </c>
      <c r="N17631" t="n">
        <v>-97039000</v>
      </c>
      <c r="U17631">
        <f>(L17631-K17631)/(2*D17631*0.01)</f>
      </c>
      <c r="V17631">
        <f>(L17631+K17631)/(D17631*0.0001)</f>
      </c>
    </row>
    <row r="17632">
      <c r="A17632" t="n">
        <v>2015</v>
      </c>
      <c r="B17632" t="inlineStr">
        <is>
          <t>00831428</t>
        </is>
      </c>
      <c r="C17632" t="inlineStr">
        <is>
          <t>옵투스제약</t>
        </is>
      </c>
      <c r="D17632" t="n">
        <v>1549256000</v>
      </c>
      <c r="E17632" t="n">
        <v>386490000</v>
      </c>
      <c r="F17632" t="n">
        <v>111469000</v>
      </c>
      <c r="G17632" t="n">
        <v>27555000</v>
      </c>
      <c r="H17632" t="n">
        <v>2.36</v>
      </c>
      <c r="I17632" t="n">
        <v>3.36</v>
      </c>
      <c r="K17632" t="n">
        <v>-142332000</v>
      </c>
      <c r="L17632" t="n">
        <v>170533000</v>
      </c>
      <c r="M17632" t="n">
        <v>165393000</v>
      </c>
      <c r="N17632" t="n">
        <v>-142333000</v>
      </c>
      <c r="O17632">
        <f>D17631</f>
      </c>
      <c r="P17632">
        <f>(E17632-F17632+G17632)/O17632*100</f>
      </c>
      <c r="Q17632">
        <f>H17631</f>
      </c>
      <c r="R17632">
        <f>I17631</f>
      </c>
      <c r="S17632">
        <f>H17632-H17631</f>
      </c>
      <c r="T17632">
        <f>I17632-I17631</f>
      </c>
      <c r="U17632">
        <f>(L17632-K17632)/(2*D17632*0.01)</f>
      </c>
      <c r="V17632">
        <f>(L17632+K17632)/(D17632*0.0001)</f>
      </c>
    </row>
    <row r="17633">
      <c r="A17633" t="n">
        <v>2016</v>
      </c>
      <c r="B17633" t="inlineStr">
        <is>
          <t>00831428</t>
        </is>
      </c>
      <c r="C17633" t="inlineStr">
        <is>
          <t>옵투스제약</t>
        </is>
      </c>
      <c r="D17633" t="n">
        <v>1921745000</v>
      </c>
      <c r="E17633" t="n">
        <v>508482000</v>
      </c>
      <c r="F17633" t="n">
        <v>281490000</v>
      </c>
      <c r="G17633" t="n">
        <v>33181000</v>
      </c>
      <c r="H17633" t="n">
        <v>2.48</v>
      </c>
      <c r="I17633" t="n">
        <v>4</v>
      </c>
      <c r="K17633" t="n">
        <v>-169172320</v>
      </c>
      <c r="L17633" t="n">
        <v>200393120</v>
      </c>
      <c r="M17633" t="n">
        <v>194031445</v>
      </c>
      <c r="N17633" t="n">
        <v>-167264735</v>
      </c>
      <c r="O17633">
        <f>D17632</f>
      </c>
      <c r="P17633">
        <f>(E17633-F17633+G17633)/O17633*100</f>
      </c>
      <c r="Q17633">
        <f>H17632</f>
      </c>
      <c r="R17633">
        <f>I17632</f>
      </c>
      <c r="S17633">
        <f>H17633-H17632</f>
      </c>
      <c r="T17633">
        <f>I17633-I17632</f>
      </c>
      <c r="U17633">
        <f>(L17633-K17633)/(2*D17633*0.01)</f>
      </c>
      <c r="V17633">
        <f>(L17633+K17633)/(D17633*0.0001)</f>
      </c>
    </row>
    <row r="17634">
      <c r="A17634" t="n">
        <v>2017</v>
      </c>
      <c r="B17634" t="inlineStr">
        <is>
          <t>00831428</t>
        </is>
      </c>
      <c r="C17634" t="inlineStr">
        <is>
          <t>옵투스제약</t>
        </is>
      </c>
      <c r="D17634" t="n">
        <v>2313892000</v>
      </c>
      <c r="E17634" t="n">
        <v>756590000</v>
      </c>
      <c r="F17634" t="n">
        <v>214850000</v>
      </c>
      <c r="G17634" t="n">
        <v>45549000</v>
      </c>
      <c r="H17634" t="n">
        <v>2.85</v>
      </c>
      <c r="I17634" t="n">
        <v>4</v>
      </c>
      <c r="K17634" t="n">
        <v>-210447000</v>
      </c>
      <c r="L17634" t="n">
        <v>210447000</v>
      </c>
      <c r="M17634" t="n">
        <v>245239000</v>
      </c>
      <c r="N17634" t="n">
        <v>-210447000</v>
      </c>
      <c r="O17634">
        <f>D17633</f>
      </c>
      <c r="P17634">
        <f>(E17634-F17634+G17634)/O17634*100</f>
      </c>
      <c r="Q17634">
        <f>H17633</f>
      </c>
      <c r="R17634">
        <f>I17633</f>
      </c>
      <c r="S17634">
        <f>H17634-H17633</f>
      </c>
      <c r="T17634">
        <f>I17634-I17633</f>
      </c>
      <c r="U17634">
        <f>(L17634-K17634)/(2*D17634*0.01)</f>
      </c>
    </row>
    <row r="17635">
      <c r="A17635" t="n">
        <v>2018</v>
      </c>
      <c r="B17635" t="inlineStr">
        <is>
          <t>00831428</t>
        </is>
      </c>
      <c r="C17635" t="inlineStr">
        <is>
          <t>옵투스제약</t>
        </is>
      </c>
      <c r="D17635" t="n">
        <v>2806383000</v>
      </c>
      <c r="E17635" t="n">
        <v>734518000</v>
      </c>
      <c r="F17635" t="n">
        <v>346650000</v>
      </c>
      <c r="G17635" t="n">
        <v>62805000</v>
      </c>
      <c r="H17635" t="n">
        <v>2.32</v>
      </c>
      <c r="I17635" t="n">
        <v>3</v>
      </c>
      <c r="K17635" t="n">
        <v>-292193000</v>
      </c>
      <c r="L17635" t="n">
        <v>365589000</v>
      </c>
      <c r="M17635" t="n">
        <v>348277000</v>
      </c>
      <c r="N17635" t="n">
        <v>-292277000</v>
      </c>
      <c r="O17635">
        <f>D17634</f>
      </c>
      <c r="P17635">
        <f>(E17635-F17635+G17635)/O17635*100</f>
      </c>
      <c r="Q17635">
        <f>H17634</f>
      </c>
      <c r="R17635">
        <f>I17634</f>
      </c>
      <c r="S17635">
        <f>H17635-H17634</f>
      </c>
      <c r="T17635">
        <f>I17635-I17634</f>
      </c>
      <c r="U17635">
        <f>(L17635-K17635)/(2*D17635*0.01)</f>
      </c>
      <c r="V17635">
        <f>(L17635+K17635)/(D17635*0.0001)</f>
      </c>
    </row>
    <row r="17636">
      <c r="A17636" t="n">
        <v>2019</v>
      </c>
      <c r="B17636" t="inlineStr">
        <is>
          <t>00831428</t>
        </is>
      </c>
      <c r="C17636" t="inlineStr">
        <is>
          <t>옵투스제약</t>
        </is>
      </c>
      <c r="D17636" t="n">
        <v>3647417000</v>
      </c>
      <c r="E17636" t="n">
        <v>826878000</v>
      </c>
      <c r="F17636" t="n">
        <v>227760000</v>
      </c>
      <c r="G17636" t="n">
        <v>62936000</v>
      </c>
      <c r="H17636" t="n">
        <v>2.01</v>
      </c>
      <c r="I17636" t="n">
        <v>3</v>
      </c>
      <c r="K17636" t="n">
        <v>-385814000</v>
      </c>
      <c r="L17636" t="n">
        <v>473660000</v>
      </c>
      <c r="M17636" t="n">
        <v>459361000</v>
      </c>
      <c r="N17636" t="n">
        <v>-387008000</v>
      </c>
      <c r="O17636">
        <f>D17635</f>
      </c>
      <c r="P17636">
        <f>(E17636-F17636+G17636)/O17636*100</f>
      </c>
      <c r="Q17636">
        <f>H17635</f>
      </c>
      <c r="R17636">
        <f>I17635</f>
      </c>
      <c r="S17636">
        <f>H17636-H17635</f>
      </c>
      <c r="T17636">
        <f>I17636-I17635</f>
      </c>
      <c r="U17636">
        <f>(L17636-K17636)/(2*D17636*0.01)</f>
      </c>
      <c r="V17636">
        <f>(L17636+K17636)/(D17636*0.0001)</f>
      </c>
    </row>
    <row r="17637">
      <c r="A17637" t="n">
        <v>2020</v>
      </c>
      <c r="B17637" t="inlineStr">
        <is>
          <t>00831428</t>
        </is>
      </c>
      <c r="C17637" t="inlineStr">
        <is>
          <t>옵투스제약</t>
        </is>
      </c>
      <c r="D17637" t="n">
        <v>4057260000</v>
      </c>
      <c r="E17637" t="n">
        <v>872622000</v>
      </c>
      <c r="F17637" t="n">
        <v>217710000</v>
      </c>
      <c r="G17637" t="n">
        <v>71229000</v>
      </c>
      <c r="H17637" t="n">
        <v>2.02</v>
      </c>
      <c r="I17637" t="n">
        <v>6.56</v>
      </c>
      <c r="K17637" t="n">
        <v>-421886240</v>
      </c>
      <c r="L17637" t="n">
        <v>511813640</v>
      </c>
      <c r="M17637" t="n">
        <v>502816240</v>
      </c>
      <c r="N17637" t="n">
        <v>-426012300</v>
      </c>
      <c r="O17637">
        <f>D17636</f>
      </c>
      <c r="P17637">
        <f>(E17637-F17637+G17637)/O17637*100</f>
      </c>
      <c r="Q17637">
        <f>H17636</f>
      </c>
      <c r="R17637">
        <f>I17636</f>
      </c>
      <c r="S17637">
        <f>H17637-H17636</f>
      </c>
      <c r="T17637">
        <f>I17637-I17636</f>
      </c>
      <c r="U17637">
        <f>(L17637-K17637)/(2*D17637*0.01)</f>
      </c>
      <c r="V17637">
        <f>(L17637+K17637)/(D17637*0.0001)</f>
      </c>
    </row>
    <row r="17638">
      <c r="A17638" t="n">
        <v>2021</v>
      </c>
      <c r="B17638" t="inlineStr">
        <is>
          <t>00831428</t>
        </is>
      </c>
      <c r="C17638" t="inlineStr">
        <is>
          <t>옵투스제약</t>
        </is>
      </c>
      <c r="D17638" t="n">
        <v>5087326000</v>
      </c>
      <c r="E17638" t="n">
        <v>815635000</v>
      </c>
      <c r="F17638" t="n">
        <v>127710000</v>
      </c>
      <c r="G17638" t="n">
        <v>98505000</v>
      </c>
      <c r="H17638" t="n">
        <v>2.54</v>
      </c>
      <c r="I17638" t="n">
        <v>6.79</v>
      </c>
      <c r="O17638">
        <f>D17637</f>
      </c>
      <c r="P17638">
        <f>(E17638-F17638+G17638)/O17638*100</f>
      </c>
      <c r="Q17638">
        <f>H17637</f>
      </c>
      <c r="R17638">
        <f>I17637</f>
      </c>
      <c r="S17638">
        <f>H17638-H17637</f>
      </c>
      <c r="T17638">
        <f>I17638-I17637</f>
      </c>
    </row>
    <row r="17639">
      <c r="A17639" t="n">
        <v>2022</v>
      </c>
      <c r="B17639" t="inlineStr">
        <is>
          <t>00831428</t>
        </is>
      </c>
      <c r="C17639" t="inlineStr">
        <is>
          <t>옵투스제약</t>
        </is>
      </c>
      <c r="D17639" t="n">
        <v>4177687000</v>
      </c>
      <c r="E17639" t="n">
        <v>810213000</v>
      </c>
      <c r="F17639" t="n">
        <v>929570000</v>
      </c>
      <c r="G17639" t="n">
        <v>146192000</v>
      </c>
      <c r="H17639" t="n">
        <v>5.16</v>
      </c>
      <c r="I17639" t="n">
        <v>6.79</v>
      </c>
      <c r="O17639">
        <f>D17638</f>
      </c>
      <c r="P17639">
        <f>(E17639-F17639+G17639)/O17639*100</f>
      </c>
      <c r="Q17639">
        <f>H17638</f>
      </c>
      <c r="R17639">
        <f>I17638</f>
      </c>
      <c r="S17639">
        <f>H17639-H17638</f>
      </c>
      <c r="T17639">
        <f>I17639-I17638</f>
      </c>
    </row>
    <row r="17640">
      <c r="A17640" t="n">
        <v>2023</v>
      </c>
      <c r="B17640" t="inlineStr">
        <is>
          <t>00831428</t>
        </is>
      </c>
      <c r="C17640" t="inlineStr">
        <is>
          <t>옵투스제약</t>
        </is>
      </c>
      <c r="D17640" t="n">
        <v>4776428000</v>
      </c>
      <c r="E17640" t="n">
        <v>897640000</v>
      </c>
      <c r="F17640" t="n">
        <v>707280000</v>
      </c>
      <c r="G17640" t="n">
        <v>207443000</v>
      </c>
      <c r="H17640" t="n">
        <v>4.26</v>
      </c>
      <c r="I17640" t="n">
        <v>7.19</v>
      </c>
      <c r="J17640" t="n">
        <v>10.03</v>
      </c>
      <c r="O17640">
        <f>D17639</f>
      </c>
      <c r="P17640">
        <f>(E17640-F17640+G17640)/O17640*100</f>
      </c>
      <c r="Q17640">
        <f>H17639</f>
      </c>
      <c r="R17640">
        <f>I17639</f>
      </c>
      <c r="S17640">
        <f>H17640-H17639</f>
      </c>
      <c r="T17640">
        <f>I17640-I17639</f>
      </c>
    </row>
    <row r="17641">
      <c r="A17641" t="n">
        <v>2024</v>
      </c>
      <c r="B17641" t="inlineStr">
        <is>
          <t>00831428</t>
        </is>
      </c>
      <c r="C17641" t="inlineStr">
        <is>
          <t>옵투스제약</t>
        </is>
      </c>
      <c r="D17641" t="n">
        <v>5277770000</v>
      </c>
      <c r="E17641" t="n">
        <v>1136125000</v>
      </c>
      <c r="F17641" t="n">
        <v>1410238000</v>
      </c>
      <c r="G17641" t="n">
        <v>202657000</v>
      </c>
      <c r="H17641" t="n">
        <v>3.54</v>
      </c>
      <c r="I17641" t="n">
        <v>6.76</v>
      </c>
      <c r="J17641" t="n">
        <v>10.32</v>
      </c>
      <c r="K17641" t="n">
        <v>-482797000</v>
      </c>
      <c r="L17641" t="n">
        <v>575620000</v>
      </c>
      <c r="M17641" t="n">
        <v>573488000</v>
      </c>
      <c r="N17641" t="n">
        <v>-489936000</v>
      </c>
      <c r="O17641">
        <f>D17640</f>
      </c>
      <c r="P17641">
        <f>(E17641-F17641+G17641)/O17641*100</f>
      </c>
      <c r="Q17641">
        <f>H17640</f>
      </c>
      <c r="R17641">
        <f>I17640</f>
      </c>
      <c r="S17641">
        <f>H17641-H17640</f>
      </c>
      <c r="T17641">
        <f>I17641-I17640</f>
      </c>
      <c r="U17641">
        <f>(L17641-K17641)/(2*D17641*0.01)</f>
      </c>
      <c r="V17641">
        <f>(L17641+K17641)/(D17641*0.0001)</f>
      </c>
    </row>
    <row r="17642">
      <c r="A17642" t="n">
        <v>2025</v>
      </c>
      <c r="B17642" t="inlineStr">
        <is>
          <t>00831428</t>
        </is>
      </c>
      <c r="C17642" t="inlineStr">
        <is>
          <t>옵투스제약</t>
        </is>
      </c>
      <c r="D17642" t="n">
        <v>4888921000</v>
      </c>
      <c r="E17642" t="n">
        <v>1275006000</v>
      </c>
      <c r="F17642" t="n">
        <v>1353683000</v>
      </c>
      <c r="G17642" t="n">
        <v>171348000</v>
      </c>
      <c r="H17642" t="n">
        <v>4.2</v>
      </c>
      <c r="I17642" t="n">
        <v>5.42</v>
      </c>
      <c r="J17642" t="n">
        <v>9.789999999999999</v>
      </c>
      <c r="K17642" t="n">
        <v>-422497000</v>
      </c>
      <c r="L17642" t="n">
        <v>501906000</v>
      </c>
      <c r="M17642" t="n">
        <v>503556000</v>
      </c>
      <c r="N17642" t="n">
        <v>-431280000</v>
      </c>
      <c r="O17642">
        <f>D17641</f>
      </c>
      <c r="P17642">
        <f>(E17642-F17642+G17642)/O17642*100</f>
      </c>
      <c r="Q17642">
        <f>H17641</f>
      </c>
      <c r="R17642">
        <f>I17641</f>
      </c>
      <c r="S17642">
        <f>H17642-H17641</f>
      </c>
      <c r="T17642">
        <f>I17642-I17641</f>
      </c>
      <c r="U17642">
        <f>(L17642-K17642)/(2*D17642*0.01)</f>
      </c>
      <c r="V17642">
        <f>(L17642+K17642)/(D17642*0.0001)</f>
      </c>
    </row>
    <row r="17643">
      <c r="A17643" t="n">
        <v>2017</v>
      </c>
      <c r="B17643" t="inlineStr">
        <is>
          <t>00833064</t>
        </is>
      </c>
      <c r="C17643" t="inlineStr">
        <is>
          <t>엠플러스</t>
        </is>
      </c>
      <c r="D17643" t="n">
        <v>2577403000</v>
      </c>
      <c r="E17643" t="n">
        <v>533331000</v>
      </c>
      <c r="F17643" t="n">
        <v>59876000</v>
      </c>
      <c r="G17643" t="n">
        <v>46511000</v>
      </c>
      <c r="H17643" t="n">
        <v>3.02</v>
      </c>
      <c r="I17643" t="n">
        <v>7.3</v>
      </c>
      <c r="K17643" t="n">
        <v>-164960000</v>
      </c>
      <c r="L17643" t="n">
        <v>190812000</v>
      </c>
      <c r="M17643" t="n">
        <v>182767000</v>
      </c>
      <c r="N17643" t="n">
        <v>-159724000</v>
      </c>
      <c r="U17643">
        <f>(L17643-K17643)/(2*D17643*0.01)</f>
      </c>
      <c r="V17643">
        <f>(L17643+K17643)/(D17643*0.0001)</f>
      </c>
    </row>
    <row r="17644">
      <c r="A17644" t="n">
        <v>2018</v>
      </c>
      <c r="B17644" t="inlineStr">
        <is>
          <t>00833064</t>
        </is>
      </c>
      <c r="C17644" t="inlineStr">
        <is>
          <t>엠플러스</t>
        </is>
      </c>
      <c r="D17644" t="n">
        <v>3682846000</v>
      </c>
      <c r="E17644" t="n">
        <v>957795000</v>
      </c>
      <c r="F17644" t="n">
        <v>117654000</v>
      </c>
      <c r="G17644" t="n">
        <v>76003000</v>
      </c>
      <c r="H17644" t="n">
        <v>2.68</v>
      </c>
      <c r="I17644" t="n">
        <v>9.68</v>
      </c>
      <c r="J17644" t="n">
        <v>8.02</v>
      </c>
      <c r="K17644" t="n">
        <v>-198828000</v>
      </c>
      <c r="L17644" t="n">
        <v>231714000</v>
      </c>
      <c r="M17644" t="n">
        <v>235468800</v>
      </c>
      <c r="N17644" t="n">
        <v>-205632000</v>
      </c>
      <c r="O17644">
        <f>D17643</f>
      </c>
      <c r="P17644">
        <f>(E17644-F17644+G17644)/O17644*100</f>
      </c>
      <c r="Q17644">
        <f>H17643</f>
      </c>
      <c r="R17644">
        <f>I17643</f>
      </c>
      <c r="S17644">
        <f>H17644-H17643</f>
      </c>
      <c r="T17644">
        <f>I17644-I17643</f>
      </c>
      <c r="U17644">
        <f>(L17644-K17644)/(2*D17644*0.01)</f>
      </c>
      <c r="V17644">
        <f>(L17644+K17644)/(D17644*0.0001)</f>
      </c>
    </row>
    <row r="17645">
      <c r="A17645" t="n">
        <v>2019</v>
      </c>
      <c r="B17645" t="inlineStr">
        <is>
          <t>00833064</t>
        </is>
      </c>
      <c r="C17645" t="inlineStr">
        <is>
          <t>엠플러스</t>
        </is>
      </c>
      <c r="D17645" t="n">
        <v>5241152000</v>
      </c>
      <c r="E17645" t="n">
        <v>1366501000</v>
      </c>
      <c r="F17645" t="n">
        <v>102394000</v>
      </c>
      <c r="G17645" t="n">
        <v>94947000</v>
      </c>
      <c r="H17645" t="n">
        <v>3.03</v>
      </c>
      <c r="I17645" t="n">
        <v>9.6</v>
      </c>
      <c r="K17645" t="n">
        <v>-503040000</v>
      </c>
      <c r="L17645" t="n">
        <v>602340000</v>
      </c>
      <c r="M17645" t="n">
        <v>612372000</v>
      </c>
      <c r="N17645" t="n">
        <v>-523800000</v>
      </c>
      <c r="O17645">
        <f>D17644</f>
      </c>
      <c r="P17645">
        <f>(E17645-F17645+G17645)/O17645*100</f>
      </c>
      <c r="Q17645">
        <f>H17644</f>
      </c>
      <c r="R17645">
        <f>I17644</f>
      </c>
      <c r="S17645">
        <f>H17645-H17644</f>
      </c>
      <c r="T17645">
        <f>I17645-I17644</f>
      </c>
      <c r="U17645">
        <f>(L17645-K17645)/(2*D17645*0.01)</f>
      </c>
      <c r="V17645">
        <f>(L17645+K17645)/(D17645*0.0001)</f>
      </c>
    </row>
    <row r="17646">
      <c r="A17646" t="n">
        <v>2020</v>
      </c>
      <c r="B17646" t="inlineStr">
        <is>
          <t>00833064</t>
        </is>
      </c>
      <c r="C17646" t="inlineStr">
        <is>
          <t>엠플러스</t>
        </is>
      </c>
      <c r="D17646" t="n">
        <v>4855655000</v>
      </c>
      <c r="E17646" t="n">
        <v>1814018000</v>
      </c>
      <c r="F17646" t="n">
        <v>424453000</v>
      </c>
      <c r="G17646" t="n">
        <v>155054000</v>
      </c>
      <c r="H17646" t="n">
        <v>3.03</v>
      </c>
      <c r="I17646" t="n">
        <v>6.98</v>
      </c>
      <c r="J17646" t="n">
        <v>9.9</v>
      </c>
      <c r="K17646" t="n">
        <v>-398503000</v>
      </c>
      <c r="L17646" t="n">
        <v>558548295</v>
      </c>
      <c r="M17646" t="n">
        <v>480570000</v>
      </c>
      <c r="N17646" t="n">
        <v>-485565500</v>
      </c>
      <c r="O17646">
        <f>D17645</f>
      </c>
      <c r="P17646">
        <f>(E17646-F17646+G17646)/O17646*100</f>
      </c>
      <c r="Q17646">
        <f>H17645</f>
      </c>
      <c r="R17646">
        <f>I17645</f>
      </c>
      <c r="S17646">
        <f>H17646-H17645</f>
      </c>
      <c r="T17646">
        <f>I17646-I17645</f>
      </c>
      <c r="U17646">
        <f>(L17646-K17646)/(2*D17646*0.01)</f>
      </c>
      <c r="V17646">
        <f>(L17646+K17646)/(D17646*0.0001)</f>
      </c>
    </row>
    <row r="17647">
      <c r="A17647" t="n">
        <v>2021</v>
      </c>
      <c r="B17647" t="inlineStr">
        <is>
          <t>00833064</t>
        </is>
      </c>
      <c r="C17647" t="inlineStr">
        <is>
          <t>엠플러스</t>
        </is>
      </c>
      <c r="D17647" t="n">
        <v>5682493000</v>
      </c>
      <c r="E17647" t="n">
        <v>1617263000</v>
      </c>
      <c r="F17647" t="n">
        <v>353057000</v>
      </c>
      <c r="G17647" t="n">
        <v>143264000</v>
      </c>
      <c r="H17647" t="n">
        <v>3.5</v>
      </c>
      <c r="I17647" t="n">
        <v>6.09</v>
      </c>
      <c r="J17647" t="n">
        <v>10.3</v>
      </c>
      <c r="K17647" t="n">
        <v>-420020000</v>
      </c>
      <c r="L17647" t="n">
        <v>551344141</v>
      </c>
      <c r="M17647" t="n">
        <v>511410000</v>
      </c>
      <c r="N17647" t="n">
        <v>-483292545</v>
      </c>
      <c r="O17647">
        <f>D17646</f>
      </c>
      <c r="P17647">
        <f>(E17647-F17647+G17647)/O17647*100</f>
      </c>
      <c r="Q17647">
        <f>H17646</f>
      </c>
      <c r="R17647">
        <f>I17646</f>
      </c>
      <c r="S17647">
        <f>H17647-H17646</f>
      </c>
      <c r="T17647">
        <f>I17647-I17646</f>
      </c>
      <c r="U17647">
        <f>(L17647-K17647)/(2*D17647*0.01)</f>
      </c>
      <c r="V17647">
        <f>(L17647+K17647)/(D17647*0.0001)</f>
      </c>
    </row>
    <row r="17648">
      <c r="A17648" t="n">
        <v>2022</v>
      </c>
      <c r="B17648" t="inlineStr">
        <is>
          <t>00833064</t>
        </is>
      </c>
      <c r="C17648" t="inlineStr">
        <is>
          <t>엠플러스</t>
        </is>
      </c>
      <c r="D17648" t="n">
        <v>5603778000</v>
      </c>
      <c r="E17648" t="n">
        <v>1836588000</v>
      </c>
      <c r="F17648" t="n">
        <v>651526000</v>
      </c>
      <c r="G17648" t="n">
        <v>193049000</v>
      </c>
      <c r="H17648" t="n">
        <v>5.54</v>
      </c>
      <c r="I17648" t="n">
        <v>5.12</v>
      </c>
      <c r="J17648" t="n">
        <v>4.7</v>
      </c>
      <c r="K17648" t="n">
        <v>-415230534</v>
      </c>
      <c r="L17648" t="n">
        <v>487454586</v>
      </c>
      <c r="M17648" t="n">
        <v>504961022</v>
      </c>
      <c r="N17648" t="n">
        <v>-252170001</v>
      </c>
      <c r="O17648">
        <f>D17647</f>
      </c>
      <c r="P17648">
        <f>(E17648-F17648+G17648)/O17648*100</f>
      </c>
      <c r="Q17648">
        <f>H17647</f>
      </c>
      <c r="R17648">
        <f>I17647</f>
      </c>
      <c r="S17648">
        <f>H17648-H17647</f>
      </c>
      <c r="T17648">
        <f>I17648-I17647</f>
      </c>
      <c r="U17648">
        <f>(L17648-K17648)/(2*D17648*0.01)</f>
      </c>
      <c r="V17648">
        <f>(L17648+K17648)/(D17648*0.0001)</f>
      </c>
    </row>
    <row r="17649">
      <c r="A17649" t="n">
        <v>2023</v>
      </c>
      <c r="B17649" t="inlineStr">
        <is>
          <t>00833064</t>
        </is>
      </c>
      <c r="C17649" t="inlineStr">
        <is>
          <t>엠플러스</t>
        </is>
      </c>
      <c r="D17649" t="n">
        <v>7525004000</v>
      </c>
      <c r="E17649" t="n">
        <v>1747084000</v>
      </c>
      <c r="F17649" t="n">
        <v>442434000</v>
      </c>
      <c r="G17649" t="n">
        <v>276704000</v>
      </c>
      <c r="H17649" t="n">
        <v>4.6</v>
      </c>
      <c r="I17649" t="n">
        <v>5.13</v>
      </c>
      <c r="J17649" t="n">
        <v>4.8</v>
      </c>
      <c r="O17649">
        <f>D17648</f>
      </c>
      <c r="P17649">
        <f>(E17649-F17649+G17649)/O17649*100</f>
      </c>
      <c r="Q17649">
        <f>H17648</f>
      </c>
      <c r="R17649">
        <f>I17648</f>
      </c>
      <c r="S17649">
        <f>H17649-H17648</f>
      </c>
      <c r="T17649">
        <f>I17649-I17648</f>
      </c>
    </row>
    <row r="17650">
      <c r="A17650" t="n">
        <v>2024</v>
      </c>
      <c r="B17650" t="inlineStr">
        <is>
          <t>00833064</t>
        </is>
      </c>
      <c r="C17650" t="inlineStr">
        <is>
          <t>엠플러스</t>
        </is>
      </c>
      <c r="D17650" t="n">
        <v>9217267000</v>
      </c>
      <c r="E17650" t="n">
        <v>2116860000</v>
      </c>
      <c r="F17650" t="n">
        <v>945493000</v>
      </c>
      <c r="G17650" t="n">
        <v>309925000</v>
      </c>
      <c r="H17650" t="n">
        <v>4.08</v>
      </c>
      <c r="I17650" t="n">
        <v>5.03</v>
      </c>
      <c r="J17650" t="n">
        <v>5</v>
      </c>
      <c r="K17650" t="n">
        <v>-404600000</v>
      </c>
      <c r="L17650" t="n">
        <v>460430220</v>
      </c>
      <c r="M17650" t="n">
        <v>451470000</v>
      </c>
      <c r="N17650" t="n">
        <v>-442204816</v>
      </c>
      <c r="O17650">
        <f>D17649</f>
      </c>
      <c r="P17650">
        <f>(E17650-F17650+G17650)/O17650*100</f>
      </c>
      <c r="Q17650">
        <f>H17649</f>
      </c>
      <c r="R17650">
        <f>I17649</f>
      </c>
      <c r="S17650">
        <f>H17650-H17649</f>
      </c>
      <c r="T17650">
        <f>I17650-I17649</f>
      </c>
      <c r="U17650">
        <f>(L17650-K17650)/(2*D17650*0.01)</f>
      </c>
      <c r="V17650">
        <f>(L17650+K17650)/(D17650*0.0001)</f>
      </c>
    </row>
    <row r="17651">
      <c r="A17651" t="n">
        <v>2025</v>
      </c>
      <c r="B17651" t="inlineStr">
        <is>
          <t>00833064</t>
        </is>
      </c>
      <c r="C17651" t="inlineStr">
        <is>
          <t>엠플러스</t>
        </is>
      </c>
      <c r="D17651" t="n">
        <v>9671343000</v>
      </c>
      <c r="E17651" t="n">
        <v>2238412000</v>
      </c>
      <c r="F17651" t="n">
        <v>1626533000</v>
      </c>
      <c r="G17651" t="n">
        <v>337777000</v>
      </c>
      <c r="H17651" t="n">
        <v>4.42</v>
      </c>
      <c r="I17651" t="n">
        <v>4.84</v>
      </c>
      <c r="J17651" t="n">
        <v>4.87</v>
      </c>
      <c r="K17651" t="n">
        <v>-440000000</v>
      </c>
      <c r="L17651" t="n">
        <v>490000000</v>
      </c>
      <c r="M17651" t="n">
        <v>500000000</v>
      </c>
      <c r="N17651" t="n">
        <v>-460000000</v>
      </c>
      <c r="O17651">
        <f>D17650</f>
      </c>
      <c r="P17651">
        <f>(E17651-F17651+G17651)/O17651*100</f>
      </c>
      <c r="Q17651">
        <f>H17650</f>
      </c>
      <c r="R17651">
        <f>I17650</f>
      </c>
      <c r="S17651">
        <f>H17651-H17650</f>
      </c>
      <c r="T17651">
        <f>I17651-I17650</f>
      </c>
      <c r="U17651">
        <f>(L17651-K17651)/(2*D17651*0.01)</f>
      </c>
      <c r="V17651">
        <f>(L17651+K17651)/(D17651*0.0001)</f>
      </c>
    </row>
    <row r="17652">
      <c r="A17652" t="n">
        <v>2017</v>
      </c>
      <c r="B17652" t="inlineStr">
        <is>
          <t>00838005</t>
        </is>
      </c>
      <c r="C17652" t="inlineStr">
        <is>
          <t>서진시스템</t>
        </is>
      </c>
      <c r="D17652" t="n">
        <v>4063350000</v>
      </c>
      <c r="E17652" t="n">
        <v>1108834000</v>
      </c>
      <c r="F17652" t="n">
        <v>633943000</v>
      </c>
      <c r="G17652" t="n">
        <v>81786000</v>
      </c>
      <c r="H17652" t="n">
        <v>3.12</v>
      </c>
      <c r="I17652" t="n">
        <v>3.5</v>
      </c>
      <c r="J17652" t="n">
        <v>8.619999999999999</v>
      </c>
      <c r="K17652" t="n">
        <v>-134937000</v>
      </c>
      <c r="L17652" t="n">
        <v>132436000</v>
      </c>
      <c r="M17652" t="n">
        <v>133233000</v>
      </c>
      <c r="N17652" t="n">
        <v>-138558000</v>
      </c>
      <c r="U17652">
        <f>(L17652-K17652)/(2*D17652*0.01)</f>
      </c>
    </row>
    <row r="17653">
      <c r="A17653" t="n">
        <v>2018</v>
      </c>
      <c r="B17653" t="inlineStr">
        <is>
          <t>00838005</t>
        </is>
      </c>
      <c r="C17653" t="inlineStr">
        <is>
          <t>서진시스템</t>
        </is>
      </c>
      <c r="D17653" t="n">
        <v>5368643000</v>
      </c>
      <c r="E17653" t="n">
        <v>1259526000</v>
      </c>
      <c r="F17653" t="n">
        <v>649086000</v>
      </c>
      <c r="G17653" t="n">
        <v>119816000</v>
      </c>
      <c r="H17653" t="n">
        <v>2.61</v>
      </c>
      <c r="I17653" t="n">
        <v>3.5</v>
      </c>
      <c r="J17653" t="n">
        <v>8.550000000000001</v>
      </c>
      <c r="K17653" t="n">
        <v>-134937000</v>
      </c>
      <c r="L17653" t="n">
        <v>132436000</v>
      </c>
      <c r="M17653" t="n">
        <v>133233000</v>
      </c>
      <c r="N17653" t="n">
        <v>-138558000</v>
      </c>
      <c r="O17653">
        <f>D17652</f>
      </c>
      <c r="P17653">
        <f>(E17653-F17653+G17653)/O17653*100</f>
      </c>
      <c r="Q17653">
        <f>H17652</f>
      </c>
      <c r="R17653">
        <f>I17652</f>
      </c>
      <c r="S17653">
        <f>H17653-H17652</f>
      </c>
      <c r="T17653">
        <f>I17653-I17652</f>
      </c>
      <c r="U17653">
        <f>(L17653-K17653)/(2*D17653*0.01)</f>
      </c>
    </row>
    <row r="17654">
      <c r="A17654" t="n">
        <v>2019</v>
      </c>
      <c r="B17654" t="inlineStr">
        <is>
          <t>00838005</t>
        </is>
      </c>
      <c r="C17654" t="inlineStr">
        <is>
          <t>서진시스템</t>
        </is>
      </c>
      <c r="D17654" t="n">
        <v>7062813000</v>
      </c>
      <c r="E17654" t="n">
        <v>1643120000</v>
      </c>
      <c r="F17654" t="n">
        <v>616343000</v>
      </c>
      <c r="G17654" t="n">
        <v>132359000</v>
      </c>
      <c r="H17654" t="n">
        <v>2.46</v>
      </c>
      <c r="I17654" t="n">
        <v>3.5</v>
      </c>
      <c r="J17654" t="n">
        <v>9.380000000000001</v>
      </c>
      <c r="K17654" t="n">
        <v>-1717140000</v>
      </c>
      <c r="L17654" t="n">
        <v>1951833000</v>
      </c>
      <c r="M17654" t="n">
        <v>1951661000</v>
      </c>
      <c r="N17654" t="n">
        <v>-1715298000</v>
      </c>
      <c r="O17654">
        <f>D17653</f>
      </c>
      <c r="P17654">
        <f>(E17654-F17654+G17654)/O17654*100</f>
      </c>
      <c r="Q17654">
        <f>H17653</f>
      </c>
      <c r="R17654">
        <f>I17653</f>
      </c>
      <c r="S17654">
        <f>H17654-H17653</f>
      </c>
      <c r="T17654">
        <f>I17654-I17653</f>
      </c>
      <c r="U17654">
        <f>(L17654-K17654)/(2*D17654*0.01)</f>
      </c>
      <c r="V17654">
        <f>(L17654+K17654)/(D17654*0.0001)</f>
      </c>
    </row>
    <row r="17655">
      <c r="A17655" t="n">
        <v>2020</v>
      </c>
      <c r="B17655" t="inlineStr">
        <is>
          <t>00838005</t>
        </is>
      </c>
      <c r="C17655" t="inlineStr">
        <is>
          <t>서진시스템</t>
        </is>
      </c>
      <c r="D17655" t="n">
        <v>8751217000</v>
      </c>
      <c r="E17655" t="n">
        <v>2271645000</v>
      </c>
      <c r="F17655" t="n">
        <v>933498000</v>
      </c>
      <c r="G17655" t="n">
        <v>167445000</v>
      </c>
      <c r="H17655" t="n">
        <v>2.56</v>
      </c>
      <c r="I17655" t="n">
        <v>3.5</v>
      </c>
      <c r="J17655" t="n">
        <v>9.92</v>
      </c>
      <c r="K17655" t="n">
        <v>-689550000</v>
      </c>
      <c r="L17655" t="n">
        <v>803519000</v>
      </c>
      <c r="M17655" t="n">
        <v>788173000</v>
      </c>
      <c r="N17655" t="n">
        <v>-690597000</v>
      </c>
      <c r="O17655">
        <f>D17654</f>
      </c>
      <c r="P17655">
        <f>(E17655-F17655+G17655)/O17655*100</f>
      </c>
      <c r="Q17655">
        <f>H17654</f>
      </c>
      <c r="R17655">
        <f>I17654</f>
      </c>
      <c r="S17655">
        <f>H17655-H17654</f>
      </c>
      <c r="T17655">
        <f>I17655-I17654</f>
      </c>
      <c r="U17655">
        <f>(L17655-K17655)/(2*D17655*0.01)</f>
      </c>
      <c r="V17655">
        <f>(L17655+K17655)/(D17655*0.0001)</f>
      </c>
    </row>
    <row r="17656">
      <c r="A17656" t="n">
        <v>2021</v>
      </c>
      <c r="B17656" t="inlineStr">
        <is>
          <t>00838005</t>
        </is>
      </c>
      <c r="C17656" t="inlineStr">
        <is>
          <t>서진시스템</t>
        </is>
      </c>
      <c r="D17656" t="n">
        <v>9890711000</v>
      </c>
      <c r="E17656" t="n">
        <v>2706341000</v>
      </c>
      <c r="F17656" t="n">
        <v>1392429000</v>
      </c>
      <c r="G17656" t="n">
        <v>211473000</v>
      </c>
      <c r="O17656">
        <f>D17655</f>
      </c>
      <c r="P17656">
        <f>(E17656-F17656+G17656)/O17656*100</f>
      </c>
    </row>
    <row r="17657">
      <c r="A17657" t="n">
        <v>2022</v>
      </c>
      <c r="B17657" t="inlineStr">
        <is>
          <t>00838005</t>
        </is>
      </c>
      <c r="C17657" t="inlineStr">
        <is>
          <t>서진시스템</t>
        </is>
      </c>
      <c r="D17657" t="n">
        <v>7135904000</v>
      </c>
      <c r="E17657" t="n">
        <v>2823165000</v>
      </c>
      <c r="F17657" t="n">
        <v>4755676000</v>
      </c>
      <c r="G17657" t="n">
        <v>292135000</v>
      </c>
      <c r="O17657">
        <f>D17656</f>
      </c>
      <c r="P17657">
        <f>(E17657-F17657+G17657)/O17657*100</f>
      </c>
    </row>
    <row r="17658">
      <c r="A17658" t="n">
        <v>2023</v>
      </c>
      <c r="B17658" t="inlineStr">
        <is>
          <t>00838005</t>
        </is>
      </c>
      <c r="C17658" t="inlineStr">
        <is>
          <t>서진시스템</t>
        </is>
      </c>
      <c r="D17658" t="n">
        <v>8897412000</v>
      </c>
      <c r="E17658" t="n">
        <v>2211420000</v>
      </c>
      <c r="F17658" t="n">
        <v>1322084000</v>
      </c>
      <c r="G17658" t="n">
        <v>274377000</v>
      </c>
      <c r="H17658" t="n">
        <v>4.615</v>
      </c>
      <c r="I17658" t="n">
        <v>3.5</v>
      </c>
      <c r="J17658" t="n">
        <v>8.615</v>
      </c>
      <c r="K17658" t="n">
        <v>-522931000</v>
      </c>
      <c r="L17658" t="n">
        <v>582703000</v>
      </c>
      <c r="M17658" t="n">
        <v>583303000</v>
      </c>
      <c r="N17658" t="n">
        <v>-532692000</v>
      </c>
      <c r="O17658">
        <f>D17657</f>
      </c>
      <c r="P17658">
        <f>(E17658-F17658+G17658)/O17658*100</f>
      </c>
      <c r="U17658">
        <f>(L17658-K17658)/(2*D17658*0.01)</f>
      </c>
      <c r="V17658">
        <f>(L17658+K17658)/(D17658*0.0001)</f>
      </c>
    </row>
    <row r="17659">
      <c r="A17659" t="n">
        <v>2024</v>
      </c>
      <c r="B17659" t="inlineStr">
        <is>
          <t>00838005</t>
        </is>
      </c>
      <c r="C17659" t="inlineStr">
        <is>
          <t>서진시스템</t>
        </is>
      </c>
      <c r="D17659" t="n">
        <v>10648199000</v>
      </c>
      <c r="E17659" t="n">
        <v>2492813000</v>
      </c>
      <c r="F17659" t="n">
        <v>1796712000</v>
      </c>
      <c r="G17659" t="n">
        <v>384068000</v>
      </c>
      <c r="H17659" t="n">
        <v>3.955</v>
      </c>
      <c r="I17659" t="n">
        <v>3.5</v>
      </c>
      <c r="J17659" t="n">
        <v>6.78</v>
      </c>
      <c r="K17659" t="n">
        <v>-432584000</v>
      </c>
      <c r="L17659" t="n">
        <v>582703000</v>
      </c>
      <c r="M17659" t="n">
        <v>485296000</v>
      </c>
      <c r="N17659" t="n">
        <v>-532692000</v>
      </c>
      <c r="O17659">
        <f>D17658</f>
      </c>
      <c r="P17659">
        <f>(E17659-F17659+G17659)/O17659*100</f>
      </c>
      <c r="Q17659">
        <f>H17658</f>
      </c>
      <c r="R17659">
        <f>I17658</f>
      </c>
      <c r="S17659">
        <f>H17659-H17658</f>
      </c>
      <c r="T17659">
        <f>I17659-I17658</f>
      </c>
      <c r="U17659">
        <f>(L17659-K17659)/(2*D17659*0.01)</f>
      </c>
      <c r="V17659">
        <f>(L17659+K17659)/(D17659*0.0001)</f>
      </c>
    </row>
    <row r="17660">
      <c r="A17660" t="n">
        <v>2025</v>
      </c>
      <c r="B17660" t="inlineStr">
        <is>
          <t>00838005</t>
        </is>
      </c>
      <c r="C17660" t="inlineStr">
        <is>
          <t>서진시스템</t>
        </is>
      </c>
      <c r="D17660" t="n">
        <v>12284398000</v>
      </c>
      <c r="E17660" t="n">
        <v>2670639000</v>
      </c>
      <c r="F17660" t="n">
        <v>1528818000</v>
      </c>
      <c r="G17660" t="n">
        <v>367459000</v>
      </c>
      <c r="H17660" t="n">
        <v>4.255</v>
      </c>
      <c r="I17660" t="n">
        <v>3.5</v>
      </c>
      <c r="J17660" t="n">
        <v>6.35</v>
      </c>
      <c r="K17660" t="n">
        <v>-738583000</v>
      </c>
      <c r="L17660" t="n">
        <v>500674000</v>
      </c>
      <c r="M17660" t="n">
        <v>819313000</v>
      </c>
      <c r="N17660" t="n">
        <v>-748766000</v>
      </c>
      <c r="O17660">
        <f>D17659</f>
      </c>
      <c r="P17660">
        <f>(E17660-F17660+G17660)/O17660*100</f>
      </c>
      <c r="Q17660">
        <f>H17659</f>
      </c>
      <c r="R17660">
        <f>I17659</f>
      </c>
      <c r="S17660">
        <f>H17660-H17659</f>
      </c>
      <c r="T17660">
        <f>I17660-I17659</f>
      </c>
      <c r="U17660">
        <f>(L17660-K17660)/(2*D17660*0.01)</f>
      </c>
    </row>
    <row r="17661">
      <c r="A17661" t="n">
        <v>2015</v>
      </c>
      <c r="B17661" t="inlineStr">
        <is>
          <t>00838652</t>
        </is>
      </c>
      <c r="C17661" t="inlineStr">
        <is>
          <t>에이플러스라이프</t>
        </is>
      </c>
      <c r="D17661" t="n">
        <v>352926000</v>
      </c>
      <c r="F17661" t="n">
        <v>23754000</v>
      </c>
    </row>
    <row r="17662">
      <c r="A17662" t="n">
        <v>2020</v>
      </c>
      <c r="B17662" t="inlineStr">
        <is>
          <t>00838652</t>
        </is>
      </c>
      <c r="C17662" t="inlineStr">
        <is>
          <t>에이플러스라이프</t>
        </is>
      </c>
      <c r="D17662" t="n">
        <v>581106000</v>
      </c>
      <c r="E17662" t="n">
        <v>183937000</v>
      </c>
      <c r="F17662" t="n">
        <v>262307000</v>
      </c>
      <c r="G17662" t="n">
        <v>13068000</v>
      </c>
      <c r="H17662" t="n">
        <v>2.25</v>
      </c>
      <c r="I17662" t="n">
        <v>3.11</v>
      </c>
      <c r="K17662" t="n">
        <v>45159000</v>
      </c>
      <c r="L17662" t="n">
        <v>45159000</v>
      </c>
      <c r="M17662" t="n">
        <v>44834000</v>
      </c>
      <c r="N17662" t="n">
        <v>-39958000</v>
      </c>
    </row>
    <row r="17663">
      <c r="A17663" t="n">
        <v>2021</v>
      </c>
      <c r="B17663" t="inlineStr">
        <is>
          <t>00838652</t>
        </is>
      </c>
      <c r="C17663" t="inlineStr">
        <is>
          <t>에이플러스라이프</t>
        </is>
      </c>
      <c r="D17663" t="n">
        <v>595727000</v>
      </c>
      <c r="E17663" t="n">
        <v>171600000</v>
      </c>
      <c r="F17663" t="n">
        <v>149798000</v>
      </c>
      <c r="G17663" t="n">
        <v>13630000</v>
      </c>
      <c r="H17663" t="n">
        <v>2.8</v>
      </c>
      <c r="I17663" t="n">
        <v>3.07</v>
      </c>
      <c r="K17663" t="n">
        <v>-42358000</v>
      </c>
      <c r="L17663" t="n">
        <v>42358000</v>
      </c>
      <c r="M17663" t="n">
        <v>42299000</v>
      </c>
      <c r="N17663" t="n">
        <v>-38061000</v>
      </c>
      <c r="O17663">
        <f>D17662</f>
      </c>
      <c r="P17663">
        <f>(E17663-F17663+G17663)/O17663*100</f>
      </c>
      <c r="Q17663">
        <f>H17662</f>
      </c>
      <c r="R17663">
        <f>I17662</f>
      </c>
      <c r="S17663">
        <f>H17663-H17662</f>
      </c>
      <c r="T17663">
        <f>I17663-I17662</f>
      </c>
      <c r="U17663">
        <f>(L17663-K17663)/(2*D17663*0.01)</f>
      </c>
    </row>
    <row r="17664">
      <c r="A17664" t="n">
        <v>2022</v>
      </c>
      <c r="B17664" t="inlineStr">
        <is>
          <t>00838652</t>
        </is>
      </c>
      <c r="C17664" t="inlineStr">
        <is>
          <t>에이플러스라이프</t>
        </is>
      </c>
      <c r="D17664" t="n">
        <v>619878000</v>
      </c>
      <c r="E17664" t="n">
        <v>157174000</v>
      </c>
      <c r="F17664" t="n">
        <v>136683000</v>
      </c>
      <c r="G17664" t="n">
        <v>21587000</v>
      </c>
      <c r="H17664" t="n">
        <v>5.272</v>
      </c>
      <c r="I17664" t="n">
        <v>3.14</v>
      </c>
      <c r="K17664" t="n">
        <v>-32898000</v>
      </c>
      <c r="L17664" t="n">
        <v>36494000</v>
      </c>
      <c r="M17664" t="n">
        <v>37370000</v>
      </c>
      <c r="N17664" t="n">
        <v>-34236000</v>
      </c>
      <c r="O17664">
        <f>D17663</f>
      </c>
      <c r="P17664">
        <f>(E17664-F17664+G17664)/O17664*100</f>
      </c>
      <c r="Q17664">
        <f>H17663</f>
      </c>
      <c r="R17664">
        <f>I17663</f>
      </c>
      <c r="S17664">
        <f>H17664-H17663</f>
      </c>
      <c r="T17664">
        <f>I17664-I17663</f>
      </c>
      <c r="U17664">
        <f>(L17664-K17664)/(2*D17664*0.01)</f>
      </c>
      <c r="V17664">
        <f>(L17664+K17664)/(D17664*0.0001)</f>
      </c>
    </row>
    <row r="17665">
      <c r="A17665" t="n">
        <v>2023</v>
      </c>
      <c r="B17665" t="inlineStr">
        <is>
          <t>00838652</t>
        </is>
      </c>
      <c r="C17665" t="inlineStr">
        <is>
          <t>에이플러스라이프</t>
        </is>
      </c>
      <c r="D17665" t="n">
        <v>757580000</v>
      </c>
      <c r="E17665" t="n">
        <v>160070000</v>
      </c>
      <c r="F17665" t="n">
        <v>103045000</v>
      </c>
      <c r="G17665" t="n">
        <v>32439000</v>
      </c>
      <c r="H17665" t="n">
        <v>4.31</v>
      </c>
      <c r="I17665" t="n">
        <v>3.96</v>
      </c>
      <c r="K17665" t="n">
        <v>-48160000</v>
      </c>
      <c r="L17665" t="n">
        <v>48160000</v>
      </c>
      <c r="M17665" t="n">
        <v>48843000</v>
      </c>
      <c r="N17665" t="n">
        <v>-44510000</v>
      </c>
      <c r="O17665">
        <f>D17664</f>
      </c>
      <c r="P17665">
        <f>(E17665-F17665+G17665)/O17665*100</f>
      </c>
      <c r="Q17665">
        <f>H17664</f>
      </c>
      <c r="R17665">
        <f>I17664</f>
      </c>
      <c r="S17665">
        <f>H17665-H17664</f>
      </c>
      <c r="T17665">
        <f>I17665-I17664</f>
      </c>
      <c r="U17665">
        <f>(L17665-K17665)/(2*D17665*0.01)</f>
      </c>
    </row>
    <row r="17666">
      <c r="A17666" t="n">
        <v>2024</v>
      </c>
      <c r="B17666" t="inlineStr">
        <is>
          <t>00838652</t>
        </is>
      </c>
      <c r="C17666" t="inlineStr">
        <is>
          <t>에이플러스라이프</t>
        </is>
      </c>
      <c r="D17666" t="n">
        <v>836272000</v>
      </c>
      <c r="E17666" t="n">
        <v>189017000</v>
      </c>
      <c r="F17666" t="n">
        <v>215546000</v>
      </c>
      <c r="G17666" t="n">
        <v>32344000</v>
      </c>
      <c r="H17666" t="n">
        <v>3.793</v>
      </c>
      <c r="I17666" t="n">
        <v>4.18</v>
      </c>
      <c r="K17666" t="n">
        <v>-51501000</v>
      </c>
      <c r="L17666" t="n">
        <v>57858000</v>
      </c>
      <c r="M17666" t="n">
        <v>58365000</v>
      </c>
      <c r="N17666" t="n">
        <v>-52863000</v>
      </c>
      <c r="O17666">
        <f>D17665</f>
      </c>
      <c r="P17666">
        <f>(E17666-F17666+G17666)/O17666*100</f>
      </c>
      <c r="Q17666">
        <f>H17665</f>
      </c>
      <c r="R17666">
        <f>I17665</f>
      </c>
      <c r="S17666">
        <f>H17666-H17665</f>
      </c>
      <c r="T17666">
        <f>I17666-I17665</f>
      </c>
      <c r="U17666">
        <f>(L17666-K17666)/(2*D17666*0.01)</f>
      </c>
      <c r="V17666">
        <f>(L17666+K17666)/(D17666*0.0001)</f>
      </c>
    </row>
    <row r="17667">
      <c r="A17667" t="n">
        <v>2025</v>
      </c>
      <c r="B17667" t="inlineStr">
        <is>
          <t>00838652</t>
        </is>
      </c>
      <c r="C17667" t="inlineStr">
        <is>
          <t>에이플러스라이프</t>
        </is>
      </c>
      <c r="D17667" t="n">
        <v>934736000</v>
      </c>
      <c r="E17667" t="n">
        <v>208891000</v>
      </c>
      <c r="F17667" t="n">
        <v>152206000</v>
      </c>
      <c r="G17667" t="n">
        <v>30610000</v>
      </c>
      <c r="H17667" t="n">
        <v>4.135</v>
      </c>
      <c r="I17667" t="n">
        <v>4.17</v>
      </c>
      <c r="K17667" t="n">
        <v>-53984000</v>
      </c>
      <c r="L17667" t="n">
        <v>60805000</v>
      </c>
      <c r="M17667" t="n">
        <v>61545000</v>
      </c>
      <c r="N17667" t="n">
        <v>-55574000</v>
      </c>
      <c r="O17667">
        <f>D17666</f>
      </c>
      <c r="P17667">
        <f>(E17667-F17667+G17667)/O17667*100</f>
      </c>
      <c r="Q17667">
        <f>H17666</f>
      </c>
      <c r="R17667">
        <f>I17666</f>
      </c>
      <c r="S17667">
        <f>H17667-H17666</f>
      </c>
      <c r="T17667">
        <f>I17667-I17666</f>
      </c>
      <c r="U17667">
        <f>(L17667-K17667)/(2*D17667*0.01)</f>
      </c>
      <c r="V17667">
        <f>(L17667+K17667)/(D17667*0.0001)</f>
      </c>
    </row>
    <row r="17668">
      <c r="A17668" t="n">
        <v>2015</v>
      </c>
      <c r="B17668" t="inlineStr">
        <is>
          <t>00842619</t>
        </is>
      </c>
      <c r="C17668" t="inlineStr">
        <is>
          <t>리가켐바이오</t>
        </is>
      </c>
      <c r="D17668" t="n">
        <v>1730271000</v>
      </c>
      <c r="E17668" t="n">
        <v>372681000</v>
      </c>
      <c r="F17668" t="n">
        <v>912491000</v>
      </c>
      <c r="G17668" t="n">
        <v>59886000</v>
      </c>
      <c r="H17668" t="n">
        <v>2.6</v>
      </c>
      <c r="I17668" t="n">
        <v>5</v>
      </c>
    </row>
    <row r="17669">
      <c r="A17669" t="n">
        <v>2017</v>
      </c>
      <c r="B17669" t="inlineStr">
        <is>
          <t>00842619</t>
        </is>
      </c>
      <c r="C17669" t="inlineStr">
        <is>
          <t>리가켐바이오</t>
        </is>
      </c>
      <c r="D17669" t="n">
        <v>2496195000</v>
      </c>
      <c r="E17669" t="n">
        <v>560306000</v>
      </c>
      <c r="F17669" t="n">
        <v>237134000</v>
      </c>
      <c r="G17669" t="n">
        <v>58368000</v>
      </c>
      <c r="H17669" t="n">
        <v>3.04</v>
      </c>
      <c r="I17669" t="n">
        <v>3.05</v>
      </c>
    </row>
    <row r="17670">
      <c r="A17670" t="n">
        <v>2019</v>
      </c>
      <c r="B17670" t="inlineStr">
        <is>
          <t>00842619</t>
        </is>
      </c>
      <c r="C17670" t="inlineStr">
        <is>
          <t>리가켐바이오</t>
        </is>
      </c>
      <c r="D17670" t="n">
        <v>3981633000</v>
      </c>
      <c r="E17670" t="n">
        <v>719201000</v>
      </c>
      <c r="F17670" t="n">
        <v>912363000</v>
      </c>
      <c r="G17670" t="n">
        <v>74015000</v>
      </c>
      <c r="H17670" t="n">
        <v>2.32</v>
      </c>
      <c r="I17670" t="n">
        <v>5.26</v>
      </c>
    </row>
    <row r="17671">
      <c r="A17671" t="n">
        <v>2021</v>
      </c>
      <c r="B17671" t="inlineStr">
        <is>
          <t>00842619</t>
        </is>
      </c>
      <c r="C17671" t="inlineStr">
        <is>
          <t>리가켐바이오</t>
        </is>
      </c>
      <c r="D17671" t="n">
        <v>6258799000</v>
      </c>
      <c r="E17671" t="n">
        <v>247843000</v>
      </c>
      <c r="F17671" t="n">
        <v>8132000</v>
      </c>
      <c r="G17671" t="n">
        <v>37246000</v>
      </c>
      <c r="H17671" t="n">
        <v>3.58</v>
      </c>
      <c r="I17671" t="n">
        <v>5.26</v>
      </c>
    </row>
    <row r="17672">
      <c r="A17672" t="n">
        <v>2022</v>
      </c>
      <c r="B17672" t="inlineStr">
        <is>
          <t>00842619</t>
        </is>
      </c>
      <c r="C17672" t="inlineStr">
        <is>
          <t>리가켐바이오</t>
        </is>
      </c>
      <c r="D17672" t="n">
        <v>6415805000</v>
      </c>
      <c r="E17672" t="n">
        <v>991372000</v>
      </c>
      <c r="F17672" t="n">
        <v>211513000</v>
      </c>
      <c r="G17672" t="n">
        <v>148982000</v>
      </c>
      <c r="H17672" t="n">
        <v>5.31</v>
      </c>
      <c r="I17672" t="n">
        <v>5.26</v>
      </c>
      <c r="K17672" t="n">
        <v>-336661000</v>
      </c>
      <c r="L17672" t="n">
        <v>384274000</v>
      </c>
      <c r="M17672" t="n">
        <v>381202000</v>
      </c>
      <c r="N17672" t="n">
        <v>-340288000</v>
      </c>
      <c r="O17672">
        <f>D17671</f>
      </c>
      <c r="P17672">
        <f>(E17672-F17672+G17672)/O17672*100</f>
      </c>
      <c r="Q17672">
        <f>H17671</f>
      </c>
      <c r="R17672">
        <f>I17671</f>
      </c>
      <c r="S17672">
        <f>H17672-H17671</f>
      </c>
      <c r="T17672">
        <f>I17672-I17671</f>
      </c>
      <c r="U17672">
        <f>(L17672-K17672)/(2*D17672*0.01)</f>
      </c>
      <c r="V17672">
        <f>(L17672+K17672)/(D17672*0.0001)</f>
      </c>
    </row>
    <row r="17673">
      <c r="A17673" t="n">
        <v>2023</v>
      </c>
      <c r="B17673" t="inlineStr">
        <is>
          <t>00842619</t>
        </is>
      </c>
      <c r="C17673" t="inlineStr">
        <is>
          <t>리가켐바이오</t>
        </is>
      </c>
      <c r="D17673" t="n">
        <v>8148219000</v>
      </c>
      <c r="E17673" t="n">
        <v>1077951000</v>
      </c>
      <c r="F17673" t="n">
        <v>522359000</v>
      </c>
      <c r="G17673" t="n">
        <v>315274000</v>
      </c>
      <c r="H17673" t="n">
        <v>4.46</v>
      </c>
      <c r="I17673" t="n">
        <v>5.26</v>
      </c>
      <c r="K17673" t="n">
        <v>-434738000</v>
      </c>
      <c r="L17673" t="n">
        <v>498182000</v>
      </c>
      <c r="M17673" t="n">
        <v>489917000</v>
      </c>
      <c r="N17673" t="n">
        <v>-436094000</v>
      </c>
      <c r="O17673">
        <f>D17672</f>
      </c>
      <c r="P17673">
        <f>(E17673-F17673+G17673)/O17673*100</f>
      </c>
      <c r="Q17673">
        <f>H17672</f>
      </c>
      <c r="R17673">
        <f>I17672</f>
      </c>
      <c r="S17673">
        <f>H17673-H17672</f>
      </c>
      <c r="T17673">
        <f>I17673-I17672</f>
      </c>
      <c r="U17673">
        <f>(L17673-K17673)/(2*D17673*0.01)</f>
      </c>
      <c r="V17673">
        <f>(L17673+K17673)/(D17673*0.0001)</f>
      </c>
    </row>
    <row r="17674">
      <c r="A17674" t="n">
        <v>2024</v>
      </c>
      <c r="B17674" t="inlineStr">
        <is>
          <t>00842619</t>
        </is>
      </c>
      <c r="C17674" t="inlineStr">
        <is>
          <t>리가켐바이오</t>
        </is>
      </c>
      <c r="D17674" t="n">
        <v>11893856000</v>
      </c>
      <c r="E17674" t="n">
        <v>1251375000</v>
      </c>
      <c r="F17674" t="n">
        <v>317726000</v>
      </c>
      <c r="G17674" t="n">
        <v>335512000</v>
      </c>
      <c r="H17674" t="n">
        <v>3.97</v>
      </c>
      <c r="I17674" t="n">
        <v>6</v>
      </c>
      <c r="J17674" t="n">
        <v>6.3</v>
      </c>
      <c r="K17674" t="n">
        <v>-673281000</v>
      </c>
      <c r="L17674" t="n">
        <v>775665000</v>
      </c>
      <c r="M17674" t="n">
        <v>753352000</v>
      </c>
      <c r="N17674" t="n">
        <v>-668065000</v>
      </c>
      <c r="O17674">
        <f>D17673</f>
      </c>
      <c r="P17674">
        <f>(E17674-F17674+G17674)/O17674*100</f>
      </c>
      <c r="Q17674">
        <f>H17673</f>
      </c>
      <c r="R17674">
        <f>I17673</f>
      </c>
      <c r="S17674">
        <f>H17674-H17673</f>
      </c>
      <c r="T17674">
        <f>I17674-I17673</f>
      </c>
      <c r="U17674">
        <f>(L17674-K17674)/(2*D17674*0.01)</f>
      </c>
      <c r="V17674">
        <f>(L17674+K17674)/(D17674*0.0001)</f>
      </c>
    </row>
    <row r="17675">
      <c r="A17675" t="n">
        <v>2025</v>
      </c>
      <c r="B17675" t="inlineStr">
        <is>
          <t>00842619</t>
        </is>
      </c>
      <c r="C17675" t="inlineStr">
        <is>
          <t>리가켐바이오</t>
        </is>
      </c>
      <c r="D17675" t="n">
        <v>13423798000</v>
      </c>
      <c r="E17675" t="n">
        <v>1743295000</v>
      </c>
      <c r="F17675" t="n">
        <v>931429000</v>
      </c>
      <c r="G17675" t="n">
        <v>438262000</v>
      </c>
      <c r="H17675" t="n">
        <v>4.33</v>
      </c>
      <c r="I17675" t="n">
        <v>6</v>
      </c>
      <c r="J17675" t="n">
        <v>6.06</v>
      </c>
      <c r="K17675" t="n">
        <v>-728814000</v>
      </c>
      <c r="L17675" t="n">
        <v>837886000</v>
      </c>
      <c r="M17675" t="n">
        <v>816842000</v>
      </c>
      <c r="N17675" t="n">
        <v>-725507000</v>
      </c>
      <c r="O17675">
        <f>D17674</f>
      </c>
      <c r="P17675">
        <f>(E17675-F17675+G17675)/O17675*100</f>
      </c>
      <c r="Q17675">
        <f>H17674</f>
      </c>
      <c r="R17675">
        <f>I17674</f>
      </c>
      <c r="S17675">
        <f>H17675-H17674</f>
      </c>
      <c r="T17675">
        <f>I17675-I17674</f>
      </c>
      <c r="U17675">
        <f>(L17675-K17675)/(2*D17675*0.01)</f>
      </c>
      <c r="V17675">
        <f>(L17675+K17675)/(D17675*0.0001)</f>
      </c>
    </row>
    <row r="17676">
      <c r="A17676" t="n">
        <v>2015</v>
      </c>
      <c r="B17676" t="inlineStr">
        <is>
          <t>00843900</t>
        </is>
      </c>
      <c r="C17676" t="inlineStr">
        <is>
          <t>육일씨엔에쓰</t>
        </is>
      </c>
      <c r="D17676" t="n">
        <v>2091872000</v>
      </c>
      <c r="E17676" t="n">
        <v>790557000</v>
      </c>
      <c r="F17676" t="n">
        <v>650424000</v>
      </c>
      <c r="G17676" t="n">
        <v>41269000</v>
      </c>
      <c r="H17676" t="n">
        <v>2.4</v>
      </c>
      <c r="I17676" t="n">
        <v>6.65</v>
      </c>
      <c r="K17676" t="n">
        <v>-184939000</v>
      </c>
      <c r="L17676" t="n">
        <v>224683000</v>
      </c>
      <c r="M17676" t="n">
        <v>216872000</v>
      </c>
      <c r="N17676" t="n">
        <v>-182766000</v>
      </c>
      <c r="U17676">
        <f>(L17676-K17676)/(2*D17676*0.01)</f>
      </c>
      <c r="V17676">
        <f>(L17676+K17676)/(D17676*0.0001)</f>
      </c>
    </row>
    <row r="17677">
      <c r="A17677" t="n">
        <v>2016</v>
      </c>
      <c r="B17677" t="inlineStr">
        <is>
          <t>00843900</t>
        </is>
      </c>
      <c r="C17677" t="inlineStr">
        <is>
          <t>육일씨엔에쓰</t>
        </is>
      </c>
      <c r="D17677" t="n">
        <v>1962278000</v>
      </c>
      <c r="E17677" t="n">
        <v>748897000</v>
      </c>
      <c r="F17677" t="n">
        <v>554056000</v>
      </c>
      <c r="G17677" t="n">
        <v>39465000</v>
      </c>
      <c r="H17677" t="n">
        <v>2.47</v>
      </c>
      <c r="I17677" t="n">
        <v>6.71</v>
      </c>
      <c r="K17677" t="n">
        <v>-176760000</v>
      </c>
      <c r="L17677" t="n">
        <v>212973000</v>
      </c>
      <c r="M17677" t="n">
        <v>205502000</v>
      </c>
      <c r="N17677" t="n">
        <v>-174599000</v>
      </c>
      <c r="O17677">
        <f>D17676</f>
      </c>
      <c r="P17677">
        <f>(E17677-F17677+G17677)/O17677*100</f>
      </c>
      <c r="Q17677">
        <f>H17676</f>
      </c>
      <c r="R17677">
        <f>I17676</f>
      </c>
      <c r="S17677">
        <f>H17677-H17676</f>
      </c>
      <c r="T17677">
        <f>I17677-I17676</f>
      </c>
      <c r="U17677">
        <f>(L17677-K17677)/(2*D17677*0.01)</f>
      </c>
      <c r="V17677">
        <f>(L17677+K17677)/(D17677*0.0001)</f>
      </c>
    </row>
    <row r="17678">
      <c r="A17678" t="n">
        <v>2017</v>
      </c>
      <c r="B17678" t="inlineStr">
        <is>
          <t>00843900</t>
        </is>
      </c>
      <c r="C17678" t="inlineStr">
        <is>
          <t>육일씨엔에쓰</t>
        </is>
      </c>
      <c r="D17678" t="n">
        <v>2279461000</v>
      </c>
      <c r="E17678" t="n">
        <v>578628000</v>
      </c>
      <c r="F17678" t="n">
        <v>222036000</v>
      </c>
      <c r="G17678" t="n">
        <v>39332000</v>
      </c>
      <c r="H17678" t="n">
        <v>2.84</v>
      </c>
      <c r="I17678" t="n">
        <v>6.02</v>
      </c>
      <c r="J17678" t="n">
        <v>9.76</v>
      </c>
      <c r="K17678" t="n">
        <v>-191391000</v>
      </c>
      <c r="L17678" t="n">
        <v>228841000</v>
      </c>
      <c r="M17678" t="n">
        <v>222831000</v>
      </c>
      <c r="N17678" t="n">
        <v>-190673000</v>
      </c>
      <c r="O17678">
        <f>D17677</f>
      </c>
      <c r="P17678">
        <f>(E17678-F17678+G17678)/O17678*100</f>
      </c>
      <c r="Q17678">
        <f>H17677</f>
      </c>
      <c r="R17678">
        <f>I17677</f>
      </c>
      <c r="S17678">
        <f>H17678-H17677</f>
      </c>
      <c r="T17678">
        <f>I17678-I17677</f>
      </c>
      <c r="U17678">
        <f>(L17678-K17678)/(2*D17678*0.01)</f>
      </c>
      <c r="V17678">
        <f>(L17678+K17678)/(D17678*0.0001)</f>
      </c>
    </row>
    <row r="17679">
      <c r="A17679" t="n">
        <v>2018</v>
      </c>
      <c r="B17679" t="inlineStr">
        <is>
          <t>00843900</t>
        </is>
      </c>
      <c r="C17679" t="inlineStr">
        <is>
          <t>육일씨엔에쓰</t>
        </is>
      </c>
      <c r="D17679" t="n">
        <v>2230052000</v>
      </c>
      <c r="E17679" t="n">
        <v>639977000</v>
      </c>
      <c r="F17679" t="n">
        <v>414439000</v>
      </c>
      <c r="G17679" t="n">
        <v>51712000</v>
      </c>
      <c r="H17679" t="n">
        <v>2.43</v>
      </c>
      <c r="I17679" t="n">
        <v>6.55</v>
      </c>
      <c r="K17679" t="n">
        <v>-208218000</v>
      </c>
      <c r="L17679" t="n">
        <v>251760000</v>
      </c>
      <c r="M17679" t="n">
        <v>237241000</v>
      </c>
      <c r="N17679" t="n">
        <v>-201724000</v>
      </c>
      <c r="O17679">
        <f>D17678</f>
      </c>
      <c r="P17679">
        <f>(E17679-F17679+G17679)/O17679*100</f>
      </c>
      <c r="Q17679">
        <f>H17678</f>
      </c>
      <c r="R17679">
        <f>I17678</f>
      </c>
      <c r="S17679">
        <f>H17679-H17678</f>
      </c>
      <c r="T17679">
        <f>I17679-I17678</f>
      </c>
      <c r="U17679">
        <f>(L17679-K17679)/(2*D17679*0.01)</f>
      </c>
      <c r="V17679">
        <f>(L17679+K17679)/(D17679*0.0001)</f>
      </c>
    </row>
    <row r="17680">
      <c r="A17680" t="n">
        <v>2019</v>
      </c>
      <c r="B17680" t="inlineStr">
        <is>
          <t>00843900</t>
        </is>
      </c>
      <c r="C17680" t="inlineStr">
        <is>
          <t>육일씨엔에쓰</t>
        </is>
      </c>
      <c r="D17680" t="n">
        <v>1813710000</v>
      </c>
      <c r="E17680" t="n">
        <v>462697000</v>
      </c>
      <c r="F17680" t="n">
        <v>613722000</v>
      </c>
      <c r="G17680" t="n">
        <v>34966000</v>
      </c>
      <c r="H17680" t="n">
        <v>2.12</v>
      </c>
      <c r="I17680" t="n">
        <v>6.01</v>
      </c>
      <c r="K17680" t="n">
        <v>-189448000</v>
      </c>
      <c r="L17680" t="n">
        <v>231309000</v>
      </c>
      <c r="M17680" t="n">
        <v>219085000</v>
      </c>
      <c r="N17680" t="n">
        <v>-184350000</v>
      </c>
      <c r="O17680">
        <f>D17679</f>
      </c>
      <c r="P17680">
        <f>(E17680-F17680+G17680)/O17680*100</f>
      </c>
      <c r="Q17680">
        <f>H17679</f>
      </c>
      <c r="R17680">
        <f>I17679</f>
      </c>
      <c r="S17680">
        <f>H17680-H17679</f>
      </c>
      <c r="T17680">
        <f>I17680-I17679</f>
      </c>
      <c r="U17680">
        <f>(L17680-K17680)/(2*D17680*0.01)</f>
      </c>
      <c r="V17680">
        <f>(L17680+K17680)/(D17680*0.0001)</f>
      </c>
    </row>
    <row r="17681">
      <c r="A17681" t="n">
        <v>2020</v>
      </c>
      <c r="B17681" t="inlineStr">
        <is>
          <t>00843900</t>
        </is>
      </c>
      <c r="C17681" t="inlineStr">
        <is>
          <t>육일씨엔에쓰</t>
        </is>
      </c>
      <c r="D17681" t="n">
        <v>1987979000</v>
      </c>
      <c r="E17681" t="n">
        <v>362516000</v>
      </c>
      <c r="F17681" t="n">
        <v>52666000</v>
      </c>
      <c r="G17681" t="n">
        <v>31189000</v>
      </c>
      <c r="H17681" t="n">
        <v>2.18</v>
      </c>
      <c r="I17681" t="n">
        <v>4.84</v>
      </c>
      <c r="J17681" t="n">
        <v>12.691</v>
      </c>
      <c r="O17681">
        <f>D17680</f>
      </c>
      <c r="P17681">
        <f>(E17681-F17681+G17681)/O17681*100</f>
      </c>
      <c r="Q17681">
        <f>H17680</f>
      </c>
      <c r="R17681">
        <f>I17680</f>
      </c>
      <c r="S17681">
        <f>H17681-H17680</f>
      </c>
      <c r="T17681">
        <f>I17681-I17680</f>
      </c>
    </row>
    <row r="17682">
      <c r="A17682" t="n">
        <v>2021</v>
      </c>
      <c r="B17682" t="inlineStr">
        <is>
          <t>00843900</t>
        </is>
      </c>
      <c r="C17682" t="inlineStr">
        <is>
          <t>육일씨엔에쓰</t>
        </is>
      </c>
      <c r="D17682" t="n">
        <v>1281714000</v>
      </c>
      <c r="E17682" t="n">
        <v>253796000</v>
      </c>
      <c r="F17682" t="n">
        <v>598423000</v>
      </c>
      <c r="G17682" t="n">
        <v>28466000</v>
      </c>
      <c r="H17682" t="n">
        <v>2.69</v>
      </c>
      <c r="I17682" t="n">
        <v>3.92</v>
      </c>
      <c r="J17682" t="n">
        <v>11.832</v>
      </c>
      <c r="K17682" t="n">
        <v>-95371000</v>
      </c>
      <c r="L17682" t="n">
        <v>114093000</v>
      </c>
      <c r="M17682" t="n">
        <v>110762000</v>
      </c>
      <c r="N17682" t="n">
        <v>-94718000</v>
      </c>
      <c r="O17682">
        <f>D17681</f>
      </c>
      <c r="P17682">
        <f>(E17682-F17682+G17682)/O17682*100</f>
      </c>
      <c r="Q17682">
        <f>H17681</f>
      </c>
      <c r="R17682">
        <f>I17681</f>
      </c>
      <c r="S17682">
        <f>H17682-H17681</f>
      </c>
      <c r="T17682">
        <f>I17682-I17681</f>
      </c>
      <c r="U17682">
        <f>(L17682-K17682)/(2*D17682*0.01)</f>
      </c>
      <c r="V17682">
        <f>(L17682+K17682)/(D17682*0.0001)</f>
      </c>
    </row>
    <row r="17683">
      <c r="A17683" t="n">
        <v>2022</v>
      </c>
      <c r="B17683" t="inlineStr">
        <is>
          <t>00843900</t>
        </is>
      </c>
      <c r="C17683" t="inlineStr">
        <is>
          <t>육일씨엔에쓰</t>
        </is>
      </c>
      <c r="D17683" t="n">
        <v>1100574000</v>
      </c>
      <c r="E17683" t="n">
        <v>162400000</v>
      </c>
      <c r="F17683" t="n">
        <v>230090000</v>
      </c>
      <c r="G17683" t="n">
        <v>28365000</v>
      </c>
      <c r="H17683" t="n">
        <v>5.196</v>
      </c>
      <c r="I17683" t="n">
        <v>5.13</v>
      </c>
      <c r="O17683">
        <f>D17682</f>
      </c>
      <c r="P17683">
        <f>(E17683-F17683+G17683)/O17683*100</f>
      </c>
      <c r="Q17683">
        <f>H17682</f>
      </c>
      <c r="R17683">
        <f>I17682</f>
      </c>
      <c r="S17683">
        <f>H17683-H17682</f>
      </c>
      <c r="T17683">
        <f>I17683-I17682</f>
      </c>
    </row>
    <row r="17684">
      <c r="A17684" t="n">
        <v>2023</v>
      </c>
      <c r="B17684" t="inlineStr">
        <is>
          <t>00843900</t>
        </is>
      </c>
      <c r="C17684" t="inlineStr">
        <is>
          <t>육일씨엔에쓰</t>
        </is>
      </c>
      <c r="D17684" t="n">
        <v>1289824000</v>
      </c>
      <c r="E17684" t="n">
        <v>133194000</v>
      </c>
      <c r="F17684" t="n">
        <v>85676000</v>
      </c>
      <c r="G17684" t="n">
        <v>35869000</v>
      </c>
      <c r="H17684" t="n">
        <v>4.404</v>
      </c>
      <c r="I17684" t="n">
        <v>5.43</v>
      </c>
      <c r="K17684" t="n">
        <v>-84913000</v>
      </c>
      <c r="L17684" t="n">
        <v>99744000</v>
      </c>
      <c r="M17684" t="n">
        <v>97793000</v>
      </c>
      <c r="N17684" t="n">
        <v>-84967000</v>
      </c>
      <c r="O17684">
        <f>D17683</f>
      </c>
      <c r="P17684">
        <f>(E17684-F17684+G17684)/O17684*100</f>
      </c>
      <c r="Q17684">
        <f>H17683</f>
      </c>
      <c r="R17684">
        <f>I17683</f>
      </c>
      <c r="S17684">
        <f>H17684-H17683</f>
      </c>
      <c r="T17684">
        <f>I17684-I17683</f>
      </c>
      <c r="U17684">
        <f>(L17684-K17684)/(2*D17684*0.01)</f>
      </c>
      <c r="V17684">
        <f>(L17684+K17684)/(D17684*0.0001)</f>
      </c>
    </row>
    <row r="17685">
      <c r="A17685" t="n">
        <v>2024</v>
      </c>
      <c r="B17685" t="inlineStr">
        <is>
          <t>00843900</t>
        </is>
      </c>
      <c r="C17685" t="inlineStr">
        <is>
          <t>육일씨엔에쓰</t>
        </is>
      </c>
      <c r="D17685" t="n">
        <v>1259969000</v>
      </c>
      <c r="E17685" t="n">
        <v>140139000</v>
      </c>
      <c r="F17685" t="n">
        <v>232822000</v>
      </c>
      <c r="G17685" t="n">
        <v>33007000</v>
      </c>
      <c r="H17685" t="n">
        <v>3.734</v>
      </c>
      <c r="I17685" t="n">
        <v>4.89</v>
      </c>
      <c r="O17685">
        <f>D17684</f>
      </c>
      <c r="P17685">
        <f>(E17685-F17685+G17685)/O17685*100</f>
      </c>
      <c r="Q17685">
        <f>H17684</f>
      </c>
      <c r="R17685">
        <f>I17684</f>
      </c>
      <c r="S17685">
        <f>H17685-H17684</f>
      </c>
      <c r="T17685">
        <f>I17685-I17684</f>
      </c>
    </row>
    <row r="17686">
      <c r="A17686" t="n">
        <v>2025</v>
      </c>
      <c r="B17686" t="inlineStr">
        <is>
          <t>00843900</t>
        </is>
      </c>
      <c r="C17686" t="inlineStr">
        <is>
          <t>육일씨엔에쓰</t>
        </is>
      </c>
      <c r="D17686" t="n">
        <v>1440804000</v>
      </c>
      <c r="E17686" t="n">
        <v>140523000</v>
      </c>
      <c r="F17686" t="n">
        <v>137719000</v>
      </c>
      <c r="G17686" t="n">
        <v>44814000</v>
      </c>
      <c r="H17686" t="n">
        <v>4.05</v>
      </c>
      <c r="I17686" t="n">
        <v>4.8</v>
      </c>
      <c r="O17686">
        <f>D17685</f>
      </c>
      <c r="P17686">
        <f>(E17686-F17686+G17686)/O17686*100</f>
      </c>
      <c r="Q17686">
        <f>H17685</f>
      </c>
      <c r="R17686">
        <f>I17685</f>
      </c>
      <c r="S17686">
        <f>H17686-H17685</f>
      </c>
      <c r="T17686">
        <f>I17686-I17685</f>
      </c>
    </row>
    <row r="17687">
      <c r="A17687" t="n">
        <v>2014</v>
      </c>
      <c r="B17687" t="inlineStr">
        <is>
          <t>00844936</t>
        </is>
      </c>
      <c r="C17687" t="inlineStr">
        <is>
          <t>BNK캐피탈</t>
        </is>
      </c>
      <c r="D17687" t="n">
        <v>4240021000</v>
      </c>
      <c r="E17687" t="n">
        <v>1526477000</v>
      </c>
      <c r="F17687" t="n">
        <v>251957000</v>
      </c>
      <c r="G17687" t="n">
        <v>86407000</v>
      </c>
      <c r="H17687" t="n">
        <v>2.82</v>
      </c>
      <c r="I17687" t="n">
        <v>4.57</v>
      </c>
      <c r="K17687" t="n">
        <v>-296614000</v>
      </c>
      <c r="L17687" t="n">
        <v>348998000</v>
      </c>
      <c r="M17687" t="n">
        <v>346929000</v>
      </c>
      <c r="N17687" t="n">
        <v>-300466000</v>
      </c>
      <c r="U17687">
        <f>(L17687-K17687)/(2*D17687*0.01)</f>
      </c>
      <c r="V17687">
        <f>(L17687+K17687)/(D17687*0.0001)</f>
      </c>
    </row>
    <row r="17688">
      <c r="A17688" t="n">
        <v>2015</v>
      </c>
      <c r="B17688" t="inlineStr">
        <is>
          <t>00844936</t>
        </is>
      </c>
      <c r="C17688" t="inlineStr">
        <is>
          <t>BNK캐피탈</t>
        </is>
      </c>
      <c r="D17688" t="n">
        <v>6416003000</v>
      </c>
      <c r="E17688" t="n">
        <v>1355521000</v>
      </c>
      <c r="F17688" t="n">
        <v>440769000</v>
      </c>
      <c r="G17688" t="n">
        <v>89858000</v>
      </c>
      <c r="H17688" t="n">
        <v>2.38</v>
      </c>
      <c r="I17688" t="n">
        <v>4.44</v>
      </c>
      <c r="O17688">
        <f>D17687</f>
      </c>
      <c r="P17688">
        <f>(E17688-F17688+G17688)/O17688*100</f>
      </c>
      <c r="Q17688">
        <f>H17687</f>
      </c>
      <c r="R17688">
        <f>I17687</f>
      </c>
      <c r="S17688">
        <f>H17688-H17687</f>
      </c>
      <c r="T17688">
        <f>I17688-I17687</f>
      </c>
    </row>
    <row r="17689">
      <c r="A17689" t="n">
        <v>2016</v>
      </c>
      <c r="B17689" t="inlineStr">
        <is>
          <t>00844936</t>
        </is>
      </c>
      <c r="C17689" t="inlineStr">
        <is>
          <t>BNK캐피탈</t>
        </is>
      </c>
      <c r="D17689" t="n">
        <v>8524713000</v>
      </c>
      <c r="E17689" t="n">
        <v>2329557000</v>
      </c>
      <c r="F17689" t="n">
        <v>1145007000</v>
      </c>
      <c r="G17689" t="n">
        <v>131941000</v>
      </c>
      <c r="H17689" t="n">
        <v>2.18</v>
      </c>
      <c r="I17689" t="n">
        <v>5.97</v>
      </c>
      <c r="K17689" t="n">
        <v>-522644000</v>
      </c>
      <c r="L17689" t="n">
        <v>591536000</v>
      </c>
      <c r="M17689" t="n">
        <v>587898000</v>
      </c>
      <c r="N17689" t="n">
        <v>-529434000</v>
      </c>
      <c r="O17689">
        <f>D17688</f>
      </c>
      <c r="P17689">
        <f>(E17689-F17689+G17689)/O17689*100</f>
      </c>
      <c r="Q17689">
        <f>H17688</f>
      </c>
      <c r="R17689">
        <f>I17688</f>
      </c>
      <c r="S17689">
        <f>H17689-H17688</f>
      </c>
      <c r="T17689">
        <f>I17689-I17688</f>
      </c>
      <c r="U17689">
        <f>(L17689-K17689)/(2*D17689*0.01)</f>
      </c>
      <c r="V17689">
        <f>(L17689+K17689)/(D17689*0.0001)</f>
      </c>
    </row>
    <row r="17690">
      <c r="A17690" t="n">
        <v>2017</v>
      </c>
      <c r="B17690" t="inlineStr">
        <is>
          <t>00844936</t>
        </is>
      </c>
      <c r="C17690" t="inlineStr">
        <is>
          <t>BNK캐피탈</t>
        </is>
      </c>
      <c r="D17690" t="n">
        <v>10097393000</v>
      </c>
      <c r="E17690" t="n">
        <v>2501953000</v>
      </c>
      <c r="F17690" t="n">
        <v>1539923000</v>
      </c>
      <c r="G17690" t="n">
        <v>169231000</v>
      </c>
      <c r="H17690" t="n">
        <v>2.67</v>
      </c>
      <c r="I17690" t="n">
        <v>6.06</v>
      </c>
      <c r="K17690" t="n">
        <v>-589613000</v>
      </c>
      <c r="L17690" t="n">
        <v>663445000</v>
      </c>
      <c r="M17690" t="n">
        <v>662844000</v>
      </c>
      <c r="N17690" t="n">
        <v>-600074000</v>
      </c>
      <c r="O17690">
        <f>D17689</f>
      </c>
      <c r="P17690">
        <f>(E17690-F17690+G17690)/O17690*100</f>
      </c>
      <c r="Q17690">
        <f>H17689</f>
      </c>
      <c r="R17690">
        <f>I17689</f>
      </c>
      <c r="S17690">
        <f>H17690-H17689</f>
      </c>
      <c r="T17690">
        <f>I17690-I17689</f>
      </c>
      <c r="U17690">
        <f>(L17690-K17690)/(2*D17690*0.01)</f>
      </c>
      <c r="V17690">
        <f>(L17690+K17690)/(D17690*0.0001)</f>
      </c>
    </row>
    <row r="17691">
      <c r="A17691" t="n">
        <v>2018</v>
      </c>
      <c r="B17691" t="inlineStr">
        <is>
          <t>00844936</t>
        </is>
      </c>
      <c r="C17691" t="inlineStr">
        <is>
          <t>BNK캐피탈</t>
        </is>
      </c>
      <c r="D17691" t="n">
        <v>12887956000</v>
      </c>
      <c r="E17691" t="n">
        <v>2738022000</v>
      </c>
      <c r="F17691" t="n">
        <v>983498000</v>
      </c>
      <c r="G17691" t="n">
        <v>244837000</v>
      </c>
      <c r="H17691" t="n">
        <v>2.22</v>
      </c>
      <c r="I17691" t="n">
        <v>6.06</v>
      </c>
      <c r="K17691" t="n">
        <v>-742759000</v>
      </c>
      <c r="L17691" t="n">
        <v>836156000</v>
      </c>
      <c r="M17691" t="n">
        <v>831466000</v>
      </c>
      <c r="N17691" t="n">
        <v>-752769000</v>
      </c>
      <c r="O17691">
        <f>D17690</f>
      </c>
      <c r="P17691">
        <f>(E17691-F17691+G17691)/O17691*100</f>
      </c>
      <c r="Q17691">
        <f>H17690</f>
      </c>
      <c r="R17691">
        <f>I17690</f>
      </c>
      <c r="S17691">
        <f>H17691-H17690</f>
      </c>
      <c r="T17691">
        <f>I17691-I17690</f>
      </c>
      <c r="U17691">
        <f>(L17691-K17691)/(2*D17691*0.01)</f>
      </c>
      <c r="V17691">
        <f>(L17691+K17691)/(D17691*0.0001)</f>
      </c>
    </row>
    <row r="17692">
      <c r="A17692" t="n">
        <v>2019</v>
      </c>
      <c r="B17692" t="inlineStr">
        <is>
          <t>00844936</t>
        </is>
      </c>
      <c r="C17692" t="inlineStr">
        <is>
          <t>BNK캐피탈</t>
        </is>
      </c>
      <c r="D17692" t="n">
        <v>15825506000</v>
      </c>
      <c r="E17692" t="n">
        <v>3099081000</v>
      </c>
      <c r="F17692" t="n">
        <v>1120410000</v>
      </c>
      <c r="G17692" t="n">
        <v>254364000</v>
      </c>
      <c r="H17692" t="n">
        <v>1.81</v>
      </c>
      <c r="I17692" t="n">
        <v>6.06</v>
      </c>
      <c r="J17692" t="n">
        <v>5.53</v>
      </c>
      <c r="K17692" t="n">
        <v>-875349000</v>
      </c>
      <c r="L17692" t="n">
        <v>984619000</v>
      </c>
      <c r="M17692" t="n">
        <v>974903000</v>
      </c>
      <c r="N17692" t="n">
        <v>-883761000</v>
      </c>
      <c r="O17692">
        <f>D17691</f>
      </c>
      <c r="P17692">
        <f>(E17692-F17692+G17692)/O17692*100</f>
      </c>
      <c r="Q17692">
        <f>H17691</f>
      </c>
      <c r="R17692">
        <f>I17691</f>
      </c>
      <c r="S17692">
        <f>H17692-H17691</f>
      </c>
      <c r="T17692">
        <f>I17692-I17691</f>
      </c>
      <c r="U17692">
        <f>(L17692-K17692)/(2*D17692*0.01)</f>
      </c>
      <c r="V17692">
        <f>(L17692+K17692)/(D17692*0.0001)</f>
      </c>
    </row>
    <row r="17693">
      <c r="A17693" t="n">
        <v>2020</v>
      </c>
      <c r="B17693" t="inlineStr">
        <is>
          <t>00844936</t>
        </is>
      </c>
      <c r="C17693" t="inlineStr">
        <is>
          <t>BNK캐피탈</t>
        </is>
      </c>
      <c r="D17693" t="n">
        <v>19713845000</v>
      </c>
      <c r="E17693" t="n">
        <v>3298123000</v>
      </c>
      <c r="F17693" t="n">
        <v>1357800000</v>
      </c>
      <c r="G17693" t="n">
        <v>245500000</v>
      </c>
      <c r="H17693" t="n">
        <v>1.89</v>
      </c>
      <c r="I17693" t="n">
        <v>6.31</v>
      </c>
      <c r="J17693" t="n">
        <v>5.93</v>
      </c>
      <c r="K17693" t="n">
        <v>-1136830000</v>
      </c>
      <c r="L17693" t="n">
        <v>1281245000</v>
      </c>
      <c r="M17693" t="n">
        <v>1269519000</v>
      </c>
      <c r="N17693" t="n">
        <v>-1148480000</v>
      </c>
      <c r="O17693">
        <f>D17692</f>
      </c>
      <c r="P17693">
        <f>(E17693-F17693+G17693)/O17693*100</f>
      </c>
      <c r="Q17693">
        <f>H17692</f>
      </c>
      <c r="R17693">
        <f>I17692</f>
      </c>
      <c r="S17693">
        <f>H17693-H17692</f>
      </c>
      <c r="T17693">
        <f>I17693-I17692</f>
      </c>
      <c r="U17693">
        <f>(L17693-K17693)/(2*D17693*0.01)</f>
      </c>
      <c r="V17693">
        <f>(L17693+K17693)/(D17693*0.0001)</f>
      </c>
    </row>
    <row r="17694">
      <c r="A17694" t="n">
        <v>2021</v>
      </c>
      <c r="B17694" t="inlineStr">
        <is>
          <t>00844936</t>
        </is>
      </c>
      <c r="C17694" t="inlineStr">
        <is>
          <t>BNK캐피탈</t>
        </is>
      </c>
      <c r="D17694" t="n">
        <v>20016392000</v>
      </c>
      <c r="E17694" t="n">
        <v>3579690000</v>
      </c>
      <c r="F17694" t="n">
        <v>2759102000</v>
      </c>
      <c r="G17694" t="n">
        <v>317080000</v>
      </c>
      <c r="H17694" t="n">
        <v>2.51</v>
      </c>
      <c r="I17694" t="n">
        <v>6.31</v>
      </c>
      <c r="O17694">
        <f>D17693</f>
      </c>
      <c r="P17694">
        <f>(E17694-F17694+G17694)/O17694*100</f>
      </c>
      <c r="Q17694">
        <f>H17693</f>
      </c>
      <c r="R17694">
        <f>I17693</f>
      </c>
      <c r="S17694">
        <f>H17694-H17693</f>
      </c>
      <c r="T17694">
        <f>I17694-I17693</f>
      </c>
    </row>
    <row r="17695">
      <c r="A17695" t="n">
        <v>2022</v>
      </c>
      <c r="B17695" t="inlineStr">
        <is>
          <t>00844936</t>
        </is>
      </c>
      <c r="C17695" t="inlineStr">
        <is>
          <t>BNK캐피탈</t>
        </is>
      </c>
      <c r="D17695" t="n">
        <v>18557118000</v>
      </c>
      <c r="E17695" t="n">
        <v>2979113000</v>
      </c>
      <c r="F17695" t="n">
        <v>1755896000</v>
      </c>
      <c r="G17695" t="n">
        <v>459942000</v>
      </c>
      <c r="H17695" t="n">
        <v>5.2</v>
      </c>
      <c r="I17695" t="n">
        <v>5.86</v>
      </c>
      <c r="O17695">
        <f>D17694</f>
      </c>
      <c r="P17695">
        <f>(E17695-F17695+G17695)/O17695*100</f>
      </c>
      <c r="Q17695">
        <f>H17694</f>
      </c>
      <c r="R17695">
        <f>I17694</f>
      </c>
      <c r="S17695">
        <f>H17695-H17694</f>
      </c>
      <c r="T17695">
        <f>I17695-I17694</f>
      </c>
    </row>
    <row r="17696">
      <c r="A17696" t="n">
        <v>2023</v>
      </c>
      <c r="B17696" t="inlineStr">
        <is>
          <t>00844936</t>
        </is>
      </c>
      <c r="C17696" t="inlineStr">
        <is>
          <t>BNK캐피탈</t>
        </is>
      </c>
      <c r="D17696" t="n">
        <v>21774052000</v>
      </c>
      <c r="E17696" t="n">
        <v>2625675000</v>
      </c>
      <c r="F17696" t="n">
        <v>1199317000</v>
      </c>
      <c r="G17696" t="n">
        <v>923898000</v>
      </c>
      <c r="H17696" t="n">
        <v>4.41</v>
      </c>
      <c r="I17696" t="n">
        <v>5.86</v>
      </c>
      <c r="O17696">
        <f>D17695</f>
      </c>
      <c r="P17696">
        <f>(E17696-F17696+G17696)/O17696*100</f>
      </c>
      <c r="Q17696">
        <f>H17695</f>
      </c>
      <c r="R17696">
        <f>I17695</f>
      </c>
      <c r="S17696">
        <f>H17696-H17695</f>
      </c>
      <c r="T17696">
        <f>I17696-I17695</f>
      </c>
    </row>
    <row r="17697">
      <c r="A17697" t="n">
        <v>2024</v>
      </c>
      <c r="B17697" t="inlineStr">
        <is>
          <t>00844936</t>
        </is>
      </c>
      <c r="C17697" t="inlineStr">
        <is>
          <t>BNK캐피탈</t>
        </is>
      </c>
      <c r="D17697" t="n">
        <v>26019832000</v>
      </c>
      <c r="E17697" t="n">
        <v>2781477000</v>
      </c>
      <c r="F17697" t="n">
        <v>1450976000</v>
      </c>
      <c r="G17697" t="n">
        <v>930797000</v>
      </c>
      <c r="H17697" t="n">
        <v>3.77</v>
      </c>
      <c r="I17697" t="n">
        <v>5.86</v>
      </c>
      <c r="O17697">
        <f>D17696</f>
      </c>
      <c r="P17697">
        <f>(E17697-F17697+G17697)/O17697*100</f>
      </c>
      <c r="Q17697">
        <f>H17696</f>
      </c>
      <c r="R17697">
        <f>I17696</f>
      </c>
      <c r="S17697">
        <f>H17697-H17696</f>
      </c>
      <c r="T17697">
        <f>I17697-I17696</f>
      </c>
    </row>
    <row r="17698">
      <c r="A17698" t="n">
        <v>2016</v>
      </c>
      <c r="B17698" t="inlineStr">
        <is>
          <t>00846651</t>
        </is>
      </c>
      <c r="C17698" t="inlineStr">
        <is>
          <t>에이치케이자산관리대부</t>
        </is>
      </c>
      <c r="D17698" t="n">
        <v>54644000</v>
      </c>
      <c r="E17698" t="n">
        <v>10467000</v>
      </c>
      <c r="F17698" t="n">
        <v>0</v>
      </c>
      <c r="G17698" t="n">
        <v>1018000</v>
      </c>
      <c r="H17698" t="n">
        <v>2.61</v>
      </c>
      <c r="I17698" t="n">
        <v>2.4</v>
      </c>
      <c r="J17698" t="n">
        <v>7.2</v>
      </c>
      <c r="K17698" t="n">
        <v>-1145040</v>
      </c>
      <c r="L17698" t="n">
        <v>1092880</v>
      </c>
      <c r="M17698" t="n">
        <v>-1092880</v>
      </c>
      <c r="N17698" t="n">
        <v>1145040</v>
      </c>
      <c r="U17698">
        <f>(L17698-K17698)/(2*D17698*0.01)</f>
      </c>
    </row>
    <row r="17699">
      <c r="A17699" t="n">
        <v>2017</v>
      </c>
      <c r="B17699" t="inlineStr">
        <is>
          <t>00846651</t>
        </is>
      </c>
      <c r="C17699" t="inlineStr">
        <is>
          <t>에이치케이자산관리대부</t>
        </is>
      </c>
      <c r="D17699" t="n">
        <v>7688000</v>
      </c>
      <c r="E17699" t="n">
        <v>10247000</v>
      </c>
      <c r="F17699" t="n">
        <v>57219000</v>
      </c>
      <c r="G17699" t="n">
        <v>1238000</v>
      </c>
      <c r="H17699" t="n">
        <v>3.83</v>
      </c>
      <c r="I17699" t="n">
        <v>2.8</v>
      </c>
      <c r="K17699" t="n">
        <v>-654620</v>
      </c>
      <c r="L17699" t="n">
        <v>760312</v>
      </c>
      <c r="M17699" t="n">
        <v>-669416</v>
      </c>
      <c r="O17699">
        <f>D17698</f>
      </c>
      <c r="P17699">
        <f>(E17699-F17699+G17699)/O17699*100</f>
      </c>
      <c r="Q17699">
        <f>H17698</f>
      </c>
      <c r="R17699">
        <f>I17698</f>
      </c>
      <c r="S17699">
        <f>H17699-H17698</f>
      </c>
      <c r="T17699">
        <f>I17699-I17698</f>
      </c>
      <c r="U17699">
        <f>(L17699-K17699)/(2*D17699*0.01)</f>
      </c>
      <c r="V17699">
        <f>(L17699+K17699)/(D17699*0.0001)</f>
      </c>
    </row>
    <row r="17700">
      <c r="A17700" t="n">
        <v>2018</v>
      </c>
      <c r="B17700" t="inlineStr">
        <is>
          <t>00846651</t>
        </is>
      </c>
      <c r="C17700" t="inlineStr">
        <is>
          <t>에이치케이자산관리대부</t>
        </is>
      </c>
      <c r="D17700" t="n">
        <v>30354000</v>
      </c>
      <c r="E17700" t="n">
        <v>19465000</v>
      </c>
      <c r="G17700" t="n">
        <v>277000</v>
      </c>
      <c r="H17700" t="n">
        <v>3.27</v>
      </c>
      <c r="I17700" t="n">
        <v>2.8</v>
      </c>
      <c r="K17700" t="n">
        <v>-1352300</v>
      </c>
      <c r="L17700" t="n">
        <v>1577600</v>
      </c>
      <c r="M17700" t="n">
        <v>1575300</v>
      </c>
      <c r="N17700" t="n">
        <v>-1397800</v>
      </c>
      <c r="O17700">
        <f>D17699</f>
      </c>
      <c r="Q17700">
        <f>H17699</f>
      </c>
      <c r="R17700">
        <f>I17699</f>
      </c>
      <c r="S17700">
        <f>H17700-H17699</f>
      </c>
      <c r="T17700">
        <f>I17700-I17699</f>
      </c>
      <c r="U17700">
        <f>(L17700-K17700)/(2*D17700*0.01)</f>
      </c>
      <c r="V17700">
        <f>(L17700+K17700)/(D17700*0.0001)</f>
      </c>
    </row>
    <row r="17701">
      <c r="A17701" t="n">
        <v>2019</v>
      </c>
      <c r="B17701" t="inlineStr">
        <is>
          <t>00846651</t>
        </is>
      </c>
      <c r="C17701" t="inlineStr">
        <is>
          <t>에이치케이자산관리대부</t>
        </is>
      </c>
      <c r="D17701" t="n">
        <v>28209000</v>
      </c>
      <c r="E17701" t="n">
        <v>18386000</v>
      </c>
      <c r="F17701" t="n">
        <v>21894000</v>
      </c>
      <c r="G17701" t="n">
        <v>481000</v>
      </c>
      <c r="H17701" t="n">
        <v>2.44</v>
      </c>
      <c r="I17701" t="n">
        <v>2.7</v>
      </c>
      <c r="K17701" t="n">
        <v>-1689600</v>
      </c>
      <c r="L17701" t="n">
        <v>1893600</v>
      </c>
      <c r="M17701" t="n">
        <v>1861944</v>
      </c>
      <c r="N17701" t="n">
        <v>-1721340</v>
      </c>
      <c r="O17701">
        <f>D17700</f>
      </c>
      <c r="P17701">
        <f>(E17701-F17701+G17701)/O17701*100</f>
      </c>
      <c r="Q17701">
        <f>H17700</f>
      </c>
      <c r="R17701">
        <f>I17700</f>
      </c>
      <c r="S17701">
        <f>H17701-H17700</f>
      </c>
      <c r="T17701">
        <f>I17701-I17700</f>
      </c>
      <c r="U17701">
        <f>(L17701-K17701)/(2*D17701*0.01)</f>
      </c>
      <c r="V17701">
        <f>(L17701+K17701)/(D17701*0.0001)</f>
      </c>
    </row>
    <row r="17702">
      <c r="A17702" t="n">
        <v>2020</v>
      </c>
      <c r="B17702" t="inlineStr">
        <is>
          <t>00846651</t>
        </is>
      </c>
      <c r="C17702" t="inlineStr">
        <is>
          <t>에이치케이자산관리대부</t>
        </is>
      </c>
      <c r="D17702" t="n">
        <v>35825000</v>
      </c>
      <c r="E17702" t="n">
        <v>2261000</v>
      </c>
      <c r="G17702" t="n">
        <v>154000</v>
      </c>
      <c r="H17702" t="n">
        <v>2.44</v>
      </c>
      <c r="I17702" t="n">
        <v>2.7</v>
      </c>
      <c r="K17702" t="n">
        <v>-1543385</v>
      </c>
      <c r="L17702" t="n">
        <v>1647950</v>
      </c>
      <c r="M17702" t="n">
        <v>-1614225</v>
      </c>
      <c r="O17702">
        <f>D17701</f>
      </c>
      <c r="Q17702">
        <f>H17701</f>
      </c>
      <c r="R17702">
        <f>I17701</f>
      </c>
      <c r="S17702">
        <f>H17702-H17701</f>
      </c>
      <c r="T17702">
        <f>I17702-I17701</f>
      </c>
      <c r="U17702">
        <f>(L17702-K17702)/(2*D17702*0.01)</f>
      </c>
      <c r="V17702">
        <f>(L17702+K17702)/(D17702*0.0001)</f>
      </c>
    </row>
    <row r="17703">
      <c r="A17703" t="n">
        <v>2021</v>
      </c>
      <c r="B17703" t="inlineStr">
        <is>
          <t>00846651</t>
        </is>
      </c>
      <c r="C17703" t="inlineStr">
        <is>
          <t>에이치케이자산관리대부</t>
        </is>
      </c>
      <c r="D17703" t="n">
        <v>41560000</v>
      </c>
      <c r="E17703" t="n">
        <v>9044000</v>
      </c>
      <c r="G17703" t="n">
        <v>618000</v>
      </c>
      <c r="H17703" t="n">
        <v>2.56</v>
      </c>
      <c r="I17703" t="n">
        <v>2.6</v>
      </c>
      <c r="K17703" t="n">
        <v>-1537000</v>
      </c>
      <c r="L17703" t="n">
        <v>1620840</v>
      </c>
      <c r="M17703" t="n">
        <v>1538000</v>
      </c>
      <c r="N17703" t="n">
        <v>-1538000</v>
      </c>
      <c r="O17703">
        <f>D17702</f>
      </c>
      <c r="Q17703">
        <f>H17702</f>
      </c>
      <c r="R17703">
        <f>I17702</f>
      </c>
      <c r="S17703">
        <f>H17703-H17702</f>
      </c>
      <c r="T17703">
        <f>I17703-I17702</f>
      </c>
      <c r="U17703">
        <f>(L17703-K17703)/(2*D17703*0.01)</f>
      </c>
      <c r="V17703">
        <f>(L17703+K17703)/(D17703*0.0001)</f>
      </c>
    </row>
    <row r="17704">
      <c r="A17704" t="n">
        <v>2014</v>
      </c>
      <c r="B17704" t="inlineStr">
        <is>
          <t>00852078</t>
        </is>
      </c>
      <c r="C17704" t="inlineStr">
        <is>
          <t>에스케이지오센트릭</t>
        </is>
      </c>
      <c r="D17704" t="n">
        <v>34425748000</v>
      </c>
      <c r="E17704" t="n">
        <v>11034869000</v>
      </c>
      <c r="F17704" t="n">
        <v>6482596000</v>
      </c>
      <c r="G17704" t="n">
        <v>1086901000</v>
      </c>
      <c r="H17704" t="n">
        <v>2.87</v>
      </c>
      <c r="I17704" t="n">
        <v>4.88</v>
      </c>
      <c r="K17704" t="n">
        <v>-2188808000</v>
      </c>
      <c r="L17704" t="n">
        <v>2323620000</v>
      </c>
      <c r="M17704" t="n">
        <v>2268370000</v>
      </c>
      <c r="N17704" t="n">
        <v>-2159488000</v>
      </c>
      <c r="U17704">
        <f>(L17704-K17704)/(2*D17704*0.01)</f>
      </c>
      <c r="V17704">
        <f>(L17704+K17704)/(D17704*0.0001)</f>
      </c>
    </row>
    <row r="17705">
      <c r="A17705" t="n">
        <v>2015</v>
      </c>
      <c r="B17705" t="inlineStr">
        <is>
          <t>00852078</t>
        </is>
      </c>
      <c r="C17705" t="inlineStr">
        <is>
          <t>에스케이지오센트릭</t>
        </is>
      </c>
      <c r="D17705" t="n">
        <v>42539415000</v>
      </c>
      <c r="E17705" t="n">
        <v>10350990000</v>
      </c>
      <c r="F17705" t="n">
        <v>5368883000</v>
      </c>
      <c r="G17705" t="n">
        <v>910754000</v>
      </c>
      <c r="H17705" t="n">
        <v>2.51</v>
      </c>
      <c r="I17705" t="n">
        <v>4.59</v>
      </c>
      <c r="K17705" t="n">
        <v>-5397696000</v>
      </c>
      <c r="L17705" t="n">
        <v>5736820000</v>
      </c>
      <c r="M17705" t="n">
        <v>5596552000</v>
      </c>
      <c r="N17705" t="n">
        <v>-5322220000</v>
      </c>
      <c r="O17705">
        <f>D17704</f>
      </c>
      <c r="P17705">
        <f>(E17705-F17705+G17705)/O17705*100</f>
      </c>
      <c r="Q17705">
        <f>H17704</f>
      </c>
      <c r="R17705">
        <f>I17704</f>
      </c>
      <c r="S17705">
        <f>H17705-H17704</f>
      </c>
      <c r="T17705">
        <f>I17705-I17704</f>
      </c>
      <c r="U17705">
        <f>(L17705-K17705)/(2*D17705*0.01)</f>
      </c>
      <c r="V17705">
        <f>(L17705+K17705)/(D17705*0.0001)</f>
      </c>
    </row>
    <row r="17706">
      <c r="A17706" t="n">
        <v>2016</v>
      </c>
      <c r="B17706" t="inlineStr">
        <is>
          <t>00852078</t>
        </is>
      </c>
      <c r="C17706" t="inlineStr">
        <is>
          <t>에스케이지오센트릭</t>
        </is>
      </c>
      <c r="D17706" t="n">
        <v>50552264000</v>
      </c>
      <c r="E17706" t="n">
        <v>9771680000</v>
      </c>
      <c r="F17706" t="n">
        <v>3652334000</v>
      </c>
      <c r="G17706" t="n">
        <v>876257000</v>
      </c>
      <c r="H17706" t="n">
        <v>2.53</v>
      </c>
      <c r="I17706" t="n">
        <v>4.36</v>
      </c>
      <c r="K17706" t="n">
        <v>-3285430000</v>
      </c>
      <c r="L17706" t="n">
        <v>3488264000</v>
      </c>
      <c r="M17706" t="n">
        <v>3411140000</v>
      </c>
      <c r="N17706" t="n">
        <v>-3246804000</v>
      </c>
      <c r="O17706">
        <f>D17705</f>
      </c>
      <c r="P17706">
        <f>(E17706-F17706+G17706)/O17706*100</f>
      </c>
      <c r="Q17706">
        <f>H17705</f>
      </c>
      <c r="R17706">
        <f>I17705</f>
      </c>
      <c r="S17706">
        <f>H17706-H17705</f>
      </c>
      <c r="T17706">
        <f>I17706-I17705</f>
      </c>
      <c r="U17706">
        <f>(L17706-K17706)/(2*D17706*0.01)</f>
      </c>
      <c r="V17706">
        <f>(L17706+K17706)/(D17706*0.0001)</f>
      </c>
    </row>
    <row r="17707">
      <c r="A17707" t="n">
        <v>2017</v>
      </c>
      <c r="B17707" t="inlineStr">
        <is>
          <t>00852078</t>
        </is>
      </c>
      <c r="C17707" t="inlineStr">
        <is>
          <t>에스케이지오센트릭</t>
        </is>
      </c>
      <c r="D17707" t="n">
        <v>56051354000</v>
      </c>
      <c r="E17707" t="n">
        <v>9647071000</v>
      </c>
      <c r="F17707" t="n">
        <v>4041017000</v>
      </c>
      <c r="G17707" t="n">
        <v>1288629000</v>
      </c>
      <c r="H17707" t="n">
        <v>3.12</v>
      </c>
      <c r="I17707" t="n">
        <v>4.28</v>
      </c>
      <c r="K17707" t="n">
        <v>-8540584000</v>
      </c>
      <c r="L17707" t="n">
        <v>9121684000</v>
      </c>
      <c r="M17707" t="n">
        <v>8975564000</v>
      </c>
      <c r="N17707" t="n">
        <v>-8490420000</v>
      </c>
      <c r="O17707">
        <f>D17706</f>
      </c>
      <c r="P17707">
        <f>(E17707-F17707+G17707)/O17707*100</f>
      </c>
      <c r="Q17707">
        <f>H17706</f>
      </c>
      <c r="R17707">
        <f>I17706</f>
      </c>
      <c r="S17707">
        <f>H17707-H17706</f>
      </c>
      <c r="T17707">
        <f>I17707-I17706</f>
      </c>
      <c r="U17707">
        <f>(L17707-K17707)/(2*D17707*0.01)</f>
      </c>
      <c r="V17707">
        <f>(L17707+K17707)/(D17707*0.0001)</f>
      </c>
    </row>
    <row r="17708">
      <c r="A17708" t="n">
        <v>2018</v>
      </c>
      <c r="B17708" t="inlineStr">
        <is>
          <t>00852078</t>
        </is>
      </c>
      <c r="C17708" t="inlineStr">
        <is>
          <t>에스케이지오센트릭</t>
        </is>
      </c>
      <c r="D17708" t="n">
        <v>67968000000</v>
      </c>
      <c r="E17708" t="n">
        <v>9727000000</v>
      </c>
      <c r="F17708" t="n">
        <v>4233000000</v>
      </c>
      <c r="G17708" t="n">
        <v>1781000000</v>
      </c>
      <c r="H17708" t="n">
        <v>2.46</v>
      </c>
      <c r="I17708" t="n">
        <v>4.28</v>
      </c>
      <c r="K17708" t="n">
        <v>-4992000000</v>
      </c>
      <c r="L17708" t="n">
        <v>5338000000</v>
      </c>
      <c r="M17708" t="n">
        <v>5226000000</v>
      </c>
      <c r="N17708" t="n">
        <v>-4940000000</v>
      </c>
      <c r="O17708">
        <f>D17707</f>
      </c>
      <c r="P17708">
        <f>(E17708-F17708+G17708)/O17708*100</f>
      </c>
      <c r="Q17708">
        <f>H17707</f>
      </c>
      <c r="R17708">
        <f>I17707</f>
      </c>
      <c r="S17708">
        <f>H17708-H17707</f>
      </c>
      <c r="T17708">
        <f>I17708-I17707</f>
      </c>
      <c r="U17708">
        <f>(L17708-K17708)/(2*D17708*0.01)</f>
      </c>
      <c r="V17708">
        <f>(L17708+K17708)/(D17708*0.0001)</f>
      </c>
    </row>
    <row r="17709">
      <c r="A17709" t="n">
        <v>2019</v>
      </c>
      <c r="B17709" t="inlineStr">
        <is>
          <t>00852078</t>
        </is>
      </c>
      <c r="C17709" t="inlineStr">
        <is>
          <t>에스케이지오센트릭</t>
        </is>
      </c>
      <c r="D17709" t="n">
        <v>69399000000</v>
      </c>
      <c r="E17709" t="n">
        <v>10078000000</v>
      </c>
      <c r="F17709" t="n">
        <v>10208000000</v>
      </c>
      <c r="G17709" t="n">
        <v>1532000000</v>
      </c>
      <c r="H17709" t="n">
        <v>2.1</v>
      </c>
      <c r="I17709" t="n">
        <v>4.28</v>
      </c>
      <c r="K17709" t="n">
        <v>-5248000000</v>
      </c>
      <c r="L17709" t="n">
        <v>5626000000</v>
      </c>
      <c r="M17709" t="n">
        <v>5490000000</v>
      </c>
      <c r="N17709" t="n">
        <v>-5178000000</v>
      </c>
      <c r="O17709">
        <f>D17708</f>
      </c>
      <c r="P17709">
        <f>(E17709-F17709+G17709)/O17709*100</f>
      </c>
      <c r="Q17709">
        <f>H17708</f>
      </c>
      <c r="R17709">
        <f>I17708</f>
      </c>
      <c r="S17709">
        <f>H17709-H17708</f>
      </c>
      <c r="T17709">
        <f>I17709-I17708</f>
      </c>
      <c r="U17709">
        <f>(L17709-K17709)/(2*D17709*0.01)</f>
      </c>
      <c r="V17709">
        <f>(L17709+K17709)/(D17709*0.0001)</f>
      </c>
    </row>
    <row r="17710">
      <c r="A17710" t="n">
        <v>2020</v>
      </c>
      <c r="B17710" t="inlineStr">
        <is>
          <t>00852078</t>
        </is>
      </c>
      <c r="C17710" t="inlineStr">
        <is>
          <t>에스케이지오센트릭</t>
        </is>
      </c>
      <c r="D17710" t="n">
        <v>80222000000</v>
      </c>
      <c r="E17710" t="n">
        <v>9766000000</v>
      </c>
      <c r="F17710" t="n">
        <v>7341000000</v>
      </c>
      <c r="G17710" t="n">
        <v>1520000000</v>
      </c>
      <c r="H17710" t="n">
        <v>2.055</v>
      </c>
      <c r="I17710" t="n">
        <v>4.06</v>
      </c>
      <c r="K17710" t="n">
        <v>-6344000000</v>
      </c>
      <c r="L17710" t="n">
        <v>6834000000</v>
      </c>
      <c r="M17710" t="n">
        <v>6684000000</v>
      </c>
      <c r="N17710" t="n">
        <v>-6274000000</v>
      </c>
      <c r="O17710">
        <f>D17709</f>
      </c>
      <c r="P17710">
        <f>(E17710-F17710+G17710)/O17710*100</f>
      </c>
      <c r="Q17710">
        <f>H17709</f>
      </c>
      <c r="R17710">
        <f>I17709</f>
      </c>
      <c r="S17710">
        <f>H17710-H17709</f>
      </c>
      <c r="T17710">
        <f>I17710-I17709</f>
      </c>
      <c r="U17710">
        <f>(L17710-K17710)/(2*D17710*0.01)</f>
      </c>
      <c r="V17710">
        <f>(L17710+K17710)/(D17710*0.0001)</f>
      </c>
    </row>
    <row r="17711">
      <c r="A17711" t="n">
        <v>2021</v>
      </c>
      <c r="B17711" t="inlineStr">
        <is>
          <t>00852078</t>
        </is>
      </c>
      <c r="C17711" t="inlineStr">
        <is>
          <t>에스케이지오센트릭</t>
        </is>
      </c>
      <c r="D17711" t="n">
        <v>69041000000</v>
      </c>
      <c r="E17711" t="n">
        <v>8791000000</v>
      </c>
      <c r="F17711" t="n">
        <v>17791000000</v>
      </c>
      <c r="G17711" t="n">
        <v>1720000000</v>
      </c>
      <c r="H17711" t="n">
        <v>2.745</v>
      </c>
      <c r="I17711" t="n">
        <v>4.06</v>
      </c>
      <c r="K17711" t="n">
        <v>-6344</v>
      </c>
      <c r="L17711" t="n">
        <v>6834</v>
      </c>
      <c r="M17711" t="n">
        <v>6684</v>
      </c>
      <c r="N17711" t="n">
        <v>-6274</v>
      </c>
      <c r="O17711">
        <f>D17710</f>
      </c>
      <c r="P17711">
        <f>(E17711-F17711+G17711)/O17711*100</f>
      </c>
      <c r="Q17711">
        <f>H17710</f>
      </c>
      <c r="R17711">
        <f>I17710</f>
      </c>
      <c r="S17711">
        <f>H17711-H17710</f>
      </c>
      <c r="T17711">
        <f>I17711-I17710</f>
      </c>
      <c r="U17711">
        <f>(L17711-K17711)/(2*D17711*0.01)</f>
      </c>
      <c r="V17711">
        <f>(L17711+K17711)/(D17711*0.0001)</f>
      </c>
    </row>
    <row r="17712">
      <c r="A17712" t="n">
        <v>2022</v>
      </c>
      <c r="B17712" t="inlineStr">
        <is>
          <t>00852078</t>
        </is>
      </c>
      <c r="C17712" t="inlineStr">
        <is>
          <t>에스케이지오센트릭</t>
        </is>
      </c>
      <c r="D17712" t="n">
        <v>76347000000</v>
      </c>
      <c r="E17712" t="n">
        <v>9383000000</v>
      </c>
      <c r="F17712" t="n">
        <v>11365000000</v>
      </c>
      <c r="G17712" t="n">
        <v>2948000000</v>
      </c>
      <c r="H17712" t="n">
        <v>4.575</v>
      </c>
      <c r="I17712" t="n">
        <v>3.54</v>
      </c>
      <c r="K17712" t="n">
        <v>-2593000000</v>
      </c>
      <c r="L17712" t="n">
        <v>2770000000</v>
      </c>
      <c r="M17712" t="n">
        <v>2786000000</v>
      </c>
      <c r="N17712" t="n">
        <v>-2631000000</v>
      </c>
      <c r="O17712">
        <f>D17711</f>
      </c>
      <c r="P17712">
        <f>(E17712-F17712+G17712)/O17712*100</f>
      </c>
      <c r="Q17712">
        <f>H17711</f>
      </c>
      <c r="R17712">
        <f>I17711</f>
      </c>
      <c r="S17712">
        <f>H17712-H17711</f>
      </c>
      <c r="T17712">
        <f>I17712-I17711</f>
      </c>
      <c r="U17712">
        <f>(L17712-K17712)/(2*D17712*0.01)</f>
      </c>
      <c r="V17712">
        <f>(L17712+K17712)/(D17712*0.0001)</f>
      </c>
    </row>
    <row r="17713">
      <c r="A17713" t="n">
        <v>2014</v>
      </c>
      <c r="B17713" t="inlineStr">
        <is>
          <t>00852087</t>
        </is>
      </c>
      <c r="C17713" t="inlineStr">
        <is>
          <t>시디즈</t>
        </is>
      </c>
      <c r="D17713" t="n">
        <v>222970000</v>
      </c>
      <c r="E17713" t="n">
        <v>41624000</v>
      </c>
      <c r="F17713" t="n">
        <v>89336000</v>
      </c>
      <c r="G17713" t="n">
        <v>9201000</v>
      </c>
      <c r="H17713" t="n">
        <v>3.36</v>
      </c>
      <c r="I17713" t="n">
        <v>3.9</v>
      </c>
      <c r="J17713" t="n">
        <v>8.06</v>
      </c>
    </row>
    <row r="17714">
      <c r="A17714" t="n">
        <v>2015</v>
      </c>
      <c r="B17714" t="inlineStr">
        <is>
          <t>00852087</t>
        </is>
      </c>
      <c r="C17714" t="inlineStr">
        <is>
          <t>시디즈</t>
        </is>
      </c>
      <c r="D17714" t="n">
        <v>113227000</v>
      </c>
      <c r="E17714" t="n">
        <v>42419000</v>
      </c>
      <c r="F17714" t="n">
        <v>65309000</v>
      </c>
      <c r="G17714" t="n">
        <v>7429000</v>
      </c>
      <c r="H17714" t="n">
        <v>3.04</v>
      </c>
      <c r="I17714" t="n">
        <v>2.8</v>
      </c>
      <c r="J17714" t="n">
        <v>8.199999999999999</v>
      </c>
      <c r="K17714" t="n">
        <v>-8306000</v>
      </c>
      <c r="L17714" t="n">
        <v>9712000</v>
      </c>
      <c r="M17714" t="n">
        <v>9648000</v>
      </c>
      <c r="N17714" t="n">
        <v>-8409000</v>
      </c>
      <c r="O17714">
        <f>D17713</f>
      </c>
      <c r="P17714">
        <f>(E17714-F17714+G17714)/O17714*100</f>
      </c>
      <c r="Q17714">
        <f>H17713</f>
      </c>
      <c r="R17714">
        <f>I17713</f>
      </c>
      <c r="S17714">
        <f>H17714-H17713</f>
      </c>
      <c r="T17714">
        <f>I17714-I17713</f>
      </c>
      <c r="U17714">
        <f>(L17714-K17714)/(2*D17714*0.01)</f>
      </c>
      <c r="V17714">
        <f>(L17714+K17714)/(D17714*0.0001)</f>
      </c>
    </row>
    <row r="17715">
      <c r="A17715" t="n">
        <v>2016</v>
      </c>
      <c r="B17715" t="inlineStr">
        <is>
          <t>00852087</t>
        </is>
      </c>
      <c r="C17715" t="inlineStr">
        <is>
          <t>시디즈</t>
        </is>
      </c>
      <c r="D17715" t="n">
        <v>126414131</v>
      </c>
      <c r="E17715" t="n">
        <v>22152434</v>
      </c>
      <c r="F17715" t="n">
        <v>4038500</v>
      </c>
      <c r="G17715" t="n">
        <v>3829495</v>
      </c>
      <c r="H17715" t="n">
        <v>3.42</v>
      </c>
      <c r="I17715" t="n">
        <v>2.5</v>
      </c>
      <c r="J17715" t="n">
        <v>9.699999999999999</v>
      </c>
      <c r="K17715" t="n">
        <v>-10508890</v>
      </c>
      <c r="L17715" t="n">
        <v>12327454</v>
      </c>
      <c r="M17715" t="n">
        <v>12330749</v>
      </c>
      <c r="N17715" t="n">
        <v>-10701560</v>
      </c>
      <c r="O17715">
        <f>D17714</f>
      </c>
      <c r="P17715">
        <f>(E17715-F17715+G17715)/O17715*100</f>
      </c>
      <c r="Q17715">
        <f>H17714</f>
      </c>
      <c r="R17715">
        <f>I17714</f>
      </c>
      <c r="S17715">
        <f>H17715-H17714</f>
      </c>
      <c r="T17715">
        <f>I17715-I17714</f>
      </c>
      <c r="U17715">
        <f>(L17715-K17715)/(2*D17715*0.01)</f>
      </c>
      <c r="V17715">
        <f>(L17715+K17715)/(D17715*0.0001)</f>
      </c>
    </row>
    <row r="17716">
      <c r="A17716" t="n">
        <v>2017</v>
      </c>
      <c r="B17716" t="inlineStr">
        <is>
          <t>00852087</t>
        </is>
      </c>
      <c r="C17716" t="inlineStr">
        <is>
          <t>시디즈</t>
        </is>
      </c>
      <c r="D17716" t="n">
        <v>151652277</v>
      </c>
      <c r="E17716" t="n">
        <v>19865728</v>
      </c>
      <c r="F17716" t="n">
        <v>9177160</v>
      </c>
      <c r="G17716" t="n">
        <v>4668841</v>
      </c>
      <c r="H17716" t="n">
        <v>3.77</v>
      </c>
      <c r="I17716" t="n">
        <v>3</v>
      </c>
      <c r="J17716" t="n">
        <v>9.699999999999999</v>
      </c>
      <c r="K17716" t="n">
        <v>-13465882</v>
      </c>
      <c r="L17716" t="n">
        <v>15746431</v>
      </c>
      <c r="M17716" t="n">
        <v>15727629</v>
      </c>
      <c r="N17716" t="n">
        <v>-13694904</v>
      </c>
      <c r="O17716">
        <f>D17715</f>
      </c>
      <c r="P17716">
        <f>(E17716-F17716+G17716)/O17716*100</f>
      </c>
      <c r="Q17716">
        <f>H17715</f>
      </c>
      <c r="R17716">
        <f>I17715</f>
      </c>
      <c r="S17716">
        <f>H17716-H17715</f>
      </c>
      <c r="T17716">
        <f>I17716-I17715</f>
      </c>
      <c r="U17716">
        <f>(L17716-K17716)/(2*D17716*0.01)</f>
      </c>
      <c r="V17716">
        <f>(L17716+K17716)/(D17716*0.0001)</f>
      </c>
    </row>
    <row r="17717">
      <c r="A17717" t="n">
        <v>2018</v>
      </c>
      <c r="B17717" t="inlineStr">
        <is>
          <t>00852087</t>
        </is>
      </c>
      <c r="C17717" t="inlineStr">
        <is>
          <t>시디즈</t>
        </is>
      </c>
      <c r="D17717" t="n">
        <v>3268025418</v>
      </c>
      <c r="E17717" t="n">
        <v>279179106</v>
      </c>
      <c r="F17717" t="n">
        <v>139197570</v>
      </c>
      <c r="G17717" t="n">
        <v>70357319</v>
      </c>
      <c r="H17717" t="n">
        <v>3.85</v>
      </c>
      <c r="I17717" t="n">
        <v>4.4</v>
      </c>
      <c r="O17717">
        <f>D17716</f>
      </c>
      <c r="P17717">
        <f>(E17717-F17717+G17717)/O17717*100</f>
      </c>
      <c r="Q17717">
        <f>H17716</f>
      </c>
      <c r="R17717">
        <f>I17716</f>
      </c>
      <c r="S17717">
        <f>H17717-H17716</f>
      </c>
      <c r="T17717">
        <f>I17717-I17716</f>
      </c>
    </row>
    <row r="17718">
      <c r="A17718" t="n">
        <v>2019</v>
      </c>
      <c r="B17718" t="inlineStr">
        <is>
          <t>00852087</t>
        </is>
      </c>
      <c r="C17718" t="inlineStr">
        <is>
          <t>시디즈</t>
        </is>
      </c>
      <c r="D17718" t="n">
        <v>4253784205</v>
      </c>
      <c r="E17718" t="n">
        <v>534143148</v>
      </c>
      <c r="F17718" t="n">
        <v>383171440</v>
      </c>
      <c r="G17718" t="n">
        <v>121973916</v>
      </c>
      <c r="H17718" t="n">
        <v>3.52</v>
      </c>
      <c r="I17718" t="n">
        <v>4.5</v>
      </c>
      <c r="O17718">
        <f>D17717</f>
      </c>
      <c r="P17718">
        <f>(E17718-F17718+G17718)/O17718*100</f>
      </c>
      <c r="Q17718">
        <f>H17717</f>
      </c>
      <c r="R17718">
        <f>I17717</f>
      </c>
      <c r="S17718">
        <f>H17718-H17717</f>
      </c>
      <c r="T17718">
        <f>I17718-I17717</f>
      </c>
    </row>
    <row r="17719">
      <c r="A17719" t="n">
        <v>2020</v>
      </c>
      <c r="B17719" t="inlineStr">
        <is>
          <t>00852087</t>
        </is>
      </c>
      <c r="C17719" t="inlineStr">
        <is>
          <t>시디즈</t>
        </is>
      </c>
      <c r="D17719" t="n">
        <v>4766001592</v>
      </c>
      <c r="E17719" t="n">
        <v>748357152</v>
      </c>
      <c r="F17719" t="n">
        <v>229374880</v>
      </c>
      <c r="G17719" t="n">
        <v>145449924</v>
      </c>
      <c r="H17719" t="n">
        <v>3.62</v>
      </c>
      <c r="I17719" t="n">
        <v>4.2</v>
      </c>
      <c r="O17719">
        <f>D17718</f>
      </c>
      <c r="P17719">
        <f>(E17719-F17719+G17719)/O17719*100</f>
      </c>
      <c r="Q17719">
        <f>H17718</f>
      </c>
      <c r="R17719">
        <f>I17718</f>
      </c>
      <c r="S17719">
        <f>H17719-H17718</f>
      </c>
      <c r="T17719">
        <f>I17719-I17718</f>
      </c>
    </row>
    <row r="17720">
      <c r="A17720" t="n">
        <v>2021</v>
      </c>
      <c r="B17720" t="inlineStr">
        <is>
          <t>00852087</t>
        </is>
      </c>
      <c r="C17720" t="inlineStr">
        <is>
          <t>시디즈</t>
        </is>
      </c>
      <c r="D17720" t="n">
        <v>4752520497</v>
      </c>
      <c r="E17720" t="n">
        <v>824600364</v>
      </c>
      <c r="F17720" t="n">
        <v>582925350</v>
      </c>
      <c r="G17720" t="n">
        <v>167470452</v>
      </c>
      <c r="H17720" t="n">
        <v>3.25</v>
      </c>
      <c r="I17720" t="n">
        <v>4.3</v>
      </c>
      <c r="O17720">
        <f>D17719</f>
      </c>
      <c r="P17720">
        <f>(E17720-F17720+G17720)/O17720*100</f>
      </c>
      <c r="Q17720">
        <f>H17719</f>
      </c>
      <c r="R17720">
        <f>I17719</f>
      </c>
      <c r="S17720">
        <f>H17720-H17719</f>
      </c>
      <c r="T17720">
        <f>I17720-I17719</f>
      </c>
    </row>
    <row r="17721">
      <c r="A17721" t="n">
        <v>2022</v>
      </c>
      <c r="B17721" t="inlineStr">
        <is>
          <t>00852087</t>
        </is>
      </c>
      <c r="C17721" t="inlineStr">
        <is>
          <t>시디즈</t>
        </is>
      </c>
      <c r="D17721" t="n">
        <v>5182637551</v>
      </c>
      <c r="E17721" t="n">
        <v>771614280</v>
      </c>
      <c r="F17721" t="n">
        <v>396094500</v>
      </c>
      <c r="G17721" t="n">
        <v>140743692</v>
      </c>
      <c r="O17721">
        <f>D17720</f>
      </c>
      <c r="P17721">
        <f>(E17721-F17721+G17721)/O17721*100</f>
      </c>
    </row>
    <row r="17722">
      <c r="A17722" t="n">
        <v>2023</v>
      </c>
      <c r="B17722" t="inlineStr">
        <is>
          <t>00852087</t>
        </is>
      </c>
      <c r="C17722" t="inlineStr">
        <is>
          <t>시디즈</t>
        </is>
      </c>
      <c r="D17722" t="n">
        <v>6814752385</v>
      </c>
      <c r="E17722" t="n">
        <v>772343544</v>
      </c>
      <c r="F17722" t="n">
        <v>1263778020</v>
      </c>
      <c r="G17722" t="n">
        <v>268862820</v>
      </c>
      <c r="O17722">
        <f>D17721</f>
      </c>
      <c r="P17722">
        <f>(E17722-F17722+G17722)/O17722*100</f>
      </c>
    </row>
    <row r="17723">
      <c r="A17723" t="n">
        <v>2024</v>
      </c>
      <c r="B17723" t="inlineStr">
        <is>
          <t>00852087</t>
        </is>
      </c>
      <c r="C17723" t="inlineStr">
        <is>
          <t>시디즈</t>
        </is>
      </c>
      <c r="D17723" t="n">
        <v>7453193958</v>
      </c>
      <c r="E17723" t="n">
        <v>954485088</v>
      </c>
      <c r="F17723" t="n">
        <v>207327830</v>
      </c>
      <c r="G17723" t="n">
        <v>311015868</v>
      </c>
      <c r="O17723">
        <f>D17722</f>
      </c>
      <c r="P17723">
        <f>(E17723-F17723+G17723)/O17723*100</f>
      </c>
    </row>
    <row r="17724">
      <c r="A17724" t="n">
        <v>2025</v>
      </c>
      <c r="B17724" t="inlineStr">
        <is>
          <t>00852087</t>
        </is>
      </c>
      <c r="C17724" t="inlineStr">
        <is>
          <t>시디즈</t>
        </is>
      </c>
      <c r="D17724" t="n">
        <v>7684967369</v>
      </c>
      <c r="E17724" t="n">
        <v>969049608</v>
      </c>
      <c r="F17724" t="n">
        <v>271081520</v>
      </c>
      <c r="G17724" t="n">
        <v>306157764</v>
      </c>
      <c r="O17724">
        <f>D17723</f>
      </c>
      <c r="P17724">
        <f>(E17724-F17724+G17724)/O17724*100</f>
      </c>
    </row>
    <row r="17725">
      <c r="A17725" t="n">
        <v>2015</v>
      </c>
      <c r="B17725" t="inlineStr">
        <is>
          <t>00852096</t>
        </is>
      </c>
      <c r="C17725" t="inlineStr">
        <is>
          <t>노바셀테크놀로지</t>
        </is>
      </c>
      <c r="D17725" t="n">
        <v>232406000</v>
      </c>
      <c r="E17725" t="n">
        <v>47255000</v>
      </c>
      <c r="F17725" t="n">
        <v>47937000</v>
      </c>
      <c r="G17725" t="n">
        <v>1498000</v>
      </c>
      <c r="H17725" t="n">
        <v>2.42</v>
      </c>
      <c r="I17725" t="n">
        <v>5</v>
      </c>
      <c r="J17725" t="n">
        <v>9.75</v>
      </c>
      <c r="K17725" t="n">
        <v>-18700000</v>
      </c>
      <c r="L17725" t="n">
        <v>5043910</v>
      </c>
      <c r="M17725" t="n">
        <v>4851794</v>
      </c>
      <c r="N17725" t="n">
        <v>-18500000</v>
      </c>
      <c r="U17725">
        <f>(L17725-K17725)/(2*D17725*0.01)</f>
      </c>
    </row>
    <row r="17726">
      <c r="A17726" t="n">
        <v>2017</v>
      </c>
      <c r="B17726" t="inlineStr">
        <is>
          <t>00852096</t>
        </is>
      </c>
      <c r="C17726" t="inlineStr">
        <is>
          <t>노바셀테크놀로지</t>
        </is>
      </c>
      <c r="D17726" t="n">
        <v>305542000</v>
      </c>
      <c r="E17726" t="n">
        <v>46935000</v>
      </c>
      <c r="F17726" t="n">
        <v>11803000</v>
      </c>
      <c r="G17726" t="n">
        <v>926000</v>
      </c>
      <c r="H17726" t="n">
        <v>2.82</v>
      </c>
      <c r="I17726" t="n">
        <v>3.74</v>
      </c>
      <c r="J17726" t="n">
        <v>9.4</v>
      </c>
      <c r="K17726" t="n">
        <v>-4464000</v>
      </c>
      <c r="L17726" t="n">
        <v>5305000</v>
      </c>
      <c r="M17726" t="n">
        <v>5204000</v>
      </c>
      <c r="N17726" t="n">
        <v>-4471000</v>
      </c>
      <c r="U17726">
        <f>(L17726-K17726)/(2*D17726*0.01)</f>
      </c>
      <c r="V17726">
        <f>(L17726+K17726)/(D17726*0.0001)</f>
      </c>
    </row>
    <row r="17727">
      <c r="A17727" t="n">
        <v>2018</v>
      </c>
      <c r="B17727" t="inlineStr">
        <is>
          <t>00852096</t>
        </is>
      </c>
      <c r="C17727" t="inlineStr">
        <is>
          <t>노바셀테크놀로지</t>
        </is>
      </c>
      <c r="D17727" t="n">
        <v>90709000</v>
      </c>
      <c r="E17727" t="n">
        <v>39706000</v>
      </c>
      <c r="F17727" t="n">
        <v>326698000</v>
      </c>
      <c r="G17727" t="n">
        <v>1282000</v>
      </c>
      <c r="H17727" t="n">
        <v>2.42</v>
      </c>
      <c r="I17727" t="n">
        <v>7.35</v>
      </c>
      <c r="J17727" t="n">
        <v>12.6</v>
      </c>
      <c r="K17727" t="n">
        <v>-10065000</v>
      </c>
      <c r="L17727" t="n">
        <v>12108000</v>
      </c>
      <c r="M17727" t="n">
        <v>11401000</v>
      </c>
      <c r="N17727" t="n">
        <v>-9736000</v>
      </c>
      <c r="O17727">
        <f>D17726</f>
      </c>
      <c r="P17727">
        <f>(E17727-F17727+G17727)/O17727*100</f>
      </c>
      <c r="Q17727">
        <f>H17726</f>
      </c>
      <c r="R17727">
        <f>I17726</f>
      </c>
      <c r="S17727">
        <f>H17727-H17726</f>
      </c>
      <c r="T17727">
        <f>I17727-I17726</f>
      </c>
      <c r="U17727">
        <f>(L17727-K17727)/(2*D17727*0.01)</f>
      </c>
      <c r="V17727">
        <f>(L17727+K17727)/(D17727*0.0001)</f>
      </c>
    </row>
    <row r="17728">
      <c r="A17728" t="n">
        <v>2019</v>
      </c>
      <c r="B17728" t="inlineStr">
        <is>
          <t>00852096</t>
        </is>
      </c>
      <c r="C17728" t="inlineStr">
        <is>
          <t>노바셀테크놀로지</t>
        </is>
      </c>
      <c r="D17728" t="n">
        <v>205568000</v>
      </c>
      <c r="E17728" t="n">
        <v>70575000</v>
      </c>
      <c r="F17728" t="n">
        <v>7312000</v>
      </c>
      <c r="G17728" t="n">
        <v>2089000</v>
      </c>
      <c r="H17728" t="n">
        <v>2.14</v>
      </c>
      <c r="I17728" t="n">
        <v>8.460000000000001</v>
      </c>
      <c r="J17728" t="n">
        <v>15.3</v>
      </c>
      <c r="K17728" t="n">
        <v>-25492000</v>
      </c>
      <c r="L17728" t="n">
        <v>31259000</v>
      </c>
      <c r="M17728" t="n">
        <v>28992000</v>
      </c>
      <c r="N17728" t="n">
        <v>-24369000</v>
      </c>
      <c r="O17728">
        <f>D17727</f>
      </c>
      <c r="P17728">
        <f>(E17728-F17728+G17728)/O17728*100</f>
      </c>
      <c r="Q17728">
        <f>H17727</f>
      </c>
      <c r="R17728">
        <f>I17727</f>
      </c>
      <c r="S17728">
        <f>H17728-H17727</f>
      </c>
      <c r="T17728">
        <f>I17728-I17727</f>
      </c>
      <c r="U17728">
        <f>(L17728-K17728)/(2*D17728*0.01)</f>
      </c>
      <c r="V17728">
        <f>(L17728+K17728)/(D17728*0.0001)</f>
      </c>
    </row>
    <row r="17729">
      <c r="A17729" t="n">
        <v>2020</v>
      </c>
      <c r="B17729" t="inlineStr">
        <is>
          <t>00852096</t>
        </is>
      </c>
      <c r="C17729" t="inlineStr">
        <is>
          <t>노바셀테크놀로지</t>
        </is>
      </c>
      <c r="D17729" t="n">
        <v>243300000</v>
      </c>
      <c r="E17729" t="n">
        <v>96346000</v>
      </c>
      <c r="F17729" t="n">
        <v>15646000</v>
      </c>
      <c r="G17729" t="n">
        <v>3918000</v>
      </c>
      <c r="H17729" t="n">
        <v>2.21</v>
      </c>
      <c r="I17729" t="n">
        <v>7.92</v>
      </c>
      <c r="J17729" t="n">
        <v>14.4</v>
      </c>
      <c r="K17729" t="n">
        <v>-26654000</v>
      </c>
      <c r="L17729" t="n">
        <v>32290000</v>
      </c>
      <c r="M17729" t="n">
        <v>30147000</v>
      </c>
      <c r="N17729" t="n">
        <v>-25606000</v>
      </c>
      <c r="O17729">
        <f>D17728</f>
      </c>
      <c r="P17729">
        <f>(E17729-F17729+G17729)/O17729*100</f>
      </c>
      <c r="Q17729">
        <f>H17728</f>
      </c>
      <c r="R17729">
        <f>I17728</f>
      </c>
      <c r="S17729">
        <f>H17729-H17728</f>
      </c>
      <c r="T17729">
        <f>I17729-I17728</f>
      </c>
      <c r="U17729">
        <f>(L17729-K17729)/(2*D17729*0.01)</f>
      </c>
      <c r="V17729">
        <f>(L17729+K17729)/(D17729*0.0001)</f>
      </c>
    </row>
    <row r="17730">
      <c r="A17730" t="n">
        <v>2021</v>
      </c>
      <c r="B17730" t="inlineStr">
        <is>
          <t>00852096</t>
        </is>
      </c>
      <c r="C17730" t="inlineStr">
        <is>
          <t>노바셀테크놀로지</t>
        </is>
      </c>
      <c r="D17730" t="n">
        <v>398592000</v>
      </c>
      <c r="E17730" t="n">
        <v>137661000</v>
      </c>
      <c r="F17730" t="n">
        <v>10316000</v>
      </c>
      <c r="G17730" t="n">
        <v>4481000</v>
      </c>
      <c r="H17730" t="n">
        <v>2.72</v>
      </c>
      <c r="I17730" t="n">
        <v>9.029999999999999</v>
      </c>
      <c r="J17730" t="n">
        <v>14.5</v>
      </c>
      <c r="K17730" t="n">
        <v>-40805000</v>
      </c>
      <c r="L17730" t="n">
        <v>49332000</v>
      </c>
      <c r="M17730" t="n">
        <v>45805000</v>
      </c>
      <c r="N17730" t="n">
        <v>-39011000</v>
      </c>
      <c r="O17730">
        <f>D17729</f>
      </c>
      <c r="P17730">
        <f>(E17730-F17730+G17730)/O17730*100</f>
      </c>
      <c r="Q17730">
        <f>H17729</f>
      </c>
      <c r="R17730">
        <f>I17729</f>
      </c>
      <c r="S17730">
        <f>H17730-H17729</f>
      </c>
      <c r="T17730">
        <f>I17730-I17729</f>
      </c>
      <c r="U17730">
        <f>(L17730-K17730)/(2*D17730*0.01)</f>
      </c>
      <c r="V17730">
        <f>(L17730+K17730)/(D17730*0.0001)</f>
      </c>
    </row>
    <row r="17731">
      <c r="A17731" t="n">
        <v>2022</v>
      </c>
      <c r="B17731" t="inlineStr">
        <is>
          <t>00852096</t>
        </is>
      </c>
      <c r="C17731" t="inlineStr">
        <is>
          <t>노바셀테크놀로지</t>
        </is>
      </c>
      <c r="D17731" t="n">
        <v>439517000</v>
      </c>
      <c r="E17731" t="n">
        <v>180325000</v>
      </c>
      <c r="F17731" t="n">
        <v>39429000</v>
      </c>
      <c r="G17731" t="n">
        <v>8450000</v>
      </c>
      <c r="H17731" t="n">
        <v>5.21</v>
      </c>
      <c r="I17731" t="n">
        <v>10.28</v>
      </c>
      <c r="J17731" t="n">
        <v>13.1</v>
      </c>
      <c r="K17731" t="n">
        <v>-36252000</v>
      </c>
      <c r="L17731" t="n">
        <v>43015000</v>
      </c>
      <c r="M17731" t="n">
        <v>40532000</v>
      </c>
      <c r="N17731" t="n">
        <v>-35054000</v>
      </c>
      <c r="O17731">
        <f>D17730</f>
      </c>
      <c r="P17731">
        <f>(E17731-F17731+G17731)/O17731*100</f>
      </c>
      <c r="Q17731">
        <f>H17730</f>
      </c>
      <c r="R17731">
        <f>I17730</f>
      </c>
      <c r="S17731">
        <f>H17731-H17730</f>
      </c>
      <c r="T17731">
        <f>I17731-I17730</f>
      </c>
      <c r="U17731">
        <f>(L17731-K17731)/(2*D17731*0.01)</f>
      </c>
      <c r="V17731">
        <f>(L17731+K17731)/(D17731*0.0001)</f>
      </c>
    </row>
    <row r="17732">
      <c r="A17732" t="n">
        <v>2023</v>
      </c>
      <c r="B17732" t="inlineStr">
        <is>
          <t>00852096</t>
        </is>
      </c>
      <c r="C17732" t="inlineStr">
        <is>
          <t>노바셀테크놀로지</t>
        </is>
      </c>
      <c r="D17732" t="n">
        <v>659650000</v>
      </c>
      <c r="E17732" t="n">
        <v>172904000</v>
      </c>
      <c r="G17732" t="n">
        <v>16145000</v>
      </c>
      <c r="H17732" t="n">
        <v>4.35</v>
      </c>
      <c r="I17732" t="n">
        <v>9.300000000000001</v>
      </c>
      <c r="J17732" t="n">
        <v>10</v>
      </c>
      <c r="K17732" t="n">
        <v>-58647000</v>
      </c>
      <c r="L17732" t="n">
        <v>68740000</v>
      </c>
      <c r="M17732" t="n">
        <v>64844000</v>
      </c>
      <c r="N17732" t="n">
        <v>-56744000</v>
      </c>
      <c r="O17732">
        <f>D17731</f>
      </c>
      <c r="Q17732">
        <f>H17731</f>
      </c>
      <c r="R17732">
        <f>I17731</f>
      </c>
      <c r="S17732">
        <f>H17732-H17731</f>
      </c>
      <c r="T17732">
        <f>I17732-I17731</f>
      </c>
      <c r="U17732">
        <f>(L17732-K17732)/(2*D17732*0.01)</f>
      </c>
      <c r="V17732">
        <f>(L17732+K17732)/(D17732*0.0001)</f>
      </c>
    </row>
    <row r="17733">
      <c r="A17733" t="n">
        <v>2024</v>
      </c>
      <c r="B17733" t="inlineStr">
        <is>
          <t>00852096</t>
        </is>
      </c>
      <c r="C17733" t="inlineStr">
        <is>
          <t>노바셀테크놀로지</t>
        </is>
      </c>
      <c r="D17733" t="n">
        <v>739216000</v>
      </c>
      <c r="E17733" t="n">
        <v>197809000</v>
      </c>
      <c r="F17733" t="n">
        <v>3689000</v>
      </c>
      <c r="G17733" t="n">
        <v>27701000</v>
      </c>
      <c r="H17733" t="n">
        <v>3.73</v>
      </c>
      <c r="I17733" t="n">
        <v>6.77</v>
      </c>
      <c r="J17733" t="n">
        <v>8.6</v>
      </c>
      <c r="K17733" t="n">
        <v>-57129000</v>
      </c>
      <c r="L17733" t="n">
        <v>66302000</v>
      </c>
      <c r="M17733" t="n">
        <v>63692000</v>
      </c>
      <c r="N17733" t="n">
        <v>-56163000</v>
      </c>
      <c r="O17733">
        <f>D17732</f>
      </c>
      <c r="P17733">
        <f>(E17733-F17733+G17733)/O17733*100</f>
      </c>
      <c r="Q17733">
        <f>H17732</f>
      </c>
      <c r="R17733">
        <f>I17732</f>
      </c>
      <c r="S17733">
        <f>H17733-H17732</f>
      </c>
      <c r="T17733">
        <f>I17733-I17732</f>
      </c>
      <c r="U17733">
        <f>(L17733-K17733)/(2*D17733*0.01)</f>
      </c>
      <c r="V17733">
        <f>(L17733+K17733)/(D17733*0.0001)</f>
      </c>
    </row>
    <row r="17734">
      <c r="A17734" t="n">
        <v>2025</v>
      </c>
      <c r="B17734" t="inlineStr">
        <is>
          <t>00852096</t>
        </is>
      </c>
      <c r="C17734" t="inlineStr">
        <is>
          <t>노바셀테크놀로지</t>
        </is>
      </c>
      <c r="D17734" t="n">
        <v>802372000</v>
      </c>
      <c r="E17734" t="n">
        <v>173016000</v>
      </c>
      <c r="F17734" t="n">
        <v>24189000</v>
      </c>
      <c r="G17734" t="n">
        <v>26398000</v>
      </c>
      <c r="H17734" t="n">
        <v>4.07</v>
      </c>
      <c r="I17734" t="n">
        <v>5.74</v>
      </c>
      <c r="J17734" t="n">
        <v>7.6</v>
      </c>
      <c r="K17734" t="n">
        <v>-54879000</v>
      </c>
      <c r="L17734" t="n">
        <v>63220000</v>
      </c>
      <c r="M17734" t="n">
        <v>61586000</v>
      </c>
      <c r="N17734" t="n">
        <v>-54605000</v>
      </c>
      <c r="O17734">
        <f>D17733</f>
      </c>
      <c r="P17734">
        <f>(E17734-F17734+G17734)/O17734*100</f>
      </c>
      <c r="Q17734">
        <f>H17733</f>
      </c>
      <c r="R17734">
        <f>I17733</f>
      </c>
      <c r="S17734">
        <f>H17734-H17733</f>
      </c>
      <c r="T17734">
        <f>I17734-I17733</f>
      </c>
      <c r="U17734">
        <f>(L17734-K17734)/(2*D17734*0.01)</f>
      </c>
      <c r="V17734">
        <f>(L17734+K17734)/(D17734*0.0001)</f>
      </c>
    </row>
    <row r="17735">
      <c r="A17735" t="n">
        <v>2016</v>
      </c>
      <c r="B17735" t="inlineStr">
        <is>
          <t>00852175</t>
        </is>
      </c>
      <c r="C17735" t="inlineStr">
        <is>
          <t>SK에너지</t>
        </is>
      </c>
      <c r="D17735" t="n">
        <v>123863000000</v>
      </c>
      <c r="E17735" t="n">
        <v>23960000000</v>
      </c>
      <c r="F17735" t="n">
        <v>3552000000</v>
      </c>
      <c r="G17735" t="n">
        <v>2488000000</v>
      </c>
      <c r="H17735" t="n">
        <v>2.5</v>
      </c>
      <c r="I17735" t="n">
        <v>3.95</v>
      </c>
      <c r="K17735" t="n">
        <v>-8750000000</v>
      </c>
      <c r="L17735" t="n">
        <v>9278000000</v>
      </c>
      <c r="M17735" t="n">
        <v>9076000000</v>
      </c>
      <c r="N17735" t="n">
        <v>-8652000000</v>
      </c>
      <c r="U17735">
        <f>(L17735-K17735)/(2*D17735*0.01)</f>
      </c>
      <c r="V17735">
        <f>(L17735+K17735)/(D17735*0.0001)</f>
      </c>
    </row>
    <row r="17736">
      <c r="A17736" t="n">
        <v>2017</v>
      </c>
      <c r="B17736" t="inlineStr">
        <is>
          <t>00852175</t>
        </is>
      </c>
      <c r="C17736" t="inlineStr">
        <is>
          <t>SK에너지</t>
        </is>
      </c>
      <c r="D17736" t="n">
        <v>142784000000</v>
      </c>
      <c r="E17736" t="n">
        <v>23716000000</v>
      </c>
      <c r="F17736" t="n">
        <v>12665000000</v>
      </c>
      <c r="G17736" t="n">
        <v>3320000000</v>
      </c>
      <c r="H17736" t="n">
        <v>2.95</v>
      </c>
      <c r="I17736" t="n">
        <v>3.8</v>
      </c>
      <c r="K17736" t="n">
        <v>-10408000000</v>
      </c>
      <c r="L17736" t="n">
        <v>11064000000</v>
      </c>
      <c r="M17736" t="n">
        <v>10888000000</v>
      </c>
      <c r="N17736" t="n">
        <v>-10348000000</v>
      </c>
      <c r="O17736">
        <f>D17735</f>
      </c>
      <c r="P17736">
        <f>(E17736-F17736+G17736)/O17736*100</f>
      </c>
      <c r="Q17736">
        <f>H17735</f>
      </c>
      <c r="R17736">
        <f>I17735</f>
      </c>
      <c r="S17736">
        <f>H17736-H17735</f>
      </c>
      <c r="T17736">
        <f>I17736-I17735</f>
      </c>
      <c r="U17736">
        <f>(L17736-K17736)/(2*D17736*0.01)</f>
      </c>
      <c r="V17736">
        <f>(L17736+K17736)/(D17736*0.0001)</f>
      </c>
    </row>
    <row r="17737">
      <c r="A17737" t="n">
        <v>2018</v>
      </c>
      <c r="B17737" t="inlineStr">
        <is>
          <t>00852175</t>
        </is>
      </c>
      <c r="C17737" t="inlineStr">
        <is>
          <t>SK에너지</t>
        </is>
      </c>
      <c r="D17737" t="n">
        <v>165863000000</v>
      </c>
      <c r="E17737" t="n">
        <v>24327000000</v>
      </c>
      <c r="F17737" t="n">
        <v>15637000000</v>
      </c>
      <c r="G17737" t="n">
        <v>4430000000</v>
      </c>
      <c r="H17737" t="n">
        <v>2.45</v>
      </c>
      <c r="I17737" t="n">
        <v>3.8</v>
      </c>
      <c r="K17737" t="n">
        <v>-11882000000</v>
      </c>
      <c r="L17737" t="n">
        <v>12632000000</v>
      </c>
      <c r="M17737" t="n">
        <v>12370000000</v>
      </c>
      <c r="N17737" t="n">
        <v>-11758000000</v>
      </c>
      <c r="O17737">
        <f>D17736</f>
      </c>
      <c r="P17737">
        <f>(E17737-F17737+G17737)/O17737*100</f>
      </c>
      <c r="Q17737">
        <f>H17736</f>
      </c>
      <c r="R17737">
        <f>I17736</f>
      </c>
      <c r="S17737">
        <f>H17737-H17736</f>
      </c>
      <c r="T17737">
        <f>I17737-I17736</f>
      </c>
      <c r="U17737">
        <f>(L17737-K17737)/(2*D17737*0.01)</f>
      </c>
      <c r="V17737">
        <f>(L17737+K17737)/(D17737*0.0001)</f>
      </c>
    </row>
    <row r="17738">
      <c r="A17738" t="n">
        <v>2019</v>
      </c>
      <c r="B17738" t="inlineStr">
        <is>
          <t>00852175</t>
        </is>
      </c>
      <c r="C17738" t="inlineStr">
        <is>
          <t>SK에너지</t>
        </is>
      </c>
      <c r="D17738" t="n">
        <v>190439000000</v>
      </c>
      <c r="E17738" t="n">
        <v>25514000000</v>
      </c>
      <c r="F17738" t="n">
        <v>9730000000</v>
      </c>
      <c r="G17738" t="n">
        <v>3871000000</v>
      </c>
      <c r="H17738" t="n">
        <v>2.15</v>
      </c>
      <c r="I17738" t="n">
        <v>3.45</v>
      </c>
      <c r="K17738" t="n">
        <v>-13014000000</v>
      </c>
      <c r="L17738" t="n">
        <v>13846000000</v>
      </c>
      <c r="M17738" t="n">
        <v>13512000000</v>
      </c>
      <c r="N17738" t="n">
        <v>-12838000000</v>
      </c>
      <c r="O17738">
        <f>D17737</f>
      </c>
      <c r="P17738">
        <f>(E17738-F17738+G17738)/O17738*100</f>
      </c>
      <c r="Q17738">
        <f>H17737</f>
      </c>
      <c r="R17738">
        <f>I17737</f>
      </c>
      <c r="S17738">
        <f>H17738-H17737</f>
      </c>
      <c r="T17738">
        <f>I17738-I17737</f>
      </c>
      <c r="U17738">
        <f>(L17738-K17738)/(2*D17738*0.01)</f>
      </c>
      <c r="V17738">
        <f>(L17738+K17738)/(D17738*0.0001)</f>
      </c>
    </row>
    <row r="17739">
      <c r="A17739" t="n">
        <v>2020</v>
      </c>
      <c r="B17739" t="inlineStr">
        <is>
          <t>00852175</t>
        </is>
      </c>
      <c r="C17739" t="inlineStr">
        <is>
          <t>SK에너지</t>
        </is>
      </c>
      <c r="D17739" t="n">
        <v>205278000000</v>
      </c>
      <c r="E17739" t="n">
        <v>25452000000</v>
      </c>
      <c r="F17739" t="n">
        <v>15578000000</v>
      </c>
      <c r="G17739" t="n">
        <v>3934000000</v>
      </c>
      <c r="H17739" t="n">
        <v>2.1</v>
      </c>
      <c r="I17739" t="n">
        <v>3.35</v>
      </c>
      <c r="K17739" t="n">
        <v>-13014000000</v>
      </c>
      <c r="L17739" t="n">
        <v>13846000000</v>
      </c>
      <c r="M17739" t="n">
        <v>13512000000</v>
      </c>
      <c r="N17739" t="n">
        <v>-12838000000</v>
      </c>
      <c r="O17739">
        <f>D17738</f>
      </c>
      <c r="P17739">
        <f>(E17739-F17739+G17739)/O17739*100</f>
      </c>
      <c r="Q17739">
        <f>H17738</f>
      </c>
      <c r="R17739">
        <f>I17738</f>
      </c>
      <c r="S17739">
        <f>H17739-H17738</f>
      </c>
      <c r="T17739">
        <f>I17739-I17738</f>
      </c>
      <c r="U17739">
        <f>(L17739-K17739)/(2*D17739*0.01)</f>
      </c>
      <c r="V17739">
        <f>(L17739+K17739)/(D17739*0.0001)</f>
      </c>
    </row>
    <row r="17740">
      <c r="A17740" t="n">
        <v>2021</v>
      </c>
      <c r="B17740" t="inlineStr">
        <is>
          <t>00852175</t>
        </is>
      </c>
      <c r="C17740" t="inlineStr">
        <is>
          <t>SK에너지</t>
        </is>
      </c>
      <c r="D17740" t="n">
        <v>195093000000</v>
      </c>
      <c r="E17740" t="n">
        <v>23744000000</v>
      </c>
      <c r="F17740" t="n">
        <v>28230000000</v>
      </c>
      <c r="G17740" t="n">
        <v>4757000000</v>
      </c>
      <c r="H17740" t="n">
        <v>2.75</v>
      </c>
      <c r="I17740" t="n">
        <v>3.35</v>
      </c>
      <c r="K17740" t="n">
        <v>-14948000000</v>
      </c>
      <c r="L17740" t="n">
        <v>15972000000</v>
      </c>
      <c r="M17740" t="n">
        <v>15616000000</v>
      </c>
      <c r="N17740" t="n">
        <v>-14774000000</v>
      </c>
      <c r="O17740">
        <f>D17739</f>
      </c>
      <c r="P17740">
        <f>(E17740-F17740+G17740)/O17740*100</f>
      </c>
      <c r="Q17740">
        <f>H17739</f>
      </c>
      <c r="R17740">
        <f>I17739</f>
      </c>
      <c r="S17740">
        <f>H17740-H17739</f>
      </c>
      <c r="T17740">
        <f>I17740-I17739</f>
      </c>
      <c r="U17740">
        <f>(L17740-K17740)/(2*D17740*0.01)</f>
      </c>
      <c r="V17740">
        <f>(L17740+K17740)/(D17740*0.0001)</f>
      </c>
    </row>
    <row r="17741">
      <c r="A17741" t="n">
        <v>2022</v>
      </c>
      <c r="B17741" t="inlineStr">
        <is>
          <t>00852175</t>
        </is>
      </c>
      <c r="C17741" t="inlineStr">
        <is>
          <t>SK에너지</t>
        </is>
      </c>
      <c r="D17741" t="n">
        <v>181218000000</v>
      </c>
      <c r="E17741" t="n">
        <v>20787000000</v>
      </c>
      <c r="F17741" t="n">
        <v>18326000000</v>
      </c>
      <c r="G17741" t="n">
        <v>6881000000</v>
      </c>
      <c r="H17741" t="n">
        <v>5.25</v>
      </c>
      <c r="I17741" t="n">
        <v>3.3</v>
      </c>
      <c r="K17741" t="n">
        <v>-5420000000</v>
      </c>
      <c r="L17741" t="n">
        <v>10840000000</v>
      </c>
      <c r="M17741" t="n">
        <v>5464000000</v>
      </c>
      <c r="N17741" t="n">
        <v>-10392000000</v>
      </c>
      <c r="O17741">
        <f>D17740</f>
      </c>
      <c r="P17741">
        <f>(E17741-F17741+G17741)/O17741*100</f>
      </c>
      <c r="Q17741">
        <f>H17740</f>
      </c>
      <c r="R17741">
        <f>I17740</f>
      </c>
      <c r="S17741">
        <f>H17741-H17740</f>
      </c>
      <c r="T17741">
        <f>I17741-I17740</f>
      </c>
      <c r="U17741">
        <f>(L17741-K17741)/(2*D17741*0.01)</f>
      </c>
      <c r="V17741">
        <f>(L17741+K17741)/(D17741*0.0001)</f>
      </c>
    </row>
    <row r="17742">
      <c r="A17742" t="n">
        <v>2023</v>
      </c>
      <c r="B17742" t="inlineStr">
        <is>
          <t>00852175</t>
        </is>
      </c>
      <c r="C17742" t="inlineStr">
        <is>
          <t>SK에너지</t>
        </is>
      </c>
      <c r="D17742" t="n">
        <v>201114000000</v>
      </c>
      <c r="E17742" t="n">
        <v>19867000000</v>
      </c>
      <c r="F17742" t="n">
        <v>31248000000</v>
      </c>
      <c r="G17742" t="n">
        <v>8781000000</v>
      </c>
      <c r="H17742" t="n">
        <v>4.25</v>
      </c>
      <c r="I17742" t="n">
        <v>4.6</v>
      </c>
      <c r="K17742" t="n">
        <v>-10218000000</v>
      </c>
      <c r="L17742" t="n">
        <v>10840000000</v>
      </c>
      <c r="M17742" t="n">
        <v>10928000000</v>
      </c>
      <c r="N17742" t="n">
        <v>-10392000000</v>
      </c>
      <c r="O17742">
        <f>D17741</f>
      </c>
      <c r="P17742">
        <f>(E17742-F17742+G17742)/O17742*100</f>
      </c>
      <c r="Q17742">
        <f>H17741</f>
      </c>
      <c r="R17742">
        <f>I17741</f>
      </c>
      <c r="S17742">
        <f>H17742-H17741</f>
      </c>
      <c r="T17742">
        <f>I17742-I17741</f>
      </c>
      <c r="U17742">
        <f>(L17742-K17742)/(2*D17742*0.01)</f>
      </c>
      <c r="V17742">
        <f>(L17742+K17742)/(D17742*0.0001)</f>
      </c>
    </row>
    <row r="17743">
      <c r="A17743" t="n">
        <v>2024</v>
      </c>
      <c r="B17743" t="inlineStr">
        <is>
          <t>00852175</t>
        </is>
      </c>
      <c r="C17743" t="inlineStr">
        <is>
          <t>SK에너지</t>
        </is>
      </c>
      <c r="D17743" t="n">
        <v>201676000000</v>
      </c>
      <c r="E17743" t="n">
        <v>20244000000</v>
      </c>
      <c r="F17743" t="n">
        <v>41454000000</v>
      </c>
      <c r="G17743" t="n">
        <v>7596000000</v>
      </c>
      <c r="H17743" t="n">
        <v>3.7</v>
      </c>
      <c r="I17743" t="n">
        <v>4.6</v>
      </c>
      <c r="J17743" t="n">
        <v>4.7</v>
      </c>
      <c r="K17743" t="n">
        <v>-9936</v>
      </c>
      <c r="L17743" t="n">
        <v>10522</v>
      </c>
      <c r="M17743" t="n">
        <v>10350</v>
      </c>
      <c r="N17743" t="n">
        <v>-9872</v>
      </c>
      <c r="O17743">
        <f>D17742</f>
      </c>
      <c r="P17743">
        <f>(E17743-F17743+G17743)/O17743*100</f>
      </c>
      <c r="Q17743">
        <f>H17742</f>
      </c>
      <c r="R17743">
        <f>I17742</f>
      </c>
      <c r="S17743">
        <f>H17743-H17742</f>
      </c>
      <c r="T17743">
        <f>I17743-I17742</f>
      </c>
      <c r="U17743">
        <f>(L17743-K17743)/(2*D17743*0.01)</f>
      </c>
      <c r="V17743">
        <f>(L17743+K17743)/(D17743*0.0001)</f>
      </c>
    </row>
    <row r="17744">
      <c r="A17744" t="n">
        <v>2025</v>
      </c>
      <c r="B17744" t="inlineStr">
        <is>
          <t>00852175</t>
        </is>
      </c>
      <c r="C17744" t="inlineStr">
        <is>
          <t>SK에너지</t>
        </is>
      </c>
      <c r="D17744" t="n">
        <v>208613000000</v>
      </c>
      <c r="E17744" t="n">
        <v>19919000000</v>
      </c>
      <c r="F17744" t="n">
        <v>33840000000</v>
      </c>
      <c r="G17744" t="n">
        <v>6730000000</v>
      </c>
      <c r="H17744" t="n">
        <v>3.95</v>
      </c>
      <c r="I17744" t="n">
        <v>4.8</v>
      </c>
      <c r="J17744" t="n">
        <v>4.55</v>
      </c>
      <c r="K17744" t="n">
        <v>-11284000000</v>
      </c>
      <c r="L17744" t="n">
        <v>12036000000</v>
      </c>
      <c r="M17744" t="n">
        <v>11788000000</v>
      </c>
      <c r="N17744" t="n">
        <v>-11166000000</v>
      </c>
      <c r="O17744">
        <f>D17743</f>
      </c>
      <c r="P17744">
        <f>(E17744-F17744+G17744)/O17744*100</f>
      </c>
      <c r="Q17744">
        <f>H17743</f>
      </c>
      <c r="R17744">
        <f>I17743</f>
      </c>
      <c r="S17744">
        <f>H17744-H17743</f>
      </c>
      <c r="T17744">
        <f>I17744-I17743</f>
      </c>
      <c r="U17744">
        <f>(L17744-K17744)/(2*D17744*0.01)</f>
      </c>
      <c r="V17744">
        <f>(L17744+K17744)/(D17744*0.0001)</f>
      </c>
    </row>
    <row r="17745">
      <c r="A17745" t="n">
        <v>2020</v>
      </c>
      <c r="B17745" t="inlineStr">
        <is>
          <t>00854997</t>
        </is>
      </c>
      <c r="C17745" t="inlineStr">
        <is>
          <t>에스디바이오센서</t>
        </is>
      </c>
      <c r="D17745" t="n">
        <v>153354000</v>
      </c>
      <c r="E17745" t="n">
        <v>35918000</v>
      </c>
      <c r="G17745" t="n">
        <v>7626000</v>
      </c>
      <c r="H17745" t="n">
        <v>6.05</v>
      </c>
      <c r="I17745" t="n">
        <v>9.5</v>
      </c>
    </row>
    <row r="17746">
      <c r="A17746" t="n">
        <v>2021</v>
      </c>
      <c r="B17746" t="inlineStr">
        <is>
          <t>00854997</t>
        </is>
      </c>
      <c r="C17746" t="inlineStr">
        <is>
          <t>에스디바이오센서</t>
        </is>
      </c>
      <c r="D17746" t="n">
        <v>311810000</v>
      </c>
      <c r="E17746" t="n">
        <v>87908000</v>
      </c>
      <c r="F17746" t="n">
        <v>11341000</v>
      </c>
      <c r="G17746" t="n">
        <v>9605000</v>
      </c>
      <c r="H17746" t="n">
        <v>7.145</v>
      </c>
      <c r="I17746" t="n">
        <v>7.5</v>
      </c>
      <c r="O17746">
        <f>D17745</f>
      </c>
      <c r="P17746">
        <f>(E17746-F17746+G17746)/O17746*100</f>
      </c>
      <c r="Q17746">
        <f>H17745</f>
      </c>
      <c r="R17746">
        <f>I17745</f>
      </c>
      <c r="S17746">
        <f>H17746-H17745</f>
      </c>
      <c r="T17746">
        <f>I17746-I17745</f>
      </c>
    </row>
    <row r="17747">
      <c r="A17747" t="n">
        <v>2022</v>
      </c>
      <c r="B17747" t="inlineStr">
        <is>
          <t>00854997</t>
        </is>
      </c>
      <c r="C17747" t="inlineStr">
        <is>
          <t>에스디바이오센서</t>
        </is>
      </c>
      <c r="D17747" t="n">
        <v>766658000</v>
      </c>
      <c r="E17747" t="n">
        <v>443444000</v>
      </c>
      <c r="F17747" t="n">
        <v>432653000</v>
      </c>
      <c r="G17747" t="n">
        <v>25057000</v>
      </c>
      <c r="H17747" t="n">
        <v>7.345</v>
      </c>
      <c r="I17747" t="n">
        <v>8.5</v>
      </c>
      <c r="O17747">
        <f>D17746</f>
      </c>
      <c r="P17747">
        <f>(E17747-F17747+G17747)/O17747*100</f>
      </c>
      <c r="Q17747">
        <f>H17746</f>
      </c>
      <c r="R17747">
        <f>I17746</f>
      </c>
      <c r="S17747">
        <f>H17747-H17746</f>
      </c>
      <c r="T17747">
        <f>I17747-I17746</f>
      </c>
    </row>
    <row r="17748">
      <c r="A17748" t="n">
        <v>2023</v>
      </c>
      <c r="B17748" t="inlineStr">
        <is>
          <t>00854997</t>
        </is>
      </c>
      <c r="C17748" t="inlineStr">
        <is>
          <t>에스디바이오센서</t>
        </is>
      </c>
      <c r="D17748" t="n">
        <v>3480181000</v>
      </c>
      <c r="E17748" t="n">
        <v>192178000</v>
      </c>
      <c r="F17748" t="n">
        <v>367692000</v>
      </c>
      <c r="G17748" t="n">
        <v>86484000</v>
      </c>
      <c r="H17748" t="n">
        <v>5.35</v>
      </c>
      <c r="I17748" t="n">
        <v>6.65</v>
      </c>
      <c r="O17748">
        <f>D17747</f>
      </c>
      <c r="P17748">
        <f>(E17748-F17748+G17748)/O17748*100</f>
      </c>
      <c r="Q17748">
        <f>H17747</f>
      </c>
      <c r="R17748">
        <f>I17747</f>
      </c>
      <c r="S17748">
        <f>H17748-H17747</f>
      </c>
      <c r="T17748">
        <f>I17748-I17747</f>
      </c>
    </row>
    <row r="17749">
      <c r="A17749" t="n">
        <v>2024</v>
      </c>
      <c r="B17749" t="inlineStr">
        <is>
          <t>00854997</t>
        </is>
      </c>
      <c r="C17749" t="inlineStr">
        <is>
          <t>에스디바이오센서</t>
        </is>
      </c>
      <c r="D17749" t="n">
        <v>4006574000</v>
      </c>
      <c r="E17749" t="n">
        <v>333938000</v>
      </c>
      <c r="F17749" t="n">
        <v>318564000</v>
      </c>
      <c r="G17749" t="n">
        <v>76812000</v>
      </c>
      <c r="H17749" t="n">
        <v>5.05</v>
      </c>
      <c r="I17749" t="n">
        <v>5.5</v>
      </c>
      <c r="O17749">
        <f>D17748</f>
      </c>
      <c r="P17749">
        <f>(E17749-F17749+G17749)/O17749*100</f>
      </c>
      <c r="Q17749">
        <f>H17748</f>
      </c>
      <c r="R17749">
        <f>I17748</f>
      </c>
      <c r="S17749">
        <f>H17749-H17748</f>
      </c>
      <c r="T17749">
        <f>I17749-I17748</f>
      </c>
    </row>
    <row r="17750">
      <c r="A17750" t="n">
        <v>2025</v>
      </c>
      <c r="B17750" t="inlineStr">
        <is>
          <t>00854997</t>
        </is>
      </c>
      <c r="C17750" t="inlineStr">
        <is>
          <t>에스디바이오센서</t>
        </is>
      </c>
      <c r="D17750" t="n">
        <v>4398710000</v>
      </c>
      <c r="E17750" t="n">
        <v>349334000</v>
      </c>
      <c r="F17750" t="n">
        <v>296519000</v>
      </c>
      <c r="G17750" t="n">
        <v>174173000</v>
      </c>
      <c r="H17750" t="n">
        <v>5.03</v>
      </c>
      <c r="I17750" t="n">
        <v>5.5</v>
      </c>
      <c r="O17750">
        <f>D17749</f>
      </c>
      <c r="P17750">
        <f>(E17750-F17750+G17750)/O17750*100</f>
      </c>
      <c r="Q17750">
        <f>H17749</f>
      </c>
      <c r="R17750">
        <f>I17749</f>
      </c>
      <c r="S17750">
        <f>H17750-H17749</f>
      </c>
      <c r="T17750">
        <f>I17750-I17749</f>
      </c>
    </row>
    <row r="17751">
      <c r="A17751" t="n">
        <v>2014</v>
      </c>
      <c r="B17751" t="inlineStr">
        <is>
          <t>00855093</t>
        </is>
      </c>
      <c r="C17751" t="inlineStr">
        <is>
          <t>선진</t>
        </is>
      </c>
      <c r="D17751" t="n">
        <v>12080653000</v>
      </c>
      <c r="E17751" t="n">
        <v>1678868000</v>
      </c>
      <c r="F17751" t="n">
        <v>1274346000</v>
      </c>
      <c r="G17751" t="n">
        <v>384237000</v>
      </c>
      <c r="H17751" t="n">
        <v>2.69</v>
      </c>
      <c r="I17751" t="n">
        <v>5.44</v>
      </c>
      <c r="J17751" t="n">
        <v>8.16</v>
      </c>
      <c r="K17751" t="n">
        <v>-468391000</v>
      </c>
      <c r="L17751" t="n">
        <v>538365000</v>
      </c>
      <c r="M17751" t="n">
        <v>533593000</v>
      </c>
      <c r="N17751" t="n">
        <v>-473254000</v>
      </c>
      <c r="U17751">
        <f>(L17751-K17751)/(2*D17751*0.01)</f>
      </c>
      <c r="V17751">
        <f>(L17751+K17751)/(D17751*0.0001)</f>
      </c>
    </row>
    <row r="17752">
      <c r="A17752" t="n">
        <v>2015</v>
      </c>
      <c r="B17752" t="inlineStr">
        <is>
          <t>00855093</t>
        </is>
      </c>
      <c r="C17752" t="inlineStr">
        <is>
          <t>선진</t>
        </is>
      </c>
      <c r="D17752" t="n">
        <v>13099442000</v>
      </c>
      <c r="E17752" t="n">
        <v>1849800000</v>
      </c>
      <c r="F17752" t="n">
        <v>1300410000</v>
      </c>
      <c r="G17752" t="n">
        <v>315660000</v>
      </c>
      <c r="H17752" t="n">
        <v>2.31</v>
      </c>
      <c r="I17752" t="n">
        <v>5.18</v>
      </c>
      <c r="J17752" t="n">
        <v>7.76</v>
      </c>
      <c r="K17752" t="n">
        <v>-566375000</v>
      </c>
      <c r="L17752" t="n">
        <v>656508000</v>
      </c>
      <c r="M17752" t="n">
        <v>649242000</v>
      </c>
      <c r="N17752" t="n">
        <v>-571187000</v>
      </c>
      <c r="O17752">
        <f>D17751</f>
      </c>
      <c r="P17752">
        <f>(E17752-F17752+G17752)/O17752*100</f>
      </c>
      <c r="Q17752">
        <f>H17751</f>
      </c>
      <c r="R17752">
        <f>I17751</f>
      </c>
      <c r="S17752">
        <f>H17752-H17751</f>
      </c>
      <c r="T17752">
        <f>I17752-I17751</f>
      </c>
      <c r="U17752">
        <f>(L17752-K17752)/(2*D17752*0.01)</f>
      </c>
      <c r="V17752">
        <f>(L17752+K17752)/(D17752*0.0001)</f>
      </c>
    </row>
    <row r="17753">
      <c r="A17753" t="n">
        <v>2016</v>
      </c>
      <c r="B17753" t="inlineStr">
        <is>
          <t>00855093</t>
        </is>
      </c>
      <c r="C17753" t="inlineStr">
        <is>
          <t>선진</t>
        </is>
      </c>
      <c r="D17753" t="n">
        <v>18975490000</v>
      </c>
      <c r="E17753" t="n">
        <v>2378427000</v>
      </c>
      <c r="F17753" t="n">
        <v>1082052000</v>
      </c>
      <c r="G17753" t="n">
        <v>376029000</v>
      </c>
      <c r="H17753" t="n">
        <v>2.63</v>
      </c>
      <c r="I17753" t="n">
        <v>4.735</v>
      </c>
      <c r="J17753" t="n">
        <v>7.735</v>
      </c>
      <c r="K17753" t="n">
        <v>-825796000</v>
      </c>
      <c r="L17753" t="n">
        <v>941734000</v>
      </c>
      <c r="M17753" t="n">
        <v>934349000</v>
      </c>
      <c r="N17753" t="n">
        <v>-651939000</v>
      </c>
      <c r="O17753">
        <f>D17752</f>
      </c>
      <c r="P17753">
        <f>(E17753-F17753+G17753)/O17753*100</f>
      </c>
      <c r="Q17753">
        <f>H17752</f>
      </c>
      <c r="R17753">
        <f>I17752</f>
      </c>
      <c r="S17753">
        <f>H17753-H17752</f>
      </c>
      <c r="T17753">
        <f>I17753-I17752</f>
      </c>
      <c r="U17753">
        <f>(L17753-K17753)/(2*D17753*0.01)</f>
      </c>
      <c r="V17753">
        <f>(L17753+K17753)/(D17753*0.0001)</f>
      </c>
    </row>
    <row r="17754">
      <c r="A17754" t="n">
        <v>2017</v>
      </c>
      <c r="B17754" t="inlineStr">
        <is>
          <t>00855093</t>
        </is>
      </c>
      <c r="C17754" t="inlineStr">
        <is>
          <t>선진</t>
        </is>
      </c>
      <c r="D17754" t="n">
        <v>24648951000</v>
      </c>
      <c r="E17754" t="n">
        <v>3629330000</v>
      </c>
      <c r="F17754" t="n">
        <v>2169675000</v>
      </c>
      <c r="G17754" t="n">
        <v>507029000</v>
      </c>
      <c r="H17754" t="n">
        <v>3.38</v>
      </c>
      <c r="I17754" t="n">
        <v>4.86</v>
      </c>
      <c r="K17754" t="n">
        <v>-1174994000</v>
      </c>
      <c r="L17754" t="n">
        <v>1604639000</v>
      </c>
      <c r="M17754" t="n">
        <v>1336727000</v>
      </c>
      <c r="N17754" t="n">
        <v>-1490700000</v>
      </c>
      <c r="O17754">
        <f>D17753</f>
      </c>
      <c r="P17754">
        <f>(E17754-F17754+G17754)/O17754*100</f>
      </c>
      <c r="Q17754">
        <f>H17753</f>
      </c>
      <c r="R17754">
        <f>I17753</f>
      </c>
      <c r="S17754">
        <f>H17754-H17753</f>
      </c>
      <c r="T17754">
        <f>I17754-I17753</f>
      </c>
      <c r="U17754">
        <f>(L17754-K17754)/(2*D17754*0.01)</f>
      </c>
      <c r="V17754">
        <f>(L17754+K17754)/(D17754*0.0001)</f>
      </c>
    </row>
    <row r="17755">
      <c r="A17755" t="n">
        <v>2018</v>
      </c>
      <c r="B17755" t="inlineStr">
        <is>
          <t>00855093</t>
        </is>
      </c>
      <c r="C17755" t="inlineStr">
        <is>
          <t>선진</t>
        </is>
      </c>
      <c r="D17755" t="n">
        <v>26762103000</v>
      </c>
      <c r="E17755" t="n">
        <v>4190351000</v>
      </c>
      <c r="F17755" t="n">
        <v>3719045000</v>
      </c>
      <c r="G17755" t="n">
        <v>645929000</v>
      </c>
      <c r="H17755" t="n">
        <v>2.91</v>
      </c>
      <c r="I17755" t="n">
        <v>4.695</v>
      </c>
      <c r="K17755" t="n">
        <v>-1226051000</v>
      </c>
      <c r="L17755" t="n">
        <v>1414768000</v>
      </c>
      <c r="M17755" t="n">
        <v>1469277000</v>
      </c>
      <c r="N17755" t="n">
        <v>-1309845000</v>
      </c>
      <c r="O17755">
        <f>D17754</f>
      </c>
      <c r="P17755">
        <f>(E17755-F17755+G17755)/O17755*100</f>
      </c>
      <c r="Q17755">
        <f>H17754</f>
      </c>
      <c r="R17755">
        <f>I17754</f>
      </c>
      <c r="S17755">
        <f>H17755-H17754</f>
      </c>
      <c r="T17755">
        <f>I17755-I17754</f>
      </c>
      <c r="U17755">
        <f>(L17755-K17755)/(2*D17755*0.01)</f>
      </c>
      <c r="V17755">
        <f>(L17755+K17755)/(D17755*0.0001)</f>
      </c>
    </row>
    <row r="17756">
      <c r="A17756" t="n">
        <v>2019</v>
      </c>
      <c r="B17756" t="inlineStr">
        <is>
          <t>00855093</t>
        </is>
      </c>
      <c r="C17756" t="inlineStr">
        <is>
          <t>선진</t>
        </is>
      </c>
      <c r="D17756" t="n">
        <v>30517960000</v>
      </c>
      <c r="E17756" t="n">
        <v>4183761000</v>
      </c>
      <c r="F17756" t="n">
        <v>2669110000</v>
      </c>
      <c r="G17756" t="n">
        <v>589765000</v>
      </c>
      <c r="H17756" t="n">
        <v>2.48</v>
      </c>
      <c r="I17756" t="n">
        <v>4.785</v>
      </c>
      <c r="K17756" t="n">
        <v>-1649067000</v>
      </c>
      <c r="L17756" t="n">
        <v>1901980000</v>
      </c>
      <c r="M17756" t="n">
        <v>1886758000</v>
      </c>
      <c r="N17756" t="n">
        <v>-1667810000</v>
      </c>
      <c r="O17756">
        <f>D17755</f>
      </c>
      <c r="P17756">
        <f>(E17756-F17756+G17756)/O17756*100</f>
      </c>
      <c r="Q17756">
        <f>H17755</f>
      </c>
      <c r="R17756">
        <f>I17755</f>
      </c>
      <c r="S17756">
        <f>H17756-H17755</f>
      </c>
      <c r="T17756">
        <f>I17756-I17755</f>
      </c>
      <c r="U17756">
        <f>(L17756-K17756)/(2*D17756*0.01)</f>
      </c>
      <c r="V17756">
        <f>(L17756+K17756)/(D17756*0.0001)</f>
      </c>
    </row>
    <row r="17757">
      <c r="A17757" t="n">
        <v>2020</v>
      </c>
      <c r="B17757" t="inlineStr">
        <is>
          <t>00855093</t>
        </is>
      </c>
      <c r="C17757" t="inlineStr">
        <is>
          <t>선진</t>
        </is>
      </c>
      <c r="D17757" t="n">
        <v>33176059000</v>
      </c>
      <c r="E17757" t="n">
        <v>4587512000</v>
      </c>
      <c r="F17757" t="n">
        <v>2927667000</v>
      </c>
      <c r="G17757" t="n">
        <v>566470000</v>
      </c>
      <c r="H17757" t="n">
        <v>2.535</v>
      </c>
      <c r="I17757" t="n">
        <v>4.58</v>
      </c>
      <c r="K17757" t="n">
        <v>-1746768000</v>
      </c>
      <c r="L17757" t="n">
        <v>2012299000</v>
      </c>
      <c r="M17757" t="n">
        <v>2001137000</v>
      </c>
      <c r="N17757" t="n">
        <v>-1770468000</v>
      </c>
      <c r="O17757">
        <f>D17756</f>
      </c>
      <c r="P17757">
        <f>(E17757-F17757+G17757)/O17757*100</f>
      </c>
      <c r="Q17757">
        <f>H17756</f>
      </c>
      <c r="R17757">
        <f>I17756</f>
      </c>
      <c r="S17757">
        <f>H17757-H17756</f>
      </c>
      <c r="T17757">
        <f>I17757-I17756</f>
      </c>
      <c r="U17757">
        <f>(L17757-K17757)/(2*D17757*0.01)</f>
      </c>
      <c r="V17757">
        <f>(L17757+K17757)/(D17757*0.0001)</f>
      </c>
    </row>
    <row r="17758">
      <c r="A17758" t="n">
        <v>2021</v>
      </c>
      <c r="B17758" t="inlineStr">
        <is>
          <t>00855093</t>
        </is>
      </c>
      <c r="C17758" t="inlineStr">
        <is>
          <t>선진</t>
        </is>
      </c>
      <c r="D17758" t="n">
        <v>34795029000</v>
      </c>
      <c r="E17758" t="n">
        <v>4706979000</v>
      </c>
      <c r="F17758" t="n">
        <v>2880634000</v>
      </c>
      <c r="G17758" t="n">
        <v>649900000</v>
      </c>
      <c r="H17758" t="n">
        <v>3.05</v>
      </c>
      <c r="I17758" t="n">
        <v>3.78</v>
      </c>
      <c r="K17758" t="n">
        <v>-1670295000</v>
      </c>
      <c r="L17758" t="n">
        <v>1916195000</v>
      </c>
      <c r="M17758" t="n">
        <v>1920724000</v>
      </c>
      <c r="N17758" t="n">
        <v>-1704724000</v>
      </c>
      <c r="O17758">
        <f>D17757</f>
      </c>
      <c r="P17758">
        <f>(E17758-F17758+G17758)/O17758*100</f>
      </c>
      <c r="Q17758">
        <f>H17757</f>
      </c>
      <c r="R17758">
        <f>I17757</f>
      </c>
      <c r="S17758">
        <f>H17758-H17757</f>
      </c>
      <c r="T17758">
        <f>I17758-I17757</f>
      </c>
      <c r="U17758">
        <f>(L17758-K17758)/(2*D17758*0.01)</f>
      </c>
      <c r="V17758">
        <f>(L17758+K17758)/(D17758*0.0001)</f>
      </c>
    </row>
    <row r="17759">
      <c r="A17759" t="n">
        <v>2022</v>
      </c>
      <c r="B17759" t="inlineStr">
        <is>
          <t>00855093</t>
        </is>
      </c>
      <c r="C17759" t="inlineStr">
        <is>
          <t>선진</t>
        </is>
      </c>
      <c r="D17759" t="n">
        <v>33014131000</v>
      </c>
      <c r="E17759" t="n">
        <v>4614141000</v>
      </c>
      <c r="F17759" t="n">
        <v>2916093000</v>
      </c>
      <c r="G17759" t="n">
        <v>875002000</v>
      </c>
      <c r="H17759" t="n">
        <v>5.54</v>
      </c>
      <c r="I17759" t="n">
        <v>4.135</v>
      </c>
      <c r="K17759" t="n">
        <v>-1361618000</v>
      </c>
      <c r="L17759" t="n">
        <v>1541055000</v>
      </c>
      <c r="M17759" t="n">
        <v>1579824000</v>
      </c>
      <c r="N17759" t="n">
        <v>-1417644000</v>
      </c>
      <c r="O17759">
        <f>D17758</f>
      </c>
      <c r="P17759">
        <f>(E17759-F17759+G17759)/O17759*100</f>
      </c>
      <c r="Q17759">
        <f>H17758</f>
      </c>
      <c r="R17759">
        <f>I17758</f>
      </c>
      <c r="S17759">
        <f>H17759-H17758</f>
      </c>
      <c r="T17759">
        <f>I17759-I17758</f>
      </c>
      <c r="U17759">
        <f>(L17759-K17759)/(2*D17759*0.01)</f>
      </c>
      <c r="V17759">
        <f>(L17759+K17759)/(D17759*0.0001)</f>
      </c>
    </row>
    <row r="17760">
      <c r="A17760" t="n">
        <v>2023</v>
      </c>
      <c r="B17760" t="inlineStr">
        <is>
          <t>00855093</t>
        </is>
      </c>
      <c r="C17760" t="inlineStr">
        <is>
          <t>선진</t>
        </is>
      </c>
      <c r="D17760" t="n">
        <v>35556268000</v>
      </c>
      <c r="E17760" t="n">
        <v>4631362000</v>
      </c>
      <c r="F17760" t="n">
        <v>6495493000</v>
      </c>
      <c r="G17760" t="n">
        <v>1631308000</v>
      </c>
      <c r="H17760" t="n">
        <v>4.715</v>
      </c>
      <c r="I17760" t="n">
        <v>3.615</v>
      </c>
      <c r="J17760" t="n">
        <v>7.96</v>
      </c>
      <c r="K17760" t="n">
        <v>-1575923000</v>
      </c>
      <c r="L17760" t="n">
        <v>1780066000</v>
      </c>
      <c r="M17760" t="n">
        <v>1803305000</v>
      </c>
      <c r="N17760" t="n">
        <v>-1623586000</v>
      </c>
      <c r="O17760">
        <f>D17759</f>
      </c>
      <c r="P17760">
        <f>(E17760-F17760+G17760)/O17760*100</f>
      </c>
      <c r="Q17760">
        <f>H17759</f>
      </c>
      <c r="R17760">
        <f>I17759</f>
      </c>
      <c r="S17760">
        <f>H17760-H17759</f>
      </c>
      <c r="T17760">
        <f>I17760-I17759</f>
      </c>
      <c r="U17760">
        <f>(L17760-K17760)/(2*D17760*0.01)</f>
      </c>
      <c r="V17760">
        <f>(L17760+K17760)/(D17760*0.0001)</f>
      </c>
    </row>
    <row r="17761">
      <c r="A17761" t="n">
        <v>2024</v>
      </c>
      <c r="B17761" t="inlineStr">
        <is>
          <t>00855093</t>
        </is>
      </c>
      <c r="C17761" t="inlineStr">
        <is>
          <t>선진</t>
        </is>
      </c>
      <c r="D17761" t="n">
        <v>39000740000</v>
      </c>
      <c r="E17761" t="n">
        <v>4900206000</v>
      </c>
      <c r="F17761" t="n">
        <v>4504220000</v>
      </c>
      <c r="G17761" t="n">
        <v>1407411000</v>
      </c>
      <c r="H17761" t="n">
        <v>4.11</v>
      </c>
      <c r="I17761" t="n">
        <v>3.665</v>
      </c>
      <c r="J17761" t="n">
        <v>7.41</v>
      </c>
      <c r="K17761" t="n">
        <v>-1949853000</v>
      </c>
      <c r="L17761" t="n">
        <v>2197275000</v>
      </c>
      <c r="M17761" t="n">
        <v>2209300000</v>
      </c>
      <c r="N17761" t="n">
        <v>-1995711000</v>
      </c>
      <c r="O17761">
        <f>D17760</f>
      </c>
      <c r="P17761">
        <f>(E17761-F17761+G17761)/O17761*100</f>
      </c>
      <c r="Q17761">
        <f>H17760</f>
      </c>
      <c r="R17761">
        <f>I17760</f>
      </c>
      <c r="S17761">
        <f>H17761-H17760</f>
      </c>
      <c r="T17761">
        <f>I17761-I17760</f>
      </c>
      <c r="U17761">
        <f>(L17761-K17761)/(2*D17761*0.01)</f>
      </c>
      <c r="V17761">
        <f>(L17761+K17761)/(D17761*0.0001)</f>
      </c>
    </row>
    <row r="17762">
      <c r="A17762" t="n">
        <v>2025</v>
      </c>
      <c r="B17762" t="inlineStr">
        <is>
          <t>00855093</t>
        </is>
      </c>
      <c r="C17762" t="inlineStr">
        <is>
          <t>선진</t>
        </is>
      </c>
      <c r="D17762" t="n">
        <v>42805823000</v>
      </c>
      <c r="E17762" t="n">
        <v>5172558000</v>
      </c>
      <c r="F17762" t="n">
        <v>3890960000</v>
      </c>
      <c r="G17762" t="n">
        <v>1279137000</v>
      </c>
      <c r="H17762" t="n">
        <v>4.19</v>
      </c>
      <c r="I17762" t="n">
        <v>4.3</v>
      </c>
      <c r="J17762" t="n">
        <v>6.36</v>
      </c>
      <c r="K17762" t="n">
        <v>-2074861000</v>
      </c>
      <c r="L17762" t="n">
        <v>2336667000</v>
      </c>
      <c r="M17762" t="n">
        <v>2356246000</v>
      </c>
      <c r="N17762" t="n">
        <v>-2129057000</v>
      </c>
      <c r="O17762">
        <f>D17761</f>
      </c>
      <c r="P17762">
        <f>(E17762-F17762+G17762)/O17762*100</f>
      </c>
      <c r="Q17762">
        <f>H17761</f>
      </c>
      <c r="R17762">
        <f>I17761</f>
      </c>
      <c r="S17762">
        <f>H17762-H17761</f>
      </c>
      <c r="T17762">
        <f>I17762-I17761</f>
      </c>
      <c r="U17762">
        <f>(L17762-K17762)/(2*D17762*0.01)</f>
      </c>
      <c r="V17762">
        <f>(L17762+K17762)/(D17762*0.0001)</f>
      </c>
    </row>
    <row r="17763">
      <c r="A17763" t="n">
        <v>2014</v>
      </c>
      <c r="B17763" t="inlineStr">
        <is>
          <t>00855163</t>
        </is>
      </c>
      <c r="C17763" t="inlineStr">
        <is>
          <t>미원화학</t>
        </is>
      </c>
      <c r="D17763" t="n">
        <v>1734722000</v>
      </c>
      <c r="E17763" t="n">
        <v>545018000</v>
      </c>
      <c r="F17763" t="n">
        <v>126550000</v>
      </c>
      <c r="G17763" t="n">
        <v>41774000</v>
      </c>
      <c r="H17763" t="n">
        <v>3.7</v>
      </c>
      <c r="I17763" t="n">
        <v>7.41</v>
      </c>
      <c r="K17763" t="n">
        <v>-200098000</v>
      </c>
      <c r="L17763" t="n">
        <v>246784000</v>
      </c>
      <c r="M17763" t="n">
        <v>254140000</v>
      </c>
      <c r="N17763" t="n">
        <v>-208623000</v>
      </c>
      <c r="U17763">
        <f>(L17763-K17763)/(2*D17763*0.01)</f>
      </c>
      <c r="V17763">
        <f>(L17763+K17763)/(D17763*0.0001)</f>
      </c>
    </row>
    <row r="17764">
      <c r="A17764" t="n">
        <v>2015</v>
      </c>
      <c r="B17764" t="inlineStr">
        <is>
          <t>00855163</t>
        </is>
      </c>
      <c r="C17764" t="inlineStr">
        <is>
          <t>미원화학</t>
        </is>
      </c>
      <c r="D17764" t="n">
        <v>2525538000</v>
      </c>
      <c r="E17764" t="n">
        <v>773250000</v>
      </c>
      <c r="F17764" t="n">
        <v>96222000</v>
      </c>
      <c r="G17764" t="n">
        <v>62531000</v>
      </c>
      <c r="H17764" t="n">
        <v>3</v>
      </c>
      <c r="I17764" t="n">
        <v>6.34</v>
      </c>
      <c r="K17764" t="n">
        <v>-240179000</v>
      </c>
      <c r="L17764" t="n">
        <v>288151000</v>
      </c>
      <c r="M17764" t="n">
        <v>274607000</v>
      </c>
      <c r="N17764" t="n">
        <v>-234702000</v>
      </c>
      <c r="O17764">
        <f>D17763</f>
      </c>
      <c r="P17764">
        <f>(E17764-F17764+G17764)/O17764*100</f>
      </c>
      <c r="Q17764">
        <f>H17763</f>
      </c>
      <c r="R17764">
        <f>I17763</f>
      </c>
      <c r="S17764">
        <f>H17764-H17763</f>
      </c>
      <c r="T17764">
        <f>I17764-I17763</f>
      </c>
      <c r="U17764">
        <f>(L17764-K17764)/(2*D17764*0.01)</f>
      </c>
      <c r="V17764">
        <f>(L17764+K17764)/(D17764*0.0001)</f>
      </c>
    </row>
    <row r="17765">
      <c r="A17765" t="n">
        <v>2016</v>
      </c>
      <c r="B17765" t="inlineStr">
        <is>
          <t>00855163</t>
        </is>
      </c>
      <c r="C17765" t="inlineStr">
        <is>
          <t>미원화학</t>
        </is>
      </c>
      <c r="D17765" t="n">
        <v>2825793000</v>
      </c>
      <c r="E17765" t="n">
        <v>849543000</v>
      </c>
      <c r="F17765" t="n">
        <v>104083000</v>
      </c>
      <c r="G17765" t="n">
        <v>73335000</v>
      </c>
      <c r="H17765" t="n">
        <v>3</v>
      </c>
      <c r="I17765" t="n">
        <v>4.94</v>
      </c>
      <c r="K17765" t="n">
        <v>-239394000</v>
      </c>
      <c r="L17765" t="n">
        <v>284604000</v>
      </c>
      <c r="M17765" t="n">
        <v>275797000</v>
      </c>
      <c r="N17765" t="n">
        <v>-237258000</v>
      </c>
      <c r="O17765">
        <f>D17764</f>
      </c>
      <c r="P17765">
        <f>(E17765-F17765+G17765)/O17765*100</f>
      </c>
      <c r="Q17765">
        <f>H17764</f>
      </c>
      <c r="R17765">
        <f>I17764</f>
      </c>
      <c r="S17765">
        <f>H17765-H17764</f>
      </c>
      <c r="T17765">
        <f>I17765-I17764</f>
      </c>
      <c r="U17765">
        <f>(L17765-K17765)/(2*D17765*0.01)</f>
      </c>
      <c r="V17765">
        <f>(L17765+K17765)/(D17765*0.0001)</f>
      </c>
    </row>
    <row r="17766">
      <c r="A17766" t="n">
        <v>2018</v>
      </c>
      <c r="B17766" t="inlineStr">
        <is>
          <t>00855163</t>
        </is>
      </c>
      <c r="C17766" t="inlineStr">
        <is>
          <t>미원화학</t>
        </is>
      </c>
      <c r="D17766" t="n">
        <v>4073789000</v>
      </c>
      <c r="E17766" t="n">
        <v>741882000</v>
      </c>
      <c r="F17766" t="n">
        <v>232995000</v>
      </c>
      <c r="G17766" t="n">
        <v>104926000</v>
      </c>
      <c r="H17766" t="n">
        <v>3.1</v>
      </c>
      <c r="I17766" t="n">
        <v>4.82</v>
      </c>
      <c r="J17766" t="n">
        <v>9.92</v>
      </c>
      <c r="K17766" t="n">
        <v>-369061000</v>
      </c>
      <c r="L17766" t="n">
        <v>438850000</v>
      </c>
      <c r="M17766" t="n">
        <v>426403000</v>
      </c>
      <c r="N17766" t="n">
        <v>-366598000</v>
      </c>
      <c r="U17766">
        <f>(L17766-K17766)/(2*D17766*0.01)</f>
      </c>
      <c r="V17766">
        <f>(L17766+K17766)/(D17766*0.0001)</f>
      </c>
    </row>
    <row r="17767">
      <c r="A17767" t="n">
        <v>2019</v>
      </c>
      <c r="B17767" t="inlineStr">
        <is>
          <t>00855163</t>
        </is>
      </c>
      <c r="C17767" t="inlineStr">
        <is>
          <t>미원화학</t>
        </is>
      </c>
      <c r="D17767" t="n">
        <v>4941362000</v>
      </c>
      <c r="E17767" t="n">
        <v>842081000</v>
      </c>
      <c r="F17767" t="n">
        <v>70503000</v>
      </c>
      <c r="G17767" t="n">
        <v>122510000</v>
      </c>
      <c r="H17767" t="n">
        <v>2.9</v>
      </c>
      <c r="I17767" t="n">
        <v>4.82</v>
      </c>
      <c r="J17767" t="n">
        <v>10.47</v>
      </c>
      <c r="K17767" t="n">
        <v>-471712000</v>
      </c>
      <c r="L17767" t="n">
        <v>563205000</v>
      </c>
      <c r="M17767" t="n">
        <v>563942000</v>
      </c>
      <c r="N17767" t="n">
        <v>-480811000</v>
      </c>
      <c r="O17767">
        <f>D17766</f>
      </c>
      <c r="P17767">
        <f>(E17767-F17767+G17767)/O17767*100</f>
      </c>
      <c r="Q17767">
        <f>H17766</f>
      </c>
      <c r="R17767">
        <f>I17766</f>
      </c>
      <c r="S17767">
        <f>H17767-H17766</f>
      </c>
      <c r="T17767">
        <f>I17767-I17766</f>
      </c>
      <c r="U17767">
        <f>(L17767-K17767)/(2*D17767*0.01)</f>
      </c>
      <c r="V17767">
        <f>(L17767+K17767)/(D17767*0.0001)</f>
      </c>
    </row>
    <row r="17768">
      <c r="A17768" t="n">
        <v>2020</v>
      </c>
      <c r="B17768" t="inlineStr">
        <is>
          <t>00855163</t>
        </is>
      </c>
      <c r="C17768" t="inlineStr">
        <is>
          <t>미원화학</t>
        </is>
      </c>
      <c r="D17768" t="n">
        <v>5621724000</v>
      </c>
      <c r="E17768" t="n">
        <v>888734000</v>
      </c>
      <c r="F17768" t="n">
        <v>132411000</v>
      </c>
      <c r="G17768" t="n">
        <v>139352000</v>
      </c>
      <c r="H17768" t="n">
        <v>3.043</v>
      </c>
      <c r="I17768" t="n">
        <v>4.2</v>
      </c>
      <c r="J17768" t="n">
        <v>10.79</v>
      </c>
      <c r="K17768" t="n">
        <v>-499721000</v>
      </c>
      <c r="L17768" t="n">
        <v>594302000</v>
      </c>
      <c r="M17768" t="n">
        <v>592674000</v>
      </c>
      <c r="N17768" t="n">
        <v>-507573000</v>
      </c>
      <c r="O17768">
        <f>D17767</f>
      </c>
      <c r="P17768">
        <f>(E17768-F17768+G17768)/O17768*100</f>
      </c>
      <c r="Q17768">
        <f>H17767</f>
      </c>
      <c r="R17768">
        <f>I17767</f>
      </c>
      <c r="S17768">
        <f>H17768-H17767</f>
      </c>
      <c r="T17768">
        <f>I17768-I17767</f>
      </c>
      <c r="U17768">
        <f>(L17768-K17768)/(2*D17768*0.01)</f>
      </c>
      <c r="V17768">
        <f>(L17768+K17768)/(D17768*0.0001)</f>
      </c>
    </row>
    <row r="17769">
      <c r="A17769" t="n">
        <v>2021</v>
      </c>
      <c r="B17769" t="inlineStr">
        <is>
          <t>00855163</t>
        </is>
      </c>
      <c r="C17769" t="inlineStr">
        <is>
          <t>미원화학</t>
        </is>
      </c>
      <c r="D17769" t="n">
        <v>5907520000</v>
      </c>
      <c r="E17769" t="n">
        <v>957254000</v>
      </c>
      <c r="F17769" t="n">
        <v>389272000</v>
      </c>
      <c r="G17769" t="n">
        <v>146499000</v>
      </c>
      <c r="H17769" t="n">
        <v>3.498</v>
      </c>
      <c r="I17769" t="n">
        <v>3.87</v>
      </c>
      <c r="J17769" t="n">
        <v>10.17</v>
      </c>
      <c r="K17769" t="n">
        <v>-476679000</v>
      </c>
      <c r="L17769" t="n">
        <v>559468000</v>
      </c>
      <c r="M17769" t="n">
        <v>561128000</v>
      </c>
      <c r="N17769" t="n">
        <v>-486558000</v>
      </c>
      <c r="O17769">
        <f>D17768</f>
      </c>
      <c r="P17769">
        <f>(E17769-F17769+G17769)/O17769*100</f>
      </c>
      <c r="Q17769">
        <f>H17768</f>
      </c>
      <c r="R17769">
        <f>I17768</f>
      </c>
      <c r="S17769">
        <f>H17769-H17768</f>
      </c>
      <c r="T17769">
        <f>I17769-I17768</f>
      </c>
      <c r="U17769">
        <f>(L17769-K17769)/(2*D17769*0.01)</f>
      </c>
      <c r="V17769">
        <f>(L17769+K17769)/(D17769*0.0001)</f>
      </c>
    </row>
    <row r="17770">
      <c r="A17770" t="n">
        <v>2022</v>
      </c>
      <c r="B17770" t="inlineStr">
        <is>
          <t>00855163</t>
        </is>
      </c>
      <c r="C17770" t="inlineStr">
        <is>
          <t>미원화학</t>
        </is>
      </c>
      <c r="D17770" t="n">
        <v>5070131000</v>
      </c>
      <c r="E17770" t="n">
        <v>903717000</v>
      </c>
      <c r="F17770" t="n">
        <v>226477000</v>
      </c>
      <c r="G17770" t="n">
        <v>176334000</v>
      </c>
      <c r="H17770" t="n">
        <v>5.786</v>
      </c>
      <c r="I17770" t="n">
        <v>3.92</v>
      </c>
      <c r="J17770" t="n">
        <v>9.710000000000001</v>
      </c>
      <c r="K17770" t="n">
        <v>-320613000</v>
      </c>
      <c r="L17770" t="n">
        <v>367603000</v>
      </c>
      <c r="M17770" t="n">
        <v>377224000</v>
      </c>
      <c r="N17770" t="n">
        <v>-333887000</v>
      </c>
      <c r="O17770">
        <f>D17769</f>
      </c>
      <c r="P17770">
        <f>(E17770-F17770+G17770)/O17770*100</f>
      </c>
      <c r="Q17770">
        <f>H17769</f>
      </c>
      <c r="R17770">
        <f>I17769</f>
      </c>
      <c r="S17770">
        <f>H17770-H17769</f>
      </c>
      <c r="T17770">
        <f>I17770-I17769</f>
      </c>
      <c r="U17770">
        <f>(L17770-K17770)/(2*D17770*0.01)</f>
      </c>
      <c r="V17770">
        <f>(L17770+K17770)/(D17770*0.0001)</f>
      </c>
    </row>
    <row r="17771">
      <c r="A17771" t="n">
        <v>2023</v>
      </c>
      <c r="B17771" t="inlineStr">
        <is>
          <t>00855163</t>
        </is>
      </c>
      <c r="C17771" t="inlineStr">
        <is>
          <t>미원화학</t>
        </is>
      </c>
      <c r="D17771" t="n">
        <v>5930711000</v>
      </c>
      <c r="E17771" t="n">
        <v>651953000</v>
      </c>
      <c r="F17771" t="n">
        <v>1184735000</v>
      </c>
      <c r="G17771" t="n">
        <v>243420000</v>
      </c>
      <c r="H17771" t="n">
        <v>4.985</v>
      </c>
      <c r="I17771" t="n">
        <v>4.44</v>
      </c>
      <c r="J17771" t="n">
        <v>9.52</v>
      </c>
      <c r="K17771" t="n">
        <v>-426172000</v>
      </c>
      <c r="L17771" t="n">
        <v>489887000</v>
      </c>
      <c r="M17771" t="n">
        <v>495993000</v>
      </c>
      <c r="N17771" t="n">
        <v>-438615000</v>
      </c>
      <c r="O17771">
        <f>D17770</f>
      </c>
      <c r="P17771">
        <f>(E17771-F17771+G17771)/O17771*100</f>
      </c>
      <c r="Q17771">
        <f>H17770</f>
      </c>
      <c r="R17771">
        <f>I17770</f>
      </c>
      <c r="S17771">
        <f>H17771-H17770</f>
      </c>
      <c r="T17771">
        <f>I17771-I17770</f>
      </c>
      <c r="U17771">
        <f>(L17771-K17771)/(2*D17771*0.01)</f>
      </c>
      <c r="V17771">
        <f>(L17771+K17771)/(D17771*0.0001)</f>
      </c>
    </row>
    <row r="17772">
      <c r="A17772" t="n">
        <v>2024</v>
      </c>
      <c r="B17772" t="inlineStr">
        <is>
          <t>00855163</t>
        </is>
      </c>
      <c r="C17772" t="inlineStr">
        <is>
          <t>미원화학</t>
        </is>
      </c>
      <c r="D17772" t="n">
        <v>8410329000</v>
      </c>
      <c r="E17772" t="n">
        <v>810295000</v>
      </c>
      <c r="F17772" t="n">
        <v>675912000</v>
      </c>
      <c r="G17772" t="n">
        <v>266172000</v>
      </c>
      <c r="H17772" t="n">
        <v>4.604</v>
      </c>
      <c r="I17772" t="n">
        <v>5.55</v>
      </c>
      <c r="J17772" t="n">
        <v>10.57</v>
      </c>
      <c r="K17772" t="n">
        <v>-749236000</v>
      </c>
      <c r="L17772" t="n">
        <v>870652000</v>
      </c>
      <c r="M17772" t="n">
        <v>848335000</v>
      </c>
      <c r="N17772" t="n">
        <v>-776130000</v>
      </c>
      <c r="O17772">
        <f>D17771</f>
      </c>
      <c r="P17772">
        <f>(E17772-F17772+G17772)/O17772*100</f>
      </c>
      <c r="Q17772">
        <f>H17771</f>
      </c>
      <c r="R17772">
        <f>I17771</f>
      </c>
      <c r="S17772">
        <f>H17772-H17771</f>
      </c>
      <c r="T17772">
        <f>I17772-I17771</f>
      </c>
      <c r="U17772">
        <f>(L17772-K17772)/(2*D17772*0.01)</f>
      </c>
      <c r="V17772">
        <f>(L17772+K17772)/(D17772*0.0001)</f>
      </c>
    </row>
    <row r="17773">
      <c r="A17773" t="n">
        <v>2025</v>
      </c>
      <c r="B17773" t="inlineStr">
        <is>
          <t>00855163</t>
        </is>
      </c>
      <c r="C17773" t="inlineStr">
        <is>
          <t>미원화학</t>
        </is>
      </c>
      <c r="D17773" t="n">
        <v>9809617000</v>
      </c>
      <c r="E17773" t="n">
        <v>1203062000</v>
      </c>
      <c r="F17773" t="n">
        <v>571514000</v>
      </c>
      <c r="G17773" t="n">
        <v>355345000</v>
      </c>
      <c r="H17773" t="n">
        <v>5.05</v>
      </c>
      <c r="I17773" t="n">
        <v>6.53</v>
      </c>
      <c r="J17773" t="n">
        <v>10.65</v>
      </c>
      <c r="K17773" t="n">
        <v>-883597000</v>
      </c>
      <c r="L17773" t="n">
        <v>1034155000</v>
      </c>
      <c r="M17773" t="n">
        <v>1026867000</v>
      </c>
      <c r="N17773" t="n">
        <v>-893923000</v>
      </c>
      <c r="O17773">
        <f>D17772</f>
      </c>
      <c r="P17773">
        <f>(E17773-F17773+G17773)/O17773*100</f>
      </c>
      <c r="Q17773">
        <f>H17772</f>
      </c>
      <c r="R17773">
        <f>I17772</f>
      </c>
      <c r="S17773">
        <f>H17773-H17772</f>
      </c>
      <c r="T17773">
        <f>I17773-I17772</f>
      </c>
      <c r="U17773">
        <f>(L17773-K17773)/(2*D17773*0.01)</f>
      </c>
      <c r="V17773">
        <f>(L17773+K17773)/(D17773*0.0001)</f>
      </c>
    </row>
    <row r="17774">
      <c r="A17774" t="n">
        <v>2014</v>
      </c>
      <c r="B17774" t="inlineStr">
        <is>
          <t>00857392</t>
        </is>
      </c>
      <c r="C17774" t="inlineStr">
        <is>
          <t>케이비국민카드</t>
        </is>
      </c>
      <c r="D17774" t="n">
        <v>68044000000</v>
      </c>
      <c r="E17774" t="n">
        <v>9889000000</v>
      </c>
      <c r="F17774" t="n">
        <v>6817000000</v>
      </c>
      <c r="G17774" t="n">
        <v>1978000000</v>
      </c>
      <c r="H17774" t="n">
        <v>3.1</v>
      </c>
      <c r="I17774" t="n">
        <v>4.69</v>
      </c>
      <c r="K17774" t="n">
        <v>-6660000000</v>
      </c>
      <c r="L17774" t="n">
        <v>7270000000</v>
      </c>
      <c r="M17774" t="n">
        <v>7390000000</v>
      </c>
      <c r="N17774" t="n">
        <v>-6830000000</v>
      </c>
      <c r="U17774">
        <f>(L17774-K17774)/(2*D17774*0.01)</f>
      </c>
      <c r="V17774">
        <f>(L17774+K17774)/(D17774*0.0001)</f>
      </c>
    </row>
    <row r="17775">
      <c r="A17775" t="n">
        <v>2015</v>
      </c>
      <c r="B17775" t="inlineStr">
        <is>
          <t>00857392</t>
        </is>
      </c>
      <c r="C17775" t="inlineStr">
        <is>
          <t>케이비국민카드</t>
        </is>
      </c>
      <c r="D17775" t="n">
        <v>89745000000</v>
      </c>
      <c r="E17775" t="n">
        <v>12378000000</v>
      </c>
      <c r="F17775" t="n">
        <v>898000000</v>
      </c>
      <c r="G17775" t="n">
        <v>2099000000</v>
      </c>
      <c r="H17775" t="n">
        <v>2.5</v>
      </c>
      <c r="I17775" t="n">
        <v>5.21</v>
      </c>
      <c r="K17775" t="n">
        <v>-5520000000</v>
      </c>
      <c r="L17775" t="n">
        <v>5960000000</v>
      </c>
      <c r="M17775" t="n">
        <v>6040000000</v>
      </c>
      <c r="N17775" t="n">
        <v>-5640000000</v>
      </c>
      <c r="O17775">
        <f>D17774</f>
      </c>
      <c r="P17775">
        <f>(E17775-F17775+G17775)/O17775*100</f>
      </c>
      <c r="Q17775">
        <f>H17774</f>
      </c>
      <c r="R17775">
        <f>I17774</f>
      </c>
      <c r="S17775">
        <f>H17775-H17774</f>
      </c>
      <c r="T17775">
        <f>I17775-I17774</f>
      </c>
      <c r="U17775">
        <f>(L17775-K17775)/(2*D17775*0.01)</f>
      </c>
      <c r="V17775">
        <f>(L17775+K17775)/(D17775*0.0001)</f>
      </c>
    </row>
    <row r="17776">
      <c r="A17776" t="n">
        <v>2016</v>
      </c>
      <c r="B17776" t="inlineStr">
        <is>
          <t>00857392</t>
        </is>
      </c>
      <c r="C17776" t="inlineStr">
        <is>
          <t>케이비국민카드</t>
        </is>
      </c>
      <c r="D17776" t="n">
        <v>98287000000</v>
      </c>
      <c r="E17776" t="n">
        <v>15304000000</v>
      </c>
      <c r="F17776" t="n">
        <v>1726000000</v>
      </c>
      <c r="G17776" t="n">
        <v>2255000000</v>
      </c>
      <c r="H17776" t="n">
        <v>2.6</v>
      </c>
      <c r="I17776" t="n">
        <v>4.48</v>
      </c>
      <c r="K17776" t="n">
        <v>-5480000000</v>
      </c>
      <c r="L17776" t="n">
        <v>5960000000</v>
      </c>
      <c r="M17776" t="n">
        <v>5610000000</v>
      </c>
      <c r="N17776" t="n">
        <v>-5640000000</v>
      </c>
      <c r="O17776">
        <f>D17775</f>
      </c>
      <c r="P17776">
        <f>(E17776-F17776+G17776)/O17776*100</f>
      </c>
      <c r="Q17776">
        <f>H17775</f>
      </c>
      <c r="R17776">
        <f>I17775</f>
      </c>
      <c r="S17776">
        <f>H17776-H17775</f>
      </c>
      <c r="T17776">
        <f>I17776-I17775</f>
      </c>
      <c r="U17776">
        <f>(L17776-K17776)/(2*D17776*0.01)</f>
      </c>
      <c r="V17776">
        <f>(L17776+K17776)/(D17776*0.0001)</f>
      </c>
    </row>
    <row r="17777">
      <c r="A17777" t="n">
        <v>2017</v>
      </c>
      <c r="B17777" t="inlineStr">
        <is>
          <t>00857392</t>
        </is>
      </c>
      <c r="C17777" t="inlineStr">
        <is>
          <t>케이비국민카드</t>
        </is>
      </c>
      <c r="D17777" t="n">
        <v>96837000000</v>
      </c>
      <c r="E17777" t="n">
        <v>14742000000</v>
      </c>
      <c r="F17777" t="n">
        <v>1110000000</v>
      </c>
      <c r="G17777" t="n">
        <v>2543000000</v>
      </c>
      <c r="H17777" t="n">
        <v>2.9</v>
      </c>
      <c r="I17777" t="n">
        <v>3.38</v>
      </c>
      <c r="K17777" t="n">
        <v>-4930000000</v>
      </c>
      <c r="L17777" t="n">
        <v>5480000000</v>
      </c>
      <c r="M17777" t="n">
        <v>5150000000</v>
      </c>
      <c r="N17777" t="n">
        <v>-5250000000</v>
      </c>
      <c r="O17777">
        <f>D17776</f>
      </c>
      <c r="P17777">
        <f>(E17777-F17777+G17777)/O17777*100</f>
      </c>
      <c r="Q17777">
        <f>H17776</f>
      </c>
      <c r="R17777">
        <f>I17776</f>
      </c>
      <c r="S17777">
        <f>H17777-H17776</f>
      </c>
      <c r="T17777">
        <f>I17777-I17776</f>
      </c>
      <c r="U17777">
        <f>(L17777-K17777)/(2*D17777*0.01)</f>
      </c>
      <c r="V17777">
        <f>(L17777+K17777)/(D17777*0.0001)</f>
      </c>
    </row>
    <row r="17778">
      <c r="A17778" t="n">
        <v>2018</v>
      </c>
      <c r="B17778" t="inlineStr">
        <is>
          <t>00857392</t>
        </is>
      </c>
      <c r="C17778" t="inlineStr">
        <is>
          <t>케이비국민카드</t>
        </is>
      </c>
      <c r="D17778" t="n">
        <v>119555000000</v>
      </c>
      <c r="E17778" t="n">
        <v>12874000000</v>
      </c>
      <c r="F17778" t="n">
        <v>4138000000</v>
      </c>
      <c r="G17778" t="n">
        <v>2789000000</v>
      </c>
      <c r="H17778" t="n">
        <v>2.3</v>
      </c>
      <c r="I17778" t="n">
        <v>3.57</v>
      </c>
      <c r="K17778" t="n">
        <v>-4960000000</v>
      </c>
      <c r="L17778" t="n">
        <v>4930000000</v>
      </c>
      <c r="M17778" t="n">
        <v>5140000000</v>
      </c>
      <c r="N17778" t="n">
        <v>-4840000000</v>
      </c>
      <c r="O17778">
        <f>D17777</f>
      </c>
      <c r="P17778">
        <f>(E17778-F17778+G17778)/O17778*100</f>
      </c>
      <c r="Q17778">
        <f>H17777</f>
      </c>
      <c r="R17778">
        <f>I17777</f>
      </c>
      <c r="S17778">
        <f>H17778-H17777</f>
      </c>
      <c r="T17778">
        <f>I17778-I17777</f>
      </c>
      <c r="U17778">
        <f>(L17778-K17778)/(2*D17778*0.01)</f>
      </c>
    </row>
    <row r="17779">
      <c r="A17779" t="n">
        <v>2019</v>
      </c>
      <c r="B17779" t="inlineStr">
        <is>
          <t>00857392</t>
        </is>
      </c>
      <c r="C17779" t="inlineStr">
        <is>
          <t>케이비국민카드</t>
        </is>
      </c>
      <c r="D17779" t="n">
        <v>136982000000</v>
      </c>
      <c r="E17779" t="n">
        <v>14533000000</v>
      </c>
      <c r="F17779" t="n">
        <v>4056000000</v>
      </c>
      <c r="G17779" t="n">
        <v>2732000000</v>
      </c>
      <c r="H17779" t="n">
        <v>2</v>
      </c>
      <c r="I17779" t="n">
        <v>3.61</v>
      </c>
      <c r="K17779" t="n">
        <v>-4840000000</v>
      </c>
      <c r="L17779" t="n">
        <v>4960000000</v>
      </c>
      <c r="M17779" t="n">
        <v>5000000000</v>
      </c>
      <c r="N17779" t="n">
        <v>-4830000000</v>
      </c>
      <c r="O17779">
        <f>D17778</f>
      </c>
      <c r="P17779">
        <f>(E17779-F17779+G17779)/O17779*100</f>
      </c>
      <c r="Q17779">
        <f>H17778</f>
      </c>
      <c r="R17779">
        <f>I17778</f>
      </c>
      <c r="S17779">
        <f>H17779-H17778</f>
      </c>
      <c r="T17779">
        <f>I17779-I17778</f>
      </c>
      <c r="U17779">
        <f>(L17779-K17779)/(2*D17779*0.01)</f>
      </c>
      <c r="V17779">
        <f>(L17779+K17779)/(D17779*0.0001)</f>
      </c>
    </row>
    <row r="17780">
      <c r="A17780" t="n">
        <v>2020</v>
      </c>
      <c r="B17780" t="inlineStr">
        <is>
          <t>00857392</t>
        </is>
      </c>
      <c r="C17780" t="inlineStr">
        <is>
          <t>케이비국민카드</t>
        </is>
      </c>
      <c r="D17780" t="n">
        <v>166161000000</v>
      </c>
      <c r="E17780" t="n">
        <v>16006000000</v>
      </c>
      <c r="F17780" t="n">
        <v>10026000000</v>
      </c>
      <c r="G17780" t="n">
        <v>2722000000</v>
      </c>
      <c r="H17780" t="n">
        <v>2</v>
      </c>
      <c r="I17780" t="n">
        <v>3.79</v>
      </c>
      <c r="K17780" t="n">
        <v>-4300000000</v>
      </c>
      <c r="L17780" t="n">
        <v>4840000000</v>
      </c>
      <c r="M17780" t="n">
        <v>4760000000</v>
      </c>
      <c r="N17780" t="n">
        <v>-4700000000</v>
      </c>
      <c r="O17780">
        <f>D17779</f>
      </c>
      <c r="P17780">
        <f>(E17780-F17780+G17780)/O17780*100</f>
      </c>
      <c r="Q17780">
        <f>H17779</f>
      </c>
      <c r="R17780">
        <f>I17779</f>
      </c>
      <c r="S17780">
        <f>H17780-H17779</f>
      </c>
      <c r="T17780">
        <f>I17780-I17779</f>
      </c>
      <c r="U17780">
        <f>(L17780-K17780)/(2*D17780*0.01)</f>
      </c>
      <c r="V17780">
        <f>(L17780+K17780)/(D17780*0.0001)</f>
      </c>
    </row>
    <row r="17781">
      <c r="A17781" t="n">
        <v>2021</v>
      </c>
      <c r="B17781" t="inlineStr">
        <is>
          <t>00857392</t>
        </is>
      </c>
      <c r="C17781" t="inlineStr">
        <is>
          <t>케이비국민카드</t>
        </is>
      </c>
      <c r="D17781" t="n">
        <v>177660000000</v>
      </c>
      <c r="E17781" t="n">
        <v>16896000000</v>
      </c>
      <c r="F17781" t="n">
        <v>10430000000</v>
      </c>
      <c r="G17781" t="n">
        <v>3177000000</v>
      </c>
      <c r="H17781" t="n">
        <v>2.6</v>
      </c>
      <c r="I17781" t="n">
        <v>4.17</v>
      </c>
      <c r="K17781" t="n">
        <v>-4560000000</v>
      </c>
      <c r="L17781" t="n">
        <v>4890000000</v>
      </c>
      <c r="M17781" t="n">
        <v>5050000000</v>
      </c>
      <c r="N17781" t="n">
        <v>-4750000000</v>
      </c>
      <c r="O17781">
        <f>D17780</f>
      </c>
      <c r="P17781">
        <f>(E17781-F17781+G17781)/O17781*100</f>
      </c>
      <c r="Q17781">
        <f>H17780</f>
      </c>
      <c r="R17781">
        <f>I17780</f>
      </c>
      <c r="S17781">
        <f>H17781-H17780</f>
      </c>
      <c r="T17781">
        <f>I17781-I17780</f>
      </c>
      <c r="U17781">
        <f>(L17781-K17781)/(2*D17781*0.01)</f>
      </c>
      <c r="V17781">
        <f>(L17781+K17781)/(D17781*0.0001)</f>
      </c>
    </row>
    <row r="17782">
      <c r="A17782" t="n">
        <v>2022</v>
      </c>
      <c r="B17782" t="inlineStr">
        <is>
          <t>00857392</t>
        </is>
      </c>
      <c r="C17782" t="inlineStr">
        <is>
          <t>케이비국민카드</t>
        </is>
      </c>
      <c r="D17782" t="n">
        <v>164066000000</v>
      </c>
      <c r="E17782" t="n">
        <v>17706000000</v>
      </c>
      <c r="F17782" t="n">
        <v>8806000000</v>
      </c>
      <c r="G17782" t="n">
        <v>5001000000</v>
      </c>
      <c r="H17782" t="n">
        <v>5.2</v>
      </c>
      <c r="I17782" t="n">
        <v>4.65</v>
      </c>
      <c r="J17782" t="n">
        <v>8.5</v>
      </c>
      <c r="K17782" t="n">
        <v>-6417000000</v>
      </c>
      <c r="L17782" t="n">
        <v>6857000000</v>
      </c>
      <c r="M17782" t="n">
        <v>7278000000</v>
      </c>
      <c r="N17782" t="n">
        <v>-6879000000</v>
      </c>
      <c r="O17782">
        <f>D17781</f>
      </c>
      <c r="P17782">
        <f>(E17782-F17782+G17782)/O17782*100</f>
      </c>
      <c r="Q17782">
        <f>H17781</f>
      </c>
      <c r="R17782">
        <f>I17781</f>
      </c>
      <c r="S17782">
        <f>H17782-H17781</f>
      </c>
      <c r="T17782">
        <f>I17782-I17781</f>
      </c>
      <c r="U17782">
        <f>(L17782-K17782)/(2*D17782*0.01)</f>
      </c>
      <c r="V17782">
        <f>(L17782+K17782)/(D17782*0.0001)</f>
      </c>
    </row>
    <row r="17783">
      <c r="A17783" t="n">
        <v>2023</v>
      </c>
      <c r="B17783" t="inlineStr">
        <is>
          <t>00857392</t>
        </is>
      </c>
      <c r="C17783" t="inlineStr">
        <is>
          <t>케이비국민카드</t>
        </is>
      </c>
      <c r="D17783" t="n">
        <v>191113000000</v>
      </c>
      <c r="E17783" t="n">
        <v>15815000000</v>
      </c>
      <c r="F17783" t="n">
        <v>17778000000</v>
      </c>
      <c r="G17783" t="n">
        <v>8798000000</v>
      </c>
      <c r="H17783" t="n">
        <v>4.3</v>
      </c>
      <c r="I17783" t="n">
        <v>4.32</v>
      </c>
      <c r="J17783" t="n">
        <v>8.6</v>
      </c>
      <c r="K17783" t="n">
        <v>-4270000000</v>
      </c>
      <c r="L17783" t="n">
        <v>4270000000</v>
      </c>
      <c r="M17783" t="n">
        <v>4710000000</v>
      </c>
      <c r="N17783" t="n">
        <v>-4450000000</v>
      </c>
      <c r="O17783">
        <f>D17782</f>
      </c>
      <c r="P17783">
        <f>(E17783-F17783+G17783)/O17783*100</f>
      </c>
      <c r="Q17783">
        <f>H17782</f>
      </c>
      <c r="R17783">
        <f>I17782</f>
      </c>
      <c r="S17783">
        <f>H17783-H17782</f>
      </c>
      <c r="T17783">
        <f>I17783-I17782</f>
      </c>
      <c r="U17783">
        <f>(L17783-K17783)/(2*D17783*0.01)</f>
      </c>
    </row>
    <row r="17784">
      <c r="A17784" t="n">
        <v>2024</v>
      </c>
      <c r="B17784" t="inlineStr">
        <is>
          <t>00857392</t>
        </is>
      </c>
      <c r="C17784" t="inlineStr">
        <is>
          <t>케이비국민카드</t>
        </is>
      </c>
      <c r="D17784" t="n">
        <v>204307000000</v>
      </c>
      <c r="E17784" t="n">
        <v>17126000000</v>
      </c>
      <c r="F17784" t="n">
        <v>19000000000</v>
      </c>
      <c r="G17784" t="n">
        <v>8411000000</v>
      </c>
      <c r="H17784" t="n">
        <v>3.6</v>
      </c>
      <c r="I17784" t="n">
        <v>4.3</v>
      </c>
      <c r="J17784" t="n">
        <v>8.6</v>
      </c>
      <c r="K17784" t="n">
        <v>-8214000000</v>
      </c>
      <c r="L17784" t="n">
        <v>8738000000</v>
      </c>
      <c r="M17784" t="n">
        <v>9596000000</v>
      </c>
      <c r="N17784" t="n">
        <v>-9070000000</v>
      </c>
      <c r="O17784">
        <f>D17783</f>
      </c>
      <c r="P17784">
        <f>(E17784-F17784+G17784)/O17784*100</f>
      </c>
      <c r="Q17784">
        <f>H17783</f>
      </c>
      <c r="R17784">
        <f>I17783</f>
      </c>
      <c r="S17784">
        <f>H17784-H17783</f>
      </c>
      <c r="T17784">
        <f>I17784-I17783</f>
      </c>
      <c r="U17784">
        <f>(L17784-K17784)/(2*D17784*0.01)</f>
      </c>
      <c r="V17784">
        <f>(L17784+K17784)/(D17784*0.0001)</f>
      </c>
    </row>
    <row r="17785">
      <c r="A17785" t="n">
        <v>2025</v>
      </c>
      <c r="B17785" t="inlineStr">
        <is>
          <t>00857392</t>
        </is>
      </c>
      <c r="C17785" t="inlineStr">
        <is>
          <t>케이비국민카드</t>
        </is>
      </c>
      <c r="D17785" t="n">
        <v>198470000000</v>
      </c>
      <c r="E17785" t="n">
        <v>17115000000</v>
      </c>
      <c r="F17785" t="n">
        <v>29328000000</v>
      </c>
      <c r="G17785" t="n">
        <v>7614000000</v>
      </c>
      <c r="H17785" t="n">
        <v>4</v>
      </c>
      <c r="I17785" t="n">
        <v>4.46</v>
      </c>
      <c r="J17785" t="n">
        <v>7.9</v>
      </c>
      <c r="K17785" t="n">
        <v>-7307000000</v>
      </c>
      <c r="L17785" t="n">
        <v>7773000000</v>
      </c>
      <c r="M17785" t="n">
        <v>8598000000</v>
      </c>
      <c r="N17785" t="n">
        <v>-8105000000</v>
      </c>
      <c r="O17785">
        <f>D17784</f>
      </c>
      <c r="P17785">
        <f>(E17785-F17785+G17785)/O17785*100</f>
      </c>
      <c r="Q17785">
        <f>H17784</f>
      </c>
      <c r="R17785">
        <f>I17784</f>
      </c>
      <c r="S17785">
        <f>H17785-H17784</f>
      </c>
      <c r="T17785">
        <f>I17785-I17784</f>
      </c>
      <c r="U17785">
        <f>(L17785-K17785)/(2*D17785*0.01)</f>
      </c>
      <c r="V17785">
        <f>(L17785+K17785)/(D17785*0.0001)</f>
      </c>
    </row>
    <row r="17786">
      <c r="A17786" t="n">
        <v>2024</v>
      </c>
      <c r="B17786" t="inlineStr">
        <is>
          <t>00857480</t>
        </is>
      </c>
      <c r="C17786" t="inlineStr">
        <is>
          <t>사람인</t>
        </is>
      </c>
      <c r="D17786" t="n">
        <v>316867000</v>
      </c>
      <c r="E17786" t="n">
        <v>112447000</v>
      </c>
      <c r="F17786" t="n">
        <v>23242000</v>
      </c>
      <c r="G17786" t="n">
        <v>11705000</v>
      </c>
      <c r="H17786" t="n">
        <v>3.56</v>
      </c>
      <c r="I17786" t="n">
        <v>2</v>
      </c>
      <c r="K17786" t="n">
        <v>-32064000</v>
      </c>
      <c r="L17786" t="n">
        <v>38296000</v>
      </c>
      <c r="M17786" t="n">
        <v>38562000</v>
      </c>
      <c r="N17786" t="n">
        <v>-32832000</v>
      </c>
      <c r="U17786">
        <f>(L17786-K17786)/(2*D17786*0.01)</f>
      </c>
      <c r="V17786">
        <f>(L17786+K17786)/(D17786*0.0001)</f>
      </c>
    </row>
    <row r="17787">
      <c r="A17787" t="n">
        <v>2025</v>
      </c>
      <c r="B17787" t="inlineStr">
        <is>
          <t>00857480</t>
        </is>
      </c>
      <c r="C17787" t="inlineStr">
        <is>
          <t>사람인</t>
        </is>
      </c>
      <c r="D17787" t="n">
        <v>255794000</v>
      </c>
      <c r="E17787" t="n">
        <v>161169000</v>
      </c>
      <c r="F17787" t="n">
        <v>209056000</v>
      </c>
      <c r="G17787" t="n">
        <v>16467000</v>
      </c>
      <c r="H17787" t="n">
        <v>4.16</v>
      </c>
      <c r="I17787" t="n">
        <v>2</v>
      </c>
      <c r="K17787" t="n">
        <v>-24712000</v>
      </c>
      <c r="L17787" t="n">
        <v>29230000</v>
      </c>
      <c r="M17787" t="n">
        <v>29618000</v>
      </c>
      <c r="N17787" t="n">
        <v>-25442000</v>
      </c>
      <c r="O17787">
        <f>D17786</f>
      </c>
      <c r="P17787">
        <f>(E17787-F17787+G17787)/O17787*100</f>
      </c>
      <c r="Q17787">
        <f>H17786</f>
      </c>
      <c r="R17787">
        <f>I17786</f>
      </c>
      <c r="S17787">
        <f>H17787-H17786</f>
      </c>
      <c r="T17787">
        <f>I17787-I17786</f>
      </c>
      <c r="U17787">
        <f>(L17787-K17787)/(2*D17787*0.01)</f>
      </c>
      <c r="V17787">
        <f>(L17787+K17787)/(D17787*0.0001)</f>
      </c>
    </row>
    <row r="17788">
      <c r="A17788" t="n">
        <v>2014</v>
      </c>
      <c r="B17788" t="inlineStr">
        <is>
          <t>00857727</t>
        </is>
      </c>
      <c r="C17788" t="inlineStr">
        <is>
          <t>하림</t>
        </is>
      </c>
      <c r="D17788" t="n">
        <v>31809668000</v>
      </c>
      <c r="E17788" t="n">
        <v>5583879000</v>
      </c>
      <c r="F17788" t="n">
        <v>3248793000</v>
      </c>
      <c r="G17788" t="n">
        <v>1033489000</v>
      </c>
      <c r="H17788" t="n">
        <v>2.525</v>
      </c>
      <c r="I17788" t="n">
        <v>3.85</v>
      </c>
      <c r="J17788" t="n">
        <v>5</v>
      </c>
      <c r="K17788" t="n">
        <v>-1406020000</v>
      </c>
      <c r="L17788" t="n">
        <v>1547851000</v>
      </c>
      <c r="M17788" t="n">
        <v>1506283000</v>
      </c>
      <c r="N17788" t="n">
        <v>-1396613000</v>
      </c>
      <c r="U17788">
        <f>(L17788-K17788)/(2*D17788*0.01)</f>
      </c>
      <c r="V17788">
        <f>(L17788+K17788)/(D17788*0.0001)</f>
      </c>
    </row>
    <row r="17789">
      <c r="A17789" t="n">
        <v>2015</v>
      </c>
      <c r="B17789" t="inlineStr">
        <is>
          <t>00857727</t>
        </is>
      </c>
      <c r="C17789" t="inlineStr">
        <is>
          <t>하림</t>
        </is>
      </c>
      <c r="D17789" t="n">
        <v>36538015000</v>
      </c>
      <c r="E17789" t="n">
        <v>5567559000</v>
      </c>
      <c r="F17789" t="n">
        <v>3117419000</v>
      </c>
      <c r="G17789" t="n">
        <v>718422000</v>
      </c>
      <c r="H17789" t="n">
        <v>2.22</v>
      </c>
      <c r="I17789" t="n">
        <v>3.77</v>
      </c>
      <c r="J17789" t="n">
        <v>6.685</v>
      </c>
      <c r="K17789" t="n">
        <v>-1728021000</v>
      </c>
      <c r="L17789" t="n">
        <v>1915263000</v>
      </c>
      <c r="M17789" t="n">
        <v>1902656000</v>
      </c>
      <c r="N17789" t="n">
        <v>-1749697000</v>
      </c>
      <c r="O17789">
        <f>D17788</f>
      </c>
      <c r="P17789">
        <f>(E17789-F17789+G17789)/O17789*100</f>
      </c>
      <c r="Q17789">
        <f>H17788</f>
      </c>
      <c r="R17789">
        <f>I17788</f>
      </c>
      <c r="S17789">
        <f>H17789-H17788</f>
      </c>
      <c r="T17789">
        <f>I17789-I17788</f>
      </c>
      <c r="U17789">
        <f>(L17789-K17789)/(2*D17789*0.01)</f>
      </c>
      <c r="V17789">
        <f>(L17789+K17789)/(D17789*0.0001)</f>
      </c>
    </row>
    <row r="17790">
      <c r="A17790" t="n">
        <v>2016</v>
      </c>
      <c r="B17790" t="inlineStr">
        <is>
          <t>00857727</t>
        </is>
      </c>
      <c r="C17790" t="inlineStr">
        <is>
          <t>하림</t>
        </is>
      </c>
      <c r="D17790" t="n">
        <v>40531212000</v>
      </c>
      <c r="E17790" t="n">
        <v>5754552000</v>
      </c>
      <c r="F17790" t="n">
        <v>4875685000</v>
      </c>
      <c r="G17790" t="n">
        <v>714960000</v>
      </c>
      <c r="H17790" t="n">
        <v>2.135</v>
      </c>
      <c r="I17790" t="n">
        <v>3.775</v>
      </c>
      <c r="J17790" t="n">
        <v>5.98</v>
      </c>
      <c r="K17790" t="n">
        <v>-1894420000</v>
      </c>
      <c r="L17790" t="n">
        <v>2098456000</v>
      </c>
      <c r="M17790" t="n">
        <v>2082607000</v>
      </c>
      <c r="N17790" t="n">
        <v>-1916495000</v>
      </c>
      <c r="O17790">
        <f>D17789</f>
      </c>
      <c r="P17790">
        <f>(E17790-F17790+G17790)/O17790*100</f>
      </c>
      <c r="Q17790">
        <f>H17789</f>
      </c>
      <c r="R17790">
        <f>I17789</f>
      </c>
      <c r="S17790">
        <f>H17790-H17789</f>
      </c>
      <c r="T17790">
        <f>I17790-I17789</f>
      </c>
      <c r="U17790">
        <f>(L17790-K17790)/(2*D17790*0.01)</f>
      </c>
      <c r="V17790">
        <f>(L17790+K17790)/(D17790*0.0001)</f>
      </c>
    </row>
    <row r="17791">
      <c r="A17791" t="n">
        <v>2017</v>
      </c>
      <c r="B17791" t="inlineStr">
        <is>
          <t>00857727</t>
        </is>
      </c>
      <c r="C17791" t="inlineStr">
        <is>
          <t>하림</t>
        </is>
      </c>
      <c r="D17791" t="n">
        <v>41104273000</v>
      </c>
      <c r="E17791" t="n">
        <v>6120369000</v>
      </c>
      <c r="F17791" t="n">
        <v>6000596000</v>
      </c>
      <c r="G17791" t="n">
        <v>779641000</v>
      </c>
      <c r="H17791" t="n">
        <v>2.69</v>
      </c>
      <c r="I17791" t="n">
        <v>3.635</v>
      </c>
      <c r="J17791" t="n">
        <v>6.2</v>
      </c>
      <c r="K17791" t="n">
        <v>-2335812000</v>
      </c>
      <c r="L17791" t="n">
        <v>2631672000</v>
      </c>
      <c r="M17791" t="n">
        <v>2624537000</v>
      </c>
      <c r="N17791" t="n">
        <v>-2373282000</v>
      </c>
      <c r="O17791">
        <f>D17790</f>
      </c>
      <c r="P17791">
        <f>(E17791-F17791+G17791)/O17791*100</f>
      </c>
      <c r="Q17791">
        <f>H17790</f>
      </c>
      <c r="R17791">
        <f>I17790</f>
      </c>
      <c r="S17791">
        <f>H17791-H17790</f>
      </c>
      <c r="T17791">
        <f>I17791-I17790</f>
      </c>
      <c r="U17791">
        <f>(L17791-K17791)/(2*D17791*0.01)</f>
      </c>
      <c r="V17791">
        <f>(L17791+K17791)/(D17791*0.0001)</f>
      </c>
    </row>
    <row r="17792">
      <c r="A17792" t="n">
        <v>2018</v>
      </c>
      <c r="B17792" t="inlineStr">
        <is>
          <t>00857727</t>
        </is>
      </c>
      <c r="C17792" t="inlineStr">
        <is>
          <t>하림</t>
        </is>
      </c>
      <c r="D17792" t="n">
        <v>40928231000</v>
      </c>
      <c r="E17792" t="n">
        <v>6285514000</v>
      </c>
      <c r="F17792" t="n">
        <v>8240128000</v>
      </c>
      <c r="G17792" t="n">
        <v>1041386000</v>
      </c>
      <c r="H17792" t="n">
        <v>2.23</v>
      </c>
      <c r="I17792" t="n">
        <v>3.385</v>
      </c>
      <c r="J17792" t="n">
        <v>6.37</v>
      </c>
      <c r="K17792" t="n">
        <v>-2451646000</v>
      </c>
      <c r="L17792" t="n">
        <v>2773365000</v>
      </c>
      <c r="M17792" t="n">
        <v>2752563000</v>
      </c>
      <c r="N17792" t="n">
        <v>-2480362000</v>
      </c>
      <c r="O17792">
        <f>D17791</f>
      </c>
      <c r="P17792">
        <f>(E17792-F17792+G17792)/O17792*100</f>
      </c>
      <c r="Q17792">
        <f>H17791</f>
      </c>
      <c r="R17792">
        <f>I17791</f>
      </c>
      <c r="S17792">
        <f>H17792-H17791</f>
      </c>
      <c r="T17792">
        <f>I17792-I17791</f>
      </c>
      <c r="U17792">
        <f>(L17792-K17792)/(2*D17792*0.01)</f>
      </c>
      <c r="V17792">
        <f>(L17792+K17792)/(D17792*0.0001)</f>
      </c>
    </row>
    <row r="17793">
      <c r="A17793" t="n">
        <v>2019</v>
      </c>
      <c r="B17793" t="inlineStr">
        <is>
          <t>00857727</t>
        </is>
      </c>
      <c r="C17793" t="inlineStr">
        <is>
          <t>하림</t>
        </is>
      </c>
      <c r="D17793" t="n">
        <v>43002581000</v>
      </c>
      <c r="E17793" t="n">
        <v>6742491000</v>
      </c>
      <c r="F17793" t="n">
        <v>6716290000</v>
      </c>
      <c r="G17793" t="n">
        <v>862964000</v>
      </c>
      <c r="H17793" t="n">
        <v>1.82</v>
      </c>
      <c r="I17793" t="n">
        <v>3.385</v>
      </c>
      <c r="J17793" t="n">
        <v>6.185</v>
      </c>
      <c r="K17793" t="n">
        <v>-2383674000</v>
      </c>
      <c r="L17793" t="n">
        <v>2686701000</v>
      </c>
      <c r="M17793" t="n">
        <v>2654909000</v>
      </c>
      <c r="N17793" t="n">
        <v>-2402319000</v>
      </c>
      <c r="O17793">
        <f>D17792</f>
      </c>
      <c r="P17793">
        <f>(E17793-F17793+G17793)/O17793*100</f>
      </c>
      <c r="Q17793">
        <f>H17792</f>
      </c>
      <c r="R17793">
        <f>I17792</f>
      </c>
      <c r="S17793">
        <f>H17793-H17792</f>
      </c>
      <c r="T17793">
        <f>I17793-I17792</f>
      </c>
      <c r="U17793">
        <f>(L17793-K17793)/(2*D17793*0.01)</f>
      </c>
      <c r="V17793">
        <f>(L17793+K17793)/(D17793*0.0001)</f>
      </c>
    </row>
    <row r="17794">
      <c r="A17794" t="n">
        <v>2020</v>
      </c>
      <c r="B17794" t="inlineStr">
        <is>
          <t>00857727</t>
        </is>
      </c>
      <c r="C17794" t="inlineStr">
        <is>
          <t>하림</t>
        </is>
      </c>
      <c r="D17794" t="n">
        <v>49353444000</v>
      </c>
      <c r="E17794" t="n">
        <v>1922484000</v>
      </c>
      <c r="F17794" t="n">
        <v>1508089000</v>
      </c>
      <c r="G17794" t="n">
        <v>162231000</v>
      </c>
      <c r="O17794">
        <f>D17793</f>
      </c>
      <c r="P17794">
        <f>(E17794-F17794+G17794)/O17794*100</f>
      </c>
    </row>
    <row r="17795">
      <c r="A17795" t="n">
        <v>2021</v>
      </c>
      <c r="B17795" t="inlineStr">
        <is>
          <t>00857727</t>
        </is>
      </c>
      <c r="C17795" t="inlineStr">
        <is>
          <t>하림</t>
        </is>
      </c>
      <c r="D17795" t="n">
        <v>49725587000</v>
      </c>
      <c r="E17795" t="n">
        <v>1858775000</v>
      </c>
      <c r="F17795" t="n">
        <v>2347051000</v>
      </c>
      <c r="G17795" t="n">
        <v>267137000</v>
      </c>
      <c r="O17795">
        <f>D17794</f>
      </c>
      <c r="P17795">
        <f>(E17795-F17795+G17795)/O17795*100</f>
      </c>
    </row>
    <row r="17796">
      <c r="A17796" t="n">
        <v>2022</v>
      </c>
      <c r="B17796" t="inlineStr">
        <is>
          <t>00857727</t>
        </is>
      </c>
      <c r="C17796" t="inlineStr">
        <is>
          <t>하림</t>
        </is>
      </c>
      <c r="D17796" t="n">
        <v>49263886000</v>
      </c>
      <c r="E17796" t="n">
        <v>1824835000</v>
      </c>
      <c r="F17796" t="n">
        <v>1924298000</v>
      </c>
      <c r="G17796" t="n">
        <v>527001000</v>
      </c>
      <c r="O17796">
        <f>D17795</f>
      </c>
      <c r="P17796">
        <f>(E17796-F17796+G17796)/O17796*100</f>
      </c>
    </row>
    <row r="17797">
      <c r="A17797" t="n">
        <v>2023</v>
      </c>
      <c r="B17797" t="inlineStr">
        <is>
          <t>00857727</t>
        </is>
      </c>
      <c r="C17797" t="inlineStr">
        <is>
          <t>하림</t>
        </is>
      </c>
      <c r="D17797" t="n">
        <v>55455154000</v>
      </c>
      <c r="E17797" t="n">
        <v>2034860000</v>
      </c>
      <c r="F17797" t="n">
        <v>1509640000</v>
      </c>
      <c r="G17797" t="n">
        <v>435808000</v>
      </c>
      <c r="O17797">
        <f>D17796</f>
      </c>
      <c r="P17797">
        <f>(E17797-F17797+G17797)/O17797*100</f>
      </c>
    </row>
    <row r="17798">
      <c r="A17798" t="n">
        <v>2024</v>
      </c>
      <c r="B17798" t="inlineStr">
        <is>
          <t>00857727</t>
        </is>
      </c>
      <c r="C17798" t="inlineStr">
        <is>
          <t>하림</t>
        </is>
      </c>
      <c r="D17798" t="n">
        <v>62363755000</v>
      </c>
      <c r="E17798" t="n">
        <v>8029265000</v>
      </c>
      <c r="F17798" t="n">
        <v>7296685000</v>
      </c>
      <c r="G17798" t="n">
        <v>1838204000</v>
      </c>
      <c r="H17798" t="n">
        <v>3.415</v>
      </c>
      <c r="I17798" t="n">
        <v>5.225</v>
      </c>
      <c r="J17798" t="n">
        <v>6.225</v>
      </c>
      <c r="K17798" t="n">
        <v>-2601924000</v>
      </c>
      <c r="L17798" t="n">
        <v>2858745000</v>
      </c>
      <c r="M17798" t="n">
        <v>2840715000</v>
      </c>
      <c r="N17798" t="n">
        <v>-2634772000</v>
      </c>
      <c r="O17798">
        <f>D17797</f>
      </c>
      <c r="P17798">
        <f>(E17798-F17798+G17798)/O17798*100</f>
      </c>
      <c r="U17798">
        <f>(L17798-K17798)/(2*D17798*0.01)</f>
      </c>
      <c r="V17798">
        <f>(L17798+K17798)/(D17798*0.0001)</f>
      </c>
    </row>
    <row r="17799">
      <c r="A17799" t="n">
        <v>2025</v>
      </c>
      <c r="B17799" t="inlineStr">
        <is>
          <t>00857727</t>
        </is>
      </c>
      <c r="C17799" t="inlineStr">
        <is>
          <t>하림</t>
        </is>
      </c>
      <c r="D17799" t="n">
        <v>66169544000</v>
      </c>
      <c r="E17799" t="n">
        <v>8929466000</v>
      </c>
      <c r="F17799" t="n">
        <v>8886218000</v>
      </c>
      <c r="G17799" t="n">
        <v>1821565000</v>
      </c>
      <c r="H17799" t="n">
        <v>3.69</v>
      </c>
      <c r="I17799" t="n">
        <v>5.15</v>
      </c>
      <c r="J17799" t="n">
        <v>5.01</v>
      </c>
      <c r="K17799" t="n">
        <v>-2718407000</v>
      </c>
      <c r="L17799" t="n">
        <v>2982399000</v>
      </c>
      <c r="M17799" t="n">
        <v>2973066000</v>
      </c>
      <c r="N17799" t="n">
        <v>-2760729000</v>
      </c>
      <c r="O17799">
        <f>D17798</f>
      </c>
      <c r="P17799">
        <f>(E17799-F17799+G17799)/O17799*100</f>
      </c>
      <c r="Q17799">
        <f>H17798</f>
      </c>
      <c r="R17799">
        <f>I17798</f>
      </c>
      <c r="S17799">
        <f>H17799-H17798</f>
      </c>
      <c r="T17799">
        <f>I17799-I17798</f>
      </c>
      <c r="U17799">
        <f>(L17799-K17799)/(2*D17799*0.01)</f>
      </c>
      <c r="V17799">
        <f>(L17799+K17799)/(D17799*0.0001)</f>
      </c>
    </row>
    <row r="17800">
      <c r="A17800" t="n">
        <v>2017</v>
      </c>
      <c r="B17800" t="inlineStr">
        <is>
          <t>00858124</t>
        </is>
      </c>
      <c r="C17800" t="inlineStr">
        <is>
          <t>알에스오토메이션</t>
        </is>
      </c>
      <c r="D17800" t="n">
        <v>3295368000</v>
      </c>
      <c r="E17800" t="n">
        <v>658801000</v>
      </c>
      <c r="F17800" t="n">
        <v>298707000</v>
      </c>
      <c r="G17800" t="n">
        <v>81157000</v>
      </c>
      <c r="H17800" t="n">
        <v>3.18</v>
      </c>
      <c r="I17800" t="n">
        <v>3.92</v>
      </c>
      <c r="J17800" t="n">
        <v>8.01</v>
      </c>
      <c r="K17800" t="n">
        <v>-181617000</v>
      </c>
      <c r="L17800" t="n">
        <v>207990000</v>
      </c>
      <c r="M17800" t="n">
        <v>208631000</v>
      </c>
      <c r="N17800" t="n">
        <v>-185451000</v>
      </c>
      <c r="U17800">
        <f>(L17800-K17800)/(2*D17800*0.01)</f>
      </c>
      <c r="V17800">
        <f>(L17800+K17800)/(D17800*0.0001)</f>
      </c>
    </row>
    <row r="17801">
      <c r="A17801" t="n">
        <v>2018</v>
      </c>
      <c r="B17801" t="inlineStr">
        <is>
          <t>00858124</t>
        </is>
      </c>
      <c r="C17801" t="inlineStr">
        <is>
          <t>알에스오토메이션</t>
        </is>
      </c>
      <c r="D17801" t="n">
        <v>3287156000</v>
      </c>
      <c r="E17801" t="n">
        <v>776117000</v>
      </c>
      <c r="F17801" t="n">
        <v>636093000</v>
      </c>
      <c r="G17801" t="n">
        <v>99485000</v>
      </c>
      <c r="H17801" t="n">
        <v>2.67</v>
      </c>
      <c r="I17801" t="n">
        <v>3.73</v>
      </c>
      <c r="J17801" t="n">
        <v>7.9</v>
      </c>
      <c r="K17801" t="n">
        <v>-214441000</v>
      </c>
      <c r="L17801" t="n">
        <v>245159000</v>
      </c>
      <c r="M17801" t="n">
        <v>244604000</v>
      </c>
      <c r="N17801" t="n">
        <v>-217951000</v>
      </c>
      <c r="O17801">
        <f>D17800</f>
      </c>
      <c r="P17801">
        <f>(E17801-F17801+G17801)/O17801*100</f>
      </c>
      <c r="Q17801">
        <f>H17800</f>
      </c>
      <c r="R17801">
        <f>I17800</f>
      </c>
      <c r="S17801">
        <f>H17801-H17800</f>
      </c>
      <c r="T17801">
        <f>I17801-I17800</f>
      </c>
      <c r="U17801">
        <f>(L17801-K17801)/(2*D17801*0.01)</f>
      </c>
      <c r="V17801">
        <f>(L17801+K17801)/(D17801*0.0001)</f>
      </c>
    </row>
    <row r="17802">
      <c r="A17802" t="n">
        <v>2019</v>
      </c>
      <c r="B17802" t="inlineStr">
        <is>
          <t>00858124</t>
        </is>
      </c>
      <c r="C17802" t="inlineStr">
        <is>
          <t>알에스오토메이션</t>
        </is>
      </c>
      <c r="D17802" t="n">
        <v>3979626000</v>
      </c>
      <c r="E17802" t="n">
        <v>743253000</v>
      </c>
      <c r="F17802" t="n">
        <v>288154000</v>
      </c>
      <c r="G17802" t="n">
        <v>82532000</v>
      </c>
      <c r="H17802" t="n">
        <v>2.8</v>
      </c>
      <c r="I17802" t="n">
        <v>5.86</v>
      </c>
      <c r="J17802" t="n">
        <v>8.9</v>
      </c>
      <c r="K17802" t="n">
        <v>-283126000</v>
      </c>
      <c r="L17802" t="n">
        <v>328958000</v>
      </c>
      <c r="M17802" t="n">
        <v>328541000</v>
      </c>
      <c r="N17802" t="n">
        <v>-287988000</v>
      </c>
      <c r="O17802">
        <f>D17801</f>
      </c>
      <c r="P17802">
        <f>(E17802-F17802+G17802)/O17802*100</f>
      </c>
      <c r="Q17802">
        <f>H17801</f>
      </c>
      <c r="R17802">
        <f>I17801</f>
      </c>
      <c r="S17802">
        <f>H17802-H17801</f>
      </c>
      <c r="T17802">
        <f>I17802-I17801</f>
      </c>
      <c r="U17802">
        <f>(L17802-K17802)/(2*D17802*0.01)</f>
      </c>
      <c r="V17802">
        <f>(L17802+K17802)/(D17802*0.0001)</f>
      </c>
    </row>
    <row r="17803">
      <c r="A17803" t="n">
        <v>2020</v>
      </c>
      <c r="B17803" t="inlineStr">
        <is>
          <t>00858124</t>
        </is>
      </c>
      <c r="C17803" t="inlineStr">
        <is>
          <t>알에스오토메이션</t>
        </is>
      </c>
      <c r="D17803" t="n">
        <v>4463152000</v>
      </c>
      <c r="E17803" t="n">
        <v>457420000</v>
      </c>
      <c r="F17803" t="n">
        <v>260461000</v>
      </c>
      <c r="G17803" t="n">
        <v>106141000</v>
      </c>
      <c r="H17803" t="n">
        <v>2.83</v>
      </c>
      <c r="I17803" t="n">
        <v>3.76</v>
      </c>
      <c r="J17803" t="n">
        <v>9.9</v>
      </c>
      <c r="K17803" t="n">
        <v>-311681000</v>
      </c>
      <c r="L17803" t="n">
        <v>361987000</v>
      </c>
      <c r="M17803" t="n">
        <v>361646000</v>
      </c>
      <c r="N17803" t="n">
        <v>-317125000</v>
      </c>
      <c r="O17803">
        <f>D17802</f>
      </c>
      <c r="P17803">
        <f>(E17803-F17803+G17803)/O17803*100</f>
      </c>
      <c r="Q17803">
        <f>H17802</f>
      </c>
      <c r="R17803">
        <f>I17802</f>
      </c>
      <c r="S17803">
        <f>H17803-H17802</f>
      </c>
      <c r="T17803">
        <f>I17803-I17802</f>
      </c>
      <c r="U17803">
        <f>(L17803-K17803)/(2*D17803*0.01)</f>
      </c>
      <c r="V17803">
        <f>(L17803+K17803)/(D17803*0.0001)</f>
      </c>
    </row>
    <row r="17804">
      <c r="A17804" t="n">
        <v>2021</v>
      </c>
      <c r="B17804" t="inlineStr">
        <is>
          <t>00858124</t>
        </is>
      </c>
      <c r="C17804" t="inlineStr">
        <is>
          <t>알에스오토메이션</t>
        </is>
      </c>
      <c r="D17804" t="n">
        <v>4771889000</v>
      </c>
      <c r="E17804" t="n">
        <v>725329000</v>
      </c>
      <c r="F17804" t="n">
        <v>513870000</v>
      </c>
      <c r="G17804" t="n">
        <v>119956000</v>
      </c>
      <c r="H17804" t="n">
        <v>3.38</v>
      </c>
      <c r="I17804" t="n">
        <v>3.73</v>
      </c>
      <c r="J17804" t="n">
        <v>10.9</v>
      </c>
      <c r="K17804" t="n">
        <v>-319185000</v>
      </c>
      <c r="L17804" t="n">
        <v>369709000</v>
      </c>
      <c r="M17804" t="n">
        <v>371499000</v>
      </c>
      <c r="N17804" t="n">
        <v>-326386000</v>
      </c>
      <c r="O17804">
        <f>D17803</f>
      </c>
      <c r="P17804">
        <f>(E17804-F17804+G17804)/O17804*100</f>
      </c>
      <c r="Q17804">
        <f>H17803</f>
      </c>
      <c r="R17804">
        <f>I17803</f>
      </c>
      <c r="S17804">
        <f>H17804-H17803</f>
      </c>
      <c r="T17804">
        <f>I17804-I17803</f>
      </c>
      <c r="U17804">
        <f>(L17804-K17804)/(2*D17804*0.01)</f>
      </c>
      <c r="V17804">
        <f>(L17804+K17804)/(D17804*0.0001)</f>
      </c>
    </row>
    <row r="17805">
      <c r="A17805" t="n">
        <v>2022</v>
      </c>
      <c r="B17805" t="inlineStr">
        <is>
          <t>00858124</t>
        </is>
      </c>
      <c r="C17805" t="inlineStr">
        <is>
          <t>알에스오토메이션</t>
        </is>
      </c>
      <c r="D17805" t="n">
        <v>4419079000</v>
      </c>
      <c r="E17805" t="n">
        <v>713446000</v>
      </c>
      <c r="F17805" t="n">
        <v>672686000</v>
      </c>
      <c r="G17805" t="n">
        <v>152655000</v>
      </c>
      <c r="H17805" t="n">
        <v>5.73</v>
      </c>
      <c r="I17805" t="n">
        <v>3.66</v>
      </c>
      <c r="J17805" t="n">
        <v>7.29</v>
      </c>
      <c r="K17805" t="n">
        <v>-249119000</v>
      </c>
      <c r="L17805" t="n">
        <v>283156000</v>
      </c>
      <c r="M17805" t="n">
        <v>291485000</v>
      </c>
      <c r="N17805" t="n">
        <v>-260252000</v>
      </c>
      <c r="O17805">
        <f>D17804</f>
      </c>
      <c r="P17805">
        <f>(E17805-F17805+G17805)/O17805*100</f>
      </c>
      <c r="Q17805">
        <f>H17804</f>
      </c>
      <c r="R17805">
        <f>I17804</f>
      </c>
      <c r="S17805">
        <f>H17805-H17804</f>
      </c>
      <c r="T17805">
        <f>I17805-I17804</f>
      </c>
      <c r="U17805">
        <f>(L17805-K17805)/(2*D17805*0.01)</f>
      </c>
      <c r="V17805">
        <f>(L17805+K17805)/(D17805*0.0001)</f>
      </c>
    </row>
    <row r="17806">
      <c r="A17806" t="n">
        <v>2023</v>
      </c>
      <c r="B17806" t="inlineStr">
        <is>
          <t>00858124</t>
        </is>
      </c>
      <c r="C17806" t="inlineStr">
        <is>
          <t>알에스오토메이션</t>
        </is>
      </c>
      <c r="D17806" t="n">
        <v>4520939000</v>
      </c>
      <c r="E17806" t="n">
        <v>716991000</v>
      </c>
      <c r="F17806" t="n">
        <v>882136000</v>
      </c>
      <c r="G17806" t="n">
        <v>208131000</v>
      </c>
      <c r="H17806" t="n">
        <v>4.84</v>
      </c>
      <c r="I17806" t="n">
        <v>3.69</v>
      </c>
      <c r="J17806" t="n">
        <v>7.27</v>
      </c>
      <c r="K17806" t="n">
        <v>-272805000</v>
      </c>
      <c r="L17806" t="n">
        <v>307968000</v>
      </c>
      <c r="M17806" t="n">
        <v>315794000</v>
      </c>
      <c r="N17806" t="n">
        <v>-283035000</v>
      </c>
      <c r="O17806">
        <f>D17805</f>
      </c>
      <c r="P17806">
        <f>(E17806-F17806+G17806)/O17806*100</f>
      </c>
      <c r="Q17806">
        <f>H17805</f>
      </c>
      <c r="R17806">
        <f>I17805</f>
      </c>
      <c r="S17806">
        <f>H17806-H17805</f>
      </c>
      <c r="T17806">
        <f>I17806-I17805</f>
      </c>
      <c r="U17806">
        <f>(L17806-K17806)/(2*D17806*0.01)</f>
      </c>
      <c r="V17806">
        <f>(L17806+K17806)/(D17806*0.0001)</f>
      </c>
    </row>
    <row r="17807">
      <c r="A17807" t="n">
        <v>2024</v>
      </c>
      <c r="B17807" t="inlineStr">
        <is>
          <t>00858124</t>
        </is>
      </c>
      <c r="C17807" t="inlineStr">
        <is>
          <t>알에스오토메이션</t>
        </is>
      </c>
      <c r="D17807" t="n">
        <v>4593573000</v>
      </c>
      <c r="E17807" t="n">
        <v>654279000</v>
      </c>
      <c r="F17807" t="n">
        <v>1310660000</v>
      </c>
      <c r="G17807" t="n">
        <v>191443000</v>
      </c>
      <c r="H17807" t="n">
        <v>4.32</v>
      </c>
      <c r="I17807" t="n">
        <v>3.96</v>
      </c>
      <c r="J17807" t="n">
        <v>7.31</v>
      </c>
      <c r="K17807" t="n">
        <v>-283858000</v>
      </c>
      <c r="L17807" t="n">
        <v>322272000</v>
      </c>
      <c r="M17807" t="n">
        <v>327725000</v>
      </c>
      <c r="N17807" t="n">
        <v>-293405000</v>
      </c>
      <c r="O17807">
        <f>D17806</f>
      </c>
      <c r="P17807">
        <f>(E17807-F17807+G17807)/O17807*100</f>
      </c>
      <c r="Q17807">
        <f>H17806</f>
      </c>
      <c r="R17807">
        <f>I17806</f>
      </c>
      <c r="S17807">
        <f>H17807-H17806</f>
      </c>
      <c r="T17807">
        <f>I17807-I17806</f>
      </c>
      <c r="U17807">
        <f>(L17807-K17807)/(2*D17807*0.01)</f>
      </c>
      <c r="V17807">
        <f>(L17807+K17807)/(D17807*0.0001)</f>
      </c>
    </row>
    <row r="17808">
      <c r="A17808" t="n">
        <v>2025</v>
      </c>
      <c r="B17808" t="inlineStr">
        <is>
          <t>00858124</t>
        </is>
      </c>
      <c r="C17808" t="inlineStr">
        <is>
          <t>알에스오토메이션</t>
        </is>
      </c>
      <c r="D17808" t="n">
        <v>4240950000</v>
      </c>
      <c r="E17808" t="n">
        <v>621853000</v>
      </c>
      <c r="F17808" t="n">
        <v>360940000</v>
      </c>
      <c r="G17808" t="n">
        <v>177321000</v>
      </c>
      <c r="H17808" t="n">
        <v>4.53</v>
      </c>
      <c r="I17808" t="n">
        <v>1.8</v>
      </c>
      <c r="J17808" t="n">
        <v>6.06</v>
      </c>
      <c r="K17808" t="n">
        <v>-216649000</v>
      </c>
      <c r="L17808" t="n">
        <v>242494000</v>
      </c>
      <c r="M17808" t="n">
        <v>251645000</v>
      </c>
      <c r="N17808" t="n">
        <v>-228142000</v>
      </c>
      <c r="O17808">
        <f>D17807</f>
      </c>
      <c r="P17808">
        <f>(E17808-F17808+G17808)/O17808*100</f>
      </c>
      <c r="Q17808">
        <f>H17807</f>
      </c>
      <c r="R17808">
        <f>I17807</f>
      </c>
      <c r="S17808">
        <f>H17808-H17807</f>
      </c>
      <c r="T17808">
        <f>I17808-I17807</f>
      </c>
      <c r="U17808">
        <f>(L17808-K17808)/(2*D17808*0.01)</f>
      </c>
      <c r="V17808">
        <f>(L17808+K17808)/(D17808*0.0001)</f>
      </c>
    </row>
    <row r="17809">
      <c r="A17809" t="n">
        <v>2017</v>
      </c>
      <c r="B17809" t="inlineStr">
        <is>
          <t>00858364</t>
        </is>
      </c>
      <c r="C17809" t="inlineStr">
        <is>
          <t>BNK금융지주</t>
        </is>
      </c>
      <c r="D17809" t="n">
        <v>445125000000</v>
      </c>
      <c r="E17809" t="n">
        <v>51859000000</v>
      </c>
      <c r="F17809" t="n">
        <v>28386000000</v>
      </c>
      <c r="G17809" t="n">
        <v>12511000000</v>
      </c>
      <c r="H17809" t="n">
        <v>3.085</v>
      </c>
      <c r="I17809" t="n">
        <v>4.03</v>
      </c>
      <c r="K17809" t="n">
        <v>-21605000000</v>
      </c>
      <c r="L17809" t="n">
        <v>30847000000</v>
      </c>
      <c r="M17809" t="n">
        <v>30642000000</v>
      </c>
      <c r="N17809" t="n">
        <v>-21709000000</v>
      </c>
      <c r="U17809">
        <f>(L17809-K17809)/(2*D17809*0.01)</f>
      </c>
      <c r="V17809">
        <f>(L17809+K17809)/(D17809*0.0001)</f>
      </c>
    </row>
    <row r="17810">
      <c r="A17810" t="n">
        <v>2018</v>
      </c>
      <c r="B17810" t="inlineStr">
        <is>
          <t>00858364</t>
        </is>
      </c>
      <c r="C17810" t="inlineStr">
        <is>
          <t>BNK금융지주</t>
        </is>
      </c>
      <c r="D17810" t="n">
        <v>525328000000</v>
      </c>
      <c r="E17810" t="n">
        <v>57002000000</v>
      </c>
      <c r="F17810" t="n">
        <v>22453000000</v>
      </c>
      <c r="G17810" t="n">
        <v>15192000000</v>
      </c>
      <c r="H17810" t="n">
        <v>2.66</v>
      </c>
      <c r="I17810" t="n">
        <v>3.63</v>
      </c>
      <c r="K17810" t="n">
        <v>-50310000000</v>
      </c>
      <c r="L17810" t="n">
        <v>59358000000</v>
      </c>
      <c r="M17810" t="n">
        <v>59523000000</v>
      </c>
      <c r="N17810" t="n">
        <v>-51345000000</v>
      </c>
      <c r="O17810">
        <f>D17809</f>
      </c>
      <c r="P17810">
        <f>(E17810-F17810+G17810)/O17810*100</f>
      </c>
      <c r="Q17810">
        <f>H17809</f>
      </c>
      <c r="R17810">
        <f>I17809</f>
      </c>
      <c r="S17810">
        <f>H17810-H17809</f>
      </c>
      <c r="T17810">
        <f>I17810-I17809</f>
      </c>
      <c r="U17810">
        <f>(L17810-K17810)/(2*D17810*0.01)</f>
      </c>
      <c r="V17810">
        <f>(L17810+K17810)/(D17810*0.0001)</f>
      </c>
    </row>
    <row r="17811">
      <c r="A17811" t="n">
        <v>2019</v>
      </c>
      <c r="B17811" t="inlineStr">
        <is>
          <t>00858364</t>
        </is>
      </c>
      <c r="C17811" t="inlineStr">
        <is>
          <t>BNK금융지주</t>
        </is>
      </c>
      <c r="D17811" t="n">
        <v>581943000000</v>
      </c>
      <c r="E17811" t="n">
        <v>63965000000</v>
      </c>
      <c r="F17811" t="n">
        <v>30196000000</v>
      </c>
      <c r="G17811" t="n">
        <v>14123000000</v>
      </c>
      <c r="H17811" t="n">
        <v>2.375</v>
      </c>
      <c r="I17811" t="n">
        <v>3.63</v>
      </c>
      <c r="J17811" t="n">
        <v>11.05</v>
      </c>
      <c r="O17811">
        <f>D17810</f>
      </c>
      <c r="P17811">
        <f>(E17811-F17811+G17811)/O17811*100</f>
      </c>
      <c r="Q17811">
        <f>H17810</f>
      </c>
      <c r="R17811">
        <f>I17810</f>
      </c>
      <c r="S17811">
        <f>H17811-H17810</f>
      </c>
      <c r="T17811">
        <f>I17811-I17810</f>
      </c>
    </row>
    <row r="17812">
      <c r="A17812" t="n">
        <v>2021</v>
      </c>
      <c r="B17812" t="inlineStr">
        <is>
          <t>00858364</t>
        </is>
      </c>
      <c r="C17812" t="inlineStr">
        <is>
          <t>BNK금융지주</t>
        </is>
      </c>
      <c r="D17812" t="n">
        <v>658021000000</v>
      </c>
      <c r="E17812" t="n">
        <v>60653000000</v>
      </c>
      <c r="F17812" t="n">
        <v>54836000000</v>
      </c>
      <c r="G17812" t="n">
        <v>16820000000</v>
      </c>
      <c r="H17812" t="n">
        <v>3.29</v>
      </c>
      <c r="I17812" t="n">
        <v>3.77</v>
      </c>
      <c r="J17812" t="n">
        <v>11.27</v>
      </c>
      <c r="K17812" t="n">
        <v>-36522000000</v>
      </c>
      <c r="L17812" t="n">
        <v>103200000000</v>
      </c>
      <c r="M17812" t="n">
        <v>103496000000</v>
      </c>
      <c r="N17812" t="n">
        <v>-37906000000</v>
      </c>
      <c r="U17812">
        <f>(L17812-K17812)/(2*D17812*0.01)</f>
      </c>
    </row>
    <row r="17813">
      <c r="A17813" t="n">
        <v>2022</v>
      </c>
      <c r="B17813" t="inlineStr">
        <is>
          <t>00858364</t>
        </is>
      </c>
      <c r="C17813" t="inlineStr">
        <is>
          <t>BNK금융지주</t>
        </is>
      </c>
      <c r="D17813" t="n">
        <v>569699000000</v>
      </c>
      <c r="E17813" t="n">
        <v>61774000000</v>
      </c>
      <c r="F17813" t="n">
        <v>51551000000</v>
      </c>
      <c r="G17813" t="n">
        <v>20813000000</v>
      </c>
      <c r="H17813" t="n">
        <v>5.805</v>
      </c>
      <c r="I17813" t="n">
        <v>4.565</v>
      </c>
      <c r="J17813" t="n">
        <v>10.01</v>
      </c>
      <c r="K17813" t="n">
        <v>-37109000000</v>
      </c>
      <c r="L17813" t="n">
        <v>71162000000</v>
      </c>
      <c r="M17813" t="n">
        <v>72795000000</v>
      </c>
      <c r="N17813" t="n">
        <v>-39258000000</v>
      </c>
      <c r="O17813">
        <f>D17812</f>
      </c>
      <c r="P17813">
        <f>(E17813-F17813+G17813)/O17813*100</f>
      </c>
      <c r="Q17813">
        <f>H17812</f>
      </c>
      <c r="R17813">
        <f>I17812</f>
      </c>
      <c r="S17813">
        <f>H17813-H17812</f>
      </c>
      <c r="T17813">
        <f>I17813-I17812</f>
      </c>
      <c r="U17813">
        <f>(L17813-K17813)/(2*D17813*0.01)</f>
      </c>
    </row>
    <row r="17814">
      <c r="A17814" t="n">
        <v>2023</v>
      </c>
      <c r="B17814" t="inlineStr">
        <is>
          <t>00858364</t>
        </is>
      </c>
      <c r="C17814" t="inlineStr">
        <is>
          <t>BNK금융지주</t>
        </is>
      </c>
      <c r="D17814" t="n">
        <v>639498000000</v>
      </c>
      <c r="E17814" t="n">
        <v>51657000000</v>
      </c>
      <c r="F17814" t="n">
        <v>29126000000</v>
      </c>
      <c r="G17814" t="n">
        <v>30879000000</v>
      </c>
      <c r="H17814" t="n">
        <v>5.035</v>
      </c>
      <c r="I17814" t="n">
        <v>5.53</v>
      </c>
      <c r="J17814" t="n">
        <v>9.74</v>
      </c>
      <c r="K17814" t="n">
        <v>-72348000000</v>
      </c>
      <c r="L17814" t="n">
        <v>84794000000</v>
      </c>
      <c r="M17814" t="n">
        <v>86029000000</v>
      </c>
      <c r="N17814" t="n">
        <v>-74161000000</v>
      </c>
      <c r="O17814">
        <f>D17813</f>
      </c>
      <c r="P17814">
        <f>(E17814-F17814+G17814)/O17814*100</f>
      </c>
      <c r="Q17814">
        <f>H17813</f>
      </c>
      <c r="R17814">
        <f>I17813</f>
      </c>
      <c r="S17814">
        <f>H17814-H17813</f>
      </c>
      <c r="T17814">
        <f>I17814-I17813</f>
      </c>
      <c r="U17814">
        <f>(L17814-K17814)/(2*D17814*0.01)</f>
      </c>
      <c r="V17814">
        <f>(L17814+K17814)/(D17814*0.0001)</f>
      </c>
    </row>
    <row r="17815">
      <c r="A17815" t="n">
        <v>2024</v>
      </c>
      <c r="B17815" t="inlineStr">
        <is>
          <t>00858364</t>
        </is>
      </c>
      <c r="C17815" t="inlineStr">
        <is>
          <t>BNK금융지주</t>
        </is>
      </c>
      <c r="D17815" t="n">
        <v>730305000000</v>
      </c>
      <c r="E17815" t="n">
        <v>53932000000</v>
      </c>
      <c r="F17815" t="n">
        <v>19910000000</v>
      </c>
      <c r="G17815" t="n">
        <v>29609000000</v>
      </c>
      <c r="H17815" t="n">
        <v>4.47</v>
      </c>
      <c r="I17815" t="n">
        <v>3.87</v>
      </c>
      <c r="J17815" t="n">
        <v>9.4</v>
      </c>
      <c r="K17815" t="n">
        <v>-54468000000</v>
      </c>
      <c r="L17815" t="n">
        <v>73193000000</v>
      </c>
      <c r="M17815" t="n">
        <v>74188000000</v>
      </c>
      <c r="N17815" t="n">
        <v>-56312000000</v>
      </c>
      <c r="O17815">
        <f>D17814</f>
      </c>
      <c r="P17815">
        <f>(E17815-F17815+G17815)/O17815*100</f>
      </c>
      <c r="Q17815">
        <f>H17814</f>
      </c>
      <c r="R17815">
        <f>I17814</f>
      </c>
      <c r="S17815">
        <f>H17815-H17814</f>
      </c>
      <c r="T17815">
        <f>I17815-I17814</f>
      </c>
      <c r="U17815">
        <f>(L17815-K17815)/(2*D17815*0.01)</f>
      </c>
      <c r="V17815">
        <f>(L17815+K17815)/(D17815*0.0001)</f>
      </c>
    </row>
    <row r="17816">
      <c r="A17816" t="n">
        <v>2025</v>
      </c>
      <c r="B17816" t="inlineStr">
        <is>
          <t>00858364</t>
        </is>
      </c>
      <c r="C17816" t="inlineStr">
        <is>
          <t>BNK금융지주</t>
        </is>
      </c>
      <c r="D17816" t="n">
        <v>795252000000</v>
      </c>
      <c r="E17816" t="n">
        <v>60282000000</v>
      </c>
      <c r="F17816" t="n">
        <v>29203000000</v>
      </c>
      <c r="G17816" t="n">
        <v>29772000000</v>
      </c>
      <c r="H17816" t="n">
        <v>4.64</v>
      </c>
      <c r="I17816" t="n">
        <v>3.57</v>
      </c>
      <c r="J17816" t="n">
        <v>8.84</v>
      </c>
      <c r="K17816" t="n">
        <v>-57524000000</v>
      </c>
      <c r="L17816" t="n">
        <v>66443000000</v>
      </c>
      <c r="M17816" t="n">
        <v>67671000000</v>
      </c>
      <c r="N17816" t="n">
        <v>-59529000000</v>
      </c>
      <c r="O17816">
        <f>D17815</f>
      </c>
      <c r="P17816">
        <f>(E17816-F17816+G17816)/O17816*100</f>
      </c>
      <c r="Q17816">
        <f>H17815</f>
      </c>
      <c r="R17816">
        <f>I17815</f>
      </c>
      <c r="S17816">
        <f>H17816-H17815</f>
      </c>
      <c r="T17816">
        <f>I17816-I17815</f>
      </c>
      <c r="U17816">
        <f>(L17816-K17816)/(2*D17816*0.01)</f>
      </c>
      <c r="V17816">
        <f>(L17816+K17816)/(D17816*0.0001)</f>
      </c>
    </row>
    <row r="17817">
      <c r="A17817" t="n">
        <v>2014</v>
      </c>
      <c r="B17817" t="inlineStr">
        <is>
          <t>00860332</t>
        </is>
      </c>
      <c r="C17817" t="inlineStr">
        <is>
          <t>메리츠금융지주</t>
        </is>
      </c>
      <c r="D17817" t="n">
        <v>430000000</v>
      </c>
      <c r="E17817" t="n">
        <v>132000000</v>
      </c>
      <c r="F17817" t="n">
        <v>114000000</v>
      </c>
      <c r="G17817" t="n">
        <v>21000000</v>
      </c>
      <c r="H17817" t="n">
        <v>3.56</v>
      </c>
      <c r="I17817" t="n">
        <v>2</v>
      </c>
    </row>
    <row r="17818">
      <c r="A17818" t="n">
        <v>2015</v>
      </c>
      <c r="B17818" t="inlineStr">
        <is>
          <t>00860332</t>
        </is>
      </c>
      <c r="C17818" t="inlineStr">
        <is>
          <t>메리츠금융지주</t>
        </is>
      </c>
      <c r="D17818" t="n">
        <v>78673000000</v>
      </c>
      <c r="E17818" t="n">
        <v>18599000000</v>
      </c>
      <c r="F17818" t="n">
        <v>22105000000</v>
      </c>
      <c r="G17818" t="n">
        <v>2243000000</v>
      </c>
      <c r="H17818" t="n">
        <v>2.91</v>
      </c>
      <c r="I17818" t="n">
        <v>2.735</v>
      </c>
      <c r="O17818">
        <f>D17817</f>
      </c>
      <c r="P17818">
        <f>(E17818-F17818+G17818)/O17818*100</f>
      </c>
      <c r="Q17818">
        <f>H17817</f>
      </c>
      <c r="R17818">
        <f>I17817</f>
      </c>
      <c r="S17818">
        <f>H17818-H17817</f>
      </c>
      <c r="T17818">
        <f>I17818-I17817</f>
      </c>
    </row>
    <row r="17819">
      <c r="A17819" t="n">
        <v>2016</v>
      </c>
      <c r="B17819" t="inlineStr">
        <is>
          <t>00860332</t>
        </is>
      </c>
      <c r="C17819" t="inlineStr">
        <is>
          <t>메리츠금융지주</t>
        </is>
      </c>
      <c r="D17819" t="n">
        <v>72969000000</v>
      </c>
      <c r="E17819" t="n">
        <v>17987000000</v>
      </c>
      <c r="F17819" t="n">
        <v>16093000000</v>
      </c>
      <c r="G17819" t="n">
        <v>2386000000</v>
      </c>
      <c r="H17819" t="n">
        <v>3.02</v>
      </c>
      <c r="I17819" t="n">
        <v>1.5</v>
      </c>
      <c r="O17819">
        <f>D17818</f>
      </c>
      <c r="P17819">
        <f>(E17819-F17819+G17819)/O17819*100</f>
      </c>
      <c r="Q17819">
        <f>H17818</f>
      </c>
      <c r="R17819">
        <f>I17818</f>
      </c>
      <c r="S17819">
        <f>H17819-H17818</f>
      </c>
      <c r="T17819">
        <f>I17819-I17818</f>
      </c>
    </row>
    <row r="17820">
      <c r="A17820" t="n">
        <v>2017</v>
      </c>
      <c r="B17820" t="inlineStr">
        <is>
          <t>00860332</t>
        </is>
      </c>
      <c r="C17820" t="inlineStr">
        <is>
          <t>메리츠금융지주</t>
        </is>
      </c>
      <c r="D17820" t="n">
        <v>76285000000</v>
      </c>
      <c r="E17820" t="n">
        <v>15868000000</v>
      </c>
      <c r="F17820" t="n">
        <v>8081000000</v>
      </c>
      <c r="G17820" t="n">
        <v>2380000000</v>
      </c>
      <c r="H17820" t="n">
        <v>3.475</v>
      </c>
      <c r="O17820">
        <f>D17819</f>
      </c>
      <c r="P17820">
        <f>(E17820-F17820+G17820)/O17820*100</f>
      </c>
      <c r="Q17820">
        <f>H17819</f>
      </c>
      <c r="S17820">
        <f>H17820-H17819</f>
      </c>
    </row>
    <row r="17821">
      <c r="A17821" t="n">
        <v>2018</v>
      </c>
      <c r="B17821" t="inlineStr">
        <is>
          <t>00860332</t>
        </is>
      </c>
      <c r="C17821" t="inlineStr">
        <is>
          <t>메리츠금융지주</t>
        </is>
      </c>
      <c r="D17821" t="n">
        <v>91266000000</v>
      </c>
      <c r="E17821" t="n">
        <v>14927000000</v>
      </c>
      <c r="F17821" t="n">
        <v>7540000000</v>
      </c>
      <c r="G17821" t="n">
        <v>2781000000</v>
      </c>
      <c r="H17821" t="n">
        <v>3.25</v>
      </c>
      <c r="O17821">
        <f>D17820</f>
      </c>
      <c r="P17821">
        <f>(E17821-F17821+G17821)/O17821*100</f>
      </c>
      <c r="Q17821">
        <f>H17820</f>
      </c>
      <c r="S17821">
        <f>H17821-H17820</f>
      </c>
    </row>
    <row r="17822">
      <c r="A17822" t="n">
        <v>2019</v>
      </c>
      <c r="B17822" t="inlineStr">
        <is>
          <t>00860332</t>
        </is>
      </c>
      <c r="C17822" t="inlineStr">
        <is>
          <t>메리츠금융지주</t>
        </is>
      </c>
      <c r="D17822" t="n">
        <v>108380000000</v>
      </c>
      <c r="E17822" t="n">
        <v>15828000000</v>
      </c>
      <c r="F17822" t="n">
        <v>6369000000</v>
      </c>
      <c r="G17822" t="n">
        <v>3069000000</v>
      </c>
      <c r="H17822" t="n">
        <v>3.15</v>
      </c>
      <c r="O17822">
        <f>D17821</f>
      </c>
      <c r="P17822">
        <f>(E17822-F17822+G17822)/O17822*100</f>
      </c>
      <c r="Q17822">
        <f>H17821</f>
      </c>
      <c r="S17822">
        <f>H17822-H17821</f>
      </c>
    </row>
    <row r="17823">
      <c r="A17823" t="n">
        <v>2020</v>
      </c>
      <c r="B17823" t="inlineStr">
        <is>
          <t>00860332</t>
        </is>
      </c>
      <c r="C17823" t="inlineStr">
        <is>
          <t>메리츠금융지주</t>
        </is>
      </c>
      <c r="D17823" t="n">
        <v>118531000000</v>
      </c>
      <c r="E17823" t="n">
        <v>17664000000</v>
      </c>
      <c r="F17823" t="n">
        <v>7857000000</v>
      </c>
      <c r="G17823" t="n">
        <v>3669000000</v>
      </c>
      <c r="H17823" t="n">
        <v>3.27</v>
      </c>
      <c r="O17823">
        <f>D17822</f>
      </c>
      <c r="P17823">
        <f>(E17823-F17823+G17823)/O17823*100</f>
      </c>
      <c r="Q17823">
        <f>H17822</f>
      </c>
      <c r="S17823">
        <f>H17823-H17822</f>
      </c>
    </row>
    <row r="17824">
      <c r="A17824" t="n">
        <v>2021</v>
      </c>
      <c r="B17824" t="inlineStr">
        <is>
          <t>00860332</t>
        </is>
      </c>
      <c r="C17824" t="inlineStr">
        <is>
          <t>메리츠금융지주</t>
        </is>
      </c>
      <c r="D17824" t="n">
        <v>119446000000</v>
      </c>
      <c r="E17824" t="n">
        <v>17683000000</v>
      </c>
      <c r="F17824" t="n">
        <v>11713000000</v>
      </c>
      <c r="G17824" t="n">
        <v>4129000000</v>
      </c>
      <c r="H17824" t="n">
        <v>3.775</v>
      </c>
      <c r="I17824" t="n">
        <v>3.295</v>
      </c>
      <c r="O17824">
        <f>D17823</f>
      </c>
      <c r="P17824">
        <f>(E17824-F17824+G17824)/O17824*100</f>
      </c>
      <c r="Q17824">
        <f>H17823</f>
      </c>
      <c r="S17824">
        <f>H17824-H17823</f>
      </c>
    </row>
    <row r="17825">
      <c r="A17825" t="n">
        <v>2022</v>
      </c>
      <c r="B17825" t="inlineStr">
        <is>
          <t>00860332</t>
        </is>
      </c>
      <c r="C17825" t="inlineStr">
        <is>
          <t>메리츠금융지주</t>
        </is>
      </c>
      <c r="D17825" t="n">
        <v>104939000000</v>
      </c>
      <c r="E17825" t="n">
        <v>16924000000</v>
      </c>
      <c r="F17825" t="n">
        <v>12864000000</v>
      </c>
      <c r="G17825" t="n">
        <v>4695000000</v>
      </c>
      <c r="H17825" t="n">
        <v>6.015</v>
      </c>
      <c r="I17825" t="n">
        <v>2.865</v>
      </c>
      <c r="O17825">
        <f>D17824</f>
      </c>
      <c r="P17825">
        <f>(E17825-F17825+G17825)/O17825*100</f>
      </c>
      <c r="Q17825">
        <f>H17824</f>
      </c>
      <c r="R17825">
        <f>I17824</f>
      </c>
      <c r="S17825">
        <f>H17825-H17824</f>
      </c>
      <c r="T17825">
        <f>I17825-I17824</f>
      </c>
    </row>
    <row r="17826">
      <c r="A17826" t="n">
        <v>2023</v>
      </c>
      <c r="B17826" t="inlineStr">
        <is>
          <t>00860332</t>
        </is>
      </c>
      <c r="C17826" t="inlineStr">
        <is>
          <t>메리츠금융지주</t>
        </is>
      </c>
      <c r="D17826" t="n">
        <v>122154000000</v>
      </c>
      <c r="E17826" t="n">
        <v>14166000000</v>
      </c>
      <c r="F17826" t="n">
        <v>15571000000</v>
      </c>
      <c r="G17826" t="n">
        <v>6098000000</v>
      </c>
      <c r="H17826" t="n">
        <v>5.135</v>
      </c>
      <c r="I17826" t="n">
        <v>3.375</v>
      </c>
      <c r="O17826">
        <f>D17825</f>
      </c>
      <c r="P17826">
        <f>(E17826-F17826+G17826)/O17826*100</f>
      </c>
      <c r="Q17826">
        <f>H17825</f>
      </c>
      <c r="R17826">
        <f>I17825</f>
      </c>
      <c r="S17826">
        <f>H17826-H17825</f>
      </c>
      <c r="T17826">
        <f>I17826-I17825</f>
      </c>
    </row>
    <row r="17827">
      <c r="A17827" t="n">
        <v>2024</v>
      </c>
      <c r="B17827" t="inlineStr">
        <is>
          <t>00860332</t>
        </is>
      </c>
      <c r="C17827" t="inlineStr">
        <is>
          <t>메리츠금융지주</t>
        </is>
      </c>
      <c r="D17827" t="n">
        <v>132961000000</v>
      </c>
      <c r="E17827" t="n">
        <v>16026000000</v>
      </c>
      <c r="F17827" t="n">
        <v>22666000000</v>
      </c>
      <c r="G17827" t="n">
        <v>6224000000</v>
      </c>
      <c r="H17827" t="n">
        <v>4.385</v>
      </c>
      <c r="I17827" t="n">
        <v>3.095</v>
      </c>
      <c r="O17827">
        <f>D17826</f>
      </c>
      <c r="P17827">
        <f>(E17827-F17827+G17827)/O17827*100</f>
      </c>
      <c r="Q17827">
        <f>H17826</f>
      </c>
      <c r="R17827">
        <f>I17826</f>
      </c>
      <c r="S17827">
        <f>H17827-H17826</f>
      </c>
      <c r="T17827">
        <f>I17827-I17826</f>
      </c>
    </row>
    <row r="17828">
      <c r="A17828" t="n">
        <v>2014</v>
      </c>
      <c r="B17828" t="inlineStr">
        <is>
          <t>00860730</t>
        </is>
      </c>
      <c r="C17828" t="inlineStr">
        <is>
          <t>에이리츠</t>
        </is>
      </c>
      <c r="D17828" t="n">
        <v>212101000</v>
      </c>
      <c r="E17828" t="n">
        <v>78824000</v>
      </c>
      <c r="F17828" t="n">
        <v>47882000</v>
      </c>
      <c r="G17828" t="n">
        <v>6185000</v>
      </c>
      <c r="H17828" t="n">
        <v>2.87</v>
      </c>
      <c r="I17828" t="n">
        <v>4.74</v>
      </c>
      <c r="J17828" t="n">
        <v>8</v>
      </c>
      <c r="K17828" t="n">
        <v>-24260000</v>
      </c>
      <c r="L17828" t="n">
        <v>25700000</v>
      </c>
      <c r="M17828" t="n">
        <v>25700000</v>
      </c>
      <c r="N17828" t="n">
        <v>-23984000</v>
      </c>
      <c r="U17828">
        <f>(L17828-K17828)/(2*D17828*0.01)</f>
      </c>
      <c r="V17828">
        <f>(L17828+K17828)/(D17828*0.0001)</f>
      </c>
    </row>
    <row r="17829">
      <c r="A17829" t="n">
        <v>2015</v>
      </c>
      <c r="B17829" t="inlineStr">
        <is>
          <t>00860730</t>
        </is>
      </c>
      <c r="C17829" t="inlineStr">
        <is>
          <t>에이리츠</t>
        </is>
      </c>
      <c r="D17829" t="n">
        <v>219391000</v>
      </c>
      <c r="E17829" t="n">
        <v>76342000</v>
      </c>
      <c r="F17829" t="n">
        <v>30070000</v>
      </c>
      <c r="G17829" t="n">
        <v>5724000</v>
      </c>
      <c r="H17829" t="n">
        <v>2.51</v>
      </c>
      <c r="I17829" t="n">
        <v>4.74</v>
      </c>
      <c r="O17829">
        <f>D17828</f>
      </c>
      <c r="P17829">
        <f>(E17829-F17829+G17829)/O17829*100</f>
      </c>
      <c r="Q17829">
        <f>H17828</f>
      </c>
      <c r="R17829">
        <f>I17828</f>
      </c>
      <c r="S17829">
        <f>H17829-H17828</f>
      </c>
      <c r="T17829">
        <f>I17829-I17828</f>
      </c>
    </row>
    <row r="17830">
      <c r="A17830" t="n">
        <v>2016</v>
      </c>
      <c r="B17830" t="inlineStr">
        <is>
          <t>00860730</t>
        </is>
      </c>
      <c r="C17830" t="inlineStr">
        <is>
          <t>에이리츠</t>
        </is>
      </c>
      <c r="D17830" t="n">
        <v>240194000</v>
      </c>
      <c r="E17830" t="n">
        <v>60641000</v>
      </c>
      <c r="F17830" t="n">
        <v>56814000</v>
      </c>
      <c r="G17830" t="n">
        <v>5093000</v>
      </c>
      <c r="H17830" t="n">
        <v>2.6</v>
      </c>
      <c r="I17830" t="n">
        <v>4.19</v>
      </c>
      <c r="O17830">
        <f>D17829</f>
      </c>
      <c r="P17830">
        <f>(E17830-F17830+G17830)/O17830*100</f>
      </c>
      <c r="Q17830">
        <f>H17829</f>
      </c>
      <c r="R17830">
        <f>I17829</f>
      </c>
      <c r="S17830">
        <f>H17830-H17829</f>
      </c>
      <c r="T17830">
        <f>I17830-I17829</f>
      </c>
    </row>
    <row r="17831">
      <c r="A17831" t="n">
        <v>2017</v>
      </c>
      <c r="B17831" t="inlineStr">
        <is>
          <t>00860730</t>
        </is>
      </c>
      <c r="C17831" t="inlineStr">
        <is>
          <t>에이리츠</t>
        </is>
      </c>
      <c r="D17831" t="n">
        <v>243540000</v>
      </c>
      <c r="E17831" t="n">
        <v>61644000</v>
      </c>
      <c r="F17831" t="n">
        <v>105983000</v>
      </c>
      <c r="G17831" t="n">
        <v>5670000</v>
      </c>
      <c r="H17831" t="n">
        <v>2.75</v>
      </c>
      <c r="I17831" t="n">
        <v>3.17</v>
      </c>
      <c r="O17831">
        <f>D17830</f>
      </c>
      <c r="P17831">
        <f>(E17831-F17831+G17831)/O17831*100</f>
      </c>
      <c r="Q17831">
        <f>H17830</f>
      </c>
      <c r="R17831">
        <f>I17830</f>
      </c>
      <c r="S17831">
        <f>H17831-H17830</f>
      </c>
      <c r="T17831">
        <f>I17831-I17830</f>
      </c>
    </row>
    <row r="17832">
      <c r="A17832" t="n">
        <v>2018</v>
      </c>
      <c r="B17832" t="inlineStr">
        <is>
          <t>00860730</t>
        </is>
      </c>
      <c r="C17832" t="inlineStr">
        <is>
          <t>에이리츠</t>
        </is>
      </c>
      <c r="D17832" t="n">
        <v>521786000</v>
      </c>
      <c r="E17832" t="n">
        <v>70391000</v>
      </c>
      <c r="F17832" t="n">
        <v>22709000</v>
      </c>
      <c r="H17832" t="n">
        <v>2.66</v>
      </c>
      <c r="I17832" t="n">
        <v>3.21</v>
      </c>
      <c r="O17832">
        <f>D17831</f>
      </c>
      <c r="Q17832">
        <f>H17831</f>
      </c>
      <c r="R17832">
        <f>I17831</f>
      </c>
      <c r="S17832">
        <f>H17832-H17831</f>
      </c>
      <c r="T17832">
        <f>I17832-I17831</f>
      </c>
    </row>
    <row r="17833">
      <c r="A17833" t="n">
        <v>2019</v>
      </c>
      <c r="B17833" t="inlineStr">
        <is>
          <t>00860730</t>
        </is>
      </c>
      <c r="C17833" t="inlineStr">
        <is>
          <t>에이리츠</t>
        </is>
      </c>
      <c r="D17833" t="n">
        <v>968625000</v>
      </c>
      <c r="E17833" t="n">
        <v>101055000</v>
      </c>
      <c r="F17833" t="n">
        <v>13870000</v>
      </c>
      <c r="G17833" t="n">
        <v>2143000</v>
      </c>
      <c r="H17833" t="n">
        <v>2.35</v>
      </c>
      <c r="I17833" t="n">
        <v>3.37</v>
      </c>
      <c r="J17833" t="n">
        <v>9.5</v>
      </c>
      <c r="K17833" t="n">
        <v>-9389000</v>
      </c>
      <c r="L17833" t="n">
        <v>10863000</v>
      </c>
      <c r="M17833" t="n">
        <v>10798000</v>
      </c>
      <c r="N17833" t="n">
        <v>-9511000</v>
      </c>
      <c r="O17833">
        <f>D17832</f>
      </c>
      <c r="P17833">
        <f>(E17833-F17833+G17833)/O17833*100</f>
      </c>
      <c r="Q17833">
        <f>H17832</f>
      </c>
      <c r="R17833">
        <f>I17832</f>
      </c>
      <c r="S17833">
        <f>H17833-H17832</f>
      </c>
      <c r="T17833">
        <f>I17833-I17832</f>
      </c>
      <c r="U17833">
        <f>(L17833-K17833)/(2*D17833*0.01)</f>
      </c>
      <c r="V17833">
        <f>(L17833+K17833)/(D17833*0.0001)</f>
      </c>
    </row>
    <row r="17834">
      <c r="A17834" t="n">
        <v>2020</v>
      </c>
      <c r="B17834" t="inlineStr">
        <is>
          <t>00860730</t>
        </is>
      </c>
      <c r="C17834" t="inlineStr">
        <is>
          <t>에이리츠</t>
        </is>
      </c>
      <c r="D17834" t="n">
        <v>1584704000</v>
      </c>
      <c r="E17834" t="n">
        <v>241345000</v>
      </c>
      <c r="F17834" t="n">
        <v>64558000</v>
      </c>
      <c r="H17834" t="n">
        <v>2</v>
      </c>
      <c r="I17834" t="n">
        <v>4.5</v>
      </c>
      <c r="J17834" t="n">
        <v>5.09</v>
      </c>
      <c r="K17834" t="n">
        <v>-74671000</v>
      </c>
      <c r="L17834" t="n">
        <v>81799000</v>
      </c>
      <c r="M17834" t="n">
        <v>81222000</v>
      </c>
      <c r="N17834" t="n">
        <v>-75555000</v>
      </c>
      <c r="O17834">
        <f>D17833</f>
      </c>
      <c r="Q17834">
        <f>H17833</f>
      </c>
      <c r="R17834">
        <f>I17833</f>
      </c>
      <c r="S17834">
        <f>H17834-H17833</f>
      </c>
      <c r="T17834">
        <f>I17834-I17833</f>
      </c>
      <c r="U17834">
        <f>(L17834-K17834)/(2*D17834*0.01)</f>
      </c>
      <c r="V17834">
        <f>(L17834+K17834)/(D17834*0.0001)</f>
      </c>
    </row>
    <row r="17835">
      <c r="A17835" t="n">
        <v>2021</v>
      </c>
      <c r="B17835" t="inlineStr">
        <is>
          <t>00860730</t>
        </is>
      </c>
      <c r="C17835" t="inlineStr">
        <is>
          <t>에이리츠</t>
        </is>
      </c>
      <c r="D17835" t="n">
        <v>2148079000</v>
      </c>
      <c r="E17835" t="n">
        <v>190797000</v>
      </c>
      <c r="F17835" t="n">
        <v>123528000</v>
      </c>
      <c r="H17835" t="n">
        <v>2.62</v>
      </c>
      <c r="I17835" t="n">
        <v>4.5</v>
      </c>
      <c r="J17835" t="n">
        <v>4.57</v>
      </c>
      <c r="K17835" t="n">
        <v>91779000</v>
      </c>
      <c r="L17835" t="n">
        <v>99773000</v>
      </c>
      <c r="M17835" t="n">
        <v>99707000</v>
      </c>
      <c r="N17835" t="n">
        <v>-93426000</v>
      </c>
      <c r="O17835">
        <f>D17834</f>
      </c>
      <c r="Q17835">
        <f>H17834</f>
      </c>
      <c r="R17835">
        <f>I17834</f>
      </c>
      <c r="S17835">
        <f>H17835-H17834</f>
      </c>
      <c r="T17835">
        <f>I17835-I17834</f>
      </c>
      <c r="U17835">
        <f>(L17835-K17835)/(2*D17835*0.01)</f>
      </c>
    </row>
    <row r="17836">
      <c r="A17836" t="n">
        <v>2022</v>
      </c>
      <c r="B17836" t="inlineStr">
        <is>
          <t>00860730</t>
        </is>
      </c>
      <c r="C17836" t="inlineStr">
        <is>
          <t>에이리츠</t>
        </is>
      </c>
      <c r="D17836" t="n">
        <v>1677027000</v>
      </c>
      <c r="E17836" t="n">
        <v>229132000</v>
      </c>
      <c r="F17836" t="n">
        <v>24519000</v>
      </c>
      <c r="H17836" t="n">
        <v>5.22</v>
      </c>
      <c r="I17836" t="n">
        <v>4.5</v>
      </c>
      <c r="O17836">
        <f>D17835</f>
      </c>
      <c r="Q17836">
        <f>H17835</f>
      </c>
      <c r="R17836">
        <f>I17835</f>
      </c>
      <c r="S17836">
        <f>H17836-H17835</f>
      </c>
      <c r="T17836">
        <f>I17836-I17835</f>
      </c>
    </row>
    <row r="17837">
      <c r="A17837" t="n">
        <v>2023</v>
      </c>
      <c r="B17837" t="inlineStr">
        <is>
          <t>00860730</t>
        </is>
      </c>
      <c r="C17837" t="inlineStr">
        <is>
          <t>에이리츠</t>
        </is>
      </c>
      <c r="D17837" t="n">
        <v>1429611000</v>
      </c>
      <c r="E17837" t="n">
        <v>178891000</v>
      </c>
      <c r="F17837" t="n">
        <v>54087000</v>
      </c>
      <c r="H17837" t="n">
        <v>4.19</v>
      </c>
      <c r="I17837" t="n">
        <v>4.5</v>
      </c>
      <c r="O17837">
        <f>D17836</f>
      </c>
      <c r="Q17837">
        <f>H17836</f>
      </c>
      <c r="R17837">
        <f>I17836</f>
      </c>
      <c r="S17837">
        <f>H17837-H17836</f>
      </c>
      <c r="T17837">
        <f>I17837-I17836</f>
      </c>
    </row>
    <row r="17838">
      <c r="A17838" t="n">
        <v>2014</v>
      </c>
      <c r="B17838" t="inlineStr">
        <is>
          <t>00861076</t>
        </is>
      </c>
      <c r="C17838" t="inlineStr">
        <is>
          <t>케이탑리츠</t>
        </is>
      </c>
      <c r="D17838" t="n">
        <v>387549000</v>
      </c>
      <c r="E17838" t="n">
        <v>393388000</v>
      </c>
      <c r="F17838" t="n">
        <v>28010000</v>
      </c>
    </row>
    <row r="17839">
      <c r="A17839" t="n">
        <v>2014</v>
      </c>
      <c r="B17839" t="inlineStr">
        <is>
          <t>00861100</t>
        </is>
      </c>
      <c r="C17839" t="inlineStr">
        <is>
          <t>아이케이세미콘</t>
        </is>
      </c>
      <c r="D17839" t="n">
        <v>571288000</v>
      </c>
      <c r="F17839" t="n">
        <v>27170000</v>
      </c>
    </row>
    <row r="17840">
      <c r="A17840" t="n">
        <v>2015</v>
      </c>
      <c r="B17840" t="inlineStr">
        <is>
          <t>00861100</t>
        </is>
      </c>
      <c r="C17840" t="inlineStr">
        <is>
          <t>아이케이세미콘</t>
        </is>
      </c>
      <c r="D17840" t="n">
        <v>740549000</v>
      </c>
      <c r="E17840" t="n">
        <v>176216000</v>
      </c>
      <c r="F17840" t="n">
        <v>128257000</v>
      </c>
      <c r="G17840" t="n">
        <v>7745000</v>
      </c>
      <c r="H17840" t="n">
        <v>2.68</v>
      </c>
      <c r="I17840" t="n">
        <v>2.98</v>
      </c>
      <c r="K17840" t="n">
        <v>-20837000</v>
      </c>
      <c r="L17840" t="n">
        <v>24029000</v>
      </c>
      <c r="M17840" t="n">
        <v>23980000</v>
      </c>
      <c r="N17840" t="n">
        <v>-21181000</v>
      </c>
      <c r="O17840">
        <f>D17839</f>
      </c>
      <c r="P17840">
        <f>(E17840-F17840+G17840)/O17840*100</f>
      </c>
      <c r="U17840">
        <f>(L17840-K17840)/(2*D17840*0.01)</f>
      </c>
      <c r="V17840">
        <f>(L17840+K17840)/(D17840*0.0001)</f>
      </c>
    </row>
    <row r="17841">
      <c r="A17841" t="n">
        <v>2016</v>
      </c>
      <c r="B17841" t="inlineStr">
        <is>
          <t>00861100</t>
        </is>
      </c>
      <c r="C17841" t="inlineStr">
        <is>
          <t>아이케이세미콘</t>
        </is>
      </c>
      <c r="D17841" t="n">
        <v>838440000</v>
      </c>
      <c r="E17841" t="n">
        <v>172219000</v>
      </c>
      <c r="F17841" t="n">
        <v>81809000</v>
      </c>
      <c r="G17841" t="n">
        <v>7727000</v>
      </c>
      <c r="H17841" t="n">
        <v>2.81</v>
      </c>
      <c r="I17841" t="n">
        <v>2.98</v>
      </c>
      <c r="K17841" t="n">
        <v>-19812000</v>
      </c>
      <c r="L17841" t="n">
        <v>22950000</v>
      </c>
      <c r="M17841" t="n">
        <v>22933000</v>
      </c>
      <c r="N17841" t="n">
        <v>-20161000</v>
      </c>
      <c r="O17841">
        <f>D17840</f>
      </c>
      <c r="P17841">
        <f>(E17841-F17841+G17841)/O17841*100</f>
      </c>
      <c r="Q17841">
        <f>H17840</f>
      </c>
      <c r="R17841">
        <f>I17840</f>
      </c>
      <c r="S17841">
        <f>H17841-H17840</f>
      </c>
      <c r="T17841">
        <f>I17841-I17840</f>
      </c>
      <c r="U17841">
        <f>(L17841-K17841)/(2*D17841*0.01)</f>
      </c>
      <c r="V17841">
        <f>(L17841+K17841)/(D17841*0.0001)</f>
      </c>
    </row>
    <row r="17842">
      <c r="A17842" t="n">
        <v>2017</v>
      </c>
      <c r="B17842" t="inlineStr">
        <is>
          <t>00861100</t>
        </is>
      </c>
      <c r="C17842" t="inlineStr">
        <is>
          <t>아이케이세미콘</t>
        </is>
      </c>
      <c r="D17842" t="n">
        <v>989704000</v>
      </c>
      <c r="E17842" t="n">
        <v>178538000</v>
      </c>
      <c r="F17842" t="n">
        <v>18500000</v>
      </c>
      <c r="G17842" t="n">
        <v>7027000</v>
      </c>
      <c r="H17842" t="n">
        <v>3.22</v>
      </c>
      <c r="I17842" t="n">
        <v>2.98</v>
      </c>
      <c r="K17842" t="n">
        <v>-23790000</v>
      </c>
      <c r="L17842" t="n">
        <v>27434000</v>
      </c>
      <c r="M17842" t="n">
        <v>27530000</v>
      </c>
      <c r="N17842" t="n">
        <v>-24299000</v>
      </c>
      <c r="O17842">
        <f>D17841</f>
      </c>
      <c r="P17842">
        <f>(E17842-F17842+G17842)/O17842*100</f>
      </c>
      <c r="Q17842">
        <f>H17841</f>
      </c>
      <c r="R17842">
        <f>I17841</f>
      </c>
      <c r="S17842">
        <f>H17842-H17841</f>
      </c>
      <c r="T17842">
        <f>I17842-I17841</f>
      </c>
      <c r="U17842">
        <f>(L17842-K17842)/(2*D17842*0.01)</f>
      </c>
      <c r="V17842">
        <f>(L17842+K17842)/(D17842*0.0001)</f>
      </c>
    </row>
    <row r="17843">
      <c r="A17843" t="n">
        <v>2018</v>
      </c>
      <c r="B17843" t="inlineStr">
        <is>
          <t>00861100</t>
        </is>
      </c>
      <c r="C17843" t="inlineStr">
        <is>
          <t>아이케이세미콘</t>
        </is>
      </c>
      <c r="D17843" t="n">
        <v>1014649000</v>
      </c>
      <c r="E17843" t="n">
        <v>192903000</v>
      </c>
      <c r="F17843" t="n">
        <v>172408000</v>
      </c>
      <c r="G17843" t="n">
        <v>9860000</v>
      </c>
      <c r="H17843" t="n">
        <v>2.4</v>
      </c>
      <c r="I17843" t="n">
        <v>2.98</v>
      </c>
      <c r="K17843" t="n">
        <v>-17211000</v>
      </c>
      <c r="L17843" t="n">
        <v>19934000</v>
      </c>
      <c r="M17843" t="n">
        <v>19914000</v>
      </c>
      <c r="N17843" t="n">
        <v>-17507000</v>
      </c>
      <c r="O17843">
        <f>D17842</f>
      </c>
      <c r="P17843">
        <f>(E17843-F17843+G17843)/O17843*100</f>
      </c>
      <c r="Q17843">
        <f>H17842</f>
      </c>
      <c r="R17843">
        <f>I17842</f>
      </c>
      <c r="S17843">
        <f>H17843-H17842</f>
      </c>
      <c r="T17843">
        <f>I17843-I17842</f>
      </c>
      <c r="U17843">
        <f>(L17843-K17843)/(2*D17843*0.01)</f>
      </c>
      <c r="V17843">
        <f>(L17843+K17843)/(D17843*0.0001)</f>
      </c>
    </row>
    <row r="17844">
      <c r="A17844" t="n">
        <v>2019</v>
      </c>
      <c r="B17844" t="inlineStr">
        <is>
          <t>00861100</t>
        </is>
      </c>
      <c r="C17844" t="inlineStr">
        <is>
          <t>아이케이세미콘</t>
        </is>
      </c>
      <c r="D17844" t="n">
        <v>1202466000</v>
      </c>
      <c r="E17844" t="n">
        <v>189517000</v>
      </c>
      <c r="F17844" t="n">
        <v>25618000</v>
      </c>
      <c r="G17844" t="n">
        <v>4338000</v>
      </c>
      <c r="H17844" t="n">
        <v>2.55</v>
      </c>
      <c r="I17844" t="n">
        <v>3.25</v>
      </c>
      <c r="K17844" t="n">
        <v>-26100000</v>
      </c>
      <c r="L17844" t="n">
        <v>30586000</v>
      </c>
      <c r="M17844" t="n">
        <v>30468000</v>
      </c>
      <c r="N17844" t="n">
        <v>-26480000</v>
      </c>
      <c r="O17844">
        <f>D17843</f>
      </c>
      <c r="P17844">
        <f>(E17844-F17844+G17844)/O17844*100</f>
      </c>
      <c r="Q17844">
        <f>H17843</f>
      </c>
      <c r="R17844">
        <f>I17843</f>
      </c>
      <c r="S17844">
        <f>H17844-H17843</f>
      </c>
      <c r="T17844">
        <f>I17844-I17843</f>
      </c>
      <c r="U17844">
        <f>(L17844-K17844)/(2*D17844*0.01)</f>
      </c>
      <c r="V17844">
        <f>(L17844+K17844)/(D17844*0.0001)</f>
      </c>
    </row>
    <row r="17845">
      <c r="A17845" t="n">
        <v>2020</v>
      </c>
      <c r="B17845" t="inlineStr">
        <is>
          <t>00861100</t>
        </is>
      </c>
      <c r="C17845" t="inlineStr">
        <is>
          <t>아이케이세미콘</t>
        </is>
      </c>
      <c r="D17845" t="n">
        <v>1327118000</v>
      </c>
      <c r="E17845" t="n">
        <v>188325000</v>
      </c>
      <c r="F17845" t="n">
        <v>49531000</v>
      </c>
      <c r="G17845" t="n">
        <v>7876000</v>
      </c>
      <c r="H17845" t="n">
        <v>2.86</v>
      </c>
      <c r="I17845" t="n">
        <v>3.25</v>
      </c>
      <c r="K17845" t="n">
        <v>-26443000</v>
      </c>
      <c r="L17845" t="n">
        <v>30717000</v>
      </c>
      <c r="M17845" t="n">
        <v>30706000</v>
      </c>
      <c r="N17845" t="n">
        <v>-26893000</v>
      </c>
      <c r="O17845">
        <f>D17844</f>
      </c>
      <c r="P17845">
        <f>(E17845-F17845+G17845)/O17845*100</f>
      </c>
      <c r="Q17845">
        <f>H17844</f>
      </c>
      <c r="R17845">
        <f>I17844</f>
      </c>
      <c r="S17845">
        <f>H17845-H17844</f>
      </c>
      <c r="T17845">
        <f>I17845-I17844</f>
      </c>
      <c r="U17845">
        <f>(L17845-K17845)/(2*D17845*0.01)</f>
      </c>
      <c r="V17845">
        <f>(L17845+K17845)/(D17845*0.0001)</f>
      </c>
    </row>
    <row r="17846">
      <c r="A17846" t="n">
        <v>2021</v>
      </c>
      <c r="B17846" t="inlineStr">
        <is>
          <t>00861100</t>
        </is>
      </c>
      <c r="C17846" t="inlineStr">
        <is>
          <t>아이케이세미콘</t>
        </is>
      </c>
      <c r="D17846" t="n">
        <v>1320404000</v>
      </c>
      <c r="E17846" t="n">
        <v>183072000</v>
      </c>
      <c r="F17846" t="n">
        <v>197527000</v>
      </c>
      <c r="G17846" t="n">
        <v>9541000</v>
      </c>
      <c r="H17846" t="n">
        <v>3.38</v>
      </c>
      <c r="I17846" t="n">
        <v>3.25</v>
      </c>
      <c r="K17846" t="n">
        <v>-22894000</v>
      </c>
      <c r="L17846" t="n">
        <v>26425000</v>
      </c>
      <c r="M17846" t="n">
        <v>26551000</v>
      </c>
      <c r="N17846" t="n">
        <v>-23390000</v>
      </c>
      <c r="O17846">
        <f>D17845</f>
      </c>
      <c r="P17846">
        <f>(E17846-F17846+G17846)/O17846*100</f>
      </c>
      <c r="Q17846">
        <f>H17845</f>
      </c>
      <c r="R17846">
        <f>I17845</f>
      </c>
      <c r="S17846">
        <f>H17846-H17845</f>
      </c>
      <c r="T17846">
        <f>I17846-I17845</f>
      </c>
      <c r="U17846">
        <f>(L17846-K17846)/(2*D17846*0.01)</f>
      </c>
      <c r="V17846">
        <f>(L17846+K17846)/(D17846*0.0001)</f>
      </c>
    </row>
    <row r="17847">
      <c r="A17847" t="n">
        <v>2022</v>
      </c>
      <c r="B17847" t="inlineStr">
        <is>
          <t>00861100</t>
        </is>
      </c>
      <c r="C17847" t="inlineStr">
        <is>
          <t>아이케이세미콘</t>
        </is>
      </c>
      <c r="D17847" t="n">
        <v>1219188000</v>
      </c>
      <c r="E17847" t="n">
        <v>175552000</v>
      </c>
      <c r="F17847" t="n">
        <v>264864000</v>
      </c>
      <c r="G17847" t="n">
        <v>10901000</v>
      </c>
      <c r="H17847" t="n">
        <v>5.68</v>
      </c>
      <c r="I17847" t="n">
        <v>3.1</v>
      </c>
      <c r="K17847" t="n">
        <v>-17534000</v>
      </c>
      <c r="L17847" t="n">
        <v>19883000</v>
      </c>
      <c r="M17847" t="n">
        <v>20468000</v>
      </c>
      <c r="N17847" t="n">
        <v>-18309000</v>
      </c>
      <c r="O17847">
        <f>D17846</f>
      </c>
      <c r="P17847">
        <f>(E17847-F17847+G17847)/O17847*100</f>
      </c>
      <c r="Q17847">
        <f>H17846</f>
      </c>
      <c r="R17847">
        <f>I17846</f>
      </c>
      <c r="S17847">
        <f>H17847-H17846</f>
      </c>
      <c r="T17847">
        <f>I17847-I17846</f>
      </c>
      <c r="U17847">
        <f>(L17847-K17847)/(2*D17847*0.01)</f>
      </c>
      <c r="V17847">
        <f>(L17847+K17847)/(D17847*0.0001)</f>
      </c>
    </row>
    <row r="17848">
      <c r="A17848" t="n">
        <v>2023</v>
      </c>
      <c r="B17848" t="inlineStr">
        <is>
          <t>00861100</t>
        </is>
      </c>
      <c r="C17848" t="inlineStr">
        <is>
          <t>아이케이세미콘</t>
        </is>
      </c>
      <c r="D17848" t="n">
        <v>1216793000</v>
      </c>
      <c r="E17848" t="n">
        <v>197313000</v>
      </c>
      <c r="F17848" t="n">
        <v>93859000</v>
      </c>
      <c r="G17848" t="n">
        <v>16190000</v>
      </c>
      <c r="H17848" t="n">
        <v>4.87</v>
      </c>
      <c r="I17848" t="n">
        <v>3.1</v>
      </c>
      <c r="K17848" t="n">
        <v>-16044000</v>
      </c>
      <c r="L17848" t="n">
        <v>18336000</v>
      </c>
      <c r="M17848" t="n">
        <v>18715000</v>
      </c>
      <c r="N17848" t="n">
        <v>-16617000</v>
      </c>
      <c r="O17848">
        <f>D17847</f>
      </c>
      <c r="P17848">
        <f>(E17848-F17848+G17848)/O17848*100</f>
      </c>
      <c r="Q17848">
        <f>H17847</f>
      </c>
      <c r="R17848">
        <f>I17847</f>
      </c>
      <c r="S17848">
        <f>H17848-H17847</f>
      </c>
      <c r="T17848">
        <f>I17848-I17847</f>
      </c>
      <c r="U17848">
        <f>(L17848-K17848)/(2*D17848*0.01)</f>
      </c>
      <c r="V17848">
        <f>(L17848+K17848)/(D17848*0.0001)</f>
      </c>
    </row>
    <row r="17849">
      <c r="A17849" t="n">
        <v>2024</v>
      </c>
      <c r="B17849" t="inlineStr">
        <is>
          <t>00861100</t>
        </is>
      </c>
      <c r="C17849" t="inlineStr">
        <is>
          <t>아이케이세미콘</t>
        </is>
      </c>
      <c r="D17849" t="n">
        <v>1451693000</v>
      </c>
      <c r="E17849" t="n">
        <v>142360000</v>
      </c>
      <c r="F17849" t="n">
        <v>41319000</v>
      </c>
      <c r="G17849" t="n">
        <v>15959000</v>
      </c>
      <c r="H17849" t="n">
        <v>4.33</v>
      </c>
      <c r="I17849" t="n">
        <v>3.285</v>
      </c>
      <c r="K17849" t="n">
        <v>-20104000</v>
      </c>
      <c r="L17849" t="n">
        <v>22939000</v>
      </c>
      <c r="M17849" t="n">
        <v>23284000</v>
      </c>
      <c r="N17849" t="n">
        <v>-20722000</v>
      </c>
      <c r="O17849">
        <f>D17848</f>
      </c>
      <c r="P17849">
        <f>(E17849-F17849+G17849)/O17849*100</f>
      </c>
      <c r="Q17849">
        <f>H17848</f>
      </c>
      <c r="R17849">
        <f>I17848</f>
      </c>
      <c r="S17849">
        <f>H17849-H17848</f>
      </c>
      <c r="T17849">
        <f>I17849-I17848</f>
      </c>
      <c r="U17849">
        <f>(L17849-K17849)/(2*D17849*0.01)</f>
      </c>
      <c r="V17849">
        <f>(L17849+K17849)/(D17849*0.0001)</f>
      </c>
    </row>
    <row r="17850">
      <c r="A17850" t="n">
        <v>2025</v>
      </c>
      <c r="B17850" t="inlineStr">
        <is>
          <t>00861100</t>
        </is>
      </c>
      <c r="C17850" t="inlineStr">
        <is>
          <t>아이케이세미콘</t>
        </is>
      </c>
      <c r="D17850" t="n">
        <v>1584810000</v>
      </c>
      <c r="E17850" t="n">
        <v>160174000</v>
      </c>
      <c r="F17850" t="n">
        <v>140904000</v>
      </c>
      <c r="G17850" t="n">
        <v>17138000</v>
      </c>
      <c r="H17850" t="n">
        <v>4.7</v>
      </c>
      <c r="I17850" t="n">
        <v>3.285</v>
      </c>
      <c r="K17850" t="n">
        <v>-21937000</v>
      </c>
      <c r="L17850" t="n">
        <v>24981000</v>
      </c>
      <c r="M17850" t="n">
        <v>25454000</v>
      </c>
      <c r="N17850" t="n">
        <v>-22684000</v>
      </c>
      <c r="O17850">
        <f>D17849</f>
      </c>
      <c r="P17850">
        <f>(E17850-F17850+G17850)/O17850*100</f>
      </c>
      <c r="Q17850">
        <f>H17849</f>
      </c>
      <c r="R17850">
        <f>I17849</f>
      </c>
      <c r="S17850">
        <f>H17850-H17849</f>
      </c>
      <c r="T17850">
        <f>I17850-I17849</f>
      </c>
      <c r="U17850">
        <f>(L17850-K17850)/(2*D17850*0.01)</f>
      </c>
      <c r="V17850">
        <f>(L17850+K17850)/(D17850*0.0001)</f>
      </c>
    </row>
    <row r="17851">
      <c r="A17851" t="n">
        <v>2017</v>
      </c>
      <c r="B17851" t="inlineStr">
        <is>
          <t>00861720</t>
        </is>
      </c>
      <c r="C17851" t="inlineStr">
        <is>
          <t>이즈미디어</t>
        </is>
      </c>
      <c r="D17851" t="n">
        <v>4962350000</v>
      </c>
      <c r="E17851" t="n">
        <v>963083000</v>
      </c>
      <c r="F17851" t="n">
        <v>18246000</v>
      </c>
      <c r="G17851" t="n">
        <v>107173000</v>
      </c>
      <c r="H17851" t="n">
        <v>3.2</v>
      </c>
      <c r="I17851" t="n">
        <v>7</v>
      </c>
      <c r="J17851" t="n">
        <v>7.95</v>
      </c>
      <c r="K17851" t="n">
        <v>-438635000</v>
      </c>
      <c r="L17851" t="n">
        <v>511283000</v>
      </c>
      <c r="M17851" t="n">
        <v>470298000</v>
      </c>
      <c r="N17851" t="n">
        <v>-412085000</v>
      </c>
      <c r="U17851">
        <f>(L17851-K17851)/(2*D17851*0.01)</f>
      </c>
      <c r="V17851">
        <f>(L17851+K17851)/(D17851*0.0001)</f>
      </c>
    </row>
    <row r="17852">
      <c r="A17852" t="n">
        <v>2018</v>
      </c>
      <c r="B17852" t="inlineStr">
        <is>
          <t>00861720</t>
        </is>
      </c>
      <c r="C17852" t="inlineStr">
        <is>
          <t>이즈미디어</t>
        </is>
      </c>
      <c r="D17852" t="n">
        <v>5708826000</v>
      </c>
      <c r="E17852" t="n">
        <v>1074850000</v>
      </c>
      <c r="F17852" t="n">
        <v>577013000</v>
      </c>
      <c r="G17852" t="n">
        <v>152898000</v>
      </c>
      <c r="H17852" t="n">
        <v>3.2</v>
      </c>
      <c r="I17852" t="n">
        <v>7</v>
      </c>
      <c r="J17852" t="n">
        <v>7.76</v>
      </c>
      <c r="K17852" t="n">
        <v>-488292000</v>
      </c>
      <c r="L17852" t="n">
        <v>568276000</v>
      </c>
      <c r="M17852" t="n">
        <v>485734000</v>
      </c>
      <c r="N17852" t="n">
        <v>-424378000</v>
      </c>
      <c r="O17852">
        <f>D17851</f>
      </c>
      <c r="P17852">
        <f>(E17852-F17852+G17852)/O17852*100</f>
      </c>
      <c r="Q17852">
        <f>H17851</f>
      </c>
      <c r="R17852">
        <f>I17851</f>
      </c>
      <c r="S17852">
        <f>H17852-H17851</f>
      </c>
      <c r="T17852">
        <f>I17852-I17851</f>
      </c>
      <c r="U17852">
        <f>(L17852-K17852)/(2*D17852*0.01)</f>
      </c>
      <c r="V17852">
        <f>(L17852+K17852)/(D17852*0.0001)</f>
      </c>
    </row>
    <row r="17853">
      <c r="A17853" t="n">
        <v>2019</v>
      </c>
      <c r="B17853" t="inlineStr">
        <is>
          <t>00861720</t>
        </is>
      </c>
      <c r="C17853" t="inlineStr">
        <is>
          <t>이즈미디어</t>
        </is>
      </c>
      <c r="D17853" t="n">
        <v>7334072000</v>
      </c>
      <c r="E17853" t="n">
        <v>1275733000</v>
      </c>
      <c r="F17853" t="n">
        <v>170793000</v>
      </c>
      <c r="G17853" t="n">
        <v>142498000</v>
      </c>
      <c r="H17853" t="n">
        <v>2.6</v>
      </c>
      <c r="I17853" t="n">
        <v>6</v>
      </c>
      <c r="J17853" t="n">
        <v>8.970000000000001</v>
      </c>
      <c r="K17853" t="n">
        <v>-678657000</v>
      </c>
      <c r="L17853" t="n">
        <v>796088000</v>
      </c>
      <c r="M17853" t="n">
        <v>761927000</v>
      </c>
      <c r="N17853" t="n">
        <v>-662498000</v>
      </c>
      <c r="O17853">
        <f>D17852</f>
      </c>
      <c r="P17853">
        <f>(E17853-F17853+G17853)/O17853*100</f>
      </c>
      <c r="Q17853">
        <f>H17852</f>
      </c>
      <c r="R17853">
        <f>I17852</f>
      </c>
      <c r="S17853">
        <f>H17853-H17852</f>
      </c>
      <c r="T17853">
        <f>I17853-I17852</f>
      </c>
      <c r="U17853">
        <f>(L17853-K17853)/(2*D17853*0.01)</f>
      </c>
      <c r="V17853">
        <f>(L17853+K17853)/(D17853*0.0001)</f>
      </c>
    </row>
    <row r="17854">
      <c r="A17854" t="n">
        <v>2020</v>
      </c>
      <c r="B17854" t="inlineStr">
        <is>
          <t>00861720</t>
        </is>
      </c>
      <c r="C17854" t="inlineStr">
        <is>
          <t>이즈미디어</t>
        </is>
      </c>
      <c r="D17854" t="n">
        <v>7721790000</v>
      </c>
      <c r="E17854" t="n">
        <v>334516000</v>
      </c>
      <c r="F17854" t="n">
        <v>145430000</v>
      </c>
      <c r="G17854" t="n">
        <v>27719000</v>
      </c>
      <c r="O17854">
        <f>D17853</f>
      </c>
      <c r="P17854">
        <f>(E17854-F17854+G17854)/O17854*100</f>
      </c>
    </row>
    <row r="17855">
      <c r="A17855" t="n">
        <v>2021</v>
      </c>
      <c r="B17855" t="inlineStr">
        <is>
          <t>00861720</t>
        </is>
      </c>
      <c r="C17855" t="inlineStr">
        <is>
          <t>이즈미디어</t>
        </is>
      </c>
      <c r="D17855" t="n">
        <v>5134055000</v>
      </c>
      <c r="E17855" t="n">
        <v>290087000</v>
      </c>
      <c r="F17855" t="n">
        <v>671967000</v>
      </c>
      <c r="G17855" t="n">
        <v>26209000</v>
      </c>
      <c r="O17855">
        <f>D17854</f>
      </c>
      <c r="P17855">
        <f>(E17855-F17855+G17855)/O17855*100</f>
      </c>
    </row>
    <row r="17856">
      <c r="A17856" t="n">
        <v>2022</v>
      </c>
      <c r="B17856" t="inlineStr">
        <is>
          <t>00861720</t>
        </is>
      </c>
      <c r="C17856" t="inlineStr">
        <is>
          <t>이즈미디어</t>
        </is>
      </c>
      <c r="D17856" t="n">
        <v>1688574000</v>
      </c>
      <c r="E17856" t="n">
        <v>1194730000</v>
      </c>
      <c r="F17856" t="n">
        <v>3685302000</v>
      </c>
      <c r="G17856" t="n">
        <v>154955000</v>
      </c>
      <c r="H17856" t="n">
        <v>5.5</v>
      </c>
      <c r="I17856" t="n">
        <v>5</v>
      </c>
      <c r="J17856" t="n">
        <v>9.25</v>
      </c>
      <c r="K17856" t="n">
        <v>-132504000</v>
      </c>
      <c r="L17856" t="n">
        <v>153258000</v>
      </c>
      <c r="M17856" t="n">
        <v>150295000</v>
      </c>
      <c r="N17856" t="n">
        <v>-131784000</v>
      </c>
      <c r="O17856">
        <f>D17855</f>
      </c>
      <c r="P17856">
        <f>(E17856-F17856+G17856)/O17856*100</f>
      </c>
      <c r="U17856">
        <f>(L17856-K17856)/(2*D17856*0.01)</f>
      </c>
      <c r="V17856">
        <f>(L17856+K17856)/(D17856*0.0001)</f>
      </c>
    </row>
    <row r="17857">
      <c r="A17857" t="n">
        <v>2023</v>
      </c>
      <c r="B17857" t="inlineStr">
        <is>
          <t>00861720</t>
        </is>
      </c>
      <c r="C17857" t="inlineStr">
        <is>
          <t>이즈미디어</t>
        </is>
      </c>
      <c r="D17857" t="n">
        <v>328677000</v>
      </c>
      <c r="E17857" t="n">
        <v>414234000</v>
      </c>
      <c r="F17857" t="n">
        <v>719957000</v>
      </c>
      <c r="G17857" t="n">
        <v>60800000</v>
      </c>
      <c r="H17857" t="n">
        <v>4.82</v>
      </c>
      <c r="I17857" t="n">
        <v>5</v>
      </c>
      <c r="J17857" t="n">
        <v>7.06</v>
      </c>
      <c r="K17857" t="n">
        <v>-23631000</v>
      </c>
      <c r="L17857" t="n">
        <v>20932000</v>
      </c>
      <c r="M17857" t="n">
        <v>-21622000</v>
      </c>
      <c r="N17857" t="n">
        <v>-23988000</v>
      </c>
      <c r="O17857">
        <f>D17856</f>
      </c>
      <c r="P17857">
        <f>(E17857-F17857+G17857)/O17857*100</f>
      </c>
      <c r="Q17857">
        <f>H17856</f>
      </c>
      <c r="R17857">
        <f>I17856</f>
      </c>
      <c r="S17857">
        <f>H17857-H17856</f>
      </c>
      <c r="T17857">
        <f>I17857-I17856</f>
      </c>
      <c r="U17857">
        <f>(L17857-K17857)/(2*D17857*0.01)</f>
      </c>
    </row>
    <row r="17858">
      <c r="A17858" t="n">
        <v>2015</v>
      </c>
      <c r="B17858" t="inlineStr">
        <is>
          <t>00861997</t>
        </is>
      </c>
      <c r="C17858" t="inlineStr">
        <is>
          <t>휴먼테크놀로지</t>
        </is>
      </c>
      <c r="D17858" t="n">
        <v>1353751000000</v>
      </c>
      <c r="E17858" t="n">
        <v>592457000000</v>
      </c>
      <c r="F17858" t="n">
        <v>110062000000</v>
      </c>
      <c r="G17858" t="n">
        <v>20343000000</v>
      </c>
      <c r="H17858" t="n">
        <v>2.63</v>
      </c>
      <c r="I17858" t="n">
        <v>4.5</v>
      </c>
      <c r="J17858" t="n">
        <v>9.539999999999999</v>
      </c>
      <c r="K17858" t="n">
        <v>-74073000000</v>
      </c>
      <c r="L17858" t="n">
        <v>87516000000</v>
      </c>
      <c r="M17858" t="n">
        <v>85102000000</v>
      </c>
      <c r="N17858" t="n">
        <v>-73611000000</v>
      </c>
      <c r="U17858">
        <f>(L17858-K17858)/(2*D17858*0.01)</f>
      </c>
      <c r="V17858">
        <f>(L17858+K17858)/(D17858*0.0001)</f>
      </c>
    </row>
    <row r="17859">
      <c r="A17859" t="n">
        <v>2016</v>
      </c>
      <c r="B17859" t="inlineStr">
        <is>
          <t>00861997</t>
        </is>
      </c>
      <c r="C17859" t="inlineStr">
        <is>
          <t>휴먼테크놀로지</t>
        </is>
      </c>
      <c r="D17859" t="n">
        <v>2454851000</v>
      </c>
      <c r="E17859" t="n">
        <v>562365000</v>
      </c>
      <c r="F17859" t="n">
        <v>118715000</v>
      </c>
      <c r="G17859" t="n">
        <v>19391000</v>
      </c>
      <c r="H17859" t="n">
        <v>2.72</v>
      </c>
      <c r="I17859" t="n">
        <v>7.4</v>
      </c>
      <c r="J17859" t="n">
        <v>10.11</v>
      </c>
      <c r="K17859" t="n">
        <v>-168011000</v>
      </c>
      <c r="L17859" t="n">
        <v>199873000</v>
      </c>
      <c r="M17859" t="n">
        <v>188780000</v>
      </c>
      <c r="N17859" t="n">
        <v>-162867000</v>
      </c>
      <c r="O17859">
        <f>D17858</f>
      </c>
      <c r="P17859">
        <f>(E17859-F17859+G17859)/O17859*100</f>
      </c>
      <c r="Q17859">
        <f>H17858</f>
      </c>
      <c r="R17859">
        <f>I17858</f>
      </c>
      <c r="S17859">
        <f>H17859-H17858</f>
      </c>
      <c r="T17859">
        <f>I17859-I17858</f>
      </c>
      <c r="U17859">
        <f>(L17859-K17859)/(2*D17859*0.01)</f>
      </c>
      <c r="V17859">
        <f>(L17859+K17859)/(D17859*0.0001)</f>
      </c>
    </row>
    <row r="17860">
      <c r="A17860" t="n">
        <v>2017</v>
      </c>
      <c r="B17860" t="inlineStr">
        <is>
          <t>00861997</t>
        </is>
      </c>
      <c r="C17860" t="inlineStr">
        <is>
          <t>휴먼테크놀로지</t>
        </is>
      </c>
      <c r="D17860" t="n">
        <v>2068483000</v>
      </c>
      <c r="E17860" t="n">
        <v>835740000</v>
      </c>
      <c r="F17860" t="n">
        <v>370311000</v>
      </c>
      <c r="G17860" t="n">
        <v>65232000</v>
      </c>
      <c r="H17860" t="n">
        <v>3.06</v>
      </c>
      <c r="I17860" t="n">
        <v>7.08</v>
      </c>
      <c r="K17860" t="n">
        <v>-143328000</v>
      </c>
      <c r="L17860" t="n">
        <v>168873000</v>
      </c>
      <c r="M17860" t="n">
        <v>160636000</v>
      </c>
      <c r="N17860" t="n">
        <v>-139739000</v>
      </c>
      <c r="O17860">
        <f>D17859</f>
      </c>
      <c r="P17860">
        <f>(E17860-F17860+G17860)/O17860*100</f>
      </c>
      <c r="Q17860">
        <f>H17859</f>
      </c>
      <c r="R17860">
        <f>I17859</f>
      </c>
      <c r="S17860">
        <f>H17860-H17859</f>
      </c>
      <c r="T17860">
        <f>I17860-I17859</f>
      </c>
      <c r="U17860">
        <f>(L17860-K17860)/(2*D17860*0.01)</f>
      </c>
      <c r="V17860">
        <f>(L17860+K17860)/(D17860*0.0001)</f>
      </c>
    </row>
    <row r="17861">
      <c r="A17861" t="n">
        <v>2018</v>
      </c>
      <c r="B17861" t="inlineStr">
        <is>
          <t>00861997</t>
        </is>
      </c>
      <c r="C17861" t="inlineStr">
        <is>
          <t>휴먼테크놀로지</t>
        </is>
      </c>
      <c r="D17861" t="n">
        <v>2773754000</v>
      </c>
      <c r="E17861" t="n">
        <v>743532000</v>
      </c>
      <c r="F17861" t="n">
        <v>279728000</v>
      </c>
      <c r="G17861" t="n">
        <v>63651000</v>
      </c>
      <c r="H17861" t="n">
        <v>2.56</v>
      </c>
      <c r="I17861" t="n">
        <v>6.57</v>
      </c>
      <c r="K17861" t="n">
        <v>-184672000</v>
      </c>
      <c r="L17861" t="n">
        <v>216453000</v>
      </c>
      <c r="M17861" t="n">
        <v>206242000</v>
      </c>
      <c r="N17861" t="n">
        <v>-180303000</v>
      </c>
      <c r="O17861">
        <f>D17860</f>
      </c>
      <c r="P17861">
        <f>(E17861-F17861+G17861)/O17861*100</f>
      </c>
      <c r="Q17861">
        <f>H17860</f>
      </c>
      <c r="R17861">
        <f>I17860</f>
      </c>
      <c r="S17861">
        <f>H17861-H17860</f>
      </c>
      <c r="T17861">
        <f>I17861-I17860</f>
      </c>
      <c r="U17861">
        <f>(L17861-K17861)/(2*D17861*0.01)</f>
      </c>
      <c r="V17861">
        <f>(L17861+K17861)/(D17861*0.0001)</f>
      </c>
    </row>
    <row r="17862">
      <c r="A17862" t="n">
        <v>2019</v>
      </c>
      <c r="B17862" t="inlineStr">
        <is>
          <t>00861997</t>
        </is>
      </c>
      <c r="C17862" t="inlineStr">
        <is>
          <t>휴먼테크놀로지</t>
        </is>
      </c>
      <c r="D17862" t="n">
        <v>3225261000</v>
      </c>
      <c r="E17862" t="n">
        <v>834491000</v>
      </c>
      <c r="F17862" t="n">
        <v>290904000</v>
      </c>
      <c r="G17862" t="n">
        <v>66728000</v>
      </c>
      <c r="H17862" t="n">
        <v>2.46</v>
      </c>
      <c r="I17862" t="n">
        <v>5.72</v>
      </c>
      <c r="K17862" t="n">
        <v>-215879000</v>
      </c>
      <c r="L17862" t="n">
        <v>257189000</v>
      </c>
      <c r="M17862" t="n">
        <v>246250000</v>
      </c>
      <c r="N17862" t="n">
        <v>-211762000</v>
      </c>
      <c r="O17862">
        <f>D17861</f>
      </c>
      <c r="P17862">
        <f>(E17862-F17862+G17862)/O17862*100</f>
      </c>
      <c r="Q17862">
        <f>H17861</f>
      </c>
      <c r="R17862">
        <f>I17861</f>
      </c>
      <c r="S17862">
        <f>H17862-H17861</f>
      </c>
      <c r="T17862">
        <f>I17862-I17861</f>
      </c>
      <c r="U17862">
        <f>(L17862-K17862)/(2*D17862*0.01)</f>
      </c>
      <c r="V17862">
        <f>(L17862+K17862)/(D17862*0.0001)</f>
      </c>
    </row>
    <row r="17863">
      <c r="A17863" t="n">
        <v>2020</v>
      </c>
      <c r="B17863" t="inlineStr">
        <is>
          <t>00861997</t>
        </is>
      </c>
      <c r="C17863" t="inlineStr">
        <is>
          <t>휴먼테크놀로지</t>
        </is>
      </c>
      <c r="D17863" t="n">
        <v>3292418000</v>
      </c>
      <c r="E17863" t="n">
        <v>900609000</v>
      </c>
      <c r="F17863" t="n">
        <v>1547783000</v>
      </c>
      <c r="G17863" t="n">
        <v>77850000</v>
      </c>
      <c r="H17863" t="n">
        <v>2.41</v>
      </c>
      <c r="I17863" t="n">
        <v>5</v>
      </c>
      <c r="K17863" t="n">
        <v>-293509000</v>
      </c>
      <c r="L17863" t="n">
        <v>339414000</v>
      </c>
      <c r="M17863" t="n">
        <v>327410000</v>
      </c>
      <c r="N17863" t="n">
        <v>-289566000</v>
      </c>
      <c r="O17863">
        <f>D17862</f>
      </c>
      <c r="P17863">
        <f>(E17863-F17863+G17863)/O17863*100</f>
      </c>
      <c r="Q17863">
        <f>H17862</f>
      </c>
      <c r="R17863">
        <f>I17862</f>
      </c>
      <c r="S17863">
        <f>H17863-H17862</f>
      </c>
      <c r="T17863">
        <f>I17863-I17862</f>
      </c>
      <c r="U17863">
        <f>(L17863-K17863)/(2*D17863*0.01)</f>
      </c>
      <c r="V17863">
        <f>(L17863+K17863)/(D17863*0.0001)</f>
      </c>
    </row>
    <row r="17864">
      <c r="A17864" t="n">
        <v>2021</v>
      </c>
      <c r="B17864" t="inlineStr">
        <is>
          <t>00861997</t>
        </is>
      </c>
      <c r="C17864" t="inlineStr">
        <is>
          <t>휴먼테크놀로지</t>
        </is>
      </c>
      <c r="D17864" t="n">
        <v>2776766000</v>
      </c>
      <c r="E17864" t="n">
        <v>738311000</v>
      </c>
      <c r="F17864" t="n">
        <v>658022000</v>
      </c>
      <c r="G17864" t="n">
        <v>76947000</v>
      </c>
      <c r="H17864" t="n">
        <v>2.92</v>
      </c>
      <c r="I17864" t="n">
        <v>5</v>
      </c>
      <c r="K17864" t="n">
        <v>-227665000</v>
      </c>
      <c r="L17864" t="n">
        <v>261018000</v>
      </c>
      <c r="M17864" t="n">
        <v>253184000</v>
      </c>
      <c r="N17864" t="n">
        <v>-225652000</v>
      </c>
      <c r="O17864">
        <f>D17863</f>
      </c>
      <c r="P17864">
        <f>(E17864-F17864+G17864)/O17864*100</f>
      </c>
      <c r="Q17864">
        <f>H17863</f>
      </c>
      <c r="R17864">
        <f>I17863</f>
      </c>
      <c r="S17864">
        <f>H17864-H17863</f>
      </c>
      <c r="T17864">
        <f>I17864-I17863</f>
      </c>
      <c r="U17864">
        <f>(L17864-K17864)/(2*D17864*0.01)</f>
      </c>
      <c r="V17864">
        <f>(L17864+K17864)/(D17864*0.0001)</f>
      </c>
    </row>
    <row r="17865">
      <c r="A17865" t="n">
        <v>2023</v>
      </c>
      <c r="B17865" t="inlineStr">
        <is>
          <t>00861997</t>
        </is>
      </c>
      <c r="C17865" t="inlineStr">
        <is>
          <t>휴먼테크놀로지</t>
        </is>
      </c>
      <c r="D17865" t="n">
        <v>634081000</v>
      </c>
      <c r="E17865" t="n">
        <v>385962000</v>
      </c>
      <c r="F17865" t="n">
        <v>1804493000</v>
      </c>
      <c r="G17865" t="n">
        <v>93705000</v>
      </c>
      <c r="H17865" t="n">
        <v>4.58</v>
      </c>
      <c r="I17865" t="n">
        <v>5</v>
      </c>
      <c r="K17865" t="n">
        <v>-14207000</v>
      </c>
      <c r="L17865" t="n">
        <v>16625000</v>
      </c>
      <c r="M17865" t="n">
        <v>16403000</v>
      </c>
      <c r="N17865" t="n">
        <v>-14294000</v>
      </c>
      <c r="U17865">
        <f>(L17865-K17865)/(2*D17865*0.01)</f>
      </c>
      <c r="V17865">
        <f>(L17865+K17865)/(D17865*0.0001)</f>
      </c>
    </row>
    <row r="17866">
      <c r="A17866" t="n">
        <v>2024</v>
      </c>
      <c r="B17866" t="inlineStr">
        <is>
          <t>00861997</t>
        </is>
      </c>
      <c r="C17866" t="inlineStr">
        <is>
          <t>휴먼테크놀로지</t>
        </is>
      </c>
      <c r="D17866" t="n">
        <v>600844000</v>
      </c>
      <c r="E17866" t="n">
        <v>302667000</v>
      </c>
      <c r="F17866" t="n">
        <v>351071000</v>
      </c>
      <c r="G17866" t="n">
        <v>27281000</v>
      </c>
      <c r="H17866" t="n">
        <v>4.03</v>
      </c>
      <c r="I17866" t="n">
        <v>5</v>
      </c>
      <c r="O17866">
        <f>D17865</f>
      </c>
      <c r="P17866">
        <f>(E17866-F17866+G17866)/O17866*100</f>
      </c>
      <c r="Q17866">
        <f>H17865</f>
      </c>
      <c r="R17866">
        <f>I17865</f>
      </c>
      <c r="S17866">
        <f>H17866-H17865</f>
      </c>
      <c r="T17866">
        <f>I17866-I17865</f>
      </c>
    </row>
    <row r="17867">
      <c r="A17867" t="n">
        <v>2025</v>
      </c>
      <c r="B17867" t="inlineStr">
        <is>
          <t>00861997</t>
        </is>
      </c>
      <c r="C17867" t="inlineStr">
        <is>
          <t>휴먼테크놀로지</t>
        </is>
      </c>
      <c r="D17867" t="n">
        <v>561088000</v>
      </c>
      <c r="E17867" t="n">
        <v>267373000</v>
      </c>
      <c r="F17867" t="n">
        <v>304888000</v>
      </c>
      <c r="G17867" t="n">
        <v>22571000</v>
      </c>
      <c r="H17867" t="n">
        <v>4.3</v>
      </c>
      <c r="I17867" t="n">
        <v>4.45</v>
      </c>
      <c r="J17867" t="n">
        <v>7.8</v>
      </c>
      <c r="K17867" t="n">
        <v>-38855000</v>
      </c>
      <c r="L17867" t="n">
        <v>44144000</v>
      </c>
      <c r="M17867" t="n">
        <v>44163000</v>
      </c>
      <c r="N17867" t="n">
        <v>-39591000</v>
      </c>
      <c r="O17867">
        <f>D17866</f>
      </c>
      <c r="P17867">
        <f>(E17867-F17867+G17867)/O17867*100</f>
      </c>
      <c r="Q17867">
        <f>H17866</f>
      </c>
      <c r="R17867">
        <f>I17866</f>
      </c>
      <c r="S17867">
        <f>H17867-H17866</f>
      </c>
      <c r="T17867">
        <f>I17867-I17866</f>
      </c>
      <c r="U17867">
        <f>(L17867-K17867)/(2*D17867*0.01)</f>
      </c>
      <c r="V17867">
        <f>(L17867+K17867)/(D17867*0.0001)</f>
      </c>
    </row>
    <row r="17868">
      <c r="A17868" t="n">
        <v>2023</v>
      </c>
      <c r="B17868" t="inlineStr">
        <is>
          <t>00862312</t>
        </is>
      </c>
      <c r="C17868" t="inlineStr">
        <is>
          <t>포스뱅크</t>
        </is>
      </c>
      <c r="D17868" t="n">
        <v>2643031202</v>
      </c>
      <c r="E17868" t="n">
        <v>448039575</v>
      </c>
      <c r="F17868" t="n">
        <v>277906280</v>
      </c>
      <c r="G17868" t="n">
        <v>104062212</v>
      </c>
      <c r="H17868" t="n">
        <v>4.47</v>
      </c>
      <c r="I17868" t="n">
        <v>4</v>
      </c>
      <c r="J17868" t="n">
        <v>7.88</v>
      </c>
      <c r="K17868" t="n">
        <v>-165592173</v>
      </c>
      <c r="L17868" t="n">
        <v>187014167</v>
      </c>
      <c r="M17868" t="n">
        <v>186227846</v>
      </c>
      <c r="N17868" t="n">
        <v>-167916728</v>
      </c>
      <c r="U17868">
        <f>(L17868-K17868)/(2*D17868*0.01)</f>
      </c>
      <c r="V17868">
        <f>(L17868+K17868)/(D17868*0.0001)</f>
      </c>
    </row>
    <row r="17869">
      <c r="A17869" t="n">
        <v>2024</v>
      </c>
      <c r="B17869" t="inlineStr">
        <is>
          <t>00862312</t>
        </is>
      </c>
      <c r="C17869" t="inlineStr">
        <is>
          <t>포스뱅크</t>
        </is>
      </c>
      <c r="D17869" t="n">
        <v>3620288903</v>
      </c>
      <c r="E17869" t="n">
        <v>565367019</v>
      </c>
      <c r="F17869" t="n">
        <v>52467852</v>
      </c>
      <c r="G17869" t="n">
        <v>102961498</v>
      </c>
      <c r="H17869" t="n">
        <v>3.89</v>
      </c>
      <c r="I17869" t="n">
        <v>4</v>
      </c>
      <c r="J17869" t="n">
        <v>7.77</v>
      </c>
      <c r="K17869" t="n">
        <v>-220382345</v>
      </c>
      <c r="L17869" t="n">
        <v>248749613</v>
      </c>
      <c r="M17869" t="n">
        <v>246242765</v>
      </c>
      <c r="N17869" t="n">
        <v>-222296300</v>
      </c>
      <c r="O17869">
        <f>D17868</f>
      </c>
      <c r="P17869">
        <f>(E17869-F17869+G17869)/O17869*100</f>
      </c>
      <c r="Q17869">
        <f>H17868</f>
      </c>
      <c r="R17869">
        <f>I17868</f>
      </c>
      <c r="S17869">
        <f>H17869-H17868</f>
      </c>
      <c r="T17869">
        <f>I17869-I17868</f>
      </c>
      <c r="U17869">
        <f>(L17869-K17869)/(2*D17869*0.01)</f>
      </c>
      <c r="V17869">
        <f>(L17869+K17869)/(D17869*0.0001)</f>
      </c>
    </row>
    <row r="17870">
      <c r="A17870" t="n">
        <v>2025</v>
      </c>
      <c r="B17870" t="inlineStr">
        <is>
          <t>00862312</t>
        </is>
      </c>
      <c r="C17870" t="inlineStr">
        <is>
          <t>포스뱅크</t>
        </is>
      </c>
      <c r="D17870" t="n">
        <v>4187708645</v>
      </c>
      <c r="E17870" t="n">
        <v>837927746</v>
      </c>
      <c r="F17870" t="n">
        <v>368160919</v>
      </c>
      <c r="G17870" t="n">
        <v>122179631</v>
      </c>
      <c r="H17870" t="n">
        <v>4.22</v>
      </c>
      <c r="I17870" t="n">
        <v>4</v>
      </c>
      <c r="J17870" t="n">
        <v>7.37</v>
      </c>
      <c r="K17870" t="n">
        <v>-244090976</v>
      </c>
      <c r="L17870" t="n">
        <v>274245264</v>
      </c>
      <c r="M17870" t="n">
        <v>272421695</v>
      </c>
      <c r="N17870" t="n">
        <v>-246946496</v>
      </c>
      <c r="O17870">
        <f>D17869</f>
      </c>
      <c r="P17870">
        <f>(E17870-F17870+G17870)/O17870*100</f>
      </c>
      <c r="Q17870">
        <f>H17869</f>
      </c>
      <c r="R17870">
        <f>I17869</f>
      </c>
      <c r="S17870">
        <f>H17870-H17869</f>
      </c>
      <c r="T17870">
        <f>I17870-I17869</f>
      </c>
      <c r="U17870">
        <f>(L17870-K17870)/(2*D17870*0.01)</f>
      </c>
      <c r="V17870">
        <f>(L17870+K17870)/(D17870*0.0001)</f>
      </c>
    </row>
    <row r="17871">
      <c r="A17871" t="n">
        <v>2019</v>
      </c>
      <c r="B17871" t="inlineStr">
        <is>
          <t>00862853</t>
        </is>
      </c>
      <c r="C17871" t="inlineStr">
        <is>
          <t>플레이디</t>
        </is>
      </c>
      <c r="D17871" t="n">
        <v>7200414000</v>
      </c>
      <c r="E17871" t="n">
        <v>1428823000</v>
      </c>
      <c r="F17871" t="n">
        <v>1441956000</v>
      </c>
      <c r="G17871" t="n">
        <v>158061000</v>
      </c>
      <c r="H17871" t="n">
        <v>2.7</v>
      </c>
      <c r="I17871" t="n">
        <v>4.9</v>
      </c>
      <c r="K17871" t="n">
        <v>-345709000</v>
      </c>
      <c r="L17871" t="n">
        <v>385665000</v>
      </c>
      <c r="M17871" t="n">
        <v>373397000</v>
      </c>
      <c r="N17871" t="n">
        <v>-341832000</v>
      </c>
      <c r="U17871">
        <f>(L17871-K17871)/(2*D17871*0.01)</f>
      </c>
      <c r="V17871">
        <f>(L17871+K17871)/(D17871*0.0001)</f>
      </c>
    </row>
    <row r="17872">
      <c r="A17872" t="n">
        <v>2020</v>
      </c>
      <c r="B17872" t="inlineStr">
        <is>
          <t>00862853</t>
        </is>
      </c>
      <c r="C17872" t="inlineStr">
        <is>
          <t>플레이디</t>
        </is>
      </c>
      <c r="D17872" t="n">
        <v>8729020000</v>
      </c>
      <c r="E17872" t="n">
        <v>1432240000</v>
      </c>
      <c r="F17872" t="n">
        <v>1230793000</v>
      </c>
      <c r="G17872" t="n">
        <v>157263000</v>
      </c>
      <c r="H17872" t="n">
        <v>2.9</v>
      </c>
      <c r="I17872" t="n">
        <v>5.5</v>
      </c>
      <c r="K17872" t="n">
        <v>-568442000</v>
      </c>
      <c r="L17872" t="n">
        <v>652104000</v>
      </c>
      <c r="M17872" t="n">
        <v>628398000</v>
      </c>
      <c r="N17872" t="n">
        <v>-560112000</v>
      </c>
      <c r="O17872">
        <f>D17871</f>
      </c>
      <c r="P17872">
        <f>(E17872-F17872+G17872)/O17872*100</f>
      </c>
      <c r="Q17872">
        <f>H17871</f>
      </c>
      <c r="R17872">
        <f>I17871</f>
      </c>
      <c r="S17872">
        <f>H17872-H17871</f>
      </c>
      <c r="T17872">
        <f>I17872-I17871</f>
      </c>
      <c r="U17872">
        <f>(L17872-K17872)/(2*D17872*0.01)</f>
      </c>
      <c r="V17872">
        <f>(L17872+K17872)/(D17872*0.0001)</f>
      </c>
    </row>
    <row r="17873">
      <c r="A17873" t="n">
        <v>2021</v>
      </c>
      <c r="B17873" t="inlineStr">
        <is>
          <t>00862853</t>
        </is>
      </c>
      <c r="C17873" t="inlineStr">
        <is>
          <t>플레이디</t>
        </is>
      </c>
      <c r="D17873" t="n">
        <v>6731304000</v>
      </c>
      <c r="E17873" t="n">
        <v>1535218000</v>
      </c>
      <c r="F17873" t="n">
        <v>2881694000</v>
      </c>
      <c r="G17873" t="n">
        <v>215692000</v>
      </c>
      <c r="H17873" t="n">
        <v>3.45</v>
      </c>
      <c r="I17873" t="n">
        <v>5.5</v>
      </c>
      <c r="K17873" t="n">
        <v>-411607000</v>
      </c>
      <c r="L17873" t="n">
        <v>467935000</v>
      </c>
      <c r="M17873" t="n">
        <v>453593000</v>
      </c>
      <c r="N17873" t="n">
        <v>-407613000</v>
      </c>
      <c r="O17873">
        <f>D17872</f>
      </c>
      <c r="P17873">
        <f>(E17873-F17873+G17873)/O17873*100</f>
      </c>
      <c r="Q17873">
        <f>H17872</f>
      </c>
      <c r="R17873">
        <f>I17872</f>
      </c>
      <c r="S17873">
        <f>H17873-H17872</f>
      </c>
      <c r="T17873">
        <f>I17873-I17872</f>
      </c>
      <c r="U17873">
        <f>(L17873-K17873)/(2*D17873*0.01)</f>
      </c>
      <c r="V17873">
        <f>(L17873+K17873)/(D17873*0.0001)</f>
      </c>
    </row>
    <row r="17874">
      <c r="A17874" t="n">
        <v>2022</v>
      </c>
      <c r="B17874" t="inlineStr">
        <is>
          <t>00862853</t>
        </is>
      </c>
      <c r="C17874" t="inlineStr">
        <is>
          <t>플레이디</t>
        </is>
      </c>
      <c r="D17874" t="n">
        <v>5736125000</v>
      </c>
      <c r="E17874" t="n">
        <v>1317917000</v>
      </c>
      <c r="F17874" t="n">
        <v>2602156000</v>
      </c>
      <c r="G17874" t="n">
        <v>200311000</v>
      </c>
      <c r="H17874" t="n">
        <v>5.8</v>
      </c>
      <c r="I17874" t="n">
        <v>5.5</v>
      </c>
      <c r="K17874" t="n">
        <v>-298964000</v>
      </c>
      <c r="L17874" t="n">
        <v>334593000</v>
      </c>
      <c r="M17874" t="n">
        <v>332535000</v>
      </c>
      <c r="N17874" t="n">
        <v>-302658000</v>
      </c>
      <c r="O17874">
        <f>D17873</f>
      </c>
      <c r="P17874">
        <f>(E17874-F17874+G17874)/O17874*100</f>
      </c>
      <c r="Q17874">
        <f>H17873</f>
      </c>
      <c r="R17874">
        <f>I17873</f>
      </c>
      <c r="S17874">
        <f>H17874-H17873</f>
      </c>
      <c r="T17874">
        <f>I17874-I17873</f>
      </c>
      <c r="U17874">
        <f>(L17874-K17874)/(2*D17874*0.01)</f>
      </c>
      <c r="V17874">
        <f>(L17874+K17874)/(D17874*0.0001)</f>
      </c>
    </row>
    <row r="17875">
      <c r="A17875" t="n">
        <v>2023</v>
      </c>
      <c r="B17875" t="inlineStr">
        <is>
          <t>00862853</t>
        </is>
      </c>
      <c r="C17875" t="inlineStr">
        <is>
          <t>플레이디</t>
        </is>
      </c>
      <c r="D17875" t="n">
        <v>6533163000</v>
      </c>
      <c r="E17875" t="n">
        <v>1271913000</v>
      </c>
      <c r="F17875" t="n">
        <v>1019856000</v>
      </c>
      <c r="G17875" t="n">
        <v>294436000</v>
      </c>
      <c r="H17875" t="n">
        <v>4.35</v>
      </c>
      <c r="I17875" t="n">
        <v>5.5</v>
      </c>
      <c r="K17875" t="n">
        <v>-226415000</v>
      </c>
      <c r="L17875" t="n">
        <v>245088000</v>
      </c>
      <c r="M17875" t="n">
        <v>240870000</v>
      </c>
      <c r="N17875" t="n">
        <v>-226839000</v>
      </c>
      <c r="O17875">
        <f>D17874</f>
      </c>
      <c r="P17875">
        <f>(E17875-F17875+G17875)/O17875*100</f>
      </c>
      <c r="Q17875">
        <f>H17874</f>
      </c>
      <c r="R17875">
        <f>I17874</f>
      </c>
      <c r="S17875">
        <f>H17875-H17874</f>
      </c>
      <c r="T17875">
        <f>I17875-I17874</f>
      </c>
      <c r="U17875">
        <f>(L17875-K17875)/(2*D17875*0.01)</f>
      </c>
      <c r="V17875">
        <f>(L17875+K17875)/(D17875*0.0001)</f>
      </c>
    </row>
    <row r="17876">
      <c r="A17876" t="n">
        <v>2024</v>
      </c>
      <c r="B17876" t="inlineStr">
        <is>
          <t>00862853</t>
        </is>
      </c>
      <c r="C17876" t="inlineStr">
        <is>
          <t>플레이디</t>
        </is>
      </c>
      <c r="D17876" t="n">
        <v>6591814000</v>
      </c>
      <c r="E17876" t="n">
        <v>1321458000</v>
      </c>
      <c r="F17876" t="n">
        <v>544730000</v>
      </c>
      <c r="G17876" t="n">
        <v>247968000</v>
      </c>
      <c r="H17876" t="n">
        <v>3.8</v>
      </c>
      <c r="I17876" t="n">
        <v>5.5</v>
      </c>
      <c r="K17876" t="n">
        <v>-235517000</v>
      </c>
      <c r="L17876" t="n">
        <v>255511000</v>
      </c>
      <c r="M17876" t="n">
        <v>249742000</v>
      </c>
      <c r="N17876" t="n">
        <v>-234773000</v>
      </c>
      <c r="O17876">
        <f>D17875</f>
      </c>
      <c r="P17876">
        <f>(E17876-F17876+G17876)/O17876*100</f>
      </c>
      <c r="Q17876">
        <f>H17875</f>
      </c>
      <c r="R17876">
        <f>I17875</f>
      </c>
      <c r="S17876">
        <f>H17876-H17875</f>
      </c>
      <c r="T17876">
        <f>I17876-I17875</f>
      </c>
      <c r="U17876">
        <f>(L17876-K17876)/(2*D17876*0.01)</f>
      </c>
      <c r="V17876">
        <f>(L17876+K17876)/(D17876*0.0001)</f>
      </c>
    </row>
    <row r="17877">
      <c r="A17877" t="n">
        <v>2025</v>
      </c>
      <c r="B17877" t="inlineStr">
        <is>
          <t>00862853</t>
        </is>
      </c>
      <c r="C17877" t="inlineStr">
        <is>
          <t>플레이디</t>
        </is>
      </c>
      <c r="D17877" t="n">
        <v>6329250000</v>
      </c>
      <c r="E17877" t="n">
        <v>1275917000</v>
      </c>
      <c r="F17877" t="n">
        <v>716638000</v>
      </c>
      <c r="G17877" t="n">
        <v>219783000</v>
      </c>
      <c r="H17877" t="n">
        <v>4.6</v>
      </c>
      <c r="I17877" t="n">
        <v>4.55</v>
      </c>
      <c r="K17877" t="n">
        <v>-225073000</v>
      </c>
      <c r="L17877" t="n">
        <v>245104000</v>
      </c>
      <c r="M17877" t="n">
        <v>243261000</v>
      </c>
      <c r="N17877" t="n">
        <v>-227583000</v>
      </c>
      <c r="O17877">
        <f>D17876</f>
      </c>
      <c r="P17877">
        <f>(E17877-F17877+G17877)/O17877*100</f>
      </c>
      <c r="Q17877">
        <f>H17876</f>
      </c>
      <c r="R17877">
        <f>I17876</f>
      </c>
      <c r="S17877">
        <f>H17877-H17876</f>
      </c>
      <c r="T17877">
        <f>I17877-I17876</f>
      </c>
      <c r="U17877">
        <f>(L17877-K17877)/(2*D17877*0.01)</f>
      </c>
      <c r="V17877">
        <f>(L17877+K17877)/(D17877*0.0001)</f>
      </c>
    </row>
    <row r="17878">
      <c r="A17878" t="n">
        <v>2021</v>
      </c>
      <c r="B17878" t="inlineStr">
        <is>
          <t>00862905</t>
        </is>
      </c>
      <c r="C17878" t="inlineStr">
        <is>
          <t>이지스자산운용</t>
        </is>
      </c>
      <c r="D17878" t="n">
        <v>71804000</v>
      </c>
    </row>
    <row r="17879">
      <c r="A17879" t="n">
        <v>2019</v>
      </c>
      <c r="B17879" t="inlineStr">
        <is>
          <t>00863038</t>
        </is>
      </c>
      <c r="C17879" t="inlineStr">
        <is>
          <t>캐리</t>
        </is>
      </c>
      <c r="D17879" t="n">
        <v>2980744000</v>
      </c>
      <c r="E17879" t="n">
        <v>376552000</v>
      </c>
      <c r="F17879" t="n">
        <v>104776000</v>
      </c>
      <c r="G17879" t="n">
        <v>61765000</v>
      </c>
      <c r="H17879" t="n">
        <v>1.96</v>
      </c>
      <c r="I17879" t="n">
        <v>4.76</v>
      </c>
      <c r="K17879" t="n">
        <v>-297194000</v>
      </c>
      <c r="L17879" t="n">
        <v>355474000</v>
      </c>
      <c r="M17879" t="n">
        <v>351833000</v>
      </c>
      <c r="N17879" t="n">
        <v>-299969000</v>
      </c>
      <c r="U17879">
        <f>(L17879-K17879)/(2*D17879*0.01)</f>
      </c>
      <c r="V17879">
        <f>(L17879+K17879)/(D17879*0.0001)</f>
      </c>
    </row>
    <row r="17880">
      <c r="A17880" t="n">
        <v>2020</v>
      </c>
      <c r="B17880" t="inlineStr">
        <is>
          <t>00863038</t>
        </is>
      </c>
      <c r="C17880" t="inlineStr">
        <is>
          <t>캐리</t>
        </is>
      </c>
      <c r="D17880" t="n">
        <v>3549954000</v>
      </c>
      <c r="E17880" t="n">
        <v>422703000</v>
      </c>
      <c r="F17880" t="n">
        <v>68834000</v>
      </c>
      <c r="G17880" t="n">
        <v>66708000</v>
      </c>
      <c r="H17880" t="n">
        <v>1.94</v>
      </c>
      <c r="I17880" t="n">
        <v>4.76</v>
      </c>
      <c r="K17880" t="n">
        <v>-347894000</v>
      </c>
      <c r="L17880" t="n">
        <v>415262000</v>
      </c>
      <c r="M17880" t="n">
        <v>410924000</v>
      </c>
      <c r="N17880" t="n">
        <v>-351082000</v>
      </c>
      <c r="O17880">
        <f>D17879</f>
      </c>
      <c r="P17880">
        <f>(E17880-F17880+G17880)/O17880*100</f>
      </c>
      <c r="Q17880">
        <f>H17879</f>
      </c>
      <c r="R17880">
        <f>I17879</f>
      </c>
      <c r="S17880">
        <f>H17880-H17879</f>
      </c>
      <c r="T17880">
        <f>I17880-I17879</f>
      </c>
      <c r="U17880">
        <f>(L17880-K17880)/(2*D17880*0.01)</f>
      </c>
      <c r="V17880">
        <f>(L17880+K17880)/(D17880*0.0001)</f>
      </c>
    </row>
    <row r="17881">
      <c r="A17881" t="n">
        <v>2021</v>
      </c>
      <c r="B17881" t="inlineStr">
        <is>
          <t>00863038</t>
        </is>
      </c>
      <c r="C17881" t="inlineStr">
        <is>
          <t>캐리</t>
        </is>
      </c>
      <c r="D17881" t="n">
        <v>4259627000</v>
      </c>
      <c r="E17881" t="n">
        <v>484177000</v>
      </c>
      <c r="F17881" t="n">
        <v>147761000</v>
      </c>
      <c r="G17881" t="n">
        <v>78262000</v>
      </c>
      <c r="H17881" t="n">
        <v>2.66</v>
      </c>
      <c r="I17881" t="n">
        <v>4.19</v>
      </c>
      <c r="K17881" t="n">
        <v>-464560000</v>
      </c>
      <c r="L17881" t="n">
        <v>464560000</v>
      </c>
      <c r="M17881" t="n">
        <v>463273000</v>
      </c>
      <c r="N17881" t="n">
        <v>-397791000</v>
      </c>
      <c r="O17881">
        <f>D17880</f>
      </c>
      <c r="P17881">
        <f>(E17881-F17881+G17881)/O17881*100</f>
      </c>
      <c r="Q17881">
        <f>H17880</f>
      </c>
      <c r="R17881">
        <f>I17880</f>
      </c>
      <c r="S17881">
        <f>H17881-H17880</f>
      </c>
      <c r="T17881">
        <f>I17881-I17880</f>
      </c>
      <c r="U17881">
        <f>(L17881-K17881)/(2*D17881*0.01)</f>
      </c>
    </row>
    <row r="17882">
      <c r="A17882" t="n">
        <v>2022</v>
      </c>
      <c r="B17882" t="inlineStr">
        <is>
          <t>00863038</t>
        </is>
      </c>
      <c r="C17882" t="inlineStr">
        <is>
          <t>캐리</t>
        </is>
      </c>
      <c r="D17882" t="n">
        <v>2608718000</v>
      </c>
      <c r="E17882" t="n">
        <v>585413000</v>
      </c>
      <c r="F17882" t="n">
        <v>1293620000</v>
      </c>
      <c r="G17882" t="n">
        <v>108664000</v>
      </c>
      <c r="H17882" t="n">
        <v>5.17</v>
      </c>
      <c r="I17882" t="n">
        <v>2</v>
      </c>
      <c r="K17882" t="n">
        <v>-233600000</v>
      </c>
      <c r="L17882" t="n">
        <v>233600000</v>
      </c>
      <c r="M17882" t="n">
        <v>239826000</v>
      </c>
      <c r="N17882" t="n">
        <v>-257010000</v>
      </c>
      <c r="O17882">
        <f>D17881</f>
      </c>
      <c r="P17882">
        <f>(E17882-F17882+G17882)/O17882*100</f>
      </c>
      <c r="Q17882">
        <f>H17881</f>
      </c>
      <c r="R17882">
        <f>I17881</f>
      </c>
      <c r="S17882">
        <f>H17882-H17881</f>
      </c>
      <c r="T17882">
        <f>I17882-I17881</f>
      </c>
      <c r="U17882">
        <f>(L17882-K17882)/(2*D17882*0.01)</f>
      </c>
    </row>
    <row r="17883">
      <c r="A17883" t="n">
        <v>2023</v>
      </c>
      <c r="B17883" t="inlineStr">
        <is>
          <t>00863038</t>
        </is>
      </c>
      <c r="C17883" t="inlineStr">
        <is>
          <t>캐리</t>
        </is>
      </c>
      <c r="D17883" t="n">
        <v>2485469000</v>
      </c>
      <c r="E17883" t="n">
        <v>369052000</v>
      </c>
      <c r="F17883" t="n">
        <v>991468000</v>
      </c>
      <c r="G17883" t="n">
        <v>147309000</v>
      </c>
      <c r="H17883" t="n">
        <v>4.27</v>
      </c>
      <c r="I17883" t="n">
        <v>2</v>
      </c>
      <c r="K17883" t="n">
        <v>-260702000</v>
      </c>
      <c r="L17883" t="n">
        <v>260702000</v>
      </c>
      <c r="M17883" t="n">
        <v>264464000</v>
      </c>
      <c r="N17883" t="n">
        <v>-227560000</v>
      </c>
      <c r="O17883">
        <f>D17882</f>
      </c>
      <c r="P17883">
        <f>(E17883-F17883+G17883)/O17883*100</f>
      </c>
      <c r="Q17883">
        <f>H17882</f>
      </c>
      <c r="R17883">
        <f>I17882</f>
      </c>
      <c r="S17883">
        <f>H17883-H17882</f>
      </c>
      <c r="T17883">
        <f>I17883-I17882</f>
      </c>
      <c r="U17883">
        <f>(L17883-K17883)/(2*D17883*0.01)</f>
      </c>
    </row>
    <row r="17884">
      <c r="A17884" t="n">
        <v>2024</v>
      </c>
      <c r="B17884" t="inlineStr">
        <is>
          <t>00863038</t>
        </is>
      </c>
      <c r="C17884" t="inlineStr">
        <is>
          <t>캐리</t>
        </is>
      </c>
      <c r="D17884" t="n">
        <v>1066526000</v>
      </c>
      <c r="E17884" t="n">
        <v>432390000</v>
      </c>
      <c r="F17884" t="n">
        <v>1773751000</v>
      </c>
      <c r="G17884" t="n">
        <v>117591000</v>
      </c>
      <c r="H17884" t="n">
        <v>3.5</v>
      </c>
      <c r="I17884" t="n">
        <v>2</v>
      </c>
      <c r="K17884" t="n">
        <v>-69420000</v>
      </c>
      <c r="L17884" t="n">
        <v>81537000</v>
      </c>
      <c r="M17884" t="n">
        <v>82048000</v>
      </c>
      <c r="N17884" t="n">
        <v>-71060000</v>
      </c>
      <c r="O17884">
        <f>D17883</f>
      </c>
      <c r="P17884">
        <f>(E17884-F17884+G17884)/O17884*100</f>
      </c>
      <c r="Q17884">
        <f>H17883</f>
      </c>
      <c r="R17884">
        <f>I17883</f>
      </c>
      <c r="S17884">
        <f>H17884-H17883</f>
      </c>
      <c r="T17884">
        <f>I17884-I17883</f>
      </c>
      <c r="U17884">
        <f>(L17884-K17884)/(2*D17884*0.01)</f>
      </c>
      <c r="V17884">
        <f>(L17884+K17884)/(D17884*0.0001)</f>
      </c>
    </row>
    <row r="17885">
      <c r="A17885" t="n">
        <v>2024</v>
      </c>
      <c r="B17885" t="inlineStr">
        <is>
          <t>00863533</t>
        </is>
      </c>
      <c r="C17885" t="inlineStr">
        <is>
          <t>삼양엔씨켐</t>
        </is>
      </c>
      <c r="D17885" t="n">
        <v>924205000</v>
      </c>
      <c r="E17885" t="n">
        <v>553036000</v>
      </c>
      <c r="F17885" t="n">
        <v>22383000</v>
      </c>
      <c r="G17885" t="n">
        <v>12462000</v>
      </c>
      <c r="H17885" t="n">
        <v>4.46</v>
      </c>
      <c r="I17885" t="n">
        <v>3</v>
      </c>
      <c r="J17885" t="n">
        <v>8.49</v>
      </c>
      <c r="K17885" t="n">
        <v>-68486000</v>
      </c>
      <c r="L17885" t="n">
        <v>79523000</v>
      </c>
      <c r="M17885" t="n">
        <v>80781000</v>
      </c>
      <c r="N17885" t="n">
        <v>-70737000</v>
      </c>
      <c r="U17885">
        <f>(L17885-K17885)/(2*D17885*0.01)</f>
      </c>
      <c r="V17885">
        <f>(L17885+K17885)/(D17885*0.0001)</f>
      </c>
    </row>
    <row r="17886">
      <c r="A17886" t="n">
        <v>2015</v>
      </c>
      <c r="B17886" t="inlineStr">
        <is>
          <t>00864842</t>
        </is>
      </c>
      <c r="C17886" t="inlineStr">
        <is>
          <t>현대종합특수강</t>
        </is>
      </c>
      <c r="D17886" t="n">
        <v>11366000000</v>
      </c>
      <c r="E17886" t="n">
        <v>1480000000</v>
      </c>
      <c r="F17886" t="n">
        <v>526000000</v>
      </c>
      <c r="G17886" t="n">
        <v>221000000</v>
      </c>
      <c r="H17886" t="n">
        <v>2.8</v>
      </c>
      <c r="I17886" t="n">
        <v>5.07</v>
      </c>
      <c r="K17886" t="n">
        <v>-1061000000</v>
      </c>
      <c r="L17886" t="n">
        <v>1266000000</v>
      </c>
      <c r="M17886" t="n">
        <v>1251000000</v>
      </c>
      <c r="N17886" t="n">
        <v>-1609000000</v>
      </c>
      <c r="U17886">
        <f>(L17886-K17886)/(2*D17886*0.01)</f>
      </c>
      <c r="V17886">
        <f>(L17886+K17886)/(D17886*0.0001)</f>
      </c>
    </row>
    <row r="17887">
      <c r="A17887" t="n">
        <v>2016</v>
      </c>
      <c r="B17887" t="inlineStr">
        <is>
          <t>00864842</t>
        </is>
      </c>
      <c r="C17887" t="inlineStr">
        <is>
          <t>현대종합특수강</t>
        </is>
      </c>
      <c r="D17887" t="n">
        <v>11838800000</v>
      </c>
      <c r="E17887" t="n">
        <v>1926101000</v>
      </c>
      <c r="F17887" t="n">
        <v>1400124000</v>
      </c>
      <c r="G17887" t="n">
        <v>303870000</v>
      </c>
      <c r="H17887" t="n">
        <v>2.83</v>
      </c>
      <c r="I17887" t="n">
        <v>5.01</v>
      </c>
      <c r="K17887" t="n">
        <v>-1134046000</v>
      </c>
      <c r="L17887" t="n">
        <v>1360597000</v>
      </c>
      <c r="M17887" t="n">
        <v>1344734000</v>
      </c>
      <c r="N17887" t="n">
        <v>-1143114000</v>
      </c>
      <c r="O17887">
        <f>D17886</f>
      </c>
      <c r="P17887">
        <f>(E17887-F17887+G17887)/O17887*100</f>
      </c>
      <c r="Q17887">
        <f>H17886</f>
      </c>
      <c r="R17887">
        <f>I17886</f>
      </c>
      <c r="S17887">
        <f>H17887-H17886</f>
      </c>
      <c r="T17887">
        <f>I17887-I17886</f>
      </c>
      <c r="U17887">
        <f>(L17887-K17887)/(2*D17887*0.01)</f>
      </c>
      <c r="V17887">
        <f>(L17887+K17887)/(D17887*0.0001)</f>
      </c>
    </row>
    <row r="17888">
      <c r="A17888" t="n">
        <v>2017</v>
      </c>
      <c r="B17888" t="inlineStr">
        <is>
          <t>00864842</t>
        </is>
      </c>
      <c r="C17888" t="inlineStr">
        <is>
          <t>현대종합특수강</t>
        </is>
      </c>
      <c r="D17888" t="n">
        <v>12018096000</v>
      </c>
      <c r="E17888" t="n">
        <v>2022653000</v>
      </c>
      <c r="F17888" t="n">
        <v>1460634000</v>
      </c>
      <c r="G17888" t="n">
        <v>309827000</v>
      </c>
      <c r="H17888" t="n">
        <v>3.17</v>
      </c>
      <c r="I17888" t="n">
        <v>5.03</v>
      </c>
      <c r="K17888" t="n">
        <v>-1145556000</v>
      </c>
      <c r="L17888" t="n">
        <v>1364966000</v>
      </c>
      <c r="M17888" t="n">
        <v>1353992000</v>
      </c>
      <c r="N17888" t="n">
        <v>-1154202000</v>
      </c>
      <c r="O17888">
        <f>D17887</f>
      </c>
      <c r="P17888">
        <f>(E17888-F17888+G17888)/O17888*100</f>
      </c>
      <c r="Q17888">
        <f>H17887</f>
      </c>
      <c r="R17888">
        <f>I17887</f>
      </c>
      <c r="S17888">
        <f>H17888-H17887</f>
      </c>
      <c r="T17888">
        <f>I17888-I17887</f>
      </c>
      <c r="U17888">
        <f>(L17888-K17888)/(2*D17888*0.01)</f>
      </c>
      <c r="V17888">
        <f>(L17888+K17888)/(D17888*0.0001)</f>
      </c>
    </row>
    <row r="17889">
      <c r="A17889" t="n">
        <v>2018</v>
      </c>
      <c r="B17889" t="inlineStr">
        <is>
          <t>00864842</t>
        </is>
      </c>
      <c r="C17889" t="inlineStr">
        <is>
          <t>현대종합특수강</t>
        </is>
      </c>
      <c r="D17889" t="n">
        <v>14830035000</v>
      </c>
      <c r="E17889" t="n">
        <v>1777938000</v>
      </c>
      <c r="F17889" t="n">
        <v>636398000</v>
      </c>
      <c r="G17889" t="n">
        <v>360285000</v>
      </c>
      <c r="H17889" t="n">
        <v>2.65</v>
      </c>
      <c r="I17889" t="n">
        <v>4.99</v>
      </c>
      <c r="K17889" t="n">
        <v>-1423825000</v>
      </c>
      <c r="L17889" t="n">
        <v>1709172000</v>
      </c>
      <c r="M17889" t="n">
        <v>1685993000</v>
      </c>
      <c r="N17889" t="n">
        <v>-1432903000</v>
      </c>
      <c r="O17889">
        <f>D17888</f>
      </c>
      <c r="P17889">
        <f>(E17889-F17889+G17889)/O17889*100</f>
      </c>
      <c r="Q17889">
        <f>H17888</f>
      </c>
      <c r="R17889">
        <f>I17888</f>
      </c>
      <c r="S17889">
        <f>H17889-H17888</f>
      </c>
      <c r="T17889">
        <f>I17889-I17888</f>
      </c>
      <c r="U17889">
        <f>(L17889-K17889)/(2*D17889*0.01)</f>
      </c>
      <c r="V17889">
        <f>(L17889+K17889)/(D17889*0.0001)</f>
      </c>
    </row>
    <row r="17890">
      <c r="A17890" t="n">
        <v>2019</v>
      </c>
      <c r="B17890" t="inlineStr">
        <is>
          <t>00864842</t>
        </is>
      </c>
      <c r="C17890" t="inlineStr">
        <is>
          <t>현대종합특수강</t>
        </is>
      </c>
      <c r="D17890" t="n">
        <v>15345048000</v>
      </c>
      <c r="E17890" t="n">
        <v>1967371000</v>
      </c>
      <c r="F17890" t="n">
        <v>1491954000</v>
      </c>
      <c r="G17890" t="n">
        <v>365646000</v>
      </c>
      <c r="H17890" t="n">
        <v>2.43</v>
      </c>
      <c r="I17890" t="n">
        <v>5.05</v>
      </c>
      <c r="J17890" t="n">
        <v>11.72</v>
      </c>
      <c r="K17890" t="n">
        <v>-1502578000</v>
      </c>
      <c r="L17890" t="n">
        <v>1804374000</v>
      </c>
      <c r="M17890" t="n">
        <v>1765679000</v>
      </c>
      <c r="N17890" t="n">
        <v>-1501930000</v>
      </c>
      <c r="O17890">
        <f>D17889</f>
      </c>
      <c r="P17890">
        <f>(E17890-F17890+G17890)/O17890*100</f>
      </c>
      <c r="Q17890">
        <f>H17889</f>
      </c>
      <c r="R17890">
        <f>I17889</f>
      </c>
      <c r="S17890">
        <f>H17890-H17889</f>
      </c>
      <c r="T17890">
        <f>I17890-I17889</f>
      </c>
      <c r="U17890">
        <f>(L17890-K17890)/(2*D17890*0.01)</f>
      </c>
      <c r="V17890">
        <f>(L17890+K17890)/(D17890*0.0001)</f>
      </c>
    </row>
    <row r="17891">
      <c r="A17891" t="n">
        <v>2024</v>
      </c>
      <c r="B17891" t="inlineStr">
        <is>
          <t>00864842</t>
        </is>
      </c>
      <c r="C17891" t="inlineStr">
        <is>
          <t>현대종합특수강</t>
        </is>
      </c>
      <c r="D17891" t="n">
        <v>15727897000</v>
      </c>
      <c r="E17891" t="n">
        <v>1559105000</v>
      </c>
      <c r="F17891" t="n">
        <v>1311681000</v>
      </c>
      <c r="G17891" t="n">
        <v>574732000</v>
      </c>
      <c r="H17891" t="n">
        <v>4.19</v>
      </c>
      <c r="I17891" t="n">
        <v>4.12</v>
      </c>
      <c r="J17891" t="n">
        <v>12.29</v>
      </c>
      <c r="K17891" t="n">
        <v>-1671345000</v>
      </c>
      <c r="L17891" t="n">
        <v>1976530000</v>
      </c>
      <c r="M17891" t="n">
        <v>2002633000</v>
      </c>
      <c r="N17891" t="n">
        <v>-1720576000</v>
      </c>
      <c r="U17891">
        <f>(L17891-K17891)/(2*D17891*0.01)</f>
      </c>
      <c r="V17891">
        <f>(L17891+K17891)/(D17891*0.0001)</f>
      </c>
    </row>
    <row r="17892">
      <c r="A17892" t="n">
        <v>2014</v>
      </c>
      <c r="B17892" t="inlineStr">
        <is>
          <t>00866062</t>
        </is>
      </c>
      <c r="C17892" t="inlineStr">
        <is>
          <t>엘티씨</t>
        </is>
      </c>
      <c r="D17892" t="n">
        <v>2471064000</v>
      </c>
      <c r="E17892" t="n">
        <v>515648000</v>
      </c>
      <c r="F17892" t="n">
        <v>118642000</v>
      </c>
      <c r="G17892" t="n">
        <v>67129000</v>
      </c>
      <c r="H17892" t="n">
        <v>2.95</v>
      </c>
      <c r="I17892" t="n">
        <v>6.44</v>
      </c>
      <c r="K17892" t="n">
        <v>-143636000</v>
      </c>
      <c r="L17892" t="n">
        <v>168806000</v>
      </c>
      <c r="M17892" t="n">
        <v>164304000</v>
      </c>
      <c r="N17892" t="n">
        <v>-142861000</v>
      </c>
      <c r="U17892">
        <f>(L17892-K17892)/(2*D17892*0.01)</f>
      </c>
      <c r="V17892">
        <f>(L17892+K17892)/(D17892*0.0001)</f>
      </c>
    </row>
    <row r="17893">
      <c r="A17893" t="n">
        <v>2015</v>
      </c>
      <c r="B17893" t="inlineStr">
        <is>
          <t>00866062</t>
        </is>
      </c>
      <c r="C17893" t="inlineStr">
        <is>
          <t>엘티씨</t>
        </is>
      </c>
      <c r="D17893" t="n">
        <v>3119938000</v>
      </c>
      <c r="E17893" t="n">
        <v>687747000</v>
      </c>
      <c r="F17893" t="n">
        <v>341468000</v>
      </c>
      <c r="G17893" t="n">
        <v>71009000</v>
      </c>
      <c r="H17893" t="n">
        <v>2.61</v>
      </c>
      <c r="I17893" t="n">
        <v>4.7</v>
      </c>
      <c r="K17893" t="n">
        <v>-185152000</v>
      </c>
      <c r="L17893" t="n">
        <v>217669000</v>
      </c>
      <c r="M17893" t="n">
        <v>211091000</v>
      </c>
      <c r="N17893" t="n">
        <v>-183579000</v>
      </c>
      <c r="O17893">
        <f>D17892</f>
      </c>
      <c r="P17893">
        <f>(E17893-F17893+G17893)/O17893*100</f>
      </c>
      <c r="Q17893">
        <f>H17892</f>
      </c>
      <c r="R17893">
        <f>I17892</f>
      </c>
      <c r="S17893">
        <f>H17893-H17892</f>
      </c>
      <c r="T17893">
        <f>I17893-I17892</f>
      </c>
      <c r="U17893">
        <f>(L17893-K17893)/(2*D17893*0.01)</f>
      </c>
      <c r="V17893">
        <f>(L17893+K17893)/(D17893*0.0001)</f>
      </c>
    </row>
    <row r="17894">
      <c r="A17894" t="n">
        <v>2016</v>
      </c>
      <c r="B17894" t="inlineStr">
        <is>
          <t>00866062</t>
        </is>
      </c>
      <c r="C17894" t="inlineStr">
        <is>
          <t>엘티씨</t>
        </is>
      </c>
      <c r="D17894" t="n">
        <v>3525377000</v>
      </c>
      <c r="E17894" t="n">
        <v>721429000</v>
      </c>
      <c r="F17894" t="n">
        <v>376309000</v>
      </c>
      <c r="G17894" t="n">
        <v>76232000</v>
      </c>
      <c r="H17894" t="n">
        <v>2.65</v>
      </c>
      <c r="I17894" t="n">
        <v>4.7</v>
      </c>
      <c r="K17894" t="n">
        <v>-202437000</v>
      </c>
      <c r="L17894" t="n">
        <v>237598000</v>
      </c>
      <c r="M17894" t="n">
        <v>230517000</v>
      </c>
      <c r="N17894" t="n">
        <v>-200785000</v>
      </c>
      <c r="O17894">
        <f>D17893</f>
      </c>
      <c r="P17894">
        <f>(E17894-F17894+G17894)/O17894*100</f>
      </c>
      <c r="Q17894">
        <f>H17893</f>
      </c>
      <c r="R17894">
        <f>I17893</f>
      </c>
      <c r="S17894">
        <f>H17894-H17893</f>
      </c>
      <c r="T17894">
        <f>I17894-I17893</f>
      </c>
      <c r="U17894">
        <f>(L17894-K17894)/(2*D17894*0.01)</f>
      </c>
      <c r="V17894">
        <f>(L17894+K17894)/(D17894*0.0001)</f>
      </c>
    </row>
    <row r="17895">
      <c r="A17895" t="n">
        <v>2017</v>
      </c>
      <c r="B17895" t="inlineStr">
        <is>
          <t>00866062</t>
        </is>
      </c>
      <c r="C17895" t="inlineStr">
        <is>
          <t>엘티씨</t>
        </is>
      </c>
      <c r="D17895" t="n">
        <v>4083814000</v>
      </c>
      <c r="E17895" t="n">
        <v>907179000</v>
      </c>
      <c r="F17895" t="n">
        <v>252528000</v>
      </c>
      <c r="G17895" t="n">
        <v>88425000</v>
      </c>
      <c r="H17895" t="n">
        <v>3</v>
      </c>
      <c r="I17895" t="n">
        <v>4.8</v>
      </c>
      <c r="K17895" t="n">
        <v>-227553000</v>
      </c>
      <c r="L17895" t="n">
        <v>265450000</v>
      </c>
      <c r="M17895" t="n">
        <v>258282000</v>
      </c>
      <c r="N17895" t="n">
        <v>-226229000</v>
      </c>
      <c r="O17895">
        <f>D17894</f>
      </c>
      <c r="P17895">
        <f>(E17895-F17895+G17895)/O17895*100</f>
      </c>
      <c r="Q17895">
        <f>H17894</f>
      </c>
      <c r="R17895">
        <f>I17894</f>
      </c>
      <c r="S17895">
        <f>H17895-H17894</f>
      </c>
      <c r="T17895">
        <f>I17895-I17894</f>
      </c>
      <c r="U17895">
        <f>(L17895-K17895)/(2*D17895*0.01)</f>
      </c>
      <c r="V17895">
        <f>(L17895+K17895)/(D17895*0.0001)</f>
      </c>
    </row>
    <row r="17896">
      <c r="A17896" t="n">
        <v>2018</v>
      </c>
      <c r="B17896" t="inlineStr">
        <is>
          <t>00866062</t>
        </is>
      </c>
      <c r="C17896" t="inlineStr">
        <is>
          <t>엘티씨</t>
        </is>
      </c>
      <c r="D17896" t="n">
        <v>4625285000</v>
      </c>
      <c r="E17896" t="n">
        <v>924341000</v>
      </c>
      <c r="F17896" t="n">
        <v>259054000</v>
      </c>
      <c r="G17896" t="n">
        <v>114373000</v>
      </c>
      <c r="H17896" t="n">
        <v>2.49</v>
      </c>
      <c r="I17896" t="n">
        <v>5.71</v>
      </c>
      <c r="K17896" t="n">
        <v>-257445000</v>
      </c>
      <c r="L17896" t="n">
        <v>299036000</v>
      </c>
      <c r="M17896" t="n">
        <v>291480000</v>
      </c>
      <c r="N17896" t="n">
        <v>-256348000</v>
      </c>
      <c r="O17896">
        <f>D17895</f>
      </c>
      <c r="P17896">
        <f>(E17896-F17896+G17896)/O17896*100</f>
      </c>
      <c r="Q17896">
        <f>H17895</f>
      </c>
      <c r="R17896">
        <f>I17895</f>
      </c>
      <c r="S17896">
        <f>H17896-H17895</f>
      </c>
      <c r="T17896">
        <f>I17896-I17895</f>
      </c>
      <c r="U17896">
        <f>(L17896-K17896)/(2*D17896*0.01)</f>
      </c>
      <c r="V17896">
        <f>(L17896+K17896)/(D17896*0.0001)</f>
      </c>
    </row>
    <row r="17897">
      <c r="A17897" t="n">
        <v>2019</v>
      </c>
      <c r="B17897" t="inlineStr">
        <is>
          <t>00866062</t>
        </is>
      </c>
      <c r="C17897" t="inlineStr">
        <is>
          <t>엘티씨</t>
        </is>
      </c>
      <c r="D17897" t="n">
        <v>4937043000</v>
      </c>
      <c r="E17897" t="n">
        <v>852687000</v>
      </c>
      <c r="F17897" t="n">
        <v>726654000</v>
      </c>
      <c r="G17897" t="n">
        <v>110017000</v>
      </c>
      <c r="H17897" t="n">
        <v>2.41</v>
      </c>
      <c r="I17897" t="n">
        <v>5.38</v>
      </c>
      <c r="K17897" t="n">
        <v>-313844000</v>
      </c>
      <c r="L17897" t="n">
        <v>371009000</v>
      </c>
      <c r="M17897" t="n">
        <v>363688000</v>
      </c>
      <c r="N17897" t="n">
        <v>-314129000</v>
      </c>
      <c r="O17897">
        <f>D17896</f>
      </c>
      <c r="P17897">
        <f>(E17897-F17897+G17897)/O17897*100</f>
      </c>
      <c r="Q17897">
        <f>H17896</f>
      </c>
      <c r="R17897">
        <f>I17896</f>
      </c>
      <c r="S17897">
        <f>H17897-H17896</f>
      </c>
      <c r="T17897">
        <f>I17897-I17896</f>
      </c>
      <c r="U17897">
        <f>(L17897-K17897)/(2*D17897*0.01)</f>
      </c>
      <c r="V17897">
        <f>(L17897+K17897)/(D17897*0.0001)</f>
      </c>
    </row>
    <row r="17898">
      <c r="A17898" t="n">
        <v>2020</v>
      </c>
      <c r="B17898" t="inlineStr">
        <is>
          <t>00866062</t>
        </is>
      </c>
      <c r="C17898" t="inlineStr">
        <is>
          <t>엘티씨</t>
        </is>
      </c>
      <c r="D17898" t="n">
        <v>5494561000</v>
      </c>
      <c r="E17898" t="n">
        <v>894924000</v>
      </c>
      <c r="F17898" t="n">
        <v>272942000</v>
      </c>
      <c r="G17898" t="n">
        <v>114228000</v>
      </c>
      <c r="H17898" t="n">
        <v>2.48</v>
      </c>
      <c r="I17898" t="n">
        <v>5.28</v>
      </c>
      <c r="K17898" t="n">
        <v>-346941000</v>
      </c>
      <c r="L17898" t="n">
        <v>409792000</v>
      </c>
      <c r="M17898" t="n">
        <v>402024000</v>
      </c>
      <c r="N17898" t="n">
        <v>-347486000</v>
      </c>
      <c r="O17898">
        <f>D17897</f>
      </c>
      <c r="P17898">
        <f>(E17898-F17898+G17898)/O17898*100</f>
      </c>
      <c r="Q17898">
        <f>H17897</f>
      </c>
      <c r="R17898">
        <f>I17897</f>
      </c>
      <c r="S17898">
        <f>H17898-H17897</f>
      </c>
      <c r="T17898">
        <f>I17898-I17897</f>
      </c>
      <c r="U17898">
        <f>(L17898-K17898)/(2*D17898*0.01)</f>
      </c>
      <c r="V17898">
        <f>(L17898+K17898)/(D17898*0.0001)</f>
      </c>
    </row>
    <row r="17899">
      <c r="A17899" t="n">
        <v>2021</v>
      </c>
      <c r="B17899" t="inlineStr">
        <is>
          <t>00866062</t>
        </is>
      </c>
      <c r="C17899" t="inlineStr">
        <is>
          <t>엘티씨</t>
        </is>
      </c>
      <c r="D17899" t="n">
        <v>2911552000</v>
      </c>
      <c r="E17899" t="n">
        <v>670008000</v>
      </c>
      <c r="F17899" t="n">
        <v>3030667000</v>
      </c>
      <c r="G17899" t="n">
        <v>72973000</v>
      </c>
      <c r="H17899" t="n">
        <v>2.92</v>
      </c>
      <c r="I17899" t="n">
        <v>4.21</v>
      </c>
      <c r="K17899" t="n">
        <v>-267588000</v>
      </c>
      <c r="L17899" t="n">
        <v>314984000</v>
      </c>
      <c r="M17899" t="n">
        <v>311715000</v>
      </c>
      <c r="N17899" t="n">
        <v>-270019000</v>
      </c>
      <c r="O17899">
        <f>D17898</f>
      </c>
      <c r="P17899">
        <f>(E17899-F17899+G17899)/O17899*100</f>
      </c>
      <c r="Q17899">
        <f>H17898</f>
      </c>
      <c r="R17899">
        <f>I17898</f>
      </c>
      <c r="S17899">
        <f>H17899-H17898</f>
      </c>
      <c r="T17899">
        <f>I17899-I17898</f>
      </c>
      <c r="U17899">
        <f>(L17899-K17899)/(2*D17899*0.01)</f>
      </c>
      <c r="V17899">
        <f>(L17899+K17899)/(D17899*0.0001)</f>
      </c>
    </row>
    <row r="17900">
      <c r="A17900" t="n">
        <v>2022</v>
      </c>
      <c r="B17900" t="inlineStr">
        <is>
          <t>00866062</t>
        </is>
      </c>
      <c r="C17900" t="inlineStr">
        <is>
          <t>엘티씨</t>
        </is>
      </c>
      <c r="D17900" t="n">
        <v>10089424000</v>
      </c>
      <c r="E17900" t="n">
        <v>1454136000</v>
      </c>
      <c r="F17900" t="n">
        <v>821685000</v>
      </c>
      <c r="G17900" t="n">
        <v>280454000</v>
      </c>
      <c r="H17900" t="n">
        <v>5.32</v>
      </c>
      <c r="I17900" t="n">
        <v>4.425</v>
      </c>
      <c r="K17900" t="n">
        <v>-771816000</v>
      </c>
      <c r="L17900" t="n">
        <v>894141000</v>
      </c>
      <c r="M17900" t="n">
        <v>913732000</v>
      </c>
      <c r="N17900" t="n">
        <v>-800746000</v>
      </c>
      <c r="O17900">
        <f>D17899</f>
      </c>
      <c r="P17900">
        <f>(E17900-F17900+G17900)/O17900*100</f>
      </c>
      <c r="Q17900">
        <f>H17899</f>
      </c>
      <c r="R17900">
        <f>I17899</f>
      </c>
      <c r="S17900">
        <f>H17900-H17899</f>
      </c>
      <c r="T17900">
        <f>I17900-I17899</f>
      </c>
      <c r="U17900">
        <f>(L17900-K17900)/(2*D17900*0.01)</f>
      </c>
      <c r="V17900">
        <f>(L17900+K17900)/(D17900*0.0001)</f>
      </c>
    </row>
    <row r="17901">
      <c r="A17901" t="n">
        <v>2023</v>
      </c>
      <c r="B17901" t="inlineStr">
        <is>
          <t>00866062</t>
        </is>
      </c>
      <c r="C17901" t="inlineStr">
        <is>
          <t>엘티씨</t>
        </is>
      </c>
      <c r="D17901" t="n">
        <v>9067536000</v>
      </c>
      <c r="E17901" t="n">
        <v>1445767000</v>
      </c>
      <c r="F17901" t="n">
        <v>3918106000</v>
      </c>
      <c r="G17901" t="n">
        <v>451265000</v>
      </c>
      <c r="H17901" t="n">
        <v>4.45</v>
      </c>
      <c r="I17901" t="n">
        <v>4.76</v>
      </c>
      <c r="K17901" t="n">
        <v>-771098000</v>
      </c>
      <c r="L17901" t="n">
        <v>905112000</v>
      </c>
      <c r="M17901" t="n">
        <v>917409000</v>
      </c>
      <c r="N17901" t="n">
        <v>-794124000</v>
      </c>
      <c r="O17901">
        <f>D17900</f>
      </c>
      <c r="P17901">
        <f>(E17901-F17901+G17901)/O17901*100</f>
      </c>
      <c r="Q17901">
        <f>H17900</f>
      </c>
      <c r="R17901">
        <f>I17900</f>
      </c>
      <c r="S17901">
        <f>H17901-H17900</f>
      </c>
      <c r="T17901">
        <f>I17901-I17900</f>
      </c>
      <c r="U17901">
        <f>(L17901-K17901)/(2*D17901*0.01)</f>
      </c>
      <c r="V17901">
        <f>(L17901+K17901)/(D17901*0.0001)</f>
      </c>
    </row>
    <row r="17902">
      <c r="A17902" t="n">
        <v>2024</v>
      </c>
      <c r="B17902" t="inlineStr">
        <is>
          <t>00866062</t>
        </is>
      </c>
      <c r="C17902" t="inlineStr">
        <is>
          <t>엘티씨</t>
        </is>
      </c>
      <c r="D17902" t="n">
        <v>10855933000</v>
      </c>
      <c r="E17902" t="n">
        <v>1401404000</v>
      </c>
      <c r="F17902" t="n">
        <v>856345000</v>
      </c>
      <c r="G17902" t="n">
        <v>392593000</v>
      </c>
      <c r="H17902" t="n">
        <v>3.92</v>
      </c>
      <c r="I17902" t="n">
        <v>4.825</v>
      </c>
      <c r="K17902" t="n">
        <v>-939559000</v>
      </c>
      <c r="L17902" t="n">
        <v>1104717000</v>
      </c>
      <c r="M17902" t="n">
        <v>1115420000</v>
      </c>
      <c r="N17902" t="n">
        <v>-964449000</v>
      </c>
      <c r="O17902">
        <f>D17901</f>
      </c>
      <c r="P17902">
        <f>(E17902-F17902+G17902)/O17902*100</f>
      </c>
      <c r="Q17902">
        <f>H17901</f>
      </c>
      <c r="R17902">
        <f>I17901</f>
      </c>
      <c r="S17902">
        <f>H17902-H17901</f>
      </c>
      <c r="T17902">
        <f>I17902-I17901</f>
      </c>
      <c r="U17902">
        <f>(L17902-K17902)/(2*D17902*0.01)</f>
      </c>
      <c r="V17902">
        <f>(L17902+K17902)/(D17902*0.0001)</f>
      </c>
    </row>
    <row r="17903">
      <c r="A17903" t="n">
        <v>2025</v>
      </c>
      <c r="B17903" t="inlineStr">
        <is>
          <t>00866062</t>
        </is>
      </c>
      <c r="C17903" t="inlineStr">
        <is>
          <t>엘티씨</t>
        </is>
      </c>
      <c r="D17903" t="n">
        <v>11590212000</v>
      </c>
      <c r="E17903" t="n">
        <v>1883090000</v>
      </c>
      <c r="F17903" t="n">
        <v>1097592000</v>
      </c>
      <c r="G17903" t="n">
        <v>425193000</v>
      </c>
      <c r="H17903" t="n">
        <v>4.23</v>
      </c>
      <c r="I17903" t="n">
        <v>4.895</v>
      </c>
      <c r="J17903" t="n">
        <v>8.460000000000001</v>
      </c>
      <c r="K17903" t="n">
        <v>-987251000</v>
      </c>
      <c r="L17903" t="n">
        <v>1156184000</v>
      </c>
      <c r="M17903" t="n">
        <v>1171250000</v>
      </c>
      <c r="N17903" t="n">
        <v>-1016306000</v>
      </c>
      <c r="O17903">
        <f>D17902</f>
      </c>
      <c r="P17903">
        <f>(E17903-F17903+G17903)/O17903*100</f>
      </c>
      <c r="Q17903">
        <f>H17902</f>
      </c>
      <c r="R17903">
        <f>I17902</f>
      </c>
      <c r="S17903">
        <f>H17903-H17902</f>
      </c>
      <c r="T17903">
        <f>I17903-I17902</f>
      </c>
      <c r="U17903">
        <f>(L17903-K17903)/(2*D17903*0.01)</f>
      </c>
      <c r="V17903">
        <f>(L17903+K17903)/(D17903*0.0001)</f>
      </c>
    </row>
    <row r="17904">
      <c r="A17904" t="n">
        <v>2014</v>
      </c>
      <c r="B17904" t="inlineStr">
        <is>
          <t>00867034</t>
        </is>
      </c>
      <c r="C17904" t="inlineStr">
        <is>
          <t>듀켐바이오</t>
        </is>
      </c>
      <c r="D17904" t="n">
        <v>848279020</v>
      </c>
      <c r="F17904" t="n">
        <v>80260881</v>
      </c>
    </row>
    <row r="17905">
      <c r="A17905" t="n">
        <v>2017</v>
      </c>
      <c r="B17905" t="inlineStr">
        <is>
          <t>00867034</t>
        </is>
      </c>
      <c r="C17905" t="inlineStr">
        <is>
          <t>듀켐바이오</t>
        </is>
      </c>
      <c r="D17905" t="n">
        <v>1485918000</v>
      </c>
      <c r="E17905" t="n">
        <v>395232000</v>
      </c>
      <c r="F17905" t="n">
        <v>573891000</v>
      </c>
      <c r="G17905" t="n">
        <v>19763000</v>
      </c>
      <c r="H17905" t="n">
        <v>3.17</v>
      </c>
      <c r="I17905" t="n">
        <v>3</v>
      </c>
      <c r="K17905" t="n">
        <v>68466000</v>
      </c>
      <c r="L17905" t="n">
        <v>-29690000</v>
      </c>
      <c r="M17905" t="n">
        <v>68059000</v>
      </c>
      <c r="N17905" t="n">
        <v>-30202000</v>
      </c>
      <c r="V17905">
        <f>(L17905+K17905)/(D17905*0.0001)</f>
      </c>
    </row>
    <row r="17906">
      <c r="A17906" t="n">
        <v>2018</v>
      </c>
      <c r="B17906" t="inlineStr">
        <is>
          <t>00867034</t>
        </is>
      </c>
      <c r="C17906" t="inlineStr">
        <is>
          <t>듀켐바이오</t>
        </is>
      </c>
      <c r="D17906" t="n">
        <v>1634267000</v>
      </c>
      <c r="E17906" t="n">
        <v>308568000</v>
      </c>
      <c r="F17906" t="n">
        <v>73098000</v>
      </c>
      <c r="G17906" t="n">
        <v>16488000</v>
      </c>
      <c r="H17906" t="n">
        <v>2.69</v>
      </c>
      <c r="I17906" t="n">
        <v>3</v>
      </c>
      <c r="K17906" t="n">
        <v>-54268000</v>
      </c>
      <c r="L17906" t="n">
        <v>63163000</v>
      </c>
      <c r="M17906" t="n">
        <v>62362000</v>
      </c>
      <c r="N17906" t="n">
        <v>-54644000</v>
      </c>
      <c r="O17906">
        <f>D17905</f>
      </c>
      <c r="P17906">
        <f>(E17906-F17906+G17906)/O17906*100</f>
      </c>
      <c r="Q17906">
        <f>H17905</f>
      </c>
      <c r="R17906">
        <f>I17905</f>
      </c>
      <c r="S17906">
        <f>H17906-H17905</f>
      </c>
      <c r="T17906">
        <f>I17906-I17905</f>
      </c>
      <c r="U17906">
        <f>(L17906-K17906)/(2*D17906*0.01)</f>
      </c>
      <c r="V17906">
        <f>(L17906+K17906)/(D17906*0.0001)</f>
      </c>
    </row>
    <row r="17907">
      <c r="A17907" t="n">
        <v>2019</v>
      </c>
      <c r="B17907" t="inlineStr">
        <is>
          <t>00867034</t>
        </is>
      </c>
      <c r="C17907" t="inlineStr">
        <is>
          <t>듀켐바이오</t>
        </is>
      </c>
      <c r="D17907" t="n">
        <v>1897300000000</v>
      </c>
      <c r="E17907" t="n">
        <v>73900000000</v>
      </c>
      <c r="F17907" t="n">
        <v>124200000000</v>
      </c>
      <c r="G17907" t="n">
        <v>75900000000</v>
      </c>
      <c r="H17907" t="n">
        <v>3.25</v>
      </c>
      <c r="I17907" t="n">
        <v>3.75</v>
      </c>
      <c r="J17907" t="n">
        <v>12.8</v>
      </c>
      <c r="O17907">
        <f>D17906</f>
      </c>
      <c r="P17907">
        <f>(E17907-F17907+G17907)/O17907*100</f>
      </c>
      <c r="Q17907">
        <f>H17906</f>
      </c>
      <c r="R17907">
        <f>I17906</f>
      </c>
      <c r="S17907">
        <f>H17907-H17906</f>
      </c>
      <c r="T17907">
        <f>I17907-I17906</f>
      </c>
    </row>
    <row r="17908">
      <c r="A17908" t="n">
        <v>2020</v>
      </c>
      <c r="B17908" t="inlineStr">
        <is>
          <t>00867034</t>
        </is>
      </c>
      <c r="C17908" t="inlineStr">
        <is>
          <t>듀켐바이오</t>
        </is>
      </c>
      <c r="D17908" t="n">
        <v>2428117000</v>
      </c>
      <c r="E17908" t="n">
        <v>460244000</v>
      </c>
      <c r="F17908" t="n">
        <v>326233000</v>
      </c>
      <c r="G17908" t="n">
        <v>23583000</v>
      </c>
      <c r="H17908" t="n">
        <v>2.515</v>
      </c>
      <c r="I17908" t="n">
        <v>3.145</v>
      </c>
      <c r="J17908" t="n">
        <v>10.63</v>
      </c>
      <c r="K17908" t="n">
        <v>-83879000</v>
      </c>
      <c r="L17908" t="n">
        <v>99413000</v>
      </c>
      <c r="M17908" t="n">
        <v>97976000</v>
      </c>
      <c r="N17908" t="n">
        <v>-84340000</v>
      </c>
      <c r="O17908">
        <f>D17907</f>
      </c>
      <c r="P17908">
        <f>(E17908-F17908+G17908)/O17908*100</f>
      </c>
      <c r="Q17908">
        <f>H17907</f>
      </c>
      <c r="R17908">
        <f>I17907</f>
      </c>
      <c r="S17908">
        <f>H17908-H17907</f>
      </c>
      <c r="T17908">
        <f>I17908-I17907</f>
      </c>
      <c r="U17908">
        <f>(L17908-K17908)/(2*D17908*0.01)</f>
      </c>
      <c r="V17908">
        <f>(L17908+K17908)/(D17908*0.0001)</f>
      </c>
    </row>
    <row r="17909">
      <c r="A17909" t="n">
        <v>2021</v>
      </c>
      <c r="B17909" t="inlineStr">
        <is>
          <t>00867034</t>
        </is>
      </c>
      <c r="C17909" t="inlineStr">
        <is>
          <t>듀켐바이오</t>
        </is>
      </c>
      <c r="D17909" t="n">
        <v>2400131000</v>
      </c>
      <c r="E17909" t="n">
        <v>190303000</v>
      </c>
      <c r="F17909" t="n">
        <v>166715000</v>
      </c>
      <c r="G17909" t="n">
        <v>7953000</v>
      </c>
      <c r="H17909" t="n">
        <v>2.8</v>
      </c>
      <c r="I17909" t="n">
        <v>3</v>
      </c>
      <c r="J17909" t="n">
        <v>5.35</v>
      </c>
      <c r="K17909" t="n">
        <v>-114908000</v>
      </c>
      <c r="L17909" t="n">
        <v>131035000</v>
      </c>
      <c r="M17909" t="n">
        <v>129558000</v>
      </c>
      <c r="N17909" t="n">
        <v>-115846000</v>
      </c>
      <c r="O17909">
        <f>D17908</f>
      </c>
      <c r="P17909">
        <f>(E17909-F17909+G17909)/O17909*100</f>
      </c>
      <c r="Q17909">
        <f>H17908</f>
      </c>
      <c r="R17909">
        <f>I17908</f>
      </c>
      <c r="S17909">
        <f>H17909-H17908</f>
      </c>
      <c r="T17909">
        <f>I17909-I17908</f>
      </c>
      <c r="U17909">
        <f>(L17909-K17909)/(2*D17909*0.01)</f>
      </c>
      <c r="V17909">
        <f>(L17909+K17909)/(D17909*0.0001)</f>
      </c>
    </row>
    <row r="17910">
      <c r="A17910" t="n">
        <v>2022</v>
      </c>
      <c r="B17910" t="inlineStr">
        <is>
          <t>00867034</t>
        </is>
      </c>
      <c r="C17910" t="inlineStr">
        <is>
          <t>듀켐바이오</t>
        </is>
      </c>
      <c r="D17910" t="n">
        <v>2367075000</v>
      </c>
      <c r="E17910" t="n">
        <v>505435000</v>
      </c>
      <c r="F17910" t="n">
        <v>602172000</v>
      </c>
      <c r="G17910" t="n">
        <v>161611000</v>
      </c>
      <c r="H17910" t="n">
        <v>5.28</v>
      </c>
      <c r="I17910" t="n">
        <v>4</v>
      </c>
      <c r="J17910" t="n">
        <v>4.56</v>
      </c>
      <c r="K17910" t="n">
        <v>-96805000</v>
      </c>
      <c r="L17910" t="n">
        <v>108909000</v>
      </c>
      <c r="M17910" t="n">
        <v>109355000</v>
      </c>
      <c r="N17910" t="n">
        <v>-98924000</v>
      </c>
      <c r="O17910">
        <f>D17909</f>
      </c>
      <c r="P17910">
        <f>(E17910-F17910+G17910)/O17910*100</f>
      </c>
      <c r="Q17910">
        <f>H17909</f>
      </c>
      <c r="R17910">
        <f>I17909</f>
      </c>
      <c r="S17910">
        <f>H17910-H17909</f>
      </c>
      <c r="T17910">
        <f>I17910-I17909</f>
      </c>
      <c r="U17910">
        <f>(L17910-K17910)/(2*D17910*0.01)</f>
      </c>
      <c r="V17910">
        <f>(L17910+K17910)/(D17910*0.0001)</f>
      </c>
    </row>
    <row r="17911">
      <c r="A17911" t="n">
        <v>2023</v>
      </c>
      <c r="B17911" t="inlineStr">
        <is>
          <t>00867034</t>
        </is>
      </c>
      <c r="C17911" t="inlineStr">
        <is>
          <t>듀켐바이오</t>
        </is>
      </c>
      <c r="D17911" t="n">
        <v>2878570000</v>
      </c>
      <c r="E17911" t="n">
        <v>440204000</v>
      </c>
      <c r="F17911" t="n">
        <v>87263000</v>
      </c>
      <c r="G17911" t="n">
        <v>118096000</v>
      </c>
      <c r="H17911" t="n">
        <v>4.54</v>
      </c>
      <c r="I17911" t="n">
        <v>4</v>
      </c>
      <c r="J17911" t="n">
        <v>7.3</v>
      </c>
      <c r="K17911" t="n">
        <v>-97354000</v>
      </c>
      <c r="L17911" t="n">
        <v>112373000</v>
      </c>
      <c r="M17911" t="n">
        <v>111960000</v>
      </c>
      <c r="N17911" t="n">
        <v>-98789000</v>
      </c>
      <c r="O17911">
        <f>D17910</f>
      </c>
      <c r="P17911">
        <f>(E17911-F17911+G17911)/O17911*100</f>
      </c>
      <c r="Q17911">
        <f>H17910</f>
      </c>
      <c r="R17911">
        <f>I17910</f>
      </c>
      <c r="S17911">
        <f>H17911-H17910</f>
      </c>
      <c r="T17911">
        <f>I17911-I17910</f>
      </c>
      <c r="U17911">
        <f>(L17911-K17911)/(2*D17911*0.01)</f>
      </c>
      <c r="V17911">
        <f>(L17911+K17911)/(D17911*0.0001)</f>
      </c>
    </row>
    <row r="17912">
      <c r="A17912" t="n">
        <v>2024</v>
      </c>
      <c r="B17912" t="inlineStr">
        <is>
          <t>00867034</t>
        </is>
      </c>
      <c r="C17912" t="inlineStr">
        <is>
          <t>듀켐바이오</t>
        </is>
      </c>
      <c r="D17912" t="n">
        <v>2813888000</v>
      </c>
      <c r="E17912" t="n">
        <v>527321000</v>
      </c>
      <c r="F17912" t="n">
        <v>664542000</v>
      </c>
      <c r="G17912" t="n">
        <v>68248000</v>
      </c>
      <c r="H17912" t="n">
        <v>4.02</v>
      </c>
      <c r="I17912" t="n">
        <v>3.8</v>
      </c>
      <c r="J17912" t="n">
        <v>7.63</v>
      </c>
      <c r="K17912" t="n">
        <v>-121755000</v>
      </c>
      <c r="L17912" t="n">
        <v>141043000</v>
      </c>
      <c r="M17912" t="n">
        <v>140048000</v>
      </c>
      <c r="N17912" t="n">
        <v>-123189000</v>
      </c>
      <c r="O17912">
        <f>D17911</f>
      </c>
      <c r="P17912">
        <f>(E17912-F17912+G17912)/O17912*100</f>
      </c>
      <c r="Q17912">
        <f>H17911</f>
      </c>
      <c r="R17912">
        <f>I17911</f>
      </c>
      <c r="S17912">
        <f>H17912-H17911</f>
      </c>
      <c r="T17912">
        <f>I17912-I17911</f>
      </c>
      <c r="U17912">
        <f>(L17912-K17912)/(2*D17912*0.01)</f>
      </c>
      <c r="V17912">
        <f>(L17912+K17912)/(D17912*0.0001)</f>
      </c>
    </row>
    <row r="17913">
      <c r="A17913" t="n">
        <v>2025</v>
      </c>
      <c r="B17913" t="inlineStr">
        <is>
          <t>00867034</t>
        </is>
      </c>
      <c r="C17913" t="inlineStr">
        <is>
          <t>듀켐바이오</t>
        </is>
      </c>
      <c r="D17913" t="n">
        <v>3692419000</v>
      </c>
      <c r="E17913" t="n">
        <v>537669000</v>
      </c>
      <c r="F17913" t="n">
        <v>97735000</v>
      </c>
      <c r="G17913" t="n">
        <v>67064000</v>
      </c>
      <c r="H17913" t="n">
        <v>4.5</v>
      </c>
      <c r="I17913" t="n">
        <v>4.7</v>
      </c>
      <c r="J17913" t="n">
        <v>7.77</v>
      </c>
      <c r="K17913" t="n">
        <v>-171204000</v>
      </c>
      <c r="L17913" t="n">
        <v>198397000</v>
      </c>
      <c r="M17913" t="n">
        <v>200180000</v>
      </c>
      <c r="N17913" t="n">
        <v>-175670000</v>
      </c>
      <c r="O17913">
        <f>D17912</f>
      </c>
      <c r="P17913">
        <f>(E17913-F17913+G17913)/O17913*100</f>
      </c>
      <c r="Q17913">
        <f>H17912</f>
      </c>
      <c r="R17913">
        <f>I17912</f>
      </c>
      <c r="S17913">
        <f>H17913-H17912</f>
      </c>
      <c r="T17913">
        <f>I17913-I17912</f>
      </c>
      <c r="U17913">
        <f>(L17913-K17913)/(2*D17913*0.01)</f>
      </c>
      <c r="V17913">
        <f>(L17913+K17913)/(D17913*0.0001)</f>
      </c>
    </row>
    <row r="17914">
      <c r="A17914" t="n">
        <v>2018</v>
      </c>
      <c r="B17914" t="inlineStr">
        <is>
          <t>00867098</t>
        </is>
      </c>
      <c r="C17914" t="inlineStr">
        <is>
          <t>티로보틱스</t>
        </is>
      </c>
      <c r="D17914" t="n">
        <v>2494585000</v>
      </c>
      <c r="E17914" t="n">
        <v>637662000</v>
      </c>
      <c r="F17914" t="n">
        <v>83402000</v>
      </c>
      <c r="G17914" t="n">
        <v>40951000</v>
      </c>
      <c r="H17914" t="n">
        <v>2.71</v>
      </c>
      <c r="I17914" t="n">
        <v>3</v>
      </c>
      <c r="J17914" t="n">
        <v>9.44</v>
      </c>
      <c r="K17914" t="n">
        <v>-137120000</v>
      </c>
      <c r="L17914" t="n">
        <v>160059000</v>
      </c>
      <c r="M17914" t="n">
        <v>158047000</v>
      </c>
      <c r="N17914" t="n">
        <v>-138084000</v>
      </c>
      <c r="U17914">
        <f>(L17914-K17914)/(2*D17914*0.01)</f>
      </c>
      <c r="V17914">
        <f>(L17914+K17914)/(D17914*0.0001)</f>
      </c>
    </row>
    <row r="17915">
      <c r="A17915" t="n">
        <v>2020</v>
      </c>
      <c r="B17915" t="inlineStr">
        <is>
          <t>00867098</t>
        </is>
      </c>
      <c r="C17915" t="inlineStr">
        <is>
          <t>티로보틱스</t>
        </is>
      </c>
      <c r="D17915" t="n">
        <v>3391207000</v>
      </c>
      <c r="E17915" t="n">
        <v>721714000</v>
      </c>
      <c r="F17915" t="n">
        <v>327407000</v>
      </c>
      <c r="G17915" t="n">
        <v>51903000</v>
      </c>
      <c r="H17915" t="n">
        <v>2.47</v>
      </c>
      <c r="I17915" t="n">
        <v>3</v>
      </c>
      <c r="J17915" t="n">
        <v>10.24</v>
      </c>
      <c r="K17915" t="n">
        <v>-225171000</v>
      </c>
      <c r="L17915" t="n">
        <v>264171000</v>
      </c>
      <c r="M17915" t="n">
        <v>260141000</v>
      </c>
      <c r="N17915" t="n">
        <v>-226237000</v>
      </c>
      <c r="U17915">
        <f>(L17915-K17915)/(2*D17915*0.01)</f>
      </c>
      <c r="V17915">
        <f>(L17915+K17915)/(D17915*0.0001)</f>
      </c>
    </row>
    <row r="17916">
      <c r="A17916" t="n">
        <v>2021</v>
      </c>
      <c r="B17916" t="inlineStr">
        <is>
          <t>00867098</t>
        </is>
      </c>
      <c r="C17916" t="inlineStr">
        <is>
          <t>티로보틱스</t>
        </is>
      </c>
      <c r="D17916" t="n">
        <v>4516533000</v>
      </c>
      <c r="E17916" t="n">
        <v>806741000</v>
      </c>
      <c r="F17916" t="n">
        <v>658182000</v>
      </c>
      <c r="G17916" t="n">
        <v>68645000</v>
      </c>
      <c r="H17916" t="n">
        <v>3.035</v>
      </c>
      <c r="I17916" t="n">
        <v>3</v>
      </c>
      <c r="J17916" t="n">
        <v>10.235</v>
      </c>
      <c r="K17916" t="n">
        <v>-206664000</v>
      </c>
      <c r="L17916" t="n">
        <v>243607000</v>
      </c>
      <c r="M17916" t="n">
        <v>241285000</v>
      </c>
      <c r="N17916" t="n">
        <v>-208672000</v>
      </c>
      <c r="O17916">
        <f>D17915</f>
      </c>
      <c r="P17916">
        <f>(E17916-F17916+G17916)/O17916*100</f>
      </c>
      <c r="Q17916">
        <f>H17915</f>
      </c>
      <c r="R17916">
        <f>I17915</f>
      </c>
      <c r="S17916">
        <f>H17916-H17915</f>
      </c>
      <c r="T17916">
        <f>I17916-I17915</f>
      </c>
      <c r="U17916">
        <f>(L17916-K17916)/(2*D17916*0.01)</f>
      </c>
      <c r="V17916">
        <f>(L17916+K17916)/(D17916*0.0001)</f>
      </c>
    </row>
    <row r="17917">
      <c r="A17917" t="n">
        <v>2022</v>
      </c>
      <c r="B17917" t="inlineStr">
        <is>
          <t>00867098</t>
        </is>
      </c>
      <c r="C17917" t="inlineStr">
        <is>
          <t>티로보틱스</t>
        </is>
      </c>
      <c r="D17917" t="n">
        <v>4159681000</v>
      </c>
      <c r="E17917" t="n">
        <v>728032000</v>
      </c>
      <c r="F17917" t="n">
        <v>841065000</v>
      </c>
      <c r="G17917" t="n">
        <v>58861000</v>
      </c>
      <c r="O17917">
        <f>D17916</f>
      </c>
      <c r="P17917">
        <f>(E17917-F17917+G17917)/O17917*100</f>
      </c>
    </row>
    <row r="17918">
      <c r="A17918" t="n">
        <v>2023</v>
      </c>
      <c r="B17918" t="inlineStr">
        <is>
          <t>00867098</t>
        </is>
      </c>
      <c r="C17918" t="inlineStr">
        <is>
          <t>티로보틱스</t>
        </is>
      </c>
      <c r="D17918" t="n">
        <v>5750952000</v>
      </c>
      <c r="E17918" t="n">
        <v>650867000</v>
      </c>
      <c r="F17918" t="n">
        <v>592055000</v>
      </c>
      <c r="G17918" t="n">
        <v>214825000</v>
      </c>
      <c r="H17918" t="n">
        <v>4.575</v>
      </c>
      <c r="I17918" t="n">
        <v>5.3</v>
      </c>
      <c r="J17918" t="n">
        <v>8.380000000000001</v>
      </c>
      <c r="O17918">
        <f>D17917</f>
      </c>
      <c r="P17918">
        <f>(E17918-F17918+G17918)/O17918*100</f>
      </c>
    </row>
    <row r="17919">
      <c r="A17919" t="n">
        <v>2024</v>
      </c>
      <c r="B17919" t="inlineStr">
        <is>
          <t>00867098</t>
        </is>
      </c>
      <c r="C17919" t="inlineStr">
        <is>
          <t>티로보틱스</t>
        </is>
      </c>
      <c r="D17919" t="n">
        <v>5941148000</v>
      </c>
      <c r="E17919" t="n">
        <v>886874000</v>
      </c>
      <c r="F17919" t="n">
        <v>643808000</v>
      </c>
      <c r="G17919" t="n">
        <v>243757000</v>
      </c>
      <c r="O17919">
        <f>D17918</f>
      </c>
      <c r="P17919">
        <f>(E17919-F17919+G17919)/O17919*100</f>
      </c>
    </row>
    <row r="17920">
      <c r="A17920" t="n">
        <v>2025</v>
      </c>
      <c r="B17920" t="inlineStr">
        <is>
          <t>00867098</t>
        </is>
      </c>
      <c r="C17920" t="inlineStr">
        <is>
          <t>티로보틱스</t>
        </is>
      </c>
      <c r="D17920" t="n">
        <v>4309257000</v>
      </c>
      <c r="E17920" t="n">
        <v>771405000</v>
      </c>
      <c r="F17920" t="n">
        <v>2425567000</v>
      </c>
      <c r="G17920" t="n">
        <v>187167000</v>
      </c>
      <c r="O17920">
        <f>D17919</f>
      </c>
      <c r="P17920">
        <f>(E17920-F17920+G17920)/O17920*100</f>
      </c>
    </row>
    <row r="17921">
      <c r="A17921" t="n">
        <v>2017</v>
      </c>
      <c r="B17921" t="inlineStr">
        <is>
          <t>00867849</t>
        </is>
      </c>
      <c r="C17921" t="inlineStr">
        <is>
          <t>오파스넷</t>
        </is>
      </c>
      <c r="D17921" t="n">
        <v>3018910717</v>
      </c>
      <c r="E17921" t="n">
        <v>658484808</v>
      </c>
      <c r="F17921" t="n">
        <v>363318755</v>
      </c>
      <c r="G17921" t="n">
        <v>64058064</v>
      </c>
      <c r="H17921" t="n">
        <v>3.16</v>
      </c>
      <c r="I17921" t="n">
        <v>3.6</v>
      </c>
    </row>
    <row r="17922">
      <c r="A17922" t="n">
        <v>2018</v>
      </c>
      <c r="B17922" t="inlineStr">
        <is>
          <t>00867849</t>
        </is>
      </c>
      <c r="C17922" t="inlineStr">
        <is>
          <t>오파스넷</t>
        </is>
      </c>
      <c r="D17922" t="n">
        <v>3553088254</v>
      </c>
      <c r="E17922" t="n">
        <v>862956924</v>
      </c>
      <c r="F17922" t="n">
        <v>324560560</v>
      </c>
      <c r="G17922" t="n">
        <v>90393624</v>
      </c>
      <c r="H17922" t="n">
        <v>2.67</v>
      </c>
      <c r="I17922" t="n">
        <v>3.59</v>
      </c>
      <c r="K17922" t="n">
        <v>-280724072</v>
      </c>
      <c r="L17922" t="n">
        <v>323758376</v>
      </c>
      <c r="M17922" t="n">
        <v>321373763</v>
      </c>
      <c r="N17922" t="n">
        <v>-284917588</v>
      </c>
      <c r="O17922">
        <f>D17921</f>
      </c>
      <c r="P17922">
        <f>(E17922-F17922+G17922)/O17922*100</f>
      </c>
      <c r="Q17922">
        <f>H17921</f>
      </c>
      <c r="R17922">
        <f>I17921</f>
      </c>
      <c r="S17922">
        <f>H17922-H17921</f>
      </c>
      <c r="T17922">
        <f>I17922-I17921</f>
      </c>
      <c r="U17922">
        <f>(L17922-K17922)/(2*D17922*0.01)</f>
      </c>
      <c r="V17922">
        <f>(L17922+K17922)/(D17922*0.0001)</f>
      </c>
    </row>
    <row r="17923">
      <c r="A17923" t="n">
        <v>2019</v>
      </c>
      <c r="B17923" t="inlineStr">
        <is>
          <t>00867849</t>
        </is>
      </c>
      <c r="C17923" t="inlineStr">
        <is>
          <t>오파스넷</t>
        </is>
      </c>
      <c r="D17923" t="n">
        <v>4546187110</v>
      </c>
      <c r="E17923" t="n">
        <v>943519152</v>
      </c>
      <c r="F17923" t="n">
        <v>530865899</v>
      </c>
      <c r="G17923" t="n">
        <v>90078780</v>
      </c>
      <c r="H17923" t="n">
        <v>2.38</v>
      </c>
      <c r="I17923" t="n">
        <v>4</v>
      </c>
      <c r="K17923" t="n">
        <v>-404671878</v>
      </c>
      <c r="L17923" t="n">
        <v>475267508</v>
      </c>
      <c r="M17923" t="n">
        <v>470543404</v>
      </c>
      <c r="N17923" t="n">
        <v>-408331132</v>
      </c>
      <c r="O17923">
        <f>D17922</f>
      </c>
      <c r="P17923">
        <f>(E17923-F17923+G17923)/O17923*100</f>
      </c>
      <c r="Q17923">
        <f>H17922</f>
      </c>
      <c r="R17923">
        <f>I17922</f>
      </c>
      <c r="S17923">
        <f>H17923-H17922</f>
      </c>
      <c r="T17923">
        <f>I17923-I17922</f>
      </c>
      <c r="U17923">
        <f>(L17923-K17923)/(2*D17923*0.01)</f>
      </c>
      <c r="V17923">
        <f>(L17923+K17923)/(D17923*0.0001)</f>
      </c>
    </row>
    <row r="17924">
      <c r="A17924" t="n">
        <v>2020</v>
      </c>
      <c r="B17924" t="inlineStr">
        <is>
          <t>00867849</t>
        </is>
      </c>
      <c r="C17924" t="inlineStr">
        <is>
          <t>오파스넷</t>
        </is>
      </c>
      <c r="D17924" t="n">
        <v>5661871408</v>
      </c>
      <c r="E17924" t="n">
        <v>1189628844</v>
      </c>
      <c r="F17924" t="n">
        <v>381076816</v>
      </c>
      <c r="G17924" t="n">
        <v>102522828</v>
      </c>
      <c r="O17924">
        <f>D17923</f>
      </c>
      <c r="P17924">
        <f>(E17924-F17924+G17924)/O17924*100</f>
      </c>
    </row>
    <row r="17925">
      <c r="A17925" t="n">
        <v>2021</v>
      </c>
      <c r="B17925" t="inlineStr">
        <is>
          <t>00867849</t>
        </is>
      </c>
      <c r="C17925" t="inlineStr">
        <is>
          <t>오파스넷</t>
        </is>
      </c>
      <c r="D17925" t="n">
        <v>6231007662</v>
      </c>
      <c r="E17925" t="n">
        <v>1316305284</v>
      </c>
      <c r="F17925" t="n">
        <v>590111975</v>
      </c>
      <c r="G17925" t="n">
        <v>129318456</v>
      </c>
      <c r="H17925" t="n">
        <v>2.96</v>
      </c>
      <c r="I17925" t="n">
        <v>4</v>
      </c>
      <c r="J17925" t="n">
        <v>9.176</v>
      </c>
      <c r="K17925" t="n">
        <v>-505489187</v>
      </c>
      <c r="L17925" t="n">
        <v>589012495</v>
      </c>
      <c r="M17925" t="n">
        <v>586488443</v>
      </c>
      <c r="N17925" t="n">
        <v>-512519518</v>
      </c>
      <c r="O17925">
        <f>D17924</f>
      </c>
      <c r="P17925">
        <f>(E17925-F17925+G17925)/O17925*100</f>
      </c>
      <c r="U17925">
        <f>(L17925-K17925)/(2*D17925*0.01)</f>
      </c>
      <c r="V17925">
        <f>(L17925+K17925)/(D17925*0.0001)</f>
      </c>
    </row>
    <row r="17926">
      <c r="A17926" t="n">
        <v>2022</v>
      </c>
      <c r="B17926" t="inlineStr">
        <is>
          <t>00867849</t>
        </is>
      </c>
      <c r="C17926" t="inlineStr">
        <is>
          <t>오파스넷</t>
        </is>
      </c>
      <c r="D17926" t="n">
        <v>5639227380</v>
      </c>
      <c r="E17926" t="n">
        <v>1400475768</v>
      </c>
      <c r="F17926" t="n">
        <v>1089811190</v>
      </c>
      <c r="G17926" t="n">
        <v>170162004</v>
      </c>
      <c r="H17926" t="n">
        <v>5.33</v>
      </c>
      <c r="I17926" t="n">
        <v>4</v>
      </c>
      <c r="O17926">
        <f>D17925</f>
      </c>
      <c r="P17926">
        <f>(E17926-F17926+G17926)/O17926*100</f>
      </c>
      <c r="Q17926">
        <f>H17925</f>
      </c>
      <c r="R17926">
        <f>I17925</f>
      </c>
      <c r="S17926">
        <f>H17926-H17925</f>
      </c>
      <c r="T17926">
        <f>I17926-I17925</f>
      </c>
    </row>
    <row r="17927">
      <c r="A17927" t="n">
        <v>2024</v>
      </c>
      <c r="B17927" t="inlineStr">
        <is>
          <t>00867849</t>
        </is>
      </c>
      <c r="C17927" t="inlineStr">
        <is>
          <t>오파스넷</t>
        </is>
      </c>
      <c r="D17927" t="n">
        <v>9294215585</v>
      </c>
      <c r="E17927" t="n">
        <v>1593964392</v>
      </c>
      <c r="F17927" t="n">
        <v>726276104</v>
      </c>
      <c r="G17927" t="n">
        <v>318585708</v>
      </c>
      <c r="H17927" t="n">
        <v>3.98</v>
      </c>
      <c r="I17927" t="n">
        <v>4.26</v>
      </c>
    </row>
    <row r="17928">
      <c r="A17928" t="n">
        <v>2019</v>
      </c>
      <c r="B17928" t="inlineStr">
        <is>
          <t>00867973</t>
        </is>
      </c>
      <c r="C17928" t="inlineStr">
        <is>
          <t>서남</t>
        </is>
      </c>
      <c r="D17928" t="n">
        <v>1296795934</v>
      </c>
      <c r="E17928" t="n">
        <v>240213503</v>
      </c>
      <c r="F17928" t="n">
        <v>87400612</v>
      </c>
      <c r="G17928" t="n">
        <v>16133557</v>
      </c>
      <c r="H17928" t="n">
        <v>2.26</v>
      </c>
      <c r="I17928" t="n">
        <v>4</v>
      </c>
      <c r="J17928" t="n">
        <v>10.39</v>
      </c>
      <c r="K17928" t="n">
        <v>-81054307</v>
      </c>
      <c r="L17928" t="n">
        <v>96000058</v>
      </c>
      <c r="M17928" t="n">
        <v>93353547</v>
      </c>
      <c r="N17928" t="n">
        <v>-80568316</v>
      </c>
      <c r="U17928">
        <f>(L17928-K17928)/(2*D17928*0.01)</f>
      </c>
      <c r="V17928">
        <f>(L17928+K17928)/(D17928*0.0001)</f>
      </c>
    </row>
    <row r="17929">
      <c r="A17929" t="n">
        <v>2020</v>
      </c>
      <c r="B17929" t="inlineStr">
        <is>
          <t>00867973</t>
        </is>
      </c>
      <c r="C17929" t="inlineStr">
        <is>
          <t>서남</t>
        </is>
      </c>
      <c r="D17929" t="n">
        <v>1455236950</v>
      </c>
      <c r="E17929" t="n">
        <v>242599198</v>
      </c>
      <c r="F17929" t="n">
        <v>108908312</v>
      </c>
      <c r="G17929" t="n">
        <v>17549319</v>
      </c>
      <c r="H17929" t="n">
        <v>2.5</v>
      </c>
      <c r="I17929" t="n">
        <v>4.5</v>
      </c>
      <c r="O17929">
        <f>D17928</f>
      </c>
      <c r="P17929">
        <f>(E17929-F17929+G17929)/O17929*100</f>
      </c>
      <c r="Q17929">
        <f>H17928</f>
      </c>
      <c r="R17929">
        <f>I17928</f>
      </c>
      <c r="S17929">
        <f>H17929-H17928</f>
      </c>
      <c r="T17929">
        <f>I17929-I17928</f>
      </c>
    </row>
    <row r="17930">
      <c r="A17930" t="n">
        <v>2021</v>
      </c>
      <c r="B17930" t="inlineStr">
        <is>
          <t>00867973</t>
        </is>
      </c>
      <c r="C17930" t="inlineStr">
        <is>
          <t>서남</t>
        </is>
      </c>
      <c r="D17930" t="n">
        <v>1180959834</v>
      </c>
      <c r="E17930" t="n">
        <v>244013390</v>
      </c>
      <c r="F17930" t="n">
        <v>375451087</v>
      </c>
      <c r="G17930" t="n">
        <v>21130331</v>
      </c>
      <c r="H17930" t="n">
        <v>2.98</v>
      </c>
      <c r="I17930" t="n">
        <v>4.5</v>
      </c>
      <c r="O17930">
        <f>D17929</f>
      </c>
      <c r="P17930">
        <f>(E17930-F17930+G17930)/O17930*100</f>
      </c>
      <c r="Q17930">
        <f>H17929</f>
      </c>
      <c r="R17930">
        <f>I17929</f>
      </c>
      <c r="S17930">
        <f>H17930-H17929</f>
      </c>
      <c r="T17930">
        <f>I17930-I17929</f>
      </c>
    </row>
    <row r="17931">
      <c r="A17931" t="n">
        <v>2022</v>
      </c>
      <c r="B17931" t="inlineStr">
        <is>
          <t>00867973</t>
        </is>
      </c>
      <c r="C17931" t="inlineStr">
        <is>
          <t>서남</t>
        </is>
      </c>
      <c r="D17931" t="n">
        <v>1224656468</v>
      </c>
      <c r="E17931" t="n">
        <v>186193244</v>
      </c>
      <c r="F17931" t="n">
        <v>13897293</v>
      </c>
      <c r="G17931" t="n">
        <v>17444020</v>
      </c>
      <c r="H17931" t="n">
        <v>5.33</v>
      </c>
      <c r="I17931" t="n">
        <v>4.5</v>
      </c>
      <c r="O17931">
        <f>D17930</f>
      </c>
      <c r="P17931">
        <f>(E17931-F17931+G17931)/O17931*100</f>
      </c>
      <c r="Q17931">
        <f>H17930</f>
      </c>
      <c r="R17931">
        <f>I17930</f>
      </c>
      <c r="S17931">
        <f>H17931-H17930</f>
      </c>
      <c r="T17931">
        <f>I17931-I17930</f>
      </c>
    </row>
    <row r="17932">
      <c r="A17932" t="n">
        <v>2023</v>
      </c>
      <c r="B17932" t="inlineStr">
        <is>
          <t>00867973</t>
        </is>
      </c>
      <c r="C17932" t="inlineStr">
        <is>
          <t>서남</t>
        </is>
      </c>
      <c r="D17932" t="n">
        <v>1456912806</v>
      </c>
      <c r="E17932" t="n">
        <v>179977299</v>
      </c>
      <c r="F17932" t="n">
        <v>85125207</v>
      </c>
      <c r="G17932" t="n">
        <v>34051180</v>
      </c>
      <c r="H17932" t="n">
        <v>4.49</v>
      </c>
      <c r="I17932" t="n">
        <v>4</v>
      </c>
      <c r="O17932">
        <f>D17931</f>
      </c>
      <c r="P17932">
        <f>(E17932-F17932+G17932)/O17932*100</f>
      </c>
      <c r="Q17932">
        <f>H17931</f>
      </c>
      <c r="R17932">
        <f>I17931</f>
      </c>
      <c r="S17932">
        <f>H17932-H17931</f>
      </c>
      <c r="T17932">
        <f>I17932-I17931</f>
      </c>
    </row>
    <row r="17933">
      <c r="A17933" t="n">
        <v>2024</v>
      </c>
      <c r="B17933" t="inlineStr">
        <is>
          <t>00867973</t>
        </is>
      </c>
      <c r="C17933" t="inlineStr">
        <is>
          <t>서남</t>
        </is>
      </c>
      <c r="D17933" t="n">
        <v>1595145724</v>
      </c>
      <c r="E17933" t="n">
        <v>208792787</v>
      </c>
      <c r="F17933" t="n">
        <v>65491649</v>
      </c>
      <c r="G17933" t="n">
        <v>34199421</v>
      </c>
      <c r="H17933" t="n">
        <v>3.91</v>
      </c>
      <c r="I17933" t="n">
        <v>3.4</v>
      </c>
      <c r="O17933">
        <f>D17932</f>
      </c>
      <c r="P17933">
        <f>(E17933-F17933+G17933)/O17933*100</f>
      </c>
      <c r="Q17933">
        <f>H17932</f>
      </c>
      <c r="R17933">
        <f>I17932</f>
      </c>
      <c r="S17933">
        <f>H17933-H17932</f>
      </c>
      <c r="T17933">
        <f>I17933-I17932</f>
      </c>
    </row>
    <row r="17934">
      <c r="A17934" t="n">
        <v>2025</v>
      </c>
      <c r="B17934" t="inlineStr">
        <is>
          <t>00867973</t>
        </is>
      </c>
      <c r="C17934" t="inlineStr">
        <is>
          <t>서남</t>
        </is>
      </c>
      <c r="D17934" t="n">
        <v>1721601692</v>
      </c>
      <c r="E17934" t="n">
        <v>214302072</v>
      </c>
      <c r="F17934" t="n">
        <v>76703749</v>
      </c>
      <c r="G17934" t="n">
        <v>32444701</v>
      </c>
      <c r="H17934" t="n">
        <v>4.22</v>
      </c>
      <c r="I17934" t="n">
        <v>3.4</v>
      </c>
      <c r="O17934">
        <f>D17933</f>
      </c>
      <c r="P17934">
        <f>(E17934-F17934+G17934)/O17934*100</f>
      </c>
      <c r="Q17934">
        <f>H17933</f>
      </c>
      <c r="R17934">
        <f>I17933</f>
      </c>
      <c r="S17934">
        <f>H17934-H17933</f>
      </c>
      <c r="T17934">
        <f>I17934-I17933</f>
      </c>
    </row>
    <row r="17935">
      <c r="A17935" t="n">
        <v>2015</v>
      </c>
      <c r="B17935" t="inlineStr">
        <is>
          <t>00869272</t>
        </is>
      </c>
      <c r="C17935" t="inlineStr">
        <is>
          <t>서전기전</t>
        </is>
      </c>
      <c r="D17935" t="n">
        <v>321618000</v>
      </c>
      <c r="F17935" t="n">
        <v>101894000</v>
      </c>
    </row>
    <row r="17936">
      <c r="A17936" t="n">
        <v>2019</v>
      </c>
      <c r="B17936" t="inlineStr">
        <is>
          <t>00869272</t>
        </is>
      </c>
      <c r="C17936" t="inlineStr">
        <is>
          <t>서전기전</t>
        </is>
      </c>
      <c r="D17936" t="n">
        <v>3822000000</v>
      </c>
      <c r="E17936" t="n">
        <v>132000000</v>
      </c>
      <c r="F17936" t="n">
        <v>0</v>
      </c>
      <c r="G17936" t="n">
        <v>95000000</v>
      </c>
    </row>
    <row r="17937">
      <c r="A17937" t="n">
        <v>2024</v>
      </c>
      <c r="B17937" t="inlineStr">
        <is>
          <t>00869272</t>
        </is>
      </c>
      <c r="C17937" t="inlineStr">
        <is>
          <t>서전기전</t>
        </is>
      </c>
      <c r="D17937" t="n">
        <v>1249575000</v>
      </c>
      <c r="E17937" t="n">
        <v>263471000</v>
      </c>
      <c r="F17937" t="n">
        <v>55955000</v>
      </c>
      <c r="G17937" t="n">
        <v>38220000</v>
      </c>
      <c r="H17937" t="n">
        <v>3.38</v>
      </c>
      <c r="I17937" t="n">
        <v>4</v>
      </c>
      <c r="K17937" t="n">
        <v>-19704000</v>
      </c>
      <c r="L17937" t="n">
        <v>19704000</v>
      </c>
      <c r="M17937" t="n">
        <v>17133000</v>
      </c>
      <c r="N17937" t="n">
        <v>-16669000</v>
      </c>
      <c r="U17937">
        <f>(L17937-K17937)/(2*D17937*0.01)</f>
      </c>
    </row>
    <row r="17938">
      <c r="A17938" t="n">
        <v>2025</v>
      </c>
      <c r="B17938" t="inlineStr">
        <is>
          <t>00869272</t>
        </is>
      </c>
      <c r="C17938" t="inlineStr">
        <is>
          <t>서전기전</t>
        </is>
      </c>
      <c r="D17938" t="n">
        <v>800488000</v>
      </c>
      <c r="E17938" t="n">
        <v>228938000</v>
      </c>
      <c r="F17938" t="n">
        <v>579925000</v>
      </c>
      <c r="G17938" t="n">
        <v>39713000</v>
      </c>
      <c r="H17938" t="n">
        <v>3.12</v>
      </c>
      <c r="I17938" t="n">
        <v>4</v>
      </c>
      <c r="K17938" t="n">
        <v>-6734000</v>
      </c>
      <c r="L17938" t="n">
        <v>6861000</v>
      </c>
      <c r="M17938" t="n">
        <v>6751000</v>
      </c>
      <c r="N17938" t="n">
        <v>-6751000</v>
      </c>
      <c r="O17938">
        <f>D17937</f>
      </c>
      <c r="P17938">
        <f>(E17938-F17938+G17938)/O17938*100</f>
      </c>
      <c r="Q17938">
        <f>H17937</f>
      </c>
      <c r="R17938">
        <f>I17937</f>
      </c>
      <c r="S17938">
        <f>H17938-H17937</f>
      </c>
      <c r="T17938">
        <f>I17938-I17937</f>
      </c>
      <c r="U17938">
        <f>(L17938-K17938)/(2*D17938*0.01)</f>
      </c>
      <c r="V17938">
        <f>(L17938+K17938)/(D17938*0.0001)</f>
      </c>
    </row>
    <row r="17939">
      <c r="A17939" t="n">
        <v>2019</v>
      </c>
      <c r="B17939" t="inlineStr">
        <is>
          <t>00869500</t>
        </is>
      </c>
      <c r="C17939" t="inlineStr">
        <is>
          <t>바디프랜드</t>
        </is>
      </c>
      <c r="D17939" t="n">
        <v>11936853000</v>
      </c>
      <c r="E17939" t="n">
        <v>3620882000</v>
      </c>
      <c r="F17939" t="n">
        <v>1938625000</v>
      </c>
      <c r="G17939" t="n">
        <v>170898000</v>
      </c>
      <c r="H17939" t="n">
        <v>2.42</v>
      </c>
      <c r="I17939" t="n">
        <v>4</v>
      </c>
      <c r="J17939" t="n">
        <v>4.73</v>
      </c>
      <c r="K17939" t="n">
        <v>-414218000</v>
      </c>
      <c r="L17939" t="n">
        <v>458623000</v>
      </c>
      <c r="M17939" t="n">
        <v>446368000</v>
      </c>
      <c r="N17939" t="n">
        <v>-411379000</v>
      </c>
      <c r="U17939">
        <f>(L17939-K17939)/(2*D17939*0.01)</f>
      </c>
      <c r="V17939">
        <f>(L17939+K17939)/(D17939*0.0001)</f>
      </c>
    </row>
    <row r="17940">
      <c r="A17940" t="n">
        <v>2020</v>
      </c>
      <c r="B17940" t="inlineStr">
        <is>
          <t>00869500</t>
        </is>
      </c>
      <c r="C17940" t="inlineStr">
        <is>
          <t>바디프랜드</t>
        </is>
      </c>
      <c r="D17940" t="n">
        <v>14926973000</v>
      </c>
      <c r="E17940" t="n">
        <v>3872618000</v>
      </c>
      <c r="F17940" t="n">
        <v>2472729000</v>
      </c>
      <c r="G17940" t="n">
        <v>210928000</v>
      </c>
      <c r="H17940" t="n">
        <v>2.31</v>
      </c>
      <c r="I17940" t="n">
        <v>3.47</v>
      </c>
      <c r="J17940" t="n">
        <v>6.325</v>
      </c>
      <c r="K17940" t="n">
        <v>-483699000</v>
      </c>
      <c r="L17940" t="n">
        <v>483699000</v>
      </c>
      <c r="M17940" t="n">
        <v>36360000</v>
      </c>
      <c r="N17940" t="n">
        <v>-439847000</v>
      </c>
      <c r="O17940">
        <f>D17939</f>
      </c>
      <c r="P17940">
        <f>(E17940-F17940+G17940)/O17940*100</f>
      </c>
      <c r="Q17940">
        <f>H17939</f>
      </c>
      <c r="R17940">
        <f>I17939</f>
      </c>
      <c r="S17940">
        <f>H17940-H17939</f>
      </c>
      <c r="T17940">
        <f>I17940-I17939</f>
      </c>
      <c r="U17940">
        <f>(L17940-K17940)/(2*D17940*0.01)</f>
      </c>
    </row>
    <row r="17941">
      <c r="A17941" t="n">
        <v>2021</v>
      </c>
      <c r="B17941" t="inlineStr">
        <is>
          <t>00869500</t>
        </is>
      </c>
      <c r="C17941" t="inlineStr">
        <is>
          <t>바디프랜드</t>
        </is>
      </c>
      <c r="D17941" t="n">
        <v>19974907000</v>
      </c>
      <c r="E17941" t="n">
        <v>3781864000</v>
      </c>
      <c r="F17941" t="n">
        <v>2268368000</v>
      </c>
      <c r="G17941" t="n">
        <v>211990000</v>
      </c>
      <c r="H17941" t="n">
        <v>3.1</v>
      </c>
      <c r="I17941" t="n">
        <v>4.94</v>
      </c>
      <c r="J17941" t="n">
        <v>5.91</v>
      </c>
      <c r="K17941" t="n">
        <v>-873527000</v>
      </c>
      <c r="L17941" t="n">
        <v>980502000</v>
      </c>
      <c r="M17941" t="n">
        <v>955231000</v>
      </c>
      <c r="N17941" t="n">
        <v>-868830000</v>
      </c>
      <c r="O17941">
        <f>D17940</f>
      </c>
      <c r="P17941">
        <f>(E17941-F17941+G17941)/O17941*100</f>
      </c>
      <c r="Q17941">
        <f>H17940</f>
      </c>
      <c r="R17941">
        <f>I17940</f>
      </c>
      <c r="S17941">
        <f>H17941-H17940</f>
      </c>
      <c r="T17941">
        <f>I17941-I17940</f>
      </c>
      <c r="U17941">
        <f>(L17941-K17941)/(2*D17941*0.01)</f>
      </c>
      <c r="V17941">
        <f>(L17941+K17941)/(D17941*0.0001)</f>
      </c>
    </row>
    <row r="17942">
      <c r="A17942" t="n">
        <v>2022</v>
      </c>
      <c r="B17942" t="inlineStr">
        <is>
          <t>00869500</t>
        </is>
      </c>
      <c r="C17942" t="inlineStr">
        <is>
          <t>바디프랜드</t>
        </is>
      </c>
      <c r="D17942" t="n">
        <v>18598172000</v>
      </c>
      <c r="E17942" t="n">
        <v>4692076000</v>
      </c>
      <c r="F17942" t="n">
        <v>6031289000</v>
      </c>
      <c r="G17942" t="n">
        <v>460732000</v>
      </c>
      <c r="H17942" t="n">
        <v>5.56</v>
      </c>
      <c r="I17942" t="n">
        <v>4.69</v>
      </c>
      <c r="J17942" t="n">
        <v>5.9</v>
      </c>
      <c r="K17942" t="n">
        <v>-907441000</v>
      </c>
      <c r="L17942" t="n">
        <v>1014408000</v>
      </c>
      <c r="M17942" t="n">
        <v>1012548000</v>
      </c>
      <c r="N17942" t="n">
        <v>-922306000</v>
      </c>
      <c r="O17942">
        <f>D17941</f>
      </c>
      <c r="P17942">
        <f>(E17942-F17942+G17942)/O17942*100</f>
      </c>
      <c r="Q17942">
        <f>H17941</f>
      </c>
      <c r="R17942">
        <f>I17941</f>
      </c>
      <c r="S17942">
        <f>H17942-H17941</f>
      </c>
      <c r="T17942">
        <f>I17942-I17941</f>
      </c>
      <c r="U17942">
        <f>(L17942-K17942)/(2*D17942*0.01)</f>
      </c>
      <c r="V17942">
        <f>(L17942+K17942)/(D17942*0.0001)</f>
      </c>
    </row>
    <row r="17943">
      <c r="A17943" t="n">
        <v>2023</v>
      </c>
      <c r="B17943" t="inlineStr">
        <is>
          <t>00869500</t>
        </is>
      </c>
      <c r="C17943" t="inlineStr">
        <is>
          <t>바디프랜드</t>
        </is>
      </c>
      <c r="D17943" t="n">
        <v>16220080000</v>
      </c>
      <c r="E17943" t="n">
        <v>3249372000</v>
      </c>
      <c r="F17943" t="n">
        <v>6473135000</v>
      </c>
      <c r="G17943" t="n">
        <v>891202000</v>
      </c>
      <c r="H17943" t="n">
        <v>4.76</v>
      </c>
      <c r="I17943" t="n">
        <v>4.75</v>
      </c>
      <c r="J17943" t="n">
        <v>6.3</v>
      </c>
      <c r="K17943" t="n">
        <v>-722484000</v>
      </c>
      <c r="L17943" t="n">
        <v>812637000</v>
      </c>
      <c r="M17943" t="n">
        <v>806343000</v>
      </c>
      <c r="N17943" t="n">
        <v>-730457000</v>
      </c>
      <c r="O17943">
        <f>D17942</f>
      </c>
      <c r="P17943">
        <f>(E17943-F17943+G17943)/O17943*100</f>
      </c>
      <c r="Q17943">
        <f>H17942</f>
      </c>
      <c r="R17943">
        <f>I17942</f>
      </c>
      <c r="S17943">
        <f>H17943-H17942</f>
      </c>
      <c r="T17943">
        <f>I17943-I17942</f>
      </c>
      <c r="U17943">
        <f>(L17943-K17943)/(2*D17943*0.01)</f>
      </c>
      <c r="V17943">
        <f>(L17943+K17943)/(D17943*0.0001)</f>
      </c>
    </row>
    <row r="17944">
      <c r="A17944" t="n">
        <v>2024</v>
      </c>
      <c r="B17944" t="inlineStr">
        <is>
          <t>00869500</t>
        </is>
      </c>
      <c r="C17944" t="inlineStr">
        <is>
          <t>바디프랜드</t>
        </is>
      </c>
      <c r="D17944" t="n">
        <v>18733406000</v>
      </c>
      <c r="E17944" t="n">
        <v>3552276000</v>
      </c>
      <c r="F17944" t="n">
        <v>2863152000</v>
      </c>
      <c r="G17944" t="n">
        <v>654572000</v>
      </c>
      <c r="H17944" t="n">
        <v>4.065</v>
      </c>
      <c r="I17944" t="n">
        <v>4.125</v>
      </c>
      <c r="J17944" t="n">
        <v>6.3</v>
      </c>
      <c r="K17944" t="n">
        <v>-502191000</v>
      </c>
      <c r="L17944" t="n">
        <v>1258229000</v>
      </c>
      <c r="M17944" t="n">
        <v>1246277000</v>
      </c>
      <c r="N17944" t="n">
        <v>-507554000</v>
      </c>
      <c r="O17944">
        <f>D17943</f>
      </c>
      <c r="P17944">
        <f>(E17944-F17944+G17944)/O17944*100</f>
      </c>
      <c r="Q17944">
        <f>H17943</f>
      </c>
      <c r="R17944">
        <f>I17943</f>
      </c>
      <c r="S17944">
        <f>H17944-H17943</f>
      </c>
      <c r="T17944">
        <f>I17944-I17943</f>
      </c>
      <c r="U17944">
        <f>(L17944-K17944)/(2*D17944*0.01)</f>
      </c>
      <c r="V17944">
        <f>(L17944+K17944)/(D17944*0.0001)</f>
      </c>
    </row>
    <row r="17945">
      <c r="A17945" t="n">
        <v>2024</v>
      </c>
      <c r="B17945" t="inlineStr">
        <is>
          <t>00870065</t>
        </is>
      </c>
      <c r="C17945" t="inlineStr">
        <is>
          <t>쓰리에이로직스</t>
        </is>
      </c>
      <c r="D17945" t="n">
        <v>2943679000</v>
      </c>
      <c r="E17945" t="n">
        <v>324691000</v>
      </c>
      <c r="F17945" t="n">
        <v>17834000</v>
      </c>
      <c r="G17945" t="n">
        <v>115314000</v>
      </c>
      <c r="H17945" t="n">
        <v>4.34</v>
      </c>
      <c r="I17945" t="n">
        <v>4.94</v>
      </c>
      <c r="J17945" t="n">
        <v>6.81</v>
      </c>
      <c r="K17945" t="n">
        <v>-179956000</v>
      </c>
      <c r="L17945" t="n">
        <v>205851000</v>
      </c>
      <c r="M17945" t="n">
        <v>203291000</v>
      </c>
      <c r="N17945" t="n">
        <v>-181261000</v>
      </c>
      <c r="U17945">
        <f>(L17945-K17945)/(2*D17945*0.01)</f>
      </c>
      <c r="V17945">
        <f>(L17945+K17945)/(D17945*0.0001)</f>
      </c>
    </row>
    <row r="17946">
      <c r="A17946" t="n">
        <v>2025</v>
      </c>
      <c r="B17946" t="inlineStr">
        <is>
          <t>00870065</t>
        </is>
      </c>
      <c r="C17946" t="inlineStr">
        <is>
          <t>쓰리에이로직스</t>
        </is>
      </c>
      <c r="D17946" t="n">
        <v>2942475000</v>
      </c>
      <c r="E17946" t="n">
        <v>350334000</v>
      </c>
      <c r="F17946" t="n">
        <v>444433000</v>
      </c>
      <c r="G17946" t="n">
        <v>121054000</v>
      </c>
      <c r="H17946" t="n">
        <v>4.75</v>
      </c>
      <c r="I17946" t="n">
        <v>5.18</v>
      </c>
      <c r="J17946" t="n">
        <v>6.81</v>
      </c>
      <c r="K17946" t="n">
        <v>-178910000</v>
      </c>
      <c r="L17946" t="n">
        <v>205363000</v>
      </c>
      <c r="M17946" t="n">
        <v>203116000</v>
      </c>
      <c r="N17946" t="n">
        <v>-180444000</v>
      </c>
      <c r="O17946">
        <f>D17945</f>
      </c>
      <c r="P17946">
        <f>(E17946-F17946+G17946)/O17946*100</f>
      </c>
      <c r="Q17946">
        <f>H17945</f>
      </c>
      <c r="R17946">
        <f>I17945</f>
      </c>
      <c r="S17946">
        <f>H17946-H17945</f>
      </c>
      <c r="T17946">
        <f>I17946-I17945</f>
      </c>
      <c r="U17946">
        <f>(L17946-K17946)/(2*D17946*0.01)</f>
      </c>
      <c r="V17946">
        <f>(L17946+K17946)/(D17946*0.0001)</f>
      </c>
    </row>
    <row r="17947">
      <c r="A17947" t="n">
        <v>2018</v>
      </c>
      <c r="B17947" t="inlineStr">
        <is>
          <t>00870481</t>
        </is>
      </c>
      <c r="C17947" t="inlineStr">
        <is>
          <t>에코캡</t>
        </is>
      </c>
      <c r="D17947" t="n">
        <v>1435650000</v>
      </c>
      <c r="E17947" t="n">
        <v>116055000</v>
      </c>
      <c r="G17947" t="n">
        <v>40076000</v>
      </c>
      <c r="H17947" t="n">
        <v>2.72</v>
      </c>
      <c r="I17947" t="n">
        <v>5</v>
      </c>
      <c r="J17947" t="n">
        <v>8.300000000000001</v>
      </c>
      <c r="K17947" t="n">
        <v>-115310000</v>
      </c>
      <c r="L17947" t="n">
        <v>130253000</v>
      </c>
      <c r="M17947" t="n">
        <v>132796000</v>
      </c>
      <c r="N17947" t="n">
        <v>-119506000</v>
      </c>
      <c r="U17947">
        <f>(L17947-K17947)/(2*D17947*0.01)</f>
      </c>
      <c r="V17947">
        <f>(L17947+K17947)/(D17947*0.0001)</f>
      </c>
    </row>
    <row r="17948">
      <c r="A17948" t="n">
        <v>2019</v>
      </c>
      <c r="B17948" t="inlineStr">
        <is>
          <t>00870481</t>
        </is>
      </c>
      <c r="C17948" t="inlineStr">
        <is>
          <t>에코캡</t>
        </is>
      </c>
      <c r="D17948" t="n">
        <v>1338320000</v>
      </c>
      <c r="E17948" t="n">
        <v>120406000</v>
      </c>
      <c r="G17948" t="n">
        <v>37758000</v>
      </c>
      <c r="H17948" t="n">
        <v>2.83</v>
      </c>
      <c r="I17948" t="n">
        <v>5</v>
      </c>
      <c r="J17948" t="n">
        <v>9.199999999999999</v>
      </c>
      <c r="K17948" t="n">
        <v>-118505000</v>
      </c>
      <c r="L17948" t="n">
        <v>134647000</v>
      </c>
      <c r="M17948" t="n">
        <v>137402000</v>
      </c>
      <c r="N17948" t="n">
        <v>-122903000</v>
      </c>
      <c r="O17948">
        <f>D17947</f>
      </c>
      <c r="Q17948">
        <f>H17947</f>
      </c>
      <c r="R17948">
        <f>I17947</f>
      </c>
      <c r="S17948">
        <f>H17948-H17947</f>
      </c>
      <c r="T17948">
        <f>I17948-I17947</f>
      </c>
      <c r="U17948">
        <f>(L17948-K17948)/(2*D17948*0.01)</f>
      </c>
      <c r="V17948">
        <f>(L17948+K17948)/(D17948*0.0001)</f>
      </c>
    </row>
    <row r="17949">
      <c r="A17949" t="n">
        <v>2020</v>
      </c>
      <c r="B17949" t="inlineStr">
        <is>
          <t>00870481</t>
        </is>
      </c>
      <c r="C17949" t="inlineStr">
        <is>
          <t>에코캡</t>
        </is>
      </c>
      <c r="D17949" t="n">
        <v>1433670000</v>
      </c>
      <c r="E17949" t="n">
        <v>99220000</v>
      </c>
      <c r="G17949" t="n">
        <v>36987000</v>
      </c>
      <c r="H17949" t="n">
        <v>2.81</v>
      </c>
      <c r="I17949" t="n">
        <v>5</v>
      </c>
      <c r="K17949" t="n">
        <v>-118983000</v>
      </c>
      <c r="L17949" t="n">
        <v>134210000</v>
      </c>
      <c r="M17949" t="n">
        <v>136922000</v>
      </c>
      <c r="N17949" t="n">
        <v>-123395000</v>
      </c>
      <c r="O17949">
        <f>D17948</f>
      </c>
      <c r="Q17949">
        <f>H17948</f>
      </c>
      <c r="R17949">
        <f>I17948</f>
      </c>
      <c r="S17949">
        <f>H17949-H17948</f>
      </c>
      <c r="T17949">
        <f>I17949-I17948</f>
      </c>
      <c r="U17949">
        <f>(L17949-K17949)/(2*D17949*0.01)</f>
      </c>
      <c r="V17949">
        <f>(L17949+K17949)/(D17949*0.0001)</f>
      </c>
    </row>
    <row r="17950">
      <c r="A17950" t="n">
        <v>2021</v>
      </c>
      <c r="B17950" t="inlineStr">
        <is>
          <t>00870481</t>
        </is>
      </c>
      <c r="C17950" t="inlineStr">
        <is>
          <t>에코캡</t>
        </is>
      </c>
      <c r="D17950" t="n">
        <v>1242582000</v>
      </c>
      <c r="E17950" t="n">
        <v>145276000</v>
      </c>
      <c r="G17950" t="n">
        <v>38860000</v>
      </c>
      <c r="H17950" t="n">
        <v>3.24</v>
      </c>
      <c r="I17950" t="n">
        <v>3</v>
      </c>
      <c r="K17950" t="n">
        <v>-91929000</v>
      </c>
      <c r="L17950" t="n">
        <v>102663000</v>
      </c>
      <c r="M17950" t="n">
        <v>105158000</v>
      </c>
      <c r="N17950" t="n">
        <v>-95701000</v>
      </c>
      <c r="O17950">
        <f>D17949</f>
      </c>
      <c r="Q17950">
        <f>H17949</f>
      </c>
      <c r="R17950">
        <f>I17949</f>
      </c>
      <c r="S17950">
        <f>H17950-H17949</f>
      </c>
      <c r="T17950">
        <f>I17950-I17949</f>
      </c>
      <c r="U17950">
        <f>(L17950-K17950)/(2*D17950*0.01)</f>
      </c>
      <c r="V17950">
        <f>(L17950+K17950)/(D17950*0.0001)</f>
      </c>
    </row>
    <row r="17951">
      <c r="A17951" t="n">
        <v>2022</v>
      </c>
      <c r="B17951" t="inlineStr">
        <is>
          <t>00870481</t>
        </is>
      </c>
      <c r="C17951" t="inlineStr">
        <is>
          <t>에코캡</t>
        </is>
      </c>
      <c r="D17951" t="n">
        <v>1335069000</v>
      </c>
      <c r="E17951" t="n">
        <v>112783000</v>
      </c>
      <c r="G17951" t="n">
        <v>38472000</v>
      </c>
      <c r="H17951" t="n">
        <v>5.64</v>
      </c>
      <c r="I17951" t="n">
        <v>3</v>
      </c>
      <c r="K17951" t="n">
        <v>-86681000</v>
      </c>
      <c r="L17951" t="n">
        <v>95714000</v>
      </c>
      <c r="M17951" t="n">
        <v>100433000</v>
      </c>
      <c r="N17951" t="n">
        <v>-92251000</v>
      </c>
      <c r="O17951">
        <f>D17950</f>
      </c>
      <c r="Q17951">
        <f>H17950</f>
      </c>
      <c r="R17951">
        <f>I17950</f>
      </c>
      <c r="S17951">
        <f>H17951-H17950</f>
      </c>
      <c r="T17951">
        <f>I17951-I17950</f>
      </c>
      <c r="U17951">
        <f>(L17951-K17951)/(2*D17951*0.01)</f>
      </c>
      <c r="V17951">
        <f>(L17951+K17951)/(D17951*0.0001)</f>
      </c>
    </row>
    <row r="17952">
      <c r="A17952" t="n">
        <v>2023</v>
      </c>
      <c r="B17952" t="inlineStr">
        <is>
          <t>00870481</t>
        </is>
      </c>
      <c r="C17952" t="inlineStr">
        <is>
          <t>에코캡</t>
        </is>
      </c>
      <c r="D17952" t="n">
        <v>2330137000</v>
      </c>
      <c r="E17952" t="n">
        <v>128169000</v>
      </c>
      <c r="F17952" t="n">
        <v>24780000</v>
      </c>
      <c r="G17952" t="n">
        <v>71341000</v>
      </c>
      <c r="H17952" t="n">
        <v>4.69</v>
      </c>
      <c r="I17952" t="n">
        <v>3</v>
      </c>
      <c r="K17952" t="n">
        <v>-143098000</v>
      </c>
      <c r="L17952" t="n">
        <v>157314000</v>
      </c>
      <c r="M17952" t="n">
        <v>163499000</v>
      </c>
      <c r="N17952" t="n">
        <v>-151017000</v>
      </c>
      <c r="O17952">
        <f>D17951</f>
      </c>
      <c r="P17952">
        <f>(E17952-F17952+G17952)/O17952*100</f>
      </c>
      <c r="Q17952">
        <f>H17951</f>
      </c>
      <c r="R17952">
        <f>I17951</f>
      </c>
      <c r="S17952">
        <f>H17952-H17951</f>
      </c>
      <c r="T17952">
        <f>I17952-I17951</f>
      </c>
      <c r="U17952">
        <f>(L17952-K17952)/(2*D17952*0.01)</f>
      </c>
      <c r="V17952">
        <f>(L17952+K17952)/(D17952*0.0001)</f>
      </c>
    </row>
    <row r="17953">
      <c r="A17953" t="n">
        <v>2024</v>
      </c>
      <c r="B17953" t="inlineStr">
        <is>
          <t>00870481</t>
        </is>
      </c>
      <c r="C17953" t="inlineStr">
        <is>
          <t>에코캡</t>
        </is>
      </c>
      <c r="D17953" t="n">
        <v>2577425000</v>
      </c>
      <c r="E17953" t="n">
        <v>181707000</v>
      </c>
      <c r="F17953" t="n">
        <v>20079000</v>
      </c>
      <c r="G17953" t="n">
        <v>101102000</v>
      </c>
      <c r="H17953" t="n">
        <v>3.99</v>
      </c>
      <c r="I17953" t="n">
        <v>3</v>
      </c>
      <c r="K17953" t="n">
        <v>-150773000</v>
      </c>
      <c r="L17953" t="n">
        <v>164748000</v>
      </c>
      <c r="M17953" t="n">
        <v>170014000</v>
      </c>
      <c r="N17953" t="n">
        <v>-158132000</v>
      </c>
      <c r="O17953">
        <f>D17952</f>
      </c>
      <c r="P17953">
        <f>(E17953-F17953+G17953)/O17953*100</f>
      </c>
      <c r="Q17953">
        <f>H17952</f>
      </c>
      <c r="R17953">
        <f>I17952</f>
      </c>
      <c r="S17953">
        <f>H17953-H17952</f>
      </c>
      <c r="T17953">
        <f>I17953-I17952</f>
      </c>
      <c r="U17953">
        <f>(L17953-K17953)/(2*D17953*0.01)</f>
      </c>
      <c r="V17953">
        <f>(L17953+K17953)/(D17953*0.0001)</f>
      </c>
    </row>
    <row r="17954">
      <c r="A17954" t="n">
        <v>2025</v>
      </c>
      <c r="B17954" t="inlineStr">
        <is>
          <t>00870481</t>
        </is>
      </c>
      <c r="C17954" t="inlineStr">
        <is>
          <t>에코캡</t>
        </is>
      </c>
      <c r="D17954" t="n">
        <v>1598153000</v>
      </c>
      <c r="E17954" t="n">
        <v>127230000</v>
      </c>
      <c r="F17954" t="n">
        <v>660919000</v>
      </c>
      <c r="G17954" t="n">
        <v>95670000</v>
      </c>
      <c r="H17954" t="n">
        <v>3</v>
      </c>
      <c r="I17954" t="n">
        <v>4.15</v>
      </c>
      <c r="K17954" t="n">
        <v>-80881000</v>
      </c>
      <c r="L17954" t="n">
        <v>87720000</v>
      </c>
      <c r="M17954" t="n">
        <v>90662000</v>
      </c>
      <c r="N17954" t="n">
        <v>-84971000</v>
      </c>
      <c r="O17954">
        <f>D17953</f>
      </c>
      <c r="P17954">
        <f>(E17954-F17954+G17954)/O17954*100</f>
      </c>
      <c r="Q17954">
        <f>H17953</f>
      </c>
      <c r="R17954">
        <f>I17953</f>
      </c>
      <c r="S17954">
        <f>H17954-H17953</f>
      </c>
      <c r="T17954">
        <f>I17954-I17953</f>
      </c>
      <c r="U17954">
        <f>(L17954-K17954)/(2*D17954*0.01)</f>
      </c>
      <c r="V17954">
        <f>(L17954+K17954)/(D17954*0.0001)</f>
      </c>
    </row>
    <row r="17955">
      <c r="A17955" t="n">
        <v>2019</v>
      </c>
      <c r="B17955" t="inlineStr">
        <is>
          <t>00870861</t>
        </is>
      </c>
      <c r="C17955" t="inlineStr">
        <is>
          <t>와이엠씨</t>
        </is>
      </c>
      <c r="D17955" t="n">
        <v>399570000</v>
      </c>
      <c r="E17955" t="n">
        <v>152351000</v>
      </c>
      <c r="F17955" t="n">
        <v>24886000</v>
      </c>
      <c r="G17955" t="n">
        <v>2566000</v>
      </c>
      <c r="H17955" t="n">
        <v>2.27</v>
      </c>
      <c r="I17955" t="n">
        <v>3</v>
      </c>
      <c r="J17955" t="n">
        <v>11.135</v>
      </c>
      <c r="K17955" t="n">
        <v>-16975000</v>
      </c>
      <c r="L17955" t="n">
        <v>20300000</v>
      </c>
      <c r="M17955" t="n">
        <v>19940000</v>
      </c>
      <c r="N17955" t="n">
        <v>-17021000</v>
      </c>
      <c r="U17955">
        <f>(L17955-K17955)/(2*D17955*0.01)</f>
      </c>
      <c r="V17955">
        <f>(L17955+K17955)/(D17955*0.0001)</f>
      </c>
    </row>
    <row r="17956">
      <c r="A17956" t="n">
        <v>2021</v>
      </c>
      <c r="B17956" t="inlineStr">
        <is>
          <t>00870861</t>
        </is>
      </c>
      <c r="C17956" t="inlineStr">
        <is>
          <t>와이엠씨</t>
        </is>
      </c>
      <c r="D17956" t="n">
        <v>624910000</v>
      </c>
      <c r="E17956" t="n">
        <v>167851000</v>
      </c>
      <c r="F17956" t="n">
        <v>62409000</v>
      </c>
      <c r="G17956" t="n">
        <v>4878000</v>
      </c>
      <c r="H17956" t="n">
        <v>3.01</v>
      </c>
      <c r="I17956" t="n">
        <v>3</v>
      </c>
      <c r="J17956" t="n">
        <v>9.880000000000001</v>
      </c>
      <c r="K17956" t="n">
        <v>-29239000</v>
      </c>
      <c r="L17956" t="n">
        <v>34058000</v>
      </c>
      <c r="M17956" t="n">
        <v>33728000</v>
      </c>
      <c r="N17956" t="n">
        <v>-29509000</v>
      </c>
      <c r="U17956">
        <f>(L17956-K17956)/(2*D17956*0.01)</f>
      </c>
      <c r="V17956">
        <f>(L17956+K17956)/(D17956*0.0001)</f>
      </c>
    </row>
    <row r="17957">
      <c r="A17957" t="n">
        <v>2022</v>
      </c>
      <c r="B17957" t="inlineStr">
        <is>
          <t>00870861</t>
        </is>
      </c>
      <c r="C17957" t="inlineStr">
        <is>
          <t>와이엠씨</t>
        </is>
      </c>
      <c r="D17957" t="n">
        <v>775027000</v>
      </c>
      <c r="E17957" t="n">
        <v>187382000</v>
      </c>
      <c r="F17957" t="n">
        <v>38252000</v>
      </c>
      <c r="G17957" t="n">
        <v>9832000</v>
      </c>
      <c r="H17957" t="n">
        <v>5.355</v>
      </c>
      <c r="I17957" t="n">
        <v>5</v>
      </c>
      <c r="J17957" t="n">
        <v>9.675000000000001</v>
      </c>
      <c r="K17957" t="n">
        <v>-36214000</v>
      </c>
      <c r="L17957" t="n">
        <v>41896000</v>
      </c>
      <c r="M17957" t="n">
        <v>41673000</v>
      </c>
      <c r="N17957" t="n">
        <v>-36685000</v>
      </c>
      <c r="O17957">
        <f>D17956</f>
      </c>
      <c r="P17957">
        <f>(E17957-F17957+G17957)/O17957*100</f>
      </c>
      <c r="Q17957">
        <f>H17956</f>
      </c>
      <c r="R17957">
        <f>I17956</f>
      </c>
      <c r="S17957">
        <f>H17957-H17956</f>
      </c>
      <c r="T17957">
        <f>I17957-I17956</f>
      </c>
      <c r="U17957">
        <f>(L17957-K17957)/(2*D17957*0.01)</f>
      </c>
      <c r="V17957">
        <f>(L17957+K17957)/(D17957*0.0001)</f>
      </c>
    </row>
    <row r="17958">
      <c r="A17958" t="n">
        <v>2023</v>
      </c>
      <c r="B17958" t="inlineStr">
        <is>
          <t>00870861</t>
        </is>
      </c>
      <c r="C17958" t="inlineStr">
        <is>
          <t>와이엠씨</t>
        </is>
      </c>
      <c r="D17958" t="n">
        <v>877648000</v>
      </c>
      <c r="E17958" t="n">
        <v>207519000</v>
      </c>
      <c r="F17958" t="n">
        <v>193274000</v>
      </c>
      <c r="G17958" t="n">
        <v>19229000</v>
      </c>
      <c r="H17958" t="n">
        <v>4.57</v>
      </c>
      <c r="I17958" t="n">
        <v>5</v>
      </c>
      <c r="J17958" t="n">
        <v>9.199999999999999</v>
      </c>
      <c r="K17958" t="n">
        <v>-41578000</v>
      </c>
      <c r="L17958" t="n">
        <v>48261000</v>
      </c>
      <c r="M17958" t="n">
        <v>47626000</v>
      </c>
      <c r="N17958" t="n">
        <v>-41822000</v>
      </c>
      <c r="O17958">
        <f>D17957</f>
      </c>
      <c r="P17958">
        <f>(E17958-F17958+G17958)/O17958*100</f>
      </c>
      <c r="Q17958">
        <f>H17957</f>
      </c>
      <c r="R17958">
        <f>I17957</f>
      </c>
      <c r="S17958">
        <f>H17958-H17957</f>
      </c>
      <c r="T17958">
        <f>I17958-I17957</f>
      </c>
      <c r="U17958">
        <f>(L17958-K17958)/(2*D17958*0.01)</f>
      </c>
      <c r="V17958">
        <f>(L17958+K17958)/(D17958*0.0001)</f>
      </c>
    </row>
    <row r="17959">
      <c r="A17959" t="n">
        <v>2024</v>
      </c>
      <c r="B17959" t="inlineStr">
        <is>
          <t>00870861</t>
        </is>
      </c>
      <c r="C17959" t="inlineStr">
        <is>
          <t>와이엠씨</t>
        </is>
      </c>
      <c r="D17959" t="n">
        <v>1140377000</v>
      </c>
      <c r="E17959" t="n">
        <v>301799000</v>
      </c>
      <c r="F17959" t="n">
        <v>55889000</v>
      </c>
      <c r="G17959" t="n">
        <v>24374000</v>
      </c>
      <c r="H17959" t="n">
        <v>4.57</v>
      </c>
      <c r="I17959" t="n">
        <v>5</v>
      </c>
      <c r="J17959" t="n">
        <v>9.26</v>
      </c>
      <c r="K17959" t="n">
        <v>-59423000</v>
      </c>
      <c r="L17959" t="n">
        <v>69149000</v>
      </c>
      <c r="M17959" t="n">
        <v>67859000</v>
      </c>
      <c r="N17959" t="n">
        <v>-59482000</v>
      </c>
      <c r="O17959">
        <f>D17958</f>
      </c>
      <c r="P17959">
        <f>(E17959-F17959+G17959)/O17959*100</f>
      </c>
      <c r="Q17959">
        <f>H17958</f>
      </c>
      <c r="R17959">
        <f>I17958</f>
      </c>
      <c r="S17959">
        <f>H17959-H17958</f>
      </c>
      <c r="T17959">
        <f>I17959-I17958</f>
      </c>
      <c r="U17959">
        <f>(L17959-K17959)/(2*D17959*0.01)</f>
      </c>
      <c r="V17959">
        <f>(L17959+K17959)/(D17959*0.0001)</f>
      </c>
    </row>
    <row r="17960">
      <c r="A17960" t="n">
        <v>2025</v>
      </c>
      <c r="B17960" t="inlineStr">
        <is>
          <t>00870861</t>
        </is>
      </c>
      <c r="C17960" t="inlineStr">
        <is>
          <t>와이엠씨</t>
        </is>
      </c>
      <c r="D17960" t="n">
        <v>1396094000</v>
      </c>
      <c r="E17960" t="n">
        <v>365236000</v>
      </c>
      <c r="F17960" t="n">
        <v>108272000</v>
      </c>
      <c r="G17960" t="n">
        <v>29404000</v>
      </c>
      <c r="H17960" t="n">
        <v>4.42</v>
      </c>
      <c r="I17960" t="n">
        <v>5</v>
      </c>
      <c r="J17960" t="n">
        <v>8.94</v>
      </c>
      <c r="K17960" t="n">
        <v>-73206000</v>
      </c>
      <c r="L17960" t="n">
        <v>84920000</v>
      </c>
      <c r="M17960" t="n">
        <v>83673000</v>
      </c>
      <c r="N17960" t="n">
        <v>-73524000</v>
      </c>
      <c r="O17960">
        <f>D17959</f>
      </c>
      <c r="P17960">
        <f>(E17960-F17960+G17960)/O17960*100</f>
      </c>
      <c r="Q17960">
        <f>H17959</f>
      </c>
      <c r="R17960">
        <f>I17959</f>
      </c>
      <c r="S17960">
        <f>H17960-H17959</f>
      </c>
      <c r="T17960">
        <f>I17960-I17959</f>
      </c>
      <c r="U17960">
        <f>(L17960-K17960)/(2*D17960*0.01)</f>
      </c>
      <c r="V17960">
        <f>(L17960+K17960)/(D17960*0.0001)</f>
      </c>
    </row>
    <row r="17961">
      <c r="A17961" t="n">
        <v>2014</v>
      </c>
      <c r="B17961" t="inlineStr">
        <is>
          <t>00871772</t>
        </is>
      </c>
      <c r="C17961" t="inlineStr">
        <is>
          <t>오일허브코리아여수</t>
        </is>
      </c>
      <c r="D17961" t="n">
        <v>774758000</v>
      </c>
      <c r="E17961" t="n">
        <v>321920000</v>
      </c>
      <c r="F17961" t="n">
        <v>101737000</v>
      </c>
      <c r="G17961" t="n">
        <v>19433000</v>
      </c>
      <c r="H17961" t="n">
        <v>3.14</v>
      </c>
      <c r="I17961" t="n">
        <v>2</v>
      </c>
      <c r="K17961" t="n">
        <v>-30171000</v>
      </c>
      <c r="L17961" t="n">
        <v>58765000</v>
      </c>
      <c r="M17961" t="n">
        <v>58920000</v>
      </c>
      <c r="N17961" t="n">
        <v>-51698000</v>
      </c>
      <c r="U17961">
        <f>(L17961-K17961)/(2*D17961*0.01)</f>
      </c>
      <c r="V17961">
        <f>(L17961+K17961)/(D17961*0.0001)</f>
      </c>
    </row>
    <row r="17962">
      <c r="A17962" t="n">
        <v>2015</v>
      </c>
      <c r="B17962" t="inlineStr">
        <is>
          <t>00871772</t>
        </is>
      </c>
      <c r="C17962" t="inlineStr">
        <is>
          <t>오일허브코리아여수</t>
        </is>
      </c>
      <c r="D17962" t="n">
        <v>1165501000</v>
      </c>
      <c r="E17962" t="n">
        <v>319799000</v>
      </c>
      <c r="F17962" t="n">
        <v>8268000</v>
      </c>
      <c r="G17962" t="n">
        <v>31605000</v>
      </c>
      <c r="H17962" t="n">
        <v>2.86</v>
      </c>
      <c r="I17962" t="n">
        <v>2.8</v>
      </c>
      <c r="K17962" t="n">
        <v>-84456000</v>
      </c>
      <c r="L17962" t="n">
        <v>98729000</v>
      </c>
      <c r="M17962" t="n">
        <v>97883000</v>
      </c>
      <c r="N17962" t="n">
        <v>-85353000</v>
      </c>
      <c r="O17962">
        <f>D17961</f>
      </c>
      <c r="P17962">
        <f>(E17962-F17962+G17962)/O17962*100</f>
      </c>
      <c r="Q17962">
        <f>H17961</f>
      </c>
      <c r="R17962">
        <f>I17961</f>
      </c>
      <c r="S17962">
        <f>H17962-H17961</f>
      </c>
      <c r="T17962">
        <f>I17962-I17961</f>
      </c>
      <c r="U17962">
        <f>(L17962-K17962)/(2*D17962*0.01)</f>
      </c>
      <c r="V17962">
        <f>(L17962+K17962)/(D17962*0.0001)</f>
      </c>
    </row>
    <row r="17963">
      <c r="A17963" t="n">
        <v>2016</v>
      </c>
      <c r="B17963" t="inlineStr">
        <is>
          <t>00871772</t>
        </is>
      </c>
      <c r="C17963" t="inlineStr">
        <is>
          <t>오일허브코리아여수</t>
        </is>
      </c>
      <c r="D17963" t="n">
        <v>1699315000</v>
      </c>
      <c r="E17963" t="n">
        <v>352643000</v>
      </c>
      <c r="F17963" t="n">
        <v>238848000</v>
      </c>
      <c r="G17963" t="n">
        <v>41125000</v>
      </c>
      <c r="H17963" t="n">
        <v>2.89</v>
      </c>
      <c r="I17963" t="n">
        <v>2.8</v>
      </c>
      <c r="K17963" t="n">
        <v>-128173000</v>
      </c>
      <c r="L17963" t="n">
        <v>149362000</v>
      </c>
      <c r="M17963" t="n">
        <v>148128000</v>
      </c>
      <c r="N17963" t="n">
        <v>-129570000</v>
      </c>
      <c r="O17963">
        <f>D17962</f>
      </c>
      <c r="P17963">
        <f>(E17963-F17963+G17963)/O17963*100</f>
      </c>
      <c r="Q17963">
        <f>H17962</f>
      </c>
      <c r="R17963">
        <f>I17962</f>
      </c>
      <c r="S17963">
        <f>H17963-H17962</f>
      </c>
      <c r="T17963">
        <f>I17963-I17962</f>
      </c>
      <c r="U17963">
        <f>(L17963-K17963)/(2*D17963*0.01)</f>
      </c>
      <c r="V17963">
        <f>(L17963+K17963)/(D17963*0.0001)</f>
      </c>
    </row>
    <row r="17964">
      <c r="A17964" t="n">
        <v>2017</v>
      </c>
      <c r="B17964" t="inlineStr">
        <is>
          <t>00871772</t>
        </is>
      </c>
      <c r="C17964" t="inlineStr">
        <is>
          <t>오일허브코리아여수</t>
        </is>
      </c>
      <c r="D17964" t="n">
        <v>2321554000</v>
      </c>
      <c r="E17964" t="n">
        <v>398083000</v>
      </c>
      <c r="F17964" t="n">
        <v>14425000</v>
      </c>
      <c r="G17964" t="n">
        <v>56729000</v>
      </c>
      <c r="H17964" t="n">
        <v>3.23</v>
      </c>
      <c r="I17964" t="n">
        <v>2.9</v>
      </c>
      <c r="J17964" t="n">
        <v>8.300000000000001</v>
      </c>
      <c r="K17964" t="n">
        <v>-168473000</v>
      </c>
      <c r="L17964" t="n">
        <v>195667000</v>
      </c>
      <c r="M17964" t="n">
        <v>194552000</v>
      </c>
      <c r="N17964" t="n">
        <v>-170684000</v>
      </c>
      <c r="O17964">
        <f>D17963</f>
      </c>
      <c r="P17964">
        <f>(E17964-F17964+G17964)/O17964*100</f>
      </c>
      <c r="Q17964">
        <f>H17963</f>
      </c>
      <c r="R17964">
        <f>I17963</f>
      </c>
      <c r="S17964">
        <f>H17964-H17963</f>
      </c>
      <c r="T17964">
        <f>I17964-I17963</f>
      </c>
      <c r="U17964">
        <f>(L17964-K17964)/(2*D17964*0.01)</f>
      </c>
      <c r="V17964">
        <f>(L17964+K17964)/(D17964*0.0001)</f>
      </c>
    </row>
    <row r="17965">
      <c r="A17965" t="n">
        <v>2018</v>
      </c>
      <c r="B17965" t="inlineStr">
        <is>
          <t>00871772</t>
        </is>
      </c>
      <c r="C17965" t="inlineStr">
        <is>
          <t>오일허브코리아여수</t>
        </is>
      </c>
      <c r="D17965" t="n">
        <v>2740625000</v>
      </c>
      <c r="E17965" t="n">
        <v>473892000</v>
      </c>
      <c r="F17965" t="n">
        <v>265306000</v>
      </c>
      <c r="G17965" t="n">
        <v>84290000</v>
      </c>
      <c r="H17965" t="n">
        <v>3.27</v>
      </c>
      <c r="I17965" t="n">
        <v>2.84</v>
      </c>
      <c r="J17965" t="n">
        <v>10.4</v>
      </c>
      <c r="O17965">
        <f>D17964</f>
      </c>
      <c r="P17965">
        <f>(E17965-F17965+G17965)/O17965*100</f>
      </c>
      <c r="Q17965">
        <f>H17964</f>
      </c>
      <c r="R17965">
        <f>I17964</f>
      </c>
      <c r="S17965">
        <f>H17965-H17964</f>
      </c>
      <c r="T17965">
        <f>I17965-I17964</f>
      </c>
    </row>
    <row r="17966">
      <c r="A17966" t="n">
        <v>2019</v>
      </c>
      <c r="B17966" t="inlineStr">
        <is>
          <t>00871772</t>
        </is>
      </c>
      <c r="C17966" t="inlineStr">
        <is>
          <t>오일허브코리아여수</t>
        </is>
      </c>
      <c r="D17966" t="n">
        <v>3124455000</v>
      </c>
      <c r="E17966" t="n">
        <v>491422000</v>
      </c>
      <c r="F17966" t="n">
        <v>287630000</v>
      </c>
      <c r="G17966" t="n">
        <v>86302000</v>
      </c>
      <c r="H17966" t="n">
        <v>2.94</v>
      </c>
      <c r="I17966" t="n">
        <v>3</v>
      </c>
      <c r="O17966">
        <f>D17965</f>
      </c>
      <c r="P17966">
        <f>(E17966-F17966+G17966)/O17966*100</f>
      </c>
      <c r="Q17966">
        <f>H17965</f>
      </c>
      <c r="R17966">
        <f>I17965</f>
      </c>
      <c r="S17966">
        <f>H17966-H17965</f>
      </c>
      <c r="T17966">
        <f>I17966-I17965</f>
      </c>
    </row>
    <row r="17967">
      <c r="A17967" t="n">
        <v>2020</v>
      </c>
      <c r="B17967" t="inlineStr">
        <is>
          <t>00871772</t>
        </is>
      </c>
      <c r="C17967" t="inlineStr">
        <is>
          <t>오일허브코리아여수</t>
        </is>
      </c>
      <c r="D17967" t="n">
        <v>3602814000</v>
      </c>
      <c r="E17967" t="n">
        <v>548911000</v>
      </c>
      <c r="F17967" t="n">
        <v>358460000</v>
      </c>
      <c r="G17967" t="n">
        <v>88712000</v>
      </c>
      <c r="H17967" t="n">
        <v>3.03</v>
      </c>
      <c r="I17967" t="n">
        <v>3</v>
      </c>
      <c r="K17967" t="n">
        <v>-347675000</v>
      </c>
      <c r="L17967" t="n">
        <v>410017000</v>
      </c>
      <c r="M17967" t="n">
        <v>406229000</v>
      </c>
      <c r="N17967" t="n">
        <v>-351164000</v>
      </c>
      <c r="O17967">
        <f>D17966</f>
      </c>
      <c r="P17967">
        <f>(E17967-F17967+G17967)/O17967*100</f>
      </c>
      <c r="Q17967">
        <f>H17966</f>
      </c>
      <c r="R17967">
        <f>I17966</f>
      </c>
      <c r="S17967">
        <f>H17967-H17966</f>
      </c>
      <c r="T17967">
        <f>I17967-I17966</f>
      </c>
      <c r="U17967">
        <f>(L17967-K17967)/(2*D17967*0.01)</f>
      </c>
      <c r="V17967">
        <f>(L17967+K17967)/(D17967*0.0001)</f>
      </c>
    </row>
    <row r="17968">
      <c r="A17968" t="n">
        <v>2021</v>
      </c>
      <c r="B17968" t="inlineStr">
        <is>
          <t>00871772</t>
        </is>
      </c>
      <c r="C17968" t="inlineStr">
        <is>
          <t>오일허브코리아여수</t>
        </is>
      </c>
      <c r="D17968" t="n">
        <v>3925111000</v>
      </c>
      <c r="E17968" t="n">
        <v>535928000</v>
      </c>
      <c r="F17968" t="n">
        <v>64324000</v>
      </c>
      <c r="G17968" t="n">
        <v>105570000</v>
      </c>
      <c r="H17968" t="n">
        <v>3.5</v>
      </c>
      <c r="I17968" t="n">
        <v>2.5</v>
      </c>
      <c r="J17968" t="n">
        <v>10.07</v>
      </c>
      <c r="K17968" t="n">
        <v>-348373000</v>
      </c>
      <c r="L17968" t="n">
        <v>407031000</v>
      </c>
      <c r="M17968" t="n">
        <v>407416000</v>
      </c>
      <c r="N17968" t="n">
        <v>-354987000</v>
      </c>
      <c r="O17968">
        <f>D17967</f>
      </c>
      <c r="P17968">
        <f>(E17968-F17968+G17968)/O17968*100</f>
      </c>
      <c r="Q17968">
        <f>H17967</f>
      </c>
      <c r="R17968">
        <f>I17967</f>
      </c>
      <c r="S17968">
        <f>H17968-H17967</f>
      </c>
      <c r="T17968">
        <f>I17968-I17967</f>
      </c>
      <c r="U17968">
        <f>(L17968-K17968)/(2*D17968*0.01)</f>
      </c>
      <c r="V17968">
        <f>(L17968+K17968)/(D17968*0.0001)</f>
      </c>
    </row>
    <row r="17969">
      <c r="A17969" t="n">
        <v>2022</v>
      </c>
      <c r="B17969" t="inlineStr">
        <is>
          <t>00871772</t>
        </is>
      </c>
      <c r="C17969" t="inlineStr">
        <is>
          <t>오일허브코리아여수</t>
        </is>
      </c>
      <c r="D17969" t="n">
        <v>3588211000</v>
      </c>
      <c r="E17969" t="n">
        <v>508400000</v>
      </c>
      <c r="F17969" t="n">
        <v>15404000</v>
      </c>
      <c r="G17969" t="n">
        <v>132658000</v>
      </c>
      <c r="H17969" t="n">
        <v>5.82</v>
      </c>
      <c r="I17969" t="n">
        <v>2.5</v>
      </c>
      <c r="J17969" t="n">
        <v>8.710000000000001</v>
      </c>
      <c r="K17969" t="n">
        <v>-267740000</v>
      </c>
      <c r="L17969" t="n">
        <v>307505000</v>
      </c>
      <c r="M17969" t="n">
        <v>315246000</v>
      </c>
      <c r="N17969" t="n">
        <v>-278589000</v>
      </c>
      <c r="O17969">
        <f>D17968</f>
      </c>
      <c r="P17969">
        <f>(E17969-F17969+G17969)/O17969*100</f>
      </c>
      <c r="Q17969">
        <f>H17968</f>
      </c>
      <c r="R17969">
        <f>I17968</f>
      </c>
      <c r="S17969">
        <f>H17969-H17968</f>
      </c>
      <c r="T17969">
        <f>I17969-I17968</f>
      </c>
      <c r="U17969">
        <f>(L17969-K17969)/(2*D17969*0.01)</f>
      </c>
      <c r="V17969">
        <f>(L17969+K17969)/(D17969*0.0001)</f>
      </c>
    </row>
    <row r="17970">
      <c r="A17970" t="n">
        <v>2023</v>
      </c>
      <c r="B17970" t="inlineStr">
        <is>
          <t>00871772</t>
        </is>
      </c>
      <c r="C17970" t="inlineStr">
        <is>
          <t>오일허브코리아여수</t>
        </is>
      </c>
      <c r="D17970" t="n">
        <v>3901349000</v>
      </c>
      <c r="E17970" t="n">
        <v>446588000</v>
      </c>
      <c r="F17970" t="n">
        <v>805074000</v>
      </c>
      <c r="G17970" t="n">
        <v>199927000</v>
      </c>
      <c r="H17970" t="n">
        <v>5.03</v>
      </c>
      <c r="I17970" t="n">
        <v>2.5</v>
      </c>
      <c r="J17970" t="n">
        <v>8.81</v>
      </c>
      <c r="K17970" t="n">
        <v>-305436000</v>
      </c>
      <c r="L17970" t="n">
        <v>351843000</v>
      </c>
      <c r="M17970" t="n">
        <v>357811000</v>
      </c>
      <c r="N17970" t="n">
        <v>-315581000</v>
      </c>
      <c r="O17970">
        <f>D17969</f>
      </c>
      <c r="P17970">
        <f>(E17970-F17970+G17970)/O17970*100</f>
      </c>
      <c r="Q17970">
        <f>H17969</f>
      </c>
      <c r="R17970">
        <f>I17969</f>
      </c>
      <c r="S17970">
        <f>H17970-H17969</f>
      </c>
      <c r="T17970">
        <f>I17970-I17969</f>
      </c>
      <c r="U17970">
        <f>(L17970-K17970)/(2*D17970*0.01)</f>
      </c>
      <c r="V17970">
        <f>(L17970+K17970)/(D17970*0.0001)</f>
      </c>
    </row>
    <row r="17971">
      <c r="A17971" t="n">
        <v>2024</v>
      </c>
      <c r="B17971" t="inlineStr">
        <is>
          <t>00871772</t>
        </is>
      </c>
      <c r="C17971" t="inlineStr">
        <is>
          <t>오일허브코리아여수</t>
        </is>
      </c>
      <c r="D17971" t="n">
        <v>4491495000</v>
      </c>
      <c r="E17971" t="n">
        <v>461648000</v>
      </c>
      <c r="F17971" t="n">
        <v>77597000</v>
      </c>
      <c r="G17971" t="n">
        <v>187976000</v>
      </c>
      <c r="H17971" t="n">
        <v>4.44</v>
      </c>
      <c r="I17971" t="n">
        <v>2.5</v>
      </c>
      <c r="J17971" t="n">
        <v>8.609999999999999</v>
      </c>
      <c r="K17971" t="n">
        <v>-346343000</v>
      </c>
      <c r="L17971" t="n">
        <v>397573000</v>
      </c>
      <c r="M17971" t="n">
        <v>401901000</v>
      </c>
      <c r="N17971" t="n">
        <v>-356017000</v>
      </c>
      <c r="O17971">
        <f>D17970</f>
      </c>
      <c r="P17971">
        <f>(E17971-F17971+G17971)/O17971*100</f>
      </c>
      <c r="Q17971">
        <f>H17970</f>
      </c>
      <c r="R17971">
        <f>I17970</f>
      </c>
      <c r="S17971">
        <f>H17971-H17970</f>
      </c>
      <c r="T17971">
        <f>I17971-I17970</f>
      </c>
      <c r="U17971">
        <f>(L17971-K17971)/(2*D17971*0.01)</f>
      </c>
      <c r="V17971">
        <f>(L17971+K17971)/(D17971*0.0001)</f>
      </c>
    </row>
    <row r="17972">
      <c r="A17972" t="n">
        <v>2016</v>
      </c>
      <c r="B17972" t="inlineStr">
        <is>
          <t>00871833</t>
        </is>
      </c>
      <c r="C17972" t="inlineStr">
        <is>
          <t>에스티팜</t>
        </is>
      </c>
      <c r="D17972" t="n">
        <v>9387541000</v>
      </c>
      <c r="E17972" t="n">
        <v>2200516000</v>
      </c>
      <c r="F17972" t="n">
        <v>708459000</v>
      </c>
      <c r="G17972" t="n">
        <v>222514000</v>
      </c>
      <c r="H17972" t="n">
        <v>3.3</v>
      </c>
      <c r="I17972" t="n">
        <v>5.22</v>
      </c>
      <c r="J17972" t="n">
        <v>8.630000000000001</v>
      </c>
      <c r="K17972" t="n">
        <v>-749568000</v>
      </c>
      <c r="L17972" t="n">
        <v>876114000</v>
      </c>
      <c r="M17972" t="n">
        <v>875527000</v>
      </c>
      <c r="N17972" t="n">
        <v>-762751000</v>
      </c>
      <c r="U17972">
        <f>(L17972-K17972)/(2*D17972*0.01)</f>
      </c>
      <c r="V17972">
        <f>(L17972+K17972)/(D17972*0.0001)</f>
      </c>
    </row>
    <row r="17973">
      <c r="A17973" t="n">
        <v>2017</v>
      </c>
      <c r="B17973" t="inlineStr">
        <is>
          <t>00871833</t>
        </is>
      </c>
      <c r="C17973" t="inlineStr">
        <is>
          <t>에스티팜</t>
        </is>
      </c>
      <c r="D17973" t="n">
        <v>9934334000</v>
      </c>
      <c r="E17973" t="n">
        <v>2591810000</v>
      </c>
      <c r="F17973" t="n">
        <v>1087483000</v>
      </c>
      <c r="G17973" t="n">
        <v>292498000</v>
      </c>
      <c r="H17973" t="n">
        <v>3.6</v>
      </c>
      <c r="I17973" t="n">
        <v>4.61</v>
      </c>
      <c r="J17973" t="n">
        <v>8.960000000000001</v>
      </c>
      <c r="K17973" t="n">
        <v>-790468000</v>
      </c>
      <c r="L17973" t="n">
        <v>925657000</v>
      </c>
      <c r="M17973" t="n">
        <v>929893000</v>
      </c>
      <c r="N17973" t="n">
        <v>-805900000</v>
      </c>
      <c r="O17973">
        <f>D17972</f>
      </c>
      <c r="P17973">
        <f>(E17973-F17973+G17973)/O17973*100</f>
      </c>
      <c r="Q17973">
        <f>H17972</f>
      </c>
      <c r="R17973">
        <f>I17972</f>
      </c>
      <c r="S17973">
        <f>H17973-H17972</f>
      </c>
      <c r="T17973">
        <f>I17973-I17972</f>
      </c>
      <c r="U17973">
        <f>(L17973-K17973)/(2*D17973*0.01)</f>
      </c>
      <c r="V17973">
        <f>(L17973+K17973)/(D17973*0.0001)</f>
      </c>
    </row>
    <row r="17974">
      <c r="A17974" t="n">
        <v>2018</v>
      </c>
      <c r="B17974" t="inlineStr">
        <is>
          <t>00871833</t>
        </is>
      </c>
      <c r="C17974" t="inlineStr">
        <is>
          <t>에스티팜</t>
        </is>
      </c>
      <c r="D17974" t="n">
        <v>12542020000</v>
      </c>
      <c r="E17974" t="n">
        <v>2247569000</v>
      </c>
      <c r="F17974" t="n">
        <v>898213000</v>
      </c>
      <c r="G17974" t="n">
        <v>330024000</v>
      </c>
      <c r="H17974" t="n">
        <v>3.1</v>
      </c>
      <c r="I17974" t="n">
        <v>4.6</v>
      </c>
      <c r="J17974" t="n">
        <v>8.85</v>
      </c>
      <c r="K17974" t="n">
        <v>-1011981000</v>
      </c>
      <c r="L17974" t="n">
        <v>1188514000</v>
      </c>
      <c r="M17974" t="n">
        <v>1186557000</v>
      </c>
      <c r="N17974" t="n">
        <v>-1030153000</v>
      </c>
      <c r="O17974">
        <f>D17973</f>
      </c>
      <c r="P17974">
        <f>(E17974-F17974+G17974)/O17974*100</f>
      </c>
      <c r="Q17974">
        <f>H17973</f>
      </c>
      <c r="R17974">
        <f>I17973</f>
      </c>
      <c r="S17974">
        <f>H17974-H17973</f>
      </c>
      <c r="T17974">
        <f>I17974-I17973</f>
      </c>
      <c r="U17974">
        <f>(L17974-K17974)/(2*D17974*0.01)</f>
      </c>
      <c r="V17974">
        <f>(L17974+K17974)/(D17974*0.0001)</f>
      </c>
    </row>
    <row r="17975">
      <c r="A17975" t="n">
        <v>2019</v>
      </c>
      <c r="B17975" t="inlineStr">
        <is>
          <t>00871833</t>
        </is>
      </c>
      <c r="C17975" t="inlineStr">
        <is>
          <t>에스티팜</t>
        </is>
      </c>
      <c r="D17975" t="n">
        <v>18541791000</v>
      </c>
      <c r="E17975" t="n">
        <v>2401506000</v>
      </c>
      <c r="F17975" t="n">
        <v>779463000</v>
      </c>
      <c r="G17975" t="n">
        <v>357517000</v>
      </c>
      <c r="H17975" t="n">
        <v>3.32</v>
      </c>
      <c r="I17975" t="n">
        <v>4.59</v>
      </c>
      <c r="J17975" t="n">
        <v>8.789999999999999</v>
      </c>
      <c r="K17975" t="n">
        <v>-1465122000</v>
      </c>
      <c r="L17975" t="n">
        <v>1713975000</v>
      </c>
      <c r="M17975" t="n">
        <v>1716726000</v>
      </c>
      <c r="N17975" t="n">
        <v>-1489225000</v>
      </c>
      <c r="O17975">
        <f>D17974</f>
      </c>
      <c r="P17975">
        <f>(E17975-F17975+G17975)/O17975*100</f>
      </c>
      <c r="Q17975">
        <f>H17974</f>
      </c>
      <c r="R17975">
        <f>I17974</f>
      </c>
      <c r="S17975">
        <f>H17975-H17974</f>
      </c>
      <c r="T17975">
        <f>I17975-I17974</f>
      </c>
      <c r="U17975">
        <f>(L17975-K17975)/(2*D17975*0.01)</f>
      </c>
      <c r="V17975">
        <f>(L17975+K17975)/(D17975*0.0001)</f>
      </c>
    </row>
    <row r="17976">
      <c r="A17976" t="n">
        <v>2020</v>
      </c>
      <c r="B17976" t="inlineStr">
        <is>
          <t>00871833</t>
        </is>
      </c>
      <c r="C17976" t="inlineStr">
        <is>
          <t>에스티팜</t>
        </is>
      </c>
      <c r="D17976" t="n">
        <v>20033369000</v>
      </c>
      <c r="E17976" t="n">
        <v>2853305000</v>
      </c>
      <c r="F17976" t="n">
        <v>2230570000</v>
      </c>
      <c r="G17976" t="n">
        <v>448821000</v>
      </c>
      <c r="H17976" t="n">
        <v>3.42</v>
      </c>
      <c r="I17976" t="n">
        <v>4.27</v>
      </c>
      <c r="J17976" t="n">
        <v>11.63</v>
      </c>
      <c r="K17976" t="n">
        <v>-1694828000</v>
      </c>
      <c r="L17976" t="n">
        <v>1982833321</v>
      </c>
      <c r="M17976" t="n">
        <v>1999671000</v>
      </c>
      <c r="N17976" t="n">
        <v>-1738850832</v>
      </c>
      <c r="O17976">
        <f>D17975</f>
      </c>
      <c r="P17976">
        <f>(E17976-F17976+G17976)/O17976*100</f>
      </c>
      <c r="Q17976">
        <f>H17975</f>
      </c>
      <c r="R17976">
        <f>I17975</f>
      </c>
      <c r="S17976">
        <f>H17976-H17975</f>
      </c>
      <c r="T17976">
        <f>I17976-I17975</f>
      </c>
      <c r="U17976">
        <f>(L17976-K17976)/(2*D17976*0.01)</f>
      </c>
      <c r="V17976">
        <f>(L17976+K17976)/(D17976*0.0001)</f>
      </c>
    </row>
    <row r="17977">
      <c r="A17977" t="n">
        <v>2021</v>
      </c>
      <c r="B17977" t="inlineStr">
        <is>
          <t>00871833</t>
        </is>
      </c>
      <c r="C17977" t="inlineStr">
        <is>
          <t>에스티팜</t>
        </is>
      </c>
      <c r="D17977" t="n">
        <v>22252194000</v>
      </c>
      <c r="E17977" t="n">
        <v>3134837000</v>
      </c>
      <c r="F17977" t="n">
        <v>1293761000</v>
      </c>
      <c r="G17977" t="n">
        <v>498266000</v>
      </c>
      <c r="H17977" t="n">
        <v>2.055</v>
      </c>
      <c r="I17977" t="n">
        <v>2.64</v>
      </c>
      <c r="J17977" t="n">
        <v>11.02</v>
      </c>
      <c r="K17977" t="n">
        <v>-2300860542</v>
      </c>
      <c r="L17977" t="n">
        <v>2482346904</v>
      </c>
      <c r="M17977" t="n">
        <v>1687130372</v>
      </c>
      <c r="N17977" t="n">
        <v>-1599086828</v>
      </c>
      <c r="O17977">
        <f>D17976</f>
      </c>
      <c r="P17977">
        <f>(E17977-F17977+G17977)/O17977*100</f>
      </c>
      <c r="Q17977">
        <f>H17976</f>
      </c>
      <c r="R17977">
        <f>I17976</f>
      </c>
      <c r="S17977">
        <f>H17977-H17976</f>
      </c>
      <c r="T17977">
        <f>I17977-I17976</f>
      </c>
      <c r="U17977">
        <f>(L17977-K17977)/(2*D17977*0.01)</f>
      </c>
      <c r="V17977">
        <f>(L17977+K17977)/(D17977*0.0001)</f>
      </c>
    </row>
    <row r="17978">
      <c r="A17978" t="n">
        <v>2022</v>
      </c>
      <c r="B17978" t="inlineStr">
        <is>
          <t>00871833</t>
        </is>
      </c>
      <c r="C17978" t="inlineStr">
        <is>
          <t>에스티팜</t>
        </is>
      </c>
      <c r="D17978" t="n">
        <v>21011357000</v>
      </c>
      <c r="E17978" t="n">
        <v>3322720000</v>
      </c>
      <c r="F17978" t="n">
        <v>1802700000</v>
      </c>
      <c r="G17978" t="n">
        <v>627582000</v>
      </c>
      <c r="H17978" t="n">
        <v>4.22</v>
      </c>
      <c r="I17978" t="n">
        <v>2.645</v>
      </c>
      <c r="J17978" t="n">
        <v>9.050000000000001</v>
      </c>
      <c r="K17978" t="n">
        <v>-1753148500</v>
      </c>
      <c r="L17978" t="n">
        <v>1874152962</v>
      </c>
      <c r="M17978" t="n">
        <v>1395154498</v>
      </c>
      <c r="N17978" t="n">
        <v>-1320713200</v>
      </c>
      <c r="O17978">
        <f>D17977</f>
      </c>
      <c r="P17978">
        <f>(E17978-F17978+G17978)/O17978*100</f>
      </c>
      <c r="Q17978">
        <f>H17977</f>
      </c>
      <c r="R17978">
        <f>I17977</f>
      </c>
      <c r="S17978">
        <f>H17978-H17977</f>
      </c>
      <c r="T17978">
        <f>I17978-I17977</f>
      </c>
      <c r="U17978">
        <f>(L17978-K17978)/(2*D17978*0.01)</f>
      </c>
      <c r="V17978">
        <f>(L17978+K17978)/(D17978*0.0001)</f>
      </c>
    </row>
    <row r="17979">
      <c r="A17979" t="n">
        <v>2023</v>
      </c>
      <c r="B17979" t="inlineStr">
        <is>
          <t>00871833</t>
        </is>
      </c>
      <c r="C17979" t="inlineStr">
        <is>
          <t>에스티팜</t>
        </is>
      </c>
      <c r="D17979" t="n">
        <v>26560867000</v>
      </c>
      <c r="E17979" t="n">
        <v>3215393000</v>
      </c>
      <c r="F17979" t="n">
        <v>1104363000</v>
      </c>
      <c r="G17979" t="n">
        <v>1072248000</v>
      </c>
      <c r="H17979" t="n">
        <v>3.76</v>
      </c>
      <c r="I17979" t="n">
        <v>2.61</v>
      </c>
      <c r="J17979" t="n">
        <v>9.81</v>
      </c>
      <c r="K17979" t="n">
        <v>-2365176566</v>
      </c>
      <c r="L17979" t="n">
        <v>2637238838</v>
      </c>
      <c r="M17979" t="n">
        <v>2009363538</v>
      </c>
      <c r="N17979" t="n">
        <v>-1817798868</v>
      </c>
      <c r="O17979">
        <f>D17978</f>
      </c>
      <c r="P17979">
        <f>(E17979-F17979+G17979)/O17979*100</f>
      </c>
      <c r="Q17979">
        <f>H17978</f>
      </c>
      <c r="R17979">
        <f>I17978</f>
      </c>
      <c r="S17979">
        <f>H17979-H17978</f>
      </c>
      <c r="T17979">
        <f>I17979-I17978</f>
      </c>
      <c r="U17979">
        <f>(L17979-K17979)/(2*D17979*0.01)</f>
      </c>
      <c r="V17979">
        <f>(L17979+K17979)/(D17979*0.0001)</f>
      </c>
    </row>
    <row r="17980">
      <c r="A17980" t="n">
        <v>2024</v>
      </c>
      <c r="B17980" t="inlineStr">
        <is>
          <t>00871833</t>
        </is>
      </c>
      <c r="C17980" t="inlineStr">
        <is>
          <t>에스티팜</t>
        </is>
      </c>
      <c r="D17980" t="n">
        <v>28374862000</v>
      </c>
      <c r="E17980" t="n">
        <v>3492364000</v>
      </c>
      <c r="F17980" t="n">
        <v>6034647000</v>
      </c>
      <c r="G17980" t="n">
        <v>1193444000</v>
      </c>
      <c r="H17980" t="n">
        <v>2.98</v>
      </c>
      <c r="I17980" t="n">
        <v>2.6</v>
      </c>
      <c r="J17980" t="n">
        <v>10.67</v>
      </c>
      <c r="K17980" t="n">
        <v>-1400514000</v>
      </c>
      <c r="L17980" t="n">
        <v>2588154000</v>
      </c>
      <c r="M17980" t="n">
        <v>1170476000</v>
      </c>
      <c r="N17980" t="n">
        <v>-1862708000</v>
      </c>
      <c r="O17980">
        <f>D17979</f>
      </c>
      <c r="P17980">
        <f>(E17980-F17980+G17980)/O17980*100</f>
      </c>
      <c r="Q17980">
        <f>H17979</f>
      </c>
      <c r="R17980">
        <f>I17979</f>
      </c>
      <c r="S17980">
        <f>H17980-H17979</f>
      </c>
      <c r="T17980">
        <f>I17980-I17979</f>
      </c>
      <c r="U17980">
        <f>(L17980-K17980)/(2*D17980*0.01)</f>
      </c>
      <c r="V17980">
        <f>(L17980+K17980)/(D17980*0.0001)</f>
      </c>
    </row>
    <row r="17981">
      <c r="A17981" t="n">
        <v>2025</v>
      </c>
      <c r="B17981" t="inlineStr">
        <is>
          <t>00871833</t>
        </is>
      </c>
      <c r="C17981" t="inlineStr">
        <is>
          <t>에스티팜</t>
        </is>
      </c>
      <c r="D17981" t="n">
        <v>33279452000</v>
      </c>
      <c r="E17981" t="n">
        <v>4509306000</v>
      </c>
      <c r="F17981" t="n">
        <v>2256276000</v>
      </c>
      <c r="G17981" t="n">
        <v>1166605000</v>
      </c>
      <c r="H17981" t="n">
        <v>3.33</v>
      </c>
      <c r="I17981" t="n">
        <v>2.615</v>
      </c>
      <c r="J17981" t="n">
        <v>10.42</v>
      </c>
      <c r="K17981" t="n">
        <v>-1607349000</v>
      </c>
      <c r="L17981" t="n">
        <v>1734628000</v>
      </c>
      <c r="M17981" t="n">
        <v>1296936000</v>
      </c>
      <c r="N17981" t="n">
        <v>-1236119000</v>
      </c>
      <c r="O17981">
        <f>D17980</f>
      </c>
      <c r="P17981">
        <f>(E17981-F17981+G17981)/O17981*100</f>
      </c>
      <c r="Q17981">
        <f>H17980</f>
      </c>
      <c r="R17981">
        <f>I17980</f>
      </c>
      <c r="S17981">
        <f>H17981-H17980</f>
      </c>
      <c r="T17981">
        <f>I17981-I17980</f>
      </c>
      <c r="U17981">
        <f>(L17981-K17981)/(2*D17981*0.01)</f>
      </c>
      <c r="V17981">
        <f>(L17981+K17981)/(D17981*0.0001)</f>
      </c>
    </row>
    <row r="17982">
      <c r="A17982" t="n">
        <v>2016</v>
      </c>
      <c r="B17982" t="inlineStr">
        <is>
          <t>00872452</t>
        </is>
      </c>
      <c r="C17982" t="inlineStr">
        <is>
          <t>미래오토스</t>
        </is>
      </c>
      <c r="D17982" t="n">
        <v>1096451000</v>
      </c>
      <c r="E17982" t="n">
        <v>420827000</v>
      </c>
      <c r="F17982" t="n">
        <v>46305000</v>
      </c>
      <c r="G17982" t="n">
        <v>24431000</v>
      </c>
      <c r="H17982" t="n">
        <v>3.2</v>
      </c>
      <c r="I17982" t="n">
        <v>6</v>
      </c>
      <c r="J17982" t="n">
        <v>8.83</v>
      </c>
      <c r="K17982" t="n">
        <v>-89696000</v>
      </c>
      <c r="L17982" t="n">
        <v>103972000</v>
      </c>
      <c r="M17982" t="n">
        <v>100003000</v>
      </c>
      <c r="N17982" t="n">
        <v>-88265000</v>
      </c>
      <c r="U17982">
        <f>(L17982-K17982)/(2*D17982*0.01)</f>
      </c>
      <c r="V17982">
        <f>(L17982+K17982)/(D17982*0.0001)</f>
      </c>
    </row>
    <row r="17983">
      <c r="A17983" t="n">
        <v>2017</v>
      </c>
      <c r="B17983" t="inlineStr">
        <is>
          <t>00872452</t>
        </is>
      </c>
      <c r="C17983" t="inlineStr">
        <is>
          <t>미래오토스</t>
        </is>
      </c>
      <c r="D17983" t="n">
        <v>1589500000</v>
      </c>
      <c r="E17983" t="n">
        <v>436851000</v>
      </c>
      <c r="F17983" t="n">
        <v>160210000</v>
      </c>
      <c r="G17983" t="n">
        <v>33899000</v>
      </c>
      <c r="H17983" t="n">
        <v>3.36</v>
      </c>
      <c r="I17983" t="n">
        <v>6</v>
      </c>
      <c r="J17983" t="n">
        <v>9.26</v>
      </c>
      <c r="K17983" t="n">
        <v>-109408000</v>
      </c>
      <c r="L17983" t="n">
        <v>128083000</v>
      </c>
      <c r="M17983" t="n">
        <v>123555000</v>
      </c>
      <c r="N17983" t="n">
        <v>-107952000</v>
      </c>
      <c r="O17983">
        <f>D17982</f>
      </c>
      <c r="P17983">
        <f>(E17983-F17983+G17983)/O17983*100</f>
      </c>
      <c r="Q17983">
        <f>H17982</f>
      </c>
      <c r="R17983">
        <f>I17982</f>
      </c>
      <c r="S17983">
        <f>H17983-H17982</f>
      </c>
      <c r="T17983">
        <f>I17983-I17982</f>
      </c>
      <c r="U17983">
        <f>(L17983-K17983)/(2*D17983*0.01)</f>
      </c>
      <c r="V17983">
        <f>(L17983+K17983)/(D17983*0.0001)</f>
      </c>
    </row>
    <row r="17984">
      <c r="A17984" t="n">
        <v>2018</v>
      </c>
      <c r="B17984" t="inlineStr">
        <is>
          <t>00872452</t>
        </is>
      </c>
      <c r="C17984" t="inlineStr">
        <is>
          <t>미래오토스</t>
        </is>
      </c>
      <c r="D17984" t="n">
        <v>1935868000</v>
      </c>
      <c r="E17984" t="n">
        <v>881924000</v>
      </c>
      <c r="F17984" t="n">
        <v>553994000</v>
      </c>
      <c r="G17984" t="n">
        <v>37761000</v>
      </c>
      <c r="H17984" t="n">
        <v>2.84</v>
      </c>
      <c r="I17984" t="n">
        <v>6</v>
      </c>
      <c r="J17984" t="n">
        <v>9.17</v>
      </c>
      <c r="K17984" t="n">
        <v>-134854000</v>
      </c>
      <c r="L17984" t="n">
        <v>157713000</v>
      </c>
      <c r="M17984" t="n">
        <v>151312000</v>
      </c>
      <c r="N17984" t="n">
        <v>-132435000</v>
      </c>
      <c r="O17984">
        <f>D17983</f>
      </c>
      <c r="P17984">
        <f>(E17984-F17984+G17984)/O17984*100</f>
      </c>
      <c r="Q17984">
        <f>H17983</f>
      </c>
      <c r="R17984">
        <f>I17983</f>
      </c>
      <c r="S17984">
        <f>H17984-H17983</f>
      </c>
      <c r="T17984">
        <f>I17984-I17983</f>
      </c>
      <c r="U17984">
        <f>(L17984-K17984)/(2*D17984*0.01)</f>
      </c>
      <c r="V17984">
        <f>(L17984+K17984)/(D17984*0.0001)</f>
      </c>
    </row>
    <row r="17985">
      <c r="A17985" t="n">
        <v>2019</v>
      </c>
      <c r="B17985" t="inlineStr">
        <is>
          <t>00872452</t>
        </is>
      </c>
      <c r="C17985" t="inlineStr">
        <is>
          <t>미래오토스</t>
        </is>
      </c>
      <c r="D17985" t="n">
        <v>1241985000</v>
      </c>
      <c r="E17985" t="n">
        <v>682940000</v>
      </c>
      <c r="F17985" t="n">
        <v>1588658000</v>
      </c>
      <c r="G17985" t="n">
        <v>39036000</v>
      </c>
      <c r="H17985" t="n">
        <v>2.67</v>
      </c>
      <c r="I17985" t="n">
        <v>4.35</v>
      </c>
      <c r="J17985" t="n">
        <v>10.41</v>
      </c>
      <c r="K17985" t="n">
        <v>-79808000</v>
      </c>
      <c r="L17985" t="n">
        <v>93925000</v>
      </c>
      <c r="M17985" t="n">
        <v>91417000</v>
      </c>
      <c r="N17985" t="n">
        <v>-79377000</v>
      </c>
      <c r="O17985">
        <f>D17984</f>
      </c>
      <c r="P17985">
        <f>(E17985-F17985+G17985)/O17985*100</f>
      </c>
      <c r="Q17985">
        <f>H17984</f>
      </c>
      <c r="R17985">
        <f>I17984</f>
      </c>
      <c r="S17985">
        <f>H17985-H17984</f>
      </c>
      <c r="T17985">
        <f>I17985-I17984</f>
      </c>
      <c r="U17985">
        <f>(L17985-K17985)/(2*D17985*0.01)</f>
      </c>
      <c r="V17985">
        <f>(L17985+K17985)/(D17985*0.0001)</f>
      </c>
    </row>
    <row r="17986">
      <c r="A17986" t="n">
        <v>2020</v>
      </c>
      <c r="B17986" t="inlineStr">
        <is>
          <t>00872452</t>
        </is>
      </c>
      <c r="C17986" t="inlineStr">
        <is>
          <t>미래오토스</t>
        </is>
      </c>
      <c r="D17986" t="n">
        <v>827270000</v>
      </c>
      <c r="E17986" t="n">
        <v>417039000</v>
      </c>
      <c r="F17986" t="n">
        <v>840783000</v>
      </c>
      <c r="G17986" t="n">
        <v>20572000</v>
      </c>
      <c r="H17986" t="n">
        <v>2.78</v>
      </c>
      <c r="I17986" t="n">
        <v>4.35</v>
      </c>
      <c r="J17986" t="n">
        <v>10.49</v>
      </c>
      <c r="K17986" t="n">
        <v>-72603000</v>
      </c>
      <c r="L17986" t="n">
        <v>85920000</v>
      </c>
      <c r="M17986" t="n">
        <v>83719000</v>
      </c>
      <c r="N17986" t="n">
        <v>-72287000</v>
      </c>
      <c r="O17986">
        <f>D17985</f>
      </c>
      <c r="P17986">
        <f>(E17986-F17986+G17986)/O17986*100</f>
      </c>
      <c r="Q17986">
        <f>H17985</f>
      </c>
      <c r="R17986">
        <f>I17985</f>
      </c>
      <c r="S17986">
        <f>H17986-H17985</f>
      </c>
      <c r="T17986">
        <f>I17986-I17985</f>
      </c>
      <c r="U17986">
        <f>(L17986-K17986)/(2*D17986*0.01)</f>
      </c>
      <c r="V17986">
        <f>(L17986+K17986)/(D17986*0.0001)</f>
      </c>
    </row>
    <row r="17987">
      <c r="A17987" t="n">
        <v>2021</v>
      </c>
      <c r="B17987" t="inlineStr">
        <is>
          <t>00872452</t>
        </is>
      </c>
      <c r="C17987" t="inlineStr">
        <is>
          <t>미래오토스</t>
        </is>
      </c>
      <c r="D17987" t="n">
        <v>980755000</v>
      </c>
      <c r="E17987" t="n">
        <v>667076000</v>
      </c>
      <c r="F17987" t="n">
        <v>914398000</v>
      </c>
      <c r="G17987" t="n">
        <v>34067000</v>
      </c>
      <c r="H17987" t="n">
        <v>3.035</v>
      </c>
      <c r="I17987" t="n">
        <v>3.175</v>
      </c>
      <c r="K17987" t="n">
        <v>-57427000</v>
      </c>
      <c r="L17987" t="n">
        <v>68331000</v>
      </c>
      <c r="M17987" t="n">
        <v>67940000</v>
      </c>
      <c r="N17987" t="n">
        <v>-58168000</v>
      </c>
      <c r="O17987">
        <f>D17986</f>
      </c>
      <c r="P17987">
        <f>(E17987-F17987+G17987)/O17987*100</f>
      </c>
      <c r="Q17987">
        <f>H17986</f>
      </c>
      <c r="R17987">
        <f>I17986</f>
      </c>
      <c r="S17987">
        <f>H17987-H17986</f>
      </c>
      <c r="T17987">
        <f>I17987-I17986</f>
      </c>
      <c r="U17987">
        <f>(L17987-K17987)/(2*D17987*0.01)</f>
      </c>
      <c r="V17987">
        <f>(L17987+K17987)/(D17987*0.0001)</f>
      </c>
    </row>
    <row r="17988">
      <c r="A17988" t="n">
        <v>2022</v>
      </c>
      <c r="B17988" t="inlineStr">
        <is>
          <t>00872656</t>
        </is>
      </c>
      <c r="C17988" t="inlineStr">
        <is>
          <t>금양그린파워</t>
        </is>
      </c>
      <c r="D17988" t="n">
        <v>3417798000</v>
      </c>
      <c r="E17988" t="n">
        <v>1464299000</v>
      </c>
      <c r="F17988" t="n">
        <v>1553922000</v>
      </c>
      <c r="G17988" t="n">
        <v>64383000</v>
      </c>
      <c r="H17988" t="n">
        <v>5.153</v>
      </c>
      <c r="I17988" t="n">
        <v>3</v>
      </c>
      <c r="J17988" t="n">
        <v>2.47</v>
      </c>
      <c r="K17988" t="n">
        <v>-78651000</v>
      </c>
      <c r="L17988" t="n">
        <v>82027152</v>
      </c>
      <c r="M17988" t="n">
        <v>85425000</v>
      </c>
      <c r="N17988" t="n">
        <v>-82027152</v>
      </c>
      <c r="U17988">
        <f>(L17988-K17988)/(2*D17988*0.01)</f>
      </c>
      <c r="V17988">
        <f>(L17988+K17988)/(D17988*0.0001)</f>
      </c>
    </row>
    <row r="17989">
      <c r="A17989" t="n">
        <v>2023</v>
      </c>
      <c r="B17989" t="inlineStr">
        <is>
          <t>00872656</t>
        </is>
      </c>
      <c r="C17989" t="inlineStr">
        <is>
          <t>금양그린파워</t>
        </is>
      </c>
      <c r="D17989" t="n">
        <v>4126212000</v>
      </c>
      <c r="E17989" t="n">
        <v>1649781000</v>
      </c>
      <c r="F17989" t="n">
        <v>1141481000</v>
      </c>
      <c r="G17989" t="n">
        <v>141630000</v>
      </c>
      <c r="H17989" t="n">
        <v>3.945</v>
      </c>
      <c r="I17989" t="n">
        <v>3.26</v>
      </c>
      <c r="J17989" t="n">
        <v>2.05</v>
      </c>
      <c r="K17989" t="n">
        <v>-77710000</v>
      </c>
      <c r="L17989" t="n">
        <v>82524240</v>
      </c>
      <c r="M17989" t="n">
        <v>86520000</v>
      </c>
      <c r="N17989" t="n">
        <v>-82524240</v>
      </c>
      <c r="O17989">
        <f>D17988</f>
      </c>
      <c r="P17989">
        <f>(E17989-F17989+G17989)/O17989*100</f>
      </c>
      <c r="Q17989">
        <f>H17988</f>
      </c>
      <c r="R17989">
        <f>I17988</f>
      </c>
      <c r="S17989">
        <f>H17989-H17988</f>
      </c>
      <c r="T17989">
        <f>I17989-I17988</f>
      </c>
      <c r="U17989">
        <f>(L17989-K17989)/(2*D17989*0.01)</f>
      </c>
      <c r="V17989">
        <f>(L17989+K17989)/(D17989*0.0001)</f>
      </c>
    </row>
    <row r="17990">
      <c r="A17990" t="n">
        <v>2024</v>
      </c>
      <c r="B17990" t="inlineStr">
        <is>
          <t>00872656</t>
        </is>
      </c>
      <c r="C17990" t="inlineStr">
        <is>
          <t>금양그린파워</t>
        </is>
      </c>
      <c r="D17990" t="n">
        <v>5839042000</v>
      </c>
      <c r="E17990" t="n">
        <v>3139074000</v>
      </c>
      <c r="F17990" t="n">
        <v>1311276000</v>
      </c>
      <c r="G17990" t="n">
        <v>130743000</v>
      </c>
      <c r="H17990" t="n">
        <v>3.379</v>
      </c>
      <c r="I17990" t="n">
        <v>3.27</v>
      </c>
      <c r="J17990" t="n">
        <v>2.07</v>
      </c>
      <c r="K17990" t="n">
        <v>-117000000</v>
      </c>
      <c r="L17990" t="n">
        <v>122619882</v>
      </c>
      <c r="M17990" t="n">
        <v>122000000</v>
      </c>
      <c r="N17990" t="n">
        <v>-116762774</v>
      </c>
      <c r="O17990">
        <f>D17989</f>
      </c>
      <c r="P17990">
        <f>(E17990-F17990+G17990)/O17990*100</f>
      </c>
      <c r="Q17990">
        <f>H17989</f>
      </c>
      <c r="R17990">
        <f>I17989</f>
      </c>
      <c r="S17990">
        <f>H17990-H17989</f>
      </c>
      <c r="T17990">
        <f>I17990-I17989</f>
      </c>
      <c r="U17990">
        <f>(L17990-K17990)/(2*D17990*0.01)</f>
      </c>
      <c r="V17990">
        <f>(L17990+K17990)/(D17990*0.0001)</f>
      </c>
    </row>
    <row r="17991">
      <c r="A17991" t="n">
        <v>2025</v>
      </c>
      <c r="B17991" t="inlineStr">
        <is>
          <t>00872656</t>
        </is>
      </c>
      <c r="C17991" t="inlineStr">
        <is>
          <t>금양그린파워</t>
        </is>
      </c>
      <c r="D17991" t="n">
        <v>6718809000</v>
      </c>
      <c r="E17991" t="n">
        <v>2966428000</v>
      </c>
      <c r="F17991" t="n">
        <v>2115392000</v>
      </c>
      <c r="G17991" t="n">
        <v>157000000</v>
      </c>
      <c r="H17991" t="n">
        <v>3.505</v>
      </c>
      <c r="I17991" t="n">
        <v>3.26</v>
      </c>
      <c r="J17991" t="n">
        <v>2.03</v>
      </c>
      <c r="K17991" t="n">
        <v>-119000000</v>
      </c>
      <c r="L17991" t="n">
        <v>120000000</v>
      </c>
      <c r="M17991" t="n">
        <v>160000000</v>
      </c>
      <c r="N17991" t="n">
        <v>-160000000</v>
      </c>
      <c r="O17991">
        <f>D17990</f>
      </c>
      <c r="P17991">
        <f>(E17991-F17991+G17991)/O17991*100</f>
      </c>
      <c r="Q17991">
        <f>H17990</f>
      </c>
      <c r="R17991">
        <f>I17990</f>
      </c>
      <c r="S17991">
        <f>H17991-H17990</f>
      </c>
      <c r="T17991">
        <f>I17991-I17990</f>
      </c>
      <c r="U17991">
        <f>(L17991-K17991)/(2*D17991*0.01)</f>
      </c>
      <c r="V17991">
        <f>(L17991+K17991)/(D17991*0.0001)</f>
      </c>
    </row>
    <row r="17992">
      <c r="A17992" t="n">
        <v>2014</v>
      </c>
      <c r="B17992" t="inlineStr">
        <is>
          <t>00872984</t>
        </is>
      </c>
      <c r="C17992" t="inlineStr">
        <is>
          <t>이마트</t>
        </is>
      </c>
      <c r="D17992" t="n">
        <v>499807000000</v>
      </c>
      <c r="E17992" t="n">
        <v>78687000000</v>
      </c>
      <c r="F17992" t="n">
        <v>31906000000</v>
      </c>
      <c r="G17992" t="n">
        <v>18257000000</v>
      </c>
      <c r="H17992" t="n">
        <v>3.235</v>
      </c>
      <c r="I17992" t="n">
        <v>8.225</v>
      </c>
      <c r="K17992" t="n">
        <v>-45928693000</v>
      </c>
      <c r="L17992" t="n">
        <v>54108000000</v>
      </c>
      <c r="M17992" t="n">
        <v>54114261000</v>
      </c>
      <c r="N17992" t="n">
        <v>-46948020000</v>
      </c>
      <c r="U17992">
        <f>(L17992-K17992)/(2*D17992*0.01)</f>
      </c>
      <c r="V17992">
        <f>(L17992+K17992)/(D17992*0.0001)</f>
      </c>
    </row>
    <row r="17993">
      <c r="A17993" t="n">
        <v>2015</v>
      </c>
      <c r="B17993" t="inlineStr">
        <is>
          <t>00872984</t>
        </is>
      </c>
      <c r="C17993" t="inlineStr">
        <is>
          <t>이마트</t>
        </is>
      </c>
      <c r="D17993" t="n">
        <v>581962000000</v>
      </c>
      <c r="E17993" t="n">
        <v>83116000000</v>
      </c>
      <c r="F17993" t="n">
        <v>29175000000</v>
      </c>
      <c r="G17993" t="n">
        <v>16088000000</v>
      </c>
      <c r="H17993" t="n">
        <v>2.49</v>
      </c>
      <c r="I17993" t="n">
        <v>3.455</v>
      </c>
      <c r="K17993" t="n">
        <v>-55859420000</v>
      </c>
      <c r="L17993" t="n">
        <v>65749980000</v>
      </c>
      <c r="M17993" t="n">
        <v>65652610000</v>
      </c>
      <c r="N17993" t="n">
        <v>-56535930000</v>
      </c>
      <c r="O17993">
        <f>D17992</f>
      </c>
      <c r="P17993">
        <f>(E17993-F17993+G17993)/O17993*100</f>
      </c>
      <c r="Q17993">
        <f>H17992</f>
      </c>
      <c r="R17993">
        <f>I17992</f>
      </c>
      <c r="S17993">
        <f>H17993-H17992</f>
      </c>
      <c r="T17993">
        <f>I17993-I17992</f>
      </c>
      <c r="U17993">
        <f>(L17993-K17993)/(2*D17993*0.01)</f>
      </c>
      <c r="V17993">
        <f>(L17993+K17993)/(D17993*0.0001)</f>
      </c>
    </row>
    <row r="17994">
      <c r="A17994" t="n">
        <v>2016</v>
      </c>
      <c r="B17994" t="inlineStr">
        <is>
          <t>00872984</t>
        </is>
      </c>
      <c r="C17994" t="inlineStr">
        <is>
          <t>이마트</t>
        </is>
      </c>
      <c r="D17994" t="n">
        <v>668459000000</v>
      </c>
      <c r="E17994" t="n">
        <v>90833000000</v>
      </c>
      <c r="F17994" t="n">
        <v>37764000000</v>
      </c>
      <c r="G17994" t="n">
        <v>16464000000</v>
      </c>
      <c r="H17994" t="n">
        <v>2.46</v>
      </c>
      <c r="I17994" t="n">
        <v>3.475</v>
      </c>
      <c r="K17994" t="n">
        <v>-61774460000</v>
      </c>
      <c r="L17994" t="n">
        <v>72152952000</v>
      </c>
      <c r="M17994" t="n">
        <v>72558454000</v>
      </c>
      <c r="N17994" t="n">
        <v>-63109805000</v>
      </c>
      <c r="O17994">
        <f>D17993</f>
      </c>
      <c r="P17994">
        <f>(E17994-F17994+G17994)/O17994*100</f>
      </c>
      <c r="Q17994">
        <f>H17993</f>
      </c>
      <c r="R17994">
        <f>I17993</f>
      </c>
      <c r="S17994">
        <f>H17994-H17993</f>
      </c>
      <c r="T17994">
        <f>I17994-I17993</f>
      </c>
      <c r="U17994">
        <f>(L17994-K17994)/(2*D17994*0.01)</f>
      </c>
      <c r="V17994">
        <f>(L17994+K17994)/(D17994*0.0001)</f>
      </c>
    </row>
    <row r="17995">
      <c r="A17995" t="n">
        <v>2017</v>
      </c>
      <c r="B17995" t="inlineStr">
        <is>
          <t>00872984</t>
        </is>
      </c>
      <c r="C17995" t="inlineStr">
        <is>
          <t>이마트</t>
        </is>
      </c>
      <c r="D17995" t="n">
        <v>812050000000</v>
      </c>
      <c r="E17995" t="n">
        <v>102940000000</v>
      </c>
      <c r="F17995" t="n">
        <v>32612000000</v>
      </c>
      <c r="G17995" t="n">
        <v>19474000000</v>
      </c>
      <c r="H17995" t="n">
        <v>3.395</v>
      </c>
      <c r="I17995" t="n">
        <v>3.65</v>
      </c>
      <c r="K17995" t="n">
        <v>-73062000000</v>
      </c>
      <c r="L17995" t="n">
        <v>84483000000</v>
      </c>
      <c r="M17995" t="n">
        <v>85060000000</v>
      </c>
      <c r="N17995" t="n">
        <v>-74852000000</v>
      </c>
      <c r="O17995">
        <f>D17994</f>
      </c>
      <c r="P17995">
        <f>(E17995-F17995+G17995)/O17995*100</f>
      </c>
      <c r="Q17995">
        <f>H17994</f>
      </c>
      <c r="R17995">
        <f>I17994</f>
      </c>
      <c r="S17995">
        <f>H17995-H17994</f>
      </c>
      <c r="T17995">
        <f>I17995-I17994</f>
      </c>
      <c r="U17995">
        <f>(L17995-K17995)/(2*D17995*0.01)</f>
      </c>
      <c r="V17995">
        <f>(L17995+K17995)/(D17995*0.0001)</f>
      </c>
    </row>
    <row r="17996">
      <c r="A17996" t="n">
        <v>2018</v>
      </c>
      <c r="B17996" t="inlineStr">
        <is>
          <t>00872984</t>
        </is>
      </c>
      <c r="C17996" t="inlineStr">
        <is>
          <t>이마트</t>
        </is>
      </c>
      <c r="D17996" t="n">
        <v>1023166000000</v>
      </c>
      <c r="E17996" t="n">
        <v>109933000000</v>
      </c>
      <c r="F17996" t="n">
        <v>41757000000</v>
      </c>
      <c r="G17996" t="n">
        <v>24842000000</v>
      </c>
      <c r="H17996" t="n">
        <v>3.055</v>
      </c>
      <c r="I17996" t="n">
        <v>3.65</v>
      </c>
      <c r="K17996" t="n">
        <v>-90598000000</v>
      </c>
      <c r="L17996" t="n">
        <v>104593000000</v>
      </c>
      <c r="M17996" t="n">
        <v>103633000000</v>
      </c>
      <c r="N17996" t="n">
        <v>-91617000000</v>
      </c>
      <c r="O17996">
        <f>D17995</f>
      </c>
      <c r="P17996">
        <f>(E17996-F17996+G17996)/O17996*100</f>
      </c>
      <c r="Q17996">
        <f>H17995</f>
      </c>
      <c r="R17996">
        <f>I17995</f>
      </c>
      <c r="S17996">
        <f>H17996-H17995</f>
      </c>
      <c r="T17996">
        <f>I17996-I17995</f>
      </c>
      <c r="U17996">
        <f>(L17996-K17996)/(2*D17996*0.01)</f>
      </c>
      <c r="V17996">
        <f>(L17996+K17996)/(D17996*0.0001)</f>
      </c>
    </row>
    <row r="17997">
      <c r="A17997" t="n">
        <v>2019</v>
      </c>
      <c r="B17997" t="inlineStr">
        <is>
          <t>00872984</t>
        </is>
      </c>
      <c r="C17997" t="inlineStr">
        <is>
          <t>이마트</t>
        </is>
      </c>
      <c r="D17997" t="n">
        <v>1214048000000</v>
      </c>
      <c r="E17997" t="n">
        <v>129793000000</v>
      </c>
      <c r="F17997" t="n">
        <v>53125000000</v>
      </c>
      <c r="G17997" t="n">
        <v>25388000000</v>
      </c>
      <c r="H17997" t="n">
        <v>2.53</v>
      </c>
      <c r="I17997" t="n">
        <v>3.33</v>
      </c>
      <c r="K17997" t="n">
        <v>-113824000000</v>
      </c>
      <c r="L17997" t="n">
        <v>129878000000</v>
      </c>
      <c r="M17997" t="n">
        <v>129524000000</v>
      </c>
      <c r="N17997" t="n">
        <v>-115345000000</v>
      </c>
      <c r="O17997">
        <f>D17996</f>
      </c>
      <c r="P17997">
        <f>(E17997-F17997+G17997)/O17997*100</f>
      </c>
      <c r="Q17997">
        <f>H17996</f>
      </c>
      <c r="R17997">
        <f>I17996</f>
      </c>
      <c r="S17997">
        <f>H17997-H17996</f>
      </c>
      <c r="T17997">
        <f>I17997-I17996</f>
      </c>
      <c r="U17997">
        <f>(L17997-K17997)/(2*D17997*0.01)</f>
      </c>
      <c r="V17997">
        <f>(L17997+K17997)/(D17997*0.0001)</f>
      </c>
    </row>
    <row r="17998">
      <c r="A17998" t="n">
        <v>2020</v>
      </c>
      <c r="B17998" t="inlineStr">
        <is>
          <t>00872984</t>
        </is>
      </c>
      <c r="C17998" t="inlineStr">
        <is>
          <t>이마트</t>
        </is>
      </c>
      <c r="D17998" t="n">
        <v>1378173000000</v>
      </c>
      <c r="E17998" t="n">
        <v>147454000000</v>
      </c>
      <c r="F17998" t="n">
        <v>65674000000</v>
      </c>
      <c r="G17998" t="n">
        <v>26820000000</v>
      </c>
      <c r="H17998" t="n">
        <v>2.42</v>
      </c>
      <c r="I17998" t="n">
        <v>3.55</v>
      </c>
      <c r="K17998" t="n">
        <v>-120456422000</v>
      </c>
      <c r="L17998" t="n">
        <v>138476505800</v>
      </c>
      <c r="M17998" t="n">
        <v>138255392000</v>
      </c>
      <c r="N17998" t="n">
        <v>-122310540240</v>
      </c>
      <c r="O17998">
        <f>D17997</f>
      </c>
      <c r="P17998">
        <f>(E17998-F17998+G17998)/O17998*100</f>
      </c>
      <c r="Q17998">
        <f>H17997</f>
      </c>
      <c r="R17998">
        <f>I17997</f>
      </c>
      <c r="S17998">
        <f>H17998-H17997</f>
      </c>
      <c r="T17998">
        <f>I17998-I17997</f>
      </c>
      <c r="U17998">
        <f>(L17998-K17998)/(2*D17998*0.01)</f>
      </c>
      <c r="V17998">
        <f>(L17998+K17998)/(D17998*0.0001)</f>
      </c>
    </row>
    <row r="17999">
      <c r="A17999" t="n">
        <v>2021</v>
      </c>
      <c r="B17999" t="inlineStr">
        <is>
          <t>00872984</t>
        </is>
      </c>
      <c r="C17999" t="inlineStr">
        <is>
          <t>이마트</t>
        </is>
      </c>
      <c r="D17999" t="n">
        <v>1734287000000</v>
      </c>
      <c r="E17999" t="n">
        <v>164902000000</v>
      </c>
      <c r="F17999" t="n">
        <v>74030000000</v>
      </c>
      <c r="G17999" t="n">
        <v>31726000000</v>
      </c>
      <c r="H17999" t="n">
        <v>3.075</v>
      </c>
      <c r="I17999" t="n">
        <v>3.6</v>
      </c>
      <c r="K17999" t="n">
        <v>-137439000000</v>
      </c>
      <c r="L17999" t="n">
        <v>154586744800</v>
      </c>
      <c r="M17999" t="n">
        <v>155896000000</v>
      </c>
      <c r="N17999" t="n">
        <v>-139398472800</v>
      </c>
      <c r="O17999">
        <f>D17998</f>
      </c>
      <c r="P17999">
        <f>(E17999-F17999+G17999)/O17999*100</f>
      </c>
      <c r="Q17999">
        <f>H17998</f>
      </c>
      <c r="R17999">
        <f>I17998</f>
      </c>
      <c r="S17999">
        <f>H17999-H17998</f>
      </c>
      <c r="T17999">
        <f>I17999-I17998</f>
      </c>
      <c r="U17999">
        <f>(L17999-K17999)/(2*D17999*0.01)</f>
      </c>
      <c r="V17999">
        <f>(L17999+K17999)/(D17999*0.0001)</f>
      </c>
    </row>
    <row r="18000">
      <c r="A18000" t="n">
        <v>2022</v>
      </c>
      <c r="B18000" t="inlineStr">
        <is>
          <t>00872984</t>
        </is>
      </c>
      <c r="C18000" t="inlineStr">
        <is>
          <t>이마트</t>
        </is>
      </c>
      <c r="D18000" t="n">
        <v>1598499000000</v>
      </c>
      <c r="E18000" t="n">
        <v>209245000000</v>
      </c>
      <c r="F18000" t="n">
        <v>109460000000</v>
      </c>
      <c r="G18000" t="n">
        <v>45233000000</v>
      </c>
      <c r="H18000" t="n">
        <v>5.48</v>
      </c>
      <c r="I18000" t="n">
        <v>4.175</v>
      </c>
      <c r="K18000" t="n">
        <v>-111391497000</v>
      </c>
      <c r="L18000" t="n">
        <v>126695907000</v>
      </c>
      <c r="M18000" t="n">
        <v>129119592000</v>
      </c>
      <c r="N18000" t="n">
        <v>-115204911000</v>
      </c>
      <c r="O18000">
        <f>D17999</f>
      </c>
      <c r="P18000">
        <f>(E18000-F18000+G18000)/O18000*100</f>
      </c>
      <c r="Q18000">
        <f>H17999</f>
      </c>
      <c r="R18000">
        <f>I17999</f>
      </c>
      <c r="S18000">
        <f>H18000-H17999</f>
      </c>
      <c r="T18000">
        <f>I18000-I17999</f>
      </c>
      <c r="U18000">
        <f>(L18000-K18000)/(2*D18000*0.01)</f>
      </c>
      <c r="V18000">
        <f>(L18000+K18000)/(D18000*0.0001)</f>
      </c>
    </row>
    <row r="18001">
      <c r="A18001" t="n">
        <v>2023</v>
      </c>
      <c r="B18001" t="inlineStr">
        <is>
          <t>00872984</t>
        </is>
      </c>
      <c r="C18001" t="inlineStr">
        <is>
          <t>이마트</t>
        </is>
      </c>
      <c r="D18001" t="n">
        <v>2035220000000</v>
      </c>
      <c r="E18001" t="n">
        <v>53803000000</v>
      </c>
      <c r="F18001" t="n">
        <v>29938000000</v>
      </c>
      <c r="G18001" t="n">
        <v>20717000000</v>
      </c>
      <c r="O18001">
        <f>D18000</f>
      </c>
      <c r="P18001">
        <f>(E18001-F18001+G18001)/O18001*100</f>
      </c>
    </row>
    <row r="18002">
      <c r="A18002" t="n">
        <v>2024</v>
      </c>
      <c r="B18002" t="inlineStr">
        <is>
          <t>00872984</t>
        </is>
      </c>
      <c r="C18002" t="inlineStr">
        <is>
          <t>이마트</t>
        </is>
      </c>
      <c r="D18002" t="n">
        <v>2326500000000</v>
      </c>
      <c r="E18002" t="n">
        <v>216785000000</v>
      </c>
      <c r="F18002" t="n">
        <v>174323000000</v>
      </c>
      <c r="G18002" t="n">
        <v>83019000000</v>
      </c>
      <c r="H18002" t="n">
        <v>3.845</v>
      </c>
      <c r="I18002" t="n">
        <v>4.48</v>
      </c>
      <c r="K18002" t="n">
        <v>-175665000000</v>
      </c>
      <c r="L18002" t="n">
        <v>200138100000</v>
      </c>
      <c r="M18002" t="n">
        <v>199437000000</v>
      </c>
      <c r="N18002" t="n">
        <v>-178773720000</v>
      </c>
      <c r="O18002">
        <f>D18001</f>
      </c>
      <c r="P18002">
        <f>(E18002-F18002+G18002)/O18002*100</f>
      </c>
      <c r="U18002">
        <f>(L18002-K18002)/(2*D18002*0.01)</f>
      </c>
      <c r="V18002">
        <f>(L18002+K18002)/(D18002*0.0001)</f>
      </c>
    </row>
    <row r="18003">
      <c r="A18003" t="n">
        <v>2025</v>
      </c>
      <c r="B18003" t="inlineStr">
        <is>
          <t>00872984</t>
        </is>
      </c>
      <c r="C18003" t="inlineStr">
        <is>
          <t>이마트</t>
        </is>
      </c>
      <c r="D18003" t="n">
        <v>2234226000000</v>
      </c>
      <c r="E18003" t="n">
        <v>228148000000</v>
      </c>
      <c r="F18003" t="n">
        <v>340992000000</v>
      </c>
      <c r="G18003" t="n">
        <v>80509000000</v>
      </c>
      <c r="H18003" t="n">
        <v>4.03</v>
      </c>
      <c r="I18003" t="n">
        <v>4.305</v>
      </c>
      <c r="K18003" t="n">
        <v>-137463390000</v>
      </c>
      <c r="L18003" t="n">
        <v>154463340000</v>
      </c>
      <c r="M18003" t="n">
        <v>154545340000</v>
      </c>
      <c r="N18003" t="n">
        <v>-140196540000</v>
      </c>
      <c r="O18003">
        <f>D18002</f>
      </c>
      <c r="P18003">
        <f>(E18003-F18003+G18003)/O18003*100</f>
      </c>
      <c r="Q18003">
        <f>H18002</f>
      </c>
      <c r="R18003">
        <f>I18002</f>
      </c>
      <c r="S18003">
        <f>H18003-H18002</f>
      </c>
      <c r="T18003">
        <f>I18003-I18002</f>
      </c>
      <c r="U18003">
        <f>(L18003-K18003)/(2*D18003*0.01)</f>
      </c>
      <c r="V18003">
        <f>(L18003+K18003)/(D18003*0.0001)</f>
      </c>
    </row>
    <row r="18004">
      <c r="A18004" t="n">
        <v>2025</v>
      </c>
      <c r="B18004" t="inlineStr">
        <is>
          <t>00874168</t>
        </is>
      </c>
      <c r="C18004" t="inlineStr">
        <is>
          <t>싸이닉솔루션</t>
        </is>
      </c>
      <c r="D18004" t="n">
        <v>4528535000</v>
      </c>
      <c r="E18004" t="n">
        <v>394822000</v>
      </c>
      <c r="F18004" t="n">
        <v>7796000</v>
      </c>
      <c r="G18004" t="n">
        <v>128451000</v>
      </c>
      <c r="H18004" t="n">
        <v>4.05</v>
      </c>
      <c r="I18004" t="n">
        <v>6.96</v>
      </c>
      <c r="J18004" t="n">
        <v>5.17</v>
      </c>
      <c r="K18004" t="n">
        <v>-217200000</v>
      </c>
      <c r="L18004" t="n">
        <v>242450000</v>
      </c>
      <c r="M18004" t="n">
        <v>233626000</v>
      </c>
      <c r="N18004" t="n">
        <v>-213846000</v>
      </c>
      <c r="U18004">
        <f>(L18004-K18004)/(2*D18004*0.01)</f>
      </c>
      <c r="V18004">
        <f>(L18004+K18004)/(D18004*0.0001)</f>
      </c>
    </row>
    <row r="18005">
      <c r="A18005" t="n">
        <v>2015</v>
      </c>
      <c r="B18005" t="inlineStr">
        <is>
          <t>00874803</t>
        </is>
      </c>
      <c r="C18005" t="inlineStr">
        <is>
          <t>AP위성</t>
        </is>
      </c>
      <c r="D18005" t="n">
        <v>3698463000</v>
      </c>
      <c r="E18005" t="n">
        <v>440217000</v>
      </c>
      <c r="F18005" t="n">
        <v>5024000</v>
      </c>
      <c r="G18005" t="n">
        <v>83913000</v>
      </c>
      <c r="H18005" t="n">
        <v>2.87</v>
      </c>
      <c r="I18005" t="n">
        <v>4.7</v>
      </c>
      <c r="K18005" t="n">
        <v>-202700000</v>
      </c>
      <c r="L18005" t="n">
        <v>232583000</v>
      </c>
      <c r="M18005" t="n">
        <v>237549000</v>
      </c>
      <c r="N18005" t="n">
        <v>-210326000</v>
      </c>
      <c r="U18005">
        <f>(L18005-K18005)/(2*D18005*0.01)</f>
      </c>
      <c r="V18005">
        <f>(L18005+K18005)/(D18005*0.0001)</f>
      </c>
    </row>
    <row r="18006">
      <c r="A18006" t="n">
        <v>2016</v>
      </c>
      <c r="B18006" t="inlineStr">
        <is>
          <t>00874803</t>
        </is>
      </c>
      <c r="C18006" t="inlineStr">
        <is>
          <t>AP위성</t>
        </is>
      </c>
      <c r="D18006" t="n">
        <v>186289000000</v>
      </c>
      <c r="E18006" t="n">
        <v>6824000000</v>
      </c>
      <c r="F18006" t="n">
        <v>2811000000</v>
      </c>
      <c r="G18006" t="n">
        <v>8575000000</v>
      </c>
      <c r="O18006">
        <f>D18005</f>
      </c>
      <c r="P18006">
        <f>(E18006-F18006+G18006)/O18006*100</f>
      </c>
    </row>
    <row r="18007">
      <c r="A18007" t="n">
        <v>2018</v>
      </c>
      <c r="B18007" t="inlineStr">
        <is>
          <t>00874803</t>
        </is>
      </c>
      <c r="C18007" t="inlineStr">
        <is>
          <t>AP위성</t>
        </is>
      </c>
      <c r="D18007" t="n">
        <v>45640000000</v>
      </c>
      <c r="E18007" t="n">
        <v>2180000000</v>
      </c>
      <c r="F18007" t="n">
        <v>1850000000</v>
      </c>
      <c r="G18007" t="n">
        <v>1370000000</v>
      </c>
      <c r="K18007" t="n">
        <v>-3620000000</v>
      </c>
      <c r="L18007" t="n">
        <v>4080000000</v>
      </c>
      <c r="M18007" t="n">
        <v>1840000000</v>
      </c>
      <c r="N18007" t="n">
        <v>-1720000000</v>
      </c>
      <c r="U18007">
        <f>(L18007-K18007)/(2*D18007*0.01)</f>
      </c>
      <c r="V18007">
        <f>(L18007+K18007)/(D18007*0.0001)</f>
      </c>
    </row>
    <row r="18008">
      <c r="A18008" t="n">
        <v>2019</v>
      </c>
      <c r="B18008" t="inlineStr">
        <is>
          <t>00874803</t>
        </is>
      </c>
      <c r="C18008" t="inlineStr">
        <is>
          <t>AP위성</t>
        </is>
      </c>
      <c r="D18008" t="n">
        <v>8934000000</v>
      </c>
      <c r="E18008" t="n">
        <v>456000000</v>
      </c>
      <c r="F18008" t="n">
        <v>278000000</v>
      </c>
      <c r="G18008" t="n">
        <v>389000000</v>
      </c>
      <c r="H18008" t="n">
        <v>3.5</v>
      </c>
      <c r="I18008" t="n">
        <v>3</v>
      </c>
      <c r="J18008" t="n">
        <v>11.2</v>
      </c>
      <c r="O18008">
        <f>D18007</f>
      </c>
      <c r="P18008">
        <f>(E18008-F18008+G18008)/O18008*100</f>
      </c>
    </row>
    <row r="18009">
      <c r="A18009" t="n">
        <v>2022</v>
      </c>
      <c r="B18009" t="inlineStr">
        <is>
          <t>00874803</t>
        </is>
      </c>
      <c r="C18009" t="inlineStr">
        <is>
          <t>AP위성</t>
        </is>
      </c>
      <c r="D18009" t="n">
        <v>8129736000</v>
      </c>
      <c r="E18009" t="n">
        <v>1019489000</v>
      </c>
      <c r="F18009" t="n">
        <v>1361330000</v>
      </c>
      <c r="G18009" t="n">
        <v>262303000</v>
      </c>
    </row>
    <row r="18010">
      <c r="A18010" t="n">
        <v>2023</v>
      </c>
      <c r="B18010" t="inlineStr">
        <is>
          <t>00874803</t>
        </is>
      </c>
      <c r="C18010" t="inlineStr">
        <is>
          <t>AP위성</t>
        </is>
      </c>
      <c r="D18010" t="n">
        <v>9310307000</v>
      </c>
      <c r="E18010" t="n">
        <v>910084000</v>
      </c>
      <c r="F18010" t="n">
        <v>183744000</v>
      </c>
      <c r="G18010" t="n">
        <v>426473000</v>
      </c>
      <c r="O18010">
        <f>D18009</f>
      </c>
      <c r="P18010">
        <f>(E18010-F18010+G18010)/O18010*100</f>
      </c>
    </row>
    <row r="18011">
      <c r="A18011" t="n">
        <v>2020</v>
      </c>
      <c r="B18011" t="inlineStr">
        <is>
          <t>00875237</t>
        </is>
      </c>
      <c r="C18011" t="inlineStr">
        <is>
          <t>씨앤투스</t>
        </is>
      </c>
      <c r="D18011" t="n">
        <v>2697780000</v>
      </c>
      <c r="E18011" t="n">
        <v>844723000</v>
      </c>
      <c r="F18011" t="n">
        <v>1765766000</v>
      </c>
      <c r="G18011" t="n">
        <v>50601000</v>
      </c>
      <c r="H18011" t="n">
        <v>2.4</v>
      </c>
      <c r="I18011" t="n">
        <v>3.64</v>
      </c>
      <c r="K18011" t="n">
        <v>-100854000</v>
      </c>
      <c r="L18011" t="n">
        <v>117705000</v>
      </c>
      <c r="M18011" t="n">
        <v>115080000</v>
      </c>
      <c r="N18011" t="n">
        <v>-100696000</v>
      </c>
      <c r="U18011">
        <f>(L18011-K18011)/(2*D18011*0.01)</f>
      </c>
      <c r="V18011">
        <f>(L18011+K18011)/(D18011*0.0001)</f>
      </c>
    </row>
    <row r="18012">
      <c r="A18012" t="n">
        <v>2021</v>
      </c>
      <c r="B18012" t="inlineStr">
        <is>
          <t>00875237</t>
        </is>
      </c>
      <c r="C18012" t="inlineStr">
        <is>
          <t>씨앤투스</t>
        </is>
      </c>
      <c r="D18012" t="n">
        <v>3160032000</v>
      </c>
      <c r="E18012" t="n">
        <v>818019000</v>
      </c>
      <c r="F18012" t="n">
        <v>243754000</v>
      </c>
      <c r="G18012" t="n">
        <v>27313000</v>
      </c>
      <c r="H18012" t="n">
        <v>2.97</v>
      </c>
      <c r="I18012" t="n">
        <v>4.11</v>
      </c>
      <c r="K18012" t="n">
        <v>-123076000</v>
      </c>
      <c r="L18012" t="n">
        <v>144052000</v>
      </c>
      <c r="M18012" t="n">
        <v>141115000</v>
      </c>
      <c r="N18012" t="n">
        <v>-123089000</v>
      </c>
      <c r="O18012">
        <f>D18011</f>
      </c>
      <c r="P18012">
        <f>(E18012-F18012+G18012)/O18012*100</f>
      </c>
      <c r="Q18012">
        <f>H18011</f>
      </c>
      <c r="R18012">
        <f>I18011</f>
      </c>
      <c r="S18012">
        <f>H18012-H18011</f>
      </c>
      <c r="T18012">
        <f>I18012-I18011</f>
      </c>
      <c r="U18012">
        <f>(L18012-K18012)/(2*D18012*0.01)</f>
      </c>
      <c r="V18012">
        <f>(L18012+K18012)/(D18012*0.0001)</f>
      </c>
    </row>
    <row r="18013">
      <c r="A18013" t="n">
        <v>2022</v>
      </c>
      <c r="B18013" t="inlineStr">
        <is>
          <t>00875237</t>
        </is>
      </c>
      <c r="C18013" t="inlineStr">
        <is>
          <t>씨앤투스</t>
        </is>
      </c>
      <c r="D18013" t="n">
        <v>3360066000</v>
      </c>
      <c r="E18013" t="n">
        <v>842027000</v>
      </c>
      <c r="F18013" t="n">
        <v>743632000</v>
      </c>
      <c r="G18013" t="n">
        <v>40583000</v>
      </c>
      <c r="H18013" t="n">
        <v>5.34</v>
      </c>
      <c r="I18013" t="n">
        <v>5.34</v>
      </c>
      <c r="J18013" t="n">
        <v>9.699999999999999</v>
      </c>
      <c r="K18013" t="n">
        <v>-116614000</v>
      </c>
      <c r="L18013" t="n">
        <v>135464000</v>
      </c>
      <c r="M18013" t="n">
        <v>134254000</v>
      </c>
      <c r="N18013" t="n">
        <v>-117768000</v>
      </c>
      <c r="O18013">
        <f>D18012</f>
      </c>
      <c r="P18013">
        <f>(E18013-F18013+G18013)/O18013*100</f>
      </c>
      <c r="Q18013">
        <f>H18012</f>
      </c>
      <c r="R18013">
        <f>I18012</f>
      </c>
      <c r="S18013">
        <f>H18013-H18012</f>
      </c>
      <c r="T18013">
        <f>I18013-I18012</f>
      </c>
      <c r="U18013">
        <f>(L18013-K18013)/(2*D18013*0.01)</f>
      </c>
      <c r="V18013">
        <f>(L18013+K18013)/(D18013*0.0001)</f>
      </c>
    </row>
    <row r="18014">
      <c r="A18014" t="n">
        <v>2023</v>
      </c>
      <c r="B18014" t="inlineStr">
        <is>
          <t>00875237</t>
        </is>
      </c>
      <c r="C18014" t="inlineStr">
        <is>
          <t>씨앤투스</t>
        </is>
      </c>
      <c r="D18014" t="n">
        <v>3600670000</v>
      </c>
      <c r="E18014" t="n">
        <v>843422000</v>
      </c>
      <c r="F18014" t="n">
        <v>626537000</v>
      </c>
      <c r="G18014" t="n">
        <v>76452000</v>
      </c>
      <c r="H18014" t="n">
        <v>4.53</v>
      </c>
      <c r="I18014" t="n">
        <v>3</v>
      </c>
      <c r="J18014" t="n">
        <v>8.6</v>
      </c>
      <c r="K18014" t="n">
        <v>-118009000</v>
      </c>
      <c r="L18014" t="n">
        <v>134951000</v>
      </c>
      <c r="M18014" t="n">
        <v>135747000</v>
      </c>
      <c r="N18014" t="n">
        <v>-120772000</v>
      </c>
      <c r="O18014">
        <f>D18013</f>
      </c>
      <c r="P18014">
        <f>(E18014-F18014+G18014)/O18014*100</f>
      </c>
      <c r="Q18014">
        <f>H18013</f>
      </c>
      <c r="R18014">
        <f>I18013</f>
      </c>
      <c r="S18014">
        <f>H18014-H18013</f>
      </c>
      <c r="T18014">
        <f>I18014-I18013</f>
      </c>
      <c r="U18014">
        <f>(L18014-K18014)/(2*D18014*0.01)</f>
      </c>
      <c r="V18014">
        <f>(L18014+K18014)/(D18014*0.0001)</f>
      </c>
    </row>
    <row r="18015">
      <c r="A18015" t="n">
        <v>2024</v>
      </c>
      <c r="B18015" t="inlineStr">
        <is>
          <t>00875237</t>
        </is>
      </c>
      <c r="C18015" t="inlineStr">
        <is>
          <t>씨앤투스</t>
        </is>
      </c>
      <c r="D18015" t="n">
        <v>3447059000</v>
      </c>
      <c r="E18015" t="n">
        <v>829052000</v>
      </c>
      <c r="F18015" t="n">
        <v>1101040000</v>
      </c>
      <c r="G18015" t="n">
        <v>78074000</v>
      </c>
      <c r="H18015" t="n">
        <v>3.96</v>
      </c>
      <c r="I18015" t="n">
        <v>3</v>
      </c>
      <c r="J18015" t="n">
        <v>9.1</v>
      </c>
      <c r="K18015" t="n">
        <v>-114198000</v>
      </c>
      <c r="L18015" t="n">
        <v>131044000</v>
      </c>
      <c r="M18015" t="n">
        <v>131080000</v>
      </c>
      <c r="N18015" t="n">
        <v>-116301000</v>
      </c>
      <c r="O18015">
        <f>D18014</f>
      </c>
      <c r="P18015">
        <f>(E18015-F18015+G18015)/O18015*100</f>
      </c>
      <c r="Q18015">
        <f>H18014</f>
      </c>
      <c r="R18015">
        <f>I18014</f>
      </c>
      <c r="S18015">
        <f>H18015-H18014</f>
      </c>
      <c r="T18015">
        <f>I18015-I18014</f>
      </c>
      <c r="U18015">
        <f>(L18015-K18015)/(2*D18015*0.01)</f>
      </c>
      <c r="V18015">
        <f>(L18015+K18015)/(D18015*0.0001)</f>
      </c>
    </row>
    <row r="18016">
      <c r="A18016" t="n">
        <v>2025</v>
      </c>
      <c r="B18016" t="inlineStr">
        <is>
          <t>00875237</t>
        </is>
      </c>
      <c r="C18016" t="inlineStr">
        <is>
          <t>씨앤투스</t>
        </is>
      </c>
      <c r="D18016" t="n">
        <v>3518784000</v>
      </c>
      <c r="E18016" t="n">
        <v>705590000</v>
      </c>
      <c r="F18016" t="n">
        <v>745756000</v>
      </c>
      <c r="G18016" t="n">
        <v>62651000</v>
      </c>
      <c r="H18016" t="n">
        <v>3.85</v>
      </c>
      <c r="I18016" t="n">
        <v>3</v>
      </c>
      <c r="J18016" t="n">
        <v>8.800000000000001</v>
      </c>
      <c r="K18016" t="n">
        <v>-103008000</v>
      </c>
      <c r="L18016" t="n">
        <v>117799000</v>
      </c>
      <c r="M18016" t="n">
        <v>161423000</v>
      </c>
      <c r="N18016" t="n">
        <v>-71674000</v>
      </c>
      <c r="O18016">
        <f>D18015</f>
      </c>
      <c r="P18016">
        <f>(E18016-F18016+G18016)/O18016*100</f>
      </c>
      <c r="Q18016">
        <f>H18015</f>
      </c>
      <c r="R18016">
        <f>I18015</f>
      </c>
      <c r="S18016">
        <f>H18016-H18015</f>
      </c>
      <c r="T18016">
        <f>I18016-I18015</f>
      </c>
      <c r="U18016">
        <f>(L18016-K18016)/(2*D18016*0.01)</f>
      </c>
      <c r="V18016">
        <f>(L18016+K18016)/(D18016*0.0001)</f>
      </c>
    </row>
    <row r="18017">
      <c r="A18017" t="n">
        <v>2023</v>
      </c>
      <c r="B18017" t="inlineStr">
        <is>
          <t>00875307</t>
        </is>
      </c>
      <c r="C18017" t="inlineStr">
        <is>
          <t>야스</t>
        </is>
      </c>
      <c r="D18017" t="n">
        <v>333282000</v>
      </c>
      <c r="E18017" t="n">
        <v>83044000</v>
      </c>
      <c r="F18017" t="n">
        <v>0</v>
      </c>
      <c r="G18017" t="n">
        <v>11280000</v>
      </c>
    </row>
    <row r="18018">
      <c r="A18018" t="n">
        <v>2019</v>
      </c>
      <c r="B18018" t="inlineStr">
        <is>
          <t>00876166</t>
        </is>
      </c>
      <c r="C18018" t="inlineStr">
        <is>
          <t>KBG</t>
        </is>
      </c>
      <c r="D18018" t="n">
        <v>908454193</v>
      </c>
      <c r="E18018" t="n">
        <v>258808989</v>
      </c>
      <c r="F18018" t="n">
        <v>70199307</v>
      </c>
      <c r="G18018" t="n">
        <v>17381805</v>
      </c>
      <c r="H18018" t="n">
        <v>2.07</v>
      </c>
      <c r="I18018" t="n">
        <v>3</v>
      </c>
    </row>
    <row r="18019">
      <c r="A18019" t="n">
        <v>2021</v>
      </c>
      <c r="B18019" t="inlineStr">
        <is>
          <t>00876166</t>
        </is>
      </c>
      <c r="C18019" t="inlineStr">
        <is>
          <t>KBG</t>
        </is>
      </c>
      <c r="D18019" t="n">
        <v>1154438225</v>
      </c>
      <c r="E18019" t="n">
        <v>284191854</v>
      </c>
      <c r="F18019" t="n">
        <v>135882180</v>
      </c>
      <c r="G18019" t="n">
        <v>13069038</v>
      </c>
      <c r="H18019" t="n">
        <v>2.67</v>
      </c>
      <c r="I18019" t="n">
        <v>3</v>
      </c>
      <c r="J18019" t="n">
        <v>10.14</v>
      </c>
      <c r="K18019" t="n">
        <v>-55205750</v>
      </c>
      <c r="L18019" t="n">
        <v>66772086</v>
      </c>
      <c r="M18019" t="n">
        <v>65874970</v>
      </c>
      <c r="N18019" t="n">
        <v>-55603705</v>
      </c>
      <c r="U18019">
        <f>(L18019-K18019)/(2*D18019*0.01)</f>
      </c>
      <c r="V18019">
        <f>(L18019+K18019)/(D18019*0.0001)</f>
      </c>
    </row>
    <row r="18020">
      <c r="A18020" t="n">
        <v>2022</v>
      </c>
      <c r="B18020" t="inlineStr">
        <is>
          <t>00876166</t>
        </is>
      </c>
      <c r="C18020" t="inlineStr">
        <is>
          <t>KBG</t>
        </is>
      </c>
      <c r="D18020" t="n">
        <v>1139933012</v>
      </c>
      <c r="E18020" t="n">
        <v>295766844</v>
      </c>
      <c r="F18020" t="n">
        <v>199792535</v>
      </c>
      <c r="G18020" t="n">
        <v>15194772</v>
      </c>
      <c r="H18020" t="n">
        <v>5.19</v>
      </c>
      <c r="I18020" t="n">
        <v>5</v>
      </c>
      <c r="J18020" t="n">
        <v>9.880000000000001</v>
      </c>
      <c r="K18020" t="n">
        <v>-55800000</v>
      </c>
      <c r="L18020" t="n">
        <v>66437622</v>
      </c>
      <c r="M18020" t="n">
        <v>57900000</v>
      </c>
      <c r="N18020" t="n">
        <v>-56156219</v>
      </c>
      <c r="O18020">
        <f>D18019</f>
      </c>
      <c r="P18020">
        <f>(E18020-F18020+G18020)/O18020*100</f>
      </c>
      <c r="Q18020">
        <f>H18019</f>
      </c>
      <c r="R18020">
        <f>I18019</f>
      </c>
      <c r="S18020">
        <f>H18020-H18019</f>
      </c>
      <c r="T18020">
        <f>I18020-I18019</f>
      </c>
      <c r="U18020">
        <f>(L18020-K18020)/(2*D18020*0.01)</f>
      </c>
      <c r="V18020">
        <f>(L18020+K18020)/(D18020*0.0001)</f>
      </c>
    </row>
    <row r="18021">
      <c r="A18021" t="n">
        <v>2023</v>
      </c>
      <c r="B18021" t="inlineStr">
        <is>
          <t>00876166</t>
        </is>
      </c>
      <c r="C18021" t="inlineStr">
        <is>
          <t>KBG</t>
        </is>
      </c>
      <c r="D18021" t="n">
        <v>1347144965</v>
      </c>
      <c r="E18021" t="n">
        <v>258275841</v>
      </c>
      <c r="F18021" t="n">
        <v>227097477</v>
      </c>
      <c r="G18021" t="n">
        <v>33724173</v>
      </c>
      <c r="H18021" t="n">
        <v>4.39</v>
      </c>
      <c r="I18021" t="n">
        <v>5</v>
      </c>
      <c r="J18021" t="n">
        <v>10.38</v>
      </c>
      <c r="K18021" t="n">
        <v>-77263280</v>
      </c>
      <c r="L18021" t="n">
        <v>92741891</v>
      </c>
      <c r="M18021" t="n">
        <v>91375980</v>
      </c>
      <c r="N18021" t="n">
        <v>-77635607</v>
      </c>
      <c r="O18021">
        <f>D18020</f>
      </c>
      <c r="P18021">
        <f>(E18021-F18021+G18021)/O18021*100</f>
      </c>
      <c r="Q18021">
        <f>H18020</f>
      </c>
      <c r="R18021">
        <f>I18020</f>
      </c>
      <c r="S18021">
        <f>H18021-H18020</f>
      </c>
      <c r="T18021">
        <f>I18021-I18020</f>
      </c>
      <c r="U18021">
        <f>(L18021-K18021)/(2*D18021*0.01)</f>
      </c>
      <c r="V18021">
        <f>(L18021+K18021)/(D18021*0.0001)</f>
      </c>
    </row>
    <row r="18022">
      <c r="A18022" t="n">
        <v>2024</v>
      </c>
      <c r="B18022" t="inlineStr">
        <is>
          <t>00876166</t>
        </is>
      </c>
      <c r="C18022" t="inlineStr">
        <is>
          <t>KBG</t>
        </is>
      </c>
      <c r="D18022" t="n">
        <v>1657451909</v>
      </c>
      <c r="E18022" t="n">
        <v>316339047</v>
      </c>
      <c r="F18022" t="n">
        <v>176866102</v>
      </c>
      <c r="G18022" t="n">
        <v>38015465</v>
      </c>
      <c r="H18022" t="n">
        <v>3.77</v>
      </c>
      <c r="I18022" t="n">
        <v>5.19</v>
      </c>
      <c r="O18022">
        <f>D18021</f>
      </c>
      <c r="P18022">
        <f>(E18022-F18022+G18022)/O18022*100</f>
      </c>
      <c r="Q18022">
        <f>H18021</f>
      </c>
      <c r="R18022">
        <f>I18021</f>
      </c>
      <c r="S18022">
        <f>H18022-H18021</f>
      </c>
      <c r="T18022">
        <f>I18022-I18021</f>
      </c>
    </row>
    <row r="18023">
      <c r="A18023" t="n">
        <v>2025</v>
      </c>
      <c r="B18023" t="inlineStr">
        <is>
          <t>00876166</t>
        </is>
      </c>
      <c r="C18023" t="inlineStr">
        <is>
          <t>KBG</t>
        </is>
      </c>
      <c r="D18023" t="n">
        <v>1718759658</v>
      </c>
      <c r="E18023" t="n">
        <v>379751164</v>
      </c>
      <c r="F18023" t="n">
        <v>248700021</v>
      </c>
      <c r="G18023" t="n">
        <v>39537456</v>
      </c>
      <c r="H18023" t="n">
        <v>4.535</v>
      </c>
      <c r="I18023" t="n">
        <v>4.95</v>
      </c>
      <c r="O18023">
        <f>D18022</f>
      </c>
      <c r="P18023">
        <f>(E18023-F18023+G18023)/O18023*100</f>
      </c>
      <c r="Q18023">
        <f>H18022</f>
      </c>
      <c r="R18023">
        <f>I18022</f>
      </c>
      <c r="S18023">
        <f>H18023-H18022</f>
      </c>
      <c r="T18023">
        <f>I18023-I18022</f>
      </c>
    </row>
    <row r="18024">
      <c r="A18024" t="n">
        <v>2019</v>
      </c>
      <c r="B18024" t="inlineStr">
        <is>
          <t>00876643</t>
        </is>
      </c>
      <c r="C18024" t="inlineStr">
        <is>
          <t>캐프</t>
        </is>
      </c>
      <c r="D18024" t="n">
        <v>8059593019</v>
      </c>
      <c r="E18024" t="n">
        <v>1372440908</v>
      </c>
      <c r="F18024" t="n">
        <v>639940988</v>
      </c>
      <c r="G18024" t="n">
        <v>191684353</v>
      </c>
      <c r="H18024" t="n">
        <v>2.48</v>
      </c>
      <c r="I18024" t="n">
        <v>4.335</v>
      </c>
      <c r="K18024" t="n">
        <v>-660308742</v>
      </c>
      <c r="L18024" t="n">
        <v>660308742</v>
      </c>
      <c r="M18024" t="n">
        <v>644886005</v>
      </c>
      <c r="N18024" t="n">
        <v>-574655197</v>
      </c>
      <c r="U18024">
        <f>(L18024-K18024)/(2*D18024*0.01)</f>
      </c>
    </row>
    <row r="18025">
      <c r="A18025" t="n">
        <v>2020</v>
      </c>
      <c r="B18025" t="inlineStr">
        <is>
          <t>00876643</t>
        </is>
      </c>
      <c r="C18025" t="inlineStr">
        <is>
          <t>캐프</t>
        </is>
      </c>
      <c r="D18025" t="n">
        <v>9540261533</v>
      </c>
      <c r="E18025" t="n">
        <v>1245754372</v>
      </c>
      <c r="F18025" t="n">
        <v>383913942</v>
      </c>
      <c r="G18025" t="n">
        <v>192499943</v>
      </c>
      <c r="H18025" t="n">
        <v>2.585</v>
      </c>
      <c r="I18025" t="n">
        <v>4.08</v>
      </c>
      <c r="K18025" t="n">
        <v>-730453388</v>
      </c>
      <c r="L18025" t="n">
        <v>730453388</v>
      </c>
      <c r="M18025" t="n">
        <v>714335497</v>
      </c>
      <c r="N18025" t="n">
        <v>-638553360</v>
      </c>
      <c r="O18025">
        <f>D18024</f>
      </c>
      <c r="P18025">
        <f>(E18025-F18025+G18025)/O18025*100</f>
      </c>
      <c r="Q18025">
        <f>H18024</f>
      </c>
      <c r="R18025">
        <f>I18024</f>
      </c>
      <c r="S18025">
        <f>H18025-H18024</f>
      </c>
      <c r="T18025">
        <f>I18025-I18024</f>
      </c>
      <c r="U18025">
        <f>(L18025-K18025)/(2*D18025*0.01)</f>
      </c>
    </row>
    <row r="18026">
      <c r="A18026" t="n">
        <v>2021</v>
      </c>
      <c r="B18026" t="inlineStr">
        <is>
          <t>00876643</t>
        </is>
      </c>
      <c r="C18026" t="inlineStr">
        <is>
          <t>캐프</t>
        </is>
      </c>
      <c r="D18026" t="n">
        <v>8773862769</v>
      </c>
      <c r="E18026" t="n">
        <v>1267488193</v>
      </c>
      <c r="F18026" t="n">
        <v>405105283</v>
      </c>
      <c r="G18026" t="n">
        <v>226658981</v>
      </c>
      <c r="H18026" t="n">
        <v>3.115</v>
      </c>
      <c r="I18026" t="n">
        <v>4.195</v>
      </c>
      <c r="K18026" t="n">
        <v>-637012374</v>
      </c>
      <c r="L18026" t="n">
        <v>637012374</v>
      </c>
      <c r="M18026" t="n">
        <v>625294692</v>
      </c>
      <c r="N18026" t="n">
        <v>-561140470</v>
      </c>
      <c r="O18026">
        <f>D18025</f>
      </c>
      <c r="P18026">
        <f>(E18026-F18026+G18026)/O18026*100</f>
      </c>
      <c r="Q18026">
        <f>H18025</f>
      </c>
      <c r="R18026">
        <f>I18025</f>
      </c>
      <c r="S18026">
        <f>H18026-H18025</f>
      </c>
      <c r="T18026">
        <f>I18026-I18025</f>
      </c>
      <c r="U18026">
        <f>(L18026-K18026)/(2*D18026*0.01)</f>
      </c>
    </row>
    <row r="18027">
      <c r="A18027" t="n">
        <v>2022</v>
      </c>
      <c r="B18027" t="inlineStr">
        <is>
          <t>00876643</t>
        </is>
      </c>
      <c r="C18027" t="inlineStr">
        <is>
          <t>캐프</t>
        </is>
      </c>
      <c r="D18027" t="n">
        <v>6983988168</v>
      </c>
      <c r="E18027" t="n">
        <v>1075612630</v>
      </c>
      <c r="F18027" t="n">
        <v>1839211585</v>
      </c>
      <c r="G18027" t="n">
        <v>249860387</v>
      </c>
      <c r="H18027" t="n">
        <v>5.515</v>
      </c>
      <c r="I18027" t="n">
        <v>4.5</v>
      </c>
      <c r="K18027" t="n">
        <v>-424573010</v>
      </c>
      <c r="L18027" t="n">
        <v>424573010</v>
      </c>
      <c r="M18027" t="n">
        <v>427389080</v>
      </c>
      <c r="N18027" t="n">
        <v>-386627010</v>
      </c>
      <c r="O18027">
        <f>D18026</f>
      </c>
      <c r="P18027">
        <f>(E18027-F18027+G18027)/O18027*100</f>
      </c>
      <c r="Q18027">
        <f>H18026</f>
      </c>
      <c r="R18027">
        <f>I18026</f>
      </c>
      <c r="S18027">
        <f>H18027-H18026</f>
      </c>
      <c r="T18027">
        <f>I18027-I18026</f>
      </c>
      <c r="U18027">
        <f>(L18027-K18027)/(2*D18027*0.01)</f>
      </c>
    </row>
    <row r="18028">
      <c r="A18028" t="n">
        <v>2023</v>
      </c>
      <c r="B18028" t="inlineStr">
        <is>
          <t>00876643</t>
        </is>
      </c>
      <c r="C18028" t="inlineStr">
        <is>
          <t>캐프</t>
        </is>
      </c>
      <c r="D18028" t="n">
        <v>7912611657</v>
      </c>
      <c r="E18028" t="n">
        <v>800510254</v>
      </c>
      <c r="F18028" t="n">
        <v>1226139604</v>
      </c>
      <c r="G18028" t="n">
        <v>327088242</v>
      </c>
      <c r="H18028" t="n">
        <v>4.655</v>
      </c>
      <c r="I18028" t="n">
        <v>4.68</v>
      </c>
      <c r="K18028" t="n">
        <v>-430832964</v>
      </c>
      <c r="L18028" t="n">
        <v>484142292</v>
      </c>
      <c r="M18028" t="n">
        <v>482057964</v>
      </c>
      <c r="N18028" t="n">
        <v>-436953401</v>
      </c>
      <c r="O18028">
        <f>D18027</f>
      </c>
      <c r="P18028">
        <f>(E18028-F18028+G18028)/O18028*100</f>
      </c>
      <c r="Q18028">
        <f>H18027</f>
      </c>
      <c r="R18028">
        <f>I18027</f>
      </c>
      <c r="S18028">
        <f>H18028-H18027</f>
      </c>
      <c r="T18028">
        <f>I18028-I18027</f>
      </c>
      <c r="U18028">
        <f>(L18028-K18028)/(2*D18028*0.01)</f>
      </c>
      <c r="V18028">
        <f>(L18028+K18028)/(D18028*0.0001)</f>
      </c>
    </row>
    <row r="18029">
      <c r="A18029" t="n">
        <v>2024</v>
      </c>
      <c r="B18029" t="inlineStr">
        <is>
          <t>00876643</t>
        </is>
      </c>
      <c r="C18029" t="inlineStr">
        <is>
          <t>캐프</t>
        </is>
      </c>
      <c r="D18029" t="n">
        <v>7936942614</v>
      </c>
      <c r="E18029" t="n">
        <v>855899113</v>
      </c>
      <c r="F18029" t="n">
        <v>1139292129</v>
      </c>
      <c r="G18029" t="n">
        <v>320837327</v>
      </c>
      <c r="H18029" t="n">
        <v>4.655</v>
      </c>
      <c r="I18029" t="n">
        <v>4.68</v>
      </c>
      <c r="K18029" t="n">
        <v>-412190679</v>
      </c>
      <c r="L18029" t="n">
        <v>461833616</v>
      </c>
      <c r="M18029" t="n">
        <v>457683846</v>
      </c>
      <c r="N18029" t="n">
        <v>-416308440</v>
      </c>
      <c r="O18029">
        <f>D18028</f>
      </c>
      <c r="P18029">
        <f>(E18029-F18029+G18029)/O18029*100</f>
      </c>
      <c r="Q18029">
        <f>H18028</f>
      </c>
      <c r="R18029">
        <f>I18028</f>
      </c>
      <c r="S18029">
        <f>H18029-H18028</f>
      </c>
      <c r="T18029">
        <f>I18029-I18028</f>
      </c>
      <c r="U18029">
        <f>(L18029-K18029)/(2*D18029*0.01)</f>
      </c>
      <c r="V18029">
        <f>(L18029+K18029)/(D18029*0.0001)</f>
      </c>
    </row>
    <row r="18030">
      <c r="A18030" t="n">
        <v>2025</v>
      </c>
      <c r="B18030" t="inlineStr">
        <is>
          <t>00876643</t>
        </is>
      </c>
      <c r="C18030" t="inlineStr">
        <is>
          <t>캐프</t>
        </is>
      </c>
      <c r="D18030" t="n">
        <v>7986322138</v>
      </c>
      <c r="E18030" t="n">
        <v>834681093</v>
      </c>
      <c r="F18030" t="n">
        <v>1724676079</v>
      </c>
      <c r="G18030" t="n">
        <v>276229143</v>
      </c>
      <c r="H18030" t="n">
        <v>4.655</v>
      </c>
      <c r="I18030" t="n">
        <v>4.68</v>
      </c>
      <c r="K18030" t="n">
        <v>-450803806</v>
      </c>
      <c r="L18030" t="n">
        <v>505723710</v>
      </c>
      <c r="M18030" t="n">
        <v>510518146</v>
      </c>
      <c r="N18030" t="n">
        <v>-462983330</v>
      </c>
      <c r="O18030">
        <f>D18029</f>
      </c>
      <c r="P18030">
        <f>(E18030-F18030+G18030)/O18030*100</f>
      </c>
      <c r="Q18030">
        <f>H18029</f>
      </c>
      <c r="R18030">
        <f>I18029</f>
      </c>
      <c r="S18030">
        <f>H18030-H18029</f>
      </c>
      <c r="T18030">
        <f>I18030-I18029</f>
      </c>
      <c r="U18030">
        <f>(L18030-K18030)/(2*D18030*0.01)</f>
      </c>
      <c r="V18030">
        <f>(L18030+K18030)/(D18030*0.0001)</f>
      </c>
    </row>
    <row r="18031">
      <c r="A18031" t="n">
        <v>2015</v>
      </c>
      <c r="B18031" t="inlineStr">
        <is>
          <t>00876865</t>
        </is>
      </c>
      <c r="C18031" t="inlineStr">
        <is>
          <t>네오오토</t>
        </is>
      </c>
      <c r="D18031" t="n">
        <v>2011804000</v>
      </c>
      <c r="E18031" t="n">
        <v>593566000</v>
      </c>
      <c r="F18031" t="n">
        <v>2082067000</v>
      </c>
      <c r="G18031" t="n">
        <v>56854000</v>
      </c>
      <c r="H18031" t="n">
        <v>2.57</v>
      </c>
      <c r="I18031" t="n">
        <v>5</v>
      </c>
      <c r="J18031" t="n">
        <v>10.38</v>
      </c>
      <c r="K18031" t="n">
        <v>-177510000</v>
      </c>
      <c r="L18031" t="n">
        <v>209320000</v>
      </c>
      <c r="M18031" t="n">
        <v>202223000</v>
      </c>
      <c r="N18031" t="n">
        <v>-175426000</v>
      </c>
      <c r="U18031">
        <f>(L18031-K18031)/(2*D18031*0.01)</f>
      </c>
      <c r="V18031">
        <f>(L18031+K18031)/(D18031*0.0001)</f>
      </c>
    </row>
    <row r="18032">
      <c r="A18032" t="n">
        <v>2016</v>
      </c>
      <c r="B18032" t="inlineStr">
        <is>
          <t>00876865</t>
        </is>
      </c>
      <c r="C18032" t="inlineStr">
        <is>
          <t>네오오토</t>
        </is>
      </c>
      <c r="D18032" t="n">
        <v>2478967000</v>
      </c>
      <c r="E18032" t="n">
        <v>518357000</v>
      </c>
      <c r="F18032" t="n">
        <v>365523000</v>
      </c>
      <c r="G18032" t="n">
        <v>49438000</v>
      </c>
      <c r="H18032" t="n">
        <v>2.7</v>
      </c>
      <c r="I18032" t="n">
        <v>5</v>
      </c>
      <c r="K18032" t="n">
        <v>-218730000</v>
      </c>
      <c r="L18032" t="n">
        <v>251958000</v>
      </c>
      <c r="M18032" t="n">
        <v>263631000</v>
      </c>
      <c r="N18032" t="n">
        <v>-223955000</v>
      </c>
      <c r="O18032">
        <f>D18031</f>
      </c>
      <c r="P18032">
        <f>(E18032-F18032+G18032)/O18032*100</f>
      </c>
      <c r="Q18032">
        <f>H18031</f>
      </c>
      <c r="R18032">
        <f>I18031</f>
      </c>
      <c r="S18032">
        <f>H18032-H18031</f>
      </c>
      <c r="T18032">
        <f>I18032-I18031</f>
      </c>
      <c r="U18032">
        <f>(L18032-K18032)/(2*D18032*0.01)</f>
      </c>
      <c r="V18032">
        <f>(L18032+K18032)/(D18032*0.0001)</f>
      </c>
    </row>
    <row r="18033">
      <c r="A18033" t="n">
        <v>2017</v>
      </c>
      <c r="B18033" t="inlineStr">
        <is>
          <t>00876865</t>
        </is>
      </c>
      <c r="C18033" t="inlineStr">
        <is>
          <t>네오오토</t>
        </is>
      </c>
      <c r="D18033" t="n">
        <v>2509581000</v>
      </c>
      <c r="E18033" t="n">
        <v>586948000</v>
      </c>
      <c r="F18033" t="n">
        <v>431446000</v>
      </c>
      <c r="G18033" t="n">
        <v>63815000</v>
      </c>
      <c r="H18033" t="n">
        <v>2.98</v>
      </c>
      <c r="I18033" t="n">
        <v>5</v>
      </c>
      <c r="K18033" t="n">
        <v>-194764000</v>
      </c>
      <c r="L18033" t="n">
        <v>226845000</v>
      </c>
      <c r="M18033" t="n">
        <v>220169000</v>
      </c>
      <c r="N18033" t="n">
        <v>-193196000</v>
      </c>
      <c r="O18033">
        <f>D18032</f>
      </c>
      <c r="P18033">
        <f>(E18033-F18033+G18033)/O18033*100</f>
      </c>
      <c r="Q18033">
        <f>H18032</f>
      </c>
      <c r="R18033">
        <f>I18032</f>
      </c>
      <c r="S18033">
        <f>H18033-H18032</f>
      </c>
      <c r="T18033">
        <f>I18033-I18032</f>
      </c>
      <c r="U18033">
        <f>(L18033-K18033)/(2*D18033*0.01)</f>
      </c>
      <c r="V18033">
        <f>(L18033+K18033)/(D18033*0.0001)</f>
      </c>
    </row>
    <row r="18034">
      <c r="A18034" t="n">
        <v>2018</v>
      </c>
      <c r="B18034" t="inlineStr">
        <is>
          <t>00876865</t>
        </is>
      </c>
      <c r="C18034" t="inlineStr">
        <is>
          <t>네오오토</t>
        </is>
      </c>
      <c r="D18034" t="n">
        <v>3031168000</v>
      </c>
      <c r="E18034" t="n">
        <v>607351000</v>
      </c>
      <c r="F18034" t="n">
        <v>287374000</v>
      </c>
      <c r="G18034" t="n">
        <v>70897000</v>
      </c>
      <c r="H18034" t="n">
        <v>2.54</v>
      </c>
      <c r="I18034" t="n">
        <v>5</v>
      </c>
      <c r="K18034" t="n">
        <v>-257587000</v>
      </c>
      <c r="L18034" t="n">
        <v>298016000</v>
      </c>
      <c r="M18034" t="n">
        <v>308667000</v>
      </c>
      <c r="N18034" t="n">
        <v>-260755000</v>
      </c>
      <c r="O18034">
        <f>D18033</f>
      </c>
      <c r="P18034">
        <f>(E18034-F18034+G18034)/O18034*100</f>
      </c>
      <c r="Q18034">
        <f>H18033</f>
      </c>
      <c r="R18034">
        <f>I18033</f>
      </c>
      <c r="S18034">
        <f>H18034-H18033</f>
      </c>
      <c r="T18034">
        <f>I18034-I18033</f>
      </c>
      <c r="U18034">
        <f>(L18034-K18034)/(2*D18034*0.01)</f>
      </c>
      <c r="V18034">
        <f>(L18034+K18034)/(D18034*0.0001)</f>
      </c>
    </row>
    <row r="18035">
      <c r="A18035" t="n">
        <v>2019</v>
      </c>
      <c r="B18035" t="inlineStr">
        <is>
          <t>00876865</t>
        </is>
      </c>
      <c r="C18035" t="inlineStr">
        <is>
          <t>네오오토</t>
        </is>
      </c>
      <c r="D18035" t="n">
        <v>3672982000</v>
      </c>
      <c r="E18035" t="n">
        <v>738673000</v>
      </c>
      <c r="F18035" t="n">
        <v>521226000</v>
      </c>
      <c r="G18035" t="n">
        <v>74538000</v>
      </c>
      <c r="H18035" t="n">
        <v>2.23</v>
      </c>
      <c r="I18035" t="n">
        <v>5</v>
      </c>
      <c r="K18035" t="n">
        <v>-325257000</v>
      </c>
      <c r="L18035" t="n">
        <v>385218000</v>
      </c>
      <c r="M18035" t="n">
        <v>370699000</v>
      </c>
      <c r="N18035" t="n">
        <v>-320409000</v>
      </c>
      <c r="O18035">
        <f>D18034</f>
      </c>
      <c r="P18035">
        <f>(E18035-F18035+G18035)/O18035*100</f>
      </c>
      <c r="Q18035">
        <f>H18034</f>
      </c>
      <c r="R18035">
        <f>I18034</f>
      </c>
      <c r="S18035">
        <f>H18035-H18034</f>
      </c>
      <c r="T18035">
        <f>I18035-I18034</f>
      </c>
      <c r="U18035">
        <f>(L18035-K18035)/(2*D18035*0.01)</f>
      </c>
      <c r="V18035">
        <f>(L18035+K18035)/(D18035*0.0001)</f>
      </c>
    </row>
    <row r="18036">
      <c r="A18036" t="n">
        <v>2020</v>
      </c>
      <c r="B18036" t="inlineStr">
        <is>
          <t>00876865</t>
        </is>
      </c>
      <c r="C18036" t="inlineStr">
        <is>
          <t>네오오토</t>
        </is>
      </c>
      <c r="D18036" t="n">
        <v>3113678000</v>
      </c>
      <c r="E18036" t="n">
        <v>766141000</v>
      </c>
      <c r="F18036" t="n">
        <v>1090950000</v>
      </c>
      <c r="G18036" t="n">
        <v>78550000</v>
      </c>
      <c r="H18036" t="n">
        <v>2.35</v>
      </c>
      <c r="I18036" t="n">
        <v>5</v>
      </c>
      <c r="K18036" t="n">
        <v>-310509000</v>
      </c>
      <c r="L18036" t="n">
        <v>369466000</v>
      </c>
      <c r="M18036" t="n">
        <v>355958000</v>
      </c>
      <c r="N18036" t="n">
        <v>-306216000</v>
      </c>
      <c r="O18036">
        <f>D18035</f>
      </c>
      <c r="P18036">
        <f>(E18036-F18036+G18036)/O18036*100</f>
      </c>
      <c r="Q18036">
        <f>H18035</f>
      </c>
      <c r="R18036">
        <f>I18035</f>
      </c>
      <c r="S18036">
        <f>H18036-H18035</f>
      </c>
      <c r="T18036">
        <f>I18036-I18035</f>
      </c>
      <c r="U18036">
        <f>(L18036-K18036)/(2*D18036*0.01)</f>
      </c>
      <c r="V18036">
        <f>(L18036+K18036)/(D18036*0.0001)</f>
      </c>
    </row>
    <row r="18037">
      <c r="A18037" t="n">
        <v>2021</v>
      </c>
      <c r="B18037" t="inlineStr">
        <is>
          <t>00876865</t>
        </is>
      </c>
      <c r="C18037" t="inlineStr">
        <is>
          <t>네오오토</t>
        </is>
      </c>
      <c r="D18037" t="n">
        <v>2917004000</v>
      </c>
      <c r="E18037" t="n">
        <v>603895000</v>
      </c>
      <c r="F18037" t="n">
        <v>626511000</v>
      </c>
      <c r="G18037" t="n">
        <v>70568000</v>
      </c>
      <c r="H18037" t="n">
        <v>2.85</v>
      </c>
      <c r="I18037" t="n">
        <v>5</v>
      </c>
      <c r="K18037" t="n">
        <v>-280918000</v>
      </c>
      <c r="L18037" t="n">
        <v>331058000</v>
      </c>
      <c r="M18037" t="n">
        <v>320713000</v>
      </c>
      <c r="N18037" t="n">
        <v>-278272000</v>
      </c>
      <c r="O18037">
        <f>D18036</f>
      </c>
      <c r="P18037">
        <f>(E18037-F18037+G18037)/O18037*100</f>
      </c>
      <c r="Q18037">
        <f>H18036</f>
      </c>
      <c r="R18037">
        <f>I18036</f>
      </c>
      <c r="S18037">
        <f>H18037-H18036</f>
      </c>
      <c r="T18037">
        <f>I18037-I18036</f>
      </c>
      <c r="U18037">
        <f>(L18037-K18037)/(2*D18037*0.01)</f>
      </c>
      <c r="V18037">
        <f>(L18037+K18037)/(D18037*0.0001)</f>
      </c>
    </row>
    <row r="18038">
      <c r="A18038" t="n">
        <v>2022</v>
      </c>
      <c r="B18038" t="inlineStr">
        <is>
          <t>00876865</t>
        </is>
      </c>
      <c r="C18038" t="inlineStr">
        <is>
          <t>네오오토</t>
        </is>
      </c>
      <c r="D18038" t="n">
        <v>2538002000</v>
      </c>
      <c r="E18038" t="n">
        <v>391669000</v>
      </c>
      <c r="F18038" t="n">
        <v>284260000</v>
      </c>
      <c r="G18038" t="n">
        <v>80266000</v>
      </c>
      <c r="H18038" t="n">
        <v>5.29</v>
      </c>
      <c r="I18038" t="n">
        <v>5</v>
      </c>
      <c r="K18038" t="n">
        <v>-216616000</v>
      </c>
      <c r="L18038" t="n">
        <v>251187000</v>
      </c>
      <c r="M18038" t="n">
        <v>249660000</v>
      </c>
      <c r="N18038" t="n">
        <v>-219314000</v>
      </c>
      <c r="O18038">
        <f>D18037</f>
      </c>
      <c r="P18038">
        <f>(E18038-F18038+G18038)/O18038*100</f>
      </c>
      <c r="Q18038">
        <f>H18037</f>
      </c>
      <c r="R18038">
        <f>I18037</f>
      </c>
      <c r="S18038">
        <f>H18038-H18037</f>
      </c>
      <c r="T18038">
        <f>I18038-I18037</f>
      </c>
      <c r="U18038">
        <f>(L18038-K18038)/(2*D18038*0.01)</f>
      </c>
      <c r="V18038">
        <f>(L18038+K18038)/(D18038*0.0001)</f>
      </c>
    </row>
    <row r="18039">
      <c r="A18039" t="n">
        <v>2023</v>
      </c>
      <c r="B18039" t="inlineStr">
        <is>
          <t>00876865</t>
        </is>
      </c>
      <c r="C18039" t="inlineStr">
        <is>
          <t>네오오토</t>
        </is>
      </c>
      <c r="D18039" t="n">
        <v>2855236000</v>
      </c>
      <c r="E18039" t="n">
        <v>305204000</v>
      </c>
      <c r="F18039" t="n">
        <v>288976000</v>
      </c>
      <c r="G18039" t="n">
        <v>128788000</v>
      </c>
      <c r="H18039" t="n">
        <v>4.45</v>
      </c>
      <c r="I18039" t="n">
        <v>5</v>
      </c>
      <c r="K18039" t="n">
        <v>-249507000</v>
      </c>
      <c r="L18039" t="n">
        <v>289654000</v>
      </c>
      <c r="M18039" t="n">
        <v>285405000</v>
      </c>
      <c r="N18039" t="n">
        <v>-250731000</v>
      </c>
      <c r="O18039">
        <f>D18038</f>
      </c>
      <c r="P18039">
        <f>(E18039-F18039+G18039)/O18039*100</f>
      </c>
      <c r="Q18039">
        <f>H18038</f>
      </c>
      <c r="R18039">
        <f>I18038</f>
      </c>
      <c r="S18039">
        <f>H18039-H18038</f>
      </c>
      <c r="T18039">
        <f>I18039-I18038</f>
      </c>
      <c r="U18039">
        <f>(L18039-K18039)/(2*D18039*0.01)</f>
      </c>
      <c r="V18039">
        <f>(L18039+K18039)/(D18039*0.0001)</f>
      </c>
    </row>
    <row r="18040">
      <c r="A18040" t="n">
        <v>2024</v>
      </c>
      <c r="B18040" t="inlineStr">
        <is>
          <t>00876865</t>
        </is>
      </c>
      <c r="C18040" t="inlineStr">
        <is>
          <t>네오오토</t>
        </is>
      </c>
      <c r="D18040" t="n">
        <v>3323596000</v>
      </c>
      <c r="E18040" t="n">
        <v>291492000</v>
      </c>
      <c r="F18040" t="n">
        <v>119100000</v>
      </c>
      <c r="G18040" t="n">
        <v>122337000</v>
      </c>
      <c r="H18040" t="n">
        <v>3.79</v>
      </c>
      <c r="I18040" t="n">
        <v>5</v>
      </c>
      <c r="J18040" t="n">
        <v>9.75</v>
      </c>
      <c r="K18040" t="n">
        <v>-290508000</v>
      </c>
      <c r="L18040" t="n">
        <v>336780000</v>
      </c>
      <c r="M18040" t="n">
        <v>329588000</v>
      </c>
      <c r="N18040" t="n">
        <v>-290219000</v>
      </c>
      <c r="O18040">
        <f>D18039</f>
      </c>
      <c r="P18040">
        <f>(E18040-F18040+G18040)/O18040*100</f>
      </c>
      <c r="Q18040">
        <f>H18039</f>
      </c>
      <c r="R18040">
        <f>I18039</f>
      </c>
      <c r="S18040">
        <f>H18040-H18039</f>
      </c>
      <c r="T18040">
        <f>I18040-I18039</f>
      </c>
      <c r="U18040">
        <f>(L18040-K18040)/(2*D18040*0.01)</f>
      </c>
      <c r="V18040">
        <f>(L18040+K18040)/(D18040*0.0001)</f>
      </c>
    </row>
    <row r="18041">
      <c r="A18041" t="n">
        <v>2025</v>
      </c>
      <c r="B18041" t="inlineStr">
        <is>
          <t>00876865</t>
        </is>
      </c>
      <c r="C18041" t="inlineStr">
        <is>
          <t>네오오토</t>
        </is>
      </c>
      <c r="D18041" t="n">
        <v>3172497000</v>
      </c>
      <c r="E18041" t="n">
        <v>304413000</v>
      </c>
      <c r="F18041" t="n">
        <v>390692000</v>
      </c>
      <c r="G18041" t="n">
        <v>121432000</v>
      </c>
      <c r="H18041" t="n">
        <v>4.13</v>
      </c>
      <c r="I18041" t="n">
        <v>4.55</v>
      </c>
      <c r="J18041" t="n">
        <v>9.51</v>
      </c>
      <c r="K18041" t="n">
        <v>-270064000</v>
      </c>
      <c r="L18041" t="n">
        <v>311899000</v>
      </c>
      <c r="M18041" t="n">
        <v>307715000</v>
      </c>
      <c r="N18041" t="n">
        <v>-271698000</v>
      </c>
      <c r="O18041">
        <f>D18040</f>
      </c>
      <c r="P18041">
        <f>(E18041-F18041+G18041)/O18041*100</f>
      </c>
      <c r="Q18041">
        <f>H18040</f>
      </c>
      <c r="R18041">
        <f>I18040</f>
      </c>
      <c r="S18041">
        <f>H18041-H18040</f>
      </c>
      <c r="T18041">
        <f>I18041-I18040</f>
      </c>
      <c r="U18041">
        <f>(L18041-K18041)/(2*D18041*0.01)</f>
      </c>
      <c r="V18041">
        <f>(L18041+K18041)/(D18041*0.0001)</f>
      </c>
    </row>
    <row r="18042">
      <c r="A18042" t="n">
        <v>2016</v>
      </c>
      <c r="B18042" t="inlineStr">
        <is>
          <t>00877059</t>
        </is>
      </c>
      <c r="C18042" t="inlineStr">
        <is>
          <t>삼성바이오로직스</t>
        </is>
      </c>
      <c r="D18042" t="n">
        <v>23333875000</v>
      </c>
      <c r="E18042" t="n">
        <v>6112437000</v>
      </c>
      <c r="F18042" t="n">
        <v>703833000</v>
      </c>
      <c r="G18042" t="n">
        <v>470654000</v>
      </c>
      <c r="H18042" t="n">
        <v>3.3</v>
      </c>
      <c r="I18042" t="n">
        <v>5.91</v>
      </c>
      <c r="J18042" t="n">
        <v>7.53</v>
      </c>
      <c r="K18042" t="n">
        <v>-1673359000</v>
      </c>
      <c r="L18042" t="n">
        <v>1970794000</v>
      </c>
      <c r="M18042" t="n">
        <v>1969478000</v>
      </c>
      <c r="N18042" t="n">
        <v>-1702828000</v>
      </c>
      <c r="U18042">
        <f>(L18042-K18042)/(2*D18042*0.01)</f>
      </c>
      <c r="V18042">
        <f>(L18042+K18042)/(D18042*0.0001)</f>
      </c>
    </row>
    <row r="18043">
      <c r="A18043" t="n">
        <v>2017</v>
      </c>
      <c r="B18043" t="inlineStr">
        <is>
          <t>00877059</t>
        </is>
      </c>
      <c r="C18043" t="inlineStr">
        <is>
          <t>삼성바이오로직스</t>
        </is>
      </c>
      <c r="D18043" t="n">
        <v>33888400000</v>
      </c>
      <c r="E18043" t="n">
        <v>8545737000</v>
      </c>
      <c r="F18043" t="n">
        <v>1551339000</v>
      </c>
      <c r="G18043" t="n">
        <v>711053000</v>
      </c>
      <c r="H18043" t="n">
        <v>3.6</v>
      </c>
      <c r="I18043" t="n">
        <v>6.12</v>
      </c>
      <c r="J18043" t="n">
        <v>7.77</v>
      </c>
      <c r="K18043" t="n">
        <v>-2505589000</v>
      </c>
      <c r="L18043" t="n">
        <v>2953427000</v>
      </c>
      <c r="M18043" t="n">
        <v>2967214000</v>
      </c>
      <c r="N18043" t="n">
        <v>-2561357000</v>
      </c>
      <c r="O18043">
        <f>D18042</f>
      </c>
      <c r="P18043">
        <f>(E18043-F18043+G18043)/O18043*100</f>
      </c>
      <c r="Q18043">
        <f>H18042</f>
      </c>
      <c r="R18043">
        <f>I18042</f>
      </c>
      <c r="S18043">
        <f>H18043-H18042</f>
      </c>
      <c r="T18043">
        <f>I18043-I18042</f>
      </c>
      <c r="U18043">
        <f>(L18043-K18043)/(2*D18043*0.01)</f>
      </c>
      <c r="V18043">
        <f>(L18043+K18043)/(D18043*0.0001)</f>
      </c>
    </row>
    <row r="18044">
      <c r="A18044" t="n">
        <v>2018</v>
      </c>
      <c r="B18044" t="inlineStr">
        <is>
          <t>00877059</t>
        </is>
      </c>
      <c r="C18044" t="inlineStr">
        <is>
          <t>삼성바이오로직스</t>
        </is>
      </c>
      <c r="D18044" t="n">
        <v>49342672000</v>
      </c>
      <c r="E18044" t="n">
        <v>11487263000</v>
      </c>
      <c r="F18044" t="n">
        <v>2617301000</v>
      </c>
      <c r="G18044" t="n">
        <v>1130987000</v>
      </c>
      <c r="H18044" t="n">
        <v>3.1</v>
      </c>
      <c r="I18044" t="n">
        <v>6.05</v>
      </c>
      <c r="J18044" t="n">
        <v>8.1</v>
      </c>
      <c r="K18044" t="n">
        <v>-3912810000</v>
      </c>
      <c r="L18044" t="n">
        <v>4629847000</v>
      </c>
      <c r="M18044" t="n">
        <v>4626528000</v>
      </c>
      <c r="N18044" t="n">
        <v>-3981565000</v>
      </c>
      <c r="O18044">
        <f>D18043</f>
      </c>
      <c r="P18044">
        <f>(E18044-F18044+G18044)/O18044*100</f>
      </c>
      <c r="Q18044">
        <f>H18043</f>
      </c>
      <c r="R18044">
        <f>I18043</f>
      </c>
      <c r="S18044">
        <f>H18044-H18043</f>
      </c>
      <c r="T18044">
        <f>I18044-I18043</f>
      </c>
      <c r="U18044">
        <f>(L18044-K18044)/(2*D18044*0.01)</f>
      </c>
      <c r="V18044">
        <f>(L18044+K18044)/(D18044*0.0001)</f>
      </c>
    </row>
    <row r="18045">
      <c r="A18045" t="n">
        <v>2019</v>
      </c>
      <c r="B18045" t="inlineStr">
        <is>
          <t>00877059</t>
        </is>
      </c>
      <c r="C18045" t="inlineStr">
        <is>
          <t>삼성바이오로직스</t>
        </is>
      </c>
      <c r="D18045" t="n">
        <v>67189324000</v>
      </c>
      <c r="E18045" t="n">
        <v>14332455000</v>
      </c>
      <c r="F18045" t="n">
        <v>3006859000</v>
      </c>
      <c r="G18045" t="n">
        <v>1433440000</v>
      </c>
      <c r="H18045" t="n">
        <v>3.38</v>
      </c>
      <c r="I18045" t="n">
        <v>6.01</v>
      </c>
      <c r="J18045" t="n">
        <v>8.91</v>
      </c>
      <c r="K18045" t="n">
        <v>-5683266000</v>
      </c>
      <c r="L18045" t="n">
        <v>6720688000</v>
      </c>
      <c r="M18045" t="n">
        <v>6735070000</v>
      </c>
      <c r="N18045" t="n">
        <v>-5796924000</v>
      </c>
      <c r="O18045">
        <f>D18044</f>
      </c>
      <c r="P18045">
        <f>(E18045-F18045+G18045)/O18045*100</f>
      </c>
      <c r="Q18045">
        <f>H18044</f>
      </c>
      <c r="R18045">
        <f>I18044</f>
      </c>
      <c r="S18045">
        <f>H18045-H18044</f>
      </c>
      <c r="T18045">
        <f>I18045-I18044</f>
      </c>
      <c r="U18045">
        <f>(L18045-K18045)/(2*D18045*0.01)</f>
      </c>
      <c r="V18045">
        <f>(L18045+K18045)/(D18045*0.0001)</f>
      </c>
    </row>
    <row r="18046">
      <c r="A18046" t="n">
        <v>2020</v>
      </c>
      <c r="B18046" t="inlineStr">
        <is>
          <t>00877059</t>
        </is>
      </c>
      <c r="C18046" t="inlineStr">
        <is>
          <t>삼성바이오로직스</t>
        </is>
      </c>
      <c r="D18046" t="n">
        <v>80393148000</v>
      </c>
      <c r="E18046" t="n">
        <v>20163499000</v>
      </c>
      <c r="F18046" t="n">
        <v>3479666000</v>
      </c>
      <c r="G18046" t="n">
        <v>2178760000</v>
      </c>
      <c r="H18046" t="n">
        <v>3.43</v>
      </c>
      <c r="I18046" t="n">
        <v>4.97</v>
      </c>
      <c r="J18046" t="n">
        <v>9.26</v>
      </c>
      <c r="K18046" t="n">
        <v>-6637265000</v>
      </c>
      <c r="L18046" t="n">
        <v>7833999000</v>
      </c>
      <c r="M18046" t="n">
        <v>7902545000</v>
      </c>
      <c r="N18046" t="n">
        <v>-6808363000</v>
      </c>
      <c r="O18046">
        <f>D18045</f>
      </c>
      <c r="P18046">
        <f>(E18046-F18046+G18046)/O18046*100</f>
      </c>
      <c r="Q18046">
        <f>H18045</f>
      </c>
      <c r="R18046">
        <f>I18045</f>
      </c>
      <c r="S18046">
        <f>H18046-H18045</f>
      </c>
      <c r="T18046">
        <f>I18046-I18045</f>
      </c>
      <c r="U18046">
        <f>(L18046-K18046)/(2*D18046*0.01)</f>
      </c>
      <c r="V18046">
        <f>(L18046+K18046)/(D18046*0.0001)</f>
      </c>
    </row>
    <row r="18047">
      <c r="A18047" t="n">
        <v>2021</v>
      </c>
      <c r="B18047" t="inlineStr">
        <is>
          <t>00877059</t>
        </is>
      </c>
      <c r="C18047" t="inlineStr">
        <is>
          <t>삼성바이오로직스</t>
        </is>
      </c>
      <c r="D18047" t="n">
        <v>98068727000</v>
      </c>
      <c r="E18047" t="n">
        <v>20425113000</v>
      </c>
      <c r="F18047" t="n">
        <v>7253830000</v>
      </c>
      <c r="G18047" t="n">
        <v>2640341000</v>
      </c>
      <c r="H18047" t="n">
        <v>3.95</v>
      </c>
      <c r="I18047" t="n">
        <v>5.01</v>
      </c>
      <c r="J18047" t="n">
        <v>9.15</v>
      </c>
      <c r="K18047" t="n">
        <v>-7981021000</v>
      </c>
      <c r="L18047" t="n">
        <v>9385285000</v>
      </c>
      <c r="M18047" t="n">
        <v>9519416000</v>
      </c>
      <c r="N18047" t="n">
        <v>-8225344000</v>
      </c>
      <c r="O18047">
        <f>D18046</f>
      </c>
      <c r="P18047">
        <f>(E18047-F18047+G18047)/O18047*100</f>
      </c>
      <c r="Q18047">
        <f>H18046</f>
      </c>
      <c r="R18047">
        <f>I18046</f>
      </c>
      <c r="S18047">
        <f>H18047-H18046</f>
      </c>
      <c r="T18047">
        <f>I18047-I18046</f>
      </c>
      <c r="U18047">
        <f>(L18047-K18047)/(2*D18047*0.01)</f>
      </c>
      <c r="V18047">
        <f>(L18047+K18047)/(D18047*0.0001)</f>
      </c>
    </row>
    <row r="18048">
      <c r="A18048" t="n">
        <v>2022</v>
      </c>
      <c r="B18048" t="inlineStr">
        <is>
          <t>00877059</t>
        </is>
      </c>
      <c r="C18048" t="inlineStr">
        <is>
          <t>삼성바이오로직스</t>
        </is>
      </c>
      <c r="D18048" t="n">
        <v>146731850000</v>
      </c>
      <c r="E18048" t="n">
        <v>29801902000</v>
      </c>
      <c r="F18048" t="n">
        <v>14445382000</v>
      </c>
      <c r="G18048" t="n">
        <v>4530564000</v>
      </c>
      <c r="H18048" t="n">
        <v>5.715</v>
      </c>
      <c r="I18048" t="n">
        <v>5.13</v>
      </c>
      <c r="J18048" t="n">
        <v>6.91</v>
      </c>
      <c r="K18048" t="n">
        <v>-9443791000</v>
      </c>
      <c r="L18048" t="n">
        <v>10839446000</v>
      </c>
      <c r="M18048" t="n">
        <v>11228113000</v>
      </c>
      <c r="N18048" t="n">
        <v>-9915677000</v>
      </c>
      <c r="O18048">
        <f>D18047</f>
      </c>
      <c r="P18048">
        <f>(E18048-F18048+G18048)/O18048*100</f>
      </c>
      <c r="Q18048">
        <f>H18047</f>
      </c>
      <c r="R18048">
        <f>I18047</f>
      </c>
      <c r="S18048">
        <f>H18048-H18047</f>
      </c>
      <c r="T18048">
        <f>I18048-I18047</f>
      </c>
      <c r="U18048">
        <f>(L18048-K18048)/(2*D18048*0.01)</f>
      </c>
      <c r="V18048">
        <f>(L18048+K18048)/(D18048*0.0001)</f>
      </c>
    </row>
    <row r="18049">
      <c r="A18049" t="n">
        <v>2023</v>
      </c>
      <c r="B18049" t="inlineStr">
        <is>
          <t>00877059</t>
        </is>
      </c>
      <c r="C18049" t="inlineStr">
        <is>
          <t>삼성바이오로직스</t>
        </is>
      </c>
      <c r="D18049" t="n">
        <v>186056817000</v>
      </c>
      <c r="E18049" t="n">
        <v>32376770000</v>
      </c>
      <c r="F18049" t="n">
        <v>10317308000</v>
      </c>
      <c r="G18049" t="n">
        <v>8104788000</v>
      </c>
      <c r="H18049" t="n">
        <v>4.785</v>
      </c>
      <c r="I18049" t="n">
        <v>4.905</v>
      </c>
      <c r="J18049" t="n">
        <v>7.18</v>
      </c>
      <c r="K18049" t="n">
        <v>-9264252000</v>
      </c>
      <c r="L18049" t="n">
        <v>10588882000</v>
      </c>
      <c r="M18049" t="n">
        <v>10912623000</v>
      </c>
      <c r="N18049" t="n">
        <v>-9686361000</v>
      </c>
      <c r="O18049">
        <f>D18048</f>
      </c>
      <c r="P18049">
        <f>(E18049-F18049+G18049)/O18049*100</f>
      </c>
      <c r="Q18049">
        <f>H18048</f>
      </c>
      <c r="R18049">
        <f>I18048</f>
      </c>
      <c r="S18049">
        <f>H18049-H18048</f>
      </c>
      <c r="T18049">
        <f>I18049-I18048</f>
      </c>
      <c r="U18049">
        <f>(L18049-K18049)/(2*D18049*0.01)</f>
      </c>
      <c r="V18049">
        <f>(L18049+K18049)/(D18049*0.0001)</f>
      </c>
    </row>
    <row r="18050">
      <c r="A18050" t="n">
        <v>2024</v>
      </c>
      <c r="B18050" t="inlineStr">
        <is>
          <t>00877059</t>
        </is>
      </c>
      <c r="C18050" t="inlineStr">
        <is>
          <t>삼성바이오로직스</t>
        </is>
      </c>
      <c r="D18050" t="n">
        <v>228854513006</v>
      </c>
      <c r="E18050" t="n">
        <v>36254373547</v>
      </c>
      <c r="F18050" t="n">
        <v>12544901970</v>
      </c>
      <c r="G18050" t="n">
        <v>8708193831</v>
      </c>
      <c r="H18050" t="n">
        <v>4.22</v>
      </c>
      <c r="I18050" t="n">
        <v>5.02</v>
      </c>
      <c r="J18050" t="n">
        <v>7.43</v>
      </c>
      <c r="K18050" t="n">
        <v>-15417611633</v>
      </c>
      <c r="L18050" t="n">
        <v>17559032375</v>
      </c>
      <c r="M18050" t="n">
        <v>17787723472</v>
      </c>
      <c r="N18050" t="n">
        <v>-15873490328</v>
      </c>
      <c r="O18050">
        <f>D18049</f>
      </c>
      <c r="P18050">
        <f>(E18050-F18050+G18050)/O18050*100</f>
      </c>
      <c r="Q18050">
        <f>H18049</f>
      </c>
      <c r="R18050">
        <f>I18049</f>
      </c>
      <c r="S18050">
        <f>H18050-H18049</f>
      </c>
      <c r="T18050">
        <f>I18050-I18049</f>
      </c>
      <c r="U18050">
        <f>(L18050-K18050)/(2*D18050*0.01)</f>
      </c>
      <c r="V18050">
        <f>(L18050+K18050)/(D18050*0.0001)</f>
      </c>
    </row>
    <row r="18051">
      <c r="A18051" t="n">
        <v>2025</v>
      </c>
      <c r="B18051" t="inlineStr">
        <is>
          <t>00877059</t>
        </is>
      </c>
      <c r="C18051" t="inlineStr">
        <is>
          <t>삼성바이오로직스</t>
        </is>
      </c>
      <c r="D18051" t="n">
        <v>200985537662</v>
      </c>
      <c r="E18051" t="n">
        <v>40828289197</v>
      </c>
      <c r="F18051" t="n">
        <v>8621586110</v>
      </c>
      <c r="G18051" t="n">
        <v>9333912110</v>
      </c>
      <c r="H18051" t="n">
        <v>5.24</v>
      </c>
      <c r="I18051" t="n">
        <v>4.47</v>
      </c>
      <c r="J18051" t="n">
        <v>7.85</v>
      </c>
      <c r="K18051" t="n">
        <v>-14058493494</v>
      </c>
      <c r="L18051" t="n">
        <v>16017931225</v>
      </c>
      <c r="M18051" t="n">
        <v>16479915933</v>
      </c>
      <c r="N18051" t="n">
        <v>-14678984135</v>
      </c>
      <c r="O18051">
        <f>D18050</f>
      </c>
      <c r="P18051">
        <f>(E18051-F18051+G18051)/O18051*100</f>
      </c>
      <c r="Q18051">
        <f>H18050</f>
      </c>
      <c r="R18051">
        <f>I18050</f>
      </c>
      <c r="S18051">
        <f>H18051-H18050</f>
      </c>
      <c r="T18051">
        <f>I18051-I18050</f>
      </c>
      <c r="U18051">
        <f>(L18051-K18051)/(2*D18051*0.01)</f>
      </c>
      <c r="V18051">
        <f>(L18051+K18051)/(D18051*0.0001)</f>
      </c>
    </row>
    <row r="18052">
      <c r="A18052" t="n">
        <v>2020</v>
      </c>
      <c r="B18052" t="inlineStr">
        <is>
          <t>00877174</t>
        </is>
      </c>
      <c r="C18052" t="inlineStr">
        <is>
          <t>엠브레인</t>
        </is>
      </c>
      <c r="D18052" t="n">
        <v>1176872514</v>
      </c>
      <c r="E18052" t="n">
        <v>263632474</v>
      </c>
      <c r="F18052" t="n">
        <v>200543508</v>
      </c>
      <c r="G18052" t="n">
        <v>21909504</v>
      </c>
      <c r="H18052" t="n">
        <v>2.085</v>
      </c>
      <c r="I18052" t="n">
        <v>5.17</v>
      </c>
      <c r="J18052" t="n">
        <v>7.55</v>
      </c>
      <c r="K18052" t="n">
        <v>-53690704</v>
      </c>
      <c r="L18052" t="n">
        <v>58255682</v>
      </c>
      <c r="M18052" t="n">
        <v>56171543</v>
      </c>
      <c r="N18052" t="n">
        <v>-52602889</v>
      </c>
      <c r="U18052">
        <f>(L18052-K18052)/(2*D18052*0.01)</f>
      </c>
      <c r="V18052">
        <f>(L18052+K18052)/(D18052*0.0001)</f>
      </c>
    </row>
    <row r="18053">
      <c r="A18053" t="n">
        <v>2023</v>
      </c>
      <c r="B18053" t="inlineStr">
        <is>
          <t>00877819</t>
        </is>
      </c>
      <c r="C18053" t="inlineStr">
        <is>
          <t>데이타솔루션</t>
        </is>
      </c>
      <c r="D18053" t="n">
        <v>18750000000</v>
      </c>
      <c r="E18053" t="n">
        <v>1320000000</v>
      </c>
      <c r="F18053" t="n">
        <v>1240000000</v>
      </c>
      <c r="G18053" t="n">
        <v>750000000</v>
      </c>
      <c r="H18053" t="n">
        <v>4</v>
      </c>
      <c r="I18053" t="n">
        <v>3.5</v>
      </c>
      <c r="J18053" t="n">
        <v>9.800000000000001</v>
      </c>
      <c r="K18053" t="n">
        <v>-1850000000</v>
      </c>
      <c r="M18053" t="n">
        <v>1620000000</v>
      </c>
    </row>
    <row r="18054">
      <c r="A18054" t="n">
        <v>2015</v>
      </c>
      <c r="B18054" t="inlineStr">
        <is>
          <t>00878517</t>
        </is>
      </c>
      <c r="C18054" t="inlineStr">
        <is>
          <t>에스케이씨에스</t>
        </is>
      </c>
      <c r="D18054" t="n">
        <v>426988000</v>
      </c>
      <c r="F18054" t="n">
        <v>6237000</v>
      </c>
    </row>
    <row r="18055">
      <c r="A18055" t="n">
        <v>2016</v>
      </c>
      <c r="B18055" t="inlineStr">
        <is>
          <t>00878517</t>
        </is>
      </c>
      <c r="C18055" t="inlineStr">
        <is>
          <t>에스케이씨에스</t>
        </is>
      </c>
      <c r="D18055" t="n">
        <v>548540000</v>
      </c>
      <c r="F18055" t="n">
        <v>96447000</v>
      </c>
      <c r="O18055">
        <f>D18054</f>
      </c>
    </row>
    <row r="18056">
      <c r="A18056" t="n">
        <v>2019</v>
      </c>
      <c r="B18056" t="inlineStr">
        <is>
          <t>00878517</t>
        </is>
      </c>
      <c r="C18056" t="inlineStr">
        <is>
          <t>에스케이씨에스</t>
        </is>
      </c>
      <c r="D18056" t="n">
        <v>771492000</v>
      </c>
      <c r="E18056" t="n">
        <v>155445000</v>
      </c>
      <c r="F18056" t="n">
        <v>115091000</v>
      </c>
      <c r="G18056" t="n">
        <v>19367000</v>
      </c>
      <c r="H18056" t="n">
        <v>1.84</v>
      </c>
      <c r="I18056" t="n">
        <v>4.76</v>
      </c>
      <c r="K18056" t="n">
        <v>-41511000</v>
      </c>
      <c r="L18056" t="n">
        <v>46769000</v>
      </c>
      <c r="M18056" t="n">
        <v>46246000</v>
      </c>
      <c r="N18056" t="n">
        <v>-41859000</v>
      </c>
      <c r="U18056">
        <f>(L18056-K18056)/(2*D18056*0.01)</f>
      </c>
      <c r="V18056">
        <f>(L18056+K18056)/(D18056*0.0001)</f>
      </c>
    </row>
    <row r="18057">
      <c r="A18057" t="n">
        <v>2020</v>
      </c>
      <c r="B18057" t="inlineStr">
        <is>
          <t>00878517</t>
        </is>
      </c>
      <c r="C18057" t="inlineStr">
        <is>
          <t>에스케이씨에스</t>
        </is>
      </c>
      <c r="D18057" t="n">
        <v>802936000</v>
      </c>
      <c r="E18057" t="n">
        <v>144994000</v>
      </c>
      <c r="F18057" t="n">
        <v>103178000</v>
      </c>
      <c r="G18057" t="n">
        <v>16863000</v>
      </c>
      <c r="H18057" t="n">
        <v>1.73</v>
      </c>
      <c r="I18057" t="n">
        <v>4.76</v>
      </c>
      <c r="K18057" t="n">
        <v>-41414000</v>
      </c>
      <c r="L18057" t="n">
        <v>46643000</v>
      </c>
      <c r="M18057" t="n">
        <v>46068000</v>
      </c>
      <c r="N18057" t="n">
        <v>-41719000</v>
      </c>
      <c r="O18057">
        <f>D18056</f>
      </c>
      <c r="P18057">
        <f>(E18057-F18057+G18057)/O18057*100</f>
      </c>
      <c r="Q18057">
        <f>H18056</f>
      </c>
      <c r="R18057">
        <f>I18056</f>
      </c>
      <c r="S18057">
        <f>H18057-H18056</f>
      </c>
      <c r="T18057">
        <f>I18057-I18056</f>
      </c>
      <c r="U18057">
        <f>(L18057-K18057)/(2*D18057*0.01)</f>
      </c>
      <c r="V18057">
        <f>(L18057+K18057)/(D18057*0.0001)</f>
      </c>
    </row>
    <row r="18058">
      <c r="A18058" t="n">
        <v>2022</v>
      </c>
      <c r="B18058" t="inlineStr">
        <is>
          <t>00878517</t>
        </is>
      </c>
      <c r="C18058" t="inlineStr">
        <is>
          <t>에스케이씨에스</t>
        </is>
      </c>
      <c r="D18058" t="n">
        <v>817299000</v>
      </c>
      <c r="E18058" t="n">
        <v>173415000</v>
      </c>
      <c r="F18058" t="n">
        <v>105267000</v>
      </c>
      <c r="G18058" t="n">
        <v>18907000</v>
      </c>
      <c r="H18058" t="n">
        <v>5.15</v>
      </c>
      <c r="I18058" t="n">
        <v>4</v>
      </c>
      <c r="J18058" t="n">
        <v>5.53</v>
      </c>
      <c r="K18058" t="n">
        <v>-17786000</v>
      </c>
      <c r="L18058" t="n">
        <v>19947000</v>
      </c>
      <c r="M18058" t="n">
        <v>20161000</v>
      </c>
      <c r="N18058" t="n">
        <v>-18285000</v>
      </c>
      <c r="U18058">
        <f>(L18058-K18058)/(2*D18058*0.01)</f>
      </c>
      <c r="V18058">
        <f>(L18058+K18058)/(D18058*0.0001)</f>
      </c>
    </row>
    <row r="18059">
      <c r="A18059" t="n">
        <v>2020</v>
      </c>
      <c r="B18059" t="inlineStr">
        <is>
          <t>00878696</t>
        </is>
      </c>
      <c r="C18059" t="inlineStr">
        <is>
          <t>에스케이바이오팜</t>
        </is>
      </c>
      <c r="D18059" t="n">
        <v>10058697000</v>
      </c>
      <c r="E18059" t="n">
        <v>1759961000</v>
      </c>
      <c r="F18059" t="n">
        <v>3942041000</v>
      </c>
      <c r="G18059" t="n">
        <v>203686000</v>
      </c>
      <c r="H18059" t="n">
        <v>2.42</v>
      </c>
      <c r="I18059" t="n">
        <v>3.97</v>
      </c>
      <c r="K18059" t="n">
        <v>-639178000</v>
      </c>
      <c r="L18059" t="n">
        <v>688588000</v>
      </c>
      <c r="M18059" t="n">
        <v>688582000</v>
      </c>
      <c r="N18059" t="n">
        <v>-645208000</v>
      </c>
      <c r="U18059">
        <f>(L18059-K18059)/(2*D18059*0.01)</f>
      </c>
      <c r="V18059">
        <f>(L18059+K18059)/(D18059*0.0001)</f>
      </c>
    </row>
    <row r="18060">
      <c r="A18060" t="n">
        <v>2021</v>
      </c>
      <c r="B18060" t="inlineStr">
        <is>
          <t>00878696</t>
        </is>
      </c>
      <c r="C18060" t="inlineStr">
        <is>
          <t>에스케이바이오팜</t>
        </is>
      </c>
      <c r="D18060" t="n">
        <v>11914044000</v>
      </c>
      <c r="E18060" t="n">
        <v>2202702000</v>
      </c>
      <c r="F18060" t="n">
        <v>1636073000</v>
      </c>
      <c r="G18060" t="n">
        <v>157564000</v>
      </c>
      <c r="H18060" t="n">
        <v>2.98</v>
      </c>
      <c r="I18060" t="n">
        <v>4.01</v>
      </c>
      <c r="J18060" t="n">
        <v>9.852</v>
      </c>
      <c r="K18060" t="n">
        <v>-323500000</v>
      </c>
      <c r="M18060" t="n">
        <v>351395000</v>
      </c>
      <c r="O18060">
        <f>D18059</f>
      </c>
      <c r="P18060">
        <f>(E18060-F18060+G18060)/O18060*100</f>
      </c>
      <c r="Q18060">
        <f>H18059</f>
      </c>
      <c r="R18060">
        <f>I18059</f>
      </c>
      <c r="S18060">
        <f>H18060-H18059</f>
      </c>
      <c r="T18060">
        <f>I18060-I18059</f>
      </c>
    </row>
    <row r="18061">
      <c r="A18061" t="n">
        <v>2022</v>
      </c>
      <c r="B18061" t="inlineStr">
        <is>
          <t>00878696</t>
        </is>
      </c>
      <c r="C18061" t="inlineStr">
        <is>
          <t>에스케이바이오팜</t>
        </is>
      </c>
      <c r="D18061" t="n">
        <v>12736874000</v>
      </c>
      <c r="E18061" t="n">
        <v>2670571000</v>
      </c>
      <c r="F18061" t="n">
        <v>1088250000</v>
      </c>
      <c r="G18061" t="n">
        <v>343386000</v>
      </c>
      <c r="H18061" t="n">
        <v>5.31</v>
      </c>
      <c r="I18061" t="n">
        <v>3.92</v>
      </c>
      <c r="J18061" t="n">
        <v>5.868</v>
      </c>
      <c r="K18061" t="n">
        <v>-345424000</v>
      </c>
      <c r="M18061" t="n">
        <v>379000000</v>
      </c>
      <c r="O18061">
        <f>D18060</f>
      </c>
      <c r="P18061">
        <f>(E18061-F18061+G18061)/O18061*100</f>
      </c>
      <c r="Q18061">
        <f>H18060</f>
      </c>
      <c r="R18061">
        <f>I18060</f>
      </c>
      <c r="S18061">
        <f>H18061-H18060</f>
      </c>
      <c r="T18061">
        <f>I18061-I18060</f>
      </c>
    </row>
    <row r="18062">
      <c r="A18062" t="n">
        <v>2023</v>
      </c>
      <c r="B18062" t="inlineStr">
        <is>
          <t>00878696</t>
        </is>
      </c>
      <c r="C18062" t="inlineStr">
        <is>
          <t>에스케이바이오팜</t>
        </is>
      </c>
      <c r="D18062" t="n">
        <v>17201579000</v>
      </c>
      <c r="E18062" t="n">
        <v>2507250000</v>
      </c>
      <c r="F18062" t="n">
        <v>550966000</v>
      </c>
      <c r="G18062" t="n">
        <v>716422000</v>
      </c>
      <c r="H18062" t="n">
        <v>4.46</v>
      </c>
      <c r="I18062" t="n">
        <v>4.36</v>
      </c>
      <c r="J18062" t="n">
        <v>6.278</v>
      </c>
      <c r="K18062" t="n">
        <v>-500770000</v>
      </c>
      <c r="M18062" t="n">
        <v>545023000</v>
      </c>
      <c r="O18062">
        <f>D18061</f>
      </c>
      <c r="P18062">
        <f>(E18062-F18062+G18062)/O18062*100</f>
      </c>
      <c r="Q18062">
        <f>H18061</f>
      </c>
      <c r="R18062">
        <f>I18061</f>
      </c>
      <c r="S18062">
        <f>H18062-H18061</f>
      </c>
      <c r="T18062">
        <f>I18062-I18061</f>
      </c>
    </row>
    <row r="18063">
      <c r="A18063" t="n">
        <v>2024</v>
      </c>
      <c r="B18063" t="inlineStr">
        <is>
          <t>00878696</t>
        </is>
      </c>
      <c r="C18063" t="inlineStr">
        <is>
          <t>에스케이바이오팜</t>
        </is>
      </c>
      <c r="D18063" t="n">
        <v>20552516000</v>
      </c>
      <c r="E18063" t="n">
        <v>2972225000</v>
      </c>
      <c r="F18063" t="n">
        <v>1126995000</v>
      </c>
      <c r="G18063" t="n">
        <v>770087000</v>
      </c>
      <c r="H18063" t="n">
        <v>3.94</v>
      </c>
      <c r="I18063" t="n">
        <v>4.31</v>
      </c>
      <c r="J18063" t="n">
        <v>6.48</v>
      </c>
      <c r="K18063" t="n">
        <v>-1241042000</v>
      </c>
      <c r="M18063" t="n">
        <v>1344620000</v>
      </c>
      <c r="O18063">
        <f>D18062</f>
      </c>
      <c r="P18063">
        <f>(E18063-F18063+G18063)/O18063*100</f>
      </c>
      <c r="Q18063">
        <f>H18062</f>
      </c>
      <c r="R18063">
        <f>I18062</f>
      </c>
      <c r="S18063">
        <f>H18063-H18062</f>
      </c>
      <c r="T18063">
        <f>I18063-I18062</f>
      </c>
    </row>
    <row r="18064">
      <c r="A18064" t="n">
        <v>2025</v>
      </c>
      <c r="B18064" t="inlineStr">
        <is>
          <t>00878696</t>
        </is>
      </c>
      <c r="C18064" t="inlineStr">
        <is>
          <t>에스케이바이오팜</t>
        </is>
      </c>
      <c r="D18064" t="n">
        <v>15367715000</v>
      </c>
      <c r="E18064" t="n">
        <v>2578625000</v>
      </c>
      <c r="F18064" t="n">
        <v>8522654000</v>
      </c>
      <c r="G18064" t="n">
        <v>605311000</v>
      </c>
      <c r="H18064" t="n">
        <v>4.3</v>
      </c>
      <c r="I18064" t="n">
        <v>4.29</v>
      </c>
      <c r="J18064" t="n">
        <v>7.55</v>
      </c>
      <c r="K18064" t="n">
        <v>-538922000</v>
      </c>
      <c r="L18064" t="n">
        <v>574724000</v>
      </c>
      <c r="M18064" t="n">
        <v>585731000</v>
      </c>
      <c r="N18064" t="n">
        <v>-553787000</v>
      </c>
      <c r="O18064">
        <f>D18063</f>
      </c>
      <c r="P18064">
        <f>(E18064-F18064+G18064)/O18064*100</f>
      </c>
      <c r="Q18064">
        <f>H18063</f>
      </c>
      <c r="R18064">
        <f>I18063</f>
      </c>
      <c r="S18064">
        <f>H18064-H18063</f>
      </c>
      <c r="T18064">
        <f>I18064-I18063</f>
      </c>
      <c r="U18064">
        <f>(L18064-K18064)/(2*D18064*0.01)</f>
      </c>
      <c r="V18064">
        <f>(L18064+K18064)/(D18064*0.0001)</f>
      </c>
    </row>
    <row r="18065">
      <c r="A18065" t="n">
        <v>2014</v>
      </c>
      <c r="B18065" t="inlineStr">
        <is>
          <t>00878915</t>
        </is>
      </c>
      <c r="C18065" t="inlineStr">
        <is>
          <t>iM금융지주</t>
        </is>
      </c>
      <c r="D18065" t="n">
        <v>2531000000</v>
      </c>
      <c r="E18065" t="n">
        <v>490000000</v>
      </c>
      <c r="F18065" t="n">
        <v>166000000</v>
      </c>
      <c r="G18065" t="n">
        <v>55000000</v>
      </c>
      <c r="H18065" t="n">
        <v>2.53</v>
      </c>
      <c r="I18065" t="n">
        <v>2</v>
      </c>
      <c r="J18065" t="n">
        <v>8.720000000000001</v>
      </c>
      <c r="K18065" t="n">
        <v>-150000000</v>
      </c>
      <c r="L18065" t="n">
        <v>170000000</v>
      </c>
      <c r="M18065" t="n">
        <v>169000000</v>
      </c>
      <c r="N18065" t="n">
        <v>-152000000</v>
      </c>
      <c r="U18065">
        <f>(L18065-K18065)/(2*D18065*0.01)</f>
      </c>
      <c r="V18065">
        <f>(L18065+K18065)/(D18065*0.0001)</f>
      </c>
    </row>
    <row r="18066">
      <c r="A18066" t="n">
        <v>2015</v>
      </c>
      <c r="B18066" t="inlineStr">
        <is>
          <t>00878915</t>
        </is>
      </c>
      <c r="C18066" t="inlineStr">
        <is>
          <t>iM금융지주</t>
        </is>
      </c>
      <c r="D18066" t="n">
        <v>169276000000</v>
      </c>
      <c r="E18066" t="n">
        <v>27894000000</v>
      </c>
      <c r="F18066" t="n">
        <v>8928000000</v>
      </c>
      <c r="G18066" t="n">
        <v>4819000000</v>
      </c>
      <c r="H18066" t="n">
        <v>2.03</v>
      </c>
      <c r="J18066" t="n">
        <v>13.13</v>
      </c>
      <c r="K18066" t="n">
        <v>-15482000000</v>
      </c>
      <c r="L18066" t="n">
        <v>20826000000</v>
      </c>
      <c r="M18066" t="n">
        <v>20956000000</v>
      </c>
      <c r="N18066" t="n">
        <v>-15881000000</v>
      </c>
      <c r="O18066">
        <f>D18065</f>
      </c>
      <c r="P18066">
        <f>(E18066-F18066+G18066)/O18066*100</f>
      </c>
      <c r="Q18066">
        <f>H18065</f>
      </c>
      <c r="S18066">
        <f>H18066-H18065</f>
      </c>
      <c r="U18066">
        <f>(L18066-K18066)/(2*D18066*0.01)</f>
      </c>
      <c r="V18066">
        <f>(L18066+K18066)/(D18066*0.0001)</f>
      </c>
    </row>
    <row r="18067">
      <c r="A18067" t="n">
        <v>2016</v>
      </c>
      <c r="B18067" t="inlineStr">
        <is>
          <t>00878915</t>
        </is>
      </c>
      <c r="C18067" t="inlineStr">
        <is>
          <t>iM금융지주</t>
        </is>
      </c>
      <c r="D18067" t="n">
        <v>204291000000</v>
      </c>
      <c r="E18067" t="n">
        <v>29201000000</v>
      </c>
      <c r="F18067" t="n">
        <v>12593000000</v>
      </c>
      <c r="G18067" t="n">
        <v>5382000000</v>
      </c>
      <c r="H18067" t="n">
        <v>2.02</v>
      </c>
      <c r="J18067" t="n">
        <v>13.18</v>
      </c>
      <c r="K18067" t="n">
        <v>-19904000000</v>
      </c>
      <c r="L18067" t="n">
        <v>23369000000</v>
      </c>
      <c r="M18067" t="n">
        <v>23483000000</v>
      </c>
      <c r="N18067" t="n">
        <v>-20348000000</v>
      </c>
      <c r="O18067">
        <f>D18066</f>
      </c>
      <c r="P18067">
        <f>(E18067-F18067+G18067)/O18067*100</f>
      </c>
      <c r="Q18067">
        <f>H18066</f>
      </c>
      <c r="S18067">
        <f>H18067-H18066</f>
      </c>
      <c r="U18067">
        <f>(L18067-K18067)/(2*D18067*0.01)</f>
      </c>
      <c r="V18067">
        <f>(L18067+K18067)/(D18067*0.0001)</f>
      </c>
    </row>
    <row r="18068">
      <c r="A18068" t="n">
        <v>2017</v>
      </c>
      <c r="B18068" t="inlineStr">
        <is>
          <t>00878915</t>
        </is>
      </c>
      <c r="C18068" t="inlineStr">
        <is>
          <t>iM금융지주</t>
        </is>
      </c>
      <c r="D18068" t="n">
        <v>226235000000</v>
      </c>
      <c r="E18068" t="n">
        <v>31220000000</v>
      </c>
      <c r="F18068" t="n">
        <v>17685000000</v>
      </c>
      <c r="G18068" t="n">
        <v>6643000000</v>
      </c>
      <c r="H18068" t="n">
        <v>2.42</v>
      </c>
      <c r="J18068" t="n">
        <v>13.19</v>
      </c>
      <c r="K18068" t="n">
        <v>-18247000000</v>
      </c>
      <c r="L18068" t="n">
        <v>21548000000</v>
      </c>
      <c r="M18068" t="n">
        <v>21473000000</v>
      </c>
      <c r="N18068" t="n">
        <v>-18525000000</v>
      </c>
      <c r="O18068">
        <f>D18067</f>
      </c>
      <c r="P18068">
        <f>(E18068-F18068+G18068)/O18068*100</f>
      </c>
      <c r="Q18068">
        <f>H18067</f>
      </c>
      <c r="S18068">
        <f>H18068-H18067</f>
      </c>
      <c r="U18068">
        <f>(L18068-K18068)/(2*D18068*0.01)</f>
      </c>
      <c r="V18068">
        <f>(L18068+K18068)/(D18068*0.0001)</f>
      </c>
    </row>
    <row r="18069">
      <c r="A18069" t="n">
        <v>2018</v>
      </c>
      <c r="B18069" t="inlineStr">
        <is>
          <t>00878915</t>
        </is>
      </c>
      <c r="C18069" t="inlineStr">
        <is>
          <t>iM금융지주</t>
        </is>
      </c>
      <c r="D18069" t="n">
        <v>322305000000</v>
      </c>
      <c r="E18069" t="n">
        <v>32292000000</v>
      </c>
      <c r="F18069" t="n">
        <v>19244000000</v>
      </c>
      <c r="G18069" t="n">
        <v>7959000000</v>
      </c>
      <c r="H18069" t="n">
        <v>1.95</v>
      </c>
      <c r="O18069">
        <f>D18068</f>
      </c>
      <c r="P18069">
        <f>(E18069-F18069+G18069)/O18069*100</f>
      </c>
      <c r="Q18069">
        <f>H18068</f>
      </c>
      <c r="S18069">
        <f>H18069-H18068</f>
      </c>
    </row>
    <row r="18070">
      <c r="A18070" t="n">
        <v>2019</v>
      </c>
      <c r="B18070" t="inlineStr">
        <is>
          <t>00878915</t>
        </is>
      </c>
      <c r="C18070" t="inlineStr">
        <is>
          <t>iM금융지주</t>
        </is>
      </c>
      <c r="D18070" t="n">
        <v>366762000000</v>
      </c>
      <c r="E18070" t="n">
        <v>43974000000</v>
      </c>
      <c r="F18070" t="n">
        <v>14620000000</v>
      </c>
      <c r="G18070" t="n">
        <v>9616000000</v>
      </c>
      <c r="H18070" t="n">
        <v>1.99</v>
      </c>
      <c r="O18070">
        <f>D18069</f>
      </c>
      <c r="P18070">
        <f>(E18070-F18070+G18070)/O18070*100</f>
      </c>
      <c r="Q18070">
        <f>H18069</f>
      </c>
      <c r="S18070">
        <f>H18070-H18069</f>
      </c>
    </row>
    <row r="18071">
      <c r="A18071" t="n">
        <v>2020</v>
      </c>
      <c r="B18071" t="inlineStr">
        <is>
          <t>00878915</t>
        </is>
      </c>
      <c r="C18071" t="inlineStr">
        <is>
          <t>iM금융지주</t>
        </is>
      </c>
      <c r="D18071" t="n">
        <v>417581000000</v>
      </c>
      <c r="E18071" t="n">
        <v>44722000000</v>
      </c>
      <c r="F18071" t="n">
        <v>13813000000</v>
      </c>
      <c r="G18071" t="n">
        <v>9851000000</v>
      </c>
      <c r="H18071" t="n">
        <v>1.96</v>
      </c>
      <c r="O18071">
        <f>D18070</f>
      </c>
      <c r="P18071">
        <f>(E18071-F18071+G18071)/O18071*100</f>
      </c>
      <c r="Q18071">
        <f>H18070</f>
      </c>
      <c r="S18071">
        <f>H18071-H18070</f>
      </c>
    </row>
    <row r="18072">
      <c r="A18072" t="n">
        <v>2021</v>
      </c>
      <c r="B18072" t="inlineStr">
        <is>
          <t>00878915</t>
        </is>
      </c>
      <c r="C18072" t="inlineStr">
        <is>
          <t>iM금융지주</t>
        </is>
      </c>
      <c r="D18072" t="n">
        <v>440517000000</v>
      </c>
      <c r="E18072" t="n">
        <v>46841000000</v>
      </c>
      <c r="F18072" t="n">
        <v>20656000000</v>
      </c>
      <c r="G18072" t="n">
        <v>11283000000</v>
      </c>
      <c r="H18072" t="n">
        <v>2.56</v>
      </c>
      <c r="O18072">
        <f>D18071</f>
      </c>
      <c r="P18072">
        <f>(E18072-F18072+G18072)/O18072*100</f>
      </c>
      <c r="Q18072">
        <f>H18071</f>
      </c>
      <c r="S18072">
        <f>H18072-H18071</f>
      </c>
    </row>
    <row r="18073">
      <c r="A18073" t="n">
        <v>2022</v>
      </c>
      <c r="B18073" t="inlineStr">
        <is>
          <t>00878915</t>
        </is>
      </c>
      <c r="C18073" t="inlineStr">
        <is>
          <t>iM금융지주</t>
        </is>
      </c>
      <c r="D18073" t="n">
        <v>389717000000</v>
      </c>
      <c r="E18073" t="n">
        <v>45459000000</v>
      </c>
      <c r="F18073" t="n">
        <v>31154000000</v>
      </c>
      <c r="G18073" t="n">
        <v>13778000000</v>
      </c>
      <c r="H18073" t="n">
        <v>5.16</v>
      </c>
      <c r="O18073">
        <f>D18072</f>
      </c>
      <c r="P18073">
        <f>(E18073-F18073+G18073)/O18073*100</f>
      </c>
      <c r="Q18073">
        <f>H18072</f>
      </c>
      <c r="S18073">
        <f>H18073-H18072</f>
      </c>
    </row>
    <row r="18074">
      <c r="A18074" t="n">
        <v>2023</v>
      </c>
      <c r="B18074" t="inlineStr">
        <is>
          <t>00878915</t>
        </is>
      </c>
      <c r="C18074" t="inlineStr">
        <is>
          <t>iM금융지주</t>
        </is>
      </c>
      <c r="D18074" t="n">
        <v>444633000000</v>
      </c>
      <c r="E18074" t="n">
        <v>40462000000</v>
      </c>
      <c r="F18074" t="n">
        <v>30108000000</v>
      </c>
      <c r="G18074" t="n">
        <v>20604000000</v>
      </c>
      <c r="H18074" t="n">
        <v>4.23</v>
      </c>
      <c r="K18074" t="n">
        <v>-35807000000</v>
      </c>
      <c r="L18074" t="n">
        <v>40594000000</v>
      </c>
      <c r="M18074" t="n">
        <v>40928000000</v>
      </c>
      <c r="N18074" t="n">
        <v>-36699000000</v>
      </c>
      <c r="O18074">
        <f>D18073</f>
      </c>
      <c r="P18074">
        <f>(E18074-F18074+G18074)/O18074*100</f>
      </c>
      <c r="Q18074">
        <f>H18073</f>
      </c>
      <c r="S18074">
        <f>H18074-H18073</f>
      </c>
      <c r="U18074">
        <f>(L18074-K18074)/(2*D18074*0.01)</f>
      </c>
      <c r="V18074">
        <f>(L18074+K18074)/(D18074*0.0001)</f>
      </c>
    </row>
    <row r="18075">
      <c r="A18075" t="n">
        <v>2024</v>
      </c>
      <c r="B18075" t="inlineStr">
        <is>
          <t>00878915</t>
        </is>
      </c>
      <c r="C18075" t="inlineStr">
        <is>
          <t>iM금융지주</t>
        </is>
      </c>
      <c r="D18075" t="n">
        <v>464477000000</v>
      </c>
      <c r="E18075" t="n">
        <v>41761000000</v>
      </c>
      <c r="F18075" t="n">
        <v>47907000000</v>
      </c>
      <c r="G18075" t="n">
        <v>20501000000</v>
      </c>
      <c r="H18075" t="n">
        <v>3.64</v>
      </c>
      <c r="K18075" t="n">
        <v>-38600000000</v>
      </c>
      <c r="L18075" t="n">
        <v>44909000000</v>
      </c>
      <c r="M18075" t="n">
        <v>44452000000</v>
      </c>
      <c r="N18075" t="n">
        <v>-39960000000</v>
      </c>
      <c r="O18075">
        <f>D18074</f>
      </c>
      <c r="P18075">
        <f>(E18075-F18075+G18075)/O18075*100</f>
      </c>
      <c r="Q18075">
        <f>H18074</f>
      </c>
      <c r="S18075">
        <f>H18075-H18074</f>
      </c>
      <c r="U18075">
        <f>(L18075-K18075)/(2*D18075*0.01)</f>
      </c>
      <c r="V18075">
        <f>(L18075+K18075)/(D18075*0.0001)</f>
      </c>
    </row>
    <row r="18076">
      <c r="A18076" t="n">
        <v>2025</v>
      </c>
      <c r="B18076" t="inlineStr">
        <is>
          <t>00878915</t>
        </is>
      </c>
      <c r="C18076" t="inlineStr">
        <is>
          <t>iM금융지주</t>
        </is>
      </c>
      <c r="D18076" t="n">
        <v>482053000000</v>
      </c>
      <c r="E18076" t="n">
        <v>53197000000</v>
      </c>
      <c r="F18076" t="n">
        <v>41319000000</v>
      </c>
      <c r="G18076" t="n">
        <v>19502000000</v>
      </c>
      <c r="H18076" t="n">
        <v>3.98</v>
      </c>
      <c r="K18076" t="n">
        <v>-36398000000</v>
      </c>
      <c r="L18076" t="n">
        <v>41973000000</v>
      </c>
      <c r="M18076" t="n">
        <v>42282000000</v>
      </c>
      <c r="N18076" t="n">
        <v>-37285000000</v>
      </c>
      <c r="O18076">
        <f>D18075</f>
      </c>
      <c r="P18076">
        <f>(E18076-F18076+G18076)/O18076*100</f>
      </c>
      <c r="Q18076">
        <f>H18075</f>
      </c>
      <c r="S18076">
        <f>H18076-H18075</f>
      </c>
      <c r="U18076">
        <f>(L18076-K18076)/(2*D18076*0.01)</f>
      </c>
      <c r="V18076">
        <f>(L18076+K18076)/(D18076*0.0001)</f>
      </c>
    </row>
    <row r="18077">
      <c r="A18077" t="n">
        <v>2015</v>
      </c>
      <c r="B18077" t="inlineStr">
        <is>
          <t>00879020</t>
        </is>
      </c>
      <c r="C18077" t="inlineStr">
        <is>
          <t>유니트론텍</t>
        </is>
      </c>
      <c r="D18077" t="n">
        <v>1650364000</v>
      </c>
      <c r="E18077" t="n">
        <v>345991000</v>
      </c>
      <c r="F18077" t="n">
        <v>61766000</v>
      </c>
      <c r="G18077" t="n">
        <v>34748000</v>
      </c>
      <c r="H18077" t="n">
        <v>2.94</v>
      </c>
      <c r="I18077" t="n">
        <v>7.2</v>
      </c>
      <c r="J18077" t="n">
        <v>9.32</v>
      </c>
      <c r="K18077" t="n">
        <v>-53479000</v>
      </c>
      <c r="L18077" t="n">
        <v>61720000</v>
      </c>
      <c r="M18077" t="n">
        <v>63614000</v>
      </c>
      <c r="N18077" t="n">
        <v>-56507000</v>
      </c>
      <c r="U18077">
        <f>(L18077-K18077)/(2*D18077*0.01)</f>
      </c>
      <c r="V18077">
        <f>(L18077+K18077)/(D18077*0.0001)</f>
      </c>
    </row>
    <row r="18078">
      <c r="A18078" t="n">
        <v>2016</v>
      </c>
      <c r="B18078" t="inlineStr">
        <is>
          <t>00879020</t>
        </is>
      </c>
      <c r="C18078" t="inlineStr">
        <is>
          <t>유니트론텍</t>
        </is>
      </c>
      <c r="D18078" t="n">
        <v>1887293000</v>
      </c>
      <c r="E18078" t="n">
        <v>458891000</v>
      </c>
      <c r="F18078" t="n">
        <v>53668000</v>
      </c>
      <c r="G18078" t="n">
        <v>47987000</v>
      </c>
      <c r="H18078" t="n">
        <v>2.97</v>
      </c>
      <c r="I18078" t="n">
        <v>5</v>
      </c>
      <c r="J18078" t="n">
        <v>9.119999999999999</v>
      </c>
      <c r="K18078" t="n">
        <v>-48920000</v>
      </c>
      <c r="L18078" t="n">
        <v>56341000</v>
      </c>
      <c r="M18078" t="n">
        <v>57583000</v>
      </c>
      <c r="N18078" t="n">
        <v>-50786000</v>
      </c>
      <c r="O18078">
        <f>D18077</f>
      </c>
      <c r="P18078">
        <f>(E18078-F18078+G18078)/O18078*100</f>
      </c>
      <c r="Q18078">
        <f>H18077</f>
      </c>
      <c r="R18078">
        <f>I18077</f>
      </c>
      <c r="S18078">
        <f>H18078-H18077</f>
      </c>
      <c r="T18078">
        <f>I18078-I18077</f>
      </c>
      <c r="U18078">
        <f>(L18078-K18078)/(2*D18078*0.01)</f>
      </c>
      <c r="V18078">
        <f>(L18078+K18078)/(D18078*0.0001)</f>
      </c>
    </row>
    <row r="18079">
      <c r="A18079" t="n">
        <v>2017</v>
      </c>
      <c r="B18079" t="inlineStr">
        <is>
          <t>00879020</t>
        </is>
      </c>
      <c r="C18079" t="inlineStr">
        <is>
          <t>유니트론텍</t>
        </is>
      </c>
      <c r="D18079" t="n">
        <v>2420297000</v>
      </c>
      <c r="E18079" t="n">
        <v>436879000</v>
      </c>
      <c r="F18079" t="n">
        <v>38051000</v>
      </c>
      <c r="G18079" t="n">
        <v>55400000</v>
      </c>
      <c r="H18079" t="n">
        <v>3.39</v>
      </c>
      <c r="I18079" t="n">
        <v>5.02</v>
      </c>
      <c r="K18079" t="n">
        <v>-70478000</v>
      </c>
      <c r="L18079" t="n">
        <v>82040000</v>
      </c>
      <c r="M18079" t="n">
        <v>84246000</v>
      </c>
      <c r="N18079" t="n">
        <v>-73440000</v>
      </c>
      <c r="O18079">
        <f>D18078</f>
      </c>
      <c r="P18079">
        <f>(E18079-F18079+G18079)/O18079*100</f>
      </c>
      <c r="Q18079">
        <f>H18078</f>
      </c>
      <c r="R18079">
        <f>I18078</f>
      </c>
      <c r="S18079">
        <f>H18079-H18078</f>
      </c>
      <c r="T18079">
        <f>I18079-I18078</f>
      </c>
      <c r="U18079">
        <f>(L18079-K18079)/(2*D18079*0.01)</f>
      </c>
      <c r="V18079">
        <f>(L18079+K18079)/(D18079*0.0001)</f>
      </c>
    </row>
    <row r="18080">
      <c r="A18080" t="n">
        <v>2018</v>
      </c>
      <c r="B18080" t="inlineStr">
        <is>
          <t>00879020</t>
        </is>
      </c>
      <c r="C18080" t="inlineStr">
        <is>
          <t>유니트론텍</t>
        </is>
      </c>
      <c r="D18080" t="n">
        <v>2734973000</v>
      </c>
      <c r="E18080" t="n">
        <v>572435000</v>
      </c>
      <c r="F18080" t="n">
        <v>113441000</v>
      </c>
      <c r="G18080" t="n">
        <v>83110000</v>
      </c>
      <c r="H18080" t="n">
        <v>2.675</v>
      </c>
      <c r="I18080" t="n">
        <v>3.95</v>
      </c>
      <c r="K18080" t="n">
        <v>-108363000</v>
      </c>
      <c r="L18080" t="n">
        <v>125963000</v>
      </c>
      <c r="M18080" t="n">
        <v>128178000</v>
      </c>
      <c r="N18080" t="n">
        <v>-112027000</v>
      </c>
      <c r="O18080">
        <f>D18079</f>
      </c>
      <c r="P18080">
        <f>(E18080-F18080+G18080)/O18080*100</f>
      </c>
      <c r="Q18080">
        <f>H18079</f>
      </c>
      <c r="R18080">
        <f>I18079</f>
      </c>
      <c r="S18080">
        <f>H18080-H18079</f>
      </c>
      <c r="T18080">
        <f>I18080-I18079</f>
      </c>
      <c r="U18080">
        <f>(L18080-K18080)/(2*D18080*0.01)</f>
      </c>
      <c r="V18080">
        <f>(L18080+K18080)/(D18080*0.0001)</f>
      </c>
    </row>
    <row r="18081">
      <c r="A18081" t="n">
        <v>2019</v>
      </c>
      <c r="B18081" t="inlineStr">
        <is>
          <t>00879020</t>
        </is>
      </c>
      <c r="C18081" t="inlineStr">
        <is>
          <t>유니트론텍</t>
        </is>
      </c>
      <c r="D18081" t="n">
        <v>3545097000</v>
      </c>
      <c r="E18081" t="n">
        <v>625998000</v>
      </c>
      <c r="F18081" t="n">
        <v>47250000</v>
      </c>
      <c r="G18081" t="n">
        <v>76879000</v>
      </c>
      <c r="H18081" t="n">
        <v>2.6</v>
      </c>
      <c r="I18081" t="n">
        <v>4.09</v>
      </c>
      <c r="K18081" t="n">
        <v>-164919000</v>
      </c>
      <c r="L18081" t="n">
        <v>194227000</v>
      </c>
      <c r="M18081" t="n">
        <v>197552000</v>
      </c>
      <c r="N18081" t="n">
        <v>-170366000</v>
      </c>
      <c r="O18081">
        <f>D18080</f>
      </c>
      <c r="P18081">
        <f>(E18081-F18081+G18081)/O18081*100</f>
      </c>
      <c r="Q18081">
        <f>H18080</f>
      </c>
      <c r="R18081">
        <f>I18080</f>
      </c>
      <c r="S18081">
        <f>H18081-H18080</f>
      </c>
      <c r="T18081">
        <f>I18081-I18080</f>
      </c>
      <c r="U18081">
        <f>(L18081-K18081)/(2*D18081*0.01)</f>
      </c>
      <c r="V18081">
        <f>(L18081+K18081)/(D18081*0.0001)</f>
      </c>
    </row>
    <row r="18082">
      <c r="A18082" t="n">
        <v>2020</v>
      </c>
      <c r="B18082" t="inlineStr">
        <is>
          <t>00879020</t>
        </is>
      </c>
      <c r="C18082" t="inlineStr">
        <is>
          <t>유니트론텍</t>
        </is>
      </c>
      <c r="D18082" t="n">
        <v>4890561000</v>
      </c>
      <c r="E18082" t="n">
        <v>807235000</v>
      </c>
      <c r="F18082" t="n">
        <v>161834000</v>
      </c>
      <c r="G18082" t="n">
        <v>109919000</v>
      </c>
      <c r="H18082" t="n">
        <v>2.535</v>
      </c>
      <c r="I18082" t="n">
        <v>3.985</v>
      </c>
      <c r="K18082" t="n">
        <v>-235855000</v>
      </c>
      <c r="L18082" t="n">
        <v>276725000</v>
      </c>
      <c r="M18082" t="n">
        <v>279570000</v>
      </c>
      <c r="N18082" t="n">
        <v>-242233000</v>
      </c>
      <c r="O18082">
        <f>D18081</f>
      </c>
      <c r="P18082">
        <f>(E18082-F18082+G18082)/O18082*100</f>
      </c>
      <c r="Q18082">
        <f>H18081</f>
      </c>
      <c r="R18082">
        <f>I18081</f>
      </c>
      <c r="S18082">
        <f>H18082-H18081</f>
      </c>
      <c r="T18082">
        <f>I18082-I18081</f>
      </c>
      <c r="U18082">
        <f>(L18082-K18082)/(2*D18082*0.01)</f>
      </c>
      <c r="V18082">
        <f>(L18082+K18082)/(D18082*0.0001)</f>
      </c>
    </row>
    <row r="18083">
      <c r="A18083" t="n">
        <v>2021</v>
      </c>
      <c r="B18083" t="inlineStr">
        <is>
          <t>00879020</t>
        </is>
      </c>
      <c r="C18083" t="inlineStr">
        <is>
          <t>유니트론텍</t>
        </is>
      </c>
      <c r="D18083" t="n">
        <v>5629709000</v>
      </c>
      <c r="E18083" t="n">
        <v>959404000</v>
      </c>
      <c r="F18083" t="n">
        <v>376822000</v>
      </c>
      <c r="G18083" t="n">
        <v>139762000</v>
      </c>
      <c r="H18083" t="n">
        <v>3.23</v>
      </c>
      <c r="I18083" t="n">
        <v>4</v>
      </c>
      <c r="K18083" t="n">
        <v>-114324000</v>
      </c>
      <c r="L18083" t="n">
        <v>133283000</v>
      </c>
      <c r="M18083" t="n">
        <v>137930000</v>
      </c>
      <c r="N18083" t="n">
        <v>-119887000</v>
      </c>
      <c r="O18083">
        <f>D18082</f>
      </c>
      <c r="P18083">
        <f>(E18083-F18083+G18083)/O18083*100</f>
      </c>
      <c r="Q18083">
        <f>H18082</f>
      </c>
      <c r="R18083">
        <f>I18082</f>
      </c>
      <c r="S18083">
        <f>H18083-H18082</f>
      </c>
      <c r="T18083">
        <f>I18083-I18082</f>
      </c>
      <c r="U18083">
        <f>(L18083-K18083)/(2*D18083*0.01)</f>
      </c>
      <c r="V18083">
        <f>(L18083+K18083)/(D18083*0.0001)</f>
      </c>
    </row>
    <row r="18084">
      <c r="A18084" t="n">
        <v>2022</v>
      </c>
      <c r="B18084" t="inlineStr">
        <is>
          <t>00879020</t>
        </is>
      </c>
      <c r="C18084" t="inlineStr">
        <is>
          <t>유니트론텍</t>
        </is>
      </c>
      <c r="D18084" t="n">
        <v>5120477000</v>
      </c>
      <c r="E18084" t="n">
        <v>1212246000</v>
      </c>
      <c r="F18084" t="n">
        <v>383399000</v>
      </c>
      <c r="G18084" t="n">
        <v>188745000</v>
      </c>
      <c r="H18084" t="n">
        <v>5.58</v>
      </c>
      <c r="I18084" t="n">
        <v>4</v>
      </c>
      <c r="K18084" t="n">
        <v>-146255000</v>
      </c>
      <c r="L18084" t="n">
        <v>167407000</v>
      </c>
      <c r="M18084" t="n">
        <v>167860000</v>
      </c>
      <c r="N18084" t="n">
        <v>-149249000</v>
      </c>
      <c r="O18084">
        <f>D18083</f>
      </c>
      <c r="P18084">
        <f>(E18084-F18084+G18084)/O18084*100</f>
      </c>
      <c r="Q18084">
        <f>H18083</f>
      </c>
      <c r="R18084">
        <f>I18083</f>
      </c>
      <c r="S18084">
        <f>H18084-H18083</f>
      </c>
      <c r="T18084">
        <f>I18084-I18083</f>
      </c>
      <c r="U18084">
        <f>(L18084-K18084)/(2*D18084*0.01)</f>
      </c>
      <c r="V18084">
        <f>(L18084+K18084)/(D18084*0.0001)</f>
      </c>
    </row>
    <row r="18085">
      <c r="A18085" t="n">
        <v>2023</v>
      </c>
      <c r="B18085" t="inlineStr">
        <is>
          <t>00879020</t>
        </is>
      </c>
      <c r="C18085" t="inlineStr">
        <is>
          <t>유니트론텍</t>
        </is>
      </c>
      <c r="D18085" t="n">
        <v>6595252000</v>
      </c>
      <c r="E18085" t="n">
        <v>1032920000</v>
      </c>
      <c r="F18085" t="n">
        <v>264661000</v>
      </c>
      <c r="G18085" t="n">
        <v>100022000</v>
      </c>
      <c r="H18085" t="n">
        <v>4.585</v>
      </c>
      <c r="I18085" t="n">
        <v>4</v>
      </c>
      <c r="K18085" t="n">
        <v>-322986000</v>
      </c>
      <c r="L18085" t="n">
        <v>361434000</v>
      </c>
      <c r="M18085" t="n">
        <v>358188000</v>
      </c>
      <c r="N18085" t="n">
        <v>-326193000</v>
      </c>
      <c r="O18085">
        <f>D18084</f>
      </c>
      <c r="P18085">
        <f>(E18085-F18085+G18085)/O18085*100</f>
      </c>
      <c r="Q18085">
        <f>H18084</f>
      </c>
      <c r="R18085">
        <f>I18084</f>
      </c>
      <c r="S18085">
        <f>H18085-H18084</f>
      </c>
      <c r="T18085">
        <f>I18085-I18084</f>
      </c>
      <c r="U18085">
        <f>(L18085-K18085)/(2*D18085*0.01)</f>
      </c>
      <c r="V18085">
        <f>(L18085+K18085)/(D18085*0.0001)</f>
      </c>
    </row>
    <row r="18086">
      <c r="A18086" t="n">
        <v>2024</v>
      </c>
      <c r="B18086" t="inlineStr">
        <is>
          <t>00879020</t>
        </is>
      </c>
      <c r="C18086" t="inlineStr">
        <is>
          <t>유니트론텍</t>
        </is>
      </c>
      <c r="D18086" t="n">
        <v>9120631000</v>
      </c>
      <c r="E18086" t="n">
        <v>1125731000</v>
      </c>
      <c r="F18086" t="n">
        <v>386954000</v>
      </c>
      <c r="G18086" t="n">
        <v>342930000</v>
      </c>
      <c r="H18086" t="n">
        <v>4.5</v>
      </c>
      <c r="I18086" t="n">
        <v>4</v>
      </c>
      <c r="K18086" t="n">
        <v>-470330000</v>
      </c>
      <c r="L18086" t="n">
        <v>534200000</v>
      </c>
      <c r="M18086" t="n">
        <v>531506000</v>
      </c>
      <c r="N18086" t="n">
        <v>-476397000</v>
      </c>
      <c r="O18086">
        <f>D18085</f>
      </c>
      <c r="P18086">
        <f>(E18086-F18086+G18086)/O18086*100</f>
      </c>
      <c r="Q18086">
        <f>H18085</f>
      </c>
      <c r="R18086">
        <f>I18085</f>
      </c>
      <c r="S18086">
        <f>H18086-H18085</f>
      </c>
      <c r="T18086">
        <f>I18086-I18085</f>
      </c>
      <c r="U18086">
        <f>(L18086-K18086)/(2*D18086*0.01)</f>
      </c>
      <c r="V18086">
        <f>(L18086+K18086)/(D18086*0.0001)</f>
      </c>
    </row>
    <row r="18087">
      <c r="A18087" t="n">
        <v>2025</v>
      </c>
      <c r="B18087" t="inlineStr">
        <is>
          <t>00879020</t>
        </is>
      </c>
      <c r="C18087" t="inlineStr">
        <is>
          <t>유니트론텍</t>
        </is>
      </c>
      <c r="D18087" t="n">
        <v>8550178000</v>
      </c>
      <c r="E18087" t="n">
        <v>1115261000</v>
      </c>
      <c r="F18087" t="n">
        <v>2045570000</v>
      </c>
      <c r="G18087" t="n">
        <v>333498000</v>
      </c>
      <c r="H18087" t="n">
        <v>4.885</v>
      </c>
      <c r="I18087" t="n">
        <v>4.705</v>
      </c>
      <c r="K18087" t="n">
        <v>-393735000</v>
      </c>
      <c r="L18087" t="n">
        <v>447158000</v>
      </c>
      <c r="M18087" t="n">
        <v>446107000</v>
      </c>
      <c r="N18087" t="n">
        <v>-399754000</v>
      </c>
      <c r="O18087">
        <f>D18086</f>
      </c>
      <c r="P18087">
        <f>(E18087-F18087+G18087)/O18087*100</f>
      </c>
      <c r="Q18087">
        <f>H18086</f>
      </c>
      <c r="R18087">
        <f>I18086</f>
      </c>
      <c r="S18087">
        <f>H18087-H18086</f>
      </c>
      <c r="T18087">
        <f>I18087-I18086</f>
      </c>
      <c r="U18087">
        <f>(L18087-K18087)/(2*D18087*0.01)</f>
      </c>
      <c r="V18087">
        <f>(L18087+K18087)/(D18087*0.0001)</f>
      </c>
    </row>
    <row r="18088">
      <c r="A18088" t="n">
        <v>2021</v>
      </c>
      <c r="B18088" t="inlineStr">
        <is>
          <t>00883980</t>
        </is>
      </c>
      <c r="C18088" t="inlineStr">
        <is>
          <t>아이디스</t>
        </is>
      </c>
      <c r="D18088" t="n">
        <v>7541317000</v>
      </c>
      <c r="E18088" t="n">
        <v>429890000</v>
      </c>
      <c r="F18088" t="n">
        <v>274371000</v>
      </c>
      <c r="G18088" t="n">
        <v>76542000</v>
      </c>
      <c r="H18088" t="n">
        <v>2.48</v>
      </c>
      <c r="I18088" t="n">
        <v>3.73</v>
      </c>
      <c r="K18088" t="n">
        <v>-514408371</v>
      </c>
      <c r="L18088" t="n">
        <v>578613191</v>
      </c>
      <c r="M18088" t="n">
        <v>565607755</v>
      </c>
      <c r="N18088" t="n">
        <v>-514566264</v>
      </c>
      <c r="U18088">
        <f>(L18088-K18088)/(2*D18088*0.01)</f>
      </c>
      <c r="V18088">
        <f>(L18088+K18088)/(D18088*0.0001)</f>
      </c>
    </row>
    <row r="18089">
      <c r="A18089" t="n">
        <v>2022</v>
      </c>
      <c r="B18089" t="inlineStr">
        <is>
          <t>00883980</t>
        </is>
      </c>
      <c r="C18089" t="inlineStr">
        <is>
          <t>아이디스</t>
        </is>
      </c>
      <c r="D18089" t="n">
        <v>5230274000</v>
      </c>
      <c r="E18089" t="n">
        <v>867899000</v>
      </c>
      <c r="F18089" t="n">
        <v>1808457000</v>
      </c>
      <c r="G18089" t="n">
        <v>180889000</v>
      </c>
      <c r="H18089" t="n">
        <v>5.14</v>
      </c>
      <c r="I18089" t="n">
        <v>3.58</v>
      </c>
      <c r="K18089" t="n">
        <v>-337859644</v>
      </c>
      <c r="L18089" t="n">
        <v>376361836</v>
      </c>
      <c r="M18089" t="n">
        <v>378095202</v>
      </c>
      <c r="N18089" t="n">
        <v>-345869894</v>
      </c>
      <c r="O18089">
        <f>D18088</f>
      </c>
      <c r="P18089">
        <f>(E18089-F18089+G18089)/O18089*100</f>
      </c>
      <c r="Q18089">
        <f>H18088</f>
      </c>
      <c r="R18089">
        <f>I18088</f>
      </c>
      <c r="S18089">
        <f>H18089-H18088</f>
      </c>
      <c r="T18089">
        <f>I18089-I18088</f>
      </c>
      <c r="U18089">
        <f>(L18089-K18089)/(2*D18089*0.01)</f>
      </c>
      <c r="V18089">
        <f>(L18089+K18089)/(D18089*0.0001)</f>
      </c>
    </row>
    <row r="18090">
      <c r="A18090" t="n">
        <v>2023</v>
      </c>
      <c r="B18090" t="inlineStr">
        <is>
          <t>00883980</t>
        </is>
      </c>
      <c r="C18090" t="inlineStr">
        <is>
          <t>아이디스</t>
        </is>
      </c>
      <c r="D18090" t="n">
        <v>5715960000</v>
      </c>
      <c r="E18090" t="n">
        <v>506441000</v>
      </c>
      <c r="F18090" t="n">
        <v>554128000</v>
      </c>
      <c r="G18090" t="n">
        <v>258434000</v>
      </c>
      <c r="H18090" t="n">
        <v>4.11</v>
      </c>
      <c r="I18090" t="n">
        <v>3.39</v>
      </c>
      <c r="K18090" t="n">
        <v>-348676000</v>
      </c>
      <c r="L18090" t="n">
        <v>388805920</v>
      </c>
      <c r="M18090" t="n">
        <v>382717000</v>
      </c>
      <c r="N18090" t="n">
        <v>-354189320</v>
      </c>
      <c r="O18090">
        <f>D18089</f>
      </c>
      <c r="P18090">
        <f>(E18090-F18090+G18090)/O18090*100</f>
      </c>
      <c r="Q18090">
        <f>H18089</f>
      </c>
      <c r="R18090">
        <f>I18089</f>
      </c>
      <c r="S18090">
        <f>H18090-H18089</f>
      </c>
      <c r="T18090">
        <f>I18090-I18089</f>
      </c>
      <c r="U18090">
        <f>(L18090-K18090)/(2*D18090*0.01)</f>
      </c>
      <c r="V18090">
        <f>(L18090+K18090)/(D18090*0.0001)</f>
      </c>
    </row>
    <row r="18091">
      <c r="A18091" t="n">
        <v>2024</v>
      </c>
      <c r="B18091" t="inlineStr">
        <is>
          <t>00883980</t>
        </is>
      </c>
      <c r="C18091" t="inlineStr">
        <is>
          <t>아이디스</t>
        </is>
      </c>
      <c r="D18091" t="n">
        <v>5463526000</v>
      </c>
      <c r="E18091" t="n">
        <v>523988000</v>
      </c>
      <c r="F18091" t="n">
        <v>1534079000</v>
      </c>
      <c r="G18091" t="n">
        <v>222649000</v>
      </c>
      <c r="H18091" t="n">
        <v>3.49</v>
      </c>
      <c r="I18091" t="n">
        <v>3.67</v>
      </c>
      <c r="K18091" t="n">
        <v>-327811560</v>
      </c>
      <c r="L18091" t="n">
        <v>360552716</v>
      </c>
      <c r="M18091" t="n">
        <v>355129190</v>
      </c>
      <c r="N18091" t="n">
        <v>-327811560</v>
      </c>
      <c r="O18091">
        <f>D18090</f>
      </c>
      <c r="P18091">
        <f>(E18091-F18091+G18091)/O18091*100</f>
      </c>
      <c r="Q18091">
        <f>H18090</f>
      </c>
      <c r="R18091">
        <f>I18090</f>
      </c>
      <c r="S18091">
        <f>H18091-H18090</f>
      </c>
      <c r="T18091">
        <f>I18091-I18090</f>
      </c>
      <c r="U18091">
        <f>(L18091-K18091)/(2*D18091*0.01)</f>
      </c>
      <c r="V18091">
        <f>(L18091+K18091)/(D18091*0.0001)</f>
      </c>
    </row>
    <row r="18092">
      <c r="A18092" t="n">
        <v>2025</v>
      </c>
      <c r="B18092" t="inlineStr">
        <is>
          <t>00883980</t>
        </is>
      </c>
      <c r="C18092" t="inlineStr">
        <is>
          <t>아이디스</t>
        </is>
      </c>
      <c r="D18092" t="n">
        <v>5701991917</v>
      </c>
      <c r="E18092" t="n">
        <v>468702054</v>
      </c>
      <c r="F18092" t="n">
        <v>679195870</v>
      </c>
      <c r="G18092" t="n">
        <v>179607935</v>
      </c>
      <c r="H18092" t="n">
        <v>3.81</v>
      </c>
      <c r="I18092" t="n">
        <v>4.18</v>
      </c>
      <c r="J18092" t="n">
        <v>6.75</v>
      </c>
      <c r="K18092" t="n">
        <v>-322544627</v>
      </c>
      <c r="L18092" t="n">
        <v>357996253</v>
      </c>
      <c r="M18092" t="n">
        <v>353379646</v>
      </c>
      <c r="N18092" t="n">
        <v>-324625130</v>
      </c>
      <c r="O18092">
        <f>D18091</f>
      </c>
      <c r="P18092">
        <f>(E18092-F18092+G18092)/O18092*100</f>
      </c>
      <c r="Q18092">
        <f>H18091</f>
      </c>
      <c r="R18092">
        <f>I18091</f>
      </c>
      <c r="S18092">
        <f>H18092-H18091</f>
      </c>
      <c r="T18092">
        <f>I18092-I18091</f>
      </c>
      <c r="U18092">
        <f>(L18092-K18092)/(2*D18092*0.01)</f>
      </c>
      <c r="V18092">
        <f>(L18092+K18092)/(D18092*0.0001)</f>
      </c>
    </row>
    <row r="18093">
      <c r="A18093" t="n">
        <v>2018</v>
      </c>
      <c r="B18093" t="inlineStr">
        <is>
          <t>00886792</t>
        </is>
      </c>
      <c r="C18093" t="inlineStr">
        <is>
          <t>루켄테크놀러지스</t>
        </is>
      </c>
      <c r="D18093" t="n">
        <v>940054000</v>
      </c>
      <c r="F18093" t="n">
        <v>347111000</v>
      </c>
    </row>
    <row r="18094">
      <c r="A18094" t="n">
        <v>2020</v>
      </c>
      <c r="B18094" t="inlineStr">
        <is>
          <t>00886792</t>
        </is>
      </c>
      <c r="C18094" t="inlineStr">
        <is>
          <t>루켄테크놀러지스</t>
        </is>
      </c>
      <c r="D18094" t="n">
        <v>1292123000</v>
      </c>
      <c r="E18094" t="n">
        <v>416716000</v>
      </c>
      <c r="F18094" t="n">
        <v>207065000</v>
      </c>
      <c r="G18094" t="n">
        <v>32477000</v>
      </c>
      <c r="H18094" t="n">
        <v>2.92</v>
      </c>
      <c r="I18094" t="n">
        <v>5.95</v>
      </c>
      <c r="K18094" t="n">
        <v>-113939000</v>
      </c>
      <c r="L18094" t="n">
        <v>134458000</v>
      </c>
      <c r="M18094" t="n">
        <v>129282000</v>
      </c>
      <c r="N18094" t="n">
        <v>-112168000</v>
      </c>
      <c r="U18094">
        <f>(L18094-K18094)/(2*D18094*0.01)</f>
      </c>
      <c r="V18094">
        <f>(L18094+K18094)/(D18094*0.0001)</f>
      </c>
    </row>
    <row r="18095">
      <c r="A18095" t="n">
        <v>2021</v>
      </c>
      <c r="B18095" t="inlineStr">
        <is>
          <t>00886792</t>
        </is>
      </c>
      <c r="C18095" t="inlineStr">
        <is>
          <t>루켄테크놀러지스</t>
        </is>
      </c>
      <c r="D18095" t="n">
        <v>1328777000</v>
      </c>
      <c r="E18095" t="n">
        <v>394778000</v>
      </c>
      <c r="F18095" t="n">
        <v>256044000</v>
      </c>
      <c r="G18095" t="n">
        <v>35941000</v>
      </c>
      <c r="H18095" t="n">
        <v>3.44</v>
      </c>
      <c r="I18095" t="n">
        <v>5.95</v>
      </c>
      <c r="J18095" t="n">
        <v>9.4</v>
      </c>
      <c r="K18095" t="n">
        <v>-111007000</v>
      </c>
      <c r="L18095" t="n">
        <v>130685000</v>
      </c>
      <c r="M18095" t="n">
        <v>134289000</v>
      </c>
      <c r="N18095" t="n">
        <v>-115707000</v>
      </c>
      <c r="O18095">
        <f>D18094</f>
      </c>
      <c r="P18095">
        <f>(E18095-F18095+G18095)/O18095*100</f>
      </c>
      <c r="Q18095">
        <f>H18094</f>
      </c>
      <c r="R18095">
        <f>I18094</f>
      </c>
      <c r="S18095">
        <f>H18095-H18094</f>
      </c>
      <c r="T18095">
        <f>I18095-I18094</f>
      </c>
      <c r="U18095">
        <f>(L18095-K18095)/(2*D18095*0.01)</f>
      </c>
      <c r="V18095">
        <f>(L18095+K18095)/(D18095*0.0001)</f>
      </c>
    </row>
    <row r="18096">
      <c r="A18096" t="n">
        <v>2022</v>
      </c>
      <c r="B18096" t="inlineStr">
        <is>
          <t>00886792</t>
        </is>
      </c>
      <c r="C18096" t="inlineStr">
        <is>
          <t>루켄테크놀러지스</t>
        </is>
      </c>
      <c r="D18096" t="n">
        <v>1481392000</v>
      </c>
      <c r="E18096" t="n">
        <v>406168000</v>
      </c>
      <c r="F18096" t="n">
        <v>128129000</v>
      </c>
      <c r="G18096" t="n">
        <v>43457000</v>
      </c>
      <c r="H18096" t="n">
        <v>5.81</v>
      </c>
      <c r="I18096" t="n">
        <v>6.9</v>
      </c>
      <c r="J18096" t="n">
        <v>8.5</v>
      </c>
      <c r="K18096" t="n">
        <v>-111015000</v>
      </c>
      <c r="L18096" t="n">
        <v>129332000</v>
      </c>
      <c r="M18096" t="n">
        <v>136236000</v>
      </c>
      <c r="N18096" t="n">
        <v>-118231000</v>
      </c>
      <c r="O18096">
        <f>D18095</f>
      </c>
      <c r="P18096">
        <f>(E18096-F18096+G18096)/O18096*100</f>
      </c>
      <c r="Q18096">
        <f>H18095</f>
      </c>
      <c r="R18096">
        <f>I18095</f>
      </c>
      <c r="S18096">
        <f>H18096-H18095</f>
      </c>
      <c r="T18096">
        <f>I18096-I18095</f>
      </c>
      <c r="U18096">
        <f>(L18096-K18096)/(2*D18096*0.01)</f>
      </c>
      <c r="V18096">
        <f>(L18096+K18096)/(D18096*0.0001)</f>
      </c>
    </row>
    <row r="18097">
      <c r="A18097" t="n">
        <v>2023</v>
      </c>
      <c r="B18097" t="inlineStr">
        <is>
          <t>00886792</t>
        </is>
      </c>
      <c r="C18097" t="inlineStr">
        <is>
          <t>루켄테크놀러지스</t>
        </is>
      </c>
      <c r="D18097" t="n">
        <v>1914837000</v>
      </c>
      <c r="E18097" t="n">
        <v>430221000</v>
      </c>
      <c r="F18097" t="n">
        <v>205988000</v>
      </c>
      <c r="G18097" t="n">
        <v>81173000</v>
      </c>
      <c r="H18097" t="n">
        <v>5.02</v>
      </c>
      <c r="I18097" t="n">
        <v>6.92</v>
      </c>
      <c r="J18097" t="n">
        <v>8.699999999999999</v>
      </c>
      <c r="K18097" t="n">
        <v>-147850000</v>
      </c>
      <c r="L18097" t="n">
        <v>173088000</v>
      </c>
      <c r="M18097" t="n">
        <v>180859000</v>
      </c>
      <c r="N18097" t="n">
        <v>-156344000</v>
      </c>
      <c r="O18097">
        <f>D18096</f>
      </c>
      <c r="P18097">
        <f>(E18097-F18097+G18097)/O18097*100</f>
      </c>
      <c r="Q18097">
        <f>H18096</f>
      </c>
      <c r="R18097">
        <f>I18096</f>
      </c>
      <c r="S18097">
        <f>H18097-H18096</f>
      </c>
      <c r="T18097">
        <f>I18097-I18096</f>
      </c>
      <c r="U18097">
        <f>(L18097-K18097)/(2*D18097*0.01)</f>
      </c>
      <c r="V18097">
        <f>(L18097+K18097)/(D18097*0.0001)</f>
      </c>
    </row>
    <row r="18098">
      <c r="A18098" t="n">
        <v>2024</v>
      </c>
      <c r="B18098" t="inlineStr">
        <is>
          <t>00886792</t>
        </is>
      </c>
      <c r="C18098" t="inlineStr">
        <is>
          <t>루켄테크놀러지스</t>
        </is>
      </c>
      <c r="D18098" t="n">
        <v>2348705000</v>
      </c>
      <c r="E18098" t="n">
        <v>500452000</v>
      </c>
      <c r="F18098" t="n">
        <v>454046000</v>
      </c>
      <c r="G18098" t="n">
        <v>91012000</v>
      </c>
      <c r="H18098" t="n">
        <v>4.52</v>
      </c>
      <c r="I18098" t="n">
        <v>6.23</v>
      </c>
      <c r="J18098" t="n">
        <v>8.6</v>
      </c>
      <c r="K18098" t="n">
        <v>-188539000</v>
      </c>
      <c r="L18098" t="n">
        <v>217046000</v>
      </c>
      <c r="M18098" t="n">
        <v>208845000</v>
      </c>
      <c r="N18098" t="n">
        <v>-179091000</v>
      </c>
      <c r="O18098">
        <f>D18097</f>
      </c>
      <c r="P18098">
        <f>(E18098-F18098+G18098)/O18098*100</f>
      </c>
      <c r="Q18098">
        <f>H18097</f>
      </c>
      <c r="R18098">
        <f>I18097</f>
      </c>
      <c r="S18098">
        <f>H18098-H18097</f>
      </c>
      <c r="T18098">
        <f>I18098-I18097</f>
      </c>
      <c r="U18098">
        <f>(L18098-K18098)/(2*D18098*0.01)</f>
      </c>
      <c r="V18098">
        <f>(L18098+K18098)/(D18098*0.0001)</f>
      </c>
    </row>
    <row r="18099">
      <c r="A18099" t="n">
        <v>2025</v>
      </c>
      <c r="B18099" t="inlineStr">
        <is>
          <t>00886792</t>
        </is>
      </c>
      <c r="C18099" t="inlineStr">
        <is>
          <t>루켄테크놀러지스</t>
        </is>
      </c>
      <c r="D18099" t="n">
        <v>2091714000</v>
      </c>
      <c r="E18099" t="n">
        <v>575281000</v>
      </c>
      <c r="F18099" t="n">
        <v>642277000</v>
      </c>
      <c r="G18099" t="n">
        <v>100819000</v>
      </c>
      <c r="H18099" t="n">
        <v>4.9</v>
      </c>
      <c r="I18099" t="n">
        <v>5.87</v>
      </c>
      <c r="J18099" t="n">
        <v>8.1</v>
      </c>
      <c r="K18099" t="n">
        <v>-150765000</v>
      </c>
      <c r="L18099" t="n">
        <v>175027000</v>
      </c>
      <c r="M18099" t="n">
        <v>182603000</v>
      </c>
      <c r="N18099" t="n">
        <v>-159272000</v>
      </c>
      <c r="O18099">
        <f>D18098</f>
      </c>
      <c r="P18099">
        <f>(E18099-F18099+G18099)/O18099*100</f>
      </c>
      <c r="Q18099">
        <f>H18098</f>
      </c>
      <c r="R18099">
        <f>I18098</f>
      </c>
      <c r="S18099">
        <f>H18099-H18098</f>
      </c>
      <c r="T18099">
        <f>I18099-I18098</f>
      </c>
      <c r="U18099">
        <f>(L18099-K18099)/(2*D18099*0.01)</f>
      </c>
      <c r="V18099">
        <f>(L18099+K18099)/(D18099*0.0001)</f>
      </c>
    </row>
    <row r="18100">
      <c r="A18100" t="n">
        <v>2021</v>
      </c>
      <c r="B18100" t="inlineStr">
        <is>
          <t>00887001</t>
        </is>
      </c>
      <c r="C18100" t="inlineStr">
        <is>
          <t>울산지피에스</t>
        </is>
      </c>
      <c r="D18100" t="n">
        <v>799876000</v>
      </c>
      <c r="E18100" t="n">
        <v>296465000</v>
      </c>
      <c r="F18100" t="n">
        <v>163114000</v>
      </c>
      <c r="G18100" t="n">
        <v>12780000</v>
      </c>
      <c r="H18100" t="n">
        <v>2.68</v>
      </c>
      <c r="I18100" t="n">
        <v>3</v>
      </c>
      <c r="K18100" t="n">
        <v>-55803000</v>
      </c>
      <c r="L18100" t="n">
        <v>64015000</v>
      </c>
      <c r="M18100" t="n">
        <v>63193000</v>
      </c>
      <c r="N18100" t="n">
        <v>-56181000</v>
      </c>
      <c r="U18100">
        <f>(L18100-K18100)/(2*D18100*0.01)</f>
      </c>
      <c r="V18100">
        <f>(L18100+K18100)/(D18100*0.0001)</f>
      </c>
    </row>
    <row r="18101">
      <c r="A18101" t="n">
        <v>2022</v>
      </c>
      <c r="B18101" t="inlineStr">
        <is>
          <t>00887001</t>
        </is>
      </c>
      <c r="C18101" t="inlineStr">
        <is>
          <t>울산지피에스</t>
        </is>
      </c>
      <c r="D18101" t="n">
        <v>1811354000</v>
      </c>
      <c r="E18101" t="n">
        <v>227952000</v>
      </c>
      <c r="F18101" t="n">
        <v>24274000</v>
      </c>
      <c r="G18101" t="n">
        <v>19160000</v>
      </c>
      <c r="H18101" t="n">
        <v>5.23</v>
      </c>
      <c r="I18101" t="n">
        <v>3</v>
      </c>
      <c r="J18101" t="n">
        <v>6.5</v>
      </c>
      <c r="K18101" t="n">
        <v>-45255000</v>
      </c>
      <c r="L18101" t="n">
        <v>50808000</v>
      </c>
      <c r="M18101" t="n">
        <v>51494000</v>
      </c>
      <c r="N18101" t="n">
        <v>-46638000</v>
      </c>
      <c r="O18101">
        <f>D18100</f>
      </c>
      <c r="P18101">
        <f>(E18101-F18101+G18101)/O18101*100</f>
      </c>
      <c r="Q18101">
        <f>H18100</f>
      </c>
      <c r="R18101">
        <f>I18100</f>
      </c>
      <c r="S18101">
        <f>H18101-H18100</f>
      </c>
      <c r="T18101">
        <f>I18101-I18100</f>
      </c>
      <c r="U18101">
        <f>(L18101-K18101)/(2*D18101*0.01)</f>
      </c>
      <c r="V18101">
        <f>(L18101+K18101)/(D18101*0.0001)</f>
      </c>
    </row>
    <row r="18102">
      <c r="A18102" t="n">
        <v>2015</v>
      </c>
      <c r="B18102" t="inlineStr">
        <is>
          <t>00888347</t>
        </is>
      </c>
      <c r="C18102" t="inlineStr">
        <is>
          <t>휴젤</t>
        </is>
      </c>
      <c r="D18102" t="n">
        <v>1774838000</v>
      </c>
      <c r="E18102" t="n">
        <v>422197000</v>
      </c>
      <c r="F18102" t="n">
        <v>224594000</v>
      </c>
      <c r="G18102" t="n">
        <v>24124000</v>
      </c>
      <c r="H18102" t="n">
        <v>2.62</v>
      </c>
      <c r="I18102" t="n">
        <v>3.3</v>
      </c>
      <c r="J18102" t="n">
        <v>6.15</v>
      </c>
      <c r="K18102" t="n">
        <v>-83358587</v>
      </c>
      <c r="L18102" t="n">
        <v>94044014</v>
      </c>
      <c r="M18102" t="n">
        <v>92183760</v>
      </c>
      <c r="N18102" t="n">
        <v>-83400600</v>
      </c>
      <c r="U18102">
        <f>(L18102-K18102)/(2*D18102*0.01)</f>
      </c>
      <c r="V18102">
        <f>(L18102+K18102)/(D18102*0.0001)</f>
      </c>
    </row>
    <row r="18103">
      <c r="A18103" t="n">
        <v>2016</v>
      </c>
      <c r="B18103" t="inlineStr">
        <is>
          <t>00888347</t>
        </is>
      </c>
      <c r="C18103" t="inlineStr">
        <is>
          <t>휴젤</t>
        </is>
      </c>
      <c r="D18103" t="n">
        <v>2171953000</v>
      </c>
      <c r="E18103" t="n">
        <v>765179000</v>
      </c>
      <c r="F18103" t="n">
        <v>257595000</v>
      </c>
      <c r="G18103" t="n">
        <v>33928000</v>
      </c>
      <c r="H18103" t="n">
        <v>2.64</v>
      </c>
      <c r="I18103" t="n">
        <v>2.75</v>
      </c>
      <c r="J18103" t="n">
        <v>5.93</v>
      </c>
      <c r="K18103" t="n">
        <v>-98099370</v>
      </c>
      <c r="L18103" t="n">
        <v>113697320</v>
      </c>
      <c r="M18103" t="n">
        <v>109906380</v>
      </c>
      <c r="N18103" t="n">
        <v>-98835090</v>
      </c>
      <c r="O18103">
        <f>D18102</f>
      </c>
      <c r="P18103">
        <f>(E18103-F18103+G18103)/O18103*100</f>
      </c>
      <c r="Q18103">
        <f>H18102</f>
      </c>
      <c r="R18103">
        <f>I18102</f>
      </c>
      <c r="S18103">
        <f>H18103-H18102</f>
      </c>
      <c r="T18103">
        <f>I18103-I18102</f>
      </c>
      <c r="U18103">
        <f>(L18103-K18103)/(2*D18103*0.01)</f>
      </c>
      <c r="V18103">
        <f>(L18103+K18103)/(D18103*0.0001)</f>
      </c>
    </row>
    <row r="18104">
      <c r="A18104" t="n">
        <v>2017</v>
      </c>
      <c r="B18104" t="inlineStr">
        <is>
          <t>00888347</t>
        </is>
      </c>
      <c r="C18104" t="inlineStr">
        <is>
          <t>휴젤</t>
        </is>
      </c>
      <c r="D18104" t="n">
        <v>3014493000</v>
      </c>
      <c r="E18104" t="n">
        <v>906760000</v>
      </c>
      <c r="F18104" t="n">
        <v>246899000</v>
      </c>
      <c r="G18104" t="n">
        <v>39306000</v>
      </c>
      <c r="H18104" t="n">
        <v>3.65</v>
      </c>
      <c r="I18104" t="n">
        <v>2.75</v>
      </c>
      <c r="J18104" t="n">
        <v>9.18</v>
      </c>
      <c r="K18104" t="n">
        <v>-189914058</v>
      </c>
      <c r="L18104" t="n">
        <v>217480578</v>
      </c>
      <c r="M18104" t="n">
        <v>224356385</v>
      </c>
      <c r="N18104" t="n">
        <v>-187843032</v>
      </c>
      <c r="O18104">
        <f>D18103</f>
      </c>
      <c r="P18104">
        <f>(E18104-F18104+G18104)/O18104*100</f>
      </c>
      <c r="Q18104">
        <f>H18103</f>
      </c>
      <c r="R18104">
        <f>I18103</f>
      </c>
      <c r="S18104">
        <f>H18104-H18103</f>
      </c>
      <c r="T18104">
        <f>I18104-I18103</f>
      </c>
      <c r="U18104">
        <f>(L18104-K18104)/(2*D18104*0.01)</f>
      </c>
      <c r="V18104">
        <f>(L18104+K18104)/(D18104*0.0001)</f>
      </c>
    </row>
    <row r="18105">
      <c r="A18105" t="n">
        <v>2018</v>
      </c>
      <c r="B18105" t="inlineStr">
        <is>
          <t>00888347</t>
        </is>
      </c>
      <c r="C18105" t="inlineStr">
        <is>
          <t>휴젤</t>
        </is>
      </c>
      <c r="D18105" t="n">
        <v>4446914000</v>
      </c>
      <c r="E18105" t="n">
        <v>1514351000</v>
      </c>
      <c r="F18105" t="n">
        <v>1300847000</v>
      </c>
      <c r="G18105" t="n">
        <v>114201000</v>
      </c>
      <c r="H18105" t="n">
        <v>3.14</v>
      </c>
      <c r="I18105" t="n">
        <v>6</v>
      </c>
      <c r="J18105" t="n">
        <v>9.109999999999999</v>
      </c>
      <c r="K18105" t="n">
        <v>-340811524</v>
      </c>
      <c r="L18105" t="n">
        <v>404627844</v>
      </c>
      <c r="M18105" t="n">
        <v>389171250</v>
      </c>
      <c r="N18105" t="n">
        <v>-335681196</v>
      </c>
      <c r="O18105">
        <f>D18104</f>
      </c>
      <c r="P18105">
        <f>(E18105-F18105+G18105)/O18105*100</f>
      </c>
      <c r="Q18105">
        <f>H18104</f>
      </c>
      <c r="R18105">
        <f>I18104</f>
      </c>
      <c r="S18105">
        <f>H18105-H18104</f>
      </c>
      <c r="T18105">
        <f>I18105-I18104</f>
      </c>
      <c r="U18105">
        <f>(L18105-K18105)/(2*D18105*0.01)</f>
      </c>
      <c r="V18105">
        <f>(L18105+K18105)/(D18105*0.0001)</f>
      </c>
    </row>
    <row r="18106">
      <c r="A18106" t="n">
        <v>2019</v>
      </c>
      <c r="B18106" t="inlineStr">
        <is>
          <t>00888347</t>
        </is>
      </c>
      <c r="C18106" t="inlineStr">
        <is>
          <t>휴젤</t>
        </is>
      </c>
      <c r="D18106" t="n">
        <v>6613993000</v>
      </c>
      <c r="E18106" t="n">
        <v>2128101000</v>
      </c>
      <c r="F18106" t="n">
        <v>722165000</v>
      </c>
      <c r="G18106" t="n">
        <v>131338000</v>
      </c>
      <c r="H18106" t="n">
        <v>2.36</v>
      </c>
      <c r="I18106" t="n">
        <v>6.3</v>
      </c>
      <c r="J18106" t="n">
        <v>7.09</v>
      </c>
      <c r="O18106">
        <f>D18105</f>
      </c>
      <c r="P18106">
        <f>(E18106-F18106+G18106)/O18106*100</f>
      </c>
      <c r="Q18106">
        <f>H18105</f>
      </c>
      <c r="R18106">
        <f>I18105</f>
      </c>
      <c r="S18106">
        <f>H18106-H18105</f>
      </c>
      <c r="T18106">
        <f>I18106-I18105</f>
      </c>
    </row>
    <row r="18107">
      <c r="A18107" t="n">
        <v>2020</v>
      </c>
      <c r="B18107" t="inlineStr">
        <is>
          <t>00888347</t>
        </is>
      </c>
      <c r="C18107" t="inlineStr">
        <is>
          <t>휴젤</t>
        </is>
      </c>
      <c r="D18107" t="n">
        <v>8023640000</v>
      </c>
      <c r="E18107" t="n">
        <v>2705091000</v>
      </c>
      <c r="F18107" t="n">
        <v>1247372000</v>
      </c>
      <c r="G18107" t="n">
        <v>145873000</v>
      </c>
      <c r="H18107" t="n">
        <v>2.1</v>
      </c>
      <c r="I18107" t="n">
        <v>6.3</v>
      </c>
      <c r="J18107" t="n">
        <v>6.08</v>
      </c>
      <c r="K18107" t="n">
        <v>-443900000</v>
      </c>
      <c r="L18107" t="n">
        <v>510271000</v>
      </c>
      <c r="M18107" t="n">
        <v>485000000</v>
      </c>
      <c r="N18107" t="n">
        <v>-434093000</v>
      </c>
      <c r="O18107">
        <f>D18106</f>
      </c>
      <c r="P18107">
        <f>(E18107-F18107+G18107)/O18107*100</f>
      </c>
      <c r="Q18107">
        <f>H18106</f>
      </c>
      <c r="R18107">
        <f>I18106</f>
      </c>
      <c r="S18107">
        <f>H18107-H18106</f>
      </c>
      <c r="T18107">
        <f>I18107-I18106</f>
      </c>
      <c r="U18107">
        <f>(L18107-K18107)/(2*D18107*0.01)</f>
      </c>
      <c r="V18107">
        <f>(L18107+K18107)/(D18107*0.0001)</f>
      </c>
    </row>
    <row r="18108">
      <c r="A18108" t="n">
        <v>2021</v>
      </c>
      <c r="B18108" t="inlineStr">
        <is>
          <t>00888347</t>
        </is>
      </c>
      <c r="C18108" t="inlineStr">
        <is>
          <t>휴젤</t>
        </is>
      </c>
      <c r="D18108" t="n">
        <v>7895418000</v>
      </c>
      <c r="E18108" t="n">
        <v>2999439000</v>
      </c>
      <c r="F18108" t="n">
        <v>1755653000</v>
      </c>
      <c r="G18108" t="n">
        <v>158246000</v>
      </c>
      <c r="H18108" t="n">
        <v>2.81</v>
      </c>
      <c r="I18108" t="n">
        <v>4</v>
      </c>
      <c r="J18108" t="n">
        <v>6.04</v>
      </c>
      <c r="K18108" t="n">
        <v>-361870000</v>
      </c>
      <c r="L18108" t="n">
        <v>408170313</v>
      </c>
      <c r="M18108" t="n">
        <v>400640000</v>
      </c>
      <c r="N18108" t="n">
        <v>-361662313</v>
      </c>
      <c r="O18108">
        <f>D18107</f>
      </c>
      <c r="P18108">
        <f>(E18108-F18108+G18108)/O18108*100</f>
      </c>
      <c r="Q18108">
        <f>H18107</f>
      </c>
      <c r="R18108">
        <f>I18107</f>
      </c>
      <c r="S18108">
        <f>H18108-H18107</f>
      </c>
      <c r="T18108">
        <f>I18108-I18107</f>
      </c>
      <c r="U18108">
        <f>(L18108-K18108)/(2*D18108*0.01)</f>
      </c>
      <c r="V18108">
        <f>(L18108+K18108)/(D18108*0.0001)</f>
      </c>
    </row>
    <row r="18109">
      <c r="A18109" t="n">
        <v>2022</v>
      </c>
      <c r="B18109" t="inlineStr">
        <is>
          <t>00888347</t>
        </is>
      </c>
      <c r="C18109" t="inlineStr">
        <is>
          <t>휴젤</t>
        </is>
      </c>
      <c r="D18109" t="n">
        <v>8883934000</v>
      </c>
      <c r="E18109" t="n">
        <v>3108397000</v>
      </c>
      <c r="F18109" t="n">
        <v>1615337000</v>
      </c>
      <c r="G18109" t="n">
        <v>205954000</v>
      </c>
      <c r="H18109" t="n">
        <v>5.46</v>
      </c>
      <c r="I18109" t="n">
        <v>4</v>
      </c>
      <c r="J18109" t="n">
        <v>5.6</v>
      </c>
      <c r="K18109" t="n">
        <v>-321427258</v>
      </c>
      <c r="L18109" t="n">
        <v>357668402</v>
      </c>
      <c r="M18109" t="n">
        <v>359395027</v>
      </c>
      <c r="N18109" t="n">
        <v>-328618858</v>
      </c>
      <c r="O18109">
        <f>D18108</f>
      </c>
      <c r="P18109">
        <f>(E18109-F18109+G18109)/O18109*100</f>
      </c>
      <c r="Q18109">
        <f>H18108</f>
      </c>
      <c r="R18109">
        <f>I18108</f>
      </c>
      <c r="S18109">
        <f>H18109-H18108</f>
      </c>
      <c r="T18109">
        <f>I18109-I18108</f>
      </c>
      <c r="U18109">
        <f>(L18109-K18109)/(2*D18109*0.01)</f>
      </c>
      <c r="V18109">
        <f>(L18109+K18109)/(D18109*0.0001)</f>
      </c>
    </row>
    <row r="18110">
      <c r="A18110" t="n">
        <v>2023</v>
      </c>
      <c r="B18110" t="inlineStr">
        <is>
          <t>00888347</t>
        </is>
      </c>
      <c r="C18110" t="inlineStr">
        <is>
          <t>휴젤</t>
        </is>
      </c>
      <c r="D18110" t="n">
        <v>13565153000</v>
      </c>
      <c r="E18110" t="n">
        <v>3542984000</v>
      </c>
      <c r="F18110" t="n">
        <v>1032480000</v>
      </c>
      <c r="G18110" t="n">
        <v>456227000</v>
      </c>
      <c r="H18110" t="n">
        <v>4.805</v>
      </c>
      <c r="I18110" t="n">
        <v>4.125</v>
      </c>
      <c r="J18110" t="n">
        <v>4.98</v>
      </c>
      <c r="K18110" t="n">
        <v>-453208420</v>
      </c>
      <c r="L18110" t="n">
        <v>500778357</v>
      </c>
      <c r="M18110" t="n">
        <v>499191840</v>
      </c>
      <c r="N18110" t="n">
        <v>-460283207</v>
      </c>
      <c r="O18110">
        <f>D18109</f>
      </c>
      <c r="P18110">
        <f>(E18110-F18110+G18110)/O18110*100</f>
      </c>
      <c r="Q18110">
        <f>H18109</f>
      </c>
      <c r="R18110">
        <f>I18109</f>
      </c>
      <c r="S18110">
        <f>H18110-H18109</f>
      </c>
      <c r="T18110">
        <f>I18110-I18109</f>
      </c>
      <c r="U18110">
        <f>(L18110-K18110)/(2*D18110*0.01)</f>
      </c>
      <c r="V18110">
        <f>(L18110+K18110)/(D18110*0.0001)</f>
      </c>
    </row>
    <row r="18111">
      <c r="A18111" t="n">
        <v>2024</v>
      </c>
      <c r="B18111" t="inlineStr">
        <is>
          <t>00888347</t>
        </is>
      </c>
      <c r="C18111" t="inlineStr">
        <is>
          <t>휴젤</t>
        </is>
      </c>
      <c r="D18111" t="n">
        <v>15019194000</v>
      </c>
      <c r="E18111" t="n">
        <v>4395019000</v>
      </c>
      <c r="F18111" t="n">
        <v>5533567000</v>
      </c>
      <c r="G18111" t="n">
        <v>521744000</v>
      </c>
      <c r="H18111" t="n">
        <v>4.695</v>
      </c>
      <c r="I18111" t="n">
        <v>4.135</v>
      </c>
      <c r="J18111" t="n">
        <v>4.96</v>
      </c>
      <c r="K18111" t="n">
        <v>-678150000</v>
      </c>
      <c r="L18111" t="n">
        <v>749595940</v>
      </c>
      <c r="M18111" t="n">
        <v>748785000</v>
      </c>
      <c r="N18111" t="n">
        <v>-688650486</v>
      </c>
      <c r="O18111">
        <f>D18110</f>
      </c>
      <c r="P18111">
        <f>(E18111-F18111+G18111)/O18111*100</f>
      </c>
      <c r="Q18111">
        <f>H18110</f>
      </c>
      <c r="R18111">
        <f>I18110</f>
      </c>
      <c r="S18111">
        <f>H18111-H18110</f>
      </c>
      <c r="T18111">
        <f>I18111-I18110</f>
      </c>
      <c r="U18111">
        <f>(L18111-K18111)/(2*D18111*0.01)</f>
      </c>
      <c r="V18111">
        <f>(L18111+K18111)/(D18111*0.0001)</f>
      </c>
    </row>
    <row r="18112">
      <c r="A18112" t="n">
        <v>2025</v>
      </c>
      <c r="B18112" t="inlineStr">
        <is>
          <t>00888347</t>
        </is>
      </c>
      <c r="C18112" t="inlineStr">
        <is>
          <t>휴젤</t>
        </is>
      </c>
      <c r="D18112" t="n">
        <v>16235870000</v>
      </c>
      <c r="E18112" t="n">
        <v>4404115000</v>
      </c>
      <c r="F18112" t="n">
        <v>4191333000</v>
      </c>
      <c r="G18112" t="n">
        <v>586106000</v>
      </c>
      <c r="H18112" t="n">
        <v>5.17</v>
      </c>
      <c r="I18112" t="n">
        <v>4.555</v>
      </c>
      <c r="J18112" t="n">
        <v>6</v>
      </c>
      <c r="O18112">
        <f>D18111</f>
      </c>
      <c r="P18112">
        <f>(E18112-F18112+G18112)/O18112*100</f>
      </c>
      <c r="Q18112">
        <f>H18111</f>
      </c>
      <c r="R18112">
        <f>I18111</f>
      </c>
      <c r="S18112">
        <f>H18112-H18111</f>
      </c>
      <c r="T18112">
        <f>I18112-I18111</f>
      </c>
    </row>
    <row r="18113">
      <c r="A18113" t="n">
        <v>2020</v>
      </c>
      <c r="B18113" t="inlineStr">
        <is>
          <t>00890652</t>
        </is>
      </c>
      <c r="C18113" t="inlineStr">
        <is>
          <t>솔젠트</t>
        </is>
      </c>
      <c r="D18113" t="n">
        <v>1092749000</v>
      </c>
      <c r="E18113" t="n">
        <v>188729000</v>
      </c>
      <c r="F18113" t="n">
        <v>86848000</v>
      </c>
      <c r="G18113" t="n">
        <v>28021000</v>
      </c>
      <c r="H18113" t="n">
        <v>2.74</v>
      </c>
      <c r="I18113" t="n">
        <v>3.2</v>
      </c>
      <c r="J18113" t="n">
        <v>10.8</v>
      </c>
      <c r="K18113" t="n">
        <v>-104035000</v>
      </c>
      <c r="L18113" t="n">
        <v>123500537</v>
      </c>
      <c r="M18113" t="n">
        <v>124608000</v>
      </c>
      <c r="N18113" t="n">
        <v>-105996553</v>
      </c>
      <c r="U18113">
        <f>(L18113-K18113)/(2*D18113*0.01)</f>
      </c>
      <c r="V18113">
        <f>(L18113+K18113)/(D18113*0.0001)</f>
      </c>
    </row>
    <row r="18114">
      <c r="A18114" t="n">
        <v>2021</v>
      </c>
      <c r="B18114" t="inlineStr">
        <is>
          <t>00890652</t>
        </is>
      </c>
      <c r="C18114" t="inlineStr">
        <is>
          <t>솔젠트</t>
        </is>
      </c>
      <c r="D18114" t="n">
        <v>2391293000</v>
      </c>
      <c r="E18114" t="n">
        <v>283977000</v>
      </c>
      <c r="F18114" t="n">
        <v>90684000</v>
      </c>
      <c r="G18114" t="n">
        <v>37722000</v>
      </c>
      <c r="H18114" t="n">
        <v>3.67</v>
      </c>
      <c r="I18114" t="n">
        <v>7.8</v>
      </c>
      <c r="J18114" t="n">
        <v>15.79</v>
      </c>
      <c r="K18114" t="n">
        <v>-270523800</v>
      </c>
      <c r="L18114" t="n">
        <v>326433693</v>
      </c>
      <c r="M18114" t="n">
        <v>310111680</v>
      </c>
      <c r="N18114" t="n">
        <v>-263409023</v>
      </c>
      <c r="O18114">
        <f>D18113</f>
      </c>
      <c r="P18114">
        <f>(E18114-F18114+G18114)/O18114*100</f>
      </c>
      <c r="Q18114">
        <f>H18113</f>
      </c>
      <c r="R18114">
        <f>I18113</f>
      </c>
      <c r="S18114">
        <f>H18114-H18113</f>
      </c>
      <c r="T18114">
        <f>I18114-I18113</f>
      </c>
      <c r="U18114">
        <f>(L18114-K18114)/(2*D18114*0.01)</f>
      </c>
      <c r="V18114">
        <f>(L18114+K18114)/(D18114*0.0001)</f>
      </c>
    </row>
    <row r="18115">
      <c r="A18115" t="n">
        <v>2022</v>
      </c>
      <c r="B18115" t="inlineStr">
        <is>
          <t>00890652</t>
        </is>
      </c>
      <c r="C18115" t="inlineStr">
        <is>
          <t>솔젠트</t>
        </is>
      </c>
      <c r="D18115" t="n">
        <v>1697469000</v>
      </c>
      <c r="E18115" t="n">
        <v>494312000</v>
      </c>
      <c r="F18115" t="n">
        <v>184192000</v>
      </c>
      <c r="G18115" t="n">
        <v>82669000</v>
      </c>
      <c r="O18115">
        <f>D18114</f>
      </c>
      <c r="P18115">
        <f>(E18115-F18115+G18115)/O18115*100</f>
      </c>
    </row>
    <row r="18116">
      <c r="A18116" t="n">
        <v>2023</v>
      </c>
      <c r="B18116" t="inlineStr">
        <is>
          <t>00890652</t>
        </is>
      </c>
      <c r="C18116" t="inlineStr">
        <is>
          <t>솔젠트</t>
        </is>
      </c>
      <c r="D18116" t="n">
        <v>1234911000</v>
      </c>
      <c r="E18116" t="n">
        <v>292487000</v>
      </c>
      <c r="F18116" t="n">
        <v>385917000</v>
      </c>
      <c r="G18116" t="n">
        <v>91489000</v>
      </c>
      <c r="H18116" t="n">
        <v>5.02</v>
      </c>
      <c r="I18116" t="n">
        <v>2</v>
      </c>
      <c r="J18116" t="n">
        <v>10.2</v>
      </c>
      <c r="O18116">
        <f>D18115</f>
      </c>
      <c r="P18116">
        <f>(E18116-F18116+G18116)/O18116*100</f>
      </c>
    </row>
    <row r="18117">
      <c r="A18117" t="n">
        <v>2018</v>
      </c>
      <c r="B18117" t="inlineStr">
        <is>
          <t>00892526</t>
        </is>
      </c>
      <c r="C18117" t="inlineStr">
        <is>
          <t>디케이앤디</t>
        </is>
      </c>
      <c r="D18117" t="n">
        <v>1491481000</v>
      </c>
      <c r="E18117" t="n">
        <v>278691000</v>
      </c>
      <c r="F18117" t="n">
        <v>122478000</v>
      </c>
      <c r="G18117" t="n">
        <v>41586000</v>
      </c>
      <c r="H18117" t="n">
        <v>2.99</v>
      </c>
      <c r="I18117" t="n">
        <v>5.57</v>
      </c>
      <c r="J18117" t="n">
        <v>6.79</v>
      </c>
      <c r="K18117" t="n">
        <v>-82473000</v>
      </c>
      <c r="L18117" t="n">
        <v>93880000</v>
      </c>
      <c r="M18117" t="n">
        <v>92118000</v>
      </c>
      <c r="N18117" t="n">
        <v>-82582000</v>
      </c>
      <c r="U18117">
        <f>(L18117-K18117)/(2*D18117*0.01)</f>
      </c>
      <c r="V18117">
        <f>(L18117+K18117)/(D18117*0.0001)</f>
      </c>
    </row>
    <row r="18118">
      <c r="A18118" t="n">
        <v>2019</v>
      </c>
      <c r="B18118" t="inlineStr">
        <is>
          <t>00892526</t>
        </is>
      </c>
      <c r="C18118" t="inlineStr">
        <is>
          <t>디케이앤디</t>
        </is>
      </c>
      <c r="D18118" t="n">
        <v>1842635000</v>
      </c>
      <c r="E18118" t="n">
        <v>309175000</v>
      </c>
      <c r="F18118" t="n">
        <v>127929000</v>
      </c>
      <c r="G18118" t="n">
        <v>37608000</v>
      </c>
      <c r="H18118" t="n">
        <v>2.737</v>
      </c>
      <c r="I18118" t="n">
        <v>5.58</v>
      </c>
      <c r="K18118" t="n">
        <v>-131193000</v>
      </c>
      <c r="L18118" t="n">
        <v>82473000</v>
      </c>
      <c r="M18118" t="n">
        <v>113027000</v>
      </c>
      <c r="N18118" t="n">
        <v>-92118000</v>
      </c>
      <c r="O18118">
        <f>D18117</f>
      </c>
      <c r="P18118">
        <f>(E18118-F18118+G18118)/O18118*100</f>
      </c>
      <c r="Q18118">
        <f>H18117</f>
      </c>
      <c r="R18118">
        <f>I18117</f>
      </c>
      <c r="S18118">
        <f>H18118-H18117</f>
      </c>
      <c r="T18118">
        <f>I18118-I18117</f>
      </c>
      <c r="U18118">
        <f>(L18118-K18118)/(2*D18118*0.01)</f>
      </c>
    </row>
    <row r="18119">
      <c r="A18119" t="n">
        <v>2020</v>
      </c>
      <c r="B18119" t="inlineStr">
        <is>
          <t>00892526</t>
        </is>
      </c>
      <c r="C18119" t="inlineStr">
        <is>
          <t>디케이앤디</t>
        </is>
      </c>
      <c r="D18119" t="n">
        <v>2111326000</v>
      </c>
      <c r="E18119" t="n">
        <v>362411000</v>
      </c>
      <c r="F18119" t="n">
        <v>240423000</v>
      </c>
      <c r="G18119" t="n">
        <v>40506000</v>
      </c>
      <c r="H18119" t="n">
        <v>2.67</v>
      </c>
      <c r="I18119" t="n">
        <v>5.44</v>
      </c>
      <c r="J18119" t="n">
        <v>7.488</v>
      </c>
      <c r="K18119" t="n">
        <v>-143824000</v>
      </c>
      <c r="L18119" t="n">
        <v>82473000</v>
      </c>
      <c r="M18119" t="n">
        <v>161791000</v>
      </c>
      <c r="N18119" t="n">
        <v>-92118000</v>
      </c>
      <c r="O18119">
        <f>D18118</f>
      </c>
      <c r="P18119">
        <f>(E18119-F18119+G18119)/O18119*100</f>
      </c>
      <c r="Q18119">
        <f>H18118</f>
      </c>
      <c r="R18119">
        <f>I18118</f>
      </c>
      <c r="S18119">
        <f>H18119-H18118</f>
      </c>
      <c r="T18119">
        <f>I18119-I18118</f>
      </c>
      <c r="U18119">
        <f>(L18119-K18119)/(2*D18119*0.01)</f>
      </c>
    </row>
    <row r="18120">
      <c r="A18120" t="n">
        <v>2021</v>
      </c>
      <c r="B18120" t="inlineStr">
        <is>
          <t>00892526</t>
        </is>
      </c>
      <c r="C18120" t="inlineStr">
        <is>
          <t>디케이앤디</t>
        </is>
      </c>
      <c r="D18120" t="n">
        <v>4045729000</v>
      </c>
      <c r="E18120" t="n">
        <v>564430000</v>
      </c>
      <c r="F18120" t="n">
        <v>467964000</v>
      </c>
      <c r="G18120" t="n">
        <v>73256000</v>
      </c>
      <c r="H18120" t="n">
        <v>3.9</v>
      </c>
      <c r="I18120" t="n">
        <v>4.2</v>
      </c>
      <c r="J18120" t="n">
        <v>7.508</v>
      </c>
      <c r="K18120" t="n">
        <v>-262023000</v>
      </c>
      <c r="L18120" t="n">
        <v>-262023000</v>
      </c>
      <c r="M18120" t="n">
        <v>-197289000</v>
      </c>
      <c r="N18120" t="n">
        <v>176140000</v>
      </c>
      <c r="O18120">
        <f>D18119</f>
      </c>
      <c r="P18120">
        <f>(E18120-F18120+G18120)/O18120*100</f>
      </c>
      <c r="Q18120">
        <f>H18119</f>
      </c>
      <c r="R18120">
        <f>I18119</f>
      </c>
      <c r="S18120">
        <f>H18120-H18119</f>
      </c>
      <c r="T18120">
        <f>I18120-I18119</f>
      </c>
    </row>
    <row r="18121">
      <c r="A18121" t="n">
        <v>2022</v>
      </c>
      <c r="B18121" t="inlineStr">
        <is>
          <t>00892526</t>
        </is>
      </c>
      <c r="C18121" t="inlineStr">
        <is>
          <t>디케이앤디</t>
        </is>
      </c>
      <c r="D18121" t="n">
        <v>3918914000</v>
      </c>
      <c r="E18121" t="n">
        <v>540496000</v>
      </c>
      <c r="F18121" t="n">
        <v>437007000</v>
      </c>
      <c r="G18121" t="n">
        <v>93380000</v>
      </c>
      <c r="H18121" t="n">
        <v>5.645</v>
      </c>
      <c r="I18121" t="n">
        <v>5.145</v>
      </c>
      <c r="J18121" t="n">
        <v>6.293</v>
      </c>
      <c r="K18121" t="n">
        <v>-356745000</v>
      </c>
      <c r="L18121" t="n">
        <v>375555000</v>
      </c>
      <c r="M18121" t="n">
        <v>170934000</v>
      </c>
      <c r="N18121" t="n">
        <v>-154736000</v>
      </c>
      <c r="O18121">
        <f>D18120</f>
      </c>
      <c r="P18121">
        <f>(E18121-F18121+G18121)/O18121*100</f>
      </c>
      <c r="Q18121">
        <f>H18120</f>
      </c>
      <c r="R18121">
        <f>I18120</f>
      </c>
      <c r="S18121">
        <f>H18121-H18120</f>
      </c>
      <c r="T18121">
        <f>I18121-I18120</f>
      </c>
      <c r="U18121">
        <f>(L18121-K18121)/(2*D18121*0.01)</f>
      </c>
      <c r="V18121">
        <f>(L18121+K18121)/(D18121*0.0001)</f>
      </c>
    </row>
    <row r="18122">
      <c r="A18122" t="n">
        <v>2023</v>
      </c>
      <c r="B18122" t="inlineStr">
        <is>
          <t>00892526</t>
        </is>
      </c>
      <c r="C18122" t="inlineStr">
        <is>
          <t>디케이앤디</t>
        </is>
      </c>
      <c r="D18122" t="n">
        <v>4356517000</v>
      </c>
      <c r="E18122" t="n">
        <v>454934000</v>
      </c>
      <c r="F18122" t="n">
        <v>410344000</v>
      </c>
      <c r="G18122" t="n">
        <v>204075000</v>
      </c>
      <c r="H18122" t="n">
        <v>5.68</v>
      </c>
      <c r="I18122" t="n">
        <v>5.5</v>
      </c>
      <c r="J18122" t="n">
        <v>6.179</v>
      </c>
      <c r="K18122" t="n">
        <v>-370111000</v>
      </c>
      <c r="L18122" t="n">
        <v>390156000</v>
      </c>
      <c r="M18122" t="n">
        <v>423513000</v>
      </c>
      <c r="N18122" t="n">
        <v>-406640000</v>
      </c>
      <c r="O18122">
        <f>D18121</f>
      </c>
      <c r="P18122">
        <f>(E18122-F18122+G18122)/O18122*100</f>
      </c>
      <c r="Q18122">
        <f>H18121</f>
      </c>
      <c r="R18122">
        <f>I18121</f>
      </c>
      <c r="S18122">
        <f>H18122-H18121</f>
      </c>
      <c r="T18122">
        <f>I18122-I18121</f>
      </c>
      <c r="U18122">
        <f>(L18122-K18122)/(2*D18122*0.01)</f>
      </c>
      <c r="V18122">
        <f>(L18122+K18122)/(D18122*0.0001)</f>
      </c>
    </row>
    <row r="18123">
      <c r="A18123" t="n">
        <v>2024</v>
      </c>
      <c r="B18123" t="inlineStr">
        <is>
          <t>00892526</t>
        </is>
      </c>
      <c r="C18123" t="inlineStr">
        <is>
          <t>디케이앤디</t>
        </is>
      </c>
      <c r="D18123" t="n">
        <v>5058494000</v>
      </c>
      <c r="E18123" t="n">
        <v>560649000</v>
      </c>
      <c r="F18123" t="n">
        <v>260364000</v>
      </c>
      <c r="G18123" t="n">
        <v>206225000</v>
      </c>
      <c r="H18123" t="n">
        <v>5.425</v>
      </c>
      <c r="I18123" t="n">
        <v>5.5</v>
      </c>
      <c r="J18123" t="n">
        <v>6.214</v>
      </c>
      <c r="K18123" t="n">
        <v>-435433000</v>
      </c>
      <c r="L18123" t="n">
        <v>460089000</v>
      </c>
      <c r="M18123" t="n">
        <v>498461000</v>
      </c>
      <c r="N18123" t="n">
        <v>-477738000</v>
      </c>
      <c r="O18123">
        <f>D18122</f>
      </c>
      <c r="P18123">
        <f>(E18123-F18123+G18123)/O18123*100</f>
      </c>
      <c r="Q18123">
        <f>H18122</f>
      </c>
      <c r="R18123">
        <f>I18122</f>
      </c>
      <c r="S18123">
        <f>H18123-H18122</f>
      </c>
      <c r="T18123">
        <f>I18123-I18122</f>
      </c>
      <c r="U18123">
        <f>(L18123-K18123)/(2*D18123*0.01)</f>
      </c>
      <c r="V18123">
        <f>(L18123+K18123)/(D18123*0.0001)</f>
      </c>
    </row>
    <row r="18124">
      <c r="A18124" t="n">
        <v>2025</v>
      </c>
      <c r="B18124" t="inlineStr">
        <is>
          <t>00892526</t>
        </is>
      </c>
      <c r="C18124" t="inlineStr">
        <is>
          <t>디케이앤디</t>
        </is>
      </c>
      <c r="D18124" t="n">
        <v>4533485000</v>
      </c>
      <c r="E18124" t="n">
        <v>659571000</v>
      </c>
      <c r="F18124" t="n">
        <v>1072918000</v>
      </c>
      <c r="G18124" t="n">
        <v>224240000</v>
      </c>
      <c r="H18124" t="n">
        <v>6.125</v>
      </c>
      <c r="I18124" t="n">
        <v>6</v>
      </c>
      <c r="J18124" t="n">
        <v>6.074</v>
      </c>
      <c r="K18124" t="n">
        <v>-381253000</v>
      </c>
      <c r="L18124" t="n">
        <v>401233000</v>
      </c>
      <c r="M18124" t="n">
        <v>433679000</v>
      </c>
      <c r="N18124" t="n">
        <v>-416583000</v>
      </c>
      <c r="O18124">
        <f>D18123</f>
      </c>
      <c r="P18124">
        <f>(E18124-F18124+G18124)/O18124*100</f>
      </c>
      <c r="Q18124">
        <f>H18123</f>
      </c>
      <c r="R18124">
        <f>I18123</f>
      </c>
      <c r="S18124">
        <f>H18124-H18123</f>
      </c>
      <c r="T18124">
        <f>I18124-I18123</f>
      </c>
      <c r="U18124">
        <f>(L18124-K18124)/(2*D18124*0.01)</f>
      </c>
      <c r="V18124">
        <f>(L18124+K18124)/(D18124*0.0001)</f>
      </c>
    </row>
    <row r="18125">
      <c r="A18125" t="n">
        <v>2015</v>
      </c>
      <c r="B18125" t="inlineStr">
        <is>
          <t>00895985</t>
        </is>
      </c>
      <c r="C18125" t="inlineStr">
        <is>
          <t>파주에너지서비스</t>
        </is>
      </c>
      <c r="D18125" t="n">
        <v>37843000</v>
      </c>
      <c r="E18125" t="n">
        <v>7004000</v>
      </c>
      <c r="F18125" t="n">
        <v>227188000</v>
      </c>
      <c r="G18125" t="n">
        <v>612000</v>
      </c>
      <c r="H18125" t="n">
        <v>2.63</v>
      </c>
      <c r="I18125" t="n">
        <v>3.65</v>
      </c>
      <c r="J18125" t="n">
        <v>9.5</v>
      </c>
    </row>
    <row r="18126">
      <c r="A18126" t="n">
        <v>2016</v>
      </c>
      <c r="B18126" t="inlineStr">
        <is>
          <t>00895985</t>
        </is>
      </c>
      <c r="C18126" t="inlineStr">
        <is>
          <t>파주에너지서비스</t>
        </is>
      </c>
      <c r="D18126" t="n">
        <v>296969000</v>
      </c>
      <c r="E18126" t="n">
        <v>50471000</v>
      </c>
      <c r="F18126" t="n">
        <v>2279895000</v>
      </c>
      <c r="G18126" t="n">
        <v>4891000</v>
      </c>
      <c r="H18126" t="n">
        <v>2.8</v>
      </c>
      <c r="I18126" t="n">
        <v>5</v>
      </c>
      <c r="J18126" t="n">
        <v>11.4</v>
      </c>
      <c r="K18126" t="n">
        <v>-8380000</v>
      </c>
      <c r="L18126" t="n">
        <v>8980000</v>
      </c>
      <c r="M18126" t="n">
        <v>9020000</v>
      </c>
      <c r="N18126" t="n">
        <v>-8500000</v>
      </c>
      <c r="O18126">
        <f>D18125</f>
      </c>
      <c r="P18126">
        <f>(E18126-F18126+G18126)/O18126*100</f>
      </c>
      <c r="Q18126">
        <f>H18125</f>
      </c>
      <c r="R18126">
        <f>I18125</f>
      </c>
      <c r="S18126">
        <f>H18126-H18125</f>
      </c>
      <c r="T18126">
        <f>I18126-I18125</f>
      </c>
      <c r="U18126">
        <f>(L18126-K18126)/(2*D18126*0.01)</f>
      </c>
      <c r="V18126">
        <f>(L18126+K18126)/(D18126*0.0001)</f>
      </c>
    </row>
    <row r="18127">
      <c r="A18127" t="n">
        <v>2017</v>
      </c>
      <c r="B18127" t="inlineStr">
        <is>
          <t>00895985</t>
        </is>
      </c>
      <c r="C18127" t="inlineStr">
        <is>
          <t>파주에너지서비스</t>
        </is>
      </c>
      <c r="D18127" t="n">
        <v>496655000</v>
      </c>
      <c r="E18127" t="n">
        <v>131673000</v>
      </c>
      <c r="F18127" t="n">
        <v>5076000</v>
      </c>
      <c r="G18127" t="n">
        <v>11098000</v>
      </c>
      <c r="H18127" t="n">
        <v>3.21</v>
      </c>
      <c r="I18127" t="n">
        <v>5.04</v>
      </c>
      <c r="J18127" t="n">
        <v>10.42</v>
      </c>
      <c r="K18127" t="n">
        <v>-48252000</v>
      </c>
      <c r="L18127" t="n">
        <v>52178000</v>
      </c>
      <c r="M18127" t="n">
        <v>52614000</v>
      </c>
      <c r="N18127" t="n">
        <v>-49082000</v>
      </c>
      <c r="O18127">
        <f>D18126</f>
      </c>
      <c r="P18127">
        <f>(E18127-F18127+G18127)/O18127*100</f>
      </c>
      <c r="Q18127">
        <f>H18126</f>
      </c>
      <c r="R18127">
        <f>I18126</f>
      </c>
      <c r="S18127">
        <f>H18127-H18126</f>
      </c>
      <c r="T18127">
        <f>I18127-I18126</f>
      </c>
      <c r="U18127">
        <f>(L18127-K18127)/(2*D18127*0.01)</f>
      </c>
      <c r="V18127">
        <f>(L18127+K18127)/(D18127*0.0001)</f>
      </c>
    </row>
    <row r="18128">
      <c r="A18128" t="n">
        <v>2018</v>
      </c>
      <c r="B18128" t="inlineStr">
        <is>
          <t>00895985</t>
        </is>
      </c>
      <c r="C18128" t="inlineStr">
        <is>
          <t>파주에너지서비스</t>
        </is>
      </c>
      <c r="D18128" t="n">
        <v>861043000</v>
      </c>
      <c r="E18128" t="n">
        <v>164346000</v>
      </c>
      <c r="F18128" t="n">
        <v>8396000</v>
      </c>
      <c r="G18128" t="n">
        <v>21931000</v>
      </c>
      <c r="H18128" t="n">
        <v>2.59</v>
      </c>
      <c r="I18128" t="n">
        <v>4.88</v>
      </c>
      <c r="J18128" t="n">
        <v>5.9</v>
      </c>
      <c r="K18128" t="n">
        <v>-48232000</v>
      </c>
      <c r="L18128" t="n">
        <v>51332000</v>
      </c>
      <c r="M18128" t="n">
        <v>51450000</v>
      </c>
      <c r="N18128" t="n">
        <v>-48794000</v>
      </c>
      <c r="O18128">
        <f>D18127</f>
      </c>
      <c r="P18128">
        <f>(E18128-F18128+G18128)/O18128*100</f>
      </c>
      <c r="Q18128">
        <f>H18127</f>
      </c>
      <c r="R18128">
        <f>I18127</f>
      </c>
      <c r="S18128">
        <f>H18128-H18127</f>
      </c>
      <c r="T18128">
        <f>I18128-I18127</f>
      </c>
      <c r="U18128">
        <f>(L18128-K18128)/(2*D18128*0.01)</f>
      </c>
      <c r="V18128">
        <f>(L18128+K18128)/(D18128*0.0001)</f>
      </c>
    </row>
    <row r="18129">
      <c r="A18129" t="n">
        <v>2019</v>
      </c>
      <c r="B18129" t="inlineStr">
        <is>
          <t>00895985</t>
        </is>
      </c>
      <c r="C18129" t="inlineStr">
        <is>
          <t>파주에너지서비스</t>
        </is>
      </c>
      <c r="D18129" t="n">
        <v>1276935000</v>
      </c>
      <c r="E18129" t="n">
        <v>205531000</v>
      </c>
      <c r="F18129" t="n">
        <v>66076000</v>
      </c>
      <c r="G18129" t="n">
        <v>24231000</v>
      </c>
      <c r="H18129" t="n">
        <v>2.25</v>
      </c>
      <c r="I18129" t="n">
        <v>4.85</v>
      </c>
      <c r="J18129" t="n">
        <v>6</v>
      </c>
      <c r="K18129" t="n">
        <v>-72658000</v>
      </c>
      <c r="L18129" t="n">
        <v>77412000</v>
      </c>
      <c r="M18129" t="n">
        <v>77318000</v>
      </c>
      <c r="N18129" t="n">
        <v>-73264000</v>
      </c>
      <c r="O18129">
        <f>D18128</f>
      </c>
      <c r="P18129">
        <f>(E18129-F18129+G18129)/O18129*100</f>
      </c>
      <c r="Q18129">
        <f>H18128</f>
      </c>
      <c r="R18129">
        <f>I18128</f>
      </c>
      <c r="S18129">
        <f>H18129-H18128</f>
      </c>
      <c r="T18129">
        <f>I18129-I18128</f>
      </c>
      <c r="U18129">
        <f>(L18129-K18129)/(2*D18129*0.01)</f>
      </c>
      <c r="V18129">
        <f>(L18129+K18129)/(D18129*0.0001)</f>
      </c>
    </row>
    <row r="18130">
      <c r="A18130" t="n">
        <v>2020</v>
      </c>
      <c r="B18130" t="inlineStr">
        <is>
          <t>00895985</t>
        </is>
      </c>
      <c r="C18130" t="inlineStr">
        <is>
          <t>파주에너지서비스</t>
        </is>
      </c>
      <c r="D18130" t="n">
        <v>1558130000</v>
      </c>
      <c r="E18130" t="n">
        <v>209622000</v>
      </c>
      <c r="F18130" t="n">
        <v>179093000</v>
      </c>
      <c r="G18130" t="n">
        <v>24686000</v>
      </c>
      <c r="H18130" t="n">
        <v>2.21</v>
      </c>
      <c r="I18130" t="n">
        <v>4.85</v>
      </c>
      <c r="J18130" t="n">
        <v>6</v>
      </c>
      <c r="K18130" t="n">
        <v>-89912000</v>
      </c>
      <c r="L18130" t="n">
        <v>95508000</v>
      </c>
      <c r="M18130" t="n">
        <v>95360000</v>
      </c>
      <c r="N18130" t="n">
        <v>-90634000</v>
      </c>
      <c r="O18130">
        <f>D18129</f>
      </c>
      <c r="P18130">
        <f>(E18130-F18130+G18130)/O18130*100</f>
      </c>
      <c r="Q18130">
        <f>H18129</f>
      </c>
      <c r="R18130">
        <f>I18129</f>
      </c>
      <c r="S18130">
        <f>H18130-H18129</f>
      </c>
      <c r="T18130">
        <f>I18130-I18129</f>
      </c>
      <c r="U18130">
        <f>(L18130-K18130)/(2*D18130*0.01)</f>
      </c>
      <c r="V18130">
        <f>(L18130+K18130)/(D18130*0.0001)</f>
      </c>
    </row>
    <row r="18131">
      <c r="A18131" t="n">
        <v>2021</v>
      </c>
      <c r="B18131" t="inlineStr">
        <is>
          <t>00895985</t>
        </is>
      </c>
      <c r="C18131" t="inlineStr">
        <is>
          <t>파주에너지서비스</t>
        </is>
      </c>
      <c r="D18131" t="n">
        <v>1676062000</v>
      </c>
      <c r="E18131" t="n">
        <v>415834000</v>
      </c>
      <c r="F18131" t="n">
        <v>568382000</v>
      </c>
      <c r="G18131" t="n">
        <v>33701000</v>
      </c>
      <c r="H18131" t="n">
        <v>2.83</v>
      </c>
      <c r="I18131" t="n">
        <v>4.76</v>
      </c>
      <c r="J18131" t="n">
        <v>5.9</v>
      </c>
      <c r="K18131" t="n">
        <v>-94049000</v>
      </c>
      <c r="L18131" t="n">
        <v>100060000</v>
      </c>
      <c r="M18131" t="n">
        <v>100528000</v>
      </c>
      <c r="N18131" t="n">
        <v>-95348000</v>
      </c>
      <c r="O18131">
        <f>D18130</f>
      </c>
      <c r="P18131">
        <f>(E18131-F18131+G18131)/O18131*100</f>
      </c>
      <c r="Q18131">
        <f>H18130</f>
      </c>
      <c r="R18131">
        <f>I18130</f>
      </c>
      <c r="S18131">
        <f>H18131-H18130</f>
      </c>
      <c r="T18131">
        <f>I18131-I18130</f>
      </c>
      <c r="U18131">
        <f>(L18131-K18131)/(2*D18131*0.01)</f>
      </c>
      <c r="V18131">
        <f>(L18131+K18131)/(D18131*0.0001)</f>
      </c>
    </row>
    <row r="18132">
      <c r="A18132" t="n">
        <v>2022</v>
      </c>
      <c r="B18132" t="inlineStr">
        <is>
          <t>00895985</t>
        </is>
      </c>
      <c r="C18132" t="inlineStr">
        <is>
          <t>파주에너지서비스</t>
        </is>
      </c>
      <c r="D18132" t="n">
        <v>1722529000</v>
      </c>
      <c r="E18132" t="n">
        <v>327689000</v>
      </c>
      <c r="F18132" t="n">
        <v>2417000</v>
      </c>
      <c r="G18132" t="n">
        <v>49824000</v>
      </c>
      <c r="H18132" t="n">
        <v>5.31</v>
      </c>
      <c r="I18132" t="n">
        <v>4.69</v>
      </c>
      <c r="J18132" t="n">
        <v>5.1</v>
      </c>
      <c r="K18132" t="n">
        <v>-81356000</v>
      </c>
      <c r="L18132" t="n">
        <v>86400000</v>
      </c>
      <c r="M18132" t="n">
        <v>88970000</v>
      </c>
      <c r="N18132" t="n">
        <v>-84424000</v>
      </c>
      <c r="O18132">
        <f>D18131</f>
      </c>
      <c r="P18132">
        <f>(E18132-F18132+G18132)/O18132*100</f>
      </c>
      <c r="Q18132">
        <f>H18131</f>
      </c>
      <c r="R18132">
        <f>I18131</f>
      </c>
      <c r="S18132">
        <f>H18132-H18131</f>
      </c>
      <c r="T18132">
        <f>I18132-I18131</f>
      </c>
      <c r="U18132">
        <f>(L18132-K18132)/(2*D18132*0.01)</f>
      </c>
      <c r="V18132">
        <f>(L18132+K18132)/(D18132*0.0001)</f>
      </c>
    </row>
    <row r="18133">
      <c r="A18133" t="n">
        <v>2023</v>
      </c>
      <c r="B18133" t="inlineStr">
        <is>
          <t>00895985</t>
        </is>
      </c>
      <c r="C18133" t="inlineStr">
        <is>
          <t>파주에너지서비스</t>
        </is>
      </c>
      <c r="D18133" t="n">
        <v>2259674000</v>
      </c>
      <c r="E18133" t="n">
        <v>258693000</v>
      </c>
      <c r="F18133" t="n">
        <v>61483000</v>
      </c>
      <c r="G18133" t="n">
        <v>91949000</v>
      </c>
      <c r="H18133" t="n">
        <v>4.38</v>
      </c>
      <c r="I18133" t="n">
        <v>4.78</v>
      </c>
      <c r="J18133" t="n">
        <v>5.1</v>
      </c>
      <c r="K18133" t="n">
        <v>-107110000</v>
      </c>
      <c r="L18133" t="n">
        <v>113262000</v>
      </c>
      <c r="M18133" t="n">
        <v>115574000</v>
      </c>
      <c r="N18133" t="n">
        <v>-110212000</v>
      </c>
      <c r="O18133">
        <f>D18132</f>
      </c>
      <c r="P18133">
        <f>(E18133-F18133+G18133)/O18133*100</f>
      </c>
      <c r="Q18133">
        <f>H18132</f>
      </c>
      <c r="R18133">
        <f>I18132</f>
      </c>
      <c r="S18133">
        <f>H18133-H18132</f>
      </c>
      <c r="T18133">
        <f>I18133-I18132</f>
      </c>
      <c r="U18133">
        <f>(L18133-K18133)/(2*D18133*0.01)</f>
      </c>
      <c r="V18133">
        <f>(L18133+K18133)/(D18133*0.0001)</f>
      </c>
    </row>
    <row r="18134">
      <c r="A18134" t="n">
        <v>2024</v>
      </c>
      <c r="B18134" t="inlineStr">
        <is>
          <t>00895985</t>
        </is>
      </c>
      <c r="C18134" t="inlineStr">
        <is>
          <t>파주에너지서비스</t>
        </is>
      </c>
      <c r="D18134" t="n">
        <v>2287705000</v>
      </c>
      <c r="E18134" t="n">
        <v>346827000</v>
      </c>
      <c r="F18134" t="n">
        <v>482048000</v>
      </c>
      <c r="G18134" t="n">
        <v>88133000</v>
      </c>
      <c r="H18134" t="n">
        <v>3.93</v>
      </c>
      <c r="I18134" t="n">
        <v>4.35</v>
      </c>
      <c r="J18134" t="n">
        <v>7.2</v>
      </c>
      <c r="K18134" t="n">
        <v>-153372000</v>
      </c>
      <c r="L18134" t="n">
        <v>163292000</v>
      </c>
      <c r="M18134" t="n">
        <v>165794000</v>
      </c>
      <c r="N18134" t="n">
        <v>-157056000</v>
      </c>
      <c r="O18134">
        <f>D18133</f>
      </c>
      <c r="P18134">
        <f>(E18134-F18134+G18134)/O18134*100</f>
      </c>
      <c r="Q18134">
        <f>H18133</f>
      </c>
      <c r="R18134">
        <f>I18133</f>
      </c>
      <c r="S18134">
        <f>H18134-H18133</f>
      </c>
      <c r="T18134">
        <f>I18134-I18133</f>
      </c>
      <c r="U18134">
        <f>(L18134-K18134)/(2*D18134*0.01)</f>
      </c>
      <c r="V18134">
        <f>(L18134+K18134)/(D18134*0.0001)</f>
      </c>
    </row>
    <row r="18135">
      <c r="A18135" t="n">
        <v>2014</v>
      </c>
      <c r="B18135" t="inlineStr">
        <is>
          <t>00896285</t>
        </is>
      </c>
      <c r="C18135" t="inlineStr">
        <is>
          <t>삼양사</t>
        </is>
      </c>
      <c r="D18135" t="n">
        <v>42365000000</v>
      </c>
      <c r="E18135" t="n">
        <v>4720000000</v>
      </c>
      <c r="F18135" t="n">
        <v>4740000000</v>
      </c>
      <c r="G18135" t="n">
        <v>1369000000</v>
      </c>
      <c r="H18135" t="n">
        <v>3</v>
      </c>
      <c r="I18135" t="n">
        <v>4</v>
      </c>
      <c r="K18135" t="n">
        <v>-3299000000</v>
      </c>
      <c r="L18135" t="n">
        <v>3832000000</v>
      </c>
      <c r="M18135" t="n">
        <v>3754000000</v>
      </c>
      <c r="N18135" t="n">
        <v>-3300000000</v>
      </c>
      <c r="U18135">
        <f>(L18135-K18135)/(2*D18135*0.01)</f>
      </c>
      <c r="V18135">
        <f>(L18135+K18135)/(D18135*0.0001)</f>
      </c>
    </row>
    <row r="18136">
      <c r="A18136" t="n">
        <v>2015</v>
      </c>
      <c r="B18136" t="inlineStr">
        <is>
          <t>00896285</t>
        </is>
      </c>
      <c r="C18136" t="inlineStr">
        <is>
          <t>삼양사</t>
        </is>
      </c>
      <c r="D18136" t="n">
        <v>53595000000</v>
      </c>
      <c r="E18136" t="n">
        <v>6336000000</v>
      </c>
      <c r="F18136" t="n">
        <v>4487000000</v>
      </c>
      <c r="G18136" t="n">
        <v>1255000000</v>
      </c>
      <c r="H18136" t="n">
        <v>2.55</v>
      </c>
      <c r="I18136" t="n">
        <v>4</v>
      </c>
      <c r="K18136" t="n">
        <v>-3723000000</v>
      </c>
      <c r="L18136" t="n">
        <v>4291000000</v>
      </c>
      <c r="M18136" t="n">
        <v>3971000000</v>
      </c>
      <c r="N18136" t="n">
        <v>-3521000000</v>
      </c>
      <c r="O18136">
        <f>D18135</f>
      </c>
      <c r="P18136">
        <f>(E18136-F18136+G18136)/O18136*100</f>
      </c>
      <c r="Q18136">
        <f>H18135</f>
      </c>
      <c r="R18136">
        <f>I18135</f>
      </c>
      <c r="S18136">
        <f>H18136-H18135</f>
      </c>
      <c r="T18136">
        <f>I18136-I18135</f>
      </c>
      <c r="U18136">
        <f>(L18136-K18136)/(2*D18136*0.01)</f>
      </c>
      <c r="V18136">
        <f>(L18136+K18136)/(D18136*0.0001)</f>
      </c>
    </row>
    <row r="18137">
      <c r="A18137" t="n">
        <v>2016</v>
      </c>
      <c r="B18137" t="inlineStr">
        <is>
          <t>00896285</t>
        </is>
      </c>
      <c r="C18137" t="inlineStr">
        <is>
          <t>삼양사</t>
        </is>
      </c>
      <c r="D18137" t="n">
        <v>66349000000</v>
      </c>
      <c r="E18137" t="n">
        <v>9568000000</v>
      </c>
      <c r="F18137" t="n">
        <v>9291000000</v>
      </c>
      <c r="G18137" t="n">
        <v>1649000000</v>
      </c>
      <c r="H18137" t="n">
        <v>2.55</v>
      </c>
      <c r="I18137" t="n">
        <v>4</v>
      </c>
      <c r="K18137" t="n">
        <v>-4605000000</v>
      </c>
      <c r="L18137" t="n">
        <v>5288000000</v>
      </c>
      <c r="M18137" t="n">
        <v>4805000000</v>
      </c>
      <c r="N18137" t="n">
        <v>-4278000000</v>
      </c>
      <c r="O18137">
        <f>D18136</f>
      </c>
      <c r="P18137">
        <f>(E18137-F18137+G18137)/O18137*100</f>
      </c>
      <c r="Q18137">
        <f>H18136</f>
      </c>
      <c r="R18137">
        <f>I18136</f>
      </c>
      <c r="S18137">
        <f>H18137-H18136</f>
      </c>
      <c r="T18137">
        <f>I18137-I18136</f>
      </c>
      <c r="U18137">
        <f>(L18137-K18137)/(2*D18137*0.01)</f>
      </c>
      <c r="V18137">
        <f>(L18137+K18137)/(D18137*0.0001)</f>
      </c>
    </row>
    <row r="18138">
      <c r="A18138" t="n">
        <v>2017</v>
      </c>
      <c r="B18138" t="inlineStr">
        <is>
          <t>00896285</t>
        </is>
      </c>
      <c r="C18138" t="inlineStr">
        <is>
          <t>삼양사</t>
        </is>
      </c>
      <c r="D18138" t="n">
        <v>72109000000</v>
      </c>
      <c r="E18138" t="n">
        <v>8966000000</v>
      </c>
      <c r="F18138" t="n">
        <v>5600000000</v>
      </c>
      <c r="G18138" t="n">
        <v>1639000000</v>
      </c>
      <c r="H18138" t="n">
        <v>2.95</v>
      </c>
      <c r="I18138" t="n">
        <v>4</v>
      </c>
      <c r="K18138" t="n">
        <v>-4822000000</v>
      </c>
      <c r="L18138" t="n">
        <v>5520000000</v>
      </c>
      <c r="M18138" t="n">
        <v>5027000000</v>
      </c>
      <c r="N18138" t="n">
        <v>-4488000000</v>
      </c>
      <c r="O18138">
        <f>D18137</f>
      </c>
      <c r="P18138">
        <f>(E18138-F18138+G18138)/O18138*100</f>
      </c>
      <c r="Q18138">
        <f>H18137</f>
      </c>
      <c r="R18138">
        <f>I18137</f>
      </c>
      <c r="S18138">
        <f>H18138-H18137</f>
      </c>
      <c r="T18138">
        <f>I18138-I18137</f>
      </c>
      <c r="U18138">
        <f>(L18138-K18138)/(2*D18138*0.01)</f>
      </c>
      <c r="V18138">
        <f>(L18138+K18138)/(D18138*0.0001)</f>
      </c>
    </row>
    <row r="18139">
      <c r="A18139" t="n">
        <v>2018</v>
      </c>
      <c r="B18139" t="inlineStr">
        <is>
          <t>00896285</t>
        </is>
      </c>
      <c r="C18139" t="inlineStr">
        <is>
          <t>삼양사</t>
        </is>
      </c>
      <c r="D18139" t="n">
        <v>87725000000</v>
      </c>
      <c r="E18139" t="n">
        <v>9133000000</v>
      </c>
      <c r="F18139" t="n">
        <v>6979000000</v>
      </c>
      <c r="G18139" t="n">
        <v>2035000000</v>
      </c>
      <c r="H18139" t="n">
        <v>2.9</v>
      </c>
      <c r="I18139" t="n">
        <v>4</v>
      </c>
      <c r="K18139" t="n">
        <v>-8014000000</v>
      </c>
      <c r="L18139" t="n">
        <v>9430000000</v>
      </c>
      <c r="M18139" t="n">
        <v>8752000000</v>
      </c>
      <c r="N18139" t="n">
        <v>-7614000000</v>
      </c>
      <c r="O18139">
        <f>D18138</f>
      </c>
      <c r="P18139">
        <f>(E18139-F18139+G18139)/O18139*100</f>
      </c>
      <c r="Q18139">
        <f>H18138</f>
      </c>
      <c r="R18139">
        <f>I18138</f>
      </c>
      <c r="S18139">
        <f>H18139-H18138</f>
      </c>
      <c r="T18139">
        <f>I18139-I18138</f>
      </c>
      <c r="U18139">
        <f>(L18139-K18139)/(2*D18139*0.01)</f>
      </c>
      <c r="V18139">
        <f>(L18139+K18139)/(D18139*0.0001)</f>
      </c>
    </row>
    <row r="18140">
      <c r="A18140" t="n">
        <v>2019</v>
      </c>
      <c r="B18140" t="inlineStr">
        <is>
          <t>00896285</t>
        </is>
      </c>
      <c r="C18140" t="inlineStr">
        <is>
          <t>삼양사</t>
        </is>
      </c>
      <c r="D18140" t="n">
        <v>95056000000</v>
      </c>
      <c r="E18140" t="n">
        <v>11634000000</v>
      </c>
      <c r="F18140" t="n">
        <v>9510000000</v>
      </c>
      <c r="G18140" t="n">
        <v>2399000000</v>
      </c>
      <c r="H18140" t="n">
        <v>2.5</v>
      </c>
      <c r="I18140" t="n">
        <v>4</v>
      </c>
      <c r="K18140" t="n">
        <v>-9033000000</v>
      </c>
      <c r="L18140" t="n">
        <v>10658000000</v>
      </c>
      <c r="M18140" t="n">
        <v>10604000000</v>
      </c>
      <c r="N18140" t="n">
        <v>-9174000000</v>
      </c>
      <c r="O18140">
        <f>D18139</f>
      </c>
      <c r="P18140">
        <f>(E18140-F18140+G18140)/O18140*100</f>
      </c>
      <c r="Q18140">
        <f>H18139</f>
      </c>
      <c r="R18140">
        <f>I18139</f>
      </c>
      <c r="S18140">
        <f>H18140-H18139</f>
      </c>
      <c r="T18140">
        <f>I18140-I18139</f>
      </c>
      <c r="U18140">
        <f>(L18140-K18140)/(2*D18140*0.01)</f>
      </c>
      <c r="V18140">
        <f>(L18140+K18140)/(D18140*0.0001)</f>
      </c>
    </row>
    <row r="18141">
      <c r="A18141" t="n">
        <v>2020</v>
      </c>
      <c r="B18141" t="inlineStr">
        <is>
          <t>00896285</t>
        </is>
      </c>
      <c r="C18141" t="inlineStr">
        <is>
          <t>삼양사</t>
        </is>
      </c>
      <c r="D18141" t="n">
        <v>102280000000</v>
      </c>
      <c r="E18141" t="n">
        <v>12270000000</v>
      </c>
      <c r="F18141" t="n">
        <v>8144000000</v>
      </c>
      <c r="G18141" t="n">
        <v>2333000000</v>
      </c>
      <c r="H18141" t="n">
        <v>2.45</v>
      </c>
      <c r="I18141" t="n">
        <v>4</v>
      </c>
      <c r="J18141" t="n">
        <v>9.73</v>
      </c>
      <c r="K18141" t="n">
        <v>-9715000000</v>
      </c>
      <c r="L18141" t="n">
        <v>11452000000</v>
      </c>
      <c r="M18141" t="n">
        <v>11399000000</v>
      </c>
      <c r="N18141" t="n">
        <v>-9870000000</v>
      </c>
      <c r="O18141">
        <f>D18140</f>
      </c>
      <c r="P18141">
        <f>(E18141-F18141+G18141)/O18141*100</f>
      </c>
      <c r="Q18141">
        <f>H18140</f>
      </c>
      <c r="R18141">
        <f>I18140</f>
      </c>
      <c r="S18141">
        <f>H18141-H18140</f>
      </c>
      <c r="T18141">
        <f>I18141-I18140</f>
      </c>
      <c r="U18141">
        <f>(L18141-K18141)/(2*D18141*0.01)</f>
      </c>
      <c r="V18141">
        <f>(L18141+K18141)/(D18141*0.0001)</f>
      </c>
    </row>
    <row r="18142">
      <c r="A18142" t="n">
        <v>2021</v>
      </c>
      <c r="B18142" t="inlineStr">
        <is>
          <t>00896285</t>
        </is>
      </c>
      <c r="C18142" t="inlineStr">
        <is>
          <t>삼양사</t>
        </is>
      </c>
      <c r="D18142" t="n">
        <v>114025000000</v>
      </c>
      <c r="E18142" t="n">
        <v>12179000000</v>
      </c>
      <c r="F18142" t="n">
        <v>8070000000</v>
      </c>
      <c r="G18142" t="n">
        <v>2504000000</v>
      </c>
      <c r="H18142" t="n">
        <v>2.9</v>
      </c>
      <c r="I18142" t="n">
        <v>4</v>
      </c>
      <c r="J18142" t="n">
        <v>9</v>
      </c>
      <c r="K18142" t="n">
        <v>-9358000000</v>
      </c>
      <c r="L18142" t="n">
        <v>11452000000</v>
      </c>
      <c r="M18142" t="n">
        <v>10707000000</v>
      </c>
      <c r="N18142" t="n">
        <v>-9870000000</v>
      </c>
      <c r="O18142">
        <f>D18141</f>
      </c>
      <c r="P18142">
        <f>(E18142-F18142+G18142)/O18142*100</f>
      </c>
      <c r="Q18142">
        <f>H18141</f>
      </c>
      <c r="R18142">
        <f>I18141</f>
      </c>
      <c r="S18142">
        <f>H18142-H18141</f>
      </c>
      <c r="T18142">
        <f>I18142-I18141</f>
      </c>
      <c r="U18142">
        <f>(L18142-K18142)/(2*D18142*0.01)</f>
      </c>
      <c r="V18142">
        <f>(L18142+K18142)/(D18142*0.0001)</f>
      </c>
    </row>
    <row r="18143">
      <c r="A18143" t="n">
        <v>2022</v>
      </c>
      <c r="B18143" t="inlineStr">
        <is>
          <t>00896285</t>
        </is>
      </c>
      <c r="C18143" t="inlineStr">
        <is>
          <t>삼양사</t>
        </is>
      </c>
      <c r="D18143" t="n">
        <v>94675000000</v>
      </c>
      <c r="E18143" t="n">
        <v>12593000000</v>
      </c>
      <c r="F18143" t="n">
        <v>12470000000</v>
      </c>
      <c r="G18143" t="n">
        <v>3205000000</v>
      </c>
      <c r="H18143" t="n">
        <v>5.35</v>
      </c>
      <c r="I18143" t="n">
        <v>4</v>
      </c>
      <c r="J18143" t="n">
        <v>7.56</v>
      </c>
      <c r="K18143" t="n">
        <v>-6481000000</v>
      </c>
      <c r="L18143" t="n">
        <v>10864000000</v>
      </c>
      <c r="M18143" t="n">
        <v>7542000000</v>
      </c>
      <c r="N18143" t="n">
        <v>-9424000000</v>
      </c>
      <c r="O18143">
        <f>D18142</f>
      </c>
      <c r="P18143">
        <f>(E18143-F18143+G18143)/O18143*100</f>
      </c>
      <c r="Q18143">
        <f>H18142</f>
      </c>
      <c r="R18143">
        <f>I18142</f>
      </c>
      <c r="S18143">
        <f>H18143-H18142</f>
      </c>
      <c r="T18143">
        <f>I18143-I18142</f>
      </c>
      <c r="U18143">
        <f>(L18143-K18143)/(2*D18143*0.01)</f>
      </c>
      <c r="V18143">
        <f>(L18143+K18143)/(D18143*0.0001)</f>
      </c>
    </row>
    <row r="18144">
      <c r="A18144" t="n">
        <v>2023</v>
      </c>
      <c r="B18144" t="inlineStr">
        <is>
          <t>00896285</t>
        </is>
      </c>
      <c r="C18144" t="inlineStr">
        <is>
          <t>삼양사</t>
        </is>
      </c>
      <c r="D18144" t="n">
        <v>103806000000</v>
      </c>
      <c r="E18144" t="n">
        <v>10464000000</v>
      </c>
      <c r="F18144" t="n">
        <v>9325000000</v>
      </c>
      <c r="G18144" t="n">
        <v>4904000000</v>
      </c>
      <c r="H18144" t="n">
        <v>4.985</v>
      </c>
      <c r="I18144" t="n">
        <v>4</v>
      </c>
      <c r="J18144" t="n">
        <v>8.07</v>
      </c>
      <c r="K18144" t="n">
        <v>-7160000000</v>
      </c>
      <c r="L18144" t="n">
        <v>8204000000</v>
      </c>
      <c r="M18144" t="n">
        <v>8324000000</v>
      </c>
      <c r="N18144" t="n">
        <v>-7404000000</v>
      </c>
      <c r="O18144">
        <f>D18143</f>
      </c>
      <c r="P18144">
        <f>(E18144-F18144+G18144)/O18144*100</f>
      </c>
      <c r="Q18144">
        <f>H18143</f>
      </c>
      <c r="R18144">
        <f>I18143</f>
      </c>
      <c r="S18144">
        <f>H18144-H18143</f>
      </c>
      <c r="T18144">
        <f>I18144-I18143</f>
      </c>
      <c r="U18144">
        <f>(L18144-K18144)/(2*D18144*0.01)</f>
      </c>
      <c r="V18144">
        <f>(L18144+K18144)/(D18144*0.0001)</f>
      </c>
    </row>
    <row r="18145">
      <c r="A18145" t="n">
        <v>2024</v>
      </c>
      <c r="B18145" t="inlineStr">
        <is>
          <t>00896285</t>
        </is>
      </c>
      <c r="C18145" t="inlineStr">
        <is>
          <t>삼양사</t>
        </is>
      </c>
      <c r="D18145" t="n">
        <v>103692000000</v>
      </c>
      <c r="E18145" t="n">
        <v>10964000000</v>
      </c>
      <c r="F18145" t="n">
        <v>15039000000</v>
      </c>
      <c r="G18145" t="n">
        <v>4919000000</v>
      </c>
      <c r="H18145" t="n">
        <v>4.535</v>
      </c>
      <c r="I18145" t="n">
        <v>4</v>
      </c>
      <c r="J18145" t="n">
        <v>5.06</v>
      </c>
      <c r="K18145" t="n">
        <v>-7160000000</v>
      </c>
      <c r="L18145" t="n">
        <v>8204000000</v>
      </c>
      <c r="M18145" t="n">
        <v>8324000000</v>
      </c>
      <c r="N18145" t="n">
        <v>-7404000000</v>
      </c>
      <c r="O18145">
        <f>D18144</f>
      </c>
      <c r="P18145">
        <f>(E18145-F18145+G18145)/O18145*100</f>
      </c>
      <c r="Q18145">
        <f>H18144</f>
      </c>
      <c r="R18145">
        <f>I18144</f>
      </c>
      <c r="S18145">
        <f>H18145-H18144</f>
      </c>
      <c r="T18145">
        <f>I18145-I18144</f>
      </c>
      <c r="U18145">
        <f>(L18145-K18145)/(2*D18145*0.01)</f>
      </c>
      <c r="V18145">
        <f>(L18145+K18145)/(D18145*0.0001)</f>
      </c>
    </row>
    <row r="18146">
      <c r="A18146" t="n">
        <v>2025</v>
      </c>
      <c r="B18146" t="inlineStr">
        <is>
          <t>00896285</t>
        </is>
      </c>
      <c r="C18146" t="inlineStr">
        <is>
          <t>삼양사</t>
        </is>
      </c>
      <c r="D18146" t="n">
        <v>105497000000</v>
      </c>
      <c r="E18146" t="n">
        <v>9938000000</v>
      </c>
      <c r="F18146" t="n">
        <v>12204000000</v>
      </c>
      <c r="G18146" t="n">
        <v>3694000000</v>
      </c>
      <c r="H18146" t="n">
        <v>4.465</v>
      </c>
      <c r="I18146" t="n">
        <v>4</v>
      </c>
      <c r="J18146" t="n">
        <v>4.66</v>
      </c>
      <c r="K18146" t="n">
        <v>-4738000000</v>
      </c>
      <c r="L18146" t="n">
        <v>5263000000</v>
      </c>
      <c r="M18146" t="n">
        <v>5301000000</v>
      </c>
      <c r="N18146" t="n">
        <v>-4861000000</v>
      </c>
      <c r="O18146">
        <f>D18145</f>
      </c>
      <c r="P18146">
        <f>(E18146-F18146+G18146)/O18146*100</f>
      </c>
      <c r="Q18146">
        <f>H18145</f>
      </c>
      <c r="R18146">
        <f>I18145</f>
      </c>
      <c r="S18146">
        <f>H18146-H18145</f>
      </c>
      <c r="T18146">
        <f>I18146-I18145</f>
      </c>
      <c r="U18146">
        <f>(L18146-K18146)/(2*D18146*0.01)</f>
      </c>
      <c r="V18146">
        <f>(L18146+K18146)/(D18146*0.0001)</f>
      </c>
    </row>
    <row r="18147">
      <c r="A18147" t="n">
        <v>2019</v>
      </c>
      <c r="B18147" t="inlineStr">
        <is>
          <t>00896559</t>
        </is>
      </c>
      <c r="C18147" t="inlineStr">
        <is>
          <t>삼척블루파워</t>
        </is>
      </c>
      <c r="D18147" t="n">
        <v>1898152000</v>
      </c>
      <c r="E18147" t="n">
        <v>620124000</v>
      </c>
      <c r="F18147" t="n">
        <v>299975000</v>
      </c>
      <c r="G18147" t="n">
        <v>38657000</v>
      </c>
      <c r="H18147" t="n">
        <v>1.9</v>
      </c>
      <c r="I18147" t="n">
        <v>2</v>
      </c>
      <c r="J18147" t="n">
        <v>8.27</v>
      </c>
      <c r="K18147" t="n">
        <v>-91658000</v>
      </c>
      <c r="L18147" t="n">
        <v>105299000</v>
      </c>
      <c r="M18147" t="n">
        <v>104178000</v>
      </c>
      <c r="N18147" t="n">
        <v>-92477000</v>
      </c>
      <c r="U18147">
        <f>(L18147-K18147)/(2*D18147*0.01)</f>
      </c>
      <c r="V18147">
        <f>(L18147+K18147)/(D18147*0.0001)</f>
      </c>
    </row>
    <row r="18148">
      <c r="A18148" t="n">
        <v>2020</v>
      </c>
      <c r="B18148" t="inlineStr">
        <is>
          <t>00896559</t>
        </is>
      </c>
      <c r="C18148" t="inlineStr">
        <is>
          <t>삼척블루파워</t>
        </is>
      </c>
      <c r="D18148" t="n">
        <v>2365286000</v>
      </c>
      <c r="E18148" t="n">
        <v>786858000</v>
      </c>
      <c r="F18148" t="n">
        <v>319606000</v>
      </c>
      <c r="G18148" t="n">
        <v>44376000</v>
      </c>
      <c r="H18148" t="n">
        <v>1.84</v>
      </c>
      <c r="I18148" t="n">
        <v>2</v>
      </c>
      <c r="J18148" t="n">
        <v>8.35</v>
      </c>
      <c r="K18148" t="n">
        <v>-124891000</v>
      </c>
      <c r="L18148" t="n">
        <v>143661000</v>
      </c>
      <c r="M18148" t="n">
        <v>142042000</v>
      </c>
      <c r="N18148" t="n">
        <v>-125937000</v>
      </c>
      <c r="O18148">
        <f>D18147</f>
      </c>
      <c r="P18148">
        <f>(E18148-F18148+G18148)/O18148*100</f>
      </c>
      <c r="Q18148">
        <f>H18147</f>
      </c>
      <c r="R18148">
        <f>I18147</f>
      </c>
      <c r="S18148">
        <f>H18148-H18147</f>
      </c>
      <c r="T18148">
        <f>I18148-I18147</f>
      </c>
      <c r="U18148">
        <f>(L18148-K18148)/(2*D18148*0.01)</f>
      </c>
      <c r="V18148">
        <f>(L18148+K18148)/(D18148*0.0001)</f>
      </c>
    </row>
    <row r="18149">
      <c r="A18149" t="n">
        <v>2021</v>
      </c>
      <c r="B18149" t="inlineStr">
        <is>
          <t>00896559</t>
        </is>
      </c>
      <c r="C18149" t="inlineStr">
        <is>
          <t>삼척블루파워</t>
        </is>
      </c>
      <c r="D18149" t="n">
        <v>154800000000</v>
      </c>
      <c r="E18149" t="n">
        <v>3800000000</v>
      </c>
      <c r="F18149" t="n">
        <v>8200000000</v>
      </c>
      <c r="G18149" t="n">
        <v>5100000000</v>
      </c>
      <c r="K18149" t="n">
        <v>-8500000000</v>
      </c>
      <c r="M18149" t="n">
        <v>6200000000</v>
      </c>
      <c r="O18149">
        <f>D18148</f>
      </c>
      <c r="P18149">
        <f>(E18149-F18149+G18149)/O18149*100</f>
      </c>
    </row>
    <row r="18150">
      <c r="A18150" t="n">
        <v>2022</v>
      </c>
      <c r="B18150" t="inlineStr">
        <is>
          <t>00896559</t>
        </is>
      </c>
      <c r="C18150" t="inlineStr">
        <is>
          <t>삼척블루파워</t>
        </is>
      </c>
      <c r="D18150" t="n">
        <v>2450760000</v>
      </c>
      <c r="E18150" t="n">
        <v>729652000</v>
      </c>
      <c r="F18150" t="n">
        <v>817970000</v>
      </c>
      <c r="G18150" t="n">
        <v>78171000</v>
      </c>
      <c r="H18150" t="n">
        <v>5.15</v>
      </c>
      <c r="I18150" t="n">
        <v>2</v>
      </c>
      <c r="J18150" t="n">
        <v>8.630000000000001</v>
      </c>
      <c r="K18150" t="n">
        <v>-116233000</v>
      </c>
      <c r="L18150" t="n">
        <v>130667000</v>
      </c>
      <c r="M18150" t="n">
        <v>133704000</v>
      </c>
      <c r="N18150" t="n">
        <v>-120826000</v>
      </c>
      <c r="O18150">
        <f>D18149</f>
      </c>
      <c r="P18150">
        <f>(E18150-F18150+G18150)/O18150*100</f>
      </c>
      <c r="U18150">
        <f>(L18150-K18150)/(2*D18150*0.01)</f>
      </c>
      <c r="V18150">
        <f>(L18150+K18150)/(D18150*0.0001)</f>
      </c>
    </row>
    <row r="18151">
      <c r="A18151" t="n">
        <v>2023</v>
      </c>
      <c r="B18151" t="inlineStr">
        <is>
          <t>00896559</t>
        </is>
      </c>
      <c r="C18151" t="inlineStr">
        <is>
          <t>삼척블루파워</t>
        </is>
      </c>
      <c r="D18151" t="n">
        <v>3208078000</v>
      </c>
      <c r="E18151" t="n">
        <v>859794000</v>
      </c>
      <c r="F18151" t="n">
        <v>727980000</v>
      </c>
      <c r="G18151" t="n">
        <v>168086000</v>
      </c>
      <c r="H18151" t="n">
        <v>4.07</v>
      </c>
      <c r="I18151" t="n">
        <v>2</v>
      </c>
      <c r="J18151" t="n">
        <v>8.1</v>
      </c>
      <c r="K18151" t="n">
        <v>-126469000</v>
      </c>
      <c r="L18151" t="n">
        <v>142870000</v>
      </c>
      <c r="M18151" t="n">
        <v>144591000</v>
      </c>
      <c r="N18151" t="n">
        <v>-130178000</v>
      </c>
      <c r="O18151">
        <f>D18150</f>
      </c>
      <c r="P18151">
        <f>(E18151-F18151+G18151)/O18151*100</f>
      </c>
      <c r="Q18151">
        <f>H18150</f>
      </c>
      <c r="R18151">
        <f>I18150</f>
      </c>
      <c r="S18151">
        <f>H18151-H18150</f>
      </c>
      <c r="T18151">
        <f>I18151-I18150</f>
      </c>
      <c r="U18151">
        <f>(L18151-K18151)/(2*D18151*0.01)</f>
      </c>
      <c r="V18151">
        <f>(L18151+K18151)/(D18151*0.0001)</f>
      </c>
    </row>
    <row r="18152">
      <c r="A18152" t="n">
        <v>2024</v>
      </c>
      <c r="B18152" t="inlineStr">
        <is>
          <t>00896559</t>
        </is>
      </c>
      <c r="C18152" t="inlineStr">
        <is>
          <t>삼척블루파워</t>
        </is>
      </c>
      <c r="D18152" t="n">
        <v>3003921000</v>
      </c>
      <c r="E18152" t="n">
        <v>755214000</v>
      </c>
      <c r="F18152" t="n">
        <v>1001622000</v>
      </c>
      <c r="G18152" t="n">
        <v>141964000</v>
      </c>
      <c r="H18152" t="n">
        <v>3.37</v>
      </c>
      <c r="I18152" t="n">
        <v>2</v>
      </c>
      <c r="J18152" t="n">
        <v>7.7</v>
      </c>
      <c r="K18152" t="n">
        <v>-150465000</v>
      </c>
      <c r="L18152" t="n">
        <v>170154000</v>
      </c>
      <c r="M18152" t="n">
        <v>170990000</v>
      </c>
      <c r="N18152" t="n">
        <v>-153913000</v>
      </c>
      <c r="O18152">
        <f>D18151</f>
      </c>
      <c r="P18152">
        <f>(E18152-F18152+G18152)/O18152*100</f>
      </c>
      <c r="Q18152">
        <f>H18151</f>
      </c>
      <c r="R18152">
        <f>I18151</f>
      </c>
      <c r="S18152">
        <f>H18152-H18151</f>
      </c>
      <c r="T18152">
        <f>I18152-I18151</f>
      </c>
      <c r="U18152">
        <f>(L18152-K18152)/(2*D18152*0.01)</f>
      </c>
      <c r="V18152">
        <f>(L18152+K18152)/(D18152*0.0001)</f>
      </c>
    </row>
    <row r="18153">
      <c r="A18153" t="n">
        <v>2014</v>
      </c>
      <c r="B18153" t="inlineStr">
        <is>
          <t>00896753</t>
        </is>
      </c>
      <c r="C18153" t="inlineStr">
        <is>
          <t>에코글로우</t>
        </is>
      </c>
      <c r="D18153" t="n">
        <v>2106662000</v>
      </c>
      <c r="E18153" t="n">
        <v>399373000</v>
      </c>
      <c r="F18153" t="n">
        <v>68477000</v>
      </c>
      <c r="G18153" t="n">
        <v>41097000</v>
      </c>
    </row>
    <row r="18154">
      <c r="A18154" t="n">
        <v>2016</v>
      </c>
      <c r="B18154" t="inlineStr">
        <is>
          <t>00896753</t>
        </is>
      </c>
      <c r="C18154" t="inlineStr">
        <is>
          <t>에코글로우</t>
        </is>
      </c>
      <c r="D18154" t="n">
        <v>1783173000</v>
      </c>
      <c r="E18154" t="n">
        <v>665983000</v>
      </c>
      <c r="F18154" t="n">
        <v>487051000</v>
      </c>
      <c r="G18154" t="n">
        <v>31505000</v>
      </c>
      <c r="H18154" t="n">
        <v>2.98</v>
      </c>
      <c r="I18154" t="n">
        <v>5</v>
      </c>
      <c r="K18154" t="n">
        <v>-107889000</v>
      </c>
      <c r="L18154" t="n">
        <v>127143000</v>
      </c>
      <c r="M18154" t="n">
        <v>123653000</v>
      </c>
      <c r="N18154" t="n">
        <v>-107242000</v>
      </c>
      <c r="U18154">
        <f>(L18154-K18154)/(2*D18154*0.01)</f>
      </c>
      <c r="V18154">
        <f>(L18154+K18154)/(D18154*0.0001)</f>
      </c>
    </row>
    <row r="18155">
      <c r="A18155" t="n">
        <v>2017</v>
      </c>
      <c r="B18155" t="inlineStr">
        <is>
          <t>00896753</t>
        </is>
      </c>
      <c r="C18155" t="inlineStr">
        <is>
          <t>에코글로우</t>
        </is>
      </c>
      <c r="D18155" t="n">
        <v>2265441000</v>
      </c>
      <c r="E18155" t="n">
        <v>745883000</v>
      </c>
      <c r="F18155" t="n">
        <v>69454000</v>
      </c>
      <c r="G18155" t="n">
        <v>30915000</v>
      </c>
      <c r="H18155" t="n">
        <v>3.035</v>
      </c>
      <c r="I18155" t="n">
        <v>3.75</v>
      </c>
      <c r="K18155" t="n">
        <v>-114437000</v>
      </c>
      <c r="L18155" t="n">
        <v>133115000</v>
      </c>
      <c r="M18155" t="n">
        <v>132124000</v>
      </c>
      <c r="N18155" t="n">
        <v>-116441000</v>
      </c>
      <c r="O18155">
        <f>D18154</f>
      </c>
      <c r="P18155">
        <f>(E18155-F18155+G18155)/O18155*100</f>
      </c>
      <c r="Q18155">
        <f>H18154</f>
      </c>
      <c r="R18155">
        <f>I18154</f>
      </c>
      <c r="S18155">
        <f>H18155-H18154</f>
      </c>
      <c r="T18155">
        <f>I18155-I18154</f>
      </c>
      <c r="U18155">
        <f>(L18155-K18155)/(2*D18155*0.01)</f>
      </c>
      <c r="V18155">
        <f>(L18155+K18155)/(D18155*0.0001)</f>
      </c>
    </row>
    <row r="18156">
      <c r="A18156" t="n">
        <v>2021</v>
      </c>
      <c r="B18156" t="inlineStr">
        <is>
          <t>00896753</t>
        </is>
      </c>
      <c r="C18156" t="inlineStr">
        <is>
          <t>에코글로우</t>
        </is>
      </c>
      <c r="D18156" t="n">
        <v>30231000</v>
      </c>
      <c r="E18156" t="n">
        <v>370290000</v>
      </c>
      <c r="F18156" t="n">
        <v>19789000</v>
      </c>
      <c r="G18156" t="n">
        <v>112114000</v>
      </c>
    </row>
    <row r="18157">
      <c r="A18157" t="n">
        <v>2023</v>
      </c>
      <c r="B18157" t="inlineStr">
        <is>
          <t>00896753</t>
        </is>
      </c>
      <c r="C18157" t="inlineStr">
        <is>
          <t>에코글로우</t>
        </is>
      </c>
      <c r="D18157" t="n">
        <v>65139000</v>
      </c>
      <c r="E18157" t="n">
        <v>59546000</v>
      </c>
      <c r="F18157" t="n">
        <v>47423000</v>
      </c>
      <c r="G18157" t="n">
        <v>3305000</v>
      </c>
    </row>
    <row r="18158">
      <c r="A18158" t="n">
        <v>2024</v>
      </c>
      <c r="B18158" t="inlineStr">
        <is>
          <t>00896753</t>
        </is>
      </c>
      <c r="C18158" t="inlineStr">
        <is>
          <t>에코글로우</t>
        </is>
      </c>
      <c r="D18158" t="n">
        <v>23939000</v>
      </c>
      <c r="E18158" t="n">
        <v>17184000</v>
      </c>
      <c r="F18158" t="n">
        <v>48741000</v>
      </c>
      <c r="G18158" t="n">
        <v>1008000</v>
      </c>
      <c r="J18158" t="n">
        <v>10.8</v>
      </c>
      <c r="O18158">
        <f>D18157</f>
      </c>
      <c r="P18158">
        <f>(E18158-F18158+G18158)/O18158*100</f>
      </c>
    </row>
    <row r="18159">
      <c r="A18159" t="n">
        <v>2018</v>
      </c>
      <c r="B18159" t="inlineStr">
        <is>
          <t>00897752</t>
        </is>
      </c>
      <c r="C18159" t="inlineStr">
        <is>
          <t>천보</t>
        </is>
      </c>
      <c r="D18159" t="n">
        <v>2617067000</v>
      </c>
      <c r="E18159" t="n">
        <v>865341000</v>
      </c>
      <c r="F18159" t="n">
        <v>185175000</v>
      </c>
      <c r="G18159" t="n">
        <v>80490000</v>
      </c>
      <c r="H18159" t="n">
        <v>2.74</v>
      </c>
      <c r="I18159" t="n">
        <v>5.06</v>
      </c>
      <c r="K18159" t="n">
        <v>-216892000</v>
      </c>
      <c r="L18159" t="n">
        <v>258638000</v>
      </c>
      <c r="M18159" t="n">
        <v>255501000</v>
      </c>
      <c r="N18159" t="n">
        <v>-218531000</v>
      </c>
      <c r="U18159">
        <f>(L18159-K18159)/(2*D18159*0.01)</f>
      </c>
      <c r="V18159">
        <f>(L18159+K18159)/(D18159*0.0001)</f>
      </c>
    </row>
    <row r="18160">
      <c r="A18160" t="n">
        <v>2019</v>
      </c>
      <c r="B18160" t="inlineStr">
        <is>
          <t>00897752</t>
        </is>
      </c>
      <c r="C18160" t="inlineStr">
        <is>
          <t>천보</t>
        </is>
      </c>
      <c r="D18160" t="n">
        <v>2698859822</v>
      </c>
      <c r="E18160" t="n">
        <v>773466595</v>
      </c>
      <c r="F18160" t="n">
        <v>251440996</v>
      </c>
      <c r="G18160" t="n">
        <v>67985187</v>
      </c>
      <c r="H18160" t="n">
        <v>2.65</v>
      </c>
      <c r="I18160" t="n">
        <v>4.5</v>
      </c>
      <c r="K18160" t="n">
        <v>-247390864</v>
      </c>
      <c r="L18160" t="n">
        <v>299693226</v>
      </c>
      <c r="M18160" t="n">
        <v>298807836</v>
      </c>
      <c r="N18160" t="n">
        <v>-251227364</v>
      </c>
      <c r="O18160">
        <f>D18159</f>
      </c>
      <c r="P18160">
        <f>(E18160-F18160+G18160)/O18160*100</f>
      </c>
      <c r="Q18160">
        <f>H18159</f>
      </c>
      <c r="R18160">
        <f>I18159</f>
      </c>
      <c r="S18160">
        <f>H18160-H18159</f>
      </c>
      <c r="T18160">
        <f>I18160-I18159</f>
      </c>
      <c r="U18160">
        <f>(L18160-K18160)/(2*D18160*0.01)</f>
      </c>
      <c r="V18160">
        <f>(L18160+K18160)/(D18160*0.0001)</f>
      </c>
    </row>
    <row r="18161">
      <c r="A18161" t="n">
        <v>2020</v>
      </c>
      <c r="B18161" t="inlineStr">
        <is>
          <t>00897752</t>
        </is>
      </c>
      <c r="C18161" t="inlineStr">
        <is>
          <t>천보</t>
        </is>
      </c>
      <c r="D18161" t="n">
        <v>3302566035</v>
      </c>
      <c r="E18161" t="n">
        <v>785156550</v>
      </c>
      <c r="F18161" t="n">
        <v>386926015</v>
      </c>
      <c r="G18161" t="n">
        <v>60182470</v>
      </c>
      <c r="H18161" t="n">
        <v>3.09</v>
      </c>
      <c r="I18161" t="n">
        <v>4.5</v>
      </c>
      <c r="K18161" t="n">
        <v>-280155587</v>
      </c>
      <c r="L18161" t="n">
        <v>336276868</v>
      </c>
      <c r="M18161" t="n">
        <v>337013730</v>
      </c>
      <c r="N18161" t="n">
        <v>-285512892</v>
      </c>
      <c r="O18161">
        <f>D18160</f>
      </c>
      <c r="P18161">
        <f>(E18161-F18161+G18161)/O18161*100</f>
      </c>
      <c r="Q18161">
        <f>H18160</f>
      </c>
      <c r="R18161">
        <f>I18160</f>
      </c>
      <c r="S18161">
        <f>H18161-H18160</f>
      </c>
      <c r="T18161">
        <f>I18161-I18160</f>
      </c>
      <c r="U18161">
        <f>(L18161-K18161)/(2*D18161*0.01)</f>
      </c>
      <c r="V18161">
        <f>(L18161+K18161)/(D18161*0.0001)</f>
      </c>
    </row>
    <row r="18162">
      <c r="A18162" t="n">
        <v>2021</v>
      </c>
      <c r="B18162" t="inlineStr">
        <is>
          <t>00897752</t>
        </is>
      </c>
      <c r="C18162" t="inlineStr">
        <is>
          <t>천보</t>
        </is>
      </c>
      <c r="D18162" t="n">
        <v>3729933715</v>
      </c>
      <c r="E18162" t="n">
        <v>941673407</v>
      </c>
      <c r="F18162" t="n">
        <v>328888209</v>
      </c>
      <c r="G18162" t="n">
        <v>85116604</v>
      </c>
      <c r="H18162" t="n">
        <v>3.55</v>
      </c>
      <c r="I18162" t="n">
        <v>4.5</v>
      </c>
      <c r="K18162" t="n">
        <v>-292386083</v>
      </c>
      <c r="L18162" t="n">
        <v>350188703</v>
      </c>
      <c r="M18162" t="n">
        <v>352636772</v>
      </c>
      <c r="N18162" t="n">
        <v>-299176085</v>
      </c>
      <c r="O18162">
        <f>D18161</f>
      </c>
      <c r="P18162">
        <f>(E18162-F18162+G18162)/O18162*100</f>
      </c>
      <c r="Q18162">
        <f>H18161</f>
      </c>
      <c r="R18162">
        <f>I18161</f>
      </c>
      <c r="S18162">
        <f>H18162-H18161</f>
      </c>
      <c r="T18162">
        <f>I18162-I18161</f>
      </c>
      <c r="U18162">
        <f>(L18162-K18162)/(2*D18162*0.01)</f>
      </c>
      <c r="V18162">
        <f>(L18162+K18162)/(D18162*0.0001)</f>
      </c>
    </row>
    <row r="18163">
      <c r="A18163" t="n">
        <v>2022</v>
      </c>
      <c r="B18163" t="inlineStr">
        <is>
          <t>00897752</t>
        </is>
      </c>
      <c r="C18163" t="inlineStr">
        <is>
          <t>천보</t>
        </is>
      </c>
      <c r="D18163" t="n">
        <v>3627152229</v>
      </c>
      <c r="E18163" t="n">
        <v>1163977289</v>
      </c>
      <c r="F18163" t="n">
        <v>317779498</v>
      </c>
      <c r="G18163" t="n">
        <v>102997052</v>
      </c>
      <c r="H18163" t="n">
        <v>5.9</v>
      </c>
      <c r="I18163" t="n">
        <v>4.5</v>
      </c>
      <c r="K18163" t="n">
        <v>-179699439</v>
      </c>
      <c r="L18163" t="n">
        <v>211358989</v>
      </c>
      <c r="M18163" t="n">
        <v>218155091</v>
      </c>
      <c r="N18163" t="n">
        <v>-187865705</v>
      </c>
      <c r="O18163">
        <f>D18162</f>
      </c>
      <c r="P18163">
        <f>(E18163-F18163+G18163)/O18163*100</f>
      </c>
      <c r="Q18163">
        <f>H18162</f>
      </c>
      <c r="R18163">
        <f>I18162</f>
      </c>
      <c r="S18163">
        <f>H18163-H18162</f>
      </c>
      <c r="T18163">
        <f>I18163-I18162</f>
      </c>
      <c r="U18163">
        <f>(L18163-K18163)/(2*D18163*0.01)</f>
      </c>
      <c r="V18163">
        <f>(L18163+K18163)/(D18163*0.0001)</f>
      </c>
    </row>
    <row r="18164">
      <c r="A18164" t="n">
        <v>2023</v>
      </c>
      <c r="B18164" t="inlineStr">
        <is>
          <t>00897752</t>
        </is>
      </c>
      <c r="C18164" t="inlineStr">
        <is>
          <t>천보</t>
        </is>
      </c>
      <c r="D18164" t="n">
        <v>4301566730</v>
      </c>
      <c r="E18164" t="n">
        <v>1441632500</v>
      </c>
      <c r="F18164" t="n">
        <v>723734851</v>
      </c>
      <c r="G18164" t="n">
        <v>158805022</v>
      </c>
      <c r="H18164" t="n">
        <v>5.17</v>
      </c>
      <c r="I18164" t="n">
        <v>4.5</v>
      </c>
      <c r="K18164" t="n">
        <v>-195860371</v>
      </c>
      <c r="L18164" t="n">
        <v>231043426</v>
      </c>
      <c r="M18164" t="n">
        <v>236675745</v>
      </c>
      <c r="N18164" t="n">
        <v>-203386023</v>
      </c>
      <c r="O18164">
        <f>D18163</f>
      </c>
      <c r="P18164">
        <f>(E18164-F18164+G18164)/O18164*100</f>
      </c>
      <c r="Q18164">
        <f>H18163</f>
      </c>
      <c r="R18164">
        <f>I18163</f>
      </c>
      <c r="S18164">
        <f>H18164-H18163</f>
      </c>
      <c r="T18164">
        <f>I18164-I18163</f>
      </c>
      <c r="U18164">
        <f>(L18164-K18164)/(2*D18164*0.01)</f>
      </c>
      <c r="V18164">
        <f>(L18164+K18164)/(D18164*0.0001)</f>
      </c>
    </row>
    <row r="18165">
      <c r="A18165" t="n">
        <v>2024</v>
      </c>
      <c r="B18165" t="inlineStr">
        <is>
          <t>00897752</t>
        </is>
      </c>
      <c r="C18165" t="inlineStr">
        <is>
          <t>천보</t>
        </is>
      </c>
      <c r="D18165" t="n">
        <v>5554284414</v>
      </c>
      <c r="E18165" t="n">
        <v>1700492216</v>
      </c>
      <c r="F18165" t="n">
        <v>1276627111</v>
      </c>
      <c r="G18165" t="n">
        <v>180244031</v>
      </c>
      <c r="H18165" t="n">
        <v>4.62</v>
      </c>
      <c r="I18165" t="n">
        <v>4.76</v>
      </c>
      <c r="K18165" t="n">
        <v>-236457537</v>
      </c>
      <c r="L18165" t="n">
        <v>278366746</v>
      </c>
      <c r="M18165" t="n">
        <v>283539216</v>
      </c>
      <c r="N18165" t="n">
        <v>-244368967</v>
      </c>
      <c r="O18165">
        <f>D18164</f>
      </c>
      <c r="P18165">
        <f>(E18165-F18165+G18165)/O18165*100</f>
      </c>
      <c r="Q18165">
        <f>H18164</f>
      </c>
      <c r="R18165">
        <f>I18164</f>
      </c>
      <c r="S18165">
        <f>H18165-H18164</f>
      </c>
      <c r="T18165">
        <f>I18165-I18164</f>
      </c>
      <c r="U18165">
        <f>(L18165-K18165)/(2*D18165*0.01)</f>
      </c>
      <c r="V18165">
        <f>(L18165+K18165)/(D18165*0.0001)</f>
      </c>
    </row>
    <row r="18166">
      <c r="A18166" t="n">
        <v>2025</v>
      </c>
      <c r="B18166" t="inlineStr">
        <is>
          <t>00897752</t>
        </is>
      </c>
      <c r="C18166" t="inlineStr">
        <is>
          <t>천보</t>
        </is>
      </c>
      <c r="D18166" t="n">
        <v>5608728818</v>
      </c>
      <c r="E18166" t="n">
        <v>1657587239</v>
      </c>
      <c r="F18166" t="n">
        <v>1555974940</v>
      </c>
      <c r="G18166" t="n">
        <v>211632264</v>
      </c>
      <c r="H18166" t="n">
        <v>5.02</v>
      </c>
      <c r="I18166" t="n">
        <v>4.76</v>
      </c>
      <c r="K18166" t="n">
        <v>-242551374</v>
      </c>
      <c r="L18166" t="n">
        <v>283696114</v>
      </c>
      <c r="M18166" t="n">
        <v>290138742</v>
      </c>
      <c r="N18166" t="n">
        <v>-251535754</v>
      </c>
      <c r="O18166">
        <f>D18165</f>
      </c>
      <c r="P18166">
        <f>(E18166-F18166+G18166)/O18166*100</f>
      </c>
      <c r="Q18166">
        <f>H18165</f>
      </c>
      <c r="R18166">
        <f>I18165</f>
      </c>
      <c r="S18166">
        <f>H18166-H18165</f>
      </c>
      <c r="T18166">
        <f>I18166-I18165</f>
      </c>
      <c r="U18166">
        <f>(L18166-K18166)/(2*D18166*0.01)</f>
      </c>
      <c r="V18166">
        <f>(L18166+K18166)/(D18166*0.0001)</f>
      </c>
    </row>
    <row r="18167">
      <c r="A18167" t="n">
        <v>2015</v>
      </c>
      <c r="B18167" t="inlineStr">
        <is>
          <t>00899459</t>
        </is>
      </c>
      <c r="C18167" t="inlineStr">
        <is>
          <t>레이언스</t>
        </is>
      </c>
      <c r="D18167" t="n">
        <v>5145947000</v>
      </c>
      <c r="E18167" t="n">
        <v>1132510000</v>
      </c>
      <c r="F18167" t="n">
        <v>216246000</v>
      </c>
      <c r="G18167" t="n">
        <v>100754000</v>
      </c>
      <c r="H18167" t="n">
        <v>2.91</v>
      </c>
      <c r="I18167" t="n">
        <v>7.72</v>
      </c>
      <c r="K18167" t="n">
        <v>-482836000</v>
      </c>
      <c r="L18167" t="n">
        <v>574416000</v>
      </c>
      <c r="M18167" t="n">
        <v>587152000</v>
      </c>
      <c r="N18167" t="n">
        <v>-500916000</v>
      </c>
      <c r="U18167">
        <f>(L18167-K18167)/(2*D18167*0.01)</f>
      </c>
      <c r="V18167">
        <f>(L18167+K18167)/(D18167*0.0001)</f>
      </c>
    </row>
    <row r="18168">
      <c r="A18168" t="n">
        <v>2016</v>
      </c>
      <c r="B18168" t="inlineStr">
        <is>
          <t>00899459</t>
        </is>
      </c>
      <c r="C18168" t="inlineStr">
        <is>
          <t>레이언스</t>
        </is>
      </c>
      <c r="D18168" t="n">
        <v>5333465000</v>
      </c>
      <c r="E18168" t="n">
        <v>1539353000</v>
      </c>
      <c r="F18168" t="n">
        <v>500340000</v>
      </c>
      <c r="G18168" t="n">
        <v>145351000</v>
      </c>
      <c r="H18168" t="n">
        <v>2.95</v>
      </c>
      <c r="I18168" t="n">
        <v>7.19</v>
      </c>
      <c r="K18168" t="n">
        <v>-490009000</v>
      </c>
      <c r="L18168" t="n">
        <v>579332000</v>
      </c>
      <c r="M18168" t="n">
        <v>570810000</v>
      </c>
      <c r="N18168" t="n">
        <v>-492585000</v>
      </c>
      <c r="O18168">
        <f>D18167</f>
      </c>
      <c r="P18168">
        <f>(E18168-F18168+G18168)/O18168*100</f>
      </c>
      <c r="Q18168">
        <f>H18167</f>
      </c>
      <c r="R18168">
        <f>I18167</f>
      </c>
      <c r="S18168">
        <f>H18168-H18167</f>
      </c>
      <c r="T18168">
        <f>I18168-I18167</f>
      </c>
      <c r="U18168">
        <f>(L18168-K18168)/(2*D18168*0.01)</f>
      </c>
      <c r="V18168">
        <f>(L18168+K18168)/(D18168*0.0001)</f>
      </c>
    </row>
    <row r="18169">
      <c r="A18169" t="n">
        <v>2017</v>
      </c>
      <c r="B18169" t="inlineStr">
        <is>
          <t>00899459</t>
        </is>
      </c>
      <c r="C18169" t="inlineStr">
        <is>
          <t>레이언스</t>
        </is>
      </c>
      <c r="D18169" t="n">
        <v>5233680000</v>
      </c>
      <c r="E18169" t="n">
        <v>1459647000</v>
      </c>
      <c r="F18169" t="n">
        <v>508155000</v>
      </c>
      <c r="G18169" t="n">
        <v>152339000</v>
      </c>
      <c r="H18169" t="n">
        <v>2.87</v>
      </c>
      <c r="I18169" t="n">
        <v>6.94</v>
      </c>
      <c r="K18169" t="n">
        <v>-265677000</v>
      </c>
      <c r="L18169" t="n">
        <v>296453000</v>
      </c>
      <c r="M18169" t="n">
        <v>292439000</v>
      </c>
      <c r="N18169" t="n">
        <v>-267267000</v>
      </c>
      <c r="O18169">
        <f>D18168</f>
      </c>
      <c r="P18169">
        <f>(E18169-F18169+G18169)/O18169*100</f>
      </c>
      <c r="Q18169">
        <f>H18168</f>
      </c>
      <c r="R18169">
        <f>I18168</f>
      </c>
      <c r="S18169">
        <f>H18169-H18168</f>
      </c>
      <c r="T18169">
        <f>I18169-I18168</f>
      </c>
      <c r="U18169">
        <f>(L18169-K18169)/(2*D18169*0.01)</f>
      </c>
      <c r="V18169">
        <f>(L18169+K18169)/(D18169*0.0001)</f>
      </c>
    </row>
    <row r="18170">
      <c r="A18170" t="n">
        <v>2018</v>
      </c>
      <c r="B18170" t="inlineStr">
        <is>
          <t>00899459</t>
        </is>
      </c>
      <c r="C18170" t="inlineStr">
        <is>
          <t>레이언스</t>
        </is>
      </c>
      <c r="D18170" t="n">
        <v>5541004000</v>
      </c>
      <c r="E18170" t="n">
        <v>1172787000</v>
      </c>
      <c r="F18170" t="n">
        <v>1115051000</v>
      </c>
      <c r="G18170" t="n">
        <v>141074000</v>
      </c>
      <c r="H18170" t="n">
        <v>2.47</v>
      </c>
      <c r="I18170" t="n">
        <v>5.23</v>
      </c>
      <c r="K18170" t="n">
        <v>311552000</v>
      </c>
      <c r="L18170" t="n">
        <v>-277193000</v>
      </c>
      <c r="M18170" t="n">
        <v>305808000</v>
      </c>
      <c r="N18170" t="n">
        <v>-277618000</v>
      </c>
      <c r="O18170">
        <f>D18169</f>
      </c>
      <c r="P18170">
        <f>(E18170-F18170+G18170)/O18170*100</f>
      </c>
      <c r="Q18170">
        <f>H18169</f>
      </c>
      <c r="R18170">
        <f>I18169</f>
      </c>
      <c r="S18170">
        <f>H18170-H18169</f>
      </c>
      <c r="T18170">
        <f>I18170-I18169</f>
      </c>
      <c r="V18170">
        <f>(L18170+K18170)/(D18170*0.0001)</f>
      </c>
    </row>
    <row r="18171">
      <c r="A18171" t="n">
        <v>2019</v>
      </c>
      <c r="B18171" t="inlineStr">
        <is>
          <t>00899459</t>
        </is>
      </c>
      <c r="C18171" t="inlineStr">
        <is>
          <t>레이언스</t>
        </is>
      </c>
      <c r="D18171" t="n">
        <v>7373615000</v>
      </c>
      <c r="E18171" t="n">
        <v>1494268000</v>
      </c>
      <c r="F18171" t="n">
        <v>913803000</v>
      </c>
      <c r="G18171" t="n">
        <v>9704000</v>
      </c>
      <c r="H18171" t="n">
        <v>2.57</v>
      </c>
      <c r="I18171" t="n">
        <v>4.18</v>
      </c>
      <c r="K18171" t="n">
        <v>-560648000</v>
      </c>
      <c r="L18171" t="n">
        <v>662538000</v>
      </c>
      <c r="M18171" t="n">
        <v>648430000</v>
      </c>
      <c r="N18171" t="n">
        <v>-560314000</v>
      </c>
      <c r="O18171">
        <f>D18170</f>
      </c>
      <c r="P18171">
        <f>(E18171-F18171+G18171)/O18171*100</f>
      </c>
      <c r="Q18171">
        <f>H18170</f>
      </c>
      <c r="R18171">
        <f>I18170</f>
      </c>
      <c r="S18171">
        <f>H18171-H18170</f>
      </c>
      <c r="T18171">
        <f>I18171-I18170</f>
      </c>
      <c r="U18171">
        <f>(L18171-K18171)/(2*D18171*0.01)</f>
      </c>
      <c r="V18171">
        <f>(L18171+K18171)/(D18171*0.0001)</f>
      </c>
    </row>
    <row r="18172">
      <c r="A18172" t="n">
        <v>2020</v>
      </c>
      <c r="B18172" t="inlineStr">
        <is>
          <t>00899459</t>
        </is>
      </c>
      <c r="C18172" t="inlineStr">
        <is>
          <t>레이언스</t>
        </is>
      </c>
      <c r="D18172" t="n">
        <v>8487186000</v>
      </c>
      <c r="E18172" t="n">
        <v>1485250000</v>
      </c>
      <c r="F18172" t="n">
        <v>786742000</v>
      </c>
      <c r="G18172" t="n">
        <v>151711000</v>
      </c>
      <c r="O18172">
        <f>D18171</f>
      </c>
      <c r="P18172">
        <f>(E18172-F18172+G18172)/O18172*100</f>
      </c>
    </row>
    <row r="18173">
      <c r="A18173" t="n">
        <v>2021</v>
      </c>
      <c r="B18173" t="inlineStr">
        <is>
          <t>00899459</t>
        </is>
      </c>
      <c r="C18173" t="inlineStr">
        <is>
          <t>레이언스</t>
        </is>
      </c>
      <c r="D18173" t="n">
        <v>9131909000</v>
      </c>
      <c r="E18173" t="n">
        <v>1547223000</v>
      </c>
      <c r="F18173" t="n">
        <v>916189000</v>
      </c>
      <c r="G18173" t="n">
        <v>178178000</v>
      </c>
      <c r="H18173" t="n">
        <v>2.955</v>
      </c>
      <c r="I18173" t="n">
        <v>4.15</v>
      </c>
      <c r="K18173" t="n">
        <v>-1437434466</v>
      </c>
      <c r="L18173" t="n">
        <v>1138421000</v>
      </c>
      <c r="M18173" t="n">
        <v>1131154186</v>
      </c>
      <c r="N18173" t="n">
        <v>-436864000</v>
      </c>
      <c r="O18173">
        <f>D18172</f>
      </c>
      <c r="P18173">
        <f>(E18173-F18173+G18173)/O18173*100</f>
      </c>
      <c r="U18173">
        <f>(L18173-K18173)/(2*D18173*0.01)</f>
      </c>
    </row>
    <row r="18174">
      <c r="A18174" t="n">
        <v>2022</v>
      </c>
      <c r="B18174" t="inlineStr">
        <is>
          <t>00899459</t>
        </is>
      </c>
      <c r="C18174" t="inlineStr">
        <is>
          <t>레이언스</t>
        </is>
      </c>
      <c r="D18174" t="n">
        <v>8523529000</v>
      </c>
      <c r="E18174" t="n">
        <v>1492375000</v>
      </c>
      <c r="F18174" t="n">
        <v>1157447000</v>
      </c>
      <c r="G18174" t="n">
        <v>221425000</v>
      </c>
      <c r="H18174" t="n">
        <v>5.57</v>
      </c>
      <c r="I18174" t="n">
        <v>3.25</v>
      </c>
      <c r="K18174" t="n">
        <v>-458468000</v>
      </c>
      <c r="L18174" t="n">
        <v>527468000</v>
      </c>
      <c r="M18174" t="n">
        <v>529903000</v>
      </c>
      <c r="N18174" t="n">
        <v>-468530000</v>
      </c>
      <c r="O18174">
        <f>D18173</f>
      </c>
      <c r="P18174">
        <f>(E18174-F18174+G18174)/O18174*100</f>
      </c>
      <c r="Q18174">
        <f>H18173</f>
      </c>
      <c r="R18174">
        <f>I18173</f>
      </c>
      <c r="S18174">
        <f>H18174-H18173</f>
      </c>
      <c r="T18174">
        <f>I18174-I18173</f>
      </c>
      <c r="U18174">
        <f>(L18174-K18174)/(2*D18174*0.01)</f>
      </c>
      <c r="V18174">
        <f>(L18174+K18174)/(D18174*0.0001)</f>
      </c>
    </row>
    <row r="18175">
      <c r="A18175" t="n">
        <v>2023</v>
      </c>
      <c r="B18175" t="inlineStr">
        <is>
          <t>00899459</t>
        </is>
      </c>
      <c r="C18175" t="inlineStr">
        <is>
          <t>레이언스</t>
        </is>
      </c>
      <c r="D18175" t="n">
        <v>10496228000</v>
      </c>
      <c r="E18175" t="n">
        <v>1435745000</v>
      </c>
      <c r="F18175" t="n">
        <v>830623000</v>
      </c>
      <c r="G18175" t="n">
        <v>329865000</v>
      </c>
      <c r="H18175" t="n">
        <v>4.73</v>
      </c>
      <c r="I18175" t="n">
        <v>4.4</v>
      </c>
      <c r="K18175" t="n">
        <v>-581069000</v>
      </c>
      <c r="L18175" t="n">
        <v>668920000</v>
      </c>
      <c r="M18175" t="n">
        <v>665243000</v>
      </c>
      <c r="N18175" t="n">
        <v>-588651000</v>
      </c>
      <c r="O18175">
        <f>D18174</f>
      </c>
      <c r="P18175">
        <f>(E18175-F18175+G18175)/O18175*100</f>
      </c>
      <c r="Q18175">
        <f>H18174</f>
      </c>
      <c r="R18175">
        <f>I18174</f>
      </c>
      <c r="S18175">
        <f>H18175-H18174</f>
      </c>
      <c r="T18175">
        <f>I18175-I18174</f>
      </c>
      <c r="U18175">
        <f>(L18175-K18175)/(2*D18175*0.01)</f>
      </c>
      <c r="V18175">
        <f>(L18175+K18175)/(D18175*0.0001)</f>
      </c>
    </row>
    <row r="18176">
      <c r="A18176" t="n">
        <v>2024</v>
      </c>
      <c r="B18176" t="inlineStr">
        <is>
          <t>00899459</t>
        </is>
      </c>
      <c r="C18176" t="inlineStr">
        <is>
          <t>레이언스</t>
        </is>
      </c>
      <c r="D18176" t="n">
        <v>11863877000</v>
      </c>
      <c r="E18176" t="n">
        <v>1567135000</v>
      </c>
      <c r="F18176" t="n">
        <v>740095000</v>
      </c>
      <c r="G18176" t="n">
        <v>352161000</v>
      </c>
      <c r="H18176" t="n">
        <v>4.19</v>
      </c>
      <c r="I18176" t="n">
        <v>4.4</v>
      </c>
      <c r="K18176" t="n">
        <v>-681772000</v>
      </c>
      <c r="L18176" t="n">
        <v>784995000</v>
      </c>
      <c r="M18176" t="n">
        <v>776474000</v>
      </c>
      <c r="N18176" t="n">
        <v>-687432000</v>
      </c>
      <c r="O18176">
        <f>D18175</f>
      </c>
      <c r="P18176">
        <f>(E18176-F18176+G18176)/O18176*100</f>
      </c>
      <c r="Q18176">
        <f>H18175</f>
      </c>
      <c r="R18176">
        <f>I18175</f>
      </c>
      <c r="S18176">
        <f>H18176-H18175</f>
      </c>
      <c r="T18176">
        <f>I18176-I18175</f>
      </c>
      <c r="U18176">
        <f>(L18176-K18176)/(2*D18176*0.01)</f>
      </c>
      <c r="V18176">
        <f>(L18176+K18176)/(D18176*0.0001)</f>
      </c>
    </row>
    <row r="18177">
      <c r="A18177" t="n">
        <v>2025</v>
      </c>
      <c r="B18177" t="inlineStr">
        <is>
          <t>00899459</t>
        </is>
      </c>
      <c r="C18177" t="inlineStr">
        <is>
          <t>레이언스</t>
        </is>
      </c>
      <c r="D18177" t="n">
        <v>11495222000</v>
      </c>
      <c r="E18177" t="n">
        <v>1809679000</v>
      </c>
      <c r="F18177" t="n">
        <v>1394622000</v>
      </c>
      <c r="G18177" t="n">
        <v>367056000</v>
      </c>
      <c r="H18177" t="n">
        <v>4.515</v>
      </c>
      <c r="I18177" t="n">
        <v>4.3</v>
      </c>
      <c r="K18177" t="n">
        <v>-657804000</v>
      </c>
      <c r="L18177" t="n">
        <v>753776000</v>
      </c>
      <c r="M18177" t="n">
        <v>749403000</v>
      </c>
      <c r="N18177" t="n">
        <v>-666222000</v>
      </c>
      <c r="O18177">
        <f>D18176</f>
      </c>
      <c r="P18177">
        <f>(E18177-F18177+G18177)/O18177*100</f>
      </c>
      <c r="Q18177">
        <f>H18176</f>
      </c>
      <c r="R18177">
        <f>I18176</f>
      </c>
      <c r="S18177">
        <f>H18177-H18176</f>
      </c>
      <c r="T18177">
        <f>I18177-I18176</f>
      </c>
      <c r="U18177">
        <f>(L18177-K18177)/(2*D18177*0.01)</f>
      </c>
      <c r="V18177">
        <f>(L18177+K18177)/(D18177*0.0001)</f>
      </c>
    </row>
    <row r="18178">
      <c r="A18178" t="n">
        <v>2014</v>
      </c>
      <c r="B18178" t="inlineStr">
        <is>
          <t>00903503</t>
        </is>
      </c>
      <c r="C18178" t="inlineStr">
        <is>
          <t>GS에너지</t>
        </is>
      </c>
      <c r="D18178" t="n">
        <v>25262000000</v>
      </c>
      <c r="E18178" t="n">
        <v>4484000000</v>
      </c>
      <c r="F18178" t="n">
        <v>4442000000</v>
      </c>
      <c r="G18178" t="n">
        <v>935000000</v>
      </c>
      <c r="H18178" t="n">
        <v>3.125</v>
      </c>
      <c r="I18178" t="n">
        <v>4.5</v>
      </c>
      <c r="K18178" t="n">
        <v>-1548000000</v>
      </c>
      <c r="L18178" t="n">
        <v>2088000000</v>
      </c>
      <c r="M18178" t="n">
        <v>1955000000</v>
      </c>
      <c r="N18178" t="n">
        <v>-1463000000</v>
      </c>
      <c r="U18178">
        <f>(L18178-K18178)/(2*D18178*0.01)</f>
      </c>
      <c r="V18178">
        <f>(L18178+K18178)/(D18178*0.0001)</f>
      </c>
    </row>
    <row r="18179">
      <c r="A18179" t="n">
        <v>2015</v>
      </c>
      <c r="B18179" t="inlineStr">
        <is>
          <t>00903503</t>
        </is>
      </c>
      <c r="C18179" t="inlineStr">
        <is>
          <t>GS에너지</t>
        </is>
      </c>
      <c r="D18179" t="n">
        <v>23849000000</v>
      </c>
      <c r="E18179" t="n">
        <v>4468000000</v>
      </c>
      <c r="F18179" t="n">
        <v>7735000000</v>
      </c>
      <c r="G18179" t="n">
        <v>807000000</v>
      </c>
      <c r="H18179" t="n">
        <v>2.725</v>
      </c>
      <c r="I18179" t="n">
        <v>5.125</v>
      </c>
      <c r="K18179" t="n">
        <v>-1899000000</v>
      </c>
      <c r="L18179" t="n">
        <v>2202000000</v>
      </c>
      <c r="M18179" t="n">
        <v>2202000000</v>
      </c>
      <c r="N18179" t="n">
        <v>-1933000000</v>
      </c>
      <c r="O18179">
        <f>D18178</f>
      </c>
      <c r="P18179">
        <f>(E18179-F18179+G18179)/O18179*100</f>
      </c>
      <c r="Q18179">
        <f>H18178</f>
      </c>
      <c r="R18179">
        <f>I18178</f>
      </c>
      <c r="S18179">
        <f>H18179-H18178</f>
      </c>
      <c r="T18179">
        <f>I18179-I18178</f>
      </c>
      <c r="U18179">
        <f>(L18179-K18179)/(2*D18179*0.01)</f>
      </c>
      <c r="V18179">
        <f>(L18179+K18179)/(D18179*0.0001)</f>
      </c>
    </row>
    <row r="18180">
      <c r="A18180" t="n">
        <v>2016</v>
      </c>
      <c r="B18180" t="inlineStr">
        <is>
          <t>00903503</t>
        </is>
      </c>
      <c r="C18180" t="inlineStr">
        <is>
          <t>GS에너지</t>
        </is>
      </c>
      <c r="D18180" t="n">
        <v>21906000000</v>
      </c>
      <c r="E18180" t="n">
        <v>4998000000</v>
      </c>
      <c r="F18180" t="n">
        <v>7111000000</v>
      </c>
      <c r="G18180" t="n">
        <v>556000000</v>
      </c>
      <c r="H18180" t="n">
        <v>2.385</v>
      </c>
      <c r="I18180" t="n">
        <v>3.725</v>
      </c>
      <c r="K18180" t="n">
        <v>-1762000000</v>
      </c>
      <c r="L18180" t="n">
        <v>2038000000</v>
      </c>
      <c r="M18180" t="n">
        <v>2032000000</v>
      </c>
      <c r="N18180" t="n">
        <v>-1789000000</v>
      </c>
      <c r="O18180">
        <f>D18179</f>
      </c>
      <c r="P18180">
        <f>(E18180-F18180+G18180)/O18180*100</f>
      </c>
      <c r="Q18180">
        <f>H18179</f>
      </c>
      <c r="R18180">
        <f>I18179</f>
      </c>
      <c r="S18180">
        <f>H18180-H18179</f>
      </c>
      <c r="T18180">
        <f>I18180-I18179</f>
      </c>
      <c r="U18180">
        <f>(L18180-K18180)/(2*D18180*0.01)</f>
      </c>
      <c r="V18180">
        <f>(L18180+K18180)/(D18180*0.0001)</f>
      </c>
    </row>
    <row r="18181">
      <c r="A18181" t="n">
        <v>2017</v>
      </c>
      <c r="B18181" t="inlineStr">
        <is>
          <t>00903503</t>
        </is>
      </c>
      <c r="C18181" t="inlineStr">
        <is>
          <t>GS에너지</t>
        </is>
      </c>
      <c r="D18181" t="n">
        <v>22448000000</v>
      </c>
      <c r="E18181" t="n">
        <v>2552000000</v>
      </c>
      <c r="F18181" t="n">
        <v>3709000000</v>
      </c>
      <c r="G18181" t="n">
        <v>502000000</v>
      </c>
      <c r="H18181" t="n">
        <v>2.99</v>
      </c>
      <c r="I18181" t="n">
        <v>3.76</v>
      </c>
      <c r="K18181" t="n">
        <v>-1756000000</v>
      </c>
      <c r="L18181" t="n">
        <v>2017000000</v>
      </c>
      <c r="M18181" t="n">
        <v>2002000000</v>
      </c>
      <c r="N18181" t="n">
        <v>-1776000000</v>
      </c>
      <c r="O18181">
        <f>D18180</f>
      </c>
      <c r="P18181">
        <f>(E18181-F18181+G18181)/O18181*100</f>
      </c>
      <c r="Q18181">
        <f>H18180</f>
      </c>
      <c r="R18181">
        <f>I18180</f>
      </c>
      <c r="S18181">
        <f>H18181-H18180</f>
      </c>
      <c r="T18181">
        <f>I18181-I18180</f>
      </c>
      <c r="U18181">
        <f>(L18181-K18181)/(2*D18181*0.01)</f>
      </c>
      <c r="V18181">
        <f>(L18181+K18181)/(D18181*0.0001)</f>
      </c>
    </row>
    <row r="18182">
      <c r="A18182" t="n">
        <v>2018</v>
      </c>
      <c r="B18182" t="inlineStr">
        <is>
          <t>00903503</t>
        </is>
      </c>
      <c r="C18182" t="inlineStr">
        <is>
          <t>GS에너지</t>
        </is>
      </c>
      <c r="D18182" t="n">
        <v>17332000000</v>
      </c>
      <c r="E18182" t="n">
        <v>3111000000</v>
      </c>
      <c r="F18182" t="n">
        <v>3078000000</v>
      </c>
      <c r="G18182" t="n">
        <v>669000000</v>
      </c>
      <c r="H18182" t="n">
        <v>2.51</v>
      </c>
      <c r="I18182" t="n">
        <v>3.765</v>
      </c>
      <c r="K18182" t="n">
        <v>-1365000000</v>
      </c>
      <c r="L18182" t="n">
        <v>1571000000</v>
      </c>
      <c r="M18182" t="n">
        <v>1565000000</v>
      </c>
      <c r="N18182" t="n">
        <v>-1386000000</v>
      </c>
      <c r="O18182">
        <f>D18181</f>
      </c>
      <c r="P18182">
        <f>(E18182-F18182+G18182)/O18182*100</f>
      </c>
      <c r="Q18182">
        <f>H18181</f>
      </c>
      <c r="R18182">
        <f>I18181</f>
      </c>
      <c r="S18182">
        <f>H18182-H18181</f>
      </c>
      <c r="T18182">
        <f>I18182-I18181</f>
      </c>
      <c r="U18182">
        <f>(L18182-K18182)/(2*D18182*0.01)</f>
      </c>
      <c r="V18182">
        <f>(L18182+K18182)/(D18182*0.0001)</f>
      </c>
    </row>
    <row r="18183">
      <c r="A18183" t="n">
        <v>2019</v>
      </c>
      <c r="B18183" t="inlineStr">
        <is>
          <t>00903503</t>
        </is>
      </c>
      <c r="C18183" t="inlineStr">
        <is>
          <t>GS에너지</t>
        </is>
      </c>
      <c r="D18183" t="n">
        <v>18256000000</v>
      </c>
      <c r="E18183" t="n">
        <v>2475000000</v>
      </c>
      <c r="F18183" t="n">
        <v>3079000000</v>
      </c>
      <c r="G18183" t="n">
        <v>385000000</v>
      </c>
      <c r="H18183" t="n">
        <v>2.105</v>
      </c>
      <c r="I18183" t="n">
        <v>3.47</v>
      </c>
      <c r="J18183" t="n">
        <v>8.49</v>
      </c>
      <c r="K18183" t="n">
        <v>-1392000000</v>
      </c>
      <c r="L18183" t="n">
        <v>1594000000</v>
      </c>
      <c r="M18183" t="n">
        <v>1589000000</v>
      </c>
      <c r="N18183" t="n">
        <v>-1414000000</v>
      </c>
      <c r="O18183">
        <f>D18182</f>
      </c>
      <c r="P18183">
        <f>(E18183-F18183+G18183)/O18183*100</f>
      </c>
      <c r="Q18183">
        <f>H18182</f>
      </c>
      <c r="R18183">
        <f>I18182</f>
      </c>
      <c r="S18183">
        <f>H18183-H18182</f>
      </c>
      <c r="T18183">
        <f>I18183-I18182</f>
      </c>
      <c r="U18183">
        <f>(L18183-K18183)/(2*D18183*0.01)</f>
      </c>
      <c r="V18183">
        <f>(L18183+K18183)/(D18183*0.0001)</f>
      </c>
    </row>
    <row r="18184">
      <c r="A18184" t="n">
        <v>2020</v>
      </c>
      <c r="B18184" t="inlineStr">
        <is>
          <t>00903503</t>
        </is>
      </c>
      <c r="C18184" t="inlineStr">
        <is>
          <t>GS에너지</t>
        </is>
      </c>
      <c r="D18184" t="n">
        <v>20799000000</v>
      </c>
      <c r="E18184" t="n">
        <v>2298000000</v>
      </c>
      <c r="F18184" t="n">
        <v>2619000000</v>
      </c>
      <c r="G18184" t="n">
        <v>349000000</v>
      </c>
      <c r="H18184" t="n">
        <v>2.155</v>
      </c>
      <c r="I18184" t="n">
        <v>3.47</v>
      </c>
      <c r="J18184" t="n">
        <v>8.18</v>
      </c>
      <c r="K18184" t="n">
        <v>-1455000000</v>
      </c>
      <c r="L18184" t="n">
        <v>1657000000</v>
      </c>
      <c r="M18184" t="n">
        <v>1655000000</v>
      </c>
      <c r="N18184" t="n">
        <v>-1480000000</v>
      </c>
      <c r="O18184">
        <f>D18183</f>
      </c>
      <c r="P18184">
        <f>(E18184-F18184+G18184)/O18184*100</f>
      </c>
      <c r="Q18184">
        <f>H18183</f>
      </c>
      <c r="R18184">
        <f>I18183</f>
      </c>
      <c r="S18184">
        <f>H18184-H18183</f>
      </c>
      <c r="T18184">
        <f>I18184-I18183</f>
      </c>
      <c r="U18184">
        <f>(L18184-K18184)/(2*D18184*0.01)</f>
      </c>
      <c r="V18184">
        <f>(L18184+K18184)/(D18184*0.0001)</f>
      </c>
    </row>
    <row r="18185">
      <c r="A18185" t="n">
        <v>2021</v>
      </c>
      <c r="B18185" t="inlineStr">
        <is>
          <t>00903503</t>
        </is>
      </c>
      <c r="C18185" t="inlineStr">
        <is>
          <t>GS에너지</t>
        </is>
      </c>
      <c r="D18185" t="n">
        <v>51470000000</v>
      </c>
      <c r="E18185" t="n">
        <v>4494000000</v>
      </c>
      <c r="F18185" t="n">
        <v>2132000000</v>
      </c>
      <c r="G18185" t="n">
        <v>851000000</v>
      </c>
      <c r="H18185" t="n">
        <v>2.725</v>
      </c>
      <c r="I18185" t="n">
        <v>3.7</v>
      </c>
      <c r="J18185" t="n">
        <v>7.18</v>
      </c>
      <c r="K18185" t="n">
        <v>-3151000000</v>
      </c>
      <c r="L18185" t="n">
        <v>3559000000</v>
      </c>
      <c r="M18185" t="n">
        <v>3518000000</v>
      </c>
      <c r="N18185" t="n">
        <v>-3177000000</v>
      </c>
      <c r="O18185">
        <f>D18184</f>
      </c>
      <c r="P18185">
        <f>(E18185-F18185+G18185)/O18185*100</f>
      </c>
      <c r="Q18185">
        <f>H18184</f>
      </c>
      <c r="R18185">
        <f>I18184</f>
      </c>
      <c r="S18185">
        <f>H18185-H18184</f>
      </c>
      <c r="T18185">
        <f>I18185-I18184</f>
      </c>
      <c r="U18185">
        <f>(L18185-K18185)/(2*D18185*0.01)</f>
      </c>
      <c r="V18185">
        <f>(L18185+K18185)/(D18185*0.0001)</f>
      </c>
    </row>
    <row r="18186">
      <c r="A18186" t="n">
        <v>2022</v>
      </c>
      <c r="B18186" t="inlineStr">
        <is>
          <t>00903503</t>
        </is>
      </c>
      <c r="C18186" t="inlineStr">
        <is>
          <t>GS에너지</t>
        </is>
      </c>
      <c r="D18186" t="n">
        <v>50728000000</v>
      </c>
      <c r="E18186" t="n">
        <v>5333000000</v>
      </c>
      <c r="F18186" t="n">
        <v>6449000000</v>
      </c>
      <c r="G18186" t="n">
        <v>1272000000</v>
      </c>
      <c r="H18186" t="n">
        <v>5.26</v>
      </c>
      <c r="I18186" t="n">
        <v>4.25</v>
      </c>
      <c r="J18186" t="n">
        <v>6.04</v>
      </c>
      <c r="K18186" t="n">
        <v>-2501000000</v>
      </c>
      <c r="L18186" t="n">
        <v>2798000000</v>
      </c>
      <c r="M18186" t="n">
        <v>2837000000</v>
      </c>
      <c r="N18186" t="n">
        <v>-2579000000</v>
      </c>
      <c r="O18186">
        <f>D18185</f>
      </c>
      <c r="P18186">
        <f>(E18186-F18186+G18186)/O18186*100</f>
      </c>
      <c r="Q18186">
        <f>H18185</f>
      </c>
      <c r="R18186">
        <f>I18185</f>
      </c>
      <c r="S18186">
        <f>H18186-H18185</f>
      </c>
      <c r="T18186">
        <f>I18186-I18185</f>
      </c>
      <c r="U18186">
        <f>(L18186-K18186)/(2*D18186*0.01)</f>
      </c>
      <c r="V18186">
        <f>(L18186+K18186)/(D18186*0.0001)</f>
      </c>
    </row>
    <row r="18187">
      <c r="A18187" t="n">
        <v>2023</v>
      </c>
      <c r="B18187" t="inlineStr">
        <is>
          <t>00903503</t>
        </is>
      </c>
      <c r="C18187" t="inlineStr">
        <is>
          <t>GS에너지</t>
        </is>
      </c>
      <c r="D18187" t="n">
        <v>56590000000</v>
      </c>
      <c r="E18187" t="n">
        <v>5505000000</v>
      </c>
      <c r="F18187" t="n">
        <v>8372000000</v>
      </c>
      <c r="G18187" t="n">
        <v>2396000000</v>
      </c>
      <c r="H18187" t="n">
        <v>4.365</v>
      </c>
      <c r="I18187" t="n">
        <v>4.45</v>
      </c>
      <c r="J18187" t="n">
        <v>8.859999999999999</v>
      </c>
      <c r="K18187" t="n">
        <v>-3397000000</v>
      </c>
      <c r="L18187" t="n">
        <v>3840000000</v>
      </c>
      <c r="M18187" t="n">
        <v>3826000000</v>
      </c>
      <c r="N18187" t="n">
        <v>-3448000000</v>
      </c>
      <c r="O18187">
        <f>D18186</f>
      </c>
      <c r="P18187">
        <f>(E18187-F18187+G18187)/O18187*100</f>
      </c>
      <c r="Q18187">
        <f>H18186</f>
      </c>
      <c r="R18187">
        <f>I18186</f>
      </c>
      <c r="S18187">
        <f>H18187-H18186</f>
      </c>
      <c r="T18187">
        <f>I18187-I18186</f>
      </c>
      <c r="U18187">
        <f>(L18187-K18187)/(2*D18187*0.01)</f>
      </c>
      <c r="V18187">
        <f>(L18187+K18187)/(D18187*0.0001)</f>
      </c>
    </row>
    <row r="18188">
      <c r="A18188" t="n">
        <v>2024</v>
      </c>
      <c r="B18188" t="inlineStr">
        <is>
          <t>00903503</t>
        </is>
      </c>
      <c r="C18188" t="inlineStr">
        <is>
          <t>GS에너지</t>
        </is>
      </c>
      <c r="D18188" t="n">
        <v>60765000000</v>
      </c>
      <c r="E18188" t="n">
        <v>6476000000</v>
      </c>
      <c r="F18188" t="n">
        <v>8175000000</v>
      </c>
      <c r="G18188" t="n">
        <v>2303000000</v>
      </c>
      <c r="H18188" t="n">
        <v>3.895</v>
      </c>
      <c r="I18188" t="n">
        <v>4.25</v>
      </c>
      <c r="J18188" t="n">
        <v>6.62</v>
      </c>
      <c r="K18188" t="n">
        <v>-4792000000</v>
      </c>
      <c r="L18188" t="n">
        <v>5429000000</v>
      </c>
      <c r="M18188" t="n">
        <v>5404000000</v>
      </c>
      <c r="N18188" t="n">
        <v>-4833000000</v>
      </c>
      <c r="O18188">
        <f>D18187</f>
      </c>
      <c r="P18188">
        <f>(E18188-F18188+G18188)/O18188*100</f>
      </c>
      <c r="Q18188">
        <f>H18187</f>
      </c>
      <c r="R18188">
        <f>I18187</f>
      </c>
      <c r="S18188">
        <f>H18188-H18187</f>
      </c>
      <c r="T18188">
        <f>I18188-I18187</f>
      </c>
      <c r="U18188">
        <f>(L18188-K18188)/(2*D18188*0.01)</f>
      </c>
      <c r="V18188">
        <f>(L18188+K18188)/(D18188*0.0001)</f>
      </c>
    </row>
    <row r="18189">
      <c r="A18189" t="n">
        <v>2025</v>
      </c>
      <c r="B18189" t="inlineStr">
        <is>
          <t>00903503</t>
        </is>
      </c>
      <c r="C18189" t="inlineStr">
        <is>
          <t>GS에너지</t>
        </is>
      </c>
      <c r="D18189" t="n">
        <v>59786000000</v>
      </c>
      <c r="E18189" t="n">
        <v>6876000000</v>
      </c>
      <c r="F18189" t="n">
        <v>9555000000</v>
      </c>
      <c r="G18189" t="n">
        <v>2197000000</v>
      </c>
      <c r="H18189" t="n">
        <v>4.34</v>
      </c>
      <c r="I18189" t="n">
        <v>4.75</v>
      </c>
      <c r="J18189" t="n">
        <v>8.23</v>
      </c>
      <c r="K18189" t="n">
        <v>-5390000000</v>
      </c>
      <c r="L18189" t="n">
        <v>6160000000</v>
      </c>
      <c r="M18189" t="n">
        <v>6160000000</v>
      </c>
      <c r="N18189" t="n">
        <v>-5453000000</v>
      </c>
      <c r="O18189">
        <f>D18188</f>
      </c>
      <c r="P18189">
        <f>(E18189-F18189+G18189)/O18189*100</f>
      </c>
      <c r="Q18189">
        <f>H18188</f>
      </c>
      <c r="R18189">
        <f>I18188</f>
      </c>
      <c r="S18189">
        <f>H18189-H18188</f>
      </c>
      <c r="T18189">
        <f>I18189-I18188</f>
      </c>
      <c r="U18189">
        <f>(L18189-K18189)/(2*D18189*0.01)</f>
      </c>
      <c r="V18189">
        <f>(L18189+K18189)/(D18189*0.0001)</f>
      </c>
    </row>
    <row r="18190">
      <c r="A18190" t="n">
        <v>2017</v>
      </c>
      <c r="B18190" t="inlineStr">
        <is>
          <t>00904663</t>
        </is>
      </c>
      <c r="C18190" t="inlineStr">
        <is>
          <t>롯데오토리스</t>
        </is>
      </c>
      <c r="D18190" t="n">
        <v>902726000</v>
      </c>
      <c r="E18190" t="n">
        <v>245150000</v>
      </c>
      <c r="F18190" t="n">
        <v>218501000</v>
      </c>
      <c r="G18190" t="n">
        <v>30325000</v>
      </c>
      <c r="H18190" t="n">
        <v>3.38</v>
      </c>
      <c r="I18190" t="n">
        <v>2.8</v>
      </c>
      <c r="J18190" t="n">
        <v>9.08</v>
      </c>
      <c r="K18190" t="n">
        <v>-75287000</v>
      </c>
      <c r="L18190" t="n">
        <v>87564000</v>
      </c>
      <c r="M18190" t="n">
        <v>87294000</v>
      </c>
      <c r="N18190" t="n">
        <v>-76461000</v>
      </c>
      <c r="U18190">
        <f>(L18190-K18190)/(2*D18190*0.01)</f>
      </c>
      <c r="V18190">
        <f>(L18190+K18190)/(D18190*0.0001)</f>
      </c>
    </row>
    <row r="18191">
      <c r="A18191" t="n">
        <v>2018</v>
      </c>
      <c r="B18191" t="inlineStr">
        <is>
          <t>00904663</t>
        </is>
      </c>
      <c r="C18191" t="inlineStr">
        <is>
          <t>롯데오토리스</t>
        </is>
      </c>
      <c r="D18191" t="n">
        <v>1127785000</v>
      </c>
      <c r="E18191" t="n">
        <v>244704000</v>
      </c>
      <c r="F18191" t="n">
        <v>284171000</v>
      </c>
      <c r="G18191" t="n">
        <v>28167000</v>
      </c>
      <c r="H18191" t="n">
        <v>3.27</v>
      </c>
      <c r="I18191" t="n">
        <v>2.6</v>
      </c>
      <c r="J18191" t="n">
        <v>10.75</v>
      </c>
      <c r="K18191" t="n">
        <v>-101668000</v>
      </c>
      <c r="L18191" t="n">
        <v>118920000</v>
      </c>
      <c r="M18191" t="n">
        <v>118609000</v>
      </c>
      <c r="N18191" t="n">
        <v>-103284000</v>
      </c>
      <c r="O18191">
        <f>D18190</f>
      </c>
      <c r="P18191">
        <f>(E18191-F18191+G18191)/O18191*100</f>
      </c>
      <c r="Q18191">
        <f>H18190</f>
      </c>
      <c r="R18191">
        <f>I18190</f>
      </c>
      <c r="S18191">
        <f>H18191-H18190</f>
      </c>
      <c r="T18191">
        <f>I18191-I18190</f>
      </c>
      <c r="U18191">
        <f>(L18191-K18191)/(2*D18191*0.01)</f>
      </c>
      <c r="V18191">
        <f>(L18191+K18191)/(D18191*0.0001)</f>
      </c>
    </row>
    <row r="18192">
      <c r="A18192" t="n">
        <v>2019</v>
      </c>
      <c r="B18192" t="inlineStr">
        <is>
          <t>00904663</t>
        </is>
      </c>
      <c r="C18192" t="inlineStr">
        <is>
          <t>롯데오토리스</t>
        </is>
      </c>
      <c r="D18192" t="n">
        <v>1526146000</v>
      </c>
      <c r="E18192" t="n">
        <v>331011000</v>
      </c>
      <c r="F18192" t="n">
        <v>325486000</v>
      </c>
      <c r="G18192" t="n">
        <v>33230000</v>
      </c>
      <c r="O18192">
        <f>D18191</f>
      </c>
      <c r="P18192">
        <f>(E18192-F18192+G18192)/O18192*100</f>
      </c>
    </row>
    <row r="18193">
      <c r="A18193" t="n">
        <v>2017</v>
      </c>
      <c r="B18193" t="inlineStr">
        <is>
          <t>00904672</t>
        </is>
      </c>
      <c r="C18193" t="inlineStr">
        <is>
          <t>넷마블</t>
        </is>
      </c>
      <c r="D18193" t="n">
        <v>32856938000</v>
      </c>
      <c r="E18193" t="n">
        <v>10499005000</v>
      </c>
      <c r="F18193" t="n">
        <v>3772826000</v>
      </c>
      <c r="G18193" t="n">
        <v>508022000</v>
      </c>
      <c r="H18193" t="n">
        <v>3.48</v>
      </c>
      <c r="I18193" t="n">
        <v>4.62</v>
      </c>
    </row>
    <row r="18194">
      <c r="A18194" t="n">
        <v>2020</v>
      </c>
      <c r="B18194" t="inlineStr">
        <is>
          <t>00904672</t>
        </is>
      </c>
      <c r="C18194" t="inlineStr">
        <is>
          <t>넷마블</t>
        </is>
      </c>
      <c r="D18194" t="n">
        <v>69141740000</v>
      </c>
      <c r="E18194" t="n">
        <v>18934577000</v>
      </c>
      <c r="F18194" t="n">
        <v>8036827000</v>
      </c>
      <c r="G18194" t="n">
        <v>1183432000</v>
      </c>
      <c r="H18194" t="n">
        <v>2.82</v>
      </c>
      <c r="I18194" t="n">
        <v>4.46</v>
      </c>
      <c r="K18194" t="n">
        <v>-3743672000</v>
      </c>
      <c r="L18194" t="n">
        <v>4207389000</v>
      </c>
      <c r="M18194" t="n">
        <v>4199064000</v>
      </c>
      <c r="N18194" t="n">
        <v>-3805669000</v>
      </c>
      <c r="U18194">
        <f>(L18194-K18194)/(2*D18194*0.01)</f>
      </c>
      <c r="V18194">
        <f>(L18194+K18194)/(D18194*0.0001)</f>
      </c>
    </row>
    <row r="18195">
      <c r="A18195" t="n">
        <v>2022</v>
      </c>
      <c r="B18195" t="inlineStr">
        <is>
          <t>00904672</t>
        </is>
      </c>
      <c r="C18195" t="inlineStr">
        <is>
          <t>넷마블</t>
        </is>
      </c>
      <c r="D18195" t="n">
        <v>83366685000</v>
      </c>
      <c r="E18195" t="n">
        <v>23456286000</v>
      </c>
      <c r="F18195" t="n">
        <v>20338463000</v>
      </c>
      <c r="H18195" t="n">
        <v>5.91</v>
      </c>
      <c r="I18195" t="n">
        <v>4.685</v>
      </c>
      <c r="J18195" t="n">
        <v>6.91</v>
      </c>
      <c r="K18195" t="n">
        <v>-3936196000</v>
      </c>
      <c r="L18195" t="n">
        <v>4372217000</v>
      </c>
      <c r="M18195" t="n">
        <v>4487589000</v>
      </c>
      <c r="N18195" t="n">
        <v>-4104167000</v>
      </c>
      <c r="U18195">
        <f>(L18195-K18195)/(2*D18195*0.01)</f>
      </c>
      <c r="V18195">
        <f>(L18195+K18195)/(D18195*0.0001)</f>
      </c>
    </row>
    <row r="18196">
      <c r="A18196" t="n">
        <v>2023</v>
      </c>
      <c r="B18196" t="inlineStr">
        <is>
          <t>00904672</t>
        </is>
      </c>
      <c r="C18196" t="inlineStr">
        <is>
          <t>넷마블</t>
        </is>
      </c>
      <c r="D18196" t="n">
        <v>95921578000</v>
      </c>
      <c r="E18196" t="n">
        <v>21202145000</v>
      </c>
      <c r="F18196" t="n">
        <v>16295866000</v>
      </c>
      <c r="H18196" t="n">
        <v>5.225</v>
      </c>
      <c r="I18196" t="n">
        <v>4.695</v>
      </c>
      <c r="J18196" t="n">
        <v>7.21</v>
      </c>
      <c r="K18196" t="n">
        <v>-5452561000</v>
      </c>
      <c r="L18196" t="n">
        <v>6149222000</v>
      </c>
      <c r="M18196" t="n">
        <v>6259731000</v>
      </c>
      <c r="N18196" t="n">
        <v>-5641022000</v>
      </c>
      <c r="O18196">
        <f>D18195</f>
      </c>
      <c r="Q18196">
        <f>H18195</f>
      </c>
      <c r="R18196">
        <f>I18195</f>
      </c>
      <c r="S18196">
        <f>H18196-H18195</f>
      </c>
      <c r="T18196">
        <f>I18196-I18195</f>
      </c>
      <c r="U18196">
        <f>(L18196-K18196)/(2*D18196*0.01)</f>
      </c>
      <c r="V18196">
        <f>(L18196+K18196)/(D18196*0.0001)</f>
      </c>
    </row>
    <row r="18197">
      <c r="A18197" t="n">
        <v>2024</v>
      </c>
      <c r="B18197" t="inlineStr">
        <is>
          <t>00904672</t>
        </is>
      </c>
      <c r="C18197" t="inlineStr">
        <is>
          <t>넷마블</t>
        </is>
      </c>
      <c r="D18197" t="n">
        <v>104646852000</v>
      </c>
      <c r="E18197" t="n">
        <v>21269073000</v>
      </c>
      <c r="F18197" t="n">
        <v>19505092000</v>
      </c>
      <c r="H18197" t="n">
        <v>4.66</v>
      </c>
      <c r="I18197" t="n">
        <v>4.595</v>
      </c>
      <c r="J18197" t="n">
        <v>7.36</v>
      </c>
      <c r="K18197" t="n">
        <v>-6572518000</v>
      </c>
      <c r="L18197" t="n">
        <v>6031047000</v>
      </c>
      <c r="M18197" t="n">
        <v>6254104000</v>
      </c>
      <c r="N18197" t="n">
        <v>-6621195000</v>
      </c>
      <c r="O18197">
        <f>D18196</f>
      </c>
      <c r="Q18197">
        <f>H18196</f>
      </c>
      <c r="R18197">
        <f>I18196</f>
      </c>
      <c r="S18197">
        <f>H18197-H18196</f>
      </c>
      <c r="T18197">
        <f>I18197-I18196</f>
      </c>
      <c r="U18197">
        <f>(L18197-K18197)/(2*D18197*0.01)</f>
      </c>
    </row>
    <row r="18198">
      <c r="A18198" t="n">
        <v>2025</v>
      </c>
      <c r="B18198" t="inlineStr">
        <is>
          <t>00904672</t>
        </is>
      </c>
      <c r="C18198" t="inlineStr">
        <is>
          <t>넷마블</t>
        </is>
      </c>
      <c r="D18198" t="n">
        <v>107824003000</v>
      </c>
      <c r="E18198" t="n">
        <v>19531644000</v>
      </c>
      <c r="F18198" t="n">
        <v>19135293000</v>
      </c>
      <c r="H18198" t="n">
        <v>5.01</v>
      </c>
      <c r="I18198" t="n">
        <v>4.56</v>
      </c>
      <c r="J18198" t="n">
        <v>7.52</v>
      </c>
      <c r="K18198" t="n">
        <v>-6038471000</v>
      </c>
      <c r="L18198" t="n">
        <v>6601335000</v>
      </c>
      <c r="M18198" t="n">
        <v>6717069000</v>
      </c>
      <c r="N18198" t="n">
        <v>-6240461000</v>
      </c>
      <c r="O18198">
        <f>D18197</f>
      </c>
      <c r="Q18198">
        <f>H18197</f>
      </c>
      <c r="R18198">
        <f>I18197</f>
      </c>
      <c r="S18198">
        <f>H18198-H18197</f>
      </c>
      <c r="T18198">
        <f>I18198-I18197</f>
      </c>
      <c r="U18198">
        <f>(L18198-K18198)/(2*D18198*0.01)</f>
      </c>
      <c r="V18198">
        <f>(L18198+K18198)/(D18198*0.0001)</f>
      </c>
    </row>
    <row r="18199">
      <c r="A18199" t="n">
        <v>2014</v>
      </c>
      <c r="B18199" t="inlineStr">
        <is>
          <t>00905583</t>
        </is>
      </c>
      <c r="C18199" t="inlineStr">
        <is>
          <t>대우산업개발</t>
        </is>
      </c>
      <c r="D18199" t="n">
        <v>4482594000</v>
      </c>
      <c r="E18199" t="n">
        <v>1034302000</v>
      </c>
      <c r="F18199" t="n">
        <v>231413000</v>
      </c>
      <c r="G18199" t="n">
        <v>96764000</v>
      </c>
      <c r="H18199" t="n">
        <v>2.3</v>
      </c>
      <c r="I18199" t="n">
        <v>1.5</v>
      </c>
      <c r="K18199" t="n">
        <v>-155381000</v>
      </c>
      <c r="L18199" t="n">
        <v>167933000</v>
      </c>
      <c r="M18199" t="n">
        <v>167592000</v>
      </c>
      <c r="N18199" t="n">
        <v>-158058000</v>
      </c>
      <c r="U18199">
        <f>(L18199-K18199)/(2*D18199*0.01)</f>
      </c>
      <c r="V18199">
        <f>(L18199+K18199)/(D18199*0.0001)</f>
      </c>
    </row>
    <row r="18200">
      <c r="A18200" t="n">
        <v>2015</v>
      </c>
      <c r="B18200" t="inlineStr">
        <is>
          <t>00905583</t>
        </is>
      </c>
      <c r="C18200" t="inlineStr">
        <is>
          <t>대우산업개발</t>
        </is>
      </c>
      <c r="D18200" t="n">
        <v>4413050000</v>
      </c>
      <c r="E18200" t="n">
        <v>1140674000</v>
      </c>
      <c r="F18200" t="n">
        <v>1013551000</v>
      </c>
      <c r="G18200" t="n">
        <v>91850000</v>
      </c>
      <c r="H18200" t="n">
        <v>1.9</v>
      </c>
      <c r="I18200" t="n">
        <v>1.5</v>
      </c>
      <c r="K18200" t="n">
        <v>-157246000</v>
      </c>
      <c r="L18200" t="n">
        <v>170163000</v>
      </c>
      <c r="M18200" t="n">
        <v>169327000</v>
      </c>
      <c r="N18200" t="n">
        <v>-159540000</v>
      </c>
      <c r="O18200">
        <f>D18199</f>
      </c>
      <c r="P18200">
        <f>(E18200-F18200+G18200)/O18200*100</f>
      </c>
      <c r="Q18200">
        <f>H18199</f>
      </c>
      <c r="R18200">
        <f>I18199</f>
      </c>
      <c r="S18200">
        <f>H18200-H18199</f>
      </c>
      <c r="T18200">
        <f>I18200-I18199</f>
      </c>
      <c r="U18200">
        <f>(L18200-K18200)/(2*D18200*0.01)</f>
      </c>
      <c r="V18200">
        <f>(L18200+K18200)/(D18200*0.0001)</f>
      </c>
    </row>
    <row r="18201">
      <c r="A18201" t="n">
        <v>2016</v>
      </c>
      <c r="B18201" t="inlineStr">
        <is>
          <t>00905583</t>
        </is>
      </c>
      <c r="C18201" t="inlineStr">
        <is>
          <t>대우산업개발</t>
        </is>
      </c>
      <c r="D18201" t="n">
        <v>5638336000</v>
      </c>
      <c r="E18201" t="n">
        <v>1208909000</v>
      </c>
      <c r="F18201" t="n">
        <v>407681000</v>
      </c>
      <c r="G18201" t="n">
        <v>72826000</v>
      </c>
      <c r="H18201" t="n">
        <v>1.9</v>
      </c>
      <c r="I18201" t="n">
        <v>2</v>
      </c>
      <c r="K18201" t="n">
        <v>-200002000</v>
      </c>
      <c r="L18201" t="n">
        <v>216403000</v>
      </c>
      <c r="M18201" t="n">
        <v>214333000</v>
      </c>
      <c r="N18201" t="n">
        <v>-202033000</v>
      </c>
      <c r="O18201">
        <f>D18200</f>
      </c>
      <c r="P18201">
        <f>(E18201-F18201+G18201)/O18201*100</f>
      </c>
      <c r="Q18201">
        <f>H18200</f>
      </c>
      <c r="R18201">
        <f>I18200</f>
      </c>
      <c r="S18201">
        <f>H18201-H18200</f>
      </c>
      <c r="T18201">
        <f>I18201-I18200</f>
      </c>
      <c r="U18201">
        <f>(L18201-K18201)/(2*D18201*0.01)</f>
      </c>
      <c r="V18201">
        <f>(L18201+K18201)/(D18201*0.0001)</f>
      </c>
    </row>
    <row r="18202">
      <c r="A18202" t="n">
        <v>2017</v>
      </c>
      <c r="B18202" t="inlineStr">
        <is>
          <t>00905583</t>
        </is>
      </c>
      <c r="C18202" t="inlineStr">
        <is>
          <t>대우산업개발</t>
        </is>
      </c>
      <c r="D18202" t="n">
        <v>8210745000</v>
      </c>
      <c r="E18202" t="n">
        <v>1413747000</v>
      </c>
      <c r="F18202" t="n">
        <v>513190000</v>
      </c>
      <c r="G18202" t="n">
        <v>93056000</v>
      </c>
      <c r="H18202" t="n">
        <v>2.4</v>
      </c>
      <c r="I18202" t="n">
        <v>3</v>
      </c>
      <c r="K18202" t="n">
        <v>-316712000</v>
      </c>
      <c r="L18202" t="n">
        <v>344927000</v>
      </c>
      <c r="M18202" t="n">
        <v>339983000</v>
      </c>
      <c r="N18202" t="n">
        <v>-318470000</v>
      </c>
      <c r="O18202">
        <f>D18201</f>
      </c>
      <c r="P18202">
        <f>(E18202-F18202+G18202)/O18202*100</f>
      </c>
      <c r="Q18202">
        <f>H18201</f>
      </c>
      <c r="R18202">
        <f>I18201</f>
      </c>
      <c r="S18202">
        <f>H18202-H18201</f>
      </c>
      <c r="T18202">
        <f>I18202-I18201</f>
      </c>
      <c r="U18202">
        <f>(L18202-K18202)/(2*D18202*0.01)</f>
      </c>
      <c r="V18202">
        <f>(L18202+K18202)/(D18202*0.0001)</f>
      </c>
    </row>
    <row r="18203">
      <c r="A18203" t="n">
        <v>2018</v>
      </c>
      <c r="B18203" t="inlineStr">
        <is>
          <t>00905583</t>
        </is>
      </c>
      <c r="C18203" t="inlineStr">
        <is>
          <t>대우산업개발</t>
        </is>
      </c>
      <c r="D18203" t="n">
        <v>10908845000</v>
      </c>
      <c r="E18203" t="n">
        <v>1762147000</v>
      </c>
      <c r="F18203" t="n">
        <v>1305404000</v>
      </c>
      <c r="H18203" t="n">
        <v>2.1</v>
      </c>
      <c r="I18203" t="n">
        <v>3</v>
      </c>
      <c r="O18203">
        <f>D18202</f>
      </c>
      <c r="Q18203">
        <f>H18202</f>
      </c>
      <c r="R18203">
        <f>I18202</f>
      </c>
      <c r="S18203">
        <f>H18203-H18202</f>
      </c>
      <c r="T18203">
        <f>I18203-I18202</f>
      </c>
    </row>
    <row r="18204">
      <c r="A18204" t="n">
        <v>2019</v>
      </c>
      <c r="B18204" t="inlineStr">
        <is>
          <t>00905583</t>
        </is>
      </c>
      <c r="C18204" t="inlineStr">
        <is>
          <t>대우산업개발</t>
        </is>
      </c>
      <c r="D18204" t="n">
        <v>12849203000</v>
      </c>
      <c r="E18204" t="n">
        <v>2110714000</v>
      </c>
      <c r="F18204" t="n">
        <v>1691105000</v>
      </c>
      <c r="G18204" t="n">
        <v>201843000</v>
      </c>
      <c r="H18204" t="n">
        <v>1.7</v>
      </c>
      <c r="I18204" t="n">
        <v>3</v>
      </c>
      <c r="O18204">
        <f>D18203</f>
      </c>
      <c r="P18204">
        <f>(E18204-F18204+G18204)/O18204*100</f>
      </c>
      <c r="Q18204">
        <f>H18203</f>
      </c>
      <c r="R18204">
        <f>I18203</f>
      </c>
      <c r="S18204">
        <f>H18204-H18203</f>
      </c>
      <c r="T18204">
        <f>I18204-I18203</f>
      </c>
    </row>
    <row r="18205">
      <c r="A18205" t="n">
        <v>2020</v>
      </c>
      <c r="B18205" t="inlineStr">
        <is>
          <t>00905583</t>
        </is>
      </c>
      <c r="C18205" t="inlineStr">
        <is>
          <t>대우산업개발</t>
        </is>
      </c>
      <c r="D18205" t="n">
        <v>18808580000</v>
      </c>
      <c r="E18205" t="n">
        <v>2381496000</v>
      </c>
      <c r="F18205" t="n">
        <v>1385085000</v>
      </c>
      <c r="G18205" t="n">
        <v>193221000</v>
      </c>
      <c r="H18205" t="n">
        <v>1.4</v>
      </c>
      <c r="I18205" t="n">
        <v>4</v>
      </c>
      <c r="O18205">
        <f>D18204</f>
      </c>
      <c r="P18205">
        <f>(E18205-F18205+G18205)/O18205*100</f>
      </c>
      <c r="Q18205">
        <f>H18204</f>
      </c>
      <c r="R18205">
        <f>I18204</f>
      </c>
      <c r="S18205">
        <f>H18205-H18204</f>
      </c>
      <c r="T18205">
        <f>I18205-I18204</f>
      </c>
    </row>
    <row r="18206">
      <c r="A18206" t="n">
        <v>2021</v>
      </c>
      <c r="B18206" t="inlineStr">
        <is>
          <t>00905583</t>
        </is>
      </c>
      <c r="C18206" t="inlineStr">
        <is>
          <t>대우산업개발</t>
        </is>
      </c>
      <c r="D18206" t="n">
        <v>18822131000</v>
      </c>
      <c r="E18206" t="n">
        <v>3274070000</v>
      </c>
      <c r="F18206" t="n">
        <v>2557656000</v>
      </c>
      <c r="H18206" t="n">
        <v>2.34</v>
      </c>
      <c r="I18206" t="n">
        <v>6.2</v>
      </c>
      <c r="O18206">
        <f>D18205</f>
      </c>
      <c r="Q18206">
        <f>H18205</f>
      </c>
      <c r="R18206">
        <f>I18205</f>
      </c>
      <c r="S18206">
        <f>H18206-H18205</f>
      </c>
      <c r="T18206">
        <f>I18206-I18205</f>
      </c>
    </row>
    <row r="18207">
      <c r="A18207" t="n">
        <v>2022</v>
      </c>
      <c r="B18207" t="inlineStr">
        <is>
          <t>00905583</t>
        </is>
      </c>
      <c r="C18207" t="inlineStr">
        <is>
          <t>대우산업개발</t>
        </is>
      </c>
      <c r="D18207" t="n">
        <v>18719959000</v>
      </c>
      <c r="E18207" t="n">
        <v>3162832000</v>
      </c>
      <c r="F18207" t="n">
        <v>2418262000</v>
      </c>
      <c r="G18207" t="n">
        <v>199852000</v>
      </c>
      <c r="H18207" t="n">
        <v>4.99</v>
      </c>
      <c r="I18207" t="n">
        <v>5.8</v>
      </c>
      <c r="O18207">
        <f>D18206</f>
      </c>
      <c r="P18207">
        <f>(E18207-F18207+G18207)/O18207*100</f>
      </c>
      <c r="Q18207">
        <f>H18206</f>
      </c>
      <c r="R18207">
        <f>I18206</f>
      </c>
      <c r="S18207">
        <f>H18207-H18206</f>
      </c>
      <c r="T18207">
        <f>I18207-I18206</f>
      </c>
    </row>
    <row r="18208">
      <c r="A18208" t="n">
        <v>2023</v>
      </c>
      <c r="B18208" t="inlineStr">
        <is>
          <t>00905583</t>
        </is>
      </c>
      <c r="C18208" t="inlineStr">
        <is>
          <t>대우산업개발</t>
        </is>
      </c>
      <c r="D18208" t="n">
        <v>15005661000</v>
      </c>
      <c r="E18208" t="n">
        <v>2544712000</v>
      </c>
      <c r="F18208" t="n">
        <v>3481878000</v>
      </c>
      <c r="G18208" t="n">
        <v>349072000</v>
      </c>
      <c r="H18208" t="n">
        <v>4.12</v>
      </c>
      <c r="I18208" t="n">
        <v>4.4</v>
      </c>
      <c r="K18208" t="n">
        <v>-526926000</v>
      </c>
      <c r="L18208" t="n">
        <v>604175000</v>
      </c>
      <c r="M18208" t="n">
        <v>596951000</v>
      </c>
      <c r="N18208" t="n">
        <v>-530800000</v>
      </c>
      <c r="O18208">
        <f>D18207</f>
      </c>
      <c r="P18208">
        <f>(E18208-F18208+G18208)/O18208*100</f>
      </c>
      <c r="Q18208">
        <f>H18207</f>
      </c>
      <c r="R18208">
        <f>I18207</f>
      </c>
      <c r="S18208">
        <f>H18208-H18207</f>
      </c>
      <c r="T18208">
        <f>I18208-I18207</f>
      </c>
      <c r="U18208">
        <f>(L18208-K18208)/(2*D18208*0.01)</f>
      </c>
      <c r="V18208">
        <f>(L18208+K18208)/(D18208*0.0001)</f>
      </c>
    </row>
    <row r="18209">
      <c r="A18209" t="n">
        <v>2024</v>
      </c>
      <c r="B18209" t="inlineStr">
        <is>
          <t>00905583</t>
        </is>
      </c>
      <c r="C18209" t="inlineStr">
        <is>
          <t>대우산업개발</t>
        </is>
      </c>
      <c r="D18209" t="n">
        <v>13845851000</v>
      </c>
      <c r="E18209" t="n">
        <v>1199250000</v>
      </c>
      <c r="F18209" t="n">
        <v>1430815000</v>
      </c>
      <c r="H18209" t="n">
        <v>3.4</v>
      </c>
      <c r="I18209" t="n">
        <v>4</v>
      </c>
      <c r="K18209" t="n">
        <v>-433804000</v>
      </c>
      <c r="L18209" t="n">
        <v>495262000</v>
      </c>
      <c r="M18209" t="n">
        <v>487716000</v>
      </c>
      <c r="N18209" t="n">
        <v>-435741000</v>
      </c>
      <c r="O18209">
        <f>D18208</f>
      </c>
      <c r="Q18209">
        <f>H18208</f>
      </c>
      <c r="R18209">
        <f>I18208</f>
      </c>
      <c r="S18209">
        <f>H18209-H18208</f>
      </c>
      <c r="T18209">
        <f>I18209-I18208</f>
      </c>
      <c r="U18209">
        <f>(L18209-K18209)/(2*D18209*0.01)</f>
      </c>
      <c r="V18209">
        <f>(L18209+K18209)/(D18209*0.0001)</f>
      </c>
    </row>
    <row r="18210">
      <c r="A18210" t="n">
        <v>2014</v>
      </c>
      <c r="B18210" t="inlineStr">
        <is>
          <t>00907323</t>
        </is>
      </c>
      <c r="C18210" t="inlineStr">
        <is>
          <t>자일자동차</t>
        </is>
      </c>
      <c r="D18210" t="n">
        <v>3626000000</v>
      </c>
      <c r="E18210" t="n">
        <v>411000000</v>
      </c>
      <c r="F18210" t="n">
        <v>287000000</v>
      </c>
      <c r="G18210" t="n">
        <v>91000000</v>
      </c>
      <c r="H18210" t="n">
        <v>2.7</v>
      </c>
      <c r="I18210" t="n">
        <v>2.5</v>
      </c>
      <c r="J18210" t="n">
        <v>5.96</v>
      </c>
      <c r="K18210" t="n">
        <v>-190000000</v>
      </c>
      <c r="L18210" t="n">
        <v>210000000</v>
      </c>
      <c r="M18210" t="n">
        <v>209000000</v>
      </c>
      <c r="N18210" t="n">
        <v>-192000000</v>
      </c>
      <c r="U18210">
        <f>(L18210-K18210)/(2*D18210*0.01)</f>
      </c>
      <c r="V18210">
        <f>(L18210+K18210)/(D18210*0.0001)</f>
      </c>
    </row>
    <row r="18211">
      <c r="A18211" t="n">
        <v>2018</v>
      </c>
      <c r="B18211" t="inlineStr">
        <is>
          <t>00907323</t>
        </is>
      </c>
      <c r="C18211" t="inlineStr">
        <is>
          <t>자일자동차</t>
        </is>
      </c>
      <c r="D18211" t="n">
        <v>8916000000</v>
      </c>
      <c r="E18211" t="n">
        <v>998000000</v>
      </c>
      <c r="F18211" t="n">
        <v>883000000</v>
      </c>
      <c r="G18211" t="n">
        <v>225000000</v>
      </c>
      <c r="H18211" t="n">
        <v>2.685</v>
      </c>
      <c r="I18211" t="n">
        <v>3.04</v>
      </c>
      <c r="J18211" t="n">
        <v>6.73</v>
      </c>
      <c r="K18211" t="n">
        <v>-561000000</v>
      </c>
      <c r="L18211" t="n">
        <v>631000000</v>
      </c>
      <c r="M18211" t="n">
        <v>620000000</v>
      </c>
      <c r="N18211" t="n">
        <v>-562000000</v>
      </c>
      <c r="U18211">
        <f>(L18211-K18211)/(2*D18211*0.01)</f>
      </c>
      <c r="V18211">
        <f>(L18211+K18211)/(D18211*0.0001)</f>
      </c>
    </row>
    <row r="18212">
      <c r="A18212" t="n">
        <v>2019</v>
      </c>
      <c r="B18212" t="inlineStr">
        <is>
          <t>00907323</t>
        </is>
      </c>
      <c r="C18212" t="inlineStr">
        <is>
          <t>자일자동차</t>
        </is>
      </c>
      <c r="D18212" t="n">
        <v>9663000000</v>
      </c>
      <c r="E18212" t="n">
        <v>1034000000</v>
      </c>
      <c r="F18212" t="n">
        <v>690000000</v>
      </c>
      <c r="G18212" t="n">
        <v>205000000</v>
      </c>
      <c r="H18212" t="n">
        <v>2.465</v>
      </c>
      <c r="I18212" t="n">
        <v>3.16</v>
      </c>
      <c r="J18212" t="n">
        <v>7.92</v>
      </c>
      <c r="K18212" t="n">
        <v>-711000000</v>
      </c>
      <c r="L18212" t="n">
        <v>810000000</v>
      </c>
      <c r="M18212" t="n">
        <v>795000000</v>
      </c>
      <c r="N18212" t="n">
        <v>-712000000</v>
      </c>
      <c r="O18212">
        <f>D18211</f>
      </c>
      <c r="P18212">
        <f>(E18212-F18212+G18212)/O18212*100</f>
      </c>
      <c r="Q18212">
        <f>H18211</f>
      </c>
      <c r="R18212">
        <f>I18211</f>
      </c>
      <c r="S18212">
        <f>H18212-H18211</f>
      </c>
      <c r="T18212">
        <f>I18212-I18211</f>
      </c>
      <c r="U18212">
        <f>(L18212-K18212)/(2*D18212*0.01)</f>
      </c>
      <c r="V18212">
        <f>(L18212+K18212)/(D18212*0.0001)</f>
      </c>
    </row>
    <row r="18213">
      <c r="A18213" t="n">
        <v>2020</v>
      </c>
      <c r="B18213" t="inlineStr">
        <is>
          <t>00907323</t>
        </is>
      </c>
      <c r="C18213" t="inlineStr">
        <is>
          <t>자일자동차</t>
        </is>
      </c>
      <c r="D18213" t="n">
        <v>8270000000</v>
      </c>
      <c r="E18213" t="n">
        <v>1112000000</v>
      </c>
      <c r="F18213" t="n">
        <v>2300000000</v>
      </c>
      <c r="G18213" t="n">
        <v>200000000</v>
      </c>
      <c r="H18213" t="n">
        <v>2.41</v>
      </c>
      <c r="I18213" t="n">
        <v>2.76</v>
      </c>
      <c r="J18213" t="n">
        <v>7.82</v>
      </c>
      <c r="K18213" t="n">
        <v>-590000000</v>
      </c>
      <c r="L18213" t="n">
        <v>670000000</v>
      </c>
      <c r="M18213" t="n">
        <v>661000000</v>
      </c>
      <c r="N18213" t="n">
        <v>-592000000</v>
      </c>
      <c r="O18213">
        <f>D18212</f>
      </c>
      <c r="P18213">
        <f>(E18213-F18213+G18213)/O18213*100</f>
      </c>
      <c r="Q18213">
        <f>H18212</f>
      </c>
      <c r="R18213">
        <f>I18212</f>
      </c>
      <c r="S18213">
        <f>H18213-H18212</f>
      </c>
      <c r="T18213">
        <f>I18213-I18212</f>
      </c>
      <c r="U18213">
        <f>(L18213-K18213)/(2*D18213*0.01)</f>
      </c>
      <c r="V18213">
        <f>(L18213+K18213)/(D18213*0.0001)</f>
      </c>
    </row>
    <row r="18214">
      <c r="A18214" t="n">
        <v>2022</v>
      </c>
      <c r="B18214" t="inlineStr">
        <is>
          <t>00907323</t>
        </is>
      </c>
      <c r="C18214" t="inlineStr">
        <is>
          <t>자일자동차</t>
        </is>
      </c>
      <c r="D18214" t="n">
        <v>7257000000</v>
      </c>
      <c r="E18214" t="n">
        <v>1159000000</v>
      </c>
      <c r="F18214" t="n">
        <v>1578000000</v>
      </c>
      <c r="G18214" t="n">
        <v>233000000</v>
      </c>
      <c r="H18214" t="n">
        <v>5.77</v>
      </c>
      <c r="I18214" t="n">
        <v>3.005</v>
      </c>
      <c r="J18214" t="n">
        <v>7.08</v>
      </c>
      <c r="K18214" t="n">
        <v>-394000000</v>
      </c>
      <c r="L18214" t="n">
        <v>440000000</v>
      </c>
      <c r="M18214" t="n">
        <v>437000000</v>
      </c>
      <c r="N18214" t="n">
        <v>-396000000</v>
      </c>
      <c r="U18214">
        <f>(L18214-K18214)/(2*D18214*0.01)</f>
      </c>
      <c r="V18214">
        <f>(L18214+K18214)/(D18214*0.0001)</f>
      </c>
    </row>
    <row r="18215">
      <c r="A18215" t="n">
        <v>2023</v>
      </c>
      <c r="B18215" t="inlineStr">
        <is>
          <t>00907323</t>
        </is>
      </c>
      <c r="C18215" t="inlineStr">
        <is>
          <t>자일자동차</t>
        </is>
      </c>
      <c r="D18215" t="n">
        <v>7757000000</v>
      </c>
      <c r="E18215" t="n">
        <v>988000000</v>
      </c>
      <c r="F18215" t="n">
        <v>1334000000</v>
      </c>
      <c r="G18215" t="n">
        <v>328000000</v>
      </c>
      <c r="H18215" t="n">
        <v>4.925</v>
      </c>
      <c r="I18215" t="n">
        <v>2.78</v>
      </c>
      <c r="J18215" t="n">
        <v>6.96</v>
      </c>
      <c r="K18215" t="n">
        <v>-431000000</v>
      </c>
      <c r="L18215" t="n">
        <v>483000000</v>
      </c>
      <c r="M18215" t="n">
        <v>481000000</v>
      </c>
      <c r="N18215" t="n">
        <v>-436000000</v>
      </c>
      <c r="O18215">
        <f>D18214</f>
      </c>
      <c r="P18215">
        <f>(E18215-F18215+G18215)/O18215*100</f>
      </c>
      <c r="Q18215">
        <f>H18214</f>
      </c>
      <c r="R18215">
        <f>I18214</f>
      </c>
      <c r="S18215">
        <f>H18215-H18214</f>
      </c>
      <c r="T18215">
        <f>I18215-I18214</f>
      </c>
      <c r="U18215">
        <f>(L18215-K18215)/(2*D18215*0.01)</f>
      </c>
      <c r="V18215">
        <f>(L18215+K18215)/(D18215*0.0001)</f>
      </c>
    </row>
    <row r="18216">
      <c r="A18216" t="n">
        <v>2024</v>
      </c>
      <c r="B18216" t="inlineStr">
        <is>
          <t>00907323</t>
        </is>
      </c>
      <c r="C18216" t="inlineStr">
        <is>
          <t>자일자동차</t>
        </is>
      </c>
      <c r="D18216" t="n">
        <v>6717000000</v>
      </c>
      <c r="E18216" t="n">
        <v>1180000000</v>
      </c>
      <c r="F18216" t="n">
        <v>2988000000</v>
      </c>
      <c r="G18216" t="n">
        <v>272000000</v>
      </c>
      <c r="H18216" t="n">
        <v>4.265</v>
      </c>
      <c r="I18216" t="n">
        <v>2.51</v>
      </c>
      <c r="J18216" t="n">
        <v>6.93</v>
      </c>
      <c r="K18216" t="n">
        <v>-389000000</v>
      </c>
      <c r="L18216" t="n">
        <v>437000000</v>
      </c>
      <c r="M18216" t="n">
        <v>454000000</v>
      </c>
      <c r="N18216" t="n">
        <v>-385000000</v>
      </c>
      <c r="O18216">
        <f>D18215</f>
      </c>
      <c r="P18216">
        <f>(E18216-F18216+G18216)/O18216*100</f>
      </c>
      <c r="Q18216">
        <f>H18215</f>
      </c>
      <c r="R18216">
        <f>I18215</f>
      </c>
      <c r="S18216">
        <f>H18216-H18215</f>
      </c>
      <c r="T18216">
        <f>I18216-I18215</f>
      </c>
      <c r="U18216">
        <f>(L18216-K18216)/(2*D18216*0.01)</f>
      </c>
      <c r="V18216">
        <f>(L18216+K18216)/(D18216*0.0001)</f>
      </c>
    </row>
    <row r="18217">
      <c r="A18217" t="n">
        <v>2023</v>
      </c>
      <c r="B18217" t="inlineStr">
        <is>
          <t>00907864</t>
        </is>
      </c>
      <c r="C18217" t="inlineStr">
        <is>
          <t>야놀자</t>
        </is>
      </c>
      <c r="D18217" t="n">
        <v>4184726000</v>
      </c>
      <c r="E18217" t="n">
        <v>1449524000</v>
      </c>
      <c r="F18217" t="n">
        <v>1105075000</v>
      </c>
      <c r="G18217" t="n">
        <v>186949000</v>
      </c>
      <c r="H18217" t="n">
        <v>4.045</v>
      </c>
      <c r="I18217" t="n">
        <v>5.5</v>
      </c>
      <c r="K18217" t="n">
        <v>-195154000</v>
      </c>
      <c r="L18217" t="n">
        <v>217764000</v>
      </c>
      <c r="M18217" t="n">
        <v>183020000</v>
      </c>
      <c r="N18217" t="n">
        <v>-166820000</v>
      </c>
      <c r="U18217">
        <f>(L18217-K18217)/(2*D18217*0.01)</f>
      </c>
      <c r="V18217">
        <f>(L18217+K18217)/(D18217*0.0001)</f>
      </c>
    </row>
    <row r="18218">
      <c r="A18218" t="n">
        <v>2024</v>
      </c>
      <c r="B18218" t="inlineStr">
        <is>
          <t>00907864</t>
        </is>
      </c>
      <c r="C18218" t="inlineStr">
        <is>
          <t>야놀자</t>
        </is>
      </c>
      <c r="D18218" t="n">
        <v>6274537000</v>
      </c>
      <c r="E18218" t="n">
        <v>1149550000</v>
      </c>
      <c r="F18218" t="n">
        <v>593427000</v>
      </c>
      <c r="G18218" t="n">
        <v>177543000</v>
      </c>
      <c r="H18218" t="n">
        <v>3.935</v>
      </c>
      <c r="I18218" t="n">
        <v>5.405</v>
      </c>
      <c r="K18218" t="n">
        <v>-543896000</v>
      </c>
      <c r="L18218" t="n">
        <v>625585000</v>
      </c>
      <c r="M18218" t="n">
        <v>565479000</v>
      </c>
      <c r="N18218" t="n">
        <v>-499176000</v>
      </c>
      <c r="O18218">
        <f>D18217</f>
      </c>
      <c r="P18218">
        <f>(E18218-F18218+G18218)/O18218*100</f>
      </c>
      <c r="Q18218">
        <f>H18217</f>
      </c>
      <c r="R18218">
        <f>I18217</f>
      </c>
      <c r="S18218">
        <f>H18218-H18217</f>
      </c>
      <c r="T18218">
        <f>I18218-I18217</f>
      </c>
      <c r="U18218">
        <f>(L18218-K18218)/(2*D18218*0.01)</f>
      </c>
      <c r="V18218">
        <f>(L18218+K18218)/(D18218*0.0001)</f>
      </c>
    </row>
    <row r="18219">
      <c r="A18219" t="n">
        <v>2014</v>
      </c>
      <c r="B18219" t="inlineStr">
        <is>
          <t>00908021</t>
        </is>
      </c>
      <c r="C18219" t="inlineStr">
        <is>
          <t>농협금융지주</t>
        </is>
      </c>
      <c r="D18219" t="n">
        <v>1158813000000</v>
      </c>
      <c r="E18219" t="n">
        <v>163747000000</v>
      </c>
      <c r="F18219" t="n">
        <v>107469000000</v>
      </c>
      <c r="G18219" t="n">
        <v>31893000000</v>
      </c>
      <c r="H18219" t="n">
        <v>3.075</v>
      </c>
      <c r="K18219" t="n">
        <v>-124417000000</v>
      </c>
      <c r="L18219" t="n">
        <v>147338000000</v>
      </c>
      <c r="M18219" t="n">
        <v>146553000000</v>
      </c>
      <c r="N18219" t="n">
        <v>-127158000000</v>
      </c>
      <c r="U18219">
        <f>(L18219-K18219)/(2*D18219*0.01)</f>
      </c>
      <c r="V18219">
        <f>(L18219+K18219)/(D18219*0.0001)</f>
      </c>
    </row>
    <row r="18220">
      <c r="A18220" t="n">
        <v>2016</v>
      </c>
      <c r="B18220" t="inlineStr">
        <is>
          <t>00908021</t>
        </is>
      </c>
      <c r="C18220" t="inlineStr">
        <is>
          <t>농협금융지주</t>
        </is>
      </c>
      <c r="D18220" t="n">
        <v>1667255000000</v>
      </c>
      <c r="E18220" t="n">
        <v>223524000000</v>
      </c>
      <c r="F18220" t="n">
        <v>139642000000</v>
      </c>
      <c r="G18220" t="n">
        <v>35192000000</v>
      </c>
      <c r="H18220" t="n">
        <v>2.53</v>
      </c>
      <c r="J18220" t="n">
        <v>10.445</v>
      </c>
      <c r="K18220" t="n">
        <v>-171479000000</v>
      </c>
      <c r="L18220" t="n">
        <v>203194000000</v>
      </c>
      <c r="M18220" t="n">
        <v>201901000000</v>
      </c>
      <c r="N18220" t="n">
        <v>-173641000000</v>
      </c>
      <c r="U18220">
        <f>(L18220-K18220)/(2*D18220*0.01)</f>
      </c>
      <c r="V18220">
        <f>(L18220+K18220)/(D18220*0.0001)</f>
      </c>
    </row>
    <row r="18221">
      <c r="A18221" t="n">
        <v>2017</v>
      </c>
      <c r="B18221" t="inlineStr">
        <is>
          <t>00908021</t>
        </is>
      </c>
      <c r="C18221" t="inlineStr">
        <is>
          <t>농협금융지주</t>
        </is>
      </c>
      <c r="D18221" t="n">
        <v>1914983000000</v>
      </c>
      <c r="E18221" t="n">
        <v>253773000000</v>
      </c>
      <c r="F18221" t="n">
        <v>163700000000</v>
      </c>
      <c r="G18221" t="n">
        <v>42004000000</v>
      </c>
      <c r="H18221" t="n">
        <v>2.905</v>
      </c>
      <c r="J18221" t="n">
        <v>10.165</v>
      </c>
      <c r="K18221" t="n">
        <v>-176901000000</v>
      </c>
      <c r="L18221" t="n">
        <v>207422000000</v>
      </c>
      <c r="M18221" t="n">
        <v>206317000000</v>
      </c>
      <c r="N18221" t="n">
        <v>-179296000000</v>
      </c>
      <c r="O18221">
        <f>D18220</f>
      </c>
      <c r="P18221">
        <f>(E18221-F18221+G18221)/O18221*100</f>
      </c>
      <c r="Q18221">
        <f>H18220</f>
      </c>
      <c r="S18221">
        <f>H18221-H18220</f>
      </c>
      <c r="U18221">
        <f>(L18221-K18221)/(2*D18221*0.01)</f>
      </c>
      <c r="V18221">
        <f>(L18221+K18221)/(D18221*0.0001)</f>
      </c>
    </row>
    <row r="18222">
      <c r="A18222" t="n">
        <v>2018</v>
      </c>
      <c r="B18222" t="inlineStr">
        <is>
          <t>00908021</t>
        </is>
      </c>
      <c r="C18222" t="inlineStr">
        <is>
          <t>농협금융지주</t>
        </is>
      </c>
      <c r="D18222" t="n">
        <v>2089095000000</v>
      </c>
      <c r="E18222" t="n">
        <v>232875000000</v>
      </c>
      <c r="F18222" t="n">
        <v>192762000000</v>
      </c>
      <c r="G18222" t="n">
        <v>53956000000</v>
      </c>
      <c r="H18222" t="n">
        <v>2.51</v>
      </c>
      <c r="J18222" t="n">
        <v>10.365</v>
      </c>
      <c r="K18222" t="n">
        <v>-198830000000</v>
      </c>
      <c r="L18222" t="n">
        <v>233434000000</v>
      </c>
      <c r="M18222" t="n">
        <v>225419000000</v>
      </c>
      <c r="N18222" t="n">
        <v>-195948000000</v>
      </c>
      <c r="O18222">
        <f>D18221</f>
      </c>
      <c r="P18222">
        <f>(E18222-F18222+G18222)/O18222*100</f>
      </c>
      <c r="Q18222">
        <f>H18221</f>
      </c>
      <c r="S18222">
        <f>H18222-H18221</f>
      </c>
      <c r="U18222">
        <f>(L18222-K18222)/(2*D18222*0.01)</f>
      </c>
      <c r="V18222">
        <f>(L18222+K18222)/(D18222*0.0001)</f>
      </c>
    </row>
    <row r="18223">
      <c r="A18223" t="n">
        <v>2019</v>
      </c>
      <c r="B18223" t="inlineStr">
        <is>
          <t>00908021</t>
        </is>
      </c>
      <c r="C18223" t="inlineStr">
        <is>
          <t>농협금융지주</t>
        </is>
      </c>
      <c r="D18223" t="n">
        <v>2318773000000</v>
      </c>
      <c r="E18223" t="n">
        <v>229652000000</v>
      </c>
      <c r="F18223" t="n">
        <v>149761000000</v>
      </c>
      <c r="G18223" t="n">
        <v>47800000000</v>
      </c>
      <c r="H18223" t="n">
        <v>2.18</v>
      </c>
      <c r="J18223" t="n">
        <v>9.695</v>
      </c>
      <c r="O18223">
        <f>D18222</f>
      </c>
      <c r="P18223">
        <f>(E18223-F18223+G18223)/O18223*100</f>
      </c>
      <c r="Q18223">
        <f>H18222</f>
      </c>
      <c r="S18223">
        <f>H18223-H18222</f>
      </c>
    </row>
    <row r="18224">
      <c r="A18224" t="n">
        <v>2020</v>
      </c>
      <c r="B18224" t="inlineStr">
        <is>
          <t>00908021</t>
        </is>
      </c>
      <c r="C18224" t="inlineStr">
        <is>
          <t>농협금융지주</t>
        </is>
      </c>
      <c r="D18224" t="n">
        <v>2532734000000</v>
      </c>
      <c r="E18224" t="n">
        <v>241716000000</v>
      </c>
      <c r="F18224" t="n">
        <v>199290000000</v>
      </c>
      <c r="G18224" t="n">
        <v>45779000000</v>
      </c>
      <c r="H18224" t="n">
        <v>2.135</v>
      </c>
      <c r="J18224" t="n">
        <v>9.73</v>
      </c>
      <c r="K18224" t="n">
        <v>-231556000000</v>
      </c>
      <c r="L18224" t="n">
        <v>272564000000</v>
      </c>
      <c r="M18224" t="n">
        <v>259579000000</v>
      </c>
      <c r="N18224" t="n">
        <v>-225262000000</v>
      </c>
      <c r="O18224">
        <f>D18223</f>
      </c>
      <c r="P18224">
        <f>(E18224-F18224+G18224)/O18224*100</f>
      </c>
      <c r="Q18224">
        <f>H18223</f>
      </c>
      <c r="S18224">
        <f>H18224-H18223</f>
      </c>
      <c r="U18224">
        <f>(L18224-K18224)/(2*D18224*0.01)</f>
      </c>
      <c r="V18224">
        <f>(L18224+K18224)/(D18224*0.0001)</f>
      </c>
    </row>
    <row r="18225">
      <c r="A18225" t="n">
        <v>2021</v>
      </c>
      <c r="B18225" t="inlineStr">
        <is>
          <t>00908021</t>
        </is>
      </c>
      <c r="C18225" t="inlineStr">
        <is>
          <t>농협금융지주</t>
        </is>
      </c>
      <c r="D18225" t="n">
        <v>2593086000000</v>
      </c>
      <c r="E18225" t="n">
        <v>249878000000</v>
      </c>
      <c r="F18225" t="n">
        <v>210497000000</v>
      </c>
      <c r="G18225" t="n">
        <v>50045000000</v>
      </c>
      <c r="H18225" t="n">
        <v>2.555</v>
      </c>
      <c r="J18225" t="n">
        <v>7.75</v>
      </c>
      <c r="K18225" t="n">
        <v>-269447000000</v>
      </c>
      <c r="L18225" t="n">
        <v>229927000000</v>
      </c>
      <c r="M18225" t="n">
        <v>257556000000</v>
      </c>
      <c r="N18225" t="n">
        <v>-224330000000</v>
      </c>
      <c r="O18225">
        <f>D18224</f>
      </c>
      <c r="P18225">
        <f>(E18225-F18225+G18225)/O18225*100</f>
      </c>
      <c r="Q18225">
        <f>H18224</f>
      </c>
      <c r="S18225">
        <f>H18225-H18224</f>
      </c>
      <c r="U18225">
        <f>(L18225-K18225)/(2*D18225*0.01)</f>
      </c>
    </row>
    <row r="18226">
      <c r="A18226" t="n">
        <v>2022</v>
      </c>
      <c r="B18226" t="inlineStr">
        <is>
          <t>00908021</t>
        </is>
      </c>
      <c r="C18226" t="inlineStr">
        <is>
          <t>농협금융지주</t>
        </is>
      </c>
      <c r="D18226" t="n">
        <v>2225525000000</v>
      </c>
      <c r="E18226" t="n">
        <v>248881000000</v>
      </c>
      <c r="F18226" t="n">
        <v>246036000000</v>
      </c>
      <c r="G18226" t="n">
        <v>64767000000</v>
      </c>
      <c r="H18226" t="n">
        <v>5.2</v>
      </c>
      <c r="J18226" t="n">
        <v>6.7</v>
      </c>
      <c r="K18226" t="n">
        <v>-193341000000</v>
      </c>
      <c r="L18226" t="n">
        <v>193341000000</v>
      </c>
      <c r="M18226" t="n">
        <v>188505000000</v>
      </c>
      <c r="N18226" t="n">
        <v>-166191000000</v>
      </c>
      <c r="O18226">
        <f>D18225</f>
      </c>
      <c r="P18226">
        <f>(E18226-F18226+G18226)/O18226*100</f>
      </c>
      <c r="Q18226">
        <f>H18225</f>
      </c>
      <c r="S18226">
        <f>H18226-H18225</f>
      </c>
      <c r="U18226">
        <f>(L18226-K18226)/(2*D18226*0.01)</f>
      </c>
    </row>
    <row r="18227">
      <c r="A18227" t="n">
        <v>2023</v>
      </c>
      <c r="B18227" t="inlineStr">
        <is>
          <t>00908021</t>
        </is>
      </c>
      <c r="C18227" t="inlineStr">
        <is>
          <t>농협금융지주</t>
        </is>
      </c>
      <c r="D18227" t="n">
        <v>2538387000000</v>
      </c>
      <c r="E18227" t="n">
        <v>256987000000</v>
      </c>
      <c r="F18227" t="n">
        <v>214889000000</v>
      </c>
      <c r="G18227" t="n">
        <v>110579000000</v>
      </c>
      <c r="H18227" t="n">
        <v>4.09</v>
      </c>
      <c r="I18227" t="n">
        <v>3.25</v>
      </c>
      <c r="J18227" t="n">
        <v>7.25</v>
      </c>
      <c r="K18227" t="n">
        <v>-234987000000</v>
      </c>
      <c r="L18227" t="n">
        <v>234987000000</v>
      </c>
      <c r="M18227" t="n">
        <v>227825000000</v>
      </c>
      <c r="N18227" t="n">
        <v>-200236000000</v>
      </c>
      <c r="O18227">
        <f>D18226</f>
      </c>
      <c r="P18227">
        <f>(E18227-F18227+G18227)/O18227*100</f>
      </c>
      <c r="Q18227">
        <f>H18226</f>
      </c>
      <c r="S18227">
        <f>H18227-H18226</f>
      </c>
      <c r="U18227">
        <f>(L18227-K18227)/(2*D18227*0.01)</f>
      </c>
    </row>
    <row r="18228">
      <c r="A18228" t="n">
        <v>2024</v>
      </c>
      <c r="B18228" t="inlineStr">
        <is>
          <t>00908021</t>
        </is>
      </c>
      <c r="C18228" t="inlineStr">
        <is>
          <t>농협금융지주</t>
        </is>
      </c>
      <c r="D18228" t="n">
        <v>2891241000000</v>
      </c>
      <c r="E18228" t="n">
        <v>276673000000</v>
      </c>
      <c r="F18228" t="n">
        <v>265360000000</v>
      </c>
      <c r="G18228" t="n">
        <v>106108000000</v>
      </c>
      <c r="H18228" t="n">
        <v>3.515</v>
      </c>
      <c r="I18228" t="n">
        <v>3.1</v>
      </c>
      <c r="J18228" t="n">
        <v>7.45</v>
      </c>
      <c r="K18228" t="n">
        <v>-266502000000</v>
      </c>
      <c r="L18228" t="n">
        <v>266502000000</v>
      </c>
      <c r="M18228" t="n">
        <v>256404000000</v>
      </c>
      <c r="N18228" t="n">
        <v>-224655000000</v>
      </c>
      <c r="O18228">
        <f>D18227</f>
      </c>
      <c r="P18228">
        <f>(E18228-F18228+G18228)/O18228*100</f>
      </c>
      <c r="Q18228">
        <f>H18227</f>
      </c>
      <c r="R18228">
        <f>I18227</f>
      </c>
      <c r="S18228">
        <f>H18228-H18227</f>
      </c>
      <c r="T18228">
        <f>I18228-I18227</f>
      </c>
      <c r="U18228">
        <f>(L18228-K18228)/(2*D18228*0.01)</f>
      </c>
    </row>
    <row r="18229">
      <c r="A18229" t="n">
        <v>2016</v>
      </c>
      <c r="B18229" t="inlineStr">
        <is>
          <t>00908155</t>
        </is>
      </c>
      <c r="C18229" t="inlineStr">
        <is>
          <t>NH농협손해보험</t>
        </is>
      </c>
      <c r="D18229" t="n">
        <v>30439000000</v>
      </c>
      <c r="E18229" t="n">
        <v>7207000000</v>
      </c>
      <c r="F18229" t="n">
        <v>1418000000</v>
      </c>
      <c r="G18229" t="n">
        <v>682000000</v>
      </c>
      <c r="H18229" t="n">
        <v>2.54</v>
      </c>
      <c r="I18229" t="n">
        <v>2.26</v>
      </c>
      <c r="J18229" t="n">
        <v>10.81</v>
      </c>
      <c r="K18229" t="n">
        <v>-3110000000</v>
      </c>
      <c r="L18229" t="n">
        <v>3708000000</v>
      </c>
      <c r="M18229" t="n">
        <v>3679000000</v>
      </c>
      <c r="N18229" t="n">
        <v>-3146000000</v>
      </c>
      <c r="U18229">
        <f>(L18229-K18229)/(2*D18229*0.01)</f>
      </c>
      <c r="V18229">
        <f>(L18229+K18229)/(D18229*0.0001)</f>
      </c>
    </row>
    <row r="18230">
      <c r="A18230" t="n">
        <v>2017</v>
      </c>
      <c r="B18230" t="inlineStr">
        <is>
          <t>00908155</t>
        </is>
      </c>
      <c r="C18230" t="inlineStr">
        <is>
          <t>NH농협손해보험</t>
        </is>
      </c>
      <c r="D18230" t="n">
        <v>41674000000</v>
      </c>
      <c r="E18230" t="n">
        <v>6031000000</v>
      </c>
      <c r="F18230" t="n">
        <v>2295000000</v>
      </c>
      <c r="G18230" t="n">
        <v>757000000</v>
      </c>
      <c r="H18230" t="n">
        <v>2.87</v>
      </c>
      <c r="I18230" t="n">
        <v>2.37</v>
      </c>
      <c r="J18230" t="n">
        <v>11.94</v>
      </c>
      <c r="K18230" t="n">
        <v>-4504000000</v>
      </c>
      <c r="L18230" t="n">
        <v>5392000000</v>
      </c>
      <c r="M18230" t="n">
        <v>5364000000</v>
      </c>
      <c r="N18230" t="n">
        <v>-4565000000</v>
      </c>
      <c r="O18230">
        <f>D18229</f>
      </c>
      <c r="P18230">
        <f>(E18230-F18230+G18230)/O18230*100</f>
      </c>
      <c r="Q18230">
        <f>H18229</f>
      </c>
      <c r="R18230">
        <f>I18229</f>
      </c>
      <c r="S18230">
        <f>H18230-H18229</f>
      </c>
      <c r="T18230">
        <f>I18230-I18229</f>
      </c>
      <c r="U18230">
        <f>(L18230-K18230)/(2*D18230*0.01)</f>
      </c>
      <c r="V18230">
        <f>(L18230+K18230)/(D18230*0.0001)</f>
      </c>
    </row>
    <row r="18231">
      <c r="A18231" t="n">
        <v>2018</v>
      </c>
      <c r="B18231" t="inlineStr">
        <is>
          <t>00908155</t>
        </is>
      </c>
      <c r="C18231" t="inlineStr">
        <is>
          <t>NH농협손해보험</t>
        </is>
      </c>
      <c r="D18231" t="n">
        <v>56170000000</v>
      </c>
      <c r="E18231" t="n">
        <v>6990000000</v>
      </c>
      <c r="F18231" t="n">
        <v>3263000000</v>
      </c>
      <c r="G18231" t="n">
        <v>1175000000</v>
      </c>
      <c r="H18231" t="n">
        <v>2.42</v>
      </c>
      <c r="I18231" t="n">
        <v>2.55</v>
      </c>
      <c r="J18231" t="n">
        <v>12.98</v>
      </c>
      <c r="K18231" t="n">
        <v>-6941000000</v>
      </c>
      <c r="L18231" t="n">
        <v>8324000000</v>
      </c>
      <c r="M18231" t="n">
        <v>8921000000</v>
      </c>
      <c r="N18231" t="n">
        <v>-7543000000</v>
      </c>
      <c r="O18231">
        <f>D18230</f>
      </c>
      <c r="P18231">
        <f>(E18231-F18231+G18231)/O18231*100</f>
      </c>
      <c r="Q18231">
        <f>H18230</f>
      </c>
      <c r="R18231">
        <f>I18230</f>
      </c>
      <c r="S18231">
        <f>H18231-H18230</f>
      </c>
      <c r="T18231">
        <f>I18231-I18230</f>
      </c>
      <c r="U18231">
        <f>(L18231-K18231)/(2*D18231*0.01)</f>
      </c>
      <c r="V18231">
        <f>(L18231+K18231)/(D18231*0.0001)</f>
      </c>
    </row>
    <row r="18232">
      <c r="A18232" t="n">
        <v>2019</v>
      </c>
      <c r="B18232" t="inlineStr">
        <is>
          <t>00908155</t>
        </is>
      </c>
      <c r="C18232" t="inlineStr">
        <is>
          <t>NH농협손해보험</t>
        </is>
      </c>
      <c r="D18232" t="n">
        <v>62072000000</v>
      </c>
      <c r="E18232" t="n">
        <v>8416000000</v>
      </c>
      <c r="F18232" t="n">
        <v>5472000000</v>
      </c>
      <c r="G18232" t="n">
        <v>1294000000</v>
      </c>
      <c r="H18232" t="n">
        <v>2.13</v>
      </c>
      <c r="I18232" t="n">
        <v>2</v>
      </c>
      <c r="K18232" t="n">
        <v>-6265000000</v>
      </c>
      <c r="L18232" t="n">
        <v>7457000000</v>
      </c>
      <c r="M18232" t="n">
        <v>7291000000</v>
      </c>
      <c r="N18232" t="n">
        <v>-6255000000</v>
      </c>
      <c r="O18232">
        <f>D18231</f>
      </c>
      <c r="P18232">
        <f>(E18232-F18232+G18232)/O18232*100</f>
      </c>
      <c r="Q18232">
        <f>H18231</f>
      </c>
      <c r="R18232">
        <f>I18231</f>
      </c>
      <c r="S18232">
        <f>H18232-H18231</f>
      </c>
      <c r="T18232">
        <f>I18232-I18231</f>
      </c>
      <c r="U18232">
        <f>(L18232-K18232)/(2*D18232*0.01)</f>
      </c>
      <c r="V18232">
        <f>(L18232+K18232)/(D18232*0.0001)</f>
      </c>
    </row>
    <row r="18233">
      <c r="A18233" t="n">
        <v>2020</v>
      </c>
      <c r="B18233" t="inlineStr">
        <is>
          <t>00908155</t>
        </is>
      </c>
      <c r="C18233" t="inlineStr">
        <is>
          <t>NH농협손해보험</t>
        </is>
      </c>
      <c r="D18233" t="n">
        <v>71038000000</v>
      </c>
      <c r="E18233" t="n">
        <v>7606000000</v>
      </c>
      <c r="F18233" t="n">
        <v>2669000000</v>
      </c>
      <c r="G18233" t="n">
        <v>1281000000</v>
      </c>
      <c r="H18233" t="n">
        <v>1.9</v>
      </c>
      <c r="I18233" t="n">
        <v>2.1</v>
      </c>
      <c r="K18233" t="n">
        <v>-6510000000</v>
      </c>
      <c r="L18233" t="n">
        <v>7716000000</v>
      </c>
      <c r="M18233" t="n">
        <v>7652000000</v>
      </c>
      <c r="N18233" t="n">
        <v>-6584000000</v>
      </c>
      <c r="O18233">
        <f>D18232</f>
      </c>
      <c r="P18233">
        <f>(E18233-F18233+G18233)/O18233*100</f>
      </c>
      <c r="Q18233">
        <f>H18232</f>
      </c>
      <c r="R18233">
        <f>I18232</f>
      </c>
      <c r="S18233">
        <f>H18233-H18232</f>
      </c>
      <c r="T18233">
        <f>I18233-I18232</f>
      </c>
      <c r="U18233">
        <f>(L18233-K18233)/(2*D18233*0.01)</f>
      </c>
      <c r="V18233">
        <f>(L18233+K18233)/(D18233*0.0001)</f>
      </c>
    </row>
    <row r="18234">
      <c r="A18234" t="n">
        <v>2021</v>
      </c>
      <c r="B18234" t="inlineStr">
        <is>
          <t>00908155</t>
        </is>
      </c>
      <c r="C18234" t="inlineStr">
        <is>
          <t>NH농협손해보험</t>
        </is>
      </c>
      <c r="D18234" t="n">
        <v>76290000000</v>
      </c>
      <c r="E18234" t="n">
        <v>9125000000</v>
      </c>
      <c r="F18234" t="n">
        <v>2196000000</v>
      </c>
      <c r="G18234" t="n">
        <v>1252000000</v>
      </c>
      <c r="H18234" t="n">
        <v>2.5</v>
      </c>
      <c r="I18234" t="n">
        <v>2.1</v>
      </c>
      <c r="K18234" t="n">
        <v>-6761000000</v>
      </c>
      <c r="L18234" t="n">
        <v>7956000000</v>
      </c>
      <c r="M18234" t="n">
        <v>7939000000</v>
      </c>
      <c r="N18234" t="n">
        <v>-6873000000</v>
      </c>
      <c r="O18234">
        <f>D18233</f>
      </c>
      <c r="P18234">
        <f>(E18234-F18234+G18234)/O18234*100</f>
      </c>
      <c r="Q18234">
        <f>H18233</f>
      </c>
      <c r="R18234">
        <f>I18233</f>
      </c>
      <c r="S18234">
        <f>H18234-H18233</f>
      </c>
      <c r="T18234">
        <f>I18234-I18233</f>
      </c>
      <c r="U18234">
        <f>(L18234-K18234)/(2*D18234*0.01)</f>
      </c>
      <c r="V18234">
        <f>(L18234+K18234)/(D18234*0.0001)</f>
      </c>
    </row>
    <row r="18235">
      <c r="A18235" t="n">
        <v>2022</v>
      </c>
      <c r="B18235" t="inlineStr">
        <is>
          <t>00908155</t>
        </is>
      </c>
      <c r="C18235" t="inlineStr">
        <is>
          <t>NH농협손해보험</t>
        </is>
      </c>
      <c r="D18235" t="n">
        <v>71722000000</v>
      </c>
      <c r="E18235" t="n">
        <v>8186000000</v>
      </c>
      <c r="F18235" t="n">
        <v>6392000000</v>
      </c>
      <c r="G18235" t="n">
        <v>1769000000</v>
      </c>
      <c r="H18235" t="n">
        <v>5.1</v>
      </c>
      <c r="I18235" t="n">
        <v>2.1</v>
      </c>
      <c r="K18235" t="n">
        <v>-9806000000</v>
      </c>
      <c r="L18235" t="n">
        <v>1498000000</v>
      </c>
      <c r="M18235" t="n">
        <v>1653000000</v>
      </c>
      <c r="N18235" t="n">
        <v>-10021000000</v>
      </c>
      <c r="O18235">
        <f>D18234</f>
      </c>
      <c r="P18235">
        <f>(E18235-F18235+G18235)/O18235*100</f>
      </c>
      <c r="Q18235">
        <f>H18234</f>
      </c>
      <c r="R18235">
        <f>I18234</f>
      </c>
      <c r="S18235">
        <f>H18235-H18234</f>
      </c>
      <c r="T18235">
        <f>I18235-I18234</f>
      </c>
      <c r="U18235">
        <f>(L18235-K18235)/(2*D18235*0.01)</f>
      </c>
    </row>
    <row r="18236">
      <c r="A18236" t="n">
        <v>2023</v>
      </c>
      <c r="B18236" t="inlineStr">
        <is>
          <t>00908155</t>
        </is>
      </c>
      <c r="C18236" t="inlineStr">
        <is>
          <t>NH농협손해보험</t>
        </is>
      </c>
      <c r="D18236" t="n">
        <v>86074000000</v>
      </c>
      <c r="E18236" t="n">
        <v>7245000000</v>
      </c>
      <c r="F18236" t="n">
        <v>5110000000</v>
      </c>
      <c r="G18236" t="n">
        <v>3298000000</v>
      </c>
      <c r="H18236" t="n">
        <v>4.1</v>
      </c>
      <c r="I18236" t="n">
        <v>2.2</v>
      </c>
      <c r="K18236" t="n">
        <v>-6620000000</v>
      </c>
      <c r="L18236" t="n">
        <v>7701000000</v>
      </c>
      <c r="M18236" t="n">
        <v>7801000000</v>
      </c>
      <c r="N18236" t="n">
        <v>-6817000000</v>
      </c>
      <c r="O18236">
        <f>D18235</f>
      </c>
      <c r="P18236">
        <f>(E18236-F18236+G18236)/O18236*100</f>
      </c>
      <c r="Q18236">
        <f>H18235</f>
      </c>
      <c r="R18236">
        <f>I18235</f>
      </c>
      <c r="S18236">
        <f>H18236-H18235</f>
      </c>
      <c r="T18236">
        <f>I18236-I18235</f>
      </c>
      <c r="U18236">
        <f>(L18236-K18236)/(2*D18236*0.01)</f>
      </c>
      <c r="V18236">
        <f>(L18236+K18236)/(D18236*0.0001)</f>
      </c>
    </row>
    <row r="18237">
      <c r="A18237" t="n">
        <v>2024</v>
      </c>
      <c r="B18237" t="inlineStr">
        <is>
          <t>00908155</t>
        </is>
      </c>
      <c r="C18237" t="inlineStr">
        <is>
          <t>NH농협손해보험</t>
        </is>
      </c>
      <c r="D18237" t="n">
        <v>96474000000</v>
      </c>
      <c r="E18237" t="n">
        <v>8174000000</v>
      </c>
      <c r="F18237" t="n">
        <v>10502000000</v>
      </c>
      <c r="G18237" t="n">
        <v>3174000000</v>
      </c>
      <c r="H18237" t="n">
        <v>3.4</v>
      </c>
      <c r="I18237" t="n">
        <v>2.2</v>
      </c>
      <c r="K18237" t="n">
        <v>-7742000000</v>
      </c>
      <c r="L18237" t="n">
        <v>9045000000</v>
      </c>
      <c r="M18237" t="n">
        <v>9093000000</v>
      </c>
      <c r="N18237" t="n">
        <v>-7920000000</v>
      </c>
      <c r="O18237">
        <f>D18236</f>
      </c>
      <c r="P18237">
        <f>(E18237-F18237+G18237)/O18237*100</f>
      </c>
      <c r="Q18237">
        <f>H18236</f>
      </c>
      <c r="R18237">
        <f>I18236</f>
      </c>
      <c r="S18237">
        <f>H18237-H18236</f>
      </c>
      <c r="T18237">
        <f>I18237-I18236</f>
      </c>
      <c r="U18237">
        <f>(L18237-K18237)/(2*D18237*0.01)</f>
      </c>
      <c r="V18237">
        <f>(L18237+K18237)/(D18237*0.0001)</f>
      </c>
    </row>
    <row r="18238">
      <c r="A18238" t="n">
        <v>2017</v>
      </c>
      <c r="B18238" t="inlineStr">
        <is>
          <t>00909349</t>
        </is>
      </c>
      <c r="C18238" t="inlineStr">
        <is>
          <t>농협생명보험</t>
        </is>
      </c>
      <c r="D18238" t="n">
        <v>70520000000</v>
      </c>
      <c r="E18238" t="n">
        <v>9357000000</v>
      </c>
      <c r="F18238" t="n">
        <v>6086000000</v>
      </c>
      <c r="G18238" t="n">
        <v>1297000000</v>
      </c>
      <c r="H18238" t="n">
        <v>2.86</v>
      </c>
      <c r="K18238" t="n">
        <v>-7289000000</v>
      </c>
      <c r="L18238" t="n">
        <v>8638000000</v>
      </c>
      <c r="M18238" t="n">
        <v>-7387000000</v>
      </c>
      <c r="N18238" t="n">
        <v>8591000000</v>
      </c>
      <c r="U18238">
        <f>(L18238-K18238)/(2*D18238*0.01)</f>
      </c>
      <c r="V18238">
        <f>(L18238+K18238)/(D18238*0.0001)</f>
      </c>
    </row>
    <row r="18239">
      <c r="A18239" t="n">
        <v>2018</v>
      </c>
      <c r="B18239" t="inlineStr">
        <is>
          <t>00909349</t>
        </is>
      </c>
      <c r="C18239" t="inlineStr">
        <is>
          <t>농협생명보험</t>
        </is>
      </c>
      <c r="D18239" t="n">
        <v>85674000000</v>
      </c>
      <c r="E18239" t="n">
        <v>10369000000</v>
      </c>
      <c r="F18239" t="n">
        <v>5585000000</v>
      </c>
      <c r="G18239" t="n">
        <v>1987000000</v>
      </c>
      <c r="H18239" t="n">
        <v>2.41</v>
      </c>
      <c r="K18239" t="n">
        <v>-9982000000</v>
      </c>
      <c r="L18239" t="n">
        <v>11845000000</v>
      </c>
      <c r="M18239" t="n">
        <v>12759000000</v>
      </c>
      <c r="N18239" t="n">
        <v>-10903000000</v>
      </c>
      <c r="O18239">
        <f>D18238</f>
      </c>
      <c r="P18239">
        <f>(E18239-F18239+G18239)/O18239*100</f>
      </c>
      <c r="Q18239">
        <f>H18238</f>
      </c>
      <c r="S18239">
        <f>H18239-H18238</f>
      </c>
      <c r="U18239">
        <f>(L18239-K18239)/(2*D18239*0.01)</f>
      </c>
      <c r="V18239">
        <f>(L18239+K18239)/(D18239*0.0001)</f>
      </c>
    </row>
    <row r="18240">
      <c r="A18240" t="n">
        <v>2019</v>
      </c>
      <c r="B18240" t="inlineStr">
        <is>
          <t>00909349</t>
        </is>
      </c>
      <c r="C18240" t="inlineStr">
        <is>
          <t>농협생명보험</t>
        </is>
      </c>
      <c r="D18240" t="n">
        <v>97279000000</v>
      </c>
      <c r="E18240" t="n">
        <v>11908000000</v>
      </c>
      <c r="F18240" t="n">
        <v>6449000000</v>
      </c>
      <c r="G18240" t="n">
        <v>1993000000</v>
      </c>
      <c r="H18240" t="n">
        <v>2.11</v>
      </c>
      <c r="K18240" t="n">
        <v>-10994000000</v>
      </c>
      <c r="L18240" t="n">
        <v>9320000000</v>
      </c>
      <c r="M18240" t="n">
        <v>10728000000</v>
      </c>
      <c r="N18240" t="n">
        <v>-9287000000</v>
      </c>
      <c r="O18240">
        <f>D18239</f>
      </c>
      <c r="P18240">
        <f>(E18240-F18240+G18240)/O18240*100</f>
      </c>
      <c r="Q18240">
        <f>H18239</f>
      </c>
      <c r="S18240">
        <f>H18240-H18239</f>
      </c>
      <c r="U18240">
        <f>(L18240-K18240)/(2*D18240*0.01)</f>
      </c>
    </row>
    <row r="18241">
      <c r="A18241" t="n">
        <v>2020</v>
      </c>
      <c r="B18241" t="inlineStr">
        <is>
          <t>00909349</t>
        </is>
      </c>
      <c r="C18241" t="inlineStr">
        <is>
          <t>농협생명보험</t>
        </is>
      </c>
      <c r="D18241" t="n">
        <v>117771000000</v>
      </c>
      <c r="E18241" t="n">
        <v>11081000000</v>
      </c>
      <c r="F18241" t="n">
        <v>5344000000</v>
      </c>
      <c r="G18241" t="n">
        <v>1989000000</v>
      </c>
      <c r="H18241" t="n">
        <v>2</v>
      </c>
      <c r="K18241" t="n">
        <v>-11289000000</v>
      </c>
      <c r="L18241" t="n">
        <v>13498000000</v>
      </c>
      <c r="M18241" t="n">
        <v>13390000000</v>
      </c>
      <c r="N18241" t="n">
        <v>-11420000000</v>
      </c>
      <c r="O18241">
        <f>D18240</f>
      </c>
      <c r="P18241">
        <f>(E18241-F18241+G18241)/O18241*100</f>
      </c>
      <c r="Q18241">
        <f>H18240</f>
      </c>
      <c r="S18241">
        <f>H18241-H18240</f>
      </c>
      <c r="U18241">
        <f>(L18241-K18241)/(2*D18241*0.01)</f>
      </c>
      <c r="V18241">
        <f>(L18241+K18241)/(D18241*0.0001)</f>
      </c>
    </row>
    <row r="18242">
      <c r="A18242" t="n">
        <v>2021</v>
      </c>
      <c r="B18242" t="inlineStr">
        <is>
          <t>00909349</t>
        </is>
      </c>
      <c r="C18242" t="inlineStr">
        <is>
          <t>농협생명보험</t>
        </is>
      </c>
      <c r="D18242" t="n">
        <v>117833000000</v>
      </c>
      <c r="E18242" t="n">
        <v>11785000000</v>
      </c>
      <c r="F18242" t="n">
        <v>6196000000</v>
      </c>
      <c r="G18242" t="n">
        <v>2098000000</v>
      </c>
      <c r="H18242" t="n">
        <v>2.5</v>
      </c>
      <c r="K18242" t="n">
        <v>-12694000000</v>
      </c>
      <c r="L18242" t="n">
        <v>12694000000</v>
      </c>
      <c r="M18242" t="n">
        <v>12643000000</v>
      </c>
      <c r="N18242" t="n">
        <v>-10971000000</v>
      </c>
      <c r="O18242">
        <f>D18241</f>
      </c>
      <c r="P18242">
        <f>(E18242-F18242+G18242)/O18242*100</f>
      </c>
      <c r="Q18242">
        <f>H18241</f>
      </c>
      <c r="S18242">
        <f>H18242-H18241</f>
      </c>
      <c r="U18242">
        <f>(L18242-K18242)/(2*D18242*0.01)</f>
      </c>
    </row>
    <row r="18243">
      <c r="A18243" t="n">
        <v>2022</v>
      </c>
      <c r="B18243" t="inlineStr">
        <is>
          <t>00909349</t>
        </is>
      </c>
      <c r="C18243" t="inlineStr">
        <is>
          <t>농협생명보험</t>
        </is>
      </c>
      <c r="D18243" t="n">
        <v>101876000000</v>
      </c>
      <c r="E18243" t="n">
        <v>11935000000</v>
      </c>
      <c r="F18243" t="n">
        <v>13896000000</v>
      </c>
      <c r="G18243" t="n">
        <v>2825000000</v>
      </c>
      <c r="H18243" t="n">
        <v>5.2</v>
      </c>
      <c r="K18243" t="n">
        <v>9328000000</v>
      </c>
      <c r="L18243" t="n">
        <v>9328000000</v>
      </c>
      <c r="M18243" t="n">
        <v>9560000000</v>
      </c>
      <c r="N18243" t="n">
        <v>-8406000000</v>
      </c>
      <c r="O18243">
        <f>D18242</f>
      </c>
      <c r="P18243">
        <f>(E18243-F18243+G18243)/O18243*100</f>
      </c>
      <c r="Q18243">
        <f>H18242</f>
      </c>
      <c r="S18243">
        <f>H18243-H18242</f>
      </c>
    </row>
    <row r="18244">
      <c r="A18244" t="n">
        <v>2023</v>
      </c>
      <c r="B18244" t="inlineStr">
        <is>
          <t>00909349</t>
        </is>
      </c>
      <c r="C18244" t="inlineStr">
        <is>
          <t>농협생명보험</t>
        </is>
      </c>
      <c r="D18244" t="n">
        <v>120907000000</v>
      </c>
      <c r="E18244" t="n">
        <v>10353000000</v>
      </c>
      <c r="F18244" t="n">
        <v>7222000000</v>
      </c>
      <c r="G18244" t="n">
        <v>4764000000</v>
      </c>
      <c r="H18244" t="n">
        <v>4.1</v>
      </c>
      <c r="K18244" t="n">
        <v>-10603000000</v>
      </c>
      <c r="L18244" t="n">
        <v>10603000000</v>
      </c>
      <c r="M18244" t="n">
        <v>10741000000</v>
      </c>
      <c r="N18244" t="n">
        <v>-9467000000</v>
      </c>
      <c r="O18244">
        <f>D18243</f>
      </c>
      <c r="P18244">
        <f>(E18244-F18244+G18244)/O18244*100</f>
      </c>
      <c r="Q18244">
        <f>H18243</f>
      </c>
      <c r="S18244">
        <f>H18244-H18243</f>
      </c>
      <c r="U18244">
        <f>(L18244-K18244)/(2*D18244*0.01)</f>
      </c>
    </row>
    <row r="18245">
      <c r="A18245" t="n">
        <v>2024</v>
      </c>
      <c r="B18245" t="inlineStr">
        <is>
          <t>00909349</t>
        </is>
      </c>
      <c r="C18245" t="inlineStr">
        <is>
          <t>농협생명보험</t>
        </is>
      </c>
      <c r="D18245" t="n">
        <v>137234000000</v>
      </c>
      <c r="E18245" t="n">
        <v>10898000000</v>
      </c>
      <c r="F18245" t="n">
        <v>12415000000</v>
      </c>
      <c r="G18245" t="n">
        <v>4679000000</v>
      </c>
      <c r="H18245" t="n">
        <v>3.4</v>
      </c>
      <c r="K18245" t="n">
        <v>-12184000000</v>
      </c>
      <c r="L18245" t="n">
        <v>12184000000</v>
      </c>
      <c r="M18245" t="n">
        <v>12251000000</v>
      </c>
      <c r="N18245" t="n">
        <v>-10785000000</v>
      </c>
      <c r="O18245">
        <f>D18244</f>
      </c>
      <c r="P18245">
        <f>(E18245-F18245+G18245)/O18245*100</f>
      </c>
      <c r="Q18245">
        <f>H18244</f>
      </c>
      <c r="S18245">
        <f>H18245-H18244</f>
      </c>
      <c r="U18245">
        <f>(L18245-K18245)/(2*D18245*0.01)</f>
      </c>
    </row>
    <row r="18246">
      <c r="A18246" t="n">
        <v>2024</v>
      </c>
      <c r="B18246" t="inlineStr">
        <is>
          <t>00909835</t>
        </is>
      </c>
      <c r="C18246" t="inlineStr">
        <is>
          <t>차이커뮤니케이션</t>
        </is>
      </c>
      <c r="D18246" t="n">
        <v>5888211000</v>
      </c>
      <c r="E18246" t="n">
        <v>1401273000</v>
      </c>
      <c r="F18246" t="n">
        <v>1081440000</v>
      </c>
      <c r="G18246" t="n">
        <v>185367000</v>
      </c>
      <c r="H18246" t="n">
        <v>3.79</v>
      </c>
      <c r="I18246" t="n">
        <v>4.73</v>
      </c>
      <c r="J18246" t="n">
        <v>5.82</v>
      </c>
      <c r="K18246" t="n">
        <v>-177471000</v>
      </c>
      <c r="L18246" t="n">
        <v>190435000</v>
      </c>
      <c r="M18246" t="n">
        <v>185826000</v>
      </c>
      <c r="N18246" t="n">
        <v>-176550000</v>
      </c>
      <c r="U18246">
        <f>(L18246-K18246)/(2*D18246*0.01)</f>
      </c>
      <c r="V18246">
        <f>(L18246+K18246)/(D18246*0.0001)</f>
      </c>
    </row>
    <row r="18247">
      <c r="A18247" t="n">
        <v>2025</v>
      </c>
      <c r="B18247" t="inlineStr">
        <is>
          <t>00909835</t>
        </is>
      </c>
      <c r="C18247" t="inlineStr">
        <is>
          <t>차이커뮤니케이션</t>
        </is>
      </c>
      <c r="D18247" t="n">
        <v>7024307000</v>
      </c>
      <c r="E18247" t="n">
        <v>1625746000</v>
      </c>
      <c r="F18247" t="n">
        <v>834462000</v>
      </c>
      <c r="G18247" t="n">
        <v>175925000</v>
      </c>
      <c r="H18247" t="n">
        <v>4.17</v>
      </c>
      <c r="I18247" t="n">
        <v>4.635</v>
      </c>
      <c r="J18247" t="n">
        <v>6.045</v>
      </c>
      <c r="K18247" t="n">
        <v>-270666000</v>
      </c>
      <c r="L18247" t="n">
        <v>294289000</v>
      </c>
      <c r="M18247" t="n">
        <v>288381000</v>
      </c>
      <c r="N18247" t="n">
        <v>-270355000</v>
      </c>
      <c r="O18247">
        <f>D18246</f>
      </c>
      <c r="P18247">
        <f>(E18247-F18247+G18247)/O18247*100</f>
      </c>
      <c r="Q18247">
        <f>H18246</f>
      </c>
      <c r="R18247">
        <f>I18246</f>
      </c>
      <c r="S18247">
        <f>H18247-H18246</f>
      </c>
      <c r="T18247">
        <f>I18247-I18246</f>
      </c>
      <c r="U18247">
        <f>(L18247-K18247)/(2*D18247*0.01)</f>
      </c>
      <c r="V18247">
        <f>(L18247+K18247)/(D18247*0.0001)</f>
      </c>
    </row>
    <row r="18248">
      <c r="A18248" t="n">
        <v>2015</v>
      </c>
      <c r="B18248" t="inlineStr">
        <is>
          <t>00910202</t>
        </is>
      </c>
      <c r="C18248" t="inlineStr">
        <is>
          <t>대동고려삼</t>
        </is>
      </c>
      <c r="D18248" t="n">
        <v>745057000</v>
      </c>
      <c r="F18248" t="n">
        <v>94119000</v>
      </c>
    </row>
    <row r="18249">
      <c r="A18249" t="n">
        <v>2016</v>
      </c>
      <c r="B18249" t="inlineStr">
        <is>
          <t>00910202</t>
        </is>
      </c>
      <c r="C18249" t="inlineStr">
        <is>
          <t>대동고려삼</t>
        </is>
      </c>
      <c r="D18249" t="n">
        <v>941302000</v>
      </c>
      <c r="F18249" t="n">
        <v>191040000</v>
      </c>
      <c r="O18249">
        <f>D18248</f>
      </c>
    </row>
    <row r="18250">
      <c r="A18250" t="n">
        <v>2017</v>
      </c>
      <c r="B18250" t="inlineStr">
        <is>
          <t>00910202</t>
        </is>
      </c>
      <c r="C18250" t="inlineStr">
        <is>
          <t>대동고려삼</t>
        </is>
      </c>
      <c r="D18250" t="n">
        <v>1206220000</v>
      </c>
      <c r="F18250" t="n">
        <v>229930000</v>
      </c>
      <c r="O18250">
        <f>D18249</f>
      </c>
    </row>
    <row r="18251">
      <c r="A18251" t="n">
        <v>2014</v>
      </c>
      <c r="B18251" t="inlineStr">
        <is>
          <t>00910840</t>
        </is>
      </c>
      <c r="C18251" t="inlineStr">
        <is>
          <t>윈하이텍</t>
        </is>
      </c>
      <c r="D18251" t="n">
        <v>1054270000</v>
      </c>
      <c r="E18251" t="n">
        <v>338891000</v>
      </c>
      <c r="F18251" t="n">
        <v>59891000</v>
      </c>
      <c r="G18251" t="n">
        <v>15133000</v>
      </c>
      <c r="H18251" t="n">
        <v>3.06</v>
      </c>
      <c r="I18251" t="n">
        <v>6.82</v>
      </c>
      <c r="K18251" t="n">
        <v>-73953000</v>
      </c>
      <c r="L18251" t="n">
        <v>85818000</v>
      </c>
      <c r="M18251" t="n">
        <v>81692000</v>
      </c>
      <c r="N18251" t="n">
        <v>-72131000</v>
      </c>
      <c r="U18251">
        <f>(L18251-K18251)/(2*D18251*0.01)</f>
      </c>
      <c r="V18251">
        <f>(L18251+K18251)/(D18251*0.0001)</f>
      </c>
    </row>
    <row r="18252">
      <c r="A18252" t="n">
        <v>2015</v>
      </c>
      <c r="B18252" t="inlineStr">
        <is>
          <t>00910840</t>
        </is>
      </c>
      <c r="C18252" t="inlineStr">
        <is>
          <t>윈하이텍</t>
        </is>
      </c>
      <c r="D18252" t="n">
        <v>1339293757</v>
      </c>
      <c r="E18252" t="n">
        <v>444438154</v>
      </c>
      <c r="F18252" t="n">
        <v>93208920</v>
      </c>
      <c r="G18252" t="n">
        <v>25252904</v>
      </c>
      <c r="H18252" t="n">
        <v>2.74</v>
      </c>
      <c r="I18252" t="n">
        <v>5.015</v>
      </c>
      <c r="J18252" t="n">
        <v>7.91</v>
      </c>
      <c r="O18252">
        <f>D18251</f>
      </c>
      <c r="P18252">
        <f>(E18252-F18252+G18252)/O18252*100</f>
      </c>
      <c r="Q18252">
        <f>H18251</f>
      </c>
      <c r="R18252">
        <f>I18251</f>
      </c>
      <c r="S18252">
        <f>H18252-H18251</f>
      </c>
      <c r="T18252">
        <f>I18252-I18251</f>
      </c>
    </row>
    <row r="18253">
      <c r="A18253" t="n">
        <v>2016</v>
      </c>
      <c r="B18253" t="inlineStr">
        <is>
          <t>00910840</t>
        </is>
      </c>
      <c r="C18253" t="inlineStr">
        <is>
          <t>윈하이텍</t>
        </is>
      </c>
      <c r="D18253" t="n">
        <v>1787370298</v>
      </c>
      <c r="E18253" t="n">
        <v>429048206</v>
      </c>
      <c r="F18253" t="n">
        <v>163432880</v>
      </c>
      <c r="G18253" t="n">
        <v>28180835</v>
      </c>
      <c r="H18253" t="n">
        <v>2.78</v>
      </c>
      <c r="I18253" t="n">
        <v>4.93</v>
      </c>
      <c r="J18253" t="n">
        <v>7.59</v>
      </c>
      <c r="O18253">
        <f>D18252</f>
      </c>
      <c r="P18253">
        <f>(E18253-F18253+G18253)/O18253*100</f>
      </c>
      <c r="Q18253">
        <f>H18252</f>
      </c>
      <c r="R18253">
        <f>I18252</f>
      </c>
      <c r="S18253">
        <f>H18253-H18252</f>
      </c>
      <c r="T18253">
        <f>I18253-I18252</f>
      </c>
    </row>
    <row r="18254">
      <c r="A18254" t="n">
        <v>2017</v>
      </c>
      <c r="B18254" t="inlineStr">
        <is>
          <t>00910840</t>
        </is>
      </c>
      <c r="C18254" t="inlineStr">
        <is>
          <t>윈하이텍</t>
        </is>
      </c>
      <c r="D18254" t="n">
        <v>2164212262</v>
      </c>
      <c r="E18254" t="n">
        <v>530519473</v>
      </c>
      <c r="F18254" t="n">
        <v>111212260</v>
      </c>
      <c r="G18254" t="n">
        <v>38612075</v>
      </c>
      <c r="H18254" t="n">
        <v>3.13</v>
      </c>
      <c r="I18254" t="n">
        <v>4.93</v>
      </c>
      <c r="J18254" t="n">
        <v>7.38</v>
      </c>
      <c r="K18254" t="n">
        <v>-123750271</v>
      </c>
      <c r="L18254" t="n">
        <v>141280068</v>
      </c>
      <c r="M18254" t="n">
        <v>137461632</v>
      </c>
      <c r="N18254" t="n">
        <v>-123032452</v>
      </c>
      <c r="O18254">
        <f>D18253</f>
      </c>
      <c r="P18254">
        <f>(E18254-F18254+G18254)/O18254*100</f>
      </c>
      <c r="Q18254">
        <f>H18253</f>
      </c>
      <c r="R18254">
        <f>I18253</f>
      </c>
      <c r="S18254">
        <f>H18254-H18253</f>
      </c>
      <c r="T18254">
        <f>I18254-I18253</f>
      </c>
      <c r="U18254">
        <f>(L18254-K18254)/(2*D18254*0.01)</f>
      </c>
      <c r="V18254">
        <f>(L18254+K18254)/(D18254*0.0001)</f>
      </c>
    </row>
    <row r="18255">
      <c r="A18255" t="n">
        <v>2018</v>
      </c>
      <c r="B18255" t="inlineStr">
        <is>
          <t>00910840</t>
        </is>
      </c>
      <c r="C18255" t="inlineStr">
        <is>
          <t>윈하이텍</t>
        </is>
      </c>
      <c r="D18255" t="n">
        <v>2853329381</v>
      </c>
      <c r="E18255" t="n">
        <v>537192328</v>
      </c>
      <c r="F18255" t="n">
        <v>184436960</v>
      </c>
      <c r="G18255" t="n">
        <v>51676539</v>
      </c>
      <c r="H18255" t="n">
        <v>2.61</v>
      </c>
      <c r="I18255" t="n">
        <v>4.93</v>
      </c>
      <c r="J18255" t="n">
        <v>7.13</v>
      </c>
      <c r="K18255" t="n">
        <v>-159751618</v>
      </c>
      <c r="L18255" t="n">
        <v>182507368</v>
      </c>
      <c r="M18255" t="n">
        <v>176631946</v>
      </c>
      <c r="N18255" t="n">
        <v>-157901495</v>
      </c>
      <c r="O18255">
        <f>D18254</f>
      </c>
      <c r="P18255">
        <f>(E18255-F18255+G18255)/O18255*100</f>
      </c>
      <c r="Q18255">
        <f>H18254</f>
      </c>
      <c r="R18255">
        <f>I18254</f>
      </c>
      <c r="S18255">
        <f>H18255-H18254</f>
      </c>
      <c r="T18255">
        <f>I18255-I18254</f>
      </c>
      <c r="U18255">
        <f>(L18255-K18255)/(2*D18255*0.01)</f>
      </c>
      <c r="V18255">
        <f>(L18255+K18255)/(D18255*0.0001)</f>
      </c>
    </row>
    <row r="18256">
      <c r="A18256" t="n">
        <v>2019</v>
      </c>
      <c r="B18256" t="inlineStr">
        <is>
          <t>00910840</t>
        </is>
      </c>
      <c r="C18256" t="inlineStr">
        <is>
          <t>윈하이텍</t>
        </is>
      </c>
      <c r="D18256" t="n">
        <v>3198812603</v>
      </c>
      <c r="E18256" t="n">
        <v>653524376</v>
      </c>
      <c r="F18256" t="n">
        <v>222991054</v>
      </c>
      <c r="G18256" t="n">
        <v>57385038</v>
      </c>
      <c r="H18256" t="n">
        <v>2.45</v>
      </c>
      <c r="I18256" t="n">
        <v>2.55</v>
      </c>
      <c r="O18256">
        <f>D18255</f>
      </c>
      <c r="P18256">
        <f>(E18256-F18256+G18256)/O18256*100</f>
      </c>
      <c r="Q18256">
        <f>H18255</f>
      </c>
      <c r="R18256">
        <f>I18255</f>
      </c>
      <c r="S18256">
        <f>H18256-H18255</f>
      </c>
      <c r="T18256">
        <f>I18256-I18255</f>
      </c>
    </row>
    <row r="18257">
      <c r="A18257" t="n">
        <v>2020</v>
      </c>
      <c r="B18257" t="inlineStr">
        <is>
          <t>00910840</t>
        </is>
      </c>
      <c r="C18257" t="inlineStr">
        <is>
          <t>윈하이텍</t>
        </is>
      </c>
      <c r="D18257" t="n">
        <v>3411958057</v>
      </c>
      <c r="E18257" t="n">
        <v>645377839</v>
      </c>
      <c r="F18257" t="n">
        <v>603868325</v>
      </c>
      <c r="G18257" t="n">
        <v>57093407</v>
      </c>
      <c r="H18257" t="n">
        <v>2.758</v>
      </c>
      <c r="I18257" t="n">
        <v>3.595</v>
      </c>
      <c r="O18257">
        <f>D18256</f>
      </c>
      <c r="P18257">
        <f>(E18257-F18257+G18257)/O18257*100</f>
      </c>
      <c r="Q18257">
        <f>H18256</f>
      </c>
      <c r="R18257">
        <f>I18256</f>
      </c>
      <c r="S18257">
        <f>H18257-H18256</f>
      </c>
      <c r="T18257">
        <f>I18257-I18256</f>
      </c>
    </row>
    <row r="18258">
      <c r="A18258" t="n">
        <v>2021</v>
      </c>
      <c r="B18258" t="inlineStr">
        <is>
          <t>00910840</t>
        </is>
      </c>
      <c r="C18258" t="inlineStr">
        <is>
          <t>윈하이텍</t>
        </is>
      </c>
      <c r="D18258" t="n">
        <v>3754381098</v>
      </c>
      <c r="E18258" t="n">
        <v>534538885</v>
      </c>
      <c r="F18258" t="n">
        <v>336471690</v>
      </c>
      <c r="G18258" t="n">
        <v>72831922</v>
      </c>
      <c r="H18258" t="n">
        <v>3.28</v>
      </c>
      <c r="I18258" t="n">
        <v>3.66</v>
      </c>
      <c r="O18258">
        <f>D18257</f>
      </c>
      <c r="P18258">
        <f>(E18258-F18258+G18258)/O18258*100</f>
      </c>
      <c r="Q18258">
        <f>H18257</f>
      </c>
      <c r="R18258">
        <f>I18257</f>
      </c>
      <c r="S18258">
        <f>H18258-H18257</f>
      </c>
      <c r="T18258">
        <f>I18258-I18257</f>
      </c>
    </row>
    <row r="18259">
      <c r="A18259" t="n">
        <v>2022</v>
      </c>
      <c r="B18259" t="inlineStr">
        <is>
          <t>00910840</t>
        </is>
      </c>
      <c r="C18259" t="inlineStr">
        <is>
          <t>윈하이텍</t>
        </is>
      </c>
      <c r="D18259" t="n">
        <v>4059389439</v>
      </c>
      <c r="E18259" t="n">
        <v>643921534</v>
      </c>
      <c r="F18259" t="n">
        <v>380749830</v>
      </c>
      <c r="G18259" t="n">
        <v>95318254</v>
      </c>
      <c r="H18259" t="n">
        <v>5.68</v>
      </c>
      <c r="I18259" t="n">
        <v>4.34</v>
      </c>
      <c r="J18259" t="n">
        <v>7.48</v>
      </c>
      <c r="K18259" t="n">
        <v>-195150261</v>
      </c>
      <c r="L18259" t="n">
        <v>219635203</v>
      </c>
      <c r="M18259" t="n">
        <v>220647668</v>
      </c>
      <c r="N18259" t="n">
        <v>-199490484</v>
      </c>
      <c r="O18259">
        <f>D18258</f>
      </c>
      <c r="P18259">
        <f>(E18259-F18259+G18259)/O18259*100</f>
      </c>
      <c r="Q18259">
        <f>H18258</f>
      </c>
      <c r="R18259">
        <f>I18258</f>
      </c>
      <c r="S18259">
        <f>H18259-H18258</f>
      </c>
      <c r="T18259">
        <f>I18259-I18258</f>
      </c>
      <c r="U18259">
        <f>(L18259-K18259)/(2*D18259*0.01)</f>
      </c>
      <c r="V18259">
        <f>(L18259+K18259)/(D18259*0.0001)</f>
      </c>
    </row>
    <row r="18260">
      <c r="A18260" t="n">
        <v>2023</v>
      </c>
      <c r="B18260" t="inlineStr">
        <is>
          <t>00910840</t>
        </is>
      </c>
      <c r="C18260" t="inlineStr">
        <is>
          <t>윈하이텍</t>
        </is>
      </c>
      <c r="D18260" t="n">
        <v>4613139778</v>
      </c>
      <c r="E18260" t="n">
        <v>715811301</v>
      </c>
      <c r="F18260" t="n">
        <v>871785785</v>
      </c>
      <c r="G18260" t="n">
        <v>167214591</v>
      </c>
      <c r="H18260" t="n">
        <v>4.81</v>
      </c>
      <c r="I18260" t="n">
        <v>4.84</v>
      </c>
      <c r="J18260" t="n">
        <v>7.22</v>
      </c>
      <c r="O18260">
        <f>D18259</f>
      </c>
      <c r="P18260">
        <f>(E18260-F18260+G18260)/O18260*100</f>
      </c>
      <c r="Q18260">
        <f>H18259</f>
      </c>
      <c r="R18260">
        <f>I18259</f>
      </c>
      <c r="S18260">
        <f>H18260-H18259</f>
      </c>
      <c r="T18260">
        <f>I18260-I18259</f>
      </c>
    </row>
    <row r="18261">
      <c r="A18261" t="n">
        <v>2024</v>
      </c>
      <c r="B18261" t="inlineStr">
        <is>
          <t>00910840</t>
        </is>
      </c>
      <c r="C18261" t="inlineStr">
        <is>
          <t>윈하이텍</t>
        </is>
      </c>
      <c r="D18261" t="n">
        <v>5483287105</v>
      </c>
      <c r="E18261" t="n">
        <v>735550280</v>
      </c>
      <c r="F18261" t="n">
        <v>153876654</v>
      </c>
      <c r="G18261" t="n">
        <v>169011906</v>
      </c>
      <c r="H18261" t="n">
        <v>4.26</v>
      </c>
      <c r="I18261" t="n">
        <v>4.9</v>
      </c>
      <c r="J18261" t="n">
        <v>7.24</v>
      </c>
      <c r="O18261">
        <f>D18260</f>
      </c>
      <c r="P18261">
        <f>(E18261-F18261+G18261)/O18261*100</f>
      </c>
      <c r="Q18261">
        <f>H18260</f>
      </c>
      <c r="R18261">
        <f>I18260</f>
      </c>
      <c r="S18261">
        <f>H18261-H18260</f>
      </c>
      <c r="T18261">
        <f>I18261-I18260</f>
      </c>
    </row>
    <row r="18262">
      <c r="A18262" t="n">
        <v>2025</v>
      </c>
      <c r="B18262" t="inlineStr">
        <is>
          <t>00910840</t>
        </is>
      </c>
      <c r="C18262" t="inlineStr">
        <is>
          <t>윈하이텍</t>
        </is>
      </c>
      <c r="D18262" t="n">
        <v>5275814604</v>
      </c>
      <c r="E18262" t="n">
        <v>804529774</v>
      </c>
      <c r="F18262" t="n">
        <v>1048247136</v>
      </c>
      <c r="G18262" t="n">
        <v>164193286</v>
      </c>
      <c r="H18262" t="n">
        <v>3.96</v>
      </c>
      <c r="I18262" t="n">
        <v>4.4</v>
      </c>
      <c r="J18262" t="n">
        <v>8.41</v>
      </c>
      <c r="O18262">
        <f>D18261</f>
      </c>
      <c r="P18262">
        <f>(E18262-F18262+G18262)/O18262*100</f>
      </c>
      <c r="Q18262">
        <f>H18261</f>
      </c>
      <c r="R18262">
        <f>I18261</f>
      </c>
      <c r="S18262">
        <f>H18262-H18261</f>
      </c>
      <c r="T18262">
        <f>I18262-I18261</f>
      </c>
    </row>
    <row r="18263">
      <c r="A18263" t="n">
        <v>2018</v>
      </c>
      <c r="B18263" t="inlineStr">
        <is>
          <t>00911229</t>
        </is>
      </c>
      <c r="C18263" t="inlineStr">
        <is>
          <t>라온로보틱스</t>
        </is>
      </c>
      <c r="D18263" t="n">
        <v>2585810000</v>
      </c>
      <c r="E18263" t="n">
        <v>405111000</v>
      </c>
      <c r="F18263" t="n">
        <v>66342000</v>
      </c>
      <c r="G18263" t="n">
        <v>28124000</v>
      </c>
      <c r="H18263" t="n">
        <v>2.64</v>
      </c>
      <c r="I18263" t="n">
        <v>6.9</v>
      </c>
      <c r="J18263" t="n">
        <v>12</v>
      </c>
      <c r="K18263" t="n">
        <v>-151393000</v>
      </c>
      <c r="L18263" t="n">
        <v>180787000</v>
      </c>
      <c r="M18263" t="n">
        <v>171260000</v>
      </c>
      <c r="N18263" t="n">
        <v>-147158000</v>
      </c>
      <c r="U18263">
        <f>(L18263-K18263)/(2*D18263*0.01)</f>
      </c>
      <c r="V18263">
        <f>(L18263+K18263)/(D18263*0.0001)</f>
      </c>
    </row>
    <row r="18264">
      <c r="A18264" t="n">
        <v>2019</v>
      </c>
      <c r="B18264" t="inlineStr">
        <is>
          <t>00911229</t>
        </is>
      </c>
      <c r="C18264" t="inlineStr">
        <is>
          <t>라온로보틱스</t>
        </is>
      </c>
      <c r="D18264" t="n">
        <v>2864161000</v>
      </c>
      <c r="E18264" t="n">
        <v>478624000</v>
      </c>
      <c r="F18264" t="n">
        <v>231142000</v>
      </c>
      <c r="G18264" t="n">
        <v>36081000</v>
      </c>
      <c r="H18264" t="n">
        <v>2.28</v>
      </c>
      <c r="I18264" t="n">
        <v>6.2</v>
      </c>
      <c r="J18264" t="n">
        <v>13.4</v>
      </c>
      <c r="K18264" t="n">
        <v>-187256000</v>
      </c>
      <c r="L18264" t="n">
        <v>227534000</v>
      </c>
      <c r="M18264" t="n">
        <v>216586000</v>
      </c>
      <c r="N18264" t="n">
        <v>-182673000</v>
      </c>
      <c r="O18264">
        <f>D18263</f>
      </c>
      <c r="P18264">
        <f>(E18264-F18264+G18264)/O18264*100</f>
      </c>
      <c r="Q18264">
        <f>H18263</f>
      </c>
      <c r="R18264">
        <f>I18263</f>
      </c>
      <c r="S18264">
        <f>H18264-H18263</f>
      </c>
      <c r="T18264">
        <f>I18264-I18263</f>
      </c>
      <c r="U18264">
        <f>(L18264-K18264)/(2*D18264*0.01)</f>
      </c>
      <c r="V18264">
        <f>(L18264+K18264)/(D18264*0.0001)</f>
      </c>
    </row>
    <row r="18265">
      <c r="A18265" t="n">
        <v>2020</v>
      </c>
      <c r="B18265" t="inlineStr">
        <is>
          <t>00911229</t>
        </is>
      </c>
      <c r="C18265" t="inlineStr">
        <is>
          <t>라온로보틱스</t>
        </is>
      </c>
      <c r="D18265" t="n">
        <v>3082572000</v>
      </c>
      <c r="E18265" t="n">
        <v>522117000</v>
      </c>
      <c r="F18265" t="n">
        <v>166973000</v>
      </c>
      <c r="G18265" t="n">
        <v>34921000</v>
      </c>
      <c r="H18265" t="n">
        <v>2.58</v>
      </c>
      <c r="I18265" t="n">
        <v>5.6</v>
      </c>
      <c r="J18265" t="n">
        <v>12.33</v>
      </c>
      <c r="K18265" t="n">
        <v>-188896000</v>
      </c>
      <c r="L18265" t="n">
        <v>227217000</v>
      </c>
      <c r="M18265" t="n">
        <v>218090000</v>
      </c>
      <c r="N18265" t="n">
        <v>-185658000</v>
      </c>
      <c r="O18265">
        <f>D18264</f>
      </c>
      <c r="P18265">
        <f>(E18265-F18265+G18265)/O18265*100</f>
      </c>
      <c r="Q18265">
        <f>H18264</f>
      </c>
      <c r="R18265">
        <f>I18264</f>
      </c>
      <c r="S18265">
        <f>H18265-H18264</f>
      </c>
      <c r="T18265">
        <f>I18265-I18264</f>
      </c>
      <c r="U18265">
        <f>(L18265-K18265)/(2*D18265*0.01)</f>
      </c>
      <c r="V18265">
        <f>(L18265+K18265)/(D18265*0.0001)</f>
      </c>
    </row>
    <row r="18266">
      <c r="A18266" t="n">
        <v>2021</v>
      </c>
      <c r="B18266" t="inlineStr">
        <is>
          <t>00911229</t>
        </is>
      </c>
      <c r="C18266" t="inlineStr">
        <is>
          <t>라온로보틱스</t>
        </is>
      </c>
      <c r="D18266" t="n">
        <v>3149901000</v>
      </c>
      <c r="E18266" t="n">
        <v>557727000</v>
      </c>
      <c r="F18266" t="n">
        <v>134436000</v>
      </c>
      <c r="G18266" t="n">
        <v>43048000</v>
      </c>
      <c r="H18266" t="n">
        <v>3.07</v>
      </c>
      <c r="I18266" t="n">
        <v>5</v>
      </c>
      <c r="K18266" t="n">
        <v>-184550000</v>
      </c>
      <c r="L18266" t="n">
        <v>220406000</v>
      </c>
      <c r="M18266" t="n">
        <v>213998000</v>
      </c>
      <c r="N18266" t="n">
        <v>-183148000</v>
      </c>
      <c r="O18266">
        <f>D18265</f>
      </c>
      <c r="P18266">
        <f>(E18266-F18266+G18266)/O18266*100</f>
      </c>
      <c r="Q18266">
        <f>H18265</f>
      </c>
      <c r="R18266">
        <f>I18265</f>
      </c>
      <c r="S18266">
        <f>H18266-H18265</f>
      </c>
      <c r="T18266">
        <f>I18266-I18265</f>
      </c>
      <c r="U18266">
        <f>(L18266-K18266)/(2*D18266*0.01)</f>
      </c>
      <c r="V18266">
        <f>(L18266+K18266)/(D18266*0.0001)</f>
      </c>
    </row>
    <row r="18267">
      <c r="A18267" t="n">
        <v>2022</v>
      </c>
      <c r="B18267" t="inlineStr">
        <is>
          <t>00911229</t>
        </is>
      </c>
      <c r="C18267" t="inlineStr">
        <is>
          <t>라온로보틱스</t>
        </is>
      </c>
      <c r="D18267" t="n">
        <v>3562264000</v>
      </c>
      <c r="E18267" t="n">
        <v>1033573000</v>
      </c>
      <c r="F18267" t="n">
        <v>287299000</v>
      </c>
      <c r="G18267" t="n">
        <v>51647000</v>
      </c>
      <c r="H18267" t="n">
        <v>5.37</v>
      </c>
      <c r="I18267" t="n">
        <v>5</v>
      </c>
      <c r="K18267" t="n">
        <v>-154359000</v>
      </c>
      <c r="L18267" t="n">
        <v>181672000</v>
      </c>
      <c r="M18267" t="n">
        <v>180718000</v>
      </c>
      <c r="N18267" t="n">
        <v>-156369000</v>
      </c>
      <c r="O18267">
        <f>D18266</f>
      </c>
      <c r="P18267">
        <f>(E18267-F18267+G18267)/O18267*100</f>
      </c>
      <c r="Q18267">
        <f>H18266</f>
      </c>
      <c r="R18267">
        <f>I18266</f>
      </c>
      <c r="S18267">
        <f>H18267-H18266</f>
      </c>
      <c r="T18267">
        <f>I18267-I18266</f>
      </c>
      <c r="U18267">
        <f>(L18267-K18267)/(2*D18267*0.01)</f>
      </c>
      <c r="V18267">
        <f>(L18267+K18267)/(D18267*0.0001)</f>
      </c>
    </row>
    <row r="18268">
      <c r="A18268" t="n">
        <v>2023</v>
      </c>
      <c r="B18268" t="inlineStr">
        <is>
          <t>00911229</t>
        </is>
      </c>
      <c r="C18268" t="inlineStr">
        <is>
          <t>라온로보틱스</t>
        </is>
      </c>
      <c r="D18268" t="n">
        <v>4416156000</v>
      </c>
      <c r="E18268" t="n">
        <v>790120000</v>
      </c>
      <c r="F18268" t="n">
        <v>220915000</v>
      </c>
      <c r="G18268" t="n">
        <v>85290000</v>
      </c>
      <c r="H18268" t="n">
        <v>4.64</v>
      </c>
      <c r="I18268" t="n">
        <v>5</v>
      </c>
      <c r="K18268" t="n">
        <v>-208468000</v>
      </c>
      <c r="L18268" t="n">
        <v>245751000</v>
      </c>
      <c r="M18268" t="n">
        <v>242635000</v>
      </c>
      <c r="N18268" t="n">
        <v>-209799000</v>
      </c>
      <c r="O18268">
        <f>D18267</f>
      </c>
      <c r="P18268">
        <f>(E18268-F18268+G18268)/O18268*100</f>
      </c>
      <c r="Q18268">
        <f>H18267</f>
      </c>
      <c r="R18268">
        <f>I18267</f>
      </c>
      <c r="S18268">
        <f>H18268-H18267</f>
      </c>
      <c r="T18268">
        <f>I18268-I18267</f>
      </c>
      <c r="U18268">
        <f>(L18268-K18268)/(2*D18268*0.01)</f>
      </c>
      <c r="V18268">
        <f>(L18268+K18268)/(D18268*0.0001)</f>
      </c>
    </row>
    <row r="18269">
      <c r="A18269" t="n">
        <v>2024</v>
      </c>
      <c r="B18269" t="inlineStr">
        <is>
          <t>00911229</t>
        </is>
      </c>
      <c r="C18269" t="inlineStr">
        <is>
          <t>라온로보틱스</t>
        </is>
      </c>
      <c r="D18269" t="n">
        <v>5009759000</v>
      </c>
      <c r="E18269" t="n">
        <v>838135000</v>
      </c>
      <c r="F18269" t="n">
        <v>546334000</v>
      </c>
      <c r="G18269" t="n">
        <v>110849000</v>
      </c>
      <c r="H18269" t="n">
        <v>4.11</v>
      </c>
      <c r="I18269" t="n">
        <v>5</v>
      </c>
      <c r="K18269" t="n">
        <v>-236596000</v>
      </c>
      <c r="L18269" t="n">
        <v>279192000</v>
      </c>
      <c r="M18269" t="n">
        <v>274136000</v>
      </c>
      <c r="N18269" t="n">
        <v>-236979000</v>
      </c>
      <c r="O18269">
        <f>D18268</f>
      </c>
      <c r="P18269">
        <f>(E18269-F18269+G18269)/O18269*100</f>
      </c>
      <c r="Q18269">
        <f>H18268</f>
      </c>
      <c r="R18269">
        <f>I18268</f>
      </c>
      <c r="S18269">
        <f>H18269-H18268</f>
      </c>
      <c r="T18269">
        <f>I18269-I18268</f>
      </c>
      <c r="U18269">
        <f>(L18269-K18269)/(2*D18269*0.01)</f>
      </c>
      <c r="V18269">
        <f>(L18269+K18269)/(D18269*0.0001)</f>
      </c>
    </row>
    <row r="18270">
      <c r="A18270" t="n">
        <v>2025</v>
      </c>
      <c r="B18270" t="inlineStr">
        <is>
          <t>00911229</t>
        </is>
      </c>
      <c r="C18270" t="inlineStr">
        <is>
          <t>라온로보틱스</t>
        </is>
      </c>
      <c r="D18270" t="n">
        <v>5733577000</v>
      </c>
      <c r="E18270" t="n">
        <v>980749000</v>
      </c>
      <c r="F18270" t="n">
        <v>335411000</v>
      </c>
      <c r="G18270" t="n">
        <v>111289000</v>
      </c>
      <c r="H18270" t="n">
        <v>4.5</v>
      </c>
      <c r="I18270" t="n">
        <v>5</v>
      </c>
      <c r="K18270" t="n">
        <v>-261030000</v>
      </c>
      <c r="L18270" t="n">
        <v>305910000</v>
      </c>
      <c r="M18270" t="n">
        <v>301625000</v>
      </c>
      <c r="N18270" t="n">
        <v>-262339000</v>
      </c>
      <c r="O18270">
        <f>D18269</f>
      </c>
      <c r="P18270">
        <f>(E18270-F18270+G18270)/O18270*100</f>
      </c>
      <c r="Q18270">
        <f>H18269</f>
      </c>
      <c r="R18270">
        <f>I18269</f>
      </c>
      <c r="S18270">
        <f>H18270-H18269</f>
      </c>
      <c r="T18270">
        <f>I18270-I18269</f>
      </c>
      <c r="U18270">
        <f>(L18270-K18270)/(2*D18270*0.01)</f>
      </c>
      <c r="V18270">
        <f>(L18270+K18270)/(D18270*0.0001)</f>
      </c>
    </row>
    <row r="18271">
      <c r="A18271" t="n">
        <v>2015</v>
      </c>
      <c r="B18271" t="inlineStr">
        <is>
          <t>00911955</t>
        </is>
      </c>
      <c r="C18271" t="inlineStr">
        <is>
          <t>잇츠한불</t>
        </is>
      </c>
      <c r="D18271" t="n">
        <v>1227558000</v>
      </c>
      <c r="E18271" t="n">
        <v>304716000</v>
      </c>
      <c r="F18271" t="n">
        <v>90865000</v>
      </c>
      <c r="G18271" t="n">
        <v>23523000</v>
      </c>
      <c r="H18271" t="n">
        <v>2.63</v>
      </c>
      <c r="I18271" t="n">
        <v>6</v>
      </c>
      <c r="J18271" t="n">
        <v>10.55</v>
      </c>
      <c r="K18271" t="n">
        <v>-120263000</v>
      </c>
      <c r="L18271" t="n">
        <v>143175000</v>
      </c>
      <c r="M18271" t="n">
        <v>136983000</v>
      </c>
      <c r="N18271" t="n">
        <v>-117890000</v>
      </c>
      <c r="U18271">
        <f>(L18271-K18271)/(2*D18271*0.01)</f>
      </c>
      <c r="V18271">
        <f>(L18271+K18271)/(D18271*0.0001)</f>
      </c>
    </row>
    <row r="18272">
      <c r="A18272" t="n">
        <v>2016</v>
      </c>
      <c r="B18272" t="inlineStr">
        <is>
          <t>00911955</t>
        </is>
      </c>
      <c r="C18272" t="inlineStr">
        <is>
          <t>잇츠한불</t>
        </is>
      </c>
      <c r="D18272" t="n">
        <v>1737498000</v>
      </c>
      <c r="E18272" t="n">
        <v>388791000</v>
      </c>
      <c r="F18272" t="n">
        <v>165615000</v>
      </c>
      <c r="G18272" t="n">
        <v>30941000</v>
      </c>
      <c r="H18272" t="n">
        <v>2.69</v>
      </c>
      <c r="I18272" t="n">
        <v>6</v>
      </c>
      <c r="J18272" t="n">
        <v>9.67</v>
      </c>
      <c r="K18272" t="n">
        <v>-173287000</v>
      </c>
      <c r="L18272" t="n">
        <v>207067000</v>
      </c>
      <c r="M18272" t="n">
        <v>198240000</v>
      </c>
      <c r="N18272" t="n">
        <v>-169976000</v>
      </c>
      <c r="O18272">
        <f>D18271</f>
      </c>
      <c r="P18272">
        <f>(E18272-F18272+G18272)/O18272*100</f>
      </c>
      <c r="Q18272">
        <f>H18271</f>
      </c>
      <c r="R18272">
        <f>I18271</f>
      </c>
      <c r="S18272">
        <f>H18272-H18271</f>
      </c>
      <c r="T18272">
        <f>I18272-I18271</f>
      </c>
      <c r="U18272">
        <f>(L18272-K18272)/(2*D18272*0.01)</f>
      </c>
      <c r="V18272">
        <f>(L18272+K18272)/(D18272*0.0001)</f>
      </c>
    </row>
    <row r="18273">
      <c r="A18273" t="n">
        <v>2017</v>
      </c>
      <c r="B18273" t="inlineStr">
        <is>
          <t>00911955</t>
        </is>
      </c>
      <c r="C18273" t="inlineStr">
        <is>
          <t>잇츠한불</t>
        </is>
      </c>
      <c r="D18273" t="n">
        <v>7844467000</v>
      </c>
      <c r="E18273" t="n">
        <v>1776640000</v>
      </c>
      <c r="F18273" t="n">
        <v>864680000</v>
      </c>
      <c r="G18273" t="n">
        <v>147520000</v>
      </c>
      <c r="H18273" t="n">
        <v>2.78</v>
      </c>
      <c r="I18273" t="n">
        <v>4.485</v>
      </c>
      <c r="K18273" t="n">
        <v>-591948000</v>
      </c>
      <c r="L18273" t="n">
        <v>685693000</v>
      </c>
      <c r="M18273" t="n">
        <v>668425000</v>
      </c>
      <c r="N18273" t="n">
        <v>-587372000</v>
      </c>
      <c r="O18273">
        <f>D18272</f>
      </c>
      <c r="P18273">
        <f>(E18273-F18273+G18273)/O18273*100</f>
      </c>
      <c r="Q18273">
        <f>H18272</f>
      </c>
      <c r="R18273">
        <f>I18272</f>
      </c>
      <c r="S18273">
        <f>H18273-H18272</f>
      </c>
      <c r="T18273">
        <f>I18273-I18272</f>
      </c>
      <c r="U18273">
        <f>(L18273-K18273)/(2*D18273*0.01)</f>
      </c>
      <c r="V18273">
        <f>(L18273+K18273)/(D18273*0.0001)</f>
      </c>
    </row>
    <row r="18274">
      <c r="A18274" t="n">
        <v>2018</v>
      </c>
      <c r="B18274" t="inlineStr">
        <is>
          <t>00911955</t>
        </is>
      </c>
      <c r="C18274" t="inlineStr">
        <is>
          <t>잇츠한불</t>
        </is>
      </c>
      <c r="D18274" t="n">
        <v>9893009000</v>
      </c>
      <c r="E18274" t="n">
        <v>2263276000</v>
      </c>
      <c r="F18274" t="n">
        <v>1365689000</v>
      </c>
      <c r="G18274" t="n">
        <v>246517000</v>
      </c>
      <c r="O18274">
        <f>D18273</f>
      </c>
      <c r="P18274">
        <f>(E18274-F18274+G18274)/O18274*100</f>
      </c>
    </row>
    <row r="18275">
      <c r="A18275" t="n">
        <v>2019</v>
      </c>
      <c r="B18275" t="inlineStr">
        <is>
          <t>00911955</t>
        </is>
      </c>
      <c r="C18275" t="inlineStr">
        <is>
          <t>잇츠한불</t>
        </is>
      </c>
      <c r="D18275" t="n">
        <v>11333554000</v>
      </c>
      <c r="E18275" t="n">
        <v>2448068000</v>
      </c>
      <c r="F18275" t="n">
        <v>2073433000</v>
      </c>
      <c r="G18275" t="n">
        <v>242518000</v>
      </c>
      <c r="O18275">
        <f>D18274</f>
      </c>
      <c r="P18275">
        <f>(E18275-F18275+G18275)/O18275*100</f>
      </c>
    </row>
    <row r="18276">
      <c r="A18276" t="n">
        <v>2020</v>
      </c>
      <c r="B18276" t="inlineStr">
        <is>
          <t>00911955</t>
        </is>
      </c>
      <c r="C18276" t="inlineStr">
        <is>
          <t>잇츠한불</t>
        </is>
      </c>
      <c r="D18276" t="n">
        <v>11024788000</v>
      </c>
      <c r="E18276" t="n">
        <v>2556557000</v>
      </c>
      <c r="F18276" t="n">
        <v>2003025000</v>
      </c>
      <c r="G18276" t="n">
        <v>261620000</v>
      </c>
      <c r="H18276" t="n">
        <v>2.215</v>
      </c>
      <c r="I18276" t="n">
        <v>4.115</v>
      </c>
      <c r="K18276" t="n">
        <v>-1061173000</v>
      </c>
      <c r="L18276" t="n">
        <v>1266821000</v>
      </c>
      <c r="M18276" t="n">
        <v>1234078000</v>
      </c>
      <c r="N18276" t="n">
        <v>-1056519000</v>
      </c>
      <c r="O18276">
        <f>D18275</f>
      </c>
      <c r="P18276">
        <f>(E18276-F18276+G18276)/O18276*100</f>
      </c>
      <c r="U18276">
        <f>(L18276-K18276)/(2*D18276*0.01)</f>
      </c>
      <c r="V18276">
        <f>(L18276+K18276)/(D18276*0.0001)</f>
      </c>
    </row>
    <row r="18277">
      <c r="A18277" t="n">
        <v>2021</v>
      </c>
      <c r="B18277" t="inlineStr">
        <is>
          <t>00911955</t>
        </is>
      </c>
      <c r="C18277" t="inlineStr">
        <is>
          <t>잇츠한불</t>
        </is>
      </c>
      <c r="D18277" t="n">
        <v>11512482000</v>
      </c>
      <c r="E18277" t="n">
        <v>2057706000</v>
      </c>
      <c r="F18277" t="n">
        <v>1290657000</v>
      </c>
      <c r="G18277" t="n">
        <v>243086000</v>
      </c>
      <c r="O18277">
        <f>D18276</f>
      </c>
      <c r="P18277">
        <f>(E18277-F18277+G18277)/O18277*100</f>
      </c>
    </row>
    <row r="18278">
      <c r="A18278" t="n">
        <v>2022</v>
      </c>
      <c r="B18278" t="inlineStr">
        <is>
          <t>00911955</t>
        </is>
      </c>
      <c r="C18278" t="inlineStr">
        <is>
          <t>잇츠한불</t>
        </is>
      </c>
      <c r="D18278" t="n">
        <v>11018832000</v>
      </c>
      <c r="E18278" t="n">
        <v>1860247000</v>
      </c>
      <c r="F18278" t="n">
        <v>753405000</v>
      </c>
      <c r="G18278" t="n">
        <v>321537000</v>
      </c>
      <c r="O18278">
        <f>D18277</f>
      </c>
      <c r="P18278">
        <f>(E18278-F18278+G18278)/O18278*100</f>
      </c>
    </row>
    <row r="18279">
      <c r="A18279" t="n">
        <v>2023</v>
      </c>
      <c r="B18279" t="inlineStr">
        <is>
          <t>00911955</t>
        </is>
      </c>
      <c r="C18279" t="inlineStr">
        <is>
          <t>잇츠한불</t>
        </is>
      </c>
      <c r="D18279" t="n">
        <v>9582526000</v>
      </c>
      <c r="E18279" t="n">
        <v>1755302000</v>
      </c>
      <c r="F18279" t="n">
        <v>4861615000</v>
      </c>
      <c r="G18279" t="n">
        <v>504136000</v>
      </c>
      <c r="O18279">
        <f>D18278</f>
      </c>
      <c r="P18279">
        <f>(E18279-F18279+G18279)/O18279*100</f>
      </c>
    </row>
    <row r="18280">
      <c r="A18280" t="n">
        <v>2024</v>
      </c>
      <c r="B18280" t="inlineStr">
        <is>
          <t>00911955</t>
        </is>
      </c>
      <c r="C18280" t="inlineStr">
        <is>
          <t>잇츠한불</t>
        </is>
      </c>
      <c r="D18280" t="n">
        <v>10123375000</v>
      </c>
      <c r="E18280" t="n">
        <v>1592204000</v>
      </c>
      <c r="F18280" t="n">
        <v>1847988000</v>
      </c>
      <c r="G18280" t="n">
        <v>367007000</v>
      </c>
      <c r="O18280">
        <f>D18279</f>
      </c>
      <c r="P18280">
        <f>(E18280-F18280+G18280)/O18280*100</f>
      </c>
    </row>
    <row r="18281">
      <c r="A18281" t="n">
        <v>2025</v>
      </c>
      <c r="B18281" t="inlineStr">
        <is>
          <t>00911955</t>
        </is>
      </c>
      <c r="C18281" t="inlineStr">
        <is>
          <t>잇츠한불</t>
        </is>
      </c>
      <c r="D18281" t="n">
        <v>11104036000</v>
      </c>
      <c r="E18281" t="n">
        <v>1676977000</v>
      </c>
      <c r="F18281" t="n">
        <v>1017044000</v>
      </c>
      <c r="G18281" t="n">
        <v>333077000</v>
      </c>
      <c r="O18281">
        <f>D18280</f>
      </c>
      <c r="P18281">
        <f>(E18281-F18281+G18281)/O18281*100</f>
      </c>
    </row>
    <row r="18282">
      <c r="A18282" t="n">
        <v>2019</v>
      </c>
      <c r="B18282" t="inlineStr">
        <is>
          <t>00913689</t>
        </is>
      </c>
      <c r="C18282" t="inlineStr">
        <is>
          <t>세경하이테크</t>
        </is>
      </c>
      <c r="D18282" t="n">
        <v>5501352000</v>
      </c>
      <c r="E18282" t="n">
        <v>804178000</v>
      </c>
      <c r="F18282" t="n">
        <v>415345000</v>
      </c>
      <c r="G18282" t="n">
        <v>106784000</v>
      </c>
      <c r="H18282" t="n">
        <v>3</v>
      </c>
      <c r="I18282" t="n">
        <v>5.85</v>
      </c>
      <c r="K18282" t="n">
        <v>-340227000</v>
      </c>
      <c r="L18282" t="n">
        <v>406109000</v>
      </c>
      <c r="M18282" t="n">
        <v>391628000</v>
      </c>
      <c r="N18282" t="n">
        <v>-335783000</v>
      </c>
      <c r="U18282">
        <f>(L18282-K18282)/(2*D18282*0.01)</f>
      </c>
      <c r="V18282">
        <f>(L18282+K18282)/(D18282*0.0001)</f>
      </c>
    </row>
    <row r="18283">
      <c r="A18283" t="n">
        <v>2020</v>
      </c>
      <c r="B18283" t="inlineStr">
        <is>
          <t>00913689</t>
        </is>
      </c>
      <c r="C18283" t="inlineStr">
        <is>
          <t>세경하이테크</t>
        </is>
      </c>
      <c r="D18283" t="n">
        <v>5607416000</v>
      </c>
      <c r="E18283" t="n">
        <v>1101387000</v>
      </c>
      <c r="F18283" t="n">
        <v>603553000</v>
      </c>
      <c r="G18283" t="n">
        <v>159699000</v>
      </c>
      <c r="H18283" t="n">
        <v>2.95</v>
      </c>
      <c r="I18283" t="n">
        <v>2.3</v>
      </c>
      <c r="K18283" t="n">
        <v>-232343000</v>
      </c>
      <c r="L18283" t="n">
        <v>272423000</v>
      </c>
      <c r="M18283" t="n">
        <v>271488000</v>
      </c>
      <c r="N18283" t="n">
        <v>-235853000</v>
      </c>
      <c r="O18283">
        <f>D18282</f>
      </c>
      <c r="P18283">
        <f>(E18283-F18283+G18283)/O18283*100</f>
      </c>
      <c r="Q18283">
        <f>H18282</f>
      </c>
      <c r="R18283">
        <f>I18282</f>
      </c>
      <c r="S18283">
        <f>H18283-H18282</f>
      </c>
      <c r="T18283">
        <f>I18283-I18282</f>
      </c>
      <c r="U18283">
        <f>(L18283-K18283)/(2*D18283*0.01)</f>
      </c>
      <c r="V18283">
        <f>(L18283+K18283)/(D18283*0.0001)</f>
      </c>
    </row>
    <row r="18284">
      <c r="A18284" t="n">
        <v>2021</v>
      </c>
      <c r="B18284" t="inlineStr">
        <is>
          <t>00913689</t>
        </is>
      </c>
      <c r="C18284" t="inlineStr">
        <is>
          <t>세경하이테크</t>
        </is>
      </c>
      <c r="D18284" t="n">
        <v>5725256000</v>
      </c>
      <c r="E18284" t="n">
        <v>926730000</v>
      </c>
      <c r="F18284" t="n">
        <v>367060000</v>
      </c>
      <c r="G18284" t="n">
        <v>167539000</v>
      </c>
      <c r="H18284" t="n">
        <v>3.56</v>
      </c>
      <c r="I18284" t="n">
        <v>4</v>
      </c>
      <c r="K18284" t="n">
        <v>-238308000</v>
      </c>
      <c r="L18284" t="n">
        <v>281508000</v>
      </c>
      <c r="M18284" t="n">
        <v>289532000</v>
      </c>
      <c r="N18284" t="n">
        <v>-248540000</v>
      </c>
      <c r="O18284">
        <f>D18283</f>
      </c>
      <c r="P18284">
        <f>(E18284-F18284+G18284)/O18284*100</f>
      </c>
      <c r="Q18284">
        <f>H18283</f>
      </c>
      <c r="R18284">
        <f>I18283</f>
      </c>
      <c r="S18284">
        <f>H18284-H18283</f>
      </c>
      <c r="T18284">
        <f>I18284-I18283</f>
      </c>
      <c r="U18284">
        <f>(L18284-K18284)/(2*D18284*0.01)</f>
      </c>
      <c r="V18284">
        <f>(L18284+K18284)/(D18284*0.0001)</f>
      </c>
    </row>
    <row r="18285">
      <c r="A18285" t="n">
        <v>2022</v>
      </c>
      <c r="B18285" t="inlineStr">
        <is>
          <t>00913689</t>
        </is>
      </c>
      <c r="C18285" t="inlineStr">
        <is>
          <t>세경하이테크</t>
        </is>
      </c>
      <c r="D18285" t="n">
        <v>7248356000</v>
      </c>
      <c r="E18285" t="n">
        <v>1071723000</v>
      </c>
      <c r="F18285" t="n">
        <v>1405994000</v>
      </c>
      <c r="G18285" t="n">
        <v>204943000</v>
      </c>
      <c r="H18285" t="n">
        <v>5.855</v>
      </c>
      <c r="I18285" t="n">
        <v>2.96</v>
      </c>
      <c r="K18285" t="n">
        <v>-169172000</v>
      </c>
      <c r="L18285" t="n">
        <v>195193000</v>
      </c>
      <c r="M18285" t="n">
        <v>205403000</v>
      </c>
      <c r="N18285" t="n">
        <v>-180072000</v>
      </c>
      <c r="O18285">
        <f>D18284</f>
      </c>
      <c r="P18285">
        <f>(E18285-F18285+G18285)/O18285*100</f>
      </c>
      <c r="Q18285">
        <f>H18284</f>
      </c>
      <c r="R18285">
        <f>I18284</f>
      </c>
      <c r="S18285">
        <f>H18285-H18284</f>
      </c>
      <c r="T18285">
        <f>I18285-I18284</f>
      </c>
      <c r="U18285">
        <f>(L18285-K18285)/(2*D18285*0.01)</f>
      </c>
      <c r="V18285">
        <f>(L18285+K18285)/(D18285*0.0001)</f>
      </c>
    </row>
    <row r="18286">
      <c r="A18286" t="n">
        <v>2023</v>
      </c>
      <c r="B18286" t="inlineStr">
        <is>
          <t>00913689</t>
        </is>
      </c>
      <c r="C18286" t="inlineStr">
        <is>
          <t>세경하이테크</t>
        </is>
      </c>
      <c r="D18286" t="n">
        <v>3387787000</v>
      </c>
      <c r="E18286" t="n">
        <v>976651000</v>
      </c>
      <c r="F18286" t="n">
        <v>4524296000</v>
      </c>
      <c r="G18286" t="n">
        <v>126327000</v>
      </c>
      <c r="H18286" t="n">
        <v>5.075</v>
      </c>
      <c r="I18286" t="n">
        <v>2.865</v>
      </c>
      <c r="K18286" t="n">
        <v>-198586000</v>
      </c>
      <c r="L18286" t="n">
        <v>229704000</v>
      </c>
      <c r="M18286" t="n">
        <v>239786000</v>
      </c>
      <c r="N18286" t="n">
        <v>-209900000</v>
      </c>
      <c r="O18286">
        <f>D18285</f>
      </c>
      <c r="P18286">
        <f>(E18286-F18286+G18286)/O18286*100</f>
      </c>
      <c r="Q18286">
        <f>H18285</f>
      </c>
      <c r="R18286">
        <f>I18285</f>
      </c>
      <c r="S18286">
        <f>H18286-H18285</f>
      </c>
      <c r="T18286">
        <f>I18286-I18285</f>
      </c>
      <c r="U18286">
        <f>(L18286-K18286)/(2*D18286*0.01)</f>
      </c>
      <c r="V18286">
        <f>(L18286+K18286)/(D18286*0.0001)</f>
      </c>
    </row>
    <row r="18287">
      <c r="A18287" t="n">
        <v>2024</v>
      </c>
      <c r="B18287" t="inlineStr">
        <is>
          <t>00913689</t>
        </is>
      </c>
      <c r="C18287" t="inlineStr">
        <is>
          <t>세경하이테크</t>
        </is>
      </c>
      <c r="D18287" t="n">
        <v>4345181000</v>
      </c>
      <c r="E18287" t="n">
        <v>956758000</v>
      </c>
      <c r="F18287" t="n">
        <v>587923000</v>
      </c>
      <c r="G18287" t="n">
        <v>123304000</v>
      </c>
      <c r="H18287" t="n">
        <v>4.655</v>
      </c>
      <c r="I18287" t="n">
        <v>4.055</v>
      </c>
      <c r="K18287" t="n">
        <v>-272425000</v>
      </c>
      <c r="L18287" t="n">
        <v>315804000</v>
      </c>
      <c r="M18287" t="n">
        <v>326917000</v>
      </c>
      <c r="N18287" t="n">
        <v>-286613000</v>
      </c>
      <c r="O18287">
        <f>D18286</f>
      </c>
      <c r="P18287">
        <f>(E18287-F18287+G18287)/O18287*100</f>
      </c>
      <c r="Q18287">
        <f>H18286</f>
      </c>
      <c r="R18287">
        <f>I18286</f>
      </c>
      <c r="S18287">
        <f>H18287-H18286</f>
      </c>
      <c r="T18287">
        <f>I18287-I18286</f>
      </c>
      <c r="U18287">
        <f>(L18287-K18287)/(2*D18287*0.01)</f>
      </c>
      <c r="V18287">
        <f>(L18287+K18287)/(D18287*0.0001)</f>
      </c>
    </row>
    <row r="18288">
      <c r="A18288" t="n">
        <v>2025</v>
      </c>
      <c r="B18288" t="inlineStr">
        <is>
          <t>00913689</t>
        </is>
      </c>
      <c r="C18288" t="inlineStr">
        <is>
          <t>세경하이테크</t>
        </is>
      </c>
      <c r="D18288" t="n">
        <v>6568004000</v>
      </c>
      <c r="E18288" t="n">
        <v>1115068000</v>
      </c>
      <c r="F18288" t="n">
        <v>325480000</v>
      </c>
      <c r="G18288" t="n">
        <v>148424000</v>
      </c>
      <c r="H18288" t="n">
        <v>5.06</v>
      </c>
      <c r="I18288" t="n">
        <v>5.3</v>
      </c>
      <c r="J18288" t="n">
        <v>9.77</v>
      </c>
      <c r="K18288" t="n">
        <v>-489736000</v>
      </c>
      <c r="L18288" t="n">
        <v>567863000</v>
      </c>
      <c r="M18288" t="n">
        <v>579548000</v>
      </c>
      <c r="N18288" t="n">
        <v>-507526000</v>
      </c>
      <c r="O18288">
        <f>D18287</f>
      </c>
      <c r="P18288">
        <f>(E18288-F18288+G18288)/O18288*100</f>
      </c>
      <c r="Q18288">
        <f>H18287</f>
      </c>
      <c r="R18288">
        <f>I18287</f>
      </c>
      <c r="S18288">
        <f>H18288-H18287</f>
      </c>
      <c r="T18288">
        <f>I18288-I18287</f>
      </c>
      <c r="U18288">
        <f>(L18288-K18288)/(2*D18288*0.01)</f>
      </c>
      <c r="V18288">
        <f>(L18288+K18288)/(D18288*0.0001)</f>
      </c>
    </row>
    <row r="18289">
      <c r="A18289" t="n">
        <v>2016</v>
      </c>
      <c r="B18289" t="inlineStr">
        <is>
          <t>00914040</t>
        </is>
      </c>
      <c r="C18289" t="inlineStr">
        <is>
          <t>씨엠에스에듀</t>
        </is>
      </c>
      <c r="D18289" t="n">
        <v>2367192000</v>
      </c>
      <c r="E18289" t="n">
        <v>709705000</v>
      </c>
      <c r="F18289" t="n">
        <v>108094000</v>
      </c>
      <c r="G18289" t="n">
        <v>25956000</v>
      </c>
      <c r="H18289" t="n">
        <v>2.62</v>
      </c>
      <c r="I18289" t="n">
        <v>6.17</v>
      </c>
      <c r="K18289" t="n">
        <v>-137342000</v>
      </c>
      <c r="L18289" t="n">
        <v>161922000</v>
      </c>
      <c r="M18289" t="n">
        <v>157100000</v>
      </c>
      <c r="N18289" t="n">
        <v>-136240000</v>
      </c>
      <c r="U18289">
        <f>(L18289-K18289)/(2*D18289*0.01)</f>
      </c>
      <c r="V18289">
        <f>(L18289+K18289)/(D18289*0.0001)</f>
      </c>
    </row>
    <row r="18290">
      <c r="A18290" t="n">
        <v>2017</v>
      </c>
      <c r="B18290" t="inlineStr">
        <is>
          <t>00914040</t>
        </is>
      </c>
      <c r="C18290" t="inlineStr">
        <is>
          <t>씨엠에스에듀</t>
        </is>
      </c>
      <c r="D18290" t="n">
        <v>3122146000</v>
      </c>
      <c r="E18290" t="n">
        <v>974135000</v>
      </c>
      <c r="F18290" t="n">
        <v>114909000</v>
      </c>
      <c r="G18290" t="n">
        <v>38118000</v>
      </c>
      <c r="H18290" t="n">
        <v>3.19</v>
      </c>
      <c r="I18290" t="n">
        <v>5.88</v>
      </c>
      <c r="K18290" t="n">
        <v>-170022000</v>
      </c>
      <c r="L18290" t="n">
        <v>199021000</v>
      </c>
      <c r="M18290" t="n">
        <v>194808000</v>
      </c>
      <c r="N18290" t="n">
        <v>-169920000</v>
      </c>
      <c r="O18290">
        <f>D18289</f>
      </c>
      <c r="P18290">
        <f>(E18290-F18290+G18290)/O18290*100</f>
      </c>
      <c r="Q18290">
        <f>H18289</f>
      </c>
      <c r="R18290">
        <f>I18289</f>
      </c>
      <c r="S18290">
        <f>H18290-H18289</f>
      </c>
      <c r="T18290">
        <f>I18290-I18289</f>
      </c>
      <c r="U18290">
        <f>(L18290-K18290)/(2*D18290*0.01)</f>
      </c>
      <c r="V18290">
        <f>(L18290+K18290)/(D18290*0.0001)</f>
      </c>
    </row>
    <row r="18291">
      <c r="A18291" t="n">
        <v>2018</v>
      </c>
      <c r="B18291" t="inlineStr">
        <is>
          <t>00914040</t>
        </is>
      </c>
      <c r="C18291" t="inlineStr">
        <is>
          <t>씨엠에스에듀</t>
        </is>
      </c>
      <c r="D18291" t="n">
        <v>8477461000</v>
      </c>
      <c r="E18291" t="n">
        <v>2927953000</v>
      </c>
      <c r="F18291" t="n">
        <v>661315000</v>
      </c>
      <c r="G18291" t="n">
        <v>147413000</v>
      </c>
      <c r="H18291" t="n">
        <v>2.61</v>
      </c>
      <c r="I18291" t="n">
        <v>4.73</v>
      </c>
      <c r="K18291" t="n">
        <v>-448138000</v>
      </c>
      <c r="L18291" t="n">
        <v>509945000</v>
      </c>
      <c r="M18291" t="n">
        <v>494827000</v>
      </c>
      <c r="N18291" t="n">
        <v>-444219000</v>
      </c>
      <c r="O18291">
        <f>D18290</f>
      </c>
      <c r="P18291">
        <f>(E18291-F18291+G18291)/O18291*100</f>
      </c>
      <c r="Q18291">
        <f>H18290</f>
      </c>
      <c r="R18291">
        <f>I18290</f>
      </c>
      <c r="S18291">
        <f>H18291-H18290</f>
      </c>
      <c r="T18291">
        <f>I18291-I18290</f>
      </c>
      <c r="U18291">
        <f>(L18291-K18291)/(2*D18291*0.01)</f>
      </c>
      <c r="V18291">
        <f>(L18291+K18291)/(D18291*0.0001)</f>
      </c>
    </row>
    <row r="18292">
      <c r="A18292" t="n">
        <v>2019</v>
      </c>
      <c r="B18292" t="inlineStr">
        <is>
          <t>00914040</t>
        </is>
      </c>
      <c r="C18292" t="inlineStr">
        <is>
          <t>씨엠에스에듀</t>
        </is>
      </c>
      <c r="D18292" t="n">
        <v>11672956000</v>
      </c>
      <c r="E18292" t="n">
        <v>3665580000</v>
      </c>
      <c r="F18292" t="n">
        <v>1537575000</v>
      </c>
      <c r="G18292" t="n">
        <v>181557000</v>
      </c>
      <c r="H18292" t="n">
        <v>2.27</v>
      </c>
      <c r="I18292" t="n">
        <v>4.85</v>
      </c>
      <c r="K18292" t="n">
        <v>-681726000</v>
      </c>
      <c r="L18292" t="n">
        <v>766124000</v>
      </c>
      <c r="M18292" t="n">
        <v>754415000</v>
      </c>
      <c r="N18292" t="n">
        <v>-686845000</v>
      </c>
      <c r="O18292">
        <f>D18291</f>
      </c>
      <c r="P18292">
        <f>(E18292-F18292+G18292)/O18292*100</f>
      </c>
      <c r="Q18292">
        <f>H18291</f>
      </c>
      <c r="R18292">
        <f>I18291</f>
      </c>
      <c r="S18292">
        <f>H18292-H18291</f>
      </c>
      <c r="T18292">
        <f>I18292-I18291</f>
      </c>
      <c r="U18292">
        <f>(L18292-K18292)/(2*D18292*0.01)</f>
      </c>
      <c r="V18292">
        <f>(L18292+K18292)/(D18292*0.0001)</f>
      </c>
    </row>
    <row r="18293">
      <c r="A18293" t="n">
        <v>2020</v>
      </c>
      <c r="B18293" t="inlineStr">
        <is>
          <t>00914040</t>
        </is>
      </c>
      <c r="C18293" t="inlineStr">
        <is>
          <t>씨엠에스에듀</t>
        </is>
      </c>
      <c r="D18293" t="n">
        <v>12780543000</v>
      </c>
      <c r="E18293" t="n">
        <v>3879087000</v>
      </c>
      <c r="F18293" t="n">
        <v>2333548000</v>
      </c>
      <c r="G18293" t="n">
        <v>214165000</v>
      </c>
      <c r="H18293" t="n">
        <v>2.04</v>
      </c>
      <c r="I18293" t="n">
        <v>4.39</v>
      </c>
      <c r="J18293" t="n">
        <v>5.34</v>
      </c>
      <c r="K18293" t="n">
        <v>-550484000</v>
      </c>
      <c r="L18293" t="n">
        <v>592986000</v>
      </c>
      <c r="M18293" t="n">
        <v>573683000</v>
      </c>
      <c r="N18293" t="n">
        <v>-542355000</v>
      </c>
      <c r="O18293">
        <f>D18292</f>
      </c>
      <c r="P18293">
        <f>(E18293-F18293+G18293)/O18293*100</f>
      </c>
      <c r="Q18293">
        <f>H18292</f>
      </c>
      <c r="R18293">
        <f>I18292</f>
      </c>
      <c r="S18293">
        <f>H18293-H18292</f>
      </c>
      <c r="T18293">
        <f>I18293-I18292</f>
      </c>
      <c r="U18293">
        <f>(L18293-K18293)/(2*D18293*0.01)</f>
      </c>
      <c r="V18293">
        <f>(L18293+K18293)/(D18293*0.0001)</f>
      </c>
    </row>
    <row r="18294">
      <c r="A18294" t="n">
        <v>2021</v>
      </c>
      <c r="B18294" t="inlineStr">
        <is>
          <t>00914040</t>
        </is>
      </c>
      <c r="C18294" t="inlineStr">
        <is>
          <t>씨엠에스에듀</t>
        </is>
      </c>
      <c r="D18294" t="n">
        <v>13991972000</v>
      </c>
      <c r="E18294" t="n">
        <v>3790988000</v>
      </c>
      <c r="F18294" t="n">
        <v>3622825000</v>
      </c>
      <c r="G18294" t="n">
        <v>203264000</v>
      </c>
      <c r="H18294" t="n">
        <v>2.8</v>
      </c>
      <c r="I18294" t="n">
        <v>5.28</v>
      </c>
      <c r="J18294" t="n">
        <v>6.75</v>
      </c>
      <c r="K18294" t="n">
        <v>-769556000</v>
      </c>
      <c r="L18294" t="n">
        <v>860735000</v>
      </c>
      <c r="M18294" t="n">
        <v>832407000</v>
      </c>
      <c r="N18294" t="n">
        <v>-760739000</v>
      </c>
      <c r="O18294">
        <f>D18293</f>
      </c>
      <c r="P18294">
        <f>(E18294-F18294+G18294)/O18294*100</f>
      </c>
      <c r="Q18294">
        <f>H18293</f>
      </c>
      <c r="R18294">
        <f>I18293</f>
      </c>
      <c r="S18294">
        <f>H18294-H18293</f>
      </c>
      <c r="T18294">
        <f>I18294-I18293</f>
      </c>
      <c r="U18294">
        <f>(L18294-K18294)/(2*D18294*0.01)</f>
      </c>
      <c r="V18294">
        <f>(L18294+K18294)/(D18294*0.0001)</f>
      </c>
    </row>
    <row r="18295">
      <c r="A18295" t="n">
        <v>2018</v>
      </c>
      <c r="B18295" t="inlineStr">
        <is>
          <t>00915492</t>
        </is>
      </c>
      <c r="C18295" t="inlineStr">
        <is>
          <t>홈앤쇼핑</t>
        </is>
      </c>
      <c r="D18295" t="n">
        <v>12656920000</v>
      </c>
      <c r="E18295" t="n">
        <v>2958060000</v>
      </c>
      <c r="F18295" t="n">
        <v>1518585000</v>
      </c>
      <c r="G18295" t="n">
        <v>316564000</v>
      </c>
      <c r="H18295" t="n">
        <v>2.86</v>
      </c>
      <c r="I18295" t="n">
        <v>6.665</v>
      </c>
      <c r="K18295" t="n">
        <v>-1092453000</v>
      </c>
      <c r="L18295" t="n">
        <v>1242590000</v>
      </c>
      <c r="M18295" t="n">
        <v>1237124000</v>
      </c>
      <c r="N18295" t="n">
        <v>-1104440000</v>
      </c>
      <c r="U18295">
        <f>(L18295-K18295)/(2*D18295*0.01)</f>
      </c>
      <c r="V18295">
        <f>(L18295+K18295)/(D18295*0.0001)</f>
      </c>
    </row>
    <row r="18296">
      <c r="A18296" t="n">
        <v>2020</v>
      </c>
      <c r="B18296" t="inlineStr">
        <is>
          <t>00915492</t>
        </is>
      </c>
      <c r="C18296" t="inlineStr">
        <is>
          <t>홈앤쇼핑</t>
        </is>
      </c>
      <c r="D18296" t="n">
        <v>18120438000</v>
      </c>
      <c r="E18296" t="n">
        <v>3277722000</v>
      </c>
      <c r="F18296" t="n">
        <v>1542535000</v>
      </c>
      <c r="G18296" t="n">
        <v>413207000</v>
      </c>
      <c r="H18296" t="n">
        <v>2.805</v>
      </c>
      <c r="I18296" t="n">
        <v>4.43</v>
      </c>
      <c r="K18296" t="n">
        <v>-1330979000</v>
      </c>
      <c r="L18296" t="n">
        <v>1527888000</v>
      </c>
      <c r="M18296" t="n">
        <v>1523756000</v>
      </c>
      <c r="N18296" t="n">
        <v>-1352229000</v>
      </c>
      <c r="U18296">
        <f>(L18296-K18296)/(2*D18296*0.01)</f>
      </c>
      <c r="V18296">
        <f>(L18296+K18296)/(D18296*0.0001)</f>
      </c>
    </row>
    <row r="18297">
      <c r="A18297" t="n">
        <v>2021</v>
      </c>
      <c r="B18297" t="inlineStr">
        <is>
          <t>00915492</t>
        </is>
      </c>
      <c r="C18297" t="inlineStr">
        <is>
          <t>홈앤쇼핑</t>
        </is>
      </c>
      <c r="D18297" t="n">
        <v>20318778000</v>
      </c>
      <c r="E18297" t="n">
        <v>3662264000</v>
      </c>
      <c r="F18297" t="n">
        <v>984259000</v>
      </c>
      <c r="G18297" t="n">
        <v>477942000</v>
      </c>
      <c r="H18297" t="n">
        <v>3.205</v>
      </c>
      <c r="I18297" t="n">
        <v>4.175</v>
      </c>
      <c r="K18297" t="n">
        <v>-1404255000</v>
      </c>
      <c r="L18297" t="n">
        <v>1602050000</v>
      </c>
      <c r="M18297" t="n">
        <v>1606679000</v>
      </c>
      <c r="N18297" t="n">
        <v>-1433721000</v>
      </c>
      <c r="O18297">
        <f>D18296</f>
      </c>
      <c r="P18297">
        <f>(E18297-F18297+G18297)/O18297*100</f>
      </c>
      <c r="Q18297">
        <f>H18296</f>
      </c>
      <c r="R18297">
        <f>I18296</f>
      </c>
      <c r="S18297">
        <f>H18297-H18296</f>
      </c>
      <c r="T18297">
        <f>I18297-I18296</f>
      </c>
      <c r="U18297">
        <f>(L18297-K18297)/(2*D18297*0.01)</f>
      </c>
      <c r="V18297">
        <f>(L18297+K18297)/(D18297*0.0001)</f>
      </c>
    </row>
    <row r="18298">
      <c r="A18298" t="n">
        <v>2022</v>
      </c>
      <c r="B18298" t="inlineStr">
        <is>
          <t>00915492</t>
        </is>
      </c>
      <c r="C18298" t="inlineStr">
        <is>
          <t>홈앤쇼핑</t>
        </is>
      </c>
      <c r="D18298" t="n">
        <v>16855836000</v>
      </c>
      <c r="E18298" t="n">
        <v>3473448000</v>
      </c>
      <c r="F18298" t="n">
        <v>1861490000</v>
      </c>
      <c r="G18298" t="n">
        <v>759122000</v>
      </c>
      <c r="H18298" t="n">
        <v>5.715</v>
      </c>
      <c r="I18298" t="n">
        <v>3.695</v>
      </c>
      <c r="J18298" t="n">
        <v>6.7</v>
      </c>
      <c r="K18298" t="n">
        <v>-1415986000</v>
      </c>
      <c r="L18298" t="n">
        <v>1643643000</v>
      </c>
      <c r="M18298" t="n">
        <v>1694753000</v>
      </c>
      <c r="N18298" t="n">
        <v>-1480329000</v>
      </c>
      <c r="O18298">
        <f>D18297</f>
      </c>
      <c r="P18298">
        <f>(E18298-F18298+G18298)/O18298*100</f>
      </c>
      <c r="Q18298">
        <f>H18297</f>
      </c>
      <c r="R18298">
        <f>I18297</f>
      </c>
      <c r="S18298">
        <f>H18298-H18297</f>
      </c>
      <c r="T18298">
        <f>I18298-I18297</f>
      </c>
      <c r="U18298">
        <f>(L18298-K18298)/(2*D18298*0.01)</f>
      </c>
      <c r="V18298">
        <f>(L18298+K18298)/(D18298*0.0001)</f>
      </c>
    </row>
    <row r="18299">
      <c r="A18299" t="n">
        <v>2023</v>
      </c>
      <c r="B18299" t="inlineStr">
        <is>
          <t>00915492</t>
        </is>
      </c>
      <c r="C18299" t="inlineStr">
        <is>
          <t>홈앤쇼핑</t>
        </is>
      </c>
      <c r="D18299" t="n">
        <v>20728199000</v>
      </c>
      <c r="E18299" t="n">
        <v>2704344000</v>
      </c>
      <c r="F18299" t="n">
        <v>578639000</v>
      </c>
      <c r="G18299" t="n">
        <v>947571000</v>
      </c>
      <c r="H18299" t="n">
        <v>4.815</v>
      </c>
      <c r="I18299" t="n">
        <v>4.24</v>
      </c>
      <c r="J18299" t="n">
        <v>8</v>
      </c>
      <c r="K18299" t="n">
        <v>-2061943000</v>
      </c>
      <c r="M18299" t="n">
        <v>2109167000</v>
      </c>
      <c r="O18299">
        <f>D18298</f>
      </c>
      <c r="P18299">
        <f>(E18299-F18299+G18299)/O18299*100</f>
      </c>
      <c r="Q18299">
        <f>H18298</f>
      </c>
      <c r="R18299">
        <f>I18298</f>
      </c>
      <c r="S18299">
        <f>H18299-H18298</f>
      </c>
      <c r="T18299">
        <f>I18299-I18298</f>
      </c>
    </row>
    <row r="18300">
      <c r="A18300" t="n">
        <v>2024</v>
      </c>
      <c r="B18300" t="inlineStr">
        <is>
          <t>00915492</t>
        </is>
      </c>
      <c r="C18300" t="inlineStr">
        <is>
          <t>홈앤쇼핑</t>
        </is>
      </c>
      <c r="D18300" t="n">
        <v>22692180000</v>
      </c>
      <c r="E18300" t="n">
        <v>2922627000</v>
      </c>
      <c r="F18300" t="n">
        <v>2924253000</v>
      </c>
      <c r="G18300" t="n">
        <v>1014710000</v>
      </c>
      <c r="H18300" t="n">
        <v>4.3</v>
      </c>
      <c r="I18300" t="n">
        <v>4.22</v>
      </c>
      <c r="J18300" t="n">
        <v>8.1</v>
      </c>
      <c r="K18300" t="n">
        <v>-2033878000</v>
      </c>
      <c r="M18300" t="n">
        <v>2411412000</v>
      </c>
      <c r="O18300">
        <f>D18299</f>
      </c>
      <c r="P18300">
        <f>(E18300-F18300+G18300)/O18300*100</f>
      </c>
      <c r="Q18300">
        <f>H18299</f>
      </c>
      <c r="R18300">
        <f>I18299</f>
      </c>
      <c r="S18300">
        <f>H18300-H18299</f>
      </c>
      <c r="T18300">
        <f>I18300-I18299</f>
      </c>
    </row>
    <row r="18301">
      <c r="A18301" t="n">
        <v>2015</v>
      </c>
      <c r="B18301" t="inlineStr">
        <is>
          <t>00915508</t>
        </is>
      </c>
      <c r="C18301" t="inlineStr">
        <is>
          <t>알엔투테크놀로지</t>
        </is>
      </c>
      <c r="D18301" t="n">
        <v>837173000</v>
      </c>
      <c r="E18301" t="n">
        <v>168407000</v>
      </c>
      <c r="F18301" t="n">
        <v>107347000</v>
      </c>
      <c r="G18301" t="n">
        <v>16941000</v>
      </c>
      <c r="H18301" t="n">
        <v>2.38</v>
      </c>
      <c r="I18301" t="n">
        <v>3.79</v>
      </c>
      <c r="K18301" t="n">
        <v>-44300000</v>
      </c>
      <c r="L18301" t="n">
        <v>62000000</v>
      </c>
      <c r="M18301" t="n">
        <v>50000000</v>
      </c>
      <c r="N18301" t="n">
        <v>-53000000</v>
      </c>
      <c r="U18301">
        <f>(L18301-K18301)/(2*D18301*0.01)</f>
      </c>
      <c r="V18301">
        <f>(L18301+K18301)/(D18301*0.0001)</f>
      </c>
    </row>
    <row r="18302">
      <c r="A18302" t="n">
        <v>2016</v>
      </c>
      <c r="B18302" t="inlineStr">
        <is>
          <t>00915508</t>
        </is>
      </c>
      <c r="C18302" t="inlineStr">
        <is>
          <t>알엔투테크놀로지</t>
        </is>
      </c>
      <c r="D18302" t="n">
        <v>1223462000</v>
      </c>
      <c r="E18302" t="n">
        <v>202854000</v>
      </c>
      <c r="F18302" t="n">
        <v>65223000</v>
      </c>
      <c r="G18302" t="n">
        <v>18231000</v>
      </c>
      <c r="H18302" t="n">
        <v>2.45</v>
      </c>
      <c r="I18302" t="n">
        <v>4.41</v>
      </c>
      <c r="J18302" t="n">
        <v>6.78</v>
      </c>
      <c r="K18302" t="n">
        <v>-78303168</v>
      </c>
      <c r="L18302" t="n">
        <v>74000000</v>
      </c>
      <c r="M18302" t="n">
        <v>72000000</v>
      </c>
      <c r="N18302" t="n">
        <v>-77078436</v>
      </c>
      <c r="O18302">
        <f>D18301</f>
      </c>
      <c r="P18302">
        <f>(E18302-F18302+G18302)/O18302*100</f>
      </c>
      <c r="Q18302">
        <f>H18301</f>
      </c>
      <c r="R18302">
        <f>I18301</f>
      </c>
      <c r="S18302">
        <f>H18302-H18301</f>
      </c>
      <c r="T18302">
        <f>I18302-I18301</f>
      </c>
      <c r="U18302">
        <f>(L18302-K18302)/(2*D18302*0.01)</f>
      </c>
    </row>
    <row r="18303">
      <c r="A18303" t="n">
        <v>2017</v>
      </c>
      <c r="B18303" t="inlineStr">
        <is>
          <t>00915508</t>
        </is>
      </c>
      <c r="C18303" t="inlineStr">
        <is>
          <t>알엔투테크놀로지</t>
        </is>
      </c>
      <c r="D18303" t="n">
        <v>1396559000</v>
      </c>
      <c r="E18303" t="n">
        <v>359604000</v>
      </c>
      <c r="F18303" t="n">
        <v>242494000</v>
      </c>
      <c r="G18303" t="n">
        <v>27858000</v>
      </c>
      <c r="H18303" t="n">
        <v>2.83</v>
      </c>
      <c r="I18303" t="n">
        <v>5.47</v>
      </c>
      <c r="J18303" t="n">
        <v>6.92</v>
      </c>
      <c r="K18303" t="n">
        <v>-86563000</v>
      </c>
      <c r="L18303" t="n">
        <v>99261000</v>
      </c>
      <c r="M18303" t="n">
        <v>95784000</v>
      </c>
      <c r="N18303" t="n">
        <v>-85406000</v>
      </c>
      <c r="O18303">
        <f>D18302</f>
      </c>
      <c r="P18303">
        <f>(E18303-F18303+G18303)/O18303*100</f>
      </c>
      <c r="Q18303">
        <f>H18302</f>
      </c>
      <c r="R18303">
        <f>I18302</f>
      </c>
      <c r="S18303">
        <f>H18303-H18302</f>
      </c>
      <c r="T18303">
        <f>I18303-I18302</f>
      </c>
      <c r="U18303">
        <f>(L18303-K18303)/(2*D18303*0.01)</f>
      </c>
      <c r="V18303">
        <f>(L18303+K18303)/(D18303*0.0001)</f>
      </c>
    </row>
    <row r="18304">
      <c r="A18304" t="n">
        <v>2018</v>
      </c>
      <c r="B18304" t="inlineStr">
        <is>
          <t>00915508</t>
        </is>
      </c>
      <c r="C18304" t="inlineStr">
        <is>
          <t>알엔투테크놀로지</t>
        </is>
      </c>
      <c r="D18304" t="n">
        <v>1627175908</v>
      </c>
      <c r="E18304" t="n">
        <v>440748586</v>
      </c>
      <c r="F18304" t="n">
        <v>345061601</v>
      </c>
      <c r="G18304" t="n">
        <v>36725130</v>
      </c>
      <c r="H18304" t="n">
        <v>2.35</v>
      </c>
      <c r="I18304" t="n">
        <v>5.23</v>
      </c>
      <c r="J18304" t="n">
        <v>6.92</v>
      </c>
      <c r="K18304" t="n">
        <v>-98010686</v>
      </c>
      <c r="L18304" t="n">
        <v>112986197</v>
      </c>
      <c r="M18304" t="n">
        <v>108730594</v>
      </c>
      <c r="N18304" t="n">
        <v>-96486232</v>
      </c>
      <c r="O18304">
        <f>D18303</f>
      </c>
      <c r="P18304">
        <f>(E18304-F18304+G18304)/O18304*100</f>
      </c>
      <c r="Q18304">
        <f>H18303</f>
      </c>
      <c r="R18304">
        <f>I18303</f>
      </c>
      <c r="S18304">
        <f>H18304-H18303</f>
      </c>
      <c r="T18304">
        <f>I18304-I18303</f>
      </c>
      <c r="U18304">
        <f>(L18304-K18304)/(2*D18304*0.01)</f>
      </c>
      <c r="V18304">
        <f>(L18304+K18304)/(D18304*0.0001)</f>
      </c>
    </row>
    <row r="18305">
      <c r="A18305" t="n">
        <v>2019</v>
      </c>
      <c r="B18305" t="inlineStr">
        <is>
          <t>00915508</t>
        </is>
      </c>
      <c r="C18305" t="inlineStr">
        <is>
          <t>알엔투테크놀로지</t>
        </is>
      </c>
      <c r="D18305" t="n">
        <v>1908342917</v>
      </c>
      <c r="E18305" t="n">
        <v>477663492</v>
      </c>
      <c r="F18305" t="n">
        <v>232147309</v>
      </c>
      <c r="G18305" t="n">
        <v>35638716</v>
      </c>
      <c r="H18305" t="n">
        <v>2.15</v>
      </c>
      <c r="I18305" t="n">
        <v>5.3</v>
      </c>
      <c r="J18305" t="n">
        <v>5.41</v>
      </c>
      <c r="K18305" t="n">
        <v>-83077069</v>
      </c>
      <c r="L18305" t="n">
        <v>92546887</v>
      </c>
      <c r="M18305" t="n">
        <v>88967090</v>
      </c>
      <c r="N18305" t="n">
        <v>-81624863</v>
      </c>
      <c r="O18305">
        <f>D18304</f>
      </c>
      <c r="P18305">
        <f>(E18305-F18305+G18305)/O18305*100</f>
      </c>
      <c r="Q18305">
        <f>H18304</f>
      </c>
      <c r="R18305">
        <f>I18304</f>
      </c>
      <c r="S18305">
        <f>H18305-H18304</f>
      </c>
      <c r="T18305">
        <f>I18305-I18304</f>
      </c>
      <c r="U18305">
        <f>(L18305-K18305)/(2*D18305*0.01)</f>
      </c>
      <c r="V18305">
        <f>(L18305+K18305)/(D18305*0.0001)</f>
      </c>
    </row>
    <row r="18306">
      <c r="A18306" t="n">
        <v>2020</v>
      </c>
      <c r="B18306" t="inlineStr">
        <is>
          <t>00915508</t>
        </is>
      </c>
      <c r="C18306" t="inlineStr">
        <is>
          <t>알엔투테크놀로지</t>
        </is>
      </c>
      <c r="D18306" t="n">
        <v>2358479460</v>
      </c>
      <c r="E18306" t="n">
        <v>519858318</v>
      </c>
      <c r="F18306" t="n">
        <v>840462975</v>
      </c>
      <c r="G18306" t="n">
        <v>37509084</v>
      </c>
      <c r="H18306" t="n">
        <v>2.47</v>
      </c>
      <c r="I18306" t="n">
        <v>5.3</v>
      </c>
      <c r="J18306" t="n">
        <v>12.1</v>
      </c>
      <c r="K18306" t="n">
        <v>-294302056</v>
      </c>
      <c r="L18306" t="n">
        <v>249851241</v>
      </c>
      <c r="M18306" t="n">
        <v>253708880</v>
      </c>
      <c r="N18306" t="n">
        <v>-306085963</v>
      </c>
      <c r="O18306">
        <f>D18305</f>
      </c>
      <c r="P18306">
        <f>(E18306-F18306+G18306)/O18306*100</f>
      </c>
      <c r="Q18306">
        <f>H18305</f>
      </c>
      <c r="R18306">
        <f>I18305</f>
      </c>
      <c r="S18306">
        <f>H18306-H18305</f>
      </c>
      <c r="T18306">
        <f>I18306-I18305</f>
      </c>
      <c r="U18306">
        <f>(L18306-K18306)/(2*D18306*0.01)</f>
      </c>
    </row>
    <row r="18307">
      <c r="A18307" t="n">
        <v>2021</v>
      </c>
      <c r="B18307" t="inlineStr">
        <is>
          <t>00915508</t>
        </is>
      </c>
      <c r="C18307" t="inlineStr">
        <is>
          <t>알엔투테크놀로지</t>
        </is>
      </c>
      <c r="D18307" t="n">
        <v>2874631807</v>
      </c>
      <c r="E18307" t="n">
        <v>693316494</v>
      </c>
      <c r="F18307" t="n">
        <v>155013268</v>
      </c>
      <c r="G18307" t="n">
        <v>55904234</v>
      </c>
      <c r="H18307" t="n">
        <v>2.93</v>
      </c>
      <c r="I18307" t="n">
        <v>3.8</v>
      </c>
      <c r="J18307" t="n">
        <v>9.449999999999999</v>
      </c>
      <c r="K18307" t="n">
        <v>-280805445</v>
      </c>
      <c r="L18307" t="n">
        <v>242869529</v>
      </c>
      <c r="M18307" t="n">
        <v>242430244</v>
      </c>
      <c r="N18307" t="n">
        <v>-286112812</v>
      </c>
      <c r="O18307">
        <f>D18306</f>
      </c>
      <c r="P18307">
        <f>(E18307-F18307+G18307)/O18307*100</f>
      </c>
      <c r="Q18307">
        <f>H18306</f>
      </c>
      <c r="R18307">
        <f>I18306</f>
      </c>
      <c r="S18307">
        <f>H18307-H18306</f>
      </c>
      <c r="T18307">
        <f>I18307-I18306</f>
      </c>
      <c r="U18307">
        <f>(L18307-K18307)/(2*D18307*0.01)</f>
      </c>
    </row>
    <row r="18308">
      <c r="A18308" t="n">
        <v>2022</v>
      </c>
      <c r="B18308" t="inlineStr">
        <is>
          <t>00915508</t>
        </is>
      </c>
      <c r="C18308" t="inlineStr">
        <is>
          <t>알엔투테크놀로지</t>
        </is>
      </c>
      <c r="D18308" t="n">
        <v>2499507889</v>
      </c>
      <c r="E18308" t="n">
        <v>660531031</v>
      </c>
      <c r="F18308" t="n">
        <v>655406305</v>
      </c>
      <c r="G18308" t="n">
        <v>79659216</v>
      </c>
      <c r="H18308" t="n">
        <v>5.29</v>
      </c>
      <c r="I18308" t="n">
        <v>3.8</v>
      </c>
      <c r="J18308" t="n">
        <v>7.71</v>
      </c>
      <c r="K18308" t="n">
        <v>-172785048</v>
      </c>
      <c r="L18308" t="n">
        <v>199699514</v>
      </c>
      <c r="M18308" t="n">
        <v>200938746</v>
      </c>
      <c r="N18308" t="n">
        <v>-176837524</v>
      </c>
      <c r="O18308">
        <f>D18307</f>
      </c>
      <c r="P18308">
        <f>(E18308-F18308+G18308)/O18308*100</f>
      </c>
      <c r="Q18308">
        <f>H18307</f>
      </c>
      <c r="R18308">
        <f>I18307</f>
      </c>
      <c r="S18308">
        <f>H18308-H18307</f>
      </c>
      <c r="T18308">
        <f>I18308-I18307</f>
      </c>
      <c r="U18308">
        <f>(L18308-K18308)/(2*D18308*0.01)</f>
      </c>
      <c r="V18308">
        <f>(L18308+K18308)/(D18308*0.0001)</f>
      </c>
    </row>
    <row r="18309">
      <c r="A18309" t="n">
        <v>2023</v>
      </c>
      <c r="B18309" t="inlineStr">
        <is>
          <t>00915508</t>
        </is>
      </c>
      <c r="C18309" t="inlineStr">
        <is>
          <t>알엔투테크놀로지</t>
        </is>
      </c>
      <c r="D18309" t="n">
        <v>2639732208</v>
      </c>
      <c r="E18309" t="n">
        <v>557903755</v>
      </c>
      <c r="F18309" t="n">
        <v>944298018</v>
      </c>
      <c r="G18309" t="n">
        <v>123761448</v>
      </c>
      <c r="H18309" t="n">
        <v>4.41</v>
      </c>
      <c r="I18309" t="n">
        <v>3.8</v>
      </c>
      <c r="J18309" t="n">
        <v>7.705</v>
      </c>
      <c r="K18309" t="n">
        <v>-184671992</v>
      </c>
      <c r="L18309" t="n">
        <v>214674597</v>
      </c>
      <c r="M18309" t="n">
        <v>214139129</v>
      </c>
      <c r="N18309" t="n">
        <v>-187584231</v>
      </c>
      <c r="O18309">
        <f>D18308</f>
      </c>
      <c r="P18309">
        <f>(E18309-F18309+G18309)/O18309*100</f>
      </c>
      <c r="Q18309">
        <f>H18308</f>
      </c>
      <c r="R18309">
        <f>I18308</f>
      </c>
      <c r="S18309">
        <f>H18309-H18308</f>
      </c>
      <c r="T18309">
        <f>I18309-I18308</f>
      </c>
      <c r="U18309">
        <f>(L18309-K18309)/(2*D18309*0.01)</f>
      </c>
      <c r="V18309">
        <f>(L18309+K18309)/(D18309*0.0001)</f>
      </c>
    </row>
    <row r="18310">
      <c r="A18310" t="n">
        <v>2024</v>
      </c>
      <c r="B18310" t="inlineStr">
        <is>
          <t>00915508</t>
        </is>
      </c>
      <c r="C18310" t="inlineStr">
        <is>
          <t>알엔투테크놀로지</t>
        </is>
      </c>
      <c r="D18310" t="n">
        <v>2917402633</v>
      </c>
      <c r="E18310" t="n">
        <v>484179700</v>
      </c>
      <c r="F18310" t="n">
        <v>697441159</v>
      </c>
      <c r="G18310" t="n">
        <v>108643717</v>
      </c>
      <c r="H18310" t="n">
        <v>3.875</v>
      </c>
      <c r="I18310" t="n">
        <v>2.72</v>
      </c>
      <c r="J18310" t="n">
        <v>8.215</v>
      </c>
      <c r="K18310" t="n">
        <v>-225195511</v>
      </c>
      <c r="L18310" t="n">
        <v>263917796</v>
      </c>
      <c r="M18310" t="n">
        <v>267667748</v>
      </c>
      <c r="N18310" t="n">
        <v>-232072121</v>
      </c>
      <c r="O18310">
        <f>D18309</f>
      </c>
      <c r="P18310">
        <f>(E18310-F18310+G18310)/O18310*100</f>
      </c>
      <c r="Q18310">
        <f>H18309</f>
      </c>
      <c r="R18310">
        <f>I18309</f>
      </c>
      <c r="S18310">
        <f>H18310-H18309</f>
      </c>
      <c r="T18310">
        <f>I18310-I18309</f>
      </c>
      <c r="U18310">
        <f>(L18310-K18310)/(2*D18310*0.01)</f>
      </c>
      <c r="V18310">
        <f>(L18310+K18310)/(D18310*0.0001)</f>
      </c>
    </row>
    <row r="18311">
      <c r="A18311" t="n">
        <v>2025</v>
      </c>
      <c r="B18311" t="inlineStr">
        <is>
          <t>00915508</t>
        </is>
      </c>
      <c r="C18311" t="inlineStr">
        <is>
          <t>알엔투테크놀로지</t>
        </is>
      </c>
      <c r="D18311" t="n">
        <v>2929102010</v>
      </c>
      <c r="E18311" t="n">
        <v>751446831</v>
      </c>
      <c r="F18311" t="n">
        <v>1220145386</v>
      </c>
      <c r="G18311" t="n">
        <v>103513561</v>
      </c>
      <c r="H18311" t="n">
        <v>4.135</v>
      </c>
      <c r="I18311" t="n">
        <v>3.115</v>
      </c>
      <c r="J18311" t="n">
        <v>7.825</v>
      </c>
      <c r="K18311" t="n">
        <v>-253298057</v>
      </c>
      <c r="L18311" t="n">
        <v>297450693</v>
      </c>
      <c r="M18311" t="n">
        <v>302780172</v>
      </c>
      <c r="N18311" t="n">
        <v>-261834890</v>
      </c>
      <c r="O18311">
        <f>D18310</f>
      </c>
      <c r="P18311">
        <f>(E18311-F18311+G18311)/O18311*100</f>
      </c>
      <c r="Q18311">
        <f>H18310</f>
      </c>
      <c r="R18311">
        <f>I18310</f>
      </c>
      <c r="S18311">
        <f>H18311-H18310</f>
      </c>
      <c r="T18311">
        <f>I18311-I18310</f>
      </c>
      <c r="U18311">
        <f>(L18311-K18311)/(2*D18311*0.01)</f>
      </c>
      <c r="V18311">
        <f>(L18311+K18311)/(D18311*0.0001)</f>
      </c>
    </row>
    <row r="18312">
      <c r="A18312" t="n">
        <v>2015</v>
      </c>
      <c r="B18312" t="inlineStr">
        <is>
          <t>00916516</t>
        </is>
      </c>
      <c r="C18312" t="inlineStr">
        <is>
          <t>흥국에프엔비</t>
        </is>
      </c>
      <c r="D18312" t="n">
        <v>1445136000</v>
      </c>
      <c r="E18312" t="n">
        <v>585991000</v>
      </c>
      <c r="F18312" t="n">
        <v>241484000</v>
      </c>
      <c r="G18312" t="n">
        <v>32888000</v>
      </c>
      <c r="H18312" t="n">
        <v>3.04</v>
      </c>
      <c r="I18312" t="n">
        <v>6.85</v>
      </c>
      <c r="K18312" t="n">
        <v>-53647000</v>
      </c>
      <c r="L18312" t="n">
        <v>58374000</v>
      </c>
      <c r="M18312" t="n">
        <v>56517000</v>
      </c>
      <c r="N18312" t="n">
        <v>-53030000</v>
      </c>
      <c r="U18312">
        <f>(L18312-K18312)/(2*D18312*0.01)</f>
      </c>
      <c r="V18312">
        <f>(L18312+K18312)/(D18312*0.0001)</f>
      </c>
    </row>
    <row r="18313">
      <c r="A18313" t="n">
        <v>2016</v>
      </c>
      <c r="B18313" t="inlineStr">
        <is>
          <t>00916516</t>
        </is>
      </c>
      <c r="C18313" t="inlineStr">
        <is>
          <t>흥국에프엔비</t>
        </is>
      </c>
      <c r="D18313" t="n">
        <v>2442825000</v>
      </c>
      <c r="E18313" t="n">
        <v>486483000</v>
      </c>
      <c r="F18313" t="n">
        <v>124701000</v>
      </c>
      <c r="G18313" t="n">
        <v>25989000</v>
      </c>
      <c r="H18313" t="n">
        <v>2</v>
      </c>
      <c r="I18313" t="n">
        <v>5</v>
      </c>
      <c r="K18313" t="n">
        <v>-88328000</v>
      </c>
      <c r="L18313" t="n">
        <v>95891000</v>
      </c>
      <c r="M18313" t="n">
        <v>92798000</v>
      </c>
      <c r="N18313" t="n">
        <v>-87245000</v>
      </c>
      <c r="O18313">
        <f>D18312</f>
      </c>
      <c r="P18313">
        <f>(E18313-F18313+G18313)/O18313*100</f>
      </c>
      <c r="Q18313">
        <f>H18312</f>
      </c>
      <c r="R18313">
        <f>I18312</f>
      </c>
      <c r="S18313">
        <f>H18313-H18312</f>
      </c>
      <c r="T18313">
        <f>I18313-I18312</f>
      </c>
      <c r="U18313">
        <f>(L18313-K18313)/(2*D18313*0.01)</f>
      </c>
      <c r="V18313">
        <f>(L18313+K18313)/(D18313*0.0001)</f>
      </c>
    </row>
    <row r="18314">
      <c r="A18314" t="n">
        <v>2017</v>
      </c>
      <c r="B18314" t="inlineStr">
        <is>
          <t>00916516</t>
        </is>
      </c>
      <c r="C18314" t="inlineStr">
        <is>
          <t>흥국에프엔비</t>
        </is>
      </c>
      <c r="D18314" t="n">
        <v>2747584000000</v>
      </c>
      <c r="E18314" t="n">
        <v>666277000000</v>
      </c>
      <c r="F18314" t="n">
        <v>379281000000</v>
      </c>
      <c r="G18314" t="n">
        <v>43533000000</v>
      </c>
      <c r="H18314" t="n">
        <v>2.45</v>
      </c>
      <c r="I18314" t="n">
        <v>5</v>
      </c>
      <c r="K18314" t="n">
        <v>-101019000000</v>
      </c>
      <c r="L18314" t="n">
        <v>110059000000</v>
      </c>
      <c r="M18314" t="n">
        <v>107223000000</v>
      </c>
      <c r="N18314" t="n">
        <v>-100414000000</v>
      </c>
      <c r="O18314">
        <f>D18313</f>
      </c>
      <c r="P18314">
        <f>(E18314-F18314+G18314)/O18314*100</f>
      </c>
      <c r="Q18314">
        <f>H18313</f>
      </c>
      <c r="R18314">
        <f>I18313</f>
      </c>
      <c r="S18314">
        <f>H18314-H18313</f>
      </c>
      <c r="T18314">
        <f>I18314-I18313</f>
      </c>
      <c r="U18314">
        <f>(L18314-K18314)/(2*D18314*0.01)</f>
      </c>
      <c r="V18314">
        <f>(L18314+K18314)/(D18314*0.0001)</f>
      </c>
    </row>
    <row r="18315">
      <c r="A18315" t="n">
        <v>2018</v>
      </c>
      <c r="B18315" t="inlineStr">
        <is>
          <t>00916516</t>
        </is>
      </c>
      <c r="C18315" t="inlineStr">
        <is>
          <t>흥국에프엔비</t>
        </is>
      </c>
      <c r="D18315" t="n">
        <v>3221447000</v>
      </c>
      <c r="E18315" t="n">
        <v>707133000</v>
      </c>
      <c r="F18315" t="n">
        <v>418125000</v>
      </c>
      <c r="G18315" t="n">
        <v>60008000</v>
      </c>
      <c r="H18315" t="n">
        <v>2.5</v>
      </c>
      <c r="I18315" t="n">
        <v>5</v>
      </c>
      <c r="K18315" t="n">
        <v>-140740000</v>
      </c>
      <c r="L18315" t="n">
        <v>154027000</v>
      </c>
      <c r="M18315" t="n">
        <v>149281000</v>
      </c>
      <c r="N18315" t="n">
        <v>-139255000</v>
      </c>
      <c r="O18315">
        <f>D18314</f>
      </c>
      <c r="P18315">
        <f>(E18315-F18315+G18315)/O18315*100</f>
      </c>
      <c r="Q18315">
        <f>H18314</f>
      </c>
      <c r="R18315">
        <f>I18314</f>
      </c>
      <c r="S18315">
        <f>H18315-H18314</f>
      </c>
      <c r="T18315">
        <f>I18315-I18314</f>
      </c>
      <c r="U18315">
        <f>(L18315-K18315)/(2*D18315*0.01)</f>
      </c>
      <c r="V18315">
        <f>(L18315+K18315)/(D18315*0.0001)</f>
      </c>
    </row>
    <row r="18316">
      <c r="A18316" t="n">
        <v>2019</v>
      </c>
      <c r="B18316" t="inlineStr">
        <is>
          <t>00916516</t>
        </is>
      </c>
      <c r="C18316" t="inlineStr">
        <is>
          <t>흥국에프엔비</t>
        </is>
      </c>
      <c r="D18316" t="n">
        <v>4216520000</v>
      </c>
      <c r="E18316" t="n">
        <v>770187000</v>
      </c>
      <c r="F18316" t="n">
        <v>205172000</v>
      </c>
      <c r="G18316" t="n">
        <v>64133000</v>
      </c>
      <c r="H18316" t="n">
        <v>2.2</v>
      </c>
      <c r="I18316" t="n">
        <v>5</v>
      </c>
      <c r="K18316" t="n">
        <v>-183436000</v>
      </c>
      <c r="L18316" t="n">
        <v>201470000</v>
      </c>
      <c r="M18316" t="n">
        <v>194517000</v>
      </c>
      <c r="N18316" t="n">
        <v>-180890000</v>
      </c>
      <c r="O18316">
        <f>D18315</f>
      </c>
      <c r="P18316">
        <f>(E18316-F18316+G18316)/O18316*100</f>
      </c>
      <c r="Q18316">
        <f>H18315</f>
      </c>
      <c r="R18316">
        <f>I18315</f>
      </c>
      <c r="S18316">
        <f>H18316-H18315</f>
      </c>
      <c r="T18316">
        <f>I18316-I18315</f>
      </c>
      <c r="U18316">
        <f>(L18316-K18316)/(2*D18316*0.01)</f>
      </c>
      <c r="V18316">
        <f>(L18316+K18316)/(D18316*0.0001)</f>
      </c>
    </row>
    <row r="18317">
      <c r="A18317" t="n">
        <v>2020</v>
      </c>
      <c r="B18317" t="inlineStr">
        <is>
          <t>00916516</t>
        </is>
      </c>
      <c r="C18317" t="inlineStr">
        <is>
          <t>흥국에프엔비</t>
        </is>
      </c>
      <c r="D18317" t="n">
        <v>5696182000</v>
      </c>
      <c r="E18317" t="n">
        <v>872921000</v>
      </c>
      <c r="F18317" t="n">
        <v>333189000</v>
      </c>
      <c r="G18317" t="n">
        <v>60803000</v>
      </c>
      <c r="H18317" t="n">
        <v>1.7</v>
      </c>
      <c r="I18317" t="n">
        <v>5</v>
      </c>
      <c r="K18317" t="n">
        <v>-220752000</v>
      </c>
      <c r="L18317" t="n">
        <v>239817000</v>
      </c>
      <c r="M18317" t="n">
        <v>233412000</v>
      </c>
      <c r="N18317" t="n">
        <v>-219306000</v>
      </c>
      <c r="O18317">
        <f>D18316</f>
      </c>
      <c r="P18317">
        <f>(E18317-F18317+G18317)/O18317*100</f>
      </c>
      <c r="Q18317">
        <f>H18316</f>
      </c>
      <c r="R18317">
        <f>I18316</f>
      </c>
      <c r="S18317">
        <f>H18317-H18316</f>
      </c>
      <c r="T18317">
        <f>I18317-I18316</f>
      </c>
      <c r="U18317">
        <f>(L18317-K18317)/(2*D18317*0.01)</f>
      </c>
      <c r="V18317">
        <f>(L18317+K18317)/(D18317*0.0001)</f>
      </c>
    </row>
    <row r="18318">
      <c r="A18318" t="n">
        <v>2021</v>
      </c>
      <c r="B18318" t="inlineStr">
        <is>
          <t>00916516</t>
        </is>
      </c>
      <c r="C18318" t="inlineStr">
        <is>
          <t>흥국에프엔비</t>
        </is>
      </c>
      <c r="D18318" t="n">
        <v>7661700000</v>
      </c>
      <c r="E18318" t="n">
        <v>793717000</v>
      </c>
      <c r="F18318" t="n">
        <v>544723000</v>
      </c>
      <c r="G18318" t="n">
        <v>70717000</v>
      </c>
      <c r="H18318" t="n">
        <v>2.77</v>
      </c>
      <c r="I18318" t="n">
        <v>4</v>
      </c>
      <c r="K18318" t="n">
        <v>-478924000</v>
      </c>
      <c r="L18318" t="n">
        <v>540136000</v>
      </c>
      <c r="M18318" t="n">
        <v>528304000</v>
      </c>
      <c r="N18318" t="n">
        <v>-478143000</v>
      </c>
      <c r="O18318">
        <f>D18317</f>
      </c>
      <c r="P18318">
        <f>(E18318-F18318+G18318)/O18318*100</f>
      </c>
      <c r="Q18318">
        <f>H18317</f>
      </c>
      <c r="R18318">
        <f>I18317</f>
      </c>
      <c r="S18318">
        <f>H18318-H18317</f>
      </c>
      <c r="T18318">
        <f>I18318-I18317</f>
      </c>
      <c r="U18318">
        <f>(L18318-K18318)/(2*D18318*0.01)</f>
      </c>
      <c r="V18318">
        <f>(L18318+K18318)/(D18318*0.0001)</f>
      </c>
    </row>
    <row r="18319">
      <c r="A18319" t="n">
        <v>2022</v>
      </c>
      <c r="B18319" t="inlineStr">
        <is>
          <t>00916516</t>
        </is>
      </c>
      <c r="C18319" t="inlineStr">
        <is>
          <t>흥국에프엔비</t>
        </is>
      </c>
      <c r="D18319" t="n">
        <v>7594842000</v>
      </c>
      <c r="E18319" t="n">
        <v>1233966000</v>
      </c>
      <c r="F18319" t="n">
        <v>964953000</v>
      </c>
      <c r="G18319" t="n">
        <v>186409000</v>
      </c>
      <c r="H18319" t="n">
        <v>5.297</v>
      </c>
      <c r="I18319" t="n">
        <v>4</v>
      </c>
      <c r="K18319" t="n">
        <v>-413796000</v>
      </c>
      <c r="L18319" t="n">
        <v>458154000</v>
      </c>
      <c r="M18319" t="n">
        <v>459878000</v>
      </c>
      <c r="N18319" t="n">
        <v>-422802000</v>
      </c>
      <c r="O18319">
        <f>D18318</f>
      </c>
      <c r="P18319">
        <f>(E18319-F18319+G18319)/O18319*100</f>
      </c>
      <c r="Q18319">
        <f>H18318</f>
      </c>
      <c r="R18319">
        <f>I18318</f>
      </c>
      <c r="S18319">
        <f>H18319-H18318</f>
      </c>
      <c r="T18319">
        <f>I18319-I18318</f>
      </c>
      <c r="U18319">
        <f>(L18319-K18319)/(2*D18319*0.01)</f>
      </c>
      <c r="V18319">
        <f>(L18319+K18319)/(D18319*0.0001)</f>
      </c>
    </row>
    <row r="18320">
      <c r="A18320" t="n">
        <v>2023</v>
      </c>
      <c r="B18320" t="inlineStr">
        <is>
          <t>00916516</t>
        </is>
      </c>
      <c r="C18320" t="inlineStr">
        <is>
          <t>흥국에프엔비</t>
        </is>
      </c>
      <c r="D18320" t="n">
        <v>9685582000</v>
      </c>
      <c r="E18320" t="n">
        <v>1267123000</v>
      </c>
      <c r="F18320" t="n">
        <v>464094000</v>
      </c>
      <c r="G18320" t="n">
        <v>372195000</v>
      </c>
      <c r="H18320" t="n">
        <v>4.07</v>
      </c>
      <c r="I18320" t="n">
        <v>4</v>
      </c>
      <c r="K18320" t="n">
        <v>-528631000</v>
      </c>
      <c r="L18320" t="n">
        <v>586685000</v>
      </c>
      <c r="M18320" t="n">
        <v>581641000</v>
      </c>
      <c r="N18320" t="n">
        <v>-534134000</v>
      </c>
      <c r="O18320">
        <f>D18319</f>
      </c>
      <c r="P18320">
        <f>(E18320-F18320+G18320)/O18320*100</f>
      </c>
      <c r="Q18320">
        <f>H18319</f>
      </c>
      <c r="R18320">
        <f>I18319</f>
      </c>
      <c r="S18320">
        <f>H18320-H18319</f>
      </c>
      <c r="T18320">
        <f>I18320-I18319</f>
      </c>
      <c r="U18320">
        <f>(L18320-K18320)/(2*D18320*0.01)</f>
      </c>
      <c r="V18320">
        <f>(L18320+K18320)/(D18320*0.0001)</f>
      </c>
    </row>
    <row r="18321">
      <c r="A18321" t="n">
        <v>2024</v>
      </c>
      <c r="B18321" t="inlineStr">
        <is>
          <t>00916516</t>
        </is>
      </c>
      <c r="C18321" t="inlineStr">
        <is>
          <t>흥국에프엔비</t>
        </is>
      </c>
      <c r="D18321" t="n">
        <v>13573246000</v>
      </c>
      <c r="E18321" t="n">
        <v>1394030000</v>
      </c>
      <c r="F18321" t="n">
        <v>828658000</v>
      </c>
      <c r="G18321" t="n">
        <v>374723000</v>
      </c>
      <c r="H18321" t="n">
        <v>3.8</v>
      </c>
      <c r="I18321" t="n">
        <v>4.39</v>
      </c>
      <c r="K18321" t="n">
        <v>-695697000</v>
      </c>
      <c r="L18321" t="n">
        <v>769604000</v>
      </c>
      <c r="M18321" t="n">
        <v>754150000</v>
      </c>
      <c r="N18321" t="n">
        <v>-695567000</v>
      </c>
      <c r="O18321">
        <f>D18320</f>
      </c>
      <c r="P18321">
        <f>(E18321-F18321+G18321)/O18321*100</f>
      </c>
      <c r="Q18321">
        <f>H18320</f>
      </c>
      <c r="R18321">
        <f>I18320</f>
      </c>
      <c r="S18321">
        <f>H18321-H18320</f>
      </c>
      <c r="T18321">
        <f>I18321-I18320</f>
      </c>
      <c r="U18321">
        <f>(L18321-K18321)/(2*D18321*0.01)</f>
      </c>
      <c r="V18321">
        <f>(L18321+K18321)/(D18321*0.0001)</f>
      </c>
    </row>
    <row r="18322">
      <c r="A18322" t="n">
        <v>2025</v>
      </c>
      <c r="B18322" t="inlineStr">
        <is>
          <t>00916516</t>
        </is>
      </c>
      <c r="C18322" t="inlineStr">
        <is>
          <t>흥국에프엔비</t>
        </is>
      </c>
      <c r="D18322" t="n">
        <v>14524629000</v>
      </c>
      <c r="E18322" t="n">
        <v>1853291000</v>
      </c>
      <c r="F18322" t="n">
        <v>482319000</v>
      </c>
      <c r="G18322" t="n">
        <v>442509000</v>
      </c>
      <c r="H18322" t="n">
        <v>4.005</v>
      </c>
      <c r="I18322" t="n">
        <v>4.4</v>
      </c>
      <c r="J18322" t="n">
        <v>7.405</v>
      </c>
      <c r="K18322" t="n">
        <v>-634186000</v>
      </c>
      <c r="L18322" t="n">
        <v>701463000</v>
      </c>
      <c r="M18322" t="n">
        <v>700891000</v>
      </c>
      <c r="N18322" t="n">
        <v>-629406000</v>
      </c>
      <c r="O18322">
        <f>D18321</f>
      </c>
      <c r="P18322">
        <f>(E18322-F18322+G18322)/O18322*100</f>
      </c>
      <c r="Q18322">
        <f>H18321</f>
      </c>
      <c r="R18322">
        <f>I18321</f>
      </c>
      <c r="S18322">
        <f>H18322-H18321</f>
      </c>
      <c r="T18322">
        <f>I18322-I18321</f>
      </c>
      <c r="U18322">
        <f>(L18322-K18322)/(2*D18322*0.01)</f>
      </c>
      <c r="V18322">
        <f>(L18322+K18322)/(D18322*0.0001)</f>
      </c>
    </row>
    <row r="18323">
      <c r="A18323" t="n">
        <v>2018</v>
      </c>
      <c r="B18323" t="inlineStr">
        <is>
          <t>00916659</t>
        </is>
      </c>
      <c r="C18323" t="inlineStr">
        <is>
          <t>대덕바이오</t>
        </is>
      </c>
      <c r="D18323" t="n">
        <v>623624000</v>
      </c>
      <c r="E18323" t="n">
        <v>77807000</v>
      </c>
      <c r="F18323" t="n">
        <v>21026000</v>
      </c>
      <c r="G18323" t="n">
        <v>17209000</v>
      </c>
      <c r="H18323" t="n">
        <v>2.26</v>
      </c>
      <c r="I18323" t="n">
        <v>4.07</v>
      </c>
      <c r="J18323" t="n">
        <v>8.99</v>
      </c>
      <c r="K18323" t="n">
        <v>-54151000</v>
      </c>
      <c r="L18323" t="n">
        <v>63272000</v>
      </c>
      <c r="M18323" t="n">
        <v>62846000</v>
      </c>
      <c r="N18323" t="n">
        <v>-54819000</v>
      </c>
      <c r="U18323">
        <f>(L18323-K18323)/(2*D18323*0.01)</f>
      </c>
      <c r="V18323">
        <f>(L18323+K18323)/(D18323*0.0001)</f>
      </c>
    </row>
    <row r="18324">
      <c r="A18324" t="n">
        <v>2019</v>
      </c>
      <c r="B18324" t="inlineStr">
        <is>
          <t>00916659</t>
        </is>
      </c>
      <c r="C18324" t="inlineStr">
        <is>
          <t>대덕바이오</t>
        </is>
      </c>
      <c r="D18324" t="n">
        <v>582612000</v>
      </c>
      <c r="E18324" t="n">
        <v>91517000</v>
      </c>
      <c r="F18324" t="n">
        <v>292414000</v>
      </c>
      <c r="G18324" t="n">
        <v>16162000</v>
      </c>
      <c r="H18324" t="n">
        <v>1.98</v>
      </c>
      <c r="I18324" t="n">
        <v>4.03</v>
      </c>
      <c r="J18324" t="n">
        <v>10.39</v>
      </c>
      <c r="K18324" t="n">
        <v>-58685000</v>
      </c>
      <c r="L18324" t="n">
        <v>69412000</v>
      </c>
      <c r="M18324" t="n">
        <v>69245000</v>
      </c>
      <c r="N18324" t="n">
        <v>-59633000</v>
      </c>
      <c r="O18324">
        <f>D18323</f>
      </c>
      <c r="P18324">
        <f>(E18324-F18324+G18324)/O18324*100</f>
      </c>
      <c r="Q18324">
        <f>H18323</f>
      </c>
      <c r="R18324">
        <f>I18323</f>
      </c>
      <c r="S18324">
        <f>H18324-H18323</f>
      </c>
      <c r="T18324">
        <f>I18324-I18323</f>
      </c>
      <c r="U18324">
        <f>(L18324-K18324)/(2*D18324*0.01)</f>
      </c>
      <c r="V18324">
        <f>(L18324+K18324)/(D18324*0.0001)</f>
      </c>
    </row>
    <row r="18325">
      <c r="A18325" t="n">
        <v>2021</v>
      </c>
      <c r="B18325" t="inlineStr">
        <is>
          <t>00916659</t>
        </is>
      </c>
      <c r="C18325" t="inlineStr">
        <is>
          <t>대덕바이오</t>
        </is>
      </c>
      <c r="D18325" t="n">
        <v>248435000</v>
      </c>
      <c r="E18325" t="n">
        <v>52567000</v>
      </c>
      <c r="F18325" t="n">
        <v>89866000</v>
      </c>
      <c r="G18325" t="n">
        <v>6753000</v>
      </c>
      <c r="H18325" t="n">
        <v>2.65</v>
      </c>
      <c r="I18325" t="n">
        <v>2.53</v>
      </c>
      <c r="J18325" t="n">
        <v>10.236</v>
      </c>
      <c r="K18325" t="n">
        <v>-22877000</v>
      </c>
      <c r="L18325" t="n">
        <v>26954000</v>
      </c>
      <c r="M18325" t="n">
        <v>27122000</v>
      </c>
      <c r="N18325" t="n">
        <v>-23418000</v>
      </c>
      <c r="U18325">
        <f>(L18325-K18325)/(2*D18325*0.01)</f>
      </c>
      <c r="V18325">
        <f>(L18325+K18325)/(D18325*0.0001)</f>
      </c>
    </row>
    <row r="18326">
      <c r="A18326" t="n">
        <v>2022</v>
      </c>
      <c r="B18326" t="inlineStr">
        <is>
          <t>00916659</t>
        </is>
      </c>
      <c r="C18326" t="inlineStr">
        <is>
          <t>대덕바이오</t>
        </is>
      </c>
      <c r="D18326" t="n">
        <v>251523000</v>
      </c>
      <c r="E18326" t="n">
        <v>56565000</v>
      </c>
      <c r="F18326" t="n">
        <v>13308000</v>
      </c>
      <c r="G18326" t="n">
        <v>6299000</v>
      </c>
      <c r="H18326" t="n">
        <v>5.18</v>
      </c>
      <c r="I18326" t="n">
        <v>2.7</v>
      </c>
      <c r="J18326" t="n">
        <v>9.35</v>
      </c>
      <c r="K18326" t="n">
        <v>-20766000</v>
      </c>
      <c r="L18326" t="n">
        <v>24138000</v>
      </c>
      <c r="M18326" t="n">
        <v>24541000</v>
      </c>
      <c r="N18326" t="n">
        <v>-21444000</v>
      </c>
      <c r="O18326">
        <f>D18325</f>
      </c>
      <c r="P18326">
        <f>(E18326-F18326+G18326)/O18326*100</f>
      </c>
      <c r="Q18326">
        <f>H18325</f>
      </c>
      <c r="R18326">
        <f>I18325</f>
      </c>
      <c r="S18326">
        <f>H18326-H18325</f>
      </c>
      <c r="T18326">
        <f>I18326-I18325</f>
      </c>
      <c r="U18326">
        <f>(L18326-K18326)/(2*D18326*0.01)</f>
      </c>
      <c r="V18326">
        <f>(L18326+K18326)/(D18326*0.0001)</f>
      </c>
    </row>
    <row r="18327">
      <c r="A18327" t="n">
        <v>2023</v>
      </c>
      <c r="B18327" t="inlineStr">
        <is>
          <t>00916659</t>
        </is>
      </c>
      <c r="C18327" t="inlineStr">
        <is>
          <t>대덕바이오</t>
        </is>
      </c>
      <c r="D18327" t="n">
        <v>258605000</v>
      </c>
      <c r="E18327" t="n">
        <v>54695000</v>
      </c>
      <c r="F18327" t="n">
        <v>75995000</v>
      </c>
      <c r="G18327" t="n">
        <v>12411000</v>
      </c>
      <c r="H18327" t="n">
        <v>4.34</v>
      </c>
      <c r="I18327" t="n">
        <v>3.73</v>
      </c>
      <c r="J18327" t="n">
        <v>9.48</v>
      </c>
      <c r="K18327" t="n">
        <v>-21717000</v>
      </c>
      <c r="L18327" t="n">
        <v>25176000</v>
      </c>
      <c r="M18327" t="n">
        <v>25110000</v>
      </c>
      <c r="N18327" t="n">
        <v>-22052000</v>
      </c>
      <c r="O18327">
        <f>D18326</f>
      </c>
      <c r="P18327">
        <f>(E18327-F18327+G18327)/O18327*100</f>
      </c>
      <c r="Q18327">
        <f>H18326</f>
      </c>
      <c r="R18327">
        <f>I18326</f>
      </c>
      <c r="S18327">
        <f>H18327-H18326</f>
      </c>
      <c r="T18327">
        <f>I18327-I18326</f>
      </c>
      <c r="U18327">
        <f>(L18327-K18327)/(2*D18327*0.01)</f>
      </c>
      <c r="V18327">
        <f>(L18327+K18327)/(D18327*0.0001)</f>
      </c>
    </row>
    <row r="18328">
      <c r="A18328" t="n">
        <v>2024</v>
      </c>
      <c r="B18328" t="inlineStr">
        <is>
          <t>00916659</t>
        </is>
      </c>
      <c r="C18328" t="inlineStr">
        <is>
          <t>대덕바이오</t>
        </is>
      </c>
      <c r="D18328" t="n">
        <v>344184000</v>
      </c>
      <c r="E18328" t="n">
        <v>43522000</v>
      </c>
      <c r="F18328" t="n">
        <v>8520000</v>
      </c>
      <c r="G18328" t="n">
        <v>10783000</v>
      </c>
      <c r="H18328" t="n">
        <v>3.69</v>
      </c>
      <c r="I18328" t="n">
        <v>3.67</v>
      </c>
      <c r="J18328" t="n">
        <v>9.390000000000001</v>
      </c>
      <c r="K18328" t="n">
        <v>-28779000</v>
      </c>
      <c r="L18328" t="n">
        <v>33281000</v>
      </c>
      <c r="M18328" t="n">
        <v>32999000</v>
      </c>
      <c r="N18328" t="n">
        <v>-29075000</v>
      </c>
      <c r="O18328">
        <f>D18327</f>
      </c>
      <c r="P18328">
        <f>(E18328-F18328+G18328)/O18328*100</f>
      </c>
      <c r="Q18328">
        <f>H18327</f>
      </c>
      <c r="R18328">
        <f>I18327</f>
      </c>
      <c r="S18328">
        <f>H18328-H18327</f>
      </c>
      <c r="T18328">
        <f>I18328-I18327</f>
      </c>
      <c r="U18328">
        <f>(L18328-K18328)/(2*D18328*0.01)</f>
      </c>
      <c r="V18328">
        <f>(L18328+K18328)/(D18328*0.0001)</f>
      </c>
    </row>
    <row r="18329">
      <c r="A18329" t="n">
        <v>2023</v>
      </c>
      <c r="B18329" t="inlineStr">
        <is>
          <t>00916826</t>
        </is>
      </c>
      <c r="C18329" t="inlineStr">
        <is>
          <t>드림씨아이에스</t>
        </is>
      </c>
      <c r="D18329" t="n">
        <v>130366000</v>
      </c>
      <c r="E18329" t="n">
        <v>15464000</v>
      </c>
      <c r="F18329" t="n">
        <v>0</v>
      </c>
      <c r="G18329" t="n">
        <v>3926000</v>
      </c>
      <c r="H18329" t="n">
        <v>4.37</v>
      </c>
      <c r="I18329" t="n">
        <v>4</v>
      </c>
      <c r="J18329" t="n">
        <v>7.06</v>
      </c>
      <c r="K18329" t="n">
        <v>-8470000</v>
      </c>
      <c r="L18329" t="n">
        <v>9255926</v>
      </c>
      <c r="M18329" t="n">
        <v>7100000</v>
      </c>
      <c r="N18329" t="n">
        <v>-8473590</v>
      </c>
      <c r="U18329">
        <f>(L18329-K18329)/(2*D18329*0.01)</f>
      </c>
      <c r="V18329">
        <f>(L18329+K18329)/(D18329*0.0001)</f>
      </c>
    </row>
    <row r="18330">
      <c r="A18330" t="n">
        <v>2024</v>
      </c>
      <c r="B18330" t="inlineStr">
        <is>
          <t>00916826</t>
        </is>
      </c>
      <c r="C18330" t="inlineStr">
        <is>
          <t>드림씨아이에스</t>
        </is>
      </c>
      <c r="D18330" t="n">
        <v>122439000</v>
      </c>
      <c r="E18330" t="n">
        <v>21709000</v>
      </c>
      <c r="G18330" t="n">
        <v>5507000</v>
      </c>
      <c r="H18330" t="n">
        <v>3.69</v>
      </c>
      <c r="I18330" t="n">
        <v>4</v>
      </c>
      <c r="J18330" t="n">
        <v>6.66</v>
      </c>
      <c r="K18330" t="n">
        <v>-7468779</v>
      </c>
      <c r="L18330" t="n">
        <v>8203413</v>
      </c>
      <c r="M18330" t="n">
        <v>8080974</v>
      </c>
      <c r="N18330" t="n">
        <v>-7591218</v>
      </c>
      <c r="O18330">
        <f>D18329</f>
      </c>
      <c r="Q18330">
        <f>H18329</f>
      </c>
      <c r="R18330">
        <f>I18329</f>
      </c>
      <c r="S18330">
        <f>H18330-H18329</f>
      </c>
      <c r="T18330">
        <f>I18330-I18329</f>
      </c>
      <c r="U18330">
        <f>(L18330-K18330)/(2*D18330*0.01)</f>
      </c>
      <c r="V18330">
        <f>(L18330+K18330)/(D18330*0.0001)</f>
      </c>
    </row>
    <row r="18331">
      <c r="A18331" t="n">
        <v>2025</v>
      </c>
      <c r="B18331" t="inlineStr">
        <is>
          <t>00916826</t>
        </is>
      </c>
      <c r="C18331" t="inlineStr">
        <is>
          <t>드림씨아이에스</t>
        </is>
      </c>
      <c r="D18331" t="n">
        <v>156474000</v>
      </c>
      <c r="E18331" t="n">
        <v>29806000</v>
      </c>
      <c r="F18331" t="n">
        <v>632000</v>
      </c>
      <c r="G18331" t="n">
        <v>4358000</v>
      </c>
      <c r="H18331" t="n">
        <v>4.105</v>
      </c>
      <c r="I18331" t="n">
        <v>4.5</v>
      </c>
      <c r="J18331" t="n">
        <v>6.78</v>
      </c>
      <c r="O18331">
        <f>D18330</f>
      </c>
      <c r="P18331">
        <f>(E18331-F18331+G18331)/O18331*100</f>
      </c>
      <c r="Q18331">
        <f>H18330</f>
      </c>
      <c r="R18331">
        <f>I18330</f>
      </c>
      <c r="S18331">
        <f>H18331-H18330</f>
      </c>
      <c r="T18331">
        <f>I18331-I18330</f>
      </c>
    </row>
    <row r="18332">
      <c r="A18332" t="n">
        <v>2014</v>
      </c>
      <c r="B18332" t="inlineStr">
        <is>
          <t>00917861</t>
        </is>
      </c>
      <c r="C18332" t="inlineStr">
        <is>
          <t>슈피겐코리아</t>
        </is>
      </c>
      <c r="D18332" t="n">
        <v>370580000</v>
      </c>
      <c r="E18332" t="n">
        <v>107110000</v>
      </c>
      <c r="G18332" t="n">
        <v>4268000</v>
      </c>
      <c r="H18332" t="n">
        <v>3.16</v>
      </c>
    </row>
    <row r="18333">
      <c r="A18333" t="n">
        <v>2015</v>
      </c>
      <c r="B18333" t="inlineStr">
        <is>
          <t>00917861</t>
        </is>
      </c>
      <c r="C18333" t="inlineStr">
        <is>
          <t>슈피겐코리아</t>
        </is>
      </c>
      <c r="D18333" t="n">
        <v>648177000</v>
      </c>
      <c r="E18333" t="n">
        <v>185351000</v>
      </c>
      <c r="F18333" t="n">
        <v>0</v>
      </c>
      <c r="G18333" t="n">
        <v>11231000</v>
      </c>
      <c r="H18333" t="n">
        <v>2.74</v>
      </c>
      <c r="J18333" t="n">
        <v>7.64</v>
      </c>
      <c r="K18333" t="n">
        <v>-47747000</v>
      </c>
      <c r="L18333" t="n">
        <v>53080000</v>
      </c>
      <c r="M18333" t="n">
        <v>51427000</v>
      </c>
      <c r="N18333" t="n">
        <v>-47249000</v>
      </c>
      <c r="O18333">
        <f>D18332</f>
      </c>
      <c r="P18333">
        <f>(E18333-F18333+G18333)/O18333*100</f>
      </c>
      <c r="Q18333">
        <f>H18332</f>
      </c>
      <c r="S18333">
        <f>H18333-H18332</f>
      </c>
      <c r="U18333">
        <f>(L18333-K18333)/(2*D18333*0.01)</f>
      </c>
      <c r="V18333">
        <f>(L18333+K18333)/(D18333*0.0001)</f>
      </c>
    </row>
    <row r="18334">
      <c r="A18334" t="n">
        <v>2016</v>
      </c>
      <c r="B18334" t="inlineStr">
        <is>
          <t>00917861</t>
        </is>
      </c>
      <c r="C18334" t="inlineStr">
        <is>
          <t>슈피겐코리아</t>
        </is>
      </c>
      <c r="D18334" t="n">
        <v>801548000</v>
      </c>
      <c r="E18334" t="n">
        <v>216127000</v>
      </c>
      <c r="F18334" t="n">
        <v>146443000</v>
      </c>
      <c r="G18334" t="n">
        <v>17176000</v>
      </c>
      <c r="H18334" t="n">
        <v>2.8</v>
      </c>
      <c r="J18334" t="n">
        <v>7.87</v>
      </c>
      <c r="K18334" t="n">
        <v>-68087000</v>
      </c>
      <c r="L18334" t="n">
        <v>61899000</v>
      </c>
      <c r="M18334" t="n">
        <v>62494000</v>
      </c>
      <c r="N18334" t="n">
        <v>-70214000</v>
      </c>
      <c r="O18334">
        <f>D18333</f>
      </c>
      <c r="P18334">
        <f>(E18334-F18334+G18334)/O18334*100</f>
      </c>
      <c r="Q18334">
        <f>H18333</f>
      </c>
      <c r="S18334">
        <f>H18334-H18333</f>
      </c>
      <c r="U18334">
        <f>(L18334-K18334)/(2*D18334*0.01)</f>
      </c>
    </row>
    <row r="18335">
      <c r="A18335" t="n">
        <v>2017</v>
      </c>
      <c r="B18335" t="inlineStr">
        <is>
          <t>00917861</t>
        </is>
      </c>
      <c r="C18335" t="inlineStr">
        <is>
          <t>슈피겐코리아</t>
        </is>
      </c>
      <c r="D18335" t="n">
        <v>1094899000</v>
      </c>
      <c r="E18335" t="n">
        <v>246047000</v>
      </c>
      <c r="F18335" t="n">
        <v>0</v>
      </c>
      <c r="G18335" t="n">
        <v>21732000</v>
      </c>
      <c r="H18335" t="n">
        <v>3.2</v>
      </c>
      <c r="J18335" t="n">
        <v>7.52</v>
      </c>
      <c r="K18335" t="n">
        <v>-132836000</v>
      </c>
      <c r="L18335" t="n">
        <v>34291000</v>
      </c>
      <c r="M18335" t="n">
        <v>34758000</v>
      </c>
      <c r="N18335" t="n">
        <v>-135179000</v>
      </c>
      <c r="O18335">
        <f>D18334</f>
      </c>
      <c r="P18335">
        <f>(E18335-F18335+G18335)/O18335*100</f>
      </c>
      <c r="Q18335">
        <f>H18334</f>
      </c>
      <c r="S18335">
        <f>H18335-H18334</f>
      </c>
      <c r="U18335">
        <f>(L18335-K18335)/(2*D18335*0.01)</f>
      </c>
    </row>
    <row r="18336">
      <c r="A18336" t="n">
        <v>2018</v>
      </c>
      <c r="B18336" t="inlineStr">
        <is>
          <t>00917861</t>
        </is>
      </c>
      <c r="C18336" t="inlineStr">
        <is>
          <t>슈피겐코리아</t>
        </is>
      </c>
      <c r="D18336" t="n">
        <v>1572931000</v>
      </c>
      <c r="E18336" t="n">
        <v>270217000</v>
      </c>
      <c r="F18336" t="n">
        <v>0</v>
      </c>
      <c r="G18336" t="n">
        <v>33852000</v>
      </c>
      <c r="H18336" t="n">
        <v>2.63</v>
      </c>
      <c r="J18336" t="n">
        <v>7.7</v>
      </c>
      <c r="K18336" t="n">
        <v>-110560000</v>
      </c>
      <c r="L18336" t="n">
        <v>122867000</v>
      </c>
      <c r="M18336" t="n">
        <v>-118979000</v>
      </c>
      <c r="N18336" t="n">
        <v>109346000</v>
      </c>
      <c r="O18336">
        <f>D18335</f>
      </c>
      <c r="P18336">
        <f>(E18336-F18336+G18336)/O18336*100</f>
      </c>
      <c r="Q18336">
        <f>H18335</f>
      </c>
      <c r="S18336">
        <f>H18336-H18335</f>
      </c>
      <c r="U18336">
        <f>(L18336-K18336)/(2*D18336*0.01)</f>
      </c>
      <c r="V18336">
        <f>(L18336+K18336)/(D18336*0.0001)</f>
      </c>
    </row>
    <row r="18337">
      <c r="A18337" t="n">
        <v>2019</v>
      </c>
      <c r="B18337" t="inlineStr">
        <is>
          <t>00917861</t>
        </is>
      </c>
      <c r="C18337" t="inlineStr">
        <is>
          <t>슈피겐코리아</t>
        </is>
      </c>
      <c r="D18337" t="n">
        <v>2970931000</v>
      </c>
      <c r="E18337" t="n">
        <v>296192000</v>
      </c>
      <c r="F18337" t="n">
        <v>84134000</v>
      </c>
      <c r="G18337" t="n">
        <v>40004000</v>
      </c>
      <c r="H18337" t="n">
        <v>2.61</v>
      </c>
      <c r="I18337" t="n">
        <v>5.44</v>
      </c>
      <c r="J18337" t="n">
        <v>8.199999999999999</v>
      </c>
      <c r="K18337" t="n">
        <v>-224440000</v>
      </c>
      <c r="L18337" t="n">
        <v>249823000</v>
      </c>
      <c r="M18337" t="n">
        <v>241712000</v>
      </c>
      <c r="N18337" t="n">
        <v>-221821000</v>
      </c>
      <c r="O18337">
        <f>D18336</f>
      </c>
      <c r="P18337">
        <f>(E18337-F18337+G18337)/O18337*100</f>
      </c>
      <c r="Q18337">
        <f>H18336</f>
      </c>
      <c r="S18337">
        <f>H18337-H18336</f>
      </c>
      <c r="U18337">
        <f>(L18337-K18337)/(2*D18337*0.01)</f>
      </c>
      <c r="V18337">
        <f>(L18337+K18337)/(D18337*0.0001)</f>
      </c>
    </row>
    <row r="18338">
      <c r="A18338" t="n">
        <v>2020</v>
      </c>
      <c r="B18338" t="inlineStr">
        <is>
          <t>00917861</t>
        </is>
      </c>
      <c r="C18338" t="inlineStr">
        <is>
          <t>슈피겐코리아</t>
        </is>
      </c>
      <c r="D18338" t="n">
        <v>2920180000</v>
      </c>
      <c r="E18338" t="n">
        <v>425169000</v>
      </c>
      <c r="G18338" t="n">
        <v>75495000</v>
      </c>
      <c r="H18338" t="n">
        <v>2.53</v>
      </c>
      <c r="I18338" t="n">
        <v>5.4</v>
      </c>
      <c r="J18338" t="n">
        <v>7.6</v>
      </c>
      <c r="K18338" t="n">
        <v>-205859000</v>
      </c>
      <c r="L18338" t="n">
        <v>227489000</v>
      </c>
      <c r="M18338" t="n">
        <v>219961000</v>
      </c>
      <c r="N18338" t="n">
        <v>-203305000</v>
      </c>
      <c r="O18338">
        <f>D18337</f>
      </c>
      <c r="Q18338">
        <f>H18337</f>
      </c>
      <c r="R18338">
        <f>I18337</f>
      </c>
      <c r="S18338">
        <f>H18338-H18337</f>
      </c>
      <c r="T18338">
        <f>I18338-I18337</f>
      </c>
      <c r="U18338">
        <f>(L18338-K18338)/(2*D18338*0.01)</f>
      </c>
      <c r="V18338">
        <f>(L18338+K18338)/(D18338*0.0001)</f>
      </c>
    </row>
    <row r="18339">
      <c r="A18339" t="n">
        <v>2021</v>
      </c>
      <c r="B18339" t="inlineStr">
        <is>
          <t>00917861</t>
        </is>
      </c>
      <c r="C18339" t="inlineStr">
        <is>
          <t>슈피겐코리아</t>
        </is>
      </c>
      <c r="D18339" t="n">
        <v>2819268000</v>
      </c>
      <c r="E18339" t="n">
        <v>365138000</v>
      </c>
      <c r="G18339" t="n">
        <v>71870000</v>
      </c>
      <c r="H18339" t="n">
        <v>2.98</v>
      </c>
      <c r="I18339" t="n">
        <v>5</v>
      </c>
      <c r="J18339" t="n">
        <v>4</v>
      </c>
      <c r="K18339" t="n">
        <v>-114978000</v>
      </c>
      <c r="L18339" t="n">
        <v>123949000</v>
      </c>
      <c r="M18339" t="n">
        <v>120387000</v>
      </c>
      <c r="N18339" t="n">
        <v>-113946000</v>
      </c>
      <c r="O18339">
        <f>D18338</f>
      </c>
      <c r="Q18339">
        <f>H18338</f>
      </c>
      <c r="R18339">
        <f>I18338</f>
      </c>
      <c r="S18339">
        <f>H18339-H18338</f>
      </c>
      <c r="T18339">
        <f>I18339-I18338</f>
      </c>
      <c r="U18339">
        <f>(L18339-K18339)/(2*D18339*0.01)</f>
      </c>
      <c r="V18339">
        <f>(L18339+K18339)/(D18339*0.0001)</f>
      </c>
    </row>
    <row r="18340">
      <c r="A18340" t="n">
        <v>2022</v>
      </c>
      <c r="B18340" t="inlineStr">
        <is>
          <t>00917861</t>
        </is>
      </c>
      <c r="C18340" t="inlineStr">
        <is>
          <t>슈피겐코리아</t>
        </is>
      </c>
      <c r="D18340" t="n">
        <v>2753412000</v>
      </c>
      <c r="E18340" t="n">
        <v>410106000</v>
      </c>
      <c r="G18340" t="n">
        <v>71853000</v>
      </c>
      <c r="O18340">
        <f>D18339</f>
      </c>
    </row>
    <row r="18341">
      <c r="A18341" t="n">
        <v>2023</v>
      </c>
      <c r="B18341" t="inlineStr">
        <is>
          <t>00917861</t>
        </is>
      </c>
      <c r="C18341" t="inlineStr">
        <is>
          <t>슈피겐코리아</t>
        </is>
      </c>
      <c r="D18341" t="n">
        <v>3161824000</v>
      </c>
      <c r="E18341" t="n">
        <v>377208000</v>
      </c>
      <c r="F18341" t="n">
        <v>17355000</v>
      </c>
      <c r="G18341" t="n">
        <v>132848000</v>
      </c>
      <c r="O18341">
        <f>D18340</f>
      </c>
      <c r="P18341">
        <f>(E18341-F18341+G18341)/O18341*100</f>
      </c>
    </row>
    <row r="18342">
      <c r="A18342" t="n">
        <v>2024</v>
      </c>
      <c r="B18342" t="inlineStr">
        <is>
          <t>00917861</t>
        </is>
      </c>
      <c r="C18342" t="inlineStr">
        <is>
          <t>슈피겐코리아</t>
        </is>
      </c>
      <c r="D18342" t="n">
        <v>4044806000</v>
      </c>
      <c r="E18342" t="n">
        <v>395168000</v>
      </c>
      <c r="G18342" t="n">
        <v>119560000</v>
      </c>
      <c r="O18342">
        <f>D18341</f>
      </c>
    </row>
    <row r="18343">
      <c r="A18343" t="n">
        <v>2014</v>
      </c>
      <c r="B18343" t="inlineStr">
        <is>
          <t>00918222</t>
        </is>
      </c>
      <c r="C18343" t="inlineStr">
        <is>
          <t>엘앤케이바이오</t>
        </is>
      </c>
      <c r="D18343" t="n">
        <v>694402000</v>
      </c>
      <c r="F18343" t="n">
        <v>432724000</v>
      </c>
    </row>
    <row r="18344">
      <c r="A18344" t="n">
        <v>2015</v>
      </c>
      <c r="B18344" t="inlineStr">
        <is>
          <t>00918222</t>
        </is>
      </c>
      <c r="C18344" t="inlineStr">
        <is>
          <t>엘앤케이바이오</t>
        </is>
      </c>
      <c r="D18344" t="n">
        <v>1299257000</v>
      </c>
      <c r="E18344" t="n">
        <v>374760000</v>
      </c>
      <c r="F18344" t="n">
        <v>46493000</v>
      </c>
      <c r="G18344" t="n">
        <v>18788000</v>
      </c>
      <c r="H18344" t="n">
        <v>2.85</v>
      </c>
      <c r="I18344" t="n">
        <v>2.85</v>
      </c>
      <c r="K18344" t="n">
        <v>-66223000</v>
      </c>
      <c r="L18344" t="n">
        <v>78178000</v>
      </c>
      <c r="M18344" t="n">
        <v>79847000</v>
      </c>
      <c r="N18344" t="n">
        <v>-68663000</v>
      </c>
      <c r="O18344">
        <f>D18343</f>
      </c>
      <c r="P18344">
        <f>(E18344-F18344+G18344)/O18344*100</f>
      </c>
      <c r="U18344">
        <f>(L18344-K18344)/(2*D18344*0.01)</f>
      </c>
      <c r="V18344">
        <f>(L18344+K18344)/(D18344*0.0001)</f>
      </c>
    </row>
    <row r="18345">
      <c r="A18345" t="n">
        <v>2016</v>
      </c>
      <c r="B18345" t="inlineStr">
        <is>
          <t>00918222</t>
        </is>
      </c>
      <c r="C18345" t="inlineStr">
        <is>
          <t>엘앤케이바이오</t>
        </is>
      </c>
      <c r="D18345" t="n">
        <v>2299230000</v>
      </c>
      <c r="E18345" t="n">
        <v>425399000</v>
      </c>
      <c r="F18345" t="n">
        <v>100117000</v>
      </c>
      <c r="G18345" t="n">
        <v>36013000</v>
      </c>
      <c r="H18345" t="n">
        <v>2.91</v>
      </c>
      <c r="I18345" t="n">
        <v>2.91</v>
      </c>
      <c r="K18345" t="n">
        <v>-161147000</v>
      </c>
      <c r="L18345" t="n">
        <v>192806000</v>
      </c>
      <c r="M18345" t="n">
        <v>197158000</v>
      </c>
      <c r="N18345" t="n">
        <v>-167203000</v>
      </c>
      <c r="O18345">
        <f>D18344</f>
      </c>
      <c r="P18345">
        <f>(E18345-F18345+G18345)/O18345*100</f>
      </c>
      <c r="Q18345">
        <f>H18344</f>
      </c>
      <c r="R18345">
        <f>I18344</f>
      </c>
      <c r="S18345">
        <f>H18345-H18344</f>
      </c>
      <c r="T18345">
        <f>I18345-I18344</f>
      </c>
      <c r="U18345">
        <f>(L18345-K18345)/(2*D18345*0.01)</f>
      </c>
      <c r="V18345">
        <f>(L18345+K18345)/(D18345*0.0001)</f>
      </c>
    </row>
    <row r="18346">
      <c r="A18346" t="n">
        <v>2017</v>
      </c>
      <c r="B18346" t="inlineStr">
        <is>
          <t>00918222</t>
        </is>
      </c>
      <c r="C18346" t="inlineStr">
        <is>
          <t>엘앤케이바이오</t>
        </is>
      </c>
      <c r="D18346" t="n">
        <v>2357369000</v>
      </c>
      <c r="E18346" t="n">
        <v>1046954000</v>
      </c>
      <c r="F18346" t="n">
        <v>611614000</v>
      </c>
      <c r="G18346" t="n">
        <v>65269000</v>
      </c>
      <c r="H18346" t="n">
        <v>3.21</v>
      </c>
      <c r="I18346" t="n">
        <v>7</v>
      </c>
      <c r="O18346">
        <f>D18345</f>
      </c>
      <c r="P18346">
        <f>(E18346-F18346+G18346)/O18346*100</f>
      </c>
      <c r="Q18346">
        <f>H18345</f>
      </c>
      <c r="R18346">
        <f>I18345</f>
      </c>
      <c r="S18346">
        <f>H18346-H18345</f>
      </c>
      <c r="T18346">
        <f>I18346-I18345</f>
      </c>
    </row>
    <row r="18347">
      <c r="A18347" t="n">
        <v>2018</v>
      </c>
      <c r="B18347" t="inlineStr">
        <is>
          <t>00918222</t>
        </is>
      </c>
      <c r="C18347" t="inlineStr">
        <is>
          <t>엘앤케이바이오</t>
        </is>
      </c>
      <c r="D18347" t="n">
        <v>3045726000</v>
      </c>
      <c r="E18347" t="n">
        <v>898084000</v>
      </c>
      <c r="F18347" t="n">
        <v>754393000</v>
      </c>
      <c r="G18347" t="n">
        <v>74325000</v>
      </c>
      <c r="H18347" t="n">
        <v>2.74</v>
      </c>
      <c r="I18347" t="n">
        <v>3</v>
      </c>
      <c r="O18347">
        <f>D18346</f>
      </c>
      <c r="P18347">
        <f>(E18347-F18347+G18347)/O18347*100</f>
      </c>
      <c r="Q18347">
        <f>H18346</f>
      </c>
      <c r="R18347">
        <f>I18346</f>
      </c>
      <c r="S18347">
        <f>H18347-H18346</f>
      </c>
      <c r="T18347">
        <f>I18347-I18346</f>
      </c>
    </row>
    <row r="18348">
      <c r="A18348" t="n">
        <v>2019</v>
      </c>
      <c r="B18348" t="inlineStr">
        <is>
          <t>00918222</t>
        </is>
      </c>
      <c r="C18348" t="inlineStr">
        <is>
          <t>엘앤케이바이오</t>
        </is>
      </c>
      <c r="D18348" t="n">
        <v>1807016000</v>
      </c>
      <c r="E18348" t="n">
        <v>593853000</v>
      </c>
      <c r="F18348" t="n">
        <v>476447000</v>
      </c>
      <c r="G18348" t="n">
        <v>81300000</v>
      </c>
      <c r="H18348" t="n">
        <v>2.83</v>
      </c>
      <c r="I18348" t="n">
        <v>2.87</v>
      </c>
      <c r="O18348">
        <f>D18347</f>
      </c>
      <c r="P18348">
        <f>(E18348-F18348+G18348)/O18348*100</f>
      </c>
      <c r="Q18348">
        <f>H18347</f>
      </c>
      <c r="R18348">
        <f>I18347</f>
      </c>
      <c r="S18348">
        <f>H18348-H18347</f>
      </c>
      <c r="T18348">
        <f>I18348-I18347</f>
      </c>
    </row>
    <row r="18349">
      <c r="A18349" t="n">
        <v>2020</v>
      </c>
      <c r="B18349" t="inlineStr">
        <is>
          <t>00918222</t>
        </is>
      </c>
      <c r="C18349" t="inlineStr">
        <is>
          <t>엘앤케이바이오</t>
        </is>
      </c>
      <c r="D18349" t="n">
        <v>2138033000</v>
      </c>
      <c r="E18349" t="n">
        <v>427812000</v>
      </c>
      <c r="F18349" t="n">
        <v>746197000</v>
      </c>
      <c r="G18349" t="n">
        <v>49316000</v>
      </c>
      <c r="H18349" t="n">
        <v>2.97</v>
      </c>
      <c r="I18349" t="n">
        <v>4</v>
      </c>
      <c r="O18349">
        <f>D18348</f>
      </c>
      <c r="P18349">
        <f>(E18349-F18349+G18349)/O18349*100</f>
      </c>
      <c r="Q18349">
        <f>H18348</f>
      </c>
      <c r="R18349">
        <f>I18348</f>
      </c>
      <c r="S18349">
        <f>H18349-H18348</f>
      </c>
      <c r="T18349">
        <f>I18349-I18348</f>
      </c>
    </row>
    <row r="18350">
      <c r="A18350" t="n">
        <v>2022</v>
      </c>
      <c r="B18350" t="inlineStr">
        <is>
          <t>00918222</t>
        </is>
      </c>
      <c r="C18350" t="inlineStr">
        <is>
          <t>엘앤케이바이오</t>
        </is>
      </c>
      <c r="D18350" t="n">
        <v>2234687000</v>
      </c>
      <c r="E18350" t="n">
        <v>396750000</v>
      </c>
      <c r="F18350" t="n">
        <v>60855000</v>
      </c>
      <c r="G18350" t="n">
        <v>68559000</v>
      </c>
      <c r="H18350" t="n">
        <v>5.77</v>
      </c>
      <c r="I18350" t="n">
        <v>2</v>
      </c>
      <c r="K18350" t="n">
        <v>-106724000</v>
      </c>
      <c r="L18350" t="n">
        <v>106524000</v>
      </c>
      <c r="M18350" t="n">
        <v>112315000</v>
      </c>
      <c r="N18350" t="n">
        <v>-986328000</v>
      </c>
      <c r="U18350">
        <f>(L18350-K18350)/(2*D18350*0.01)</f>
      </c>
    </row>
    <row r="18351">
      <c r="A18351" t="n">
        <v>2023</v>
      </c>
      <c r="B18351" t="inlineStr">
        <is>
          <t>00918222</t>
        </is>
      </c>
      <c r="C18351" t="inlineStr">
        <is>
          <t>엘앤케이바이오</t>
        </is>
      </c>
      <c r="D18351" t="n">
        <v>2789995000</v>
      </c>
      <c r="E18351" t="n">
        <v>237339000</v>
      </c>
      <c r="F18351" t="n">
        <v>337603000</v>
      </c>
      <c r="G18351" t="n">
        <v>39717000</v>
      </c>
      <c r="H18351" t="n">
        <v>5.02</v>
      </c>
      <c r="I18351" t="n">
        <v>5</v>
      </c>
      <c r="K18351" t="n">
        <v>-75779000</v>
      </c>
      <c r="L18351" t="n">
        <v>83579000</v>
      </c>
      <c r="M18351" t="n">
        <v>87404000</v>
      </c>
      <c r="N18351" t="n">
        <v>-80461000</v>
      </c>
      <c r="O18351">
        <f>D18350</f>
      </c>
      <c r="P18351">
        <f>(E18351-F18351+G18351)/O18351*100</f>
      </c>
      <c r="Q18351">
        <f>H18350</f>
      </c>
      <c r="R18351">
        <f>I18350</f>
      </c>
      <c r="S18351">
        <f>H18351-H18350</f>
      </c>
      <c r="T18351">
        <f>I18351-I18350</f>
      </c>
      <c r="U18351">
        <f>(L18351-K18351)/(2*D18351*0.01)</f>
      </c>
      <c r="V18351">
        <f>(L18351+K18351)/(D18351*0.0001)</f>
      </c>
    </row>
    <row r="18352">
      <c r="A18352" t="n">
        <v>2024</v>
      </c>
      <c r="B18352" t="inlineStr">
        <is>
          <t>00918222</t>
        </is>
      </c>
      <c r="C18352" t="inlineStr">
        <is>
          <t>엘앤케이바이오</t>
        </is>
      </c>
      <c r="D18352" t="n">
        <v>3540132000</v>
      </c>
      <c r="E18352" t="n">
        <v>543808000</v>
      </c>
      <c r="F18352" t="n">
        <v>467175000</v>
      </c>
      <c r="G18352" t="n">
        <v>45520000</v>
      </c>
      <c r="H18352" t="n">
        <v>4.55</v>
      </c>
      <c r="I18352" t="n">
        <v>5</v>
      </c>
      <c r="K18352" t="n">
        <v>-96563000</v>
      </c>
      <c r="L18352" t="n">
        <v>106043000</v>
      </c>
      <c r="M18352" t="n">
        <v>111373000</v>
      </c>
      <c r="N18352" t="n">
        <v>-102917000</v>
      </c>
      <c r="O18352">
        <f>D18351</f>
      </c>
      <c r="P18352">
        <f>(E18352-F18352+G18352)/O18352*100</f>
      </c>
      <c r="Q18352">
        <f>H18351</f>
      </c>
      <c r="R18352">
        <f>I18351</f>
      </c>
      <c r="S18352">
        <f>H18352-H18351</f>
      </c>
      <c r="T18352">
        <f>I18352-I18351</f>
      </c>
      <c r="U18352">
        <f>(L18352-K18352)/(2*D18352*0.01)</f>
      </c>
      <c r="V18352">
        <f>(L18352+K18352)/(D18352*0.0001)</f>
      </c>
    </row>
    <row r="18353">
      <c r="A18353" t="n">
        <v>2025</v>
      </c>
      <c r="B18353" t="inlineStr">
        <is>
          <t>00918222</t>
        </is>
      </c>
      <c r="C18353" t="inlineStr">
        <is>
          <t>엘앤케이바이오</t>
        </is>
      </c>
      <c r="D18353" t="n">
        <v>3537356000</v>
      </c>
      <c r="E18353" t="n">
        <v>712251000</v>
      </c>
      <c r="F18353" t="n">
        <v>530490000</v>
      </c>
      <c r="G18353" t="n">
        <v>50726000</v>
      </c>
      <c r="H18353" t="n">
        <v>4.9</v>
      </c>
      <c r="I18353" t="n">
        <v>3.5</v>
      </c>
      <c r="K18353" t="n">
        <v>-72884000</v>
      </c>
      <c r="L18353" t="n">
        <v>78847000</v>
      </c>
      <c r="M18353" t="n">
        <v>82345000</v>
      </c>
      <c r="N18353" t="n">
        <v>-76984000</v>
      </c>
      <c r="O18353">
        <f>D18352</f>
      </c>
      <c r="P18353">
        <f>(E18353-F18353+G18353)/O18353*100</f>
      </c>
      <c r="Q18353">
        <f>H18352</f>
      </c>
      <c r="R18353">
        <f>I18352</f>
      </c>
      <c r="S18353">
        <f>H18353-H18352</f>
      </c>
      <c r="T18353">
        <f>I18353-I18352</f>
      </c>
      <c r="U18353">
        <f>(L18353-K18353)/(2*D18353*0.01)</f>
      </c>
      <c r="V18353">
        <f>(L18353+K18353)/(D18353*0.0001)</f>
      </c>
    </row>
    <row r="18354">
      <c r="A18354" t="n">
        <v>2020</v>
      </c>
      <c r="B18354" t="inlineStr">
        <is>
          <t>00920379</t>
        </is>
      </c>
      <c r="C18354" t="inlineStr">
        <is>
          <t>티엘비</t>
        </is>
      </c>
      <c r="D18354" t="n">
        <v>3624192000</v>
      </c>
      <c r="E18354" t="n">
        <v>1394641000</v>
      </c>
      <c r="F18354" t="n">
        <v>377872000</v>
      </c>
      <c r="G18354" t="n">
        <v>105418000</v>
      </c>
      <c r="H18354" t="n">
        <v>2.39</v>
      </c>
      <c r="I18354" t="n">
        <v>3</v>
      </c>
      <c r="J18354" t="n">
        <v>9.140000000000001</v>
      </c>
      <c r="K18354" t="n">
        <v>-181800000</v>
      </c>
      <c r="L18354" t="n">
        <v>210283160</v>
      </c>
      <c r="M18354" t="n">
        <v>206568000</v>
      </c>
      <c r="N18354" t="n">
        <v>-181209600</v>
      </c>
      <c r="U18354">
        <f>(L18354-K18354)/(2*D18354*0.01)</f>
      </c>
      <c r="V18354">
        <f>(L18354+K18354)/(D18354*0.0001)</f>
      </c>
    </row>
    <row r="18355">
      <c r="A18355" t="n">
        <v>2021</v>
      </c>
      <c r="B18355" t="inlineStr">
        <is>
          <t>00920379</t>
        </is>
      </c>
      <c r="C18355" t="inlineStr">
        <is>
          <t>티엘비</t>
        </is>
      </c>
      <c r="D18355" t="n">
        <v>4054809000</v>
      </c>
      <c r="E18355" t="n">
        <v>581865000</v>
      </c>
      <c r="F18355" t="n">
        <v>477783000</v>
      </c>
      <c r="G18355" t="n">
        <v>51083000</v>
      </c>
      <c r="H18355" t="n">
        <v>2.92</v>
      </c>
      <c r="I18355" t="n">
        <v>3</v>
      </c>
      <c r="J18355" t="n">
        <v>8.44</v>
      </c>
      <c r="K18355" t="n">
        <v>-182400000</v>
      </c>
      <c r="L18355" t="n">
        <v>206746559</v>
      </c>
      <c r="M18355" t="n">
        <v>206100000</v>
      </c>
      <c r="N18355" t="n">
        <v>-182466405</v>
      </c>
      <c r="O18355">
        <f>D18354</f>
      </c>
      <c r="P18355">
        <f>(E18355-F18355+G18355)/O18355*100</f>
      </c>
      <c r="Q18355">
        <f>H18354</f>
      </c>
      <c r="R18355">
        <f>I18354</f>
      </c>
      <c r="S18355">
        <f>H18355-H18354</f>
      </c>
      <c r="T18355">
        <f>I18355-I18354</f>
      </c>
      <c r="U18355">
        <f>(L18355-K18355)/(2*D18355*0.01)</f>
      </c>
      <c r="V18355">
        <f>(L18355+K18355)/(D18355*0.0001)</f>
      </c>
    </row>
    <row r="18356">
      <c r="A18356" t="n">
        <v>2022</v>
      </c>
      <c r="B18356" t="inlineStr">
        <is>
          <t>00920379</t>
        </is>
      </c>
      <c r="C18356" t="inlineStr">
        <is>
          <t>티엘비</t>
        </is>
      </c>
      <c r="D18356" t="n">
        <v>4785572000</v>
      </c>
      <c r="E18356" t="n">
        <v>664430000</v>
      </c>
      <c r="F18356" t="n">
        <v>202988000</v>
      </c>
      <c r="G18356" t="n">
        <v>65110000</v>
      </c>
      <c r="H18356" t="n">
        <v>5.32</v>
      </c>
      <c r="I18356" t="n">
        <v>3</v>
      </c>
      <c r="J18356" t="n">
        <v>7.84</v>
      </c>
      <c r="K18356" t="n">
        <v>-181793536</v>
      </c>
      <c r="L18356" t="n">
        <v>210605168</v>
      </c>
      <c r="M18356" t="n">
        <v>210462528</v>
      </c>
      <c r="N18356" t="n">
        <v>-191542880</v>
      </c>
      <c r="O18356">
        <f>D18355</f>
      </c>
      <c r="P18356">
        <f>(E18356-F18356+G18356)/O18356*100</f>
      </c>
      <c r="Q18356">
        <f>H18355</f>
      </c>
      <c r="R18356">
        <f>I18355</f>
      </c>
      <c r="S18356">
        <f>H18356-H18355</f>
      </c>
      <c r="T18356">
        <f>I18356-I18355</f>
      </c>
      <c r="U18356">
        <f>(L18356-K18356)/(2*D18356*0.01)</f>
      </c>
      <c r="V18356">
        <f>(L18356+K18356)/(D18356*0.0001)</f>
      </c>
    </row>
    <row r="18357">
      <c r="A18357" t="n">
        <v>2023</v>
      </c>
      <c r="B18357" t="inlineStr">
        <is>
          <t>00920379</t>
        </is>
      </c>
      <c r="C18357" t="inlineStr">
        <is>
          <t>티엘비</t>
        </is>
      </c>
      <c r="D18357" t="n">
        <v>5321302000</v>
      </c>
      <c r="E18357" t="n">
        <v>1106561000</v>
      </c>
      <c r="F18357" t="n">
        <v>1029652000</v>
      </c>
      <c r="G18357" t="n">
        <v>131600000</v>
      </c>
      <c r="H18357" t="n">
        <v>4.51</v>
      </c>
      <c r="I18357" t="n">
        <v>3</v>
      </c>
      <c r="J18357" t="n">
        <v>7.89</v>
      </c>
      <c r="K18357" t="n">
        <v>-233000000</v>
      </c>
      <c r="L18357" t="n">
        <v>265906600</v>
      </c>
      <c r="M18357" t="n">
        <v>271000000</v>
      </c>
      <c r="N18357" t="n">
        <v>-239443590</v>
      </c>
      <c r="O18357">
        <f>D18356</f>
      </c>
      <c r="P18357">
        <f>(E18357-F18357+G18357)/O18357*100</f>
      </c>
      <c r="Q18357">
        <f>H18356</f>
      </c>
      <c r="R18357">
        <f>I18356</f>
      </c>
      <c r="S18357">
        <f>H18357-H18356</f>
      </c>
      <c r="T18357">
        <f>I18357-I18356</f>
      </c>
      <c r="U18357">
        <f>(L18357-K18357)/(2*D18357*0.01)</f>
      </c>
      <c r="V18357">
        <f>(L18357+K18357)/(D18357*0.0001)</f>
      </c>
    </row>
    <row r="18358">
      <c r="A18358" t="n">
        <v>2024</v>
      </c>
      <c r="B18358" t="inlineStr">
        <is>
          <t>00920379</t>
        </is>
      </c>
      <c r="C18358" t="inlineStr">
        <is>
          <t>티엘비</t>
        </is>
      </c>
      <c r="D18358" t="n">
        <v>5821442000</v>
      </c>
      <c r="E18358" t="n">
        <v>1307520000</v>
      </c>
      <c r="F18358" t="n">
        <v>1118919000</v>
      </c>
      <c r="G18358" t="n">
        <v>155400000</v>
      </c>
      <c r="H18358" t="n">
        <v>4.04</v>
      </c>
      <c r="I18358" t="n">
        <v>3</v>
      </c>
      <c r="J18358" t="n">
        <v>9.08</v>
      </c>
      <c r="K18358" t="n">
        <v>-290721100</v>
      </c>
      <c r="L18358" t="n">
        <v>337443640</v>
      </c>
      <c r="M18358" t="n">
        <v>342948580</v>
      </c>
      <c r="N18358" t="n">
        <v>-296783142</v>
      </c>
      <c r="O18358">
        <f>D18357</f>
      </c>
      <c r="P18358">
        <f>(E18358-F18358+G18358)/O18358*100</f>
      </c>
      <c r="Q18358">
        <f>H18357</f>
      </c>
      <c r="R18358">
        <f>I18357</f>
      </c>
      <c r="S18358">
        <f>H18358-H18357</f>
      </c>
      <c r="T18358">
        <f>I18358-I18357</f>
      </c>
      <c r="U18358">
        <f>(L18358-K18358)/(2*D18358*0.01)</f>
      </c>
      <c r="V18358">
        <f>(L18358+K18358)/(D18358*0.0001)</f>
      </c>
    </row>
    <row r="18359">
      <c r="A18359" t="n">
        <v>2025</v>
      </c>
      <c r="B18359" t="inlineStr">
        <is>
          <t>00920379</t>
        </is>
      </c>
      <c r="C18359" t="inlineStr">
        <is>
          <t>티엘비</t>
        </is>
      </c>
      <c r="D18359" t="n">
        <v>6741338000</v>
      </c>
      <c r="E18359" t="n">
        <v>1494720000</v>
      </c>
      <c r="F18359" t="n">
        <v>1149605000</v>
      </c>
      <c r="G18359" t="n">
        <v>158435000</v>
      </c>
      <c r="H18359" t="n">
        <v>4.43</v>
      </c>
      <c r="I18359" t="n">
        <v>3</v>
      </c>
      <c r="J18359" t="n">
        <v>8.800000000000001</v>
      </c>
      <c r="K18359" t="n">
        <v>-337121340</v>
      </c>
      <c r="L18359" t="n">
        <v>391053404</v>
      </c>
      <c r="M18359" t="n">
        <v>391053404</v>
      </c>
      <c r="N18359" t="n">
        <v>-343841358</v>
      </c>
      <c r="O18359">
        <f>D18358</f>
      </c>
      <c r="P18359">
        <f>(E18359-F18359+G18359)/O18359*100</f>
      </c>
      <c r="Q18359">
        <f>H18358</f>
      </c>
      <c r="R18359">
        <f>I18358</f>
      </c>
      <c r="S18359">
        <f>H18359-H18358</f>
      </c>
      <c r="T18359">
        <f>I18359-I18358</f>
      </c>
      <c r="U18359">
        <f>(L18359-K18359)/(2*D18359*0.01)</f>
      </c>
      <c r="V18359">
        <f>(L18359+K18359)/(D18359*0.0001)</f>
      </c>
    </row>
    <row r="18360">
      <c r="A18360" t="n">
        <v>2022</v>
      </c>
      <c r="B18360" t="inlineStr">
        <is>
          <t>00921916</t>
        </is>
      </c>
      <c r="C18360" t="inlineStr">
        <is>
          <t>석경에이티</t>
        </is>
      </c>
      <c r="D18360" t="n">
        <v>1844085000</v>
      </c>
      <c r="E18360" t="n">
        <v>257912000</v>
      </c>
      <c r="F18360" t="n">
        <v>254093000</v>
      </c>
      <c r="G18360" t="n">
        <v>43890000</v>
      </c>
      <c r="H18360" t="n">
        <v>5.3</v>
      </c>
      <c r="I18360" t="n">
        <v>3.94</v>
      </c>
      <c r="J18360" t="n">
        <v>4.55</v>
      </c>
      <c r="K18360" t="n">
        <v>-74814000</v>
      </c>
      <c r="L18360" t="n">
        <v>85201000</v>
      </c>
      <c r="M18360" t="n">
        <v>87332000</v>
      </c>
      <c r="N18360" t="n">
        <v>-77861000</v>
      </c>
      <c r="U18360">
        <f>(L18360-K18360)/(2*D18360*0.01)</f>
      </c>
      <c r="V18360">
        <f>(L18360+K18360)/(D18360*0.0001)</f>
      </c>
    </row>
    <row r="18361">
      <c r="A18361" t="n">
        <v>2023</v>
      </c>
      <c r="B18361" t="inlineStr">
        <is>
          <t>00921916</t>
        </is>
      </c>
      <c r="C18361" t="inlineStr">
        <is>
          <t>석경에이티</t>
        </is>
      </c>
      <c r="D18361" t="n">
        <v>2445315000</v>
      </c>
      <c r="E18361" t="n">
        <v>275783000</v>
      </c>
      <c r="F18361" t="n">
        <v>68098000</v>
      </c>
      <c r="G18361" t="n">
        <v>89398000</v>
      </c>
      <c r="H18361" t="n">
        <v>4.49</v>
      </c>
      <c r="I18361" t="n">
        <v>4.47</v>
      </c>
      <c r="J18361" t="n">
        <v>5.31</v>
      </c>
      <c r="K18361" t="n">
        <v>-116269000</v>
      </c>
      <c r="L18361" t="n">
        <v>133466000</v>
      </c>
      <c r="M18361" t="n">
        <v>135709000</v>
      </c>
      <c r="N18361" t="n">
        <v>-120137000</v>
      </c>
      <c r="O18361">
        <f>D18360</f>
      </c>
      <c r="P18361">
        <f>(E18361-F18361+G18361)/O18361*100</f>
      </c>
      <c r="Q18361">
        <f>H18360</f>
      </c>
      <c r="R18361">
        <f>I18360</f>
      </c>
      <c r="S18361">
        <f>H18361-H18360</f>
      </c>
      <c r="T18361">
        <f>I18361-I18360</f>
      </c>
      <c r="U18361">
        <f>(L18361-K18361)/(2*D18361*0.01)</f>
      </c>
      <c r="V18361">
        <f>(L18361+K18361)/(D18361*0.0001)</f>
      </c>
    </row>
    <row r="18362">
      <c r="A18362" t="n">
        <v>2024</v>
      </c>
      <c r="B18362" t="inlineStr">
        <is>
          <t>00921916</t>
        </is>
      </c>
      <c r="C18362" t="inlineStr">
        <is>
          <t>석경에이티</t>
        </is>
      </c>
      <c r="D18362" t="n">
        <v>2913879000</v>
      </c>
      <c r="E18362" t="n">
        <v>402121000</v>
      </c>
      <c r="F18362" t="n">
        <v>77981000</v>
      </c>
      <c r="G18362" t="n">
        <v>100948000</v>
      </c>
      <c r="H18362" t="n">
        <v>3.92</v>
      </c>
      <c r="I18362" t="n">
        <v>4.54</v>
      </c>
      <c r="J18362" t="n">
        <v>5.22</v>
      </c>
      <c r="K18362" t="n">
        <v>-137233000</v>
      </c>
      <c r="L18362" t="n">
        <v>156705000</v>
      </c>
      <c r="M18362" t="n">
        <v>158378000</v>
      </c>
      <c r="N18362" t="n">
        <v>-141070000</v>
      </c>
      <c r="O18362">
        <f>D18361</f>
      </c>
      <c r="P18362">
        <f>(E18362-F18362+G18362)/O18362*100</f>
      </c>
      <c r="Q18362">
        <f>H18361</f>
      </c>
      <c r="R18362">
        <f>I18361</f>
      </c>
      <c r="S18362">
        <f>H18362-H18361</f>
      </c>
      <c r="T18362">
        <f>I18362-I18361</f>
      </c>
      <c r="U18362">
        <f>(L18362-K18362)/(2*D18362*0.01)</f>
      </c>
      <c r="V18362">
        <f>(L18362+K18362)/(D18362*0.0001)</f>
      </c>
    </row>
    <row r="18363">
      <c r="A18363" t="n">
        <v>2025</v>
      </c>
      <c r="B18363" t="inlineStr">
        <is>
          <t>00921916</t>
        </is>
      </c>
      <c r="C18363" t="inlineStr">
        <is>
          <t>석경에이티</t>
        </is>
      </c>
      <c r="D18363" t="n">
        <v>3098718000</v>
      </c>
      <c r="E18363" t="n">
        <v>441762000</v>
      </c>
      <c r="F18363" t="n">
        <v>370102000</v>
      </c>
      <c r="G18363" t="n">
        <v>105356000</v>
      </c>
      <c r="H18363" t="n">
        <v>4.2</v>
      </c>
      <c r="I18363" t="n">
        <v>4.52</v>
      </c>
      <c r="J18363" t="n">
        <v>4.85</v>
      </c>
      <c r="K18363" t="n">
        <v>-135675000</v>
      </c>
      <c r="L18363" t="n">
        <v>153556000</v>
      </c>
      <c r="M18363" t="n">
        <v>155637000</v>
      </c>
      <c r="N18363" t="n">
        <v>-139840000</v>
      </c>
      <c r="O18363">
        <f>D18362</f>
      </c>
      <c r="P18363">
        <f>(E18363-F18363+G18363)/O18363*100</f>
      </c>
      <c r="Q18363">
        <f>H18362</f>
      </c>
      <c r="R18363">
        <f>I18362</f>
      </c>
      <c r="S18363">
        <f>H18363-H18362</f>
      </c>
      <c r="T18363">
        <f>I18363-I18362</f>
      </c>
      <c r="U18363">
        <f>(L18363-K18363)/(2*D18363*0.01)</f>
      </c>
      <c r="V18363">
        <f>(L18363+K18363)/(D18363*0.0001)</f>
      </c>
    </row>
    <row r="18364">
      <c r="A18364" t="n">
        <v>2019</v>
      </c>
      <c r="B18364" t="inlineStr">
        <is>
          <t>00922173</t>
        </is>
      </c>
      <c r="C18364" t="inlineStr">
        <is>
          <t>제이시스메디칼</t>
        </is>
      </c>
      <c r="D18364" t="n">
        <v>3025009000</v>
      </c>
      <c r="E18364" t="n">
        <v>703226000</v>
      </c>
      <c r="F18364" t="n">
        <v>447470000</v>
      </c>
      <c r="G18364" t="n">
        <v>52728000</v>
      </c>
      <c r="H18364" t="n">
        <v>2.27</v>
      </c>
      <c r="I18364" t="n">
        <v>6</v>
      </c>
      <c r="K18364" t="n">
        <v>-265291000</v>
      </c>
      <c r="L18364" t="n">
        <v>317059000</v>
      </c>
      <c r="M18364" t="n">
        <v>302091000</v>
      </c>
      <c r="N18364" t="n">
        <v>-259169000</v>
      </c>
      <c r="U18364">
        <f>(L18364-K18364)/(2*D18364*0.01)</f>
      </c>
      <c r="V18364">
        <f>(L18364+K18364)/(D18364*0.0001)</f>
      </c>
    </row>
    <row r="18365">
      <c r="A18365" t="n">
        <v>2020</v>
      </c>
      <c r="B18365" t="inlineStr">
        <is>
          <t>00922173</t>
        </is>
      </c>
      <c r="C18365" t="inlineStr">
        <is>
          <t>제이시스메디칼</t>
        </is>
      </c>
      <c r="D18365" t="n">
        <v>3492230000</v>
      </c>
      <c r="E18365" t="n">
        <v>854137000</v>
      </c>
      <c r="F18365" t="n">
        <v>522961000</v>
      </c>
      <c r="G18365" t="n">
        <v>52222000</v>
      </c>
      <c r="H18365" t="n">
        <v>2.56</v>
      </c>
      <c r="I18365" t="n">
        <v>6</v>
      </c>
      <c r="K18365" t="n">
        <v>-274171000</v>
      </c>
      <c r="L18365" t="n">
        <v>326070000</v>
      </c>
      <c r="M18365" t="n">
        <v>311733000</v>
      </c>
      <c r="N18365" t="n">
        <v>-268484000</v>
      </c>
      <c r="O18365">
        <f>D18364</f>
      </c>
      <c r="P18365">
        <f>(E18365-F18365+G18365)/O18365*100</f>
      </c>
      <c r="Q18365">
        <f>H18364</f>
      </c>
      <c r="R18365">
        <f>I18364</f>
      </c>
      <c r="S18365">
        <f>H18365-H18364</f>
      </c>
      <c r="T18365">
        <f>I18365-I18364</f>
      </c>
      <c r="U18365">
        <f>(L18365-K18365)/(2*D18365*0.01)</f>
      </c>
      <c r="V18365">
        <f>(L18365+K18365)/(D18365*0.0001)</f>
      </c>
    </row>
    <row r="18366">
      <c r="A18366" t="n">
        <v>2021</v>
      </c>
      <c r="B18366" t="inlineStr">
        <is>
          <t>00922304</t>
        </is>
      </c>
      <c r="C18366" t="inlineStr">
        <is>
          <t>아셈스</t>
        </is>
      </c>
      <c r="D18366" t="n">
        <v>2766928000</v>
      </c>
      <c r="E18366" t="n">
        <v>386263000</v>
      </c>
      <c r="F18366" t="n">
        <v>149177000</v>
      </c>
      <c r="G18366" t="n">
        <v>72213000</v>
      </c>
      <c r="H18366" t="n">
        <v>3.41</v>
      </c>
      <c r="I18366" t="n">
        <v>3.18</v>
      </c>
      <c r="J18366" t="n">
        <v>8.369999999999999</v>
      </c>
      <c r="K18366" t="n">
        <v>-94076352</v>
      </c>
      <c r="L18366" t="n">
        <v>86800000</v>
      </c>
      <c r="M18366" t="n">
        <v>103800000</v>
      </c>
      <c r="N18366" t="n">
        <v>-99800000</v>
      </c>
      <c r="U18366">
        <f>(L18366-K18366)/(2*D18366*0.01)</f>
      </c>
    </row>
    <row r="18367">
      <c r="A18367" t="n">
        <v>2022</v>
      </c>
      <c r="B18367" t="inlineStr">
        <is>
          <t>00922304</t>
        </is>
      </c>
      <c r="C18367" t="inlineStr">
        <is>
          <t>아셈스</t>
        </is>
      </c>
      <c r="D18367" t="n">
        <v>3271665000</v>
      </c>
      <c r="E18367" t="n">
        <v>391964000</v>
      </c>
      <c r="F18367" t="n">
        <v>141442000</v>
      </c>
      <c r="G18367" t="n">
        <v>92175000</v>
      </c>
      <c r="H18367" t="n">
        <v>5.76</v>
      </c>
      <c r="I18367" t="n">
        <v>3.14</v>
      </c>
      <c r="J18367" t="n">
        <v>7.14</v>
      </c>
      <c r="K18367" t="n">
        <v>-79800000</v>
      </c>
      <c r="L18367" t="n">
        <v>88323255</v>
      </c>
      <c r="M18367" t="n">
        <v>96030000</v>
      </c>
      <c r="N18367" t="n">
        <v>-81791625</v>
      </c>
      <c r="O18367">
        <f>D18366</f>
      </c>
      <c r="P18367">
        <f>(E18367-F18367+G18367)/O18367*100</f>
      </c>
      <c r="Q18367">
        <f>H18366</f>
      </c>
      <c r="R18367">
        <f>I18366</f>
      </c>
      <c r="S18367">
        <f>H18367-H18366</f>
      </c>
      <c r="T18367">
        <f>I18367-I18366</f>
      </c>
      <c r="U18367">
        <f>(L18367-K18367)/(2*D18367*0.01)</f>
      </c>
      <c r="V18367">
        <f>(L18367+K18367)/(D18367*0.0001)</f>
      </c>
    </row>
    <row r="18368">
      <c r="A18368" t="n">
        <v>2023</v>
      </c>
      <c r="B18368" t="inlineStr">
        <is>
          <t>00922304</t>
        </is>
      </c>
      <c r="C18368" t="inlineStr">
        <is>
          <t>아셈스</t>
        </is>
      </c>
      <c r="D18368" t="n">
        <v>3518811000</v>
      </c>
      <c r="E18368" t="n">
        <v>293505000</v>
      </c>
      <c r="F18368" t="n">
        <v>265455000</v>
      </c>
      <c r="G18368" t="n">
        <v>183994000</v>
      </c>
      <c r="H18368" t="n">
        <v>4.93</v>
      </c>
      <c r="I18368" t="n">
        <v>3.18</v>
      </c>
      <c r="J18368" t="n">
        <v>7.45</v>
      </c>
      <c r="K18368" t="n">
        <v>-95900000</v>
      </c>
      <c r="L18368" t="n">
        <v>102046319</v>
      </c>
      <c r="M18368" t="n">
        <v>110400000</v>
      </c>
      <c r="N18368" t="n">
        <v>-94975497</v>
      </c>
      <c r="O18368">
        <f>D18367</f>
      </c>
      <c r="P18368">
        <f>(E18368-F18368+G18368)/O18368*100</f>
      </c>
      <c r="Q18368">
        <f>H18367</f>
      </c>
      <c r="R18368">
        <f>I18367</f>
      </c>
      <c r="S18368">
        <f>H18368-H18367</f>
      </c>
      <c r="T18368">
        <f>I18368-I18367</f>
      </c>
      <c r="U18368">
        <f>(L18368-K18368)/(2*D18368*0.01)</f>
      </c>
      <c r="V18368">
        <f>(L18368+K18368)/(D18368*0.0001)</f>
      </c>
    </row>
    <row r="18369">
      <c r="A18369" t="n">
        <v>2024</v>
      </c>
      <c r="B18369" t="inlineStr">
        <is>
          <t>00922304</t>
        </is>
      </c>
      <c r="C18369" t="inlineStr">
        <is>
          <t>아셈스</t>
        </is>
      </c>
      <c r="D18369" t="n">
        <v>4197033000</v>
      </c>
      <c r="E18369" t="n">
        <v>123487000</v>
      </c>
      <c r="O18369">
        <f>D18368</f>
      </c>
    </row>
    <row r="18370">
      <c r="A18370" t="n">
        <v>2025</v>
      </c>
      <c r="B18370" t="inlineStr">
        <is>
          <t>00922304</t>
        </is>
      </c>
      <c r="C18370" t="inlineStr">
        <is>
          <t>아셈스</t>
        </is>
      </c>
      <c r="D18370" t="n">
        <v>4193541000</v>
      </c>
      <c r="E18370" t="n">
        <v>493950000</v>
      </c>
      <c r="F18370" t="n">
        <v>291230000</v>
      </c>
      <c r="G18370" t="n">
        <v>64180000</v>
      </c>
      <c r="H18370" t="n">
        <v>4.75</v>
      </c>
      <c r="I18370" t="n">
        <v>3</v>
      </c>
      <c r="J18370" t="n">
        <v>6.92</v>
      </c>
      <c r="K18370" t="n">
        <v>-96079000</v>
      </c>
      <c r="L18370" t="n">
        <v>108878000</v>
      </c>
      <c r="M18370" t="n">
        <v>113143000</v>
      </c>
      <c r="N18370" t="n">
        <v>-100512000</v>
      </c>
      <c r="O18370">
        <f>D18369</f>
      </c>
      <c r="P18370">
        <f>(E18370-F18370+G18370)/O18370*100</f>
      </c>
      <c r="U18370">
        <f>(L18370-K18370)/(2*D18370*0.01)</f>
      </c>
      <c r="V18370">
        <f>(L18370+K18370)/(D18370*0.0001)</f>
      </c>
    </row>
    <row r="18371">
      <c r="A18371" t="n">
        <v>2019</v>
      </c>
      <c r="B18371" t="inlineStr">
        <is>
          <t>00922702</t>
        </is>
      </c>
      <c r="C18371" t="inlineStr">
        <is>
          <t>제이티비씨</t>
        </is>
      </c>
      <c r="D18371" t="n">
        <v>18135240000</v>
      </c>
      <c r="E18371" t="n">
        <v>3433985000</v>
      </c>
      <c r="F18371" t="n">
        <v>818548000</v>
      </c>
      <c r="G18371" t="n">
        <v>450094000</v>
      </c>
    </row>
    <row r="18372">
      <c r="A18372" t="n">
        <v>2020</v>
      </c>
      <c r="B18372" t="inlineStr">
        <is>
          <t>00922702</t>
        </is>
      </c>
      <c r="C18372" t="inlineStr">
        <is>
          <t>제이티비씨</t>
        </is>
      </c>
      <c r="D18372" t="n">
        <v>19685129000</v>
      </c>
      <c r="E18372" t="n">
        <v>3738883000</v>
      </c>
      <c r="F18372" t="n">
        <v>2280956000</v>
      </c>
      <c r="G18372" t="n">
        <v>580811000</v>
      </c>
      <c r="O18372">
        <f>D18371</f>
      </c>
      <c r="P18372">
        <f>(E18372-F18372+G18372)/O18372*100</f>
      </c>
    </row>
    <row r="18373">
      <c r="A18373" t="n">
        <v>2021</v>
      </c>
      <c r="B18373" t="inlineStr">
        <is>
          <t>00922702</t>
        </is>
      </c>
      <c r="C18373" t="inlineStr">
        <is>
          <t>제이티비씨</t>
        </is>
      </c>
      <c r="D18373" t="n">
        <v>20217804000</v>
      </c>
      <c r="E18373" t="n">
        <v>3756414000</v>
      </c>
      <c r="F18373" t="n">
        <v>2061236000</v>
      </c>
      <c r="G18373" t="n">
        <v>633694000</v>
      </c>
      <c r="H18373" t="n">
        <v>3.92</v>
      </c>
      <c r="I18373" t="n">
        <v>3.87</v>
      </c>
      <c r="M18373" t="n">
        <v>1896819000</v>
      </c>
      <c r="O18373">
        <f>D18372</f>
      </c>
      <c r="P18373">
        <f>(E18373-F18373+G18373)/O18373*100</f>
      </c>
    </row>
    <row r="18374">
      <c r="A18374" t="n">
        <v>2022</v>
      </c>
      <c r="B18374" t="inlineStr">
        <is>
          <t>00922702</t>
        </is>
      </c>
      <c r="C18374" t="inlineStr">
        <is>
          <t>제이티비씨</t>
        </is>
      </c>
      <c r="D18374" t="n">
        <v>19689504000</v>
      </c>
      <c r="E18374" t="n">
        <v>3747920000</v>
      </c>
      <c r="F18374" t="n">
        <v>2300908000</v>
      </c>
      <c r="G18374" t="n">
        <v>764772000</v>
      </c>
      <c r="O18374">
        <f>D18373</f>
      </c>
      <c r="P18374">
        <f>(E18374-F18374+G18374)/O18374*100</f>
      </c>
    </row>
    <row r="18375">
      <c r="A18375" t="n">
        <v>2023</v>
      </c>
      <c r="B18375" t="inlineStr">
        <is>
          <t>00922702</t>
        </is>
      </c>
      <c r="C18375" t="inlineStr">
        <is>
          <t>제이티비씨</t>
        </is>
      </c>
      <c r="D18375" t="n">
        <v>31026912000</v>
      </c>
      <c r="E18375" t="n">
        <v>4546302000</v>
      </c>
      <c r="F18375" t="n">
        <v>6303693000</v>
      </c>
      <c r="G18375" t="n">
        <v>1571400000</v>
      </c>
      <c r="O18375">
        <f>D18374</f>
      </c>
      <c r="P18375">
        <f>(E18375-F18375+G18375)/O18375*100</f>
      </c>
    </row>
    <row r="18376">
      <c r="A18376" t="n">
        <v>2024</v>
      </c>
      <c r="B18376" t="inlineStr">
        <is>
          <t>00922702</t>
        </is>
      </c>
      <c r="C18376" t="inlineStr">
        <is>
          <t>제이티비씨</t>
        </is>
      </c>
      <c r="D18376" t="n">
        <v>20721155000</v>
      </c>
      <c r="E18376" t="n">
        <v>2769827000</v>
      </c>
      <c r="F18376" t="n">
        <v>2885311000</v>
      </c>
      <c r="G18376" t="n">
        <v>1029223000</v>
      </c>
      <c r="H18376" t="n">
        <v>5.11</v>
      </c>
      <c r="I18376" t="n">
        <v>4.75</v>
      </c>
      <c r="M18376" t="n">
        <v>2389176000</v>
      </c>
      <c r="O18376">
        <f>D18375</f>
      </c>
      <c r="P18376">
        <f>(E18376-F18376+G18376)/O18376*100</f>
      </c>
    </row>
    <row r="18377">
      <c r="A18377" t="n">
        <v>2015</v>
      </c>
      <c r="B18377" t="inlineStr">
        <is>
          <t>00923826</t>
        </is>
      </c>
      <c r="C18377" t="inlineStr">
        <is>
          <t>일월지엠엘</t>
        </is>
      </c>
      <c r="D18377" t="n">
        <v>1471947000</v>
      </c>
      <c r="E18377" t="n">
        <v>363073000</v>
      </c>
      <c r="F18377" t="n">
        <v>193058000</v>
      </c>
      <c r="G18377" t="n">
        <v>32132000</v>
      </c>
      <c r="H18377" t="n">
        <v>2.63</v>
      </c>
      <c r="I18377" t="n">
        <v>5</v>
      </c>
      <c r="K18377" t="n">
        <v>-131561000</v>
      </c>
      <c r="L18377" t="n">
        <v>155035000</v>
      </c>
      <c r="M18377" t="n">
        <v>-130080000</v>
      </c>
      <c r="N18377" t="n">
        <v>149868000</v>
      </c>
      <c r="U18377">
        <f>(L18377-K18377)/(2*D18377*0.01)</f>
      </c>
      <c r="V18377">
        <f>(L18377+K18377)/(D18377*0.0001)</f>
      </c>
    </row>
    <row r="18378">
      <c r="A18378" t="n">
        <v>2016</v>
      </c>
      <c r="B18378" t="inlineStr">
        <is>
          <t>00923826</t>
        </is>
      </c>
      <c r="C18378" t="inlineStr">
        <is>
          <t>일월지엠엘</t>
        </is>
      </c>
      <c r="D18378" t="n">
        <v>1169830000</v>
      </c>
      <c r="E18378" t="n">
        <v>778544000</v>
      </c>
      <c r="F18378" t="n">
        <v>695908000</v>
      </c>
      <c r="G18378" t="n">
        <v>37018000</v>
      </c>
      <c r="H18378" t="n">
        <v>2.69</v>
      </c>
      <c r="I18378" t="n">
        <v>5</v>
      </c>
      <c r="K18378" t="n">
        <v>-94444000</v>
      </c>
      <c r="L18378" t="n">
        <v>110712000</v>
      </c>
      <c r="M18378" t="n">
        <v>93436000</v>
      </c>
      <c r="N18378" t="n">
        <v>-107108000</v>
      </c>
      <c r="O18378">
        <f>D18377</f>
      </c>
      <c r="P18378">
        <f>(E18378-F18378+G18378)/O18378*100</f>
      </c>
      <c r="Q18378">
        <f>H18377</f>
      </c>
      <c r="R18378">
        <f>I18377</f>
      </c>
      <c r="S18378">
        <f>H18378-H18377</f>
      </c>
      <c r="T18378">
        <f>I18378-I18377</f>
      </c>
      <c r="U18378">
        <f>(L18378-K18378)/(2*D18378*0.01)</f>
      </c>
      <c r="V18378">
        <f>(L18378+K18378)/(D18378*0.0001)</f>
      </c>
    </row>
    <row r="18379">
      <c r="A18379" t="n">
        <v>2017</v>
      </c>
      <c r="B18379" t="inlineStr">
        <is>
          <t>00923826</t>
        </is>
      </c>
      <c r="C18379" t="inlineStr">
        <is>
          <t>일월지엠엘</t>
        </is>
      </c>
      <c r="D18379" t="n">
        <v>970261000</v>
      </c>
      <c r="E18379" t="n">
        <v>357000000</v>
      </c>
      <c r="F18379" t="n">
        <v>464914000</v>
      </c>
      <c r="G18379" t="n">
        <v>30391000</v>
      </c>
      <c r="H18379" t="n">
        <v>3.04</v>
      </c>
      <c r="I18379" t="n">
        <v>4.8</v>
      </c>
      <c r="K18379" t="n">
        <v>-70908000</v>
      </c>
      <c r="L18379" t="n">
        <v>82190000</v>
      </c>
      <c r="M18379" t="n">
        <v>79982000</v>
      </c>
      <c r="N18379" t="n">
        <v>-70494000</v>
      </c>
      <c r="O18379">
        <f>D18378</f>
      </c>
      <c r="P18379">
        <f>(E18379-F18379+G18379)/O18379*100</f>
      </c>
      <c r="Q18379">
        <f>H18378</f>
      </c>
      <c r="R18379">
        <f>I18378</f>
      </c>
      <c r="S18379">
        <f>H18379-H18378</f>
      </c>
      <c r="T18379">
        <f>I18379-I18378</f>
      </c>
      <c r="U18379">
        <f>(L18379-K18379)/(2*D18379*0.01)</f>
      </c>
      <c r="V18379">
        <f>(L18379+K18379)/(D18379*0.0001)</f>
      </c>
    </row>
    <row r="18380">
      <c r="A18380" t="n">
        <v>2018</v>
      </c>
      <c r="B18380" t="inlineStr">
        <is>
          <t>00923826</t>
        </is>
      </c>
      <c r="C18380" t="inlineStr">
        <is>
          <t>일월지엠엘</t>
        </is>
      </c>
      <c r="D18380" t="n">
        <v>1352670000</v>
      </c>
      <c r="E18380" t="n">
        <v>510165000</v>
      </c>
      <c r="F18380" t="n">
        <v>517632000</v>
      </c>
      <c r="G18380" t="n">
        <v>38602000</v>
      </c>
      <c r="H18380" t="n">
        <v>2.485</v>
      </c>
      <c r="I18380" t="n">
        <v>4</v>
      </c>
      <c r="J18380" t="n">
        <v>8.800000000000001</v>
      </c>
      <c r="K18380" t="n">
        <v>-91954000</v>
      </c>
      <c r="L18380" t="n">
        <v>106618000</v>
      </c>
      <c r="M18380" t="n">
        <v>103947000</v>
      </c>
      <c r="N18380" t="n">
        <v>-91574000</v>
      </c>
      <c r="O18380">
        <f>D18379</f>
      </c>
      <c r="P18380">
        <f>(E18380-F18380+G18380)/O18380*100</f>
      </c>
      <c r="Q18380">
        <f>H18379</f>
      </c>
      <c r="R18380">
        <f>I18379</f>
      </c>
      <c r="S18380">
        <f>H18380-H18379</f>
      </c>
      <c r="T18380">
        <f>I18380-I18379</f>
      </c>
      <c r="U18380">
        <f>(L18380-K18380)/(2*D18380*0.01)</f>
      </c>
      <c r="V18380">
        <f>(L18380+K18380)/(D18380*0.0001)</f>
      </c>
    </row>
    <row r="18381">
      <c r="A18381" t="n">
        <v>2019</v>
      </c>
      <c r="B18381" t="inlineStr">
        <is>
          <t>00923826</t>
        </is>
      </c>
      <c r="C18381" t="inlineStr">
        <is>
          <t>일월지엠엘</t>
        </is>
      </c>
      <c r="D18381" t="n">
        <v>782204000</v>
      </c>
      <c r="E18381" t="n">
        <v>428983000</v>
      </c>
      <c r="F18381" t="n">
        <v>449519000</v>
      </c>
      <c r="G18381" t="n">
        <v>27822000</v>
      </c>
      <c r="H18381" t="n">
        <v>2.39</v>
      </c>
      <c r="I18381" t="n">
        <v>3.9</v>
      </c>
      <c r="J18381" t="n">
        <v>6.27</v>
      </c>
      <c r="K18381" t="n">
        <v>-67446000</v>
      </c>
      <c r="L18381" t="n">
        <v>57910000</v>
      </c>
      <c r="M18381" t="n">
        <v>-57680000</v>
      </c>
      <c r="N18381" t="n">
        <v>65761000</v>
      </c>
      <c r="O18381">
        <f>D18380</f>
      </c>
      <c r="P18381">
        <f>(E18381-F18381+G18381)/O18381*100</f>
      </c>
      <c r="Q18381">
        <f>H18380</f>
      </c>
      <c r="R18381">
        <f>I18380</f>
      </c>
      <c r="S18381">
        <f>H18381-H18380</f>
      </c>
      <c r="T18381">
        <f>I18381-I18380</f>
      </c>
      <c r="U18381">
        <f>(L18381-K18381)/(2*D18381*0.01)</f>
      </c>
    </row>
    <row r="18382">
      <c r="A18382" t="n">
        <v>2020</v>
      </c>
      <c r="B18382" t="inlineStr">
        <is>
          <t>00923826</t>
        </is>
      </c>
      <c r="C18382" t="inlineStr">
        <is>
          <t>일월지엠엘</t>
        </is>
      </c>
      <c r="D18382" t="n">
        <v>675305000</v>
      </c>
      <c r="E18382" t="n">
        <v>218430000</v>
      </c>
      <c r="F18382" t="n">
        <v>185832000</v>
      </c>
      <c r="G18382" t="n">
        <v>18251000</v>
      </c>
      <c r="H18382" t="n">
        <v>2.43</v>
      </c>
      <c r="I18382" t="n">
        <v>3.5</v>
      </c>
      <c r="J18382" t="n">
        <v>5.71</v>
      </c>
      <c r="K18382" t="n">
        <v>-44675000</v>
      </c>
      <c r="L18382" t="n">
        <v>44675000</v>
      </c>
      <c r="M18382" t="n">
        <v>-44672000</v>
      </c>
      <c r="N18382" t="n">
        <v>-50553000</v>
      </c>
      <c r="O18382">
        <f>D18381</f>
      </c>
      <c r="P18382">
        <f>(E18382-F18382+G18382)/O18382*100</f>
      </c>
      <c r="Q18382">
        <f>H18381</f>
      </c>
      <c r="R18382">
        <f>I18381</f>
      </c>
      <c r="S18382">
        <f>H18382-H18381</f>
      </c>
      <c r="T18382">
        <f>I18382-I18381</f>
      </c>
      <c r="U18382">
        <f>(L18382-K18382)/(2*D18382*0.01)</f>
      </c>
    </row>
    <row r="18383">
      <c r="A18383" t="n">
        <v>2021</v>
      </c>
      <c r="B18383" t="inlineStr">
        <is>
          <t>00923826</t>
        </is>
      </c>
      <c r="C18383" t="inlineStr">
        <is>
          <t>일월지엠엘</t>
        </is>
      </c>
      <c r="D18383" t="n">
        <v>897901000</v>
      </c>
      <c r="E18383" t="n">
        <v>178076000</v>
      </c>
      <c r="F18383" t="n">
        <v>130868000</v>
      </c>
      <c r="G18383" t="n">
        <v>16572000</v>
      </c>
      <c r="H18383" t="n">
        <v>2.93</v>
      </c>
      <c r="I18383" t="n">
        <v>3.7</v>
      </c>
      <c r="J18383" t="n">
        <v>9.08</v>
      </c>
      <c r="K18383" t="n">
        <v>-49887000</v>
      </c>
      <c r="L18383" t="n">
        <v>57153000</v>
      </c>
      <c r="M18383" t="n">
        <v>56167000</v>
      </c>
      <c r="N18383" t="n">
        <v>-50023000</v>
      </c>
      <c r="O18383">
        <f>D18382</f>
      </c>
      <c r="P18383">
        <f>(E18383-F18383+G18383)/O18383*100</f>
      </c>
      <c r="Q18383">
        <f>H18382</f>
      </c>
      <c r="R18383">
        <f>I18382</f>
      </c>
      <c r="S18383">
        <f>H18383-H18382</f>
      </c>
      <c r="T18383">
        <f>I18383-I18382</f>
      </c>
      <c r="U18383">
        <f>(L18383-K18383)/(2*D18383*0.01)</f>
      </c>
      <c r="V18383">
        <f>(L18383+K18383)/(D18383*0.0001)</f>
      </c>
    </row>
    <row r="18384">
      <c r="A18384" t="n">
        <v>2022</v>
      </c>
      <c r="B18384" t="inlineStr">
        <is>
          <t>00923826</t>
        </is>
      </c>
      <c r="C18384" t="inlineStr">
        <is>
          <t>일월지엠엘</t>
        </is>
      </c>
      <c r="D18384" t="n">
        <v>749087000</v>
      </c>
      <c r="E18384" t="n">
        <v>243467000</v>
      </c>
      <c r="F18384" t="n">
        <v>274286000</v>
      </c>
      <c r="G18384" t="n">
        <v>25648000</v>
      </c>
      <c r="H18384" t="n">
        <v>5.33</v>
      </c>
      <c r="I18384" t="n">
        <v>4.1</v>
      </c>
      <c r="J18384" t="n">
        <v>8.51</v>
      </c>
      <c r="K18384" t="n">
        <v>-38760000</v>
      </c>
      <c r="L18384" t="n">
        <v>43946000</v>
      </c>
      <c r="M18384" t="n">
        <v>44094000</v>
      </c>
      <c r="N18384" t="n">
        <v>-39578000</v>
      </c>
      <c r="O18384">
        <f>D18383</f>
      </c>
      <c r="P18384">
        <f>(E18384-F18384+G18384)/O18384*100</f>
      </c>
      <c r="Q18384">
        <f>H18383</f>
      </c>
      <c r="R18384">
        <f>I18383</f>
      </c>
      <c r="S18384">
        <f>H18384-H18383</f>
      </c>
      <c r="T18384">
        <f>I18384-I18383</f>
      </c>
      <c r="U18384">
        <f>(L18384-K18384)/(2*D18384*0.01)</f>
      </c>
      <c r="V18384">
        <f>(L18384+K18384)/(D18384*0.0001)</f>
      </c>
    </row>
    <row r="18385">
      <c r="A18385" t="n">
        <v>2023</v>
      </c>
      <c r="B18385" t="inlineStr">
        <is>
          <t>00923826</t>
        </is>
      </c>
      <c r="C18385" t="inlineStr">
        <is>
          <t>일월지엠엘</t>
        </is>
      </c>
      <c r="D18385" t="n">
        <v>589336000</v>
      </c>
      <c r="E18385" t="n">
        <v>270200000</v>
      </c>
      <c r="F18385" t="n">
        <v>254271000</v>
      </c>
      <c r="G18385" t="n">
        <v>38807000</v>
      </c>
      <c r="H18385" t="n">
        <v>4.35</v>
      </c>
      <c r="I18385" t="n">
        <v>2.2</v>
      </c>
      <c r="J18385" t="n">
        <v>6.49</v>
      </c>
      <c r="K18385" t="n">
        <v>38649000</v>
      </c>
      <c r="L18385" t="n">
        <v>38649000</v>
      </c>
      <c r="M18385" t="n">
        <v>39133000</v>
      </c>
      <c r="N18385" t="n">
        <v>-35878000</v>
      </c>
      <c r="O18385">
        <f>D18384</f>
      </c>
      <c r="P18385">
        <f>(E18385-F18385+G18385)/O18385*100</f>
      </c>
      <c r="Q18385">
        <f>H18384</f>
      </c>
      <c r="R18385">
        <f>I18384</f>
      </c>
      <c r="S18385">
        <f>H18385-H18384</f>
      </c>
      <c r="T18385">
        <f>I18385-I18384</f>
      </c>
    </row>
    <row r="18386">
      <c r="A18386" t="n">
        <v>2024</v>
      </c>
      <c r="B18386" t="inlineStr">
        <is>
          <t>00923826</t>
        </is>
      </c>
      <c r="C18386" t="inlineStr">
        <is>
          <t>일월지엠엘</t>
        </is>
      </c>
      <c r="D18386" t="n">
        <v>534807000</v>
      </c>
      <c r="E18386" t="n">
        <v>124966000</v>
      </c>
      <c r="F18386" t="n">
        <v>234070000</v>
      </c>
      <c r="G18386" t="n">
        <v>24385000</v>
      </c>
      <c r="H18386" t="n">
        <v>3.85</v>
      </c>
      <c r="I18386" t="n">
        <v>3.46</v>
      </c>
      <c r="J18386" t="n">
        <v>6.57</v>
      </c>
      <c r="K18386" t="n">
        <v>-32051000</v>
      </c>
      <c r="L18386" t="n">
        <v>35880000</v>
      </c>
      <c r="M18386" t="n">
        <v>36231000</v>
      </c>
      <c r="N18386" t="n">
        <v>-32931000</v>
      </c>
      <c r="O18386">
        <f>D18385</f>
      </c>
      <c r="P18386">
        <f>(E18386-F18386+G18386)/O18386*100</f>
      </c>
      <c r="Q18386">
        <f>H18385</f>
      </c>
      <c r="R18386">
        <f>I18385</f>
      </c>
      <c r="S18386">
        <f>H18386-H18385</f>
      </c>
      <c r="T18386">
        <f>I18386-I18385</f>
      </c>
      <c r="U18386">
        <f>(L18386-K18386)/(2*D18386*0.01)</f>
      </c>
      <c r="V18386">
        <f>(L18386+K18386)/(D18386*0.0001)</f>
      </c>
    </row>
    <row r="18387">
      <c r="A18387" t="n">
        <v>2025</v>
      </c>
      <c r="B18387" t="inlineStr">
        <is>
          <t>00923826</t>
        </is>
      </c>
      <c r="C18387" t="inlineStr">
        <is>
          <t>일월지엠엘</t>
        </is>
      </c>
      <c r="D18387" t="n">
        <v>440287000</v>
      </c>
      <c r="E18387" t="n">
        <v>111139000</v>
      </c>
      <c r="F18387" t="n">
        <v>281646000</v>
      </c>
      <c r="G18387" t="n">
        <v>19616000</v>
      </c>
      <c r="H18387" t="n">
        <v>4.25</v>
      </c>
      <c r="I18387" t="n">
        <v>3.39</v>
      </c>
      <c r="J18387" t="n">
        <v>6.98</v>
      </c>
      <c r="K18387" t="n">
        <v>-27828000</v>
      </c>
      <c r="L18387" t="n">
        <v>31350000</v>
      </c>
      <c r="M18387" t="n">
        <v>31783000</v>
      </c>
      <c r="N18387" t="n">
        <v>-28689000</v>
      </c>
      <c r="O18387">
        <f>D18386</f>
      </c>
      <c r="P18387">
        <f>(E18387-F18387+G18387)/O18387*100</f>
      </c>
      <c r="Q18387">
        <f>H18386</f>
      </c>
      <c r="R18387">
        <f>I18386</f>
      </c>
      <c r="S18387">
        <f>H18387-H18386</f>
      </c>
      <c r="T18387">
        <f>I18387-I18386</f>
      </c>
      <c r="U18387">
        <f>(L18387-K18387)/(2*D18387*0.01)</f>
      </c>
      <c r="V18387">
        <f>(L18387+K18387)/(D18387*0.0001)</f>
      </c>
    </row>
    <row r="18388">
      <c r="A18388" t="n">
        <v>2014</v>
      </c>
      <c r="B18388" t="inlineStr">
        <is>
          <t>00923899</t>
        </is>
      </c>
      <c r="C18388" t="inlineStr">
        <is>
          <t>참존글로벌</t>
        </is>
      </c>
      <c r="D18388" t="n">
        <v>1308244000</v>
      </c>
      <c r="E18388" t="n">
        <v>356489000</v>
      </c>
      <c r="F18388" t="n">
        <v>92395000</v>
      </c>
      <c r="G18388" t="n">
        <v>40490000</v>
      </c>
      <c r="H18388" t="n">
        <v>3.2</v>
      </c>
      <c r="I18388" t="n">
        <v>6.4</v>
      </c>
      <c r="J18388" t="n">
        <v>8.359999999999999</v>
      </c>
      <c r="K18388" t="n">
        <v>-94176000</v>
      </c>
      <c r="L18388" t="n">
        <v>112448000</v>
      </c>
      <c r="M18388" t="n">
        <v>115104000</v>
      </c>
      <c r="N18388" t="n">
        <v>-98100000</v>
      </c>
      <c r="U18388">
        <f>(L18388-K18388)/(2*D18388*0.01)</f>
      </c>
      <c r="V18388">
        <f>(L18388+K18388)/(D18388*0.0001)</f>
      </c>
    </row>
    <row r="18389">
      <c r="A18389" t="n">
        <v>2015</v>
      </c>
      <c r="B18389" t="inlineStr">
        <is>
          <t>00923899</t>
        </is>
      </c>
      <c r="C18389" t="inlineStr">
        <is>
          <t>참존글로벌</t>
        </is>
      </c>
      <c r="D18389" t="n">
        <v>588842000</v>
      </c>
      <c r="E18389" t="n">
        <v>328544000</v>
      </c>
      <c r="F18389" t="n">
        <v>759294000</v>
      </c>
      <c r="G18389" t="n">
        <v>40634000</v>
      </c>
      <c r="H18389" t="n">
        <v>2.95</v>
      </c>
      <c r="I18389" t="n">
        <v>4.93</v>
      </c>
      <c r="J18389" t="n">
        <v>9.58</v>
      </c>
      <c r="K18389" t="n">
        <v>-47008000</v>
      </c>
      <c r="L18389" t="n">
        <v>55267000</v>
      </c>
      <c r="M18389" t="n">
        <v>54698000</v>
      </c>
      <c r="N18389" t="n">
        <v>-47641000</v>
      </c>
      <c r="O18389">
        <f>D18388</f>
      </c>
      <c r="P18389">
        <f>(E18389-F18389+G18389)/O18389*100</f>
      </c>
      <c r="Q18389">
        <f>H18388</f>
      </c>
      <c r="R18389">
        <f>I18388</f>
      </c>
      <c r="S18389">
        <f>H18389-H18388</f>
      </c>
      <c r="T18389">
        <f>I18389-I18388</f>
      </c>
      <c r="U18389">
        <f>(L18389-K18389)/(2*D18389*0.01)</f>
      </c>
      <c r="V18389">
        <f>(L18389+K18389)/(D18389*0.0001)</f>
      </c>
    </row>
    <row r="18390">
      <c r="A18390" t="n">
        <v>2016</v>
      </c>
      <c r="B18390" t="inlineStr">
        <is>
          <t>00923899</t>
        </is>
      </c>
      <c r="C18390" t="inlineStr">
        <is>
          <t>참존글로벌</t>
        </is>
      </c>
      <c r="D18390" t="n">
        <v>734787000</v>
      </c>
      <c r="E18390" t="n">
        <v>152503000</v>
      </c>
      <c r="F18390" t="n">
        <v>80086000</v>
      </c>
      <c r="G18390" t="n">
        <v>16891000</v>
      </c>
      <c r="O18390">
        <f>D18389</f>
      </c>
      <c r="P18390">
        <f>(E18390-F18390+G18390)/O18390*100</f>
      </c>
    </row>
    <row r="18391">
      <c r="A18391" t="n">
        <v>2017</v>
      </c>
      <c r="B18391" t="inlineStr">
        <is>
          <t>00923899</t>
        </is>
      </c>
      <c r="C18391" t="inlineStr">
        <is>
          <t>참존글로벌</t>
        </is>
      </c>
      <c r="D18391" t="n">
        <v>358418000</v>
      </c>
      <c r="E18391" t="n">
        <v>107264000</v>
      </c>
      <c r="F18391" t="n">
        <v>64483000</v>
      </c>
      <c r="G18391" t="n">
        <v>14248000</v>
      </c>
      <c r="O18391">
        <f>D18390</f>
      </c>
      <c r="P18391">
        <f>(E18391-F18391+G18391)/O18391*100</f>
      </c>
    </row>
    <row r="18392">
      <c r="A18392" t="n">
        <v>2018</v>
      </c>
      <c r="B18392" t="inlineStr">
        <is>
          <t>00923899</t>
        </is>
      </c>
      <c r="C18392" t="inlineStr">
        <is>
          <t>참존글로벌</t>
        </is>
      </c>
      <c r="D18392" t="n">
        <v>854660000</v>
      </c>
      <c r="E18392" t="n">
        <v>997361000</v>
      </c>
      <c r="F18392" t="n">
        <v>829955000</v>
      </c>
      <c r="G18392" t="n">
        <v>20664000</v>
      </c>
      <c r="O18392">
        <f>D18391</f>
      </c>
      <c r="P18392">
        <f>(E18392-F18392+G18392)/O18392*100</f>
      </c>
    </row>
    <row r="18393">
      <c r="A18393" t="n">
        <v>2019</v>
      </c>
      <c r="B18393" t="inlineStr">
        <is>
          <t>00923899</t>
        </is>
      </c>
      <c r="C18393" t="inlineStr">
        <is>
          <t>참존글로벌</t>
        </is>
      </c>
      <c r="D18393" t="n">
        <v>763947000</v>
      </c>
      <c r="E18393" t="n">
        <v>231213000</v>
      </c>
      <c r="F18393" t="n">
        <v>255564000</v>
      </c>
      <c r="G18393" t="n">
        <v>22882000</v>
      </c>
      <c r="H18393" t="n">
        <v>2.99</v>
      </c>
      <c r="I18393" t="n">
        <v>4.79</v>
      </c>
      <c r="O18393">
        <f>D18392</f>
      </c>
      <c r="P18393">
        <f>(E18393-F18393+G18393)/O18393*100</f>
      </c>
    </row>
    <row r="18394">
      <c r="A18394" t="n">
        <v>2020</v>
      </c>
      <c r="B18394" t="inlineStr">
        <is>
          <t>00923899</t>
        </is>
      </c>
      <c r="C18394" t="inlineStr">
        <is>
          <t>참존글로벌</t>
        </is>
      </c>
      <c r="D18394" t="n">
        <v>333224000</v>
      </c>
      <c r="E18394" t="n">
        <v>177021000</v>
      </c>
      <c r="F18394" t="n">
        <v>510883000</v>
      </c>
      <c r="G18394" t="n">
        <v>12496000</v>
      </c>
      <c r="O18394">
        <f>D18393</f>
      </c>
      <c r="P18394">
        <f>(E18394-F18394+G18394)/O18394*100</f>
      </c>
    </row>
    <row r="18395">
      <c r="A18395" t="n">
        <v>2021</v>
      </c>
      <c r="B18395" t="inlineStr">
        <is>
          <t>00923899</t>
        </is>
      </c>
      <c r="C18395" t="inlineStr">
        <is>
          <t>참존글로벌</t>
        </is>
      </c>
      <c r="D18395" t="n">
        <v>501200000</v>
      </c>
      <c r="E18395" t="n">
        <v>57451000</v>
      </c>
      <c r="F18395" t="n">
        <v>27834000</v>
      </c>
      <c r="G18395" t="n">
        <v>10006000</v>
      </c>
      <c r="O18395">
        <f>D18394</f>
      </c>
      <c r="P18395">
        <f>(E18395-F18395+G18395)/O18395*100</f>
      </c>
    </row>
    <row r="18396">
      <c r="A18396" t="n">
        <v>2022</v>
      </c>
      <c r="B18396" t="inlineStr">
        <is>
          <t>00923899</t>
        </is>
      </c>
      <c r="C18396" t="inlineStr">
        <is>
          <t>참존글로벌</t>
        </is>
      </c>
      <c r="D18396" t="n">
        <v>474277000</v>
      </c>
      <c r="E18396" t="n">
        <v>73870000</v>
      </c>
      <c r="F18396" t="n">
        <v>8931000</v>
      </c>
      <c r="G18396" t="n">
        <v>17187000</v>
      </c>
      <c r="O18396">
        <f>D18395</f>
      </c>
      <c r="P18396">
        <f>(E18396-F18396+G18396)/O18396*100</f>
      </c>
    </row>
    <row r="18397">
      <c r="A18397" t="n">
        <v>2025</v>
      </c>
      <c r="B18397" t="inlineStr">
        <is>
          <t>00924931</t>
        </is>
      </c>
      <c r="C18397" t="inlineStr">
        <is>
          <t>엔비알모션</t>
        </is>
      </c>
      <c r="D18397" t="n">
        <v>5110657000</v>
      </c>
      <c r="E18397" t="n">
        <v>701617000</v>
      </c>
      <c r="F18397" t="n">
        <v>313095000</v>
      </c>
      <c r="G18397" t="n">
        <v>128033000</v>
      </c>
      <c r="H18397" t="n">
        <v>3.98</v>
      </c>
      <c r="I18397" t="n">
        <v>3.95</v>
      </c>
      <c r="J18397" t="n">
        <v>6.91</v>
      </c>
      <c r="K18397" t="n">
        <v>-301739000</v>
      </c>
      <c r="L18397" t="n">
        <v>331933000</v>
      </c>
      <c r="M18397" t="n">
        <v>328448000</v>
      </c>
      <c r="N18397" t="n">
        <v>-293468000</v>
      </c>
      <c r="U18397">
        <f>(L18397-K18397)/(2*D18397*0.01)</f>
      </c>
      <c r="V18397">
        <f>(L18397+K18397)/(D18397*0.0001)</f>
      </c>
    </row>
    <row r="18398">
      <c r="A18398" t="n">
        <v>2014</v>
      </c>
      <c r="B18398" t="inlineStr">
        <is>
          <t>00925189</t>
        </is>
      </c>
      <c r="C18398" t="inlineStr">
        <is>
          <t>신화콘텍</t>
        </is>
      </c>
      <c r="D18398" t="n">
        <v>680754000</v>
      </c>
      <c r="E18398" t="n">
        <v>221304000</v>
      </c>
      <c r="F18398" t="n">
        <v>112184000</v>
      </c>
      <c r="G18398" t="n">
        <v>12728000</v>
      </c>
      <c r="H18398" t="n">
        <v>3.23</v>
      </c>
      <c r="I18398" t="n">
        <v>5</v>
      </c>
      <c r="J18398" t="n">
        <v>14.9</v>
      </c>
      <c r="K18398" t="n">
        <v>-39971000</v>
      </c>
      <c r="L18398" t="n">
        <v>46589000</v>
      </c>
      <c r="M18398" t="n">
        <v>45338000</v>
      </c>
      <c r="N18398" t="n">
        <v>-39740000</v>
      </c>
      <c r="U18398">
        <f>(L18398-K18398)/(2*D18398*0.01)</f>
      </c>
      <c r="V18398">
        <f>(L18398+K18398)/(D18398*0.0001)</f>
      </c>
    </row>
    <row r="18399">
      <c r="A18399" t="n">
        <v>2015</v>
      </c>
      <c r="B18399" t="inlineStr">
        <is>
          <t>00925189</t>
        </is>
      </c>
      <c r="C18399" t="inlineStr">
        <is>
          <t>신화콘텍</t>
        </is>
      </c>
      <c r="D18399" t="n">
        <v>852819000</v>
      </c>
      <c r="E18399" t="n">
        <v>565113000</v>
      </c>
      <c r="F18399" t="n">
        <v>440775000</v>
      </c>
      <c r="G18399" t="n">
        <v>15545000</v>
      </c>
      <c r="H18399" t="n">
        <v>2.86</v>
      </c>
      <c r="I18399" t="n">
        <v>5</v>
      </c>
      <c r="J18399" t="n">
        <v>8.529999999999999</v>
      </c>
      <c r="K18399" t="n">
        <v>-57994000</v>
      </c>
      <c r="L18399" t="n">
        <v>67615000</v>
      </c>
      <c r="M18399" t="n">
        <v>65542000</v>
      </c>
      <c r="N18399" t="n">
        <v>-57465000</v>
      </c>
      <c r="O18399">
        <f>D18398</f>
      </c>
      <c r="P18399">
        <f>(E18399-F18399+G18399)/O18399*100</f>
      </c>
      <c r="Q18399">
        <f>H18398</f>
      </c>
      <c r="R18399">
        <f>I18398</f>
      </c>
      <c r="S18399">
        <f>H18399-H18398</f>
      </c>
      <c r="T18399">
        <f>I18399-I18398</f>
      </c>
      <c r="U18399">
        <f>(L18399-K18399)/(2*D18399*0.01)</f>
      </c>
      <c r="V18399">
        <f>(L18399+K18399)/(D18399*0.0001)</f>
      </c>
    </row>
    <row r="18400">
      <c r="A18400" t="n">
        <v>2016</v>
      </c>
      <c r="B18400" t="inlineStr">
        <is>
          <t>00925189</t>
        </is>
      </c>
      <c r="C18400" t="inlineStr">
        <is>
          <t>신화콘텍</t>
        </is>
      </c>
      <c r="D18400" t="n">
        <v>1024100000</v>
      </c>
      <c r="O18400">
        <f>D18399</f>
      </c>
    </row>
    <row r="18401">
      <c r="A18401" t="n">
        <v>2017</v>
      </c>
      <c r="B18401" t="inlineStr">
        <is>
          <t>00925189</t>
        </is>
      </c>
      <c r="C18401" t="inlineStr">
        <is>
          <t>신화콘텍</t>
        </is>
      </c>
      <c r="D18401" t="n">
        <v>1032091000</v>
      </c>
      <c r="O18401">
        <f>D18400</f>
      </c>
    </row>
    <row r="18402">
      <c r="A18402" t="n">
        <v>2019</v>
      </c>
      <c r="B18402" t="inlineStr">
        <is>
          <t>00925189</t>
        </is>
      </c>
      <c r="C18402" t="inlineStr">
        <is>
          <t>신화콘텍</t>
        </is>
      </c>
      <c r="D18402" t="n">
        <v>1315906000</v>
      </c>
      <c r="E18402" t="n">
        <v>485348000</v>
      </c>
      <c r="F18402" t="n">
        <v>375327000</v>
      </c>
      <c r="G18402" t="n">
        <v>23799000</v>
      </c>
      <c r="H18402" t="n">
        <v>2.52</v>
      </c>
      <c r="I18402" t="n">
        <v>3</v>
      </c>
      <c r="K18402" t="n">
        <v>-77850474</v>
      </c>
      <c r="L18402" t="n">
        <v>89902398</v>
      </c>
      <c r="M18402" t="n">
        <v>88695304</v>
      </c>
      <c r="N18402" t="n">
        <v>-78147564</v>
      </c>
      <c r="U18402">
        <f>(L18402-K18402)/(2*D18402*0.01)</f>
      </c>
      <c r="V18402">
        <f>(L18402+K18402)/(D18402*0.0001)</f>
      </c>
    </row>
    <row r="18403">
      <c r="A18403" t="n">
        <v>2020</v>
      </c>
      <c r="B18403" t="inlineStr">
        <is>
          <t>00925189</t>
        </is>
      </c>
      <c r="C18403" t="inlineStr">
        <is>
          <t>신화콘텍</t>
        </is>
      </c>
      <c r="D18403" t="n">
        <v>1361290000</v>
      </c>
      <c r="E18403" t="n">
        <v>387519000</v>
      </c>
      <c r="F18403" t="n">
        <v>422915000</v>
      </c>
      <c r="G18403" t="n">
        <v>19217000</v>
      </c>
      <c r="H18403" t="n">
        <v>2.555</v>
      </c>
      <c r="I18403" t="n">
        <v>3</v>
      </c>
      <c r="K18403" t="n">
        <v>-80586800</v>
      </c>
      <c r="L18403" t="n">
        <v>93656512</v>
      </c>
      <c r="M18403" t="n">
        <v>92293400</v>
      </c>
      <c r="N18403" t="n">
        <v>-80996605</v>
      </c>
      <c r="O18403">
        <f>D18402</f>
      </c>
      <c r="P18403">
        <f>(E18403-F18403+G18403)/O18403*100</f>
      </c>
      <c r="Q18403">
        <f>H18402</f>
      </c>
      <c r="R18403">
        <f>I18402</f>
      </c>
      <c r="S18403">
        <f>H18403-H18402</f>
      </c>
      <c r="T18403">
        <f>I18403-I18402</f>
      </c>
      <c r="U18403">
        <f>(L18403-K18403)/(2*D18403*0.01)</f>
      </c>
      <c r="V18403">
        <f>(L18403+K18403)/(D18403*0.0001)</f>
      </c>
    </row>
    <row r="18404">
      <c r="A18404" t="n">
        <v>2021</v>
      </c>
      <c r="B18404" t="inlineStr">
        <is>
          <t>00925189</t>
        </is>
      </c>
      <c r="C18404" t="inlineStr">
        <is>
          <t>신화콘텍</t>
        </is>
      </c>
      <c r="D18404" t="n">
        <v>1374961000</v>
      </c>
      <c r="E18404" t="n">
        <v>444658000</v>
      </c>
      <c r="F18404" t="n">
        <v>472367000</v>
      </c>
      <c r="G18404" t="n">
        <v>2456000</v>
      </c>
      <c r="H18404" t="n">
        <v>3.016</v>
      </c>
      <c r="I18404" t="n">
        <v>3</v>
      </c>
      <c r="K18404" t="n">
        <v>-73856050</v>
      </c>
      <c r="L18404" t="n">
        <v>84772037</v>
      </c>
      <c r="M18404" t="n">
        <v>83901930</v>
      </c>
      <c r="N18404" t="n">
        <v>-74464493</v>
      </c>
      <c r="O18404">
        <f>D18403</f>
      </c>
      <c r="P18404">
        <f>(E18404-F18404+G18404)/O18404*100</f>
      </c>
      <c r="Q18404">
        <f>H18403</f>
      </c>
      <c r="R18404">
        <f>I18403</f>
      </c>
      <c r="S18404">
        <f>H18404-H18403</f>
      </c>
      <c r="T18404">
        <f>I18404-I18403</f>
      </c>
      <c r="U18404">
        <f>(L18404-K18404)/(2*D18404*0.01)</f>
      </c>
      <c r="V18404">
        <f>(L18404+K18404)/(D18404*0.0001)</f>
      </c>
    </row>
    <row r="18405">
      <c r="A18405" t="n">
        <v>2022</v>
      </c>
      <c r="B18405" t="inlineStr">
        <is>
          <t>00925189</t>
        </is>
      </c>
      <c r="C18405" t="inlineStr">
        <is>
          <t>신화콘텍</t>
        </is>
      </c>
      <c r="D18405" t="n">
        <v>1448467000</v>
      </c>
      <c r="E18405" t="n">
        <v>368561000</v>
      </c>
      <c r="F18405" t="n">
        <v>243831000</v>
      </c>
      <c r="G18405" t="n">
        <v>26148000</v>
      </c>
      <c r="H18405" t="n">
        <v>5.32</v>
      </c>
      <c r="I18405" t="n">
        <v>4.8</v>
      </c>
      <c r="J18405" t="n">
        <v>6.81</v>
      </c>
      <c r="K18405" t="n">
        <v>-63759000</v>
      </c>
      <c r="L18405" t="n">
        <v>72044000</v>
      </c>
      <c r="M18405" t="n">
        <v>73088000</v>
      </c>
      <c r="N18405" t="n">
        <v>-65756000</v>
      </c>
      <c r="O18405">
        <f>D18404</f>
      </c>
      <c r="P18405">
        <f>(E18405-F18405+G18405)/O18405*100</f>
      </c>
      <c r="Q18405">
        <f>H18404</f>
      </c>
      <c r="R18405">
        <f>I18404</f>
      </c>
      <c r="S18405">
        <f>H18405-H18404</f>
      </c>
      <c r="T18405">
        <f>I18405-I18404</f>
      </c>
      <c r="U18405">
        <f>(L18405-K18405)/(2*D18405*0.01)</f>
      </c>
      <c r="V18405">
        <f>(L18405+K18405)/(D18405*0.0001)</f>
      </c>
    </row>
    <row r="18406">
      <c r="A18406" t="n">
        <v>2023</v>
      </c>
      <c r="B18406" t="inlineStr">
        <is>
          <t>00925189</t>
        </is>
      </c>
      <c r="C18406" t="inlineStr">
        <is>
          <t>신화콘텍</t>
        </is>
      </c>
      <c r="D18406" t="n">
        <v>1695190000</v>
      </c>
      <c r="E18406" t="n">
        <v>320776000</v>
      </c>
      <c r="F18406" t="n">
        <v>325025000</v>
      </c>
      <c r="G18406" t="n">
        <v>52527000</v>
      </c>
      <c r="H18406" t="n">
        <v>4.5</v>
      </c>
      <c r="I18406" t="n">
        <v>4.8</v>
      </c>
      <c r="J18406" t="n">
        <v>8.01</v>
      </c>
      <c r="K18406" t="n">
        <v>-83388000</v>
      </c>
      <c r="L18406" t="n">
        <v>95277000</v>
      </c>
      <c r="M18406" t="n">
        <v>93948000</v>
      </c>
      <c r="N18406" t="n">
        <v>-83847000</v>
      </c>
      <c r="O18406">
        <f>D18405</f>
      </c>
      <c r="P18406">
        <f>(E18406-F18406+G18406)/O18406*100</f>
      </c>
      <c r="Q18406">
        <f>H18405</f>
      </c>
      <c r="R18406">
        <f>I18405</f>
      </c>
      <c r="S18406">
        <f>H18406-H18405</f>
      </c>
      <c r="T18406">
        <f>I18406-I18405</f>
      </c>
      <c r="U18406">
        <f>(L18406-K18406)/(2*D18406*0.01)</f>
      </c>
      <c r="V18406">
        <f>(L18406+K18406)/(D18406*0.0001)</f>
      </c>
    </row>
    <row r="18407">
      <c r="A18407" t="n">
        <v>2024</v>
      </c>
      <c r="B18407" t="inlineStr">
        <is>
          <t>00925189</t>
        </is>
      </c>
      <c r="C18407" t="inlineStr">
        <is>
          <t>신화콘텍</t>
        </is>
      </c>
      <c r="D18407" t="n">
        <v>1757491000</v>
      </c>
      <c r="E18407" t="n">
        <v>408342000</v>
      </c>
      <c r="F18407" t="n">
        <v>427474000</v>
      </c>
      <c r="G18407" t="n">
        <v>53226000</v>
      </c>
      <c r="H18407" t="n">
        <v>3.71</v>
      </c>
      <c r="I18407" t="n">
        <v>4.8</v>
      </c>
      <c r="J18407" t="n">
        <v>8.01</v>
      </c>
      <c r="K18407" t="n">
        <v>-84781000</v>
      </c>
      <c r="L18407" t="n">
        <v>97282000</v>
      </c>
      <c r="M18407" t="n">
        <v>95336000</v>
      </c>
      <c r="N18407" t="n">
        <v>-84793000</v>
      </c>
      <c r="O18407">
        <f>D18406</f>
      </c>
      <c r="P18407">
        <f>(E18407-F18407+G18407)/O18407*100</f>
      </c>
      <c r="Q18407">
        <f>H18406</f>
      </c>
      <c r="R18407">
        <f>I18406</f>
      </c>
      <c r="S18407">
        <f>H18407-H18406</f>
      </c>
      <c r="T18407">
        <f>I18407-I18406</f>
      </c>
      <c r="U18407">
        <f>(L18407-K18407)/(2*D18407*0.01)</f>
      </c>
      <c r="V18407">
        <f>(L18407+K18407)/(D18407*0.0001)</f>
      </c>
    </row>
    <row r="18408">
      <c r="A18408" t="n">
        <v>2025</v>
      </c>
      <c r="B18408" t="inlineStr">
        <is>
          <t>00925189</t>
        </is>
      </c>
      <c r="C18408" t="inlineStr">
        <is>
          <t>신화콘텍</t>
        </is>
      </c>
      <c r="D18408" t="n">
        <v>1889133000</v>
      </c>
      <c r="E18408" t="n">
        <v>426497000</v>
      </c>
      <c r="F18408" t="n">
        <v>280716000</v>
      </c>
      <c r="G18408" t="n">
        <v>42753000</v>
      </c>
      <c r="H18408" t="n">
        <v>3.96</v>
      </c>
      <c r="I18408" t="n">
        <v>4.8</v>
      </c>
      <c r="J18408" t="n">
        <v>8.449999999999999</v>
      </c>
      <c r="K18408" t="n">
        <v>-85016000</v>
      </c>
      <c r="L18408" t="n">
        <v>97501000</v>
      </c>
      <c r="M18408" t="n">
        <v>95801000</v>
      </c>
      <c r="N18408" t="n">
        <v>-85222000</v>
      </c>
      <c r="O18408">
        <f>D18407</f>
      </c>
      <c r="P18408">
        <f>(E18408-F18408+G18408)/O18408*100</f>
      </c>
      <c r="Q18408">
        <f>H18407</f>
      </c>
      <c r="R18408">
        <f>I18407</f>
      </c>
      <c r="S18408">
        <f>H18408-H18407</f>
      </c>
      <c r="T18408">
        <f>I18408-I18407</f>
      </c>
      <c r="U18408">
        <f>(L18408-K18408)/(2*D18408*0.01)</f>
      </c>
      <c r="V18408">
        <f>(L18408+K18408)/(D18408*0.0001)</f>
      </c>
    </row>
    <row r="18409">
      <c r="A18409" t="n">
        <v>2014</v>
      </c>
      <c r="B18409" t="inlineStr">
        <is>
          <t>00925295</t>
        </is>
      </c>
      <c r="C18409" t="inlineStr">
        <is>
          <t>에프엔씨엔터</t>
        </is>
      </c>
      <c r="D18409" t="n">
        <v>941779244</v>
      </c>
      <c r="E18409" t="n">
        <v>303534715</v>
      </c>
      <c r="F18409" t="n">
        <v>180901233</v>
      </c>
      <c r="G18409" t="n">
        <v>23827546</v>
      </c>
      <c r="H18409" t="n">
        <v>3.105</v>
      </c>
      <c r="I18409" t="n">
        <v>5.5</v>
      </c>
    </row>
    <row r="18410">
      <c r="A18410" t="n">
        <v>2015</v>
      </c>
      <c r="B18410" t="inlineStr">
        <is>
          <t>00925295</t>
        </is>
      </c>
      <c r="C18410" t="inlineStr">
        <is>
          <t>에프엔씨엔터</t>
        </is>
      </c>
      <c r="D18410" t="n">
        <v>1880728287</v>
      </c>
      <c r="E18410" t="n">
        <v>457761700</v>
      </c>
      <c r="F18410" t="n">
        <v>161096859</v>
      </c>
      <c r="G18410" t="n">
        <v>20039371</v>
      </c>
      <c r="H18410" t="n">
        <v>1.7</v>
      </c>
      <c r="I18410" t="n">
        <v>5.5</v>
      </c>
      <c r="J18410" t="n">
        <v>8.6</v>
      </c>
      <c r="K18410" t="n">
        <v>-105162106</v>
      </c>
      <c r="L18410" t="n">
        <v>126292894</v>
      </c>
      <c r="M18410" t="n">
        <v>121194121</v>
      </c>
      <c r="N18410" t="n">
        <v>-103875010</v>
      </c>
      <c r="O18410">
        <f>D18409</f>
      </c>
      <c r="P18410">
        <f>(E18410-F18410+G18410)/O18410*100</f>
      </c>
      <c r="Q18410">
        <f>H18409</f>
      </c>
      <c r="R18410">
        <f>I18409</f>
      </c>
      <c r="S18410">
        <f>H18410-H18409</f>
      </c>
      <c r="T18410">
        <f>I18410-I18409</f>
      </c>
      <c r="U18410">
        <f>(L18410-K18410)/(2*D18410*0.01)</f>
      </c>
      <c r="V18410">
        <f>(L18410+K18410)/(D18410*0.0001)</f>
      </c>
    </row>
    <row r="18411">
      <c r="A18411" t="n">
        <v>2016</v>
      </c>
      <c r="B18411" t="inlineStr">
        <is>
          <t>00925295</t>
        </is>
      </c>
      <c r="C18411" t="inlineStr">
        <is>
          <t>에프엔씨엔터</t>
        </is>
      </c>
      <c r="D18411" t="n">
        <v>3867560857</v>
      </c>
      <c r="E18411" t="n">
        <v>856731853</v>
      </c>
      <c r="F18411" t="n">
        <v>356000416</v>
      </c>
      <c r="G18411" t="n">
        <v>26495424</v>
      </c>
      <c r="H18411" t="n">
        <v>1.625</v>
      </c>
      <c r="I18411" t="n">
        <v>4.73</v>
      </c>
      <c r="J18411" t="n">
        <v>8.58</v>
      </c>
      <c r="K18411" t="n">
        <v>-247523895</v>
      </c>
      <c r="L18411" t="n">
        <v>247523895</v>
      </c>
      <c r="M18411" t="n">
        <v>251391456</v>
      </c>
      <c r="N18411" t="n">
        <v>-251391456</v>
      </c>
      <c r="O18411">
        <f>D18410</f>
      </c>
      <c r="P18411">
        <f>(E18411-F18411+G18411)/O18411*100</f>
      </c>
      <c r="Q18411">
        <f>H18410</f>
      </c>
      <c r="R18411">
        <f>I18410</f>
      </c>
      <c r="S18411">
        <f>H18411-H18410</f>
      </c>
      <c r="T18411">
        <f>I18411-I18410</f>
      </c>
      <c r="U18411">
        <f>(L18411-K18411)/(2*D18411*0.01)</f>
      </c>
    </row>
    <row r="18412">
      <c r="A18412" t="n">
        <v>2017</v>
      </c>
      <c r="B18412" t="inlineStr">
        <is>
          <t>00925295</t>
        </is>
      </c>
      <c r="C18412" t="inlineStr">
        <is>
          <t>에프엔씨엔터</t>
        </is>
      </c>
      <c r="D18412" t="n">
        <v>3856536487</v>
      </c>
      <c r="E18412" t="n">
        <v>1220786067</v>
      </c>
      <c r="F18412" t="n">
        <v>616467073</v>
      </c>
      <c r="G18412" t="n">
        <v>64992266</v>
      </c>
      <c r="H18412" t="n">
        <v>1.83</v>
      </c>
      <c r="I18412" t="n">
        <v>4.485</v>
      </c>
      <c r="J18412" t="n">
        <v>7.49</v>
      </c>
      <c r="K18412" t="n">
        <v>-334075931</v>
      </c>
      <c r="L18412" t="n">
        <v>282962506</v>
      </c>
      <c r="M18412" t="n">
        <v>280053999</v>
      </c>
      <c r="N18412" t="n">
        <v>-336991879</v>
      </c>
      <c r="O18412">
        <f>D18411</f>
      </c>
      <c r="P18412">
        <f>(E18412-F18412+G18412)/O18412*100</f>
      </c>
      <c r="Q18412">
        <f>H18411</f>
      </c>
      <c r="R18412">
        <f>I18411</f>
      </c>
      <c r="S18412">
        <f>H18412-H18411</f>
      </c>
      <c r="T18412">
        <f>I18412-I18411</f>
      </c>
      <c r="U18412">
        <f>(L18412-K18412)/(2*D18412*0.01)</f>
      </c>
    </row>
    <row r="18413">
      <c r="A18413" t="n">
        <v>2018</v>
      </c>
      <c r="B18413" t="inlineStr">
        <is>
          <t>00925295</t>
        </is>
      </c>
      <c r="C18413" t="inlineStr">
        <is>
          <t>에프엔씨엔터</t>
        </is>
      </c>
      <c r="D18413" t="n">
        <v>3277119369</v>
      </c>
      <c r="E18413" t="n">
        <v>755788558</v>
      </c>
      <c r="F18413" t="n">
        <v>424044928</v>
      </c>
      <c r="G18413" t="n">
        <v>117461028</v>
      </c>
      <c r="H18413" t="n">
        <v>1.585</v>
      </c>
      <c r="I18413" t="n">
        <v>4.07</v>
      </c>
      <c r="K18413" t="n">
        <v>-283960390</v>
      </c>
      <c r="L18413" t="n">
        <v>313533369</v>
      </c>
      <c r="M18413" t="n">
        <v>312010456</v>
      </c>
      <c r="N18413" t="n">
        <v>-286831749</v>
      </c>
      <c r="O18413">
        <f>D18412</f>
      </c>
      <c r="P18413">
        <f>(E18413-F18413+G18413)/O18413*100</f>
      </c>
      <c r="Q18413">
        <f>H18412</f>
      </c>
      <c r="R18413">
        <f>I18412</f>
      </c>
      <c r="S18413">
        <f>H18413-H18412</f>
      </c>
      <c r="T18413">
        <f>I18413-I18412</f>
      </c>
      <c r="U18413">
        <f>(L18413-K18413)/(2*D18413*0.01)</f>
      </c>
      <c r="V18413">
        <f>(L18413+K18413)/(D18413*0.0001)</f>
      </c>
    </row>
    <row r="18414">
      <c r="A18414" t="n">
        <v>2019</v>
      </c>
      <c r="B18414" t="inlineStr">
        <is>
          <t>00925295</t>
        </is>
      </c>
      <c r="C18414" t="inlineStr">
        <is>
          <t>에프엔씨엔터</t>
        </is>
      </c>
      <c r="D18414" t="n">
        <v>5056135105</v>
      </c>
      <c r="E18414" t="n">
        <v>844107730</v>
      </c>
      <c r="F18414" t="n">
        <v>571250952</v>
      </c>
      <c r="G18414" t="n">
        <v>98090215</v>
      </c>
      <c r="H18414" t="n">
        <v>1.52</v>
      </c>
      <c r="I18414" t="n">
        <v>4.76</v>
      </c>
      <c r="K18414" t="n">
        <v>-508536412</v>
      </c>
      <c r="L18414" t="n">
        <v>469216305</v>
      </c>
      <c r="M18414" t="n">
        <v>465699261</v>
      </c>
      <c r="N18414" t="n">
        <v>-465087741</v>
      </c>
      <c r="O18414">
        <f>D18413</f>
      </c>
      <c r="P18414">
        <f>(E18414-F18414+G18414)/O18414*100</f>
      </c>
      <c r="Q18414">
        <f>H18413</f>
      </c>
      <c r="R18414">
        <f>I18413</f>
      </c>
      <c r="S18414">
        <f>H18414-H18413</f>
      </c>
      <c r="T18414">
        <f>I18414-I18413</f>
      </c>
      <c r="U18414">
        <f>(L18414-K18414)/(2*D18414*0.01)</f>
      </c>
    </row>
    <row r="18415">
      <c r="A18415" t="n">
        <v>2020</v>
      </c>
      <c r="B18415" t="inlineStr">
        <is>
          <t>00925295</t>
        </is>
      </c>
      <c r="C18415" t="inlineStr">
        <is>
          <t>에프엔씨엔터</t>
        </is>
      </c>
      <c r="D18415" t="n">
        <v>6069880897</v>
      </c>
      <c r="E18415" t="n">
        <v>1059596681</v>
      </c>
      <c r="F18415" t="n">
        <v>240602987</v>
      </c>
      <c r="G18415" t="n">
        <v>140206205</v>
      </c>
      <c r="H18415" t="n">
        <v>1.515</v>
      </c>
      <c r="I18415" t="n">
        <v>4.76</v>
      </c>
      <c r="K18415" t="n">
        <v>-566911718</v>
      </c>
      <c r="L18415" t="n">
        <v>601452492</v>
      </c>
      <c r="M18415" t="n">
        <v>597616780</v>
      </c>
      <c r="N18415" t="n">
        <v>-571791299</v>
      </c>
      <c r="O18415">
        <f>D18414</f>
      </c>
      <c r="P18415">
        <f>(E18415-F18415+G18415)/O18415*100</f>
      </c>
      <c r="Q18415">
        <f>H18414</f>
      </c>
      <c r="R18415">
        <f>I18414</f>
      </c>
      <c r="S18415">
        <f>H18415-H18414</f>
      </c>
      <c r="T18415">
        <f>I18415-I18414</f>
      </c>
      <c r="U18415">
        <f>(L18415-K18415)/(2*D18415*0.01)</f>
      </c>
      <c r="V18415">
        <f>(L18415+K18415)/(D18415*0.0001)</f>
      </c>
    </row>
    <row r="18416">
      <c r="A18416" t="n">
        <v>2021</v>
      </c>
      <c r="B18416" t="inlineStr">
        <is>
          <t>00925295</t>
        </is>
      </c>
      <c r="C18416" t="inlineStr">
        <is>
          <t>에프엔씨엔터</t>
        </is>
      </c>
      <c r="D18416" t="n">
        <v>4754194459</v>
      </c>
      <c r="E18416" t="n">
        <v>1336190477</v>
      </c>
      <c r="F18416" t="n">
        <v>935226050</v>
      </c>
      <c r="G18416" t="n">
        <v>171795405</v>
      </c>
      <c r="H18416" t="n">
        <v>2.6</v>
      </c>
      <c r="I18416" t="n">
        <v>3.67</v>
      </c>
      <c r="K18416" t="n">
        <v>-518543917</v>
      </c>
      <c r="L18416" t="n">
        <v>362543548</v>
      </c>
      <c r="M18416" t="n">
        <v>364447024</v>
      </c>
      <c r="N18416" t="n">
        <v>-527438046</v>
      </c>
      <c r="O18416">
        <f>D18415</f>
      </c>
      <c r="P18416">
        <f>(E18416-F18416+G18416)/O18416*100</f>
      </c>
      <c r="Q18416">
        <f>H18415</f>
      </c>
      <c r="R18416">
        <f>I18415</f>
      </c>
      <c r="S18416">
        <f>H18416-H18415</f>
      </c>
      <c r="T18416">
        <f>I18416-I18415</f>
      </c>
      <c r="U18416">
        <f>(L18416-K18416)/(2*D18416*0.01)</f>
      </c>
    </row>
    <row r="18417">
      <c r="A18417" t="n">
        <v>2022</v>
      </c>
      <c r="B18417" t="inlineStr">
        <is>
          <t>00925295</t>
        </is>
      </c>
      <c r="C18417" t="inlineStr">
        <is>
          <t>에프엔씨엔터</t>
        </is>
      </c>
      <c r="D18417" t="n">
        <v>4098135943</v>
      </c>
      <c r="E18417" t="n">
        <v>858598461</v>
      </c>
      <c r="F18417" t="n">
        <v>993513548</v>
      </c>
      <c r="G18417" t="n">
        <v>145863536</v>
      </c>
      <c r="H18417" t="n">
        <v>4.82</v>
      </c>
      <c r="I18417" t="n">
        <v>4.75</v>
      </c>
      <c r="K18417" t="n">
        <v>-236028917</v>
      </c>
      <c r="L18417" t="n">
        <v>146027879</v>
      </c>
      <c r="M18417" t="n">
        <v>151318033</v>
      </c>
      <c r="N18417" t="n">
        <v>-243069713</v>
      </c>
      <c r="O18417">
        <f>D18416</f>
      </c>
      <c r="P18417">
        <f>(E18417-F18417+G18417)/O18417*100</f>
      </c>
      <c r="Q18417">
        <f>H18416</f>
      </c>
      <c r="R18417">
        <f>I18416</f>
      </c>
      <c r="S18417">
        <f>H18417-H18416</f>
      </c>
      <c r="T18417">
        <f>I18417-I18416</f>
      </c>
      <c r="U18417">
        <f>(L18417-K18417)/(2*D18417*0.01)</f>
      </c>
    </row>
    <row r="18418">
      <c r="A18418" t="n">
        <v>2023</v>
      </c>
      <c r="B18418" t="inlineStr">
        <is>
          <t>00925295</t>
        </is>
      </c>
      <c r="C18418" t="inlineStr">
        <is>
          <t>에프엔씨엔터</t>
        </is>
      </c>
      <c r="D18418" t="n">
        <v>5492578584</v>
      </c>
      <c r="E18418" t="n">
        <v>885255306</v>
      </c>
      <c r="F18418" t="n">
        <v>261017152</v>
      </c>
      <c r="G18418" t="n">
        <v>119015408</v>
      </c>
      <c r="H18418" t="n">
        <v>4.165</v>
      </c>
      <c r="I18418" t="n">
        <v>4.75</v>
      </c>
      <c r="K18418" t="n">
        <v>-226009965</v>
      </c>
      <c r="L18418" t="n">
        <v>235860694</v>
      </c>
      <c r="M18418" t="n">
        <v>240959990</v>
      </c>
      <c r="N18418" t="n">
        <v>-298124418</v>
      </c>
      <c r="O18418">
        <f>D18417</f>
      </c>
      <c r="P18418">
        <f>(E18418-F18418+G18418)/O18418*100</f>
      </c>
      <c r="Q18418">
        <f>H18417</f>
      </c>
      <c r="R18418">
        <f>I18417</f>
      </c>
      <c r="S18418">
        <f>H18418-H18417</f>
      </c>
      <c r="T18418">
        <f>I18418-I18417</f>
      </c>
      <c r="U18418">
        <f>(L18418-K18418)/(2*D18418*0.01)</f>
      </c>
      <c r="V18418">
        <f>(L18418+K18418)/(D18418*0.0001)</f>
      </c>
    </row>
    <row r="18419">
      <c r="A18419" t="n">
        <v>2024</v>
      </c>
      <c r="B18419" t="inlineStr">
        <is>
          <t>00925295</t>
        </is>
      </c>
      <c r="C18419" t="inlineStr">
        <is>
          <t>에프엔씨엔터</t>
        </is>
      </c>
      <c r="D18419" t="n">
        <v>7274107760</v>
      </c>
      <c r="E18419" t="n">
        <v>924375986</v>
      </c>
      <c r="F18419" t="n">
        <v>501728416</v>
      </c>
      <c r="G18419" t="n">
        <v>139270831</v>
      </c>
      <c r="H18419" t="n">
        <v>3.735</v>
      </c>
      <c r="I18419" t="n">
        <v>4.88</v>
      </c>
      <c r="K18419" t="n">
        <v>-446088388</v>
      </c>
      <c r="L18419" t="n">
        <v>173530347</v>
      </c>
      <c r="M18419" t="n">
        <v>178537253</v>
      </c>
      <c r="N18419" t="n">
        <v>-454762469</v>
      </c>
      <c r="O18419">
        <f>D18418</f>
      </c>
      <c r="P18419">
        <f>(E18419-F18419+G18419)/O18419*100</f>
      </c>
      <c r="Q18419">
        <f>H18418</f>
      </c>
      <c r="R18419">
        <f>I18418</f>
      </c>
      <c r="S18419">
        <f>H18419-H18418</f>
      </c>
      <c r="T18419">
        <f>I18419-I18418</f>
      </c>
      <c r="U18419">
        <f>(L18419-K18419)/(2*D18419*0.01)</f>
      </c>
    </row>
    <row r="18420">
      <c r="A18420" t="n">
        <v>2025</v>
      </c>
      <c r="B18420" t="inlineStr">
        <is>
          <t>00925295</t>
        </is>
      </c>
      <c r="C18420" t="inlineStr">
        <is>
          <t>에프엔씨엔터</t>
        </is>
      </c>
      <c r="D18420" t="n">
        <v>7618421114</v>
      </c>
      <c r="E18420" t="n">
        <v>1161226603</v>
      </c>
      <c r="F18420" t="n">
        <v>748542361</v>
      </c>
      <c r="G18420" t="n">
        <v>156391241</v>
      </c>
      <c r="H18420" t="n">
        <v>4.175</v>
      </c>
      <c r="I18420" t="n">
        <v>4.88</v>
      </c>
      <c r="K18420" t="n">
        <v>-275667895</v>
      </c>
      <c r="L18420" t="n">
        <v>321847492</v>
      </c>
      <c r="M18420" t="n">
        <v>328049619</v>
      </c>
      <c r="N18420" t="n">
        <v>-285155405</v>
      </c>
      <c r="O18420">
        <f>D18419</f>
      </c>
      <c r="P18420">
        <f>(E18420-F18420+G18420)/O18420*100</f>
      </c>
      <c r="Q18420">
        <f>H18419</f>
      </c>
      <c r="R18420">
        <f>I18419</f>
      </c>
      <c r="S18420">
        <f>H18420-H18419</f>
      </c>
      <c r="T18420">
        <f>I18420-I18419</f>
      </c>
      <c r="U18420">
        <f>(L18420-K18420)/(2*D18420*0.01)</f>
      </c>
      <c r="V18420">
        <f>(L18420+K18420)/(D18420*0.0001)</f>
      </c>
    </row>
    <row r="18421">
      <c r="A18421" t="n">
        <v>2015</v>
      </c>
      <c r="B18421" t="inlineStr">
        <is>
          <t>00925967</t>
        </is>
      </c>
      <c r="C18421" t="inlineStr">
        <is>
          <t>이엠티</t>
        </is>
      </c>
      <c r="D18421" t="n">
        <v>46428000</v>
      </c>
      <c r="E18421" t="n">
        <v>32308000</v>
      </c>
      <c r="F18421" t="n">
        <v>73202000</v>
      </c>
      <c r="G18421" t="n">
        <v>502000</v>
      </c>
      <c r="H18421" t="n">
        <v>2.6</v>
      </c>
      <c r="I18421" t="n">
        <v>5</v>
      </c>
      <c r="K18421" t="n">
        <v>-4257000</v>
      </c>
      <c r="L18421" t="n">
        <v>5127000</v>
      </c>
      <c r="M18421" t="n">
        <v>4952000</v>
      </c>
      <c r="N18421" t="n">
        <v>-4209000</v>
      </c>
      <c r="U18421">
        <f>(L18421-K18421)/(2*D18421*0.01)</f>
      </c>
      <c r="V18421">
        <f>(L18421+K18421)/(D18421*0.0001)</f>
      </c>
    </row>
    <row r="18422">
      <c r="A18422" t="n">
        <v>2016</v>
      </c>
      <c r="B18422" t="inlineStr">
        <is>
          <t>00925967</t>
        </is>
      </c>
      <c r="C18422" t="inlineStr">
        <is>
          <t>이엠티</t>
        </is>
      </c>
      <c r="D18422" t="n">
        <v>100278000</v>
      </c>
      <c r="E18422" t="n">
        <v>105666000</v>
      </c>
      <c r="F18422" t="n">
        <v>28170000</v>
      </c>
      <c r="G18422" t="n">
        <v>1059000</v>
      </c>
      <c r="H18422" t="n">
        <v>2.64</v>
      </c>
      <c r="I18422" t="n">
        <v>4.54</v>
      </c>
      <c r="J18422" t="n">
        <v>9.35</v>
      </c>
      <c r="K18422" t="n">
        <v>-7341000</v>
      </c>
      <c r="L18422" t="n">
        <v>8738000</v>
      </c>
      <c r="M18422" t="n">
        <v>8660000</v>
      </c>
      <c r="N18422" t="n">
        <v>-7417000</v>
      </c>
      <c r="O18422">
        <f>D18421</f>
      </c>
      <c r="P18422">
        <f>(E18422-F18422+G18422)/O18422*100</f>
      </c>
      <c r="Q18422">
        <f>H18421</f>
      </c>
      <c r="R18422">
        <f>I18421</f>
      </c>
      <c r="S18422">
        <f>H18422-H18421</f>
      </c>
      <c r="T18422">
        <f>I18422-I18421</f>
      </c>
      <c r="U18422">
        <f>(L18422-K18422)/(2*D18422*0.01)</f>
      </c>
      <c r="V18422">
        <f>(L18422+K18422)/(D18422*0.0001)</f>
      </c>
    </row>
    <row r="18423">
      <c r="A18423" t="n">
        <v>2017</v>
      </c>
      <c r="B18423" t="inlineStr">
        <is>
          <t>00925967</t>
        </is>
      </c>
      <c r="C18423" t="inlineStr">
        <is>
          <t>이엠티</t>
        </is>
      </c>
      <c r="D18423" t="n">
        <v>236433000</v>
      </c>
      <c r="E18423" t="n">
        <v>87874000</v>
      </c>
      <c r="F18423" t="n">
        <v>20455000</v>
      </c>
      <c r="G18423" t="n">
        <v>1963000</v>
      </c>
      <c r="H18423" t="n">
        <v>3.01</v>
      </c>
      <c r="I18423" t="n">
        <v>2.6</v>
      </c>
      <c r="J18423" t="n">
        <v>9.050000000000001</v>
      </c>
      <c r="K18423" t="n">
        <v>-12963000</v>
      </c>
      <c r="L18423" t="n">
        <v>15236000</v>
      </c>
      <c r="M18423" t="n">
        <v>15160000</v>
      </c>
      <c r="N18423" t="n">
        <v>-13142000</v>
      </c>
      <c r="O18423">
        <f>D18422</f>
      </c>
      <c r="P18423">
        <f>(E18423-F18423+G18423)/O18423*100</f>
      </c>
      <c r="Q18423">
        <f>H18422</f>
      </c>
      <c r="R18423">
        <f>I18422</f>
      </c>
      <c r="S18423">
        <f>H18423-H18422</f>
      </c>
      <c r="T18423">
        <f>I18423-I18422</f>
      </c>
      <c r="U18423">
        <f>(L18423-K18423)/(2*D18423*0.01)</f>
      </c>
      <c r="V18423">
        <f>(L18423+K18423)/(D18423*0.0001)</f>
      </c>
    </row>
    <row r="18424">
      <c r="A18424" t="n">
        <v>2018</v>
      </c>
      <c r="B18424" t="inlineStr">
        <is>
          <t>00925967</t>
        </is>
      </c>
      <c r="C18424" t="inlineStr">
        <is>
          <t>이엠티</t>
        </is>
      </c>
      <c r="D18424" t="n">
        <v>388622000</v>
      </c>
      <c r="E18424" t="n">
        <v>132785000</v>
      </c>
      <c r="F18424" t="n">
        <v>70026000</v>
      </c>
      <c r="G18424" t="n">
        <v>4261000</v>
      </c>
      <c r="H18424" t="n">
        <v>2.48</v>
      </c>
      <c r="I18424" t="n">
        <v>5</v>
      </c>
      <c r="J18424" t="n">
        <v>9.26</v>
      </c>
      <c r="K18424" t="n">
        <v>-30272000</v>
      </c>
      <c r="L18424" t="n">
        <v>36329000</v>
      </c>
      <c r="M18424" t="n">
        <v>35061000</v>
      </c>
      <c r="N18424" t="n">
        <v>-29904000</v>
      </c>
      <c r="O18424">
        <f>D18423</f>
      </c>
      <c r="P18424">
        <f>(E18424-F18424+G18424)/O18424*100</f>
      </c>
      <c r="Q18424">
        <f>H18423</f>
      </c>
      <c r="R18424">
        <f>I18423</f>
      </c>
      <c r="S18424">
        <f>H18424-H18423</f>
      </c>
      <c r="T18424">
        <f>I18424-I18423</f>
      </c>
      <c r="U18424">
        <f>(L18424-K18424)/(2*D18424*0.01)</f>
      </c>
      <c r="V18424">
        <f>(L18424+K18424)/(D18424*0.0001)</f>
      </c>
    </row>
    <row r="18425">
      <c r="A18425" t="n">
        <v>2019</v>
      </c>
      <c r="B18425" t="inlineStr">
        <is>
          <t>00925967</t>
        </is>
      </c>
      <c r="C18425" t="inlineStr">
        <is>
          <t>이엠티</t>
        </is>
      </c>
      <c r="D18425" t="n">
        <v>47089000</v>
      </c>
      <c r="E18425" t="n">
        <v>93886000</v>
      </c>
      <c r="F18425" t="n">
        <v>400023000</v>
      </c>
      <c r="G18425" t="n">
        <v>2543000</v>
      </c>
      <c r="H18425" t="n">
        <v>1.65</v>
      </c>
      <c r="I18425" t="n">
        <v>2.9</v>
      </c>
      <c r="J18425" t="n">
        <v>1.32</v>
      </c>
      <c r="K18425" t="n">
        <v>-417000</v>
      </c>
      <c r="L18425" t="n">
        <v>425000</v>
      </c>
      <c r="M18425" t="n">
        <v>417000</v>
      </c>
      <c r="N18425" t="n">
        <v>-417000</v>
      </c>
      <c r="O18425">
        <f>D18424</f>
      </c>
      <c r="P18425">
        <f>(E18425-F18425+G18425)/O18425*100</f>
      </c>
      <c r="Q18425">
        <f>H18424</f>
      </c>
      <c r="R18425">
        <f>I18424</f>
      </c>
      <c r="S18425">
        <f>H18425-H18424</f>
      </c>
      <c r="T18425">
        <f>I18425-I18424</f>
      </c>
      <c r="U18425">
        <f>(L18425-K18425)/(2*D18425*0.01)</f>
      </c>
      <c r="V18425">
        <f>(L18425+K18425)/(D18425*0.0001)</f>
      </c>
    </row>
    <row r="18426">
      <c r="A18426" t="n">
        <v>2020</v>
      </c>
      <c r="B18426" t="inlineStr">
        <is>
          <t>00925967</t>
        </is>
      </c>
      <c r="C18426" t="inlineStr">
        <is>
          <t>이엠티</t>
        </is>
      </c>
      <c r="D18426" t="n">
        <v>52639000</v>
      </c>
      <c r="E18426" t="n">
        <v>4886000</v>
      </c>
      <c r="F18426" t="n">
        <v>0</v>
      </c>
      <c r="G18426" t="n">
        <v>703000</v>
      </c>
      <c r="H18426" t="n">
        <v>1.03</v>
      </c>
      <c r="I18426" t="n">
        <v>2.9</v>
      </c>
      <c r="K18426" t="n">
        <v>-467000</v>
      </c>
      <c r="L18426" t="n">
        <v>476000</v>
      </c>
      <c r="M18426" t="n">
        <v>464000</v>
      </c>
      <c r="N18426" t="n">
        <v>-464000</v>
      </c>
      <c r="O18426">
        <f>D18425</f>
      </c>
      <c r="P18426">
        <f>(E18426-F18426+G18426)/O18426*100</f>
      </c>
      <c r="Q18426">
        <f>H18425</f>
      </c>
      <c r="R18426">
        <f>I18425</f>
      </c>
      <c r="S18426">
        <f>H18426-H18425</f>
      </c>
      <c r="T18426">
        <f>I18426-I18425</f>
      </c>
      <c r="U18426">
        <f>(L18426-K18426)/(2*D18426*0.01)</f>
      </c>
      <c r="V18426">
        <f>(L18426+K18426)/(D18426*0.0001)</f>
      </c>
    </row>
    <row r="18427">
      <c r="A18427" t="n">
        <v>2021</v>
      </c>
      <c r="B18427" t="inlineStr">
        <is>
          <t>00925967</t>
        </is>
      </c>
      <c r="C18427" t="inlineStr">
        <is>
          <t>이엠티</t>
        </is>
      </c>
      <c r="D18427" t="n">
        <v>57510000</v>
      </c>
      <c r="E18427" t="n">
        <v>4950000</v>
      </c>
      <c r="F18427" t="n">
        <v>0</v>
      </c>
      <c r="G18427" t="n">
        <v>488000</v>
      </c>
      <c r="H18427" t="n">
        <v>1.855</v>
      </c>
      <c r="I18427" t="n">
        <v>2.9</v>
      </c>
      <c r="K18427" t="n">
        <v>-504000</v>
      </c>
      <c r="L18427" t="n">
        <v>514000</v>
      </c>
      <c r="M18427" t="n">
        <v>504000</v>
      </c>
      <c r="N18427" t="n">
        <v>-504000</v>
      </c>
      <c r="O18427">
        <f>D18426</f>
      </c>
      <c r="P18427">
        <f>(E18427-F18427+G18427)/O18427*100</f>
      </c>
      <c r="Q18427">
        <f>H18426</f>
      </c>
      <c r="R18427">
        <f>I18426</f>
      </c>
      <c r="S18427">
        <f>H18427-H18426</f>
      </c>
      <c r="T18427">
        <f>I18427-I18426</f>
      </c>
      <c r="U18427">
        <f>(L18427-K18427)/(2*D18427*0.01)</f>
      </c>
      <c r="V18427">
        <f>(L18427+K18427)/(D18427*0.0001)</f>
      </c>
    </row>
    <row r="18428">
      <c r="A18428" t="n">
        <v>2024</v>
      </c>
      <c r="B18428" t="inlineStr">
        <is>
          <t>00927512</t>
        </is>
      </c>
      <c r="C18428" t="inlineStr">
        <is>
          <t>세미솔루션</t>
        </is>
      </c>
      <c r="D18428" t="n">
        <v>1028047000</v>
      </c>
      <c r="E18428" t="n">
        <v>112894000</v>
      </c>
      <c r="F18428" t="n">
        <v>5530000</v>
      </c>
      <c r="G18428" t="n">
        <v>37556000</v>
      </c>
      <c r="H18428" t="n">
        <v>3.24</v>
      </c>
      <c r="I18428" t="n">
        <v>3</v>
      </c>
      <c r="K18428" t="n">
        <v>-43910000</v>
      </c>
      <c r="L18428" t="n">
        <v>48413000</v>
      </c>
      <c r="M18428" t="n">
        <v>48109000</v>
      </c>
      <c r="N18428" t="n">
        <v>-44469000</v>
      </c>
      <c r="U18428">
        <f>(L18428-K18428)/(2*D18428*0.01)</f>
      </c>
      <c r="V18428">
        <f>(L18428+K18428)/(D18428*0.0001)</f>
      </c>
    </row>
    <row r="18429">
      <c r="A18429" t="n">
        <v>2016</v>
      </c>
      <c r="B18429" t="inlineStr">
        <is>
          <t>00927558</t>
        </is>
      </c>
      <c r="C18429" t="inlineStr">
        <is>
          <t>유바이오로직스</t>
        </is>
      </c>
      <c r="D18429" t="n">
        <v>1297687000</v>
      </c>
      <c r="E18429" t="n">
        <v>394380000</v>
      </c>
      <c r="F18429" t="n">
        <v>81353000</v>
      </c>
      <c r="G18429" t="n">
        <v>15312000</v>
      </c>
      <c r="H18429" t="n">
        <v>2.84</v>
      </c>
      <c r="I18429" t="n">
        <v>6.36</v>
      </c>
      <c r="K18429" t="n">
        <v>-72877000</v>
      </c>
      <c r="L18429" t="n">
        <v>86300000</v>
      </c>
      <c r="M18429" t="n">
        <v>82477000</v>
      </c>
      <c r="N18429" t="n">
        <v>-71357000</v>
      </c>
      <c r="U18429">
        <f>(L18429-K18429)/(2*D18429*0.01)</f>
      </c>
      <c r="V18429">
        <f>(L18429+K18429)/(D18429*0.0001)</f>
      </c>
    </row>
    <row r="18430">
      <c r="A18430" t="n">
        <v>2022</v>
      </c>
      <c r="B18430" t="inlineStr">
        <is>
          <t>00927558</t>
        </is>
      </c>
      <c r="C18430" t="inlineStr">
        <is>
          <t>유바이오로직스</t>
        </is>
      </c>
      <c r="D18430" t="n">
        <v>639160000</v>
      </c>
      <c r="E18430" t="n">
        <v>1335616000</v>
      </c>
      <c r="F18430" t="n">
        <v>2622424000</v>
      </c>
      <c r="G18430" t="n">
        <v>141863000</v>
      </c>
      <c r="H18430" t="n">
        <v>5.42</v>
      </c>
      <c r="I18430" t="n">
        <v>1.5</v>
      </c>
      <c r="J18430" t="n">
        <v>3.9</v>
      </c>
      <c r="K18430" t="n">
        <v>-187185000</v>
      </c>
      <c r="L18430" t="n">
        <v>203330000</v>
      </c>
      <c r="M18430" t="n">
        <v>209664000</v>
      </c>
      <c r="N18430" t="n">
        <v>-196173000</v>
      </c>
      <c r="V18430">
        <f>(L18430+K18430)/(D18430*0.0001)</f>
      </c>
    </row>
    <row r="18431">
      <c r="A18431" t="n">
        <v>2023</v>
      </c>
      <c r="B18431" t="inlineStr">
        <is>
          <t>00927558</t>
        </is>
      </c>
      <c r="C18431" t="inlineStr">
        <is>
          <t>유바이오로직스</t>
        </is>
      </c>
      <c r="D18431" t="n">
        <v>2605473000</v>
      </c>
      <c r="E18431" t="n">
        <v>1323336000</v>
      </c>
      <c r="F18431" t="n">
        <v>260586000</v>
      </c>
      <c r="G18431" t="n">
        <v>262364000</v>
      </c>
      <c r="H18431" t="n">
        <v>4.43</v>
      </c>
      <c r="I18431" t="n">
        <v>3.74</v>
      </c>
      <c r="J18431" t="n">
        <v>3.69</v>
      </c>
      <c r="K18431" t="n">
        <v>-213791000</v>
      </c>
      <c r="L18431" t="n">
        <v>234081000</v>
      </c>
      <c r="M18431" t="n">
        <v>239058000</v>
      </c>
      <c r="N18431" t="n">
        <v>-222034000</v>
      </c>
      <c r="O18431">
        <f>D18430</f>
      </c>
      <c r="P18431">
        <f>(E18431-F18431+G18431)/O18431*100</f>
      </c>
      <c r="Q18431">
        <f>H18430</f>
      </c>
      <c r="R18431">
        <f>I18430</f>
      </c>
      <c r="S18431">
        <f>H18431-H18430</f>
      </c>
      <c r="T18431">
        <f>I18431-I18430</f>
      </c>
      <c r="U18431">
        <f>(L18431-K18431)/(2*D18431*0.01)</f>
      </c>
      <c r="V18431">
        <f>(L18431+K18431)/(D18431*0.0001)</f>
      </c>
    </row>
    <row r="18432">
      <c r="A18432" t="n">
        <v>2024</v>
      </c>
      <c r="B18432" t="inlineStr">
        <is>
          <t>00927558</t>
        </is>
      </c>
      <c r="C18432" t="inlineStr">
        <is>
          <t>유바이오로직스</t>
        </is>
      </c>
      <c r="D18432" t="n">
        <v>4748023000</v>
      </c>
      <c r="E18432" t="n">
        <v>1375400000</v>
      </c>
      <c r="F18432" t="n">
        <v>377786000</v>
      </c>
      <c r="G18432" t="n">
        <v>258517000</v>
      </c>
      <c r="H18432" t="n">
        <v>3.95</v>
      </c>
      <c r="I18432" t="n">
        <v>4.33</v>
      </c>
      <c r="J18432" t="n">
        <v>4.05</v>
      </c>
      <c r="K18432" t="n">
        <v>-299552000</v>
      </c>
      <c r="L18432" t="n">
        <v>331594000</v>
      </c>
      <c r="M18432" t="n">
        <v>337133000</v>
      </c>
      <c r="N18432" t="n">
        <v>-309766000</v>
      </c>
      <c r="O18432">
        <f>D18431</f>
      </c>
      <c r="P18432">
        <f>(E18432-F18432+G18432)/O18432*100</f>
      </c>
      <c r="Q18432">
        <f>H18431</f>
      </c>
      <c r="R18432">
        <f>I18431</f>
      </c>
      <c r="S18432">
        <f>H18432-H18431</f>
      </c>
      <c r="T18432">
        <f>I18432-I18431</f>
      </c>
      <c r="U18432">
        <f>(L18432-K18432)/(2*D18432*0.01)</f>
      </c>
      <c r="V18432">
        <f>(L18432+K18432)/(D18432*0.0001)</f>
      </c>
    </row>
    <row r="18433">
      <c r="A18433" t="n">
        <v>2025</v>
      </c>
      <c r="B18433" t="inlineStr">
        <is>
          <t>00927558</t>
        </is>
      </c>
      <c r="C18433" t="inlineStr">
        <is>
          <t>유바이오로직스</t>
        </is>
      </c>
      <c r="D18433" t="n">
        <v>5444390000</v>
      </c>
      <c r="E18433" t="n">
        <v>1540955000</v>
      </c>
      <c r="F18433" t="n">
        <v>401432000</v>
      </c>
      <c r="G18433" t="n">
        <v>296296000</v>
      </c>
      <c r="H18433" t="n">
        <v>4.29</v>
      </c>
      <c r="I18433" t="n">
        <v>4.33</v>
      </c>
      <c r="J18433" t="n">
        <v>4.44</v>
      </c>
      <c r="K18433" t="n">
        <v>-354758000</v>
      </c>
      <c r="L18433" t="n">
        <v>394376000</v>
      </c>
      <c r="M18433" t="n">
        <v>402431000</v>
      </c>
      <c r="N18433" t="n">
        <v>-368026000</v>
      </c>
      <c r="O18433">
        <f>D18432</f>
      </c>
      <c r="P18433">
        <f>(E18433-F18433+G18433)/O18433*100</f>
      </c>
      <c r="Q18433">
        <f>H18432</f>
      </c>
      <c r="R18433">
        <f>I18432</f>
      </c>
      <c r="S18433">
        <f>H18433-H18432</f>
      </c>
      <c r="T18433">
        <f>I18433-I18432</f>
      </c>
      <c r="U18433">
        <f>(L18433-K18433)/(2*D18433*0.01)</f>
      </c>
      <c r="V18433">
        <f>(L18433+K18433)/(D18433*0.0001)</f>
      </c>
    </row>
    <row r="18434">
      <c r="A18434" t="n">
        <v>2017</v>
      </c>
      <c r="B18434" t="inlineStr">
        <is>
          <t>00929228</t>
        </is>
      </c>
      <c r="C18434" t="inlineStr">
        <is>
          <t>엔에스컴퍼니</t>
        </is>
      </c>
      <c r="D18434" t="n">
        <v>3976398680</v>
      </c>
      <c r="E18434" t="n">
        <v>630797241</v>
      </c>
      <c r="F18434" t="n">
        <v>635557457</v>
      </c>
      <c r="G18434" t="n">
        <v>70696095</v>
      </c>
      <c r="H18434" t="n">
        <v>2.68</v>
      </c>
      <c r="I18434" t="n">
        <v>3</v>
      </c>
      <c r="J18434" t="n">
        <v>6.05</v>
      </c>
      <c r="K18434" t="n">
        <v>-220393821</v>
      </c>
      <c r="L18434" t="n">
        <v>250231046</v>
      </c>
      <c r="M18434" t="n">
        <v>247098879</v>
      </c>
      <c r="N18434" t="n">
        <v>-247119192</v>
      </c>
      <c r="U18434">
        <f>(L18434-K18434)/(2*D18434*0.01)</f>
      </c>
      <c r="V18434">
        <f>(L18434+K18434)/(D18434*0.0001)</f>
      </c>
    </row>
    <row r="18435">
      <c r="A18435" t="n">
        <v>2018</v>
      </c>
      <c r="B18435" t="inlineStr">
        <is>
          <t>00929228</t>
        </is>
      </c>
      <c r="C18435" t="inlineStr">
        <is>
          <t>엔에스컴퍼니</t>
        </is>
      </c>
      <c r="D18435" t="n">
        <v>3507162744</v>
      </c>
      <c r="E18435" t="n">
        <v>706510914</v>
      </c>
      <c r="F18435" t="n">
        <v>700467672</v>
      </c>
      <c r="G18435" t="n">
        <v>89275963</v>
      </c>
      <c r="H18435" t="n">
        <v>2.25</v>
      </c>
      <c r="I18435" t="n">
        <v>3</v>
      </c>
      <c r="J18435" t="n">
        <v>7.67</v>
      </c>
      <c r="O18435">
        <f>D18434</f>
      </c>
      <c r="P18435">
        <f>(E18435-F18435+G18435)/O18435*100</f>
      </c>
      <c r="Q18435">
        <f>H18434</f>
      </c>
      <c r="R18435">
        <f>I18434</f>
      </c>
      <c r="S18435">
        <f>H18435-H18434</f>
      </c>
      <c r="T18435">
        <f>I18435-I18434</f>
      </c>
    </row>
    <row r="18436">
      <c r="A18436" t="n">
        <v>2019</v>
      </c>
      <c r="B18436" t="inlineStr">
        <is>
          <t>00929228</t>
        </is>
      </c>
      <c r="C18436" t="inlineStr">
        <is>
          <t>엔에스컴퍼니</t>
        </is>
      </c>
      <c r="D18436" t="n">
        <v>4224576552</v>
      </c>
      <c r="E18436" t="n">
        <v>880473404</v>
      </c>
      <c r="F18436" t="n">
        <v>539535998</v>
      </c>
      <c r="G18436" t="n">
        <v>75286907</v>
      </c>
      <c r="H18436" t="n">
        <v>1.88</v>
      </c>
      <c r="I18436" t="n">
        <v>3</v>
      </c>
      <c r="O18436">
        <f>D18435</f>
      </c>
      <c r="P18436">
        <f>(E18436-F18436+G18436)/O18436*100</f>
      </c>
      <c r="Q18436">
        <f>H18435</f>
      </c>
      <c r="R18436">
        <f>I18435</f>
      </c>
      <c r="S18436">
        <f>H18436-H18435</f>
      </c>
      <c r="T18436">
        <f>I18436-I18435</f>
      </c>
    </row>
    <row r="18437">
      <c r="A18437" t="n">
        <v>2021</v>
      </c>
      <c r="B18437" t="inlineStr">
        <is>
          <t>00929228</t>
        </is>
      </c>
      <c r="C18437" t="inlineStr">
        <is>
          <t>엔에스컴퍼니</t>
        </is>
      </c>
      <c r="D18437" t="n">
        <v>5030167301</v>
      </c>
      <c r="E18437" t="n">
        <v>822510669</v>
      </c>
      <c r="F18437" t="n">
        <v>420599642</v>
      </c>
      <c r="G18437" t="n">
        <v>88486375</v>
      </c>
      <c r="H18437" t="n">
        <v>2.6</v>
      </c>
      <c r="I18437" t="n">
        <v>3</v>
      </c>
      <c r="J18437" t="n">
        <v>7.58</v>
      </c>
    </row>
    <row r="18438">
      <c r="A18438" t="n">
        <v>2022</v>
      </c>
      <c r="B18438" t="inlineStr">
        <is>
          <t>00929228</t>
        </is>
      </c>
      <c r="C18438" t="inlineStr">
        <is>
          <t>엔에스컴퍼니</t>
        </is>
      </c>
      <c r="D18438" t="n">
        <v>4461488039</v>
      </c>
      <c r="E18438" t="n">
        <v>826335591</v>
      </c>
      <c r="F18438" t="n">
        <v>1173354306</v>
      </c>
      <c r="G18438" t="n">
        <v>110717605</v>
      </c>
      <c r="H18438" t="n">
        <v>5.16</v>
      </c>
      <c r="I18438" t="n">
        <v>3</v>
      </c>
      <c r="O18438">
        <f>D18437</f>
      </c>
      <c r="P18438">
        <f>(E18438-F18438+G18438)/O18438*100</f>
      </c>
      <c r="Q18438">
        <f>H18437</f>
      </c>
      <c r="R18438">
        <f>I18437</f>
      </c>
      <c r="S18438">
        <f>H18438-H18437</f>
      </c>
      <c r="T18438">
        <f>I18438-I18437</f>
      </c>
    </row>
    <row r="18439">
      <c r="A18439" t="n">
        <v>2023</v>
      </c>
      <c r="B18439" t="inlineStr">
        <is>
          <t>00929228</t>
        </is>
      </c>
      <c r="C18439" t="inlineStr">
        <is>
          <t>엔에스컴퍼니</t>
        </is>
      </c>
      <c r="D18439" t="n">
        <v>5484485364</v>
      </c>
      <c r="E18439" t="n">
        <v>1090204291</v>
      </c>
      <c r="F18439" t="n">
        <v>917711020</v>
      </c>
      <c r="G18439" t="n">
        <v>194958003</v>
      </c>
      <c r="H18439" t="n">
        <v>4.24</v>
      </c>
      <c r="I18439" t="n">
        <v>3</v>
      </c>
      <c r="O18439">
        <f>D18438</f>
      </c>
      <c r="P18439">
        <f>(E18439-F18439+G18439)/O18439*100</f>
      </c>
      <c r="Q18439">
        <f>H18438</f>
      </c>
      <c r="R18439">
        <f>I18438</f>
      </c>
      <c r="S18439">
        <f>H18439-H18438</f>
      </c>
      <c r="T18439">
        <f>I18439-I18438</f>
      </c>
    </row>
    <row r="18440">
      <c r="A18440" t="n">
        <v>2024</v>
      </c>
      <c r="B18440" t="inlineStr">
        <is>
          <t>00929228</t>
        </is>
      </c>
      <c r="C18440" t="inlineStr">
        <is>
          <t>엔에스컴퍼니</t>
        </is>
      </c>
      <c r="D18440" t="n">
        <v>6268593259</v>
      </c>
      <c r="E18440" t="n">
        <v>2006263230</v>
      </c>
      <c r="F18440" t="n">
        <v>1937364720</v>
      </c>
      <c r="G18440" t="n">
        <v>238560880</v>
      </c>
      <c r="H18440" t="n">
        <v>3.6</v>
      </c>
      <c r="I18440" t="n">
        <v>3</v>
      </c>
      <c r="O18440">
        <f>D18439</f>
      </c>
      <c r="P18440">
        <f>(E18440-F18440+G18440)/O18440*100</f>
      </c>
      <c r="Q18440">
        <f>H18439</f>
      </c>
      <c r="R18440">
        <f>I18439</f>
      </c>
      <c r="S18440">
        <f>H18440-H18439</f>
      </c>
      <c r="T18440">
        <f>I18440-I18439</f>
      </c>
    </row>
    <row r="18441">
      <c r="A18441" t="n">
        <v>2025</v>
      </c>
      <c r="B18441" t="inlineStr">
        <is>
          <t>00929228</t>
        </is>
      </c>
      <c r="C18441" t="inlineStr">
        <is>
          <t>엔에스컴퍼니</t>
        </is>
      </c>
      <c r="D18441" t="n">
        <v>6266250952</v>
      </c>
      <c r="E18441" t="n">
        <v>3110647992</v>
      </c>
      <c r="F18441" t="n">
        <v>1699150382</v>
      </c>
      <c r="G18441" t="n">
        <v>253204897</v>
      </c>
      <c r="H18441" t="n">
        <v>3.92</v>
      </c>
      <c r="I18441" t="n">
        <v>3</v>
      </c>
      <c r="O18441">
        <f>D18440</f>
      </c>
      <c r="P18441">
        <f>(E18441-F18441+G18441)/O18441*100</f>
      </c>
      <c r="Q18441">
        <f>H18440</f>
      </c>
      <c r="R18441">
        <f>I18440</f>
      </c>
      <c r="S18441">
        <f>H18441-H18440</f>
      </c>
      <c r="T18441">
        <f>I18441-I18440</f>
      </c>
    </row>
    <row r="18442">
      <c r="A18442" t="n">
        <v>2019</v>
      </c>
      <c r="B18442" t="inlineStr">
        <is>
          <t>00935821</t>
        </is>
      </c>
      <c r="C18442" t="inlineStr">
        <is>
          <t>넷마블네오</t>
        </is>
      </c>
      <c r="D18442" t="n">
        <v>7275602383</v>
      </c>
      <c r="E18442" t="n">
        <v>1989620647</v>
      </c>
      <c r="F18442" t="n">
        <v>568245360</v>
      </c>
      <c r="G18442" t="n">
        <v>128794176</v>
      </c>
      <c r="H18442" t="n">
        <v>2.31</v>
      </c>
      <c r="I18442" t="n">
        <v>5.11</v>
      </c>
      <c r="K18442" t="n">
        <v>-291969112</v>
      </c>
      <c r="L18442" t="n">
        <v>319222154</v>
      </c>
      <c r="M18442" t="n">
        <v>318051405</v>
      </c>
      <c r="N18442" t="n">
        <v>-296424085</v>
      </c>
      <c r="U18442">
        <f>(L18442-K18442)/(2*D18442*0.01)</f>
      </c>
      <c r="V18442">
        <f>(L18442+K18442)/(D18442*0.0001)</f>
      </c>
    </row>
    <row r="18443">
      <c r="A18443" t="n">
        <v>2015</v>
      </c>
      <c r="B18443" t="inlineStr">
        <is>
          <t>00936361</t>
        </is>
      </c>
      <c r="C18443" t="inlineStr">
        <is>
          <t>지에스엘</t>
        </is>
      </c>
      <c r="D18443" t="n">
        <v>476350000</v>
      </c>
      <c r="F18443" t="n">
        <v>259504000</v>
      </c>
    </row>
    <row r="18444">
      <c r="A18444" t="n">
        <v>2016</v>
      </c>
      <c r="B18444" t="inlineStr">
        <is>
          <t>00936361</t>
        </is>
      </c>
      <c r="C18444" t="inlineStr">
        <is>
          <t>지에스엘</t>
        </is>
      </c>
      <c r="D18444" t="n">
        <v>356810000</v>
      </c>
      <c r="F18444" t="n">
        <v>45809000</v>
      </c>
      <c r="O18444">
        <f>D18443</f>
      </c>
    </row>
    <row r="18445">
      <c r="A18445" t="n">
        <v>2015</v>
      </c>
      <c r="B18445" t="inlineStr">
        <is>
          <t>00936787</t>
        </is>
      </c>
      <c r="C18445" t="inlineStr">
        <is>
          <t>애경케미칼</t>
        </is>
      </c>
      <c r="D18445" t="n">
        <v>13139375000</v>
      </c>
      <c r="E18445" t="n">
        <v>1643359000</v>
      </c>
      <c r="F18445" t="n">
        <v>2494658000</v>
      </c>
      <c r="G18445" t="n">
        <v>476768000</v>
      </c>
      <c r="H18445" t="n">
        <v>2.27</v>
      </c>
      <c r="I18445" t="n">
        <v>3</v>
      </c>
      <c r="K18445" t="n">
        <v>-681286400</v>
      </c>
      <c r="L18445" t="n">
        <v>690810795</v>
      </c>
      <c r="M18445" t="n">
        <v>678910008</v>
      </c>
      <c r="N18445" t="n">
        <v>-680040000</v>
      </c>
      <c r="U18445">
        <f>(L18445-K18445)/(2*D18445*0.01)</f>
      </c>
      <c r="V18445">
        <f>(L18445+K18445)/(D18445*0.0001)</f>
      </c>
    </row>
    <row r="18446">
      <c r="A18446" t="n">
        <v>2017</v>
      </c>
      <c r="B18446" t="inlineStr">
        <is>
          <t>00936787</t>
        </is>
      </c>
      <c r="C18446" t="inlineStr">
        <is>
          <t>애경케미칼</t>
        </is>
      </c>
      <c r="D18446" t="n">
        <v>16600216000</v>
      </c>
      <c r="E18446" t="n">
        <v>1418427000</v>
      </c>
      <c r="F18446" t="n">
        <v>1939613000</v>
      </c>
      <c r="G18446" t="n">
        <v>291597000</v>
      </c>
      <c r="H18446" t="n">
        <v>2.85</v>
      </c>
      <c r="I18446" t="n">
        <v>3</v>
      </c>
      <c r="K18446" t="n">
        <v>-970484000</v>
      </c>
      <c r="L18446" t="n">
        <v>1112245000</v>
      </c>
      <c r="M18446" t="n">
        <v>1099806000</v>
      </c>
      <c r="N18446" t="n">
        <v>-978521000</v>
      </c>
      <c r="U18446">
        <f>(L18446-K18446)/(2*D18446*0.01)</f>
      </c>
      <c r="V18446">
        <f>(L18446+K18446)/(D18446*0.0001)</f>
      </c>
    </row>
    <row r="18447">
      <c r="A18447" t="n">
        <v>2018</v>
      </c>
      <c r="B18447" t="inlineStr">
        <is>
          <t>00936787</t>
        </is>
      </c>
      <c r="C18447" t="inlineStr">
        <is>
          <t>애경케미칼</t>
        </is>
      </c>
      <c r="D18447" t="n">
        <v>17406261000</v>
      </c>
      <c r="E18447" t="n">
        <v>1481725000</v>
      </c>
      <c r="F18447" t="n">
        <v>1972980000</v>
      </c>
      <c r="G18447" t="n">
        <v>461824000</v>
      </c>
      <c r="H18447" t="n">
        <v>2.3</v>
      </c>
      <c r="I18447" t="n">
        <v>3</v>
      </c>
      <c r="K18447" t="n">
        <v>-1001281000</v>
      </c>
      <c r="L18447" t="n">
        <v>1147575000</v>
      </c>
      <c r="M18447" t="n">
        <v>1128385000</v>
      </c>
      <c r="N18447" t="n">
        <v>-1004608000</v>
      </c>
      <c r="O18447">
        <f>D18446</f>
      </c>
      <c r="P18447">
        <f>(E18447-F18447+G18447)/O18447*100</f>
      </c>
      <c r="Q18447">
        <f>H18446</f>
      </c>
      <c r="R18447">
        <f>I18446</f>
      </c>
      <c r="S18447">
        <f>H18447-H18446</f>
      </c>
      <c r="T18447">
        <f>I18447-I18446</f>
      </c>
      <c r="U18447">
        <f>(L18447-K18447)/(2*D18447*0.01)</f>
      </c>
      <c r="V18447">
        <f>(L18447+K18447)/(D18447*0.0001)</f>
      </c>
    </row>
    <row r="18448">
      <c r="A18448" t="n">
        <v>2019</v>
      </c>
      <c r="B18448" t="inlineStr">
        <is>
          <t>00936787</t>
        </is>
      </c>
      <c r="C18448" t="inlineStr">
        <is>
          <t>애경케미칼</t>
        </is>
      </c>
      <c r="D18448" t="n">
        <v>19520624000</v>
      </c>
      <c r="E18448" t="n">
        <v>1642589000</v>
      </c>
      <c r="F18448" t="n">
        <v>3040099000</v>
      </c>
      <c r="G18448" t="n">
        <v>387849000</v>
      </c>
      <c r="H18448" t="n">
        <v>1.98</v>
      </c>
      <c r="I18448" t="n">
        <v>3</v>
      </c>
      <c r="K18448" t="n">
        <v>-1218713000</v>
      </c>
      <c r="L18448" t="n">
        <v>1404278000</v>
      </c>
      <c r="M18448" t="n">
        <v>1376041000</v>
      </c>
      <c r="N18448" t="n">
        <v>-1219147000</v>
      </c>
      <c r="O18448">
        <f>D18447</f>
      </c>
      <c r="P18448">
        <f>(E18448-F18448+G18448)/O18448*100</f>
      </c>
      <c r="Q18448">
        <f>H18447</f>
      </c>
      <c r="R18448">
        <f>I18447</f>
      </c>
      <c r="S18448">
        <f>H18448-H18447</f>
      </c>
      <c r="T18448">
        <f>I18448-I18447</f>
      </c>
      <c r="U18448">
        <f>(L18448-K18448)/(2*D18448*0.01)</f>
      </c>
      <c r="V18448">
        <f>(L18448+K18448)/(D18448*0.0001)</f>
      </c>
    </row>
    <row r="18449">
      <c r="A18449" t="n">
        <v>2020</v>
      </c>
      <c r="B18449" t="inlineStr">
        <is>
          <t>00936787</t>
        </is>
      </c>
      <c r="C18449" t="inlineStr">
        <is>
          <t>애경케미칼</t>
        </is>
      </c>
      <c r="D18449" t="n">
        <v>20896973000</v>
      </c>
      <c r="E18449" t="n">
        <v>1849744000</v>
      </c>
      <c r="F18449" t="n">
        <v>1139484000</v>
      </c>
      <c r="G18449" t="n">
        <v>375773000</v>
      </c>
      <c r="H18449" t="n">
        <v>2.01</v>
      </c>
      <c r="I18449" t="n">
        <v>3</v>
      </c>
      <c r="K18449" t="n">
        <v>-1364766000</v>
      </c>
      <c r="L18449" t="n">
        <v>1577177000</v>
      </c>
      <c r="M18449" t="n">
        <v>1546089000</v>
      </c>
      <c r="N18449" t="n">
        <v>-1365745000</v>
      </c>
      <c r="O18449">
        <f>D18448</f>
      </c>
      <c r="P18449">
        <f>(E18449-F18449+G18449)/O18449*100</f>
      </c>
      <c r="Q18449">
        <f>H18448</f>
      </c>
      <c r="R18449">
        <f>I18448</f>
      </c>
      <c r="S18449">
        <f>H18449-H18448</f>
      </c>
      <c r="T18449">
        <f>I18449-I18448</f>
      </c>
      <c r="U18449">
        <f>(L18449-K18449)/(2*D18449*0.01)</f>
      </c>
      <c r="V18449">
        <f>(L18449+K18449)/(D18449*0.0001)</f>
      </c>
    </row>
    <row r="18450">
      <c r="A18450" t="n">
        <v>2021</v>
      </c>
      <c r="B18450" t="inlineStr">
        <is>
          <t>00936787</t>
        </is>
      </c>
      <c r="C18450" t="inlineStr">
        <is>
          <t>애경케미칼</t>
        </is>
      </c>
      <c r="D18450" t="n">
        <v>37662913000</v>
      </c>
      <c r="E18450" t="n">
        <v>2263206000</v>
      </c>
      <c r="F18450" t="n">
        <v>3786502000</v>
      </c>
      <c r="G18450" t="n">
        <v>393961000</v>
      </c>
      <c r="H18450" t="n">
        <v>2.52</v>
      </c>
      <c r="I18450" t="n">
        <v>4.54</v>
      </c>
      <c r="K18450" t="n">
        <v>-1815753000</v>
      </c>
      <c r="L18450" t="n">
        <v>1815753000</v>
      </c>
      <c r="M18450" t="n">
        <v>1976318000</v>
      </c>
      <c r="N18450" t="n">
        <v>-1976318000</v>
      </c>
      <c r="O18450">
        <f>D18449</f>
      </c>
      <c r="P18450">
        <f>(E18450-F18450+G18450)/O18450*100</f>
      </c>
      <c r="Q18450">
        <f>H18449</f>
      </c>
      <c r="R18450">
        <f>I18449</f>
      </c>
      <c r="S18450">
        <f>H18450-H18449</f>
      </c>
      <c r="T18450">
        <f>I18450-I18449</f>
      </c>
      <c r="U18450">
        <f>(L18450-K18450)/(2*D18450*0.01)</f>
      </c>
    </row>
    <row r="18451">
      <c r="A18451" t="n">
        <v>2022</v>
      </c>
      <c r="B18451" t="inlineStr">
        <is>
          <t>00936787</t>
        </is>
      </c>
      <c r="C18451" t="inlineStr">
        <is>
          <t>애경케미칼</t>
        </is>
      </c>
      <c r="D18451" t="n">
        <v>39101925000</v>
      </c>
      <c r="E18451" t="n">
        <v>3935628000</v>
      </c>
      <c r="F18451" t="n">
        <v>4742577000</v>
      </c>
      <c r="G18451" t="n">
        <v>828587000</v>
      </c>
      <c r="H18451" t="n">
        <v>5.14</v>
      </c>
      <c r="I18451" t="n">
        <v>5.18</v>
      </c>
      <c r="J18451" t="n">
        <v>5.664</v>
      </c>
      <c r="K18451" t="n">
        <v>-1786509000</v>
      </c>
      <c r="L18451" t="n">
        <v>1997995000</v>
      </c>
      <c r="M18451" t="n">
        <v>1981300000</v>
      </c>
      <c r="N18451" t="n">
        <v>-1805258000</v>
      </c>
      <c r="O18451">
        <f>D18450</f>
      </c>
      <c r="P18451">
        <f>(E18451-F18451+G18451)/O18451*100</f>
      </c>
      <c r="Q18451">
        <f>H18450</f>
      </c>
      <c r="R18451">
        <f>I18450</f>
      </c>
      <c r="S18451">
        <f>H18451-H18450</f>
      </c>
      <c r="T18451">
        <f>I18451-I18450</f>
      </c>
      <c r="U18451">
        <f>(L18451-K18451)/(2*D18451*0.01)</f>
      </c>
      <c r="V18451">
        <f>(L18451+K18451)/(D18451*0.0001)</f>
      </c>
    </row>
    <row r="18452">
      <c r="A18452" t="n">
        <v>2023</v>
      </c>
      <c r="B18452" t="inlineStr">
        <is>
          <t>00936787</t>
        </is>
      </c>
      <c r="C18452" t="inlineStr">
        <is>
          <t>애경케미칼</t>
        </is>
      </c>
      <c r="D18452" t="n">
        <v>41884644000</v>
      </c>
      <c r="E18452" t="n">
        <v>4929467000</v>
      </c>
      <c r="F18452" t="n">
        <v>3633315000</v>
      </c>
      <c r="G18452" t="n">
        <v>1655872000</v>
      </c>
      <c r="H18452" t="n">
        <v>4.035</v>
      </c>
      <c r="I18452" t="n">
        <v>4.795</v>
      </c>
      <c r="J18452" t="n">
        <v>5.8853</v>
      </c>
      <c r="K18452" t="n">
        <v>-2008645000</v>
      </c>
      <c r="L18452" t="n">
        <v>2254872000</v>
      </c>
      <c r="M18452" t="n">
        <v>2214814000</v>
      </c>
      <c r="N18452" t="n">
        <v>-2012388000</v>
      </c>
      <c r="O18452">
        <f>D18451</f>
      </c>
      <c r="P18452">
        <f>(E18452-F18452+G18452)/O18452*100</f>
      </c>
      <c r="Q18452">
        <f>H18451</f>
      </c>
      <c r="R18452">
        <f>I18451</f>
      </c>
      <c r="S18452">
        <f>H18452-H18451</f>
      </c>
      <c r="T18452">
        <f>I18452-I18451</f>
      </c>
      <c r="U18452">
        <f>(L18452-K18452)/(2*D18452*0.01)</f>
      </c>
      <c r="V18452">
        <f>(L18452+K18452)/(D18452*0.0001)</f>
      </c>
    </row>
    <row r="18453">
      <c r="A18453" t="n">
        <v>2024</v>
      </c>
      <c r="B18453" t="inlineStr">
        <is>
          <t>00936787</t>
        </is>
      </c>
      <c r="C18453" t="inlineStr">
        <is>
          <t>애경케미칼</t>
        </is>
      </c>
      <c r="D18453" t="n">
        <v>43883470000</v>
      </c>
      <c r="E18453" t="n">
        <v>5063753000</v>
      </c>
      <c r="F18453" t="n">
        <v>3959692000</v>
      </c>
      <c r="G18453" t="n">
        <v>1447797000</v>
      </c>
      <c r="H18453" t="n">
        <v>3.49</v>
      </c>
      <c r="I18453" t="n">
        <v>4.6</v>
      </c>
      <c r="J18453" t="n">
        <v>6.83</v>
      </c>
      <c r="K18453" t="n">
        <v>-2552225000</v>
      </c>
      <c r="L18453" t="n">
        <v>2905612000</v>
      </c>
      <c r="M18453" t="n">
        <v>2864979000</v>
      </c>
      <c r="N18453" t="n">
        <v>-2566534000</v>
      </c>
      <c r="O18453">
        <f>D18452</f>
      </c>
      <c r="P18453">
        <f>(E18453-F18453+G18453)/O18453*100</f>
      </c>
      <c r="Q18453">
        <f>H18452</f>
      </c>
      <c r="R18453">
        <f>I18452</f>
      </c>
      <c r="S18453">
        <f>H18453-H18452</f>
      </c>
      <c r="T18453">
        <f>I18453-I18452</f>
      </c>
      <c r="U18453">
        <f>(L18453-K18453)/(2*D18453*0.01)</f>
      </c>
      <c r="V18453">
        <f>(L18453+K18453)/(D18453*0.0001)</f>
      </c>
    </row>
    <row r="18454">
      <c r="A18454" t="n">
        <v>2025</v>
      </c>
      <c r="B18454" t="inlineStr">
        <is>
          <t>00936787</t>
        </is>
      </c>
      <c r="C18454" t="inlineStr">
        <is>
          <t>애경케미칼</t>
        </is>
      </c>
      <c r="D18454" t="n">
        <v>42740307000</v>
      </c>
      <c r="E18454" t="n">
        <v>5111649000</v>
      </c>
      <c r="F18454" t="n">
        <v>5913944000</v>
      </c>
      <c r="G18454" t="n">
        <v>1350076000</v>
      </c>
      <c r="H18454" t="n">
        <v>3.745</v>
      </c>
      <c r="I18454" t="n">
        <v>4.43</v>
      </c>
      <c r="J18454" t="n">
        <v>6.5</v>
      </c>
      <c r="K18454" t="n">
        <v>-2364293000</v>
      </c>
      <c r="L18454" t="n">
        <v>2681743000</v>
      </c>
      <c r="M18454" t="n">
        <v>2662674000</v>
      </c>
      <c r="N18454" t="n">
        <v>-2393023000</v>
      </c>
      <c r="O18454">
        <f>D18453</f>
      </c>
      <c r="P18454">
        <f>(E18454-F18454+G18454)/O18454*100</f>
      </c>
      <c r="Q18454">
        <f>H18453</f>
      </c>
      <c r="R18454">
        <f>I18453</f>
      </c>
      <c r="S18454">
        <f>H18454-H18453</f>
      </c>
      <c r="T18454">
        <f>I18454-I18453</f>
      </c>
      <c r="U18454">
        <f>(L18454-K18454)/(2*D18454*0.01)</f>
      </c>
      <c r="V18454">
        <f>(L18454+K18454)/(D18454*0.0001)</f>
      </c>
    </row>
    <row r="18455">
      <c r="A18455" t="n">
        <v>2014</v>
      </c>
      <c r="B18455" t="inlineStr">
        <is>
          <t>00937324</t>
        </is>
      </c>
      <c r="C18455" t="inlineStr">
        <is>
          <t>한국타이어앤테크놀로지</t>
        </is>
      </c>
      <c r="D18455" t="n">
        <v>282581904000</v>
      </c>
      <c r="E18455" t="n">
        <v>45861974000</v>
      </c>
      <c r="F18455" t="n">
        <v>16546223000</v>
      </c>
      <c r="G18455" t="n">
        <v>10635099000</v>
      </c>
      <c r="H18455" t="n">
        <v>3.305</v>
      </c>
      <c r="I18455" t="n">
        <v>3.415</v>
      </c>
    </row>
    <row r="18456">
      <c r="A18456" t="n">
        <v>2015</v>
      </c>
      <c r="B18456" t="inlineStr">
        <is>
          <t>00937324</t>
        </is>
      </c>
      <c r="C18456" t="inlineStr">
        <is>
          <t>한국타이어앤테크놀로지</t>
        </is>
      </c>
      <c r="D18456" t="n">
        <v>337774793000</v>
      </c>
      <c r="E18456" t="n">
        <v>52314534000</v>
      </c>
      <c r="F18456" t="n">
        <v>21838172000</v>
      </c>
      <c r="G18456" t="n">
        <v>10635077000</v>
      </c>
      <c r="H18456" t="n">
        <v>2.925</v>
      </c>
      <c r="I18456" t="n">
        <v>4.865</v>
      </c>
      <c r="O18456">
        <f>D18455</f>
      </c>
      <c r="P18456">
        <f>(E18456-F18456+G18456)/O18456*100</f>
      </c>
      <c r="Q18456">
        <f>H18455</f>
      </c>
      <c r="R18456">
        <f>I18455</f>
      </c>
      <c r="S18456">
        <f>H18456-H18455</f>
      </c>
      <c r="T18456">
        <f>I18456-I18455</f>
      </c>
    </row>
    <row r="18457">
      <c r="A18457" t="n">
        <v>2016</v>
      </c>
      <c r="B18457" t="inlineStr">
        <is>
          <t>00937324</t>
        </is>
      </c>
      <c r="C18457" t="inlineStr">
        <is>
          <t>한국타이어앤테크놀로지</t>
        </is>
      </c>
      <c r="D18457" t="n">
        <v>383027219000</v>
      </c>
      <c r="E18457" t="n">
        <v>57094685000</v>
      </c>
      <c r="F18457" t="n">
        <v>28375752000</v>
      </c>
      <c r="G18457" t="n">
        <v>11404214000</v>
      </c>
      <c r="H18457" t="n">
        <v>5.55</v>
      </c>
      <c r="I18457" t="n">
        <v>6.7</v>
      </c>
      <c r="J18457" t="n">
        <v>11.15</v>
      </c>
      <c r="K18457" t="n">
        <v>-37169492000</v>
      </c>
      <c r="L18457" t="n">
        <v>44175455000</v>
      </c>
      <c r="M18457" t="n">
        <v>43572105000</v>
      </c>
      <c r="N18457" t="n">
        <v>-37396456000</v>
      </c>
      <c r="O18457">
        <f>D18456</f>
      </c>
      <c r="P18457">
        <f>(E18457-F18457+G18457)/O18457*100</f>
      </c>
      <c r="Q18457">
        <f>H18456</f>
      </c>
      <c r="R18457">
        <f>I18456</f>
      </c>
      <c r="S18457">
        <f>H18457-H18456</f>
      </c>
      <c r="T18457">
        <f>I18457-I18456</f>
      </c>
      <c r="U18457">
        <f>(L18457-K18457)/(2*D18457*0.01)</f>
      </c>
      <c r="V18457">
        <f>(L18457+K18457)/(D18457*0.0001)</f>
      </c>
    </row>
    <row r="18458">
      <c r="A18458" t="n">
        <v>2017</v>
      </c>
      <c r="B18458" t="inlineStr">
        <is>
          <t>00937324</t>
        </is>
      </c>
      <c r="C18458" t="inlineStr">
        <is>
          <t>한국타이어앤테크놀로지</t>
        </is>
      </c>
      <c r="D18458" t="n">
        <v>380159219000</v>
      </c>
      <c r="E18458" t="n">
        <v>56500319000</v>
      </c>
      <c r="F18458" t="n">
        <v>43681338000</v>
      </c>
      <c r="G18458" t="n">
        <v>12945160000</v>
      </c>
      <c r="H18458" t="n">
        <v>4.95</v>
      </c>
      <c r="I18458" t="n">
        <v>6.7</v>
      </c>
      <c r="J18458" t="n">
        <v>11.3</v>
      </c>
      <c r="K18458" t="n">
        <v>-37287513000</v>
      </c>
      <c r="L18458" t="n">
        <v>44232579000</v>
      </c>
      <c r="M18458" t="n">
        <v>43797201000</v>
      </c>
      <c r="N18458" t="n">
        <v>-37637840000</v>
      </c>
      <c r="O18458">
        <f>D18457</f>
      </c>
      <c r="P18458">
        <f>(E18458-F18458+G18458)/O18458*100</f>
      </c>
      <c r="Q18458">
        <f>H18457</f>
      </c>
      <c r="R18458">
        <f>I18457</f>
      </c>
      <c r="S18458">
        <f>H18458-H18457</f>
      </c>
      <c r="T18458">
        <f>I18458-I18457</f>
      </c>
      <c r="U18458">
        <f>(L18458-K18458)/(2*D18458*0.01)</f>
      </c>
      <c r="V18458">
        <f>(L18458+K18458)/(D18458*0.0001)</f>
      </c>
    </row>
    <row r="18459">
      <c r="A18459" t="n">
        <v>2018</v>
      </c>
      <c r="B18459" t="inlineStr">
        <is>
          <t>00937324</t>
        </is>
      </c>
      <c r="C18459" t="inlineStr">
        <is>
          <t>한국타이어앤테크놀로지</t>
        </is>
      </c>
      <c r="D18459" t="n">
        <v>426292800000</v>
      </c>
      <c r="E18459" t="n">
        <v>52982854000</v>
      </c>
      <c r="F18459" t="n">
        <v>31428304000</v>
      </c>
      <c r="G18459" t="n">
        <v>14715968000</v>
      </c>
      <c r="H18459" t="n">
        <v>5.5</v>
      </c>
      <c r="I18459" t="n">
        <v>6.5</v>
      </c>
      <c r="J18459" t="n">
        <v>11.44</v>
      </c>
      <c r="K18459" t="n">
        <v>-41200757000</v>
      </c>
      <c r="L18459" t="n">
        <v>48822139000</v>
      </c>
      <c r="M18459" t="n">
        <v>48082360000</v>
      </c>
      <c r="N18459" t="n">
        <v>-41396478000</v>
      </c>
      <c r="O18459">
        <f>D18458</f>
      </c>
      <c r="P18459">
        <f>(E18459-F18459+G18459)/O18459*100</f>
      </c>
      <c r="Q18459">
        <f>H18458</f>
      </c>
      <c r="R18459">
        <f>I18458</f>
      </c>
      <c r="S18459">
        <f>H18459-H18458</f>
      </c>
      <c r="T18459">
        <f>I18459-I18458</f>
      </c>
      <c r="U18459">
        <f>(L18459-K18459)/(2*D18459*0.01)</f>
      </c>
      <c r="V18459">
        <f>(L18459+K18459)/(D18459*0.0001)</f>
      </c>
    </row>
    <row r="18460">
      <c r="A18460" t="n">
        <v>2019</v>
      </c>
      <c r="B18460" t="inlineStr">
        <is>
          <t>00937324</t>
        </is>
      </c>
      <c r="C18460" t="inlineStr">
        <is>
          <t>한국타이어앤테크놀로지</t>
        </is>
      </c>
      <c r="D18460" t="n">
        <v>470879296000</v>
      </c>
      <c r="E18460" t="n">
        <v>53618590000</v>
      </c>
      <c r="F18460" t="n">
        <v>36012286000</v>
      </c>
      <c r="G18460" t="n">
        <v>13152274000</v>
      </c>
      <c r="H18460" t="n">
        <v>5.195</v>
      </c>
      <c r="I18460" t="n">
        <v>6.5</v>
      </c>
      <c r="J18460" t="n">
        <v>11.15</v>
      </c>
      <c r="K18460" t="n">
        <v>-47100115000</v>
      </c>
      <c r="L18460" t="n">
        <v>55270613000</v>
      </c>
      <c r="M18460" t="n">
        <v>54246983000</v>
      </c>
      <c r="N18460" t="n">
        <v>-47188882000</v>
      </c>
      <c r="O18460">
        <f>D18459</f>
      </c>
      <c r="P18460">
        <f>(E18460-F18460+G18460)/O18460*100</f>
      </c>
      <c r="Q18460">
        <f>H18459</f>
      </c>
      <c r="R18460">
        <f>I18459</f>
      </c>
      <c r="S18460">
        <f>H18460-H18459</f>
      </c>
      <c r="T18460">
        <f>I18460-I18459</f>
      </c>
      <c r="U18460">
        <f>(L18460-K18460)/(2*D18460*0.01)</f>
      </c>
      <c r="V18460">
        <f>(L18460+K18460)/(D18460*0.0001)</f>
      </c>
    </row>
    <row r="18461">
      <c r="A18461" t="n">
        <v>2020</v>
      </c>
      <c r="B18461" t="inlineStr">
        <is>
          <t>00937324</t>
        </is>
      </c>
      <c r="C18461" t="inlineStr">
        <is>
          <t>한국타이어앤테크놀로지</t>
        </is>
      </c>
      <c r="D18461" t="n">
        <v>476188762000</v>
      </c>
      <c r="E18461" t="n">
        <v>56177610000</v>
      </c>
      <c r="F18461" t="n">
        <v>36728683000</v>
      </c>
      <c r="G18461" t="n">
        <v>13621478000</v>
      </c>
      <c r="H18461" t="n">
        <v>5.07</v>
      </c>
      <c r="I18461" t="n">
        <v>6.5</v>
      </c>
      <c r="J18461" t="n">
        <v>10.65</v>
      </c>
      <c r="K18461" t="n">
        <v>-45292911000</v>
      </c>
      <c r="L18461" t="n">
        <v>55270613000</v>
      </c>
      <c r="M18461" t="n">
        <v>52576275000</v>
      </c>
      <c r="N18461" t="n">
        <v>-47188882000</v>
      </c>
      <c r="O18461">
        <f>D18460</f>
      </c>
      <c r="P18461">
        <f>(E18461-F18461+G18461)/O18461*100</f>
      </c>
      <c r="Q18461">
        <f>H18460</f>
      </c>
      <c r="R18461">
        <f>I18460</f>
      </c>
      <c r="S18461">
        <f>H18461-H18460</f>
      </c>
      <c r="T18461">
        <f>I18461-I18460</f>
      </c>
      <c r="U18461">
        <f>(L18461-K18461)/(2*D18461*0.01)</f>
      </c>
      <c r="V18461">
        <f>(L18461+K18461)/(D18461*0.0001)</f>
      </c>
    </row>
    <row r="18462">
      <c r="A18462" t="n">
        <v>2021</v>
      </c>
      <c r="B18462" t="inlineStr">
        <is>
          <t>00937324</t>
        </is>
      </c>
      <c r="C18462" t="inlineStr">
        <is>
          <t>한국타이어앤테크놀로지</t>
        </is>
      </c>
      <c r="D18462" t="n">
        <v>489695339000</v>
      </c>
      <c r="E18462" t="n">
        <v>51819615000</v>
      </c>
      <c r="F18462" t="n">
        <v>42308642000</v>
      </c>
      <c r="G18462" t="n">
        <v>16204453000</v>
      </c>
      <c r="H18462" t="n">
        <v>5.21</v>
      </c>
      <c r="I18462" t="n">
        <v>6</v>
      </c>
      <c r="J18462" t="n">
        <v>10.56</v>
      </c>
      <c r="K18462" t="n">
        <v>-42940405000</v>
      </c>
      <c r="L18462" t="n">
        <v>58040483000</v>
      </c>
      <c r="M18462" t="n">
        <v>57250061000</v>
      </c>
      <c r="N18462" t="n">
        <v>-43186326000</v>
      </c>
      <c r="O18462">
        <f>D18461</f>
      </c>
      <c r="P18462">
        <f>(E18462-F18462+G18462)/O18462*100</f>
      </c>
      <c r="Q18462">
        <f>H18461</f>
      </c>
      <c r="R18462">
        <f>I18461</f>
      </c>
      <c r="S18462">
        <f>H18462-H18461</f>
      </c>
      <c r="T18462">
        <f>I18462-I18461</f>
      </c>
      <c r="U18462">
        <f>(L18462-K18462)/(2*D18462*0.01)</f>
      </c>
      <c r="V18462">
        <f>(L18462+K18462)/(D18462*0.0001)</f>
      </c>
    </row>
    <row r="18463">
      <c r="A18463" t="n">
        <v>2022</v>
      </c>
      <c r="B18463" t="inlineStr">
        <is>
          <t>00937324</t>
        </is>
      </c>
      <c r="C18463" t="inlineStr">
        <is>
          <t>한국타이어앤테크놀로지</t>
        </is>
      </c>
      <c r="D18463" t="n">
        <v>428722795000</v>
      </c>
      <c r="E18463" t="n">
        <v>53809240000</v>
      </c>
      <c r="F18463" t="n">
        <v>37154288000</v>
      </c>
      <c r="G18463" t="n">
        <v>17073355000</v>
      </c>
      <c r="H18463" t="n">
        <v>6.275</v>
      </c>
      <c r="I18463" t="n">
        <v>6</v>
      </c>
      <c r="J18463" t="n">
        <v>9.33</v>
      </c>
      <c r="K18463" t="n">
        <v>-33734318000</v>
      </c>
      <c r="L18463" t="n">
        <v>39548965000</v>
      </c>
      <c r="M18463" t="n">
        <v>39901039000</v>
      </c>
      <c r="N18463" t="n">
        <v>-34613378000</v>
      </c>
      <c r="O18463">
        <f>D18462</f>
      </c>
      <c r="P18463">
        <f>(E18463-F18463+G18463)/O18463*100</f>
      </c>
      <c r="Q18463">
        <f>H18462</f>
      </c>
      <c r="R18463">
        <f>I18462</f>
      </c>
      <c r="S18463">
        <f>H18463-H18462</f>
      </c>
      <c r="T18463">
        <f>I18463-I18462</f>
      </c>
      <c r="U18463">
        <f>(L18463-K18463)/(2*D18463*0.01)</f>
      </c>
      <c r="V18463">
        <f>(L18463+K18463)/(D18463*0.0001)</f>
      </c>
    </row>
    <row r="18464">
      <c r="A18464" t="n">
        <v>2023</v>
      </c>
      <c r="B18464" t="inlineStr">
        <is>
          <t>00937324</t>
        </is>
      </c>
      <c r="C18464" t="inlineStr">
        <is>
          <t>한국타이어앤테크놀로지</t>
        </is>
      </c>
      <c r="D18464" t="n">
        <v>492224263000</v>
      </c>
      <c r="E18464" t="n">
        <v>48044758000</v>
      </c>
      <c r="F18464" t="n">
        <v>49610438000</v>
      </c>
      <c r="G18464" t="n">
        <v>23363466000</v>
      </c>
      <c r="H18464" t="n">
        <v>5.505</v>
      </c>
      <c r="I18464" t="n">
        <v>6</v>
      </c>
      <c r="J18464" t="n">
        <v>9.17</v>
      </c>
      <c r="K18464" t="n">
        <v>-37770664000</v>
      </c>
      <c r="L18464" t="n">
        <v>-44151421000</v>
      </c>
      <c r="M18464" t="n">
        <v>44207867000</v>
      </c>
      <c r="N18464" t="n">
        <v>-38502322000</v>
      </c>
      <c r="O18464">
        <f>D18463</f>
      </c>
      <c r="P18464">
        <f>(E18464-F18464+G18464)/O18464*100</f>
      </c>
      <c r="Q18464">
        <f>H18463</f>
      </c>
      <c r="R18464">
        <f>I18463</f>
      </c>
      <c r="S18464">
        <f>H18464-H18463</f>
      </c>
      <c r="T18464">
        <f>I18464-I18463</f>
      </c>
    </row>
    <row r="18465">
      <c r="A18465" t="n">
        <v>2024</v>
      </c>
      <c r="B18465" t="inlineStr">
        <is>
          <t>00937324</t>
        </is>
      </c>
      <c r="C18465" t="inlineStr">
        <is>
          <t>한국타이어앤테크놀로지</t>
        </is>
      </c>
      <c r="D18465" t="n">
        <v>586887395000</v>
      </c>
      <c r="E18465" t="n">
        <v>51374864000</v>
      </c>
      <c r="F18465" t="n">
        <v>34581710000</v>
      </c>
      <c r="G18465" t="n">
        <v>23900357000</v>
      </c>
      <c r="H18465" t="n">
        <v>3.975</v>
      </c>
      <c r="I18465" t="n">
        <v>4.25</v>
      </c>
      <c r="J18465" t="n">
        <v>8.65</v>
      </c>
      <c r="K18465" t="n">
        <v>-46862861000</v>
      </c>
      <c r="L18465" t="n">
        <v>53135741000</v>
      </c>
      <c r="M18465" t="n">
        <v>52872260000</v>
      </c>
      <c r="N18465" t="n">
        <v>-47502430000</v>
      </c>
      <c r="O18465">
        <f>D18464</f>
      </c>
      <c r="P18465">
        <f>(E18465-F18465+G18465)/O18465*100</f>
      </c>
      <c r="Q18465">
        <f>H18464</f>
      </c>
      <c r="R18465">
        <f>I18464</f>
      </c>
      <c r="S18465">
        <f>H18465-H18464</f>
      </c>
      <c r="T18465">
        <f>I18465-I18464</f>
      </c>
      <c r="U18465">
        <f>(L18465-K18465)/(2*D18465*0.01)</f>
      </c>
      <c r="V18465">
        <f>(L18465+K18465)/(D18465*0.0001)</f>
      </c>
    </row>
    <row r="18466">
      <c r="A18466" t="n">
        <v>2025</v>
      </c>
      <c r="B18466" t="inlineStr">
        <is>
          <t>00937324</t>
        </is>
      </c>
      <c r="C18466" t="inlineStr">
        <is>
          <t>한국타이어앤테크놀로지</t>
        </is>
      </c>
      <c r="D18466" t="n">
        <v>982970700000</v>
      </c>
      <c r="E18466" t="n">
        <v>81891772000</v>
      </c>
      <c r="F18466" t="n">
        <v>75186975000</v>
      </c>
      <c r="G18466" t="n">
        <v>41158710000</v>
      </c>
      <c r="H18466" t="n">
        <v>5.035</v>
      </c>
      <c r="I18466" t="n">
        <v>4.25</v>
      </c>
      <c r="J18466" t="n">
        <v>8.859999999999999</v>
      </c>
      <c r="K18466" t="n">
        <v>-80351816000</v>
      </c>
      <c r="L18466" t="n">
        <v>93724595000</v>
      </c>
      <c r="M18466" t="n">
        <v>65603643000</v>
      </c>
      <c r="N18466" t="n">
        <v>-60103166000</v>
      </c>
      <c r="O18466">
        <f>D18465</f>
      </c>
      <c r="P18466">
        <f>(E18466-F18466+G18466)/O18466*100</f>
      </c>
      <c r="Q18466">
        <f>H18465</f>
      </c>
      <c r="R18466">
        <f>I18465</f>
      </c>
      <c r="S18466">
        <f>H18466-H18465</f>
      </c>
      <c r="T18466">
        <f>I18466-I18465</f>
      </c>
      <c r="U18466">
        <f>(L18466-K18466)/(2*D18466*0.01)</f>
      </c>
      <c r="V18466">
        <f>(L18466+K18466)/(D18466*0.0001)</f>
      </c>
    </row>
    <row r="18467">
      <c r="A18467" t="n">
        <v>2017</v>
      </c>
      <c r="B18467" t="inlineStr">
        <is>
          <t>00938721</t>
        </is>
      </c>
      <c r="C18467" t="inlineStr">
        <is>
          <t>필옵틱스</t>
        </is>
      </c>
      <c r="D18467" t="n">
        <v>3726116000</v>
      </c>
      <c r="E18467" t="n">
        <v>1364791000</v>
      </c>
      <c r="F18467" t="n">
        <v>152805000</v>
      </c>
      <c r="G18467" t="n">
        <v>71478000</v>
      </c>
      <c r="H18467" t="n">
        <v>3.34</v>
      </c>
      <c r="I18467" t="n">
        <v>5</v>
      </c>
      <c r="K18467" t="n">
        <v>-335040000</v>
      </c>
      <c r="L18467" t="n">
        <v>394441000</v>
      </c>
      <c r="M18467" t="n">
        <v>384197000</v>
      </c>
      <c r="N18467" t="n">
        <v>-333412000</v>
      </c>
      <c r="U18467">
        <f>(L18467-K18467)/(2*D18467*0.01)</f>
      </c>
      <c r="V18467">
        <f>(L18467+K18467)/(D18467*0.0001)</f>
      </c>
    </row>
    <row r="18468">
      <c r="A18468" t="n">
        <v>2014</v>
      </c>
      <c r="B18468" t="inlineStr">
        <is>
          <t>00939289</t>
        </is>
      </c>
      <c r="C18468" t="inlineStr">
        <is>
          <t>나래에너지서비스</t>
        </is>
      </c>
      <c r="D18468" t="n">
        <v>133564000</v>
      </c>
      <c r="E18468" t="n">
        <v>29416000</v>
      </c>
      <c r="G18468" t="n">
        <v>1123000</v>
      </c>
      <c r="H18468" t="n">
        <v>2.7</v>
      </c>
      <c r="I18468" t="n">
        <v>3</v>
      </c>
      <c r="J18468" t="n">
        <v>5.53</v>
      </c>
      <c r="K18468" t="n">
        <v>-2340000</v>
      </c>
      <c r="L18468" t="n">
        <v>2460000</v>
      </c>
      <c r="M18468" t="n">
        <v>2450000</v>
      </c>
      <c r="N18468" t="n">
        <v>-2350000</v>
      </c>
      <c r="U18468">
        <f>(L18468-K18468)/(2*D18468*0.01)</f>
      </c>
      <c r="V18468">
        <f>(L18468+K18468)/(D18468*0.0001)</f>
      </c>
    </row>
    <row r="18469">
      <c r="A18469" t="n">
        <v>2015</v>
      </c>
      <c r="B18469" t="inlineStr">
        <is>
          <t>00939289</t>
        </is>
      </c>
      <c r="C18469" t="inlineStr">
        <is>
          <t>나래에너지서비스</t>
        </is>
      </c>
      <c r="D18469" t="n">
        <v>179255000</v>
      </c>
      <c r="E18469" t="n">
        <v>68620000</v>
      </c>
      <c r="F18469" t="n">
        <v>78410000</v>
      </c>
      <c r="G18469" t="n">
        <v>4388000</v>
      </c>
      <c r="H18469" t="n">
        <v>2.49</v>
      </c>
      <c r="I18469" t="n">
        <v>3.2</v>
      </c>
      <c r="K18469" t="n">
        <v>-2770000</v>
      </c>
      <c r="L18469" t="n">
        <v>2940000</v>
      </c>
      <c r="M18469" t="n">
        <v>2940000</v>
      </c>
      <c r="N18469" t="n">
        <v>-2800000</v>
      </c>
      <c r="O18469">
        <f>D18468</f>
      </c>
      <c r="P18469">
        <f>(E18469-F18469+G18469)/O18469*100</f>
      </c>
      <c r="Q18469">
        <f>H18468</f>
      </c>
      <c r="R18469">
        <f>I18468</f>
      </c>
      <c r="S18469">
        <f>H18469-H18468</f>
      </c>
      <c r="T18469">
        <f>I18469-I18468</f>
      </c>
      <c r="U18469">
        <f>(L18469-K18469)/(2*D18469*0.01)</f>
      </c>
      <c r="V18469">
        <f>(L18469+K18469)/(D18469*0.0001)</f>
      </c>
    </row>
    <row r="18470">
      <c r="A18470" t="n">
        <v>2016</v>
      </c>
      <c r="B18470" t="inlineStr">
        <is>
          <t>00939289</t>
        </is>
      </c>
      <c r="C18470" t="inlineStr">
        <is>
          <t>나래에너지서비스</t>
        </is>
      </c>
      <c r="D18470" t="n">
        <v>448945000</v>
      </c>
      <c r="E18470" t="n">
        <v>107420000</v>
      </c>
      <c r="F18470" t="n">
        <v>74244000</v>
      </c>
      <c r="G18470" t="n">
        <v>6630000</v>
      </c>
      <c r="H18470" t="n">
        <v>2.63</v>
      </c>
      <c r="I18470" t="n">
        <v>4.76</v>
      </c>
      <c r="K18470" t="n">
        <v>-35840000</v>
      </c>
      <c r="L18470" t="n">
        <v>41396800</v>
      </c>
      <c r="M18470" t="n">
        <v>41305600</v>
      </c>
      <c r="N18470" t="n">
        <v>-36369600</v>
      </c>
      <c r="O18470">
        <f>D18469</f>
      </c>
      <c r="P18470">
        <f>(E18470-F18470+G18470)/O18470*100</f>
      </c>
      <c r="Q18470">
        <f>H18469</f>
      </c>
      <c r="R18470">
        <f>I18469</f>
      </c>
      <c r="S18470">
        <f>H18470-H18469</f>
      </c>
      <c r="T18470">
        <f>I18470-I18469</f>
      </c>
      <c r="U18470">
        <f>(L18470-K18470)/(2*D18470*0.01)</f>
      </c>
      <c r="V18470">
        <f>(L18470+K18470)/(D18470*0.0001)</f>
      </c>
    </row>
    <row r="18471">
      <c r="A18471" t="n">
        <v>2017</v>
      </c>
      <c r="B18471" t="inlineStr">
        <is>
          <t>00939289</t>
        </is>
      </c>
      <c r="C18471" t="inlineStr">
        <is>
          <t>나래에너지서비스</t>
        </is>
      </c>
      <c r="D18471" t="n">
        <v>668719000</v>
      </c>
      <c r="E18471" t="n">
        <v>174303000</v>
      </c>
      <c r="F18471" t="n">
        <v>175960000</v>
      </c>
      <c r="G18471" t="n">
        <v>17051000</v>
      </c>
      <c r="H18471" t="n">
        <v>3.2</v>
      </c>
      <c r="I18471" t="n">
        <v>4.96</v>
      </c>
      <c r="K18471" t="n">
        <v>-60300000</v>
      </c>
      <c r="L18471" t="n">
        <v>64224000</v>
      </c>
      <c r="M18471" t="n">
        <v>65774000</v>
      </c>
      <c r="N18471" t="n">
        <v>-60300000</v>
      </c>
      <c r="O18471">
        <f>D18470</f>
      </c>
      <c r="P18471">
        <f>(E18471-F18471+G18471)/O18471*100</f>
      </c>
      <c r="Q18471">
        <f>H18470</f>
      </c>
      <c r="R18471">
        <f>I18470</f>
      </c>
      <c r="S18471">
        <f>H18471-H18470</f>
      </c>
      <c r="T18471">
        <f>I18471-I18470</f>
      </c>
      <c r="U18471">
        <f>(L18471-K18471)/(2*D18471*0.01)</f>
      </c>
      <c r="V18471">
        <f>(L18471+K18471)/(D18471*0.0001)</f>
      </c>
    </row>
    <row r="18472">
      <c r="A18472" t="n">
        <v>2018</v>
      </c>
      <c r="B18472" t="inlineStr">
        <is>
          <t>00939289</t>
        </is>
      </c>
      <c r="C18472" t="inlineStr">
        <is>
          <t>나래에너지서비스</t>
        </is>
      </c>
      <c r="D18472" t="n">
        <v>934766000</v>
      </c>
      <c r="E18472" t="n">
        <v>191034000</v>
      </c>
      <c r="F18472" t="n">
        <v>12826000</v>
      </c>
      <c r="G18472" t="n">
        <v>23206000</v>
      </c>
      <c r="H18472" t="n">
        <v>2.6</v>
      </c>
      <c r="I18472" t="n">
        <v>4.76</v>
      </c>
      <c r="J18472" t="n">
        <v>7.01</v>
      </c>
      <c r="K18472" t="n">
        <v>-61620000</v>
      </c>
      <c r="L18472" t="n">
        <v>65380000</v>
      </c>
      <c r="M18472" t="n">
        <v>65380000</v>
      </c>
      <c r="N18472" t="n">
        <v>-63520000</v>
      </c>
      <c r="O18472">
        <f>D18471</f>
      </c>
      <c r="P18472">
        <f>(E18472-F18472+G18472)/O18472*100</f>
      </c>
      <c r="Q18472">
        <f>H18471</f>
      </c>
      <c r="R18472">
        <f>I18471</f>
      </c>
      <c r="S18472">
        <f>H18472-H18471</f>
      </c>
      <c r="T18472">
        <f>I18472-I18471</f>
      </c>
      <c r="U18472">
        <f>(L18472-K18472)/(2*D18472*0.01)</f>
      </c>
      <c r="V18472">
        <f>(L18472+K18472)/(D18472*0.0001)</f>
      </c>
    </row>
    <row r="18473">
      <c r="A18473" t="n">
        <v>2019</v>
      </c>
      <c r="B18473" t="inlineStr">
        <is>
          <t>00939289</t>
        </is>
      </c>
      <c r="C18473" t="inlineStr">
        <is>
          <t>나래에너지서비스</t>
        </is>
      </c>
      <c r="D18473" t="n">
        <v>1131051000</v>
      </c>
      <c r="E18473" t="n">
        <v>317725000</v>
      </c>
      <c r="F18473" t="n">
        <v>124470000</v>
      </c>
      <c r="G18473" t="n">
        <v>22828000</v>
      </c>
      <c r="H18473" t="n">
        <v>2.27</v>
      </c>
      <c r="I18473" t="n">
        <v>4.88</v>
      </c>
      <c r="J18473" t="n">
        <v>7.53</v>
      </c>
      <c r="K18473" t="n">
        <v>-81412000</v>
      </c>
      <c r="L18473" t="n">
        <v>86008000</v>
      </c>
      <c r="M18473" t="n">
        <v>86008000</v>
      </c>
      <c r="N18473" t="n">
        <v>-81412000</v>
      </c>
      <c r="O18473">
        <f>D18472</f>
      </c>
      <c r="P18473">
        <f>(E18473-F18473+G18473)/O18473*100</f>
      </c>
      <c r="Q18473">
        <f>H18472</f>
      </c>
      <c r="R18473">
        <f>I18472</f>
      </c>
      <c r="S18473">
        <f>H18473-H18472</f>
      </c>
      <c r="T18473">
        <f>I18473-I18472</f>
      </c>
      <c r="U18473">
        <f>(L18473-K18473)/(2*D18473*0.01)</f>
      </c>
      <c r="V18473">
        <f>(L18473+K18473)/(D18473*0.0001)</f>
      </c>
    </row>
    <row r="18474">
      <c r="A18474" t="n">
        <v>2020</v>
      </c>
      <c r="B18474" t="inlineStr">
        <is>
          <t>00939289</t>
        </is>
      </c>
      <c r="C18474" t="inlineStr">
        <is>
          <t>나래에너지서비스</t>
        </is>
      </c>
      <c r="D18474" t="n">
        <v>15919061000</v>
      </c>
      <c r="E18474" t="n">
        <v>2505068000</v>
      </c>
      <c r="F18474" t="n">
        <v>322801000</v>
      </c>
      <c r="G18474" t="n">
        <v>287275000</v>
      </c>
      <c r="H18474" t="n">
        <v>2.28</v>
      </c>
      <c r="I18474" t="n">
        <v>4.87</v>
      </c>
      <c r="J18474" t="n">
        <v>7.37</v>
      </c>
      <c r="K18474" t="n">
        <v>-1112335270</v>
      </c>
      <c r="L18474" t="n">
        <v>1176808514</v>
      </c>
      <c r="M18474" t="n">
        <v>1176808514</v>
      </c>
      <c r="N18474" t="n">
        <v>-1112335270</v>
      </c>
      <c r="O18474">
        <f>D18473</f>
      </c>
      <c r="P18474">
        <f>(E18474-F18474+G18474)/O18474*100</f>
      </c>
      <c r="Q18474">
        <f>H18473</f>
      </c>
      <c r="R18474">
        <f>I18473</f>
      </c>
      <c r="S18474">
        <f>H18474-H18473</f>
      </c>
      <c r="T18474">
        <f>I18474-I18473</f>
      </c>
      <c r="U18474">
        <f>(L18474-K18474)/(2*D18474*0.01)</f>
      </c>
      <c r="V18474">
        <f>(L18474+K18474)/(D18474*0.0001)</f>
      </c>
    </row>
    <row r="18475">
      <c r="A18475" t="n">
        <v>2021</v>
      </c>
      <c r="B18475" t="inlineStr">
        <is>
          <t>00939289</t>
        </is>
      </c>
      <c r="C18475" t="inlineStr">
        <is>
          <t>나래에너지서비스</t>
        </is>
      </c>
      <c r="D18475" t="n">
        <v>17495072000</v>
      </c>
      <c r="E18475" t="n">
        <v>2685177000</v>
      </c>
      <c r="F18475" t="n">
        <v>904215000</v>
      </c>
      <c r="G18475" t="n">
        <v>389049000</v>
      </c>
      <c r="H18475" t="n">
        <v>2.9</v>
      </c>
      <c r="I18475" t="n">
        <v>4.77</v>
      </c>
      <c r="J18475" t="n">
        <v>7.86</v>
      </c>
      <c r="O18475">
        <f>D18474</f>
      </c>
      <c r="P18475">
        <f>(E18475-F18475+G18475)/O18475*100</f>
      </c>
      <c r="Q18475">
        <f>H18474</f>
      </c>
      <c r="R18475">
        <f>I18474</f>
      </c>
      <c r="S18475">
        <f>H18475-H18474</f>
      </c>
      <c r="T18475">
        <f>I18475-I18474</f>
      </c>
    </row>
    <row r="18476">
      <c r="A18476" t="n">
        <v>2022</v>
      </c>
      <c r="B18476" t="inlineStr">
        <is>
          <t>00939289</t>
        </is>
      </c>
      <c r="C18476" t="inlineStr">
        <is>
          <t>나래에너지서비스</t>
        </is>
      </c>
      <c r="D18476" t="n">
        <v>16591615000</v>
      </c>
      <c r="E18476" t="n">
        <v>2908559000</v>
      </c>
      <c r="F18476" t="n">
        <v>983924000</v>
      </c>
      <c r="G18476" t="n">
        <v>502736000</v>
      </c>
      <c r="H18476" t="n">
        <v>5.3</v>
      </c>
      <c r="I18476" t="n">
        <v>4.83</v>
      </c>
      <c r="J18476" t="n">
        <v>6.77</v>
      </c>
      <c r="K18476" t="n">
        <v>-1034738</v>
      </c>
      <c r="L18476" t="n">
        <v>1101472000</v>
      </c>
      <c r="M18476" t="n">
        <v>1134352000</v>
      </c>
      <c r="N18476" t="n">
        <v>-1073782</v>
      </c>
      <c r="O18476">
        <f>D18475</f>
      </c>
      <c r="P18476">
        <f>(E18476-F18476+G18476)/O18476*100</f>
      </c>
      <c r="Q18476">
        <f>H18475</f>
      </c>
      <c r="R18476">
        <f>I18475</f>
      </c>
      <c r="S18476">
        <f>H18476-H18475</f>
      </c>
      <c r="T18476">
        <f>I18476-I18475</f>
      </c>
      <c r="U18476">
        <f>(L18476-K18476)/(2*D18476*0.01)</f>
      </c>
    </row>
    <row r="18477">
      <c r="A18477" t="n">
        <v>2023</v>
      </c>
      <c r="B18477" t="inlineStr">
        <is>
          <t>00939289</t>
        </is>
      </c>
      <c r="C18477" t="inlineStr">
        <is>
          <t>나래에너지서비스</t>
        </is>
      </c>
      <c r="D18477" t="n">
        <v>21315430000</v>
      </c>
      <c r="E18477" t="n">
        <v>2799544000</v>
      </c>
      <c r="F18477" t="n">
        <v>712282000</v>
      </c>
      <c r="G18477" t="n">
        <v>886228000</v>
      </c>
      <c r="H18477" t="n">
        <v>4.47</v>
      </c>
      <c r="I18477" t="n">
        <v>4.83</v>
      </c>
      <c r="J18477" t="n">
        <v>7.09</v>
      </c>
      <c r="O18477">
        <f>D18476</f>
      </c>
      <c r="P18477">
        <f>(E18477-F18477+G18477)/O18477*100</f>
      </c>
      <c r="Q18477">
        <f>H18476</f>
      </c>
      <c r="R18477">
        <f>I18476</f>
      </c>
      <c r="S18477">
        <f>H18477-H18476</f>
      </c>
      <c r="T18477">
        <f>I18477-I18476</f>
      </c>
    </row>
    <row r="18478">
      <c r="A18478" t="n">
        <v>2024</v>
      </c>
      <c r="B18478" t="inlineStr">
        <is>
          <t>00939289</t>
        </is>
      </c>
      <c r="C18478" t="inlineStr">
        <is>
          <t>나래에너지서비스</t>
        </is>
      </c>
      <c r="D18478" t="n">
        <v>24383405000</v>
      </c>
      <c r="E18478" t="n">
        <v>3533529000</v>
      </c>
      <c r="F18478" t="n">
        <v>1343101000</v>
      </c>
      <c r="G18478" t="n">
        <v>938737000</v>
      </c>
      <c r="H18478" t="n">
        <v>4.13</v>
      </c>
      <c r="I18478" t="n">
        <v>4.55</v>
      </c>
      <c r="J18478" t="n">
        <v>10.79</v>
      </c>
      <c r="O18478">
        <f>D18477</f>
      </c>
      <c r="P18478">
        <f>(E18478-F18478+G18478)/O18478*100</f>
      </c>
      <c r="Q18478">
        <f>H18477</f>
      </c>
      <c r="R18478">
        <f>I18477</f>
      </c>
      <c r="S18478">
        <f>H18478-H18477</f>
      </c>
      <c r="T18478">
        <f>I18478-I18477</f>
      </c>
    </row>
    <row r="18479">
      <c r="A18479" t="n">
        <v>2014</v>
      </c>
      <c r="B18479" t="inlineStr">
        <is>
          <t>00939331</t>
        </is>
      </c>
      <c r="C18479" t="inlineStr">
        <is>
          <t>한국콜마</t>
        </is>
      </c>
      <c r="D18479" t="n">
        <v>12330253000</v>
      </c>
      <c r="E18479" t="n">
        <v>2347939000</v>
      </c>
      <c r="F18479" t="n">
        <v>1436250000</v>
      </c>
      <c r="G18479" t="n">
        <v>308670000</v>
      </c>
      <c r="H18479" t="n">
        <v>2.81</v>
      </c>
      <c r="I18479" t="n">
        <v>4.52</v>
      </c>
      <c r="K18479" t="n">
        <v>-793733000</v>
      </c>
      <c r="L18479" t="n">
        <v>924087000</v>
      </c>
      <c r="M18479" t="n">
        <v>899723000</v>
      </c>
      <c r="N18479" t="n">
        <v>-789518000</v>
      </c>
      <c r="U18479">
        <f>(L18479-K18479)/(2*D18479*0.01)</f>
      </c>
      <c r="V18479">
        <f>(L18479+K18479)/(D18479*0.0001)</f>
      </c>
    </row>
    <row r="18480">
      <c r="A18480" t="n">
        <v>2015</v>
      </c>
      <c r="B18480" t="inlineStr">
        <is>
          <t>00939331</t>
        </is>
      </c>
      <c r="C18480" t="inlineStr">
        <is>
          <t>한국콜마</t>
        </is>
      </c>
      <c r="D18480" t="n">
        <v>14838067000</v>
      </c>
      <c r="E18480" t="n">
        <v>2869230000</v>
      </c>
      <c r="F18480" t="n">
        <v>2329993000</v>
      </c>
      <c r="G18480" t="n">
        <v>259729000</v>
      </c>
      <c r="H18480" t="n">
        <v>2.22</v>
      </c>
      <c r="I18480" t="n">
        <v>4.52</v>
      </c>
      <c r="K18480" t="n">
        <v>-617468000</v>
      </c>
      <c r="L18480" t="n">
        <v>689376000</v>
      </c>
      <c r="M18480" t="n">
        <v>667992000</v>
      </c>
      <c r="N18480" t="n">
        <v>-611114000</v>
      </c>
      <c r="O18480">
        <f>D18479</f>
      </c>
      <c r="P18480">
        <f>(E18480-F18480+G18480)/O18480*100</f>
      </c>
      <c r="Q18480">
        <f>H18479</f>
      </c>
      <c r="R18480">
        <f>I18479</f>
      </c>
      <c r="S18480">
        <f>H18480-H18479</f>
      </c>
      <c r="T18480">
        <f>I18480-I18479</f>
      </c>
      <c r="U18480">
        <f>(L18480-K18480)/(2*D18480*0.01)</f>
      </c>
      <c r="V18480">
        <f>(L18480+K18480)/(D18480*0.0001)</f>
      </c>
    </row>
    <row r="18481">
      <c r="A18481" t="n">
        <v>2016</v>
      </c>
      <c r="B18481" t="inlineStr">
        <is>
          <t>00939331</t>
        </is>
      </c>
      <c r="C18481" t="inlineStr">
        <is>
          <t>한국콜마</t>
        </is>
      </c>
      <c r="D18481" t="n">
        <v>18297677000</v>
      </c>
      <c r="E18481" t="n">
        <v>3226726000</v>
      </c>
      <c r="F18481" t="n">
        <v>1685920000</v>
      </c>
      <c r="G18481" t="n">
        <v>226987000</v>
      </c>
      <c r="H18481" t="n">
        <v>2.28</v>
      </c>
      <c r="I18481" t="n">
        <v>4.36</v>
      </c>
      <c r="K18481" t="n">
        <v>-821663000</v>
      </c>
      <c r="L18481" t="n">
        <v>921485000</v>
      </c>
      <c r="M18481" t="n">
        <v>894677000</v>
      </c>
      <c r="N18481" t="n">
        <v>-814753000</v>
      </c>
      <c r="O18481">
        <f>D18480</f>
      </c>
      <c r="P18481">
        <f>(E18481-F18481+G18481)/O18481*100</f>
      </c>
      <c r="Q18481">
        <f>H18480</f>
      </c>
      <c r="R18481">
        <f>I18480</f>
      </c>
      <c r="S18481">
        <f>H18481-H18480</f>
      </c>
      <c r="T18481">
        <f>I18481-I18480</f>
      </c>
      <c r="U18481">
        <f>(L18481-K18481)/(2*D18481*0.01)</f>
      </c>
      <c r="V18481">
        <f>(L18481+K18481)/(D18481*0.0001)</f>
      </c>
    </row>
    <row r="18482">
      <c r="A18482" t="n">
        <v>2017</v>
      </c>
      <c r="B18482" t="inlineStr">
        <is>
          <t>00939331</t>
        </is>
      </c>
      <c r="C18482" t="inlineStr">
        <is>
          <t>한국콜마</t>
        </is>
      </c>
      <c r="D18482" t="n">
        <v>25525309000</v>
      </c>
      <c r="E18482" t="n">
        <v>5831309000</v>
      </c>
      <c r="F18482" t="n">
        <v>1805728000</v>
      </c>
      <c r="G18482" t="n">
        <v>449555000</v>
      </c>
      <c r="H18482" t="n">
        <v>2.5</v>
      </c>
      <c r="I18482" t="n">
        <v>4.36</v>
      </c>
      <c r="K18482" t="n">
        <v>-1192587000</v>
      </c>
      <c r="L18482" t="n">
        <v>1331210000</v>
      </c>
      <c r="M18482" t="n">
        <v>1293059000</v>
      </c>
      <c r="N18482" t="n">
        <v>-1183182000</v>
      </c>
      <c r="O18482">
        <f>D18481</f>
      </c>
      <c r="P18482">
        <f>(E18482-F18482+G18482)/O18482*100</f>
      </c>
      <c r="Q18482">
        <f>H18481</f>
      </c>
      <c r="R18482">
        <f>I18481</f>
      </c>
      <c r="S18482">
        <f>H18482-H18481</f>
      </c>
      <c r="T18482">
        <f>I18482-I18481</f>
      </c>
      <c r="U18482">
        <f>(L18482-K18482)/(2*D18482*0.01)</f>
      </c>
      <c r="V18482">
        <f>(L18482+K18482)/(D18482*0.0001)</f>
      </c>
    </row>
    <row r="18483">
      <c r="A18483" t="n">
        <v>2018</v>
      </c>
      <c r="B18483" t="inlineStr">
        <is>
          <t>00939331</t>
        </is>
      </c>
      <c r="C18483" t="inlineStr">
        <is>
          <t>한국콜마</t>
        </is>
      </c>
      <c r="D18483" t="n">
        <v>87143585000</v>
      </c>
      <c r="E18483" t="n">
        <v>8836562000</v>
      </c>
      <c r="F18483" t="n">
        <v>5541442000</v>
      </c>
      <c r="G18483" t="n">
        <v>1910028000</v>
      </c>
      <c r="H18483" t="n">
        <v>2.8</v>
      </c>
      <c r="I18483" t="n">
        <v>4.885</v>
      </c>
      <c r="K18483" t="n">
        <v>-6414323000</v>
      </c>
      <c r="L18483" t="n">
        <v>7402490000</v>
      </c>
      <c r="M18483" t="n">
        <v>7432225000</v>
      </c>
      <c r="N18483" t="n">
        <v>-6556189000</v>
      </c>
      <c r="O18483">
        <f>D18482</f>
      </c>
      <c r="P18483">
        <f>(E18483-F18483+G18483)/O18483*100</f>
      </c>
      <c r="Q18483">
        <f>H18482</f>
      </c>
      <c r="R18483">
        <f>I18482</f>
      </c>
      <c r="S18483">
        <f>H18483-H18482</f>
      </c>
      <c r="T18483">
        <f>I18483-I18482</f>
      </c>
      <c r="U18483">
        <f>(L18483-K18483)/(2*D18483*0.01)</f>
      </c>
      <c r="V18483">
        <f>(L18483+K18483)/(D18483*0.0001)</f>
      </c>
    </row>
    <row r="18484">
      <c r="A18484" t="n">
        <v>2019</v>
      </c>
      <c r="B18484" t="inlineStr">
        <is>
          <t>00939331</t>
        </is>
      </c>
      <c r="C18484" t="inlineStr">
        <is>
          <t>한국콜마</t>
        </is>
      </c>
      <c r="D18484" t="n">
        <v>95641608000</v>
      </c>
      <c r="E18484" t="n">
        <v>13323575000</v>
      </c>
      <c r="F18484" t="n">
        <v>10163119000</v>
      </c>
      <c r="G18484" t="n">
        <v>2677303000</v>
      </c>
      <c r="H18484" t="n">
        <v>2.605</v>
      </c>
      <c r="I18484" t="n">
        <v>4.89</v>
      </c>
      <c r="K18484" t="n">
        <v>-7234945000</v>
      </c>
      <c r="L18484" t="n">
        <v>8361731000</v>
      </c>
      <c r="M18484" t="n">
        <v>8249062000</v>
      </c>
      <c r="N18484" t="n">
        <v>-7278806000</v>
      </c>
      <c r="O18484">
        <f>D18483</f>
      </c>
      <c r="P18484">
        <f>(E18484-F18484+G18484)/O18484*100</f>
      </c>
      <c r="Q18484">
        <f>H18483</f>
      </c>
      <c r="R18484">
        <f>I18483</f>
      </c>
      <c r="S18484">
        <f>H18484-H18483</f>
      </c>
      <c r="T18484">
        <f>I18484-I18483</f>
      </c>
      <c r="U18484">
        <f>(L18484-K18484)/(2*D18484*0.01)</f>
      </c>
      <c r="V18484">
        <f>(L18484+K18484)/(D18484*0.0001)</f>
      </c>
    </row>
    <row r="18485">
      <c r="A18485" t="n">
        <v>2020</v>
      </c>
      <c r="B18485" t="inlineStr">
        <is>
          <t>00939331</t>
        </is>
      </c>
      <c r="C18485" t="inlineStr">
        <is>
          <t>한국콜마</t>
        </is>
      </c>
      <c r="D18485" t="n">
        <v>94262901000</v>
      </c>
      <c r="E18485" t="n">
        <v>13439931000</v>
      </c>
      <c r="F18485" t="n">
        <v>7381709000</v>
      </c>
      <c r="G18485" t="n">
        <v>2473613000</v>
      </c>
      <c r="H18485" t="n">
        <v>2.575</v>
      </c>
      <c r="I18485" t="n">
        <v>4.665</v>
      </c>
      <c r="K18485" t="n">
        <v>-6512633000</v>
      </c>
      <c r="L18485" t="n">
        <v>7449508000</v>
      </c>
      <c r="M18485" t="n">
        <v>7376235000</v>
      </c>
      <c r="N18485" t="n">
        <v>-6574152000</v>
      </c>
      <c r="O18485">
        <f>D18484</f>
      </c>
      <c r="P18485">
        <f>(E18485-F18485+G18485)/O18485*100</f>
      </c>
      <c r="Q18485">
        <f>H18484</f>
      </c>
      <c r="R18485">
        <f>I18484</f>
      </c>
      <c r="S18485">
        <f>H18485-H18484</f>
      </c>
      <c r="T18485">
        <f>I18485-I18484</f>
      </c>
      <c r="U18485">
        <f>(L18485-K18485)/(2*D18485*0.01)</f>
      </c>
      <c r="V18485">
        <f>(L18485+K18485)/(D18485*0.0001)</f>
      </c>
    </row>
    <row r="18486">
      <c r="A18486" t="n">
        <v>2021</v>
      </c>
      <c r="B18486" t="inlineStr">
        <is>
          <t>00939331</t>
        </is>
      </c>
      <c r="C18486" t="inlineStr">
        <is>
          <t>한국콜마</t>
        </is>
      </c>
      <c r="D18486" t="n">
        <v>109016075000</v>
      </c>
      <c r="E18486" t="n">
        <v>14407667000</v>
      </c>
      <c r="F18486" t="n">
        <v>6561836000</v>
      </c>
      <c r="G18486" t="n">
        <v>2450815000</v>
      </c>
      <c r="H18486" t="n">
        <v>3.12</v>
      </c>
      <c r="I18486" t="n">
        <v>4.055</v>
      </c>
      <c r="J18486" t="n">
        <v>6.83</v>
      </c>
      <c r="K18486" t="n">
        <v>-6911058000</v>
      </c>
      <c r="L18486" t="n">
        <v>7847728000</v>
      </c>
      <c r="M18486" t="n">
        <v>7849807000</v>
      </c>
      <c r="N18486" t="n">
        <v>-7038757000</v>
      </c>
      <c r="O18486">
        <f>D18485</f>
      </c>
      <c r="P18486">
        <f>(E18486-F18486+G18486)/O18486*100</f>
      </c>
      <c r="Q18486">
        <f>H18485</f>
      </c>
      <c r="R18486">
        <f>I18485</f>
      </c>
      <c r="S18486">
        <f>H18486-H18485</f>
      </c>
      <c r="T18486">
        <f>I18486-I18485</f>
      </c>
      <c r="U18486">
        <f>(L18486-K18486)/(2*D18486*0.01)</f>
      </c>
      <c r="V18486">
        <f>(L18486+K18486)/(D18486*0.0001)</f>
      </c>
    </row>
    <row r="18487">
      <c r="A18487" t="n">
        <v>2022</v>
      </c>
      <c r="B18487" t="inlineStr">
        <is>
          <t>00939331</t>
        </is>
      </c>
      <c r="C18487" t="inlineStr">
        <is>
          <t>한국콜마</t>
        </is>
      </c>
      <c r="D18487" t="n">
        <v>123608493000</v>
      </c>
      <c r="E18487" t="n">
        <v>17382247000</v>
      </c>
      <c r="F18487" t="n">
        <v>18569769000</v>
      </c>
      <c r="G18487" t="n">
        <v>3822392000</v>
      </c>
      <c r="H18487" t="n">
        <v>4.32</v>
      </c>
      <c r="I18487" t="n">
        <v>3.635</v>
      </c>
      <c r="J18487" t="n">
        <v>7.74</v>
      </c>
      <c r="K18487" t="n">
        <v>-6824443000</v>
      </c>
      <c r="L18487" t="n">
        <v>7634728000</v>
      </c>
      <c r="M18487" t="n">
        <v>7853064000</v>
      </c>
      <c r="N18487" t="n">
        <v>-7127771000</v>
      </c>
      <c r="O18487">
        <f>D18486</f>
      </c>
      <c r="P18487">
        <f>(E18487-F18487+G18487)/O18487*100</f>
      </c>
      <c r="Q18487">
        <f>H18486</f>
      </c>
      <c r="R18487">
        <f>I18486</f>
      </c>
      <c r="S18487">
        <f>H18487-H18486</f>
      </c>
      <c r="T18487">
        <f>I18487-I18486</f>
      </c>
      <c r="U18487">
        <f>(L18487-K18487)/(2*D18487*0.01)</f>
      </c>
      <c r="V18487">
        <f>(L18487+K18487)/(D18487*0.0001)</f>
      </c>
    </row>
    <row r="18488">
      <c r="A18488" t="n">
        <v>2023</v>
      </c>
      <c r="B18488" t="inlineStr">
        <is>
          <t>00939331</t>
        </is>
      </c>
      <c r="C18488" t="inlineStr">
        <is>
          <t>한국콜마</t>
        </is>
      </c>
      <c r="D18488" t="n">
        <v>153738386000</v>
      </c>
      <c r="E18488" t="n">
        <v>17076154000</v>
      </c>
      <c r="F18488" t="n">
        <v>12231634000</v>
      </c>
      <c r="G18488" t="n">
        <v>6544674000</v>
      </c>
      <c r="H18488" t="n">
        <v>4.355</v>
      </c>
      <c r="I18488" t="n">
        <v>2.82</v>
      </c>
      <c r="J18488" t="n">
        <v>6.825</v>
      </c>
      <c r="K18488" t="n">
        <v>-8008705000</v>
      </c>
      <c r="L18488" t="n">
        <v>8922247000</v>
      </c>
      <c r="M18488" t="n">
        <v>9045144000</v>
      </c>
      <c r="N18488" t="n">
        <v>-8258392000</v>
      </c>
      <c r="O18488">
        <f>D18487</f>
      </c>
      <c r="P18488">
        <f>(E18488-F18488+G18488)/O18488*100</f>
      </c>
      <c r="Q18488">
        <f>H18487</f>
      </c>
      <c r="R18488">
        <f>I18487</f>
      </c>
      <c r="S18488">
        <f>H18488-H18487</f>
      </c>
      <c r="T18488">
        <f>I18488-I18487</f>
      </c>
      <c r="U18488">
        <f>(L18488-K18488)/(2*D18488*0.01)</f>
      </c>
      <c r="V18488">
        <f>(L18488+K18488)/(D18488*0.0001)</f>
      </c>
    </row>
    <row r="18489">
      <c r="A18489" t="n">
        <v>2024</v>
      </c>
      <c r="B18489" t="inlineStr">
        <is>
          <t>00939331</t>
        </is>
      </c>
      <c r="C18489" t="inlineStr">
        <is>
          <t>한국콜마</t>
        </is>
      </c>
      <c r="D18489" t="n">
        <v>175359784000</v>
      </c>
      <c r="E18489" t="n">
        <v>19869465000</v>
      </c>
      <c r="F18489" t="n">
        <v>15679748000</v>
      </c>
      <c r="G18489" t="n">
        <v>6382318000</v>
      </c>
      <c r="H18489" t="n">
        <v>3.845</v>
      </c>
      <c r="I18489" t="n">
        <v>2.94</v>
      </c>
      <c r="J18489" t="n">
        <v>6.42</v>
      </c>
      <c r="K18489" t="n">
        <v>-9991339000</v>
      </c>
      <c r="M18489" t="n">
        <v>11308840000</v>
      </c>
      <c r="O18489">
        <f>D18488</f>
      </c>
      <c r="P18489">
        <f>(E18489-F18489+G18489)/O18489*100</f>
      </c>
      <c r="Q18489">
        <f>H18488</f>
      </c>
      <c r="R18489">
        <f>I18488</f>
      </c>
      <c r="S18489">
        <f>H18489-H18488</f>
      </c>
      <c r="T18489">
        <f>I18489-I18488</f>
      </c>
    </row>
    <row r="18490">
      <c r="A18490" t="n">
        <v>2025</v>
      </c>
      <c r="B18490" t="inlineStr">
        <is>
          <t>00939331</t>
        </is>
      </c>
      <c r="C18490" t="inlineStr">
        <is>
          <t>한국콜마</t>
        </is>
      </c>
      <c r="D18490" t="n">
        <v>198483636000</v>
      </c>
      <c r="E18490" t="n">
        <v>26020129000</v>
      </c>
      <c r="F18490" t="n">
        <v>17734380000</v>
      </c>
      <c r="G18490" t="n">
        <v>6681300000</v>
      </c>
      <c r="H18490" t="n">
        <v>4.17</v>
      </c>
      <c r="I18490" t="n">
        <v>4.31</v>
      </c>
      <c r="J18490" t="n">
        <v>7.958</v>
      </c>
      <c r="K18490" t="n">
        <v>-12162248000</v>
      </c>
      <c r="L18490" t="n">
        <v>13844011000</v>
      </c>
      <c r="M18490" t="n">
        <v>13903464000</v>
      </c>
      <c r="N18490" t="n">
        <v>-12437798000</v>
      </c>
      <c r="O18490">
        <f>D18489</f>
      </c>
      <c r="P18490">
        <f>(E18490-F18490+G18490)/O18490*100</f>
      </c>
      <c r="Q18490">
        <f>H18489</f>
      </c>
      <c r="R18490">
        <f>I18489</f>
      </c>
      <c r="S18490">
        <f>H18490-H18489</f>
      </c>
      <c r="T18490">
        <f>I18490-I18489</f>
      </c>
      <c r="U18490">
        <f>(L18490-K18490)/(2*D18490*0.01)</f>
      </c>
      <c r="V18490">
        <f>(L18490+K18490)/(D18490*0.0001)</f>
      </c>
    </row>
    <row r="18491">
      <c r="A18491" t="n">
        <v>2016</v>
      </c>
      <c r="B18491" t="inlineStr">
        <is>
          <t>00939429</t>
        </is>
      </c>
      <c r="C18491" t="inlineStr">
        <is>
          <t>삼보컴퓨터</t>
        </is>
      </c>
      <c r="D18491" t="n">
        <v>3309069000</v>
      </c>
      <c r="F18491" t="n">
        <v>841021000</v>
      </c>
    </row>
    <row r="18492">
      <c r="A18492" t="n">
        <v>2014</v>
      </c>
      <c r="B18492" t="inlineStr">
        <is>
          <t>00939687</t>
        </is>
      </c>
      <c r="C18492" t="inlineStr">
        <is>
          <t>동일고무벨트</t>
        </is>
      </c>
      <c r="D18492" t="n">
        <v>16651325000</v>
      </c>
      <c r="E18492" t="n">
        <v>1921670000</v>
      </c>
      <c r="F18492" t="n">
        <v>677849000</v>
      </c>
      <c r="G18492" t="n">
        <v>615461000</v>
      </c>
      <c r="H18492" t="n">
        <v>3</v>
      </c>
      <c r="I18492" t="n">
        <v>5.91</v>
      </c>
    </row>
    <row r="18493">
      <c r="A18493" t="n">
        <v>2015</v>
      </c>
      <c r="B18493" t="inlineStr">
        <is>
          <t>00939687</t>
        </is>
      </c>
      <c r="C18493" t="inlineStr">
        <is>
          <t>동일고무벨트</t>
        </is>
      </c>
      <c r="D18493" t="n">
        <v>17411887000</v>
      </c>
      <c r="E18493" t="n">
        <v>2067883000</v>
      </c>
      <c r="F18493" t="n">
        <v>168875000</v>
      </c>
      <c r="G18493" t="n">
        <v>532026000</v>
      </c>
      <c r="H18493" t="n">
        <v>2.6</v>
      </c>
      <c r="I18493" t="n">
        <v>5.15</v>
      </c>
      <c r="K18493" t="n">
        <v>-1269606000</v>
      </c>
      <c r="L18493" t="n">
        <v>1470020000</v>
      </c>
      <c r="M18493" t="n">
        <v>1414309000</v>
      </c>
      <c r="N18493" t="n">
        <v>-1250542000</v>
      </c>
      <c r="O18493">
        <f>D18492</f>
      </c>
      <c r="P18493">
        <f>(E18493-F18493+G18493)/O18493*100</f>
      </c>
      <c r="Q18493">
        <f>H18492</f>
      </c>
      <c r="R18493">
        <f>I18492</f>
      </c>
      <c r="S18493">
        <f>H18493-H18492</f>
      </c>
      <c r="T18493">
        <f>I18493-I18492</f>
      </c>
      <c r="U18493">
        <f>(L18493-K18493)/(2*D18493*0.01)</f>
      </c>
      <c r="V18493">
        <f>(L18493+K18493)/(D18493*0.0001)</f>
      </c>
    </row>
    <row r="18494">
      <c r="A18494" t="n">
        <v>2016</v>
      </c>
      <c r="B18494" t="inlineStr">
        <is>
          <t>00939687</t>
        </is>
      </c>
      <c r="C18494" t="inlineStr">
        <is>
          <t>동일고무벨트</t>
        </is>
      </c>
      <c r="D18494" t="n">
        <v>18204209000</v>
      </c>
      <c r="E18494" t="n">
        <v>2072183000</v>
      </c>
      <c r="F18494" t="n">
        <v>13052000</v>
      </c>
      <c r="G18494" t="n">
        <v>450072000</v>
      </c>
      <c r="H18494" t="n">
        <v>2.6</v>
      </c>
      <c r="I18494" t="n">
        <v>5.15</v>
      </c>
      <c r="K18494" t="n">
        <v>-1309623000</v>
      </c>
      <c r="L18494" t="n">
        <v>1523347000</v>
      </c>
      <c r="M18494" t="n">
        <v>1464056000</v>
      </c>
      <c r="N18494" t="n">
        <v>-1289703000</v>
      </c>
      <c r="O18494">
        <f>D18493</f>
      </c>
      <c r="P18494">
        <f>(E18494-F18494+G18494)/O18494*100</f>
      </c>
      <c r="Q18494">
        <f>H18493</f>
      </c>
      <c r="R18494">
        <f>I18493</f>
      </c>
      <c r="S18494">
        <f>H18494-H18493</f>
      </c>
      <c r="T18494">
        <f>I18494-I18493</f>
      </c>
      <c r="U18494">
        <f>(L18494-K18494)/(2*D18494*0.01)</f>
      </c>
      <c r="V18494">
        <f>(L18494+K18494)/(D18494*0.0001)</f>
      </c>
    </row>
    <row r="18495">
      <c r="A18495" t="n">
        <v>2017</v>
      </c>
      <c r="B18495" t="inlineStr">
        <is>
          <t>00939687</t>
        </is>
      </c>
      <c r="C18495" t="inlineStr">
        <is>
          <t>동일고무벨트</t>
        </is>
      </c>
      <c r="D18495" t="n">
        <v>20124721000</v>
      </c>
      <c r="E18495" t="n">
        <v>2312571000</v>
      </c>
      <c r="F18495" t="n">
        <v>469543000</v>
      </c>
      <c r="G18495" t="n">
        <v>551578000</v>
      </c>
      <c r="H18495" t="n">
        <v>3.1</v>
      </c>
      <c r="I18495" t="n">
        <v>5.15</v>
      </c>
      <c r="K18495" t="n">
        <v>-1677945000</v>
      </c>
      <c r="L18495" t="n">
        <v>1981296000</v>
      </c>
      <c r="M18495" t="n">
        <v>-455456000</v>
      </c>
      <c r="N18495" t="n">
        <v>-3209215000</v>
      </c>
      <c r="O18495">
        <f>D18494</f>
      </c>
      <c r="P18495">
        <f>(E18495-F18495+G18495)/O18495*100</f>
      </c>
      <c r="Q18495">
        <f>H18494</f>
      </c>
      <c r="R18495">
        <f>I18494</f>
      </c>
      <c r="S18495">
        <f>H18495-H18494</f>
      </c>
      <c r="T18495">
        <f>I18495-I18494</f>
      </c>
      <c r="U18495">
        <f>(L18495-K18495)/(2*D18495*0.01)</f>
      </c>
      <c r="V18495">
        <f>(L18495+K18495)/(D18495*0.0001)</f>
      </c>
    </row>
    <row r="18496">
      <c r="A18496" t="n">
        <v>2019</v>
      </c>
      <c r="B18496" t="inlineStr">
        <is>
          <t>00939687</t>
        </is>
      </c>
      <c r="C18496" t="inlineStr">
        <is>
          <t>동일고무벨트</t>
        </is>
      </c>
      <c r="D18496" t="n">
        <v>17726839000</v>
      </c>
      <c r="E18496" t="n">
        <v>1692682000</v>
      </c>
      <c r="F18496" t="n">
        <v>518607000</v>
      </c>
      <c r="G18496" t="n">
        <v>435161000</v>
      </c>
    </row>
    <row r="18497">
      <c r="A18497" t="n">
        <v>2020</v>
      </c>
      <c r="B18497" t="inlineStr">
        <is>
          <t>00939687</t>
        </is>
      </c>
      <c r="C18497" t="inlineStr">
        <is>
          <t>동일고무벨트</t>
        </is>
      </c>
      <c r="D18497" t="n">
        <v>17751149000</v>
      </c>
      <c r="E18497" t="n">
        <v>1757940000</v>
      </c>
      <c r="F18497" t="n">
        <v>340474000</v>
      </c>
      <c r="G18497" t="n">
        <v>405574000</v>
      </c>
      <c r="O18497">
        <f>D18496</f>
      </c>
      <c r="P18497">
        <f>(E18497-F18497+G18497)/O18497*100</f>
      </c>
    </row>
    <row r="18498">
      <c r="A18498" t="n">
        <v>2021</v>
      </c>
      <c r="B18498" t="inlineStr">
        <is>
          <t>00939687</t>
        </is>
      </c>
      <c r="C18498" t="inlineStr">
        <is>
          <t>동일고무벨트</t>
        </is>
      </c>
      <c r="D18498" t="n">
        <v>19642017000</v>
      </c>
      <c r="E18498" t="n">
        <v>1634286000</v>
      </c>
      <c r="F18498" t="n">
        <v>444395000</v>
      </c>
      <c r="G18498" t="n">
        <v>412499000</v>
      </c>
      <c r="O18498">
        <f>D18497</f>
      </c>
      <c r="P18498">
        <f>(E18498-F18498+G18498)/O18498*100</f>
      </c>
    </row>
    <row r="18499">
      <c r="A18499" t="n">
        <v>2018</v>
      </c>
      <c r="B18499" t="inlineStr">
        <is>
          <t>00939942</t>
        </is>
      </c>
      <c r="C18499" t="inlineStr">
        <is>
          <t>포시에스</t>
        </is>
      </c>
      <c r="D18499" t="n">
        <v>69568000</v>
      </c>
      <c r="E18499" t="n">
        <v>14212000</v>
      </c>
      <c r="F18499" t="n">
        <v>12500000</v>
      </c>
      <c r="G18499" t="n">
        <v>1777000</v>
      </c>
      <c r="H18499" t="n">
        <v>3.34</v>
      </c>
      <c r="K18499" t="n">
        <v>-3506000</v>
      </c>
      <c r="L18499" t="n">
        <v>3833000</v>
      </c>
      <c r="U18499">
        <f>(L18499-K18499)/(2*D18499*0.01)</f>
      </c>
      <c r="V18499">
        <f>(L18499+K18499)/(D18499*0.0001)</f>
      </c>
    </row>
    <row r="18500">
      <c r="A18500" t="n">
        <v>2019</v>
      </c>
      <c r="B18500" t="inlineStr">
        <is>
          <t>00939942</t>
        </is>
      </c>
      <c r="C18500" t="inlineStr">
        <is>
          <t>포시에스</t>
        </is>
      </c>
      <c r="D18500" t="n">
        <v>85620000</v>
      </c>
      <c r="E18500" t="n">
        <v>14745000</v>
      </c>
      <c r="F18500" t="n">
        <v>12000000</v>
      </c>
      <c r="G18500" t="n">
        <v>2088000</v>
      </c>
      <c r="H18500" t="n">
        <v>2.52</v>
      </c>
      <c r="O18500">
        <f>D18499</f>
      </c>
      <c r="P18500">
        <f>(E18500-F18500+G18500)/O18500*100</f>
      </c>
      <c r="Q18500">
        <f>H18499</f>
      </c>
      <c r="S18500">
        <f>H18500-H18499</f>
      </c>
    </row>
    <row r="18501">
      <c r="A18501" t="n">
        <v>2020</v>
      </c>
      <c r="B18501" t="inlineStr">
        <is>
          <t>00939942</t>
        </is>
      </c>
      <c r="C18501" t="inlineStr">
        <is>
          <t>포시에스</t>
        </is>
      </c>
      <c r="D18501" t="n">
        <v>89757000</v>
      </c>
      <c r="E18501" t="n">
        <v>18542000</v>
      </c>
      <c r="F18501" t="n">
        <v>12000000</v>
      </c>
      <c r="G18501" t="n">
        <v>2005000</v>
      </c>
      <c r="H18501" t="n">
        <v>2.19</v>
      </c>
      <c r="O18501">
        <f>D18500</f>
      </c>
      <c r="P18501">
        <f>(E18501-F18501+G18501)/O18501*100</f>
      </c>
      <c r="Q18501">
        <f>H18500</f>
      </c>
      <c r="S18501">
        <f>H18501-H18500</f>
      </c>
    </row>
    <row r="18502">
      <c r="A18502" t="n">
        <v>2021</v>
      </c>
      <c r="B18502" t="inlineStr">
        <is>
          <t>00939942</t>
        </is>
      </c>
      <c r="C18502" t="inlineStr">
        <is>
          <t>포시에스</t>
        </is>
      </c>
      <c r="D18502" t="n">
        <v>116758000</v>
      </c>
      <c r="E18502" t="n">
        <v>18566000</v>
      </c>
      <c r="F18502" t="n">
        <v>14500000</v>
      </c>
      <c r="G18502" t="n">
        <v>1853000</v>
      </c>
      <c r="H18502" t="n">
        <v>2.63</v>
      </c>
      <c r="K18502" t="n">
        <v>-5727000</v>
      </c>
      <c r="L18502" t="n">
        <v>6279000</v>
      </c>
      <c r="O18502">
        <f>D18501</f>
      </c>
      <c r="P18502">
        <f>(E18502-F18502+G18502)/O18502*100</f>
      </c>
      <c r="Q18502">
        <f>H18501</f>
      </c>
      <c r="S18502">
        <f>H18502-H18501</f>
      </c>
      <c r="U18502">
        <f>(L18502-K18502)/(2*D18502*0.01)</f>
      </c>
      <c r="V18502">
        <f>(L18502+K18502)/(D18502*0.0001)</f>
      </c>
    </row>
    <row r="18503">
      <c r="A18503" t="n">
        <v>2022</v>
      </c>
      <c r="B18503" t="inlineStr">
        <is>
          <t>00939942</t>
        </is>
      </c>
      <c r="C18503" t="inlineStr">
        <is>
          <t>포시에스</t>
        </is>
      </c>
      <c r="D18503" t="n">
        <v>130760000</v>
      </c>
      <c r="E18503" t="n">
        <v>19356000</v>
      </c>
      <c r="F18503" t="n">
        <v>24000000</v>
      </c>
      <c r="G18503" t="n">
        <v>2842000</v>
      </c>
      <c r="H18503" t="n">
        <v>4.66</v>
      </c>
      <c r="K18503" t="n">
        <v>-6623000</v>
      </c>
      <c r="L18503" t="n">
        <v>7323000</v>
      </c>
      <c r="O18503">
        <f>D18502</f>
      </c>
      <c r="P18503">
        <f>(E18503-F18503+G18503)/O18503*100</f>
      </c>
      <c r="Q18503">
        <f>H18502</f>
      </c>
      <c r="S18503">
        <f>H18503-H18502</f>
      </c>
      <c r="U18503">
        <f>(L18503-K18503)/(2*D18503*0.01)</f>
      </c>
      <c r="V18503">
        <f>(L18503+K18503)/(D18503*0.0001)</f>
      </c>
    </row>
    <row r="18504">
      <c r="A18504" t="n">
        <v>2023</v>
      </c>
      <c r="B18504" t="inlineStr">
        <is>
          <t>00939942</t>
        </is>
      </c>
      <c r="C18504" t="inlineStr">
        <is>
          <t>포시에스</t>
        </is>
      </c>
      <c r="D18504" t="n">
        <v>126262000</v>
      </c>
      <c r="E18504" t="n">
        <v>18918000</v>
      </c>
      <c r="F18504" t="n">
        <v>24000000</v>
      </c>
      <c r="G18504" t="n">
        <v>5560000</v>
      </c>
      <c r="H18504" t="n">
        <v>5.191</v>
      </c>
      <c r="K18504" t="n">
        <v>-6528000</v>
      </c>
      <c r="L18504" t="n">
        <v>7143000</v>
      </c>
      <c r="O18504">
        <f>D18503</f>
      </c>
      <c r="P18504">
        <f>(E18504-F18504+G18504)/O18504*100</f>
      </c>
      <c r="Q18504">
        <f>H18503</f>
      </c>
      <c r="S18504">
        <f>H18504-H18503</f>
      </c>
      <c r="U18504">
        <f>(L18504-K18504)/(2*D18504*0.01)</f>
      </c>
      <c r="V18504">
        <f>(L18504+K18504)/(D18504*0.0001)</f>
      </c>
    </row>
    <row r="18505">
      <c r="A18505" t="n">
        <v>2024</v>
      </c>
      <c r="B18505" t="inlineStr">
        <is>
          <t>00939942</t>
        </is>
      </c>
      <c r="C18505" t="inlineStr">
        <is>
          <t>포시에스</t>
        </is>
      </c>
      <c r="D18505" t="n">
        <v>127264000</v>
      </c>
      <c r="E18505" t="n">
        <v>18914000</v>
      </c>
      <c r="F18505" t="n">
        <v>19000000</v>
      </c>
      <c r="G18505" t="n">
        <v>5990000</v>
      </c>
      <c r="H18505" t="n">
        <v>4.334</v>
      </c>
      <c r="K18505" t="n">
        <v>-6571000</v>
      </c>
      <c r="L18505" t="n">
        <v>7249000</v>
      </c>
      <c r="O18505">
        <f>D18504</f>
      </c>
      <c r="P18505">
        <f>(E18505-F18505+G18505)/O18505*100</f>
      </c>
      <c r="Q18505">
        <f>H18504</f>
      </c>
      <c r="S18505">
        <f>H18505-H18504</f>
      </c>
      <c r="U18505">
        <f>(L18505-K18505)/(2*D18505*0.01)</f>
      </c>
      <c r="V18505">
        <f>(L18505+K18505)/(D18505*0.0001)</f>
      </c>
    </row>
    <row r="18506">
      <c r="A18506" t="n">
        <v>2016</v>
      </c>
      <c r="B18506" t="inlineStr">
        <is>
          <t>00942131</t>
        </is>
      </c>
      <c r="C18506" t="inlineStr">
        <is>
          <t>앤디포스</t>
        </is>
      </c>
      <c r="D18506" t="n">
        <v>1611820000</v>
      </c>
      <c r="E18506" t="n">
        <v>352678000</v>
      </c>
      <c r="F18506" t="n">
        <v>102714000</v>
      </c>
      <c r="G18506" t="n">
        <v>29040000</v>
      </c>
      <c r="H18506" t="n">
        <v>3.02</v>
      </c>
      <c r="I18506" t="n">
        <v>6.2</v>
      </c>
      <c r="K18506" t="n">
        <v>-90216000</v>
      </c>
      <c r="L18506" t="n">
        <v>120296000</v>
      </c>
      <c r="M18506" t="n">
        <v>115331000</v>
      </c>
      <c r="N18506" t="n">
        <v>-88402000</v>
      </c>
      <c r="U18506">
        <f>(L18506-K18506)/(2*D18506*0.01)</f>
      </c>
      <c r="V18506">
        <f>(L18506+K18506)/(D18506*0.0001)</f>
      </c>
    </row>
    <row r="18507">
      <c r="A18507" t="n">
        <v>2017</v>
      </c>
      <c r="B18507" t="inlineStr">
        <is>
          <t>00942131</t>
        </is>
      </c>
      <c r="C18507" t="inlineStr">
        <is>
          <t>앤디포스</t>
        </is>
      </c>
      <c r="D18507" t="n">
        <v>1910931000</v>
      </c>
      <c r="E18507" t="n">
        <v>470887000</v>
      </c>
      <c r="F18507" t="n">
        <v>262877000</v>
      </c>
      <c r="G18507" t="n">
        <v>47100000</v>
      </c>
      <c r="H18507" t="n">
        <v>3.36</v>
      </c>
      <c r="I18507" t="n">
        <v>6.16</v>
      </c>
      <c r="K18507" t="n">
        <v>-98841000</v>
      </c>
      <c r="L18507" t="n">
        <v>-90216000</v>
      </c>
      <c r="M18507" t="n">
        <v>114374000</v>
      </c>
      <c r="N18507" t="n">
        <v>-115331000</v>
      </c>
      <c r="O18507">
        <f>D18506</f>
      </c>
      <c r="P18507">
        <f>(E18507-F18507+G18507)/O18507*100</f>
      </c>
      <c r="Q18507">
        <f>H18506</f>
      </c>
      <c r="R18507">
        <f>I18506</f>
      </c>
      <c r="S18507">
        <f>H18507-H18506</f>
      </c>
      <c r="T18507">
        <f>I18507-I18506</f>
      </c>
      <c r="U18507">
        <f>(L18507-K18507)/(2*D18507*0.01)</f>
      </c>
    </row>
    <row r="18508">
      <c r="A18508" t="n">
        <v>2018</v>
      </c>
      <c r="B18508" t="inlineStr">
        <is>
          <t>00942131</t>
        </is>
      </c>
      <c r="C18508" t="inlineStr">
        <is>
          <t>앤디포스</t>
        </is>
      </c>
      <c r="D18508" t="n">
        <v>1566851000</v>
      </c>
      <c r="E18508" t="n">
        <v>519715000</v>
      </c>
      <c r="F18508" t="n">
        <v>823211000</v>
      </c>
      <c r="G18508" t="n">
        <v>62385000</v>
      </c>
      <c r="H18508" t="n">
        <v>2.86</v>
      </c>
      <c r="I18508" t="n">
        <v>6.6</v>
      </c>
      <c r="K18508" t="n">
        <v>-115309000</v>
      </c>
      <c r="L18508" t="n">
        <v>138998000</v>
      </c>
      <c r="M18508" t="n">
        <v>132479000</v>
      </c>
      <c r="N18508" t="n">
        <v>-112703000</v>
      </c>
      <c r="O18508">
        <f>D18507</f>
      </c>
      <c r="P18508">
        <f>(E18508-F18508+G18508)/O18508*100</f>
      </c>
      <c r="Q18508">
        <f>H18507</f>
      </c>
      <c r="R18508">
        <f>I18507</f>
      </c>
      <c r="S18508">
        <f>H18508-H18507</f>
      </c>
      <c r="T18508">
        <f>I18508-I18507</f>
      </c>
      <c r="U18508">
        <f>(L18508-K18508)/(2*D18508*0.01)</f>
      </c>
      <c r="V18508">
        <f>(L18508+K18508)/(D18508*0.0001)</f>
      </c>
    </row>
    <row r="18509">
      <c r="A18509" t="n">
        <v>2019</v>
      </c>
      <c r="B18509" t="inlineStr">
        <is>
          <t>00942131</t>
        </is>
      </c>
      <c r="C18509" t="inlineStr">
        <is>
          <t>앤디포스</t>
        </is>
      </c>
      <c r="D18509" t="n">
        <v>2318043000</v>
      </c>
      <c r="E18509" t="n">
        <v>538661000</v>
      </c>
      <c r="F18509" t="n">
        <v>73865000</v>
      </c>
      <c r="G18509" t="n">
        <v>43284000</v>
      </c>
      <c r="H18509" t="n">
        <v>2.68</v>
      </c>
      <c r="I18509" t="n">
        <v>6.6</v>
      </c>
      <c r="K18509" t="n">
        <v>-196396000</v>
      </c>
      <c r="L18509" t="n">
        <v>240636000</v>
      </c>
      <c r="M18509" t="n">
        <v>228752000</v>
      </c>
      <c r="N18509" t="n">
        <v>-191642000</v>
      </c>
      <c r="O18509">
        <f>D18508</f>
      </c>
      <c r="P18509">
        <f>(E18509-F18509+G18509)/O18509*100</f>
      </c>
      <c r="Q18509">
        <f>H18508</f>
      </c>
      <c r="R18509">
        <f>I18508</f>
      </c>
      <c r="S18509">
        <f>H18509-H18508</f>
      </c>
      <c r="T18509">
        <f>I18509-I18508</f>
      </c>
      <c r="U18509">
        <f>(L18509-K18509)/(2*D18509*0.01)</f>
      </c>
      <c r="V18509">
        <f>(L18509+K18509)/(D18509*0.0001)</f>
      </c>
    </row>
    <row r="18510">
      <c r="A18510" t="n">
        <v>2020</v>
      </c>
      <c r="B18510" t="inlineStr">
        <is>
          <t>00942131</t>
        </is>
      </c>
      <c r="C18510" t="inlineStr">
        <is>
          <t>앤디포스</t>
        </is>
      </c>
      <c r="D18510" t="n">
        <v>2939690000</v>
      </c>
      <c r="E18510" t="n">
        <v>743637000</v>
      </c>
      <c r="F18510" t="n">
        <v>48205000</v>
      </c>
      <c r="G18510" t="n">
        <v>42669000</v>
      </c>
      <c r="H18510" t="n">
        <v>3.17</v>
      </c>
      <c r="I18510" t="n">
        <v>6.6</v>
      </c>
      <c r="K18510" t="n">
        <v>-229503000</v>
      </c>
      <c r="L18510" t="n">
        <v>277986000</v>
      </c>
      <c r="M18510" t="n">
        <v>265781000</v>
      </c>
      <c r="N18510" t="n">
        <v>-224801000</v>
      </c>
      <c r="O18510">
        <f>D18509</f>
      </c>
      <c r="P18510">
        <f>(E18510-F18510+G18510)/O18510*100</f>
      </c>
      <c r="Q18510">
        <f>H18509</f>
      </c>
      <c r="R18510">
        <f>I18509</f>
      </c>
      <c r="S18510">
        <f>H18510-H18509</f>
      </c>
      <c r="T18510">
        <f>I18510-I18509</f>
      </c>
      <c r="U18510">
        <f>(L18510-K18510)/(2*D18510*0.01)</f>
      </c>
      <c r="V18510">
        <f>(L18510+K18510)/(D18510*0.0001)</f>
      </c>
    </row>
    <row r="18511">
      <c r="A18511" t="n">
        <v>2021</v>
      </c>
      <c r="B18511" t="inlineStr">
        <is>
          <t>00942131</t>
        </is>
      </c>
      <c r="C18511" t="inlineStr">
        <is>
          <t>앤디포스</t>
        </is>
      </c>
      <c r="D18511" t="n">
        <v>3163314000</v>
      </c>
      <c r="E18511" t="n">
        <v>927185000</v>
      </c>
      <c r="F18511" t="n">
        <v>800864000</v>
      </c>
      <c r="G18511" t="n">
        <v>63570000</v>
      </c>
      <c r="H18511" t="n">
        <v>3.66</v>
      </c>
      <c r="I18511" t="n">
        <v>6.6</v>
      </c>
      <c r="K18511" t="n">
        <v>-274632000</v>
      </c>
      <c r="L18511" t="n">
        <v>330493000</v>
      </c>
      <c r="M18511" t="n">
        <v>317679000</v>
      </c>
      <c r="N18511" t="n">
        <v>-270184000</v>
      </c>
      <c r="O18511">
        <f>D18510</f>
      </c>
      <c r="P18511">
        <f>(E18511-F18511+G18511)/O18511*100</f>
      </c>
      <c r="Q18511">
        <f>H18510</f>
      </c>
      <c r="R18511">
        <f>I18510</f>
      </c>
      <c r="S18511">
        <f>H18511-H18510</f>
      </c>
      <c r="T18511">
        <f>I18511-I18510</f>
      </c>
      <c r="U18511">
        <f>(L18511-K18511)/(2*D18511*0.01)</f>
      </c>
      <c r="V18511">
        <f>(L18511+K18511)/(D18511*0.0001)</f>
      </c>
    </row>
    <row r="18512">
      <c r="A18512" t="n">
        <v>2022</v>
      </c>
      <c r="B18512" t="inlineStr">
        <is>
          <t>00942131</t>
        </is>
      </c>
      <c r="C18512" t="inlineStr">
        <is>
          <t>앤디포스</t>
        </is>
      </c>
      <c r="D18512" t="n">
        <v>80546000</v>
      </c>
      <c r="E18512" t="n">
        <v>335591000</v>
      </c>
      <c r="F18512" t="n">
        <v>326218000</v>
      </c>
      <c r="G18512" t="n">
        <v>23853000</v>
      </c>
      <c r="H18512" t="n">
        <v>5.25</v>
      </c>
      <c r="I18512" t="n">
        <v>4.58</v>
      </c>
      <c r="K18512" t="n">
        <v>-4523000</v>
      </c>
      <c r="L18512" t="n">
        <v>5206000</v>
      </c>
      <c r="M18512" t="n">
        <v>5187000</v>
      </c>
      <c r="N18512" t="n">
        <v>-4590000</v>
      </c>
      <c r="O18512">
        <f>D18511</f>
      </c>
      <c r="P18512">
        <f>(E18512-F18512+G18512)/O18512*100</f>
      </c>
      <c r="Q18512">
        <f>H18511</f>
      </c>
      <c r="R18512">
        <f>I18511</f>
      </c>
      <c r="S18512">
        <f>H18512-H18511</f>
      </c>
      <c r="T18512">
        <f>I18512-I18511</f>
      </c>
      <c r="U18512">
        <f>(L18512-K18512)/(2*D18512*0.01)</f>
      </c>
      <c r="V18512">
        <f>(L18512+K18512)/(D18512*0.0001)</f>
      </c>
    </row>
    <row r="18513">
      <c r="A18513" t="n">
        <v>2023</v>
      </c>
      <c r="B18513" t="inlineStr">
        <is>
          <t>00942131</t>
        </is>
      </c>
      <c r="C18513" t="inlineStr">
        <is>
          <t>앤디포스</t>
        </is>
      </c>
      <c r="D18513" t="n">
        <v>75397000</v>
      </c>
      <c r="E18513" t="n">
        <v>14672000</v>
      </c>
      <c r="F18513" t="n">
        <v>14495000</v>
      </c>
      <c r="G18513" t="n">
        <v>393000</v>
      </c>
      <c r="H18513" t="n">
        <v>4.32</v>
      </c>
      <c r="I18513" t="n">
        <v>5</v>
      </c>
      <c r="K18513" t="n">
        <v>-4111000</v>
      </c>
      <c r="L18513" t="n">
        <v>4696000</v>
      </c>
      <c r="M18513" t="n">
        <v>4623000</v>
      </c>
      <c r="N18513" t="n">
        <v>-4127000</v>
      </c>
      <c r="O18513">
        <f>D18512</f>
      </c>
      <c r="P18513">
        <f>(E18513-F18513+G18513)/O18513*100</f>
      </c>
      <c r="Q18513">
        <f>H18512</f>
      </c>
      <c r="R18513">
        <f>I18512</f>
      </c>
      <c r="S18513">
        <f>H18513-H18512</f>
      </c>
      <c r="T18513">
        <f>I18513-I18512</f>
      </c>
      <c r="U18513">
        <f>(L18513-K18513)/(2*D18513*0.01)</f>
      </c>
      <c r="V18513">
        <f>(L18513+K18513)/(D18513*0.0001)</f>
      </c>
    </row>
    <row r="18514">
      <c r="A18514" t="n">
        <v>2014</v>
      </c>
      <c r="B18514" t="inlineStr">
        <is>
          <t>00945208</t>
        </is>
      </c>
      <c r="C18514" t="inlineStr">
        <is>
          <t>더미동</t>
        </is>
      </c>
      <c r="D18514" t="n">
        <v>922513000</v>
      </c>
      <c r="E18514" t="n">
        <v>270760000</v>
      </c>
      <c r="F18514" t="n">
        <v>35164000</v>
      </c>
      <c r="G18514" t="n">
        <v>13426000</v>
      </c>
      <c r="H18514" t="n">
        <v>2.92</v>
      </c>
      <c r="I18514" t="n">
        <v>0</v>
      </c>
      <c r="J18514" t="n">
        <v>7.01</v>
      </c>
      <c r="K18514" t="n">
        <v>-34000000</v>
      </c>
      <c r="L18514" t="n">
        <v>41000000</v>
      </c>
      <c r="M18514" t="n">
        <v>42000000</v>
      </c>
      <c r="N18514" t="n">
        <v>-36000000</v>
      </c>
      <c r="U18514">
        <f>(L18514-K18514)/(2*D18514*0.01)</f>
      </c>
      <c r="V18514">
        <f>(L18514+K18514)/(D18514*0.0001)</f>
      </c>
    </row>
    <row r="18515">
      <c r="A18515" t="n">
        <v>2015</v>
      </c>
      <c r="B18515" t="inlineStr">
        <is>
          <t>00945208</t>
        </is>
      </c>
      <c r="C18515" t="inlineStr">
        <is>
          <t>더미동</t>
        </is>
      </c>
      <c r="D18515" t="n">
        <v>887585000</v>
      </c>
      <c r="E18515" t="n">
        <v>307298000</v>
      </c>
      <c r="F18515" t="n">
        <v>60983000</v>
      </c>
      <c r="G18515" t="n">
        <v>26357000</v>
      </c>
      <c r="H18515" t="n">
        <v>2.86</v>
      </c>
      <c r="I18515" t="n">
        <v>6.1</v>
      </c>
      <c r="K18515" t="n">
        <v>-32778150</v>
      </c>
      <c r="L18515" t="n">
        <v>37040400</v>
      </c>
      <c r="M18515" t="n">
        <v>39945825</v>
      </c>
      <c r="N18515" t="n">
        <v>-33716300</v>
      </c>
      <c r="O18515">
        <f>D18514</f>
      </c>
      <c r="P18515">
        <f>(E18515-F18515+G18515)/O18515*100</f>
      </c>
      <c r="Q18515">
        <f>H18514</f>
      </c>
      <c r="S18515">
        <f>H18515-H18514</f>
      </c>
      <c r="U18515">
        <f>(L18515-K18515)/(2*D18515*0.01)</f>
      </c>
      <c r="V18515">
        <f>(L18515+K18515)/(D18515*0.0001)</f>
      </c>
    </row>
    <row r="18516">
      <c r="A18516" t="n">
        <v>2016</v>
      </c>
      <c r="B18516" t="inlineStr">
        <is>
          <t>00945208</t>
        </is>
      </c>
      <c r="C18516" t="inlineStr">
        <is>
          <t>더미동</t>
        </is>
      </c>
      <c r="D18516" t="n">
        <v>227790000</v>
      </c>
      <c r="E18516" t="n">
        <v>203209000</v>
      </c>
      <c r="F18516" t="n">
        <v>778267000</v>
      </c>
      <c r="G18516" t="n">
        <v>24930000</v>
      </c>
      <c r="H18516" t="n">
        <v>2.98</v>
      </c>
      <c r="I18516" t="n">
        <v>5.13</v>
      </c>
      <c r="J18516" t="n">
        <v>9.529999999999999</v>
      </c>
      <c r="O18516">
        <f>D18515</f>
      </c>
      <c r="P18516">
        <f>(E18516-F18516+G18516)/O18516*100</f>
      </c>
      <c r="Q18516">
        <f>H18515</f>
      </c>
      <c r="R18516">
        <f>I18515</f>
      </c>
      <c r="S18516">
        <f>H18516-H18515</f>
      </c>
      <c r="T18516">
        <f>I18516-I18515</f>
      </c>
    </row>
    <row r="18517">
      <c r="A18517" t="n">
        <v>2014</v>
      </c>
      <c r="B18517" t="inlineStr">
        <is>
          <t>00945457</t>
        </is>
      </c>
      <c r="C18517" t="inlineStr">
        <is>
          <t>아이진</t>
        </is>
      </c>
      <c r="D18517" t="n">
        <v>344070000</v>
      </c>
      <c r="E18517" t="n">
        <v>145401000</v>
      </c>
      <c r="F18517" t="n">
        <v>63715000</v>
      </c>
      <c r="G18517" t="n">
        <v>10699000</v>
      </c>
      <c r="H18517" t="n">
        <v>3.2</v>
      </c>
      <c r="I18517" t="n">
        <v>5.4</v>
      </c>
      <c r="K18517" t="n">
        <v>-25725000</v>
      </c>
      <c r="L18517" t="n">
        <v>30626000</v>
      </c>
      <c r="M18517" t="n">
        <v>30626000</v>
      </c>
      <c r="N18517" t="n">
        <v>-26144000</v>
      </c>
      <c r="U18517">
        <f>(L18517-K18517)/(2*D18517*0.01)</f>
      </c>
      <c r="V18517">
        <f>(L18517+K18517)/(D18517*0.0001)</f>
      </c>
    </row>
    <row r="18518">
      <c r="A18518" t="n">
        <v>2015</v>
      </c>
      <c r="B18518" t="inlineStr">
        <is>
          <t>00945457</t>
        </is>
      </c>
      <c r="C18518" t="inlineStr">
        <is>
          <t>아이진</t>
        </is>
      </c>
      <c r="D18518" t="n">
        <v>383998000</v>
      </c>
      <c r="E18518" t="n">
        <v>124345000</v>
      </c>
      <c r="F18518" t="n">
        <v>88734000</v>
      </c>
      <c r="G18518" t="n">
        <v>11310000</v>
      </c>
      <c r="H18518" t="n">
        <v>2.9</v>
      </c>
      <c r="I18518" t="n">
        <v>3.4</v>
      </c>
      <c r="J18518" t="n">
        <v>9.1</v>
      </c>
      <c r="K18518" t="n">
        <v>-33793220</v>
      </c>
      <c r="L18518" t="n">
        <v>40717100</v>
      </c>
      <c r="M18518" t="n">
        <v>40696740</v>
      </c>
      <c r="N18518" t="n">
        <v>-34281210</v>
      </c>
      <c r="O18518">
        <f>D18517</f>
      </c>
      <c r="P18518">
        <f>(E18518-F18518+G18518)/O18518*100</f>
      </c>
      <c r="Q18518">
        <f>H18517</f>
      </c>
      <c r="R18518">
        <f>I18517</f>
      </c>
      <c r="S18518">
        <f>H18518-H18517</f>
      </c>
      <c r="T18518">
        <f>I18518-I18517</f>
      </c>
      <c r="U18518">
        <f>(L18518-K18518)/(2*D18518*0.01)</f>
      </c>
      <c r="V18518">
        <f>(L18518+K18518)/(D18518*0.0001)</f>
      </c>
    </row>
    <row r="18519">
      <c r="A18519" t="n">
        <v>2016</v>
      </c>
      <c r="B18519" t="inlineStr">
        <is>
          <t>00945457</t>
        </is>
      </c>
      <c r="C18519" t="inlineStr">
        <is>
          <t>아이진</t>
        </is>
      </c>
      <c r="D18519" t="n">
        <v>1017212000</v>
      </c>
      <c r="E18519" t="n">
        <v>210501000</v>
      </c>
      <c r="F18519" t="n">
        <v>42251000</v>
      </c>
      <c r="G18519" t="n">
        <v>14960000</v>
      </c>
      <c r="H18519" t="n">
        <v>3</v>
      </c>
      <c r="J18519" t="n">
        <v>9.199999999999999</v>
      </c>
      <c r="K18519" t="n">
        <v>-54000000</v>
      </c>
      <c r="L18519" t="n">
        <v>64000000</v>
      </c>
      <c r="M18519" t="n">
        <v>64000000</v>
      </c>
      <c r="N18519" t="n">
        <v>-54000000</v>
      </c>
      <c r="O18519">
        <f>D18518</f>
      </c>
      <c r="P18519">
        <f>(E18519-F18519+G18519)/O18519*100</f>
      </c>
      <c r="Q18519">
        <f>H18518</f>
      </c>
      <c r="S18519">
        <f>H18519-H18518</f>
      </c>
      <c r="U18519">
        <f>(L18519-K18519)/(2*D18519*0.01)</f>
      </c>
      <c r="V18519">
        <f>(L18519+K18519)/(D18519*0.0001)</f>
      </c>
    </row>
    <row r="18520">
      <c r="A18520" t="n">
        <v>2017</v>
      </c>
      <c r="B18520" t="inlineStr">
        <is>
          <t>00945457</t>
        </is>
      </c>
      <c r="C18520" t="inlineStr">
        <is>
          <t>아이진</t>
        </is>
      </c>
      <c r="D18520" t="n">
        <v>1240366000</v>
      </c>
      <c r="E18520" t="n">
        <v>414851000</v>
      </c>
      <c r="F18520" t="n">
        <v>111868000</v>
      </c>
      <c r="G18520" t="n">
        <v>35174000</v>
      </c>
      <c r="H18520" t="n">
        <v>3.4</v>
      </c>
      <c r="J18520" t="n">
        <v>9.300000000000001</v>
      </c>
      <c r="K18520" t="n">
        <v>-53300000</v>
      </c>
      <c r="L18520" t="n">
        <v>62000000</v>
      </c>
      <c r="M18520" t="n">
        <v>62000000</v>
      </c>
      <c r="N18520" t="n">
        <v>-53300000</v>
      </c>
      <c r="O18520">
        <f>D18519</f>
      </c>
      <c r="P18520">
        <f>(E18520-F18520+G18520)/O18520*100</f>
      </c>
      <c r="Q18520">
        <f>H18519</f>
      </c>
      <c r="S18520">
        <f>H18520-H18519</f>
      </c>
      <c r="U18520">
        <f>(L18520-K18520)/(2*D18520*0.01)</f>
      </c>
      <c r="V18520">
        <f>(L18520+K18520)/(D18520*0.0001)</f>
      </c>
    </row>
    <row r="18521">
      <c r="A18521" t="n">
        <v>2018</v>
      </c>
      <c r="B18521" t="inlineStr">
        <is>
          <t>00945457</t>
        </is>
      </c>
      <c r="C18521" t="inlineStr">
        <is>
          <t>아이진</t>
        </is>
      </c>
      <c r="D18521" t="n">
        <v>1684585000</v>
      </c>
      <c r="E18521" t="n">
        <v>414577000</v>
      </c>
      <c r="F18521" t="n">
        <v>93919000</v>
      </c>
      <c r="G18521" t="n">
        <v>43446000</v>
      </c>
      <c r="H18521" t="n">
        <v>3.35</v>
      </c>
      <c r="I18521" t="n">
        <v>3.38</v>
      </c>
      <c r="J18521" t="n">
        <v>12.32</v>
      </c>
      <c r="K18521" t="n">
        <v>-101077710</v>
      </c>
      <c r="L18521" t="n">
        <v>101075100</v>
      </c>
      <c r="M18521" t="n">
        <v>101075100</v>
      </c>
      <c r="N18521" t="n">
        <v>-85954335</v>
      </c>
      <c r="O18521">
        <f>D18520</f>
      </c>
      <c r="P18521">
        <f>(E18521-F18521+G18521)/O18521*100</f>
      </c>
      <c r="Q18521">
        <f>H18520</f>
      </c>
      <c r="S18521">
        <f>H18521-H18520</f>
      </c>
      <c r="U18521">
        <f>(L18521-K18521)/(2*D18521*0.01)</f>
      </c>
    </row>
    <row r="18522">
      <c r="A18522" t="n">
        <v>2019</v>
      </c>
      <c r="B18522" t="inlineStr">
        <is>
          <t>00945457</t>
        </is>
      </c>
      <c r="C18522" t="inlineStr">
        <is>
          <t>아이진</t>
        </is>
      </c>
      <c r="D18522" t="n">
        <v>2175513000</v>
      </c>
      <c r="E18522" t="n">
        <v>427861000</v>
      </c>
      <c r="F18522" t="n">
        <v>160191000</v>
      </c>
      <c r="G18522" t="n">
        <v>55483000</v>
      </c>
      <c r="H18522" t="n">
        <v>3.03</v>
      </c>
      <c r="I18522" t="n">
        <v>3.98</v>
      </c>
      <c r="J18522" t="n">
        <v>12.678</v>
      </c>
      <c r="K18522" t="n">
        <v>-119900000</v>
      </c>
      <c r="L18522" t="n">
        <v>146025000</v>
      </c>
      <c r="M18522" t="n">
        <v>141425000</v>
      </c>
      <c r="N18522" t="n">
        <v>-119425000</v>
      </c>
      <c r="O18522">
        <f>D18521</f>
      </c>
      <c r="P18522">
        <f>(E18522-F18522+G18522)/O18522*100</f>
      </c>
      <c r="Q18522">
        <f>H18521</f>
      </c>
      <c r="R18522">
        <f>I18521</f>
      </c>
      <c r="S18522">
        <f>H18522-H18521</f>
      </c>
      <c r="T18522">
        <f>I18522-I18521</f>
      </c>
      <c r="U18522">
        <f>(L18522-K18522)/(2*D18522*0.01)</f>
      </c>
      <c r="V18522">
        <f>(L18522+K18522)/(D18522*0.0001)</f>
      </c>
    </row>
    <row r="18523">
      <c r="A18523" t="n">
        <v>2020</v>
      </c>
      <c r="B18523" t="inlineStr">
        <is>
          <t>00945457</t>
        </is>
      </c>
      <c r="C18523" t="inlineStr">
        <is>
          <t>아이진</t>
        </is>
      </c>
      <c r="D18523" t="n">
        <v>2410994000</v>
      </c>
      <c r="E18523" t="n">
        <v>513001000</v>
      </c>
      <c r="F18523" t="n">
        <v>274584000</v>
      </c>
      <c r="G18523" t="n">
        <v>64894000</v>
      </c>
      <c r="H18523" t="n">
        <v>3.1</v>
      </c>
      <c r="I18523" t="n">
        <v>3.85</v>
      </c>
      <c r="J18523" t="n">
        <v>10.78</v>
      </c>
      <c r="K18523" t="n">
        <v>-125480000</v>
      </c>
      <c r="L18523" t="n">
        <v>147190734</v>
      </c>
      <c r="M18523" t="n">
        <v>145260000</v>
      </c>
      <c r="N18523" t="n">
        <v>-122961942</v>
      </c>
      <c r="O18523">
        <f>D18522</f>
      </c>
      <c r="P18523">
        <f>(E18523-F18523+G18523)/O18523*100</f>
      </c>
      <c r="Q18523">
        <f>H18522</f>
      </c>
      <c r="R18523">
        <f>I18522</f>
      </c>
      <c r="S18523">
        <f>H18523-H18522</f>
      </c>
      <c r="T18523">
        <f>I18523-I18522</f>
      </c>
      <c r="U18523">
        <f>(L18523-K18523)/(2*D18523*0.01)</f>
      </c>
      <c r="V18523">
        <f>(L18523+K18523)/(D18523*0.0001)</f>
      </c>
    </row>
    <row r="18524">
      <c r="A18524" t="n">
        <v>2021</v>
      </c>
      <c r="B18524" t="inlineStr">
        <is>
          <t>00945457</t>
        </is>
      </c>
      <c r="C18524" t="inlineStr">
        <is>
          <t>아이진</t>
        </is>
      </c>
      <c r="D18524" t="n">
        <v>4055122000</v>
      </c>
      <c r="E18524" t="n">
        <v>562682000</v>
      </c>
      <c r="F18524" t="n">
        <v>160044000</v>
      </c>
      <c r="G18524" t="n">
        <v>33815000</v>
      </c>
      <c r="H18524" t="n">
        <v>3.53</v>
      </c>
      <c r="I18524" t="n">
        <v>4.18</v>
      </c>
      <c r="J18524" t="n">
        <v>9.630000000000001</v>
      </c>
      <c r="K18524" t="n">
        <v>-169900000</v>
      </c>
      <c r="L18524" t="n">
        <v>162204880</v>
      </c>
      <c r="M18524" t="n">
        <v>157590000</v>
      </c>
      <c r="N18524" t="n">
        <v>-137874408</v>
      </c>
      <c r="O18524">
        <f>D18523</f>
      </c>
      <c r="P18524">
        <f>(E18524-F18524+G18524)/O18524*100</f>
      </c>
      <c r="Q18524">
        <f>H18523</f>
      </c>
      <c r="R18524">
        <f>I18523</f>
      </c>
      <c r="S18524">
        <f>H18524-H18523</f>
      </c>
      <c r="T18524">
        <f>I18524-I18523</f>
      </c>
      <c r="U18524">
        <f>(L18524-K18524)/(2*D18524*0.01)</f>
      </c>
    </row>
    <row r="18525">
      <c r="A18525" t="n">
        <v>2022</v>
      </c>
      <c r="B18525" t="inlineStr">
        <is>
          <t>00945457</t>
        </is>
      </c>
      <c r="C18525" t="inlineStr">
        <is>
          <t>아이진</t>
        </is>
      </c>
      <c r="D18525" t="n">
        <v>4613270000</v>
      </c>
      <c r="E18525" t="n">
        <v>946582000</v>
      </c>
      <c r="F18525" t="n">
        <v>376275000</v>
      </c>
      <c r="G18525" t="n">
        <v>48499000</v>
      </c>
      <c r="H18525" t="n">
        <v>5.905</v>
      </c>
      <c r="I18525" t="n">
        <v>5.14</v>
      </c>
      <c r="J18525" t="n">
        <v>10.295</v>
      </c>
      <c r="K18525" t="n">
        <v>-106179000</v>
      </c>
      <c r="L18525" t="n">
        <v>124598190</v>
      </c>
      <c r="M18525" t="n">
        <v>124611000</v>
      </c>
      <c r="N18525" t="n">
        <v>-106106410</v>
      </c>
      <c r="O18525">
        <f>D18524</f>
      </c>
      <c r="P18525">
        <f>(E18525-F18525+G18525)/O18525*100</f>
      </c>
      <c r="Q18525">
        <f>H18524</f>
      </c>
      <c r="R18525">
        <f>I18524</f>
      </c>
      <c r="S18525">
        <f>H18525-H18524</f>
      </c>
      <c r="T18525">
        <f>I18525-I18524</f>
      </c>
      <c r="U18525">
        <f>(L18525-K18525)/(2*D18525*0.01)</f>
      </c>
      <c r="V18525">
        <f>(L18525+K18525)/(D18525*0.0001)</f>
      </c>
    </row>
    <row r="18526">
      <c r="A18526" t="n">
        <v>2023</v>
      </c>
      <c r="B18526" t="inlineStr">
        <is>
          <t>00945457</t>
        </is>
      </c>
      <c r="C18526" t="inlineStr">
        <is>
          <t>아이진</t>
        </is>
      </c>
      <c r="D18526" t="n">
        <v>3485109000</v>
      </c>
      <c r="E18526" t="n">
        <v>1082085000</v>
      </c>
      <c r="F18526" t="n">
        <v>1302964000</v>
      </c>
      <c r="G18526" t="n">
        <v>58427000</v>
      </c>
      <c r="H18526" t="n">
        <v>5.075</v>
      </c>
      <c r="I18526" t="n">
        <v>6.07</v>
      </c>
      <c r="J18526" t="n">
        <v>10.375</v>
      </c>
      <c r="K18526" t="n">
        <v>-185972000</v>
      </c>
      <c r="L18526" t="n">
        <v>218450000</v>
      </c>
      <c r="M18526" t="n">
        <v>215457000</v>
      </c>
      <c r="N18526" t="n">
        <v>-187018000</v>
      </c>
      <c r="O18526">
        <f>D18525</f>
      </c>
      <c r="P18526">
        <f>(E18526-F18526+G18526)/O18526*100</f>
      </c>
      <c r="Q18526">
        <f>H18525</f>
      </c>
      <c r="R18526">
        <f>I18525</f>
      </c>
      <c r="S18526">
        <f>H18526-H18525</f>
      </c>
      <c r="T18526">
        <f>I18526-I18525</f>
      </c>
      <c r="U18526">
        <f>(L18526-K18526)/(2*D18526*0.01)</f>
      </c>
      <c r="V18526">
        <f>(L18526+K18526)/(D18526*0.0001)</f>
      </c>
    </row>
    <row r="18527">
      <c r="A18527" t="n">
        <v>2024</v>
      </c>
      <c r="B18527" t="inlineStr">
        <is>
          <t>00945457</t>
        </is>
      </c>
      <c r="C18527" t="inlineStr">
        <is>
          <t>아이진</t>
        </is>
      </c>
      <c r="D18527" t="n">
        <v>2546218000</v>
      </c>
      <c r="E18527" t="n">
        <v>534107000</v>
      </c>
      <c r="F18527" t="n">
        <v>1591524000</v>
      </c>
      <c r="G18527" t="n">
        <v>114281000</v>
      </c>
      <c r="H18527" t="n">
        <v>4.48</v>
      </c>
      <c r="I18527" t="n">
        <v>5.34</v>
      </c>
      <c r="J18527" t="n">
        <v>13</v>
      </c>
      <c r="K18527" t="n">
        <v>-97130000</v>
      </c>
      <c r="L18527" t="n">
        <v>113458000</v>
      </c>
      <c r="M18527" t="n">
        <v>111495000</v>
      </c>
      <c r="N18527" t="n">
        <v>-97393000</v>
      </c>
      <c r="O18527">
        <f>D18526</f>
      </c>
      <c r="P18527">
        <f>(E18527-F18527+G18527)/O18527*100</f>
      </c>
      <c r="Q18527">
        <f>H18526</f>
      </c>
      <c r="R18527">
        <f>I18526</f>
      </c>
      <c r="S18527">
        <f>H18527-H18526</f>
      </c>
      <c r="T18527">
        <f>I18527-I18526</f>
      </c>
      <c r="U18527">
        <f>(L18527-K18527)/(2*D18527*0.01)</f>
      </c>
      <c r="V18527">
        <f>(L18527+K18527)/(D18527*0.0001)</f>
      </c>
    </row>
    <row r="18528">
      <c r="A18528" t="n">
        <v>2025</v>
      </c>
      <c r="B18528" t="inlineStr">
        <is>
          <t>00945457</t>
        </is>
      </c>
      <c r="C18528" t="inlineStr">
        <is>
          <t>아이진</t>
        </is>
      </c>
      <c r="D18528" t="n">
        <v>2914632000</v>
      </c>
      <c r="E18528" t="n">
        <v>476761000</v>
      </c>
      <c r="F18528" t="n">
        <v>238056000</v>
      </c>
      <c r="G18528" t="n">
        <v>94082000</v>
      </c>
      <c r="H18528" t="n">
        <v>4.9</v>
      </c>
      <c r="I18528" t="n">
        <v>6.08</v>
      </c>
      <c r="J18528" t="n">
        <v>12.5</v>
      </c>
      <c r="K18528" t="n">
        <v>-124498000</v>
      </c>
      <c r="L18528" t="n">
        <v>146207000</v>
      </c>
      <c r="M18528" t="n">
        <v>143234000</v>
      </c>
      <c r="N18528" t="n">
        <v>-124496000</v>
      </c>
      <c r="O18528">
        <f>D18527</f>
      </c>
      <c r="P18528">
        <f>(E18528-F18528+G18528)/O18528*100</f>
      </c>
      <c r="Q18528">
        <f>H18527</f>
      </c>
      <c r="R18528">
        <f>I18527</f>
      </c>
      <c r="S18528">
        <f>H18528-H18527</f>
      </c>
      <c r="T18528">
        <f>I18528-I18527</f>
      </c>
      <c r="U18528">
        <f>(L18528-K18528)/(2*D18528*0.01)</f>
      </c>
      <c r="V18528">
        <f>(L18528+K18528)/(D18528*0.0001)</f>
      </c>
    </row>
    <row r="18529">
      <c r="A18529" t="n">
        <v>2022</v>
      </c>
      <c r="B18529" t="inlineStr">
        <is>
          <t>00945776</t>
        </is>
      </c>
      <c r="C18529" t="inlineStr">
        <is>
          <t>지슨</t>
        </is>
      </c>
      <c r="D18529" t="n">
        <v>1822535262</v>
      </c>
      <c r="E18529" t="n">
        <v>360213816</v>
      </c>
      <c r="F18529" t="n">
        <v>197650999</v>
      </c>
      <c r="G18529" t="n">
        <v>44426232</v>
      </c>
      <c r="H18529" t="n">
        <v>5.3</v>
      </c>
      <c r="I18529" t="n">
        <v>3.6</v>
      </c>
      <c r="J18529" t="n">
        <v>6.62</v>
      </c>
      <c r="K18529" t="n">
        <v>-108411994</v>
      </c>
      <c r="L18529" t="n">
        <v>121530899</v>
      </c>
      <c r="M18529" t="n">
        <v>124530368</v>
      </c>
      <c r="N18529" t="n">
        <v>-112844592</v>
      </c>
      <c r="U18529">
        <f>(L18529-K18529)/(2*D18529*0.01)</f>
      </c>
      <c r="V18529">
        <f>(L18529+K18529)/(D18529*0.0001)</f>
      </c>
    </row>
    <row r="18530">
      <c r="A18530" t="n">
        <v>2023</v>
      </c>
      <c r="B18530" t="inlineStr">
        <is>
          <t>00945776</t>
        </is>
      </c>
      <c r="C18530" t="inlineStr">
        <is>
          <t>지슨</t>
        </is>
      </c>
      <c r="D18530" t="n">
        <v>2072470451</v>
      </c>
      <c r="E18530" t="n">
        <v>462682584</v>
      </c>
      <c r="F18530" t="n">
        <v>178511121</v>
      </c>
      <c r="G18530" t="n">
        <v>91327764</v>
      </c>
      <c r="H18530" t="n">
        <v>4.38</v>
      </c>
      <c r="I18530" t="n">
        <v>4.24</v>
      </c>
      <c r="J18530" t="n">
        <v>6.78</v>
      </c>
      <c r="K18530" t="n">
        <v>-126897677</v>
      </c>
      <c r="L18530" t="n">
        <v>143175402</v>
      </c>
      <c r="M18530" t="n">
        <v>145386672</v>
      </c>
      <c r="N18530" t="n">
        <v>-131012360</v>
      </c>
      <c r="O18530">
        <f>D18529</f>
      </c>
      <c r="P18530">
        <f>(E18530-F18530+G18530)/O18530*100</f>
      </c>
      <c r="Q18530">
        <f>H18529</f>
      </c>
      <c r="R18530">
        <f>I18529</f>
      </c>
      <c r="S18530">
        <f>H18530-H18529</f>
      </c>
      <c r="T18530">
        <f>I18530-I18529</f>
      </c>
      <c r="U18530">
        <f>(L18530-K18530)/(2*D18530*0.01)</f>
      </c>
      <c r="V18530">
        <f>(L18530+K18530)/(D18530*0.0001)</f>
      </c>
    </row>
    <row r="18531">
      <c r="A18531" t="n">
        <v>2025</v>
      </c>
      <c r="B18531" t="inlineStr">
        <is>
          <t>00949161</t>
        </is>
      </c>
      <c r="C18531" t="inlineStr">
        <is>
          <t>티엠씨</t>
        </is>
      </c>
      <c r="D18531" t="n">
        <v>18191705000</v>
      </c>
      <c r="E18531" t="n">
        <v>2528401000</v>
      </c>
      <c r="F18531" t="n">
        <v>2113725000</v>
      </c>
      <c r="G18531" t="n">
        <v>541452000</v>
      </c>
      <c r="H18531" t="n">
        <v>3.955</v>
      </c>
      <c r="I18531" t="n">
        <v>3.195</v>
      </c>
      <c r="J18531" t="n">
        <v>6.009</v>
      </c>
      <c r="K18531" t="n">
        <v>-1077208000</v>
      </c>
      <c r="L18531" t="n">
        <v>1209486000</v>
      </c>
      <c r="M18531" t="n">
        <v>1222915000</v>
      </c>
      <c r="N18531" t="n">
        <v>-1108003000</v>
      </c>
      <c r="U18531">
        <f>(L18531-K18531)/(2*D18531*0.01)</f>
      </c>
      <c r="V18531">
        <f>(L18531+K18531)/(D18531*0.0001)</f>
      </c>
    </row>
    <row r="18532">
      <c r="A18532" t="n">
        <v>2014</v>
      </c>
      <c r="B18532" t="inlineStr">
        <is>
          <t>00956930</t>
        </is>
      </c>
      <c r="C18532" t="inlineStr">
        <is>
          <t>동아에스티</t>
        </is>
      </c>
      <c r="D18532" t="n">
        <v>70497957000</v>
      </c>
      <c r="E18532" t="n">
        <v>8098092000</v>
      </c>
      <c r="F18532" t="n">
        <v>5659221000</v>
      </c>
      <c r="G18532" t="n">
        <v>2162114000</v>
      </c>
      <c r="H18532" t="n">
        <v>3</v>
      </c>
      <c r="I18532" t="n">
        <v>2.98</v>
      </c>
      <c r="K18532" t="n">
        <v>-6453597000</v>
      </c>
      <c r="L18532" t="n">
        <v>7596097000</v>
      </c>
      <c r="M18532" t="n">
        <v>7527044000</v>
      </c>
      <c r="N18532" t="n">
        <v>-6509980000</v>
      </c>
      <c r="U18532">
        <f>(L18532-K18532)/(2*D18532*0.01)</f>
      </c>
      <c r="V18532">
        <f>(L18532+K18532)/(D18532*0.0001)</f>
      </c>
    </row>
    <row r="18533">
      <c r="A18533" t="n">
        <v>2015</v>
      </c>
      <c r="B18533" t="inlineStr">
        <is>
          <t>00956930</t>
        </is>
      </c>
      <c r="C18533" t="inlineStr">
        <is>
          <t>동아에스티</t>
        </is>
      </c>
      <c r="D18533" t="n">
        <v>76074828000</v>
      </c>
      <c r="E18533" t="n">
        <v>8092847000</v>
      </c>
      <c r="F18533" t="n">
        <v>8843830000</v>
      </c>
      <c r="G18533" t="n">
        <v>2016431000</v>
      </c>
      <c r="H18533" t="n">
        <v>2.52</v>
      </c>
      <c r="I18533" t="n">
        <v>3</v>
      </c>
      <c r="J18533" t="n">
        <v>13.4</v>
      </c>
      <c r="K18533" t="n">
        <v>-7231514000</v>
      </c>
      <c r="L18533" t="n">
        <v>8523361000</v>
      </c>
      <c r="M18533" t="n">
        <v>8398472000</v>
      </c>
      <c r="N18533" t="n">
        <v>-7267725000</v>
      </c>
      <c r="O18533">
        <f>D18532</f>
      </c>
      <c r="P18533">
        <f>(E18533-F18533+G18533)/O18533*100</f>
      </c>
      <c r="Q18533">
        <f>H18532</f>
      </c>
      <c r="R18533">
        <f>I18532</f>
      </c>
      <c r="S18533">
        <f>H18533-H18532</f>
      </c>
      <c r="T18533">
        <f>I18533-I18532</f>
      </c>
      <c r="U18533">
        <f>(L18533-K18533)/(2*D18533*0.01)</f>
      </c>
      <c r="V18533">
        <f>(L18533+K18533)/(D18533*0.0001)</f>
      </c>
    </row>
    <row r="18534">
      <c r="A18534" t="n">
        <v>2016</v>
      </c>
      <c r="B18534" t="inlineStr">
        <is>
          <t>00956930</t>
        </is>
      </c>
      <c r="C18534" t="inlineStr">
        <is>
          <t>동아에스티</t>
        </is>
      </c>
      <c r="D18534" t="n">
        <v>76918794000</v>
      </c>
      <c r="E18534" t="n">
        <v>8522657000</v>
      </c>
      <c r="F18534" t="n">
        <v>10769914000</v>
      </c>
      <c r="G18534" t="n">
        <v>1821134000</v>
      </c>
      <c r="H18534" t="n">
        <v>2.52</v>
      </c>
      <c r="I18534" t="n">
        <v>3</v>
      </c>
      <c r="J18534" t="n">
        <v>11.3</v>
      </c>
      <c r="K18534" t="n">
        <v>-7776339000</v>
      </c>
      <c r="L18534" t="n">
        <v>8588348000</v>
      </c>
      <c r="M18534" t="n">
        <v>8458802000</v>
      </c>
      <c r="N18534" t="n">
        <v>-7815530000</v>
      </c>
      <c r="O18534">
        <f>D18533</f>
      </c>
      <c r="P18534">
        <f>(E18534-F18534+G18534)/O18534*100</f>
      </c>
      <c r="Q18534">
        <f>H18533</f>
      </c>
      <c r="R18534">
        <f>I18533</f>
      </c>
      <c r="S18534">
        <f>H18534-H18533</f>
      </c>
      <c r="T18534">
        <f>I18534-I18533</f>
      </c>
      <c r="U18534">
        <f>(L18534-K18534)/(2*D18534*0.01)</f>
      </c>
      <c r="V18534">
        <f>(L18534+K18534)/(D18534*0.0001)</f>
      </c>
    </row>
    <row r="18535">
      <c r="A18535" t="n">
        <v>2017</v>
      </c>
      <c r="B18535" t="inlineStr">
        <is>
          <t>00956930</t>
        </is>
      </c>
      <c r="C18535" t="inlineStr">
        <is>
          <t>동아에스티</t>
        </is>
      </c>
      <c r="D18535" t="n">
        <v>79066072000</v>
      </c>
      <c r="E18535" t="n">
        <v>8368350000</v>
      </c>
      <c r="F18535" t="n">
        <v>3861957000</v>
      </c>
      <c r="G18535" t="n">
        <v>1886277000</v>
      </c>
      <c r="H18535" t="n">
        <v>2.85</v>
      </c>
      <c r="I18535" t="n">
        <v>3</v>
      </c>
      <c r="J18535" t="n">
        <v>10.71</v>
      </c>
      <c r="K18535" t="n">
        <v>-7342022000</v>
      </c>
      <c r="L18535" t="n">
        <v>8550870000</v>
      </c>
      <c r="M18535" t="n">
        <v>8455461000</v>
      </c>
      <c r="N18535" t="n">
        <v>-7402591000</v>
      </c>
      <c r="O18535">
        <f>D18534</f>
      </c>
      <c r="P18535">
        <f>(E18535-F18535+G18535)/O18535*100</f>
      </c>
      <c r="Q18535">
        <f>H18534</f>
      </c>
      <c r="R18535">
        <f>I18534</f>
      </c>
      <c r="S18535">
        <f>H18535-H18534</f>
      </c>
      <c r="T18535">
        <f>I18535-I18534</f>
      </c>
      <c r="U18535">
        <f>(L18535-K18535)/(2*D18535*0.01)</f>
      </c>
      <c r="V18535">
        <f>(L18535+K18535)/(D18535*0.0001)</f>
      </c>
    </row>
    <row r="18536">
      <c r="A18536" t="n">
        <v>2018</v>
      </c>
      <c r="B18536" t="inlineStr">
        <is>
          <t>00956930</t>
        </is>
      </c>
      <c r="C18536" t="inlineStr">
        <is>
          <t>동아에스티</t>
        </is>
      </c>
      <c r="D18536" t="n">
        <v>90188427000</v>
      </c>
      <c r="E18536" t="n">
        <v>8038127000</v>
      </c>
      <c r="F18536" t="n">
        <v>5652881000</v>
      </c>
      <c r="G18536" t="n">
        <v>2184365000</v>
      </c>
      <c r="H18536" t="n">
        <v>2.3</v>
      </c>
      <c r="I18536" t="n">
        <v>3</v>
      </c>
      <c r="J18536" t="n">
        <v>10.46</v>
      </c>
      <c r="K18536" t="n">
        <v>-8811716000</v>
      </c>
      <c r="L18536" t="n">
        <v>9645488000</v>
      </c>
      <c r="M18536" t="n">
        <v>9487185000</v>
      </c>
      <c r="N18536" t="n">
        <v>-8846693000</v>
      </c>
      <c r="O18536">
        <f>D18535</f>
      </c>
      <c r="P18536">
        <f>(E18536-F18536+G18536)/O18536*100</f>
      </c>
      <c r="Q18536">
        <f>H18535</f>
      </c>
      <c r="R18536">
        <f>I18535</f>
      </c>
      <c r="S18536">
        <f>H18536-H18535</f>
      </c>
      <c r="T18536">
        <f>I18536-I18535</f>
      </c>
      <c r="U18536">
        <f>(L18536-K18536)/(2*D18536*0.01)</f>
      </c>
      <c r="V18536">
        <f>(L18536+K18536)/(D18536*0.0001)</f>
      </c>
    </row>
    <row r="18537">
      <c r="A18537" t="n">
        <v>2020</v>
      </c>
      <c r="B18537" t="inlineStr">
        <is>
          <t>00956930</t>
        </is>
      </c>
      <c r="C18537" t="inlineStr">
        <is>
          <t>동아에스티</t>
        </is>
      </c>
      <c r="D18537" t="n">
        <v>112656017000</v>
      </c>
      <c r="E18537" t="n">
        <v>9049452000</v>
      </c>
      <c r="F18537" t="n">
        <v>6230181000</v>
      </c>
      <c r="G18537" t="n">
        <v>1899098000</v>
      </c>
      <c r="H18537" t="n">
        <v>1.99</v>
      </c>
      <c r="I18537" t="n">
        <v>3.5</v>
      </c>
      <c r="J18537" t="n">
        <v>10.96</v>
      </c>
      <c r="K18537" t="n">
        <v>-11031615000</v>
      </c>
      <c r="L18537" t="n">
        <v>12970475000</v>
      </c>
      <c r="M18537" t="n">
        <v>10668745000</v>
      </c>
      <c r="N18537" t="n">
        <v>-9444764000</v>
      </c>
      <c r="U18537">
        <f>(L18537-K18537)/(2*D18537*0.01)</f>
      </c>
      <c r="V18537">
        <f>(L18537+K18537)/(D18537*0.0001)</f>
      </c>
    </row>
    <row r="18538">
      <c r="A18538" t="n">
        <v>2021</v>
      </c>
      <c r="B18538" t="inlineStr">
        <is>
          <t>00956930</t>
        </is>
      </c>
      <c r="C18538" t="inlineStr">
        <is>
          <t>동아에스티</t>
        </is>
      </c>
      <c r="D18538" t="n">
        <v>122697117000</v>
      </c>
      <c r="E18538" t="n">
        <v>12114220000</v>
      </c>
      <c r="F18538" t="n">
        <v>5734407000</v>
      </c>
      <c r="G18538" t="n">
        <v>2192078000</v>
      </c>
      <c r="H18538" t="n">
        <v>2.585</v>
      </c>
      <c r="I18538" t="n">
        <v>3.955</v>
      </c>
      <c r="J18538" t="n">
        <v>10.38</v>
      </c>
      <c r="K18538" t="n">
        <v>-11342176000</v>
      </c>
      <c r="L18538" t="n">
        <v>13254483000</v>
      </c>
      <c r="M18538" t="n">
        <v>10929758000</v>
      </c>
      <c r="N18538" t="n">
        <v>-9722885000</v>
      </c>
      <c r="O18538">
        <f>D18537</f>
      </c>
      <c r="P18538">
        <f>(E18538-F18538+G18538)/O18538*100</f>
      </c>
      <c r="Q18538">
        <f>H18537</f>
      </c>
      <c r="R18538">
        <f>I18537</f>
      </c>
      <c r="S18538">
        <f>H18538-H18537</f>
      </c>
      <c r="T18538">
        <f>I18538-I18537</f>
      </c>
      <c r="U18538">
        <f>(L18538-K18538)/(2*D18538*0.01)</f>
      </c>
      <c r="V18538">
        <f>(L18538+K18538)/(D18538*0.0001)</f>
      </c>
    </row>
    <row r="18539">
      <c r="A18539" t="n">
        <v>2022</v>
      </c>
      <c r="B18539" t="inlineStr">
        <is>
          <t>00956930</t>
        </is>
      </c>
      <c r="C18539" t="inlineStr">
        <is>
          <t>동아에스티</t>
        </is>
      </c>
      <c r="D18539" t="n">
        <v>102889092000</v>
      </c>
      <c r="E18539" t="n">
        <v>11216072000</v>
      </c>
      <c r="F18539" t="n">
        <v>8602350000</v>
      </c>
      <c r="G18539" t="n">
        <v>3021559000</v>
      </c>
      <c r="H18539" t="n">
        <v>5.165</v>
      </c>
      <c r="I18539" t="n">
        <v>4.18</v>
      </c>
      <c r="J18539" t="n">
        <v>9.02</v>
      </c>
      <c r="K18539" t="n">
        <v>-8133593000</v>
      </c>
      <c r="L18539" t="n">
        <v>9338832000</v>
      </c>
      <c r="M18539" t="n">
        <v>7793339000</v>
      </c>
      <c r="N18539" t="n">
        <v>-7018318000</v>
      </c>
      <c r="O18539">
        <f>D18538</f>
      </c>
      <c r="P18539">
        <f>(E18539-F18539+G18539)/O18539*100</f>
      </c>
      <c r="Q18539">
        <f>H18538</f>
      </c>
      <c r="R18539">
        <f>I18538</f>
      </c>
      <c r="S18539">
        <f>H18539-H18538</f>
      </c>
      <c r="T18539">
        <f>I18539-I18538</f>
      </c>
      <c r="U18539">
        <f>(L18539-K18539)/(2*D18539*0.01)</f>
      </c>
      <c r="V18539">
        <f>(L18539+K18539)/(D18539*0.0001)</f>
      </c>
    </row>
    <row r="18540">
      <c r="A18540" t="n">
        <v>2023</v>
      </c>
      <c r="B18540" t="inlineStr">
        <is>
          <t>00956930</t>
        </is>
      </c>
      <c r="C18540" t="inlineStr">
        <is>
          <t>동아에스티</t>
        </is>
      </c>
      <c r="D18540" t="n">
        <v>123912368000</v>
      </c>
      <c r="E18540" t="n">
        <v>9380495000</v>
      </c>
      <c r="F18540" t="n">
        <v>11224972000</v>
      </c>
      <c r="G18540" t="n">
        <v>4986755000</v>
      </c>
      <c r="H18540" t="n">
        <v>4.335</v>
      </c>
      <c r="I18540" t="n">
        <v>4.18</v>
      </c>
      <c r="K18540" t="n">
        <v>-9721776000</v>
      </c>
      <c r="L18540" t="n">
        <v>11157780000</v>
      </c>
      <c r="M18540" t="n">
        <v>9580720000</v>
      </c>
      <c r="N18540" t="n">
        <v>-8618722000</v>
      </c>
      <c r="O18540">
        <f>D18539</f>
      </c>
      <c r="P18540">
        <f>(E18540-F18540+G18540)/O18540*100</f>
      </c>
      <c r="Q18540">
        <f>H18539</f>
      </c>
      <c r="R18540">
        <f>I18539</f>
      </c>
      <c r="S18540">
        <f>H18540-H18539</f>
      </c>
      <c r="T18540">
        <f>I18540-I18539</f>
      </c>
      <c r="U18540">
        <f>(L18540-K18540)/(2*D18540*0.01)</f>
      </c>
      <c r="V18540">
        <f>(L18540+K18540)/(D18540*0.0001)</f>
      </c>
    </row>
    <row r="18541">
      <c r="A18541" t="n">
        <v>2024</v>
      </c>
      <c r="B18541" t="inlineStr">
        <is>
          <t>00956930</t>
        </is>
      </c>
      <c r="C18541" t="inlineStr">
        <is>
          <t>동아에스티</t>
        </is>
      </c>
      <c r="D18541" t="n">
        <v>141441545000</v>
      </c>
      <c r="E18541" t="n">
        <v>11245886000</v>
      </c>
      <c r="F18541" t="n">
        <v>11028717000</v>
      </c>
      <c r="G18541" t="n">
        <v>4989936000</v>
      </c>
      <c r="H18541" t="n">
        <v>3.91</v>
      </c>
      <c r="I18541" t="n">
        <v>4.72</v>
      </c>
      <c r="J18541" t="n">
        <v>9.083</v>
      </c>
      <c r="K18541" t="n">
        <v>-11368951000</v>
      </c>
      <c r="M18541" t="n">
        <v>11075365000</v>
      </c>
      <c r="O18541">
        <f>D18540</f>
      </c>
      <c r="P18541">
        <f>(E18541-F18541+G18541)/O18541*100</f>
      </c>
      <c r="Q18541">
        <f>H18540</f>
      </c>
      <c r="R18541">
        <f>I18540</f>
      </c>
      <c r="S18541">
        <f>H18541-H18540</f>
      </c>
      <c r="T18541">
        <f>I18541-I18540</f>
      </c>
    </row>
    <row r="18542">
      <c r="A18542" t="n">
        <v>2025</v>
      </c>
      <c r="B18542" t="inlineStr">
        <is>
          <t>00956930</t>
        </is>
      </c>
      <c r="C18542" t="inlineStr">
        <is>
          <t>동아에스티</t>
        </is>
      </c>
      <c r="D18542" t="n">
        <v>123173487000</v>
      </c>
      <c r="E18542" t="n">
        <v>15305427000</v>
      </c>
      <c r="F18542" t="n">
        <v>29664672000</v>
      </c>
      <c r="G18542" t="n">
        <v>4717682000</v>
      </c>
      <c r="H18542" t="n">
        <v>4.125</v>
      </c>
      <c r="I18542" t="n">
        <v>3.75</v>
      </c>
      <c r="J18542" t="n">
        <v>7.75</v>
      </c>
      <c r="K18542" t="n">
        <v>-9621222000</v>
      </c>
      <c r="L18542" t="n">
        <v>11033019000</v>
      </c>
      <c r="M18542" t="n">
        <v>9359211000</v>
      </c>
      <c r="N18542" t="n">
        <v>-8426512000</v>
      </c>
      <c r="O18542">
        <f>D18541</f>
      </c>
      <c r="P18542">
        <f>(E18542-F18542+G18542)/O18542*100</f>
      </c>
      <c r="Q18542">
        <f>H18541</f>
      </c>
      <c r="R18542">
        <f>I18541</f>
      </c>
      <c r="S18542">
        <f>H18542-H18541</f>
      </c>
      <c r="T18542">
        <f>I18542-I18541</f>
      </c>
      <c r="U18542">
        <f>(L18542-K18542)/(2*D18542*0.01)</f>
      </c>
      <c r="V18542">
        <f>(L18542+K18542)/(D18542*0.0001)</f>
      </c>
    </row>
    <row r="18543">
      <c r="A18543" t="n">
        <v>2022</v>
      </c>
      <c r="B18543" t="inlineStr">
        <is>
          <t>00957373</t>
        </is>
      </c>
      <c r="C18543" t="inlineStr">
        <is>
          <t>펨트론</t>
        </is>
      </c>
      <c r="D18543" t="n">
        <v>3567917000</v>
      </c>
      <c r="E18543" t="n">
        <v>701899000</v>
      </c>
      <c r="F18543" t="n">
        <v>229882000</v>
      </c>
      <c r="G18543" t="n">
        <v>125043000</v>
      </c>
      <c r="H18543" t="n">
        <v>6.25</v>
      </c>
      <c r="I18543" t="n">
        <v>3.45</v>
      </c>
      <c r="J18543" t="n">
        <v>8.17</v>
      </c>
      <c r="K18543" t="n">
        <v>-256325180</v>
      </c>
      <c r="L18543" t="n">
        <v>295198419</v>
      </c>
      <c r="M18543" t="n">
        <v>307514569</v>
      </c>
      <c r="N18543" t="n">
        <v>-271170339</v>
      </c>
      <c r="U18543">
        <f>(L18543-K18543)/(2*D18543*0.01)</f>
      </c>
      <c r="V18543">
        <f>(L18543+K18543)/(D18543*0.0001)</f>
      </c>
    </row>
    <row r="18544">
      <c r="A18544" t="n">
        <v>2023</v>
      </c>
      <c r="B18544" t="inlineStr">
        <is>
          <t>00957373</t>
        </is>
      </c>
      <c r="C18544" t="inlineStr">
        <is>
          <t>펨트론</t>
        </is>
      </c>
      <c r="D18544" t="n">
        <v>5293943000</v>
      </c>
      <c r="E18544" t="n">
        <v>677137000</v>
      </c>
      <c r="F18544" t="n">
        <v>266547000</v>
      </c>
      <c r="G18544" t="n">
        <v>209946000</v>
      </c>
      <c r="H18544" t="n">
        <v>5.46</v>
      </c>
      <c r="I18544" t="n">
        <v>4.12</v>
      </c>
      <c r="J18544" t="n">
        <v>8.52</v>
      </c>
      <c r="K18544" t="n">
        <v>-398609890</v>
      </c>
      <c r="L18544" t="n">
        <v>460378607</v>
      </c>
      <c r="M18544" t="n">
        <v>474482790</v>
      </c>
      <c r="N18544" t="n">
        <v>-416475760</v>
      </c>
      <c r="O18544">
        <f>D18543</f>
      </c>
      <c r="P18544">
        <f>(E18544-F18544+G18544)/O18544*100</f>
      </c>
      <c r="Q18544">
        <f>H18543</f>
      </c>
      <c r="R18544">
        <f>I18543</f>
      </c>
      <c r="S18544">
        <f>H18544-H18543</f>
      </c>
      <c r="T18544">
        <f>I18544-I18543</f>
      </c>
      <c r="U18544">
        <f>(L18544-K18544)/(2*D18544*0.01)</f>
      </c>
      <c r="V18544">
        <f>(L18544+K18544)/(D18544*0.0001)</f>
      </c>
    </row>
    <row r="18545">
      <c r="A18545" t="n">
        <v>2024</v>
      </c>
      <c r="B18545" t="inlineStr">
        <is>
          <t>00957373</t>
        </is>
      </c>
      <c r="C18545" t="inlineStr">
        <is>
          <t>펨트론</t>
        </is>
      </c>
      <c r="D18545" t="n">
        <v>6877683000</v>
      </c>
      <c r="E18545" t="n">
        <v>900743000</v>
      </c>
      <c r="F18545" t="n">
        <v>330201000</v>
      </c>
      <c r="G18545" t="n">
        <v>273529000</v>
      </c>
      <c r="H18545" t="n">
        <v>4.97</v>
      </c>
      <c r="I18545" t="n">
        <v>4.34</v>
      </c>
      <c r="J18545" t="n">
        <v>8.73</v>
      </c>
      <c r="K18545" t="n">
        <v>-531887041</v>
      </c>
      <c r="L18545" t="n">
        <v>616782000</v>
      </c>
      <c r="M18545" t="n">
        <v>631569074</v>
      </c>
      <c r="N18545" t="n">
        <v>-552866000</v>
      </c>
      <c r="O18545">
        <f>D18544</f>
      </c>
      <c r="P18545">
        <f>(E18545-F18545+G18545)/O18545*100</f>
      </c>
      <c r="Q18545">
        <f>H18544</f>
      </c>
      <c r="R18545">
        <f>I18544</f>
      </c>
      <c r="S18545">
        <f>H18545-H18544</f>
      </c>
      <c r="T18545">
        <f>I18545-I18544</f>
      </c>
      <c r="U18545">
        <f>(L18545-K18545)/(2*D18545*0.01)</f>
      </c>
      <c r="V18545">
        <f>(L18545+K18545)/(D18545*0.0001)</f>
      </c>
    </row>
    <row r="18546">
      <c r="A18546" t="n">
        <v>2025</v>
      </c>
      <c r="B18546" t="inlineStr">
        <is>
          <t>00957373</t>
        </is>
      </c>
      <c r="C18546" t="inlineStr">
        <is>
          <t>펨트론</t>
        </is>
      </c>
      <c r="D18546" t="n">
        <v>7224697000</v>
      </c>
      <c r="E18546" t="n">
        <v>1100697000</v>
      </c>
      <c r="F18546" t="n">
        <v>710955000</v>
      </c>
      <c r="G18546" t="n">
        <v>324726000</v>
      </c>
      <c r="H18546" t="n">
        <v>5.36</v>
      </c>
      <c r="I18546" t="n">
        <v>4.46</v>
      </c>
      <c r="J18546" t="n">
        <v>8.73</v>
      </c>
      <c r="K18546" t="n">
        <v>-558098000</v>
      </c>
      <c r="L18546" t="n">
        <v>645747000</v>
      </c>
      <c r="M18546" t="n">
        <v>662368000</v>
      </c>
      <c r="N18546" t="n">
        <v>-581015000</v>
      </c>
      <c r="O18546">
        <f>D18545</f>
      </c>
      <c r="P18546">
        <f>(E18546-F18546+G18546)/O18546*100</f>
      </c>
      <c r="Q18546">
        <f>H18545</f>
      </c>
      <c r="R18546">
        <f>I18545</f>
      </c>
      <c r="S18546">
        <f>H18546-H18545</f>
      </c>
      <c r="T18546">
        <f>I18546-I18545</f>
      </c>
      <c r="U18546">
        <f>(L18546-K18546)/(2*D18546*0.01)</f>
      </c>
      <c r="V18546">
        <f>(L18546+K18546)/(D18546*0.0001)</f>
      </c>
    </row>
    <row r="18547">
      <c r="A18547" t="n">
        <v>2015</v>
      </c>
      <c r="B18547" t="inlineStr">
        <is>
          <t>00957568</t>
        </is>
      </c>
      <c r="C18547" t="inlineStr">
        <is>
          <t>로아앤코</t>
        </is>
      </c>
      <c r="D18547" t="n">
        <v>1318815000</v>
      </c>
      <c r="E18547" t="n">
        <v>603147000</v>
      </c>
      <c r="F18547" t="n">
        <v>150190000</v>
      </c>
      <c r="G18547" t="n">
        <v>18471000</v>
      </c>
      <c r="H18547" t="n">
        <v>2.86</v>
      </c>
      <c r="I18547" t="n">
        <v>5.7</v>
      </c>
      <c r="J18547" t="n">
        <v>8.75</v>
      </c>
      <c r="K18547" t="n">
        <v>-108730750</v>
      </c>
      <c r="L18547" t="n">
        <v>131287350</v>
      </c>
      <c r="M18547" t="n">
        <v>126425610</v>
      </c>
      <c r="N18547" t="n">
        <v>-107020160</v>
      </c>
      <c r="U18547">
        <f>(L18547-K18547)/(2*D18547*0.01)</f>
      </c>
      <c r="V18547">
        <f>(L18547+K18547)/(D18547*0.0001)</f>
      </c>
    </row>
    <row r="18548">
      <c r="A18548" t="n">
        <v>2021</v>
      </c>
      <c r="B18548" t="inlineStr">
        <is>
          <t>00957568</t>
        </is>
      </c>
      <c r="C18548" t="inlineStr">
        <is>
          <t>로아앤코</t>
        </is>
      </c>
      <c r="D18548" t="n">
        <v>1599919000</v>
      </c>
      <c r="E18548" t="n">
        <v>636325000</v>
      </c>
      <c r="F18548" t="n">
        <v>530602000</v>
      </c>
      <c r="G18548" t="n">
        <v>84908000</v>
      </c>
      <c r="H18548" t="n">
        <v>3.6</v>
      </c>
      <c r="I18548" t="n">
        <v>4.18</v>
      </c>
      <c r="J18548" t="n">
        <v>11.12</v>
      </c>
      <c r="K18548" t="n">
        <v>-143856000</v>
      </c>
      <c r="L18548" t="n">
        <v>169491314</v>
      </c>
      <c r="M18548" t="n">
        <v>167989000</v>
      </c>
      <c r="N18548" t="n">
        <v>-143992710</v>
      </c>
      <c r="U18548">
        <f>(L18548-K18548)/(2*D18548*0.01)</f>
      </c>
      <c r="V18548">
        <f>(L18548+K18548)/(D18548*0.0001)</f>
      </c>
    </row>
    <row r="18549">
      <c r="A18549" t="n">
        <v>2022</v>
      </c>
      <c r="B18549" t="inlineStr">
        <is>
          <t>00957568</t>
        </is>
      </c>
      <c r="C18549" t="inlineStr">
        <is>
          <t>로아앤코</t>
        </is>
      </c>
      <c r="D18549" t="n">
        <v>901347000</v>
      </c>
      <c r="E18549" t="n">
        <v>373086000</v>
      </c>
      <c r="F18549" t="n">
        <v>899823000</v>
      </c>
      <c r="G18549" t="n">
        <v>37764000</v>
      </c>
      <c r="H18549" t="n">
        <v>5.9</v>
      </c>
      <c r="I18549" t="n">
        <v>4.04</v>
      </c>
      <c r="J18549" t="n">
        <v>9.869999999999999</v>
      </c>
      <c r="K18549" t="n">
        <v>-56748210</v>
      </c>
      <c r="L18549" t="n">
        <v>65699731</v>
      </c>
      <c r="M18549" t="n">
        <v>66699580</v>
      </c>
      <c r="N18549" t="n">
        <v>-57686208</v>
      </c>
      <c r="O18549">
        <f>D18548</f>
      </c>
      <c r="P18549">
        <f>(E18549-F18549+G18549)/O18549*100</f>
      </c>
      <c r="Q18549">
        <f>H18548</f>
      </c>
      <c r="R18549">
        <f>I18548</f>
      </c>
      <c r="S18549">
        <f>H18549-H18548</f>
      </c>
      <c r="T18549">
        <f>I18549-I18548</f>
      </c>
      <c r="U18549">
        <f>(L18549-K18549)/(2*D18549*0.01)</f>
      </c>
      <c r="V18549">
        <f>(L18549+K18549)/(D18549*0.0001)</f>
      </c>
    </row>
    <row r="18550">
      <c r="A18550" t="n">
        <v>2023</v>
      </c>
      <c r="B18550" t="inlineStr">
        <is>
          <t>00957568</t>
        </is>
      </c>
      <c r="C18550" t="inlineStr">
        <is>
          <t>로아앤코</t>
        </is>
      </c>
      <c r="D18550" t="n">
        <v>233787000</v>
      </c>
      <c r="E18550" t="n">
        <v>169924000</v>
      </c>
      <c r="F18550" t="n">
        <v>1012323000</v>
      </c>
      <c r="G18550" t="n">
        <v>36336000</v>
      </c>
      <c r="H18550" t="n">
        <v>5.06</v>
      </c>
      <c r="I18550" t="n">
        <v>5</v>
      </c>
      <c r="J18550" t="n">
        <v>8.300000000000001</v>
      </c>
      <c r="K18550" t="n">
        <v>-17352438</v>
      </c>
      <c r="L18550" t="n">
        <v>19871595</v>
      </c>
      <c r="M18550" t="n">
        <v>19598184</v>
      </c>
      <c r="N18550" t="n">
        <v>-17340238</v>
      </c>
      <c r="O18550">
        <f>D18549</f>
      </c>
      <c r="P18550">
        <f>(E18550-F18550+G18550)/O18550*100</f>
      </c>
      <c r="Q18550">
        <f>H18549</f>
      </c>
      <c r="R18550">
        <f>I18549</f>
      </c>
      <c r="S18550">
        <f>H18550-H18549</f>
      </c>
      <c r="T18550">
        <f>I18550-I18549</f>
      </c>
      <c r="U18550">
        <f>(L18550-K18550)/(2*D18550*0.01)</f>
      </c>
      <c r="V18550">
        <f>(L18550+K18550)/(D18550*0.0001)</f>
      </c>
    </row>
    <row r="18551">
      <c r="A18551" t="n">
        <v>2024</v>
      </c>
      <c r="B18551" t="inlineStr">
        <is>
          <t>00957568</t>
        </is>
      </c>
      <c r="C18551" t="inlineStr">
        <is>
          <t>로아앤코</t>
        </is>
      </c>
      <c r="D18551" t="n">
        <v>362712000</v>
      </c>
      <c r="E18551" t="n">
        <v>78600000</v>
      </c>
      <c r="F18551" t="n">
        <v>27295000</v>
      </c>
      <c r="G18551" t="n">
        <v>12788000</v>
      </c>
      <c r="H18551" t="n">
        <v>4.5</v>
      </c>
      <c r="I18551" t="n">
        <v>5</v>
      </c>
      <c r="J18551" t="n">
        <v>8.5</v>
      </c>
      <c r="K18551" t="n">
        <v>-27566112</v>
      </c>
      <c r="L18551" t="n">
        <v>31918656</v>
      </c>
      <c r="M18551" t="n">
        <v>31555440</v>
      </c>
      <c r="N18551" t="n">
        <v>-27948624</v>
      </c>
      <c r="O18551">
        <f>D18550</f>
      </c>
      <c r="P18551">
        <f>(E18551-F18551+G18551)/O18551*100</f>
      </c>
      <c r="Q18551">
        <f>H18550</f>
      </c>
      <c r="R18551">
        <f>I18550</f>
      </c>
      <c r="S18551">
        <f>H18551-H18550</f>
      </c>
      <c r="T18551">
        <f>I18551-I18550</f>
      </c>
      <c r="U18551">
        <f>(L18551-K18551)/(2*D18551*0.01)</f>
      </c>
      <c r="V18551">
        <f>(L18551+K18551)/(D18551*0.0001)</f>
      </c>
    </row>
    <row r="18552">
      <c r="A18552" t="n">
        <v>2016</v>
      </c>
      <c r="B18552" t="inlineStr">
        <is>
          <t>00957735</t>
        </is>
      </c>
      <c r="C18552" t="inlineStr">
        <is>
          <t>클리오</t>
        </is>
      </c>
      <c r="D18552" t="n">
        <v>4348371000</v>
      </c>
      <c r="E18552" t="n">
        <v>778066000</v>
      </c>
      <c r="F18552" t="n">
        <v>146599000</v>
      </c>
      <c r="G18552" t="n">
        <v>49385000</v>
      </c>
      <c r="H18552" t="n">
        <v>2.14</v>
      </c>
      <c r="I18552" t="n">
        <v>10</v>
      </c>
      <c r="J18552" t="n">
        <v>2.39</v>
      </c>
      <c r="K18552" t="n">
        <v>-136258308</v>
      </c>
      <c r="L18552" t="n">
        <v>151090758</v>
      </c>
      <c r="M18552" t="n">
        <v>139227728</v>
      </c>
      <c r="N18552" t="n">
        <v>-128429368</v>
      </c>
      <c r="U18552">
        <f>(L18552-K18552)/(2*D18552*0.01)</f>
      </c>
      <c r="V18552">
        <f>(L18552+K18552)/(D18552*0.0001)</f>
      </c>
    </row>
    <row r="18553">
      <c r="A18553" t="n">
        <v>2017</v>
      </c>
      <c r="B18553" t="inlineStr">
        <is>
          <t>00957735</t>
        </is>
      </c>
      <c r="C18553" t="inlineStr">
        <is>
          <t>클리오</t>
        </is>
      </c>
      <c r="D18553" t="n">
        <v>6177476000</v>
      </c>
      <c r="E18553" t="n">
        <v>1877927000</v>
      </c>
      <c r="F18553" t="n">
        <v>221518000</v>
      </c>
      <c r="G18553" t="n">
        <v>88628000</v>
      </c>
      <c r="H18553" t="n">
        <v>2.75</v>
      </c>
      <c r="I18553" t="n">
        <v>10</v>
      </c>
      <c r="J18553" t="n">
        <v>3.29</v>
      </c>
      <c r="K18553" t="n">
        <v>-261612000</v>
      </c>
      <c r="L18553" t="n">
        <v>294187000</v>
      </c>
      <c r="M18553" t="n">
        <v>272308000</v>
      </c>
      <c r="N18553" t="n">
        <v>-248422000</v>
      </c>
      <c r="O18553">
        <f>D18552</f>
      </c>
      <c r="P18553">
        <f>(E18553-F18553+G18553)/O18553*100</f>
      </c>
      <c r="Q18553">
        <f>H18552</f>
      </c>
      <c r="R18553">
        <f>I18552</f>
      </c>
      <c r="S18553">
        <f>H18553-H18552</f>
      </c>
      <c r="T18553">
        <f>I18553-I18552</f>
      </c>
      <c r="U18553">
        <f>(L18553-K18553)/(2*D18553*0.01)</f>
      </c>
      <c r="V18553">
        <f>(L18553+K18553)/(D18553*0.0001)</f>
      </c>
    </row>
    <row r="18554">
      <c r="A18554" t="n">
        <v>2018</v>
      </c>
      <c r="B18554" t="inlineStr">
        <is>
          <t>00957735</t>
        </is>
      </c>
      <c r="C18554" t="inlineStr">
        <is>
          <t>클리오</t>
        </is>
      </c>
      <c r="D18554" t="n">
        <v>7171279000</v>
      </c>
      <c r="E18554" t="n">
        <v>2052125000</v>
      </c>
      <c r="F18554" t="n">
        <v>614651000</v>
      </c>
      <c r="G18554" t="n">
        <v>118059000</v>
      </c>
      <c r="H18554" t="n">
        <v>2.58</v>
      </c>
      <c r="I18554" t="n">
        <v>10</v>
      </c>
      <c r="J18554" t="n">
        <v>6.87</v>
      </c>
      <c r="K18554" t="n">
        <v>-323110000</v>
      </c>
      <c r="L18554" t="n">
        <v>363267000</v>
      </c>
      <c r="M18554" t="n">
        <v>335671000</v>
      </c>
      <c r="N18554" t="n">
        <v>-306341000</v>
      </c>
      <c r="O18554">
        <f>D18553</f>
      </c>
      <c r="P18554">
        <f>(E18554-F18554+G18554)/O18554*100</f>
      </c>
      <c r="Q18554">
        <f>H18553</f>
      </c>
      <c r="R18554">
        <f>I18553</f>
      </c>
      <c r="S18554">
        <f>H18554-H18553</f>
      </c>
      <c r="T18554">
        <f>I18554-I18553</f>
      </c>
      <c r="U18554">
        <f>(L18554-K18554)/(2*D18554*0.01)</f>
      </c>
      <c r="V18554">
        <f>(L18554+K18554)/(D18554*0.0001)</f>
      </c>
    </row>
    <row r="18555">
      <c r="A18555" t="n">
        <v>2019</v>
      </c>
      <c r="B18555" t="inlineStr">
        <is>
          <t>00957735</t>
        </is>
      </c>
      <c r="C18555" t="inlineStr">
        <is>
          <t>클리오</t>
        </is>
      </c>
      <c r="D18555" t="n">
        <v>8001306000</v>
      </c>
      <c r="E18555" t="n">
        <v>2091844000</v>
      </c>
      <c r="F18555" t="n">
        <v>541685000</v>
      </c>
      <c r="G18555" t="n">
        <v>123291000</v>
      </c>
      <c r="H18555" t="n">
        <v>2.24</v>
      </c>
      <c r="I18555" t="n">
        <v>7.5</v>
      </c>
      <c r="J18555" t="n">
        <v>5.29</v>
      </c>
      <c r="K18555" t="n">
        <v>-362051000</v>
      </c>
      <c r="L18555" t="n">
        <v>417707000</v>
      </c>
      <c r="M18555" t="n">
        <v>393393000</v>
      </c>
      <c r="N18555" t="n">
        <v>-349436000</v>
      </c>
      <c r="O18555">
        <f>D18554</f>
      </c>
      <c r="P18555">
        <f>(E18555-F18555+G18555)/O18555*100</f>
      </c>
      <c r="Q18555">
        <f>H18554</f>
      </c>
      <c r="R18555">
        <f>I18554</f>
      </c>
      <c r="S18555">
        <f>H18555-H18554</f>
      </c>
      <c r="T18555">
        <f>I18555-I18554</f>
      </c>
      <c r="U18555">
        <f>(L18555-K18555)/(2*D18555*0.01)</f>
      </c>
      <c r="V18555">
        <f>(L18555+K18555)/(D18555*0.0001)</f>
      </c>
    </row>
    <row r="18556">
      <c r="A18556" t="n">
        <v>2020</v>
      </c>
      <c r="B18556" t="inlineStr">
        <is>
          <t>00957735</t>
        </is>
      </c>
      <c r="C18556" t="inlineStr">
        <is>
          <t>클리오</t>
        </is>
      </c>
      <c r="D18556" t="n">
        <v>8528353000</v>
      </c>
      <c r="E18556" t="n">
        <v>1779061000</v>
      </c>
      <c r="F18556" t="n">
        <v>549427000</v>
      </c>
      <c r="G18556" t="n">
        <v>112400000</v>
      </c>
      <c r="H18556" t="n">
        <v>2.15</v>
      </c>
      <c r="I18556" t="n">
        <v>5</v>
      </c>
      <c r="J18556" t="n">
        <v>5.2</v>
      </c>
      <c r="K18556" t="n">
        <v>-340000000</v>
      </c>
      <c r="L18556" t="n">
        <v>385409000</v>
      </c>
      <c r="M18556" t="n">
        <v>371909000</v>
      </c>
      <c r="N18556" t="n">
        <v>-336290000</v>
      </c>
      <c r="O18556">
        <f>D18555</f>
      </c>
      <c r="P18556">
        <f>(E18556-F18556+G18556)/O18556*100</f>
      </c>
      <c r="Q18556">
        <f>H18555</f>
      </c>
      <c r="R18556">
        <f>I18555</f>
      </c>
      <c r="S18556">
        <f>H18556-H18555</f>
      </c>
      <c r="T18556">
        <f>I18556-I18555</f>
      </c>
      <c r="U18556">
        <f>(L18556-K18556)/(2*D18556*0.01)</f>
      </c>
      <c r="V18556">
        <f>(L18556+K18556)/(D18556*0.0001)</f>
      </c>
    </row>
    <row r="18557">
      <c r="A18557" t="n">
        <v>2021</v>
      </c>
      <c r="B18557" t="inlineStr">
        <is>
          <t>00957735</t>
        </is>
      </c>
      <c r="C18557" t="inlineStr">
        <is>
          <t>클리오</t>
        </is>
      </c>
      <c r="D18557" t="n">
        <v>8770515000</v>
      </c>
      <c r="E18557" t="n">
        <v>1596942000</v>
      </c>
      <c r="F18557" t="n">
        <v>593373000</v>
      </c>
      <c r="G18557" t="n">
        <v>113791000</v>
      </c>
      <c r="H18557" t="n">
        <v>3.04</v>
      </c>
      <c r="I18557" t="n">
        <v>2</v>
      </c>
      <c r="J18557" t="n">
        <v>10.13</v>
      </c>
      <c r="K18557" t="n">
        <v>-540516000</v>
      </c>
      <c r="L18557" t="n">
        <v>651740265</v>
      </c>
      <c r="M18557" t="n">
        <v>652896000</v>
      </c>
      <c r="N18557" t="n">
        <v>-552170194</v>
      </c>
      <c r="O18557">
        <f>D18556</f>
      </c>
      <c r="P18557">
        <f>(E18557-F18557+G18557)/O18557*100</f>
      </c>
      <c r="Q18557">
        <f>H18556</f>
      </c>
      <c r="R18557">
        <f>I18556</f>
      </c>
      <c r="S18557">
        <f>H18557-H18556</f>
      </c>
      <c r="T18557">
        <f>I18557-I18556</f>
      </c>
      <c r="U18557">
        <f>(L18557-K18557)/(2*D18557*0.01)</f>
      </c>
      <c r="V18557">
        <f>(L18557+K18557)/(D18557*0.0001)</f>
      </c>
    </row>
    <row r="18558">
      <c r="A18558" t="n">
        <v>2022</v>
      </c>
      <c r="B18558" t="inlineStr">
        <is>
          <t>00957735</t>
        </is>
      </c>
      <c r="C18558" t="inlineStr">
        <is>
          <t>클리오</t>
        </is>
      </c>
      <c r="D18558" t="n">
        <v>8997469000</v>
      </c>
      <c r="E18558" t="n">
        <v>1362919000</v>
      </c>
      <c r="F18558" t="n">
        <v>1189768000</v>
      </c>
      <c r="G18558" t="n">
        <v>162398000</v>
      </c>
      <c r="H18558" t="n">
        <v>5.37</v>
      </c>
      <c r="I18558" t="n">
        <v>3</v>
      </c>
      <c r="J18558" t="n">
        <v>10.18</v>
      </c>
      <c r="K18558" t="n">
        <v>-535000000</v>
      </c>
      <c r="L18558" t="n">
        <v>572100195</v>
      </c>
      <c r="M18558" t="n">
        <v>646000000</v>
      </c>
      <c r="N18558" t="n">
        <v>-496537868</v>
      </c>
      <c r="O18558">
        <f>D18557</f>
      </c>
      <c r="P18558">
        <f>(E18558-F18558+G18558)/O18558*100</f>
      </c>
      <c r="Q18558">
        <f>H18557</f>
      </c>
      <c r="R18558">
        <f>I18557</f>
      </c>
      <c r="S18558">
        <f>H18558-H18557</f>
      </c>
      <c r="T18558">
        <f>I18558-I18557</f>
      </c>
      <c r="U18558">
        <f>(L18558-K18558)/(2*D18558*0.01)</f>
      </c>
      <c r="V18558">
        <f>(L18558+K18558)/(D18558*0.0001)</f>
      </c>
    </row>
    <row r="18559">
      <c r="A18559" t="n">
        <v>2023</v>
      </c>
      <c r="B18559" t="inlineStr">
        <is>
          <t>00957735</t>
        </is>
      </c>
      <c r="C18559" t="inlineStr">
        <is>
          <t>클리오</t>
        </is>
      </c>
      <c r="D18559" t="n">
        <v>10789741000</v>
      </c>
      <c r="E18559" t="n">
        <v>1605880000</v>
      </c>
      <c r="F18559" t="n">
        <v>1438607000</v>
      </c>
      <c r="G18559" t="n">
        <v>281343000</v>
      </c>
      <c r="H18559" t="n">
        <v>4.65</v>
      </c>
      <c r="I18559" t="n">
        <v>4</v>
      </c>
      <c r="J18559" t="n">
        <v>10.14</v>
      </c>
      <c r="O18559">
        <f>D18558</f>
      </c>
      <c r="P18559">
        <f>(E18559-F18559+G18559)/O18559*100</f>
      </c>
      <c r="Q18559">
        <f>H18558</f>
      </c>
      <c r="R18559">
        <f>I18558</f>
      </c>
      <c r="S18559">
        <f>H18559-H18558</f>
      </c>
      <c r="T18559">
        <f>I18559-I18558</f>
      </c>
    </row>
    <row r="18560">
      <c r="A18560" t="n">
        <v>2024</v>
      </c>
      <c r="B18560" t="inlineStr">
        <is>
          <t>00957735</t>
        </is>
      </c>
      <c r="C18560" t="inlineStr">
        <is>
          <t>클리오</t>
        </is>
      </c>
      <c r="D18560" t="n">
        <v>13122977000</v>
      </c>
      <c r="E18560" t="n">
        <v>2063238000</v>
      </c>
      <c r="F18560" t="n">
        <v>653020000</v>
      </c>
      <c r="G18560" t="n">
        <v>300506000</v>
      </c>
      <c r="H18560" t="n">
        <v>3.99</v>
      </c>
      <c r="I18560" t="n">
        <v>4.67</v>
      </c>
      <c r="J18560" t="n">
        <v>8.039999999999999</v>
      </c>
      <c r="K18560" t="n">
        <v>-625290000</v>
      </c>
      <c r="L18560" t="n">
        <v>737953000</v>
      </c>
      <c r="M18560" t="n">
        <v>723999000</v>
      </c>
      <c r="N18560" t="n">
        <v>-633641000</v>
      </c>
      <c r="O18560">
        <f>D18559</f>
      </c>
      <c r="P18560">
        <f>(E18560-F18560+G18560)/O18560*100</f>
      </c>
      <c r="Q18560">
        <f>H18559</f>
      </c>
      <c r="R18560">
        <f>I18559</f>
      </c>
      <c r="S18560">
        <f>H18560-H18559</f>
      </c>
      <c r="T18560">
        <f>I18560-I18559</f>
      </c>
      <c r="U18560">
        <f>(L18560-K18560)/(2*D18560*0.01)</f>
      </c>
      <c r="V18560">
        <f>(L18560+K18560)/(D18560*0.0001)</f>
      </c>
    </row>
    <row r="18561">
      <c r="A18561" t="n">
        <v>2025</v>
      </c>
      <c r="B18561" t="inlineStr">
        <is>
          <t>00957735</t>
        </is>
      </c>
      <c r="C18561" t="inlineStr">
        <is>
          <t>클리오</t>
        </is>
      </c>
      <c r="D18561" t="n">
        <v>12098431000</v>
      </c>
      <c r="E18561" t="n">
        <v>2530320000</v>
      </c>
      <c r="F18561" t="n">
        <v>2994409000</v>
      </c>
      <c r="G18561" t="n">
        <v>316959000</v>
      </c>
      <c r="H18561" t="n">
        <v>4.34</v>
      </c>
      <c r="I18561" t="n">
        <v>4.5</v>
      </c>
      <c r="J18561" t="n">
        <v>10.62</v>
      </c>
      <c r="K18561" t="n">
        <v>-648654000</v>
      </c>
      <c r="L18561" t="n">
        <v>750673000</v>
      </c>
      <c r="M18561" t="n">
        <v>742893000</v>
      </c>
      <c r="N18561" t="n">
        <v>-654439000</v>
      </c>
      <c r="O18561">
        <f>D18560</f>
      </c>
      <c r="P18561">
        <f>(E18561-F18561+G18561)/O18561*100</f>
      </c>
      <c r="Q18561">
        <f>H18560</f>
      </c>
      <c r="R18561">
        <f>I18560</f>
      </c>
      <c r="S18561">
        <f>H18561-H18560</f>
      </c>
      <c r="T18561">
        <f>I18561-I18560</f>
      </c>
      <c r="U18561">
        <f>(L18561-K18561)/(2*D18561*0.01)</f>
      </c>
      <c r="V18561">
        <f>(L18561+K18561)/(D18561*0.0001)</f>
      </c>
    </row>
    <row r="18562">
      <c r="A18562" t="n">
        <v>2021</v>
      </c>
      <c r="B18562" t="inlineStr">
        <is>
          <t>00958327</t>
        </is>
      </c>
      <c r="C18562" t="inlineStr">
        <is>
          <t>지앤비에스 에코</t>
        </is>
      </c>
      <c r="D18562" t="n">
        <v>2457828000</v>
      </c>
      <c r="E18562" t="n">
        <v>393841000</v>
      </c>
      <c r="F18562" t="n">
        <v>61213000</v>
      </c>
      <c r="G18562" t="n">
        <v>47164000</v>
      </c>
      <c r="H18562" t="n">
        <v>2.92</v>
      </c>
      <c r="I18562" t="n">
        <v>5</v>
      </c>
      <c r="K18562" t="n">
        <v>-143443000</v>
      </c>
      <c r="L18562" t="n">
        <v>167388000</v>
      </c>
      <c r="M18562" t="n">
        <v>162327000</v>
      </c>
      <c r="N18562" t="n">
        <v>-142197000</v>
      </c>
      <c r="U18562">
        <f>(L18562-K18562)/(2*D18562*0.01)</f>
      </c>
      <c r="V18562">
        <f>(L18562+K18562)/(D18562*0.0001)</f>
      </c>
    </row>
    <row r="18563">
      <c r="A18563" t="n">
        <v>2025</v>
      </c>
      <c r="B18563" t="inlineStr">
        <is>
          <t>00958451</t>
        </is>
      </c>
      <c r="C18563" t="inlineStr">
        <is>
          <t>한선엔지니어링</t>
        </is>
      </c>
      <c r="D18563" t="n">
        <v>4287899952</v>
      </c>
      <c r="E18563" t="n">
        <v>734595816</v>
      </c>
      <c r="F18563" t="n">
        <v>209322545</v>
      </c>
      <c r="G18563" t="n">
        <v>176974254</v>
      </c>
      <c r="H18563" t="n">
        <v>5.32</v>
      </c>
      <c r="I18563" t="n">
        <v>5.59</v>
      </c>
      <c r="K18563" t="n">
        <v>-275622023</v>
      </c>
      <c r="L18563" t="n">
        <v>317845440</v>
      </c>
      <c r="M18563" t="n">
        <v>318146681</v>
      </c>
      <c r="N18563" t="n">
        <v>-280883690</v>
      </c>
      <c r="U18563">
        <f>(L18563-K18563)/(2*D18563*0.01)</f>
      </c>
      <c r="V18563">
        <f>(L18563+K18563)/(D18563*0.0001)</f>
      </c>
    </row>
    <row r="18564">
      <c r="A18564" t="n">
        <v>2022</v>
      </c>
      <c r="B18564" t="inlineStr">
        <is>
          <t>00958664</t>
        </is>
      </c>
      <c r="C18564" t="inlineStr">
        <is>
          <t>신스틸</t>
        </is>
      </c>
      <c r="D18564" t="n">
        <v>1746135566</v>
      </c>
      <c r="E18564" t="n">
        <v>476414796</v>
      </c>
      <c r="F18564" t="n">
        <v>135135087</v>
      </c>
      <c r="G18564" t="n">
        <v>33209748</v>
      </c>
      <c r="H18564" t="n">
        <v>5.175</v>
      </c>
      <c r="I18564" t="n">
        <v>3.76</v>
      </c>
      <c r="K18564" t="n">
        <v>-31704432</v>
      </c>
      <c r="L18564" t="n">
        <v>171069076</v>
      </c>
      <c r="M18564" t="n">
        <v>171925037</v>
      </c>
      <c r="N18564" t="n">
        <v>-34083991</v>
      </c>
      <c r="U18564">
        <f>(L18564-K18564)/(2*D18564*0.01)</f>
      </c>
    </row>
    <row r="18565">
      <c r="A18565" t="n">
        <v>2024</v>
      </c>
      <c r="B18565" t="inlineStr">
        <is>
          <t>00958664</t>
        </is>
      </c>
      <c r="C18565" t="inlineStr">
        <is>
          <t>신스틸</t>
        </is>
      </c>
      <c r="D18565" t="n">
        <v>3151545300</v>
      </c>
      <c r="E18565" t="n">
        <v>542464120</v>
      </c>
      <c r="F18565" t="n">
        <v>221615724</v>
      </c>
      <c r="G18565" t="n">
        <v>92362979</v>
      </c>
      <c r="H18565" t="n">
        <v>3.66</v>
      </c>
      <c r="I18565" t="n">
        <v>3.785</v>
      </c>
      <c r="J18565" t="n">
        <v>7</v>
      </c>
      <c r="K18565" t="n">
        <v>-332731962</v>
      </c>
      <c r="L18565" t="n">
        <v>112586691</v>
      </c>
      <c r="M18565" t="n">
        <v>110713758</v>
      </c>
      <c r="N18565" t="n">
        <v>-335056832</v>
      </c>
      <c r="U18565">
        <f>(L18565-K18565)/(2*D18565*0.01)</f>
      </c>
    </row>
    <row r="18566">
      <c r="A18566" t="n">
        <v>2025</v>
      </c>
      <c r="B18566" t="inlineStr">
        <is>
          <t>00958664</t>
        </is>
      </c>
      <c r="C18566" t="inlineStr">
        <is>
          <t>신스틸</t>
        </is>
      </c>
      <c r="D18566" t="n">
        <v>3893235665</v>
      </c>
      <c r="E18566" t="n">
        <v>683179367</v>
      </c>
      <c r="F18566" t="n">
        <v>110967559</v>
      </c>
      <c r="G18566" t="n">
        <v>106516255</v>
      </c>
      <c r="H18566" t="n">
        <v>4.005</v>
      </c>
      <c r="I18566" t="n">
        <v>3.465</v>
      </c>
      <c r="K18566" t="n">
        <v>-412957267</v>
      </c>
      <c r="L18566" t="n">
        <v>96820865</v>
      </c>
      <c r="M18566" t="n">
        <v>96268522</v>
      </c>
      <c r="N18566" t="n">
        <v>-416914648</v>
      </c>
      <c r="O18566">
        <f>D18565</f>
      </c>
      <c r="P18566">
        <f>(E18566-F18566+G18566)/O18566*100</f>
      </c>
      <c r="Q18566">
        <f>H18565</f>
      </c>
      <c r="R18566">
        <f>I18565</f>
      </c>
      <c r="S18566">
        <f>H18566-H18565</f>
      </c>
      <c r="T18566">
        <f>I18566-I18565</f>
      </c>
      <c r="U18566">
        <f>(L18566-K18566)/(2*D18566*0.01)</f>
      </c>
    </row>
    <row r="18567">
      <c r="A18567" t="n">
        <v>2014</v>
      </c>
      <c r="B18567" t="inlineStr">
        <is>
          <t>00958822</t>
        </is>
      </c>
      <c r="C18567" t="inlineStr">
        <is>
          <t>우리카드</t>
        </is>
      </c>
      <c r="D18567" t="n">
        <v>168821000000</v>
      </c>
      <c r="E18567" t="n">
        <v>7738000000</v>
      </c>
      <c r="F18567" t="n">
        <v>11256000000</v>
      </c>
      <c r="G18567" t="n">
        <v>6765000000</v>
      </c>
      <c r="K18567" t="n">
        <v>-13200000000</v>
      </c>
      <c r="L18567" t="n">
        <v>15100000000</v>
      </c>
      <c r="M18567" t="n">
        <v>8400000000</v>
      </c>
      <c r="N18567" t="n">
        <v>-7900000000</v>
      </c>
      <c r="U18567">
        <f>(L18567-K18567)/(2*D18567*0.01)</f>
      </c>
      <c r="V18567">
        <f>(L18567+K18567)/(D18567*0.0001)</f>
      </c>
    </row>
    <row r="18568">
      <c r="A18568" t="n">
        <v>2015</v>
      </c>
      <c r="B18568" t="inlineStr">
        <is>
          <t>00958822</t>
        </is>
      </c>
      <c r="C18568" t="inlineStr">
        <is>
          <t>우리카드</t>
        </is>
      </c>
      <c r="D18568" t="n">
        <v>3584000000</v>
      </c>
      <c r="E18568" t="n">
        <v>319000000</v>
      </c>
      <c r="F18568" t="n">
        <v>154000000</v>
      </c>
      <c r="G18568" t="n">
        <v>141000000</v>
      </c>
      <c r="H18568" t="n">
        <v>3.5</v>
      </c>
      <c r="I18568" t="n">
        <v>3.5</v>
      </c>
      <c r="J18568" t="n">
        <v>13</v>
      </c>
      <c r="K18568" t="n">
        <v>-333000000</v>
      </c>
      <c r="L18568" t="n">
        <v>372000000</v>
      </c>
      <c r="M18568" t="n">
        <v>121000000</v>
      </c>
      <c r="N18568" t="n">
        <v>-115000000</v>
      </c>
      <c r="O18568">
        <f>D18567</f>
      </c>
      <c r="P18568">
        <f>(E18568-F18568+G18568)/O18568*100</f>
      </c>
      <c r="U18568">
        <f>(L18568-K18568)/(2*D18568*0.01)</f>
      </c>
      <c r="V18568">
        <f>(L18568+K18568)/(D18568*0.0001)</f>
      </c>
    </row>
    <row r="18569">
      <c r="A18569" t="n">
        <v>2018</v>
      </c>
      <c r="B18569" t="inlineStr">
        <is>
          <t>00958822</t>
        </is>
      </c>
      <c r="C18569" t="inlineStr">
        <is>
          <t>우리카드</t>
        </is>
      </c>
      <c r="D18569" t="n">
        <v>28281000000</v>
      </c>
      <c r="E18569" t="n">
        <v>4866000000</v>
      </c>
      <c r="F18569" t="n">
        <v>799000000</v>
      </c>
      <c r="G18569" t="n">
        <v>676000000</v>
      </c>
      <c r="H18569" t="n">
        <v>2.65</v>
      </c>
      <c r="I18569" t="n">
        <v>4.82</v>
      </c>
      <c r="K18569" t="n">
        <v>-2938000000</v>
      </c>
      <c r="L18569" t="n">
        <v>3460000000</v>
      </c>
      <c r="M18569" t="n">
        <v>3443000000</v>
      </c>
      <c r="N18569" t="n">
        <v>-2979000000</v>
      </c>
      <c r="U18569">
        <f>(L18569-K18569)/(2*D18569*0.01)</f>
      </c>
      <c r="V18569">
        <f>(L18569+K18569)/(D18569*0.0001)</f>
      </c>
    </row>
    <row r="18570">
      <c r="A18570" t="n">
        <v>2020</v>
      </c>
      <c r="B18570" t="inlineStr">
        <is>
          <t>00958822</t>
        </is>
      </c>
      <c r="C18570" t="inlineStr">
        <is>
          <t>우리카드</t>
        </is>
      </c>
      <c r="D18570" t="n">
        <v>38934000000</v>
      </c>
      <c r="E18570" t="n">
        <v>6014000000</v>
      </c>
      <c r="F18570" t="n">
        <v>745000000</v>
      </c>
      <c r="G18570" t="n">
        <v>732000000</v>
      </c>
      <c r="H18570" t="n">
        <v>2.47</v>
      </c>
      <c r="I18570" t="n">
        <v>4.3</v>
      </c>
      <c r="J18570" t="n">
        <v>11.1</v>
      </c>
      <c r="K18570" t="n">
        <v>-3885000000</v>
      </c>
      <c r="L18570" t="n">
        <v>4598000000</v>
      </c>
      <c r="M18570" t="n">
        <v>4561000000</v>
      </c>
      <c r="N18570" t="n">
        <v>-3929000000</v>
      </c>
      <c r="U18570">
        <f>(L18570-K18570)/(2*D18570*0.01)</f>
      </c>
      <c r="V18570">
        <f>(L18570+K18570)/(D18570*0.0001)</f>
      </c>
    </row>
    <row r="18571">
      <c r="A18571" t="n">
        <v>2021</v>
      </c>
      <c r="B18571" t="inlineStr">
        <is>
          <t>00958822</t>
        </is>
      </c>
      <c r="C18571" t="inlineStr">
        <is>
          <t>우리카드</t>
        </is>
      </c>
      <c r="D18571" t="n">
        <v>42535000000</v>
      </c>
      <c r="E18571" t="n">
        <v>6731000000</v>
      </c>
      <c r="F18571" t="n">
        <v>2493000000</v>
      </c>
      <c r="G18571" t="n">
        <v>944000000</v>
      </c>
      <c r="H18571" t="n">
        <v>3.01</v>
      </c>
      <c r="I18571" t="n">
        <v>4.28</v>
      </c>
      <c r="J18571" t="n">
        <v>10.8</v>
      </c>
      <c r="K18571" t="n">
        <v>-4107000000</v>
      </c>
      <c r="L18571" t="n">
        <v>4853000000</v>
      </c>
      <c r="M18571" t="n">
        <v>4842000000</v>
      </c>
      <c r="N18571" t="n">
        <v>-4173000000</v>
      </c>
      <c r="O18571">
        <f>D18570</f>
      </c>
      <c r="P18571">
        <f>(E18571-F18571+G18571)/O18571*100</f>
      </c>
      <c r="Q18571">
        <f>H18570</f>
      </c>
      <c r="R18571">
        <f>I18570</f>
      </c>
      <c r="S18571">
        <f>H18571-H18570</f>
      </c>
      <c r="T18571">
        <f>I18571-I18570</f>
      </c>
      <c r="U18571">
        <f>(L18571-K18571)/(2*D18571*0.01)</f>
      </c>
      <c r="V18571">
        <f>(L18571+K18571)/(D18571*0.0001)</f>
      </c>
    </row>
    <row r="18572">
      <c r="A18572" t="n">
        <v>2022</v>
      </c>
      <c r="B18572" t="inlineStr">
        <is>
          <t>00958822</t>
        </is>
      </c>
      <c r="C18572" t="inlineStr">
        <is>
          <t>우리카드</t>
        </is>
      </c>
      <c r="D18572" t="n">
        <v>40985000000</v>
      </c>
      <c r="E18572" t="n">
        <v>6597000000</v>
      </c>
      <c r="F18572" t="n">
        <v>2649000000</v>
      </c>
      <c r="G18572" t="n">
        <v>1250000000</v>
      </c>
      <c r="H18572" t="n">
        <v>5.35</v>
      </c>
      <c r="I18572" t="n">
        <v>5.09</v>
      </c>
      <c r="K18572" t="n">
        <v>-3315000000</v>
      </c>
      <c r="L18572" t="n">
        <v>3849000000</v>
      </c>
      <c r="M18572" t="n">
        <v>3936000000</v>
      </c>
      <c r="N18572" t="n">
        <v>-3440000000</v>
      </c>
      <c r="O18572">
        <f>D18571</f>
      </c>
      <c r="P18572">
        <f>(E18572-F18572+G18572)/O18572*100</f>
      </c>
      <c r="Q18572">
        <f>H18571</f>
      </c>
      <c r="R18572">
        <f>I18571</f>
      </c>
      <c r="S18572">
        <f>H18572-H18571</f>
      </c>
      <c r="T18572">
        <f>I18572-I18571</f>
      </c>
      <c r="U18572">
        <f>(L18572-K18572)/(2*D18572*0.01)</f>
      </c>
      <c r="V18572">
        <f>(L18572+K18572)/(D18572*0.0001)</f>
      </c>
    </row>
    <row r="18573">
      <c r="A18573" t="n">
        <v>2023</v>
      </c>
      <c r="B18573" t="inlineStr">
        <is>
          <t>00958822</t>
        </is>
      </c>
      <c r="C18573" t="inlineStr">
        <is>
          <t>우리카드</t>
        </is>
      </c>
      <c r="D18573" t="n">
        <v>50261000000</v>
      </c>
      <c r="E18573" t="n">
        <v>6305000000</v>
      </c>
      <c r="F18573" t="n">
        <v>2689000000</v>
      </c>
      <c r="G18573" t="n">
        <v>2114000000</v>
      </c>
      <c r="H18573" t="n">
        <v>4.57</v>
      </c>
      <c r="I18573" t="n">
        <v>5.13</v>
      </c>
      <c r="K18573" t="n">
        <v>-4171000000</v>
      </c>
      <c r="L18573" t="n">
        <v>4865000000</v>
      </c>
      <c r="M18573" t="n">
        <v>4933000000</v>
      </c>
      <c r="N18573" t="n">
        <v>-4298000000</v>
      </c>
      <c r="O18573">
        <f>D18572</f>
      </c>
      <c r="P18573">
        <f>(E18573-F18573+G18573)/O18573*100</f>
      </c>
      <c r="Q18573">
        <f>H18572</f>
      </c>
      <c r="R18573">
        <f>I18572</f>
      </c>
      <c r="S18573">
        <f>H18573-H18572</f>
      </c>
      <c r="T18573">
        <f>I18573-I18572</f>
      </c>
      <c r="U18573">
        <f>(L18573-K18573)/(2*D18573*0.01)</f>
      </c>
      <c r="V18573">
        <f>(L18573+K18573)/(D18573*0.0001)</f>
      </c>
    </row>
    <row r="18574">
      <c r="A18574" t="n">
        <v>2024</v>
      </c>
      <c r="B18574" t="inlineStr">
        <is>
          <t>00958822</t>
        </is>
      </c>
      <c r="C18574" t="inlineStr">
        <is>
          <t>우리카드</t>
        </is>
      </c>
      <c r="D18574" t="n">
        <v>70851000000</v>
      </c>
      <c r="E18574" t="n">
        <v>8837000000</v>
      </c>
      <c r="F18574" t="n">
        <v>2102000000</v>
      </c>
      <c r="G18574" t="n">
        <v>2638000000</v>
      </c>
      <c r="H18574" t="n">
        <v>4.1</v>
      </c>
      <c r="I18574" t="n">
        <v>5.24</v>
      </c>
      <c r="K18574" t="n">
        <v>-6265000000</v>
      </c>
      <c r="L18574" t="n">
        <v>7336000000</v>
      </c>
      <c r="M18574" t="n">
        <v>7408000000</v>
      </c>
      <c r="N18574" t="n">
        <v>-6432000000</v>
      </c>
      <c r="O18574">
        <f>D18573</f>
      </c>
      <c r="P18574">
        <f>(E18574-F18574+G18574)/O18574*100</f>
      </c>
      <c r="Q18574">
        <f>H18573</f>
      </c>
      <c r="R18574">
        <f>I18573</f>
      </c>
      <c r="S18574">
        <f>H18574-H18573</f>
      </c>
      <c r="T18574">
        <f>I18574-I18573</f>
      </c>
      <c r="U18574">
        <f>(L18574-K18574)/(2*D18574*0.01)</f>
      </c>
      <c r="V18574">
        <f>(L18574+K18574)/(D18574*0.0001)</f>
      </c>
    </row>
    <row r="18575">
      <c r="A18575" t="n">
        <v>2025</v>
      </c>
      <c r="B18575" t="inlineStr">
        <is>
          <t>00958822</t>
        </is>
      </c>
      <c r="C18575" t="inlineStr">
        <is>
          <t>우리카드</t>
        </is>
      </c>
      <c r="D18575" t="n">
        <v>82619000000</v>
      </c>
      <c r="E18575" t="n">
        <v>9750000000</v>
      </c>
      <c r="F18575" t="n">
        <v>4098000000</v>
      </c>
      <c r="G18575" t="n">
        <v>2908000000</v>
      </c>
      <c r="H18575" t="n">
        <v>4.51</v>
      </c>
      <c r="I18575" t="n">
        <v>5.22</v>
      </c>
      <c r="K18575" t="n">
        <v>-7173000000</v>
      </c>
      <c r="L18575" t="n">
        <v>8373000000</v>
      </c>
      <c r="M18575" t="n">
        <v>8490000000</v>
      </c>
      <c r="N18575" t="n">
        <v>-7391000000</v>
      </c>
      <c r="O18575">
        <f>D18574</f>
      </c>
      <c r="P18575">
        <f>(E18575-F18575+G18575)/O18575*100</f>
      </c>
      <c r="Q18575">
        <f>H18574</f>
      </c>
      <c r="R18575">
        <f>I18574</f>
      </c>
      <c r="S18575">
        <f>H18575-H18574</f>
      </c>
      <c r="T18575">
        <f>I18575-I18574</f>
      </c>
      <c r="U18575">
        <f>(L18575-K18575)/(2*D18575*0.01)</f>
      </c>
      <c r="V18575">
        <f>(L18575+K18575)/(D18575*0.0001)</f>
      </c>
    </row>
    <row r="18576">
      <c r="A18576" t="n">
        <v>2023</v>
      </c>
      <c r="B18576" t="inlineStr">
        <is>
          <t>00959229</t>
        </is>
      </c>
      <c r="C18576" t="inlineStr">
        <is>
          <t>세종메디칼</t>
        </is>
      </c>
      <c r="D18576" t="n">
        <v>215681000</v>
      </c>
      <c r="E18576" t="n">
        <v>31257000</v>
      </c>
      <c r="F18576" t="n">
        <v>73509000</v>
      </c>
      <c r="G18576" t="n">
        <v>813000</v>
      </c>
      <c r="H18576" t="n">
        <v>3.17</v>
      </c>
      <c r="I18576" t="n">
        <v>3.1</v>
      </c>
      <c r="K18576" t="n">
        <v>-6063000</v>
      </c>
      <c r="L18576" t="n">
        <v>10721000</v>
      </c>
      <c r="M18576" t="n">
        <v>10644000</v>
      </c>
      <c r="N18576" t="n">
        <v>-6145000</v>
      </c>
      <c r="U18576">
        <f>(L18576-K18576)/(2*D18576*0.01)</f>
      </c>
      <c r="V18576">
        <f>(L18576+K18576)/(D18576*0.0001)</f>
      </c>
    </row>
    <row r="18577">
      <c r="A18577" t="n">
        <v>2024</v>
      </c>
      <c r="B18577" t="inlineStr">
        <is>
          <t>00959229</t>
        </is>
      </c>
      <c r="C18577" t="inlineStr">
        <is>
          <t>세종메디칼</t>
        </is>
      </c>
      <c r="D18577" t="n">
        <v>343962000</v>
      </c>
      <c r="E18577" t="n">
        <v>77089000</v>
      </c>
      <c r="F18577" t="n">
        <v>15460000</v>
      </c>
      <c r="H18577" t="n">
        <v>3.52</v>
      </c>
      <c r="O18577">
        <f>D18576</f>
      </c>
      <c r="Q18577">
        <f>H18576</f>
      </c>
      <c r="S18577">
        <f>H18577-H18576</f>
      </c>
    </row>
    <row r="18578">
      <c r="A18578" t="n">
        <v>2025</v>
      </c>
      <c r="B18578" t="inlineStr">
        <is>
          <t>00959229</t>
        </is>
      </c>
      <c r="C18578" t="inlineStr">
        <is>
          <t>세종메디칼</t>
        </is>
      </c>
      <c r="D18578" t="n">
        <v>245877000</v>
      </c>
      <c r="E18578" t="n">
        <v>32238000</v>
      </c>
      <c r="F18578" t="n">
        <v>130323000</v>
      </c>
      <c r="H18578" t="n">
        <v>3.73</v>
      </c>
      <c r="O18578">
        <f>D18577</f>
      </c>
      <c r="Q18578">
        <f>H18577</f>
      </c>
      <c r="S18578">
        <f>H18578-H18577</f>
      </c>
    </row>
    <row r="18579">
      <c r="A18579" t="n">
        <v>2021</v>
      </c>
      <c r="B18579" t="inlineStr">
        <is>
          <t>00960623</t>
        </is>
      </c>
      <c r="C18579" t="inlineStr">
        <is>
          <t>덕산넵코어스</t>
        </is>
      </c>
      <c r="D18579" t="n">
        <v>4027495000</v>
      </c>
      <c r="E18579" t="n">
        <v>862153000</v>
      </c>
      <c r="F18579" t="n">
        <v>4317594000</v>
      </c>
      <c r="G18579" t="n">
        <v>167022000</v>
      </c>
      <c r="H18579" t="n">
        <v>2.65</v>
      </c>
      <c r="I18579" t="n">
        <v>3.84</v>
      </c>
      <c r="J18579" t="n">
        <v>10.27</v>
      </c>
      <c r="K18579" t="n">
        <v>-372602000</v>
      </c>
      <c r="L18579" t="n">
        <v>437955000</v>
      </c>
      <c r="M18579" t="n">
        <v>436692000</v>
      </c>
      <c r="N18579" t="n">
        <v>-378451000</v>
      </c>
      <c r="U18579">
        <f>(L18579-K18579)/(2*D18579*0.01)</f>
      </c>
      <c r="V18579">
        <f>(L18579+K18579)/(D18579*0.0001)</f>
      </c>
    </row>
    <row r="18580">
      <c r="A18580" t="n">
        <v>2017</v>
      </c>
      <c r="B18580" t="inlineStr">
        <is>
          <t>00961507</t>
        </is>
      </c>
      <c r="C18580" t="inlineStr">
        <is>
          <t>케일럼</t>
        </is>
      </c>
      <c r="D18580" t="n">
        <v>341281000</v>
      </c>
      <c r="E18580" t="n">
        <v>184034000</v>
      </c>
      <c r="F18580" t="n">
        <v>113924000</v>
      </c>
      <c r="G18580" t="n">
        <v>10902000</v>
      </c>
      <c r="H18580" t="n">
        <v>3.18</v>
      </c>
      <c r="J18580" t="n">
        <v>7.59</v>
      </c>
      <c r="K18580" t="n">
        <v>-15687000</v>
      </c>
      <c r="L18580" t="n">
        <v>18351000</v>
      </c>
      <c r="M18580" t="n">
        <v>18206000</v>
      </c>
      <c r="N18580" t="n">
        <v>-15863000</v>
      </c>
      <c r="U18580">
        <f>(L18580-K18580)/(2*D18580*0.01)</f>
      </c>
      <c r="V18580">
        <f>(L18580+K18580)/(D18580*0.0001)</f>
      </c>
    </row>
    <row r="18581">
      <c r="A18581" t="n">
        <v>2018</v>
      </c>
      <c r="B18581" t="inlineStr">
        <is>
          <t>00961507</t>
        </is>
      </c>
      <c r="C18581" t="inlineStr">
        <is>
          <t>케일럼</t>
        </is>
      </c>
      <c r="D18581" t="n">
        <v>485200000</v>
      </c>
      <c r="E18581" t="n">
        <v>144381000</v>
      </c>
      <c r="F18581" t="n">
        <v>43143000</v>
      </c>
      <c r="G18581" t="n">
        <v>10323000</v>
      </c>
      <c r="H18581" t="n">
        <v>2.71</v>
      </c>
      <c r="J18581" t="n">
        <v>8.279999999999999</v>
      </c>
      <c r="K18581" t="n">
        <v>-17546000</v>
      </c>
      <c r="L18581" t="n">
        <v>20327000</v>
      </c>
      <c r="M18581" t="n">
        <v>20184000</v>
      </c>
      <c r="N18581" t="n">
        <v>-17757000</v>
      </c>
      <c r="O18581">
        <f>D18580</f>
      </c>
      <c r="P18581">
        <f>(E18581-F18581+G18581)/O18581*100</f>
      </c>
      <c r="Q18581">
        <f>H18580</f>
      </c>
      <c r="S18581">
        <f>H18581-H18580</f>
      </c>
      <c r="U18581">
        <f>(L18581-K18581)/(2*D18581*0.01)</f>
      </c>
      <c r="V18581">
        <f>(L18581+K18581)/(D18581*0.0001)</f>
      </c>
    </row>
    <row r="18582">
      <c r="A18582" t="n">
        <v>2019</v>
      </c>
      <c r="B18582" t="inlineStr">
        <is>
          <t>00961507</t>
        </is>
      </c>
      <c r="C18582" t="inlineStr">
        <is>
          <t>케일럼</t>
        </is>
      </c>
      <c r="D18582" t="n">
        <v>255655000</v>
      </c>
      <c r="E18582" t="n">
        <v>143836000</v>
      </c>
      <c r="F18582" t="n">
        <v>305930000</v>
      </c>
      <c r="G18582" t="n">
        <v>12593000</v>
      </c>
      <c r="H18582" t="n">
        <v>2.88</v>
      </c>
      <c r="J18582" t="n">
        <v>10</v>
      </c>
      <c r="K18582" t="n">
        <v>-19016000</v>
      </c>
      <c r="L18582" t="n">
        <v>22341000</v>
      </c>
      <c r="M18582" t="n">
        <v>22803000</v>
      </c>
      <c r="N18582" t="n">
        <v>-19707000</v>
      </c>
      <c r="O18582">
        <f>D18581</f>
      </c>
      <c r="P18582">
        <f>(E18582-F18582+G18582)/O18582*100</f>
      </c>
      <c r="Q18582">
        <f>H18581</f>
      </c>
      <c r="S18582">
        <f>H18582-H18581</f>
      </c>
      <c r="U18582">
        <f>(L18582-K18582)/(2*D18582*0.01)</f>
      </c>
      <c r="V18582">
        <f>(L18582+K18582)/(D18582*0.0001)</f>
      </c>
    </row>
    <row r="18583">
      <c r="A18583" t="n">
        <v>2020</v>
      </c>
      <c r="B18583" t="inlineStr">
        <is>
          <t>00961507</t>
        </is>
      </c>
      <c r="C18583" t="inlineStr">
        <is>
          <t>케일럼</t>
        </is>
      </c>
      <c r="D18583" t="n">
        <v>937876000</v>
      </c>
      <c r="E18583" t="n">
        <v>221967000</v>
      </c>
      <c r="F18583" t="n">
        <v>176647000</v>
      </c>
      <c r="G18583" t="n">
        <v>18396000</v>
      </c>
      <c r="H18583" t="n">
        <v>2.765</v>
      </c>
      <c r="I18583" t="n">
        <v>4.01</v>
      </c>
      <c r="J18583" t="n">
        <v>11.08</v>
      </c>
      <c r="K18583" t="n">
        <v>-82901000</v>
      </c>
      <c r="L18583" t="n">
        <v>98418000</v>
      </c>
      <c r="M18583" t="n">
        <v>96943000</v>
      </c>
      <c r="N18583" t="n">
        <v>-83329000</v>
      </c>
      <c r="O18583">
        <f>D18582</f>
      </c>
      <c r="P18583">
        <f>(E18583-F18583+G18583)/O18583*100</f>
      </c>
      <c r="Q18583">
        <f>H18582</f>
      </c>
      <c r="S18583">
        <f>H18583-H18582</f>
      </c>
      <c r="U18583">
        <f>(L18583-K18583)/(2*D18583*0.01)</f>
      </c>
      <c r="V18583">
        <f>(L18583+K18583)/(D18583*0.0001)</f>
      </c>
    </row>
    <row r="18584">
      <c r="A18584" t="n">
        <v>2021</v>
      </c>
      <c r="B18584" t="inlineStr">
        <is>
          <t>00961507</t>
        </is>
      </c>
      <c r="C18584" t="inlineStr">
        <is>
          <t>케일럼</t>
        </is>
      </c>
      <c r="D18584" t="n">
        <v>916127000</v>
      </c>
      <c r="E18584" t="n">
        <v>322139000</v>
      </c>
      <c r="F18584" t="n">
        <v>315580000</v>
      </c>
      <c r="G18584" t="n">
        <v>22783000</v>
      </c>
      <c r="H18584" t="n">
        <v>2.795</v>
      </c>
      <c r="I18584" t="n">
        <v>3.8</v>
      </c>
      <c r="J18584" t="n">
        <v>10.785</v>
      </c>
      <c r="O18584">
        <f>D18583</f>
      </c>
      <c r="P18584">
        <f>(E18584-F18584+G18584)/O18584*100</f>
      </c>
      <c r="Q18584">
        <f>H18583</f>
      </c>
      <c r="R18584">
        <f>I18583</f>
      </c>
      <c r="S18584">
        <f>H18584-H18583</f>
      </c>
      <c r="T18584">
        <f>I18584-I18583</f>
      </c>
    </row>
    <row r="18585">
      <c r="A18585" t="n">
        <v>2022</v>
      </c>
      <c r="B18585" t="inlineStr">
        <is>
          <t>00961507</t>
        </is>
      </c>
      <c r="C18585" t="inlineStr">
        <is>
          <t>케일럼</t>
        </is>
      </c>
      <c r="D18585" t="n">
        <v>2217553000</v>
      </c>
      <c r="E18585" t="n">
        <v>415855000</v>
      </c>
      <c r="F18585" t="n">
        <v>1290816000</v>
      </c>
      <c r="G18585" t="n">
        <v>43094000</v>
      </c>
      <c r="H18585" t="n">
        <v>5.59</v>
      </c>
      <c r="I18585" t="n">
        <v>4</v>
      </c>
      <c r="K18585" t="n">
        <v>-134542000</v>
      </c>
      <c r="L18585" t="n">
        <v>155180000</v>
      </c>
      <c r="M18585" t="n">
        <v>156985000</v>
      </c>
      <c r="N18585" t="n">
        <v>-138357000</v>
      </c>
      <c r="O18585">
        <f>D18584</f>
      </c>
      <c r="P18585">
        <f>(E18585-F18585+G18585)/O18585*100</f>
      </c>
      <c r="Q18585">
        <f>H18584</f>
      </c>
      <c r="R18585">
        <f>I18584</f>
      </c>
      <c r="S18585">
        <f>H18585-H18584</f>
      </c>
      <c r="T18585">
        <f>I18585-I18584</f>
      </c>
      <c r="U18585">
        <f>(L18585-K18585)/(2*D18585*0.01)</f>
      </c>
      <c r="V18585">
        <f>(L18585+K18585)/(D18585*0.0001)</f>
      </c>
    </row>
    <row r="18586">
      <c r="A18586" t="n">
        <v>2023</v>
      </c>
      <c r="B18586" t="inlineStr">
        <is>
          <t>00961507</t>
        </is>
      </c>
      <c r="C18586" t="inlineStr">
        <is>
          <t>케일럼</t>
        </is>
      </c>
      <c r="D18586" t="n">
        <v>2194175000</v>
      </c>
      <c r="E18586" t="n">
        <v>793317000</v>
      </c>
      <c r="F18586" t="n">
        <v>1272652000</v>
      </c>
      <c r="G18586" t="n">
        <v>120212000</v>
      </c>
      <c r="H18586" t="n">
        <v>4.86</v>
      </c>
      <c r="I18586" t="n">
        <v>4.225</v>
      </c>
      <c r="K18586" t="n">
        <v>-137677000</v>
      </c>
      <c r="L18586" t="n">
        <v>159148000</v>
      </c>
      <c r="M18586" t="n">
        <v>160106000</v>
      </c>
      <c r="N18586" t="n">
        <v>-140895000</v>
      </c>
      <c r="O18586">
        <f>D18585</f>
      </c>
      <c r="P18586">
        <f>(E18586-F18586+G18586)/O18586*100</f>
      </c>
      <c r="Q18586">
        <f>H18585</f>
      </c>
      <c r="R18586">
        <f>I18585</f>
      </c>
      <c r="S18586">
        <f>H18586-H18585</f>
      </c>
      <c r="T18586">
        <f>I18586-I18585</f>
      </c>
      <c r="U18586">
        <f>(L18586-K18586)/(2*D18586*0.01)</f>
      </c>
      <c r="V18586">
        <f>(L18586+K18586)/(D18586*0.0001)</f>
      </c>
    </row>
    <row r="18587">
      <c r="A18587" t="n">
        <v>2024</v>
      </c>
      <c r="B18587" t="inlineStr">
        <is>
          <t>00961507</t>
        </is>
      </c>
      <c r="C18587" t="inlineStr">
        <is>
          <t>케일럼</t>
        </is>
      </c>
      <c r="D18587" t="n">
        <v>2357897000</v>
      </c>
      <c r="E18587" t="n">
        <v>754926000</v>
      </c>
      <c r="F18587" t="n">
        <v>813692000</v>
      </c>
      <c r="G18587" t="n">
        <v>104477000</v>
      </c>
      <c r="H18587" t="n">
        <v>4.365</v>
      </c>
      <c r="I18587" t="n">
        <v>4.325</v>
      </c>
      <c r="K18587" t="n">
        <v>-157102000</v>
      </c>
      <c r="L18587" t="n">
        <v>181878000</v>
      </c>
      <c r="M18587" t="n">
        <v>179437000</v>
      </c>
      <c r="N18587" t="n">
        <v>-162807000</v>
      </c>
      <c r="O18587">
        <f>D18586</f>
      </c>
      <c r="P18587">
        <f>(E18587-F18587+G18587)/O18587*100</f>
      </c>
      <c r="Q18587">
        <f>H18586</f>
      </c>
      <c r="R18587">
        <f>I18586</f>
      </c>
      <c r="S18587">
        <f>H18587-H18586</f>
      </c>
      <c r="T18587">
        <f>I18587-I18586</f>
      </c>
      <c r="U18587">
        <f>(L18587-K18587)/(2*D18587*0.01)</f>
      </c>
      <c r="V18587">
        <f>(L18587+K18587)/(D18587*0.0001)</f>
      </c>
    </row>
    <row r="18588">
      <c r="A18588" t="n">
        <v>2025</v>
      </c>
      <c r="B18588" t="inlineStr">
        <is>
          <t>00961507</t>
        </is>
      </c>
      <c r="C18588" t="inlineStr">
        <is>
          <t>케일럼</t>
        </is>
      </c>
      <c r="D18588" t="n">
        <v>2487426000</v>
      </c>
      <c r="E18588" t="n">
        <v>762609000</v>
      </c>
      <c r="F18588" t="n">
        <v>712162000</v>
      </c>
      <c r="G18588" t="n">
        <v>97467000</v>
      </c>
      <c r="H18588" t="n">
        <v>4.715</v>
      </c>
      <c r="I18588" t="n">
        <v>4.435</v>
      </c>
      <c r="J18588" t="n">
        <v>9.244999999999999</v>
      </c>
      <c r="K18588" t="n">
        <v>-176744000</v>
      </c>
      <c r="L18588" t="n">
        <v>204432000</v>
      </c>
      <c r="M18588" t="n">
        <v>279637000</v>
      </c>
      <c r="N18588" t="n">
        <v>-126143000</v>
      </c>
      <c r="O18588">
        <f>D18587</f>
      </c>
      <c r="P18588">
        <f>(E18588-F18588+G18588)/O18588*100</f>
      </c>
      <c r="Q18588">
        <f>H18587</f>
      </c>
      <c r="R18588">
        <f>I18587</f>
      </c>
      <c r="S18588">
        <f>H18588-H18587</f>
      </c>
      <c r="T18588">
        <f>I18588-I18587</f>
      </c>
      <c r="U18588">
        <f>(L18588-K18588)/(2*D18588*0.01)</f>
      </c>
      <c r="V18588">
        <f>(L18588+K18588)/(D18588*0.0001)</f>
      </c>
    </row>
    <row r="18589">
      <c r="A18589" t="n">
        <v>2020</v>
      </c>
      <c r="B18589" t="inlineStr">
        <is>
          <t>00961570</t>
        </is>
      </c>
      <c r="C18589" t="inlineStr">
        <is>
          <t>신도기연</t>
        </is>
      </c>
      <c r="D18589" t="n">
        <v>2687318000000</v>
      </c>
      <c r="E18589" t="n">
        <v>483318000000</v>
      </c>
      <c r="F18589" t="n">
        <v>120874000000</v>
      </c>
      <c r="G18589" t="n">
        <v>37148000000</v>
      </c>
      <c r="H18589" t="n">
        <v>2.65</v>
      </c>
      <c r="I18589" t="n">
        <v>4.26</v>
      </c>
    </row>
    <row r="18590">
      <c r="A18590" t="n">
        <v>2021</v>
      </c>
      <c r="B18590" t="inlineStr">
        <is>
          <t>00961570</t>
        </is>
      </c>
      <c r="C18590" t="inlineStr">
        <is>
          <t>신도기연</t>
        </is>
      </c>
      <c r="D18590" t="n">
        <v>2969192000</v>
      </c>
      <c r="E18590" t="n">
        <v>485510000</v>
      </c>
      <c r="F18590" t="n">
        <v>89835000</v>
      </c>
      <c r="G18590" t="n">
        <v>52233000</v>
      </c>
      <c r="H18590" t="n">
        <v>3.195</v>
      </c>
      <c r="I18590" t="n">
        <v>4.26</v>
      </c>
      <c r="K18590" t="n">
        <v>-184695000</v>
      </c>
      <c r="L18590" t="n">
        <v>219747000</v>
      </c>
      <c r="M18590" t="n">
        <v>218847000</v>
      </c>
      <c r="N18590" t="n">
        <v>-187225000</v>
      </c>
      <c r="O18590">
        <f>D18589</f>
      </c>
      <c r="P18590">
        <f>(E18590-F18590+G18590)/O18590*100</f>
      </c>
      <c r="Q18590">
        <f>H18589</f>
      </c>
      <c r="R18590">
        <f>I18589</f>
      </c>
      <c r="S18590">
        <f>H18590-H18589</f>
      </c>
      <c r="T18590">
        <f>I18590-I18589</f>
      </c>
      <c r="U18590">
        <f>(L18590-K18590)/(2*D18590*0.01)</f>
      </c>
      <c r="V18590">
        <f>(L18590+K18590)/(D18590*0.0001)</f>
      </c>
    </row>
    <row r="18591">
      <c r="A18591" t="n">
        <v>2022</v>
      </c>
      <c r="B18591" t="inlineStr">
        <is>
          <t>00961570</t>
        </is>
      </c>
      <c r="C18591" t="inlineStr">
        <is>
          <t>신도기연</t>
        </is>
      </c>
      <c r="D18591" t="n">
        <v>2947677000</v>
      </c>
      <c r="E18591" t="n">
        <v>432153000</v>
      </c>
      <c r="F18591" t="n">
        <v>218424000</v>
      </c>
      <c r="G18591" t="n">
        <v>67098000</v>
      </c>
      <c r="H18591" t="n">
        <v>5.83</v>
      </c>
      <c r="I18591" t="n">
        <v>4.26</v>
      </c>
      <c r="K18591" t="n">
        <v>-140846000</v>
      </c>
      <c r="L18591" t="n">
        <v>164487000</v>
      </c>
      <c r="M18591" t="n">
        <v>167947000</v>
      </c>
      <c r="N18591" t="n">
        <v>-145906000</v>
      </c>
      <c r="O18591">
        <f>D18590</f>
      </c>
      <c r="P18591">
        <f>(E18591-F18591+G18591)/O18591*100</f>
      </c>
      <c r="Q18591">
        <f>H18590</f>
      </c>
      <c r="R18591">
        <f>I18590</f>
      </c>
      <c r="S18591">
        <f>H18591-H18590</f>
      </c>
      <c r="T18591">
        <f>I18591-I18590</f>
      </c>
      <c r="U18591">
        <f>(L18591-K18591)/(2*D18591*0.01)</f>
      </c>
      <c r="V18591">
        <f>(L18591+K18591)/(D18591*0.0001)</f>
      </c>
    </row>
    <row r="18592">
      <c r="A18592" t="n">
        <v>2023</v>
      </c>
      <c r="B18592" t="inlineStr">
        <is>
          <t>00961570</t>
        </is>
      </c>
      <c r="C18592" t="inlineStr">
        <is>
          <t>신도기연</t>
        </is>
      </c>
      <c r="D18592" t="n">
        <v>3301191000</v>
      </c>
      <c r="E18592" t="n">
        <v>360785000</v>
      </c>
      <c r="F18592" t="n">
        <v>376245000</v>
      </c>
      <c r="G18592" t="n">
        <v>101723000</v>
      </c>
      <c r="H18592" t="n">
        <v>5.075</v>
      </c>
      <c r="I18592" t="n">
        <v>4.26</v>
      </c>
      <c r="K18592" t="n">
        <v>-170376000</v>
      </c>
      <c r="L18592" t="n">
        <v>199385000</v>
      </c>
      <c r="M18592" t="n">
        <v>202027000</v>
      </c>
      <c r="N18592" t="n">
        <v>-175297000</v>
      </c>
      <c r="O18592">
        <f>D18591</f>
      </c>
      <c r="P18592">
        <f>(E18592-F18592+G18592)/O18592*100</f>
      </c>
      <c r="Q18592">
        <f>H18591</f>
      </c>
      <c r="R18592">
        <f>I18591</f>
      </c>
      <c r="S18592">
        <f>H18592-H18591</f>
      </c>
      <c r="T18592">
        <f>I18592-I18591</f>
      </c>
      <c r="U18592">
        <f>(L18592-K18592)/(2*D18592*0.01)</f>
      </c>
      <c r="V18592">
        <f>(L18592+K18592)/(D18592*0.0001)</f>
      </c>
    </row>
    <row r="18593">
      <c r="A18593" t="n">
        <v>2024</v>
      </c>
      <c r="B18593" t="inlineStr">
        <is>
          <t>00961570</t>
        </is>
      </c>
      <c r="C18593" t="inlineStr">
        <is>
          <t>신도기연</t>
        </is>
      </c>
      <c r="D18593" t="n">
        <v>3474607000</v>
      </c>
      <c r="E18593" t="n">
        <v>385955000</v>
      </c>
      <c r="F18593" t="n">
        <v>461215000</v>
      </c>
      <c r="G18593" t="n">
        <v>105150000</v>
      </c>
      <c r="H18593" t="n">
        <v>4.62</v>
      </c>
      <c r="I18593" t="n">
        <v>4.395</v>
      </c>
      <c r="K18593" t="n">
        <v>-203658000</v>
      </c>
      <c r="L18593" t="n">
        <v>238663000</v>
      </c>
      <c r="M18593" t="n">
        <v>240512000</v>
      </c>
      <c r="N18593" t="n">
        <v>-208557000</v>
      </c>
      <c r="O18593">
        <f>D18592</f>
      </c>
      <c r="P18593">
        <f>(E18593-F18593+G18593)/O18593*100</f>
      </c>
      <c r="Q18593">
        <f>H18592</f>
      </c>
      <c r="R18593">
        <f>I18592</f>
      </c>
      <c r="S18593">
        <f>H18593-H18592</f>
      </c>
      <c r="T18593">
        <f>I18593-I18592</f>
      </c>
      <c r="U18593">
        <f>(L18593-K18593)/(2*D18593*0.01)</f>
      </c>
      <c r="V18593">
        <f>(L18593+K18593)/(D18593*0.0001)</f>
      </c>
    </row>
    <row r="18594">
      <c r="A18594" t="n">
        <v>2025</v>
      </c>
      <c r="B18594" t="inlineStr">
        <is>
          <t>00961570</t>
        </is>
      </c>
      <c r="C18594" t="inlineStr">
        <is>
          <t>신도기연</t>
        </is>
      </c>
      <c r="D18594" t="n">
        <v>3688230000</v>
      </c>
      <c r="E18594" t="n">
        <v>422210000</v>
      </c>
      <c r="F18594" t="n">
        <v>167231000</v>
      </c>
      <c r="G18594" t="n">
        <v>104805000</v>
      </c>
      <c r="H18594" t="n">
        <v>4.975</v>
      </c>
      <c r="I18594" t="n">
        <v>4.395</v>
      </c>
      <c r="K18594" t="n">
        <v>-204716000</v>
      </c>
      <c r="L18594" t="n">
        <v>238241000</v>
      </c>
      <c r="M18594" t="n">
        <v>241040000</v>
      </c>
      <c r="N18594" t="n">
        <v>-210342000</v>
      </c>
      <c r="O18594">
        <f>D18593</f>
      </c>
      <c r="P18594">
        <f>(E18594-F18594+G18594)/O18594*100</f>
      </c>
      <c r="Q18594">
        <f>H18593</f>
      </c>
      <c r="R18594">
        <f>I18593</f>
      </c>
      <c r="S18594">
        <f>H18594-H18593</f>
      </c>
      <c r="T18594">
        <f>I18594-I18593</f>
      </c>
      <c r="U18594">
        <f>(L18594-K18594)/(2*D18594*0.01)</f>
      </c>
      <c r="V18594">
        <f>(L18594+K18594)/(D18594*0.0001)</f>
      </c>
    </row>
    <row r="18595">
      <c r="A18595" t="n">
        <v>2017</v>
      </c>
      <c r="B18595" t="inlineStr">
        <is>
          <t>00962223</t>
        </is>
      </c>
      <c r="C18595" t="inlineStr">
        <is>
          <t>지니언스</t>
        </is>
      </c>
      <c r="D18595" t="n">
        <v>4952322000</v>
      </c>
      <c r="E18595" t="n">
        <v>696997000</v>
      </c>
      <c r="F18595" t="n">
        <v>70124000</v>
      </c>
      <c r="G18595" t="n">
        <v>115904000</v>
      </c>
      <c r="H18595" t="n">
        <v>3.37</v>
      </c>
      <c r="I18595" t="n">
        <v>6.36</v>
      </c>
      <c r="J18595" t="n">
        <v>9.31</v>
      </c>
      <c r="K18595" t="n">
        <v>-242393000</v>
      </c>
      <c r="L18595" t="n">
        <v>284807000</v>
      </c>
      <c r="M18595" t="n">
        <v>279267000</v>
      </c>
      <c r="N18595" t="n">
        <v>-242617000</v>
      </c>
      <c r="U18595">
        <f>(L18595-K18595)/(2*D18595*0.01)</f>
      </c>
      <c r="V18595">
        <f>(L18595+K18595)/(D18595*0.0001)</f>
      </c>
    </row>
    <row r="18596">
      <c r="A18596" t="n">
        <v>2018</v>
      </c>
      <c r="B18596" t="inlineStr">
        <is>
          <t>00962223</t>
        </is>
      </c>
      <c r="C18596" t="inlineStr">
        <is>
          <t>지니언스</t>
        </is>
      </c>
      <c r="D18596" t="n">
        <v>5931278000</v>
      </c>
      <c r="E18596" t="n">
        <v>825742000</v>
      </c>
      <c r="F18596" t="n">
        <v>156638000</v>
      </c>
      <c r="G18596" t="n">
        <v>163548000</v>
      </c>
      <c r="H18596" t="n">
        <v>2.82</v>
      </c>
      <c r="I18596" t="n">
        <v>5.48</v>
      </c>
      <c r="K18596" t="n">
        <v>-307627000</v>
      </c>
      <c r="L18596" t="n">
        <v>361435000</v>
      </c>
      <c r="M18596" t="n">
        <v>352428000</v>
      </c>
      <c r="N18596" t="n">
        <v>-306444000</v>
      </c>
      <c r="O18596">
        <f>D18595</f>
      </c>
      <c r="P18596">
        <f>(E18596-F18596+G18596)/O18596*100</f>
      </c>
      <c r="Q18596">
        <f>H18595</f>
      </c>
      <c r="R18596">
        <f>I18595</f>
      </c>
      <c r="S18596">
        <f>H18596-H18595</f>
      </c>
      <c r="T18596">
        <f>I18596-I18595</f>
      </c>
      <c r="U18596">
        <f>(L18596-K18596)/(2*D18596*0.01)</f>
      </c>
      <c r="V18596">
        <f>(L18596+K18596)/(D18596*0.0001)</f>
      </c>
    </row>
    <row r="18597">
      <c r="A18597" t="n">
        <v>2019</v>
      </c>
      <c r="B18597" t="inlineStr">
        <is>
          <t>00962223</t>
        </is>
      </c>
      <c r="C18597" t="inlineStr">
        <is>
          <t>지니언스</t>
        </is>
      </c>
      <c r="D18597" t="n">
        <v>7266456000</v>
      </c>
      <c r="E18597" t="n">
        <v>919333000</v>
      </c>
      <c r="F18597" t="n">
        <v>287901000</v>
      </c>
      <c r="G18597" t="n">
        <v>164554000</v>
      </c>
      <c r="H18597" t="n">
        <v>3.03</v>
      </c>
      <c r="I18597" t="n">
        <v>6.41</v>
      </c>
      <c r="J18597" t="n">
        <v>10.06</v>
      </c>
      <c r="K18597" t="n">
        <v>-448098000</v>
      </c>
      <c r="L18597" t="n">
        <v>536729000</v>
      </c>
      <c r="M18597" t="n">
        <v>524100000</v>
      </c>
      <c r="N18597" t="n">
        <v>-447035000</v>
      </c>
      <c r="O18597">
        <f>D18596</f>
      </c>
      <c r="P18597">
        <f>(E18597-F18597+G18597)/O18597*100</f>
      </c>
      <c r="Q18597">
        <f>H18596</f>
      </c>
      <c r="R18597">
        <f>I18596</f>
      </c>
      <c r="S18597">
        <f>H18597-H18596</f>
      </c>
      <c r="T18597">
        <f>I18597-I18596</f>
      </c>
      <c r="U18597">
        <f>(L18597-K18597)/(2*D18597*0.01)</f>
      </c>
      <c r="V18597">
        <f>(L18597+K18597)/(D18597*0.0001)</f>
      </c>
    </row>
    <row r="18598">
      <c r="A18598" t="n">
        <v>2020</v>
      </c>
      <c r="B18598" t="inlineStr">
        <is>
          <t>00962223</t>
        </is>
      </c>
      <c r="C18598" t="inlineStr">
        <is>
          <t>지니언스</t>
        </is>
      </c>
      <c r="D18598" t="n">
        <v>8569393000</v>
      </c>
      <c r="E18598" t="n">
        <v>1044496000</v>
      </c>
      <c r="F18598" t="n">
        <v>166448000</v>
      </c>
      <c r="G18598" t="n">
        <v>216610000</v>
      </c>
      <c r="H18598" t="n">
        <v>3.13</v>
      </c>
      <c r="I18598" t="n">
        <v>7</v>
      </c>
      <c r="J18598" t="n">
        <v>10.4</v>
      </c>
      <c r="K18598" t="n">
        <v>-552847000</v>
      </c>
      <c r="L18598" t="n">
        <v>659527000</v>
      </c>
      <c r="M18598" t="n">
        <v>627908000</v>
      </c>
      <c r="N18598" t="n">
        <v>-539640000</v>
      </c>
      <c r="O18598">
        <f>D18597</f>
      </c>
      <c r="P18598">
        <f>(E18598-F18598+G18598)/O18598*100</f>
      </c>
      <c r="Q18598">
        <f>H18597</f>
      </c>
      <c r="R18598">
        <f>I18597</f>
      </c>
      <c r="S18598">
        <f>H18598-H18597</f>
      </c>
      <c r="T18598">
        <f>I18598-I18597</f>
      </c>
      <c r="U18598">
        <f>(L18598-K18598)/(2*D18598*0.01)</f>
      </c>
      <c r="V18598">
        <f>(L18598+K18598)/(D18598*0.0001)</f>
      </c>
    </row>
    <row r="18599">
      <c r="A18599" t="n">
        <v>2021</v>
      </c>
      <c r="B18599" t="inlineStr">
        <is>
          <t>00962223</t>
        </is>
      </c>
      <c r="C18599" t="inlineStr">
        <is>
          <t>지니언스</t>
        </is>
      </c>
      <c r="D18599" t="n">
        <v>9230944000</v>
      </c>
      <c r="E18599" t="n">
        <v>1052056000</v>
      </c>
      <c r="F18599" t="n">
        <v>292927000</v>
      </c>
      <c r="G18599" t="n">
        <v>264271000</v>
      </c>
      <c r="H18599" t="n">
        <v>3.61</v>
      </c>
      <c r="I18599" t="n">
        <v>6.5</v>
      </c>
      <c r="J18599" t="n">
        <v>10.5</v>
      </c>
      <c r="K18599" t="n">
        <v>-549211000</v>
      </c>
      <c r="L18599" t="n">
        <v>650105000</v>
      </c>
      <c r="M18599" t="n">
        <v>669189000</v>
      </c>
      <c r="N18599" t="n">
        <v>-573178000</v>
      </c>
      <c r="O18599">
        <f>D18598</f>
      </c>
      <c r="P18599">
        <f>(E18599-F18599+G18599)/O18599*100</f>
      </c>
      <c r="Q18599">
        <f>H18598</f>
      </c>
      <c r="R18599">
        <f>I18598</f>
      </c>
      <c r="S18599">
        <f>H18599-H18598</f>
      </c>
      <c r="T18599">
        <f>I18599-I18598</f>
      </c>
      <c r="U18599">
        <f>(L18599-K18599)/(2*D18599*0.01)</f>
      </c>
      <c r="V18599">
        <f>(L18599+K18599)/(D18599*0.0001)</f>
      </c>
    </row>
    <row r="18600">
      <c r="A18600" t="n">
        <v>2022</v>
      </c>
      <c r="B18600" t="inlineStr">
        <is>
          <t>00962223</t>
        </is>
      </c>
      <c r="C18600" t="inlineStr">
        <is>
          <t>지니언스</t>
        </is>
      </c>
      <c r="D18600" t="n">
        <v>9317281000</v>
      </c>
      <c r="E18600" t="n">
        <v>997675000</v>
      </c>
      <c r="F18600" t="n">
        <v>420998000</v>
      </c>
      <c r="G18600" t="n">
        <v>327243000</v>
      </c>
      <c r="H18600" t="n">
        <v>5.9</v>
      </c>
      <c r="I18600" t="n">
        <v>6.5</v>
      </c>
      <c r="J18600" t="n">
        <v>10.4</v>
      </c>
      <c r="K18600" t="n">
        <v>-423813000</v>
      </c>
      <c r="L18600" t="n">
        <v>494107000</v>
      </c>
      <c r="M18600" t="n">
        <v>520816000</v>
      </c>
      <c r="N18600" t="n">
        <v>-451563000</v>
      </c>
      <c r="O18600">
        <f>D18599</f>
      </c>
      <c r="P18600">
        <f>(E18600-F18600+G18600)/O18600*100</f>
      </c>
      <c r="Q18600">
        <f>H18599</f>
      </c>
      <c r="R18600">
        <f>I18599</f>
      </c>
      <c r="S18600">
        <f>H18600-H18599</f>
      </c>
      <c r="T18600">
        <f>I18600-I18599</f>
      </c>
      <c r="U18600">
        <f>(L18600-K18600)/(2*D18600*0.01)</f>
      </c>
      <c r="V18600">
        <f>(L18600+K18600)/(D18600*0.0001)</f>
      </c>
    </row>
    <row r="18601">
      <c r="A18601" t="n">
        <v>2023</v>
      </c>
      <c r="B18601" t="inlineStr">
        <is>
          <t>00962223</t>
        </is>
      </c>
      <c r="C18601" t="inlineStr">
        <is>
          <t>지니언스</t>
        </is>
      </c>
      <c r="D18601" t="n">
        <v>11281156000</v>
      </c>
      <c r="E18601" t="n">
        <v>1120523000</v>
      </c>
      <c r="F18601" t="n">
        <v>174571000</v>
      </c>
      <c r="G18601" t="n">
        <v>264608000</v>
      </c>
      <c r="H18601" t="n">
        <v>5.16</v>
      </c>
      <c r="I18601" t="n">
        <v>6.5</v>
      </c>
      <c r="J18601" t="n">
        <v>10.5</v>
      </c>
      <c r="K18601" t="n">
        <v>-519486000</v>
      </c>
      <c r="L18601" t="n">
        <v>607618000</v>
      </c>
      <c r="M18601" t="n">
        <v>635620000</v>
      </c>
      <c r="N18601" t="n">
        <v>-549853000</v>
      </c>
      <c r="O18601">
        <f>D18600</f>
      </c>
      <c r="P18601">
        <f>(E18601-F18601+G18601)/O18601*100</f>
      </c>
      <c r="Q18601">
        <f>H18600</f>
      </c>
      <c r="R18601">
        <f>I18600</f>
      </c>
      <c r="S18601">
        <f>H18601-H18600</f>
      </c>
      <c r="T18601">
        <f>I18601-I18600</f>
      </c>
      <c r="U18601">
        <f>(L18601-K18601)/(2*D18601*0.01)</f>
      </c>
      <c r="V18601">
        <f>(L18601+K18601)/(D18601*0.0001)</f>
      </c>
    </row>
    <row r="18602">
      <c r="A18602" t="n">
        <v>2024</v>
      </c>
      <c r="B18602" t="inlineStr">
        <is>
          <t>00962223</t>
        </is>
      </c>
      <c r="C18602" t="inlineStr">
        <is>
          <t>지니언스</t>
        </is>
      </c>
      <c r="D18602" t="n">
        <v>13496841000</v>
      </c>
      <c r="E18602" t="n">
        <v>1346867000</v>
      </c>
      <c r="F18602" t="n">
        <v>240532000</v>
      </c>
      <c r="G18602" t="n">
        <v>280619000</v>
      </c>
      <c r="H18602" t="n">
        <v>4.66</v>
      </c>
      <c r="I18602" t="n">
        <v>6.5</v>
      </c>
      <c r="J18602" t="n">
        <v>10.5</v>
      </c>
      <c r="K18602" t="n">
        <v>-641294000</v>
      </c>
      <c r="L18602" t="n">
        <v>750806000</v>
      </c>
      <c r="M18602" t="n">
        <v>781363000</v>
      </c>
      <c r="N18602" t="n">
        <v>-675788000</v>
      </c>
      <c r="O18602">
        <f>D18601</f>
      </c>
      <c r="P18602">
        <f>(E18602-F18602+G18602)/O18602*100</f>
      </c>
      <c r="Q18602">
        <f>H18601</f>
      </c>
      <c r="R18602">
        <f>I18601</f>
      </c>
      <c r="S18602">
        <f>H18602-H18601</f>
      </c>
      <c r="T18602">
        <f>I18602-I18601</f>
      </c>
      <c r="U18602">
        <f>(L18602-K18602)/(2*D18602*0.01)</f>
      </c>
      <c r="V18602">
        <f>(L18602+K18602)/(D18602*0.0001)</f>
      </c>
    </row>
    <row r="18603">
      <c r="A18603" t="n">
        <v>2020</v>
      </c>
      <c r="B18603" t="inlineStr">
        <is>
          <t>00962393</t>
        </is>
      </c>
      <c r="C18603" t="inlineStr">
        <is>
          <t>포인트모바일</t>
        </is>
      </c>
      <c r="D18603" t="n">
        <v>3538393582</v>
      </c>
      <c r="E18603" t="n">
        <v>712229261</v>
      </c>
      <c r="F18603" t="n">
        <v>268006081</v>
      </c>
      <c r="G18603" t="n">
        <v>55308133</v>
      </c>
      <c r="H18603" t="n">
        <v>2.48</v>
      </c>
      <c r="I18603" t="n">
        <v>4</v>
      </c>
      <c r="J18603" t="n">
        <v>10.56</v>
      </c>
      <c r="K18603" t="n">
        <v>-268772189</v>
      </c>
      <c r="L18603" t="n">
        <v>315328063</v>
      </c>
      <c r="M18603" t="n">
        <v>307465994</v>
      </c>
      <c r="N18603" t="n">
        <v>-267624915</v>
      </c>
      <c r="U18603">
        <f>(L18603-K18603)/(2*D18603*0.01)</f>
      </c>
      <c r="V18603">
        <f>(L18603+K18603)/(D18603*0.0001)</f>
      </c>
    </row>
    <row r="18604">
      <c r="A18604" t="n">
        <v>2021</v>
      </c>
      <c r="B18604" t="inlineStr">
        <is>
          <t>00962393</t>
        </is>
      </c>
      <c r="C18604" t="inlineStr">
        <is>
          <t>포인트모바일</t>
        </is>
      </c>
      <c r="D18604" t="n">
        <v>3956770006</v>
      </c>
      <c r="E18604" t="n">
        <v>699614029</v>
      </c>
      <c r="F18604" t="n">
        <v>461882395</v>
      </c>
      <c r="G18604" t="n">
        <v>68026399</v>
      </c>
      <c r="H18604" t="n">
        <v>3</v>
      </c>
      <c r="I18604" t="n">
        <v>4</v>
      </c>
      <c r="J18604" t="n">
        <v>10.23</v>
      </c>
      <c r="K18604" t="n">
        <v>-282158779</v>
      </c>
      <c r="L18604" t="n">
        <v>329203584</v>
      </c>
      <c r="M18604" t="n">
        <v>322752336</v>
      </c>
      <c r="N18604" t="n">
        <v>-282289255</v>
      </c>
      <c r="O18604">
        <f>D18603</f>
      </c>
      <c r="P18604">
        <f>(E18604-F18604+G18604)/O18604*100</f>
      </c>
      <c r="Q18604">
        <f>H18603</f>
      </c>
      <c r="R18604">
        <f>I18603</f>
      </c>
      <c r="S18604">
        <f>H18604-H18603</f>
      </c>
      <c r="T18604">
        <f>I18604-I18603</f>
      </c>
      <c r="U18604">
        <f>(L18604-K18604)/(2*D18604*0.01)</f>
      </c>
      <c r="V18604">
        <f>(L18604+K18604)/(D18604*0.0001)</f>
      </c>
    </row>
    <row r="18605">
      <c r="A18605" t="n">
        <v>2023</v>
      </c>
      <c r="B18605" t="inlineStr">
        <is>
          <t>00962393</t>
        </is>
      </c>
      <c r="C18605" t="inlineStr">
        <is>
          <t>포인트모바일</t>
        </is>
      </c>
      <c r="D18605" t="n">
        <v>4520295532</v>
      </c>
      <c r="E18605" t="n">
        <v>646955642</v>
      </c>
      <c r="F18605" t="n">
        <v>446783565</v>
      </c>
      <c r="G18605" t="n">
        <v>141640585</v>
      </c>
      <c r="H18605" t="n">
        <v>4.56</v>
      </c>
      <c r="I18605" t="n">
        <v>4.2</v>
      </c>
      <c r="J18605" t="n">
        <v>9.1</v>
      </c>
      <c r="K18605" t="n">
        <v>-298840832</v>
      </c>
      <c r="L18605" t="n">
        <v>344005815</v>
      </c>
      <c r="M18605" t="n">
        <v>342160914</v>
      </c>
      <c r="N18605" t="n">
        <v>-302691349</v>
      </c>
      <c r="U18605">
        <f>(L18605-K18605)/(2*D18605*0.01)</f>
      </c>
      <c r="V18605">
        <f>(L18605+K18605)/(D18605*0.0001)</f>
      </c>
    </row>
    <row r="18606">
      <c r="A18606" t="n">
        <v>2024</v>
      </c>
      <c r="B18606" t="inlineStr">
        <is>
          <t>00962393</t>
        </is>
      </c>
      <c r="C18606" t="inlineStr">
        <is>
          <t>포인트모바일</t>
        </is>
      </c>
      <c r="D18606" t="n">
        <v>5381025655</v>
      </c>
      <c r="E18606" t="n">
        <v>735657186</v>
      </c>
      <c r="F18606" t="n">
        <v>426707047</v>
      </c>
      <c r="G18606" t="n">
        <v>165492480</v>
      </c>
      <c r="H18606" t="n">
        <v>4</v>
      </c>
      <c r="I18606" t="n">
        <v>4.5</v>
      </c>
      <c r="J18606" t="n">
        <v>9.02</v>
      </c>
      <c r="K18606" t="n">
        <v>-369708936</v>
      </c>
      <c r="L18606" t="n">
        <v>425230964</v>
      </c>
      <c r="M18606" t="n">
        <v>419272002</v>
      </c>
      <c r="N18606" t="n">
        <v>-371599266</v>
      </c>
      <c r="O18606">
        <f>D18605</f>
      </c>
      <c r="P18606">
        <f>(E18606-F18606+G18606)/O18606*100</f>
      </c>
      <c r="Q18606">
        <f>H18605</f>
      </c>
      <c r="R18606">
        <f>I18605</f>
      </c>
      <c r="S18606">
        <f>H18606-H18605</f>
      </c>
      <c r="T18606">
        <f>I18606-I18605</f>
      </c>
      <c r="U18606">
        <f>(L18606-K18606)/(2*D18606*0.01)</f>
      </c>
      <c r="V18606">
        <f>(L18606+K18606)/(D18606*0.0001)</f>
      </c>
    </row>
    <row r="18607">
      <c r="A18607" t="n">
        <v>2025</v>
      </c>
      <c r="B18607" t="inlineStr">
        <is>
          <t>00962393</t>
        </is>
      </c>
      <c r="C18607" t="inlineStr">
        <is>
          <t>포인트모바일</t>
        </is>
      </c>
      <c r="D18607" t="n">
        <v>5973017798</v>
      </c>
      <c r="E18607" t="n">
        <v>843254156</v>
      </c>
      <c r="F18607" t="n">
        <v>330077186</v>
      </c>
      <c r="G18607" t="n">
        <v>178277153</v>
      </c>
      <c r="H18607" t="n">
        <v>4.34</v>
      </c>
      <c r="I18607" t="n">
        <v>4.5</v>
      </c>
      <c r="J18607" t="n">
        <v>8.460000000000001</v>
      </c>
      <c r="K18607" t="n">
        <v>-382039627</v>
      </c>
      <c r="L18607" t="n">
        <v>436178678</v>
      </c>
      <c r="M18607" t="n">
        <v>431630252</v>
      </c>
      <c r="N18607" t="n">
        <v>-385163308</v>
      </c>
      <c r="O18607">
        <f>D18606</f>
      </c>
      <c r="P18607">
        <f>(E18607-F18607+G18607)/O18607*100</f>
      </c>
      <c r="Q18607">
        <f>H18606</f>
      </c>
      <c r="R18607">
        <f>I18606</f>
      </c>
      <c r="S18607">
        <f>H18607-H18606</f>
      </c>
      <c r="T18607">
        <f>I18607-I18606</f>
      </c>
      <c r="U18607">
        <f>(L18607-K18607)/(2*D18607*0.01)</f>
      </c>
      <c r="V18607">
        <f>(L18607+K18607)/(D18607*0.0001)</f>
      </c>
    </row>
    <row r="18608">
      <c r="A18608" t="n">
        <v>2015</v>
      </c>
      <c r="B18608" t="inlineStr">
        <is>
          <t>00962922</t>
        </is>
      </c>
      <c r="C18608" t="inlineStr">
        <is>
          <t>팬젠</t>
        </is>
      </c>
      <c r="D18608" t="n">
        <v>668438000</v>
      </c>
      <c r="E18608" t="n">
        <v>163530000</v>
      </c>
      <c r="F18608" t="n">
        <v>4011000</v>
      </c>
      <c r="G18608" t="n">
        <v>12720000</v>
      </c>
      <c r="H18608" t="n">
        <v>2.57</v>
      </c>
      <c r="I18608" t="n">
        <v>4.62</v>
      </c>
      <c r="K18608" t="n">
        <v>-41436000</v>
      </c>
      <c r="L18608" t="n">
        <v>48814000</v>
      </c>
      <c r="M18608" t="n">
        <v>48146000</v>
      </c>
      <c r="N18608" t="n">
        <v>-41694000</v>
      </c>
      <c r="U18608">
        <f>(L18608-K18608)/(2*D18608*0.01)</f>
      </c>
      <c r="V18608">
        <f>(L18608+K18608)/(D18608*0.0001)</f>
      </c>
    </row>
    <row r="18609">
      <c r="A18609" t="n">
        <v>2016</v>
      </c>
      <c r="B18609" t="inlineStr">
        <is>
          <t>00962922</t>
        </is>
      </c>
      <c r="C18609" t="inlineStr">
        <is>
          <t>팬젠</t>
        </is>
      </c>
      <c r="D18609" t="n">
        <v>903569000</v>
      </c>
      <c r="E18609" t="n">
        <v>192422000</v>
      </c>
      <c r="F18609" t="n">
        <v>14635000</v>
      </c>
      <c r="H18609" t="n">
        <v>2.62</v>
      </c>
      <c r="I18609" t="n">
        <v>5.13</v>
      </c>
      <c r="K18609" t="n">
        <v>-57216000</v>
      </c>
      <c r="L18609" t="n">
        <v>67294000</v>
      </c>
      <c r="M18609" t="n">
        <v>66407000</v>
      </c>
      <c r="N18609" t="n">
        <v>-57597000</v>
      </c>
      <c r="O18609">
        <f>D18608</f>
      </c>
      <c r="Q18609">
        <f>H18608</f>
      </c>
      <c r="R18609">
        <f>I18608</f>
      </c>
      <c r="S18609">
        <f>H18609-H18608</f>
      </c>
      <c r="T18609">
        <f>I18609-I18608</f>
      </c>
      <c r="U18609">
        <f>(L18609-K18609)/(2*D18609*0.01)</f>
      </c>
      <c r="V18609">
        <f>(L18609+K18609)/(D18609*0.0001)</f>
      </c>
    </row>
    <row r="18610">
      <c r="A18610" t="n">
        <v>2017</v>
      </c>
      <c r="B18610" t="inlineStr">
        <is>
          <t>00962922</t>
        </is>
      </c>
      <c r="C18610" t="inlineStr">
        <is>
          <t>팬젠</t>
        </is>
      </c>
      <c r="D18610" t="n">
        <v>988931000</v>
      </c>
      <c r="E18610" t="n">
        <v>216473000</v>
      </c>
      <c r="F18610" t="n">
        <v>20256000</v>
      </c>
      <c r="H18610" t="n">
        <v>3.03</v>
      </c>
      <c r="I18610" t="n">
        <v>4.45</v>
      </c>
      <c r="K18610" t="n">
        <v>-62439000</v>
      </c>
      <c r="L18610" t="n">
        <v>73846000</v>
      </c>
      <c r="M18610" t="n">
        <v>73492000</v>
      </c>
      <c r="N18610" t="n">
        <v>-63309000</v>
      </c>
      <c r="O18610">
        <f>D18609</f>
      </c>
      <c r="Q18610">
        <f>H18609</f>
      </c>
      <c r="R18610">
        <f>I18609</f>
      </c>
      <c r="S18610">
        <f>H18610-H18609</f>
      </c>
      <c r="T18610">
        <f>I18610-I18609</f>
      </c>
      <c r="U18610">
        <f>(L18610-K18610)/(2*D18610*0.01)</f>
      </c>
      <c r="V18610">
        <f>(L18610+K18610)/(D18610*0.0001)</f>
      </c>
    </row>
    <row r="18611">
      <c r="A18611" t="n">
        <v>2018</v>
      </c>
      <c r="B18611" t="inlineStr">
        <is>
          <t>00962922</t>
        </is>
      </c>
      <c r="C18611" t="inlineStr">
        <is>
          <t>팬젠</t>
        </is>
      </c>
      <c r="D18611" t="n">
        <v>1237615000</v>
      </c>
      <c r="E18611" t="n">
        <v>213223000</v>
      </c>
      <c r="F18611" t="n">
        <v>96268000</v>
      </c>
      <c r="H18611" t="n">
        <v>2.73</v>
      </c>
      <c r="I18611" t="n">
        <v>4.78</v>
      </c>
      <c r="J18611" t="n">
        <v>9.85</v>
      </c>
      <c r="K18611" t="n">
        <v>-62439000</v>
      </c>
      <c r="L18611" t="n">
        <v>73846000</v>
      </c>
      <c r="M18611" t="n">
        <v>73492000</v>
      </c>
      <c r="N18611" t="n">
        <v>-63309000</v>
      </c>
      <c r="O18611">
        <f>D18610</f>
      </c>
      <c r="Q18611">
        <f>H18610</f>
      </c>
      <c r="R18611">
        <f>I18610</f>
      </c>
      <c r="S18611">
        <f>H18611-H18610</f>
      </c>
      <c r="T18611">
        <f>I18611-I18610</f>
      </c>
      <c r="U18611">
        <f>(L18611-K18611)/(2*D18611*0.01)</f>
      </c>
      <c r="V18611">
        <f>(L18611+K18611)/(D18611*0.0001)</f>
      </c>
    </row>
    <row r="18612">
      <c r="A18612" t="n">
        <v>2019</v>
      </c>
      <c r="B18612" t="inlineStr">
        <is>
          <t>00962922</t>
        </is>
      </c>
      <c r="C18612" t="inlineStr">
        <is>
          <t>팬젠</t>
        </is>
      </c>
      <c r="D18612" t="n">
        <v>1749070000</v>
      </c>
      <c r="E18612" t="n">
        <v>259363000</v>
      </c>
      <c r="F18612" t="n">
        <v>66213000</v>
      </c>
      <c r="H18612" t="n">
        <v>2.45</v>
      </c>
      <c r="I18612" t="n">
        <v>5.15</v>
      </c>
      <c r="J18612" t="n">
        <v>11.9</v>
      </c>
      <c r="K18612" t="n">
        <v>-141587000</v>
      </c>
      <c r="L18612" t="n">
        <v>171328000</v>
      </c>
      <c r="M18612" t="n">
        <v>168686000</v>
      </c>
      <c r="N18612" t="n">
        <v>-142271000</v>
      </c>
      <c r="O18612">
        <f>D18611</f>
      </c>
      <c r="Q18612">
        <f>H18611</f>
      </c>
      <c r="R18612">
        <f>I18611</f>
      </c>
      <c r="S18612">
        <f>H18612-H18611</f>
      </c>
      <c r="T18612">
        <f>I18612-I18611</f>
      </c>
      <c r="U18612">
        <f>(L18612-K18612)/(2*D18612*0.01)</f>
      </c>
      <c r="V18612">
        <f>(L18612+K18612)/(D18612*0.0001)</f>
      </c>
    </row>
    <row r="18613">
      <c r="A18613" t="n">
        <v>2020</v>
      </c>
      <c r="B18613" t="inlineStr">
        <is>
          <t>00962922</t>
        </is>
      </c>
      <c r="C18613" t="inlineStr">
        <is>
          <t>팬젠</t>
        </is>
      </c>
      <c r="D18613" t="n">
        <v>1929501000</v>
      </c>
      <c r="E18613" t="n">
        <v>344727000</v>
      </c>
      <c r="F18613" t="n">
        <v>93155000</v>
      </c>
      <c r="H18613" t="n">
        <v>2.25</v>
      </c>
      <c r="I18613" t="n">
        <v>7.376</v>
      </c>
      <c r="K18613" t="n">
        <v>-174415000</v>
      </c>
      <c r="L18613" t="n">
        <v>209416000</v>
      </c>
      <c r="M18613" t="n">
        <v>205751000</v>
      </c>
      <c r="N18613" t="n">
        <v>-174942000</v>
      </c>
      <c r="O18613">
        <f>D18612</f>
      </c>
      <c r="Q18613">
        <f>H18612</f>
      </c>
      <c r="R18613">
        <f>I18612</f>
      </c>
      <c r="S18613">
        <f>H18613-H18612</f>
      </c>
      <c r="T18613">
        <f>I18613-I18612</f>
      </c>
      <c r="U18613">
        <f>(L18613-K18613)/(2*D18613*0.01)</f>
      </c>
      <c r="V18613">
        <f>(L18613+K18613)/(D18613*0.0001)</f>
      </c>
    </row>
    <row r="18614">
      <c r="A18614" t="n">
        <v>2021</v>
      </c>
      <c r="B18614" t="inlineStr">
        <is>
          <t>00962922</t>
        </is>
      </c>
      <c r="C18614" t="inlineStr">
        <is>
          <t>팬젠</t>
        </is>
      </c>
      <c r="D18614" t="n">
        <v>2171276000</v>
      </c>
      <c r="E18614" t="n">
        <v>356791000</v>
      </c>
      <c r="F18614" t="n">
        <v>235152000</v>
      </c>
      <c r="H18614" t="n">
        <v>2.69</v>
      </c>
      <c r="I18614" t="n">
        <v>7.376</v>
      </c>
      <c r="K18614" t="n">
        <v>-167334000</v>
      </c>
      <c r="L18614" t="n">
        <v>199883000</v>
      </c>
      <c r="M18614" t="n">
        <v>197327000</v>
      </c>
      <c r="N18614" t="n">
        <v>-168509000</v>
      </c>
      <c r="O18614">
        <f>D18613</f>
      </c>
      <c r="Q18614">
        <f>H18613</f>
      </c>
      <c r="R18614">
        <f>I18613</f>
      </c>
      <c r="S18614">
        <f>H18614-H18613</f>
      </c>
      <c r="T18614">
        <f>I18614-I18613</f>
      </c>
      <c r="U18614">
        <f>(L18614-K18614)/(2*D18614*0.01)</f>
      </c>
      <c r="V18614">
        <f>(L18614+K18614)/(D18614*0.0001)</f>
      </c>
    </row>
    <row r="18615">
      <c r="A18615" t="n">
        <v>2022</v>
      </c>
      <c r="B18615" t="inlineStr">
        <is>
          <t>00962922</t>
        </is>
      </c>
      <c r="C18615" t="inlineStr">
        <is>
          <t>팬젠</t>
        </is>
      </c>
      <c r="D18615" t="n">
        <v>2114335000</v>
      </c>
      <c r="E18615" t="n">
        <v>361217000</v>
      </c>
      <c r="F18615" t="n">
        <v>133757000</v>
      </c>
      <c r="H18615" t="n">
        <v>5.27</v>
      </c>
      <c r="I18615" t="n">
        <v>7.376</v>
      </c>
      <c r="J18615" t="n">
        <v>8.380000000000001</v>
      </c>
      <c r="K18615" t="n">
        <v>-129784000</v>
      </c>
      <c r="L18615" t="n">
        <v>151274000</v>
      </c>
      <c r="M18615" t="n">
        <v>153460000</v>
      </c>
      <c r="N18615" t="n">
        <v>-133769000</v>
      </c>
      <c r="O18615">
        <f>D18614</f>
      </c>
      <c r="Q18615">
        <f>H18614</f>
      </c>
      <c r="R18615">
        <f>I18614</f>
      </c>
      <c r="S18615">
        <f>H18615-H18614</f>
      </c>
      <c r="T18615">
        <f>I18615-I18614</f>
      </c>
      <c r="U18615">
        <f>(L18615-K18615)/(2*D18615*0.01)</f>
      </c>
      <c r="V18615">
        <f>(L18615+K18615)/(D18615*0.0001)</f>
      </c>
    </row>
    <row r="18616">
      <c r="A18616" t="n">
        <v>2023</v>
      </c>
      <c r="B18616" t="inlineStr">
        <is>
          <t>00962922</t>
        </is>
      </c>
      <c r="C18616" t="inlineStr">
        <is>
          <t>팬젠</t>
        </is>
      </c>
      <c r="D18616" t="n">
        <v>2432294000</v>
      </c>
      <c r="E18616" t="n">
        <v>310913000</v>
      </c>
      <c r="F18616" t="n">
        <v>330295000</v>
      </c>
      <c r="H18616" t="n">
        <v>4.07</v>
      </c>
      <c r="I18616" t="n">
        <v>7.376</v>
      </c>
      <c r="J18616" t="n">
        <v>6.61</v>
      </c>
      <c r="K18616" t="n">
        <v>-164448000</v>
      </c>
      <c r="L18616" t="n">
        <v>193879000</v>
      </c>
      <c r="M18616" t="n">
        <v>194236000</v>
      </c>
      <c r="N18616" t="n">
        <v>-167675000</v>
      </c>
      <c r="O18616">
        <f>D18615</f>
      </c>
      <c r="Q18616">
        <f>H18615</f>
      </c>
      <c r="R18616">
        <f>I18615</f>
      </c>
      <c r="S18616">
        <f>H18616-H18615</f>
      </c>
      <c r="T18616">
        <f>I18616-I18615</f>
      </c>
      <c r="U18616">
        <f>(L18616-K18616)/(2*D18616*0.01)</f>
      </c>
      <c r="V18616">
        <f>(L18616+K18616)/(D18616*0.0001)</f>
      </c>
    </row>
    <row r="18617">
      <c r="A18617" t="n">
        <v>2024</v>
      </c>
      <c r="B18617" t="inlineStr">
        <is>
          <t>00962922</t>
        </is>
      </c>
      <c r="C18617" t="inlineStr">
        <is>
          <t>팬젠</t>
        </is>
      </c>
      <c r="D18617" t="n">
        <v>2706751000</v>
      </c>
      <c r="E18617" t="n">
        <v>361736000</v>
      </c>
      <c r="F18617" t="n">
        <v>215066000</v>
      </c>
      <c r="H18617" t="n">
        <v>4</v>
      </c>
      <c r="I18617" t="n">
        <v>5.955</v>
      </c>
      <c r="J18617" t="n">
        <v>7.55</v>
      </c>
      <c r="K18617" t="n">
        <v>-181660000</v>
      </c>
      <c r="L18617" t="n">
        <v>213503000</v>
      </c>
      <c r="M18617" t="n">
        <v>213753000</v>
      </c>
      <c r="N18617" t="n">
        <v>-185124000</v>
      </c>
      <c r="O18617">
        <f>D18616</f>
      </c>
      <c r="Q18617">
        <f>H18616</f>
      </c>
      <c r="R18617">
        <f>I18616</f>
      </c>
      <c r="S18617">
        <f>H18617-H18616</f>
      </c>
      <c r="T18617">
        <f>I18617-I18616</f>
      </c>
      <c r="U18617">
        <f>(L18617-K18617)/(2*D18617*0.01)</f>
      </c>
      <c r="V18617">
        <f>(L18617+K18617)/(D18617*0.0001)</f>
      </c>
    </row>
    <row r="18618">
      <c r="A18618" t="n">
        <v>2018</v>
      </c>
      <c r="B18618" t="inlineStr">
        <is>
          <t>00963976</t>
        </is>
      </c>
      <c r="C18618" t="inlineStr">
        <is>
          <t>SG</t>
        </is>
      </c>
      <c r="D18618" t="n">
        <v>2846635340</v>
      </c>
      <c r="E18618" t="n">
        <v>595634367</v>
      </c>
      <c r="F18618" t="n">
        <v>250896785</v>
      </c>
      <c r="G18618" t="n">
        <v>34666065</v>
      </c>
      <c r="H18618" t="n">
        <v>2.46</v>
      </c>
      <c r="I18618" t="n">
        <v>4.1</v>
      </c>
      <c r="J18618" t="n">
        <v>8.414999999999999</v>
      </c>
      <c r="K18618" t="n">
        <v>-133365221</v>
      </c>
      <c r="L18618" t="n">
        <v>155240479</v>
      </c>
      <c r="M18618" t="n">
        <v>149573327</v>
      </c>
      <c r="N18618" t="n">
        <v>-131440816</v>
      </c>
      <c r="U18618">
        <f>(L18618-K18618)/(2*D18618*0.01)</f>
      </c>
      <c r="V18618">
        <f>(L18618+K18618)/(D18618*0.0001)</f>
      </c>
    </row>
    <row r="18619">
      <c r="A18619" t="n">
        <v>2019</v>
      </c>
      <c r="B18619" t="inlineStr">
        <is>
          <t>00963976</t>
        </is>
      </c>
      <c r="C18619" t="inlineStr">
        <is>
          <t>SG</t>
        </is>
      </c>
      <c r="D18619" t="n">
        <v>3672434136</v>
      </c>
      <c r="E18619" t="n">
        <v>1089901398</v>
      </c>
      <c r="F18619" t="n">
        <v>805802658</v>
      </c>
      <c r="G18619" t="n">
        <v>63349748</v>
      </c>
      <c r="H18619" t="n">
        <v>2.205</v>
      </c>
      <c r="I18619" t="n">
        <v>3.8</v>
      </c>
      <c r="J18619" t="n">
        <v>8.1</v>
      </c>
      <c r="K18619" t="n">
        <v>-212240000</v>
      </c>
      <c r="L18619" t="n">
        <v>252870000</v>
      </c>
      <c r="M18619" t="n">
        <v>245340000</v>
      </c>
      <c r="N18619" t="n">
        <v>-212440000</v>
      </c>
      <c r="O18619">
        <f>D18618</f>
      </c>
      <c r="P18619">
        <f>(E18619-F18619+G18619)/O18619*100</f>
      </c>
      <c r="Q18619">
        <f>H18618</f>
      </c>
      <c r="R18619">
        <f>I18618</f>
      </c>
      <c r="S18619">
        <f>H18619-H18618</f>
      </c>
      <c r="T18619">
        <f>I18619-I18618</f>
      </c>
      <c r="U18619">
        <f>(L18619-K18619)/(2*D18619*0.01)</f>
      </c>
      <c r="V18619">
        <f>(L18619+K18619)/(D18619*0.0001)</f>
      </c>
    </row>
    <row r="18620">
      <c r="A18620" t="n">
        <v>2020</v>
      </c>
      <c r="B18620" t="inlineStr">
        <is>
          <t>00963976</t>
        </is>
      </c>
      <c r="C18620" t="inlineStr">
        <is>
          <t>SG</t>
        </is>
      </c>
      <c r="D18620" t="n">
        <v>4085576933</v>
      </c>
      <c r="E18620" t="n">
        <v>840152364</v>
      </c>
      <c r="F18620" t="n">
        <v>1547564798</v>
      </c>
      <c r="G18620" t="n">
        <v>42988227</v>
      </c>
      <c r="H18620" t="n">
        <v>2.18</v>
      </c>
      <c r="I18620" t="n">
        <v>4.4</v>
      </c>
      <c r="J18620" t="n">
        <v>8.15</v>
      </c>
      <c r="K18620" t="n">
        <v>-273700000</v>
      </c>
      <c r="L18620" t="n">
        <v>322820378</v>
      </c>
      <c r="M18620" t="n">
        <v>310400000</v>
      </c>
      <c r="N18620" t="n">
        <v>-265762601</v>
      </c>
      <c r="O18620">
        <f>D18619</f>
      </c>
      <c r="P18620">
        <f>(E18620-F18620+G18620)/O18620*100</f>
      </c>
      <c r="Q18620">
        <f>H18619</f>
      </c>
      <c r="R18620">
        <f>I18619</f>
      </c>
      <c r="S18620">
        <f>H18620-H18619</f>
      </c>
      <c r="T18620">
        <f>I18620-I18619</f>
      </c>
      <c r="U18620">
        <f>(L18620-K18620)/(2*D18620*0.01)</f>
      </c>
      <c r="V18620">
        <f>(L18620+K18620)/(D18620*0.0001)</f>
      </c>
    </row>
    <row r="18621">
      <c r="A18621" t="n">
        <v>2021</v>
      </c>
      <c r="B18621" t="inlineStr">
        <is>
          <t>00963976</t>
        </is>
      </c>
      <c r="C18621" t="inlineStr">
        <is>
          <t>SG</t>
        </is>
      </c>
      <c r="D18621" t="n">
        <v>3380518231</v>
      </c>
      <c r="E18621" t="n">
        <v>1232872178</v>
      </c>
      <c r="F18621" t="n">
        <v>588031433</v>
      </c>
      <c r="G18621" t="n">
        <v>63533729</v>
      </c>
      <c r="H18621" t="n">
        <v>2.75</v>
      </c>
      <c r="I18621" t="n">
        <v>3.79</v>
      </c>
      <c r="J18621" t="n">
        <v>6.9</v>
      </c>
      <c r="K18621" t="n">
        <v>-184830000</v>
      </c>
      <c r="L18621" t="n">
        <v>216510548</v>
      </c>
      <c r="M18621" t="n">
        <v>210835200</v>
      </c>
      <c r="N18621" t="n">
        <v>-183207702</v>
      </c>
      <c r="O18621">
        <f>D18620</f>
      </c>
      <c r="P18621">
        <f>(E18621-F18621+G18621)/O18621*100</f>
      </c>
      <c r="Q18621">
        <f>H18620</f>
      </c>
      <c r="R18621">
        <f>I18620</f>
      </c>
      <c r="S18621">
        <f>H18621-H18620</f>
      </c>
      <c r="T18621">
        <f>I18621-I18620</f>
      </c>
      <c r="U18621">
        <f>(L18621-K18621)/(2*D18621*0.01)</f>
      </c>
      <c r="V18621">
        <f>(L18621+K18621)/(D18621*0.0001)</f>
      </c>
    </row>
    <row r="18622">
      <c r="A18622" t="n">
        <v>2022</v>
      </c>
      <c r="B18622" t="inlineStr">
        <is>
          <t>00963976</t>
        </is>
      </c>
      <c r="C18622" t="inlineStr">
        <is>
          <t>SG</t>
        </is>
      </c>
      <c r="D18622" t="n">
        <v>2961750299</v>
      </c>
      <c r="E18622" t="n">
        <v>1101517735</v>
      </c>
      <c r="F18622" t="n">
        <v>1373107119</v>
      </c>
      <c r="G18622" t="n">
        <v>80566728</v>
      </c>
      <c r="H18622" t="n">
        <v>5.29</v>
      </c>
      <c r="I18622" t="n">
        <v>3.34</v>
      </c>
      <c r="J18622" t="n">
        <v>8.449999999999999</v>
      </c>
      <c r="K18622" t="n">
        <v>-98729100</v>
      </c>
      <c r="L18622" t="n">
        <v>113658651</v>
      </c>
      <c r="M18622" t="n">
        <v>114929520</v>
      </c>
      <c r="N18622" t="n">
        <v>-101239471</v>
      </c>
      <c r="O18622">
        <f>D18621</f>
      </c>
      <c r="P18622">
        <f>(E18622-F18622+G18622)/O18622*100</f>
      </c>
      <c r="Q18622">
        <f>H18621</f>
      </c>
      <c r="R18622">
        <f>I18621</f>
      </c>
      <c r="S18622">
        <f>H18622-H18621</f>
      </c>
      <c r="T18622">
        <f>I18622-I18621</f>
      </c>
      <c r="U18622">
        <f>(L18622-K18622)/(2*D18622*0.01)</f>
      </c>
      <c r="V18622">
        <f>(L18622+K18622)/(D18622*0.0001)</f>
      </c>
    </row>
    <row r="18623">
      <c r="A18623" t="n">
        <v>2023</v>
      </c>
      <c r="B18623" t="inlineStr">
        <is>
          <t>00963976</t>
        </is>
      </c>
      <c r="C18623" t="inlineStr">
        <is>
          <t>SG</t>
        </is>
      </c>
      <c r="D18623" t="n">
        <v>3311294505</v>
      </c>
      <c r="E18623" t="n">
        <v>732659763</v>
      </c>
      <c r="F18623" t="n">
        <v>766851969</v>
      </c>
      <c r="G18623" t="n">
        <v>70680627</v>
      </c>
      <c r="H18623" t="n">
        <v>4.385</v>
      </c>
      <c r="I18623" t="n">
        <v>3.34</v>
      </c>
      <c r="J18623" t="n">
        <v>7.465</v>
      </c>
      <c r="K18623" t="n">
        <v>-107400000</v>
      </c>
      <c r="L18623" t="n">
        <v>123853488</v>
      </c>
      <c r="M18623" t="n">
        <v>124875000</v>
      </c>
      <c r="N18623" t="n">
        <v>-109553647</v>
      </c>
      <c r="O18623">
        <f>D18622</f>
      </c>
      <c r="P18623">
        <f>(E18623-F18623+G18623)/O18623*100</f>
      </c>
      <c r="Q18623">
        <f>H18622</f>
      </c>
      <c r="R18623">
        <f>I18622</f>
      </c>
      <c r="S18623">
        <f>H18623-H18622</f>
      </c>
      <c r="T18623">
        <f>I18623-I18622</f>
      </c>
      <c r="U18623">
        <f>(L18623-K18623)/(2*D18623*0.01)</f>
      </c>
      <c r="V18623">
        <f>(L18623+K18623)/(D18623*0.0001)</f>
      </c>
    </row>
    <row r="18624">
      <c r="A18624" t="n">
        <v>2024</v>
      </c>
      <c r="B18624" t="inlineStr">
        <is>
          <t>00963976</t>
        </is>
      </c>
      <c r="C18624" t="inlineStr">
        <is>
          <t>SG</t>
        </is>
      </c>
      <c r="D18624" t="n">
        <v>4085097688</v>
      </c>
      <c r="E18624" t="n">
        <v>739200400</v>
      </c>
      <c r="F18624" t="n">
        <v>182532283</v>
      </c>
      <c r="G18624" t="n">
        <v>62497763</v>
      </c>
      <c r="H18624" t="n">
        <v>3.825</v>
      </c>
      <c r="I18624" t="n">
        <v>3.34</v>
      </c>
      <c r="J18624" t="n">
        <v>7.7</v>
      </c>
      <c r="K18624" t="n">
        <v>-128327711</v>
      </c>
      <c r="L18624" t="n">
        <v>148283465</v>
      </c>
      <c r="M18624" t="n">
        <v>148283465</v>
      </c>
      <c r="N18624" t="n">
        <v>-130282606</v>
      </c>
      <c r="O18624">
        <f>D18623</f>
      </c>
      <c r="P18624">
        <f>(E18624-F18624+G18624)/O18624*100</f>
      </c>
      <c r="Q18624">
        <f>H18623</f>
      </c>
      <c r="R18624">
        <f>I18623</f>
      </c>
      <c r="S18624">
        <f>H18624-H18623</f>
      </c>
      <c r="T18624">
        <f>I18624-I18623</f>
      </c>
      <c r="U18624">
        <f>(L18624-K18624)/(2*D18624*0.01)</f>
      </c>
      <c r="V18624">
        <f>(L18624+K18624)/(D18624*0.0001)</f>
      </c>
    </row>
    <row r="18625">
      <c r="A18625" t="n">
        <v>2025</v>
      </c>
      <c r="B18625" t="inlineStr">
        <is>
          <t>00963976</t>
        </is>
      </c>
      <c r="C18625" t="inlineStr">
        <is>
          <t>SG</t>
        </is>
      </c>
      <c r="D18625" t="n">
        <v>4617114385</v>
      </c>
      <c r="E18625" t="n">
        <v>840189079</v>
      </c>
      <c r="F18625" t="n">
        <v>309406390</v>
      </c>
      <c r="G18625" t="n">
        <v>65356601</v>
      </c>
      <c r="H18625" t="n">
        <v>4.22</v>
      </c>
      <c r="I18625" t="n">
        <v>1.73</v>
      </c>
      <c r="J18625" t="n">
        <v>8.4</v>
      </c>
      <c r="K18625" t="n">
        <v>-148938350</v>
      </c>
      <c r="L18625" t="n">
        <v>173156250</v>
      </c>
      <c r="M18625" t="n">
        <v>174694270</v>
      </c>
      <c r="N18625" t="n">
        <v>-153215440</v>
      </c>
      <c r="O18625">
        <f>D18624</f>
      </c>
      <c r="P18625">
        <f>(E18625-F18625+G18625)/O18625*100</f>
      </c>
      <c r="Q18625">
        <f>H18624</f>
      </c>
      <c r="R18625">
        <f>I18624</f>
      </c>
      <c r="S18625">
        <f>H18625-H18624</f>
      </c>
      <c r="T18625">
        <f>I18625-I18624</f>
      </c>
      <c r="U18625">
        <f>(L18625-K18625)/(2*D18625*0.01)</f>
      </c>
      <c r="V18625">
        <f>(L18625+K18625)/(D18625*0.0001)</f>
      </c>
    </row>
    <row r="18626">
      <c r="A18626" t="n">
        <v>2019</v>
      </c>
      <c r="B18626" t="inlineStr">
        <is>
          <t>00964595</t>
        </is>
      </c>
      <c r="C18626" t="inlineStr">
        <is>
          <t>엔바이오니아</t>
        </is>
      </c>
      <c r="D18626" t="n">
        <v>1167174000</v>
      </c>
      <c r="E18626" t="n">
        <v>471941000</v>
      </c>
      <c r="F18626" t="n">
        <v>48118000</v>
      </c>
      <c r="G18626" t="n">
        <v>8076000</v>
      </c>
      <c r="H18626" t="n">
        <v>2.24</v>
      </c>
      <c r="I18626" t="n">
        <v>6.54</v>
      </c>
      <c r="K18626" t="n">
        <v>-57194323</v>
      </c>
      <c r="L18626" t="n">
        <v>59000000</v>
      </c>
      <c r="M18626" t="n">
        <v>58000000</v>
      </c>
      <c r="N18626" t="n">
        <v>-57191186</v>
      </c>
      <c r="U18626">
        <f>(L18626-K18626)/(2*D18626*0.01)</f>
      </c>
      <c r="V18626">
        <f>(L18626+K18626)/(D18626*0.0001)</f>
      </c>
    </row>
    <row r="18627">
      <c r="A18627" t="n">
        <v>2020</v>
      </c>
      <c r="B18627" t="inlineStr">
        <is>
          <t>00964595</t>
        </is>
      </c>
      <c r="C18627" t="inlineStr">
        <is>
          <t>엔바이오니아</t>
        </is>
      </c>
      <c r="D18627" t="n">
        <v>1526876000</v>
      </c>
      <c r="E18627" t="n">
        <v>387822000</v>
      </c>
      <c r="F18627" t="n">
        <v>85360000</v>
      </c>
      <c r="G18627" t="n">
        <v>12116000</v>
      </c>
      <c r="H18627" t="n">
        <v>2.53</v>
      </c>
      <c r="I18627" t="n">
        <v>5</v>
      </c>
      <c r="K18627" t="n">
        <v>-81040000</v>
      </c>
      <c r="L18627" t="n">
        <v>96252798</v>
      </c>
      <c r="M18627" t="n">
        <v>93260000</v>
      </c>
      <c r="N18627" t="n">
        <v>-79397552</v>
      </c>
      <c r="O18627">
        <f>D18626</f>
      </c>
      <c r="P18627">
        <f>(E18627-F18627+G18627)/O18627*100</f>
      </c>
      <c r="Q18627">
        <f>H18626</f>
      </c>
      <c r="R18627">
        <f>I18626</f>
      </c>
      <c r="S18627">
        <f>H18627-H18626</f>
      </c>
      <c r="T18627">
        <f>I18627-I18626</f>
      </c>
      <c r="U18627">
        <f>(L18627-K18627)/(2*D18627*0.01)</f>
      </c>
      <c r="V18627">
        <f>(L18627+K18627)/(D18627*0.0001)</f>
      </c>
    </row>
    <row r="18628">
      <c r="A18628" t="n">
        <v>2021</v>
      </c>
      <c r="B18628" t="inlineStr">
        <is>
          <t>00964595</t>
        </is>
      </c>
      <c r="C18628" t="inlineStr">
        <is>
          <t>엔바이오니아</t>
        </is>
      </c>
      <c r="D18628" t="n">
        <v>1565596000</v>
      </c>
      <c r="E18628" t="n">
        <v>356568000</v>
      </c>
      <c r="F18628" t="n">
        <v>203294000</v>
      </c>
      <c r="G18628" t="n">
        <v>19632000</v>
      </c>
      <c r="H18628" t="n">
        <v>3.04</v>
      </c>
      <c r="I18628" t="n">
        <v>5</v>
      </c>
      <c r="J18628" t="n">
        <v>10.9</v>
      </c>
      <c r="K18628" t="n">
        <v>-82985000</v>
      </c>
      <c r="L18628" t="n">
        <v>98592528</v>
      </c>
      <c r="M18628" t="n">
        <v>95709000</v>
      </c>
      <c r="N18628" t="n">
        <v>-81411192</v>
      </c>
      <c r="O18628">
        <f>D18627</f>
      </c>
      <c r="P18628">
        <f>(E18628-F18628+G18628)/O18628*100</f>
      </c>
      <c r="Q18628">
        <f>H18627</f>
      </c>
      <c r="R18628">
        <f>I18627</f>
      </c>
      <c r="S18628">
        <f>H18628-H18627</f>
      </c>
      <c r="T18628">
        <f>I18628-I18627</f>
      </c>
      <c r="U18628">
        <f>(L18628-K18628)/(2*D18628*0.01)</f>
      </c>
      <c r="V18628">
        <f>(L18628+K18628)/(D18628*0.0001)</f>
      </c>
    </row>
    <row r="18629">
      <c r="A18629" t="n">
        <v>2022</v>
      </c>
      <c r="B18629" t="inlineStr">
        <is>
          <t>00964595</t>
        </is>
      </c>
      <c r="C18629" t="inlineStr">
        <is>
          <t>엔바이오니아</t>
        </is>
      </c>
      <c r="D18629" t="n">
        <v>1940949000</v>
      </c>
      <c r="E18629" t="n">
        <v>470743000</v>
      </c>
      <c r="F18629" t="n">
        <v>138789000</v>
      </c>
      <c r="G18629" t="n">
        <v>26632000</v>
      </c>
      <c r="H18629" t="n">
        <v>5.36</v>
      </c>
      <c r="I18629" t="n">
        <v>5</v>
      </c>
      <c r="J18629" t="n">
        <v>9.300000000000001</v>
      </c>
      <c r="K18629" t="n">
        <v>-71812000</v>
      </c>
      <c r="L18629" t="n">
        <v>83460407</v>
      </c>
      <c r="M18629" t="n">
        <v>83482000</v>
      </c>
      <c r="N18629" t="n">
        <v>-71814481</v>
      </c>
      <c r="O18629">
        <f>D18628</f>
      </c>
      <c r="P18629">
        <f>(E18629-F18629+G18629)/O18629*100</f>
      </c>
      <c r="Q18629">
        <f>H18628</f>
      </c>
      <c r="R18629">
        <f>I18628</f>
      </c>
      <c r="S18629">
        <f>H18629-H18628</f>
      </c>
      <c r="T18629">
        <f>I18629-I18628</f>
      </c>
      <c r="U18629">
        <f>(L18629-K18629)/(2*D18629*0.01)</f>
      </c>
      <c r="V18629">
        <f>(L18629+K18629)/(D18629*0.0001)</f>
      </c>
    </row>
    <row r="18630">
      <c r="A18630" t="n">
        <v>2023</v>
      </c>
      <c r="B18630" t="inlineStr">
        <is>
          <t>00964595</t>
        </is>
      </c>
      <c r="C18630" t="inlineStr">
        <is>
          <t>엔바이오니아</t>
        </is>
      </c>
      <c r="D18630" t="n">
        <v>2490882000</v>
      </c>
      <c r="E18630" t="n">
        <v>513909000</v>
      </c>
      <c r="F18630" t="n">
        <v>137418000</v>
      </c>
      <c r="G18630" t="n">
        <v>44733000</v>
      </c>
      <c r="H18630" t="n">
        <v>4.57</v>
      </c>
      <c r="I18630" t="n">
        <v>5</v>
      </c>
      <c r="J18630" t="n">
        <v>8.98</v>
      </c>
      <c r="K18630" t="n">
        <v>-104580000</v>
      </c>
      <c r="L18630" t="n">
        <v>122053218</v>
      </c>
      <c r="M18630" t="n">
        <v>119520000</v>
      </c>
      <c r="N18630" t="n">
        <v>-104617244</v>
      </c>
      <c r="O18630">
        <f>D18629</f>
      </c>
      <c r="P18630">
        <f>(E18630-F18630+G18630)/O18630*100</f>
      </c>
      <c r="Q18630">
        <f>H18629</f>
      </c>
      <c r="R18630">
        <f>I18629</f>
      </c>
      <c r="S18630">
        <f>H18630-H18629</f>
      </c>
      <c r="T18630">
        <f>I18630-I18629</f>
      </c>
      <c r="U18630">
        <f>(L18630-K18630)/(2*D18630*0.01)</f>
      </c>
      <c r="V18630">
        <f>(L18630+K18630)/(D18630*0.0001)</f>
      </c>
    </row>
    <row r="18631">
      <c r="A18631" t="n">
        <v>2024</v>
      </c>
      <c r="B18631" t="inlineStr">
        <is>
          <t>00964595</t>
        </is>
      </c>
      <c r="C18631" t="inlineStr">
        <is>
          <t>엔바이오니아</t>
        </is>
      </c>
      <c r="D18631" t="n">
        <v>2557542000</v>
      </c>
      <c r="E18631" t="n">
        <v>482207000</v>
      </c>
      <c r="F18631" t="n">
        <v>233682000</v>
      </c>
      <c r="G18631" t="n">
        <v>59979000</v>
      </c>
      <c r="H18631" t="n">
        <v>4</v>
      </c>
      <c r="I18631" t="n">
        <v>5</v>
      </c>
      <c r="J18631" t="n">
        <v>8.42</v>
      </c>
      <c r="K18631" t="n">
        <v>-92520000</v>
      </c>
      <c r="L18631" t="n">
        <v>107417264</v>
      </c>
      <c r="M18631" t="n">
        <v>104810000</v>
      </c>
      <c r="N18631" t="n">
        <v>-92071512</v>
      </c>
      <c r="O18631">
        <f>D18630</f>
      </c>
      <c r="P18631">
        <f>(E18631-F18631+G18631)/O18631*100</f>
      </c>
      <c r="Q18631">
        <f>H18630</f>
      </c>
      <c r="R18631">
        <f>I18630</f>
      </c>
      <c r="S18631">
        <f>H18631-H18630</f>
      </c>
      <c r="T18631">
        <f>I18631-I18630</f>
      </c>
      <c r="U18631">
        <f>(L18631-K18631)/(2*D18631*0.01)</f>
      </c>
      <c r="V18631">
        <f>(L18631+K18631)/(D18631*0.0001)</f>
      </c>
    </row>
    <row r="18632">
      <c r="A18632" t="n">
        <v>2025</v>
      </c>
      <c r="B18632" t="inlineStr">
        <is>
          <t>00964595</t>
        </is>
      </c>
      <c r="C18632" t="inlineStr">
        <is>
          <t>엔바이오니아</t>
        </is>
      </c>
      <c r="D18632" t="n">
        <v>2580019000</v>
      </c>
      <c r="E18632" t="n">
        <v>478555000</v>
      </c>
      <c r="F18632" t="n">
        <v>267891000</v>
      </c>
      <c r="G18632" t="n">
        <v>50800000</v>
      </c>
      <c r="H18632" t="n">
        <v>4.34</v>
      </c>
      <c r="I18632" t="n">
        <v>4</v>
      </c>
      <c r="J18632" t="n">
        <v>7.64</v>
      </c>
      <c r="K18632" t="n">
        <v>-80060000</v>
      </c>
      <c r="L18632" t="n">
        <v>90100000</v>
      </c>
      <c r="M18632" t="n">
        <v>90100000</v>
      </c>
      <c r="N18632" t="n">
        <v>-80060000</v>
      </c>
      <c r="O18632">
        <f>D18631</f>
      </c>
      <c r="P18632">
        <f>(E18632-F18632+G18632)/O18632*100</f>
      </c>
      <c r="Q18632">
        <f>H18631</f>
      </c>
      <c r="R18632">
        <f>I18631</f>
      </c>
      <c r="S18632">
        <f>H18632-H18631</f>
      </c>
      <c r="T18632">
        <f>I18632-I18631</f>
      </c>
      <c r="U18632">
        <f>(L18632-K18632)/(2*D18632*0.01)</f>
      </c>
      <c r="V18632">
        <f>(L18632+K18632)/(D18632*0.0001)</f>
      </c>
    </row>
    <row r="18633">
      <c r="A18633" t="n">
        <v>2015</v>
      </c>
      <c r="B18633" t="inlineStr">
        <is>
          <t>00965062</t>
        </is>
      </c>
      <c r="C18633" t="inlineStr">
        <is>
          <t>코셋</t>
        </is>
      </c>
      <c r="D18633" t="n">
        <v>1246242000</v>
      </c>
      <c r="F18633" t="n">
        <v>41946000</v>
      </c>
    </row>
    <row r="18634">
      <c r="A18634" t="n">
        <v>2016</v>
      </c>
      <c r="B18634" t="inlineStr">
        <is>
          <t>00965062</t>
        </is>
      </c>
      <c r="C18634" t="inlineStr">
        <is>
          <t>코셋</t>
        </is>
      </c>
      <c r="D18634" t="n">
        <v>1605506000</v>
      </c>
      <c r="E18634" t="n">
        <v>407384000</v>
      </c>
      <c r="F18634" t="n">
        <v>42801000</v>
      </c>
      <c r="O18634">
        <f>D18633</f>
      </c>
    </row>
    <row r="18635">
      <c r="A18635" t="n">
        <v>2017</v>
      </c>
      <c r="B18635" t="inlineStr">
        <is>
          <t>00965062</t>
        </is>
      </c>
      <c r="C18635" t="inlineStr">
        <is>
          <t>코셋</t>
        </is>
      </c>
      <c r="D18635" t="n">
        <v>1924132000</v>
      </c>
      <c r="F18635" t="n">
        <v>120534000</v>
      </c>
      <c r="O18635">
        <f>D18634</f>
      </c>
    </row>
    <row r="18636">
      <c r="A18636" t="n">
        <v>2021</v>
      </c>
      <c r="B18636" t="inlineStr">
        <is>
          <t>00965318</t>
        </is>
      </c>
      <c r="C18636" t="inlineStr">
        <is>
          <t>이노시뮬레이션</t>
        </is>
      </c>
      <c r="D18636" t="n">
        <v>1145247000</v>
      </c>
      <c r="E18636" t="n">
        <v>245636000</v>
      </c>
      <c r="F18636" t="n">
        <v>504498000</v>
      </c>
      <c r="G18636" t="n">
        <v>32664000</v>
      </c>
      <c r="H18636" t="n">
        <v>2.55</v>
      </c>
      <c r="I18636" t="n">
        <v>2</v>
      </c>
      <c r="K18636" t="n">
        <v>-81002000</v>
      </c>
      <c r="L18636" t="n">
        <v>81002000</v>
      </c>
      <c r="M18636" t="n">
        <v>84769000</v>
      </c>
      <c r="N18636" t="n">
        <v>-75040000</v>
      </c>
      <c r="U18636">
        <f>(L18636-K18636)/(2*D18636*0.01)</f>
      </c>
    </row>
    <row r="18637">
      <c r="A18637" t="n">
        <v>2022</v>
      </c>
      <c r="B18637" t="inlineStr">
        <is>
          <t>00965318</t>
        </is>
      </c>
      <c r="C18637" t="inlineStr">
        <is>
          <t>이노시뮬레이션</t>
        </is>
      </c>
      <c r="D18637" t="n">
        <v>354868000</v>
      </c>
      <c r="E18637" t="n">
        <v>62133000</v>
      </c>
      <c r="F18637" t="n">
        <v>29779000</v>
      </c>
      <c r="G18637" t="n">
        <v>10814000</v>
      </c>
      <c r="H18637" t="n">
        <v>5.08</v>
      </c>
      <c r="I18637" t="n">
        <v>2</v>
      </c>
      <c r="K18637" t="n">
        <v>-14045000</v>
      </c>
      <c r="L18637" t="n">
        <v>14951000</v>
      </c>
      <c r="M18637" t="n">
        <v>15268000</v>
      </c>
      <c r="N18637" t="n">
        <v>-14594000</v>
      </c>
      <c r="O18637">
        <f>D18636</f>
      </c>
      <c r="P18637">
        <f>(E18637-F18637+G18637)/O18637*100</f>
      </c>
      <c r="Q18637">
        <f>H18636</f>
      </c>
      <c r="R18637">
        <f>I18636</f>
      </c>
      <c r="S18637">
        <f>H18637-H18636</f>
      </c>
      <c r="T18637">
        <f>I18637-I18636</f>
      </c>
      <c r="U18637">
        <f>(L18637-K18637)/(2*D18637*0.01)</f>
      </c>
      <c r="V18637">
        <f>(L18637+K18637)/(D18637*0.0001)</f>
      </c>
    </row>
    <row r="18638">
      <c r="A18638" t="n">
        <v>2023</v>
      </c>
      <c r="B18638" t="inlineStr">
        <is>
          <t>00965318</t>
        </is>
      </c>
      <c r="C18638" t="inlineStr">
        <is>
          <t>이노시뮬레이션</t>
        </is>
      </c>
      <c r="D18638" t="n">
        <v>547132000</v>
      </c>
      <c r="E18638" t="n">
        <v>50078000</v>
      </c>
      <c r="F18638" t="n">
        <v>0</v>
      </c>
      <c r="G18638" t="n">
        <v>19472000</v>
      </c>
      <c r="H18638" t="n">
        <v>3.7</v>
      </c>
      <c r="I18638" t="n">
        <v>2</v>
      </c>
      <c r="K18638" t="n">
        <v>-19350000</v>
      </c>
      <c r="L18638" t="n">
        <v>20468000</v>
      </c>
      <c r="M18638" t="n">
        <v>20620000</v>
      </c>
      <c r="N18638" t="n">
        <v>-19854000</v>
      </c>
      <c r="O18638">
        <f>D18637</f>
      </c>
      <c r="P18638">
        <f>(E18638-F18638+G18638)/O18638*100</f>
      </c>
      <c r="Q18638">
        <f>H18637</f>
      </c>
      <c r="R18638">
        <f>I18637</f>
      </c>
      <c r="S18638">
        <f>H18638-H18637</f>
      </c>
      <c r="T18638">
        <f>I18638-I18637</f>
      </c>
      <c r="U18638">
        <f>(L18638-K18638)/(2*D18638*0.01)</f>
      </c>
      <c r="V18638">
        <f>(L18638+K18638)/(D18638*0.0001)</f>
      </c>
    </row>
    <row r="18639">
      <c r="A18639" t="n">
        <v>2024</v>
      </c>
      <c r="B18639" t="inlineStr">
        <is>
          <t>00965318</t>
        </is>
      </c>
      <c r="C18639" t="inlineStr">
        <is>
          <t>이노시뮬레이션</t>
        </is>
      </c>
      <c r="D18639" t="n">
        <v>143258000</v>
      </c>
      <c r="E18639" t="n">
        <v>69393000</v>
      </c>
      <c r="F18639" t="n">
        <v>712078000</v>
      </c>
      <c r="G18639" t="n">
        <v>12288000</v>
      </c>
      <c r="H18639" t="n">
        <v>3.28</v>
      </c>
      <c r="I18639" t="n">
        <v>2</v>
      </c>
      <c r="K18639" t="n">
        <v>-5612000</v>
      </c>
      <c r="L18639" t="n">
        <v>5977000</v>
      </c>
      <c r="M18639" t="n">
        <v>6002000</v>
      </c>
      <c r="N18639" t="n">
        <v>-5740000</v>
      </c>
      <c r="O18639">
        <f>D18638</f>
      </c>
      <c r="P18639">
        <f>(E18639-F18639+G18639)/O18639*100</f>
      </c>
      <c r="Q18639">
        <f>H18638</f>
      </c>
      <c r="R18639">
        <f>I18638</f>
      </c>
      <c r="S18639">
        <f>H18639-H18638</f>
      </c>
      <c r="T18639">
        <f>I18639-I18638</f>
      </c>
      <c r="U18639">
        <f>(L18639-K18639)/(2*D18639*0.01)</f>
      </c>
      <c r="V18639">
        <f>(L18639+K18639)/(D18639*0.0001)</f>
      </c>
    </row>
    <row r="18640">
      <c r="A18640" t="n">
        <v>2025</v>
      </c>
      <c r="B18640" t="inlineStr">
        <is>
          <t>00965318</t>
        </is>
      </c>
      <c r="C18640" t="inlineStr">
        <is>
          <t>이노시뮬레이션</t>
        </is>
      </c>
      <c r="D18640" t="n">
        <v>219955000</v>
      </c>
      <c r="E18640" t="n">
        <v>77826000</v>
      </c>
      <c r="F18640" t="n">
        <v>29779000</v>
      </c>
      <c r="G18640" t="n">
        <v>4391000</v>
      </c>
      <c r="H18640" t="n">
        <v>3.42</v>
      </c>
      <c r="I18640" t="n">
        <v>2</v>
      </c>
      <c r="K18640" t="n">
        <v>-6610000</v>
      </c>
      <c r="L18640" t="n">
        <v>6963000</v>
      </c>
      <c r="M18640" t="n">
        <v>7001000</v>
      </c>
      <c r="N18640" t="n">
        <v>-6770000</v>
      </c>
      <c r="O18640">
        <f>D18639</f>
      </c>
      <c r="P18640">
        <f>(E18640-F18640+G18640)/O18640*100</f>
      </c>
      <c r="Q18640">
        <f>H18639</f>
      </c>
      <c r="R18640">
        <f>I18639</f>
      </c>
      <c r="S18640">
        <f>H18640-H18639</f>
      </c>
      <c r="T18640">
        <f>I18640-I18639</f>
      </c>
      <c r="U18640">
        <f>(L18640-K18640)/(2*D18640*0.01)</f>
      </c>
      <c r="V18640">
        <f>(L18640+K18640)/(D18640*0.0001)</f>
      </c>
    </row>
    <row r="18641">
      <c r="A18641" t="n">
        <v>2025</v>
      </c>
      <c r="B18641" t="inlineStr">
        <is>
          <t>00965512</t>
        </is>
      </c>
      <c r="C18641" t="inlineStr">
        <is>
          <t>라온텍</t>
        </is>
      </c>
      <c r="D18641" t="n">
        <v>8839000000</v>
      </c>
      <c r="E18641" t="n">
        <v>520000000</v>
      </c>
      <c r="F18641" t="n">
        <v>641000000</v>
      </c>
      <c r="G18641" t="n">
        <v>302000000</v>
      </c>
      <c r="H18641" t="n">
        <v>3.5</v>
      </c>
      <c r="I18641" t="n">
        <v>3.5</v>
      </c>
      <c r="J18641" t="n">
        <v>11</v>
      </c>
    </row>
    <row r="18642">
      <c r="A18642" t="n">
        <v>2018</v>
      </c>
      <c r="B18642" t="inlineStr">
        <is>
          <t>00966168</t>
        </is>
      </c>
      <c r="C18642" t="inlineStr">
        <is>
          <t>디알젬</t>
        </is>
      </c>
      <c r="D18642" t="n">
        <v>2811492000</v>
      </c>
      <c r="E18642" t="n">
        <v>744561000</v>
      </c>
      <c r="F18642" t="n">
        <v>133123000</v>
      </c>
      <c r="G18642" t="n">
        <v>49233000</v>
      </c>
      <c r="H18642" t="n">
        <v>2.49</v>
      </c>
      <c r="I18642" t="n">
        <v>4</v>
      </c>
      <c r="J18642" t="n">
        <v>8.73</v>
      </c>
      <c r="K18642" t="n">
        <v>188446000</v>
      </c>
      <c r="L18642" t="n">
        <v>-219198000</v>
      </c>
      <c r="M18642" t="n">
        <v>213789000</v>
      </c>
      <c r="N18642" t="n">
        <v>-187737000</v>
      </c>
    </row>
    <row r="18643">
      <c r="A18643" t="n">
        <v>2019</v>
      </c>
      <c r="B18643" t="inlineStr">
        <is>
          <t>00966168</t>
        </is>
      </c>
      <c r="C18643" t="inlineStr">
        <is>
          <t>디알젬</t>
        </is>
      </c>
      <c r="D18643" t="n">
        <v>3493204000</v>
      </c>
      <c r="E18643" t="n">
        <v>867784000</v>
      </c>
      <c r="F18643" t="n">
        <v>417838000</v>
      </c>
      <c r="G18643" t="n">
        <v>54204000</v>
      </c>
      <c r="H18643" t="n">
        <v>2.25</v>
      </c>
      <c r="I18643" t="n">
        <v>4.45</v>
      </c>
      <c r="J18643" t="n">
        <v>9.99</v>
      </c>
      <c r="K18643" t="n">
        <v>-311781000</v>
      </c>
      <c r="L18643" t="n">
        <v>261172000</v>
      </c>
      <c r="M18643" t="n">
        <v>301724000</v>
      </c>
      <c r="N18643" t="n">
        <v>-258569000</v>
      </c>
      <c r="O18643">
        <f>D18642</f>
      </c>
      <c r="P18643">
        <f>(E18643-F18643+G18643)/O18643*100</f>
      </c>
      <c r="Q18643">
        <f>H18642</f>
      </c>
      <c r="R18643">
        <f>I18642</f>
      </c>
      <c r="S18643">
        <f>H18643-H18642</f>
      </c>
      <c r="T18643">
        <f>I18643-I18642</f>
      </c>
      <c r="U18643">
        <f>(L18643-K18643)/(2*D18643*0.01)</f>
      </c>
    </row>
    <row r="18644">
      <c r="A18644" t="n">
        <v>2020</v>
      </c>
      <c r="B18644" t="inlineStr">
        <is>
          <t>00966168</t>
        </is>
      </c>
      <c r="C18644" t="inlineStr">
        <is>
          <t>디알젬</t>
        </is>
      </c>
      <c r="D18644" t="n">
        <v>156033000</v>
      </c>
      <c r="E18644" t="n">
        <v>1007270000</v>
      </c>
      <c r="F18644" t="n">
        <v>3855109000</v>
      </c>
      <c r="G18644" t="n">
        <v>56494000</v>
      </c>
      <c r="H18644" t="n">
        <v>2.5</v>
      </c>
      <c r="I18644" t="n">
        <v>5.31</v>
      </c>
      <c r="K18644" t="n">
        <v>11141000</v>
      </c>
      <c r="L18644" t="n">
        <v>-9197000</v>
      </c>
      <c r="M18644" t="n">
        <v>10714000</v>
      </c>
      <c r="N18644" t="n">
        <v>-9060000</v>
      </c>
      <c r="O18644">
        <f>D18643</f>
      </c>
      <c r="P18644">
        <f>(E18644-F18644+G18644)/O18644*100</f>
      </c>
      <c r="Q18644">
        <f>H18643</f>
      </c>
      <c r="R18644">
        <f>I18643</f>
      </c>
      <c r="S18644">
        <f>H18644-H18643</f>
      </c>
      <c r="T18644">
        <f>I18644-I18643</f>
      </c>
      <c r="V18644">
        <f>(L18644+K18644)/(D18644*0.0001)</f>
      </c>
    </row>
    <row r="18645">
      <c r="A18645" t="n">
        <v>2022</v>
      </c>
      <c r="B18645" t="inlineStr">
        <is>
          <t>00966168</t>
        </is>
      </c>
      <c r="C18645" t="inlineStr">
        <is>
          <t>디알젬</t>
        </is>
      </c>
      <c r="D18645" t="n">
        <v>168753000</v>
      </c>
      <c r="E18645" t="n">
        <v>75306000</v>
      </c>
      <c r="F18645" t="n">
        <v>89001000</v>
      </c>
      <c r="G18645" t="n">
        <v>2254000</v>
      </c>
      <c r="H18645" t="n">
        <v>5.37</v>
      </c>
      <c r="I18645" t="n">
        <v>6</v>
      </c>
      <c r="J18645" t="n">
        <v>9.91</v>
      </c>
      <c r="K18645" t="n">
        <v>-14598000</v>
      </c>
      <c r="L18645" t="n">
        <v>17475000</v>
      </c>
      <c r="M18645" t="n">
        <v>17206000</v>
      </c>
      <c r="N18645" t="n">
        <v>-14662000</v>
      </c>
      <c r="U18645">
        <f>(L18645-K18645)/(2*D18645*0.01)</f>
      </c>
      <c r="V18645">
        <f>(L18645+K18645)/(D18645*0.0001)</f>
      </c>
    </row>
    <row r="18646">
      <c r="A18646" t="n">
        <v>2023</v>
      </c>
      <c r="B18646" t="inlineStr">
        <is>
          <t>00966168</t>
        </is>
      </c>
      <c r="C18646" t="inlineStr">
        <is>
          <t>디알젬</t>
        </is>
      </c>
      <c r="D18646" t="n">
        <v>164099000</v>
      </c>
      <c r="E18646" t="n">
        <v>29915000</v>
      </c>
      <c r="F18646" t="n">
        <v>34569000</v>
      </c>
      <c r="G18646" t="n">
        <v>0</v>
      </c>
      <c r="H18646" t="n">
        <v>4.2</v>
      </c>
      <c r="I18646" t="n">
        <v>5</v>
      </c>
      <c r="J18646" t="n">
        <v>9.91</v>
      </c>
      <c r="K18646" t="n">
        <v>14598000</v>
      </c>
      <c r="L18646" t="n">
        <v>17475000</v>
      </c>
      <c r="M18646" t="n">
        <v>17206000</v>
      </c>
      <c r="N18646" t="n">
        <v>-14662000</v>
      </c>
      <c r="O18646">
        <f>D18645</f>
      </c>
      <c r="P18646">
        <f>(E18646-F18646+G18646)/O18646*100</f>
      </c>
      <c r="Q18646">
        <f>H18645</f>
      </c>
      <c r="R18646">
        <f>I18645</f>
      </c>
      <c r="S18646">
        <f>H18646-H18645</f>
      </c>
      <c r="T18646">
        <f>I18646-I18645</f>
      </c>
      <c r="U18646">
        <f>(L18646-K18646)/(2*D18646*0.01)</f>
      </c>
    </row>
    <row r="18647">
      <c r="A18647" t="n">
        <v>2024</v>
      </c>
      <c r="B18647" t="inlineStr">
        <is>
          <t>00966168</t>
        </is>
      </c>
      <c r="C18647" t="inlineStr">
        <is>
          <t>디알젬</t>
        </is>
      </c>
      <c r="D18647" t="n">
        <v>179327000</v>
      </c>
      <c r="E18647" t="n">
        <v>18526000</v>
      </c>
      <c r="F18647" t="n">
        <v>3298000</v>
      </c>
      <c r="H18647" t="n">
        <v>3.58</v>
      </c>
      <c r="I18647" t="n">
        <v>5</v>
      </c>
      <c r="J18647" t="n">
        <v>7.71</v>
      </c>
      <c r="K18647" t="n">
        <v>9809000</v>
      </c>
      <c r="L18647" t="n">
        <v>9809000</v>
      </c>
      <c r="M18647" t="n">
        <v>8608000</v>
      </c>
      <c r="N18647" t="n">
        <v>-8106000</v>
      </c>
      <c r="O18647">
        <f>D18646</f>
      </c>
      <c r="Q18647">
        <f>H18646</f>
      </c>
      <c r="R18647">
        <f>I18646</f>
      </c>
      <c r="S18647">
        <f>H18647-H18646</f>
      </c>
      <c r="T18647">
        <f>I18647-I18646</f>
      </c>
    </row>
    <row r="18648">
      <c r="A18648" t="n">
        <v>2025</v>
      </c>
      <c r="B18648" t="inlineStr">
        <is>
          <t>00966168</t>
        </is>
      </c>
      <c r="C18648" t="inlineStr">
        <is>
          <t>디알젬</t>
        </is>
      </c>
      <c r="D18648" t="n">
        <v>165466000</v>
      </c>
      <c r="E18648" t="n">
        <v>-1835000</v>
      </c>
      <c r="F18648" t="n">
        <v>12026000</v>
      </c>
      <c r="H18648" t="n">
        <v>3.86</v>
      </c>
      <c r="I18648" t="n">
        <v>5</v>
      </c>
      <c r="J18648" t="n">
        <v>7.68</v>
      </c>
      <c r="K18648" t="n">
        <v>-9989000</v>
      </c>
      <c r="L18648" t="n">
        <v>9164000</v>
      </c>
      <c r="M18648" t="n">
        <v>8715000</v>
      </c>
      <c r="N18648" t="n">
        <v>-8213000</v>
      </c>
      <c r="O18648">
        <f>D18647</f>
      </c>
      <c r="Q18648">
        <f>H18647</f>
      </c>
      <c r="R18648">
        <f>I18647</f>
      </c>
      <c r="S18648">
        <f>H18648-H18647</f>
      </c>
      <c r="T18648">
        <f>I18648-I18647</f>
      </c>
      <c r="U18648">
        <f>(L18648-K18648)/(2*D18648*0.01)</f>
      </c>
    </row>
    <row r="18649">
      <c r="A18649" t="n">
        <v>2019</v>
      </c>
      <c r="B18649" t="inlineStr">
        <is>
          <t>00970143</t>
        </is>
      </c>
      <c r="C18649" t="inlineStr">
        <is>
          <t>에스파워</t>
        </is>
      </c>
      <c r="D18649" t="n">
        <v>2130887000</v>
      </c>
      <c r="E18649" t="n">
        <v>153587000</v>
      </c>
      <c r="F18649" t="n">
        <v>179410000</v>
      </c>
      <c r="G18649" t="n">
        <v>32875000</v>
      </c>
      <c r="H18649" t="n">
        <v>2.3</v>
      </c>
      <c r="I18649" t="n">
        <v>3</v>
      </c>
      <c r="K18649" t="n">
        <v>-132986000</v>
      </c>
      <c r="L18649" t="n">
        <v>149162000</v>
      </c>
      <c r="M18649" t="n">
        <v>151026000</v>
      </c>
      <c r="N18649" t="n">
        <v>-137015000</v>
      </c>
      <c r="U18649">
        <f>(L18649-K18649)/(2*D18649*0.01)</f>
      </c>
      <c r="V18649">
        <f>(L18649+K18649)/(D18649*0.0001)</f>
      </c>
    </row>
    <row r="18650">
      <c r="A18650" t="n">
        <v>2020</v>
      </c>
      <c r="B18650" t="inlineStr">
        <is>
          <t>00970143</t>
        </is>
      </c>
      <c r="C18650" t="inlineStr">
        <is>
          <t>에스파워</t>
        </is>
      </c>
      <c r="D18650" t="n">
        <v>1868137000</v>
      </c>
      <c r="E18650" t="n">
        <v>171418000</v>
      </c>
      <c r="F18650" t="n">
        <v>25343000</v>
      </c>
      <c r="G18650" t="n">
        <v>38792000</v>
      </c>
      <c r="H18650" t="n">
        <v>1.8</v>
      </c>
      <c r="I18650" t="n">
        <v>3</v>
      </c>
      <c r="O18650">
        <f>D18649</f>
      </c>
      <c r="P18650">
        <f>(E18650-F18650+G18650)/O18650*100</f>
      </c>
      <c r="Q18650">
        <f>H18649</f>
      </c>
      <c r="R18650">
        <f>I18649</f>
      </c>
      <c r="S18650">
        <f>H18650-H18649</f>
      </c>
      <c r="T18650">
        <f>I18650-I18649</f>
      </c>
    </row>
    <row r="18651">
      <c r="A18651" t="n">
        <v>2021</v>
      </c>
      <c r="B18651" t="inlineStr">
        <is>
          <t>00970143</t>
        </is>
      </c>
      <c r="C18651" t="inlineStr">
        <is>
          <t>에스파워</t>
        </is>
      </c>
      <c r="D18651" t="n">
        <v>1814374000</v>
      </c>
      <c r="E18651" t="n">
        <v>141552000</v>
      </c>
      <c r="F18651" t="n">
        <v>0</v>
      </c>
      <c r="G18651" t="n">
        <v>32532000</v>
      </c>
      <c r="H18651" t="n">
        <v>2.4</v>
      </c>
      <c r="I18651" t="n">
        <v>3</v>
      </c>
      <c r="O18651">
        <f>D18650</f>
      </c>
      <c r="P18651">
        <f>(E18651-F18651+G18651)/O18651*100</f>
      </c>
      <c r="Q18651">
        <f>H18650</f>
      </c>
      <c r="R18651">
        <f>I18650</f>
      </c>
      <c r="S18651">
        <f>H18651-H18650</f>
      </c>
      <c r="T18651">
        <f>I18651-I18650</f>
      </c>
    </row>
    <row r="18652">
      <c r="A18652" t="n">
        <v>2022</v>
      </c>
      <c r="B18652" t="inlineStr">
        <is>
          <t>00970143</t>
        </is>
      </c>
      <c r="C18652" t="inlineStr">
        <is>
          <t>에스파워</t>
        </is>
      </c>
      <c r="D18652" t="n">
        <v>1778505000</v>
      </c>
      <c r="E18652" t="n">
        <v>149509000</v>
      </c>
      <c r="F18652" t="n">
        <v>53329000</v>
      </c>
      <c r="G18652" t="n">
        <v>42108000</v>
      </c>
      <c r="H18652" t="n">
        <v>5.2</v>
      </c>
      <c r="I18652" t="n">
        <v>3</v>
      </c>
      <c r="O18652">
        <f>D18651</f>
      </c>
      <c r="P18652">
        <f>(E18652-F18652+G18652)/O18652*100</f>
      </c>
      <c r="Q18652">
        <f>H18651</f>
      </c>
      <c r="R18652">
        <f>I18651</f>
      </c>
      <c r="S18652">
        <f>H18652-H18651</f>
      </c>
      <c r="T18652">
        <f>I18652-I18651</f>
      </c>
    </row>
    <row r="18653">
      <c r="A18653" t="n">
        <v>2023</v>
      </c>
      <c r="B18653" t="inlineStr">
        <is>
          <t>00970143</t>
        </is>
      </c>
      <c r="C18653" t="inlineStr">
        <is>
          <t>에스파워</t>
        </is>
      </c>
      <c r="D18653" t="n">
        <v>1362249000</v>
      </c>
      <c r="E18653" t="n">
        <v>153275000</v>
      </c>
      <c r="F18653" t="n">
        <v>0</v>
      </c>
      <c r="G18653" t="n">
        <v>88533000</v>
      </c>
      <c r="H18653" t="n">
        <v>4.59</v>
      </c>
      <c r="I18653" t="n">
        <v>3</v>
      </c>
      <c r="J18653" t="n">
        <v>6.92</v>
      </c>
      <c r="K18653" t="n">
        <v>-84027000</v>
      </c>
      <c r="L18653" t="n">
        <v>93490000</v>
      </c>
      <c r="M18653" t="n">
        <v>97668000</v>
      </c>
      <c r="N18653" t="n">
        <v>-89150000</v>
      </c>
      <c r="O18653">
        <f>D18652</f>
      </c>
      <c r="P18653">
        <f>(E18653-F18653+G18653)/O18653*100</f>
      </c>
      <c r="Q18653">
        <f>H18652</f>
      </c>
      <c r="R18653">
        <f>I18652</f>
      </c>
      <c r="S18653">
        <f>H18653-H18652</f>
      </c>
      <c r="T18653">
        <f>I18653-I18652</f>
      </c>
      <c r="U18653">
        <f>(L18653-K18653)/(2*D18653*0.01)</f>
      </c>
      <c r="V18653">
        <f>(L18653+K18653)/(D18653*0.0001)</f>
      </c>
    </row>
    <row r="18654">
      <c r="A18654" t="n">
        <v>2024</v>
      </c>
      <c r="B18654" t="inlineStr">
        <is>
          <t>00970143</t>
        </is>
      </c>
      <c r="C18654" t="inlineStr">
        <is>
          <t>에스파워</t>
        </is>
      </c>
      <c r="D18654" t="n">
        <v>1651217000</v>
      </c>
      <c r="E18654" t="n">
        <v>157998000</v>
      </c>
      <c r="F18654" t="n">
        <v>168245000</v>
      </c>
      <c r="G18654" t="n">
        <v>59803000</v>
      </c>
      <c r="H18654" t="n">
        <v>3.79</v>
      </c>
      <c r="I18654" t="n">
        <v>3</v>
      </c>
      <c r="J18654" t="n">
        <v>7.02</v>
      </c>
      <c r="K18654" t="n">
        <v>-98560000</v>
      </c>
      <c r="L18654" t="n">
        <v>109862000</v>
      </c>
      <c r="M18654" t="n">
        <v>114162000</v>
      </c>
      <c r="N18654" t="n">
        <v>-104135000</v>
      </c>
      <c r="O18654">
        <f>D18653</f>
      </c>
      <c r="P18654">
        <f>(E18654-F18654+G18654)/O18654*100</f>
      </c>
      <c r="Q18654">
        <f>H18653</f>
      </c>
      <c r="R18654">
        <f>I18653</f>
      </c>
      <c r="S18654">
        <f>H18654-H18653</f>
      </c>
      <c r="T18654">
        <f>I18654-I18653</f>
      </c>
      <c r="U18654">
        <f>(L18654-K18654)/(2*D18654*0.01)</f>
      </c>
      <c r="V18654">
        <f>(L18654+K18654)/(D18654*0.0001)</f>
      </c>
    </row>
    <row r="18655">
      <c r="A18655" t="n">
        <v>2017</v>
      </c>
      <c r="B18655" t="inlineStr">
        <is>
          <t>00970268</t>
        </is>
      </c>
      <c r="C18655" t="inlineStr">
        <is>
          <t>사우스케이프</t>
        </is>
      </c>
      <c r="D18655" t="n">
        <v>956335000</v>
      </c>
      <c r="E18655" t="n">
        <v>302337000</v>
      </c>
      <c r="F18655" t="n">
        <v>162959000</v>
      </c>
      <c r="G18655" t="n">
        <v>17527000</v>
      </c>
      <c r="H18655" t="n">
        <v>2.79</v>
      </c>
      <c r="I18655" t="n">
        <v>3.14</v>
      </c>
      <c r="J18655" t="n">
        <v>8.48</v>
      </c>
      <c r="K18655" t="n">
        <v>-67920000</v>
      </c>
      <c r="L18655" t="n">
        <v>78287000</v>
      </c>
      <c r="M18655" t="n">
        <v>77273000</v>
      </c>
      <c r="N18655" t="n">
        <v>-68371000</v>
      </c>
      <c r="U18655">
        <f>(L18655-K18655)/(2*D18655*0.01)</f>
      </c>
      <c r="V18655">
        <f>(L18655+K18655)/(D18655*0.0001)</f>
      </c>
    </row>
    <row r="18656">
      <c r="A18656" t="n">
        <v>2018</v>
      </c>
      <c r="B18656" t="inlineStr">
        <is>
          <t>00970268</t>
        </is>
      </c>
      <c r="C18656" t="inlineStr">
        <is>
          <t>사우스케이프</t>
        </is>
      </c>
      <c r="D18656" t="n">
        <v>1663464000</v>
      </c>
      <c r="E18656" t="n">
        <v>333771000</v>
      </c>
      <c r="F18656" t="n">
        <v>220993000</v>
      </c>
      <c r="G18656" t="n">
        <v>27415000</v>
      </c>
      <c r="H18656" t="n">
        <v>2.68</v>
      </c>
      <c r="I18656" t="n">
        <v>3.93</v>
      </c>
      <c r="J18656" t="n">
        <v>8.5</v>
      </c>
      <c r="K18656" t="n">
        <v>-123563000</v>
      </c>
      <c r="L18656" t="n">
        <v>143427000</v>
      </c>
      <c r="M18656" t="n">
        <v>140273000</v>
      </c>
      <c r="N18656" t="n">
        <v>-123389000</v>
      </c>
      <c r="O18656">
        <f>D18655</f>
      </c>
      <c r="P18656">
        <f>(E18656-F18656+G18656)/O18656*100</f>
      </c>
      <c r="Q18656">
        <f>H18655</f>
      </c>
      <c r="R18656">
        <f>I18655</f>
      </c>
      <c r="S18656">
        <f>H18656-H18655</f>
      </c>
      <c r="T18656">
        <f>I18656-I18655</f>
      </c>
      <c r="U18656">
        <f>(L18656-K18656)/(2*D18656*0.01)</f>
      </c>
      <c r="V18656">
        <f>(L18656+K18656)/(D18656*0.0001)</f>
      </c>
    </row>
    <row r="18657">
      <c r="A18657" t="n">
        <v>2019</v>
      </c>
      <c r="B18657" t="inlineStr">
        <is>
          <t>00970268</t>
        </is>
      </c>
      <c r="C18657" t="inlineStr">
        <is>
          <t>사우스케이프</t>
        </is>
      </c>
      <c r="D18657" t="n">
        <v>2194892000</v>
      </c>
      <c r="E18657" t="n">
        <v>531288000</v>
      </c>
      <c r="F18657" t="n">
        <v>310809000</v>
      </c>
      <c r="G18657" t="n">
        <v>40653000</v>
      </c>
      <c r="H18657" t="n">
        <v>2.32</v>
      </c>
      <c r="I18657" t="n">
        <v>4.66</v>
      </c>
      <c r="J18657" t="n">
        <v>6.15</v>
      </c>
      <c r="K18657" t="n">
        <v>-194679000</v>
      </c>
      <c r="L18657" t="n">
        <v>231244000</v>
      </c>
      <c r="M18657" t="n">
        <v>223491000</v>
      </c>
      <c r="N18657" t="n">
        <v>-192502000</v>
      </c>
      <c r="O18657">
        <f>D18656</f>
      </c>
      <c r="P18657">
        <f>(E18657-F18657+G18657)/O18657*100</f>
      </c>
      <c r="Q18657">
        <f>H18656</f>
      </c>
      <c r="R18657">
        <f>I18656</f>
      </c>
      <c r="S18657">
        <f>H18657-H18656</f>
      </c>
      <c r="T18657">
        <f>I18657-I18656</f>
      </c>
      <c r="U18657">
        <f>(L18657-K18657)/(2*D18657*0.01)</f>
      </c>
      <c r="V18657">
        <f>(L18657+K18657)/(D18657*0.0001)</f>
      </c>
    </row>
    <row r="18658">
      <c r="A18658" t="n">
        <v>2020</v>
      </c>
      <c r="B18658" t="inlineStr">
        <is>
          <t>00970268</t>
        </is>
      </c>
      <c r="C18658" t="inlineStr">
        <is>
          <t>사우스케이프</t>
        </is>
      </c>
      <c r="D18658" t="n">
        <v>2489779000</v>
      </c>
      <c r="E18658" t="n">
        <v>705030000</v>
      </c>
      <c r="F18658" t="n">
        <v>343658000</v>
      </c>
      <c r="G18658" t="n">
        <v>45768000</v>
      </c>
      <c r="H18658" t="n">
        <v>2.47</v>
      </c>
      <c r="I18658" t="n">
        <v>3.85</v>
      </c>
      <c r="K18658" t="n">
        <v>-213683000</v>
      </c>
      <c r="L18658" t="n">
        <v>252806000</v>
      </c>
      <c r="M18658" t="n">
        <v>246763000</v>
      </c>
      <c r="N18658" t="n">
        <v>-213083000</v>
      </c>
      <c r="O18658">
        <f>D18657</f>
      </c>
      <c r="P18658">
        <f>(E18658-F18658+G18658)/O18658*100</f>
      </c>
      <c r="Q18658">
        <f>H18657</f>
      </c>
      <c r="R18658">
        <f>I18657</f>
      </c>
      <c r="S18658">
        <f>H18658-H18657</f>
      </c>
      <c r="T18658">
        <f>I18658-I18657</f>
      </c>
      <c r="U18658">
        <f>(L18658-K18658)/(2*D18658*0.01)</f>
      </c>
      <c r="V18658">
        <f>(L18658+K18658)/(D18658*0.0001)</f>
      </c>
    </row>
    <row r="18659">
      <c r="A18659" t="n">
        <v>2021</v>
      </c>
      <c r="B18659" t="inlineStr">
        <is>
          <t>00970268</t>
        </is>
      </c>
      <c r="C18659" t="inlineStr">
        <is>
          <t>사우스케이프</t>
        </is>
      </c>
      <c r="D18659" t="n">
        <v>3339955000</v>
      </c>
      <c r="E18659" t="n">
        <v>767194000</v>
      </c>
      <c r="F18659" t="n">
        <v>281998000</v>
      </c>
      <c r="G18659" t="n">
        <v>55071000</v>
      </c>
      <c r="H18659" t="n">
        <v>3.01</v>
      </c>
      <c r="I18659" t="n">
        <v>4.89</v>
      </c>
      <c r="J18659" t="n">
        <v>9.77</v>
      </c>
      <c r="K18659" t="n">
        <v>-291903000</v>
      </c>
      <c r="L18659" t="n">
        <v>345197000</v>
      </c>
      <c r="M18659" t="n">
        <v>335322000</v>
      </c>
      <c r="N18659" t="n">
        <v>-289849000</v>
      </c>
      <c r="O18659">
        <f>D18658</f>
      </c>
      <c r="P18659">
        <f>(E18659-F18659+G18659)/O18659*100</f>
      </c>
      <c r="Q18659">
        <f>H18658</f>
      </c>
      <c r="R18659">
        <f>I18658</f>
      </c>
      <c r="S18659">
        <f>H18659-H18658</f>
      </c>
      <c r="T18659">
        <f>I18659-I18658</f>
      </c>
      <c r="U18659">
        <f>(L18659-K18659)/(2*D18659*0.01)</f>
      </c>
      <c r="V18659">
        <f>(L18659+K18659)/(D18659*0.0001)</f>
      </c>
    </row>
    <row r="18660">
      <c r="A18660" t="n">
        <v>2022</v>
      </c>
      <c r="B18660" t="inlineStr">
        <is>
          <t>00970268</t>
        </is>
      </c>
      <c r="C18660" t="inlineStr">
        <is>
          <t>사우스케이프</t>
        </is>
      </c>
      <c r="D18660" t="n">
        <v>4043897000</v>
      </c>
      <c r="E18660" t="n">
        <v>882795000</v>
      </c>
      <c r="F18660" t="n">
        <v>514718000</v>
      </c>
      <c r="G18660" t="n">
        <v>95629000</v>
      </c>
      <c r="H18660" t="n">
        <v>5.36</v>
      </c>
      <c r="I18660" t="n">
        <v>6.8</v>
      </c>
      <c r="J18660" t="n">
        <v>9.210000000000001</v>
      </c>
      <c r="K18660" t="n">
        <v>-327638000</v>
      </c>
      <c r="L18660" t="n">
        <v>383360000</v>
      </c>
      <c r="M18660" t="n">
        <v>374506000</v>
      </c>
      <c r="N18660" t="n">
        <v>-326769000</v>
      </c>
      <c r="O18660">
        <f>D18659</f>
      </c>
      <c r="P18660">
        <f>(E18660-F18660+G18660)/O18660*100</f>
      </c>
      <c r="Q18660">
        <f>H18659</f>
      </c>
      <c r="R18660">
        <f>I18659</f>
      </c>
      <c r="S18660">
        <f>H18660-H18659</f>
      </c>
      <c r="T18660">
        <f>I18660-I18659</f>
      </c>
      <c r="U18660">
        <f>(L18660-K18660)/(2*D18660*0.01)</f>
      </c>
      <c r="V18660">
        <f>(L18660+K18660)/(D18660*0.0001)</f>
      </c>
    </row>
    <row r="18661">
      <c r="A18661" t="n">
        <v>2023</v>
      </c>
      <c r="B18661" t="inlineStr">
        <is>
          <t>00970268</t>
        </is>
      </c>
      <c r="C18661" t="inlineStr">
        <is>
          <t>사우스케이프</t>
        </is>
      </c>
      <c r="D18661" t="n">
        <v>3345343000</v>
      </c>
      <c r="E18661" t="n">
        <v>777422000</v>
      </c>
      <c r="F18661" t="n">
        <v>420730000</v>
      </c>
      <c r="G18661" t="n">
        <v>206094000</v>
      </c>
      <c r="H18661" t="n">
        <v>4.58</v>
      </c>
      <c r="I18661" t="n">
        <v>6.12</v>
      </c>
      <c r="J18661" t="n">
        <v>9.279999999999999</v>
      </c>
      <c r="K18661" t="n">
        <v>-275114000</v>
      </c>
      <c r="L18661" t="n">
        <v>321561000</v>
      </c>
      <c r="M18661" t="n">
        <v>313735000</v>
      </c>
      <c r="N18661" t="n">
        <v>-274107000</v>
      </c>
      <c r="O18661">
        <f>D18660</f>
      </c>
      <c r="P18661">
        <f>(E18661-F18661+G18661)/O18661*100</f>
      </c>
      <c r="Q18661">
        <f>H18660</f>
      </c>
      <c r="R18661">
        <f>I18660</f>
      </c>
      <c r="S18661">
        <f>H18661-H18660</f>
      </c>
      <c r="T18661">
        <f>I18661-I18660</f>
      </c>
      <c r="U18661">
        <f>(L18661-K18661)/(2*D18661*0.01)</f>
      </c>
      <c r="V18661">
        <f>(L18661+K18661)/(D18661*0.0001)</f>
      </c>
    </row>
    <row r="18662">
      <c r="A18662" t="n">
        <v>2024</v>
      </c>
      <c r="B18662" t="inlineStr">
        <is>
          <t>00970268</t>
        </is>
      </c>
      <c r="C18662" t="inlineStr">
        <is>
          <t>사우스케이프</t>
        </is>
      </c>
      <c r="D18662" t="n">
        <v>3341890000</v>
      </c>
      <c r="E18662" t="n">
        <v>561374000</v>
      </c>
      <c r="F18662" t="n">
        <v>705694000</v>
      </c>
      <c r="G18662" t="n">
        <v>146419000</v>
      </c>
      <c r="H18662" t="n">
        <v>4.05</v>
      </c>
      <c r="I18662" t="n">
        <v>5.74</v>
      </c>
      <c r="J18662" t="n">
        <v>9.19</v>
      </c>
      <c r="K18662" t="n">
        <v>-274315000</v>
      </c>
      <c r="L18662" t="n">
        <v>319070000</v>
      </c>
      <c r="M18662" t="n">
        <v>310811000</v>
      </c>
      <c r="N18662" t="n">
        <v>-272934000</v>
      </c>
      <c r="O18662">
        <f>D18661</f>
      </c>
      <c r="P18662">
        <f>(E18662-F18662+G18662)/O18662*100</f>
      </c>
      <c r="Q18662">
        <f>H18661</f>
      </c>
      <c r="R18662">
        <f>I18661</f>
      </c>
      <c r="S18662">
        <f>H18662-H18661</f>
      </c>
      <c r="T18662">
        <f>I18662-I18661</f>
      </c>
      <c r="U18662">
        <f>(L18662-K18662)/(2*D18662*0.01)</f>
      </c>
      <c r="V18662">
        <f>(L18662+K18662)/(D18662*0.0001)</f>
      </c>
    </row>
    <row r="18663">
      <c r="A18663" t="n">
        <v>2024</v>
      </c>
      <c r="B18663" t="inlineStr">
        <is>
          <t>00970453</t>
        </is>
      </c>
      <c r="C18663" t="inlineStr">
        <is>
          <t>파마리서치</t>
        </is>
      </c>
      <c r="D18663" t="n">
        <v>595930426</v>
      </c>
    </row>
    <row r="18664">
      <c r="A18664" t="n">
        <v>2017</v>
      </c>
      <c r="B18664" t="inlineStr">
        <is>
          <t>00971090</t>
        </is>
      </c>
      <c r="C18664" t="inlineStr">
        <is>
          <t>어스앤에어로스페이스</t>
        </is>
      </c>
      <c r="D18664" t="n">
        <v>3416549000</v>
      </c>
      <c r="E18664" t="n">
        <v>756185000</v>
      </c>
      <c r="F18664" t="n">
        <v>414126000</v>
      </c>
      <c r="G18664" t="n">
        <v>49235000</v>
      </c>
      <c r="H18664" t="n">
        <v>2.62</v>
      </c>
      <c r="I18664" t="n">
        <v>5.62</v>
      </c>
      <c r="J18664" t="n">
        <v>4.98</v>
      </c>
      <c r="K18664" t="n">
        <v>-66228000</v>
      </c>
      <c r="L18664" t="n">
        <v>69916000</v>
      </c>
      <c r="M18664" t="n">
        <v>69161000</v>
      </c>
      <c r="N18664" t="n">
        <v>-66168000</v>
      </c>
      <c r="U18664">
        <f>(L18664-K18664)/(2*D18664*0.01)</f>
      </c>
      <c r="V18664">
        <f>(L18664+K18664)/(D18664*0.0001)</f>
      </c>
    </row>
    <row r="18665">
      <c r="A18665" t="n">
        <v>2018</v>
      </c>
      <c r="B18665" t="inlineStr">
        <is>
          <t>00971090</t>
        </is>
      </c>
      <c r="C18665" t="inlineStr">
        <is>
          <t>어스앤에어로스페이스</t>
        </is>
      </c>
      <c r="D18665" t="n">
        <v>3759400000</v>
      </c>
      <c r="E18665" t="n">
        <v>895749000</v>
      </c>
      <c r="F18665" t="n">
        <v>608638000</v>
      </c>
      <c r="G18665" t="n">
        <v>71651000</v>
      </c>
      <c r="H18665" t="n">
        <v>2.21</v>
      </c>
      <c r="I18665" t="n">
        <v>5.21</v>
      </c>
      <c r="J18665" t="n">
        <v>4.96</v>
      </c>
      <c r="K18665" t="n">
        <v>-142394000</v>
      </c>
      <c r="L18665" t="n">
        <v>150388000</v>
      </c>
      <c r="M18665" t="n">
        <v>148702000</v>
      </c>
      <c r="N18665" t="n">
        <v>-142212000</v>
      </c>
      <c r="O18665">
        <f>D18664</f>
      </c>
      <c r="P18665">
        <f>(E18665-F18665+G18665)/O18665*100</f>
      </c>
      <c r="Q18665">
        <f>H18664</f>
      </c>
      <c r="R18665">
        <f>I18664</f>
      </c>
      <c r="S18665">
        <f>H18665-H18664</f>
      </c>
      <c r="T18665">
        <f>I18665-I18664</f>
      </c>
      <c r="U18665">
        <f>(L18665-K18665)/(2*D18665*0.01)</f>
      </c>
      <c r="V18665">
        <f>(L18665+K18665)/(D18665*0.0001)</f>
      </c>
    </row>
    <row r="18666">
      <c r="A18666" t="n">
        <v>2019</v>
      </c>
      <c r="B18666" t="inlineStr">
        <is>
          <t>00971090</t>
        </is>
      </c>
      <c r="C18666" t="inlineStr">
        <is>
          <t>어스앤에어로스페이스</t>
        </is>
      </c>
      <c r="D18666" t="n">
        <v>2921634000</v>
      </c>
      <c r="E18666" t="n">
        <v>915620000</v>
      </c>
      <c r="F18666" t="n">
        <v>1739998000</v>
      </c>
      <c r="G18666" t="n">
        <v>64727000</v>
      </c>
      <c r="H18666" t="n">
        <v>1.77</v>
      </c>
      <c r="I18666" t="n">
        <v>5.42</v>
      </c>
      <c r="J18666" t="n">
        <v>5.4</v>
      </c>
      <c r="K18666" t="n">
        <v>-75158000</v>
      </c>
      <c r="L18666" t="n">
        <v>79532000</v>
      </c>
      <c r="M18666" t="n">
        <v>78059000</v>
      </c>
      <c r="N18666" t="n">
        <v>-74533000</v>
      </c>
      <c r="O18666">
        <f>D18665</f>
      </c>
      <c r="P18666">
        <f>(E18666-F18666+G18666)/O18666*100</f>
      </c>
      <c r="Q18666">
        <f>H18665</f>
      </c>
      <c r="R18666">
        <f>I18665</f>
      </c>
      <c r="S18666">
        <f>H18666-H18665</f>
      </c>
      <c r="T18666">
        <f>I18666-I18665</f>
      </c>
      <c r="U18666">
        <f>(L18666-K18666)/(2*D18666*0.01)</f>
      </c>
      <c r="V18666">
        <f>(L18666+K18666)/(D18666*0.0001)</f>
      </c>
    </row>
    <row r="18667">
      <c r="A18667" t="n">
        <v>2020</v>
      </c>
      <c r="B18667" t="inlineStr">
        <is>
          <t>00971090</t>
        </is>
      </c>
      <c r="C18667" t="inlineStr">
        <is>
          <t>어스앤에어로스페이스</t>
        </is>
      </c>
      <c r="D18667" t="n">
        <v>3281429000</v>
      </c>
      <c r="E18667" t="n">
        <v>884613000</v>
      </c>
      <c r="F18667" t="n">
        <v>397383000</v>
      </c>
      <c r="G18667" t="n">
        <v>45873000</v>
      </c>
      <c r="H18667" t="n">
        <v>1.58</v>
      </c>
      <c r="I18667" t="n">
        <v>5.66</v>
      </c>
      <c r="J18667" t="n">
        <v>5.6</v>
      </c>
      <c r="K18667" t="n">
        <v>-86717000</v>
      </c>
      <c r="L18667" t="n">
        <v>91932000</v>
      </c>
      <c r="M18667" t="n">
        <v>90044000</v>
      </c>
      <c r="N18667" t="n">
        <v>-85833000</v>
      </c>
      <c r="O18667">
        <f>D18666</f>
      </c>
      <c r="P18667">
        <f>(E18667-F18667+G18667)/O18667*100</f>
      </c>
      <c r="Q18667">
        <f>H18666</f>
      </c>
      <c r="R18667">
        <f>I18666</f>
      </c>
      <c r="S18667">
        <f>H18667-H18666</f>
      </c>
      <c r="T18667">
        <f>I18667-I18666</f>
      </c>
      <c r="U18667">
        <f>(L18667-K18667)/(2*D18667*0.01)</f>
      </c>
      <c r="V18667">
        <f>(L18667+K18667)/(D18667*0.0001)</f>
      </c>
    </row>
    <row r="18668">
      <c r="A18668" t="n">
        <v>2021</v>
      </c>
      <c r="B18668" t="inlineStr">
        <is>
          <t>00971090</t>
        </is>
      </c>
      <c r="C18668" t="inlineStr">
        <is>
          <t>어스앤에어로스페이스</t>
        </is>
      </c>
      <c r="D18668" t="n">
        <v>3281429000</v>
      </c>
      <c r="E18668" t="n">
        <v>884613000</v>
      </c>
      <c r="F18668" t="n">
        <v>397383000</v>
      </c>
      <c r="G18668" t="n">
        <v>45873000</v>
      </c>
      <c r="H18668" t="n">
        <v>1.58</v>
      </c>
      <c r="I18668" t="n">
        <v>5.66</v>
      </c>
      <c r="J18668" t="n">
        <v>5.6</v>
      </c>
      <c r="K18668" t="n">
        <v>-86717000</v>
      </c>
      <c r="M18668" t="n">
        <v>90044000</v>
      </c>
      <c r="O18668">
        <f>D18667</f>
      </c>
      <c r="P18668">
        <f>(E18668-F18668+G18668)/O18668*100</f>
      </c>
      <c r="Q18668">
        <f>H18667</f>
      </c>
      <c r="R18668">
        <f>I18667</f>
      </c>
      <c r="S18668">
        <f>H18668-H18667</f>
      </c>
      <c r="T18668">
        <f>I18668-I18667</f>
      </c>
    </row>
    <row r="18669">
      <c r="A18669" t="n">
        <v>2023</v>
      </c>
      <c r="B18669" t="inlineStr">
        <is>
          <t>00971090</t>
        </is>
      </c>
      <c r="C18669" t="inlineStr">
        <is>
          <t>어스앤에어로스페이스</t>
        </is>
      </c>
      <c r="D18669" t="n">
        <v>1073776000</v>
      </c>
      <c r="F18669" t="n">
        <v>243521000</v>
      </c>
      <c r="H18669" t="n">
        <v>5.09</v>
      </c>
      <c r="I18669" t="n">
        <v>3.77</v>
      </c>
      <c r="J18669" t="n">
        <v>4.8</v>
      </c>
      <c r="K18669" t="n">
        <v>-23659000</v>
      </c>
      <c r="M18669" t="n">
        <v>24735000</v>
      </c>
    </row>
    <row r="18670">
      <c r="A18670" t="n">
        <v>2018</v>
      </c>
      <c r="B18670" t="inlineStr">
        <is>
          <t>00971726</t>
        </is>
      </c>
      <c r="C18670" t="inlineStr">
        <is>
          <t>옵티팜</t>
        </is>
      </c>
      <c r="D18670" t="n">
        <v>1463698696</v>
      </c>
      <c r="E18670" t="n">
        <v>240868224</v>
      </c>
      <c r="F18670" t="n">
        <v>75161360</v>
      </c>
      <c r="G18670" t="n">
        <v>24105912</v>
      </c>
      <c r="H18670" t="n">
        <v>2.69</v>
      </c>
      <c r="I18670" t="n">
        <v>3</v>
      </c>
      <c r="J18670" t="n">
        <v>9.029999999999999</v>
      </c>
      <c r="K18670" t="n">
        <v>-78528335</v>
      </c>
      <c r="L18670" t="n">
        <v>91749127</v>
      </c>
      <c r="M18670" t="n">
        <v>90586052</v>
      </c>
      <c r="N18670" t="n">
        <v>-79073813</v>
      </c>
      <c r="U18670">
        <f>(L18670-K18670)/(2*D18670*0.01)</f>
      </c>
      <c r="V18670">
        <f>(L18670+K18670)/(D18670*0.0001)</f>
      </c>
    </row>
    <row r="18671">
      <c r="A18671" t="n">
        <v>2020</v>
      </c>
      <c r="B18671" t="inlineStr">
        <is>
          <t>00971726</t>
        </is>
      </c>
      <c r="C18671" t="inlineStr">
        <is>
          <t>옵티팜</t>
        </is>
      </c>
      <c r="D18671" t="n">
        <v>1665854502</v>
      </c>
      <c r="E18671" t="n">
        <v>291979488</v>
      </c>
      <c r="F18671" t="n">
        <v>135805640</v>
      </c>
      <c r="G18671" t="n">
        <v>26033952</v>
      </c>
      <c r="H18671" t="n">
        <v>2.48</v>
      </c>
      <c r="I18671" t="n">
        <v>3</v>
      </c>
      <c r="J18671" t="n">
        <v>10.42</v>
      </c>
    </row>
    <row r="18672">
      <c r="A18672" t="n">
        <v>2021</v>
      </c>
      <c r="B18672" t="inlineStr">
        <is>
          <t>00971726</t>
        </is>
      </c>
      <c r="C18672" t="inlineStr">
        <is>
          <t>옵티팜</t>
        </is>
      </c>
      <c r="D18672" t="n">
        <v>2036884338</v>
      </c>
      <c r="E18672" t="n">
        <v>305222940</v>
      </c>
      <c r="F18672" t="n">
        <v>133873860</v>
      </c>
      <c r="G18672" t="n">
        <v>29195448</v>
      </c>
      <c r="H18672" t="n">
        <v>2.93</v>
      </c>
      <c r="I18672" t="n">
        <v>3</v>
      </c>
      <c r="J18672" t="n">
        <v>8.85</v>
      </c>
      <c r="O18672">
        <f>D18671</f>
      </c>
      <c r="P18672">
        <f>(E18672-F18672+G18672)/O18672*100</f>
      </c>
      <c r="Q18672">
        <f>H18671</f>
      </c>
      <c r="R18672">
        <f>I18671</f>
      </c>
      <c r="S18672">
        <f>H18672-H18671</f>
      </c>
      <c r="T18672">
        <f>I18672-I18671</f>
      </c>
    </row>
    <row r="18673">
      <c r="A18673" t="n">
        <v>2022</v>
      </c>
      <c r="B18673" t="inlineStr">
        <is>
          <t>00971726</t>
        </is>
      </c>
      <c r="C18673" t="inlineStr">
        <is>
          <t>옵티팜</t>
        </is>
      </c>
      <c r="D18673" t="n">
        <v>2411746220</v>
      </c>
      <c r="E18673" t="n">
        <v>302783376</v>
      </c>
      <c r="F18673" t="n">
        <v>97781270</v>
      </c>
      <c r="G18673" t="n">
        <v>57148620</v>
      </c>
      <c r="H18673" t="n">
        <v>5.34</v>
      </c>
      <c r="I18673" t="n">
        <v>5.08</v>
      </c>
      <c r="J18673" t="n">
        <v>8.69</v>
      </c>
      <c r="O18673">
        <f>D18672</f>
      </c>
      <c r="P18673">
        <f>(E18673-F18673+G18673)/O18673*100</f>
      </c>
      <c r="Q18673">
        <f>H18672</f>
      </c>
      <c r="R18673">
        <f>I18672</f>
      </c>
      <c r="S18673">
        <f>H18673-H18672</f>
      </c>
      <c r="T18673">
        <f>I18673-I18672</f>
      </c>
    </row>
    <row r="18674">
      <c r="A18674" t="n">
        <v>2023</v>
      </c>
      <c r="B18674" t="inlineStr">
        <is>
          <t>00971726</t>
        </is>
      </c>
      <c r="C18674" t="inlineStr">
        <is>
          <t>옵티팜</t>
        </is>
      </c>
      <c r="D18674" t="n">
        <v>3107050538</v>
      </c>
      <c r="E18674" t="n">
        <v>317018844</v>
      </c>
      <c r="F18674" t="n">
        <v>199555520</v>
      </c>
      <c r="G18674" t="n">
        <v>123192984</v>
      </c>
      <c r="H18674" t="n">
        <v>4.53</v>
      </c>
      <c r="I18674" t="n">
        <v>5.1</v>
      </c>
      <c r="J18674" t="n">
        <v>8.880000000000001</v>
      </c>
      <c r="O18674">
        <f>D18673</f>
      </c>
      <c r="P18674">
        <f>(E18674-F18674+G18674)/O18674*100</f>
      </c>
      <c r="Q18674">
        <f>H18673</f>
      </c>
      <c r="R18674">
        <f>I18673</f>
      </c>
      <c r="S18674">
        <f>H18674-H18673</f>
      </c>
      <c r="T18674">
        <f>I18674-I18673</f>
      </c>
    </row>
    <row r="18675">
      <c r="A18675" t="n">
        <v>2024</v>
      </c>
      <c r="B18675" t="inlineStr">
        <is>
          <t>00971726</t>
        </is>
      </c>
      <c r="C18675" t="inlineStr">
        <is>
          <t>옵티팜</t>
        </is>
      </c>
      <c r="D18675" t="n">
        <v>3573361875</v>
      </c>
      <c r="E18675" t="n">
        <v>405954420</v>
      </c>
      <c r="F18675" t="n">
        <v>233276400</v>
      </c>
      <c r="G18675" t="n">
        <v>134846592</v>
      </c>
      <c r="H18675" t="n">
        <v>4.05</v>
      </c>
      <c r="I18675" t="n">
        <v>5.1</v>
      </c>
      <c r="J18675" t="n">
        <v>9.19</v>
      </c>
      <c r="O18675">
        <f>D18674</f>
      </c>
      <c r="P18675">
        <f>(E18675-F18675+G18675)/O18675*100</f>
      </c>
      <c r="Q18675">
        <f>H18674</f>
      </c>
      <c r="R18675">
        <f>I18674</f>
      </c>
      <c r="S18675">
        <f>H18675-H18674</f>
      </c>
      <c r="T18675">
        <f>I18675-I18674</f>
      </c>
    </row>
    <row r="18676">
      <c r="A18676" t="n">
        <v>2025</v>
      </c>
      <c r="B18676" t="inlineStr">
        <is>
          <t>00971726</t>
        </is>
      </c>
      <c r="C18676" t="inlineStr">
        <is>
          <t>옵티팜</t>
        </is>
      </c>
      <c r="D18676" t="n">
        <v>4096979148</v>
      </c>
      <c r="E18676" t="n">
        <v>439400376</v>
      </c>
      <c r="F18676" t="n">
        <v>76615460</v>
      </c>
      <c r="G18676" t="n">
        <v>138753636</v>
      </c>
      <c r="H18676" t="n">
        <v>4.44</v>
      </c>
      <c r="I18676" t="n">
        <v>5.1</v>
      </c>
      <c r="J18676" t="n">
        <v>8.92</v>
      </c>
      <c r="O18676">
        <f>D18675</f>
      </c>
      <c r="P18676">
        <f>(E18676-F18676+G18676)/O18676*100</f>
      </c>
      <c r="Q18676">
        <f>H18675</f>
      </c>
      <c r="R18676">
        <f>I18675</f>
      </c>
      <c r="S18676">
        <f>H18676-H18675</f>
      </c>
      <c r="T18676">
        <f>I18676-I18675</f>
      </c>
    </row>
    <row r="18677">
      <c r="A18677" t="n">
        <v>2015</v>
      </c>
      <c r="B18677" t="inlineStr">
        <is>
          <t>00972293</t>
        </is>
      </c>
      <c r="C18677" t="inlineStr">
        <is>
          <t>파멥신</t>
        </is>
      </c>
      <c r="D18677" t="n">
        <v>539440000</v>
      </c>
      <c r="E18677" t="n">
        <v>84246000</v>
      </c>
      <c r="F18677" t="n">
        <v>10842000</v>
      </c>
      <c r="G18677" t="n">
        <v>10657000</v>
      </c>
      <c r="H18677" t="n">
        <v>2.6</v>
      </c>
      <c r="I18677" t="n">
        <v>1.6</v>
      </c>
      <c r="J18677" t="n">
        <v>8.23</v>
      </c>
    </row>
    <row r="18678">
      <c r="A18678" t="n">
        <v>2017</v>
      </c>
      <c r="B18678" t="inlineStr">
        <is>
          <t>00972293</t>
        </is>
      </c>
      <c r="C18678" t="inlineStr">
        <is>
          <t>파멥신</t>
        </is>
      </c>
      <c r="D18678" t="n">
        <v>1402359000</v>
      </c>
      <c r="E18678" t="n">
        <v>149035000</v>
      </c>
      <c r="F18678" t="n">
        <v>28774000</v>
      </c>
      <c r="G18678" t="n">
        <v>30404000</v>
      </c>
      <c r="H18678" t="n">
        <v>3</v>
      </c>
      <c r="I18678" t="n">
        <v>4.07</v>
      </c>
    </row>
    <row r="18679">
      <c r="A18679" t="n">
        <v>2018</v>
      </c>
      <c r="B18679" t="inlineStr">
        <is>
          <t>00972293</t>
        </is>
      </c>
      <c r="C18679" t="inlineStr">
        <is>
          <t>파멥신</t>
        </is>
      </c>
      <c r="D18679" t="n">
        <v>1800194000</v>
      </c>
      <c r="E18679" t="n">
        <v>172191000</v>
      </c>
      <c r="F18679" t="n">
        <v>77357000</v>
      </c>
      <c r="G18679" t="n">
        <v>47238000</v>
      </c>
      <c r="H18679" t="n">
        <v>2.49</v>
      </c>
      <c r="I18679" t="n">
        <v>4.07</v>
      </c>
      <c r="J18679" t="n">
        <v>7.57</v>
      </c>
      <c r="K18679" t="n">
        <v>-92835000</v>
      </c>
      <c r="L18679" t="n">
        <v>103148000</v>
      </c>
      <c r="M18679" t="n">
        <v>102748000</v>
      </c>
      <c r="N18679" t="n">
        <v>-94227000</v>
      </c>
      <c r="O18679">
        <f>D18678</f>
      </c>
      <c r="P18679">
        <f>(E18679-F18679+G18679)/O18679*100</f>
      </c>
      <c r="Q18679">
        <f>H18678</f>
      </c>
      <c r="R18679">
        <f>I18678</f>
      </c>
      <c r="S18679">
        <f>H18679-H18678</f>
      </c>
      <c r="T18679">
        <f>I18679-I18678</f>
      </c>
      <c r="U18679">
        <f>(L18679-K18679)/(2*D18679*0.01)</f>
      </c>
      <c r="V18679">
        <f>(L18679+K18679)/(D18679*0.0001)</f>
      </c>
    </row>
    <row r="18680">
      <c r="A18680" t="n">
        <v>2019</v>
      </c>
      <c r="B18680" t="inlineStr">
        <is>
          <t>00972293</t>
        </is>
      </c>
      <c r="C18680" t="inlineStr">
        <is>
          <t>파멥신</t>
        </is>
      </c>
      <c r="D18680" t="n">
        <v>1946681000</v>
      </c>
      <c r="E18680" t="n">
        <v>218364000</v>
      </c>
      <c r="F18680" t="n">
        <v>125896000</v>
      </c>
      <c r="G18680" t="n">
        <v>50262000</v>
      </c>
      <c r="H18680" t="n">
        <v>1.92</v>
      </c>
      <c r="I18680" t="n">
        <v>4.82</v>
      </c>
      <c r="J18680" t="n">
        <v>6.26</v>
      </c>
      <c r="K18680" t="n">
        <v>-108248000</v>
      </c>
      <c r="L18680" t="n">
        <v>123737000</v>
      </c>
      <c r="M18680" t="n">
        <v>122453000</v>
      </c>
      <c r="N18680" t="n">
        <v>-109240000</v>
      </c>
      <c r="O18680">
        <f>D18679</f>
      </c>
      <c r="P18680">
        <f>(E18680-F18680+G18680)/O18680*100</f>
      </c>
      <c r="Q18680">
        <f>H18679</f>
      </c>
      <c r="R18680">
        <f>I18679</f>
      </c>
      <c r="S18680">
        <f>H18680-H18679</f>
      </c>
      <c r="T18680">
        <f>I18680-I18679</f>
      </c>
      <c r="U18680">
        <f>(L18680-K18680)/(2*D18680*0.01)</f>
      </c>
      <c r="V18680">
        <f>(L18680+K18680)/(D18680*0.0001)</f>
      </c>
    </row>
    <row r="18681">
      <c r="A18681" t="n">
        <v>2020</v>
      </c>
      <c r="B18681" t="inlineStr">
        <is>
          <t>00972293</t>
        </is>
      </c>
      <c r="C18681" t="inlineStr">
        <is>
          <t>파멥신</t>
        </is>
      </c>
      <c r="D18681" t="n">
        <v>2168292000</v>
      </c>
      <c r="E18681" t="n">
        <v>353643000</v>
      </c>
      <c r="F18681" t="n">
        <v>122114000</v>
      </c>
      <c r="G18681" t="n">
        <v>44166000</v>
      </c>
      <c r="H18681" t="n">
        <v>2.24</v>
      </c>
      <c r="I18681" t="n">
        <v>4.88</v>
      </c>
      <c r="J18681" t="n">
        <v>9.66</v>
      </c>
      <c r="K18681" t="n">
        <v>-113820000</v>
      </c>
      <c r="L18681" t="n">
        <v>131098000</v>
      </c>
      <c r="M18681" t="n">
        <v>130173000</v>
      </c>
      <c r="N18681" t="n">
        <v>-115200000</v>
      </c>
      <c r="O18681">
        <f>D18680</f>
      </c>
      <c r="P18681">
        <f>(E18681-F18681+G18681)/O18681*100</f>
      </c>
      <c r="Q18681">
        <f>H18680</f>
      </c>
      <c r="R18681">
        <f>I18680</f>
      </c>
      <c r="S18681">
        <f>H18681-H18680</f>
      </c>
      <c r="T18681">
        <f>I18681-I18680</f>
      </c>
      <c r="U18681">
        <f>(L18681-K18681)/(2*D18681*0.01)</f>
      </c>
      <c r="V18681">
        <f>(L18681+K18681)/(D18681*0.0001)</f>
      </c>
    </row>
    <row r="18682">
      <c r="A18682" t="n">
        <v>2021</v>
      </c>
      <c r="B18682" t="inlineStr">
        <is>
          <t>00972293</t>
        </is>
      </c>
      <c r="C18682" t="inlineStr">
        <is>
          <t>파멥신</t>
        </is>
      </c>
      <c r="D18682" t="n">
        <v>2232473000</v>
      </c>
      <c r="E18682" t="n">
        <v>443234000</v>
      </c>
      <c r="F18682" t="n">
        <v>362359000</v>
      </c>
      <c r="G18682" t="n">
        <v>58498000</v>
      </c>
      <c r="H18682" t="n">
        <v>2.79</v>
      </c>
      <c r="I18682" t="n">
        <v>3.81</v>
      </c>
      <c r="J18682" t="n">
        <v>10.25</v>
      </c>
      <c r="K18682" t="n">
        <v>-39804000</v>
      </c>
      <c r="L18682" t="n">
        <v>182701000</v>
      </c>
      <c r="M18682" t="n">
        <v>182557000</v>
      </c>
      <c r="N18682" t="n">
        <v>-41608000</v>
      </c>
      <c r="O18682">
        <f>D18681</f>
      </c>
      <c r="P18682">
        <f>(E18682-F18682+G18682)/O18682*100</f>
      </c>
      <c r="Q18682">
        <f>H18681</f>
      </c>
      <c r="R18682">
        <f>I18681</f>
      </c>
      <c r="S18682">
        <f>H18682-H18681</f>
      </c>
      <c r="T18682">
        <f>I18682-I18681</f>
      </c>
      <c r="U18682">
        <f>(L18682-K18682)/(2*D18682*0.01)</f>
      </c>
    </row>
    <row r="18683">
      <c r="A18683" t="n">
        <v>2022</v>
      </c>
      <c r="B18683" t="inlineStr">
        <is>
          <t>00972293</t>
        </is>
      </c>
      <c r="C18683" t="inlineStr">
        <is>
          <t>파멥신</t>
        </is>
      </c>
      <c r="D18683" t="n">
        <v>2417987000</v>
      </c>
      <c r="E18683" t="n">
        <v>377229000</v>
      </c>
      <c r="F18683" t="n">
        <v>132416000</v>
      </c>
      <c r="G18683" t="n">
        <v>58114000</v>
      </c>
      <c r="H18683" t="n">
        <v>5.35</v>
      </c>
      <c r="I18683" t="n">
        <v>4.5</v>
      </c>
      <c r="J18683" t="n">
        <v>9.449999999999999</v>
      </c>
      <c r="K18683" t="n">
        <v>-62310000</v>
      </c>
      <c r="L18683" t="n">
        <v>72547000</v>
      </c>
      <c r="M18683" t="n">
        <v>74424000</v>
      </c>
      <c r="N18683" t="n">
        <v>-64844000</v>
      </c>
      <c r="O18683">
        <f>D18682</f>
      </c>
      <c r="P18683">
        <f>(E18683-F18683+G18683)/O18683*100</f>
      </c>
      <c r="Q18683">
        <f>H18682</f>
      </c>
      <c r="R18683">
        <f>I18682</f>
      </c>
      <c r="S18683">
        <f>H18683-H18682</f>
      </c>
      <c r="T18683">
        <f>I18683-I18682</f>
      </c>
      <c r="U18683">
        <f>(L18683-K18683)/(2*D18683*0.01)</f>
      </c>
      <c r="V18683">
        <f>(L18683+K18683)/(D18683*0.0001)</f>
      </c>
    </row>
    <row r="18684">
      <c r="A18684" t="n">
        <v>2023</v>
      </c>
      <c r="B18684" t="inlineStr">
        <is>
          <t>00972293</t>
        </is>
      </c>
      <c r="C18684" t="inlineStr">
        <is>
          <t>파멥신</t>
        </is>
      </c>
      <c r="D18684" t="n">
        <v>1801170000</v>
      </c>
      <c r="E18684" t="n">
        <v>379453000</v>
      </c>
      <c r="F18684" t="n">
        <v>1155374000</v>
      </c>
      <c r="G18684" t="n">
        <v>38016000</v>
      </c>
      <c r="H18684" t="n">
        <v>4.64</v>
      </c>
      <c r="I18684" t="n">
        <v>4.5</v>
      </c>
      <c r="J18684" t="n">
        <v>10.57</v>
      </c>
      <c r="K18684" t="n">
        <v>-14988000</v>
      </c>
      <c r="L18684" t="n">
        <v>17775000</v>
      </c>
      <c r="M18684" t="n">
        <v>18107000</v>
      </c>
      <c r="N18684" t="n">
        <v>-15494000</v>
      </c>
      <c r="O18684">
        <f>D18683</f>
      </c>
      <c r="P18684">
        <f>(E18684-F18684+G18684)/O18684*100</f>
      </c>
      <c r="Q18684">
        <f>H18683</f>
      </c>
      <c r="R18684">
        <f>I18683</f>
      </c>
      <c r="S18684">
        <f>H18684-H18683</f>
      </c>
      <c r="T18684">
        <f>I18684-I18683</f>
      </c>
      <c r="U18684">
        <f>(L18684-K18684)/(2*D18684*0.01)</f>
      </c>
      <c r="V18684">
        <f>(L18684+K18684)/(D18684*0.0001)</f>
      </c>
    </row>
    <row r="18685">
      <c r="A18685" t="n">
        <v>2024</v>
      </c>
      <c r="B18685" t="inlineStr">
        <is>
          <t>00972293</t>
        </is>
      </c>
      <c r="C18685" t="inlineStr">
        <is>
          <t>파멥신</t>
        </is>
      </c>
      <c r="D18685" t="n">
        <v>1612090000</v>
      </c>
      <c r="E18685" t="n">
        <v>273296000</v>
      </c>
      <c r="F18685" t="n">
        <v>67704000</v>
      </c>
      <c r="G18685" t="n">
        <v>13447000</v>
      </c>
      <c r="H18685" t="n">
        <v>3.74</v>
      </c>
      <c r="I18685" t="n">
        <v>4.15</v>
      </c>
      <c r="J18685" t="n">
        <v>3.22</v>
      </c>
      <c r="K18685" t="n">
        <v>-47409000</v>
      </c>
      <c r="L18685" t="n">
        <v>52834000</v>
      </c>
      <c r="M18685" t="n">
        <v>53309000</v>
      </c>
      <c r="N18685" t="n">
        <v>-48681000</v>
      </c>
      <c r="O18685">
        <f>D18684</f>
      </c>
      <c r="P18685">
        <f>(E18685-F18685+G18685)/O18685*100</f>
      </c>
      <c r="Q18685">
        <f>H18684</f>
      </c>
      <c r="R18685">
        <f>I18684</f>
      </c>
      <c r="S18685">
        <f>H18685-H18684</f>
      </c>
      <c r="T18685">
        <f>I18685-I18684</f>
      </c>
      <c r="U18685">
        <f>(L18685-K18685)/(2*D18685*0.01)</f>
      </c>
      <c r="V18685">
        <f>(L18685+K18685)/(D18685*0.0001)</f>
      </c>
    </row>
    <row r="18686">
      <c r="A18686" t="n">
        <v>2021</v>
      </c>
      <c r="B18686" t="inlineStr">
        <is>
          <t>00972503</t>
        </is>
      </c>
      <c r="C18686" t="inlineStr">
        <is>
          <t>일진하이솔루스</t>
        </is>
      </c>
      <c r="D18686" t="n">
        <v>2967858000</v>
      </c>
      <c r="E18686" t="n">
        <v>783423000</v>
      </c>
      <c r="F18686" t="n">
        <v>351415000</v>
      </c>
      <c r="G18686" t="n">
        <v>44181000</v>
      </c>
      <c r="H18686" t="n">
        <v>2.99</v>
      </c>
      <c r="I18686" t="n">
        <v>4</v>
      </c>
      <c r="K18686" t="n">
        <v>-220960000</v>
      </c>
      <c r="L18686" t="n">
        <v>258507000</v>
      </c>
      <c r="M18686" t="n">
        <v>253401000</v>
      </c>
      <c r="N18686" t="n">
        <v>-221031000</v>
      </c>
      <c r="U18686">
        <f>(L18686-K18686)/(2*D18686*0.01)</f>
      </c>
      <c r="V18686">
        <f>(L18686+K18686)/(D18686*0.0001)</f>
      </c>
    </row>
    <row r="18687">
      <c r="A18687" t="n">
        <v>2022</v>
      </c>
      <c r="B18687" t="inlineStr">
        <is>
          <t>00972503</t>
        </is>
      </c>
      <c r="C18687" t="inlineStr">
        <is>
          <t>일진하이솔루스</t>
        </is>
      </c>
      <c r="D18687" t="n">
        <v>2908715000</v>
      </c>
      <c r="E18687" t="n">
        <v>1003730000</v>
      </c>
      <c r="F18687" t="n">
        <v>502805000</v>
      </c>
      <c r="G18687" t="n">
        <v>73012000</v>
      </c>
      <c r="H18687" t="n">
        <v>5.34</v>
      </c>
      <c r="I18687" t="n">
        <v>4</v>
      </c>
      <c r="K18687" t="n">
        <v>-190280000</v>
      </c>
      <c r="L18687" t="n">
        <v>219361000</v>
      </c>
      <c r="M18687" t="n">
        <v>220345000</v>
      </c>
      <c r="N18687" t="n">
        <v>-194434000</v>
      </c>
      <c r="O18687">
        <f>D18686</f>
      </c>
      <c r="P18687">
        <f>(E18687-F18687+G18687)/O18687*100</f>
      </c>
      <c r="Q18687">
        <f>H18686</f>
      </c>
      <c r="R18687">
        <f>I18686</f>
      </c>
      <c r="S18687">
        <f>H18687-H18686</f>
      </c>
      <c r="T18687">
        <f>I18687-I18686</f>
      </c>
      <c r="U18687">
        <f>(L18687-K18687)/(2*D18687*0.01)</f>
      </c>
      <c r="V18687">
        <f>(L18687+K18687)/(D18687*0.0001)</f>
      </c>
    </row>
    <row r="18688">
      <c r="A18688" t="n">
        <v>2023</v>
      </c>
      <c r="B18688" t="inlineStr">
        <is>
          <t>00972503</t>
        </is>
      </c>
      <c r="C18688" t="inlineStr">
        <is>
          <t>일진하이솔루스</t>
        </is>
      </c>
      <c r="D18688" t="n">
        <v>3442050000</v>
      </c>
      <c r="O18688">
        <f>D18687</f>
      </c>
    </row>
    <row r="18689">
      <c r="A18689" t="n">
        <v>2024</v>
      </c>
      <c r="B18689" t="inlineStr">
        <is>
          <t>00972503</t>
        </is>
      </c>
      <c r="C18689" t="inlineStr">
        <is>
          <t>일진하이솔루스</t>
        </is>
      </c>
      <c r="D18689" t="n">
        <v>4240512000</v>
      </c>
      <c r="O18689">
        <f>D18688</f>
      </c>
    </row>
    <row r="18690">
      <c r="A18690" t="n">
        <v>2025</v>
      </c>
      <c r="B18690" t="inlineStr">
        <is>
          <t>00972503</t>
        </is>
      </c>
      <c r="C18690" t="inlineStr">
        <is>
          <t>일진하이솔루스</t>
        </is>
      </c>
      <c r="D18690" t="n">
        <v>5129422000</v>
      </c>
      <c r="E18690" t="n">
        <v>1117574000</v>
      </c>
      <c r="F18690" t="n">
        <v>934338000</v>
      </c>
      <c r="G18690" t="n">
        <v>154744000</v>
      </c>
      <c r="H18690" t="n">
        <v>4.38</v>
      </c>
      <c r="I18690" t="n">
        <v>4</v>
      </c>
      <c r="K18690" t="n">
        <v>-366705000</v>
      </c>
      <c r="L18690" t="n">
        <v>421069000</v>
      </c>
      <c r="M18690" t="n">
        <v>418866000</v>
      </c>
      <c r="N18690" t="n">
        <v>-371426000</v>
      </c>
      <c r="O18690">
        <f>D18689</f>
      </c>
      <c r="P18690">
        <f>(E18690-F18690+G18690)/O18690*100</f>
      </c>
      <c r="U18690">
        <f>(L18690-K18690)/(2*D18690*0.01)</f>
      </c>
      <c r="V18690">
        <f>(L18690+K18690)/(D18690*0.0001)</f>
      </c>
    </row>
    <row r="18691">
      <c r="A18691" t="n">
        <v>2020</v>
      </c>
      <c r="B18691" t="inlineStr">
        <is>
          <t>00975290</t>
        </is>
      </c>
      <c r="C18691" t="inlineStr">
        <is>
          <t>에이스토리</t>
        </is>
      </c>
      <c r="D18691" t="n">
        <v>948380173</v>
      </c>
      <c r="E18691" t="n">
        <v>182971991</v>
      </c>
      <c r="F18691" t="n">
        <v>6123381</v>
      </c>
      <c r="G18691" t="n">
        <v>16511546</v>
      </c>
      <c r="H18691" t="n">
        <v>2.65</v>
      </c>
      <c r="I18691" t="n">
        <v>8</v>
      </c>
      <c r="J18691" t="n">
        <v>15.79</v>
      </c>
      <c r="K18691" t="n">
        <v>-114843364</v>
      </c>
      <c r="L18691" t="n">
        <v>141116138</v>
      </c>
      <c r="M18691" t="n">
        <v>132222757</v>
      </c>
      <c r="N18691" t="n">
        <v>-110697081</v>
      </c>
      <c r="U18691">
        <f>(L18691-K18691)/(2*D18691*0.01)</f>
      </c>
      <c r="V18691">
        <f>(L18691+K18691)/(D18691*0.0001)</f>
      </c>
    </row>
    <row r="18692">
      <c r="A18692" t="n">
        <v>2021</v>
      </c>
      <c r="B18692" t="inlineStr">
        <is>
          <t>00975290</t>
        </is>
      </c>
      <c r="C18692" t="inlineStr">
        <is>
          <t>에이스토리</t>
        </is>
      </c>
      <c r="D18692" t="n">
        <v>883251228</v>
      </c>
      <c r="E18692" t="n">
        <v>238767439</v>
      </c>
      <c r="F18692" t="n">
        <v>182098180</v>
      </c>
      <c r="G18692" t="n">
        <v>22571164</v>
      </c>
      <c r="H18692" t="n">
        <v>3.13</v>
      </c>
      <c r="I18692" t="n">
        <v>8</v>
      </c>
      <c r="J18692" t="n">
        <v>14.35</v>
      </c>
      <c r="K18692" t="n">
        <v>-97990667</v>
      </c>
      <c r="L18692" t="n">
        <v>119971909</v>
      </c>
      <c r="M18692" t="n">
        <v>113011996</v>
      </c>
      <c r="N18692" t="n">
        <v>-94859352</v>
      </c>
      <c r="O18692">
        <f>D18691</f>
      </c>
      <c r="P18692">
        <f>(E18692-F18692+G18692)/O18692*100</f>
      </c>
      <c r="Q18692">
        <f>H18691</f>
      </c>
      <c r="R18692">
        <f>I18691</f>
      </c>
      <c r="S18692">
        <f>H18692-H18691</f>
      </c>
      <c r="T18692">
        <f>I18692-I18691</f>
      </c>
      <c r="U18692">
        <f>(L18692-K18692)/(2*D18692*0.01)</f>
      </c>
      <c r="V18692">
        <f>(L18692+K18692)/(D18692*0.0001)</f>
      </c>
    </row>
    <row r="18693">
      <c r="A18693" t="n">
        <v>2022</v>
      </c>
      <c r="B18693" t="inlineStr">
        <is>
          <t>00975290</t>
        </is>
      </c>
      <c r="C18693" t="inlineStr">
        <is>
          <t>에이스토리</t>
        </is>
      </c>
      <c r="D18693" t="n">
        <v>886997536</v>
      </c>
      <c r="E18693" t="n">
        <v>306549940</v>
      </c>
      <c r="F18693" t="n">
        <v>205560993</v>
      </c>
      <c r="G18693" t="n">
        <v>23598460</v>
      </c>
      <c r="H18693" t="n">
        <v>5.4</v>
      </c>
      <c r="I18693" t="n">
        <v>8</v>
      </c>
      <c r="J18693" t="n">
        <v>13.15</v>
      </c>
      <c r="O18693">
        <f>D18692</f>
      </c>
      <c r="P18693">
        <f>(E18693-F18693+G18693)/O18693*100</f>
      </c>
      <c r="Q18693">
        <f>H18692</f>
      </c>
      <c r="R18693">
        <f>I18692</f>
      </c>
      <c r="S18693">
        <f>H18693-H18692</f>
      </c>
      <c r="T18693">
        <f>I18693-I18692</f>
      </c>
    </row>
    <row r="18694">
      <c r="A18694" t="n">
        <v>2023</v>
      </c>
      <c r="B18694" t="inlineStr">
        <is>
          <t>00975290</t>
        </is>
      </c>
      <c r="C18694" t="inlineStr">
        <is>
          <t>에이스토리</t>
        </is>
      </c>
      <c r="D18694" t="n">
        <v>1212182004</v>
      </c>
      <c r="E18694" t="n">
        <v>336303001</v>
      </c>
      <c r="F18694" t="n">
        <v>108270506</v>
      </c>
      <c r="G18694" t="n">
        <v>36914170</v>
      </c>
      <c r="H18694" t="n">
        <v>4.73</v>
      </c>
      <c r="I18694" t="n">
        <v>8</v>
      </c>
      <c r="J18694" t="n">
        <v>13.69</v>
      </c>
      <c r="O18694">
        <f>D18693</f>
      </c>
      <c r="P18694">
        <f>(E18694-F18694+G18694)/O18694*100</f>
      </c>
      <c r="Q18694">
        <f>H18693</f>
      </c>
      <c r="R18694">
        <f>I18693</f>
      </c>
      <c r="S18694">
        <f>H18694-H18693</f>
      </c>
      <c r="T18694">
        <f>I18694-I18693</f>
      </c>
    </row>
    <row r="18695">
      <c r="A18695" t="n">
        <v>2024</v>
      </c>
      <c r="B18695" t="inlineStr">
        <is>
          <t>00975290</t>
        </is>
      </c>
      <c r="C18695" t="inlineStr">
        <is>
          <t>에이스토리</t>
        </is>
      </c>
      <c r="D18695" t="n">
        <v>1220788842</v>
      </c>
      <c r="E18695" t="n">
        <v>334865594</v>
      </c>
      <c r="F18695" t="n">
        <v>171478699</v>
      </c>
      <c r="G18695" t="n">
        <v>46158224</v>
      </c>
      <c r="H18695" t="n">
        <v>4.155</v>
      </c>
      <c r="I18695" t="n">
        <v>4.92</v>
      </c>
      <c r="J18695" t="n">
        <v>11.77</v>
      </c>
      <c r="O18695">
        <f>D18694</f>
      </c>
      <c r="P18695">
        <f>(E18695-F18695+G18695)/O18695*100</f>
      </c>
      <c r="Q18695">
        <f>H18694</f>
      </c>
      <c r="R18695">
        <f>I18694</f>
      </c>
      <c r="S18695">
        <f>H18695-H18694</f>
      </c>
      <c r="T18695">
        <f>I18695-I18694</f>
      </c>
    </row>
    <row r="18696">
      <c r="A18696" t="n">
        <v>2025</v>
      </c>
      <c r="B18696" t="inlineStr">
        <is>
          <t>00975290</t>
        </is>
      </c>
      <c r="C18696" t="inlineStr">
        <is>
          <t>에이스토리</t>
        </is>
      </c>
      <c r="D18696" t="n">
        <v>1310315429</v>
      </c>
      <c r="E18696" t="n">
        <v>303869197</v>
      </c>
      <c r="F18696" t="n">
        <v>93650452</v>
      </c>
      <c r="G18696" t="n">
        <v>36896534</v>
      </c>
      <c r="H18696" t="n">
        <v>4.565</v>
      </c>
      <c r="I18696" t="n">
        <v>4.485</v>
      </c>
      <c r="J18696" t="n">
        <v>10.76</v>
      </c>
      <c r="O18696">
        <f>D18695</f>
      </c>
      <c r="P18696">
        <f>(E18696-F18696+G18696)/O18696*100</f>
      </c>
      <c r="Q18696">
        <f>H18695</f>
      </c>
      <c r="R18696">
        <f>I18695</f>
      </c>
      <c r="S18696">
        <f>H18696-H18695</f>
      </c>
      <c r="T18696">
        <f>I18696-I18695</f>
      </c>
    </row>
    <row r="18697">
      <c r="A18697" t="n">
        <v>2014</v>
      </c>
      <c r="B18697" t="inlineStr">
        <is>
          <t>00976615</t>
        </is>
      </c>
      <c r="C18697" t="inlineStr">
        <is>
          <t>틸론</t>
        </is>
      </c>
      <c r="D18697" t="n">
        <v>343457000</v>
      </c>
      <c r="F18697" t="n">
        <v>114129000</v>
      </c>
    </row>
    <row r="18698">
      <c r="A18698" t="n">
        <v>2015</v>
      </c>
      <c r="B18698" t="inlineStr">
        <is>
          <t>00976615</t>
        </is>
      </c>
      <c r="C18698" t="inlineStr">
        <is>
          <t>틸론</t>
        </is>
      </c>
      <c r="D18698" t="n">
        <v>387617000</v>
      </c>
      <c r="F18698" t="n">
        <v>79146000</v>
      </c>
      <c r="O18698">
        <f>D18697</f>
      </c>
    </row>
    <row r="18699">
      <c r="A18699" t="n">
        <v>2023</v>
      </c>
      <c r="B18699" t="inlineStr">
        <is>
          <t>00976615</t>
        </is>
      </c>
      <c r="C18699" t="inlineStr">
        <is>
          <t>틸론</t>
        </is>
      </c>
      <c r="D18699" t="n">
        <v>1128614000</v>
      </c>
      <c r="E18699" t="n">
        <v>342218000</v>
      </c>
      <c r="F18699" t="n">
        <v>388466000</v>
      </c>
      <c r="G18699" t="n">
        <v>56180000</v>
      </c>
      <c r="H18699" t="n">
        <v>4.38</v>
      </c>
      <c r="I18699" t="n">
        <v>4.5</v>
      </c>
      <c r="J18699" t="n">
        <v>10.15</v>
      </c>
      <c r="K18699" t="n">
        <v>-37145000</v>
      </c>
      <c r="L18699" t="n">
        <v>43401000</v>
      </c>
      <c r="M18699" t="n">
        <v>42950000</v>
      </c>
      <c r="N18699" t="n">
        <v>-37471000</v>
      </c>
      <c r="U18699">
        <f>(L18699-K18699)/(2*D18699*0.01)</f>
      </c>
      <c r="V18699">
        <f>(L18699+K18699)/(D18699*0.0001)</f>
      </c>
    </row>
    <row r="18700">
      <c r="A18700" t="n">
        <v>2024</v>
      </c>
      <c r="B18700" t="inlineStr">
        <is>
          <t>00976615</t>
        </is>
      </c>
      <c r="C18700" t="inlineStr">
        <is>
          <t>틸론</t>
        </is>
      </c>
      <c r="D18700" t="n">
        <v>1065346000</v>
      </c>
      <c r="E18700" t="n">
        <v>293748000</v>
      </c>
      <c r="F18700" t="n">
        <v>254768000</v>
      </c>
      <c r="G18700" t="n">
        <v>18746000</v>
      </c>
      <c r="H18700" t="n">
        <v>3.83</v>
      </c>
      <c r="I18700" t="n">
        <v>5</v>
      </c>
      <c r="J18700" t="n">
        <v>6.47</v>
      </c>
      <c r="K18700" t="n">
        <v>-64111000</v>
      </c>
      <c r="L18700" t="n">
        <v>72185000</v>
      </c>
      <c r="M18700" t="n">
        <v>71636000</v>
      </c>
      <c r="N18700" t="n">
        <v>-64870000</v>
      </c>
      <c r="O18700">
        <f>D18699</f>
      </c>
      <c r="P18700">
        <f>(E18700-F18700+G18700)/O18700*100</f>
      </c>
      <c r="Q18700">
        <f>H18699</f>
      </c>
      <c r="R18700">
        <f>I18699</f>
      </c>
      <c r="S18700">
        <f>H18700-H18699</f>
      </c>
      <c r="T18700">
        <f>I18700-I18699</f>
      </c>
      <c r="U18700">
        <f>(L18700-K18700)/(2*D18700*0.01)</f>
      </c>
      <c r="V18700">
        <f>(L18700+K18700)/(D18700*0.0001)</f>
      </c>
    </row>
    <row r="18701">
      <c r="A18701" t="n">
        <v>2017</v>
      </c>
      <c r="B18701" t="inlineStr">
        <is>
          <t>00977377</t>
        </is>
      </c>
      <c r="C18701" t="inlineStr">
        <is>
          <t>에이비온</t>
        </is>
      </c>
      <c r="D18701" t="n">
        <v>291287000</v>
      </c>
      <c r="E18701" t="n">
        <v>133948000</v>
      </c>
      <c r="F18701" t="n">
        <v>357760000</v>
      </c>
      <c r="G18701" t="n">
        <v>5756000</v>
      </c>
      <c r="H18701" t="n">
        <v>2.78</v>
      </c>
      <c r="I18701" t="n">
        <v>3.5</v>
      </c>
      <c r="K18701" t="n">
        <v>-46950000</v>
      </c>
      <c r="L18701" t="n">
        <v>61774000</v>
      </c>
      <c r="M18701" t="n">
        <v>46631000</v>
      </c>
      <c r="N18701" t="n">
        <v>-74636000</v>
      </c>
      <c r="U18701">
        <f>(L18701-K18701)/(2*D18701*0.01)</f>
      </c>
    </row>
    <row r="18702">
      <c r="A18702" t="n">
        <v>2018</v>
      </c>
      <c r="B18702" t="inlineStr">
        <is>
          <t>00977377</t>
        </is>
      </c>
      <c r="C18702" t="inlineStr">
        <is>
          <t>에이비온</t>
        </is>
      </c>
      <c r="D18702" t="n">
        <v>369337000</v>
      </c>
      <c r="E18702" t="n">
        <v>131186000</v>
      </c>
      <c r="F18702" t="n">
        <v>126811000</v>
      </c>
      <c r="G18702" t="n">
        <v>7762000</v>
      </c>
      <c r="H18702" t="n">
        <v>2.31</v>
      </c>
      <c r="I18702" t="n">
        <v>7.59</v>
      </c>
      <c r="K18702" t="n">
        <v>-36310000</v>
      </c>
      <c r="L18702" t="n">
        <v>43366000</v>
      </c>
      <c r="M18702" t="n">
        <v>-36436000</v>
      </c>
      <c r="N18702" t="n">
        <v>44489000</v>
      </c>
      <c r="O18702">
        <f>D18701</f>
      </c>
      <c r="P18702">
        <f>(E18702-F18702+G18702)/O18702*100</f>
      </c>
      <c r="Q18702">
        <f>H18701</f>
      </c>
      <c r="R18702">
        <f>I18701</f>
      </c>
      <c r="S18702">
        <f>H18702-H18701</f>
      </c>
      <c r="T18702">
        <f>I18702-I18701</f>
      </c>
      <c r="U18702">
        <f>(L18702-K18702)/(2*D18702*0.01)</f>
      </c>
      <c r="V18702">
        <f>(L18702+K18702)/(D18702*0.0001)</f>
      </c>
    </row>
    <row r="18703">
      <c r="A18703" t="n">
        <v>2019</v>
      </c>
      <c r="B18703" t="inlineStr">
        <is>
          <t>00977377</t>
        </is>
      </c>
      <c r="C18703" t="inlineStr">
        <is>
          <t>에이비온</t>
        </is>
      </c>
      <c r="D18703" t="n">
        <v>453231000</v>
      </c>
      <c r="E18703" t="n">
        <v>133693000</v>
      </c>
      <c r="F18703" t="n">
        <v>162156000</v>
      </c>
      <c r="G18703" t="n">
        <v>8257000</v>
      </c>
      <c r="H18703" t="n">
        <v>2.02</v>
      </c>
      <c r="I18703" t="n">
        <v>3.8</v>
      </c>
      <c r="J18703" t="n">
        <v>12.33</v>
      </c>
      <c r="K18703" t="n">
        <v>-56667000</v>
      </c>
      <c r="L18703" t="n">
        <v>69728000</v>
      </c>
      <c r="M18703" t="n">
        <v>67747000</v>
      </c>
      <c r="N18703" t="n">
        <v>-56326000</v>
      </c>
      <c r="O18703">
        <f>D18702</f>
      </c>
      <c r="P18703">
        <f>(E18703-F18703+G18703)/O18703*100</f>
      </c>
      <c r="Q18703">
        <f>H18702</f>
      </c>
      <c r="R18703">
        <f>I18702</f>
      </c>
      <c r="S18703">
        <f>H18703-H18702</f>
      </c>
      <c r="T18703">
        <f>I18703-I18702</f>
      </c>
      <c r="U18703">
        <f>(L18703-K18703)/(2*D18703*0.01)</f>
      </c>
      <c r="V18703">
        <f>(L18703+K18703)/(D18703*0.0001)</f>
      </c>
    </row>
    <row r="18704">
      <c r="A18704" t="n">
        <v>2020</v>
      </c>
      <c r="B18704" t="inlineStr">
        <is>
          <t>00977377</t>
        </is>
      </c>
      <c r="C18704" t="inlineStr">
        <is>
          <t>에이비온</t>
        </is>
      </c>
      <c r="D18704" t="n">
        <v>899945000</v>
      </c>
      <c r="E18704" t="n">
        <v>210141000</v>
      </c>
      <c r="F18704" t="n">
        <v>8242000</v>
      </c>
      <c r="G18704" t="n">
        <v>8851000</v>
      </c>
      <c r="H18704" t="n">
        <v>2.13</v>
      </c>
      <c r="I18704" t="n">
        <v>5</v>
      </c>
      <c r="J18704" t="n">
        <v>10.69</v>
      </c>
      <c r="K18704" t="n">
        <v>-115038000</v>
      </c>
      <c r="M18704" t="n">
        <v>135030000</v>
      </c>
      <c r="O18704">
        <f>D18703</f>
      </c>
      <c r="P18704">
        <f>(E18704-F18704+G18704)/O18704*100</f>
      </c>
      <c r="Q18704">
        <f>H18703</f>
      </c>
      <c r="R18704">
        <f>I18703</f>
      </c>
      <c r="S18704">
        <f>H18704-H18703</f>
      </c>
      <c r="T18704">
        <f>I18704-I18703</f>
      </c>
    </row>
    <row r="18705">
      <c r="A18705" t="n">
        <v>2021</v>
      </c>
      <c r="B18705" t="inlineStr">
        <is>
          <t>00977377</t>
        </is>
      </c>
      <c r="C18705" t="inlineStr">
        <is>
          <t>에이비온</t>
        </is>
      </c>
      <c r="D18705" t="n">
        <v>1139392000</v>
      </c>
      <c r="E18705" t="n">
        <v>289024000</v>
      </c>
      <c r="F18705" t="n">
        <v>77546000</v>
      </c>
      <c r="G18705" t="n">
        <v>18705000</v>
      </c>
      <c r="H18705" t="n">
        <v>2.6</v>
      </c>
      <c r="I18705" t="n">
        <v>5</v>
      </c>
      <c r="J18705" t="n">
        <v>10.53</v>
      </c>
      <c r="K18705" t="n">
        <v>-136060000</v>
      </c>
      <c r="L18705" t="n">
        <v>164258000</v>
      </c>
      <c r="M18705" t="n">
        <v>158650000</v>
      </c>
      <c r="N18705" t="n">
        <v>-134509000</v>
      </c>
      <c r="O18705">
        <f>D18704</f>
      </c>
      <c r="P18705">
        <f>(E18705-F18705+G18705)/O18705*100</f>
      </c>
      <c r="Q18705">
        <f>H18704</f>
      </c>
      <c r="R18705">
        <f>I18704</f>
      </c>
      <c r="S18705">
        <f>H18705-H18704</f>
      </c>
      <c r="T18705">
        <f>I18705-I18704</f>
      </c>
      <c r="U18705">
        <f>(L18705-K18705)/(2*D18705*0.01)</f>
      </c>
      <c r="V18705">
        <f>(L18705+K18705)/(D18705*0.0001)</f>
      </c>
    </row>
    <row r="18706">
      <c r="A18706" t="n">
        <v>2022</v>
      </c>
      <c r="B18706" t="inlineStr">
        <is>
          <t>00977377</t>
        </is>
      </c>
      <c r="C18706" t="inlineStr">
        <is>
          <t>에이비온</t>
        </is>
      </c>
      <c r="D18706" t="n">
        <v>1139663000</v>
      </c>
      <c r="E18706" t="n">
        <v>355260000</v>
      </c>
      <c r="F18706" t="n">
        <v>82799000</v>
      </c>
      <c r="G18706" t="n">
        <v>28836000</v>
      </c>
      <c r="H18706" t="n">
        <v>5.17</v>
      </c>
      <c r="I18706" t="n">
        <v>5</v>
      </c>
      <c r="J18706" t="n">
        <v>10.66</v>
      </c>
      <c r="K18706" t="n">
        <v>-114360000</v>
      </c>
      <c r="L18706" t="n">
        <v>134892000</v>
      </c>
      <c r="M18706" t="n">
        <v>133927000</v>
      </c>
      <c r="N18706" t="n">
        <v>-115680000</v>
      </c>
      <c r="O18706">
        <f>D18705</f>
      </c>
      <c r="P18706">
        <f>(E18706-F18706+G18706)/O18706*100</f>
      </c>
      <c r="Q18706">
        <f>H18705</f>
      </c>
      <c r="R18706">
        <f>I18705</f>
      </c>
      <c r="S18706">
        <f>H18706-H18705</f>
      </c>
      <c r="T18706">
        <f>I18706-I18705</f>
      </c>
      <c r="U18706">
        <f>(L18706-K18706)/(2*D18706*0.01)</f>
      </c>
      <c r="V18706">
        <f>(L18706+K18706)/(D18706*0.0001)</f>
      </c>
    </row>
    <row r="18707">
      <c r="A18707" t="n">
        <v>2023</v>
      </c>
      <c r="B18707" t="inlineStr">
        <is>
          <t>00977377</t>
        </is>
      </c>
      <c r="C18707" t="inlineStr">
        <is>
          <t>에이비온</t>
        </is>
      </c>
      <c r="D18707" t="n">
        <v>1443351000</v>
      </c>
      <c r="E18707" t="n">
        <v>329809000</v>
      </c>
      <c r="F18707" t="n">
        <v>176432000</v>
      </c>
      <c r="G18707" t="n">
        <v>56982000</v>
      </c>
      <c r="H18707" t="n">
        <v>4.3</v>
      </c>
      <c r="I18707" t="n">
        <v>5</v>
      </c>
      <c r="J18707" t="n">
        <v>10.28</v>
      </c>
      <c r="K18707" t="n">
        <v>-148060000</v>
      </c>
      <c r="L18707" t="n">
        <v>174917000</v>
      </c>
      <c r="M18707" t="n">
        <v>172076000</v>
      </c>
      <c r="N18707" t="n">
        <v>-148606000</v>
      </c>
      <c r="O18707">
        <f>D18706</f>
      </c>
      <c r="P18707">
        <f>(E18707-F18707+G18707)/O18707*100</f>
      </c>
      <c r="Q18707">
        <f>H18706</f>
      </c>
      <c r="R18707">
        <f>I18706</f>
      </c>
      <c r="S18707">
        <f>H18707-H18706</f>
      </c>
      <c r="T18707">
        <f>I18707-I18706</f>
      </c>
      <c r="U18707">
        <f>(L18707-K18707)/(2*D18707*0.01)</f>
      </c>
      <c r="V18707">
        <f>(L18707+K18707)/(D18707*0.0001)</f>
      </c>
    </row>
    <row r="18708">
      <c r="A18708" t="n">
        <v>2024</v>
      </c>
      <c r="B18708" t="inlineStr">
        <is>
          <t>00977377</t>
        </is>
      </c>
      <c r="C18708" t="inlineStr">
        <is>
          <t>에이비온</t>
        </is>
      </c>
      <c r="D18708" t="n">
        <v>1624397000</v>
      </c>
      <c r="E18708" t="n">
        <v>373187000</v>
      </c>
      <c r="F18708" t="n">
        <v>338481000</v>
      </c>
      <c r="G18708" t="n">
        <v>60128000</v>
      </c>
      <c r="H18708" t="n">
        <v>3.6</v>
      </c>
      <c r="I18708" t="n">
        <v>5</v>
      </c>
      <c r="J18708" t="n">
        <v>10.24</v>
      </c>
      <c r="K18708" t="n">
        <v>-170047000</v>
      </c>
      <c r="L18708" t="n">
        <v>201428000</v>
      </c>
      <c r="M18708" t="n">
        <v>196741000</v>
      </c>
      <c r="N18708" t="n">
        <v>-169644000</v>
      </c>
      <c r="O18708">
        <f>D18707</f>
      </c>
      <c r="P18708">
        <f>(E18708-F18708+G18708)/O18708*100</f>
      </c>
      <c r="Q18708">
        <f>H18707</f>
      </c>
      <c r="R18708">
        <f>I18707</f>
      </c>
      <c r="S18708">
        <f>H18708-H18707</f>
      </c>
      <c r="T18708">
        <f>I18708-I18707</f>
      </c>
      <c r="U18708">
        <f>(L18708-K18708)/(2*D18708*0.01)</f>
      </c>
      <c r="V18708">
        <f>(L18708+K18708)/(D18708*0.0001)</f>
      </c>
    </row>
    <row r="18709">
      <c r="A18709" t="n">
        <v>2025</v>
      </c>
      <c r="B18709" t="inlineStr">
        <is>
          <t>00977377</t>
        </is>
      </c>
      <c r="C18709" t="inlineStr">
        <is>
          <t>에이비온</t>
        </is>
      </c>
      <c r="D18709" t="n">
        <v>36443000</v>
      </c>
      <c r="E18709" t="n">
        <v>444804000</v>
      </c>
      <c r="F18709" t="n">
        <v>1361734000</v>
      </c>
      <c r="G18709" t="n">
        <v>56899000</v>
      </c>
      <c r="H18709" t="n">
        <v>3.03</v>
      </c>
      <c r="I18709" t="n">
        <v>4.89</v>
      </c>
      <c r="J18709" t="n">
        <v>1.43</v>
      </c>
      <c r="K18709" t="n">
        <v>-343000</v>
      </c>
      <c r="L18709" t="n">
        <v>350000</v>
      </c>
      <c r="M18709" t="n">
        <v>340000</v>
      </c>
      <c r="N18709" t="n">
        <v>-340000</v>
      </c>
      <c r="O18709">
        <f>D18708</f>
      </c>
      <c r="P18709">
        <f>(E18709-F18709+G18709)/O18709*100</f>
      </c>
      <c r="Q18709">
        <f>H18708</f>
      </c>
      <c r="R18709">
        <f>I18708</f>
      </c>
      <c r="S18709">
        <f>H18709-H18708</f>
      </c>
      <c r="T18709">
        <f>I18709-I18708</f>
      </c>
      <c r="U18709">
        <f>(L18709-K18709)/(2*D18709*0.01)</f>
      </c>
      <c r="V18709">
        <f>(L18709+K18709)/(D18709*0.0001)</f>
      </c>
    </row>
    <row r="18710">
      <c r="A18710" t="n">
        <v>2018</v>
      </c>
      <c r="B18710" t="inlineStr">
        <is>
          <t>00977641</t>
        </is>
      </c>
      <c r="C18710" t="inlineStr">
        <is>
          <t>하이로닉</t>
        </is>
      </c>
      <c r="D18710" t="n">
        <v>1526244000</v>
      </c>
      <c r="E18710" t="n">
        <v>570342000</v>
      </c>
      <c r="F18710" t="n">
        <v>357598000</v>
      </c>
      <c r="G18710" t="n">
        <v>24846000</v>
      </c>
      <c r="H18710" t="n">
        <v>2.3</v>
      </c>
      <c r="I18710" t="n">
        <v>4.33</v>
      </c>
      <c r="K18710" t="n">
        <v>-41389000</v>
      </c>
      <c r="L18710" t="n">
        <v>48240000</v>
      </c>
      <c r="M18710" t="n">
        <v>46981000</v>
      </c>
      <c r="N18710" t="n">
        <v>-41173000</v>
      </c>
      <c r="U18710">
        <f>(L18710-K18710)/(2*D18710*0.01)</f>
      </c>
      <c r="V18710">
        <f>(L18710+K18710)/(D18710*0.0001)</f>
      </c>
    </row>
    <row r="18711">
      <c r="A18711" t="n">
        <v>2019</v>
      </c>
      <c r="B18711" t="inlineStr">
        <is>
          <t>00977641</t>
        </is>
      </c>
      <c r="C18711" t="inlineStr">
        <is>
          <t>하이로닉</t>
        </is>
      </c>
      <c r="D18711" t="n">
        <v>1597040000</v>
      </c>
      <c r="E18711" t="n">
        <v>405395000</v>
      </c>
      <c r="F18711" t="n">
        <v>269207000</v>
      </c>
      <c r="G18711" t="n">
        <v>30934000</v>
      </c>
      <c r="H18711" t="n">
        <v>1.915</v>
      </c>
      <c r="I18711" t="n">
        <v>5</v>
      </c>
      <c r="K18711" t="n">
        <v>-23547000</v>
      </c>
      <c r="L18711" t="n">
        <v>26652000</v>
      </c>
      <c r="M18711" t="n">
        <v>25651000</v>
      </c>
      <c r="N18711" t="n">
        <v>-23166000</v>
      </c>
      <c r="O18711">
        <f>D18710</f>
      </c>
      <c r="P18711">
        <f>(E18711-F18711+G18711)/O18711*100</f>
      </c>
      <c r="Q18711">
        <f>H18710</f>
      </c>
      <c r="R18711">
        <f>I18710</f>
      </c>
      <c r="S18711">
        <f>H18711-H18710</f>
      </c>
      <c r="T18711">
        <f>I18711-I18710</f>
      </c>
      <c r="U18711">
        <f>(L18711-K18711)/(2*D18711*0.01)</f>
      </c>
      <c r="V18711">
        <f>(L18711+K18711)/(D18711*0.0001)</f>
      </c>
    </row>
    <row r="18712">
      <c r="A18712" t="n">
        <v>2020</v>
      </c>
      <c r="B18712" t="inlineStr">
        <is>
          <t>00977641</t>
        </is>
      </c>
      <c r="C18712" t="inlineStr">
        <is>
          <t>하이로닉</t>
        </is>
      </c>
      <c r="D18712" t="n">
        <v>1514767000</v>
      </c>
      <c r="E18712" t="n">
        <v>354105000</v>
      </c>
      <c r="F18712" t="n">
        <v>323935000</v>
      </c>
      <c r="G18712" t="n">
        <v>10199000</v>
      </c>
      <c r="H18712" t="n">
        <v>1.25</v>
      </c>
      <c r="I18712" t="n">
        <v>5</v>
      </c>
      <c r="K18712" t="n">
        <v>-95798000</v>
      </c>
      <c r="L18712" t="n">
        <v>174650000</v>
      </c>
      <c r="M18712" t="n">
        <v>173063000</v>
      </c>
      <c r="N18712" t="n">
        <v>-96879000</v>
      </c>
      <c r="O18712">
        <f>D18711</f>
      </c>
      <c r="P18712">
        <f>(E18712-F18712+G18712)/O18712*100</f>
      </c>
      <c r="Q18712">
        <f>H18711</f>
      </c>
      <c r="R18712">
        <f>I18711</f>
      </c>
      <c r="S18712">
        <f>H18712-H18711</f>
      </c>
      <c r="T18712">
        <f>I18712-I18711</f>
      </c>
      <c r="U18712">
        <f>(L18712-K18712)/(2*D18712*0.01)</f>
      </c>
    </row>
    <row r="18713">
      <c r="A18713" t="n">
        <v>2021</v>
      </c>
      <c r="B18713" t="inlineStr">
        <is>
          <t>00977641</t>
        </is>
      </c>
      <c r="C18713" t="inlineStr">
        <is>
          <t>하이로닉</t>
        </is>
      </c>
      <c r="D18713" t="n">
        <v>1509602000</v>
      </c>
      <c r="E18713" t="n">
        <v>315556000</v>
      </c>
      <c r="F18713" t="n">
        <v>376762000</v>
      </c>
      <c r="G18713" t="n">
        <v>15763000</v>
      </c>
      <c r="H18713" t="n">
        <v>2.15</v>
      </c>
      <c r="I18713" t="n">
        <v>5</v>
      </c>
      <c r="K18713" t="n">
        <v>-36789000</v>
      </c>
      <c r="L18713" t="n">
        <v>40893000</v>
      </c>
      <c r="M18713" t="n">
        <v>39634000</v>
      </c>
      <c r="N18713" t="n">
        <v>-36406000</v>
      </c>
      <c r="O18713">
        <f>D18712</f>
      </c>
      <c r="P18713">
        <f>(E18713-F18713+G18713)/O18713*100</f>
      </c>
      <c r="Q18713">
        <f>H18712</f>
      </c>
      <c r="R18713">
        <f>I18712</f>
      </c>
      <c r="S18713">
        <f>H18713-H18712</f>
      </c>
      <c r="T18713">
        <f>I18713-I18712</f>
      </c>
      <c r="U18713">
        <f>(L18713-K18713)/(2*D18713*0.01)</f>
      </c>
      <c r="V18713">
        <f>(L18713+K18713)/(D18713*0.0001)</f>
      </c>
    </row>
    <row r="18714">
      <c r="A18714" t="n">
        <v>2022</v>
      </c>
      <c r="B18714" t="inlineStr">
        <is>
          <t>00977641</t>
        </is>
      </c>
      <c r="C18714" t="inlineStr">
        <is>
          <t>하이로닉</t>
        </is>
      </c>
      <c r="D18714" t="n">
        <v>1759161000</v>
      </c>
      <c r="E18714" t="n">
        <v>290641000</v>
      </c>
      <c r="F18714" t="n">
        <v>365284000</v>
      </c>
      <c r="G18714" t="n">
        <v>25246000</v>
      </c>
      <c r="J18714" t="n">
        <v>6.7</v>
      </c>
      <c r="K18714" t="n">
        <v>-37413000</v>
      </c>
      <c r="L18714" t="n">
        <v>36452000</v>
      </c>
      <c r="M18714" t="n">
        <v>39622000</v>
      </c>
      <c r="N18714" t="n">
        <v>-38597000</v>
      </c>
      <c r="O18714">
        <f>D18713</f>
      </c>
      <c r="P18714">
        <f>(E18714-F18714+G18714)/O18714*100</f>
      </c>
      <c r="U18714">
        <f>(L18714-K18714)/(2*D18714*0.01)</f>
      </c>
    </row>
    <row r="18715">
      <c r="A18715" t="n">
        <v>2023</v>
      </c>
      <c r="B18715" t="inlineStr">
        <is>
          <t>00977641</t>
        </is>
      </c>
      <c r="C18715" t="inlineStr">
        <is>
          <t>하이로닉</t>
        </is>
      </c>
      <c r="D18715" t="n">
        <v>1775553000</v>
      </c>
      <c r="E18715" t="n">
        <v>377719000</v>
      </c>
      <c r="F18715" t="n">
        <v>269967000</v>
      </c>
      <c r="G18715" t="n">
        <v>63010000</v>
      </c>
      <c r="H18715" t="n">
        <v>3.77</v>
      </c>
      <c r="I18715" t="n">
        <v>5</v>
      </c>
      <c r="O18715">
        <f>D18714</f>
      </c>
      <c r="P18715">
        <f>(E18715-F18715+G18715)/O18715*100</f>
      </c>
    </row>
    <row r="18716">
      <c r="A18716" t="n">
        <v>2024</v>
      </c>
      <c r="B18716" t="inlineStr">
        <is>
          <t>00977641</t>
        </is>
      </c>
      <c r="C18716" t="inlineStr">
        <is>
          <t>하이로닉</t>
        </is>
      </c>
      <c r="D18716" t="n">
        <v>2726634000</v>
      </c>
      <c r="E18716" t="n">
        <v>425643000</v>
      </c>
      <c r="F18716" t="n">
        <v>308275000</v>
      </c>
      <c r="G18716" t="n">
        <v>49155000</v>
      </c>
      <c r="H18716" t="n">
        <v>3.44</v>
      </c>
      <c r="I18716" t="n">
        <v>5</v>
      </c>
      <c r="K18716" t="n">
        <v>-221631000</v>
      </c>
      <c r="L18716" t="n">
        <v>261798000</v>
      </c>
      <c r="M18716" t="n">
        <v>260763000</v>
      </c>
      <c r="N18716" t="n">
        <v>-221645000</v>
      </c>
      <c r="O18716">
        <f>D18715</f>
      </c>
      <c r="P18716">
        <f>(E18716-F18716+G18716)/O18716*100</f>
      </c>
      <c r="Q18716">
        <f>H18715</f>
      </c>
      <c r="R18716">
        <f>I18715</f>
      </c>
      <c r="S18716">
        <f>H18716-H18715</f>
      </c>
      <c r="T18716">
        <f>I18716-I18715</f>
      </c>
      <c r="U18716">
        <f>(L18716-K18716)/(2*D18716*0.01)</f>
      </c>
      <c r="V18716">
        <f>(L18716+K18716)/(D18716*0.0001)</f>
      </c>
    </row>
    <row r="18717">
      <c r="A18717" t="n">
        <v>2025</v>
      </c>
      <c r="B18717" t="inlineStr">
        <is>
          <t>00977641</t>
        </is>
      </c>
      <c r="C18717" t="inlineStr">
        <is>
          <t>하이로닉</t>
        </is>
      </c>
      <c r="D18717" t="n">
        <v>818852000</v>
      </c>
      <c r="E18717" t="n">
        <v>375743000</v>
      </c>
      <c r="F18717" t="n">
        <v>2368557000</v>
      </c>
      <c r="G18717" t="n">
        <v>58035000</v>
      </c>
      <c r="H18717" t="n">
        <v>3.2</v>
      </c>
      <c r="I18717" t="n">
        <v>5</v>
      </c>
      <c r="K18717" t="n">
        <v>-7179000</v>
      </c>
      <c r="L18717" t="n">
        <v>7436000</v>
      </c>
      <c r="M18717" t="n">
        <v>7304000</v>
      </c>
      <c r="N18717" t="n">
        <v>-7179000</v>
      </c>
      <c r="O18717">
        <f>D18716</f>
      </c>
      <c r="P18717">
        <f>(E18717-F18717+G18717)/O18717*100</f>
      </c>
      <c r="Q18717">
        <f>H18716</f>
      </c>
      <c r="R18717">
        <f>I18716</f>
      </c>
      <c r="S18717">
        <f>H18717-H18716</f>
      </c>
      <c r="T18717">
        <f>I18717-I18716</f>
      </c>
      <c r="U18717">
        <f>(L18717-K18717)/(2*D18717*0.01)</f>
      </c>
      <c r="V18717">
        <f>(L18717+K18717)/(D18717*0.0001)</f>
      </c>
    </row>
    <row r="18718">
      <c r="A18718" t="n">
        <v>2017</v>
      </c>
      <c r="B18718" t="inlineStr">
        <is>
          <t>00978677</t>
        </is>
      </c>
      <c r="C18718" t="inlineStr">
        <is>
          <t>에스케이인텔릭스</t>
        </is>
      </c>
      <c r="D18718" t="n">
        <v>36631943000</v>
      </c>
      <c r="E18718" t="n">
        <v>4512902000</v>
      </c>
      <c r="F18718" t="n">
        <v>1837273000</v>
      </c>
      <c r="G18718" t="n">
        <v>805105000</v>
      </c>
      <c r="H18718" t="n">
        <v>2.855</v>
      </c>
      <c r="I18718" t="n">
        <v>4.865</v>
      </c>
      <c r="K18718" t="n">
        <v>-2749024000</v>
      </c>
      <c r="L18718" t="n">
        <v>2936158000</v>
      </c>
      <c r="M18718" t="n">
        <v>2945566000</v>
      </c>
      <c r="N18718" t="n">
        <v>-2783246000</v>
      </c>
      <c r="U18718">
        <f>(L18718-K18718)/(2*D18718*0.01)</f>
      </c>
      <c r="V18718">
        <f>(L18718+K18718)/(D18718*0.0001)</f>
      </c>
    </row>
    <row r="18719">
      <c r="A18719" t="n">
        <v>2018</v>
      </c>
      <c r="B18719" t="inlineStr">
        <is>
          <t>00978677</t>
        </is>
      </c>
      <c r="C18719" t="inlineStr">
        <is>
          <t>에스케이인텔릭스</t>
        </is>
      </c>
      <c r="D18719" t="n">
        <v>44752324000</v>
      </c>
      <c r="E18719" t="n">
        <v>5347541000</v>
      </c>
      <c r="F18719" t="n">
        <v>1925477000</v>
      </c>
      <c r="G18719" t="n">
        <v>1029353000</v>
      </c>
      <c r="H18719" t="n">
        <v>2.355</v>
      </c>
      <c r="I18719" t="n">
        <v>5.055</v>
      </c>
      <c r="K18719" t="n">
        <v>-1712011000</v>
      </c>
      <c r="L18719" t="n">
        <v>1830849000</v>
      </c>
      <c r="M18719" t="n">
        <v>1826373000</v>
      </c>
      <c r="N18719" t="n">
        <v>-1724228000</v>
      </c>
      <c r="O18719">
        <f>D18718</f>
      </c>
      <c r="P18719">
        <f>(E18719-F18719+G18719)/O18719*100</f>
      </c>
      <c r="Q18719">
        <f>H18718</f>
      </c>
      <c r="R18719">
        <f>I18718</f>
      </c>
      <c r="S18719">
        <f>H18719-H18718</f>
      </c>
      <c r="T18719">
        <f>I18719-I18718</f>
      </c>
      <c r="U18719">
        <f>(L18719-K18719)/(2*D18719*0.01)</f>
      </c>
      <c r="V18719">
        <f>(L18719+K18719)/(D18719*0.0001)</f>
      </c>
    </row>
    <row r="18720">
      <c r="A18720" t="n">
        <v>2020</v>
      </c>
      <c r="B18720" t="inlineStr">
        <is>
          <t>00978677</t>
        </is>
      </c>
      <c r="C18720" t="inlineStr">
        <is>
          <t>에스케이인텔릭스</t>
        </is>
      </c>
      <c r="D18720" t="n">
        <v>69532615000</v>
      </c>
      <c r="E18720" t="n">
        <v>2344002000</v>
      </c>
      <c r="F18720" t="n">
        <v>1263267000</v>
      </c>
      <c r="G18720" t="n">
        <v>314174000</v>
      </c>
    </row>
    <row r="18721">
      <c r="A18721" t="n">
        <v>2021</v>
      </c>
      <c r="B18721" t="inlineStr">
        <is>
          <t>00978677</t>
        </is>
      </c>
      <c r="C18721" t="inlineStr">
        <is>
          <t>에스케이인텔릭스</t>
        </is>
      </c>
      <c r="D18721" t="n">
        <v>73175132000</v>
      </c>
      <c r="E18721" t="n">
        <v>2443645000</v>
      </c>
      <c r="F18721" t="n">
        <v>409153000</v>
      </c>
      <c r="G18721" t="n">
        <v>394622000</v>
      </c>
      <c r="O18721">
        <f>D18720</f>
      </c>
      <c r="P18721">
        <f>(E18721-F18721+G18721)/O18721*100</f>
      </c>
    </row>
    <row r="18722">
      <c r="A18722" t="n">
        <v>2022</v>
      </c>
      <c r="B18722" t="inlineStr">
        <is>
          <t>00978677</t>
        </is>
      </c>
      <c r="C18722" t="inlineStr">
        <is>
          <t>에스케이인텔릭스</t>
        </is>
      </c>
      <c r="D18722" t="n">
        <v>62324316000</v>
      </c>
      <c r="E18722" t="n">
        <v>2020452000</v>
      </c>
      <c r="F18722" t="n">
        <v>2999090000</v>
      </c>
      <c r="G18722" t="n">
        <v>612105000</v>
      </c>
      <c r="O18722">
        <f>D18721</f>
      </c>
      <c r="P18722">
        <f>(E18722-F18722+G18722)/O18722*100</f>
      </c>
    </row>
    <row r="18723">
      <c r="A18723" t="n">
        <v>2023</v>
      </c>
      <c r="B18723" t="inlineStr">
        <is>
          <t>00978677</t>
        </is>
      </c>
      <c r="C18723" t="inlineStr">
        <is>
          <t>에스케이인텔릭스</t>
        </is>
      </c>
      <c r="D18723" t="n">
        <v>67581046000</v>
      </c>
      <c r="E18723" t="n">
        <v>1988829000</v>
      </c>
      <c r="F18723" t="n">
        <v>3974616000</v>
      </c>
      <c r="G18723" t="n">
        <v>702685000</v>
      </c>
      <c r="O18723">
        <f>D18722</f>
      </c>
      <c r="P18723">
        <f>(E18723-F18723+G18723)/O18723*100</f>
      </c>
    </row>
    <row r="18724">
      <c r="A18724" t="n">
        <v>2024</v>
      </c>
      <c r="B18724" t="inlineStr">
        <is>
          <t>00978677</t>
        </is>
      </c>
      <c r="C18724" t="inlineStr">
        <is>
          <t>에스케이인텔릭스</t>
        </is>
      </c>
      <c r="D18724" t="n">
        <v>85020465000</v>
      </c>
      <c r="E18724" t="n">
        <v>2170391000</v>
      </c>
      <c r="F18724" t="n">
        <v>1036230000</v>
      </c>
      <c r="G18724" t="n">
        <v>681740000</v>
      </c>
      <c r="O18724">
        <f>D18723</f>
      </c>
      <c r="P18724">
        <f>(E18724-F18724+G18724)/O18724*100</f>
      </c>
    </row>
    <row r="18725">
      <c r="A18725" t="n">
        <v>2014</v>
      </c>
      <c r="B18725" t="inlineStr">
        <is>
          <t>00979074</t>
        </is>
      </c>
      <c r="C18725" t="inlineStr">
        <is>
          <t>SK인천석유화학</t>
        </is>
      </c>
      <c r="D18725" t="n">
        <v>25683137000</v>
      </c>
      <c r="E18725" t="n">
        <v>4336268000</v>
      </c>
      <c r="F18725" t="n">
        <v>2423340000</v>
      </c>
      <c r="G18725" t="n">
        <v>821078000</v>
      </c>
      <c r="H18725" t="n">
        <v>2.8</v>
      </c>
      <c r="I18725" t="n">
        <v>4.9</v>
      </c>
      <c r="K18725" t="n">
        <v>-2078628000</v>
      </c>
      <c r="L18725" t="n">
        <v>2222968000</v>
      </c>
      <c r="M18725" t="n">
        <v>2171082000</v>
      </c>
      <c r="N18725" t="n">
        <v>-2052012000</v>
      </c>
      <c r="U18725">
        <f>(L18725-K18725)/(2*D18725*0.01)</f>
      </c>
      <c r="V18725">
        <f>(L18725+K18725)/(D18725*0.0001)</f>
      </c>
    </row>
    <row r="18726">
      <c r="A18726" t="n">
        <v>2015</v>
      </c>
      <c r="B18726" t="inlineStr">
        <is>
          <t>00979074</t>
        </is>
      </c>
      <c r="C18726" t="inlineStr">
        <is>
          <t>SK인천석유화학</t>
        </is>
      </c>
      <c r="D18726" t="n">
        <v>33925389000</v>
      </c>
      <c r="E18726" t="n">
        <v>5031009000</v>
      </c>
      <c r="F18726" t="n">
        <v>1519614000</v>
      </c>
      <c r="G18726" t="n">
        <v>757741000</v>
      </c>
      <c r="H18726" t="n">
        <v>2.45</v>
      </c>
      <c r="I18726" t="n">
        <v>4.6</v>
      </c>
      <c r="K18726" t="n">
        <v>-2637612000</v>
      </c>
      <c r="L18726" t="n">
        <v>2813778000</v>
      </c>
      <c r="M18726" t="n">
        <v>2746182000</v>
      </c>
      <c r="N18726" t="n">
        <v>-2602040000</v>
      </c>
      <c r="O18726">
        <f>D18725</f>
      </c>
      <c r="P18726">
        <f>(E18726-F18726+G18726)/O18726*100</f>
      </c>
      <c r="Q18726">
        <f>H18725</f>
      </c>
      <c r="R18726">
        <f>I18725</f>
      </c>
      <c r="S18726">
        <f>H18726-H18725</f>
      </c>
      <c r="T18726">
        <f>I18726-I18725</f>
      </c>
      <c r="U18726">
        <f>(L18726-K18726)/(2*D18726*0.01)</f>
      </c>
      <c r="V18726">
        <f>(L18726+K18726)/(D18726*0.0001)</f>
      </c>
    </row>
    <row r="18727">
      <c r="A18727" t="n">
        <v>2016</v>
      </c>
      <c r="B18727" t="inlineStr">
        <is>
          <t>00979074</t>
        </is>
      </c>
      <c r="C18727" t="inlineStr">
        <is>
          <t>SK인천석유화학</t>
        </is>
      </c>
      <c r="D18727" t="n">
        <v>43283183000</v>
      </c>
      <c r="E18727" t="n">
        <v>5490896000</v>
      </c>
      <c r="F18727" t="n">
        <v>831779000</v>
      </c>
      <c r="G18727" t="n">
        <v>758894000</v>
      </c>
      <c r="H18727" t="n">
        <v>2.45</v>
      </c>
      <c r="I18727" t="n">
        <v>4.4</v>
      </c>
      <c r="K18727" t="n">
        <v>-1641711000</v>
      </c>
      <c r="L18727" t="n">
        <v>1748469000</v>
      </c>
      <c r="M18727" t="n">
        <v>1710874000</v>
      </c>
      <c r="N18727" t="n">
        <v>-1623486000</v>
      </c>
      <c r="O18727">
        <f>D18726</f>
      </c>
      <c r="P18727">
        <f>(E18727-F18727+G18727)/O18727*100</f>
      </c>
      <c r="Q18727">
        <f>H18726</f>
      </c>
      <c r="R18727">
        <f>I18726</f>
      </c>
      <c r="S18727">
        <f>H18727-H18726</f>
      </c>
      <c r="T18727">
        <f>I18727-I18726</f>
      </c>
      <c r="U18727">
        <f>(L18727-K18727)/(2*D18727*0.01)</f>
      </c>
      <c r="V18727">
        <f>(L18727+K18727)/(D18727*0.0001)</f>
      </c>
    </row>
    <row r="18728">
      <c r="A18728" t="n">
        <v>2017</v>
      </c>
      <c r="B18728" t="inlineStr">
        <is>
          <t>00979074</t>
        </is>
      </c>
      <c r="C18728" t="inlineStr">
        <is>
          <t>SK인천석유화학</t>
        </is>
      </c>
      <c r="D18728" t="n">
        <v>42501721000</v>
      </c>
      <c r="E18728" t="n">
        <v>5378734000</v>
      </c>
      <c r="F18728" t="n">
        <v>2250712000</v>
      </c>
      <c r="G18728" t="n">
        <v>1054645000</v>
      </c>
      <c r="H18728" t="n">
        <v>2.85</v>
      </c>
      <c r="I18728" t="n">
        <v>4.3</v>
      </c>
      <c r="K18728" t="n">
        <v>-1691240000</v>
      </c>
      <c r="L18728" t="n">
        <v>1806982000</v>
      </c>
      <c r="M18728" t="n">
        <v>1778362000</v>
      </c>
      <c r="N18728" t="n">
        <v>-1681619000</v>
      </c>
      <c r="O18728">
        <f>D18727</f>
      </c>
      <c r="P18728">
        <f>(E18728-F18728+G18728)/O18728*100</f>
      </c>
      <c r="Q18728">
        <f>H18727</f>
      </c>
      <c r="R18728">
        <f>I18727</f>
      </c>
      <c r="S18728">
        <f>H18728-H18727</f>
      </c>
      <c r="T18728">
        <f>I18728-I18727</f>
      </c>
      <c r="U18728">
        <f>(L18728-K18728)/(2*D18728*0.01)</f>
      </c>
      <c r="V18728">
        <f>(L18728+K18728)/(D18728*0.0001)</f>
      </c>
    </row>
    <row r="18729">
      <c r="A18729" t="n">
        <v>2018</v>
      </c>
      <c r="B18729" t="inlineStr">
        <is>
          <t>00979074</t>
        </is>
      </c>
      <c r="C18729" t="inlineStr">
        <is>
          <t>SK인천석유화학</t>
        </is>
      </c>
      <c r="D18729" t="n">
        <v>47725554000</v>
      </c>
      <c r="E18729" t="n">
        <v>5261501000</v>
      </c>
      <c r="F18729" t="n">
        <v>2356038000</v>
      </c>
      <c r="G18729" t="n">
        <v>1310329000</v>
      </c>
      <c r="H18729" t="n">
        <v>2.45</v>
      </c>
      <c r="I18729" t="n">
        <v>4.3</v>
      </c>
      <c r="K18729" t="n">
        <v>-3868430000</v>
      </c>
      <c r="L18729" t="n">
        <v>4157898000</v>
      </c>
      <c r="M18729" t="n">
        <v>4071294000</v>
      </c>
      <c r="N18729" t="n">
        <v>-3828548000</v>
      </c>
      <c r="O18729">
        <f>D18728</f>
      </c>
      <c r="P18729">
        <f>(E18729-F18729+G18729)/O18729*100</f>
      </c>
      <c r="Q18729">
        <f>H18728</f>
      </c>
      <c r="R18729">
        <f>I18728</f>
      </c>
      <c r="S18729">
        <f>H18729-H18728</f>
      </c>
      <c r="T18729">
        <f>I18729-I18728</f>
      </c>
      <c r="U18729">
        <f>(L18729-K18729)/(2*D18729*0.01)</f>
      </c>
      <c r="V18729">
        <f>(L18729+K18729)/(D18729*0.0001)</f>
      </c>
    </row>
    <row r="18730">
      <c r="A18730" t="n">
        <v>2019</v>
      </c>
      <c r="B18730" t="inlineStr">
        <is>
          <t>00979074</t>
        </is>
      </c>
      <c r="C18730" t="inlineStr">
        <is>
          <t>SK인천석유화학</t>
        </is>
      </c>
      <c r="D18730" t="n">
        <v>60168066000</v>
      </c>
      <c r="E18730" t="n">
        <v>5648899000</v>
      </c>
      <c r="F18730" t="n">
        <v>2109656000</v>
      </c>
      <c r="G18730" t="n">
        <v>1143847000</v>
      </c>
      <c r="H18730" t="n">
        <v>2.15</v>
      </c>
      <c r="I18730" t="n">
        <v>4.3</v>
      </c>
      <c r="K18730" t="n">
        <v>-4785224000</v>
      </c>
      <c r="L18730" t="n">
        <v>5153312000</v>
      </c>
      <c r="M18730" t="n">
        <v>5028178000</v>
      </c>
      <c r="N18730" t="n">
        <v>-4720510000</v>
      </c>
      <c r="O18730">
        <f>D18729</f>
      </c>
      <c r="P18730">
        <f>(E18730-F18730+G18730)/O18730*100</f>
      </c>
      <c r="Q18730">
        <f>H18729</f>
      </c>
      <c r="R18730">
        <f>I18729</f>
      </c>
      <c r="S18730">
        <f>H18730-H18729</f>
      </c>
      <c r="T18730">
        <f>I18730-I18729</f>
      </c>
      <c r="U18730">
        <f>(L18730-K18730)/(2*D18730*0.01)</f>
      </c>
      <c r="V18730">
        <f>(L18730+K18730)/(D18730*0.0001)</f>
      </c>
    </row>
    <row r="18731">
      <c r="A18731" t="n">
        <v>2020</v>
      </c>
      <c r="B18731" t="inlineStr">
        <is>
          <t>00979074</t>
        </is>
      </c>
      <c r="C18731" t="inlineStr">
        <is>
          <t>SK인천석유화학</t>
        </is>
      </c>
      <c r="D18731" t="n">
        <v>55026454000</v>
      </c>
      <c r="E18731" t="n">
        <v>5649254000</v>
      </c>
      <c r="F18731" t="n">
        <v>4716514000</v>
      </c>
      <c r="G18731" t="n">
        <v>1172799000</v>
      </c>
      <c r="H18731" t="n">
        <v>1.85</v>
      </c>
      <c r="I18731" t="n">
        <v>4.1</v>
      </c>
      <c r="K18731" t="n">
        <v>-4315558000</v>
      </c>
      <c r="L18731" t="n">
        <v>4656286000</v>
      </c>
      <c r="M18731" t="n">
        <v>4554372000</v>
      </c>
      <c r="N18731" t="n">
        <v>-4267104000</v>
      </c>
      <c r="O18731">
        <f>D18730</f>
      </c>
      <c r="P18731">
        <f>(E18731-F18731+G18731)/O18731*100</f>
      </c>
      <c r="Q18731">
        <f>H18730</f>
      </c>
      <c r="R18731">
        <f>I18730</f>
      </c>
      <c r="S18731">
        <f>H18731-H18730</f>
      </c>
      <c r="T18731">
        <f>I18731-I18730</f>
      </c>
      <c r="U18731">
        <f>(L18731-K18731)/(2*D18731*0.01)</f>
      </c>
      <c r="V18731">
        <f>(L18731+K18731)/(D18731*0.0001)</f>
      </c>
    </row>
    <row r="18732">
      <c r="A18732" t="n">
        <v>2021</v>
      </c>
      <c r="B18732" t="inlineStr">
        <is>
          <t>00979074</t>
        </is>
      </c>
      <c r="C18732" t="inlineStr">
        <is>
          <t>SK인천석유화학</t>
        </is>
      </c>
      <c r="D18732" t="n">
        <v>55523998000</v>
      </c>
      <c r="E18732" t="n">
        <v>5085425000</v>
      </c>
      <c r="F18732" t="n">
        <v>4653467000</v>
      </c>
      <c r="G18732" t="n">
        <v>1329867000</v>
      </c>
      <c r="H18732" t="n">
        <v>2.6</v>
      </c>
      <c r="I18732" t="n">
        <v>4.1</v>
      </c>
      <c r="K18732" t="n">
        <v>-4315558000</v>
      </c>
      <c r="L18732" t="n">
        <v>4656286000</v>
      </c>
      <c r="M18732" t="n">
        <v>4554372000</v>
      </c>
      <c r="N18732" t="n">
        <v>-4267104000</v>
      </c>
      <c r="O18732">
        <f>D18731</f>
      </c>
      <c r="P18732">
        <f>(E18732-F18732+G18732)/O18732*100</f>
      </c>
      <c r="Q18732">
        <f>H18731</f>
      </c>
      <c r="R18732">
        <f>I18731</f>
      </c>
      <c r="S18732">
        <f>H18732-H18731</f>
      </c>
      <c r="T18732">
        <f>I18732-I18731</f>
      </c>
      <c r="U18732">
        <f>(L18732-K18732)/(2*D18732*0.01)</f>
      </c>
      <c r="V18732">
        <f>(L18732+K18732)/(D18732*0.0001)</f>
      </c>
    </row>
    <row r="18733">
      <c r="A18733" t="n">
        <v>2022</v>
      </c>
      <c r="B18733" t="inlineStr">
        <is>
          <t>00979074</t>
        </is>
      </c>
      <c r="C18733" t="inlineStr">
        <is>
          <t>SK인천석유화학</t>
        </is>
      </c>
      <c r="D18733" t="n">
        <v>66413670000</v>
      </c>
      <c r="E18733" t="n">
        <v>5055312000</v>
      </c>
      <c r="F18733" t="n">
        <v>2387889000</v>
      </c>
      <c r="G18733" t="n">
        <v>2193869000</v>
      </c>
      <c r="H18733" t="n">
        <v>5.2</v>
      </c>
      <c r="I18733" t="n">
        <v>4.1</v>
      </c>
      <c r="K18733" t="n">
        <v>-3963360000</v>
      </c>
      <c r="L18733" t="n">
        <v>4266902000</v>
      </c>
      <c r="M18733" t="n">
        <v>4198046000</v>
      </c>
      <c r="N18733" t="n">
        <v>-3940138000</v>
      </c>
      <c r="O18733">
        <f>D18732</f>
      </c>
      <c r="P18733">
        <f>(E18733-F18733+G18733)/O18733*100</f>
      </c>
      <c r="Q18733">
        <f>H18732</f>
      </c>
      <c r="R18733">
        <f>I18732</f>
      </c>
      <c r="S18733">
        <f>H18733-H18732</f>
      </c>
      <c r="T18733">
        <f>I18733-I18732</f>
      </c>
      <c r="U18733">
        <f>(L18733-K18733)/(2*D18733*0.01)</f>
      </c>
      <c r="V18733">
        <f>(L18733+K18733)/(D18733*0.0001)</f>
      </c>
    </row>
    <row r="18734">
      <c r="A18734" t="n">
        <v>2023</v>
      </c>
      <c r="B18734" t="inlineStr">
        <is>
          <t>00979074</t>
        </is>
      </c>
      <c r="C18734" t="inlineStr">
        <is>
          <t>SK인천석유화학</t>
        </is>
      </c>
      <c r="D18734" t="n">
        <v>68896605000</v>
      </c>
      <c r="E18734" t="n">
        <v>4753874000</v>
      </c>
      <c r="F18734" t="n">
        <v>10762455000</v>
      </c>
      <c r="G18734" t="n">
        <v>2720848000</v>
      </c>
      <c r="H18734" t="n">
        <v>4.1</v>
      </c>
      <c r="I18734" t="n">
        <v>4.8</v>
      </c>
      <c r="K18734" t="n">
        <v>-3253134000</v>
      </c>
      <c r="L18734" t="n">
        <v>3442792000</v>
      </c>
      <c r="M18734" t="n">
        <v>3380016000</v>
      </c>
      <c r="N18734" t="n">
        <v>-3226484000</v>
      </c>
      <c r="O18734">
        <f>D18733</f>
      </c>
      <c r="P18734">
        <f>(E18734-F18734+G18734)/O18734*100</f>
      </c>
      <c r="Q18734">
        <f>H18733</f>
      </c>
      <c r="R18734">
        <f>I18733</f>
      </c>
      <c r="S18734">
        <f>H18734-H18733</f>
      </c>
      <c r="T18734">
        <f>I18734-I18733</f>
      </c>
      <c r="U18734">
        <f>(L18734-K18734)/(2*D18734*0.01)</f>
      </c>
      <c r="V18734">
        <f>(L18734+K18734)/(D18734*0.0001)</f>
      </c>
    </row>
    <row r="18735">
      <c r="A18735" t="n">
        <v>2024</v>
      </c>
      <c r="B18735" t="inlineStr">
        <is>
          <t>00979074</t>
        </is>
      </c>
      <c r="C18735" t="inlineStr">
        <is>
          <t>SK인천석유화학</t>
        </is>
      </c>
      <c r="D18735" t="n">
        <v>74267685000</v>
      </c>
      <c r="E18735" t="n">
        <v>5579694000</v>
      </c>
      <c r="F18735" t="n">
        <v>4642176000</v>
      </c>
      <c r="G18735" t="n">
        <v>2731235000</v>
      </c>
      <c r="H18735" t="n">
        <v>3.6</v>
      </c>
      <c r="I18735" t="n">
        <v>4.8</v>
      </c>
      <c r="J18735" t="n">
        <v>4.1</v>
      </c>
      <c r="K18735" t="n">
        <v>-3526010000</v>
      </c>
      <c r="L18735" t="n">
        <v>3740658000</v>
      </c>
      <c r="M18735" t="n">
        <v>3653930000</v>
      </c>
      <c r="N18735" t="n">
        <v>-3480578000</v>
      </c>
      <c r="O18735">
        <f>D18734</f>
      </c>
      <c r="P18735">
        <f>(E18735-F18735+G18735)/O18735*100</f>
      </c>
      <c r="Q18735">
        <f>H18734</f>
      </c>
      <c r="R18735">
        <f>I18734</f>
      </c>
      <c r="S18735">
        <f>H18735-H18734</f>
      </c>
      <c r="T18735">
        <f>I18735-I18734</f>
      </c>
      <c r="U18735">
        <f>(L18735-K18735)/(2*D18735*0.01)</f>
      </c>
      <c r="V18735">
        <f>(L18735+K18735)/(D18735*0.0001)</f>
      </c>
    </row>
    <row r="18736">
      <c r="A18736" t="n">
        <v>2025</v>
      </c>
      <c r="B18736" t="inlineStr">
        <is>
          <t>00979074</t>
        </is>
      </c>
      <c r="C18736" t="inlineStr">
        <is>
          <t>SK인천석유화학</t>
        </is>
      </c>
      <c r="D18736" t="n">
        <v>75152530000</v>
      </c>
      <c r="E18736" t="n">
        <v>5594426000</v>
      </c>
      <c r="F18736" t="n">
        <v>8360800000</v>
      </c>
      <c r="G18736" t="n">
        <v>2502510000</v>
      </c>
      <c r="H18736" t="n">
        <v>3.8</v>
      </c>
      <c r="I18736" t="n">
        <v>4.8</v>
      </c>
      <c r="J18736" t="n">
        <v>3.85</v>
      </c>
      <c r="K18736" t="n">
        <v>-3590440000</v>
      </c>
      <c r="L18736" t="n">
        <v>3811708000</v>
      </c>
      <c r="M18736" t="n">
        <v>3724360000</v>
      </c>
      <c r="N18736" t="n">
        <v>-3545092000</v>
      </c>
      <c r="O18736">
        <f>D18735</f>
      </c>
      <c r="P18736">
        <f>(E18736-F18736+G18736)/O18736*100</f>
      </c>
      <c r="Q18736">
        <f>H18735</f>
      </c>
      <c r="R18736">
        <f>I18735</f>
      </c>
      <c r="S18736">
        <f>H18736-H18735</f>
      </c>
      <c r="T18736">
        <f>I18736-I18735</f>
      </c>
      <c r="U18736">
        <f>(L18736-K18736)/(2*D18736*0.01)</f>
      </c>
      <c r="V18736">
        <f>(L18736+K18736)/(D18736*0.0001)</f>
      </c>
    </row>
    <row r="18737">
      <c r="A18737" t="n">
        <v>2019</v>
      </c>
      <c r="B18737" t="inlineStr">
        <is>
          <t>00980043</t>
        </is>
      </c>
      <c r="C18737" t="inlineStr">
        <is>
          <t>비큐AI</t>
        </is>
      </c>
      <c r="D18737" t="n">
        <v>1044548000</v>
      </c>
      <c r="E18737" t="n">
        <v>63167000</v>
      </c>
      <c r="F18737" t="n">
        <v>0</v>
      </c>
      <c r="G18737" t="n">
        <v>8316000</v>
      </c>
      <c r="H18737" t="n">
        <v>2.84</v>
      </c>
      <c r="I18737" t="n">
        <v>5</v>
      </c>
      <c r="K18737" t="n">
        <v>-45934000</v>
      </c>
      <c r="L18737" t="n">
        <v>54004000</v>
      </c>
      <c r="M18737" t="n">
        <v>55129000</v>
      </c>
      <c r="N18737" t="n">
        <v>-47614000</v>
      </c>
      <c r="U18737">
        <f>(L18737-K18737)/(2*D18737*0.01)</f>
      </c>
      <c r="V18737">
        <f>(L18737+K18737)/(D18737*0.0001)</f>
      </c>
    </row>
    <row r="18738">
      <c r="A18738" t="n">
        <v>2020</v>
      </c>
      <c r="B18738" t="inlineStr">
        <is>
          <t>00980043</t>
        </is>
      </c>
      <c r="C18738" t="inlineStr">
        <is>
          <t>비큐AI</t>
        </is>
      </c>
      <c r="D18738" t="n">
        <v>1097088000</v>
      </c>
      <c r="E18738" t="n">
        <v>224079000</v>
      </c>
      <c r="F18738" t="n">
        <v>85858000</v>
      </c>
      <c r="G18738" t="n">
        <v>29064000</v>
      </c>
      <c r="H18738" t="n">
        <v>2.88</v>
      </c>
      <c r="I18738" t="n">
        <v>3</v>
      </c>
      <c r="K18738" t="n">
        <v>-45827000</v>
      </c>
      <c r="L18738" t="n">
        <v>53809000</v>
      </c>
      <c r="M18738" t="n">
        <v>54942000</v>
      </c>
      <c r="N18738" t="n">
        <v>-47510000</v>
      </c>
      <c r="O18738">
        <f>D18737</f>
      </c>
      <c r="P18738">
        <f>(E18738-F18738+G18738)/O18738*100</f>
      </c>
      <c r="Q18738">
        <f>H18737</f>
      </c>
      <c r="R18738">
        <f>I18737</f>
      </c>
      <c r="S18738">
        <f>H18738-H18737</f>
      </c>
      <c r="T18738">
        <f>I18738-I18737</f>
      </c>
      <c r="U18738">
        <f>(L18738-K18738)/(2*D18738*0.01)</f>
      </c>
      <c r="V18738">
        <f>(L18738+K18738)/(D18738*0.0001)</f>
      </c>
    </row>
    <row r="18739">
      <c r="A18739" t="n">
        <v>2021</v>
      </c>
      <c r="B18739" t="inlineStr">
        <is>
          <t>00980043</t>
        </is>
      </c>
      <c r="C18739" t="inlineStr">
        <is>
          <t>비큐AI</t>
        </is>
      </c>
      <c r="D18739" t="n">
        <v>321386000</v>
      </c>
      <c r="E18739" t="n">
        <v>323915000</v>
      </c>
      <c r="F18739" t="n">
        <v>2529000</v>
      </c>
      <c r="G18739" t="n">
        <v>0</v>
      </c>
      <c r="H18739" t="n">
        <v>3.88</v>
      </c>
      <c r="I18739" t="n">
        <v>3.6</v>
      </c>
      <c r="K18739" t="n">
        <v>-4178018</v>
      </c>
      <c r="L18739" t="n">
        <v>4820790</v>
      </c>
      <c r="M18739" t="n">
        <v>4820790</v>
      </c>
      <c r="N18739" t="n">
        <v>-4178018</v>
      </c>
      <c r="O18739">
        <f>D18738</f>
      </c>
      <c r="P18739">
        <f>(E18739-F18739+G18739)/O18739*100</f>
      </c>
      <c r="Q18739">
        <f>H18738</f>
      </c>
      <c r="R18739">
        <f>I18738</f>
      </c>
      <c r="S18739">
        <f>H18739-H18738</f>
      </c>
      <c r="T18739">
        <f>I18739-I18738</f>
      </c>
      <c r="U18739">
        <f>(L18739-K18739)/(2*D18739*0.01)</f>
      </c>
      <c r="V18739">
        <f>(L18739+K18739)/(D18739*0.0001)</f>
      </c>
    </row>
    <row r="18740">
      <c r="A18740" t="n">
        <v>2014</v>
      </c>
      <c r="B18740" t="inlineStr">
        <is>
          <t>00980061</t>
        </is>
      </c>
      <c r="C18740" t="inlineStr">
        <is>
          <t>보령엘엔지터미널</t>
        </is>
      </c>
      <c r="D18740" t="n">
        <v>313385000</v>
      </c>
      <c r="E18740" t="n">
        <v>176792000</v>
      </c>
      <c r="G18740" t="n">
        <v>3850000</v>
      </c>
      <c r="H18740" t="n">
        <v>3</v>
      </c>
      <c r="I18740" t="n">
        <v>6</v>
      </c>
      <c r="K18740" t="n">
        <v>-19379000</v>
      </c>
      <c r="L18740" t="n">
        <v>22761000</v>
      </c>
      <c r="M18740" t="n">
        <v>21841000</v>
      </c>
      <c r="N18740" t="n">
        <v>-19037000</v>
      </c>
      <c r="U18740">
        <f>(L18740-K18740)/(2*D18740*0.01)</f>
      </c>
      <c r="V18740">
        <f>(L18740+K18740)/(D18740*0.0001)</f>
      </c>
    </row>
    <row r="18741">
      <c r="A18741" t="n">
        <v>2015</v>
      </c>
      <c r="B18741" t="inlineStr">
        <is>
          <t>00980061</t>
        </is>
      </c>
      <c r="C18741" t="inlineStr">
        <is>
          <t>보령엘엔지터미널</t>
        </is>
      </c>
      <c r="D18741" t="n">
        <v>641419000</v>
      </c>
      <c r="E18741" t="n">
        <v>243465000</v>
      </c>
      <c r="F18741" t="n">
        <v>6345000</v>
      </c>
      <c r="G18741" t="n">
        <v>9348000</v>
      </c>
      <c r="H18741" t="n">
        <v>2.9</v>
      </c>
      <c r="I18741" t="n">
        <v>5.65</v>
      </c>
      <c r="K18741" t="n">
        <v>-37931000</v>
      </c>
      <c r="L18741" t="n">
        <v>45425000</v>
      </c>
      <c r="M18741" t="n">
        <v>45391000</v>
      </c>
      <c r="N18741" t="n">
        <v>-38592000</v>
      </c>
      <c r="O18741">
        <f>D18740</f>
      </c>
      <c r="P18741">
        <f>(E18741-F18741+G18741)/O18741*100</f>
      </c>
      <c r="Q18741">
        <f>H18740</f>
      </c>
      <c r="R18741">
        <f>I18740</f>
      </c>
      <c r="S18741">
        <f>H18741-H18740</f>
      </c>
      <c r="T18741">
        <f>I18741-I18740</f>
      </c>
      <c r="U18741">
        <f>(L18741-K18741)/(2*D18741*0.01)</f>
      </c>
      <c r="V18741">
        <f>(L18741+K18741)/(D18741*0.0001)</f>
      </c>
    </row>
    <row r="18742">
      <c r="A18742" t="n">
        <v>2016</v>
      </c>
      <c r="B18742" t="inlineStr">
        <is>
          <t>00980061</t>
        </is>
      </c>
      <c r="C18742" t="inlineStr">
        <is>
          <t>보령엘엔지터미널</t>
        </is>
      </c>
      <c r="D18742" t="n">
        <v>931768000</v>
      </c>
      <c r="E18742" t="n">
        <v>432542000</v>
      </c>
      <c r="F18742" t="n">
        <v>213757000</v>
      </c>
      <c r="G18742" t="n">
        <v>18158000</v>
      </c>
      <c r="H18742" t="n">
        <v>2.67</v>
      </c>
      <c r="I18742" t="n">
        <v>4</v>
      </c>
      <c r="K18742" t="n">
        <v>-78102000</v>
      </c>
      <c r="L18742" t="n">
        <v>94105000</v>
      </c>
      <c r="M18742" t="n">
        <v>91843000</v>
      </c>
      <c r="N18742" t="n">
        <v>-77892000</v>
      </c>
      <c r="O18742">
        <f>D18741</f>
      </c>
      <c r="P18742">
        <f>(E18742-F18742+G18742)/O18742*100</f>
      </c>
      <c r="Q18742">
        <f>H18741</f>
      </c>
      <c r="R18742">
        <f>I18741</f>
      </c>
      <c r="S18742">
        <f>H18742-H18741</f>
      </c>
      <c r="T18742">
        <f>I18742-I18741</f>
      </c>
      <c r="U18742">
        <f>(L18742-K18742)/(2*D18742*0.01)</f>
      </c>
      <c r="V18742">
        <f>(L18742+K18742)/(D18742*0.0001)</f>
      </c>
    </row>
    <row r="18743">
      <c r="A18743" t="n">
        <v>2017</v>
      </c>
      <c r="B18743" t="inlineStr">
        <is>
          <t>00980061</t>
        </is>
      </c>
      <c r="C18743" t="inlineStr">
        <is>
          <t>보령엘엔지터미널</t>
        </is>
      </c>
      <c r="D18743" t="n">
        <v>1614494000</v>
      </c>
      <c r="E18743" t="n">
        <v>538242000</v>
      </c>
      <c r="F18743" t="n">
        <v>160312000</v>
      </c>
      <c r="G18743" t="n">
        <v>30374000</v>
      </c>
      <c r="H18743" t="n">
        <v>3.08</v>
      </c>
      <c r="I18743" t="n">
        <v>4.5</v>
      </c>
      <c r="K18743" t="n">
        <v>-136880000</v>
      </c>
      <c r="L18743" t="n">
        <v>164409000</v>
      </c>
      <c r="M18743" t="n">
        <v>160334000</v>
      </c>
      <c r="N18743" t="n">
        <v>-136408000</v>
      </c>
      <c r="O18743">
        <f>D18742</f>
      </c>
      <c r="P18743">
        <f>(E18743-F18743+G18743)/O18743*100</f>
      </c>
      <c r="Q18743">
        <f>H18742</f>
      </c>
      <c r="R18743">
        <f>I18742</f>
      </c>
      <c r="S18743">
        <f>H18743-H18742</f>
      </c>
      <c r="T18743">
        <f>I18743-I18742</f>
      </c>
      <c r="U18743">
        <f>(L18743-K18743)/(2*D18743*0.01)</f>
      </c>
      <c r="V18743">
        <f>(L18743+K18743)/(D18743*0.0001)</f>
      </c>
    </row>
    <row r="18744">
      <c r="A18744" t="n">
        <v>2018</v>
      </c>
      <c r="B18744" t="inlineStr">
        <is>
          <t>00980061</t>
        </is>
      </c>
      <c r="C18744" t="inlineStr">
        <is>
          <t>보령엘엔지터미널</t>
        </is>
      </c>
      <c r="D18744" t="n">
        <v>2235433000</v>
      </c>
      <c r="E18744" t="n">
        <v>584339000</v>
      </c>
      <c r="F18744" t="n">
        <v>70546000</v>
      </c>
      <c r="G18744" t="n">
        <v>48897000</v>
      </c>
      <c r="H18744" t="n">
        <v>2.6</v>
      </c>
      <c r="I18744" t="n">
        <v>4</v>
      </c>
      <c r="K18744" t="n">
        <v>-219051000</v>
      </c>
      <c r="L18744" t="n">
        <v>262811000</v>
      </c>
      <c r="M18744" t="n">
        <v>256290000</v>
      </c>
      <c r="N18744" t="n">
        <v>-218307000</v>
      </c>
      <c r="O18744">
        <f>D18743</f>
      </c>
      <c r="P18744">
        <f>(E18744-F18744+G18744)/O18744*100</f>
      </c>
      <c r="Q18744">
        <f>H18743</f>
      </c>
      <c r="R18744">
        <f>I18743</f>
      </c>
      <c r="S18744">
        <f>H18744-H18743</f>
      </c>
      <c r="T18744">
        <f>I18744-I18743</f>
      </c>
      <c r="U18744">
        <f>(L18744-K18744)/(2*D18744*0.01)</f>
      </c>
      <c r="V18744">
        <f>(L18744+K18744)/(D18744*0.0001)</f>
      </c>
    </row>
    <row r="18745">
      <c r="A18745" t="n">
        <v>2019</v>
      </c>
      <c r="B18745" t="inlineStr">
        <is>
          <t>00980061</t>
        </is>
      </c>
      <c r="C18745" t="inlineStr">
        <is>
          <t>보령엘엔지터미널</t>
        </is>
      </c>
      <c r="D18745" t="n">
        <v>2493523000</v>
      </c>
      <c r="E18745" t="n">
        <v>668924000</v>
      </c>
      <c r="F18745" t="n">
        <v>511200000</v>
      </c>
      <c r="G18745" t="n">
        <v>57429000</v>
      </c>
      <c r="H18745" t="n">
        <v>2.32</v>
      </c>
      <c r="I18745" t="n">
        <v>4</v>
      </c>
      <c r="K18745" t="n">
        <v>-263470000</v>
      </c>
      <c r="L18745" t="n">
        <v>318577000</v>
      </c>
      <c r="M18745" t="n">
        <v>309714000</v>
      </c>
      <c r="N18745" t="n">
        <v>-261927000</v>
      </c>
      <c r="O18745">
        <f>D18744</f>
      </c>
      <c r="P18745">
        <f>(E18745-F18745+G18745)/O18745*100</f>
      </c>
      <c r="Q18745">
        <f>H18744</f>
      </c>
      <c r="R18745">
        <f>I18744</f>
      </c>
      <c r="S18745">
        <f>H18745-H18744</f>
      </c>
      <c r="T18745">
        <f>I18745-I18744</f>
      </c>
      <c r="U18745">
        <f>(L18745-K18745)/(2*D18745*0.01)</f>
      </c>
      <c r="V18745">
        <f>(L18745+K18745)/(D18745*0.0001)</f>
      </c>
    </row>
    <row r="18746">
      <c r="A18746" t="n">
        <v>2020</v>
      </c>
      <c r="B18746" t="inlineStr">
        <is>
          <t>00980061</t>
        </is>
      </c>
      <c r="C18746" t="inlineStr">
        <is>
          <t>보령엘엔지터미널</t>
        </is>
      </c>
      <c r="D18746" t="n">
        <v>2914011000</v>
      </c>
      <c r="E18746" t="n">
        <v>711370000</v>
      </c>
      <c r="F18746" t="n">
        <v>447124000</v>
      </c>
      <c r="G18746" t="n">
        <v>54497000</v>
      </c>
      <c r="H18746" t="n">
        <v>2.44</v>
      </c>
      <c r="I18746" t="n">
        <v>4</v>
      </c>
      <c r="K18746" t="n">
        <v>-245265000</v>
      </c>
      <c r="L18746" t="n">
        <v>287752000</v>
      </c>
      <c r="M18746" t="n">
        <v>280327000</v>
      </c>
      <c r="N18746" t="n">
        <v>-244144000</v>
      </c>
      <c r="O18746">
        <f>D18745</f>
      </c>
      <c r="P18746">
        <f>(E18746-F18746+G18746)/O18746*100</f>
      </c>
      <c r="Q18746">
        <f>H18745</f>
      </c>
      <c r="R18746">
        <f>I18745</f>
      </c>
      <c r="S18746">
        <f>H18746-H18745</f>
      </c>
      <c r="T18746">
        <f>I18746-I18745</f>
      </c>
      <c r="U18746">
        <f>(L18746-K18746)/(2*D18746*0.01)</f>
      </c>
      <c r="V18746">
        <f>(L18746+K18746)/(D18746*0.0001)</f>
      </c>
    </row>
    <row r="18747">
      <c r="A18747" t="n">
        <v>2021</v>
      </c>
      <c r="B18747" t="inlineStr">
        <is>
          <t>00980061</t>
        </is>
      </c>
      <c r="C18747" t="inlineStr">
        <is>
          <t>보령엘엔지터미널</t>
        </is>
      </c>
      <c r="D18747" t="n">
        <v>3029337000</v>
      </c>
      <c r="E18747" t="n">
        <v>752726000</v>
      </c>
      <c r="F18747" t="n">
        <v>572539000</v>
      </c>
      <c r="G18747" t="n">
        <v>68577000</v>
      </c>
      <c r="H18747" t="n">
        <v>2.97</v>
      </c>
      <c r="I18747" t="n">
        <v>4</v>
      </c>
      <c r="J18747" t="n">
        <v>9.4</v>
      </c>
      <c r="K18747" t="n">
        <v>-256465000</v>
      </c>
      <c r="L18747" t="n">
        <v>299464000</v>
      </c>
      <c r="M18747" t="n">
        <v>293402000</v>
      </c>
      <c r="N18747" t="n">
        <v>-256525000</v>
      </c>
      <c r="O18747">
        <f>D18746</f>
      </c>
      <c r="P18747">
        <f>(E18747-F18747+G18747)/O18747*100</f>
      </c>
      <c r="Q18747">
        <f>H18746</f>
      </c>
      <c r="R18747">
        <f>I18746</f>
      </c>
      <c r="S18747">
        <f>H18747-H18746</f>
      </c>
      <c r="T18747">
        <f>I18747-I18746</f>
      </c>
      <c r="U18747">
        <f>(L18747-K18747)/(2*D18747*0.01)</f>
      </c>
      <c r="V18747">
        <f>(L18747+K18747)/(D18747*0.0001)</f>
      </c>
    </row>
    <row r="18748">
      <c r="A18748" t="n">
        <v>2022</v>
      </c>
      <c r="B18748" t="inlineStr">
        <is>
          <t>00980061</t>
        </is>
      </c>
      <c r="C18748" t="inlineStr">
        <is>
          <t>보령엘엔지터미널</t>
        </is>
      </c>
      <c r="D18748" t="n">
        <v>2841950000</v>
      </c>
      <c r="E18748" t="n">
        <v>719963000</v>
      </c>
      <c r="F18748" t="n">
        <v>582860000</v>
      </c>
      <c r="G18748" t="n">
        <v>86977000</v>
      </c>
      <c r="H18748" t="n">
        <v>5.34</v>
      </c>
      <c r="I18748" t="n">
        <v>4</v>
      </c>
      <c r="J18748" t="n">
        <v>8.279999999999999</v>
      </c>
      <c r="K18748" t="n">
        <v>-208719000</v>
      </c>
      <c r="L18748" t="n">
        <v>240036000</v>
      </c>
      <c r="M18748" t="n">
        <v>241039000</v>
      </c>
      <c r="N18748" t="n">
        <v>-213255000</v>
      </c>
      <c r="O18748">
        <f>D18747</f>
      </c>
      <c r="P18748">
        <f>(E18748-F18748+G18748)/O18748*100</f>
      </c>
      <c r="Q18748">
        <f>H18747</f>
      </c>
      <c r="R18748">
        <f>I18747</f>
      </c>
      <c r="S18748">
        <f>H18748-H18747</f>
      </c>
      <c r="T18748">
        <f>I18748-I18747</f>
      </c>
      <c r="U18748">
        <f>(L18748-K18748)/(2*D18748*0.01)</f>
      </c>
      <c r="V18748">
        <f>(L18748+K18748)/(D18748*0.0001)</f>
      </c>
    </row>
    <row r="18749">
      <c r="A18749" t="n">
        <v>2023</v>
      </c>
      <c r="B18749" t="inlineStr">
        <is>
          <t>00980061</t>
        </is>
      </c>
      <c r="C18749" t="inlineStr">
        <is>
          <t>보령엘엔지터미널</t>
        </is>
      </c>
      <c r="D18749" t="n">
        <v>3100967000</v>
      </c>
      <c r="E18749" t="n">
        <v>616563000</v>
      </c>
      <c r="F18749" t="n">
        <v>798245000</v>
      </c>
      <c r="G18749" t="n">
        <v>145628000</v>
      </c>
      <c r="H18749" t="n">
        <v>4.56</v>
      </c>
      <c r="I18749" t="n">
        <v>4</v>
      </c>
      <c r="J18749" t="n">
        <v>9.25</v>
      </c>
      <c r="K18749" t="n">
        <v>-255251000</v>
      </c>
      <c r="L18749" t="n">
        <v>295754000</v>
      </c>
      <c r="M18749" t="n">
        <v>294619000</v>
      </c>
      <c r="N18749" t="n">
        <v>-258979000</v>
      </c>
      <c r="O18749">
        <f>D18748</f>
      </c>
      <c r="P18749">
        <f>(E18749-F18749+G18749)/O18749*100</f>
      </c>
      <c r="Q18749">
        <f>H18748</f>
      </c>
      <c r="R18749">
        <f>I18748</f>
      </c>
      <c r="S18749">
        <f>H18749-H18748</f>
      </c>
      <c r="T18749">
        <f>I18749-I18748</f>
      </c>
      <c r="U18749">
        <f>(L18749-K18749)/(2*D18749*0.01)</f>
      </c>
      <c r="V18749">
        <f>(L18749+K18749)/(D18749*0.0001)</f>
      </c>
    </row>
    <row r="18750">
      <c r="A18750" t="n">
        <v>2024</v>
      </c>
      <c r="B18750" t="inlineStr">
        <is>
          <t>00980061</t>
        </is>
      </c>
      <c r="C18750" t="inlineStr">
        <is>
          <t>보령엘엔지터미널</t>
        </is>
      </c>
      <c r="D18750" t="n">
        <v>4482383000</v>
      </c>
      <c r="E18750" t="n">
        <v>635447000</v>
      </c>
      <c r="F18750" t="n">
        <v>84095000</v>
      </c>
      <c r="G18750" t="n">
        <v>151377000</v>
      </c>
      <c r="H18750" t="n">
        <v>4.05</v>
      </c>
      <c r="I18750" t="n">
        <v>4</v>
      </c>
      <c r="J18750" t="n">
        <v>8.52</v>
      </c>
      <c r="K18750" t="n">
        <v>-341723000</v>
      </c>
      <c r="L18750" t="n">
        <v>396161000</v>
      </c>
      <c r="M18750" t="n">
        <v>392560000</v>
      </c>
      <c r="N18750" t="n">
        <v>-345137000</v>
      </c>
      <c r="O18750">
        <f>D18749</f>
      </c>
      <c r="P18750">
        <f>(E18750-F18750+G18750)/O18750*100</f>
      </c>
      <c r="Q18750">
        <f>H18749</f>
      </c>
      <c r="R18750">
        <f>I18749</f>
      </c>
      <c r="S18750">
        <f>H18750-H18749</f>
      </c>
      <c r="T18750">
        <f>I18750-I18749</f>
      </c>
      <c r="U18750">
        <f>(L18750-K18750)/(2*D18750*0.01)</f>
      </c>
      <c r="V18750">
        <f>(L18750+K18750)/(D18750*0.0001)</f>
      </c>
    </row>
    <row r="18751">
      <c r="A18751" t="n">
        <v>2014</v>
      </c>
      <c r="B18751" t="inlineStr">
        <is>
          <t>00980122</t>
        </is>
      </c>
      <c r="C18751" t="inlineStr">
        <is>
          <t>JB금융지주</t>
        </is>
      </c>
      <c r="D18751" t="n">
        <v>820000000</v>
      </c>
      <c r="E18751" t="n">
        <v>98000000</v>
      </c>
      <c r="G18751" t="n">
        <v>19000000</v>
      </c>
      <c r="H18751" t="n">
        <v>2.8</v>
      </c>
      <c r="I18751" t="n">
        <v>4.94</v>
      </c>
      <c r="J18751" t="n">
        <v>9.06</v>
      </c>
      <c r="K18751" t="n">
        <v>-67000000</v>
      </c>
      <c r="L18751" t="n">
        <v>78000000</v>
      </c>
      <c r="M18751" t="n">
        <v>87000000</v>
      </c>
      <c r="N18751" t="n">
        <v>-68000000</v>
      </c>
      <c r="U18751">
        <f>(L18751-K18751)/(2*D18751*0.01)</f>
      </c>
      <c r="V18751">
        <f>(L18751+K18751)/(D18751*0.0001)</f>
      </c>
    </row>
    <row r="18752">
      <c r="A18752" t="n">
        <v>2015</v>
      </c>
      <c r="B18752" t="inlineStr">
        <is>
          <t>00980122</t>
        </is>
      </c>
      <c r="C18752" t="inlineStr">
        <is>
          <t>JB금융지주</t>
        </is>
      </c>
      <c r="D18752" t="n">
        <v>146380000000</v>
      </c>
      <c r="E18752" t="n">
        <v>25102000000</v>
      </c>
      <c r="F18752" t="n">
        <v>9138000000</v>
      </c>
      <c r="G18752" t="n">
        <v>3898000000</v>
      </c>
      <c r="H18752" t="n">
        <v>2.585</v>
      </c>
      <c r="I18752" t="n">
        <v>4.52</v>
      </c>
      <c r="J18752" t="n">
        <v>10.67</v>
      </c>
      <c r="O18752">
        <f>D18751</f>
      </c>
      <c r="P18752">
        <f>(E18752-F18752+G18752)/O18752*100</f>
      </c>
      <c r="Q18752">
        <f>H18751</f>
      </c>
      <c r="R18752">
        <f>I18751</f>
      </c>
      <c r="S18752">
        <f>H18752-H18751</f>
      </c>
      <c r="T18752">
        <f>I18752-I18751</f>
      </c>
    </row>
    <row r="18753">
      <c r="A18753" t="n">
        <v>2016</v>
      </c>
      <c r="B18753" t="inlineStr">
        <is>
          <t>00980122</t>
        </is>
      </c>
      <c r="C18753" t="inlineStr">
        <is>
          <t>JB금융지주</t>
        </is>
      </c>
      <c r="D18753" t="n">
        <v>167836000000</v>
      </c>
      <c r="E18753" t="n">
        <v>27163000000</v>
      </c>
      <c r="F18753" t="n">
        <v>12594000000</v>
      </c>
      <c r="G18753" t="n">
        <v>3766000000</v>
      </c>
      <c r="H18753" t="n">
        <v>3.855</v>
      </c>
      <c r="I18753" t="n">
        <v>4.855</v>
      </c>
      <c r="K18753" t="n">
        <v>-18628000000</v>
      </c>
      <c r="L18753" t="n">
        <v>22231000000</v>
      </c>
      <c r="M18753" t="n">
        <v>22074000000</v>
      </c>
      <c r="N18753" t="n">
        <v>-18809000000</v>
      </c>
      <c r="O18753">
        <f>D18752</f>
      </c>
      <c r="P18753">
        <f>(E18753-F18753+G18753)/O18753*100</f>
      </c>
      <c r="Q18753">
        <f>H18752</f>
      </c>
      <c r="R18753">
        <f>I18752</f>
      </c>
      <c r="S18753">
        <f>H18753-H18752</f>
      </c>
      <c r="T18753">
        <f>I18753-I18752</f>
      </c>
      <c r="U18753">
        <f>(L18753-K18753)/(2*D18753*0.01)</f>
      </c>
      <c r="V18753">
        <f>(L18753+K18753)/(D18753*0.0001)</f>
      </c>
    </row>
    <row r="18754">
      <c r="A18754" t="n">
        <v>2017</v>
      </c>
      <c r="B18754" t="inlineStr">
        <is>
          <t>00980122</t>
        </is>
      </c>
      <c r="C18754" t="inlineStr">
        <is>
          <t>JB금융지주</t>
        </is>
      </c>
      <c r="D18754" t="n">
        <v>161559000000</v>
      </c>
      <c r="E18754" t="n">
        <v>24299000000</v>
      </c>
      <c r="F18754" t="n">
        <v>8809000000</v>
      </c>
      <c r="G18754" t="n">
        <v>4701000000</v>
      </c>
      <c r="H18754" t="n">
        <v>2.235</v>
      </c>
      <c r="I18754" t="n">
        <v>5.24</v>
      </c>
      <c r="K18754" t="n">
        <v>-17680000000</v>
      </c>
      <c r="L18754" t="n">
        <v>13701000000</v>
      </c>
      <c r="M18754" t="n">
        <v>13506000000</v>
      </c>
      <c r="N18754" t="n">
        <v>-18079000000</v>
      </c>
      <c r="O18754">
        <f>D18753</f>
      </c>
      <c r="P18754">
        <f>(E18754-F18754+G18754)/O18754*100</f>
      </c>
      <c r="Q18754">
        <f>H18753</f>
      </c>
      <c r="R18754">
        <f>I18753</f>
      </c>
      <c r="S18754">
        <f>H18754-H18753</f>
      </c>
      <c r="T18754">
        <f>I18754-I18753</f>
      </c>
      <c r="U18754">
        <f>(L18754-K18754)/(2*D18754*0.01)</f>
      </c>
    </row>
    <row r="18755">
      <c r="A18755" t="n">
        <v>2018</v>
      </c>
      <c r="B18755" t="inlineStr">
        <is>
          <t>00980122</t>
        </is>
      </c>
      <c r="C18755" t="inlineStr">
        <is>
          <t>JB금융지주</t>
        </is>
      </c>
      <c r="D18755" t="n">
        <v>198958000000</v>
      </c>
      <c r="E18755" t="n">
        <v>22138000000</v>
      </c>
      <c r="F18755" t="n">
        <v>16920000000</v>
      </c>
      <c r="G18755" t="n">
        <v>6331000000</v>
      </c>
      <c r="H18755" t="n">
        <v>3.55</v>
      </c>
      <c r="I18755" t="n">
        <v>4.54</v>
      </c>
      <c r="K18755" t="n">
        <v>-17757000000</v>
      </c>
      <c r="L18755" t="n">
        <v>21856000000</v>
      </c>
      <c r="M18755" t="n">
        <v>21973000000</v>
      </c>
      <c r="N18755" t="n">
        <v>-18173000000</v>
      </c>
      <c r="O18755">
        <f>D18754</f>
      </c>
      <c r="P18755">
        <f>(E18755-F18755+G18755)/O18755*100</f>
      </c>
      <c r="Q18755">
        <f>H18754</f>
      </c>
      <c r="R18755">
        <f>I18754</f>
      </c>
      <c r="S18755">
        <f>H18755-H18754</f>
      </c>
      <c r="T18755">
        <f>I18755-I18754</f>
      </c>
      <c r="U18755">
        <f>(L18755-K18755)/(2*D18755*0.01)</f>
      </c>
      <c r="V18755">
        <f>(L18755+K18755)/(D18755*0.0001)</f>
      </c>
    </row>
    <row r="18756">
      <c r="A18756" t="n">
        <v>2019</v>
      </c>
      <c r="B18756" t="inlineStr">
        <is>
          <t>00980122</t>
        </is>
      </c>
      <c r="C18756" t="inlineStr">
        <is>
          <t>JB금융지주</t>
        </is>
      </c>
      <c r="D18756" t="n">
        <v>234480000000</v>
      </c>
      <c r="E18756" t="n">
        <v>26106000000</v>
      </c>
      <c r="F18756" t="n">
        <v>8456000000</v>
      </c>
      <c r="G18756" t="n">
        <v>7028000000</v>
      </c>
      <c r="H18756" t="n">
        <v>2.995</v>
      </c>
      <c r="I18756" t="n">
        <v>5.075</v>
      </c>
      <c r="J18756" t="n">
        <v>9.210000000000001</v>
      </c>
      <c r="K18756" t="n">
        <v>-20855000000</v>
      </c>
      <c r="L18756" t="n">
        <v>24392000000</v>
      </c>
      <c r="M18756" t="n">
        <v>24389000000</v>
      </c>
      <c r="N18756" t="n">
        <v>-21224000000</v>
      </c>
      <c r="O18756">
        <f>D18755</f>
      </c>
      <c r="P18756">
        <f>(E18756-F18756+G18756)/O18756*100</f>
      </c>
      <c r="Q18756">
        <f>H18755</f>
      </c>
      <c r="R18756">
        <f>I18755</f>
      </c>
      <c r="S18756">
        <f>H18756-H18755</f>
      </c>
      <c r="T18756">
        <f>I18756-I18755</f>
      </c>
      <c r="U18756">
        <f>(L18756-K18756)/(2*D18756*0.01)</f>
      </c>
      <c r="V18756">
        <f>(L18756+K18756)/(D18756*0.0001)</f>
      </c>
    </row>
    <row r="18757">
      <c r="A18757" t="n">
        <v>2020</v>
      </c>
      <c r="B18757" t="inlineStr">
        <is>
          <t>00980122</t>
        </is>
      </c>
      <c r="C18757" t="inlineStr">
        <is>
          <t>JB금융지주</t>
        </is>
      </c>
      <c r="D18757" t="n">
        <v>249258000000</v>
      </c>
      <c r="E18757" t="n">
        <v>28249000000</v>
      </c>
      <c r="F18757" t="n">
        <v>5374000000</v>
      </c>
      <c r="G18757" t="n">
        <v>7347000000</v>
      </c>
      <c r="H18757" t="n">
        <v>3.225</v>
      </c>
      <c r="I18757" t="n">
        <v>4.695</v>
      </c>
      <c r="J18757" t="n">
        <v>8.050000000000001</v>
      </c>
      <c r="K18757" t="n">
        <v>-22406000000</v>
      </c>
      <c r="L18757" t="n">
        <v>26251000000</v>
      </c>
      <c r="M18757" t="n">
        <v>26312000000</v>
      </c>
      <c r="N18757" t="n">
        <v>-22858000000</v>
      </c>
      <c r="O18757">
        <f>D18756</f>
      </c>
      <c r="P18757">
        <f>(E18757-F18757+G18757)/O18757*100</f>
      </c>
      <c r="Q18757">
        <f>H18756</f>
      </c>
      <c r="R18757">
        <f>I18756</f>
      </c>
      <c r="S18757">
        <f>H18757-H18756</f>
      </c>
      <c r="T18757">
        <f>I18757-I18756</f>
      </c>
      <c r="U18757">
        <f>(L18757-K18757)/(2*D18757*0.01)</f>
      </c>
      <c r="V18757">
        <f>(L18757+K18757)/(D18757*0.0001)</f>
      </c>
    </row>
    <row r="18758">
      <c r="A18758" t="n">
        <v>2021</v>
      </c>
      <c r="B18758" t="inlineStr">
        <is>
          <t>00980122</t>
        </is>
      </c>
      <c r="C18758" t="inlineStr">
        <is>
          <t>JB금융지주</t>
        </is>
      </c>
      <c r="D18758" t="n">
        <v>255642000000</v>
      </c>
      <c r="E18758" t="n">
        <v>28007000000</v>
      </c>
      <c r="F18758" t="n">
        <v>16468000000</v>
      </c>
      <c r="G18758" t="n">
        <v>8335000000</v>
      </c>
      <c r="H18758" t="n">
        <v>3.74</v>
      </c>
      <c r="I18758" t="n">
        <v>4.36</v>
      </c>
      <c r="J18758" t="n">
        <v>8.695</v>
      </c>
      <c r="K18758" t="n">
        <v>-22018000000</v>
      </c>
      <c r="L18758" t="n">
        <v>25626000000</v>
      </c>
      <c r="M18758" t="n">
        <v>25866000000</v>
      </c>
      <c r="N18758" t="n">
        <v>-22600000000</v>
      </c>
      <c r="O18758">
        <f>D18757</f>
      </c>
      <c r="P18758">
        <f>(E18758-F18758+G18758)/O18758*100</f>
      </c>
      <c r="Q18758">
        <f>H18757</f>
      </c>
      <c r="R18758">
        <f>I18757</f>
      </c>
      <c r="S18758">
        <f>H18758-H18757</f>
      </c>
      <c r="T18758">
        <f>I18758-I18757</f>
      </c>
      <c r="U18758">
        <f>(L18758-K18758)/(2*D18758*0.01)</f>
      </c>
      <c r="V18758">
        <f>(L18758+K18758)/(D18758*0.0001)</f>
      </c>
    </row>
    <row r="18759">
      <c r="A18759" t="n">
        <v>2022</v>
      </c>
      <c r="B18759" t="inlineStr">
        <is>
          <t>00980122</t>
        </is>
      </c>
      <c r="C18759" t="inlineStr">
        <is>
          <t>JB금융지주</t>
        </is>
      </c>
      <c r="D18759" t="n">
        <v>227852000000</v>
      </c>
      <c r="E18759" t="n">
        <v>26659000000</v>
      </c>
      <c r="F18759" t="n">
        <v>15335000000</v>
      </c>
      <c r="G18759" t="n">
        <v>9785000000</v>
      </c>
      <c r="H18759" t="n">
        <v>6.17</v>
      </c>
      <c r="I18759" t="n">
        <v>4.3</v>
      </c>
      <c r="J18759" t="n">
        <v>8.494999999999999</v>
      </c>
      <c r="K18759" t="n">
        <v>-15712000000</v>
      </c>
      <c r="L18759" t="n">
        <v>18234000000</v>
      </c>
      <c r="M18759" t="n">
        <v>18163000000</v>
      </c>
      <c r="N18759" t="n">
        <v>-16465000000</v>
      </c>
      <c r="O18759">
        <f>D18758</f>
      </c>
      <c r="P18759">
        <f>(E18759-F18759+G18759)/O18759*100</f>
      </c>
      <c r="Q18759">
        <f>H18758</f>
      </c>
      <c r="R18759">
        <f>I18758</f>
      </c>
      <c r="S18759">
        <f>H18759-H18758</f>
      </c>
      <c r="T18759">
        <f>I18759-I18758</f>
      </c>
      <c r="U18759">
        <f>(L18759-K18759)/(2*D18759*0.01)</f>
      </c>
      <c r="V18759">
        <f>(L18759+K18759)/(D18759*0.0001)</f>
      </c>
    </row>
    <row r="18760">
      <c r="A18760" t="n">
        <v>2023</v>
      </c>
      <c r="B18760" t="inlineStr">
        <is>
          <t>00980122</t>
        </is>
      </c>
      <c r="C18760" t="inlineStr">
        <is>
          <t>JB금융지주</t>
        </is>
      </c>
      <c r="D18760" t="n">
        <v>274024000000</v>
      </c>
      <c r="E18760" t="n">
        <v>22339000000</v>
      </c>
      <c r="F18760" t="n">
        <v>19793000000</v>
      </c>
      <c r="G18760" t="n">
        <v>13548000000</v>
      </c>
      <c r="H18760" t="n">
        <v>5.28</v>
      </c>
      <c r="I18760" t="n">
        <v>4.42</v>
      </c>
      <c r="J18760" t="n">
        <v>8.59</v>
      </c>
      <c r="K18760" t="n">
        <v>-20294000000</v>
      </c>
      <c r="L18760" t="n">
        <v>23204000000</v>
      </c>
      <c r="M18760" t="n">
        <v>23707000000</v>
      </c>
      <c r="N18760" t="n">
        <v>-21057000000</v>
      </c>
      <c r="O18760">
        <f>D18759</f>
      </c>
      <c r="P18760">
        <f>(E18760-F18760+G18760)/O18760*100</f>
      </c>
      <c r="Q18760">
        <f>H18759</f>
      </c>
      <c r="R18760">
        <f>I18759</f>
      </c>
      <c r="S18760">
        <f>H18760-H18759</f>
      </c>
      <c r="T18760">
        <f>I18760-I18759</f>
      </c>
      <c r="U18760">
        <f>(L18760-K18760)/(2*D18760*0.01)</f>
      </c>
      <c r="V18760">
        <f>(L18760+K18760)/(D18760*0.0001)</f>
      </c>
    </row>
    <row r="18761">
      <c r="A18761" t="n">
        <v>2024</v>
      </c>
      <c r="B18761" t="inlineStr">
        <is>
          <t>00980122</t>
        </is>
      </c>
      <c r="C18761" t="inlineStr">
        <is>
          <t>JB금융지주</t>
        </is>
      </c>
      <c r="D18761" t="n">
        <v>303101000000</v>
      </c>
      <c r="E18761" t="n">
        <v>24495000000</v>
      </c>
      <c r="F18761" t="n">
        <v>14677000000</v>
      </c>
      <c r="G18761" t="n">
        <v>14279000000</v>
      </c>
      <c r="H18761" t="n">
        <v>4.815</v>
      </c>
      <c r="I18761" t="n">
        <v>4.34</v>
      </c>
      <c r="J18761" t="n">
        <v>9.779999999999999</v>
      </c>
      <c r="K18761" t="n">
        <v>-22883000000</v>
      </c>
      <c r="L18761" t="n">
        <v>26187000000</v>
      </c>
      <c r="M18761" t="n">
        <v>26621000000</v>
      </c>
      <c r="N18761" t="n">
        <v>-23638000000</v>
      </c>
      <c r="O18761">
        <f>D18760</f>
      </c>
      <c r="P18761">
        <f>(E18761-F18761+G18761)/O18761*100</f>
      </c>
      <c r="Q18761">
        <f>H18760</f>
      </c>
      <c r="R18761">
        <f>I18760</f>
      </c>
      <c r="S18761">
        <f>H18761-H18760</f>
      </c>
      <c r="T18761">
        <f>I18761-I18760</f>
      </c>
      <c r="U18761">
        <f>(L18761-K18761)/(2*D18761*0.01)</f>
      </c>
      <c r="V18761">
        <f>(L18761+K18761)/(D18761*0.0001)</f>
      </c>
    </row>
    <row r="18762">
      <c r="A18762" t="n">
        <v>2025</v>
      </c>
      <c r="B18762" t="inlineStr">
        <is>
          <t>00980122</t>
        </is>
      </c>
      <c r="C18762" t="inlineStr">
        <is>
          <t>JB금융지주</t>
        </is>
      </c>
      <c r="D18762" t="n">
        <v>322232000000</v>
      </c>
      <c r="E18762" t="n">
        <v>26020000000</v>
      </c>
      <c r="F18762" t="n">
        <v>17179000000</v>
      </c>
      <c r="G18762" t="n">
        <v>14267000000</v>
      </c>
      <c r="H18762" t="n">
        <v>5.185</v>
      </c>
      <c r="I18762" t="n">
        <v>4.325</v>
      </c>
      <c r="J18762" t="n">
        <v>9.550000000000001</v>
      </c>
      <c r="K18762" t="n">
        <v>-24202000000</v>
      </c>
      <c r="L18762" t="n">
        <v>27668000000</v>
      </c>
      <c r="M18762" t="n">
        <v>28256000000</v>
      </c>
      <c r="N18762" t="n">
        <v>-25103000000</v>
      </c>
      <c r="O18762">
        <f>D18761</f>
      </c>
      <c r="P18762">
        <f>(E18762-F18762+G18762)/O18762*100</f>
      </c>
      <c r="Q18762">
        <f>H18761</f>
      </c>
      <c r="R18762">
        <f>I18761</f>
      </c>
      <c r="S18762">
        <f>H18762-H18761</f>
      </c>
      <c r="T18762">
        <f>I18762-I18761</f>
      </c>
      <c r="U18762">
        <f>(L18762-K18762)/(2*D18762*0.01)</f>
      </c>
      <c r="V18762">
        <f>(L18762+K18762)/(D18762*0.0001)</f>
      </c>
    </row>
    <row r="18763">
      <c r="A18763" t="n">
        <v>2014</v>
      </c>
      <c r="B18763" t="inlineStr">
        <is>
          <t>00983040</t>
        </is>
      </c>
      <c r="C18763" t="inlineStr">
        <is>
          <t>한진칼</t>
        </is>
      </c>
      <c r="D18763" t="n">
        <v>50122387000</v>
      </c>
      <c r="E18763" t="n">
        <v>6210128000</v>
      </c>
      <c r="F18763" t="n">
        <v>2516381000</v>
      </c>
      <c r="G18763" t="n">
        <v>1367886000</v>
      </c>
      <c r="H18763" t="n">
        <v>2.94</v>
      </c>
      <c r="I18763" t="n">
        <v>4.115</v>
      </c>
      <c r="K18763" t="n">
        <v>-2706251000</v>
      </c>
      <c r="L18763" t="n">
        <v>3101931000</v>
      </c>
      <c r="M18763" t="n">
        <v>3053824000</v>
      </c>
      <c r="N18763" t="n">
        <v>-2718068000</v>
      </c>
      <c r="U18763">
        <f>(L18763-K18763)/(2*D18763*0.01)</f>
      </c>
      <c r="V18763">
        <f>(L18763+K18763)/(D18763*0.0001)</f>
      </c>
    </row>
    <row r="18764">
      <c r="A18764" t="n">
        <v>2015</v>
      </c>
      <c r="B18764" t="inlineStr">
        <is>
          <t>00983040</t>
        </is>
      </c>
      <c r="C18764" t="inlineStr">
        <is>
          <t>한진칼</t>
        </is>
      </c>
      <c r="D18764" t="n">
        <v>58197734000</v>
      </c>
      <c r="E18764" t="n">
        <v>8729735000</v>
      </c>
      <c r="F18764" t="n">
        <v>4054494000</v>
      </c>
      <c r="G18764" t="n">
        <v>1341100000</v>
      </c>
      <c r="H18764" t="n">
        <v>2.295</v>
      </c>
      <c r="I18764" t="n">
        <v>3.915</v>
      </c>
      <c r="K18764" t="n">
        <v>-3056079000</v>
      </c>
      <c r="L18764" t="n">
        <v>3466060000</v>
      </c>
      <c r="M18764" t="n">
        <v>3431643000</v>
      </c>
      <c r="N18764" t="n">
        <v>-3083750000</v>
      </c>
      <c r="O18764">
        <f>D18763</f>
      </c>
      <c r="P18764">
        <f>(E18764-F18764+G18764)/O18764*100</f>
      </c>
      <c r="Q18764">
        <f>H18763</f>
      </c>
      <c r="R18764">
        <f>I18763</f>
      </c>
      <c r="S18764">
        <f>H18764-H18763</f>
      </c>
      <c r="T18764">
        <f>I18764-I18763</f>
      </c>
      <c r="U18764">
        <f>(L18764-K18764)/(2*D18764*0.01)</f>
      </c>
      <c r="V18764">
        <f>(L18764+K18764)/(D18764*0.0001)</f>
      </c>
    </row>
    <row r="18765">
      <c r="A18765" t="n">
        <v>2016</v>
      </c>
      <c r="B18765" t="inlineStr">
        <is>
          <t>00983040</t>
        </is>
      </c>
      <c r="C18765" t="inlineStr">
        <is>
          <t>한진칼</t>
        </is>
      </c>
      <c r="D18765" t="n">
        <v>68453026000</v>
      </c>
      <c r="E18765" t="n">
        <v>10168223000</v>
      </c>
      <c r="F18765" t="n">
        <v>5163272000</v>
      </c>
      <c r="G18765" t="n">
        <v>1241621000</v>
      </c>
      <c r="H18765" t="n">
        <v>2.195</v>
      </c>
      <c r="I18765" t="n">
        <v>3.915</v>
      </c>
      <c r="K18765" t="n">
        <v>-3382838000</v>
      </c>
      <c r="L18765" t="n">
        <v>3815040000</v>
      </c>
      <c r="M18765" t="n">
        <v>3797384000</v>
      </c>
      <c r="N18765" t="n">
        <v>-3427992000</v>
      </c>
      <c r="O18765">
        <f>D18764</f>
      </c>
      <c r="P18765">
        <f>(E18765-F18765+G18765)/O18765*100</f>
      </c>
      <c r="Q18765">
        <f>H18764</f>
      </c>
      <c r="R18765">
        <f>I18764</f>
      </c>
      <c r="S18765">
        <f>H18765-H18764</f>
      </c>
      <c r="T18765">
        <f>I18765-I18764</f>
      </c>
      <c r="U18765">
        <f>(L18765-K18765)/(2*D18765*0.01)</f>
      </c>
      <c r="V18765">
        <f>(L18765+K18765)/(D18765*0.0001)</f>
      </c>
    </row>
    <row r="18766">
      <c r="A18766" t="n">
        <v>2017</v>
      </c>
      <c r="B18766" t="inlineStr">
        <is>
          <t>00983040</t>
        </is>
      </c>
      <c r="C18766" t="inlineStr">
        <is>
          <t>한진칼</t>
        </is>
      </c>
      <c r="D18766" t="n">
        <v>71548764000</v>
      </c>
      <c r="E18766" t="n">
        <v>13071697000</v>
      </c>
      <c r="F18766" t="n">
        <v>13968061000</v>
      </c>
      <c r="G18766" t="n">
        <v>1437753000</v>
      </c>
      <c r="H18766" t="n">
        <v>2.625</v>
      </c>
      <c r="I18766" t="n">
        <v>4</v>
      </c>
      <c r="K18766" t="n">
        <v>-3994318000</v>
      </c>
      <c r="L18766" t="n">
        <v>4532759000</v>
      </c>
      <c r="M18766" t="n">
        <v>4540546000</v>
      </c>
      <c r="N18766" t="n">
        <v>-4071362000</v>
      </c>
      <c r="O18766">
        <f>D18765</f>
      </c>
      <c r="P18766">
        <f>(E18766-F18766+G18766)/O18766*100</f>
      </c>
      <c r="Q18766">
        <f>H18765</f>
      </c>
      <c r="R18766">
        <f>I18765</f>
      </c>
      <c r="S18766">
        <f>H18766-H18765</f>
      </c>
      <c r="T18766">
        <f>I18766-I18765</f>
      </c>
      <c r="U18766">
        <f>(L18766-K18766)/(2*D18766*0.01)</f>
      </c>
      <c r="V18766">
        <f>(L18766+K18766)/(D18766*0.0001)</f>
      </c>
    </row>
    <row r="18767">
      <c r="A18767" t="n">
        <v>2018</v>
      </c>
      <c r="B18767" t="inlineStr">
        <is>
          <t>00983040</t>
        </is>
      </c>
      <c r="C18767" t="inlineStr">
        <is>
          <t>한진칼</t>
        </is>
      </c>
      <c r="D18767" t="n">
        <v>85753540000</v>
      </c>
      <c r="E18767" t="n">
        <v>13623326000</v>
      </c>
      <c r="F18767" t="n">
        <v>9118267000</v>
      </c>
      <c r="G18767" t="n">
        <v>1796933000</v>
      </c>
      <c r="H18767" t="n">
        <v>2.22</v>
      </c>
      <c r="I18767" t="n">
        <v>4.6</v>
      </c>
      <c r="K18767" t="n">
        <v>-4977884000</v>
      </c>
      <c r="L18767" t="n">
        <v>5668751000</v>
      </c>
      <c r="M18767" t="n">
        <v>5666723000</v>
      </c>
      <c r="N18767" t="n">
        <v>-5065382000</v>
      </c>
      <c r="O18767">
        <f>D18766</f>
      </c>
      <c r="P18767">
        <f>(E18767-F18767+G18767)/O18767*100</f>
      </c>
      <c r="Q18767">
        <f>H18766</f>
      </c>
      <c r="R18767">
        <f>I18766</f>
      </c>
      <c r="S18767">
        <f>H18767-H18766</f>
      </c>
      <c r="T18767">
        <f>I18767-I18766</f>
      </c>
      <c r="U18767">
        <f>(L18767-K18767)/(2*D18767*0.01)</f>
      </c>
      <c r="V18767">
        <f>(L18767+K18767)/(D18767*0.0001)</f>
      </c>
    </row>
    <row r="18768">
      <c r="A18768" t="n">
        <v>2019</v>
      </c>
      <c r="B18768" t="inlineStr">
        <is>
          <t>00983040</t>
        </is>
      </c>
      <c r="C18768" t="inlineStr">
        <is>
          <t>한진칼</t>
        </is>
      </c>
      <c r="D18768" t="n">
        <v>79090245000</v>
      </c>
      <c r="E18768" t="n">
        <v>15708888000</v>
      </c>
      <c r="F18768" t="n">
        <v>26408571000</v>
      </c>
      <c r="G18768" t="n">
        <v>1636422000</v>
      </c>
      <c r="H18768" t="n">
        <v>1.83</v>
      </c>
      <c r="I18768" t="n">
        <v>4.85</v>
      </c>
      <c r="K18768" t="n">
        <v>-5515183000</v>
      </c>
      <c r="L18768" t="n">
        <v>6340801000</v>
      </c>
      <c r="M18768" t="n">
        <v>6335338000</v>
      </c>
      <c r="N18768" t="n">
        <v>-5610501000</v>
      </c>
      <c r="O18768">
        <f>D18767</f>
      </c>
      <c r="P18768">
        <f>(E18768-F18768+G18768)/O18768*100</f>
      </c>
      <c r="Q18768">
        <f>H18767</f>
      </c>
      <c r="R18768">
        <f>I18767</f>
      </c>
      <c r="S18768">
        <f>H18768-H18767</f>
      </c>
      <c r="T18768">
        <f>I18768-I18767</f>
      </c>
      <c r="U18768">
        <f>(L18768-K18768)/(2*D18768*0.01)</f>
      </c>
      <c r="V18768">
        <f>(L18768+K18768)/(D18768*0.0001)</f>
      </c>
    </row>
    <row r="18769">
      <c r="A18769" t="n">
        <v>2020</v>
      </c>
      <c r="B18769" t="inlineStr">
        <is>
          <t>00983040</t>
        </is>
      </c>
      <c r="C18769" t="inlineStr">
        <is>
          <t>한진칼</t>
        </is>
      </c>
      <c r="D18769" t="n">
        <v>97261609000</v>
      </c>
      <c r="E18769" t="n">
        <v>15245940000</v>
      </c>
      <c r="F18769" t="n">
        <v>7840246000</v>
      </c>
      <c r="G18769" t="n">
        <v>1411111000</v>
      </c>
      <c r="H18769" t="n">
        <v>1.755</v>
      </c>
      <c r="I18769" t="n">
        <v>4.595</v>
      </c>
      <c r="K18769" t="n">
        <v>-7977324000</v>
      </c>
      <c r="L18769" t="n">
        <v>9349355000</v>
      </c>
      <c r="M18769" t="n">
        <v>9382743000</v>
      </c>
      <c r="N18769" t="n">
        <v>-8143232000</v>
      </c>
      <c r="O18769">
        <f>D18768</f>
      </c>
      <c r="P18769">
        <f>(E18769-F18769+G18769)/O18769*100</f>
      </c>
      <c r="Q18769">
        <f>H18768</f>
      </c>
      <c r="R18769">
        <f>I18768</f>
      </c>
      <c r="S18769">
        <f>H18769-H18768</f>
      </c>
      <c r="T18769">
        <f>I18769-I18768</f>
      </c>
      <c r="U18769">
        <f>(L18769-K18769)/(2*D18769*0.01)</f>
      </c>
      <c r="V18769">
        <f>(L18769+K18769)/(D18769*0.0001)</f>
      </c>
    </row>
    <row r="18770">
      <c r="A18770" t="n">
        <v>2021</v>
      </c>
      <c r="B18770" t="inlineStr">
        <is>
          <t>00983040</t>
        </is>
      </c>
      <c r="C18770" t="inlineStr">
        <is>
          <t>한진칼</t>
        </is>
      </c>
      <c r="D18770" t="n">
        <v>93099447000</v>
      </c>
      <c r="E18770" t="n">
        <v>15712959000</v>
      </c>
      <c r="F18770" t="n">
        <v>4179506000</v>
      </c>
      <c r="G18770" t="n">
        <v>1798082000</v>
      </c>
      <c r="H18770" t="n">
        <v>2.475</v>
      </c>
      <c r="I18770" t="n">
        <v>4.485</v>
      </c>
      <c r="K18770" t="n">
        <v>-7960785000</v>
      </c>
      <c r="L18770" t="n">
        <v>9249647000</v>
      </c>
      <c r="M18770" t="n">
        <v>9225494000</v>
      </c>
      <c r="N18770" t="n">
        <v>-7973881000</v>
      </c>
      <c r="O18770">
        <f>D18769</f>
      </c>
      <c r="P18770">
        <f>(E18770-F18770+G18770)/O18770*100</f>
      </c>
      <c r="Q18770">
        <f>H18769</f>
      </c>
      <c r="R18770">
        <f>I18769</f>
      </c>
      <c r="S18770">
        <f>H18770-H18769</f>
      </c>
      <c r="T18770">
        <f>I18770-I18769</f>
      </c>
      <c r="U18770">
        <f>(L18770-K18770)/(2*D18770*0.01)</f>
      </c>
      <c r="V18770">
        <f>(L18770+K18770)/(D18770*0.0001)</f>
      </c>
    </row>
    <row r="18771">
      <c r="A18771" t="n">
        <v>2022</v>
      </c>
      <c r="B18771" t="inlineStr">
        <is>
          <t>00983040</t>
        </is>
      </c>
      <c r="C18771" t="inlineStr">
        <is>
          <t>한진칼</t>
        </is>
      </c>
      <c r="D18771" t="n">
        <v>36625240000</v>
      </c>
      <c r="E18771" t="n">
        <v>9388936000</v>
      </c>
      <c r="F18771" t="n">
        <v>7925480000</v>
      </c>
      <c r="G18771" t="n">
        <v>1422348000</v>
      </c>
      <c r="H18771" t="n">
        <v>5.08</v>
      </c>
      <c r="I18771" t="n">
        <v>4.08</v>
      </c>
      <c r="K18771" t="n">
        <v>-1342736000</v>
      </c>
      <c r="L18771" t="n">
        <v>1572216000</v>
      </c>
      <c r="M18771" t="n">
        <v>1593763000</v>
      </c>
      <c r="N18771" t="n">
        <v>-1387319000</v>
      </c>
      <c r="O18771">
        <f>D18770</f>
      </c>
      <c r="P18771">
        <f>(E18771-F18771+G18771)/O18771*100</f>
      </c>
      <c r="Q18771">
        <f>H18770</f>
      </c>
      <c r="R18771">
        <f>I18770</f>
      </c>
      <c r="S18771">
        <f>H18771-H18770</f>
      </c>
      <c r="T18771">
        <f>I18771-I18770</f>
      </c>
      <c r="U18771">
        <f>(L18771-K18771)/(2*D18771*0.01)</f>
      </c>
      <c r="V18771">
        <f>(L18771+K18771)/(D18771*0.0001)</f>
      </c>
    </row>
    <row r="18772">
      <c r="A18772" t="n">
        <v>2023</v>
      </c>
      <c r="B18772" t="inlineStr">
        <is>
          <t>00983040</t>
        </is>
      </c>
      <c r="C18772" t="inlineStr">
        <is>
          <t>한진칼</t>
        </is>
      </c>
      <c r="D18772" t="n">
        <v>41694866000</v>
      </c>
      <c r="E18772" t="n">
        <v>3961745000</v>
      </c>
      <c r="F18772" t="n">
        <v>3141105000</v>
      </c>
      <c r="G18772" t="n">
        <v>1730277000</v>
      </c>
      <c r="H18772" t="n">
        <v>4.05</v>
      </c>
      <c r="I18772" t="n">
        <v>4.23</v>
      </c>
      <c r="K18772" t="n">
        <v>-1924467000</v>
      </c>
      <c r="L18772" t="n">
        <v>2125012000</v>
      </c>
      <c r="M18772" t="n">
        <v>2139040000</v>
      </c>
      <c r="N18772" t="n">
        <v>-1971899000</v>
      </c>
      <c r="O18772">
        <f>D18771</f>
      </c>
      <c r="P18772">
        <f>(E18772-F18772+G18772)/O18772*100</f>
      </c>
      <c r="Q18772">
        <f>H18771</f>
      </c>
      <c r="R18772">
        <f>I18771</f>
      </c>
      <c r="S18772">
        <f>H18772-H18771</f>
      </c>
      <c r="T18772">
        <f>I18772-I18771</f>
      </c>
      <c r="U18772">
        <f>(L18772-K18772)/(2*D18772*0.01)</f>
      </c>
      <c r="V18772">
        <f>(L18772+K18772)/(D18772*0.0001)</f>
      </c>
    </row>
    <row r="18773">
      <c r="A18773" t="n">
        <v>2024</v>
      </c>
      <c r="B18773" t="inlineStr">
        <is>
          <t>00983040</t>
        </is>
      </c>
      <c r="C18773" t="inlineStr">
        <is>
          <t>한진칼</t>
        </is>
      </c>
      <c r="D18773" t="n">
        <v>44827881000</v>
      </c>
      <c r="E18773" t="n">
        <v>5206937000</v>
      </c>
      <c r="F18773" t="n">
        <v>6636540000</v>
      </c>
      <c r="G18773" t="n">
        <v>1559558000</v>
      </c>
      <c r="H18773" t="n">
        <v>3.38</v>
      </c>
      <c r="I18773" t="n">
        <v>4.33</v>
      </c>
      <c r="K18773" t="n">
        <v>-1738574000</v>
      </c>
      <c r="L18773" t="n">
        <v>2125012000</v>
      </c>
      <c r="M18773" t="n">
        <v>1898736000</v>
      </c>
      <c r="N18773" t="n">
        <v>-1971899000</v>
      </c>
      <c r="O18773">
        <f>D18772</f>
      </c>
      <c r="P18773">
        <f>(E18773-F18773+G18773)/O18773*100</f>
      </c>
      <c r="Q18773">
        <f>H18772</f>
      </c>
      <c r="R18773">
        <f>I18772</f>
      </c>
      <c r="S18773">
        <f>H18773-H18772</f>
      </c>
      <c r="T18773">
        <f>I18773-I18772</f>
      </c>
      <c r="U18773">
        <f>(L18773-K18773)/(2*D18773*0.01)</f>
      </c>
      <c r="V18773">
        <f>(L18773+K18773)/(D18773*0.0001)</f>
      </c>
    </row>
    <row r="18774">
      <c r="A18774" t="n">
        <v>2025</v>
      </c>
      <c r="B18774" t="inlineStr">
        <is>
          <t>00983040</t>
        </is>
      </c>
      <c r="C18774" t="inlineStr">
        <is>
          <t>한진칼</t>
        </is>
      </c>
      <c r="D18774" t="n">
        <v>55501171000</v>
      </c>
      <c r="E18774" t="n">
        <v>5744951000</v>
      </c>
      <c r="F18774" t="n">
        <v>2883212000</v>
      </c>
      <c r="G18774" t="n">
        <v>1410348000</v>
      </c>
      <c r="H18774" t="n">
        <v>3.605</v>
      </c>
      <c r="I18774" t="n">
        <v>4.32</v>
      </c>
      <c r="K18774" t="n">
        <v>-2014452000</v>
      </c>
      <c r="L18774" t="n">
        <v>2185083000</v>
      </c>
      <c r="M18774" t="n">
        <v>2192134000</v>
      </c>
      <c r="N18774" t="n">
        <v>-2057968000</v>
      </c>
      <c r="O18774">
        <f>D18773</f>
      </c>
      <c r="P18774">
        <f>(E18774-F18774+G18774)/O18774*100</f>
      </c>
      <c r="Q18774">
        <f>H18773</f>
      </c>
      <c r="R18774">
        <f>I18773</f>
      </c>
      <c r="S18774">
        <f>H18774-H18773</f>
      </c>
      <c r="T18774">
        <f>I18774-I18773</f>
      </c>
      <c r="U18774">
        <f>(L18774-K18774)/(2*D18774*0.01)</f>
      </c>
      <c r="V18774">
        <f>(L18774+K18774)/(D18774*0.0001)</f>
      </c>
    </row>
    <row r="18775">
      <c r="A18775" t="n">
        <v>2014</v>
      </c>
      <c r="B18775" t="inlineStr">
        <is>
          <t>00983271</t>
        </is>
      </c>
      <c r="C18775" t="inlineStr">
        <is>
          <t>NHN</t>
        </is>
      </c>
      <c r="D18775" t="n">
        <v>31979992000</v>
      </c>
      <c r="E18775" t="n">
        <v>10378482000</v>
      </c>
      <c r="F18775" t="n">
        <v>6351821000</v>
      </c>
      <c r="H18775" t="n">
        <v>2.9</v>
      </c>
      <c r="I18775" t="n">
        <v>11.37</v>
      </c>
      <c r="K18775" t="n">
        <v>-2522498000</v>
      </c>
      <c r="L18775" t="n">
        <v>3201437000</v>
      </c>
      <c r="M18775" t="n">
        <v>2692952000</v>
      </c>
      <c r="N18775" t="n">
        <v>-2188475000</v>
      </c>
      <c r="U18775">
        <f>(L18775-K18775)/(2*D18775*0.01)</f>
      </c>
      <c r="V18775">
        <f>(L18775+K18775)/(D18775*0.0001)</f>
      </c>
    </row>
    <row r="18776">
      <c r="A18776" t="n">
        <v>2015</v>
      </c>
      <c r="B18776" t="inlineStr">
        <is>
          <t>00983271</t>
        </is>
      </c>
      <c r="C18776" t="inlineStr">
        <is>
          <t>NHN</t>
        </is>
      </c>
      <c r="D18776" t="n">
        <v>23217342000</v>
      </c>
      <c r="E18776" t="n">
        <v>11338943000</v>
      </c>
      <c r="F18776" t="n">
        <v>8235637000</v>
      </c>
      <c r="G18776" t="n">
        <v>942375000</v>
      </c>
      <c r="H18776" t="n">
        <v>2.59</v>
      </c>
      <c r="I18776" t="n">
        <v>3.3</v>
      </c>
      <c r="J18776" t="n">
        <v>6.76</v>
      </c>
      <c r="K18776" t="n">
        <v>-1293555000</v>
      </c>
      <c r="L18776" t="n">
        <v>1472189000</v>
      </c>
      <c r="M18776" t="n">
        <v>1446198000</v>
      </c>
      <c r="N18776" t="n">
        <v>-1296625000</v>
      </c>
      <c r="O18776">
        <f>D18775</f>
      </c>
      <c r="P18776">
        <f>(E18776-F18776+G18776)/O18776*100</f>
      </c>
      <c r="Q18776">
        <f>H18775</f>
      </c>
      <c r="R18776">
        <f>I18775</f>
      </c>
      <c r="S18776">
        <f>H18776-H18775</f>
      </c>
      <c r="T18776">
        <f>I18776-I18775</f>
      </c>
      <c r="U18776">
        <f>(L18776-K18776)/(2*D18776*0.01)</f>
      </c>
      <c r="V18776">
        <f>(L18776+K18776)/(D18776*0.0001)</f>
      </c>
    </row>
    <row r="18777">
      <c r="A18777" t="n">
        <v>2016</v>
      </c>
      <c r="B18777" t="inlineStr">
        <is>
          <t>00983271</t>
        </is>
      </c>
      <c r="C18777" t="inlineStr">
        <is>
          <t>NHN</t>
        </is>
      </c>
      <c r="D18777" t="n">
        <v>27781241000</v>
      </c>
      <c r="E18777" t="n">
        <v>7032965000</v>
      </c>
      <c r="F18777" t="n">
        <v>5495817000</v>
      </c>
      <c r="H18777" t="n">
        <v>2.745</v>
      </c>
      <c r="I18777" t="n">
        <v>4.36</v>
      </c>
      <c r="J18777" t="n">
        <v>7.8</v>
      </c>
      <c r="K18777" t="n">
        <v>-1772209000</v>
      </c>
      <c r="L18777" t="n">
        <v>2067982000</v>
      </c>
      <c r="M18777" t="n">
        <v>2030439000</v>
      </c>
      <c r="N18777" t="n">
        <v>-1775989000</v>
      </c>
      <c r="O18777">
        <f>D18776</f>
      </c>
      <c r="Q18777">
        <f>H18776</f>
      </c>
      <c r="R18777">
        <f>I18776</f>
      </c>
      <c r="S18777">
        <f>H18777-H18776</f>
      </c>
      <c r="T18777">
        <f>I18777-I18776</f>
      </c>
      <c r="U18777">
        <f>(L18777-K18777)/(2*D18777*0.01)</f>
      </c>
      <c r="V18777">
        <f>(L18777+K18777)/(D18777*0.0001)</f>
      </c>
    </row>
    <row r="18778">
      <c r="A18778" t="n">
        <v>2017</v>
      </c>
      <c r="B18778" t="inlineStr">
        <is>
          <t>00983271</t>
        </is>
      </c>
      <c r="C18778" t="inlineStr">
        <is>
          <t>NHN</t>
        </is>
      </c>
      <c r="D18778" t="n">
        <v>33819049000</v>
      </c>
      <c r="E18778" t="n">
        <v>8375877000</v>
      </c>
      <c r="F18778" t="n">
        <v>5975388000</v>
      </c>
      <c r="H18778" t="n">
        <v>3.14</v>
      </c>
      <c r="I18778" t="n">
        <v>4.215</v>
      </c>
      <c r="J18778" t="n">
        <v>8.119999999999999</v>
      </c>
      <c r="K18778" t="n">
        <v>-2114826000</v>
      </c>
      <c r="L18778" t="n">
        <v>2465566000</v>
      </c>
      <c r="M18778" t="n">
        <v>2430189000</v>
      </c>
      <c r="N18778" t="n">
        <v>-2126417000</v>
      </c>
      <c r="O18778">
        <f>D18777</f>
      </c>
      <c r="Q18778">
        <f>H18777</f>
      </c>
      <c r="R18778">
        <f>I18777</f>
      </c>
      <c r="S18778">
        <f>H18778-H18777</f>
      </c>
      <c r="T18778">
        <f>I18778-I18777</f>
      </c>
      <c r="U18778">
        <f>(L18778-K18778)/(2*D18778*0.01)</f>
      </c>
      <c r="V18778">
        <f>(L18778+K18778)/(D18778*0.0001)</f>
      </c>
    </row>
    <row r="18779">
      <c r="A18779" t="n">
        <v>2018</v>
      </c>
      <c r="B18779" t="inlineStr">
        <is>
          <t>00983271</t>
        </is>
      </c>
      <c r="C18779" t="inlineStr">
        <is>
          <t>NHN</t>
        </is>
      </c>
      <c r="D18779" t="n">
        <v>47775774000</v>
      </c>
      <c r="E18779" t="n">
        <v>10741233000</v>
      </c>
      <c r="F18779" t="n">
        <v>7525979000</v>
      </c>
      <c r="H18779" t="n">
        <v>2.69</v>
      </c>
      <c r="I18779" t="n">
        <v>4.61</v>
      </c>
      <c r="J18779" t="n">
        <v>8.945</v>
      </c>
      <c r="K18779" t="n">
        <v>-2797192000</v>
      </c>
      <c r="L18779" t="n">
        <v>3252695000</v>
      </c>
      <c r="M18779" t="n">
        <v>3211846000</v>
      </c>
      <c r="N18779" t="n">
        <v>-2816844000</v>
      </c>
      <c r="O18779">
        <f>D18778</f>
      </c>
      <c r="Q18779">
        <f>H18778</f>
      </c>
      <c r="R18779">
        <f>I18778</f>
      </c>
      <c r="S18779">
        <f>H18779-H18778</f>
      </c>
      <c r="T18779">
        <f>I18779-I18778</f>
      </c>
      <c r="U18779">
        <f>(L18779-K18779)/(2*D18779*0.01)</f>
      </c>
      <c r="V18779">
        <f>(L18779+K18779)/(D18779*0.0001)</f>
      </c>
    </row>
    <row r="18780">
      <c r="A18780" t="n">
        <v>2019</v>
      </c>
      <c r="B18780" t="inlineStr">
        <is>
          <t>00983271</t>
        </is>
      </c>
      <c r="C18780" t="inlineStr">
        <is>
          <t>NHN</t>
        </is>
      </c>
      <c r="D18780" t="n">
        <v>58989325000</v>
      </c>
      <c r="E18780" t="n">
        <v>10807564000</v>
      </c>
      <c r="F18780" t="n">
        <v>7028591000</v>
      </c>
      <c r="H18780" t="n">
        <v>2.38</v>
      </c>
      <c r="I18780" t="n">
        <v>5.44</v>
      </c>
      <c r="J18780" t="n">
        <v>9.56</v>
      </c>
      <c r="K18780" t="n">
        <v>-4422513000</v>
      </c>
      <c r="L18780" t="n">
        <v>5213912000</v>
      </c>
      <c r="M18780" t="n">
        <v>5052684000</v>
      </c>
      <c r="N18780" t="n">
        <v>-4383191000</v>
      </c>
      <c r="O18780">
        <f>D18779</f>
      </c>
      <c r="Q18780">
        <f>H18779</f>
      </c>
      <c r="R18780">
        <f>I18779</f>
      </c>
      <c r="S18780">
        <f>H18780-H18779</f>
      </c>
      <c r="T18780">
        <f>I18780-I18779</f>
      </c>
      <c r="U18780">
        <f>(L18780-K18780)/(2*D18780*0.01)</f>
      </c>
      <c r="V18780">
        <f>(L18780+K18780)/(D18780*0.0001)</f>
      </c>
    </row>
    <row r="18781">
      <c r="A18781" t="n">
        <v>2020</v>
      </c>
      <c r="B18781" t="inlineStr">
        <is>
          <t>00983271</t>
        </is>
      </c>
      <c r="C18781" t="inlineStr">
        <is>
          <t>NHN</t>
        </is>
      </c>
      <c r="D18781" t="n">
        <v>72586779000</v>
      </c>
      <c r="E18781" t="n">
        <v>13195226000</v>
      </c>
      <c r="F18781" t="n">
        <v>6378992000</v>
      </c>
      <c r="H18781" t="n">
        <v>2.445</v>
      </c>
      <c r="I18781" t="n">
        <v>4.8</v>
      </c>
      <c r="J18781" t="n">
        <v>8.615</v>
      </c>
      <c r="K18781" t="n">
        <v>-5695606000</v>
      </c>
      <c r="L18781" t="n">
        <v>6692483000</v>
      </c>
      <c r="M18781" t="n">
        <v>6455067000</v>
      </c>
      <c r="N18781" t="n">
        <v>-5619869000</v>
      </c>
      <c r="O18781">
        <f>D18780</f>
      </c>
      <c r="Q18781">
        <f>H18780</f>
      </c>
      <c r="R18781">
        <f>I18780</f>
      </c>
      <c r="S18781">
        <f>H18781-H18780</f>
      </c>
      <c r="T18781">
        <f>I18781-I18780</f>
      </c>
      <c r="U18781">
        <f>(L18781-K18781)/(2*D18781*0.01)</f>
      </c>
      <c r="V18781">
        <f>(L18781+K18781)/(D18781*0.0001)</f>
      </c>
    </row>
    <row r="18782">
      <c r="A18782" t="n">
        <v>2021</v>
      </c>
      <c r="B18782" t="inlineStr">
        <is>
          <t>00983271</t>
        </is>
      </c>
      <c r="C18782" t="inlineStr">
        <is>
          <t>NHN</t>
        </is>
      </c>
      <c r="D18782" t="n">
        <v>77501426000</v>
      </c>
      <c r="E18782" t="n">
        <v>15455657000</v>
      </c>
      <c r="F18782" t="n">
        <v>14096891000</v>
      </c>
      <c r="H18782" t="n">
        <v>3.28</v>
      </c>
      <c r="I18782" t="n">
        <v>4.985</v>
      </c>
      <c r="J18782" t="n">
        <v>10</v>
      </c>
      <c r="K18782" t="n">
        <v>-6299869000</v>
      </c>
      <c r="L18782" t="n">
        <v>7388873000</v>
      </c>
      <c r="M18782" t="n">
        <v>7119477000</v>
      </c>
      <c r="N18782" t="n">
        <v>-6209685000</v>
      </c>
      <c r="O18782">
        <f>D18781</f>
      </c>
      <c r="Q18782">
        <f>H18781</f>
      </c>
      <c r="R18782">
        <f>I18781</f>
      </c>
      <c r="S18782">
        <f>H18782-H18781</f>
      </c>
      <c r="T18782">
        <f>I18782-I18781</f>
      </c>
      <c r="U18782">
        <f>(L18782-K18782)/(2*D18782*0.01)</f>
      </c>
      <c r="V18782">
        <f>(L18782+K18782)/(D18782*0.0001)</f>
      </c>
    </row>
    <row r="18783">
      <c r="A18783" t="n">
        <v>2022</v>
      </c>
      <c r="B18783" t="inlineStr">
        <is>
          <t>00983271</t>
        </is>
      </c>
      <c r="C18783" t="inlineStr">
        <is>
          <t>NHN</t>
        </is>
      </c>
      <c r="D18783" t="n">
        <v>79497163000</v>
      </c>
      <c r="E18783" t="n">
        <v>17552759000</v>
      </c>
      <c r="F18783" t="n">
        <v>11723849000</v>
      </c>
      <c r="H18783" t="n">
        <v>5.625</v>
      </c>
      <c r="I18783" t="n">
        <v>6.555</v>
      </c>
      <c r="J18783" t="n">
        <v>8</v>
      </c>
      <c r="K18783" t="n">
        <v>-5202051000</v>
      </c>
      <c r="L18783" t="n">
        <v>5202051000</v>
      </c>
      <c r="M18783" t="n">
        <v>5133507000</v>
      </c>
      <c r="N18783" t="n">
        <v>-4597101000</v>
      </c>
      <c r="O18783">
        <f>D18782</f>
      </c>
      <c r="Q18783">
        <f>H18782</f>
      </c>
      <c r="R18783">
        <f>I18782</f>
      </c>
      <c r="S18783">
        <f>H18783-H18782</f>
      </c>
      <c r="T18783">
        <f>I18783-I18782</f>
      </c>
      <c r="U18783">
        <f>(L18783-K18783)/(2*D18783*0.01)</f>
      </c>
    </row>
    <row r="18784">
      <c r="A18784" t="n">
        <v>2023</v>
      </c>
      <c r="B18784" t="inlineStr">
        <is>
          <t>00983271</t>
        </is>
      </c>
      <c r="C18784" t="inlineStr">
        <is>
          <t>NHN</t>
        </is>
      </c>
      <c r="D18784" t="n">
        <v>103882381000</v>
      </c>
      <c r="E18784" t="n">
        <v>19228507000</v>
      </c>
      <c r="F18784" t="n">
        <v>8288667000</v>
      </c>
      <c r="H18784" t="n">
        <v>4.85</v>
      </c>
      <c r="I18784" t="n">
        <v>7.52</v>
      </c>
      <c r="J18784" t="n">
        <v>8.300000000000001</v>
      </c>
      <c r="K18784" t="n">
        <v>-5426126000</v>
      </c>
      <c r="L18784" t="n">
        <v>5426126000</v>
      </c>
      <c r="M18784" t="n">
        <v>5293743000</v>
      </c>
      <c r="N18784" t="n">
        <v>-4778675000</v>
      </c>
      <c r="O18784">
        <f>D18783</f>
      </c>
      <c r="Q18784">
        <f>H18783</f>
      </c>
      <c r="R18784">
        <f>I18783</f>
      </c>
      <c r="S18784">
        <f>H18784-H18783</f>
      </c>
      <c r="T18784">
        <f>I18784-I18783</f>
      </c>
      <c r="U18784">
        <f>(L18784-K18784)/(2*D18784*0.01)</f>
      </c>
    </row>
    <row r="18785">
      <c r="A18785" t="n">
        <v>2024</v>
      </c>
      <c r="B18785" t="inlineStr">
        <is>
          <t>00983271</t>
        </is>
      </c>
      <c r="C18785" t="inlineStr">
        <is>
          <t>NHN</t>
        </is>
      </c>
      <c r="D18785" t="n">
        <v>116287897000</v>
      </c>
      <c r="E18785" t="n">
        <v>20561654000</v>
      </c>
      <c r="F18785" t="n">
        <v>14626678000</v>
      </c>
      <c r="G18785" t="n">
        <v>2998811000</v>
      </c>
      <c r="H18785" t="n">
        <v>4.325</v>
      </c>
      <c r="I18785" t="n">
        <v>6.575</v>
      </c>
      <c r="J18785" t="n">
        <v>8.417</v>
      </c>
      <c r="K18785" t="n">
        <v>-6478170000</v>
      </c>
      <c r="L18785" t="n">
        <v>7375612000</v>
      </c>
      <c r="M18785" t="n">
        <v>7219780000</v>
      </c>
      <c r="N18785" t="n">
        <v>-6468966000</v>
      </c>
      <c r="O18785">
        <f>D18784</f>
      </c>
      <c r="P18785">
        <f>(E18785-F18785+G18785)/O18785*100</f>
      </c>
      <c r="Q18785">
        <f>H18784</f>
      </c>
      <c r="R18785">
        <f>I18784</f>
      </c>
      <c r="S18785">
        <f>H18785-H18784</f>
      </c>
      <c r="T18785">
        <f>I18785-I18784</f>
      </c>
      <c r="U18785">
        <f>(L18785-K18785)/(2*D18785*0.01)</f>
      </c>
      <c r="V18785">
        <f>(L18785+K18785)/(D18785*0.0001)</f>
      </c>
    </row>
    <row r="18786">
      <c r="A18786" t="n">
        <v>2025</v>
      </c>
      <c r="B18786" t="inlineStr">
        <is>
          <t>00983271</t>
        </is>
      </c>
      <c r="C18786" t="inlineStr">
        <is>
          <t>NHN</t>
        </is>
      </c>
      <c r="D18786" t="n">
        <v>115998089000</v>
      </c>
      <c r="E18786" t="n">
        <v>20878426000</v>
      </c>
      <c r="F18786" t="n">
        <v>19137231000</v>
      </c>
      <c r="H18786" t="n">
        <v>4.66</v>
      </c>
      <c r="I18786" t="n">
        <v>6.04</v>
      </c>
      <c r="J18786" t="n">
        <v>7.7</v>
      </c>
      <c r="K18786" t="n">
        <v>-6265400000</v>
      </c>
      <c r="L18786" t="n">
        <v>7092211000</v>
      </c>
      <c r="M18786" t="n">
        <v>6995024000</v>
      </c>
      <c r="N18786" t="n">
        <v>-6296809000</v>
      </c>
      <c r="O18786">
        <f>D18785</f>
      </c>
      <c r="Q18786">
        <f>H18785</f>
      </c>
      <c r="R18786">
        <f>I18785</f>
      </c>
      <c r="S18786">
        <f>H18786-H18785</f>
      </c>
      <c r="T18786">
        <f>I18786-I18785</f>
      </c>
      <c r="U18786">
        <f>(L18786-K18786)/(2*D18786*0.01)</f>
      </c>
      <c r="V18786">
        <f>(L18786+K18786)/(D18786*0.0001)</f>
      </c>
    </row>
    <row r="18787">
      <c r="A18787" t="n">
        <v>2019</v>
      </c>
      <c r="B18787" t="inlineStr">
        <is>
          <t>00983934</t>
        </is>
      </c>
      <c r="C18787" t="inlineStr">
        <is>
          <t>아이스크림에듀</t>
        </is>
      </c>
      <c r="D18787" t="n">
        <v>4962553017</v>
      </c>
      <c r="E18787" t="n">
        <v>1175417022</v>
      </c>
      <c r="F18787" t="n">
        <v>789517664</v>
      </c>
      <c r="G18787" t="n">
        <v>85835043</v>
      </c>
      <c r="H18787" t="n">
        <v>2.4</v>
      </c>
      <c r="I18787" t="n">
        <v>5.52</v>
      </c>
      <c r="J18787" t="n">
        <v>11.12</v>
      </c>
      <c r="K18787" t="n">
        <v>-528421461</v>
      </c>
      <c r="L18787" t="n">
        <v>636991706</v>
      </c>
      <c r="M18787" t="n">
        <v>610994946</v>
      </c>
      <c r="N18787" t="n">
        <v>-519117186</v>
      </c>
      <c r="U18787">
        <f>(L18787-K18787)/(2*D18787*0.01)</f>
      </c>
      <c r="V18787">
        <f>(L18787+K18787)/(D18787*0.0001)</f>
      </c>
    </row>
    <row r="18788">
      <c r="A18788" t="n">
        <v>2020</v>
      </c>
      <c r="B18788" t="inlineStr">
        <is>
          <t>00983934</t>
        </is>
      </c>
      <c r="C18788" t="inlineStr">
        <is>
          <t>아이스크림에듀</t>
        </is>
      </c>
      <c r="D18788" t="n">
        <v>6744663797</v>
      </c>
      <c r="E18788" t="n">
        <v>2116827829</v>
      </c>
      <c r="F18788" t="n">
        <v>885528276</v>
      </c>
      <c r="G18788" t="n">
        <v>106524600</v>
      </c>
      <c r="H18788" t="n">
        <v>2.65</v>
      </c>
      <c r="I18788" t="n">
        <v>5.52</v>
      </c>
      <c r="J18788" t="n">
        <v>15.772</v>
      </c>
      <c r="K18788" t="n">
        <v>-918782584</v>
      </c>
      <c r="L18788" t="n">
        <v>1131302304</v>
      </c>
      <c r="M18788" t="n">
        <v>1086550867</v>
      </c>
      <c r="N18788" t="n">
        <v>-904385730</v>
      </c>
      <c r="O18788">
        <f>D18787</f>
      </c>
      <c r="P18788">
        <f>(E18788-F18788+G18788)/O18788*100</f>
      </c>
      <c r="Q18788">
        <f>H18787</f>
      </c>
      <c r="R18788">
        <f>I18787</f>
      </c>
      <c r="S18788">
        <f>H18788-H18787</f>
      </c>
      <c r="T18788">
        <f>I18788-I18787</f>
      </c>
      <c r="U18788">
        <f>(L18788-K18788)/(2*D18788*0.01)</f>
      </c>
      <c r="V18788">
        <f>(L18788+K18788)/(D18788*0.0001)</f>
      </c>
    </row>
    <row r="18789">
      <c r="A18789" t="n">
        <v>2021</v>
      </c>
      <c r="B18789" t="inlineStr">
        <is>
          <t>00983934</t>
        </is>
      </c>
      <c r="C18789" t="inlineStr">
        <is>
          <t>아이스크림에듀</t>
        </is>
      </c>
      <c r="D18789" t="n">
        <v>5855151038</v>
      </c>
      <c r="E18789" t="n">
        <v>2526748992</v>
      </c>
      <c r="F18789" t="n">
        <v>1544564180</v>
      </c>
      <c r="G18789" t="n">
        <v>172519632</v>
      </c>
      <c r="H18789" t="n">
        <v>2.67</v>
      </c>
      <c r="I18789" t="n">
        <v>5.52</v>
      </c>
      <c r="J18789" t="n">
        <v>4.607</v>
      </c>
      <c r="K18789" t="n">
        <v>-244554448</v>
      </c>
      <c r="L18789" t="n">
        <v>268781277</v>
      </c>
      <c r="M18789" t="n">
        <v>259371342</v>
      </c>
      <c r="N18789" t="n">
        <v>-241014305</v>
      </c>
      <c r="O18789">
        <f>D18788</f>
      </c>
      <c r="P18789">
        <f>(E18789-F18789+G18789)/O18789*100</f>
      </c>
      <c r="Q18789">
        <f>H18788</f>
      </c>
      <c r="R18789">
        <f>I18788</f>
      </c>
      <c r="S18789">
        <f>H18789-H18788</f>
      </c>
      <c r="T18789">
        <f>I18789-I18788</f>
      </c>
      <c r="U18789">
        <f>(L18789-K18789)/(2*D18789*0.01)</f>
      </c>
      <c r="V18789">
        <f>(L18789+K18789)/(D18789*0.0001)</f>
      </c>
    </row>
    <row r="18790">
      <c r="A18790" t="n">
        <v>2022</v>
      </c>
      <c r="B18790" t="inlineStr">
        <is>
          <t>00983934</t>
        </is>
      </c>
      <c r="C18790" t="inlineStr">
        <is>
          <t>아이스크림에듀</t>
        </is>
      </c>
      <c r="D18790" t="n">
        <v>5509052863</v>
      </c>
      <c r="E18790" t="n">
        <v>1754724384</v>
      </c>
      <c r="F18790" t="n">
        <v>2043723580</v>
      </c>
      <c r="G18790" t="n">
        <v>135115188</v>
      </c>
      <c r="H18790" t="n">
        <v>5.22</v>
      </c>
      <c r="I18790" t="n">
        <v>5.52</v>
      </c>
      <c r="J18790" t="n">
        <v>3.931</v>
      </c>
      <c r="K18790" t="n">
        <v>-197945352</v>
      </c>
      <c r="L18790" t="n">
        <v>214371516</v>
      </c>
      <c r="M18790" t="n">
        <v>212354818</v>
      </c>
      <c r="N18790" t="n">
        <v>-199777195</v>
      </c>
      <c r="O18790">
        <f>D18789</f>
      </c>
      <c r="P18790">
        <f>(E18790-F18790+G18790)/O18790*100</f>
      </c>
      <c r="Q18790">
        <f>H18789</f>
      </c>
      <c r="R18790">
        <f>I18789</f>
      </c>
      <c r="S18790">
        <f>H18790-H18789</f>
      </c>
      <c r="T18790">
        <f>I18790-I18789</f>
      </c>
      <c r="U18790">
        <f>(L18790-K18790)/(2*D18790*0.01)</f>
      </c>
      <c r="V18790">
        <f>(L18790+K18790)/(D18790*0.0001)</f>
      </c>
    </row>
    <row r="18791">
      <c r="A18791" t="n">
        <v>2023</v>
      </c>
      <c r="B18791" t="inlineStr">
        <is>
          <t>00983934</t>
        </is>
      </c>
      <c r="C18791" t="inlineStr">
        <is>
          <t>아이스크림에듀</t>
        </is>
      </c>
      <c r="D18791" t="n">
        <v>6347415368</v>
      </c>
      <c r="E18791" t="n">
        <v>1531468440</v>
      </c>
      <c r="F18791" t="n">
        <v>1774043255</v>
      </c>
      <c r="G18791" t="n">
        <v>251748300</v>
      </c>
      <c r="H18791" t="n">
        <v>4.21</v>
      </c>
      <c r="I18791" t="n">
        <v>4.68</v>
      </c>
      <c r="J18791" t="n">
        <v>4.188</v>
      </c>
      <c r="K18791" t="n">
        <v>-250863670</v>
      </c>
      <c r="L18791" t="n">
        <v>253291826</v>
      </c>
      <c r="M18791" t="n">
        <v>250196334</v>
      </c>
      <c r="N18791" t="n">
        <v>-252592604</v>
      </c>
      <c r="O18791">
        <f>D18790</f>
      </c>
      <c r="P18791">
        <f>(E18791-F18791+G18791)/O18791*100</f>
      </c>
      <c r="Q18791">
        <f>H18790</f>
      </c>
      <c r="R18791">
        <f>I18790</f>
      </c>
      <c r="S18791">
        <f>H18791-H18790</f>
      </c>
      <c r="T18791">
        <f>I18791-I18790</f>
      </c>
      <c r="U18791">
        <f>(L18791-K18791)/(2*D18791*0.01)</f>
      </c>
      <c r="V18791">
        <f>(L18791+K18791)/(D18791*0.0001)</f>
      </c>
    </row>
    <row r="18792">
      <c r="A18792" t="n">
        <v>2024</v>
      </c>
      <c r="B18792" t="inlineStr">
        <is>
          <t>00983934</t>
        </is>
      </c>
      <c r="C18792" t="inlineStr">
        <is>
          <t>아이스크림에듀</t>
        </is>
      </c>
      <c r="D18792" t="n">
        <v>6745298551</v>
      </c>
      <c r="E18792" t="n">
        <v>1661609405</v>
      </c>
      <c r="F18792" t="n">
        <v>989523710</v>
      </c>
      <c r="G18792" t="n">
        <v>232267803</v>
      </c>
      <c r="H18792" t="n">
        <v>3.52</v>
      </c>
      <c r="I18792" t="n">
        <v>3</v>
      </c>
      <c r="J18792" t="n">
        <v>3.306</v>
      </c>
      <c r="K18792" t="n">
        <v>-204543886</v>
      </c>
      <c r="L18792" t="n">
        <v>219462134</v>
      </c>
      <c r="M18792" t="n">
        <v>218969013</v>
      </c>
      <c r="N18792" t="n">
        <v>-207867162</v>
      </c>
      <c r="O18792">
        <f>D18791</f>
      </c>
      <c r="P18792">
        <f>(E18792-F18792+G18792)/O18792*100</f>
      </c>
      <c r="Q18792">
        <f>H18791</f>
      </c>
      <c r="R18792">
        <f>I18791</f>
      </c>
      <c r="S18792">
        <f>H18792-H18791</f>
      </c>
      <c r="T18792">
        <f>I18792-I18791</f>
      </c>
      <c r="U18792">
        <f>(L18792-K18792)/(2*D18792*0.01)</f>
      </c>
      <c r="V18792">
        <f>(L18792+K18792)/(D18792*0.0001)</f>
      </c>
    </row>
    <row r="18793">
      <c r="A18793" t="n">
        <v>2025</v>
      </c>
      <c r="B18793" t="inlineStr">
        <is>
          <t>00983934</t>
        </is>
      </c>
      <c r="C18793" t="inlineStr">
        <is>
          <t>아이스크림에듀</t>
        </is>
      </c>
      <c r="D18793" t="n">
        <v>5370916268</v>
      </c>
      <c r="E18793" t="n">
        <v>1274492592</v>
      </c>
      <c r="F18793" t="n">
        <v>2692750178</v>
      </c>
      <c r="G18793" t="n">
        <v>179059890</v>
      </c>
      <c r="H18793" t="n">
        <v>3.77</v>
      </c>
      <c r="I18793" t="n">
        <v>3</v>
      </c>
      <c r="J18793" t="n">
        <v>3</v>
      </c>
      <c r="K18793" t="n">
        <v>-1052167614</v>
      </c>
      <c r="L18793" t="n">
        <v>204543886</v>
      </c>
      <c r="M18793" t="n">
        <v>1014942607</v>
      </c>
      <c r="N18793" t="n">
        <v>-612388643</v>
      </c>
      <c r="O18793">
        <f>D18792</f>
      </c>
      <c r="P18793">
        <f>(E18793-F18793+G18793)/O18793*100</f>
      </c>
      <c r="Q18793">
        <f>H18792</f>
      </c>
      <c r="R18793">
        <f>I18792</f>
      </c>
      <c r="S18793">
        <f>H18793-H18792</f>
      </c>
      <c r="T18793">
        <f>I18793-I18792</f>
      </c>
      <c r="U18793">
        <f>(L18793-K18793)/(2*D18793*0.01)</f>
      </c>
    </row>
    <row r="18794">
      <c r="A18794" t="n">
        <v>2023</v>
      </c>
      <c r="B18794" t="inlineStr">
        <is>
          <t>00984401</t>
        </is>
      </c>
      <c r="C18794" t="inlineStr">
        <is>
          <t>통영에코파워</t>
        </is>
      </c>
      <c r="D18794" t="n">
        <v>226970000</v>
      </c>
      <c r="E18794" t="n">
        <v>88657000</v>
      </c>
      <c r="H18794" t="n">
        <v>4.576</v>
      </c>
      <c r="I18794" t="n">
        <v>4.27</v>
      </c>
      <c r="J18794" t="n">
        <v>7.8</v>
      </c>
      <c r="K18794" t="n">
        <v>-18088400</v>
      </c>
      <c r="L18794" t="n">
        <v>18088400</v>
      </c>
      <c r="M18794" t="n">
        <v>18611364</v>
      </c>
      <c r="N18794" t="n">
        <v>-16341840</v>
      </c>
      <c r="U18794">
        <f>(L18794-K18794)/(2*D18794*0.01)</f>
      </c>
    </row>
    <row r="18795">
      <c r="A18795" t="n">
        <v>2024</v>
      </c>
      <c r="B18795" t="inlineStr">
        <is>
          <t>00984401</t>
        </is>
      </c>
      <c r="C18795" t="inlineStr">
        <is>
          <t>통영에코파워</t>
        </is>
      </c>
      <c r="D18795" t="n">
        <v>308422000</v>
      </c>
      <c r="E18795" t="n">
        <v>180867000</v>
      </c>
      <c r="F18795" t="n">
        <v>165294000</v>
      </c>
      <c r="G18795" t="n">
        <v>9638000</v>
      </c>
      <c r="H18795" t="n">
        <v>4.07</v>
      </c>
      <c r="I18795" t="n">
        <v>4.32</v>
      </c>
      <c r="J18795" t="n">
        <v>7.2</v>
      </c>
      <c r="K18795" t="n">
        <v>-19840000</v>
      </c>
      <c r="L18795" t="n">
        <v>22823428</v>
      </c>
      <c r="M18795" t="n">
        <v>23100000</v>
      </c>
      <c r="N18795" t="n">
        <v>-20354268</v>
      </c>
      <c r="O18795">
        <f>D18794</f>
      </c>
      <c r="P18795">
        <f>(E18795-F18795+G18795)/O18795*100</f>
      </c>
      <c r="Q18795">
        <f>H18794</f>
      </c>
      <c r="R18795">
        <f>I18794</f>
      </c>
      <c r="S18795">
        <f>H18795-H18794</f>
      </c>
      <c r="T18795">
        <f>I18795-I18794</f>
      </c>
      <c r="U18795">
        <f>(L18795-K18795)/(2*D18795*0.01)</f>
      </c>
      <c r="V18795">
        <f>(L18795+K18795)/(D18795*0.0001)</f>
      </c>
    </row>
    <row r="18796">
      <c r="A18796" t="n">
        <v>2020</v>
      </c>
      <c r="B18796" t="inlineStr">
        <is>
          <t>00985686</t>
        </is>
      </c>
      <c r="C18796" t="inlineStr">
        <is>
          <t>큐브엔터</t>
        </is>
      </c>
      <c r="D18796" t="n">
        <v>766461000</v>
      </c>
      <c r="E18796" t="n">
        <v>438393000</v>
      </c>
      <c r="F18796" t="n">
        <v>768874000</v>
      </c>
      <c r="G18796" t="n">
        <v>16965000</v>
      </c>
      <c r="H18796" t="n">
        <v>2.53</v>
      </c>
      <c r="I18796" t="n">
        <v>3</v>
      </c>
      <c r="J18796" t="n">
        <v>10.79</v>
      </c>
      <c r="K18796" t="n">
        <v>-72191000</v>
      </c>
      <c r="L18796" t="n">
        <v>86748000</v>
      </c>
      <c r="M18796" t="n">
        <v>85481000</v>
      </c>
      <c r="N18796" t="n">
        <v>-72543000</v>
      </c>
      <c r="U18796">
        <f>(L18796-K18796)/(2*D18796*0.01)</f>
      </c>
      <c r="V18796">
        <f>(L18796+K18796)/(D18796*0.0001)</f>
      </c>
    </row>
    <row r="18797">
      <c r="A18797" t="n">
        <v>2021</v>
      </c>
      <c r="B18797" t="inlineStr">
        <is>
          <t>00985686</t>
        </is>
      </c>
      <c r="C18797" t="inlineStr">
        <is>
          <t>큐브엔터</t>
        </is>
      </c>
      <c r="D18797" t="n">
        <v>926076000</v>
      </c>
      <c r="E18797" t="n">
        <v>474435000</v>
      </c>
      <c r="F18797" t="n">
        <v>265418000</v>
      </c>
      <c r="G18797" t="n">
        <v>17819000</v>
      </c>
      <c r="H18797" t="n">
        <v>3.04</v>
      </c>
      <c r="I18797" t="n">
        <v>3</v>
      </c>
      <c r="J18797" t="n">
        <v>10.38</v>
      </c>
      <c r="K18797" t="n">
        <v>-81945000</v>
      </c>
      <c r="L18797" t="n">
        <v>97893000</v>
      </c>
      <c r="M18797" t="n">
        <v>96995000</v>
      </c>
      <c r="N18797" t="n">
        <v>-82735000</v>
      </c>
      <c r="O18797">
        <f>D18796</f>
      </c>
      <c r="P18797">
        <f>(E18797-F18797+G18797)/O18797*100</f>
      </c>
      <c r="Q18797">
        <f>H18796</f>
      </c>
      <c r="R18797">
        <f>I18796</f>
      </c>
      <c r="S18797">
        <f>H18797-H18796</f>
      </c>
      <c r="T18797">
        <f>I18797-I18796</f>
      </c>
      <c r="U18797">
        <f>(L18797-K18797)/(2*D18797*0.01)</f>
      </c>
      <c r="V18797">
        <f>(L18797+K18797)/(D18797*0.0001)</f>
      </c>
    </row>
    <row r="18798">
      <c r="A18798" t="n">
        <v>2022</v>
      </c>
      <c r="B18798" t="inlineStr">
        <is>
          <t>00985686</t>
        </is>
      </c>
      <c r="C18798" t="inlineStr">
        <is>
          <t>큐브엔터</t>
        </is>
      </c>
      <c r="D18798" t="n">
        <v>1152291000</v>
      </c>
      <c r="E18798" t="n">
        <v>488186000</v>
      </c>
      <c r="F18798" t="n">
        <v>192310000</v>
      </c>
      <c r="G18798" t="n">
        <v>25215000</v>
      </c>
      <c r="H18798" t="n">
        <v>5.37</v>
      </c>
      <c r="I18798" t="n">
        <v>4</v>
      </c>
      <c r="J18798" t="n">
        <v>9.609999999999999</v>
      </c>
      <c r="K18798" t="n">
        <v>-88347000</v>
      </c>
      <c r="L18798" t="n">
        <v>104152000</v>
      </c>
      <c r="M18798" t="n">
        <v>104663000</v>
      </c>
      <c r="N18798" t="n">
        <v>-90282000</v>
      </c>
      <c r="O18798">
        <f>D18797</f>
      </c>
      <c r="P18798">
        <f>(E18798-F18798+G18798)/O18798*100</f>
      </c>
      <c r="Q18798">
        <f>H18797</f>
      </c>
      <c r="R18798">
        <f>I18797</f>
      </c>
      <c r="S18798">
        <f>H18798-H18797</f>
      </c>
      <c r="T18798">
        <f>I18798-I18797</f>
      </c>
      <c r="U18798">
        <f>(L18798-K18798)/(2*D18798*0.01)</f>
      </c>
      <c r="V18798">
        <f>(L18798+K18798)/(D18798*0.0001)</f>
      </c>
    </row>
    <row r="18799">
      <c r="A18799" t="n">
        <v>2023</v>
      </c>
      <c r="B18799" t="inlineStr">
        <is>
          <t>00985686</t>
        </is>
      </c>
      <c r="C18799" t="inlineStr">
        <is>
          <t>큐브엔터</t>
        </is>
      </c>
      <c r="D18799" t="n">
        <v>1317611000</v>
      </c>
      <c r="E18799" t="n">
        <v>494384000</v>
      </c>
      <c r="F18799" t="n">
        <v>619717000</v>
      </c>
      <c r="G18799" t="n">
        <v>52533000</v>
      </c>
      <c r="H18799" t="n">
        <v>4.61</v>
      </c>
      <c r="I18799" t="n">
        <v>4</v>
      </c>
      <c r="J18799" t="n">
        <v>9.710000000000001</v>
      </c>
      <c r="K18799" t="n">
        <v>-99147000</v>
      </c>
      <c r="L18799" t="n">
        <v>117138000</v>
      </c>
      <c r="M18799" t="n">
        <v>116810000</v>
      </c>
      <c r="N18799" t="n">
        <v>-100631000</v>
      </c>
      <c r="O18799">
        <f>D18798</f>
      </c>
      <c r="P18799">
        <f>(E18799-F18799+G18799)/O18799*100</f>
      </c>
      <c r="Q18799">
        <f>H18798</f>
      </c>
      <c r="R18799">
        <f>I18798</f>
      </c>
      <c r="S18799">
        <f>H18799-H18798</f>
      </c>
      <c r="T18799">
        <f>I18799-I18798</f>
      </c>
      <c r="U18799">
        <f>(L18799-K18799)/(2*D18799*0.01)</f>
      </c>
      <c r="V18799">
        <f>(L18799+K18799)/(D18799*0.0001)</f>
      </c>
    </row>
    <row r="18800">
      <c r="A18800" t="n">
        <v>2024</v>
      </c>
      <c r="B18800" t="inlineStr">
        <is>
          <t>00985686</t>
        </is>
      </c>
      <c r="C18800" t="inlineStr">
        <is>
          <t>큐브엔터</t>
        </is>
      </c>
      <c r="D18800" t="n">
        <v>1679086000</v>
      </c>
      <c r="E18800" t="n">
        <v>581487000</v>
      </c>
      <c r="F18800" t="n">
        <v>596543000</v>
      </c>
      <c r="G18800" t="n">
        <v>52018000</v>
      </c>
      <c r="H18800" t="n">
        <v>4.08</v>
      </c>
      <c r="I18800" t="n">
        <v>4</v>
      </c>
      <c r="J18800" t="n">
        <v>9.66</v>
      </c>
      <c r="K18800" t="n">
        <v>-121195000</v>
      </c>
      <c r="L18800" t="n">
        <v>143282000</v>
      </c>
      <c r="M18800" t="n">
        <v>142090000</v>
      </c>
      <c r="N18800" t="n">
        <v>-122424000</v>
      </c>
      <c r="O18800">
        <f>D18799</f>
      </c>
      <c r="P18800">
        <f>(E18800-F18800+G18800)/O18800*100</f>
      </c>
      <c r="Q18800">
        <f>H18799</f>
      </c>
      <c r="R18800">
        <f>I18799</f>
      </c>
      <c r="S18800">
        <f>H18800-H18799</f>
      </c>
      <c r="T18800">
        <f>I18800-I18799</f>
      </c>
      <c r="U18800">
        <f>(L18800-K18800)/(2*D18800*0.01)</f>
      </c>
      <c r="V18800">
        <f>(L18800+K18800)/(D18800*0.0001)</f>
      </c>
    </row>
    <row r="18801">
      <c r="A18801" t="n">
        <v>2025</v>
      </c>
      <c r="B18801" t="inlineStr">
        <is>
          <t>00985686</t>
        </is>
      </c>
      <c r="C18801" t="inlineStr">
        <is>
          <t>큐브엔터</t>
        </is>
      </c>
      <c r="D18801" t="n">
        <v>2110606000</v>
      </c>
      <c r="E18801" t="n">
        <v>703941000</v>
      </c>
      <c r="F18801" t="n">
        <v>372809000</v>
      </c>
      <c r="G18801" t="n">
        <v>56282000</v>
      </c>
      <c r="H18801" t="n">
        <v>4.47</v>
      </c>
      <c r="I18801" t="n">
        <v>4</v>
      </c>
      <c r="J18801" t="n">
        <v>9.27</v>
      </c>
      <c r="K18801" t="n">
        <v>-147208000</v>
      </c>
      <c r="L18801" t="n">
        <v>172816000</v>
      </c>
      <c r="M18801" t="n">
        <v>172094000</v>
      </c>
      <c r="N18801" t="n">
        <v>-149207000</v>
      </c>
      <c r="O18801">
        <f>D18800</f>
      </c>
      <c r="P18801">
        <f>(E18801-F18801+G18801)/O18801*100</f>
      </c>
      <c r="Q18801">
        <f>H18800</f>
      </c>
      <c r="R18801">
        <f>I18800</f>
      </c>
      <c r="S18801">
        <f>H18801-H18800</f>
      </c>
      <c r="T18801">
        <f>I18801-I18800</f>
      </c>
      <c r="U18801">
        <f>(L18801-K18801)/(2*D18801*0.01)</f>
      </c>
      <c r="V18801">
        <f>(L18801+K18801)/(D18801*0.0001)</f>
      </c>
    </row>
    <row r="18802">
      <c r="A18802" t="n">
        <v>2019</v>
      </c>
      <c r="B18802" t="inlineStr">
        <is>
          <t>00986898</t>
        </is>
      </c>
      <c r="C18802" t="inlineStr">
        <is>
          <t>팜스빌</t>
        </is>
      </c>
      <c r="D18802" t="n">
        <v>1251839000</v>
      </c>
      <c r="E18802" t="n">
        <v>79855000</v>
      </c>
      <c r="G18802" t="n">
        <v>21288000</v>
      </c>
      <c r="H18802" t="n">
        <v>2.165</v>
      </c>
      <c r="I18802" t="n">
        <v>1.705</v>
      </c>
      <c r="J18802" t="n">
        <v>7</v>
      </c>
      <c r="K18802" t="n">
        <v>-81130000</v>
      </c>
      <c r="L18802" t="n">
        <v>91354000</v>
      </c>
      <c r="M18802" t="n">
        <v>86326000</v>
      </c>
      <c r="N18802" t="n">
        <v>-82548000</v>
      </c>
      <c r="U18802">
        <f>(L18802-K18802)/(2*D18802*0.01)</f>
      </c>
      <c r="V18802">
        <f>(L18802+K18802)/(D18802*0.0001)</f>
      </c>
    </row>
    <row r="18803">
      <c r="A18803" t="n">
        <v>2020</v>
      </c>
      <c r="B18803" t="inlineStr">
        <is>
          <t>00986898</t>
        </is>
      </c>
      <c r="C18803" t="inlineStr">
        <is>
          <t>팜스빌</t>
        </is>
      </c>
      <c r="D18803" t="n">
        <v>1117077000</v>
      </c>
      <c r="E18803" t="n">
        <v>98714000</v>
      </c>
      <c r="F18803" t="n">
        <v>5570000</v>
      </c>
      <c r="G18803" t="n">
        <v>25494000</v>
      </c>
      <c r="H18803" t="n">
        <v>2.095</v>
      </c>
      <c r="I18803" t="n">
        <v>1.705</v>
      </c>
      <c r="O18803">
        <f>D18802</f>
      </c>
      <c r="P18803">
        <f>(E18803-F18803+G18803)/O18803*100</f>
      </c>
      <c r="Q18803">
        <f>H18802</f>
      </c>
      <c r="R18803">
        <f>I18802</f>
      </c>
      <c r="S18803">
        <f>H18803-H18802</f>
      </c>
      <c r="T18803">
        <f>I18803-I18802</f>
      </c>
    </row>
    <row r="18804">
      <c r="A18804" t="n">
        <v>2021</v>
      </c>
      <c r="B18804" t="inlineStr">
        <is>
          <t>00986898</t>
        </is>
      </c>
      <c r="C18804" t="inlineStr">
        <is>
          <t>팜스빌</t>
        </is>
      </c>
      <c r="D18804" t="n">
        <v>2072559000</v>
      </c>
      <c r="E18804" t="n">
        <v>74329000</v>
      </c>
      <c r="G18804" t="n">
        <v>23253000</v>
      </c>
      <c r="H18804" t="n">
        <v>2.74</v>
      </c>
      <c r="I18804" t="n">
        <v>3</v>
      </c>
      <c r="J18804" t="n">
        <v>5.84</v>
      </c>
      <c r="K18804" t="n">
        <v>-112060000</v>
      </c>
      <c r="L18804" t="n">
        <v>124186000</v>
      </c>
      <c r="M18804" t="n">
        <v>122774000</v>
      </c>
      <c r="N18804" t="n">
        <v>-112945000</v>
      </c>
      <c r="O18804">
        <f>D18803</f>
      </c>
      <c r="Q18804">
        <f>H18803</f>
      </c>
      <c r="R18804">
        <f>I18803</f>
      </c>
      <c r="S18804">
        <f>H18804-H18803</f>
      </c>
      <c r="T18804">
        <f>I18804-I18803</f>
      </c>
      <c r="U18804">
        <f>(L18804-K18804)/(2*D18804*0.01)</f>
      </c>
      <c r="V18804">
        <f>(L18804+K18804)/(D18804*0.0001)</f>
      </c>
    </row>
    <row r="18805">
      <c r="A18805" t="n">
        <v>2022</v>
      </c>
      <c r="B18805" t="inlineStr">
        <is>
          <t>00986898</t>
        </is>
      </c>
      <c r="C18805" t="inlineStr">
        <is>
          <t>팜스빌</t>
        </is>
      </c>
      <c r="D18805" t="n">
        <v>1255118000</v>
      </c>
      <c r="E18805" t="n">
        <v>139175000</v>
      </c>
      <c r="F18805" t="n">
        <v>764370000</v>
      </c>
      <c r="G18805" t="n">
        <v>53105000</v>
      </c>
      <c r="H18805" t="n">
        <v>5.245</v>
      </c>
      <c r="I18805" t="n">
        <v>1.705</v>
      </c>
      <c r="J18805" t="n">
        <v>3.84</v>
      </c>
      <c r="K18805" t="n">
        <v>-44268000</v>
      </c>
      <c r="L18805" t="n">
        <v>47469000</v>
      </c>
      <c r="M18805" t="n">
        <v>48152000</v>
      </c>
      <c r="N18805" t="n">
        <v>-45689000</v>
      </c>
      <c r="O18805">
        <f>D18804</f>
      </c>
      <c r="P18805">
        <f>(E18805-F18805+G18805)/O18805*100</f>
      </c>
      <c r="Q18805">
        <f>H18804</f>
      </c>
      <c r="R18805">
        <f>I18804</f>
      </c>
      <c r="S18805">
        <f>H18805-H18804</f>
      </c>
      <c r="T18805">
        <f>I18805-I18804</f>
      </c>
      <c r="U18805">
        <f>(L18805-K18805)/(2*D18805*0.01)</f>
      </c>
      <c r="V18805">
        <f>(L18805+K18805)/(D18805*0.0001)</f>
      </c>
    </row>
    <row r="18806">
      <c r="A18806" t="n">
        <v>2024</v>
      </c>
      <c r="B18806" t="inlineStr">
        <is>
          <t>00986898</t>
        </is>
      </c>
      <c r="C18806" t="inlineStr">
        <is>
          <t>팜스빌</t>
        </is>
      </c>
      <c r="D18806" t="n">
        <v>1635371000</v>
      </c>
      <c r="E18806" t="n">
        <v>92277000</v>
      </c>
      <c r="F18806" t="n">
        <v>13348000</v>
      </c>
      <c r="G18806" t="n">
        <v>52582000</v>
      </c>
      <c r="H18806" t="n">
        <v>3.45</v>
      </c>
      <c r="I18806" t="n">
        <v>4.35</v>
      </c>
      <c r="J18806" t="n">
        <v>3.62</v>
      </c>
      <c r="K18806" t="n">
        <v>-54625000</v>
      </c>
      <c r="L18806" t="n">
        <v>58205000</v>
      </c>
      <c r="M18806" t="n">
        <v>58054000</v>
      </c>
      <c r="N18806" t="n">
        <v>-55504000</v>
      </c>
      <c r="U18806">
        <f>(L18806-K18806)/(2*D18806*0.01)</f>
      </c>
      <c r="V18806">
        <f>(L18806+K18806)/(D18806*0.0001)</f>
      </c>
    </row>
    <row r="18807">
      <c r="A18807" t="n">
        <v>2025</v>
      </c>
      <c r="B18807" t="inlineStr">
        <is>
          <t>00986898</t>
        </is>
      </c>
      <c r="C18807" t="inlineStr">
        <is>
          <t>팜스빌</t>
        </is>
      </c>
      <c r="D18807" t="n">
        <v>2064996000</v>
      </c>
      <c r="E18807" t="n">
        <v>94285000</v>
      </c>
      <c r="F18807" t="n">
        <v>2768787000</v>
      </c>
      <c r="G18807" t="n">
        <v>49870000</v>
      </c>
      <c r="H18807" t="n">
        <v>3.61</v>
      </c>
      <c r="I18807" t="n">
        <v>4.34</v>
      </c>
      <c r="J18807" t="n">
        <v>3.43</v>
      </c>
      <c r="K18807" t="n">
        <v>-66370000</v>
      </c>
      <c r="L18807" t="n">
        <v>70393000</v>
      </c>
      <c r="M18807" t="n">
        <v>70321000</v>
      </c>
      <c r="N18807" t="n">
        <v>-67539000</v>
      </c>
      <c r="O18807">
        <f>D18806</f>
      </c>
      <c r="P18807">
        <f>(E18807-F18807+G18807)/O18807*100</f>
      </c>
      <c r="Q18807">
        <f>H18806</f>
      </c>
      <c r="R18807">
        <f>I18806</f>
      </c>
      <c r="S18807">
        <f>H18807-H18806</f>
      </c>
      <c r="T18807">
        <f>I18807-I18806</f>
      </c>
      <c r="U18807">
        <f>(L18807-K18807)/(2*D18807*0.01)</f>
      </c>
      <c r="V18807">
        <f>(L18807+K18807)/(D18807*0.0001)</f>
      </c>
    </row>
    <row r="18808">
      <c r="A18808" t="n">
        <v>2015</v>
      </c>
      <c r="B18808" t="inlineStr">
        <is>
          <t>00989664</t>
        </is>
      </c>
      <c r="C18808" t="inlineStr">
        <is>
          <t>코아스템켐온</t>
        </is>
      </c>
      <c r="D18808" t="n">
        <v>3039471000</v>
      </c>
      <c r="E18808" t="n">
        <v>673415000</v>
      </c>
      <c r="F18808" t="n">
        <v>230882000</v>
      </c>
      <c r="G18808" t="n">
        <v>90596000</v>
      </c>
      <c r="H18808" t="n">
        <v>2.86</v>
      </c>
      <c r="I18808" t="n">
        <v>6</v>
      </c>
      <c r="J18808" t="n">
        <v>15.9</v>
      </c>
      <c r="K18808" t="n">
        <v>-213932000</v>
      </c>
      <c r="L18808" t="n">
        <v>254991000</v>
      </c>
      <c r="M18808" t="n">
        <v>245873000</v>
      </c>
      <c r="N18808" t="n">
        <v>-211151000</v>
      </c>
      <c r="U18808">
        <f>(L18808-K18808)/(2*D18808*0.01)</f>
      </c>
      <c r="V18808">
        <f>(L18808+K18808)/(D18808*0.0001)</f>
      </c>
    </row>
    <row r="18809">
      <c r="A18809" t="n">
        <v>2016</v>
      </c>
      <c r="B18809" t="inlineStr">
        <is>
          <t>00989664</t>
        </is>
      </c>
      <c r="C18809" t="inlineStr">
        <is>
          <t>코아스템켐온</t>
        </is>
      </c>
      <c r="D18809" t="n">
        <v>4061543000</v>
      </c>
      <c r="E18809" t="n">
        <v>710280000</v>
      </c>
      <c r="F18809" t="n">
        <v>101474000</v>
      </c>
      <c r="G18809" t="n">
        <v>60703000</v>
      </c>
      <c r="H18809" t="n">
        <v>2.93</v>
      </c>
      <c r="I18809" t="n">
        <v>6</v>
      </c>
      <c r="J18809" t="n">
        <v>15.9</v>
      </c>
      <c r="K18809" t="n">
        <v>-280421000</v>
      </c>
      <c r="L18809" t="n">
        <v>333545000</v>
      </c>
      <c r="M18809" t="n">
        <v>321628000</v>
      </c>
      <c r="N18809" t="n">
        <v>-276768000</v>
      </c>
      <c r="O18809">
        <f>D18808</f>
      </c>
      <c r="P18809">
        <f>(E18809-F18809+G18809)/O18809*100</f>
      </c>
      <c r="Q18809">
        <f>H18808</f>
      </c>
      <c r="R18809">
        <f>I18808</f>
      </c>
      <c r="S18809">
        <f>H18809-H18808</f>
      </c>
      <c r="T18809">
        <f>I18809-I18808</f>
      </c>
      <c r="U18809">
        <f>(L18809-K18809)/(2*D18809*0.01)</f>
      </c>
      <c r="V18809">
        <f>(L18809+K18809)/(D18809*0.0001)</f>
      </c>
    </row>
    <row r="18810">
      <c r="A18810" t="n">
        <v>2017</v>
      </c>
      <c r="B18810" t="inlineStr">
        <is>
          <t>00989664</t>
        </is>
      </c>
      <c r="C18810" t="inlineStr">
        <is>
          <t>코아스템켐온</t>
        </is>
      </c>
      <c r="D18810" t="n">
        <v>5006226000</v>
      </c>
      <c r="E18810" t="n">
        <v>928812000</v>
      </c>
      <c r="F18810" t="n">
        <v>829232000</v>
      </c>
      <c r="G18810" t="n">
        <v>81871000</v>
      </c>
      <c r="H18810" t="n">
        <v>3.29</v>
      </c>
      <c r="I18810" t="n">
        <v>7.125</v>
      </c>
      <c r="J18810" t="n">
        <v>16.2</v>
      </c>
      <c r="K18810" t="n">
        <v>-387093000</v>
      </c>
      <c r="L18810" t="n">
        <v>460826000</v>
      </c>
      <c r="M18810" t="n">
        <v>438748000</v>
      </c>
      <c r="N18810" t="n">
        <v>-377816000</v>
      </c>
      <c r="O18810">
        <f>D18809</f>
      </c>
      <c r="P18810">
        <f>(E18810-F18810+G18810)/O18810*100</f>
      </c>
      <c r="Q18810">
        <f>H18809</f>
      </c>
      <c r="R18810">
        <f>I18809</f>
      </c>
      <c r="S18810">
        <f>H18810-H18809</f>
      </c>
      <c r="T18810">
        <f>I18810-I18809</f>
      </c>
      <c r="U18810">
        <f>(L18810-K18810)/(2*D18810*0.01)</f>
      </c>
      <c r="V18810">
        <f>(L18810+K18810)/(D18810*0.0001)</f>
      </c>
    </row>
    <row r="18811">
      <c r="A18811" t="n">
        <v>2018</v>
      </c>
      <c r="B18811" t="inlineStr">
        <is>
          <t>00989664</t>
        </is>
      </c>
      <c r="C18811" t="inlineStr">
        <is>
          <t>코아스템켐온</t>
        </is>
      </c>
      <c r="D18811" t="n">
        <v>6388564000</v>
      </c>
      <c r="E18811" t="n">
        <v>1145127000</v>
      </c>
      <c r="F18811" t="n">
        <v>661787000</v>
      </c>
      <c r="G18811" t="n">
        <v>121376000</v>
      </c>
      <c r="H18811" t="n">
        <v>3.105</v>
      </c>
      <c r="I18811" t="n">
        <v>7.125</v>
      </c>
      <c r="J18811" t="n">
        <v>12.44</v>
      </c>
      <c r="K18811" t="n">
        <v>-533777000</v>
      </c>
      <c r="L18811" t="n">
        <v>637422000</v>
      </c>
      <c r="M18811" t="n">
        <v>604113000</v>
      </c>
      <c r="N18811" t="n">
        <v>-519013000</v>
      </c>
      <c r="O18811">
        <f>D18810</f>
      </c>
      <c r="P18811">
        <f>(E18811-F18811+G18811)/O18811*100</f>
      </c>
      <c r="Q18811">
        <f>H18810</f>
      </c>
      <c r="R18811">
        <f>I18810</f>
      </c>
      <c r="S18811">
        <f>H18811-H18810</f>
      </c>
      <c r="T18811">
        <f>I18811-I18810</f>
      </c>
      <c r="U18811">
        <f>(L18811-K18811)/(2*D18811*0.01)</f>
      </c>
      <c r="V18811">
        <f>(L18811+K18811)/(D18811*0.0001)</f>
      </c>
    </row>
    <row r="18812">
      <c r="A18812" t="n">
        <v>2019</v>
      </c>
      <c r="B18812" t="inlineStr">
        <is>
          <t>00989664</t>
        </is>
      </c>
      <c r="C18812" t="inlineStr">
        <is>
          <t>코아스템켐온</t>
        </is>
      </c>
      <c r="D18812" t="n">
        <v>6294085000</v>
      </c>
      <c r="E18812" t="n">
        <v>1453816000</v>
      </c>
      <c r="F18812" t="n">
        <v>601980000</v>
      </c>
      <c r="G18812" t="n">
        <v>152818000</v>
      </c>
      <c r="H18812" t="n">
        <v>2.675</v>
      </c>
      <c r="J18812" t="n">
        <v>14.48</v>
      </c>
      <c r="K18812" t="n">
        <v>-467685000</v>
      </c>
      <c r="L18812" t="n">
        <v>564174000</v>
      </c>
      <c r="M18812" t="n">
        <v>546243000</v>
      </c>
      <c r="N18812" t="n">
        <v>-463434000</v>
      </c>
      <c r="O18812">
        <f>D18811</f>
      </c>
      <c r="P18812">
        <f>(E18812-F18812+G18812)/O18812*100</f>
      </c>
      <c r="Q18812">
        <f>H18811</f>
      </c>
      <c r="S18812">
        <f>H18812-H18811</f>
      </c>
      <c r="U18812">
        <f>(L18812-K18812)/(2*D18812*0.01)</f>
      </c>
      <c r="V18812">
        <f>(L18812+K18812)/(D18812*0.0001)</f>
      </c>
    </row>
    <row r="18813">
      <c r="A18813" t="n">
        <v>2020</v>
      </c>
      <c r="B18813" t="inlineStr">
        <is>
          <t>00989664</t>
        </is>
      </c>
      <c r="C18813" t="inlineStr">
        <is>
          <t>코아스템켐온</t>
        </is>
      </c>
      <c r="D18813" t="n">
        <v>7109366000</v>
      </c>
      <c r="E18813" t="n">
        <v>1313065000</v>
      </c>
      <c r="F18813" t="n">
        <v>895426000</v>
      </c>
      <c r="G18813" t="n">
        <v>111945000</v>
      </c>
      <c r="H18813" t="n">
        <v>3.11</v>
      </c>
      <c r="I18813" t="n">
        <v>5</v>
      </c>
      <c r="J18813" t="n">
        <v>13.62</v>
      </c>
      <c r="K18813" t="n">
        <v>-380747000</v>
      </c>
      <c r="L18813" t="n">
        <v>485765000</v>
      </c>
      <c r="M18813" t="n">
        <v>475956000</v>
      </c>
      <c r="N18813" t="n">
        <v>-407862000</v>
      </c>
      <c r="O18813">
        <f>D18812</f>
      </c>
      <c r="P18813">
        <f>(E18813-F18813+G18813)/O18813*100</f>
      </c>
      <c r="Q18813">
        <f>H18812</f>
      </c>
      <c r="S18813">
        <f>H18813-H18812</f>
      </c>
      <c r="U18813">
        <f>(L18813-K18813)/(2*D18813*0.01)</f>
      </c>
      <c r="V18813">
        <f>(L18813+K18813)/(D18813*0.0001)</f>
      </c>
    </row>
    <row r="18814">
      <c r="A18814" t="n">
        <v>2021</v>
      </c>
      <c r="B18814" t="inlineStr">
        <is>
          <t>00989664</t>
        </is>
      </c>
      <c r="C18814" t="inlineStr">
        <is>
          <t>코아스템켐온</t>
        </is>
      </c>
      <c r="D18814" t="n">
        <v>6734457000</v>
      </c>
      <c r="E18814" t="n">
        <v>1395341000</v>
      </c>
      <c r="F18814" t="n">
        <v>2535812000</v>
      </c>
      <c r="G18814" t="n">
        <v>124690000</v>
      </c>
      <c r="H18814" t="n">
        <v>3.55</v>
      </c>
      <c r="I18814" t="n">
        <v>5</v>
      </c>
      <c r="J18814" t="n">
        <v>13.04</v>
      </c>
      <c r="K18814" t="n">
        <v>-459337000</v>
      </c>
      <c r="L18814" t="n">
        <v>545067000</v>
      </c>
      <c r="M18814" t="n">
        <v>535678000</v>
      </c>
      <c r="N18814" t="n">
        <v>-460648000</v>
      </c>
      <c r="O18814">
        <f>D18813</f>
      </c>
      <c r="P18814">
        <f>(E18814-F18814+G18814)/O18814*100</f>
      </c>
      <c r="Q18814">
        <f>H18813</f>
      </c>
      <c r="R18814">
        <f>I18813</f>
      </c>
      <c r="S18814">
        <f>H18814-H18813</f>
      </c>
      <c r="T18814">
        <f>I18814-I18813</f>
      </c>
      <c r="U18814">
        <f>(L18814-K18814)/(2*D18814*0.01)</f>
      </c>
      <c r="V18814">
        <f>(L18814+K18814)/(D18814*0.0001)</f>
      </c>
    </row>
    <row r="18815">
      <c r="A18815" t="n">
        <v>2022</v>
      </c>
      <c r="B18815" t="inlineStr">
        <is>
          <t>00989664</t>
        </is>
      </c>
      <c r="C18815" t="inlineStr">
        <is>
          <t>코아스템켐온</t>
        </is>
      </c>
      <c r="D18815" t="n">
        <v>7658773000</v>
      </c>
      <c r="E18815" t="n">
        <v>1627353000</v>
      </c>
      <c r="F18815" t="n">
        <v>500940000</v>
      </c>
      <c r="G18815" t="n">
        <v>163922000</v>
      </c>
      <c r="H18815" t="n">
        <v>5.9</v>
      </c>
      <c r="I18815" t="n">
        <v>5</v>
      </c>
      <c r="J18815" t="n">
        <v>9.845000000000001</v>
      </c>
      <c r="K18815" t="n">
        <v>-399524000</v>
      </c>
      <c r="L18815" t="n">
        <v>466953000</v>
      </c>
      <c r="M18815" t="n">
        <v>470918000</v>
      </c>
      <c r="N18815" t="n">
        <v>-409654000</v>
      </c>
      <c r="O18815">
        <f>D18814</f>
      </c>
      <c r="P18815">
        <f>(E18815-F18815+G18815)/O18815*100</f>
      </c>
      <c r="Q18815">
        <f>H18814</f>
      </c>
      <c r="R18815">
        <f>I18814</f>
      </c>
      <c r="S18815">
        <f>H18815-H18814</f>
      </c>
      <c r="T18815">
        <f>I18815-I18814</f>
      </c>
      <c r="U18815">
        <f>(L18815-K18815)/(2*D18815*0.01)</f>
      </c>
      <c r="V18815">
        <f>(L18815+K18815)/(D18815*0.0001)</f>
      </c>
    </row>
    <row r="18816">
      <c r="A18816" t="n">
        <v>2023</v>
      </c>
      <c r="B18816" t="inlineStr">
        <is>
          <t>00989664</t>
        </is>
      </c>
      <c r="C18816" t="inlineStr">
        <is>
          <t>코아스템켐온</t>
        </is>
      </c>
      <c r="D18816" t="n">
        <v>10849283000</v>
      </c>
      <c r="E18816" t="n">
        <v>576335000</v>
      </c>
      <c r="O18816">
        <f>D18815</f>
      </c>
    </row>
    <row r="18817">
      <c r="A18817" t="n">
        <v>2024</v>
      </c>
      <c r="B18817" t="inlineStr">
        <is>
          <t>00989664</t>
        </is>
      </c>
      <c r="C18817" t="inlineStr">
        <is>
          <t>코아스템켐온</t>
        </is>
      </c>
      <c r="D18817" t="n">
        <v>12479682000</v>
      </c>
      <c r="E18817" t="n">
        <v>2004170000</v>
      </c>
      <c r="F18817" t="n">
        <v>1231173000</v>
      </c>
      <c r="G18817" t="n">
        <v>375146000</v>
      </c>
      <c r="H18817" t="n">
        <v>4.54</v>
      </c>
      <c r="I18817" t="n">
        <v>4</v>
      </c>
      <c r="J18817" t="n">
        <v>9.039999999999999</v>
      </c>
      <c r="K18817" t="n">
        <v>-694807000</v>
      </c>
      <c r="L18817" t="n">
        <v>809424000</v>
      </c>
      <c r="M18817" t="n">
        <v>806618000</v>
      </c>
      <c r="N18817" t="n">
        <v>-704610000</v>
      </c>
      <c r="O18817">
        <f>D18816</f>
      </c>
      <c r="P18817">
        <f>(E18817-F18817+G18817)/O18817*100</f>
      </c>
      <c r="U18817">
        <f>(L18817-K18817)/(2*D18817*0.01)</f>
      </c>
      <c r="V18817">
        <f>(L18817+K18817)/(D18817*0.0001)</f>
      </c>
    </row>
    <row r="18818">
      <c r="A18818" t="n">
        <v>2025</v>
      </c>
      <c r="B18818" t="inlineStr">
        <is>
          <t>00989664</t>
        </is>
      </c>
      <c r="C18818" t="inlineStr">
        <is>
          <t>코아스템켐온</t>
        </is>
      </c>
      <c r="D18818" t="n">
        <v>11317481000</v>
      </c>
      <c r="E18818" t="n">
        <v>2142658000</v>
      </c>
      <c r="F18818" t="n">
        <v>2644086000</v>
      </c>
      <c r="G18818" t="n">
        <v>398377000</v>
      </c>
      <c r="H18818" t="n">
        <v>4.98</v>
      </c>
      <c r="I18818" t="n">
        <v>4</v>
      </c>
      <c r="J18818" t="n">
        <v>8.859999999999999</v>
      </c>
      <c r="K18818" t="n">
        <v>-76969000</v>
      </c>
      <c r="L18818" t="n">
        <v>90065000</v>
      </c>
      <c r="M18818" t="n">
        <v>90165000</v>
      </c>
      <c r="N18818" t="n">
        <v>-78342000</v>
      </c>
      <c r="O18818">
        <f>D18817</f>
      </c>
      <c r="P18818">
        <f>(E18818-F18818+G18818)/O18818*100</f>
      </c>
      <c r="Q18818">
        <f>H18817</f>
      </c>
      <c r="R18818">
        <f>I18817</f>
      </c>
      <c r="S18818">
        <f>H18818-H18817</f>
      </c>
      <c r="T18818">
        <f>I18818-I18817</f>
      </c>
      <c r="U18818">
        <f>(L18818-K18818)/(2*D18818*0.01)</f>
      </c>
      <c r="V18818">
        <f>(L18818+K18818)/(D18818*0.0001)</f>
      </c>
    </row>
    <row r="18819">
      <c r="A18819" t="n">
        <v>2014</v>
      </c>
      <c r="B18819" t="inlineStr">
        <is>
          <t>00990165</t>
        </is>
      </c>
      <c r="C18819" t="inlineStr">
        <is>
          <t>아세아시멘트</t>
        </is>
      </c>
      <c r="D18819" t="n">
        <v>41617551000</v>
      </c>
      <c r="E18819" t="n">
        <v>3938032000</v>
      </c>
      <c r="F18819" t="n">
        <v>3995971000</v>
      </c>
      <c r="G18819" t="n">
        <v>1250863000</v>
      </c>
      <c r="H18819" t="n">
        <v>2.55</v>
      </c>
      <c r="I18819" t="n">
        <v>5.7</v>
      </c>
      <c r="K18819" t="n">
        <v>-3450189000</v>
      </c>
      <c r="L18819" t="n">
        <v>3994569000</v>
      </c>
      <c r="M18819" t="n">
        <v>3807674000</v>
      </c>
      <c r="N18819" t="n">
        <v>-3369771000</v>
      </c>
      <c r="U18819">
        <f>(L18819-K18819)/(2*D18819*0.01)</f>
      </c>
      <c r="V18819">
        <f>(L18819+K18819)/(D18819*0.0001)</f>
      </c>
    </row>
    <row r="18820">
      <c r="A18820" t="n">
        <v>2015</v>
      </c>
      <c r="B18820" t="inlineStr">
        <is>
          <t>00990165</t>
        </is>
      </c>
      <c r="C18820" t="inlineStr">
        <is>
          <t>아세아시멘트</t>
        </is>
      </c>
      <c r="D18820" t="n">
        <v>45600548000</v>
      </c>
      <c r="E18820" t="n">
        <v>4627250000</v>
      </c>
      <c r="F18820" t="n">
        <v>2862645000</v>
      </c>
      <c r="G18820" t="n">
        <v>1009474000</v>
      </c>
      <c r="H18820" t="n">
        <v>2.25</v>
      </c>
      <c r="I18820" t="n">
        <v>5.625</v>
      </c>
      <c r="K18820" t="n">
        <v>-3749972000</v>
      </c>
      <c r="L18820" t="n">
        <v>4340453000</v>
      </c>
      <c r="M18820" t="n">
        <v>4122973000</v>
      </c>
      <c r="N18820" t="n">
        <v>-3650422000</v>
      </c>
      <c r="O18820">
        <f>D18819</f>
      </c>
      <c r="P18820">
        <f>(E18820-F18820+G18820)/O18820*100</f>
      </c>
      <c r="Q18820">
        <f>H18819</f>
      </c>
      <c r="R18820">
        <f>I18819</f>
      </c>
      <c r="S18820">
        <f>H18820-H18819</f>
      </c>
      <c r="T18820">
        <f>I18820-I18819</f>
      </c>
      <c r="U18820">
        <f>(L18820-K18820)/(2*D18820*0.01)</f>
      </c>
      <c r="V18820">
        <f>(L18820+K18820)/(D18820*0.0001)</f>
      </c>
    </row>
    <row r="18821">
      <c r="A18821" t="n">
        <v>2016</v>
      </c>
      <c r="B18821" t="inlineStr">
        <is>
          <t>00990165</t>
        </is>
      </c>
      <c r="C18821" t="inlineStr">
        <is>
          <t>아세아시멘트</t>
        </is>
      </c>
      <c r="D18821" t="n">
        <v>42928924000</v>
      </c>
      <c r="E18821" t="n">
        <v>5215349000</v>
      </c>
      <c r="F18821" t="n">
        <v>2672678000</v>
      </c>
      <c r="G18821" t="n">
        <v>950418000</v>
      </c>
      <c r="H18821" t="n">
        <v>2.2</v>
      </c>
      <c r="I18821" t="n">
        <v>4.92</v>
      </c>
      <c r="K18821" t="n">
        <v>-3281197000</v>
      </c>
      <c r="L18821" t="n">
        <v>3787423000</v>
      </c>
      <c r="M18821" t="n">
        <v>3722733000</v>
      </c>
      <c r="N18821" t="n">
        <v>-3291572000</v>
      </c>
      <c r="O18821">
        <f>D18820</f>
      </c>
      <c r="P18821">
        <f>(E18821-F18821+G18821)/O18821*100</f>
      </c>
      <c r="Q18821">
        <f>H18820</f>
      </c>
      <c r="R18821">
        <f>I18820</f>
      </c>
      <c r="S18821">
        <f>H18821-H18820</f>
      </c>
      <c r="T18821">
        <f>I18821-I18820</f>
      </c>
      <c r="U18821">
        <f>(L18821-K18821)/(2*D18821*0.01)</f>
      </c>
      <c r="V18821">
        <f>(L18821+K18821)/(D18821*0.0001)</f>
      </c>
    </row>
    <row r="18822">
      <c r="A18822" t="n">
        <v>2017</v>
      </c>
      <c r="B18822" t="inlineStr">
        <is>
          <t>00990165</t>
        </is>
      </c>
      <c r="C18822" t="inlineStr">
        <is>
          <t>아세아시멘트</t>
        </is>
      </c>
      <c r="D18822" t="n">
        <v>45539408000</v>
      </c>
      <c r="E18822" t="n">
        <v>4369128000</v>
      </c>
      <c r="F18822" t="n">
        <v>1944717000</v>
      </c>
      <c r="G18822" t="n">
        <v>892396000</v>
      </c>
      <c r="H18822" t="n">
        <v>2.65</v>
      </c>
      <c r="I18822" t="n">
        <v>4.365</v>
      </c>
      <c r="K18822" t="n">
        <v>-3181300000</v>
      </c>
      <c r="L18822" t="n">
        <v>3652331000</v>
      </c>
      <c r="M18822" t="n">
        <v>3533366000</v>
      </c>
      <c r="N18822" t="n">
        <v>-3147177000</v>
      </c>
      <c r="O18822">
        <f>D18821</f>
      </c>
      <c r="P18822">
        <f>(E18822-F18822+G18822)/O18822*100</f>
      </c>
      <c r="Q18822">
        <f>H18821</f>
      </c>
      <c r="R18822">
        <f>I18821</f>
      </c>
      <c r="S18822">
        <f>H18822-H18821</f>
      </c>
      <c r="T18822">
        <f>I18822-I18821</f>
      </c>
      <c r="U18822">
        <f>(L18822-K18822)/(2*D18822*0.01)</f>
      </c>
      <c r="V18822">
        <f>(L18822+K18822)/(D18822*0.0001)</f>
      </c>
    </row>
    <row r="18823">
      <c r="A18823" t="n">
        <v>2018</v>
      </c>
      <c r="B18823" t="inlineStr">
        <is>
          <t>00990165</t>
        </is>
      </c>
      <c r="C18823" t="inlineStr">
        <is>
          <t>아세아시멘트</t>
        </is>
      </c>
      <c r="D18823" t="n">
        <v>59593043000</v>
      </c>
      <c r="E18823" t="n">
        <v>4474807000</v>
      </c>
      <c r="F18823" t="n">
        <v>6263124000</v>
      </c>
      <c r="G18823" t="n">
        <v>1651394000</v>
      </c>
      <c r="H18823" t="n">
        <v>2.645</v>
      </c>
      <c r="I18823" t="n">
        <v>3.32</v>
      </c>
      <c r="K18823" t="n">
        <v>-3477929000</v>
      </c>
      <c r="L18823" t="n">
        <v>20125249000</v>
      </c>
      <c r="M18823" t="n">
        <v>3842460000</v>
      </c>
      <c r="N18823" t="n">
        <v>-3463770000</v>
      </c>
      <c r="O18823">
        <f>D18822</f>
      </c>
      <c r="P18823">
        <f>(E18823-F18823+G18823)/O18823*100</f>
      </c>
      <c r="Q18823">
        <f>H18822</f>
      </c>
      <c r="R18823">
        <f>I18822</f>
      </c>
      <c r="S18823">
        <f>H18823-H18822</f>
      </c>
      <c r="T18823">
        <f>I18823-I18822</f>
      </c>
      <c r="U18823">
        <f>(L18823-K18823)/(2*D18823*0.01)</f>
      </c>
    </row>
    <row r="18824">
      <c r="A18824" t="n">
        <v>2019</v>
      </c>
      <c r="B18824" t="inlineStr">
        <is>
          <t>00990165</t>
        </is>
      </c>
      <c r="C18824" t="inlineStr">
        <is>
          <t>아세아시멘트</t>
        </is>
      </c>
      <c r="D18824" t="n">
        <v>67110716000</v>
      </c>
      <c r="E18824" t="n">
        <v>3730192000</v>
      </c>
      <c r="F18824" t="n">
        <v>3115799000</v>
      </c>
      <c r="G18824" t="n">
        <v>1672423000</v>
      </c>
      <c r="H18824" t="n">
        <v>2.485</v>
      </c>
      <c r="I18824" t="n">
        <v>3.215</v>
      </c>
      <c r="K18824" t="n">
        <v>-3777960000</v>
      </c>
      <c r="L18824" t="n">
        <v>4259001000</v>
      </c>
      <c r="M18824" t="n">
        <v>4211829000</v>
      </c>
      <c r="N18824" t="n">
        <v>-3800980000</v>
      </c>
      <c r="O18824">
        <f>D18823</f>
      </c>
      <c r="P18824">
        <f>(E18824-F18824+G18824)/O18824*100</f>
      </c>
      <c r="Q18824">
        <f>H18823</f>
      </c>
      <c r="R18824">
        <f>I18823</f>
      </c>
      <c r="S18824">
        <f>H18824-H18823</f>
      </c>
      <c r="T18824">
        <f>I18824-I18823</f>
      </c>
      <c r="U18824">
        <f>(L18824-K18824)/(2*D18824*0.01)</f>
      </c>
      <c r="V18824">
        <f>(L18824+K18824)/(D18824*0.0001)</f>
      </c>
    </row>
    <row r="18825">
      <c r="A18825" t="n">
        <v>2020</v>
      </c>
      <c r="B18825" t="inlineStr">
        <is>
          <t>00990165</t>
        </is>
      </c>
      <c r="C18825" t="inlineStr">
        <is>
          <t>아세아시멘트</t>
        </is>
      </c>
      <c r="D18825" t="n">
        <v>64753727000</v>
      </c>
      <c r="E18825" t="n">
        <v>3812124000</v>
      </c>
      <c r="F18825" t="n">
        <v>9517085000</v>
      </c>
      <c r="G18825" t="n">
        <v>1844925000</v>
      </c>
      <c r="H18825" t="n">
        <v>2.805</v>
      </c>
      <c r="I18825" t="n">
        <v>2.74</v>
      </c>
      <c r="K18825" t="n">
        <v>-3883279000</v>
      </c>
      <c r="L18825" t="n">
        <v>4418451000</v>
      </c>
      <c r="M18825" t="n">
        <v>4387691000</v>
      </c>
      <c r="N18825" t="n">
        <v>-3921750000</v>
      </c>
      <c r="O18825">
        <f>D18824</f>
      </c>
      <c r="P18825">
        <f>(E18825-F18825+G18825)/O18825*100</f>
      </c>
      <c r="Q18825">
        <f>H18824</f>
      </c>
      <c r="R18825">
        <f>I18824</f>
      </c>
      <c r="S18825">
        <f>H18825-H18824</f>
      </c>
      <c r="T18825">
        <f>I18825-I18824</f>
      </c>
      <c r="U18825">
        <f>(L18825-K18825)/(2*D18825*0.01)</f>
      </c>
      <c r="V18825">
        <f>(L18825+K18825)/(D18825*0.0001)</f>
      </c>
    </row>
    <row r="18826">
      <c r="A18826" t="n">
        <v>2024</v>
      </c>
      <c r="B18826" t="inlineStr">
        <is>
          <t>00990165</t>
        </is>
      </c>
      <c r="C18826" t="inlineStr">
        <is>
          <t>아세아시멘트</t>
        </is>
      </c>
      <c r="D18826" t="n">
        <v>74401622000</v>
      </c>
      <c r="E18826" t="n">
        <v>4598865000</v>
      </c>
      <c r="F18826" t="n">
        <v>6564599000</v>
      </c>
      <c r="G18826" t="n">
        <v>3487165000</v>
      </c>
      <c r="H18826" t="n">
        <v>4.695</v>
      </c>
      <c r="I18826" t="n">
        <v>3.07</v>
      </c>
      <c r="K18826" t="n">
        <v>4919302000</v>
      </c>
      <c r="L18826" t="n">
        <v>4919302000</v>
      </c>
      <c r="M18826" t="n">
        <v>4852933000</v>
      </c>
      <c r="N18826" t="n">
        <v>-4313897000</v>
      </c>
    </row>
    <row r="18827">
      <c r="A18827" t="n">
        <v>2016</v>
      </c>
      <c r="B18827" t="inlineStr">
        <is>
          <t>00990262</t>
        </is>
      </c>
      <c r="C18827" t="inlineStr">
        <is>
          <t>피노텍</t>
        </is>
      </c>
      <c r="D18827" t="n">
        <v>568995773</v>
      </c>
      <c r="E18827" t="n">
        <v>225106349</v>
      </c>
      <c r="F18827" t="n">
        <v>67727372</v>
      </c>
      <c r="G18827" t="n">
        <v>9875781</v>
      </c>
      <c r="H18827" t="n">
        <v>3.27</v>
      </c>
      <c r="I18827" t="n">
        <v>4</v>
      </c>
      <c r="K18827" t="n">
        <v>-42648407</v>
      </c>
      <c r="L18827" t="n">
        <v>49699476</v>
      </c>
      <c r="M18827" t="n">
        <v>48869139</v>
      </c>
      <c r="N18827" t="n">
        <v>-42787276</v>
      </c>
      <c r="U18827">
        <f>(L18827-K18827)/(2*D18827*0.01)</f>
      </c>
      <c r="V18827">
        <f>(L18827+K18827)/(D18827*0.0001)</f>
      </c>
    </row>
    <row r="18828">
      <c r="A18828" t="n">
        <v>2017</v>
      </c>
      <c r="B18828" t="inlineStr">
        <is>
          <t>00990396</t>
        </is>
      </c>
      <c r="C18828" t="inlineStr">
        <is>
          <t>레드우즈</t>
        </is>
      </c>
      <c r="D18828" t="n">
        <v>39301000</v>
      </c>
    </row>
    <row r="18829">
      <c r="A18829" t="n">
        <v>2021</v>
      </c>
      <c r="B18829" t="inlineStr">
        <is>
          <t>00990396</t>
        </is>
      </c>
      <c r="C18829" t="inlineStr">
        <is>
          <t>레드우즈</t>
        </is>
      </c>
      <c r="D18829" t="n">
        <v>82330000</v>
      </c>
      <c r="E18829" t="n">
        <v>73263000</v>
      </c>
      <c r="F18829" t="n">
        <v>12969000</v>
      </c>
      <c r="G18829" t="n">
        <v>842000</v>
      </c>
      <c r="H18829" t="n">
        <v>3</v>
      </c>
      <c r="I18829" t="n">
        <v>3.83</v>
      </c>
      <c r="K18829" t="n">
        <v>-7603000</v>
      </c>
      <c r="L18829" t="n">
        <v>7603000</v>
      </c>
      <c r="M18829" t="n">
        <v>8954000</v>
      </c>
      <c r="N18829" t="n">
        <v>-7748000</v>
      </c>
      <c r="U18829">
        <f>(L18829-K18829)/(2*D18829*0.01)</f>
      </c>
    </row>
    <row r="18830">
      <c r="A18830" t="n">
        <v>2022</v>
      </c>
      <c r="B18830" t="inlineStr">
        <is>
          <t>00990396</t>
        </is>
      </c>
      <c r="C18830" t="inlineStr">
        <is>
          <t>레드우즈</t>
        </is>
      </c>
      <c r="D18830" t="n">
        <v>48424000</v>
      </c>
      <c r="E18830" t="n">
        <v>74812000</v>
      </c>
      <c r="F18830" t="n">
        <v>71224000</v>
      </c>
      <c r="G18830" t="n">
        <v>2336000</v>
      </c>
      <c r="H18830" t="n">
        <v>5.35</v>
      </c>
      <c r="I18830" t="n">
        <v>3.72</v>
      </c>
      <c r="K18830" t="n">
        <v>-3962000</v>
      </c>
      <c r="L18830" t="n">
        <v>4593000</v>
      </c>
      <c r="M18830" t="n">
        <v>4711000</v>
      </c>
      <c r="N18830" t="n">
        <v>-4124000</v>
      </c>
      <c r="O18830">
        <f>D18829</f>
      </c>
      <c r="P18830">
        <f>(E18830-F18830+G18830)/O18830*100</f>
      </c>
      <c r="Q18830">
        <f>H18829</f>
      </c>
      <c r="R18830">
        <f>I18829</f>
      </c>
      <c r="S18830">
        <f>H18830-H18829</f>
      </c>
      <c r="T18830">
        <f>I18830-I18829</f>
      </c>
      <c r="U18830">
        <f>(L18830-K18830)/(2*D18830*0.01)</f>
      </c>
      <c r="V18830">
        <f>(L18830+K18830)/(D18830*0.0001)</f>
      </c>
    </row>
    <row r="18831">
      <c r="A18831" t="n">
        <v>2023</v>
      </c>
      <c r="B18831" t="inlineStr">
        <is>
          <t>00990396</t>
        </is>
      </c>
      <c r="C18831" t="inlineStr">
        <is>
          <t>레드우즈</t>
        </is>
      </c>
      <c r="D18831" t="n">
        <v>1713000</v>
      </c>
      <c r="E18831" t="n">
        <v>43320000</v>
      </c>
      <c r="F18831" t="n">
        <v>75170000</v>
      </c>
      <c r="G18831" t="n">
        <v>2426000</v>
      </c>
      <c r="H18831" t="n">
        <v>4.65</v>
      </c>
      <c r="I18831" t="n">
        <v>4.28</v>
      </c>
      <c r="K18831" t="n">
        <v>-165000</v>
      </c>
      <c r="L18831" t="n">
        <v>193000</v>
      </c>
      <c r="M18831" t="n">
        <v>-171000</v>
      </c>
      <c r="N18831" t="n">
        <v>-171000</v>
      </c>
      <c r="O18831">
        <f>D18830</f>
      </c>
      <c r="P18831">
        <f>(E18831-F18831+G18831)/O18831*100</f>
      </c>
      <c r="Q18831">
        <f>H18830</f>
      </c>
      <c r="R18831">
        <f>I18830</f>
      </c>
      <c r="S18831">
        <f>H18831-H18830</f>
      </c>
      <c r="T18831">
        <f>I18831-I18830</f>
      </c>
      <c r="U18831">
        <f>(L18831-K18831)/(2*D18831*0.01)</f>
      </c>
      <c r="V18831">
        <f>(L18831+K18831)/(D18831*0.0001)</f>
      </c>
    </row>
    <row r="18832">
      <c r="A18832" t="n">
        <v>2016</v>
      </c>
      <c r="B18832" t="inlineStr">
        <is>
          <t>00990819</t>
        </is>
      </c>
      <c r="C18832" t="inlineStr">
        <is>
          <t>아티스트스튜디오</t>
        </is>
      </c>
      <c r="D18832" t="n">
        <v>171902000</v>
      </c>
      <c r="E18832" t="n">
        <v>80640000</v>
      </c>
      <c r="F18832" t="n">
        <v>48568000</v>
      </c>
      <c r="G18832" t="n">
        <v>1492000</v>
      </c>
      <c r="H18832" t="n">
        <v>2.47</v>
      </c>
      <c r="I18832" t="n">
        <v>7.92</v>
      </c>
    </row>
    <row r="18833">
      <c r="A18833" t="n">
        <v>2017</v>
      </c>
      <c r="B18833" t="inlineStr">
        <is>
          <t>00990819</t>
        </is>
      </c>
      <c r="C18833" t="inlineStr">
        <is>
          <t>아티스트스튜디오</t>
        </is>
      </c>
      <c r="D18833" t="n">
        <v>174347000</v>
      </c>
      <c r="E18833" t="n">
        <v>88257000</v>
      </c>
      <c r="F18833" t="n">
        <v>28830000</v>
      </c>
      <c r="G18833" t="n">
        <v>2409000</v>
      </c>
      <c r="H18833" t="n">
        <v>2.82</v>
      </c>
      <c r="I18833" t="n">
        <v>5.83</v>
      </c>
      <c r="K18833" t="n">
        <v>-8945000</v>
      </c>
      <c r="L18833" t="n">
        <v>10629000</v>
      </c>
      <c r="M18833" t="n">
        <v>10209000</v>
      </c>
      <c r="N18833" t="n">
        <v>-8797000</v>
      </c>
      <c r="O18833">
        <f>D18832</f>
      </c>
      <c r="P18833">
        <f>(E18833-F18833+G18833)/O18833*100</f>
      </c>
      <c r="Q18833">
        <f>H18832</f>
      </c>
      <c r="R18833">
        <f>I18832</f>
      </c>
      <c r="S18833">
        <f>H18833-H18832</f>
      </c>
      <c r="T18833">
        <f>I18833-I18832</f>
      </c>
      <c r="U18833">
        <f>(L18833-K18833)/(2*D18833*0.01)</f>
      </c>
      <c r="V18833">
        <f>(L18833+K18833)/(D18833*0.0001)</f>
      </c>
    </row>
    <row r="18834">
      <c r="A18834" t="n">
        <v>2018</v>
      </c>
      <c r="B18834" t="inlineStr">
        <is>
          <t>00990819</t>
        </is>
      </c>
      <c r="C18834" t="inlineStr">
        <is>
          <t>아티스트스튜디오</t>
        </is>
      </c>
      <c r="D18834" t="n">
        <v>230801000</v>
      </c>
      <c r="E18834" t="n">
        <v>77996000</v>
      </c>
      <c r="F18834" t="n">
        <v>43084000</v>
      </c>
      <c r="G18834" t="n">
        <v>2401000</v>
      </c>
      <c r="H18834" t="n">
        <v>2.42</v>
      </c>
      <c r="I18834" t="n">
        <v>7.13</v>
      </c>
      <c r="K18834" t="n">
        <v>-12591000</v>
      </c>
      <c r="L18834" t="n">
        <v>15017000</v>
      </c>
      <c r="M18834" t="n">
        <v>14175000</v>
      </c>
      <c r="N18834" t="n">
        <v>-12201000</v>
      </c>
      <c r="O18834">
        <f>D18833</f>
      </c>
      <c r="P18834">
        <f>(E18834-F18834+G18834)/O18834*100</f>
      </c>
      <c r="Q18834">
        <f>H18833</f>
      </c>
      <c r="R18834">
        <f>I18833</f>
      </c>
      <c r="S18834">
        <f>H18834-H18833</f>
      </c>
      <c r="T18834">
        <f>I18834-I18833</f>
      </c>
      <c r="U18834">
        <f>(L18834-K18834)/(2*D18834*0.01)</f>
      </c>
      <c r="V18834">
        <f>(L18834+K18834)/(D18834*0.0001)</f>
      </c>
    </row>
    <row r="18835">
      <c r="A18835" t="n">
        <v>2019</v>
      </c>
      <c r="B18835" t="inlineStr">
        <is>
          <t>00990819</t>
        </is>
      </c>
      <c r="C18835" t="inlineStr">
        <is>
          <t>아티스트스튜디오</t>
        </is>
      </c>
      <c r="D18835" t="n">
        <v>255344000</v>
      </c>
      <c r="E18835" t="n">
        <v>96361000</v>
      </c>
      <c r="F18835" t="n">
        <v>80417000</v>
      </c>
      <c r="G18835" t="n">
        <v>2666000</v>
      </c>
      <c r="H18835" t="n">
        <v>2.14</v>
      </c>
      <c r="I18835" t="n">
        <v>7.92</v>
      </c>
      <c r="K18835" t="n">
        <v>-18061000</v>
      </c>
      <c r="L18835" t="n">
        <v>21951000</v>
      </c>
      <c r="M18835" t="n">
        <v>20475000</v>
      </c>
      <c r="N18835" t="n">
        <v>-17340000</v>
      </c>
      <c r="O18835">
        <f>D18834</f>
      </c>
      <c r="P18835">
        <f>(E18835-F18835+G18835)/O18835*100</f>
      </c>
      <c r="Q18835">
        <f>H18834</f>
      </c>
      <c r="R18835">
        <f>I18834</f>
      </c>
      <c r="S18835">
        <f>H18835-H18834</f>
      </c>
      <c r="T18835">
        <f>I18835-I18834</f>
      </c>
      <c r="U18835">
        <f>(L18835-K18835)/(2*D18835*0.01)</f>
      </c>
      <c r="V18835">
        <f>(L18835+K18835)/(D18835*0.0001)</f>
      </c>
    </row>
    <row r="18836">
      <c r="A18836" t="n">
        <v>2020</v>
      </c>
      <c r="B18836" t="inlineStr">
        <is>
          <t>00990819</t>
        </is>
      </c>
      <c r="C18836" t="inlineStr">
        <is>
          <t>아티스트스튜디오</t>
        </is>
      </c>
      <c r="D18836" t="n">
        <v>317210000</v>
      </c>
      <c r="E18836" t="n">
        <v>93684000</v>
      </c>
      <c r="F18836" t="n">
        <v>26382000</v>
      </c>
      <c r="G18836" t="n">
        <v>2787000</v>
      </c>
      <c r="H18836" t="n">
        <v>2.22</v>
      </c>
      <c r="I18836" t="n">
        <v>8.82</v>
      </c>
      <c r="J18836" t="n">
        <v>14.97</v>
      </c>
      <c r="K18836" t="n">
        <v>-24044000</v>
      </c>
      <c r="L18836" t="n">
        <v>29136000</v>
      </c>
      <c r="M18836" t="n">
        <v>26964000</v>
      </c>
      <c r="N18836" t="n">
        <v>-22927000</v>
      </c>
      <c r="O18836">
        <f>D18835</f>
      </c>
      <c r="P18836">
        <f>(E18836-F18836+G18836)/O18836*100</f>
      </c>
      <c r="Q18836">
        <f>H18835</f>
      </c>
      <c r="R18836">
        <f>I18835</f>
      </c>
      <c r="S18836">
        <f>H18836-H18835</f>
      </c>
      <c r="T18836">
        <f>I18836-I18835</f>
      </c>
      <c r="U18836">
        <f>(L18836-K18836)/(2*D18836*0.01)</f>
      </c>
      <c r="V18836">
        <f>(L18836+K18836)/(D18836*0.0001)</f>
      </c>
    </row>
    <row r="18837">
      <c r="A18837" t="n">
        <v>2021</v>
      </c>
      <c r="B18837" t="inlineStr">
        <is>
          <t>00990819</t>
        </is>
      </c>
      <c r="C18837" t="inlineStr">
        <is>
          <t>아티스트스튜디오</t>
        </is>
      </c>
      <c r="D18837" t="n">
        <v>407238000</v>
      </c>
      <c r="E18837" t="n">
        <v>116330000</v>
      </c>
      <c r="F18837" t="n">
        <v>53607000</v>
      </c>
      <c r="G18837" t="n">
        <v>3947000</v>
      </c>
      <c r="H18837" t="n">
        <v>2.67</v>
      </c>
      <c r="I18837" t="n">
        <v>7.58</v>
      </c>
      <c r="J18837" t="n">
        <v>11.16</v>
      </c>
      <c r="K18837" t="n">
        <v>-40857000</v>
      </c>
      <c r="L18837" t="n">
        <v>48197000</v>
      </c>
      <c r="M18837" t="n">
        <v>45535000</v>
      </c>
      <c r="N18837" t="n">
        <v>-39626000</v>
      </c>
      <c r="O18837">
        <f>D18836</f>
      </c>
      <c r="P18837">
        <f>(E18837-F18837+G18837)/O18837*100</f>
      </c>
      <c r="Q18837">
        <f>H18836</f>
      </c>
      <c r="R18837">
        <f>I18836</f>
      </c>
      <c r="S18837">
        <f>H18837-H18836</f>
      </c>
      <c r="T18837">
        <f>I18837-I18836</f>
      </c>
      <c r="U18837">
        <f>(L18837-K18837)/(2*D18837*0.01)</f>
      </c>
      <c r="V18837">
        <f>(L18837+K18837)/(D18837*0.0001)</f>
      </c>
    </row>
    <row r="18838">
      <c r="A18838" t="n">
        <v>2022</v>
      </c>
      <c r="B18838" t="inlineStr">
        <is>
          <t>00990819</t>
        </is>
      </c>
      <c r="C18838" t="inlineStr">
        <is>
          <t>아티스트스튜디오</t>
        </is>
      </c>
      <c r="D18838" t="n">
        <v>502012000</v>
      </c>
      <c r="E18838" t="n">
        <v>152037000</v>
      </c>
      <c r="F18838" t="n">
        <v>36760000</v>
      </c>
      <c r="G18838" t="n">
        <v>16383000</v>
      </c>
      <c r="H18838" t="n">
        <v>5.18</v>
      </c>
      <c r="I18838" t="n">
        <v>7.63</v>
      </c>
      <c r="J18838" t="n">
        <v>9.279999999999999</v>
      </c>
      <c r="K18838" t="n">
        <v>-41124000</v>
      </c>
      <c r="L18838" t="n">
        <v>47907000</v>
      </c>
      <c r="M18838" t="n">
        <v>46540000</v>
      </c>
      <c r="N18838" t="n">
        <v>-40821000</v>
      </c>
      <c r="O18838">
        <f>D18837</f>
      </c>
      <c r="P18838">
        <f>(E18838-F18838+G18838)/O18838*100</f>
      </c>
      <c r="Q18838">
        <f>H18837</f>
      </c>
      <c r="R18838">
        <f>I18837</f>
      </c>
      <c r="S18838">
        <f>H18838-H18837</f>
      </c>
      <c r="T18838">
        <f>I18838-I18837</f>
      </c>
      <c r="U18838">
        <f>(L18838-K18838)/(2*D18838*0.01)</f>
      </c>
      <c r="V18838">
        <f>(L18838+K18838)/(D18838*0.0001)</f>
      </c>
    </row>
    <row r="18839">
      <c r="A18839" t="n">
        <v>2023</v>
      </c>
      <c r="B18839" t="inlineStr">
        <is>
          <t>00990819</t>
        </is>
      </c>
      <c r="C18839" t="inlineStr">
        <is>
          <t>아티스트스튜디오</t>
        </is>
      </c>
      <c r="D18839" t="n">
        <v>559885000</v>
      </c>
      <c r="E18839" t="n">
        <v>134615000</v>
      </c>
      <c r="F18839" t="n">
        <v>145854000</v>
      </c>
      <c r="G18839" t="n">
        <v>24923000</v>
      </c>
      <c r="H18839" t="n">
        <v>4.33</v>
      </c>
      <c r="I18839" t="n">
        <v>7.62</v>
      </c>
      <c r="J18839" t="n">
        <v>8.93</v>
      </c>
      <c r="K18839" t="n">
        <v>-44555000</v>
      </c>
      <c r="L18839" t="n">
        <v>51756000</v>
      </c>
      <c r="M18839" t="n">
        <v>49815000</v>
      </c>
      <c r="N18839" t="n">
        <v>-43872000</v>
      </c>
      <c r="O18839">
        <f>D18838</f>
      </c>
      <c r="P18839">
        <f>(E18839-F18839+G18839)/O18839*100</f>
      </c>
      <c r="Q18839">
        <f>H18838</f>
      </c>
      <c r="R18839">
        <f>I18838</f>
      </c>
      <c r="S18839">
        <f>H18839-H18838</f>
      </c>
      <c r="T18839">
        <f>I18839-I18838</f>
      </c>
      <c r="U18839">
        <f>(L18839-K18839)/(2*D18839*0.01)</f>
      </c>
      <c r="V18839">
        <f>(L18839+K18839)/(D18839*0.0001)</f>
      </c>
    </row>
    <row r="18840">
      <c r="A18840" t="n">
        <v>2024</v>
      </c>
      <c r="B18840" t="inlineStr">
        <is>
          <t>00990819</t>
        </is>
      </c>
      <c r="C18840" t="inlineStr">
        <is>
          <t>아티스트스튜디오</t>
        </is>
      </c>
      <c r="D18840" t="n">
        <v>473046000</v>
      </c>
      <c r="E18840" t="n">
        <v>171661000</v>
      </c>
      <c r="F18840" t="n">
        <v>356930000</v>
      </c>
      <c r="G18840" t="n">
        <v>27905000</v>
      </c>
      <c r="H18840" t="n">
        <v>3.69</v>
      </c>
      <c r="I18840" t="n">
        <v>6</v>
      </c>
      <c r="J18840" t="n">
        <v>6.79</v>
      </c>
      <c r="K18840" t="n">
        <v>-49855000</v>
      </c>
      <c r="L18840" t="n">
        <v>57186000</v>
      </c>
      <c r="M18840" t="n">
        <v>55374000</v>
      </c>
      <c r="N18840" t="n">
        <v>-49334000</v>
      </c>
      <c r="O18840">
        <f>D18839</f>
      </c>
      <c r="P18840">
        <f>(E18840-F18840+G18840)/O18840*100</f>
      </c>
      <c r="Q18840">
        <f>H18839</f>
      </c>
      <c r="R18840">
        <f>I18839</f>
      </c>
      <c r="S18840">
        <f>H18840-H18839</f>
      </c>
      <c r="T18840">
        <f>I18840-I18839</f>
      </c>
      <c r="U18840">
        <f>(L18840-K18840)/(2*D18840*0.01)</f>
      </c>
      <c r="V18840">
        <f>(L18840+K18840)/(D18840*0.0001)</f>
      </c>
    </row>
    <row r="18841">
      <c r="A18841" t="n">
        <v>2016</v>
      </c>
      <c r="B18841" t="inlineStr">
        <is>
          <t>00991191</t>
        </is>
      </c>
      <c r="C18841" t="inlineStr">
        <is>
          <t>앱클론</t>
        </is>
      </c>
      <c r="D18841" t="n">
        <v>632719000</v>
      </c>
      <c r="E18841" t="n">
        <v>169412000</v>
      </c>
      <c r="F18841" t="n">
        <v>56262000</v>
      </c>
      <c r="G18841" t="n">
        <v>8838000</v>
      </c>
      <c r="H18841" t="n">
        <v>2.49</v>
      </c>
      <c r="I18841" t="n">
        <v>4.64</v>
      </c>
      <c r="J18841" t="n">
        <v>10.04</v>
      </c>
      <c r="K18841" t="n">
        <v>-45547000</v>
      </c>
      <c r="L18841" t="n">
        <v>53910000</v>
      </c>
      <c r="M18841" t="n">
        <v>53121000</v>
      </c>
      <c r="N18841" t="n">
        <v>-45791000</v>
      </c>
      <c r="U18841">
        <f>(L18841-K18841)/(2*D18841*0.01)</f>
      </c>
      <c r="V18841">
        <f>(L18841+K18841)/(D18841*0.0001)</f>
      </c>
    </row>
    <row r="18842">
      <c r="A18842" t="n">
        <v>2017</v>
      </c>
      <c r="B18842" t="inlineStr">
        <is>
          <t>00991191</t>
        </is>
      </c>
      <c r="C18842" t="inlineStr">
        <is>
          <t>앱클론</t>
        </is>
      </c>
      <c r="D18842" t="n">
        <v>668177000</v>
      </c>
      <c r="E18842" t="n">
        <v>174319000</v>
      </c>
      <c r="F18842" t="n">
        <v>73083000</v>
      </c>
      <c r="G18842" t="n">
        <v>11362000</v>
      </c>
      <c r="H18842" t="n">
        <v>2.82</v>
      </c>
      <c r="I18842" t="n">
        <v>4.84</v>
      </c>
      <c r="J18842" t="n">
        <v>9.390000000000001</v>
      </c>
      <c r="K18842" t="n">
        <v>-44718000</v>
      </c>
      <c r="L18842" t="n">
        <v>52467000</v>
      </c>
      <c r="M18842" t="n">
        <v>51798000</v>
      </c>
      <c r="N18842" t="n">
        <v>-45028000</v>
      </c>
      <c r="O18842">
        <f>D18841</f>
      </c>
      <c r="P18842">
        <f>(E18842-F18842+G18842)/O18842*100</f>
      </c>
      <c r="Q18842">
        <f>H18841</f>
      </c>
      <c r="R18842">
        <f>I18841</f>
      </c>
      <c r="S18842">
        <f>H18842-H18841</f>
      </c>
      <c r="T18842">
        <f>I18842-I18841</f>
      </c>
      <c r="U18842">
        <f>(L18842-K18842)/(2*D18842*0.01)</f>
      </c>
      <c r="V18842">
        <f>(L18842+K18842)/(D18842*0.0001)</f>
      </c>
    </row>
    <row r="18843">
      <c r="A18843" t="n">
        <v>2018</v>
      </c>
      <c r="B18843" t="inlineStr">
        <is>
          <t>00991191</t>
        </is>
      </c>
      <c r="C18843" t="inlineStr">
        <is>
          <t>앱클론</t>
        </is>
      </c>
      <c r="D18843" t="n">
        <v>774916000</v>
      </c>
      <c r="E18843" t="n">
        <v>165920000</v>
      </c>
      <c r="F18843" t="n">
        <v>120349000</v>
      </c>
      <c r="G18843" t="n">
        <v>13162000</v>
      </c>
      <c r="H18843" t="n">
        <v>2.38</v>
      </c>
      <c r="I18843" t="n">
        <v>3.92</v>
      </c>
      <c r="J18843" t="n">
        <v>9.76</v>
      </c>
      <c r="K18843" t="n">
        <v>-47053000</v>
      </c>
      <c r="L18843" t="n">
        <v>54839000</v>
      </c>
      <c r="M18843" t="n">
        <v>53461000</v>
      </c>
      <c r="N18843" t="n">
        <v>-46859000</v>
      </c>
      <c r="O18843">
        <f>D18842</f>
      </c>
      <c r="P18843">
        <f>(E18843-F18843+G18843)/O18843*100</f>
      </c>
      <c r="Q18843">
        <f>H18842</f>
      </c>
      <c r="R18843">
        <f>I18842</f>
      </c>
      <c r="S18843">
        <f>H18843-H18842</f>
      </c>
      <c r="T18843">
        <f>I18843-I18842</f>
      </c>
      <c r="U18843">
        <f>(L18843-K18843)/(2*D18843*0.01)</f>
      </c>
      <c r="V18843">
        <f>(L18843+K18843)/(D18843*0.0001)</f>
      </c>
    </row>
    <row r="18844">
      <c r="A18844" t="n">
        <v>2019</v>
      </c>
      <c r="B18844" t="inlineStr">
        <is>
          <t>00991191</t>
        </is>
      </c>
      <c r="C18844" t="inlineStr">
        <is>
          <t>앱클론</t>
        </is>
      </c>
      <c r="D18844" t="n">
        <v>732022000</v>
      </c>
      <c r="E18844" t="n">
        <v>194154000</v>
      </c>
      <c r="F18844" t="n">
        <v>218586000</v>
      </c>
      <c r="G18844" t="n">
        <v>12115000</v>
      </c>
      <c r="H18844" t="n">
        <v>2.07</v>
      </c>
      <c r="I18844" t="n">
        <v>3.52</v>
      </c>
      <c r="J18844" t="n">
        <v>10.91</v>
      </c>
      <c r="K18844" t="n">
        <v>-53314000</v>
      </c>
      <c r="L18844" t="n">
        <v>62811000</v>
      </c>
      <c r="M18844" t="n">
        <v>61307000</v>
      </c>
      <c r="N18844" t="n">
        <v>-53126000</v>
      </c>
      <c r="O18844">
        <f>D18843</f>
      </c>
      <c r="P18844">
        <f>(E18844-F18844+G18844)/O18844*100</f>
      </c>
      <c r="Q18844">
        <f>H18843</f>
      </c>
      <c r="R18844">
        <f>I18843</f>
      </c>
      <c r="S18844">
        <f>H18844-H18843</f>
      </c>
      <c r="T18844">
        <f>I18844-I18843</f>
      </c>
      <c r="U18844">
        <f>(L18844-K18844)/(2*D18844*0.01)</f>
      </c>
      <c r="V18844">
        <f>(L18844+K18844)/(D18844*0.0001)</f>
      </c>
    </row>
    <row r="18845">
      <c r="A18845" t="n">
        <v>2020</v>
      </c>
      <c r="B18845" t="inlineStr">
        <is>
          <t>00991191</t>
        </is>
      </c>
      <c r="C18845" t="inlineStr">
        <is>
          <t>앱클론</t>
        </is>
      </c>
      <c r="D18845" t="n">
        <v>830191000</v>
      </c>
      <c r="E18845" t="n">
        <v>225535000</v>
      </c>
      <c r="F18845" t="n">
        <v>114687000</v>
      </c>
      <c r="G18845" t="n">
        <v>10782000</v>
      </c>
      <c r="H18845" t="n">
        <v>2.1</v>
      </c>
      <c r="I18845" t="n">
        <v>3.32</v>
      </c>
      <c r="J18845" t="n">
        <v>10.53</v>
      </c>
      <c r="K18845" t="n">
        <v>70559000</v>
      </c>
      <c r="L18845" t="n">
        <v>70559000</v>
      </c>
      <c r="M18845" t="n">
        <v>68981000</v>
      </c>
      <c r="N18845" t="n">
        <v>-60015000</v>
      </c>
      <c r="O18845">
        <f>D18844</f>
      </c>
      <c r="P18845">
        <f>(E18845-F18845+G18845)/O18845*100</f>
      </c>
      <c r="Q18845">
        <f>H18844</f>
      </c>
      <c r="R18845">
        <f>I18844</f>
      </c>
      <c r="S18845">
        <f>H18845-H18844</f>
      </c>
      <c r="T18845">
        <f>I18845-I18844</f>
      </c>
    </row>
    <row r="18846">
      <c r="A18846" t="n">
        <v>2020</v>
      </c>
      <c r="B18846" t="inlineStr">
        <is>
          <t>00991298</t>
        </is>
      </c>
      <c r="C18846" t="inlineStr">
        <is>
          <t>씨이랩</t>
        </is>
      </c>
      <c r="D18846" t="n">
        <v>330358000</v>
      </c>
      <c r="E18846" t="n">
        <v>33223000</v>
      </c>
      <c r="G18846" t="n">
        <v>6366000</v>
      </c>
      <c r="H18846" t="n">
        <v>2.383</v>
      </c>
      <c r="I18846" t="n">
        <v>8</v>
      </c>
      <c r="J18846" t="n">
        <v>9.789999999999999</v>
      </c>
      <c r="K18846" t="n">
        <v>-29718000</v>
      </c>
      <c r="L18846" t="n">
        <v>33643000</v>
      </c>
      <c r="M18846" t="n">
        <v>31525000</v>
      </c>
      <c r="N18846" t="n">
        <v>-28546000</v>
      </c>
      <c r="U18846">
        <f>(L18846-K18846)/(2*D18846*0.01)</f>
      </c>
      <c r="V18846">
        <f>(L18846+K18846)/(D18846*0.0001)</f>
      </c>
    </row>
    <row r="18847">
      <c r="A18847" t="n">
        <v>2021</v>
      </c>
      <c r="B18847" t="inlineStr">
        <is>
          <t>00991298</t>
        </is>
      </c>
      <c r="C18847" t="inlineStr">
        <is>
          <t>씨이랩</t>
        </is>
      </c>
      <c r="D18847" t="n">
        <v>616830000</v>
      </c>
      <c r="E18847" t="n">
        <v>35383000</v>
      </c>
      <c r="F18847" t="n">
        <v>0</v>
      </c>
      <c r="G18847" t="n">
        <v>7721000</v>
      </c>
      <c r="H18847" t="n">
        <v>2.84</v>
      </c>
      <c r="I18847" t="n">
        <v>8</v>
      </c>
      <c r="J18847" t="n">
        <v>8.75</v>
      </c>
      <c r="K18847" t="n">
        <v>-49685000</v>
      </c>
      <c r="L18847" t="n">
        <v>55557000</v>
      </c>
      <c r="M18847" t="n">
        <v>52333000</v>
      </c>
      <c r="N18847" t="n">
        <v>-47922000</v>
      </c>
      <c r="O18847">
        <f>D18846</f>
      </c>
      <c r="P18847">
        <f>(E18847-F18847+G18847)/O18847*100</f>
      </c>
      <c r="Q18847">
        <f>H18846</f>
      </c>
      <c r="R18847">
        <f>I18846</f>
      </c>
      <c r="S18847">
        <f>H18847-H18846</f>
      </c>
      <c r="T18847">
        <f>I18847-I18846</f>
      </c>
      <c r="U18847">
        <f>(L18847-K18847)/(2*D18847*0.01)</f>
      </c>
      <c r="V18847">
        <f>(L18847+K18847)/(D18847*0.0001)</f>
      </c>
    </row>
    <row r="18848">
      <c r="A18848" t="n">
        <v>2022</v>
      </c>
      <c r="B18848" t="inlineStr">
        <is>
          <t>00991298</t>
        </is>
      </c>
      <c r="C18848" t="inlineStr">
        <is>
          <t>씨이랩</t>
        </is>
      </c>
      <c r="D18848" t="n">
        <v>276875000</v>
      </c>
      <c r="E18848" t="n">
        <v>54457000</v>
      </c>
      <c r="F18848" t="n">
        <v>190452000</v>
      </c>
      <c r="G18848" t="n">
        <v>17161000</v>
      </c>
      <c r="H18848" t="n">
        <v>5.29</v>
      </c>
      <c r="I18848" t="n">
        <v>6</v>
      </c>
      <c r="J18848" t="n">
        <v>7.53</v>
      </c>
      <c r="K18848" t="n">
        <v>-18844000</v>
      </c>
      <c r="L18848" t="n">
        <v>20834000</v>
      </c>
      <c r="M18848" t="n">
        <v>20516000</v>
      </c>
      <c r="N18848" t="n">
        <v>-18918000</v>
      </c>
      <c r="O18848">
        <f>D18847</f>
      </c>
      <c r="P18848">
        <f>(E18848-F18848+G18848)/O18848*100</f>
      </c>
      <c r="Q18848">
        <f>H18847</f>
      </c>
      <c r="R18848">
        <f>I18847</f>
      </c>
      <c r="S18848">
        <f>H18848-H18847</f>
      </c>
      <c r="T18848">
        <f>I18848-I18847</f>
      </c>
      <c r="U18848">
        <f>(L18848-K18848)/(2*D18848*0.01)</f>
      </c>
      <c r="V18848">
        <f>(L18848+K18848)/(D18848*0.0001)</f>
      </c>
    </row>
    <row r="18849">
      <c r="A18849" t="n">
        <v>2023</v>
      </c>
      <c r="B18849" t="inlineStr">
        <is>
          <t>00991298</t>
        </is>
      </c>
      <c r="C18849" t="inlineStr">
        <is>
          <t>씨이랩</t>
        </is>
      </c>
      <c r="D18849" t="n">
        <v>435909000</v>
      </c>
      <c r="E18849" t="n">
        <v>51418000</v>
      </c>
      <c r="F18849" t="n">
        <v>30825000</v>
      </c>
      <c r="G18849" t="n">
        <v>14149000</v>
      </c>
      <c r="H18849" t="n">
        <v>4.39</v>
      </c>
      <c r="I18849" t="n">
        <v>6</v>
      </c>
      <c r="J18849" t="n">
        <v>7.07</v>
      </c>
      <c r="K18849" t="n">
        <v>-28157000</v>
      </c>
      <c r="L18849" t="n">
        <v>30982000</v>
      </c>
      <c r="M18849" t="n">
        <v>30237000</v>
      </c>
      <c r="N18849" t="n">
        <v>-28037000</v>
      </c>
      <c r="O18849">
        <f>D18848</f>
      </c>
      <c r="P18849">
        <f>(E18849-F18849+G18849)/O18849*100</f>
      </c>
      <c r="Q18849">
        <f>H18848</f>
      </c>
      <c r="R18849">
        <f>I18848</f>
      </c>
      <c r="S18849">
        <f>H18849-H18848</f>
      </c>
      <c r="T18849">
        <f>I18849-I18848</f>
      </c>
      <c r="U18849">
        <f>(L18849-K18849)/(2*D18849*0.01)</f>
      </c>
      <c r="V18849">
        <f>(L18849+K18849)/(D18849*0.0001)</f>
      </c>
    </row>
    <row r="18850">
      <c r="A18850" t="n">
        <v>2024</v>
      </c>
      <c r="B18850" t="inlineStr">
        <is>
          <t>00991298</t>
        </is>
      </c>
      <c r="C18850" t="inlineStr">
        <is>
          <t>씨이랩</t>
        </is>
      </c>
      <c r="D18850" t="n">
        <v>542568000</v>
      </c>
      <c r="E18850" t="n">
        <v>44808000</v>
      </c>
      <c r="G18850" t="n">
        <v>18448000</v>
      </c>
      <c r="H18850" t="n">
        <v>3.73</v>
      </c>
      <c r="I18850" t="n">
        <v>6</v>
      </c>
      <c r="J18850" t="n">
        <v>6.48</v>
      </c>
      <c r="K18850" t="n">
        <v>-32438000</v>
      </c>
      <c r="L18850" t="n">
        <v>35461000</v>
      </c>
      <c r="M18850" t="n">
        <v>34385000</v>
      </c>
      <c r="N18850" t="n">
        <v>-32105000</v>
      </c>
      <c r="O18850">
        <f>D18849</f>
      </c>
      <c r="Q18850">
        <f>H18849</f>
      </c>
      <c r="R18850">
        <f>I18849</f>
      </c>
      <c r="S18850">
        <f>H18850-H18849</f>
      </c>
      <c r="T18850">
        <f>I18850-I18849</f>
      </c>
      <c r="U18850">
        <f>(L18850-K18850)/(2*D18850*0.01)</f>
      </c>
      <c r="V18850">
        <f>(L18850+K18850)/(D18850*0.0001)</f>
      </c>
    </row>
    <row r="18851">
      <c r="A18851" t="n">
        <v>2025</v>
      </c>
      <c r="B18851" t="inlineStr">
        <is>
          <t>00991298</t>
        </is>
      </c>
      <c r="C18851" t="inlineStr">
        <is>
          <t>씨이랩</t>
        </is>
      </c>
      <c r="D18851" t="n">
        <v>722179000</v>
      </c>
      <c r="E18851" t="n">
        <v>48540000</v>
      </c>
      <c r="G18851" t="n">
        <v>19490000</v>
      </c>
      <c r="H18851" t="n">
        <v>3.96</v>
      </c>
      <c r="I18851" t="n">
        <v>6</v>
      </c>
      <c r="J18851" t="n">
        <v>5.79</v>
      </c>
      <c r="K18851" t="n">
        <v>-38644000</v>
      </c>
      <c r="L18851" t="n">
        <v>41964000</v>
      </c>
      <c r="M18851" t="n">
        <v>40792000</v>
      </c>
      <c r="N18851" t="n">
        <v>-39331000</v>
      </c>
      <c r="O18851">
        <f>D18850</f>
      </c>
      <c r="Q18851">
        <f>H18850</f>
      </c>
      <c r="R18851">
        <f>I18850</f>
      </c>
      <c r="S18851">
        <f>H18851-H18850</f>
      </c>
      <c r="T18851">
        <f>I18851-I18850</f>
      </c>
      <c r="U18851">
        <f>(L18851-K18851)/(2*D18851*0.01)</f>
      </c>
      <c r="V18851">
        <f>(L18851+K18851)/(D18851*0.0001)</f>
      </c>
    </row>
    <row r="18852">
      <c r="A18852" t="n">
        <v>2017</v>
      </c>
      <c r="B18852" t="inlineStr">
        <is>
          <t>00992543</t>
        </is>
      </c>
      <c r="C18852" t="inlineStr">
        <is>
          <t>LK삼양</t>
        </is>
      </c>
      <c r="D18852" t="n">
        <v>6356853000</v>
      </c>
      <c r="E18852" t="n">
        <v>1135998000</v>
      </c>
      <c r="F18852" t="n">
        <v>1031917000</v>
      </c>
      <c r="G18852" t="n">
        <v>153181000</v>
      </c>
      <c r="H18852" t="n">
        <v>2.835</v>
      </c>
      <c r="I18852" t="n">
        <v>3.995</v>
      </c>
      <c r="K18852" t="n">
        <v>-396944000</v>
      </c>
      <c r="L18852" t="n">
        <v>455391000</v>
      </c>
      <c r="M18852" t="n">
        <v>457640000</v>
      </c>
      <c r="N18852" t="n">
        <v>-405993000</v>
      </c>
      <c r="U18852">
        <f>(L18852-K18852)/(2*D18852*0.01)</f>
      </c>
      <c r="V18852">
        <f>(L18852+K18852)/(D18852*0.0001)</f>
      </c>
    </row>
    <row r="18853">
      <c r="A18853" t="n">
        <v>2018</v>
      </c>
      <c r="B18853" t="inlineStr">
        <is>
          <t>00992543</t>
        </is>
      </c>
      <c r="C18853" t="inlineStr">
        <is>
          <t>LK삼양</t>
        </is>
      </c>
      <c r="D18853" t="n">
        <v>8078678000</v>
      </c>
      <c r="E18853" t="n">
        <v>1125476000</v>
      </c>
      <c r="F18853" t="n">
        <v>770111000</v>
      </c>
      <c r="G18853" t="n">
        <v>177491000</v>
      </c>
      <c r="H18853" t="n">
        <v>2.47</v>
      </c>
      <c r="I18853" t="n">
        <v>2.585</v>
      </c>
      <c r="K18853" t="n">
        <v>-574844000</v>
      </c>
      <c r="L18853" t="n">
        <v>661197000</v>
      </c>
      <c r="M18853" t="n">
        <v>657716000</v>
      </c>
      <c r="N18853" t="n">
        <v>-582791000</v>
      </c>
      <c r="O18853">
        <f>D18852</f>
      </c>
      <c r="P18853">
        <f>(E18853-F18853+G18853)/O18853*100</f>
      </c>
      <c r="Q18853">
        <f>H18852</f>
      </c>
      <c r="R18853">
        <f>I18852</f>
      </c>
      <c r="S18853">
        <f>H18853-H18852</f>
      </c>
      <c r="T18853">
        <f>I18853-I18852</f>
      </c>
      <c r="U18853">
        <f>(L18853-K18853)/(2*D18853*0.01)</f>
      </c>
      <c r="V18853">
        <f>(L18853+K18853)/(D18853*0.0001)</f>
      </c>
    </row>
    <row r="18854">
      <c r="A18854" t="n">
        <v>2019</v>
      </c>
      <c r="B18854" t="inlineStr">
        <is>
          <t>00992543</t>
        </is>
      </c>
      <c r="C18854" t="inlineStr">
        <is>
          <t>LK삼양</t>
        </is>
      </c>
      <c r="D18854" t="n">
        <v>8430389000</v>
      </c>
      <c r="E18854" t="n">
        <v>1325669000</v>
      </c>
      <c r="F18854" t="n">
        <v>946247000</v>
      </c>
      <c r="G18854" t="n">
        <v>190264000</v>
      </c>
      <c r="H18854" t="n">
        <v>2.05</v>
      </c>
      <c r="I18854" t="n">
        <v>2.585</v>
      </c>
      <c r="J18854" t="n">
        <v>9.449999999999999</v>
      </c>
      <c r="K18854" t="n">
        <v>-699376000</v>
      </c>
      <c r="L18854" t="n">
        <v>815659000</v>
      </c>
      <c r="M18854" t="n">
        <v>813108000</v>
      </c>
      <c r="N18854" t="n">
        <v>-710412000</v>
      </c>
      <c r="O18854">
        <f>D18853</f>
      </c>
      <c r="P18854">
        <f>(E18854-F18854+G18854)/O18854*100</f>
      </c>
      <c r="Q18854">
        <f>H18853</f>
      </c>
      <c r="R18854">
        <f>I18853</f>
      </c>
      <c r="S18854">
        <f>H18854-H18853</f>
      </c>
      <c r="T18854">
        <f>I18854-I18853</f>
      </c>
      <c r="U18854">
        <f>(L18854-K18854)/(2*D18854*0.01)</f>
      </c>
      <c r="V18854">
        <f>(L18854+K18854)/(D18854*0.0001)</f>
      </c>
    </row>
    <row r="18855">
      <c r="A18855" t="n">
        <v>2020</v>
      </c>
      <c r="B18855" t="inlineStr">
        <is>
          <t>00992543</t>
        </is>
      </c>
      <c r="C18855" t="inlineStr">
        <is>
          <t>LK삼양</t>
        </is>
      </c>
      <c r="D18855" t="n">
        <v>8220129000</v>
      </c>
      <c r="E18855" t="n">
        <v>1319040000</v>
      </c>
      <c r="F18855" t="n">
        <v>1629395000</v>
      </c>
      <c r="G18855" t="n">
        <v>159559000</v>
      </c>
      <c r="H18855" t="n">
        <v>2.13</v>
      </c>
      <c r="I18855" t="n">
        <v>2.73</v>
      </c>
      <c r="J18855" t="n">
        <v>9.76</v>
      </c>
      <c r="K18855" t="n">
        <v>-692298000</v>
      </c>
      <c r="L18855" t="n">
        <v>809040000</v>
      </c>
      <c r="M18855" t="n">
        <v>778978000</v>
      </c>
      <c r="N18855" t="n">
        <v>-682254000</v>
      </c>
      <c r="O18855">
        <f>D18854</f>
      </c>
      <c r="P18855">
        <f>(E18855-F18855+G18855)/O18855*100</f>
      </c>
      <c r="Q18855">
        <f>H18854</f>
      </c>
      <c r="R18855">
        <f>I18854</f>
      </c>
      <c r="S18855">
        <f>H18855-H18854</f>
      </c>
      <c r="T18855">
        <f>I18855-I18854</f>
      </c>
      <c r="U18855">
        <f>(L18855-K18855)/(2*D18855*0.01)</f>
      </c>
      <c r="V18855">
        <f>(L18855+K18855)/(D18855*0.0001)</f>
      </c>
    </row>
    <row r="18856">
      <c r="A18856" t="n">
        <v>2021</v>
      </c>
      <c r="B18856" t="inlineStr">
        <is>
          <t>00992543</t>
        </is>
      </c>
      <c r="C18856" t="inlineStr">
        <is>
          <t>LK삼양</t>
        </is>
      </c>
      <c r="D18856" t="n">
        <v>8739219000</v>
      </c>
      <c r="E18856" t="n">
        <v>1278696000</v>
      </c>
      <c r="F18856" t="n">
        <v>750794000</v>
      </c>
      <c r="G18856" t="n">
        <v>155278000</v>
      </c>
      <c r="H18856" t="n">
        <v>2.62</v>
      </c>
      <c r="I18856" t="n">
        <v>2.725</v>
      </c>
      <c r="J18856" t="n">
        <v>7.17</v>
      </c>
      <c r="K18856" t="n">
        <v>-580486000</v>
      </c>
      <c r="L18856" t="n">
        <v>672728000</v>
      </c>
      <c r="M18856" t="n">
        <v>654618000</v>
      </c>
      <c r="N18856" t="n">
        <v>-577226000</v>
      </c>
      <c r="O18856">
        <f>D18855</f>
      </c>
      <c r="P18856">
        <f>(E18856-F18856+G18856)/O18856*100</f>
      </c>
      <c r="Q18856">
        <f>H18855</f>
      </c>
      <c r="R18856">
        <f>I18855</f>
      </c>
      <c r="S18856">
        <f>H18856-H18855</f>
      </c>
      <c r="T18856">
        <f>I18856-I18855</f>
      </c>
      <c r="U18856">
        <f>(L18856-K18856)/(2*D18856*0.01)</f>
      </c>
      <c r="V18856">
        <f>(L18856+K18856)/(D18856*0.0001)</f>
      </c>
    </row>
    <row r="18857">
      <c r="A18857" t="n">
        <v>2022</v>
      </c>
      <c r="B18857" t="inlineStr">
        <is>
          <t>00992543</t>
        </is>
      </c>
      <c r="C18857" t="inlineStr">
        <is>
          <t>LK삼양</t>
        </is>
      </c>
      <c r="D18857" t="n">
        <v>7522501000</v>
      </c>
      <c r="E18857" t="n">
        <v>1367254000</v>
      </c>
      <c r="F18857" t="n">
        <v>785507000</v>
      </c>
      <c r="G18857" t="n">
        <v>207873000</v>
      </c>
      <c r="H18857" t="n">
        <v>5.225</v>
      </c>
      <c r="I18857" t="n">
        <v>2.725</v>
      </c>
      <c r="J18857" t="n">
        <v>5.71</v>
      </c>
      <c r="K18857" t="n">
        <v>-389321000</v>
      </c>
      <c r="L18857" t="n">
        <v>442949000</v>
      </c>
      <c r="M18857" t="n">
        <v>442936000</v>
      </c>
      <c r="N18857" t="n">
        <v>-396394000</v>
      </c>
      <c r="O18857">
        <f>D18856</f>
      </c>
      <c r="P18857">
        <f>(E18857-F18857+G18857)/O18857*100</f>
      </c>
      <c r="Q18857">
        <f>H18856</f>
      </c>
      <c r="R18857">
        <f>I18856</f>
      </c>
      <c r="S18857">
        <f>H18857-H18856</f>
      </c>
      <c r="T18857">
        <f>I18857-I18856</f>
      </c>
      <c r="U18857">
        <f>(L18857-K18857)/(2*D18857*0.01)</f>
      </c>
      <c r="V18857">
        <f>(L18857+K18857)/(D18857*0.0001)</f>
      </c>
    </row>
    <row r="18858">
      <c r="A18858" t="n">
        <v>2023</v>
      </c>
      <c r="B18858" t="inlineStr">
        <is>
          <t>00992543</t>
        </is>
      </c>
      <c r="C18858" t="inlineStr">
        <is>
          <t>LK삼양</t>
        </is>
      </c>
      <c r="D18858" t="n">
        <v>7087209000</v>
      </c>
      <c r="E18858" t="n">
        <v>1101082000</v>
      </c>
      <c r="F18858" t="n">
        <v>2636908000</v>
      </c>
      <c r="G18858" t="n">
        <v>336521000</v>
      </c>
      <c r="H18858" t="n">
        <v>4.27</v>
      </c>
      <c r="I18858" t="n">
        <v>2.565</v>
      </c>
      <c r="J18858" t="n">
        <v>7.15</v>
      </c>
      <c r="K18858" t="n">
        <v>-448379000</v>
      </c>
      <c r="L18858" t="n">
        <v>511237000</v>
      </c>
      <c r="M18858" t="n">
        <v>505626000</v>
      </c>
      <c r="N18858" t="n">
        <v>-452095000</v>
      </c>
      <c r="O18858">
        <f>D18857</f>
      </c>
      <c r="P18858">
        <f>(E18858-F18858+G18858)/O18858*100</f>
      </c>
      <c r="Q18858">
        <f>H18857</f>
      </c>
      <c r="R18858">
        <f>I18857</f>
      </c>
      <c r="S18858">
        <f>H18858-H18857</f>
      </c>
      <c r="T18858">
        <f>I18858-I18857</f>
      </c>
      <c r="U18858">
        <f>(L18858-K18858)/(2*D18858*0.01)</f>
      </c>
      <c r="V18858">
        <f>(L18858+K18858)/(D18858*0.0001)</f>
      </c>
    </row>
    <row r="18859">
      <c r="A18859" t="n">
        <v>2024</v>
      </c>
      <c r="B18859" t="inlineStr">
        <is>
          <t>00992543</t>
        </is>
      </c>
      <c r="C18859" t="inlineStr">
        <is>
          <t>LK삼양</t>
        </is>
      </c>
      <c r="D18859" t="n">
        <v>8291236000</v>
      </c>
      <c r="E18859" t="n">
        <v>1032556000</v>
      </c>
      <c r="F18859" t="n">
        <v>341357000</v>
      </c>
      <c r="G18859" t="n">
        <v>290984000</v>
      </c>
      <c r="H18859" t="n">
        <v>3.66</v>
      </c>
      <c r="I18859" t="n">
        <v>2.34</v>
      </c>
      <c r="J18859" t="n">
        <v>6.93</v>
      </c>
      <c r="K18859" t="n">
        <v>-508321000</v>
      </c>
      <c r="L18859" t="n">
        <v>580288000</v>
      </c>
      <c r="M18859" t="n">
        <v>572012000</v>
      </c>
      <c r="N18859" t="n">
        <v>-511064000</v>
      </c>
      <c r="O18859">
        <f>D18858</f>
      </c>
      <c r="P18859">
        <f>(E18859-F18859+G18859)/O18859*100</f>
      </c>
      <c r="Q18859">
        <f>H18858</f>
      </c>
      <c r="R18859">
        <f>I18858</f>
      </c>
      <c r="S18859">
        <f>H18859-H18858</f>
      </c>
      <c r="T18859">
        <f>I18859-I18858</f>
      </c>
      <c r="U18859">
        <f>(L18859-K18859)/(2*D18859*0.01)</f>
      </c>
      <c r="V18859">
        <f>(L18859+K18859)/(D18859*0.0001)</f>
      </c>
    </row>
    <row r="18860">
      <c r="A18860" t="n">
        <v>2025</v>
      </c>
      <c r="B18860" t="inlineStr">
        <is>
          <t>00992543</t>
        </is>
      </c>
      <c r="C18860" t="inlineStr">
        <is>
          <t>LK삼양</t>
        </is>
      </c>
      <c r="D18860" t="n">
        <v>7243453000</v>
      </c>
      <c r="E18860" t="n">
        <v>1233188000</v>
      </c>
      <c r="F18860" t="n">
        <v>2148846000</v>
      </c>
      <c r="G18860" t="n">
        <v>270821000</v>
      </c>
      <c r="H18860" t="n">
        <v>4.065</v>
      </c>
      <c r="I18860" t="n">
        <v>2.34</v>
      </c>
      <c r="J18860" t="n">
        <v>7.51</v>
      </c>
      <c r="K18860" t="n">
        <v>-461899000</v>
      </c>
      <c r="L18860" t="n">
        <v>527175000</v>
      </c>
      <c r="M18860" t="n">
        <v>521730000</v>
      </c>
      <c r="N18860" t="n">
        <v>-466003000</v>
      </c>
      <c r="O18860">
        <f>D18859</f>
      </c>
      <c r="P18860">
        <f>(E18860-F18860+G18860)/O18860*100</f>
      </c>
      <c r="Q18860">
        <f>H18859</f>
      </c>
      <c r="R18860">
        <f>I18859</f>
      </c>
      <c r="S18860">
        <f>H18860-H18859</f>
      </c>
      <c r="T18860">
        <f>I18860-I18859</f>
      </c>
      <c r="U18860">
        <f>(L18860-K18860)/(2*D18860*0.01)</f>
      </c>
      <c r="V18860">
        <f>(L18860+K18860)/(D18860*0.0001)</f>
      </c>
    </row>
    <row r="18861">
      <c r="A18861" t="n">
        <v>2014</v>
      </c>
      <c r="B18861" t="inlineStr">
        <is>
          <t>00992808</t>
        </is>
      </c>
      <c r="C18861" t="inlineStr">
        <is>
          <t>디더블유미디어홀딩스</t>
        </is>
      </c>
      <c r="D18861" t="n">
        <v>2006447000</v>
      </c>
      <c r="E18861" t="n">
        <v>442076000</v>
      </c>
      <c r="F18861" t="n">
        <v>237899000</v>
      </c>
      <c r="G18861" t="n">
        <v>41957000</v>
      </c>
      <c r="H18861" t="n">
        <v>2.865</v>
      </c>
      <c r="I18861" t="n">
        <v>4.1</v>
      </c>
      <c r="K18861" t="n">
        <v>-269970000</v>
      </c>
      <c r="L18861" t="n">
        <v>304008000</v>
      </c>
      <c r="M18861" t="n">
        <v>303937000</v>
      </c>
      <c r="N18861" t="n">
        <v>-269732000</v>
      </c>
      <c r="U18861">
        <f>(L18861-K18861)/(2*D18861*0.01)</f>
      </c>
      <c r="V18861">
        <f>(L18861+K18861)/(D18861*0.0001)</f>
      </c>
    </row>
    <row r="18862">
      <c r="A18862" t="n">
        <v>2015</v>
      </c>
      <c r="B18862" t="inlineStr">
        <is>
          <t>00992808</t>
        </is>
      </c>
      <c r="C18862" t="inlineStr">
        <is>
          <t>디더블유미디어홀딩스</t>
        </is>
      </c>
      <c r="D18862" t="n">
        <v>2055591000</v>
      </c>
      <c r="E18862" t="n">
        <v>430136000</v>
      </c>
      <c r="F18862" t="n">
        <v>103486000</v>
      </c>
      <c r="G18862" t="n">
        <v>45859000</v>
      </c>
      <c r="H18862" t="n">
        <v>2.515</v>
      </c>
      <c r="I18862" t="n">
        <v>3.46</v>
      </c>
      <c r="K18862" t="n">
        <v>-127177000</v>
      </c>
      <c r="L18862" t="n">
        <v>145661000</v>
      </c>
      <c r="M18862" t="n">
        <v>143177000</v>
      </c>
      <c r="N18862" t="n">
        <v>-127550000</v>
      </c>
      <c r="O18862">
        <f>D18861</f>
      </c>
      <c r="P18862">
        <f>(E18862-F18862+G18862)/O18862*100</f>
      </c>
      <c r="Q18862">
        <f>H18861</f>
      </c>
      <c r="R18862">
        <f>I18861</f>
      </c>
      <c r="S18862">
        <f>H18862-H18861</f>
      </c>
      <c r="T18862">
        <f>I18862-I18861</f>
      </c>
      <c r="U18862">
        <f>(L18862-K18862)/(2*D18862*0.01)</f>
      </c>
      <c r="V18862">
        <f>(L18862+K18862)/(D18862*0.0001)</f>
      </c>
    </row>
    <row r="18863">
      <c r="A18863" t="n">
        <v>2016</v>
      </c>
      <c r="B18863" t="inlineStr">
        <is>
          <t>00992808</t>
        </is>
      </c>
      <c r="C18863" t="inlineStr">
        <is>
          <t>디더블유미디어홀딩스</t>
        </is>
      </c>
      <c r="D18863" t="n">
        <v>1597817000</v>
      </c>
      <c r="E18863" t="n">
        <v>404802000</v>
      </c>
      <c r="F18863" t="n">
        <v>161115000</v>
      </c>
      <c r="G18863" t="n">
        <v>45701000</v>
      </c>
      <c r="H18863" t="n">
        <v>2.385</v>
      </c>
      <c r="I18863" t="n">
        <v>3.13</v>
      </c>
      <c r="K18863" t="n">
        <v>-94353000</v>
      </c>
      <c r="L18863" t="n">
        <v>107889000</v>
      </c>
      <c r="M18863" t="n">
        <v>106101000</v>
      </c>
      <c r="N18863" t="n">
        <v>-94674000</v>
      </c>
      <c r="O18863">
        <f>D18862</f>
      </c>
      <c r="P18863">
        <f>(E18863-F18863+G18863)/O18863*100</f>
      </c>
      <c r="Q18863">
        <f>H18862</f>
      </c>
      <c r="R18863">
        <f>I18862</f>
      </c>
      <c r="S18863">
        <f>H18863-H18862</f>
      </c>
      <c r="T18863">
        <f>I18863-I18862</f>
      </c>
      <c r="U18863">
        <f>(L18863-K18863)/(2*D18863*0.01)</f>
      </c>
      <c r="V18863">
        <f>(L18863+K18863)/(D18863*0.0001)</f>
      </c>
    </row>
    <row r="18864">
      <c r="A18864" t="n">
        <v>2017</v>
      </c>
      <c r="B18864" t="inlineStr">
        <is>
          <t>00992808</t>
        </is>
      </c>
      <c r="C18864" t="inlineStr">
        <is>
          <t>디더블유미디어홀딩스</t>
        </is>
      </c>
      <c r="D18864" t="n">
        <v>1488139000</v>
      </c>
      <c r="E18864" t="n">
        <v>253336000</v>
      </c>
      <c r="F18864" t="n">
        <v>102428000</v>
      </c>
      <c r="G18864" t="n">
        <v>26956000</v>
      </c>
      <c r="H18864" t="n">
        <v>2.92</v>
      </c>
      <c r="I18864" t="n">
        <v>3.22</v>
      </c>
      <c r="K18864" t="n">
        <v>-94524000</v>
      </c>
      <c r="L18864" t="n">
        <v>108527000</v>
      </c>
      <c r="M18864" t="n">
        <v>107195000</v>
      </c>
      <c r="N18864" t="n">
        <v>-95207000</v>
      </c>
      <c r="O18864">
        <f>D18863</f>
      </c>
      <c r="P18864">
        <f>(E18864-F18864+G18864)/O18864*100</f>
      </c>
      <c r="Q18864">
        <f>H18863</f>
      </c>
      <c r="R18864">
        <f>I18863</f>
      </c>
      <c r="S18864">
        <f>H18864-H18863</f>
      </c>
      <c r="T18864">
        <f>I18864-I18863</f>
      </c>
      <c r="U18864">
        <f>(L18864-K18864)/(2*D18864*0.01)</f>
      </c>
      <c r="V18864">
        <f>(L18864+K18864)/(D18864*0.0001)</f>
      </c>
    </row>
    <row r="18865">
      <c r="A18865" t="n">
        <v>2018</v>
      </c>
      <c r="B18865" t="inlineStr">
        <is>
          <t>00992808</t>
        </is>
      </c>
      <c r="C18865" t="inlineStr">
        <is>
          <t>디더블유미디어홀딩스</t>
        </is>
      </c>
      <c r="D18865" t="n">
        <v>29611414000</v>
      </c>
      <c r="E18865" t="n">
        <v>1897630000</v>
      </c>
      <c r="F18865" t="n">
        <v>567739000</v>
      </c>
      <c r="G18865" t="n">
        <v>93756000</v>
      </c>
      <c r="H18865" t="n">
        <v>2.58</v>
      </c>
      <c r="I18865" t="n">
        <v>3.65</v>
      </c>
      <c r="K18865" t="n">
        <v>-3141592000</v>
      </c>
      <c r="L18865" t="n">
        <v>3740598000</v>
      </c>
      <c r="M18865" t="n">
        <v>3642228000</v>
      </c>
      <c r="N18865" t="n">
        <v>-3126580000</v>
      </c>
      <c r="O18865">
        <f>D18864</f>
      </c>
      <c r="P18865">
        <f>(E18865-F18865+G18865)/O18865*100</f>
      </c>
      <c r="Q18865">
        <f>H18864</f>
      </c>
      <c r="R18865">
        <f>I18864</f>
      </c>
      <c r="S18865">
        <f>H18865-H18864</f>
      </c>
      <c r="T18865">
        <f>I18865-I18864</f>
      </c>
      <c r="U18865">
        <f>(L18865-K18865)/(2*D18865*0.01)</f>
      </c>
      <c r="V18865">
        <f>(L18865+K18865)/(D18865*0.0001)</f>
      </c>
    </row>
    <row r="18866">
      <c r="A18866" t="n">
        <v>2019</v>
      </c>
      <c r="B18866" t="inlineStr">
        <is>
          <t>00992808</t>
        </is>
      </c>
      <c r="C18866" t="inlineStr">
        <is>
          <t>디더블유미디어홀딩스</t>
        </is>
      </c>
      <c r="D18866" t="n">
        <v>31997933000</v>
      </c>
      <c r="E18866" t="n">
        <v>3265511000</v>
      </c>
      <c r="F18866" t="n">
        <v>901816000</v>
      </c>
      <c r="G18866" t="n">
        <v>764397000</v>
      </c>
      <c r="H18866" t="n">
        <v>2.185</v>
      </c>
      <c r="I18866" t="n">
        <v>3.7</v>
      </c>
      <c r="K18866" t="n">
        <v>-2764998000</v>
      </c>
      <c r="L18866" t="n">
        <v>3228399000</v>
      </c>
      <c r="M18866" t="n">
        <v>3132102000</v>
      </c>
      <c r="N18866" t="n">
        <v>-2742277000</v>
      </c>
      <c r="O18866">
        <f>D18865</f>
      </c>
      <c r="P18866">
        <f>(E18866-F18866+G18866)/O18866*100</f>
      </c>
      <c r="Q18866">
        <f>H18865</f>
      </c>
      <c r="R18866">
        <f>I18865</f>
      </c>
      <c r="S18866">
        <f>H18866-H18865</f>
      </c>
      <c r="T18866">
        <f>I18866-I18865</f>
      </c>
      <c r="U18866">
        <f>(L18866-K18866)/(2*D18866*0.01)</f>
      </c>
      <c r="V18866">
        <f>(L18866+K18866)/(D18866*0.0001)</f>
      </c>
    </row>
    <row r="18867">
      <c r="A18867" t="n">
        <v>2020</v>
      </c>
      <c r="B18867" t="inlineStr">
        <is>
          <t>00992808</t>
        </is>
      </c>
      <c r="C18867" t="inlineStr">
        <is>
          <t>디더블유미디어홀딩스</t>
        </is>
      </c>
      <c r="D18867" t="n">
        <v>34949451000</v>
      </c>
      <c r="E18867" t="n">
        <v>3218443000</v>
      </c>
      <c r="F18867" t="n">
        <v>1834276000</v>
      </c>
      <c r="G18867" t="n">
        <v>672893000</v>
      </c>
      <c r="H18867" t="n">
        <v>2.035</v>
      </c>
      <c r="I18867" t="n">
        <v>3.65</v>
      </c>
      <c r="K18867" t="n">
        <v>-3366095000</v>
      </c>
      <c r="L18867" t="n">
        <v>3366095000</v>
      </c>
      <c r="M18867" t="n">
        <v>3267661000</v>
      </c>
      <c r="N18867" t="n">
        <v>-2864362000</v>
      </c>
      <c r="O18867">
        <f>D18866</f>
      </c>
      <c r="P18867">
        <f>(E18867-F18867+G18867)/O18867*100</f>
      </c>
      <c r="Q18867">
        <f>H18866</f>
      </c>
      <c r="R18867">
        <f>I18866</f>
      </c>
      <c r="S18867">
        <f>H18867-H18866</f>
      </c>
      <c r="T18867">
        <f>I18867-I18866</f>
      </c>
      <c r="U18867">
        <f>(L18867-K18867)/(2*D18867*0.01)</f>
      </c>
    </row>
    <row r="18868">
      <c r="A18868" t="n">
        <v>2021</v>
      </c>
      <c r="B18868" t="inlineStr">
        <is>
          <t>00992808</t>
        </is>
      </c>
      <c r="C18868" t="inlineStr">
        <is>
          <t>디더블유미디어홀딩스</t>
        </is>
      </c>
      <c r="D18868" t="n">
        <v>35329320000</v>
      </c>
      <c r="E18868" t="n">
        <v>3306894000</v>
      </c>
      <c r="F18868" t="n">
        <v>2508461000</v>
      </c>
      <c r="G18868" t="n">
        <v>793750000</v>
      </c>
      <c r="H18868" t="n">
        <v>2.685</v>
      </c>
      <c r="I18868" t="n">
        <v>4.405</v>
      </c>
      <c r="K18868" t="n">
        <v>-3364507000</v>
      </c>
      <c r="L18868" t="n">
        <v>3364507000</v>
      </c>
      <c r="M18868" t="n">
        <v>3284471000</v>
      </c>
      <c r="N18868" t="n">
        <v>-2889815000</v>
      </c>
      <c r="O18868">
        <f>D18867</f>
      </c>
      <c r="P18868">
        <f>(E18868-F18868+G18868)/O18868*100</f>
      </c>
      <c r="Q18868">
        <f>H18867</f>
      </c>
      <c r="R18868">
        <f>I18867</f>
      </c>
      <c r="S18868">
        <f>H18868-H18867</f>
      </c>
      <c r="T18868">
        <f>I18868-I18867</f>
      </c>
      <c r="U18868">
        <f>(L18868-K18868)/(2*D18868*0.01)</f>
      </c>
    </row>
    <row r="18869">
      <c r="A18869" t="n">
        <v>2022</v>
      </c>
      <c r="B18869" t="inlineStr">
        <is>
          <t>00992808</t>
        </is>
      </c>
      <c r="C18869" t="inlineStr">
        <is>
          <t>디더블유미디어홀딩스</t>
        </is>
      </c>
      <c r="D18869" t="n">
        <v>29492260000</v>
      </c>
      <c r="E18869" t="n">
        <v>3249089000</v>
      </c>
      <c r="F18869" t="n">
        <v>2267677000</v>
      </c>
      <c r="G18869" t="n">
        <v>950277000</v>
      </c>
      <c r="H18869" t="n">
        <v>5.225</v>
      </c>
      <c r="I18869" t="n">
        <v>3.665</v>
      </c>
      <c r="K18869" t="n">
        <v>-1862103000</v>
      </c>
      <c r="L18869" t="n">
        <v>1862103000</v>
      </c>
      <c r="M18869" t="n">
        <v>1866645000</v>
      </c>
      <c r="N18869" t="n">
        <v>-1676595000</v>
      </c>
      <c r="O18869">
        <f>D18868</f>
      </c>
      <c r="P18869">
        <f>(E18869-F18869+G18869)/O18869*100</f>
      </c>
      <c r="Q18869">
        <f>H18868</f>
      </c>
      <c r="R18869">
        <f>I18868</f>
      </c>
      <c r="S18869">
        <f>H18869-H18868</f>
      </c>
      <c r="T18869">
        <f>I18869-I18868</f>
      </c>
      <c r="U18869">
        <f>(L18869-K18869)/(2*D18869*0.01)</f>
      </c>
    </row>
    <row r="18870">
      <c r="A18870" t="n">
        <v>2023</v>
      </c>
      <c r="B18870" t="inlineStr">
        <is>
          <t>00992808</t>
        </is>
      </c>
      <c r="C18870" t="inlineStr">
        <is>
          <t>디더블유미디어홀딩스</t>
        </is>
      </c>
      <c r="D18870" t="n">
        <v>33232264000</v>
      </c>
      <c r="E18870" t="n">
        <v>2371029000</v>
      </c>
      <c r="F18870" t="n">
        <v>2413304000</v>
      </c>
      <c r="G18870" t="n">
        <v>1251874000</v>
      </c>
      <c r="H18870" t="n">
        <v>4.905</v>
      </c>
      <c r="I18870" t="n">
        <v>3.415</v>
      </c>
      <c r="K18870" t="n">
        <v>-1913284000</v>
      </c>
      <c r="L18870" t="n">
        <v>2171307000</v>
      </c>
      <c r="M18870" t="n">
        <v>2162072000</v>
      </c>
      <c r="N18870" t="n">
        <v>-1940030000</v>
      </c>
      <c r="O18870">
        <f>D18869</f>
      </c>
      <c r="P18870">
        <f>(E18870-F18870+G18870)/O18870*100</f>
      </c>
      <c r="Q18870">
        <f>H18869</f>
      </c>
      <c r="R18870">
        <f>I18869</f>
      </c>
      <c r="S18870">
        <f>H18870-H18869</f>
      </c>
      <c r="T18870">
        <f>I18870-I18869</f>
      </c>
      <c r="U18870">
        <f>(L18870-K18870)/(2*D18870*0.01)</f>
      </c>
      <c r="V18870">
        <f>(L18870+K18870)/(D18870*0.0001)</f>
      </c>
    </row>
    <row r="18871">
      <c r="A18871" t="n">
        <v>2024</v>
      </c>
      <c r="B18871" t="inlineStr">
        <is>
          <t>00992808</t>
        </is>
      </c>
      <c r="C18871" t="inlineStr">
        <is>
          <t>디더블유미디어홀딩스</t>
        </is>
      </c>
      <c r="D18871" t="n">
        <v>34473519000</v>
      </c>
      <c r="E18871" t="n">
        <v>2902989000</v>
      </c>
      <c r="F18871" t="n">
        <v>3295744000</v>
      </c>
      <c r="G18871" t="n">
        <v>1221249000</v>
      </c>
      <c r="H18871" t="n">
        <v>4.095</v>
      </c>
      <c r="I18871" t="n">
        <v>2.75</v>
      </c>
      <c r="K18871" t="n">
        <v>-1954723000</v>
      </c>
      <c r="L18871" t="n">
        <v>2212484000</v>
      </c>
      <c r="M18871" t="n">
        <v>2215121000</v>
      </c>
      <c r="N18871" t="n">
        <v>-1991838000</v>
      </c>
      <c r="O18871">
        <f>D18870</f>
      </c>
      <c r="P18871">
        <f>(E18871-F18871+G18871)/O18871*100</f>
      </c>
      <c r="Q18871">
        <f>H18870</f>
      </c>
      <c r="R18871">
        <f>I18870</f>
      </c>
      <c r="S18871">
        <f>H18871-H18870</f>
      </c>
      <c r="T18871">
        <f>I18871-I18870</f>
      </c>
      <c r="U18871">
        <f>(L18871-K18871)/(2*D18871*0.01)</f>
      </c>
      <c r="V18871">
        <f>(L18871+K18871)/(D18871*0.0001)</f>
      </c>
    </row>
    <row r="18872">
      <c r="A18872" t="n">
        <v>2014</v>
      </c>
      <c r="B18872" t="inlineStr">
        <is>
          <t>00992871</t>
        </is>
      </c>
      <c r="C18872" t="inlineStr">
        <is>
          <t>종근당</t>
        </is>
      </c>
      <c r="D18872" t="n">
        <v>31693773000</v>
      </c>
    </row>
    <row r="18873">
      <c r="A18873" t="n">
        <v>2015</v>
      </c>
      <c r="B18873" t="inlineStr">
        <is>
          <t>00992871</t>
        </is>
      </c>
      <c r="C18873" t="inlineStr">
        <is>
          <t>종근당</t>
        </is>
      </c>
      <c r="D18873" t="n">
        <v>35801863000</v>
      </c>
      <c r="O18873">
        <f>D18872</f>
      </c>
    </row>
    <row r="18874">
      <c r="A18874" t="n">
        <v>2016</v>
      </c>
      <c r="B18874" t="inlineStr">
        <is>
          <t>00992871</t>
        </is>
      </c>
      <c r="C18874" t="inlineStr">
        <is>
          <t>종근당</t>
        </is>
      </c>
      <c r="D18874" t="n">
        <v>34349949000</v>
      </c>
      <c r="O18874">
        <f>D18873</f>
      </c>
    </row>
    <row r="18875">
      <c r="A18875" t="n">
        <v>2017</v>
      </c>
      <c r="B18875" t="inlineStr">
        <is>
          <t>00992871</t>
        </is>
      </c>
      <c r="C18875" t="inlineStr">
        <is>
          <t>종근당</t>
        </is>
      </c>
      <c r="D18875" t="n">
        <v>34139316000</v>
      </c>
      <c r="E18875" t="n">
        <v>7143118000</v>
      </c>
      <c r="F18875" t="n">
        <v>5641966000</v>
      </c>
      <c r="G18875" t="n">
        <v>736343000</v>
      </c>
      <c r="H18875" t="n">
        <v>3.01</v>
      </c>
      <c r="I18875" t="n">
        <v>5.43</v>
      </c>
      <c r="K18875" t="n">
        <v>-929731000</v>
      </c>
      <c r="L18875" t="n">
        <v>988632000</v>
      </c>
      <c r="M18875" t="n">
        <v>982955000</v>
      </c>
      <c r="N18875" t="n">
        <v>-933436000</v>
      </c>
      <c r="O18875">
        <f>D18874</f>
      </c>
      <c r="P18875">
        <f>(E18875-F18875+G18875)/O18875*100</f>
      </c>
      <c r="U18875">
        <f>(L18875-K18875)/(2*D18875*0.01)</f>
      </c>
      <c r="V18875">
        <f>(L18875+K18875)/(D18875*0.0001)</f>
      </c>
    </row>
    <row r="18876">
      <c r="A18876" t="n">
        <v>2024</v>
      </c>
      <c r="B18876" t="inlineStr">
        <is>
          <t>00992871</t>
        </is>
      </c>
      <c r="C18876" t="inlineStr">
        <is>
          <t>종근당</t>
        </is>
      </c>
      <c r="D18876" t="n">
        <v>51904212000</v>
      </c>
      <c r="E18876" t="n">
        <v>7621965000</v>
      </c>
      <c r="F18876" t="n">
        <v>6283728000</v>
      </c>
      <c r="G18876" t="n">
        <v>1899804000</v>
      </c>
      <c r="H18876" t="n">
        <v>3.96</v>
      </c>
      <c r="I18876" t="n">
        <v>6.61</v>
      </c>
      <c r="K18876" t="n">
        <v>-3308720000</v>
      </c>
      <c r="L18876" t="n">
        <v>3541090000</v>
      </c>
      <c r="M18876" t="n">
        <v>3518378000</v>
      </c>
      <c r="N18876" t="n">
        <v>-3319566000</v>
      </c>
      <c r="U18876">
        <f>(L18876-K18876)/(2*D18876*0.01)</f>
      </c>
      <c r="V18876">
        <f>(L18876+K18876)/(D18876*0.0001)</f>
      </c>
    </row>
    <row r="18877">
      <c r="A18877" t="n">
        <v>2015</v>
      </c>
      <c r="B18877" t="inlineStr">
        <is>
          <t>00994994</t>
        </is>
      </c>
      <c r="C18877" t="inlineStr">
        <is>
          <t>나노</t>
        </is>
      </c>
      <c r="D18877" t="n">
        <v>1015966000</v>
      </c>
      <c r="E18877" t="n">
        <v>309879000</v>
      </c>
      <c r="F18877" t="n">
        <v>116277000</v>
      </c>
      <c r="G18877" t="n">
        <v>27987000</v>
      </c>
      <c r="H18877" t="n">
        <v>2.56</v>
      </c>
      <c r="I18877" t="n">
        <v>3</v>
      </c>
      <c r="K18877" t="n">
        <v>-80000000</v>
      </c>
      <c r="L18877" t="n">
        <v>90000000</v>
      </c>
      <c r="M18877" t="n">
        <v>-90000000</v>
      </c>
      <c r="N18877" t="n">
        <v>80000000</v>
      </c>
      <c r="U18877">
        <f>(L18877-K18877)/(2*D18877*0.01)</f>
      </c>
      <c r="V18877">
        <f>(L18877+K18877)/(D18877*0.0001)</f>
      </c>
    </row>
    <row r="18878">
      <c r="A18878" t="n">
        <v>2016</v>
      </c>
      <c r="B18878" t="inlineStr">
        <is>
          <t>00994994</t>
        </is>
      </c>
      <c r="C18878" t="inlineStr">
        <is>
          <t>나노</t>
        </is>
      </c>
      <c r="D18878" t="n">
        <v>1073084000</v>
      </c>
      <c r="E18878" t="n">
        <v>211767000</v>
      </c>
      <c r="F18878" t="n">
        <v>144938000</v>
      </c>
      <c r="G18878" t="n">
        <v>24427000</v>
      </c>
      <c r="H18878" t="n">
        <v>2.61</v>
      </c>
      <c r="I18878" t="n">
        <v>3</v>
      </c>
      <c r="K18878" t="n">
        <v>-89000000</v>
      </c>
      <c r="L18878" t="n">
        <v>90000000</v>
      </c>
      <c r="M18878" t="n">
        <v>-90000000</v>
      </c>
      <c r="N18878" t="n">
        <v>85846720</v>
      </c>
      <c r="O18878">
        <f>D18877</f>
      </c>
      <c r="P18878">
        <f>(E18878-F18878+G18878)/O18878*100</f>
      </c>
      <c r="Q18878">
        <f>H18877</f>
      </c>
      <c r="R18878">
        <f>I18877</f>
      </c>
      <c r="S18878">
        <f>H18878-H18877</f>
      </c>
      <c r="T18878">
        <f>I18878-I18877</f>
      </c>
      <c r="U18878">
        <f>(L18878-K18878)/(2*D18878*0.01)</f>
      </c>
      <c r="V18878">
        <f>(L18878+K18878)/(D18878*0.0001)</f>
      </c>
    </row>
    <row r="18879">
      <c r="A18879" t="n">
        <v>2017</v>
      </c>
      <c r="B18879" t="inlineStr">
        <is>
          <t>00994994</t>
        </is>
      </c>
      <c r="C18879" t="inlineStr">
        <is>
          <t>나노</t>
        </is>
      </c>
      <c r="D18879" t="n">
        <v>1130998000</v>
      </c>
      <c r="E18879" t="n">
        <v>221710000</v>
      </c>
      <c r="F18879" t="n">
        <v>164675000</v>
      </c>
      <c r="G18879" t="n">
        <v>26138000</v>
      </c>
      <c r="H18879" t="n">
        <v>3.15</v>
      </c>
      <c r="I18879" t="n">
        <v>3</v>
      </c>
      <c r="K18879" t="n">
        <v>-90479840</v>
      </c>
      <c r="L18879" t="n">
        <v>90000000</v>
      </c>
      <c r="M18879" t="n">
        <v>-90000000</v>
      </c>
      <c r="N18879" t="n">
        <v>8000000</v>
      </c>
      <c r="O18879">
        <f>D18878</f>
      </c>
      <c r="P18879">
        <f>(E18879-F18879+G18879)/O18879*100</f>
      </c>
      <c r="Q18879">
        <f>H18878</f>
      </c>
      <c r="R18879">
        <f>I18878</f>
      </c>
      <c r="S18879">
        <f>H18879-H18878</f>
      </c>
      <c r="T18879">
        <f>I18879-I18878</f>
      </c>
      <c r="U18879">
        <f>(L18879-K18879)/(2*D18879*0.01)</f>
      </c>
    </row>
    <row r="18880">
      <c r="A18880" t="n">
        <v>2018</v>
      </c>
      <c r="B18880" t="inlineStr">
        <is>
          <t>00994994</t>
        </is>
      </c>
      <c r="C18880" t="inlineStr">
        <is>
          <t>나노</t>
        </is>
      </c>
      <c r="D18880" t="n">
        <v>920234000</v>
      </c>
      <c r="E18880" t="n">
        <v>186063000</v>
      </c>
      <c r="F18880" t="n">
        <v>400614000</v>
      </c>
      <c r="G18880" t="n">
        <v>33736000</v>
      </c>
      <c r="H18880" t="n">
        <v>2.67</v>
      </c>
      <c r="I18880" t="n">
        <v>3</v>
      </c>
      <c r="J18880" t="n">
        <v>8.74</v>
      </c>
      <c r="K18880" t="n">
        <v>-73618720</v>
      </c>
      <c r="L18880" t="n">
        <v>80000000</v>
      </c>
      <c r="M18880" t="n">
        <v>-80000000</v>
      </c>
      <c r="N18880" t="n">
        <v>82820060</v>
      </c>
      <c r="O18880">
        <f>D18879</f>
      </c>
      <c r="P18880">
        <f>(E18880-F18880+G18880)/O18880*100</f>
      </c>
      <c r="Q18880">
        <f>H18879</f>
      </c>
      <c r="R18880">
        <f>I18879</f>
      </c>
      <c r="S18880">
        <f>H18880-H18879</f>
      </c>
      <c r="T18880">
        <f>I18880-I18879</f>
      </c>
      <c r="U18880">
        <f>(L18880-K18880)/(2*D18880*0.01)</f>
      </c>
      <c r="V18880">
        <f>(L18880+K18880)/(D18880*0.0001)</f>
      </c>
    </row>
    <row r="18881">
      <c r="A18881" t="n">
        <v>2019</v>
      </c>
      <c r="B18881" t="inlineStr">
        <is>
          <t>00994994</t>
        </is>
      </c>
      <c r="C18881" t="inlineStr">
        <is>
          <t>나노</t>
        </is>
      </c>
      <c r="D18881" t="n">
        <v>1061598000</v>
      </c>
      <c r="E18881" t="n">
        <v>129183000</v>
      </c>
      <c r="F18881" t="n">
        <v>90198000</v>
      </c>
      <c r="G18881" t="n">
        <v>22638000</v>
      </c>
      <c r="H18881" t="n">
        <v>2.37</v>
      </c>
      <c r="I18881" t="n">
        <v>3</v>
      </c>
      <c r="J18881" t="n">
        <v>10.05</v>
      </c>
      <c r="K18881" t="n">
        <v>-95688780</v>
      </c>
      <c r="L18881" t="n">
        <v>106159800</v>
      </c>
      <c r="M18881" t="n">
        <v>106159800</v>
      </c>
      <c r="N18881" t="n">
        <v>-95688780</v>
      </c>
      <c r="O18881">
        <f>D18880</f>
      </c>
      <c r="P18881">
        <f>(E18881-F18881+G18881)/O18881*100</f>
      </c>
      <c r="Q18881">
        <f>H18880</f>
      </c>
      <c r="R18881">
        <f>I18880</f>
      </c>
      <c r="S18881">
        <f>H18881-H18880</f>
      </c>
      <c r="T18881">
        <f>I18881-I18880</f>
      </c>
      <c r="U18881">
        <f>(L18881-K18881)/(2*D18881*0.01)</f>
      </c>
      <c r="V18881">
        <f>(L18881+K18881)/(D18881*0.0001)</f>
      </c>
    </row>
    <row r="18882">
      <c r="A18882" t="n">
        <v>2020</v>
      </c>
      <c r="B18882" t="inlineStr">
        <is>
          <t>00994994</t>
        </is>
      </c>
      <c r="C18882" t="inlineStr">
        <is>
          <t>나노</t>
        </is>
      </c>
      <c r="D18882" t="n">
        <v>1627781000</v>
      </c>
      <c r="E18882" t="n">
        <v>141892000</v>
      </c>
      <c r="F18882" t="n">
        <v>82583000</v>
      </c>
      <c r="G18882" t="n">
        <v>23142000</v>
      </c>
      <c r="H18882" t="n">
        <v>2.42</v>
      </c>
      <c r="I18882" t="n">
        <v>3</v>
      </c>
      <c r="J18882" t="n">
        <v>9.68</v>
      </c>
      <c r="K18882" t="n">
        <v>-60000000</v>
      </c>
      <c r="L18882" t="n">
        <v>70000000</v>
      </c>
      <c r="M18882" t="n">
        <v>7000000</v>
      </c>
      <c r="N18882" t="n">
        <v>-6000000</v>
      </c>
      <c r="O18882">
        <f>D18881</f>
      </c>
      <c r="P18882">
        <f>(E18882-F18882+G18882)/O18882*100</f>
      </c>
      <c r="Q18882">
        <f>H18881</f>
      </c>
      <c r="R18882">
        <f>I18881</f>
      </c>
      <c r="S18882">
        <f>H18882-H18881</f>
      </c>
      <c r="T18882">
        <f>I18882-I18881</f>
      </c>
      <c r="U18882">
        <f>(L18882-K18882)/(2*D18882*0.01)</f>
      </c>
      <c r="V18882">
        <f>(L18882+K18882)/(D18882*0.0001)</f>
      </c>
    </row>
    <row r="18883">
      <c r="A18883" t="n">
        <v>2021</v>
      </c>
      <c r="B18883" t="inlineStr">
        <is>
          <t>00994994</t>
        </is>
      </c>
      <c r="C18883" t="inlineStr">
        <is>
          <t>나노</t>
        </is>
      </c>
      <c r="D18883" t="n">
        <v>1739037000</v>
      </c>
      <c r="E18883" t="n">
        <v>264226000</v>
      </c>
      <c r="F18883" t="n">
        <v>127498000</v>
      </c>
      <c r="G18883" t="n">
        <v>27088000</v>
      </c>
      <c r="H18883" t="n">
        <v>2.9</v>
      </c>
      <c r="I18883" t="n">
        <v>3</v>
      </c>
      <c r="J18883" t="n">
        <v>6.7</v>
      </c>
      <c r="K18883" t="n">
        <v>-104340222</v>
      </c>
      <c r="L18883" t="n">
        <v>121732590</v>
      </c>
      <c r="M18883" t="n">
        <v>121732590</v>
      </c>
      <c r="N18883" t="n">
        <v>-104340222</v>
      </c>
      <c r="O18883">
        <f>D18882</f>
      </c>
      <c r="P18883">
        <f>(E18883-F18883+G18883)/O18883*100</f>
      </c>
      <c r="Q18883">
        <f>H18882</f>
      </c>
      <c r="R18883">
        <f>I18882</f>
      </c>
      <c r="S18883">
        <f>H18883-H18882</f>
      </c>
      <c r="T18883">
        <f>I18883-I18882</f>
      </c>
      <c r="U18883">
        <f>(L18883-K18883)/(2*D18883*0.01)</f>
      </c>
      <c r="V18883">
        <f>(L18883+K18883)/(D18883*0.0001)</f>
      </c>
    </row>
    <row r="18884">
      <c r="A18884" t="n">
        <v>2022</v>
      </c>
      <c r="B18884" t="inlineStr">
        <is>
          <t>00994994</t>
        </is>
      </c>
      <c r="C18884" t="inlineStr">
        <is>
          <t>나노</t>
        </is>
      </c>
      <c r="D18884" t="n">
        <v>1899415000</v>
      </c>
      <c r="E18884" t="n">
        <v>261426000</v>
      </c>
      <c r="F18884" t="n">
        <v>171926000</v>
      </c>
      <c r="G18884" t="n">
        <v>47333000</v>
      </c>
      <c r="H18884" t="n">
        <v>5.32</v>
      </c>
      <c r="I18884" t="n">
        <v>5.33</v>
      </c>
      <c r="J18884" t="n">
        <v>6.4</v>
      </c>
      <c r="O18884">
        <f>D18883</f>
      </c>
      <c r="P18884">
        <f>(E18884-F18884+G18884)/O18884*100</f>
      </c>
      <c r="Q18884">
        <f>H18883</f>
      </c>
      <c r="R18884">
        <f>I18883</f>
      </c>
      <c r="S18884">
        <f>H18884-H18883</f>
      </c>
      <c r="T18884">
        <f>I18884-I18883</f>
      </c>
    </row>
    <row r="18885">
      <c r="A18885" t="n">
        <v>2023</v>
      </c>
      <c r="B18885" t="inlineStr">
        <is>
          <t>00994994</t>
        </is>
      </c>
      <c r="C18885" t="inlineStr">
        <is>
          <t>나노</t>
        </is>
      </c>
      <c r="D18885" t="n">
        <v>2439042000</v>
      </c>
      <c r="E18885" t="n">
        <v>294060000</v>
      </c>
      <c r="F18885" t="n">
        <v>65371000</v>
      </c>
      <c r="G18885" t="n">
        <v>94556000</v>
      </c>
      <c r="O18885">
        <f>D18884</f>
      </c>
      <c r="P18885">
        <f>(E18885-F18885+G18885)/O18885*100</f>
      </c>
    </row>
    <row r="18886">
      <c r="A18886" t="n">
        <v>2024</v>
      </c>
      <c r="B18886" t="inlineStr">
        <is>
          <t>00994994</t>
        </is>
      </c>
      <c r="C18886" t="inlineStr">
        <is>
          <t>나노</t>
        </is>
      </c>
      <c r="D18886" t="n">
        <v>3375622000</v>
      </c>
      <c r="E18886" t="n">
        <v>354500000</v>
      </c>
      <c r="F18886" t="n">
        <v>185482000</v>
      </c>
      <c r="G18886" t="n">
        <v>103239000</v>
      </c>
      <c r="H18886" t="n">
        <v>3.92</v>
      </c>
      <c r="I18886" t="n">
        <v>5.5</v>
      </c>
      <c r="J18886" t="n">
        <v>6.3</v>
      </c>
      <c r="K18886" t="n">
        <v>-202537320</v>
      </c>
      <c r="L18886" t="n">
        <v>202536132</v>
      </c>
      <c r="M18886" t="n">
        <v>202537320</v>
      </c>
      <c r="N18886" t="n">
        <v>-202536132</v>
      </c>
      <c r="O18886">
        <f>D18885</f>
      </c>
      <c r="P18886">
        <f>(E18886-F18886+G18886)/O18886*100</f>
      </c>
      <c r="U18886">
        <f>(L18886-K18886)/(2*D18886*0.01)</f>
      </c>
    </row>
    <row r="18887">
      <c r="A18887" t="n">
        <v>2025</v>
      </c>
      <c r="B18887" t="inlineStr">
        <is>
          <t>00994994</t>
        </is>
      </c>
      <c r="C18887" t="inlineStr">
        <is>
          <t>나노</t>
        </is>
      </c>
      <c r="D18887" t="n">
        <v>3018215000</v>
      </c>
      <c r="E18887" t="n">
        <v>480105000</v>
      </c>
      <c r="F18887" t="n">
        <v>245094000</v>
      </c>
      <c r="G18887" t="n">
        <v>123062000</v>
      </c>
      <c r="H18887" t="n">
        <v>4.3</v>
      </c>
      <c r="I18887" t="n">
        <v>5.6</v>
      </c>
      <c r="J18887" t="n">
        <v>7.1</v>
      </c>
      <c r="O18887">
        <f>D18886</f>
      </c>
      <c r="P18887">
        <f>(E18887-F18887+G18887)/O18887*100</f>
      </c>
      <c r="Q18887">
        <f>H18886</f>
      </c>
      <c r="R18887">
        <f>I18886</f>
      </c>
      <c r="S18887">
        <f>H18887-H18886</f>
      </c>
      <c r="T18887">
        <f>I18887-I18886</f>
      </c>
    </row>
    <row r="18888">
      <c r="A18888" t="n">
        <v>2014</v>
      </c>
      <c r="B18888" t="inlineStr">
        <is>
          <t>00995993</t>
        </is>
      </c>
      <c r="C18888" t="inlineStr">
        <is>
          <t>DXVX</t>
        </is>
      </c>
      <c r="D18888" t="n">
        <v>464990000</v>
      </c>
      <c r="E18888" t="n">
        <v>108040000</v>
      </c>
      <c r="F18888" t="n">
        <v>4340000</v>
      </c>
      <c r="G18888" t="n">
        <v>11876000</v>
      </c>
      <c r="H18888" t="n">
        <v>2.74</v>
      </c>
      <c r="I18888" t="n">
        <v>2.36</v>
      </c>
      <c r="J18888" t="n">
        <v>8.15</v>
      </c>
      <c r="K18888" t="n">
        <v>-22877000</v>
      </c>
      <c r="L18888" t="n">
        <v>26067000</v>
      </c>
      <c r="M18888" t="n">
        <v>26576000</v>
      </c>
      <c r="N18888" t="n">
        <v>-23706000</v>
      </c>
      <c r="U18888">
        <f>(L18888-K18888)/(2*D18888*0.01)</f>
      </c>
      <c r="V18888">
        <f>(L18888+K18888)/(D18888*0.0001)</f>
      </c>
    </row>
    <row r="18889">
      <c r="A18889" t="n">
        <v>2015</v>
      </c>
      <c r="B18889" t="inlineStr">
        <is>
          <t>00995993</t>
        </is>
      </c>
      <c r="C18889" t="inlineStr">
        <is>
          <t>DXVX</t>
        </is>
      </c>
      <c r="D18889" t="n">
        <v>754352000</v>
      </c>
      <c r="E18889" t="n">
        <v>115714000</v>
      </c>
      <c r="F18889" t="n">
        <v>23642000</v>
      </c>
      <c r="G18889" t="n">
        <v>8389000</v>
      </c>
      <c r="H18889" t="n">
        <v>2.43</v>
      </c>
      <c r="I18889" t="n">
        <v>3.82</v>
      </c>
      <c r="K18889" t="n">
        <v>-55098000</v>
      </c>
      <c r="L18889" t="n">
        <v>65515000</v>
      </c>
      <c r="M18889" t="n">
        <v>65188000</v>
      </c>
      <c r="N18889" t="n">
        <v>-55861000</v>
      </c>
      <c r="O18889">
        <f>D18888</f>
      </c>
      <c r="P18889">
        <f>(E18889-F18889+G18889)/O18889*100</f>
      </c>
      <c r="Q18889">
        <f>H18888</f>
      </c>
      <c r="R18889">
        <f>I18888</f>
      </c>
      <c r="S18889">
        <f>H18889-H18888</f>
      </c>
      <c r="T18889">
        <f>I18889-I18888</f>
      </c>
      <c r="U18889">
        <f>(L18889-K18889)/(2*D18889*0.01)</f>
      </c>
      <c r="V18889">
        <f>(L18889+K18889)/(D18889*0.0001)</f>
      </c>
    </row>
    <row r="18890">
      <c r="A18890" t="n">
        <v>2016</v>
      </c>
      <c r="B18890" t="inlineStr">
        <is>
          <t>00995993</t>
        </is>
      </c>
      <c r="C18890" t="inlineStr">
        <is>
          <t>DXVX</t>
        </is>
      </c>
      <c r="D18890" t="n">
        <v>932573000</v>
      </c>
      <c r="E18890" t="n">
        <v>186333000</v>
      </c>
      <c r="F18890" t="n">
        <v>120824000</v>
      </c>
      <c r="G18890" t="n">
        <v>13600000</v>
      </c>
      <c r="H18890" t="n">
        <v>2.48</v>
      </c>
      <c r="I18890" t="n">
        <v>3.7</v>
      </c>
      <c r="K18890" t="n">
        <v>-71981000</v>
      </c>
      <c r="L18890" t="n">
        <v>85386000</v>
      </c>
      <c r="M18890" t="n">
        <v>85009000</v>
      </c>
      <c r="N18890" t="n">
        <v>-73012000</v>
      </c>
      <c r="O18890">
        <f>D18889</f>
      </c>
      <c r="P18890">
        <f>(E18890-F18890+G18890)/O18890*100</f>
      </c>
      <c r="Q18890">
        <f>H18889</f>
      </c>
      <c r="R18890">
        <f>I18889</f>
      </c>
      <c r="S18890">
        <f>H18890-H18889</f>
      </c>
      <c r="T18890">
        <f>I18890-I18889</f>
      </c>
      <c r="U18890">
        <f>(L18890-K18890)/(2*D18890*0.01)</f>
      </c>
      <c r="V18890">
        <f>(L18890+K18890)/(D18890*0.0001)</f>
      </c>
    </row>
    <row r="18891">
      <c r="A18891" t="n">
        <v>2017</v>
      </c>
      <c r="B18891" t="inlineStr">
        <is>
          <t>00995993</t>
        </is>
      </c>
      <c r="C18891" t="inlineStr">
        <is>
          <t>DXVX</t>
        </is>
      </c>
      <c r="D18891" t="n">
        <v>1513548000</v>
      </c>
      <c r="E18891" t="n">
        <v>227887000</v>
      </c>
      <c r="F18891" t="n">
        <v>157761000</v>
      </c>
      <c r="G18891" t="n">
        <v>18260000</v>
      </c>
      <c r="H18891" t="n">
        <v>2.82</v>
      </c>
      <c r="I18891" t="n">
        <v>3.66</v>
      </c>
      <c r="J18891" t="n">
        <v>9.44</v>
      </c>
      <c r="K18891" t="n">
        <v>-141899000</v>
      </c>
      <c r="L18891" t="n">
        <v>120219000</v>
      </c>
      <c r="M18891" t="n">
        <v>141783000</v>
      </c>
      <c r="N18891" t="n">
        <v>-122315000</v>
      </c>
      <c r="O18891">
        <f>D18890</f>
      </c>
      <c r="P18891">
        <f>(E18891-F18891+G18891)/O18891*100</f>
      </c>
      <c r="Q18891">
        <f>H18890</f>
      </c>
      <c r="R18891">
        <f>I18890</f>
      </c>
      <c r="S18891">
        <f>H18891-H18890</f>
      </c>
      <c r="T18891">
        <f>I18891-I18890</f>
      </c>
      <c r="U18891">
        <f>(L18891-K18891)/(2*D18891*0.01)</f>
      </c>
    </row>
    <row r="18892">
      <c r="A18892" t="n">
        <v>2018</v>
      </c>
      <c r="B18892" t="inlineStr">
        <is>
          <t>00995993</t>
        </is>
      </c>
      <c r="C18892" t="inlineStr">
        <is>
          <t>DXVX</t>
        </is>
      </c>
      <c r="D18892" t="n">
        <v>1415023000</v>
      </c>
      <c r="E18892" t="n">
        <v>397444000</v>
      </c>
      <c r="F18892" t="n">
        <v>237905000</v>
      </c>
      <c r="G18892" t="n">
        <v>35641000</v>
      </c>
      <c r="H18892" t="n">
        <v>2.39</v>
      </c>
      <c r="I18892" t="n">
        <v>4.37</v>
      </c>
      <c r="J18892" t="n">
        <v>10.64</v>
      </c>
      <c r="K18892" t="n">
        <v>-113875000</v>
      </c>
      <c r="L18892" t="n">
        <v>135086000</v>
      </c>
      <c r="M18892" t="n">
        <v>133404000</v>
      </c>
      <c r="N18892" t="n">
        <v>-114708000</v>
      </c>
      <c r="O18892">
        <f>D18891</f>
      </c>
      <c r="P18892">
        <f>(E18892-F18892+G18892)/O18892*100</f>
      </c>
      <c r="Q18892">
        <f>H18891</f>
      </c>
      <c r="R18892">
        <f>I18891</f>
      </c>
      <c r="S18892">
        <f>H18892-H18891</f>
      </c>
      <c r="T18892">
        <f>I18892-I18891</f>
      </c>
      <c r="U18892">
        <f>(L18892-K18892)/(2*D18892*0.01)</f>
      </c>
      <c r="V18892">
        <f>(L18892+K18892)/(D18892*0.0001)</f>
      </c>
    </row>
    <row r="18893">
      <c r="A18893" t="n">
        <v>2019</v>
      </c>
      <c r="B18893" t="inlineStr">
        <is>
          <t>00995993</t>
        </is>
      </c>
      <c r="C18893" t="inlineStr">
        <is>
          <t>DXVX</t>
        </is>
      </c>
      <c r="D18893" t="n">
        <v>1458076000</v>
      </c>
      <c r="E18893" t="n">
        <v>358855000</v>
      </c>
      <c r="F18893" t="n">
        <v>237649000</v>
      </c>
      <c r="G18893" t="n">
        <v>27329000</v>
      </c>
      <c r="H18893" t="n">
        <v>2.09</v>
      </c>
      <c r="I18893" t="n">
        <v>4.34</v>
      </c>
      <c r="J18893" t="n">
        <v>12.47</v>
      </c>
      <c r="K18893" t="n">
        <v>-137730000</v>
      </c>
      <c r="L18893" t="n">
        <v>161470000</v>
      </c>
      <c r="M18893" t="n">
        <v>161408000</v>
      </c>
      <c r="N18893" t="n">
        <v>-137120000</v>
      </c>
      <c r="O18893">
        <f>D18892</f>
      </c>
      <c r="P18893">
        <f>(E18893-F18893+G18893)/O18893*100</f>
      </c>
      <c r="Q18893">
        <f>H18892</f>
      </c>
      <c r="R18893">
        <f>I18892</f>
      </c>
      <c r="S18893">
        <f>H18893-H18892</f>
      </c>
      <c r="T18893">
        <f>I18893-I18892</f>
      </c>
      <c r="U18893">
        <f>(L18893-K18893)/(2*D18893*0.01)</f>
      </c>
      <c r="V18893">
        <f>(L18893+K18893)/(D18893*0.0001)</f>
      </c>
    </row>
    <row r="18894">
      <c r="A18894" t="n">
        <v>2020</v>
      </c>
      <c r="B18894" t="inlineStr">
        <is>
          <t>00995993</t>
        </is>
      </c>
      <c r="C18894" t="inlineStr">
        <is>
          <t>DXVX</t>
        </is>
      </c>
      <c r="D18894" t="n">
        <v>1532499000</v>
      </c>
      <c r="E18894" t="n">
        <v>394037000</v>
      </c>
      <c r="F18894" t="n">
        <v>351535000</v>
      </c>
      <c r="G18894" t="n">
        <v>21975000</v>
      </c>
      <c r="H18894" t="n">
        <v>2.11</v>
      </c>
      <c r="I18894" t="n">
        <v>4.24</v>
      </c>
      <c r="J18894" t="n">
        <v>12.12</v>
      </c>
      <c r="K18894" t="n">
        <v>-133536000</v>
      </c>
      <c r="L18894" t="n">
        <v>160992435</v>
      </c>
      <c r="M18894" t="n">
        <v>156324000</v>
      </c>
      <c r="N18894" t="n">
        <v>-131854894</v>
      </c>
      <c r="O18894">
        <f>D18893</f>
      </c>
      <c r="P18894">
        <f>(E18894-F18894+G18894)/O18894*100</f>
      </c>
      <c r="Q18894">
        <f>H18893</f>
      </c>
      <c r="R18894">
        <f>I18893</f>
      </c>
      <c r="S18894">
        <f>H18894-H18893</f>
      </c>
      <c r="T18894">
        <f>I18894-I18893</f>
      </c>
      <c r="U18894">
        <f>(L18894-K18894)/(2*D18894*0.01)</f>
      </c>
      <c r="V18894">
        <f>(L18894+K18894)/(D18894*0.0001)</f>
      </c>
    </row>
    <row r="18895">
      <c r="A18895" t="n">
        <v>2021</v>
      </c>
      <c r="B18895" t="inlineStr">
        <is>
          <t>00995993</t>
        </is>
      </c>
      <c r="C18895" t="inlineStr">
        <is>
          <t>DXVX</t>
        </is>
      </c>
      <c r="D18895" t="n">
        <v>1348592000</v>
      </c>
      <c r="E18895" t="n">
        <v>458662000</v>
      </c>
      <c r="F18895" t="n">
        <v>529270000</v>
      </c>
      <c r="G18895" t="n">
        <v>26394000</v>
      </c>
      <c r="H18895" t="n">
        <v>2.66</v>
      </c>
      <c r="I18895" t="n">
        <v>4.28</v>
      </c>
      <c r="J18895" t="n">
        <v>10.54</v>
      </c>
      <c r="K18895" t="n">
        <v>-128450000</v>
      </c>
      <c r="L18895" t="n">
        <v>151105504</v>
      </c>
      <c r="M18895" t="n">
        <v>147212000</v>
      </c>
      <c r="N18895" t="n">
        <v>-126889888</v>
      </c>
      <c r="O18895">
        <f>D18894</f>
      </c>
      <c r="P18895">
        <f>(E18895-F18895+G18895)/O18895*100</f>
      </c>
      <c r="Q18895">
        <f>H18894</f>
      </c>
      <c r="R18895">
        <f>I18894</f>
      </c>
      <c r="S18895">
        <f>H18895-H18894</f>
      </c>
      <c r="T18895">
        <f>I18895-I18894</f>
      </c>
      <c r="U18895">
        <f>(L18895-K18895)/(2*D18895*0.01)</f>
      </c>
      <c r="V18895">
        <f>(L18895+K18895)/(D18895*0.0001)</f>
      </c>
    </row>
    <row r="18896">
      <c r="A18896" t="n">
        <v>2022</v>
      </c>
      <c r="B18896" t="inlineStr">
        <is>
          <t>00995993</t>
        </is>
      </c>
      <c r="C18896" t="inlineStr">
        <is>
          <t>DXVX</t>
        </is>
      </c>
      <c r="D18896" t="n">
        <v>1216707000</v>
      </c>
      <c r="E18896" t="n">
        <v>292200000</v>
      </c>
      <c r="F18896" t="n">
        <v>357171000</v>
      </c>
      <c r="G18896" t="n">
        <v>34424000</v>
      </c>
      <c r="H18896" t="n">
        <v>5.18</v>
      </c>
      <c r="I18896" t="n">
        <v>4.28</v>
      </c>
      <c r="J18896" t="n">
        <v>8.84</v>
      </c>
      <c r="K18896" t="n">
        <v>-95277000</v>
      </c>
      <c r="L18896" t="n">
        <v>110228000</v>
      </c>
      <c r="M18896" t="n">
        <v>110233000</v>
      </c>
      <c r="N18896" t="n">
        <v>-96988000</v>
      </c>
      <c r="O18896">
        <f>D18895</f>
      </c>
      <c r="P18896">
        <f>(E18896-F18896+G18896)/O18896*100</f>
      </c>
      <c r="Q18896">
        <f>H18895</f>
      </c>
      <c r="R18896">
        <f>I18895</f>
      </c>
      <c r="S18896">
        <f>H18896-H18895</f>
      </c>
      <c r="T18896">
        <f>I18896-I18895</f>
      </c>
      <c r="U18896">
        <f>(L18896-K18896)/(2*D18896*0.01)</f>
      </c>
      <c r="V18896">
        <f>(L18896+K18896)/(D18896*0.0001)</f>
      </c>
    </row>
    <row r="18897">
      <c r="A18897" t="n">
        <v>2023</v>
      </c>
      <c r="B18897" t="inlineStr">
        <is>
          <t>00995993</t>
        </is>
      </c>
      <c r="C18897" t="inlineStr">
        <is>
          <t>DXVX</t>
        </is>
      </c>
      <c r="D18897" t="n">
        <v>1791768000</v>
      </c>
      <c r="E18897" t="n">
        <v>550633000</v>
      </c>
      <c r="F18897" t="n">
        <v>583115000</v>
      </c>
      <c r="G18897" t="n">
        <v>65868000</v>
      </c>
      <c r="H18897" t="n">
        <v>4.27</v>
      </c>
      <c r="I18897" t="n">
        <v>4.28</v>
      </c>
      <c r="J18897" t="n">
        <v>7.62</v>
      </c>
      <c r="K18897" t="n">
        <v>-123993000</v>
      </c>
      <c r="L18897" t="n">
        <v>142125000</v>
      </c>
      <c r="M18897" t="n">
        <v>140880000</v>
      </c>
      <c r="N18897" t="n">
        <v>-125261000</v>
      </c>
      <c r="O18897">
        <f>D18896</f>
      </c>
      <c r="P18897">
        <f>(E18897-F18897+G18897)/O18897*100</f>
      </c>
      <c r="Q18897">
        <f>H18896</f>
      </c>
      <c r="R18897">
        <f>I18896</f>
      </c>
      <c r="S18897">
        <f>H18897-H18896</f>
      </c>
      <c r="T18897">
        <f>I18897-I18896</f>
      </c>
      <c r="U18897">
        <f>(L18897-K18897)/(2*D18897*0.01)</f>
      </c>
      <c r="V18897">
        <f>(L18897+K18897)/(D18897*0.0001)</f>
      </c>
    </row>
    <row r="18898">
      <c r="A18898" t="n">
        <v>2024</v>
      </c>
      <c r="B18898" t="inlineStr">
        <is>
          <t>00995993</t>
        </is>
      </c>
      <c r="C18898" t="inlineStr">
        <is>
          <t>DXVX</t>
        </is>
      </c>
      <c r="D18898" t="n">
        <v>2348868000</v>
      </c>
      <c r="E18898" t="n">
        <v>917643000</v>
      </c>
      <c r="F18898" t="n">
        <v>469017000</v>
      </c>
      <c r="G18898" t="n">
        <v>72217000</v>
      </c>
      <c r="H18898" t="n">
        <v>3.64</v>
      </c>
      <c r="I18898" t="n">
        <v>4.28</v>
      </c>
      <c r="J18898" t="n">
        <v>7.097</v>
      </c>
      <c r="K18898" t="n">
        <v>-153191000</v>
      </c>
      <c r="L18898" t="n">
        <v>174570000</v>
      </c>
      <c r="M18898" t="n">
        <v>171946000</v>
      </c>
      <c r="N18898" t="n">
        <v>-153896000</v>
      </c>
      <c r="O18898">
        <f>D18897</f>
      </c>
      <c r="P18898">
        <f>(E18898-F18898+G18898)/O18898*100</f>
      </c>
      <c r="Q18898">
        <f>H18897</f>
      </c>
      <c r="R18898">
        <f>I18897</f>
      </c>
      <c r="S18898">
        <f>H18898-H18897</f>
      </c>
      <c r="T18898">
        <f>I18898-I18897</f>
      </c>
      <c r="U18898">
        <f>(L18898-K18898)/(2*D18898*0.01)</f>
      </c>
      <c r="V18898">
        <f>(L18898+K18898)/(D18898*0.0001)</f>
      </c>
    </row>
    <row r="18899">
      <c r="A18899" t="n">
        <v>2025</v>
      </c>
      <c r="B18899" t="inlineStr">
        <is>
          <t>00995993</t>
        </is>
      </c>
      <c r="C18899" t="inlineStr">
        <is>
          <t>DXVX</t>
        </is>
      </c>
      <c r="D18899" t="n">
        <v>1474355000</v>
      </c>
      <c r="E18899" t="n">
        <v>932360000</v>
      </c>
      <c r="F18899" t="n">
        <v>745313000</v>
      </c>
      <c r="G18899" t="n">
        <v>74807000</v>
      </c>
      <c r="H18899" t="n">
        <v>4</v>
      </c>
      <c r="I18899" t="n">
        <v>4.08</v>
      </c>
      <c r="J18899" t="n">
        <v>7.449</v>
      </c>
      <c r="K18899" t="n">
        <v>-99160000</v>
      </c>
      <c r="L18899" t="n">
        <v>112832000</v>
      </c>
      <c r="M18899" t="n">
        <v>114127000</v>
      </c>
      <c r="N18899" t="n">
        <v>-102007000</v>
      </c>
      <c r="O18899">
        <f>D18898</f>
      </c>
      <c r="P18899">
        <f>(E18899-F18899+G18899)/O18899*100</f>
      </c>
      <c r="Q18899">
        <f>H18898</f>
      </c>
      <c r="R18899">
        <f>I18898</f>
      </c>
      <c r="S18899">
        <f>H18899-H18898</f>
      </c>
      <c r="T18899">
        <f>I18899-I18898</f>
      </c>
      <c r="U18899">
        <f>(L18899-K18899)/(2*D18899*0.01)</f>
      </c>
      <c r="V18899">
        <f>(L18899+K18899)/(D18899*0.0001)</f>
      </c>
    </row>
    <row r="18900">
      <c r="A18900" t="n">
        <v>2016</v>
      </c>
      <c r="B18900" t="inlineStr">
        <is>
          <t>00997812</t>
        </is>
      </c>
      <c r="C18900" t="inlineStr">
        <is>
          <t>코미코</t>
        </is>
      </c>
      <c r="D18900" t="n">
        <v>8874661000</v>
      </c>
      <c r="E18900" t="n">
        <v>1099750000</v>
      </c>
      <c r="F18900" t="n">
        <v>578482000</v>
      </c>
      <c r="G18900" t="n">
        <v>134413000</v>
      </c>
      <c r="H18900" t="n">
        <v>2.41</v>
      </c>
      <c r="I18900" t="n">
        <v>5.67</v>
      </c>
      <c r="J18900" t="n">
        <v>6.35</v>
      </c>
      <c r="K18900" t="n">
        <v>-532893000</v>
      </c>
      <c r="L18900" t="n">
        <v>610198000</v>
      </c>
      <c r="M18900" t="n">
        <v>604437000</v>
      </c>
      <c r="N18900" t="n">
        <v>-538189000</v>
      </c>
      <c r="U18900">
        <f>(L18900-K18900)/(2*D18900*0.01)</f>
      </c>
      <c r="V18900">
        <f>(L18900+K18900)/(D18900*0.0001)</f>
      </c>
    </row>
    <row r="18901">
      <c r="A18901" t="n">
        <v>2017</v>
      </c>
      <c r="B18901" t="inlineStr">
        <is>
          <t>00997812</t>
        </is>
      </c>
      <c r="C18901" t="inlineStr">
        <is>
          <t>코미코</t>
        </is>
      </c>
      <c r="D18901" t="n">
        <v>10690733000</v>
      </c>
      <c r="E18901" t="n">
        <v>1318351000</v>
      </c>
      <c r="F18901" t="n">
        <v>633199000</v>
      </c>
      <c r="G18901" t="n">
        <v>188211000</v>
      </c>
      <c r="O18901">
        <f>D18900</f>
      </c>
      <c r="P18901">
        <f>(E18901-F18901+G18901)/O18901*100</f>
      </c>
    </row>
    <row r="18902">
      <c r="A18902" t="n">
        <v>2018</v>
      </c>
      <c r="B18902" t="inlineStr">
        <is>
          <t>00997812</t>
        </is>
      </c>
      <c r="C18902" t="inlineStr">
        <is>
          <t>코미코</t>
        </is>
      </c>
      <c r="D18902" t="n">
        <v>7998622000</v>
      </c>
      <c r="E18902" t="n">
        <v>1415699000</v>
      </c>
      <c r="F18902" t="n">
        <v>5705230000</v>
      </c>
      <c r="G18902" t="n">
        <v>229556000</v>
      </c>
      <c r="O18902">
        <f>D18901</f>
      </c>
      <c r="P18902">
        <f>(E18902-F18902+G18902)/O18902*100</f>
      </c>
    </row>
    <row r="18903">
      <c r="A18903" t="n">
        <v>2019</v>
      </c>
      <c r="B18903" t="inlineStr">
        <is>
          <t>00997812</t>
        </is>
      </c>
      <c r="C18903" t="inlineStr">
        <is>
          <t>코미코</t>
        </is>
      </c>
      <c r="D18903" t="n">
        <v>8889362000</v>
      </c>
      <c r="E18903" t="n">
        <v>1854685000</v>
      </c>
      <c r="F18903" t="n">
        <v>881895000</v>
      </c>
      <c r="G18903" t="n">
        <v>202582000</v>
      </c>
      <c r="O18903">
        <f>D18902</f>
      </c>
      <c r="P18903">
        <f>(E18903-F18903+G18903)/O18903*100</f>
      </c>
    </row>
    <row r="18904">
      <c r="A18904" t="n">
        <v>2020</v>
      </c>
      <c r="B18904" t="inlineStr">
        <is>
          <t>00997812</t>
        </is>
      </c>
      <c r="C18904" t="inlineStr">
        <is>
          <t>코미코</t>
        </is>
      </c>
      <c r="D18904" t="n">
        <v>10361830000</v>
      </c>
      <c r="E18904" t="n">
        <v>1857140000</v>
      </c>
      <c r="F18904" t="n">
        <v>975213000</v>
      </c>
      <c r="G18904" t="n">
        <v>197791000</v>
      </c>
      <c r="O18904">
        <f>D18903</f>
      </c>
      <c r="P18904">
        <f>(E18904-F18904+G18904)/O18904*100</f>
      </c>
    </row>
    <row r="18905">
      <c r="A18905" t="n">
        <v>2021</v>
      </c>
      <c r="B18905" t="inlineStr">
        <is>
          <t>00997812</t>
        </is>
      </c>
      <c r="C18905" t="inlineStr">
        <is>
          <t>코미코</t>
        </is>
      </c>
      <c r="D18905" t="n">
        <v>13239230000</v>
      </c>
      <c r="E18905" t="n">
        <v>2068895000</v>
      </c>
      <c r="F18905" t="n">
        <v>757868000</v>
      </c>
      <c r="G18905" t="n">
        <v>235906000</v>
      </c>
      <c r="O18905">
        <f>D18904</f>
      </c>
      <c r="P18905">
        <f>(E18905-F18905+G18905)/O18905*100</f>
      </c>
    </row>
    <row r="18906">
      <c r="A18906" t="n">
        <v>2023</v>
      </c>
      <c r="B18906" t="inlineStr">
        <is>
          <t>00997812</t>
        </is>
      </c>
      <c r="C18906" t="inlineStr">
        <is>
          <t>코미코</t>
        </is>
      </c>
      <c r="D18906" t="n">
        <v>28954874000</v>
      </c>
      <c r="E18906" t="n">
        <v>3658266000</v>
      </c>
      <c r="F18906" t="n">
        <v>1229162000</v>
      </c>
      <c r="G18906" t="n">
        <v>1108900000</v>
      </c>
    </row>
    <row r="18907">
      <c r="A18907" t="n">
        <v>2024</v>
      </c>
      <c r="B18907" t="inlineStr">
        <is>
          <t>00997812</t>
        </is>
      </c>
      <c r="C18907" t="inlineStr">
        <is>
          <t>코미코</t>
        </is>
      </c>
      <c r="D18907" t="n">
        <v>32994399000</v>
      </c>
      <c r="E18907" t="n">
        <v>5561975000</v>
      </c>
      <c r="F18907" t="n">
        <v>2854546000</v>
      </c>
      <c r="G18907" t="n">
        <v>1228825000</v>
      </c>
      <c r="O18907">
        <f>D18906</f>
      </c>
      <c r="P18907">
        <f>(E18907-F18907+G18907)/O18907*100</f>
      </c>
    </row>
    <row r="18908">
      <c r="A18908" t="n">
        <v>2025</v>
      </c>
      <c r="B18908" t="inlineStr">
        <is>
          <t>00997812</t>
        </is>
      </c>
      <c r="C18908" t="inlineStr">
        <is>
          <t>코미코</t>
        </is>
      </c>
      <c r="D18908" t="n">
        <v>37165242000</v>
      </c>
      <c r="E18908" t="n">
        <v>6128936000</v>
      </c>
      <c r="F18908" t="n">
        <v>3587362000</v>
      </c>
      <c r="G18908" t="n">
        <v>1194930000</v>
      </c>
      <c r="O18908">
        <f>D18907</f>
      </c>
      <c r="P18908">
        <f>(E18908-F18908+G18908)/O18908*100</f>
      </c>
    </row>
    <row r="18909">
      <c r="A18909" t="n">
        <v>2024</v>
      </c>
      <c r="B18909" t="inlineStr">
        <is>
          <t>01003031</t>
        </is>
      </c>
      <c r="C18909" t="inlineStr">
        <is>
          <t>이마트24</t>
        </is>
      </c>
      <c r="D18909" t="n">
        <v>41053127000</v>
      </c>
      <c r="E18909" t="n">
        <v>5137618000</v>
      </c>
      <c r="F18909" t="n">
        <v>2454207000</v>
      </c>
      <c r="G18909" t="n">
        <v>1336027000</v>
      </c>
      <c r="H18909" t="n">
        <v>4</v>
      </c>
      <c r="I18909" t="n">
        <v>5.06</v>
      </c>
      <c r="J18909" t="n">
        <v>8.43</v>
      </c>
      <c r="K18909" t="n">
        <v>-3111644000</v>
      </c>
      <c r="L18909" t="n">
        <v>3568489000</v>
      </c>
      <c r="M18909" t="n">
        <v>3609584000</v>
      </c>
      <c r="N18909" t="n">
        <v>-3199483000</v>
      </c>
      <c r="U18909">
        <f>(L18909-K18909)/(2*D18909*0.01)</f>
      </c>
      <c r="V18909">
        <f>(L18909+K18909)/(D18909*0.0001)</f>
      </c>
    </row>
    <row r="18910">
      <c r="A18910" t="n">
        <v>2025</v>
      </c>
      <c r="B18910" t="inlineStr">
        <is>
          <t>01003031</t>
        </is>
      </c>
      <c r="C18910" t="inlineStr">
        <is>
          <t>이마트24</t>
        </is>
      </c>
      <c r="D18910" t="n">
        <v>43279117000</v>
      </c>
      <c r="E18910" t="n">
        <v>5837723000</v>
      </c>
      <c r="F18910" t="n">
        <v>4040894000</v>
      </c>
      <c r="G18910" t="n">
        <v>1556434000</v>
      </c>
      <c r="H18910" t="n">
        <v>4.39</v>
      </c>
      <c r="I18910" t="n">
        <v>5.06</v>
      </c>
      <c r="J18910" t="n">
        <v>9</v>
      </c>
      <c r="K18910" t="n">
        <v>-3479936000</v>
      </c>
      <c r="L18910" t="n">
        <v>3990566000</v>
      </c>
      <c r="M18910" t="n">
        <v>4054528000</v>
      </c>
      <c r="N18910" t="n">
        <v>-3597888000</v>
      </c>
      <c r="O18910">
        <f>D18909</f>
      </c>
      <c r="P18910">
        <f>(E18910-F18910+G18910)/O18910*100</f>
      </c>
      <c r="Q18910">
        <f>H18909</f>
      </c>
      <c r="R18910">
        <f>I18909</f>
      </c>
      <c r="S18910">
        <f>H18910-H18909</f>
      </c>
      <c r="T18910">
        <f>I18910-I18909</f>
      </c>
      <c r="U18910">
        <f>(L18910-K18910)/(2*D18910*0.01)</f>
      </c>
      <c r="V18910">
        <f>(L18910+K18910)/(D18910*0.0001)</f>
      </c>
    </row>
    <row r="18911">
      <c r="A18911" t="n">
        <v>2014</v>
      </c>
      <c r="B18911" t="inlineStr">
        <is>
          <t>01004553</t>
        </is>
      </c>
      <c r="C18911" t="inlineStr">
        <is>
          <t>엘에스아이앤디</t>
        </is>
      </c>
      <c r="D18911" t="n">
        <v>273996000000</v>
      </c>
      <c r="E18911" t="n">
        <v>2932000000</v>
      </c>
      <c r="F18911" t="n">
        <v>12436000000</v>
      </c>
      <c r="G18911" t="n">
        <v>10499000000</v>
      </c>
      <c r="H18911" t="n">
        <v>3.715</v>
      </c>
      <c r="I18911" t="n">
        <v>3.79</v>
      </c>
      <c r="J18911" t="n">
        <v>8.279999999999999</v>
      </c>
      <c r="K18911" t="n">
        <v>-31343000000</v>
      </c>
      <c r="L18911" t="n">
        <v>36121000000</v>
      </c>
      <c r="M18911" t="n">
        <v>692000000</v>
      </c>
      <c r="N18911" t="n">
        <v>-602000000</v>
      </c>
      <c r="U18911">
        <f>(L18911-K18911)/(2*D18911*0.01)</f>
      </c>
      <c r="V18911">
        <f>(L18911+K18911)/(D18911*0.0001)</f>
      </c>
    </row>
    <row r="18912">
      <c r="A18912" t="n">
        <v>2015</v>
      </c>
      <c r="B18912" t="inlineStr">
        <is>
          <t>01004553</t>
        </is>
      </c>
      <c r="C18912" t="inlineStr">
        <is>
          <t>엘에스아이앤디</t>
        </is>
      </c>
      <c r="D18912" t="n">
        <v>245859000000</v>
      </c>
      <c r="E18912" t="n">
        <v>3078000000</v>
      </c>
      <c r="F18912" t="n">
        <v>30295000000</v>
      </c>
      <c r="G18912" t="n">
        <v>10650000000</v>
      </c>
      <c r="H18912" t="n">
        <v>3.75</v>
      </c>
      <c r="I18912" t="n">
        <v>3.66</v>
      </c>
      <c r="J18912" t="n">
        <v>10.165</v>
      </c>
      <c r="K18912" t="n">
        <v>-25887000000</v>
      </c>
      <c r="L18912" t="n">
        <v>29985000000</v>
      </c>
      <c r="M18912" t="n">
        <v>545000000</v>
      </c>
      <c r="N18912" t="n">
        <v>-484000000</v>
      </c>
      <c r="O18912">
        <f>D18911</f>
      </c>
      <c r="P18912">
        <f>(E18912-F18912+G18912)/O18912*100</f>
      </c>
      <c r="Q18912">
        <f>H18911</f>
      </c>
      <c r="R18912">
        <f>I18911</f>
      </c>
      <c r="S18912">
        <f>H18912-H18911</f>
      </c>
      <c r="T18912">
        <f>I18912-I18911</f>
      </c>
      <c r="U18912">
        <f>(L18912-K18912)/(2*D18912*0.01)</f>
      </c>
      <c r="V18912">
        <f>(L18912+K18912)/(D18912*0.0001)</f>
      </c>
    </row>
    <row r="18913">
      <c r="A18913" t="n">
        <v>2016</v>
      </c>
      <c r="B18913" t="inlineStr">
        <is>
          <t>01004553</t>
        </is>
      </c>
      <c r="C18913" t="inlineStr">
        <is>
          <t>엘에스아이앤디</t>
        </is>
      </c>
      <c r="D18913" t="n">
        <v>254217000000</v>
      </c>
      <c r="E18913" t="n">
        <v>3257000000</v>
      </c>
      <c r="F18913" t="n">
        <v>13454000000</v>
      </c>
      <c r="G18913" t="n">
        <v>10115000000</v>
      </c>
      <c r="H18913" t="n">
        <v>3.66</v>
      </c>
      <c r="I18913" t="n">
        <v>3.985</v>
      </c>
      <c r="J18913" t="n">
        <v>10.38</v>
      </c>
      <c r="K18913" t="n">
        <v>-28129000000</v>
      </c>
      <c r="L18913" t="n">
        <v>32659000000</v>
      </c>
      <c r="M18913" t="n">
        <v>630000000</v>
      </c>
      <c r="N18913" t="n">
        <v>-555000000</v>
      </c>
      <c r="O18913">
        <f>D18912</f>
      </c>
      <c r="P18913">
        <f>(E18913-F18913+G18913)/O18913*100</f>
      </c>
      <c r="Q18913">
        <f>H18912</f>
      </c>
      <c r="R18913">
        <f>I18912</f>
      </c>
      <c r="S18913">
        <f>H18913-H18912</f>
      </c>
      <c r="T18913">
        <f>I18913-I18912</f>
      </c>
      <c r="U18913">
        <f>(L18913-K18913)/(2*D18913*0.01)</f>
      </c>
      <c r="V18913">
        <f>(L18913+K18913)/(D18913*0.0001)</f>
      </c>
    </row>
    <row r="18914">
      <c r="A18914" t="n">
        <v>2017</v>
      </c>
      <c r="B18914" t="inlineStr">
        <is>
          <t>01004553</t>
        </is>
      </c>
      <c r="C18914" t="inlineStr">
        <is>
          <t>엘에스아이앤디</t>
        </is>
      </c>
      <c r="D18914" t="n">
        <v>238559000000</v>
      </c>
      <c r="E18914" t="n">
        <v>3434000000</v>
      </c>
      <c r="F18914" t="n">
        <v>13077000000</v>
      </c>
      <c r="G18914" t="n">
        <v>9169000000</v>
      </c>
      <c r="H18914" t="n">
        <v>3.71</v>
      </c>
      <c r="I18914" t="n">
        <v>3.98</v>
      </c>
      <c r="J18914" t="n">
        <v>10.22</v>
      </c>
      <c r="K18914" t="n">
        <v>-26283000000</v>
      </c>
      <c r="L18914" t="n">
        <v>33926000000</v>
      </c>
      <c r="M18914" t="n">
        <v>480000000</v>
      </c>
      <c r="N18914" t="n">
        <v>-452000000</v>
      </c>
      <c r="O18914">
        <f>D18913</f>
      </c>
      <c r="P18914">
        <f>(E18914-F18914+G18914)/O18914*100</f>
      </c>
      <c r="Q18914">
        <f>H18913</f>
      </c>
      <c r="R18914">
        <f>I18913</f>
      </c>
      <c r="S18914">
        <f>H18914-H18913</f>
      </c>
      <c r="T18914">
        <f>I18914-I18913</f>
      </c>
      <c r="U18914">
        <f>(L18914-K18914)/(2*D18914*0.01)</f>
      </c>
      <c r="V18914">
        <f>(L18914+K18914)/(D18914*0.0001)</f>
      </c>
    </row>
    <row r="18915">
      <c r="A18915" t="n">
        <v>2018</v>
      </c>
      <c r="B18915" t="inlineStr">
        <is>
          <t>01004553</t>
        </is>
      </c>
      <c r="C18915" t="inlineStr">
        <is>
          <t>엘에스아이앤디</t>
        </is>
      </c>
      <c r="D18915" t="n">
        <v>227750000000</v>
      </c>
      <c r="E18915" t="n">
        <v>2961000000</v>
      </c>
      <c r="F18915" t="n">
        <v>12420000000</v>
      </c>
      <c r="G18915" t="n">
        <v>8103000000</v>
      </c>
      <c r="H18915" t="n">
        <v>3.465</v>
      </c>
      <c r="I18915" t="n">
        <v>4.04</v>
      </c>
      <c r="J18915" t="n">
        <v>9.92</v>
      </c>
      <c r="K18915" t="n">
        <v>-22324000000</v>
      </c>
      <c r="L18915" t="n">
        <v>24494000000</v>
      </c>
      <c r="M18915" t="n">
        <v>79000000</v>
      </c>
      <c r="N18915" t="n">
        <v>-75000000</v>
      </c>
      <c r="O18915">
        <f>D18914</f>
      </c>
      <c r="P18915">
        <f>(E18915-F18915+G18915)/O18915*100</f>
      </c>
      <c r="Q18915">
        <f>H18914</f>
      </c>
      <c r="R18915">
        <f>I18914</f>
      </c>
      <c r="S18915">
        <f>H18915-H18914</f>
      </c>
      <c r="T18915">
        <f>I18915-I18914</f>
      </c>
      <c r="U18915">
        <f>(L18915-K18915)/(2*D18915*0.01)</f>
      </c>
      <c r="V18915">
        <f>(L18915+K18915)/(D18915*0.0001)</f>
      </c>
    </row>
    <row r="18916">
      <c r="A18916" t="n">
        <v>2019</v>
      </c>
      <c r="B18916" t="inlineStr">
        <is>
          <t>01004553</t>
        </is>
      </c>
      <c r="C18916" t="inlineStr">
        <is>
          <t>엘에스아이앤디</t>
        </is>
      </c>
      <c r="D18916" t="n">
        <v>259801000000</v>
      </c>
      <c r="E18916" t="n">
        <v>3022000000</v>
      </c>
      <c r="F18916" t="n">
        <v>15007000000</v>
      </c>
      <c r="G18916" t="n">
        <v>9057000000</v>
      </c>
      <c r="H18916" t="n">
        <v>3.365</v>
      </c>
      <c r="I18916" t="n">
        <v>4.04</v>
      </c>
      <c r="J18916" t="n">
        <v>10.625</v>
      </c>
      <c r="K18916" t="n">
        <v>-28300000000</v>
      </c>
      <c r="L18916" t="n">
        <v>34412000000</v>
      </c>
      <c r="O18916">
        <f>D18915</f>
      </c>
      <c r="P18916">
        <f>(E18916-F18916+G18916)/O18916*100</f>
      </c>
      <c r="Q18916">
        <f>H18915</f>
      </c>
      <c r="R18916">
        <f>I18915</f>
      </c>
      <c r="S18916">
        <f>H18916-H18915</f>
      </c>
      <c r="T18916">
        <f>I18916-I18915</f>
      </c>
      <c r="U18916">
        <f>(L18916-K18916)/(2*D18916*0.01)</f>
      </c>
      <c r="V18916">
        <f>(L18916+K18916)/(D18916*0.0001)</f>
      </c>
    </row>
    <row r="18917">
      <c r="A18917" t="n">
        <v>2020</v>
      </c>
      <c r="B18917" t="inlineStr">
        <is>
          <t>01004553</t>
        </is>
      </c>
      <c r="C18917" t="inlineStr">
        <is>
          <t>엘에스아이앤디</t>
        </is>
      </c>
      <c r="D18917" t="n">
        <v>269553000000</v>
      </c>
      <c r="E18917" t="n">
        <v>3306000000</v>
      </c>
      <c r="F18917" t="n">
        <v>14347000000</v>
      </c>
      <c r="G18917" t="n">
        <v>7462000000</v>
      </c>
      <c r="H18917" t="n">
        <v>2.665</v>
      </c>
      <c r="I18917" t="n">
        <v>3.745</v>
      </c>
      <c r="J18917" t="n">
        <v>9.56</v>
      </c>
      <c r="K18917" t="n">
        <v>-51968000000</v>
      </c>
      <c r="L18917" t="n">
        <v>6972000000</v>
      </c>
      <c r="M18917" t="n">
        <v>-24915000000</v>
      </c>
      <c r="N18917" t="n">
        <v>-25698000000</v>
      </c>
      <c r="O18917">
        <f>D18916</f>
      </c>
      <c r="P18917">
        <f>(E18917-F18917+G18917)/O18917*100</f>
      </c>
      <c r="Q18917">
        <f>H18916</f>
      </c>
      <c r="R18917">
        <f>I18916</f>
      </c>
      <c r="S18917">
        <f>H18917-H18916</f>
      </c>
      <c r="T18917">
        <f>I18917-I18916</f>
      </c>
      <c r="U18917">
        <f>(L18917-K18917)/(2*D18917*0.01)</f>
      </c>
    </row>
    <row r="18918">
      <c r="A18918" t="n">
        <v>2021</v>
      </c>
      <c r="B18918" t="inlineStr">
        <is>
          <t>01004553</t>
        </is>
      </c>
      <c r="C18918" t="inlineStr">
        <is>
          <t>엘에스아이앤디</t>
        </is>
      </c>
      <c r="D18918" t="n">
        <v>273880000000</v>
      </c>
      <c r="E18918" t="n">
        <v>3225000000</v>
      </c>
      <c r="F18918" t="n">
        <v>14585000000</v>
      </c>
      <c r="G18918" t="n">
        <v>5569000000</v>
      </c>
      <c r="H18918" t="n">
        <v>3.125</v>
      </c>
      <c r="I18918" t="n">
        <v>3.945</v>
      </c>
      <c r="J18918" t="n">
        <v>10.98</v>
      </c>
      <c r="K18918" t="n">
        <v>-12244000000</v>
      </c>
      <c r="L18918" t="n">
        <v>14790000000</v>
      </c>
      <c r="M18918" t="n">
        <v>168000000</v>
      </c>
      <c r="N18918" t="n">
        <v>-651000000</v>
      </c>
      <c r="O18918">
        <f>D18917</f>
      </c>
      <c r="P18918">
        <f>(E18918-F18918+G18918)/O18918*100</f>
      </c>
      <c r="Q18918">
        <f>H18917</f>
      </c>
      <c r="R18918">
        <f>I18917</f>
      </c>
      <c r="S18918">
        <f>H18918-H18917</f>
      </c>
      <c r="T18918">
        <f>I18918-I18917</f>
      </c>
      <c r="U18918">
        <f>(L18918-K18918)/(2*D18918*0.01)</f>
      </c>
      <c r="V18918">
        <f>(L18918+K18918)/(D18918*0.0001)</f>
      </c>
    </row>
    <row r="18919">
      <c r="A18919" t="n">
        <v>2022</v>
      </c>
      <c r="B18919" t="inlineStr">
        <is>
          <t>01004553</t>
        </is>
      </c>
      <c r="C18919" t="inlineStr">
        <is>
          <t>엘에스아이앤디</t>
        </is>
      </c>
      <c r="D18919" t="n">
        <v>216879000000</v>
      </c>
      <c r="E18919" t="n">
        <v>3252000000</v>
      </c>
      <c r="F18919" t="n">
        <v>18718000000</v>
      </c>
      <c r="G18919" t="n">
        <v>6924000000</v>
      </c>
      <c r="H18919" t="n">
        <v>5.53</v>
      </c>
      <c r="I18919" t="n">
        <v>3.87</v>
      </c>
      <c r="J18919" t="n">
        <v>12.565</v>
      </c>
      <c r="K18919" t="n">
        <v>-19409000000</v>
      </c>
      <c r="L18919" t="n">
        <v>22421000000</v>
      </c>
      <c r="M18919" t="n">
        <v>361000000</v>
      </c>
      <c r="N18919" t="n">
        <v>-155000000</v>
      </c>
      <c r="O18919">
        <f>D18918</f>
      </c>
      <c r="P18919">
        <f>(E18919-F18919+G18919)/O18919*100</f>
      </c>
      <c r="Q18919">
        <f>H18918</f>
      </c>
      <c r="R18919">
        <f>I18918</f>
      </c>
      <c r="S18919">
        <f>H18919-H18918</f>
      </c>
      <c r="T18919">
        <f>I18919-I18918</f>
      </c>
      <c r="U18919">
        <f>(L18919-K18919)/(2*D18919*0.01)</f>
      </c>
      <c r="V18919">
        <f>(L18919+K18919)/(D18919*0.0001)</f>
      </c>
    </row>
    <row r="18920">
      <c r="A18920" t="n">
        <v>2023</v>
      </c>
      <c r="B18920" t="inlineStr">
        <is>
          <t>01004553</t>
        </is>
      </c>
      <c r="C18920" t="inlineStr">
        <is>
          <t>엘에스아이앤디</t>
        </is>
      </c>
      <c r="D18920" t="n">
        <v>233088000000</v>
      </c>
      <c r="E18920" t="n">
        <v>2494000000</v>
      </c>
      <c r="F18920" t="n">
        <v>15533000000</v>
      </c>
      <c r="G18920" t="n">
        <v>10743000000</v>
      </c>
      <c r="H18920" t="n">
        <v>4.84</v>
      </c>
      <c r="I18920" t="n">
        <v>3.87</v>
      </c>
      <c r="J18920" t="n">
        <v>9.31</v>
      </c>
      <c r="K18920" t="n">
        <v>-21276000000</v>
      </c>
      <c r="L18920" t="n">
        <v>24639000000</v>
      </c>
      <c r="M18920" t="n">
        <v>382000000</v>
      </c>
      <c r="N18920" t="n">
        <v>-341000000</v>
      </c>
      <c r="O18920">
        <f>D18919</f>
      </c>
      <c r="P18920">
        <f>(E18920-F18920+G18920)/O18920*100</f>
      </c>
      <c r="Q18920">
        <f>H18919</f>
      </c>
      <c r="R18920">
        <f>I18919</f>
      </c>
      <c r="S18920">
        <f>H18920-H18919</f>
      </c>
      <c r="T18920">
        <f>I18920-I18919</f>
      </c>
      <c r="U18920">
        <f>(L18920-K18920)/(2*D18920*0.01)</f>
      </c>
      <c r="V18920">
        <f>(L18920+K18920)/(D18920*0.0001)</f>
      </c>
    </row>
    <row r="18921">
      <c r="A18921" t="n">
        <v>2024</v>
      </c>
      <c r="B18921" t="inlineStr">
        <is>
          <t>01004553</t>
        </is>
      </c>
      <c r="C18921" t="inlineStr">
        <is>
          <t>엘에스아이앤디</t>
        </is>
      </c>
      <c r="D18921" t="n">
        <v>235707000000</v>
      </c>
      <c r="E18921" t="n">
        <v>2364000000</v>
      </c>
      <c r="F18921" t="n">
        <v>17405000000</v>
      </c>
      <c r="G18921" t="n">
        <v>10553000000</v>
      </c>
      <c r="H18921" t="n">
        <v>4.7</v>
      </c>
      <c r="I18921" t="n">
        <v>3.83</v>
      </c>
      <c r="J18921" t="n">
        <v>8.984999999999999</v>
      </c>
      <c r="K18921" t="n">
        <v>-19542000000</v>
      </c>
      <c r="L18921" t="n">
        <v>23123000000</v>
      </c>
      <c r="M18921" t="n">
        <v>301000000</v>
      </c>
      <c r="N18921" t="n">
        <v>-270000000</v>
      </c>
      <c r="O18921">
        <f>D18920</f>
      </c>
      <c r="P18921">
        <f>(E18921-F18921+G18921)/O18921*100</f>
      </c>
      <c r="Q18921">
        <f>H18920</f>
      </c>
      <c r="R18921">
        <f>I18920</f>
      </c>
      <c r="S18921">
        <f>H18921-H18920</f>
      </c>
      <c r="T18921">
        <f>I18921-I18920</f>
      </c>
      <c r="U18921">
        <f>(L18921-K18921)/(2*D18921*0.01)</f>
      </c>
      <c r="V18921">
        <f>(L18921+K18921)/(D18921*0.0001)</f>
      </c>
    </row>
    <row r="18922">
      <c r="A18922" t="n">
        <v>2019</v>
      </c>
      <c r="B18922" t="inlineStr">
        <is>
          <t>01004775</t>
        </is>
      </c>
      <c r="C18922" t="inlineStr">
        <is>
          <t>DL에너지</t>
        </is>
      </c>
      <c r="D18922" t="n">
        <v>2694257000</v>
      </c>
      <c r="E18922" t="n">
        <v>749275000</v>
      </c>
      <c r="F18922" t="n">
        <v>342610000</v>
      </c>
      <c r="G18922" t="n">
        <v>54234000</v>
      </c>
      <c r="H18922" t="n">
        <v>2.43</v>
      </c>
      <c r="I18922" t="n">
        <v>3.005</v>
      </c>
    </row>
    <row r="18923">
      <c r="A18923" t="n">
        <v>2020</v>
      </c>
      <c r="B18923" t="inlineStr">
        <is>
          <t>01004775</t>
        </is>
      </c>
      <c r="C18923" t="inlineStr">
        <is>
          <t>DL에너지</t>
        </is>
      </c>
      <c r="D18923" t="n">
        <v>3087015000</v>
      </c>
      <c r="E18923" t="n">
        <v>884795000</v>
      </c>
      <c r="F18923" t="n">
        <v>475256000</v>
      </c>
      <c r="G18923" t="n">
        <v>46585000</v>
      </c>
      <c r="H18923" t="n">
        <v>2.55</v>
      </c>
      <c r="I18923" t="n">
        <v>2.76</v>
      </c>
      <c r="K18923" t="n">
        <v>-247198000</v>
      </c>
      <c r="L18923" t="n">
        <v>285791000</v>
      </c>
      <c r="M18923" t="n">
        <v>285938000</v>
      </c>
      <c r="N18923" t="n">
        <v>-251890000</v>
      </c>
      <c r="O18923">
        <f>D18922</f>
      </c>
      <c r="P18923">
        <f>(E18923-F18923+G18923)/O18923*100</f>
      </c>
      <c r="Q18923">
        <f>H18922</f>
      </c>
      <c r="R18923">
        <f>I18922</f>
      </c>
      <c r="S18923">
        <f>H18923-H18922</f>
      </c>
      <c r="T18923">
        <f>I18923-I18922</f>
      </c>
      <c r="U18923">
        <f>(L18923-K18923)/(2*D18923*0.01)</f>
      </c>
      <c r="V18923">
        <f>(L18923+K18923)/(D18923*0.0001)</f>
      </c>
    </row>
    <row r="18924">
      <c r="A18924" t="n">
        <v>2021</v>
      </c>
      <c r="B18924" t="inlineStr">
        <is>
          <t>01004775</t>
        </is>
      </c>
      <c r="C18924" t="inlineStr">
        <is>
          <t>DL에너지</t>
        </is>
      </c>
      <c r="D18924" t="n">
        <v>3472303000</v>
      </c>
      <c r="E18924" t="n">
        <v>833222000</v>
      </c>
      <c r="F18924" t="n">
        <v>307924000</v>
      </c>
      <c r="G18924" t="n">
        <v>76827000</v>
      </c>
      <c r="H18924" t="n">
        <v>3.095</v>
      </c>
      <c r="I18924" t="n">
        <v>2.64</v>
      </c>
      <c r="K18924" t="n">
        <v>-271598000</v>
      </c>
      <c r="L18924" t="n">
        <v>313477000</v>
      </c>
      <c r="M18924" t="n">
        <v>315738000</v>
      </c>
      <c r="N18924" t="n">
        <v>-278382000</v>
      </c>
      <c r="O18924">
        <f>D18923</f>
      </c>
      <c r="P18924">
        <f>(E18924-F18924+G18924)/O18924*100</f>
      </c>
      <c r="Q18924">
        <f>H18923</f>
      </c>
      <c r="R18924">
        <f>I18923</f>
      </c>
      <c r="S18924">
        <f>H18924-H18923</f>
      </c>
      <c r="T18924">
        <f>I18924-I18923</f>
      </c>
      <c r="U18924">
        <f>(L18924-K18924)/(2*D18924*0.01)</f>
      </c>
      <c r="V18924">
        <f>(L18924+K18924)/(D18924*0.0001)</f>
      </c>
    </row>
    <row r="18925">
      <c r="A18925" t="n">
        <v>2023</v>
      </c>
      <c r="B18925" t="inlineStr">
        <is>
          <t>01004775</t>
        </is>
      </c>
      <c r="C18925" t="inlineStr">
        <is>
          <t>DL에너지</t>
        </is>
      </c>
      <c r="D18925" t="n">
        <v>2780044000</v>
      </c>
      <c r="E18925" t="n">
        <v>416731000</v>
      </c>
      <c r="F18925" t="n">
        <v>362428000</v>
      </c>
      <c r="G18925" t="n">
        <v>131412000</v>
      </c>
      <c r="H18925" t="n">
        <v>5.12</v>
      </c>
      <c r="I18925" t="n">
        <v>4.52</v>
      </c>
      <c r="J18925" t="n">
        <v>6.76</v>
      </c>
      <c r="K18925" t="n">
        <v>-174123000</v>
      </c>
      <c r="L18925" t="n">
        <v>193788000</v>
      </c>
      <c r="M18925" t="n">
        <v>198587000</v>
      </c>
      <c r="N18925" t="n">
        <v>-181312000</v>
      </c>
      <c r="U18925">
        <f>(L18925-K18925)/(2*D18925*0.01)</f>
      </c>
      <c r="V18925">
        <f>(L18925+K18925)/(D18925*0.0001)</f>
      </c>
    </row>
    <row r="18926">
      <c r="A18926" t="n">
        <v>2024</v>
      </c>
      <c r="B18926" t="inlineStr">
        <is>
          <t>01004775</t>
        </is>
      </c>
      <c r="C18926" t="inlineStr">
        <is>
          <t>DL에너지</t>
        </is>
      </c>
      <c r="D18926" t="n">
        <v>2280387000</v>
      </c>
      <c r="E18926" t="n">
        <v>374620000</v>
      </c>
      <c r="F18926" t="n">
        <v>1016848000</v>
      </c>
      <c r="G18926" t="n">
        <v>92451000</v>
      </c>
      <c r="H18926" t="n">
        <v>4.175</v>
      </c>
      <c r="I18926" t="n">
        <v>4.19</v>
      </c>
      <c r="J18926" t="n">
        <v>9.33</v>
      </c>
      <c r="K18926" t="n">
        <v>-133675000</v>
      </c>
      <c r="L18926" t="n">
        <v>148619000</v>
      </c>
      <c r="M18926" t="n">
        <v>151027000</v>
      </c>
      <c r="N18926" t="n">
        <v>-138150000</v>
      </c>
      <c r="O18926">
        <f>D18925</f>
      </c>
      <c r="P18926">
        <f>(E18926-F18926+G18926)/O18926*100</f>
      </c>
      <c r="Q18926">
        <f>H18925</f>
      </c>
      <c r="R18926">
        <f>I18925</f>
      </c>
      <c r="S18926">
        <f>H18926-H18925</f>
      </c>
      <c r="T18926">
        <f>I18926-I18925</f>
      </c>
      <c r="U18926">
        <f>(L18926-K18926)/(2*D18926*0.01)</f>
      </c>
      <c r="V18926">
        <f>(L18926+K18926)/(D18926*0.0001)</f>
      </c>
    </row>
    <row r="18927">
      <c r="A18927" t="n">
        <v>2025</v>
      </c>
      <c r="B18927" t="inlineStr">
        <is>
          <t>01004775</t>
        </is>
      </c>
      <c r="C18927" t="inlineStr">
        <is>
          <t>DL에너지</t>
        </is>
      </c>
      <c r="D18927" t="n">
        <v>2498091000</v>
      </c>
      <c r="E18927" t="n">
        <v>366391000</v>
      </c>
      <c r="F18927" t="n">
        <v>207328000</v>
      </c>
      <c r="G18927" t="n">
        <v>107380000</v>
      </c>
      <c r="H18927" t="n">
        <v>4.48</v>
      </c>
      <c r="I18927" t="n">
        <v>4.185</v>
      </c>
      <c r="J18927" t="n">
        <v>8.515000000000001</v>
      </c>
      <c r="K18927" t="n">
        <v>-136922000</v>
      </c>
      <c r="L18927" t="n">
        <v>151621000</v>
      </c>
      <c r="M18927" t="n">
        <v>154255000</v>
      </c>
      <c r="N18927" t="n">
        <v>-141669000</v>
      </c>
      <c r="O18927">
        <f>D18926</f>
      </c>
      <c r="P18927">
        <f>(E18927-F18927+G18927)/O18927*100</f>
      </c>
      <c r="Q18927">
        <f>H18926</f>
      </c>
      <c r="R18927">
        <f>I18926</f>
      </c>
      <c r="S18927">
        <f>H18927-H18926</f>
      </c>
      <c r="T18927">
        <f>I18927-I18926</f>
      </c>
      <c r="U18927">
        <f>(L18927-K18927)/(2*D18927*0.01)</f>
      </c>
      <c r="V18927">
        <f>(L18927+K18927)/(D18927*0.0001)</f>
      </c>
    </row>
    <row r="18928">
      <c r="A18928" t="n">
        <v>2016</v>
      </c>
      <c r="B18928" t="inlineStr">
        <is>
          <t>01006445</t>
        </is>
      </c>
      <c r="C18928" t="inlineStr">
        <is>
          <t>에스알</t>
        </is>
      </c>
      <c r="D18928" t="n">
        <v>2491083000</v>
      </c>
      <c r="E18928" t="n">
        <v>1748257000</v>
      </c>
      <c r="F18928" t="n">
        <v>13938000</v>
      </c>
      <c r="G18928" t="n">
        <v>14695000</v>
      </c>
    </row>
    <row r="18929">
      <c r="A18929" t="n">
        <v>2017</v>
      </c>
      <c r="B18929" t="inlineStr">
        <is>
          <t>01006445</t>
        </is>
      </c>
      <c r="C18929" t="inlineStr">
        <is>
          <t>에스알</t>
        </is>
      </c>
      <c r="D18929" t="n">
        <v>6153055000</v>
      </c>
      <c r="E18929" t="n">
        <v>2229712000</v>
      </c>
      <c r="F18929" t="n">
        <v>266788000</v>
      </c>
      <c r="G18929" t="n">
        <v>61634000</v>
      </c>
      <c r="H18929" t="n">
        <v>3.19</v>
      </c>
      <c r="I18929" t="n">
        <v>3.5</v>
      </c>
      <c r="K18929" t="n">
        <v>-410456000</v>
      </c>
      <c r="L18929" t="n">
        <v>469117000</v>
      </c>
      <c r="M18929" t="n">
        <v>463406000</v>
      </c>
      <c r="N18929" t="n">
        <v>-413436000</v>
      </c>
      <c r="O18929">
        <f>D18928</f>
      </c>
      <c r="P18929">
        <f>(E18929-F18929+G18929)/O18929*100</f>
      </c>
      <c r="U18929">
        <f>(L18929-K18929)/(2*D18929*0.01)</f>
      </c>
      <c r="V18929">
        <f>(L18929+K18929)/(D18929*0.0001)</f>
      </c>
    </row>
    <row r="18930">
      <c r="A18930" t="n">
        <v>2018</v>
      </c>
      <c r="B18930" t="inlineStr">
        <is>
          <t>01006445</t>
        </is>
      </c>
      <c r="C18930" t="inlineStr">
        <is>
          <t>에스알</t>
        </is>
      </c>
      <c r="D18930" t="n">
        <v>8258692000</v>
      </c>
      <c r="E18930" t="n">
        <v>3216325000</v>
      </c>
      <c r="F18930" t="n">
        <v>398077000</v>
      </c>
      <c r="G18930" t="n">
        <v>179722000</v>
      </c>
      <c r="H18930" t="n">
        <v>2.69</v>
      </c>
      <c r="I18930" t="n">
        <v>3.03</v>
      </c>
      <c r="K18930" t="n">
        <v>-542958000</v>
      </c>
      <c r="L18930" t="n">
        <v>620945000</v>
      </c>
      <c r="M18930" t="n">
        <v>613058000</v>
      </c>
      <c r="N18930" t="n">
        <v>-546679000</v>
      </c>
      <c r="O18930">
        <f>D18929</f>
      </c>
      <c r="P18930">
        <f>(E18930-F18930+G18930)/O18930*100</f>
      </c>
      <c r="Q18930">
        <f>H18929</f>
      </c>
      <c r="R18930">
        <f>I18929</f>
      </c>
      <c r="S18930">
        <f>H18930-H18929</f>
      </c>
      <c r="T18930">
        <f>I18930-I18929</f>
      </c>
      <c r="U18930">
        <f>(L18930-K18930)/(2*D18930*0.01)</f>
      </c>
      <c r="V18930">
        <f>(L18930+K18930)/(D18930*0.0001)</f>
      </c>
    </row>
    <row r="18931">
      <c r="A18931" t="n">
        <v>2019</v>
      </c>
      <c r="B18931" t="inlineStr">
        <is>
          <t>01006445</t>
        </is>
      </c>
      <c r="C18931" t="inlineStr">
        <is>
          <t>에스알</t>
        </is>
      </c>
      <c r="D18931" t="n">
        <v>12186886000</v>
      </c>
      <c r="E18931" t="n">
        <v>3000499000</v>
      </c>
      <c r="F18931" t="n">
        <v>807238000</v>
      </c>
      <c r="G18931" t="n">
        <v>202933000</v>
      </c>
      <c r="H18931" t="n">
        <v>2.9</v>
      </c>
      <c r="I18931" t="n">
        <v>2.8</v>
      </c>
      <c r="O18931">
        <f>D18930</f>
      </c>
      <c r="P18931">
        <f>(E18931-F18931+G18931)/O18931*100</f>
      </c>
      <c r="Q18931">
        <f>H18930</f>
      </c>
      <c r="R18931">
        <f>I18930</f>
      </c>
      <c r="S18931">
        <f>H18931-H18930</f>
      </c>
      <c r="T18931">
        <f>I18931-I18930</f>
      </c>
    </row>
    <row r="18932">
      <c r="A18932" t="n">
        <v>2020</v>
      </c>
      <c r="B18932" t="inlineStr">
        <is>
          <t>01006445</t>
        </is>
      </c>
      <c r="C18932" t="inlineStr">
        <is>
          <t>에스알</t>
        </is>
      </c>
      <c r="D18932" t="n">
        <v>15292171000</v>
      </c>
      <c r="E18932" t="n">
        <v>3496122000</v>
      </c>
      <c r="F18932" t="n">
        <v>636597000</v>
      </c>
      <c r="G18932" t="n">
        <v>343813000</v>
      </c>
      <c r="H18932" t="n">
        <v>3</v>
      </c>
      <c r="I18932" t="n">
        <v>2.8</v>
      </c>
      <c r="O18932">
        <f>D18931</f>
      </c>
      <c r="P18932">
        <f>(E18932-F18932+G18932)/O18932*100</f>
      </c>
      <c r="Q18932">
        <f>H18931</f>
      </c>
      <c r="R18932">
        <f>I18931</f>
      </c>
      <c r="S18932">
        <f>H18932-H18931</f>
      </c>
      <c r="T18932">
        <f>I18932-I18931</f>
      </c>
    </row>
    <row r="18933">
      <c r="A18933" t="n">
        <v>2021</v>
      </c>
      <c r="B18933" t="inlineStr">
        <is>
          <t>01006445</t>
        </is>
      </c>
      <c r="C18933" t="inlineStr">
        <is>
          <t>에스알</t>
        </is>
      </c>
      <c r="D18933" t="n">
        <v>18817067000</v>
      </c>
      <c r="E18933" t="n">
        <v>3629689000</v>
      </c>
      <c r="F18933" t="n">
        <v>665378000</v>
      </c>
      <c r="G18933" t="n">
        <v>442472000</v>
      </c>
      <c r="H18933" t="n">
        <v>3.65</v>
      </c>
      <c r="I18933" t="n">
        <v>3.63</v>
      </c>
      <c r="J18933" t="n">
        <v>12.6</v>
      </c>
      <c r="K18933" t="n">
        <v>-2102851000</v>
      </c>
      <c r="L18933" t="n">
        <v>2540863000</v>
      </c>
      <c r="M18933" t="n">
        <v>2589344000</v>
      </c>
      <c r="N18933" t="n">
        <v>-2174750000</v>
      </c>
      <c r="O18933">
        <f>D18932</f>
      </c>
      <c r="P18933">
        <f>(E18933-F18933+G18933)/O18933*100</f>
      </c>
      <c r="Q18933">
        <f>H18932</f>
      </c>
      <c r="R18933">
        <f>I18932</f>
      </c>
      <c r="S18933">
        <f>H18933-H18932</f>
      </c>
      <c r="T18933">
        <f>I18933-I18932</f>
      </c>
      <c r="U18933">
        <f>(L18933-K18933)/(2*D18933*0.01)</f>
      </c>
      <c r="V18933">
        <f>(L18933+K18933)/(D18933*0.0001)</f>
      </c>
    </row>
    <row r="18934">
      <c r="A18934" t="n">
        <v>2022</v>
      </c>
      <c r="B18934" t="inlineStr">
        <is>
          <t>01006445</t>
        </is>
      </c>
      <c r="C18934" t="inlineStr">
        <is>
          <t>에스알</t>
        </is>
      </c>
      <c r="D18934" t="n">
        <v>17990061000</v>
      </c>
      <c r="E18934" t="n">
        <v>3992688000</v>
      </c>
      <c r="F18934" t="n">
        <v>1096993000</v>
      </c>
      <c r="G18934" t="n">
        <v>680164000</v>
      </c>
      <c r="H18934" t="n">
        <v>5.95</v>
      </c>
      <c r="I18934" t="n">
        <v>4.11</v>
      </c>
      <c r="J18934" t="n">
        <v>11.2</v>
      </c>
      <c r="K18934" t="n">
        <v>-2075988000</v>
      </c>
      <c r="L18934" t="n">
        <v>1744581000</v>
      </c>
      <c r="M18934" t="n">
        <v>2155243000</v>
      </c>
      <c r="N18934" t="n">
        <v>-1832972000</v>
      </c>
      <c r="O18934">
        <f>D18933</f>
      </c>
      <c r="P18934">
        <f>(E18934-F18934+G18934)/O18934*100</f>
      </c>
      <c r="Q18934">
        <f>H18933</f>
      </c>
      <c r="R18934">
        <f>I18933</f>
      </c>
      <c r="S18934">
        <f>H18934-H18933</f>
      </c>
      <c r="T18934">
        <f>I18934-I18933</f>
      </c>
      <c r="U18934">
        <f>(L18934-K18934)/(2*D18934*0.01)</f>
      </c>
    </row>
    <row r="18935">
      <c r="A18935" t="n">
        <v>2014</v>
      </c>
      <c r="B18935" t="inlineStr">
        <is>
          <t>01008762</t>
        </is>
      </c>
      <c r="C18935" t="inlineStr">
        <is>
          <t>데브시스터즈</t>
        </is>
      </c>
      <c r="D18935" t="n">
        <v>1001034000</v>
      </c>
      <c r="E18935" t="n">
        <v>315161000</v>
      </c>
      <c r="F18935" t="n">
        <v>14275000</v>
      </c>
      <c r="G18935" t="n">
        <v>18964000</v>
      </c>
      <c r="H18935" t="n">
        <v>2.83</v>
      </c>
      <c r="I18935" t="n">
        <v>5</v>
      </c>
      <c r="K18935" t="n">
        <v>-50800000</v>
      </c>
      <c r="L18935" t="n">
        <v>61300000</v>
      </c>
      <c r="M18935" t="n">
        <v>59300000</v>
      </c>
      <c r="N18935" t="n">
        <v>-50400000</v>
      </c>
      <c r="U18935">
        <f>(L18935-K18935)/(2*D18935*0.01)</f>
      </c>
      <c r="V18935">
        <f>(L18935+K18935)/(D18935*0.0001)</f>
      </c>
    </row>
    <row r="18936">
      <c r="A18936" t="n">
        <v>2015</v>
      </c>
      <c r="B18936" t="inlineStr">
        <is>
          <t>01008762</t>
        </is>
      </c>
      <c r="C18936" t="inlineStr">
        <is>
          <t>데브시스터즈</t>
        </is>
      </c>
      <c r="D18936" t="n">
        <v>2090717000</v>
      </c>
      <c r="E18936" t="n">
        <v>661581000</v>
      </c>
      <c r="F18936" t="n">
        <v>37672000</v>
      </c>
      <c r="G18936" t="n">
        <v>27079000</v>
      </c>
      <c r="H18936" t="n">
        <v>2.56</v>
      </c>
      <c r="I18936" t="n">
        <v>5</v>
      </c>
      <c r="K18936" t="n">
        <v>-129377000</v>
      </c>
      <c r="L18936" t="n">
        <v>157051000</v>
      </c>
      <c r="M18936" t="n">
        <v>151626000</v>
      </c>
      <c r="N18936" t="n">
        <v>-127867000</v>
      </c>
      <c r="O18936">
        <f>D18935</f>
      </c>
      <c r="P18936">
        <f>(E18936-F18936+G18936)/O18936*100</f>
      </c>
      <c r="Q18936">
        <f>H18935</f>
      </c>
      <c r="R18936">
        <f>I18935</f>
      </c>
      <c r="S18936">
        <f>H18936-H18935</f>
      </c>
      <c r="T18936">
        <f>I18936-I18935</f>
      </c>
      <c r="U18936">
        <f>(L18936-K18936)/(2*D18936*0.01)</f>
      </c>
      <c r="V18936">
        <f>(L18936+K18936)/(D18936*0.0001)</f>
      </c>
    </row>
    <row r="18937">
      <c r="A18937" t="n">
        <v>2016</v>
      </c>
      <c r="B18937" t="inlineStr">
        <is>
          <t>01008762</t>
        </is>
      </c>
      <c r="C18937" t="inlineStr">
        <is>
          <t>데브시스터즈</t>
        </is>
      </c>
      <c r="D18937" t="n">
        <v>2813096000</v>
      </c>
      <c r="E18937" t="n">
        <v>900102000</v>
      </c>
      <c r="F18937" t="n">
        <v>228999000</v>
      </c>
      <c r="G18937" t="n">
        <v>31611000</v>
      </c>
      <c r="H18937" t="n">
        <v>2.61</v>
      </c>
      <c r="I18937" t="n">
        <v>5</v>
      </c>
      <c r="K18937" t="n">
        <v>-180053000</v>
      </c>
      <c r="L18937" t="n">
        <v>217891000</v>
      </c>
      <c r="M18937" t="n">
        <v>210491000</v>
      </c>
      <c r="N18937" t="n">
        <v>-178031000</v>
      </c>
      <c r="O18937">
        <f>D18936</f>
      </c>
      <c r="P18937">
        <f>(E18937-F18937+G18937)/O18937*100</f>
      </c>
      <c r="Q18937">
        <f>H18936</f>
      </c>
      <c r="R18937">
        <f>I18936</f>
      </c>
      <c r="S18937">
        <f>H18937-H18936</f>
      </c>
      <c r="T18937">
        <f>I18937-I18936</f>
      </c>
      <c r="U18937">
        <f>(L18937-K18937)/(2*D18937*0.01)</f>
      </c>
      <c r="V18937">
        <f>(L18937+K18937)/(D18937*0.0001)</f>
      </c>
    </row>
    <row r="18938">
      <c r="A18938" t="n">
        <v>2017</v>
      </c>
      <c r="B18938" t="inlineStr">
        <is>
          <t>01008762</t>
        </is>
      </c>
      <c r="C18938" t="inlineStr">
        <is>
          <t>데브시스터즈</t>
        </is>
      </c>
      <c r="D18938" t="n">
        <v>3519324000</v>
      </c>
      <c r="E18938" t="n">
        <v>1252024000</v>
      </c>
      <c r="F18938" t="n">
        <v>427611000</v>
      </c>
      <c r="G18938" t="n">
        <v>45510000</v>
      </c>
      <c r="H18938" t="n">
        <v>2.99</v>
      </c>
      <c r="I18938" t="n">
        <v>5</v>
      </c>
      <c r="K18938" t="n">
        <v>-210072000</v>
      </c>
      <c r="L18938" t="n">
        <v>252782000</v>
      </c>
      <c r="M18938" t="n">
        <v>245221000</v>
      </c>
      <c r="N18938" t="n">
        <v>-208414000</v>
      </c>
      <c r="O18938">
        <f>D18937</f>
      </c>
      <c r="P18938">
        <f>(E18938-F18938+G18938)/O18938*100</f>
      </c>
      <c r="Q18938">
        <f>H18937</f>
      </c>
      <c r="R18938">
        <f>I18937</f>
      </c>
      <c r="S18938">
        <f>H18938-H18937</f>
      </c>
      <c r="T18938">
        <f>I18938-I18937</f>
      </c>
      <c r="U18938">
        <f>(L18938-K18938)/(2*D18938*0.01)</f>
      </c>
      <c r="V18938">
        <f>(L18938+K18938)/(D18938*0.0001)</f>
      </c>
    </row>
    <row r="18939">
      <c r="A18939" t="n">
        <v>2018</v>
      </c>
      <c r="B18939" t="inlineStr">
        <is>
          <t>01008762</t>
        </is>
      </c>
      <c r="C18939" t="inlineStr">
        <is>
          <t>데브시스터즈</t>
        </is>
      </c>
      <c r="D18939" t="n">
        <v>5515521000</v>
      </c>
      <c r="E18939" t="n">
        <v>1870033000</v>
      </c>
      <c r="F18939" t="n">
        <v>300165000</v>
      </c>
      <c r="G18939" t="n">
        <v>91246000</v>
      </c>
      <c r="H18939" t="n">
        <v>2.6</v>
      </c>
      <c r="I18939" t="n">
        <v>5</v>
      </c>
      <c r="K18939" t="n">
        <v>-420038000</v>
      </c>
      <c r="L18939" t="n">
        <v>506365000</v>
      </c>
      <c r="M18939" t="n">
        <v>489977000</v>
      </c>
      <c r="N18939" t="n">
        <v>-415862000</v>
      </c>
      <c r="O18939">
        <f>D18938</f>
      </c>
      <c r="P18939">
        <f>(E18939-F18939+G18939)/O18939*100</f>
      </c>
      <c r="Q18939">
        <f>H18938</f>
      </c>
      <c r="R18939">
        <f>I18938</f>
      </c>
      <c r="S18939">
        <f>H18939-H18938</f>
      </c>
      <c r="T18939">
        <f>I18939-I18938</f>
      </c>
      <c r="U18939">
        <f>(L18939-K18939)/(2*D18939*0.01)</f>
      </c>
      <c r="V18939">
        <f>(L18939+K18939)/(D18939*0.0001)</f>
      </c>
    </row>
    <row r="18940">
      <c r="A18940" t="n">
        <v>2019</v>
      </c>
      <c r="B18940" t="inlineStr">
        <is>
          <t>01008762</t>
        </is>
      </c>
      <c r="C18940" t="inlineStr">
        <is>
          <t>데브시스터즈</t>
        </is>
      </c>
      <c r="D18940" t="n">
        <v>7243795000</v>
      </c>
      <c r="E18940" t="n">
        <v>1995964000</v>
      </c>
      <c r="F18940" t="n">
        <v>598891000</v>
      </c>
      <c r="G18940" t="n">
        <v>84824000</v>
      </c>
      <c r="H18940" t="n">
        <v>2.27</v>
      </c>
      <c r="I18940" t="n">
        <v>5</v>
      </c>
      <c r="J18940" t="n">
        <v>13</v>
      </c>
      <c r="K18940" t="n">
        <v>-594749000</v>
      </c>
      <c r="L18940" t="n">
        <v>730033000</v>
      </c>
      <c r="M18940" t="n">
        <v>702242000</v>
      </c>
      <c r="N18940" t="n">
        <v>-586197000</v>
      </c>
      <c r="O18940">
        <f>D18939</f>
      </c>
      <c r="P18940">
        <f>(E18940-F18940+G18940)/O18940*100</f>
      </c>
      <c r="Q18940">
        <f>H18939</f>
      </c>
      <c r="R18940">
        <f>I18939</f>
      </c>
      <c r="S18940">
        <f>H18940-H18939</f>
      </c>
      <c r="T18940">
        <f>I18940-I18939</f>
      </c>
      <c r="U18940">
        <f>(L18940-K18940)/(2*D18940*0.01)</f>
      </c>
      <c r="V18940">
        <f>(L18940+K18940)/(D18940*0.0001)</f>
      </c>
    </row>
    <row r="18941">
      <c r="A18941" t="n">
        <v>2020</v>
      </c>
      <c r="B18941" t="inlineStr">
        <is>
          <t>01008762</t>
        </is>
      </c>
      <c r="C18941" t="inlineStr">
        <is>
          <t>데브시스터즈</t>
        </is>
      </c>
      <c r="D18941" t="n">
        <v>8735680000</v>
      </c>
      <c r="E18941" t="n">
        <v>2409698000</v>
      </c>
      <c r="F18941" t="n">
        <v>1115945000</v>
      </c>
      <c r="G18941" t="n">
        <v>106453000</v>
      </c>
      <c r="O18941">
        <f>D18940</f>
      </c>
      <c r="P18941">
        <f>(E18941-F18941+G18941)/O18941*100</f>
      </c>
    </row>
    <row r="18942">
      <c r="A18942" t="n">
        <v>2022</v>
      </c>
      <c r="B18942" t="inlineStr">
        <is>
          <t>01008762</t>
        </is>
      </c>
      <c r="C18942" t="inlineStr">
        <is>
          <t>데브시스터즈</t>
        </is>
      </c>
      <c r="D18942" t="n">
        <v>10960936000</v>
      </c>
      <c r="E18942" t="n">
        <v>4149915000</v>
      </c>
      <c r="F18942" t="n">
        <v>1048500000</v>
      </c>
      <c r="G18942" t="n">
        <v>227260000</v>
      </c>
    </row>
    <row r="18943">
      <c r="A18943" t="n">
        <v>2023</v>
      </c>
      <c r="B18943" t="inlineStr">
        <is>
          <t>01008762</t>
        </is>
      </c>
      <c r="C18943" t="inlineStr">
        <is>
          <t>데브시스터즈</t>
        </is>
      </c>
      <c r="D18943" t="n">
        <v>12461883000</v>
      </c>
      <c r="E18943" t="n">
        <v>4701625000</v>
      </c>
      <c r="F18943" t="n">
        <v>3130710000</v>
      </c>
      <c r="G18943" t="n">
        <v>555071000</v>
      </c>
      <c r="O18943">
        <f>D18942</f>
      </c>
      <c r="P18943">
        <f>(E18943-F18943+G18943)/O18943*100</f>
      </c>
    </row>
    <row r="18944">
      <c r="A18944" t="n">
        <v>2024</v>
      </c>
      <c r="B18944" t="inlineStr">
        <is>
          <t>01008762</t>
        </is>
      </c>
      <c r="C18944" t="inlineStr">
        <is>
          <t>데브시스터즈</t>
        </is>
      </c>
      <c r="D18944" t="n">
        <v>14400849000</v>
      </c>
      <c r="E18944" t="n">
        <v>3930248000</v>
      </c>
      <c r="F18944" t="n">
        <v>2969236000</v>
      </c>
      <c r="G18944" t="n">
        <v>514350000</v>
      </c>
      <c r="O18944">
        <f>D18943</f>
      </c>
      <c r="P18944">
        <f>(E18944-F18944+G18944)/O18944*100</f>
      </c>
    </row>
    <row r="18945">
      <c r="A18945" t="n">
        <v>2025</v>
      </c>
      <c r="B18945" t="inlineStr">
        <is>
          <t>01008762</t>
        </is>
      </c>
      <c r="C18945" t="inlineStr">
        <is>
          <t>데브시스터즈</t>
        </is>
      </c>
      <c r="D18945" t="n">
        <v>16037787000</v>
      </c>
      <c r="E18945" t="n">
        <v>4150979000</v>
      </c>
      <c r="F18945" t="n">
        <v>2923260000</v>
      </c>
      <c r="G18945" t="n">
        <v>509953000</v>
      </c>
      <c r="O18945">
        <f>D18944</f>
      </c>
      <c r="P18945">
        <f>(E18945-F18945+G18945)/O18945*100</f>
      </c>
    </row>
    <row r="18946">
      <c r="A18946" t="n">
        <v>2015</v>
      </c>
      <c r="B18946" t="inlineStr">
        <is>
          <t>01009789</t>
        </is>
      </c>
      <c r="C18946" t="inlineStr">
        <is>
          <t>코스맥스</t>
        </is>
      </c>
      <c r="D18946" t="n">
        <v>15328737085</v>
      </c>
      <c r="E18946" t="n">
        <v>2595100903</v>
      </c>
      <c r="F18946" t="n">
        <v>1757460110</v>
      </c>
      <c r="G18946" t="n">
        <v>367400946</v>
      </c>
      <c r="H18946" t="n">
        <v>2.8</v>
      </c>
      <c r="I18946" t="n">
        <v>3.5</v>
      </c>
    </row>
    <row r="18947">
      <c r="A18947" t="n">
        <v>2016</v>
      </c>
      <c r="B18947" t="inlineStr">
        <is>
          <t>01009789</t>
        </is>
      </c>
      <c r="C18947" t="inlineStr">
        <is>
          <t>코스맥스</t>
        </is>
      </c>
      <c r="D18947" t="n">
        <v>19325738592</v>
      </c>
      <c r="E18947" t="n">
        <v>3154123924</v>
      </c>
      <c r="F18947" t="n">
        <v>1313387586</v>
      </c>
      <c r="G18947" t="n">
        <v>412579355</v>
      </c>
      <c r="H18947" t="n">
        <v>2.88</v>
      </c>
      <c r="I18947" t="n">
        <v>3.5</v>
      </c>
      <c r="O18947">
        <f>D18946</f>
      </c>
      <c r="P18947">
        <f>(E18947-F18947+G18947)/O18947*100</f>
      </c>
      <c r="Q18947">
        <f>H18946</f>
      </c>
      <c r="R18947">
        <f>I18946</f>
      </c>
      <c r="S18947">
        <f>H18947-H18946</f>
      </c>
      <c r="T18947">
        <f>I18947-I18946</f>
      </c>
    </row>
    <row r="18948">
      <c r="A18948" t="n">
        <v>2017</v>
      </c>
      <c r="B18948" t="inlineStr">
        <is>
          <t>01009789</t>
        </is>
      </c>
      <c r="C18948" t="inlineStr">
        <is>
          <t>코스맥스</t>
        </is>
      </c>
      <c r="D18948" t="n">
        <v>25488685226</v>
      </c>
      <c r="E18948" t="n">
        <v>4319857897</v>
      </c>
      <c r="F18948" t="n">
        <v>1853213252</v>
      </c>
      <c r="G18948" t="n">
        <v>534900211</v>
      </c>
      <c r="H18948" t="n">
        <v>3.2</v>
      </c>
      <c r="I18948" t="n">
        <v>5.6</v>
      </c>
      <c r="O18948">
        <f>D18947</f>
      </c>
      <c r="P18948">
        <f>(E18948-F18948+G18948)/O18948*100</f>
      </c>
      <c r="Q18948">
        <f>H18947</f>
      </c>
      <c r="R18948">
        <f>I18947</f>
      </c>
      <c r="S18948">
        <f>H18948-H18947</f>
      </c>
      <c r="T18948">
        <f>I18948-I18947</f>
      </c>
    </row>
    <row r="18949">
      <c r="A18949" t="n">
        <v>2018</v>
      </c>
      <c r="B18949" t="inlineStr">
        <is>
          <t>01009789</t>
        </is>
      </c>
      <c r="C18949" t="inlineStr">
        <is>
          <t>코스맥스</t>
        </is>
      </c>
      <c r="D18949" t="n">
        <v>29762995871</v>
      </c>
      <c r="E18949" t="n">
        <v>5031941125</v>
      </c>
      <c r="F18949" t="n">
        <v>2221917102</v>
      </c>
      <c r="G18949" t="n">
        <v>786233585</v>
      </c>
      <c r="H18949" t="n">
        <v>2.76</v>
      </c>
      <c r="I18949" t="n">
        <v>5.44</v>
      </c>
      <c r="J18949" t="n">
        <v>8.6</v>
      </c>
      <c r="O18949">
        <f>D18948</f>
      </c>
      <c r="P18949">
        <f>(E18949-F18949+G18949)/O18949*100</f>
      </c>
      <c r="Q18949">
        <f>H18948</f>
      </c>
      <c r="R18949">
        <f>I18948</f>
      </c>
      <c r="S18949">
        <f>H18949-H18948</f>
      </c>
      <c r="T18949">
        <f>I18949-I18948</f>
      </c>
    </row>
    <row r="18950">
      <c r="A18950" t="n">
        <v>2019</v>
      </c>
      <c r="B18950" t="inlineStr">
        <is>
          <t>01009789</t>
        </is>
      </c>
      <c r="C18950" t="inlineStr">
        <is>
          <t>코스맥스</t>
        </is>
      </c>
      <c r="D18950" t="n">
        <v>36560264195</v>
      </c>
      <c r="E18950" t="n">
        <v>6627861053</v>
      </c>
      <c r="F18950" t="n">
        <v>1647472561</v>
      </c>
      <c r="G18950" t="n">
        <v>869070754</v>
      </c>
      <c r="H18950" t="n">
        <v>2.87</v>
      </c>
      <c r="I18950" t="n">
        <v>5.22</v>
      </c>
      <c r="J18950" t="n">
        <v>9.5</v>
      </c>
      <c r="O18950">
        <f>D18949</f>
      </c>
      <c r="P18950">
        <f>(E18950-F18950+G18950)/O18950*100</f>
      </c>
      <c r="Q18950">
        <f>H18949</f>
      </c>
      <c r="R18950">
        <f>I18949</f>
      </c>
      <c r="S18950">
        <f>H18950-H18949</f>
      </c>
      <c r="T18950">
        <f>I18950-I18949</f>
      </c>
    </row>
    <row r="18951">
      <c r="A18951" t="n">
        <v>2020</v>
      </c>
      <c r="B18951" t="inlineStr">
        <is>
          <t>01009789</t>
        </is>
      </c>
      <c r="C18951" t="inlineStr">
        <is>
          <t>코스맥스</t>
        </is>
      </c>
      <c r="D18951" t="n">
        <v>46064771449</v>
      </c>
      <c r="E18951" t="n">
        <v>7893335552</v>
      </c>
      <c r="F18951" t="n">
        <v>2898819126</v>
      </c>
      <c r="G18951" t="n">
        <v>798576398</v>
      </c>
      <c r="H18951" t="n">
        <v>2.94</v>
      </c>
      <c r="I18951" t="n">
        <v>3.9</v>
      </c>
      <c r="J18951" t="n">
        <v>9.550000000000001</v>
      </c>
      <c r="K18951" t="n">
        <v>-3247533412</v>
      </c>
      <c r="L18951" t="n">
        <v>3471221110</v>
      </c>
      <c r="M18951" t="n">
        <v>3416215407</v>
      </c>
      <c r="N18951" t="n">
        <v>-3262642375</v>
      </c>
      <c r="O18951">
        <f>D18950</f>
      </c>
      <c r="P18951">
        <f>(E18951-F18951+G18951)/O18951*100</f>
      </c>
      <c r="Q18951">
        <f>H18950</f>
      </c>
      <c r="R18951">
        <f>I18950</f>
      </c>
      <c r="S18951">
        <f>H18951-H18950</f>
      </c>
      <c r="T18951">
        <f>I18951-I18950</f>
      </c>
      <c r="U18951">
        <f>(L18951-K18951)/(2*D18951*0.01)</f>
      </c>
      <c r="V18951">
        <f>(L18951+K18951)/(D18951*0.0001)</f>
      </c>
    </row>
    <row r="18952">
      <c r="A18952" t="n">
        <v>2021</v>
      </c>
      <c r="B18952" t="inlineStr">
        <is>
          <t>01009789</t>
        </is>
      </c>
      <c r="C18952" t="inlineStr">
        <is>
          <t>코스맥스</t>
        </is>
      </c>
      <c r="D18952" t="n">
        <v>51165926438</v>
      </c>
      <c r="E18952" t="n">
        <v>8630206841</v>
      </c>
      <c r="F18952" t="n">
        <v>4301833987</v>
      </c>
      <c r="G18952" t="n">
        <v>1027356528</v>
      </c>
      <c r="H18952" t="n">
        <v>3.33</v>
      </c>
      <c r="I18952" t="n">
        <v>3.77</v>
      </c>
      <c r="O18952">
        <f>D18951</f>
      </c>
      <c r="P18952">
        <f>(E18952-F18952+G18952)/O18952*100</f>
      </c>
      <c r="Q18952">
        <f>H18951</f>
      </c>
      <c r="R18952">
        <f>I18951</f>
      </c>
      <c r="S18952">
        <f>H18952-H18951</f>
      </c>
      <c r="T18952">
        <f>I18952-I18951</f>
      </c>
    </row>
    <row r="18953">
      <c r="A18953" t="n">
        <v>2022</v>
      </c>
      <c r="B18953" t="inlineStr">
        <is>
          <t>01009789</t>
        </is>
      </c>
      <c r="C18953" t="inlineStr">
        <is>
          <t>코스맥스</t>
        </is>
      </c>
      <c r="D18953" t="n">
        <v>54189807844</v>
      </c>
      <c r="E18953" t="n">
        <v>8851344219</v>
      </c>
      <c r="F18953" t="n">
        <v>5724209788</v>
      </c>
      <c r="G18953" t="n">
        <v>1646271915</v>
      </c>
      <c r="H18953" t="n">
        <v>4.52</v>
      </c>
      <c r="I18953" t="n">
        <v>3.955</v>
      </c>
      <c r="O18953">
        <f>D18952</f>
      </c>
      <c r="P18953">
        <f>(E18953-F18953+G18953)/O18953*100</f>
      </c>
      <c r="Q18953">
        <f>H18952</f>
      </c>
      <c r="R18953">
        <f>I18952</f>
      </c>
      <c r="S18953">
        <f>H18953-H18952</f>
      </c>
      <c r="T18953">
        <f>I18953-I18952</f>
      </c>
    </row>
    <row r="18954">
      <c r="A18954" t="n">
        <v>2023</v>
      </c>
      <c r="B18954" t="inlineStr">
        <is>
          <t>01009789</t>
        </is>
      </c>
      <c r="C18954" t="inlineStr">
        <is>
          <t>코스맥스</t>
        </is>
      </c>
      <c r="D18954" t="n">
        <v>71302489257</v>
      </c>
      <c r="E18954" t="n">
        <v>8647482306</v>
      </c>
      <c r="F18954" t="n">
        <v>5120455061</v>
      </c>
      <c r="G18954" t="n">
        <v>2817505941</v>
      </c>
      <c r="H18954" t="n">
        <v>5.455</v>
      </c>
      <c r="I18954" t="n">
        <v>5.595</v>
      </c>
      <c r="O18954">
        <f>D18953</f>
      </c>
      <c r="P18954">
        <f>(E18954-F18954+G18954)/O18954*100</f>
      </c>
      <c r="Q18954">
        <f>H18953</f>
      </c>
      <c r="R18954">
        <f>I18953</f>
      </c>
      <c r="S18954">
        <f>H18954-H18953</f>
      </c>
      <c r="T18954">
        <f>I18954-I18953</f>
      </c>
    </row>
    <row r="18955">
      <c r="A18955" t="n">
        <v>2024</v>
      </c>
      <c r="B18955" t="inlineStr">
        <is>
          <t>01009789</t>
        </is>
      </c>
      <c r="C18955" t="inlineStr">
        <is>
          <t>코스맥스</t>
        </is>
      </c>
      <c r="D18955" t="n">
        <v>95019088080</v>
      </c>
      <c r="E18955" t="n">
        <v>13076535957</v>
      </c>
      <c r="F18955" t="n">
        <v>7127833904</v>
      </c>
      <c r="G18955" t="n">
        <v>3300645280</v>
      </c>
      <c r="H18955" t="n">
        <v>4.67</v>
      </c>
      <c r="I18955" t="n">
        <v>6.49</v>
      </c>
      <c r="J18955" t="n">
        <v>6.042</v>
      </c>
      <c r="K18955" t="n">
        <v>-6145544950</v>
      </c>
      <c r="L18955" t="n">
        <v>6909006216</v>
      </c>
      <c r="M18955" t="n">
        <v>6759405766</v>
      </c>
      <c r="N18955" t="n">
        <v>-6113521756</v>
      </c>
      <c r="O18955">
        <f>D18954</f>
      </c>
      <c r="P18955">
        <f>(E18955-F18955+G18955)/O18955*100</f>
      </c>
      <c r="Q18955">
        <f>H18954</f>
      </c>
      <c r="R18955">
        <f>I18954</f>
      </c>
      <c r="S18955">
        <f>H18955-H18954</f>
      </c>
      <c r="T18955">
        <f>I18955-I18954</f>
      </c>
      <c r="U18955">
        <f>(L18955-K18955)/(2*D18955*0.01)</f>
      </c>
      <c r="V18955">
        <f>(L18955+K18955)/(D18955*0.0001)</f>
      </c>
    </row>
    <row r="18956">
      <c r="A18956" t="n">
        <v>2025</v>
      </c>
      <c r="B18956" t="inlineStr">
        <is>
          <t>01009789</t>
        </is>
      </c>
      <c r="C18956" t="inlineStr">
        <is>
          <t>코스맥스</t>
        </is>
      </c>
      <c r="D18956" t="n">
        <v>99399247691</v>
      </c>
      <c r="E18956" t="n">
        <v>15226634912</v>
      </c>
      <c r="F18956" t="n">
        <v>9234507318</v>
      </c>
      <c r="G18956" t="n">
        <v>3816960440</v>
      </c>
      <c r="O18956">
        <f>D18955</f>
      </c>
      <c r="P18956">
        <f>(E18956-F18956+G18956)/O18956*100</f>
      </c>
    </row>
    <row r="18957">
      <c r="A18957" t="n">
        <v>2015</v>
      </c>
      <c r="B18957" t="inlineStr">
        <is>
          <t>01010110</t>
        </is>
      </c>
      <c r="C18957" t="inlineStr">
        <is>
          <t>더블유게임즈</t>
        </is>
      </c>
      <c r="D18957" t="n">
        <v>724787169</v>
      </c>
      <c r="E18957" t="n">
        <v>724787169</v>
      </c>
      <c r="F18957" t="n">
        <v>27361600</v>
      </c>
      <c r="H18957" t="n">
        <v>3.82</v>
      </c>
      <c r="I18957" t="n">
        <v>7</v>
      </c>
      <c r="K18957" t="n">
        <v>-11990437</v>
      </c>
      <c r="L18957" t="n">
        <v>10108411</v>
      </c>
      <c r="M18957" t="n">
        <v>10288553</v>
      </c>
      <c r="N18957" t="n">
        <v>-12504928</v>
      </c>
      <c r="U18957">
        <f>(L18957-K18957)/(2*D18957*0.01)</f>
      </c>
    </row>
    <row r="18958">
      <c r="A18958" t="n">
        <v>2016</v>
      </c>
      <c r="B18958" t="inlineStr">
        <is>
          <t>01010110</t>
        </is>
      </c>
      <c r="C18958" t="inlineStr">
        <is>
          <t>더블유게임즈</t>
        </is>
      </c>
      <c r="D18958" t="n">
        <v>5176768000</v>
      </c>
      <c r="E18958" t="n">
        <v>3393380000</v>
      </c>
      <c r="F18958" t="n">
        <v>1230776000</v>
      </c>
      <c r="G18958" t="n">
        <v>40931000</v>
      </c>
      <c r="H18958" t="n">
        <v>3.06</v>
      </c>
      <c r="I18958" t="n">
        <v>4</v>
      </c>
      <c r="K18958" t="n">
        <v>-121053000</v>
      </c>
      <c r="L18958" t="n">
        <v>144573000</v>
      </c>
      <c r="M18958" t="n">
        <v>141801000</v>
      </c>
      <c r="N18958" t="n">
        <v>-121213000</v>
      </c>
      <c r="O18958">
        <f>D18957</f>
      </c>
      <c r="P18958">
        <f>(E18958-F18958+G18958)/O18958*100</f>
      </c>
      <c r="Q18958">
        <f>H18957</f>
      </c>
      <c r="R18958">
        <f>I18957</f>
      </c>
      <c r="S18958">
        <f>H18958-H18957</f>
      </c>
      <c r="T18958">
        <f>I18958-I18957</f>
      </c>
      <c r="U18958">
        <f>(L18958-K18958)/(2*D18958*0.01)</f>
      </c>
      <c r="V18958">
        <f>(L18958+K18958)/(D18958*0.0001)</f>
      </c>
    </row>
    <row r="18959">
      <c r="A18959" t="n">
        <v>2017</v>
      </c>
      <c r="B18959" t="inlineStr">
        <is>
          <t>01010110</t>
        </is>
      </c>
      <c r="C18959" t="inlineStr">
        <is>
          <t>더블유게임즈</t>
        </is>
      </c>
      <c r="D18959" t="n">
        <v>6044096000</v>
      </c>
      <c r="E18959" t="n">
        <v>2244296000</v>
      </c>
      <c r="F18959" t="n">
        <v>1957098000</v>
      </c>
      <c r="G18959" t="n">
        <v>149953000</v>
      </c>
      <c r="H18959" t="n">
        <v>3.23</v>
      </c>
      <c r="I18959" t="n">
        <v>4.5</v>
      </c>
      <c r="K18959" t="n">
        <v>-216736000</v>
      </c>
      <c r="L18959" t="n">
        <v>256535000</v>
      </c>
      <c r="M18959" t="n">
        <v>251758000</v>
      </c>
      <c r="N18959" t="n">
        <v>-217085000</v>
      </c>
      <c r="O18959">
        <f>D18958</f>
      </c>
      <c r="P18959">
        <f>(E18959-F18959+G18959)/O18959*100</f>
      </c>
      <c r="Q18959">
        <f>H18958</f>
      </c>
      <c r="R18959">
        <f>I18958</f>
      </c>
      <c r="S18959">
        <f>H18959-H18958</f>
      </c>
      <c r="T18959">
        <f>I18959-I18958</f>
      </c>
      <c r="U18959">
        <f>(L18959-K18959)/(2*D18959*0.01)</f>
      </c>
      <c r="V18959">
        <f>(L18959+K18959)/(D18959*0.0001)</f>
      </c>
    </row>
    <row r="18960">
      <c r="A18960" t="n">
        <v>2018</v>
      </c>
      <c r="B18960" t="inlineStr">
        <is>
          <t>01010110</t>
        </is>
      </c>
      <c r="C18960" t="inlineStr">
        <is>
          <t>더블유게임즈</t>
        </is>
      </c>
      <c r="D18960" t="n">
        <v>8049302000</v>
      </c>
      <c r="E18960" t="n">
        <v>1323751000</v>
      </c>
      <c r="F18960" t="n">
        <v>232138000</v>
      </c>
      <c r="G18960" t="n">
        <v>191624000</v>
      </c>
      <c r="H18960" t="n">
        <v>2.73</v>
      </c>
      <c r="I18960" t="n">
        <v>4.5</v>
      </c>
      <c r="K18960" t="n">
        <v>-368876000</v>
      </c>
      <c r="L18960" t="n">
        <v>436962000</v>
      </c>
      <c r="M18960" t="n">
        <v>426563000</v>
      </c>
      <c r="N18960" t="n">
        <v>-367828000</v>
      </c>
      <c r="O18960">
        <f>D18959</f>
      </c>
      <c r="P18960">
        <f>(E18960-F18960+G18960)/O18960*100</f>
      </c>
      <c r="Q18960">
        <f>H18959</f>
      </c>
      <c r="R18960">
        <f>I18959</f>
      </c>
      <c r="S18960">
        <f>H18960-H18959</f>
      </c>
      <c r="T18960">
        <f>I18960-I18959</f>
      </c>
      <c r="U18960">
        <f>(L18960-K18960)/(2*D18960*0.01)</f>
      </c>
      <c r="V18960">
        <f>(L18960+K18960)/(D18960*0.0001)</f>
      </c>
    </row>
    <row r="18961">
      <c r="A18961" t="n">
        <v>2019</v>
      </c>
      <c r="B18961" t="inlineStr">
        <is>
          <t>01010110</t>
        </is>
      </c>
      <c r="C18961" t="inlineStr">
        <is>
          <t>더블유게임즈</t>
        </is>
      </c>
      <c r="D18961" t="n">
        <v>8909931000</v>
      </c>
      <c r="E18961" t="n">
        <v>2279008000</v>
      </c>
      <c r="F18961" t="n">
        <v>701549000</v>
      </c>
      <c r="G18961" t="n">
        <v>214453000</v>
      </c>
      <c r="H18961" t="n">
        <v>2.745</v>
      </c>
      <c r="I18961" t="n">
        <v>4.5</v>
      </c>
      <c r="K18961" t="n">
        <v>-572428000</v>
      </c>
      <c r="L18961" t="n">
        <v>689366000</v>
      </c>
      <c r="M18961" t="n">
        <v>673921000</v>
      </c>
      <c r="N18961" t="n">
        <v>-571622000</v>
      </c>
      <c r="O18961">
        <f>D18960</f>
      </c>
      <c r="P18961">
        <f>(E18961-F18961+G18961)/O18961*100</f>
      </c>
      <c r="Q18961">
        <f>H18960</f>
      </c>
      <c r="R18961">
        <f>I18960</f>
      </c>
      <c r="S18961">
        <f>H18961-H18960</f>
      </c>
      <c r="T18961">
        <f>I18961-I18960</f>
      </c>
      <c r="U18961">
        <f>(L18961-K18961)/(2*D18961*0.01)</f>
      </c>
      <c r="V18961">
        <f>(L18961+K18961)/(D18961*0.0001)</f>
      </c>
    </row>
    <row r="18962">
      <c r="A18962" t="n">
        <v>2020</v>
      </c>
      <c r="B18962" t="inlineStr">
        <is>
          <t>01010110</t>
        </is>
      </c>
      <c r="C18962" t="inlineStr">
        <is>
          <t>더블유게임즈</t>
        </is>
      </c>
      <c r="D18962" t="n">
        <v>11760459000</v>
      </c>
      <c r="E18962" t="n">
        <v>2486680000</v>
      </c>
      <c r="F18962" t="n">
        <v>638561000</v>
      </c>
      <c r="G18962" t="n">
        <v>148202000</v>
      </c>
      <c r="H18962" t="n">
        <v>2.855</v>
      </c>
      <c r="I18962" t="n">
        <v>4.5</v>
      </c>
      <c r="K18962" t="n">
        <v>-721305000</v>
      </c>
      <c r="L18962" t="n">
        <v>866361000</v>
      </c>
      <c r="M18962" t="n">
        <v>847851000</v>
      </c>
      <c r="N18962" t="n">
        <v>-720936000</v>
      </c>
      <c r="O18962">
        <f>D18961</f>
      </c>
      <c r="P18962">
        <f>(E18962-F18962+G18962)/O18962*100</f>
      </c>
      <c r="Q18962">
        <f>H18961</f>
      </c>
      <c r="R18962">
        <f>I18961</f>
      </c>
      <c r="S18962">
        <f>H18962-H18961</f>
      </c>
      <c r="T18962">
        <f>I18962-I18961</f>
      </c>
      <c r="U18962">
        <f>(L18962-K18962)/(2*D18962*0.01)</f>
      </c>
      <c r="V18962">
        <f>(L18962+K18962)/(D18962*0.0001)</f>
      </c>
    </row>
    <row r="18963">
      <c r="A18963" t="n">
        <v>2021</v>
      </c>
      <c r="B18963" t="inlineStr">
        <is>
          <t>01010110</t>
        </is>
      </c>
      <c r="C18963" t="inlineStr">
        <is>
          <t>더블유게임즈</t>
        </is>
      </c>
      <c r="D18963" t="n">
        <v>13511053000</v>
      </c>
      <c r="E18963" t="n">
        <v>2802536000</v>
      </c>
      <c r="F18963" t="n">
        <v>1080578000</v>
      </c>
      <c r="G18963" t="n">
        <v>193469000</v>
      </c>
      <c r="H18963" t="n">
        <v>3.355</v>
      </c>
      <c r="I18963" t="n">
        <v>4.5</v>
      </c>
      <c r="K18963" t="n">
        <v>797027000</v>
      </c>
      <c r="L18963" t="n">
        <v>950800000</v>
      </c>
      <c r="M18963" t="n">
        <v>934031000</v>
      </c>
      <c r="N18963" t="n">
        <v>-799115000</v>
      </c>
      <c r="O18963">
        <f>D18962</f>
      </c>
      <c r="P18963">
        <f>(E18963-F18963+G18963)/O18963*100</f>
      </c>
      <c r="Q18963">
        <f>H18962</f>
      </c>
      <c r="R18963">
        <f>I18962</f>
      </c>
      <c r="S18963">
        <f>H18963-H18962</f>
      </c>
      <c r="T18963">
        <f>I18963-I18962</f>
      </c>
      <c r="U18963">
        <f>(L18963-K18963)/(2*D18963*0.01)</f>
      </c>
    </row>
    <row r="18964">
      <c r="A18964" t="n">
        <v>2022</v>
      </c>
      <c r="B18964" t="inlineStr">
        <is>
          <t>01010110</t>
        </is>
      </c>
      <c r="C18964" t="inlineStr">
        <is>
          <t>더블유게임즈</t>
        </is>
      </c>
      <c r="D18964" t="n">
        <v>15940178000</v>
      </c>
      <c r="E18964" t="n">
        <v>2833596000</v>
      </c>
      <c r="F18964" t="n">
        <v>1489888000</v>
      </c>
      <c r="G18964" t="n">
        <v>258095000</v>
      </c>
      <c r="H18964" t="n">
        <v>5.645</v>
      </c>
      <c r="I18964" t="n">
        <v>4.5</v>
      </c>
      <c r="K18964" t="n">
        <v>-771174000</v>
      </c>
      <c r="L18964" t="n">
        <v>904500000</v>
      </c>
      <c r="M18964" t="n">
        <v>910377000</v>
      </c>
      <c r="N18964" t="n">
        <v>-789220000</v>
      </c>
      <c r="O18964">
        <f>D18963</f>
      </c>
      <c r="P18964">
        <f>(E18964-F18964+G18964)/O18964*100</f>
      </c>
      <c r="Q18964">
        <f>H18963</f>
      </c>
      <c r="R18964">
        <f>I18963</f>
      </c>
      <c r="S18964">
        <f>H18964-H18963</f>
      </c>
      <c r="T18964">
        <f>I18964-I18963</f>
      </c>
      <c r="U18964">
        <f>(L18964-K18964)/(2*D18964*0.01)</f>
      </c>
      <c r="V18964">
        <f>(L18964+K18964)/(D18964*0.0001)</f>
      </c>
    </row>
    <row r="18965">
      <c r="A18965" t="n">
        <v>2023</v>
      </c>
      <c r="B18965" t="inlineStr">
        <is>
          <t>01010110</t>
        </is>
      </c>
      <c r="C18965" t="inlineStr">
        <is>
          <t>더블유게임즈</t>
        </is>
      </c>
      <c r="D18965" t="n">
        <v>19714845000</v>
      </c>
      <c r="E18965" t="n">
        <v>2650788000</v>
      </c>
      <c r="F18965" t="n">
        <v>1682596000</v>
      </c>
      <c r="G18965" t="n">
        <v>530332000</v>
      </c>
      <c r="H18965" t="n">
        <v>4.915</v>
      </c>
      <c r="I18965" t="n">
        <v>4.5</v>
      </c>
      <c r="K18965" t="n">
        <v>-1119722000</v>
      </c>
      <c r="L18965" t="n">
        <v>1315999000</v>
      </c>
      <c r="M18965" t="n">
        <v>1314938000</v>
      </c>
      <c r="N18965" t="n">
        <v>-1138823000</v>
      </c>
      <c r="O18965">
        <f>D18964</f>
      </c>
      <c r="P18965">
        <f>(E18965-F18965+G18965)/O18965*100</f>
      </c>
      <c r="Q18965">
        <f>H18964</f>
      </c>
      <c r="R18965">
        <f>I18964</f>
      </c>
      <c r="S18965">
        <f>H18965-H18964</f>
      </c>
      <c r="T18965">
        <f>I18965-I18964</f>
      </c>
      <c r="U18965">
        <f>(L18965-K18965)/(2*D18965*0.01)</f>
      </c>
      <c r="V18965">
        <f>(L18965+K18965)/(D18965*0.0001)</f>
      </c>
    </row>
    <row r="18966">
      <c r="A18966" t="n">
        <v>2024</v>
      </c>
      <c r="B18966" t="inlineStr">
        <is>
          <t>01010110</t>
        </is>
      </c>
      <c r="C18966" t="inlineStr">
        <is>
          <t>더블유게임즈</t>
        </is>
      </c>
      <c r="D18966" t="n">
        <v>19293084627</v>
      </c>
      <c r="E18966" t="n">
        <v>3202126295</v>
      </c>
      <c r="F18966" t="n">
        <v>1831442522</v>
      </c>
      <c r="G18966" t="n">
        <v>660859149</v>
      </c>
      <c r="H18966" t="n">
        <v>4.435</v>
      </c>
      <c r="I18966" t="n">
        <v>4.5</v>
      </c>
      <c r="J18966" t="n">
        <v>10.12</v>
      </c>
      <c r="K18966" t="n">
        <v>1210294229</v>
      </c>
      <c r="L18966" t="n">
        <v>-979605338</v>
      </c>
      <c r="M18966" t="n">
        <v>-964447590</v>
      </c>
      <c r="N18966" t="n">
        <v>1212425653</v>
      </c>
      <c r="O18966">
        <f>D18965</f>
      </c>
      <c r="P18966">
        <f>(E18966-F18966+G18966)/O18966*100</f>
      </c>
      <c r="Q18966">
        <f>H18965</f>
      </c>
      <c r="R18966">
        <f>I18965</f>
      </c>
      <c r="S18966">
        <f>H18966-H18965</f>
      </c>
      <c r="T18966">
        <f>I18966-I18965</f>
      </c>
      <c r="V18966">
        <f>(L18966+K18966)/(D18966*0.0001)</f>
      </c>
    </row>
    <row r="18967">
      <c r="A18967" t="n">
        <v>2025</v>
      </c>
      <c r="B18967" t="inlineStr">
        <is>
          <t>01010110</t>
        </is>
      </c>
      <c r="C18967" t="inlineStr">
        <is>
          <t>더블유게임즈</t>
        </is>
      </c>
      <c r="D18967" t="n">
        <v>21592733558</v>
      </c>
      <c r="E18967" t="n">
        <v>3497740254</v>
      </c>
      <c r="F18967" t="n">
        <v>1269938909</v>
      </c>
      <c r="G18967" t="n">
        <v>871361940</v>
      </c>
      <c r="H18967" t="n">
        <v>5.03</v>
      </c>
      <c r="I18967" t="n">
        <v>4.5</v>
      </c>
      <c r="J18967" t="n">
        <v>9.475</v>
      </c>
      <c r="K18967" t="n">
        <v>1495267750</v>
      </c>
      <c r="L18967" t="n">
        <v>-1237331052</v>
      </c>
      <c r="M18967" t="n">
        <v>-1211034444</v>
      </c>
      <c r="N18967" t="n">
        <v>1490208690</v>
      </c>
      <c r="O18967">
        <f>D18966</f>
      </c>
      <c r="P18967">
        <f>(E18967-F18967+G18967)/O18967*100</f>
      </c>
      <c r="Q18967">
        <f>H18966</f>
      </c>
      <c r="R18967">
        <f>I18966</f>
      </c>
      <c r="S18967">
        <f>H18967-H18966</f>
      </c>
      <c r="T18967">
        <f>I18967-I18966</f>
      </c>
      <c r="V18967">
        <f>(L18967+K18967)/(D18967*0.0001)</f>
      </c>
    </row>
    <row r="18968">
      <c r="A18968" t="n">
        <v>2016</v>
      </c>
      <c r="B18968" t="inlineStr">
        <is>
          <t>01010642</t>
        </is>
      </c>
      <c r="C18968" t="inlineStr">
        <is>
          <t>지씨셀</t>
        </is>
      </c>
      <c r="D18968" t="n">
        <v>5817738178</v>
      </c>
      <c r="E18968" t="n">
        <v>1243413517</v>
      </c>
      <c r="F18968" t="n">
        <v>121649835</v>
      </c>
      <c r="G18968" t="n">
        <v>108682261</v>
      </c>
      <c r="H18968" t="n">
        <v>2.42</v>
      </c>
      <c r="I18968" t="n">
        <v>6.07</v>
      </c>
      <c r="J18968" t="n">
        <v>9.300000000000001</v>
      </c>
      <c r="K18968" t="n">
        <v>-507689505</v>
      </c>
      <c r="L18968" t="n">
        <v>600373537</v>
      </c>
      <c r="M18968" t="n">
        <v>595467649</v>
      </c>
      <c r="N18968" t="n">
        <v>-513303275</v>
      </c>
      <c r="U18968">
        <f>(L18968-K18968)/(2*D18968*0.01)</f>
      </c>
      <c r="V18968">
        <f>(L18968+K18968)/(D18968*0.0001)</f>
      </c>
    </row>
    <row r="18969">
      <c r="A18969" t="n">
        <v>2017</v>
      </c>
      <c r="B18969" t="inlineStr">
        <is>
          <t>01010642</t>
        </is>
      </c>
      <c r="C18969" t="inlineStr">
        <is>
          <t>지씨셀</t>
        </is>
      </c>
      <c r="D18969" t="n">
        <v>7069017841</v>
      </c>
      <c r="E18969" t="n">
        <v>1459599448</v>
      </c>
      <c r="F18969" t="n">
        <v>360290507</v>
      </c>
      <c r="G18969" t="n">
        <v>134528854</v>
      </c>
      <c r="H18969" t="n">
        <v>3.02</v>
      </c>
      <c r="I18969" t="n">
        <v>5.77</v>
      </c>
      <c r="J18969" t="n">
        <v>9.18</v>
      </c>
      <c r="K18969" t="n">
        <v>-539889596</v>
      </c>
      <c r="L18969" t="n">
        <v>633477629</v>
      </c>
      <c r="M18969" t="n">
        <v>632341630</v>
      </c>
      <c r="N18969" t="n">
        <v>-548849393</v>
      </c>
      <c r="O18969">
        <f>D18968</f>
      </c>
      <c r="P18969">
        <f>(E18969-F18969+G18969)/O18969*100</f>
      </c>
      <c r="Q18969">
        <f>H18968</f>
      </c>
      <c r="R18969">
        <f>I18968</f>
      </c>
      <c r="S18969">
        <f>H18969-H18968</f>
      </c>
      <c r="T18969">
        <f>I18969-I18968</f>
      </c>
      <c r="U18969">
        <f>(L18969-K18969)/(2*D18969*0.01)</f>
      </c>
      <c r="V18969">
        <f>(L18969+K18969)/(D18969*0.0001)</f>
      </c>
    </row>
    <row r="18970">
      <c r="A18970" t="n">
        <v>2018</v>
      </c>
      <c r="B18970" t="inlineStr">
        <is>
          <t>01010642</t>
        </is>
      </c>
      <c r="C18970" t="inlineStr">
        <is>
          <t>지씨셀</t>
        </is>
      </c>
      <c r="D18970" t="n">
        <v>8088145996</v>
      </c>
      <c r="E18970" t="n">
        <v>1297332962</v>
      </c>
      <c r="F18970" t="n">
        <v>1216096090</v>
      </c>
      <c r="G18970" t="n">
        <v>204487116</v>
      </c>
      <c r="H18970" t="n">
        <v>2.51</v>
      </c>
      <c r="I18970" t="n">
        <v>5.77</v>
      </c>
      <c r="J18970" t="n">
        <v>9.18</v>
      </c>
      <c r="K18970" t="n">
        <v>-641583473</v>
      </c>
      <c r="L18970" t="n">
        <v>754620710</v>
      </c>
      <c r="M18970" t="n">
        <v>751528418</v>
      </c>
      <c r="N18970" t="n">
        <v>-650971960</v>
      </c>
      <c r="O18970">
        <f>D18969</f>
      </c>
      <c r="P18970">
        <f>(E18970-F18970+G18970)/O18970*100</f>
      </c>
      <c r="Q18970">
        <f>H18969</f>
      </c>
      <c r="R18970">
        <f>I18969</f>
      </c>
      <c r="S18970">
        <f>H18970-H18969</f>
      </c>
      <c r="T18970">
        <f>I18970-I18969</f>
      </c>
      <c r="U18970">
        <f>(L18970-K18970)/(2*D18970*0.01)</f>
      </c>
      <c r="V18970">
        <f>(L18970+K18970)/(D18970*0.0001)</f>
      </c>
    </row>
    <row r="18971">
      <c r="A18971" t="n">
        <v>2019</v>
      </c>
      <c r="B18971" t="inlineStr">
        <is>
          <t>01010642</t>
        </is>
      </c>
      <c r="C18971" t="inlineStr">
        <is>
          <t>지씨셀</t>
        </is>
      </c>
      <c r="D18971" t="n">
        <v>10134995018</v>
      </c>
      <c r="E18971" t="n">
        <v>1760462838</v>
      </c>
      <c r="F18971" t="n">
        <v>1137924986</v>
      </c>
      <c r="G18971" t="n">
        <v>195711109</v>
      </c>
      <c r="H18971" t="n">
        <v>1.97</v>
      </c>
      <c r="I18971" t="n">
        <v>6.07</v>
      </c>
      <c r="J18971" t="n">
        <v>6.83</v>
      </c>
      <c r="K18971" t="n">
        <v>-518579150</v>
      </c>
      <c r="L18971" t="n">
        <v>588924971</v>
      </c>
      <c r="M18971" t="n">
        <v>585458902</v>
      </c>
      <c r="N18971" t="n">
        <v>-525437851</v>
      </c>
      <c r="O18971">
        <f>D18970</f>
      </c>
      <c r="P18971">
        <f>(E18971-F18971+G18971)/O18971*100</f>
      </c>
      <c r="Q18971">
        <f>H18970</f>
      </c>
      <c r="R18971">
        <f>I18970</f>
      </c>
      <c r="S18971">
        <f>H18971-H18970</f>
      </c>
      <c r="T18971">
        <f>I18971-I18970</f>
      </c>
      <c r="U18971">
        <f>(L18971-K18971)/(2*D18971*0.01)</f>
      </c>
      <c r="V18971">
        <f>(L18971+K18971)/(D18971*0.0001)</f>
      </c>
    </row>
    <row r="18972">
      <c r="A18972" t="n">
        <v>2020</v>
      </c>
      <c r="B18972" t="inlineStr">
        <is>
          <t>01010642</t>
        </is>
      </c>
      <c r="C18972" t="inlineStr">
        <is>
          <t>지씨셀</t>
        </is>
      </c>
      <c r="D18972" t="n">
        <v>12130079838</v>
      </c>
      <c r="E18972" t="n">
        <v>1997835372</v>
      </c>
      <c r="F18972" t="n">
        <v>827238696</v>
      </c>
      <c r="G18972" t="n">
        <v>188935362</v>
      </c>
      <c r="H18972" t="n">
        <v>2.07</v>
      </c>
      <c r="I18972" t="n">
        <v>5.375</v>
      </c>
      <c r="J18972" t="n">
        <v>6.86</v>
      </c>
      <c r="K18972" t="n">
        <v>-711072444</v>
      </c>
      <c r="L18972" t="n">
        <v>811560773</v>
      </c>
      <c r="M18972" t="n">
        <v>807864543</v>
      </c>
      <c r="N18972" t="n">
        <v>-721305007</v>
      </c>
      <c r="O18972">
        <f>D18971</f>
      </c>
      <c r="P18972">
        <f>(E18972-F18972+G18972)/O18972*100</f>
      </c>
      <c r="Q18972">
        <f>H18971</f>
      </c>
      <c r="R18972">
        <f>I18971</f>
      </c>
      <c r="S18972">
        <f>H18972-H18971</f>
      </c>
      <c r="T18972">
        <f>I18972-I18971</f>
      </c>
      <c r="U18972">
        <f>(L18972-K18972)/(2*D18972*0.01)</f>
      </c>
      <c r="V18972">
        <f>(L18972+K18972)/(D18972*0.0001)</f>
      </c>
    </row>
    <row r="18973">
      <c r="A18973" t="n">
        <v>2021</v>
      </c>
      <c r="B18973" t="inlineStr">
        <is>
          <t>01010642</t>
        </is>
      </c>
      <c r="C18973" t="inlineStr">
        <is>
          <t>지씨셀</t>
        </is>
      </c>
      <c r="D18973" t="n">
        <v>19739438325</v>
      </c>
      <c r="E18973" t="n">
        <v>2549436730</v>
      </c>
      <c r="F18973" t="n">
        <v>744783882</v>
      </c>
      <c r="G18973" t="n">
        <v>253982870</v>
      </c>
      <c r="H18973" t="n">
        <v>2.92</v>
      </c>
      <c r="I18973" t="n">
        <v>4.485</v>
      </c>
      <c r="J18973" t="n">
        <v>6.2</v>
      </c>
      <c r="K18973" t="n">
        <v>-1022257622</v>
      </c>
      <c r="L18973" t="n">
        <v>1152786770</v>
      </c>
      <c r="M18973" t="n">
        <v>1161108640</v>
      </c>
      <c r="N18973" t="n">
        <v>-1047928735</v>
      </c>
      <c r="O18973">
        <f>D18972</f>
      </c>
      <c r="P18973">
        <f>(E18973-F18973+G18973)/O18973*100</f>
      </c>
      <c r="Q18973">
        <f>H18972</f>
      </c>
      <c r="R18973">
        <f>I18972</f>
      </c>
      <c r="S18973">
        <f>H18973-H18972</f>
      </c>
      <c r="T18973">
        <f>I18973-I18972</f>
      </c>
      <c r="U18973">
        <f>(L18973-K18973)/(2*D18973*0.01)</f>
      </c>
      <c r="V18973">
        <f>(L18973+K18973)/(D18973*0.0001)</f>
      </c>
    </row>
    <row r="18974">
      <c r="A18974" t="n">
        <v>2022</v>
      </c>
      <c r="B18974" t="inlineStr">
        <is>
          <t>01010642</t>
        </is>
      </c>
      <c r="C18974" t="inlineStr">
        <is>
          <t>지씨셀</t>
        </is>
      </c>
      <c r="D18974" t="n">
        <v>20686920000</v>
      </c>
      <c r="E18974" t="n">
        <v>6649513000</v>
      </c>
      <c r="F18974" t="n">
        <v>3766279000</v>
      </c>
      <c r="G18974" t="n">
        <v>505366000</v>
      </c>
      <c r="H18974" t="n">
        <v>5.335</v>
      </c>
      <c r="I18974" t="n">
        <v>5.7</v>
      </c>
      <c r="J18974" t="n">
        <v>6.89</v>
      </c>
      <c r="K18974" t="n">
        <v>-2196098000</v>
      </c>
      <c r="L18974" t="n">
        <v>2495736000</v>
      </c>
      <c r="M18974" t="n">
        <v>2531766000</v>
      </c>
      <c r="N18974" t="n">
        <v>-2237024000</v>
      </c>
      <c r="O18974">
        <f>D18973</f>
      </c>
      <c r="P18974">
        <f>(E18974-F18974+G18974)/O18974*100</f>
      </c>
      <c r="Q18974">
        <f>H18973</f>
      </c>
      <c r="R18974">
        <f>I18973</f>
      </c>
      <c r="S18974">
        <f>H18974-H18973</f>
      </c>
      <c r="T18974">
        <f>I18974-I18973</f>
      </c>
      <c r="U18974">
        <f>(L18974-K18974)/(2*D18974*0.01)</f>
      </c>
      <c r="V18974">
        <f>(L18974+K18974)/(D18974*0.0001)</f>
      </c>
    </row>
    <row r="18975">
      <c r="A18975" t="n">
        <v>2023</v>
      </c>
      <c r="B18975" t="inlineStr">
        <is>
          <t>01010642</t>
        </is>
      </c>
      <c r="C18975" t="inlineStr">
        <is>
          <t>지씨셀</t>
        </is>
      </c>
      <c r="D18975" t="n">
        <v>20021576000</v>
      </c>
      <c r="E18975" t="n">
        <v>3961342000</v>
      </c>
      <c r="F18975" t="n">
        <v>5781886000</v>
      </c>
      <c r="G18975" t="n">
        <v>1034921000</v>
      </c>
      <c r="H18975" t="n">
        <v>4.53</v>
      </c>
      <c r="I18975" t="n">
        <v>5.215</v>
      </c>
      <c r="J18975" t="n">
        <v>6.98</v>
      </c>
      <c r="K18975" t="n">
        <v>-1218893000</v>
      </c>
      <c r="L18975" t="n">
        <v>1391621000</v>
      </c>
      <c r="M18975" t="n">
        <v>1418058000</v>
      </c>
      <c r="N18975" t="n">
        <v>-1261968000</v>
      </c>
      <c r="O18975">
        <f>D18974</f>
      </c>
      <c r="P18975">
        <f>(E18975-F18975+G18975)/O18975*100</f>
      </c>
      <c r="Q18975">
        <f>H18974</f>
      </c>
      <c r="R18975">
        <f>I18974</f>
      </c>
      <c r="S18975">
        <f>H18975-H18974</f>
      </c>
      <c r="T18975">
        <f>I18975-I18974</f>
      </c>
      <c r="U18975">
        <f>(L18975-K18975)/(2*D18975*0.01)</f>
      </c>
      <c r="V18975">
        <f>(L18975+K18975)/(D18975*0.0001)</f>
      </c>
    </row>
    <row r="18976">
      <c r="A18976" t="n">
        <v>2024</v>
      </c>
      <c r="B18976" t="inlineStr">
        <is>
          <t>01010642</t>
        </is>
      </c>
      <c r="C18976" t="inlineStr">
        <is>
          <t>지씨셀</t>
        </is>
      </c>
      <c r="D18976" t="n">
        <v>21647351000</v>
      </c>
      <c r="E18976" t="n">
        <v>4388672000</v>
      </c>
      <c r="F18976" t="n">
        <v>6038913000</v>
      </c>
      <c r="G18976" t="n">
        <v>836768000</v>
      </c>
      <c r="H18976" t="n">
        <v>3.95</v>
      </c>
      <c r="I18976" t="n">
        <v>4.61</v>
      </c>
      <c r="J18976" t="n">
        <v>5.71</v>
      </c>
      <c r="K18976" t="n">
        <v>-1126677000</v>
      </c>
      <c r="L18976" t="n">
        <v>1262897000</v>
      </c>
      <c r="M18976" t="n">
        <v>1276516000</v>
      </c>
      <c r="N18976" t="n">
        <v>-1158525000</v>
      </c>
      <c r="O18976">
        <f>D18975</f>
      </c>
      <c r="P18976">
        <f>(E18976-F18976+G18976)/O18976*100</f>
      </c>
      <c r="Q18976">
        <f>H18975</f>
      </c>
      <c r="R18976">
        <f>I18975</f>
      </c>
      <c r="S18976">
        <f>H18976-H18975</f>
      </c>
      <c r="T18976">
        <f>I18976-I18975</f>
      </c>
      <c r="U18976">
        <f>(L18976-K18976)/(2*D18976*0.01)</f>
      </c>
      <c r="V18976">
        <f>(L18976+K18976)/(D18976*0.0001)</f>
      </c>
    </row>
    <row r="18977">
      <c r="A18977" t="n">
        <v>2025</v>
      </c>
      <c r="B18977" t="inlineStr">
        <is>
          <t>01010642</t>
        </is>
      </c>
      <c r="C18977" t="inlineStr">
        <is>
          <t>지씨셀</t>
        </is>
      </c>
      <c r="D18977" t="n">
        <v>23254185000</v>
      </c>
      <c r="E18977" t="n">
        <v>3953688000</v>
      </c>
      <c r="F18977" t="n">
        <v>418067000</v>
      </c>
      <c r="G18977" t="n">
        <v>754675000</v>
      </c>
      <c r="H18977" t="n">
        <v>4.27</v>
      </c>
      <c r="I18977" t="n">
        <v>4.825</v>
      </c>
      <c r="J18977" t="n">
        <v>5.48</v>
      </c>
      <c r="K18977" t="n">
        <v>-1161976000</v>
      </c>
      <c r="L18977" t="n">
        <v>1293559000</v>
      </c>
      <c r="M18977" t="n">
        <v>1311284000</v>
      </c>
      <c r="N18977" t="n">
        <v>-1195970000</v>
      </c>
      <c r="O18977">
        <f>D18976</f>
      </c>
      <c r="P18977">
        <f>(E18977-F18977+G18977)/O18977*100</f>
      </c>
      <c r="Q18977">
        <f>H18976</f>
      </c>
      <c r="R18977">
        <f>I18976</f>
      </c>
      <c r="S18977">
        <f>H18977-H18976</f>
      </c>
      <c r="T18977">
        <f>I18977-I18976</f>
      </c>
      <c r="U18977">
        <f>(L18977-K18977)/(2*D18977*0.01)</f>
      </c>
      <c r="V18977">
        <f>(L18977+K18977)/(D18977*0.0001)</f>
      </c>
    </row>
    <row r="18978">
      <c r="A18978" t="n">
        <v>2024</v>
      </c>
      <c r="B18978" t="inlineStr">
        <is>
          <t>01011368</t>
        </is>
      </c>
      <c r="C18978" t="inlineStr">
        <is>
          <t>에이치브이엠</t>
        </is>
      </c>
      <c r="D18978" t="n">
        <v>2449338000</v>
      </c>
      <c r="E18978" t="n">
        <v>565945000</v>
      </c>
      <c r="F18978" t="n">
        <v>244699000</v>
      </c>
      <c r="G18978" t="n">
        <v>56856000</v>
      </c>
      <c r="H18978" t="n">
        <v>3.92</v>
      </c>
      <c r="I18978" t="n">
        <v>4</v>
      </c>
      <c r="J18978" t="n">
        <v>7.29</v>
      </c>
      <c r="K18978" t="n">
        <v>-108770000</v>
      </c>
      <c r="L18978" t="n">
        <v>124213000</v>
      </c>
      <c r="M18978" t="n">
        <v>123008000</v>
      </c>
      <c r="N18978" t="n">
        <v>-109743000</v>
      </c>
      <c r="U18978">
        <f>(L18978-K18978)/(2*D18978*0.01)</f>
      </c>
      <c r="V18978">
        <f>(L18978+K18978)/(D18978*0.0001)</f>
      </c>
    </row>
    <row r="18979">
      <c r="A18979" t="n">
        <v>2025</v>
      </c>
      <c r="B18979" t="inlineStr">
        <is>
          <t>01011368</t>
        </is>
      </c>
      <c r="C18979" t="inlineStr">
        <is>
          <t>에이치브이엠</t>
        </is>
      </c>
      <c r="D18979" t="n">
        <v>2414717000</v>
      </c>
      <c r="E18979" t="n">
        <v>691206000</v>
      </c>
      <c r="F18979" t="n">
        <v>757503000</v>
      </c>
      <c r="G18979" t="n">
        <v>63770000</v>
      </c>
      <c r="H18979" t="n">
        <v>4.3</v>
      </c>
      <c r="I18979" t="n">
        <v>4</v>
      </c>
      <c r="J18979" t="n">
        <v>7.76</v>
      </c>
      <c r="K18979" t="n">
        <v>-126798000</v>
      </c>
      <c r="L18979" t="n">
        <v>144855000</v>
      </c>
      <c r="M18979" t="n">
        <v>144014000</v>
      </c>
      <c r="N18979" t="n">
        <v>-128355000</v>
      </c>
      <c r="O18979">
        <f>D18978</f>
      </c>
      <c r="P18979">
        <f>(E18979-F18979+G18979)/O18979*100</f>
      </c>
      <c r="Q18979">
        <f>H18978</f>
      </c>
      <c r="R18979">
        <f>I18978</f>
      </c>
      <c r="S18979">
        <f>H18979-H18978</f>
      </c>
      <c r="T18979">
        <f>I18979-I18978</f>
      </c>
      <c r="U18979">
        <f>(L18979-K18979)/(2*D18979*0.01)</f>
      </c>
      <c r="V18979">
        <f>(L18979+K18979)/(D18979*0.0001)</f>
      </c>
    </row>
    <row r="18980">
      <c r="A18980" t="n">
        <v>2021</v>
      </c>
      <c r="B18980" t="inlineStr">
        <is>
          <t>01011526</t>
        </is>
      </c>
      <c r="C18980" t="inlineStr">
        <is>
          <t>엔켐</t>
        </is>
      </c>
      <c r="D18980" t="n">
        <v>2323574000</v>
      </c>
      <c r="E18980" t="n">
        <v>261779000</v>
      </c>
    </row>
    <row r="18981">
      <c r="A18981" t="n">
        <v>2022</v>
      </c>
      <c r="B18981" t="inlineStr">
        <is>
          <t>01011526</t>
        </is>
      </c>
      <c r="C18981" t="inlineStr">
        <is>
          <t>엔켐</t>
        </is>
      </c>
      <c r="D18981" t="n">
        <v>2477250000</v>
      </c>
      <c r="E18981" t="n">
        <v>1047115000</v>
      </c>
      <c r="F18981" t="n">
        <v>671587000</v>
      </c>
      <c r="G18981" t="n">
        <v>76170000</v>
      </c>
      <c r="H18981" t="n">
        <v>5.87</v>
      </c>
      <c r="I18981" t="n">
        <v>5</v>
      </c>
      <c r="J18981" t="n">
        <v>9.09</v>
      </c>
      <c r="K18981" t="n">
        <v>157522000</v>
      </c>
      <c r="L18981" t="n">
        <v>-157522000</v>
      </c>
      <c r="M18981" t="n">
        <v>173266000</v>
      </c>
      <c r="N18981" t="n">
        <v>-192058000</v>
      </c>
      <c r="O18981">
        <f>D18980</f>
      </c>
      <c r="P18981">
        <f>(E18981-F18981+G18981)/O18981*100</f>
      </c>
    </row>
    <row r="18982">
      <c r="A18982" t="n">
        <v>2023</v>
      </c>
      <c r="B18982" t="inlineStr">
        <is>
          <t>01011526</t>
        </is>
      </c>
      <c r="C18982" t="inlineStr">
        <is>
          <t>엔켐</t>
        </is>
      </c>
      <c r="D18982" t="n">
        <v>4952000000</v>
      </c>
      <c r="E18982" t="n">
        <v>1711000000</v>
      </c>
      <c r="F18982" t="n">
        <v>322000000</v>
      </c>
      <c r="G18982" t="n">
        <v>124000000</v>
      </c>
      <c r="H18982" t="n">
        <v>5.31</v>
      </c>
      <c r="I18982" t="n">
        <v>5</v>
      </c>
      <c r="J18982" t="n">
        <v>13.29</v>
      </c>
      <c r="K18982" t="n">
        <v>-362000000</v>
      </c>
      <c r="L18982" t="n">
        <v>438000000</v>
      </c>
      <c r="M18982" t="n">
        <v>435000000</v>
      </c>
      <c r="N18982" t="n">
        <v>-366000000</v>
      </c>
      <c r="O18982">
        <f>D18981</f>
      </c>
      <c r="P18982">
        <f>(E18982-F18982+G18982)/O18982*100</f>
      </c>
      <c r="Q18982">
        <f>H18981</f>
      </c>
      <c r="R18982">
        <f>I18981</f>
      </c>
      <c r="S18982">
        <f>H18982-H18981</f>
      </c>
      <c r="T18982">
        <f>I18982-I18981</f>
      </c>
      <c r="U18982">
        <f>(L18982-K18982)/(2*D18982*0.01)</f>
      </c>
      <c r="V18982">
        <f>(L18982+K18982)/(D18982*0.0001)</f>
      </c>
    </row>
    <row r="18983">
      <c r="A18983" t="n">
        <v>2024</v>
      </c>
      <c r="B18983" t="inlineStr">
        <is>
          <t>01011526</t>
        </is>
      </c>
      <c r="C18983" t="inlineStr">
        <is>
          <t>엔켐</t>
        </is>
      </c>
      <c r="D18983" t="n">
        <v>8788000000</v>
      </c>
      <c r="E18983" t="n">
        <v>2370000000</v>
      </c>
      <c r="F18983" t="n">
        <v>1121000000</v>
      </c>
      <c r="G18983" t="n">
        <v>187000000</v>
      </c>
      <c r="H18983" t="n">
        <v>4.82</v>
      </c>
      <c r="I18983" t="n">
        <v>0.5</v>
      </c>
      <c r="J18983" t="n">
        <v>14.07</v>
      </c>
      <c r="K18983" t="n">
        <v>-508000000</v>
      </c>
      <c r="L18983" t="n">
        <v>620000000</v>
      </c>
      <c r="M18983" t="n">
        <v>613000000</v>
      </c>
      <c r="N18983" t="n">
        <v>-512000000</v>
      </c>
      <c r="O18983">
        <f>D18982</f>
      </c>
      <c r="P18983">
        <f>(E18983-F18983+G18983)/O18983*100</f>
      </c>
      <c r="Q18983">
        <f>H18982</f>
      </c>
      <c r="R18983">
        <f>I18982</f>
      </c>
      <c r="S18983">
        <f>H18983-H18982</f>
      </c>
      <c r="T18983">
        <f>I18983-I18982</f>
      </c>
      <c r="U18983">
        <f>(L18983-K18983)/(2*D18983*0.01)</f>
      </c>
      <c r="V18983">
        <f>(L18983+K18983)/(D18983*0.0001)</f>
      </c>
    </row>
    <row r="18984">
      <c r="A18984" t="n">
        <v>2014</v>
      </c>
      <c r="B18984" t="inlineStr">
        <is>
          <t>01011562</t>
        </is>
      </c>
      <c r="C18984" t="inlineStr">
        <is>
          <t>우성아이비</t>
        </is>
      </c>
      <c r="D18984" t="n">
        <v>1660930000</v>
      </c>
      <c r="E18984" t="n">
        <v>231795000</v>
      </c>
      <c r="F18984" t="n">
        <v>155754000</v>
      </c>
      <c r="G18984" t="n">
        <v>50425000</v>
      </c>
      <c r="H18984" t="n">
        <v>2.56</v>
      </c>
    </row>
    <row r="18985">
      <c r="A18985" t="n">
        <v>2015</v>
      </c>
      <c r="B18985" t="inlineStr">
        <is>
          <t>01011562</t>
        </is>
      </c>
      <c r="C18985" t="inlineStr">
        <is>
          <t>우성아이비</t>
        </is>
      </c>
      <c r="D18985" t="n">
        <v>1941676000</v>
      </c>
      <c r="E18985" t="n">
        <v>347939000</v>
      </c>
      <c r="F18985" t="n">
        <v>149833000</v>
      </c>
      <c r="G18985" t="n">
        <v>41223000</v>
      </c>
      <c r="H18985" t="n">
        <v>2.61</v>
      </c>
      <c r="O18985">
        <f>D18984</f>
      </c>
      <c r="P18985">
        <f>(E18985-F18985+G18985)/O18985*100</f>
      </c>
      <c r="Q18985">
        <f>H18984</f>
      </c>
      <c r="S18985">
        <f>H18985-H18984</f>
      </c>
    </row>
    <row r="18986">
      <c r="A18986" t="n">
        <v>2016</v>
      </c>
      <c r="B18986" t="inlineStr">
        <is>
          <t>01011562</t>
        </is>
      </c>
      <c r="C18986" t="inlineStr">
        <is>
          <t>우성아이비</t>
        </is>
      </c>
      <c r="D18986" t="n">
        <v>2664491000</v>
      </c>
      <c r="E18986" t="n">
        <v>503579000</v>
      </c>
      <c r="F18986" t="n">
        <v>165145000</v>
      </c>
      <c r="G18986" t="n">
        <v>49240000</v>
      </c>
      <c r="H18986" t="n">
        <v>2.79</v>
      </c>
      <c r="O18986">
        <f>D18985</f>
      </c>
      <c r="P18986">
        <f>(E18986-F18986+G18986)/O18986*100</f>
      </c>
      <c r="Q18986">
        <f>H18985</f>
      </c>
      <c r="S18986">
        <f>H18986-H18985</f>
      </c>
    </row>
    <row r="18987">
      <c r="A18987" t="n">
        <v>2017</v>
      </c>
      <c r="B18987" t="inlineStr">
        <is>
          <t>01011562</t>
        </is>
      </c>
      <c r="C18987" t="inlineStr">
        <is>
          <t>우성아이비</t>
        </is>
      </c>
      <c r="D18987" t="n">
        <v>2818080000</v>
      </c>
      <c r="E18987" t="n">
        <v>590858000</v>
      </c>
      <c r="F18987" t="n">
        <v>144412000</v>
      </c>
      <c r="G18987" t="n">
        <v>72235000</v>
      </c>
      <c r="H18987" t="n">
        <v>3.16</v>
      </c>
      <c r="O18987">
        <f>D18986</f>
      </c>
      <c r="P18987">
        <f>(E18987-F18987+G18987)/O18987*100</f>
      </c>
      <c r="Q18987">
        <f>H18986</f>
      </c>
      <c r="S18987">
        <f>H18987-H18986</f>
      </c>
    </row>
    <row r="18988">
      <c r="A18988" t="n">
        <v>2018</v>
      </c>
      <c r="B18988" t="inlineStr">
        <is>
          <t>01011562</t>
        </is>
      </c>
      <c r="C18988" t="inlineStr">
        <is>
          <t>우성아이비</t>
        </is>
      </c>
      <c r="D18988" t="n">
        <v>1992101000</v>
      </c>
      <c r="E18988" t="n">
        <v>521337000</v>
      </c>
      <c r="F18988" t="n">
        <v>542014000</v>
      </c>
      <c r="G18988" t="n">
        <v>81622000</v>
      </c>
      <c r="H18988" t="n">
        <v>3.102</v>
      </c>
      <c r="O18988">
        <f>D18987</f>
      </c>
      <c r="P18988">
        <f>(E18988-F18988+G18988)/O18988*100</f>
      </c>
      <c r="Q18988">
        <f>H18987</f>
      </c>
      <c r="S18988">
        <f>H18988-H18987</f>
      </c>
    </row>
    <row r="18989">
      <c r="A18989" t="n">
        <v>2019</v>
      </c>
      <c r="B18989" t="inlineStr">
        <is>
          <t>01012066</t>
        </is>
      </c>
      <c r="C18989" t="inlineStr">
        <is>
          <t>HK이노엔</t>
        </is>
      </c>
      <c r="D18989" t="n">
        <v>60084992000</v>
      </c>
      <c r="E18989" t="n">
        <v>8267839000</v>
      </c>
      <c r="F18989" t="n">
        <v>5527763000</v>
      </c>
      <c r="G18989" t="n">
        <v>1595441000</v>
      </c>
      <c r="H18989" t="n">
        <v>3.2</v>
      </c>
      <c r="I18989" t="n">
        <v>4.78</v>
      </c>
      <c r="K18989" t="n">
        <v>-4697275000</v>
      </c>
      <c r="L18989" t="n">
        <v>5454774000</v>
      </c>
      <c r="M18989" t="n">
        <v>5445094000</v>
      </c>
      <c r="N18989" t="n">
        <v>-4783298000</v>
      </c>
      <c r="U18989">
        <f>(L18989-K18989)/(2*D18989*0.01)</f>
      </c>
      <c r="V18989">
        <f>(L18989+K18989)/(D18989*0.0001)</f>
      </c>
    </row>
    <row r="18990">
      <c r="A18990" t="n">
        <v>2020</v>
      </c>
      <c r="B18990" t="inlineStr">
        <is>
          <t>01012066</t>
        </is>
      </c>
      <c r="C18990" t="inlineStr">
        <is>
          <t>HK이노엔</t>
        </is>
      </c>
      <c r="D18990" t="n">
        <v>60385113000</v>
      </c>
      <c r="E18990" t="n">
        <v>6957792000</v>
      </c>
      <c r="F18990" t="n">
        <v>5604646000</v>
      </c>
      <c r="G18990" t="n">
        <v>1737463000</v>
      </c>
      <c r="H18990" t="n">
        <v>3.18</v>
      </c>
      <c r="I18990" t="n">
        <v>4.33</v>
      </c>
      <c r="J18990" t="n">
        <v>7.4</v>
      </c>
      <c r="K18990" t="n">
        <v>-4226300000</v>
      </c>
      <c r="L18990" t="n">
        <v>4834960000</v>
      </c>
      <c r="M18990" t="n">
        <v>4863516000</v>
      </c>
      <c r="N18990" t="n">
        <v>-4326535000</v>
      </c>
      <c r="O18990">
        <f>D18989</f>
      </c>
      <c r="P18990">
        <f>(E18990-F18990+G18990)/O18990*100</f>
      </c>
      <c r="Q18990">
        <f>H18989</f>
      </c>
      <c r="R18990">
        <f>I18989</f>
      </c>
      <c r="S18990">
        <f>H18990-H18989</f>
      </c>
      <c r="T18990">
        <f>I18990-I18989</f>
      </c>
      <c r="U18990">
        <f>(L18990-K18990)/(2*D18990*0.01)</f>
      </c>
      <c r="V18990">
        <f>(L18990+K18990)/(D18990*0.0001)</f>
      </c>
    </row>
    <row r="18991">
      <c r="A18991" t="n">
        <v>2021</v>
      </c>
      <c r="B18991" t="inlineStr">
        <is>
          <t>01012066</t>
        </is>
      </c>
      <c r="C18991" t="inlineStr">
        <is>
          <t>HK이노엔</t>
        </is>
      </c>
      <c r="D18991" t="n">
        <v>66402957000</v>
      </c>
      <c r="E18991" t="n">
        <v>8630079000</v>
      </c>
      <c r="F18991" t="n">
        <v>4369022000</v>
      </c>
      <c r="G18991" t="n">
        <v>1833961000</v>
      </c>
      <c r="H18991" t="n">
        <v>3.69</v>
      </c>
      <c r="I18991" t="n">
        <v>4.11</v>
      </c>
      <c r="J18991" t="n">
        <v>7.2</v>
      </c>
      <c r="K18991" t="n">
        <v>-4378732000</v>
      </c>
      <c r="L18991" t="n">
        <v>4984553000</v>
      </c>
      <c r="M18991" t="n">
        <v>5053064000</v>
      </c>
      <c r="N18991" t="n">
        <v>-4513644000</v>
      </c>
      <c r="O18991">
        <f>D18990</f>
      </c>
      <c r="P18991">
        <f>(E18991-F18991+G18991)/O18991*100</f>
      </c>
      <c r="Q18991">
        <f>H18990</f>
      </c>
      <c r="R18991">
        <f>I18990</f>
      </c>
      <c r="S18991">
        <f>H18991-H18990</f>
      </c>
      <c r="T18991">
        <f>I18991-I18990</f>
      </c>
      <c r="U18991">
        <f>(L18991-K18991)/(2*D18991*0.01)</f>
      </c>
      <c r="V18991">
        <f>(L18991+K18991)/(D18991*0.0001)</f>
      </c>
    </row>
    <row r="18992">
      <c r="A18992" t="n">
        <v>2022</v>
      </c>
      <c r="B18992" t="inlineStr">
        <is>
          <t>01012066</t>
        </is>
      </c>
      <c r="C18992" t="inlineStr">
        <is>
          <t>HK이노엔</t>
        </is>
      </c>
      <c r="D18992" t="n">
        <v>57593519000</v>
      </c>
      <c r="E18992" t="n">
        <v>9551312000</v>
      </c>
      <c r="F18992" t="n">
        <v>9744493000</v>
      </c>
      <c r="G18992" t="n">
        <v>2329394000</v>
      </c>
      <c r="H18992" t="n">
        <v>6.08</v>
      </c>
      <c r="I18992" t="n">
        <v>3.96</v>
      </c>
      <c r="J18992" t="n">
        <v>7.2</v>
      </c>
      <c r="K18992" t="n">
        <v>-3375298000</v>
      </c>
      <c r="L18992" t="n">
        <v>3792731000</v>
      </c>
      <c r="M18992" t="n">
        <v>3945119000</v>
      </c>
      <c r="N18992" t="n">
        <v>-3560578000</v>
      </c>
      <c r="O18992">
        <f>D18991</f>
      </c>
      <c r="P18992">
        <f>(E18992-F18992+G18992)/O18992*100</f>
      </c>
      <c r="Q18992">
        <f>H18991</f>
      </c>
      <c r="R18992">
        <f>I18991</f>
      </c>
      <c r="S18992">
        <f>H18992-H18991</f>
      </c>
      <c r="T18992">
        <f>I18992-I18991</f>
      </c>
      <c r="U18992">
        <f>(L18992-K18992)/(2*D18992*0.01)</f>
      </c>
      <c r="V18992">
        <f>(L18992+K18992)/(D18992*0.0001)</f>
      </c>
    </row>
    <row r="18993">
      <c r="A18993" t="n">
        <v>2023</v>
      </c>
      <c r="B18993" t="inlineStr">
        <is>
          <t>01012066</t>
        </is>
      </c>
      <c r="C18993" t="inlineStr">
        <is>
          <t>HK이노엔</t>
        </is>
      </c>
      <c r="D18993" t="n">
        <v>68266947000</v>
      </c>
      <c r="E18993" t="n">
        <v>8211993000</v>
      </c>
      <c r="F18993" t="n">
        <v>6655070000</v>
      </c>
      <c r="G18993" t="n">
        <v>3279422000</v>
      </c>
      <c r="H18993" t="n">
        <v>5.01</v>
      </c>
      <c r="I18993" t="n">
        <v>3.64</v>
      </c>
      <c r="J18993" t="n">
        <v>5.7</v>
      </c>
      <c r="K18993" t="n">
        <v>-3498084000</v>
      </c>
      <c r="L18993" t="n">
        <v>3885727000</v>
      </c>
      <c r="M18993" t="n">
        <v>3986818000</v>
      </c>
      <c r="N18993" t="n">
        <v>-3646530000</v>
      </c>
      <c r="O18993">
        <f>D18992</f>
      </c>
      <c r="P18993">
        <f>(E18993-F18993+G18993)/O18993*100</f>
      </c>
      <c r="Q18993">
        <f>H18992</f>
      </c>
      <c r="R18993">
        <f>I18992</f>
      </c>
      <c r="S18993">
        <f>H18993-H18992</f>
      </c>
      <c r="T18993">
        <f>I18993-I18992</f>
      </c>
      <c r="U18993">
        <f>(L18993-K18993)/(2*D18993*0.01)</f>
      </c>
      <c r="V18993">
        <f>(L18993+K18993)/(D18993*0.0001)</f>
      </c>
    </row>
    <row r="18994">
      <c r="A18994" t="n">
        <v>2024</v>
      </c>
      <c r="B18994" t="inlineStr">
        <is>
          <t>01012066</t>
        </is>
      </c>
      <c r="C18994" t="inlineStr">
        <is>
          <t>HK이노엔</t>
        </is>
      </c>
      <c r="D18994" t="n">
        <v>78765846000</v>
      </c>
      <c r="E18994" t="n">
        <v>8861342000</v>
      </c>
      <c r="F18994" t="n">
        <v>7270748000</v>
      </c>
      <c r="G18994" t="n">
        <v>3140485000</v>
      </c>
      <c r="H18994" t="n">
        <v>4.48</v>
      </c>
      <c r="I18994" t="n">
        <v>3.88</v>
      </c>
      <c r="J18994" t="n">
        <v>5.67</v>
      </c>
      <c r="K18994" t="n">
        <v>-4163910000</v>
      </c>
      <c r="L18994" t="n">
        <v>4638569000</v>
      </c>
      <c r="M18994" t="n">
        <v>4723394000</v>
      </c>
      <c r="N18994" t="n">
        <v>-4310839000</v>
      </c>
      <c r="O18994">
        <f>D18993</f>
      </c>
      <c r="P18994">
        <f>(E18994-F18994+G18994)/O18994*100</f>
      </c>
      <c r="Q18994">
        <f>H18993</f>
      </c>
      <c r="R18994">
        <f>I18993</f>
      </c>
      <c r="S18994">
        <f>H18994-H18993</f>
      </c>
      <c r="T18994">
        <f>I18994-I18993</f>
      </c>
      <c r="U18994">
        <f>(L18994-K18994)/(2*D18994*0.01)</f>
      </c>
      <c r="V18994">
        <f>(L18994+K18994)/(D18994*0.0001)</f>
      </c>
    </row>
    <row r="18995">
      <c r="A18995" t="n">
        <v>2025</v>
      </c>
      <c r="B18995" t="inlineStr">
        <is>
          <t>01012066</t>
        </is>
      </c>
      <c r="C18995" t="inlineStr">
        <is>
          <t>HK이노엔</t>
        </is>
      </c>
      <c r="D18995" t="n">
        <v>87717648000</v>
      </c>
      <c r="E18995" t="n">
        <v>12717352000</v>
      </c>
      <c r="F18995" t="n">
        <v>8007222000</v>
      </c>
      <c r="G18995" t="n">
        <v>3380348000</v>
      </c>
      <c r="H18995" t="n">
        <v>4.77</v>
      </c>
      <c r="I18995" t="n">
        <v>3.97</v>
      </c>
      <c r="J18995" t="n">
        <v>5.583</v>
      </c>
      <c r="K18995" t="n">
        <v>-4517844000</v>
      </c>
      <c r="L18995" t="n">
        <v>5020783000</v>
      </c>
      <c r="M18995" t="n">
        <v>5122624000</v>
      </c>
      <c r="N18995" t="n">
        <v>-4685708000</v>
      </c>
      <c r="O18995">
        <f>D18994</f>
      </c>
      <c r="P18995">
        <f>(E18995-F18995+G18995)/O18995*100</f>
      </c>
      <c r="Q18995">
        <f>H18994</f>
      </c>
      <c r="R18995">
        <f>I18994</f>
      </c>
      <c r="S18995">
        <f>H18995-H18994</f>
      </c>
      <c r="T18995">
        <f>I18995-I18994</f>
      </c>
      <c r="U18995">
        <f>(L18995-K18995)/(2*D18995*0.01)</f>
      </c>
      <c r="V18995">
        <f>(L18995+K18995)/(D18995*0.0001)</f>
      </c>
    </row>
    <row r="18996">
      <c r="A18996" t="n">
        <v>2023</v>
      </c>
      <c r="B18996" t="inlineStr">
        <is>
          <t>01012589</t>
        </is>
      </c>
      <c r="C18996" t="inlineStr">
        <is>
          <t>피플라이프</t>
        </is>
      </c>
      <c r="D18996" t="n">
        <v>1829065000</v>
      </c>
      <c r="E18996" t="n">
        <v>114554000</v>
      </c>
      <c r="F18996" t="n">
        <v>431101000</v>
      </c>
      <c r="G18996" t="n">
        <v>35072000</v>
      </c>
    </row>
    <row r="18997">
      <c r="A18997" t="n">
        <v>2021</v>
      </c>
      <c r="B18997" t="inlineStr">
        <is>
          <t>01012987</t>
        </is>
      </c>
      <c r="C18997" t="inlineStr">
        <is>
          <t>아모센스</t>
        </is>
      </c>
      <c r="D18997" t="n">
        <v>4137945000</v>
      </c>
      <c r="E18997" t="n">
        <v>651182000</v>
      </c>
      <c r="F18997" t="n">
        <v>546335000</v>
      </c>
      <c r="G18997" t="n">
        <v>53282000</v>
      </c>
      <c r="H18997" t="n">
        <v>2.58</v>
      </c>
      <c r="I18997" t="n">
        <v>4.83</v>
      </c>
      <c r="J18997" t="n">
        <v>5.72</v>
      </c>
      <c r="K18997" t="n">
        <v>-158648000</v>
      </c>
      <c r="L18997" t="n">
        <v>177454000</v>
      </c>
      <c r="M18997" t="n">
        <v>172058000</v>
      </c>
      <c r="N18997" t="n">
        <v>-157108000</v>
      </c>
      <c r="U18997">
        <f>(L18997-K18997)/(2*D18997*0.01)</f>
      </c>
      <c r="V18997">
        <f>(L18997+K18997)/(D18997*0.0001)</f>
      </c>
    </row>
    <row r="18998">
      <c r="A18998" t="n">
        <v>2022</v>
      </c>
      <c r="B18998" t="inlineStr">
        <is>
          <t>01012987</t>
        </is>
      </c>
      <c r="C18998" t="inlineStr">
        <is>
          <t>아모센스</t>
        </is>
      </c>
      <c r="D18998" t="n">
        <v>3857859000</v>
      </c>
      <c r="E18998" t="n">
        <v>642465000</v>
      </c>
      <c r="F18998" t="n">
        <v>604234000</v>
      </c>
      <c r="G18998" t="n">
        <v>71281000</v>
      </c>
      <c r="H18998" t="n">
        <v>5.25</v>
      </c>
      <c r="I18998" t="n">
        <v>4.55</v>
      </c>
      <c r="J18998" t="n">
        <v>5.01</v>
      </c>
      <c r="K18998" t="n">
        <v>-122302000</v>
      </c>
      <c r="L18998" t="n">
        <v>134838000</v>
      </c>
      <c r="M18998" t="n">
        <v>134747000</v>
      </c>
      <c r="N18998" t="n">
        <v>-124446000</v>
      </c>
      <c r="O18998">
        <f>D18997</f>
      </c>
      <c r="P18998">
        <f>(E18998-F18998+G18998)/O18998*100</f>
      </c>
      <c r="Q18998">
        <f>H18997</f>
      </c>
      <c r="R18998">
        <f>I18997</f>
      </c>
      <c r="S18998">
        <f>H18998-H18997</f>
      </c>
      <c r="T18998">
        <f>I18998-I18997</f>
      </c>
      <c r="U18998">
        <f>(L18998-K18998)/(2*D18998*0.01)</f>
      </c>
      <c r="V18998">
        <f>(L18998+K18998)/(D18998*0.0001)</f>
      </c>
    </row>
    <row r="18999">
      <c r="A18999" t="n">
        <v>2023</v>
      </c>
      <c r="B18999" t="inlineStr">
        <is>
          <t>01012987</t>
        </is>
      </c>
      <c r="C18999" t="inlineStr">
        <is>
          <t>아모센스</t>
        </is>
      </c>
      <c r="D18999" t="n">
        <v>3998360000</v>
      </c>
      <c r="E18999" t="n">
        <v>547212000</v>
      </c>
      <c r="F18999" t="n">
        <v>629743000</v>
      </c>
      <c r="G18999" t="n">
        <v>128532000</v>
      </c>
      <c r="H18999" t="n">
        <v>4.19</v>
      </c>
      <c r="I18999" t="n">
        <v>4.97</v>
      </c>
      <c r="J18999" t="n">
        <v>2.4</v>
      </c>
      <c r="K18999" t="n">
        <v>-76596000</v>
      </c>
      <c r="L18999" t="n">
        <v>82014000</v>
      </c>
      <c r="M18999" t="n">
        <v>83305000</v>
      </c>
      <c r="N18999" t="n">
        <v>-79168000</v>
      </c>
      <c r="O18999">
        <f>D18998</f>
      </c>
      <c r="P18999">
        <f>(E18999-F18999+G18999)/O18999*100</f>
      </c>
      <c r="Q18999">
        <f>H18998</f>
      </c>
      <c r="R18999">
        <f>I18998</f>
      </c>
      <c r="S18999">
        <f>H18999-H18998</f>
      </c>
      <c r="T18999">
        <f>I18999-I18998</f>
      </c>
      <c r="U18999">
        <f>(L18999-K18999)/(2*D18999*0.01)</f>
      </c>
      <c r="V18999">
        <f>(L18999+K18999)/(D18999*0.0001)</f>
      </c>
    </row>
    <row r="19000">
      <c r="A19000" t="n">
        <v>2024</v>
      </c>
      <c r="B19000" t="inlineStr">
        <is>
          <t>01012987</t>
        </is>
      </c>
      <c r="C19000" t="inlineStr">
        <is>
          <t>아모센스</t>
        </is>
      </c>
      <c r="D19000" t="n">
        <v>4181444000</v>
      </c>
      <c r="E19000" t="n">
        <v>561643000</v>
      </c>
      <c r="F19000" t="n">
        <v>368155000</v>
      </c>
      <c r="G19000" t="n">
        <v>94155000</v>
      </c>
      <c r="H19000" t="n">
        <v>4.39</v>
      </c>
      <c r="I19000" t="n">
        <v>5.16</v>
      </c>
      <c r="J19000" t="n">
        <v>6.77</v>
      </c>
      <c r="K19000" t="n">
        <v>-254234000</v>
      </c>
      <c r="L19000" t="n">
        <v>289884000</v>
      </c>
      <c r="M19000" t="n">
        <v>294395000</v>
      </c>
      <c r="N19000" t="n">
        <v>-262465000</v>
      </c>
      <c r="O19000">
        <f>D18999</f>
      </c>
      <c r="P19000">
        <f>(E19000-F19000+G19000)/O19000*100</f>
      </c>
      <c r="Q19000">
        <f>H18999</f>
      </c>
      <c r="R19000">
        <f>I18999</f>
      </c>
      <c r="S19000">
        <f>H19000-H18999</f>
      </c>
      <c r="T19000">
        <f>I19000-I18999</f>
      </c>
      <c r="U19000">
        <f>(L19000-K19000)/(2*D19000*0.01)</f>
      </c>
      <c r="V19000">
        <f>(L19000+K19000)/(D19000*0.0001)</f>
      </c>
    </row>
    <row r="19001">
      <c r="A19001" t="n">
        <v>2025</v>
      </c>
      <c r="B19001" t="inlineStr">
        <is>
          <t>01012987</t>
        </is>
      </c>
      <c r="C19001" t="inlineStr">
        <is>
          <t>아모센스</t>
        </is>
      </c>
      <c r="D19001" t="n">
        <v>4518901000</v>
      </c>
      <c r="E19001" t="n">
        <v>522660000</v>
      </c>
      <c r="F19001" t="n">
        <v>374317000</v>
      </c>
      <c r="G19001" t="n">
        <v>165691000</v>
      </c>
      <c r="H19001" t="n">
        <v>4.73</v>
      </c>
      <c r="I19001" t="n">
        <v>5.16</v>
      </c>
      <c r="J19001" t="n">
        <v>6.68</v>
      </c>
      <c r="K19001" t="n">
        <v>-270136000</v>
      </c>
      <c r="L19001" t="n">
        <v>307268000</v>
      </c>
      <c r="M19001" t="n">
        <v>313129000</v>
      </c>
      <c r="N19001" t="n">
        <v>-279742000</v>
      </c>
      <c r="O19001">
        <f>D19000</f>
      </c>
      <c r="P19001">
        <f>(E19001-F19001+G19001)/O19001*100</f>
      </c>
      <c r="Q19001">
        <f>H19000</f>
      </c>
      <c r="R19001">
        <f>I19000</f>
      </c>
      <c r="S19001">
        <f>H19001-H19000</f>
      </c>
      <c r="T19001">
        <f>I19001-I19000</f>
      </c>
      <c r="U19001">
        <f>(L19001-K19001)/(2*D19001*0.01)</f>
      </c>
      <c r="V19001">
        <f>(L19001+K19001)/(D19001*0.0001)</f>
      </c>
    </row>
    <row r="19002">
      <c r="A19002" t="n">
        <v>2016</v>
      </c>
      <c r="B19002" t="inlineStr">
        <is>
          <t>01013311</t>
        </is>
      </c>
      <c r="C19002" t="inlineStr">
        <is>
          <t>헥토이노베이션</t>
        </is>
      </c>
      <c r="D19002" t="n">
        <v>2960033000</v>
      </c>
      <c r="E19002" t="n">
        <v>103205000</v>
      </c>
      <c r="F19002" t="n">
        <v>33431000</v>
      </c>
      <c r="G19002" t="n">
        <v>10152000</v>
      </c>
      <c r="H19002" t="n">
        <v>2.65</v>
      </c>
      <c r="I19002" t="n">
        <v>6.39</v>
      </c>
      <c r="J19002" t="n">
        <v>9.5</v>
      </c>
      <c r="K19002" t="n">
        <v>-305055000</v>
      </c>
      <c r="L19002" t="n">
        <v>360189000</v>
      </c>
      <c r="M19002" t="n">
        <v>343554000</v>
      </c>
      <c r="N19002" t="n">
        <v>-298181000</v>
      </c>
      <c r="U19002">
        <f>(L19002-K19002)/(2*D19002*0.01)</f>
      </c>
      <c r="V19002">
        <f>(L19002+K19002)/(D19002*0.0001)</f>
      </c>
    </row>
    <row r="19003">
      <c r="A19003" t="n">
        <v>2017</v>
      </c>
      <c r="B19003" t="inlineStr">
        <is>
          <t>01013311</t>
        </is>
      </c>
      <c r="C19003" t="inlineStr">
        <is>
          <t>헥토이노베이션</t>
        </is>
      </c>
      <c r="D19003" t="n">
        <v>2417834000</v>
      </c>
      <c r="E19003" t="n">
        <v>707429000</v>
      </c>
      <c r="F19003" t="n">
        <v>766813000</v>
      </c>
      <c r="G19003" t="n">
        <v>75820000</v>
      </c>
      <c r="H19003" t="n">
        <v>3.04</v>
      </c>
      <c r="I19003" t="n">
        <v>6.05</v>
      </c>
      <c r="J19003" t="n">
        <v>9.25</v>
      </c>
      <c r="K19003" t="n">
        <v>-237324000</v>
      </c>
      <c r="L19003" t="n">
        <v>279244000</v>
      </c>
      <c r="M19003" t="n">
        <v>268373000</v>
      </c>
      <c r="N19003" t="n">
        <v>-233265000</v>
      </c>
      <c r="O19003">
        <f>D19002</f>
      </c>
      <c r="P19003">
        <f>(E19003-F19003+G19003)/O19003*100</f>
      </c>
      <c r="Q19003">
        <f>H19002</f>
      </c>
      <c r="R19003">
        <f>I19002</f>
      </c>
      <c r="S19003">
        <f>H19003-H19002</f>
      </c>
      <c r="T19003">
        <f>I19003-I19002</f>
      </c>
      <c r="U19003">
        <f>(L19003-K19003)/(2*D19003*0.01)</f>
      </c>
      <c r="V19003">
        <f>(L19003+K19003)/(D19003*0.0001)</f>
      </c>
    </row>
    <row r="19004">
      <c r="A19004" t="n">
        <v>2018</v>
      </c>
      <c r="B19004" t="inlineStr">
        <is>
          <t>01013311</t>
        </is>
      </c>
      <c r="C19004" t="inlineStr">
        <is>
          <t>헥토이노베이션</t>
        </is>
      </c>
      <c r="D19004" t="n">
        <v>2491648000</v>
      </c>
      <c r="E19004" t="n">
        <v>663710000</v>
      </c>
      <c r="F19004" t="n">
        <v>199594000</v>
      </c>
      <c r="G19004" t="n">
        <v>49541000</v>
      </c>
      <c r="H19004" t="n">
        <v>2.53</v>
      </c>
      <c r="I19004" t="n">
        <v>6.63</v>
      </c>
      <c r="J19004" t="n">
        <v>9.029999999999999</v>
      </c>
      <c r="K19004" t="n">
        <v>-224329000</v>
      </c>
      <c r="L19004" t="n">
        <v>262795000</v>
      </c>
      <c r="M19004" t="n">
        <v>249704000</v>
      </c>
      <c r="N19004" t="n">
        <v>-218475000</v>
      </c>
      <c r="O19004">
        <f>D19003</f>
      </c>
      <c r="P19004">
        <f>(E19004-F19004+G19004)/O19004*100</f>
      </c>
      <c r="Q19004">
        <f>H19003</f>
      </c>
      <c r="R19004">
        <f>I19003</f>
      </c>
      <c r="S19004">
        <f>H19004-H19003</f>
      </c>
      <c r="T19004">
        <f>I19004-I19003</f>
      </c>
      <c r="U19004">
        <f>(L19004-K19004)/(2*D19004*0.01)</f>
      </c>
      <c r="V19004">
        <f>(L19004+K19004)/(D19004*0.0001)</f>
      </c>
    </row>
    <row r="19005">
      <c r="A19005" t="n">
        <v>2019</v>
      </c>
      <c r="B19005" t="inlineStr">
        <is>
          <t>01013311</t>
        </is>
      </c>
      <c r="C19005" t="inlineStr">
        <is>
          <t>헥토이노베이션</t>
        </is>
      </c>
      <c r="D19005" t="n">
        <v>2834522000</v>
      </c>
      <c r="E19005" t="n">
        <v>817993000</v>
      </c>
      <c r="F19005" t="n">
        <v>111977000</v>
      </c>
      <c r="G19005" t="n">
        <v>58158000</v>
      </c>
      <c r="H19005" t="n">
        <v>2.2</v>
      </c>
      <c r="I19005" t="n">
        <v>4</v>
      </c>
      <c r="J19005" t="n">
        <v>9.68</v>
      </c>
      <c r="K19005" t="n">
        <v>-264878000</v>
      </c>
      <c r="L19005" t="n">
        <v>310974000</v>
      </c>
      <c r="M19005" t="n">
        <v>304902000</v>
      </c>
      <c r="N19005" t="n">
        <v>-265075000</v>
      </c>
      <c r="O19005">
        <f>D19004</f>
      </c>
      <c r="P19005">
        <f>(E19005-F19005+G19005)/O19005*100</f>
      </c>
      <c r="Q19005">
        <f>H19004</f>
      </c>
      <c r="R19005">
        <f>I19004</f>
      </c>
      <c r="S19005">
        <f>H19005-H19004</f>
      </c>
      <c r="T19005">
        <f>I19005-I19004</f>
      </c>
      <c r="U19005">
        <f>(L19005-K19005)/(2*D19005*0.01)</f>
      </c>
      <c r="V19005">
        <f>(L19005+K19005)/(D19005*0.0001)</f>
      </c>
    </row>
    <row r="19006">
      <c r="A19006" t="n">
        <v>2020</v>
      </c>
      <c r="B19006" t="inlineStr">
        <is>
          <t>01013311</t>
        </is>
      </c>
      <c r="C19006" t="inlineStr">
        <is>
          <t>헥토이노베이션</t>
        </is>
      </c>
      <c r="D19006" t="n">
        <v>2851774000</v>
      </c>
      <c r="E19006" t="n">
        <v>786051000</v>
      </c>
      <c r="F19006" t="n">
        <v>628950000</v>
      </c>
      <c r="G19006" t="n">
        <v>58689000</v>
      </c>
      <c r="H19006" t="n">
        <v>2.1</v>
      </c>
      <c r="I19006" t="n">
        <v>3</v>
      </c>
      <c r="J19006" t="n">
        <v>9.75</v>
      </c>
      <c r="K19006" t="n">
        <v>-266202000</v>
      </c>
      <c r="L19006" t="n">
        <v>311965000</v>
      </c>
      <c r="M19006" t="n">
        <v>308445000</v>
      </c>
      <c r="N19006" t="n">
        <v>-268345000</v>
      </c>
      <c r="O19006">
        <f>D19005</f>
      </c>
      <c r="P19006">
        <f>(E19006-F19006+G19006)/O19006*100</f>
      </c>
      <c r="Q19006">
        <f>H19005</f>
      </c>
      <c r="R19006">
        <f>I19005</f>
      </c>
      <c r="S19006">
        <f>H19006-H19005</f>
      </c>
      <c r="T19006">
        <f>I19006-I19005</f>
      </c>
      <c r="U19006">
        <f>(L19006-K19006)/(2*D19006*0.01)</f>
      </c>
      <c r="V19006">
        <f>(L19006+K19006)/(D19006*0.0001)</f>
      </c>
    </row>
    <row r="19007">
      <c r="A19007" t="n">
        <v>2021</v>
      </c>
      <c r="B19007" t="inlineStr">
        <is>
          <t>01013311</t>
        </is>
      </c>
      <c r="C19007" t="inlineStr">
        <is>
          <t>헥토이노베이션</t>
        </is>
      </c>
      <c r="D19007" t="n">
        <v>3574906000</v>
      </c>
      <c r="E19007" t="n">
        <v>729847000</v>
      </c>
      <c r="F19007" t="n">
        <v>714348000</v>
      </c>
      <c r="G19007" t="n">
        <v>57561000</v>
      </c>
      <c r="H19007" t="n">
        <v>2.6</v>
      </c>
      <c r="I19007" t="n">
        <v>5</v>
      </c>
      <c r="J19007" t="n">
        <v>9.66</v>
      </c>
      <c r="K19007" t="n">
        <v>-350848000</v>
      </c>
      <c r="L19007" t="n">
        <v>413099000</v>
      </c>
      <c r="M19007" t="n">
        <v>403088000</v>
      </c>
      <c r="N19007" t="n">
        <v>-349654000</v>
      </c>
      <c r="O19007">
        <f>D19006</f>
      </c>
      <c r="P19007">
        <f>(E19007-F19007+G19007)/O19007*100</f>
      </c>
      <c r="Q19007">
        <f>H19006</f>
      </c>
      <c r="R19007">
        <f>I19006</f>
      </c>
      <c r="S19007">
        <f>H19007-H19006</f>
      </c>
      <c r="T19007">
        <f>I19007-I19006</f>
      </c>
      <c r="U19007">
        <f>(L19007-K19007)/(2*D19007*0.01)</f>
      </c>
      <c r="V19007">
        <f>(L19007+K19007)/(D19007*0.0001)</f>
      </c>
    </row>
    <row r="19008">
      <c r="A19008" t="n">
        <v>2022</v>
      </c>
      <c r="B19008" t="inlineStr">
        <is>
          <t>01013311</t>
        </is>
      </c>
      <c r="C19008" t="inlineStr">
        <is>
          <t>헥토이노베이션</t>
        </is>
      </c>
      <c r="D19008" t="n">
        <v>2329527000</v>
      </c>
      <c r="E19008" t="n">
        <v>1031497000</v>
      </c>
      <c r="F19008" t="n">
        <v>1147636000</v>
      </c>
      <c r="G19008" t="n">
        <v>89580000</v>
      </c>
      <c r="H19008" t="n">
        <v>5.23</v>
      </c>
      <c r="I19008" t="n">
        <v>2</v>
      </c>
      <c r="J19008" t="n">
        <v>10.03</v>
      </c>
      <c r="K19008" t="n">
        <v>-242273000</v>
      </c>
      <c r="L19008" t="n">
        <v>277671000</v>
      </c>
      <c r="M19008" t="n">
        <v>281936000</v>
      </c>
      <c r="N19008" t="n">
        <v>-244114000</v>
      </c>
      <c r="O19008">
        <f>D19007</f>
      </c>
      <c r="P19008">
        <f>(E19008-F19008+G19008)/O19008*100</f>
      </c>
      <c r="Q19008">
        <f>H19007</f>
      </c>
      <c r="R19008">
        <f>I19007</f>
      </c>
      <c r="S19008">
        <f>H19008-H19007</f>
      </c>
      <c r="T19008">
        <f>I19008-I19007</f>
      </c>
      <c r="U19008">
        <f>(L19008-K19008)/(2*D19008*0.01)</f>
      </c>
      <c r="V19008">
        <f>(L19008+K19008)/(D19008*0.0001)</f>
      </c>
    </row>
    <row r="19009">
      <c r="A19009" t="n">
        <v>2023</v>
      </c>
      <c r="B19009" t="inlineStr">
        <is>
          <t>01013311</t>
        </is>
      </c>
      <c r="C19009" t="inlineStr">
        <is>
          <t>헥토이노베이션</t>
        </is>
      </c>
      <c r="D19009" t="n">
        <v>3138481000</v>
      </c>
      <c r="E19009" t="n">
        <v>763219000</v>
      </c>
      <c r="F19009" t="n">
        <v>614108000</v>
      </c>
      <c r="G19009" t="n">
        <v>120000000</v>
      </c>
      <c r="H19009" t="n">
        <v>4.61</v>
      </c>
      <c r="I19009" t="n">
        <v>2</v>
      </c>
      <c r="J19009" t="n">
        <v>10.08</v>
      </c>
      <c r="K19009" t="n">
        <v>-230904000</v>
      </c>
      <c r="L19009" t="n">
        <v>270311000</v>
      </c>
      <c r="M19009" t="n">
        <v>275170000</v>
      </c>
      <c r="N19009" t="n">
        <v>-238708000</v>
      </c>
      <c r="O19009">
        <f>D19008</f>
      </c>
      <c r="P19009">
        <f>(E19009-F19009+G19009)/O19009*100</f>
      </c>
      <c r="Q19009">
        <f>H19008</f>
      </c>
      <c r="R19009">
        <f>I19008</f>
      </c>
      <c r="S19009">
        <f>H19009-H19008</f>
      </c>
      <c r="T19009">
        <f>I19009-I19008</f>
      </c>
      <c r="U19009">
        <f>(L19009-K19009)/(2*D19009*0.01)</f>
      </c>
      <c r="V19009">
        <f>(L19009+K19009)/(D19009*0.0001)</f>
      </c>
    </row>
    <row r="19010">
      <c r="A19010" t="n">
        <v>2024</v>
      </c>
      <c r="B19010" t="inlineStr">
        <is>
          <t>01013311</t>
        </is>
      </c>
      <c r="C19010" t="inlineStr">
        <is>
          <t>헥토이노베이션</t>
        </is>
      </c>
      <c r="D19010" t="n">
        <v>3923498000</v>
      </c>
      <c r="E19010" t="n">
        <v>908191000</v>
      </c>
      <c r="F19010" t="n">
        <v>588696000</v>
      </c>
      <c r="G19010" t="n">
        <v>138941000</v>
      </c>
      <c r="H19010" t="n">
        <v>4.13</v>
      </c>
      <c r="I19010" t="n">
        <v>2</v>
      </c>
      <c r="J19010" t="n">
        <v>10.385</v>
      </c>
      <c r="K19010" t="n">
        <v>-302478000</v>
      </c>
      <c r="L19010" t="n">
        <v>355118000</v>
      </c>
      <c r="M19010" t="n">
        <v>359701000</v>
      </c>
      <c r="N19010" t="n">
        <v>-311359000</v>
      </c>
      <c r="O19010">
        <f>D19009</f>
      </c>
      <c r="P19010">
        <f>(E19010-F19010+G19010)/O19010*100</f>
      </c>
      <c r="Q19010">
        <f>H19009</f>
      </c>
      <c r="R19010">
        <f>I19009</f>
      </c>
      <c r="S19010">
        <f>H19010-H19009</f>
      </c>
      <c r="T19010">
        <f>I19010-I19009</f>
      </c>
      <c r="U19010">
        <f>(L19010-K19010)/(2*D19010*0.01)</f>
      </c>
      <c r="V19010">
        <f>(L19010+K19010)/(D19010*0.0001)</f>
      </c>
    </row>
    <row r="19011">
      <c r="A19011" t="n">
        <v>2025</v>
      </c>
      <c r="B19011" t="inlineStr">
        <is>
          <t>01013311</t>
        </is>
      </c>
      <c r="C19011" t="inlineStr">
        <is>
          <t>헥토이노베이션</t>
        </is>
      </c>
      <c r="D19011" t="n">
        <v>4906820000</v>
      </c>
      <c r="E19011" t="n">
        <v>1016004000</v>
      </c>
      <c r="F19011" t="n">
        <v>406905000</v>
      </c>
      <c r="G19011" t="n">
        <v>155978000</v>
      </c>
      <c r="H19011" t="n">
        <v>4.2</v>
      </c>
      <c r="I19011" t="n">
        <v>2.5</v>
      </c>
      <c r="J19011" t="n">
        <v>9.83</v>
      </c>
      <c r="K19011" t="n">
        <v>-368162000</v>
      </c>
      <c r="L19011" t="n">
        <v>429762000</v>
      </c>
      <c r="M19011" t="n">
        <v>436584000</v>
      </c>
      <c r="N19011" t="n">
        <v>-379946000</v>
      </c>
      <c r="O19011">
        <f>D19010</f>
      </c>
      <c r="P19011">
        <f>(E19011-F19011+G19011)/O19011*100</f>
      </c>
      <c r="Q19011">
        <f>H19010</f>
      </c>
      <c r="R19011">
        <f>I19010</f>
      </c>
      <c r="S19011">
        <f>H19011-H19010</f>
      </c>
      <c r="T19011">
        <f>I19011-I19010</f>
      </c>
      <c r="U19011">
        <f>(L19011-K19011)/(2*D19011*0.01)</f>
      </c>
      <c r="V19011">
        <f>(L19011+K19011)/(D19011*0.0001)</f>
      </c>
    </row>
    <row r="19012">
      <c r="A19012" t="n">
        <v>2015</v>
      </c>
      <c r="B19012" t="inlineStr">
        <is>
          <t>01013694</t>
        </is>
      </c>
      <c r="C19012" t="inlineStr">
        <is>
          <t>인카금융서비스</t>
        </is>
      </c>
      <c r="D19012" t="n">
        <v>2830594000</v>
      </c>
      <c r="F19012" t="n">
        <v>284604000</v>
      </c>
    </row>
    <row r="19013">
      <c r="A19013" t="n">
        <v>2016</v>
      </c>
      <c r="B19013" t="inlineStr">
        <is>
          <t>01013694</t>
        </is>
      </c>
      <c r="C19013" t="inlineStr">
        <is>
          <t>인카금융서비스</t>
        </is>
      </c>
      <c r="D19013" t="n">
        <v>1427000000</v>
      </c>
      <c r="O19013">
        <f>D19012</f>
      </c>
    </row>
    <row r="19014">
      <c r="A19014" t="n">
        <v>2019</v>
      </c>
      <c r="B19014" t="inlineStr">
        <is>
          <t>01013694</t>
        </is>
      </c>
      <c r="C19014" t="inlineStr">
        <is>
          <t>인카금융서비스</t>
        </is>
      </c>
      <c r="D19014" t="n">
        <v>1612167000</v>
      </c>
      <c r="F19014" t="n">
        <v>106459000</v>
      </c>
      <c r="G19014" t="n">
        <v>32005000</v>
      </c>
      <c r="H19014" t="n">
        <v>2.94</v>
      </c>
      <c r="I19014" t="n">
        <v>5</v>
      </c>
      <c r="J19014" t="n">
        <v>10.3</v>
      </c>
      <c r="K19014" t="n">
        <v>-121186000</v>
      </c>
      <c r="L19014" t="n">
        <v>141680000</v>
      </c>
      <c r="M19014" t="n">
        <v>144768000</v>
      </c>
      <c r="N19014" t="n">
        <v>-125732000</v>
      </c>
      <c r="U19014">
        <f>(L19014-K19014)/(2*D19014*0.01)</f>
      </c>
      <c r="V19014">
        <f>(L19014+K19014)/(D19014*0.0001)</f>
      </c>
    </row>
    <row r="19015">
      <c r="A19015" t="n">
        <v>2017</v>
      </c>
      <c r="B19015" t="inlineStr">
        <is>
          <t>01014055</t>
        </is>
      </c>
      <c r="C19015" t="inlineStr">
        <is>
          <t>에스트래픽</t>
        </is>
      </c>
      <c r="D19015" t="n">
        <v>2077672000</v>
      </c>
      <c r="E19015" t="n">
        <v>662858000</v>
      </c>
      <c r="F19015" t="n">
        <v>281381000</v>
      </c>
      <c r="G19015" t="n">
        <v>25287000</v>
      </c>
      <c r="H19015" t="n">
        <v>2.98</v>
      </c>
      <c r="I19015" t="n">
        <v>3.32</v>
      </c>
      <c r="K19015" t="n">
        <v>-99224000</v>
      </c>
      <c r="L19015" t="n">
        <v>112689000</v>
      </c>
      <c r="M19015" t="n">
        <v>112798000</v>
      </c>
      <c r="N19015" t="n">
        <v>-101136000</v>
      </c>
      <c r="U19015">
        <f>(L19015-K19015)/(2*D19015*0.01)</f>
      </c>
      <c r="V19015">
        <f>(L19015+K19015)/(D19015*0.0001)</f>
      </c>
    </row>
    <row r="19016">
      <c r="A19016" t="n">
        <v>2018</v>
      </c>
      <c r="B19016" t="inlineStr">
        <is>
          <t>01014055</t>
        </is>
      </c>
      <c r="C19016" t="inlineStr">
        <is>
          <t>에스트래픽</t>
        </is>
      </c>
      <c r="D19016" t="n">
        <v>2881134000</v>
      </c>
      <c r="E19016" t="n">
        <v>680297000</v>
      </c>
      <c r="F19016" t="n">
        <v>202044000</v>
      </c>
      <c r="G19016" t="n">
        <v>40944000</v>
      </c>
      <c r="H19016" t="n">
        <v>2.62</v>
      </c>
      <c r="I19016" t="n">
        <v>3</v>
      </c>
      <c r="K19016" t="n">
        <v>-144038000</v>
      </c>
      <c r="L19016" t="n">
        <v>163669000</v>
      </c>
      <c r="M19016" t="n">
        <v>161745000</v>
      </c>
      <c r="N19016" t="n">
        <v>-145148000</v>
      </c>
      <c r="O19016">
        <f>D19015</f>
      </c>
      <c r="P19016">
        <f>(E19016-F19016+G19016)/O19016*100</f>
      </c>
      <c r="Q19016">
        <f>H19015</f>
      </c>
      <c r="R19016">
        <f>I19015</f>
      </c>
      <c r="S19016">
        <f>H19016-H19015</f>
      </c>
      <c r="T19016">
        <f>I19016-I19015</f>
      </c>
      <c r="U19016">
        <f>(L19016-K19016)/(2*D19016*0.01)</f>
      </c>
      <c r="V19016">
        <f>(L19016+K19016)/(D19016*0.0001)</f>
      </c>
    </row>
    <row r="19017">
      <c r="A19017" t="n">
        <v>2019</v>
      </c>
      <c r="B19017" t="inlineStr">
        <is>
          <t>01014055</t>
        </is>
      </c>
      <c r="C19017" t="inlineStr">
        <is>
          <t>에스트래픽</t>
        </is>
      </c>
      <c r="D19017" t="n">
        <v>2829233000</v>
      </c>
      <c r="E19017" t="n">
        <v>832586000</v>
      </c>
      <c r="F19017" t="n">
        <v>978638000</v>
      </c>
      <c r="G19017" t="n">
        <v>50903000</v>
      </c>
      <c r="H19017" t="n">
        <v>2.33</v>
      </c>
      <c r="I19017" t="n">
        <v>3</v>
      </c>
      <c r="K19017" t="n">
        <v>-200815000</v>
      </c>
      <c r="L19017" t="n">
        <v>231708000</v>
      </c>
      <c r="M19017" t="n">
        <v>228250000</v>
      </c>
      <c r="N19017" t="n">
        <v>-201817000</v>
      </c>
      <c r="O19017">
        <f>D19016</f>
      </c>
      <c r="P19017">
        <f>(E19017-F19017+G19017)/O19017*100</f>
      </c>
      <c r="Q19017">
        <f>H19016</f>
      </c>
      <c r="R19017">
        <f>I19016</f>
      </c>
      <c r="S19017">
        <f>H19017-H19016</f>
      </c>
      <c r="T19017">
        <f>I19017-I19016</f>
      </c>
      <c r="U19017">
        <f>(L19017-K19017)/(2*D19017*0.01)</f>
      </c>
      <c r="V19017">
        <f>(L19017+K19017)/(D19017*0.0001)</f>
      </c>
    </row>
    <row r="19018">
      <c r="A19018" t="n">
        <v>2021</v>
      </c>
      <c r="B19018" t="inlineStr">
        <is>
          <t>01014055</t>
        </is>
      </c>
      <c r="C19018" t="inlineStr">
        <is>
          <t>에스트래픽</t>
        </is>
      </c>
      <c r="D19018" t="n">
        <v>4286468000</v>
      </c>
      <c r="E19018" t="n">
        <v>1306691000</v>
      </c>
      <c r="F19018" t="n">
        <v>845885000</v>
      </c>
      <c r="G19018" t="n">
        <v>75428000</v>
      </c>
      <c r="H19018" t="n">
        <v>2.9</v>
      </c>
      <c r="I19018" t="n">
        <v>3</v>
      </c>
    </row>
    <row r="19019">
      <c r="A19019" t="n">
        <v>2022</v>
      </c>
      <c r="B19019" t="inlineStr">
        <is>
          <t>01014055</t>
        </is>
      </c>
      <c r="C19019" t="inlineStr">
        <is>
          <t>에스트래픽</t>
        </is>
      </c>
      <c r="D19019" t="n">
        <v>4200727000</v>
      </c>
      <c r="E19019" t="n">
        <v>1343412000</v>
      </c>
      <c r="F19019" t="n">
        <v>832956000</v>
      </c>
      <c r="G19019" t="n">
        <v>100554000</v>
      </c>
      <c r="H19019" t="n">
        <v>5.32</v>
      </c>
      <c r="I19019" t="n">
        <v>3</v>
      </c>
      <c r="K19019" t="n">
        <v>-245638000</v>
      </c>
      <c r="L19019" t="n">
        <v>277479000</v>
      </c>
      <c r="M19019" t="n">
        <v>281680000</v>
      </c>
      <c r="N19019" t="n">
        <v>-253478000</v>
      </c>
      <c r="O19019">
        <f>D19018</f>
      </c>
      <c r="P19019">
        <f>(E19019-F19019+G19019)/O19019*100</f>
      </c>
      <c r="Q19019">
        <f>H19018</f>
      </c>
      <c r="R19019">
        <f>I19018</f>
      </c>
      <c r="S19019">
        <f>H19019-H19018</f>
      </c>
      <c r="T19019">
        <f>I19019-I19018</f>
      </c>
      <c r="U19019">
        <f>(L19019-K19019)/(2*D19019*0.01)</f>
      </c>
      <c r="V19019">
        <f>(L19019+K19019)/(D19019*0.0001)</f>
      </c>
    </row>
    <row r="19020">
      <c r="A19020" t="n">
        <v>2023</v>
      </c>
      <c r="B19020" t="inlineStr">
        <is>
          <t>01014055</t>
        </is>
      </c>
      <c r="C19020" t="inlineStr">
        <is>
          <t>에스트래픽</t>
        </is>
      </c>
      <c r="D19020" t="n">
        <v>5005905000</v>
      </c>
      <c r="E19020" t="n">
        <v>1330984000</v>
      </c>
      <c r="F19020" t="n">
        <v>1048326000</v>
      </c>
      <c r="G19020" t="n">
        <v>186313000</v>
      </c>
      <c r="H19020" t="n">
        <v>4.47</v>
      </c>
      <c r="I19020" t="n">
        <v>2.7</v>
      </c>
      <c r="K19020" t="n">
        <v>-508802000</v>
      </c>
      <c r="L19020" t="n">
        <v>205771000</v>
      </c>
      <c r="M19020" t="n">
        <v>382423000</v>
      </c>
      <c r="N19020" t="n">
        <v>-342636000</v>
      </c>
      <c r="O19020">
        <f>D19019</f>
      </c>
      <c r="P19020">
        <f>(E19020-F19020+G19020)/O19020*100</f>
      </c>
      <c r="Q19020">
        <f>H19019</f>
      </c>
      <c r="R19020">
        <f>I19019</f>
      </c>
      <c r="S19020">
        <f>H19020-H19019</f>
      </c>
      <c r="T19020">
        <f>I19020-I19019</f>
      </c>
      <c r="U19020">
        <f>(L19020-K19020)/(2*D19020*0.01)</f>
      </c>
    </row>
    <row r="19021">
      <c r="A19021" t="n">
        <v>2024</v>
      </c>
      <c r="B19021" t="inlineStr">
        <is>
          <t>01014055</t>
        </is>
      </c>
      <c r="C19021" t="inlineStr">
        <is>
          <t>에스트래픽</t>
        </is>
      </c>
      <c r="D19021" t="n">
        <v>6114489000</v>
      </c>
      <c r="E19021" t="n">
        <v>1056392000</v>
      </c>
      <c r="F19021" t="n">
        <v>180223000</v>
      </c>
      <c r="G19021" t="n">
        <v>193696000</v>
      </c>
      <c r="H19021" t="n">
        <v>3.93</v>
      </c>
      <c r="I19021" t="n">
        <v>2.73</v>
      </c>
      <c r="J19021" t="n">
        <v>7.367</v>
      </c>
      <c r="K19021" t="n">
        <v>-407184000</v>
      </c>
      <c r="L19021" t="n">
        <v>351479000</v>
      </c>
      <c r="M19021" t="n">
        <v>462797000</v>
      </c>
      <c r="N19021" t="n">
        <v>-316508000</v>
      </c>
      <c r="O19021">
        <f>D19020</f>
      </c>
      <c r="P19021">
        <f>(E19021-F19021+G19021)/O19021*100</f>
      </c>
      <c r="Q19021">
        <f>H19020</f>
      </c>
      <c r="R19021">
        <f>I19020</f>
      </c>
      <c r="S19021">
        <f>H19021-H19020</f>
      </c>
      <c r="T19021">
        <f>I19021-I19020</f>
      </c>
      <c r="U19021">
        <f>(L19021-K19021)/(2*D19021*0.01)</f>
      </c>
    </row>
    <row r="19022">
      <c r="A19022" t="n">
        <v>2025</v>
      </c>
      <c r="B19022" t="inlineStr">
        <is>
          <t>01014055</t>
        </is>
      </c>
      <c r="C19022" t="inlineStr">
        <is>
          <t>에스트래픽</t>
        </is>
      </c>
      <c r="D19022" t="n">
        <v>6943496000</v>
      </c>
      <c r="E19022" t="n">
        <v>1350573000</v>
      </c>
      <c r="F19022" t="n">
        <v>743007000</v>
      </c>
      <c r="G19022" t="n">
        <v>242856000</v>
      </c>
      <c r="H19022" t="n">
        <v>4.3</v>
      </c>
      <c r="I19022" t="n">
        <v>2.74</v>
      </c>
      <c r="J19022" t="n">
        <v>7.272</v>
      </c>
      <c r="K19022" t="n">
        <v>-456167000</v>
      </c>
      <c r="L19022" t="n">
        <v>518050000</v>
      </c>
      <c r="M19022" t="n">
        <v>520469000</v>
      </c>
      <c r="N19022" t="n">
        <v>-466406000</v>
      </c>
      <c r="O19022">
        <f>D19021</f>
      </c>
      <c r="P19022">
        <f>(E19022-F19022+G19022)/O19022*100</f>
      </c>
      <c r="Q19022">
        <f>H19021</f>
      </c>
      <c r="R19022">
        <f>I19021</f>
      </c>
      <c r="S19022">
        <f>H19022-H19021</f>
      </c>
      <c r="T19022">
        <f>I19022-I19021</f>
      </c>
      <c r="U19022">
        <f>(L19022-K19022)/(2*D19022*0.01)</f>
      </c>
      <c r="V19022">
        <f>(L19022+K19022)/(D19022*0.0001)</f>
      </c>
    </row>
    <row r="19023">
      <c r="A19023" t="n">
        <v>2017</v>
      </c>
      <c r="B19023" t="inlineStr">
        <is>
          <t>01014657</t>
        </is>
      </c>
      <c r="C19023" t="inlineStr">
        <is>
          <t>비즈니스온커뮤니케이션</t>
        </is>
      </c>
      <c r="D19023" t="n">
        <v>1863190000</v>
      </c>
      <c r="E19023" t="n">
        <v>333512000</v>
      </c>
      <c r="F19023" t="n">
        <v>137597000</v>
      </c>
      <c r="G19023" t="n">
        <v>39689000</v>
      </c>
      <c r="H19023" t="n">
        <v>2.82</v>
      </c>
      <c r="I19023" t="n">
        <v>3</v>
      </c>
      <c r="J19023" t="n">
        <v>8.58</v>
      </c>
      <c r="K19023" t="n">
        <v>-154941700</v>
      </c>
      <c r="L19023" t="n">
        <v>179457600</v>
      </c>
      <c r="M19023" t="n">
        <v>177203050</v>
      </c>
      <c r="N19023" t="n">
        <v>-154941700</v>
      </c>
      <c r="U19023">
        <f>(L19023-K19023)/(2*D19023*0.01)</f>
      </c>
      <c r="V19023">
        <f>(L19023+K19023)/(D19023*0.0001)</f>
      </c>
    </row>
    <row r="19024">
      <c r="A19024" t="n">
        <v>2018</v>
      </c>
      <c r="B19024" t="inlineStr">
        <is>
          <t>01014657</t>
        </is>
      </c>
      <c r="C19024" t="inlineStr">
        <is>
          <t>비즈니스온커뮤니케이션</t>
        </is>
      </c>
      <c r="D19024" t="n">
        <v>2270332140</v>
      </c>
      <c r="E19024" t="n">
        <v>321036749</v>
      </c>
      <c r="F19024" t="n">
        <v>177347410</v>
      </c>
      <c r="G19024" t="n">
        <v>48049002</v>
      </c>
      <c r="H19024" t="n">
        <v>2.28</v>
      </c>
      <c r="I19024" t="n">
        <v>3</v>
      </c>
      <c r="K19024" t="n">
        <v>-188677622</v>
      </c>
      <c r="L19024" t="n">
        <v>218196844</v>
      </c>
      <c r="M19024" t="n">
        <v>213495716</v>
      </c>
      <c r="N19024" t="n">
        <v>-188495520</v>
      </c>
      <c r="O19024">
        <f>D19023</f>
      </c>
      <c r="P19024">
        <f>(E19024-F19024+G19024)/O19024*100</f>
      </c>
      <c r="Q19024">
        <f>H19023</f>
      </c>
      <c r="R19024">
        <f>I19023</f>
      </c>
      <c r="S19024">
        <f>H19024-H19023</f>
      </c>
      <c r="T19024">
        <f>I19024-I19023</f>
      </c>
      <c r="U19024">
        <f>(L19024-K19024)/(2*D19024*0.01)</f>
      </c>
      <c r="V19024">
        <f>(L19024+K19024)/(D19024*0.0001)</f>
      </c>
    </row>
    <row r="19025">
      <c r="A19025" t="n">
        <v>2019</v>
      </c>
      <c r="B19025" t="inlineStr">
        <is>
          <t>01014657</t>
        </is>
      </c>
      <c r="C19025" t="inlineStr">
        <is>
          <t>비즈니스온커뮤니케이션</t>
        </is>
      </c>
      <c r="D19025" t="n">
        <v>2202833056</v>
      </c>
      <c r="E19025" t="n">
        <v>349388980</v>
      </c>
      <c r="F19025" t="n">
        <v>824385865</v>
      </c>
      <c r="G19025" t="n">
        <v>49563814</v>
      </c>
      <c r="H19025" t="n">
        <v>2.06</v>
      </c>
      <c r="I19025" t="n">
        <v>3</v>
      </c>
      <c r="K19025" t="n">
        <v>-233506683</v>
      </c>
      <c r="L19025" t="n">
        <v>275260379</v>
      </c>
      <c r="M19025" t="n">
        <v>270919278</v>
      </c>
      <c r="N19025" t="n">
        <v>-233285242</v>
      </c>
      <c r="O19025">
        <f>D19024</f>
      </c>
      <c r="P19025">
        <f>(E19025-F19025+G19025)/O19025*100</f>
      </c>
      <c r="Q19025">
        <f>H19024</f>
      </c>
      <c r="R19025">
        <f>I19024</f>
      </c>
      <c r="S19025">
        <f>H19025-H19024</f>
      </c>
      <c r="T19025">
        <f>I19025-I19024</f>
      </c>
      <c r="U19025">
        <f>(L19025-K19025)/(2*D19025*0.01)</f>
      </c>
      <c r="V19025">
        <f>(L19025+K19025)/(D19025*0.0001)</f>
      </c>
    </row>
    <row r="19026">
      <c r="A19026" t="n">
        <v>2020</v>
      </c>
      <c r="B19026" t="inlineStr">
        <is>
          <t>01014657</t>
        </is>
      </c>
      <c r="C19026" t="inlineStr">
        <is>
          <t>비즈니스온커뮤니케이션</t>
        </is>
      </c>
      <c r="D19026" t="n">
        <v>2377333243</v>
      </c>
      <c r="E19026" t="n">
        <v>419499522</v>
      </c>
      <c r="F19026" t="n">
        <v>262619135</v>
      </c>
      <c r="G19026" t="n">
        <v>44060384</v>
      </c>
      <c r="H19026" t="n">
        <v>2.285</v>
      </c>
      <c r="I19026" t="n">
        <v>2.5</v>
      </c>
      <c r="K19026" t="n">
        <v>-252316425</v>
      </c>
      <c r="L19026" t="n">
        <v>292384786</v>
      </c>
      <c r="M19026" t="n">
        <v>296626285</v>
      </c>
      <c r="N19026" t="n">
        <v>-266694555</v>
      </c>
      <c r="O19026">
        <f>D19025</f>
      </c>
      <c r="P19026">
        <f>(E19026-F19026+G19026)/O19026*100</f>
      </c>
      <c r="Q19026">
        <f>H19025</f>
      </c>
      <c r="R19026">
        <f>I19025</f>
      </c>
      <c r="S19026">
        <f>H19026-H19025</f>
      </c>
      <c r="T19026">
        <f>I19026-I19025</f>
      </c>
      <c r="U19026">
        <f>(L19026-K19026)/(2*D19026*0.01)</f>
      </c>
      <c r="V19026">
        <f>(L19026+K19026)/(D19026*0.0001)</f>
      </c>
    </row>
    <row r="19027">
      <c r="A19027" t="n">
        <v>2021</v>
      </c>
      <c r="B19027" t="inlineStr">
        <is>
          <t>01014657</t>
        </is>
      </c>
      <c r="C19027" t="inlineStr">
        <is>
          <t>비즈니스온커뮤니케이션</t>
        </is>
      </c>
      <c r="D19027" t="n">
        <v>72648000000</v>
      </c>
      <c r="E19027" t="n">
        <v>4788000000</v>
      </c>
      <c r="F19027" t="n">
        <v>3564000000</v>
      </c>
      <c r="G19027" t="n">
        <v>2151000000</v>
      </c>
      <c r="H19027" t="n">
        <v>2.65</v>
      </c>
      <c r="I19027" t="n">
        <v>4</v>
      </c>
      <c r="J19027" t="n">
        <v>13.2</v>
      </c>
      <c r="K19027" t="n">
        <v>-8954000000</v>
      </c>
      <c r="L19027" t="n">
        <v>10127000000</v>
      </c>
      <c r="M19027" t="n">
        <v>2341000000</v>
      </c>
      <c r="N19027" t="n">
        <v>-2156000000</v>
      </c>
      <c r="O19027">
        <f>D19026</f>
      </c>
      <c r="P19027">
        <f>(E19027-F19027+G19027)/O19027*100</f>
      </c>
      <c r="Q19027">
        <f>H19026</f>
      </c>
      <c r="R19027">
        <f>I19026</f>
      </c>
      <c r="S19027">
        <f>H19027-H19026</f>
      </c>
      <c r="T19027">
        <f>I19027-I19026</f>
      </c>
      <c r="U19027">
        <f>(L19027-K19027)/(2*D19027*0.01)</f>
      </c>
      <c r="V19027">
        <f>(L19027+K19027)/(D19027*0.0001)</f>
      </c>
    </row>
    <row r="19028">
      <c r="A19028" t="n">
        <v>2022</v>
      </c>
      <c r="B19028" t="inlineStr">
        <is>
          <t>01014657</t>
        </is>
      </c>
      <c r="C19028" t="inlineStr">
        <is>
          <t>비즈니스온커뮤니케이션</t>
        </is>
      </c>
      <c r="D19028" t="n">
        <v>2440198600</v>
      </c>
      <c r="E19028" t="n">
        <v>518021491</v>
      </c>
      <c r="F19028" t="n">
        <v>355032715</v>
      </c>
      <c r="G19028" t="n">
        <v>60396779</v>
      </c>
      <c r="H19028" t="n">
        <v>5.17</v>
      </c>
      <c r="I19028" t="n">
        <v>5.2</v>
      </c>
      <c r="K19028" t="n">
        <v>-217268940</v>
      </c>
      <c r="L19028" t="n">
        <v>246379777</v>
      </c>
      <c r="M19028" t="n">
        <v>251427798</v>
      </c>
      <c r="N19028" t="n">
        <v>-217137851</v>
      </c>
      <c r="O19028">
        <f>D19027</f>
      </c>
      <c r="P19028">
        <f>(E19028-F19028+G19028)/O19028*100</f>
      </c>
      <c r="Q19028">
        <f>H19027</f>
      </c>
      <c r="R19028">
        <f>I19027</f>
      </c>
      <c r="S19028">
        <f>H19028-H19027</f>
      </c>
      <c r="T19028">
        <f>I19028-I19027</f>
      </c>
      <c r="U19028">
        <f>(L19028-K19028)/(2*D19028*0.01)</f>
      </c>
      <c r="V19028">
        <f>(L19028+K19028)/(D19028*0.0001)</f>
      </c>
    </row>
    <row r="19029">
      <c r="A19029" t="n">
        <v>2023</v>
      </c>
      <c r="B19029" t="inlineStr">
        <is>
          <t>01014657</t>
        </is>
      </c>
      <c r="C19029" t="inlineStr">
        <is>
          <t>비즈니스온커뮤니케이션</t>
        </is>
      </c>
      <c r="D19029" t="n">
        <v>2780297393</v>
      </c>
      <c r="E19029" t="n">
        <v>504198113</v>
      </c>
      <c r="F19029" t="n">
        <v>633463887</v>
      </c>
      <c r="G19029" t="n">
        <v>118030662</v>
      </c>
      <c r="H19029" t="n">
        <v>4.27</v>
      </c>
      <c r="I19029" t="n">
        <v>5.5</v>
      </c>
      <c r="K19029" t="n">
        <v>-239797480</v>
      </c>
      <c r="L19029" t="n">
        <v>278029739</v>
      </c>
      <c r="M19029" t="n">
        <v>272432286</v>
      </c>
      <c r="N19029" t="n">
        <v>-239085655</v>
      </c>
      <c r="O19029">
        <f>D19028</f>
      </c>
      <c r="P19029">
        <f>(E19029-F19029+G19029)/O19029*100</f>
      </c>
      <c r="Q19029">
        <f>H19028</f>
      </c>
      <c r="R19029">
        <f>I19028</f>
      </c>
      <c r="S19029">
        <f>H19029-H19028</f>
      </c>
      <c r="T19029">
        <f>I19029-I19028</f>
      </c>
      <c r="U19029">
        <f>(L19029-K19029)/(2*D19029*0.01)</f>
      </c>
      <c r="V19029">
        <f>(L19029+K19029)/(D19029*0.0001)</f>
      </c>
    </row>
    <row r="19030">
      <c r="A19030" t="n">
        <v>2024</v>
      </c>
      <c r="B19030" t="inlineStr">
        <is>
          <t>01014657</t>
        </is>
      </c>
      <c r="C19030" t="inlineStr">
        <is>
          <t>비즈니스온커뮤니케이션</t>
        </is>
      </c>
      <c r="D19030" t="n">
        <v>2776569601</v>
      </c>
      <c r="E19030" t="n">
        <v>568767287</v>
      </c>
      <c r="F19030" t="n">
        <v>565213768</v>
      </c>
      <c r="G19030" t="n">
        <v>104982050</v>
      </c>
      <c r="H19030" t="n">
        <v>3.64</v>
      </c>
      <c r="I19030" t="n">
        <v>4</v>
      </c>
      <c r="K19030" t="n">
        <v>-235869644</v>
      </c>
      <c r="L19030" t="n">
        <v>274978348</v>
      </c>
      <c r="M19030" t="n">
        <v>272169368</v>
      </c>
      <c r="N19030" t="n">
        <v>-238745066</v>
      </c>
      <c r="O19030">
        <f>D19029</f>
      </c>
      <c r="P19030">
        <f>(E19030-F19030+G19030)/O19030*100</f>
      </c>
      <c r="Q19030">
        <f>H19029</f>
      </c>
      <c r="R19030">
        <f>I19029</f>
      </c>
      <c r="S19030">
        <f>H19030-H19029</f>
      </c>
      <c r="T19030">
        <f>I19030-I19029</f>
      </c>
      <c r="U19030">
        <f>(L19030-K19030)/(2*D19030*0.01)</f>
      </c>
      <c r="V19030">
        <f>(L19030+K19030)/(D19030*0.0001)</f>
      </c>
    </row>
    <row r="19031">
      <c r="A19031" t="n">
        <v>2021</v>
      </c>
      <c r="B19031" t="inlineStr">
        <is>
          <t>01014718</t>
        </is>
      </c>
      <c r="C19031" t="inlineStr">
        <is>
          <t>제노코</t>
        </is>
      </c>
      <c r="D19031" t="n">
        <v>2187442000</v>
      </c>
      <c r="E19031" t="n">
        <v>473464000</v>
      </c>
      <c r="F19031" t="n">
        <v>1180789000</v>
      </c>
      <c r="G19031" t="n">
        <v>63318000</v>
      </c>
      <c r="H19031" t="n">
        <v>2.99</v>
      </c>
      <c r="I19031" t="n">
        <v>4.74</v>
      </c>
      <c r="J19031" t="n">
        <v>9.4</v>
      </c>
      <c r="K19031" t="n">
        <v>-185091000</v>
      </c>
      <c r="L19031" t="n">
        <v>217821000</v>
      </c>
      <c r="M19031" t="n">
        <v>211891000</v>
      </c>
      <c r="N19031" t="n">
        <v>-184000000</v>
      </c>
      <c r="U19031">
        <f>(L19031-K19031)/(2*D19031*0.01)</f>
      </c>
      <c r="V19031">
        <f>(L19031+K19031)/(D19031*0.0001)</f>
      </c>
    </row>
    <row r="19032">
      <c r="A19032" t="n">
        <v>2022</v>
      </c>
      <c r="B19032" t="inlineStr">
        <is>
          <t>01014718</t>
        </is>
      </c>
      <c r="C19032" t="inlineStr">
        <is>
          <t>제노코</t>
        </is>
      </c>
      <c r="D19032" t="n">
        <v>1961078000</v>
      </c>
      <c r="E19032" t="n">
        <v>470700000</v>
      </c>
      <c r="F19032" t="n">
        <v>457723000</v>
      </c>
      <c r="G19032" t="n">
        <v>74059000</v>
      </c>
      <c r="H19032" t="n">
        <v>5.35</v>
      </c>
      <c r="I19032" t="n">
        <v>5</v>
      </c>
      <c r="J19032" t="n">
        <v>9.199999999999999</v>
      </c>
      <c r="K19032" t="n">
        <v>-158348000</v>
      </c>
      <c r="L19032" t="n">
        <v>184023000</v>
      </c>
      <c r="M19032" t="n">
        <v>183025000</v>
      </c>
      <c r="N19032" t="n">
        <v>-160411000</v>
      </c>
      <c r="O19032">
        <f>D19031</f>
      </c>
      <c r="P19032">
        <f>(E19032-F19032+G19032)/O19032*100</f>
      </c>
      <c r="Q19032">
        <f>H19031</f>
      </c>
      <c r="R19032">
        <f>I19031</f>
      </c>
      <c r="S19032">
        <f>H19032-H19031</f>
      </c>
      <c r="T19032">
        <f>I19032-I19031</f>
      </c>
      <c r="U19032">
        <f>(L19032-K19032)/(2*D19032*0.01)</f>
      </c>
      <c r="V19032">
        <f>(L19032+K19032)/(D19032*0.0001)</f>
      </c>
    </row>
    <row r="19033">
      <c r="A19033" t="n">
        <v>2023</v>
      </c>
      <c r="B19033" t="inlineStr">
        <is>
          <t>01014718</t>
        </is>
      </c>
      <c r="C19033" t="inlineStr">
        <is>
          <t>제노코</t>
        </is>
      </c>
      <c r="D19033" t="n">
        <v>2396944000</v>
      </c>
      <c r="E19033" t="n">
        <v>490097000</v>
      </c>
      <c r="F19033" t="n">
        <v>302369000</v>
      </c>
      <c r="G19033" t="n">
        <v>103022000</v>
      </c>
      <c r="H19033" t="n">
        <v>4.59</v>
      </c>
      <c r="I19033" t="n">
        <v>5</v>
      </c>
      <c r="J19033" t="n">
        <v>9.300000000000001</v>
      </c>
      <c r="K19033" t="n">
        <v>-197290000</v>
      </c>
      <c r="L19033" t="n">
        <v>230061000</v>
      </c>
      <c r="M19033" t="n">
        <v>227012000</v>
      </c>
      <c r="N19033" t="n">
        <v>-198508000</v>
      </c>
      <c r="O19033">
        <f>D19032</f>
      </c>
      <c r="P19033">
        <f>(E19033-F19033+G19033)/O19033*100</f>
      </c>
      <c r="Q19033">
        <f>H19032</f>
      </c>
      <c r="R19033">
        <f>I19032</f>
      </c>
      <c r="S19033">
        <f>H19033-H19032</f>
      </c>
      <c r="T19033">
        <f>I19033-I19032</f>
      </c>
      <c r="U19033">
        <f>(L19033-K19033)/(2*D19033*0.01)</f>
      </c>
      <c r="V19033">
        <f>(L19033+K19033)/(D19033*0.0001)</f>
      </c>
    </row>
    <row r="19034">
      <c r="A19034" t="n">
        <v>2024</v>
      </c>
      <c r="B19034" t="inlineStr">
        <is>
          <t>01014718</t>
        </is>
      </c>
      <c r="C19034" t="inlineStr">
        <is>
          <t>제노코</t>
        </is>
      </c>
      <c r="D19034" t="n">
        <v>2066728000</v>
      </c>
      <c r="E19034" t="n">
        <v>540970000</v>
      </c>
      <c r="F19034" t="n">
        <v>698076000</v>
      </c>
      <c r="G19034" t="n">
        <v>104554000</v>
      </c>
      <c r="H19034" t="n">
        <v>4.03</v>
      </c>
      <c r="I19034" t="n">
        <v>3</v>
      </c>
      <c r="J19034" t="n">
        <v>8.4</v>
      </c>
      <c r="K19034" t="n">
        <v>-154557000</v>
      </c>
      <c r="L19034" t="n">
        <v>178776000</v>
      </c>
      <c r="M19034" t="n">
        <v>178985000</v>
      </c>
      <c r="N19034" t="n">
        <v>-157513000</v>
      </c>
      <c r="O19034">
        <f>D19033</f>
      </c>
      <c r="P19034">
        <f>(E19034-F19034+G19034)/O19034*100</f>
      </c>
      <c r="Q19034">
        <f>H19033</f>
      </c>
      <c r="R19034">
        <f>I19033</f>
      </c>
      <c r="S19034">
        <f>H19034-H19033</f>
      </c>
      <c r="T19034">
        <f>I19034-I19033</f>
      </c>
      <c r="U19034">
        <f>(L19034-K19034)/(2*D19034*0.01)</f>
      </c>
      <c r="V19034">
        <f>(L19034+K19034)/(D19034*0.0001)</f>
      </c>
    </row>
    <row r="19035">
      <c r="A19035" t="n">
        <v>2025</v>
      </c>
      <c r="B19035" t="inlineStr">
        <is>
          <t>01014718</t>
        </is>
      </c>
      <c r="C19035" t="inlineStr">
        <is>
          <t>제노코</t>
        </is>
      </c>
      <c r="D19035" t="n">
        <v>2440852000</v>
      </c>
      <c r="E19035" t="n">
        <v>594014000</v>
      </c>
      <c r="F19035" t="n">
        <v>565640000</v>
      </c>
      <c r="G19035" t="n">
        <v>85887000</v>
      </c>
      <c r="H19035" t="n">
        <v>4.44</v>
      </c>
      <c r="I19035" t="n">
        <v>5</v>
      </c>
      <c r="J19035" t="n">
        <v>8.699999999999999</v>
      </c>
      <c r="K19035" t="n">
        <v>-189115000</v>
      </c>
      <c r="L19035" t="n">
        <v>219657000</v>
      </c>
      <c r="M19035" t="n">
        <v>216419000</v>
      </c>
      <c r="N19035" t="n">
        <v>-190033000</v>
      </c>
      <c r="O19035">
        <f>D19034</f>
      </c>
      <c r="P19035">
        <f>(E19035-F19035+G19035)/O19035*100</f>
      </c>
      <c r="Q19035">
        <f>H19034</f>
      </c>
      <c r="R19035">
        <f>I19034</f>
      </c>
      <c r="S19035">
        <f>H19035-H19034</f>
      </c>
      <c r="T19035">
        <f>I19035-I19034</f>
      </c>
      <c r="U19035">
        <f>(L19035-K19035)/(2*D19035*0.01)</f>
      </c>
      <c r="V19035">
        <f>(L19035+K19035)/(D19035*0.0001)</f>
      </c>
    </row>
    <row r="19036">
      <c r="A19036" t="n">
        <v>2020</v>
      </c>
      <c r="B19036" t="inlineStr">
        <is>
          <t>01015160</t>
        </is>
      </c>
      <c r="C19036" t="inlineStr">
        <is>
          <t>PS일렉트로닉스</t>
        </is>
      </c>
      <c r="D19036" t="n">
        <v>1280184000</v>
      </c>
      <c r="E19036" t="n">
        <v>106222000</v>
      </c>
      <c r="G19036" t="n">
        <v>27616000</v>
      </c>
      <c r="H19036" t="n">
        <v>2.48</v>
      </c>
      <c r="I19036" t="n">
        <v>3</v>
      </c>
      <c r="K19036" t="n">
        <v>-123006000</v>
      </c>
      <c r="L19036" t="n">
        <v>142431000</v>
      </c>
      <c r="M19036" t="n">
        <v>140291000</v>
      </c>
      <c r="N19036" t="n">
        <v>-123604000</v>
      </c>
      <c r="U19036">
        <f>(L19036-K19036)/(2*D19036*0.01)</f>
      </c>
      <c r="V19036">
        <f>(L19036+K19036)/(D19036*0.0001)</f>
      </c>
    </row>
    <row r="19037">
      <c r="A19037" t="n">
        <v>2021</v>
      </c>
      <c r="B19037" t="inlineStr">
        <is>
          <t>01015160</t>
        </is>
      </c>
      <c r="C19037" t="inlineStr">
        <is>
          <t>PS일렉트로닉스</t>
        </is>
      </c>
      <c r="D19037" t="n">
        <v>1352626000</v>
      </c>
      <c r="E19037" t="n">
        <v>105863000</v>
      </c>
      <c r="G19037" t="n">
        <v>33420000</v>
      </c>
      <c r="H19037" t="n">
        <v>2.97</v>
      </c>
      <c r="I19037" t="n">
        <v>3</v>
      </c>
      <c r="K19037" t="n">
        <v>-123282000</v>
      </c>
      <c r="L19037" t="n">
        <v>141594000</v>
      </c>
      <c r="M19037" t="n">
        <v>140188000</v>
      </c>
      <c r="N19037" t="n">
        <v>-124434000</v>
      </c>
      <c r="O19037">
        <f>D19036</f>
      </c>
      <c r="Q19037">
        <f>H19036</f>
      </c>
      <c r="R19037">
        <f>I19036</f>
      </c>
      <c r="S19037">
        <f>H19037-H19036</f>
      </c>
      <c r="T19037">
        <f>I19037-I19036</f>
      </c>
      <c r="U19037">
        <f>(L19037-K19037)/(2*D19037*0.01)</f>
      </c>
      <c r="V19037">
        <f>(L19037+K19037)/(D19037*0.0001)</f>
      </c>
    </row>
    <row r="19038">
      <c r="A19038" t="n">
        <v>2022</v>
      </c>
      <c r="B19038" t="inlineStr">
        <is>
          <t>01015160</t>
        </is>
      </c>
      <c r="C19038" t="inlineStr">
        <is>
          <t>PS일렉트로닉스</t>
        </is>
      </c>
      <c r="D19038" t="n">
        <v>1179150000</v>
      </c>
      <c r="E19038" t="n">
        <v>97736000</v>
      </c>
      <c r="G19038" t="n">
        <v>45604000</v>
      </c>
      <c r="H19038" t="n">
        <v>5.33</v>
      </c>
      <c r="I19038" t="n">
        <v>3</v>
      </c>
      <c r="K19038" t="n">
        <v>-94671000</v>
      </c>
      <c r="L19038" t="n">
        <v>107317000</v>
      </c>
      <c r="M19038" t="n">
        <v>108865000</v>
      </c>
      <c r="N19038" t="n">
        <v>-97622000</v>
      </c>
      <c r="O19038">
        <f>D19037</f>
      </c>
      <c r="Q19038">
        <f>H19037</f>
      </c>
      <c r="R19038">
        <f>I19037</f>
      </c>
      <c r="S19038">
        <f>H19038-H19037</f>
      </c>
      <c r="T19038">
        <f>I19038-I19037</f>
      </c>
      <c r="U19038">
        <f>(L19038-K19038)/(2*D19038*0.01)</f>
      </c>
      <c r="V19038">
        <f>(L19038+K19038)/(D19038*0.0001)</f>
      </c>
    </row>
    <row r="19039">
      <c r="A19039" t="n">
        <v>2023</v>
      </c>
      <c r="B19039" t="inlineStr">
        <is>
          <t>01015160</t>
        </is>
      </c>
      <c r="C19039" t="inlineStr">
        <is>
          <t>PS일렉트로닉스</t>
        </is>
      </c>
      <c r="D19039" t="n">
        <v>1500904000</v>
      </c>
      <c r="E19039" t="n">
        <v>90416000</v>
      </c>
      <c r="G19039" t="n">
        <v>64102000</v>
      </c>
      <c r="H19039" t="n">
        <v>4.52</v>
      </c>
      <c r="I19039" t="n">
        <v>3</v>
      </c>
      <c r="K19039" t="n">
        <v>-117362000</v>
      </c>
      <c r="L19039" t="n">
        <v>132511000</v>
      </c>
      <c r="M19039" t="n">
        <v>133318000</v>
      </c>
      <c r="N19039" t="n">
        <v>-120151000</v>
      </c>
      <c r="O19039">
        <f>D19038</f>
      </c>
      <c r="Q19039">
        <f>H19038</f>
      </c>
      <c r="R19039">
        <f>I19038</f>
      </c>
      <c r="S19039">
        <f>H19039-H19038</f>
      </c>
      <c r="T19039">
        <f>I19039-I19038</f>
      </c>
      <c r="U19039">
        <f>(L19039-K19039)/(2*D19039*0.01)</f>
      </c>
      <c r="V19039">
        <f>(L19039+K19039)/(D19039*0.0001)</f>
      </c>
    </row>
    <row r="19040">
      <c r="A19040" t="n">
        <v>2024</v>
      </c>
      <c r="B19040" t="inlineStr">
        <is>
          <t>01015160</t>
        </is>
      </c>
      <c r="C19040" t="inlineStr">
        <is>
          <t>PS일렉트로닉스</t>
        </is>
      </c>
      <c r="D19040" t="n">
        <v>3199447000</v>
      </c>
      <c r="E19040" t="n">
        <v>208464000</v>
      </c>
      <c r="F19040" t="n">
        <v>238378000</v>
      </c>
      <c r="G19040" t="n">
        <v>93642000</v>
      </c>
      <c r="H19040" t="n">
        <v>3.95</v>
      </c>
      <c r="I19040" t="n">
        <v>3.645</v>
      </c>
      <c r="K19040" t="n">
        <v>-218849000</v>
      </c>
      <c r="L19040" t="n">
        <v>246969000</v>
      </c>
      <c r="M19040" t="n">
        <v>247778000</v>
      </c>
      <c r="N19040" t="n">
        <v>-223498000</v>
      </c>
      <c r="O19040">
        <f>D19039</f>
      </c>
      <c r="P19040">
        <f>(E19040-F19040+G19040)/O19040*100</f>
      </c>
      <c r="Q19040">
        <f>H19039</f>
      </c>
      <c r="R19040">
        <f>I19039</f>
      </c>
      <c r="S19040">
        <f>H19040-H19039</f>
      </c>
      <c r="T19040">
        <f>I19040-I19039</f>
      </c>
      <c r="U19040">
        <f>(L19040-K19040)/(2*D19040*0.01)</f>
      </c>
      <c r="V19040">
        <f>(L19040+K19040)/(D19040*0.0001)</f>
      </c>
    </row>
    <row r="19041">
      <c r="A19041" t="n">
        <v>2025</v>
      </c>
      <c r="B19041" t="inlineStr">
        <is>
          <t>01015160</t>
        </is>
      </c>
      <c r="C19041" t="inlineStr">
        <is>
          <t>PS일렉트로닉스</t>
        </is>
      </c>
      <c r="D19041" t="n">
        <v>4015762000</v>
      </c>
      <c r="E19041" t="n">
        <v>357627000</v>
      </c>
      <c r="F19041" t="n">
        <v>168480000</v>
      </c>
      <c r="G19041" t="n">
        <v>119458000</v>
      </c>
      <c r="H19041" t="n">
        <v>4.26</v>
      </c>
      <c r="I19041" t="n">
        <v>3</v>
      </c>
      <c r="K19041" t="n">
        <v>-218578000</v>
      </c>
      <c r="L19041" t="n">
        <v>245536000</v>
      </c>
      <c r="M19041" t="n">
        <v>247227000</v>
      </c>
      <c r="N19041" t="n">
        <v>-223938000</v>
      </c>
      <c r="O19041">
        <f>D19040</f>
      </c>
      <c r="P19041">
        <f>(E19041-F19041+G19041)/O19041*100</f>
      </c>
      <c r="Q19041">
        <f>H19040</f>
      </c>
      <c r="R19041">
        <f>I19040</f>
      </c>
      <c r="S19041">
        <f>H19041-H19040</f>
      </c>
      <c r="T19041">
        <f>I19041-I19040</f>
      </c>
      <c r="U19041">
        <f>(L19041-K19041)/(2*D19041*0.01)</f>
      </c>
      <c r="V19041">
        <f>(L19041+K19041)/(D19041*0.0001)</f>
      </c>
    </row>
    <row r="19042">
      <c r="A19042" t="n">
        <v>2024</v>
      </c>
      <c r="B19042" t="inlineStr">
        <is>
          <t>01015364</t>
        </is>
      </c>
      <c r="C19042" t="inlineStr">
        <is>
          <t>우리투자증권</t>
        </is>
      </c>
      <c r="D19042" t="n">
        <v>11982381000</v>
      </c>
      <c r="E19042" t="n">
        <v>1627133000</v>
      </c>
      <c r="F19042" t="n">
        <v>1425363000</v>
      </c>
      <c r="G19042" t="n">
        <v>399297000</v>
      </c>
      <c r="H19042" t="n">
        <v>4.06</v>
      </c>
      <c r="I19042" t="n">
        <v>3</v>
      </c>
      <c r="K19042" t="n">
        <v>-987618000</v>
      </c>
      <c r="L19042" t="n">
        <v>1148354000</v>
      </c>
      <c r="M19042" t="n">
        <v>1150396000</v>
      </c>
      <c r="N19042" t="n">
        <v>-1007063000</v>
      </c>
      <c r="U19042">
        <f>(L19042-K19042)/(2*D19042*0.01)</f>
      </c>
      <c r="V19042">
        <f>(L19042+K19042)/(D19042*0.0001)</f>
      </c>
    </row>
    <row r="19043">
      <c r="A19043" t="n">
        <v>2017</v>
      </c>
      <c r="B19043" t="inlineStr">
        <is>
          <t>01015726</t>
        </is>
      </c>
      <c r="C19043" t="inlineStr">
        <is>
          <t>미래테크놀로지</t>
        </is>
      </c>
      <c r="D19043" t="n">
        <v>931404000</v>
      </c>
      <c r="H19043" t="n">
        <v>2.76</v>
      </c>
      <c r="I19043" t="n">
        <v>5</v>
      </c>
      <c r="K19043" t="n">
        <v>92343000</v>
      </c>
      <c r="L19043" t="n">
        <v>-78615000</v>
      </c>
      <c r="M19043" t="n">
        <v>-79216000</v>
      </c>
      <c r="N19043" t="n">
        <v>95151000</v>
      </c>
      <c r="V19043">
        <f>(L19043+K19043)/(D19043*0.0001)</f>
      </c>
    </row>
    <row r="19044">
      <c r="A19044" t="n">
        <v>2018</v>
      </c>
      <c r="B19044" t="inlineStr">
        <is>
          <t>01015726</t>
        </is>
      </c>
      <c r="C19044" t="inlineStr">
        <is>
          <t>미래테크놀로지</t>
        </is>
      </c>
      <c r="D19044" t="n">
        <v>1068674000</v>
      </c>
      <c r="E19044" t="n">
        <v>439138000</v>
      </c>
      <c r="F19044" t="n">
        <v>329421000</v>
      </c>
      <c r="G19044" t="n">
        <v>23171000</v>
      </c>
      <c r="H19044" t="n">
        <v>2.67</v>
      </c>
      <c r="I19044" t="n">
        <v>7</v>
      </c>
      <c r="K19044" t="n">
        <v>-111657000</v>
      </c>
      <c r="L19044" t="n">
        <v>135901000</v>
      </c>
      <c r="M19044" t="n">
        <v>128529000</v>
      </c>
      <c r="N19044" t="n">
        <v>-108463000</v>
      </c>
      <c r="O19044">
        <f>D19043</f>
      </c>
      <c r="P19044">
        <f>(E19044-F19044+G19044)/O19044*100</f>
      </c>
      <c r="Q19044">
        <f>H19043</f>
      </c>
      <c r="R19044">
        <f>I19043</f>
      </c>
      <c r="S19044">
        <f>H19044-H19043</f>
      </c>
      <c r="T19044">
        <f>I19044-I19043</f>
      </c>
      <c r="U19044">
        <f>(L19044-K19044)/(2*D19044*0.01)</f>
      </c>
      <c r="V19044">
        <f>(L19044+K19044)/(D19044*0.0001)</f>
      </c>
    </row>
    <row r="19045">
      <c r="A19045" t="n">
        <v>2019</v>
      </c>
      <c r="B19045" t="inlineStr">
        <is>
          <t>01015726</t>
        </is>
      </c>
      <c r="C19045" t="inlineStr">
        <is>
          <t>미래테크놀로지</t>
        </is>
      </c>
      <c r="D19045" t="n">
        <v>1436033000</v>
      </c>
      <c r="E19045" t="n">
        <v>501362000</v>
      </c>
      <c r="F19045" t="n">
        <v>209567000</v>
      </c>
      <c r="G19045" t="n">
        <v>25306000</v>
      </c>
      <c r="H19045" t="n">
        <v>2.28</v>
      </c>
      <c r="I19045" t="n">
        <v>7</v>
      </c>
      <c r="K19045" t="n">
        <v>-172888000</v>
      </c>
      <c r="L19045" t="n">
        <v>213779000</v>
      </c>
      <c r="M19045" t="n">
        <v>201459000</v>
      </c>
      <c r="N19045" t="n">
        <v>-167551000</v>
      </c>
      <c r="O19045">
        <f>D19044</f>
      </c>
      <c r="P19045">
        <f>(E19045-F19045+G19045)/O19045*100</f>
      </c>
      <c r="Q19045">
        <f>H19044</f>
      </c>
      <c r="R19045">
        <f>I19044</f>
      </c>
      <c r="S19045">
        <f>H19045-H19044</f>
      </c>
      <c r="T19045">
        <f>I19045-I19044</f>
      </c>
      <c r="U19045">
        <f>(L19045-K19045)/(2*D19045*0.01)</f>
      </c>
      <c r="V19045">
        <f>(L19045+K19045)/(D19045*0.0001)</f>
      </c>
    </row>
    <row r="19046">
      <c r="A19046" t="n">
        <v>2020</v>
      </c>
      <c r="B19046" t="inlineStr">
        <is>
          <t>01015726</t>
        </is>
      </c>
      <c r="C19046" t="inlineStr">
        <is>
          <t>미래테크놀로지</t>
        </is>
      </c>
      <c r="D19046" t="n">
        <v>2142756000</v>
      </c>
      <c r="E19046" t="n">
        <v>648910000</v>
      </c>
      <c r="F19046" t="n">
        <v>97609000</v>
      </c>
      <c r="G19046" t="n">
        <v>29349000</v>
      </c>
      <c r="H19046" t="n">
        <v>2.63</v>
      </c>
      <c r="I19046" t="n">
        <v>7</v>
      </c>
      <c r="K19046" t="n">
        <v>-241010000</v>
      </c>
      <c r="L19046" t="n">
        <v>295608000</v>
      </c>
      <c r="M19046" t="n">
        <v>279740000</v>
      </c>
      <c r="N19046" t="n">
        <v>-234218000</v>
      </c>
      <c r="O19046">
        <f>D19045</f>
      </c>
      <c r="P19046">
        <f>(E19046-F19046+G19046)/O19046*100</f>
      </c>
      <c r="Q19046">
        <f>H19045</f>
      </c>
      <c r="R19046">
        <f>I19045</f>
      </c>
      <c r="S19046">
        <f>H19046-H19045</f>
      </c>
      <c r="T19046">
        <f>I19046-I19045</f>
      </c>
      <c r="U19046">
        <f>(L19046-K19046)/(2*D19046*0.01)</f>
      </c>
      <c r="V19046">
        <f>(L19046+K19046)/(D19046*0.0001)</f>
      </c>
    </row>
    <row r="19047">
      <c r="A19047" t="n">
        <v>2020</v>
      </c>
      <c r="B19047" t="inlineStr">
        <is>
          <t>01016479</t>
        </is>
      </c>
      <c r="C19047" t="inlineStr">
        <is>
          <t>오로스테크놀로지</t>
        </is>
      </c>
      <c r="D19047" t="n">
        <v>1878855457</v>
      </c>
      <c r="E19047" t="n">
        <v>378001250</v>
      </c>
      <c r="F19047" t="n">
        <v>56320829</v>
      </c>
      <c r="G19047" t="n">
        <v>35626626</v>
      </c>
      <c r="H19047" t="n">
        <v>1.97</v>
      </c>
      <c r="I19047" t="n">
        <v>4.76</v>
      </c>
      <c r="K19047" t="n">
        <v>-171219091</v>
      </c>
      <c r="L19047" t="n">
        <v>201886061</v>
      </c>
      <c r="M19047" t="n">
        <v>199653349</v>
      </c>
      <c r="N19047" t="n">
        <v>-172640130</v>
      </c>
      <c r="U19047">
        <f>(L19047-K19047)/(2*D19047*0.01)</f>
      </c>
      <c r="V19047">
        <f>(L19047+K19047)/(D19047*0.0001)</f>
      </c>
    </row>
    <row r="19048">
      <c r="A19048" t="n">
        <v>2021</v>
      </c>
      <c r="B19048" t="inlineStr">
        <is>
          <t>01016479</t>
        </is>
      </c>
      <c r="C19048" t="inlineStr">
        <is>
          <t>오로스테크놀로지</t>
        </is>
      </c>
      <c r="D19048" t="n">
        <v>2552873800</v>
      </c>
      <c r="E19048" t="n">
        <v>523219123</v>
      </c>
      <c r="F19048" t="n">
        <v>188033309</v>
      </c>
      <c r="G19048" t="n">
        <v>47200400</v>
      </c>
      <c r="O19048">
        <f>D19047</f>
      </c>
      <c r="P19048">
        <f>(E19048-F19048+G19048)/O19048*100</f>
      </c>
    </row>
    <row r="19049">
      <c r="A19049" t="n">
        <v>2022</v>
      </c>
      <c r="B19049" t="inlineStr">
        <is>
          <t>01016479</t>
        </is>
      </c>
      <c r="C19049" t="inlineStr">
        <is>
          <t>오로스테크놀로지</t>
        </is>
      </c>
      <c r="D19049" t="n">
        <v>4235480636</v>
      </c>
      <c r="E19049" t="n">
        <v>812465277</v>
      </c>
      <c r="F19049" t="n">
        <v>203205801</v>
      </c>
      <c r="G19049" t="n">
        <v>64219056</v>
      </c>
      <c r="O19049">
        <f>D19048</f>
      </c>
      <c r="P19049">
        <f>(E19049-F19049+G19049)/O19049*100</f>
      </c>
    </row>
    <row r="19050">
      <c r="A19050" t="n">
        <v>2023</v>
      </c>
      <c r="B19050" t="inlineStr">
        <is>
          <t>01016479</t>
        </is>
      </c>
      <c r="C19050" t="inlineStr">
        <is>
          <t>오로스테크놀로지</t>
        </is>
      </c>
      <c r="D19050" t="n">
        <v>6335218752</v>
      </c>
      <c r="E19050" t="n">
        <v>1224667548</v>
      </c>
      <c r="F19050" t="n">
        <v>222533684</v>
      </c>
      <c r="G19050" t="n">
        <v>211845432</v>
      </c>
      <c r="O19050">
        <f>D19049</f>
      </c>
      <c r="P19050">
        <f>(E19050-F19050+G19050)/O19050*100</f>
      </c>
    </row>
    <row r="19051">
      <c r="A19051" t="n">
        <v>2024</v>
      </c>
      <c r="B19051" t="inlineStr">
        <is>
          <t>01016479</t>
        </is>
      </c>
      <c r="C19051" t="inlineStr">
        <is>
          <t>오로스테크놀로지</t>
        </is>
      </c>
      <c r="D19051" t="n">
        <v>7546664958</v>
      </c>
      <c r="E19051" t="n">
        <v>1675267692</v>
      </c>
      <c r="F19051" t="n">
        <v>520222028</v>
      </c>
      <c r="G19051" t="n">
        <v>269052408</v>
      </c>
      <c r="O19051">
        <f>D19050</f>
      </c>
      <c r="P19051">
        <f>(E19051-F19051+G19051)/O19051*100</f>
      </c>
    </row>
    <row r="19052">
      <c r="A19052" t="n">
        <v>2025</v>
      </c>
      <c r="B19052" t="inlineStr">
        <is>
          <t>01016479</t>
        </is>
      </c>
      <c r="C19052" t="inlineStr">
        <is>
          <t>오로스테크놀로지</t>
        </is>
      </c>
      <c r="D19052" t="n">
        <v>7794066503</v>
      </c>
      <c r="E19052" t="n">
        <v>1827838980</v>
      </c>
      <c r="F19052" t="n">
        <v>920789288</v>
      </c>
      <c r="G19052" t="n">
        <v>276964944</v>
      </c>
      <c r="O19052">
        <f>D19051</f>
      </c>
      <c r="P19052">
        <f>(E19052-F19052+G19052)/O19052*100</f>
      </c>
    </row>
    <row r="19053">
      <c r="A19053" t="n">
        <v>2023</v>
      </c>
      <c r="B19053" t="inlineStr">
        <is>
          <t>01016983</t>
        </is>
      </c>
      <c r="C19053" t="inlineStr">
        <is>
          <t>글로텍</t>
        </is>
      </c>
      <c r="D19053" t="n">
        <v>62891000000</v>
      </c>
      <c r="E19053" t="n">
        <v>2234000000</v>
      </c>
      <c r="F19053" t="n">
        <v>3156000000</v>
      </c>
      <c r="G19053" t="n">
        <v>1850000000</v>
      </c>
      <c r="H19053" t="n">
        <v>4</v>
      </c>
      <c r="I19053" t="n">
        <v>3</v>
      </c>
      <c r="J19053" t="n">
        <v>12.8</v>
      </c>
      <c r="K19053" t="n">
        <v>-12439000000</v>
      </c>
      <c r="L19053" t="n">
        <v>14510000000</v>
      </c>
      <c r="M19053" t="n">
        <v>9637000000</v>
      </c>
      <c r="N19053" t="n">
        <v>-8757000000</v>
      </c>
      <c r="U19053">
        <f>(L19053-K19053)/(2*D19053*0.01)</f>
      </c>
      <c r="V19053">
        <f>(L19053+K19053)/(D19053*0.0001)</f>
      </c>
    </row>
    <row r="19054">
      <c r="A19054" t="n">
        <v>2017</v>
      </c>
      <c r="B19054" t="inlineStr">
        <is>
          <t>01018802</t>
        </is>
      </c>
      <c r="C19054" t="inlineStr">
        <is>
          <t>엔솔바이오사이언스</t>
        </is>
      </c>
      <c r="D19054" t="n">
        <v>11832000000</v>
      </c>
      <c r="E19054" t="n">
        <v>658000000</v>
      </c>
      <c r="F19054" t="n">
        <v>661000000</v>
      </c>
      <c r="G19054" t="n">
        <v>473000000</v>
      </c>
    </row>
    <row r="19055">
      <c r="A19055" t="n">
        <v>2018</v>
      </c>
      <c r="B19055" t="inlineStr">
        <is>
          <t>01018802</t>
        </is>
      </c>
      <c r="C19055" t="inlineStr">
        <is>
          <t>엔솔바이오사이언스</t>
        </is>
      </c>
      <c r="D19055" t="n">
        <v>918742000</v>
      </c>
      <c r="E19055" t="n">
        <v>262028000</v>
      </c>
      <c r="F19055" t="n">
        <v>53062000</v>
      </c>
      <c r="G19055" t="n">
        <v>28645000</v>
      </c>
      <c r="H19055" t="n">
        <v>2.66</v>
      </c>
      <c r="I19055" t="n">
        <v>3</v>
      </c>
      <c r="J19055" t="n">
        <v>8.15</v>
      </c>
      <c r="K19055" t="n">
        <v>-31040000</v>
      </c>
      <c r="L19055" t="n">
        <v>35787000</v>
      </c>
      <c r="M19055" t="n">
        <v>35326000</v>
      </c>
      <c r="N19055" t="n">
        <v>-31248000</v>
      </c>
      <c r="O19055">
        <f>D19054</f>
      </c>
      <c r="P19055">
        <f>(E19055-F19055+G19055)/O19055*100</f>
      </c>
      <c r="U19055">
        <f>(L19055-K19055)/(2*D19055*0.01)</f>
      </c>
      <c r="V19055">
        <f>(L19055+K19055)/(D19055*0.0001)</f>
      </c>
    </row>
    <row r="19056">
      <c r="A19056" t="n">
        <v>2019</v>
      </c>
      <c r="B19056" t="inlineStr">
        <is>
          <t>01018802</t>
        </is>
      </c>
      <c r="C19056" t="inlineStr">
        <is>
          <t>엔솔바이오사이언스</t>
        </is>
      </c>
      <c r="D19056" t="n">
        <v>1146480000</v>
      </c>
      <c r="E19056" t="n">
        <v>180986000</v>
      </c>
      <c r="F19056" t="n">
        <v>82906000</v>
      </c>
      <c r="G19056" t="n">
        <v>23795000</v>
      </c>
      <c r="H19056" t="n">
        <v>2.39</v>
      </c>
      <c r="I19056" t="n">
        <v>1.72</v>
      </c>
      <c r="J19056" t="n">
        <v>9.51</v>
      </c>
      <c r="K19056" t="n">
        <v>-33939000</v>
      </c>
      <c r="L19056" t="n">
        <v>39996000</v>
      </c>
      <c r="M19056" t="n">
        <v>40607000</v>
      </c>
      <c r="N19056" t="n">
        <v>-35020000</v>
      </c>
      <c r="O19056">
        <f>D19055</f>
      </c>
      <c r="P19056">
        <f>(E19056-F19056+G19056)/O19056*100</f>
      </c>
      <c r="Q19056">
        <f>H19055</f>
      </c>
      <c r="R19056">
        <f>I19055</f>
      </c>
      <c r="S19056">
        <f>H19056-H19055</f>
      </c>
      <c r="T19056">
        <f>I19056-I19055</f>
      </c>
      <c r="U19056">
        <f>(L19056-K19056)/(2*D19056*0.01)</f>
      </c>
      <c r="V19056">
        <f>(L19056+K19056)/(D19056*0.0001)</f>
      </c>
    </row>
    <row r="19057">
      <c r="A19057" t="n">
        <v>2020</v>
      </c>
      <c r="B19057" t="inlineStr">
        <is>
          <t>01018802</t>
        </is>
      </c>
      <c r="C19057" t="inlineStr">
        <is>
          <t>엔솔바이오사이언스</t>
        </is>
      </c>
      <c r="D19057" t="n">
        <v>1616585000</v>
      </c>
      <c r="E19057" t="n">
        <v>296582000</v>
      </c>
      <c r="F19057" t="n">
        <v>11475000</v>
      </c>
      <c r="G19057" t="n">
        <v>26851000</v>
      </c>
      <c r="H19057" t="n">
        <v>2.48</v>
      </c>
      <c r="I19057" t="n">
        <v>1.6</v>
      </c>
      <c r="J19057" t="n">
        <v>9.82</v>
      </c>
      <c r="K19057" t="n">
        <v>-38441000</v>
      </c>
      <c r="L19057" t="n">
        <v>45779000</v>
      </c>
      <c r="O19057">
        <f>D19056</f>
      </c>
      <c r="P19057">
        <f>(E19057-F19057+G19057)/O19057*100</f>
      </c>
      <c r="Q19057">
        <f>H19056</f>
      </c>
      <c r="R19057">
        <f>I19056</f>
      </c>
      <c r="S19057">
        <f>H19057-H19056</f>
      </c>
      <c r="T19057">
        <f>I19057-I19056</f>
      </c>
      <c r="U19057">
        <f>(L19057-K19057)/(2*D19057*0.01)</f>
      </c>
      <c r="V19057">
        <f>(L19057+K19057)/(D19057*0.0001)</f>
      </c>
    </row>
    <row r="19058">
      <c r="A19058" t="n">
        <v>2021</v>
      </c>
      <c r="B19058" t="inlineStr">
        <is>
          <t>01018802</t>
        </is>
      </c>
      <c r="C19058" t="inlineStr">
        <is>
          <t>엔솔바이오사이언스</t>
        </is>
      </c>
      <c r="D19058" t="n">
        <v>2457211000</v>
      </c>
      <c r="E19058" t="n">
        <v>351323000</v>
      </c>
      <c r="F19058" t="n">
        <v>107483000</v>
      </c>
      <c r="G19058" t="n">
        <v>39489000</v>
      </c>
      <c r="H19058" t="n">
        <v>2.84</v>
      </c>
      <c r="I19058" t="n">
        <v>3</v>
      </c>
      <c r="J19058" t="n">
        <v>6.55</v>
      </c>
      <c r="K19058" t="n">
        <v>-146778000</v>
      </c>
      <c r="L19058" t="n">
        <v>167497000</v>
      </c>
      <c r="O19058">
        <f>D19057</f>
      </c>
      <c r="P19058">
        <f>(E19058-F19058+G19058)/O19058*100</f>
      </c>
      <c r="Q19058">
        <f>H19057</f>
      </c>
      <c r="R19058">
        <f>I19057</f>
      </c>
      <c r="S19058">
        <f>H19058-H19057</f>
      </c>
      <c r="T19058">
        <f>I19058-I19057</f>
      </c>
      <c r="U19058">
        <f>(L19058-K19058)/(2*D19058*0.01)</f>
      </c>
      <c r="V19058">
        <f>(L19058+K19058)/(D19058*0.0001)</f>
      </c>
    </row>
    <row r="19059">
      <c r="A19059" t="n">
        <v>2022</v>
      </c>
      <c r="B19059" t="inlineStr">
        <is>
          <t>01018802</t>
        </is>
      </c>
      <c r="C19059" t="inlineStr">
        <is>
          <t>엔솔바이오사이언스</t>
        </is>
      </c>
      <c r="D19059" t="n">
        <v>2569728000</v>
      </c>
      <c r="E19059" t="n">
        <v>389743000</v>
      </c>
      <c r="F19059" t="n">
        <v>113394000</v>
      </c>
      <c r="G19059" t="n">
        <v>65418000</v>
      </c>
      <c r="H19059" t="n">
        <v>5.29</v>
      </c>
      <c r="I19059" t="n">
        <v>3</v>
      </c>
      <c r="J19059" t="n">
        <v>5.62</v>
      </c>
      <c r="K19059" t="n">
        <v>-129442000</v>
      </c>
      <c r="L19059" t="n">
        <v>145542000</v>
      </c>
      <c r="O19059">
        <f>D19058</f>
      </c>
      <c r="P19059">
        <f>(E19059-F19059+G19059)/O19059*100</f>
      </c>
      <c r="Q19059">
        <f>H19058</f>
      </c>
      <c r="R19059">
        <f>I19058</f>
      </c>
      <c r="S19059">
        <f>H19059-H19058</f>
      </c>
      <c r="T19059">
        <f>I19059-I19058</f>
      </c>
      <c r="U19059">
        <f>(L19059-K19059)/(2*D19059*0.01)</f>
      </c>
      <c r="V19059">
        <f>(L19059+K19059)/(D19059*0.0001)</f>
      </c>
    </row>
    <row r="19060">
      <c r="A19060" t="n">
        <v>2023</v>
      </c>
      <c r="B19060" t="inlineStr">
        <is>
          <t>01018802</t>
        </is>
      </c>
      <c r="C19060" t="inlineStr">
        <is>
          <t>엔솔바이오사이언스</t>
        </is>
      </c>
      <c r="D19060" t="n">
        <v>2598295000</v>
      </c>
      <c r="E19060" t="n">
        <v>303015000</v>
      </c>
      <c r="F19060" t="n">
        <v>440687000</v>
      </c>
      <c r="G19060" t="n">
        <v>126246000</v>
      </c>
      <c r="H19060" t="n">
        <v>4.42</v>
      </c>
      <c r="I19060" t="n">
        <v>3</v>
      </c>
      <c r="J19060" t="n">
        <v>5.95</v>
      </c>
      <c r="K19060" t="n">
        <v>-142462000</v>
      </c>
      <c r="L19060" t="n">
        <v>161146000</v>
      </c>
      <c r="O19060">
        <f>D19059</f>
      </c>
      <c r="P19060">
        <f>(E19060-F19060+G19060)/O19060*100</f>
      </c>
      <c r="Q19060">
        <f>H19059</f>
      </c>
      <c r="R19060">
        <f>I19059</f>
      </c>
      <c r="S19060">
        <f>H19060-H19059</f>
      </c>
      <c r="T19060">
        <f>I19060-I19059</f>
      </c>
      <c r="U19060">
        <f>(L19060-K19060)/(2*D19060*0.01)</f>
      </c>
      <c r="V19060">
        <f>(L19060+K19060)/(D19060*0.0001)</f>
      </c>
    </row>
    <row r="19061">
      <c r="A19061" t="n">
        <v>2024</v>
      </c>
      <c r="B19061" t="inlineStr">
        <is>
          <t>01018802</t>
        </is>
      </c>
      <c r="C19061" t="inlineStr">
        <is>
          <t>엔솔바이오사이언스</t>
        </is>
      </c>
      <c r="D19061" t="n">
        <v>2608661000</v>
      </c>
      <c r="E19061" t="n">
        <v>464142000</v>
      </c>
      <c r="F19061" t="n">
        <v>584180000</v>
      </c>
      <c r="G19061" t="n">
        <v>109108000</v>
      </c>
      <c r="H19061" t="n">
        <v>3.86</v>
      </c>
      <c r="I19061" t="n">
        <v>3</v>
      </c>
      <c r="J19061" t="n">
        <v>5.17</v>
      </c>
      <c r="K19061" t="n">
        <v>-122508000</v>
      </c>
      <c r="L19061" t="n">
        <v>137845000</v>
      </c>
      <c r="O19061">
        <f>D19060</f>
      </c>
      <c r="P19061">
        <f>(E19061-F19061+G19061)/O19061*100</f>
      </c>
      <c r="Q19061">
        <f>H19060</f>
      </c>
      <c r="R19061">
        <f>I19060</f>
      </c>
      <c r="S19061">
        <f>H19061-H19060</f>
      </c>
      <c r="T19061">
        <f>I19061-I19060</f>
      </c>
      <c r="U19061">
        <f>(L19061-K19061)/(2*D19061*0.01)</f>
      </c>
      <c r="V19061">
        <f>(L19061+K19061)/(D19061*0.0001)</f>
      </c>
    </row>
    <row r="19062">
      <c r="A19062" t="n">
        <v>2025</v>
      </c>
      <c r="B19062" t="inlineStr">
        <is>
          <t>01018802</t>
        </is>
      </c>
      <c r="C19062" t="inlineStr">
        <is>
          <t>엔솔바이오사이언스</t>
        </is>
      </c>
      <c r="D19062" t="n">
        <v>2962544000</v>
      </c>
      <c r="E19062" t="n">
        <v>243253000</v>
      </c>
      <c r="F19062" t="n">
        <v>0</v>
      </c>
      <c r="G19062" t="n">
        <v>93687000</v>
      </c>
      <c r="H19062" t="n">
        <v>4.17</v>
      </c>
      <c r="I19062" t="n">
        <v>3</v>
      </c>
      <c r="J19062" t="n">
        <v>5.03</v>
      </c>
      <c r="K19062" t="n">
        <v>-135321000</v>
      </c>
      <c r="L19062" t="n">
        <v>151729000</v>
      </c>
      <c r="O19062">
        <f>D19061</f>
      </c>
      <c r="P19062">
        <f>(E19062-F19062+G19062)/O19062*100</f>
      </c>
      <c r="Q19062">
        <f>H19061</f>
      </c>
      <c r="R19062">
        <f>I19061</f>
      </c>
      <c r="S19062">
        <f>H19062-H19061</f>
      </c>
      <c r="T19062">
        <f>I19062-I19061</f>
      </c>
      <c r="U19062">
        <f>(L19062-K19062)/(2*D19062*0.01)</f>
      </c>
      <c r="V19062">
        <f>(L19062+K19062)/(D19062*0.0001)</f>
      </c>
    </row>
    <row r="19063">
      <c r="A19063" t="n">
        <v>2022</v>
      </c>
      <c r="B19063" t="inlineStr">
        <is>
          <t>01020269</t>
        </is>
      </c>
      <c r="C19063" t="inlineStr">
        <is>
          <t>탈로스</t>
        </is>
      </c>
      <c r="D19063" t="n">
        <v>971390000</v>
      </c>
      <c r="E19063" t="n">
        <v>164623000</v>
      </c>
      <c r="F19063" t="n">
        <v>57257000</v>
      </c>
      <c r="G19063" t="n">
        <v>3052000</v>
      </c>
      <c r="H19063" t="n">
        <v>5.34</v>
      </c>
      <c r="I19063" t="n">
        <v>5.67</v>
      </c>
      <c r="K19063" t="n">
        <v>-7758000</v>
      </c>
      <c r="L19063" t="n">
        <v>9067000</v>
      </c>
      <c r="M19063" t="n">
        <v>8959000</v>
      </c>
      <c r="N19063" t="n">
        <v>-7813000</v>
      </c>
      <c r="U19063">
        <f>(L19063-K19063)/(2*D19063*0.01)</f>
      </c>
      <c r="V19063">
        <f>(L19063+K19063)/(D19063*0.0001)</f>
      </c>
    </row>
    <row r="19064">
      <c r="A19064" t="n">
        <v>2023</v>
      </c>
      <c r="B19064" t="inlineStr">
        <is>
          <t>01020269</t>
        </is>
      </c>
      <c r="C19064" t="inlineStr">
        <is>
          <t>탈로스</t>
        </is>
      </c>
      <c r="D19064" t="n">
        <v>1154620000</v>
      </c>
      <c r="E19064" t="n">
        <v>219213000</v>
      </c>
      <c r="F19064" t="n">
        <v>8484000</v>
      </c>
      <c r="G19064" t="n">
        <v>6209000</v>
      </c>
      <c r="H19064" t="n">
        <v>4.58</v>
      </c>
      <c r="I19064" t="n">
        <v>6.7</v>
      </c>
      <c r="K19064" t="n">
        <v>-15788000</v>
      </c>
      <c r="L19064" t="n">
        <v>18561000</v>
      </c>
      <c r="M19064" t="n">
        <v>18008000</v>
      </c>
      <c r="N19064" t="n">
        <v>-15647000</v>
      </c>
      <c r="O19064">
        <f>D19063</f>
      </c>
      <c r="P19064">
        <f>(E19064-F19064+G19064)/O19064*100</f>
      </c>
      <c r="Q19064">
        <f>H19063</f>
      </c>
      <c r="R19064">
        <f>I19063</f>
      </c>
      <c r="S19064">
        <f>H19064-H19063</f>
      </c>
      <c r="T19064">
        <f>I19064-I19063</f>
      </c>
      <c r="U19064">
        <f>(L19064-K19064)/(2*D19064*0.01)</f>
      </c>
      <c r="V19064">
        <f>(L19064+K19064)/(D19064*0.0001)</f>
      </c>
    </row>
    <row r="19065">
      <c r="A19065" t="n">
        <v>2024</v>
      </c>
      <c r="B19065" t="inlineStr">
        <is>
          <t>01020269</t>
        </is>
      </c>
      <c r="C19065" t="inlineStr">
        <is>
          <t>탈로스</t>
        </is>
      </c>
      <c r="D19065" t="n">
        <v>1095665000</v>
      </c>
      <c r="E19065" t="n">
        <v>212275000</v>
      </c>
      <c r="F19065" t="n">
        <v>271536000</v>
      </c>
      <c r="G19065" t="n">
        <v>13699000</v>
      </c>
      <c r="H19065" t="n">
        <v>4.04</v>
      </c>
      <c r="I19065" t="n">
        <v>6.7</v>
      </c>
      <c r="K19065" t="n">
        <v>-22096000</v>
      </c>
      <c r="L19065" t="n">
        <v>25858000</v>
      </c>
      <c r="M19065" t="n">
        <v>24949000</v>
      </c>
      <c r="N19065" t="n">
        <v>-21794000</v>
      </c>
      <c r="O19065">
        <f>D19064</f>
      </c>
      <c r="P19065">
        <f>(E19065-F19065+G19065)/O19065*100</f>
      </c>
      <c r="Q19065">
        <f>H19064</f>
      </c>
      <c r="R19065">
        <f>I19064</f>
      </c>
      <c r="S19065">
        <f>H19065-H19064</f>
      </c>
      <c r="T19065">
        <f>I19065-I19064</f>
      </c>
      <c r="U19065">
        <f>(L19065-K19065)/(2*D19065*0.01)</f>
      </c>
      <c r="V19065">
        <f>(L19065+K19065)/(D19065*0.0001)</f>
      </c>
    </row>
    <row r="19066">
      <c r="A19066" t="n">
        <v>2025</v>
      </c>
      <c r="B19066" t="inlineStr">
        <is>
          <t>01020269</t>
        </is>
      </c>
      <c r="C19066" t="inlineStr">
        <is>
          <t>탈로스</t>
        </is>
      </c>
      <c r="D19066" t="n">
        <v>906853000</v>
      </c>
      <c r="E19066" t="n">
        <v>218616000</v>
      </c>
      <c r="F19066" t="n">
        <v>135448000</v>
      </c>
      <c r="G19066" t="n">
        <v>14099000</v>
      </c>
      <c r="H19066" t="n">
        <v>4.4</v>
      </c>
      <c r="I19066" t="n">
        <v>5.9</v>
      </c>
      <c r="K19066" t="n">
        <v>-25880000</v>
      </c>
      <c r="L19066" t="n">
        <v>29982000</v>
      </c>
      <c r="M19066" t="n">
        <v>29273000</v>
      </c>
      <c r="N19066" t="n">
        <v>-25784000</v>
      </c>
      <c r="O19066">
        <f>D19065</f>
      </c>
      <c r="P19066">
        <f>(E19066-F19066+G19066)/O19066*100</f>
      </c>
      <c r="Q19066">
        <f>H19065</f>
      </c>
      <c r="R19066">
        <f>I19065</f>
      </c>
      <c r="S19066">
        <f>H19066-H19065</f>
      </c>
      <c r="T19066">
        <f>I19066-I19065</f>
      </c>
      <c r="U19066">
        <f>(L19066-K19066)/(2*D19066*0.01)</f>
      </c>
      <c r="V19066">
        <f>(L19066+K19066)/(D19066*0.0001)</f>
      </c>
    </row>
    <row r="19067">
      <c r="A19067" t="n">
        <v>2022</v>
      </c>
      <c r="B19067" t="inlineStr">
        <is>
          <t>01020843</t>
        </is>
      </c>
      <c r="C19067" t="inlineStr">
        <is>
          <t>원익피앤이</t>
        </is>
      </c>
      <c r="D19067" t="n">
        <v>8587646000</v>
      </c>
      <c r="E19067" t="n">
        <v>2873332000</v>
      </c>
      <c r="F19067" t="n">
        <v>2377237000</v>
      </c>
      <c r="G19067" t="n">
        <v>301233000</v>
      </c>
      <c r="H19067" t="n">
        <v>5.37</v>
      </c>
      <c r="I19067" t="n">
        <v>4</v>
      </c>
      <c r="J19067" t="n">
        <v>10.965</v>
      </c>
      <c r="K19067" t="n">
        <v>-861573000</v>
      </c>
      <c r="L19067" t="n">
        <v>1036510000</v>
      </c>
      <c r="M19067" t="n">
        <v>1041580000</v>
      </c>
      <c r="N19067" t="n">
        <v>-880238000</v>
      </c>
      <c r="U19067">
        <f>(L19067-K19067)/(2*D19067*0.01)</f>
      </c>
      <c r="V19067">
        <f>(L19067+K19067)/(D19067*0.0001)</f>
      </c>
    </row>
    <row r="19068">
      <c r="A19068" t="n">
        <v>2023</v>
      </c>
      <c r="B19068" t="inlineStr">
        <is>
          <t>01020843</t>
        </is>
      </c>
      <c r="C19068" t="inlineStr">
        <is>
          <t>원익피앤이</t>
        </is>
      </c>
      <c r="D19068" t="n">
        <v>9940662000</v>
      </c>
      <c r="E19068" t="n">
        <v>2673856000</v>
      </c>
      <c r="F19068" t="n">
        <v>3522052000</v>
      </c>
      <c r="G19068" t="n">
        <v>372475000</v>
      </c>
      <c r="H19068" t="n">
        <v>4.645</v>
      </c>
      <c r="I19068" t="n">
        <v>4</v>
      </c>
      <c r="J19068" t="n">
        <v>11.59</v>
      </c>
      <c r="K19068" t="n">
        <v>-1030050000</v>
      </c>
      <c r="L19068" t="n">
        <v>-861573000</v>
      </c>
      <c r="M19068" t="n">
        <v>1240943000</v>
      </c>
      <c r="N19068" t="n">
        <v>1041580000</v>
      </c>
      <c r="O19068">
        <f>D19067</f>
      </c>
      <c r="P19068">
        <f>(E19068-F19068+G19068)/O19068*100</f>
      </c>
      <c r="Q19068">
        <f>H19067</f>
      </c>
      <c r="R19068">
        <f>I19067</f>
      </c>
      <c r="S19068">
        <f>H19068-H19067</f>
      </c>
      <c r="T19068">
        <f>I19068-I19067</f>
      </c>
      <c r="U19068">
        <f>(L19068-K19068)/(2*D19068*0.01)</f>
      </c>
    </row>
    <row r="19069">
      <c r="A19069" t="n">
        <v>2024</v>
      </c>
      <c r="B19069" t="inlineStr">
        <is>
          <t>01020843</t>
        </is>
      </c>
      <c r="C19069" t="inlineStr">
        <is>
          <t>원익피앤이</t>
        </is>
      </c>
      <c r="D19069" t="n">
        <v>11113793000</v>
      </c>
      <c r="E19069" t="n">
        <v>3482038000</v>
      </c>
      <c r="F19069" t="n">
        <v>2399102000</v>
      </c>
      <c r="G19069" t="n">
        <v>415358000</v>
      </c>
      <c r="H19069" t="n">
        <v>4.125</v>
      </c>
      <c r="I19069" t="n">
        <v>4</v>
      </c>
      <c r="J19069" t="n">
        <v>11.935</v>
      </c>
      <c r="K19069" t="n">
        <v>-1214003000</v>
      </c>
      <c r="L19069" t="n">
        <v>1475626000</v>
      </c>
      <c r="M19069" t="n">
        <v>1464576000</v>
      </c>
      <c r="N19069" t="n">
        <v>-1227331000</v>
      </c>
      <c r="O19069">
        <f>D19068</f>
      </c>
      <c r="P19069">
        <f>(E19069-F19069+G19069)/O19069*100</f>
      </c>
      <c r="Q19069">
        <f>H19068</f>
      </c>
      <c r="R19069">
        <f>I19068</f>
      </c>
      <c r="S19069">
        <f>H19069-H19068</f>
      </c>
      <c r="T19069">
        <f>I19069-I19068</f>
      </c>
      <c r="U19069">
        <f>(L19069-K19069)/(2*D19069*0.01)</f>
      </c>
      <c r="V19069">
        <f>(L19069+K19069)/(D19069*0.0001)</f>
      </c>
    </row>
    <row r="19070">
      <c r="A19070" t="n">
        <v>2025</v>
      </c>
      <c r="B19070" t="inlineStr">
        <is>
          <t>01020843</t>
        </is>
      </c>
      <c r="C19070" t="inlineStr">
        <is>
          <t>원익피앤이</t>
        </is>
      </c>
      <c r="D19070" t="n">
        <v>10527513000</v>
      </c>
      <c r="E19070" t="n">
        <v>3153909000</v>
      </c>
      <c r="F19070" t="n">
        <v>3100861000</v>
      </c>
      <c r="G19070" t="n">
        <v>415085000</v>
      </c>
      <c r="H19070" t="n">
        <v>4.66</v>
      </c>
      <c r="I19070" t="n">
        <v>4</v>
      </c>
      <c r="J19070" t="n">
        <v>13.81</v>
      </c>
      <c r="K19070" t="n">
        <v>-1119093000</v>
      </c>
      <c r="L19070" t="n">
        <v>1348999000</v>
      </c>
      <c r="M19070" t="n">
        <v>1345110000</v>
      </c>
      <c r="N19070" t="n">
        <v>-1135640000</v>
      </c>
      <c r="O19070">
        <f>D19069</f>
      </c>
      <c r="P19070">
        <f>(E19070-F19070+G19070)/O19070*100</f>
      </c>
      <c r="Q19070">
        <f>H19069</f>
      </c>
      <c r="R19070">
        <f>I19069</f>
      </c>
      <c r="S19070">
        <f>H19070-H19069</f>
      </c>
      <c r="T19070">
        <f>I19070-I19069</f>
      </c>
      <c r="U19070">
        <f>(L19070-K19070)/(2*D19070*0.01)</f>
      </c>
      <c r="V19070">
        <f>(L19070+K19070)/(D19070*0.0001)</f>
      </c>
    </row>
    <row r="19071">
      <c r="A19071" t="n">
        <v>2023</v>
      </c>
      <c r="B19071" t="inlineStr">
        <is>
          <t>01021639</t>
        </is>
      </c>
      <c r="C19071" t="inlineStr">
        <is>
          <t>나라셀라</t>
        </is>
      </c>
      <c r="D19071" t="n">
        <v>3838525000</v>
      </c>
      <c r="E19071" t="n">
        <v>856897000</v>
      </c>
      <c r="F19071" t="n">
        <v>714965000</v>
      </c>
      <c r="G19071" t="n">
        <v>157432000</v>
      </c>
      <c r="H19071" t="n">
        <v>5.144</v>
      </c>
      <c r="I19071" t="n">
        <v>6.63</v>
      </c>
      <c r="K19071" t="n">
        <v>-328830000</v>
      </c>
      <c r="L19071" t="n">
        <v>385148000</v>
      </c>
      <c r="M19071" t="n">
        <v>376050000</v>
      </c>
      <c r="N19071" t="n">
        <v>-327815000</v>
      </c>
      <c r="U19071">
        <f>(L19071-K19071)/(2*D19071*0.01)</f>
      </c>
      <c r="V19071">
        <f>(L19071+K19071)/(D19071*0.0001)</f>
      </c>
    </row>
    <row r="19072">
      <c r="A19072" t="n">
        <v>2024</v>
      </c>
      <c r="B19072" t="inlineStr">
        <is>
          <t>01021639</t>
        </is>
      </c>
      <c r="C19072" t="inlineStr">
        <is>
          <t>나라셀라</t>
        </is>
      </c>
      <c r="D19072" t="n">
        <v>4179859000</v>
      </c>
      <c r="E19072" t="n">
        <v>1124296000</v>
      </c>
      <c r="F19072" t="n">
        <v>648469000</v>
      </c>
      <c r="G19072" t="n">
        <v>194760000</v>
      </c>
      <c r="H19072" t="n">
        <v>4.575</v>
      </c>
      <c r="I19072" t="n">
        <v>5.95</v>
      </c>
      <c r="K19072" t="n">
        <v>-359468000</v>
      </c>
      <c r="L19072" t="n">
        <v>422166000</v>
      </c>
      <c r="M19072" t="n">
        <v>413806000</v>
      </c>
      <c r="N19072" t="n">
        <v>-359468000</v>
      </c>
      <c r="O19072">
        <f>D19071</f>
      </c>
      <c r="P19072">
        <f>(E19072-F19072+G19072)/O19072*100</f>
      </c>
      <c r="Q19072">
        <f>H19071</f>
      </c>
      <c r="R19072">
        <f>I19071</f>
      </c>
      <c r="S19072">
        <f>H19072-H19071</f>
      </c>
      <c r="T19072">
        <f>I19072-I19071</f>
      </c>
      <c r="U19072">
        <f>(L19072-K19072)/(2*D19072*0.01)</f>
      </c>
      <c r="V19072">
        <f>(L19072+K19072)/(D19072*0.0001)</f>
      </c>
    </row>
    <row r="19073">
      <c r="A19073" t="n">
        <v>2025</v>
      </c>
      <c r="B19073" t="inlineStr">
        <is>
          <t>01021639</t>
        </is>
      </c>
      <c r="C19073" t="inlineStr">
        <is>
          <t>나라셀라</t>
        </is>
      </c>
      <c r="D19073" t="n">
        <v>4211217000</v>
      </c>
      <c r="E19073" t="n">
        <v>1002079000</v>
      </c>
      <c r="F19073" t="n">
        <v>571732000</v>
      </c>
      <c r="G19073" t="n">
        <v>188899000</v>
      </c>
      <c r="H19073" t="n">
        <v>4.971</v>
      </c>
      <c r="I19073" t="n">
        <v>4.71</v>
      </c>
      <c r="K19073" t="n">
        <v>-328475000</v>
      </c>
      <c r="L19073" t="n">
        <v>383221000</v>
      </c>
      <c r="M19073" t="n">
        <v>379010000</v>
      </c>
      <c r="N19073" t="n">
        <v>-332686000</v>
      </c>
      <c r="O19073">
        <f>D19072</f>
      </c>
      <c r="P19073">
        <f>(E19073-F19073+G19073)/O19073*100</f>
      </c>
      <c r="Q19073">
        <f>H19072</f>
      </c>
      <c r="R19073">
        <f>I19072</f>
      </c>
      <c r="S19073">
        <f>H19073-H19072</f>
      </c>
      <c r="T19073">
        <f>I19073-I19072</f>
      </c>
      <c r="U19073">
        <f>(L19073-K19073)/(2*D19073*0.01)</f>
      </c>
      <c r="V19073">
        <f>(L19073+K19073)/(D19073*0.0001)</f>
      </c>
    </row>
    <row r="19074">
      <c r="A19074" t="n">
        <v>2019</v>
      </c>
      <c r="B19074" t="inlineStr">
        <is>
          <t>01021666</t>
        </is>
      </c>
      <c r="C19074" t="inlineStr">
        <is>
          <t>덕산테코피아</t>
        </is>
      </c>
      <c r="D19074" t="n">
        <v>3359886000</v>
      </c>
      <c r="E19074" t="n">
        <v>793868000</v>
      </c>
      <c r="F19074" t="n">
        <v>379032000</v>
      </c>
      <c r="G19074" t="n">
        <v>62387000</v>
      </c>
      <c r="H19074" t="n">
        <v>2.695</v>
      </c>
      <c r="I19074" t="n">
        <v>5.63</v>
      </c>
      <c r="K19074" t="n">
        <v>-292956000</v>
      </c>
      <c r="L19074" t="n">
        <v>345772000</v>
      </c>
      <c r="M19074" t="n">
        <v>340672000</v>
      </c>
      <c r="N19074" t="n">
        <v>-288437000</v>
      </c>
      <c r="U19074">
        <f>(L19074-K19074)/(2*D19074*0.01)</f>
      </c>
      <c r="V19074">
        <f>(L19074+K19074)/(D19074*0.0001)</f>
      </c>
    </row>
    <row r="19075">
      <c r="A19075" t="n">
        <v>2020</v>
      </c>
      <c r="B19075" t="inlineStr">
        <is>
          <t>01021666</t>
        </is>
      </c>
      <c r="C19075" t="inlineStr">
        <is>
          <t>덕산테코피아</t>
        </is>
      </c>
      <c r="D19075" t="n">
        <v>3958480000</v>
      </c>
      <c r="E19075" t="n">
        <v>936812000</v>
      </c>
      <c r="F19075" t="n">
        <v>111211000</v>
      </c>
      <c r="G19075" t="n">
        <v>81811000</v>
      </c>
      <c r="H19075" t="n">
        <v>2.805</v>
      </c>
      <c r="I19075" t="n">
        <v>4.14</v>
      </c>
      <c r="O19075">
        <f>D19074</f>
      </c>
      <c r="P19075">
        <f>(E19075-F19075+G19075)/O19075*100</f>
      </c>
      <c r="Q19075">
        <f>H19074</f>
      </c>
      <c r="R19075">
        <f>I19074</f>
      </c>
      <c r="S19075">
        <f>H19075-H19074</f>
      </c>
      <c r="T19075">
        <f>I19075-I19074</f>
      </c>
    </row>
    <row r="19076">
      <c r="A19076" t="n">
        <v>2021</v>
      </c>
      <c r="B19076" t="inlineStr">
        <is>
          <t>01021666</t>
        </is>
      </c>
      <c r="C19076" t="inlineStr">
        <is>
          <t>덕산테코피아</t>
        </is>
      </c>
      <c r="D19076" t="n">
        <v>4523961000000</v>
      </c>
      <c r="E19076" t="n">
        <v>1078379000000</v>
      </c>
      <c r="F19076" t="n">
        <v>270766000000</v>
      </c>
      <c r="G19076" t="n">
        <v>107083000000</v>
      </c>
      <c r="H19076" t="n">
        <v>3.295</v>
      </c>
      <c r="I19076" t="n">
        <v>3.565</v>
      </c>
      <c r="O19076">
        <f>D19075</f>
      </c>
      <c r="P19076">
        <f>(E19076-F19076+G19076)/O19076*100</f>
      </c>
      <c r="Q19076">
        <f>H19075</f>
      </c>
      <c r="R19076">
        <f>I19075</f>
      </c>
      <c r="S19076">
        <f>H19076-H19075</f>
      </c>
      <c r="T19076">
        <f>I19076-I19075</f>
      </c>
    </row>
    <row r="19077">
      <c r="A19077" t="n">
        <v>2022</v>
      </c>
      <c r="B19077" t="inlineStr">
        <is>
          <t>01021666</t>
        </is>
      </c>
      <c r="C19077" t="inlineStr">
        <is>
          <t>덕산테코피아</t>
        </is>
      </c>
      <c r="D19077" t="n">
        <v>4263408000</v>
      </c>
      <c r="E19077" t="n">
        <v>1403882000</v>
      </c>
      <c r="F19077" t="n">
        <v>1003530000</v>
      </c>
      <c r="G19077" t="n">
        <v>142196000</v>
      </c>
      <c r="H19077" t="n">
        <v>5.615</v>
      </c>
      <c r="I19077" t="n">
        <v>3.54</v>
      </c>
      <c r="K19077" t="n">
        <v>-326692000</v>
      </c>
      <c r="L19077" t="n">
        <v>381141000</v>
      </c>
      <c r="M19077" t="n">
        <v>395813000</v>
      </c>
      <c r="N19077" t="n">
        <v>-343619000</v>
      </c>
      <c r="O19077">
        <f>D19076</f>
      </c>
      <c r="P19077">
        <f>(E19077-F19077+G19077)/O19077*100</f>
      </c>
      <c r="Q19077">
        <f>H19076</f>
      </c>
      <c r="R19077">
        <f>I19076</f>
      </c>
      <c r="S19077">
        <f>H19077-H19076</f>
      </c>
      <c r="T19077">
        <f>I19077-I19076</f>
      </c>
      <c r="U19077">
        <f>(L19077-K19077)/(2*D19077*0.01)</f>
      </c>
      <c r="V19077">
        <f>(L19077+K19077)/(D19077*0.0001)</f>
      </c>
    </row>
    <row r="19078">
      <c r="A19078" t="n">
        <v>2023</v>
      </c>
      <c r="B19078" t="inlineStr">
        <is>
          <t>01021666</t>
        </is>
      </c>
      <c r="C19078" t="inlineStr">
        <is>
          <t>덕산테코피아</t>
        </is>
      </c>
      <c r="D19078" t="n">
        <v>4787223000</v>
      </c>
      <c r="E19078" t="n">
        <v>1141826000</v>
      </c>
      <c r="F19078" t="n">
        <v>796076000</v>
      </c>
      <c r="G19078" t="n">
        <v>200304000</v>
      </c>
      <c r="H19078" t="n">
        <v>4.84</v>
      </c>
      <c r="I19078" t="n">
        <v>3.755</v>
      </c>
      <c r="K19078" t="n">
        <v>-383824000</v>
      </c>
      <c r="L19078" t="n">
        <v>449404000</v>
      </c>
      <c r="M19078" t="n">
        <v>456300000</v>
      </c>
      <c r="N19078" t="n">
        <v>-395880000</v>
      </c>
      <c r="O19078">
        <f>D19077</f>
      </c>
      <c r="P19078">
        <f>(E19078-F19078+G19078)/O19078*100</f>
      </c>
      <c r="Q19078">
        <f>H19077</f>
      </c>
      <c r="R19078">
        <f>I19077</f>
      </c>
      <c r="S19078">
        <f>H19078-H19077</f>
      </c>
      <c r="T19078">
        <f>I19078-I19077</f>
      </c>
      <c r="U19078">
        <f>(L19078-K19078)/(2*D19078*0.01)</f>
      </c>
      <c r="V19078">
        <f>(L19078+K19078)/(D19078*0.0001)</f>
      </c>
    </row>
    <row r="19079">
      <c r="A19079" t="n">
        <v>2024</v>
      </c>
      <c r="B19079" t="inlineStr">
        <is>
          <t>01021666</t>
        </is>
      </c>
      <c r="C19079" t="inlineStr">
        <is>
          <t>덕산테코피아</t>
        </is>
      </c>
      <c r="D19079" t="n">
        <v>6737404000</v>
      </c>
      <c r="E19079" t="n">
        <v>1770213000</v>
      </c>
      <c r="F19079" t="n">
        <v>924381000</v>
      </c>
      <c r="G19079" t="n">
        <v>238067000</v>
      </c>
      <c r="H19079" t="n">
        <v>4.36</v>
      </c>
      <c r="I19079" t="n">
        <v>3.755</v>
      </c>
      <c r="K19079" t="n">
        <v>-561301000</v>
      </c>
      <c r="L19079" t="n">
        <v>656229000</v>
      </c>
      <c r="M19079" t="n">
        <v>663071000</v>
      </c>
      <c r="N19079" t="n">
        <v>-576695000</v>
      </c>
      <c r="O19079">
        <f>D19078</f>
      </c>
      <c r="P19079">
        <f>(E19079-F19079+G19079)/O19079*100</f>
      </c>
      <c r="Q19079">
        <f>H19078</f>
      </c>
      <c r="R19079">
        <f>I19078</f>
      </c>
      <c r="S19079">
        <f>H19079-H19078</f>
      </c>
      <c r="T19079">
        <f>I19079-I19078</f>
      </c>
      <c r="U19079">
        <f>(L19079-K19079)/(2*D19079*0.01)</f>
      </c>
      <c r="V19079">
        <f>(L19079+K19079)/(D19079*0.0001)</f>
      </c>
    </row>
    <row r="19080">
      <c r="A19080" t="n">
        <v>2025</v>
      </c>
      <c r="B19080" t="inlineStr">
        <is>
          <t>01021666</t>
        </is>
      </c>
      <c r="C19080" t="inlineStr">
        <is>
          <t>덕산테코피아</t>
        </is>
      </c>
      <c r="D19080" t="n">
        <v>7928338000</v>
      </c>
      <c r="E19080" t="n">
        <v>1945141000</v>
      </c>
      <c r="F19080" t="n">
        <v>1084884000</v>
      </c>
      <c r="G19080" t="n">
        <v>273237000</v>
      </c>
      <c r="H19080" t="n">
        <v>4.75</v>
      </c>
      <c r="I19080" t="n">
        <v>3.755</v>
      </c>
      <c r="K19080" t="n">
        <v>-648331000</v>
      </c>
      <c r="L19080" t="n">
        <v>757835000</v>
      </c>
      <c r="M19080" t="n">
        <v>769159000</v>
      </c>
      <c r="N19080" t="n">
        <v>-668506000</v>
      </c>
      <c r="O19080">
        <f>D19079</f>
      </c>
      <c r="P19080">
        <f>(E19080-F19080+G19080)/O19080*100</f>
      </c>
      <c r="Q19080">
        <f>H19079</f>
      </c>
      <c r="R19080">
        <f>I19079</f>
      </c>
      <c r="S19080">
        <f>H19080-H19079</f>
      </c>
      <c r="T19080">
        <f>I19080-I19079</f>
      </c>
      <c r="U19080">
        <f>(L19080-K19080)/(2*D19080*0.01)</f>
      </c>
      <c r="V19080">
        <f>(L19080+K19080)/(D19080*0.0001)</f>
      </c>
    </row>
    <row r="19081">
      <c r="A19081" t="n">
        <v>2021</v>
      </c>
      <c r="B19081" t="inlineStr">
        <is>
          <t>01021949</t>
        </is>
      </c>
      <c r="C19081" t="inlineStr">
        <is>
          <t>덱스터</t>
        </is>
      </c>
      <c r="D19081" t="n">
        <v>2061925000</v>
      </c>
    </row>
    <row r="19082">
      <c r="A19082" t="n">
        <v>2022</v>
      </c>
      <c r="B19082" t="inlineStr">
        <is>
          <t>01021949</t>
        </is>
      </c>
      <c r="C19082" t="inlineStr">
        <is>
          <t>덱스터</t>
        </is>
      </c>
      <c r="D19082" t="n">
        <v>2147268000</v>
      </c>
      <c r="E19082" t="n">
        <v>441582000</v>
      </c>
      <c r="F19082" t="n">
        <v>222200000</v>
      </c>
      <c r="G19082" t="n">
        <v>26449000</v>
      </c>
      <c r="H19082" t="n">
        <v>5.39</v>
      </c>
      <c r="I19082" t="n">
        <v>6</v>
      </c>
      <c r="K19082" t="n">
        <v>-75156000</v>
      </c>
      <c r="L19082" t="n">
        <v>90393000</v>
      </c>
      <c r="M19082" t="n">
        <v>89020000</v>
      </c>
      <c r="N19082" t="n">
        <v>-75485000</v>
      </c>
      <c r="O19082">
        <f>D19081</f>
      </c>
      <c r="P19082">
        <f>(E19082-F19082+G19082)/O19082*100</f>
      </c>
      <c r="U19082">
        <f>(L19082-K19082)/(2*D19082*0.01)</f>
      </c>
      <c r="V19082">
        <f>(L19082+K19082)/(D19082*0.0001)</f>
      </c>
    </row>
    <row r="19083">
      <c r="A19083" t="n">
        <v>2023</v>
      </c>
      <c r="B19083" t="inlineStr">
        <is>
          <t>01021949</t>
        </is>
      </c>
      <c r="C19083" t="inlineStr">
        <is>
          <t>덱스터</t>
        </is>
      </c>
      <c r="D19083" t="n">
        <v>2541454000</v>
      </c>
      <c r="E19083" t="n">
        <v>414447000</v>
      </c>
      <c r="F19083" t="n">
        <v>158521000</v>
      </c>
      <c r="G19083" t="n">
        <v>39391000</v>
      </c>
      <c r="H19083" t="n">
        <v>4.69</v>
      </c>
      <c r="I19083" t="n">
        <v>6</v>
      </c>
      <c r="K19083" t="n">
        <v>-120990000</v>
      </c>
      <c r="L19083" t="n">
        <v>146098000</v>
      </c>
      <c r="M19083" t="n">
        <v>142829000</v>
      </c>
      <c r="N19083" t="n">
        <v>-120760000</v>
      </c>
      <c r="O19083">
        <f>D19082</f>
      </c>
      <c r="P19083">
        <f>(E19083-F19083+G19083)/O19083*100</f>
      </c>
      <c r="Q19083">
        <f>H19082</f>
      </c>
      <c r="R19083">
        <f>I19082</f>
      </c>
      <c r="S19083">
        <f>H19083-H19082</f>
      </c>
      <c r="T19083">
        <f>I19083-I19082</f>
      </c>
      <c r="U19083">
        <f>(L19083-K19083)/(2*D19083*0.01)</f>
      </c>
      <c r="V19083">
        <f>(L19083+K19083)/(D19083*0.0001)</f>
      </c>
    </row>
    <row r="19084">
      <c r="A19084" t="n">
        <v>2024</v>
      </c>
      <c r="B19084" t="inlineStr">
        <is>
          <t>01021949</t>
        </is>
      </c>
      <c r="C19084" t="inlineStr">
        <is>
          <t>덱스터</t>
        </is>
      </c>
      <c r="D19084" t="n">
        <v>2904522000</v>
      </c>
      <c r="E19084" t="n">
        <v>404651000</v>
      </c>
      <c r="F19084" t="n">
        <v>256342000</v>
      </c>
      <c r="G19084" t="n">
        <v>51960000</v>
      </c>
      <c r="H19084" t="n">
        <v>4.17</v>
      </c>
      <c r="I19084" t="n">
        <v>6</v>
      </c>
      <c r="K19084" t="n">
        <v>-137114000</v>
      </c>
      <c r="L19084" t="n">
        <v>165838000</v>
      </c>
      <c r="M19084" t="n">
        <v>161247000</v>
      </c>
      <c r="N19084" t="n">
        <v>-136229000</v>
      </c>
      <c r="O19084">
        <f>D19083</f>
      </c>
      <c r="P19084">
        <f>(E19084-F19084+G19084)/O19084*100</f>
      </c>
      <c r="Q19084">
        <f>H19083</f>
      </c>
      <c r="R19084">
        <f>I19083</f>
      </c>
      <c r="S19084">
        <f>H19084-H19083</f>
      </c>
      <c r="T19084">
        <f>I19084-I19083</f>
      </c>
      <c r="U19084">
        <f>(L19084-K19084)/(2*D19084*0.01)</f>
      </c>
      <c r="V19084">
        <f>(L19084+K19084)/(D19084*0.0001)</f>
      </c>
    </row>
    <row r="19085">
      <c r="A19085" t="n">
        <v>2025</v>
      </c>
      <c r="B19085" t="inlineStr">
        <is>
          <t>01022142</t>
        </is>
      </c>
      <c r="C19085" t="inlineStr">
        <is>
          <t>엠디바이스</t>
        </is>
      </c>
      <c r="D19085" t="n">
        <v>977496000</v>
      </c>
      <c r="E19085" t="n">
        <v>124412000</v>
      </c>
      <c r="F19085" t="n">
        <v>0</v>
      </c>
      <c r="G19085" t="n">
        <v>17970000</v>
      </c>
      <c r="H19085" t="n">
        <v>3.72</v>
      </c>
      <c r="I19085" t="n">
        <v>3</v>
      </c>
      <c r="J19085" t="n">
        <v>3.08</v>
      </c>
      <c r="K19085" t="n">
        <v>-33753000</v>
      </c>
      <c r="L19085" t="n">
        <v>37776000</v>
      </c>
      <c r="M19085" t="n">
        <v>8370000</v>
      </c>
      <c r="N19085" t="n">
        <v>-9814000</v>
      </c>
      <c r="U19085">
        <f>(L19085-K19085)/(2*D19085*0.01)</f>
      </c>
      <c r="V19085">
        <f>(L19085+K19085)/(D19085*0.0001)</f>
      </c>
    </row>
    <row r="19086">
      <c r="A19086" t="n">
        <v>2023</v>
      </c>
      <c r="B19086" t="inlineStr">
        <is>
          <t>01022902</t>
        </is>
      </c>
      <c r="C19086" t="inlineStr">
        <is>
          <t>애드바이오텍</t>
        </is>
      </c>
      <c r="D19086" t="n">
        <v>71924000</v>
      </c>
      <c r="E19086" t="n">
        <v>174860000</v>
      </c>
      <c r="F19086" t="n">
        <v>249718000</v>
      </c>
      <c r="G19086" t="n">
        <v>10324000</v>
      </c>
      <c r="H19086" t="n">
        <v>4.64</v>
      </c>
      <c r="I19086" t="n">
        <v>4.48</v>
      </c>
    </row>
    <row r="19087">
      <c r="A19087" t="n">
        <v>2024</v>
      </c>
      <c r="B19087" t="inlineStr">
        <is>
          <t>01022902</t>
        </is>
      </c>
      <c r="C19087" t="inlineStr">
        <is>
          <t>애드바이오텍</t>
        </is>
      </c>
      <c r="D19087" t="n">
        <v>47005000</v>
      </c>
      <c r="E19087" t="n">
        <v>73114000</v>
      </c>
      <c r="F19087" t="n">
        <v>71669000</v>
      </c>
      <c r="G19087" t="n">
        <v>3121000</v>
      </c>
      <c r="H19087" t="n">
        <v>4.12</v>
      </c>
      <c r="I19087" t="n">
        <v>4.55</v>
      </c>
      <c r="O19087">
        <f>D19086</f>
      </c>
      <c r="P19087">
        <f>(E19087-F19087+G19087)/O19087*100</f>
      </c>
      <c r="Q19087">
        <f>H19086</f>
      </c>
      <c r="R19087">
        <f>I19086</f>
      </c>
      <c r="S19087">
        <f>H19087-H19086</f>
      </c>
      <c r="T19087">
        <f>I19087-I19086</f>
      </c>
    </row>
    <row r="19088">
      <c r="A19088" t="n">
        <v>2025</v>
      </c>
      <c r="B19088" t="inlineStr">
        <is>
          <t>01022902</t>
        </is>
      </c>
      <c r="C19088" t="inlineStr">
        <is>
          <t>애드바이오텍</t>
        </is>
      </c>
      <c r="D19088" t="n">
        <v>57353000</v>
      </c>
      <c r="E19088" t="n">
        <v>49066000</v>
      </c>
      <c r="F19088" t="n">
        <v>26224000</v>
      </c>
      <c r="G19088" t="n">
        <v>1815000</v>
      </c>
      <c r="H19088" t="n">
        <v>4.58</v>
      </c>
      <c r="I19088" t="n">
        <v>4.58</v>
      </c>
      <c r="O19088">
        <f>D19087</f>
      </c>
      <c r="P19088">
        <f>(E19088-F19088+G19088)/O19088*100</f>
      </c>
      <c r="Q19088">
        <f>H19087</f>
      </c>
      <c r="R19088">
        <f>I19087</f>
      </c>
      <c r="S19088">
        <f>H19088-H19087</f>
      </c>
      <c r="T19088">
        <f>I19088-I19087</f>
      </c>
    </row>
    <row r="19089">
      <c r="A19089" t="n">
        <v>2020</v>
      </c>
      <c r="B19089" t="inlineStr">
        <is>
          <t>01023318</t>
        </is>
      </c>
      <c r="C19089" t="inlineStr">
        <is>
          <t>센코</t>
        </is>
      </c>
      <c r="D19089" t="n">
        <v>2036334000</v>
      </c>
      <c r="E19089" t="n">
        <v>404459000</v>
      </c>
      <c r="F19089" t="n">
        <v>154844000</v>
      </c>
      <c r="G19089" t="n">
        <v>50963000</v>
      </c>
      <c r="H19089" t="n">
        <v>3.06</v>
      </c>
      <c r="I19089" t="n">
        <v>5</v>
      </c>
      <c r="J19089" t="n">
        <v>10.6</v>
      </c>
      <c r="K19089" t="n">
        <v>-146618208</v>
      </c>
      <c r="L19089" t="n">
        <v>173088390</v>
      </c>
      <c r="M19089" t="n">
        <v>171045792</v>
      </c>
      <c r="N19089" t="n">
        <v>-146617648</v>
      </c>
      <c r="U19089">
        <f>(L19089-K19089)/(2*D19089*0.01)</f>
      </c>
      <c r="V19089">
        <f>(L19089+K19089)/(D19089*0.0001)</f>
      </c>
    </row>
    <row r="19090">
      <c r="A19090" t="n">
        <v>2021</v>
      </c>
      <c r="B19090" t="inlineStr">
        <is>
          <t>01023318</t>
        </is>
      </c>
      <c r="C19090" t="inlineStr">
        <is>
          <t>센코</t>
        </is>
      </c>
      <c r="D19090" t="n">
        <v>3406510000</v>
      </c>
      <c r="E19090" t="n">
        <v>808563000</v>
      </c>
      <c r="F19090" t="n">
        <v>266984000</v>
      </c>
      <c r="G19090" t="n">
        <v>80094000</v>
      </c>
      <c r="H19090" t="n">
        <v>3.55</v>
      </c>
      <c r="I19090" t="n">
        <v>4.92</v>
      </c>
      <c r="O19090">
        <f>D19089</f>
      </c>
      <c r="P19090">
        <f>(E19090-F19090+G19090)/O19090*100</f>
      </c>
      <c r="Q19090">
        <f>H19089</f>
      </c>
      <c r="R19090">
        <f>I19089</f>
      </c>
      <c r="S19090">
        <f>H19090-H19089</f>
      </c>
      <c r="T19090">
        <f>I19090-I19089</f>
      </c>
    </row>
    <row r="19091">
      <c r="A19091" t="n">
        <v>2022</v>
      </c>
      <c r="B19091" t="inlineStr">
        <is>
          <t>01023318</t>
        </is>
      </c>
      <c r="C19091" t="inlineStr">
        <is>
          <t>센코</t>
        </is>
      </c>
      <c r="D19091" t="n">
        <v>3199544000</v>
      </c>
      <c r="E19091" t="n">
        <v>732450000</v>
      </c>
      <c r="F19091" t="n">
        <v>363184000</v>
      </c>
      <c r="G19091" t="n">
        <v>108991000</v>
      </c>
      <c r="H19091" t="n">
        <v>5.86</v>
      </c>
      <c r="I19091" t="n">
        <v>4.87</v>
      </c>
      <c r="J19091" t="n">
        <v>9.4</v>
      </c>
      <c r="O19091">
        <f>D19090</f>
      </c>
      <c r="P19091">
        <f>(E19091-F19091+G19091)/O19091*100</f>
      </c>
      <c r="Q19091">
        <f>H19090</f>
      </c>
      <c r="R19091">
        <f>I19090</f>
      </c>
      <c r="S19091">
        <f>H19091-H19090</f>
      </c>
      <c r="T19091">
        <f>I19091-I19090</f>
      </c>
    </row>
    <row r="19092">
      <c r="A19092" t="n">
        <v>2023</v>
      </c>
      <c r="B19092" t="inlineStr">
        <is>
          <t>01023318</t>
        </is>
      </c>
      <c r="C19092" t="inlineStr">
        <is>
          <t>센코</t>
        </is>
      </c>
      <c r="D19092" t="n">
        <v>3051188000</v>
      </c>
      <c r="E19092" t="n">
        <v>609468000</v>
      </c>
      <c r="F19092" t="n">
        <v>497275000</v>
      </c>
      <c r="G19092" t="n">
        <v>127027000</v>
      </c>
      <c r="H19092" t="n">
        <v>5.08</v>
      </c>
      <c r="I19092" t="n">
        <v>5.36</v>
      </c>
      <c r="J19092" t="n">
        <v>9.5</v>
      </c>
      <c r="O19092">
        <f>D19091</f>
      </c>
      <c r="P19092">
        <f>(E19092-F19092+G19092)/O19092*100</f>
      </c>
      <c r="Q19092">
        <f>H19091</f>
      </c>
      <c r="R19092">
        <f>I19091</f>
      </c>
      <c r="S19092">
        <f>H19092-H19091</f>
      </c>
      <c r="T19092">
        <f>I19092-I19091</f>
      </c>
    </row>
    <row r="19093">
      <c r="A19093" t="n">
        <v>2024</v>
      </c>
      <c r="B19093" t="inlineStr">
        <is>
          <t>01023318</t>
        </is>
      </c>
      <c r="C19093" t="inlineStr">
        <is>
          <t>센코</t>
        </is>
      </c>
      <c r="D19093" t="n">
        <v>3266485000</v>
      </c>
      <c r="E19093" t="n">
        <v>572754000</v>
      </c>
      <c r="F19093" t="n">
        <v>503147000</v>
      </c>
      <c r="G19093" t="n">
        <v>93179000</v>
      </c>
      <c r="H19093" t="n">
        <v>4.56</v>
      </c>
      <c r="I19093" t="n">
        <v>5.35</v>
      </c>
      <c r="J19093" t="n">
        <v>9.5</v>
      </c>
      <c r="O19093">
        <f>D19092</f>
      </c>
      <c r="P19093">
        <f>(E19093-F19093+G19093)/O19093*100</f>
      </c>
      <c r="Q19093">
        <f>H19092</f>
      </c>
      <c r="R19093">
        <f>I19092</f>
      </c>
      <c r="S19093">
        <f>H19093-H19092</f>
      </c>
      <c r="T19093">
        <f>I19093-I19092</f>
      </c>
    </row>
    <row r="19094">
      <c r="A19094" t="n">
        <v>2025</v>
      </c>
      <c r="B19094" t="inlineStr">
        <is>
          <t>01023318</t>
        </is>
      </c>
      <c r="C19094" t="inlineStr">
        <is>
          <t>센코</t>
        </is>
      </c>
      <c r="D19094" t="n">
        <v>3759702000</v>
      </c>
      <c r="E19094" t="n">
        <v>637500000</v>
      </c>
      <c r="F19094" t="n">
        <v>220814000</v>
      </c>
      <c r="G19094" t="n">
        <v>101930000</v>
      </c>
      <c r="H19094" t="n">
        <v>4.93</v>
      </c>
      <c r="I19094" t="n">
        <v>5.34</v>
      </c>
      <c r="J19094" t="n">
        <v>9.1</v>
      </c>
      <c r="K19094" t="n">
        <v>-206500000</v>
      </c>
      <c r="L19094" t="n">
        <v>236761026</v>
      </c>
      <c r="M19094" t="n">
        <v>240621728</v>
      </c>
      <c r="N19094" t="n">
        <v>-210343712</v>
      </c>
      <c r="O19094">
        <f>D19093</f>
      </c>
      <c r="P19094">
        <f>(E19094-F19094+G19094)/O19094*100</f>
      </c>
      <c r="Q19094">
        <f>H19093</f>
      </c>
      <c r="R19094">
        <f>I19093</f>
      </c>
      <c r="S19094">
        <f>H19094-H19093</f>
      </c>
      <c r="T19094">
        <f>I19094-I19093</f>
      </c>
      <c r="U19094">
        <f>(L19094-K19094)/(2*D19094*0.01)</f>
      </c>
      <c r="V19094">
        <f>(L19094+K19094)/(D19094*0.0001)</f>
      </c>
    </row>
    <row r="19095">
      <c r="A19095" t="n">
        <v>2018</v>
      </c>
      <c r="B19095" t="inlineStr">
        <is>
          <t>01023822</t>
        </is>
      </c>
      <c r="C19095" t="inlineStr">
        <is>
          <t>메디젠휴먼케어</t>
        </is>
      </c>
      <c r="D19095" t="n">
        <v>202820000</v>
      </c>
      <c r="E19095" t="n">
        <v>41445000</v>
      </c>
      <c r="F19095" t="n">
        <v>0</v>
      </c>
      <c r="G19095" t="n">
        <v>4650000</v>
      </c>
      <c r="H19095" t="n">
        <v>2.48</v>
      </c>
      <c r="I19095" t="n">
        <v>4</v>
      </c>
      <c r="J19095" t="n">
        <v>6.4</v>
      </c>
      <c r="K19095" t="n">
        <v>-740000</v>
      </c>
      <c r="L19095" t="n">
        <v>813000</v>
      </c>
      <c r="M19095" t="n">
        <v>813000</v>
      </c>
      <c r="N19095" t="n">
        <v>-740000</v>
      </c>
      <c r="U19095">
        <f>(L19095-K19095)/(2*D19095*0.01)</f>
      </c>
      <c r="V19095">
        <f>(L19095+K19095)/(D19095*0.0001)</f>
      </c>
    </row>
    <row r="19096">
      <c r="A19096" t="n">
        <v>2019</v>
      </c>
      <c r="B19096" t="inlineStr">
        <is>
          <t>01023822</t>
        </is>
      </c>
      <c r="C19096" t="inlineStr">
        <is>
          <t>메디젠휴먼케어</t>
        </is>
      </c>
      <c r="D19096" t="n">
        <v>226005000</v>
      </c>
      <c r="E19096" t="n">
        <v>37588000</v>
      </c>
      <c r="F19096" t="n">
        <v>51927000</v>
      </c>
      <c r="G19096" t="n">
        <v>5012000</v>
      </c>
      <c r="H19096" t="n">
        <v>2.52</v>
      </c>
      <c r="I19096" t="n">
        <v>6</v>
      </c>
      <c r="J19096" t="n">
        <v>6.4</v>
      </c>
      <c r="K19096" t="n">
        <v>-1414000</v>
      </c>
      <c r="L19096" t="n">
        <v>1552000</v>
      </c>
      <c r="M19096" t="n">
        <v>-1414000</v>
      </c>
      <c r="N19096" t="n">
        <v>1562000</v>
      </c>
      <c r="O19096">
        <f>D19095</f>
      </c>
      <c r="P19096">
        <f>(E19096-F19096+G19096)/O19096*100</f>
      </c>
      <c r="Q19096">
        <f>H19095</f>
      </c>
      <c r="R19096">
        <f>I19095</f>
      </c>
      <c r="S19096">
        <f>H19096-H19095</f>
      </c>
      <c r="T19096">
        <f>I19096-I19095</f>
      </c>
      <c r="U19096">
        <f>(L19096-K19096)/(2*D19096*0.01)</f>
      </c>
      <c r="V19096">
        <f>(L19096+K19096)/(D19096*0.0001)</f>
      </c>
    </row>
    <row r="19097">
      <c r="A19097" t="n">
        <v>2020</v>
      </c>
      <c r="B19097" t="inlineStr">
        <is>
          <t>01023822</t>
        </is>
      </c>
      <c r="C19097" t="inlineStr">
        <is>
          <t>메디젠휴먼케어</t>
        </is>
      </c>
      <c r="D19097" t="n">
        <v>284617000</v>
      </c>
      <c r="E19097" t="n">
        <v>28468000</v>
      </c>
      <c r="G19097" t="n">
        <v>5683000</v>
      </c>
      <c r="H19097" t="n">
        <v>1.96</v>
      </c>
      <c r="I19097" t="n">
        <v>3</v>
      </c>
      <c r="J19097" t="n">
        <v>5.7</v>
      </c>
      <c r="O19097">
        <f>D19096</f>
      </c>
      <c r="Q19097">
        <f>H19096</f>
      </c>
      <c r="R19097">
        <f>I19096</f>
      </c>
      <c r="S19097">
        <f>H19097-H19096</f>
      </c>
      <c r="T19097">
        <f>I19097-I19096</f>
      </c>
    </row>
    <row r="19098">
      <c r="A19098" t="n">
        <v>2021</v>
      </c>
      <c r="B19098" t="inlineStr">
        <is>
          <t>01023822</t>
        </is>
      </c>
      <c r="C19098" t="inlineStr">
        <is>
          <t>메디젠휴먼케어</t>
        </is>
      </c>
      <c r="D19098" t="n">
        <v>341423000</v>
      </c>
      <c r="E19098" t="n">
        <v>36746000</v>
      </c>
      <c r="F19098" t="n">
        <v>341423000</v>
      </c>
      <c r="G19098" t="n">
        <v>5352000</v>
      </c>
      <c r="H19098" t="n">
        <v>2.71</v>
      </c>
      <c r="I19098" t="n">
        <v>3</v>
      </c>
      <c r="J19098" t="n">
        <v>4.8</v>
      </c>
      <c r="K19098" t="n">
        <v>-15271000</v>
      </c>
      <c r="L19098" t="n">
        <v>16445000</v>
      </c>
      <c r="M19098" t="n">
        <v>16251000</v>
      </c>
      <c r="N19098" t="n">
        <v>-15385000</v>
      </c>
      <c r="O19098">
        <f>D19097</f>
      </c>
      <c r="P19098">
        <f>(E19098-F19098+G19098)/O19098*100</f>
      </c>
      <c r="Q19098">
        <f>H19097</f>
      </c>
      <c r="R19098">
        <f>I19097</f>
      </c>
      <c r="S19098">
        <f>H19098-H19097</f>
      </c>
      <c r="T19098">
        <f>I19098-I19097</f>
      </c>
      <c r="U19098">
        <f>(L19098-K19098)/(2*D19098*0.01)</f>
      </c>
      <c r="V19098">
        <f>(L19098+K19098)/(D19098*0.0001)</f>
      </c>
    </row>
    <row r="19099">
      <c r="A19099" t="n">
        <v>2022</v>
      </c>
      <c r="B19099" t="inlineStr">
        <is>
          <t>01023822</t>
        </is>
      </c>
      <c r="C19099" t="inlineStr">
        <is>
          <t>메디젠휴먼케어</t>
        </is>
      </c>
      <c r="D19099" t="n">
        <v>364419000</v>
      </c>
      <c r="E19099" t="n">
        <v>64231000</v>
      </c>
      <c r="F19099" t="n">
        <v>364419000</v>
      </c>
      <c r="G19099" t="n">
        <v>8758000</v>
      </c>
      <c r="H19099" t="n">
        <v>5.33</v>
      </c>
      <c r="I19099" t="n">
        <v>3</v>
      </c>
      <c r="J19099" t="n">
        <v>3.9</v>
      </c>
      <c r="K19099" t="n">
        <v>-12978000</v>
      </c>
      <c r="L19099" t="n">
        <v>13851000</v>
      </c>
      <c r="M19099" t="n">
        <v>14052000</v>
      </c>
      <c r="N19099" t="n">
        <v>-13399000</v>
      </c>
      <c r="O19099">
        <f>D19098</f>
      </c>
      <c r="P19099">
        <f>(E19099-F19099+G19099)/O19099*100</f>
      </c>
      <c r="Q19099">
        <f>H19098</f>
      </c>
      <c r="R19099">
        <f>I19098</f>
      </c>
      <c r="S19099">
        <f>H19099-H19098</f>
      </c>
      <c r="T19099">
        <f>I19099-I19098</f>
      </c>
      <c r="U19099">
        <f>(L19099-K19099)/(2*D19099*0.01)</f>
      </c>
      <c r="V19099">
        <f>(L19099+K19099)/(D19099*0.0001)</f>
      </c>
    </row>
    <row r="19100">
      <c r="A19100" t="n">
        <v>2023</v>
      </c>
      <c r="B19100" t="inlineStr">
        <is>
          <t>01023822</t>
        </is>
      </c>
      <c r="C19100" t="inlineStr">
        <is>
          <t>메디젠휴먼케어</t>
        </is>
      </c>
      <c r="D19100" t="n">
        <v>408996000</v>
      </c>
      <c r="E19100" t="n">
        <v>60009000</v>
      </c>
      <c r="F19100" t="n">
        <v>408996000</v>
      </c>
      <c r="G19100" t="n">
        <v>18102000</v>
      </c>
      <c r="H19100" t="n">
        <v>4.12</v>
      </c>
      <c r="I19100" t="n">
        <v>3</v>
      </c>
      <c r="J19100" t="n">
        <v>3.7</v>
      </c>
      <c r="K19100" t="n">
        <v>-14085000</v>
      </c>
      <c r="L19100" t="n">
        <v>15028000</v>
      </c>
      <c r="M19100" t="n">
        <v>15530000</v>
      </c>
      <c r="N19100" t="n">
        <v>-14804000</v>
      </c>
      <c r="O19100">
        <f>D19099</f>
      </c>
      <c r="P19100">
        <f>(E19100-F19100+G19100)/O19100*100</f>
      </c>
      <c r="Q19100">
        <f>H19099</f>
      </c>
      <c r="R19100">
        <f>I19099</f>
      </c>
      <c r="S19100">
        <f>H19100-H19099</f>
      </c>
      <c r="T19100">
        <f>I19100-I19099</f>
      </c>
      <c r="U19100">
        <f>(L19100-K19100)/(2*D19100*0.01)</f>
      </c>
      <c r="V19100">
        <f>(L19100+K19100)/(D19100*0.0001)</f>
      </c>
    </row>
    <row r="19101">
      <c r="A19101" t="n">
        <v>2024</v>
      </c>
      <c r="B19101" t="inlineStr">
        <is>
          <t>01023822</t>
        </is>
      </c>
      <c r="C19101" t="inlineStr">
        <is>
          <t>메디젠휴먼케어</t>
        </is>
      </c>
      <c r="D19101" t="n">
        <v>487172000</v>
      </c>
      <c r="E19101" t="n">
        <v>43775000</v>
      </c>
      <c r="F19101" t="n">
        <v>487172000</v>
      </c>
      <c r="G19101" t="n">
        <v>15847000</v>
      </c>
      <c r="H19101" t="n">
        <v>3.63</v>
      </c>
      <c r="I19101" t="n">
        <v>3</v>
      </c>
      <c r="J19101" t="n">
        <v>3.7</v>
      </c>
      <c r="K19101" t="n">
        <v>-14557000</v>
      </c>
      <c r="L19101" t="n">
        <v>15520000</v>
      </c>
      <c r="M19101" t="n">
        <v>15959000</v>
      </c>
      <c r="N19101" t="n">
        <v>-15230000</v>
      </c>
      <c r="O19101">
        <f>D19100</f>
      </c>
      <c r="P19101">
        <f>(E19101-F19101+G19101)/O19101*100</f>
      </c>
      <c r="Q19101">
        <f>H19100</f>
      </c>
      <c r="R19101">
        <f>I19100</f>
      </c>
      <c r="S19101">
        <f>H19101-H19100</f>
      </c>
      <c r="T19101">
        <f>I19101-I19100</f>
      </c>
      <c r="U19101">
        <f>(L19101-K19101)/(2*D19101*0.01)</f>
      </c>
      <c r="V19101">
        <f>(L19101+K19101)/(D19101*0.0001)</f>
      </c>
    </row>
    <row r="19102">
      <c r="A19102" t="n">
        <v>2017</v>
      </c>
      <c r="B19102" t="inlineStr">
        <is>
          <t>01025644</t>
        </is>
      </c>
      <c r="C19102" t="inlineStr">
        <is>
          <t>강스템바이오텍</t>
        </is>
      </c>
      <c r="D19102" t="n">
        <v>508803000</v>
      </c>
      <c r="E19102" t="n">
        <v>113954000</v>
      </c>
      <c r="F19102" t="n">
        <v>23562000</v>
      </c>
      <c r="G19102" t="n">
        <v>4747000</v>
      </c>
      <c r="K19102" t="n">
        <v>-3201100</v>
      </c>
      <c r="L19102" t="n">
        <v>3771500</v>
      </c>
      <c r="M19102" t="n">
        <v>3659600</v>
      </c>
      <c r="N19102" t="n">
        <v>-3175300</v>
      </c>
      <c r="U19102">
        <f>(L19102-K19102)/(2*D19102*0.01)</f>
      </c>
      <c r="V19102">
        <f>(L19102+K19102)/(D19102*0.0001)</f>
      </c>
    </row>
    <row r="19103">
      <c r="A19103" t="n">
        <v>2018</v>
      </c>
      <c r="B19103" t="inlineStr">
        <is>
          <t>01025644</t>
        </is>
      </c>
      <c r="C19103" t="inlineStr">
        <is>
          <t>강스템바이오텍</t>
        </is>
      </c>
      <c r="D19103" t="n">
        <v>690202000</v>
      </c>
      <c r="E19103" t="n">
        <v>234077000</v>
      </c>
      <c r="F19103" t="n">
        <v>105918000</v>
      </c>
      <c r="G19103" t="n">
        <v>10347000</v>
      </c>
      <c r="K19103" t="n">
        <v>-46525000</v>
      </c>
      <c r="L19103" t="n">
        <v>54863000</v>
      </c>
      <c r="M19103" t="n">
        <v>52958000</v>
      </c>
      <c r="N19103" t="n">
        <v>-45945000</v>
      </c>
      <c r="O19103">
        <f>D19102</f>
      </c>
      <c r="P19103">
        <f>(E19103-F19103+G19103)/O19103*100</f>
      </c>
      <c r="U19103">
        <f>(L19103-K19103)/(2*D19103*0.01)</f>
      </c>
      <c r="V19103">
        <f>(L19103+K19103)/(D19103*0.0001)</f>
      </c>
    </row>
    <row r="19104">
      <c r="A19104" t="n">
        <v>2019</v>
      </c>
      <c r="B19104" t="inlineStr">
        <is>
          <t>01025644</t>
        </is>
      </c>
      <c r="C19104" t="inlineStr">
        <is>
          <t>강스템바이오텍</t>
        </is>
      </c>
      <c r="D19104" t="n">
        <v>823693000</v>
      </c>
      <c r="E19104" t="n">
        <v>269445000</v>
      </c>
      <c r="F19104" t="n">
        <v>621471000</v>
      </c>
      <c r="G19104" t="n">
        <v>12169000</v>
      </c>
      <c r="K19104" t="n">
        <v>-72067000</v>
      </c>
      <c r="L19104" t="n">
        <v>86327000</v>
      </c>
      <c r="M19104" t="n">
        <v>83136000</v>
      </c>
      <c r="N19104" t="n">
        <v>-71061000</v>
      </c>
      <c r="O19104">
        <f>D19103</f>
      </c>
      <c r="P19104">
        <f>(E19104-F19104+G19104)/O19104*100</f>
      </c>
      <c r="U19104">
        <f>(L19104-K19104)/(2*D19104*0.01)</f>
      </c>
      <c r="V19104">
        <f>(L19104+K19104)/(D19104*0.0001)</f>
      </c>
    </row>
    <row r="19105">
      <c r="A19105" t="n">
        <v>2020</v>
      </c>
      <c r="B19105" t="inlineStr">
        <is>
          <t>01025644</t>
        </is>
      </c>
      <c r="C19105" t="inlineStr">
        <is>
          <t>강스템바이오텍</t>
        </is>
      </c>
      <c r="D19105" t="n">
        <v>877409000</v>
      </c>
      <c r="E19105" t="n">
        <v>367365000</v>
      </c>
      <c r="F19105" t="n">
        <v>257040000</v>
      </c>
      <c r="G19105" t="n">
        <v>15105000</v>
      </c>
      <c r="O19105">
        <f>D19104</f>
      </c>
      <c r="P19105">
        <f>(E19105-F19105+G19105)/O19105*100</f>
      </c>
    </row>
    <row r="19106">
      <c r="A19106" t="n">
        <v>2021</v>
      </c>
      <c r="B19106" t="inlineStr">
        <is>
          <t>01025644</t>
        </is>
      </c>
      <c r="C19106" t="inlineStr">
        <is>
          <t>강스템바이오텍</t>
        </is>
      </c>
      <c r="D19106" t="n">
        <v>1016374000</v>
      </c>
      <c r="E19106" t="n">
        <v>333095000</v>
      </c>
      <c r="F19106" t="n">
        <v>239318000</v>
      </c>
      <c r="G19106" t="n">
        <v>16588000</v>
      </c>
      <c r="K19106" t="n">
        <v>-84271000</v>
      </c>
      <c r="L19106" t="n">
        <v>101627000</v>
      </c>
      <c r="M19106" t="n">
        <v>98611000</v>
      </c>
      <c r="N19106" t="n">
        <v>-83626000</v>
      </c>
      <c r="O19106">
        <f>D19105</f>
      </c>
      <c r="P19106">
        <f>(E19106-F19106+G19106)/O19106*100</f>
      </c>
      <c r="U19106">
        <f>(L19106-K19106)/(2*D19106*0.01)</f>
      </c>
      <c r="V19106">
        <f>(L19106+K19106)/(D19106*0.0001)</f>
      </c>
    </row>
    <row r="19107">
      <c r="A19107" t="n">
        <v>2022</v>
      </c>
      <c r="B19107" t="inlineStr">
        <is>
          <t>01026157</t>
        </is>
      </c>
      <c r="C19107" t="inlineStr">
        <is>
          <t>쏘카</t>
        </is>
      </c>
      <c r="D19107" t="n">
        <v>7013364000</v>
      </c>
    </row>
    <row r="19108">
      <c r="A19108" t="n">
        <v>2023</v>
      </c>
      <c r="B19108" t="inlineStr">
        <is>
          <t>01026157</t>
        </is>
      </c>
      <c r="C19108" t="inlineStr">
        <is>
          <t>쏘카</t>
        </is>
      </c>
      <c r="D19108" t="n">
        <v>8909757000</v>
      </c>
      <c r="O19108">
        <f>D19107</f>
      </c>
    </row>
    <row r="19109">
      <c r="A19109" t="n">
        <v>2024</v>
      </c>
      <c r="B19109" t="inlineStr">
        <is>
          <t>01026157</t>
        </is>
      </c>
      <c r="C19109" t="inlineStr">
        <is>
          <t>쏘카</t>
        </is>
      </c>
      <c r="D19109" t="n">
        <v>10059311000</v>
      </c>
      <c r="O19109">
        <f>D19108</f>
      </c>
    </row>
    <row r="19110">
      <c r="A19110" t="n">
        <v>2016</v>
      </c>
      <c r="B19110" t="inlineStr">
        <is>
          <t>01026616</t>
        </is>
      </c>
      <c r="C19110" t="inlineStr">
        <is>
          <t>유투바이오</t>
        </is>
      </c>
      <c r="D19110" t="n">
        <v>638258000</v>
      </c>
      <c r="E19110" t="n">
        <v>232407000</v>
      </c>
      <c r="F19110" t="n">
        <v>35381000</v>
      </c>
      <c r="G19110" t="n">
        <v>11125000</v>
      </c>
      <c r="H19110" t="n">
        <v>2.64</v>
      </c>
      <c r="I19110" t="n">
        <v>4.8</v>
      </c>
      <c r="K19110" t="n">
        <v>-57669000</v>
      </c>
      <c r="L19110" t="n">
        <v>67567000</v>
      </c>
      <c r="M19110" t="n">
        <v>65466000</v>
      </c>
      <c r="N19110" t="n">
        <v>-57128000</v>
      </c>
      <c r="U19110">
        <f>(L19110-K19110)/(2*D19110*0.01)</f>
      </c>
      <c r="V19110">
        <f>(L19110+K19110)/(D19110*0.0001)</f>
      </c>
    </row>
    <row r="19111">
      <c r="A19111" t="n">
        <v>2018</v>
      </c>
      <c r="B19111" t="inlineStr">
        <is>
          <t>01026616</t>
        </is>
      </c>
      <c r="C19111" t="inlineStr">
        <is>
          <t>유투바이오</t>
        </is>
      </c>
      <c r="D19111" t="n">
        <v>1020231000</v>
      </c>
      <c r="E19111" t="n">
        <v>225825000</v>
      </c>
      <c r="F19111" t="n">
        <v>34732000</v>
      </c>
      <c r="G19111" t="n">
        <v>19665000</v>
      </c>
      <c r="H19111" t="n">
        <v>2.59</v>
      </c>
      <c r="I19111" t="n">
        <v>5.9</v>
      </c>
      <c r="K19111" t="n">
        <v>-96325000</v>
      </c>
      <c r="L19111" t="n">
        <v>113795000</v>
      </c>
      <c r="M19111" t="n">
        <v>108882000</v>
      </c>
      <c r="N19111" t="n">
        <v>-94406000</v>
      </c>
      <c r="U19111">
        <f>(L19111-K19111)/(2*D19111*0.01)</f>
      </c>
      <c r="V19111">
        <f>(L19111+K19111)/(D19111*0.0001)</f>
      </c>
    </row>
    <row r="19112">
      <c r="A19112" t="n">
        <v>2019</v>
      </c>
      <c r="B19112" t="inlineStr">
        <is>
          <t>01026616</t>
        </is>
      </c>
      <c r="C19112" t="inlineStr">
        <is>
          <t>유투바이오</t>
        </is>
      </c>
      <c r="D19112" t="n">
        <v>1361665000</v>
      </c>
      <c r="E19112" t="n">
        <v>282517000</v>
      </c>
      <c r="F19112" t="n">
        <v>148167000</v>
      </c>
      <c r="G19112" t="n">
        <v>25323000</v>
      </c>
      <c r="H19112" t="n">
        <v>2.26</v>
      </c>
      <c r="I19112" t="n">
        <v>5.9</v>
      </c>
      <c r="K19112" t="n">
        <v>-149665000</v>
      </c>
      <c r="L19112" t="n">
        <v>180736000</v>
      </c>
      <c r="M19112" t="n">
        <v>172310000</v>
      </c>
      <c r="N19112" t="n">
        <v>-146337000</v>
      </c>
      <c r="O19112">
        <f>D19111</f>
      </c>
      <c r="P19112">
        <f>(E19112-F19112+G19112)/O19112*100</f>
      </c>
      <c r="Q19112">
        <f>H19111</f>
      </c>
      <c r="R19112">
        <f>I19111</f>
      </c>
      <c r="S19112">
        <f>H19112-H19111</f>
      </c>
      <c r="T19112">
        <f>I19112-I19111</f>
      </c>
      <c r="U19112">
        <f>(L19112-K19112)/(2*D19112*0.01)</f>
      </c>
      <c r="V19112">
        <f>(L19112+K19112)/(D19112*0.0001)</f>
      </c>
    </row>
    <row r="19113">
      <c r="A19113" t="n">
        <v>2020</v>
      </c>
      <c r="B19113" t="inlineStr">
        <is>
          <t>01026616</t>
        </is>
      </c>
      <c r="C19113" t="inlineStr">
        <is>
          <t>유투바이오</t>
        </is>
      </c>
      <c r="D19113" t="n">
        <v>1521392000</v>
      </c>
      <c r="E19113" t="n">
        <v>360568000</v>
      </c>
      <c r="F19113" t="n">
        <v>118311000</v>
      </c>
      <c r="G19113" t="n">
        <v>28944000</v>
      </c>
      <c r="H19113" t="n">
        <v>2.53</v>
      </c>
      <c r="I19113" t="n">
        <v>5.1</v>
      </c>
      <c r="K19113" t="n">
        <v>-143599000</v>
      </c>
      <c r="L19113" t="n">
        <v>171454000</v>
      </c>
      <c r="M19113" t="n">
        <v>165360000</v>
      </c>
      <c r="N19113" t="n">
        <v>-141688000</v>
      </c>
      <c r="O19113">
        <f>D19112</f>
      </c>
      <c r="P19113">
        <f>(E19113-F19113+G19113)/O19113*100</f>
      </c>
      <c r="Q19113">
        <f>H19112</f>
      </c>
      <c r="R19113">
        <f>I19112</f>
      </c>
      <c r="S19113">
        <f>H19113-H19112</f>
      </c>
      <c r="T19113">
        <f>I19113-I19112</f>
      </c>
      <c r="U19113">
        <f>(L19113-K19113)/(2*D19113*0.01)</f>
      </c>
      <c r="V19113">
        <f>(L19113+K19113)/(D19113*0.0001)</f>
      </c>
    </row>
    <row r="19114">
      <c r="A19114" t="n">
        <v>2021</v>
      </c>
      <c r="B19114" t="inlineStr">
        <is>
          <t>01026616</t>
        </is>
      </c>
      <c r="C19114" t="inlineStr">
        <is>
          <t>유투바이오</t>
        </is>
      </c>
      <c r="D19114" t="n">
        <v>1521392000</v>
      </c>
      <c r="E19114" t="n">
        <v>360568000</v>
      </c>
      <c r="F19114" t="n">
        <v>118311000</v>
      </c>
      <c r="G19114" t="n">
        <v>28944000</v>
      </c>
      <c r="H19114" t="n">
        <v>2.53</v>
      </c>
      <c r="I19114" t="n">
        <v>5.1</v>
      </c>
      <c r="K19114" t="n">
        <v>-143599000</v>
      </c>
      <c r="L19114" t="n">
        <v>171454000</v>
      </c>
      <c r="M19114" t="n">
        <v>165360000</v>
      </c>
      <c r="N19114" t="n">
        <v>-141688000</v>
      </c>
      <c r="O19114">
        <f>D19113</f>
      </c>
      <c r="P19114">
        <f>(E19114-F19114+G19114)/O19114*100</f>
      </c>
      <c r="Q19114">
        <f>H19113</f>
      </c>
      <c r="R19114">
        <f>I19113</f>
      </c>
      <c r="S19114">
        <f>H19114-H19113</f>
      </c>
      <c r="T19114">
        <f>I19114-I19113</f>
      </c>
      <c r="U19114">
        <f>(L19114-K19114)/(2*D19114*0.01)</f>
      </c>
      <c r="V19114">
        <f>(L19114+K19114)/(D19114*0.0001)</f>
      </c>
    </row>
    <row r="19115">
      <c r="A19115" t="n">
        <v>2022</v>
      </c>
      <c r="B19115" t="inlineStr">
        <is>
          <t>01026616</t>
        </is>
      </c>
      <c r="C19115" t="inlineStr">
        <is>
          <t>유투바이오</t>
        </is>
      </c>
      <c r="D19115" t="n">
        <v>2392214000</v>
      </c>
      <c r="E19115" t="n">
        <v>416576000</v>
      </c>
      <c r="F19115" t="n">
        <v>68633000</v>
      </c>
      <c r="G19115" t="n">
        <v>53180000</v>
      </c>
      <c r="H19115" t="n">
        <v>5.38</v>
      </c>
      <c r="I19115" t="n">
        <v>7.4</v>
      </c>
      <c r="K19115" t="n">
        <v>-212971000</v>
      </c>
      <c r="L19115" t="n">
        <v>-188861000</v>
      </c>
      <c r="M19115" t="n">
        <v>244592000</v>
      </c>
      <c r="N19115" t="n">
        <v>217094000</v>
      </c>
      <c r="O19115">
        <f>D19114</f>
      </c>
      <c r="P19115">
        <f>(E19115-F19115+G19115)/O19115*100</f>
      </c>
      <c r="Q19115">
        <f>H19114</f>
      </c>
      <c r="R19115">
        <f>I19114</f>
      </c>
      <c r="S19115">
        <f>H19115-H19114</f>
      </c>
      <c r="T19115">
        <f>I19115-I19114</f>
      </c>
      <c r="U19115">
        <f>(L19115-K19115)/(2*D19115*0.01)</f>
      </c>
    </row>
    <row r="19116">
      <c r="A19116" t="n">
        <v>2023</v>
      </c>
      <c r="B19116" t="inlineStr">
        <is>
          <t>01026616</t>
        </is>
      </c>
      <c r="C19116" t="inlineStr">
        <is>
          <t>유투바이오</t>
        </is>
      </c>
      <c r="D19116" t="n">
        <v>2982828000</v>
      </c>
      <c r="E19116" t="n">
        <v>504221000</v>
      </c>
      <c r="F19116" t="n">
        <v>184753000</v>
      </c>
      <c r="G19116" t="n">
        <v>113214000</v>
      </c>
      <c r="H19116" t="n">
        <v>4.65</v>
      </c>
      <c r="I19116" t="n">
        <v>7.6</v>
      </c>
      <c r="K19116" t="n">
        <v>-280290000</v>
      </c>
      <c r="L19116" t="n">
        <v>332023000</v>
      </c>
      <c r="M19116" t="n">
        <v>319414000</v>
      </c>
      <c r="N19116" t="n">
        <v>-275855000</v>
      </c>
      <c r="O19116">
        <f>D19115</f>
      </c>
      <c r="P19116">
        <f>(E19116-F19116+G19116)/O19116*100</f>
      </c>
      <c r="Q19116">
        <f>H19115</f>
      </c>
      <c r="R19116">
        <f>I19115</f>
      </c>
      <c r="S19116">
        <f>H19116-H19115</f>
      </c>
      <c r="T19116">
        <f>I19116-I19115</f>
      </c>
      <c r="U19116">
        <f>(L19116-K19116)/(2*D19116*0.01)</f>
      </c>
      <c r="V19116">
        <f>(L19116+K19116)/(D19116*0.0001)</f>
      </c>
    </row>
    <row r="19117">
      <c r="A19117" t="n">
        <v>2024</v>
      </c>
      <c r="B19117" t="inlineStr">
        <is>
          <t>01026616</t>
        </is>
      </c>
      <c r="C19117" t="inlineStr">
        <is>
          <t>유투바이오</t>
        </is>
      </c>
      <c r="D19117" t="n">
        <v>3725196000</v>
      </c>
      <c r="E19117" t="n">
        <v>566480000</v>
      </c>
      <c r="F19117" t="n">
        <v>274882000</v>
      </c>
      <c r="G19117" t="n">
        <v>127531000</v>
      </c>
      <c r="H19117" t="n">
        <v>4.13</v>
      </c>
      <c r="I19117" t="n">
        <v>8</v>
      </c>
      <c r="K19117" t="n">
        <v>-353524000</v>
      </c>
      <c r="L19117" t="n">
        <v>419259000</v>
      </c>
      <c r="M19117" t="n">
        <v>399548000</v>
      </c>
      <c r="N19117" t="n">
        <v>-345127000</v>
      </c>
      <c r="O19117">
        <f>D19116</f>
      </c>
      <c r="P19117">
        <f>(E19117-F19117+G19117)/O19117*100</f>
      </c>
      <c r="Q19117">
        <f>H19116</f>
      </c>
      <c r="R19117">
        <f>I19116</f>
      </c>
      <c r="S19117">
        <f>H19117-H19116</f>
      </c>
      <c r="T19117">
        <f>I19117-I19116</f>
      </c>
      <c r="U19117">
        <f>(L19117-K19117)/(2*D19117*0.01)</f>
      </c>
      <c r="V19117">
        <f>(L19117+K19117)/(D19117*0.0001)</f>
      </c>
    </row>
    <row r="19118">
      <c r="A19118" t="n">
        <v>2025</v>
      </c>
      <c r="B19118" t="inlineStr">
        <is>
          <t>01026616</t>
        </is>
      </c>
      <c r="C19118" t="inlineStr">
        <is>
          <t>유투바이오</t>
        </is>
      </c>
      <c r="D19118" t="n">
        <v>3580372000</v>
      </c>
      <c r="E19118" t="n">
        <v>648966000</v>
      </c>
      <c r="F19118" t="n">
        <v>323910000</v>
      </c>
      <c r="G19118" t="n">
        <v>140425000</v>
      </c>
      <c r="H19118" t="n">
        <v>4.53</v>
      </c>
      <c r="I19118" t="n">
        <v>7.5</v>
      </c>
      <c r="K19118" t="n">
        <v>-316118000</v>
      </c>
      <c r="L19118" t="n">
        <v>372294000</v>
      </c>
      <c r="M19118" t="n">
        <v>358113000</v>
      </c>
      <c r="N19118" t="n">
        <v>-310987000</v>
      </c>
      <c r="O19118">
        <f>D19117</f>
      </c>
      <c r="P19118">
        <f>(E19118-F19118+G19118)/O19118*100</f>
      </c>
      <c r="Q19118">
        <f>H19117</f>
      </c>
      <c r="R19118">
        <f>I19117</f>
      </c>
      <c r="S19118">
        <f>H19118-H19117</f>
      </c>
      <c r="T19118">
        <f>I19118-I19117</f>
      </c>
      <c r="U19118">
        <f>(L19118-K19118)/(2*D19118*0.01)</f>
      </c>
      <c r="V19118">
        <f>(L19118+K19118)/(D19118*0.0001)</f>
      </c>
    </row>
    <row r="19119">
      <c r="A19119" t="n">
        <v>2023</v>
      </c>
      <c r="B19119" t="inlineStr">
        <is>
          <t>01027828</t>
        </is>
      </c>
      <c r="C19119" t="inlineStr">
        <is>
          <t>퓨릿</t>
        </is>
      </c>
      <c r="D19119" t="n">
        <v>2185546000</v>
      </c>
      <c r="E19119" t="n">
        <v>456519000</v>
      </c>
      <c r="F19119" t="n">
        <v>166729000</v>
      </c>
      <c r="G19119" t="n">
        <v>98314000</v>
      </c>
      <c r="H19119" t="n">
        <v>5.05</v>
      </c>
      <c r="I19119" t="n">
        <v>5.6</v>
      </c>
      <c r="J19119" t="n">
        <v>9</v>
      </c>
      <c r="K19119" t="n">
        <v>-164845000</v>
      </c>
      <c r="L19119" t="n">
        <v>189867000</v>
      </c>
      <c r="M19119" t="n">
        <v>187103000</v>
      </c>
      <c r="N19119" t="n">
        <v>-165655000</v>
      </c>
      <c r="U19119">
        <f>(L19119-K19119)/(2*D19119*0.01)</f>
      </c>
      <c r="V19119">
        <f>(L19119+K19119)/(D19119*0.0001)</f>
      </c>
    </row>
    <row r="19120">
      <c r="A19120" t="n">
        <v>2024</v>
      </c>
      <c r="B19120" t="inlineStr">
        <is>
          <t>01027828</t>
        </is>
      </c>
      <c r="C19120" t="inlineStr">
        <is>
          <t>퓨릿</t>
        </is>
      </c>
      <c r="D19120" t="n">
        <v>3066125000</v>
      </c>
      <c r="E19120" t="n">
        <v>487889000</v>
      </c>
      <c r="F19120" t="n">
        <v>52868000</v>
      </c>
      <c r="G19120" t="n">
        <v>98907000</v>
      </c>
      <c r="H19120" t="n">
        <v>4.48</v>
      </c>
      <c r="I19120" t="n">
        <v>5.72</v>
      </c>
      <c r="J19120" t="n">
        <v>8.6</v>
      </c>
      <c r="K19120" t="n">
        <v>-228775000</v>
      </c>
      <c r="L19120" t="n">
        <v>263873000</v>
      </c>
      <c r="M19120" t="n">
        <v>258214000</v>
      </c>
      <c r="N19120" t="n">
        <v>-228496000</v>
      </c>
      <c r="O19120">
        <f>D19119</f>
      </c>
      <c r="P19120">
        <f>(E19120-F19120+G19120)/O19120*100</f>
      </c>
      <c r="Q19120">
        <f>H19119</f>
      </c>
      <c r="R19120">
        <f>I19119</f>
      </c>
      <c r="S19120">
        <f>H19120-H19119</f>
      </c>
      <c r="T19120">
        <f>I19120-I19119</f>
      </c>
      <c r="U19120">
        <f>(L19120-K19120)/(2*D19120*0.01)</f>
      </c>
      <c r="V19120">
        <f>(L19120+K19120)/(D19120*0.0001)</f>
      </c>
    </row>
    <row r="19121">
      <c r="A19121" t="n">
        <v>2025</v>
      </c>
      <c r="B19121" t="inlineStr">
        <is>
          <t>01027828</t>
        </is>
      </c>
      <c r="C19121" t="inlineStr">
        <is>
          <t>퓨릿</t>
        </is>
      </c>
      <c r="D19121" t="n">
        <v>3518098000</v>
      </c>
      <c r="E19121" t="n">
        <v>637659000</v>
      </c>
      <c r="F19121" t="n">
        <v>334579000</v>
      </c>
      <c r="G19121" t="n">
        <v>123449000</v>
      </c>
      <c r="H19121" t="n">
        <v>4.87</v>
      </c>
      <c r="I19121" t="n">
        <v>6.08</v>
      </c>
      <c r="J19121" t="n">
        <v>8.5</v>
      </c>
      <c r="K19121" t="n">
        <v>-260884000</v>
      </c>
      <c r="L19121" t="n">
        <v>299920000</v>
      </c>
      <c r="M19121" t="n">
        <v>293592000</v>
      </c>
      <c r="N19121" t="n">
        <v>-260630000</v>
      </c>
      <c r="O19121">
        <f>D19120</f>
      </c>
      <c r="P19121">
        <f>(E19121-F19121+G19121)/O19121*100</f>
      </c>
      <c r="Q19121">
        <f>H19120</f>
      </c>
      <c r="R19121">
        <f>I19120</f>
      </c>
      <c r="S19121">
        <f>H19121-H19120</f>
      </c>
      <c r="T19121">
        <f>I19121-I19120</f>
      </c>
      <c r="U19121">
        <f>(L19121-K19121)/(2*D19121*0.01)</f>
      </c>
      <c r="V19121">
        <f>(L19121+K19121)/(D19121*0.0001)</f>
      </c>
    </row>
    <row r="19122">
      <c r="A19122" t="n">
        <v>2015</v>
      </c>
      <c r="B19122" t="inlineStr">
        <is>
          <t>01028164</t>
        </is>
      </c>
      <c r="C19122" t="inlineStr">
        <is>
          <t>광주은행</t>
        </is>
      </c>
      <c r="D19122" t="n">
        <v>76603000000</v>
      </c>
      <c r="E19122" t="n">
        <v>13904000000</v>
      </c>
      <c r="F19122" t="n">
        <v>6610000000</v>
      </c>
      <c r="G19122" t="n">
        <v>2262000000</v>
      </c>
      <c r="H19122" t="n">
        <v>2.92</v>
      </c>
      <c r="I19122" t="n">
        <v>4.49</v>
      </c>
      <c r="K19122" t="n">
        <v>-8811000000</v>
      </c>
      <c r="L19122" t="n">
        <v>10646000000</v>
      </c>
      <c r="M19122" t="n">
        <v>10646000000</v>
      </c>
      <c r="N19122" t="n">
        <v>-8969000000</v>
      </c>
      <c r="U19122">
        <f>(L19122-K19122)/(2*D19122*0.01)</f>
      </c>
      <c r="V19122">
        <f>(L19122+K19122)/(D19122*0.0001)</f>
      </c>
    </row>
    <row r="19123">
      <c r="A19123" t="n">
        <v>2016</v>
      </c>
      <c r="B19123" t="inlineStr">
        <is>
          <t>01028164</t>
        </is>
      </c>
      <c r="C19123" t="inlineStr">
        <is>
          <t>광주은행</t>
        </is>
      </c>
      <c r="D19123" t="n">
        <v>82151000000</v>
      </c>
      <c r="E19123" t="n">
        <v>13423000000</v>
      </c>
      <c r="F19123" t="n">
        <v>9380000000</v>
      </c>
      <c r="G19123" t="n">
        <v>2181000000</v>
      </c>
      <c r="H19123" t="n">
        <v>2.88</v>
      </c>
      <c r="I19123" t="n">
        <v>4.46</v>
      </c>
      <c r="K19123" t="n">
        <v>-8485000000</v>
      </c>
      <c r="L19123" t="n">
        <v>10095000000</v>
      </c>
      <c r="M19123" t="n">
        <v>10092000000</v>
      </c>
      <c r="N19123" t="n">
        <v>-8636000000</v>
      </c>
      <c r="O19123">
        <f>D19122</f>
      </c>
      <c r="P19123">
        <f>(E19123-F19123+G19123)/O19123*100</f>
      </c>
      <c r="Q19123">
        <f>H19122</f>
      </c>
      <c r="R19123">
        <f>I19122</f>
      </c>
      <c r="S19123">
        <f>H19123-H19122</f>
      </c>
      <c r="T19123">
        <f>I19123-I19122</f>
      </c>
      <c r="U19123">
        <f>(L19123-K19123)/(2*D19123*0.01)</f>
      </c>
      <c r="V19123">
        <f>(L19123+K19123)/(D19123*0.0001)</f>
      </c>
    </row>
    <row r="19124">
      <c r="A19124" t="n">
        <v>2017</v>
      </c>
      <c r="B19124" t="inlineStr">
        <is>
          <t>01028164</t>
        </is>
      </c>
      <c r="C19124" t="inlineStr">
        <is>
          <t>광주은행</t>
        </is>
      </c>
      <c r="D19124" t="n">
        <v>87023000000</v>
      </c>
      <c r="E19124" t="n">
        <v>12495000000</v>
      </c>
      <c r="F19124" t="n">
        <v>6420000000</v>
      </c>
      <c r="G19124" t="n">
        <v>2289000000</v>
      </c>
      <c r="H19124" t="n">
        <v>4.27</v>
      </c>
      <c r="I19124" t="n">
        <v>4.95</v>
      </c>
      <c r="K19124" t="n">
        <v>-8117000000</v>
      </c>
      <c r="L19124" t="n">
        <v>9540000000</v>
      </c>
      <c r="M19124" t="n">
        <v>9662000000</v>
      </c>
      <c r="N19124" t="n">
        <v>-8354000000</v>
      </c>
      <c r="O19124">
        <f>D19123</f>
      </c>
      <c r="P19124">
        <f>(E19124-F19124+G19124)/O19124*100</f>
      </c>
      <c r="Q19124">
        <f>H19123</f>
      </c>
      <c r="R19124">
        <f>I19123</f>
      </c>
      <c r="S19124">
        <f>H19124-H19123</f>
      </c>
      <c r="T19124">
        <f>I19124-I19123</f>
      </c>
      <c r="U19124">
        <f>(L19124-K19124)/(2*D19124*0.01)</f>
      </c>
      <c r="V19124">
        <f>(L19124+K19124)/(D19124*0.0001)</f>
      </c>
    </row>
    <row r="19125">
      <c r="A19125" t="n">
        <v>2018</v>
      </c>
      <c r="B19125" t="inlineStr">
        <is>
          <t>01028164</t>
        </is>
      </c>
      <c r="C19125" t="inlineStr">
        <is>
          <t>광주은행</t>
        </is>
      </c>
      <c r="D19125" t="n">
        <v>113053000000</v>
      </c>
      <c r="E19125" t="n">
        <v>12391000000</v>
      </c>
      <c r="F19125" t="n">
        <v>7209000000</v>
      </c>
      <c r="G19125" t="n">
        <v>3566000000</v>
      </c>
      <c r="H19125" t="n">
        <v>3.78</v>
      </c>
      <c r="I19125" t="n">
        <v>4.91</v>
      </c>
      <c r="K19125" t="n">
        <v>-10795000000</v>
      </c>
      <c r="L19125" t="n">
        <v>12704000000</v>
      </c>
      <c r="M19125" t="n">
        <v>12775000000</v>
      </c>
      <c r="N19125" t="n">
        <v>-11042000000</v>
      </c>
      <c r="O19125">
        <f>D19124</f>
      </c>
      <c r="P19125">
        <f>(E19125-F19125+G19125)/O19125*100</f>
      </c>
      <c r="Q19125">
        <f>H19124</f>
      </c>
      <c r="R19125">
        <f>I19124</f>
      </c>
      <c r="S19125">
        <f>H19125-H19124</f>
      </c>
      <c r="T19125">
        <f>I19125-I19124</f>
      </c>
      <c r="U19125">
        <f>(L19125-K19125)/(2*D19125*0.01)</f>
      </c>
      <c r="V19125">
        <f>(L19125+K19125)/(D19125*0.0001)</f>
      </c>
    </row>
    <row r="19126">
      <c r="A19126" t="n">
        <v>2021</v>
      </c>
      <c r="B19126" t="inlineStr">
        <is>
          <t>01028164</t>
        </is>
      </c>
      <c r="C19126" t="inlineStr">
        <is>
          <t>광주은행</t>
        </is>
      </c>
      <c r="D19126" t="n">
        <v>143519000000</v>
      </c>
      <c r="E19126" t="n">
        <v>16273000000</v>
      </c>
      <c r="F19126" t="n">
        <v>10840000000</v>
      </c>
      <c r="G19126" t="n">
        <v>4977000000</v>
      </c>
      <c r="H19126" t="n">
        <v>4.03</v>
      </c>
      <c r="I19126" t="n">
        <v>4.74</v>
      </c>
      <c r="J19126" t="n">
        <v>10.6</v>
      </c>
      <c r="K19126" t="n">
        <v>-13234000000</v>
      </c>
      <c r="L19126" t="n">
        <v>15506000000</v>
      </c>
      <c r="M19126" t="n">
        <v>15660000000</v>
      </c>
      <c r="N19126" t="n">
        <v>-13589000000</v>
      </c>
      <c r="U19126">
        <f>(L19126-K19126)/(2*D19126*0.01)</f>
      </c>
      <c r="V19126">
        <f>(L19126+K19126)/(D19126*0.0001)</f>
      </c>
    </row>
    <row r="19127">
      <c r="A19127" t="n">
        <v>2022</v>
      </c>
      <c r="B19127" t="inlineStr">
        <is>
          <t>01028164</t>
        </is>
      </c>
      <c r="C19127" t="inlineStr">
        <is>
          <t>광주은행</t>
        </is>
      </c>
      <c r="D19127" t="n">
        <v>126664000000</v>
      </c>
      <c r="E19127" t="n">
        <v>14908000000</v>
      </c>
      <c r="F19127" t="n">
        <v>6536000000</v>
      </c>
      <c r="G19127" t="n">
        <v>5657000000</v>
      </c>
      <c r="H19127" t="n">
        <v>6.25</v>
      </c>
      <c r="I19127" t="n">
        <v>4.68</v>
      </c>
      <c r="J19127" t="n">
        <v>7.8</v>
      </c>
      <c r="K19127" t="n">
        <v>-8485000000</v>
      </c>
      <c r="L19127" t="n">
        <v>9677000000</v>
      </c>
      <c r="M19127" t="n">
        <v>10009000000</v>
      </c>
      <c r="N19127" t="n">
        <v>-8900000000</v>
      </c>
      <c r="O19127">
        <f>D19126</f>
      </c>
      <c r="P19127">
        <f>(E19127-F19127+G19127)/O19127*100</f>
      </c>
      <c r="Q19127">
        <f>H19126</f>
      </c>
      <c r="R19127">
        <f>I19126</f>
      </c>
      <c r="S19127">
        <f>H19127-H19126</f>
      </c>
      <c r="T19127">
        <f>I19127-I19126</f>
      </c>
      <c r="U19127">
        <f>(L19127-K19127)/(2*D19127*0.01)</f>
      </c>
      <c r="V19127">
        <f>(L19127+K19127)/(D19127*0.0001)</f>
      </c>
    </row>
    <row r="19128">
      <c r="A19128" t="n">
        <v>2023</v>
      </c>
      <c r="B19128" t="inlineStr">
        <is>
          <t>01028164</t>
        </is>
      </c>
      <c r="C19128" t="inlineStr">
        <is>
          <t>광주은행</t>
        </is>
      </c>
      <c r="D19128" t="n">
        <v>153820000000</v>
      </c>
      <c r="E19128" t="n">
        <v>12508000000</v>
      </c>
      <c r="F19128" t="n">
        <v>12539000000</v>
      </c>
      <c r="G19128" t="n">
        <v>7443000000</v>
      </c>
      <c r="H19128" t="n">
        <v>5.45</v>
      </c>
      <c r="I19128" t="n">
        <v>4.69</v>
      </c>
      <c r="J19128" t="n">
        <v>8.1</v>
      </c>
      <c r="K19128" t="n">
        <v>-11076000000</v>
      </c>
      <c r="L19128" t="n">
        <v>12652000000</v>
      </c>
      <c r="M19128" t="n">
        <v>12938000000</v>
      </c>
      <c r="N19128" t="n">
        <v>-11501000000</v>
      </c>
      <c r="O19128">
        <f>D19127</f>
      </c>
      <c r="P19128">
        <f>(E19128-F19128+G19128)/O19128*100</f>
      </c>
      <c r="Q19128">
        <f>H19127</f>
      </c>
      <c r="R19128">
        <f>I19127</f>
      </c>
      <c r="S19128">
        <f>H19128-H19127</f>
      </c>
      <c r="T19128">
        <f>I19128-I19127</f>
      </c>
      <c r="U19128">
        <f>(L19128-K19128)/(2*D19128*0.01)</f>
      </c>
      <c r="V19128">
        <f>(L19128+K19128)/(D19128*0.0001)</f>
      </c>
    </row>
    <row r="19129">
      <c r="A19129" t="n">
        <v>2024</v>
      </c>
      <c r="B19129" t="inlineStr">
        <is>
          <t>01028164</t>
        </is>
      </c>
      <c r="C19129" t="inlineStr">
        <is>
          <t>광주은행</t>
        </is>
      </c>
      <c r="D19129" t="n">
        <v>163317000000</v>
      </c>
      <c r="E19129" t="n">
        <v>13295000000</v>
      </c>
      <c r="F19129" t="n">
        <v>8494000000</v>
      </c>
      <c r="G19129" t="n">
        <v>7935000000</v>
      </c>
      <c r="H19129" t="n">
        <v>4.91</v>
      </c>
      <c r="I19129" t="n">
        <v>4.44</v>
      </c>
      <c r="J19129" t="n">
        <v>8.4</v>
      </c>
      <c r="K19129" t="n">
        <v>-12271000000</v>
      </c>
      <c r="L19129" t="n">
        <v>14048000000</v>
      </c>
      <c r="M19129" t="n">
        <v>14274000000</v>
      </c>
      <c r="N19129" t="n">
        <v>-12670000000</v>
      </c>
      <c r="O19129">
        <f>D19128</f>
      </c>
      <c r="P19129">
        <f>(E19129-F19129+G19129)/O19129*100</f>
      </c>
      <c r="Q19129">
        <f>H19128</f>
      </c>
      <c r="R19129">
        <f>I19128</f>
      </c>
      <c r="S19129">
        <f>H19129-H19128</f>
      </c>
      <c r="T19129">
        <f>I19129-I19128</f>
      </c>
      <c r="U19129">
        <f>(L19129-K19129)/(2*D19129*0.01)</f>
      </c>
      <c r="V19129">
        <f>(L19129+K19129)/(D19129*0.0001)</f>
      </c>
    </row>
    <row r="19130">
      <c r="A19130" t="n">
        <v>2025</v>
      </c>
      <c r="B19130" t="inlineStr">
        <is>
          <t>01028164</t>
        </is>
      </c>
      <c r="C19130" t="inlineStr">
        <is>
          <t>광주은행</t>
        </is>
      </c>
      <c r="D19130" t="n">
        <v>170239000000</v>
      </c>
      <c r="E19130" t="n">
        <v>13467000000</v>
      </c>
      <c r="F19130" t="n">
        <v>9764000000</v>
      </c>
      <c r="G19130" t="n">
        <v>7623000000</v>
      </c>
      <c r="H19130" t="n">
        <v>5.38</v>
      </c>
      <c r="I19130" t="n">
        <v>4.24</v>
      </c>
      <c r="J19130" t="n">
        <v>8.6</v>
      </c>
      <c r="K19130" t="n">
        <v>-12880000000</v>
      </c>
      <c r="L19130" t="n">
        <v>14727000000</v>
      </c>
      <c r="M19130" t="n">
        <v>15062000000</v>
      </c>
      <c r="N19130" t="n">
        <v>-13375000000</v>
      </c>
      <c r="O19130">
        <f>D19129</f>
      </c>
      <c r="P19130">
        <f>(E19130-F19130+G19130)/O19130*100</f>
      </c>
      <c r="Q19130">
        <f>H19129</f>
      </c>
      <c r="R19130">
        <f>I19129</f>
      </c>
      <c r="S19130">
        <f>H19130-H19129</f>
      </c>
      <c r="T19130">
        <f>I19130-I19129</f>
      </c>
      <c r="U19130">
        <f>(L19130-K19130)/(2*D19130*0.01)</f>
      </c>
      <c r="V19130">
        <f>(L19130+K19130)/(D19130*0.0001)</f>
      </c>
    </row>
    <row r="19131">
      <c r="A19131" t="n">
        <v>2016</v>
      </c>
      <c r="B19131" t="inlineStr">
        <is>
          <t>01028322</t>
        </is>
      </c>
      <c r="C19131" t="inlineStr">
        <is>
          <t>아리바이오</t>
        </is>
      </c>
      <c r="D19131" t="n">
        <v>479768000</v>
      </c>
      <c r="F19131" t="n">
        <v>203539000</v>
      </c>
    </row>
    <row r="19132">
      <c r="A19132" t="n">
        <v>2019</v>
      </c>
      <c r="B19132" t="inlineStr">
        <is>
          <t>01028322</t>
        </is>
      </c>
      <c r="C19132" t="inlineStr">
        <is>
          <t>아리바이오</t>
        </is>
      </c>
      <c r="D19132" t="n">
        <v>689900000</v>
      </c>
      <c r="E19132" t="n">
        <v>478307000</v>
      </c>
      <c r="F19132" t="n">
        <v>727453000</v>
      </c>
      <c r="G19132" t="n">
        <v>20880000</v>
      </c>
      <c r="H19132" t="n">
        <v>2.24</v>
      </c>
      <c r="I19132" t="n">
        <v>5</v>
      </c>
      <c r="J19132" t="n">
        <v>9.33</v>
      </c>
      <c r="K19132" t="n">
        <v>-58224000</v>
      </c>
      <c r="L19132" t="n">
        <v>69987000</v>
      </c>
      <c r="M19132" t="n">
        <v>67338000</v>
      </c>
      <c r="N19132" t="n">
        <v>-57366000</v>
      </c>
      <c r="U19132">
        <f>(L19132-K19132)/(2*D19132*0.01)</f>
      </c>
      <c r="V19132">
        <f>(L19132+K19132)/(D19132*0.0001)</f>
      </c>
    </row>
    <row r="19133">
      <c r="A19133" t="n">
        <v>2021</v>
      </c>
      <c r="B19133" t="inlineStr">
        <is>
          <t>01028322</t>
        </is>
      </c>
      <c r="C19133" t="inlineStr">
        <is>
          <t>아리바이오</t>
        </is>
      </c>
      <c r="D19133" t="n">
        <v>1346437000</v>
      </c>
      <c r="E19133" t="n">
        <v>99245000</v>
      </c>
      <c r="F19133" t="n">
        <v>16297000</v>
      </c>
      <c r="G19133" t="n">
        <v>6836000</v>
      </c>
    </row>
    <row r="19134">
      <c r="A19134" t="n">
        <v>2022</v>
      </c>
      <c r="B19134" t="inlineStr">
        <is>
          <t>01028322</t>
        </is>
      </c>
      <c r="C19134" t="inlineStr">
        <is>
          <t>아리바이오</t>
        </is>
      </c>
      <c r="D19134" t="n">
        <v>1589459000</v>
      </c>
      <c r="E19134" t="n">
        <v>99241000</v>
      </c>
      <c r="F19134" t="n">
        <v>45633000</v>
      </c>
      <c r="G19134" t="n">
        <v>14291000</v>
      </c>
      <c r="O19134">
        <f>D19133</f>
      </c>
      <c r="P19134">
        <f>(E19134-F19134+G19134)/O19134*100</f>
      </c>
    </row>
    <row r="19135">
      <c r="A19135" t="n">
        <v>2023</v>
      </c>
      <c r="B19135" t="inlineStr">
        <is>
          <t>01028322</t>
        </is>
      </c>
      <c r="C19135" t="inlineStr">
        <is>
          <t>아리바이오</t>
        </is>
      </c>
      <c r="D19135" t="n">
        <v>2118810000</v>
      </c>
      <c r="E19135" t="n">
        <v>134743000</v>
      </c>
      <c r="F19135" t="n">
        <v>36690000</v>
      </c>
      <c r="G19135" t="n">
        <v>17943000</v>
      </c>
      <c r="O19135">
        <f>D19134</f>
      </c>
      <c r="P19135">
        <f>(E19135-F19135+G19135)/O19135*100</f>
      </c>
    </row>
    <row r="19136">
      <c r="A19136" t="n">
        <v>2024</v>
      </c>
      <c r="B19136" t="inlineStr">
        <is>
          <t>01028322</t>
        </is>
      </c>
      <c r="C19136" t="inlineStr">
        <is>
          <t>아리바이오</t>
        </is>
      </c>
      <c r="D19136" t="n">
        <v>2513243000</v>
      </c>
      <c r="E19136" t="n">
        <v>151828000</v>
      </c>
      <c r="F19136" t="n">
        <v>106618000</v>
      </c>
      <c r="G19136" t="n">
        <v>19177000</v>
      </c>
      <c r="O19136">
        <f>D19135</f>
      </c>
      <c r="P19136">
        <f>(E19136-F19136+G19136)/O19136*100</f>
      </c>
    </row>
    <row r="19137">
      <c r="A19137" t="n">
        <v>2021</v>
      </c>
      <c r="B19137" t="inlineStr">
        <is>
          <t>01029394</t>
        </is>
      </c>
      <c r="C19137" t="inlineStr">
        <is>
          <t>에코마케팅</t>
        </is>
      </c>
      <c r="D19137" t="n">
        <v>457412000</v>
      </c>
      <c r="E19137" t="n">
        <v>493485000</v>
      </c>
      <c r="F19137" t="n">
        <v>271799000</v>
      </c>
      <c r="G19137" t="n">
        <v>10520000</v>
      </c>
      <c r="H19137" t="n">
        <v>4</v>
      </c>
      <c r="I19137" t="n">
        <v>2.66</v>
      </c>
      <c r="K19137" t="n">
        <v>-48045000</v>
      </c>
      <c r="L19137" t="n">
        <v>41624492</v>
      </c>
      <c r="M19137" t="n">
        <v>41624000</v>
      </c>
      <c r="N19137" t="n">
        <v>-41623492</v>
      </c>
      <c r="U19137">
        <f>(L19137-K19137)/(2*D19137*0.01)</f>
      </c>
    </row>
    <row r="19138">
      <c r="A19138" t="n">
        <v>2014</v>
      </c>
      <c r="B19138" t="inlineStr">
        <is>
          <t>01030132</t>
        </is>
      </c>
      <c r="C19138" t="inlineStr">
        <is>
          <t>경남은행</t>
        </is>
      </c>
      <c r="D19138" t="n">
        <v>96747000000</v>
      </c>
    </row>
    <row r="19139">
      <c r="A19139" t="n">
        <v>2015</v>
      </c>
      <c r="B19139" t="inlineStr">
        <is>
          <t>01030132</t>
        </is>
      </c>
      <c r="C19139" t="inlineStr">
        <is>
          <t>경남은행</t>
        </is>
      </c>
      <c r="D19139" t="n">
        <v>124017000000</v>
      </c>
      <c r="E19139" t="n">
        <v>17805000000</v>
      </c>
      <c r="F19139" t="n">
        <v>1740000000</v>
      </c>
      <c r="G19139" t="n">
        <v>3175000000</v>
      </c>
      <c r="H19139" t="n">
        <v>2.87</v>
      </c>
      <c r="I19139" t="n">
        <v>4.84</v>
      </c>
      <c r="K19139" t="n">
        <v>-13420000000</v>
      </c>
      <c r="L19139" t="n">
        <v>15937000000</v>
      </c>
      <c r="M19139" t="n">
        <v>15864000000</v>
      </c>
      <c r="N19139" t="n">
        <v>-13608000000</v>
      </c>
      <c r="O19139">
        <f>D19138</f>
      </c>
      <c r="P19139">
        <f>(E19139-F19139+G19139)/O19139*100</f>
      </c>
      <c r="U19139">
        <f>(L19139-K19139)/(2*D19139*0.01)</f>
      </c>
      <c r="V19139">
        <f>(L19139+K19139)/(D19139*0.0001)</f>
      </c>
    </row>
    <row r="19140">
      <c r="A19140" t="n">
        <v>2017</v>
      </c>
      <c r="B19140" t="inlineStr">
        <is>
          <t>01030132</t>
        </is>
      </c>
      <c r="C19140" t="inlineStr">
        <is>
          <t>경남은행</t>
        </is>
      </c>
      <c r="D19140" t="n">
        <v>158259000000</v>
      </c>
      <c r="E19140" t="n">
        <v>20304000000</v>
      </c>
      <c r="F19140" t="n">
        <v>6661000000</v>
      </c>
      <c r="G19140" t="n">
        <v>4013000000</v>
      </c>
      <c r="H19140" t="n">
        <v>3.25</v>
      </c>
      <c r="I19140" t="n">
        <v>5.48</v>
      </c>
      <c r="K19140" t="n">
        <v>-16500000000</v>
      </c>
      <c r="L19140" t="n">
        <v>19530000000</v>
      </c>
      <c r="M19140" t="n">
        <v>19501000000</v>
      </c>
      <c r="N19140" t="n">
        <v>-16776000000</v>
      </c>
      <c r="U19140">
        <f>(L19140-K19140)/(2*D19140*0.01)</f>
      </c>
      <c r="V19140">
        <f>(L19140+K19140)/(D19140*0.0001)</f>
      </c>
    </row>
    <row r="19141">
      <c r="A19141" t="n">
        <v>2018</v>
      </c>
      <c r="B19141" t="inlineStr">
        <is>
          <t>01030132</t>
        </is>
      </c>
      <c r="C19141" t="inlineStr">
        <is>
          <t>경남은행</t>
        </is>
      </c>
      <c r="D19141" t="n">
        <v>199209000000</v>
      </c>
      <c r="E19141" t="n">
        <v>21282000000</v>
      </c>
      <c r="F19141" t="n">
        <v>7128000000</v>
      </c>
      <c r="G19141" t="n">
        <v>5267000000</v>
      </c>
      <c r="H19141" t="n">
        <v>2.74</v>
      </c>
      <c r="I19141" t="n">
        <v>5.19</v>
      </c>
      <c r="K19141" t="n">
        <v>-19786000000</v>
      </c>
      <c r="L19141" t="n">
        <v>23347000000</v>
      </c>
      <c r="M19141" t="n">
        <v>23184000000</v>
      </c>
      <c r="N19141" t="n">
        <v>-20025000000</v>
      </c>
      <c r="O19141">
        <f>D19140</f>
      </c>
      <c r="P19141">
        <f>(E19141-F19141+G19141)/O19141*100</f>
      </c>
      <c r="Q19141">
        <f>H19140</f>
      </c>
      <c r="R19141">
        <f>I19140</f>
      </c>
      <c r="S19141">
        <f>H19141-H19140</f>
      </c>
      <c r="T19141">
        <f>I19141-I19140</f>
      </c>
      <c r="U19141">
        <f>(L19141-K19141)/(2*D19141*0.01)</f>
      </c>
      <c r="V19141">
        <f>(L19141+K19141)/(D19141*0.0001)</f>
      </c>
    </row>
    <row r="19142">
      <c r="A19142" t="n">
        <v>2019</v>
      </c>
      <c r="B19142" t="inlineStr">
        <is>
          <t>01030132</t>
        </is>
      </c>
      <c r="C19142" t="inlineStr">
        <is>
          <t>경남은행</t>
        </is>
      </c>
      <c r="D19142" t="n">
        <v>221703000000</v>
      </c>
      <c r="E19142" t="n">
        <v>23474000000</v>
      </c>
      <c r="F19142" t="n">
        <v>7953000000</v>
      </c>
      <c r="G19142" t="n">
        <v>5293000000</v>
      </c>
      <c r="H19142" t="n">
        <v>2.41</v>
      </c>
      <c r="I19142" t="n">
        <v>5.12</v>
      </c>
      <c r="J19142" t="n">
        <v>11.119</v>
      </c>
      <c r="K19142" t="n">
        <v>-21767000000</v>
      </c>
      <c r="L19142" t="n">
        <v>25662000000</v>
      </c>
      <c r="M19142" t="n">
        <v>25394000000</v>
      </c>
      <c r="N19142" t="n">
        <v>-21964000000</v>
      </c>
      <c r="O19142">
        <f>D19141</f>
      </c>
      <c r="P19142">
        <f>(E19142-F19142+G19142)/O19142*100</f>
      </c>
      <c r="Q19142">
        <f>H19141</f>
      </c>
      <c r="R19142">
        <f>I19141</f>
      </c>
      <c r="S19142">
        <f>H19142-H19141</f>
      </c>
      <c r="T19142">
        <f>I19142-I19141</f>
      </c>
      <c r="U19142">
        <f>(L19142-K19142)/(2*D19142*0.01)</f>
      </c>
      <c r="V19142">
        <f>(L19142+K19142)/(D19142*0.0001)</f>
      </c>
    </row>
    <row r="19143">
      <c r="A19143" t="n">
        <v>2020</v>
      </c>
      <c r="B19143" t="inlineStr">
        <is>
          <t>01030132</t>
        </is>
      </c>
      <c r="C19143" t="inlineStr">
        <is>
          <t>경남은행</t>
        </is>
      </c>
      <c r="D19143" t="n">
        <v>239191000000</v>
      </c>
      <c r="E19143" t="n">
        <v>24850000000</v>
      </c>
      <c r="F19143" t="n">
        <v>9686000000</v>
      </c>
      <c r="G19143" t="n">
        <v>5161000000</v>
      </c>
      <c r="H19143" t="n">
        <v>2.51</v>
      </c>
      <c r="I19143" t="n">
        <v>5.08</v>
      </c>
      <c r="J19143" t="n">
        <v>11.555</v>
      </c>
      <c r="K19143" t="n">
        <v>-23326000000</v>
      </c>
      <c r="L19143" t="n">
        <v>27574000000</v>
      </c>
      <c r="M19143" t="n">
        <v>27454000000</v>
      </c>
      <c r="N19143" t="n">
        <v>-23662000000</v>
      </c>
      <c r="O19143">
        <f>D19142</f>
      </c>
      <c r="P19143">
        <f>(E19143-F19143+G19143)/O19143*100</f>
      </c>
      <c r="Q19143">
        <f>H19142</f>
      </c>
      <c r="R19143">
        <f>I19142</f>
      </c>
      <c r="S19143">
        <f>H19143-H19142</f>
      </c>
      <c r="T19143">
        <f>I19143-I19142</f>
      </c>
      <c r="U19143">
        <f>(L19143-K19143)/(2*D19143*0.01)</f>
      </c>
      <c r="V19143">
        <f>(L19143+K19143)/(D19143*0.0001)</f>
      </c>
    </row>
    <row r="19144">
      <c r="A19144" t="n">
        <v>2021</v>
      </c>
      <c r="B19144" t="inlineStr">
        <is>
          <t>01030132</t>
        </is>
      </c>
      <c r="C19144" t="inlineStr">
        <is>
          <t>경남은행</t>
        </is>
      </c>
      <c r="D19144" t="n">
        <v>242388000000</v>
      </c>
      <c r="E19144" t="n">
        <v>21859000000</v>
      </c>
      <c r="F19144" t="n">
        <v>15918000000</v>
      </c>
      <c r="G19144" t="n">
        <v>5882000000</v>
      </c>
      <c r="H19144" t="n">
        <v>3.02</v>
      </c>
      <c r="I19144" t="n">
        <v>5.06</v>
      </c>
      <c r="J19144" t="n">
        <v>11.228</v>
      </c>
      <c r="K19144" t="n">
        <v>-22993000000</v>
      </c>
      <c r="L19144" t="n">
        <v>27037000000</v>
      </c>
      <c r="M19144" t="n">
        <v>27068000000</v>
      </c>
      <c r="N19144" t="n">
        <v>-23434000000</v>
      </c>
      <c r="O19144">
        <f>D19143</f>
      </c>
      <c r="P19144">
        <f>(E19144-F19144+G19144)/O19144*100</f>
      </c>
      <c r="Q19144">
        <f>H19143</f>
      </c>
      <c r="R19144">
        <f>I19143</f>
      </c>
      <c r="S19144">
        <f>H19144-H19143</f>
      </c>
      <c r="T19144">
        <f>I19144-I19143</f>
      </c>
      <c r="U19144">
        <f>(L19144-K19144)/(2*D19144*0.01)</f>
      </c>
      <c r="V19144">
        <f>(L19144+K19144)/(D19144*0.0001)</f>
      </c>
    </row>
    <row r="19145">
      <c r="A19145" t="n">
        <v>2022</v>
      </c>
      <c r="B19145" t="inlineStr">
        <is>
          <t>01030132</t>
        </is>
      </c>
      <c r="C19145" t="inlineStr">
        <is>
          <t>경남은행</t>
        </is>
      </c>
      <c r="D19145" t="n">
        <v>206317000000</v>
      </c>
      <c r="E19145" t="n">
        <v>21328000000</v>
      </c>
      <c r="F19145" t="n">
        <v>16251000000</v>
      </c>
      <c r="G19145" t="n">
        <v>6792000000</v>
      </c>
      <c r="H19145" t="n">
        <v>5.35</v>
      </c>
      <c r="I19145" t="n">
        <v>5</v>
      </c>
      <c r="J19145" t="n">
        <v>9.516</v>
      </c>
      <c r="K19145" t="n">
        <v>-17349000000</v>
      </c>
      <c r="L19145" t="n">
        <v>20063000000</v>
      </c>
      <c r="M19145" t="n">
        <v>20579000000</v>
      </c>
      <c r="N19145" t="n">
        <v>-18057000000</v>
      </c>
      <c r="O19145">
        <f>D19144</f>
      </c>
      <c r="P19145">
        <f>(E19145-F19145+G19145)/O19145*100</f>
      </c>
      <c r="Q19145">
        <f>H19144</f>
      </c>
      <c r="R19145">
        <f>I19144</f>
      </c>
      <c r="S19145">
        <f>H19145-H19144</f>
      </c>
      <c r="T19145">
        <f>I19145-I19144</f>
      </c>
      <c r="U19145">
        <f>(L19145-K19145)/(2*D19145*0.01)</f>
      </c>
      <c r="V19145">
        <f>(L19145+K19145)/(D19145*0.0001)</f>
      </c>
    </row>
    <row r="19146">
      <c r="A19146" t="n">
        <v>2023</v>
      </c>
      <c r="B19146" t="inlineStr">
        <is>
          <t>01030132</t>
        </is>
      </c>
      <c r="C19146" t="inlineStr">
        <is>
          <t>경남은행</t>
        </is>
      </c>
      <c r="D19146" t="n">
        <v>236246000000</v>
      </c>
      <c r="E19146" t="n">
        <v>17575000000</v>
      </c>
      <c r="F19146" t="n">
        <v>10845000000</v>
      </c>
      <c r="G19146" t="n">
        <v>10737000000</v>
      </c>
      <c r="H19146" t="n">
        <v>4.54</v>
      </c>
      <c r="I19146" t="n">
        <v>4.63</v>
      </c>
      <c r="J19146" t="n">
        <v>8.675000000000001</v>
      </c>
      <c r="K19146" t="n">
        <v>-17878000000</v>
      </c>
      <c r="L19146" t="n">
        <v>20537000000</v>
      </c>
      <c r="M19146" t="n">
        <v>20889000000</v>
      </c>
      <c r="N19146" t="n">
        <v>-18477000000</v>
      </c>
      <c r="O19146">
        <f>D19145</f>
      </c>
      <c r="P19146">
        <f>(E19146-F19146+G19146)/O19146*100</f>
      </c>
      <c r="Q19146">
        <f>H19145</f>
      </c>
      <c r="R19146">
        <f>I19145</f>
      </c>
      <c r="S19146">
        <f>H19146-H19145</f>
      </c>
      <c r="T19146">
        <f>I19146-I19145</f>
      </c>
      <c r="U19146">
        <f>(L19146-K19146)/(2*D19146*0.01)</f>
      </c>
      <c r="V19146">
        <f>(L19146+K19146)/(D19146*0.0001)</f>
      </c>
    </row>
    <row r="19147">
      <c r="A19147" t="n">
        <v>2024</v>
      </c>
      <c r="B19147" t="inlineStr">
        <is>
          <t>01030132</t>
        </is>
      </c>
      <c r="C19147" t="inlineStr">
        <is>
          <t>경남은행</t>
        </is>
      </c>
      <c r="D19147" t="n">
        <v>272222000000</v>
      </c>
      <c r="E19147" t="n">
        <v>18444000000</v>
      </c>
      <c r="F19147" t="n">
        <v>7804000000</v>
      </c>
      <c r="G19147" t="n">
        <v>10080000000</v>
      </c>
      <c r="H19147" t="n">
        <v>4.03</v>
      </c>
      <c r="I19147" t="n">
        <v>4.55</v>
      </c>
      <c r="J19147" t="n">
        <v>8.84</v>
      </c>
      <c r="K19147" t="n">
        <v>-20549000000</v>
      </c>
      <c r="L19147" t="n">
        <v>23627000000</v>
      </c>
      <c r="M19147" t="n">
        <v>23911000000</v>
      </c>
      <c r="N19147" t="n">
        <v>-21143000000</v>
      </c>
      <c r="O19147">
        <f>D19146</f>
      </c>
      <c r="P19147">
        <f>(E19147-F19147+G19147)/O19147*100</f>
      </c>
      <c r="Q19147">
        <f>H19146</f>
      </c>
      <c r="R19147">
        <f>I19146</f>
      </c>
      <c r="S19147">
        <f>H19147-H19146</f>
      </c>
      <c r="T19147">
        <f>I19147-I19146</f>
      </c>
      <c r="U19147">
        <f>(L19147-K19147)/(2*D19147*0.01)</f>
      </c>
      <c r="V19147">
        <f>(L19147+K19147)/(D19147*0.0001)</f>
      </c>
    </row>
    <row r="19148">
      <c r="A19148" t="n">
        <v>2025</v>
      </c>
      <c r="B19148" t="inlineStr">
        <is>
          <t>01030132</t>
        </is>
      </c>
      <c r="C19148" t="inlineStr">
        <is>
          <t>경남은행</t>
        </is>
      </c>
      <c r="D19148" t="n">
        <v>294144000000</v>
      </c>
      <c r="E19148" t="n">
        <v>19826000000</v>
      </c>
      <c r="F19148" t="n">
        <v>15812000000</v>
      </c>
      <c r="G19148" t="n">
        <v>10050000000</v>
      </c>
      <c r="H19148" t="n">
        <v>4.39</v>
      </c>
      <c r="I19148" t="n">
        <v>4.53</v>
      </c>
      <c r="J19148" t="n">
        <v>8.432</v>
      </c>
      <c r="K19148" t="n">
        <v>-21267000000</v>
      </c>
      <c r="L19148" t="n">
        <v>24327000000</v>
      </c>
      <c r="M19148" t="n">
        <v>24710000000</v>
      </c>
      <c r="N19148" t="n">
        <v>-21955000000</v>
      </c>
      <c r="O19148">
        <f>D19147</f>
      </c>
      <c r="P19148">
        <f>(E19148-F19148+G19148)/O19148*100</f>
      </c>
      <c r="Q19148">
        <f>H19147</f>
      </c>
      <c r="R19148">
        <f>I19147</f>
      </c>
      <c r="S19148">
        <f>H19148-H19147</f>
      </c>
      <c r="T19148">
        <f>I19148-I19147</f>
      </c>
      <c r="U19148">
        <f>(L19148-K19148)/(2*D19148*0.01)</f>
      </c>
      <c r="V19148">
        <f>(L19148+K19148)/(D19148*0.0001)</f>
      </c>
    </row>
    <row r="19149">
      <c r="A19149" t="n">
        <v>2016</v>
      </c>
      <c r="B19149" t="inlineStr">
        <is>
          <t>01031229</t>
        </is>
      </c>
      <c r="C19149" t="inlineStr">
        <is>
          <t>한국비티비</t>
        </is>
      </c>
      <c r="D19149" t="n">
        <v>668479000</v>
      </c>
      <c r="E19149" t="n">
        <v>174971000</v>
      </c>
      <c r="F19149" t="n">
        <v>7178000</v>
      </c>
      <c r="G19149" t="n">
        <v>8233000</v>
      </c>
      <c r="H19149" t="n">
        <v>2.695</v>
      </c>
      <c r="I19149" t="n">
        <v>5.59</v>
      </c>
      <c r="K19149" t="n">
        <v>-49912000</v>
      </c>
      <c r="L19149" t="n">
        <v>59145000</v>
      </c>
      <c r="M19149" t="n">
        <v>57843000</v>
      </c>
      <c r="N19149" t="n">
        <v>-49856000</v>
      </c>
      <c r="U19149">
        <f>(L19149-K19149)/(2*D19149*0.01)</f>
      </c>
      <c r="V19149">
        <f>(L19149+K19149)/(D19149*0.0001)</f>
      </c>
    </row>
    <row r="19150">
      <c r="A19150" t="n">
        <v>2017</v>
      </c>
      <c r="B19150" t="inlineStr">
        <is>
          <t>01031229</t>
        </is>
      </c>
      <c r="C19150" t="inlineStr">
        <is>
          <t>한국비티비</t>
        </is>
      </c>
      <c r="D19150" t="n">
        <v>964356000</v>
      </c>
      <c r="E19150" t="n">
        <v>223984000</v>
      </c>
      <c r="F19150" t="n">
        <v>91361000</v>
      </c>
      <c r="G19150" t="n">
        <v>13592000</v>
      </c>
      <c r="H19150" t="n">
        <v>2.96</v>
      </c>
      <c r="I19150" t="n">
        <v>5.685</v>
      </c>
      <c r="K19150" t="n">
        <v>-71910000</v>
      </c>
      <c r="L19150" t="n">
        <v>84587000</v>
      </c>
      <c r="M19150" t="n">
        <v>82914000</v>
      </c>
      <c r="N19150" t="n">
        <v>-71960000</v>
      </c>
      <c r="O19150">
        <f>D19149</f>
      </c>
      <c r="P19150">
        <f>(E19150-F19150+G19150)/O19150*100</f>
      </c>
      <c r="Q19150">
        <f>H19149</f>
      </c>
      <c r="R19150">
        <f>I19149</f>
      </c>
      <c r="S19150">
        <f>H19150-H19149</f>
      </c>
      <c r="T19150">
        <f>I19150-I19149</f>
      </c>
      <c r="U19150">
        <f>(L19150-K19150)/(2*D19150*0.01)</f>
      </c>
      <c r="V19150">
        <f>(L19150+K19150)/(D19150*0.0001)</f>
      </c>
    </row>
    <row r="19151">
      <c r="A19151" t="n">
        <v>2018</v>
      </c>
      <c r="B19151" t="inlineStr">
        <is>
          <t>01031229</t>
        </is>
      </c>
      <c r="C19151" t="inlineStr">
        <is>
          <t>한국비티비</t>
        </is>
      </c>
      <c r="D19151" t="n">
        <v>1263168000</v>
      </c>
      <c r="E19151" t="n">
        <v>357016000</v>
      </c>
      <c r="F19151" t="n">
        <v>137079000</v>
      </c>
      <c r="G19151" t="n">
        <v>21182000</v>
      </c>
      <c r="H19151" t="n">
        <v>2.645</v>
      </c>
      <c r="I19151" t="n">
        <v>5.3</v>
      </c>
      <c r="K19151" t="n">
        <v>-92560000</v>
      </c>
      <c r="L19151" t="n">
        <v>108436000</v>
      </c>
      <c r="M19151" t="n">
        <v>104173000</v>
      </c>
      <c r="N19151" t="n">
        <v>-91016000</v>
      </c>
      <c r="O19151">
        <f>D19150</f>
      </c>
      <c r="P19151">
        <f>(E19151-F19151+G19151)/O19151*100</f>
      </c>
      <c r="Q19151">
        <f>H19150</f>
      </c>
      <c r="R19151">
        <f>I19150</f>
      </c>
      <c r="S19151">
        <f>H19151-H19150</f>
      </c>
      <c r="T19151">
        <f>I19151-I19150</f>
      </c>
      <c r="U19151">
        <f>(L19151-K19151)/(2*D19151*0.01)</f>
      </c>
      <c r="V19151">
        <f>(L19151+K19151)/(D19151*0.0001)</f>
      </c>
    </row>
    <row r="19152">
      <c r="A19152" t="n">
        <v>2019</v>
      </c>
      <c r="B19152" t="inlineStr">
        <is>
          <t>01031229</t>
        </is>
      </c>
      <c r="C19152" t="inlineStr">
        <is>
          <t>한국비티비</t>
        </is>
      </c>
      <c r="D19152" t="n">
        <v>1559013000</v>
      </c>
      <c r="E19152" t="n">
        <v>495125000</v>
      </c>
      <c r="F19152" t="n">
        <v>249482000</v>
      </c>
      <c r="G19152" t="n">
        <v>30014000</v>
      </c>
      <c r="H19152" t="n">
        <v>2.44</v>
      </c>
      <c r="I19152" t="n">
        <v>5.8</v>
      </c>
      <c r="O19152">
        <f>D19151</f>
      </c>
      <c r="P19152">
        <f>(E19152-F19152+G19152)/O19152*100</f>
      </c>
      <c r="Q19152">
        <f>H19151</f>
      </c>
      <c r="R19152">
        <f>I19151</f>
      </c>
      <c r="S19152">
        <f>H19152-H19151</f>
      </c>
      <c r="T19152">
        <f>I19152-I19151</f>
      </c>
    </row>
    <row r="19153">
      <c r="A19153" t="n">
        <v>2020</v>
      </c>
      <c r="B19153" t="inlineStr">
        <is>
          <t>01031229</t>
        </is>
      </c>
      <c r="C19153" t="inlineStr">
        <is>
          <t>한국비티비</t>
        </is>
      </c>
      <c r="D19153" t="n">
        <v>1312528000</v>
      </c>
      <c r="E19153" t="n">
        <v>428980000</v>
      </c>
      <c r="F19153" t="n">
        <v>427864000</v>
      </c>
      <c r="G19153" t="n">
        <v>31211000</v>
      </c>
      <c r="H19153" t="n">
        <v>2.5</v>
      </c>
      <c r="I19153" t="n">
        <v>4.4</v>
      </c>
      <c r="K19153" t="n">
        <v>-110318000</v>
      </c>
      <c r="L19153" t="n">
        <v>130650000</v>
      </c>
      <c r="M19153" t="n">
        <v>126858000</v>
      </c>
      <c r="N19153" t="n">
        <v>-109511000</v>
      </c>
      <c r="O19153">
        <f>D19152</f>
      </c>
      <c r="P19153">
        <f>(E19153-F19153+G19153)/O19153*100</f>
      </c>
      <c r="Q19153">
        <f>H19152</f>
      </c>
      <c r="R19153">
        <f>I19152</f>
      </c>
      <c r="S19153">
        <f>H19153-H19152</f>
      </c>
      <c r="T19153">
        <f>I19153-I19152</f>
      </c>
      <c r="U19153">
        <f>(L19153-K19153)/(2*D19153*0.01)</f>
      </c>
      <c r="V19153">
        <f>(L19153+K19153)/(D19153*0.0001)</f>
      </c>
    </row>
    <row r="19154">
      <c r="A19154" t="n">
        <v>2021</v>
      </c>
      <c r="B19154" t="inlineStr">
        <is>
          <t>01031229</t>
        </is>
      </c>
      <c r="C19154" t="inlineStr">
        <is>
          <t>한국비티비</t>
        </is>
      </c>
      <c r="D19154" t="n">
        <v>770659000</v>
      </c>
      <c r="E19154" t="n">
        <v>377872000</v>
      </c>
      <c r="F19154" t="n">
        <v>528381000</v>
      </c>
      <c r="G19154" t="n">
        <v>26760000</v>
      </c>
      <c r="H19154" t="n">
        <v>2.97</v>
      </c>
      <c r="I19154" t="n">
        <v>3</v>
      </c>
      <c r="J19154" t="n">
        <v>9.5</v>
      </c>
      <c r="K19154" t="n">
        <v>-56923000</v>
      </c>
      <c r="L19154" t="n">
        <v>66197000</v>
      </c>
      <c r="M19154" t="n">
        <v>65534000</v>
      </c>
      <c r="N19154" t="n">
        <v>-57452000</v>
      </c>
      <c r="O19154">
        <f>D19153</f>
      </c>
      <c r="P19154">
        <f>(E19154-F19154+G19154)/O19154*100</f>
      </c>
      <c r="Q19154">
        <f>H19153</f>
      </c>
      <c r="R19154">
        <f>I19153</f>
      </c>
      <c r="S19154">
        <f>H19154-H19153</f>
      </c>
      <c r="T19154">
        <f>I19154-I19153</f>
      </c>
      <c r="U19154">
        <f>(L19154-K19154)/(2*D19154*0.01)</f>
      </c>
      <c r="V19154">
        <f>(L19154+K19154)/(D19154*0.0001)</f>
      </c>
    </row>
    <row r="19155">
      <c r="A19155" t="n">
        <v>2022</v>
      </c>
      <c r="B19155" t="inlineStr">
        <is>
          <t>01031229</t>
        </is>
      </c>
      <c r="C19155" t="inlineStr">
        <is>
          <t>한국비티비</t>
        </is>
      </c>
      <c r="D19155" t="n">
        <v>369457000</v>
      </c>
      <c r="E19155" t="n">
        <v>263018000</v>
      </c>
      <c r="F19155" t="n">
        <v>650120000</v>
      </c>
      <c r="G19155" t="n">
        <v>16804000</v>
      </c>
      <c r="H19155" t="n">
        <v>5.34</v>
      </c>
      <c r="I19155" t="n">
        <v>2.1</v>
      </c>
      <c r="J19155" t="n">
        <v>8.1</v>
      </c>
      <c r="K19155" t="n">
        <v>-23630000</v>
      </c>
      <c r="L19155" t="n">
        <v>27128000</v>
      </c>
      <c r="M19155" t="n">
        <v>27778000</v>
      </c>
      <c r="N19155" t="n">
        <v>-24563000</v>
      </c>
      <c r="O19155">
        <f>D19154</f>
      </c>
      <c r="P19155">
        <f>(E19155-F19155+G19155)/O19155*100</f>
      </c>
      <c r="Q19155">
        <f>H19154</f>
      </c>
      <c r="R19155">
        <f>I19154</f>
      </c>
      <c r="S19155">
        <f>H19155-H19154</f>
      </c>
      <c r="T19155">
        <f>I19155-I19154</f>
      </c>
      <c r="U19155">
        <f>(L19155-K19155)/(2*D19155*0.01)</f>
      </c>
      <c r="V19155">
        <f>(L19155+K19155)/(D19155*0.0001)</f>
      </c>
    </row>
    <row r="19156">
      <c r="A19156" t="n">
        <v>2023</v>
      </c>
      <c r="B19156" t="inlineStr">
        <is>
          <t>01031229</t>
        </is>
      </c>
      <c r="C19156" t="inlineStr">
        <is>
          <t>한국비티비</t>
        </is>
      </c>
      <c r="D19156" t="n">
        <v>292052000</v>
      </c>
      <c r="E19156" t="n">
        <v>212589000</v>
      </c>
      <c r="F19156" t="n">
        <v>317370000</v>
      </c>
      <c r="G19156" t="n">
        <v>16455000</v>
      </c>
      <c r="H19156" t="n">
        <v>4.52</v>
      </c>
      <c r="I19156" t="n">
        <v>2.1</v>
      </c>
      <c r="J19156" t="n">
        <v>7.5</v>
      </c>
      <c r="O19156">
        <f>D19155</f>
      </c>
      <c r="P19156">
        <f>(E19156-F19156+G19156)/O19156*100</f>
      </c>
      <c r="Q19156">
        <f>H19155</f>
      </c>
      <c r="R19156">
        <f>I19155</f>
      </c>
      <c r="S19156">
        <f>H19156-H19155</f>
      </c>
      <c r="T19156">
        <f>I19156-I19155</f>
      </c>
    </row>
    <row r="19157">
      <c r="A19157" t="n">
        <v>2014</v>
      </c>
      <c r="B19157" t="inlineStr">
        <is>
          <t>01031502</t>
        </is>
      </c>
      <c r="C19157" t="inlineStr">
        <is>
          <t>코아시아씨엠</t>
        </is>
      </c>
      <c r="D19157" t="n">
        <v>1280523316</v>
      </c>
      <c r="E19157" t="n">
        <v>365733471</v>
      </c>
      <c r="F19157" t="n">
        <v>155328186</v>
      </c>
      <c r="G19157" t="n">
        <v>29612620</v>
      </c>
      <c r="H19157" t="n">
        <v>3.24</v>
      </c>
      <c r="I19157" t="n">
        <v>3</v>
      </c>
      <c r="J19157" t="n">
        <v>8.800000000000001</v>
      </c>
      <c r="K19157" t="n">
        <v>-92052916</v>
      </c>
      <c r="L19157" t="n">
        <v>107265630</v>
      </c>
      <c r="M19157" t="n">
        <v>106556870</v>
      </c>
      <c r="N19157" t="n">
        <v>-93193558</v>
      </c>
      <c r="U19157">
        <f>(L19157-K19157)/(2*D19157*0.01)</f>
      </c>
      <c r="V19157">
        <f>(L19157+K19157)/(D19157*0.0001)</f>
      </c>
    </row>
    <row r="19158">
      <c r="A19158" t="n">
        <v>2015</v>
      </c>
      <c r="B19158" t="inlineStr">
        <is>
          <t>01031502</t>
        </is>
      </c>
      <c r="C19158" t="inlineStr">
        <is>
          <t>코아시아씨엠</t>
        </is>
      </c>
      <c r="D19158" t="n">
        <v>1681686918</v>
      </c>
      <c r="E19158" t="n">
        <v>544811173</v>
      </c>
      <c r="F19158" t="n">
        <v>194112896</v>
      </c>
      <c r="G19158" t="n">
        <v>39547488</v>
      </c>
      <c r="H19158" t="n">
        <v>2.94</v>
      </c>
      <c r="I19158" t="n">
        <v>3</v>
      </c>
      <c r="J19158" t="n">
        <v>9.32</v>
      </c>
      <c r="K19158" t="n">
        <v>-121086062</v>
      </c>
      <c r="L19158" t="n">
        <v>141297500</v>
      </c>
      <c r="M19158" t="n">
        <v>139899852</v>
      </c>
      <c r="N19158" t="n">
        <v>-122234848</v>
      </c>
      <c r="O19158">
        <f>D19157</f>
      </c>
      <c r="P19158">
        <f>(E19158-F19158+G19158)/O19158*100</f>
      </c>
      <c r="Q19158">
        <f>H19157</f>
      </c>
      <c r="R19158">
        <f>I19157</f>
      </c>
      <c r="S19158">
        <f>H19158-H19157</f>
      </c>
      <c r="T19158">
        <f>I19158-I19157</f>
      </c>
      <c r="U19158">
        <f>(L19158-K19158)/(2*D19158*0.01)</f>
      </c>
      <c r="V19158">
        <f>(L19158+K19158)/(D19158*0.0001)</f>
      </c>
    </row>
    <row r="19159">
      <c r="A19159" t="n">
        <v>2016</v>
      </c>
      <c r="B19159" t="inlineStr">
        <is>
          <t>01031502</t>
        </is>
      </c>
      <c r="C19159" t="inlineStr">
        <is>
          <t>코아시아씨엠</t>
        </is>
      </c>
      <c r="D19159" t="n">
        <v>301436874</v>
      </c>
      <c r="E19159" t="n">
        <v>530941014</v>
      </c>
      <c r="F19159" t="n">
        <v>873841541</v>
      </c>
      <c r="G19159" t="n">
        <v>30191169</v>
      </c>
      <c r="H19159" t="n">
        <v>3.1</v>
      </c>
      <c r="I19159" t="n">
        <v>6.63</v>
      </c>
      <c r="J19159" t="n">
        <v>10.02</v>
      </c>
      <c r="K19159" t="n">
        <v>-21817943</v>
      </c>
      <c r="L19159" t="n">
        <v>26126910</v>
      </c>
      <c r="M19159" t="n">
        <v>24966953</v>
      </c>
      <c r="N19159" t="n">
        <v>-21367668</v>
      </c>
      <c r="O19159">
        <f>D19158</f>
      </c>
      <c r="P19159">
        <f>(E19159-F19159+G19159)/O19159*100</f>
      </c>
      <c r="Q19159">
        <f>H19158</f>
      </c>
      <c r="R19159">
        <f>I19158</f>
      </c>
      <c r="S19159">
        <f>H19159-H19158</f>
      </c>
      <c r="T19159">
        <f>I19159-I19158</f>
      </c>
      <c r="U19159">
        <f>(L19159-K19159)/(2*D19159*0.01)</f>
      </c>
      <c r="V19159">
        <f>(L19159+K19159)/(D19159*0.0001)</f>
      </c>
    </row>
    <row r="19160">
      <c r="A19160" t="n">
        <v>2017</v>
      </c>
      <c r="B19160" t="inlineStr">
        <is>
          <t>01031502</t>
        </is>
      </c>
      <c r="C19160" t="inlineStr">
        <is>
          <t>코아시아씨엠</t>
        </is>
      </c>
      <c r="D19160" t="n">
        <v>175067808</v>
      </c>
      <c r="E19160" t="n">
        <v>180723005</v>
      </c>
      <c r="F19160" t="n">
        <v>177193397</v>
      </c>
      <c r="G19160" t="n">
        <v>6948432</v>
      </c>
      <c r="H19160" t="n">
        <v>3.39</v>
      </c>
      <c r="I19160" t="n">
        <v>5</v>
      </c>
      <c r="J19160" t="n">
        <v>9.529999999999999</v>
      </c>
      <c r="K19160" t="n">
        <v>-10394596</v>
      </c>
      <c r="L19160" t="n">
        <v>12081518</v>
      </c>
      <c r="M19160" t="n">
        <v>11776216</v>
      </c>
      <c r="N19160" t="n">
        <v>-10348399</v>
      </c>
      <c r="O19160">
        <f>D19159</f>
      </c>
      <c r="P19160">
        <f>(E19160-F19160+G19160)/O19160*100</f>
      </c>
      <c r="Q19160">
        <f>H19159</f>
      </c>
      <c r="R19160">
        <f>I19159</f>
      </c>
      <c r="S19160">
        <f>H19160-H19159</f>
      </c>
      <c r="T19160">
        <f>I19160-I19159</f>
      </c>
      <c r="U19160">
        <f>(L19160-K19160)/(2*D19160*0.01)</f>
      </c>
      <c r="V19160">
        <f>(L19160+K19160)/(D19160*0.0001)</f>
      </c>
    </row>
    <row r="19161">
      <c r="A19161" t="n">
        <v>2018</v>
      </c>
      <c r="B19161" t="inlineStr">
        <is>
          <t>01031502</t>
        </is>
      </c>
      <c r="C19161" t="inlineStr">
        <is>
          <t>코아시아씨엠</t>
        </is>
      </c>
      <c r="D19161" t="n">
        <v>229466303</v>
      </c>
      <c r="E19161" t="n">
        <v>110434471</v>
      </c>
      <c r="F19161" t="n">
        <v>21808048</v>
      </c>
      <c r="G19161" t="n">
        <v>5664007</v>
      </c>
      <c r="H19161" t="n">
        <v>2.86</v>
      </c>
      <c r="I19161" t="n">
        <v>5</v>
      </c>
      <c r="J19161" t="n">
        <v>9.34</v>
      </c>
      <c r="K19161" t="n">
        <v>-14691840</v>
      </c>
      <c r="L19161" t="n">
        <v>17049539</v>
      </c>
      <c r="M19161" t="n">
        <v>16527555</v>
      </c>
      <c r="N19161" t="n">
        <v>-14556908</v>
      </c>
      <c r="O19161">
        <f>D19160</f>
      </c>
      <c r="P19161">
        <f>(E19161-F19161+G19161)/O19161*100</f>
      </c>
      <c r="Q19161">
        <f>H19160</f>
      </c>
      <c r="R19161">
        <f>I19160</f>
      </c>
      <c r="S19161">
        <f>H19161-H19160</f>
      </c>
      <c r="T19161">
        <f>I19161-I19160</f>
      </c>
      <c r="U19161">
        <f>(L19161-K19161)/(2*D19161*0.01)</f>
      </c>
      <c r="V19161">
        <f>(L19161+K19161)/(D19161*0.0001)</f>
      </c>
    </row>
    <row r="19162">
      <c r="A19162" t="n">
        <v>2019</v>
      </c>
      <c r="B19162" t="inlineStr">
        <is>
          <t>01031502</t>
        </is>
      </c>
      <c r="C19162" t="inlineStr">
        <is>
          <t>코아시아씨엠</t>
        </is>
      </c>
      <c r="D19162" t="n">
        <v>1298433112</v>
      </c>
      <c r="E19162" t="n">
        <v>829495424</v>
      </c>
      <c r="F19162" t="n">
        <v>356727461</v>
      </c>
      <c r="G19162" t="n">
        <v>24663024</v>
      </c>
      <c r="H19162" t="n">
        <v>1.955</v>
      </c>
      <c r="I19162" t="n">
        <v>4</v>
      </c>
      <c r="J19162" t="n">
        <v>6.46</v>
      </c>
      <c r="K19162" t="n">
        <v>-115878518</v>
      </c>
      <c r="L19162" t="n">
        <v>138244558</v>
      </c>
      <c r="M19162" t="n">
        <v>134424296</v>
      </c>
      <c r="N19162" t="n">
        <v>-115185791</v>
      </c>
      <c r="O19162">
        <f>D19161</f>
      </c>
      <c r="P19162">
        <f>(E19162-F19162+G19162)/O19162*100</f>
      </c>
      <c r="Q19162">
        <f>H19161</f>
      </c>
      <c r="R19162">
        <f>I19161</f>
      </c>
      <c r="S19162">
        <f>H19162-H19161</f>
      </c>
      <c r="T19162">
        <f>I19162-I19161</f>
      </c>
      <c r="U19162">
        <f>(L19162-K19162)/(2*D19162*0.01)</f>
      </c>
      <c r="V19162">
        <f>(L19162+K19162)/(D19162*0.0001)</f>
      </c>
    </row>
    <row r="19163">
      <c r="A19163" t="n">
        <v>2020</v>
      </c>
      <c r="B19163" t="inlineStr">
        <is>
          <t>01031502</t>
        </is>
      </c>
      <c r="C19163" t="inlineStr">
        <is>
          <t>코아시아씨엠</t>
        </is>
      </c>
      <c r="D19163" t="n">
        <v>1291539501</v>
      </c>
      <c r="E19163" t="n">
        <v>668166027</v>
      </c>
      <c r="F19163" t="n">
        <v>569597747</v>
      </c>
      <c r="G19163" t="n">
        <v>25097983</v>
      </c>
      <c r="H19163" t="n">
        <v>2.54</v>
      </c>
      <c r="I19163" t="n">
        <v>4.25</v>
      </c>
      <c r="J19163" t="n">
        <v>11.645</v>
      </c>
      <c r="K19163" t="n">
        <v>-123355731</v>
      </c>
      <c r="L19163" t="n">
        <v>147014681</v>
      </c>
      <c r="M19163" t="n">
        <v>143505041</v>
      </c>
      <c r="N19163" t="n">
        <v>-122968093</v>
      </c>
      <c r="O19163">
        <f>D19162</f>
      </c>
      <c r="P19163">
        <f>(E19163-F19163+G19163)/O19163*100</f>
      </c>
      <c r="Q19163">
        <f>H19162</f>
      </c>
      <c r="R19163">
        <f>I19162</f>
      </c>
      <c r="S19163">
        <f>H19163-H19162</f>
      </c>
      <c r="T19163">
        <f>I19163-I19162</f>
      </c>
      <c r="U19163">
        <f>(L19163-K19163)/(2*D19163*0.01)</f>
      </c>
      <c r="V19163">
        <f>(L19163+K19163)/(D19163*0.0001)</f>
      </c>
    </row>
    <row r="19164">
      <c r="A19164" t="n">
        <v>2021</v>
      </c>
      <c r="B19164" t="inlineStr">
        <is>
          <t>01031502</t>
        </is>
      </c>
      <c r="C19164" t="inlineStr">
        <is>
          <t>코아시아씨엠</t>
        </is>
      </c>
      <c r="D19164" t="n">
        <v>1836802000</v>
      </c>
      <c r="E19164" t="n">
        <v>487922000</v>
      </c>
      <c r="F19164" t="n">
        <v>633458000</v>
      </c>
      <c r="G19164" t="n">
        <v>28981000</v>
      </c>
      <c r="H19164" t="n">
        <v>2.72</v>
      </c>
      <c r="I19164" t="n">
        <v>3</v>
      </c>
      <c r="J19164" t="n">
        <v>8.835000000000001</v>
      </c>
      <c r="K19164" t="n">
        <v>-138015000</v>
      </c>
      <c r="L19164" t="n">
        <v>159463000</v>
      </c>
      <c r="M19164" t="n">
        <v>157379000</v>
      </c>
      <c r="N19164" t="n">
        <v>-138586000</v>
      </c>
      <c r="O19164">
        <f>D19163</f>
      </c>
      <c r="P19164">
        <f>(E19164-F19164+G19164)/O19164*100</f>
      </c>
      <c r="Q19164">
        <f>H19163</f>
      </c>
      <c r="R19164">
        <f>I19163</f>
      </c>
      <c r="S19164">
        <f>H19164-H19163</f>
      </c>
      <c r="T19164">
        <f>I19164-I19163</f>
      </c>
      <c r="U19164">
        <f>(L19164-K19164)/(2*D19164*0.01)</f>
      </c>
      <c r="V19164">
        <f>(L19164+K19164)/(D19164*0.0001)</f>
      </c>
    </row>
    <row r="19165">
      <c r="A19165" t="n">
        <v>2022</v>
      </c>
      <c r="B19165" t="inlineStr">
        <is>
          <t>01031502</t>
        </is>
      </c>
      <c r="C19165" t="inlineStr">
        <is>
          <t>코아시아씨엠</t>
        </is>
      </c>
      <c r="D19165" t="n">
        <v>1788022000</v>
      </c>
      <c r="E19165" t="n">
        <v>761582000</v>
      </c>
      <c r="F19165" t="n">
        <v>870965000</v>
      </c>
      <c r="G19165" t="n">
        <v>44907000</v>
      </c>
      <c r="H19165" t="n">
        <v>5.24</v>
      </c>
      <c r="I19165" t="n">
        <v>4.495</v>
      </c>
      <c r="J19165" t="n">
        <v>7.305</v>
      </c>
      <c r="K19165" t="n">
        <v>-112478000</v>
      </c>
      <c r="L19165" t="n">
        <v>120342000</v>
      </c>
      <c r="M19165" t="n">
        <v>120170000</v>
      </c>
      <c r="N19165" t="n">
        <v>-112962000</v>
      </c>
      <c r="O19165">
        <f>D19164</f>
      </c>
      <c r="P19165">
        <f>(E19165-F19165+G19165)/O19165*100</f>
      </c>
      <c r="Q19165">
        <f>H19164</f>
      </c>
      <c r="R19165">
        <f>I19164</f>
      </c>
      <c r="S19165">
        <f>H19165-H19164</f>
      </c>
      <c r="T19165">
        <f>I19165-I19164</f>
      </c>
      <c r="U19165">
        <f>(L19165-K19165)/(2*D19165*0.01)</f>
      </c>
      <c r="V19165">
        <f>(L19165+K19165)/(D19165*0.0001)</f>
      </c>
    </row>
    <row r="19166">
      <c r="A19166" t="n">
        <v>2023</v>
      </c>
      <c r="B19166" t="inlineStr">
        <is>
          <t>01031502</t>
        </is>
      </c>
      <c r="C19166" t="inlineStr">
        <is>
          <t>코아시아씨엠</t>
        </is>
      </c>
      <c r="D19166" t="n">
        <v>3006065000</v>
      </c>
      <c r="E19166" t="n">
        <v>770075000</v>
      </c>
      <c r="F19166" t="n">
        <v>548485000</v>
      </c>
      <c r="G19166" t="n">
        <v>112956000</v>
      </c>
      <c r="H19166" t="n">
        <v>4.44</v>
      </c>
      <c r="I19166" t="n">
        <v>4.595</v>
      </c>
      <c r="J19166" t="n">
        <v>7.64</v>
      </c>
      <c r="K19166" t="n">
        <v>-188184000</v>
      </c>
      <c r="L19166" t="n">
        <v>202094000</v>
      </c>
      <c r="M19166" t="n">
        <v>203666000</v>
      </c>
      <c r="N19166" t="n">
        <v>-191344000</v>
      </c>
      <c r="O19166">
        <f>D19165</f>
      </c>
      <c r="P19166">
        <f>(E19166-F19166+G19166)/O19166*100</f>
      </c>
      <c r="Q19166">
        <f>H19165</f>
      </c>
      <c r="R19166">
        <f>I19165</f>
      </c>
      <c r="S19166">
        <f>H19166-H19165</f>
      </c>
      <c r="T19166">
        <f>I19166-I19165</f>
      </c>
      <c r="U19166">
        <f>(L19166-K19166)/(2*D19166*0.01)</f>
      </c>
      <c r="V19166">
        <f>(L19166+K19166)/(D19166*0.0001)</f>
      </c>
    </row>
    <row r="19167">
      <c r="A19167" t="n">
        <v>2024</v>
      </c>
      <c r="B19167" t="inlineStr">
        <is>
          <t>01031502</t>
        </is>
      </c>
      <c r="C19167" t="inlineStr">
        <is>
          <t>코아시아씨엠</t>
        </is>
      </c>
      <c r="D19167" t="n">
        <v>3478119000</v>
      </c>
      <c r="E19167" t="n">
        <v>779183000</v>
      </c>
      <c r="F19167" t="n">
        <v>520255000</v>
      </c>
      <c r="G19167" t="n">
        <v>126198000</v>
      </c>
      <c r="H19167" t="n">
        <v>3.885</v>
      </c>
      <c r="I19167" t="n">
        <v>4.575</v>
      </c>
      <c r="J19167" t="n">
        <v>7.49</v>
      </c>
      <c r="K19167" t="n">
        <v>-214988000</v>
      </c>
      <c r="L19167" t="n">
        <v>231044000</v>
      </c>
      <c r="M19167" t="n">
        <v>231780000</v>
      </c>
      <c r="N19167" t="n">
        <v>-217666000</v>
      </c>
      <c r="O19167">
        <f>D19166</f>
      </c>
      <c r="P19167">
        <f>(E19167-F19167+G19167)/O19167*100</f>
      </c>
      <c r="Q19167">
        <f>H19166</f>
      </c>
      <c r="R19167">
        <f>I19166</f>
      </c>
      <c r="S19167">
        <f>H19167-H19166</f>
      </c>
      <c r="T19167">
        <f>I19167-I19166</f>
      </c>
      <c r="U19167">
        <f>(L19167-K19167)/(2*D19167*0.01)</f>
      </c>
      <c r="V19167">
        <f>(L19167+K19167)/(D19167*0.0001)</f>
      </c>
    </row>
    <row r="19168">
      <c r="A19168" t="n">
        <v>2025</v>
      </c>
      <c r="B19168" t="inlineStr">
        <is>
          <t>01031502</t>
        </is>
      </c>
      <c r="C19168" t="inlineStr">
        <is>
          <t>코아시아씨엠</t>
        </is>
      </c>
      <c r="D19168" t="n">
        <v>3695641000</v>
      </c>
      <c r="E19168" t="n">
        <v>797542000</v>
      </c>
      <c r="F19168" t="n">
        <v>1405927000</v>
      </c>
      <c r="G19168" t="n">
        <v>116898000</v>
      </c>
      <c r="H19168" t="n">
        <v>4.135</v>
      </c>
      <c r="I19168" t="n">
        <v>4.58</v>
      </c>
      <c r="J19168" t="n">
        <v>6.505</v>
      </c>
      <c r="K19168" t="n">
        <v>-497748000</v>
      </c>
      <c r="L19168" t="n">
        <v>531188000</v>
      </c>
      <c r="M19168" t="n">
        <v>534692000</v>
      </c>
      <c r="N19168" t="n">
        <v>-505464000</v>
      </c>
      <c r="O19168">
        <f>D19167</f>
      </c>
      <c r="P19168">
        <f>(E19168-F19168+G19168)/O19168*100</f>
      </c>
      <c r="Q19168">
        <f>H19167</f>
      </c>
      <c r="R19168">
        <f>I19167</f>
      </c>
      <c r="S19168">
        <f>H19168-H19167</f>
      </c>
      <c r="T19168">
        <f>I19168-I19167</f>
      </c>
      <c r="U19168">
        <f>(L19168-K19168)/(2*D19168*0.01)</f>
      </c>
      <c r="V19168">
        <f>(L19168+K19168)/(D19168*0.0001)</f>
      </c>
    </row>
    <row r="19169">
      <c r="A19169" t="n">
        <v>2021</v>
      </c>
      <c r="B19169" t="inlineStr">
        <is>
          <t>01032185</t>
        </is>
      </c>
      <c r="C19169" t="inlineStr">
        <is>
          <t>코리아에너지터미널</t>
        </is>
      </c>
      <c r="D19169" t="n">
        <v>84566006</v>
      </c>
      <c r="E19169" t="n">
        <v>15409509</v>
      </c>
      <c r="F19169" t="n">
        <v>9793578</v>
      </c>
      <c r="G19169" t="n">
        <v>326451</v>
      </c>
      <c r="H19169" t="n">
        <v>3.37</v>
      </c>
      <c r="I19169" t="n">
        <v>3.5</v>
      </c>
    </row>
    <row r="19170">
      <c r="A19170" t="n">
        <v>2022</v>
      </c>
      <c r="B19170" t="inlineStr">
        <is>
          <t>01032185</t>
        </is>
      </c>
      <c r="C19170" t="inlineStr">
        <is>
          <t>코리아에너지터미널</t>
        </is>
      </c>
      <c r="D19170" t="n">
        <v>146000000</v>
      </c>
      <c r="E19170" t="n">
        <v>85000000</v>
      </c>
      <c r="F19170" t="n">
        <v>10000000</v>
      </c>
      <c r="G19170" t="n">
        <v>1000000</v>
      </c>
      <c r="H19170" t="n">
        <v>6.13</v>
      </c>
      <c r="I19170" t="n">
        <v>3</v>
      </c>
      <c r="O19170">
        <f>D19169</f>
      </c>
      <c r="P19170">
        <f>(E19170-F19170+G19170)/O19170*100</f>
      </c>
      <c r="Q19170">
        <f>H19169</f>
      </c>
      <c r="R19170">
        <f>I19169</f>
      </c>
      <c r="S19170">
        <f>H19170-H19169</f>
      </c>
      <c r="T19170">
        <f>I19170-I19169</f>
      </c>
    </row>
    <row r="19171">
      <c r="A19171" t="n">
        <v>2023</v>
      </c>
      <c r="B19171" t="inlineStr">
        <is>
          <t>01032185</t>
        </is>
      </c>
      <c r="C19171" t="inlineStr">
        <is>
          <t>코리아에너지터미널</t>
        </is>
      </c>
      <c r="D19171" t="n">
        <v>354000000</v>
      </c>
      <c r="E19171" t="n">
        <v>190000000</v>
      </c>
      <c r="F19171" t="n">
        <v>16000000</v>
      </c>
      <c r="G19171" t="n">
        <v>4000000</v>
      </c>
      <c r="H19171" t="n">
        <v>5.42</v>
      </c>
      <c r="I19171" t="n">
        <v>3.87</v>
      </c>
      <c r="K19171" t="n">
        <v>-16688216</v>
      </c>
      <c r="L19171" t="n">
        <v>19197677</v>
      </c>
      <c r="M19171" t="n">
        <v>19326656</v>
      </c>
      <c r="N19171" t="n">
        <v>-17087598</v>
      </c>
      <c r="O19171">
        <f>D19170</f>
      </c>
      <c r="P19171">
        <f>(E19171-F19171+G19171)/O19171*100</f>
      </c>
      <c r="Q19171">
        <f>H19170</f>
      </c>
      <c r="R19171">
        <f>I19170</f>
      </c>
      <c r="S19171">
        <f>H19171-H19170</f>
      </c>
      <c r="T19171">
        <f>I19171-I19170</f>
      </c>
      <c r="U19171">
        <f>(L19171-K19171)/(2*D19171*0.01)</f>
      </c>
      <c r="V19171">
        <f>(L19171+K19171)/(D19171*0.0001)</f>
      </c>
    </row>
    <row r="19172">
      <c r="A19172" t="n">
        <v>2015</v>
      </c>
      <c r="B19172" t="inlineStr">
        <is>
          <t>01032404</t>
        </is>
      </c>
      <c r="C19172" t="inlineStr">
        <is>
          <t>콜마비앤에이치</t>
        </is>
      </c>
      <c r="D19172" t="n">
        <v>2569523000</v>
      </c>
      <c r="E19172" t="n">
        <v>648894000</v>
      </c>
      <c r="F19172" t="n">
        <v>138131000</v>
      </c>
      <c r="G19172" t="n">
        <v>29329000</v>
      </c>
      <c r="H19172" t="n">
        <v>2.37</v>
      </c>
      <c r="I19172" t="n">
        <v>5</v>
      </c>
      <c r="J19172" t="n">
        <v>8.85</v>
      </c>
      <c r="K19172" t="n">
        <v>-156723000</v>
      </c>
      <c r="L19172" t="n">
        <v>184896000</v>
      </c>
      <c r="M19172" t="n">
        <v>177245000</v>
      </c>
      <c r="N19172" t="n">
        <v>-154080000</v>
      </c>
      <c r="U19172">
        <f>(L19172-K19172)/(2*D19172*0.01)</f>
      </c>
      <c r="V19172">
        <f>(L19172+K19172)/(D19172*0.0001)</f>
      </c>
    </row>
    <row r="19173">
      <c r="A19173" t="n">
        <v>2016</v>
      </c>
      <c r="B19173" t="inlineStr">
        <is>
          <t>01032404</t>
        </is>
      </c>
      <c r="C19173" t="inlineStr">
        <is>
          <t>콜마비앤에이치</t>
        </is>
      </c>
      <c r="D19173" t="n">
        <v>3165046000</v>
      </c>
      <c r="E19173" t="n">
        <v>856145000</v>
      </c>
      <c r="F19173" t="n">
        <v>565433000</v>
      </c>
      <c r="G19173" t="n">
        <v>37813000</v>
      </c>
      <c r="H19173" t="n">
        <v>2.42</v>
      </c>
      <c r="I19173" t="n">
        <v>5</v>
      </c>
      <c r="J19173" t="n">
        <v>8.73</v>
      </c>
      <c r="K19173" t="n">
        <v>-215222968</v>
      </c>
      <c r="L19173" t="n">
        <v>256347486</v>
      </c>
      <c r="M19173" t="n">
        <v>247272588</v>
      </c>
      <c r="N19173" t="n">
        <v>-215362104</v>
      </c>
      <c r="O19173">
        <f>D19172</f>
      </c>
      <c r="P19173">
        <f>(E19173-F19173+G19173)/O19173*100</f>
      </c>
      <c r="Q19173">
        <f>H19172</f>
      </c>
      <c r="R19173">
        <f>I19172</f>
      </c>
      <c r="S19173">
        <f>H19173-H19172</f>
      </c>
      <c r="T19173">
        <f>I19173-I19172</f>
      </c>
      <c r="U19173">
        <f>(L19173-K19173)/(2*D19173*0.01)</f>
      </c>
      <c r="V19173">
        <f>(L19173+K19173)/(D19173*0.0001)</f>
      </c>
    </row>
    <row r="19174">
      <c r="A19174" t="n">
        <v>2017</v>
      </c>
      <c r="B19174" t="inlineStr">
        <is>
          <t>01032404</t>
        </is>
      </c>
      <c r="C19174" t="inlineStr">
        <is>
          <t>콜마비앤에이치</t>
        </is>
      </c>
      <c r="D19174" t="n">
        <v>5439515000</v>
      </c>
      <c r="E19174" t="n">
        <v>1172774000</v>
      </c>
      <c r="F19174" t="n">
        <v>393290000</v>
      </c>
      <c r="G19174" t="n">
        <v>66345000</v>
      </c>
      <c r="H19174" t="n">
        <v>2.86</v>
      </c>
      <c r="I19174" t="n">
        <v>4.97</v>
      </c>
      <c r="J19174" t="n">
        <v>6.79</v>
      </c>
      <c r="K19174" t="n">
        <v>-342717545</v>
      </c>
      <c r="L19174" t="n">
        <v>397657445</v>
      </c>
      <c r="M19174" t="n">
        <v>402535910</v>
      </c>
      <c r="N19174" t="n">
        <v>-354224990</v>
      </c>
      <c r="O19174">
        <f>D19173</f>
      </c>
      <c r="P19174">
        <f>(E19174-F19174+G19174)/O19174*100</f>
      </c>
      <c r="Q19174">
        <f>H19173</f>
      </c>
      <c r="R19174">
        <f>I19173</f>
      </c>
      <c r="S19174">
        <f>H19174-H19173</f>
      </c>
      <c r="T19174">
        <f>I19174-I19173</f>
      </c>
      <c r="U19174">
        <f>(L19174-K19174)/(2*D19174*0.01)</f>
      </c>
      <c r="V19174">
        <f>(L19174+K19174)/(D19174*0.0001)</f>
      </c>
    </row>
    <row r="19175">
      <c r="A19175" t="n">
        <v>2018</v>
      </c>
      <c r="B19175" t="inlineStr">
        <is>
          <t>01032404</t>
        </is>
      </c>
      <c r="C19175" t="inlineStr">
        <is>
          <t>콜마비앤에이치</t>
        </is>
      </c>
      <c r="D19175" t="n">
        <v>6581311000</v>
      </c>
      <c r="E19175" t="n">
        <v>1307674000</v>
      </c>
      <c r="F19175" t="n">
        <v>659980000</v>
      </c>
      <c r="G19175" t="n">
        <v>147747000</v>
      </c>
      <c r="H19175" t="n">
        <v>2.45</v>
      </c>
      <c r="I19175" t="n">
        <v>4.26</v>
      </c>
      <c r="J19175" t="n">
        <v>6</v>
      </c>
      <c r="O19175">
        <f>D19174</f>
      </c>
      <c r="P19175">
        <f>(E19175-F19175+G19175)/O19175*100</f>
      </c>
      <c r="Q19175">
        <f>H19174</f>
      </c>
      <c r="R19175">
        <f>I19174</f>
      </c>
      <c r="S19175">
        <f>H19175-H19174</f>
      </c>
      <c r="T19175">
        <f>I19175-I19174</f>
      </c>
    </row>
    <row r="19176">
      <c r="A19176" t="n">
        <v>2019</v>
      </c>
      <c r="B19176" t="inlineStr">
        <is>
          <t>01032404</t>
        </is>
      </c>
      <c r="C19176" t="inlineStr">
        <is>
          <t>콜마비앤에이치</t>
        </is>
      </c>
      <c r="D19176" t="n">
        <v>8448504000</v>
      </c>
      <c r="E19176" t="n">
        <v>1413195000</v>
      </c>
      <c r="F19176" t="n">
        <v>660942000</v>
      </c>
      <c r="G19176" t="n">
        <v>151498000</v>
      </c>
      <c r="H19176" t="n">
        <v>2.02</v>
      </c>
      <c r="I19176" t="n">
        <v>4.26</v>
      </c>
      <c r="J19176" t="n">
        <v>8.539999999999999</v>
      </c>
      <c r="O19176">
        <f>D19175</f>
      </c>
      <c r="P19176">
        <f>(E19176-F19176+G19176)/O19176*100</f>
      </c>
      <c r="Q19176">
        <f>H19175</f>
      </c>
      <c r="R19176">
        <f>I19175</f>
      </c>
      <c r="S19176">
        <f>H19176-H19175</f>
      </c>
      <c r="T19176">
        <f>I19176-I19175</f>
      </c>
    </row>
    <row r="19177">
      <c r="A19177" t="n">
        <v>2020</v>
      </c>
      <c r="B19177" t="inlineStr">
        <is>
          <t>01032404</t>
        </is>
      </c>
      <c r="C19177" t="inlineStr">
        <is>
          <t>콜마비앤에이치</t>
        </is>
      </c>
      <c r="D19177" t="n">
        <v>11091746000</v>
      </c>
      <c r="E19177" t="n">
        <v>2234433000</v>
      </c>
      <c r="F19177" t="n">
        <v>864017000</v>
      </c>
      <c r="G19177" t="n">
        <v>162004000</v>
      </c>
      <c r="H19177" t="n">
        <v>2.04</v>
      </c>
      <c r="I19177" t="n">
        <v>4.27</v>
      </c>
      <c r="J19177" t="n">
        <v>8.94</v>
      </c>
      <c r="K19177" t="n">
        <v>-862152470</v>
      </c>
      <c r="L19177" t="n">
        <v>1011129000</v>
      </c>
      <c r="M19177" t="n">
        <v>977652220</v>
      </c>
      <c r="N19177" t="n">
        <v>-854063000</v>
      </c>
      <c r="O19177">
        <f>D19176</f>
      </c>
      <c r="P19177">
        <f>(E19177-F19177+G19177)/O19177*100</f>
      </c>
      <c r="Q19177">
        <f>H19176</f>
      </c>
      <c r="R19177">
        <f>I19176</f>
      </c>
      <c r="S19177">
        <f>H19177-H19176</f>
      </c>
      <c r="T19177">
        <f>I19177-I19176</f>
      </c>
      <c r="U19177">
        <f>(L19177-K19177)/(2*D19177*0.01)</f>
      </c>
      <c r="V19177">
        <f>(L19177+K19177)/(D19177*0.0001)</f>
      </c>
    </row>
    <row r="19178">
      <c r="A19178" t="n">
        <v>2021</v>
      </c>
      <c r="B19178" t="inlineStr">
        <is>
          <t>01032404</t>
        </is>
      </c>
      <c r="C19178" t="inlineStr">
        <is>
          <t>콜마비앤에이치</t>
        </is>
      </c>
      <c r="D19178" t="n">
        <v>13293745000</v>
      </c>
      <c r="E19178" t="n">
        <v>2882150000</v>
      </c>
      <c r="F19178" t="n">
        <v>1990983000</v>
      </c>
      <c r="G19178" t="n">
        <v>206794000</v>
      </c>
      <c r="H19178" t="n">
        <v>2.66</v>
      </c>
      <c r="I19178" t="n">
        <v>4.5</v>
      </c>
      <c r="K19178" t="n">
        <v>-1006572000</v>
      </c>
      <c r="L19178" t="n">
        <v>1179226000</v>
      </c>
      <c r="M19178" t="n">
        <v>1149298000</v>
      </c>
      <c r="N19178" t="n">
        <v>-1002344000</v>
      </c>
      <c r="O19178">
        <f>D19177</f>
      </c>
      <c r="P19178">
        <f>(E19178-F19178+G19178)/O19178*100</f>
      </c>
      <c r="Q19178">
        <f>H19177</f>
      </c>
      <c r="R19178">
        <f>I19177</f>
      </c>
      <c r="S19178">
        <f>H19178-H19177</f>
      </c>
      <c r="T19178">
        <f>I19178-I19177</f>
      </c>
      <c r="U19178">
        <f>(L19178-K19178)/(2*D19178*0.01)</f>
      </c>
      <c r="V19178">
        <f>(L19178+K19178)/(D19178*0.0001)</f>
      </c>
    </row>
    <row r="19179">
      <c r="A19179" t="n">
        <v>2022</v>
      </c>
      <c r="B19179" t="inlineStr">
        <is>
          <t>01032404</t>
        </is>
      </c>
      <c r="C19179" t="inlineStr">
        <is>
          <t>콜마비앤에이치</t>
        </is>
      </c>
      <c r="D19179" t="n">
        <v>16145313000</v>
      </c>
      <c r="E19179" t="n">
        <v>3859005000</v>
      </c>
      <c r="F19179" t="n">
        <v>2723153000</v>
      </c>
      <c r="G19179" t="n">
        <v>253484000</v>
      </c>
      <c r="H19179" t="n">
        <v>5.16</v>
      </c>
      <c r="I19179" t="n">
        <v>5.5</v>
      </c>
      <c r="J19179" t="n">
        <v>5.51</v>
      </c>
      <c r="K19179" t="n">
        <v>-743385000</v>
      </c>
      <c r="L19179" t="n">
        <v>833577000</v>
      </c>
      <c r="M19179" t="n">
        <v>823680000</v>
      </c>
      <c r="N19179" t="n">
        <v>-748588000</v>
      </c>
      <c r="O19179">
        <f>D19178</f>
      </c>
      <c r="P19179">
        <f>(E19179-F19179+G19179)/O19179*100</f>
      </c>
      <c r="Q19179">
        <f>H19178</f>
      </c>
      <c r="R19179">
        <f>I19178</f>
      </c>
      <c r="S19179">
        <f>H19179-H19178</f>
      </c>
      <c r="T19179">
        <f>I19179-I19178</f>
      </c>
      <c r="U19179">
        <f>(L19179-K19179)/(2*D19179*0.01)</f>
      </c>
      <c r="V19179">
        <f>(L19179+K19179)/(D19179*0.0001)</f>
      </c>
    </row>
    <row r="19180">
      <c r="A19180" t="n">
        <v>2023</v>
      </c>
      <c r="B19180" t="inlineStr">
        <is>
          <t>01032404</t>
        </is>
      </c>
      <c r="C19180" t="inlineStr">
        <is>
          <t>콜마비앤에이치</t>
        </is>
      </c>
      <c r="D19180" t="n">
        <v>21153213000</v>
      </c>
      <c r="E19180" t="n">
        <v>4455040000</v>
      </c>
      <c r="F19180" t="n">
        <v>3253750000</v>
      </c>
      <c r="G19180" t="n">
        <v>699637000</v>
      </c>
      <c r="H19180" t="n">
        <v>4.235</v>
      </c>
      <c r="I19180" t="n">
        <v>5.86</v>
      </c>
      <c r="J19180" t="n">
        <v>6.01</v>
      </c>
      <c r="K19180" t="n">
        <v>-1102244000</v>
      </c>
      <c r="L19180" t="n">
        <v>1246800000</v>
      </c>
      <c r="M19180" t="n">
        <v>1215507000</v>
      </c>
      <c r="N19180" t="n">
        <v>-1096515000</v>
      </c>
      <c r="O19180">
        <f>D19179</f>
      </c>
      <c r="P19180">
        <f>(E19180-F19180+G19180)/O19180*100</f>
      </c>
      <c r="Q19180">
        <f>H19179</f>
      </c>
      <c r="R19180">
        <f>I19179</f>
      </c>
      <c r="S19180">
        <f>H19180-H19179</f>
      </c>
      <c r="T19180">
        <f>I19180-I19179</f>
      </c>
      <c r="U19180">
        <f>(L19180-K19180)/(2*D19180*0.01)</f>
      </c>
      <c r="V19180">
        <f>(L19180+K19180)/(D19180*0.0001)</f>
      </c>
    </row>
    <row r="19181">
      <c r="A19181" t="n">
        <v>2024</v>
      </c>
      <c r="B19181" t="inlineStr">
        <is>
          <t>01032404</t>
        </is>
      </c>
      <c r="C19181" t="inlineStr">
        <is>
          <t>콜마비앤에이치</t>
        </is>
      </c>
      <c r="D19181" t="n">
        <v>27070305000</v>
      </c>
      <c r="E19181" t="n">
        <v>5060903000</v>
      </c>
      <c r="F19181" t="n">
        <v>2733888000</v>
      </c>
      <c r="G19181" t="n">
        <v>773779000</v>
      </c>
      <c r="H19181" t="n">
        <v>3.615</v>
      </c>
      <c r="I19181" t="n">
        <v>5.72</v>
      </c>
      <c r="J19181" t="n">
        <v>5.67</v>
      </c>
      <c r="K19181" t="n">
        <v>-1413391000</v>
      </c>
      <c r="M19181" t="n">
        <v>1552133000</v>
      </c>
      <c r="O19181">
        <f>D19180</f>
      </c>
      <c r="P19181">
        <f>(E19181-F19181+G19181)/O19181*100</f>
      </c>
      <c r="Q19181">
        <f>H19180</f>
      </c>
      <c r="R19181">
        <f>I19180</f>
      </c>
      <c r="S19181">
        <f>H19181-H19180</f>
      </c>
      <c r="T19181">
        <f>I19181-I19180</f>
      </c>
    </row>
    <row r="19182">
      <c r="A19182" t="n">
        <v>2025</v>
      </c>
      <c r="B19182" t="inlineStr">
        <is>
          <t>01032404</t>
        </is>
      </c>
      <c r="C19182" t="inlineStr">
        <is>
          <t>콜마비앤에이치</t>
        </is>
      </c>
      <c r="D19182" t="n">
        <v>31926471000</v>
      </c>
      <c r="E19182" t="n">
        <v>6028925000</v>
      </c>
      <c r="F19182" t="n">
        <v>3505014000</v>
      </c>
      <c r="G19182" t="n">
        <v>850403000</v>
      </c>
      <c r="H19182" t="n">
        <v>3.955</v>
      </c>
      <c r="I19182" t="n">
        <v>4.75</v>
      </c>
      <c r="J19182" t="n">
        <v>5.96</v>
      </c>
      <c r="K19182" t="n">
        <v>-1569718000</v>
      </c>
      <c r="L19182" t="n">
        <v>1753586000</v>
      </c>
      <c r="M19182" t="n">
        <v>1720899000</v>
      </c>
      <c r="N19182" t="n">
        <v>-1570826000</v>
      </c>
      <c r="O19182">
        <f>D19181</f>
      </c>
      <c r="P19182">
        <f>(E19182-F19182+G19182)/O19182*100</f>
      </c>
      <c r="Q19182">
        <f>H19181</f>
      </c>
      <c r="R19182">
        <f>I19181</f>
      </c>
      <c r="S19182">
        <f>H19182-H19181</f>
      </c>
      <c r="T19182">
        <f>I19182-I19181</f>
      </c>
      <c r="U19182">
        <f>(L19182-K19182)/(2*D19182*0.01)</f>
      </c>
      <c r="V19182">
        <f>(L19182+K19182)/(D19182*0.0001)</f>
      </c>
    </row>
    <row r="19183">
      <c r="A19183" t="n">
        <v>2016</v>
      </c>
      <c r="B19183" t="inlineStr">
        <is>
          <t>01032413</t>
        </is>
      </c>
      <c r="C19183" t="inlineStr">
        <is>
          <t>해성디에스</t>
        </is>
      </c>
      <c r="D19183" t="n">
        <v>10156213000</v>
      </c>
      <c r="E19183" t="n">
        <v>4308412000</v>
      </c>
      <c r="F19183" t="n">
        <v>807900000</v>
      </c>
      <c r="G19183" t="n">
        <v>181110000</v>
      </c>
      <c r="H19183" t="n">
        <v>3.05</v>
      </c>
      <c r="I19183" t="n">
        <v>3.99</v>
      </c>
      <c r="J19183" t="n">
        <v>7.93</v>
      </c>
      <c r="K19183" t="n">
        <v>-665000000</v>
      </c>
      <c r="L19183" t="n">
        <v>740000000</v>
      </c>
      <c r="M19183" t="n">
        <v>740000000</v>
      </c>
      <c r="N19183" t="n">
        <v>-670000000</v>
      </c>
      <c r="U19183">
        <f>(L19183-K19183)/(2*D19183*0.01)</f>
      </c>
      <c r="V19183">
        <f>(L19183+K19183)/(D19183*0.0001)</f>
      </c>
    </row>
    <row r="19184">
      <c r="A19184" t="n">
        <v>2017</v>
      </c>
      <c r="B19184" t="inlineStr">
        <is>
          <t>01032413</t>
        </is>
      </c>
      <c r="C19184" t="inlineStr">
        <is>
          <t>해성디에스</t>
        </is>
      </c>
      <c r="D19184" t="n">
        <v>14398849000</v>
      </c>
      <c r="E19184" t="n">
        <v>5257996000</v>
      </c>
      <c r="F19184" t="n">
        <v>1011469000</v>
      </c>
      <c r="G19184" t="n">
        <v>281756000</v>
      </c>
      <c r="H19184" t="n">
        <v>3.69</v>
      </c>
      <c r="I19184" t="n">
        <v>4</v>
      </c>
      <c r="J19184" t="n">
        <v>5.78</v>
      </c>
      <c r="K19184" t="n">
        <v>-762634000</v>
      </c>
      <c r="L19184" t="n">
        <v>847788000</v>
      </c>
      <c r="M19184" t="n">
        <v>862440000</v>
      </c>
      <c r="N19184" t="n">
        <v>-776148000</v>
      </c>
      <c r="O19184">
        <f>D19183</f>
      </c>
      <c r="P19184">
        <f>(E19184-F19184+G19184)/O19184*100</f>
      </c>
      <c r="Q19184">
        <f>H19183</f>
      </c>
      <c r="R19184">
        <f>I19183</f>
      </c>
      <c r="S19184">
        <f>H19184-H19183</f>
      </c>
      <c r="T19184">
        <f>I19184-I19183</f>
      </c>
      <c r="U19184">
        <f>(L19184-K19184)/(2*D19184*0.01)</f>
      </c>
      <c r="V19184">
        <f>(L19184+K19184)/(D19184*0.0001)</f>
      </c>
    </row>
    <row r="19185">
      <c r="A19185" t="n">
        <v>2018</v>
      </c>
      <c r="B19185" t="inlineStr">
        <is>
          <t>01032413</t>
        </is>
      </c>
      <c r="C19185" t="inlineStr">
        <is>
          <t>해성디에스</t>
        </is>
      </c>
      <c r="D19185" t="n">
        <v>18907647000</v>
      </c>
      <c r="E19185" t="n">
        <v>5271462000</v>
      </c>
      <c r="F19185" t="n">
        <v>1481289000</v>
      </c>
      <c r="G19185" t="n">
        <v>487648000</v>
      </c>
      <c r="H19185" t="n">
        <v>3.22</v>
      </c>
      <c r="I19185" t="n">
        <v>4.04</v>
      </c>
      <c r="J19185" t="n">
        <v>5.72</v>
      </c>
      <c r="K19185" t="n">
        <v>-1015692000</v>
      </c>
      <c r="L19185" t="n">
        <v>1084094000</v>
      </c>
      <c r="M19185" t="n">
        <v>1087872000</v>
      </c>
      <c r="N19185" t="n">
        <v>-1037076000</v>
      </c>
      <c r="O19185">
        <f>D19184</f>
      </c>
      <c r="P19185">
        <f>(E19185-F19185+G19185)/O19185*100</f>
      </c>
      <c r="Q19185">
        <f>H19184</f>
      </c>
      <c r="R19185">
        <f>I19184</f>
      </c>
      <c r="S19185">
        <f>H19185-H19184</f>
      </c>
      <c r="T19185">
        <f>I19185-I19184</f>
      </c>
      <c r="U19185">
        <f>(L19185-K19185)/(2*D19185*0.01)</f>
      </c>
      <c r="V19185">
        <f>(L19185+K19185)/(D19185*0.0001)</f>
      </c>
    </row>
    <row r="19186">
      <c r="A19186" t="n">
        <v>2019</v>
      </c>
      <c r="B19186" t="inlineStr">
        <is>
          <t>01032413</t>
        </is>
      </c>
      <c r="C19186" t="inlineStr">
        <is>
          <t>해성디에스</t>
        </is>
      </c>
      <c r="D19186" t="n">
        <v>24127329000</v>
      </c>
      <c r="E19186" t="n">
        <v>5550167000</v>
      </c>
      <c r="F19186" t="n">
        <v>1808182000</v>
      </c>
      <c r="G19186" t="n">
        <v>554027000</v>
      </c>
      <c r="H19186" t="n">
        <v>2.55</v>
      </c>
      <c r="I19186" t="n">
        <v>4.04</v>
      </c>
      <c r="J19186" t="n">
        <v>4.52</v>
      </c>
      <c r="K19186" t="n">
        <v>-1016068000</v>
      </c>
      <c r="L19186" t="n">
        <v>1115295000</v>
      </c>
      <c r="M19186" t="n">
        <v>1111967000</v>
      </c>
      <c r="N19186" t="n">
        <v>-1032266000</v>
      </c>
      <c r="O19186">
        <f>D19185</f>
      </c>
      <c r="P19186">
        <f>(E19186-F19186+G19186)/O19186*100</f>
      </c>
      <c r="Q19186">
        <f>H19185</f>
      </c>
      <c r="R19186">
        <f>I19185</f>
      </c>
      <c r="S19186">
        <f>H19186-H19185</f>
      </c>
      <c r="T19186">
        <f>I19186-I19185</f>
      </c>
      <c r="U19186">
        <f>(L19186-K19186)/(2*D19186*0.01)</f>
      </c>
      <c r="V19186">
        <f>(L19186+K19186)/(D19186*0.0001)</f>
      </c>
    </row>
    <row r="19187">
      <c r="A19187" t="n">
        <v>2020</v>
      </c>
      <c r="B19187" t="inlineStr">
        <is>
          <t>01032413</t>
        </is>
      </c>
      <c r="C19187" t="inlineStr">
        <is>
          <t>해성디에스</t>
        </is>
      </c>
      <c r="D19187" t="n">
        <v>28956356000</v>
      </c>
      <c r="E19187" t="n">
        <v>6261273000</v>
      </c>
      <c r="F19187" t="n">
        <v>2838129000</v>
      </c>
      <c r="G19187" t="n">
        <v>552442000</v>
      </c>
      <c r="H19187" t="n">
        <v>2.48</v>
      </c>
      <c r="I19187" t="n">
        <v>4.38</v>
      </c>
      <c r="J19187" t="n">
        <v>4.62</v>
      </c>
      <c r="K19187" t="n">
        <v>-1244474000</v>
      </c>
      <c r="L19187" t="n">
        <v>1369850000</v>
      </c>
      <c r="M19187" t="n">
        <v>1364954000</v>
      </c>
      <c r="N19187" t="n">
        <v>-1263631000</v>
      </c>
      <c r="O19187">
        <f>D19186</f>
      </c>
      <c r="P19187">
        <f>(E19187-F19187+G19187)/O19187*100</f>
      </c>
      <c r="Q19187">
        <f>H19186</f>
      </c>
      <c r="R19187">
        <f>I19186</f>
      </c>
      <c r="S19187">
        <f>H19187-H19186</f>
      </c>
      <c r="T19187">
        <f>I19187-I19186</f>
      </c>
      <c r="U19187">
        <f>(L19187-K19187)/(2*D19187*0.01)</f>
      </c>
      <c r="V19187">
        <f>(L19187+K19187)/(D19187*0.0001)</f>
      </c>
    </row>
    <row r="19188">
      <c r="A19188" t="n">
        <v>2021</v>
      </c>
      <c r="B19188" t="inlineStr">
        <is>
          <t>01032413</t>
        </is>
      </c>
      <c r="C19188" t="inlineStr">
        <is>
          <t>해성디에스</t>
        </is>
      </c>
      <c r="D19188" t="n">
        <v>34789244000</v>
      </c>
      <c r="E19188" t="n">
        <v>6882361000</v>
      </c>
      <c r="F19188" t="n">
        <v>2804420000</v>
      </c>
      <c r="G19188" t="n">
        <v>652846000</v>
      </c>
      <c r="H19188" t="n">
        <v>3.12</v>
      </c>
      <c r="I19188" t="n">
        <v>4.375</v>
      </c>
      <c r="J19188" t="n">
        <v>4.37</v>
      </c>
      <c r="K19188" t="n">
        <v>-1401259000</v>
      </c>
      <c r="L19188" t="n">
        <v>1541645000</v>
      </c>
      <c r="M19188" t="n">
        <v>1547028000</v>
      </c>
      <c r="N19188" t="n">
        <v>-1431921000</v>
      </c>
      <c r="O19188">
        <f>D19187</f>
      </c>
      <c r="P19188">
        <f>(E19188-F19188+G19188)/O19188*100</f>
      </c>
      <c r="Q19188">
        <f>H19187</f>
      </c>
      <c r="R19188">
        <f>I19187</f>
      </c>
      <c r="S19188">
        <f>H19188-H19187</f>
      </c>
      <c r="T19188">
        <f>I19188-I19187</f>
      </c>
      <c r="U19188">
        <f>(L19188-K19188)/(2*D19188*0.01)</f>
      </c>
      <c r="V19188">
        <f>(L19188+K19188)/(D19188*0.0001)</f>
      </c>
    </row>
    <row r="19189">
      <c r="A19189" t="n">
        <v>2022</v>
      </c>
      <c r="B19189" t="inlineStr">
        <is>
          <t>01032413</t>
        </is>
      </c>
      <c r="C19189" t="inlineStr">
        <is>
          <t>해성디에스</t>
        </is>
      </c>
      <c r="D19189" t="n">
        <v>35593187000</v>
      </c>
      <c r="E19189" t="n">
        <v>7737316000</v>
      </c>
      <c r="F19189" t="n">
        <v>2691395000</v>
      </c>
      <c r="G19189" t="n">
        <v>981008000</v>
      </c>
      <c r="H19189" t="n">
        <v>6.21</v>
      </c>
      <c r="I19189" t="n">
        <v>4.18</v>
      </c>
      <c r="J19189" t="n">
        <v>6.78</v>
      </c>
      <c r="K19189" t="n">
        <v>-2113901000</v>
      </c>
      <c r="L19189" t="n">
        <v>2450129000</v>
      </c>
      <c r="M19189" t="n">
        <v>2536138000</v>
      </c>
      <c r="N19189" t="n">
        <v>-2217448000</v>
      </c>
      <c r="O19189">
        <f>D19188</f>
      </c>
      <c r="P19189">
        <f>(E19189-F19189+G19189)/O19189*100</f>
      </c>
      <c r="Q19189">
        <f>H19188</f>
      </c>
      <c r="R19189">
        <f>I19188</f>
      </c>
      <c r="S19189">
        <f>H19189-H19188</f>
      </c>
      <c r="T19189">
        <f>I19189-I19188</f>
      </c>
      <c r="U19189">
        <f>(L19189-K19189)/(2*D19189*0.01)</f>
      </c>
      <c r="V19189">
        <f>(L19189+K19189)/(D19189*0.0001)</f>
      </c>
    </row>
    <row r="19190">
      <c r="A19190" t="n">
        <v>2023</v>
      </c>
      <c r="B19190" t="inlineStr">
        <is>
          <t>01032413</t>
        </is>
      </c>
      <c r="C19190" t="inlineStr">
        <is>
          <t>해성디에스</t>
        </is>
      </c>
      <c r="D19190" t="n">
        <v>44487921000</v>
      </c>
      <c r="E19190" t="n">
        <v>7093830000</v>
      </c>
      <c r="F19190" t="n">
        <v>2605498000</v>
      </c>
      <c r="G19190" t="n">
        <v>2033453000</v>
      </c>
      <c r="H19190" t="n">
        <v>6.06</v>
      </c>
      <c r="I19190" t="n">
        <v>3.905</v>
      </c>
      <c r="J19190" t="n">
        <v>7.3</v>
      </c>
      <c r="K19190" t="n">
        <v>-2876473000</v>
      </c>
      <c r="L19190" t="n">
        <v>3375015000</v>
      </c>
      <c r="M19190" t="n">
        <v>3464245000</v>
      </c>
      <c r="N19190" t="n">
        <v>-2996697000</v>
      </c>
      <c r="O19190">
        <f>D19189</f>
      </c>
      <c r="P19190">
        <f>(E19190-F19190+G19190)/O19190*100</f>
      </c>
      <c r="Q19190">
        <f>H19189</f>
      </c>
      <c r="R19190">
        <f>I19189</f>
      </c>
      <c r="S19190">
        <f>H19190-H19189</f>
      </c>
      <c r="T19190">
        <f>I19190-I19189</f>
      </c>
      <c r="U19190">
        <f>(L19190-K19190)/(2*D19190*0.01)</f>
      </c>
      <c r="V19190">
        <f>(L19190+K19190)/(D19190*0.0001)</f>
      </c>
    </row>
    <row r="19191">
      <c r="A19191" t="n">
        <v>2024</v>
      </c>
      <c r="B19191" t="inlineStr">
        <is>
          <t>01032413</t>
        </is>
      </c>
      <c r="C19191" t="inlineStr">
        <is>
          <t>해성디에스</t>
        </is>
      </c>
      <c r="D19191" t="n">
        <v>52150766000</v>
      </c>
      <c r="E19191" t="n">
        <v>8063622000</v>
      </c>
      <c r="F19191" t="n">
        <v>4930562000</v>
      </c>
      <c r="G19191" t="n">
        <v>2196577000</v>
      </c>
      <c r="H19191" t="n">
        <v>5.545</v>
      </c>
      <c r="I19191" t="n">
        <v>3.695</v>
      </c>
      <c r="J19191" t="n">
        <v>10.6</v>
      </c>
      <c r="K19191" t="n">
        <v>-3603027000</v>
      </c>
      <c r="L19191" t="n">
        <v>4255450000</v>
      </c>
      <c r="M19191" t="n">
        <v>4347504000</v>
      </c>
      <c r="N19191" t="n">
        <v>-3737812000</v>
      </c>
      <c r="O19191">
        <f>D19190</f>
      </c>
      <c r="P19191">
        <f>(E19191-F19191+G19191)/O19191*100</f>
      </c>
      <c r="Q19191">
        <f>H19190</f>
      </c>
      <c r="R19191">
        <f>I19190</f>
      </c>
      <c r="S19191">
        <f>H19191-H19190</f>
      </c>
      <c r="T19191">
        <f>I19191-I19190</f>
      </c>
      <c r="U19191">
        <f>(L19191-K19191)/(2*D19191*0.01)</f>
      </c>
      <c r="V19191">
        <f>(L19191+K19191)/(D19191*0.0001)</f>
      </c>
    </row>
    <row r="19192">
      <c r="A19192" t="n">
        <v>2025</v>
      </c>
      <c r="B19192" t="inlineStr">
        <is>
          <t>01032413</t>
        </is>
      </c>
      <c r="C19192" t="inlineStr">
        <is>
          <t>해성디에스</t>
        </is>
      </c>
      <c r="D19192" t="n">
        <v>58091677000</v>
      </c>
      <c r="E19192" t="n">
        <v>8689748000</v>
      </c>
      <c r="F19192" t="n">
        <v>6692839000</v>
      </c>
      <c r="G19192" t="n">
        <v>2454672000</v>
      </c>
      <c r="H19192" t="n">
        <v>6.015</v>
      </c>
      <c r="I19192" t="n">
        <v>4.29</v>
      </c>
      <c r="J19192" t="n">
        <v>8.699999999999999</v>
      </c>
      <c r="K19192" t="n">
        <v>-4392430000</v>
      </c>
      <c r="L19192" t="n">
        <v>5204190000</v>
      </c>
      <c r="M19192" t="n">
        <v>5295401000</v>
      </c>
      <c r="N19192" t="n">
        <v>-4537425000</v>
      </c>
      <c r="O19192">
        <f>D19191</f>
      </c>
      <c r="P19192">
        <f>(E19192-F19192+G19192)/O19192*100</f>
      </c>
      <c r="Q19192">
        <f>H19191</f>
      </c>
      <c r="R19192">
        <f>I19191</f>
      </c>
      <c r="S19192">
        <f>H19192-H19191</f>
      </c>
      <c r="T19192">
        <f>I19192-I19191</f>
      </c>
      <c r="U19192">
        <f>(L19192-K19192)/(2*D19192*0.01)</f>
      </c>
      <c r="V19192">
        <f>(L19192+K19192)/(D19192*0.0001)</f>
      </c>
    </row>
    <row r="19193">
      <c r="A19193" t="n">
        <v>2021</v>
      </c>
      <c r="B19193" t="inlineStr">
        <is>
          <t>01032422</t>
        </is>
      </c>
      <c r="C19193" t="inlineStr">
        <is>
          <t>에이치디현대케미칼</t>
        </is>
      </c>
      <c r="D19193" t="n">
        <v>40155824000</v>
      </c>
      <c r="E19193" t="n">
        <v>6902434000</v>
      </c>
      <c r="F19193" t="n">
        <v>1510625000</v>
      </c>
      <c r="G19193" t="n">
        <v>725187000</v>
      </c>
      <c r="H19193" t="n">
        <v>2.83</v>
      </c>
      <c r="I19193" t="n">
        <v>2.025</v>
      </c>
      <c r="K19193" t="n">
        <v>-3919200000</v>
      </c>
      <c r="L19193" t="n">
        <v>4657875584</v>
      </c>
      <c r="M19193" t="n">
        <v>4599420000</v>
      </c>
      <c r="N19193" t="n">
        <v>-3955200464</v>
      </c>
      <c r="U19193">
        <f>(L19193-K19193)/(2*D19193*0.01)</f>
      </c>
      <c r="V19193">
        <f>(L19193+K19193)/(D19193*0.0001)</f>
      </c>
    </row>
    <row r="19194">
      <c r="A19194" t="n">
        <v>2022</v>
      </c>
      <c r="B19194" t="inlineStr">
        <is>
          <t>01032422</t>
        </is>
      </c>
      <c r="C19194" t="inlineStr">
        <is>
          <t>에이치디현대케미칼</t>
        </is>
      </c>
      <c r="D19194" t="n">
        <v>41822668000</v>
      </c>
      <c r="E19194" t="n">
        <v>7345501000</v>
      </c>
      <c r="F19194" t="n">
        <v>4262479000</v>
      </c>
      <c r="G19194" t="n">
        <v>1042873000</v>
      </c>
      <c r="H19194" t="n">
        <v>5.35</v>
      </c>
      <c r="I19194" t="n">
        <v>2.445</v>
      </c>
      <c r="J19194" t="n">
        <v>11.43</v>
      </c>
      <c r="K19194" t="n">
        <v>-3678652000</v>
      </c>
      <c r="L19194" t="n">
        <v>4335085008</v>
      </c>
      <c r="M19194" t="n">
        <v>4379398000</v>
      </c>
      <c r="N19194" t="n">
        <v>-3779087404</v>
      </c>
      <c r="O19194">
        <f>D19193</f>
      </c>
      <c r="P19194">
        <f>(E19194-F19194+G19194)/O19194*100</f>
      </c>
      <c r="Q19194">
        <f>H19193</f>
      </c>
      <c r="R19194">
        <f>I19193</f>
      </c>
      <c r="S19194">
        <f>H19194-H19193</f>
      </c>
      <c r="T19194">
        <f>I19194-I19193</f>
      </c>
      <c r="U19194">
        <f>(L19194-K19194)/(2*D19194*0.01)</f>
      </c>
      <c r="V19194">
        <f>(L19194+K19194)/(D19194*0.0001)</f>
      </c>
    </row>
    <row r="19195">
      <c r="A19195" t="n">
        <v>2023</v>
      </c>
      <c r="B19195" t="inlineStr">
        <is>
          <t>01032422</t>
        </is>
      </c>
      <c r="C19195" t="inlineStr">
        <is>
          <t>에이치디현대케미칼</t>
        </is>
      </c>
      <c r="D19195" t="n">
        <v>57023278000</v>
      </c>
      <c r="E19195" t="n">
        <v>6654794000</v>
      </c>
      <c r="F19195" t="n">
        <v>4935106000</v>
      </c>
      <c r="G19195" t="n">
        <v>2020616000</v>
      </c>
      <c r="H19195" t="n">
        <v>4.57</v>
      </c>
      <c r="I19195" t="n">
        <v>2.955</v>
      </c>
      <c r="J19195" t="n">
        <v>12.2</v>
      </c>
      <c r="K19195" t="n">
        <v>-5470400000</v>
      </c>
      <c r="L19195" t="n">
        <v>6534269586</v>
      </c>
      <c r="M19195" t="n">
        <v>6514320000</v>
      </c>
      <c r="N19195" t="n">
        <v>-5559258255</v>
      </c>
      <c r="O19195">
        <f>D19194</f>
      </c>
      <c r="P19195">
        <f>(E19195-F19195+G19195)/O19195*100</f>
      </c>
      <c r="Q19195">
        <f>H19194</f>
      </c>
      <c r="R19195">
        <f>I19194</f>
      </c>
      <c r="S19195">
        <f>H19195-H19194</f>
      </c>
      <c r="T19195">
        <f>I19195-I19194</f>
      </c>
      <c r="U19195">
        <f>(L19195-K19195)/(2*D19195*0.01)</f>
      </c>
      <c r="V19195">
        <f>(L19195+K19195)/(D19195*0.0001)</f>
      </c>
    </row>
    <row r="19196">
      <c r="A19196" t="n">
        <v>2024</v>
      </c>
      <c r="B19196" t="inlineStr">
        <is>
          <t>01032422</t>
        </is>
      </c>
      <c r="C19196" t="inlineStr">
        <is>
          <t>에이치디현대케미칼</t>
        </is>
      </c>
      <c r="D19196" t="n">
        <v>69081075000</v>
      </c>
      <c r="E19196" t="n">
        <v>8319078000</v>
      </c>
      <c r="F19196" t="n">
        <v>6723186000</v>
      </c>
      <c r="G19196" t="n">
        <v>2396322000</v>
      </c>
      <c r="H19196" t="n">
        <v>3.97</v>
      </c>
      <c r="I19196" t="n">
        <v>3.07</v>
      </c>
      <c r="J19196" t="n">
        <v>12.56</v>
      </c>
      <c r="K19196" t="n">
        <v>-7122300000</v>
      </c>
      <c r="L19196" t="n">
        <v>7633953278</v>
      </c>
      <c r="M19196" t="n">
        <v>8477000000</v>
      </c>
      <c r="N19196" t="n">
        <v>-7184431800</v>
      </c>
      <c r="O19196">
        <f>D19195</f>
      </c>
      <c r="P19196">
        <f>(E19196-F19196+G19196)/O19196*100</f>
      </c>
      <c r="Q19196">
        <f>H19195</f>
      </c>
      <c r="R19196">
        <f>I19195</f>
      </c>
      <c r="S19196">
        <f>H19196-H19195</f>
      </c>
      <c r="T19196">
        <f>I19196-I19195</f>
      </c>
      <c r="U19196">
        <f>(L19196-K19196)/(2*D19196*0.01)</f>
      </c>
      <c r="V19196">
        <f>(L19196+K19196)/(D19196*0.0001)</f>
      </c>
    </row>
    <row r="19197">
      <c r="A19197" t="n">
        <v>2016</v>
      </c>
      <c r="B19197" t="inlineStr">
        <is>
          <t>01032486</t>
        </is>
      </c>
      <c r="C19197" t="inlineStr">
        <is>
          <t>두산밥캣</t>
        </is>
      </c>
      <c r="D19197" t="n">
        <v>766199000</v>
      </c>
      <c r="E19197" t="n">
        <v>16318000</v>
      </c>
      <c r="F19197" t="n">
        <v>46623000</v>
      </c>
      <c r="G19197" t="n">
        <v>29412000</v>
      </c>
      <c r="H19197" t="n">
        <v>3.26</v>
      </c>
      <c r="I19197" t="n">
        <v>4</v>
      </c>
      <c r="K19197" t="n">
        <v>-90762000</v>
      </c>
      <c r="L19197" t="n">
        <v>116616000</v>
      </c>
      <c r="M19197" t="n">
        <v>6965000</v>
      </c>
      <c r="N19197" t="n">
        <v>-6404000</v>
      </c>
      <c r="U19197">
        <f>(L19197-K19197)/(2*D19197*0.01)</f>
      </c>
      <c r="V19197">
        <f>(L19197+K19197)/(D19197*0.0001)</f>
      </c>
    </row>
    <row r="19198">
      <c r="A19198" t="n">
        <v>2017</v>
      </c>
      <c r="B19198" t="inlineStr">
        <is>
          <t>01032486</t>
        </is>
      </c>
      <c r="C19198" t="inlineStr">
        <is>
          <t>두산밥캣</t>
        </is>
      </c>
      <c r="D19198" t="n">
        <v>813576000</v>
      </c>
      <c r="E19198" t="n">
        <v>16183000</v>
      </c>
      <c r="F19198" t="n">
        <v>48101000</v>
      </c>
      <c r="G19198" t="n">
        <v>28684000</v>
      </c>
      <c r="H19198" t="n">
        <v>2.8</v>
      </c>
      <c r="I19198" t="n">
        <v>3.6</v>
      </c>
      <c r="J19198" t="n">
        <v>15</v>
      </c>
      <c r="K19198" t="n">
        <v>-102654000</v>
      </c>
      <c r="L19198" t="n">
        <v>133898000</v>
      </c>
      <c r="M19198" t="n">
        <v>7565000</v>
      </c>
      <c r="N19198" t="n">
        <v>-6781000</v>
      </c>
      <c r="O19198">
        <f>D19197</f>
      </c>
      <c r="P19198">
        <f>(E19198-F19198+G19198)/O19198*100</f>
      </c>
      <c r="Q19198">
        <f>H19197</f>
      </c>
      <c r="R19198">
        <f>I19197</f>
      </c>
      <c r="S19198">
        <f>H19198-H19197</f>
      </c>
      <c r="T19198">
        <f>I19198-I19197</f>
      </c>
      <c r="U19198">
        <f>(L19198-K19198)/(2*D19198*0.01)</f>
      </c>
      <c r="V19198">
        <f>(L19198+K19198)/(D19198*0.0001)</f>
      </c>
    </row>
    <row r="19199">
      <c r="A19199" t="n">
        <v>2018</v>
      </c>
      <c r="B19199" t="inlineStr">
        <is>
          <t>01032486</t>
        </is>
      </c>
      <c r="C19199" t="inlineStr">
        <is>
          <t>두산밥캣</t>
        </is>
      </c>
      <c r="D19199" t="n">
        <v>711087000</v>
      </c>
      <c r="E19199" t="n">
        <v>18203000</v>
      </c>
      <c r="F19199" t="n">
        <v>42501000</v>
      </c>
      <c r="G19199" t="n">
        <v>26825000</v>
      </c>
      <c r="H19199" t="n">
        <v>3.15</v>
      </c>
      <c r="I19199" t="n">
        <v>3.45</v>
      </c>
      <c r="J19199" t="n">
        <v>14</v>
      </c>
      <c r="K19199" t="n">
        <v>-84755000</v>
      </c>
      <c r="L19199" t="n">
        <v>107137000</v>
      </c>
      <c r="M19199" t="n">
        <v>7963000</v>
      </c>
      <c r="N19199" t="n">
        <v>-7090000</v>
      </c>
      <c r="O19199">
        <f>D19198</f>
      </c>
      <c r="P19199">
        <f>(E19199-F19199+G19199)/O19199*100</f>
      </c>
      <c r="Q19199">
        <f>H19198</f>
      </c>
      <c r="R19199">
        <f>I19198</f>
      </c>
      <c r="S19199">
        <f>H19199-H19198</f>
      </c>
      <c r="T19199">
        <f>I19199-I19198</f>
      </c>
      <c r="U19199">
        <f>(L19199-K19199)/(2*D19199*0.01)</f>
      </c>
      <c r="V19199">
        <f>(L19199+K19199)/(D19199*0.0001)</f>
      </c>
    </row>
    <row r="19200">
      <c r="A19200" t="n">
        <v>2019</v>
      </c>
      <c r="B19200" t="inlineStr">
        <is>
          <t>01032486</t>
        </is>
      </c>
      <c r="C19200" t="inlineStr">
        <is>
          <t>두산밥캣</t>
        </is>
      </c>
      <c r="D19200" t="n">
        <v>719191000</v>
      </c>
      <c r="E19200" t="n">
        <v>15306000</v>
      </c>
      <c r="F19200" t="n">
        <v>121868000</v>
      </c>
      <c r="G19200" t="n">
        <v>27957000</v>
      </c>
      <c r="H19200" t="n">
        <v>2.3</v>
      </c>
      <c r="I19200" t="n">
        <v>3.25</v>
      </c>
      <c r="J19200" t="n">
        <v>15</v>
      </c>
      <c r="K19200" t="n">
        <v>-96042000</v>
      </c>
      <c r="L19200" t="n">
        <v>123237000</v>
      </c>
      <c r="M19200" t="n">
        <v>9395000</v>
      </c>
      <c r="N19200" t="n">
        <v>-8869000</v>
      </c>
      <c r="O19200">
        <f>D19199</f>
      </c>
      <c r="P19200">
        <f>(E19200-F19200+G19200)/O19200*100</f>
      </c>
      <c r="Q19200">
        <f>H19199</f>
      </c>
      <c r="R19200">
        <f>I19199</f>
      </c>
      <c r="S19200">
        <f>H19200-H19199</f>
      </c>
      <c r="T19200">
        <f>I19200-I19199</f>
      </c>
      <c r="U19200">
        <f>(L19200-K19200)/(2*D19200*0.01)</f>
      </c>
      <c r="V19200">
        <f>(L19200+K19200)/(D19200*0.0001)</f>
      </c>
    </row>
    <row r="19201">
      <c r="A19201" t="n">
        <v>2020</v>
      </c>
      <c r="B19201" t="inlineStr">
        <is>
          <t>01032486</t>
        </is>
      </c>
      <c r="C19201" t="inlineStr">
        <is>
          <t>두산밥캣</t>
        </is>
      </c>
      <c r="D19201" t="n">
        <v>756944000</v>
      </c>
      <c r="E19201" t="n">
        <v>19256000</v>
      </c>
      <c r="F19201" t="n">
        <v>84661000</v>
      </c>
      <c r="G19201" t="n">
        <v>21718000</v>
      </c>
      <c r="H19201" t="n">
        <v>1.75</v>
      </c>
      <c r="I19201" t="n">
        <v>2.1</v>
      </c>
      <c r="J19201" t="n">
        <v>17</v>
      </c>
      <c r="K19201" t="n">
        <v>-112335000</v>
      </c>
      <c r="L19201" t="n">
        <v>147087000</v>
      </c>
      <c r="M19201" t="n">
        <v>11127000</v>
      </c>
      <c r="N19201" t="n">
        <v>-10268000</v>
      </c>
      <c r="O19201">
        <f>D19200</f>
      </c>
      <c r="P19201">
        <f>(E19201-F19201+G19201)/O19201*100</f>
      </c>
      <c r="Q19201">
        <f>H19200</f>
      </c>
      <c r="R19201">
        <f>I19200</f>
      </c>
      <c r="S19201">
        <f>H19201-H19200</f>
      </c>
      <c r="T19201">
        <f>I19201-I19200</f>
      </c>
      <c r="U19201">
        <f>(L19201-K19201)/(2*D19201*0.01)</f>
      </c>
      <c r="V19201">
        <f>(L19201+K19201)/(D19201*0.0001)</f>
      </c>
    </row>
    <row r="19202">
      <c r="A19202" t="n">
        <v>2021</v>
      </c>
      <c r="B19202" t="inlineStr">
        <is>
          <t>01032486</t>
        </is>
      </c>
      <c r="C19202" t="inlineStr">
        <is>
          <t>두산밥캣</t>
        </is>
      </c>
      <c r="D19202" t="n">
        <v>677279000</v>
      </c>
      <c r="E19202" t="n">
        <v>23643000</v>
      </c>
      <c r="F19202" t="n">
        <v>82704000</v>
      </c>
      <c r="G19202" t="n">
        <v>16994000</v>
      </c>
      <c r="H19202" t="n">
        <v>2.1</v>
      </c>
      <c r="I19202" t="n">
        <v>2.7</v>
      </c>
      <c r="J19202" t="n">
        <v>17</v>
      </c>
      <c r="K19202" t="n">
        <v>-97761000</v>
      </c>
      <c r="L19202" t="n">
        <v>127195000</v>
      </c>
      <c r="M19202" t="n">
        <v>12153000</v>
      </c>
      <c r="N19202" t="n">
        <v>-10772000</v>
      </c>
      <c r="O19202">
        <f>D19201</f>
      </c>
      <c r="P19202">
        <f>(E19202-F19202+G19202)/O19202*100</f>
      </c>
      <c r="Q19202">
        <f>H19201</f>
      </c>
      <c r="R19202">
        <f>I19201</f>
      </c>
      <c r="S19202">
        <f>H19202-H19201</f>
      </c>
      <c r="T19202">
        <f>I19202-I19201</f>
      </c>
      <c r="U19202">
        <f>(L19202-K19202)/(2*D19202*0.01)</f>
      </c>
      <c r="V19202">
        <f>(L19202+K19202)/(D19202*0.0001)</f>
      </c>
    </row>
    <row r="19203">
      <c r="A19203" t="n">
        <v>2022</v>
      </c>
      <c r="B19203" t="inlineStr">
        <is>
          <t>01032486</t>
        </is>
      </c>
      <c r="C19203" t="inlineStr">
        <is>
          <t>두산밥캣</t>
        </is>
      </c>
      <c r="D19203" t="n">
        <v>478103000</v>
      </c>
      <c r="E19203" t="n">
        <v>24187000</v>
      </c>
      <c r="F19203" t="n">
        <v>26164000</v>
      </c>
      <c r="G19203" t="n">
        <v>18009000</v>
      </c>
      <c r="H19203" t="n">
        <v>4.15</v>
      </c>
      <c r="I19203" t="n">
        <v>2.65</v>
      </c>
      <c r="J19203" t="n">
        <v>13</v>
      </c>
      <c r="K19203" t="n">
        <v>-55060000</v>
      </c>
      <c r="L19203" t="n">
        <v>68803000</v>
      </c>
      <c r="M19203" t="n">
        <v>7456000</v>
      </c>
      <c r="N19203" t="n">
        <v>-6675000</v>
      </c>
      <c r="O19203">
        <f>D19202</f>
      </c>
      <c r="P19203">
        <f>(E19203-F19203+G19203)/O19203*100</f>
      </c>
      <c r="Q19203">
        <f>H19202</f>
      </c>
      <c r="R19203">
        <f>I19202</f>
      </c>
      <c r="S19203">
        <f>H19203-H19202</f>
      </c>
      <c r="T19203">
        <f>I19203-I19202</f>
      </c>
      <c r="U19203">
        <f>(L19203-K19203)/(2*D19203*0.01)</f>
      </c>
      <c r="V19203">
        <f>(L19203+K19203)/(D19203*0.0001)</f>
      </c>
    </row>
    <row r="19204">
      <c r="A19204" t="n">
        <v>2023</v>
      </c>
      <c r="B19204" t="inlineStr">
        <is>
          <t>01032486</t>
        </is>
      </c>
      <c r="C19204" t="inlineStr">
        <is>
          <t>두산밥캣</t>
        </is>
      </c>
      <c r="D19204" t="n">
        <v>452775000</v>
      </c>
      <c r="E19204" t="n">
        <v>14661000</v>
      </c>
      <c r="F19204" t="n">
        <v>29143000</v>
      </c>
      <c r="G19204" t="n">
        <v>22379000</v>
      </c>
      <c r="H19204" t="n">
        <v>4.45</v>
      </c>
      <c r="I19204" t="n">
        <v>3.25</v>
      </c>
      <c r="J19204" t="n">
        <v>12</v>
      </c>
      <c r="K19204" t="n">
        <v>-77391000</v>
      </c>
      <c r="L19204" t="n">
        <v>68803000</v>
      </c>
      <c r="M19204" t="n">
        <v>-17812000</v>
      </c>
      <c r="N19204" t="n">
        <v>-6675000</v>
      </c>
      <c r="O19204">
        <f>D19203</f>
      </c>
      <c r="P19204">
        <f>(E19204-F19204+G19204)/O19204*100</f>
      </c>
      <c r="Q19204">
        <f>H19203</f>
      </c>
      <c r="R19204">
        <f>I19203</f>
      </c>
      <c r="S19204">
        <f>H19204-H19203</f>
      </c>
      <c r="T19204">
        <f>I19204-I19203</f>
      </c>
      <c r="U19204">
        <f>(L19204-K19204)/(2*D19204*0.01)</f>
      </c>
    </row>
    <row r="19205">
      <c r="A19205" t="n">
        <v>2024</v>
      </c>
      <c r="B19205" t="inlineStr">
        <is>
          <t>01032486</t>
        </is>
      </c>
      <c r="C19205" t="inlineStr">
        <is>
          <t>두산밥캣</t>
        </is>
      </c>
      <c r="D19205" t="n">
        <v>429388000</v>
      </c>
      <c r="E19205" t="n">
        <v>14408000</v>
      </c>
      <c r="F19205" t="n">
        <v>26410000</v>
      </c>
      <c r="G19205" t="n">
        <v>21365000</v>
      </c>
      <c r="H19205" t="n">
        <v>4.25</v>
      </c>
      <c r="I19205" t="n">
        <v>3.75</v>
      </c>
      <c r="J19205" t="n">
        <v>11</v>
      </c>
      <c r="K19205" t="n">
        <v>-42491000</v>
      </c>
      <c r="L19205" t="n">
        <v>51513000</v>
      </c>
      <c r="M19205" t="n">
        <v>4653000</v>
      </c>
      <c r="N19205" t="n">
        <v>-4294000</v>
      </c>
      <c r="O19205">
        <f>D19204</f>
      </c>
      <c r="P19205">
        <f>(E19205-F19205+G19205)/O19205*100</f>
      </c>
      <c r="Q19205">
        <f>H19204</f>
      </c>
      <c r="R19205">
        <f>I19204</f>
      </c>
      <c r="S19205">
        <f>H19205-H19204</f>
      </c>
      <c r="T19205">
        <f>I19205-I19204</f>
      </c>
      <c r="U19205">
        <f>(L19205-K19205)/(2*D19205*0.01)</f>
      </c>
      <c r="V19205">
        <f>(L19205+K19205)/(D19205*0.0001)</f>
      </c>
    </row>
    <row r="19206">
      <c r="A19206" t="n">
        <v>2025</v>
      </c>
      <c r="B19206" t="inlineStr">
        <is>
          <t>01032486</t>
        </is>
      </c>
      <c r="C19206" t="inlineStr">
        <is>
          <t>두산밥캣</t>
        </is>
      </c>
      <c r="D19206" t="n">
        <v>443628000</v>
      </c>
      <c r="E19206" t="n">
        <v>13890000</v>
      </c>
      <c r="F19206" t="n">
        <v>24441000</v>
      </c>
      <c r="G19206" t="n">
        <v>22412000</v>
      </c>
      <c r="H19206" t="n">
        <v>4.4</v>
      </c>
      <c r="I19206" t="n">
        <v>2.5</v>
      </c>
      <c r="J19206" t="n">
        <v>10.61</v>
      </c>
      <c r="K19206" t="n">
        <v>-42478000</v>
      </c>
      <c r="L19206" t="n">
        <v>51465000</v>
      </c>
      <c r="M19206" t="n">
        <v>4357000</v>
      </c>
      <c r="N19206" t="n">
        <v>-3929000</v>
      </c>
      <c r="O19206">
        <f>D19205</f>
      </c>
      <c r="P19206">
        <f>(E19206-F19206+G19206)/O19206*100</f>
      </c>
      <c r="Q19206">
        <f>H19205</f>
      </c>
      <c r="R19206">
        <f>I19205</f>
      </c>
      <c r="S19206">
        <f>H19206-H19205</f>
      </c>
      <c r="T19206">
        <f>I19206-I19205</f>
      </c>
      <c r="U19206">
        <f>(L19206-K19206)/(2*D19206*0.01)</f>
      </c>
      <c r="V19206">
        <f>(L19206+K19206)/(D19206*0.0001)</f>
      </c>
    </row>
    <row r="19207">
      <c r="A19207" t="n">
        <v>2017</v>
      </c>
      <c r="B19207" t="inlineStr">
        <is>
          <t>01032583</t>
        </is>
      </c>
      <c r="C19207" t="inlineStr">
        <is>
          <t>강동씨앤엘</t>
        </is>
      </c>
      <c r="D19207" t="n">
        <v>3817942000</v>
      </c>
      <c r="E19207" t="n">
        <v>535314000</v>
      </c>
      <c r="F19207" t="n">
        <v>622384000</v>
      </c>
      <c r="G19207" t="n">
        <v>100649000</v>
      </c>
    </row>
    <row r="19208">
      <c r="A19208" t="n">
        <v>2018</v>
      </c>
      <c r="B19208" t="inlineStr">
        <is>
          <t>01032583</t>
        </is>
      </c>
      <c r="C19208" t="inlineStr">
        <is>
          <t>강동씨앤엘</t>
        </is>
      </c>
      <c r="D19208" t="n">
        <v>3980238000</v>
      </c>
      <c r="E19208" t="n">
        <v>472070000</v>
      </c>
      <c r="F19208" t="n">
        <v>340662000</v>
      </c>
      <c r="G19208" t="n">
        <v>115414000</v>
      </c>
      <c r="H19208" t="n">
        <v>3.001</v>
      </c>
      <c r="I19208" t="n">
        <v>3.82</v>
      </c>
      <c r="K19208" t="n">
        <v>-263441000</v>
      </c>
      <c r="L19208" t="n">
        <v>296817000</v>
      </c>
      <c r="M19208" t="n">
        <v>300213000</v>
      </c>
      <c r="N19208" t="n">
        <v>-271087000</v>
      </c>
      <c r="O19208">
        <f>D19207</f>
      </c>
      <c r="P19208">
        <f>(E19208-F19208+G19208)/O19208*100</f>
      </c>
      <c r="U19208">
        <f>(L19208-K19208)/(2*D19208*0.01)</f>
      </c>
      <c r="V19208">
        <f>(L19208+K19208)/(D19208*0.0001)</f>
      </c>
    </row>
    <row r="19209">
      <c r="A19209" t="n">
        <v>2019</v>
      </c>
      <c r="B19209" t="inlineStr">
        <is>
          <t>01032583</t>
        </is>
      </c>
      <c r="C19209" t="inlineStr">
        <is>
          <t>강동씨앤엘</t>
        </is>
      </c>
      <c r="D19209" t="n">
        <v>4638737000</v>
      </c>
      <c r="E19209" t="n">
        <v>502872000</v>
      </c>
      <c r="F19209" t="n">
        <v>409957000</v>
      </c>
      <c r="G19209" t="n">
        <v>111807000</v>
      </c>
      <c r="H19209" t="n">
        <v>2.717</v>
      </c>
      <c r="I19209" t="n">
        <v>4.8</v>
      </c>
      <c r="K19209" t="n">
        <v>-343270000</v>
      </c>
      <c r="L19209" t="n">
        <v>389472000</v>
      </c>
      <c r="M19209" t="n">
        <v>387057000</v>
      </c>
      <c r="N19209" t="n">
        <v>-347691000</v>
      </c>
      <c r="O19209">
        <f>D19208</f>
      </c>
      <c r="P19209">
        <f>(E19209-F19209+G19209)/O19209*100</f>
      </c>
      <c r="Q19209">
        <f>H19208</f>
      </c>
      <c r="R19209">
        <f>I19208</f>
      </c>
      <c r="S19209">
        <f>H19209-H19208</f>
      </c>
      <c r="T19209">
        <f>I19209-I19208</f>
      </c>
      <c r="U19209">
        <f>(L19209-K19209)/(2*D19209*0.01)</f>
      </c>
      <c r="V19209">
        <f>(L19209+K19209)/(D19209*0.0001)</f>
      </c>
    </row>
    <row r="19210">
      <c r="A19210" t="n">
        <v>2020</v>
      </c>
      <c r="B19210" t="inlineStr">
        <is>
          <t>01032583</t>
        </is>
      </c>
      <c r="C19210" t="inlineStr">
        <is>
          <t>강동씨앤엘</t>
        </is>
      </c>
      <c r="D19210" t="n">
        <v>5210863000</v>
      </c>
      <c r="E19210" t="n">
        <v>517847000</v>
      </c>
      <c r="F19210" t="n">
        <v>63326000</v>
      </c>
      <c r="G19210" t="n">
        <v>120068000</v>
      </c>
      <c r="H19210" t="n">
        <v>2.705</v>
      </c>
      <c r="I19210" t="n">
        <v>4.65</v>
      </c>
      <c r="K19210" t="n">
        <v>-364278000</v>
      </c>
      <c r="L19210" t="n">
        <v>411942000</v>
      </c>
      <c r="M19210" t="n">
        <v>411246000</v>
      </c>
      <c r="N19210" t="n">
        <v>-370482000</v>
      </c>
      <c r="O19210">
        <f>D19209</f>
      </c>
      <c r="P19210">
        <f>(E19210-F19210+G19210)/O19210*100</f>
      </c>
      <c r="Q19210">
        <f>H19209</f>
      </c>
      <c r="R19210">
        <f>I19209</f>
      </c>
      <c r="S19210">
        <f>H19210-H19209</f>
      </c>
      <c r="T19210">
        <f>I19210-I19209</f>
      </c>
      <c r="U19210">
        <f>(L19210-K19210)/(2*D19210*0.01)</f>
      </c>
      <c r="V19210">
        <f>(L19210+K19210)/(D19210*0.0001)</f>
      </c>
    </row>
    <row r="19211">
      <c r="A19211" t="n">
        <v>2021</v>
      </c>
      <c r="B19211" t="inlineStr">
        <is>
          <t>01032583</t>
        </is>
      </c>
      <c r="C19211" t="inlineStr">
        <is>
          <t>강동씨앤엘</t>
        </is>
      </c>
      <c r="D19211" t="n">
        <v>5662221000</v>
      </c>
      <c r="E19211" t="n">
        <v>516545000</v>
      </c>
      <c r="F19211" t="n">
        <v>56308000</v>
      </c>
      <c r="G19211" t="n">
        <v>145444000</v>
      </c>
      <c r="H19211" t="n">
        <v>3.233</v>
      </c>
      <c r="I19211" t="n">
        <v>4.6</v>
      </c>
      <c r="K19211" t="n">
        <v>-358599000</v>
      </c>
      <c r="L19211" t="n">
        <v>403214000</v>
      </c>
      <c r="M19211" t="n">
        <v>404745000</v>
      </c>
      <c r="N19211" t="n">
        <v>-366500000</v>
      </c>
      <c r="O19211">
        <f>D19210</f>
      </c>
      <c r="P19211">
        <f>(E19211-F19211+G19211)/O19211*100</f>
      </c>
      <c r="Q19211">
        <f>H19210</f>
      </c>
      <c r="R19211">
        <f>I19210</f>
      </c>
      <c r="S19211">
        <f>H19211-H19210</f>
      </c>
      <c r="T19211">
        <f>I19211-I19210</f>
      </c>
      <c r="U19211">
        <f>(L19211-K19211)/(2*D19211*0.01)</f>
      </c>
      <c r="V19211">
        <f>(L19211+K19211)/(D19211*0.0001)</f>
      </c>
    </row>
    <row r="19212">
      <c r="A19212" t="n">
        <v>2022</v>
      </c>
      <c r="B19212" t="inlineStr">
        <is>
          <t>01033591</t>
        </is>
      </c>
      <c r="C19212" t="inlineStr">
        <is>
          <t>큐알티</t>
        </is>
      </c>
      <c r="D19212" t="n">
        <v>4306822000</v>
      </c>
    </row>
    <row r="19213">
      <c r="A19213" t="n">
        <v>2023</v>
      </c>
      <c r="B19213" t="inlineStr">
        <is>
          <t>01033591</t>
        </is>
      </c>
      <c r="C19213" t="inlineStr">
        <is>
          <t>큐알티</t>
        </is>
      </c>
      <c r="D19213" t="n">
        <v>5814526000</v>
      </c>
      <c r="O19213">
        <f>D19212</f>
      </c>
    </row>
    <row r="19214">
      <c r="A19214" t="n">
        <v>2024</v>
      </c>
      <c r="B19214" t="inlineStr">
        <is>
          <t>01033591</t>
        </is>
      </c>
      <c r="C19214" t="inlineStr">
        <is>
          <t>큐알티</t>
        </is>
      </c>
      <c r="D19214" t="n">
        <v>7009094000</v>
      </c>
      <c r="O19214">
        <f>D19213</f>
      </c>
    </row>
    <row r="19215">
      <c r="A19215" t="n">
        <v>2022</v>
      </c>
      <c r="B19215" t="inlineStr">
        <is>
          <t>01035368</t>
        </is>
      </c>
      <c r="C19215" t="inlineStr">
        <is>
          <t>티에프이</t>
        </is>
      </c>
      <c r="D19215" t="n">
        <v>3889816000</v>
      </c>
      <c r="E19215" t="n">
        <v>258163000</v>
      </c>
      <c r="F19215" t="n">
        <v>233311000</v>
      </c>
      <c r="G19215" t="n">
        <v>16207000</v>
      </c>
      <c r="H19215" t="n">
        <v>1.05</v>
      </c>
      <c r="J19215" t="n">
        <v>8.699999999999999</v>
      </c>
      <c r="K19215" t="n">
        <v>-317089000</v>
      </c>
      <c r="L19215" t="n">
        <v>358166000</v>
      </c>
      <c r="U19215">
        <f>(L19215-K19215)/(2*D19215*0.01)</f>
      </c>
      <c r="V19215">
        <f>(L19215+K19215)/(D19215*0.0001)</f>
      </c>
    </row>
    <row r="19216">
      <c r="A19216" t="n">
        <v>2023</v>
      </c>
      <c r="B19216" t="inlineStr">
        <is>
          <t>01035368</t>
        </is>
      </c>
      <c r="C19216" t="inlineStr">
        <is>
          <t>티에프이</t>
        </is>
      </c>
      <c r="D19216" t="n">
        <v>3669691000</v>
      </c>
      <c r="E19216" t="n">
        <v>209784000</v>
      </c>
      <c r="F19216" t="n">
        <v>226887000</v>
      </c>
      <c r="G19216" t="n">
        <v>39193000</v>
      </c>
      <c r="H19216" t="n">
        <v>1.18</v>
      </c>
      <c r="J19216" t="n">
        <v>8.300000000000001</v>
      </c>
      <c r="K19216" t="n">
        <v>-285151000</v>
      </c>
      <c r="L19216" t="n">
        <v>320399000</v>
      </c>
      <c r="O19216">
        <f>D19215</f>
      </c>
      <c r="P19216">
        <f>(E19216-F19216+G19216)/O19216*100</f>
      </c>
      <c r="Q19216">
        <f>H19215</f>
      </c>
      <c r="S19216">
        <f>H19216-H19215</f>
      </c>
      <c r="U19216">
        <f>(L19216-K19216)/(2*D19216*0.01)</f>
      </c>
      <c r="V19216">
        <f>(L19216+K19216)/(D19216*0.0001)</f>
      </c>
    </row>
    <row r="19217">
      <c r="A19217" t="n">
        <v>2024</v>
      </c>
      <c r="B19217" t="inlineStr">
        <is>
          <t>01035368</t>
        </is>
      </c>
      <c r="C19217" t="inlineStr">
        <is>
          <t>티에프이</t>
        </is>
      </c>
      <c r="D19217" t="n">
        <v>3794356000</v>
      </c>
      <c r="E19217" t="n">
        <v>205264000</v>
      </c>
      <c r="F19217" t="n">
        <v>148870000</v>
      </c>
      <c r="G19217" t="n">
        <v>41189000</v>
      </c>
      <c r="H19217" t="n">
        <v>1.43</v>
      </c>
      <c r="J19217" t="n">
        <v>8.300000000000001</v>
      </c>
      <c r="K19217" t="n">
        <v>-37944000</v>
      </c>
      <c r="L19217" t="n">
        <v>37944000</v>
      </c>
      <c r="O19217">
        <f>D19216</f>
      </c>
      <c r="P19217">
        <f>(E19217-F19217+G19217)/O19217*100</f>
      </c>
      <c r="Q19217">
        <f>H19216</f>
      </c>
      <c r="S19217">
        <f>H19217-H19216</f>
      </c>
      <c r="U19217">
        <f>(L19217-K19217)/(2*D19217*0.01)</f>
      </c>
    </row>
    <row r="19218">
      <c r="A19218" t="n">
        <v>2025</v>
      </c>
      <c r="B19218" t="inlineStr">
        <is>
          <t>01035368</t>
        </is>
      </c>
      <c r="C19218" t="inlineStr">
        <is>
          <t>티에프이</t>
        </is>
      </c>
      <c r="D19218" t="n">
        <v>3520118000</v>
      </c>
      <c r="E19218" t="n">
        <v>213905000</v>
      </c>
      <c r="F19218" t="n">
        <v>145214000</v>
      </c>
      <c r="G19218" t="n">
        <v>53713000</v>
      </c>
      <c r="H19218" t="n">
        <v>2.32</v>
      </c>
      <c r="K19218" t="n">
        <v>-35201000</v>
      </c>
      <c r="L19218" t="n">
        <v>35201000</v>
      </c>
      <c r="O19218">
        <f>D19217</f>
      </c>
      <c r="P19218">
        <f>(E19218-F19218+G19218)/O19218*100</f>
      </c>
      <c r="Q19218">
        <f>H19217</f>
      </c>
      <c r="S19218">
        <f>H19218-H19217</f>
      </c>
      <c r="U19218">
        <f>(L19218-K19218)/(2*D19218*0.01)</f>
      </c>
    </row>
    <row r="19219">
      <c r="A19219" t="n">
        <v>2017</v>
      </c>
      <c r="B19219" t="inlineStr">
        <is>
          <t>01035678</t>
        </is>
      </c>
      <c r="C19219" t="inlineStr">
        <is>
          <t>링크드</t>
        </is>
      </c>
      <c r="D19219" t="n">
        <v>217147000</v>
      </c>
      <c r="E19219" t="n">
        <v>169020000</v>
      </c>
      <c r="G19219" t="n">
        <v>1462000</v>
      </c>
      <c r="H19219" t="n">
        <v>2.98</v>
      </c>
      <c r="I19219" t="n">
        <v>5</v>
      </c>
    </row>
    <row r="19220">
      <c r="A19220" t="n">
        <v>2018</v>
      </c>
      <c r="B19220" t="inlineStr">
        <is>
          <t>01035678</t>
        </is>
      </c>
      <c r="C19220" t="inlineStr">
        <is>
          <t>링크드</t>
        </is>
      </c>
      <c r="D19220" t="n">
        <v>525085000</v>
      </c>
      <c r="E19220" t="n">
        <v>212708000</v>
      </c>
      <c r="F19220" t="n">
        <v>170023000</v>
      </c>
      <c r="G19220" t="n">
        <v>4673000</v>
      </c>
      <c r="H19220" t="n">
        <v>2.5</v>
      </c>
      <c r="I19220" t="n">
        <v>5</v>
      </c>
      <c r="O19220">
        <f>D19219</f>
      </c>
      <c r="P19220">
        <f>(E19220-F19220+G19220)/O19220*100</f>
      </c>
      <c r="Q19220">
        <f>H19219</f>
      </c>
      <c r="R19220">
        <f>I19219</f>
      </c>
      <c r="S19220">
        <f>H19220-H19219</f>
      </c>
      <c r="T19220">
        <f>I19220-I19219</f>
      </c>
    </row>
    <row r="19221">
      <c r="A19221" t="n">
        <v>2015</v>
      </c>
      <c r="B19221" t="inlineStr">
        <is>
          <t>01036367</t>
        </is>
      </c>
      <c r="C19221" t="inlineStr">
        <is>
          <t>아크솔루션스</t>
        </is>
      </c>
      <c r="D19221" t="n">
        <v>936674000</v>
      </c>
      <c r="E19221" t="n">
        <v>191679000</v>
      </c>
      <c r="F19221" t="n">
        <v>18759000</v>
      </c>
      <c r="G19221" t="n">
        <v>13649000</v>
      </c>
      <c r="H19221" t="n">
        <v>2.94</v>
      </c>
      <c r="I19221" t="n">
        <v>6</v>
      </c>
      <c r="K19221" t="n">
        <v>-57569000</v>
      </c>
      <c r="L19221" t="n">
        <v>68193000</v>
      </c>
      <c r="M19221" t="n">
        <v>65473000</v>
      </c>
      <c r="N19221" t="n">
        <v>-56591000</v>
      </c>
      <c r="U19221">
        <f>(L19221-K19221)/(2*D19221*0.01)</f>
      </c>
      <c r="V19221">
        <f>(L19221+K19221)/(D19221*0.0001)</f>
      </c>
    </row>
    <row r="19222">
      <c r="A19222" t="n">
        <v>2016</v>
      </c>
      <c r="B19222" t="inlineStr">
        <is>
          <t>01036367</t>
        </is>
      </c>
      <c r="C19222" t="inlineStr">
        <is>
          <t>아크솔루션스</t>
        </is>
      </c>
      <c r="D19222" t="n">
        <v>1176314000</v>
      </c>
      <c r="E19222" t="n">
        <v>294629000</v>
      </c>
      <c r="F19222" t="n">
        <v>113010000</v>
      </c>
      <c r="G19222" t="n">
        <v>16224000</v>
      </c>
      <c r="H19222" t="n">
        <v>2.98</v>
      </c>
      <c r="I19222" t="n">
        <v>6</v>
      </c>
      <c r="K19222" t="n">
        <v>-70038000</v>
      </c>
      <c r="L19222" t="n">
        <v>82916000</v>
      </c>
      <c r="M19222" t="n">
        <v>79643000</v>
      </c>
      <c r="N19222" t="n">
        <v>-68873000</v>
      </c>
      <c r="O19222">
        <f>D19221</f>
      </c>
      <c r="P19222">
        <f>(E19222-F19222+G19222)/O19222*100</f>
      </c>
      <c r="Q19222">
        <f>H19221</f>
      </c>
      <c r="R19222">
        <f>I19221</f>
      </c>
      <c r="S19222">
        <f>H19222-H19221</f>
      </c>
      <c r="T19222">
        <f>I19222-I19221</f>
      </c>
      <c r="U19222">
        <f>(L19222-K19222)/(2*D19222*0.01)</f>
      </c>
      <c r="V19222">
        <f>(L19222+K19222)/(D19222*0.0001)</f>
      </c>
    </row>
    <row r="19223">
      <c r="A19223" t="n">
        <v>2017</v>
      </c>
      <c r="B19223" t="inlineStr">
        <is>
          <t>01036367</t>
        </is>
      </c>
      <c r="C19223" t="inlineStr">
        <is>
          <t>아크솔루션스</t>
        </is>
      </c>
      <c r="D19223" t="n">
        <v>1249544000</v>
      </c>
      <c r="E19223" t="n">
        <v>361895000</v>
      </c>
      <c r="F19223" t="n">
        <v>111721000</v>
      </c>
      <c r="G19223" t="n">
        <v>20157000</v>
      </c>
      <c r="H19223" t="n">
        <v>3.33</v>
      </c>
      <c r="I19223" t="n">
        <v>6</v>
      </c>
      <c r="K19223" t="n">
        <v>-73277000</v>
      </c>
      <c r="L19223" t="n">
        <v>86190000</v>
      </c>
      <c r="M19223" t="n">
        <v>83108000</v>
      </c>
      <c r="N19223" t="n">
        <v>-72284000</v>
      </c>
      <c r="O19223">
        <f>D19222</f>
      </c>
      <c r="P19223">
        <f>(E19223-F19223+G19223)/O19223*100</f>
      </c>
      <c r="Q19223">
        <f>H19222</f>
      </c>
      <c r="R19223">
        <f>I19222</f>
      </c>
      <c r="S19223">
        <f>H19223-H19222</f>
      </c>
      <c r="T19223">
        <f>I19223-I19222</f>
      </c>
      <c r="U19223">
        <f>(L19223-K19223)/(2*D19223*0.01)</f>
      </c>
      <c r="V19223">
        <f>(L19223+K19223)/(D19223*0.0001)</f>
      </c>
    </row>
    <row r="19224">
      <c r="A19224" t="n">
        <v>2018</v>
      </c>
      <c r="B19224" t="inlineStr">
        <is>
          <t>01036367</t>
        </is>
      </c>
      <c r="C19224" t="inlineStr">
        <is>
          <t>아크솔루션스</t>
        </is>
      </c>
      <c r="D19224" t="n">
        <v>884332000</v>
      </c>
      <c r="E19224" t="n">
        <v>349695000</v>
      </c>
      <c r="F19224" t="n">
        <v>706672000</v>
      </c>
      <c r="G19224" t="n">
        <v>24811000</v>
      </c>
      <c r="H19224" t="n">
        <v>2.99</v>
      </c>
      <c r="I19224" t="n">
        <v>5</v>
      </c>
      <c r="K19224" t="n">
        <v>-60758000</v>
      </c>
      <c r="L19224" t="n">
        <v>71586000</v>
      </c>
      <c r="M19224" t="n">
        <v>69384000</v>
      </c>
      <c r="N19224" t="n">
        <v>-60209000</v>
      </c>
      <c r="O19224">
        <f>D19223</f>
      </c>
      <c r="P19224">
        <f>(E19224-F19224+G19224)/O19224*100</f>
      </c>
      <c r="Q19224">
        <f>H19223</f>
      </c>
      <c r="R19224">
        <f>I19223</f>
      </c>
      <c r="S19224">
        <f>H19224-H19223</f>
      </c>
      <c r="T19224">
        <f>I19224-I19223</f>
      </c>
      <c r="U19224">
        <f>(L19224-K19224)/(2*D19224*0.01)</f>
      </c>
      <c r="V19224">
        <f>(L19224+K19224)/(D19224*0.0001)</f>
      </c>
    </row>
    <row r="19225">
      <c r="A19225" t="n">
        <v>2019</v>
      </c>
      <c r="B19225" t="inlineStr">
        <is>
          <t>01036367</t>
        </is>
      </c>
      <c r="C19225" t="inlineStr">
        <is>
          <t>아크솔루션스</t>
        </is>
      </c>
      <c r="D19225" t="n">
        <v>804591213</v>
      </c>
      <c r="E19225" t="n">
        <v>285552295</v>
      </c>
      <c r="F19225" t="n">
        <v>316265865</v>
      </c>
      <c r="G19225" t="n">
        <v>18471098</v>
      </c>
      <c r="H19225" t="n">
        <v>2.87</v>
      </c>
      <c r="I19225" t="n">
        <v>2</v>
      </c>
      <c r="J19225" t="n">
        <v>11.3</v>
      </c>
      <c r="K19225" t="n">
        <v>-62151277</v>
      </c>
      <c r="L19225" t="n">
        <v>74098322</v>
      </c>
      <c r="M19225" t="n">
        <v>74128977</v>
      </c>
      <c r="N19225" t="n">
        <v>-63248481</v>
      </c>
      <c r="O19225">
        <f>D19224</f>
      </c>
      <c r="P19225">
        <f>(E19225-F19225+G19225)/O19225*100</f>
      </c>
      <c r="Q19225">
        <f>H19224</f>
      </c>
      <c r="R19225">
        <f>I19224</f>
      </c>
      <c r="S19225">
        <f>H19225-H19224</f>
      </c>
      <c r="T19225">
        <f>I19225-I19224</f>
      </c>
      <c r="U19225">
        <f>(L19225-K19225)/(2*D19225*0.01)</f>
      </c>
      <c r="V19225">
        <f>(L19225+K19225)/(D19225*0.0001)</f>
      </c>
    </row>
    <row r="19226">
      <c r="A19226" t="n">
        <v>2020</v>
      </c>
      <c r="B19226" t="inlineStr">
        <is>
          <t>01036367</t>
        </is>
      </c>
      <c r="C19226" t="inlineStr">
        <is>
          <t>아크솔루션스</t>
        </is>
      </c>
      <c r="D19226" t="n">
        <v>1005436631</v>
      </c>
      <c r="E19226" t="n">
        <v>439694187</v>
      </c>
      <c r="F19226" t="n">
        <v>451351237</v>
      </c>
      <c r="G19226" t="n">
        <v>19046759</v>
      </c>
      <c r="H19226" t="n">
        <v>2.99</v>
      </c>
      <c r="I19226" t="n">
        <v>3</v>
      </c>
      <c r="J19226" t="n">
        <v>8.94</v>
      </c>
      <c r="K19226" t="n">
        <v>-67252700</v>
      </c>
      <c r="L19226" t="n">
        <v>77957283</v>
      </c>
      <c r="M19226" t="n">
        <v>77892894</v>
      </c>
      <c r="N19226" t="n">
        <v>-68381127</v>
      </c>
      <c r="O19226">
        <f>D19225</f>
      </c>
      <c r="P19226">
        <f>(E19226-F19226+G19226)/O19226*100</f>
      </c>
      <c r="Q19226">
        <f>H19225</f>
      </c>
      <c r="R19226">
        <f>I19225</f>
      </c>
      <c r="S19226">
        <f>H19226-H19225</f>
      </c>
      <c r="T19226">
        <f>I19226-I19225</f>
      </c>
      <c r="U19226">
        <f>(L19226-K19226)/(2*D19226*0.01)</f>
      </c>
      <c r="V19226">
        <f>(L19226+K19226)/(D19226*0.0001)</f>
      </c>
    </row>
    <row r="19227">
      <c r="A19227" t="n">
        <v>2021</v>
      </c>
      <c r="B19227" t="inlineStr">
        <is>
          <t>01036367</t>
        </is>
      </c>
      <c r="C19227" t="inlineStr">
        <is>
          <t>아크솔루션스</t>
        </is>
      </c>
      <c r="D19227" t="n">
        <v>1018853221</v>
      </c>
      <c r="E19227" t="n">
        <v>373584474</v>
      </c>
      <c r="F19227" t="n">
        <v>501929062</v>
      </c>
      <c r="G19227" t="n">
        <v>23157170</v>
      </c>
      <c r="H19227" t="n">
        <v>3.545</v>
      </c>
      <c r="I19227" t="n">
        <v>3</v>
      </c>
      <c r="J19227" t="n">
        <v>9.24</v>
      </c>
      <c r="K19227" t="n">
        <v>-56765669</v>
      </c>
      <c r="L19227" t="n">
        <v>66273069</v>
      </c>
      <c r="M19227" t="n">
        <v>66596472</v>
      </c>
      <c r="N19227" t="n">
        <v>-58008545</v>
      </c>
      <c r="O19227">
        <f>D19226</f>
      </c>
      <c r="P19227">
        <f>(E19227-F19227+G19227)/O19227*100</f>
      </c>
      <c r="Q19227">
        <f>H19226</f>
      </c>
      <c r="R19227">
        <f>I19226</f>
      </c>
      <c r="S19227">
        <f>H19227-H19226</f>
      </c>
      <c r="T19227">
        <f>I19227-I19226</f>
      </c>
      <c r="U19227">
        <f>(L19227-K19227)/(2*D19227*0.01)</f>
      </c>
      <c r="V19227">
        <f>(L19227+K19227)/(D19227*0.0001)</f>
      </c>
    </row>
    <row r="19228">
      <c r="A19228" t="n">
        <v>2022</v>
      </c>
      <c r="B19228" t="inlineStr">
        <is>
          <t>01036367</t>
        </is>
      </c>
      <c r="C19228" t="inlineStr">
        <is>
          <t>아크솔루션스</t>
        </is>
      </c>
      <c r="D19228" t="n">
        <v>619552819</v>
      </c>
      <c r="E19228" t="n">
        <v>371678658</v>
      </c>
      <c r="F19228" t="n">
        <v>601958506</v>
      </c>
      <c r="G19228" t="n">
        <v>21204290</v>
      </c>
      <c r="H19228" t="n">
        <v>5.83</v>
      </c>
      <c r="I19228" t="n">
        <v>2</v>
      </c>
      <c r="J19228" t="n">
        <v>8.300000000000001</v>
      </c>
      <c r="K19228" t="n">
        <v>-47984973</v>
      </c>
      <c r="L19228" t="n">
        <v>47984973</v>
      </c>
      <c r="M19228" t="n">
        <v>49466846</v>
      </c>
      <c r="N19228" t="n">
        <v>-43583116</v>
      </c>
      <c r="O19228">
        <f>D19227</f>
      </c>
      <c r="P19228">
        <f>(E19228-F19228+G19228)/O19228*100</f>
      </c>
      <c r="Q19228">
        <f>H19227</f>
      </c>
      <c r="R19228">
        <f>I19227</f>
      </c>
      <c r="S19228">
        <f>H19228-H19227</f>
      </c>
      <c r="T19228">
        <f>I19228-I19227</f>
      </c>
      <c r="U19228">
        <f>(L19228-K19228)/(2*D19228*0.01)</f>
      </c>
    </row>
    <row r="19229">
      <c r="A19229" t="n">
        <v>2023</v>
      </c>
      <c r="B19229" t="inlineStr">
        <is>
          <t>01036367</t>
        </is>
      </c>
      <c r="C19229" t="inlineStr">
        <is>
          <t>아크솔루션스</t>
        </is>
      </c>
      <c r="D19229" t="n">
        <v>530390048</v>
      </c>
      <c r="E19229" t="n">
        <v>302165949</v>
      </c>
      <c r="F19229" t="n">
        <v>348236129</v>
      </c>
      <c r="G19229" t="n">
        <v>31228290</v>
      </c>
      <c r="H19229" t="n">
        <v>5.05</v>
      </c>
      <c r="I19229" t="n">
        <v>2</v>
      </c>
      <c r="J19229" t="n">
        <v>8.460000000000001</v>
      </c>
      <c r="K19229" t="n">
        <v>-30723328</v>
      </c>
      <c r="L19229" t="n">
        <v>35331529</v>
      </c>
      <c r="M19229" t="n">
        <v>36132060</v>
      </c>
      <c r="N19229" t="n">
        <v>-31881512</v>
      </c>
      <c r="O19229">
        <f>D19228</f>
      </c>
      <c r="P19229">
        <f>(E19229-F19229+G19229)/O19229*100</f>
      </c>
      <c r="Q19229">
        <f>H19228</f>
      </c>
      <c r="R19229">
        <f>I19228</f>
      </c>
      <c r="S19229">
        <f>H19229-H19228</f>
      </c>
      <c r="T19229">
        <f>I19229-I19228</f>
      </c>
      <c r="U19229">
        <f>(L19229-K19229)/(2*D19229*0.01)</f>
      </c>
      <c r="V19229">
        <f>(L19229+K19229)/(D19229*0.0001)</f>
      </c>
    </row>
    <row r="19230">
      <c r="A19230" t="n">
        <v>2024</v>
      </c>
      <c r="B19230" t="inlineStr">
        <is>
          <t>01036367</t>
        </is>
      </c>
      <c r="C19230" t="inlineStr">
        <is>
          <t>아크솔루션스</t>
        </is>
      </c>
      <c r="D19230" t="n">
        <v>544319395</v>
      </c>
      <c r="E19230" t="n">
        <v>272196461</v>
      </c>
      <c r="F19230" t="n">
        <v>398272228</v>
      </c>
      <c r="G19230" t="n">
        <v>23890980</v>
      </c>
      <c r="H19230" t="n">
        <v>4.51</v>
      </c>
      <c r="I19230" t="n">
        <v>2</v>
      </c>
      <c r="J19230" t="n">
        <v>8.720000000000001</v>
      </c>
      <c r="K19230" t="n">
        <v>-34443091</v>
      </c>
      <c r="L19230" t="n">
        <v>39652270</v>
      </c>
      <c r="M19230" t="n">
        <v>40329126</v>
      </c>
      <c r="N19230" t="n">
        <v>-35570119</v>
      </c>
      <c r="O19230">
        <f>D19229</f>
      </c>
      <c r="P19230">
        <f>(E19230-F19230+G19230)/O19230*100</f>
      </c>
      <c r="Q19230">
        <f>H19229</f>
      </c>
      <c r="R19230">
        <f>I19229</f>
      </c>
      <c r="S19230">
        <f>H19230-H19229</f>
      </c>
      <c r="T19230">
        <f>I19230-I19229</f>
      </c>
      <c r="U19230">
        <f>(L19230-K19230)/(2*D19230*0.01)</f>
      </c>
      <c r="V19230">
        <f>(L19230+K19230)/(D19230*0.0001)</f>
      </c>
    </row>
    <row r="19231">
      <c r="A19231" t="n">
        <v>2025</v>
      </c>
      <c r="B19231" t="inlineStr">
        <is>
          <t>01036367</t>
        </is>
      </c>
      <c r="C19231" t="inlineStr">
        <is>
          <t>아크솔루션스</t>
        </is>
      </c>
      <c r="D19231" t="n">
        <v>496408185</v>
      </c>
      <c r="E19231" t="n">
        <v>327249308</v>
      </c>
      <c r="F19231" t="n">
        <v>388345379</v>
      </c>
      <c r="G19231" t="n">
        <v>25295534</v>
      </c>
      <c r="H19231" t="n">
        <v>4.82</v>
      </c>
      <c r="I19231" t="n">
        <v>2</v>
      </c>
      <c r="J19231" t="n">
        <v>7.75</v>
      </c>
      <c r="K19231" t="n">
        <v>-27494149</v>
      </c>
      <c r="L19231" t="n">
        <v>27494149</v>
      </c>
      <c r="M19231" t="n">
        <v>28050673</v>
      </c>
      <c r="N19231" t="n">
        <v>-24922198</v>
      </c>
      <c r="O19231">
        <f>D19230</f>
      </c>
      <c r="P19231">
        <f>(E19231-F19231+G19231)/O19231*100</f>
      </c>
      <c r="Q19231">
        <f>H19230</f>
      </c>
      <c r="R19231">
        <f>I19230</f>
      </c>
      <c r="S19231">
        <f>H19231-H19230</f>
      </c>
      <c r="T19231">
        <f>I19231-I19230</f>
      </c>
      <c r="U19231">
        <f>(L19231-K19231)/(2*D19231*0.01)</f>
      </c>
    </row>
    <row r="19232">
      <c r="A19232" t="n">
        <v>2016</v>
      </c>
      <c r="B19232" t="inlineStr">
        <is>
          <t>01036446</t>
        </is>
      </c>
      <c r="C19232" t="inlineStr">
        <is>
          <t>서연이화</t>
        </is>
      </c>
      <c r="D19232" t="n">
        <v>22640000000</v>
      </c>
    </row>
    <row r="19233">
      <c r="A19233" t="n">
        <v>2017</v>
      </c>
      <c r="B19233" t="inlineStr">
        <is>
          <t>01036446</t>
        </is>
      </c>
      <c r="C19233" t="inlineStr">
        <is>
          <t>서연이화</t>
        </is>
      </c>
      <c r="D19233" t="n">
        <v>54603304000</v>
      </c>
      <c r="E19233" t="n">
        <v>8230712000</v>
      </c>
      <c r="F19233" t="n">
        <v>4641680000</v>
      </c>
      <c r="G19233" t="n">
        <v>1257382000</v>
      </c>
      <c r="H19233" t="n">
        <v>3.15</v>
      </c>
      <c r="I19233" t="n">
        <v>4.58</v>
      </c>
      <c r="O19233">
        <f>D19232</f>
      </c>
      <c r="P19233">
        <f>(E19233-F19233+G19233)/O19233*100</f>
      </c>
    </row>
    <row r="19234">
      <c r="A19234" t="n">
        <v>2018</v>
      </c>
      <c r="B19234" t="inlineStr">
        <is>
          <t>01036446</t>
        </is>
      </c>
      <c r="C19234" t="inlineStr">
        <is>
          <t>서연이화</t>
        </is>
      </c>
      <c r="D19234" t="n">
        <v>52846359998</v>
      </c>
      <c r="E19234" t="n">
        <v>6437590656</v>
      </c>
      <c r="F19234" t="n">
        <v>6926192448</v>
      </c>
      <c r="G19234" t="n">
        <v>1310596968</v>
      </c>
      <c r="H19234" t="n">
        <v>2.423</v>
      </c>
      <c r="I19234" t="n">
        <v>3.56</v>
      </c>
      <c r="J19234" t="n">
        <v>13.33</v>
      </c>
      <c r="K19234" t="n">
        <v>-5279690932</v>
      </c>
      <c r="L19234" t="n">
        <v>6334158962</v>
      </c>
      <c r="M19234" t="n">
        <v>6323620011</v>
      </c>
      <c r="N19234" t="n">
        <v>-5367466735</v>
      </c>
      <c r="O19234">
        <f>D19233</f>
      </c>
      <c r="P19234">
        <f>(E19234-F19234+G19234)/O19234*100</f>
      </c>
      <c r="Q19234">
        <f>H19233</f>
      </c>
      <c r="R19234">
        <f>I19233</f>
      </c>
      <c r="S19234">
        <f>H19234-H19233</f>
      </c>
      <c r="T19234">
        <f>I19234-I19233</f>
      </c>
      <c r="U19234">
        <f>(L19234-K19234)/(2*D19234*0.01)</f>
      </c>
      <c r="V19234">
        <f>(L19234+K19234)/(D19234*0.0001)</f>
      </c>
    </row>
    <row r="19235">
      <c r="A19235" t="n">
        <v>2019</v>
      </c>
      <c r="B19235" t="inlineStr">
        <is>
          <t>01036446</t>
        </is>
      </c>
      <c r="C19235" t="inlineStr">
        <is>
          <t>서연이화</t>
        </is>
      </c>
      <c r="D19235" t="n">
        <v>67266416000</v>
      </c>
      <c r="E19235" t="n">
        <v>7840149000</v>
      </c>
      <c r="F19235" t="n">
        <v>4147075000</v>
      </c>
      <c r="G19235" t="n">
        <v>1336012000</v>
      </c>
      <c r="H19235" t="n">
        <v>2.66</v>
      </c>
      <c r="I19235" t="n">
        <v>4.62</v>
      </c>
      <c r="J19235" t="n">
        <v>11.9</v>
      </c>
      <c r="K19235" t="n">
        <v>-6763818000</v>
      </c>
      <c r="L19235" t="n">
        <v>8107928000</v>
      </c>
      <c r="M19235" t="n">
        <v>8022548000</v>
      </c>
      <c r="N19235" t="n">
        <v>-6822191000</v>
      </c>
      <c r="O19235">
        <f>D19234</f>
      </c>
      <c r="P19235">
        <f>(E19235-F19235+G19235)/O19235*100</f>
      </c>
      <c r="Q19235">
        <f>H19234</f>
      </c>
      <c r="R19235">
        <f>I19234</f>
      </c>
      <c r="S19235">
        <f>H19235-H19234</f>
      </c>
      <c r="T19235">
        <f>I19235-I19234</f>
      </c>
      <c r="U19235">
        <f>(L19235-K19235)/(2*D19235*0.01)</f>
      </c>
      <c r="V19235">
        <f>(L19235+K19235)/(D19235*0.0001)</f>
      </c>
    </row>
    <row r="19236">
      <c r="A19236" t="n">
        <v>2020</v>
      </c>
      <c r="B19236" t="inlineStr">
        <is>
          <t>01036446</t>
        </is>
      </c>
      <c r="C19236" t="inlineStr">
        <is>
          <t>서연이화</t>
        </is>
      </c>
      <c r="D19236" t="n">
        <v>63457844000</v>
      </c>
      <c r="E19236" t="n">
        <v>9195849000</v>
      </c>
      <c r="F19236" t="n">
        <v>7469619000</v>
      </c>
      <c r="G19236" t="n">
        <v>1281013000</v>
      </c>
      <c r="H19236" t="n">
        <v>2.04</v>
      </c>
      <c r="I19236" t="n">
        <v>4.03</v>
      </c>
      <c r="J19236" t="n">
        <v>9.199999999999999</v>
      </c>
      <c r="K19236" t="n">
        <v>-5375949000</v>
      </c>
      <c r="L19236" t="n">
        <v>8107928000</v>
      </c>
      <c r="M19236" t="n">
        <v>5326356000</v>
      </c>
      <c r="N19236" t="n">
        <v>-6822191000</v>
      </c>
      <c r="O19236">
        <f>D19235</f>
      </c>
      <c r="P19236">
        <f>(E19236-F19236+G19236)/O19236*100</f>
      </c>
      <c r="Q19236">
        <f>H19235</f>
      </c>
      <c r="R19236">
        <f>I19235</f>
      </c>
      <c r="S19236">
        <f>H19236-H19235</f>
      </c>
      <c r="T19236">
        <f>I19236-I19235</f>
      </c>
      <c r="U19236">
        <f>(L19236-K19236)/(2*D19236*0.01)</f>
      </c>
      <c r="V19236">
        <f>(L19236+K19236)/(D19236*0.0001)</f>
      </c>
    </row>
    <row r="19237">
      <c r="A19237" t="n">
        <v>2021</v>
      </c>
      <c r="B19237" t="inlineStr">
        <is>
          <t>01036446</t>
        </is>
      </c>
      <c r="C19237" t="inlineStr">
        <is>
          <t>서연이화</t>
        </is>
      </c>
      <c r="D19237" t="n">
        <v>67910951000</v>
      </c>
      <c r="E19237" t="n">
        <v>8017479000</v>
      </c>
      <c r="F19237" t="n">
        <v>3888323000</v>
      </c>
      <c r="G19237" t="n">
        <v>1132242000</v>
      </c>
      <c r="H19237" t="n">
        <v>3.16</v>
      </c>
      <c r="I19237" t="n">
        <v>3.095</v>
      </c>
      <c r="J19237" t="n">
        <v>10.5</v>
      </c>
      <c r="K19237" t="n">
        <v>-5428210000</v>
      </c>
      <c r="L19237" t="n">
        <v>6024040000</v>
      </c>
      <c r="M19237" t="n">
        <v>6025066000</v>
      </c>
      <c r="N19237" t="n">
        <v>-5509366000</v>
      </c>
      <c r="O19237">
        <f>D19236</f>
      </c>
      <c r="P19237">
        <f>(E19237-F19237+G19237)/O19237*100</f>
      </c>
      <c r="Q19237">
        <f>H19236</f>
      </c>
      <c r="R19237">
        <f>I19236</f>
      </c>
      <c r="S19237">
        <f>H19237-H19236</f>
      </c>
      <c r="T19237">
        <f>I19237-I19236</f>
      </c>
      <c r="U19237">
        <f>(L19237-K19237)/(2*D19237*0.01)</f>
      </c>
      <c r="V19237">
        <f>(L19237+K19237)/(D19237*0.0001)</f>
      </c>
    </row>
    <row r="19238">
      <c r="A19238" t="n">
        <v>2022</v>
      </c>
      <c r="B19238" t="inlineStr">
        <is>
          <t>01036446</t>
        </is>
      </c>
      <c r="C19238" t="inlineStr">
        <is>
          <t>서연이화</t>
        </is>
      </c>
      <c r="D19238" t="n">
        <v>63033363000</v>
      </c>
      <c r="E19238" t="n">
        <v>7633793000</v>
      </c>
      <c r="F19238" t="n">
        <v>7143663000</v>
      </c>
      <c r="G19238" t="n">
        <v>1570066000</v>
      </c>
      <c r="H19238" t="n">
        <v>5.56</v>
      </c>
      <c r="I19238" t="n">
        <v>3.25</v>
      </c>
      <c r="J19238" t="n">
        <v>8.699999999999999</v>
      </c>
      <c r="K19238" t="n">
        <v>-4408509000</v>
      </c>
      <c r="L19238" t="n">
        <v>4408509000</v>
      </c>
      <c r="M19238" t="n">
        <v>4522057000</v>
      </c>
      <c r="N19238" t="n">
        <v>-4172607000</v>
      </c>
      <c r="O19238">
        <f>D19237</f>
      </c>
      <c r="P19238">
        <f>(E19238-F19238+G19238)/O19238*100</f>
      </c>
      <c r="Q19238">
        <f>H19237</f>
      </c>
      <c r="R19238">
        <f>I19237</f>
      </c>
      <c r="S19238">
        <f>H19238-H19237</f>
      </c>
      <c r="T19238">
        <f>I19238-I19237</f>
      </c>
      <c r="U19238">
        <f>(L19238-K19238)/(2*D19238*0.01)</f>
      </c>
    </row>
    <row r="19239">
      <c r="A19239" t="n">
        <v>2023</v>
      </c>
      <c r="B19239" t="inlineStr">
        <is>
          <t>01036446</t>
        </is>
      </c>
      <c r="C19239" t="inlineStr">
        <is>
          <t>서연이화</t>
        </is>
      </c>
      <c r="D19239" t="n">
        <v>75145142000</v>
      </c>
      <c r="E19239" t="n">
        <v>7370254000</v>
      </c>
      <c r="F19239" t="n">
        <v>6355267000</v>
      </c>
      <c r="G19239" t="n">
        <v>2661609000</v>
      </c>
      <c r="H19239" t="n">
        <v>4.74</v>
      </c>
      <c r="I19239" t="n">
        <v>3.33</v>
      </c>
      <c r="J19239" t="n">
        <v>8.800000000000001</v>
      </c>
      <c r="K19239" t="n">
        <v>-4756322000</v>
      </c>
      <c r="L19239" t="n">
        <v>5645307000</v>
      </c>
      <c r="M19239" t="n">
        <v>5735100000</v>
      </c>
      <c r="N19239" t="n">
        <v>-4904273000</v>
      </c>
      <c r="O19239">
        <f>D19238</f>
      </c>
      <c r="P19239">
        <f>(E19239-F19239+G19239)/O19239*100</f>
      </c>
      <c r="Q19239">
        <f>H19238</f>
      </c>
      <c r="R19239">
        <f>I19238</f>
      </c>
      <c r="S19239">
        <f>H19239-H19238</f>
      </c>
      <c r="T19239">
        <f>I19239-I19238</f>
      </c>
      <c r="U19239">
        <f>(L19239-K19239)/(2*D19239*0.01)</f>
      </c>
      <c r="V19239">
        <f>(L19239+K19239)/(D19239*0.0001)</f>
      </c>
    </row>
    <row r="19240">
      <c r="A19240" t="n">
        <v>2024</v>
      </c>
      <c r="B19240" t="inlineStr">
        <is>
          <t>01036446</t>
        </is>
      </c>
      <c r="C19240" t="inlineStr">
        <is>
          <t>서연이화</t>
        </is>
      </c>
      <c r="D19240" t="n">
        <v>97331355000</v>
      </c>
      <c r="E19240" t="n">
        <v>7653661000</v>
      </c>
      <c r="F19240" t="n">
        <v>4736811000</v>
      </c>
      <c r="G19240" t="n">
        <v>2669608000</v>
      </c>
      <c r="H19240" t="n">
        <v>4.175</v>
      </c>
      <c r="I19240" t="n">
        <v>3.39</v>
      </c>
      <c r="J19240" t="n">
        <v>8.452999999999999</v>
      </c>
      <c r="K19240" t="n">
        <v>-5543665000</v>
      </c>
      <c r="L19240" t="n">
        <v>7766301000</v>
      </c>
      <c r="M19240" t="n">
        <v>7836660000</v>
      </c>
      <c r="N19240" t="n">
        <v>-5701734000</v>
      </c>
      <c r="O19240">
        <f>D19239</f>
      </c>
      <c r="P19240">
        <f>(E19240-F19240+G19240)/O19240*100</f>
      </c>
      <c r="Q19240">
        <f>H19239</f>
      </c>
      <c r="R19240">
        <f>I19239</f>
      </c>
      <c r="S19240">
        <f>H19240-H19239</f>
      </c>
      <c r="T19240">
        <f>I19240-I19239</f>
      </c>
      <c r="U19240">
        <f>(L19240-K19240)/(2*D19240*0.01)</f>
      </c>
      <c r="V19240">
        <f>(L19240+K19240)/(D19240*0.0001)</f>
      </c>
    </row>
    <row r="19241">
      <c r="A19241" t="n">
        <v>2016</v>
      </c>
      <c r="B19241" t="inlineStr">
        <is>
          <t>01037214</t>
        </is>
      </c>
      <c r="C19241" t="inlineStr">
        <is>
          <t>킵스파마</t>
        </is>
      </c>
      <c r="D19241" t="n">
        <v>1190352000</v>
      </c>
      <c r="E19241" t="n">
        <v>266263000</v>
      </c>
      <c r="F19241" t="n">
        <v>156390000</v>
      </c>
      <c r="G19241" t="n">
        <v>12813000</v>
      </c>
      <c r="H19241" t="n">
        <v>2.43</v>
      </c>
      <c r="I19241" t="n">
        <v>4</v>
      </c>
      <c r="J19241" t="n">
        <v>8.75</v>
      </c>
      <c r="K19241" t="n">
        <v>-42852672</v>
      </c>
      <c r="L19241" t="n">
        <v>42000000</v>
      </c>
      <c r="M19241" t="n">
        <v>4090000</v>
      </c>
      <c r="N19241" t="n">
        <v>-3590000</v>
      </c>
      <c r="U19241">
        <f>(L19241-K19241)/(2*D19241*0.01)</f>
      </c>
    </row>
    <row r="19242">
      <c r="A19242" t="n">
        <v>2017</v>
      </c>
      <c r="B19242" t="inlineStr">
        <is>
          <t>01037214</t>
        </is>
      </c>
      <c r="C19242" t="inlineStr">
        <is>
          <t>킵스파마</t>
        </is>
      </c>
      <c r="D19242" t="n">
        <v>753641000</v>
      </c>
      <c r="E19242" t="n">
        <v>220548000</v>
      </c>
      <c r="F19242" t="n">
        <v>899694000</v>
      </c>
      <c r="G19242" t="n">
        <v>8825000</v>
      </c>
      <c r="O19242">
        <f>D19241</f>
      </c>
      <c r="P19242">
        <f>(E19242-F19242+G19242)/O19242*100</f>
      </c>
    </row>
    <row r="19243">
      <c r="A19243" t="n">
        <v>2018</v>
      </c>
      <c r="B19243" t="inlineStr">
        <is>
          <t>01037214</t>
        </is>
      </c>
      <c r="C19243" t="inlineStr">
        <is>
          <t>킵스파마</t>
        </is>
      </c>
      <c r="D19243" t="n">
        <v>753641000</v>
      </c>
      <c r="E19243" t="n">
        <v>220548000</v>
      </c>
      <c r="F19243" t="n">
        <v>899694000</v>
      </c>
      <c r="G19243" t="n">
        <v>8825000</v>
      </c>
      <c r="O19243">
        <f>D19242</f>
      </c>
      <c r="P19243">
        <f>(E19243-F19243+G19243)/O19243*100</f>
      </c>
    </row>
    <row r="19244">
      <c r="A19244" t="n">
        <v>2023</v>
      </c>
      <c r="B19244" t="inlineStr">
        <is>
          <t>01037214</t>
        </is>
      </c>
      <c r="C19244" t="inlineStr">
        <is>
          <t>킵스파마</t>
        </is>
      </c>
      <c r="D19244" t="n">
        <v>1647159000</v>
      </c>
      <c r="E19244" t="n">
        <v>240357000</v>
      </c>
      <c r="F19244" t="n">
        <v>127537000</v>
      </c>
      <c r="G19244" t="n">
        <v>31573000</v>
      </c>
      <c r="H19244" t="n">
        <v>4.565</v>
      </c>
      <c r="I19244" t="n">
        <v>4.92</v>
      </c>
      <c r="K19244" t="n">
        <v>-89707000</v>
      </c>
      <c r="L19244" t="n">
        <v>102790000</v>
      </c>
      <c r="M19244" t="n">
        <v>100868000</v>
      </c>
      <c r="N19244" t="n">
        <v>-89769000</v>
      </c>
      <c r="U19244">
        <f>(L19244-K19244)/(2*D19244*0.01)</f>
      </c>
      <c r="V19244">
        <f>(L19244+K19244)/(D19244*0.0001)</f>
      </c>
    </row>
    <row r="19245">
      <c r="A19245" t="n">
        <v>2024</v>
      </c>
      <c r="B19245" t="inlineStr">
        <is>
          <t>01037214</t>
        </is>
      </c>
      <c r="C19245" t="inlineStr">
        <is>
          <t>킵스파마</t>
        </is>
      </c>
      <c r="D19245" t="n">
        <v>2557630000</v>
      </c>
      <c r="E19245" t="n">
        <v>522490000</v>
      </c>
      <c r="F19245" t="n">
        <v>319128000</v>
      </c>
      <c r="G19245" t="n">
        <v>57283000</v>
      </c>
      <c r="H19245" t="n">
        <v>3.985</v>
      </c>
      <c r="I19245" t="n">
        <v>4.295</v>
      </c>
      <c r="J19245" t="n">
        <v>8.445</v>
      </c>
      <c r="K19245" t="n">
        <v>-138992000</v>
      </c>
      <c r="L19245" t="n">
        <v>159229000</v>
      </c>
      <c r="M19245" t="n">
        <v>157263000</v>
      </c>
      <c r="N19245" t="n">
        <v>-139898000</v>
      </c>
      <c r="O19245">
        <f>D19244</f>
      </c>
      <c r="P19245">
        <f>(E19245-F19245+G19245)/O19245*100</f>
      </c>
      <c r="Q19245">
        <f>H19244</f>
      </c>
      <c r="R19245">
        <f>I19244</f>
      </c>
      <c r="S19245">
        <f>H19245-H19244</f>
      </c>
      <c r="T19245">
        <f>I19245-I19244</f>
      </c>
      <c r="U19245">
        <f>(L19245-K19245)/(2*D19245*0.01)</f>
      </c>
      <c r="V19245">
        <f>(L19245+K19245)/(D19245*0.0001)</f>
      </c>
    </row>
    <row r="19246">
      <c r="A19246" t="n">
        <v>2025</v>
      </c>
      <c r="B19246" t="inlineStr">
        <is>
          <t>01037214</t>
        </is>
      </c>
      <c r="C19246" t="inlineStr">
        <is>
          <t>킵스파마</t>
        </is>
      </c>
      <c r="D19246" t="n">
        <v>1980293000</v>
      </c>
      <c r="E19246" t="n">
        <v>720967000</v>
      </c>
      <c r="F19246" t="n">
        <v>576401000</v>
      </c>
      <c r="G19246" t="n">
        <v>61289000</v>
      </c>
      <c r="H19246" t="n">
        <v>4.3</v>
      </c>
      <c r="I19246" t="n">
        <v>3.925</v>
      </c>
      <c r="J19246" t="n">
        <v>8.234999999999999</v>
      </c>
      <c r="K19246" t="n">
        <v>-79300000</v>
      </c>
      <c r="L19246" t="n">
        <v>89317000</v>
      </c>
      <c r="M19246" t="n">
        <v>88854000</v>
      </c>
      <c r="N19246" t="n">
        <v>-80333000</v>
      </c>
      <c r="O19246">
        <f>D19245</f>
      </c>
      <c r="P19246">
        <f>(E19246-F19246+G19246)/O19246*100</f>
      </c>
      <c r="Q19246">
        <f>H19245</f>
      </c>
      <c r="R19246">
        <f>I19245</f>
      </c>
      <c r="S19246">
        <f>H19246-H19245</f>
      </c>
      <c r="T19246">
        <f>I19246-I19245</f>
      </c>
      <c r="U19246">
        <f>(L19246-K19246)/(2*D19246*0.01)</f>
      </c>
      <c r="V19246">
        <f>(L19246+K19246)/(D19246*0.0001)</f>
      </c>
    </row>
    <row r="19247">
      <c r="A19247" t="n">
        <v>2015</v>
      </c>
      <c r="B19247" t="inlineStr">
        <is>
          <t>01037542</t>
        </is>
      </c>
      <c r="C19247" t="inlineStr">
        <is>
          <t>NPX</t>
        </is>
      </c>
      <c r="D19247" t="n">
        <v>943896000</v>
      </c>
      <c r="E19247" t="n">
        <v>164987000</v>
      </c>
      <c r="F19247" t="n">
        <v>27637000</v>
      </c>
      <c r="G19247" t="n">
        <v>26554000</v>
      </c>
      <c r="H19247" t="n">
        <v>2.38</v>
      </c>
      <c r="I19247" t="n">
        <v>5.6</v>
      </c>
      <c r="K19247" t="n">
        <v>-55943040</v>
      </c>
      <c r="L19247" t="n">
        <v>60458040</v>
      </c>
      <c r="M19247" t="n">
        <v>63298576</v>
      </c>
      <c r="N19247" t="n">
        <v>-53605468</v>
      </c>
      <c r="U19247">
        <f>(L19247-K19247)/(2*D19247*0.01)</f>
      </c>
      <c r="V19247">
        <f>(L19247+K19247)/(D19247*0.0001)</f>
      </c>
    </row>
    <row r="19248">
      <c r="A19248" t="n">
        <v>2016</v>
      </c>
      <c r="B19248" t="inlineStr">
        <is>
          <t>01037542</t>
        </is>
      </c>
      <c r="C19248" t="inlineStr">
        <is>
          <t>NPX</t>
        </is>
      </c>
      <c r="D19248" t="n">
        <v>1050786000</v>
      </c>
      <c r="E19248" t="n">
        <v>195578000</v>
      </c>
      <c r="F19248" t="n">
        <v>69374000</v>
      </c>
      <c r="G19248" t="n">
        <v>21906000</v>
      </c>
      <c r="H19248" t="n">
        <v>2.43</v>
      </c>
      <c r="I19248" t="n">
        <v>4.93</v>
      </c>
      <c r="K19248" t="n">
        <v>-55329200</v>
      </c>
      <c r="L19248" t="n">
        <v>55609800</v>
      </c>
      <c r="M19248" t="n">
        <v>54621200</v>
      </c>
      <c r="N19248" t="n">
        <v>-50259400</v>
      </c>
      <c r="O19248">
        <f>D19247</f>
      </c>
      <c r="P19248">
        <f>(E19248-F19248+G19248)/O19248*100</f>
      </c>
      <c r="Q19248">
        <f>H19247</f>
      </c>
      <c r="R19248">
        <f>I19247</f>
      </c>
      <c r="S19248">
        <f>H19248-H19247</f>
      </c>
      <c r="T19248">
        <f>I19248-I19247</f>
      </c>
      <c r="U19248">
        <f>(L19248-K19248)/(2*D19248*0.01)</f>
      </c>
      <c r="V19248">
        <f>(L19248+K19248)/(D19248*0.0001)</f>
      </c>
    </row>
    <row r="19249">
      <c r="A19249" t="n">
        <v>2017</v>
      </c>
      <c r="B19249" t="inlineStr">
        <is>
          <t>01037542</t>
        </is>
      </c>
      <c r="C19249" t="inlineStr">
        <is>
          <t>NPX</t>
        </is>
      </c>
      <c r="D19249" t="n">
        <v>1005541000</v>
      </c>
      <c r="E19249" t="n">
        <v>212873000</v>
      </c>
      <c r="F19249" t="n">
        <v>85234000</v>
      </c>
      <c r="G19249" t="n">
        <v>24871000</v>
      </c>
      <c r="H19249" t="n">
        <v>2.91</v>
      </c>
      <c r="I19249" t="n">
        <v>4.93</v>
      </c>
      <c r="K19249" t="n">
        <v>-47893000</v>
      </c>
      <c r="L19249" t="n">
        <v>53366000</v>
      </c>
      <c r="M19249" t="n">
        <v>105921000</v>
      </c>
      <c r="N19249" t="n">
        <v>-95906000</v>
      </c>
      <c r="O19249">
        <f>D19248</f>
      </c>
      <c r="P19249">
        <f>(E19249-F19249+G19249)/O19249*100</f>
      </c>
      <c r="Q19249">
        <f>H19248</f>
      </c>
      <c r="R19249">
        <f>I19248</f>
      </c>
      <c r="S19249">
        <f>H19249-H19248</f>
      </c>
      <c r="T19249">
        <f>I19249-I19248</f>
      </c>
      <c r="U19249">
        <f>(L19249-K19249)/(2*D19249*0.01)</f>
      </c>
      <c r="V19249">
        <f>(L19249+K19249)/(D19249*0.0001)</f>
      </c>
    </row>
    <row r="19250">
      <c r="A19250" t="n">
        <v>2018</v>
      </c>
      <c r="B19250" t="inlineStr">
        <is>
          <t>01037542</t>
        </is>
      </c>
      <c r="C19250" t="inlineStr">
        <is>
          <t>NPX</t>
        </is>
      </c>
      <c r="D19250" t="n">
        <v>1043350000</v>
      </c>
      <c r="E19250" t="n">
        <v>202785000</v>
      </c>
      <c r="F19250" t="n">
        <v>70120000</v>
      </c>
      <c r="G19250" t="n">
        <v>28455000</v>
      </c>
      <c r="H19250" t="n">
        <v>3.25</v>
      </c>
      <c r="K19250" t="n">
        <v>-43769855</v>
      </c>
      <c r="L19250" t="n">
        <v>45889225</v>
      </c>
      <c r="M19250" t="n">
        <v>46895250</v>
      </c>
      <c r="N19250" t="n">
        <v>-39916800</v>
      </c>
      <c r="O19250">
        <f>D19249</f>
      </c>
      <c r="P19250">
        <f>(E19250-F19250+G19250)/O19250*100</f>
      </c>
      <c r="Q19250">
        <f>H19249</f>
      </c>
      <c r="S19250">
        <f>H19250-H19249</f>
      </c>
      <c r="U19250">
        <f>(L19250-K19250)/(2*D19250*0.01)</f>
      </c>
      <c r="V19250">
        <f>(L19250+K19250)/(D19250*0.0001)</f>
      </c>
    </row>
    <row r="19251">
      <c r="A19251" t="n">
        <v>2019</v>
      </c>
      <c r="B19251" t="inlineStr">
        <is>
          <t>01037542</t>
        </is>
      </c>
      <c r="C19251" t="inlineStr">
        <is>
          <t>NPX</t>
        </is>
      </c>
      <c r="D19251" t="n">
        <v>1252844000</v>
      </c>
      <c r="E19251" t="n">
        <v>194791000</v>
      </c>
      <c r="F19251" t="n">
        <v>106399000</v>
      </c>
      <c r="G19251" t="n">
        <v>32915000</v>
      </c>
      <c r="H19251" t="n">
        <v>2.94</v>
      </c>
      <c r="I19251" t="n">
        <v>5</v>
      </c>
      <c r="K19251" t="n">
        <v>-61300000</v>
      </c>
      <c r="L19251" t="n">
        <v>71400000</v>
      </c>
      <c r="M19251" t="n">
        <v>68900000</v>
      </c>
      <c r="N19251" t="n">
        <v>-61300000</v>
      </c>
      <c r="O19251">
        <f>D19250</f>
      </c>
      <c r="P19251">
        <f>(E19251-F19251+G19251)/O19251*100</f>
      </c>
      <c r="Q19251">
        <f>H19250</f>
      </c>
      <c r="S19251">
        <f>H19251-H19250</f>
      </c>
      <c r="U19251">
        <f>(L19251-K19251)/(2*D19251*0.01)</f>
      </c>
      <c r="V19251">
        <f>(L19251+K19251)/(D19251*0.0001)</f>
      </c>
    </row>
    <row r="19252">
      <c r="A19252" t="n">
        <v>2020</v>
      </c>
      <c r="B19252" t="inlineStr">
        <is>
          <t>01037542</t>
        </is>
      </c>
      <c r="C19252" t="inlineStr">
        <is>
          <t>NPX</t>
        </is>
      </c>
      <c r="D19252" t="n">
        <v>1379192000</v>
      </c>
      <c r="E19252" t="n">
        <v>188711000</v>
      </c>
      <c r="F19252" t="n">
        <v>68321000</v>
      </c>
      <c r="G19252" t="n">
        <v>36039000</v>
      </c>
      <c r="H19252" t="n">
        <v>2.79</v>
      </c>
      <c r="I19252" t="n">
        <v>5</v>
      </c>
      <c r="K19252" t="n">
        <v>-65920000</v>
      </c>
      <c r="L19252" t="n">
        <v>77195152</v>
      </c>
      <c r="M19252" t="n">
        <v>74466000</v>
      </c>
      <c r="N19252" t="n">
        <v>-66199416</v>
      </c>
      <c r="O19252">
        <f>D19251</f>
      </c>
      <c r="P19252">
        <f>(E19252-F19252+G19252)/O19252*100</f>
      </c>
      <c r="Q19252">
        <f>H19251</f>
      </c>
      <c r="R19252">
        <f>I19251</f>
      </c>
      <c r="S19252">
        <f>H19252-H19251</f>
      </c>
      <c r="T19252">
        <f>I19252-I19251</f>
      </c>
      <c r="U19252">
        <f>(L19252-K19252)/(2*D19252*0.01)</f>
      </c>
      <c r="V19252">
        <f>(L19252+K19252)/(D19252*0.0001)</f>
      </c>
    </row>
    <row r="19253">
      <c r="A19253" t="n">
        <v>2021</v>
      </c>
      <c r="B19253" t="inlineStr">
        <is>
          <t>01037542</t>
        </is>
      </c>
      <c r="C19253" t="inlineStr">
        <is>
          <t>NPX</t>
        </is>
      </c>
      <c r="D19253" t="n">
        <v>1879388000</v>
      </c>
      <c r="E19253" t="n">
        <v>183510000</v>
      </c>
      <c r="F19253" t="n">
        <v>51912000</v>
      </c>
      <c r="G19253" t="n">
        <v>37528000</v>
      </c>
      <c r="H19253" t="n">
        <v>3.05</v>
      </c>
      <c r="I19253" t="n">
        <v>5</v>
      </c>
      <c r="K19253" t="n">
        <v>-71400000</v>
      </c>
      <c r="L19253" t="n">
        <v>82889472</v>
      </c>
      <c r="M19253" t="n">
        <v>80770000</v>
      </c>
      <c r="N19253" t="n">
        <v>-71418744</v>
      </c>
      <c r="O19253">
        <f>D19252</f>
      </c>
      <c r="P19253">
        <f>(E19253-F19253+G19253)/O19253*100</f>
      </c>
      <c r="Q19253">
        <f>H19252</f>
      </c>
      <c r="R19253">
        <f>I19252</f>
      </c>
      <c r="S19253">
        <f>H19253-H19252</f>
      </c>
      <c r="T19253">
        <f>I19253-I19252</f>
      </c>
      <c r="U19253">
        <f>(L19253-K19253)/(2*D19253*0.01)</f>
      </c>
      <c r="V19253">
        <f>(L19253+K19253)/(D19253*0.0001)</f>
      </c>
    </row>
    <row r="19254">
      <c r="A19254" t="n">
        <v>2022</v>
      </c>
      <c r="B19254" t="inlineStr">
        <is>
          <t>01037542</t>
        </is>
      </c>
      <c r="C19254" t="inlineStr">
        <is>
          <t>NPX</t>
        </is>
      </c>
      <c r="D19254" t="n">
        <v>2020330000</v>
      </c>
      <c r="E19254" t="n">
        <v>214042000</v>
      </c>
      <c r="F19254" t="n">
        <v>51245000</v>
      </c>
      <c r="G19254" t="n">
        <v>56217000</v>
      </c>
      <c r="H19254" t="n">
        <v>4.05</v>
      </c>
      <c r="I19254" t="n">
        <v>5</v>
      </c>
      <c r="K19254" t="n">
        <v>-70700000</v>
      </c>
      <c r="L19254" t="n">
        <v>80813200</v>
      </c>
      <c r="M19254" t="n">
        <v>78780000</v>
      </c>
      <c r="N19254" t="n">
        <v>-70712550</v>
      </c>
      <c r="O19254">
        <f>D19253</f>
      </c>
      <c r="P19254">
        <f>(E19254-F19254+G19254)/O19254*100</f>
      </c>
      <c r="Q19254">
        <f>H19253</f>
      </c>
      <c r="R19254">
        <f>I19253</f>
      </c>
      <c r="S19254">
        <f>H19254-H19253</f>
      </c>
      <c r="T19254">
        <f>I19254-I19253</f>
      </c>
      <c r="U19254">
        <f>(L19254-K19254)/(2*D19254*0.01)</f>
      </c>
      <c r="V19254">
        <f>(L19254+K19254)/(D19254*0.0001)</f>
      </c>
    </row>
    <row r="19255">
      <c r="A19255" t="n">
        <v>2023</v>
      </c>
      <c r="B19255" t="inlineStr">
        <is>
          <t>01037542</t>
        </is>
      </c>
      <c r="C19255" t="inlineStr">
        <is>
          <t>NPX</t>
        </is>
      </c>
      <c r="D19255" t="n">
        <v>2210235000</v>
      </c>
      <c r="E19255" t="n">
        <v>199728000</v>
      </c>
      <c r="F19255" t="n">
        <v>24770000</v>
      </c>
      <c r="G19255" t="n">
        <v>79994000</v>
      </c>
      <c r="H19255" t="n">
        <v>5.14</v>
      </c>
      <c r="I19255" t="n">
        <v>3</v>
      </c>
      <c r="K19255" t="n">
        <v>-60132000</v>
      </c>
      <c r="L19255" t="n">
        <v>68031000</v>
      </c>
      <c r="M19255" t="n">
        <v>71075000</v>
      </c>
      <c r="N19255" t="n">
        <v>-63672000</v>
      </c>
      <c r="O19255">
        <f>D19254</f>
      </c>
      <c r="P19255">
        <f>(E19255-F19255+G19255)/O19255*100</f>
      </c>
      <c r="Q19255">
        <f>H19254</f>
      </c>
      <c r="R19255">
        <f>I19254</f>
      </c>
      <c r="S19255">
        <f>H19255-H19254</f>
      </c>
      <c r="T19255">
        <f>I19255-I19254</f>
      </c>
      <c r="U19255">
        <f>(L19255-K19255)/(2*D19255*0.01)</f>
      </c>
      <c r="V19255">
        <f>(L19255+K19255)/(D19255*0.0001)</f>
      </c>
    </row>
    <row r="19256">
      <c r="A19256" t="n">
        <v>2024</v>
      </c>
      <c r="B19256" t="inlineStr">
        <is>
          <t>01037542</t>
        </is>
      </c>
      <c r="C19256" t="inlineStr">
        <is>
          <t>NPX</t>
        </is>
      </c>
      <c r="D19256" t="n">
        <v>1528519000</v>
      </c>
      <c r="E19256" t="n">
        <v>126223000</v>
      </c>
      <c r="F19256" t="n">
        <v>43570000</v>
      </c>
      <c r="G19256" t="n">
        <v>37126000</v>
      </c>
      <c r="H19256" t="n">
        <v>3.9</v>
      </c>
      <c r="I19256" t="n">
        <v>3</v>
      </c>
      <c r="J19256" t="n">
        <v>8.699999999999999</v>
      </c>
      <c r="K19256" t="n">
        <v>-85480000</v>
      </c>
      <c r="L19256" t="n">
        <v>97238000</v>
      </c>
      <c r="M19256" t="n">
        <v>97138000</v>
      </c>
      <c r="N19256" t="n">
        <v>-86973000</v>
      </c>
      <c r="O19256">
        <f>D19255</f>
      </c>
      <c r="P19256">
        <f>(E19256-F19256+G19256)/O19256*100</f>
      </c>
      <c r="Q19256">
        <f>H19255</f>
      </c>
      <c r="R19256">
        <f>I19255</f>
      </c>
      <c r="S19256">
        <f>H19256-H19255</f>
      </c>
      <c r="T19256">
        <f>I19256-I19255</f>
      </c>
      <c r="U19256">
        <f>(L19256-K19256)/(2*D19256*0.01)</f>
      </c>
      <c r="V19256">
        <f>(L19256+K19256)/(D19256*0.0001)</f>
      </c>
    </row>
    <row r="19257">
      <c r="A19257" t="n">
        <v>2025</v>
      </c>
      <c r="B19257" t="inlineStr">
        <is>
          <t>01037542</t>
        </is>
      </c>
      <c r="C19257" t="inlineStr">
        <is>
          <t>NPX</t>
        </is>
      </c>
      <c r="D19257" t="n">
        <v>464469000</v>
      </c>
      <c r="E19257" t="n">
        <v>162074000</v>
      </c>
      <c r="F19257" t="n">
        <v>1098220000</v>
      </c>
      <c r="G19257" t="n">
        <v>59612000</v>
      </c>
      <c r="H19257" t="n">
        <v>4.27</v>
      </c>
      <c r="I19257" t="n">
        <v>3</v>
      </c>
      <c r="J19257" t="n">
        <v>8.82</v>
      </c>
      <c r="K19257" t="n">
        <v>-30060000</v>
      </c>
      <c r="L19257" t="n">
        <v>34702000</v>
      </c>
      <c r="M19257" t="n">
        <v>34799000</v>
      </c>
      <c r="N19257" t="n">
        <v>-30683000</v>
      </c>
      <c r="O19257">
        <f>D19256</f>
      </c>
      <c r="P19257">
        <f>(E19257-F19257+G19257)/O19257*100</f>
      </c>
      <c r="Q19257">
        <f>H19256</f>
      </c>
      <c r="R19257">
        <f>I19256</f>
      </c>
      <c r="S19257">
        <f>H19257-H19256</f>
      </c>
      <c r="T19257">
        <f>I19257-I19256</f>
      </c>
      <c r="U19257">
        <f>(L19257-K19257)/(2*D19257*0.01)</f>
      </c>
      <c r="V19257">
        <f>(L19257+K19257)/(D19257*0.0001)</f>
      </c>
    </row>
    <row r="19258">
      <c r="A19258" t="n">
        <v>2020</v>
      </c>
      <c r="B19258" t="inlineStr">
        <is>
          <t>01038693</t>
        </is>
      </c>
      <c r="C19258" t="inlineStr">
        <is>
          <t>드림시큐리티</t>
        </is>
      </c>
      <c r="D19258" t="n">
        <v>7194094000</v>
      </c>
      <c r="E19258" t="n">
        <v>1112948000</v>
      </c>
      <c r="F19258" t="n">
        <v>860899000</v>
      </c>
      <c r="G19258" t="n">
        <v>167734000</v>
      </c>
      <c r="H19258" t="n">
        <v>3.015</v>
      </c>
      <c r="I19258" t="n">
        <v>3.995</v>
      </c>
      <c r="K19258" t="n">
        <v>-409093000</v>
      </c>
      <c r="L19258" t="n">
        <v>674593000</v>
      </c>
      <c r="M19258" t="n">
        <v>506749000</v>
      </c>
      <c r="N19258" t="n">
        <v>-416473000</v>
      </c>
      <c r="U19258">
        <f>(L19258-K19258)/(2*D19258*0.01)</f>
      </c>
      <c r="V19258">
        <f>(L19258+K19258)/(D19258*0.0001)</f>
      </c>
    </row>
    <row r="19259">
      <c r="A19259" t="n">
        <v>2021</v>
      </c>
      <c r="B19259" t="inlineStr">
        <is>
          <t>01038693</t>
        </is>
      </c>
      <c r="C19259" t="inlineStr">
        <is>
          <t>드림시큐리티</t>
        </is>
      </c>
      <c r="D19259" t="n">
        <v>6807235000</v>
      </c>
      <c r="E19259" t="n">
        <v>1012504000</v>
      </c>
      <c r="F19259" t="n">
        <v>1249550000</v>
      </c>
      <c r="G19259" t="n">
        <v>204805000</v>
      </c>
      <c r="H19259" t="n">
        <v>3.51</v>
      </c>
      <c r="I19259" t="n">
        <v>3.4</v>
      </c>
      <c r="J19259" t="n">
        <v>9.17</v>
      </c>
      <c r="K19259" t="n">
        <v>-578906000</v>
      </c>
      <c r="L19259" t="n">
        <v>671078000</v>
      </c>
      <c r="M19259" t="n">
        <v>668763000</v>
      </c>
      <c r="N19259" t="n">
        <v>-587587000</v>
      </c>
      <c r="O19259">
        <f>D19258</f>
      </c>
      <c r="P19259">
        <f>(E19259-F19259+G19259)/O19259*100</f>
      </c>
      <c r="Q19259">
        <f>H19258</f>
      </c>
      <c r="R19259">
        <f>I19258</f>
      </c>
      <c r="S19259">
        <f>H19259-H19258</f>
      </c>
      <c r="T19259">
        <f>I19259-I19258</f>
      </c>
      <c r="U19259">
        <f>(L19259-K19259)/(2*D19259*0.01)</f>
      </c>
      <c r="V19259">
        <f>(L19259+K19259)/(D19259*0.0001)</f>
      </c>
    </row>
    <row r="19260">
      <c r="A19260" t="n">
        <v>2022</v>
      </c>
      <c r="B19260" t="inlineStr">
        <is>
          <t>01038693</t>
        </is>
      </c>
      <c r="C19260" t="inlineStr">
        <is>
          <t>드림시큐리티</t>
        </is>
      </c>
      <c r="D19260" t="n">
        <v>5607387000</v>
      </c>
      <c r="E19260" t="n">
        <v>993433000</v>
      </c>
      <c r="F19260" t="n">
        <v>770478000</v>
      </c>
      <c r="G19260" t="n">
        <v>226806000</v>
      </c>
      <c r="H19260" t="n">
        <v>5.865</v>
      </c>
      <c r="I19260" t="n">
        <v>5.58</v>
      </c>
      <c r="J19260" t="n">
        <v>7.84</v>
      </c>
      <c r="K19260" t="n">
        <v>-435272000</v>
      </c>
      <c r="L19260" t="n">
        <v>499881000</v>
      </c>
      <c r="M19260" t="n">
        <v>508803000</v>
      </c>
      <c r="N19260" t="n">
        <v>-450140000</v>
      </c>
      <c r="O19260">
        <f>D19259</f>
      </c>
      <c r="P19260">
        <f>(E19260-F19260+G19260)/O19260*100</f>
      </c>
      <c r="Q19260">
        <f>H19259</f>
      </c>
      <c r="R19260">
        <f>I19259</f>
      </c>
      <c r="S19260">
        <f>H19260-H19259</f>
      </c>
      <c r="T19260">
        <f>I19260-I19259</f>
      </c>
      <c r="U19260">
        <f>(L19260-K19260)/(2*D19260*0.01)</f>
      </c>
      <c r="V19260">
        <f>(L19260+K19260)/(D19260*0.0001)</f>
      </c>
    </row>
    <row r="19261">
      <c r="A19261" t="n">
        <v>2023</v>
      </c>
      <c r="B19261" t="inlineStr">
        <is>
          <t>01038693</t>
        </is>
      </c>
      <c r="C19261" t="inlineStr">
        <is>
          <t>드림시큐리티</t>
        </is>
      </c>
      <c r="D19261" t="n">
        <v>6877622000</v>
      </c>
      <c r="E19261" t="n">
        <v>653822000</v>
      </c>
      <c r="F19261" t="n">
        <v>1283724000</v>
      </c>
      <c r="G19261" t="n">
        <v>307721000</v>
      </c>
      <c r="H19261" t="n">
        <v>5.06</v>
      </c>
      <c r="I19261" t="n">
        <v>4.2</v>
      </c>
      <c r="J19261" t="n">
        <v>8.08</v>
      </c>
      <c r="K19261" t="n">
        <v>-513717000</v>
      </c>
      <c r="L19261" t="n">
        <v>589592000</v>
      </c>
      <c r="M19261" t="n">
        <v>594352000</v>
      </c>
      <c r="N19261" t="n">
        <v>-526726000</v>
      </c>
      <c r="O19261">
        <f>D19260</f>
      </c>
      <c r="P19261">
        <f>(E19261-F19261+G19261)/O19261*100</f>
      </c>
      <c r="Q19261">
        <f>H19260</f>
      </c>
      <c r="R19261">
        <f>I19260</f>
      </c>
      <c r="S19261">
        <f>H19261-H19260</f>
      </c>
      <c r="T19261">
        <f>I19261-I19260</f>
      </c>
      <c r="U19261">
        <f>(L19261-K19261)/(2*D19261*0.01)</f>
      </c>
      <c r="V19261">
        <f>(L19261+K19261)/(D19261*0.0001)</f>
      </c>
    </row>
    <row r="19262">
      <c r="A19262" t="n">
        <v>2024</v>
      </c>
      <c r="B19262" t="inlineStr">
        <is>
          <t>01038693</t>
        </is>
      </c>
      <c r="C19262" t="inlineStr">
        <is>
          <t>드림시큐리티</t>
        </is>
      </c>
      <c r="D19262" t="n">
        <v>5837263000</v>
      </c>
      <c r="E19262" t="n">
        <v>1208952000</v>
      </c>
      <c r="F19262" t="n">
        <v>8131385000</v>
      </c>
      <c r="G19262" t="n">
        <v>237816000</v>
      </c>
      <c r="H19262" t="n">
        <v>4.49</v>
      </c>
      <c r="I19262" t="n">
        <v>5</v>
      </c>
      <c r="K19262" t="n">
        <v>-448395000</v>
      </c>
      <c r="L19262" t="n">
        <v>514772000</v>
      </c>
      <c r="M19262" t="n">
        <v>507513000</v>
      </c>
      <c r="N19262" t="n">
        <v>-450796000</v>
      </c>
      <c r="O19262">
        <f>D19261</f>
      </c>
      <c r="P19262">
        <f>(E19262-F19262+G19262)/O19262*100</f>
      </c>
      <c r="Q19262">
        <f>H19261</f>
      </c>
      <c r="R19262">
        <f>I19261</f>
      </c>
      <c r="S19262">
        <f>H19262-H19261</f>
      </c>
      <c r="T19262">
        <f>I19262-I19261</f>
      </c>
      <c r="U19262">
        <f>(L19262-K19262)/(2*D19262*0.01)</f>
      </c>
      <c r="V19262">
        <f>(L19262+K19262)/(D19262*0.0001)</f>
      </c>
    </row>
    <row r="19263">
      <c r="A19263" t="n">
        <v>2025</v>
      </c>
      <c r="B19263" t="inlineStr">
        <is>
          <t>01038693</t>
        </is>
      </c>
      <c r="C19263" t="inlineStr">
        <is>
          <t>드림시큐리티</t>
        </is>
      </c>
      <c r="D19263" t="n">
        <v>301260000</v>
      </c>
      <c r="E19263" t="n">
        <v>329946000</v>
      </c>
      <c r="F19263" t="n">
        <v>403410000</v>
      </c>
      <c r="G19263" t="n">
        <v>67407000</v>
      </c>
      <c r="H19263" t="n">
        <v>3.6</v>
      </c>
      <c r="I19263" t="n">
        <v>4.2</v>
      </c>
      <c r="K19263" t="n">
        <v>1801000</v>
      </c>
      <c r="L19263" t="n">
        <v>-1713000</v>
      </c>
      <c r="M19263" t="n">
        <v>1803000</v>
      </c>
      <c r="N19263" t="n">
        <v>-1747000</v>
      </c>
      <c r="O19263">
        <f>D19262</f>
      </c>
      <c r="P19263">
        <f>(E19263-F19263+G19263)/O19263*100</f>
      </c>
      <c r="Q19263">
        <f>H19262</f>
      </c>
      <c r="R19263">
        <f>I19262</f>
      </c>
      <c r="S19263">
        <f>H19263-H19262</f>
      </c>
      <c r="T19263">
        <f>I19263-I19262</f>
      </c>
      <c r="V19263">
        <f>(L19263+K19263)/(D19263*0.0001)</f>
      </c>
    </row>
    <row r="19264">
      <c r="A19264" t="n">
        <v>2018</v>
      </c>
      <c r="B19264" t="inlineStr">
        <is>
          <t>01041828</t>
        </is>
      </c>
      <c r="C19264" t="inlineStr">
        <is>
          <t>JTC</t>
        </is>
      </c>
      <c r="D19264" t="n">
        <v>509726000</v>
      </c>
      <c r="E19264" t="n">
        <v>62434000</v>
      </c>
      <c r="F19264" t="n">
        <v>7700000</v>
      </c>
      <c r="G19264" t="n">
        <v>2945000</v>
      </c>
      <c r="J19264" t="n">
        <v>10.25</v>
      </c>
    </row>
    <row r="19265">
      <c r="A19265" t="n">
        <v>2019</v>
      </c>
      <c r="B19265" t="inlineStr">
        <is>
          <t>01041828</t>
        </is>
      </c>
      <c r="C19265" t="inlineStr">
        <is>
          <t>JTC</t>
        </is>
      </c>
      <c r="D19265" t="n">
        <v>592234000</v>
      </c>
      <c r="E19265" t="n">
        <v>82539000</v>
      </c>
      <c r="F19265" t="n">
        <v>8615000</v>
      </c>
      <c r="G19265" t="n">
        <v>3236000</v>
      </c>
      <c r="J19265" t="n">
        <v>11</v>
      </c>
      <c r="O19265">
        <f>D19264</f>
      </c>
      <c r="P19265">
        <f>(E19265-F19265+G19265)/O19265*100</f>
      </c>
    </row>
    <row r="19266">
      <c r="A19266" t="n">
        <v>2020</v>
      </c>
      <c r="B19266" t="inlineStr">
        <is>
          <t>01041828</t>
        </is>
      </c>
      <c r="C19266" t="inlineStr">
        <is>
          <t>JTC</t>
        </is>
      </c>
      <c r="E19266" t="n">
        <v>97382000</v>
      </c>
      <c r="F19266" t="n">
        <v>35943000</v>
      </c>
      <c r="G19266" t="n">
        <v>3487000</v>
      </c>
      <c r="H19266" t="n">
        <v>1.16</v>
      </c>
      <c r="J19266" t="n">
        <v>11.5805</v>
      </c>
      <c r="O19266">
        <f>D19265</f>
      </c>
    </row>
    <row r="19267">
      <c r="A19267" t="n">
        <v>2021</v>
      </c>
      <c r="B19267" t="inlineStr">
        <is>
          <t>01041828</t>
        </is>
      </c>
      <c r="C19267" t="inlineStr">
        <is>
          <t>JTC</t>
        </is>
      </c>
      <c r="D19267" t="n">
        <v>512025000</v>
      </c>
      <c r="E19267" t="n">
        <v>56725000</v>
      </c>
      <c r="F19267" t="n">
        <v>156351000</v>
      </c>
      <c r="G19267" t="n">
        <v>1853000</v>
      </c>
      <c r="H19267" t="n">
        <v>1.16</v>
      </c>
      <c r="J19267" t="n">
        <v>5.1575</v>
      </c>
      <c r="K19267" t="n">
        <v>-63944000</v>
      </c>
      <c r="L19267" t="n">
        <v>68280000</v>
      </c>
      <c r="Q19267">
        <f>H19266</f>
      </c>
      <c r="S19267">
        <f>H19267-H19266</f>
      </c>
      <c r="U19267">
        <f>(L19267-K19267)/(2*D19267*0.01)</f>
      </c>
      <c r="V19267">
        <f>(L19267+K19267)/(D19267*0.0001)</f>
      </c>
    </row>
    <row r="19268">
      <c r="A19268" t="n">
        <v>2022</v>
      </c>
      <c r="B19268" t="inlineStr">
        <is>
          <t>01041828</t>
        </is>
      </c>
      <c r="C19268" t="inlineStr">
        <is>
          <t>JTC</t>
        </is>
      </c>
      <c r="D19268" t="n">
        <v>530564000</v>
      </c>
      <c r="E19268" t="n">
        <v>37066000</v>
      </c>
      <c r="F19268" t="n">
        <v>22470000</v>
      </c>
      <c r="G19268" t="n">
        <v>2938000</v>
      </c>
      <c r="H19268" t="n">
        <v>1.8</v>
      </c>
      <c r="J19268" t="n">
        <v>9.4</v>
      </c>
      <c r="O19268">
        <f>D19267</f>
      </c>
      <c r="P19268">
        <f>(E19268-F19268+G19268)/O19268*100</f>
      </c>
      <c r="Q19268">
        <f>H19267</f>
      </c>
      <c r="S19268">
        <f>H19268-H19267</f>
      </c>
    </row>
    <row r="19269">
      <c r="A19269" t="n">
        <v>2023</v>
      </c>
      <c r="B19269" t="inlineStr">
        <is>
          <t>01041828</t>
        </is>
      </c>
      <c r="C19269" t="inlineStr">
        <is>
          <t>JTC</t>
        </is>
      </c>
      <c r="D19269" t="n">
        <v>516828000</v>
      </c>
      <c r="E19269" t="n">
        <v>34895000</v>
      </c>
      <c r="F19269" t="n">
        <v>6600000</v>
      </c>
      <c r="G19269" t="n">
        <v>3163000</v>
      </c>
      <c r="H19269" t="n">
        <v>1.8</v>
      </c>
      <c r="J19269" t="n">
        <v>9.4</v>
      </c>
      <c r="O19269">
        <f>D19268</f>
      </c>
      <c r="P19269">
        <f>(E19269-F19269+G19269)/O19269*100</f>
      </c>
      <c r="Q19269">
        <f>H19268</f>
      </c>
      <c r="S19269">
        <f>H19269-H19268</f>
      </c>
    </row>
    <row r="19270">
      <c r="A19270" t="n">
        <v>2024</v>
      </c>
      <c r="B19270" t="inlineStr">
        <is>
          <t>01041828</t>
        </is>
      </c>
      <c r="C19270" t="inlineStr">
        <is>
          <t>JTC</t>
        </is>
      </c>
      <c r="D19270" t="n">
        <v>573542000</v>
      </c>
      <c r="E19270" t="n">
        <v>32612000</v>
      </c>
      <c r="F19270" t="n">
        <v>19909000</v>
      </c>
      <c r="G19270" t="n">
        <v>6665000</v>
      </c>
      <c r="H19270" t="n">
        <v>2.8</v>
      </c>
      <c r="J19270" t="n">
        <v>6.66</v>
      </c>
      <c r="O19270">
        <f>D19269</f>
      </c>
      <c r="P19270">
        <f>(E19270-F19270+G19270)/O19270*100</f>
      </c>
      <c r="Q19270">
        <f>H19269</f>
      </c>
      <c r="S19270">
        <f>H19270-H19269</f>
      </c>
    </row>
    <row r="19271">
      <c r="A19271" t="n">
        <v>2016</v>
      </c>
      <c r="B19271" t="inlineStr">
        <is>
          <t>01042359</t>
        </is>
      </c>
      <c r="C19271" t="inlineStr">
        <is>
          <t>지엘팜텍</t>
        </is>
      </c>
      <c r="D19271" t="n">
        <v>1789830000</v>
      </c>
      <c r="F19271" t="n">
        <v>0</v>
      </c>
      <c r="H19271" t="n">
        <v>2.22</v>
      </c>
      <c r="I19271" t="n">
        <v>4.18</v>
      </c>
      <c r="J19271" t="n">
        <v>6.16</v>
      </c>
      <c r="K19271" t="n">
        <v>-101091000</v>
      </c>
      <c r="L19271" t="n">
        <v>115729000</v>
      </c>
      <c r="M19271" t="n">
        <v>113623000</v>
      </c>
      <c r="N19271" t="n">
        <v>-101298000</v>
      </c>
      <c r="U19271">
        <f>(L19271-K19271)/(2*D19271*0.01)</f>
      </c>
      <c r="V19271">
        <f>(L19271+K19271)/(D19271*0.0001)</f>
      </c>
    </row>
    <row r="19272">
      <c r="A19272" t="n">
        <v>2017</v>
      </c>
      <c r="B19272" t="inlineStr">
        <is>
          <t>01042359</t>
        </is>
      </c>
      <c r="C19272" t="inlineStr">
        <is>
          <t>지엘팜텍</t>
        </is>
      </c>
      <c r="D19272" t="n">
        <v>1889523000</v>
      </c>
      <c r="F19272" t="n">
        <v>168219000</v>
      </c>
      <c r="H19272" t="n">
        <v>2.66</v>
      </c>
      <c r="I19272" t="n">
        <v>4.17</v>
      </c>
      <c r="J19272" t="n">
        <v>5.66</v>
      </c>
      <c r="K19272" t="n">
        <v>-98137000</v>
      </c>
      <c r="L19272" t="n">
        <v>110969000</v>
      </c>
      <c r="M19272" t="n">
        <v>109467000</v>
      </c>
      <c r="N19272" t="n">
        <v>-98739000</v>
      </c>
      <c r="O19272">
        <f>D19271</f>
      </c>
      <c r="Q19272">
        <f>H19271</f>
      </c>
      <c r="R19272">
        <f>I19271</f>
      </c>
      <c r="S19272">
        <f>H19272-H19271</f>
      </c>
      <c r="T19272">
        <f>I19272-I19271</f>
      </c>
      <c r="U19272">
        <f>(L19272-K19272)/(2*D19272*0.01)</f>
      </c>
      <c r="V19272">
        <f>(L19272+K19272)/(D19272*0.0001)</f>
      </c>
    </row>
    <row r="19273">
      <c r="A19273" t="n">
        <v>2018</v>
      </c>
      <c r="B19273" t="inlineStr">
        <is>
          <t>01042359</t>
        </is>
      </c>
      <c r="C19273" t="inlineStr">
        <is>
          <t>지엘팜텍</t>
        </is>
      </c>
      <c r="D19273" t="n">
        <v>3177307000</v>
      </c>
      <c r="F19273" t="n">
        <v>758129000</v>
      </c>
      <c r="H19273" t="n">
        <v>2.23</v>
      </c>
      <c r="I19273" t="n">
        <v>3.85</v>
      </c>
      <c r="J19273" t="n">
        <v>6.48</v>
      </c>
      <c r="K19273" t="n">
        <v>-185999000</v>
      </c>
      <c r="L19273" t="n">
        <v>212811000</v>
      </c>
      <c r="M19273" t="n">
        <v>208974000</v>
      </c>
      <c r="N19273" t="n">
        <v>-186406000</v>
      </c>
      <c r="O19273">
        <f>D19272</f>
      </c>
      <c r="Q19273">
        <f>H19272</f>
      </c>
      <c r="R19273">
        <f>I19272</f>
      </c>
      <c r="S19273">
        <f>H19273-H19272</f>
      </c>
      <c r="T19273">
        <f>I19273-I19272</f>
      </c>
      <c r="U19273">
        <f>(L19273-K19273)/(2*D19273*0.01)</f>
      </c>
      <c r="V19273">
        <f>(L19273+K19273)/(D19273*0.0001)</f>
      </c>
    </row>
    <row r="19274">
      <c r="A19274" t="n">
        <v>2022</v>
      </c>
      <c r="B19274" t="inlineStr">
        <is>
          <t>01042359</t>
        </is>
      </c>
      <c r="C19274" t="inlineStr">
        <is>
          <t>지엘팜텍</t>
        </is>
      </c>
      <c r="D19274" t="n">
        <v>1869018000</v>
      </c>
      <c r="F19274" t="n">
        <v>0</v>
      </c>
      <c r="H19274" t="n">
        <v>5.2</v>
      </c>
      <c r="I19274" t="n">
        <v>5.62</v>
      </c>
      <c r="J19274" t="n">
        <v>11.29</v>
      </c>
      <c r="K19274" t="n">
        <v>-35132000</v>
      </c>
      <c r="L19274" t="n">
        <v>41771000</v>
      </c>
      <c r="M19274" t="n">
        <v>42305000</v>
      </c>
      <c r="N19274" t="n">
        <v>-36145000</v>
      </c>
      <c r="U19274">
        <f>(L19274-K19274)/(2*D19274*0.01)</f>
      </c>
      <c r="V19274">
        <f>(L19274+K19274)/(D19274*0.0001)</f>
      </c>
    </row>
    <row r="19275">
      <c r="A19275" t="n">
        <v>2023</v>
      </c>
      <c r="B19275" t="inlineStr">
        <is>
          <t>01042359</t>
        </is>
      </c>
      <c r="C19275" t="inlineStr">
        <is>
          <t>지엘팜텍</t>
        </is>
      </c>
      <c r="D19275" t="n">
        <v>2141337000</v>
      </c>
      <c r="F19275" t="n">
        <v>74708000</v>
      </c>
      <c r="H19275" t="n">
        <v>4.42</v>
      </c>
      <c r="I19275" t="n">
        <v>5</v>
      </c>
      <c r="J19275" t="n">
        <v>11.27</v>
      </c>
      <c r="K19275" t="n">
        <v>-44161000</v>
      </c>
      <c r="L19275" t="n">
        <v>52382000</v>
      </c>
      <c r="M19275" t="n">
        <v>51590000</v>
      </c>
      <c r="N19275" t="n">
        <v>-44354000</v>
      </c>
      <c r="O19275">
        <f>D19274</f>
      </c>
      <c r="Q19275">
        <f>H19274</f>
      </c>
      <c r="R19275">
        <f>I19274</f>
      </c>
      <c r="S19275">
        <f>H19275-H19274</f>
      </c>
      <c r="T19275">
        <f>I19275-I19274</f>
      </c>
      <c r="U19275">
        <f>(L19275-K19275)/(2*D19275*0.01)</f>
      </c>
      <c r="V19275">
        <f>(L19275+K19275)/(D19275*0.0001)</f>
      </c>
    </row>
    <row r="19276">
      <c r="A19276" t="n">
        <v>2024</v>
      </c>
      <c r="B19276" t="inlineStr">
        <is>
          <t>01042359</t>
        </is>
      </c>
      <c r="C19276" t="inlineStr">
        <is>
          <t>지엘팜텍</t>
        </is>
      </c>
      <c r="D19276" t="n">
        <v>426742000</v>
      </c>
      <c r="F19276" t="n">
        <v>1966057000</v>
      </c>
      <c r="H19276" t="n">
        <v>3.79</v>
      </c>
      <c r="I19276" t="n">
        <v>5</v>
      </c>
      <c r="J19276" t="n">
        <v>11.17</v>
      </c>
      <c r="K19276" t="n">
        <v>-37588000</v>
      </c>
      <c r="L19276" t="n">
        <v>44604000</v>
      </c>
      <c r="M19276" t="n">
        <v>43644000</v>
      </c>
      <c r="N19276" t="n">
        <v>-37544000</v>
      </c>
      <c r="O19276">
        <f>D19275</f>
      </c>
      <c r="Q19276">
        <f>H19275</f>
      </c>
      <c r="R19276">
        <f>I19275</f>
      </c>
      <c r="S19276">
        <f>H19276-H19275</f>
      </c>
      <c r="T19276">
        <f>I19276-I19275</f>
      </c>
      <c r="U19276">
        <f>(L19276-K19276)/(2*D19276*0.01)</f>
      </c>
      <c r="V19276">
        <f>(L19276+K19276)/(D19276*0.0001)</f>
      </c>
    </row>
    <row r="19277">
      <c r="A19277" t="n">
        <v>2025</v>
      </c>
      <c r="B19277" t="inlineStr">
        <is>
          <t>01042359</t>
        </is>
      </c>
      <c r="C19277" t="inlineStr">
        <is>
          <t>지엘팜텍</t>
        </is>
      </c>
      <c r="D19277" t="n">
        <v>492349000</v>
      </c>
      <c r="F19277" t="n">
        <v>182355000</v>
      </c>
      <c r="H19277" t="n">
        <v>4.17</v>
      </c>
      <c r="I19277" t="n">
        <v>5</v>
      </c>
      <c r="J19277" t="n">
        <v>10.68</v>
      </c>
      <c r="K19277" t="n">
        <v>-32747000</v>
      </c>
      <c r="L19277" t="n">
        <v>38571000</v>
      </c>
      <c r="M19277" t="n">
        <v>37896000</v>
      </c>
      <c r="N19277" t="n">
        <v>-32819000</v>
      </c>
      <c r="O19277">
        <f>D19276</f>
      </c>
      <c r="Q19277">
        <f>H19276</f>
      </c>
      <c r="R19277">
        <f>I19276</f>
      </c>
      <c r="S19277">
        <f>H19277-H19276</f>
      </c>
      <c r="T19277">
        <f>I19277-I19276</f>
      </c>
      <c r="U19277">
        <f>(L19277-K19277)/(2*D19277*0.01)</f>
      </c>
      <c r="V19277">
        <f>(L19277+K19277)/(D19277*0.0001)</f>
      </c>
    </row>
    <row r="19278">
      <c r="A19278" t="n">
        <v>2014</v>
      </c>
      <c r="B19278" t="inlineStr">
        <is>
          <t>01042623</t>
        </is>
      </c>
      <c r="C19278" t="inlineStr">
        <is>
          <t>하나카드</t>
        </is>
      </c>
      <c r="D19278" t="n">
        <v>27941448000</v>
      </c>
      <c r="E19278" t="n">
        <v>968149000</v>
      </c>
      <c r="F19278" t="n">
        <v>1175534000</v>
      </c>
      <c r="G19278" t="n">
        <v>219844000</v>
      </c>
      <c r="H19278" t="n">
        <v>2.77</v>
      </c>
      <c r="I19278" t="n">
        <v>4.57</v>
      </c>
      <c r="J19278" t="n">
        <v>8.48</v>
      </c>
      <c r="K19278" t="n">
        <v>-79599000</v>
      </c>
      <c r="L19278" t="n">
        <v>2100187000</v>
      </c>
      <c r="M19278" t="n">
        <v>2086440000</v>
      </c>
      <c r="N19278" t="n">
        <v>-1862860000</v>
      </c>
      <c r="U19278">
        <f>(L19278-K19278)/(2*D19278*0.01)</f>
      </c>
    </row>
    <row r="19279">
      <c r="A19279" t="n">
        <v>2015</v>
      </c>
      <c r="B19279" t="inlineStr">
        <is>
          <t>01042623</t>
        </is>
      </c>
      <c r="C19279" t="inlineStr">
        <is>
          <t>하나카드</t>
        </is>
      </c>
      <c r="D19279" t="n">
        <v>34645272000</v>
      </c>
      <c r="E19279" t="n">
        <v>5321008000</v>
      </c>
      <c r="F19279" t="n">
        <v>765342000</v>
      </c>
      <c r="G19279" t="n">
        <v>648832000</v>
      </c>
      <c r="H19279" t="n">
        <v>2.5</v>
      </c>
      <c r="I19279" t="n">
        <v>7.8365</v>
      </c>
      <c r="J19279" t="n">
        <v>10.1</v>
      </c>
      <c r="K19279" t="n">
        <v>-3158391000</v>
      </c>
      <c r="L19279" t="n">
        <v>3687180000</v>
      </c>
      <c r="M19279" t="n">
        <v>3604455000</v>
      </c>
      <c r="N19279" t="n">
        <v>-3150751000</v>
      </c>
      <c r="O19279">
        <f>D19278</f>
      </c>
      <c r="P19279">
        <f>(E19279-F19279+G19279)/O19279*100</f>
      </c>
      <c r="Q19279">
        <f>H19278</f>
      </c>
      <c r="R19279">
        <f>I19278</f>
      </c>
      <c r="S19279">
        <f>H19279-H19278</f>
      </c>
      <c r="T19279">
        <f>I19279-I19278</f>
      </c>
      <c r="U19279">
        <f>(L19279-K19279)/(2*D19279*0.01)</f>
      </c>
      <c r="V19279">
        <f>(L19279+K19279)/(D19279*0.0001)</f>
      </c>
    </row>
    <row r="19280">
      <c r="A19280" t="n">
        <v>2016</v>
      </c>
      <c r="B19280" t="inlineStr">
        <is>
          <t>01042623</t>
        </is>
      </c>
      <c r="C19280" t="inlineStr">
        <is>
          <t>하나카드</t>
        </is>
      </c>
      <c r="D19280" t="n">
        <v>40436561000</v>
      </c>
      <c r="E19280" t="n">
        <v>5443785000</v>
      </c>
      <c r="F19280" t="n">
        <v>1343947000</v>
      </c>
      <c r="G19280" t="n">
        <v>845356000</v>
      </c>
      <c r="H19280" t="n">
        <v>2.5</v>
      </c>
      <c r="I19280" t="n">
        <v>7.8365</v>
      </c>
      <c r="J19280" t="n">
        <v>9.800000000000001</v>
      </c>
      <c r="K19280" t="n">
        <v>-3602006000</v>
      </c>
      <c r="L19280" t="n">
        <v>4193592000</v>
      </c>
      <c r="M19280" t="n">
        <v>4105377000</v>
      </c>
      <c r="N19280" t="n">
        <v>-3598329000</v>
      </c>
      <c r="O19280">
        <f>D19279</f>
      </c>
      <c r="P19280">
        <f>(E19280-F19280+G19280)/O19280*100</f>
      </c>
      <c r="Q19280">
        <f>H19279</f>
      </c>
      <c r="R19280">
        <f>I19279</f>
      </c>
      <c r="S19280">
        <f>H19280-H19279</f>
      </c>
      <c r="T19280">
        <f>I19280-I19279</f>
      </c>
      <c r="U19280">
        <f>(L19280-K19280)/(2*D19280*0.01)</f>
      </c>
      <c r="V19280">
        <f>(L19280+K19280)/(D19280*0.0001)</f>
      </c>
    </row>
    <row r="19281">
      <c r="A19281" t="n">
        <v>2017</v>
      </c>
      <c r="B19281" t="inlineStr">
        <is>
          <t>01042623</t>
        </is>
      </c>
      <c r="C19281" t="inlineStr">
        <is>
          <t>하나카드</t>
        </is>
      </c>
      <c r="D19281" t="n">
        <v>47080697000</v>
      </c>
      <c r="E19281" t="n">
        <v>5517014000</v>
      </c>
      <c r="F19281" t="n">
        <v>1701345000</v>
      </c>
      <c r="G19281" t="n">
        <v>987748000</v>
      </c>
      <c r="H19281" t="n">
        <v>2.8</v>
      </c>
      <c r="I19281" t="n">
        <v>6.635</v>
      </c>
      <c r="J19281" t="n">
        <v>9.789999999999999</v>
      </c>
      <c r="K19281" t="n">
        <v>-3506432000</v>
      </c>
      <c r="L19281" t="n">
        <v>3999043000</v>
      </c>
      <c r="M19281" t="n">
        <v>3921450000</v>
      </c>
      <c r="N19281" t="n">
        <v>-3507885000</v>
      </c>
      <c r="O19281">
        <f>D19280</f>
      </c>
      <c r="P19281">
        <f>(E19281-F19281+G19281)/O19281*100</f>
      </c>
      <c r="Q19281">
        <f>H19280</f>
      </c>
      <c r="R19281">
        <f>I19280</f>
      </c>
      <c r="S19281">
        <f>H19281-H19280</f>
      </c>
      <c r="T19281">
        <f>I19281-I19280</f>
      </c>
      <c r="U19281">
        <f>(L19281-K19281)/(2*D19281*0.01)</f>
      </c>
      <c r="V19281">
        <f>(L19281+K19281)/(D19281*0.0001)</f>
      </c>
    </row>
    <row r="19282">
      <c r="A19282" t="n">
        <v>2020</v>
      </c>
      <c r="B19282" t="inlineStr">
        <is>
          <t>01042623</t>
        </is>
      </c>
      <c r="C19282" t="inlineStr">
        <is>
          <t>하나카드</t>
        </is>
      </c>
      <c r="D19282" t="n">
        <v>68040955000</v>
      </c>
      <c r="E19282" t="n">
        <v>6454092000</v>
      </c>
      <c r="F19282" t="n">
        <v>1044858000</v>
      </c>
      <c r="G19282" t="n">
        <v>1135714000</v>
      </c>
      <c r="H19282" t="n">
        <v>1.9</v>
      </c>
      <c r="I19282" t="n">
        <v>1.725</v>
      </c>
      <c r="J19282" t="n">
        <v>7.95</v>
      </c>
      <c r="K19282" t="n">
        <v>-4987000000</v>
      </c>
      <c r="L19282" t="n">
        <v>5668731000</v>
      </c>
      <c r="M19282" t="n">
        <v>5503015000</v>
      </c>
      <c r="N19282" t="n">
        <v>-4942968000</v>
      </c>
      <c r="U19282">
        <f>(L19282-K19282)/(2*D19282*0.01)</f>
      </c>
      <c r="V19282">
        <f>(L19282+K19282)/(D19282*0.0001)</f>
      </c>
    </row>
    <row r="19283">
      <c r="A19283" t="n">
        <v>2021</v>
      </c>
      <c r="B19283" t="inlineStr">
        <is>
          <t>01042623</t>
        </is>
      </c>
      <c r="C19283" t="inlineStr">
        <is>
          <t>하나카드</t>
        </is>
      </c>
      <c r="D19283" t="n">
        <v>72309077000</v>
      </c>
      <c r="E19283" t="n">
        <v>6536537000</v>
      </c>
      <c r="F19283" t="n">
        <v>2956786000</v>
      </c>
      <c r="G19283" t="n">
        <v>1267608000</v>
      </c>
      <c r="H19283" t="n">
        <v>2.45</v>
      </c>
      <c r="I19283" t="n">
        <v>1.725</v>
      </c>
      <c r="J19283" t="n">
        <v>7.96</v>
      </c>
      <c r="K19283" t="n">
        <v>-5277001000</v>
      </c>
      <c r="L19283" t="n">
        <v>5990900000</v>
      </c>
      <c r="M19283" t="n">
        <v>5854595000</v>
      </c>
      <c r="N19283" t="n">
        <v>-5261509000</v>
      </c>
      <c r="O19283">
        <f>D19282</f>
      </c>
      <c r="P19283">
        <f>(E19283-F19283+G19283)/O19283*100</f>
      </c>
      <c r="Q19283">
        <f>H19282</f>
      </c>
      <c r="R19283">
        <f>I19282</f>
      </c>
      <c r="S19283">
        <f>H19283-H19282</f>
      </c>
      <c r="T19283">
        <f>I19283-I19282</f>
      </c>
      <c r="U19283">
        <f>(L19283-K19283)/(2*D19283*0.01)</f>
      </c>
      <c r="V19283">
        <f>(L19283+K19283)/(D19283*0.0001)</f>
      </c>
    </row>
    <row r="19284">
      <c r="A19284" t="n">
        <v>2022</v>
      </c>
      <c r="B19284" t="inlineStr">
        <is>
          <t>01042623</t>
        </is>
      </c>
      <c r="C19284" t="inlineStr">
        <is>
          <t>하나카드</t>
        </is>
      </c>
      <c r="D19284" t="n">
        <v>66638960000</v>
      </c>
      <c r="E19284" t="n">
        <v>6240949000</v>
      </c>
      <c r="F19284" t="n">
        <v>2727951000</v>
      </c>
      <c r="G19284" t="n">
        <v>1673940000</v>
      </c>
      <c r="H19284" t="n">
        <v>5.15</v>
      </c>
      <c r="I19284" t="n">
        <v>2.225</v>
      </c>
      <c r="J19284" t="n">
        <v>7.2</v>
      </c>
      <c r="K19284" t="n">
        <v>-4310191000</v>
      </c>
      <c r="L19284" t="n">
        <v>4838089000</v>
      </c>
      <c r="M19284" t="n">
        <v>4802043000</v>
      </c>
      <c r="N19284" t="n">
        <v>-4354515000</v>
      </c>
      <c r="O19284">
        <f>D19283</f>
      </c>
      <c r="P19284">
        <f>(E19284-F19284+G19284)/O19284*100</f>
      </c>
      <c r="Q19284">
        <f>H19283</f>
      </c>
      <c r="R19284">
        <f>I19283</f>
      </c>
      <c r="S19284">
        <f>H19284-H19283</f>
      </c>
      <c r="T19284">
        <f>I19284-I19283</f>
      </c>
      <c r="U19284">
        <f>(L19284-K19284)/(2*D19284*0.01)</f>
      </c>
      <c r="V19284">
        <f>(L19284+K19284)/(D19284*0.0001)</f>
      </c>
    </row>
    <row r="19285">
      <c r="A19285" t="n">
        <v>2023</v>
      </c>
      <c r="B19285" t="inlineStr">
        <is>
          <t>01042623</t>
        </is>
      </c>
      <c r="C19285" t="inlineStr">
        <is>
          <t>하나카드</t>
        </is>
      </c>
      <c r="D19285" t="n">
        <v>74107067000</v>
      </c>
      <c r="E19285" t="n">
        <v>5742759000</v>
      </c>
      <c r="F19285" t="n">
        <v>2312301000</v>
      </c>
      <c r="G19285" t="n">
        <v>3311610000</v>
      </c>
      <c r="H19285" t="n">
        <v>3.85</v>
      </c>
      <c r="I19285" t="n">
        <v>1.725</v>
      </c>
      <c r="J19285" t="n">
        <v>6.83</v>
      </c>
      <c r="K19285" t="n">
        <v>-4601018000</v>
      </c>
      <c r="L19285" t="n">
        <v>5161818000</v>
      </c>
      <c r="M19285" t="n">
        <v>5105432000</v>
      </c>
      <c r="N19285" t="n">
        <v>-4633408000</v>
      </c>
      <c r="O19285">
        <f>D19284</f>
      </c>
      <c r="P19285">
        <f>(E19285-F19285+G19285)/O19285*100</f>
      </c>
      <c r="Q19285">
        <f>H19284</f>
      </c>
      <c r="R19285">
        <f>I19284</f>
      </c>
      <c r="S19285">
        <f>H19285-H19284</f>
      </c>
      <c r="T19285">
        <f>I19285-I19284</f>
      </c>
      <c r="U19285">
        <f>(L19285-K19285)/(2*D19285*0.01)</f>
      </c>
      <c r="V19285">
        <f>(L19285+K19285)/(D19285*0.0001)</f>
      </c>
    </row>
    <row r="19286">
      <c r="A19286" t="n">
        <v>2024</v>
      </c>
      <c r="B19286" t="inlineStr">
        <is>
          <t>01042623</t>
        </is>
      </c>
      <c r="C19286" t="inlineStr">
        <is>
          <t>하나카드</t>
        </is>
      </c>
      <c r="D19286" t="n">
        <v>86063367000</v>
      </c>
      <c r="E19286" t="n">
        <v>6171452000</v>
      </c>
      <c r="F19286" t="n">
        <v>4681802000</v>
      </c>
      <c r="G19286" t="n">
        <v>2896128000</v>
      </c>
      <c r="H19286" t="n">
        <v>3.3</v>
      </c>
      <c r="I19286" t="n">
        <v>1.925</v>
      </c>
      <c r="J19286" t="n">
        <v>7.26</v>
      </c>
      <c r="K19286" t="n">
        <v>-5695007000</v>
      </c>
      <c r="L19286" t="n">
        <v>6428279000</v>
      </c>
      <c r="M19286" t="n">
        <v>6297418000</v>
      </c>
      <c r="N19286" t="n">
        <v>-5687869000</v>
      </c>
      <c r="O19286">
        <f>D19285</f>
      </c>
      <c r="P19286">
        <f>(E19286-F19286+G19286)/O19286*100</f>
      </c>
      <c r="Q19286">
        <f>H19285</f>
      </c>
      <c r="R19286">
        <f>I19285</f>
      </c>
      <c r="S19286">
        <f>H19286-H19285</f>
      </c>
      <c r="T19286">
        <f>I19286-I19285</f>
      </c>
      <c r="U19286">
        <f>(L19286-K19286)/(2*D19286*0.01)</f>
      </c>
      <c r="V19286">
        <f>(L19286+K19286)/(D19286*0.0001)</f>
      </c>
    </row>
    <row r="19287">
      <c r="A19287" t="n">
        <v>2025</v>
      </c>
      <c r="B19287" t="inlineStr">
        <is>
          <t>01042623</t>
        </is>
      </c>
      <c r="C19287" t="inlineStr">
        <is>
          <t>하나카드</t>
        </is>
      </c>
      <c r="D19287" t="n">
        <v>93742174000</v>
      </c>
      <c r="E19287" t="n">
        <v>6789194000</v>
      </c>
      <c r="F19287" t="n">
        <v>9364272000</v>
      </c>
      <c r="G19287" t="n">
        <v>2882972000</v>
      </c>
      <c r="H19287" t="n">
        <v>3.97</v>
      </c>
      <c r="I19287" t="n">
        <v>7.175</v>
      </c>
      <c r="J19287" t="n">
        <v>8.75</v>
      </c>
      <c r="K19287" t="n">
        <v>-7308737000</v>
      </c>
      <c r="L19287" t="n">
        <v>8351201000</v>
      </c>
      <c r="M19287" t="n">
        <v>8443368000</v>
      </c>
      <c r="N19287" t="n">
        <v>-7515672000</v>
      </c>
      <c r="O19287">
        <f>D19286</f>
      </c>
      <c r="P19287">
        <f>(E19287-F19287+G19287)/O19287*100</f>
      </c>
      <c r="Q19287">
        <f>H19286</f>
      </c>
      <c r="R19287">
        <f>I19286</f>
      </c>
      <c r="S19287">
        <f>H19287-H19286</f>
      </c>
      <c r="T19287">
        <f>I19287-I19286</f>
      </c>
      <c r="U19287">
        <f>(L19287-K19287)/(2*D19287*0.01)</f>
      </c>
      <c r="V19287">
        <f>(L19287+K19287)/(D19287*0.0001)</f>
      </c>
    </row>
    <row r="19288">
      <c r="A19288" t="n">
        <v>2015</v>
      </c>
      <c r="B19288" t="inlineStr">
        <is>
          <t>01042650</t>
        </is>
      </c>
      <c r="C19288" t="inlineStr">
        <is>
          <t>큐리언트</t>
        </is>
      </c>
      <c r="D19288" t="n">
        <v>624676000</v>
      </c>
      <c r="E19288" t="n">
        <v>124767000</v>
      </c>
      <c r="G19288" t="n">
        <v>3530000</v>
      </c>
      <c r="H19288" t="n">
        <v>3.02</v>
      </c>
      <c r="I19288" t="n">
        <v>5</v>
      </c>
      <c r="K19288" t="n">
        <v>-10515000</v>
      </c>
      <c r="L19288" t="n">
        <v>12475000</v>
      </c>
      <c r="M19288" t="n">
        <v>12148000</v>
      </c>
      <c r="N19288" t="n">
        <v>-10462000</v>
      </c>
      <c r="U19288">
        <f>(L19288-K19288)/(2*D19288*0.01)</f>
      </c>
      <c r="V19288">
        <f>(L19288+K19288)/(D19288*0.0001)</f>
      </c>
    </row>
    <row r="19289">
      <c r="A19289" t="n">
        <v>2016</v>
      </c>
      <c r="B19289" t="inlineStr">
        <is>
          <t>01042650</t>
        </is>
      </c>
      <c r="C19289" t="inlineStr">
        <is>
          <t>큐리언트</t>
        </is>
      </c>
      <c r="D19289" t="n">
        <v>1367900000</v>
      </c>
      <c r="E19289" t="n">
        <v>173790000</v>
      </c>
      <c r="F19289" t="n">
        <v>5752000</v>
      </c>
      <c r="G19289" t="n">
        <v>5945000</v>
      </c>
      <c r="H19289" t="n">
        <v>3.07</v>
      </c>
      <c r="I19289" t="n">
        <v>6</v>
      </c>
      <c r="K19289" t="n">
        <v>-43177000</v>
      </c>
      <c r="L19289" t="n">
        <v>51097000</v>
      </c>
      <c r="M19289" t="n">
        <v>49126000</v>
      </c>
      <c r="N19289" t="n">
        <v>-42492000</v>
      </c>
      <c r="O19289">
        <f>D19288</f>
      </c>
      <c r="P19289">
        <f>(E19289-F19289+G19289)/O19289*100</f>
      </c>
      <c r="Q19289">
        <f>H19288</f>
      </c>
      <c r="R19289">
        <f>I19288</f>
      </c>
      <c r="S19289">
        <f>H19289-H19288</f>
      </c>
      <c r="T19289">
        <f>I19289-I19288</f>
      </c>
      <c r="U19289">
        <f>(L19289-K19289)/(2*D19289*0.01)</f>
      </c>
      <c r="V19289">
        <f>(L19289+K19289)/(D19289*0.0001)</f>
      </c>
    </row>
    <row r="19290">
      <c r="A19290" t="n">
        <v>2017</v>
      </c>
      <c r="B19290" t="inlineStr">
        <is>
          <t>01042650</t>
        </is>
      </c>
      <c r="C19290" t="inlineStr">
        <is>
          <t>큐리언트</t>
        </is>
      </c>
      <c r="D19290" t="n">
        <v>1200422000</v>
      </c>
      <c r="E19290" t="n">
        <v>297169000</v>
      </c>
      <c r="F19290" t="n">
        <v>66205000</v>
      </c>
      <c r="G19290" t="n">
        <v>12632000</v>
      </c>
      <c r="H19290" t="n">
        <v>3.43</v>
      </c>
      <c r="I19290" t="n">
        <v>5</v>
      </c>
      <c r="J19290" t="n">
        <v>9.710000000000001</v>
      </c>
      <c r="K19290" t="n">
        <v>-35768000</v>
      </c>
      <c r="L19290" t="n">
        <v>41860000</v>
      </c>
      <c r="M19290" t="n">
        <v>40814000</v>
      </c>
      <c r="N19290" t="n">
        <v>-35621000</v>
      </c>
      <c r="O19290">
        <f>D19289</f>
      </c>
      <c r="P19290">
        <f>(E19290-F19290+G19290)/O19290*100</f>
      </c>
      <c r="Q19290">
        <f>H19289</f>
      </c>
      <c r="R19290">
        <f>I19289</f>
      </c>
      <c r="S19290">
        <f>H19290-H19289</f>
      </c>
      <c r="T19290">
        <f>I19290-I19289</f>
      </c>
      <c r="U19290">
        <f>(L19290-K19290)/(2*D19290*0.01)</f>
      </c>
      <c r="V19290">
        <f>(L19290+K19290)/(D19290*0.0001)</f>
      </c>
    </row>
    <row r="19291">
      <c r="A19291" t="n">
        <v>2018</v>
      </c>
      <c r="B19291" t="inlineStr">
        <is>
          <t>01042650</t>
        </is>
      </c>
      <c r="C19291" t="inlineStr">
        <is>
          <t>큐리언트</t>
        </is>
      </c>
      <c r="D19291" t="n">
        <v>1000280000</v>
      </c>
      <c r="E19291" t="n">
        <v>241580000</v>
      </c>
      <c r="F19291" t="n">
        <v>385180000</v>
      </c>
      <c r="G19291" t="n">
        <v>12616000</v>
      </c>
      <c r="H19291" t="n">
        <v>2.89</v>
      </c>
      <c r="I19291" t="n">
        <v>5</v>
      </c>
      <c r="J19291" t="n">
        <v>9.92</v>
      </c>
      <c r="K19291" t="n">
        <v>-37708000</v>
      </c>
      <c r="L19291" t="n">
        <v>44326000</v>
      </c>
      <c r="M19291" t="n">
        <v>42969000</v>
      </c>
      <c r="N19291" t="n">
        <v>-37370000</v>
      </c>
      <c r="O19291">
        <f>D19290</f>
      </c>
      <c r="P19291">
        <f>(E19291-F19291+G19291)/O19291*100</f>
      </c>
      <c r="Q19291">
        <f>H19290</f>
      </c>
      <c r="R19291">
        <f>I19290</f>
      </c>
      <c r="S19291">
        <f>H19291-H19290</f>
      </c>
      <c r="T19291">
        <f>I19291-I19290</f>
      </c>
      <c r="U19291">
        <f>(L19291-K19291)/(2*D19291*0.01)</f>
      </c>
      <c r="V19291">
        <f>(L19291+K19291)/(D19291*0.0001)</f>
      </c>
    </row>
    <row r="19292">
      <c r="A19292" t="n">
        <v>2019</v>
      </c>
      <c r="B19292" t="inlineStr">
        <is>
          <t>01042650</t>
        </is>
      </c>
      <c r="C19292" t="inlineStr">
        <is>
          <t>큐리언트</t>
        </is>
      </c>
      <c r="D19292" t="n">
        <v>1446440000</v>
      </c>
      <c r="E19292" t="n">
        <v>399832000</v>
      </c>
      <c r="F19292" t="n">
        <v>44343000</v>
      </c>
      <c r="G19292" t="n">
        <v>10691000</v>
      </c>
      <c r="H19292" t="n">
        <v>2.71</v>
      </c>
      <c r="I19292" t="n">
        <v>5</v>
      </c>
      <c r="J19292" t="n">
        <v>11.37</v>
      </c>
      <c r="K19292" t="n">
        <v>-60671000</v>
      </c>
      <c r="L19292" t="n">
        <v>72548000</v>
      </c>
      <c r="M19292" t="n">
        <v>70155000</v>
      </c>
      <c r="N19292" t="n">
        <v>-60025000</v>
      </c>
      <c r="O19292">
        <f>D19291</f>
      </c>
      <c r="P19292">
        <f>(E19292-F19292+G19292)/O19292*100</f>
      </c>
      <c r="Q19292">
        <f>H19291</f>
      </c>
      <c r="R19292">
        <f>I19291</f>
      </c>
      <c r="S19292">
        <f>H19292-H19291</f>
      </c>
      <c r="T19292">
        <f>I19292-I19291</f>
      </c>
      <c r="U19292">
        <f>(L19292-K19292)/(2*D19292*0.01)</f>
      </c>
      <c r="V19292">
        <f>(L19292+K19292)/(D19292*0.0001)</f>
      </c>
    </row>
    <row r="19293">
      <c r="A19293" t="n">
        <v>2020</v>
      </c>
      <c r="B19293" t="inlineStr">
        <is>
          <t>01042650</t>
        </is>
      </c>
      <c r="C19293" t="inlineStr">
        <is>
          <t>큐리언트</t>
        </is>
      </c>
      <c r="D19293" t="n">
        <v>2360909000</v>
      </c>
      <c r="E19293" t="n">
        <v>530834000</v>
      </c>
      <c r="F19293" t="n">
        <v>5415000</v>
      </c>
      <c r="G19293" t="n">
        <v>14150000</v>
      </c>
      <c r="H19293" t="n">
        <v>3.2</v>
      </c>
      <c r="I19293" t="n">
        <v>8.199999999999999</v>
      </c>
      <c r="J19293" t="n">
        <v>11.22</v>
      </c>
      <c r="K19293" t="n">
        <v>-127887000</v>
      </c>
      <c r="L19293" t="n">
        <v>153167000</v>
      </c>
      <c r="M19293" t="n">
        <v>144174000</v>
      </c>
      <c r="N19293" t="n">
        <v>-123643000</v>
      </c>
      <c r="O19293">
        <f>D19292</f>
      </c>
      <c r="P19293">
        <f>(E19293-F19293+G19293)/O19293*100</f>
      </c>
      <c r="Q19293">
        <f>H19292</f>
      </c>
      <c r="R19293">
        <f>I19292</f>
      </c>
      <c r="S19293">
        <f>H19293-H19292</f>
      </c>
      <c r="T19293">
        <f>I19293-I19292</f>
      </c>
      <c r="U19293">
        <f>(L19293-K19293)/(2*D19293*0.01)</f>
      </c>
      <c r="V19293">
        <f>(L19293+K19293)/(D19293*0.0001)</f>
      </c>
    </row>
    <row r="19294">
      <c r="A19294" t="n">
        <v>2021</v>
      </c>
      <c r="B19294" t="inlineStr">
        <is>
          <t>01042650</t>
        </is>
      </c>
      <c r="C19294" t="inlineStr">
        <is>
          <t>큐리언트</t>
        </is>
      </c>
      <c r="D19294" t="n">
        <v>2636045000</v>
      </c>
      <c r="E19294" t="n">
        <v>609621000</v>
      </c>
      <c r="F19294" t="n">
        <v>180428000</v>
      </c>
      <c r="G19294" t="n">
        <v>32971000</v>
      </c>
      <c r="H19294" t="n">
        <v>3.68</v>
      </c>
      <c r="I19294" t="n">
        <v>8.199999999999999</v>
      </c>
      <c r="J19294" t="n">
        <v>10.85</v>
      </c>
      <c r="K19294" t="n">
        <v>-90201000</v>
      </c>
      <c r="L19294" t="n">
        <v>107955000</v>
      </c>
      <c r="M19294" t="n">
        <v>102131000</v>
      </c>
      <c r="N19294" t="n">
        <v>-87579000</v>
      </c>
      <c r="O19294">
        <f>D19293</f>
      </c>
      <c r="P19294">
        <f>(E19294-F19294+G19294)/O19294*100</f>
      </c>
      <c r="Q19294">
        <f>H19293</f>
      </c>
      <c r="R19294">
        <f>I19293</f>
      </c>
      <c r="S19294">
        <f>H19294-H19293</f>
      </c>
      <c r="T19294">
        <f>I19294-I19293</f>
      </c>
      <c r="U19294">
        <f>(L19294-K19294)/(2*D19294*0.01)</f>
      </c>
      <c r="V19294">
        <f>(L19294+K19294)/(D19294*0.0001)</f>
      </c>
    </row>
    <row r="19295">
      <c r="A19295" t="n">
        <v>2022</v>
      </c>
      <c r="B19295" t="inlineStr">
        <is>
          <t>01042650</t>
        </is>
      </c>
      <c r="C19295" t="inlineStr">
        <is>
          <t>큐리언트</t>
        </is>
      </c>
      <c r="D19295" t="n">
        <v>2661232000</v>
      </c>
      <c r="E19295" t="n">
        <v>730269000</v>
      </c>
      <c r="F19295" t="n">
        <v>150402000</v>
      </c>
      <c r="G19295" t="n">
        <v>27666000</v>
      </c>
      <c r="H19295" t="n">
        <v>5.96</v>
      </c>
      <c r="I19295" t="n">
        <v>8.52</v>
      </c>
      <c r="J19295" t="n">
        <v>10.57</v>
      </c>
      <c r="K19295" t="n">
        <v>-64482000</v>
      </c>
      <c r="L19295" t="n">
        <v>76526000</v>
      </c>
      <c r="M19295" t="n">
        <v>73934000</v>
      </c>
      <c r="N19295" t="n">
        <v>-63703000</v>
      </c>
      <c r="O19295">
        <f>D19294</f>
      </c>
      <c r="P19295">
        <f>(E19295-F19295+G19295)/O19295*100</f>
      </c>
      <c r="Q19295">
        <f>H19294</f>
      </c>
      <c r="R19295">
        <f>I19294</f>
      </c>
      <c r="S19295">
        <f>H19295-H19294</f>
      </c>
      <c r="T19295">
        <f>I19295-I19294</f>
      </c>
      <c r="U19295">
        <f>(L19295-K19295)/(2*D19295*0.01)</f>
      </c>
      <c r="V19295">
        <f>(L19295+K19295)/(D19295*0.0001)</f>
      </c>
    </row>
    <row r="19296">
      <c r="A19296" t="n">
        <v>2023</v>
      </c>
      <c r="B19296" t="inlineStr">
        <is>
          <t>01042650</t>
        </is>
      </c>
      <c r="C19296" t="inlineStr">
        <is>
          <t>큐리언트</t>
        </is>
      </c>
      <c r="D19296" t="n">
        <v>3546705000</v>
      </c>
      <c r="E19296" t="n">
        <v>757258000</v>
      </c>
      <c r="F19296" t="n">
        <v>32492000</v>
      </c>
      <c r="G19296" t="n">
        <v>35950000</v>
      </c>
      <c r="H19296" t="n">
        <v>5.24</v>
      </c>
      <c r="I19296" t="n">
        <v>8.630000000000001</v>
      </c>
      <c r="J19296" t="n">
        <v>10.41</v>
      </c>
      <c r="K19296" t="n">
        <v>-93157000</v>
      </c>
      <c r="L19296" t="n">
        <v>110942000</v>
      </c>
      <c r="M19296" t="n">
        <v>106268000</v>
      </c>
      <c r="N19296" t="n">
        <v>-91372000</v>
      </c>
      <c r="O19296">
        <f>D19295</f>
      </c>
      <c r="P19296">
        <f>(E19296-F19296+G19296)/O19296*100</f>
      </c>
      <c r="Q19296">
        <f>H19295</f>
      </c>
      <c r="R19296">
        <f>I19295</f>
      </c>
      <c r="S19296">
        <f>H19296-H19295</f>
      </c>
      <c r="T19296">
        <f>I19296-I19295</f>
      </c>
      <c r="U19296">
        <f>(L19296-K19296)/(2*D19296*0.01)</f>
      </c>
      <c r="V19296">
        <f>(L19296+K19296)/(D19296*0.0001)</f>
      </c>
    </row>
    <row r="19297">
      <c r="A19297" t="n">
        <v>2024</v>
      </c>
      <c r="B19297" t="inlineStr">
        <is>
          <t>01042650</t>
        </is>
      </c>
      <c r="C19297" t="inlineStr">
        <is>
          <t>큐리언트</t>
        </is>
      </c>
      <c r="D19297" t="n">
        <v>3622590000</v>
      </c>
      <c r="E19297" t="n">
        <v>570729000</v>
      </c>
      <c r="F19297" t="n">
        <v>283634000</v>
      </c>
      <c r="G19297" t="n">
        <v>44590000</v>
      </c>
      <c r="H19297" t="n">
        <v>4.67</v>
      </c>
      <c r="I19297" t="n">
        <v>7.55</v>
      </c>
      <c r="J19297" t="n">
        <v>11.13</v>
      </c>
      <c r="K19297" t="n">
        <v>-88707000</v>
      </c>
      <c r="L19297" t="n">
        <v>105318000</v>
      </c>
      <c r="M19297" t="n">
        <v>101370000</v>
      </c>
      <c r="N19297" t="n">
        <v>-87373000</v>
      </c>
      <c r="O19297">
        <f>D19296</f>
      </c>
      <c r="P19297">
        <f>(E19297-F19297+G19297)/O19297*100</f>
      </c>
      <c r="Q19297">
        <f>H19296</f>
      </c>
      <c r="R19297">
        <f>I19296</f>
      </c>
      <c r="S19297">
        <f>H19297-H19296</f>
      </c>
      <c r="T19297">
        <f>I19297-I19296</f>
      </c>
      <c r="U19297">
        <f>(L19297-K19297)/(2*D19297*0.01)</f>
      </c>
      <c r="V19297">
        <f>(L19297+K19297)/(D19297*0.0001)</f>
      </c>
    </row>
    <row r="19298">
      <c r="A19298" t="n">
        <v>2025</v>
      </c>
      <c r="B19298" t="inlineStr">
        <is>
          <t>01042650</t>
        </is>
      </c>
      <c r="C19298" t="inlineStr">
        <is>
          <t>큐리언트</t>
        </is>
      </c>
      <c r="D19298" t="n">
        <v>4453050000</v>
      </c>
      <c r="E19298" t="n">
        <v>652849000</v>
      </c>
      <c r="F19298" t="n">
        <v>103462000</v>
      </c>
      <c r="G19298" t="n">
        <v>39477000</v>
      </c>
      <c r="H19298" t="n">
        <v>5.06</v>
      </c>
      <c r="I19298" t="n">
        <v>7.15</v>
      </c>
      <c r="J19298" t="n">
        <v>9.91</v>
      </c>
      <c r="K19298" t="n">
        <v>-103473000</v>
      </c>
      <c r="L19298" t="n">
        <v>122096000</v>
      </c>
      <c r="M19298" t="n">
        <v>118472000</v>
      </c>
      <c r="N19298" t="n">
        <v>-102613000</v>
      </c>
      <c r="O19298">
        <f>D19297</f>
      </c>
      <c r="P19298">
        <f>(E19298-F19298+G19298)/O19298*100</f>
      </c>
      <c r="Q19298">
        <f>H19297</f>
      </c>
      <c r="R19298">
        <f>I19297</f>
      </c>
      <c r="S19298">
        <f>H19298-H19297</f>
      </c>
      <c r="T19298">
        <f>I19298-I19297</f>
      </c>
      <c r="U19298">
        <f>(L19298-K19298)/(2*D19298*0.01)</f>
      </c>
      <c r="V19298">
        <f>(L19298+K19298)/(D19298*0.0001)</f>
      </c>
    </row>
    <row r="19299">
      <c r="A19299" t="n">
        <v>2017</v>
      </c>
      <c r="B19299" t="inlineStr">
        <is>
          <t>01042711</t>
        </is>
      </c>
      <c r="C19299" t="inlineStr">
        <is>
          <t>글로벌텍스프리</t>
        </is>
      </c>
      <c r="D19299" t="n">
        <v>213697000</v>
      </c>
      <c r="E19299" t="n">
        <v>99987000</v>
      </c>
      <c r="F19299" t="n">
        <v>31244000</v>
      </c>
      <c r="G19299" t="n">
        <v>3901000</v>
      </c>
      <c r="H19299" t="n">
        <v>2.94</v>
      </c>
    </row>
    <row r="19300">
      <c r="A19300" t="n">
        <v>2019</v>
      </c>
      <c r="B19300" t="inlineStr">
        <is>
          <t>01042711</t>
        </is>
      </c>
      <c r="C19300" t="inlineStr">
        <is>
          <t>글로벌텍스프리</t>
        </is>
      </c>
      <c r="D19300" t="n">
        <v>942086000</v>
      </c>
      <c r="E19300" t="n">
        <v>130016000</v>
      </c>
      <c r="F19300" t="n">
        <v>0</v>
      </c>
      <c r="G19300" t="n">
        <v>9011000</v>
      </c>
      <c r="H19300" t="n">
        <v>2.42</v>
      </c>
    </row>
    <row r="19301">
      <c r="A19301" t="n">
        <v>2014</v>
      </c>
      <c r="B19301" t="inlineStr">
        <is>
          <t>01042775</t>
        </is>
      </c>
      <c r="C19301" t="inlineStr">
        <is>
          <t>HL만도</t>
        </is>
      </c>
      <c r="D19301" t="n">
        <v>216610559000</v>
      </c>
      <c r="E19301" t="n">
        <v>9823269000</v>
      </c>
      <c r="F19301" t="n">
        <v>6639360000</v>
      </c>
      <c r="G19301" t="n">
        <v>2644907000</v>
      </c>
      <c r="H19301" t="n">
        <v>3.685</v>
      </c>
      <c r="I19301" t="n">
        <v>5</v>
      </c>
      <c r="J19301" t="n">
        <v>14.4</v>
      </c>
      <c r="K19301" t="n">
        <v>-26016000000</v>
      </c>
      <c r="L19301" t="n">
        <v>22681000000</v>
      </c>
      <c r="M19301" t="n">
        <v>22721000000</v>
      </c>
      <c r="N19301" t="n">
        <v>-25920000000</v>
      </c>
      <c r="U19301">
        <f>(L19301-K19301)/(2*D19301*0.01)</f>
      </c>
    </row>
    <row r="19302">
      <c r="A19302" t="n">
        <v>2015</v>
      </c>
      <c r="B19302" t="inlineStr">
        <is>
          <t>01042775</t>
        </is>
      </c>
      <c r="C19302" t="inlineStr">
        <is>
          <t>HL만도</t>
        </is>
      </c>
      <c r="D19302" t="n">
        <v>262155121000</v>
      </c>
      <c r="E19302" t="n">
        <v>34891559000</v>
      </c>
      <c r="F19302" t="n">
        <v>8274054000</v>
      </c>
      <c r="G19302" t="n">
        <v>7821348000</v>
      </c>
      <c r="H19302" t="n">
        <v>3.275</v>
      </c>
      <c r="I19302" t="n">
        <v>5</v>
      </c>
      <c r="J19302" t="n">
        <v>14</v>
      </c>
      <c r="K19302" t="n">
        <v>-30684900000</v>
      </c>
      <c r="L19302" t="n">
        <v>32502635944</v>
      </c>
      <c r="M19302" t="n">
        <v>26754600000</v>
      </c>
      <c r="N19302" t="n">
        <v>-31178700000</v>
      </c>
      <c r="O19302">
        <f>D19301</f>
      </c>
      <c r="P19302">
        <f>(E19302-F19302+G19302)/O19302*100</f>
      </c>
      <c r="Q19302">
        <f>H19301</f>
      </c>
      <c r="R19302">
        <f>I19301</f>
      </c>
      <c r="S19302">
        <f>H19302-H19301</f>
      </c>
      <c r="T19302">
        <f>I19302-I19301</f>
      </c>
      <c r="U19302">
        <f>(L19302-K19302)/(2*D19302*0.01)</f>
      </c>
      <c r="V19302">
        <f>(L19302+K19302)/(D19302*0.0001)</f>
      </c>
    </row>
    <row r="19303">
      <c r="A19303" t="n">
        <v>2016</v>
      </c>
      <c r="B19303" t="inlineStr">
        <is>
          <t>01042775</t>
        </is>
      </c>
      <c r="C19303" t="inlineStr">
        <is>
          <t>HL만도</t>
        </is>
      </c>
      <c r="D19303" t="n">
        <v>263524490000</v>
      </c>
      <c r="E19303" t="n">
        <v>35918485000</v>
      </c>
      <c r="F19303" t="n">
        <v>16005049000</v>
      </c>
      <c r="G19303" t="n">
        <v>7610839000</v>
      </c>
      <c r="H19303" t="n">
        <v>3.065</v>
      </c>
      <c r="I19303" t="n">
        <v>4.065</v>
      </c>
      <c r="J19303" t="n">
        <v>12.49</v>
      </c>
      <c r="K19303" t="n">
        <v>-27946400000</v>
      </c>
      <c r="L19303" t="n">
        <v>29453700000</v>
      </c>
      <c r="M19303" t="n">
        <v>23442700000</v>
      </c>
      <c r="N19303" t="n">
        <v>-28164200000</v>
      </c>
      <c r="O19303">
        <f>D19302</f>
      </c>
      <c r="P19303">
        <f>(E19303-F19303+G19303)/O19303*100</f>
      </c>
      <c r="Q19303">
        <f>H19302</f>
      </c>
      <c r="R19303">
        <f>I19302</f>
      </c>
      <c r="S19303">
        <f>H19303-H19302</f>
      </c>
      <c r="T19303">
        <f>I19303-I19302</f>
      </c>
      <c r="U19303">
        <f>(L19303-K19303)/(2*D19303*0.01)</f>
      </c>
      <c r="V19303">
        <f>(L19303+K19303)/(D19303*0.0001)</f>
      </c>
    </row>
    <row r="19304">
      <c r="A19304" t="n">
        <v>2017</v>
      </c>
      <c r="B19304" t="inlineStr">
        <is>
          <t>01042775</t>
        </is>
      </c>
      <c r="C19304" t="inlineStr">
        <is>
          <t>HL만도</t>
        </is>
      </c>
      <c r="D19304" t="n">
        <v>274554491000</v>
      </c>
      <c r="E19304" t="n">
        <v>31611148000</v>
      </c>
      <c r="F19304" t="n">
        <v>15129290000</v>
      </c>
      <c r="G19304" t="n">
        <v>7838389000</v>
      </c>
      <c r="H19304" t="n">
        <v>3.8</v>
      </c>
      <c r="I19304" t="n">
        <v>4</v>
      </c>
      <c r="J19304" t="n">
        <v>10.2</v>
      </c>
      <c r="K19304" t="n">
        <v>-23786200000</v>
      </c>
      <c r="L19304" t="n">
        <v>27989400000</v>
      </c>
      <c r="M19304" t="n">
        <v>27965400000</v>
      </c>
      <c r="N19304" t="n">
        <v>-24322600000</v>
      </c>
      <c r="O19304">
        <f>D19303</f>
      </c>
      <c r="P19304">
        <f>(E19304-F19304+G19304)/O19304*100</f>
      </c>
      <c r="Q19304">
        <f>H19303</f>
      </c>
      <c r="R19304">
        <f>I19303</f>
      </c>
      <c r="S19304">
        <f>H19304-H19303</f>
      </c>
      <c r="T19304">
        <f>I19304-I19303</f>
      </c>
      <c r="U19304">
        <f>(L19304-K19304)/(2*D19304*0.01)</f>
      </c>
      <c r="V19304">
        <f>(L19304+K19304)/(D19304*0.0001)</f>
      </c>
    </row>
    <row r="19305">
      <c r="A19305" t="n">
        <v>2018</v>
      </c>
      <c r="B19305" t="inlineStr">
        <is>
          <t>01042775</t>
        </is>
      </c>
      <c r="C19305" t="inlineStr">
        <is>
          <t>HL만도</t>
        </is>
      </c>
      <c r="D19305" t="n">
        <v>309247109000</v>
      </c>
      <c r="E19305" t="n">
        <v>34142230000</v>
      </c>
      <c r="F19305" t="n">
        <v>24114958000</v>
      </c>
      <c r="G19305" t="n">
        <v>9870255000</v>
      </c>
      <c r="H19305" t="n">
        <v>3.025</v>
      </c>
      <c r="I19305" t="n">
        <v>4.155</v>
      </c>
      <c r="K19305" t="n">
        <v>-28730000000</v>
      </c>
      <c r="L19305" t="n">
        <v>31620000000</v>
      </c>
      <c r="M19305" t="n">
        <v>22771000000</v>
      </c>
      <c r="N19305" t="n">
        <v>-29207000000</v>
      </c>
      <c r="O19305">
        <f>D19304</f>
      </c>
      <c r="P19305">
        <f>(E19305-F19305+G19305)/O19305*100</f>
      </c>
      <c r="Q19305">
        <f>H19304</f>
      </c>
      <c r="R19305">
        <f>I19304</f>
      </c>
      <c r="S19305">
        <f>H19305-H19304</f>
      </c>
      <c r="T19305">
        <f>I19305-I19304</f>
      </c>
      <c r="U19305">
        <f>(L19305-K19305)/(2*D19305*0.01)</f>
      </c>
      <c r="V19305">
        <f>(L19305+K19305)/(D19305*0.0001)</f>
      </c>
    </row>
    <row r="19306">
      <c r="A19306" t="n">
        <v>2019</v>
      </c>
      <c r="B19306" t="inlineStr">
        <is>
          <t>01042775</t>
        </is>
      </c>
      <c r="C19306" t="inlineStr">
        <is>
          <t>HL만도</t>
        </is>
      </c>
      <c r="D19306" t="n">
        <v>325340501000</v>
      </c>
      <c r="E19306" t="n">
        <v>34360560000</v>
      </c>
      <c r="F19306" t="n">
        <v>32594644000</v>
      </c>
      <c r="G19306" t="n">
        <v>9012488000</v>
      </c>
      <c r="H19306" t="n">
        <v>2.65</v>
      </c>
      <c r="I19306" t="n">
        <v>3.65</v>
      </c>
      <c r="K19306" t="n">
        <v>-26468700000</v>
      </c>
      <c r="L19306" t="n">
        <v>31278800000</v>
      </c>
      <c r="M19306" t="n">
        <v>30370200000</v>
      </c>
      <c r="N19306" t="n">
        <v>-26944900000</v>
      </c>
      <c r="O19306">
        <f>D19305</f>
      </c>
      <c r="P19306">
        <f>(E19306-F19306+G19306)/O19306*100</f>
      </c>
      <c r="Q19306">
        <f>H19305</f>
      </c>
      <c r="R19306">
        <f>I19305</f>
      </c>
      <c r="S19306">
        <f>H19306-H19305</f>
      </c>
      <c r="T19306">
        <f>I19306-I19305</f>
      </c>
      <c r="U19306">
        <f>(L19306-K19306)/(2*D19306*0.01)</f>
      </c>
      <c r="V19306">
        <f>(L19306+K19306)/(D19306*0.0001)</f>
      </c>
    </row>
    <row r="19307">
      <c r="A19307" t="n">
        <v>2020</v>
      </c>
      <c r="B19307" t="inlineStr">
        <is>
          <t>01042775</t>
        </is>
      </c>
      <c r="C19307" t="inlineStr">
        <is>
          <t>HL만도</t>
        </is>
      </c>
      <c r="D19307" t="n">
        <v>373293565000</v>
      </c>
      <c r="E19307" t="n">
        <v>9355900000</v>
      </c>
      <c r="F19307" t="n">
        <v>1578491000</v>
      </c>
      <c r="G19307" t="n">
        <v>2346558000</v>
      </c>
      <c r="O19307">
        <f>D19306</f>
      </c>
      <c r="P19307">
        <f>(E19307-F19307+G19307)/O19307*100</f>
      </c>
    </row>
    <row r="19308">
      <c r="A19308" t="n">
        <v>2021</v>
      </c>
      <c r="B19308" t="inlineStr">
        <is>
          <t>01042775</t>
        </is>
      </c>
      <c r="C19308" t="inlineStr">
        <is>
          <t>HL만도</t>
        </is>
      </c>
      <c r="D19308" t="n">
        <v>387181114000</v>
      </c>
      <c r="E19308" t="n">
        <v>9926319000</v>
      </c>
      <c r="F19308" t="n">
        <v>2742164000</v>
      </c>
      <c r="G19308" t="n">
        <v>3130665000</v>
      </c>
      <c r="O19308">
        <f>D19307</f>
      </c>
      <c r="P19308">
        <f>(E19308-F19308+G19308)/O19308*100</f>
      </c>
    </row>
    <row r="19309">
      <c r="A19309" t="n">
        <v>2022</v>
      </c>
      <c r="B19309" t="inlineStr">
        <is>
          <t>01042775</t>
        </is>
      </c>
      <c r="C19309" t="inlineStr">
        <is>
          <t>HL만도</t>
        </is>
      </c>
      <c r="D19309" t="n">
        <v>356031492000</v>
      </c>
      <c r="E19309" t="n">
        <v>8807622000</v>
      </c>
      <c r="F19309" t="n">
        <v>4432244000</v>
      </c>
      <c r="G19309" t="n">
        <v>4696108000</v>
      </c>
      <c r="O19309">
        <f>D19308</f>
      </c>
      <c r="P19309">
        <f>(E19309-F19309+G19309)/O19309*100</f>
      </c>
    </row>
    <row r="19310">
      <c r="A19310" t="n">
        <v>2023</v>
      </c>
      <c r="B19310" t="inlineStr">
        <is>
          <t>01042775</t>
        </is>
      </c>
      <c r="C19310" t="inlineStr">
        <is>
          <t>HL만도</t>
        </is>
      </c>
      <c r="D19310" t="n">
        <v>393482717000</v>
      </c>
      <c r="E19310" t="n">
        <v>35903219000</v>
      </c>
      <c r="F19310" t="n">
        <v>34992142000</v>
      </c>
      <c r="G19310" t="n">
        <v>18734202000</v>
      </c>
      <c r="H19310" t="n">
        <v>6.1</v>
      </c>
      <c r="I19310" t="n">
        <v>5.4</v>
      </c>
      <c r="J19310" t="n">
        <v>7</v>
      </c>
      <c r="K19310" t="n">
        <v>-24372600000</v>
      </c>
      <c r="L19310" t="n">
        <v>26949657453</v>
      </c>
      <c r="M19310" t="n">
        <v>27867360000</v>
      </c>
      <c r="N19310" t="n">
        <v>-25535140295</v>
      </c>
      <c r="O19310">
        <f>D19309</f>
      </c>
      <c r="P19310">
        <f>(E19310-F19310+G19310)/O19310*100</f>
      </c>
      <c r="U19310">
        <f>(L19310-K19310)/(2*D19310*0.01)</f>
      </c>
      <c r="V19310">
        <f>(L19310+K19310)/(D19310*0.0001)</f>
      </c>
    </row>
    <row r="19311">
      <c r="A19311" t="n">
        <v>2024</v>
      </c>
      <c r="B19311" t="inlineStr">
        <is>
          <t>01042775</t>
        </is>
      </c>
      <c r="C19311" t="inlineStr">
        <is>
          <t>HL만도</t>
        </is>
      </c>
      <c r="D19311" t="n">
        <v>435966329000</v>
      </c>
      <c r="E19311" t="n">
        <v>40942539000</v>
      </c>
      <c r="F19311" t="n">
        <v>35858530000</v>
      </c>
      <c r="G19311" t="n">
        <v>17984080000</v>
      </c>
      <c r="H19311" t="n">
        <v>5.35</v>
      </c>
      <c r="I19311" t="n">
        <v>5.4</v>
      </c>
      <c r="J19311" t="n">
        <v>7.17</v>
      </c>
      <c r="K19311" t="n">
        <v>-31831674000</v>
      </c>
      <c r="L19311" t="n">
        <v>27106521997</v>
      </c>
      <c r="M19311" t="n">
        <v>24908832000</v>
      </c>
      <c r="N19311" t="n">
        <v>-34441339581</v>
      </c>
      <c r="O19311">
        <f>D19310</f>
      </c>
      <c r="P19311">
        <f>(E19311-F19311+G19311)/O19311*100</f>
      </c>
      <c r="Q19311">
        <f>H19310</f>
      </c>
      <c r="R19311">
        <f>I19310</f>
      </c>
      <c r="S19311">
        <f>H19311-H19310</f>
      </c>
      <c r="T19311">
        <f>I19311-I19310</f>
      </c>
      <c r="U19311">
        <f>(L19311-K19311)/(2*D19311*0.01)</f>
      </c>
    </row>
    <row r="19312">
      <c r="A19312" t="n">
        <v>2025</v>
      </c>
      <c r="B19312" t="inlineStr">
        <is>
          <t>01042775</t>
        </is>
      </c>
      <c r="C19312" t="inlineStr">
        <is>
          <t>HL만도</t>
        </is>
      </c>
      <c r="D19312" t="n">
        <v>438927582000</v>
      </c>
      <c r="E19312" t="n">
        <v>44459335000</v>
      </c>
      <c r="F19312" t="n">
        <v>41091678000</v>
      </c>
      <c r="G19312" t="n">
        <v>17520279000</v>
      </c>
      <c r="H19312" t="n">
        <v>5.15</v>
      </c>
      <c r="I19312" t="n">
        <v>5.2</v>
      </c>
      <c r="J19312" t="n">
        <v>7.6</v>
      </c>
      <c r="K19312" t="n">
        <v>-27689680000</v>
      </c>
      <c r="L19312" t="n">
        <v>31287690000</v>
      </c>
      <c r="M19312" t="n">
        <v>31988370000</v>
      </c>
      <c r="N19312" t="n">
        <v>-27940860000</v>
      </c>
      <c r="O19312">
        <f>D19311</f>
      </c>
      <c r="P19312">
        <f>(E19312-F19312+G19312)/O19312*100</f>
      </c>
      <c r="Q19312">
        <f>H19311</f>
      </c>
      <c r="R19312">
        <f>I19311</f>
      </c>
      <c r="S19312">
        <f>H19312-H19311</f>
      </c>
      <c r="T19312">
        <f>I19312-I19311</f>
      </c>
      <c r="U19312">
        <f>(L19312-K19312)/(2*D19312*0.01)</f>
      </c>
      <c r="V19312">
        <f>(L19312+K19312)/(D19312*0.0001)</f>
      </c>
    </row>
    <row r="19313">
      <c r="A19313" t="n">
        <v>2017</v>
      </c>
      <c r="B19313" t="inlineStr">
        <is>
          <t>01042979</t>
        </is>
      </c>
      <c r="C19313" t="inlineStr">
        <is>
          <t>휴마시스</t>
        </is>
      </c>
      <c r="D19313" t="n">
        <v>1179314000</v>
      </c>
      <c r="E19313" t="n">
        <v>298835000</v>
      </c>
      <c r="F19313" t="n">
        <v>97795000</v>
      </c>
      <c r="G19313" t="n">
        <v>27199000</v>
      </c>
      <c r="H19313" t="n">
        <v>3.11</v>
      </c>
      <c r="I19313" t="n">
        <v>4.52</v>
      </c>
    </row>
    <row r="19314">
      <c r="A19314" t="n">
        <v>2018</v>
      </c>
      <c r="B19314" t="inlineStr">
        <is>
          <t>01042979</t>
        </is>
      </c>
      <c r="C19314" t="inlineStr">
        <is>
          <t>휴마시스</t>
        </is>
      </c>
      <c r="D19314" t="n">
        <v>1393891688</v>
      </c>
      <c r="E19314" t="n">
        <v>276607701</v>
      </c>
      <c r="F19314" t="n">
        <v>169566546</v>
      </c>
      <c r="G19314" t="n">
        <v>35234258</v>
      </c>
      <c r="H19314" t="n">
        <v>3.09</v>
      </c>
      <c r="I19314" t="n">
        <v>4.27</v>
      </c>
      <c r="O19314">
        <f>D19313</f>
      </c>
      <c r="P19314">
        <f>(E19314-F19314+G19314)/O19314*100</f>
      </c>
      <c r="Q19314">
        <f>H19313</f>
      </c>
      <c r="R19314">
        <f>I19313</f>
      </c>
      <c r="S19314">
        <f>H19314-H19313</f>
      </c>
      <c r="T19314">
        <f>I19314-I19313</f>
      </c>
    </row>
    <row r="19315">
      <c r="A19315" t="n">
        <v>2019</v>
      </c>
      <c r="B19315" t="inlineStr">
        <is>
          <t>01042979</t>
        </is>
      </c>
      <c r="C19315" t="inlineStr">
        <is>
          <t>휴마시스</t>
        </is>
      </c>
      <c r="D19315" t="n">
        <v>1097425620</v>
      </c>
      <c r="E19315" t="n">
        <v>301570715</v>
      </c>
      <c r="F19315" t="n">
        <v>464398826</v>
      </c>
      <c r="G19315" t="n">
        <v>25689000</v>
      </c>
      <c r="H19315" t="n">
        <v>2.78</v>
      </c>
      <c r="I19315" t="n">
        <v>4.04</v>
      </c>
      <c r="O19315">
        <f>D19314</f>
      </c>
      <c r="P19315">
        <f>(E19315-F19315+G19315)/O19315*100</f>
      </c>
      <c r="Q19315">
        <f>H19314</f>
      </c>
      <c r="R19315">
        <f>I19314</f>
      </c>
      <c r="S19315">
        <f>H19315-H19314</f>
      </c>
      <c r="T19315">
        <f>I19315-I19314</f>
      </c>
    </row>
    <row r="19316">
      <c r="A19316" t="n">
        <v>2020</v>
      </c>
      <c r="B19316" t="inlineStr">
        <is>
          <t>01042979</t>
        </is>
      </c>
      <c r="C19316" t="inlineStr">
        <is>
          <t>휴마시스</t>
        </is>
      </c>
      <c r="D19316" t="n">
        <v>1427733932</v>
      </c>
      <c r="E19316" t="n">
        <v>217606020</v>
      </c>
      <c r="F19316" t="n">
        <v>86772211</v>
      </c>
      <c r="G19316" t="n">
        <v>31460652</v>
      </c>
      <c r="H19316" t="n">
        <v>2.65</v>
      </c>
      <c r="I19316" t="n">
        <v>2</v>
      </c>
      <c r="O19316">
        <f>D19315</f>
      </c>
      <c r="P19316">
        <f>(E19316-F19316+G19316)/O19316*100</f>
      </c>
      <c r="Q19316">
        <f>H19315</f>
      </c>
      <c r="R19316">
        <f>I19315</f>
      </c>
      <c r="S19316">
        <f>H19316-H19315</f>
      </c>
      <c r="T19316">
        <f>I19316-I19315</f>
      </c>
    </row>
    <row r="19317">
      <c r="A19317" t="n">
        <v>2022</v>
      </c>
      <c r="B19317" t="inlineStr">
        <is>
          <t>01042979</t>
        </is>
      </c>
      <c r="C19317" t="inlineStr">
        <is>
          <t>휴마시스</t>
        </is>
      </c>
      <c r="D19317" t="n">
        <v>3380910210</v>
      </c>
      <c r="E19317" t="n">
        <v>728363244</v>
      </c>
      <c r="F19317" t="n">
        <v>264776855</v>
      </c>
      <c r="G19317" t="n">
        <v>81674580</v>
      </c>
      <c r="H19317" t="n">
        <v>5.75</v>
      </c>
      <c r="I19317" t="n">
        <v>5</v>
      </c>
    </row>
    <row r="19318">
      <c r="A19318" t="n">
        <v>2023</v>
      </c>
      <c r="B19318" t="inlineStr">
        <is>
          <t>01042979</t>
        </is>
      </c>
      <c r="C19318" t="inlineStr">
        <is>
          <t>휴마시스</t>
        </is>
      </c>
      <c r="D19318" t="n">
        <v>1706269383</v>
      </c>
      <c r="E19318" t="n">
        <v>874918260</v>
      </c>
      <c r="F19318" t="n">
        <v>2706939815</v>
      </c>
      <c r="G19318" t="n">
        <v>181777176</v>
      </c>
      <c r="H19318" t="n">
        <v>5.03</v>
      </c>
      <c r="I19318" t="n">
        <v>5</v>
      </c>
      <c r="O19318">
        <f>D19317</f>
      </c>
      <c r="P19318">
        <f>(E19318-F19318+G19318)/O19318*100</f>
      </c>
      <c r="Q19318">
        <f>H19317</f>
      </c>
      <c r="R19318">
        <f>I19317</f>
      </c>
      <c r="S19318">
        <f>H19318-H19317</f>
      </c>
      <c r="T19318">
        <f>I19318-I19317</f>
      </c>
    </row>
    <row r="19319">
      <c r="A19319" t="n">
        <v>2024</v>
      </c>
      <c r="B19319" t="inlineStr">
        <is>
          <t>01042979</t>
        </is>
      </c>
      <c r="C19319" t="inlineStr">
        <is>
          <t>휴마시스</t>
        </is>
      </c>
      <c r="D19319" t="n">
        <v>2644318995</v>
      </c>
      <c r="E19319" t="n">
        <v>631148166</v>
      </c>
      <c r="F19319" t="n">
        <v>1192338008</v>
      </c>
      <c r="G19319" t="n">
        <v>104230905</v>
      </c>
      <c r="H19319" t="n">
        <v>4.37</v>
      </c>
      <c r="I19319" t="n">
        <v>3</v>
      </c>
      <c r="O19319">
        <f>D19318</f>
      </c>
      <c r="P19319">
        <f>(E19319-F19319+G19319)/O19319*100</f>
      </c>
      <c r="Q19319">
        <f>H19318</f>
      </c>
      <c r="R19319">
        <f>I19318</f>
      </c>
      <c r="S19319">
        <f>H19319-H19318</f>
      </c>
      <c r="T19319">
        <f>I19319-I19318</f>
      </c>
    </row>
    <row r="19320">
      <c r="A19320" t="n">
        <v>2025</v>
      </c>
      <c r="B19320" t="inlineStr">
        <is>
          <t>01042979</t>
        </is>
      </c>
      <c r="C19320" t="inlineStr">
        <is>
          <t>휴마시스</t>
        </is>
      </c>
      <c r="D19320" t="n">
        <v>2573038398</v>
      </c>
      <c r="E19320" t="n">
        <v>724736006</v>
      </c>
      <c r="F19320" t="n">
        <v>642880315</v>
      </c>
      <c r="G19320" t="n">
        <v>89675622</v>
      </c>
      <c r="H19320" t="n">
        <v>3.975</v>
      </c>
      <c r="I19320" t="n">
        <v>3.5</v>
      </c>
      <c r="J19320" t="n">
        <v>6.305</v>
      </c>
      <c r="O19320">
        <f>D19319</f>
      </c>
      <c r="P19320">
        <f>(E19320-F19320+G19320)/O19320*100</f>
      </c>
      <c r="Q19320">
        <f>H19319</f>
      </c>
      <c r="R19320">
        <f>I19319</f>
      </c>
      <c r="S19320">
        <f>H19320-H19319</f>
      </c>
      <c r="T19320">
        <f>I19320-I19319</f>
      </c>
    </row>
    <row r="19321">
      <c r="A19321" t="n">
        <v>2014</v>
      </c>
      <c r="B19321" t="inlineStr">
        <is>
          <t>01043844</t>
        </is>
      </c>
      <c r="C19321" t="inlineStr">
        <is>
          <t>에스케이어드밴스드</t>
        </is>
      </c>
      <c r="D19321" t="n">
        <v>609309000</v>
      </c>
      <c r="E19321" t="n">
        <v>26919000</v>
      </c>
      <c r="F19321" t="n">
        <v>9083000</v>
      </c>
      <c r="G19321" t="n">
        <v>1429000</v>
      </c>
      <c r="H19321" t="n">
        <v>4.2</v>
      </c>
      <c r="I19321" t="n">
        <v>4</v>
      </c>
    </row>
    <row r="19322">
      <c r="A19322" t="n">
        <v>2015</v>
      </c>
      <c r="B19322" t="inlineStr">
        <is>
          <t>01043844</t>
        </is>
      </c>
      <c r="C19322" t="inlineStr">
        <is>
          <t>에스케이어드밴스드</t>
        </is>
      </c>
      <c r="D19322" t="n">
        <v>1212160000</v>
      </c>
      <c r="E19322" t="n">
        <v>401881000</v>
      </c>
      <c r="F19322" t="n">
        <v>100785000</v>
      </c>
      <c r="G19322" t="n">
        <v>23736000</v>
      </c>
      <c r="H19322" t="n">
        <v>4</v>
      </c>
      <c r="I19322" t="n">
        <v>3</v>
      </c>
      <c r="K19322" t="n">
        <v>-107548000</v>
      </c>
      <c r="L19322" t="n">
        <v>125813000</v>
      </c>
      <c r="M19322" t="n">
        <v>127870000</v>
      </c>
      <c r="N19322" t="n">
        <v>-111130000</v>
      </c>
      <c r="O19322">
        <f>D19321</f>
      </c>
      <c r="P19322">
        <f>(E19322-F19322+G19322)/O19322*100</f>
      </c>
      <c r="Q19322">
        <f>H19321</f>
      </c>
      <c r="R19322">
        <f>I19321</f>
      </c>
      <c r="S19322">
        <f>H19322-H19321</f>
      </c>
      <c r="T19322">
        <f>I19322-I19321</f>
      </c>
      <c r="U19322">
        <f>(L19322-K19322)/(2*D19322*0.01)</f>
      </c>
      <c r="V19322">
        <f>(L19322+K19322)/(D19322*0.0001)</f>
      </c>
    </row>
    <row r="19323">
      <c r="A19323" t="n">
        <v>2016</v>
      </c>
      <c r="B19323" t="inlineStr">
        <is>
          <t>01043844</t>
        </is>
      </c>
      <c r="C19323" t="inlineStr">
        <is>
          <t>에스케이어드밴스드</t>
        </is>
      </c>
      <c r="D19323" t="n">
        <v>1701583000</v>
      </c>
      <c r="E19323" t="n">
        <v>526334000</v>
      </c>
      <c r="F19323" t="n">
        <v>120734000</v>
      </c>
      <c r="G19323" t="n">
        <v>39754000</v>
      </c>
      <c r="H19323" t="n">
        <v>3.4</v>
      </c>
      <c r="I19323" t="n">
        <v>3</v>
      </c>
      <c r="K19323" t="n">
        <v>-147118000</v>
      </c>
      <c r="L19323" t="n">
        <v>172016000</v>
      </c>
      <c r="M19323" t="n">
        <v>173954000</v>
      </c>
      <c r="N19323" t="n">
        <v>-151387000</v>
      </c>
      <c r="O19323">
        <f>D19322</f>
      </c>
      <c r="P19323">
        <f>(E19323-F19323+G19323)/O19323*100</f>
      </c>
      <c r="Q19323">
        <f>H19322</f>
      </c>
      <c r="R19323">
        <f>I19322</f>
      </c>
      <c r="S19323">
        <f>H19323-H19322</f>
      </c>
      <c r="T19323">
        <f>I19323-I19322</f>
      </c>
      <c r="U19323">
        <f>(L19323-K19323)/(2*D19323*0.01)</f>
      </c>
      <c r="V19323">
        <f>(L19323+K19323)/(D19323*0.0001)</f>
      </c>
    </row>
    <row r="19324">
      <c r="A19324" t="n">
        <v>2017</v>
      </c>
      <c r="B19324" t="inlineStr">
        <is>
          <t>01043844</t>
        </is>
      </c>
      <c r="C19324" t="inlineStr">
        <is>
          <t>에스케이어드밴스드</t>
        </is>
      </c>
      <c r="D19324" t="n">
        <v>2473951000</v>
      </c>
      <c r="E19324" t="n">
        <v>570956000</v>
      </c>
      <c r="F19324" t="n">
        <v>56159000</v>
      </c>
      <c r="G19324" t="n">
        <v>55898000</v>
      </c>
      <c r="H19324" t="n">
        <v>3.4</v>
      </c>
      <c r="I19324" t="n">
        <v>3.5</v>
      </c>
      <c r="K19324" t="n">
        <v>-179563000</v>
      </c>
      <c r="L19324" t="n">
        <v>206870000</v>
      </c>
      <c r="M19324" t="n">
        <v>208271000</v>
      </c>
      <c r="N19324" t="n">
        <v>-184107000</v>
      </c>
      <c r="O19324">
        <f>D19323</f>
      </c>
      <c r="P19324">
        <f>(E19324-F19324+G19324)/O19324*100</f>
      </c>
      <c r="Q19324">
        <f>H19323</f>
      </c>
      <c r="R19324">
        <f>I19323</f>
      </c>
      <c r="S19324">
        <f>H19324-H19323</f>
      </c>
      <c r="T19324">
        <f>I19324-I19323</f>
      </c>
      <c r="U19324">
        <f>(L19324-K19324)/(2*D19324*0.01)</f>
      </c>
      <c r="V19324">
        <f>(L19324+K19324)/(D19324*0.0001)</f>
      </c>
    </row>
    <row r="19325">
      <c r="A19325" t="n">
        <v>2018</v>
      </c>
      <c r="B19325" t="inlineStr">
        <is>
          <t>01043844</t>
        </is>
      </c>
      <c r="C19325" t="inlineStr">
        <is>
          <t>에스케이어드밴스드</t>
        </is>
      </c>
      <c r="D19325" t="n">
        <v>2992323000</v>
      </c>
      <c r="E19325" t="n">
        <v>691406000</v>
      </c>
      <c r="F19325" t="n">
        <v>373015000</v>
      </c>
      <c r="G19325" t="n">
        <v>79447000</v>
      </c>
      <c r="H19325" t="n">
        <v>3.4</v>
      </c>
      <c r="I19325" t="n">
        <v>3.5</v>
      </c>
      <c r="K19325" t="n">
        <v>-223427000</v>
      </c>
      <c r="L19325" t="n">
        <v>262069000</v>
      </c>
      <c r="M19325" t="n">
        <v>262970000</v>
      </c>
      <c r="N19325" t="n">
        <v>-228635000</v>
      </c>
      <c r="O19325">
        <f>D19324</f>
      </c>
      <c r="P19325">
        <f>(E19325-F19325+G19325)/O19325*100</f>
      </c>
      <c r="Q19325">
        <f>H19324</f>
      </c>
      <c r="R19325">
        <f>I19324</f>
      </c>
      <c r="S19325">
        <f>H19325-H19324</f>
      </c>
      <c r="T19325">
        <f>I19325-I19324</f>
      </c>
      <c r="U19325">
        <f>(L19325-K19325)/(2*D19325*0.01)</f>
      </c>
      <c r="V19325">
        <f>(L19325+K19325)/(D19325*0.0001)</f>
      </c>
    </row>
    <row r="19326">
      <c r="A19326" t="n">
        <v>2019</v>
      </c>
      <c r="B19326" t="inlineStr">
        <is>
          <t>01043844</t>
        </is>
      </c>
      <c r="C19326" t="inlineStr">
        <is>
          <t>에스케이어드밴스드</t>
        </is>
      </c>
      <c r="D19326" t="n">
        <v>3874291000</v>
      </c>
      <c r="E19326" t="n">
        <v>665064000</v>
      </c>
      <c r="F19326" t="n">
        <v>15310000</v>
      </c>
      <c r="G19326" t="n">
        <v>81286000</v>
      </c>
      <c r="H19326" t="n">
        <v>2.9</v>
      </c>
      <c r="I19326" t="n">
        <v>3.5</v>
      </c>
      <c r="K19326" t="n">
        <v>-297976000</v>
      </c>
      <c r="L19326" t="n">
        <v>342135000</v>
      </c>
      <c r="M19326" t="n">
        <v>340357000</v>
      </c>
      <c r="N19326" t="n">
        <v>-302271000</v>
      </c>
      <c r="O19326">
        <f>D19325</f>
      </c>
      <c r="P19326">
        <f>(E19326-F19326+G19326)/O19326*100</f>
      </c>
      <c r="Q19326">
        <f>H19325</f>
      </c>
      <c r="R19326">
        <f>I19325</f>
      </c>
      <c r="S19326">
        <f>H19326-H19325</f>
      </c>
      <c r="T19326">
        <f>I19326-I19325</f>
      </c>
      <c r="U19326">
        <f>(L19326-K19326)/(2*D19326*0.01)</f>
      </c>
      <c r="V19326">
        <f>(L19326+K19326)/(D19326*0.0001)</f>
      </c>
    </row>
    <row r="19327">
      <c r="A19327" t="n">
        <v>2020</v>
      </c>
      <c r="B19327" t="inlineStr">
        <is>
          <t>01043844</t>
        </is>
      </c>
      <c r="C19327" t="inlineStr">
        <is>
          <t>에스케이어드밴스드</t>
        </is>
      </c>
      <c r="D19327" t="n">
        <v>4589682000</v>
      </c>
      <c r="E19327" t="n">
        <v>779745000</v>
      </c>
      <c r="F19327" t="n">
        <v>219850000</v>
      </c>
      <c r="G19327" t="n">
        <v>92896000</v>
      </c>
      <c r="H19327" t="n">
        <v>2.6</v>
      </c>
      <c r="I19327" t="n">
        <v>3.3</v>
      </c>
      <c r="K19327" t="n">
        <v>-396382000</v>
      </c>
      <c r="L19327" t="n">
        <v>457609000</v>
      </c>
      <c r="M19327" t="n">
        <v>459875000</v>
      </c>
      <c r="N19327" t="n">
        <v>-405771000</v>
      </c>
      <c r="O19327">
        <f>D19326</f>
      </c>
      <c r="P19327">
        <f>(E19327-F19327+G19327)/O19327*100</f>
      </c>
      <c r="Q19327">
        <f>H19326</f>
      </c>
      <c r="R19327">
        <f>I19326</f>
      </c>
      <c r="S19327">
        <f>H19327-H19326</f>
      </c>
      <c r="T19327">
        <f>I19327-I19326</f>
      </c>
      <c r="U19327">
        <f>(L19327-K19327)/(2*D19327*0.01)</f>
      </c>
      <c r="V19327">
        <f>(L19327+K19327)/(D19327*0.0001)</f>
      </c>
    </row>
    <row r="19328">
      <c r="A19328" t="n">
        <v>2021</v>
      </c>
      <c r="B19328" t="inlineStr">
        <is>
          <t>01043844</t>
        </is>
      </c>
      <c r="C19328" t="inlineStr">
        <is>
          <t>에스케이어드밴스드</t>
        </is>
      </c>
      <c r="D19328" t="n">
        <v>5770588000</v>
      </c>
      <c r="E19328" t="n">
        <v>848484000</v>
      </c>
      <c r="F19328" t="n">
        <v>431828000</v>
      </c>
      <c r="G19328" t="n">
        <v>112276000</v>
      </c>
      <c r="H19328" t="n">
        <v>3.6</v>
      </c>
      <c r="I19328" t="n">
        <v>4.58</v>
      </c>
      <c r="J19328" t="n">
        <v>10.3</v>
      </c>
      <c r="K19328" t="n">
        <v>-514943000</v>
      </c>
      <c r="L19328" t="n">
        <v>608639000</v>
      </c>
      <c r="M19328" t="n">
        <v>596617000</v>
      </c>
      <c r="N19328" t="n">
        <v>-515299000</v>
      </c>
      <c r="O19328">
        <f>D19327</f>
      </c>
      <c r="P19328">
        <f>(E19328-F19328+G19328)/O19328*100</f>
      </c>
      <c r="Q19328">
        <f>H19327</f>
      </c>
      <c r="R19328">
        <f>I19327</f>
      </c>
      <c r="S19328">
        <f>H19328-H19327</f>
      </c>
      <c r="T19328">
        <f>I19328-I19327</f>
      </c>
      <c r="U19328">
        <f>(L19328-K19328)/(2*D19328*0.01)</f>
      </c>
      <c r="V19328">
        <f>(L19328+K19328)/(D19328*0.0001)</f>
      </c>
    </row>
    <row r="19329">
      <c r="A19329" t="n">
        <v>2022</v>
      </c>
      <c r="B19329" t="inlineStr">
        <is>
          <t>01043844</t>
        </is>
      </c>
      <c r="C19329" t="inlineStr">
        <is>
          <t>에스케이어드밴스드</t>
        </is>
      </c>
      <c r="D19329" t="n">
        <v>4686399000</v>
      </c>
      <c r="E19329" t="n">
        <v>843587000</v>
      </c>
      <c r="F19329" t="n">
        <v>38959000</v>
      </c>
      <c r="G19329" t="n">
        <v>192611000</v>
      </c>
      <c r="H19329" t="n">
        <v>6.22</v>
      </c>
      <c r="I19329" t="n">
        <v>4.55</v>
      </c>
      <c r="J19329" t="n">
        <v>13.37</v>
      </c>
      <c r="K19329" t="n">
        <v>-501637000</v>
      </c>
      <c r="L19329" t="n">
        <v>603882000</v>
      </c>
      <c r="M19329" t="n">
        <v>608294000</v>
      </c>
      <c r="N19329" t="n">
        <v>-513544000</v>
      </c>
      <c r="O19329">
        <f>D19328</f>
      </c>
      <c r="P19329">
        <f>(E19329-F19329+G19329)/O19329*100</f>
      </c>
      <c r="Q19329">
        <f>H19328</f>
      </c>
      <c r="R19329">
        <f>I19328</f>
      </c>
      <c r="S19329">
        <f>H19329-H19328</f>
      </c>
      <c r="T19329">
        <f>I19329-I19328</f>
      </c>
      <c r="U19329">
        <f>(L19329-K19329)/(2*D19329*0.01)</f>
      </c>
      <c r="V19329">
        <f>(L19329+K19329)/(D19329*0.0001)</f>
      </c>
    </row>
    <row r="19330">
      <c r="A19330" t="n">
        <v>2023</v>
      </c>
      <c r="B19330" t="inlineStr">
        <is>
          <t>01043844</t>
        </is>
      </c>
      <c r="C19330" t="inlineStr">
        <is>
          <t>에스케이어드밴스드</t>
        </is>
      </c>
      <c r="D19330" t="n">
        <v>6803592000</v>
      </c>
      <c r="E19330" t="n">
        <v>773597000</v>
      </c>
      <c r="F19330" t="n">
        <v>288633000</v>
      </c>
      <c r="G19330" t="n">
        <v>269918000</v>
      </c>
      <c r="H19330" t="n">
        <v>5.57</v>
      </c>
      <c r="I19330" t="n">
        <v>5.54</v>
      </c>
      <c r="J19330" t="n">
        <v>14.09</v>
      </c>
      <c r="K19330" t="n">
        <v>-819037000</v>
      </c>
      <c r="L19330" t="n">
        <v>993170000</v>
      </c>
      <c r="M19330" t="n">
        <v>983437000</v>
      </c>
      <c r="N19330" t="n">
        <v>-826512000</v>
      </c>
      <c r="O19330">
        <f>D19329</f>
      </c>
      <c r="P19330">
        <f>(E19330-F19330+G19330)/O19330*100</f>
      </c>
      <c r="Q19330">
        <f>H19329</f>
      </c>
      <c r="R19330">
        <f>I19329</f>
      </c>
      <c r="S19330">
        <f>H19330-H19329</f>
      </c>
      <c r="T19330">
        <f>I19330-I19329</f>
      </c>
      <c r="U19330">
        <f>(L19330-K19330)/(2*D19330*0.01)</f>
      </c>
      <c r="V19330">
        <f>(L19330+K19330)/(D19330*0.0001)</f>
      </c>
    </row>
    <row r="19331">
      <c r="A19331" t="n">
        <v>2024</v>
      </c>
      <c r="B19331" t="inlineStr">
        <is>
          <t>01043844</t>
        </is>
      </c>
      <c r="C19331" t="inlineStr">
        <is>
          <t>에스케이어드밴스드</t>
        </is>
      </c>
      <c r="D19331" t="n">
        <v>6052746000</v>
      </c>
      <c r="E19331" t="n">
        <v>925827000</v>
      </c>
      <c r="F19331" t="n">
        <v>290347000</v>
      </c>
      <c r="G19331" t="n">
        <v>370338000</v>
      </c>
      <c r="H19331" t="n">
        <v>4.82</v>
      </c>
      <c r="I19331" t="n">
        <v>3</v>
      </c>
      <c r="J19331" t="n">
        <v>12.39</v>
      </c>
      <c r="K19331" t="n">
        <v>-638219000</v>
      </c>
      <c r="L19331" t="n">
        <v>764824000</v>
      </c>
      <c r="M19331" t="n">
        <v>771561000</v>
      </c>
      <c r="N19331" t="n">
        <v>-654387000</v>
      </c>
      <c r="O19331">
        <f>D19330</f>
      </c>
      <c r="P19331">
        <f>(E19331-F19331+G19331)/O19331*100</f>
      </c>
      <c r="Q19331">
        <f>H19330</f>
      </c>
      <c r="R19331">
        <f>I19330</f>
      </c>
      <c r="S19331">
        <f>H19331-H19330</f>
      </c>
      <c r="T19331">
        <f>I19331-I19330</f>
      </c>
      <c r="U19331">
        <f>(L19331-K19331)/(2*D19331*0.01)</f>
      </c>
      <c r="V19331">
        <f>(L19331+K19331)/(D19331*0.0001)</f>
      </c>
    </row>
    <row r="19332">
      <c r="A19332" t="n">
        <v>2015</v>
      </c>
      <c r="B19332" t="inlineStr">
        <is>
          <t>01043853</t>
        </is>
      </c>
      <c r="C19332" t="inlineStr">
        <is>
          <t>베노티앤알</t>
        </is>
      </c>
      <c r="D19332" t="n">
        <v>876846000</v>
      </c>
      <c r="E19332" t="n">
        <v>238811000</v>
      </c>
      <c r="F19332" t="n">
        <v>8004469000</v>
      </c>
      <c r="G19332" t="n">
        <v>14890000</v>
      </c>
      <c r="H19332" t="n">
        <v>2.66</v>
      </c>
      <c r="I19332" t="n">
        <v>8.76</v>
      </c>
      <c r="J19332" t="n">
        <v>10.04</v>
      </c>
      <c r="K19332" t="n">
        <v>-88823690</v>
      </c>
      <c r="L19332" t="n">
        <v>107423840</v>
      </c>
      <c r="M19332" t="n">
        <v>101916240</v>
      </c>
      <c r="N19332" t="n">
        <v>-86380620</v>
      </c>
      <c r="U19332">
        <f>(L19332-K19332)/(2*D19332*0.01)</f>
      </c>
      <c r="V19332">
        <f>(L19332+K19332)/(D19332*0.0001)</f>
      </c>
    </row>
    <row r="19333">
      <c r="A19333" t="n">
        <v>2016</v>
      </c>
      <c r="B19333" t="inlineStr">
        <is>
          <t>01043853</t>
        </is>
      </c>
      <c r="C19333" t="inlineStr">
        <is>
          <t>베노티앤알</t>
        </is>
      </c>
      <c r="D19333" t="n">
        <v>1017407000</v>
      </c>
      <c r="E19333" t="n">
        <v>332048000</v>
      </c>
      <c r="F19333" t="n">
        <v>57719000</v>
      </c>
      <c r="G19333" t="n">
        <v>19470000</v>
      </c>
      <c r="H19333" t="n">
        <v>2.72</v>
      </c>
      <c r="I19333" t="n">
        <v>7.78</v>
      </c>
      <c r="J19333" t="n">
        <v>10.01</v>
      </c>
      <c r="K19333" t="n">
        <v>-91530000</v>
      </c>
      <c r="L19333" t="n">
        <v>109656000</v>
      </c>
      <c r="M19333" t="n">
        <v>105808000</v>
      </c>
      <c r="N19333" t="n">
        <v>-90509000</v>
      </c>
      <c r="O19333">
        <f>D19332</f>
      </c>
      <c r="P19333">
        <f>(E19333-F19333+G19333)/O19333*100</f>
      </c>
      <c r="Q19333">
        <f>H19332</f>
      </c>
      <c r="R19333">
        <f>I19332</f>
      </c>
      <c r="S19333">
        <f>H19333-H19332</f>
      </c>
      <c r="T19333">
        <f>I19333-I19332</f>
      </c>
      <c r="U19333">
        <f>(L19333-K19333)/(2*D19333*0.01)</f>
      </c>
      <c r="V19333">
        <f>(L19333+K19333)/(D19333*0.0001)</f>
      </c>
    </row>
    <row r="19334">
      <c r="A19334" t="n">
        <v>2017</v>
      </c>
      <c r="B19334" t="inlineStr">
        <is>
          <t>01043853</t>
        </is>
      </c>
      <c r="C19334" t="inlineStr">
        <is>
          <t>베노티앤알</t>
        </is>
      </c>
      <c r="D19334" t="n">
        <v>1740391000</v>
      </c>
      <c r="E19334" t="n">
        <v>545678000</v>
      </c>
      <c r="F19334" t="n">
        <v>173475000</v>
      </c>
      <c r="G19334" t="n">
        <v>23595000</v>
      </c>
      <c r="H19334" t="n">
        <v>3.07</v>
      </c>
      <c r="I19334" t="n">
        <v>8.59</v>
      </c>
      <c r="J19334" t="n">
        <v>9.949999999999999</v>
      </c>
      <c r="K19334" t="n">
        <v>-156660000</v>
      </c>
      <c r="L19334" t="n">
        <v>186180000</v>
      </c>
      <c r="M19334" t="n">
        <v>177480000</v>
      </c>
      <c r="N19334" t="n">
        <v>-151380000</v>
      </c>
      <c r="O19334">
        <f>D19333</f>
      </c>
      <c r="P19334">
        <f>(E19334-F19334+G19334)/O19334*100</f>
      </c>
      <c r="Q19334">
        <f>H19333</f>
      </c>
      <c r="R19334">
        <f>I19333</f>
      </c>
      <c r="S19334">
        <f>H19334-H19333</f>
      </c>
      <c r="T19334">
        <f>I19334-I19333</f>
      </c>
      <c r="U19334">
        <f>(L19334-K19334)/(2*D19334*0.01)</f>
      </c>
      <c r="V19334">
        <f>(L19334+K19334)/(D19334*0.0001)</f>
      </c>
    </row>
    <row r="19335">
      <c r="A19335" t="n">
        <v>2018</v>
      </c>
      <c r="B19335" t="inlineStr">
        <is>
          <t>01043853</t>
        </is>
      </c>
      <c r="C19335" t="inlineStr">
        <is>
          <t>베노티앤알</t>
        </is>
      </c>
      <c r="D19335" t="n">
        <v>540826000</v>
      </c>
      <c r="E19335" t="n">
        <v>657111000</v>
      </c>
      <c r="F19335" t="n">
        <v>866092000</v>
      </c>
      <c r="G19335" t="n">
        <v>33947000</v>
      </c>
      <c r="H19335" t="n">
        <v>2.75</v>
      </c>
      <c r="I19335" t="n">
        <v>7.03</v>
      </c>
      <c r="J19335" t="n">
        <v>11.3545</v>
      </c>
      <c r="K19335" t="n">
        <v>-44297000</v>
      </c>
      <c r="L19335" t="n">
        <v>52977000</v>
      </c>
      <c r="M19335" t="n">
        <v>50293000</v>
      </c>
      <c r="N19335" t="n">
        <v>-43280000</v>
      </c>
      <c r="O19335">
        <f>D19334</f>
      </c>
      <c r="P19335">
        <f>(E19335-F19335+G19335)/O19335*100</f>
      </c>
      <c r="Q19335">
        <f>H19334</f>
      </c>
      <c r="R19335">
        <f>I19334</f>
      </c>
      <c r="S19335">
        <f>H19335-H19334</f>
      </c>
      <c r="T19335">
        <f>I19335-I19334</f>
      </c>
      <c r="U19335">
        <f>(L19335-K19335)/(2*D19335*0.01)</f>
      </c>
      <c r="V19335">
        <f>(L19335+K19335)/(D19335*0.0001)</f>
      </c>
    </row>
    <row r="19336">
      <c r="A19336" t="n">
        <v>2019</v>
      </c>
      <c r="B19336" t="inlineStr">
        <is>
          <t>01043853</t>
        </is>
      </c>
      <c r="C19336" t="inlineStr">
        <is>
          <t>베노티앤알</t>
        </is>
      </c>
      <c r="D19336" t="n">
        <v>207968000</v>
      </c>
      <c r="E19336" t="n">
        <v>227254000</v>
      </c>
      <c r="F19336" t="n">
        <v>242693000</v>
      </c>
      <c r="G19336" t="n">
        <v>10503000</v>
      </c>
      <c r="H19336" t="n">
        <v>2.46</v>
      </c>
      <c r="I19336" t="n">
        <v>4.81</v>
      </c>
      <c r="O19336">
        <f>D19335</f>
      </c>
      <c r="P19336">
        <f>(E19336-F19336+G19336)/O19336*100</f>
      </c>
      <c r="Q19336">
        <f>H19335</f>
      </c>
      <c r="R19336">
        <f>I19335</f>
      </c>
      <c r="S19336">
        <f>H19336-H19335</f>
      </c>
      <c r="T19336">
        <f>I19336-I19335</f>
      </c>
    </row>
    <row r="19337">
      <c r="A19337" t="n">
        <v>2020</v>
      </c>
      <c r="B19337" t="inlineStr">
        <is>
          <t>01043853</t>
        </is>
      </c>
      <c r="C19337" t="inlineStr">
        <is>
          <t>베노티앤알</t>
        </is>
      </c>
      <c r="D19337" t="n">
        <v>265442000</v>
      </c>
      <c r="E19337" t="n">
        <v>83055000</v>
      </c>
      <c r="F19337" t="n">
        <v>26415000</v>
      </c>
      <c r="G19337" t="n">
        <v>4671000</v>
      </c>
      <c r="H19337" t="n">
        <v>2.53</v>
      </c>
      <c r="I19337" t="n">
        <v>3.91</v>
      </c>
      <c r="J19337" t="n">
        <v>11.5207</v>
      </c>
      <c r="K19337" t="n">
        <v>-22790212</v>
      </c>
      <c r="L19337" t="n">
        <v>27094644</v>
      </c>
      <c r="M19337" t="n">
        <v>26544200</v>
      </c>
      <c r="N19337" t="n">
        <v>-22827812</v>
      </c>
      <c r="O19337">
        <f>D19336</f>
      </c>
      <c r="P19337">
        <f>(E19337-F19337+G19337)/O19337*100</f>
      </c>
      <c r="Q19337">
        <f>H19336</f>
      </c>
      <c r="R19337">
        <f>I19336</f>
      </c>
      <c r="S19337">
        <f>H19337-H19336</f>
      </c>
      <c r="T19337">
        <f>I19337-I19336</f>
      </c>
      <c r="U19337">
        <f>(L19337-K19337)/(2*D19337*0.01)</f>
      </c>
      <c r="V19337">
        <f>(L19337+K19337)/(D19337*0.0001)</f>
      </c>
    </row>
    <row r="19338">
      <c r="A19338" t="n">
        <v>2021</v>
      </c>
      <c r="B19338" t="inlineStr">
        <is>
          <t>01043853</t>
        </is>
      </c>
      <c r="C19338" t="inlineStr">
        <is>
          <t>베노티앤알</t>
        </is>
      </c>
      <c r="D19338" t="n">
        <v>239024000</v>
      </c>
      <c r="E19338" t="n">
        <v>93192000</v>
      </c>
      <c r="F19338" t="n">
        <v>135661000</v>
      </c>
      <c r="G19338" t="n">
        <v>4119000</v>
      </c>
      <c r="H19338" t="n">
        <v>3.03</v>
      </c>
      <c r="I19338" t="n">
        <v>3.48</v>
      </c>
      <c r="J19338" t="n">
        <v>10.8657</v>
      </c>
      <c r="K19338" t="n">
        <v>-12448000</v>
      </c>
      <c r="L19338" t="n">
        <v>14600464</v>
      </c>
      <c r="M19338" t="n">
        <v>14358000</v>
      </c>
      <c r="N19338" t="n">
        <v>-12429248</v>
      </c>
      <c r="O19338">
        <f>D19337</f>
      </c>
      <c r="P19338">
        <f>(E19338-F19338+G19338)/O19338*100</f>
      </c>
      <c r="Q19338">
        <f>H19337</f>
      </c>
      <c r="R19338">
        <f>I19337</f>
      </c>
      <c r="S19338">
        <f>H19338-H19337</f>
      </c>
      <c r="T19338">
        <f>I19338-I19337</f>
      </c>
      <c r="U19338">
        <f>(L19338-K19338)/(2*D19338*0.01)</f>
      </c>
      <c r="V19338">
        <f>(L19338+K19338)/(D19338*0.0001)</f>
      </c>
    </row>
    <row r="19339">
      <c r="A19339" t="n">
        <v>2022</v>
      </c>
      <c r="B19339" t="inlineStr">
        <is>
          <t>01043853</t>
        </is>
      </c>
      <c r="C19339" t="inlineStr">
        <is>
          <t>베노티앤알</t>
        </is>
      </c>
      <c r="D19339" t="n">
        <v>545775000</v>
      </c>
      <c r="E19339" t="n">
        <v>136982000</v>
      </c>
      <c r="F19339" t="n">
        <v>645369000</v>
      </c>
      <c r="G19339" t="n">
        <v>3912000</v>
      </c>
      <c r="H19339" t="n">
        <v>5.35</v>
      </c>
      <c r="I19339" t="n">
        <v>3.04</v>
      </c>
      <c r="J19339" t="n">
        <v>9.2385</v>
      </c>
      <c r="K19339" t="n">
        <v>-9801000</v>
      </c>
      <c r="L19339" t="n">
        <v>11481275</v>
      </c>
      <c r="M19339" t="n">
        <v>11451000</v>
      </c>
      <c r="N19339" t="n">
        <v>-10379525</v>
      </c>
      <c r="O19339">
        <f>D19338</f>
      </c>
      <c r="P19339">
        <f>(E19339-F19339+G19339)/O19339*100</f>
      </c>
      <c r="Q19339">
        <f>H19338</f>
      </c>
      <c r="R19339">
        <f>I19338</f>
      </c>
      <c r="S19339">
        <f>H19339-H19338</f>
      </c>
      <c r="T19339">
        <f>I19339-I19338</f>
      </c>
      <c r="U19339">
        <f>(L19339-K19339)/(2*D19339*0.01)</f>
      </c>
      <c r="V19339">
        <f>(L19339+K19339)/(D19339*0.0001)</f>
      </c>
    </row>
    <row r="19340">
      <c r="A19340" t="n">
        <v>2023</v>
      </c>
      <c r="B19340" t="inlineStr">
        <is>
          <t>01043853</t>
        </is>
      </c>
      <c r="C19340" t="inlineStr">
        <is>
          <t>베노티앤알</t>
        </is>
      </c>
      <c r="D19340" t="n">
        <v>917070000</v>
      </c>
      <c r="E19340" t="n">
        <v>268752000</v>
      </c>
      <c r="F19340" t="n">
        <v>57192000</v>
      </c>
      <c r="G19340" t="n">
        <v>7259000</v>
      </c>
      <c r="H19340" t="n">
        <v>4.58</v>
      </c>
      <c r="I19340" t="n">
        <v>2.655</v>
      </c>
      <c r="J19340" t="n">
        <v>10.18</v>
      </c>
      <c r="K19340" t="n">
        <v>-13785000</v>
      </c>
      <c r="L19340" t="n">
        <v>16507260</v>
      </c>
      <c r="M19340" t="n">
        <v>16524000</v>
      </c>
      <c r="N19340" t="n">
        <v>-14673120</v>
      </c>
      <c r="O19340">
        <f>D19339</f>
      </c>
      <c r="P19340">
        <f>(E19340-F19340+G19340)/O19340*100</f>
      </c>
      <c r="Q19340">
        <f>H19339</f>
      </c>
      <c r="R19340">
        <f>I19339</f>
      </c>
      <c r="S19340">
        <f>H19340-H19339</f>
      </c>
      <c r="T19340">
        <f>I19340-I19339</f>
      </c>
      <c r="U19340">
        <f>(L19340-K19340)/(2*D19340*0.01)</f>
      </c>
      <c r="V19340">
        <f>(L19340+K19340)/(D19340*0.0001)</f>
      </c>
    </row>
    <row r="19341">
      <c r="A19341" t="n">
        <v>2024</v>
      </c>
      <c r="B19341" t="inlineStr">
        <is>
          <t>01043853</t>
        </is>
      </c>
      <c r="C19341" t="inlineStr">
        <is>
          <t>베노티앤알</t>
        </is>
      </c>
      <c r="D19341" t="n">
        <v>1249847000</v>
      </c>
      <c r="E19341" t="n">
        <v>255795000</v>
      </c>
      <c r="F19341" t="n">
        <v>4628000</v>
      </c>
      <c r="G19341" t="n">
        <v>7327000</v>
      </c>
      <c r="H19341" t="n">
        <v>4</v>
      </c>
      <c r="I19341" t="n">
        <v>2.93</v>
      </c>
      <c r="J19341" t="n">
        <v>9.015000000000001</v>
      </c>
      <c r="K19341" t="n">
        <v>-23761000</v>
      </c>
      <c r="L19341" t="n">
        <v>27496634</v>
      </c>
      <c r="M19341" t="n">
        <v>27538000</v>
      </c>
      <c r="N19341" t="n">
        <v>-23747693</v>
      </c>
      <c r="O19341">
        <f>D19340</f>
      </c>
      <c r="P19341">
        <f>(E19341-F19341+G19341)/O19341*100</f>
      </c>
      <c r="Q19341">
        <f>H19340</f>
      </c>
      <c r="R19341">
        <f>I19340</f>
      </c>
      <c r="S19341">
        <f>H19341-H19340</f>
      </c>
      <c r="T19341">
        <f>I19341-I19340</f>
      </c>
      <c r="U19341">
        <f>(L19341-K19341)/(2*D19341*0.01)</f>
      </c>
      <c r="V19341">
        <f>(L19341+K19341)/(D19341*0.0001)</f>
      </c>
    </row>
    <row r="19342">
      <c r="A19342" t="n">
        <v>2025</v>
      </c>
      <c r="B19342" t="inlineStr">
        <is>
          <t>01043853</t>
        </is>
      </c>
      <c r="C19342" t="inlineStr">
        <is>
          <t>베노티앤알</t>
        </is>
      </c>
      <c r="D19342" t="n">
        <v>1328035000</v>
      </c>
      <c r="E19342" t="n">
        <v>339368000</v>
      </c>
      <c r="F19342" t="n">
        <v>521649000</v>
      </c>
      <c r="G19342" t="n">
        <v>10615000</v>
      </c>
      <c r="H19342" t="n">
        <v>4.345</v>
      </c>
      <c r="I19342" t="n">
        <v>2.41</v>
      </c>
      <c r="J19342" t="n">
        <v>8.94</v>
      </c>
      <c r="K19342" t="n">
        <v>-25223000</v>
      </c>
      <c r="L19342" t="n">
        <v>29116000</v>
      </c>
      <c r="M19342" t="n">
        <v>29216000</v>
      </c>
      <c r="N19342" t="n">
        <v>-26640000</v>
      </c>
      <c r="O19342">
        <f>D19341</f>
      </c>
      <c r="P19342">
        <f>(E19342-F19342+G19342)/O19342*100</f>
      </c>
      <c r="Q19342">
        <f>H19341</f>
      </c>
      <c r="R19342">
        <f>I19341</f>
      </c>
      <c r="S19342">
        <f>H19342-H19341</f>
      </c>
      <c r="T19342">
        <f>I19342-I19341</f>
      </c>
      <c r="U19342">
        <f>(L19342-K19342)/(2*D19342*0.01)</f>
      </c>
      <c r="V19342">
        <f>(L19342+K19342)/(D19342*0.0001)</f>
      </c>
    </row>
    <row r="19343">
      <c r="A19343" t="n">
        <v>2015</v>
      </c>
      <c r="B19343" t="inlineStr">
        <is>
          <t>01046203</t>
        </is>
      </c>
      <c r="C19343" t="inlineStr">
        <is>
          <t>스튜디오산타클로스엔터테인먼트</t>
        </is>
      </c>
      <c r="D19343" t="n">
        <v>484503000</v>
      </c>
      <c r="E19343" t="n">
        <v>86386000</v>
      </c>
      <c r="F19343" t="n">
        <v>10909000</v>
      </c>
      <c r="G19343" t="n">
        <v>2257000</v>
      </c>
      <c r="H19343" t="n">
        <v>2.88</v>
      </c>
      <c r="I19343" t="n">
        <v>5</v>
      </c>
      <c r="K19343" t="n">
        <v>-18582000</v>
      </c>
      <c r="L19343" t="n">
        <v>22445000</v>
      </c>
      <c r="M19343" t="n">
        <v>21745000</v>
      </c>
      <c r="N19343" t="n">
        <v>-18417000</v>
      </c>
      <c r="U19343">
        <f>(L19343-K19343)/(2*D19343*0.01)</f>
      </c>
      <c r="V19343">
        <f>(L19343+K19343)/(D19343*0.0001)</f>
      </c>
    </row>
    <row r="19344">
      <c r="A19344" t="n">
        <v>2016</v>
      </c>
      <c r="B19344" t="inlineStr">
        <is>
          <t>01046203</t>
        </is>
      </c>
      <c r="C19344" t="inlineStr">
        <is>
          <t>스튜디오산타클로스엔터테인먼트</t>
        </is>
      </c>
      <c r="D19344" t="n">
        <v>895702000</v>
      </c>
      <c r="F19344" t="n">
        <v>48577000</v>
      </c>
      <c r="H19344" t="n">
        <v>2.93</v>
      </c>
      <c r="I19344" t="n">
        <v>5</v>
      </c>
      <c r="K19344" t="n">
        <v>-47794000</v>
      </c>
      <c r="L19344" t="n">
        <v>57349000</v>
      </c>
      <c r="M19344" t="n">
        <v>55599000</v>
      </c>
      <c r="N19344" t="n">
        <v>-47390000</v>
      </c>
      <c r="O19344">
        <f>D19343</f>
      </c>
      <c r="Q19344">
        <f>H19343</f>
      </c>
      <c r="R19344">
        <f>I19343</f>
      </c>
      <c r="S19344">
        <f>H19344-H19343</f>
      </c>
      <c r="T19344">
        <f>I19344-I19343</f>
      </c>
      <c r="U19344">
        <f>(L19344-K19344)/(2*D19344*0.01)</f>
      </c>
      <c r="V19344">
        <f>(L19344+K19344)/(D19344*0.0001)</f>
      </c>
    </row>
    <row r="19345">
      <c r="A19345" t="n">
        <v>2017</v>
      </c>
      <c r="B19345" t="inlineStr">
        <is>
          <t>01046203</t>
        </is>
      </c>
      <c r="C19345" t="inlineStr">
        <is>
          <t>스튜디오산타클로스엔터테인먼트</t>
        </is>
      </c>
      <c r="D19345" t="n">
        <v>658956000</v>
      </c>
      <c r="F19345" t="n">
        <v>420371000</v>
      </c>
      <c r="H19345" t="n">
        <v>3.35</v>
      </c>
      <c r="I19345" t="n">
        <v>5</v>
      </c>
      <c r="K19345" t="n">
        <v>-31508000</v>
      </c>
      <c r="L19345" t="n">
        <v>37801000</v>
      </c>
      <c r="M19345" t="n">
        <v>36811000</v>
      </c>
      <c r="N19345" t="n">
        <v>-31357000</v>
      </c>
      <c r="O19345">
        <f>D19344</f>
      </c>
      <c r="Q19345">
        <f>H19344</f>
      </c>
      <c r="R19345">
        <f>I19344</f>
      </c>
      <c r="S19345">
        <f>H19345-H19344</f>
      </c>
      <c r="T19345">
        <f>I19345-I19344</f>
      </c>
      <c r="U19345">
        <f>(L19345-K19345)/(2*D19345*0.01)</f>
      </c>
      <c r="V19345">
        <f>(L19345+K19345)/(D19345*0.0001)</f>
      </c>
    </row>
    <row r="19346">
      <c r="A19346" t="n">
        <v>2018</v>
      </c>
      <c r="B19346" t="inlineStr">
        <is>
          <t>01046203</t>
        </is>
      </c>
      <c r="C19346" t="inlineStr">
        <is>
          <t>스튜디오산타클로스엔터테인먼트</t>
        </is>
      </c>
      <c r="D19346" t="n">
        <v>722849000</v>
      </c>
      <c r="E19346" t="n">
        <v>196562000</v>
      </c>
      <c r="F19346" t="n">
        <v>131788000</v>
      </c>
      <c r="G19346" t="n">
        <v>10407000</v>
      </c>
      <c r="H19346" t="n">
        <v>2.87</v>
      </c>
      <c r="I19346" t="n">
        <v>5</v>
      </c>
      <c r="J19346" t="n">
        <v>9.92</v>
      </c>
      <c r="K19346" t="n">
        <v>-44846660</v>
      </c>
      <c r="L19346" t="n">
        <v>53865297</v>
      </c>
      <c r="M19346" t="n">
        <v>52184608</v>
      </c>
      <c r="N19346" t="n">
        <v>-44440904</v>
      </c>
      <c r="O19346">
        <f>D19345</f>
      </c>
      <c r="P19346">
        <f>(E19346-F19346+G19346)/O19346*100</f>
      </c>
      <c r="Q19346">
        <f>H19345</f>
      </c>
      <c r="R19346">
        <f>I19345</f>
      </c>
      <c r="S19346">
        <f>H19346-H19345</f>
      </c>
      <c r="T19346">
        <f>I19346-I19345</f>
      </c>
      <c r="U19346">
        <f>(L19346-K19346)/(2*D19346*0.01)</f>
      </c>
      <c r="V19346">
        <f>(L19346+K19346)/(D19346*0.0001)</f>
      </c>
    </row>
    <row r="19347">
      <c r="A19347" t="n">
        <v>2019</v>
      </c>
      <c r="B19347" t="inlineStr">
        <is>
          <t>01046203</t>
        </is>
      </c>
      <c r="C19347" t="inlineStr">
        <is>
          <t>스튜디오산타클로스엔터테인먼트</t>
        </is>
      </c>
      <c r="D19347" t="n">
        <v>958503000</v>
      </c>
      <c r="E19347" t="n">
        <v>328750000</v>
      </c>
      <c r="F19347" t="n">
        <v>54861000</v>
      </c>
      <c r="G19347" t="n">
        <v>12613000</v>
      </c>
      <c r="H19347" t="n">
        <v>2.66</v>
      </c>
      <c r="I19347" t="n">
        <v>5</v>
      </c>
      <c r="K19347" t="n">
        <v>-63115000</v>
      </c>
      <c r="L19347" t="n">
        <v>76875000</v>
      </c>
      <c r="M19347" t="n">
        <v>74405000</v>
      </c>
      <c r="N19347" t="n">
        <v>-62521000</v>
      </c>
      <c r="O19347">
        <f>D19346</f>
      </c>
      <c r="P19347">
        <f>(E19347-F19347+G19347)/O19347*100</f>
      </c>
      <c r="Q19347">
        <f>H19346</f>
      </c>
      <c r="R19347">
        <f>I19346</f>
      </c>
      <c r="S19347">
        <f>H19347-H19346</f>
      </c>
      <c r="T19347">
        <f>I19347-I19346</f>
      </c>
      <c r="U19347">
        <f>(L19347-K19347)/(2*D19347*0.01)</f>
      </c>
      <c r="V19347">
        <f>(L19347+K19347)/(D19347*0.0001)</f>
      </c>
    </row>
    <row r="19348">
      <c r="A19348" t="n">
        <v>2020</v>
      </c>
      <c r="B19348" t="inlineStr">
        <is>
          <t>01046203</t>
        </is>
      </c>
      <c r="C19348" t="inlineStr">
        <is>
          <t>스튜디오산타클로스</t>
        </is>
      </c>
      <c r="E19348" t="n">
        <v>363114000</v>
      </c>
      <c r="F19348" t="n">
        <v>679035000</v>
      </c>
      <c r="G19348" t="n">
        <v>19619000</v>
      </c>
      <c r="H19348" t="n">
        <v>3.02</v>
      </c>
      <c r="I19348" t="n">
        <v>5</v>
      </c>
      <c r="J19348" t="n">
        <v>17.48</v>
      </c>
      <c r="O19348">
        <f>D19347</f>
      </c>
      <c r="Q19348">
        <f>H19347</f>
      </c>
      <c r="R19348">
        <f>I19347</f>
      </c>
      <c r="S19348">
        <f>H19348-H19347</f>
      </c>
      <c r="T19348">
        <f>I19348-I19347</f>
      </c>
    </row>
    <row r="19349">
      <c r="A19349" t="n">
        <v>2017</v>
      </c>
      <c r="B19349" t="inlineStr">
        <is>
          <t>01046391</t>
        </is>
      </c>
      <c r="C19349" t="inlineStr">
        <is>
          <t>싸이토젠</t>
        </is>
      </c>
      <c r="D19349" t="n">
        <v>345592566</v>
      </c>
      <c r="E19349" t="n">
        <v>119795809</v>
      </c>
      <c r="F19349" t="n">
        <v>68099854</v>
      </c>
      <c r="G19349" t="n">
        <v>7691387</v>
      </c>
      <c r="H19349" t="n">
        <v>3.07</v>
      </c>
      <c r="I19349" t="n">
        <v>5</v>
      </c>
      <c r="K19349" t="n">
        <v>-15894000</v>
      </c>
      <c r="L19349" t="n">
        <v>18675000</v>
      </c>
      <c r="M19349" t="n">
        <v>18351000</v>
      </c>
      <c r="N19349" t="n">
        <v>-15594000</v>
      </c>
      <c r="U19349">
        <f>(L19349-K19349)/(2*D19349*0.01)</f>
      </c>
      <c r="V19349">
        <f>(L19349+K19349)/(D19349*0.0001)</f>
      </c>
    </row>
    <row r="19350">
      <c r="A19350" t="n">
        <v>2018</v>
      </c>
      <c r="B19350" t="inlineStr">
        <is>
          <t>01046391</t>
        </is>
      </c>
      <c r="C19350" t="inlineStr">
        <is>
          <t>싸이토젠</t>
        </is>
      </c>
      <c r="D19350" t="n">
        <v>466611989</v>
      </c>
      <c r="E19350" t="n">
        <v>109545131</v>
      </c>
      <c r="F19350" t="n">
        <v>37353526</v>
      </c>
      <c r="G19350" t="n">
        <v>10331824</v>
      </c>
      <c r="H19350" t="n">
        <v>2.56</v>
      </c>
      <c r="I19350" t="n">
        <v>5</v>
      </c>
      <c r="K19350" t="n">
        <v>-24196405</v>
      </c>
      <c r="L19350" t="n">
        <v>28902307</v>
      </c>
      <c r="M19350" t="n">
        <v>27911605</v>
      </c>
      <c r="N19350" t="n">
        <v>-23911207</v>
      </c>
      <c r="O19350">
        <f>D19349</f>
      </c>
      <c r="P19350">
        <f>(E19350-F19350+G19350)/O19350*100</f>
      </c>
      <c r="Q19350">
        <f>H19349</f>
      </c>
      <c r="R19350">
        <f>I19349</f>
      </c>
      <c r="S19350">
        <f>H19350-H19349</f>
      </c>
      <c r="T19350">
        <f>I19350-I19349</f>
      </c>
      <c r="U19350">
        <f>(L19350-K19350)/(2*D19350*0.01)</f>
      </c>
      <c r="V19350">
        <f>(L19350+K19350)/(D19350*0.0001)</f>
      </c>
    </row>
    <row r="19351">
      <c r="A19351" t="n">
        <v>2019</v>
      </c>
      <c r="B19351" t="inlineStr">
        <is>
          <t>01046391</t>
        </is>
      </c>
      <c r="C19351" t="inlineStr">
        <is>
          <t>싸이토젠</t>
        </is>
      </c>
      <c r="D19351" t="n">
        <v>591885898</v>
      </c>
      <c r="E19351" t="n">
        <v>250669635</v>
      </c>
      <c r="F19351" t="n">
        <v>163537220</v>
      </c>
      <c r="G19351" t="n">
        <v>11647968</v>
      </c>
      <c r="H19351" t="n">
        <v>2.48</v>
      </c>
      <c r="I19351" t="n">
        <v>5</v>
      </c>
      <c r="K19351" t="n">
        <v>-36818480</v>
      </c>
      <c r="L19351" t="n">
        <v>45046838</v>
      </c>
      <c r="M19351" t="n">
        <v>43435973</v>
      </c>
      <c r="N19351" t="n">
        <v>-36357199</v>
      </c>
      <c r="O19351">
        <f>D19350</f>
      </c>
      <c r="P19351">
        <f>(E19351-F19351+G19351)/O19351*100</f>
      </c>
      <c r="Q19351">
        <f>H19350</f>
      </c>
      <c r="R19351">
        <f>I19350</f>
      </c>
      <c r="S19351">
        <f>H19351-H19350</f>
      </c>
      <c r="T19351">
        <f>I19351-I19350</f>
      </c>
      <c r="U19351">
        <f>(L19351-K19351)/(2*D19351*0.01)</f>
      </c>
      <c r="V19351">
        <f>(L19351+K19351)/(D19351*0.0001)</f>
      </c>
    </row>
    <row r="19352">
      <c r="A19352" t="n">
        <v>2020</v>
      </c>
      <c r="B19352" t="inlineStr">
        <is>
          <t>01046391</t>
        </is>
      </c>
      <c r="C19352" t="inlineStr">
        <is>
          <t>싸이토젠</t>
        </is>
      </c>
      <c r="D19352" t="n">
        <v>820904932</v>
      </c>
      <c r="E19352" t="n">
        <v>304612730</v>
      </c>
      <c r="F19352" t="n">
        <v>108929277</v>
      </c>
      <c r="G19352" t="n">
        <v>14354016</v>
      </c>
      <c r="H19352" t="n">
        <v>2.16</v>
      </c>
      <c r="I19352" t="n">
        <v>5</v>
      </c>
      <c r="K19352" t="n">
        <v>-66668870</v>
      </c>
      <c r="L19352" t="n">
        <v>78903184</v>
      </c>
      <c r="M19352" t="n">
        <v>75887104</v>
      </c>
      <c r="N19352" t="n">
        <v>-65644740</v>
      </c>
      <c r="O19352">
        <f>D19351</f>
      </c>
      <c r="P19352">
        <f>(E19352-F19352+G19352)/O19352*100</f>
      </c>
      <c r="Q19352">
        <f>H19351</f>
      </c>
      <c r="R19352">
        <f>I19351</f>
      </c>
      <c r="S19352">
        <f>H19352-H19351</f>
      </c>
      <c r="T19352">
        <f>I19352-I19351</f>
      </c>
      <c r="U19352">
        <f>(L19352-K19352)/(2*D19352*0.01)</f>
      </c>
      <c r="V19352">
        <f>(L19352+K19352)/(D19352*0.0001)</f>
      </c>
    </row>
    <row r="19353">
      <c r="A19353" t="n">
        <v>2021</v>
      </c>
      <c r="B19353" t="inlineStr">
        <is>
          <t>01046391</t>
        </is>
      </c>
      <c r="C19353" t="inlineStr">
        <is>
          <t>싸이토젠</t>
        </is>
      </c>
      <c r="D19353" t="n">
        <v>991048956</v>
      </c>
      <c r="E19353" t="n">
        <v>377467249</v>
      </c>
      <c r="F19353" t="n">
        <v>154571884</v>
      </c>
      <c r="G19353" t="n">
        <v>16632172</v>
      </c>
      <c r="H19353" t="n">
        <v>2.67</v>
      </c>
      <c r="I19353" t="n">
        <v>5</v>
      </c>
      <c r="K19353" t="n">
        <v>-72337396</v>
      </c>
      <c r="L19353" t="n">
        <v>84255500</v>
      </c>
      <c r="M19353" t="n">
        <v>81507844</v>
      </c>
      <c r="N19353" t="n">
        <v>-71555497</v>
      </c>
      <c r="O19353">
        <f>D19352</f>
      </c>
      <c r="P19353">
        <f>(E19353-F19353+G19353)/O19353*100</f>
      </c>
      <c r="Q19353">
        <f>H19352</f>
      </c>
      <c r="R19353">
        <f>I19352</f>
      </c>
      <c r="S19353">
        <f>H19353-H19352</f>
      </c>
      <c r="T19353">
        <f>I19353-I19352</f>
      </c>
      <c r="U19353">
        <f>(L19353-K19353)/(2*D19353*0.01)</f>
      </c>
      <c r="V19353">
        <f>(L19353+K19353)/(D19353*0.0001)</f>
      </c>
    </row>
    <row r="19354">
      <c r="A19354" t="n">
        <v>2022</v>
      </c>
      <c r="B19354" t="inlineStr">
        <is>
          <t>01046391</t>
        </is>
      </c>
      <c r="C19354" t="inlineStr">
        <is>
          <t>싸이토젠</t>
        </is>
      </c>
      <c r="D19354" t="n">
        <v>1129910086</v>
      </c>
      <c r="E19354" t="n">
        <v>412500630</v>
      </c>
      <c r="F19354" t="n">
        <v>255507395</v>
      </c>
      <c r="G19354" t="n">
        <v>24755837</v>
      </c>
      <c r="H19354" t="n">
        <v>5.24</v>
      </c>
      <c r="I19354" t="n">
        <v>6.96</v>
      </c>
      <c r="K19354" t="n">
        <v>-69306412</v>
      </c>
      <c r="L19354" t="n">
        <v>79711199</v>
      </c>
      <c r="M19354" t="n">
        <v>77713466</v>
      </c>
      <c r="N19354" t="n">
        <v>-68988560</v>
      </c>
      <c r="O19354">
        <f>D19353</f>
      </c>
      <c r="P19354">
        <f>(E19354-F19354+G19354)/O19354*100</f>
      </c>
      <c r="Q19354">
        <f>H19353</f>
      </c>
      <c r="R19354">
        <f>I19353</f>
      </c>
      <c r="S19354">
        <f>H19354-H19353</f>
      </c>
      <c r="T19354">
        <f>I19354-I19353</f>
      </c>
      <c r="U19354">
        <f>(L19354-K19354)/(2*D19354*0.01)</f>
      </c>
      <c r="V19354">
        <f>(L19354+K19354)/(D19354*0.0001)</f>
      </c>
    </row>
    <row r="19355">
      <c r="A19355" t="n">
        <v>2023</v>
      </c>
      <c r="B19355" t="inlineStr">
        <is>
          <t>01046391</t>
        </is>
      </c>
      <c r="C19355" t="inlineStr">
        <is>
          <t>싸이토젠</t>
        </is>
      </c>
      <c r="D19355" t="n">
        <v>1327901322</v>
      </c>
      <c r="E19355" t="n">
        <v>406181106</v>
      </c>
      <c r="F19355" t="n">
        <v>188451156</v>
      </c>
      <c r="G19355" t="n">
        <v>54749214</v>
      </c>
      <c r="H19355" t="n">
        <v>4.12</v>
      </c>
      <c r="I19355" t="n">
        <v>5.13</v>
      </c>
      <c r="K19355" t="n">
        <v>-79369665</v>
      </c>
      <c r="L19355" t="n">
        <v>91388829</v>
      </c>
      <c r="M19355" t="n">
        <v>89669476</v>
      </c>
      <c r="N19355" t="n">
        <v>-79465691</v>
      </c>
      <c r="O19355">
        <f>D19354</f>
      </c>
      <c r="P19355">
        <f>(E19355-F19355+G19355)/O19355*100</f>
      </c>
      <c r="Q19355">
        <f>H19354</f>
      </c>
      <c r="R19355">
        <f>I19354</f>
      </c>
      <c r="S19355">
        <f>H19355-H19354</f>
      </c>
      <c r="T19355">
        <f>I19355-I19354</f>
      </c>
      <c r="U19355">
        <f>(L19355-K19355)/(2*D19355*0.01)</f>
      </c>
      <c r="V19355">
        <f>(L19355+K19355)/(D19355*0.0001)</f>
      </c>
    </row>
    <row r="19356">
      <c r="A19356" t="n">
        <v>2024</v>
      </c>
      <c r="B19356" t="inlineStr">
        <is>
          <t>01046391</t>
        </is>
      </c>
      <c r="C19356" t="inlineStr">
        <is>
          <t>싸이토젠</t>
        </is>
      </c>
      <c r="D19356" t="n">
        <v>1538091545</v>
      </c>
      <c r="E19356" t="n">
        <v>469933308</v>
      </c>
      <c r="F19356" t="n">
        <v>255479965</v>
      </c>
      <c r="G19356" t="n">
        <v>54239326</v>
      </c>
      <c r="H19356" t="n">
        <v>3.788</v>
      </c>
      <c r="I19356" t="n">
        <v>3.915</v>
      </c>
      <c r="K19356" t="n">
        <v>-107529055</v>
      </c>
      <c r="L19356" t="n">
        <v>125476982</v>
      </c>
      <c r="M19356" t="n">
        <v>123532981</v>
      </c>
      <c r="N19356" t="n">
        <v>-107990234</v>
      </c>
      <c r="O19356">
        <f>D19355</f>
      </c>
      <c r="P19356">
        <f>(E19356-F19356+G19356)/O19356*100</f>
      </c>
      <c r="Q19356">
        <f>H19355</f>
      </c>
      <c r="R19356">
        <f>I19355</f>
      </c>
      <c r="S19356">
        <f>H19356-H19355</f>
      </c>
      <c r="T19356">
        <f>I19356-I19355</f>
      </c>
      <c r="U19356">
        <f>(L19356-K19356)/(2*D19356*0.01)</f>
      </c>
      <c r="V19356">
        <f>(L19356+K19356)/(D19356*0.0001)</f>
      </c>
    </row>
    <row r="19357">
      <c r="A19357" t="n">
        <v>2025</v>
      </c>
      <c r="B19357" t="inlineStr">
        <is>
          <t>01046391</t>
        </is>
      </c>
      <c r="C19357" t="inlineStr">
        <is>
          <t>싸이토젠</t>
        </is>
      </c>
      <c r="D19357" t="n">
        <v>1747588224</v>
      </c>
      <c r="E19357" t="n">
        <v>464387528</v>
      </c>
      <c r="F19357" t="n">
        <v>231059944</v>
      </c>
      <c r="G19357" t="n">
        <v>53530412</v>
      </c>
      <c r="H19357" t="n">
        <v>4.115</v>
      </c>
      <c r="I19357" t="n">
        <v>3.68</v>
      </c>
      <c r="K19357" t="n">
        <v>-131000183</v>
      </c>
      <c r="L19357" t="n">
        <v>152421316</v>
      </c>
      <c r="M19357" t="n">
        <v>153164735</v>
      </c>
      <c r="N19357" t="n">
        <v>-134100633</v>
      </c>
      <c r="O19357">
        <f>D19356</f>
      </c>
      <c r="P19357">
        <f>(E19357-F19357+G19357)/O19357*100</f>
      </c>
      <c r="Q19357">
        <f>H19356</f>
      </c>
      <c r="R19357">
        <f>I19356</f>
      </c>
      <c r="S19357">
        <f>H19357-H19356</f>
      </c>
      <c r="T19357">
        <f>I19357-I19356</f>
      </c>
      <c r="U19357">
        <f>(L19357-K19357)/(2*D19357*0.01)</f>
      </c>
      <c r="V19357">
        <f>(L19357+K19357)/(D19357*0.0001)</f>
      </c>
    </row>
    <row r="19358">
      <c r="A19358" t="n">
        <v>2016</v>
      </c>
      <c r="B19358" t="inlineStr">
        <is>
          <t>01047169</t>
        </is>
      </c>
      <c r="C19358" t="inlineStr">
        <is>
          <t>지란지교시큐리티</t>
        </is>
      </c>
      <c r="D19358" t="n">
        <v>1368380805</v>
      </c>
      <c r="E19358" t="n">
        <v>406279295</v>
      </c>
      <c r="F19358" t="n">
        <v>92641569</v>
      </c>
      <c r="G19358" t="n">
        <v>24968377</v>
      </c>
      <c r="H19358" t="n">
        <v>2.68</v>
      </c>
      <c r="I19358" t="n">
        <v>3.07</v>
      </c>
      <c r="J19358" t="n">
        <v>9.5</v>
      </c>
    </row>
    <row r="19359">
      <c r="A19359" t="n">
        <v>2018</v>
      </c>
      <c r="B19359" t="inlineStr">
        <is>
          <t>01047169</t>
        </is>
      </c>
      <c r="C19359" t="inlineStr">
        <is>
          <t>지란지교시큐리티</t>
        </is>
      </c>
      <c r="D19359" t="n">
        <v>2233109845</v>
      </c>
      <c r="E19359" t="n">
        <v>488049261</v>
      </c>
      <c r="F19359" t="n">
        <v>250398140</v>
      </c>
      <c r="G19359" t="n">
        <v>69870033</v>
      </c>
      <c r="H19359" t="n">
        <v>2.54</v>
      </c>
      <c r="I19359" t="n">
        <v>3.54</v>
      </c>
      <c r="J19359" t="n">
        <v>9.5</v>
      </c>
      <c r="K19359" t="n">
        <v>-226077850</v>
      </c>
      <c r="L19359" t="n">
        <v>194345646</v>
      </c>
      <c r="M19359" t="n">
        <v>199156811</v>
      </c>
      <c r="N19359" t="n">
        <v>-225709021</v>
      </c>
      <c r="U19359">
        <f>(L19359-K19359)/(2*D19359*0.01)</f>
      </c>
    </row>
    <row r="19360">
      <c r="A19360" t="n">
        <v>2019</v>
      </c>
      <c r="B19360" t="inlineStr">
        <is>
          <t>01047169</t>
        </is>
      </c>
      <c r="C19360" t="inlineStr">
        <is>
          <t>지란지교시큐리티</t>
        </is>
      </c>
      <c r="D19360" t="n">
        <v>2978387827</v>
      </c>
      <c r="E19360" t="n">
        <v>494120799</v>
      </c>
      <c r="F19360" t="n">
        <v>232614175</v>
      </c>
      <c r="G19360" t="n">
        <v>69271658</v>
      </c>
      <c r="H19360" t="n">
        <v>2.28</v>
      </c>
      <c r="I19360" t="n">
        <v>4.07</v>
      </c>
      <c r="J19360" t="n">
        <v>10.96</v>
      </c>
      <c r="K19360" t="n">
        <v>-307017920</v>
      </c>
      <c r="L19360" t="n">
        <v>365402669</v>
      </c>
      <c r="M19360" t="n">
        <v>365705549</v>
      </c>
      <c r="N19360" t="n">
        <v>-312826499</v>
      </c>
      <c r="O19360">
        <f>D19359</f>
      </c>
      <c r="P19360">
        <f>(E19360-F19360+G19360)/O19360*100</f>
      </c>
      <c r="Q19360">
        <f>H19359</f>
      </c>
      <c r="R19360">
        <f>I19359</f>
      </c>
      <c r="S19360">
        <f>H19360-H19359</f>
      </c>
      <c r="T19360">
        <f>I19360-I19359</f>
      </c>
      <c r="U19360">
        <f>(L19360-K19360)/(2*D19360*0.01)</f>
      </c>
      <c r="V19360">
        <f>(L19360+K19360)/(D19360*0.0001)</f>
      </c>
    </row>
    <row r="19361">
      <c r="A19361" t="n">
        <v>2020</v>
      </c>
      <c r="B19361" t="inlineStr">
        <is>
          <t>01047169</t>
        </is>
      </c>
      <c r="C19361" t="inlineStr">
        <is>
          <t>지란지교시큐리티</t>
        </is>
      </c>
      <c r="D19361" t="n">
        <v>3433877212</v>
      </c>
      <c r="E19361" t="n">
        <v>599045155</v>
      </c>
      <c r="F19361" t="n">
        <v>194097495</v>
      </c>
      <c r="G19361" t="n">
        <v>81565472</v>
      </c>
      <c r="H19361" t="n">
        <v>2.34</v>
      </c>
      <c r="I19361" t="n">
        <v>3.58</v>
      </c>
      <c r="J19361" t="n">
        <v>10.96</v>
      </c>
      <c r="K19361" t="n">
        <v>-762507305</v>
      </c>
      <c r="L19361" t="n">
        <v>384606408</v>
      </c>
      <c r="M19361" t="n">
        <v>194481376</v>
      </c>
      <c r="N19361" t="n">
        <v>-360720058</v>
      </c>
      <c r="O19361">
        <f>D19360</f>
      </c>
      <c r="P19361">
        <f>(E19361-F19361+G19361)/O19361*100</f>
      </c>
      <c r="Q19361">
        <f>H19360</f>
      </c>
      <c r="R19361">
        <f>I19360</f>
      </c>
      <c r="S19361">
        <f>H19361-H19360</f>
      </c>
      <c r="T19361">
        <f>I19361-I19360</f>
      </c>
      <c r="U19361">
        <f>(L19361-K19361)/(2*D19361*0.01)</f>
      </c>
    </row>
    <row r="19362">
      <c r="A19362" t="n">
        <v>2021</v>
      </c>
      <c r="B19362" t="inlineStr">
        <is>
          <t>01047169</t>
        </is>
      </c>
      <c r="C19362" t="inlineStr">
        <is>
          <t>지란지교시큐리티</t>
        </is>
      </c>
      <c r="D19362" t="n">
        <v>4266296067</v>
      </c>
      <c r="E19362" t="n">
        <v>991143845</v>
      </c>
      <c r="F19362" t="n">
        <v>225858346</v>
      </c>
      <c r="G19362" t="n">
        <v>94638082</v>
      </c>
      <c r="H19362" t="n">
        <v>3.02</v>
      </c>
      <c r="I19362" t="n">
        <v>3.08</v>
      </c>
      <c r="K19362" t="n">
        <v>-368418101</v>
      </c>
      <c r="L19362" t="n">
        <v>433235149</v>
      </c>
      <c r="M19362" t="n">
        <v>437631874</v>
      </c>
      <c r="N19362" t="n">
        <v>-378398782</v>
      </c>
      <c r="O19362">
        <f>D19361</f>
      </c>
      <c r="P19362">
        <f>(E19362-F19362+G19362)/O19362*100</f>
      </c>
      <c r="Q19362">
        <f>H19361</f>
      </c>
      <c r="R19362">
        <f>I19361</f>
      </c>
      <c r="S19362">
        <f>H19362-H19361</f>
      </c>
      <c r="T19362">
        <f>I19362-I19361</f>
      </c>
      <c r="U19362">
        <f>(L19362-K19362)/(2*D19362*0.01)</f>
      </c>
      <c r="V19362">
        <f>(L19362+K19362)/(D19362*0.0001)</f>
      </c>
    </row>
    <row r="19363">
      <c r="A19363" t="n">
        <v>2022</v>
      </c>
      <c r="B19363" t="inlineStr">
        <is>
          <t>01047169</t>
        </is>
      </c>
      <c r="C19363" t="inlineStr">
        <is>
          <t>지란지교시큐리티</t>
        </is>
      </c>
      <c r="D19363" t="n">
        <v>4424801603</v>
      </c>
      <c r="E19363" t="n">
        <v>752115308</v>
      </c>
      <c r="F19363" t="n">
        <v>532214585</v>
      </c>
      <c r="G19363" t="n">
        <v>123756903</v>
      </c>
      <c r="H19363" t="n">
        <v>5.36</v>
      </c>
      <c r="I19363" t="n">
        <v>4.65</v>
      </c>
      <c r="K19363" t="n">
        <v>-727384151</v>
      </c>
      <c r="L19363" t="n">
        <v>40496045</v>
      </c>
      <c r="M19363" t="n">
        <v>48056506</v>
      </c>
      <c r="N19363" t="n">
        <v>-739499793</v>
      </c>
      <c r="O19363">
        <f>D19362</f>
      </c>
      <c r="P19363">
        <f>(E19363-F19363+G19363)/O19363*100</f>
      </c>
      <c r="Q19363">
        <f>H19362</f>
      </c>
      <c r="R19363">
        <f>I19362</f>
      </c>
      <c r="S19363">
        <f>H19363-H19362</f>
      </c>
      <c r="T19363">
        <f>I19363-I19362</f>
      </c>
      <c r="U19363">
        <f>(L19363-K19363)/(2*D19363*0.01)</f>
      </c>
    </row>
    <row r="19364">
      <c r="A19364" t="n">
        <v>2024</v>
      </c>
      <c r="B19364" t="inlineStr">
        <is>
          <t>01047169</t>
        </is>
      </c>
      <c r="C19364" t="inlineStr">
        <is>
          <t>지란지교시큐리티</t>
        </is>
      </c>
      <c r="D19364" t="n">
        <v>726132390</v>
      </c>
      <c r="E19364" t="n">
        <v>53628234</v>
      </c>
      <c r="F19364" t="n">
        <v>22535759</v>
      </c>
      <c r="G19364" t="n">
        <v>12984219</v>
      </c>
      <c r="H19364" t="n">
        <v>3.74</v>
      </c>
      <c r="I19364" t="n">
        <v>4.57</v>
      </c>
    </row>
    <row r="19365">
      <c r="A19365" t="n">
        <v>2025</v>
      </c>
      <c r="B19365" t="inlineStr">
        <is>
          <t>01047169</t>
        </is>
      </c>
      <c r="C19365" t="inlineStr">
        <is>
          <t>지란지교시큐리티</t>
        </is>
      </c>
      <c r="D19365" t="n">
        <v>854833460</v>
      </c>
      <c r="E19365" t="n">
        <v>126607797</v>
      </c>
      <c r="F19365" t="n">
        <v>14138359</v>
      </c>
      <c r="G19365" t="n">
        <v>26914119</v>
      </c>
      <c r="H19365" t="n">
        <v>4.04</v>
      </c>
      <c r="I19365" t="n">
        <v>4.49</v>
      </c>
      <c r="J19365" t="n">
        <v>5.416</v>
      </c>
      <c r="K19365" t="n">
        <v>-42334448</v>
      </c>
      <c r="L19365" t="n">
        <v>46908521</v>
      </c>
      <c r="M19365" t="n">
        <v>47451894</v>
      </c>
      <c r="N19365" t="n">
        <v>-43577042</v>
      </c>
      <c r="O19365">
        <f>D19364</f>
      </c>
      <c r="P19365">
        <f>(E19365-F19365+G19365)/O19365*100</f>
      </c>
      <c r="Q19365">
        <f>H19364</f>
      </c>
      <c r="R19365">
        <f>I19364</f>
      </c>
      <c r="S19365">
        <f>H19365-H19364</f>
      </c>
      <c r="T19365">
        <f>I19365-I19364</f>
      </c>
      <c r="U19365">
        <f>(L19365-K19365)/(2*D19365*0.01)</f>
      </c>
      <c r="V19365">
        <f>(L19365+K19365)/(D19365*0.0001)</f>
      </c>
    </row>
    <row r="19366">
      <c r="A19366" t="n">
        <v>2021</v>
      </c>
      <c r="B19366" t="inlineStr">
        <is>
          <t>01047336</t>
        </is>
      </c>
      <c r="C19366" t="inlineStr">
        <is>
          <t>에이에이아이헬스케어</t>
        </is>
      </c>
      <c r="D19366" t="n">
        <v>485003000</v>
      </c>
      <c r="E19366" t="n">
        <v>163514000</v>
      </c>
      <c r="F19366" t="n">
        <v>52486000</v>
      </c>
      <c r="G19366" t="n">
        <v>10621000</v>
      </c>
      <c r="H19366" t="n">
        <v>2.982</v>
      </c>
      <c r="I19366" t="n">
        <v>3.41</v>
      </c>
      <c r="K19366" t="n">
        <v>-32141000</v>
      </c>
      <c r="L19366" t="n">
        <v>37890000</v>
      </c>
      <c r="M19366" t="n">
        <v>37917000</v>
      </c>
      <c r="N19366" t="n">
        <v>-32745000</v>
      </c>
      <c r="U19366">
        <f>(L19366-K19366)/(2*D19366*0.01)</f>
      </c>
      <c r="V19366">
        <f>(L19366+K19366)/(D19366*0.0001)</f>
      </c>
    </row>
    <row r="19367">
      <c r="A19367" t="n">
        <v>2022</v>
      </c>
      <c r="B19367" t="inlineStr">
        <is>
          <t>01047336</t>
        </is>
      </c>
      <c r="C19367" t="inlineStr">
        <is>
          <t>에이에이아이헬스케어</t>
        </is>
      </c>
      <c r="D19367" t="n">
        <v>393637000</v>
      </c>
      <c r="E19367" t="n">
        <v>158907000</v>
      </c>
      <c r="F19367" t="n">
        <v>184037000</v>
      </c>
      <c r="G19367" t="n">
        <v>15083000</v>
      </c>
      <c r="H19367" t="n">
        <v>5.44</v>
      </c>
      <c r="I19367" t="n">
        <v>3.52</v>
      </c>
      <c r="K19367" t="n">
        <v>-23293000</v>
      </c>
      <c r="L19367" t="n">
        <v>27112000</v>
      </c>
      <c r="M19367" t="n">
        <v>27810000</v>
      </c>
      <c r="N19367" t="n">
        <v>-24241000</v>
      </c>
      <c r="O19367">
        <f>D19366</f>
      </c>
      <c r="P19367">
        <f>(E19367-F19367+G19367)/O19367*100</f>
      </c>
      <c r="Q19367">
        <f>H19366</f>
      </c>
      <c r="R19367">
        <f>I19366</f>
      </c>
      <c r="S19367">
        <f>H19367-H19366</f>
      </c>
      <c r="T19367">
        <f>I19367-I19366</f>
      </c>
      <c r="U19367">
        <f>(L19367-K19367)/(2*D19367*0.01)</f>
      </c>
      <c r="V19367">
        <f>(L19367+K19367)/(D19367*0.0001)</f>
      </c>
    </row>
    <row r="19368">
      <c r="A19368" t="n">
        <v>2023</v>
      </c>
      <c r="B19368" t="inlineStr">
        <is>
          <t>01047336</t>
        </is>
      </c>
      <c r="C19368" t="inlineStr">
        <is>
          <t>에이에이아이헬스케어</t>
        </is>
      </c>
      <c r="D19368" t="n">
        <v>514188000</v>
      </c>
      <c r="E19368" t="n">
        <v>152731000</v>
      </c>
      <c r="F19368" t="n">
        <v>106679000</v>
      </c>
      <c r="G19368" t="n">
        <v>20101000</v>
      </c>
      <c r="H19368" t="n">
        <v>4.568</v>
      </c>
      <c r="I19368" t="n">
        <v>4.19</v>
      </c>
      <c r="K19368" t="n">
        <v>-32294000</v>
      </c>
      <c r="L19368" t="n">
        <v>37624000</v>
      </c>
      <c r="M19368" t="n">
        <v>38286000</v>
      </c>
      <c r="N19368" t="n">
        <v>-33379000</v>
      </c>
      <c r="O19368">
        <f>D19367</f>
      </c>
      <c r="P19368">
        <f>(E19368-F19368+G19368)/O19368*100</f>
      </c>
      <c r="Q19368">
        <f>H19367</f>
      </c>
      <c r="R19368">
        <f>I19367</f>
      </c>
      <c r="S19368">
        <f>H19368-H19367</f>
      </c>
      <c r="T19368">
        <f>I19368-I19367</f>
      </c>
      <c r="U19368">
        <f>(L19368-K19368)/(2*D19368*0.01)</f>
      </c>
      <c r="V19368">
        <f>(L19368+K19368)/(D19368*0.0001)</f>
      </c>
    </row>
    <row r="19369">
      <c r="A19369" t="n">
        <v>2024</v>
      </c>
      <c r="B19369" t="inlineStr">
        <is>
          <t>01047336</t>
        </is>
      </c>
      <c r="C19369" t="inlineStr">
        <is>
          <t>에이에이아이헬스케어</t>
        </is>
      </c>
      <c r="D19369" t="n">
        <v>672528000</v>
      </c>
      <c r="E19369" t="n">
        <v>174519000</v>
      </c>
      <c r="F19369" t="n">
        <v>91341000</v>
      </c>
      <c r="G19369" t="n">
        <v>23648000</v>
      </c>
      <c r="H19369" t="n">
        <v>4.076</v>
      </c>
      <c r="I19369" t="n">
        <v>4.19</v>
      </c>
      <c r="K19369" t="n">
        <v>-43038000</v>
      </c>
      <c r="L19369" t="n">
        <v>50273000</v>
      </c>
      <c r="M19369" t="n">
        <v>50897000</v>
      </c>
      <c r="N19369" t="n">
        <v>-44287000</v>
      </c>
      <c r="O19369">
        <f>D19368</f>
      </c>
      <c r="P19369">
        <f>(E19369-F19369+G19369)/O19369*100</f>
      </c>
      <c r="Q19369">
        <f>H19368</f>
      </c>
      <c r="R19369">
        <f>I19368</f>
      </c>
      <c r="S19369">
        <f>H19369-H19368</f>
      </c>
      <c r="T19369">
        <f>I19369-I19368</f>
      </c>
      <c r="U19369">
        <f>(L19369-K19369)/(2*D19369*0.01)</f>
      </c>
      <c r="V19369">
        <f>(L19369+K19369)/(D19369*0.0001)</f>
      </c>
    </row>
    <row r="19370">
      <c r="A19370" t="n">
        <v>2025</v>
      </c>
      <c r="B19370" t="inlineStr">
        <is>
          <t>01047336</t>
        </is>
      </c>
      <c r="C19370" t="inlineStr">
        <is>
          <t>에이에이아이헬스케어</t>
        </is>
      </c>
      <c r="D19370" t="n">
        <v>839006000</v>
      </c>
      <c r="E19370" t="n">
        <v>213125000</v>
      </c>
      <c r="F19370" t="n">
        <v>29020000</v>
      </c>
      <c r="G19370" t="n">
        <v>26960000</v>
      </c>
      <c r="H19370" t="n">
        <v>4.444</v>
      </c>
      <c r="I19370" t="n">
        <v>4.17</v>
      </c>
      <c r="K19370" t="n">
        <v>-52582000</v>
      </c>
      <c r="L19370" t="n">
        <v>61041000</v>
      </c>
      <c r="M19370" t="n">
        <v>62033000</v>
      </c>
      <c r="N19370" t="n">
        <v>-54291000</v>
      </c>
      <c r="O19370">
        <f>D19369</f>
      </c>
      <c r="P19370">
        <f>(E19370-F19370+G19370)/O19370*100</f>
      </c>
      <c r="Q19370">
        <f>H19369</f>
      </c>
      <c r="R19370">
        <f>I19369</f>
      </c>
      <c r="S19370">
        <f>H19370-H19369</f>
      </c>
      <c r="T19370">
        <f>I19370-I19369</f>
      </c>
      <c r="U19370">
        <f>(L19370-K19370)/(2*D19370*0.01)</f>
      </c>
      <c r="V19370">
        <f>(L19370+K19370)/(D19370*0.0001)</f>
      </c>
    </row>
    <row r="19371">
      <c r="A19371" t="n">
        <v>2016</v>
      </c>
      <c r="B19371" t="inlineStr">
        <is>
          <t>01047415</t>
        </is>
      </c>
      <c r="C19371" t="inlineStr">
        <is>
          <t>정다운</t>
        </is>
      </c>
      <c r="D19371" t="n">
        <v>1940268000</v>
      </c>
      <c r="E19371" t="n">
        <v>643899000</v>
      </c>
      <c r="F19371" t="n">
        <v>1083478000</v>
      </c>
      <c r="G19371" t="n">
        <v>50339000</v>
      </c>
      <c r="H19371" t="n">
        <v>2.49</v>
      </c>
      <c r="I19371" t="n">
        <v>4.58</v>
      </c>
      <c r="K19371" t="n">
        <v>-113295000</v>
      </c>
      <c r="L19371" t="n">
        <v>130499000</v>
      </c>
      <c r="M19371" t="n">
        <v>126853000</v>
      </c>
      <c r="N19371" t="n">
        <v>-112510000</v>
      </c>
      <c r="U19371">
        <f>(L19371-K19371)/(2*D19371*0.01)</f>
      </c>
      <c r="V19371">
        <f>(L19371+K19371)/(D19371*0.0001)</f>
      </c>
    </row>
    <row r="19372">
      <c r="A19372" t="n">
        <v>2017</v>
      </c>
      <c r="B19372" t="inlineStr">
        <is>
          <t>01047415</t>
        </is>
      </c>
      <c r="C19372" t="inlineStr">
        <is>
          <t>정다운</t>
        </is>
      </c>
      <c r="D19372" t="n">
        <v>2130817000</v>
      </c>
      <c r="E19372" t="n">
        <v>508278000</v>
      </c>
      <c r="F19372" t="n">
        <v>418196000</v>
      </c>
      <c r="G19372" t="n">
        <v>45650000</v>
      </c>
      <c r="H19372" t="n">
        <v>2.9</v>
      </c>
      <c r="I19372" t="n">
        <v>3.84</v>
      </c>
      <c r="O19372">
        <f>D19371</f>
      </c>
      <c r="P19372">
        <f>(E19372-F19372+G19372)/O19372*100</f>
      </c>
      <c r="Q19372">
        <f>H19371</f>
      </c>
      <c r="R19372">
        <f>I19371</f>
      </c>
      <c r="S19372">
        <f>H19372-H19371</f>
      </c>
      <c r="T19372">
        <f>I19372-I19371</f>
      </c>
    </row>
    <row r="19373">
      <c r="A19373" t="n">
        <v>2018</v>
      </c>
      <c r="B19373" t="inlineStr">
        <is>
          <t>01047415</t>
        </is>
      </c>
      <c r="C19373" t="inlineStr">
        <is>
          <t>정다운</t>
        </is>
      </c>
      <c r="D19373" t="n">
        <v>2686543000</v>
      </c>
      <c r="E19373" t="n">
        <v>658259000</v>
      </c>
      <c r="F19373" t="n">
        <v>955487000</v>
      </c>
      <c r="G19373" t="n">
        <v>70844000</v>
      </c>
      <c r="O19373">
        <f>D19372</f>
      </c>
      <c r="P19373">
        <f>(E19373-F19373+G19373)/O19373*100</f>
      </c>
    </row>
    <row r="19374">
      <c r="A19374" t="n">
        <v>2019</v>
      </c>
      <c r="B19374" t="inlineStr">
        <is>
          <t>01047415</t>
        </is>
      </c>
      <c r="C19374" t="inlineStr">
        <is>
          <t>정다운</t>
        </is>
      </c>
      <c r="D19374" t="n">
        <v>3655453000</v>
      </c>
      <c r="E19374" t="n">
        <v>1100594000</v>
      </c>
      <c r="F19374" t="n">
        <v>1016008000</v>
      </c>
      <c r="G19374" t="n">
        <v>67955000</v>
      </c>
      <c r="O19374">
        <f>D19373</f>
      </c>
      <c r="P19374">
        <f>(E19374-F19374+G19374)/O19374*100</f>
      </c>
    </row>
    <row r="19375">
      <c r="A19375" t="n">
        <v>2020</v>
      </c>
      <c r="B19375" t="inlineStr">
        <is>
          <t>01047415</t>
        </is>
      </c>
      <c r="C19375" t="inlineStr">
        <is>
          <t>정다운</t>
        </is>
      </c>
      <c r="D19375" t="n">
        <v>3770475000</v>
      </c>
      <c r="E19375" t="n">
        <v>1092403000</v>
      </c>
      <c r="F19375" t="n">
        <v>1221686000</v>
      </c>
      <c r="G19375" t="n">
        <v>66483000</v>
      </c>
      <c r="O19375">
        <f>D19374</f>
      </c>
      <c r="P19375">
        <f>(E19375-F19375+G19375)/O19375*100</f>
      </c>
    </row>
    <row r="19376">
      <c r="A19376" t="n">
        <v>2021</v>
      </c>
      <c r="B19376" t="inlineStr">
        <is>
          <t>01047415</t>
        </is>
      </c>
      <c r="C19376" t="inlineStr">
        <is>
          <t>정다운</t>
        </is>
      </c>
      <c r="D19376" t="n">
        <v>3509994000</v>
      </c>
      <c r="E19376" t="n">
        <v>979352000</v>
      </c>
      <c r="F19376" t="n">
        <v>1436420000</v>
      </c>
      <c r="G19376" t="n">
        <v>51640000</v>
      </c>
      <c r="O19376">
        <f>D19375</f>
      </c>
      <c r="P19376">
        <f>(E19376-F19376+G19376)/O19376*100</f>
      </c>
    </row>
    <row r="19377">
      <c r="A19377" t="n">
        <v>2022</v>
      </c>
      <c r="B19377" t="inlineStr">
        <is>
          <t>01047415</t>
        </is>
      </c>
      <c r="C19377" t="inlineStr">
        <is>
          <t>정다운</t>
        </is>
      </c>
      <c r="D19377" t="n">
        <v>3814603000</v>
      </c>
      <c r="E19377" t="n">
        <v>866457000</v>
      </c>
      <c r="F19377" t="n">
        <v>651499000</v>
      </c>
      <c r="G19377" t="n">
        <v>78983000</v>
      </c>
      <c r="O19377">
        <f>D19376</f>
      </c>
      <c r="P19377">
        <f>(E19377-F19377+G19377)/O19377*100</f>
      </c>
    </row>
    <row r="19378">
      <c r="A19378" t="n">
        <v>2023</v>
      </c>
      <c r="B19378" t="inlineStr">
        <is>
          <t>01047415</t>
        </is>
      </c>
      <c r="C19378" t="inlineStr">
        <is>
          <t>정다운</t>
        </is>
      </c>
      <c r="D19378" t="n">
        <v>4577752000</v>
      </c>
      <c r="E19378" t="n">
        <v>773148000</v>
      </c>
      <c r="F19378" t="n">
        <v>797803000</v>
      </c>
      <c r="G19378" t="n">
        <v>173095000</v>
      </c>
      <c r="O19378">
        <f>D19377</f>
      </c>
      <c r="P19378">
        <f>(E19378-F19378+G19378)/O19378*100</f>
      </c>
    </row>
    <row r="19379">
      <c r="A19379" t="n">
        <v>2024</v>
      </c>
      <c r="B19379" t="inlineStr">
        <is>
          <t>01047415</t>
        </is>
      </c>
      <c r="C19379" t="inlineStr">
        <is>
          <t>정다운</t>
        </is>
      </c>
      <c r="D19379" t="n">
        <v>5094678000</v>
      </c>
      <c r="E19379" t="n">
        <v>933732000</v>
      </c>
      <c r="F19379" t="n">
        <v>914233000</v>
      </c>
      <c r="G19379" t="n">
        <v>164749000</v>
      </c>
      <c r="O19379">
        <f>D19378</f>
      </c>
      <c r="P19379">
        <f>(E19379-F19379+G19379)/O19379*100</f>
      </c>
    </row>
    <row r="19380">
      <c r="A19380" t="n">
        <v>2025</v>
      </c>
      <c r="B19380" t="inlineStr">
        <is>
          <t>01047415</t>
        </is>
      </c>
      <c r="C19380" t="inlineStr">
        <is>
          <t>정다운</t>
        </is>
      </c>
      <c r="D19380" t="n">
        <v>5740407140</v>
      </c>
      <c r="E19380" t="n">
        <v>1024471440</v>
      </c>
      <c r="F19380" t="n">
        <v>925337009</v>
      </c>
      <c r="G19380" t="n">
        <v>158611368</v>
      </c>
      <c r="O19380">
        <f>D19379</f>
      </c>
      <c r="P19380">
        <f>(E19380-F19380+G19380)/O19380*100</f>
      </c>
    </row>
    <row r="19381">
      <c r="A19381" t="n">
        <v>2015</v>
      </c>
      <c r="B19381" t="inlineStr">
        <is>
          <t>01049167</t>
        </is>
      </c>
      <c r="C19381" t="inlineStr">
        <is>
          <t>롤링스톤</t>
        </is>
      </c>
      <c r="D19381" t="n">
        <v>767543556</v>
      </c>
      <c r="E19381" t="n">
        <v>203064529</v>
      </c>
      <c r="F19381" t="n">
        <v>40638316</v>
      </c>
      <c r="G19381" t="n">
        <v>11500312</v>
      </c>
      <c r="H19381" t="n">
        <v>2.81</v>
      </c>
      <c r="I19381" t="n">
        <v>6.97</v>
      </c>
    </row>
    <row r="19382">
      <c r="A19382" t="n">
        <v>2016</v>
      </c>
      <c r="B19382" t="inlineStr">
        <is>
          <t>01049167</t>
        </is>
      </c>
      <c r="C19382" t="inlineStr">
        <is>
          <t>롤링스톤</t>
        </is>
      </c>
      <c r="D19382" t="n">
        <v>865814414</v>
      </c>
      <c r="E19382" t="n">
        <v>278310797</v>
      </c>
      <c r="F19382" t="n">
        <v>26699779</v>
      </c>
      <c r="G19382" t="n">
        <v>20789562</v>
      </c>
      <c r="H19382" t="n">
        <v>2.9</v>
      </c>
      <c r="I19382" t="n">
        <v>4.93</v>
      </c>
      <c r="K19382" t="n">
        <v>-47908581</v>
      </c>
      <c r="L19382" t="n">
        <v>56919259</v>
      </c>
      <c r="M19382" t="n">
        <v>56336921</v>
      </c>
      <c r="N19382" t="n">
        <v>-48349592</v>
      </c>
      <c r="O19382">
        <f>D19381</f>
      </c>
      <c r="P19382">
        <f>(E19382-F19382+G19382)/O19382*100</f>
      </c>
      <c r="Q19382">
        <f>H19381</f>
      </c>
      <c r="R19382">
        <f>I19381</f>
      </c>
      <c r="S19382">
        <f>H19382-H19381</f>
      </c>
      <c r="T19382">
        <f>I19382-I19381</f>
      </c>
      <c r="U19382">
        <f>(L19382-K19382)/(2*D19382*0.01)</f>
      </c>
      <c r="V19382">
        <f>(L19382+K19382)/(D19382*0.0001)</f>
      </c>
    </row>
    <row r="19383">
      <c r="A19383" t="n">
        <v>2017</v>
      </c>
      <c r="B19383" t="inlineStr">
        <is>
          <t>01049167</t>
        </is>
      </c>
      <c r="C19383" t="inlineStr">
        <is>
          <t>롤링스톤</t>
        </is>
      </c>
      <c r="D19383" t="n">
        <v>1384806000</v>
      </c>
      <c r="E19383" t="n">
        <v>221510000</v>
      </c>
      <c r="F19383" t="n">
        <v>177543000</v>
      </c>
      <c r="G19383" t="n">
        <v>16302000</v>
      </c>
      <c r="H19383" t="n">
        <v>3.14</v>
      </c>
      <c r="I19383" t="n">
        <v>3.98</v>
      </c>
      <c r="J19383" t="n">
        <v>7.85</v>
      </c>
      <c r="O19383">
        <f>D19382</f>
      </c>
      <c r="P19383">
        <f>(E19383-F19383+G19383)/O19383*100</f>
      </c>
      <c r="Q19383">
        <f>H19382</f>
      </c>
      <c r="R19383">
        <f>I19382</f>
      </c>
      <c r="S19383">
        <f>H19383-H19382</f>
      </c>
      <c r="T19383">
        <f>I19383-I19382</f>
      </c>
    </row>
    <row r="19384">
      <c r="A19384" t="n">
        <v>2018</v>
      </c>
      <c r="B19384" t="inlineStr">
        <is>
          <t>01049167</t>
        </is>
      </c>
      <c r="C19384" t="inlineStr">
        <is>
          <t>롤링스톤</t>
        </is>
      </c>
      <c r="D19384" t="n">
        <v>1809130000</v>
      </c>
      <c r="E19384" t="n">
        <v>367356000</v>
      </c>
      <c r="F19384" t="n">
        <v>136259000</v>
      </c>
      <c r="G19384" t="n">
        <v>40123000</v>
      </c>
      <c r="H19384" t="n">
        <v>2.71</v>
      </c>
      <c r="I19384" t="n">
        <v>4</v>
      </c>
      <c r="J19384" t="n">
        <v>9.7065</v>
      </c>
      <c r="O19384">
        <f>D19383</f>
      </c>
      <c r="P19384">
        <f>(E19384-F19384+G19384)/O19384*100</f>
      </c>
      <c r="Q19384">
        <f>H19383</f>
      </c>
      <c r="R19384">
        <f>I19383</f>
      </c>
      <c r="S19384">
        <f>H19384-H19383</f>
      </c>
      <c r="T19384">
        <f>I19384-I19383</f>
      </c>
    </row>
    <row r="19385">
      <c r="A19385" t="n">
        <v>2019</v>
      </c>
      <c r="B19385" t="inlineStr">
        <is>
          <t>01049167</t>
        </is>
      </c>
      <c r="C19385" t="inlineStr">
        <is>
          <t>롤링스톤</t>
        </is>
      </c>
      <c r="D19385" t="n">
        <v>2104670000</v>
      </c>
      <c r="E19385" t="n">
        <v>400120000</v>
      </c>
      <c r="F19385" t="n">
        <v>212927000</v>
      </c>
      <c r="G19385" t="n">
        <v>47343000</v>
      </c>
      <c r="H19385" t="n">
        <v>2.44</v>
      </c>
      <c r="I19385" t="n">
        <v>4.41</v>
      </c>
      <c r="J19385" t="n">
        <v>11.8405</v>
      </c>
      <c r="K19385" t="n">
        <v>-176827000</v>
      </c>
      <c r="L19385" t="n">
        <v>212691000</v>
      </c>
      <c r="M19385" t="n">
        <v>210939000</v>
      </c>
      <c r="N19385" t="n">
        <v>-178773000</v>
      </c>
      <c r="O19385">
        <f>D19384</f>
      </c>
      <c r="P19385">
        <f>(E19385-F19385+G19385)/O19385*100</f>
      </c>
      <c r="Q19385">
        <f>H19384</f>
      </c>
      <c r="R19385">
        <f>I19384</f>
      </c>
      <c r="S19385">
        <f>H19385-H19384</f>
      </c>
      <c r="T19385">
        <f>I19385-I19384</f>
      </c>
      <c r="U19385">
        <f>(L19385-K19385)/(2*D19385*0.01)</f>
      </c>
      <c r="V19385">
        <f>(L19385+K19385)/(D19385*0.0001)</f>
      </c>
    </row>
    <row r="19386">
      <c r="A19386" t="n">
        <v>2020</v>
      </c>
      <c r="B19386" t="inlineStr">
        <is>
          <t>01049167</t>
        </is>
      </c>
      <c r="C19386" t="inlineStr">
        <is>
          <t>롤링스톤</t>
        </is>
      </c>
      <c r="D19386" t="n">
        <v>2441763000</v>
      </c>
      <c r="E19386" t="n">
        <v>520617000</v>
      </c>
      <c r="F19386" t="n">
        <v>110878000</v>
      </c>
      <c r="G19386" t="n">
        <v>49818000</v>
      </c>
      <c r="H19386" t="n">
        <v>2.52</v>
      </c>
      <c r="I19386" t="n">
        <v>4.31</v>
      </c>
      <c r="K19386" t="n">
        <v>-242585000</v>
      </c>
      <c r="L19386" t="n">
        <v>291854000</v>
      </c>
      <c r="M19386" t="n">
        <v>289622000</v>
      </c>
      <c r="N19386" t="n">
        <v>-245350000</v>
      </c>
      <c r="O19386">
        <f>D19385</f>
      </c>
      <c r="P19386">
        <f>(E19386-F19386+G19386)/O19386*100</f>
      </c>
      <c r="Q19386">
        <f>H19385</f>
      </c>
      <c r="R19386">
        <f>I19385</f>
      </c>
      <c r="S19386">
        <f>H19386-H19385</f>
      </c>
      <c r="T19386">
        <f>I19386-I19385</f>
      </c>
      <c r="U19386">
        <f>(L19386-K19386)/(2*D19386*0.01)</f>
      </c>
      <c r="V19386">
        <f>(L19386+K19386)/(D19386*0.0001)</f>
      </c>
    </row>
    <row r="19387">
      <c r="A19387" t="n">
        <v>2021</v>
      </c>
      <c r="B19387" t="inlineStr">
        <is>
          <t>01049167</t>
        </is>
      </c>
      <c r="C19387" t="inlineStr">
        <is>
          <t>롤링스톤</t>
        </is>
      </c>
      <c r="D19387" t="n">
        <v>3239025000</v>
      </c>
      <c r="E19387" t="n">
        <v>528963000</v>
      </c>
      <c r="F19387" t="n">
        <v>364446000</v>
      </c>
      <c r="G19387" t="n">
        <v>58464000</v>
      </c>
      <c r="H19387" t="n">
        <v>3</v>
      </c>
      <c r="I19387" t="n">
        <v>4.33</v>
      </c>
      <c r="O19387">
        <f>D19386</f>
      </c>
      <c r="P19387">
        <f>(E19387-F19387+G19387)/O19387*100</f>
      </c>
      <c r="Q19387">
        <f>H19386</f>
      </c>
      <c r="R19387">
        <f>I19386</f>
      </c>
      <c r="S19387">
        <f>H19387-H19386</f>
      </c>
      <c r="T19387">
        <f>I19387-I19386</f>
      </c>
    </row>
    <row r="19388">
      <c r="A19388" t="n">
        <v>2022</v>
      </c>
      <c r="B19388" t="inlineStr">
        <is>
          <t>01049167</t>
        </is>
      </c>
      <c r="C19388" t="inlineStr">
        <is>
          <t>롤링스톤</t>
        </is>
      </c>
      <c r="D19388" t="n">
        <v>2019094000</v>
      </c>
      <c r="E19388" t="n">
        <v>834743000</v>
      </c>
      <c r="F19388" t="n">
        <v>866183000</v>
      </c>
      <c r="G19388" t="n">
        <v>91785000</v>
      </c>
      <c r="H19388" t="n">
        <v>5.4</v>
      </c>
      <c r="I19388" t="n">
        <v>4.12</v>
      </c>
      <c r="O19388">
        <f>D19387</f>
      </c>
      <c r="P19388">
        <f>(E19388-F19388+G19388)/O19388*100</f>
      </c>
      <c r="Q19388">
        <f>H19387</f>
      </c>
      <c r="R19388">
        <f>I19387</f>
      </c>
      <c r="S19388">
        <f>H19388-H19387</f>
      </c>
      <c r="T19388">
        <f>I19388-I19387</f>
      </c>
    </row>
    <row r="19389">
      <c r="A19389" t="n">
        <v>2023</v>
      </c>
      <c r="B19389" t="inlineStr">
        <is>
          <t>01049167</t>
        </is>
      </c>
      <c r="C19389" t="inlineStr">
        <is>
          <t>롤링스톤</t>
        </is>
      </c>
      <c r="D19389" t="n">
        <v>2157331000</v>
      </c>
      <c r="E19389" t="n">
        <v>422087000</v>
      </c>
      <c r="F19389" t="n">
        <v>516796000</v>
      </c>
      <c r="G19389" t="n">
        <v>103235000</v>
      </c>
      <c r="H19389" t="n">
        <v>4.6</v>
      </c>
      <c r="I19389" t="n">
        <v>4.58</v>
      </c>
      <c r="K19389" t="n">
        <v>-182979000</v>
      </c>
      <c r="L19389" t="n">
        <v>214690000</v>
      </c>
      <c r="M19389" t="n">
        <v>217886000</v>
      </c>
      <c r="N19389" t="n">
        <v>-188664000</v>
      </c>
      <c r="O19389">
        <f>D19388</f>
      </c>
      <c r="P19389">
        <f>(E19389-F19389+G19389)/O19389*100</f>
      </c>
      <c r="Q19389">
        <f>H19388</f>
      </c>
      <c r="R19389">
        <f>I19388</f>
      </c>
      <c r="S19389">
        <f>H19389-H19388</f>
      </c>
      <c r="T19389">
        <f>I19389-I19388</f>
      </c>
      <c r="U19389">
        <f>(L19389-K19389)/(2*D19389*0.01)</f>
      </c>
      <c r="V19389">
        <f>(L19389+K19389)/(D19389*0.0001)</f>
      </c>
    </row>
    <row r="19390">
      <c r="A19390" t="n">
        <v>2024</v>
      </c>
      <c r="B19390" t="inlineStr">
        <is>
          <t>01049167</t>
        </is>
      </c>
      <c r="C19390" t="inlineStr">
        <is>
          <t>롤링스톤</t>
        </is>
      </c>
      <c r="D19390" t="n">
        <v>1536450000</v>
      </c>
      <c r="E19390" t="n">
        <v>1194229000</v>
      </c>
      <c r="F19390" t="n">
        <v>1751211000</v>
      </c>
      <c r="G19390" t="n">
        <v>94315000</v>
      </c>
      <c r="H19390" t="n">
        <v>4.1</v>
      </c>
      <c r="I19390" t="n">
        <v>4.57</v>
      </c>
      <c r="J19390" t="n">
        <v>9.606299999999999</v>
      </c>
      <c r="K19390" t="n">
        <v>-168020000</v>
      </c>
      <c r="L19390" t="n">
        <v>136656000</v>
      </c>
      <c r="M19390" t="n">
        <v>138213000</v>
      </c>
      <c r="N19390" t="n">
        <v>-171714000</v>
      </c>
      <c r="O19390">
        <f>D19389</f>
      </c>
      <c r="P19390">
        <f>(E19390-F19390+G19390)/O19390*100</f>
      </c>
      <c r="Q19390">
        <f>H19389</f>
      </c>
      <c r="R19390">
        <f>I19389</f>
      </c>
      <c r="S19390">
        <f>H19390-H19389</f>
      </c>
      <c r="T19390">
        <f>I19390-I19389</f>
      </c>
      <c r="U19390">
        <f>(L19390-K19390)/(2*D19390*0.01)</f>
      </c>
    </row>
    <row r="19391">
      <c r="A19391" t="n">
        <v>2025</v>
      </c>
      <c r="B19391" t="inlineStr">
        <is>
          <t>01049167</t>
        </is>
      </c>
      <c r="C19391" t="inlineStr">
        <is>
          <t>롤링스톤</t>
        </is>
      </c>
      <c r="D19391" t="n">
        <v>226461000</v>
      </c>
      <c r="E19391" t="n">
        <v>320332000</v>
      </c>
      <c r="F19391" t="n">
        <v>1420569000</v>
      </c>
      <c r="G19391" t="n">
        <v>59381000</v>
      </c>
      <c r="H19391" t="n">
        <v>4.5</v>
      </c>
      <c r="I19391" t="n">
        <v>2.67</v>
      </c>
      <c r="J19391" t="n">
        <v>10.64</v>
      </c>
      <c r="K19391" t="n">
        <v>-19483000</v>
      </c>
      <c r="L19391" t="n">
        <v>22841000</v>
      </c>
      <c r="M19391" t="n">
        <v>189161000</v>
      </c>
      <c r="N19391" t="n">
        <v>-100267000</v>
      </c>
      <c r="O19391">
        <f>D19390</f>
      </c>
      <c r="P19391">
        <f>(E19391-F19391+G19391)/O19391*100</f>
      </c>
      <c r="Q19391">
        <f>H19390</f>
      </c>
      <c r="R19391">
        <f>I19390</f>
      </c>
      <c r="S19391">
        <f>H19391-H19390</f>
      </c>
      <c r="T19391">
        <f>I19391-I19390</f>
      </c>
      <c r="U19391">
        <f>(L19391-K19391)/(2*D19391*0.01)</f>
      </c>
      <c r="V19391">
        <f>(L19391+K19391)/(D19391*0.0001)</f>
      </c>
    </row>
    <row r="19392">
      <c r="A19392" t="n">
        <v>2016</v>
      </c>
      <c r="B19392" t="inlineStr">
        <is>
          <t>01049422</t>
        </is>
      </c>
      <c r="C19392" t="inlineStr">
        <is>
          <t>썸에이지</t>
        </is>
      </c>
      <c r="D19392" t="n">
        <v>122095000</v>
      </c>
      <c r="E19392" t="n">
        <v>51620000</v>
      </c>
      <c r="G19392" t="n">
        <v>931000</v>
      </c>
    </row>
    <row r="19393">
      <c r="A19393" t="n">
        <v>2017</v>
      </c>
      <c r="B19393" t="inlineStr">
        <is>
          <t>01049422</t>
        </is>
      </c>
      <c r="C19393" t="inlineStr">
        <is>
          <t>썸에이지</t>
        </is>
      </c>
      <c r="D19393" t="n">
        <v>196868000</v>
      </c>
      <c r="E19393" t="n">
        <v>70937000</v>
      </c>
      <c r="G19393" t="n">
        <v>2985000</v>
      </c>
      <c r="O19393">
        <f>D19392</f>
      </c>
    </row>
    <row r="19394">
      <c r="A19394" t="n">
        <v>2018</v>
      </c>
      <c r="B19394" t="inlineStr">
        <is>
          <t>01049422</t>
        </is>
      </c>
      <c r="C19394" t="inlineStr">
        <is>
          <t>썸에이지</t>
        </is>
      </c>
      <c r="D19394" t="n">
        <v>56456000</v>
      </c>
      <c r="E19394" t="n">
        <v>71591000</v>
      </c>
      <c r="F19394" t="n">
        <v>221276000</v>
      </c>
      <c r="G19394" t="n">
        <v>5382000</v>
      </c>
      <c r="H19394" t="n">
        <v>2.42</v>
      </c>
      <c r="I19394" t="n">
        <v>3.96</v>
      </c>
      <c r="J19394" t="n">
        <v>7.54</v>
      </c>
      <c r="K19394" t="n">
        <v>-3884000</v>
      </c>
      <c r="L19394" t="n">
        <v>4356000</v>
      </c>
      <c r="M19394" t="n">
        <v>4344000</v>
      </c>
      <c r="N19394" t="n">
        <v>-3948000</v>
      </c>
      <c r="O19394">
        <f>D19393</f>
      </c>
      <c r="P19394">
        <f>(E19394-F19394+G19394)/O19394*100</f>
      </c>
      <c r="U19394">
        <f>(L19394-K19394)/(2*D19394*0.01)</f>
      </c>
      <c r="V19394">
        <f>(L19394+K19394)/(D19394*0.0001)</f>
      </c>
    </row>
    <row r="19395">
      <c r="A19395" t="n">
        <v>2019</v>
      </c>
      <c r="B19395" t="inlineStr">
        <is>
          <t>01049422</t>
        </is>
      </c>
      <c r="C19395" t="inlineStr">
        <is>
          <t>썸에이지</t>
        </is>
      </c>
      <c r="D19395" t="n">
        <v>109891000</v>
      </c>
      <c r="E19395" t="n">
        <v>54588000</v>
      </c>
      <c r="F19395" t="n">
        <v>10500000</v>
      </c>
      <c r="G19395" t="n">
        <v>1022000</v>
      </c>
      <c r="H19395" t="n">
        <v>2.13</v>
      </c>
      <c r="I19395" t="n">
        <v>4.5</v>
      </c>
      <c r="J19395" t="n">
        <v>8.800000000000001</v>
      </c>
      <c r="O19395">
        <f>D19394</f>
      </c>
      <c r="P19395">
        <f>(E19395-F19395+G19395)/O19395*100</f>
      </c>
      <c r="Q19395">
        <f>H19394</f>
      </c>
      <c r="R19395">
        <f>I19394</f>
      </c>
      <c r="S19395">
        <f>H19395-H19394</f>
      </c>
      <c r="T19395">
        <f>I19395-I19394</f>
      </c>
    </row>
    <row r="19396">
      <c r="A19396" t="n">
        <v>2020</v>
      </c>
      <c r="B19396" t="inlineStr">
        <is>
          <t>01049422</t>
        </is>
      </c>
      <c r="C19396" t="inlineStr">
        <is>
          <t>썸에이지</t>
        </is>
      </c>
      <c r="D19396" t="n">
        <v>150701000</v>
      </c>
      <c r="E19396" t="n">
        <v>61526000</v>
      </c>
      <c r="F19396" t="n">
        <v>0</v>
      </c>
      <c r="G19396" t="n">
        <v>1672000</v>
      </c>
      <c r="H19396" t="n">
        <v>2.24</v>
      </c>
      <c r="I19396" t="n">
        <v>4.5</v>
      </c>
      <c r="J19396" t="n">
        <v>7.97</v>
      </c>
      <c r="K19396" t="n">
        <v>-10995000</v>
      </c>
      <c r="L19396" t="n">
        <v>12206781</v>
      </c>
      <c r="M19396" t="n">
        <v>12150000</v>
      </c>
      <c r="N19396" t="n">
        <v>-11151774</v>
      </c>
      <c r="O19396">
        <f>D19395</f>
      </c>
      <c r="P19396">
        <f>(E19396-F19396+G19396)/O19396*100</f>
      </c>
      <c r="Q19396">
        <f>H19395</f>
      </c>
      <c r="R19396">
        <f>I19395</f>
      </c>
      <c r="S19396">
        <f>H19396-H19395</f>
      </c>
      <c r="T19396">
        <f>I19396-I19395</f>
      </c>
      <c r="U19396">
        <f>(L19396-K19396)/(2*D19396*0.01)</f>
      </c>
      <c r="V19396">
        <f>(L19396+K19396)/(D19396*0.0001)</f>
      </c>
    </row>
    <row r="19397">
      <c r="A19397" t="n">
        <v>2021</v>
      </c>
      <c r="B19397" t="inlineStr">
        <is>
          <t>01049422</t>
        </is>
      </c>
      <c r="C19397" t="inlineStr">
        <is>
          <t>썸에이지</t>
        </is>
      </c>
      <c r="D19397" t="n">
        <v>180353000</v>
      </c>
      <c r="E19397" t="n">
        <v>56078000</v>
      </c>
      <c r="G19397" t="n">
        <v>1796000</v>
      </c>
      <c r="H19397" t="n">
        <v>2.78</v>
      </c>
      <c r="I19397" t="n">
        <v>4.5</v>
      </c>
      <c r="J19397" t="n">
        <v>7.31</v>
      </c>
      <c r="K19397" t="n">
        <v>-8071000</v>
      </c>
      <c r="L19397" t="n">
        <v>8934000</v>
      </c>
      <c r="M19397" t="n">
        <v>8921000</v>
      </c>
      <c r="N19397" t="n">
        <v>-8209000</v>
      </c>
      <c r="O19397">
        <f>D19396</f>
      </c>
      <c r="Q19397">
        <f>H19396</f>
      </c>
      <c r="R19397">
        <f>I19396</f>
      </c>
      <c r="S19397">
        <f>H19397-H19396</f>
      </c>
      <c r="T19397">
        <f>I19397-I19396</f>
      </c>
      <c r="U19397">
        <f>(L19397-K19397)/(2*D19397*0.01)</f>
      </c>
      <c r="V19397">
        <f>(L19397+K19397)/(D19397*0.0001)</f>
      </c>
    </row>
    <row r="19398">
      <c r="A19398" t="n">
        <v>2022</v>
      </c>
      <c r="B19398" t="inlineStr">
        <is>
          <t>01049422</t>
        </is>
      </c>
      <c r="C19398" t="inlineStr">
        <is>
          <t>썸에이지</t>
        </is>
      </c>
      <c r="D19398" t="n">
        <v>372544000</v>
      </c>
      <c r="E19398" t="n">
        <v>136132000</v>
      </c>
      <c r="F19398" t="n">
        <v>0</v>
      </c>
      <c r="G19398" t="n">
        <v>3199000</v>
      </c>
      <c r="H19398" t="n">
        <v>5.28</v>
      </c>
      <c r="I19398" t="n">
        <v>4.5</v>
      </c>
      <c r="J19398" t="n">
        <v>6.72</v>
      </c>
      <c r="K19398" t="n">
        <v>-12169000</v>
      </c>
      <c r="L19398" t="n">
        <v>13370000</v>
      </c>
      <c r="M19398" t="n">
        <v>13692000</v>
      </c>
      <c r="N19398" t="n">
        <v>-12666000</v>
      </c>
      <c r="O19398">
        <f>D19397</f>
      </c>
      <c r="P19398">
        <f>(E19398-F19398+G19398)/O19398*100</f>
      </c>
      <c r="Q19398">
        <f>H19397</f>
      </c>
      <c r="R19398">
        <f>I19397</f>
      </c>
      <c r="S19398">
        <f>H19398-H19397</f>
      </c>
      <c r="T19398">
        <f>I19398-I19397</f>
      </c>
      <c r="U19398">
        <f>(L19398-K19398)/(2*D19398*0.01)</f>
      </c>
      <c r="V19398">
        <f>(L19398+K19398)/(D19398*0.0001)</f>
      </c>
    </row>
    <row r="19399">
      <c r="A19399" t="n">
        <v>2023</v>
      </c>
      <c r="B19399" t="inlineStr">
        <is>
          <t>01049422</t>
        </is>
      </c>
      <c r="C19399" t="inlineStr">
        <is>
          <t>썸에이지</t>
        </is>
      </c>
      <c r="D19399" t="n">
        <v>396167000</v>
      </c>
      <c r="E19399" t="n">
        <v>34496000</v>
      </c>
      <c r="G19399" t="n">
        <v>10100000</v>
      </c>
      <c r="H19399" t="n">
        <v>4.27</v>
      </c>
      <c r="I19399" t="n">
        <v>4.5</v>
      </c>
      <c r="J19399" t="n">
        <v>6.16</v>
      </c>
      <c r="K19399" t="n">
        <v>-12732000</v>
      </c>
      <c r="L19399" t="n">
        <v>13887000</v>
      </c>
      <c r="M19399" t="n">
        <v>14079000</v>
      </c>
      <c r="N19399" t="n">
        <v>-13132000</v>
      </c>
      <c r="O19399">
        <f>D19398</f>
      </c>
      <c r="Q19399">
        <f>H19398</f>
      </c>
      <c r="R19399">
        <f>I19398</f>
      </c>
      <c r="S19399">
        <f>H19399-H19398</f>
      </c>
      <c r="T19399">
        <f>I19399-I19398</f>
      </c>
      <c r="U19399">
        <f>(L19399-K19399)/(2*D19399*0.01)</f>
      </c>
      <c r="V19399">
        <f>(L19399+K19399)/(D19399*0.0001)</f>
      </c>
    </row>
    <row r="19400">
      <c r="A19400" t="n">
        <v>2024</v>
      </c>
      <c r="B19400" t="inlineStr">
        <is>
          <t>01049422</t>
        </is>
      </c>
      <c r="C19400" t="inlineStr">
        <is>
          <t>썸에이지</t>
        </is>
      </c>
      <c r="D19400" t="n">
        <v>497449000</v>
      </c>
      <c r="E19400" t="n">
        <v>73819000</v>
      </c>
      <c r="G19400" t="n">
        <v>9213000</v>
      </c>
      <c r="H19400" t="n">
        <v>3.6</v>
      </c>
      <c r="I19400" t="n">
        <v>4.76</v>
      </c>
      <c r="J19400" t="n">
        <v>5.95</v>
      </c>
      <c r="K19400" t="n">
        <v>-15744000</v>
      </c>
      <c r="L19400" t="n">
        <v>17107000</v>
      </c>
      <c r="M19400" t="n">
        <v>17232000</v>
      </c>
      <c r="N19400" t="n">
        <v>-16145000</v>
      </c>
      <c r="O19400">
        <f>D19399</f>
      </c>
      <c r="Q19400">
        <f>H19399</f>
      </c>
      <c r="R19400">
        <f>I19399</f>
      </c>
      <c r="S19400">
        <f>H19400-H19399</f>
      </c>
      <c r="T19400">
        <f>I19400-I19399</f>
      </c>
      <c r="U19400">
        <f>(L19400-K19400)/(2*D19400*0.01)</f>
      </c>
      <c r="V19400">
        <f>(L19400+K19400)/(D19400*0.0001)</f>
      </c>
    </row>
    <row r="19401">
      <c r="A19401" t="n">
        <v>2025</v>
      </c>
      <c r="B19401" t="inlineStr">
        <is>
          <t>01049422</t>
        </is>
      </c>
      <c r="C19401" t="inlineStr">
        <is>
          <t>썸에이지</t>
        </is>
      </c>
      <c r="D19401" t="n">
        <v>11637000</v>
      </c>
      <c r="E19401" t="n">
        <v>-37554000</v>
      </c>
      <c r="F19401" t="n">
        <v>451543000</v>
      </c>
      <c r="G19401" t="n">
        <v>5028000</v>
      </c>
      <c r="H19401" t="n">
        <v>4.22</v>
      </c>
      <c r="I19401" t="n">
        <v>4.76</v>
      </c>
      <c r="J19401" t="n">
        <v>8</v>
      </c>
      <c r="K19401" t="n">
        <v>610000</v>
      </c>
      <c r="L19401" t="n">
        <v>-680000</v>
      </c>
      <c r="M19401" t="n">
        <v>-690000</v>
      </c>
      <c r="N19401" t="n">
        <v>629000</v>
      </c>
      <c r="O19401">
        <f>D19400</f>
      </c>
      <c r="P19401">
        <f>(E19401-F19401+G19401)/O19401*100</f>
      </c>
      <c r="Q19401">
        <f>H19400</f>
      </c>
      <c r="R19401">
        <f>I19400</f>
      </c>
      <c r="S19401">
        <f>H19401-H19400</f>
      </c>
      <c r="T19401">
        <f>I19401-I19400</f>
      </c>
    </row>
    <row r="19402">
      <c r="A19402" t="n">
        <v>2020</v>
      </c>
      <c r="B19402" t="inlineStr">
        <is>
          <t>01050738</t>
        </is>
      </c>
      <c r="C19402" t="inlineStr">
        <is>
          <t>솔트룩스</t>
        </is>
      </c>
      <c r="D19402" t="n">
        <v>3185211000</v>
      </c>
      <c r="E19402" t="n">
        <v>1039740000</v>
      </c>
      <c r="F19402" t="n">
        <v>569505000</v>
      </c>
      <c r="G19402" t="n">
        <v>45584000</v>
      </c>
      <c r="H19402" t="n">
        <v>2.165</v>
      </c>
      <c r="I19402" t="n">
        <v>4.5</v>
      </c>
      <c r="J19402" t="n">
        <v>4.49</v>
      </c>
      <c r="K19402" t="n">
        <v>-92243799</v>
      </c>
      <c r="L19402" t="n">
        <v>101926752</v>
      </c>
      <c r="M19402" t="n">
        <v>98701041</v>
      </c>
      <c r="N19402" t="n">
        <v>-92371219</v>
      </c>
      <c r="U19402">
        <f>(L19402-K19402)/(2*D19402*0.01)</f>
      </c>
      <c r="V19402">
        <f>(L19402+K19402)/(D19402*0.0001)</f>
      </c>
    </row>
    <row r="19403">
      <c r="A19403" t="n">
        <v>2021</v>
      </c>
      <c r="B19403" t="inlineStr">
        <is>
          <t>01050738</t>
        </is>
      </c>
      <c r="C19403" t="inlineStr">
        <is>
          <t>솔트룩스</t>
        </is>
      </c>
      <c r="D19403" t="n">
        <v>3907926000</v>
      </c>
      <c r="E19403" t="n">
        <v>1204263000</v>
      </c>
      <c r="F19403" t="n">
        <v>653441000</v>
      </c>
      <c r="G19403" t="n">
        <v>37113000</v>
      </c>
      <c r="H19403" t="n">
        <v>2.88</v>
      </c>
      <c r="I19403" t="n">
        <v>4.5</v>
      </c>
      <c r="J19403" t="n">
        <v>5.38</v>
      </c>
      <c r="K19403" t="n">
        <v>-129901920</v>
      </c>
      <c r="L19403" t="n">
        <v>144592662</v>
      </c>
      <c r="M19403" t="n">
        <v>140370704</v>
      </c>
      <c r="N19403" t="n">
        <v>-128481308</v>
      </c>
      <c r="O19403">
        <f>D19402</f>
      </c>
      <c r="P19403">
        <f>(E19403-F19403+G19403)/O19403*100</f>
      </c>
      <c r="Q19403">
        <f>H19402</f>
      </c>
      <c r="R19403">
        <f>I19402</f>
      </c>
      <c r="S19403">
        <f>H19403-H19402</f>
      </c>
      <c r="T19403">
        <f>I19403-I19402</f>
      </c>
      <c r="U19403">
        <f>(L19403-K19403)/(2*D19403*0.01)</f>
      </c>
      <c r="V19403">
        <f>(L19403+K19403)/(D19403*0.0001)</f>
      </c>
    </row>
    <row r="19404">
      <c r="A19404" t="n">
        <v>2022</v>
      </c>
      <c r="B19404" t="inlineStr">
        <is>
          <t>01050738</t>
        </is>
      </c>
      <c r="C19404" t="inlineStr">
        <is>
          <t>솔트룩스</t>
        </is>
      </c>
      <c r="D19404" t="n">
        <v>3766895000</v>
      </c>
      <c r="E19404" t="n">
        <v>1533804000</v>
      </c>
      <c r="F19404" t="n">
        <v>1389912000</v>
      </c>
      <c r="G19404" t="n">
        <v>66172000</v>
      </c>
      <c r="H19404" t="n">
        <v>5.3</v>
      </c>
      <c r="I19404" t="n">
        <v>4.5</v>
      </c>
      <c r="J19404" t="n">
        <v>4.45</v>
      </c>
      <c r="O19404">
        <f>D19403</f>
      </c>
      <c r="P19404">
        <f>(E19404-F19404+G19404)/O19404*100</f>
      </c>
      <c r="Q19404">
        <f>H19403</f>
      </c>
      <c r="R19404">
        <f>I19403</f>
      </c>
      <c r="S19404">
        <f>H19404-H19403</f>
      </c>
      <c r="T19404">
        <f>I19404-I19403</f>
      </c>
    </row>
    <row r="19405">
      <c r="A19405" t="n">
        <v>2023</v>
      </c>
      <c r="B19405" t="inlineStr">
        <is>
          <t>01050738</t>
        </is>
      </c>
      <c r="C19405" t="inlineStr">
        <is>
          <t>솔트룩스</t>
        </is>
      </c>
      <c r="D19405" t="n">
        <v>4494362000</v>
      </c>
      <c r="E19405" t="n">
        <v>1362496000</v>
      </c>
      <c r="F19405" t="n">
        <v>1305976000</v>
      </c>
      <c r="G19405" t="n">
        <v>89779000</v>
      </c>
      <c r="H19405" t="n">
        <v>4.25</v>
      </c>
      <c r="I19405" t="n">
        <v>4.5</v>
      </c>
      <c r="J19405" t="n">
        <v>6.29</v>
      </c>
      <c r="K19405" t="n">
        <v>-87146000</v>
      </c>
      <c r="L19405" t="n">
        <v>94378602</v>
      </c>
      <c r="M19405" t="n">
        <v>93053000</v>
      </c>
      <c r="N19405" t="n">
        <v>-87637059</v>
      </c>
      <c r="O19405">
        <f>D19404</f>
      </c>
      <c r="P19405">
        <f>(E19405-F19405+G19405)/O19405*100</f>
      </c>
      <c r="Q19405">
        <f>H19404</f>
      </c>
      <c r="R19405">
        <f>I19404</f>
      </c>
      <c r="S19405">
        <f>H19405-H19404</f>
      </c>
      <c r="T19405">
        <f>I19405-I19404</f>
      </c>
      <c r="U19405">
        <f>(L19405-K19405)/(2*D19405*0.01)</f>
      </c>
      <c r="V19405">
        <f>(L19405+K19405)/(D19405*0.0001)</f>
      </c>
    </row>
    <row r="19406">
      <c r="A19406" t="n">
        <v>2024</v>
      </c>
      <c r="B19406" t="inlineStr">
        <is>
          <t>01050738</t>
        </is>
      </c>
      <c r="C19406" t="inlineStr">
        <is>
          <t>솔트룩스</t>
        </is>
      </c>
      <c r="D19406" t="n">
        <v>4324447096</v>
      </c>
      <c r="E19406" t="n">
        <v>2169830504</v>
      </c>
      <c r="F19406" t="n">
        <v>1845270742</v>
      </c>
      <c r="G19406" t="n">
        <v>103967480</v>
      </c>
      <c r="H19406" t="n">
        <v>3.45</v>
      </c>
      <c r="I19406" t="n">
        <v>3.35</v>
      </c>
      <c r="J19406" t="n">
        <v>6.1</v>
      </c>
      <c r="K19406" t="n">
        <v>-86878663</v>
      </c>
      <c r="L19406" t="n">
        <v>93927714</v>
      </c>
      <c r="M19406" t="n">
        <v>88584122</v>
      </c>
      <c r="N19406" t="n">
        <v>-83310182</v>
      </c>
      <c r="O19406">
        <f>D19405</f>
      </c>
      <c r="P19406">
        <f>(E19406-F19406+G19406)/O19406*100</f>
      </c>
      <c r="Q19406">
        <f>H19405</f>
      </c>
      <c r="R19406">
        <f>I19405</f>
      </c>
      <c r="S19406">
        <f>H19406-H19405</f>
      </c>
      <c r="T19406">
        <f>I19406-I19405</f>
      </c>
      <c r="U19406">
        <f>(L19406-K19406)/(2*D19406*0.01)</f>
      </c>
      <c r="V19406">
        <f>(L19406+K19406)/(D19406*0.0001)</f>
      </c>
    </row>
    <row r="19407">
      <c r="A19407" t="n">
        <v>2025</v>
      </c>
      <c r="B19407" t="inlineStr">
        <is>
          <t>01050738</t>
        </is>
      </c>
      <c r="C19407" t="inlineStr">
        <is>
          <t>솔트룩스</t>
        </is>
      </c>
      <c r="D19407" t="n">
        <v>3626398757</v>
      </c>
      <c r="E19407" t="n">
        <v>901861269</v>
      </c>
      <c r="F19407" t="n">
        <v>2073795705</v>
      </c>
      <c r="G19407" t="n">
        <v>84619995</v>
      </c>
      <c r="H19407" t="n">
        <v>3.905</v>
      </c>
      <c r="I19407" t="n">
        <v>4.2</v>
      </c>
      <c r="J19407" t="n">
        <v>6.1</v>
      </c>
      <c r="K19407" t="n">
        <v>-107693607</v>
      </c>
      <c r="L19407" t="n">
        <v>116502202</v>
      </c>
      <c r="M19407" t="n">
        <v>109804240</v>
      </c>
      <c r="N19407" t="n">
        <v>-103287198</v>
      </c>
      <c r="O19407">
        <f>D19406</f>
      </c>
      <c r="P19407">
        <f>(E19407-F19407+G19407)/O19407*100</f>
      </c>
      <c r="Q19407">
        <f>H19406</f>
      </c>
      <c r="R19407">
        <f>I19406</f>
      </c>
      <c r="S19407">
        <f>H19407-H19406</f>
      </c>
      <c r="T19407">
        <f>I19407-I19406</f>
      </c>
      <c r="U19407">
        <f>(L19407-K19407)/(2*D19407*0.01)</f>
      </c>
      <c r="V19407">
        <f>(L19407+K19407)/(D19407*0.0001)</f>
      </c>
    </row>
    <row r="19408">
      <c r="A19408" t="n">
        <v>2014</v>
      </c>
      <c r="B19408" t="inlineStr">
        <is>
          <t>01051472</t>
        </is>
      </c>
      <c r="C19408" t="inlineStr">
        <is>
          <t>젠큐릭스</t>
        </is>
      </c>
      <c r="D19408" t="n">
        <v>52157357</v>
      </c>
      <c r="F19408" t="n">
        <v>2571228</v>
      </c>
    </row>
    <row r="19409">
      <c r="A19409" t="n">
        <v>2016</v>
      </c>
      <c r="B19409" t="inlineStr">
        <is>
          <t>01054123</t>
        </is>
      </c>
      <c r="C19409" t="inlineStr">
        <is>
          <t>엠텍비젼</t>
        </is>
      </c>
      <c r="D19409" t="n">
        <v>745777860</v>
      </c>
    </row>
    <row r="19410">
      <c r="A19410" t="n">
        <v>2017</v>
      </c>
      <c r="B19410" t="inlineStr">
        <is>
          <t>01054123</t>
        </is>
      </c>
      <c r="C19410" t="inlineStr">
        <is>
          <t>엠텍비젼</t>
        </is>
      </c>
      <c r="D19410" t="n">
        <v>746655670</v>
      </c>
      <c r="O19410">
        <f>D19409</f>
      </c>
    </row>
    <row r="19411">
      <c r="A19411" t="n">
        <v>2014</v>
      </c>
      <c r="B19411" t="inlineStr">
        <is>
          <t>01055317</t>
        </is>
      </c>
      <c r="C19411" t="inlineStr">
        <is>
          <t>비엔디생활건강</t>
        </is>
      </c>
      <c r="D19411" t="n">
        <v>115827000</v>
      </c>
      <c r="F19411" t="n">
        <v>24412000</v>
      </c>
    </row>
    <row r="19412">
      <c r="A19412" t="n">
        <v>2015</v>
      </c>
      <c r="B19412" t="inlineStr">
        <is>
          <t>01055317</t>
        </is>
      </c>
      <c r="C19412" t="inlineStr">
        <is>
          <t>비엔디생활건강</t>
        </is>
      </c>
      <c r="D19412" t="n">
        <v>177093000</v>
      </c>
      <c r="E19412" t="n">
        <v>86565000</v>
      </c>
      <c r="F19412" t="n">
        <v>148554000</v>
      </c>
      <c r="G19412" t="n">
        <v>1096000</v>
      </c>
      <c r="O19412">
        <f>D19411</f>
      </c>
      <c r="P19412">
        <f>(E19412-F19412+G19412)/O19412*100</f>
      </c>
    </row>
    <row r="19413">
      <c r="A19413" t="n">
        <v>2016</v>
      </c>
      <c r="B19413" t="inlineStr">
        <is>
          <t>01055317</t>
        </is>
      </c>
      <c r="C19413" t="inlineStr">
        <is>
          <t>비엔디생활건강</t>
        </is>
      </c>
      <c r="D19413" t="n">
        <v>210554000</v>
      </c>
      <c r="E19413" t="n">
        <v>104058000</v>
      </c>
      <c r="F19413" t="n">
        <v>23459000</v>
      </c>
      <c r="G19413" t="n">
        <v>4034000</v>
      </c>
      <c r="H19413" t="n">
        <v>1.92</v>
      </c>
      <c r="I19413" t="n">
        <v>3</v>
      </c>
      <c r="J19413" t="n">
        <v>10</v>
      </c>
      <c r="K19413" t="n">
        <v>-19581522</v>
      </c>
      <c r="L19413" t="n">
        <v>21813394</v>
      </c>
      <c r="M19413" t="n">
        <v>6148176</v>
      </c>
      <c r="N19413" t="n">
        <v>-5642847</v>
      </c>
      <c r="O19413">
        <f>D19412</f>
      </c>
      <c r="P19413">
        <f>(E19413-F19413+G19413)/O19413*100</f>
      </c>
      <c r="U19413">
        <f>(L19413-K19413)/(2*D19413*0.01)</f>
      </c>
      <c r="V19413">
        <f>(L19413+K19413)/(D19413*0.0001)</f>
      </c>
    </row>
    <row r="19414">
      <c r="A19414" t="n">
        <v>2017</v>
      </c>
      <c r="B19414" t="inlineStr">
        <is>
          <t>01055317</t>
        </is>
      </c>
      <c r="C19414" t="inlineStr">
        <is>
          <t>비엔디생활건강</t>
        </is>
      </c>
      <c r="D19414" t="n">
        <v>280392000</v>
      </c>
      <c r="E19414" t="n">
        <v>100283000</v>
      </c>
      <c r="F19414" t="n">
        <v>13771000</v>
      </c>
      <c r="G19414" t="n">
        <v>5827000</v>
      </c>
      <c r="H19414" t="n">
        <v>2.08</v>
      </c>
      <c r="I19414" t="n">
        <v>5</v>
      </c>
      <c r="J19414" t="n">
        <v>10</v>
      </c>
      <c r="K19414" t="n">
        <v>-26088000</v>
      </c>
      <c r="L19414" t="n">
        <v>29011000</v>
      </c>
      <c r="M19414" t="n">
        <v>8176000</v>
      </c>
      <c r="N19414" t="n">
        <v>-7504000</v>
      </c>
      <c r="O19414">
        <f>D19413</f>
      </c>
      <c r="P19414">
        <f>(E19414-F19414+G19414)/O19414*100</f>
      </c>
      <c r="Q19414">
        <f>H19413</f>
      </c>
      <c r="R19414">
        <f>I19413</f>
      </c>
      <c r="S19414">
        <f>H19414-H19413</f>
      </c>
      <c r="T19414">
        <f>I19414-I19413</f>
      </c>
      <c r="U19414">
        <f>(L19414-K19414)/(2*D19414*0.01)</f>
      </c>
      <c r="V19414">
        <f>(L19414+K19414)/(D19414*0.0001)</f>
      </c>
    </row>
    <row r="19415">
      <c r="A19415" t="n">
        <v>2018</v>
      </c>
      <c r="B19415" t="inlineStr">
        <is>
          <t>01055317</t>
        </is>
      </c>
      <c r="C19415" t="inlineStr">
        <is>
          <t>비엔디생활건강</t>
        </is>
      </c>
      <c r="D19415" t="n">
        <v>297133000</v>
      </c>
      <c r="E19415" t="n">
        <v>88656000</v>
      </c>
      <c r="F19415" t="n">
        <v>66648000</v>
      </c>
      <c r="G19415" t="n">
        <v>5216000</v>
      </c>
      <c r="H19415" t="n">
        <v>1.81</v>
      </c>
      <c r="I19415" t="n">
        <v>5</v>
      </c>
      <c r="K19415" t="n">
        <v>-27652869</v>
      </c>
      <c r="L19415" t="n">
        <v>30781288</v>
      </c>
      <c r="M19415" t="n">
        <v>8682576</v>
      </c>
      <c r="N19415" t="n">
        <v>-26800000</v>
      </c>
      <c r="O19415">
        <f>D19414</f>
      </c>
      <c r="P19415">
        <f>(E19415-F19415+G19415)/O19415*100</f>
      </c>
      <c r="Q19415">
        <f>H19414</f>
      </c>
      <c r="R19415">
        <f>I19414</f>
      </c>
      <c r="S19415">
        <f>H19415-H19414</f>
      </c>
      <c r="T19415">
        <f>I19415-I19414</f>
      </c>
      <c r="U19415">
        <f>(L19415-K19415)/(2*D19415*0.01)</f>
      </c>
      <c r="V19415">
        <f>(L19415+K19415)/(D19415*0.0001)</f>
      </c>
    </row>
    <row r="19416">
      <c r="A19416" t="n">
        <v>2019</v>
      </c>
      <c r="B19416" t="inlineStr">
        <is>
          <t>01055317</t>
        </is>
      </c>
      <c r="C19416" t="inlineStr">
        <is>
          <t>비엔디생활건강</t>
        </is>
      </c>
      <c r="D19416" t="n">
        <v>319342000</v>
      </c>
      <c r="E19416" t="n">
        <v>88107000</v>
      </c>
      <c r="F19416" t="n">
        <v>74744000</v>
      </c>
      <c r="G19416" t="n">
        <v>5697000</v>
      </c>
      <c r="H19416" t="n">
        <v>1.81</v>
      </c>
      <c r="I19416" t="n">
        <v>2</v>
      </c>
      <c r="K19416" t="n">
        <v>-29751000</v>
      </c>
      <c r="L19416" t="n">
        <v>33175000</v>
      </c>
      <c r="M19416" t="n">
        <v>9354000</v>
      </c>
      <c r="N19416" t="n">
        <v>-8548000</v>
      </c>
      <c r="O19416">
        <f>D19415</f>
      </c>
      <c r="P19416">
        <f>(E19416-F19416+G19416)/O19416*100</f>
      </c>
      <c r="Q19416">
        <f>H19415</f>
      </c>
      <c r="R19416">
        <f>I19415</f>
      </c>
      <c r="S19416">
        <f>H19416-H19415</f>
      </c>
      <c r="T19416">
        <f>I19416-I19415</f>
      </c>
      <c r="U19416">
        <f>(L19416-K19416)/(2*D19416*0.01)</f>
      </c>
      <c r="V19416">
        <f>(L19416+K19416)/(D19416*0.0001)</f>
      </c>
    </row>
    <row r="19417">
      <c r="A19417" t="n">
        <v>2020</v>
      </c>
      <c r="B19417" t="inlineStr">
        <is>
          <t>01055317</t>
        </is>
      </c>
      <c r="C19417" t="inlineStr">
        <is>
          <t>비엔디생활건강</t>
        </is>
      </c>
      <c r="D19417" t="n">
        <v>372799000</v>
      </c>
      <c r="E19417" t="n">
        <v>95205000</v>
      </c>
      <c r="F19417" t="n">
        <v>28272000</v>
      </c>
      <c r="G19417" t="n">
        <v>7991000</v>
      </c>
      <c r="H19417" t="n">
        <v>2.2</v>
      </c>
      <c r="I19417" t="n">
        <v>1</v>
      </c>
      <c r="K19417" t="n">
        <v>-34697000</v>
      </c>
      <c r="L19417" t="n">
        <v>38583814</v>
      </c>
      <c r="M19417" t="n">
        <v>10978000</v>
      </c>
      <c r="N19417" t="n">
        <v>-9983872</v>
      </c>
      <c r="O19417">
        <f>D19416</f>
      </c>
      <c r="P19417">
        <f>(E19417-F19417+G19417)/O19417*100</f>
      </c>
      <c r="Q19417">
        <f>H19416</f>
      </c>
      <c r="R19417">
        <f>I19416</f>
      </c>
      <c r="S19417">
        <f>H19417-H19416</f>
      </c>
      <c r="T19417">
        <f>I19417-I19416</f>
      </c>
      <c r="U19417">
        <f>(L19417-K19417)/(2*D19417*0.01)</f>
      </c>
      <c r="V19417">
        <f>(L19417+K19417)/(D19417*0.0001)</f>
      </c>
    </row>
    <row r="19418">
      <c r="A19418" t="n">
        <v>2021</v>
      </c>
      <c r="B19418" t="inlineStr">
        <is>
          <t>01055317</t>
        </is>
      </c>
      <c r="C19418" t="inlineStr">
        <is>
          <t>비엔디생활건강</t>
        </is>
      </c>
      <c r="D19418" t="n">
        <v>452806000</v>
      </c>
      <c r="E19418" t="n">
        <v>104098000</v>
      </c>
      <c r="F19418" t="n">
        <v>5686000</v>
      </c>
      <c r="G19418" t="n">
        <v>3308000</v>
      </c>
      <c r="H19418" t="n">
        <v>2.65</v>
      </c>
      <c r="I19418" t="n">
        <v>5</v>
      </c>
      <c r="K19418" t="n">
        <v>-19424740</v>
      </c>
      <c r="L19418" t="n">
        <v>23145347</v>
      </c>
      <c r="M19418" t="n">
        <v>22295140</v>
      </c>
      <c r="N19418" t="n">
        <v>-19198894</v>
      </c>
      <c r="O19418">
        <f>D19417</f>
      </c>
      <c r="P19418">
        <f>(E19418-F19418+G19418)/O19418*100</f>
      </c>
      <c r="Q19418">
        <f>H19417</f>
      </c>
      <c r="R19418">
        <f>I19417</f>
      </c>
      <c r="S19418">
        <f>H19418-H19417</f>
      </c>
      <c r="T19418">
        <f>I19418-I19417</f>
      </c>
      <c r="U19418">
        <f>(L19418-K19418)/(2*D19418*0.01)</f>
      </c>
      <c r="V19418">
        <f>(L19418+K19418)/(D19418*0.0001)</f>
      </c>
    </row>
    <row r="19419">
      <c r="A19419" t="n">
        <v>2019</v>
      </c>
      <c r="B19419" t="inlineStr">
        <is>
          <t>01055326</t>
        </is>
      </c>
      <c r="C19419" t="inlineStr">
        <is>
          <t>엠비아이</t>
        </is>
      </c>
      <c r="D19419" t="n">
        <v>728102000</v>
      </c>
      <c r="E19419" t="n">
        <v>133828000</v>
      </c>
      <c r="F19419" t="n">
        <v>23544000</v>
      </c>
      <c r="G19419" t="n">
        <v>8339000</v>
      </c>
      <c r="H19419" t="n">
        <v>2.17</v>
      </c>
      <c r="I19419" t="n">
        <v>4.5</v>
      </c>
      <c r="J19419" t="n">
        <v>7.94</v>
      </c>
      <c r="K19419" t="n">
        <v>-30885000</v>
      </c>
      <c r="L19419" t="n">
        <v>36374000</v>
      </c>
      <c r="M19419" t="n">
        <v>36091000</v>
      </c>
      <c r="N19419" t="n">
        <v>-31233000</v>
      </c>
      <c r="U19419">
        <f>(L19419-K19419)/(2*D19419*0.01)</f>
      </c>
      <c r="V19419">
        <f>(L19419+K19419)/(D19419*0.0001)</f>
      </c>
    </row>
    <row r="19420">
      <c r="A19420" t="n">
        <v>2020</v>
      </c>
      <c r="B19420" t="inlineStr">
        <is>
          <t>01055326</t>
        </is>
      </c>
      <c r="C19420" t="inlineStr">
        <is>
          <t>엠비아이</t>
        </is>
      </c>
      <c r="D19420" t="n">
        <v>490519000</v>
      </c>
      <c r="E19420" t="n">
        <v>281632000</v>
      </c>
      <c r="F19420" t="n">
        <v>381274000</v>
      </c>
      <c r="G19420" t="n">
        <v>9007000</v>
      </c>
      <c r="H19420" t="n">
        <v>2.46</v>
      </c>
      <c r="I19420" t="n">
        <v>4.5</v>
      </c>
      <c r="J19420" t="n">
        <v>9.609999999999999</v>
      </c>
      <c r="K19420" t="n">
        <v>-30839000</v>
      </c>
      <c r="L19420" t="n">
        <v>36653000</v>
      </c>
      <c r="M19420" t="n">
        <v>36484000</v>
      </c>
      <c r="N19420" t="n">
        <v>-31257000</v>
      </c>
      <c r="O19420">
        <f>D19419</f>
      </c>
      <c r="P19420">
        <f>(E19420-F19420+G19420)/O19420*100</f>
      </c>
      <c r="Q19420">
        <f>H19419</f>
      </c>
      <c r="R19420">
        <f>I19419</f>
      </c>
      <c r="S19420">
        <f>H19420-H19419</f>
      </c>
      <c r="T19420">
        <f>I19420-I19419</f>
      </c>
      <c r="U19420">
        <f>(L19420-K19420)/(2*D19420*0.01)</f>
      </c>
      <c r="V19420">
        <f>(L19420+K19420)/(D19420*0.0001)</f>
      </c>
    </row>
    <row r="19421">
      <c r="A19421" t="n">
        <v>2021</v>
      </c>
      <c r="B19421" t="inlineStr">
        <is>
          <t>01055326</t>
        </is>
      </c>
      <c r="C19421" t="inlineStr">
        <is>
          <t>엠비아이</t>
        </is>
      </c>
      <c r="D19421" t="n">
        <v>495945000</v>
      </c>
      <c r="E19421" t="n">
        <v>262940000</v>
      </c>
      <c r="F19421" t="n">
        <v>187367000</v>
      </c>
      <c r="G19421" t="n">
        <v>0</v>
      </c>
      <c r="H19421" t="n">
        <v>2.97</v>
      </c>
      <c r="I19421" t="n">
        <v>4.5</v>
      </c>
      <c r="O19421">
        <f>D19420</f>
      </c>
      <c r="P19421">
        <f>(E19421-F19421+G19421)/O19421*100</f>
      </c>
      <c r="Q19421">
        <f>H19420</f>
      </c>
      <c r="R19421">
        <f>I19420</f>
      </c>
      <c r="S19421">
        <f>H19421-H19420</f>
      </c>
      <c r="T19421">
        <f>I19421-I19420</f>
      </c>
    </row>
    <row r="19422">
      <c r="A19422" t="n">
        <v>2016</v>
      </c>
      <c r="B19422" t="inlineStr">
        <is>
          <t>01058101</t>
        </is>
      </c>
      <c r="C19422" t="inlineStr">
        <is>
          <t>라파스</t>
        </is>
      </c>
      <c r="D19422" t="n">
        <v>90879000</v>
      </c>
      <c r="E19422" t="n">
        <v>90879000</v>
      </c>
      <c r="H19422" t="n">
        <v>3.81</v>
      </c>
      <c r="I19422" t="n">
        <v>3.97</v>
      </c>
    </row>
    <row r="19423">
      <c r="A19423" t="n">
        <v>2017</v>
      </c>
      <c r="B19423" t="inlineStr">
        <is>
          <t>01058101</t>
        </is>
      </c>
      <c r="C19423" t="inlineStr">
        <is>
          <t>라파스</t>
        </is>
      </c>
      <c r="D19423" t="n">
        <v>226473000</v>
      </c>
      <c r="E19423" t="n">
        <v>90511000</v>
      </c>
      <c r="G19423" t="n">
        <v>3262000</v>
      </c>
      <c r="H19423" t="n">
        <v>4.18</v>
      </c>
      <c r="I19423" t="n">
        <v>3.82</v>
      </c>
      <c r="K19423" t="n">
        <v>-15109370</v>
      </c>
      <c r="L19423" t="n">
        <v>16902210</v>
      </c>
      <c r="M19423" t="n">
        <v>17491410</v>
      </c>
      <c r="N19423" t="n">
        <v>-15880740</v>
      </c>
      <c r="O19423">
        <f>D19422</f>
      </c>
      <c r="Q19423">
        <f>H19422</f>
      </c>
      <c r="R19423">
        <f>I19422</f>
      </c>
      <c r="S19423">
        <f>H19423-H19422</f>
      </c>
      <c r="T19423">
        <f>I19423-I19422</f>
      </c>
      <c r="U19423">
        <f>(L19423-K19423)/(2*D19423*0.01)</f>
      </c>
      <c r="V19423">
        <f>(L19423+K19423)/(D19423*0.0001)</f>
      </c>
    </row>
    <row r="19424">
      <c r="A19424" t="n">
        <v>2019</v>
      </c>
      <c r="B19424" t="inlineStr">
        <is>
          <t>01058101</t>
        </is>
      </c>
      <c r="C19424" t="inlineStr">
        <is>
          <t>라파스</t>
        </is>
      </c>
      <c r="D19424" t="n">
        <v>0</v>
      </c>
      <c r="E19424" t="n">
        <v>0</v>
      </c>
      <c r="F19424" t="n">
        <v>218225000</v>
      </c>
      <c r="G19424" t="n">
        <v>0</v>
      </c>
    </row>
    <row r="19425">
      <c r="A19425" t="n">
        <v>2014</v>
      </c>
      <c r="B19425" t="inlineStr">
        <is>
          <t>01059605</t>
        </is>
      </c>
      <c r="C19425" t="inlineStr">
        <is>
          <t>디와이파워</t>
        </is>
      </c>
      <c r="D19425" t="n">
        <v>15992747000</v>
      </c>
      <c r="E19425" t="n">
        <v>208907000</v>
      </c>
      <c r="G19425" t="n">
        <v>46725000</v>
      </c>
      <c r="H19425" t="n">
        <v>3.74</v>
      </c>
      <c r="I19425" t="n">
        <v>4.28</v>
      </c>
      <c r="K19425" t="n">
        <v>-1846329000</v>
      </c>
      <c r="L19425" t="n">
        <v>2187317000</v>
      </c>
      <c r="M19425" t="n">
        <v>2232689000</v>
      </c>
      <c r="N19425" t="n">
        <v>-1914799000</v>
      </c>
      <c r="U19425">
        <f>(L19425-K19425)/(2*D19425*0.01)</f>
      </c>
      <c r="V19425">
        <f>(L19425+K19425)/(D19425*0.0001)</f>
      </c>
    </row>
    <row r="19426">
      <c r="A19426" t="n">
        <v>2015</v>
      </c>
      <c r="B19426" t="inlineStr">
        <is>
          <t>01059605</t>
        </is>
      </c>
      <c r="C19426" t="inlineStr">
        <is>
          <t>디와이파워</t>
        </is>
      </c>
      <c r="D19426" t="n">
        <v>14567519000</v>
      </c>
      <c r="E19426" t="n">
        <v>2433398000</v>
      </c>
      <c r="F19426" t="n">
        <v>1193190000</v>
      </c>
      <c r="G19426" t="n">
        <v>582653000</v>
      </c>
      <c r="H19426" t="n">
        <v>3.14</v>
      </c>
      <c r="I19426" t="n">
        <v>4.2</v>
      </c>
      <c r="K19426" t="n">
        <v>-1261344000</v>
      </c>
      <c r="L19426" t="n">
        <v>1437367000</v>
      </c>
      <c r="M19426" t="n">
        <v>1440184000</v>
      </c>
      <c r="N19426" t="n">
        <v>-1261344000</v>
      </c>
      <c r="O19426">
        <f>D19425</f>
      </c>
      <c r="P19426">
        <f>(E19426-F19426+G19426)/O19426*100</f>
      </c>
      <c r="Q19426">
        <f>H19425</f>
      </c>
      <c r="R19426">
        <f>I19425</f>
      </c>
      <c r="S19426">
        <f>H19426-H19425</f>
      </c>
      <c r="T19426">
        <f>I19426-I19425</f>
      </c>
      <c r="U19426">
        <f>(L19426-K19426)/(2*D19426*0.01)</f>
      </c>
      <c r="V19426">
        <f>(L19426+K19426)/(D19426*0.0001)</f>
      </c>
    </row>
    <row r="19427">
      <c r="A19427" t="n">
        <v>2017</v>
      </c>
      <c r="B19427" t="inlineStr">
        <is>
          <t>01059605</t>
        </is>
      </c>
      <c r="C19427" t="inlineStr">
        <is>
          <t>디와이파워</t>
        </is>
      </c>
      <c r="D19427" t="n">
        <v>18992904000</v>
      </c>
    </row>
    <row r="19428">
      <c r="A19428" t="n">
        <v>2019</v>
      </c>
      <c r="B19428" t="inlineStr">
        <is>
          <t>01059605</t>
        </is>
      </c>
      <c r="C19428" t="inlineStr">
        <is>
          <t>디와이파워</t>
        </is>
      </c>
      <c r="D19428" t="n">
        <v>22707905000</v>
      </c>
      <c r="E19428" t="n">
        <v>2335149000</v>
      </c>
      <c r="F19428" t="n">
        <v>2306209000</v>
      </c>
      <c r="G19428" t="n">
        <v>624602000</v>
      </c>
      <c r="H19428" t="n">
        <v>2.5</v>
      </c>
      <c r="I19428" t="n">
        <v>3.5</v>
      </c>
      <c r="K19428" t="n">
        <v>-1881058000</v>
      </c>
      <c r="L19428" t="n">
        <v>2157083000</v>
      </c>
      <c r="M19428" t="n">
        <v>2220718000</v>
      </c>
      <c r="N19428" t="n">
        <v>-1971752000</v>
      </c>
      <c r="U19428">
        <f>(L19428-K19428)/(2*D19428*0.01)</f>
      </c>
      <c r="V19428">
        <f>(L19428+K19428)/(D19428*0.0001)</f>
      </c>
    </row>
    <row r="19429">
      <c r="A19429" t="n">
        <v>2020</v>
      </c>
      <c r="B19429" t="inlineStr">
        <is>
          <t>01059605</t>
        </is>
      </c>
      <c r="C19429" t="inlineStr">
        <is>
          <t>디와이파워</t>
        </is>
      </c>
      <c r="D19429" t="n">
        <v>24092831000</v>
      </c>
      <c r="E19429" t="n">
        <v>2338836000</v>
      </c>
      <c r="F19429" t="n">
        <v>1894448000</v>
      </c>
      <c r="G19429" t="n">
        <v>556726000</v>
      </c>
      <c r="H19429" t="n">
        <v>2.4</v>
      </c>
      <c r="I19429" t="n">
        <v>3</v>
      </c>
      <c r="K19429" t="n">
        <v>-1943962000</v>
      </c>
      <c r="L19429" t="n">
        <v>2157083000</v>
      </c>
      <c r="M19429" t="n">
        <v>2294676000</v>
      </c>
      <c r="N19429" t="n">
        <v>-1971752000</v>
      </c>
      <c r="O19429">
        <f>D19428</f>
      </c>
      <c r="P19429">
        <f>(E19429-F19429+G19429)/O19429*100</f>
      </c>
      <c r="Q19429">
        <f>H19428</f>
      </c>
      <c r="R19429">
        <f>I19428</f>
      </c>
      <c r="S19429">
        <f>H19429-H19428</f>
      </c>
      <c r="T19429">
        <f>I19429-I19428</f>
      </c>
      <c r="U19429">
        <f>(L19429-K19429)/(2*D19429*0.01)</f>
      </c>
      <c r="V19429">
        <f>(L19429+K19429)/(D19429*0.0001)</f>
      </c>
    </row>
    <row r="19430">
      <c r="A19430" t="n">
        <v>2022</v>
      </c>
      <c r="B19430" t="inlineStr">
        <is>
          <t>01059605</t>
        </is>
      </c>
      <c r="C19430" t="inlineStr">
        <is>
          <t>디와이파워</t>
        </is>
      </c>
      <c r="D19430" t="n">
        <v>23163005000</v>
      </c>
      <c r="E19430" t="n">
        <v>2369721000</v>
      </c>
      <c r="F19430" t="n">
        <v>1184704000</v>
      </c>
      <c r="G19430" t="n">
        <v>699643000</v>
      </c>
      <c r="H19430" t="n">
        <v>5.33</v>
      </c>
      <c r="I19430" t="n">
        <v>3</v>
      </c>
      <c r="J19430" t="n">
        <v>6.87</v>
      </c>
    </row>
    <row r="19431">
      <c r="A19431" t="n">
        <v>2023</v>
      </c>
      <c r="B19431" t="inlineStr">
        <is>
          <t>01059605</t>
        </is>
      </c>
      <c r="C19431" t="inlineStr">
        <is>
          <t>디와이파워</t>
        </is>
      </c>
      <c r="D19431" t="n">
        <v>24916464000</v>
      </c>
      <c r="E19431" t="n">
        <v>2211314000</v>
      </c>
      <c r="F19431" t="n">
        <v>2648414000</v>
      </c>
      <c r="G19431" t="n">
        <v>1206826000</v>
      </c>
      <c r="H19431" t="n">
        <v>4.2</v>
      </c>
      <c r="I19431" t="n">
        <v>3</v>
      </c>
      <c r="J19431" t="n">
        <v>6.96</v>
      </c>
      <c r="K19431" t="n">
        <v>-1573728000</v>
      </c>
      <c r="L19431" t="n">
        <v>1592275000</v>
      </c>
      <c r="M19431" t="n">
        <v>1760434000</v>
      </c>
      <c r="N19431" t="n">
        <v>-1471196000</v>
      </c>
      <c r="O19431">
        <f>D19430</f>
      </c>
      <c r="P19431">
        <f>(E19431-F19431+G19431)/O19431*100</f>
      </c>
      <c r="Q19431">
        <f>H19430</f>
      </c>
      <c r="R19431">
        <f>I19430</f>
      </c>
      <c r="S19431">
        <f>H19431-H19430</f>
      </c>
      <c r="T19431">
        <f>I19431-I19430</f>
      </c>
      <c r="U19431">
        <f>(L19431-K19431)/(2*D19431*0.01)</f>
      </c>
      <c r="V19431">
        <f>(L19431+K19431)/(D19431*0.0001)</f>
      </c>
    </row>
    <row r="19432">
      <c r="A19432" t="n">
        <v>2024</v>
      </c>
      <c r="B19432" t="inlineStr">
        <is>
          <t>01059605</t>
        </is>
      </c>
      <c r="C19432" t="inlineStr">
        <is>
          <t>디와이파워</t>
        </is>
      </c>
      <c r="D19432" t="n">
        <v>25058632000</v>
      </c>
      <c r="E19432" t="n">
        <v>2152439000</v>
      </c>
      <c r="F19432" t="n">
        <v>1899884000</v>
      </c>
      <c r="G19432" t="n">
        <v>1024737000</v>
      </c>
      <c r="H19432" t="n">
        <v>3.53</v>
      </c>
      <c r="I19432" t="n">
        <v>3</v>
      </c>
      <c r="J19432" t="n">
        <v>6.66</v>
      </c>
      <c r="K19432" t="n">
        <v>-1522932000</v>
      </c>
      <c r="M19432" t="n">
        <v>1688316000</v>
      </c>
      <c r="O19432">
        <f>D19431</f>
      </c>
      <c r="P19432">
        <f>(E19432-F19432+G19432)/O19432*100</f>
      </c>
      <c r="Q19432">
        <f>H19431</f>
      </c>
      <c r="R19432">
        <f>I19431</f>
      </c>
      <c r="S19432">
        <f>H19432-H19431</f>
      </c>
      <c r="T19432">
        <f>I19432-I19431</f>
      </c>
    </row>
    <row r="19433">
      <c r="A19433" t="n">
        <v>2014</v>
      </c>
      <c r="B19433" t="inlineStr">
        <is>
          <t>01060735</t>
        </is>
      </c>
      <c r="C19433" t="inlineStr">
        <is>
          <t>로지스몬</t>
        </is>
      </c>
      <c r="D19433" t="n">
        <v>77664000</v>
      </c>
      <c r="E19433" t="n">
        <v>60900000</v>
      </c>
      <c r="G19433" t="n">
        <v>240000</v>
      </c>
      <c r="H19433" t="n">
        <v>2.93</v>
      </c>
      <c r="I19433" t="n">
        <v>5.3</v>
      </c>
      <c r="J19433" t="n">
        <v>9.050000000000001</v>
      </c>
      <c r="K19433" t="n">
        <v>-7373000</v>
      </c>
      <c r="L19433" t="n">
        <v>8852000</v>
      </c>
      <c r="M19433" t="n">
        <v>8555000</v>
      </c>
      <c r="N19433" t="n">
        <v>-7292000</v>
      </c>
      <c r="U19433">
        <f>(L19433-K19433)/(2*D19433*0.01)</f>
      </c>
      <c r="V19433">
        <f>(L19433+K19433)/(D19433*0.0001)</f>
      </c>
    </row>
    <row r="19434">
      <c r="A19434" t="n">
        <v>2015</v>
      </c>
      <c r="B19434" t="inlineStr">
        <is>
          <t>01060744</t>
        </is>
      </c>
      <c r="C19434" t="inlineStr">
        <is>
          <t>한솔제지</t>
        </is>
      </c>
      <c r="D19434" t="n">
        <v>40531000000</v>
      </c>
      <c r="E19434" t="n">
        <v>6250000000</v>
      </c>
      <c r="F19434" t="n">
        <v>3109000000</v>
      </c>
      <c r="G19434" t="n">
        <v>978000000</v>
      </c>
      <c r="H19434" t="n">
        <v>2.7</v>
      </c>
      <c r="I19434" t="n">
        <v>3.47</v>
      </c>
    </row>
    <row r="19435">
      <c r="A19435" t="n">
        <v>2017</v>
      </c>
      <c r="B19435" t="inlineStr">
        <is>
          <t>01060744</t>
        </is>
      </c>
      <c r="C19435" t="inlineStr">
        <is>
          <t>한솔제지</t>
        </is>
      </c>
      <c r="D19435" t="n">
        <v>58002000000</v>
      </c>
      <c r="E19435" t="n">
        <v>6721000000</v>
      </c>
      <c r="F19435" t="n">
        <v>6554000000</v>
      </c>
      <c r="G19435" t="n">
        <v>1430000000</v>
      </c>
      <c r="H19435" t="n">
        <v>3.1</v>
      </c>
      <c r="I19435" t="n">
        <v>2.82</v>
      </c>
    </row>
    <row r="19436">
      <c r="A19436" t="n">
        <v>2019</v>
      </c>
      <c r="B19436" t="inlineStr">
        <is>
          <t>01060744</t>
        </is>
      </c>
      <c r="C19436" t="inlineStr">
        <is>
          <t>한솔제지</t>
        </is>
      </c>
      <c r="D19436" t="n">
        <v>69134000000</v>
      </c>
      <c r="E19436" t="n">
        <v>7432000000</v>
      </c>
      <c r="F19436" t="n">
        <v>5810000000</v>
      </c>
      <c r="G19436" t="n">
        <v>1639000000</v>
      </c>
      <c r="H19436" t="n">
        <v>2.1</v>
      </c>
      <c r="I19436" t="n">
        <v>3.36</v>
      </c>
      <c r="J19436" t="n">
        <v>7.54</v>
      </c>
      <c r="K19436" t="n">
        <v>-4626000000</v>
      </c>
      <c r="L19436" t="n">
        <v>5236000000</v>
      </c>
      <c r="M19436" t="n">
        <v>5116000000</v>
      </c>
      <c r="N19436" t="n">
        <v>-4615000000</v>
      </c>
      <c r="U19436">
        <f>(L19436-K19436)/(2*D19436*0.01)</f>
      </c>
      <c r="V19436">
        <f>(L19436+K19436)/(D19436*0.0001)</f>
      </c>
    </row>
    <row r="19437">
      <c r="A19437" t="n">
        <v>2020</v>
      </c>
      <c r="B19437" t="inlineStr">
        <is>
          <t>01060744</t>
        </is>
      </c>
      <c r="C19437" t="inlineStr">
        <is>
          <t>한솔제지</t>
        </is>
      </c>
      <c r="D19437" t="n">
        <v>89016000000</v>
      </c>
      <c r="E19437" t="n">
        <v>6984000000</v>
      </c>
      <c r="F19437" t="n">
        <v>3113000000</v>
      </c>
      <c r="G19437" t="n">
        <v>1344000000</v>
      </c>
      <c r="H19437" t="n">
        <v>1.92</v>
      </c>
      <c r="I19437" t="n">
        <v>3</v>
      </c>
      <c r="J19437" t="n">
        <v>5.885</v>
      </c>
      <c r="K19437" t="n">
        <v>-5753000000</v>
      </c>
      <c r="L19437" t="n">
        <v>6456000000</v>
      </c>
      <c r="M19437" t="n">
        <v>6325000000</v>
      </c>
      <c r="N19437" t="n">
        <v>-5753000000</v>
      </c>
      <c r="O19437">
        <f>D19436</f>
      </c>
      <c r="P19437">
        <f>(E19437-F19437+G19437)/O19437*100</f>
      </c>
      <c r="Q19437">
        <f>H19436</f>
      </c>
      <c r="R19437">
        <f>I19436</f>
      </c>
      <c r="S19437">
        <f>H19437-H19436</f>
      </c>
      <c r="T19437">
        <f>I19437-I19436</f>
      </c>
      <c r="U19437">
        <f>(L19437-K19437)/(2*D19437*0.01)</f>
      </c>
      <c r="V19437">
        <f>(L19437+K19437)/(D19437*0.0001)</f>
      </c>
    </row>
    <row r="19438">
      <c r="A19438" t="n">
        <v>2021</v>
      </c>
      <c r="B19438" t="inlineStr">
        <is>
          <t>01060744</t>
        </is>
      </c>
      <c r="C19438" t="inlineStr">
        <is>
          <t>한솔제지</t>
        </is>
      </c>
      <c r="D19438" t="n">
        <v>93249000000</v>
      </c>
      <c r="E19438" t="n">
        <v>9912000000</v>
      </c>
      <c r="F19438" t="n">
        <v>7452000000</v>
      </c>
      <c r="G19438" t="n">
        <v>1682000000</v>
      </c>
      <c r="H19438" t="n">
        <v>2.565</v>
      </c>
      <c r="I19438" t="n">
        <v>3</v>
      </c>
      <c r="J19438" t="n">
        <v>4.845</v>
      </c>
      <c r="K19438" t="n">
        <v>-7994000000</v>
      </c>
      <c r="L19438" t="n">
        <v>9046000000</v>
      </c>
      <c r="M19438" t="n">
        <v>9112000000</v>
      </c>
      <c r="N19438" t="n">
        <v>-7922000000</v>
      </c>
      <c r="O19438">
        <f>D19437</f>
      </c>
      <c r="P19438">
        <f>(E19438-F19438+G19438)/O19438*100</f>
      </c>
      <c r="Q19438">
        <f>H19437</f>
      </c>
      <c r="R19438">
        <f>I19437</f>
      </c>
      <c r="S19438">
        <f>H19438-H19437</f>
      </c>
      <c r="T19438">
        <f>I19438-I19437</f>
      </c>
      <c r="U19438">
        <f>(L19438-K19438)/(2*D19438*0.01)</f>
      </c>
      <c r="V19438">
        <f>(L19438+K19438)/(D19438*0.0001)</f>
      </c>
    </row>
    <row r="19439">
      <c r="A19439" t="n">
        <v>2022</v>
      </c>
      <c r="B19439" t="inlineStr">
        <is>
          <t>01060744</t>
        </is>
      </c>
      <c r="C19439" t="inlineStr">
        <is>
          <t>한솔제지</t>
        </is>
      </c>
      <c r="D19439" t="n">
        <v>95583000000</v>
      </c>
      <c r="E19439" t="n">
        <v>9805000000</v>
      </c>
      <c r="F19439" t="n">
        <v>9741000000</v>
      </c>
      <c r="G19439" t="n">
        <v>2857000000</v>
      </c>
      <c r="H19439" t="n">
        <v>5.2</v>
      </c>
      <c r="I19439" t="n">
        <v>2.5</v>
      </c>
      <c r="J19439" t="n">
        <v>4.505</v>
      </c>
      <c r="K19439" t="n">
        <v>-4651000000</v>
      </c>
      <c r="L19439" t="n">
        <v>5115000000</v>
      </c>
      <c r="M19439" t="n">
        <v>5181000000</v>
      </c>
      <c r="N19439" t="n">
        <v>-4793000000</v>
      </c>
      <c r="O19439">
        <f>D19438</f>
      </c>
      <c r="P19439">
        <f>(E19439-F19439+G19439)/O19439*100</f>
      </c>
      <c r="Q19439">
        <f>H19438</f>
      </c>
      <c r="R19439">
        <f>I19438</f>
      </c>
      <c r="S19439">
        <f>H19439-H19438</f>
      </c>
      <c r="T19439">
        <f>I19439-I19438</f>
      </c>
      <c r="U19439">
        <f>(L19439-K19439)/(2*D19439*0.01)</f>
      </c>
      <c r="V19439">
        <f>(L19439+K19439)/(D19439*0.0001)</f>
      </c>
    </row>
    <row r="19440">
      <c r="A19440" t="n">
        <v>2023</v>
      </c>
      <c r="B19440" t="inlineStr">
        <is>
          <t>01060744</t>
        </is>
      </c>
      <c r="C19440" t="inlineStr">
        <is>
          <t>한솔제지</t>
        </is>
      </c>
      <c r="D19440" t="n">
        <v>106346000000</v>
      </c>
      <c r="E19440" t="n">
        <v>9985000000</v>
      </c>
      <c r="F19440" t="n">
        <v>9402000000</v>
      </c>
      <c r="G19440" t="n">
        <v>4737000000</v>
      </c>
      <c r="H19440" t="n">
        <v>4.11</v>
      </c>
      <c r="I19440" t="n">
        <v>2.5</v>
      </c>
      <c r="O19440">
        <f>D19439</f>
      </c>
      <c r="P19440">
        <f>(E19440-F19440+G19440)/O19440*100</f>
      </c>
      <c r="Q19440">
        <f>H19439</f>
      </c>
      <c r="R19440">
        <f>I19439</f>
      </c>
      <c r="S19440">
        <f>H19440-H19439</f>
      </c>
      <c r="T19440">
        <f>I19440-I19439</f>
      </c>
    </row>
    <row r="19441">
      <c r="A19441" t="n">
        <v>2024</v>
      </c>
      <c r="B19441" t="inlineStr">
        <is>
          <t>01060744</t>
        </is>
      </c>
      <c r="C19441" t="inlineStr">
        <is>
          <t>한솔제지</t>
        </is>
      </c>
      <c r="D19441" t="n">
        <v>113230000000</v>
      </c>
      <c r="E19441" t="n">
        <v>10705000000</v>
      </c>
      <c r="F19441" t="n">
        <v>5809000000</v>
      </c>
      <c r="G19441" t="n">
        <v>4133000000</v>
      </c>
      <c r="O19441">
        <f>D19440</f>
      </c>
      <c r="P19441">
        <f>(E19441-F19441+G19441)/O19441*100</f>
      </c>
    </row>
    <row r="19442">
      <c r="A19442" t="n">
        <v>2017</v>
      </c>
      <c r="B19442" t="inlineStr">
        <is>
          <t>01060814</t>
        </is>
      </c>
      <c r="C19442" t="inlineStr">
        <is>
          <t>삼양패키징</t>
        </is>
      </c>
      <c r="D19442" t="n">
        <v>14293383000</v>
      </c>
      <c r="E19442" t="n">
        <v>2301223000</v>
      </c>
      <c r="F19442" t="n">
        <v>309368000</v>
      </c>
      <c r="G19442" t="n">
        <v>259208000</v>
      </c>
      <c r="H19442" t="n">
        <v>2.8</v>
      </c>
      <c r="I19442" t="n">
        <v>4</v>
      </c>
      <c r="K19442" t="n">
        <v>-803088000</v>
      </c>
      <c r="L19442" t="n">
        <v>897423000</v>
      </c>
      <c r="M19442" t="n">
        <v>792685000</v>
      </c>
      <c r="N19442" t="n">
        <v>-725435000</v>
      </c>
      <c r="U19442">
        <f>(L19442-K19442)/(2*D19442*0.01)</f>
      </c>
      <c r="V19442">
        <f>(L19442+K19442)/(D19442*0.0001)</f>
      </c>
    </row>
    <row r="19443">
      <c r="A19443" t="n">
        <v>2019</v>
      </c>
      <c r="B19443" t="inlineStr">
        <is>
          <t>01060814</t>
        </is>
      </c>
      <c r="C19443" t="inlineStr">
        <is>
          <t>삼양패키징</t>
        </is>
      </c>
      <c r="D19443" t="n">
        <v>19935847000</v>
      </c>
      <c r="E19443" t="n">
        <v>2942120000</v>
      </c>
      <c r="F19443" t="n">
        <v>1528565000</v>
      </c>
      <c r="G19443" t="n">
        <v>462232000</v>
      </c>
      <c r="H19443" t="n">
        <v>2.4</v>
      </c>
      <c r="I19443" t="n">
        <v>4</v>
      </c>
      <c r="J19443" t="n">
        <v>8.73</v>
      </c>
      <c r="K19443" t="n">
        <v>-1625224000</v>
      </c>
      <c r="L19443" t="n">
        <v>1894775000</v>
      </c>
      <c r="M19443" t="n">
        <v>1878203000</v>
      </c>
      <c r="N19443" t="n">
        <v>-1645060000</v>
      </c>
      <c r="U19443">
        <f>(L19443-K19443)/(2*D19443*0.01)</f>
      </c>
      <c r="V19443">
        <f>(L19443+K19443)/(D19443*0.0001)</f>
      </c>
    </row>
    <row r="19444">
      <c r="A19444" t="n">
        <v>2020</v>
      </c>
      <c r="B19444" t="inlineStr">
        <is>
          <t>01060814</t>
        </is>
      </c>
      <c r="C19444" t="inlineStr">
        <is>
          <t>삼양패키징</t>
        </is>
      </c>
      <c r="D19444" t="n">
        <v>22341739000</v>
      </c>
      <c r="E19444" t="n">
        <v>3186230000</v>
      </c>
      <c r="F19444" t="n">
        <v>1316000000</v>
      </c>
      <c r="G19444" t="n">
        <v>449885000</v>
      </c>
      <c r="H19444" t="n">
        <v>2.3</v>
      </c>
      <c r="I19444" t="n">
        <v>4</v>
      </c>
      <c r="J19444" t="n">
        <v>8.57</v>
      </c>
      <c r="K19444" t="n">
        <v>-1790418000</v>
      </c>
      <c r="L19444" t="n">
        <v>2089193000</v>
      </c>
      <c r="M19444" t="n">
        <v>2070526000</v>
      </c>
      <c r="N19444" t="n">
        <v>-1812170000</v>
      </c>
      <c r="O19444">
        <f>D19443</f>
      </c>
      <c r="P19444">
        <f>(E19444-F19444+G19444)/O19444*100</f>
      </c>
      <c r="Q19444">
        <f>H19443</f>
      </c>
      <c r="R19444">
        <f>I19443</f>
      </c>
      <c r="S19444">
        <f>H19444-H19443</f>
      </c>
      <c r="T19444">
        <f>I19444-I19443</f>
      </c>
      <c r="U19444">
        <f>(L19444-K19444)/(2*D19444*0.01)</f>
      </c>
      <c r="V19444">
        <f>(L19444+K19444)/(D19444*0.0001)</f>
      </c>
    </row>
    <row r="19445">
      <c r="A19445" t="n">
        <v>2021</v>
      </c>
      <c r="B19445" t="inlineStr">
        <is>
          <t>01060814</t>
        </is>
      </c>
      <c r="C19445" t="inlineStr">
        <is>
          <t>삼양패키징</t>
        </is>
      </c>
      <c r="D19445" t="n">
        <v>27678987000</v>
      </c>
      <c r="E19445" t="n">
        <v>3112854000</v>
      </c>
      <c r="F19445" t="n">
        <v>1511574000</v>
      </c>
      <c r="G19445" t="n">
        <v>492229000</v>
      </c>
      <c r="H19445" t="n">
        <v>2.9</v>
      </c>
      <c r="I19445" t="n">
        <v>4</v>
      </c>
      <c r="J19445" t="n">
        <v>9.199999999999999</v>
      </c>
      <c r="K19445" t="n">
        <v>-2247104000</v>
      </c>
      <c r="L19445" t="n">
        <v>2615310000</v>
      </c>
      <c r="M19445" t="n">
        <v>2574509000</v>
      </c>
      <c r="N19445" t="n">
        <v>-2258905000</v>
      </c>
      <c r="O19445">
        <f>D19444</f>
      </c>
      <c r="P19445">
        <f>(E19445-F19445+G19445)/O19445*100</f>
      </c>
      <c r="Q19445">
        <f>H19444</f>
      </c>
      <c r="R19445">
        <f>I19444</f>
      </c>
      <c r="S19445">
        <f>H19445-H19444</f>
      </c>
      <c r="T19445">
        <f>I19445-I19444</f>
      </c>
      <c r="U19445">
        <f>(L19445-K19445)/(2*D19445*0.01)</f>
      </c>
      <c r="V19445">
        <f>(L19445+K19445)/(D19445*0.0001)</f>
      </c>
    </row>
    <row r="19446">
      <c r="A19446" t="n">
        <v>2022</v>
      </c>
      <c r="B19446" t="inlineStr">
        <is>
          <t>01060814</t>
        </is>
      </c>
      <c r="C19446" t="inlineStr">
        <is>
          <t>삼양패키징</t>
        </is>
      </c>
      <c r="D19446" t="n">
        <v>24565870000</v>
      </c>
      <c r="E19446" t="n">
        <v>3471186000</v>
      </c>
      <c r="F19446" t="n">
        <v>1971248000</v>
      </c>
      <c r="G19446" t="n">
        <v>782253000</v>
      </c>
      <c r="H19446" t="n">
        <v>5.35</v>
      </c>
      <c r="I19446" t="n">
        <v>4</v>
      </c>
      <c r="J19446" t="n">
        <v>7.64</v>
      </c>
      <c r="K19446" t="n">
        <v>-1569030000</v>
      </c>
      <c r="L19446" t="n">
        <v>1836521000</v>
      </c>
      <c r="M19446" t="n">
        <v>1829400000</v>
      </c>
      <c r="N19446" t="n">
        <v>-1665477000</v>
      </c>
      <c r="O19446">
        <f>D19445</f>
      </c>
      <c r="P19446">
        <f>(E19446-F19446+G19446)/O19446*100</f>
      </c>
      <c r="Q19446">
        <f>H19445</f>
      </c>
      <c r="R19446">
        <f>I19445</f>
      </c>
      <c r="S19446">
        <f>H19446-H19445</f>
      </c>
      <c r="T19446">
        <f>I19446-I19445</f>
      </c>
      <c r="U19446">
        <f>(L19446-K19446)/(2*D19446*0.01)</f>
      </c>
      <c r="V19446">
        <f>(L19446+K19446)/(D19446*0.0001)</f>
      </c>
    </row>
    <row r="19447">
      <c r="A19447" t="n">
        <v>2023</v>
      </c>
      <c r="B19447" t="inlineStr">
        <is>
          <t>01060814</t>
        </is>
      </c>
      <c r="C19447" t="inlineStr">
        <is>
          <t>삼양패키징</t>
        </is>
      </c>
      <c r="D19447" t="n">
        <v>26693558000</v>
      </c>
      <c r="E19447" t="n">
        <v>2939995000</v>
      </c>
      <c r="F19447" t="n">
        <v>2774288000</v>
      </c>
      <c r="G19447" t="n">
        <v>1264532000</v>
      </c>
      <c r="H19447" t="n">
        <v>4.985</v>
      </c>
      <c r="I19447" t="n">
        <v>4</v>
      </c>
      <c r="J19447" t="n">
        <v>7.94</v>
      </c>
      <c r="K19447" t="n">
        <v>-2034106000</v>
      </c>
      <c r="L19447" t="n">
        <v>2034106000</v>
      </c>
      <c r="M19447" t="n">
        <v>2071494000</v>
      </c>
      <c r="N19447" t="n">
        <v>-1830745000</v>
      </c>
      <c r="O19447">
        <f>D19446</f>
      </c>
      <c r="P19447">
        <f>(E19447-F19447+G19447)/O19447*100</f>
      </c>
      <c r="Q19447">
        <f>H19446</f>
      </c>
      <c r="R19447">
        <f>I19446</f>
      </c>
      <c r="S19447">
        <f>H19447-H19446</f>
      </c>
      <c r="T19447">
        <f>I19447-I19446</f>
      </c>
      <c r="U19447">
        <f>(L19447-K19447)/(2*D19447*0.01)</f>
      </c>
    </row>
    <row r="19448">
      <c r="A19448" t="n">
        <v>2024</v>
      </c>
      <c r="B19448" t="inlineStr">
        <is>
          <t>01060814</t>
        </is>
      </c>
      <c r="C19448" t="inlineStr">
        <is>
          <t>삼양패키징</t>
        </is>
      </c>
      <c r="D19448" t="n">
        <v>25011248000</v>
      </c>
      <c r="E19448" t="n">
        <v>3116202000</v>
      </c>
      <c r="F19448" t="n">
        <v>5629626000</v>
      </c>
      <c r="G19448" t="n">
        <v>1260085000</v>
      </c>
      <c r="H19448" t="n">
        <v>4.19</v>
      </c>
      <c r="I19448" t="n">
        <v>4</v>
      </c>
      <c r="J19448" t="n">
        <v>4.75</v>
      </c>
      <c r="K19448" t="n">
        <v>-1200405000</v>
      </c>
      <c r="L19448" t="n">
        <v>1200405000</v>
      </c>
      <c r="M19448" t="n">
        <v>1195681000</v>
      </c>
      <c r="N19448" t="n">
        <v>-1087583000</v>
      </c>
      <c r="O19448">
        <f>D19447</f>
      </c>
      <c r="P19448">
        <f>(E19448-F19448+G19448)/O19448*100</f>
      </c>
      <c r="Q19448">
        <f>H19447</f>
      </c>
      <c r="R19448">
        <f>I19447</f>
      </c>
      <c r="S19448">
        <f>H19448-H19447</f>
      </c>
      <c r="T19448">
        <f>I19448-I19447</f>
      </c>
      <c r="U19448">
        <f>(L19448-K19448)/(2*D19448*0.01)</f>
      </c>
    </row>
    <row r="19449">
      <c r="A19449" t="n">
        <v>2025</v>
      </c>
      <c r="B19449" t="inlineStr">
        <is>
          <t>01060814</t>
        </is>
      </c>
      <c r="C19449" t="inlineStr">
        <is>
          <t>삼양패키징</t>
        </is>
      </c>
      <c r="D19449" t="n">
        <v>24819135000</v>
      </c>
      <c r="E19449" t="n">
        <v>2630623000</v>
      </c>
      <c r="F19449" t="n">
        <v>3405165000</v>
      </c>
      <c r="G19449" t="n">
        <v>839567000</v>
      </c>
      <c r="H19449" t="n">
        <v>4.495</v>
      </c>
      <c r="I19449" t="n">
        <v>4</v>
      </c>
      <c r="J19449" t="n">
        <v>4.75</v>
      </c>
      <c r="K19449" t="n">
        <v>-1056632000</v>
      </c>
      <c r="L19449" t="n">
        <v>1182139000</v>
      </c>
      <c r="M19449" t="n">
        <v>1180574000</v>
      </c>
      <c r="N19449" t="n">
        <v>-1075324000</v>
      </c>
      <c r="O19449">
        <f>D19448</f>
      </c>
      <c r="P19449">
        <f>(E19449-F19449+G19449)/O19449*100</f>
      </c>
      <c r="Q19449">
        <f>H19448</f>
      </c>
      <c r="R19449">
        <f>I19448</f>
      </c>
      <c r="S19449">
        <f>H19449-H19448</f>
      </c>
      <c r="T19449">
        <f>I19449-I19448</f>
      </c>
      <c r="U19449">
        <f>(L19449-K19449)/(2*D19449*0.01)</f>
      </c>
      <c r="V19449">
        <f>(L19449+K19449)/(D19449*0.0001)</f>
      </c>
    </row>
    <row r="19450">
      <c r="A19450" t="n">
        <v>2016</v>
      </c>
      <c r="B19450" t="inlineStr">
        <is>
          <t>01061497</t>
        </is>
      </c>
      <c r="C19450" t="inlineStr">
        <is>
          <t>FSN</t>
        </is>
      </c>
      <c r="D19450" t="n">
        <v>717321000</v>
      </c>
      <c r="E19450" t="n">
        <v>423629000</v>
      </c>
      <c r="F19450" t="n">
        <v>47455000</v>
      </c>
      <c r="G19450" t="n">
        <v>7799000</v>
      </c>
      <c r="H19450" t="n">
        <v>2.73</v>
      </c>
      <c r="I19450" t="n">
        <v>4.11</v>
      </c>
      <c r="J19450" t="n">
        <v>10.33</v>
      </c>
      <c r="K19450" t="n">
        <v>-57262000</v>
      </c>
      <c r="L19450" t="n">
        <v>67991000</v>
      </c>
      <c r="M19450" t="n">
        <v>67513000</v>
      </c>
      <c r="N19450" t="n">
        <v>-57950000</v>
      </c>
      <c r="U19450">
        <f>(L19450-K19450)/(2*D19450*0.01)</f>
      </c>
      <c r="V19450">
        <f>(L19450+K19450)/(D19450*0.0001)</f>
      </c>
    </row>
    <row r="19451">
      <c r="A19451" t="n">
        <v>2017</v>
      </c>
      <c r="B19451" t="inlineStr">
        <is>
          <t>01061497</t>
        </is>
      </c>
      <c r="C19451" t="inlineStr">
        <is>
          <t>FSN</t>
        </is>
      </c>
      <c r="D19451" t="n">
        <v>1385940000</v>
      </c>
      <c r="E19451" t="n">
        <v>478620000</v>
      </c>
      <c r="F19451" t="n">
        <v>136551000</v>
      </c>
      <c r="G19451" t="n">
        <v>18774000</v>
      </c>
      <c r="H19451" t="n">
        <v>3.225</v>
      </c>
      <c r="I19451" t="n">
        <v>3.96</v>
      </c>
      <c r="K19451" t="n">
        <v>-147321000</v>
      </c>
      <c r="L19451" t="n">
        <v>175902000</v>
      </c>
      <c r="M19451" t="n">
        <v>175718000</v>
      </c>
      <c r="N19451" t="n">
        <v>-148838000</v>
      </c>
      <c r="O19451">
        <f>D19450</f>
      </c>
      <c r="P19451">
        <f>(E19451-F19451+G19451)/O19451*100</f>
      </c>
      <c r="Q19451">
        <f>H19450</f>
      </c>
      <c r="R19451">
        <f>I19450</f>
      </c>
      <c r="S19451">
        <f>H19451-H19450</f>
      </c>
      <c r="T19451">
        <f>I19451-I19450</f>
      </c>
      <c r="U19451">
        <f>(L19451-K19451)/(2*D19451*0.01)</f>
      </c>
      <c r="V19451">
        <f>(L19451+K19451)/(D19451*0.0001)</f>
      </c>
    </row>
    <row r="19452">
      <c r="A19452" t="n">
        <v>2018</v>
      </c>
      <c r="B19452" t="inlineStr">
        <is>
          <t>01061497</t>
        </is>
      </c>
      <c r="C19452" t="inlineStr">
        <is>
          <t>FSN</t>
        </is>
      </c>
      <c r="D19452" t="n">
        <v>5233264000</v>
      </c>
      <c r="E19452" t="n">
        <v>1528503000</v>
      </c>
      <c r="F19452" t="n">
        <v>1451789000</v>
      </c>
      <c r="G19452" t="n">
        <v>87458000</v>
      </c>
      <c r="H19452" t="n">
        <v>2.635</v>
      </c>
      <c r="I19452" t="n">
        <v>3.5</v>
      </c>
      <c r="J19452" t="n">
        <v>11.33</v>
      </c>
      <c r="K19452" t="n">
        <v>-2026956000</v>
      </c>
      <c r="L19452" t="n">
        <v>2466860000</v>
      </c>
      <c r="M19452" t="n">
        <v>2455592000</v>
      </c>
      <c r="N19452" t="n">
        <v>-2024699000</v>
      </c>
      <c r="O19452">
        <f>D19451</f>
      </c>
      <c r="P19452">
        <f>(E19452-F19452+G19452)/O19452*100</f>
      </c>
      <c r="Q19452">
        <f>H19451</f>
      </c>
      <c r="R19452">
        <f>I19451</f>
      </c>
      <c r="S19452">
        <f>H19452-H19451</f>
      </c>
      <c r="T19452">
        <f>I19452-I19451</f>
      </c>
    </row>
    <row r="19453">
      <c r="A19453" t="n">
        <v>2019</v>
      </c>
      <c r="B19453" t="inlineStr">
        <is>
          <t>01061497</t>
        </is>
      </c>
      <c r="C19453" t="inlineStr">
        <is>
          <t>FSN</t>
        </is>
      </c>
      <c r="D19453" t="n">
        <v>6582033000</v>
      </c>
      <c r="E19453" t="n">
        <v>2027774000</v>
      </c>
      <c r="F19453" t="n">
        <v>1063768000</v>
      </c>
      <c r="G19453" t="n">
        <v>93127000</v>
      </c>
      <c r="H19453" t="n">
        <v>2.365</v>
      </c>
      <c r="I19453" t="n">
        <v>3.88</v>
      </c>
      <c r="J19453" t="n">
        <v>13.13</v>
      </c>
      <c r="K19453" t="n">
        <v>-528862000</v>
      </c>
      <c r="L19453" t="n">
        <v>701934000</v>
      </c>
      <c r="M19453" t="n">
        <v>683378000</v>
      </c>
      <c r="N19453" t="n">
        <v>-525859000</v>
      </c>
      <c r="O19453">
        <f>D19452</f>
      </c>
      <c r="P19453">
        <f>(E19453-F19453+G19453)/O19453*100</f>
      </c>
      <c r="Q19453">
        <f>H19452</f>
      </c>
      <c r="R19453">
        <f>I19452</f>
      </c>
      <c r="S19453">
        <f>H19453-H19452</f>
      </c>
      <c r="T19453">
        <f>I19453-I19452</f>
      </c>
      <c r="U19453">
        <f>(L19453-K19453)/(2*D19453*0.01)</f>
      </c>
      <c r="V19453">
        <f>(L19453+K19453)/(D19453*0.0001)</f>
      </c>
    </row>
    <row r="19454">
      <c r="A19454" t="n">
        <v>2020</v>
      </c>
      <c r="B19454" t="inlineStr">
        <is>
          <t>01061497</t>
        </is>
      </c>
      <c r="C19454" t="inlineStr">
        <is>
          <t>FSN</t>
        </is>
      </c>
      <c r="D19454" t="n">
        <v>8358924000</v>
      </c>
      <c r="E19454" t="n">
        <v>2406114000</v>
      </c>
      <c r="F19454" t="n">
        <v>1101983000</v>
      </c>
      <c r="G19454" t="n">
        <v>135364000</v>
      </c>
      <c r="H19454" t="n">
        <v>2.69</v>
      </c>
      <c r="I19454" t="n">
        <v>4.36</v>
      </c>
      <c r="K19454" t="n">
        <v>-549180000</v>
      </c>
      <c r="L19454" t="n">
        <v>662629000</v>
      </c>
      <c r="M19454" t="n">
        <v>643087000</v>
      </c>
      <c r="N19454" t="n">
        <v>-545162000</v>
      </c>
      <c r="O19454">
        <f>D19453</f>
      </c>
      <c r="P19454">
        <f>(E19454-F19454+G19454)/O19454*100</f>
      </c>
      <c r="Q19454">
        <f>H19453</f>
      </c>
      <c r="R19454">
        <f>I19453</f>
      </c>
      <c r="S19454">
        <f>H19454-H19453</f>
      </c>
      <c r="T19454">
        <f>I19454-I19453</f>
      </c>
      <c r="U19454">
        <f>(L19454-K19454)/(2*D19454*0.01)</f>
      </c>
      <c r="V19454">
        <f>(L19454+K19454)/(D19454*0.0001)</f>
      </c>
    </row>
    <row r="19455">
      <c r="A19455" t="n">
        <v>2021</v>
      </c>
      <c r="B19455" t="inlineStr">
        <is>
          <t>01061497</t>
        </is>
      </c>
      <c r="C19455" t="inlineStr">
        <is>
          <t>FSN</t>
        </is>
      </c>
      <c r="D19455" t="n">
        <v>9560620000</v>
      </c>
      <c r="E19455" t="n">
        <v>2530389000</v>
      </c>
      <c r="F19455" t="n">
        <v>1070843000</v>
      </c>
      <c r="G19455" t="n">
        <v>159035000</v>
      </c>
      <c r="H19455" t="n">
        <v>2.6</v>
      </c>
      <c r="I19455" t="n">
        <v>5.295</v>
      </c>
      <c r="K19455" t="n">
        <v>-940771000</v>
      </c>
      <c r="L19455" t="n">
        <v>940771000</v>
      </c>
      <c r="M19455" t="n">
        <v>913985000</v>
      </c>
      <c r="N19455" t="n">
        <v>-805852000</v>
      </c>
      <c r="O19455">
        <f>D19454</f>
      </c>
      <c r="P19455">
        <f>(E19455-F19455+G19455)/O19455*100</f>
      </c>
      <c r="Q19455">
        <f>H19454</f>
      </c>
      <c r="R19455">
        <f>I19454</f>
      </c>
      <c r="S19455">
        <f>H19455-H19454</f>
      </c>
      <c r="T19455">
        <f>I19455-I19454</f>
      </c>
      <c r="U19455">
        <f>(L19455-K19455)/(2*D19455*0.01)</f>
      </c>
    </row>
    <row r="19456">
      <c r="A19456" t="n">
        <v>2025</v>
      </c>
      <c r="B19456" t="inlineStr">
        <is>
          <t>01061497</t>
        </is>
      </c>
      <c r="C19456" t="inlineStr">
        <is>
          <t>FSN</t>
        </is>
      </c>
      <c r="D19456" t="n">
        <v>9127069000</v>
      </c>
      <c r="E19456" t="n">
        <v>2457182000</v>
      </c>
      <c r="F19456" t="n">
        <v>2178452000</v>
      </c>
      <c r="G19456" t="n">
        <v>244021000</v>
      </c>
    </row>
    <row r="19457">
      <c r="A19457" t="n">
        <v>2014</v>
      </c>
      <c r="B19457" t="inlineStr">
        <is>
          <t>01061558</t>
        </is>
      </c>
      <c r="C19457" t="inlineStr">
        <is>
          <t>덕산네오룩스</t>
        </is>
      </c>
      <c r="D19457" t="n">
        <v>2614983000</v>
      </c>
      <c r="H19457" t="n">
        <v>3.19</v>
      </c>
      <c r="I19457" t="n">
        <v>6.57</v>
      </c>
      <c r="J19457" t="n">
        <v>11.39</v>
      </c>
      <c r="K19457" t="n">
        <v>-191484000</v>
      </c>
      <c r="L19457" t="n">
        <v>230576000</v>
      </c>
      <c r="M19457" t="n">
        <v>220394000</v>
      </c>
      <c r="N19457" t="n">
        <v>-187700000</v>
      </c>
      <c r="U19457">
        <f>(L19457-K19457)/(2*D19457*0.01)</f>
      </c>
      <c r="V19457">
        <f>(L19457+K19457)/(D19457*0.0001)</f>
      </c>
    </row>
    <row r="19458">
      <c r="A19458" t="n">
        <v>2015</v>
      </c>
      <c r="B19458" t="inlineStr">
        <is>
          <t>01061558</t>
        </is>
      </c>
      <c r="C19458" t="inlineStr">
        <is>
          <t>덕산네오룩스</t>
        </is>
      </c>
      <c r="D19458" t="n">
        <v>3777002000</v>
      </c>
      <c r="E19458" t="n">
        <v>707482000</v>
      </c>
      <c r="F19458" t="n">
        <v>179677000</v>
      </c>
      <c r="G19458" t="n">
        <v>56845000</v>
      </c>
      <c r="H19458" t="n">
        <v>2.76</v>
      </c>
      <c r="I19458" t="n">
        <v>6.57</v>
      </c>
      <c r="J19458" t="n">
        <v>11.94</v>
      </c>
      <c r="K19458" t="n">
        <v>-94360000</v>
      </c>
      <c r="L19458" t="n">
        <v>113170000</v>
      </c>
      <c r="M19458" t="n">
        <v>113259000</v>
      </c>
      <c r="N19458" t="n">
        <v>-94144000</v>
      </c>
      <c r="O19458">
        <f>D19457</f>
      </c>
      <c r="P19458">
        <f>(E19458-F19458+G19458)/O19458*100</f>
      </c>
      <c r="Q19458">
        <f>H19457</f>
      </c>
      <c r="R19458">
        <f>I19457</f>
      </c>
      <c r="S19458">
        <f>H19458-H19457</f>
      </c>
      <c r="T19458">
        <f>I19458-I19457</f>
      </c>
      <c r="U19458">
        <f>(L19458-K19458)/(2*D19458*0.01)</f>
      </c>
      <c r="V19458">
        <f>(L19458+K19458)/(D19458*0.0001)</f>
      </c>
    </row>
    <row r="19459">
      <c r="A19459" t="n">
        <v>2016</v>
      </c>
      <c r="B19459" t="inlineStr">
        <is>
          <t>01061558</t>
        </is>
      </c>
      <c r="C19459" t="inlineStr">
        <is>
          <t>덕산네오룩스</t>
        </is>
      </c>
      <c r="D19459" t="n">
        <v>4054333000</v>
      </c>
      <c r="E19459" t="n">
        <v>840322000</v>
      </c>
      <c r="F19459" t="n">
        <v>207148000</v>
      </c>
      <c r="G19459" t="n">
        <v>71171000</v>
      </c>
      <c r="H19459" t="n">
        <v>2.7</v>
      </c>
      <c r="I19459" t="n">
        <v>5.89</v>
      </c>
      <c r="J19459" t="n">
        <v>9.789999999999999</v>
      </c>
      <c r="K19459" t="n">
        <v>-286959000</v>
      </c>
      <c r="L19459" t="n">
        <v>345835000</v>
      </c>
      <c r="M19459" t="n">
        <v>337984000</v>
      </c>
      <c r="N19459" t="n">
        <v>-286526000</v>
      </c>
      <c r="O19459">
        <f>D19458</f>
      </c>
      <c r="P19459">
        <f>(E19459-F19459+G19459)/O19459*100</f>
      </c>
      <c r="Q19459">
        <f>H19458</f>
      </c>
      <c r="R19459">
        <f>I19458</f>
      </c>
      <c r="S19459">
        <f>H19459-H19458</f>
      </c>
      <c r="T19459">
        <f>I19459-I19458</f>
      </c>
      <c r="U19459">
        <f>(L19459-K19459)/(2*D19459*0.01)</f>
      </c>
      <c r="V19459">
        <f>(L19459+K19459)/(D19459*0.0001)</f>
      </c>
    </row>
    <row r="19460">
      <c r="A19460" t="n">
        <v>2017</v>
      </c>
      <c r="B19460" t="inlineStr">
        <is>
          <t>01061558</t>
        </is>
      </c>
      <c r="C19460" t="inlineStr">
        <is>
          <t>덕산네오룩스</t>
        </is>
      </c>
      <c r="D19460" t="n">
        <v>4197380000</v>
      </c>
      <c r="E19460" t="n">
        <v>780106000</v>
      </c>
      <c r="F19460" t="n">
        <v>484418000</v>
      </c>
      <c r="G19460" t="n">
        <v>71743000</v>
      </c>
      <c r="H19460" t="n">
        <v>3.25</v>
      </c>
      <c r="I19460" t="n">
        <v>5.87</v>
      </c>
      <c r="J19460" t="n">
        <v>11.18</v>
      </c>
      <c r="K19460" t="n">
        <v>-317413000</v>
      </c>
      <c r="L19460" t="n">
        <v>379838000</v>
      </c>
      <c r="M19460" t="n">
        <v>373434000</v>
      </c>
      <c r="N19460" t="n">
        <v>-318491000</v>
      </c>
      <c r="O19460">
        <f>D19459</f>
      </c>
      <c r="P19460">
        <f>(E19460-F19460+G19460)/O19460*100</f>
      </c>
      <c r="Q19460">
        <f>H19459</f>
      </c>
      <c r="R19460">
        <f>I19459</f>
      </c>
      <c r="S19460">
        <f>H19460-H19459</f>
      </c>
      <c r="T19460">
        <f>I19460-I19459</f>
      </c>
      <c r="U19460">
        <f>(L19460-K19460)/(2*D19460*0.01)</f>
      </c>
      <c r="V19460">
        <f>(L19460+K19460)/(D19460*0.0001)</f>
      </c>
    </row>
    <row r="19461">
      <c r="A19461" t="n">
        <v>2018</v>
      </c>
      <c r="B19461" t="inlineStr">
        <is>
          <t>01061558</t>
        </is>
      </c>
      <c r="C19461" t="inlineStr">
        <is>
          <t>덕산네오룩스</t>
        </is>
      </c>
      <c r="D19461" t="n">
        <v>5175336000</v>
      </c>
      <c r="E19461" t="n">
        <v>878668000</v>
      </c>
      <c r="F19461" t="n">
        <v>372778000</v>
      </c>
      <c r="G19461" t="n">
        <v>99349000</v>
      </c>
      <c r="H19461" t="n">
        <v>2.74</v>
      </c>
      <c r="I19461" t="n">
        <v>3.79</v>
      </c>
      <c r="J19461" t="n">
        <v>10.17</v>
      </c>
      <c r="K19461" t="n">
        <v>-291628000</v>
      </c>
      <c r="L19461" t="n">
        <v>345650000</v>
      </c>
      <c r="M19461" t="n">
        <v>345061000</v>
      </c>
      <c r="N19461" t="n">
        <v>-296488000</v>
      </c>
      <c r="O19461">
        <f>D19460</f>
      </c>
      <c r="P19461">
        <f>(E19461-F19461+G19461)/O19461*100</f>
      </c>
      <c r="Q19461">
        <f>H19460</f>
      </c>
      <c r="R19461">
        <f>I19460</f>
      </c>
      <c r="S19461">
        <f>H19461-H19460</f>
      </c>
      <c r="T19461">
        <f>I19461-I19460</f>
      </c>
      <c r="U19461">
        <f>(L19461-K19461)/(2*D19461*0.01)</f>
      </c>
      <c r="V19461">
        <f>(L19461+K19461)/(D19461*0.0001)</f>
      </c>
    </row>
    <row r="19462">
      <c r="A19462" t="n">
        <v>2019</v>
      </c>
      <c r="B19462" t="inlineStr">
        <is>
          <t>01061558</t>
        </is>
      </c>
      <c r="C19462" t="inlineStr">
        <is>
          <t>덕산네오룩스</t>
        </is>
      </c>
      <c r="D19462" t="n">
        <v>6566751000</v>
      </c>
      <c r="E19462" t="n">
        <v>1165945000</v>
      </c>
      <c r="F19462" t="n">
        <v>424355000</v>
      </c>
      <c r="G19462" t="n">
        <v>83228000</v>
      </c>
      <c r="H19462" t="n">
        <v>2.47</v>
      </c>
      <c r="I19462" t="n">
        <v>4.32</v>
      </c>
      <c r="J19462" t="n">
        <v>12.54</v>
      </c>
      <c r="K19462" t="n">
        <v>-458179000</v>
      </c>
      <c r="L19462" t="n">
        <v>555424000</v>
      </c>
      <c r="M19462" t="n">
        <v>552739000</v>
      </c>
      <c r="N19462" t="n">
        <v>-464551000</v>
      </c>
      <c r="O19462">
        <f>D19461</f>
      </c>
      <c r="P19462">
        <f>(E19462-F19462+G19462)/O19462*100</f>
      </c>
      <c r="Q19462">
        <f>H19461</f>
      </c>
      <c r="R19462">
        <f>I19461</f>
      </c>
      <c r="S19462">
        <f>H19462-H19461</f>
      </c>
      <c r="T19462">
        <f>I19462-I19461</f>
      </c>
      <c r="U19462">
        <f>(L19462-K19462)/(2*D19462*0.01)</f>
      </c>
      <c r="V19462">
        <f>(L19462+K19462)/(D19462*0.0001)</f>
      </c>
    </row>
    <row r="19463">
      <c r="A19463" t="n">
        <v>2020</v>
      </c>
      <c r="B19463" t="inlineStr">
        <is>
          <t>01061558</t>
        </is>
      </c>
      <c r="C19463" t="inlineStr">
        <is>
          <t>덕산네오룩스</t>
        </is>
      </c>
      <c r="D19463" t="n">
        <v>7771312000</v>
      </c>
      <c r="E19463" t="n">
        <v>962046000</v>
      </c>
      <c r="F19463" t="n">
        <v>122115000</v>
      </c>
      <c r="G19463" t="n">
        <v>97574000</v>
      </c>
      <c r="H19463" t="n">
        <v>2.5</v>
      </c>
      <c r="I19463" t="n">
        <v>4.21</v>
      </c>
      <c r="J19463" t="n">
        <v>9.07</v>
      </c>
      <c r="K19463" t="n">
        <v>-630775000</v>
      </c>
      <c r="L19463" t="n">
        <v>753243000</v>
      </c>
      <c r="M19463" t="n">
        <v>749853000</v>
      </c>
      <c r="N19463" t="n">
        <v>-639751000</v>
      </c>
      <c r="O19463">
        <f>D19462</f>
      </c>
      <c r="P19463">
        <f>(E19463-F19463+G19463)/O19463*100</f>
      </c>
      <c r="Q19463">
        <f>H19462</f>
      </c>
      <c r="R19463">
        <f>I19462</f>
      </c>
      <c r="S19463">
        <f>H19463-H19462</f>
      </c>
      <c r="T19463">
        <f>I19463-I19462</f>
      </c>
      <c r="U19463">
        <f>(L19463-K19463)/(2*D19463*0.01)</f>
      </c>
      <c r="V19463">
        <f>(L19463+K19463)/(D19463*0.0001)</f>
      </c>
    </row>
    <row r="19464">
      <c r="A19464" t="n">
        <v>2021</v>
      </c>
      <c r="B19464" t="inlineStr">
        <is>
          <t>01061558</t>
        </is>
      </c>
      <c r="C19464" t="inlineStr">
        <is>
          <t>덕산네오룩스</t>
        </is>
      </c>
      <c r="D19464" t="n">
        <v>7940589000</v>
      </c>
      <c r="E19464" t="n">
        <v>1150733000</v>
      </c>
      <c r="F19464" t="n">
        <v>630989000</v>
      </c>
      <c r="G19464" t="n">
        <v>183245000</v>
      </c>
      <c r="H19464" t="n">
        <v>3.02</v>
      </c>
      <c r="I19464" t="n">
        <v>4.22</v>
      </c>
      <c r="J19464" t="n">
        <v>8.711</v>
      </c>
      <c r="K19464" t="n">
        <v>-617483000</v>
      </c>
      <c r="L19464" t="n">
        <v>733661000</v>
      </c>
      <c r="M19464" t="n">
        <v>734442000</v>
      </c>
      <c r="N19464" t="n">
        <v>-629225000</v>
      </c>
      <c r="O19464">
        <f>D19463</f>
      </c>
      <c r="P19464">
        <f>(E19464-F19464+G19464)/O19464*100</f>
      </c>
      <c r="Q19464">
        <f>H19463</f>
      </c>
      <c r="R19464">
        <f>I19463</f>
      </c>
      <c r="S19464">
        <f>H19464-H19463</f>
      </c>
      <c r="T19464">
        <f>I19464-I19463</f>
      </c>
      <c r="U19464">
        <f>(L19464-K19464)/(2*D19464*0.01)</f>
      </c>
      <c r="V19464">
        <f>(L19464+K19464)/(D19464*0.0001)</f>
      </c>
    </row>
    <row r="19465">
      <c r="A19465" t="n">
        <v>2022</v>
      </c>
      <c r="B19465" t="inlineStr">
        <is>
          <t>01061558</t>
        </is>
      </c>
      <c r="C19465" t="inlineStr">
        <is>
          <t>덕산네오룩스</t>
        </is>
      </c>
      <c r="D19465" t="n">
        <v>7512607000</v>
      </c>
      <c r="E19465" t="n">
        <v>1226248000</v>
      </c>
      <c r="F19465" t="n">
        <v>785735000</v>
      </c>
      <c r="G19465" t="n">
        <v>225619000</v>
      </c>
      <c r="H19465" t="n">
        <v>5.35</v>
      </c>
      <c r="I19465" t="n">
        <v>4.16</v>
      </c>
      <c r="J19465" t="n">
        <v>7.71</v>
      </c>
      <c r="K19465" t="n">
        <v>-509932000</v>
      </c>
      <c r="L19465" t="n">
        <v>595251000</v>
      </c>
      <c r="M19465" t="n">
        <v>610600000</v>
      </c>
      <c r="N19465" t="n">
        <v>-530655000</v>
      </c>
      <c r="O19465">
        <f>D19464</f>
      </c>
      <c r="P19465">
        <f>(E19465-F19465+G19465)/O19465*100</f>
      </c>
      <c r="Q19465">
        <f>H19464</f>
      </c>
      <c r="R19465">
        <f>I19464</f>
      </c>
      <c r="S19465">
        <f>H19465-H19464</f>
      </c>
      <c r="T19465">
        <f>I19465-I19464</f>
      </c>
      <c r="U19465">
        <f>(L19465-K19465)/(2*D19465*0.01)</f>
      </c>
      <c r="V19465">
        <f>(L19465+K19465)/(D19465*0.0001)</f>
      </c>
    </row>
    <row r="19466">
      <c r="A19466" t="n">
        <v>2023</v>
      </c>
      <c r="B19466" t="inlineStr">
        <is>
          <t>01061558</t>
        </is>
      </c>
      <c r="C19466" t="inlineStr">
        <is>
          <t>덕산네오룩스</t>
        </is>
      </c>
      <c r="D19466" t="n">
        <v>7774981000</v>
      </c>
      <c r="E19466" t="n">
        <v>1148877000</v>
      </c>
      <c r="F19466" t="n">
        <v>1094787000</v>
      </c>
      <c r="G19466" t="n">
        <v>375336000</v>
      </c>
      <c r="H19466" t="n">
        <v>4.61</v>
      </c>
      <c r="I19466" t="n">
        <v>4.41</v>
      </c>
      <c r="J19466" t="n">
        <v>8.19</v>
      </c>
      <c r="K19466" t="n">
        <v>-585726000</v>
      </c>
      <c r="L19466" t="n">
        <v>688127000</v>
      </c>
      <c r="M19466" t="n">
        <v>647023000</v>
      </c>
      <c r="N19466" t="n">
        <v>-559119000</v>
      </c>
      <c r="O19466">
        <f>D19465</f>
      </c>
      <c r="P19466">
        <f>(E19466-F19466+G19466)/O19466*100</f>
      </c>
      <c r="Q19466">
        <f>H19465</f>
      </c>
      <c r="R19466">
        <f>I19465</f>
      </c>
      <c r="S19466">
        <f>H19466-H19465</f>
      </c>
      <c r="T19466">
        <f>I19466-I19465</f>
      </c>
      <c r="U19466">
        <f>(L19466-K19466)/(2*D19466*0.01)</f>
      </c>
      <c r="V19466">
        <f>(L19466+K19466)/(D19466*0.0001)</f>
      </c>
    </row>
    <row r="19467">
      <c r="A19467" t="n">
        <v>2024</v>
      </c>
      <c r="B19467" t="inlineStr">
        <is>
          <t>01061558</t>
        </is>
      </c>
      <c r="C19467" t="inlineStr">
        <is>
          <t>덕산네오룩스</t>
        </is>
      </c>
      <c r="D19467" t="n">
        <v>9426571000</v>
      </c>
      <c r="E19467" t="n">
        <v>1294748000</v>
      </c>
      <c r="F19467" t="n">
        <v>2065105000</v>
      </c>
      <c r="G19467" t="n">
        <v>370708000</v>
      </c>
      <c r="H19467" t="n">
        <v>4.05</v>
      </c>
      <c r="I19467" t="n">
        <v>5.07</v>
      </c>
      <c r="J19467" t="n">
        <v>9.300000000000001</v>
      </c>
      <c r="K19467" t="n">
        <v>-807627000</v>
      </c>
      <c r="L19467" t="n">
        <v>946364000</v>
      </c>
      <c r="M19467" t="n">
        <v>926698000</v>
      </c>
      <c r="N19467" t="n">
        <v>-807369000</v>
      </c>
      <c r="O19467">
        <f>D19466</f>
      </c>
      <c r="P19467">
        <f>(E19467-F19467+G19467)/O19467*100</f>
      </c>
      <c r="Q19467">
        <f>H19466</f>
      </c>
      <c r="R19467">
        <f>I19466</f>
      </c>
      <c r="S19467">
        <f>H19467-H19466</f>
      </c>
      <c r="T19467">
        <f>I19467-I19466</f>
      </c>
      <c r="U19467">
        <f>(L19467-K19467)/(2*D19467*0.01)</f>
      </c>
      <c r="V19467">
        <f>(L19467+K19467)/(D19467*0.0001)</f>
      </c>
    </row>
    <row r="19468">
      <c r="A19468" t="n">
        <v>2025</v>
      </c>
      <c r="B19468" t="inlineStr">
        <is>
          <t>01061558</t>
        </is>
      </c>
      <c r="C19468" t="inlineStr">
        <is>
          <t>덕산네오룩스</t>
        </is>
      </c>
      <c r="D19468" t="n">
        <v>15472028000</v>
      </c>
      <c r="E19468" t="n">
        <v>2429452000</v>
      </c>
      <c r="F19468" t="n">
        <v>2094964000</v>
      </c>
      <c r="G19468" t="n">
        <v>454314000</v>
      </c>
      <c r="H19468" t="n">
        <v>4.075</v>
      </c>
      <c r="I19468" t="n">
        <v>4.27</v>
      </c>
      <c r="J19468" t="n">
        <v>7.545</v>
      </c>
      <c r="K19468" t="n">
        <v>-1076039000</v>
      </c>
      <c r="L19468" t="n">
        <v>1248305000</v>
      </c>
      <c r="M19468" t="n">
        <v>1230104000</v>
      </c>
      <c r="N19468" t="n">
        <v>-1081611000</v>
      </c>
      <c r="O19468">
        <f>D19467</f>
      </c>
      <c r="P19468">
        <f>(E19468-F19468+G19468)/O19468*100</f>
      </c>
      <c r="Q19468">
        <f>H19467</f>
      </c>
      <c r="R19468">
        <f>I19467</f>
      </c>
      <c r="S19468">
        <f>H19468-H19467</f>
      </c>
      <c r="T19468">
        <f>I19468-I19467</f>
      </c>
      <c r="U19468">
        <f>(L19468-K19468)/(2*D19468*0.01)</f>
      </c>
      <c r="V19468">
        <f>(L19468+K19468)/(D19468*0.0001)</f>
      </c>
    </row>
    <row r="19469">
      <c r="A19469" t="n">
        <v>2016</v>
      </c>
      <c r="B19469" t="inlineStr">
        <is>
          <t>01062177</t>
        </is>
      </c>
      <c r="C19469" t="inlineStr">
        <is>
          <t>제놀루션</t>
        </is>
      </c>
      <c r="D19469" t="n">
        <v>328781113</v>
      </c>
      <c r="F19469" t="n">
        <v>7296238</v>
      </c>
    </row>
    <row r="19470">
      <c r="A19470" t="n">
        <v>2019</v>
      </c>
      <c r="B19470" t="inlineStr">
        <is>
          <t>01062177</t>
        </is>
      </c>
      <c r="C19470" t="inlineStr">
        <is>
          <t>제놀루션</t>
        </is>
      </c>
      <c r="D19470" t="n">
        <v>475920000</v>
      </c>
      <c r="E19470" t="n">
        <v>103623000</v>
      </c>
      <c r="F19470" t="n">
        <v>89287000</v>
      </c>
      <c r="G19470" t="n">
        <v>13901000</v>
      </c>
      <c r="H19470" t="n">
        <v>3.05</v>
      </c>
      <c r="I19470" t="n">
        <v>5</v>
      </c>
      <c r="J19470" t="n">
        <v>9.9</v>
      </c>
      <c r="K19470" t="n">
        <v>-37650000</v>
      </c>
      <c r="L19470" t="n">
        <v>37650000</v>
      </c>
      <c r="M19470" t="n">
        <v>36529000</v>
      </c>
      <c r="N19470" t="n">
        <v>-30698000</v>
      </c>
      <c r="U19470">
        <f>(L19470-K19470)/(2*D19470*0.01)</f>
      </c>
    </row>
    <row r="19471">
      <c r="A19471" t="n">
        <v>2020</v>
      </c>
      <c r="B19471" t="inlineStr">
        <is>
          <t>01062177</t>
        </is>
      </c>
      <c r="C19471" t="inlineStr">
        <is>
          <t>제놀루션</t>
        </is>
      </c>
      <c r="D19471" t="n">
        <v>1519106000</v>
      </c>
      <c r="E19471" t="n">
        <v>150647000</v>
      </c>
      <c r="F19471" t="n">
        <v>24787000</v>
      </c>
      <c r="G19471" t="n">
        <v>14077000</v>
      </c>
      <c r="H19471" t="n">
        <v>3.12</v>
      </c>
      <c r="I19471" t="n">
        <v>4</v>
      </c>
      <c r="J19471" t="n">
        <v>10.5</v>
      </c>
      <c r="K19471" t="n">
        <v>-41199000</v>
      </c>
      <c r="L19471" t="n">
        <v>49708000</v>
      </c>
      <c r="M19471" t="n">
        <v>48772000</v>
      </c>
      <c r="N19471" t="n">
        <v>-41269000</v>
      </c>
      <c r="O19471">
        <f>D19470</f>
      </c>
      <c r="P19471">
        <f>(E19471-F19471+G19471)/O19471*100</f>
      </c>
      <c r="Q19471">
        <f>H19470</f>
      </c>
      <c r="R19471">
        <f>I19470</f>
      </c>
      <c r="S19471">
        <f>H19471-H19470</f>
      </c>
      <c r="T19471">
        <f>I19471-I19470</f>
      </c>
      <c r="U19471">
        <f>(L19471-K19471)/(2*D19471*0.01)</f>
      </c>
      <c r="V19471">
        <f>(L19471+K19471)/(D19471*0.0001)</f>
      </c>
    </row>
    <row r="19472">
      <c r="A19472" t="n">
        <v>2021</v>
      </c>
      <c r="B19472" t="inlineStr">
        <is>
          <t>01062177</t>
        </is>
      </c>
      <c r="C19472" t="inlineStr">
        <is>
          <t>제놀루션</t>
        </is>
      </c>
      <c r="D19472" t="n">
        <v>2471201000</v>
      </c>
      <c r="E19472" t="n">
        <v>563125000</v>
      </c>
      <c r="F19472" t="n">
        <v>234030000</v>
      </c>
      <c r="G19472" t="n">
        <v>59051000</v>
      </c>
      <c r="H19472" t="n">
        <v>3.62</v>
      </c>
      <c r="I19472" t="n">
        <v>4</v>
      </c>
      <c r="J19472" t="n">
        <v>11.3</v>
      </c>
      <c r="K19472" t="n">
        <v>-70855000</v>
      </c>
      <c r="L19472" t="n">
        <v>84944000</v>
      </c>
      <c r="M19472" t="n">
        <v>87443000</v>
      </c>
      <c r="N19472" t="n">
        <v>-73917000</v>
      </c>
      <c r="O19472">
        <f>D19471</f>
      </c>
      <c r="P19472">
        <f>(E19472-F19472+G19472)/O19472*100</f>
      </c>
      <c r="Q19472">
        <f>H19471</f>
      </c>
      <c r="R19472">
        <f>I19471</f>
      </c>
      <c r="S19472">
        <f>H19472-H19471</f>
      </c>
      <c r="T19472">
        <f>I19472-I19471</f>
      </c>
      <c r="U19472">
        <f>(L19472-K19472)/(2*D19472*0.01)</f>
      </c>
      <c r="V19472">
        <f>(L19472+K19472)/(D19472*0.0001)</f>
      </c>
    </row>
    <row r="19473">
      <c r="A19473" t="n">
        <v>2022</v>
      </c>
      <c r="B19473" t="inlineStr">
        <is>
          <t>01062177</t>
        </is>
      </c>
      <c r="C19473" t="inlineStr">
        <is>
          <t>제놀루션</t>
        </is>
      </c>
      <c r="D19473" t="n">
        <v>1982812000</v>
      </c>
      <c r="E19473" t="n">
        <v>697647000</v>
      </c>
      <c r="F19473" t="n">
        <v>236763000</v>
      </c>
      <c r="G19473" t="n">
        <v>88102000</v>
      </c>
      <c r="H19473" t="n">
        <v>5.91</v>
      </c>
      <c r="I19473" t="n">
        <v>4</v>
      </c>
      <c r="J19473" t="n">
        <v>10.5</v>
      </c>
      <c r="K19473" t="n">
        <v>-46138000</v>
      </c>
      <c r="L19473" t="n">
        <v>54369000</v>
      </c>
      <c r="M19473" t="n">
        <v>57311000</v>
      </c>
      <c r="N19473" t="n">
        <v>-49131000</v>
      </c>
      <c r="O19473">
        <f>D19472</f>
      </c>
      <c r="P19473">
        <f>(E19473-F19473+G19473)/O19473*100</f>
      </c>
      <c r="Q19473">
        <f>H19472</f>
      </c>
      <c r="R19473">
        <f>I19472</f>
      </c>
      <c r="S19473">
        <f>H19473-H19472</f>
      </c>
      <c r="T19473">
        <f>I19473-I19472</f>
      </c>
      <c r="U19473">
        <f>(L19473-K19473)/(2*D19473*0.01)</f>
      </c>
      <c r="V19473">
        <f>(L19473+K19473)/(D19473*0.0001)</f>
      </c>
    </row>
    <row r="19474">
      <c r="A19474" t="n">
        <v>2023</v>
      </c>
      <c r="B19474" t="inlineStr">
        <is>
          <t>01062177</t>
        </is>
      </c>
      <c r="C19474" t="inlineStr">
        <is>
          <t>제놀루션</t>
        </is>
      </c>
      <c r="D19474" t="n">
        <v>2358032000</v>
      </c>
      <c r="E19474" t="n">
        <v>588532000</v>
      </c>
      <c r="F19474" t="n">
        <v>252811000</v>
      </c>
      <c r="G19474" t="n">
        <v>114785000</v>
      </c>
      <c r="H19474" t="n">
        <v>5.11</v>
      </c>
      <c r="I19474" t="n">
        <v>3</v>
      </c>
      <c r="J19474" t="n">
        <v>9.170400000000001</v>
      </c>
      <c r="K19474" t="n">
        <v>-55652000</v>
      </c>
      <c r="L19474" t="n">
        <v>65208000</v>
      </c>
      <c r="M19474" t="n">
        <v>68153000</v>
      </c>
      <c r="N19474" t="n">
        <v>-58851000</v>
      </c>
      <c r="O19474">
        <f>D19473</f>
      </c>
      <c r="P19474">
        <f>(E19474-F19474+G19474)/O19474*100</f>
      </c>
      <c r="Q19474">
        <f>H19473</f>
      </c>
      <c r="R19474">
        <f>I19473</f>
      </c>
      <c r="S19474">
        <f>H19474-H19473</f>
      </c>
      <c r="T19474">
        <f>I19474-I19473</f>
      </c>
      <c r="U19474">
        <f>(L19474-K19474)/(2*D19474*0.01)</f>
      </c>
      <c r="V19474">
        <f>(L19474+K19474)/(D19474*0.0001)</f>
      </c>
    </row>
    <row r="19475">
      <c r="A19475" t="n">
        <v>2024</v>
      </c>
      <c r="B19475" t="inlineStr">
        <is>
          <t>01062177</t>
        </is>
      </c>
      <c r="C19475" t="inlineStr">
        <is>
          <t>제놀루션</t>
        </is>
      </c>
      <c r="D19475" t="n">
        <v>2363295000</v>
      </c>
      <c r="E19475" t="n">
        <v>590683000</v>
      </c>
      <c r="F19475" t="n">
        <v>393770000</v>
      </c>
      <c r="G19475" t="n">
        <v>32786000</v>
      </c>
      <c r="H19475" t="n">
        <v>4.36</v>
      </c>
      <c r="I19475" t="n">
        <v>3.54</v>
      </c>
      <c r="J19475" t="n">
        <v>9.347</v>
      </c>
      <c r="K19475" t="n">
        <v>-58569000</v>
      </c>
      <c r="L19475" t="n">
        <v>68574000</v>
      </c>
      <c r="M19475" t="n">
        <v>71256000</v>
      </c>
      <c r="N19475" t="n">
        <v>-61633000</v>
      </c>
      <c r="O19475">
        <f>D19474</f>
      </c>
      <c r="P19475">
        <f>(E19475-F19475+G19475)/O19475*100</f>
      </c>
      <c r="Q19475">
        <f>H19474</f>
      </c>
      <c r="R19475">
        <f>I19474</f>
      </c>
      <c r="S19475">
        <f>H19475-H19474</f>
      </c>
      <c r="T19475">
        <f>I19475-I19474</f>
      </c>
      <c r="U19475">
        <f>(L19475-K19475)/(2*D19475*0.01)</f>
      </c>
      <c r="V19475">
        <f>(L19475+K19475)/(D19475*0.0001)</f>
      </c>
    </row>
    <row r="19476">
      <c r="A19476" t="n">
        <v>2025</v>
      </c>
      <c r="B19476" t="inlineStr">
        <is>
          <t>01062177</t>
        </is>
      </c>
      <c r="C19476" t="inlineStr">
        <is>
          <t>제놀루션</t>
        </is>
      </c>
      <c r="D19476" t="n">
        <v>2788532000</v>
      </c>
      <c r="E19476" t="n">
        <v>590307000</v>
      </c>
      <c r="F19476" t="n">
        <v>161426000</v>
      </c>
      <c r="G19476" t="n">
        <v>30589000</v>
      </c>
      <c r="H19476" t="n">
        <v>4.715</v>
      </c>
      <c r="I19476" t="n">
        <v>3.445</v>
      </c>
      <c r="J19476" t="n">
        <v>9.077999999999999</v>
      </c>
      <c r="K19476" t="n">
        <v>-65928000</v>
      </c>
      <c r="L19476" t="n">
        <v>76717000</v>
      </c>
      <c r="M19476" t="n">
        <v>79998000</v>
      </c>
      <c r="N19476" t="n">
        <v>-69603000</v>
      </c>
      <c r="O19476">
        <f>D19475</f>
      </c>
      <c r="P19476">
        <f>(E19476-F19476+G19476)/O19476*100</f>
      </c>
      <c r="Q19476">
        <f>H19475</f>
      </c>
      <c r="R19476">
        <f>I19475</f>
      </c>
      <c r="S19476">
        <f>H19476-H19475</f>
      </c>
      <c r="T19476">
        <f>I19476-I19475</f>
      </c>
      <c r="U19476">
        <f>(L19476-K19476)/(2*D19476*0.01)</f>
      </c>
      <c r="V19476">
        <f>(L19476+K19476)/(D19476*0.0001)</f>
      </c>
    </row>
    <row r="19477">
      <c r="A19477" t="n">
        <v>2016</v>
      </c>
      <c r="B19477" t="inlineStr">
        <is>
          <t>01062867</t>
        </is>
      </c>
      <c r="C19477" t="inlineStr">
        <is>
          <t>디알텍</t>
        </is>
      </c>
      <c r="D19477" t="n">
        <v>2621068000</v>
      </c>
      <c r="E19477" t="n">
        <v>536358000</v>
      </c>
      <c r="F19477" t="n">
        <v>262223000</v>
      </c>
      <c r="G19477" t="n">
        <v>56320000</v>
      </c>
      <c r="H19477" t="n">
        <v>2.66</v>
      </c>
      <c r="I19477" t="n">
        <v>5.29</v>
      </c>
      <c r="J19477" t="n">
        <v>9.43</v>
      </c>
    </row>
    <row r="19478">
      <c r="A19478" t="n">
        <v>2017</v>
      </c>
      <c r="B19478" t="inlineStr">
        <is>
          <t>01062867</t>
        </is>
      </c>
      <c r="C19478" t="inlineStr">
        <is>
          <t>디알텍</t>
        </is>
      </c>
      <c r="D19478" t="n">
        <v>2775985000</v>
      </c>
      <c r="E19478" t="n">
        <v>747940000</v>
      </c>
      <c r="F19478" t="n">
        <v>404452000</v>
      </c>
      <c r="G19478" t="n">
        <v>67043000</v>
      </c>
      <c r="O19478">
        <f>D19477</f>
      </c>
      <c r="P19478">
        <f>(E19478-F19478+G19478)/O19478*100</f>
      </c>
    </row>
    <row r="19479">
      <c r="A19479" t="n">
        <v>2018</v>
      </c>
      <c r="B19479" t="inlineStr">
        <is>
          <t>01062867</t>
        </is>
      </c>
      <c r="C19479" t="inlineStr">
        <is>
          <t>디알텍</t>
        </is>
      </c>
      <c r="D19479" t="n">
        <v>3625916000</v>
      </c>
      <c r="E19479" t="n">
        <v>748166000</v>
      </c>
      <c r="F19479" t="n">
        <v>252728000</v>
      </c>
      <c r="G19479" t="n">
        <v>80679000</v>
      </c>
      <c r="H19479" t="n">
        <v>2.77</v>
      </c>
      <c r="I19479" t="n">
        <v>5.49</v>
      </c>
      <c r="J19479" t="n">
        <v>11.48</v>
      </c>
      <c r="K19479" t="n">
        <v>-290400000</v>
      </c>
      <c r="L19479" t="n">
        <v>362592000</v>
      </c>
      <c r="M19479" t="n">
        <v>362592000</v>
      </c>
      <c r="N19479" t="n">
        <v>-290400000</v>
      </c>
      <c r="O19479">
        <f>D19478</f>
      </c>
      <c r="P19479">
        <f>(E19479-F19479+G19479)/O19479*100</f>
      </c>
      <c r="U19479">
        <f>(L19479-K19479)/(2*D19479*0.01)</f>
      </c>
      <c r="V19479">
        <f>(L19479+K19479)/(D19479*0.0001)</f>
      </c>
    </row>
    <row r="19480">
      <c r="A19480" t="n">
        <v>2019</v>
      </c>
      <c r="B19480" t="inlineStr">
        <is>
          <t>01062867</t>
        </is>
      </c>
      <c r="C19480" t="inlineStr">
        <is>
          <t>디알텍</t>
        </is>
      </c>
      <c r="D19480" t="n">
        <v>4401119000</v>
      </c>
      <c r="E19480" t="n">
        <v>899429000</v>
      </c>
      <c r="F19480" t="n">
        <v>338452000</v>
      </c>
      <c r="G19480" t="n">
        <v>97132000</v>
      </c>
      <c r="H19480" t="n">
        <v>2.4</v>
      </c>
      <c r="I19480" t="n">
        <v>5.27</v>
      </c>
      <c r="J19480" t="n">
        <v>10.24</v>
      </c>
      <c r="K19480" t="n">
        <v>-404627000</v>
      </c>
      <c r="L19480" t="n">
        <v>480180000</v>
      </c>
      <c r="M19480" t="n">
        <v>475531000</v>
      </c>
      <c r="N19480" t="n">
        <v>-413702000</v>
      </c>
      <c r="O19480">
        <f>D19479</f>
      </c>
      <c r="P19480">
        <f>(E19480-F19480+G19480)/O19480*100</f>
      </c>
      <c r="Q19480">
        <f>H19479</f>
      </c>
      <c r="R19480">
        <f>I19479</f>
      </c>
      <c r="S19480">
        <f>H19480-H19479</f>
      </c>
      <c r="T19480">
        <f>I19480-I19479</f>
      </c>
      <c r="U19480">
        <f>(L19480-K19480)/(2*D19480*0.01)</f>
      </c>
      <c r="V19480">
        <f>(L19480+K19480)/(D19480*0.0001)</f>
      </c>
    </row>
    <row r="19481">
      <c r="A19481" t="n">
        <v>2020</v>
      </c>
      <c r="B19481" t="inlineStr">
        <is>
          <t>01062867</t>
        </is>
      </c>
      <c r="C19481" t="inlineStr">
        <is>
          <t>디알텍</t>
        </is>
      </c>
      <c r="D19481" t="n">
        <v>5185070000</v>
      </c>
      <c r="E19481" t="n">
        <v>1178414000</v>
      </c>
      <c r="F19481" t="n">
        <v>348030000</v>
      </c>
      <c r="G19481" t="n">
        <v>102345000</v>
      </c>
      <c r="H19481" t="n">
        <v>2.455</v>
      </c>
      <c r="I19481" t="n">
        <v>4.55</v>
      </c>
      <c r="J19481" t="n">
        <v>9.525</v>
      </c>
      <c r="K19481" t="n">
        <v>-455620000</v>
      </c>
      <c r="L19481" t="n">
        <v>539247280</v>
      </c>
      <c r="M19481" t="n">
        <v>533455000</v>
      </c>
      <c r="N19481" t="n">
        <v>-466656300</v>
      </c>
      <c r="O19481">
        <f>D19480</f>
      </c>
      <c r="P19481">
        <f>(E19481-F19481+G19481)/O19481*100</f>
      </c>
      <c r="Q19481">
        <f>H19480</f>
      </c>
      <c r="R19481">
        <f>I19480</f>
      </c>
      <c r="S19481">
        <f>H19481-H19480</f>
      </c>
      <c r="T19481">
        <f>I19481-I19480</f>
      </c>
      <c r="U19481">
        <f>(L19481-K19481)/(2*D19481*0.01)</f>
      </c>
      <c r="V19481">
        <f>(L19481+K19481)/(D19481*0.0001)</f>
      </c>
    </row>
    <row r="19482">
      <c r="A19482" t="n">
        <v>2021</v>
      </c>
      <c r="B19482" t="inlineStr">
        <is>
          <t>01062867</t>
        </is>
      </c>
      <c r="C19482" t="inlineStr">
        <is>
          <t>디알텍</t>
        </is>
      </c>
      <c r="D19482" t="n">
        <v>5335774000</v>
      </c>
      <c r="E19482" t="n">
        <v>1157515000</v>
      </c>
      <c r="F19482" t="n">
        <v>817426000</v>
      </c>
      <c r="G19482" t="n">
        <v>114179000</v>
      </c>
      <c r="H19482" t="n">
        <v>3</v>
      </c>
      <c r="I19482" t="n">
        <v>4.58</v>
      </c>
      <c r="J19482" t="n">
        <v>9.324999999999999</v>
      </c>
      <c r="K19482" t="n">
        <v>-445487790</v>
      </c>
      <c r="L19482" t="n">
        <v>520663465</v>
      </c>
      <c r="M19482" t="n">
        <v>519826475</v>
      </c>
      <c r="N19482" t="n">
        <v>-453859538</v>
      </c>
      <c r="O19482">
        <f>D19481</f>
      </c>
      <c r="P19482">
        <f>(E19482-F19482+G19482)/O19482*100</f>
      </c>
      <c r="Q19482">
        <f>H19481</f>
      </c>
      <c r="R19482">
        <f>I19481</f>
      </c>
      <c r="S19482">
        <f>H19482-H19481</f>
      </c>
      <c r="T19482">
        <f>I19482-I19481</f>
      </c>
      <c r="U19482">
        <f>(L19482-K19482)/(2*D19482*0.01)</f>
      </c>
      <c r="V19482">
        <f>(L19482+K19482)/(D19482*0.0001)</f>
      </c>
    </row>
    <row r="19483">
      <c r="A19483" t="n">
        <v>2022</v>
      </c>
      <c r="B19483" t="inlineStr">
        <is>
          <t>01062867</t>
        </is>
      </c>
      <c r="C19483" t="inlineStr">
        <is>
          <t>디알텍</t>
        </is>
      </c>
      <c r="D19483" t="n">
        <v>4911413000</v>
      </c>
      <c r="E19483" t="n">
        <v>1172598000</v>
      </c>
      <c r="F19483" t="n">
        <v>1137503000</v>
      </c>
      <c r="G19483" t="n">
        <v>136021000</v>
      </c>
      <c r="H19483" t="n">
        <v>5.34</v>
      </c>
      <c r="I19483" t="n">
        <v>4.505</v>
      </c>
      <c r="J19483" t="n">
        <v>7.86</v>
      </c>
      <c r="K19483" t="n">
        <v>-335946000</v>
      </c>
      <c r="L19483" t="n">
        <v>386075261</v>
      </c>
      <c r="M19483" t="n">
        <v>395350000</v>
      </c>
      <c r="N19483" t="n">
        <v>-349705805</v>
      </c>
      <c r="O19483">
        <f>D19482</f>
      </c>
      <c r="P19483">
        <f>(E19483-F19483+G19483)/O19483*100</f>
      </c>
      <c r="Q19483">
        <f>H19482</f>
      </c>
      <c r="R19483">
        <f>I19482</f>
      </c>
      <c r="S19483">
        <f>H19483-H19482</f>
      </c>
      <c r="T19483">
        <f>I19483-I19482</f>
      </c>
      <c r="U19483">
        <f>(L19483-K19483)/(2*D19483*0.01)</f>
      </c>
      <c r="V19483">
        <f>(L19483+K19483)/(D19483*0.0001)</f>
      </c>
    </row>
    <row r="19484">
      <c r="A19484" t="n">
        <v>2023</v>
      </c>
      <c r="B19484" t="inlineStr">
        <is>
          <t>01062867</t>
        </is>
      </c>
      <c r="C19484" t="inlineStr">
        <is>
          <t>디알텍</t>
        </is>
      </c>
      <c r="D19484" t="n">
        <v>7882641000</v>
      </c>
      <c r="E19484" t="n">
        <v>1284419000</v>
      </c>
      <c r="F19484" t="n">
        <v>475519000</v>
      </c>
      <c r="G19484" t="n">
        <v>239566000</v>
      </c>
      <c r="H19484" t="n">
        <v>4.505</v>
      </c>
      <c r="I19484" t="n">
        <v>4.99</v>
      </c>
      <c r="J19484" t="n">
        <v>7.255</v>
      </c>
      <c r="K19484" t="n">
        <v>-425400000</v>
      </c>
      <c r="L19484" t="n">
        <v>469661675</v>
      </c>
      <c r="M19484" t="n">
        <v>477300000</v>
      </c>
      <c r="N19484" t="n">
        <v>-426606760</v>
      </c>
      <c r="O19484">
        <f>D19483</f>
      </c>
      <c r="P19484">
        <f>(E19484-F19484+G19484)/O19484*100</f>
      </c>
      <c r="Q19484">
        <f>H19483</f>
      </c>
      <c r="R19484">
        <f>I19483</f>
      </c>
      <c r="S19484">
        <f>H19484-H19483</f>
      </c>
      <c r="T19484">
        <f>I19484-I19483</f>
      </c>
      <c r="U19484">
        <f>(L19484-K19484)/(2*D19484*0.01)</f>
      </c>
      <c r="V19484">
        <f>(L19484+K19484)/(D19484*0.0001)</f>
      </c>
    </row>
    <row r="19485">
      <c r="A19485" t="n">
        <v>2024</v>
      </c>
      <c r="B19485" t="inlineStr">
        <is>
          <t>01062867</t>
        </is>
      </c>
      <c r="C19485" t="inlineStr">
        <is>
          <t>디알텍</t>
        </is>
      </c>
      <c r="D19485" t="n">
        <v>9555384000</v>
      </c>
      <c r="E19485" t="n">
        <v>1702955000</v>
      </c>
      <c r="F19485" t="n">
        <v>888737000</v>
      </c>
      <c r="G19485" t="n">
        <v>317958000</v>
      </c>
      <c r="H19485" t="n">
        <v>4</v>
      </c>
      <c r="I19485" t="n">
        <v>5.15</v>
      </c>
      <c r="J19485" t="n">
        <v>8.06</v>
      </c>
      <c r="K19485" t="n">
        <v>-534895000</v>
      </c>
      <c r="L19485" t="n">
        <v>602589240</v>
      </c>
      <c r="M19485" t="n">
        <v>586239000</v>
      </c>
      <c r="N19485" t="n">
        <v>-531399424</v>
      </c>
      <c r="O19485">
        <f>D19484</f>
      </c>
      <c r="P19485">
        <f>(E19485-F19485+G19485)/O19485*100</f>
      </c>
      <c r="Q19485">
        <f>H19484</f>
      </c>
      <c r="R19485">
        <f>I19484</f>
      </c>
      <c r="S19485">
        <f>H19485-H19484</f>
      </c>
      <c r="T19485">
        <f>I19485-I19484</f>
      </c>
      <c r="U19485">
        <f>(L19485-K19485)/(2*D19485*0.01)</f>
      </c>
      <c r="V19485">
        <f>(L19485+K19485)/(D19485*0.0001)</f>
      </c>
    </row>
    <row r="19486">
      <c r="A19486" t="n">
        <v>2025</v>
      </c>
      <c r="B19486" t="inlineStr">
        <is>
          <t>01062867</t>
        </is>
      </c>
      <c r="C19486" t="inlineStr">
        <is>
          <t>디알텍</t>
        </is>
      </c>
      <c r="D19486" t="n">
        <v>10844947000</v>
      </c>
      <c r="E19486" t="n">
        <v>1793850000</v>
      </c>
      <c r="F19486" t="n">
        <v>1083254000</v>
      </c>
      <c r="G19486" t="n">
        <v>341979000</v>
      </c>
      <c r="H19486" t="n">
        <v>4.34</v>
      </c>
      <c r="I19486" t="n">
        <v>5.25</v>
      </c>
      <c r="J19486" t="n">
        <v>7.235</v>
      </c>
      <c r="K19486" t="n">
        <v>-399966000</v>
      </c>
      <c r="L19486" t="n">
        <v>240516000</v>
      </c>
      <c r="M19486" t="n">
        <v>232926000</v>
      </c>
      <c r="N19486" t="n">
        <v>-395526000</v>
      </c>
      <c r="O19486">
        <f>D19485</f>
      </c>
      <c r="P19486">
        <f>(E19486-F19486+G19486)/O19486*100</f>
      </c>
      <c r="Q19486">
        <f>H19485</f>
      </c>
      <c r="R19486">
        <f>I19485</f>
      </c>
      <c r="S19486">
        <f>H19486-H19485</f>
      </c>
      <c r="T19486">
        <f>I19486-I19485</f>
      </c>
      <c r="U19486">
        <f>(L19486-K19486)/(2*D19486*0.01)</f>
      </c>
    </row>
    <row r="19487">
      <c r="A19487" t="n">
        <v>2025</v>
      </c>
      <c r="B19487" t="inlineStr">
        <is>
          <t>01063237</t>
        </is>
      </c>
      <c r="C19487" t="inlineStr">
        <is>
          <t>플럼라인생명과학</t>
        </is>
      </c>
      <c r="D19487" t="n">
        <v>576307000</v>
      </c>
      <c r="E19487" t="n">
        <v>66625000</v>
      </c>
      <c r="F19487" t="n">
        <v>51792000</v>
      </c>
      <c r="G19487" t="n">
        <v>14586000</v>
      </c>
      <c r="H19487" t="n">
        <v>3.68</v>
      </c>
      <c r="I19487" t="n">
        <v>2.955</v>
      </c>
      <c r="J19487" t="n">
        <v>2.39</v>
      </c>
      <c r="K19487" t="n">
        <v>-12905000</v>
      </c>
      <c r="L19487" t="n">
        <v>13708000</v>
      </c>
      <c r="M19487" t="n">
        <v>13812000</v>
      </c>
      <c r="N19487" t="n">
        <v>-13244000</v>
      </c>
      <c r="U19487">
        <f>(L19487-K19487)/(2*D19487*0.01)</f>
      </c>
      <c r="V19487">
        <f>(L19487+K19487)/(D19487*0.0001)</f>
      </c>
    </row>
    <row r="19488">
      <c r="A19488" t="n">
        <v>2014</v>
      </c>
      <c r="B19488" t="inlineStr">
        <is>
          <t>01063556</t>
        </is>
      </c>
      <c r="C19488" t="inlineStr">
        <is>
          <t>질경이</t>
        </is>
      </c>
      <c r="D19488" t="n">
        <v>81884000</v>
      </c>
    </row>
    <row r="19489">
      <c r="A19489" t="n">
        <v>2019</v>
      </c>
      <c r="B19489" t="inlineStr">
        <is>
          <t>01063556</t>
        </is>
      </c>
      <c r="C19489" t="inlineStr">
        <is>
          <t>질경이</t>
        </is>
      </c>
      <c r="D19489" t="n">
        <v>5337500</v>
      </c>
      <c r="E19489" t="n">
        <v>37695888</v>
      </c>
      <c r="F19489" t="n">
        <v>61766923</v>
      </c>
      <c r="G19489" t="n">
        <v>0</v>
      </c>
    </row>
    <row r="19490">
      <c r="A19490" t="n">
        <v>2025</v>
      </c>
      <c r="B19490" t="inlineStr">
        <is>
          <t>01063884</t>
        </is>
      </c>
      <c r="C19490" t="inlineStr">
        <is>
          <t>솔디펜스</t>
        </is>
      </c>
      <c r="D19490" t="n">
        <v>84706400</v>
      </c>
      <c r="E19490" t="n">
        <v>19217802</v>
      </c>
      <c r="F19490" t="n">
        <v>2572507</v>
      </c>
      <c r="H19490" t="n">
        <v>5.08</v>
      </c>
      <c r="I19490" t="n">
        <v>4.42</v>
      </c>
      <c r="J19490" t="n">
        <v>10.1</v>
      </c>
      <c r="K19490" t="n">
        <v>-7546106</v>
      </c>
      <c r="L19490" t="n">
        <v>8817856</v>
      </c>
      <c r="M19490" t="n">
        <v>9019991</v>
      </c>
      <c r="N19490" t="n">
        <v>-7833868</v>
      </c>
      <c r="U19490">
        <f>(L19490-K19490)/(2*D19490*0.01)</f>
      </c>
      <c r="V19490">
        <f>(L19490+K19490)/(D19490*0.0001)</f>
      </c>
    </row>
    <row r="19491">
      <c r="A19491" t="n">
        <v>2018</v>
      </c>
      <c r="B19491" t="inlineStr">
        <is>
          <t>01063954</t>
        </is>
      </c>
      <c r="C19491" t="inlineStr">
        <is>
          <t>수젠텍</t>
        </is>
      </c>
      <c r="D19491" t="n">
        <v>224412070</v>
      </c>
      <c r="E19491" t="n">
        <v>164589477</v>
      </c>
      <c r="F19491" t="n">
        <v>128322490</v>
      </c>
      <c r="G19491" t="n">
        <v>23105280</v>
      </c>
      <c r="H19491" t="n">
        <v>2.45</v>
      </c>
      <c r="I19491" t="n">
        <v>3.68</v>
      </c>
      <c r="J19491" t="n">
        <v>4.93</v>
      </c>
      <c r="K19491" t="n">
        <v>-11325960</v>
      </c>
      <c r="L19491" t="n">
        <v>12201708</v>
      </c>
      <c r="M19491" t="n">
        <v>25116856</v>
      </c>
      <c r="N19491" t="n">
        <v>-22259499</v>
      </c>
      <c r="U19491">
        <f>(L19491-K19491)/(2*D19491*0.01)</f>
      </c>
      <c r="V19491">
        <f>(L19491+K19491)/(D19491*0.0001)</f>
      </c>
    </row>
    <row r="19492">
      <c r="A19492" t="n">
        <v>2019</v>
      </c>
      <c r="B19492" t="inlineStr">
        <is>
          <t>01063954</t>
        </is>
      </c>
      <c r="C19492" t="inlineStr">
        <is>
          <t>수젠텍</t>
        </is>
      </c>
      <c r="D19492" t="n">
        <v>346003232</v>
      </c>
      <c r="E19492" t="n">
        <v>46043627</v>
      </c>
      <c r="F19492" t="n">
        <v>669296579</v>
      </c>
      <c r="G19492" t="n">
        <v>5274598</v>
      </c>
      <c r="H19492" t="n">
        <v>1.92</v>
      </c>
      <c r="I19492" t="n">
        <v>4</v>
      </c>
      <c r="J19492" t="n">
        <v>4.4</v>
      </c>
      <c r="K19492" t="n">
        <v>-15704234</v>
      </c>
      <c r="L19492" t="n">
        <v>16803799</v>
      </c>
      <c r="M19492" t="n">
        <v>16317021</v>
      </c>
      <c r="N19492" t="n">
        <v>-15561680</v>
      </c>
      <c r="O19492">
        <f>D19491</f>
      </c>
      <c r="P19492">
        <f>(E19492-F19492+G19492)/O19492*100</f>
      </c>
      <c r="Q19492">
        <f>H19491</f>
      </c>
      <c r="R19492">
        <f>I19491</f>
      </c>
      <c r="S19492">
        <f>H19492-H19491</f>
      </c>
      <c r="T19492">
        <f>I19492-I19491</f>
      </c>
      <c r="U19492">
        <f>(L19492-K19492)/(2*D19492*0.01)</f>
      </c>
      <c r="V19492">
        <f>(L19492+K19492)/(D19492*0.0001)</f>
      </c>
    </row>
    <row r="19493">
      <c r="A19493" t="n">
        <v>2020</v>
      </c>
      <c r="B19493" t="inlineStr">
        <is>
          <t>01063954</t>
        </is>
      </c>
      <c r="C19493" t="inlineStr">
        <is>
          <t>수젠텍</t>
        </is>
      </c>
      <c r="D19493" t="n">
        <v>1088584386</v>
      </c>
      <c r="E19493" t="n">
        <v>87120921</v>
      </c>
      <c r="F19493" t="n">
        <v>1672582012</v>
      </c>
      <c r="G19493" t="n">
        <v>6347463</v>
      </c>
      <c r="H19493" t="n">
        <v>1.53</v>
      </c>
      <c r="I19493" t="n">
        <v>4</v>
      </c>
      <c r="J19493" t="n">
        <v>3.96</v>
      </c>
      <c r="K19493" t="n">
        <v>-44585259</v>
      </c>
      <c r="L19493" t="n">
        <v>47583121</v>
      </c>
      <c r="M19493" t="n">
        <v>44691388</v>
      </c>
      <c r="N19493" t="n">
        <v>-42714192</v>
      </c>
      <c r="O19493">
        <f>D19492</f>
      </c>
      <c r="P19493">
        <f>(E19493-F19493+G19493)/O19493*100</f>
      </c>
      <c r="Q19493">
        <f>H19492</f>
      </c>
      <c r="R19493">
        <f>I19492</f>
      </c>
      <c r="S19493">
        <f>H19493-H19492</f>
      </c>
      <c r="T19493">
        <f>I19493-I19492</f>
      </c>
      <c r="U19493">
        <f>(L19493-K19493)/(2*D19493*0.01)</f>
      </c>
      <c r="V19493">
        <f>(L19493+K19493)/(D19493*0.0001)</f>
      </c>
    </row>
    <row r="19494">
      <c r="A19494" t="n">
        <v>2021</v>
      </c>
      <c r="B19494" t="inlineStr">
        <is>
          <t>01063954</t>
        </is>
      </c>
      <c r="C19494" t="inlineStr">
        <is>
          <t>수젠텍</t>
        </is>
      </c>
      <c r="D19494" t="n">
        <v>1260671312</v>
      </c>
      <c r="E19494" t="n">
        <v>137461423</v>
      </c>
      <c r="F19494" t="n">
        <v>34388745</v>
      </c>
      <c r="G19494" t="n">
        <v>16245204</v>
      </c>
      <c r="H19494" t="n">
        <v>2.43</v>
      </c>
      <c r="I19494" t="n">
        <v>4</v>
      </c>
      <c r="J19494" t="n">
        <v>3.51</v>
      </c>
      <c r="K19494" t="n">
        <v>-43009162</v>
      </c>
      <c r="L19494" t="n">
        <v>45611919</v>
      </c>
      <c r="M19494" t="n">
        <v>42756119</v>
      </c>
      <c r="N19494" t="n">
        <v>-41111085</v>
      </c>
      <c r="O19494">
        <f>D19493</f>
      </c>
      <c r="P19494">
        <f>(E19494-F19494+G19494)/O19494*100</f>
      </c>
      <c r="Q19494">
        <f>H19493</f>
      </c>
      <c r="R19494">
        <f>I19493</f>
      </c>
      <c r="S19494">
        <f>H19494-H19493</f>
      </c>
      <c r="T19494">
        <f>I19494-I19493</f>
      </c>
      <c r="U19494">
        <f>(L19494-K19494)/(2*D19494*0.01)</f>
      </c>
      <c r="V19494">
        <f>(L19494+K19494)/(D19494*0.0001)</f>
      </c>
    </row>
    <row r="19495">
      <c r="A19495" t="n">
        <v>2022</v>
      </c>
      <c r="B19495" t="inlineStr">
        <is>
          <t>01063954</t>
        </is>
      </c>
      <c r="C19495" t="inlineStr">
        <is>
          <t>수젠텍</t>
        </is>
      </c>
      <c r="D19495" t="n">
        <v>1284239453</v>
      </c>
      <c r="E19495" t="n">
        <v>129131776</v>
      </c>
      <c r="F19495" t="n">
        <v>25194516</v>
      </c>
      <c r="G19495" t="n">
        <v>29242864</v>
      </c>
      <c r="H19495" t="n">
        <v>5.13</v>
      </c>
      <c r="I19495" t="n">
        <v>4</v>
      </c>
      <c r="J19495" t="n">
        <v>2.68</v>
      </c>
      <c r="K19495" t="n">
        <v>-32873699</v>
      </c>
      <c r="L19495" t="n">
        <v>34010000</v>
      </c>
      <c r="M19495" t="n">
        <v>35381820</v>
      </c>
      <c r="N19495" t="n">
        <v>-33677696</v>
      </c>
      <c r="O19495">
        <f>D19494</f>
      </c>
      <c r="P19495">
        <f>(E19495-F19495+G19495)/O19495*100</f>
      </c>
      <c r="Q19495">
        <f>H19494</f>
      </c>
      <c r="R19495">
        <f>I19494</f>
      </c>
      <c r="S19495">
        <f>H19495-H19494</f>
      </c>
      <c r="T19495">
        <f>I19495-I19494</f>
      </c>
      <c r="U19495">
        <f>(L19495-K19495)/(2*D19495*0.01)</f>
      </c>
      <c r="V19495">
        <f>(L19495+K19495)/(D19495*0.0001)</f>
      </c>
    </row>
    <row r="19496">
      <c r="A19496" t="n">
        <v>2023</v>
      </c>
      <c r="B19496" t="inlineStr">
        <is>
          <t>01063954</t>
        </is>
      </c>
      <c r="C19496" t="inlineStr">
        <is>
          <t>수젠텍</t>
        </is>
      </c>
      <c r="D19496" t="n">
        <v>1627865315</v>
      </c>
      <c r="E19496" t="n">
        <v>114900707</v>
      </c>
      <c r="F19496" t="n">
        <v>2018283646</v>
      </c>
      <c r="G19496" t="n">
        <v>59448951</v>
      </c>
      <c r="H19496" t="n">
        <v>3.9</v>
      </c>
      <c r="I19496" t="n">
        <v>4</v>
      </c>
      <c r="J19496" t="n">
        <v>1.82</v>
      </c>
      <c r="K19496" t="n">
        <v>-29087457</v>
      </c>
      <c r="L19496" t="n">
        <v>30032118</v>
      </c>
      <c r="M19496" t="n">
        <v>28636767</v>
      </c>
      <c r="N19496" t="n">
        <v>-28266811</v>
      </c>
      <c r="O19496">
        <f>D19495</f>
      </c>
      <c r="P19496">
        <f>(E19496-F19496+G19496)/O19496*100</f>
      </c>
      <c r="Q19496">
        <f>H19495</f>
      </c>
      <c r="R19496">
        <f>I19495</f>
      </c>
      <c r="S19496">
        <f>H19496-H19495</f>
      </c>
      <c r="T19496">
        <f>I19496-I19495</f>
      </c>
      <c r="U19496">
        <f>(L19496-K19496)/(2*D19496*0.01)</f>
      </c>
      <c r="V19496">
        <f>(L19496+K19496)/(D19496*0.0001)</f>
      </c>
    </row>
    <row r="19497">
      <c r="A19497" t="n">
        <v>2024</v>
      </c>
      <c r="B19497" t="inlineStr">
        <is>
          <t>01063954</t>
        </is>
      </c>
      <c r="C19497" t="inlineStr">
        <is>
          <t>수젠텍</t>
        </is>
      </c>
      <c r="D19497" t="n">
        <v>2010807007</v>
      </c>
      <c r="E19497" t="n">
        <v>160298868</v>
      </c>
      <c r="F19497" t="n">
        <v>2300366959</v>
      </c>
      <c r="G19497" t="n">
        <v>57845386</v>
      </c>
      <c r="H19497" t="n">
        <v>3.22</v>
      </c>
      <c r="I19497" t="n">
        <v>4</v>
      </c>
      <c r="J19497" t="n">
        <v>1.1</v>
      </c>
      <c r="K19497" t="n">
        <v>-21872100</v>
      </c>
      <c r="L19497" t="n">
        <v>22416823</v>
      </c>
      <c r="M19497" t="n">
        <v>21275757</v>
      </c>
      <c r="N19497" t="n">
        <v>-21158809</v>
      </c>
      <c r="O19497">
        <f>D19496</f>
      </c>
      <c r="P19497">
        <f>(E19497-F19497+G19497)/O19497*100</f>
      </c>
      <c r="Q19497">
        <f>H19496</f>
      </c>
      <c r="R19497">
        <f>I19496</f>
      </c>
      <c r="S19497">
        <f>H19497-H19496</f>
      </c>
      <c r="T19497">
        <f>I19497-I19496</f>
      </c>
      <c r="U19497">
        <f>(L19497-K19497)/(2*D19497*0.01)</f>
      </c>
      <c r="V19497">
        <f>(L19497+K19497)/(D19497*0.0001)</f>
      </c>
    </row>
    <row r="19498">
      <c r="A19498" t="n">
        <v>2025</v>
      </c>
      <c r="B19498" t="inlineStr">
        <is>
          <t>01063954</t>
        </is>
      </c>
      <c r="C19498" t="inlineStr">
        <is>
          <t>수젠텍</t>
        </is>
      </c>
      <c r="D19498" t="n">
        <v>2558530762</v>
      </c>
      <c r="E19498" t="n">
        <v>159966597</v>
      </c>
      <c r="F19498" t="n">
        <v>3168329783</v>
      </c>
      <c r="G19498" t="n">
        <v>57835882</v>
      </c>
      <c r="H19498" t="n">
        <v>3.31</v>
      </c>
      <c r="I19498" t="n">
        <v>4</v>
      </c>
      <c r="J19498" t="n">
        <v>2.12</v>
      </c>
      <c r="K19498" t="n">
        <v>-51482497</v>
      </c>
      <c r="L19498" t="n">
        <v>53308330</v>
      </c>
      <c r="M19498" t="n">
        <v>51034680</v>
      </c>
      <c r="N19498" t="n">
        <v>-50231395</v>
      </c>
      <c r="O19498">
        <f>D19497</f>
      </c>
      <c r="P19498">
        <f>(E19498-F19498+G19498)/O19498*100</f>
      </c>
      <c r="Q19498">
        <f>H19497</f>
      </c>
      <c r="R19498">
        <f>I19497</f>
      </c>
      <c r="S19498">
        <f>H19498-H19497</f>
      </c>
      <c r="T19498">
        <f>I19498-I19497</f>
      </c>
      <c r="U19498">
        <f>(L19498-K19498)/(2*D19498*0.01)</f>
      </c>
      <c r="V19498">
        <f>(L19498+K19498)/(D19498*0.0001)</f>
      </c>
    </row>
    <row r="19499">
      <c r="A19499" t="n">
        <v>2024</v>
      </c>
      <c r="B19499" t="inlineStr">
        <is>
          <t>01064041</t>
        </is>
      </c>
      <c r="C19499" t="inlineStr">
        <is>
          <t>아크로스</t>
        </is>
      </c>
      <c r="D19499" t="n">
        <v>556880000</v>
      </c>
      <c r="E19499" t="n">
        <v>428359000</v>
      </c>
      <c r="F19499" t="n">
        <v>173873000</v>
      </c>
      <c r="G19499" t="n">
        <v>10311000</v>
      </c>
      <c r="H19499" t="n">
        <v>5.1</v>
      </c>
      <c r="I19499" t="n">
        <v>4.27</v>
      </c>
      <c r="J19499" t="n">
        <v>9.41</v>
      </c>
      <c r="K19499" t="n">
        <v>-46094400</v>
      </c>
      <c r="L19499" t="n">
        <v>54575440</v>
      </c>
      <c r="M19499" t="n">
        <v>55688000</v>
      </c>
      <c r="N19499" t="n">
        <v>-47891680</v>
      </c>
      <c r="U19499">
        <f>(L19499-K19499)/(2*D19499*0.01)</f>
      </c>
      <c r="V19499">
        <f>(L19499+K19499)/(D19499*0.0001)</f>
      </c>
    </row>
    <row r="19500">
      <c r="A19500" t="n">
        <v>2020</v>
      </c>
      <c r="B19500" t="inlineStr">
        <is>
          <t>01065013</t>
        </is>
      </c>
      <c r="C19500" t="inlineStr">
        <is>
          <t>우정바이오</t>
        </is>
      </c>
      <c r="D19500" t="n">
        <v>4089424200</v>
      </c>
      <c r="E19500" t="n">
        <v>183567561</v>
      </c>
    </row>
    <row r="19501">
      <c r="A19501" t="n">
        <v>2021</v>
      </c>
      <c r="B19501" t="inlineStr">
        <is>
          <t>01065013</t>
        </is>
      </c>
      <c r="C19501" t="inlineStr">
        <is>
          <t>우정바이오</t>
        </is>
      </c>
      <c r="D19501" t="n">
        <v>3759598206</v>
      </c>
      <c r="E19501" t="n">
        <v>611519054</v>
      </c>
      <c r="G19501" t="n">
        <v>122751193</v>
      </c>
      <c r="O19501">
        <f>D19500</f>
      </c>
    </row>
    <row r="19502">
      <c r="A19502" t="n">
        <v>2022</v>
      </c>
      <c r="B19502" t="inlineStr">
        <is>
          <t>01065013</t>
        </is>
      </c>
      <c r="C19502" t="inlineStr">
        <is>
          <t>우정바이오</t>
        </is>
      </c>
      <c r="D19502" t="n">
        <v>1877902737</v>
      </c>
      <c r="O19502">
        <f>D19501</f>
      </c>
    </row>
    <row r="19503">
      <c r="A19503" t="n">
        <v>2023</v>
      </c>
      <c r="B19503" t="inlineStr">
        <is>
          <t>01065013</t>
        </is>
      </c>
      <c r="C19503" t="inlineStr">
        <is>
          <t>우정바이오</t>
        </is>
      </c>
      <c r="D19503" t="n">
        <v>4728171115</v>
      </c>
      <c r="E19503" t="n">
        <v>530671908</v>
      </c>
      <c r="F19503" t="n">
        <v>468947805</v>
      </c>
      <c r="G19503" t="n">
        <v>112138014</v>
      </c>
      <c r="H19503" t="n">
        <v>4.01</v>
      </c>
      <c r="I19503" t="n">
        <v>2</v>
      </c>
      <c r="K19503" t="n">
        <v>-76150946</v>
      </c>
      <c r="L19503" t="n">
        <v>79583006</v>
      </c>
      <c r="M19503" t="n">
        <v>81180431</v>
      </c>
      <c r="N19503" t="n">
        <v>-79032953</v>
      </c>
      <c r="O19503">
        <f>D19502</f>
      </c>
      <c r="P19503">
        <f>(E19503-F19503+G19503)/O19503*100</f>
      </c>
      <c r="U19503">
        <f>(L19503-K19503)/(2*D19503*0.01)</f>
      </c>
      <c r="V19503">
        <f>(L19503+K19503)/(D19503*0.0001)</f>
      </c>
    </row>
    <row r="19504">
      <c r="A19504" t="n">
        <v>2024</v>
      </c>
      <c r="B19504" t="inlineStr">
        <is>
          <t>01065013</t>
        </is>
      </c>
      <c r="C19504" t="inlineStr">
        <is>
          <t>우정바이오</t>
        </is>
      </c>
      <c r="D19504" t="n">
        <v>3821496246</v>
      </c>
      <c r="E19504" t="n">
        <v>624976182</v>
      </c>
      <c r="F19504" t="n">
        <v>420444820</v>
      </c>
      <c r="G19504" t="n">
        <v>147389304</v>
      </c>
      <c r="H19504" t="n">
        <v>3.45</v>
      </c>
      <c r="I19504" t="n">
        <v>2</v>
      </c>
      <c r="K19504" t="n">
        <v>-72969438</v>
      </c>
      <c r="L19504" t="n">
        <v>76776173</v>
      </c>
      <c r="M19504" t="n">
        <v>78032904</v>
      </c>
      <c r="N19504" t="n">
        <v>-75472945</v>
      </c>
      <c r="O19504">
        <f>D19503</f>
      </c>
      <c r="P19504">
        <f>(E19504-F19504+G19504)/O19504*100</f>
      </c>
      <c r="Q19504">
        <f>H19503</f>
      </c>
      <c r="R19504">
        <f>I19503</f>
      </c>
      <c r="S19504">
        <f>H19504-H19503</f>
      </c>
      <c r="T19504">
        <f>I19504-I19503</f>
      </c>
      <c r="U19504">
        <f>(L19504-K19504)/(2*D19504*0.01)</f>
      </c>
      <c r="V19504">
        <f>(L19504+K19504)/(D19504*0.0001)</f>
      </c>
    </row>
    <row r="19505">
      <c r="A19505" t="n">
        <v>2025</v>
      </c>
      <c r="B19505" t="inlineStr">
        <is>
          <t>01065013</t>
        </is>
      </c>
      <c r="C19505" t="inlineStr">
        <is>
          <t>우정바이오</t>
        </is>
      </c>
      <c r="D19505" t="n">
        <v>2677385794</v>
      </c>
      <c r="E19505" t="n">
        <v>614209992</v>
      </c>
      <c r="F19505" t="n">
        <v>2296036723</v>
      </c>
      <c r="G19505" t="n">
        <v>87597048</v>
      </c>
      <c r="H19505" t="n">
        <v>3.72</v>
      </c>
      <c r="I19505" t="n">
        <v>1</v>
      </c>
      <c r="K19505" t="n">
        <v>-73905238</v>
      </c>
      <c r="L19505" t="n">
        <v>78956172</v>
      </c>
      <c r="M19505" t="n">
        <v>80714502</v>
      </c>
      <c r="N19505" t="n">
        <v>-76858204</v>
      </c>
      <c r="O19505">
        <f>D19504</f>
      </c>
      <c r="P19505">
        <f>(E19505-F19505+G19505)/O19505*100</f>
      </c>
      <c r="Q19505">
        <f>H19504</f>
      </c>
      <c r="R19505">
        <f>I19504</f>
      </c>
      <c r="S19505">
        <f>H19505-H19504</f>
      </c>
      <c r="T19505">
        <f>I19505-I19504</f>
      </c>
      <c r="U19505">
        <f>(L19505-K19505)/(2*D19505*0.01)</f>
      </c>
      <c r="V19505">
        <f>(L19505+K19505)/(D19505*0.0001)</f>
      </c>
    </row>
    <row r="19506">
      <c r="A19506" t="n">
        <v>2017</v>
      </c>
      <c r="B19506" t="inlineStr">
        <is>
          <t>01065679</t>
        </is>
      </c>
      <c r="C19506" t="inlineStr">
        <is>
          <t>이노인스트루먼트</t>
        </is>
      </c>
      <c r="D19506" t="n">
        <v>752193000</v>
      </c>
      <c r="E19506" t="n">
        <v>390871000</v>
      </c>
      <c r="F19506" t="n">
        <v>119187000</v>
      </c>
      <c r="G19506" t="n">
        <v>19760000</v>
      </c>
      <c r="H19506" t="n">
        <v>3.2</v>
      </c>
      <c r="I19506" t="n">
        <v>2.9</v>
      </c>
      <c r="J19506" t="n">
        <v>8.6</v>
      </c>
      <c r="K19506" t="n">
        <v>-54157856</v>
      </c>
      <c r="L19506" t="n">
        <v>61679926</v>
      </c>
      <c r="M19506" t="n">
        <v>61679926</v>
      </c>
      <c r="N19506" t="n">
        <v>-54909929</v>
      </c>
      <c r="U19506">
        <f>(L19506-K19506)/(2*D19506*0.01)</f>
      </c>
      <c r="V19506">
        <f>(L19506+K19506)/(D19506*0.0001)</f>
      </c>
    </row>
    <row r="19507">
      <c r="A19507" t="n">
        <v>2018</v>
      </c>
      <c r="B19507" t="inlineStr">
        <is>
          <t>01065679</t>
        </is>
      </c>
      <c r="C19507" t="inlineStr">
        <is>
          <t>이노인스트루먼트</t>
        </is>
      </c>
      <c r="D19507" t="n">
        <v>581139000</v>
      </c>
      <c r="E19507" t="n">
        <v>307748000</v>
      </c>
      <c r="F19507" t="n">
        <v>555688000</v>
      </c>
      <c r="G19507" t="n">
        <v>20564000</v>
      </c>
      <c r="H19507" t="n">
        <v>2.68</v>
      </c>
      <c r="I19507" t="n">
        <v>2.86</v>
      </c>
      <c r="J19507" t="n">
        <v>8.6</v>
      </c>
      <c r="K19507" t="n">
        <v>-7.2</v>
      </c>
      <c r="L19507" t="n">
        <v>8.4</v>
      </c>
      <c r="M19507" t="n">
        <v>8.300000000000001</v>
      </c>
      <c r="N19507" t="n">
        <v>-7.3</v>
      </c>
      <c r="O19507">
        <f>D19506</f>
      </c>
      <c r="P19507">
        <f>(E19507-F19507+G19507)/O19507*100</f>
      </c>
      <c r="Q19507">
        <f>H19506</f>
      </c>
      <c r="R19507">
        <f>I19506</f>
      </c>
      <c r="S19507">
        <f>H19507-H19506</f>
      </c>
      <c r="T19507">
        <f>I19507-I19506</f>
      </c>
      <c r="U19507">
        <f>(L19507-K19507)/(2*D19507*0.01)</f>
      </c>
      <c r="V19507">
        <f>(L19507+K19507)/(D19507*0.0001)</f>
      </c>
    </row>
    <row r="19508">
      <c r="A19508" t="n">
        <v>2019</v>
      </c>
      <c r="B19508" t="inlineStr">
        <is>
          <t>01065679</t>
        </is>
      </c>
      <c r="C19508" t="inlineStr">
        <is>
          <t>이노인스트루먼트</t>
        </is>
      </c>
      <c r="D19508" t="n">
        <v>324083000</v>
      </c>
      <c r="E19508" t="n">
        <v>270407000</v>
      </c>
      <c r="F19508" t="n">
        <v>422168000</v>
      </c>
      <c r="G19508" t="n">
        <v>13219000</v>
      </c>
      <c r="H19508" t="n">
        <v>2.36</v>
      </c>
      <c r="I19508" t="n">
        <v>2.86</v>
      </c>
      <c r="J19508" t="n">
        <v>8.6</v>
      </c>
      <c r="K19508" t="n">
        <v>-7129826</v>
      </c>
      <c r="L19508" t="n">
        <v>7453909</v>
      </c>
      <c r="M19508" t="n">
        <v>7453909</v>
      </c>
      <c r="N19508" t="n">
        <v>-7129826</v>
      </c>
      <c r="O19508">
        <f>D19507</f>
      </c>
      <c r="P19508">
        <f>(E19508-F19508+G19508)/O19508*100</f>
      </c>
      <c r="Q19508">
        <f>H19507</f>
      </c>
      <c r="R19508">
        <f>I19507</f>
      </c>
      <c r="S19508">
        <f>H19508-H19507</f>
      </c>
      <c r="T19508">
        <f>I19508-I19507</f>
      </c>
      <c r="U19508">
        <f>(L19508-K19508)/(2*D19508*0.01)</f>
      </c>
      <c r="V19508">
        <f>(L19508+K19508)/(D19508*0.0001)</f>
      </c>
    </row>
    <row r="19509">
      <c r="A19509" t="n">
        <v>2020</v>
      </c>
      <c r="B19509" t="inlineStr">
        <is>
          <t>01065679</t>
        </is>
      </c>
      <c r="C19509" t="inlineStr">
        <is>
          <t>이노인스트루먼트</t>
        </is>
      </c>
      <c r="D19509" t="n">
        <v>364111000</v>
      </c>
      <c r="E19509" t="n">
        <v>129338000</v>
      </c>
      <c r="F19509" t="n">
        <v>114737000</v>
      </c>
      <c r="G19509" t="n">
        <v>6309000</v>
      </c>
      <c r="H19509" t="n">
        <v>2.39</v>
      </c>
      <c r="I19509" t="n">
        <v>2.86</v>
      </c>
      <c r="O19509">
        <f>D19508</f>
      </c>
      <c r="P19509">
        <f>(E19509-F19509+G19509)/O19509*100</f>
      </c>
      <c r="Q19509">
        <f>H19508</f>
      </c>
      <c r="R19509">
        <f>I19508</f>
      </c>
      <c r="S19509">
        <f>H19509-H19508</f>
      </c>
      <c r="T19509">
        <f>I19509-I19508</f>
      </c>
    </row>
    <row r="19510">
      <c r="A19510" t="n">
        <v>2021</v>
      </c>
      <c r="B19510" t="inlineStr">
        <is>
          <t>01065679</t>
        </is>
      </c>
      <c r="C19510" t="inlineStr">
        <is>
          <t>이노인스트루먼트</t>
        </is>
      </c>
      <c r="D19510" t="n">
        <v>392949000</v>
      </c>
      <c r="E19510" t="n">
        <v>111984000</v>
      </c>
      <c r="F19510" t="n">
        <v>64958000</v>
      </c>
      <c r="G19510" t="n">
        <v>7920000</v>
      </c>
      <c r="H19510" t="n">
        <v>2.91</v>
      </c>
      <c r="I19510" t="n">
        <v>2.86</v>
      </c>
      <c r="K19510" t="n">
        <v>-28900000</v>
      </c>
      <c r="L19510" t="n">
        <v>33150000</v>
      </c>
      <c r="M19510" t="n">
        <v>33800000</v>
      </c>
      <c r="N19510" t="n">
        <v>-29250000</v>
      </c>
      <c r="O19510">
        <f>D19509</f>
      </c>
      <c r="P19510">
        <f>(E19510-F19510+G19510)/O19510*100</f>
      </c>
      <c r="Q19510">
        <f>H19509</f>
      </c>
      <c r="R19510">
        <f>I19509</f>
      </c>
      <c r="S19510">
        <f>H19510-H19509</f>
      </c>
      <c r="T19510">
        <f>I19510-I19509</f>
      </c>
      <c r="U19510">
        <f>(L19510-K19510)/(2*D19510*0.01)</f>
      </c>
      <c r="V19510">
        <f>(L19510+K19510)/(D19510*0.0001)</f>
      </c>
    </row>
    <row r="19511">
      <c r="A19511" t="n">
        <v>2022</v>
      </c>
      <c r="B19511" t="inlineStr">
        <is>
          <t>01065679</t>
        </is>
      </c>
      <c r="C19511" t="inlineStr">
        <is>
          <t>이노인스트루먼트</t>
        </is>
      </c>
      <c r="D19511" t="n">
        <v>416651000</v>
      </c>
      <c r="E19511" t="n">
        <v>101003000</v>
      </c>
      <c r="F19511" t="n">
        <v>90922000</v>
      </c>
      <c r="G19511" t="n">
        <v>10443000</v>
      </c>
      <c r="H19511" t="n">
        <v>5.32</v>
      </c>
      <c r="I19511" t="n">
        <v>2.86</v>
      </c>
      <c r="J19511" t="n">
        <v>7.4</v>
      </c>
      <c r="K19511" t="n">
        <v>-26369000</v>
      </c>
      <c r="L19511" t="n">
        <v>29581361</v>
      </c>
      <c r="M19511" t="n">
        <v>30868000</v>
      </c>
      <c r="N19511" t="n">
        <v>-27082615</v>
      </c>
      <c r="O19511">
        <f>D19510</f>
      </c>
      <c r="P19511">
        <f>(E19511-F19511+G19511)/O19511*100</f>
      </c>
      <c r="Q19511">
        <f>H19510</f>
      </c>
      <c r="R19511">
        <f>I19510</f>
      </c>
      <c r="S19511">
        <f>H19511-H19510</f>
      </c>
      <c r="T19511">
        <f>I19511-I19510</f>
      </c>
      <c r="U19511">
        <f>(L19511-K19511)/(2*D19511*0.01)</f>
      </c>
      <c r="V19511">
        <f>(L19511+K19511)/(D19511*0.0001)</f>
      </c>
    </row>
    <row r="19512">
      <c r="A19512" t="n">
        <v>2023</v>
      </c>
      <c r="B19512" t="inlineStr">
        <is>
          <t>01065679</t>
        </is>
      </c>
      <c r="C19512" t="inlineStr">
        <is>
          <t>이노인스트루먼트</t>
        </is>
      </c>
      <c r="D19512" t="n">
        <v>584971000</v>
      </c>
      <c r="E19512" t="n">
        <v>100036000</v>
      </c>
      <c r="F19512" t="n">
        <v>141858000</v>
      </c>
      <c r="G19512" t="n">
        <v>20128000</v>
      </c>
      <c r="H19512" t="n">
        <v>4.48</v>
      </c>
      <c r="I19512" t="n">
        <v>2.86</v>
      </c>
      <c r="J19512" t="n">
        <v>7.7</v>
      </c>
      <c r="K19512" t="n">
        <v>-39147000</v>
      </c>
      <c r="L19512" t="n">
        <v>45063017</v>
      </c>
      <c r="M19512" t="n">
        <v>45030000</v>
      </c>
      <c r="N19512" t="n">
        <v>-40602789</v>
      </c>
      <c r="O19512">
        <f>D19511</f>
      </c>
      <c r="P19512">
        <f>(E19512-F19512+G19512)/O19512*100</f>
      </c>
      <c r="Q19512">
        <f>H19511</f>
      </c>
      <c r="R19512">
        <f>I19511</f>
      </c>
      <c r="S19512">
        <f>H19512-H19511</f>
      </c>
      <c r="T19512">
        <f>I19512-I19511</f>
      </c>
      <c r="U19512">
        <f>(L19512-K19512)/(2*D19512*0.01)</f>
      </c>
      <c r="V19512">
        <f>(L19512+K19512)/(D19512*0.0001)</f>
      </c>
    </row>
    <row r="19513">
      <c r="A19513" t="n">
        <v>2024</v>
      </c>
      <c r="B19513" t="inlineStr">
        <is>
          <t>01065679</t>
        </is>
      </c>
      <c r="C19513" t="inlineStr">
        <is>
          <t>이노인스트루먼트</t>
        </is>
      </c>
      <c r="D19513" t="n">
        <v>549106000</v>
      </c>
      <c r="E19513" t="n">
        <v>175073000</v>
      </c>
      <c r="F19513" t="n">
        <v>304136000</v>
      </c>
      <c r="G19513" t="n">
        <v>22679000</v>
      </c>
      <c r="H19513" t="n">
        <v>3.94</v>
      </c>
      <c r="I19513" t="n">
        <v>2.86</v>
      </c>
      <c r="J19513" t="n">
        <v>5.2</v>
      </c>
      <c r="K19513" t="n">
        <v>-36228600</v>
      </c>
      <c r="L19513" t="n">
        <v>41183950</v>
      </c>
      <c r="M19513" t="n">
        <v>41212950</v>
      </c>
      <c r="N19513" t="n">
        <v>-36800802</v>
      </c>
      <c r="O19513">
        <f>D19512</f>
      </c>
      <c r="P19513">
        <f>(E19513-F19513+G19513)/O19513*100</f>
      </c>
      <c r="Q19513">
        <f>H19512</f>
      </c>
      <c r="R19513">
        <f>I19512</f>
      </c>
      <c r="S19513">
        <f>H19513-H19512</f>
      </c>
      <c r="T19513">
        <f>I19513-I19512</f>
      </c>
      <c r="U19513">
        <f>(L19513-K19513)/(2*D19513*0.01)</f>
      </c>
      <c r="V19513">
        <f>(L19513+K19513)/(D19513*0.0001)</f>
      </c>
    </row>
    <row r="19514">
      <c r="A19514" t="n">
        <v>2025</v>
      </c>
      <c r="B19514" t="inlineStr">
        <is>
          <t>01065679</t>
        </is>
      </c>
      <c r="C19514" t="inlineStr">
        <is>
          <t>이노인스트루먼트</t>
        </is>
      </c>
      <c r="D19514" t="n">
        <v>550880000</v>
      </c>
      <c r="E19514" t="n">
        <v>155217000</v>
      </c>
      <c r="F19514" t="n">
        <v>161577000</v>
      </c>
      <c r="G19514" t="n">
        <v>18114000</v>
      </c>
      <c r="H19514" t="n">
        <v>4.19</v>
      </c>
      <c r="I19514" t="n">
        <v>2.86</v>
      </c>
      <c r="J19514" t="n">
        <v>8.6</v>
      </c>
      <c r="K19514" t="n">
        <v>-33000000</v>
      </c>
      <c r="L19514" t="n">
        <v>36950000</v>
      </c>
      <c r="M19514" t="n">
        <v>36900000</v>
      </c>
      <c r="N19514" t="n">
        <v>-33550000</v>
      </c>
      <c r="O19514">
        <f>D19513</f>
      </c>
      <c r="P19514">
        <f>(E19514-F19514+G19514)/O19514*100</f>
      </c>
      <c r="Q19514">
        <f>H19513</f>
      </c>
      <c r="R19514">
        <f>I19513</f>
      </c>
      <c r="S19514">
        <f>H19514-H19513</f>
      </c>
      <c r="T19514">
        <f>I19514-I19513</f>
      </c>
      <c r="U19514">
        <f>(L19514-K19514)/(2*D19514*0.01)</f>
      </c>
      <c r="V19514">
        <f>(L19514+K19514)/(D19514*0.0001)</f>
      </c>
    </row>
    <row r="19515">
      <c r="A19515" t="n">
        <v>2016</v>
      </c>
      <c r="B19515" t="inlineStr">
        <is>
          <t>01065785</t>
        </is>
      </c>
      <c r="C19515" t="inlineStr">
        <is>
          <t>노브메타파마</t>
        </is>
      </c>
      <c r="D19515" t="n">
        <v>204190000</v>
      </c>
      <c r="E19515" t="n">
        <v>51740000</v>
      </c>
      <c r="F19515" t="n">
        <v>7254000</v>
      </c>
      <c r="G19515" t="n">
        <v>3828000</v>
      </c>
      <c r="H19515" t="n">
        <v>2.42</v>
      </c>
      <c r="I19515" t="n">
        <v>2</v>
      </c>
      <c r="J19515" t="n">
        <v>5.62</v>
      </c>
      <c r="K19515" t="n">
        <v>-10343400</v>
      </c>
      <c r="L19515" t="n">
        <v>11573200</v>
      </c>
      <c r="M19515" t="n">
        <v>11737500</v>
      </c>
      <c r="N19515" t="n">
        <v>-10695600</v>
      </c>
      <c r="U19515">
        <f>(L19515-K19515)/(2*D19515*0.01)</f>
      </c>
      <c r="V19515">
        <f>(L19515+K19515)/(D19515*0.0001)</f>
      </c>
    </row>
    <row r="19516">
      <c r="A19516" t="n">
        <v>2017</v>
      </c>
      <c r="B19516" t="inlineStr">
        <is>
          <t>01065785</t>
        </is>
      </c>
      <c r="C19516" t="inlineStr">
        <is>
          <t>노브메타파마</t>
        </is>
      </c>
      <c r="D19516" t="n">
        <v>317259000</v>
      </c>
      <c r="E19516" t="n">
        <v>123940000</v>
      </c>
      <c r="F19516" t="n">
        <v>26766000</v>
      </c>
      <c r="G19516" t="n">
        <v>7408000</v>
      </c>
      <c r="H19516" t="n">
        <v>2.84</v>
      </c>
      <c r="I19516" t="n">
        <v>2</v>
      </c>
      <c r="J19516" t="n">
        <v>5.58</v>
      </c>
      <c r="K19516" t="n">
        <v>-5313000</v>
      </c>
      <c r="L19516" t="n">
        <v>5913000</v>
      </c>
      <c r="M19516" t="n">
        <v>7848000</v>
      </c>
      <c r="N19516" t="n">
        <v>-6806000</v>
      </c>
      <c r="O19516">
        <f>D19515</f>
      </c>
      <c r="P19516">
        <f>(E19516-F19516+G19516)/O19516*100</f>
      </c>
      <c r="Q19516">
        <f>H19515</f>
      </c>
      <c r="R19516">
        <f>I19515</f>
      </c>
      <c r="S19516">
        <f>H19516-H19515</f>
      </c>
      <c r="T19516">
        <f>I19516-I19515</f>
      </c>
      <c r="U19516">
        <f>(L19516-K19516)/(2*D19516*0.01)</f>
      </c>
      <c r="V19516">
        <f>(L19516+K19516)/(D19516*0.0001)</f>
      </c>
    </row>
    <row r="19517">
      <c r="A19517" t="n">
        <v>2018</v>
      </c>
      <c r="B19517" t="inlineStr">
        <is>
          <t>01065785</t>
        </is>
      </c>
      <c r="C19517" t="inlineStr">
        <is>
          <t>노브메타파마</t>
        </is>
      </c>
      <c r="D19517" t="n">
        <v>520223000</v>
      </c>
      <c r="E19517" t="n">
        <v>182151000</v>
      </c>
      <c r="F19517" t="n">
        <v>4990000</v>
      </c>
      <c r="G19517" t="n">
        <v>8894000</v>
      </c>
      <c r="H19517" t="n">
        <v>2.415</v>
      </c>
      <c r="I19517" t="n">
        <v>1.6</v>
      </c>
      <c r="K19517" t="n">
        <v>-11861043</v>
      </c>
      <c r="L19517" t="n">
        <v>14009957</v>
      </c>
      <c r="M19517" t="n">
        <v>13899053</v>
      </c>
      <c r="N19517" t="n">
        <v>-12015153</v>
      </c>
      <c r="O19517">
        <f>D19516</f>
      </c>
      <c r="P19517">
        <f>(E19517-F19517+G19517)/O19517*100</f>
      </c>
      <c r="Q19517">
        <f>H19516</f>
      </c>
      <c r="R19517">
        <f>I19516</f>
      </c>
      <c r="S19517">
        <f>H19517-H19516</f>
      </c>
      <c r="T19517">
        <f>I19517-I19516</f>
      </c>
      <c r="U19517">
        <f>(L19517-K19517)/(2*D19517*0.01)</f>
      </c>
      <c r="V19517">
        <f>(L19517+K19517)/(D19517*0.0001)</f>
      </c>
    </row>
    <row r="19518">
      <c r="A19518" t="n">
        <v>2019</v>
      </c>
      <c r="B19518" t="inlineStr">
        <is>
          <t>01065785</t>
        </is>
      </c>
      <c r="C19518" t="inlineStr">
        <is>
          <t>노브메타파마</t>
        </is>
      </c>
      <c r="D19518" t="n">
        <v>797705000</v>
      </c>
      <c r="E19518" t="n">
        <v>249516000</v>
      </c>
      <c r="F19518" t="n">
        <v>24260000</v>
      </c>
      <c r="G19518" t="n">
        <v>10957000</v>
      </c>
      <c r="H19518" t="n">
        <v>2.18</v>
      </c>
      <c r="I19518" t="n">
        <v>1.515</v>
      </c>
      <c r="K19518" t="n">
        <v>-28200000</v>
      </c>
      <c r="L19518" t="n">
        <v>26954229</v>
      </c>
      <c r="M19518" t="n">
        <v>26722918</v>
      </c>
      <c r="N19518" t="n">
        <v>-28500000</v>
      </c>
      <c r="O19518">
        <f>D19517</f>
      </c>
      <c r="P19518">
        <f>(E19518-F19518+G19518)/O19518*100</f>
      </c>
      <c r="Q19518">
        <f>H19517</f>
      </c>
      <c r="R19518">
        <f>I19517</f>
      </c>
      <c r="S19518">
        <f>H19518-H19517</f>
      </c>
      <c r="T19518">
        <f>I19518-I19517</f>
      </c>
      <c r="U19518">
        <f>(L19518-K19518)/(2*D19518*0.01)</f>
      </c>
    </row>
    <row r="19519">
      <c r="A19519" t="n">
        <v>2020</v>
      </c>
      <c r="B19519" t="inlineStr">
        <is>
          <t>01065785</t>
        </is>
      </c>
      <c r="C19519" t="inlineStr">
        <is>
          <t>노브메타파마</t>
        </is>
      </c>
      <c r="D19519" t="n">
        <v>1023387000</v>
      </c>
      <c r="E19519" t="n">
        <v>295632000</v>
      </c>
      <c r="F19519" t="n">
        <v>61923000</v>
      </c>
      <c r="G19519" t="n">
        <v>15657000</v>
      </c>
      <c r="H19519" t="n">
        <v>2.115</v>
      </c>
      <c r="I19519" t="n">
        <v>3.34</v>
      </c>
      <c r="K19519" t="n">
        <v>-35720000</v>
      </c>
      <c r="L19519" t="n">
        <v>40746526</v>
      </c>
      <c r="M19519" t="n">
        <v>39300000</v>
      </c>
      <c r="N19519" t="n">
        <v>-36015786</v>
      </c>
      <c r="O19519">
        <f>D19518</f>
      </c>
      <c r="P19519">
        <f>(E19519-F19519+G19519)/O19519*100</f>
      </c>
      <c r="Q19519">
        <f>H19518</f>
      </c>
      <c r="R19519">
        <f>I19518</f>
      </c>
      <c r="S19519">
        <f>H19519-H19518</f>
      </c>
      <c r="T19519">
        <f>I19519-I19518</f>
      </c>
      <c r="U19519">
        <f>(L19519-K19519)/(2*D19519*0.01)</f>
      </c>
      <c r="V19519">
        <f>(L19519+K19519)/(D19519*0.0001)</f>
      </c>
    </row>
    <row r="19520">
      <c r="A19520" t="n">
        <v>2021</v>
      </c>
      <c r="B19520" t="inlineStr">
        <is>
          <t>01065785</t>
        </is>
      </c>
      <c r="C19520" t="inlineStr">
        <is>
          <t>노브메타파마</t>
        </is>
      </c>
      <c r="D19520" t="n">
        <v>1291994000</v>
      </c>
      <c r="E19520" t="n">
        <v>176399000</v>
      </c>
      <c r="F19520" t="n">
        <v>15566000</v>
      </c>
      <c r="G19520" t="n">
        <v>12530000</v>
      </c>
      <c r="H19520" t="n">
        <v>2.715</v>
      </c>
      <c r="I19520" t="n">
        <v>3.29</v>
      </c>
      <c r="K19520" t="n">
        <v>-42610000</v>
      </c>
      <c r="L19520" t="n">
        <v>47813818</v>
      </c>
      <c r="M19520" t="n">
        <v>47880000</v>
      </c>
      <c r="N19520" t="n">
        <v>-42635809</v>
      </c>
      <c r="O19520">
        <f>D19519</f>
      </c>
      <c r="P19520">
        <f>(E19520-F19520+G19520)/O19520*100</f>
      </c>
      <c r="Q19520">
        <f>H19519</f>
      </c>
      <c r="R19520">
        <f>I19519</f>
      </c>
      <c r="S19520">
        <f>H19520-H19519</f>
      </c>
      <c r="T19520">
        <f>I19520-I19519</f>
      </c>
      <c r="U19520">
        <f>(L19520-K19520)/(2*D19520*0.01)</f>
      </c>
      <c r="V19520">
        <f>(L19520+K19520)/(D19520*0.0001)</f>
      </c>
    </row>
    <row r="19521">
      <c r="A19521" t="n">
        <v>2022</v>
      </c>
      <c r="B19521" t="inlineStr">
        <is>
          <t>01065785</t>
        </is>
      </c>
      <c r="C19521" t="inlineStr">
        <is>
          <t>노브메타파마</t>
        </is>
      </c>
      <c r="D19521" t="n">
        <v>1556801000</v>
      </c>
      <c r="E19521" t="n">
        <v>177357000</v>
      </c>
      <c r="G19521" t="n">
        <v>26592000</v>
      </c>
      <c r="H19521" t="n">
        <v>5.04</v>
      </c>
      <c r="I19521" t="n">
        <v>3.63</v>
      </c>
      <c r="J19521" t="n">
        <v>3.06</v>
      </c>
      <c r="K19521" t="n">
        <v>-43680028</v>
      </c>
      <c r="L19521" t="n">
        <v>48260831</v>
      </c>
      <c r="M19521" t="n">
        <v>48211031</v>
      </c>
      <c r="N19521" t="n">
        <v>-45147629</v>
      </c>
      <c r="O19521">
        <f>D19520</f>
      </c>
      <c r="Q19521">
        <f>H19520</f>
      </c>
      <c r="R19521">
        <f>I19520</f>
      </c>
      <c r="S19521">
        <f>H19521-H19520</f>
      </c>
      <c r="T19521">
        <f>I19521-I19520</f>
      </c>
      <c r="U19521">
        <f>(L19521-K19521)/(2*D19521*0.01)</f>
      </c>
      <c r="V19521">
        <f>(L19521+K19521)/(D19521*0.0001)</f>
      </c>
    </row>
    <row r="19522">
      <c r="A19522" t="n">
        <v>2023</v>
      </c>
      <c r="B19522" t="inlineStr">
        <is>
          <t>01065785</t>
        </is>
      </c>
      <c r="C19522" t="inlineStr">
        <is>
          <t>노브메타파마</t>
        </is>
      </c>
      <c r="D19522" t="n">
        <v>1916358000</v>
      </c>
      <c r="E19522" t="n">
        <v>203967000</v>
      </c>
      <c r="F19522" t="n">
        <v>7176000</v>
      </c>
      <c r="G19522" t="n">
        <v>71822000</v>
      </c>
      <c r="H19522" t="n">
        <v>4.05</v>
      </c>
      <c r="I19522" t="n">
        <v>3.5</v>
      </c>
      <c r="J19522" t="n">
        <v>3.34</v>
      </c>
      <c r="K19522" t="n">
        <v>-59340000</v>
      </c>
      <c r="L19522" t="n">
        <v>65136972</v>
      </c>
      <c r="M19522" t="n">
        <v>65120000</v>
      </c>
      <c r="N19522" t="n">
        <v>-59406894</v>
      </c>
      <c r="O19522">
        <f>D19521</f>
      </c>
      <c r="P19522">
        <f>(E19522-F19522+G19522)/O19522*100</f>
      </c>
      <c r="Q19522">
        <f>H19521</f>
      </c>
      <c r="R19522">
        <f>I19521</f>
      </c>
      <c r="S19522">
        <f>H19522-H19521</f>
      </c>
      <c r="T19522">
        <f>I19522-I19521</f>
      </c>
      <c r="U19522">
        <f>(L19522-K19522)/(2*D19522*0.01)</f>
      </c>
      <c r="V19522">
        <f>(L19522+K19522)/(D19522*0.0001)</f>
      </c>
    </row>
    <row r="19523">
      <c r="A19523" t="n">
        <v>2024</v>
      </c>
      <c r="B19523" t="inlineStr">
        <is>
          <t>01065785</t>
        </is>
      </c>
      <c r="C19523" t="inlineStr">
        <is>
          <t>노브메타파마</t>
        </is>
      </c>
      <c r="D19523" t="n">
        <v>1861272000</v>
      </c>
      <c r="E19523" t="n">
        <v>219226000</v>
      </c>
      <c r="F19523" t="n">
        <v>3343000</v>
      </c>
      <c r="G19523" t="n">
        <v>68461000</v>
      </c>
      <c r="H19523" t="n">
        <v>3.5</v>
      </c>
      <c r="I19523" t="n">
        <v>4.12</v>
      </c>
      <c r="J19523" t="n">
        <v>3.83</v>
      </c>
      <c r="K19523" t="n">
        <v>-65100000</v>
      </c>
      <c r="L19523" t="n">
        <v>72629608</v>
      </c>
      <c r="M19523" t="n">
        <v>74450880</v>
      </c>
      <c r="N19523" t="n">
        <v>-67045392</v>
      </c>
      <c r="O19523">
        <f>D19522</f>
      </c>
      <c r="P19523">
        <f>(E19523-F19523+G19523)/O19523*100</f>
      </c>
      <c r="Q19523">
        <f>H19522</f>
      </c>
      <c r="R19523">
        <f>I19522</f>
      </c>
      <c r="S19523">
        <f>H19523-H19522</f>
      </c>
      <c r="T19523">
        <f>I19523-I19522</f>
      </c>
      <c r="U19523">
        <f>(L19523-K19523)/(2*D19523*0.01)</f>
      </c>
      <c r="V19523">
        <f>(L19523+K19523)/(D19523*0.0001)</f>
      </c>
    </row>
    <row r="19524">
      <c r="A19524" t="n">
        <v>2025</v>
      </c>
      <c r="B19524" t="inlineStr">
        <is>
          <t>01065785</t>
        </is>
      </c>
      <c r="C19524" t="inlineStr">
        <is>
          <t>노브메타파마</t>
        </is>
      </c>
      <c r="D19524" t="n">
        <v>2071129000</v>
      </c>
      <c r="E19524" t="n">
        <v>196299000</v>
      </c>
      <c r="F19524" t="n">
        <v>16971000</v>
      </c>
      <c r="G19524" t="n">
        <v>56871000</v>
      </c>
      <c r="H19524" t="n">
        <v>3.69</v>
      </c>
      <c r="I19524" t="n">
        <v>4.05</v>
      </c>
      <c r="J19524" t="n">
        <v>4.19</v>
      </c>
      <c r="K19524" t="n">
        <v>-78980000</v>
      </c>
      <c r="L19524" t="n">
        <v>89090000</v>
      </c>
      <c r="M19524" t="n">
        <v>89043000</v>
      </c>
      <c r="N19524" t="n">
        <v>-80919000</v>
      </c>
      <c r="O19524">
        <f>D19523</f>
      </c>
      <c r="P19524">
        <f>(E19524-F19524+G19524)/O19524*100</f>
      </c>
      <c r="Q19524">
        <f>H19523</f>
      </c>
      <c r="R19524">
        <f>I19523</f>
      </c>
      <c r="S19524">
        <f>H19524-H19523</f>
      </c>
      <c r="T19524">
        <f>I19524-I19523</f>
      </c>
      <c r="U19524">
        <f>(L19524-K19524)/(2*D19524*0.01)</f>
      </c>
      <c r="V19524">
        <f>(L19524+K19524)/(D19524*0.0001)</f>
      </c>
    </row>
    <row r="19525">
      <c r="A19525" t="n">
        <v>2025</v>
      </c>
      <c r="B19525" t="inlineStr">
        <is>
          <t>01066058</t>
        </is>
      </c>
      <c r="C19525" t="inlineStr">
        <is>
          <t>파마리서치바이오</t>
        </is>
      </c>
      <c r="D19525" t="n">
        <v>1011869469</v>
      </c>
      <c r="E19525" t="n">
        <v>251833811</v>
      </c>
      <c r="G19525" t="n">
        <v>0</v>
      </c>
      <c r="H19525" t="n">
        <v>3.32</v>
      </c>
      <c r="I19525" t="n">
        <v>5</v>
      </c>
    </row>
    <row r="19526">
      <c r="A19526" t="n">
        <v>2016</v>
      </c>
      <c r="B19526" t="inlineStr">
        <is>
          <t>01067242</t>
        </is>
      </c>
      <c r="C19526" t="inlineStr">
        <is>
          <t>비엘사이언스</t>
        </is>
      </c>
      <c r="D19526" t="n">
        <v>331400000</v>
      </c>
      <c r="E19526" t="n">
        <v>137808000</v>
      </c>
      <c r="F19526" t="n">
        <v>9666000</v>
      </c>
      <c r="G19526" t="n">
        <v>1112000</v>
      </c>
      <c r="H19526" t="n">
        <v>2.65</v>
      </c>
      <c r="I19526" t="n">
        <v>3.62</v>
      </c>
    </row>
    <row r="19527">
      <c r="A19527" t="n">
        <v>2017</v>
      </c>
      <c r="B19527" t="inlineStr">
        <is>
          <t>01067242</t>
        </is>
      </c>
      <c r="C19527" t="inlineStr">
        <is>
          <t>비엘사이언스</t>
        </is>
      </c>
      <c r="D19527" t="n">
        <v>527144000</v>
      </c>
      <c r="E19527" t="n">
        <v>223358000</v>
      </c>
      <c r="F19527" t="n">
        <v>22111000</v>
      </c>
      <c r="G19527" t="n">
        <v>2754000</v>
      </c>
      <c r="H19527" t="n">
        <v>2.96</v>
      </c>
      <c r="I19527" t="n">
        <v>4.76</v>
      </c>
      <c r="K19527" t="n">
        <v>-18216000</v>
      </c>
      <c r="L19527" t="n">
        <v>21388000</v>
      </c>
      <c r="M19527" t="n">
        <v>20802000</v>
      </c>
      <c r="N19527" t="n">
        <v>-18105000</v>
      </c>
      <c r="O19527">
        <f>D19526</f>
      </c>
      <c r="P19527">
        <f>(E19527-F19527+G19527)/O19527*100</f>
      </c>
      <c r="Q19527">
        <f>H19526</f>
      </c>
      <c r="R19527">
        <f>I19526</f>
      </c>
      <c r="S19527">
        <f>H19527-H19526</f>
      </c>
      <c r="T19527">
        <f>I19527-I19526</f>
      </c>
      <c r="U19527">
        <f>(L19527-K19527)/(2*D19527*0.01)</f>
      </c>
      <c r="V19527">
        <f>(L19527+K19527)/(D19527*0.0001)</f>
      </c>
    </row>
    <row r="19528">
      <c r="A19528" t="n">
        <v>2018</v>
      </c>
      <c r="B19528" t="inlineStr">
        <is>
          <t>01067242</t>
        </is>
      </c>
      <c r="C19528" t="inlineStr">
        <is>
          <t>비엘사이언스</t>
        </is>
      </c>
      <c r="D19528" t="n">
        <v>465674000</v>
      </c>
      <c r="E19528" t="n">
        <v>239309000</v>
      </c>
      <c r="F19528" t="n">
        <v>321357000</v>
      </c>
      <c r="G19528" t="n">
        <v>5998000</v>
      </c>
      <c r="H19528" t="n">
        <v>2.46</v>
      </c>
      <c r="I19528" t="n">
        <v>4.68</v>
      </c>
      <c r="K19528" t="n">
        <v>-24282000</v>
      </c>
      <c r="L19528" t="n">
        <v>28079000</v>
      </c>
      <c r="M19528" t="n">
        <v>27190000</v>
      </c>
      <c r="N19528" t="n">
        <v>-24036000</v>
      </c>
      <c r="O19528">
        <f>D19527</f>
      </c>
      <c r="P19528">
        <f>(E19528-F19528+G19528)/O19528*100</f>
      </c>
      <c r="Q19528">
        <f>H19527</f>
      </c>
      <c r="R19528">
        <f>I19527</f>
      </c>
      <c r="S19528">
        <f>H19528-H19527</f>
      </c>
      <c r="T19528">
        <f>I19528-I19527</f>
      </c>
      <c r="U19528">
        <f>(L19528-K19528)/(2*D19528*0.01)</f>
      </c>
      <c r="V19528">
        <f>(L19528+K19528)/(D19528*0.0001)</f>
      </c>
    </row>
    <row r="19529">
      <c r="A19529" t="n">
        <v>2019</v>
      </c>
      <c r="B19529" t="inlineStr">
        <is>
          <t>01067242</t>
        </is>
      </c>
      <c r="C19529" t="inlineStr">
        <is>
          <t>비엘사이언스</t>
        </is>
      </c>
      <c r="D19529" t="n">
        <v>514911000</v>
      </c>
      <c r="E19529" t="n">
        <v>208241000</v>
      </c>
      <c r="F19529" t="n">
        <v>90724000</v>
      </c>
      <c r="G19529" t="n">
        <v>11074000</v>
      </c>
      <c r="H19529" t="n">
        <v>2.4</v>
      </c>
      <c r="I19529" t="n">
        <v>4.68</v>
      </c>
      <c r="K19529" t="n">
        <v>-32553000</v>
      </c>
      <c r="L19529" t="n">
        <v>38508000</v>
      </c>
      <c r="M19529" t="n">
        <v>37245000</v>
      </c>
      <c r="N19529" t="n">
        <v>-32207000</v>
      </c>
      <c r="O19529">
        <f>D19528</f>
      </c>
      <c r="P19529">
        <f>(E19529-F19529+G19529)/O19529*100</f>
      </c>
      <c r="Q19529">
        <f>H19528</f>
      </c>
      <c r="R19529">
        <f>I19528</f>
      </c>
      <c r="S19529">
        <f>H19529-H19528</f>
      </c>
      <c r="T19529">
        <f>I19529-I19528</f>
      </c>
      <c r="U19529">
        <f>(L19529-K19529)/(2*D19529*0.01)</f>
      </c>
      <c r="V19529">
        <f>(L19529+K19529)/(D19529*0.0001)</f>
      </c>
    </row>
    <row r="19530">
      <c r="A19530" t="n">
        <v>2020</v>
      </c>
      <c r="B19530" t="inlineStr">
        <is>
          <t>01067242</t>
        </is>
      </c>
      <c r="C19530" t="inlineStr">
        <is>
          <t>비엘사이언스</t>
        </is>
      </c>
      <c r="D19530" t="n">
        <v>519145000</v>
      </c>
      <c r="E19530" t="n">
        <v>184889000</v>
      </c>
      <c r="F19530" t="n">
        <v>157772000</v>
      </c>
      <c r="G19530" t="n">
        <v>12014000</v>
      </c>
      <c r="H19530" t="n">
        <v>2.32</v>
      </c>
      <c r="I19530" t="n">
        <v>4.68</v>
      </c>
      <c r="K19530" t="n">
        <v>-36614000</v>
      </c>
      <c r="L19530" t="n">
        <v>42540000</v>
      </c>
      <c r="M19530" t="n">
        <v>41126000</v>
      </c>
      <c r="N19530" t="n">
        <v>-36198000</v>
      </c>
      <c r="O19530">
        <f>D19529</f>
      </c>
      <c r="P19530">
        <f>(E19530-F19530+G19530)/O19530*100</f>
      </c>
      <c r="Q19530">
        <f>H19529</f>
      </c>
      <c r="R19530">
        <f>I19529</f>
      </c>
      <c r="S19530">
        <f>H19530-H19529</f>
      </c>
      <c r="T19530">
        <f>I19530-I19529</f>
      </c>
      <c r="U19530">
        <f>(L19530-K19530)/(2*D19530*0.01)</f>
      </c>
      <c r="V19530">
        <f>(L19530+K19530)/(D19530*0.0001)</f>
      </c>
    </row>
    <row r="19531">
      <c r="A19531" t="n">
        <v>2014</v>
      </c>
      <c r="B19531" t="inlineStr">
        <is>
          <t>01067437</t>
        </is>
      </c>
      <c r="C19531" t="inlineStr">
        <is>
          <t>팍스넷경제티브이</t>
        </is>
      </c>
      <c r="D19531" t="n">
        <v>217779000</v>
      </c>
      <c r="E19531" t="n">
        <v>6219000</v>
      </c>
      <c r="G19531" t="n">
        <v>494000</v>
      </c>
      <c r="H19531" t="n">
        <v>3.02</v>
      </c>
      <c r="I19531" t="n">
        <v>3.42</v>
      </c>
      <c r="K19531" t="n">
        <v>-18245000</v>
      </c>
      <c r="L19531" t="n">
        <v>21556000</v>
      </c>
      <c r="M19531" t="n">
        <v>21679000</v>
      </c>
      <c r="N19531" t="n">
        <v>-18668000</v>
      </c>
      <c r="U19531">
        <f>(L19531-K19531)/(2*D19531*0.01)</f>
      </c>
      <c r="V19531">
        <f>(L19531+K19531)/(D19531*0.0001)</f>
      </c>
    </row>
    <row r="19532">
      <c r="A19532" t="n">
        <v>2015</v>
      </c>
      <c r="B19532" t="inlineStr">
        <is>
          <t>01067437</t>
        </is>
      </c>
      <c r="C19532" t="inlineStr">
        <is>
          <t>팍스넷경제티브이</t>
        </is>
      </c>
      <c r="D19532" t="n">
        <v>293440000</v>
      </c>
      <c r="E19532" t="n">
        <v>106710000</v>
      </c>
      <c r="F19532" t="n">
        <v>12495000</v>
      </c>
      <c r="G19532" t="n">
        <v>6503000</v>
      </c>
      <c r="H19532" t="n">
        <v>2.68</v>
      </c>
      <c r="I19532" t="n">
        <v>3.22</v>
      </c>
      <c r="K19532" t="n">
        <v>-25465000</v>
      </c>
      <c r="L19532" t="n">
        <v>30169000</v>
      </c>
      <c r="M19532" t="n">
        <v>30223000</v>
      </c>
      <c r="N19532" t="n">
        <v>-25968000</v>
      </c>
      <c r="O19532">
        <f>D19531</f>
      </c>
      <c r="P19532">
        <f>(E19532-F19532+G19532)/O19532*100</f>
      </c>
      <c r="Q19532">
        <f>H19531</f>
      </c>
      <c r="R19532">
        <f>I19531</f>
      </c>
      <c r="S19532">
        <f>H19532-H19531</f>
      </c>
      <c r="T19532">
        <f>I19532-I19531</f>
      </c>
      <c r="U19532">
        <f>(L19532-K19532)/(2*D19532*0.01)</f>
      </c>
      <c r="V19532">
        <f>(L19532+K19532)/(D19532*0.0001)</f>
      </c>
    </row>
    <row r="19533">
      <c r="A19533" t="n">
        <v>2016</v>
      </c>
      <c r="B19533" t="inlineStr">
        <is>
          <t>01067437</t>
        </is>
      </c>
      <c r="C19533" t="inlineStr">
        <is>
          <t>팍스넷경제티브이</t>
        </is>
      </c>
      <c r="D19533" t="n">
        <v>330893000</v>
      </c>
      <c r="E19533" t="n">
        <v>90657000</v>
      </c>
      <c r="F19533" t="n">
        <v>45804000</v>
      </c>
      <c r="G19533" t="n">
        <v>7453000</v>
      </c>
      <c r="H19533" t="n">
        <v>2.74</v>
      </c>
      <c r="I19533" t="n">
        <v>3.25</v>
      </c>
      <c r="K19533" t="n">
        <v>-28049000</v>
      </c>
      <c r="L19533" t="n">
        <v>33182000</v>
      </c>
      <c r="M19533" t="n">
        <v>33217000</v>
      </c>
      <c r="N19533" t="n">
        <v>-28585000</v>
      </c>
      <c r="O19533">
        <f>D19532</f>
      </c>
      <c r="P19533">
        <f>(E19533-F19533+G19533)/O19533*100</f>
      </c>
      <c r="Q19533">
        <f>H19532</f>
      </c>
      <c r="R19533">
        <f>I19532</f>
      </c>
      <c r="S19533">
        <f>H19533-H19532</f>
      </c>
      <c r="T19533">
        <f>I19533-I19532</f>
      </c>
      <c r="U19533">
        <f>(L19533-K19533)/(2*D19533*0.01)</f>
      </c>
      <c r="V19533">
        <f>(L19533+K19533)/(D19533*0.0001)</f>
      </c>
    </row>
    <row r="19534">
      <c r="A19534" t="n">
        <v>2017</v>
      </c>
      <c r="B19534" t="inlineStr">
        <is>
          <t>01067437</t>
        </is>
      </c>
      <c r="C19534" t="inlineStr">
        <is>
          <t>팍스넷경제티브이</t>
        </is>
      </c>
      <c r="D19534" t="n">
        <v>303183000</v>
      </c>
      <c r="O19534">
        <f>D19533</f>
      </c>
    </row>
    <row r="19535">
      <c r="A19535" t="n">
        <v>2019</v>
      </c>
      <c r="B19535" t="inlineStr">
        <is>
          <t>01067437</t>
        </is>
      </c>
      <c r="C19535" t="inlineStr">
        <is>
          <t>팍스넷경제티브이</t>
        </is>
      </c>
      <c r="D19535" t="n">
        <v>507228000</v>
      </c>
      <c r="E19535" t="n">
        <v>180896000</v>
      </c>
      <c r="F19535" t="n">
        <v>158009000</v>
      </c>
      <c r="G19535" t="n">
        <v>10958000</v>
      </c>
      <c r="H19535" t="n">
        <v>2.44</v>
      </c>
      <c r="I19535" t="n">
        <v>3.74</v>
      </c>
    </row>
    <row r="19536">
      <c r="A19536" t="n">
        <v>2020</v>
      </c>
      <c r="B19536" t="inlineStr">
        <is>
          <t>01067437</t>
        </is>
      </c>
      <c r="C19536" t="inlineStr">
        <is>
          <t>팍스넷경제티브이</t>
        </is>
      </c>
      <c r="D19536" t="n">
        <v>404328000</v>
      </c>
      <c r="E19536" t="n">
        <v>180947000</v>
      </c>
      <c r="F19536" t="n">
        <v>212748000</v>
      </c>
      <c r="G19536" t="n">
        <v>11502000</v>
      </c>
      <c r="H19536" t="n">
        <v>2.48</v>
      </c>
      <c r="I19536" t="n">
        <v>3.36</v>
      </c>
      <c r="O19536">
        <f>D19535</f>
      </c>
      <c r="P19536">
        <f>(E19536-F19536+G19536)/O19536*100</f>
      </c>
      <c r="Q19536">
        <f>H19535</f>
      </c>
      <c r="R19536">
        <f>I19535</f>
      </c>
      <c r="S19536">
        <f>H19536-H19535</f>
      </c>
      <c r="T19536">
        <f>I19536-I19535</f>
      </c>
    </row>
    <row r="19537">
      <c r="A19537" t="n">
        <v>2021</v>
      </c>
      <c r="B19537" t="inlineStr">
        <is>
          <t>01067437</t>
        </is>
      </c>
      <c r="C19537" t="inlineStr">
        <is>
          <t>팍스넷경제티브이</t>
        </is>
      </c>
      <c r="D19537" t="n">
        <v>387107000</v>
      </c>
      <c r="E19537" t="n">
        <v>143257000</v>
      </c>
      <c r="F19537" t="n">
        <v>146450000</v>
      </c>
      <c r="G19537" t="n">
        <v>9098000</v>
      </c>
      <c r="H19537" t="n">
        <v>3.01</v>
      </c>
      <c r="I19537" t="n">
        <v>3.65</v>
      </c>
      <c r="O19537">
        <f>D19536</f>
      </c>
      <c r="P19537">
        <f>(E19537-F19537+G19537)/O19537*100</f>
      </c>
      <c r="Q19537">
        <f>H19536</f>
      </c>
      <c r="R19537">
        <f>I19536</f>
      </c>
      <c r="S19537">
        <f>H19537-H19536</f>
      </c>
      <c r="T19537">
        <f>I19537-I19536</f>
      </c>
    </row>
    <row r="19538">
      <c r="A19538" t="n">
        <v>2022</v>
      </c>
      <c r="B19538" t="inlineStr">
        <is>
          <t>01067437</t>
        </is>
      </c>
      <c r="C19538" t="inlineStr">
        <is>
          <t>팍스넷경제티브이</t>
        </is>
      </c>
      <c r="D19538" t="n">
        <v>459963000</v>
      </c>
      <c r="E19538" t="n">
        <v>135926000</v>
      </c>
      <c r="F19538" t="n">
        <v>35612000</v>
      </c>
      <c r="G19538" t="n">
        <v>11117000</v>
      </c>
      <c r="H19538" t="n">
        <v>5.35</v>
      </c>
      <c r="I19538" t="n">
        <v>4.8</v>
      </c>
      <c r="O19538">
        <f>D19537</f>
      </c>
      <c r="P19538">
        <f>(E19538-F19538+G19538)/O19538*100</f>
      </c>
      <c r="Q19538">
        <f>H19537</f>
      </c>
      <c r="R19538">
        <f>I19537</f>
      </c>
      <c r="S19538">
        <f>H19538-H19537</f>
      </c>
      <c r="T19538">
        <f>I19538-I19537</f>
      </c>
    </row>
    <row r="19539">
      <c r="A19539" t="n">
        <v>2023</v>
      </c>
      <c r="B19539" t="inlineStr">
        <is>
          <t>01067437</t>
        </is>
      </c>
      <c r="C19539" t="inlineStr">
        <is>
          <t>팍스넷경제티브이</t>
        </is>
      </c>
      <c r="D19539" t="n">
        <v>547437000</v>
      </c>
      <c r="E19539" t="n">
        <v>107829000</v>
      </c>
      <c r="F19539" t="n">
        <v>74092000</v>
      </c>
      <c r="G19539" t="n">
        <v>19041000</v>
      </c>
      <c r="H19539" t="n">
        <v>4.56</v>
      </c>
      <c r="I19539" t="n">
        <v>5.32</v>
      </c>
      <c r="O19539">
        <f>D19538</f>
      </c>
      <c r="P19539">
        <f>(E19539-F19539+G19539)/O19539*100</f>
      </c>
      <c r="Q19539">
        <f>H19538</f>
      </c>
      <c r="R19539">
        <f>I19538</f>
      </c>
      <c r="S19539">
        <f>H19539-H19538</f>
      </c>
      <c r="T19539">
        <f>I19539-I19538</f>
      </c>
    </row>
    <row r="19540">
      <c r="A19540" t="n">
        <v>2022</v>
      </c>
      <c r="B19540" t="inlineStr">
        <is>
          <t>01067516</t>
        </is>
      </c>
      <c r="C19540" t="inlineStr">
        <is>
          <t>골프존</t>
        </is>
      </c>
      <c r="D19540" t="n">
        <v>596898000</v>
      </c>
      <c r="E19540" t="n">
        <v>74956000</v>
      </c>
      <c r="F19540" t="n">
        <v>4526000</v>
      </c>
      <c r="G19540" t="n">
        <v>17878000</v>
      </c>
      <c r="H19540" t="n">
        <v>5.82</v>
      </c>
      <c r="I19540" t="n">
        <v>2</v>
      </c>
      <c r="K19540" t="n">
        <v>-34824000</v>
      </c>
      <c r="L19540" t="n">
        <v>40084000</v>
      </c>
      <c r="M19540" t="n">
        <v>41301000</v>
      </c>
      <c r="N19540" t="n">
        <v>-36402000</v>
      </c>
      <c r="U19540">
        <f>(L19540-K19540)/(2*D19540*0.01)</f>
      </c>
      <c r="V19540">
        <f>(L19540+K19540)/(D19540*0.0001)</f>
      </c>
    </row>
    <row r="19541">
      <c r="A19541" t="n">
        <v>2023</v>
      </c>
      <c r="B19541" t="inlineStr">
        <is>
          <t>01067516</t>
        </is>
      </c>
      <c r="C19541" t="inlineStr">
        <is>
          <t>골프존</t>
        </is>
      </c>
      <c r="D19541" t="n">
        <v>986338000</v>
      </c>
      <c r="E19541" t="n">
        <v>308246000</v>
      </c>
      <c r="F19541" t="n">
        <v>21674000</v>
      </c>
      <c r="G19541" t="n">
        <v>33524000</v>
      </c>
      <c r="H19541" t="n">
        <v>4.2</v>
      </c>
      <c r="I19541" t="n">
        <v>2</v>
      </c>
      <c r="K19541" t="n">
        <v>-51549000</v>
      </c>
      <c r="L19541" t="n">
        <v>59086000</v>
      </c>
      <c r="M19541" t="n">
        <v>60387000</v>
      </c>
      <c r="N19541" t="n">
        <v>-53501000</v>
      </c>
      <c r="O19541">
        <f>D19540</f>
      </c>
      <c r="P19541">
        <f>(E19541-F19541+G19541)/O19541*100</f>
      </c>
      <c r="Q19541">
        <f>H19540</f>
      </c>
      <c r="R19541">
        <f>I19540</f>
      </c>
      <c r="S19541">
        <f>H19541-H19540</f>
      </c>
      <c r="T19541">
        <f>I19541-I19540</f>
      </c>
      <c r="U19541">
        <f>(L19541-K19541)/(2*D19541*0.01)</f>
      </c>
      <c r="V19541">
        <f>(L19541+K19541)/(D19541*0.0001)</f>
      </c>
    </row>
    <row r="19542">
      <c r="A19542" t="n">
        <v>2024</v>
      </c>
      <c r="B19542" t="inlineStr">
        <is>
          <t>01067516</t>
        </is>
      </c>
      <c r="C19542" t="inlineStr">
        <is>
          <t>골프존</t>
        </is>
      </c>
      <c r="D19542" t="n">
        <v>140481000</v>
      </c>
      <c r="E19542" t="n">
        <v>259069000</v>
      </c>
      <c r="F19542" t="n">
        <v>676999000</v>
      </c>
      <c r="G19542" t="n">
        <v>33633000</v>
      </c>
      <c r="O19542">
        <f>D19541</f>
      </c>
      <c r="P19542">
        <f>(E19542-F19542+G19542)/O19542*100</f>
      </c>
    </row>
    <row r="19543">
      <c r="A19543" t="n">
        <v>2025</v>
      </c>
      <c r="B19543" t="inlineStr">
        <is>
          <t>01067516</t>
        </is>
      </c>
      <c r="C19543" t="inlineStr">
        <is>
          <t>골프존</t>
        </is>
      </c>
      <c r="D19543" t="n">
        <v>158466000</v>
      </c>
      <c r="E19543" t="n">
        <v>25253000</v>
      </c>
      <c r="F19543" t="n">
        <v>3689000</v>
      </c>
      <c r="G19543" t="n">
        <v>0</v>
      </c>
      <c r="O19543">
        <f>D19542</f>
      </c>
      <c r="P19543">
        <f>(E19543-F19543+G19543)/O19543*100</f>
      </c>
    </row>
    <row r="19544">
      <c r="A19544" t="n">
        <v>2017</v>
      </c>
      <c r="B19544" t="inlineStr">
        <is>
          <t>01067808</t>
        </is>
      </c>
      <c r="C19544" t="inlineStr">
        <is>
          <t>넵튠</t>
        </is>
      </c>
      <c r="D19544" t="n">
        <v>2361132000</v>
      </c>
      <c r="E19544" t="n">
        <v>905611000</v>
      </c>
      <c r="F19544" t="n">
        <v>291190000</v>
      </c>
      <c r="G19544" t="n">
        <v>37288000</v>
      </c>
      <c r="H19544" t="n">
        <v>3.2</v>
      </c>
      <c r="I19544" t="n">
        <v>3.76</v>
      </c>
      <c r="J19544" t="n">
        <v>9.449999999999999</v>
      </c>
      <c r="K19544" t="n">
        <v>-186179000</v>
      </c>
      <c r="L19544" t="n">
        <v>217107000</v>
      </c>
      <c r="M19544" t="n">
        <v>217765000</v>
      </c>
      <c r="N19544" t="n">
        <v>-190065000</v>
      </c>
      <c r="U19544">
        <f>(L19544-K19544)/(2*D19544*0.01)</f>
      </c>
      <c r="V19544">
        <f>(L19544+K19544)/(D19544*0.0001)</f>
      </c>
    </row>
    <row r="19545">
      <c r="A19545" t="n">
        <v>2018</v>
      </c>
      <c r="B19545" t="inlineStr">
        <is>
          <t>01067808</t>
        </is>
      </c>
      <c r="C19545" t="inlineStr">
        <is>
          <t>넵튠</t>
        </is>
      </c>
      <c r="D19545" t="n">
        <v>3872322000</v>
      </c>
      <c r="E19545" t="n">
        <v>1287794000</v>
      </c>
      <c r="F19545" t="n">
        <v>159801000</v>
      </c>
      <c r="G19545" t="n">
        <v>69289000</v>
      </c>
      <c r="H19545" t="n">
        <v>2.71</v>
      </c>
      <c r="I19545" t="n">
        <v>3.715</v>
      </c>
      <c r="J19545" t="n">
        <v>9.720000000000001</v>
      </c>
      <c r="K19545" t="n">
        <v>-510326000</v>
      </c>
      <c r="L19545" t="n">
        <v>167586000</v>
      </c>
      <c r="M19545" t="n">
        <v>166803000</v>
      </c>
      <c r="N19545" t="n">
        <v>-515447000</v>
      </c>
      <c r="O19545">
        <f>D19544</f>
      </c>
      <c r="P19545">
        <f>(E19545-F19545+G19545)/O19545*100</f>
      </c>
      <c r="Q19545">
        <f>H19544</f>
      </c>
      <c r="R19545">
        <f>I19544</f>
      </c>
      <c r="S19545">
        <f>H19545-H19544</f>
      </c>
      <c r="T19545">
        <f>I19545-I19544</f>
      </c>
      <c r="U19545">
        <f>(L19545-K19545)/(2*D19545*0.01)</f>
      </c>
    </row>
    <row r="19546">
      <c r="A19546" t="n">
        <v>2019</v>
      </c>
      <c r="B19546" t="inlineStr">
        <is>
          <t>01067808</t>
        </is>
      </c>
      <c r="C19546" t="inlineStr">
        <is>
          <t>넵튠</t>
        </is>
      </c>
      <c r="D19546" t="n">
        <v>4080068000</v>
      </c>
      <c r="E19546" t="n">
        <v>1230991000</v>
      </c>
      <c r="F19546" t="n">
        <v>738665000</v>
      </c>
      <c r="G19546" t="n">
        <v>87645000</v>
      </c>
      <c r="H19546" t="n">
        <v>2.405</v>
      </c>
      <c r="I19546" t="n">
        <v>3.87</v>
      </c>
      <c r="J19546" t="n">
        <v>11.12</v>
      </c>
      <c r="K19546" t="n">
        <v>-406299000</v>
      </c>
      <c r="L19546" t="n">
        <v>482284000</v>
      </c>
      <c r="M19546" t="n">
        <v>480142000</v>
      </c>
      <c r="N19546" t="n">
        <v>-412115000</v>
      </c>
      <c r="O19546">
        <f>D19545</f>
      </c>
      <c r="P19546">
        <f>(E19546-F19546+G19546)/O19546*100</f>
      </c>
      <c r="Q19546">
        <f>H19545</f>
      </c>
      <c r="R19546">
        <f>I19545</f>
      </c>
      <c r="S19546">
        <f>H19546-H19545</f>
      </c>
      <c r="T19546">
        <f>I19546-I19545</f>
      </c>
      <c r="U19546">
        <f>(L19546-K19546)/(2*D19546*0.01)</f>
      </c>
      <c r="V19546">
        <f>(L19546+K19546)/(D19546*0.0001)</f>
      </c>
    </row>
    <row r="19547">
      <c r="A19547" t="n">
        <v>2020</v>
      </c>
      <c r="B19547" t="inlineStr">
        <is>
          <t>01067808</t>
        </is>
      </c>
      <c r="C19547" t="inlineStr">
        <is>
          <t>넵튠</t>
        </is>
      </c>
      <c r="D19547" t="n">
        <v>4812586000</v>
      </c>
      <c r="E19547" t="n">
        <v>1394092000</v>
      </c>
      <c r="F19547" t="n">
        <v>966074000</v>
      </c>
      <c r="G19547" t="n">
        <v>85396000</v>
      </c>
      <c r="H19547" t="n">
        <v>2.52</v>
      </c>
      <c r="I19547" t="n">
        <v>5</v>
      </c>
      <c r="J19547" t="n">
        <v>11.57</v>
      </c>
      <c r="O19547">
        <f>D19546</f>
      </c>
      <c r="P19547">
        <f>(E19547-F19547+G19547)/O19547*100</f>
      </c>
      <c r="Q19547">
        <f>H19546</f>
      </c>
      <c r="R19547">
        <f>I19546</f>
      </c>
      <c r="S19547">
        <f>H19547-H19546</f>
      </c>
      <c r="T19547">
        <f>I19547-I19546</f>
      </c>
    </row>
    <row r="19548">
      <c r="A19548" t="n">
        <v>2021</v>
      </c>
      <c r="B19548" t="inlineStr">
        <is>
          <t>01067808</t>
        </is>
      </c>
      <c r="C19548" t="inlineStr">
        <is>
          <t>넵튠</t>
        </is>
      </c>
      <c r="D19548" t="n">
        <v>5787983000</v>
      </c>
      <c r="E19548" t="n">
        <v>1403432000</v>
      </c>
      <c r="F19548" t="n">
        <v>742676000</v>
      </c>
      <c r="G19548" t="n">
        <v>115715000</v>
      </c>
      <c r="H19548" t="n">
        <v>3.015</v>
      </c>
      <c r="I19548" t="n">
        <v>5</v>
      </c>
      <c r="J19548" t="n">
        <v>11.22</v>
      </c>
      <c r="K19548" t="n">
        <v>-531475000</v>
      </c>
      <c r="L19548" t="n">
        <v>628449000</v>
      </c>
      <c r="M19548" t="n">
        <v>609944000</v>
      </c>
      <c r="N19548" t="n">
        <v>-527330000</v>
      </c>
      <c r="O19548">
        <f>D19547</f>
      </c>
      <c r="P19548">
        <f>(E19548-F19548+G19548)/O19548*100</f>
      </c>
      <c r="Q19548">
        <f>H19547</f>
      </c>
      <c r="R19548">
        <f>I19547</f>
      </c>
      <c r="S19548">
        <f>H19548-H19547</f>
      </c>
      <c r="T19548">
        <f>I19548-I19547</f>
      </c>
      <c r="U19548">
        <f>(L19548-K19548)/(2*D19548*0.01)</f>
      </c>
      <c r="V19548">
        <f>(L19548+K19548)/(D19548*0.0001)</f>
      </c>
    </row>
    <row r="19549">
      <c r="A19549" t="n">
        <v>2022</v>
      </c>
      <c r="B19549" t="inlineStr">
        <is>
          <t>01067808</t>
        </is>
      </c>
      <c r="C19549" t="inlineStr">
        <is>
          <t>넵튠</t>
        </is>
      </c>
      <c r="D19549" t="n">
        <v>5699360000</v>
      </c>
      <c r="O19549">
        <f>D19548</f>
      </c>
    </row>
    <row r="19550">
      <c r="A19550" t="n">
        <v>2023</v>
      </c>
      <c r="B19550" t="inlineStr">
        <is>
          <t>01067808</t>
        </is>
      </c>
      <c r="C19550" t="inlineStr">
        <is>
          <t>넵튠</t>
        </is>
      </c>
      <c r="D19550" t="n">
        <v>6622476000</v>
      </c>
      <c r="O19550">
        <f>D19549</f>
      </c>
    </row>
    <row r="19551">
      <c r="A19551" t="n">
        <v>2024</v>
      </c>
      <c r="B19551" t="inlineStr">
        <is>
          <t>01067808</t>
        </is>
      </c>
      <c r="C19551" t="inlineStr">
        <is>
          <t>넵튠</t>
        </is>
      </c>
      <c r="D19551" t="n">
        <v>6115694000</v>
      </c>
      <c r="O19551">
        <f>D19550</f>
      </c>
    </row>
    <row r="19552">
      <c r="A19552" t="n">
        <v>2020</v>
      </c>
      <c r="B19552" t="inlineStr">
        <is>
          <t>01068348</t>
        </is>
      </c>
      <c r="C19552" t="inlineStr">
        <is>
          <t>러셀</t>
        </is>
      </c>
      <c r="D19552" t="n">
        <v>479991366</v>
      </c>
      <c r="E19552" t="n">
        <v>85335429</v>
      </c>
      <c r="F19552" t="n">
        <v>13292400</v>
      </c>
      <c r="G19552" t="n">
        <v>8561511</v>
      </c>
      <c r="H19552" t="n">
        <v>3.02</v>
      </c>
      <c r="I19552" t="n">
        <v>3</v>
      </c>
    </row>
    <row r="19553">
      <c r="A19553" t="n">
        <v>2021</v>
      </c>
      <c r="B19553" t="inlineStr">
        <is>
          <t>01068348</t>
        </is>
      </c>
      <c r="C19553" t="inlineStr">
        <is>
          <t>러셀</t>
        </is>
      </c>
      <c r="D19553" t="n">
        <v>400472952</v>
      </c>
      <c r="E19553" t="n">
        <v>112273692</v>
      </c>
      <c r="F19553" t="n">
        <v>69194873</v>
      </c>
      <c r="G19553" t="n">
        <v>13887108</v>
      </c>
      <c r="H19553" t="n">
        <v>3.52</v>
      </c>
      <c r="I19553" t="n">
        <v>3</v>
      </c>
      <c r="K19553" t="n">
        <v>-25870384</v>
      </c>
      <c r="L19553" t="n">
        <v>30556035</v>
      </c>
      <c r="M19553" t="n">
        <v>31412795</v>
      </c>
      <c r="N19553" t="n">
        <v>-26970314</v>
      </c>
      <c r="O19553">
        <f>D19552</f>
      </c>
      <c r="P19553">
        <f>(E19553-F19553+G19553)/O19553*100</f>
      </c>
      <c r="Q19553">
        <f>H19552</f>
      </c>
      <c r="R19553">
        <f>I19552</f>
      </c>
      <c r="S19553">
        <f>H19553-H19552</f>
      </c>
      <c r="T19553">
        <f>I19553-I19552</f>
      </c>
      <c r="U19553">
        <f>(L19553-K19553)/(2*D19553*0.01)</f>
      </c>
      <c r="V19553">
        <f>(L19553+K19553)/(D19553*0.0001)</f>
      </c>
    </row>
    <row r="19554">
      <c r="A19554" t="n">
        <v>2022</v>
      </c>
      <c r="B19554" t="inlineStr">
        <is>
          <t>01068348</t>
        </is>
      </c>
      <c r="C19554" t="inlineStr">
        <is>
          <t>러셀</t>
        </is>
      </c>
      <c r="D19554" t="n">
        <v>479210261</v>
      </c>
      <c r="E19554" t="n">
        <v>128797608</v>
      </c>
      <c r="F19554" t="n">
        <v>58562147</v>
      </c>
      <c r="G19554" t="n">
        <v>13384248</v>
      </c>
      <c r="H19554" t="n">
        <v>5.87</v>
      </c>
      <c r="I19554" t="n">
        <v>4.3</v>
      </c>
      <c r="J19554" t="n">
        <v>8.5</v>
      </c>
      <c r="K19554" t="n">
        <v>-28574672</v>
      </c>
      <c r="L19554" t="n">
        <v>33344288</v>
      </c>
      <c r="M19554" t="n">
        <v>35128225</v>
      </c>
      <c r="N19554" t="n">
        <v>-30429342</v>
      </c>
      <c r="O19554">
        <f>D19553</f>
      </c>
      <c r="P19554">
        <f>(E19554-F19554+G19554)/O19554*100</f>
      </c>
      <c r="Q19554">
        <f>H19553</f>
      </c>
      <c r="R19554">
        <f>I19553</f>
      </c>
      <c r="S19554">
        <f>H19554-H19553</f>
      </c>
      <c r="T19554">
        <f>I19554-I19553</f>
      </c>
      <c r="U19554">
        <f>(L19554-K19554)/(2*D19554*0.01)</f>
      </c>
      <c r="V19554">
        <f>(L19554+K19554)/(D19554*0.0001)</f>
      </c>
    </row>
    <row r="19555">
      <c r="A19555" t="n">
        <v>2023</v>
      </c>
      <c r="B19555" t="inlineStr">
        <is>
          <t>01068348</t>
        </is>
      </c>
      <c r="C19555" t="inlineStr">
        <is>
          <t>러셀</t>
        </is>
      </c>
      <c r="D19555" t="n">
        <v>743746700</v>
      </c>
      <c r="E19555" t="n">
        <v>161805672</v>
      </c>
      <c r="F19555" t="n">
        <v>48247458</v>
      </c>
      <c r="G19555" t="n">
        <v>26548728</v>
      </c>
      <c r="H19555" t="n">
        <v>5.07</v>
      </c>
      <c r="I19555" t="n">
        <v>4</v>
      </c>
      <c r="K19555" t="n">
        <v>47057312</v>
      </c>
      <c r="L19555" t="n">
        <v>47057312</v>
      </c>
      <c r="M19555" t="n">
        <v>-42711523</v>
      </c>
      <c r="N19555" t="n">
        <v>-42711523</v>
      </c>
      <c r="O19555">
        <f>D19554</f>
      </c>
      <c r="P19555">
        <f>(E19555-F19555+G19555)/O19555*100</f>
      </c>
      <c r="Q19555">
        <f>H19554</f>
      </c>
      <c r="R19555">
        <f>I19554</f>
      </c>
      <c r="S19555">
        <f>H19555-H19554</f>
      </c>
      <c r="T19555">
        <f>I19555-I19554</f>
      </c>
    </row>
    <row r="19556">
      <c r="A19556" t="n">
        <v>2024</v>
      </c>
      <c r="B19556" t="inlineStr">
        <is>
          <t>01068348</t>
        </is>
      </c>
      <c r="C19556" t="inlineStr">
        <is>
          <t>러셀</t>
        </is>
      </c>
      <c r="D19556" t="n">
        <v>956027055</v>
      </c>
      <c r="E19556" t="n">
        <v>186104232</v>
      </c>
      <c r="F19556" t="n">
        <v>83977291</v>
      </c>
      <c r="G19556" t="n">
        <v>25350516</v>
      </c>
      <c r="H19556" t="n">
        <v>4.58</v>
      </c>
      <c r="I19556" t="n">
        <v>4</v>
      </c>
      <c r="J19556" t="n">
        <v>8.91</v>
      </c>
      <c r="K19556" t="n">
        <v>-56886831</v>
      </c>
      <c r="L19556" t="n">
        <v>66372281</v>
      </c>
      <c r="M19556" t="n">
        <v>66150385</v>
      </c>
      <c r="N19556" t="n">
        <v>-57738832</v>
      </c>
      <c r="O19556">
        <f>D19555</f>
      </c>
      <c r="P19556">
        <f>(E19556-F19556+G19556)/O19556*100</f>
      </c>
      <c r="Q19556">
        <f>H19555</f>
      </c>
      <c r="R19556">
        <f>I19555</f>
      </c>
      <c r="S19556">
        <f>H19556-H19555</f>
      </c>
      <c r="T19556">
        <f>I19556-I19555</f>
      </c>
      <c r="U19556">
        <f>(L19556-K19556)/(2*D19556*0.01)</f>
      </c>
      <c r="V19556">
        <f>(L19556+K19556)/(D19556*0.0001)</f>
      </c>
    </row>
    <row r="19557">
      <c r="A19557" t="n">
        <v>2025</v>
      </c>
      <c r="B19557" t="inlineStr">
        <is>
          <t>01068348</t>
        </is>
      </c>
      <c r="C19557" t="inlineStr">
        <is>
          <t>러셀</t>
        </is>
      </c>
      <c r="D19557" t="n">
        <v>982481076</v>
      </c>
      <c r="E19557" t="n">
        <v>243721632</v>
      </c>
      <c r="F19557" t="n">
        <v>230088993</v>
      </c>
      <c r="G19557" t="n">
        <v>36706290</v>
      </c>
      <c r="H19557" t="n">
        <v>4.85</v>
      </c>
      <c r="I19557" t="n">
        <v>4</v>
      </c>
      <c r="J19557" t="n">
        <v>8.4664</v>
      </c>
      <c r="K19557" t="n">
        <v>-74184354</v>
      </c>
      <c r="L19557" t="n">
        <v>85137118</v>
      </c>
      <c r="M19557" t="n">
        <v>85097277</v>
      </c>
      <c r="N19557" t="n">
        <v>-75490204</v>
      </c>
      <c r="O19557">
        <f>D19556</f>
      </c>
      <c r="P19557">
        <f>(E19557-F19557+G19557)/O19557*100</f>
      </c>
      <c r="Q19557">
        <f>H19556</f>
      </c>
      <c r="R19557">
        <f>I19556</f>
      </c>
      <c r="S19557">
        <f>H19557-H19556</f>
      </c>
      <c r="T19557">
        <f>I19557-I19556</f>
      </c>
      <c r="U19557">
        <f>(L19557-K19557)/(2*D19557*0.01)</f>
      </c>
      <c r="V19557">
        <f>(L19557+K19557)/(D19557*0.0001)</f>
      </c>
    </row>
    <row r="19558">
      <c r="A19558" t="n">
        <v>2017</v>
      </c>
      <c r="B19558" t="inlineStr">
        <is>
          <t>01068658</t>
        </is>
      </c>
      <c r="C19558" t="inlineStr">
        <is>
          <t>선샤인푸드</t>
        </is>
      </c>
      <c r="D19558" t="n">
        <v>2572431000</v>
      </c>
      <c r="E19558" t="n">
        <v>1160495000</v>
      </c>
      <c r="F19558" t="n">
        <v>528385000</v>
      </c>
      <c r="G19558" t="n">
        <v>26293000</v>
      </c>
      <c r="H19558" t="n">
        <v>2.31</v>
      </c>
      <c r="I19558" t="n">
        <v>5.22</v>
      </c>
      <c r="J19558" t="n">
        <v>1.9</v>
      </c>
      <c r="K19558" t="n">
        <v>-45622000</v>
      </c>
      <c r="L19558" t="n">
        <v>47947000</v>
      </c>
      <c r="M19558" t="n">
        <v>47453000</v>
      </c>
      <c r="N19558" t="n">
        <v>-46002000</v>
      </c>
      <c r="U19558">
        <f>(L19558-K19558)/(2*D19558*0.01)</f>
      </c>
      <c r="V19558">
        <f>(L19558+K19558)/(D19558*0.0001)</f>
      </c>
    </row>
    <row r="19559">
      <c r="A19559" t="n">
        <v>2018</v>
      </c>
      <c r="B19559" t="inlineStr">
        <is>
          <t>01068658</t>
        </is>
      </c>
      <c r="C19559" t="inlineStr">
        <is>
          <t>선샤인푸드</t>
        </is>
      </c>
      <c r="D19559" t="n">
        <v>3429625000</v>
      </c>
      <c r="E19559" t="n">
        <v>1565454000</v>
      </c>
      <c r="F19559" t="n">
        <v>845651000</v>
      </c>
      <c r="G19559" t="n">
        <v>47750000</v>
      </c>
      <c r="H19559" t="n">
        <v>2.23</v>
      </c>
      <c r="I19559" t="n">
        <v>5.25</v>
      </c>
      <c r="K19559" t="n">
        <v>-86116000</v>
      </c>
      <c r="L19559" t="n">
        <v>92216000</v>
      </c>
      <c r="M19559" t="n">
        <v>90966000</v>
      </c>
      <c r="N19559" t="n">
        <v>-86598000</v>
      </c>
      <c r="O19559">
        <f>D19558</f>
      </c>
      <c r="P19559">
        <f>(E19559-F19559+G19559)/O19559*100</f>
      </c>
      <c r="Q19559">
        <f>H19558</f>
      </c>
      <c r="R19559">
        <f>I19558</f>
      </c>
      <c r="S19559">
        <f>H19559-H19558</f>
      </c>
      <c r="T19559">
        <f>I19559-I19558</f>
      </c>
      <c r="U19559">
        <f>(L19559-K19559)/(2*D19559*0.01)</f>
      </c>
      <c r="V19559">
        <f>(L19559+K19559)/(D19559*0.0001)</f>
      </c>
    </row>
    <row r="19560">
      <c r="A19560" t="n">
        <v>2019</v>
      </c>
      <c r="B19560" t="inlineStr">
        <is>
          <t>01068658</t>
        </is>
      </c>
      <c r="C19560" t="inlineStr">
        <is>
          <t>선샤인푸드</t>
        </is>
      </c>
      <c r="D19560" t="n">
        <v>3916205000</v>
      </c>
      <c r="E19560" t="n">
        <v>2304053000</v>
      </c>
      <c r="F19560" t="n">
        <v>1306451000</v>
      </c>
      <c r="G19560" t="n">
        <v>51096000</v>
      </c>
      <c r="H19560" t="n">
        <v>1.68</v>
      </c>
      <c r="I19560" t="n">
        <v>3.75</v>
      </c>
      <c r="K19560" t="n">
        <v>-61243000</v>
      </c>
      <c r="L19560" t="n">
        <v>64146000</v>
      </c>
      <c r="M19560" t="n">
        <v>63638000</v>
      </c>
      <c r="N19560" t="n">
        <v>-61894000</v>
      </c>
      <c r="O19560">
        <f>D19559</f>
      </c>
      <c r="P19560">
        <f>(E19560-F19560+G19560)/O19560*100</f>
      </c>
      <c r="Q19560">
        <f>H19559</f>
      </c>
      <c r="R19560">
        <f>I19559</f>
      </c>
      <c r="S19560">
        <f>H19560-H19559</f>
      </c>
      <c r="T19560">
        <f>I19560-I19559</f>
      </c>
      <c r="U19560">
        <f>(L19560-K19560)/(2*D19560*0.01)</f>
      </c>
      <c r="V19560">
        <f>(L19560+K19560)/(D19560*0.0001)</f>
      </c>
    </row>
    <row r="19561">
      <c r="A19561" t="n">
        <v>2020</v>
      </c>
      <c r="B19561" t="inlineStr">
        <is>
          <t>01068658</t>
        </is>
      </c>
      <c r="C19561" t="inlineStr">
        <is>
          <t>선샤인푸드</t>
        </is>
      </c>
      <c r="D19561" t="n">
        <v>4130965000</v>
      </c>
      <c r="E19561" t="n">
        <v>2026848000</v>
      </c>
      <c r="F19561" t="n">
        <v>1465047000</v>
      </c>
      <c r="G19561" t="n">
        <v>37873000</v>
      </c>
      <c r="H19561" t="n">
        <v>1.45</v>
      </c>
      <c r="I19561" t="n">
        <v>3.66</v>
      </c>
      <c r="K19561" t="n">
        <v>-59007000</v>
      </c>
      <c r="L19561" t="n">
        <v>61624000</v>
      </c>
      <c r="M19561" t="n">
        <v>61006000</v>
      </c>
      <c r="N19561" t="n">
        <v>-59498000</v>
      </c>
      <c r="O19561">
        <f>D19560</f>
      </c>
      <c r="P19561">
        <f>(E19561-F19561+G19561)/O19561*100</f>
      </c>
      <c r="Q19561">
        <f>H19560</f>
      </c>
      <c r="R19561">
        <f>I19560</f>
      </c>
      <c r="S19561">
        <f>H19561-H19560</f>
      </c>
      <c r="T19561">
        <f>I19561-I19560</f>
      </c>
      <c r="U19561">
        <f>(L19561-K19561)/(2*D19561*0.01)</f>
      </c>
      <c r="V19561">
        <f>(L19561+K19561)/(D19561*0.0001)</f>
      </c>
    </row>
    <row r="19562">
      <c r="A19562" t="n">
        <v>2021</v>
      </c>
      <c r="B19562" t="inlineStr">
        <is>
          <t>01068658</t>
        </is>
      </c>
      <c r="C19562" t="inlineStr">
        <is>
          <t>선샤인푸드</t>
        </is>
      </c>
      <c r="D19562" t="n">
        <v>3598541000</v>
      </c>
      <c r="E19562" t="n">
        <v>1522497000</v>
      </c>
      <c r="F19562" t="n">
        <v>2113224000</v>
      </c>
      <c r="G19562" t="n">
        <v>40034000</v>
      </c>
      <c r="H19562" t="n">
        <v>2.35</v>
      </c>
      <c r="I19562" t="n">
        <v>3.43</v>
      </c>
      <c r="J19562" t="n">
        <v>1.82</v>
      </c>
      <c r="K19562" t="n">
        <v>-54270000</v>
      </c>
      <c r="L19562" t="n">
        <v>56712000</v>
      </c>
      <c r="M19562" t="n">
        <v>56623000</v>
      </c>
      <c r="N19562" t="n">
        <v>-55173000</v>
      </c>
      <c r="O19562">
        <f>D19561</f>
      </c>
      <c r="P19562">
        <f>(E19562-F19562+G19562)/O19562*100</f>
      </c>
      <c r="Q19562">
        <f>H19561</f>
      </c>
      <c r="R19562">
        <f>I19561</f>
      </c>
      <c r="S19562">
        <f>H19562-H19561</f>
      </c>
      <c r="T19562">
        <f>I19562-I19561</f>
      </c>
      <c r="U19562">
        <f>(L19562-K19562)/(2*D19562*0.01)</f>
      </c>
      <c r="V19562">
        <f>(L19562+K19562)/(D19562*0.0001)</f>
      </c>
    </row>
    <row r="19563">
      <c r="A19563" t="n">
        <v>2022</v>
      </c>
      <c r="B19563" t="inlineStr">
        <is>
          <t>01068658</t>
        </is>
      </c>
      <c r="C19563" t="inlineStr">
        <is>
          <t>선샤인푸드</t>
        </is>
      </c>
      <c r="D19563" t="n">
        <v>3842053000</v>
      </c>
      <c r="E19563" t="n">
        <v>1422162000</v>
      </c>
      <c r="F19563" t="n">
        <v>1428323000</v>
      </c>
      <c r="G19563" t="n">
        <v>75110000</v>
      </c>
      <c r="H19563" t="n">
        <v>5.15</v>
      </c>
      <c r="I19563" t="n">
        <v>3.25</v>
      </c>
      <c r="J19563" t="n">
        <v>1.69</v>
      </c>
      <c r="K19563" t="n">
        <v>-49584000</v>
      </c>
      <c r="L19563" t="n">
        <v>51634000</v>
      </c>
      <c r="M19563" t="n">
        <v>52999000</v>
      </c>
      <c r="N19563" t="n">
        <v>-51764000</v>
      </c>
      <c r="O19563">
        <f>D19562</f>
      </c>
      <c r="P19563">
        <f>(E19563-F19563+G19563)/O19563*100</f>
      </c>
      <c r="Q19563">
        <f>H19562</f>
      </c>
      <c r="R19563">
        <f>I19562</f>
      </c>
      <c r="S19563">
        <f>H19563-H19562</f>
      </c>
      <c r="T19563">
        <f>I19563-I19562</f>
      </c>
      <c r="U19563">
        <f>(L19563-K19563)/(2*D19563*0.01)</f>
      </c>
      <c r="V19563">
        <f>(L19563+K19563)/(D19563*0.0001)</f>
      </c>
    </row>
    <row r="19564">
      <c r="A19564" t="n">
        <v>2023</v>
      </c>
      <c r="B19564" t="inlineStr">
        <is>
          <t>01068658</t>
        </is>
      </c>
      <c r="C19564" t="inlineStr">
        <is>
          <t>선샤인푸드</t>
        </is>
      </c>
      <c r="D19564" t="n">
        <v>3465918000</v>
      </c>
      <c r="E19564" t="n">
        <v>1363273000</v>
      </c>
      <c r="F19564" t="n">
        <v>1921317000</v>
      </c>
      <c r="G19564" t="n">
        <v>108777000</v>
      </c>
      <c r="H19564" t="n">
        <v>3.96</v>
      </c>
      <c r="I19564" t="n">
        <v>3.12</v>
      </c>
      <c r="J19564" t="n">
        <v>1.78</v>
      </c>
      <c r="K19564" t="n">
        <v>-49895000</v>
      </c>
      <c r="L19564" t="n">
        <v>52053000</v>
      </c>
      <c r="M19564" t="n">
        <v>52791000</v>
      </c>
      <c r="N19564" t="n">
        <v>-51493000</v>
      </c>
      <c r="O19564">
        <f>D19563</f>
      </c>
      <c r="P19564">
        <f>(E19564-F19564+G19564)/O19564*100</f>
      </c>
      <c r="Q19564">
        <f>H19563</f>
      </c>
      <c r="R19564">
        <f>I19563</f>
      </c>
      <c r="S19564">
        <f>H19564-H19563</f>
      </c>
      <c r="T19564">
        <f>I19564-I19563</f>
      </c>
      <c r="U19564">
        <f>(L19564-K19564)/(2*D19564*0.01)</f>
      </c>
      <c r="V19564">
        <f>(L19564+K19564)/(D19564*0.0001)</f>
      </c>
    </row>
    <row r="19565">
      <c r="A19565" t="n">
        <v>2024</v>
      </c>
      <c r="B19565" t="inlineStr">
        <is>
          <t>01068658</t>
        </is>
      </c>
      <c r="C19565" t="inlineStr">
        <is>
          <t>선샤인푸드</t>
        </is>
      </c>
      <c r="D19565" t="n">
        <v>109491000</v>
      </c>
      <c r="E19565" t="n">
        <v>971968000</v>
      </c>
      <c r="F19565" t="n">
        <v>4165242000</v>
      </c>
      <c r="G19565" t="n">
        <v>88372000</v>
      </c>
      <c r="H19565" t="n">
        <v>4.68</v>
      </c>
      <c r="I19565" t="n">
        <v>4.76</v>
      </c>
      <c r="J19565" t="n">
        <v>10.55</v>
      </c>
      <c r="K19565" t="n">
        <v>-6402000</v>
      </c>
      <c r="L19565" t="n">
        <v>7546000</v>
      </c>
      <c r="M19565" t="n">
        <v>7689000</v>
      </c>
      <c r="N19565" t="n">
        <v>-6619000</v>
      </c>
      <c r="O19565">
        <f>D19564</f>
      </c>
      <c r="P19565">
        <f>(E19565-F19565+G19565)/O19565*100</f>
      </c>
      <c r="Q19565">
        <f>H19564</f>
      </c>
      <c r="R19565">
        <f>I19564</f>
      </c>
      <c r="S19565">
        <f>H19565-H19564</f>
      </c>
      <c r="T19565">
        <f>I19565-I19564</f>
      </c>
      <c r="U19565">
        <f>(L19565-K19565)/(2*D19565*0.01)</f>
      </c>
      <c r="V19565">
        <f>(L19565+K19565)/(D19565*0.0001)</f>
      </c>
    </row>
    <row r="19566">
      <c r="A19566" t="n">
        <v>2019</v>
      </c>
      <c r="B19566" t="inlineStr">
        <is>
          <t>01069736</t>
        </is>
      </c>
      <c r="C19566" t="inlineStr">
        <is>
          <t>한독크린텍</t>
        </is>
      </c>
      <c r="D19566" t="n">
        <v>3486139379</v>
      </c>
      <c r="E19566" t="n">
        <v>809830223</v>
      </c>
      <c r="F19566" t="n">
        <v>82022676</v>
      </c>
      <c r="G19566" t="n">
        <v>47962698</v>
      </c>
      <c r="H19566" t="n">
        <v>2.18</v>
      </c>
      <c r="I19566" t="n">
        <v>5.8</v>
      </c>
      <c r="J19566" t="n">
        <v>9.25</v>
      </c>
      <c r="K19566" t="n">
        <v>-290131270</v>
      </c>
      <c r="L19566" t="n">
        <v>339393040</v>
      </c>
      <c r="M19566" t="n">
        <v>323837160</v>
      </c>
      <c r="N19566" t="n">
        <v>-283611616</v>
      </c>
      <c r="U19566">
        <f>(L19566-K19566)/(2*D19566*0.01)</f>
      </c>
      <c r="V19566">
        <f>(L19566+K19566)/(D19566*0.0001)</f>
      </c>
    </row>
    <row r="19567">
      <c r="A19567" t="n">
        <v>2020</v>
      </c>
      <c r="B19567" t="inlineStr">
        <is>
          <t>01069736</t>
        </is>
      </c>
      <c r="C19567" t="inlineStr">
        <is>
          <t>한독크린텍</t>
        </is>
      </c>
      <c r="D19567" t="n">
        <v>3884845753</v>
      </c>
      <c r="E19567" t="n">
        <v>994276180</v>
      </c>
      <c r="F19567" t="n">
        <v>358271252</v>
      </c>
      <c r="G19567" t="n">
        <v>64794934</v>
      </c>
      <c r="H19567" t="n">
        <v>2.443</v>
      </c>
      <c r="I19567" t="n">
        <v>6.18</v>
      </c>
      <c r="J19567" t="n">
        <v>8.98</v>
      </c>
      <c r="K19567" t="n">
        <v>-304286277</v>
      </c>
      <c r="L19567" t="n">
        <v>354855291</v>
      </c>
      <c r="M19567" t="n">
        <v>338283443</v>
      </c>
      <c r="N19567" t="n">
        <v>-297157765</v>
      </c>
      <c r="O19567">
        <f>D19566</f>
      </c>
      <c r="P19567">
        <f>(E19567-F19567+G19567)/O19567*100</f>
      </c>
      <c r="Q19567">
        <f>H19566</f>
      </c>
      <c r="R19567">
        <f>I19566</f>
      </c>
      <c r="S19567">
        <f>H19567-H19566</f>
      </c>
      <c r="T19567">
        <f>I19567-I19566</f>
      </c>
      <c r="U19567">
        <f>(L19567-K19567)/(2*D19567*0.01)</f>
      </c>
      <c r="V19567">
        <f>(L19567+K19567)/(D19567*0.0001)</f>
      </c>
    </row>
    <row r="19568">
      <c r="A19568" t="n">
        <v>2021</v>
      </c>
      <c r="B19568" t="inlineStr">
        <is>
          <t>01069736</t>
        </is>
      </c>
      <c r="C19568" t="inlineStr">
        <is>
          <t>한독크린텍</t>
        </is>
      </c>
      <c r="D19568" t="n">
        <v>4480671659</v>
      </c>
      <c r="E19568" t="n">
        <v>958178495</v>
      </c>
      <c r="F19568" t="n">
        <v>185134570</v>
      </c>
      <c r="G19568" t="n">
        <v>78500495</v>
      </c>
      <c r="H19568" t="n">
        <v>2.97</v>
      </c>
      <c r="I19568" t="n">
        <v>6.54</v>
      </c>
      <c r="J19568" t="n">
        <v>8.859999999999999</v>
      </c>
      <c r="K19568" t="n">
        <v>-340353116</v>
      </c>
      <c r="L19568" t="n">
        <v>395358121</v>
      </c>
      <c r="M19568" t="n">
        <v>377658583</v>
      </c>
      <c r="N19568" t="n">
        <v>-332906097</v>
      </c>
      <c r="O19568">
        <f>D19567</f>
      </c>
      <c r="P19568">
        <f>(E19568-F19568+G19568)/O19568*100</f>
      </c>
      <c r="Q19568">
        <f>H19567</f>
      </c>
      <c r="R19568">
        <f>I19567</f>
      </c>
      <c r="S19568">
        <f>H19568-H19567</f>
      </c>
      <c r="T19568">
        <f>I19568-I19567</f>
      </c>
      <c r="U19568">
        <f>(L19568-K19568)/(2*D19568*0.01)</f>
      </c>
      <c r="V19568">
        <f>(L19568+K19568)/(D19568*0.0001)</f>
      </c>
    </row>
    <row r="19569">
      <c r="A19569" t="n">
        <v>2022</v>
      </c>
      <c r="B19569" t="inlineStr">
        <is>
          <t>01069736</t>
        </is>
      </c>
      <c r="C19569" t="inlineStr">
        <is>
          <t>한독크린텍</t>
        </is>
      </c>
      <c r="D19569" t="n">
        <v>4354174262</v>
      </c>
      <c r="E19569" t="n">
        <v>1025307659</v>
      </c>
      <c r="F19569" t="n">
        <v>685519311</v>
      </c>
      <c r="G19569" t="n">
        <v>110787741</v>
      </c>
      <c r="H19569" t="n">
        <v>5.33</v>
      </c>
      <c r="I19569" t="n">
        <v>6.23</v>
      </c>
      <c r="J19569" t="n">
        <v>8.460000000000001</v>
      </c>
      <c r="K19569" t="n">
        <v>-284354031</v>
      </c>
      <c r="L19569" t="n">
        <v>324723820</v>
      </c>
      <c r="M19569" t="n">
        <v>318927989</v>
      </c>
      <c r="N19569" t="n">
        <v>-284875284</v>
      </c>
      <c r="O19569">
        <f>D19568</f>
      </c>
      <c r="P19569">
        <f>(E19569-F19569+G19569)/O19569*100</f>
      </c>
      <c r="Q19569">
        <f>H19568</f>
      </c>
      <c r="R19569">
        <f>I19568</f>
      </c>
      <c r="S19569">
        <f>H19569-H19568</f>
      </c>
      <c r="T19569">
        <f>I19569-I19568</f>
      </c>
      <c r="U19569">
        <f>(L19569-K19569)/(2*D19569*0.01)</f>
      </c>
      <c r="V19569">
        <f>(L19569+K19569)/(D19569*0.0001)</f>
      </c>
    </row>
    <row r="19570">
      <c r="A19570" t="n">
        <v>2023</v>
      </c>
      <c r="B19570" t="inlineStr">
        <is>
          <t>01069736</t>
        </is>
      </c>
      <c r="C19570" t="inlineStr">
        <is>
          <t>한독크린텍</t>
        </is>
      </c>
      <c r="D19570" t="n">
        <v>5407490977</v>
      </c>
      <c r="E19570" t="n">
        <v>1013324673</v>
      </c>
      <c r="F19570" t="n">
        <v>333061608</v>
      </c>
      <c r="G19570" t="n">
        <v>193572275</v>
      </c>
      <c r="H19570" t="n">
        <v>4.52</v>
      </c>
      <c r="I19570" t="n">
        <v>6.31</v>
      </c>
      <c r="J19570" t="n">
        <v>8.43</v>
      </c>
      <c r="K19570" t="n">
        <v>-363702249</v>
      </c>
      <c r="L19570" t="n">
        <v>415987640</v>
      </c>
      <c r="M19570" t="n">
        <v>404865545</v>
      </c>
      <c r="N19570" t="n">
        <v>-361469914</v>
      </c>
      <c r="O19570">
        <f>D19569</f>
      </c>
      <c r="P19570">
        <f>(E19570-F19570+G19570)/O19570*100</f>
      </c>
      <c r="Q19570">
        <f>H19569</f>
      </c>
      <c r="R19570">
        <f>I19569</f>
      </c>
      <c r="S19570">
        <f>H19570-H19569</f>
      </c>
      <c r="T19570">
        <f>I19570-I19569</f>
      </c>
      <c r="U19570">
        <f>(L19570-K19570)/(2*D19570*0.01)</f>
      </c>
      <c r="V19570">
        <f>(L19570+K19570)/(D19570*0.0001)</f>
      </c>
    </row>
    <row r="19571">
      <c r="A19571" t="n">
        <v>2024</v>
      </c>
      <c r="B19571" t="inlineStr">
        <is>
          <t>01069736</t>
        </is>
      </c>
      <c r="C19571" t="inlineStr">
        <is>
          <t>한독크린텍</t>
        </is>
      </c>
      <c r="D19571" t="n">
        <v>6024301439</v>
      </c>
      <c r="E19571" t="n">
        <v>1188600919</v>
      </c>
      <c r="F19571" t="n">
        <v>717536201</v>
      </c>
      <c r="G19571" t="n">
        <v>206339345</v>
      </c>
      <c r="H19571" t="n">
        <v>3.94</v>
      </c>
      <c r="I19571" t="n">
        <v>5.91</v>
      </c>
      <c r="J19571" t="n">
        <v>8.1</v>
      </c>
      <c r="K19571" t="n">
        <v>-372775825</v>
      </c>
      <c r="L19571" t="n">
        <v>424027392</v>
      </c>
      <c r="M19571" t="n">
        <v>411861960</v>
      </c>
      <c r="N19571" t="n">
        <v>-369840503</v>
      </c>
      <c r="O19571">
        <f>D19570</f>
      </c>
      <c r="P19571">
        <f>(E19571-F19571+G19571)/O19571*100</f>
      </c>
      <c r="Q19571">
        <f>H19570</f>
      </c>
      <c r="R19571">
        <f>I19570</f>
      </c>
      <c r="S19571">
        <f>H19571-H19570</f>
      </c>
      <c r="T19571">
        <f>I19571-I19570</f>
      </c>
      <c r="U19571">
        <f>(L19571-K19571)/(2*D19571*0.01)</f>
      </c>
      <c r="V19571">
        <f>(L19571+K19571)/(D19571*0.0001)</f>
      </c>
    </row>
    <row r="19572">
      <c r="A19572" t="n">
        <v>2025</v>
      </c>
      <c r="B19572" t="inlineStr">
        <is>
          <t>01069736</t>
        </is>
      </c>
      <c r="C19572" t="inlineStr">
        <is>
          <t>한독크린텍</t>
        </is>
      </c>
      <c r="D19572" t="n">
        <v>6557512344</v>
      </c>
      <c r="E19572" t="n">
        <v>1255459612</v>
      </c>
      <c r="F19572" t="n">
        <v>451021280</v>
      </c>
      <c r="G19572" t="n">
        <v>189368016</v>
      </c>
      <c r="H19572" t="n">
        <v>4.27</v>
      </c>
      <c r="I19572" t="n">
        <v>5.56</v>
      </c>
      <c r="J19572" t="n">
        <v>8.1</v>
      </c>
      <c r="K19572" t="n">
        <v>-363257247</v>
      </c>
      <c r="L19572" t="n">
        <v>411031622</v>
      </c>
      <c r="M19572" t="n">
        <v>402014796</v>
      </c>
      <c r="N19572" t="n">
        <v>-362594061</v>
      </c>
      <c r="O19572">
        <f>D19571</f>
      </c>
      <c r="P19572">
        <f>(E19572-F19572+G19572)/O19572*100</f>
      </c>
      <c r="Q19572">
        <f>H19571</f>
      </c>
      <c r="R19572">
        <f>I19571</f>
      </c>
      <c r="S19572">
        <f>H19572-H19571</f>
      </c>
      <c r="T19572">
        <f>I19572-I19571</f>
      </c>
      <c r="U19572">
        <f>(L19572-K19572)/(2*D19572*0.01)</f>
      </c>
      <c r="V19572">
        <f>(L19572+K19572)/(D19572*0.0001)</f>
      </c>
    </row>
    <row r="19573">
      <c r="A19573" t="n">
        <v>2016</v>
      </c>
      <c r="B19573" t="inlineStr">
        <is>
          <t>01070149</t>
        </is>
      </c>
      <c r="C19573" t="inlineStr">
        <is>
          <t>올리패스</t>
        </is>
      </c>
      <c r="D19573" t="n">
        <v>1177794000</v>
      </c>
      <c r="E19573" t="n">
        <v>441504000</v>
      </c>
      <c r="F19573" t="n">
        <v>48506000</v>
      </c>
      <c r="G19573" t="n">
        <v>23948000</v>
      </c>
      <c r="H19573" t="n">
        <v>2.87</v>
      </c>
      <c r="I19573" t="n">
        <v>5</v>
      </c>
      <c r="J19573" t="n">
        <v>8.609999999999999</v>
      </c>
      <c r="K19573" t="n">
        <v>-59915000</v>
      </c>
      <c r="L19573" t="n">
        <v>71351000</v>
      </c>
      <c r="M19573" t="n">
        <v>42390000</v>
      </c>
      <c r="N19573" t="n">
        <v>-93308000</v>
      </c>
      <c r="U19573">
        <f>(L19573-K19573)/(2*D19573*0.01)</f>
      </c>
      <c r="V19573">
        <f>(L19573+K19573)/(D19573*0.0001)</f>
      </c>
    </row>
    <row r="19574">
      <c r="A19574" t="n">
        <v>2017</v>
      </c>
      <c r="B19574" t="inlineStr">
        <is>
          <t>01070149</t>
        </is>
      </c>
      <c r="C19574" t="inlineStr">
        <is>
          <t>올리패스</t>
        </is>
      </c>
      <c r="D19574" t="n">
        <v>1491045000</v>
      </c>
      <c r="E19574" t="n">
        <v>493795000</v>
      </c>
      <c r="F19574" t="n">
        <v>52806000</v>
      </c>
      <c r="G19574" t="n">
        <v>33430000</v>
      </c>
      <c r="H19574" t="n">
        <v>3.335</v>
      </c>
      <c r="I19574" t="n">
        <v>3</v>
      </c>
      <c r="K19574" t="n">
        <v>-68206000</v>
      </c>
      <c r="L19574" t="n">
        <v>79846000</v>
      </c>
      <c r="M19574" t="n">
        <v>81936000</v>
      </c>
      <c r="N19574" t="n">
        <v>-71015000</v>
      </c>
      <c r="O19574">
        <f>D19573</f>
      </c>
      <c r="P19574">
        <f>(E19574-F19574+G19574)/O19574*100</f>
      </c>
      <c r="Q19574">
        <f>H19573</f>
      </c>
      <c r="R19574">
        <f>I19573</f>
      </c>
      <c r="S19574">
        <f>H19574-H19573</f>
      </c>
      <c r="T19574">
        <f>I19574-I19573</f>
      </c>
      <c r="U19574">
        <f>(L19574-K19574)/(2*D19574*0.01)</f>
      </c>
      <c r="V19574">
        <f>(L19574+K19574)/(D19574*0.0001)</f>
      </c>
    </row>
    <row r="19575">
      <c r="A19575" t="n">
        <v>2018</v>
      </c>
      <c r="B19575" t="inlineStr">
        <is>
          <t>01070149</t>
        </is>
      </c>
      <c r="C19575" t="inlineStr">
        <is>
          <t>올리패스</t>
        </is>
      </c>
      <c r="D19575" t="n">
        <v>1832648000</v>
      </c>
      <c r="E19575" t="n">
        <v>423187000</v>
      </c>
      <c r="F19575" t="n">
        <v>117311000</v>
      </c>
      <c r="G19575" t="n">
        <v>41776000</v>
      </c>
      <c r="H19575" t="n">
        <v>2.82</v>
      </c>
      <c r="I19575" t="n">
        <v>4</v>
      </c>
      <c r="J19575" t="n">
        <v>9.1</v>
      </c>
      <c r="O19575">
        <f>D19574</f>
      </c>
      <c r="P19575">
        <f>(E19575-F19575+G19575)/O19575*100</f>
      </c>
      <c r="Q19575">
        <f>H19574</f>
      </c>
      <c r="R19575">
        <f>I19574</f>
      </c>
      <c r="S19575">
        <f>H19575-H19574</f>
      </c>
      <c r="T19575">
        <f>I19575-I19574</f>
      </c>
    </row>
    <row r="19576">
      <c r="A19576" t="n">
        <v>2019</v>
      </c>
      <c r="B19576" t="inlineStr">
        <is>
          <t>01070149</t>
        </is>
      </c>
      <c r="C19576" t="inlineStr">
        <is>
          <t>올리패스</t>
        </is>
      </c>
      <c r="D19576" t="n">
        <v>2678984000</v>
      </c>
      <c r="E19576" t="n">
        <v>555552000</v>
      </c>
      <c r="F19576" t="n">
        <v>307763000</v>
      </c>
      <c r="G19576" t="n">
        <v>50001000</v>
      </c>
      <c r="H19576" t="n">
        <v>3.03</v>
      </c>
      <c r="I19576" t="n">
        <v>6</v>
      </c>
      <c r="J19576" t="n">
        <v>10.2</v>
      </c>
      <c r="K19576" t="n">
        <v>-219954000</v>
      </c>
      <c r="L19576" t="n">
        <v>267490000</v>
      </c>
      <c r="M19576" t="n">
        <v>274730000</v>
      </c>
      <c r="N19576" t="n">
        <v>-228252000</v>
      </c>
      <c r="O19576">
        <f>D19575</f>
      </c>
      <c r="P19576">
        <f>(E19576-F19576+G19576)/O19576*100</f>
      </c>
      <c r="Q19576">
        <f>H19575</f>
      </c>
      <c r="R19576">
        <f>I19575</f>
      </c>
      <c r="S19576">
        <f>H19576-H19575</f>
      </c>
      <c r="T19576">
        <f>I19576-I19575</f>
      </c>
      <c r="U19576">
        <f>(L19576-K19576)/(2*D19576*0.01)</f>
      </c>
      <c r="V19576">
        <f>(L19576+K19576)/(D19576*0.0001)</f>
      </c>
    </row>
    <row r="19577">
      <c r="A19577" t="n">
        <v>2020</v>
      </c>
      <c r="B19577" t="inlineStr">
        <is>
          <t>01070149</t>
        </is>
      </c>
      <c r="C19577" t="inlineStr">
        <is>
          <t>올리패스</t>
        </is>
      </c>
      <c r="D19577" t="n">
        <v>2683986000</v>
      </c>
      <c r="E19577" t="n">
        <v>770331000</v>
      </c>
      <c r="F19577" t="n">
        <v>851345000</v>
      </c>
      <c r="G19577" t="n">
        <v>78875000</v>
      </c>
      <c r="H19577" t="n">
        <v>3.07</v>
      </c>
      <c r="I19577" t="n">
        <v>5</v>
      </c>
      <c r="J19577" t="n">
        <v>10.1</v>
      </c>
      <c r="K19577" t="n">
        <v>-200125000</v>
      </c>
      <c r="L19577" t="n">
        <v>240441000</v>
      </c>
      <c r="M19577" t="n">
        <v>246106000</v>
      </c>
      <c r="N19577" t="n">
        <v>-207780000</v>
      </c>
      <c r="O19577">
        <f>D19576</f>
      </c>
      <c r="P19577">
        <f>(E19577-F19577+G19577)/O19577*100</f>
      </c>
      <c r="Q19577">
        <f>H19576</f>
      </c>
      <c r="R19577">
        <f>I19576</f>
      </c>
      <c r="S19577">
        <f>H19577-H19576</f>
      </c>
      <c r="T19577">
        <f>I19577-I19576</f>
      </c>
      <c r="U19577">
        <f>(L19577-K19577)/(2*D19577*0.01)</f>
      </c>
      <c r="V19577">
        <f>(L19577+K19577)/(D19577*0.0001)</f>
      </c>
    </row>
    <row r="19578">
      <c r="A19578" t="n">
        <v>2021</v>
      </c>
      <c r="B19578" t="inlineStr">
        <is>
          <t>01070149</t>
        </is>
      </c>
      <c r="C19578" t="inlineStr">
        <is>
          <t>올리패스</t>
        </is>
      </c>
      <c r="D19578" t="n">
        <v>3505696000</v>
      </c>
      <c r="E19578" t="n">
        <v>704033000</v>
      </c>
      <c r="F19578" t="n">
        <v>452017000</v>
      </c>
      <c r="G19578" t="n">
        <v>83105000</v>
      </c>
      <c r="H19578" t="n">
        <v>3.415</v>
      </c>
      <c r="I19578" t="n">
        <v>3.5</v>
      </c>
      <c r="K19578" t="n">
        <v>-117301000</v>
      </c>
      <c r="L19578" t="n">
        <v>140121000</v>
      </c>
      <c r="M19578" t="n">
        <v>-366315000</v>
      </c>
      <c r="N19578" t="n">
        <v>-122300000</v>
      </c>
      <c r="O19578">
        <f>D19577</f>
      </c>
      <c r="P19578">
        <f>(E19578-F19578+G19578)/O19578*100</f>
      </c>
      <c r="Q19578">
        <f>H19577</f>
      </c>
      <c r="R19578">
        <f>I19577</f>
      </c>
      <c r="S19578">
        <f>H19578-H19577</f>
      </c>
      <c r="T19578">
        <f>I19578-I19577</f>
      </c>
      <c r="U19578">
        <f>(L19578-K19578)/(2*D19578*0.01)</f>
      </c>
      <c r="V19578">
        <f>(L19578+K19578)/(D19578*0.0001)</f>
      </c>
    </row>
    <row r="19579">
      <c r="A19579" t="n">
        <v>2022</v>
      </c>
      <c r="B19579" t="inlineStr">
        <is>
          <t>01070149</t>
        </is>
      </c>
      <c r="C19579" t="inlineStr">
        <is>
          <t>올리패스</t>
        </is>
      </c>
      <c r="D19579" t="n">
        <v>3691378000</v>
      </c>
      <c r="E19579" t="n">
        <v>746896000</v>
      </c>
      <c r="F19579" t="n">
        <v>709178000</v>
      </c>
      <c r="G19579" t="n">
        <v>122434000</v>
      </c>
      <c r="H19579" t="n">
        <v>5.89</v>
      </c>
      <c r="I19579" t="n">
        <v>3.45</v>
      </c>
      <c r="J19579" t="n">
        <v>9.496499999999999</v>
      </c>
      <c r="K19579" t="n">
        <v>-88064000</v>
      </c>
      <c r="L19579" t="n">
        <v>103536000</v>
      </c>
      <c r="M19579" t="n">
        <v>202852000</v>
      </c>
      <c r="N19579" t="n">
        <v>-93756000</v>
      </c>
      <c r="O19579">
        <f>D19578</f>
      </c>
      <c r="P19579">
        <f>(E19579-F19579+G19579)/O19579*100</f>
      </c>
      <c r="Q19579">
        <f>H19578</f>
      </c>
      <c r="R19579">
        <f>I19578</f>
      </c>
      <c r="S19579">
        <f>H19579-H19578</f>
      </c>
      <c r="T19579">
        <f>I19579-I19578</f>
      </c>
      <c r="U19579">
        <f>(L19579-K19579)/(2*D19579*0.01)</f>
      </c>
      <c r="V19579">
        <f>(L19579+K19579)/(D19579*0.0001)</f>
      </c>
    </row>
    <row r="19580">
      <c r="A19580" t="n">
        <v>2023</v>
      </c>
      <c r="B19580" t="inlineStr">
        <is>
          <t>01070149</t>
        </is>
      </c>
      <c r="C19580" t="inlineStr">
        <is>
          <t>올리패스</t>
        </is>
      </c>
      <c r="D19580" t="n">
        <v>3722420000</v>
      </c>
      <c r="E19580" t="n">
        <v>746675000</v>
      </c>
      <c r="F19580" t="n">
        <v>982210000</v>
      </c>
      <c r="G19580" t="n">
        <v>59335000</v>
      </c>
      <c r="H19580" t="n">
        <v>5.09</v>
      </c>
      <c r="I19580" t="n">
        <v>3.9</v>
      </c>
      <c r="J19580" t="n">
        <v>9.2776</v>
      </c>
      <c r="K19580" t="n">
        <v>-118542000</v>
      </c>
      <c r="L19580" t="n">
        <v>139249000</v>
      </c>
      <c r="M19580" t="n">
        <v>145536000</v>
      </c>
      <c r="N19580" t="n">
        <v>-125345000</v>
      </c>
      <c r="O19580">
        <f>D19579</f>
      </c>
      <c r="P19580">
        <f>(E19580-F19580+G19580)/O19580*100</f>
      </c>
      <c r="Q19580">
        <f>H19579</f>
      </c>
      <c r="R19580">
        <f>I19579</f>
      </c>
      <c r="S19580">
        <f>H19580-H19579</f>
      </c>
      <c r="T19580">
        <f>I19580-I19579</f>
      </c>
      <c r="U19580">
        <f>(L19580-K19580)/(2*D19580*0.01)</f>
      </c>
      <c r="V19580">
        <f>(L19580+K19580)/(D19580*0.0001)</f>
      </c>
    </row>
    <row r="19581">
      <c r="A19581" t="n">
        <v>2024</v>
      </c>
      <c r="B19581" t="inlineStr">
        <is>
          <t>01070149</t>
        </is>
      </c>
      <c r="C19581" t="inlineStr">
        <is>
          <t>올리패스</t>
        </is>
      </c>
      <c r="D19581" t="n">
        <v>867820000</v>
      </c>
      <c r="E19581" t="n">
        <v>562049000</v>
      </c>
      <c r="F19581" t="n">
        <v>3372633000</v>
      </c>
      <c r="G19581" t="n">
        <v>69791000</v>
      </c>
      <c r="H19581" t="n">
        <v>4.55</v>
      </c>
      <c r="I19581" t="n">
        <v>3.5</v>
      </c>
      <c r="J19581" t="n">
        <v>9.186</v>
      </c>
      <c r="K19581" t="n">
        <v>-55044000</v>
      </c>
      <c r="L19581" t="n">
        <v>64513000</v>
      </c>
      <c r="M19581" t="n">
        <v>67042000</v>
      </c>
      <c r="N19581" t="n">
        <v>-57928000</v>
      </c>
      <c r="O19581">
        <f>D19580</f>
      </c>
      <c r="P19581">
        <f>(E19581-F19581+G19581)/O19581*100</f>
      </c>
      <c r="Q19581">
        <f>H19580</f>
      </c>
      <c r="R19581">
        <f>I19580</f>
      </c>
      <c r="S19581">
        <f>H19581-H19580</f>
      </c>
      <c r="T19581">
        <f>I19581-I19580</f>
      </c>
      <c r="U19581">
        <f>(L19581-K19581)/(2*D19581*0.01)</f>
      </c>
      <c r="V19581">
        <f>(L19581+K19581)/(D19581*0.0001)</f>
      </c>
    </row>
    <row r="19582">
      <c r="A19582" t="n">
        <v>2025</v>
      </c>
      <c r="B19582" t="inlineStr">
        <is>
          <t>01070149</t>
        </is>
      </c>
      <c r="C19582" t="inlineStr">
        <is>
          <t>올리패스</t>
        </is>
      </c>
      <c r="D19582" t="n">
        <v>433366000</v>
      </c>
      <c r="E19582" t="n">
        <v>198232000</v>
      </c>
      <c r="F19582" t="n">
        <v>809965000</v>
      </c>
      <c r="G19582" t="n">
        <v>29183000</v>
      </c>
      <c r="H19582" t="n">
        <v>4.72</v>
      </c>
      <c r="I19582" t="n">
        <v>3.5</v>
      </c>
      <c r="J19582" t="n">
        <v>7.7953</v>
      </c>
      <c r="K19582" t="n">
        <v>-25370000</v>
      </c>
      <c r="L19582" t="n">
        <v>29002000</v>
      </c>
      <c r="M19582" t="n">
        <v>30178000</v>
      </c>
      <c r="N19582" t="n">
        <v>-26757000</v>
      </c>
      <c r="O19582">
        <f>D19581</f>
      </c>
      <c r="P19582">
        <f>(E19582-F19582+G19582)/O19582*100</f>
      </c>
      <c r="Q19582">
        <f>H19581</f>
      </c>
      <c r="R19582">
        <f>I19581</f>
      </c>
      <c r="S19582">
        <f>H19582-H19581</f>
      </c>
      <c r="T19582">
        <f>I19582-I19581</f>
      </c>
      <c r="U19582">
        <f>(L19582-K19582)/(2*D19582*0.01)</f>
      </c>
      <c r="V19582">
        <f>(L19582+K19582)/(D19582*0.0001)</f>
      </c>
    </row>
    <row r="19583">
      <c r="A19583" t="n">
        <v>2017</v>
      </c>
      <c r="B19583" t="inlineStr">
        <is>
          <t>01070857</t>
        </is>
      </c>
      <c r="C19583" t="inlineStr">
        <is>
          <t>켐온</t>
        </is>
      </c>
      <c r="D19583" t="n">
        <v>3670864000</v>
      </c>
      <c r="E19583" t="n">
        <v>574570000</v>
      </c>
      <c r="F19583" t="n">
        <v>297175000</v>
      </c>
      <c r="G19583" t="n">
        <v>61446000</v>
      </c>
    </row>
    <row r="19584">
      <c r="A19584" t="n">
        <v>2018</v>
      </c>
      <c r="B19584" t="inlineStr">
        <is>
          <t>01070857</t>
        </is>
      </c>
      <c r="C19584" t="inlineStr">
        <is>
          <t>켐온</t>
        </is>
      </c>
      <c r="D19584" t="n">
        <v>4833345000</v>
      </c>
      <c r="E19584" t="n">
        <v>834491000</v>
      </c>
      <c r="F19584" t="n">
        <v>458945000</v>
      </c>
      <c r="G19584" t="n">
        <v>99413000</v>
      </c>
      <c r="H19584" t="n">
        <v>3.07</v>
      </c>
      <c r="I19584" t="n">
        <v>7.25</v>
      </c>
      <c r="J19584" t="n">
        <v>11.51</v>
      </c>
      <c r="K19584" t="n">
        <v>-443167000</v>
      </c>
      <c r="L19584" t="n">
        <v>527265000</v>
      </c>
      <c r="M19584" t="n">
        <v>499531000</v>
      </c>
      <c r="N19584" t="n">
        <v>-430717000</v>
      </c>
      <c r="O19584">
        <f>D19583</f>
      </c>
      <c r="P19584">
        <f>(E19584-F19584+G19584)/O19584*100</f>
      </c>
      <c r="U19584">
        <f>(L19584-K19584)/(2*D19584*0.01)</f>
      </c>
      <c r="V19584">
        <f>(L19584+K19584)/(D19584*0.0001)</f>
      </c>
    </row>
    <row r="19585">
      <c r="A19585" t="n">
        <v>2019</v>
      </c>
      <c r="B19585" t="inlineStr">
        <is>
          <t>01070857</t>
        </is>
      </c>
      <c r="C19585" t="inlineStr">
        <is>
          <t>켐온</t>
        </is>
      </c>
      <c r="D19585" t="n">
        <v>4118841000</v>
      </c>
      <c r="E19585" t="n">
        <v>1075957000</v>
      </c>
      <c r="F19585" t="n">
        <v>418025000</v>
      </c>
      <c r="G19585" t="n">
        <v>128038000</v>
      </c>
      <c r="H19585" t="n">
        <v>2.66</v>
      </c>
      <c r="I19585" t="n">
        <v>4</v>
      </c>
      <c r="J19585" t="n">
        <v>11.38</v>
      </c>
      <c r="K19585" t="n">
        <v>-342405000</v>
      </c>
      <c r="L19585" t="n">
        <v>408723000</v>
      </c>
      <c r="M19585" t="n">
        <v>399119000</v>
      </c>
      <c r="N19585" t="n">
        <v>-341577000</v>
      </c>
      <c r="O19585">
        <f>D19584</f>
      </c>
      <c r="P19585">
        <f>(E19585-F19585+G19585)/O19585*100</f>
      </c>
      <c r="Q19585">
        <f>H19584</f>
      </c>
      <c r="R19585">
        <f>I19584</f>
      </c>
      <c r="S19585">
        <f>H19585-H19584</f>
      </c>
      <c r="T19585">
        <f>I19585-I19584</f>
      </c>
      <c r="U19585">
        <f>(L19585-K19585)/(2*D19585*0.01)</f>
      </c>
      <c r="V19585">
        <f>(L19585+K19585)/(D19585*0.0001)</f>
      </c>
    </row>
    <row r="19586">
      <c r="A19586" t="n">
        <v>2020</v>
      </c>
      <c r="B19586" t="inlineStr">
        <is>
          <t>01070857</t>
        </is>
      </c>
      <c r="C19586" t="inlineStr">
        <is>
          <t>켐온</t>
        </is>
      </c>
      <c r="D19586" t="n">
        <v>4105764000</v>
      </c>
      <c r="E19586" t="n">
        <v>864367000</v>
      </c>
      <c r="F19586" t="n">
        <v>625830000</v>
      </c>
      <c r="G19586" t="n">
        <v>86357000</v>
      </c>
      <c r="H19586" t="n">
        <v>3</v>
      </c>
      <c r="I19586" t="n">
        <v>3</v>
      </c>
      <c r="J19586" t="n">
        <v>9.93</v>
      </c>
      <c r="K19586" t="n">
        <v>-296713000</v>
      </c>
      <c r="L19586" t="n">
        <v>348938000</v>
      </c>
      <c r="M19586" t="n">
        <v>345645000</v>
      </c>
      <c r="N19586" t="n">
        <v>-299400000</v>
      </c>
      <c r="O19586">
        <f>D19585</f>
      </c>
      <c r="P19586">
        <f>(E19586-F19586+G19586)/O19586*100</f>
      </c>
      <c r="Q19586">
        <f>H19585</f>
      </c>
      <c r="R19586">
        <f>I19585</f>
      </c>
      <c r="S19586">
        <f>H19586-H19585</f>
      </c>
      <c r="T19586">
        <f>I19586-I19585</f>
      </c>
      <c r="U19586">
        <f>(L19586-K19586)/(2*D19586*0.01)</f>
      </c>
      <c r="V19586">
        <f>(L19586+K19586)/(D19586*0.0001)</f>
      </c>
    </row>
    <row r="19587">
      <c r="A19587" t="n">
        <v>2021</v>
      </c>
      <c r="B19587" t="inlineStr">
        <is>
          <t>01070857</t>
        </is>
      </c>
      <c r="C19587" t="inlineStr">
        <is>
          <t>켐온</t>
        </is>
      </c>
      <c r="D19587" t="n">
        <v>4684805000</v>
      </c>
      <c r="E19587" t="n">
        <v>859999000</v>
      </c>
      <c r="F19587" t="n">
        <v>425131000</v>
      </c>
      <c r="G19587" t="n">
        <v>95806000</v>
      </c>
      <c r="H19587" t="n">
        <v>3.4</v>
      </c>
      <c r="I19587" t="n">
        <v>3</v>
      </c>
      <c r="J19587" t="n">
        <v>9.529999999999999</v>
      </c>
      <c r="K19587" t="n">
        <v>-317367000</v>
      </c>
      <c r="L19587" t="n">
        <v>371090000</v>
      </c>
      <c r="M19587" t="n">
        <v>369113000</v>
      </c>
      <c r="N19587" t="n">
        <v>-321399000</v>
      </c>
      <c r="O19587">
        <f>D19586</f>
      </c>
      <c r="P19587">
        <f>(E19587-F19587+G19587)/O19587*100</f>
      </c>
      <c r="Q19587">
        <f>H19586</f>
      </c>
      <c r="R19587">
        <f>I19586</f>
      </c>
      <c r="S19587">
        <f>H19587-H19586</f>
      </c>
      <c r="T19587">
        <f>I19587-I19586</f>
      </c>
      <c r="U19587">
        <f>(L19587-K19587)/(2*D19587*0.01)</f>
      </c>
      <c r="V19587">
        <f>(L19587+K19587)/(D19587*0.0001)</f>
      </c>
    </row>
    <row r="19588">
      <c r="A19588" t="n">
        <v>2022</v>
      </c>
      <c r="B19588" t="inlineStr">
        <is>
          <t>01071041</t>
        </is>
      </c>
      <c r="C19588" t="inlineStr">
        <is>
          <t>CJ 바이오사이언스</t>
        </is>
      </c>
      <c r="D19588" t="n">
        <v>1208575434</v>
      </c>
      <c r="E19588" t="n">
        <v>309107136</v>
      </c>
      <c r="F19588" t="n">
        <v>136015897</v>
      </c>
      <c r="G19588" t="n">
        <v>47280288</v>
      </c>
      <c r="H19588" t="n">
        <v>6.1</v>
      </c>
      <c r="I19588" t="n">
        <v>3.56</v>
      </c>
      <c r="J19588" t="n">
        <v>8.94</v>
      </c>
    </row>
    <row r="19589">
      <c r="A19589" t="n">
        <v>2023</v>
      </c>
      <c r="B19589" t="inlineStr">
        <is>
          <t>01071041</t>
        </is>
      </c>
      <c r="C19589" t="inlineStr">
        <is>
          <t>CJ 바이오사이언스</t>
        </is>
      </c>
      <c r="D19589" t="n">
        <v>1725096019</v>
      </c>
      <c r="E19589" t="n">
        <v>323413908</v>
      </c>
      <c r="F19589" t="n">
        <v>129981113</v>
      </c>
      <c r="G19589" t="n">
        <v>69705708</v>
      </c>
      <c r="H19589" t="n">
        <v>5.29</v>
      </c>
      <c r="I19589" t="n">
        <v>4.23</v>
      </c>
      <c r="J19589" t="n">
        <v>7.7</v>
      </c>
      <c r="O19589">
        <f>D19588</f>
      </c>
      <c r="P19589">
        <f>(E19589-F19589+G19589)/O19589*100</f>
      </c>
      <c r="Q19589">
        <f>H19588</f>
      </c>
      <c r="R19589">
        <f>I19588</f>
      </c>
      <c r="S19589">
        <f>H19589-H19588</f>
      </c>
      <c r="T19589">
        <f>I19589-I19588</f>
      </c>
    </row>
    <row r="19590">
      <c r="A19590" t="n">
        <v>2024</v>
      </c>
      <c r="B19590" t="inlineStr">
        <is>
          <t>01071041</t>
        </is>
      </c>
      <c r="C19590" t="inlineStr">
        <is>
          <t>CJ 바이오사이언스</t>
        </is>
      </c>
      <c r="D19590" t="n">
        <v>2112244168</v>
      </c>
      <c r="E19590" t="n">
        <v>441911808</v>
      </c>
      <c r="F19590" t="n">
        <v>378968901</v>
      </c>
      <c r="G19590" t="n">
        <v>86437008</v>
      </c>
      <c r="H19590" t="n">
        <v>4.88</v>
      </c>
      <c r="I19590" t="n">
        <v>4.44</v>
      </c>
      <c r="J19590" t="n">
        <v>8.140000000000001</v>
      </c>
      <c r="K19590" t="n">
        <v>-153380400</v>
      </c>
      <c r="L19590" t="n">
        <v>175996520</v>
      </c>
      <c r="M19590" t="n">
        <v>180230400</v>
      </c>
      <c r="N19590" t="n">
        <v>-158976892</v>
      </c>
      <c r="O19590">
        <f>D19589</f>
      </c>
      <c r="P19590">
        <f>(E19590-F19590+G19590)/O19590*100</f>
      </c>
      <c r="Q19590">
        <f>H19589</f>
      </c>
      <c r="R19590">
        <f>I19589</f>
      </c>
      <c r="S19590">
        <f>H19590-H19589</f>
      </c>
      <c r="T19590">
        <f>I19590-I19589</f>
      </c>
      <c r="U19590">
        <f>(L19590-K19590)/(2*D19590*0.01)</f>
      </c>
      <c r="V19590">
        <f>(L19590+K19590)/(D19590*0.0001)</f>
      </c>
    </row>
    <row r="19591">
      <c r="A19591" t="n">
        <v>2025</v>
      </c>
      <c r="B19591" t="inlineStr">
        <is>
          <t>01071041</t>
        </is>
      </c>
      <c r="C19591" t="inlineStr">
        <is>
          <t>CJ 바이오사이언스</t>
        </is>
      </c>
      <c r="D19591" t="n">
        <v>2419985453</v>
      </c>
      <c r="E19591" t="n">
        <v>469299972</v>
      </c>
      <c r="F19591" t="n">
        <v>671002646</v>
      </c>
      <c r="G19591" t="n">
        <v>97579560</v>
      </c>
      <c r="H19591" t="n">
        <v>5.22</v>
      </c>
      <c r="I19591" t="n">
        <v>4.49</v>
      </c>
      <c r="J19591" t="n">
        <v>8.23</v>
      </c>
      <c r="K19591" t="n">
        <v>-177457000</v>
      </c>
      <c r="L19591" t="n">
        <v>203191000</v>
      </c>
      <c r="M19591" t="n">
        <v>207883000</v>
      </c>
      <c r="N19591" t="n">
        <v>-184284000</v>
      </c>
      <c r="O19591">
        <f>D19590</f>
      </c>
      <c r="P19591">
        <f>(E19591-F19591+G19591)/O19591*100</f>
      </c>
      <c r="Q19591">
        <f>H19590</f>
      </c>
      <c r="R19591">
        <f>I19590</f>
      </c>
      <c r="S19591">
        <f>H19591-H19590</f>
      </c>
      <c r="T19591">
        <f>I19591-I19590</f>
      </c>
      <c r="U19591">
        <f>(L19591-K19591)/(2*D19591*0.01)</f>
      </c>
      <c r="V19591">
        <f>(L19591+K19591)/(D19591*0.0001)</f>
      </c>
    </row>
    <row r="19592">
      <c r="A19592" t="n">
        <v>2024</v>
      </c>
      <c r="B19592" t="inlineStr">
        <is>
          <t>01071944</t>
        </is>
      </c>
      <c r="C19592" t="inlineStr">
        <is>
          <t>미래생명자원</t>
        </is>
      </c>
      <c r="D19592" t="n">
        <v>515921204</v>
      </c>
      <c r="E19592" t="n">
        <v>37165461</v>
      </c>
      <c r="F19592" t="n">
        <v>11958827</v>
      </c>
      <c r="G19592" t="n">
        <v>3036416</v>
      </c>
      <c r="H19592" t="n">
        <v>4.075</v>
      </c>
      <c r="I19592" t="n">
        <v>4.545</v>
      </c>
      <c r="J19592" t="n">
        <v>8.800000000000001</v>
      </c>
      <c r="K19592" t="n">
        <v>-43023237</v>
      </c>
      <c r="L19592" t="n">
        <v>50140568</v>
      </c>
      <c r="M19592" t="n">
        <v>50754337</v>
      </c>
      <c r="N19592" t="n">
        <v>-44268191</v>
      </c>
      <c r="U19592">
        <f>(L19592-K19592)/(2*D19592*0.01)</f>
      </c>
      <c r="V19592">
        <f>(L19592+K19592)/(D19592*0.0001)</f>
      </c>
    </row>
    <row r="19593">
      <c r="A19593" t="n">
        <v>2025</v>
      </c>
      <c r="B19593" t="inlineStr">
        <is>
          <t>01071944</t>
        </is>
      </c>
      <c r="C19593" t="inlineStr">
        <is>
          <t>미래생명자원</t>
        </is>
      </c>
      <c r="D19593" t="n">
        <v>494337748</v>
      </c>
      <c r="E19593" t="n">
        <v>172498392</v>
      </c>
      <c r="F19593" t="n">
        <v>157929965</v>
      </c>
      <c r="G19593" t="n">
        <v>19866576</v>
      </c>
      <c r="H19593" t="n">
        <v>4.475</v>
      </c>
      <c r="I19593" t="n">
        <v>4.54</v>
      </c>
      <c r="J19593" t="n">
        <v>8.6</v>
      </c>
      <c r="K19593" t="n">
        <v>-38689145</v>
      </c>
      <c r="L19593" t="n">
        <v>44916432</v>
      </c>
      <c r="M19593" t="n">
        <v>45642711</v>
      </c>
      <c r="N19593" t="n">
        <v>-39944052</v>
      </c>
      <c r="O19593">
        <f>D19592</f>
      </c>
      <c r="P19593">
        <f>(E19593-F19593+G19593)/O19593*100</f>
      </c>
      <c r="Q19593">
        <f>H19592</f>
      </c>
      <c r="R19593">
        <f>I19592</f>
      </c>
      <c r="S19593">
        <f>H19593-H19592</f>
      </c>
      <c r="T19593">
        <f>I19593-I19592</f>
      </c>
      <c r="U19593">
        <f>(L19593-K19593)/(2*D19593*0.01)</f>
      </c>
      <c r="V19593">
        <f>(L19593+K19593)/(D19593*0.0001)</f>
      </c>
    </row>
    <row r="19594">
      <c r="A19594" t="n">
        <v>2017</v>
      </c>
      <c r="B19594" t="inlineStr">
        <is>
          <t>01072518</t>
        </is>
      </c>
      <c r="C19594" t="inlineStr">
        <is>
          <t>디피코</t>
        </is>
      </c>
      <c r="D19594" t="n">
        <v>1309048000</v>
      </c>
      <c r="F19594" t="n">
        <v>572348000</v>
      </c>
    </row>
    <row r="19595">
      <c r="A19595" t="n">
        <v>2021</v>
      </c>
      <c r="B19595" t="inlineStr">
        <is>
          <t>01072518</t>
        </is>
      </c>
      <c r="C19595" t="inlineStr">
        <is>
          <t>디피코</t>
        </is>
      </c>
      <c r="D19595" t="n">
        <v>1738158000</v>
      </c>
      <c r="E19595" t="n">
        <v>496914000</v>
      </c>
      <c r="F19595" t="n">
        <v>378843000</v>
      </c>
      <c r="G19595" t="n">
        <v>49032000</v>
      </c>
      <c r="H19595" t="n">
        <v>3.18</v>
      </c>
      <c r="I19595" t="n">
        <v>3.6</v>
      </c>
      <c r="K19595" t="n">
        <v>-67242500</v>
      </c>
      <c r="L19595" t="n">
        <v>77055000</v>
      </c>
      <c r="M19595" t="n">
        <v>77280000</v>
      </c>
      <c r="N19595" t="n">
        <v>-68846000</v>
      </c>
      <c r="U19595">
        <f>(L19595-K19595)/(2*D19595*0.01)</f>
      </c>
      <c r="V19595">
        <f>(L19595+K19595)/(D19595*0.0001)</f>
      </c>
    </row>
    <row r="19596">
      <c r="A19596" t="n">
        <v>2022</v>
      </c>
      <c r="B19596" t="inlineStr">
        <is>
          <t>01072518</t>
        </is>
      </c>
      <c r="C19596" t="inlineStr">
        <is>
          <t>디피코</t>
        </is>
      </c>
      <c r="D19596" t="n">
        <v>1758365000</v>
      </c>
      <c r="E19596" t="n">
        <v>578179000</v>
      </c>
      <c r="F19596" t="n">
        <v>416179000</v>
      </c>
      <c r="G19596" t="n">
        <v>51128000</v>
      </c>
      <c r="H19596" t="n">
        <v>5.64</v>
      </c>
      <c r="I19596" t="n">
        <v>3.55</v>
      </c>
      <c r="K19596" t="n">
        <v>-53985000</v>
      </c>
      <c r="L19596" t="n">
        <v>61027000</v>
      </c>
      <c r="M19596" t="n">
        <v>62778000</v>
      </c>
      <c r="N19596" t="n">
        <v>-56373000</v>
      </c>
      <c r="O19596">
        <f>D19595</f>
      </c>
      <c r="P19596">
        <f>(E19596-F19596+G19596)/O19596*100</f>
      </c>
      <c r="Q19596">
        <f>H19595</f>
      </c>
      <c r="R19596">
        <f>I19595</f>
      </c>
      <c r="S19596">
        <f>H19596-H19595</f>
      </c>
      <c r="T19596">
        <f>I19596-I19595</f>
      </c>
      <c r="U19596">
        <f>(L19596-K19596)/(2*D19596*0.01)</f>
      </c>
      <c r="V19596">
        <f>(L19596+K19596)/(D19596*0.0001)</f>
      </c>
    </row>
    <row r="19597">
      <c r="A19597" t="n">
        <v>2024</v>
      </c>
      <c r="B19597" t="inlineStr">
        <is>
          <t>01073261</t>
        </is>
      </c>
      <c r="C19597" t="inlineStr">
        <is>
          <t>동방메디컬</t>
        </is>
      </c>
      <c r="D19597" t="n">
        <v>5571536616</v>
      </c>
      <c r="E19597" t="n">
        <v>750833796</v>
      </c>
      <c r="F19597" t="n">
        <v>507068817</v>
      </c>
      <c r="G19597" t="n">
        <v>201618704</v>
      </c>
      <c r="H19597" t="n">
        <v>4.305</v>
      </c>
      <c r="I19597" t="n">
        <v>5.475</v>
      </c>
    </row>
    <row r="19598">
      <c r="A19598" t="n">
        <v>2025</v>
      </c>
      <c r="B19598" t="inlineStr">
        <is>
          <t>01073261</t>
        </is>
      </c>
      <c r="C19598" t="inlineStr">
        <is>
          <t>동방메디컬</t>
        </is>
      </c>
      <c r="D19598" t="n">
        <v>5984953137</v>
      </c>
      <c r="E19598" t="n">
        <v>882980248</v>
      </c>
      <c r="F19598" t="n">
        <v>806940994</v>
      </c>
      <c r="G19598" t="n">
        <v>221595120</v>
      </c>
      <c r="H19598" t="n">
        <v>4.67</v>
      </c>
      <c r="I19598" t="n">
        <v>5.57</v>
      </c>
      <c r="O19598">
        <f>D19597</f>
      </c>
      <c r="P19598">
        <f>(E19598-F19598+G19598)/O19598*100</f>
      </c>
      <c r="Q19598">
        <f>H19597</f>
      </c>
      <c r="R19598">
        <f>I19597</f>
      </c>
      <c r="S19598">
        <f>H19598-H19597</f>
      </c>
      <c r="T19598">
        <f>I19598-I19597</f>
      </c>
    </row>
    <row r="19599">
      <c r="A19599" t="n">
        <v>2016</v>
      </c>
      <c r="B19599" t="inlineStr">
        <is>
          <t>01073678</t>
        </is>
      </c>
      <c r="C19599" t="inlineStr">
        <is>
          <t>얼라인드</t>
        </is>
      </c>
      <c r="D19599" t="n">
        <v>898787000</v>
      </c>
      <c r="E19599" t="n">
        <v>190871000</v>
      </c>
      <c r="F19599" t="n">
        <v>125287000</v>
      </c>
      <c r="G19599" t="n">
        <v>12846000</v>
      </c>
      <c r="H19599" t="n">
        <v>2.41</v>
      </c>
      <c r="I19599" t="n">
        <v>2</v>
      </c>
      <c r="J19599" t="n">
        <v>8.6</v>
      </c>
      <c r="K19599" t="n">
        <v>-34578000</v>
      </c>
      <c r="L19599" t="n">
        <v>41028000</v>
      </c>
      <c r="M19599" t="n">
        <v>40823000</v>
      </c>
      <c r="N19599" t="n">
        <v>-35058000</v>
      </c>
      <c r="U19599">
        <f>(L19599-K19599)/(2*D19599*0.01)</f>
      </c>
      <c r="V19599">
        <f>(L19599+K19599)/(D19599*0.0001)</f>
      </c>
    </row>
    <row r="19600">
      <c r="A19600" t="n">
        <v>2017</v>
      </c>
      <c r="B19600" t="inlineStr">
        <is>
          <t>01073678</t>
        </is>
      </c>
      <c r="C19600" t="inlineStr">
        <is>
          <t>얼라인드</t>
        </is>
      </c>
      <c r="D19600" t="n">
        <v>923876000</v>
      </c>
      <c r="E19600" t="n">
        <v>261460000</v>
      </c>
      <c r="F19600" t="n">
        <v>220515000</v>
      </c>
      <c r="G19600" t="n">
        <v>21257000</v>
      </c>
      <c r="H19600" t="n">
        <v>2.78</v>
      </c>
      <c r="I19600" t="n">
        <v>2</v>
      </c>
      <c r="J19600" t="n">
        <v>8.380000000000001</v>
      </c>
      <c r="K19600" t="n">
        <v>-35518000</v>
      </c>
      <c r="L19600" t="n">
        <v>41693000</v>
      </c>
      <c r="M19600" t="n">
        <v>41649000</v>
      </c>
      <c r="N19600" t="n">
        <v>-36133000</v>
      </c>
      <c r="O19600">
        <f>D19599</f>
      </c>
      <c r="P19600">
        <f>(E19600-F19600+G19600)/O19600*100</f>
      </c>
      <c r="Q19600">
        <f>H19599</f>
      </c>
      <c r="R19600">
        <f>I19599</f>
      </c>
      <c r="S19600">
        <f>H19600-H19599</f>
      </c>
      <c r="T19600">
        <f>I19600-I19599</f>
      </c>
      <c r="U19600">
        <f>(L19600-K19600)/(2*D19600*0.01)</f>
      </c>
      <c r="V19600">
        <f>(L19600+K19600)/(D19600*0.0001)</f>
      </c>
    </row>
    <row r="19601">
      <c r="A19601" t="n">
        <v>2018</v>
      </c>
      <c r="B19601" t="inlineStr">
        <is>
          <t>01073678</t>
        </is>
      </c>
      <c r="C19601" t="inlineStr">
        <is>
          <t>얼라인드</t>
        </is>
      </c>
      <c r="D19601" t="n">
        <v>1175847000</v>
      </c>
      <c r="E19601" t="n">
        <v>261203000</v>
      </c>
      <c r="F19601" t="n">
        <v>221175000</v>
      </c>
      <c r="G19601" t="n">
        <v>25237000</v>
      </c>
      <c r="H19601" t="n">
        <v>2.26</v>
      </c>
      <c r="I19601" t="n">
        <v>2</v>
      </c>
      <c r="J19601" t="n">
        <v>8.73</v>
      </c>
      <c r="K19601" t="n">
        <v>-39641000</v>
      </c>
      <c r="L19601" t="n">
        <v>47096000</v>
      </c>
      <c r="M19601" t="n">
        <v>46786000</v>
      </c>
      <c r="N19601" t="n">
        <v>-40137000</v>
      </c>
      <c r="O19601">
        <f>D19600</f>
      </c>
      <c r="P19601">
        <f>(E19601-F19601+G19601)/O19601*100</f>
      </c>
      <c r="Q19601">
        <f>H19600</f>
      </c>
      <c r="R19601">
        <f>I19600</f>
      </c>
      <c r="S19601">
        <f>H19601-H19600</f>
      </c>
      <c r="T19601">
        <f>I19601-I19600</f>
      </c>
      <c r="U19601">
        <f>(L19601-K19601)/(2*D19601*0.01)</f>
      </c>
      <c r="V19601">
        <f>(L19601+K19601)/(D19601*0.0001)</f>
      </c>
    </row>
    <row r="19602">
      <c r="A19602" t="n">
        <v>2019</v>
      </c>
      <c r="B19602" t="inlineStr">
        <is>
          <t>01073678</t>
        </is>
      </c>
      <c r="C19602" t="inlineStr">
        <is>
          <t>얼라인드</t>
        </is>
      </c>
      <c r="D19602" t="n">
        <v>1408020000</v>
      </c>
      <c r="E19602" t="n">
        <v>260699000</v>
      </c>
      <c r="F19602" t="n">
        <v>94149000</v>
      </c>
      <c r="G19602" t="n">
        <v>23677000</v>
      </c>
      <c r="H19602" t="n">
        <v>1.96</v>
      </c>
      <c r="I19602" t="n">
        <v>2</v>
      </c>
      <c r="J19602" t="n">
        <v>9.869999999999999</v>
      </c>
      <c r="K19602" t="n">
        <v>-63063000</v>
      </c>
      <c r="L19602" t="n">
        <v>76405000</v>
      </c>
      <c r="M19602" t="n">
        <v>75622000</v>
      </c>
      <c r="N19602" t="n">
        <v>-63654000</v>
      </c>
      <c r="O19602">
        <f>D19601</f>
      </c>
      <c r="P19602">
        <f>(E19602-F19602+G19602)/O19602*100</f>
      </c>
      <c r="Q19602">
        <f>H19601</f>
      </c>
      <c r="R19602">
        <f>I19601</f>
      </c>
      <c r="S19602">
        <f>H19602-H19601</f>
      </c>
      <c r="T19602">
        <f>I19602-I19601</f>
      </c>
      <c r="U19602">
        <f>(L19602-K19602)/(2*D19602*0.01)</f>
      </c>
      <c r="V19602">
        <f>(L19602+K19602)/(D19602*0.0001)</f>
      </c>
    </row>
    <row r="19603">
      <c r="A19603" t="n">
        <v>2020</v>
      </c>
      <c r="B19603" t="inlineStr">
        <is>
          <t>01073678</t>
        </is>
      </c>
      <c r="C19603" t="inlineStr">
        <is>
          <t>얼라인드</t>
        </is>
      </c>
      <c r="D19603" t="n">
        <v>1610711053</v>
      </c>
      <c r="E19603" t="n">
        <v>280349993</v>
      </c>
      <c r="F19603" t="n">
        <v>116341290</v>
      </c>
      <c r="G19603" t="n">
        <v>24672052</v>
      </c>
      <c r="H19603" t="n">
        <v>1.95</v>
      </c>
      <c r="I19603" t="n">
        <v>2</v>
      </c>
      <c r="O19603">
        <f>D19602</f>
      </c>
      <c r="P19603">
        <f>(E19603-F19603+G19603)/O19603*100</f>
      </c>
      <c r="Q19603">
        <f>H19602</f>
      </c>
      <c r="R19603">
        <f>I19602</f>
      </c>
      <c r="S19603">
        <f>H19603-H19602</f>
      </c>
      <c r="T19603">
        <f>I19603-I19602</f>
      </c>
    </row>
    <row r="19604">
      <c r="A19604" t="n">
        <v>2021</v>
      </c>
      <c r="B19604" t="inlineStr">
        <is>
          <t>01073678</t>
        </is>
      </c>
      <c r="C19604" t="inlineStr">
        <is>
          <t>얼라인드</t>
        </is>
      </c>
      <c r="D19604" t="n">
        <v>1740532988</v>
      </c>
      <c r="E19604" t="n">
        <v>308612555</v>
      </c>
      <c r="F19604" t="n">
        <v>243604520</v>
      </c>
      <c r="G19604" t="n">
        <v>27823507</v>
      </c>
      <c r="H19604" t="n">
        <v>2.53</v>
      </c>
      <c r="I19604" t="n">
        <v>2</v>
      </c>
      <c r="O19604">
        <f>D19603</f>
      </c>
      <c r="P19604">
        <f>(E19604-F19604+G19604)/O19604*100</f>
      </c>
      <c r="Q19604">
        <f>H19603</f>
      </c>
      <c r="R19604">
        <f>I19603</f>
      </c>
      <c r="S19604">
        <f>H19604-H19603</f>
      </c>
      <c r="T19604">
        <f>I19604-I19603</f>
      </c>
    </row>
    <row r="19605">
      <c r="A19605" t="n">
        <v>2022</v>
      </c>
      <c r="B19605" t="inlineStr">
        <is>
          <t>01073678</t>
        </is>
      </c>
      <c r="C19605" t="inlineStr">
        <is>
          <t>얼라인드</t>
        </is>
      </c>
      <c r="D19605" t="n">
        <v>2422104438</v>
      </c>
      <c r="E19605" t="n">
        <v>295636279</v>
      </c>
      <c r="F19605" t="n">
        <v>407290774</v>
      </c>
      <c r="G19605" t="n">
        <v>36919729</v>
      </c>
      <c r="H19605" t="n">
        <v>5.16</v>
      </c>
      <c r="I19605" t="n">
        <v>2</v>
      </c>
      <c r="O19605">
        <f>D19604</f>
      </c>
      <c r="P19605">
        <f>(E19605-F19605+G19605)/O19605*100</f>
      </c>
      <c r="Q19605">
        <f>H19604</f>
      </c>
      <c r="R19605">
        <f>I19604</f>
      </c>
      <c r="S19605">
        <f>H19605-H19604</f>
      </c>
      <c r="T19605">
        <f>I19605-I19604</f>
      </c>
    </row>
    <row r="19606">
      <c r="A19606" t="n">
        <v>2023</v>
      </c>
      <c r="B19606" t="inlineStr">
        <is>
          <t>01073678</t>
        </is>
      </c>
      <c r="C19606" t="inlineStr">
        <is>
          <t>얼라인드</t>
        </is>
      </c>
      <c r="D19606" t="n">
        <v>3510435151</v>
      </c>
      <c r="E19606" t="n">
        <v>349037994</v>
      </c>
      <c r="F19606" t="n">
        <v>57749376</v>
      </c>
      <c r="G19606" t="n">
        <v>98299331</v>
      </c>
      <c r="H19606" t="n">
        <v>4.23</v>
      </c>
      <c r="I19606" t="n">
        <v>2</v>
      </c>
      <c r="O19606">
        <f>D19605</f>
      </c>
      <c r="P19606">
        <f>(E19606-F19606+G19606)/O19606*100</f>
      </c>
      <c r="Q19606">
        <f>H19605</f>
      </c>
      <c r="R19606">
        <f>I19605</f>
      </c>
      <c r="S19606">
        <f>H19606-H19605</f>
      </c>
      <c r="T19606">
        <f>I19606-I19605</f>
      </c>
    </row>
    <row r="19607">
      <c r="A19607" t="n">
        <v>2024</v>
      </c>
      <c r="B19607" t="inlineStr">
        <is>
          <t>01073678</t>
        </is>
      </c>
      <c r="C19607" t="inlineStr">
        <is>
          <t>얼라인드</t>
        </is>
      </c>
      <c r="D19607" t="n">
        <v>3759606543</v>
      </c>
      <c r="E19607" t="n">
        <v>474428367</v>
      </c>
      <c r="F19607" t="n">
        <v>285654320</v>
      </c>
      <c r="G19607" t="n">
        <v>114993996</v>
      </c>
      <c r="H19607" t="n">
        <v>3.51</v>
      </c>
      <c r="I19607" t="n">
        <v>2</v>
      </c>
      <c r="O19607">
        <f>D19606</f>
      </c>
      <c r="P19607">
        <f>(E19607-F19607+G19607)/O19607*100</f>
      </c>
      <c r="Q19607">
        <f>H19606</f>
      </c>
      <c r="R19607">
        <f>I19606</f>
      </c>
      <c r="S19607">
        <f>H19607-H19606</f>
      </c>
      <c r="T19607">
        <f>I19607-I19606</f>
      </c>
    </row>
    <row r="19608">
      <c r="A19608" t="n">
        <v>2025</v>
      </c>
      <c r="B19608" t="inlineStr">
        <is>
          <t>01073678</t>
        </is>
      </c>
      <c r="C19608" t="inlineStr">
        <is>
          <t>얼라인드</t>
        </is>
      </c>
      <c r="D19608" t="n">
        <v>3906544147</v>
      </c>
      <c r="E19608" t="n">
        <v>514058433</v>
      </c>
      <c r="F19608" t="n">
        <v>196412650</v>
      </c>
      <c r="G19608" t="n">
        <v>104703191</v>
      </c>
      <c r="H19608" t="n">
        <v>3.84</v>
      </c>
      <c r="I19608" t="n">
        <v>2</v>
      </c>
      <c r="O19608">
        <f>D19607</f>
      </c>
      <c r="P19608">
        <f>(E19608-F19608+G19608)/O19608*100</f>
      </c>
      <c r="Q19608">
        <f>H19607</f>
      </c>
      <c r="R19608">
        <f>I19607</f>
      </c>
      <c r="S19608">
        <f>H19608-H19607</f>
      </c>
      <c r="T19608">
        <f>I19608-I19607</f>
      </c>
    </row>
    <row r="19609">
      <c r="A19609" t="n">
        <v>2015</v>
      </c>
      <c r="B19609" t="inlineStr">
        <is>
          <t>01074862</t>
        </is>
      </c>
      <c r="C19609" t="inlineStr">
        <is>
          <t>메가스터디교육</t>
        </is>
      </c>
      <c r="D19609" t="n">
        <v>10249167000</v>
      </c>
      <c r="E19609" t="n">
        <v>1564729000</v>
      </c>
      <c r="F19609" t="n">
        <v>1338690000</v>
      </c>
      <c r="G19609" t="n">
        <v>269716000</v>
      </c>
      <c r="H19609" t="n">
        <v>2.68</v>
      </c>
      <c r="I19609" t="n">
        <v>4</v>
      </c>
      <c r="J19609" t="n">
        <v>11.55</v>
      </c>
      <c r="K19609" t="n">
        <v>-619590000</v>
      </c>
      <c r="L19609" t="n">
        <v>711778000</v>
      </c>
      <c r="M19609" t="n">
        <v>630745000</v>
      </c>
      <c r="N19609" t="n">
        <v>-618413000</v>
      </c>
      <c r="U19609">
        <f>(L19609-K19609)/(2*D19609*0.01)</f>
      </c>
      <c r="V19609">
        <f>(L19609+K19609)/(D19609*0.0001)</f>
      </c>
    </row>
    <row r="19610">
      <c r="A19610" t="n">
        <v>2016</v>
      </c>
      <c r="B19610" t="inlineStr">
        <is>
          <t>01074862</t>
        </is>
      </c>
      <c r="C19610" t="inlineStr">
        <is>
          <t>메가스터디교육</t>
        </is>
      </c>
      <c r="D19610" t="n">
        <v>11788071000</v>
      </c>
      <c r="E19610" t="n">
        <v>1975001000</v>
      </c>
      <c r="F19610" t="n">
        <v>1439493000</v>
      </c>
      <c r="G19610" t="n">
        <v>306621000</v>
      </c>
      <c r="H19610" t="n">
        <v>2.755</v>
      </c>
      <c r="I19610" t="n">
        <v>3.17</v>
      </c>
      <c r="J19610" t="n">
        <v>11.46</v>
      </c>
      <c r="K19610" t="n">
        <v>-669950000</v>
      </c>
      <c r="L19610" t="n">
        <v>763352000</v>
      </c>
      <c r="M19610" t="n">
        <v>754407000</v>
      </c>
      <c r="N19610" t="n">
        <v>-675103000</v>
      </c>
      <c r="O19610">
        <f>D19609</f>
      </c>
      <c r="P19610">
        <f>(E19610-F19610+G19610)/O19610*100</f>
      </c>
      <c r="Q19610">
        <f>H19609</f>
      </c>
      <c r="R19610">
        <f>I19609</f>
      </c>
      <c r="S19610">
        <f>H19610-H19609</f>
      </c>
      <c r="T19610">
        <f>I19610-I19609</f>
      </c>
      <c r="U19610">
        <f>(L19610-K19610)/(2*D19610*0.01)</f>
      </c>
      <c r="V19610">
        <f>(L19610+K19610)/(D19610*0.0001)</f>
      </c>
    </row>
    <row r="19611">
      <c r="A19611" t="n">
        <v>2017</v>
      </c>
      <c r="B19611" t="inlineStr">
        <is>
          <t>01074862</t>
        </is>
      </c>
      <c r="C19611" t="inlineStr">
        <is>
          <t>메가스터디교육</t>
        </is>
      </c>
      <c r="D19611" t="n">
        <v>16866957000</v>
      </c>
      <c r="E19611" t="n">
        <v>2849154000</v>
      </c>
      <c r="F19611" t="n">
        <v>2155603000</v>
      </c>
      <c r="G19611" t="n">
        <v>354604000</v>
      </c>
      <c r="H19611" t="n">
        <v>3.085</v>
      </c>
      <c r="I19611" t="n">
        <v>4.63</v>
      </c>
      <c r="J19611" t="n">
        <v>7.12</v>
      </c>
      <c r="O19611">
        <f>D19610</f>
      </c>
      <c r="P19611">
        <f>(E19611-F19611+G19611)/O19611*100</f>
      </c>
      <c r="Q19611">
        <f>H19610</f>
      </c>
      <c r="R19611">
        <f>I19610</f>
      </c>
      <c r="S19611">
        <f>H19611-H19610</f>
      </c>
      <c r="T19611">
        <f>I19611-I19610</f>
      </c>
    </row>
    <row r="19612">
      <c r="A19612" t="n">
        <v>2018</v>
      </c>
      <c r="B19612" t="inlineStr">
        <is>
          <t>01074862</t>
        </is>
      </c>
      <c r="C19612" t="inlineStr">
        <is>
          <t>메가스터디교육</t>
        </is>
      </c>
      <c r="D19612" t="n">
        <v>19929727000</v>
      </c>
      <c r="E19612" t="n">
        <v>3008535000</v>
      </c>
      <c r="F19612" t="n">
        <v>1371037000</v>
      </c>
      <c r="G19612" t="n">
        <v>406672000</v>
      </c>
      <c r="H19612" t="n">
        <v>2.72</v>
      </c>
      <c r="I19612" t="n">
        <v>4.57</v>
      </c>
      <c r="J19612" t="n">
        <v>7.07</v>
      </c>
      <c r="K19612" t="n">
        <v>-1001414000</v>
      </c>
      <c r="L19612" t="n">
        <v>1130930000</v>
      </c>
      <c r="M19612" t="n">
        <v>1113471000</v>
      </c>
      <c r="N19612" t="n">
        <v>-1006019000</v>
      </c>
      <c r="O19612">
        <f>D19611</f>
      </c>
      <c r="P19612">
        <f>(E19612-F19612+G19612)/O19612*100</f>
      </c>
      <c r="Q19612">
        <f>H19611</f>
      </c>
      <c r="R19612">
        <f>I19611</f>
      </c>
      <c r="S19612">
        <f>H19612-H19611</f>
      </c>
      <c r="T19612">
        <f>I19612-I19611</f>
      </c>
      <c r="U19612">
        <f>(L19612-K19612)/(2*D19612*0.01)</f>
      </c>
      <c r="V19612">
        <f>(L19612+K19612)/(D19612*0.0001)</f>
      </c>
    </row>
    <row r="19613">
      <c r="A19613" t="n">
        <v>2019</v>
      </c>
      <c r="B19613" t="inlineStr">
        <is>
          <t>01074862</t>
        </is>
      </c>
      <c r="C19613" t="inlineStr">
        <is>
          <t>메가스터디교육</t>
        </is>
      </c>
      <c r="D19613" t="n">
        <v>23924042000</v>
      </c>
      <c r="E19613" t="n">
        <v>3958306000</v>
      </c>
      <c r="F19613" t="n">
        <v>1364303000</v>
      </c>
      <c r="G19613" t="n">
        <v>462340000</v>
      </c>
      <c r="H19613" t="n">
        <v>2.88</v>
      </c>
      <c r="I19613" t="n">
        <v>3.28</v>
      </c>
      <c r="J19613" t="n">
        <v>9.324999999999999</v>
      </c>
      <c r="K19613" t="n">
        <v>-1636645000</v>
      </c>
      <c r="L19613" t="n">
        <v>1885736000</v>
      </c>
      <c r="M19613" t="n">
        <v>1838338000</v>
      </c>
      <c r="N19613" t="n">
        <v>-1629656000</v>
      </c>
      <c r="O19613">
        <f>D19612</f>
      </c>
      <c r="P19613">
        <f>(E19613-F19613+G19613)/O19613*100</f>
      </c>
      <c r="Q19613">
        <f>H19612</f>
      </c>
      <c r="R19613">
        <f>I19612</f>
      </c>
      <c r="S19613">
        <f>H19613-H19612</f>
      </c>
      <c r="T19613">
        <f>I19613-I19612</f>
      </c>
      <c r="U19613">
        <f>(L19613-K19613)/(2*D19613*0.01)</f>
      </c>
      <c r="V19613">
        <f>(L19613+K19613)/(D19613*0.0001)</f>
      </c>
    </row>
    <row r="19614">
      <c r="A19614" t="n">
        <v>2024</v>
      </c>
      <c r="B19614" t="inlineStr">
        <is>
          <t>01074862</t>
        </is>
      </c>
      <c r="C19614" t="inlineStr">
        <is>
          <t>메가스터디교육</t>
        </is>
      </c>
      <c r="D19614" t="n">
        <v>44038641000</v>
      </c>
      <c r="E19614" t="n">
        <v>8299026000</v>
      </c>
      <c r="F19614" t="n">
        <v>4900321000</v>
      </c>
      <c r="G19614" t="n">
        <v>1693147000</v>
      </c>
      <c r="H19614" t="n">
        <v>4.43</v>
      </c>
      <c r="I19614" t="n">
        <v>3.5</v>
      </c>
      <c r="J19614" t="n">
        <v>8.09</v>
      </c>
      <c r="K19614" t="n">
        <v>-2599302000</v>
      </c>
      <c r="L19614" t="n">
        <v>2931576000</v>
      </c>
      <c r="M19614" t="n">
        <v>2895087000</v>
      </c>
      <c r="N19614" t="n">
        <v>-2617140000</v>
      </c>
      <c r="U19614">
        <f>(L19614-K19614)/(2*D19614*0.01)</f>
      </c>
      <c r="V19614">
        <f>(L19614+K19614)/(D19614*0.0001)</f>
      </c>
    </row>
    <row r="19615">
      <c r="A19615" t="n">
        <v>2025</v>
      </c>
      <c r="B19615" t="inlineStr">
        <is>
          <t>01074862</t>
        </is>
      </c>
      <c r="C19615" t="inlineStr">
        <is>
          <t>메가스터디교육</t>
        </is>
      </c>
      <c r="D19615" t="n">
        <v>48726344000</v>
      </c>
      <c r="E19615" t="n">
        <v>7979667000</v>
      </c>
      <c r="F19615" t="n">
        <v>5767195000</v>
      </c>
      <c r="G19615" t="n">
        <v>1773697000</v>
      </c>
      <c r="H19615" t="n">
        <v>4.68</v>
      </c>
      <c r="I19615" t="n">
        <v>3.5</v>
      </c>
      <c r="J19615" t="n">
        <v>7.87</v>
      </c>
      <c r="K19615" t="n">
        <v>-2896022000</v>
      </c>
      <c r="L19615" t="n">
        <v>3274224000</v>
      </c>
      <c r="M19615" t="n">
        <v>3240548000</v>
      </c>
      <c r="N19615" t="n">
        <v>-2921482000</v>
      </c>
      <c r="O19615">
        <f>D19614</f>
      </c>
      <c r="P19615">
        <f>(E19615-F19615+G19615)/O19615*100</f>
      </c>
      <c r="Q19615">
        <f>H19614</f>
      </c>
      <c r="R19615">
        <f>I19614</f>
      </c>
      <c r="S19615">
        <f>H19615-H19614</f>
      </c>
      <c r="T19615">
        <f>I19615-I19614</f>
      </c>
      <c r="U19615">
        <f>(L19615-K19615)/(2*D19615*0.01)</f>
      </c>
      <c r="V19615">
        <f>(L19615+K19615)/(D19615*0.0001)</f>
      </c>
    </row>
    <row r="19616">
      <c r="A19616" t="n">
        <v>2015</v>
      </c>
      <c r="B19616" t="inlineStr">
        <is>
          <t>01075126</t>
        </is>
      </c>
      <c r="C19616" t="inlineStr">
        <is>
          <t>사토시홀딩스</t>
        </is>
      </c>
      <c r="D19616" t="n">
        <v>335994000</v>
      </c>
      <c r="E19616" t="n">
        <v>123983000</v>
      </c>
      <c r="F19616" t="n">
        <v>18029000</v>
      </c>
      <c r="G19616" t="n">
        <v>1873000</v>
      </c>
      <c r="H19616" t="n">
        <v>2.44</v>
      </c>
      <c r="I19616" t="n">
        <v>3.48</v>
      </c>
      <c r="K19616" t="n">
        <v>-12450000</v>
      </c>
      <c r="L19616" t="n">
        <v>14701000</v>
      </c>
      <c r="M19616" t="n">
        <v>14629000</v>
      </c>
      <c r="N19616" t="n">
        <v>-12622000</v>
      </c>
      <c r="U19616">
        <f>(L19616-K19616)/(2*D19616*0.01)</f>
      </c>
      <c r="V19616">
        <f>(L19616+K19616)/(D19616*0.0001)</f>
      </c>
    </row>
    <row r="19617">
      <c r="A19617" t="n">
        <v>2016</v>
      </c>
      <c r="B19617" t="inlineStr">
        <is>
          <t>01075126</t>
        </is>
      </c>
      <c r="C19617" t="inlineStr">
        <is>
          <t>사토시홀딩스</t>
        </is>
      </c>
      <c r="D19617" t="n">
        <v>355833000</v>
      </c>
      <c r="E19617" t="n">
        <v>190976000</v>
      </c>
      <c r="F19617" t="n">
        <v>212326000</v>
      </c>
      <c r="G19617" t="n">
        <v>3095000</v>
      </c>
      <c r="H19617" t="n">
        <v>2.47</v>
      </c>
      <c r="I19617" t="n">
        <v>3.42</v>
      </c>
      <c r="K19617" t="n">
        <v>-15377000</v>
      </c>
      <c r="L19617" t="n">
        <v>17981000</v>
      </c>
      <c r="M19617" t="n">
        <v>17898000</v>
      </c>
      <c r="N19617" t="n">
        <v>-15596000</v>
      </c>
      <c r="O19617">
        <f>D19616</f>
      </c>
      <c r="P19617">
        <f>(E19617-F19617+G19617)/O19617*100</f>
      </c>
      <c r="Q19617">
        <f>H19616</f>
      </c>
      <c r="R19617">
        <f>I19616</f>
      </c>
      <c r="S19617">
        <f>H19617-H19616</f>
      </c>
      <c r="T19617">
        <f>I19617-I19616</f>
      </c>
      <c r="U19617">
        <f>(L19617-K19617)/(2*D19617*0.01)</f>
      </c>
      <c r="V19617">
        <f>(L19617+K19617)/(D19617*0.0001)</f>
      </c>
    </row>
    <row r="19618">
      <c r="A19618" t="n">
        <v>2017</v>
      </c>
      <c r="B19618" t="inlineStr">
        <is>
          <t>01075126</t>
        </is>
      </c>
      <c r="C19618" t="inlineStr">
        <is>
          <t>사토시홀딩스</t>
        </is>
      </c>
      <c r="D19618" t="n">
        <v>466053000</v>
      </c>
      <c r="E19618" t="n">
        <v>328299000</v>
      </c>
      <c r="F19618" t="n">
        <v>289836000</v>
      </c>
      <c r="G19618" t="n">
        <v>4149000</v>
      </c>
      <c r="H19618" t="n">
        <v>2.8</v>
      </c>
      <c r="I19618" t="n">
        <v>6.72</v>
      </c>
      <c r="K19618" t="n">
        <v>-37100000</v>
      </c>
      <c r="L19618" t="n">
        <v>43937000</v>
      </c>
      <c r="M19618" t="n">
        <v>42603000</v>
      </c>
      <c r="N19618" t="n">
        <v>-36786000</v>
      </c>
      <c r="O19618">
        <f>D19617</f>
      </c>
      <c r="P19618">
        <f>(E19618-F19618+G19618)/O19618*100</f>
      </c>
      <c r="Q19618">
        <f>H19617</f>
      </c>
      <c r="R19618">
        <f>I19617</f>
      </c>
      <c r="S19618">
        <f>H19618-H19617</f>
      </c>
      <c r="T19618">
        <f>I19618-I19617</f>
      </c>
      <c r="U19618">
        <f>(L19618-K19618)/(2*D19618*0.01)</f>
      </c>
      <c r="V19618">
        <f>(L19618+K19618)/(D19618*0.0001)</f>
      </c>
    </row>
    <row r="19619">
      <c r="A19619" t="n">
        <v>2018</v>
      </c>
      <c r="B19619" t="inlineStr">
        <is>
          <t>01075126</t>
        </is>
      </c>
      <c r="C19619" t="inlineStr">
        <is>
          <t>사토시홀딩스</t>
        </is>
      </c>
      <c r="D19619" t="n">
        <v>486079000</v>
      </c>
      <c r="E19619" t="n">
        <v>627758000</v>
      </c>
      <c r="F19619" t="n">
        <v>242835000</v>
      </c>
      <c r="G19619" t="n">
        <v>8812000</v>
      </c>
      <c r="H19619" t="n">
        <v>2.38</v>
      </c>
      <c r="I19619" t="n">
        <v>4.43</v>
      </c>
      <c r="K19619" t="n">
        <v>-23175000</v>
      </c>
      <c r="L19619" t="n">
        <v>27172000</v>
      </c>
      <c r="M19619" t="n">
        <v>26353000</v>
      </c>
      <c r="N19619" t="n">
        <v>-22979000</v>
      </c>
      <c r="O19619">
        <f>D19618</f>
      </c>
      <c r="P19619">
        <f>(E19619-F19619+G19619)/O19619*100</f>
      </c>
      <c r="Q19619">
        <f>H19618</f>
      </c>
      <c r="R19619">
        <f>I19618</f>
      </c>
      <c r="S19619">
        <f>H19619-H19618</f>
      </c>
      <c r="T19619">
        <f>I19619-I19618</f>
      </c>
      <c r="U19619">
        <f>(L19619-K19619)/(2*D19619*0.01)</f>
      </c>
      <c r="V19619">
        <f>(L19619+K19619)/(D19619*0.0001)</f>
      </c>
    </row>
    <row r="19620">
      <c r="A19620" t="n">
        <v>2020</v>
      </c>
      <c r="B19620" t="inlineStr">
        <is>
          <t>01075126</t>
        </is>
      </c>
      <c r="C19620" t="inlineStr">
        <is>
          <t>사토시홀딩스</t>
        </is>
      </c>
      <c r="D19620" t="n">
        <v>307786000</v>
      </c>
      <c r="E19620" t="n">
        <v>120185000</v>
      </c>
      <c r="F19620" t="n">
        <v>87802000</v>
      </c>
      <c r="G19620" t="n">
        <v>4634000</v>
      </c>
      <c r="H19620" t="n">
        <v>2.14</v>
      </c>
      <c r="I19620" t="n">
        <v>4</v>
      </c>
      <c r="K19620" t="n">
        <v>-28996000</v>
      </c>
      <c r="L19620" t="n">
        <v>34598000</v>
      </c>
      <c r="M19620" t="n">
        <v>33598000</v>
      </c>
      <c r="N19620" t="n">
        <v>-28792000</v>
      </c>
      <c r="U19620">
        <f>(L19620-K19620)/(2*D19620*0.01)</f>
      </c>
      <c r="V19620">
        <f>(L19620+K19620)/(D19620*0.0001)</f>
      </c>
    </row>
    <row r="19621">
      <c r="A19621" t="n">
        <v>2021</v>
      </c>
      <c r="B19621" t="inlineStr">
        <is>
          <t>01075126</t>
        </is>
      </c>
      <c r="C19621" t="inlineStr">
        <is>
          <t>사토시홀딩스</t>
        </is>
      </c>
      <c r="D19621" t="n">
        <v>257932000</v>
      </c>
      <c r="E19621" t="n">
        <v>157579000</v>
      </c>
      <c r="F19621" t="n">
        <v>111581000</v>
      </c>
      <c r="G19621" t="n">
        <v>6426000</v>
      </c>
      <c r="H19621" t="n">
        <v>2.66</v>
      </c>
      <c r="I19621" t="n">
        <v>2.84</v>
      </c>
      <c r="K19621" t="n">
        <v>-23038000</v>
      </c>
      <c r="L19621" t="n">
        <v>27193000</v>
      </c>
      <c r="M19621" t="n">
        <v>26876000</v>
      </c>
      <c r="N19621" t="n">
        <v>-23220000</v>
      </c>
      <c r="O19621">
        <f>D19620</f>
      </c>
      <c r="P19621">
        <f>(E19621-F19621+G19621)/O19621*100</f>
      </c>
      <c r="Q19621">
        <f>H19620</f>
      </c>
      <c r="R19621">
        <f>I19620</f>
      </c>
      <c r="S19621">
        <f>H19621-H19620</f>
      </c>
      <c r="T19621">
        <f>I19621-I19620</f>
      </c>
      <c r="U19621">
        <f>(L19621-K19621)/(2*D19621*0.01)</f>
      </c>
      <c r="V19621">
        <f>(L19621+K19621)/(D19621*0.0001)</f>
      </c>
    </row>
    <row r="19622">
      <c r="A19622" t="n">
        <v>2022</v>
      </c>
      <c r="B19622" t="inlineStr">
        <is>
          <t>01075126</t>
        </is>
      </c>
      <c r="C19622" t="inlineStr">
        <is>
          <t>사토시홀딩스</t>
        </is>
      </c>
      <c r="D19622" t="n">
        <v>290167000</v>
      </c>
      <c r="E19622" t="n">
        <v>103269000</v>
      </c>
      <c r="F19622" t="n">
        <v>22438000</v>
      </c>
      <c r="G19622" t="n">
        <v>20449000</v>
      </c>
      <c r="H19622" t="n">
        <v>5.19</v>
      </c>
      <c r="I19622" t="n">
        <v>3.01</v>
      </c>
      <c r="K19622" t="n">
        <v>-25315000</v>
      </c>
      <c r="L19622" t="n">
        <v>29476000</v>
      </c>
      <c r="M19622" t="n">
        <v>30250000</v>
      </c>
      <c r="N19622" t="n">
        <v>-26357000</v>
      </c>
      <c r="O19622">
        <f>D19621</f>
      </c>
      <c r="P19622">
        <f>(E19622-F19622+G19622)/O19622*100</f>
      </c>
      <c r="Q19622">
        <f>H19621</f>
      </c>
      <c r="R19622">
        <f>I19621</f>
      </c>
      <c r="S19622">
        <f>H19622-H19621</f>
      </c>
      <c r="T19622">
        <f>I19622-I19621</f>
      </c>
      <c r="U19622">
        <f>(L19622-K19622)/(2*D19622*0.01)</f>
      </c>
      <c r="V19622">
        <f>(L19622+K19622)/(D19622*0.0001)</f>
      </c>
    </row>
    <row r="19623">
      <c r="A19623" t="n">
        <v>2023</v>
      </c>
      <c r="B19623" t="inlineStr">
        <is>
          <t>01075126</t>
        </is>
      </c>
      <c r="C19623" t="inlineStr">
        <is>
          <t>사토시홀딩스</t>
        </is>
      </c>
      <c r="D19623" t="n">
        <v>456462000</v>
      </c>
      <c r="E19623" t="n">
        <v>114244000</v>
      </c>
      <c r="F19623" t="n">
        <v>3127000</v>
      </c>
      <c r="G19623" t="n">
        <v>21250000</v>
      </c>
      <c r="H19623" t="n">
        <v>4.37</v>
      </c>
      <c r="I19623" t="n">
        <v>3.46</v>
      </c>
      <c r="K19623" t="n">
        <v>-40806000</v>
      </c>
      <c r="L19623" t="n">
        <v>47590000</v>
      </c>
      <c r="M19623" t="n">
        <v>48452000</v>
      </c>
      <c r="N19623" t="n">
        <v>-42197000</v>
      </c>
      <c r="O19623">
        <f>D19622</f>
      </c>
      <c r="P19623">
        <f>(E19623-F19623+G19623)/O19623*100</f>
      </c>
      <c r="Q19623">
        <f>H19622</f>
      </c>
      <c r="R19623">
        <f>I19622</f>
      </c>
      <c r="S19623">
        <f>H19623-H19622</f>
      </c>
      <c r="T19623">
        <f>I19623-I19622</f>
      </c>
      <c r="U19623">
        <f>(L19623-K19623)/(2*D19623*0.01)</f>
      </c>
      <c r="V19623">
        <f>(L19623+K19623)/(D19623*0.0001)</f>
      </c>
    </row>
    <row r="19624">
      <c r="A19624" t="n">
        <v>2024</v>
      </c>
      <c r="B19624" t="inlineStr">
        <is>
          <t>01075126</t>
        </is>
      </c>
      <c r="C19624" t="inlineStr">
        <is>
          <t>사토시홀딩스</t>
        </is>
      </c>
      <c r="D19624" t="n">
        <v>345772000</v>
      </c>
      <c r="E19624" t="n">
        <v>198208000</v>
      </c>
      <c r="F19624" t="n">
        <v>465226000</v>
      </c>
      <c r="G19624" t="n">
        <v>38948000</v>
      </c>
      <c r="H19624" t="n">
        <v>3.73</v>
      </c>
      <c r="I19624" t="n">
        <v>4.01</v>
      </c>
      <c r="K19624" t="n">
        <v>-27234000</v>
      </c>
      <c r="L19624" t="n">
        <v>31274000</v>
      </c>
      <c r="M19624" t="n">
        <v>31683000</v>
      </c>
      <c r="N19624" t="n">
        <v>-28036000</v>
      </c>
      <c r="O19624">
        <f>D19623</f>
      </c>
      <c r="P19624">
        <f>(E19624-F19624+G19624)/O19624*100</f>
      </c>
      <c r="Q19624">
        <f>H19623</f>
      </c>
      <c r="R19624">
        <f>I19623</f>
      </c>
      <c r="S19624">
        <f>H19624-H19623</f>
      </c>
      <c r="T19624">
        <f>I19624-I19623</f>
      </c>
      <c r="U19624">
        <f>(L19624-K19624)/(2*D19624*0.01)</f>
      </c>
      <c r="V19624">
        <f>(L19624+K19624)/(D19624*0.0001)</f>
      </c>
    </row>
    <row r="19625">
      <c r="A19625" t="n">
        <v>2025</v>
      </c>
      <c r="B19625" t="inlineStr">
        <is>
          <t>01075126</t>
        </is>
      </c>
      <c r="C19625" t="inlineStr">
        <is>
          <t>사토시홀딩스</t>
        </is>
      </c>
      <c r="D19625" t="n">
        <v>436977000</v>
      </c>
      <c r="E19625" t="n">
        <v>242753000</v>
      </c>
      <c r="F19625" t="n">
        <v>123714000</v>
      </c>
      <c r="G19625" t="n">
        <v>12569000</v>
      </c>
      <c r="H19625" t="n">
        <v>3.87</v>
      </c>
      <c r="I19625" t="n">
        <v>4.01</v>
      </c>
      <c r="K19625" t="n">
        <v>-30519000</v>
      </c>
      <c r="L19625" t="n">
        <v>34542000</v>
      </c>
      <c r="M19625" t="n">
        <v>35140000</v>
      </c>
      <c r="N19625" t="n">
        <v>-31529000</v>
      </c>
      <c r="O19625">
        <f>D19624</f>
      </c>
      <c r="P19625">
        <f>(E19625-F19625+G19625)/O19625*100</f>
      </c>
      <c r="Q19625">
        <f>H19624</f>
      </c>
      <c r="R19625">
        <f>I19624</f>
      </c>
      <c r="S19625">
        <f>H19625-H19624</f>
      </c>
      <c r="T19625">
        <f>I19625-I19624</f>
      </c>
      <c r="U19625">
        <f>(L19625-K19625)/(2*D19625*0.01)</f>
      </c>
      <c r="V19625">
        <f>(L19625+K19625)/(D19625*0.0001)</f>
      </c>
    </row>
    <row r="19626">
      <c r="A19626" t="n">
        <v>2016</v>
      </c>
      <c r="B19626" t="inlineStr">
        <is>
          <t>01077577</t>
        </is>
      </c>
      <c r="C19626" t="inlineStr">
        <is>
          <t>우리산업</t>
        </is>
      </c>
      <c r="D19626" t="n">
        <v>8542059000</v>
      </c>
      <c r="E19626" t="n">
        <v>1347724000</v>
      </c>
      <c r="F19626" t="n">
        <v>989805000</v>
      </c>
      <c r="G19626" t="n">
        <v>221611000</v>
      </c>
      <c r="H19626" t="n">
        <v>2.4</v>
      </c>
      <c r="K19626" t="n">
        <v>-572594000</v>
      </c>
      <c r="L19626" t="n">
        <v>651896000</v>
      </c>
      <c r="M19626" t="n">
        <v>655634000</v>
      </c>
      <c r="N19626" t="n">
        <v>-585195000</v>
      </c>
      <c r="U19626">
        <f>(L19626-K19626)/(2*D19626*0.01)</f>
      </c>
      <c r="V19626">
        <f>(L19626+K19626)/(D19626*0.0001)</f>
      </c>
    </row>
    <row r="19627">
      <c r="A19627" t="n">
        <v>2017</v>
      </c>
      <c r="B19627" t="inlineStr">
        <is>
          <t>01077577</t>
        </is>
      </c>
      <c r="C19627" t="inlineStr">
        <is>
          <t>우리산업</t>
        </is>
      </c>
      <c r="D19627" t="n">
        <v>10185231000</v>
      </c>
      <c r="E19627" t="n">
        <v>1271587000</v>
      </c>
      <c r="F19627" t="n">
        <v>830903000</v>
      </c>
      <c r="G19627" t="n">
        <v>235145000</v>
      </c>
      <c r="H19627" t="n">
        <v>2.79</v>
      </c>
      <c r="K19627" t="n">
        <v>-499311000</v>
      </c>
      <c r="L19627" t="n">
        <v>570272000</v>
      </c>
      <c r="M19627" t="n">
        <v>580608000</v>
      </c>
      <c r="N19627" t="n">
        <v>-509500000</v>
      </c>
      <c r="O19627">
        <f>D19626</f>
      </c>
      <c r="P19627">
        <f>(E19627-F19627+G19627)/O19627*100</f>
      </c>
      <c r="Q19627">
        <f>H19626</f>
      </c>
      <c r="S19627">
        <f>H19627-H19626</f>
      </c>
      <c r="U19627">
        <f>(L19627-K19627)/(2*D19627*0.01)</f>
      </c>
      <c r="V19627">
        <f>(L19627+K19627)/(D19627*0.0001)</f>
      </c>
    </row>
    <row r="19628">
      <c r="A19628" t="n">
        <v>2018</v>
      </c>
      <c r="B19628" t="inlineStr">
        <is>
          <t>01077577</t>
        </is>
      </c>
      <c r="C19628" t="inlineStr">
        <is>
          <t>우리산업</t>
        </is>
      </c>
      <c r="D19628" t="n">
        <v>11518053000</v>
      </c>
      <c r="E19628" t="n">
        <v>1622354000</v>
      </c>
      <c r="F19628" t="n">
        <v>1460196000</v>
      </c>
      <c r="G19628" t="n">
        <v>186231000</v>
      </c>
      <c r="H19628" t="n">
        <v>2.25</v>
      </c>
      <c r="I19628" t="n">
        <v>3.42</v>
      </c>
      <c r="K19628" t="n">
        <v>-601437000</v>
      </c>
      <c r="L19628" t="n">
        <v>693559000</v>
      </c>
      <c r="M19628" t="n">
        <v>692763000</v>
      </c>
      <c r="N19628" t="n">
        <v>-611869000</v>
      </c>
      <c r="O19628">
        <f>D19627</f>
      </c>
      <c r="P19628">
        <f>(E19628-F19628+G19628)/O19628*100</f>
      </c>
      <c r="Q19628">
        <f>H19627</f>
      </c>
      <c r="S19628">
        <f>H19628-H19627</f>
      </c>
      <c r="U19628">
        <f>(L19628-K19628)/(2*D19628*0.01)</f>
      </c>
      <c r="V19628">
        <f>(L19628+K19628)/(D19628*0.0001)</f>
      </c>
    </row>
    <row r="19629">
      <c r="A19629" t="n">
        <v>2019</v>
      </c>
      <c r="B19629" t="inlineStr">
        <is>
          <t>01077577</t>
        </is>
      </c>
      <c r="C19629" t="inlineStr">
        <is>
          <t>우리산업</t>
        </is>
      </c>
      <c r="D19629" t="n">
        <v>12945375000</v>
      </c>
      <c r="E19629" t="n">
        <v>1688173000</v>
      </c>
      <c r="F19629" t="n">
        <v>2078306000</v>
      </c>
      <c r="G19629" t="n">
        <v>179355000</v>
      </c>
      <c r="H19629" t="n">
        <v>3.03</v>
      </c>
      <c r="I19629" t="n">
        <v>3.105</v>
      </c>
      <c r="K19629" t="n">
        <v>-1135482000</v>
      </c>
      <c r="L19629" t="n">
        <v>1376323000</v>
      </c>
      <c r="M19629" t="n">
        <v>1373457000</v>
      </c>
      <c r="N19629" t="n">
        <v>-1153867000</v>
      </c>
      <c r="O19629">
        <f>D19628</f>
      </c>
      <c r="P19629">
        <f>(E19629-F19629+G19629)/O19629*100</f>
      </c>
      <c r="Q19629">
        <f>H19628</f>
      </c>
      <c r="R19629">
        <f>I19628</f>
      </c>
      <c r="S19629">
        <f>H19629-H19628</f>
      </c>
      <c r="T19629">
        <f>I19629-I19628</f>
      </c>
      <c r="U19629">
        <f>(L19629-K19629)/(2*D19629*0.01)</f>
      </c>
      <c r="V19629">
        <f>(L19629+K19629)/(D19629*0.0001)</f>
      </c>
    </row>
    <row r="19630">
      <c r="A19630" t="n">
        <v>2020</v>
      </c>
      <c r="B19630" t="inlineStr">
        <is>
          <t>01077577</t>
        </is>
      </c>
      <c r="C19630" t="inlineStr">
        <is>
          <t>우리산업</t>
        </is>
      </c>
      <c r="D19630" t="n">
        <v>13706280000</v>
      </c>
      <c r="E19630" t="n">
        <v>1998113000</v>
      </c>
      <c r="F19630" t="n">
        <v>1900089000</v>
      </c>
      <c r="G19630" t="n">
        <v>195741000</v>
      </c>
      <c r="H19630" t="n">
        <v>2.08</v>
      </c>
      <c r="I19630" t="n">
        <v>2.62</v>
      </c>
      <c r="K19630" t="n">
        <v>-1362790000</v>
      </c>
      <c r="L19630" t="n">
        <v>1628537000</v>
      </c>
      <c r="M19630" t="n">
        <v>1625878000</v>
      </c>
      <c r="N19630" t="n">
        <v>-1385619000</v>
      </c>
      <c r="O19630">
        <f>D19629</f>
      </c>
      <c r="P19630">
        <f>(E19630-F19630+G19630)/O19630*100</f>
      </c>
      <c r="Q19630">
        <f>H19629</f>
      </c>
      <c r="R19630">
        <f>I19629</f>
      </c>
      <c r="S19630">
        <f>H19630-H19629</f>
      </c>
      <c r="T19630">
        <f>I19630-I19629</f>
      </c>
      <c r="U19630">
        <f>(L19630-K19630)/(2*D19630*0.01)</f>
      </c>
      <c r="V19630">
        <f>(L19630+K19630)/(D19630*0.0001)</f>
      </c>
    </row>
    <row r="19631">
      <c r="A19631" t="n">
        <v>2021</v>
      </c>
      <c r="B19631" t="inlineStr">
        <is>
          <t>01077577</t>
        </is>
      </c>
      <c r="C19631" t="inlineStr">
        <is>
          <t>우리산업</t>
        </is>
      </c>
      <c r="D19631" t="n">
        <v>12696265000</v>
      </c>
      <c r="E19631" t="n">
        <v>1837897000</v>
      </c>
      <c r="F19631" t="n">
        <v>2592767000</v>
      </c>
      <c r="G19631" t="n">
        <v>313523000</v>
      </c>
      <c r="H19631" t="n">
        <v>2.695</v>
      </c>
      <c r="I19631" t="n">
        <v>2.635</v>
      </c>
      <c r="K19631" t="n">
        <v>-1242195000</v>
      </c>
      <c r="L19631" t="n">
        <v>1476451000</v>
      </c>
      <c r="M19631" t="n">
        <v>1481809000</v>
      </c>
      <c r="N19631" t="n">
        <v>-1268639000</v>
      </c>
      <c r="O19631">
        <f>D19630</f>
      </c>
      <c r="P19631">
        <f>(E19631-F19631+G19631)/O19631*100</f>
      </c>
      <c r="Q19631">
        <f>H19630</f>
      </c>
      <c r="R19631">
        <f>I19630</f>
      </c>
      <c r="S19631">
        <f>H19631-H19630</f>
      </c>
      <c r="T19631">
        <f>I19631-I19630</f>
      </c>
      <c r="U19631">
        <f>(L19631-K19631)/(2*D19631*0.01)</f>
      </c>
      <c r="V19631">
        <f>(L19631+K19631)/(D19631*0.0001)</f>
      </c>
    </row>
    <row r="19632">
      <c r="A19632" t="n">
        <v>2022</v>
      </c>
      <c r="B19632" t="inlineStr">
        <is>
          <t>01077577</t>
        </is>
      </c>
      <c r="C19632" t="inlineStr">
        <is>
          <t>우리산업</t>
        </is>
      </c>
      <c r="D19632" t="n">
        <v>10007994000</v>
      </c>
      <c r="E19632" t="n">
        <v>1736050000</v>
      </c>
      <c r="F19632" t="n">
        <v>2049493000</v>
      </c>
      <c r="G19632" t="n">
        <v>368157000</v>
      </c>
      <c r="H19632" t="n">
        <v>5.24</v>
      </c>
      <c r="I19632" t="n">
        <v>2.635</v>
      </c>
      <c r="K19632" t="n">
        <v>-807357000</v>
      </c>
      <c r="L19632" t="n">
        <v>937871000</v>
      </c>
      <c r="M19632" t="n">
        <v>966663000</v>
      </c>
      <c r="N19632" t="n">
        <v>-843793000</v>
      </c>
      <c r="O19632">
        <f>D19631</f>
      </c>
      <c r="P19632">
        <f>(E19632-F19632+G19632)/O19632*100</f>
      </c>
      <c r="Q19632">
        <f>H19631</f>
      </c>
      <c r="R19632">
        <f>I19631</f>
      </c>
      <c r="S19632">
        <f>H19632-H19631</f>
      </c>
      <c r="T19632">
        <f>I19632-I19631</f>
      </c>
      <c r="U19632">
        <f>(L19632-K19632)/(2*D19632*0.01)</f>
      </c>
      <c r="V19632">
        <f>(L19632+K19632)/(D19632*0.0001)</f>
      </c>
    </row>
    <row r="19633">
      <c r="A19633" t="n">
        <v>2023</v>
      </c>
      <c r="B19633" t="inlineStr">
        <is>
          <t>01077577</t>
        </is>
      </c>
      <c r="C19633" t="inlineStr">
        <is>
          <t>우리산업</t>
        </is>
      </c>
      <c r="D19633" t="n">
        <v>12287697000</v>
      </c>
      <c r="E19633" t="n">
        <v>1378720000</v>
      </c>
      <c r="F19633" t="n">
        <v>1136135000</v>
      </c>
      <c r="G19633" t="n">
        <v>573927000</v>
      </c>
      <c r="H19633" t="n">
        <v>4.345</v>
      </c>
      <c r="I19633" t="n">
        <v>2.635</v>
      </c>
      <c r="K19633" t="n">
        <v>-993174000</v>
      </c>
      <c r="L19633" t="n">
        <v>1159769000</v>
      </c>
      <c r="M19633" t="n">
        <v>1185512000</v>
      </c>
      <c r="N19633" t="n">
        <v>-1030525000</v>
      </c>
      <c r="O19633">
        <f>D19632</f>
      </c>
      <c r="P19633">
        <f>(E19633-F19633+G19633)/O19633*100</f>
      </c>
      <c r="Q19633">
        <f>H19632</f>
      </c>
      <c r="R19633">
        <f>I19632</f>
      </c>
      <c r="S19633">
        <f>H19633-H19632</f>
      </c>
      <c r="T19633">
        <f>I19633-I19632</f>
      </c>
      <c r="U19633">
        <f>(L19633-K19633)/(2*D19633*0.01)</f>
      </c>
      <c r="V19633">
        <f>(L19633+K19633)/(D19633*0.0001)</f>
      </c>
    </row>
    <row r="19634">
      <c r="A19634" t="n">
        <v>2024</v>
      </c>
      <c r="B19634" t="inlineStr">
        <is>
          <t>01077577</t>
        </is>
      </c>
      <c r="C19634" t="inlineStr">
        <is>
          <t>우리산업</t>
        </is>
      </c>
      <c r="D19634" t="n">
        <v>13398242000</v>
      </c>
      <c r="E19634" t="n">
        <v>1732437000</v>
      </c>
      <c r="F19634" t="n">
        <v>1869676000</v>
      </c>
      <c r="G19634" t="n">
        <v>582913000</v>
      </c>
      <c r="H19634" t="n">
        <v>3.31</v>
      </c>
      <c r="I19634" t="n">
        <v>1.27</v>
      </c>
      <c r="K19634" t="n">
        <v>-316329000</v>
      </c>
      <c r="L19634" t="n">
        <v>337297000</v>
      </c>
      <c r="M19634" t="n">
        <v>341652000</v>
      </c>
      <c r="N19634" t="n">
        <v>-326127000</v>
      </c>
      <c r="O19634">
        <f>D19633</f>
      </c>
      <c r="P19634">
        <f>(E19634-F19634+G19634)/O19634*100</f>
      </c>
      <c r="Q19634">
        <f>H19633</f>
      </c>
      <c r="R19634">
        <f>I19633</f>
      </c>
      <c r="S19634">
        <f>H19634-H19633</f>
      </c>
      <c r="T19634">
        <f>I19634-I19633</f>
      </c>
      <c r="U19634">
        <f>(L19634-K19634)/(2*D19634*0.01)</f>
      </c>
      <c r="V19634">
        <f>(L19634+K19634)/(D19634*0.0001)</f>
      </c>
    </row>
    <row r="19635">
      <c r="A19635" t="n">
        <v>2025</v>
      </c>
      <c r="B19635" t="inlineStr">
        <is>
          <t>01077577</t>
        </is>
      </c>
      <c r="C19635" t="inlineStr">
        <is>
          <t>우리산업</t>
        </is>
      </c>
      <c r="D19635" t="n">
        <v>14372206000</v>
      </c>
      <c r="E19635" t="n">
        <v>1705308000</v>
      </c>
      <c r="F19635" t="n">
        <v>2286400000</v>
      </c>
      <c r="G19635" t="n">
        <v>373725000</v>
      </c>
      <c r="H19635" t="n">
        <v>3.885</v>
      </c>
      <c r="I19635" t="n">
        <v>3.61</v>
      </c>
      <c r="J19635" t="n">
        <v>2.58</v>
      </c>
      <c r="K19635" t="n">
        <v>-345858000</v>
      </c>
      <c r="L19635" t="n">
        <v>370053000</v>
      </c>
      <c r="M19635" t="n">
        <v>375203000</v>
      </c>
      <c r="N19635" t="n">
        <v>-356902000</v>
      </c>
      <c r="O19635">
        <f>D19634</f>
      </c>
      <c r="P19635">
        <f>(E19635-F19635+G19635)/O19635*100</f>
      </c>
      <c r="Q19635">
        <f>H19634</f>
      </c>
      <c r="R19635">
        <f>I19634</f>
      </c>
      <c r="S19635">
        <f>H19635-H19634</f>
      </c>
      <c r="T19635">
        <f>I19635-I19634</f>
      </c>
      <c r="U19635">
        <f>(L19635-K19635)/(2*D19635*0.01)</f>
      </c>
      <c r="V19635">
        <f>(L19635+K19635)/(D19635*0.0001)</f>
      </c>
    </row>
    <row r="19636">
      <c r="A19636" t="n">
        <v>2022</v>
      </c>
      <c r="B19636" t="inlineStr">
        <is>
          <t>01079210</t>
        </is>
      </c>
      <c r="C19636" t="inlineStr">
        <is>
          <t>에스케이플라즈마</t>
        </is>
      </c>
      <c r="D19636" t="n">
        <v>11036980000</v>
      </c>
      <c r="E19636" t="n">
        <v>1602801000</v>
      </c>
      <c r="F19636" t="n">
        <v>895602000</v>
      </c>
      <c r="G19636" t="n">
        <v>318526000</v>
      </c>
      <c r="H19636" t="n">
        <v>5.24</v>
      </c>
      <c r="I19636" t="n">
        <v>4.89</v>
      </c>
      <c r="J19636" t="n">
        <v>14.49</v>
      </c>
      <c r="K19636" t="n">
        <v>-768392000</v>
      </c>
      <c r="L19636" t="n">
        <v>877294000</v>
      </c>
      <c r="M19636" t="n">
        <v>860275000</v>
      </c>
      <c r="N19636" t="n">
        <v>-768261000</v>
      </c>
      <c r="U19636">
        <f>(L19636-K19636)/(2*D19636*0.01)</f>
      </c>
      <c r="V19636">
        <f>(L19636+K19636)/(D19636*0.0001)</f>
      </c>
    </row>
    <row r="19637">
      <c r="A19637" t="n">
        <v>2023</v>
      </c>
      <c r="B19637" t="inlineStr">
        <is>
          <t>01079210</t>
        </is>
      </c>
      <c r="C19637" t="inlineStr">
        <is>
          <t>에스케이플라즈마</t>
        </is>
      </c>
      <c r="D19637" t="n">
        <v>13591865000</v>
      </c>
      <c r="E19637" t="n">
        <v>1352392000</v>
      </c>
      <c r="F19637" t="n">
        <v>688503000</v>
      </c>
      <c r="G19637" t="n">
        <v>550724000</v>
      </c>
      <c r="H19637" t="n">
        <v>4.43</v>
      </c>
      <c r="I19637" t="n">
        <v>4.73</v>
      </c>
      <c r="J19637" t="n">
        <v>16.35</v>
      </c>
      <c r="K19637" t="n">
        <v>-1206059000</v>
      </c>
      <c r="L19637" t="n">
        <v>1410607000</v>
      </c>
      <c r="M19637" t="n">
        <v>1366537000</v>
      </c>
      <c r="N19637" t="n">
        <v>-1193189000</v>
      </c>
      <c r="O19637">
        <f>D19636</f>
      </c>
      <c r="P19637">
        <f>(E19637-F19637+G19637)/O19637*100</f>
      </c>
      <c r="Q19637">
        <f>H19636</f>
      </c>
      <c r="R19637">
        <f>I19636</f>
      </c>
      <c r="S19637">
        <f>H19637-H19636</f>
      </c>
      <c r="T19637">
        <f>I19637-I19636</f>
      </c>
      <c r="U19637">
        <f>(L19637-K19637)/(2*D19637*0.01)</f>
      </c>
      <c r="V19637">
        <f>(L19637+K19637)/(D19637*0.0001)</f>
      </c>
    </row>
    <row r="19638">
      <c r="A19638" t="n">
        <v>2024</v>
      </c>
      <c r="B19638" t="inlineStr">
        <is>
          <t>01079210</t>
        </is>
      </c>
      <c r="C19638" t="inlineStr">
        <is>
          <t>에스케이플라즈마</t>
        </is>
      </c>
      <c r="D19638" t="n">
        <v>19924846000</v>
      </c>
      <c r="E19638" t="n">
        <v>1787258000</v>
      </c>
      <c r="F19638" t="n">
        <v>990421000</v>
      </c>
      <c r="G19638" t="n">
        <v>620961000</v>
      </c>
      <c r="H19638" t="n">
        <v>3.83</v>
      </c>
      <c r="I19638" t="n">
        <v>6.4</v>
      </c>
      <c r="J19638" t="n">
        <v>10.31</v>
      </c>
      <c r="K19638" t="n">
        <v>-1890257000</v>
      </c>
      <c r="L19638" t="n">
        <v>2230669000</v>
      </c>
      <c r="M19638" t="n">
        <v>2132339000</v>
      </c>
      <c r="N19638" t="n">
        <v>-1849545000</v>
      </c>
      <c r="O19638">
        <f>D19637</f>
      </c>
      <c r="P19638">
        <f>(E19638-F19638+G19638)/O19638*100</f>
      </c>
      <c r="Q19638">
        <f>H19637</f>
      </c>
      <c r="R19638">
        <f>I19637</f>
      </c>
      <c r="S19638">
        <f>H19638-H19637</f>
      </c>
      <c r="T19638">
        <f>I19638-I19637</f>
      </c>
      <c r="U19638">
        <f>(L19638-K19638)/(2*D19638*0.01)</f>
      </c>
      <c r="V19638">
        <f>(L19638+K19638)/(D19638*0.0001)</f>
      </c>
    </row>
    <row r="19639">
      <c r="A19639" t="n">
        <v>2022</v>
      </c>
      <c r="B19639" t="inlineStr">
        <is>
          <t>01080252</t>
        </is>
      </c>
      <c r="C19639" t="inlineStr">
        <is>
          <t>넥스틴</t>
        </is>
      </c>
      <c r="D19639" t="n">
        <v>3369405000</v>
      </c>
      <c r="E19639" t="n">
        <v>567076000</v>
      </c>
      <c r="F19639" t="n">
        <v>51235000</v>
      </c>
      <c r="G19639" t="n">
        <v>75830000</v>
      </c>
    </row>
    <row r="19640">
      <c r="A19640" t="n">
        <v>2023</v>
      </c>
      <c r="B19640" t="inlineStr">
        <is>
          <t>01080252</t>
        </is>
      </c>
      <c r="C19640" t="inlineStr">
        <is>
          <t>넥스틴</t>
        </is>
      </c>
      <c r="D19640" t="n">
        <v>5448857000</v>
      </c>
      <c r="E19640" t="n">
        <v>754342000</v>
      </c>
      <c r="F19640" t="n">
        <v>495470000</v>
      </c>
      <c r="G19640" t="n">
        <v>168543000</v>
      </c>
      <c r="O19640">
        <f>D19639</f>
      </c>
      <c r="P19640">
        <f>(E19640-F19640+G19640)/O19640*100</f>
      </c>
    </row>
    <row r="19641">
      <c r="A19641" t="n">
        <v>2024</v>
      </c>
      <c r="B19641" t="inlineStr">
        <is>
          <t>01080252</t>
        </is>
      </c>
      <c r="C19641" t="inlineStr">
        <is>
          <t>넥스틴</t>
        </is>
      </c>
      <c r="D19641" t="n">
        <v>7465206000</v>
      </c>
      <c r="E19641" t="n">
        <v>1116098000</v>
      </c>
      <c r="F19641" t="n">
        <v>73814000</v>
      </c>
      <c r="G19641" t="n">
        <v>229982000</v>
      </c>
      <c r="O19641">
        <f>D19640</f>
      </c>
      <c r="P19641">
        <f>(E19641-F19641+G19641)/O19641*100</f>
      </c>
    </row>
    <row r="19642">
      <c r="A19642" t="n">
        <v>2025</v>
      </c>
      <c r="B19642" t="inlineStr">
        <is>
          <t>01080252</t>
        </is>
      </c>
      <c r="C19642" t="inlineStr">
        <is>
          <t>넥스틴</t>
        </is>
      </c>
      <c r="D19642" t="n">
        <v>10018768734</v>
      </c>
      <c r="E19642" t="n">
        <v>1403113423</v>
      </c>
      <c r="F19642" t="n">
        <v>201191194</v>
      </c>
      <c r="G19642" t="n">
        <v>280460736</v>
      </c>
      <c r="O19642">
        <f>D19641</f>
      </c>
      <c r="P19642">
        <f>(E19642-F19642+G19642)/O19642*100</f>
      </c>
    </row>
    <row r="19643">
      <c r="A19643" t="n">
        <v>2017</v>
      </c>
      <c r="B19643" t="inlineStr">
        <is>
          <t>01080687</t>
        </is>
      </c>
      <c r="C19643" t="inlineStr">
        <is>
          <t>아우딘퓨쳐스</t>
        </is>
      </c>
      <c r="D19643" t="n">
        <v>1263712000</v>
      </c>
      <c r="E19643" t="n">
        <v>418667000</v>
      </c>
      <c r="F19643" t="n">
        <v>140608000</v>
      </c>
      <c r="G19643" t="n">
        <v>20508000</v>
      </c>
      <c r="H19643" t="n">
        <v>3.29</v>
      </c>
      <c r="I19643" t="n">
        <v>5</v>
      </c>
      <c r="K19643" t="n">
        <v>-54612000</v>
      </c>
      <c r="L19643" t="n">
        <v>64941000</v>
      </c>
      <c r="M19643" t="n">
        <v>66637000</v>
      </c>
      <c r="N19643" t="n">
        <v>-56835000</v>
      </c>
      <c r="U19643">
        <f>(L19643-K19643)/(2*D19643*0.01)</f>
      </c>
      <c r="V19643">
        <f>(L19643+K19643)/(D19643*0.0001)</f>
      </c>
    </row>
    <row r="19644">
      <c r="A19644" t="n">
        <v>2018</v>
      </c>
      <c r="B19644" t="inlineStr">
        <is>
          <t>01080687</t>
        </is>
      </c>
      <c r="C19644" t="inlineStr">
        <is>
          <t>아우딘퓨쳐스</t>
        </is>
      </c>
      <c r="D19644" t="n">
        <v>1862200000</v>
      </c>
      <c r="E19644" t="n">
        <v>463907000</v>
      </c>
      <c r="F19644" t="n">
        <v>247315000</v>
      </c>
      <c r="G19644" t="n">
        <v>40341000</v>
      </c>
      <c r="H19644" t="n">
        <v>3.25</v>
      </c>
      <c r="I19644" t="n">
        <v>5.2</v>
      </c>
      <c r="K19644" t="n">
        <v>-74068000</v>
      </c>
      <c r="L19644" t="n">
        <v>87951000</v>
      </c>
      <c r="M19644" t="n">
        <v>85401000</v>
      </c>
      <c r="N19644" t="n">
        <v>-73599000</v>
      </c>
      <c r="O19644">
        <f>D19643</f>
      </c>
      <c r="P19644">
        <f>(E19644-F19644+G19644)/O19644*100</f>
      </c>
      <c r="Q19644">
        <f>H19643</f>
      </c>
      <c r="R19644">
        <f>I19643</f>
      </c>
      <c r="S19644">
        <f>H19644-H19643</f>
      </c>
      <c r="T19644">
        <f>I19644-I19643</f>
      </c>
      <c r="U19644">
        <f>(L19644-K19644)/(2*D19644*0.01)</f>
      </c>
      <c r="V19644">
        <f>(L19644+K19644)/(D19644*0.0001)</f>
      </c>
    </row>
    <row r="19645">
      <c r="A19645" t="n">
        <v>2019</v>
      </c>
      <c r="B19645" t="inlineStr">
        <is>
          <t>01080687</t>
        </is>
      </c>
      <c r="C19645" t="inlineStr">
        <is>
          <t>아우딘퓨쳐스</t>
        </is>
      </c>
      <c r="D19645" t="n">
        <v>3353591000</v>
      </c>
      <c r="E19645" t="n">
        <v>629774000</v>
      </c>
      <c r="F19645" t="n">
        <v>273067000</v>
      </c>
      <c r="G19645" t="n">
        <v>25322000</v>
      </c>
      <c r="H19645" t="n">
        <v>3.01</v>
      </c>
      <c r="I19645" t="n">
        <v>5.2</v>
      </c>
      <c r="K19645" t="n">
        <v>-139327000</v>
      </c>
      <c r="L19645" t="n">
        <v>139318000</v>
      </c>
      <c r="M19645" t="n">
        <v>140386000</v>
      </c>
      <c r="N19645" t="n">
        <v>-140094000</v>
      </c>
      <c r="O19645">
        <f>D19644</f>
      </c>
      <c r="P19645">
        <f>(E19645-F19645+G19645)/O19645*100</f>
      </c>
      <c r="Q19645">
        <f>H19644</f>
      </c>
      <c r="R19645">
        <f>I19644</f>
      </c>
      <c r="S19645">
        <f>H19645-H19644</f>
      </c>
      <c r="T19645">
        <f>I19645-I19644</f>
      </c>
      <c r="U19645">
        <f>(L19645-K19645)/(2*D19645*0.01)</f>
      </c>
    </row>
    <row r="19646">
      <c r="A19646" t="n">
        <v>2022</v>
      </c>
      <c r="B19646" t="inlineStr">
        <is>
          <t>01080687</t>
        </is>
      </c>
      <c r="C19646" t="inlineStr">
        <is>
          <t>아우딘퓨쳐스</t>
        </is>
      </c>
      <c r="D19646" t="n">
        <v>1770378000</v>
      </c>
      <c r="E19646" t="n">
        <v>837190000</v>
      </c>
      <c r="F19646" t="n">
        <v>530291000</v>
      </c>
      <c r="G19646" t="n">
        <v>33625000</v>
      </c>
      <c r="H19646" t="n">
        <v>5.89</v>
      </c>
      <c r="I19646" t="n">
        <v>5</v>
      </c>
      <c r="J19646" t="n">
        <v>9.705</v>
      </c>
      <c r="K19646" t="n">
        <v>57870000</v>
      </c>
      <c r="L19646" t="n">
        <v>-67999000</v>
      </c>
      <c r="M19646" t="n">
        <v>-68004000</v>
      </c>
      <c r="N19646" t="n">
        <v>58898000</v>
      </c>
    </row>
    <row r="19647">
      <c r="A19647" t="n">
        <v>2023</v>
      </c>
      <c r="B19647" t="inlineStr">
        <is>
          <t>01080687</t>
        </is>
      </c>
      <c r="C19647" t="inlineStr">
        <is>
          <t>아우딘퓨쳐스</t>
        </is>
      </c>
      <c r="D19647" t="n">
        <v>2027039000</v>
      </c>
      <c r="E19647" t="n">
        <v>416823000</v>
      </c>
      <c r="F19647" t="n">
        <v>510656000</v>
      </c>
      <c r="G19647" t="n">
        <v>39256000</v>
      </c>
      <c r="H19647" t="n">
        <v>4.8</v>
      </c>
      <c r="I19647" t="n">
        <v>5</v>
      </c>
      <c r="J19647" t="n">
        <v>6.874</v>
      </c>
      <c r="K19647" t="n">
        <v>-124399000</v>
      </c>
      <c r="L19647" t="n">
        <v>142093000</v>
      </c>
      <c r="M19647" t="n">
        <v>140562000</v>
      </c>
      <c r="N19647" t="n">
        <v>-125435000</v>
      </c>
      <c r="O19647">
        <f>D19646</f>
      </c>
      <c r="P19647">
        <f>(E19647-F19647+G19647)/O19647*100</f>
      </c>
      <c r="Q19647">
        <f>H19646</f>
      </c>
      <c r="R19647">
        <f>I19646</f>
      </c>
      <c r="S19647">
        <f>H19647-H19646</f>
      </c>
      <c r="T19647">
        <f>I19647-I19646</f>
      </c>
      <c r="U19647">
        <f>(L19647-K19647)/(2*D19647*0.01)</f>
      </c>
      <c r="V19647">
        <f>(L19647+K19647)/(D19647*0.0001)</f>
      </c>
    </row>
    <row r="19648">
      <c r="A19648" t="n">
        <v>2024</v>
      </c>
      <c r="B19648" t="inlineStr">
        <is>
          <t>01080687</t>
        </is>
      </c>
      <c r="C19648" t="inlineStr">
        <is>
          <t>아우딘퓨쳐스</t>
        </is>
      </c>
      <c r="D19648" t="n">
        <v>2122223000</v>
      </c>
      <c r="E19648" t="n">
        <v>514734000</v>
      </c>
      <c r="F19648" t="n">
        <v>376148000</v>
      </c>
      <c r="G19648" t="n">
        <v>89808000</v>
      </c>
      <c r="H19648" t="n">
        <v>4.38</v>
      </c>
      <c r="I19648" t="n">
        <v>5</v>
      </c>
      <c r="J19648" t="n">
        <v>7.069</v>
      </c>
      <c r="K19648" t="n">
        <v>-133938000</v>
      </c>
      <c r="L19648" t="n">
        <v>154104000</v>
      </c>
      <c r="M19648" t="n">
        <v>151773000</v>
      </c>
      <c r="N19648" t="n">
        <v>-134538000</v>
      </c>
      <c r="O19648">
        <f>D19647</f>
      </c>
      <c r="P19648">
        <f>(E19648-F19648+G19648)/O19648*100</f>
      </c>
      <c r="Q19648">
        <f>H19647</f>
      </c>
      <c r="R19648">
        <f>I19647</f>
      </c>
      <c r="S19648">
        <f>H19648-H19647</f>
      </c>
      <c r="T19648">
        <f>I19648-I19647</f>
      </c>
      <c r="U19648">
        <f>(L19648-K19648)/(2*D19648*0.01)</f>
      </c>
      <c r="V19648">
        <f>(L19648+K19648)/(D19648*0.0001)</f>
      </c>
    </row>
    <row r="19649">
      <c r="A19649" t="n">
        <v>2025</v>
      </c>
      <c r="B19649" t="inlineStr">
        <is>
          <t>01080687</t>
        </is>
      </c>
      <c r="C19649" t="inlineStr">
        <is>
          <t>아우딘퓨쳐스</t>
        </is>
      </c>
      <c r="D19649" t="n">
        <v>2025518000</v>
      </c>
      <c r="E19649" t="n">
        <v>535998000</v>
      </c>
      <c r="F19649" t="n">
        <v>376937000</v>
      </c>
      <c r="G19649" t="n">
        <v>83631000</v>
      </c>
      <c r="H19649" t="n">
        <v>4.76</v>
      </c>
      <c r="I19649" t="n">
        <v>5</v>
      </c>
      <c r="J19649" t="n">
        <v>6.695</v>
      </c>
      <c r="K19649" t="n">
        <v>-120635000</v>
      </c>
      <c r="L19649" t="n">
        <v>138623000</v>
      </c>
      <c r="M19649" t="n">
        <v>137069000</v>
      </c>
      <c r="N19649" t="n">
        <v>-121594000</v>
      </c>
      <c r="O19649">
        <f>D19648</f>
      </c>
      <c r="P19649">
        <f>(E19649-F19649+G19649)/O19649*100</f>
      </c>
      <c r="Q19649">
        <f>H19648</f>
      </c>
      <c r="R19649">
        <f>I19648</f>
      </c>
      <c r="S19649">
        <f>H19649-H19648</f>
      </c>
      <c r="T19649">
        <f>I19649-I19648</f>
      </c>
      <c r="U19649">
        <f>(L19649-K19649)/(2*D19649*0.01)</f>
      </c>
      <c r="V19649">
        <f>(L19649+K19649)/(D19649*0.0001)</f>
      </c>
    </row>
    <row r="19650">
      <c r="A19650" t="n">
        <v>2016</v>
      </c>
      <c r="B19650" t="inlineStr">
        <is>
          <t>01081914</t>
        </is>
      </c>
      <c r="C19650" t="inlineStr">
        <is>
          <t>옐로디지털마케팅</t>
        </is>
      </c>
      <c r="D19650" t="n">
        <v>3843990000</v>
      </c>
    </row>
    <row r="19651">
      <c r="A19651" t="n">
        <v>2017</v>
      </c>
      <c r="B19651" t="inlineStr">
        <is>
          <t>01081914</t>
        </is>
      </c>
      <c r="C19651" t="inlineStr">
        <is>
          <t>옐로디지털마케팅</t>
        </is>
      </c>
      <c r="D19651" t="n">
        <v>4013786000</v>
      </c>
      <c r="E19651" t="n">
        <v>1959122000</v>
      </c>
      <c r="F19651" t="n">
        <v>1093749000</v>
      </c>
      <c r="G19651" t="n">
        <v>72931000</v>
      </c>
      <c r="H19651" t="n">
        <v>3.02</v>
      </c>
      <c r="I19651" t="n">
        <v>5</v>
      </c>
      <c r="K19651" t="n">
        <v>-179440000</v>
      </c>
      <c r="L19651" t="n">
        <v>214866000</v>
      </c>
      <c r="M19651" t="n">
        <v>208514000</v>
      </c>
      <c r="N19651" t="n">
        <v>-178060000</v>
      </c>
      <c r="O19651">
        <f>D19650</f>
      </c>
      <c r="P19651">
        <f>(E19651-F19651+G19651)/O19651*100</f>
      </c>
      <c r="U19651">
        <f>(L19651-K19651)/(2*D19651*0.01)</f>
      </c>
      <c r="V19651">
        <f>(L19651+K19651)/(D19651*0.0001)</f>
      </c>
    </row>
    <row r="19652">
      <c r="A19652" t="n">
        <v>2018</v>
      </c>
      <c r="B19652" t="inlineStr">
        <is>
          <t>01081914</t>
        </is>
      </c>
      <c r="C19652" t="inlineStr">
        <is>
          <t>옐로디지털마케팅</t>
        </is>
      </c>
      <c r="D19652" t="n">
        <v>5597620000</v>
      </c>
      <c r="E19652" t="n">
        <v>2094092000</v>
      </c>
      <c r="F19652" t="n">
        <v>1734299000</v>
      </c>
      <c r="G19652" t="n">
        <v>95452000</v>
      </c>
      <c r="H19652" t="n">
        <v>2.635</v>
      </c>
      <c r="I19652" t="n">
        <v>4</v>
      </c>
      <c r="K19652" t="n">
        <v>-2048202000</v>
      </c>
      <c r="L19652" t="n">
        <v>2492614000</v>
      </c>
      <c r="M19652" t="n">
        <v>2480224000</v>
      </c>
      <c r="N19652" t="n">
        <v>-2045532000</v>
      </c>
      <c r="O19652">
        <f>D19651</f>
      </c>
      <c r="P19652">
        <f>(E19652-F19652+G19652)/O19652*100</f>
      </c>
      <c r="Q19652">
        <f>H19651</f>
      </c>
      <c r="R19652">
        <f>I19651</f>
      </c>
      <c r="S19652">
        <f>H19652-H19651</f>
      </c>
      <c r="T19652">
        <f>I19652-I19651</f>
      </c>
    </row>
    <row r="19653">
      <c r="A19653" t="n">
        <v>2019</v>
      </c>
      <c r="B19653" t="inlineStr">
        <is>
          <t>01081914</t>
        </is>
      </c>
      <c r="C19653" t="inlineStr">
        <is>
          <t>옐로디지털마케팅</t>
        </is>
      </c>
      <c r="D19653" t="n">
        <v>6746322000</v>
      </c>
      <c r="E19653" t="n">
        <v>2128166000</v>
      </c>
      <c r="F19653" t="n">
        <v>1086310000</v>
      </c>
      <c r="G19653" t="n">
        <v>93630000</v>
      </c>
      <c r="H19653" t="n">
        <v>2.365</v>
      </c>
      <c r="I19653" t="n">
        <v>3.88</v>
      </c>
      <c r="K19653" t="n">
        <v>-534709000</v>
      </c>
      <c r="L19653" t="n">
        <v>709161000</v>
      </c>
      <c r="M19653" t="n">
        <v>690332000</v>
      </c>
      <c r="N19653" t="n">
        <v>-531624000</v>
      </c>
      <c r="O19653">
        <f>D19652</f>
      </c>
      <c r="P19653">
        <f>(E19653-F19653+G19653)/O19653*100</f>
      </c>
      <c r="Q19653">
        <f>H19652</f>
      </c>
      <c r="R19653">
        <f>I19652</f>
      </c>
      <c r="S19653">
        <f>H19653-H19652</f>
      </c>
      <c r="T19653">
        <f>I19653-I19652</f>
      </c>
      <c r="U19653">
        <f>(L19653-K19653)/(2*D19653*0.01)</f>
      </c>
      <c r="V19653">
        <f>(L19653+K19653)/(D19653*0.0001)</f>
      </c>
    </row>
    <row r="19654">
      <c r="A19654" t="n">
        <v>2020</v>
      </c>
      <c r="B19654" t="inlineStr">
        <is>
          <t>01081914</t>
        </is>
      </c>
      <c r="C19654" t="inlineStr">
        <is>
          <t>옐로디지털마케팅</t>
        </is>
      </c>
      <c r="D19654" t="n">
        <v>8502925000</v>
      </c>
      <c r="E19654" t="n">
        <v>2466447000</v>
      </c>
      <c r="F19654" t="n">
        <v>1149704000</v>
      </c>
      <c r="G19654" t="n">
        <v>135364000</v>
      </c>
      <c r="H19654" t="n">
        <v>2.69</v>
      </c>
      <c r="I19654" t="n">
        <v>4.36</v>
      </c>
      <c r="K19654" t="n">
        <v>-549180000</v>
      </c>
      <c r="L19654" t="n">
        <v>662629000</v>
      </c>
      <c r="M19654" t="n">
        <v>643087000</v>
      </c>
      <c r="N19654" t="n">
        <v>-545162000</v>
      </c>
      <c r="O19654">
        <f>D19653</f>
      </c>
      <c r="P19654">
        <f>(E19654-F19654+G19654)/O19654*100</f>
      </c>
      <c r="Q19654">
        <f>H19653</f>
      </c>
      <c r="R19654">
        <f>I19653</f>
      </c>
      <c r="S19654">
        <f>H19654-H19653</f>
      </c>
      <c r="T19654">
        <f>I19654-I19653</f>
      </c>
      <c r="U19654">
        <f>(L19654-K19654)/(2*D19654*0.01)</f>
      </c>
      <c r="V19654">
        <f>(L19654+K19654)/(D19654*0.0001)</f>
      </c>
    </row>
    <row r="19655">
      <c r="A19655" t="n">
        <v>2015</v>
      </c>
      <c r="B19655" t="inlineStr">
        <is>
          <t>01082348</t>
        </is>
      </c>
      <c r="C19655" t="inlineStr">
        <is>
          <t>오스테오닉</t>
        </is>
      </c>
      <c r="D19655" t="n">
        <v>275714482</v>
      </c>
      <c r="E19655" t="n">
        <v>136529112</v>
      </c>
      <c r="F19655" t="n">
        <v>8297838</v>
      </c>
      <c r="G19655" t="n">
        <v>3856620</v>
      </c>
      <c r="H19655" t="n">
        <v>2.71</v>
      </c>
      <c r="I19655" t="n">
        <v>2</v>
      </c>
      <c r="J19655" t="n">
        <v>8.67</v>
      </c>
      <c r="K19655" t="n">
        <v>-8584282</v>
      </c>
      <c r="L19655" t="n">
        <v>10192706</v>
      </c>
      <c r="M19655" t="n">
        <v>10176191</v>
      </c>
      <c r="N19655" t="n">
        <v>-8728405</v>
      </c>
      <c r="U19655">
        <f>(L19655-K19655)/(2*D19655*0.01)</f>
      </c>
      <c r="V19655">
        <f>(L19655+K19655)/(D19655*0.0001)</f>
      </c>
    </row>
    <row r="19656">
      <c r="A19656" t="n">
        <v>2016</v>
      </c>
      <c r="B19656" t="inlineStr">
        <is>
          <t>01082348</t>
        </is>
      </c>
      <c r="C19656" t="inlineStr">
        <is>
          <t>오스테오닉</t>
        </is>
      </c>
      <c r="D19656" t="n">
        <v>570775862</v>
      </c>
      <c r="E19656" t="n">
        <v>198178080</v>
      </c>
      <c r="F19656" t="n">
        <v>51482325</v>
      </c>
      <c r="G19656" t="n">
        <v>7270584</v>
      </c>
      <c r="H19656" t="n">
        <v>2.74</v>
      </c>
      <c r="I19656" t="n">
        <v>2</v>
      </c>
      <c r="J19656" t="n">
        <v>8.67</v>
      </c>
      <c r="K19656" t="n">
        <v>-17748417</v>
      </c>
      <c r="L19656" t="n">
        <v>20980375</v>
      </c>
      <c r="M19656" t="n">
        <v>20954141</v>
      </c>
      <c r="N19656" t="n">
        <v>-18052865</v>
      </c>
      <c r="O19656">
        <f>D19655</f>
      </c>
      <c r="P19656">
        <f>(E19656-F19656+G19656)/O19656*100</f>
      </c>
      <c r="Q19656">
        <f>H19655</f>
      </c>
      <c r="R19656">
        <f>I19655</f>
      </c>
      <c r="S19656">
        <f>H19656-H19655</f>
      </c>
      <c r="T19656">
        <f>I19656-I19655</f>
      </c>
      <c r="U19656">
        <f>(L19656-K19656)/(2*D19656*0.01)</f>
      </c>
      <c r="V19656">
        <f>(L19656+K19656)/(D19656*0.0001)</f>
      </c>
    </row>
    <row r="19657">
      <c r="A19657" t="n">
        <v>2017</v>
      </c>
      <c r="B19657" t="inlineStr">
        <is>
          <t>01082348</t>
        </is>
      </c>
      <c r="C19657" t="inlineStr">
        <is>
          <t>오스테오닉</t>
        </is>
      </c>
      <c r="D19657" t="n">
        <v>882833019</v>
      </c>
      <c r="E19657" t="n">
        <v>220695240</v>
      </c>
      <c r="F19657" t="n">
        <v>17859655</v>
      </c>
      <c r="G19657" t="n">
        <v>15250788</v>
      </c>
      <c r="H19657" t="n">
        <v>3.08</v>
      </c>
      <c r="I19657" t="n">
        <v>2</v>
      </c>
      <c r="J19657" t="n">
        <v>7.29</v>
      </c>
      <c r="O19657">
        <f>D19656</f>
      </c>
      <c r="P19657">
        <f>(E19657-F19657+G19657)/O19657*100</f>
      </c>
      <c r="Q19657">
        <f>H19656</f>
      </c>
      <c r="R19657">
        <f>I19656</f>
      </c>
      <c r="S19657">
        <f>H19657-H19656</f>
      </c>
      <c r="T19657">
        <f>I19657-I19656</f>
      </c>
    </row>
    <row r="19658">
      <c r="A19658" t="n">
        <v>2018</v>
      </c>
      <c r="B19658" t="inlineStr">
        <is>
          <t>01082348</t>
        </is>
      </c>
      <c r="C19658" t="inlineStr">
        <is>
          <t>오스테오닉</t>
        </is>
      </c>
      <c r="D19658" t="n">
        <v>1491990047</v>
      </c>
      <c r="E19658" t="n">
        <v>272335740</v>
      </c>
      <c r="F19658" t="n">
        <v>108496140</v>
      </c>
      <c r="G19658" t="n">
        <v>26445696</v>
      </c>
      <c r="H19658" t="n">
        <v>3.16</v>
      </c>
      <c r="I19658" t="n">
        <v>2</v>
      </c>
      <c r="O19658">
        <f>D19657</f>
      </c>
      <c r="P19658">
        <f>(E19658-F19658+G19658)/O19658*100</f>
      </c>
      <c r="Q19658">
        <f>H19657</f>
      </c>
      <c r="R19658">
        <f>I19657</f>
      </c>
      <c r="S19658">
        <f>H19658-H19657</f>
      </c>
      <c r="T19658">
        <f>I19658-I19657</f>
      </c>
    </row>
    <row r="19659">
      <c r="A19659" t="n">
        <v>2020</v>
      </c>
      <c r="B19659" t="inlineStr">
        <is>
          <t>01082348</t>
        </is>
      </c>
      <c r="C19659" t="inlineStr">
        <is>
          <t>오스테오닉</t>
        </is>
      </c>
      <c r="D19659" t="n">
        <v>2841015519</v>
      </c>
      <c r="E19659" t="n">
        <v>453922764</v>
      </c>
      <c r="F19659" t="n">
        <v>164799161</v>
      </c>
      <c r="G19659" t="n">
        <v>61086792</v>
      </c>
    </row>
    <row r="19660">
      <c r="A19660" t="n">
        <v>2021</v>
      </c>
      <c r="B19660" t="inlineStr">
        <is>
          <t>01082348</t>
        </is>
      </c>
      <c r="C19660" t="inlineStr">
        <is>
          <t>오스테오닉</t>
        </is>
      </c>
      <c r="D19660" t="n">
        <v>3315894337</v>
      </c>
      <c r="E19660" t="n">
        <v>570704388</v>
      </c>
      <c r="F19660" t="n">
        <v>180658385</v>
      </c>
      <c r="G19660" t="n">
        <v>83247084</v>
      </c>
      <c r="O19660">
        <f>D19659</f>
      </c>
      <c r="P19660">
        <f>(E19660-F19660+G19660)/O19660*100</f>
      </c>
    </row>
    <row r="19661">
      <c r="A19661" t="n">
        <v>2022</v>
      </c>
      <c r="B19661" t="inlineStr">
        <is>
          <t>01082348</t>
        </is>
      </c>
      <c r="C19661" t="inlineStr">
        <is>
          <t>오스테오닉</t>
        </is>
      </c>
      <c r="D19661" t="n">
        <v>3562365962</v>
      </c>
      <c r="E19661" t="n">
        <v>511129188</v>
      </c>
      <c r="F19661" t="n">
        <v>247769836</v>
      </c>
      <c r="G19661" t="n">
        <v>115133832</v>
      </c>
      <c r="O19661">
        <f>D19660</f>
      </c>
      <c r="P19661">
        <f>(E19661-F19661+G19661)/O19661*100</f>
      </c>
    </row>
    <row r="19662">
      <c r="A19662" t="n">
        <v>2023</v>
      </c>
      <c r="B19662" t="inlineStr">
        <is>
          <t>01082348</t>
        </is>
      </c>
      <c r="C19662" t="inlineStr">
        <is>
          <t>오스테오닉</t>
        </is>
      </c>
      <c r="D19662" t="n">
        <v>4336952476</v>
      </c>
      <c r="E19662" t="n">
        <v>459773318</v>
      </c>
      <c r="F19662" t="n">
        <v>142215284</v>
      </c>
      <c r="G19662" t="n">
        <v>203947209</v>
      </c>
      <c r="O19662">
        <f>D19661</f>
      </c>
      <c r="P19662">
        <f>(E19662-F19662+G19662)/O19662*100</f>
      </c>
    </row>
    <row r="19663">
      <c r="A19663" t="n">
        <v>2024</v>
      </c>
      <c r="B19663" t="inlineStr">
        <is>
          <t>01082348</t>
        </is>
      </c>
      <c r="C19663" t="inlineStr">
        <is>
          <t>오스테오닉</t>
        </is>
      </c>
      <c r="D19663" t="n">
        <v>5331811749</v>
      </c>
      <c r="E19663" t="n">
        <v>564702686</v>
      </c>
      <c r="F19663" t="n">
        <v>221523783</v>
      </c>
      <c r="G19663" t="n">
        <v>215187904</v>
      </c>
      <c r="O19663">
        <f>D19662</f>
      </c>
      <c r="P19663">
        <f>(E19663-F19663+G19663)/O19663*100</f>
      </c>
    </row>
    <row r="19664">
      <c r="A19664" t="n">
        <v>2024</v>
      </c>
      <c r="B19664" t="inlineStr">
        <is>
          <t>01084416</t>
        </is>
      </c>
      <c r="C19664" t="inlineStr">
        <is>
          <t>진스랩</t>
        </is>
      </c>
      <c r="D19664" t="n">
        <v>1195015000</v>
      </c>
      <c r="E19664" t="n">
        <v>87953000</v>
      </c>
      <c r="F19664" t="n">
        <v>234000</v>
      </c>
      <c r="G19664" t="n">
        <v>10699000</v>
      </c>
    </row>
    <row r="19665">
      <c r="A19665" t="n">
        <v>2025</v>
      </c>
      <c r="B19665" t="inlineStr">
        <is>
          <t>01086867</t>
        </is>
      </c>
      <c r="C19665" t="inlineStr">
        <is>
          <t>신세계디에프</t>
        </is>
      </c>
      <c r="D19665" t="n">
        <v>25029016000</v>
      </c>
      <c r="E19665" t="n">
        <v>3476524000</v>
      </c>
      <c r="F19665" t="n">
        <v>6839958000</v>
      </c>
      <c r="G19665" t="n">
        <v>1063456000</v>
      </c>
      <c r="H19665" t="n">
        <v>4.32</v>
      </c>
      <c r="I19665" t="n">
        <v>4.91</v>
      </c>
      <c r="J19665" t="n">
        <v>7.23</v>
      </c>
      <c r="K19665" t="n">
        <v>-1598540000</v>
      </c>
      <c r="L19665" t="n">
        <v>1810076000</v>
      </c>
      <c r="M19665" t="n">
        <v>1812710000</v>
      </c>
      <c r="N19665" t="n">
        <v>-1630020000</v>
      </c>
      <c r="U19665">
        <f>(L19665-K19665)/(2*D19665*0.01)</f>
      </c>
      <c r="V19665">
        <f>(L19665+K19665)/(D19665*0.0001)</f>
      </c>
    </row>
    <row r="19666">
      <c r="A19666" t="n">
        <v>2023</v>
      </c>
      <c r="B19666" t="inlineStr">
        <is>
          <t>01087477</t>
        </is>
      </c>
      <c r="C19666" t="inlineStr">
        <is>
          <t>아이지에이웍스</t>
        </is>
      </c>
      <c r="D19666" t="n">
        <v>9883006000</v>
      </c>
      <c r="E19666" t="n">
        <v>3428437000</v>
      </c>
      <c r="F19666" t="n">
        <v>2531603000</v>
      </c>
      <c r="G19666" t="n">
        <v>541613000</v>
      </c>
      <c r="H19666" t="n">
        <v>4.705</v>
      </c>
      <c r="I19666" t="n">
        <v>8.23</v>
      </c>
      <c r="J19666" t="n">
        <v>10.98</v>
      </c>
      <c r="K19666" t="n">
        <v>-1042060000</v>
      </c>
      <c r="L19666" t="n">
        <v>1261079000</v>
      </c>
      <c r="M19666" t="n">
        <v>1208849000</v>
      </c>
      <c r="N19666" t="n">
        <v>-1023063000</v>
      </c>
      <c r="U19666">
        <f>(L19666-K19666)/(2*D19666*0.01)</f>
      </c>
      <c r="V19666">
        <f>(L19666+K19666)/(D19666*0.0001)</f>
      </c>
    </row>
    <row r="19667">
      <c r="A19667" t="n">
        <v>2017</v>
      </c>
      <c r="B19667" t="inlineStr">
        <is>
          <t>01089350</t>
        </is>
      </c>
      <c r="C19667" t="inlineStr">
        <is>
          <t>켐트로스</t>
        </is>
      </c>
      <c r="D19667" t="n">
        <v>1388549000</v>
      </c>
      <c r="E19667" t="n">
        <v>381773000</v>
      </c>
      <c r="F19667" t="n">
        <v>152666000</v>
      </c>
      <c r="G19667" t="n">
        <v>30059000</v>
      </c>
      <c r="H19667" t="n">
        <v>3.24</v>
      </c>
      <c r="I19667" t="n">
        <v>2.5</v>
      </c>
      <c r="K19667" t="n">
        <v>-64809000</v>
      </c>
      <c r="L19667" t="n">
        <v>74209000</v>
      </c>
      <c r="M19667" t="n">
        <v>76039000</v>
      </c>
      <c r="N19667" t="n">
        <v>-67435000</v>
      </c>
      <c r="U19667">
        <f>(L19667-K19667)/(2*D19667*0.01)</f>
      </c>
      <c r="V19667">
        <f>(L19667+K19667)/(D19667*0.0001)</f>
      </c>
    </row>
    <row r="19668">
      <c r="A19668" t="n">
        <v>2018</v>
      </c>
      <c r="B19668" t="inlineStr">
        <is>
          <t>01089350</t>
        </is>
      </c>
      <c r="C19668" t="inlineStr">
        <is>
          <t>켐트로스</t>
        </is>
      </c>
      <c r="D19668" t="n">
        <v>2169657000</v>
      </c>
      <c r="E19668" t="n">
        <v>407673000</v>
      </c>
      <c r="F19668" t="n">
        <v>126729000</v>
      </c>
      <c r="G19668" t="n">
        <v>43267000</v>
      </c>
      <c r="H19668" t="n">
        <v>2.65</v>
      </c>
      <c r="I19668" t="n">
        <v>2.5</v>
      </c>
      <c r="K19668" t="n">
        <v>-88662000</v>
      </c>
      <c r="L19668" t="n">
        <v>100940000</v>
      </c>
      <c r="M19668" t="n">
        <v>100125000</v>
      </c>
      <c r="N19668" t="n">
        <v>-89646000</v>
      </c>
      <c r="O19668">
        <f>D19667</f>
      </c>
      <c r="P19668">
        <f>(E19668-F19668+G19668)/O19668*100</f>
      </c>
      <c r="Q19668">
        <f>H19667</f>
      </c>
      <c r="R19668">
        <f>I19667</f>
      </c>
      <c r="S19668">
        <f>H19668-H19667</f>
      </c>
      <c r="T19668">
        <f>I19668-I19667</f>
      </c>
      <c r="U19668">
        <f>(L19668-K19668)/(2*D19668*0.01)</f>
      </c>
      <c r="V19668">
        <f>(L19668+K19668)/(D19668*0.0001)</f>
      </c>
    </row>
    <row r="19669">
      <c r="A19669" t="n">
        <v>2019</v>
      </c>
      <c r="B19669" t="inlineStr">
        <is>
          <t>01089350</t>
        </is>
      </c>
      <c r="C19669" t="inlineStr">
        <is>
          <t>켐트로스</t>
        </is>
      </c>
      <c r="D19669" t="n">
        <v>2563896000</v>
      </c>
      <c r="E19669" t="n">
        <v>460768000</v>
      </c>
      <c r="F19669" t="n">
        <v>184907000</v>
      </c>
      <c r="G19669" t="n">
        <v>54917000</v>
      </c>
      <c r="H19669" t="n">
        <v>2.71</v>
      </c>
      <c r="I19669" t="n">
        <v>2.5</v>
      </c>
      <c r="K19669" t="n">
        <v>-110651000</v>
      </c>
      <c r="L19669" t="n">
        <v>126705000</v>
      </c>
      <c r="M19669" t="n">
        <v>125743000</v>
      </c>
      <c r="N19669" t="n">
        <v>-111929000</v>
      </c>
      <c r="O19669">
        <f>D19668</f>
      </c>
      <c r="P19669">
        <f>(E19669-F19669+G19669)/O19669*100</f>
      </c>
      <c r="Q19669">
        <f>H19668</f>
      </c>
      <c r="R19669">
        <f>I19668</f>
      </c>
      <c r="S19669">
        <f>H19669-H19668</f>
      </c>
      <c r="T19669">
        <f>I19669-I19668</f>
      </c>
      <c r="U19669">
        <f>(L19669-K19669)/(2*D19669*0.01)</f>
      </c>
      <c r="V19669">
        <f>(L19669+K19669)/(D19669*0.0001)</f>
      </c>
    </row>
    <row r="19670">
      <c r="A19670" t="n">
        <v>2020</v>
      </c>
      <c r="B19670" t="inlineStr">
        <is>
          <t>01089350</t>
        </is>
      </c>
      <c r="C19670" t="inlineStr">
        <is>
          <t>켐트로스</t>
        </is>
      </c>
      <c r="D19670" t="n">
        <v>3012581000</v>
      </c>
      <c r="E19670" t="n">
        <v>557811000</v>
      </c>
      <c r="F19670" t="n">
        <v>230326000</v>
      </c>
      <c r="G19670" t="n">
        <v>67309000</v>
      </c>
      <c r="H19670" t="n">
        <v>2.67</v>
      </c>
      <c r="I19670" t="n">
        <v>2.5</v>
      </c>
      <c r="K19670" t="n">
        <v>-135875000</v>
      </c>
      <c r="L19670" t="n">
        <v>154851000</v>
      </c>
      <c r="M19670" t="n">
        <v>153618000</v>
      </c>
      <c r="N19670" t="n">
        <v>-137400000</v>
      </c>
      <c r="O19670">
        <f>D19669</f>
      </c>
      <c r="P19670">
        <f>(E19670-F19670+G19670)/O19670*100</f>
      </c>
      <c r="Q19670">
        <f>H19669</f>
      </c>
      <c r="R19670">
        <f>I19669</f>
      </c>
      <c r="S19670">
        <f>H19670-H19669</f>
      </c>
      <c r="T19670">
        <f>I19670-I19669</f>
      </c>
      <c r="U19670">
        <f>(L19670-K19670)/(2*D19670*0.01)</f>
      </c>
      <c r="V19670">
        <f>(L19670+K19670)/(D19670*0.0001)</f>
      </c>
    </row>
    <row r="19671">
      <c r="A19671" t="n">
        <v>2021</v>
      </c>
      <c r="B19671" t="inlineStr">
        <is>
          <t>01089350</t>
        </is>
      </c>
      <c r="C19671" t="inlineStr">
        <is>
          <t>켐트로스</t>
        </is>
      </c>
      <c r="D19671" t="n">
        <v>3307442000</v>
      </c>
      <c r="E19671" t="n">
        <v>529022000</v>
      </c>
      <c r="F19671" t="n">
        <v>305636000</v>
      </c>
      <c r="G19671" t="n">
        <v>75514000</v>
      </c>
      <c r="H19671" t="n">
        <v>3.17</v>
      </c>
      <c r="I19671" t="n">
        <v>3</v>
      </c>
      <c r="K19671" t="n">
        <v>-159619000</v>
      </c>
      <c r="L19671" t="n">
        <v>180428000</v>
      </c>
      <c r="M19671" t="n">
        <v>179034000</v>
      </c>
      <c r="N19671" t="n">
        <v>-161434000</v>
      </c>
      <c r="O19671">
        <f>D19670</f>
      </c>
      <c r="P19671">
        <f>(E19671-F19671+G19671)/O19671*100</f>
      </c>
      <c r="Q19671">
        <f>H19670</f>
      </c>
      <c r="R19671">
        <f>I19670</f>
      </c>
      <c r="S19671">
        <f>H19671-H19670</f>
      </c>
      <c r="T19671">
        <f>I19671-I19670</f>
      </c>
      <c r="U19671">
        <f>(L19671-K19671)/(2*D19671*0.01)</f>
      </c>
      <c r="V19671">
        <f>(L19671+K19671)/(D19671*0.0001)</f>
      </c>
    </row>
    <row r="19672">
      <c r="A19672" t="n">
        <v>2022</v>
      </c>
      <c r="B19672" t="inlineStr">
        <is>
          <t>01089350</t>
        </is>
      </c>
      <c r="C19672" t="inlineStr">
        <is>
          <t>켐트로스</t>
        </is>
      </c>
      <c r="D19672" t="n">
        <v>3289164000</v>
      </c>
      <c r="E19672" t="n">
        <v>588702000</v>
      </c>
      <c r="F19672" t="n">
        <v>491846000</v>
      </c>
      <c r="G19672" t="n">
        <v>98914000</v>
      </c>
      <c r="H19672" t="n">
        <v>5.6</v>
      </c>
      <c r="I19672" t="n">
        <v>3</v>
      </c>
      <c r="J19672" t="n">
        <v>4.185</v>
      </c>
      <c r="K19672" t="n">
        <v>-123799000</v>
      </c>
      <c r="L19672" t="n">
        <v>137638000</v>
      </c>
      <c r="M19672" t="n">
        <v>139995000</v>
      </c>
      <c r="N19672" t="n">
        <v>-128020000</v>
      </c>
      <c r="O19672">
        <f>D19671</f>
      </c>
      <c r="P19672">
        <f>(E19672-F19672+G19672)/O19672*100</f>
      </c>
      <c r="Q19672">
        <f>H19671</f>
      </c>
      <c r="R19672">
        <f>I19671</f>
      </c>
      <c r="S19672">
        <f>H19672-H19671</f>
      </c>
      <c r="T19672">
        <f>I19672-I19671</f>
      </c>
      <c r="U19672">
        <f>(L19672-K19672)/(2*D19672*0.01)</f>
      </c>
      <c r="V19672">
        <f>(L19672+K19672)/(D19672*0.0001)</f>
      </c>
    </row>
    <row r="19673">
      <c r="A19673" t="n">
        <v>2023</v>
      </c>
      <c r="B19673" t="inlineStr">
        <is>
          <t>01089350</t>
        </is>
      </c>
      <c r="C19673" t="inlineStr">
        <is>
          <t>켐트로스</t>
        </is>
      </c>
      <c r="D19673" t="n">
        <v>3953193000</v>
      </c>
      <c r="E19673" t="n">
        <v>546382000</v>
      </c>
      <c r="F19673" t="n">
        <v>225384000</v>
      </c>
      <c r="G19673" t="n">
        <v>171647000</v>
      </c>
      <c r="H19673" t="n">
        <v>4.69</v>
      </c>
      <c r="I19673" t="n">
        <v>3</v>
      </c>
      <c r="J19673" t="n">
        <v>4.105</v>
      </c>
      <c r="K19673" t="n">
        <v>-147101000</v>
      </c>
      <c r="L19673" t="n">
        <v>163773000</v>
      </c>
      <c r="M19673" t="n">
        <v>165055000</v>
      </c>
      <c r="N19673" t="n">
        <v>-150866000</v>
      </c>
      <c r="O19673">
        <f>D19672</f>
      </c>
      <c r="P19673">
        <f>(E19673-F19673+G19673)/O19673*100</f>
      </c>
      <c r="Q19673">
        <f>H19672</f>
      </c>
      <c r="R19673">
        <f>I19672</f>
      </c>
      <c r="S19673">
        <f>H19673-H19672</f>
      </c>
      <c r="T19673">
        <f>I19673-I19672</f>
      </c>
      <c r="U19673">
        <f>(L19673-K19673)/(2*D19673*0.01)</f>
      </c>
      <c r="V19673">
        <f>(L19673+K19673)/(D19673*0.0001)</f>
      </c>
    </row>
    <row r="19674">
      <c r="A19674" t="n">
        <v>2024</v>
      </c>
      <c r="B19674" t="inlineStr">
        <is>
          <t>01089350</t>
        </is>
      </c>
      <c r="C19674" t="inlineStr">
        <is>
          <t>켐트로스</t>
        </is>
      </c>
      <c r="D19674" t="n">
        <v>4473172000</v>
      </c>
      <c r="E19674" t="n">
        <v>601083000</v>
      </c>
      <c r="F19674" t="n">
        <v>471745000</v>
      </c>
      <c r="G19674" t="n">
        <v>171863000</v>
      </c>
      <c r="H19674" t="n">
        <v>4.17</v>
      </c>
      <c r="I19674" t="n">
        <v>3</v>
      </c>
      <c r="J19674" t="n">
        <v>4.103</v>
      </c>
      <c r="K19674" t="n">
        <v>-167213000</v>
      </c>
      <c r="L19674" t="n">
        <v>186178000</v>
      </c>
      <c r="M19674" t="n">
        <v>186638000</v>
      </c>
      <c r="N19674" t="n">
        <v>-170676000</v>
      </c>
      <c r="O19674">
        <f>D19673</f>
      </c>
      <c r="P19674">
        <f>(E19674-F19674+G19674)/O19674*100</f>
      </c>
      <c r="Q19674">
        <f>H19673</f>
      </c>
      <c r="R19674">
        <f>I19673</f>
      </c>
      <c r="S19674">
        <f>H19674-H19673</f>
      </c>
      <c r="T19674">
        <f>I19674-I19673</f>
      </c>
      <c r="U19674">
        <f>(L19674-K19674)/(2*D19674*0.01)</f>
      </c>
      <c r="V19674">
        <f>(L19674+K19674)/(D19674*0.0001)</f>
      </c>
    </row>
    <row r="19675">
      <c r="A19675" t="n">
        <v>2025</v>
      </c>
      <c r="B19675" t="inlineStr">
        <is>
          <t>01089350</t>
        </is>
      </c>
      <c r="C19675" t="inlineStr">
        <is>
          <t>켐트로스</t>
        </is>
      </c>
      <c r="D19675" t="n">
        <v>5082690000</v>
      </c>
      <c r="E19675" t="n">
        <v>738754000</v>
      </c>
      <c r="F19675" t="n">
        <v>418468000</v>
      </c>
      <c r="G19675" t="n">
        <v>172840000</v>
      </c>
      <c r="H19675" t="n">
        <v>4.56</v>
      </c>
      <c r="I19675" t="n">
        <v>3.5</v>
      </c>
      <c r="J19675" t="n">
        <v>8.621</v>
      </c>
      <c r="K19675" t="n">
        <v>-223061000</v>
      </c>
      <c r="L19675" t="n">
        <v>251744000</v>
      </c>
      <c r="M19675" t="n">
        <v>252161000</v>
      </c>
      <c r="N19675" t="n">
        <v>-227455000</v>
      </c>
      <c r="O19675">
        <f>D19674</f>
      </c>
      <c r="P19675">
        <f>(E19675-F19675+G19675)/O19675*100</f>
      </c>
      <c r="Q19675">
        <f>H19674</f>
      </c>
      <c r="R19675">
        <f>I19674</f>
      </c>
      <c r="S19675">
        <f>H19675-H19674</f>
      </c>
      <c r="T19675">
        <f>I19675-I19674</f>
      </c>
      <c r="U19675">
        <f>(L19675-K19675)/(2*D19675*0.01)</f>
      </c>
      <c r="V19675">
        <f>(L19675+K19675)/(D19675*0.0001)</f>
      </c>
    </row>
    <row r="19676">
      <c r="A19676" t="n">
        <v>2017</v>
      </c>
      <c r="B19676" t="inlineStr">
        <is>
          <t>01089378</t>
        </is>
      </c>
      <c r="C19676" t="inlineStr">
        <is>
          <t>디와이디</t>
        </is>
      </c>
      <c r="D19676" t="n">
        <v>647024508</v>
      </c>
      <c r="E19676" t="n">
        <v>219340332</v>
      </c>
      <c r="F19676" t="n">
        <v>55096485</v>
      </c>
      <c r="G19676" t="n">
        <v>7354728</v>
      </c>
      <c r="H19676" t="n">
        <v>2.82</v>
      </c>
      <c r="I19676" t="n">
        <v>4.44</v>
      </c>
      <c r="J19676" t="n">
        <v>9.223000000000001</v>
      </c>
    </row>
    <row r="19677">
      <c r="A19677" t="n">
        <v>2018</v>
      </c>
      <c r="B19677" t="inlineStr">
        <is>
          <t>01089378</t>
        </is>
      </c>
      <c r="C19677" t="inlineStr">
        <is>
          <t>디와이디</t>
        </is>
      </c>
      <c r="D19677" t="n">
        <v>554455934</v>
      </c>
      <c r="E19677" t="n">
        <v>260205648</v>
      </c>
      <c r="F19677" t="n">
        <v>475212893</v>
      </c>
      <c r="G19677" t="n">
        <v>11728644</v>
      </c>
      <c r="H19677" t="n">
        <v>2.43</v>
      </c>
      <c r="I19677" t="n">
        <v>6</v>
      </c>
      <c r="J19677" t="n">
        <v>12.06</v>
      </c>
      <c r="K19677" t="n">
        <v>-53158878</v>
      </c>
      <c r="L19677" t="n">
        <v>65068838</v>
      </c>
      <c r="M19677" t="n">
        <v>62080919</v>
      </c>
      <c r="N19677" t="n">
        <v>-52081173</v>
      </c>
      <c r="O19677">
        <f>D19676</f>
      </c>
      <c r="P19677">
        <f>(E19677-F19677+G19677)/O19677*100</f>
      </c>
      <c r="Q19677">
        <f>H19676</f>
      </c>
      <c r="R19677">
        <f>I19676</f>
      </c>
      <c r="S19677">
        <f>H19677-H19676</f>
      </c>
      <c r="T19677">
        <f>I19677-I19676</f>
      </c>
      <c r="U19677">
        <f>(L19677-K19677)/(2*D19677*0.01)</f>
      </c>
      <c r="V19677">
        <f>(L19677+K19677)/(D19677*0.0001)</f>
      </c>
    </row>
    <row r="19678">
      <c r="A19678" t="n">
        <v>2020</v>
      </c>
      <c r="B19678" t="inlineStr">
        <is>
          <t>01089378</t>
        </is>
      </c>
      <c r="C19678" t="inlineStr">
        <is>
          <t>디와이디</t>
        </is>
      </c>
      <c r="D19678" t="n">
        <v>1168714690</v>
      </c>
      <c r="E19678" t="n">
        <v>406599000</v>
      </c>
      <c r="F19678" t="n">
        <v>390352318</v>
      </c>
      <c r="G19678" t="n">
        <v>15934584</v>
      </c>
      <c r="H19678" t="n">
        <v>2.22</v>
      </c>
      <c r="I19678" t="n">
        <v>7.17</v>
      </c>
      <c r="J19678" t="n">
        <v>15.2</v>
      </c>
      <c r="K19678" t="n">
        <v>-186761752</v>
      </c>
      <c r="L19678" t="n">
        <v>186761752</v>
      </c>
      <c r="M19678" t="n">
        <v>174585033</v>
      </c>
      <c r="N19678" t="n">
        <v>-174585033</v>
      </c>
      <c r="U19678">
        <f>(L19678-K19678)/(2*D19678*0.01)</f>
      </c>
    </row>
    <row r="19679">
      <c r="A19679" t="n">
        <v>2021</v>
      </c>
      <c r="B19679" t="inlineStr">
        <is>
          <t>01089378</t>
        </is>
      </c>
      <c r="C19679" t="inlineStr">
        <is>
          <t>디와이디</t>
        </is>
      </c>
      <c r="D19679" t="n">
        <v>595825309</v>
      </c>
      <c r="E19679" t="n">
        <v>422693844</v>
      </c>
      <c r="F19679" t="n">
        <v>513413502</v>
      </c>
      <c r="G19679" t="n">
        <v>23883060</v>
      </c>
      <c r="H19679" t="n">
        <v>2.74</v>
      </c>
      <c r="I19679" t="n">
        <v>8.08</v>
      </c>
      <c r="J19679" t="n">
        <v>15.1684</v>
      </c>
      <c r="K19679" t="n">
        <v>-98379144</v>
      </c>
      <c r="M19679" t="n">
        <v>76349268</v>
      </c>
      <c r="O19679">
        <f>D19678</f>
      </c>
      <c r="P19679">
        <f>(E19679-F19679+G19679)/O19679*100</f>
      </c>
      <c r="Q19679">
        <f>H19678</f>
      </c>
      <c r="R19679">
        <f>I19678</f>
      </c>
      <c r="S19679">
        <f>H19679-H19678</f>
      </c>
      <c r="T19679">
        <f>I19679-I19678</f>
      </c>
    </row>
    <row r="19680">
      <c r="A19680" t="n">
        <v>2022</v>
      </c>
      <c r="B19680" t="inlineStr">
        <is>
          <t>01089378</t>
        </is>
      </c>
      <c r="C19680" t="inlineStr">
        <is>
          <t>디와이디</t>
        </is>
      </c>
      <c r="D19680" t="n">
        <v>518575929</v>
      </c>
      <c r="E19680" t="n">
        <v>360363976</v>
      </c>
      <c r="F19680" t="n">
        <v>152231984</v>
      </c>
      <c r="G19680" t="n">
        <v>17592842</v>
      </c>
      <c r="H19680" t="n">
        <v>5.2</v>
      </c>
      <c r="I19680" t="n">
        <v>7.86</v>
      </c>
      <c r="J19680" t="n">
        <v>11.63</v>
      </c>
      <c r="K19680" t="n">
        <v>-52237058</v>
      </c>
      <c r="L19680" t="n">
        <v>63239187</v>
      </c>
      <c r="M19680" t="n">
        <v>60991474</v>
      </c>
      <c r="N19680" t="n">
        <v>-51561171</v>
      </c>
      <c r="O19680">
        <f>D19679</f>
      </c>
      <c r="P19680">
        <f>(E19680-F19680+G19680)/O19680*100</f>
      </c>
      <c r="Q19680">
        <f>H19679</f>
      </c>
      <c r="R19680">
        <f>I19679</f>
      </c>
      <c r="S19680">
        <f>H19680-H19679</f>
      </c>
      <c r="T19680">
        <f>I19680-I19679</f>
      </c>
      <c r="U19680">
        <f>(L19680-K19680)/(2*D19680*0.01)</f>
      </c>
      <c r="V19680">
        <f>(L19680+K19680)/(D19680*0.0001)</f>
      </c>
    </row>
    <row r="19681">
      <c r="A19681" t="n">
        <v>2023</v>
      </c>
      <c r="B19681" t="inlineStr">
        <is>
          <t>01089378</t>
        </is>
      </c>
      <c r="C19681" t="inlineStr">
        <is>
          <t>디와이디</t>
        </is>
      </c>
      <c r="D19681" t="n">
        <v>1154327625</v>
      </c>
      <c r="E19681" t="n">
        <v>345629676</v>
      </c>
      <c r="F19681" t="n">
        <v>71968566</v>
      </c>
      <c r="G19681" t="n">
        <v>25492140</v>
      </c>
      <c r="H19681" t="n">
        <v>4.45</v>
      </c>
      <c r="I19681" t="n">
        <v>8.949999999999999</v>
      </c>
      <c r="J19681" t="n">
        <v>12.67</v>
      </c>
      <c r="K19681" t="n">
        <v>-127126010</v>
      </c>
      <c r="L19681" t="n">
        <v>155222103</v>
      </c>
      <c r="M19681" t="n">
        <v>146887315</v>
      </c>
      <c r="N19681" t="n">
        <v>-123532428</v>
      </c>
      <c r="O19681">
        <f>D19680</f>
      </c>
      <c r="P19681">
        <f>(E19681-F19681+G19681)/O19681*100</f>
      </c>
      <c r="Q19681">
        <f>H19680</f>
      </c>
      <c r="R19681">
        <f>I19680</f>
      </c>
      <c r="S19681">
        <f>H19681-H19680</f>
      </c>
      <c r="T19681">
        <f>I19681-I19680</f>
      </c>
      <c r="U19681">
        <f>(L19681-K19681)/(2*D19681*0.01)</f>
      </c>
      <c r="V19681">
        <f>(L19681+K19681)/(D19681*0.0001)</f>
      </c>
    </row>
    <row r="19682">
      <c r="A19682" t="n">
        <v>2024</v>
      </c>
      <c r="B19682" t="inlineStr">
        <is>
          <t>01089378</t>
        </is>
      </c>
      <c r="C19682" t="inlineStr">
        <is>
          <t>디와이디</t>
        </is>
      </c>
      <c r="D19682" t="n">
        <v>1607956178</v>
      </c>
      <c r="E19682" t="n">
        <v>531756180</v>
      </c>
      <c r="F19682" t="n">
        <v>155934558</v>
      </c>
      <c r="G19682" t="n">
        <v>49211292</v>
      </c>
      <c r="H19682" t="n">
        <v>3.88</v>
      </c>
      <c r="I19682" t="n">
        <v>9.07</v>
      </c>
      <c r="J19682" t="n">
        <v>13.1</v>
      </c>
      <c r="K19682" t="n">
        <v>-183992987</v>
      </c>
      <c r="L19682" t="n">
        <v>224992963</v>
      </c>
      <c r="M19682" t="n">
        <v>211352838</v>
      </c>
      <c r="N19682" t="n">
        <v>-177559762</v>
      </c>
      <c r="O19682">
        <f>D19681</f>
      </c>
      <c r="P19682">
        <f>(E19682-F19682+G19682)/O19682*100</f>
      </c>
      <c r="Q19682">
        <f>H19681</f>
      </c>
      <c r="R19682">
        <f>I19681</f>
      </c>
      <c r="S19682">
        <f>H19682-H19681</f>
      </c>
      <c r="T19682">
        <f>I19682-I19681</f>
      </c>
      <c r="U19682">
        <f>(L19682-K19682)/(2*D19682*0.01)</f>
      </c>
      <c r="V19682">
        <f>(L19682+K19682)/(D19682*0.0001)</f>
      </c>
    </row>
    <row r="19683">
      <c r="A19683" t="n">
        <v>2025</v>
      </c>
      <c r="B19683" t="inlineStr">
        <is>
          <t>01089378</t>
        </is>
      </c>
      <c r="C19683" t="inlineStr">
        <is>
          <t>디와이디</t>
        </is>
      </c>
      <c r="D19683" t="n">
        <v>1794329419</v>
      </c>
      <c r="E19683" t="n">
        <v>585998220</v>
      </c>
      <c r="F19683" t="n">
        <v>434107379</v>
      </c>
      <c r="G19683" t="n">
        <v>59912916</v>
      </c>
      <c r="H19683" t="n">
        <v>4.33</v>
      </c>
      <c r="I19683" t="n">
        <v>9.550000000000001</v>
      </c>
      <c r="J19683" t="n">
        <v>14.2</v>
      </c>
      <c r="K19683" t="n">
        <v>-221309021</v>
      </c>
      <c r="L19683" t="n">
        <v>270879542</v>
      </c>
      <c r="M19683" t="n">
        <v>254457902</v>
      </c>
      <c r="N19683" t="n">
        <v>-213752558</v>
      </c>
      <c r="O19683">
        <f>D19682</f>
      </c>
      <c r="P19683">
        <f>(E19683-F19683+G19683)/O19683*100</f>
      </c>
      <c r="Q19683">
        <f>H19682</f>
      </c>
      <c r="R19683">
        <f>I19682</f>
      </c>
      <c r="S19683">
        <f>H19683-H19682</f>
      </c>
      <c r="T19683">
        <f>I19683-I19682</f>
      </c>
      <c r="U19683">
        <f>(L19683-K19683)/(2*D19683*0.01)</f>
      </c>
      <c r="V19683">
        <f>(L19683+K19683)/(D19683*0.0001)</f>
      </c>
    </row>
    <row r="19684">
      <c r="A19684" t="n">
        <v>2016</v>
      </c>
      <c r="B19684" t="inlineStr">
        <is>
          <t>01089855</t>
        </is>
      </c>
      <c r="C19684" t="inlineStr">
        <is>
          <t>맘스터치앤컴퍼니</t>
        </is>
      </c>
      <c r="D19684" t="n">
        <v>4404225000</v>
      </c>
    </row>
    <row r="19685">
      <c r="A19685" t="n">
        <v>2017</v>
      </c>
      <c r="B19685" t="inlineStr">
        <is>
          <t>01089855</t>
        </is>
      </c>
      <c r="C19685" t="inlineStr">
        <is>
          <t>맘스터치앤컴퍼니</t>
        </is>
      </c>
      <c r="D19685" t="n">
        <v>6702059000</v>
      </c>
      <c r="E19685" t="n">
        <v>1592724000</v>
      </c>
      <c r="F19685" t="n">
        <v>268730000</v>
      </c>
      <c r="G19685" t="n">
        <v>125896000</v>
      </c>
      <c r="H19685" t="n">
        <v>2.905</v>
      </c>
      <c r="I19685" t="n">
        <v>6.5</v>
      </c>
      <c r="J19685" t="n">
        <v>8.9</v>
      </c>
      <c r="K19685" t="n">
        <v>-335103000</v>
      </c>
      <c r="L19685" t="n">
        <v>300000000</v>
      </c>
      <c r="M19685" t="n">
        <v>375315000</v>
      </c>
      <c r="N19685" t="n">
        <v>-321699000</v>
      </c>
      <c r="O19685">
        <f>D19684</f>
      </c>
      <c r="P19685">
        <f>(E19685-F19685+G19685)/O19685*100</f>
      </c>
      <c r="U19685">
        <f>(L19685-K19685)/(2*D19685*0.01)</f>
      </c>
    </row>
    <row r="19686">
      <c r="A19686" t="n">
        <v>2018</v>
      </c>
      <c r="B19686" t="inlineStr">
        <is>
          <t>01089855</t>
        </is>
      </c>
      <c r="C19686" t="inlineStr">
        <is>
          <t>맘스터치앤컴퍼니</t>
        </is>
      </c>
      <c r="D19686" t="n">
        <v>3781098000</v>
      </c>
      <c r="E19686" t="n">
        <v>1624204000</v>
      </c>
      <c r="F19686" t="n">
        <v>4542554000</v>
      </c>
      <c r="G19686" t="n">
        <v>198986000</v>
      </c>
      <c r="H19686" t="n">
        <v>2.4</v>
      </c>
      <c r="I19686" t="n">
        <v>4.75</v>
      </c>
      <c r="J19686" t="n">
        <v>8.699999999999999</v>
      </c>
      <c r="K19686" t="n">
        <v>-345048000</v>
      </c>
      <c r="L19686" t="n">
        <v>410585000</v>
      </c>
      <c r="M19686" t="n">
        <v>389529000</v>
      </c>
      <c r="N19686" t="n">
        <v>-335670000</v>
      </c>
      <c r="O19686">
        <f>D19685</f>
      </c>
      <c r="P19686">
        <f>(E19686-F19686+G19686)/O19686*100</f>
      </c>
      <c r="Q19686">
        <f>H19685</f>
      </c>
      <c r="R19686">
        <f>I19685</f>
      </c>
      <c r="S19686">
        <f>H19686-H19685</f>
      </c>
      <c r="T19686">
        <f>I19686-I19685</f>
      </c>
      <c r="U19686">
        <f>(L19686-K19686)/(2*D19686*0.01)</f>
      </c>
      <c r="V19686">
        <f>(L19686+K19686)/(D19686*0.0001)</f>
      </c>
    </row>
    <row r="19687">
      <c r="A19687" t="n">
        <v>2019</v>
      </c>
      <c r="B19687" t="inlineStr">
        <is>
          <t>01089855</t>
        </is>
      </c>
      <c r="C19687" t="inlineStr">
        <is>
          <t>맘스터치앤컴퍼니</t>
        </is>
      </c>
      <c r="D19687" t="n">
        <v>3772996000</v>
      </c>
      <c r="E19687" t="n">
        <v>1245396000</v>
      </c>
      <c r="F19687" t="n">
        <v>884019000</v>
      </c>
      <c r="G19687" t="n">
        <v>82477000</v>
      </c>
      <c r="H19687" t="n">
        <v>2.155</v>
      </c>
      <c r="I19687" t="n">
        <v>4</v>
      </c>
      <c r="J19687" t="n">
        <v>12.39</v>
      </c>
      <c r="K19687" t="n">
        <v>-401537592</v>
      </c>
      <c r="L19687" t="n">
        <v>487097272</v>
      </c>
      <c r="M19687" t="n">
        <v>463851192</v>
      </c>
      <c r="N19687" t="n">
        <v>-391506556</v>
      </c>
      <c r="O19687">
        <f>D19686</f>
      </c>
      <c r="P19687">
        <f>(E19687-F19687+G19687)/O19687*100</f>
      </c>
      <c r="Q19687">
        <f>H19686</f>
      </c>
      <c r="R19687">
        <f>I19686</f>
      </c>
      <c r="S19687">
        <f>H19687-H19686</f>
      </c>
      <c r="T19687">
        <f>I19687-I19686</f>
      </c>
      <c r="U19687">
        <f>(L19687-K19687)/(2*D19687*0.01)</f>
      </c>
      <c r="V19687">
        <f>(L19687+K19687)/(D19687*0.0001)</f>
      </c>
    </row>
    <row r="19688">
      <c r="A19688" t="n">
        <v>2020</v>
      </c>
      <c r="B19688" t="inlineStr">
        <is>
          <t>01089855</t>
        </is>
      </c>
      <c r="C19688" t="inlineStr">
        <is>
          <t>맘스터치앤컴퍼니</t>
        </is>
      </c>
      <c r="D19688" t="n">
        <v>3567721000</v>
      </c>
      <c r="E19688" t="n">
        <v>1204946000</v>
      </c>
      <c r="F19688" t="n">
        <v>1137997000</v>
      </c>
      <c r="G19688" t="n">
        <v>1916000</v>
      </c>
      <c r="H19688" t="n">
        <v>2.42</v>
      </c>
      <c r="I19688" t="n">
        <v>4</v>
      </c>
      <c r="J19688" t="n">
        <v>13</v>
      </c>
      <c r="K19688" t="n">
        <v>-401617000</v>
      </c>
      <c r="L19688" t="n">
        <v>488882178</v>
      </c>
      <c r="M19688" t="n">
        <v>467658000</v>
      </c>
      <c r="N19688" t="n">
        <v>-394223631</v>
      </c>
      <c r="O19688">
        <f>D19687</f>
      </c>
      <c r="P19688">
        <f>(E19688-F19688+G19688)/O19688*100</f>
      </c>
      <c r="Q19688">
        <f>H19687</f>
      </c>
      <c r="R19688">
        <f>I19687</f>
      </c>
      <c r="S19688">
        <f>H19688-H19687</f>
      </c>
      <c r="T19688">
        <f>I19688-I19687</f>
      </c>
      <c r="U19688">
        <f>(L19688-K19688)/(2*D19688*0.01)</f>
      </c>
      <c r="V19688">
        <f>(L19688+K19688)/(D19688*0.0001)</f>
      </c>
    </row>
    <row r="19689">
      <c r="A19689" t="n">
        <v>2021</v>
      </c>
      <c r="B19689" t="inlineStr">
        <is>
          <t>01089855</t>
        </is>
      </c>
      <c r="C19689" t="inlineStr">
        <is>
          <t>맘스터치앤컴퍼니</t>
        </is>
      </c>
      <c r="D19689" t="n">
        <v>3631165000</v>
      </c>
      <c r="O19689">
        <f>D19688</f>
      </c>
    </row>
    <row r="19690">
      <c r="A19690" t="n">
        <v>2016</v>
      </c>
      <c r="B19690" t="inlineStr">
        <is>
          <t>01090471</t>
        </is>
      </c>
      <c r="C19690" t="inlineStr">
        <is>
          <t>씨아이에스</t>
        </is>
      </c>
      <c r="D19690" t="n">
        <v>2589110861</v>
      </c>
      <c r="E19690" t="n">
        <v>481206155</v>
      </c>
      <c r="F19690" t="n">
        <v>354570760</v>
      </c>
      <c r="G19690" t="n">
        <v>30960650</v>
      </c>
      <c r="H19690" t="n">
        <v>2.88</v>
      </c>
      <c r="I19690" t="n">
        <v>7</v>
      </c>
      <c r="K19690" t="n">
        <v>-145055902</v>
      </c>
      <c r="L19690" t="n">
        <v>169934281</v>
      </c>
      <c r="M19690" t="n">
        <v>161500288</v>
      </c>
      <c r="N19690" t="n">
        <v>-141288760</v>
      </c>
      <c r="U19690">
        <f>(L19690-K19690)/(2*D19690*0.01)</f>
      </c>
      <c r="V19690">
        <f>(L19690+K19690)/(D19690*0.0001)</f>
      </c>
    </row>
    <row r="19691">
      <c r="A19691" t="n">
        <v>2017</v>
      </c>
      <c r="B19691" t="inlineStr">
        <is>
          <t>01090471</t>
        </is>
      </c>
      <c r="C19691" t="inlineStr">
        <is>
          <t>씨아이에스</t>
        </is>
      </c>
      <c r="D19691" t="n">
        <v>3154499289</v>
      </c>
      <c r="E19691" t="n">
        <v>603693646</v>
      </c>
      <c r="F19691" t="n">
        <v>98015360</v>
      </c>
      <c r="G19691" t="n">
        <v>43012592</v>
      </c>
      <c r="H19691" t="n">
        <v>3.27</v>
      </c>
      <c r="I19691" t="n">
        <v>6.6</v>
      </c>
      <c r="K19691" t="n">
        <v>-155054098</v>
      </c>
      <c r="L19691" t="n">
        <v>180648799</v>
      </c>
      <c r="M19691" t="n">
        <v>173100174</v>
      </c>
      <c r="N19691" t="n">
        <v>-152082172</v>
      </c>
      <c r="O19691">
        <f>D19690</f>
      </c>
      <c r="P19691">
        <f>(E19691-F19691+G19691)/O19691*100</f>
      </c>
      <c r="Q19691">
        <f>H19690</f>
      </c>
      <c r="R19691">
        <f>I19690</f>
      </c>
      <c r="S19691">
        <f>H19691-H19690</f>
      </c>
      <c r="T19691">
        <f>I19691-I19690</f>
      </c>
      <c r="U19691">
        <f>(L19691-K19691)/(2*D19691*0.01)</f>
      </c>
      <c r="V19691">
        <f>(L19691+K19691)/(D19691*0.0001)</f>
      </c>
    </row>
    <row r="19692">
      <c r="A19692" t="n">
        <v>2018</v>
      </c>
      <c r="B19692" t="inlineStr">
        <is>
          <t>01090471</t>
        </is>
      </c>
      <c r="C19692" t="inlineStr">
        <is>
          <t>씨아이에스</t>
        </is>
      </c>
      <c r="D19692" t="n">
        <v>3820463296</v>
      </c>
      <c r="E19692" t="n">
        <v>663369968</v>
      </c>
      <c r="F19692" t="n">
        <v>102603299</v>
      </c>
      <c r="G19692" t="n">
        <v>55306271</v>
      </c>
      <c r="H19692" t="n">
        <v>2.76</v>
      </c>
      <c r="I19692" t="n">
        <v>5.6</v>
      </c>
      <c r="K19692" t="n">
        <v>-172834319</v>
      </c>
      <c r="L19692" t="n">
        <v>200364910</v>
      </c>
      <c r="M19692" t="n">
        <v>192891332</v>
      </c>
      <c r="N19692" t="n">
        <v>-170208664</v>
      </c>
      <c r="O19692">
        <f>D19691</f>
      </c>
      <c r="P19692">
        <f>(E19692-F19692+G19692)/O19692*100</f>
      </c>
      <c r="Q19692">
        <f>H19691</f>
      </c>
      <c r="R19692">
        <f>I19691</f>
      </c>
      <c r="S19692">
        <f>H19692-H19691</f>
      </c>
      <c r="T19692">
        <f>I19692-I19691</f>
      </c>
      <c r="U19692">
        <f>(L19692-K19692)/(2*D19692*0.01)</f>
      </c>
      <c r="V19692">
        <f>(L19692+K19692)/(D19692*0.0001)</f>
      </c>
    </row>
    <row r="19693">
      <c r="A19693" t="n">
        <v>2019</v>
      </c>
      <c r="B19693" t="inlineStr">
        <is>
          <t>01090471</t>
        </is>
      </c>
      <c r="C19693" t="inlineStr">
        <is>
          <t>씨아이에스</t>
        </is>
      </c>
      <c r="D19693" t="n">
        <v>4699320890</v>
      </c>
      <c r="E19693" t="n">
        <v>766611352</v>
      </c>
      <c r="F19693" t="n">
        <v>143369330</v>
      </c>
      <c r="G19693" t="n">
        <v>54576690</v>
      </c>
      <c r="H19693" t="n">
        <v>2.56</v>
      </c>
      <c r="I19693" t="n">
        <v>5.6</v>
      </c>
      <c r="K19693" t="n">
        <v>-244320857</v>
      </c>
      <c r="L19693" t="n">
        <v>287546579</v>
      </c>
      <c r="M19693" t="n">
        <v>276045335</v>
      </c>
      <c r="N19693" t="n">
        <v>-240127529</v>
      </c>
      <c r="O19693">
        <f>D19692</f>
      </c>
      <c r="P19693">
        <f>(E19693-F19693+G19693)/O19693*100</f>
      </c>
      <c r="Q19693">
        <f>H19692</f>
      </c>
      <c r="R19693">
        <f>I19692</f>
      </c>
      <c r="S19693">
        <f>H19693-H19692</f>
      </c>
      <c r="T19693">
        <f>I19693-I19692</f>
      </c>
      <c r="U19693">
        <f>(L19693-K19693)/(2*D19693*0.01)</f>
      </c>
      <c r="V19693">
        <f>(L19693+K19693)/(D19693*0.0001)</f>
      </c>
    </row>
    <row r="19694">
      <c r="A19694" t="n">
        <v>2020</v>
      </c>
      <c r="B19694" t="inlineStr">
        <is>
          <t>01090471</t>
        </is>
      </c>
      <c r="C19694" t="inlineStr">
        <is>
          <t>씨아이에스</t>
        </is>
      </c>
      <c r="D19694" t="n">
        <v>5711992683</v>
      </c>
      <c r="E19694" t="n">
        <v>253306117</v>
      </c>
      <c r="F19694" t="n">
        <v>0</v>
      </c>
      <c r="G19694" t="n">
        <v>20175487</v>
      </c>
      <c r="H19694" t="n">
        <v>2.98</v>
      </c>
      <c r="I19694" t="n">
        <v>5.6</v>
      </c>
      <c r="K19694" t="n">
        <v>-282002747</v>
      </c>
      <c r="L19694" t="n">
        <v>331232079</v>
      </c>
      <c r="M19694" t="n">
        <v>319431957</v>
      </c>
      <c r="N19694" t="n">
        <v>-278228523</v>
      </c>
      <c r="O19694">
        <f>D19693</f>
      </c>
      <c r="P19694">
        <f>(E19694-F19694+G19694)/O19694*100</f>
      </c>
      <c r="Q19694">
        <f>H19693</f>
      </c>
      <c r="R19694">
        <f>I19693</f>
      </c>
      <c r="S19694">
        <f>H19694-H19693</f>
      </c>
      <c r="T19694">
        <f>I19694-I19693</f>
      </c>
      <c r="U19694">
        <f>(L19694-K19694)/(2*D19694*0.01)</f>
      </c>
      <c r="V19694">
        <f>(L19694+K19694)/(D19694*0.0001)</f>
      </c>
    </row>
    <row r="19695">
      <c r="A19695" t="n">
        <v>2021</v>
      </c>
      <c r="B19695" t="inlineStr">
        <is>
          <t>01090471</t>
        </is>
      </c>
      <c r="C19695" t="inlineStr">
        <is>
          <t>씨아이에스</t>
        </is>
      </c>
      <c r="D19695" t="n">
        <v>6836297854</v>
      </c>
      <c r="E19695" t="n">
        <v>324321830</v>
      </c>
      <c r="F19695" t="n">
        <v>39630700</v>
      </c>
      <c r="G19695" t="n">
        <v>27300545</v>
      </c>
      <c r="H19695" t="n">
        <v>3.7685</v>
      </c>
      <c r="I19695" t="n">
        <v>5.6</v>
      </c>
      <c r="K19695" t="n">
        <v>-319939894</v>
      </c>
      <c r="L19695" t="n">
        <v>375788378</v>
      </c>
      <c r="M19695" t="n">
        <v>366033907</v>
      </c>
      <c r="N19695" t="n">
        <v>-318360194</v>
      </c>
      <c r="O19695">
        <f>D19694</f>
      </c>
      <c r="P19695">
        <f>(E19695-F19695+G19695)/O19695*100</f>
      </c>
      <c r="Q19695">
        <f>H19694</f>
      </c>
      <c r="R19695">
        <f>I19694</f>
      </c>
      <c r="S19695">
        <f>H19695-H19694</f>
      </c>
      <c r="T19695">
        <f>I19695-I19694</f>
      </c>
      <c r="U19695">
        <f>(L19695-K19695)/(2*D19695*0.01)</f>
      </c>
      <c r="V19695">
        <f>(L19695+K19695)/(D19695*0.0001)</f>
      </c>
    </row>
    <row r="19696">
      <c r="A19696" t="n">
        <v>2022</v>
      </c>
      <c r="B19696" t="inlineStr">
        <is>
          <t>01090471</t>
        </is>
      </c>
      <c r="C19696" t="inlineStr">
        <is>
          <t>씨아이에스</t>
        </is>
      </c>
      <c r="D19696" t="n">
        <v>4932923829</v>
      </c>
      <c r="E19696" t="n">
        <v>371938202</v>
      </c>
      <c r="F19696" t="n">
        <v>2259144950</v>
      </c>
      <c r="G19696" t="n">
        <v>52049990</v>
      </c>
      <c r="H19696" t="n">
        <v>4.955</v>
      </c>
      <c r="I19696" t="n">
        <v>5.5</v>
      </c>
      <c r="K19696" t="n">
        <v>-353611964</v>
      </c>
      <c r="L19696" t="n">
        <v>412776518</v>
      </c>
      <c r="M19696" t="n">
        <v>407595347</v>
      </c>
      <c r="N19696" t="n">
        <v>-355994620</v>
      </c>
      <c r="O19696">
        <f>D19695</f>
      </c>
      <c r="P19696">
        <f>(E19696-F19696+G19696)/O19696*100</f>
      </c>
      <c r="Q19696">
        <f>H19695</f>
      </c>
      <c r="R19696">
        <f>I19695</f>
      </c>
      <c r="S19696">
        <f>H19696-H19695</f>
      </c>
      <c r="T19696">
        <f>I19696-I19695</f>
      </c>
      <c r="U19696">
        <f>(L19696-K19696)/(2*D19696*0.01)</f>
      </c>
      <c r="V19696">
        <f>(L19696+K19696)/(D19696*0.0001)</f>
      </c>
    </row>
    <row r="19697">
      <c r="A19697" t="n">
        <v>2023</v>
      </c>
      <c r="B19697" t="inlineStr">
        <is>
          <t>01090471</t>
        </is>
      </c>
      <c r="C19697" t="inlineStr">
        <is>
          <t>씨아이에스</t>
        </is>
      </c>
      <c r="D19697" t="n">
        <v>5657874696</v>
      </c>
      <c r="E19697" t="n">
        <v>418832275</v>
      </c>
      <c r="F19697" t="n">
        <v>23826728</v>
      </c>
      <c r="G19697" t="n">
        <v>62455785</v>
      </c>
      <c r="O19697">
        <f>D19696</f>
      </c>
      <c r="P19697">
        <f>(E19697-F19697+G19697)/O19697*100</f>
      </c>
    </row>
    <row r="19698">
      <c r="A19698" t="n">
        <v>2024</v>
      </c>
      <c r="B19698" t="inlineStr">
        <is>
          <t>01090471</t>
        </is>
      </c>
      <c r="C19698" t="inlineStr">
        <is>
          <t>씨아이에스</t>
        </is>
      </c>
      <c r="D19698" t="n">
        <v>7920372641</v>
      </c>
      <c r="E19698" t="n">
        <v>1525807444</v>
      </c>
      <c r="F19698" t="n">
        <v>971140174</v>
      </c>
      <c r="G19698" t="n">
        <v>244331389</v>
      </c>
      <c r="H19698" t="n">
        <v>4.68</v>
      </c>
      <c r="I19698" t="n">
        <v>6.4</v>
      </c>
      <c r="J19698" t="n">
        <v>15.2</v>
      </c>
      <c r="K19698" t="n">
        <v>-1009922036</v>
      </c>
      <c r="L19698" t="n">
        <v>1243349697</v>
      </c>
      <c r="M19698" t="n">
        <v>1209345969</v>
      </c>
      <c r="N19698" t="n">
        <v>-1004280208</v>
      </c>
      <c r="O19698">
        <f>D19697</f>
      </c>
      <c r="P19698">
        <f>(E19698-F19698+G19698)/O19698*100</f>
      </c>
      <c r="U19698">
        <f>(L19698-K19698)/(2*D19698*0.01)</f>
      </c>
      <c r="V19698">
        <f>(L19698+K19698)/(D19698*0.0001)</f>
      </c>
    </row>
    <row r="19699">
      <c r="A19699" t="n">
        <v>2025</v>
      </c>
      <c r="B19699" t="inlineStr">
        <is>
          <t>01090471</t>
        </is>
      </c>
      <c r="C19699" t="inlineStr">
        <is>
          <t>씨아이에스</t>
        </is>
      </c>
      <c r="D19699" t="n">
        <v>9294965086</v>
      </c>
      <c r="E19699" t="n">
        <v>2213342003</v>
      </c>
      <c r="F19699" t="n">
        <v>1020482300</v>
      </c>
      <c r="G19699" t="n">
        <v>353585237</v>
      </c>
      <c r="H19699" t="n">
        <v>5.002</v>
      </c>
      <c r="I19699" t="n">
        <v>6.8</v>
      </c>
      <c r="J19699" t="n">
        <v>15.79</v>
      </c>
      <c r="K19699" t="n">
        <v>-1148998250</v>
      </c>
      <c r="L19699" t="n">
        <v>1408445233</v>
      </c>
      <c r="M19699" t="n">
        <v>1369092151</v>
      </c>
      <c r="N19699" t="n">
        <v>-1141870846</v>
      </c>
      <c r="O19699">
        <f>D19698</f>
      </c>
      <c r="P19699">
        <f>(E19699-F19699+G19699)/O19699*100</f>
      </c>
      <c r="Q19699">
        <f>H19698</f>
      </c>
      <c r="R19699">
        <f>I19698</f>
      </c>
      <c r="S19699">
        <f>H19699-H19698</f>
      </c>
      <c r="T19699">
        <f>I19699-I19698</f>
      </c>
      <c r="U19699">
        <f>(L19699-K19699)/(2*D19699*0.01)</f>
      </c>
      <c r="V19699">
        <f>(L19699+K19699)/(D19699*0.0001)</f>
      </c>
    </row>
    <row r="19700">
      <c r="A19700" t="n">
        <v>2016</v>
      </c>
      <c r="B19700" t="inlineStr">
        <is>
          <t>01091054</t>
        </is>
      </c>
      <c r="C19700" t="inlineStr">
        <is>
          <t>쎄노텍</t>
        </is>
      </c>
      <c r="D19700" t="n">
        <v>2550158000</v>
      </c>
      <c r="E19700" t="n">
        <v>461450000</v>
      </c>
      <c r="F19700" t="n">
        <v>69097000</v>
      </c>
      <c r="G19700" t="n">
        <v>69009000</v>
      </c>
      <c r="H19700" t="n">
        <v>2.9</v>
      </c>
      <c r="I19700" t="n">
        <v>7.02</v>
      </c>
      <c r="J19700" t="n">
        <v>9.109999999999999</v>
      </c>
      <c r="K19700" t="n">
        <v>-168122000</v>
      </c>
      <c r="L19700" t="n">
        <v>196744000</v>
      </c>
      <c r="M19700" t="n">
        <v>193758000</v>
      </c>
      <c r="N19700" t="n">
        <v>-168924000</v>
      </c>
      <c r="U19700">
        <f>(L19700-K19700)/(2*D19700*0.01)</f>
      </c>
      <c r="V19700">
        <f>(L19700+K19700)/(D19700*0.0001)</f>
      </c>
    </row>
    <row r="19701">
      <c r="A19701" t="n">
        <v>2018</v>
      </c>
      <c r="B19701" t="inlineStr">
        <is>
          <t>01091054</t>
        </is>
      </c>
      <c r="C19701" t="inlineStr">
        <is>
          <t>쎄노텍</t>
        </is>
      </c>
      <c r="D19701" t="n">
        <v>2045516000</v>
      </c>
      <c r="E19701" t="n">
        <v>484819000</v>
      </c>
      <c r="F19701" t="n">
        <v>953875000</v>
      </c>
      <c r="G19701" t="n">
        <v>79510000</v>
      </c>
      <c r="H19701" t="n">
        <v>2.81</v>
      </c>
      <c r="I19701" t="n">
        <v>6.8</v>
      </c>
      <c r="J19701" t="n">
        <v>9</v>
      </c>
      <c r="K19701" t="n">
        <v>-212949000</v>
      </c>
      <c r="L19701" t="n">
        <v>181015000</v>
      </c>
      <c r="M19701" t="n">
        <v>210619000</v>
      </c>
      <c r="N19701" t="n">
        <v>-182568000</v>
      </c>
      <c r="U19701">
        <f>(L19701-K19701)/(2*D19701*0.01)</f>
      </c>
    </row>
    <row r="19702">
      <c r="A19702" t="n">
        <v>2019</v>
      </c>
      <c r="B19702" t="inlineStr">
        <is>
          <t>01091054</t>
        </is>
      </c>
      <c r="C19702" t="inlineStr">
        <is>
          <t>쎄노텍</t>
        </is>
      </c>
      <c r="D19702" t="n">
        <v>2285313000</v>
      </c>
      <c r="E19702" t="n">
        <v>572972000</v>
      </c>
      <c r="F19702" t="n">
        <v>178296000</v>
      </c>
      <c r="G19702" t="n">
        <v>55624000</v>
      </c>
      <c r="H19702" t="n">
        <v>2.97</v>
      </c>
      <c r="I19702" t="n">
        <v>9.19</v>
      </c>
      <c r="J19702" t="n">
        <v>9</v>
      </c>
      <c r="K19702" t="n">
        <v>-208713000</v>
      </c>
      <c r="L19702" t="n">
        <v>248152000</v>
      </c>
      <c r="M19702" t="n">
        <v>245208000</v>
      </c>
      <c r="N19702" t="n">
        <v>-210332000</v>
      </c>
      <c r="O19702">
        <f>D19701</f>
      </c>
      <c r="P19702">
        <f>(E19702-F19702+G19702)/O19702*100</f>
      </c>
      <c r="Q19702">
        <f>H19701</f>
      </c>
      <c r="R19702">
        <f>I19701</f>
      </c>
      <c r="S19702">
        <f>H19702-H19701</f>
      </c>
      <c r="T19702">
        <f>I19702-I19701</f>
      </c>
      <c r="U19702">
        <f>(L19702-K19702)/(2*D19702*0.01)</f>
      </c>
      <c r="V19702">
        <f>(L19702+K19702)/(D19702*0.0001)</f>
      </c>
    </row>
    <row r="19703">
      <c r="A19703" t="n">
        <v>2020</v>
      </c>
      <c r="B19703" t="inlineStr">
        <is>
          <t>01091054</t>
        </is>
      </c>
      <c r="C19703" t="inlineStr">
        <is>
          <t>쎄노텍</t>
        </is>
      </c>
      <c r="D19703" t="n">
        <v>2182822000</v>
      </c>
      <c r="E19703" t="n">
        <v>553325000</v>
      </c>
      <c r="F19703" t="n">
        <v>250036000</v>
      </c>
      <c r="G19703" t="n">
        <v>65758000</v>
      </c>
      <c r="H19703" t="n">
        <v>2.99</v>
      </c>
      <c r="I19703" t="n">
        <v>4.29</v>
      </c>
      <c r="J19703" t="n">
        <v>9.970000000000001</v>
      </c>
      <c r="K19703" t="n">
        <v>-176498000</v>
      </c>
      <c r="L19703" t="n">
        <v>207024000</v>
      </c>
      <c r="M19703" t="n">
        <v>207663000</v>
      </c>
      <c r="N19703" t="n">
        <v>-180059000</v>
      </c>
      <c r="O19703">
        <f>D19702</f>
      </c>
      <c r="P19703">
        <f>(E19703-F19703+G19703)/O19703*100</f>
      </c>
      <c r="Q19703">
        <f>H19702</f>
      </c>
      <c r="R19703">
        <f>I19702</f>
      </c>
      <c r="S19703">
        <f>H19703-H19702</f>
      </c>
      <c r="T19703">
        <f>I19703-I19702</f>
      </c>
      <c r="U19703">
        <f>(L19703-K19703)/(2*D19703*0.01)</f>
      </c>
      <c r="V19703">
        <f>(L19703+K19703)/(D19703*0.0001)</f>
      </c>
    </row>
    <row r="19704">
      <c r="A19704" t="n">
        <v>2021</v>
      </c>
      <c r="B19704" t="inlineStr">
        <is>
          <t>01091054</t>
        </is>
      </c>
      <c r="C19704" t="inlineStr">
        <is>
          <t>쎄노텍</t>
        </is>
      </c>
      <c r="D19704" t="n">
        <v>2216552000</v>
      </c>
      <c r="E19704" t="n">
        <v>469397000</v>
      </c>
      <c r="F19704" t="n">
        <v>293526000</v>
      </c>
      <c r="G19704" t="n">
        <v>56652000</v>
      </c>
      <c r="H19704" t="n">
        <v>3.4</v>
      </c>
      <c r="I19704" t="n">
        <v>4.29</v>
      </c>
      <c r="J19704" t="n">
        <v>9.640000000000001</v>
      </c>
      <c r="K19704" t="n">
        <v>-172548000</v>
      </c>
      <c r="L19704" t="n">
        <v>201754000</v>
      </c>
      <c r="M19704" t="n">
        <v>203249000</v>
      </c>
      <c r="N19704" t="n">
        <v>-176692000</v>
      </c>
      <c r="O19704">
        <f>D19703</f>
      </c>
      <c r="P19704">
        <f>(E19704-F19704+G19704)/O19704*100</f>
      </c>
      <c r="Q19704">
        <f>H19703</f>
      </c>
      <c r="R19704">
        <f>I19703</f>
      </c>
      <c r="S19704">
        <f>H19704-H19703</f>
      </c>
      <c r="T19704">
        <f>I19704-I19703</f>
      </c>
      <c r="U19704">
        <f>(L19704-K19704)/(2*D19704*0.01)</f>
      </c>
      <c r="V19704">
        <f>(L19704+K19704)/(D19704*0.0001)</f>
      </c>
    </row>
    <row r="19705">
      <c r="A19705" t="n">
        <v>2022</v>
      </c>
      <c r="B19705" t="inlineStr">
        <is>
          <t>01091054</t>
        </is>
      </c>
      <c r="C19705" t="inlineStr">
        <is>
          <t>쎄노텍</t>
        </is>
      </c>
      <c r="D19705" t="n">
        <v>2067473000</v>
      </c>
      <c r="E19705" t="n">
        <v>478032000</v>
      </c>
      <c r="F19705" t="n">
        <v>236049000</v>
      </c>
      <c r="G19705" t="n">
        <v>64699000</v>
      </c>
      <c r="H19705" t="n">
        <v>5.82</v>
      </c>
      <c r="I19705" t="n">
        <v>4.29</v>
      </c>
      <c r="J19705" t="n">
        <v>8.460000000000001</v>
      </c>
      <c r="K19705" t="n">
        <v>-135028000</v>
      </c>
      <c r="L19705" t="n">
        <v>155607000</v>
      </c>
      <c r="M19705" t="n">
        <v>160740000</v>
      </c>
      <c r="N19705" t="n">
        <v>-141366000</v>
      </c>
      <c r="O19705">
        <f>D19704</f>
      </c>
      <c r="P19705">
        <f>(E19705-F19705+G19705)/O19705*100</f>
      </c>
      <c r="Q19705">
        <f>H19704</f>
      </c>
      <c r="R19705">
        <f>I19704</f>
      </c>
      <c r="S19705">
        <f>H19705-H19704</f>
      </c>
      <c r="T19705">
        <f>I19705-I19704</f>
      </c>
      <c r="U19705">
        <f>(L19705-K19705)/(2*D19705*0.01)</f>
      </c>
      <c r="V19705">
        <f>(L19705+K19705)/(D19705*0.0001)</f>
      </c>
    </row>
    <row r="19706">
      <c r="A19706" t="n">
        <v>2023</v>
      </c>
      <c r="B19706" t="inlineStr">
        <is>
          <t>01091054</t>
        </is>
      </c>
      <c r="C19706" t="inlineStr">
        <is>
          <t>쎄노텍</t>
        </is>
      </c>
      <c r="D19706" t="n">
        <v>2290097000</v>
      </c>
      <c r="E19706" t="n">
        <v>424019000</v>
      </c>
      <c r="F19706" t="n">
        <v>368263000</v>
      </c>
      <c r="G19706" t="n">
        <v>99569000</v>
      </c>
      <c r="H19706" t="n">
        <v>5.02</v>
      </c>
      <c r="I19706" t="n">
        <v>4.29</v>
      </c>
      <c r="J19706" t="n">
        <v>8.56</v>
      </c>
      <c r="K19706" t="n">
        <v>-157275000</v>
      </c>
      <c r="L19706" t="n">
        <v>181299000</v>
      </c>
      <c r="M19706" t="n">
        <v>185753000</v>
      </c>
      <c r="N19706" t="n">
        <v>-163451000</v>
      </c>
      <c r="O19706">
        <f>D19705</f>
      </c>
      <c r="P19706">
        <f>(E19706-F19706+G19706)/O19706*100</f>
      </c>
      <c r="Q19706">
        <f>H19705</f>
      </c>
      <c r="R19706">
        <f>I19705</f>
      </c>
      <c r="S19706">
        <f>H19706-H19705</f>
      </c>
      <c r="T19706">
        <f>I19706-I19705</f>
      </c>
      <c r="U19706">
        <f>(L19706-K19706)/(2*D19706*0.01)</f>
      </c>
      <c r="V19706">
        <f>(L19706+K19706)/(D19706*0.0001)</f>
      </c>
    </row>
    <row r="19707">
      <c r="A19707" t="n">
        <v>2024</v>
      </c>
      <c r="B19707" t="inlineStr">
        <is>
          <t>01091054</t>
        </is>
      </c>
      <c r="C19707" t="inlineStr">
        <is>
          <t>쎄노텍</t>
        </is>
      </c>
      <c r="D19707" t="n">
        <v>2286356000</v>
      </c>
      <c r="E19707" t="n">
        <v>418356000</v>
      </c>
      <c r="F19707" t="n">
        <v>670042000</v>
      </c>
      <c r="G19707" t="n">
        <v>100972000</v>
      </c>
      <c r="H19707" t="n">
        <v>4.51</v>
      </c>
      <c r="I19707" t="n">
        <v>4.56</v>
      </c>
      <c r="J19707" t="n">
        <v>8.960000000000001</v>
      </c>
      <c r="K19707" t="n">
        <v>-168384000</v>
      </c>
      <c r="L19707" t="n">
        <v>194880000</v>
      </c>
      <c r="M19707" t="n">
        <v>198626000</v>
      </c>
      <c r="N19707" t="n">
        <v>-174184000</v>
      </c>
      <c r="O19707">
        <f>D19706</f>
      </c>
      <c r="P19707">
        <f>(E19707-F19707+G19707)/O19707*100</f>
      </c>
      <c r="Q19707">
        <f>H19706</f>
      </c>
      <c r="R19707">
        <f>I19706</f>
      </c>
      <c r="S19707">
        <f>H19707-H19706</f>
      </c>
      <c r="T19707">
        <f>I19707-I19706</f>
      </c>
      <c r="U19707">
        <f>(L19707-K19707)/(2*D19707*0.01)</f>
      </c>
      <c r="V19707">
        <f>(L19707+K19707)/(D19707*0.0001)</f>
      </c>
    </row>
    <row r="19708">
      <c r="A19708" t="n">
        <v>2025</v>
      </c>
      <c r="B19708" t="inlineStr">
        <is>
          <t>01091054</t>
        </is>
      </c>
      <c r="C19708" t="inlineStr">
        <is>
          <t>쎄노텍</t>
        </is>
      </c>
      <c r="D19708" t="n">
        <v>2419790000</v>
      </c>
      <c r="E19708" t="n">
        <v>391794000</v>
      </c>
      <c r="F19708" t="n">
        <v>214235000</v>
      </c>
      <c r="G19708" t="n">
        <v>92451000</v>
      </c>
      <c r="H19708" t="n">
        <v>4.89</v>
      </c>
      <c r="I19708" t="n">
        <v>4.56</v>
      </c>
      <c r="J19708" t="n">
        <v>8.66</v>
      </c>
      <c r="K19708" t="n">
        <v>-168222000</v>
      </c>
      <c r="L19708" t="n">
        <v>194027000</v>
      </c>
      <c r="M19708" t="n">
        <v>198547000</v>
      </c>
      <c r="N19708" t="n">
        <v>-174607000</v>
      </c>
      <c r="O19708">
        <f>D19707</f>
      </c>
      <c r="P19708">
        <f>(E19708-F19708+G19708)/O19708*100</f>
      </c>
      <c r="Q19708">
        <f>H19707</f>
      </c>
      <c r="R19708">
        <f>I19707</f>
      </c>
      <c r="S19708">
        <f>H19708-H19707</f>
      </c>
      <c r="T19708">
        <f>I19708-I19707</f>
      </c>
      <c r="U19708">
        <f>(L19708-K19708)/(2*D19708*0.01)</f>
      </c>
      <c r="V19708">
        <f>(L19708+K19708)/(D19708*0.0001)</f>
      </c>
    </row>
    <row r="19709">
      <c r="A19709" t="n">
        <v>2022</v>
      </c>
      <c r="B19709" t="inlineStr">
        <is>
          <t>01091382</t>
        </is>
      </c>
      <c r="C19709" t="inlineStr">
        <is>
          <t>세토피아</t>
        </is>
      </c>
      <c r="D19709" t="n">
        <v>669328000</v>
      </c>
      <c r="E19709" t="n">
        <v>36051000</v>
      </c>
      <c r="F19709" t="n">
        <v>870409000</v>
      </c>
      <c r="G19709" t="n">
        <v>7096000</v>
      </c>
    </row>
    <row r="19710">
      <c r="A19710" t="n">
        <v>2016</v>
      </c>
      <c r="B19710" t="inlineStr">
        <is>
          <t>01093007</t>
        </is>
      </c>
      <c r="C19710" t="inlineStr">
        <is>
          <t>LS에코에너지</t>
        </is>
      </c>
      <c r="D19710" t="n">
        <v>768813000</v>
      </c>
      <c r="E19710" t="n">
        <v>111503000</v>
      </c>
      <c r="G19710" t="n">
        <v>7000000</v>
      </c>
      <c r="H19710" t="n">
        <v>3.5</v>
      </c>
      <c r="I19710" t="n">
        <v>3</v>
      </c>
      <c r="K19710" t="n">
        <v>-30628000</v>
      </c>
      <c r="L19710" t="n">
        <v>35361000</v>
      </c>
      <c r="M19710" t="n">
        <v>35210000</v>
      </c>
      <c r="N19710" t="n">
        <v>-31066000</v>
      </c>
      <c r="U19710">
        <f>(L19710-K19710)/(2*D19710*0.01)</f>
      </c>
      <c r="V19710">
        <f>(L19710+K19710)/(D19710*0.0001)</f>
      </c>
    </row>
    <row r="19711">
      <c r="A19711" t="n">
        <v>2017</v>
      </c>
      <c r="B19711" t="inlineStr">
        <is>
          <t>01093007</t>
        </is>
      </c>
      <c r="C19711" t="inlineStr">
        <is>
          <t>LS에코에너지</t>
        </is>
      </c>
      <c r="D19711" t="n">
        <v>1070377000</v>
      </c>
      <c r="E19711" t="n">
        <v>125470000</v>
      </c>
      <c r="F19711" t="n">
        <v>12699000</v>
      </c>
      <c r="G19711" t="n">
        <v>13305000</v>
      </c>
      <c r="H19711" t="n">
        <v>3.5</v>
      </c>
      <c r="I19711" t="n">
        <v>3</v>
      </c>
      <c r="O19711">
        <f>D19710</f>
      </c>
      <c r="P19711">
        <f>(E19711-F19711+G19711)/O19711*100</f>
      </c>
      <c r="Q19711">
        <f>H19710</f>
      </c>
      <c r="R19711">
        <f>I19710</f>
      </c>
      <c r="S19711">
        <f>H19711-H19710</f>
      </c>
      <c r="T19711">
        <f>I19711-I19710</f>
      </c>
    </row>
    <row r="19712">
      <c r="A19712" t="n">
        <v>2018</v>
      </c>
      <c r="B19712" t="inlineStr">
        <is>
          <t>01093007</t>
        </is>
      </c>
      <c r="C19712" t="inlineStr">
        <is>
          <t>LS에코에너지</t>
        </is>
      </c>
      <c r="D19712" t="n">
        <v>1371263000</v>
      </c>
      <c r="E19712" t="n">
        <v>144266000</v>
      </c>
      <c r="F19712" t="n">
        <v>2904000</v>
      </c>
      <c r="G19712" t="n">
        <v>23514000</v>
      </c>
      <c r="H19712" t="n">
        <v>3</v>
      </c>
      <c r="I19712" t="n">
        <v>3</v>
      </c>
      <c r="K19712" t="n">
        <v>-65982000</v>
      </c>
      <c r="L19712" t="n">
        <v>74813000</v>
      </c>
      <c r="M19712" t="n">
        <v>74120000</v>
      </c>
      <c r="N19712" t="n">
        <v>-66635000</v>
      </c>
      <c r="O19712">
        <f>D19711</f>
      </c>
      <c r="P19712">
        <f>(E19712-F19712+G19712)/O19712*100</f>
      </c>
      <c r="Q19712">
        <f>H19711</f>
      </c>
      <c r="R19712">
        <f>I19711</f>
      </c>
      <c r="S19712">
        <f>H19712-H19711</f>
      </c>
      <c r="T19712">
        <f>I19712-I19711</f>
      </c>
      <c r="U19712">
        <f>(L19712-K19712)/(2*D19712*0.01)</f>
      </c>
      <c r="V19712">
        <f>(L19712+K19712)/(D19712*0.0001)</f>
      </c>
    </row>
    <row r="19713">
      <c r="A19713" t="n">
        <v>2019</v>
      </c>
      <c r="B19713" t="inlineStr">
        <is>
          <t>01093007</t>
        </is>
      </c>
      <c r="C19713" t="inlineStr">
        <is>
          <t>LS에코에너지</t>
        </is>
      </c>
      <c r="D19713" t="n">
        <v>1412317000</v>
      </c>
      <c r="E19713" t="n">
        <v>204493000</v>
      </c>
      <c r="F19713" t="n">
        <v>211039000</v>
      </c>
      <c r="G19713" t="n">
        <v>26602000</v>
      </c>
      <c r="H19713" t="n">
        <v>2.99</v>
      </c>
      <c r="I19713" t="n">
        <v>3</v>
      </c>
      <c r="K19713" t="n">
        <v>-73366000</v>
      </c>
      <c r="L19713" t="n">
        <v>84920000</v>
      </c>
      <c r="M19713" t="n">
        <v>84091000</v>
      </c>
      <c r="N19713" t="n">
        <v>-74063000</v>
      </c>
      <c r="O19713">
        <f>D19712</f>
      </c>
      <c r="P19713">
        <f>(E19713-F19713+G19713)/O19713*100</f>
      </c>
      <c r="Q19713">
        <f>H19712</f>
      </c>
      <c r="R19713">
        <f>I19712</f>
      </c>
      <c r="S19713">
        <f>H19713-H19712</f>
      </c>
      <c r="T19713">
        <f>I19713-I19712</f>
      </c>
      <c r="U19713">
        <f>(L19713-K19713)/(2*D19713*0.01)</f>
      </c>
      <c r="V19713">
        <f>(L19713+K19713)/(D19713*0.0001)</f>
      </c>
    </row>
    <row r="19714">
      <c r="A19714" t="n">
        <v>2020</v>
      </c>
      <c r="B19714" t="inlineStr">
        <is>
          <t>01093007</t>
        </is>
      </c>
      <c r="C19714" t="inlineStr">
        <is>
          <t>LS에코에너지</t>
        </is>
      </c>
      <c r="D19714" t="n">
        <v>1747121000</v>
      </c>
      <c r="E19714" t="n">
        <v>181682000</v>
      </c>
      <c r="F19714" t="n">
        <v>105953000</v>
      </c>
      <c r="G19714" t="n">
        <v>26981000</v>
      </c>
      <c r="H19714" t="n">
        <v>3.35</v>
      </c>
      <c r="I19714" t="n">
        <v>3</v>
      </c>
      <c r="K19714" t="n">
        <v>-89150000</v>
      </c>
      <c r="L19714" t="n">
        <v>102460000</v>
      </c>
      <c r="M19714" t="n">
        <v>101847000</v>
      </c>
      <c r="N19714" t="n">
        <v>-90295000</v>
      </c>
      <c r="O19714">
        <f>D19713</f>
      </c>
      <c r="P19714">
        <f>(E19714-F19714+G19714)/O19714*100</f>
      </c>
      <c r="Q19714">
        <f>H19713</f>
      </c>
      <c r="R19714">
        <f>I19713</f>
      </c>
      <c r="S19714">
        <f>H19714-H19713</f>
      </c>
      <c r="T19714">
        <f>I19714-I19713</f>
      </c>
      <c r="U19714">
        <f>(L19714-K19714)/(2*D19714*0.01)</f>
      </c>
      <c r="V19714">
        <f>(L19714+K19714)/(D19714*0.0001)</f>
      </c>
    </row>
    <row r="19715">
      <c r="A19715" t="n">
        <v>2022</v>
      </c>
      <c r="B19715" t="inlineStr">
        <is>
          <t>01093007</t>
        </is>
      </c>
      <c r="C19715" t="inlineStr">
        <is>
          <t>LS에코에너지</t>
        </is>
      </c>
      <c r="D19715" t="n">
        <v>1991419000</v>
      </c>
      <c r="E19715" t="n">
        <v>204488000</v>
      </c>
      <c r="F19715" t="n">
        <v>109165000</v>
      </c>
      <c r="G19715" t="n">
        <v>46873000</v>
      </c>
      <c r="H19715" t="n">
        <v>6.21</v>
      </c>
      <c r="I19715" t="n">
        <v>3</v>
      </c>
      <c r="K19715" t="n">
        <v>-37519000</v>
      </c>
      <c r="L19715" t="n">
        <v>42518000</v>
      </c>
      <c r="M19715" t="n">
        <v>43517000</v>
      </c>
      <c r="N19715" t="n">
        <v>-38993000</v>
      </c>
      <c r="U19715">
        <f>(L19715-K19715)/(2*D19715*0.01)</f>
      </c>
      <c r="V19715">
        <f>(L19715+K19715)/(D19715*0.0001)</f>
      </c>
    </row>
    <row r="19716">
      <c r="A19716" t="n">
        <v>2023</v>
      </c>
      <c r="B19716" t="inlineStr">
        <is>
          <t>01093007</t>
        </is>
      </c>
      <c r="C19716" t="inlineStr">
        <is>
          <t>LS에코에너지</t>
        </is>
      </c>
      <c r="D19716" t="n">
        <v>1912349000</v>
      </c>
      <c r="E19716" t="n">
        <v>135993000</v>
      </c>
      <c r="F19716" t="n">
        <v>255687000</v>
      </c>
      <c r="G19716" t="n">
        <v>30356000</v>
      </c>
      <c r="H19716" t="n">
        <v>5.37</v>
      </c>
      <c r="I19716" t="n">
        <v>5</v>
      </c>
      <c r="K19716" t="n">
        <v>74822000</v>
      </c>
      <c r="L19716" t="n">
        <v>84953000</v>
      </c>
      <c r="M19716" t="n">
        <v>84515000</v>
      </c>
      <c r="N19716" t="n">
        <v>-75819000</v>
      </c>
      <c r="O19716">
        <f>D19715</f>
      </c>
      <c r="P19716">
        <f>(E19716-F19716+G19716)/O19716*100</f>
      </c>
      <c r="Q19716">
        <f>H19715</f>
      </c>
      <c r="R19716">
        <f>I19715</f>
      </c>
      <c r="S19716">
        <f>H19716-H19715</f>
      </c>
      <c r="T19716">
        <f>I19716-I19715</f>
      </c>
      <c r="U19716">
        <f>(L19716-K19716)/(2*D19716*0.01)</f>
      </c>
    </row>
    <row r="19717">
      <c r="A19717" t="n">
        <v>2024</v>
      </c>
      <c r="B19717" t="inlineStr">
        <is>
          <t>01093007</t>
        </is>
      </c>
      <c r="C19717" t="inlineStr">
        <is>
          <t>LS에코에너지</t>
        </is>
      </c>
      <c r="D19717" t="n">
        <v>1787251000</v>
      </c>
      <c r="E19717" t="n">
        <v>97577000</v>
      </c>
      <c r="F19717" t="n">
        <v>5270000</v>
      </c>
      <c r="G19717" t="n">
        <v>68475000</v>
      </c>
      <c r="H19717" t="n">
        <v>4.84</v>
      </c>
      <c r="I19717" t="n">
        <v>5</v>
      </c>
      <c r="K19717" t="n">
        <v>-61285000</v>
      </c>
      <c r="L19717" t="n">
        <v>69893000</v>
      </c>
      <c r="M19717" t="n">
        <v>69157000</v>
      </c>
      <c r="N19717" t="n">
        <v>-61805000</v>
      </c>
      <c r="O19717">
        <f>D19716</f>
      </c>
      <c r="P19717">
        <f>(E19717-F19717+G19717)/O19717*100</f>
      </c>
      <c r="Q19717">
        <f>H19716</f>
      </c>
      <c r="R19717">
        <f>I19716</f>
      </c>
      <c r="S19717">
        <f>H19717-H19716</f>
      </c>
      <c r="T19717">
        <f>I19717-I19716</f>
      </c>
      <c r="U19717">
        <f>(L19717-K19717)/(2*D19717*0.01)</f>
      </c>
      <c r="V19717">
        <f>(L19717+K19717)/(D19717*0.0001)</f>
      </c>
    </row>
    <row r="19718">
      <c r="A19718" t="n">
        <v>2025</v>
      </c>
      <c r="B19718" t="inlineStr">
        <is>
          <t>01093007</t>
        </is>
      </c>
      <c r="C19718" t="inlineStr">
        <is>
          <t>LS에코에너지</t>
        </is>
      </c>
      <c r="D19718" t="n">
        <v>1909309000</v>
      </c>
      <c r="E19718" t="n">
        <v>133620000</v>
      </c>
      <c r="F19718" t="n">
        <v>423225000</v>
      </c>
      <c r="G19718" t="n">
        <v>34407000</v>
      </c>
      <c r="O19718">
        <f>D19717</f>
      </c>
      <c r="P19718">
        <f>(E19718-F19718+G19718)/O19718*100</f>
      </c>
    </row>
    <row r="19719">
      <c r="A19719" t="n">
        <v>2015</v>
      </c>
      <c r="B19719" t="inlineStr">
        <is>
          <t>01095722</t>
        </is>
      </c>
      <c r="C19719" t="inlineStr">
        <is>
          <t>심텍</t>
        </is>
      </c>
      <c r="D19719" t="n">
        <v>45717213000</v>
      </c>
      <c r="E19719" t="n">
        <v>4605041000</v>
      </c>
      <c r="F19719" t="n">
        <v>4470567000</v>
      </c>
      <c r="G19719" t="n">
        <v>504104000</v>
      </c>
      <c r="H19719" t="n">
        <v>2.69</v>
      </c>
      <c r="I19719" t="n">
        <v>4</v>
      </c>
      <c r="J19719" t="n">
        <v>10.92</v>
      </c>
      <c r="K19719" t="n">
        <v>-4498667000</v>
      </c>
      <c r="L19719" t="n">
        <v>5363753000</v>
      </c>
      <c r="M19719" t="n">
        <v>5247935000</v>
      </c>
      <c r="N19719" t="n">
        <v>-4496480000</v>
      </c>
      <c r="U19719">
        <f>(L19719-K19719)/(2*D19719*0.01)</f>
      </c>
      <c r="V19719">
        <f>(L19719+K19719)/(D19719*0.0001)</f>
      </c>
    </row>
    <row r="19720">
      <c r="A19720" t="n">
        <v>2016</v>
      </c>
      <c r="B19720" t="inlineStr">
        <is>
          <t>01095722</t>
        </is>
      </c>
      <c r="C19720" t="inlineStr">
        <is>
          <t>심텍</t>
        </is>
      </c>
      <c r="D19720" t="n">
        <v>57520741000</v>
      </c>
      <c r="E19720" t="n">
        <v>10238526000</v>
      </c>
      <c r="F19720" t="n">
        <v>1998139000</v>
      </c>
      <c r="G19720" t="n">
        <v>1120929000</v>
      </c>
      <c r="H19720" t="n">
        <v>2.83</v>
      </c>
      <c r="I19720" t="n">
        <v>4</v>
      </c>
      <c r="J19720" t="n">
        <v>11.82</v>
      </c>
      <c r="K19720" t="n">
        <v>-5933294000</v>
      </c>
      <c r="L19720" t="n">
        <v>7141215000</v>
      </c>
      <c r="M19720" t="n">
        <v>6994161000</v>
      </c>
      <c r="N19720" t="n">
        <v>-5935670000</v>
      </c>
      <c r="O19720">
        <f>D19719</f>
      </c>
      <c r="P19720">
        <f>(E19720-F19720+G19720)/O19720*100</f>
      </c>
      <c r="Q19720">
        <f>H19719</f>
      </c>
      <c r="R19720">
        <f>I19719</f>
      </c>
      <c r="S19720">
        <f>H19720-H19719</f>
      </c>
      <c r="T19720">
        <f>I19720-I19719</f>
      </c>
      <c r="U19720">
        <f>(L19720-K19720)/(2*D19720*0.01)</f>
      </c>
      <c r="V19720">
        <f>(L19720+K19720)/(D19720*0.0001)</f>
      </c>
    </row>
    <row r="19721">
      <c r="A19721" t="n">
        <v>2017</v>
      </c>
      <c r="B19721" t="inlineStr">
        <is>
          <t>01095722</t>
        </is>
      </c>
      <c r="C19721" t="inlineStr">
        <is>
          <t>심텍</t>
        </is>
      </c>
      <c r="D19721" t="n">
        <v>65437060000</v>
      </c>
      <c r="E19721" t="n">
        <v>11008336000</v>
      </c>
      <c r="F19721" t="n">
        <v>2661269000</v>
      </c>
      <c r="G19721" t="n">
        <v>1450895000</v>
      </c>
      <c r="H19721" t="n">
        <v>3.27</v>
      </c>
      <c r="I19721" t="n">
        <v>4</v>
      </c>
      <c r="K19721" t="n">
        <v>-6348192000</v>
      </c>
      <c r="L19721" t="n">
        <v>7593620000</v>
      </c>
      <c r="M19721" t="n">
        <v>7463345000</v>
      </c>
      <c r="N19721" t="n">
        <v>-6367494000</v>
      </c>
      <c r="O19721">
        <f>D19720</f>
      </c>
      <c r="P19721">
        <f>(E19721-F19721+G19721)/O19721*100</f>
      </c>
      <c r="Q19721">
        <f>H19720</f>
      </c>
      <c r="R19721">
        <f>I19720</f>
      </c>
      <c r="S19721">
        <f>H19721-H19720</f>
      </c>
      <c r="T19721">
        <f>I19721-I19720</f>
      </c>
      <c r="U19721">
        <f>(L19721-K19721)/(2*D19721*0.01)</f>
      </c>
      <c r="V19721">
        <f>(L19721+K19721)/(D19721*0.0001)</f>
      </c>
    </row>
    <row r="19722">
      <c r="A19722" t="n">
        <v>2018</v>
      </c>
      <c r="B19722" t="inlineStr">
        <is>
          <t>01095722</t>
        </is>
      </c>
      <c r="C19722" t="inlineStr">
        <is>
          <t>심텍</t>
        </is>
      </c>
      <c r="D19722" t="n">
        <v>71192065000</v>
      </c>
      <c r="E19722" t="n">
        <v>11481989000</v>
      </c>
      <c r="F19722" t="n">
        <v>4024204000</v>
      </c>
      <c r="G19722" t="n">
        <v>1865046000</v>
      </c>
      <c r="H19722" t="n">
        <v>2.77</v>
      </c>
      <c r="I19722" t="n">
        <v>3</v>
      </c>
      <c r="K19722" t="n">
        <v>-6469483000</v>
      </c>
      <c r="L19722" t="n">
        <v>7698874000</v>
      </c>
      <c r="M19722" t="n">
        <v>7604659000</v>
      </c>
      <c r="N19722" t="n">
        <v>-6517207000</v>
      </c>
      <c r="O19722">
        <f>D19721</f>
      </c>
      <c r="P19722">
        <f>(E19722-F19722+G19722)/O19722*100</f>
      </c>
      <c r="Q19722">
        <f>H19721</f>
      </c>
      <c r="R19722">
        <f>I19721</f>
      </c>
      <c r="S19722">
        <f>H19722-H19721</f>
      </c>
      <c r="T19722">
        <f>I19722-I19721</f>
      </c>
      <c r="U19722">
        <f>(L19722-K19722)/(2*D19722*0.01)</f>
      </c>
      <c r="V19722">
        <f>(L19722+K19722)/(D19722*0.0001)</f>
      </c>
    </row>
    <row r="19723">
      <c r="A19723" t="n">
        <v>2019</v>
      </c>
      <c r="B19723" t="inlineStr">
        <is>
          <t>01095722</t>
        </is>
      </c>
      <c r="C19723" t="inlineStr">
        <is>
          <t>심텍</t>
        </is>
      </c>
      <c r="D19723" t="n">
        <v>84096525000</v>
      </c>
      <c r="E19723" t="n">
        <v>11722340000</v>
      </c>
      <c r="F19723" t="n">
        <v>4247253000</v>
      </c>
      <c r="G19723" t="n">
        <v>1689831000</v>
      </c>
      <c r="H19723" t="n">
        <v>2.47</v>
      </c>
      <c r="I19723" t="n">
        <v>3</v>
      </c>
      <c r="J19723" t="n">
        <v>12.61</v>
      </c>
      <c r="K19723" t="n">
        <v>-8349716000</v>
      </c>
      <c r="L19723" t="n">
        <v>10024010000</v>
      </c>
      <c r="M19723" t="n">
        <v>9866821000</v>
      </c>
      <c r="N19723" t="n">
        <v>-8387321000</v>
      </c>
      <c r="O19723">
        <f>D19722</f>
      </c>
      <c r="P19723">
        <f>(E19723-F19723+G19723)/O19723*100</f>
      </c>
      <c r="Q19723">
        <f>H19722</f>
      </c>
      <c r="R19723">
        <f>I19722</f>
      </c>
      <c r="S19723">
        <f>H19723-H19722</f>
      </c>
      <c r="T19723">
        <f>I19723-I19722</f>
      </c>
      <c r="U19723">
        <f>(L19723-K19723)/(2*D19723*0.01)</f>
      </c>
      <c r="V19723">
        <f>(L19723+K19723)/(D19723*0.0001)</f>
      </c>
    </row>
    <row r="19724">
      <c r="A19724" t="n">
        <v>2020</v>
      </c>
      <c r="B19724" t="inlineStr">
        <is>
          <t>01095722</t>
        </is>
      </c>
      <c r="C19724" t="inlineStr">
        <is>
          <t>심텍</t>
        </is>
      </c>
      <c r="D19724" t="n">
        <v>89416419000</v>
      </c>
      <c r="E19724" t="n">
        <v>12505374000</v>
      </c>
      <c r="F19724" t="n">
        <v>5165199000</v>
      </c>
      <c r="G19724" t="n">
        <v>1801642000</v>
      </c>
      <c r="H19724" t="n">
        <v>2.47</v>
      </c>
      <c r="I19724" t="n">
        <v>3</v>
      </c>
      <c r="J19724" t="n">
        <v>10.54</v>
      </c>
      <c r="K19724" t="n">
        <v>-7268182000</v>
      </c>
      <c r="L19724" t="n">
        <v>8465394000</v>
      </c>
      <c r="M19724" t="n">
        <v>8334483000</v>
      </c>
      <c r="N19724" t="n">
        <v>-7301400000</v>
      </c>
      <c r="O19724">
        <f>D19723</f>
      </c>
      <c r="P19724">
        <f>(E19724-F19724+G19724)/O19724*100</f>
      </c>
      <c r="Q19724">
        <f>H19723</f>
      </c>
      <c r="R19724">
        <f>I19723</f>
      </c>
      <c r="S19724">
        <f>H19724-H19723</f>
      </c>
      <c r="T19724">
        <f>I19724-I19723</f>
      </c>
      <c r="U19724">
        <f>(L19724-K19724)/(2*D19724*0.01)</f>
      </c>
      <c r="V19724">
        <f>(L19724+K19724)/(D19724*0.0001)</f>
      </c>
    </row>
    <row r="19725">
      <c r="A19725" t="n">
        <v>2021</v>
      </c>
      <c r="B19725" t="inlineStr">
        <is>
          <t>01095722</t>
        </is>
      </c>
      <c r="C19725" t="inlineStr">
        <is>
          <t>심텍</t>
        </is>
      </c>
      <c r="D19725" t="n">
        <v>102083525000</v>
      </c>
      <c r="E19725" t="n">
        <v>13156591000</v>
      </c>
      <c r="F19725" t="n">
        <v>4902101000</v>
      </c>
      <c r="G19725" t="n">
        <v>1821520000</v>
      </c>
      <c r="H19725" t="n">
        <v>2.93</v>
      </c>
      <c r="I19725" t="n">
        <v>3</v>
      </c>
      <c r="J19725" t="n">
        <v>8.83</v>
      </c>
      <c r="K19725" t="n">
        <v>9277135000</v>
      </c>
      <c r="L19725" t="n">
        <v>9277135000</v>
      </c>
      <c r="M19725" t="n">
        <v>9178273000</v>
      </c>
      <c r="N19725" t="n">
        <v>-8146619000</v>
      </c>
      <c r="O19725">
        <f>D19724</f>
      </c>
      <c r="P19725">
        <f>(E19725-F19725+G19725)/O19725*100</f>
      </c>
      <c r="Q19725">
        <f>H19724</f>
      </c>
      <c r="R19725">
        <f>I19724</f>
      </c>
      <c r="S19725">
        <f>H19725-H19724</f>
      </c>
      <c r="T19725">
        <f>I19725-I19724</f>
      </c>
    </row>
    <row r="19726">
      <c r="A19726" t="n">
        <v>2022</v>
      </c>
      <c r="B19726" t="inlineStr">
        <is>
          <t>01095722</t>
        </is>
      </c>
      <c r="C19726" t="inlineStr">
        <is>
          <t>심텍</t>
        </is>
      </c>
      <c r="D19726" t="n">
        <v>107988883000</v>
      </c>
      <c r="E19726" t="n">
        <v>14546875000</v>
      </c>
      <c r="F19726" t="n">
        <v>5087438000</v>
      </c>
      <c r="G19726" t="n">
        <v>2882013000</v>
      </c>
      <c r="H19726" t="n">
        <v>5.255</v>
      </c>
      <c r="I19726" t="n">
        <v>3.65</v>
      </c>
      <c r="J19726" t="n">
        <v>8.15</v>
      </c>
      <c r="K19726" t="n">
        <v>-7843205000</v>
      </c>
      <c r="L19726" t="n">
        <v>8939066000</v>
      </c>
      <c r="M19726" t="n">
        <v>8947614000</v>
      </c>
      <c r="N19726" t="n">
        <v>-7991671000</v>
      </c>
      <c r="O19726">
        <f>D19725</f>
      </c>
      <c r="P19726">
        <f>(E19726-F19726+G19726)/O19726*100</f>
      </c>
      <c r="Q19726">
        <f>H19725</f>
      </c>
      <c r="R19726">
        <f>I19725</f>
      </c>
      <c r="S19726">
        <f>H19726-H19725</f>
      </c>
      <c r="T19726">
        <f>I19726-I19725</f>
      </c>
      <c r="U19726">
        <f>(L19726-K19726)/(2*D19726*0.01)</f>
      </c>
      <c r="V19726">
        <f>(L19726+K19726)/(D19726*0.0001)</f>
      </c>
    </row>
    <row r="19727">
      <c r="A19727" t="n">
        <v>2023</v>
      </c>
      <c r="B19727" t="inlineStr">
        <is>
          <t>01095722</t>
        </is>
      </c>
      <c r="C19727" t="inlineStr">
        <is>
          <t>심텍</t>
        </is>
      </c>
      <c r="D19727" t="n">
        <v>128829450000</v>
      </c>
      <c r="E19727" t="n">
        <v>14534734000</v>
      </c>
      <c r="F19727" t="n">
        <v>12193915000</v>
      </c>
      <c r="G19727" t="n">
        <v>5544382000</v>
      </c>
      <c r="H19727" t="n">
        <v>4.19</v>
      </c>
      <c r="I19727" t="n">
        <v>3.85</v>
      </c>
      <c r="J19727" t="n">
        <v>8.57</v>
      </c>
      <c r="K19727" t="n">
        <v>-9883658000</v>
      </c>
      <c r="L19727" t="n">
        <v>11312867000</v>
      </c>
      <c r="M19727" t="n">
        <v>11186038000</v>
      </c>
      <c r="N19727" t="n">
        <v>-9962681000</v>
      </c>
      <c r="O19727">
        <f>D19726</f>
      </c>
      <c r="P19727">
        <f>(E19727-F19727+G19727)/O19727*100</f>
      </c>
      <c r="Q19727">
        <f>H19726</f>
      </c>
      <c r="R19727">
        <f>I19726</f>
      </c>
      <c r="S19727">
        <f>H19727-H19726</f>
      </c>
      <c r="T19727">
        <f>I19727-I19726</f>
      </c>
      <c r="U19727">
        <f>(L19727-K19727)/(2*D19727*0.01)</f>
      </c>
      <c r="V19727">
        <f>(L19727+K19727)/(D19727*0.0001)</f>
      </c>
    </row>
    <row r="19728">
      <c r="A19728" t="n">
        <v>2024</v>
      </c>
      <c r="B19728" t="inlineStr">
        <is>
          <t>01095722</t>
        </is>
      </c>
      <c r="C19728" t="inlineStr">
        <is>
          <t>심텍</t>
        </is>
      </c>
      <c r="D19728" t="n">
        <v>145501923000</v>
      </c>
      <c r="E19728" t="n">
        <v>15545411000</v>
      </c>
      <c r="F19728" t="n">
        <v>8674378000</v>
      </c>
      <c r="G19728" t="n">
        <v>5627972000</v>
      </c>
      <c r="H19728" t="n">
        <v>3.92</v>
      </c>
      <c r="I19728" t="n">
        <v>3.5</v>
      </c>
      <c r="J19728" t="n">
        <v>8</v>
      </c>
      <c r="K19728" t="n">
        <v>-10495818000</v>
      </c>
      <c r="L19728" t="n">
        <v>11957688000</v>
      </c>
      <c r="M19728" t="n">
        <v>11841576000</v>
      </c>
      <c r="N19728" t="n">
        <v>-10594851000</v>
      </c>
      <c r="O19728">
        <f>D19727</f>
      </c>
      <c r="P19728">
        <f>(E19728-F19728+G19728)/O19728*100</f>
      </c>
      <c r="Q19728">
        <f>H19727</f>
      </c>
      <c r="R19728">
        <f>I19727</f>
      </c>
      <c r="S19728">
        <f>H19728-H19727</f>
      </c>
      <c r="T19728">
        <f>I19728-I19727</f>
      </c>
      <c r="U19728">
        <f>(L19728-K19728)/(2*D19728*0.01)</f>
      </c>
      <c r="V19728">
        <f>(L19728+K19728)/(D19728*0.0001)</f>
      </c>
    </row>
    <row r="19729">
      <c r="A19729" t="n">
        <v>2025</v>
      </c>
      <c r="B19729" t="inlineStr">
        <is>
          <t>01095722</t>
        </is>
      </c>
      <c r="C19729" t="inlineStr">
        <is>
          <t>심텍</t>
        </is>
      </c>
      <c r="D19729" t="n">
        <v>146083299000</v>
      </c>
      <c r="E19729" t="n">
        <v>16876584000</v>
      </c>
      <c r="F19729" t="n">
        <v>19247672000</v>
      </c>
      <c r="G19729" t="n">
        <v>5553194000</v>
      </c>
      <c r="H19729" t="n">
        <v>4</v>
      </c>
      <c r="I19729" t="n">
        <v>3.15</v>
      </c>
      <c r="J19729" t="n">
        <v>8.23</v>
      </c>
      <c r="K19729" t="n">
        <v>-10787580000</v>
      </c>
      <c r="L19729" t="n">
        <v>12309637000</v>
      </c>
      <c r="M19729" t="n">
        <v>12278695000</v>
      </c>
      <c r="N19729" t="n">
        <v>-10961559000</v>
      </c>
      <c r="O19729">
        <f>D19728</f>
      </c>
      <c r="P19729">
        <f>(E19729-F19729+G19729)/O19729*100</f>
      </c>
      <c r="Q19729">
        <f>H19728</f>
      </c>
      <c r="R19729">
        <f>I19728</f>
      </c>
      <c r="S19729">
        <f>H19729-H19728</f>
      </c>
      <c r="T19729">
        <f>I19729-I19728</f>
      </c>
      <c r="U19729">
        <f>(L19729-K19729)/(2*D19729*0.01)</f>
      </c>
      <c r="V19729">
        <f>(L19729+K19729)/(D19729*0.0001)</f>
      </c>
    </row>
    <row r="19730">
      <c r="A19730" t="n">
        <v>2017</v>
      </c>
      <c r="B19730" t="inlineStr">
        <is>
          <t>01096341</t>
        </is>
      </c>
      <c r="C19730" t="inlineStr">
        <is>
          <t>넥슨게임즈</t>
        </is>
      </c>
      <c r="D19730" t="n">
        <v>2402136000</v>
      </c>
      <c r="E19730" t="n">
        <v>819380000</v>
      </c>
      <c r="F19730" t="n">
        <v>100240000</v>
      </c>
      <c r="G19730" t="n">
        <v>29618000</v>
      </c>
      <c r="H19730" t="n">
        <v>3.18</v>
      </c>
      <c r="I19730" t="n">
        <v>3.87</v>
      </c>
      <c r="K19730" t="n">
        <v>-80000000</v>
      </c>
      <c r="L19730" t="n">
        <v>93000000</v>
      </c>
      <c r="M19730" t="n">
        <v>93000000</v>
      </c>
      <c r="N19730" t="n">
        <v>-82000000</v>
      </c>
      <c r="U19730">
        <f>(L19730-K19730)/(2*D19730*0.01)</f>
      </c>
      <c r="V19730">
        <f>(L19730+K19730)/(D19730*0.0001)</f>
      </c>
    </row>
    <row r="19731">
      <c r="A19731" t="n">
        <v>2018</v>
      </c>
      <c r="B19731" t="inlineStr">
        <is>
          <t>01096341</t>
        </is>
      </c>
      <c r="C19731" t="inlineStr">
        <is>
          <t>넥슨게임즈</t>
        </is>
      </c>
      <c r="D19731" t="n">
        <v>3827929000</v>
      </c>
      <c r="E19731" t="n">
        <v>1491882000</v>
      </c>
      <c r="F19731" t="n">
        <v>807042000</v>
      </c>
      <c r="G19731" t="n">
        <v>68912000</v>
      </c>
      <c r="H19731" t="n">
        <v>2.71</v>
      </c>
      <c r="I19731" t="n">
        <v>3.88</v>
      </c>
      <c r="O19731">
        <f>D19730</f>
      </c>
      <c r="P19731">
        <f>(E19731-F19731+G19731)/O19731*100</f>
      </c>
      <c r="Q19731">
        <f>H19730</f>
      </c>
      <c r="R19731">
        <f>I19730</f>
      </c>
      <c r="S19731">
        <f>H19731-H19730</f>
      </c>
      <c r="T19731">
        <f>I19731-I19730</f>
      </c>
    </row>
    <row r="19732">
      <c r="A19732" t="n">
        <v>2019</v>
      </c>
      <c r="B19732" t="inlineStr">
        <is>
          <t>01096341</t>
        </is>
      </c>
      <c r="C19732" t="inlineStr">
        <is>
          <t>넥슨게임즈</t>
        </is>
      </c>
      <c r="D19732" t="n">
        <v>6372259000</v>
      </c>
      <c r="E19732" t="n">
        <v>1989235000</v>
      </c>
      <c r="F19732" t="n">
        <v>647000000</v>
      </c>
      <c r="H19732" t="n">
        <v>2.23</v>
      </c>
      <c r="I19732" t="n">
        <v>5.67</v>
      </c>
      <c r="K19732" t="n">
        <v>-50000000</v>
      </c>
      <c r="L19732" t="n">
        <v>57000000</v>
      </c>
      <c r="M19732" t="n">
        <v>56000000</v>
      </c>
      <c r="N19732" t="n">
        <v>-51000000</v>
      </c>
      <c r="O19732">
        <f>D19731</f>
      </c>
      <c r="Q19732">
        <f>H19731</f>
      </c>
      <c r="R19732">
        <f>I19731</f>
      </c>
      <c r="S19732">
        <f>H19732-H19731</f>
      </c>
      <c r="T19732">
        <f>I19732-I19731</f>
      </c>
      <c r="U19732">
        <f>(L19732-K19732)/(2*D19732*0.01)</f>
      </c>
      <c r="V19732">
        <f>(L19732+K19732)/(D19732*0.0001)</f>
      </c>
    </row>
    <row r="19733">
      <c r="A19733" t="n">
        <v>2024</v>
      </c>
      <c r="B19733" t="inlineStr">
        <is>
          <t>01096341</t>
        </is>
      </c>
      <c r="C19733" t="inlineStr">
        <is>
          <t>넥슨게임즈</t>
        </is>
      </c>
      <c r="D19733" t="n">
        <v>198400000000</v>
      </c>
      <c r="E19733" t="n">
        <v>12600000000</v>
      </c>
      <c r="F19733" t="n">
        <v>8900000000</v>
      </c>
      <c r="G19733" t="n">
        <v>7300000000</v>
      </c>
      <c r="H19733" t="n">
        <v>3.5</v>
      </c>
      <c r="I19733" t="n">
        <v>3</v>
      </c>
      <c r="J19733" t="n">
        <v>10.2</v>
      </c>
    </row>
    <row r="19734">
      <c r="A19734" t="n">
        <v>2017</v>
      </c>
      <c r="B19734" t="inlineStr">
        <is>
          <t>01097906</t>
        </is>
      </c>
      <c r="C19734" t="inlineStr">
        <is>
          <t>케이에이치건설</t>
        </is>
      </c>
      <c r="D19734" t="n">
        <v>2339427000</v>
      </c>
      <c r="E19734" t="n">
        <v>215565000</v>
      </c>
      <c r="F19734" t="n">
        <v>4389266000</v>
      </c>
      <c r="G19734" t="n">
        <v>67763000</v>
      </c>
      <c r="H19734" t="n">
        <v>2.87</v>
      </c>
      <c r="I19734" t="n">
        <v>3</v>
      </c>
      <c r="J19734" t="n">
        <v>6.853</v>
      </c>
      <c r="K19734" t="n">
        <v>-148752000</v>
      </c>
      <c r="L19734" t="n">
        <v>164046000</v>
      </c>
      <c r="M19734" t="n">
        <v>162555000</v>
      </c>
      <c r="N19734" t="n">
        <v>-150012000</v>
      </c>
      <c r="U19734">
        <f>(L19734-K19734)/(2*D19734*0.01)</f>
      </c>
      <c r="V19734">
        <f>(L19734+K19734)/(D19734*0.0001)</f>
      </c>
    </row>
    <row r="19735">
      <c r="A19735" t="n">
        <v>2018</v>
      </c>
      <c r="B19735" t="inlineStr">
        <is>
          <t>01097906</t>
        </is>
      </c>
      <c r="C19735" t="inlineStr">
        <is>
          <t>케이에이치건설</t>
        </is>
      </c>
      <c r="D19735" t="n">
        <v>2036417000</v>
      </c>
      <c r="E19735" t="n">
        <v>169502000</v>
      </c>
      <c r="F19735" t="n">
        <v>3499491000</v>
      </c>
      <c r="G19735" t="n">
        <v>64518000</v>
      </c>
      <c r="H19735" t="n">
        <v>2.49</v>
      </c>
      <c r="I19735" t="n">
        <v>3</v>
      </c>
      <c r="J19735" t="n">
        <v>6.4397</v>
      </c>
      <c r="K19735" t="n">
        <v>-120000000</v>
      </c>
      <c r="L19735" t="n">
        <v>132000000</v>
      </c>
      <c r="M19735" t="n">
        <v>130000000</v>
      </c>
      <c r="N19735" t="n">
        <v>-120000000</v>
      </c>
      <c r="O19735">
        <f>D19734</f>
      </c>
      <c r="P19735">
        <f>(E19735-F19735+G19735)/O19735*100</f>
      </c>
      <c r="Q19735">
        <f>H19734</f>
      </c>
      <c r="R19735">
        <f>I19734</f>
      </c>
      <c r="S19735">
        <f>H19735-H19734</f>
      </c>
      <c r="T19735">
        <f>I19735-I19734</f>
      </c>
      <c r="U19735">
        <f>(L19735-K19735)/(2*D19735*0.01)</f>
      </c>
      <c r="V19735">
        <f>(L19735+K19735)/(D19735*0.0001)</f>
      </c>
    </row>
    <row r="19736">
      <c r="A19736" t="n">
        <v>2018</v>
      </c>
      <c r="B19736" t="inlineStr">
        <is>
          <t>01098792</t>
        </is>
      </c>
      <c r="C19736" t="inlineStr">
        <is>
          <t>본느</t>
        </is>
      </c>
      <c r="D19736" t="n">
        <v>482247000</v>
      </c>
      <c r="E19736" t="n">
        <v>227001000</v>
      </c>
      <c r="F19736" t="n">
        <v>51093000</v>
      </c>
      <c r="G19736" t="n">
        <v>14947000</v>
      </c>
      <c r="H19736" t="n">
        <v>2.8</v>
      </c>
      <c r="I19736" t="n">
        <v>5</v>
      </c>
      <c r="K19736" t="n">
        <v>-14409000</v>
      </c>
      <c r="L19736" t="n">
        <v>17445000</v>
      </c>
      <c r="M19736" t="n">
        <v>16887000</v>
      </c>
      <c r="N19736" t="n">
        <v>-14272000</v>
      </c>
      <c r="U19736">
        <f>(L19736-K19736)/(2*D19736*0.01)</f>
      </c>
      <c r="V19736">
        <f>(L19736+K19736)/(D19736*0.0001)</f>
      </c>
    </row>
    <row r="19737">
      <c r="A19737" t="n">
        <v>2019</v>
      </c>
      <c r="B19737" t="inlineStr">
        <is>
          <t>01098792</t>
        </is>
      </c>
      <c r="C19737" t="inlineStr">
        <is>
          <t>본느</t>
        </is>
      </c>
      <c r="D19737" t="n">
        <v>1073387000</v>
      </c>
      <c r="E19737" t="n">
        <v>358922000</v>
      </c>
      <c r="F19737" t="n">
        <v>109254000</v>
      </c>
      <c r="G19737" t="n">
        <v>16137000</v>
      </c>
      <c r="H19737" t="n">
        <v>2.66</v>
      </c>
      <c r="I19737" t="n">
        <v>10</v>
      </c>
      <c r="K19737" t="n">
        <v>-87393000</v>
      </c>
      <c r="L19737" t="n">
        <v>110256000</v>
      </c>
      <c r="M19737" t="n">
        <v>102484000</v>
      </c>
      <c r="N19737" t="n">
        <v>-83865000</v>
      </c>
      <c r="O19737">
        <f>D19736</f>
      </c>
      <c r="P19737">
        <f>(E19737-F19737+G19737)/O19737*100</f>
      </c>
      <c r="Q19737">
        <f>H19736</f>
      </c>
      <c r="R19737">
        <f>I19736</f>
      </c>
      <c r="S19737">
        <f>H19737-H19736</f>
      </c>
      <c r="T19737">
        <f>I19737-I19736</f>
      </c>
      <c r="U19737">
        <f>(L19737-K19737)/(2*D19737*0.01)</f>
      </c>
      <c r="V19737">
        <f>(L19737+K19737)/(D19737*0.0001)</f>
      </c>
    </row>
    <row r="19738">
      <c r="A19738" t="n">
        <v>2020</v>
      </c>
      <c r="B19738" t="inlineStr">
        <is>
          <t>01098792</t>
        </is>
      </c>
      <c r="C19738" t="inlineStr">
        <is>
          <t>본느</t>
        </is>
      </c>
      <c r="D19738" t="n">
        <v>923438000</v>
      </c>
      <c r="E19738" t="n">
        <v>556285000</v>
      </c>
      <c r="F19738" t="n">
        <v>386007000</v>
      </c>
      <c r="G19738" t="n">
        <v>14891000</v>
      </c>
      <c r="H19738" t="n">
        <v>3.24</v>
      </c>
      <c r="I19738" t="n">
        <v>7.85</v>
      </c>
      <c r="K19738" t="n">
        <v>-60149000</v>
      </c>
      <c r="L19738" t="n">
        <v>74728000</v>
      </c>
      <c r="M19738" t="n">
        <v>70535000</v>
      </c>
      <c r="N19738" t="n">
        <v>-58372000</v>
      </c>
      <c r="O19738">
        <f>D19737</f>
      </c>
      <c r="P19738">
        <f>(E19738-F19738+G19738)/O19738*100</f>
      </c>
      <c r="Q19738">
        <f>H19737</f>
      </c>
      <c r="R19738">
        <f>I19737</f>
      </c>
      <c r="S19738">
        <f>H19738-H19737</f>
      </c>
      <c r="T19738">
        <f>I19738-I19737</f>
      </c>
      <c r="U19738">
        <f>(L19738-K19738)/(2*D19738*0.01)</f>
      </c>
      <c r="V19738">
        <f>(L19738+K19738)/(D19738*0.0001)</f>
      </c>
    </row>
    <row r="19739">
      <c r="A19739" t="n">
        <v>2021</v>
      </c>
      <c r="B19739" t="inlineStr">
        <is>
          <t>01098792</t>
        </is>
      </c>
      <c r="C19739" t="inlineStr">
        <is>
          <t>본느</t>
        </is>
      </c>
      <c r="D19739" t="n">
        <v>1310702271</v>
      </c>
      <c r="E19739" t="n">
        <v>152962174</v>
      </c>
      <c r="F19739" t="n">
        <v>345033228</v>
      </c>
      <c r="O19739">
        <f>D19738</f>
      </c>
    </row>
    <row r="19740">
      <c r="A19740" t="n">
        <v>2022</v>
      </c>
      <c r="B19740" t="inlineStr">
        <is>
          <t>01098792</t>
        </is>
      </c>
      <c r="C19740" t="inlineStr">
        <is>
          <t>본느</t>
        </is>
      </c>
      <c r="D19740" t="n">
        <v>1013564107</v>
      </c>
      <c r="E19740" t="n">
        <v>580852158</v>
      </c>
      <c r="F19740" t="n">
        <v>506281008</v>
      </c>
      <c r="G19740" t="n">
        <v>22770013</v>
      </c>
      <c r="O19740">
        <f>D19739</f>
      </c>
      <c r="P19740">
        <f>(E19740-F19740+G19740)/O19740*100</f>
      </c>
    </row>
    <row r="19741">
      <c r="A19741" t="n">
        <v>2023</v>
      </c>
      <c r="B19741" t="inlineStr">
        <is>
          <t>01098792</t>
        </is>
      </c>
      <c r="C19741" t="inlineStr">
        <is>
          <t>본느</t>
        </is>
      </c>
      <c r="D19741" t="n">
        <v>1155436917</v>
      </c>
      <c r="E19741" t="n">
        <v>340586361</v>
      </c>
      <c r="F19741" t="n">
        <v>251800376</v>
      </c>
      <c r="G19741" t="n">
        <v>28370935</v>
      </c>
      <c r="O19741">
        <f>D19740</f>
      </c>
      <c r="P19741">
        <f>(E19741-F19741+G19741)/O19741*100</f>
      </c>
    </row>
    <row r="19742">
      <c r="A19742" t="n">
        <v>2024</v>
      </c>
      <c r="B19742" t="inlineStr">
        <is>
          <t>01098792</t>
        </is>
      </c>
      <c r="C19742" t="inlineStr">
        <is>
          <t>본느</t>
        </is>
      </c>
      <c r="D19742" t="n">
        <v>1511088309</v>
      </c>
      <c r="E19742" t="n">
        <v>284776277</v>
      </c>
      <c r="F19742" t="n">
        <v>148233967</v>
      </c>
      <c r="G19742" t="n">
        <v>29400204</v>
      </c>
      <c r="O19742">
        <f>D19741</f>
      </c>
      <c r="P19742">
        <f>(E19742-F19742+G19742)/O19742*100</f>
      </c>
    </row>
    <row r="19743">
      <c r="A19743" t="n">
        <v>2025</v>
      </c>
      <c r="B19743" t="inlineStr">
        <is>
          <t>01098792</t>
        </is>
      </c>
      <c r="C19743" t="inlineStr">
        <is>
          <t>본느</t>
        </is>
      </c>
      <c r="D19743" t="n">
        <v>1004427367</v>
      </c>
      <c r="E19743" t="n">
        <v>658825987</v>
      </c>
      <c r="F19743" t="n">
        <v>985994331</v>
      </c>
      <c r="G19743" t="n">
        <v>40803718</v>
      </c>
      <c r="O19743">
        <f>D19742</f>
      </c>
      <c r="P19743">
        <f>(E19743-F19743+G19743)/O19743*100</f>
      </c>
    </row>
    <row r="19744">
      <c r="A19744" t="n">
        <v>2015</v>
      </c>
      <c r="B19744" t="inlineStr">
        <is>
          <t>01099861</t>
        </is>
      </c>
      <c r="C19744" t="inlineStr">
        <is>
          <t>에이텍모빌리티</t>
        </is>
      </c>
      <c r="D19744" t="n">
        <v>874098000</v>
      </c>
      <c r="E19744" t="n">
        <v>360670000</v>
      </c>
      <c r="F19744" t="n">
        <v>213334000</v>
      </c>
      <c r="G19744" t="n">
        <v>12898000</v>
      </c>
      <c r="H19744" t="n">
        <v>3.21</v>
      </c>
      <c r="I19744" t="n">
        <v>2</v>
      </c>
    </row>
    <row r="19745">
      <c r="A19745" t="n">
        <v>2016</v>
      </c>
      <c r="B19745" t="inlineStr">
        <is>
          <t>01099861</t>
        </is>
      </c>
      <c r="C19745" t="inlineStr">
        <is>
          <t>에이텍모빌리티</t>
        </is>
      </c>
      <c r="D19745" t="n">
        <v>986687000</v>
      </c>
      <c r="E19745" t="n">
        <v>302691000</v>
      </c>
      <c r="F19745" t="n">
        <v>234720000</v>
      </c>
      <c r="G19745" t="n">
        <v>23302000</v>
      </c>
      <c r="H19745" t="n">
        <v>3.23</v>
      </c>
      <c r="I19745" t="n">
        <v>1</v>
      </c>
      <c r="J19745" t="n">
        <v>8.82</v>
      </c>
      <c r="O19745">
        <f>D19744</f>
      </c>
      <c r="P19745">
        <f>(E19745-F19745+G19745)/O19745*100</f>
      </c>
      <c r="Q19745">
        <f>H19744</f>
      </c>
      <c r="R19745">
        <f>I19744</f>
      </c>
      <c r="S19745">
        <f>H19745-H19744</f>
      </c>
      <c r="T19745">
        <f>I19745-I19744</f>
      </c>
    </row>
    <row r="19746">
      <c r="A19746" t="n">
        <v>2017</v>
      </c>
      <c r="B19746" t="inlineStr">
        <is>
          <t>01099861</t>
        </is>
      </c>
      <c r="C19746" t="inlineStr">
        <is>
          <t>에이텍모빌리티</t>
        </is>
      </c>
      <c r="D19746" t="n">
        <v>1076055000</v>
      </c>
      <c r="E19746" t="n">
        <v>353242000</v>
      </c>
      <c r="F19746" t="n">
        <v>240543000</v>
      </c>
      <c r="G19746" t="n">
        <v>24448000</v>
      </c>
      <c r="H19746" t="n">
        <v>3.59</v>
      </c>
      <c r="I19746" t="n">
        <v>3.34</v>
      </c>
      <c r="O19746">
        <f>D19745</f>
      </c>
      <c r="P19746">
        <f>(E19746-F19746+G19746)/O19746*100</f>
      </c>
      <c r="Q19746">
        <f>H19745</f>
      </c>
      <c r="R19746">
        <f>I19745</f>
      </c>
      <c r="S19746">
        <f>H19746-H19745</f>
      </c>
      <c r="T19746">
        <f>I19746-I19745</f>
      </c>
    </row>
    <row r="19747">
      <c r="A19747" t="n">
        <v>2018</v>
      </c>
      <c r="B19747" t="inlineStr">
        <is>
          <t>01099861</t>
        </is>
      </c>
      <c r="C19747" t="inlineStr">
        <is>
          <t>에이텍모빌리티</t>
        </is>
      </c>
      <c r="D19747" t="n">
        <v>2069143000</v>
      </c>
      <c r="E19747" t="n">
        <v>507362000</v>
      </c>
      <c r="F19747" t="n">
        <v>246283000</v>
      </c>
      <c r="H19747" t="n">
        <v>3.03</v>
      </c>
      <c r="I19747" t="n">
        <v>3.62</v>
      </c>
      <c r="O19747">
        <f>D19746</f>
      </c>
      <c r="Q19747">
        <f>H19746</f>
      </c>
      <c r="R19747">
        <f>I19746</f>
      </c>
      <c r="S19747">
        <f>H19747-H19746</f>
      </c>
      <c r="T19747">
        <f>I19747-I19746</f>
      </c>
    </row>
    <row r="19748">
      <c r="A19748" t="n">
        <v>2021</v>
      </c>
      <c r="B19748" t="inlineStr">
        <is>
          <t>01101041</t>
        </is>
      </c>
      <c r="C19748" t="inlineStr">
        <is>
          <t>패션플랫폼</t>
        </is>
      </c>
      <c r="D19748" t="n">
        <v>249541000</v>
      </c>
    </row>
    <row r="19749">
      <c r="A19749" t="n">
        <v>2023</v>
      </c>
      <c r="B19749" t="inlineStr">
        <is>
          <t>01101254</t>
        </is>
      </c>
      <c r="C19749" t="inlineStr">
        <is>
          <t>케이피항공산업</t>
        </is>
      </c>
      <c r="D19749" t="n">
        <v>5132269000</v>
      </c>
      <c r="E19749" t="n">
        <v>759768000</v>
      </c>
      <c r="F19749" t="n">
        <v>410066000</v>
      </c>
      <c r="G19749" t="n">
        <v>246886000</v>
      </c>
      <c r="H19749" t="n">
        <v>5.2</v>
      </c>
      <c r="I19749" t="n">
        <v>3.5</v>
      </c>
      <c r="K19749" t="n">
        <v>-388934000</v>
      </c>
      <c r="L19749" t="n">
        <v>462461000</v>
      </c>
      <c r="M19749" t="n">
        <v>483803000</v>
      </c>
      <c r="N19749" t="n">
        <v>-411329000</v>
      </c>
      <c r="U19749">
        <f>(L19749-K19749)/(2*D19749*0.01)</f>
      </c>
      <c r="V19749">
        <f>(L19749+K19749)/(D19749*0.0001)</f>
      </c>
    </row>
    <row r="19750">
      <c r="A19750" t="n">
        <v>2024</v>
      </c>
      <c r="B19750" t="inlineStr">
        <is>
          <t>01101254</t>
        </is>
      </c>
      <c r="C19750" t="inlineStr">
        <is>
          <t>케이피항공산업</t>
        </is>
      </c>
      <c r="D19750" t="n">
        <v>7053505000</v>
      </c>
      <c r="E19750" t="n">
        <v>1175671000</v>
      </c>
      <c r="F19750" t="n">
        <v>227183000</v>
      </c>
      <c r="G19750" t="n">
        <v>201736000</v>
      </c>
      <c r="H19750" t="n">
        <v>4.73</v>
      </c>
      <c r="I19750" t="n">
        <v>3.5</v>
      </c>
      <c r="K19750" t="n">
        <v>-454422000</v>
      </c>
      <c r="L19750" t="n">
        <v>662125000</v>
      </c>
      <c r="M19750" t="n">
        <v>689340000</v>
      </c>
      <c r="N19750" t="n">
        <v>-583909000</v>
      </c>
      <c r="O19750">
        <f>D19749</f>
      </c>
      <c r="P19750">
        <f>(E19750-F19750+G19750)/O19750*100</f>
      </c>
      <c r="Q19750">
        <f>H19749</f>
      </c>
      <c r="R19750">
        <f>I19749</f>
      </c>
      <c r="S19750">
        <f>H19750-H19749</f>
      </c>
      <c r="T19750">
        <f>I19750-I19749</f>
      </c>
      <c r="U19750">
        <f>(L19750-K19750)/(2*D19750*0.01)</f>
      </c>
      <c r="V19750">
        <f>(L19750+K19750)/(D19750*0.0001)</f>
      </c>
    </row>
    <row r="19751">
      <c r="A19751" t="n">
        <v>2023</v>
      </c>
      <c r="B19751" t="inlineStr">
        <is>
          <t>01105153</t>
        </is>
      </c>
      <c r="C19751" t="inlineStr">
        <is>
          <t>두산로보틱스</t>
        </is>
      </c>
      <c r="D19751" t="n">
        <v>5361821000</v>
      </c>
      <c r="E19751" t="n">
        <v>1364112000</v>
      </c>
      <c r="F19751" t="n">
        <v>1626983000</v>
      </c>
      <c r="G19751" t="n">
        <v>231989000</v>
      </c>
    </row>
    <row r="19752">
      <c r="A19752" t="n">
        <v>2024</v>
      </c>
      <c r="B19752" t="inlineStr">
        <is>
          <t>01105153</t>
        </is>
      </c>
      <c r="C19752" t="inlineStr">
        <is>
          <t>두산로보틱스</t>
        </is>
      </c>
      <c r="D19752" t="n">
        <v>7758110000</v>
      </c>
      <c r="E19752" t="n">
        <v>1315166000</v>
      </c>
      <c r="F19752" t="n">
        <v>1151934000</v>
      </c>
      <c r="G19752" t="n">
        <v>226567000</v>
      </c>
      <c r="O19752">
        <f>D19751</f>
      </c>
      <c r="P19752">
        <f>(E19752-F19752+G19752)/O19752*100</f>
      </c>
    </row>
    <row r="19753">
      <c r="A19753" t="n">
        <v>2025</v>
      </c>
      <c r="B19753" t="inlineStr">
        <is>
          <t>01105153</t>
        </is>
      </c>
      <c r="C19753" t="inlineStr">
        <is>
          <t>두산로보틱스</t>
        </is>
      </c>
      <c r="D19753" t="n">
        <v>9038265220</v>
      </c>
      <c r="E19753" t="n">
        <v>1938418630</v>
      </c>
      <c r="F19753" t="n">
        <v>621832112</v>
      </c>
      <c r="G19753" t="n">
        <v>286116239</v>
      </c>
      <c r="O19753">
        <f>D19752</f>
      </c>
      <c r="P19753">
        <f>(E19753-F19753+G19753)/O19753*100</f>
      </c>
    </row>
    <row r="19754">
      <c r="A19754" t="n">
        <v>2018</v>
      </c>
      <c r="B19754" t="inlineStr">
        <is>
          <t>01105621</t>
        </is>
      </c>
      <c r="C19754" t="inlineStr">
        <is>
          <t>엔투텍</t>
        </is>
      </c>
      <c r="D19754" t="n">
        <v>1510092000</v>
      </c>
      <c r="E19754" t="n">
        <v>332377000</v>
      </c>
      <c r="F19754" t="n">
        <v>389800000</v>
      </c>
      <c r="G19754" t="n">
        <v>29537000</v>
      </c>
      <c r="H19754" t="n">
        <v>2.47</v>
      </c>
      <c r="I19754" t="n">
        <v>5.24</v>
      </c>
      <c r="J19754" t="n">
        <v>8.640000000000001</v>
      </c>
      <c r="K19754" t="n">
        <v>-102491000</v>
      </c>
      <c r="L19754" t="n">
        <v>119815000</v>
      </c>
      <c r="M19754" t="n">
        <v>115379000</v>
      </c>
      <c r="N19754" t="n">
        <v>-100985000</v>
      </c>
      <c r="U19754">
        <f>(L19754-K19754)/(2*D19754*0.01)</f>
      </c>
      <c r="V19754">
        <f>(L19754+K19754)/(D19754*0.0001)</f>
      </c>
    </row>
    <row r="19755">
      <c r="A19755" t="n">
        <v>2019</v>
      </c>
      <c r="B19755" t="inlineStr">
        <is>
          <t>01105621</t>
        </is>
      </c>
      <c r="C19755" t="inlineStr">
        <is>
          <t>엔투텍</t>
        </is>
      </c>
      <c r="D19755" t="n">
        <v>1802113000</v>
      </c>
      <c r="E19755" t="n">
        <v>217650000</v>
      </c>
      <c r="F19755" t="n">
        <v>52403000</v>
      </c>
      <c r="G19755" t="n">
        <v>13748000</v>
      </c>
      <c r="H19755" t="n">
        <v>2.32</v>
      </c>
      <c r="I19755" t="n">
        <v>4.73</v>
      </c>
      <c r="J19755" t="n">
        <v>11.06</v>
      </c>
      <c r="K19755" t="n">
        <v>-138412000</v>
      </c>
      <c r="L19755" t="n">
        <v>164206000</v>
      </c>
      <c r="M19755" t="n">
        <v>158602000</v>
      </c>
      <c r="N19755" t="n">
        <v>-136786000</v>
      </c>
      <c r="O19755">
        <f>D19754</f>
      </c>
      <c r="P19755">
        <f>(E19755-F19755+G19755)/O19755*100</f>
      </c>
      <c r="Q19755">
        <f>H19754</f>
      </c>
      <c r="R19755">
        <f>I19754</f>
      </c>
      <c r="S19755">
        <f>H19755-H19754</f>
      </c>
      <c r="T19755">
        <f>I19755-I19754</f>
      </c>
      <c r="U19755">
        <f>(L19755-K19755)/(2*D19755*0.01)</f>
      </c>
      <c r="V19755">
        <f>(L19755+K19755)/(D19755*0.0001)</f>
      </c>
    </row>
    <row r="19756">
      <c r="A19756" t="n">
        <v>2020</v>
      </c>
      <c r="B19756" t="inlineStr">
        <is>
          <t>01105621</t>
        </is>
      </c>
      <c r="C19756" t="inlineStr">
        <is>
          <t>엔투텍</t>
        </is>
      </c>
      <c r="D19756" t="n">
        <v>1573558000</v>
      </c>
      <c r="E19756" t="n">
        <v>551910000</v>
      </c>
      <c r="F19756" t="n">
        <v>673017000</v>
      </c>
      <c r="G19756" t="n">
        <v>31151000</v>
      </c>
      <c r="H19756" t="n">
        <v>2.33</v>
      </c>
      <c r="I19756" t="n">
        <v>4.73</v>
      </c>
      <c r="J19756" t="n">
        <v>11.14</v>
      </c>
      <c r="K19756" t="n">
        <v>-137621000</v>
      </c>
      <c r="L19756" t="n">
        <v>163207000</v>
      </c>
      <c r="M19756" t="n">
        <v>157640000</v>
      </c>
      <c r="N19756" t="n">
        <v>-136005000</v>
      </c>
      <c r="O19756">
        <f>D19755</f>
      </c>
      <c r="P19756">
        <f>(E19756-F19756+G19756)/O19756*100</f>
      </c>
      <c r="Q19756">
        <f>H19755</f>
      </c>
      <c r="R19756">
        <f>I19755</f>
      </c>
      <c r="S19756">
        <f>H19756-H19755</f>
      </c>
      <c r="T19756">
        <f>I19756-I19755</f>
      </c>
      <c r="U19756">
        <f>(L19756-K19756)/(2*D19756*0.01)</f>
      </c>
      <c r="V19756">
        <f>(L19756+K19756)/(D19756*0.0001)</f>
      </c>
    </row>
    <row r="19757">
      <c r="A19757" t="n">
        <v>2021</v>
      </c>
      <c r="B19757" t="inlineStr">
        <is>
          <t>01105621</t>
        </is>
      </c>
      <c r="C19757" t="inlineStr">
        <is>
          <t>엔투텍</t>
        </is>
      </c>
      <c r="D19757" t="n">
        <v>1328420000</v>
      </c>
      <c r="E19757" t="n">
        <v>388231000</v>
      </c>
      <c r="F19757" t="n">
        <v>324485000</v>
      </c>
      <c r="G19757" t="n">
        <v>30831000</v>
      </c>
      <c r="H19757" t="n">
        <v>2.8</v>
      </c>
      <c r="I19757" t="n">
        <v>4.73</v>
      </c>
      <c r="J19757" t="n">
        <v>10.25</v>
      </c>
      <c r="K19757" t="n">
        <v>-137621000</v>
      </c>
      <c r="L19757" t="n">
        <v>163207000</v>
      </c>
      <c r="M19757" t="n">
        <v>157640000</v>
      </c>
      <c r="N19757" t="n">
        <v>-136005000</v>
      </c>
      <c r="O19757">
        <f>D19756</f>
      </c>
      <c r="P19757">
        <f>(E19757-F19757+G19757)/O19757*100</f>
      </c>
      <c r="Q19757">
        <f>H19756</f>
      </c>
      <c r="R19757">
        <f>I19756</f>
      </c>
      <c r="S19757">
        <f>H19757-H19756</f>
      </c>
      <c r="T19757">
        <f>I19757-I19756</f>
      </c>
      <c r="U19757">
        <f>(L19757-K19757)/(2*D19757*0.01)</f>
      </c>
      <c r="V19757">
        <f>(L19757+K19757)/(D19757*0.0001)</f>
      </c>
    </row>
    <row r="19758">
      <c r="A19758" t="n">
        <v>2022</v>
      </c>
      <c r="B19758" t="inlineStr">
        <is>
          <t>01105621</t>
        </is>
      </c>
      <c r="C19758" t="inlineStr">
        <is>
          <t>엔투텍</t>
        </is>
      </c>
      <c r="D19758" t="n">
        <v>1313464000</v>
      </c>
      <c r="E19758" t="n">
        <v>143763000</v>
      </c>
      <c r="F19758" t="n">
        <v>199892000</v>
      </c>
      <c r="G19758" t="n">
        <v>26531000</v>
      </c>
      <c r="H19758" t="n">
        <v>5.35</v>
      </c>
      <c r="I19758" t="n">
        <v>5.1</v>
      </c>
      <c r="J19758" t="n">
        <v>8.76</v>
      </c>
      <c r="K19758" t="n">
        <v>-95668000</v>
      </c>
      <c r="L19758" t="n">
        <v>110713000</v>
      </c>
      <c r="M19758" t="n">
        <v>110000000</v>
      </c>
      <c r="N19758" t="n">
        <v>-96823000</v>
      </c>
      <c r="O19758">
        <f>D19757</f>
      </c>
      <c r="P19758">
        <f>(E19758-F19758+G19758)/O19758*100</f>
      </c>
      <c r="Q19758">
        <f>H19757</f>
      </c>
      <c r="R19758">
        <f>I19757</f>
      </c>
      <c r="S19758">
        <f>H19758-H19757</f>
      </c>
      <c r="T19758">
        <f>I19758-I19757</f>
      </c>
      <c r="U19758">
        <f>(L19758-K19758)/(2*D19758*0.01)</f>
      </c>
      <c r="V19758">
        <f>(L19758+K19758)/(D19758*0.0001)</f>
      </c>
    </row>
    <row r="19759">
      <c r="A19759" t="n">
        <v>2023</v>
      </c>
      <c r="B19759" t="inlineStr">
        <is>
          <t>01105621</t>
        </is>
      </c>
      <c r="C19759" t="inlineStr">
        <is>
          <t>엔투텍</t>
        </is>
      </c>
      <c r="D19759" t="n">
        <v>1638481000</v>
      </c>
      <c r="E19759" t="n">
        <v>414237000</v>
      </c>
      <c r="F19759" t="n">
        <v>20229000</v>
      </c>
      <c r="G19759" t="n">
        <v>62852000</v>
      </c>
      <c r="H19759" t="n">
        <v>4.49</v>
      </c>
      <c r="I19759" t="n">
        <v>3.985</v>
      </c>
      <c r="J19759" t="n">
        <v>8.210000000000001</v>
      </c>
      <c r="K19759" t="n">
        <v>-221476000</v>
      </c>
      <c r="L19759" t="n">
        <v>257095000</v>
      </c>
      <c r="M19759" t="n">
        <v>257523000</v>
      </c>
      <c r="N19759" t="n">
        <v>-222909000</v>
      </c>
      <c r="O19759">
        <f>D19758</f>
      </c>
      <c r="P19759">
        <f>(E19759-F19759+G19759)/O19759*100</f>
      </c>
      <c r="Q19759">
        <f>H19758</f>
      </c>
      <c r="R19759">
        <f>I19758</f>
      </c>
      <c r="S19759">
        <f>H19759-H19758</f>
      </c>
      <c r="T19759">
        <f>I19759-I19758</f>
      </c>
      <c r="U19759">
        <f>(L19759-K19759)/(2*D19759*0.01)</f>
      </c>
      <c r="V19759">
        <f>(L19759+K19759)/(D19759*0.0001)</f>
      </c>
    </row>
    <row r="19760">
      <c r="A19760" t="n">
        <v>2024</v>
      </c>
      <c r="B19760" t="inlineStr">
        <is>
          <t>01105621</t>
        </is>
      </c>
      <c r="C19760" t="inlineStr">
        <is>
          <t>엔투텍</t>
        </is>
      </c>
      <c r="D19760" t="n">
        <v>1452387000</v>
      </c>
      <c r="E19760" t="n">
        <v>390339000</v>
      </c>
      <c r="F19760" t="n">
        <v>467233000</v>
      </c>
      <c r="G19760" t="n">
        <v>65109000</v>
      </c>
      <c r="H19760" t="n">
        <v>4.04</v>
      </c>
      <c r="I19760" t="n">
        <v>4.34</v>
      </c>
      <c r="J19760" t="n">
        <v>9.23</v>
      </c>
      <c r="K19760" t="n">
        <v>-83238000</v>
      </c>
      <c r="L19760" t="n">
        <v>97846000</v>
      </c>
      <c r="M19760" t="n">
        <v>96636000</v>
      </c>
      <c r="N19760" t="n">
        <v>-83827000</v>
      </c>
      <c r="O19760">
        <f>D19759</f>
      </c>
      <c r="P19760">
        <f>(E19760-F19760+G19760)/O19760*100</f>
      </c>
      <c r="Q19760">
        <f>H19759</f>
      </c>
      <c r="R19760">
        <f>I19759</f>
      </c>
      <c r="S19760">
        <f>H19760-H19759</f>
      </c>
      <c r="T19760">
        <f>I19760-I19759</f>
      </c>
      <c r="U19760">
        <f>(L19760-K19760)/(2*D19760*0.01)</f>
      </c>
      <c r="V19760">
        <f>(L19760+K19760)/(D19760*0.0001)</f>
      </c>
    </row>
    <row r="19761">
      <c r="A19761" t="n">
        <v>2025</v>
      </c>
      <c r="B19761" t="inlineStr">
        <is>
          <t>01105621</t>
        </is>
      </c>
      <c r="C19761" t="inlineStr">
        <is>
          <t>엔투텍</t>
        </is>
      </c>
      <c r="D19761" t="n">
        <v>1514454592</v>
      </c>
      <c r="E19761" t="n">
        <v>447965185</v>
      </c>
      <c r="F19761" t="n">
        <v>256181065</v>
      </c>
      <c r="G19761" t="n">
        <v>38552693</v>
      </c>
      <c r="H19761" t="n">
        <v>4.4</v>
      </c>
      <c r="I19761" t="n">
        <v>3.75</v>
      </c>
      <c r="J19761" t="n">
        <v>8.98</v>
      </c>
      <c r="K19761" t="n">
        <v>-73626353</v>
      </c>
      <c r="L19761" t="n">
        <v>85864699</v>
      </c>
      <c r="M19761" t="n">
        <v>85634241</v>
      </c>
      <c r="N19761" t="n">
        <v>-74774167</v>
      </c>
      <c r="O19761">
        <f>D19760</f>
      </c>
      <c r="P19761">
        <f>(E19761-F19761+G19761)/O19761*100</f>
      </c>
      <c r="Q19761">
        <f>H19760</f>
      </c>
      <c r="R19761">
        <f>I19760</f>
      </c>
      <c r="S19761">
        <f>H19761-H19760</f>
      </c>
      <c r="T19761">
        <f>I19761-I19760</f>
      </c>
      <c r="U19761">
        <f>(L19761-K19761)/(2*D19761*0.01)</f>
      </c>
      <c r="V19761">
        <f>(L19761+K19761)/(D19761*0.0001)</f>
      </c>
    </row>
    <row r="19762">
      <c r="A19762" t="n">
        <v>2015</v>
      </c>
      <c r="B19762" t="inlineStr">
        <is>
          <t>01108099</t>
        </is>
      </c>
      <c r="C19762" t="inlineStr">
        <is>
          <t>현대코퍼레이션홀딩스</t>
        </is>
      </c>
      <c r="D19762" t="n">
        <v>1191925000</v>
      </c>
      <c r="E19762" t="n">
        <v>57257000</v>
      </c>
      <c r="F19762" t="n">
        <v>18192000</v>
      </c>
      <c r="G19762" t="n">
        <v>4642000</v>
      </c>
      <c r="H19762" t="n">
        <v>2.66</v>
      </c>
      <c r="I19762" t="n">
        <v>3</v>
      </c>
      <c r="J19762" t="n">
        <v>8.91</v>
      </c>
      <c r="K19762" t="n">
        <v>-67097025</v>
      </c>
      <c r="L19762" t="n">
        <v>78195405</v>
      </c>
      <c r="M19762" t="n">
        <v>77163420</v>
      </c>
      <c r="N19762" t="n">
        <v>-67479019</v>
      </c>
      <c r="U19762">
        <f>(L19762-K19762)/(2*D19762*0.01)</f>
      </c>
      <c r="V19762">
        <f>(L19762+K19762)/(D19762*0.0001)</f>
      </c>
    </row>
    <row r="19763">
      <c r="A19763" t="n">
        <v>2016</v>
      </c>
      <c r="B19763" t="inlineStr">
        <is>
          <t>01108099</t>
        </is>
      </c>
      <c r="C19763" t="inlineStr">
        <is>
          <t>현대코퍼레이션홀딩스</t>
        </is>
      </c>
      <c r="D19763" t="n">
        <v>1877465000</v>
      </c>
      <c r="E19763" t="n">
        <v>750572000</v>
      </c>
      <c r="F19763" t="n">
        <v>182163000</v>
      </c>
      <c r="G19763" t="n">
        <v>20991000</v>
      </c>
      <c r="H19763" t="n">
        <v>2.56</v>
      </c>
      <c r="I19763" t="n">
        <v>3</v>
      </c>
      <c r="J19763" t="n">
        <v>7.56</v>
      </c>
      <c r="K19763" t="n">
        <v>-66500000</v>
      </c>
      <c r="L19763" t="n">
        <v>76300000</v>
      </c>
      <c r="M19763" t="n">
        <v>75100000</v>
      </c>
      <c r="N19763" t="n">
        <v>-66800000</v>
      </c>
      <c r="O19763">
        <f>D19762</f>
      </c>
      <c r="P19763">
        <f>(E19763-F19763+G19763)/O19763*100</f>
      </c>
      <c r="Q19763">
        <f>H19762</f>
      </c>
      <c r="R19763">
        <f>I19762</f>
      </c>
      <c r="S19763">
        <f>H19763-H19762</f>
      </c>
      <c r="T19763">
        <f>I19763-I19762</f>
      </c>
      <c r="U19763">
        <f>(L19763-K19763)/(2*D19763*0.01)</f>
      </c>
      <c r="V19763">
        <f>(L19763+K19763)/(D19763*0.0001)</f>
      </c>
    </row>
    <row r="19764">
      <c r="A19764" t="n">
        <v>2018</v>
      </c>
      <c r="B19764" t="inlineStr">
        <is>
          <t>01108099</t>
        </is>
      </c>
      <c r="C19764" t="inlineStr">
        <is>
          <t>현대코퍼레이션홀딩스</t>
        </is>
      </c>
      <c r="D19764" t="n">
        <v>3749989000</v>
      </c>
      <c r="E19764" t="n">
        <v>478129000</v>
      </c>
      <c r="F19764" t="n">
        <v>117061000</v>
      </c>
      <c r="G19764" t="n">
        <v>40268000</v>
      </c>
      <c r="H19764" t="n">
        <v>2.4</v>
      </c>
      <c r="I19764" t="n">
        <v>3.87</v>
      </c>
      <c r="J19764" t="n">
        <v>7.62</v>
      </c>
      <c r="K19764" t="n">
        <v>-155542635</v>
      </c>
      <c r="L19764" t="n">
        <v>176647859</v>
      </c>
      <c r="M19764" t="n">
        <v>172462740</v>
      </c>
      <c r="N19764" t="n">
        <v>-154626695</v>
      </c>
      <c r="U19764">
        <f>(L19764-K19764)/(2*D19764*0.01)</f>
      </c>
      <c r="V19764">
        <f>(L19764+K19764)/(D19764*0.0001)</f>
      </c>
    </row>
    <row r="19765">
      <c r="A19765" t="n">
        <v>2019</v>
      </c>
      <c r="B19765" t="inlineStr">
        <is>
          <t>01108099</t>
        </is>
      </c>
      <c r="C19765" t="inlineStr">
        <is>
          <t>현대코퍼레이션홀딩스</t>
        </is>
      </c>
      <c r="D19765" t="n">
        <v>4770942000</v>
      </c>
      <c r="E19765" t="n">
        <v>727643000</v>
      </c>
      <c r="F19765" t="n">
        <v>207760000</v>
      </c>
      <c r="G19765" t="n">
        <v>52154000</v>
      </c>
      <c r="H19765" t="n">
        <v>2.25</v>
      </c>
      <c r="I19765" t="n">
        <v>3.86</v>
      </c>
      <c r="J19765" t="n">
        <v>7.147</v>
      </c>
      <c r="K19765" t="n">
        <v>-187614480</v>
      </c>
      <c r="L19765" t="n">
        <v>214039360</v>
      </c>
      <c r="M19765" t="n">
        <v>213185754</v>
      </c>
      <c r="N19765" t="n">
        <v>-191181180</v>
      </c>
      <c r="O19765">
        <f>D19764</f>
      </c>
      <c r="P19765">
        <f>(E19765-F19765+G19765)/O19765*100</f>
      </c>
      <c r="Q19765">
        <f>H19764</f>
      </c>
      <c r="R19765">
        <f>I19764</f>
      </c>
      <c r="S19765">
        <f>H19765-H19764</f>
      </c>
      <c r="T19765">
        <f>I19765-I19764</f>
      </c>
      <c r="U19765">
        <f>(L19765-K19765)/(2*D19765*0.01)</f>
      </c>
      <c r="V19765">
        <f>(L19765+K19765)/(D19765*0.0001)</f>
      </c>
    </row>
    <row r="19766">
      <c r="A19766" t="n">
        <v>2020</v>
      </c>
      <c r="B19766" t="inlineStr">
        <is>
          <t>01108099</t>
        </is>
      </c>
      <c r="C19766" t="inlineStr">
        <is>
          <t>현대코퍼레이션홀딩스</t>
        </is>
      </c>
      <c r="D19766" t="n">
        <v>4601515000</v>
      </c>
      <c r="E19766" t="n">
        <v>794980000</v>
      </c>
      <c r="F19766" t="n">
        <v>161487000</v>
      </c>
      <c r="G19766" t="n">
        <v>58371000</v>
      </c>
      <c r="H19766" t="n">
        <v>2.24</v>
      </c>
      <c r="I19766" t="n">
        <v>3.87</v>
      </c>
      <c r="J19766" t="n">
        <v>6.9</v>
      </c>
      <c r="K19766" t="n">
        <v>-201543570</v>
      </c>
      <c r="L19766" t="n">
        <v>228535295</v>
      </c>
      <c r="M19766" t="n">
        <v>228181840</v>
      </c>
      <c r="N19766" t="n">
        <v>-205127719</v>
      </c>
      <c r="O19766">
        <f>D19765</f>
      </c>
      <c r="P19766">
        <f>(E19766-F19766+G19766)/O19766*100</f>
      </c>
      <c r="Q19766">
        <f>H19765</f>
      </c>
      <c r="R19766">
        <f>I19765</f>
      </c>
      <c r="S19766">
        <f>H19766-H19765</f>
      </c>
      <c r="T19766">
        <f>I19766-I19765</f>
      </c>
      <c r="U19766">
        <f>(L19766-K19766)/(2*D19766*0.01)</f>
      </c>
      <c r="V19766">
        <f>(L19766+K19766)/(D19766*0.0001)</f>
      </c>
    </row>
    <row r="19767">
      <c r="A19767" t="n">
        <v>2021</v>
      </c>
      <c r="B19767" t="inlineStr">
        <is>
          <t>01108099</t>
        </is>
      </c>
      <c r="C19767" t="inlineStr">
        <is>
          <t>현대코퍼레이션홀딩스</t>
        </is>
      </c>
      <c r="D19767" t="n">
        <v>5436619000</v>
      </c>
      <c r="E19767" t="n">
        <v>1273253000</v>
      </c>
      <c r="F19767" t="n">
        <v>608942000</v>
      </c>
      <c r="G19767" t="n">
        <v>63042000</v>
      </c>
      <c r="H19767" t="n">
        <v>2.84</v>
      </c>
      <c r="I19767" t="n">
        <v>3.85</v>
      </c>
      <c r="J19767" t="n">
        <v>6.88</v>
      </c>
      <c r="K19767" t="n">
        <v>-195097000</v>
      </c>
      <c r="L19767" t="n">
        <v>220748097</v>
      </c>
      <c r="M19767" t="n">
        <v>222526000</v>
      </c>
      <c r="N19767" t="n">
        <v>-199275597</v>
      </c>
      <c r="O19767">
        <f>D19766</f>
      </c>
      <c r="P19767">
        <f>(E19767-F19767+G19767)/O19767*100</f>
      </c>
      <c r="Q19767">
        <f>H19766</f>
      </c>
      <c r="R19767">
        <f>I19766</f>
      </c>
      <c r="S19767">
        <f>H19767-H19766</f>
      </c>
      <c r="T19767">
        <f>I19767-I19766</f>
      </c>
      <c r="U19767">
        <f>(L19767-K19767)/(2*D19767*0.01)</f>
      </c>
      <c r="V19767">
        <f>(L19767+K19767)/(D19767*0.0001)</f>
      </c>
    </row>
    <row r="19768">
      <c r="A19768" t="n">
        <v>2022</v>
      </c>
      <c r="B19768" t="inlineStr">
        <is>
          <t>01108099</t>
        </is>
      </c>
      <c r="C19768" t="inlineStr">
        <is>
          <t>현대코퍼레이션홀딩스</t>
        </is>
      </c>
      <c r="D19768" t="n">
        <v>5195715000</v>
      </c>
      <c r="E19768" t="n">
        <v>711782000</v>
      </c>
      <c r="F19768" t="n">
        <v>1042621000</v>
      </c>
      <c r="G19768" t="n">
        <v>76569000</v>
      </c>
      <c r="H19768" t="n">
        <v>5.29</v>
      </c>
      <c r="I19768" t="n">
        <v>3.87</v>
      </c>
      <c r="J19768" t="n">
        <v>6.2</v>
      </c>
      <c r="K19768" t="n">
        <v>-153588000</v>
      </c>
      <c r="L19768" t="n">
        <v>171036122</v>
      </c>
      <c r="M19768" t="n">
        <v>176231000</v>
      </c>
      <c r="N19768" t="n">
        <v>-160546353</v>
      </c>
      <c r="O19768">
        <f>D19767</f>
      </c>
      <c r="P19768">
        <f>(E19768-F19768+G19768)/O19768*100</f>
      </c>
      <c r="Q19768">
        <f>H19767</f>
      </c>
      <c r="R19768">
        <f>I19767</f>
      </c>
      <c r="S19768">
        <f>H19768-H19767</f>
      </c>
      <c r="T19768">
        <f>I19768-I19767</f>
      </c>
      <c r="U19768">
        <f>(L19768-K19768)/(2*D19768*0.01)</f>
      </c>
      <c r="V19768">
        <f>(L19768+K19768)/(D19768*0.0001)</f>
      </c>
    </row>
    <row r="19769">
      <c r="A19769" t="n">
        <v>2023</v>
      </c>
      <c r="B19769" t="inlineStr">
        <is>
          <t>01108099</t>
        </is>
      </c>
      <c r="C19769" t="inlineStr">
        <is>
          <t>현대코퍼레이션홀딩스</t>
        </is>
      </c>
      <c r="D19769" t="n">
        <v>6432044000</v>
      </c>
      <c r="E19769" t="n">
        <v>660892000</v>
      </c>
      <c r="F19769" t="n">
        <v>823112000</v>
      </c>
      <c r="G19769" t="n">
        <v>132247000</v>
      </c>
      <c r="H19769" t="n">
        <v>4.51</v>
      </c>
      <c r="I19769" t="n">
        <v>4.48</v>
      </c>
      <c r="J19769" t="n">
        <v>8.16</v>
      </c>
      <c r="K19769" t="n">
        <v>-228844640</v>
      </c>
      <c r="L19769" t="n">
        <v>261215184</v>
      </c>
      <c r="M19769" t="n">
        <v>265537792</v>
      </c>
      <c r="N19769" t="n">
        <v>-236554419</v>
      </c>
      <c r="O19769">
        <f>D19768</f>
      </c>
      <c r="P19769">
        <f>(E19769-F19769+G19769)/O19769*100</f>
      </c>
      <c r="Q19769">
        <f>H19768</f>
      </c>
      <c r="R19769">
        <f>I19768</f>
      </c>
      <c r="S19769">
        <f>H19769-H19768</f>
      </c>
      <c r="T19769">
        <f>I19769-I19768</f>
      </c>
      <c r="U19769">
        <f>(L19769-K19769)/(2*D19769*0.01)</f>
      </c>
      <c r="V19769">
        <f>(L19769+K19769)/(D19769*0.0001)</f>
      </c>
    </row>
    <row r="19770">
      <c r="A19770" t="n">
        <v>2024</v>
      </c>
      <c r="B19770" t="inlineStr">
        <is>
          <t>01108099</t>
        </is>
      </c>
      <c r="C19770" t="inlineStr">
        <is>
          <t>현대코퍼레이션홀딩스</t>
        </is>
      </c>
      <c r="D19770" t="n">
        <v>7253359000</v>
      </c>
      <c r="E19770" t="n">
        <v>926346000</v>
      </c>
      <c r="F19770" t="n">
        <v>466764000</v>
      </c>
      <c r="G19770" t="n">
        <v>130679000</v>
      </c>
      <c r="H19770" t="n">
        <v>3.95</v>
      </c>
      <c r="I19770" t="n">
        <v>4.48</v>
      </c>
      <c r="J19770" t="n">
        <v>8.35</v>
      </c>
      <c r="K19770" t="n">
        <v>-277287074</v>
      </c>
      <c r="L19770" t="n">
        <v>316333000</v>
      </c>
      <c r="M19770" t="n">
        <v>320296069</v>
      </c>
      <c r="N19770" t="n">
        <v>-285180000</v>
      </c>
      <c r="O19770">
        <f>D19769</f>
      </c>
      <c r="P19770">
        <f>(E19770-F19770+G19770)/O19770*100</f>
      </c>
      <c r="Q19770">
        <f>H19769</f>
      </c>
      <c r="R19770">
        <f>I19769</f>
      </c>
      <c r="S19770">
        <f>H19770-H19769</f>
      </c>
      <c r="T19770">
        <f>I19770-I19769</f>
      </c>
      <c r="U19770">
        <f>(L19770-K19770)/(2*D19770*0.01)</f>
      </c>
      <c r="V19770">
        <f>(L19770+K19770)/(D19770*0.0001)</f>
      </c>
    </row>
    <row r="19771">
      <c r="A19771" t="n">
        <v>2025</v>
      </c>
      <c r="B19771" t="inlineStr">
        <is>
          <t>01108099</t>
        </is>
      </c>
      <c r="C19771" t="inlineStr">
        <is>
          <t>현대코퍼레이션홀딩스</t>
        </is>
      </c>
      <c r="D19771" t="n">
        <v>7730783000</v>
      </c>
      <c r="E19771" t="n">
        <v>784976000</v>
      </c>
      <c r="F19771" t="n">
        <v>128852000</v>
      </c>
      <c r="G19771" t="n">
        <v>134742000</v>
      </c>
      <c r="H19771" t="n">
        <v>4.33</v>
      </c>
      <c r="I19771" t="n">
        <v>4.47</v>
      </c>
      <c r="J19771" t="n">
        <v>8.032</v>
      </c>
      <c r="K19771" t="n">
        <v>-263985740</v>
      </c>
      <c r="L19771" t="n">
        <v>299624840</v>
      </c>
      <c r="M19771" t="n">
        <v>303924220</v>
      </c>
      <c r="N19771" t="n">
        <v>-272184220</v>
      </c>
      <c r="O19771">
        <f>D19770</f>
      </c>
      <c r="P19771">
        <f>(E19771-F19771+G19771)/O19771*100</f>
      </c>
      <c r="Q19771">
        <f>H19770</f>
      </c>
      <c r="R19771">
        <f>I19770</f>
      </c>
      <c r="S19771">
        <f>H19771-H19770</f>
      </c>
      <c r="T19771">
        <f>I19771-I19770</f>
      </c>
      <c r="U19771">
        <f>(L19771-K19771)/(2*D19771*0.01)</f>
      </c>
      <c r="V19771">
        <f>(L19771+K19771)/(D19771*0.0001)</f>
      </c>
    </row>
    <row r="19772">
      <c r="A19772" t="n">
        <v>2016</v>
      </c>
      <c r="B19772" t="inlineStr">
        <is>
          <t>01108248</t>
        </is>
      </c>
      <c r="C19772" t="inlineStr">
        <is>
          <t>지노믹트리</t>
        </is>
      </c>
      <c r="D19772" t="n">
        <v>802008000</v>
      </c>
      <c r="E19772" t="n">
        <v>72738000</v>
      </c>
      <c r="F19772" t="n">
        <v>5980000</v>
      </c>
      <c r="G19772" t="n">
        <v>5002000</v>
      </c>
      <c r="H19772" t="n">
        <v>2.66</v>
      </c>
      <c r="I19772" t="n">
        <v>3.86</v>
      </c>
      <c r="J19772" t="n">
        <v>9.25</v>
      </c>
      <c r="K19772" t="n">
        <v>-2890000</v>
      </c>
      <c r="L19772" t="n">
        <v>3370000</v>
      </c>
      <c r="M19772" t="n">
        <v>3300000</v>
      </c>
      <c r="N19772" t="n">
        <v>-2890000</v>
      </c>
      <c r="U19772">
        <f>(L19772-K19772)/(2*D19772*0.01)</f>
      </c>
      <c r="V19772">
        <f>(L19772+K19772)/(D19772*0.0001)</f>
      </c>
    </row>
    <row r="19773">
      <c r="A19773" t="n">
        <v>2017</v>
      </c>
      <c r="B19773" t="inlineStr">
        <is>
          <t>01108248</t>
        </is>
      </c>
      <c r="C19773" t="inlineStr">
        <is>
          <t>지노믹트리</t>
        </is>
      </c>
      <c r="D19773" t="n">
        <v>969897000</v>
      </c>
      <c r="E19773" t="n">
        <v>88425000</v>
      </c>
      <c r="G19773" t="n">
        <v>6599000</v>
      </c>
      <c r="H19773" t="n">
        <v>3.03</v>
      </c>
      <c r="I19773" t="n">
        <v>3.86</v>
      </c>
      <c r="J19773" t="n">
        <v>9.210000000000001</v>
      </c>
      <c r="K19773" t="n">
        <v>-30564000</v>
      </c>
      <c r="L19773" t="n">
        <v>35486000</v>
      </c>
      <c r="M19773" t="n">
        <v>34856000</v>
      </c>
      <c r="N19773" t="n">
        <v>-30635000</v>
      </c>
      <c r="O19773">
        <f>D19772</f>
      </c>
      <c r="Q19773">
        <f>H19772</f>
      </c>
      <c r="R19773">
        <f>I19772</f>
      </c>
      <c r="S19773">
        <f>H19773-H19772</f>
      </c>
      <c r="T19773">
        <f>I19773-I19772</f>
      </c>
      <c r="U19773">
        <f>(L19773-K19773)/(2*D19773*0.01)</f>
      </c>
      <c r="V19773">
        <f>(L19773+K19773)/(D19773*0.0001)</f>
      </c>
    </row>
    <row r="19774">
      <c r="A19774" t="n">
        <v>2018</v>
      </c>
      <c r="B19774" t="inlineStr">
        <is>
          <t>01108248</t>
        </is>
      </c>
      <c r="C19774" t="inlineStr">
        <is>
          <t>지노믹트리</t>
        </is>
      </c>
      <c r="D19774" t="n">
        <v>1154053000</v>
      </c>
      <c r="E19774" t="n">
        <v>100575000</v>
      </c>
      <c r="F19774" t="n">
        <v>19247000</v>
      </c>
      <c r="G19774" t="n">
        <v>10294000</v>
      </c>
      <c r="H19774" t="n">
        <v>2.5</v>
      </c>
      <c r="I19774" t="n">
        <v>4.53</v>
      </c>
      <c r="J19774" t="n">
        <v>9.07</v>
      </c>
      <c r="K19774" t="n">
        <v>-44907000</v>
      </c>
      <c r="L19774" t="n">
        <v>52376000</v>
      </c>
      <c r="M19774" t="n">
        <v>50813000</v>
      </c>
      <c r="N19774" t="n">
        <v>-44533000</v>
      </c>
      <c r="O19774">
        <f>D19773</f>
      </c>
      <c r="P19774">
        <f>(E19774-F19774+G19774)/O19774*100</f>
      </c>
      <c r="Q19774">
        <f>H19773</f>
      </c>
      <c r="R19774">
        <f>I19773</f>
      </c>
      <c r="S19774">
        <f>H19774-H19773</f>
      </c>
      <c r="T19774">
        <f>I19774-I19773</f>
      </c>
      <c r="U19774">
        <f>(L19774-K19774)/(2*D19774*0.01)</f>
      </c>
      <c r="V19774">
        <f>(L19774+K19774)/(D19774*0.0001)</f>
      </c>
    </row>
    <row r="19775">
      <c r="A19775" t="n">
        <v>2019</v>
      </c>
      <c r="B19775" t="inlineStr">
        <is>
          <t>01108248</t>
        </is>
      </c>
      <c r="C19775" t="inlineStr">
        <is>
          <t>지노믹트리</t>
        </is>
      </c>
      <c r="D19775" t="n">
        <v>2004219000</v>
      </c>
      <c r="E19775" t="n">
        <v>245352000</v>
      </c>
      <c r="F19775" t="n">
        <v>48657000</v>
      </c>
      <c r="G19775" t="n">
        <v>12004000</v>
      </c>
      <c r="H19775" t="n">
        <v>2.26</v>
      </c>
      <c r="I19775" t="n">
        <v>5.11</v>
      </c>
      <c r="J19775" t="n">
        <v>10.56</v>
      </c>
      <c r="K19775" t="n">
        <v>-91312000</v>
      </c>
      <c r="L19775" t="n">
        <v>106703000</v>
      </c>
      <c r="M19775" t="n">
        <v>110999000</v>
      </c>
      <c r="N19775" t="n">
        <v>-92755000</v>
      </c>
      <c r="O19775">
        <f>D19774</f>
      </c>
      <c r="P19775">
        <f>(E19775-F19775+G19775)/O19775*100</f>
      </c>
      <c r="Q19775">
        <f>H19774</f>
      </c>
      <c r="R19775">
        <f>I19774</f>
      </c>
      <c r="S19775">
        <f>H19775-H19774</f>
      </c>
      <c r="T19775">
        <f>I19775-I19774</f>
      </c>
      <c r="U19775">
        <f>(L19775-K19775)/(2*D19775*0.01)</f>
      </c>
      <c r="V19775">
        <f>(L19775+K19775)/(D19775*0.0001)</f>
      </c>
    </row>
    <row r="19776">
      <c r="A19776" t="n">
        <v>2020</v>
      </c>
      <c r="B19776" t="inlineStr">
        <is>
          <t>01108248</t>
        </is>
      </c>
      <c r="C19776" t="inlineStr">
        <is>
          <t>지노믹트리</t>
        </is>
      </c>
      <c r="D19776" t="n">
        <v>2348394000</v>
      </c>
      <c r="E19776" t="n">
        <v>420273000</v>
      </c>
      <c r="F19776" t="n">
        <v>262449000</v>
      </c>
      <c r="G19776" t="n">
        <v>18655000</v>
      </c>
      <c r="H19776" t="n">
        <v>2.45</v>
      </c>
      <c r="I19776" t="n">
        <v>5.15</v>
      </c>
      <c r="J19776" t="n">
        <v>7.52</v>
      </c>
      <c r="K19776" t="n">
        <v>-194966000</v>
      </c>
      <c r="L19776" t="n">
        <v>186783000</v>
      </c>
      <c r="M19776" t="n">
        <v>179016000</v>
      </c>
      <c r="N19776" t="n">
        <v>-192168000</v>
      </c>
      <c r="O19776">
        <f>D19775</f>
      </c>
      <c r="P19776">
        <f>(E19776-F19776+G19776)/O19776*100</f>
      </c>
      <c r="Q19776">
        <f>H19775</f>
      </c>
      <c r="R19776">
        <f>I19775</f>
      </c>
      <c r="S19776">
        <f>H19776-H19775</f>
      </c>
      <c r="T19776">
        <f>I19776-I19775</f>
      </c>
      <c r="U19776">
        <f>(L19776-K19776)/(2*D19776*0.01)</f>
      </c>
    </row>
    <row r="19777">
      <c r="A19777" t="n">
        <v>2021</v>
      </c>
      <c r="B19777" t="inlineStr">
        <is>
          <t>01108248</t>
        </is>
      </c>
      <c r="C19777" t="inlineStr">
        <is>
          <t>지노믹트리</t>
        </is>
      </c>
      <c r="D19777" t="n">
        <v>2753562000</v>
      </c>
      <c r="E19777" t="n">
        <v>433267000</v>
      </c>
      <c r="F19777" t="n">
        <v>115869000</v>
      </c>
      <c r="G19777" t="n">
        <v>53735000</v>
      </c>
      <c r="H19777" t="n">
        <v>2.99</v>
      </c>
      <c r="I19777" t="n">
        <v>4.78</v>
      </c>
      <c r="J19777" t="n">
        <v>7.22</v>
      </c>
      <c r="K19777" t="n">
        <v>-220167000</v>
      </c>
      <c r="L19777" t="n">
        <v>201528000</v>
      </c>
      <c r="M19777" t="n">
        <v>195555000</v>
      </c>
      <c r="N19777" t="n">
        <v>-219122000</v>
      </c>
      <c r="O19777">
        <f>D19776</f>
      </c>
      <c r="P19777">
        <f>(E19777-F19777+G19777)/O19777*100</f>
      </c>
      <c r="Q19777">
        <f>H19776</f>
      </c>
      <c r="R19777">
        <f>I19776</f>
      </c>
      <c r="S19777">
        <f>H19777-H19776</f>
      </c>
      <c r="T19777">
        <f>I19777-I19776</f>
      </c>
      <c r="U19777">
        <f>(L19777-K19777)/(2*D19777*0.01)</f>
      </c>
    </row>
    <row r="19778">
      <c r="A19778" t="n">
        <v>2022</v>
      </c>
      <c r="B19778" t="inlineStr">
        <is>
          <t>01108248</t>
        </is>
      </c>
      <c r="C19778" t="inlineStr">
        <is>
          <t>지노믹트리</t>
        </is>
      </c>
      <c r="D19778" t="n">
        <v>2944962000</v>
      </c>
      <c r="E19778" t="n">
        <v>459615000</v>
      </c>
      <c r="F19778" t="n">
        <v>196714000</v>
      </c>
      <c r="G19778" t="n">
        <v>77751000</v>
      </c>
      <c r="H19778" t="n">
        <v>5.37</v>
      </c>
      <c r="I19778" t="n">
        <v>5.94</v>
      </c>
      <c r="J19778" t="n">
        <v>7.03</v>
      </c>
      <c r="K19778" t="n">
        <v>-201149000</v>
      </c>
      <c r="L19778" t="n">
        <v>203840000</v>
      </c>
      <c r="M19778" t="n">
        <v>200922000</v>
      </c>
      <c r="N19778" t="n">
        <v>-202249000</v>
      </c>
      <c r="O19778">
        <f>D19777</f>
      </c>
      <c r="P19778">
        <f>(E19778-F19778+G19778)/O19778*100</f>
      </c>
      <c r="Q19778">
        <f>H19777</f>
      </c>
      <c r="R19778">
        <f>I19777</f>
      </c>
      <c r="S19778">
        <f>H19778-H19777</f>
      </c>
      <c r="T19778">
        <f>I19778-I19777</f>
      </c>
      <c r="U19778">
        <f>(L19778-K19778)/(2*D19778*0.01)</f>
      </c>
      <c r="V19778">
        <f>(L19778+K19778)/(D19778*0.0001)</f>
      </c>
    </row>
    <row r="19779">
      <c r="A19779" t="n">
        <v>2023</v>
      </c>
      <c r="B19779" t="inlineStr">
        <is>
          <t>01108248</t>
        </is>
      </c>
      <c r="C19779" t="inlineStr">
        <is>
          <t>지노믹트리</t>
        </is>
      </c>
      <c r="D19779" t="n">
        <v>4501897000</v>
      </c>
      <c r="E19779" t="n">
        <v>448019000</v>
      </c>
      <c r="F19779" t="n">
        <v>1523327000</v>
      </c>
      <c r="G19779" t="n">
        <v>147920000</v>
      </c>
      <c r="H19779" t="n">
        <v>4.58</v>
      </c>
      <c r="I19779" t="n">
        <v>5.78</v>
      </c>
      <c r="J19779" t="n">
        <v>6.45</v>
      </c>
      <c r="K19779" t="n">
        <v>-315437000</v>
      </c>
      <c r="L19779" t="n">
        <v>260767000</v>
      </c>
      <c r="M19779" t="n">
        <v>254596000</v>
      </c>
      <c r="N19779" t="n">
        <v>-315406000</v>
      </c>
      <c r="O19779">
        <f>D19778</f>
      </c>
      <c r="P19779">
        <f>(E19779-F19779+G19779)/O19779*100</f>
      </c>
      <c r="Q19779">
        <f>H19778</f>
      </c>
      <c r="R19779">
        <f>I19778</f>
      </c>
      <c r="S19779">
        <f>H19779-H19778</f>
      </c>
      <c r="T19779">
        <f>I19779-I19778</f>
      </c>
      <c r="U19779">
        <f>(L19779-K19779)/(2*D19779*0.01)</f>
      </c>
    </row>
    <row r="19780">
      <c r="A19780" t="n">
        <v>2024</v>
      </c>
      <c r="B19780" t="inlineStr">
        <is>
          <t>01108248</t>
        </is>
      </c>
      <c r="C19780" t="inlineStr">
        <is>
          <t>지노믹트리</t>
        </is>
      </c>
      <c r="D19780" t="n">
        <v>5485859000</v>
      </c>
      <c r="E19780" t="n">
        <v>531516000</v>
      </c>
      <c r="F19780" t="n">
        <v>161523000</v>
      </c>
      <c r="G19780" t="n">
        <v>191666000</v>
      </c>
      <c r="H19780" t="n">
        <v>4.05</v>
      </c>
      <c r="I19780" t="n">
        <v>5.9</v>
      </c>
      <c r="J19780" t="n">
        <v>6.24</v>
      </c>
      <c r="K19780" t="n">
        <v>-393867000</v>
      </c>
      <c r="L19780" t="n">
        <v>308445000</v>
      </c>
      <c r="M19780" t="n">
        <v>298458000</v>
      </c>
      <c r="N19780" t="n">
        <v>-391921000</v>
      </c>
      <c r="O19780">
        <f>D19779</f>
      </c>
      <c r="P19780">
        <f>(E19780-F19780+G19780)/O19780*100</f>
      </c>
      <c r="Q19780">
        <f>H19779</f>
      </c>
      <c r="R19780">
        <f>I19779</f>
      </c>
      <c r="S19780">
        <f>H19780-H19779</f>
      </c>
      <c r="T19780">
        <f>I19780-I19779</f>
      </c>
      <c r="U19780">
        <f>(L19780-K19780)/(2*D19780*0.01)</f>
      </c>
    </row>
    <row r="19781">
      <c r="A19781" t="n">
        <v>2025</v>
      </c>
      <c r="B19781" t="inlineStr">
        <is>
          <t>01108248</t>
        </is>
      </c>
      <c r="C19781" t="inlineStr">
        <is>
          <t>지노믹트리</t>
        </is>
      </c>
      <c r="D19781" t="n">
        <v>5640005000</v>
      </c>
      <c r="E19781" t="n">
        <v>588773000</v>
      </c>
      <c r="F19781" t="n">
        <v>195620000</v>
      </c>
      <c r="G19781" t="n">
        <v>205674000</v>
      </c>
      <c r="H19781" t="n">
        <v>4.16</v>
      </c>
      <c r="I19781" t="n">
        <v>5.34</v>
      </c>
      <c r="J19781" t="n">
        <v>5.97</v>
      </c>
      <c r="K19781" t="n">
        <v>-318443000</v>
      </c>
      <c r="L19781" t="n">
        <v>362075000</v>
      </c>
      <c r="M19781" t="n">
        <v>354826000</v>
      </c>
      <c r="N19781" t="n">
        <v>-318436000</v>
      </c>
      <c r="O19781">
        <f>D19780</f>
      </c>
      <c r="P19781">
        <f>(E19781-F19781+G19781)/O19781*100</f>
      </c>
      <c r="Q19781">
        <f>H19780</f>
      </c>
      <c r="R19781">
        <f>I19780</f>
      </c>
      <c r="S19781">
        <f>H19781-H19780</f>
      </c>
      <c r="T19781">
        <f>I19781-I19780</f>
      </c>
      <c r="U19781">
        <f>(L19781-K19781)/(2*D19781*0.01)</f>
      </c>
      <c r="V19781">
        <f>(L19781+K19781)/(D19781*0.0001)</f>
      </c>
    </row>
    <row r="19782">
      <c r="A19782" t="n">
        <v>2018</v>
      </c>
      <c r="B19782" t="inlineStr">
        <is>
          <t>01108442</t>
        </is>
      </c>
      <c r="C19782" t="inlineStr">
        <is>
          <t>에치에프알</t>
        </is>
      </c>
      <c r="D19782" t="n">
        <v>4890903000</v>
      </c>
      <c r="E19782" t="n">
        <v>1059328000</v>
      </c>
      <c r="F19782" t="n">
        <v>1039238000</v>
      </c>
      <c r="G19782" t="n">
        <v>151037000</v>
      </c>
      <c r="H19782" t="n">
        <v>2.52</v>
      </c>
      <c r="I19782" t="n">
        <v>2.475</v>
      </c>
      <c r="J19782" t="n">
        <v>8.5</v>
      </c>
      <c r="K19782" t="n">
        <v>-531826000</v>
      </c>
      <c r="L19782" t="n">
        <v>332806000</v>
      </c>
      <c r="M19782" t="n">
        <v>332411000</v>
      </c>
      <c r="N19782" t="n">
        <v>-536259000</v>
      </c>
      <c r="U19782">
        <f>(L19782-K19782)/(2*D19782*0.01)</f>
      </c>
    </row>
    <row r="19783">
      <c r="A19783" t="n">
        <v>2019</v>
      </c>
      <c r="B19783" t="inlineStr">
        <is>
          <t>01108442</t>
        </is>
      </c>
      <c r="C19783" t="inlineStr">
        <is>
          <t>에치에프알</t>
        </is>
      </c>
      <c r="D19783" t="n">
        <v>5470455000</v>
      </c>
      <c r="E19783" t="n">
        <v>824590000</v>
      </c>
      <c r="F19783" t="n">
        <v>647985000</v>
      </c>
      <c r="G19783" t="n">
        <v>113890000</v>
      </c>
      <c r="H19783" t="n">
        <v>2.29</v>
      </c>
      <c r="I19783" t="n">
        <v>3.49</v>
      </c>
      <c r="J19783" t="n">
        <v>9.365</v>
      </c>
      <c r="K19783" t="n">
        <v>-436676000</v>
      </c>
      <c r="L19783" t="n">
        <v>503071000</v>
      </c>
      <c r="M19783" t="n">
        <v>503235000</v>
      </c>
      <c r="N19783" t="n">
        <v>-444791000</v>
      </c>
      <c r="O19783">
        <f>D19782</f>
      </c>
      <c r="P19783">
        <f>(E19783-F19783+G19783)/O19783*100</f>
      </c>
      <c r="Q19783">
        <f>H19782</f>
      </c>
      <c r="R19783">
        <f>I19782</f>
      </c>
      <c r="S19783">
        <f>H19783-H19782</f>
      </c>
      <c r="T19783">
        <f>I19783-I19782</f>
      </c>
      <c r="U19783">
        <f>(L19783-K19783)/(2*D19783*0.01)</f>
      </c>
      <c r="V19783">
        <f>(L19783+K19783)/(D19783*0.0001)</f>
      </c>
    </row>
    <row r="19784">
      <c r="A19784" t="n">
        <v>2020</v>
      </c>
      <c r="B19784" t="inlineStr">
        <is>
          <t>01108442</t>
        </is>
      </c>
      <c r="C19784" t="inlineStr">
        <is>
          <t>에치에프알</t>
        </is>
      </c>
      <c r="D19784" t="n">
        <v>4777524000</v>
      </c>
      <c r="E19784" t="n">
        <v>1019487000</v>
      </c>
      <c r="F19784" t="n">
        <v>772432000</v>
      </c>
      <c r="G19784" t="n">
        <v>118949000</v>
      </c>
      <c r="H19784" t="n">
        <v>2.44</v>
      </c>
      <c r="I19784" t="n">
        <v>3.17</v>
      </c>
      <c r="J19784" t="n">
        <v>8.949999999999999</v>
      </c>
      <c r="K19784" t="n">
        <v>-356459000</v>
      </c>
      <c r="L19784" t="n">
        <v>408209000</v>
      </c>
      <c r="M19784" t="n">
        <v>411250000</v>
      </c>
      <c r="N19784" t="n">
        <v>-365223000</v>
      </c>
      <c r="O19784">
        <f>D19783</f>
      </c>
      <c r="P19784">
        <f>(E19784-F19784+G19784)/O19784*100</f>
      </c>
      <c r="Q19784">
        <f>H19783</f>
      </c>
      <c r="R19784">
        <f>I19783</f>
      </c>
      <c r="S19784">
        <f>H19784-H19783</f>
      </c>
      <c r="T19784">
        <f>I19784-I19783</f>
      </c>
      <c r="U19784">
        <f>(L19784-K19784)/(2*D19784*0.01)</f>
      </c>
      <c r="V19784">
        <f>(L19784+K19784)/(D19784*0.0001)</f>
      </c>
    </row>
    <row r="19785">
      <c r="A19785" t="n">
        <v>2021</v>
      </c>
      <c r="B19785" t="inlineStr">
        <is>
          <t>01108442</t>
        </is>
      </c>
      <c r="C19785" t="inlineStr">
        <is>
          <t>에치에프알</t>
        </is>
      </c>
      <c r="D19785" t="n">
        <v>4525430000</v>
      </c>
      <c r="E19785" t="n">
        <v>789193000</v>
      </c>
      <c r="F19785" t="n">
        <v>1049506000</v>
      </c>
      <c r="G19785" t="n">
        <v>113349000</v>
      </c>
      <c r="H19785" t="n">
        <v>2.96</v>
      </c>
      <c r="I19785" t="n">
        <v>2.03</v>
      </c>
      <c r="J19785" t="n">
        <v>8.93</v>
      </c>
      <c r="K19785" t="n">
        <v>-320347000</v>
      </c>
      <c r="L19785" t="n">
        <v>369806000</v>
      </c>
      <c r="M19785" t="n">
        <v>373385000</v>
      </c>
      <c r="N19785" t="n">
        <v>-328367000</v>
      </c>
      <c r="O19785">
        <f>D19784</f>
      </c>
      <c r="P19785">
        <f>(E19785-F19785+G19785)/O19785*100</f>
      </c>
      <c r="Q19785">
        <f>H19784</f>
      </c>
      <c r="R19785">
        <f>I19784</f>
      </c>
      <c r="S19785">
        <f>H19785-H19784</f>
      </c>
      <c r="T19785">
        <f>I19785-I19784</f>
      </c>
      <c r="U19785">
        <f>(L19785-K19785)/(2*D19785*0.01)</f>
      </c>
      <c r="V19785">
        <f>(L19785+K19785)/(D19785*0.0001)</f>
      </c>
    </row>
    <row r="19786">
      <c r="A19786" t="n">
        <v>2022</v>
      </c>
      <c r="B19786" t="inlineStr">
        <is>
          <t>01108442</t>
        </is>
      </c>
      <c r="C19786" t="inlineStr">
        <is>
          <t>에치에프알</t>
        </is>
      </c>
      <c r="D19786" t="n">
        <v>6234961000</v>
      </c>
      <c r="E19786" t="n">
        <v>793274000</v>
      </c>
      <c r="F19786" t="n">
        <v>375373000</v>
      </c>
      <c r="G19786" t="n">
        <v>116868000</v>
      </c>
      <c r="H19786" t="n">
        <v>5.5</v>
      </c>
      <c r="I19786" t="n">
        <v>2.79</v>
      </c>
      <c r="J19786" t="n">
        <v>8.205</v>
      </c>
      <c r="K19786" t="n">
        <v>-297703000</v>
      </c>
      <c r="L19786" t="n">
        <v>341453000</v>
      </c>
      <c r="M19786" t="n">
        <v>347167000</v>
      </c>
      <c r="N19786" t="n">
        <v>-307012000</v>
      </c>
      <c r="O19786">
        <f>D19785</f>
      </c>
      <c r="P19786">
        <f>(E19786-F19786+G19786)/O19786*100</f>
      </c>
      <c r="Q19786">
        <f>H19785</f>
      </c>
      <c r="R19786">
        <f>I19785</f>
      </c>
      <c r="S19786">
        <f>H19786-H19785</f>
      </c>
      <c r="T19786">
        <f>I19786-I19785</f>
      </c>
      <c r="U19786">
        <f>(L19786-K19786)/(2*D19786*0.01)</f>
      </c>
      <c r="V19786">
        <f>(L19786+K19786)/(D19786*0.0001)</f>
      </c>
    </row>
    <row r="19787">
      <c r="A19787" t="n">
        <v>2023</v>
      </c>
      <c r="B19787" t="inlineStr">
        <is>
          <t>01108442</t>
        </is>
      </c>
      <c r="C19787" t="inlineStr">
        <is>
          <t>에치에프알</t>
        </is>
      </c>
      <c r="D19787" t="n">
        <v>8506528000</v>
      </c>
      <c r="E19787" t="n">
        <v>1017272000</v>
      </c>
      <c r="F19787" t="n">
        <v>681747000</v>
      </c>
      <c r="G19787" t="n">
        <v>202227000</v>
      </c>
      <c r="H19787" t="n">
        <v>4.66</v>
      </c>
      <c r="I19787" t="n">
        <v>3.835</v>
      </c>
      <c r="J19787" t="n">
        <v>8.609999999999999</v>
      </c>
      <c r="K19787" t="n">
        <v>-371704000</v>
      </c>
      <c r="L19787" t="n">
        <v>428291000</v>
      </c>
      <c r="M19787" t="n">
        <v>431062000</v>
      </c>
      <c r="N19787" t="n">
        <v>-380369000</v>
      </c>
      <c r="O19787">
        <f>D19786</f>
      </c>
      <c r="P19787">
        <f>(E19787-F19787+G19787)/O19787*100</f>
      </c>
      <c r="Q19787">
        <f>H19786</f>
      </c>
      <c r="R19787">
        <f>I19786</f>
      </c>
      <c r="S19787">
        <f>H19787-H19786</f>
      </c>
      <c r="T19787">
        <f>I19787-I19786</f>
      </c>
      <c r="U19787">
        <f>(L19787-K19787)/(2*D19787*0.01)</f>
      </c>
      <c r="V19787">
        <f>(L19787+K19787)/(D19787*0.0001)</f>
      </c>
    </row>
    <row r="19788">
      <c r="A19788" t="n">
        <v>2024</v>
      </c>
      <c r="B19788" t="inlineStr">
        <is>
          <t>01108442</t>
        </is>
      </c>
      <c r="C19788" t="inlineStr">
        <is>
          <t>에치에프알</t>
        </is>
      </c>
      <c r="D19788" t="n">
        <v>9471649000</v>
      </c>
      <c r="E19788" t="n">
        <v>1284175000</v>
      </c>
      <c r="F19788" t="n">
        <v>487152000</v>
      </c>
      <c r="G19788" t="n">
        <v>232395000</v>
      </c>
      <c r="H19788" t="n">
        <v>4.07</v>
      </c>
      <c r="I19788" t="n">
        <v>3.835</v>
      </c>
      <c r="J19788" t="n">
        <v>8.470000000000001</v>
      </c>
      <c r="K19788" t="n">
        <v>-1518296000</v>
      </c>
      <c r="L19788" t="n">
        <v>1755834000</v>
      </c>
      <c r="M19788" t="n">
        <v>1755855000</v>
      </c>
      <c r="N19788" t="n">
        <v>-1523271000</v>
      </c>
      <c r="O19788">
        <f>D19787</f>
      </c>
      <c r="P19788">
        <f>(E19788-F19788+G19788)/O19788*100</f>
      </c>
      <c r="Q19788">
        <f>H19787</f>
      </c>
      <c r="R19788">
        <f>I19787</f>
      </c>
      <c r="S19788">
        <f>H19788-H19787</f>
      </c>
      <c r="T19788">
        <f>I19788-I19787</f>
      </c>
      <c r="U19788">
        <f>(L19788-K19788)/(2*D19788*0.01)</f>
      </c>
      <c r="V19788">
        <f>(L19788+K19788)/(D19788*0.0001)</f>
      </c>
    </row>
    <row r="19789">
      <c r="A19789" t="n">
        <v>2025</v>
      </c>
      <c r="B19789" t="inlineStr">
        <is>
          <t>01108442</t>
        </is>
      </c>
      <c r="C19789" t="inlineStr">
        <is>
          <t>에치에프알</t>
        </is>
      </c>
      <c r="D19789" t="n">
        <v>9245540000</v>
      </c>
      <c r="E19789" t="n">
        <v>1351640000</v>
      </c>
      <c r="F19789" t="n">
        <v>825629000</v>
      </c>
      <c r="G19789" t="n">
        <v>269373000</v>
      </c>
      <c r="H19789" t="n">
        <v>4.39</v>
      </c>
      <c r="I19789" t="n">
        <v>3.335</v>
      </c>
      <c r="J19789" t="n">
        <v>8.09</v>
      </c>
      <c r="K19789" t="n">
        <v>-1325652000</v>
      </c>
      <c r="L19789" t="n">
        <v>1513223000</v>
      </c>
      <c r="M19789" t="n">
        <v>1518321000</v>
      </c>
      <c r="N19789" t="n">
        <v>-1333930000</v>
      </c>
      <c r="O19789">
        <f>D19788</f>
      </c>
      <c r="P19789">
        <f>(E19789-F19789+G19789)/O19789*100</f>
      </c>
      <c r="Q19789">
        <f>H19788</f>
      </c>
      <c r="R19789">
        <f>I19788</f>
      </c>
      <c r="S19789">
        <f>H19789-H19788</f>
      </c>
      <c r="T19789">
        <f>I19789-I19788</f>
      </c>
      <c r="U19789">
        <f>(L19789-K19789)/(2*D19789*0.01)</f>
      </c>
      <c r="V19789">
        <f>(L19789+K19789)/(D19789*0.0001)</f>
      </c>
    </row>
    <row r="19790">
      <c r="A19790" t="n">
        <v>2017</v>
      </c>
      <c r="B19790" t="inlineStr">
        <is>
          <t>01109539</t>
        </is>
      </c>
      <c r="C19790" t="inlineStr">
        <is>
          <t>와이씨</t>
        </is>
      </c>
      <c r="D19790" t="n">
        <v>2518445000</v>
      </c>
      <c r="E19790" t="n">
        <v>542846000</v>
      </c>
      <c r="F19790" t="n">
        <v>63202000</v>
      </c>
      <c r="G19790" t="n">
        <v>51473000</v>
      </c>
      <c r="H19790" t="n">
        <v>3.36</v>
      </c>
      <c r="I19790" t="n">
        <v>6.16</v>
      </c>
      <c r="J19790" t="n">
        <v>9.33</v>
      </c>
      <c r="K19790" t="n">
        <v>-212782000</v>
      </c>
      <c r="L19790" t="n">
        <v>252568000</v>
      </c>
      <c r="M19790" t="n">
        <v>259380000</v>
      </c>
      <c r="N19790" t="n">
        <v>-221613000</v>
      </c>
      <c r="U19790">
        <f>(L19790-K19790)/(2*D19790*0.01)</f>
      </c>
      <c r="V19790">
        <f>(L19790+K19790)/(D19790*0.0001)</f>
      </c>
    </row>
    <row r="19791">
      <c r="A19791" t="n">
        <v>2018</v>
      </c>
      <c r="B19791" t="inlineStr">
        <is>
          <t>01109539</t>
        </is>
      </c>
      <c r="C19791" t="inlineStr">
        <is>
          <t>와이씨</t>
        </is>
      </c>
      <c r="D19791" t="n">
        <v>3965250000</v>
      </c>
      <c r="E19791" t="n">
        <v>1201792000</v>
      </c>
      <c r="F19791" t="n">
        <v>299172000</v>
      </c>
      <c r="G19791" t="n">
        <v>110274000</v>
      </c>
      <c r="H19791" t="n">
        <v>2.85</v>
      </c>
      <c r="I19791" t="n">
        <v>4.39</v>
      </c>
      <c r="J19791" t="n">
        <v>9.300000000000001</v>
      </c>
      <c r="K19791" t="n">
        <v>-345211000</v>
      </c>
      <c r="L19791" t="n">
        <v>309070000</v>
      </c>
      <c r="M19791" t="n">
        <v>317602000</v>
      </c>
      <c r="N19791" t="n">
        <v>-351450000</v>
      </c>
      <c r="O19791">
        <f>D19790</f>
      </c>
      <c r="P19791">
        <f>(E19791-F19791+G19791)/O19791*100</f>
      </c>
      <c r="Q19791">
        <f>H19790</f>
      </c>
      <c r="R19791">
        <f>I19790</f>
      </c>
      <c r="S19791">
        <f>H19791-H19790</f>
      </c>
      <c r="T19791">
        <f>I19791-I19790</f>
      </c>
      <c r="U19791">
        <f>(L19791-K19791)/(2*D19791*0.01)</f>
      </c>
    </row>
    <row r="19792">
      <c r="A19792" t="n">
        <v>2019</v>
      </c>
      <c r="B19792" t="inlineStr">
        <is>
          <t>01109539</t>
        </is>
      </c>
      <c r="C19792" t="inlineStr">
        <is>
          <t>와이씨</t>
        </is>
      </c>
      <c r="D19792" t="n">
        <v>4324414000</v>
      </c>
      <c r="E19792" t="n">
        <v>1217302000</v>
      </c>
      <c r="F19792" t="n">
        <v>482941000</v>
      </c>
      <c r="G19792" t="n">
        <v>111692000</v>
      </c>
      <c r="H19792" t="n">
        <v>2.76</v>
      </c>
      <c r="I19792" t="n">
        <v>4.04</v>
      </c>
      <c r="J19792" t="n">
        <v>7.8</v>
      </c>
      <c r="K19792" t="n">
        <v>-345151000</v>
      </c>
      <c r="L19792" t="n">
        <v>404504000</v>
      </c>
      <c r="M19792" t="n">
        <v>409165000</v>
      </c>
      <c r="N19792" t="n">
        <v>-355064000</v>
      </c>
      <c r="O19792">
        <f>D19791</f>
      </c>
      <c r="P19792">
        <f>(E19792-F19792+G19792)/O19792*100</f>
      </c>
      <c r="Q19792">
        <f>H19791</f>
      </c>
      <c r="R19792">
        <f>I19791</f>
      </c>
      <c r="S19792">
        <f>H19792-H19791</f>
      </c>
      <c r="T19792">
        <f>I19792-I19791</f>
      </c>
      <c r="U19792">
        <f>(L19792-K19792)/(2*D19792*0.01)</f>
      </c>
      <c r="V19792">
        <f>(L19792+K19792)/(D19792*0.0001)</f>
      </c>
    </row>
    <row r="19793">
      <c r="A19793" t="n">
        <v>2020</v>
      </c>
      <c r="B19793" t="inlineStr">
        <is>
          <t>01109539</t>
        </is>
      </c>
      <c r="C19793" t="inlineStr">
        <is>
          <t>와이씨</t>
        </is>
      </c>
      <c r="D19793" t="n">
        <v>5658300000</v>
      </c>
      <c r="E19793" t="n">
        <v>1289092000</v>
      </c>
      <c r="F19793" t="n">
        <v>167139000</v>
      </c>
      <c r="G19793" t="n">
        <v>122478000</v>
      </c>
      <c r="H19793" t="n">
        <v>2.76</v>
      </c>
      <c r="I19793" t="n">
        <v>4.04</v>
      </c>
      <c r="J19793" t="n">
        <v>10.4</v>
      </c>
      <c r="K19793" t="n">
        <v>-435409000</v>
      </c>
      <c r="L19793" t="n">
        <v>516544000</v>
      </c>
      <c r="M19793" t="n">
        <v>522497000</v>
      </c>
      <c r="N19793" t="n">
        <v>-447712000</v>
      </c>
      <c r="O19793">
        <f>D19792</f>
      </c>
      <c r="P19793">
        <f>(E19793-F19793+G19793)/O19793*100</f>
      </c>
      <c r="Q19793">
        <f>H19792</f>
      </c>
      <c r="R19793">
        <f>I19792</f>
      </c>
      <c r="S19793">
        <f>H19793-H19792</f>
      </c>
      <c r="T19793">
        <f>I19793-I19792</f>
      </c>
      <c r="U19793">
        <f>(L19793-K19793)/(2*D19793*0.01)</f>
      </c>
      <c r="V19793">
        <f>(L19793+K19793)/(D19793*0.0001)</f>
      </c>
    </row>
    <row r="19794">
      <c r="A19794" t="n">
        <v>2021</v>
      </c>
      <c r="B19794" t="inlineStr">
        <is>
          <t>01109539</t>
        </is>
      </c>
      <c r="C19794" t="inlineStr">
        <is>
          <t>와이씨</t>
        </is>
      </c>
      <c r="D19794" t="n">
        <v>7710761000</v>
      </c>
      <c r="E19794" t="n">
        <v>1367093000</v>
      </c>
      <c r="F19794" t="n">
        <v>603639000</v>
      </c>
      <c r="G19794" t="n">
        <v>169671000</v>
      </c>
      <c r="H19794" t="n">
        <v>3.61</v>
      </c>
      <c r="I19794" t="n">
        <v>4.72</v>
      </c>
      <c r="J19794" t="n">
        <v>11.4</v>
      </c>
      <c r="K19794" t="n">
        <v>-309070000</v>
      </c>
      <c r="L19794" t="n">
        <v>345211000</v>
      </c>
      <c r="M19794" t="n">
        <v>351450000</v>
      </c>
      <c r="N19794" t="n">
        <v>317602000</v>
      </c>
      <c r="O19794">
        <f>D19793</f>
      </c>
      <c r="P19794">
        <f>(E19794-F19794+G19794)/O19794*100</f>
      </c>
      <c r="Q19794">
        <f>H19793</f>
      </c>
      <c r="R19794">
        <f>I19793</f>
      </c>
      <c r="S19794">
        <f>H19794-H19793</f>
      </c>
      <c r="T19794">
        <f>I19794-I19793</f>
      </c>
      <c r="U19794">
        <f>(L19794-K19794)/(2*D19794*0.01)</f>
      </c>
      <c r="V19794">
        <f>(L19794+K19794)/(D19794*0.0001)</f>
      </c>
    </row>
    <row r="19795">
      <c r="A19795" t="n">
        <v>2022</v>
      </c>
      <c r="B19795" t="inlineStr">
        <is>
          <t>01109539</t>
        </is>
      </c>
      <c r="C19795" t="inlineStr">
        <is>
          <t>와이씨</t>
        </is>
      </c>
      <c r="D19795" t="n">
        <v>8684181000</v>
      </c>
      <c r="E19795" t="n">
        <v>1860721000</v>
      </c>
      <c r="F19795" t="n">
        <v>771672000</v>
      </c>
      <c r="G19795" t="n">
        <v>264562000</v>
      </c>
      <c r="H19795" t="n">
        <v>5.93</v>
      </c>
      <c r="I19795" t="n">
        <v>6.07</v>
      </c>
      <c r="J19795" t="n">
        <v>10.62</v>
      </c>
      <c r="K19795" t="n">
        <v>-245135000</v>
      </c>
      <c r="L19795" t="n">
        <v>199140000</v>
      </c>
      <c r="M19795" t="n">
        <v>-214870000</v>
      </c>
      <c r="N19795" t="n">
        <v>262340000</v>
      </c>
      <c r="O19795">
        <f>D19794</f>
      </c>
      <c r="P19795">
        <f>(E19795-F19795+G19795)/O19795*100</f>
      </c>
      <c r="Q19795">
        <f>H19794</f>
      </c>
      <c r="R19795">
        <f>I19794</f>
      </c>
      <c r="S19795">
        <f>H19795-H19794</f>
      </c>
      <c r="T19795">
        <f>I19795-I19794</f>
      </c>
      <c r="U19795">
        <f>(L19795-K19795)/(2*D19795*0.01)</f>
      </c>
    </row>
    <row r="19796">
      <c r="A19796" t="n">
        <v>2023</v>
      </c>
      <c r="B19796" t="inlineStr">
        <is>
          <t>01109539</t>
        </is>
      </c>
      <c r="C19796" t="inlineStr">
        <is>
          <t>와이씨</t>
        </is>
      </c>
      <c r="D19796" t="n">
        <v>9694554000</v>
      </c>
      <c r="E19796" t="n">
        <v>1906047000</v>
      </c>
      <c r="F19796" t="n">
        <v>1521920000</v>
      </c>
      <c r="G19796" t="n">
        <v>355633000</v>
      </c>
      <c r="H19796" t="n">
        <v>5.19</v>
      </c>
      <c r="I19796" t="n">
        <v>5.76</v>
      </c>
      <c r="J19796" t="n">
        <v>10.7</v>
      </c>
      <c r="K19796" t="n">
        <v>-644261000</v>
      </c>
      <c r="L19796" t="n">
        <v>556216000</v>
      </c>
      <c r="M19796" t="n">
        <v>640184000</v>
      </c>
      <c r="N19796" t="n">
        <v>-563466000</v>
      </c>
      <c r="O19796">
        <f>D19795</f>
      </c>
      <c r="P19796">
        <f>(E19796-F19796+G19796)/O19796*100</f>
      </c>
      <c r="Q19796">
        <f>H19795</f>
      </c>
      <c r="R19796">
        <f>I19795</f>
      </c>
      <c r="S19796">
        <f>H19796-H19795</f>
      </c>
      <c r="T19796">
        <f>I19796-I19795</f>
      </c>
      <c r="U19796">
        <f>(L19796-K19796)/(2*D19796*0.01)</f>
      </c>
    </row>
    <row r="19797">
      <c r="A19797" t="n">
        <v>2024</v>
      </c>
      <c r="B19797" t="inlineStr">
        <is>
          <t>01109539</t>
        </is>
      </c>
      <c r="C19797" t="inlineStr">
        <is>
          <t>와이씨</t>
        </is>
      </c>
      <c r="D19797" t="n">
        <v>14459829000</v>
      </c>
      <c r="E19797" t="n">
        <v>2311910000</v>
      </c>
      <c r="F19797" t="n">
        <v>709275000</v>
      </c>
      <c r="G19797" t="n">
        <v>358763000</v>
      </c>
      <c r="H19797" t="n">
        <v>4.71</v>
      </c>
      <c r="I19797" t="n">
        <v>5.73</v>
      </c>
      <c r="J19797" t="n">
        <v>8.869999999999999</v>
      </c>
      <c r="K19797" t="n">
        <v>-316417000</v>
      </c>
      <c r="L19797" t="n">
        <v>388378000</v>
      </c>
      <c r="M19797" t="n">
        <v>378976000</v>
      </c>
      <c r="N19797" t="n">
        <v>-315250000</v>
      </c>
      <c r="O19797">
        <f>D19796</f>
      </c>
      <c r="P19797">
        <f>(E19797-F19797+G19797)/O19797*100</f>
      </c>
      <c r="Q19797">
        <f>H19796</f>
      </c>
      <c r="R19797">
        <f>I19796</f>
      </c>
      <c r="S19797">
        <f>H19797-H19796</f>
      </c>
      <c r="T19797">
        <f>I19797-I19796</f>
      </c>
      <c r="U19797">
        <f>(L19797-K19797)/(2*D19797*0.01)</f>
      </c>
      <c r="V19797">
        <f>(L19797+K19797)/(D19797*0.0001)</f>
      </c>
    </row>
    <row r="19798">
      <c r="A19798" t="n">
        <v>2025</v>
      </c>
      <c r="B19798" t="inlineStr">
        <is>
          <t>01109539</t>
        </is>
      </c>
      <c r="C19798" t="inlineStr">
        <is>
          <t>와이씨</t>
        </is>
      </c>
      <c r="D19798" t="n">
        <v>15072378000</v>
      </c>
      <c r="E19798" t="n">
        <v>2844548000</v>
      </c>
      <c r="F19798" t="n">
        <v>1120448000</v>
      </c>
      <c r="G19798" t="n">
        <v>388281000</v>
      </c>
      <c r="H19798" t="n">
        <v>4.545</v>
      </c>
      <c r="I19798" t="n">
        <v>4.63</v>
      </c>
      <c r="J19798" t="n">
        <v>6.48</v>
      </c>
      <c r="K19798" t="n">
        <v>-811746000</v>
      </c>
      <c r="L19798" t="n">
        <v>928250000</v>
      </c>
      <c r="M19798" t="n">
        <v>955674000</v>
      </c>
      <c r="N19798" t="n">
        <v>-847045000</v>
      </c>
      <c r="O19798">
        <f>D19797</f>
      </c>
      <c r="P19798">
        <f>(E19798-F19798+G19798)/O19798*100</f>
      </c>
      <c r="Q19798">
        <f>H19797</f>
      </c>
      <c r="R19798">
        <f>I19797</f>
      </c>
      <c r="S19798">
        <f>H19798-H19797</f>
      </c>
      <c r="T19798">
        <f>I19798-I19797</f>
      </c>
      <c r="U19798">
        <f>(L19798-K19798)/(2*D19798*0.01)</f>
      </c>
      <c r="V19798">
        <f>(L19798+K19798)/(D19798*0.0001)</f>
      </c>
    </row>
    <row r="19799">
      <c r="A19799" t="n">
        <v>2020</v>
      </c>
      <c r="B19799" t="inlineStr">
        <is>
          <t>01109690</t>
        </is>
      </c>
      <c r="C19799" t="inlineStr">
        <is>
          <t>도부</t>
        </is>
      </c>
      <c r="D19799" t="n">
        <v>904264000</v>
      </c>
      <c r="E19799" t="n">
        <v>736627000</v>
      </c>
      <c r="F19799" t="n">
        <v>0</v>
      </c>
      <c r="G19799" t="n">
        <v>1434000</v>
      </c>
      <c r="H19799" t="n">
        <v>2.52</v>
      </c>
      <c r="I19799" t="n">
        <v>3</v>
      </c>
      <c r="J19799" t="n">
        <v>13</v>
      </c>
      <c r="K19799" t="n">
        <v>-17779000</v>
      </c>
      <c r="L19799" t="n">
        <v>17779000</v>
      </c>
      <c r="M19799" t="n">
        <v>21142000</v>
      </c>
      <c r="N19799" t="n">
        <v>-17688000</v>
      </c>
      <c r="U19799">
        <f>(L19799-K19799)/(2*D19799*0.01)</f>
      </c>
    </row>
    <row r="19800">
      <c r="A19800" t="n">
        <v>2021</v>
      </c>
      <c r="B19800" t="inlineStr">
        <is>
          <t>01109690</t>
        </is>
      </c>
      <c r="C19800" t="inlineStr">
        <is>
          <t>도부</t>
        </is>
      </c>
      <c r="D19800" t="n">
        <v>660268000</v>
      </c>
      <c r="E19800" t="n">
        <v>366133000</v>
      </c>
      <c r="F19800" t="n">
        <v>274817000</v>
      </c>
      <c r="G19800" t="n">
        <v>4150000</v>
      </c>
      <c r="H19800" t="n">
        <v>3.01</v>
      </c>
      <c r="I19800" t="n">
        <v>3</v>
      </c>
      <c r="J19800" t="n">
        <v>11</v>
      </c>
      <c r="K19800" t="n">
        <v>-24367000</v>
      </c>
      <c r="L19800" t="n">
        <v>24367000</v>
      </c>
      <c r="M19800" t="n">
        <v>24131000</v>
      </c>
      <c r="N19800" t="n">
        <v>-20812000</v>
      </c>
      <c r="O19800">
        <f>D19799</f>
      </c>
      <c r="P19800">
        <f>(E19800-F19800+G19800)/O19800*100</f>
      </c>
      <c r="Q19800">
        <f>H19799</f>
      </c>
      <c r="R19800">
        <f>I19799</f>
      </c>
      <c r="S19800">
        <f>H19800-H19799</f>
      </c>
      <c r="T19800">
        <f>I19800-I19799</f>
      </c>
      <c r="U19800">
        <f>(L19800-K19800)/(2*D19800*0.01)</f>
      </c>
    </row>
    <row r="19801">
      <c r="A19801" t="n">
        <v>2022</v>
      </c>
      <c r="B19801" t="inlineStr">
        <is>
          <t>01109690</t>
        </is>
      </c>
      <c r="C19801" t="inlineStr">
        <is>
          <t>도부</t>
        </is>
      </c>
      <c r="D19801" t="n">
        <v>598343000</v>
      </c>
      <c r="E19801" t="n">
        <v>205693000</v>
      </c>
      <c r="F19801" t="n">
        <v>121416000</v>
      </c>
      <c r="G19801" t="n">
        <v>6305000</v>
      </c>
      <c r="H19801" t="n">
        <v>5.36</v>
      </c>
      <c r="I19801" t="n">
        <v>3</v>
      </c>
      <c r="J19801" t="n">
        <v>11</v>
      </c>
      <c r="K19801" t="n">
        <v>-9352000</v>
      </c>
      <c r="L19801" t="n">
        <v>10961000</v>
      </c>
      <c r="M19801" t="n">
        <v>11125000</v>
      </c>
      <c r="N19801" t="n">
        <v>-9642000</v>
      </c>
      <c r="O19801">
        <f>D19800</f>
      </c>
      <c r="P19801">
        <f>(E19801-F19801+G19801)/O19801*100</f>
      </c>
      <c r="Q19801">
        <f>H19800</f>
      </c>
      <c r="R19801">
        <f>I19800</f>
      </c>
      <c r="S19801">
        <f>H19801-H19800</f>
      </c>
      <c r="T19801">
        <f>I19801-I19800</f>
      </c>
      <c r="U19801">
        <f>(L19801-K19801)/(2*D19801*0.01)</f>
      </c>
      <c r="V19801">
        <f>(L19801+K19801)/(D19801*0.0001)</f>
      </c>
    </row>
    <row r="19802">
      <c r="A19802" t="n">
        <v>2023</v>
      </c>
      <c r="B19802" t="inlineStr">
        <is>
          <t>01109690</t>
        </is>
      </c>
      <c r="C19802" t="inlineStr">
        <is>
          <t>도부</t>
        </is>
      </c>
      <c r="D19802" t="n">
        <v>341135000</v>
      </c>
      <c r="E19802" t="n">
        <v>137713000</v>
      </c>
      <c r="F19802" t="n">
        <v>70322000</v>
      </c>
      <c r="G19802" t="n">
        <v>5416000</v>
      </c>
      <c r="H19802" t="n">
        <v>4.61</v>
      </c>
      <c r="I19802" t="n">
        <v>3</v>
      </c>
      <c r="J19802" t="n">
        <v>11</v>
      </c>
      <c r="K19802" t="n">
        <v>-10182000</v>
      </c>
      <c r="L19802" t="n">
        <v>10182000</v>
      </c>
      <c r="M19802" t="n">
        <v>10254000</v>
      </c>
      <c r="N19802" t="n">
        <v>-8931000</v>
      </c>
      <c r="O19802">
        <f>D19801</f>
      </c>
      <c r="P19802">
        <f>(E19802-F19802+G19802)/O19802*100</f>
      </c>
      <c r="Q19802">
        <f>H19801</f>
      </c>
      <c r="R19802">
        <f>I19801</f>
      </c>
      <c r="S19802">
        <f>H19802-H19801</f>
      </c>
      <c r="T19802">
        <f>I19802-I19801</f>
      </c>
      <c r="U19802">
        <f>(L19802-K19802)/(2*D19802*0.01)</f>
      </c>
    </row>
    <row r="19803">
      <c r="A19803" t="n">
        <v>2024</v>
      </c>
      <c r="B19803" t="inlineStr">
        <is>
          <t>01109690</t>
        </is>
      </c>
      <c r="C19803" t="inlineStr">
        <is>
          <t>도부</t>
        </is>
      </c>
      <c r="D19803" t="n">
        <v>1465733000</v>
      </c>
      <c r="E19803" t="n">
        <v>156430000</v>
      </c>
      <c r="F19803" t="n">
        <v>104764000</v>
      </c>
      <c r="G19803" t="n">
        <v>23305000</v>
      </c>
      <c r="H19803" t="n">
        <v>3.8</v>
      </c>
      <c r="I19803" t="n">
        <v>3</v>
      </c>
      <c r="J19803" t="n">
        <v>6.34</v>
      </c>
      <c r="K19803" t="n">
        <v>-40234000</v>
      </c>
      <c r="L19803" t="n">
        <v>40234000</v>
      </c>
      <c r="M19803" t="n">
        <v>40187000</v>
      </c>
      <c r="N19803" t="n">
        <v>-36491000</v>
      </c>
      <c r="O19803">
        <f>D19802</f>
      </c>
      <c r="P19803">
        <f>(E19803-F19803+G19803)/O19803*100</f>
      </c>
      <c r="Q19803">
        <f>H19802</f>
      </c>
      <c r="R19803">
        <f>I19802</f>
      </c>
      <c r="S19803">
        <f>H19803-H19802</f>
      </c>
      <c r="T19803">
        <f>I19803-I19802</f>
      </c>
      <c r="U19803">
        <f>(L19803-K19803)/(2*D19803*0.01)</f>
      </c>
    </row>
    <row r="19804">
      <c r="A19804" t="n">
        <v>2025</v>
      </c>
      <c r="B19804" t="inlineStr">
        <is>
          <t>01109690</t>
        </is>
      </c>
      <c r="C19804" t="inlineStr">
        <is>
          <t>도부</t>
        </is>
      </c>
      <c r="D19804" t="n">
        <v>1652705000</v>
      </c>
      <c r="E19804" t="n">
        <v>238371000</v>
      </c>
      <c r="F19804" t="n">
        <v>42146000</v>
      </c>
      <c r="G19804" t="n">
        <v>22625000</v>
      </c>
      <c r="H19804" t="n">
        <v>3.71</v>
      </c>
      <c r="I19804" t="n">
        <v>3</v>
      </c>
      <c r="J19804" t="n">
        <v>6.68</v>
      </c>
      <c r="K19804" t="n">
        <v>-40055000</v>
      </c>
      <c r="L19804" t="n">
        <v>44965000</v>
      </c>
      <c r="M19804" t="n">
        <v>46115000</v>
      </c>
      <c r="N19804" t="n">
        <v>-41882000</v>
      </c>
      <c r="O19804">
        <f>D19803</f>
      </c>
      <c r="P19804">
        <f>(E19804-F19804+G19804)/O19804*100</f>
      </c>
      <c r="Q19804">
        <f>H19803</f>
      </c>
      <c r="R19804">
        <f>I19803</f>
      </c>
      <c r="S19804">
        <f>H19804-H19803</f>
      </c>
      <c r="T19804">
        <f>I19804-I19803</f>
      </c>
      <c r="U19804">
        <f>(L19804-K19804)/(2*D19804*0.01)</f>
      </c>
      <c r="V19804">
        <f>(L19804+K19804)/(D19804*0.0001)</f>
      </c>
    </row>
    <row r="19805">
      <c r="A19805" t="n">
        <v>2016</v>
      </c>
      <c r="B19805" t="inlineStr">
        <is>
          <t>01109715</t>
        </is>
      </c>
      <c r="C19805" t="inlineStr">
        <is>
          <t>DSC인베스트먼트</t>
        </is>
      </c>
      <c r="D19805" t="n">
        <v>309915396</v>
      </c>
      <c r="E19805" t="n">
        <v>64566447</v>
      </c>
      <c r="G19805" t="n">
        <v>2734261</v>
      </c>
    </row>
    <row r="19806">
      <c r="A19806" t="n">
        <v>2017</v>
      </c>
      <c r="B19806" t="inlineStr">
        <is>
          <t>01109715</t>
        </is>
      </c>
      <c r="C19806" t="inlineStr">
        <is>
          <t>DSC인베스트먼트</t>
        </is>
      </c>
      <c r="D19806" t="n">
        <v>438907830</v>
      </c>
      <c r="E19806" t="n">
        <v>81340680</v>
      </c>
      <c r="F19806" t="n">
        <v>21843779</v>
      </c>
      <c r="G19806" t="n">
        <v>3657552</v>
      </c>
      <c r="O19806">
        <f>D19805</f>
      </c>
      <c r="P19806">
        <f>(E19806-F19806+G19806)/O19806*100</f>
      </c>
    </row>
    <row r="19807">
      <c r="A19807" t="n">
        <v>2018</v>
      </c>
      <c r="B19807" t="inlineStr">
        <is>
          <t>01109715</t>
        </is>
      </c>
      <c r="C19807" t="inlineStr">
        <is>
          <t>DSC인베스트먼트</t>
        </is>
      </c>
      <c r="D19807" t="n">
        <v>612559081</v>
      </c>
      <c r="E19807" t="n">
        <v>108868915</v>
      </c>
      <c r="F19807" t="n">
        <v>0</v>
      </c>
      <c r="G19807" t="n">
        <v>14592636</v>
      </c>
      <c r="H19807" t="n">
        <v>2.9</v>
      </c>
      <c r="I19807" t="n">
        <v>5</v>
      </c>
      <c r="O19807">
        <f>D19806</f>
      </c>
      <c r="P19807">
        <f>(E19807-F19807+G19807)/O19807*100</f>
      </c>
    </row>
    <row r="19808">
      <c r="A19808" t="n">
        <v>2020</v>
      </c>
      <c r="B19808" t="inlineStr">
        <is>
          <t>01109715</t>
        </is>
      </c>
      <c r="C19808" t="inlineStr">
        <is>
          <t>DSC인베스트먼트</t>
        </is>
      </c>
      <c r="D19808" t="n">
        <v>1084891000</v>
      </c>
      <c r="E19808" t="n">
        <v>184186000</v>
      </c>
      <c r="F19808" t="n">
        <v>2646000</v>
      </c>
      <c r="G19808" t="n">
        <v>20514000</v>
      </c>
      <c r="H19808" t="n">
        <v>2.7</v>
      </c>
      <c r="I19808" t="n">
        <v>5</v>
      </c>
      <c r="J19808" t="n">
        <v>10.343</v>
      </c>
      <c r="K19808" t="n">
        <v>-99886000</v>
      </c>
      <c r="L19808" t="n">
        <v>117678000</v>
      </c>
      <c r="M19808" t="n">
        <v>114114000</v>
      </c>
      <c r="N19808" t="n">
        <v>-98813000</v>
      </c>
      <c r="U19808">
        <f>(L19808-K19808)/(2*D19808*0.01)</f>
      </c>
      <c r="V19808">
        <f>(L19808+K19808)/(D19808*0.0001)</f>
      </c>
    </row>
    <row r="19809">
      <c r="A19809" t="n">
        <v>2018</v>
      </c>
      <c r="B19809" t="inlineStr">
        <is>
          <t>01109937</t>
        </is>
      </c>
      <c r="C19809" t="inlineStr">
        <is>
          <t>티앤알바이오팹</t>
        </is>
      </c>
      <c r="D19809" t="n">
        <v>399106731</v>
      </c>
      <c r="E19809" t="n">
        <v>177498533</v>
      </c>
      <c r="F19809" t="n">
        <v>188539857</v>
      </c>
      <c r="G19809" t="n">
        <v>9781168</v>
      </c>
      <c r="H19809" t="n">
        <v>2.55</v>
      </c>
      <c r="I19809" t="n">
        <v>3</v>
      </c>
      <c r="J19809" t="n">
        <v>9.710000000000001</v>
      </c>
      <c r="K19809" t="n">
        <v>-17223183</v>
      </c>
      <c r="L19809" t="n">
        <v>20448765</v>
      </c>
      <c r="M19809" t="n">
        <v>20154987</v>
      </c>
      <c r="N19809" t="n">
        <v>-17318662</v>
      </c>
      <c r="U19809">
        <f>(L19809-K19809)/(2*D19809*0.01)</f>
      </c>
      <c r="V19809">
        <f>(L19809+K19809)/(D19809*0.0001)</f>
      </c>
    </row>
    <row r="19810">
      <c r="A19810" t="n">
        <v>2019</v>
      </c>
      <c r="B19810" t="inlineStr">
        <is>
          <t>01109937</t>
        </is>
      </c>
      <c r="C19810" t="inlineStr">
        <is>
          <t>티앤알바이오팹</t>
        </is>
      </c>
      <c r="D19810" t="n">
        <v>757368290</v>
      </c>
      <c r="E19810" t="n">
        <v>332528224</v>
      </c>
      <c r="F19810" t="n">
        <v>108463505</v>
      </c>
      <c r="G19810" t="n">
        <v>9825480</v>
      </c>
      <c r="H19810" t="n">
        <v>2.44</v>
      </c>
      <c r="I19810" t="n">
        <v>3</v>
      </c>
      <c r="J19810" t="n">
        <v>11.29</v>
      </c>
      <c r="O19810">
        <f>D19809</f>
      </c>
      <c r="P19810">
        <f>(E19810-F19810+G19810)/O19810*100</f>
      </c>
      <c r="Q19810">
        <f>H19809</f>
      </c>
      <c r="R19810">
        <f>I19809</f>
      </c>
      <c r="S19810">
        <f>H19810-H19809</f>
      </c>
      <c r="T19810">
        <f>I19810-I19809</f>
      </c>
    </row>
    <row r="19811">
      <c r="A19811" t="n">
        <v>2020</v>
      </c>
      <c r="B19811" t="inlineStr">
        <is>
          <t>01109937</t>
        </is>
      </c>
      <c r="C19811" t="inlineStr">
        <is>
          <t>티앤알바이오팹</t>
        </is>
      </c>
      <c r="D19811" t="n">
        <v>1070606541</v>
      </c>
      <c r="E19811" t="n">
        <v>429624081</v>
      </c>
      <c r="F19811" t="n">
        <v>133074080</v>
      </c>
      <c r="G19811" t="n">
        <v>18020700</v>
      </c>
      <c r="H19811" t="n">
        <v>2.39</v>
      </c>
      <c r="I19811" t="n">
        <v>3</v>
      </c>
      <c r="J19811" t="n">
        <v>9.301</v>
      </c>
      <c r="O19811">
        <f>D19810</f>
      </c>
      <c r="P19811">
        <f>(E19811-F19811+G19811)/O19811*100</f>
      </c>
      <c r="Q19811">
        <f>H19810</f>
      </c>
      <c r="R19811">
        <f>I19810</f>
      </c>
      <c r="S19811">
        <f>H19811-H19810</f>
      </c>
      <c r="T19811">
        <f>I19811-I19810</f>
      </c>
    </row>
    <row r="19812">
      <c r="A19812" t="n">
        <v>2021</v>
      </c>
      <c r="B19812" t="inlineStr">
        <is>
          <t>01109937</t>
        </is>
      </c>
      <c r="C19812" t="inlineStr">
        <is>
          <t>티앤알바이오팹</t>
        </is>
      </c>
      <c r="D19812" t="n">
        <v>1368691481</v>
      </c>
      <c r="E19812" t="n">
        <v>455195984</v>
      </c>
      <c r="F19812" t="n">
        <v>139039048</v>
      </c>
      <c r="G19812" t="n">
        <v>24100248</v>
      </c>
      <c r="H19812" t="n">
        <v>2.91</v>
      </c>
      <c r="I19812" t="n">
        <v>3</v>
      </c>
      <c r="J19812" t="n">
        <v>8.699999999999999</v>
      </c>
      <c r="O19812">
        <f>D19811</f>
      </c>
      <c r="P19812">
        <f>(E19812-F19812+G19812)/O19812*100</f>
      </c>
      <c r="Q19812">
        <f>H19811</f>
      </c>
      <c r="R19812">
        <f>I19811</f>
      </c>
      <c r="S19812">
        <f>H19812-H19811</f>
      </c>
      <c r="T19812">
        <f>I19812-I19811</f>
      </c>
    </row>
    <row r="19813">
      <c r="A19813" t="n">
        <v>2022</v>
      </c>
      <c r="B19813" t="inlineStr">
        <is>
          <t>01109937</t>
        </is>
      </c>
      <c r="C19813" t="inlineStr">
        <is>
          <t>티앤알바이오팹</t>
        </is>
      </c>
      <c r="D19813" t="n">
        <v>1431983760</v>
      </c>
      <c r="E19813" t="n">
        <v>505994796</v>
      </c>
      <c r="F19813" t="n">
        <v>262207061</v>
      </c>
      <c r="G19813" t="n">
        <v>37885488</v>
      </c>
      <c r="H19813" t="n">
        <v>5.32</v>
      </c>
      <c r="I19813" t="n">
        <v>3</v>
      </c>
      <c r="J19813" t="n">
        <v>7.4</v>
      </c>
      <c r="O19813">
        <f>D19812</f>
      </c>
      <c r="P19813">
        <f>(E19813-F19813+G19813)/O19813*100</f>
      </c>
      <c r="Q19813">
        <f>H19812</f>
      </c>
      <c r="R19813">
        <f>I19812</f>
      </c>
      <c r="S19813">
        <f>H19813-H19812</f>
      </c>
      <c r="T19813">
        <f>I19813-I19812</f>
      </c>
    </row>
    <row r="19814">
      <c r="A19814" t="n">
        <v>2023</v>
      </c>
      <c r="B19814" t="inlineStr">
        <is>
          <t>01109937</t>
        </is>
      </c>
      <c r="C19814" t="inlineStr">
        <is>
          <t>티앤알바이오팹</t>
        </is>
      </c>
      <c r="D19814" t="n">
        <v>1945099534</v>
      </c>
      <c r="E19814" t="n">
        <v>476088552</v>
      </c>
      <c r="F19814" t="n">
        <v>264733358</v>
      </c>
      <c r="G19814" t="n">
        <v>67662984</v>
      </c>
      <c r="H19814" t="n">
        <v>4.4</v>
      </c>
      <c r="I19814" t="n">
        <v>3</v>
      </c>
      <c r="J19814" t="n">
        <v>7.106</v>
      </c>
      <c r="O19814">
        <f>D19813</f>
      </c>
      <c r="P19814">
        <f>(E19814-F19814+G19814)/O19814*100</f>
      </c>
      <c r="Q19814">
        <f>H19813</f>
      </c>
      <c r="R19814">
        <f>I19813</f>
      </c>
      <c r="S19814">
        <f>H19814-H19813</f>
      </c>
      <c r="T19814">
        <f>I19814-I19813</f>
      </c>
    </row>
    <row r="19815">
      <c r="A19815" t="n">
        <v>2024</v>
      </c>
      <c r="B19815" t="inlineStr">
        <is>
          <t>01109937</t>
        </is>
      </c>
      <c r="C19815" t="inlineStr">
        <is>
          <t>티앤알바이오팹</t>
        </is>
      </c>
      <c r="D19815" t="n">
        <v>3158900731</v>
      </c>
      <c r="E19815" t="n">
        <v>576678319</v>
      </c>
      <c r="F19815" t="n">
        <v>178010266</v>
      </c>
      <c r="G19815" t="n">
        <v>77718120</v>
      </c>
      <c r="H19815" t="n">
        <v>3.965</v>
      </c>
      <c r="I19815" t="n">
        <v>3.565</v>
      </c>
      <c r="J19815" t="n">
        <v>7.933</v>
      </c>
      <c r="K19815" t="n">
        <v>-893818609</v>
      </c>
      <c r="L19815" t="n">
        <v>461633322</v>
      </c>
      <c r="M19815" t="n">
        <v>-460905636</v>
      </c>
      <c r="N19815" t="n">
        <v>-898032409</v>
      </c>
      <c r="O19815">
        <f>D19814</f>
      </c>
      <c r="P19815">
        <f>(E19815-F19815+G19815)/O19815*100</f>
      </c>
      <c r="Q19815">
        <f>H19814</f>
      </c>
      <c r="R19815">
        <f>I19814</f>
      </c>
      <c r="S19815">
        <f>H19815-H19814</f>
      </c>
      <c r="T19815">
        <f>I19815-I19814</f>
      </c>
      <c r="U19815">
        <f>(L19815-K19815)/(2*D19815*0.01)</f>
      </c>
    </row>
    <row r="19816">
      <c r="A19816" t="n">
        <v>2025</v>
      </c>
      <c r="B19816" t="inlineStr">
        <is>
          <t>01109937</t>
        </is>
      </c>
      <c r="C19816" t="inlineStr">
        <is>
          <t>티앤알바이오팹</t>
        </is>
      </c>
      <c r="D19816" t="n">
        <v>3237887063</v>
      </c>
      <c r="E19816" t="n">
        <v>832492051</v>
      </c>
      <c r="F19816" t="n">
        <v>745897543</v>
      </c>
      <c r="G19816" t="n">
        <v>129032645</v>
      </c>
      <c r="H19816" t="n">
        <v>4.295</v>
      </c>
      <c r="I19816" t="n">
        <v>3.59</v>
      </c>
      <c r="J19816" t="n">
        <v>7.316</v>
      </c>
      <c r="K19816" t="n">
        <v>-858050034</v>
      </c>
      <c r="L19816" t="n">
        <v>1006037904</v>
      </c>
      <c r="M19816" t="n">
        <v>1007534895</v>
      </c>
      <c r="N19816" t="n">
        <v>-858546176</v>
      </c>
      <c r="O19816">
        <f>D19815</f>
      </c>
      <c r="P19816">
        <f>(E19816-F19816+G19816)/O19816*100</f>
      </c>
      <c r="Q19816">
        <f>H19815</f>
      </c>
      <c r="R19816">
        <f>I19815</f>
      </c>
      <c r="S19816">
        <f>H19816-H19815</f>
      </c>
      <c r="T19816">
        <f>I19816-I19815</f>
      </c>
      <c r="U19816">
        <f>(L19816-K19816)/(2*D19816*0.01)</f>
      </c>
      <c r="V19816">
        <f>(L19816+K19816)/(D19816*0.0001)</f>
      </c>
    </row>
    <row r="19817">
      <c r="A19817" t="n">
        <v>2022</v>
      </c>
      <c r="B19817" t="inlineStr">
        <is>
          <t>01110058</t>
        </is>
      </c>
      <c r="C19817" t="inlineStr">
        <is>
          <t>바이오인프라</t>
        </is>
      </c>
      <c r="D19817" t="n">
        <v>5998000</v>
      </c>
      <c r="E19817" t="n">
        <v>5998000</v>
      </c>
    </row>
    <row r="19818">
      <c r="A19818" t="n">
        <v>2023</v>
      </c>
      <c r="B19818" t="inlineStr">
        <is>
          <t>01110058</t>
        </is>
      </c>
      <c r="C19818" t="inlineStr">
        <is>
          <t>바이오인프라</t>
        </is>
      </c>
      <c r="D19818" t="n">
        <v>10498000</v>
      </c>
      <c r="E19818" t="n">
        <v>4500000</v>
      </c>
      <c r="O19818">
        <f>D19817</f>
      </c>
    </row>
    <row r="19819">
      <c r="A19819" t="n">
        <v>2024</v>
      </c>
      <c r="B19819" t="inlineStr">
        <is>
          <t>01110058</t>
        </is>
      </c>
      <c r="C19819" t="inlineStr">
        <is>
          <t>바이오인프라</t>
        </is>
      </c>
      <c r="D19819" t="n">
        <v>14998000</v>
      </c>
      <c r="E19819" t="n">
        <v>4500000</v>
      </c>
      <c r="O19819">
        <f>D19818</f>
      </c>
    </row>
    <row r="19820">
      <c r="A19820" t="n">
        <v>2017</v>
      </c>
      <c r="B19820" t="inlineStr">
        <is>
          <t>01110076</t>
        </is>
      </c>
      <c r="C19820" t="inlineStr">
        <is>
          <t>비유테크놀러지</t>
        </is>
      </c>
      <c r="D19820" t="n">
        <v>1371991000</v>
      </c>
    </row>
    <row r="19821">
      <c r="A19821" t="n">
        <v>2020</v>
      </c>
      <c r="B19821" t="inlineStr">
        <is>
          <t>01110076</t>
        </is>
      </c>
      <c r="C19821" t="inlineStr">
        <is>
          <t>비유테크놀러지</t>
        </is>
      </c>
      <c r="D19821" t="n">
        <v>345719000</v>
      </c>
      <c r="E19821" t="n">
        <v>70053000</v>
      </c>
      <c r="F19821" t="n">
        <v>40596000</v>
      </c>
      <c r="G19821" t="n">
        <v>4511000</v>
      </c>
      <c r="H19821" t="n">
        <v>2.5</v>
      </c>
      <c r="I19821" t="n">
        <v>3</v>
      </c>
      <c r="K19821" t="n">
        <v>-20694000</v>
      </c>
      <c r="L19821" t="n">
        <v>24338000</v>
      </c>
      <c r="M19821" t="n">
        <v>23979000</v>
      </c>
      <c r="N19821" t="n">
        <v>-20792000</v>
      </c>
      <c r="U19821">
        <f>(L19821-K19821)/(2*D19821*0.01)</f>
      </c>
      <c r="V19821">
        <f>(L19821+K19821)/(D19821*0.0001)</f>
      </c>
    </row>
    <row r="19822">
      <c r="A19822" t="n">
        <v>2021</v>
      </c>
      <c r="B19822" t="inlineStr">
        <is>
          <t>01110076</t>
        </is>
      </c>
      <c r="C19822" t="inlineStr">
        <is>
          <t>비유테크놀러지</t>
        </is>
      </c>
      <c r="D19822" t="n">
        <v>377960000</v>
      </c>
      <c r="E19822" t="n">
        <v>55341000</v>
      </c>
      <c r="F19822" t="n">
        <v>68555000</v>
      </c>
      <c r="G19822" t="n">
        <v>5639000</v>
      </c>
      <c r="H19822" t="n">
        <v>2.99</v>
      </c>
      <c r="I19822" t="n">
        <v>3</v>
      </c>
      <c r="K19822" t="n">
        <v>-20466000</v>
      </c>
      <c r="L19822" t="n">
        <v>20466000</v>
      </c>
      <c r="M19822" t="n">
        <v>23508000</v>
      </c>
      <c r="N19822" t="n">
        <v>-23508000</v>
      </c>
      <c r="O19822">
        <f>D19821</f>
      </c>
      <c r="P19822">
        <f>(E19822-F19822+G19822)/O19822*100</f>
      </c>
      <c r="Q19822">
        <f>H19821</f>
      </c>
      <c r="R19822">
        <f>I19821</f>
      </c>
      <c r="S19822">
        <f>H19822-H19821</f>
      </c>
      <c r="T19822">
        <f>I19822-I19821</f>
      </c>
      <c r="U19822">
        <f>(L19822-K19822)/(2*D19822*0.01)</f>
      </c>
    </row>
    <row r="19823">
      <c r="A19823" t="n">
        <v>2023</v>
      </c>
      <c r="B19823" t="inlineStr">
        <is>
          <t>01110076</t>
        </is>
      </c>
      <c r="C19823" t="inlineStr">
        <is>
          <t>비유테크놀러지</t>
        </is>
      </c>
      <c r="D19823" t="n">
        <v>295418000</v>
      </c>
      <c r="E19823" t="n">
        <v>48599000</v>
      </c>
      <c r="F19823" t="n">
        <v>92438000</v>
      </c>
      <c r="G19823" t="n">
        <v>7621000</v>
      </c>
      <c r="H19823" t="n">
        <v>4.45</v>
      </c>
      <c r="I19823" t="n">
        <v>3</v>
      </c>
      <c r="K19823" t="n">
        <v>-8110000</v>
      </c>
      <c r="L19823" t="n">
        <v>9124000</v>
      </c>
      <c r="M19823" t="n">
        <v>9175000</v>
      </c>
      <c r="N19823" t="n">
        <v>-8297000</v>
      </c>
      <c r="U19823">
        <f>(L19823-K19823)/(2*D19823*0.01)</f>
      </c>
      <c r="V19823">
        <f>(L19823+K19823)/(D19823*0.0001)</f>
      </c>
    </row>
    <row r="19824">
      <c r="A19824" t="n">
        <v>2024</v>
      </c>
      <c r="B19824" t="inlineStr">
        <is>
          <t>01110076</t>
        </is>
      </c>
      <c r="C19824" t="inlineStr">
        <is>
          <t>비유테크놀러지</t>
        </is>
      </c>
      <c r="D19824" t="n">
        <v>258385000</v>
      </c>
      <c r="O19824">
        <f>D19823</f>
      </c>
    </row>
    <row r="19825">
      <c r="A19825" t="n">
        <v>2018</v>
      </c>
      <c r="B19825" t="inlineStr">
        <is>
          <t>01110182</t>
        </is>
      </c>
      <c r="C19825" t="inlineStr">
        <is>
          <t>SCL사이언스</t>
        </is>
      </c>
      <c r="D19825" t="n">
        <v>383029000</v>
      </c>
      <c r="E19825" t="n">
        <v>92529000</v>
      </c>
      <c r="F19825" t="n">
        <v>13195000</v>
      </c>
      <c r="G19825" t="n">
        <v>8993000</v>
      </c>
      <c r="H19825" t="n">
        <v>3.27</v>
      </c>
      <c r="I19825" t="n">
        <v>3</v>
      </c>
      <c r="J19825" t="n">
        <v>10.305</v>
      </c>
      <c r="K19825" t="n">
        <v>-21081000</v>
      </c>
      <c r="L19825" t="n">
        <v>24949000</v>
      </c>
      <c r="M19825" t="n">
        <v>24473000</v>
      </c>
      <c r="N19825" t="n">
        <v>-21071000</v>
      </c>
      <c r="U19825">
        <f>(L19825-K19825)/(2*D19825*0.01)</f>
      </c>
      <c r="V19825">
        <f>(L19825+K19825)/(D19825*0.0001)</f>
      </c>
    </row>
    <row r="19826">
      <c r="A19826" t="n">
        <v>2019</v>
      </c>
      <c r="B19826" t="inlineStr">
        <is>
          <t>01110182</t>
        </is>
      </c>
      <c r="C19826" t="inlineStr">
        <is>
          <t>SCL사이언스</t>
        </is>
      </c>
      <c r="D19826" t="n">
        <v>575371000</v>
      </c>
      <c r="E19826" t="n">
        <v>124462000</v>
      </c>
      <c r="F19826" t="n">
        <v>53892000</v>
      </c>
      <c r="G19826" t="n">
        <v>12145000</v>
      </c>
      <c r="H19826" t="n">
        <v>3.03</v>
      </c>
      <c r="I19826" t="n">
        <v>3</v>
      </c>
      <c r="K19826" t="n">
        <v>-43016000</v>
      </c>
      <c r="L19826" t="n">
        <v>51852000</v>
      </c>
      <c r="M19826" t="n">
        <v>51370000</v>
      </c>
      <c r="N19826" t="n">
        <v>-43447000</v>
      </c>
      <c r="O19826">
        <f>D19825</f>
      </c>
      <c r="P19826">
        <f>(E19826-F19826+G19826)/O19826*100</f>
      </c>
      <c r="Q19826">
        <f>H19825</f>
      </c>
      <c r="R19826">
        <f>I19825</f>
      </c>
      <c r="S19826">
        <f>H19826-H19825</f>
      </c>
      <c r="T19826">
        <f>I19826-I19825</f>
      </c>
      <c r="U19826">
        <f>(L19826-K19826)/(2*D19826*0.01)</f>
      </c>
      <c r="V19826">
        <f>(L19826+K19826)/(D19826*0.0001)</f>
      </c>
    </row>
    <row r="19827">
      <c r="A19827" t="n">
        <v>2020</v>
      </c>
      <c r="B19827" t="inlineStr">
        <is>
          <t>01110182</t>
        </is>
      </c>
      <c r="C19827" t="inlineStr">
        <is>
          <t>SCL사이언스</t>
        </is>
      </c>
      <c r="D19827" t="n">
        <v>752028000</v>
      </c>
      <c r="E19827" t="n">
        <v>159605000</v>
      </c>
      <c r="F19827" t="n">
        <v>22264000</v>
      </c>
      <c r="G19827" t="n">
        <v>16970000</v>
      </c>
      <c r="H19827" t="n">
        <v>2.62</v>
      </c>
      <c r="I19827" t="n">
        <v>3</v>
      </c>
      <c r="K19827" t="n">
        <v>-73798000</v>
      </c>
      <c r="L19827" t="n">
        <v>73798000</v>
      </c>
      <c r="M19827" t="n">
        <v>86224000</v>
      </c>
      <c r="N19827" t="n">
        <v>-74267000</v>
      </c>
      <c r="O19827">
        <f>D19826</f>
      </c>
      <c r="P19827">
        <f>(E19827-F19827+G19827)/O19827*100</f>
      </c>
      <c r="Q19827">
        <f>H19826</f>
      </c>
      <c r="R19827">
        <f>I19826</f>
      </c>
      <c r="S19827">
        <f>H19827-H19826</f>
      </c>
      <c r="T19827">
        <f>I19827-I19826</f>
      </c>
      <c r="U19827">
        <f>(L19827-K19827)/(2*D19827*0.01)</f>
      </c>
    </row>
    <row r="19828">
      <c r="A19828" t="n">
        <v>2021</v>
      </c>
      <c r="B19828" t="inlineStr">
        <is>
          <t>01110182</t>
        </is>
      </c>
      <c r="C19828" t="inlineStr">
        <is>
          <t>SCL사이언스</t>
        </is>
      </c>
      <c r="D19828" t="n">
        <v>892497000</v>
      </c>
      <c r="E19828" t="n">
        <v>164065000</v>
      </c>
      <c r="F19828" t="n">
        <v>35459000</v>
      </c>
      <c r="G19828" t="n">
        <v>23306000</v>
      </c>
      <c r="H19828" t="n">
        <v>3.21</v>
      </c>
      <c r="I19828" t="n">
        <v>3</v>
      </c>
      <c r="K19828" t="n">
        <v>-80860000</v>
      </c>
      <c r="L19828" t="n">
        <v>94797000</v>
      </c>
      <c r="M19828" t="n">
        <v>94109000</v>
      </c>
      <c r="N19828" t="n">
        <v>-94109000</v>
      </c>
      <c r="O19828">
        <f>D19827</f>
      </c>
      <c r="P19828">
        <f>(E19828-F19828+G19828)/O19828*100</f>
      </c>
      <c r="Q19828">
        <f>H19827</f>
      </c>
      <c r="R19828">
        <f>I19827</f>
      </c>
      <c r="S19828">
        <f>H19828-H19827</f>
      </c>
      <c r="T19828">
        <f>I19828-I19827</f>
      </c>
      <c r="U19828">
        <f>(L19828-K19828)/(2*D19828*0.01)</f>
      </c>
      <c r="V19828">
        <f>(L19828+K19828)/(D19828*0.0001)</f>
      </c>
    </row>
    <row r="19829">
      <c r="A19829" t="n">
        <v>2022</v>
      </c>
      <c r="B19829" t="inlineStr">
        <is>
          <t>01110182</t>
        </is>
      </c>
      <c r="C19829" t="inlineStr">
        <is>
          <t>SCL사이언스</t>
        </is>
      </c>
      <c r="D19829" t="n">
        <v>569744000</v>
      </c>
      <c r="E19829" t="n">
        <v>158227000</v>
      </c>
      <c r="F19829" t="n">
        <v>250888000</v>
      </c>
      <c r="G19829" t="n">
        <v>32668000</v>
      </c>
      <c r="H19829" t="n">
        <v>5.64</v>
      </c>
      <c r="I19829" t="n">
        <v>3</v>
      </c>
      <c r="K19829" t="n">
        <v>-46173000</v>
      </c>
      <c r="L19829" t="n">
        <v>54219000</v>
      </c>
      <c r="M19829" t="n">
        <v>55214000</v>
      </c>
      <c r="N19829" t="n">
        <v>-55214000</v>
      </c>
      <c r="O19829">
        <f>D19828</f>
      </c>
      <c r="P19829">
        <f>(E19829-F19829+G19829)/O19829*100</f>
      </c>
      <c r="Q19829">
        <f>H19828</f>
      </c>
      <c r="R19829">
        <f>I19828</f>
      </c>
      <c r="S19829">
        <f>H19829-H19828</f>
      </c>
      <c r="T19829">
        <f>I19829-I19828</f>
      </c>
      <c r="U19829">
        <f>(L19829-K19829)/(2*D19829*0.01)</f>
      </c>
      <c r="V19829">
        <f>(L19829+K19829)/(D19829*0.0001)</f>
      </c>
    </row>
    <row r="19830">
      <c r="A19830" t="n">
        <v>2023</v>
      </c>
      <c r="B19830" t="inlineStr">
        <is>
          <t>01110182</t>
        </is>
      </c>
      <c r="C19830" t="inlineStr">
        <is>
          <t>SCL사이언스</t>
        </is>
      </c>
      <c r="D19830" t="n">
        <v>960134000</v>
      </c>
      <c r="E19830" t="n">
        <v>125776000</v>
      </c>
      <c r="F19830" t="n">
        <v>69941000</v>
      </c>
      <c r="G19830" t="n">
        <v>34076000</v>
      </c>
      <c r="H19830" t="n">
        <v>4.8</v>
      </c>
      <c r="I19830" t="n">
        <v>3</v>
      </c>
      <c r="K19830" t="n">
        <v>-65357000</v>
      </c>
      <c r="L19830" t="n">
        <v>76353000</v>
      </c>
      <c r="M19830" t="n">
        <v>77075000</v>
      </c>
      <c r="N19830" t="n">
        <v>-67077000</v>
      </c>
      <c r="O19830">
        <f>D19829</f>
      </c>
      <c r="P19830">
        <f>(E19830-F19830+G19830)/O19830*100</f>
      </c>
      <c r="Q19830">
        <f>H19829</f>
      </c>
      <c r="R19830">
        <f>I19829</f>
      </c>
      <c r="S19830">
        <f>H19830-H19829</f>
      </c>
      <c r="T19830">
        <f>I19830-I19829</f>
      </c>
      <c r="U19830">
        <f>(L19830-K19830)/(2*D19830*0.01)</f>
      </c>
      <c r="V19830">
        <f>(L19830+K19830)/(D19830*0.0001)</f>
      </c>
    </row>
    <row r="19831">
      <c r="A19831" t="n">
        <v>2024</v>
      </c>
      <c r="B19831" t="inlineStr">
        <is>
          <t>01110182</t>
        </is>
      </c>
      <c r="C19831" t="inlineStr">
        <is>
          <t>SCL사이언스</t>
        </is>
      </c>
      <c r="D19831" t="n">
        <v>1489070000</v>
      </c>
      <c r="E19831" t="n">
        <v>239309000</v>
      </c>
      <c r="F19831" t="n">
        <v>313277000</v>
      </c>
      <c r="G19831" t="n">
        <v>46565000</v>
      </c>
      <c r="H19831" t="n">
        <v>3.96</v>
      </c>
      <c r="I19831" t="n">
        <v>3</v>
      </c>
      <c r="K19831" t="n">
        <v>-124215000</v>
      </c>
      <c r="L19831" t="n">
        <v>145457000</v>
      </c>
      <c r="M19831" t="n">
        <v>145566000</v>
      </c>
      <c r="N19831" t="n">
        <v>-126541000</v>
      </c>
      <c r="O19831">
        <f>D19830</f>
      </c>
      <c r="P19831">
        <f>(E19831-F19831+G19831)/O19831*100</f>
      </c>
      <c r="Q19831">
        <f>H19830</f>
      </c>
      <c r="R19831">
        <f>I19830</f>
      </c>
      <c r="S19831">
        <f>H19831-H19830</f>
      </c>
      <c r="T19831">
        <f>I19831-I19830</f>
      </c>
      <c r="U19831">
        <f>(L19831-K19831)/(2*D19831*0.01)</f>
      </c>
      <c r="V19831">
        <f>(L19831+K19831)/(D19831*0.0001)</f>
      </c>
    </row>
    <row r="19832">
      <c r="A19832" t="n">
        <v>2025</v>
      </c>
      <c r="B19832" t="inlineStr">
        <is>
          <t>01110182</t>
        </is>
      </c>
      <c r="C19832" t="inlineStr">
        <is>
          <t>SCL사이언스</t>
        </is>
      </c>
      <c r="D19832" t="n">
        <v>6991418000</v>
      </c>
      <c r="E19832" t="n">
        <v>971812000</v>
      </c>
      <c r="F19832" t="n">
        <v>532566000</v>
      </c>
      <c r="G19832" t="n">
        <v>118853000</v>
      </c>
      <c r="H19832" t="n">
        <v>4.345</v>
      </c>
      <c r="I19832" t="n">
        <v>3.21</v>
      </c>
      <c r="K19832" t="n">
        <v>-545359000</v>
      </c>
      <c r="L19832" t="n">
        <v>634963000</v>
      </c>
      <c r="M19832" t="n">
        <v>642690000</v>
      </c>
      <c r="N19832" t="n">
        <v>-561066000</v>
      </c>
      <c r="O19832">
        <f>D19831</f>
      </c>
      <c r="P19832">
        <f>(E19832-F19832+G19832)/O19832*100</f>
      </c>
      <c r="Q19832">
        <f>H19831</f>
      </c>
      <c r="R19832">
        <f>I19831</f>
      </c>
      <c r="S19832">
        <f>H19832-H19831</f>
      </c>
      <c r="T19832">
        <f>I19832-I19831</f>
      </c>
      <c r="U19832">
        <f>(L19832-K19832)/(2*D19832*0.01)</f>
      </c>
      <c r="V19832">
        <f>(L19832+K19832)/(D19832*0.0001)</f>
      </c>
    </row>
    <row r="19833">
      <c r="A19833" t="n">
        <v>2025</v>
      </c>
      <c r="B19833" t="inlineStr">
        <is>
          <t>01110474</t>
        </is>
      </c>
      <c r="C19833" t="inlineStr">
        <is>
          <t>에스씨엠생명과학</t>
        </is>
      </c>
      <c r="D19833" t="n">
        <v>663573703</v>
      </c>
      <c r="E19833" t="n">
        <v>27143534</v>
      </c>
      <c r="G19833" t="n">
        <v>18807123</v>
      </c>
      <c r="H19833" t="n">
        <v>3.91</v>
      </c>
      <c r="I19833" t="n">
        <v>5.64</v>
      </c>
      <c r="J19833" t="n">
        <v>2.74</v>
      </c>
      <c r="K19833" t="n">
        <v>-18646958</v>
      </c>
      <c r="L19833" t="n">
        <v>16883192</v>
      </c>
      <c r="M19833" t="n">
        <v>-18847316</v>
      </c>
      <c r="N19833" t="n">
        <v>17364565</v>
      </c>
      <c r="U19833">
        <f>(L19833-K19833)/(2*D19833*0.01)</f>
      </c>
    </row>
    <row r="19834">
      <c r="A19834" t="n">
        <v>2018</v>
      </c>
      <c r="B19834" t="inlineStr">
        <is>
          <t>01110678</t>
        </is>
      </c>
      <c r="C19834" t="inlineStr">
        <is>
          <t>유틸렉스</t>
        </is>
      </c>
      <c r="D19834" t="n">
        <v>669787344</v>
      </c>
      <c r="E19834" t="n">
        <v>352899105</v>
      </c>
      <c r="F19834" t="n">
        <v>85824175</v>
      </c>
      <c r="G19834" t="n">
        <v>7825970</v>
      </c>
      <c r="H19834" t="n">
        <v>3.09</v>
      </c>
      <c r="I19834" t="n">
        <v>5</v>
      </c>
      <c r="K19834" t="n">
        <v>-41941797</v>
      </c>
      <c r="L19834" t="n">
        <v>49795941</v>
      </c>
      <c r="M19834" t="n">
        <v>48371681</v>
      </c>
      <c r="N19834" t="n">
        <v>-41648083</v>
      </c>
      <c r="U19834">
        <f>(L19834-K19834)/(2*D19834*0.01)</f>
      </c>
      <c r="V19834">
        <f>(L19834+K19834)/(D19834*0.0001)</f>
      </c>
    </row>
    <row r="19835">
      <c r="A19835" t="n">
        <v>2019</v>
      </c>
      <c r="B19835" t="inlineStr">
        <is>
          <t>01110678</t>
        </is>
      </c>
      <c r="C19835" t="inlineStr">
        <is>
          <t>유틸렉스</t>
        </is>
      </c>
      <c r="D19835" t="n">
        <v>1202791398</v>
      </c>
      <c r="E19835" t="n">
        <v>464843616</v>
      </c>
      <c r="F19835" t="n">
        <v>56996272</v>
      </c>
      <c r="G19835" t="n">
        <v>13290191</v>
      </c>
      <c r="H19835" t="n">
        <v>3</v>
      </c>
      <c r="I19835" t="n">
        <v>5</v>
      </c>
      <c r="K19835" t="n">
        <v>-94672344</v>
      </c>
      <c r="L19835" t="n">
        <v>115259225</v>
      </c>
      <c r="M19835" t="n">
        <v>111784833</v>
      </c>
      <c r="N19835" t="n">
        <v>-93925272</v>
      </c>
      <c r="O19835">
        <f>D19834</f>
      </c>
      <c r="P19835">
        <f>(E19835-F19835+G19835)/O19835*100</f>
      </c>
      <c r="Q19835">
        <f>H19834</f>
      </c>
      <c r="R19835">
        <f>I19834</f>
      </c>
      <c r="S19835">
        <f>H19835-H19834</f>
      </c>
      <c r="T19835">
        <f>I19835-I19834</f>
      </c>
      <c r="U19835">
        <f>(L19835-K19835)/(2*D19835*0.01)</f>
      </c>
      <c r="V19835">
        <f>(L19835+K19835)/(D19835*0.0001)</f>
      </c>
    </row>
    <row r="19836">
      <c r="A19836" t="n">
        <v>2020</v>
      </c>
      <c r="B19836" t="inlineStr">
        <is>
          <t>01110678</t>
        </is>
      </c>
      <c r="C19836" t="inlineStr">
        <is>
          <t>유틸렉스</t>
        </is>
      </c>
      <c r="D19836" t="n">
        <v>1638151000</v>
      </c>
      <c r="E19836" t="n">
        <v>652649000</v>
      </c>
      <c r="F19836" t="n">
        <v>136259000</v>
      </c>
      <c r="G19836" t="n">
        <v>25192000</v>
      </c>
      <c r="H19836" t="n">
        <v>3.6</v>
      </c>
      <c r="I19836" t="n">
        <v>5</v>
      </c>
      <c r="K19836" t="n">
        <v>-116939000</v>
      </c>
      <c r="L19836" t="n">
        <v>141813000</v>
      </c>
      <c r="M19836" t="n">
        <v>138423000</v>
      </c>
      <c r="N19836" t="n">
        <v>-116629000</v>
      </c>
      <c r="O19836">
        <f>D19835</f>
      </c>
      <c r="P19836">
        <f>(E19836-F19836+G19836)/O19836*100</f>
      </c>
      <c r="Q19836">
        <f>H19835</f>
      </c>
      <c r="R19836">
        <f>I19835</f>
      </c>
      <c r="S19836">
        <f>H19836-H19835</f>
      </c>
      <c r="T19836">
        <f>I19836-I19835</f>
      </c>
      <c r="U19836">
        <f>(L19836-K19836)/(2*D19836*0.01)</f>
      </c>
      <c r="V19836">
        <f>(L19836+K19836)/(D19836*0.0001)</f>
      </c>
    </row>
    <row r="19837">
      <c r="A19837" t="n">
        <v>2021</v>
      </c>
      <c r="B19837" t="inlineStr">
        <is>
          <t>01110678</t>
        </is>
      </c>
      <c r="C19837" t="inlineStr">
        <is>
          <t>유틸렉스</t>
        </is>
      </c>
      <c r="D19837" t="n">
        <v>1693830000</v>
      </c>
      <c r="E19837" t="n">
        <v>735630000</v>
      </c>
      <c r="F19837" t="n">
        <v>422487000</v>
      </c>
      <c r="G19837" t="n">
        <v>39242000</v>
      </c>
      <c r="H19837" t="n">
        <v>3.945</v>
      </c>
      <c r="I19837" t="n">
        <v>4.5</v>
      </c>
      <c r="K19837" t="n">
        <v>-111577000</v>
      </c>
      <c r="L19837" t="n">
        <v>134626000</v>
      </c>
      <c r="M19837" t="n">
        <v>132760000</v>
      </c>
      <c r="N19837" t="n">
        <v>-112229000</v>
      </c>
      <c r="O19837">
        <f>D19836</f>
      </c>
      <c r="P19837">
        <f>(E19837-F19837+G19837)/O19837*100</f>
      </c>
      <c r="Q19837">
        <f>H19836</f>
      </c>
      <c r="R19837">
        <f>I19836</f>
      </c>
      <c r="S19837">
        <f>H19837-H19836</f>
      </c>
      <c r="T19837">
        <f>I19837-I19836</f>
      </c>
      <c r="U19837">
        <f>(L19837-K19837)/(2*D19837*0.01)</f>
      </c>
      <c r="V19837">
        <f>(L19837+K19837)/(D19837*0.0001)</f>
      </c>
    </row>
    <row r="19838">
      <c r="A19838" t="n">
        <v>2022</v>
      </c>
      <c r="B19838" t="inlineStr">
        <is>
          <t>01110678</t>
        </is>
      </c>
      <c r="C19838" t="inlineStr">
        <is>
          <t>유틸렉스</t>
        </is>
      </c>
      <c r="D19838" t="n">
        <v>1743467000</v>
      </c>
      <c r="E19838" t="n">
        <v>700349000</v>
      </c>
      <c r="F19838" t="n">
        <v>373383000</v>
      </c>
      <c r="G19838" t="n">
        <v>44903000</v>
      </c>
      <c r="H19838" t="n">
        <v>6.345</v>
      </c>
      <c r="I19838" t="n">
        <v>4.75</v>
      </c>
      <c r="K19838" t="n">
        <v>-99320000</v>
      </c>
      <c r="L19838" t="n">
        <v>117743000</v>
      </c>
      <c r="M19838" t="n">
        <v>118368000</v>
      </c>
      <c r="N19838" t="n">
        <v>-101523000</v>
      </c>
      <c r="O19838">
        <f>D19837</f>
      </c>
      <c r="P19838">
        <f>(E19838-F19838+G19838)/O19838*100</f>
      </c>
      <c r="Q19838">
        <f>H19837</f>
      </c>
      <c r="R19838">
        <f>I19837</f>
      </c>
      <c r="S19838">
        <f>H19838-H19837</f>
      </c>
      <c r="T19838">
        <f>I19838-I19837</f>
      </c>
      <c r="U19838">
        <f>(L19838-K19838)/(2*D19838*0.01)</f>
      </c>
      <c r="V19838">
        <f>(L19838+K19838)/(D19838*0.0001)</f>
      </c>
    </row>
    <row r="19839">
      <c r="A19839" t="n">
        <v>2023</v>
      </c>
      <c r="B19839" t="inlineStr">
        <is>
          <t>01110678</t>
        </is>
      </c>
      <c r="C19839" t="inlineStr">
        <is>
          <t>유틸렉스</t>
        </is>
      </c>
      <c r="D19839" t="n">
        <v>1582414000</v>
      </c>
      <c r="E19839" t="n">
        <v>643503000</v>
      </c>
      <c r="F19839" t="n">
        <v>1054950000</v>
      </c>
      <c r="G19839" t="n">
        <v>69494000</v>
      </c>
      <c r="H19839" t="n">
        <v>5.56</v>
      </c>
      <c r="I19839" t="n">
        <v>4</v>
      </c>
      <c r="K19839" t="n">
        <v>-87342000</v>
      </c>
      <c r="L19839" t="n">
        <v>103138000</v>
      </c>
      <c r="M19839" t="n">
        <v>103885000</v>
      </c>
      <c r="N19839" t="n">
        <v>-89438000</v>
      </c>
      <c r="O19839">
        <f>D19838</f>
      </c>
      <c r="P19839">
        <f>(E19839-F19839+G19839)/O19839*100</f>
      </c>
      <c r="Q19839">
        <f>H19838</f>
      </c>
      <c r="R19839">
        <f>I19838</f>
      </c>
      <c r="S19839">
        <f>H19839-H19838</f>
      </c>
      <c r="T19839">
        <f>I19839-I19838</f>
      </c>
      <c r="U19839">
        <f>(L19839-K19839)/(2*D19839*0.01)</f>
      </c>
      <c r="V19839">
        <f>(L19839+K19839)/(D19839*0.0001)</f>
      </c>
    </row>
    <row r="19840">
      <c r="A19840" t="n">
        <v>2024</v>
      </c>
      <c r="B19840" t="inlineStr">
        <is>
          <t>01110678</t>
        </is>
      </c>
      <c r="C19840" t="inlineStr">
        <is>
          <t>유틸렉스</t>
        </is>
      </c>
      <c r="D19840" t="n">
        <v>2074486000</v>
      </c>
      <c r="E19840" t="n">
        <v>644050000</v>
      </c>
      <c r="F19840" t="n">
        <v>530497000</v>
      </c>
      <c r="G19840" t="n">
        <v>54255000</v>
      </c>
      <c r="H19840" t="n">
        <v>4.97</v>
      </c>
      <c r="I19840" t="n">
        <v>4.285</v>
      </c>
      <c r="K19840" t="n">
        <v>-119916000</v>
      </c>
      <c r="L19840" t="n">
        <v>141316000</v>
      </c>
      <c r="M19840" t="n">
        <v>141880000</v>
      </c>
      <c r="N19840" t="n">
        <v>-122465000</v>
      </c>
      <c r="O19840">
        <f>D19839</f>
      </c>
      <c r="P19840">
        <f>(E19840-F19840+G19840)/O19840*100</f>
      </c>
      <c r="Q19840">
        <f>H19839</f>
      </c>
      <c r="R19840">
        <f>I19839</f>
      </c>
      <c r="S19840">
        <f>H19840-H19839</f>
      </c>
      <c r="T19840">
        <f>I19840-I19839</f>
      </c>
      <c r="U19840">
        <f>(L19840-K19840)/(2*D19840*0.01)</f>
      </c>
      <c r="V19840">
        <f>(L19840+K19840)/(D19840*0.0001)</f>
      </c>
    </row>
    <row r="19841">
      <c r="A19841" t="n">
        <v>2016</v>
      </c>
      <c r="B19841" t="inlineStr">
        <is>
          <t>01112700</t>
        </is>
      </c>
      <c r="C19841" t="inlineStr">
        <is>
          <t>에스엘에스바이오</t>
        </is>
      </c>
      <c r="D19841" t="n">
        <v>562988000</v>
      </c>
      <c r="E19841" t="n">
        <v>252833000</v>
      </c>
      <c r="F19841" t="n">
        <v>265770000</v>
      </c>
      <c r="G19841" t="n">
        <v>10781000</v>
      </c>
      <c r="H19841" t="n">
        <v>2.636</v>
      </c>
      <c r="I19841" t="n">
        <v>4.42</v>
      </c>
      <c r="J19841" t="n">
        <v>8.968</v>
      </c>
      <c r="K19841" t="n">
        <v>-52521408</v>
      </c>
      <c r="L19841" t="n">
        <v>60867352</v>
      </c>
      <c r="M19841" t="n">
        <v>45271436</v>
      </c>
      <c r="N19841" t="n">
        <v>-52407768</v>
      </c>
      <c r="U19841">
        <f>(L19841-K19841)/(2*D19841*0.01)</f>
      </c>
      <c r="V19841">
        <f>(L19841+K19841)/(D19841*0.0001)</f>
      </c>
    </row>
    <row r="19842">
      <c r="A19842" t="n">
        <v>2017</v>
      </c>
      <c r="B19842" t="inlineStr">
        <is>
          <t>01112700</t>
        </is>
      </c>
      <c r="C19842" t="inlineStr">
        <is>
          <t>에스엘에스바이오</t>
        </is>
      </c>
      <c r="D19842" t="n">
        <v>672145000</v>
      </c>
      <c r="E19842" t="n">
        <v>283806000</v>
      </c>
      <c r="F19842" t="n">
        <v>152991000</v>
      </c>
      <c r="G19842" t="n">
        <v>11508000</v>
      </c>
      <c r="H19842" t="n">
        <v>3.185</v>
      </c>
      <c r="I19842" t="n">
        <v>4.28</v>
      </c>
      <c r="J19842" t="n">
        <v>9.202</v>
      </c>
      <c r="K19842" t="n">
        <v>-48000000</v>
      </c>
      <c r="L19842" t="n">
        <v>72000000</v>
      </c>
      <c r="M19842" t="n">
        <v>54000000</v>
      </c>
      <c r="N19842" t="n">
        <v>-45000000</v>
      </c>
      <c r="O19842">
        <f>D19841</f>
      </c>
      <c r="P19842">
        <f>(E19842-F19842+G19842)/O19842*100</f>
      </c>
      <c r="Q19842">
        <f>H19841</f>
      </c>
      <c r="R19842">
        <f>I19841</f>
      </c>
      <c r="S19842">
        <f>H19842-H19841</f>
      </c>
      <c r="T19842">
        <f>I19842-I19841</f>
      </c>
      <c r="U19842">
        <f>(L19842-K19842)/(2*D19842*0.01)</f>
      </c>
      <c r="V19842">
        <f>(L19842+K19842)/(D19842*0.0001)</f>
      </c>
    </row>
    <row r="19843">
      <c r="A19843" t="n">
        <v>2018</v>
      </c>
      <c r="B19843" t="inlineStr">
        <is>
          <t>01112700</t>
        </is>
      </c>
      <c r="C19843" t="inlineStr">
        <is>
          <t>에스엘에스바이오</t>
        </is>
      </c>
      <c r="D19843" t="n">
        <v>550726000</v>
      </c>
      <c r="E19843" t="n">
        <v>298174000</v>
      </c>
      <c r="F19843" t="n">
        <v>576214000</v>
      </c>
      <c r="G19843" t="n">
        <v>16651000</v>
      </c>
      <c r="H19843" t="n">
        <v>2.77</v>
      </c>
      <c r="I19843" t="n">
        <v>4.22</v>
      </c>
      <c r="J19843" t="n">
        <v>11.29</v>
      </c>
      <c r="K19843" t="n">
        <v>-41450000</v>
      </c>
      <c r="L19843" t="n">
        <v>59950000</v>
      </c>
      <c r="M19843" t="n">
        <v>49500000</v>
      </c>
      <c r="N19843" t="n">
        <v>-49280000</v>
      </c>
      <c r="O19843">
        <f>D19842</f>
      </c>
      <c r="P19843">
        <f>(E19843-F19843+G19843)/O19843*100</f>
      </c>
      <c r="Q19843">
        <f>H19842</f>
      </c>
      <c r="R19843">
        <f>I19842</f>
      </c>
      <c r="S19843">
        <f>H19843-H19842</f>
      </c>
      <c r="T19843">
        <f>I19843-I19842</f>
      </c>
      <c r="U19843">
        <f>(L19843-K19843)/(2*D19843*0.01)</f>
      </c>
      <c r="V19843">
        <f>(L19843+K19843)/(D19843*0.0001)</f>
      </c>
    </row>
    <row r="19844">
      <c r="A19844" t="n">
        <v>2019</v>
      </c>
      <c r="B19844" t="inlineStr">
        <is>
          <t>01112700</t>
        </is>
      </c>
      <c r="C19844" t="inlineStr">
        <is>
          <t>에스엘에스바이오</t>
        </is>
      </c>
      <c r="D19844" t="n">
        <v>637398146</v>
      </c>
      <c r="E19844" t="n">
        <v>231411576</v>
      </c>
      <c r="F19844" t="n">
        <v>140514705</v>
      </c>
      <c r="G19844" t="n">
        <v>10740336</v>
      </c>
      <c r="H19844" t="n">
        <v>2.453</v>
      </c>
      <c r="I19844" t="n">
        <v>4.19</v>
      </c>
      <c r="J19844" t="n">
        <v>11.56</v>
      </c>
      <c r="K19844" t="n">
        <v>-48821549</v>
      </c>
      <c r="L19844" t="n">
        <v>67874782</v>
      </c>
      <c r="M19844" t="n">
        <v>57847989</v>
      </c>
      <c r="N19844" t="n">
        <v>-54829793</v>
      </c>
      <c r="O19844">
        <f>D19843</f>
      </c>
      <c r="P19844">
        <f>(E19844-F19844+G19844)/O19844*100</f>
      </c>
      <c r="Q19844">
        <f>H19843</f>
      </c>
      <c r="R19844">
        <f>I19843</f>
      </c>
      <c r="S19844">
        <f>H19844-H19843</f>
      </c>
      <c r="T19844">
        <f>I19844-I19843</f>
      </c>
      <c r="U19844">
        <f>(L19844-K19844)/(2*D19844*0.01)</f>
      </c>
      <c r="V19844">
        <f>(L19844+K19844)/(D19844*0.0001)</f>
      </c>
    </row>
    <row r="19845">
      <c r="A19845" t="n">
        <v>2020</v>
      </c>
      <c r="B19845" t="inlineStr">
        <is>
          <t>01112700</t>
        </is>
      </c>
      <c r="C19845" t="inlineStr">
        <is>
          <t>에스엘에스바이오</t>
        </is>
      </c>
      <c r="D19845" t="n">
        <v>897570270</v>
      </c>
      <c r="E19845" t="n">
        <v>298568244</v>
      </c>
      <c r="F19845" t="n">
        <v>567255246</v>
      </c>
      <c r="G19845" t="n">
        <v>11843322</v>
      </c>
      <c r="H19845" t="n">
        <v>2.548</v>
      </c>
      <c r="I19845" t="n">
        <v>4.22</v>
      </c>
      <c r="J19845" t="n">
        <v>11.9</v>
      </c>
      <c r="K19845" t="n">
        <v>-53606385</v>
      </c>
      <c r="L19845" t="n">
        <v>96176419</v>
      </c>
      <c r="M19845" t="n">
        <v>63949557</v>
      </c>
      <c r="N19845" t="n">
        <v>-53995574</v>
      </c>
      <c r="O19845">
        <f>D19844</f>
      </c>
      <c r="P19845">
        <f>(E19845-F19845+G19845)/O19845*100</f>
      </c>
      <c r="Q19845">
        <f>H19844</f>
      </c>
      <c r="R19845">
        <f>I19844</f>
      </c>
      <c r="S19845">
        <f>H19845-H19844</f>
      </c>
      <c r="T19845">
        <f>I19845-I19844</f>
      </c>
      <c r="U19845">
        <f>(L19845-K19845)/(2*D19845*0.01)</f>
      </c>
      <c r="V19845">
        <f>(L19845+K19845)/(D19845*0.0001)</f>
      </c>
    </row>
    <row r="19846">
      <c r="A19846" t="n">
        <v>2021</v>
      </c>
      <c r="B19846" t="inlineStr">
        <is>
          <t>01112700</t>
        </is>
      </c>
      <c r="C19846" t="inlineStr">
        <is>
          <t>에스엘에스바이오</t>
        </is>
      </c>
      <c r="D19846" t="n">
        <v>1051823660</v>
      </c>
      <c r="E19846" t="n">
        <v>272019108</v>
      </c>
      <c r="F19846" t="n">
        <v>214276783</v>
      </c>
      <c r="G19846" t="n">
        <v>12079524</v>
      </c>
      <c r="H19846" t="n">
        <v>2.941</v>
      </c>
      <c r="I19846" t="n">
        <v>4.02</v>
      </c>
      <c r="J19846" t="n">
        <v>5.49</v>
      </c>
      <c r="K19846" t="n">
        <v>-48910623</v>
      </c>
      <c r="L19846" t="n">
        <v>61192109</v>
      </c>
      <c r="M19846" t="n">
        <v>60922188</v>
      </c>
      <c r="N19846" t="n">
        <v>-51840119</v>
      </c>
      <c r="O19846">
        <f>D19845</f>
      </c>
      <c r="P19846">
        <f>(E19846-F19846+G19846)/O19846*100</f>
      </c>
      <c r="Q19846">
        <f>H19845</f>
      </c>
      <c r="R19846">
        <f>I19845</f>
      </c>
      <c r="S19846">
        <f>H19846-H19845</f>
      </c>
      <c r="T19846">
        <f>I19846-I19845</f>
      </c>
      <c r="U19846">
        <f>(L19846-K19846)/(2*D19846*0.01)</f>
      </c>
      <c r="V19846">
        <f>(L19846+K19846)/(D19846*0.0001)</f>
      </c>
    </row>
    <row r="19847">
      <c r="A19847" t="n">
        <v>2022</v>
      </c>
      <c r="B19847" t="inlineStr">
        <is>
          <t>01112700</t>
        </is>
      </c>
      <c r="C19847" t="inlineStr">
        <is>
          <t>에스엘에스바이오</t>
        </is>
      </c>
      <c r="D19847" t="n">
        <v>977718691</v>
      </c>
      <c r="E19847" t="n">
        <v>263153760</v>
      </c>
      <c r="F19847" t="n">
        <v>207981745</v>
      </c>
      <c r="G19847" t="n">
        <v>28240284</v>
      </c>
      <c r="H19847" t="n">
        <v>5.32</v>
      </c>
      <c r="I19847" t="n">
        <v>4.01</v>
      </c>
      <c r="J19847" t="n">
        <v>4.7</v>
      </c>
      <c r="O19847">
        <f>D19846</f>
      </c>
      <c r="P19847">
        <f>(E19847-F19847+G19847)/O19847*100</f>
      </c>
      <c r="Q19847">
        <f>H19846</f>
      </c>
      <c r="R19847">
        <f>I19846</f>
      </c>
      <c r="S19847">
        <f>H19847-H19846</f>
      </c>
      <c r="T19847">
        <f>I19847-I19846</f>
      </c>
    </row>
    <row r="19848">
      <c r="A19848" t="n">
        <v>2023</v>
      </c>
      <c r="B19848" t="inlineStr">
        <is>
          <t>01112700</t>
        </is>
      </c>
      <c r="C19848" t="inlineStr">
        <is>
          <t>에스엘에스바이오</t>
        </is>
      </c>
      <c r="D19848" t="n">
        <v>1020765635</v>
      </c>
      <c r="E19848" t="n">
        <v>212739996</v>
      </c>
      <c r="F19848" t="n">
        <v>270098432</v>
      </c>
      <c r="G19848" t="n">
        <v>47137752</v>
      </c>
      <c r="H19848" t="n">
        <v>4.51</v>
      </c>
      <c r="I19848" t="n">
        <v>4.08</v>
      </c>
      <c r="J19848" t="n">
        <v>4.66</v>
      </c>
      <c r="K19848" t="n">
        <v>-41844272</v>
      </c>
      <c r="L19848" t="n">
        <v>50918325</v>
      </c>
      <c r="M19848" t="n">
        <v>50072996</v>
      </c>
      <c r="N19848" t="n">
        <v>-41967786</v>
      </c>
      <c r="O19848">
        <f>D19847</f>
      </c>
      <c r="P19848">
        <f>(E19848-F19848+G19848)/O19848*100</f>
      </c>
      <c r="Q19848">
        <f>H19847</f>
      </c>
      <c r="R19848">
        <f>I19847</f>
      </c>
      <c r="S19848">
        <f>H19848-H19847</f>
      </c>
      <c r="T19848">
        <f>I19848-I19847</f>
      </c>
      <c r="U19848">
        <f>(L19848-K19848)/(2*D19848*0.01)</f>
      </c>
      <c r="V19848">
        <f>(L19848+K19848)/(D19848*0.0001)</f>
      </c>
    </row>
    <row r="19849">
      <c r="A19849" t="n">
        <v>2024</v>
      </c>
      <c r="B19849" t="inlineStr">
        <is>
          <t>01112700</t>
        </is>
      </c>
      <c r="C19849" t="inlineStr">
        <is>
          <t>에스엘에스바이오</t>
        </is>
      </c>
      <c r="D19849" t="n">
        <v>1140526303</v>
      </c>
      <c r="E19849" t="n">
        <v>278155956</v>
      </c>
      <c r="F19849" t="n">
        <v>175864313</v>
      </c>
      <c r="G19849" t="n">
        <v>41384532</v>
      </c>
      <c r="H19849" t="n">
        <v>4</v>
      </c>
      <c r="I19849" t="n">
        <v>4.4</v>
      </c>
      <c r="J19849" t="n">
        <v>4.74</v>
      </c>
      <c r="K19849" t="n">
        <v>-47918284</v>
      </c>
      <c r="L19849" t="n">
        <v>49779355</v>
      </c>
      <c r="M19849" t="n">
        <v>57134316</v>
      </c>
      <c r="N19849" t="n">
        <v>-51121480</v>
      </c>
      <c r="O19849">
        <f>D19848</f>
      </c>
      <c r="P19849">
        <f>(E19849-F19849+G19849)/O19849*100</f>
      </c>
      <c r="Q19849">
        <f>H19848</f>
      </c>
      <c r="R19849">
        <f>I19848</f>
      </c>
      <c r="S19849">
        <f>H19849-H19848</f>
      </c>
      <c r="T19849">
        <f>I19849-I19848</f>
      </c>
      <c r="U19849">
        <f>(L19849-K19849)/(2*D19849*0.01)</f>
      </c>
      <c r="V19849">
        <f>(L19849+K19849)/(D19849*0.0001)</f>
      </c>
    </row>
    <row r="19850">
      <c r="A19850" t="n">
        <v>2025</v>
      </c>
      <c r="B19850" t="inlineStr">
        <is>
          <t>01112700</t>
        </is>
      </c>
      <c r="C19850" t="inlineStr">
        <is>
          <t>에스엘에스바이오</t>
        </is>
      </c>
      <c r="D19850" t="n">
        <v>1153637656</v>
      </c>
      <c r="E19850" t="n">
        <v>291372372</v>
      </c>
      <c r="F19850" t="n">
        <v>286639719</v>
      </c>
      <c r="G19850" t="n">
        <v>40984116</v>
      </c>
      <c r="H19850" t="n">
        <v>4.27</v>
      </c>
      <c r="I19850" t="n">
        <v>4.4</v>
      </c>
      <c r="J19850" t="n">
        <v>4.05</v>
      </c>
      <c r="K19850" t="n">
        <v>-43690507</v>
      </c>
      <c r="L19850" t="n">
        <v>120166054</v>
      </c>
      <c r="M19850" t="n">
        <v>48448024</v>
      </c>
      <c r="N19850" t="n">
        <v>-42409594</v>
      </c>
      <c r="O19850">
        <f>D19849</f>
      </c>
      <c r="P19850">
        <f>(E19850-F19850+G19850)/O19850*100</f>
      </c>
      <c r="Q19850">
        <f>H19849</f>
      </c>
      <c r="R19850">
        <f>I19849</f>
      </c>
      <c r="S19850">
        <f>H19850-H19849</f>
      </c>
      <c r="T19850">
        <f>I19850-I19849</f>
      </c>
      <c r="U19850">
        <f>(L19850-K19850)/(2*D19850*0.01)</f>
      </c>
    </row>
    <row r="19851">
      <c r="A19851" t="n">
        <v>2015</v>
      </c>
      <c r="B19851" t="inlineStr">
        <is>
          <t>01112889</t>
        </is>
      </c>
      <c r="C19851" t="inlineStr">
        <is>
          <t>피엔에이치테크</t>
        </is>
      </c>
      <c r="D19851" t="n">
        <v>179197000</v>
      </c>
      <c r="E19851" t="n">
        <v>69015000</v>
      </c>
      <c r="F19851" t="n">
        <v>50420000</v>
      </c>
      <c r="G19851" t="n">
        <v>6543000</v>
      </c>
      <c r="H19851" t="n">
        <v>2.39</v>
      </c>
      <c r="I19851" t="n">
        <v>3</v>
      </c>
      <c r="J19851" t="n">
        <v>9.18</v>
      </c>
      <c r="K19851" t="n">
        <v>-16602000</v>
      </c>
      <c r="L19851" t="n">
        <v>19671000</v>
      </c>
      <c r="M19851" t="n">
        <v>19364000</v>
      </c>
      <c r="N19851" t="n">
        <v>-16677000</v>
      </c>
      <c r="U19851">
        <f>(L19851-K19851)/(2*D19851*0.01)</f>
      </c>
      <c r="V19851">
        <f>(L19851+K19851)/(D19851*0.0001)</f>
      </c>
    </row>
    <row r="19852">
      <c r="A19852" t="n">
        <v>2016</v>
      </c>
      <c r="B19852" t="inlineStr">
        <is>
          <t>01112889</t>
        </is>
      </c>
      <c r="C19852" t="inlineStr">
        <is>
          <t>피엔에이치테크</t>
        </is>
      </c>
      <c r="D19852" t="n">
        <v>333495000</v>
      </c>
      <c r="E19852" t="n">
        <v>111737000</v>
      </c>
      <c r="F19852" t="n">
        <v>24376000</v>
      </c>
      <c r="G19852" t="n">
        <v>5477000</v>
      </c>
      <c r="H19852" t="n">
        <v>2.42</v>
      </c>
      <c r="I19852" t="n">
        <v>3</v>
      </c>
      <c r="K19852" t="n">
        <v>-23878242</v>
      </c>
      <c r="L19852" t="n">
        <v>27980230</v>
      </c>
      <c r="M19852" t="n">
        <v>27580036</v>
      </c>
      <c r="N19852" t="n">
        <v>-23978290</v>
      </c>
      <c r="O19852">
        <f>D19851</f>
      </c>
      <c r="P19852">
        <f>(E19852-F19852+G19852)/O19852*100</f>
      </c>
      <c r="Q19852">
        <f>H19851</f>
      </c>
      <c r="R19852">
        <f>I19851</f>
      </c>
      <c r="S19852">
        <f>H19852-H19851</f>
      </c>
      <c r="T19852">
        <f>I19852-I19851</f>
      </c>
      <c r="U19852">
        <f>(L19852-K19852)/(2*D19852*0.01)</f>
      </c>
      <c r="V19852">
        <f>(L19852+K19852)/(D19852*0.0001)</f>
      </c>
    </row>
    <row r="19853">
      <c r="A19853" t="n">
        <v>2017</v>
      </c>
      <c r="B19853" t="inlineStr">
        <is>
          <t>01112889</t>
        </is>
      </c>
      <c r="C19853" t="inlineStr">
        <is>
          <t>피엔에이치테크</t>
        </is>
      </c>
      <c r="D19853" t="n">
        <v>382095000</v>
      </c>
      <c r="F19853" t="n">
        <v>27473000</v>
      </c>
      <c r="O19853">
        <f>D19852</f>
      </c>
    </row>
    <row r="19854">
      <c r="A19854" t="n">
        <v>2019</v>
      </c>
      <c r="B19854" t="inlineStr">
        <is>
          <t>01112889</t>
        </is>
      </c>
      <c r="C19854" t="inlineStr">
        <is>
          <t>피엔에이치테크</t>
        </is>
      </c>
      <c r="D19854" t="n">
        <v>815511000</v>
      </c>
      <c r="E19854" t="n">
        <v>193697000</v>
      </c>
      <c r="F19854" t="n">
        <v>112879000</v>
      </c>
      <c r="G19854" t="n">
        <v>15100000</v>
      </c>
      <c r="H19854" t="n">
        <v>1.96</v>
      </c>
      <c r="I19854" t="n">
        <v>4.84</v>
      </c>
      <c r="J19854" t="n">
        <v>10.41</v>
      </c>
      <c r="K19854" t="n">
        <v>-76389000</v>
      </c>
      <c r="L19854" t="n">
        <v>90446000</v>
      </c>
      <c r="M19854" t="n">
        <v>86931000</v>
      </c>
      <c r="N19854" t="n">
        <v>-75169000</v>
      </c>
      <c r="U19854">
        <f>(L19854-K19854)/(2*D19854*0.01)</f>
      </c>
      <c r="V19854">
        <f>(L19854+K19854)/(D19854*0.0001)</f>
      </c>
    </row>
    <row r="19855">
      <c r="A19855" t="n">
        <v>2020</v>
      </c>
      <c r="B19855" t="inlineStr">
        <is>
          <t>01112889</t>
        </is>
      </c>
      <c r="C19855" t="inlineStr">
        <is>
          <t>피엔에이치테크</t>
        </is>
      </c>
      <c r="D19855" t="n">
        <v>1006320000</v>
      </c>
      <c r="E19855" t="n">
        <v>209029000</v>
      </c>
      <c r="F19855" t="n">
        <v>48863000</v>
      </c>
      <c r="G19855" t="n">
        <v>15308000</v>
      </c>
      <c r="H19855" t="n">
        <v>2.06</v>
      </c>
      <c r="I19855" t="n">
        <v>4.84</v>
      </c>
      <c r="J19855" t="n">
        <v>9.720000000000001</v>
      </c>
      <c r="K19855" t="n">
        <v>-88143000</v>
      </c>
      <c r="L19855" t="n">
        <v>103610000</v>
      </c>
      <c r="M19855" t="n">
        <v>99744000</v>
      </c>
      <c r="N19855" t="n">
        <v>-86811000</v>
      </c>
      <c r="O19855">
        <f>D19854</f>
      </c>
      <c r="P19855">
        <f>(E19855-F19855+G19855)/O19855*100</f>
      </c>
      <c r="Q19855">
        <f>H19854</f>
      </c>
      <c r="R19855">
        <f>I19854</f>
      </c>
      <c r="S19855">
        <f>H19855-H19854</f>
      </c>
      <c r="T19855">
        <f>I19855-I19854</f>
      </c>
      <c r="U19855">
        <f>(L19855-K19855)/(2*D19855*0.01)</f>
      </c>
      <c r="V19855">
        <f>(L19855+K19855)/(D19855*0.0001)</f>
      </c>
    </row>
    <row r="19856">
      <c r="A19856" t="n">
        <v>2021</v>
      </c>
      <c r="B19856" t="inlineStr">
        <is>
          <t>01112889</t>
        </is>
      </c>
      <c r="C19856" t="inlineStr">
        <is>
          <t>피엔에이치테크</t>
        </is>
      </c>
      <c r="D19856" t="n">
        <v>1558039000</v>
      </c>
      <c r="E19856" t="n">
        <v>275321000</v>
      </c>
      <c r="F19856" t="n">
        <v>13457000</v>
      </c>
      <c r="G19856" t="n">
        <v>19994000</v>
      </c>
      <c r="H19856" t="n">
        <v>2.61</v>
      </c>
      <c r="I19856" t="n">
        <v>4.84</v>
      </c>
      <c r="J19856" t="n">
        <v>9.02</v>
      </c>
      <c r="K19856" t="n">
        <v>-127304000</v>
      </c>
      <c r="L19856" t="n">
        <v>147924000</v>
      </c>
      <c r="M19856" t="n">
        <v>143321000</v>
      </c>
      <c r="N19856" t="n">
        <v>-126070000</v>
      </c>
      <c r="O19856">
        <f>D19855</f>
      </c>
      <c r="P19856">
        <f>(E19856-F19856+G19856)/O19856*100</f>
      </c>
      <c r="Q19856">
        <f>H19855</f>
      </c>
      <c r="R19856">
        <f>I19855</f>
      </c>
      <c r="S19856">
        <f>H19856-H19855</f>
      </c>
      <c r="T19856">
        <f>I19856-I19855</f>
      </c>
      <c r="U19856">
        <f>(L19856-K19856)/(2*D19856*0.01)</f>
      </c>
      <c r="V19856">
        <f>(L19856+K19856)/(D19856*0.0001)</f>
      </c>
    </row>
    <row r="19857">
      <c r="A19857" t="n">
        <v>2022</v>
      </c>
      <c r="B19857" t="inlineStr">
        <is>
          <t>01112889</t>
        </is>
      </c>
      <c r="C19857" t="inlineStr">
        <is>
          <t>피엔에이치테크</t>
        </is>
      </c>
      <c r="D19857" t="n">
        <v>1651456000</v>
      </c>
      <c r="E19857" t="n">
        <v>316231000</v>
      </c>
      <c r="F19857" t="n">
        <v>170864000</v>
      </c>
      <c r="G19857" t="n">
        <v>39205000</v>
      </c>
      <c r="H19857" t="n">
        <v>5.17</v>
      </c>
      <c r="I19857" t="n">
        <v>4.84</v>
      </c>
      <c r="J19857" t="n">
        <v>7.72</v>
      </c>
      <c r="K19857" t="n">
        <v>-113635000</v>
      </c>
      <c r="L19857" t="n">
        <v>129696000</v>
      </c>
      <c r="M19857" t="n">
        <v>129087000</v>
      </c>
      <c r="N19857" t="n">
        <v>-115199000</v>
      </c>
      <c r="O19857">
        <f>D19856</f>
      </c>
      <c r="P19857">
        <f>(E19857-F19857+G19857)/O19857*100</f>
      </c>
      <c r="Q19857">
        <f>H19856</f>
      </c>
      <c r="R19857">
        <f>I19856</f>
      </c>
      <c r="S19857">
        <f>H19857-H19856</f>
      </c>
      <c r="T19857">
        <f>I19857-I19856</f>
      </c>
      <c r="U19857">
        <f>(L19857-K19857)/(2*D19857*0.01)</f>
      </c>
      <c r="V19857">
        <f>(L19857+K19857)/(D19857*0.0001)</f>
      </c>
    </row>
    <row r="19858">
      <c r="A19858" t="n">
        <v>2023</v>
      </c>
      <c r="B19858" t="inlineStr">
        <is>
          <t>01112889</t>
        </is>
      </c>
      <c r="C19858" t="inlineStr">
        <is>
          <t>피엔에이치테크</t>
        </is>
      </c>
      <c r="D19858" t="n">
        <v>2355188000</v>
      </c>
      <c r="E19858" t="n">
        <v>317638000</v>
      </c>
      <c r="F19858" t="n">
        <v>71140000</v>
      </c>
      <c r="G19858" t="n">
        <v>81271000</v>
      </c>
      <c r="H19858" t="n">
        <v>4.18</v>
      </c>
      <c r="I19858" t="n">
        <v>4.84</v>
      </c>
      <c r="J19858" t="n">
        <v>6.63</v>
      </c>
      <c r="K19858" t="n">
        <v>-139892000</v>
      </c>
      <c r="L19858" t="n">
        <v>158773000</v>
      </c>
      <c r="M19858" t="n">
        <v>156415000</v>
      </c>
      <c r="N19858" t="n">
        <v>-140494000</v>
      </c>
      <c r="O19858">
        <f>D19857</f>
      </c>
      <c r="P19858">
        <f>(E19858-F19858+G19858)/O19858*100</f>
      </c>
      <c r="Q19858">
        <f>H19857</f>
      </c>
      <c r="R19858">
        <f>I19857</f>
      </c>
      <c r="S19858">
        <f>H19858-H19857</f>
      </c>
      <c r="T19858">
        <f>I19858-I19857</f>
      </c>
      <c r="U19858">
        <f>(L19858-K19858)/(2*D19858*0.01)</f>
      </c>
      <c r="V19858">
        <f>(L19858+K19858)/(D19858*0.0001)</f>
      </c>
    </row>
    <row r="19859">
      <c r="A19859" t="n">
        <v>2024</v>
      </c>
      <c r="B19859" t="inlineStr">
        <is>
          <t>01112889</t>
        </is>
      </c>
      <c r="C19859" t="inlineStr">
        <is>
          <t>피엔에이치테크</t>
        </is>
      </c>
      <c r="D19859" t="n">
        <v>4077751000</v>
      </c>
      <c r="E19859" t="n">
        <v>414459000</v>
      </c>
      <c r="F19859" t="n">
        <v>166909000</v>
      </c>
      <c r="G19859" t="n">
        <v>93878000</v>
      </c>
      <c r="H19859" t="n">
        <v>3.56</v>
      </c>
      <c r="I19859" t="n">
        <v>4.84</v>
      </c>
      <c r="J19859" t="n">
        <v>6.13</v>
      </c>
      <c r="K19859" t="n">
        <v>-224754000</v>
      </c>
      <c r="L19859" t="n">
        <v>253910000</v>
      </c>
      <c r="M19859" t="n">
        <v>248602000</v>
      </c>
      <c r="N19859" t="n">
        <v>-224490000</v>
      </c>
      <c r="O19859">
        <f>D19858</f>
      </c>
      <c r="P19859">
        <f>(E19859-F19859+G19859)/O19859*100</f>
      </c>
      <c r="Q19859">
        <f>H19858</f>
      </c>
      <c r="R19859">
        <f>I19858</f>
      </c>
      <c r="S19859">
        <f>H19859-H19858</f>
      </c>
      <c r="T19859">
        <f>I19859-I19858</f>
      </c>
      <c r="U19859">
        <f>(L19859-K19859)/(2*D19859*0.01)</f>
      </c>
      <c r="V19859">
        <f>(L19859+K19859)/(D19859*0.0001)</f>
      </c>
    </row>
    <row r="19860">
      <c r="A19860" t="n">
        <v>2025</v>
      </c>
      <c r="B19860" t="inlineStr">
        <is>
          <t>01112889</t>
        </is>
      </c>
      <c r="C19860" t="inlineStr">
        <is>
          <t>피엔에이치테크</t>
        </is>
      </c>
      <c r="D19860" t="n">
        <v>4097563000</v>
      </c>
      <c r="E19860" t="n">
        <v>587148000</v>
      </c>
      <c r="F19860" t="n">
        <v>153923000</v>
      </c>
      <c r="G19860" t="n">
        <v>138171000</v>
      </c>
      <c r="H19860" t="n">
        <v>3.91</v>
      </c>
      <c r="I19860" t="n">
        <v>4.84</v>
      </c>
      <c r="J19860" t="n">
        <v>5.74</v>
      </c>
      <c r="K19860" t="n">
        <v>-211947000</v>
      </c>
      <c r="L19860" t="n">
        <v>239891000</v>
      </c>
      <c r="M19860" t="n">
        <v>235720000</v>
      </c>
      <c r="N19860" t="n">
        <v>-212338000</v>
      </c>
      <c r="O19860">
        <f>D19859</f>
      </c>
      <c r="P19860">
        <f>(E19860-F19860+G19860)/O19860*100</f>
      </c>
      <c r="Q19860">
        <f>H19859</f>
      </c>
      <c r="R19860">
        <f>I19859</f>
      </c>
      <c r="S19860">
        <f>H19860-H19859</f>
      </c>
      <c r="T19860">
        <f>I19860-I19859</f>
      </c>
      <c r="U19860">
        <f>(L19860-K19860)/(2*D19860*0.01)</f>
      </c>
      <c r="V19860">
        <f>(L19860+K19860)/(D19860*0.0001)</f>
      </c>
    </row>
    <row r="19861">
      <c r="A19861" t="n">
        <v>2023</v>
      </c>
      <c r="B19861" t="inlineStr">
        <is>
          <t>01113499</t>
        </is>
      </c>
      <c r="C19861" t="inlineStr">
        <is>
          <t>아이티센피엔에스</t>
        </is>
      </c>
      <c r="D19861" t="n">
        <v>13948000000</v>
      </c>
      <c r="E19861" t="n">
        <v>659000000</v>
      </c>
      <c r="F19861" t="n">
        <v>1063000000</v>
      </c>
      <c r="G19861" t="n">
        <v>558000000</v>
      </c>
      <c r="H19861" t="n">
        <v>3</v>
      </c>
      <c r="I19861" t="n">
        <v>2.5</v>
      </c>
      <c r="J19861" t="n">
        <v>12</v>
      </c>
      <c r="K19861" t="n">
        <v>-1135000000</v>
      </c>
      <c r="M19861" t="n">
        <v>487000000</v>
      </c>
    </row>
    <row r="19862">
      <c r="A19862" t="n">
        <v>2024</v>
      </c>
      <c r="B19862" t="inlineStr">
        <is>
          <t>01113499</t>
        </is>
      </c>
      <c r="C19862" t="inlineStr">
        <is>
          <t>아이티센피엔에스</t>
        </is>
      </c>
      <c r="D19862" t="n">
        <v>18768000000</v>
      </c>
      <c r="E19862" t="n">
        <v>1206000000</v>
      </c>
      <c r="F19862" t="n">
        <v>1162000000</v>
      </c>
      <c r="G19862" t="n">
        <v>748000000</v>
      </c>
      <c r="H19862" t="n">
        <v>3.5</v>
      </c>
      <c r="I19862" t="n">
        <v>3.5</v>
      </c>
      <c r="J19862" t="n">
        <v>11</v>
      </c>
      <c r="O19862">
        <f>D19861</f>
      </c>
      <c r="P19862">
        <f>(E19862-F19862+G19862)/O19862*100</f>
      </c>
      <c r="Q19862">
        <f>H19861</f>
      </c>
      <c r="R19862">
        <f>I19861</f>
      </c>
      <c r="S19862">
        <f>H19862-H19861</f>
      </c>
      <c r="T19862">
        <f>I19862-I19861</f>
      </c>
    </row>
    <row r="19863">
      <c r="A19863" t="n">
        <v>2017</v>
      </c>
      <c r="B19863" t="inlineStr">
        <is>
          <t>01113718</t>
        </is>
      </c>
      <c r="C19863" t="inlineStr">
        <is>
          <t>올릭스</t>
        </is>
      </c>
      <c r="D19863" t="n">
        <v>282380000</v>
      </c>
    </row>
    <row r="19864">
      <c r="A19864" t="n">
        <v>2018</v>
      </c>
      <c r="B19864" t="inlineStr">
        <is>
          <t>01113718</t>
        </is>
      </c>
      <c r="C19864" t="inlineStr">
        <is>
          <t>올릭스</t>
        </is>
      </c>
      <c r="D19864" t="n">
        <v>544314000</v>
      </c>
      <c r="E19864" t="n">
        <v>126262000</v>
      </c>
      <c r="F19864" t="n">
        <v>54791000</v>
      </c>
      <c r="G19864" t="n">
        <v>10681000</v>
      </c>
      <c r="H19864" t="n">
        <v>3.53</v>
      </c>
      <c r="I19864" t="n">
        <v>5.58</v>
      </c>
      <c r="K19864" t="n">
        <v>-44063000</v>
      </c>
      <c r="L19864" t="n">
        <v>50503000</v>
      </c>
      <c r="M19864" t="n">
        <v>49743000</v>
      </c>
      <c r="N19864" t="n">
        <v>-44233000</v>
      </c>
      <c r="O19864">
        <f>D19863</f>
      </c>
      <c r="P19864">
        <f>(E19864-F19864+G19864)/O19864*100</f>
      </c>
      <c r="U19864">
        <f>(L19864-K19864)/(2*D19864*0.01)</f>
      </c>
      <c r="V19864">
        <f>(L19864+K19864)/(D19864*0.0001)</f>
      </c>
    </row>
    <row r="19865">
      <c r="A19865" t="n">
        <v>2019</v>
      </c>
      <c r="B19865" t="inlineStr">
        <is>
          <t>01113718</t>
        </is>
      </c>
      <c r="C19865" t="inlineStr">
        <is>
          <t>올릭스</t>
        </is>
      </c>
      <c r="D19865" t="n">
        <v>1098868000</v>
      </c>
      <c r="E19865" t="n">
        <v>274723000</v>
      </c>
      <c r="F19865" t="n">
        <v>40981000</v>
      </c>
      <c r="G19865" t="n">
        <v>18344000</v>
      </c>
      <c r="H19865" t="n">
        <v>3.15</v>
      </c>
      <c r="I19865" t="n">
        <v>5.5</v>
      </c>
      <c r="K19865" t="n">
        <v>-88085000</v>
      </c>
      <c r="L19865" t="n">
        <v>100821000</v>
      </c>
      <c r="M19865" t="n">
        <v>98950000</v>
      </c>
      <c r="N19865" t="n">
        <v>-88142000</v>
      </c>
      <c r="O19865">
        <f>D19864</f>
      </c>
      <c r="P19865">
        <f>(E19865-F19865+G19865)/O19865*100</f>
      </c>
      <c r="Q19865">
        <f>H19864</f>
      </c>
      <c r="R19865">
        <f>I19864</f>
      </c>
      <c r="S19865">
        <f>H19865-H19864</f>
      </c>
      <c r="T19865">
        <f>I19865-I19864</f>
      </c>
      <c r="U19865">
        <f>(L19865-K19865)/(2*D19865*0.01)</f>
      </c>
      <c r="V19865">
        <f>(L19865+K19865)/(D19865*0.0001)</f>
      </c>
    </row>
    <row r="19866">
      <c r="A19866" t="n">
        <v>2020</v>
      </c>
      <c r="B19866" t="inlineStr">
        <is>
          <t>01113718</t>
        </is>
      </c>
      <c r="C19866" t="inlineStr">
        <is>
          <t>올릭스</t>
        </is>
      </c>
      <c r="D19866" t="n">
        <v>1681771000</v>
      </c>
      <c r="E19866" t="n">
        <v>451136000</v>
      </c>
      <c r="F19866" t="n">
        <v>141603000</v>
      </c>
      <c r="G19866" t="n">
        <v>33163000</v>
      </c>
      <c r="H19866" t="n">
        <v>3.2</v>
      </c>
      <c r="I19866" t="n">
        <v>5.59</v>
      </c>
      <c r="O19866">
        <f>D19865</f>
      </c>
      <c r="P19866">
        <f>(E19866-F19866+G19866)/O19866*100</f>
      </c>
      <c r="Q19866">
        <f>H19865</f>
      </c>
      <c r="R19866">
        <f>I19865</f>
      </c>
      <c r="S19866">
        <f>H19866-H19865</f>
      </c>
      <c r="T19866">
        <f>I19866-I19865</f>
      </c>
    </row>
    <row r="19867">
      <c r="A19867" t="n">
        <v>2021</v>
      </c>
      <c r="B19867" t="inlineStr">
        <is>
          <t>01113718</t>
        </is>
      </c>
      <c r="C19867" t="inlineStr">
        <is>
          <t>올릭스</t>
        </is>
      </c>
      <c r="D19867" t="n">
        <v>2483862000</v>
      </c>
      <c r="E19867" t="n">
        <v>567501000</v>
      </c>
      <c r="F19867" t="n">
        <v>54503000</v>
      </c>
      <c r="G19867" t="n">
        <v>51668000</v>
      </c>
      <c r="H19867" t="n">
        <v>3.86</v>
      </c>
      <c r="I19867" t="n">
        <v>4.74</v>
      </c>
      <c r="J19867" t="n">
        <v>9.455</v>
      </c>
      <c r="K19867" t="n">
        <v>-236204000</v>
      </c>
      <c r="L19867" t="n">
        <v>274112000</v>
      </c>
      <c r="M19867" t="n">
        <v>272202000</v>
      </c>
      <c r="N19867" t="n">
        <v>-237628000</v>
      </c>
      <c r="O19867">
        <f>D19866</f>
      </c>
      <c r="P19867">
        <f>(E19867-F19867+G19867)/O19867*100</f>
      </c>
      <c r="Q19867">
        <f>H19866</f>
      </c>
      <c r="R19867">
        <f>I19866</f>
      </c>
      <c r="S19867">
        <f>H19867-H19866</f>
      </c>
      <c r="T19867">
        <f>I19867-I19866</f>
      </c>
      <c r="U19867">
        <f>(L19867-K19867)/(2*D19867*0.01)</f>
      </c>
      <c r="V19867">
        <f>(L19867+K19867)/(D19867*0.0001)</f>
      </c>
    </row>
    <row r="19868">
      <c r="A19868" t="n">
        <v>2022</v>
      </c>
      <c r="B19868" t="inlineStr">
        <is>
          <t>01113718</t>
        </is>
      </c>
      <c r="C19868" t="inlineStr">
        <is>
          <t>올릭스</t>
        </is>
      </c>
      <c r="D19868" t="n">
        <v>2037003000</v>
      </c>
      <c r="E19868" t="n">
        <v>724342000</v>
      </c>
      <c r="F19868" t="n">
        <v>309498000</v>
      </c>
      <c r="G19868" t="n">
        <v>88316000</v>
      </c>
      <c r="H19868" t="n">
        <v>6.1</v>
      </c>
      <c r="I19868" t="n">
        <v>5</v>
      </c>
      <c r="J19868" t="n">
        <v>7.41</v>
      </c>
      <c r="K19868" t="n">
        <v>-154303000</v>
      </c>
      <c r="L19868" t="n">
        <v>176250000</v>
      </c>
      <c r="M19868" t="n">
        <v>174584000</v>
      </c>
      <c r="N19868" t="n">
        <v>-155627000</v>
      </c>
      <c r="O19868">
        <f>D19867</f>
      </c>
      <c r="P19868">
        <f>(E19868-F19868+G19868)/O19868*100</f>
      </c>
      <c r="Q19868">
        <f>H19867</f>
      </c>
      <c r="R19868">
        <f>I19867</f>
      </c>
      <c r="S19868">
        <f>H19868-H19867</f>
      </c>
      <c r="T19868">
        <f>I19868-I19867</f>
      </c>
      <c r="U19868">
        <f>(L19868-K19868)/(2*D19868*0.01)</f>
      </c>
      <c r="V19868">
        <f>(L19868+K19868)/(D19868*0.0001)</f>
      </c>
    </row>
    <row r="19869">
      <c r="A19869" t="n">
        <v>2023</v>
      </c>
      <c r="B19869" t="inlineStr">
        <is>
          <t>01113718</t>
        </is>
      </c>
      <c r="C19869" t="inlineStr">
        <is>
          <t>올릭스</t>
        </is>
      </c>
      <c r="D19869" t="n">
        <v>3262972000</v>
      </c>
      <c r="E19869" t="n">
        <v>490098000</v>
      </c>
      <c r="F19869" t="n">
        <v>82163000</v>
      </c>
      <c r="G19869" t="n">
        <v>118039000</v>
      </c>
      <c r="H19869" t="n">
        <v>5.18</v>
      </c>
      <c r="I19869" t="n">
        <v>5</v>
      </c>
      <c r="J19869" t="n">
        <v>7.284</v>
      </c>
      <c r="K19869" t="n">
        <v>-212633000</v>
      </c>
      <c r="L19869" t="n">
        <v>240969000</v>
      </c>
      <c r="M19869" t="n">
        <v>239292000</v>
      </c>
      <c r="N19869" t="n">
        <v>-215127000</v>
      </c>
      <c r="O19869">
        <f>D19868</f>
      </c>
      <c r="P19869">
        <f>(E19869-F19869+G19869)/O19869*100</f>
      </c>
      <c r="Q19869">
        <f>H19868</f>
      </c>
      <c r="R19869">
        <f>I19868</f>
      </c>
      <c r="S19869">
        <f>H19869-H19868</f>
      </c>
      <c r="T19869">
        <f>I19869-I19868</f>
      </c>
      <c r="U19869">
        <f>(L19869-K19869)/(2*D19869*0.01)</f>
      </c>
      <c r="V19869">
        <f>(L19869+K19869)/(D19869*0.0001)</f>
      </c>
    </row>
    <row r="19870">
      <c r="A19870" t="n">
        <v>2024</v>
      </c>
      <c r="B19870" t="inlineStr">
        <is>
          <t>01113718</t>
        </is>
      </c>
      <c r="C19870" t="inlineStr">
        <is>
          <t>올릭스</t>
        </is>
      </c>
      <c r="D19870" t="n">
        <v>4763112000</v>
      </c>
      <c r="E19870" t="n">
        <v>642330000</v>
      </c>
      <c r="F19870" t="n">
        <v>220292000</v>
      </c>
      <c r="G19870" t="n">
        <v>160643000</v>
      </c>
      <c r="H19870" t="n">
        <v>4.54</v>
      </c>
      <c r="I19870" t="n">
        <v>5</v>
      </c>
      <c r="J19870" t="n">
        <v>6.905</v>
      </c>
      <c r="K19870" t="n">
        <v>-296367000</v>
      </c>
      <c r="L19870" t="n">
        <v>335096000</v>
      </c>
      <c r="M19870" t="n">
        <v>330615000</v>
      </c>
      <c r="N19870" t="n">
        <v>-298131000</v>
      </c>
      <c r="O19870">
        <f>D19869</f>
      </c>
      <c r="P19870">
        <f>(E19870-F19870+G19870)/O19870*100</f>
      </c>
      <c r="Q19870">
        <f>H19869</f>
      </c>
      <c r="R19870">
        <f>I19869</f>
      </c>
      <c r="S19870">
        <f>H19870-H19869</f>
      </c>
      <c r="T19870">
        <f>I19870-I19869</f>
      </c>
      <c r="U19870">
        <f>(L19870-K19870)/(2*D19870*0.01)</f>
      </c>
      <c r="V19870">
        <f>(L19870+K19870)/(D19870*0.0001)</f>
      </c>
    </row>
    <row r="19871">
      <c r="A19871" t="n">
        <v>2025</v>
      </c>
      <c r="B19871" t="inlineStr">
        <is>
          <t>01113718</t>
        </is>
      </c>
      <c r="C19871" t="inlineStr">
        <is>
          <t>올릭스</t>
        </is>
      </c>
      <c r="D19871" t="n">
        <v>6495807000</v>
      </c>
      <c r="E19871" t="n">
        <v>763658000</v>
      </c>
      <c r="F19871" t="n">
        <v>142471000</v>
      </c>
      <c r="G19871" t="n">
        <v>205827000</v>
      </c>
      <c r="H19871" t="n">
        <v>4.72</v>
      </c>
      <c r="I19871" t="n">
        <v>5</v>
      </c>
      <c r="J19871" t="n">
        <v>6.183</v>
      </c>
      <c r="K19871" t="n">
        <v>406428000</v>
      </c>
      <c r="L19871" t="n">
        <v>-362975000</v>
      </c>
      <c r="M19871" t="n">
        <v>401817000</v>
      </c>
      <c r="N19871" t="n">
        <v>-365790000</v>
      </c>
      <c r="O19871">
        <f>D19870</f>
      </c>
      <c r="P19871">
        <f>(E19871-F19871+G19871)/O19871*100</f>
      </c>
      <c r="Q19871">
        <f>H19870</f>
      </c>
      <c r="R19871">
        <f>I19870</f>
      </c>
      <c r="S19871">
        <f>H19871-H19870</f>
      </c>
      <c r="T19871">
        <f>I19871-I19870</f>
      </c>
      <c r="V19871">
        <f>(L19871+K19871)/(D19871*0.0001)</f>
      </c>
    </row>
    <row r="19872">
      <c r="A19872" t="n">
        <v>2017</v>
      </c>
      <c r="B19872" t="inlineStr">
        <is>
          <t>01113754</t>
        </is>
      </c>
      <c r="C19872" t="inlineStr">
        <is>
          <t>티이엠씨씨엔에스</t>
        </is>
      </c>
      <c r="D19872" t="n">
        <v>757299000</v>
      </c>
      <c r="E19872" t="n">
        <v>17253000</v>
      </c>
      <c r="H19872" t="n">
        <v>3.32</v>
      </c>
      <c r="I19872" t="n">
        <v>7.33</v>
      </c>
      <c r="J19872" t="n">
        <v>9.69</v>
      </c>
      <c r="K19872" t="n">
        <v>-9567000</v>
      </c>
      <c r="L19872" t="n">
        <v>9567000</v>
      </c>
      <c r="M19872" t="n">
        <v>9098000</v>
      </c>
      <c r="N19872" t="n">
        <v>-7886000</v>
      </c>
      <c r="U19872">
        <f>(L19872-K19872)/(2*D19872*0.01)</f>
      </c>
    </row>
    <row r="19873">
      <c r="A19873" t="n">
        <v>2021</v>
      </c>
      <c r="B19873" t="inlineStr">
        <is>
          <t>01113754</t>
        </is>
      </c>
      <c r="C19873" t="inlineStr">
        <is>
          <t>티이엠씨씨엔에스</t>
        </is>
      </c>
      <c r="D19873" t="n">
        <v>398986000</v>
      </c>
      <c r="E19873" t="n">
        <v>105016000</v>
      </c>
      <c r="F19873" t="n">
        <v>2000000</v>
      </c>
      <c r="G19873" t="n">
        <v>6788000</v>
      </c>
      <c r="H19873" t="n">
        <v>2.92</v>
      </c>
      <c r="I19873" t="n">
        <v>2.85</v>
      </c>
      <c r="K19873" t="n">
        <v>-24891000</v>
      </c>
      <c r="L19873" t="n">
        <v>27688000</v>
      </c>
      <c r="U19873">
        <f>(L19873-K19873)/(2*D19873*0.01)</f>
      </c>
      <c r="V19873">
        <f>(L19873+K19873)/(D19873*0.0001)</f>
      </c>
    </row>
    <row r="19874">
      <c r="A19874" t="n">
        <v>2022</v>
      </c>
      <c r="B19874" t="inlineStr">
        <is>
          <t>01113754</t>
        </is>
      </c>
      <c r="C19874" t="inlineStr">
        <is>
          <t>티이엠씨씨엔에스</t>
        </is>
      </c>
      <c r="D19874" t="n">
        <v>312665000</v>
      </c>
      <c r="E19874" t="n">
        <v>97846000</v>
      </c>
      <c r="F19874" t="n">
        <v>3000000</v>
      </c>
      <c r="G19874" t="n">
        <v>10400000</v>
      </c>
      <c r="H19874" t="n">
        <v>5.55</v>
      </c>
      <c r="I19874" t="n">
        <v>2.95</v>
      </c>
      <c r="O19874">
        <f>D19873</f>
      </c>
      <c r="P19874">
        <f>(E19874-F19874+G19874)/O19874*100</f>
      </c>
      <c r="Q19874">
        <f>H19873</f>
      </c>
      <c r="R19874">
        <f>I19873</f>
      </c>
      <c r="S19874">
        <f>H19874-H19873</f>
      </c>
      <c r="T19874">
        <f>I19874-I19873</f>
      </c>
    </row>
    <row r="19875">
      <c r="A19875" t="n">
        <v>2023</v>
      </c>
      <c r="B19875" t="inlineStr">
        <is>
          <t>01113754</t>
        </is>
      </c>
      <c r="C19875" t="inlineStr">
        <is>
          <t>티이엠씨씨엔에스</t>
        </is>
      </c>
      <c r="D19875" t="n">
        <v>388627000</v>
      </c>
      <c r="E19875" t="n">
        <v>101710000</v>
      </c>
      <c r="F19875" t="n">
        <v>62000000</v>
      </c>
      <c r="G19875" t="n">
        <v>14689000</v>
      </c>
      <c r="H19875" t="n">
        <v>4.26</v>
      </c>
      <c r="I19875" t="n">
        <v>3.49</v>
      </c>
      <c r="K19875" t="n">
        <v>-22291000</v>
      </c>
      <c r="L19875" t="n">
        <v>24522000</v>
      </c>
      <c r="O19875">
        <f>D19874</f>
      </c>
      <c r="P19875">
        <f>(E19875-F19875+G19875)/O19875*100</f>
      </c>
      <c r="Q19875">
        <f>H19874</f>
      </c>
      <c r="R19875">
        <f>I19874</f>
      </c>
      <c r="S19875">
        <f>H19875-H19874</f>
      </c>
      <c r="T19875">
        <f>I19875-I19874</f>
      </c>
      <c r="U19875">
        <f>(L19875-K19875)/(2*D19875*0.01)</f>
      </c>
      <c r="V19875">
        <f>(L19875+K19875)/(D19875*0.0001)</f>
      </c>
    </row>
    <row r="19876">
      <c r="A19876" t="n">
        <v>2024</v>
      </c>
      <c r="B19876" t="inlineStr">
        <is>
          <t>01113754</t>
        </is>
      </c>
      <c r="C19876" t="inlineStr">
        <is>
          <t>티이엠씨씨엔에스</t>
        </is>
      </c>
      <c r="D19876" t="n">
        <v>339577000</v>
      </c>
      <c r="E19876" t="n">
        <v>111333000</v>
      </c>
      <c r="F19876" t="n">
        <v>43000000</v>
      </c>
      <c r="G19876" t="n">
        <v>15372000</v>
      </c>
      <c r="H19876" t="n">
        <v>3.91</v>
      </c>
      <c r="I19876" t="n">
        <v>3.46</v>
      </c>
      <c r="K19876" t="n">
        <v>74364000</v>
      </c>
      <c r="L19876" t="n">
        <v>74364000</v>
      </c>
      <c r="O19876">
        <f>D19875</f>
      </c>
      <c r="P19876">
        <f>(E19876-F19876+G19876)/O19876*100</f>
      </c>
      <c r="Q19876">
        <f>H19875</f>
      </c>
      <c r="R19876">
        <f>I19875</f>
      </c>
      <c r="S19876">
        <f>H19876-H19875</f>
      </c>
      <c r="T19876">
        <f>I19876-I19875</f>
      </c>
    </row>
    <row r="19877">
      <c r="A19877" t="n">
        <v>2015</v>
      </c>
      <c r="B19877" t="inlineStr">
        <is>
          <t>01115044</t>
        </is>
      </c>
      <c r="C19877" t="inlineStr">
        <is>
          <t>안지오랩</t>
        </is>
      </c>
      <c r="D19877" t="n">
        <v>374037475</v>
      </c>
    </row>
    <row r="19878">
      <c r="A19878" t="n">
        <v>2016</v>
      </c>
      <c r="B19878" t="inlineStr">
        <is>
          <t>01115044</t>
        </is>
      </c>
      <c r="C19878" t="inlineStr">
        <is>
          <t>안지오랩</t>
        </is>
      </c>
      <c r="D19878" t="n">
        <v>445025828</v>
      </c>
      <c r="F19878" t="n">
        <v>11555820</v>
      </c>
      <c r="O19878">
        <f>D19877</f>
      </c>
    </row>
    <row r="19879">
      <c r="A19879" t="n">
        <v>2017</v>
      </c>
      <c r="B19879" t="inlineStr">
        <is>
          <t>01115044</t>
        </is>
      </c>
      <c r="C19879" t="inlineStr">
        <is>
          <t>안지오랩</t>
        </is>
      </c>
      <c r="D19879" t="n">
        <v>440780253</v>
      </c>
      <c r="F19879" t="n">
        <v>95082242</v>
      </c>
      <c r="O19879">
        <f>D19878</f>
      </c>
    </row>
    <row r="19880">
      <c r="A19880" t="n">
        <v>2018</v>
      </c>
      <c r="B19880" t="inlineStr">
        <is>
          <t>01115044</t>
        </is>
      </c>
      <c r="C19880" t="inlineStr">
        <is>
          <t>안지오랩</t>
        </is>
      </c>
      <c r="D19880" t="n">
        <v>586215383</v>
      </c>
      <c r="E19880" t="n">
        <v>115918620</v>
      </c>
      <c r="F19880" t="n">
        <v>23223689</v>
      </c>
      <c r="G19880" t="n">
        <v>4702356</v>
      </c>
      <c r="H19880" t="n">
        <v>2.63</v>
      </c>
      <c r="I19880" t="n">
        <v>3.41</v>
      </c>
      <c r="O19880">
        <f>D19879</f>
      </c>
      <c r="P19880">
        <f>(E19880-F19880+G19880)/O19880*100</f>
      </c>
    </row>
    <row r="19881">
      <c r="A19881" t="n">
        <v>2019</v>
      </c>
      <c r="B19881" t="inlineStr">
        <is>
          <t>01115044</t>
        </is>
      </c>
      <c r="C19881" t="inlineStr">
        <is>
          <t>안지오랩</t>
        </is>
      </c>
      <c r="D19881" t="n">
        <v>733164028</v>
      </c>
      <c r="E19881" t="n">
        <v>86679720</v>
      </c>
      <c r="F19881" t="n">
        <v>7506819</v>
      </c>
      <c r="G19881" t="n">
        <v>15173184</v>
      </c>
      <c r="H19881" t="n">
        <v>2.27</v>
      </c>
      <c r="I19881" t="n">
        <v>3.39</v>
      </c>
      <c r="K19881" t="n">
        <v>-22227803</v>
      </c>
      <c r="L19881" t="n">
        <v>25276072</v>
      </c>
      <c r="M19881" t="n">
        <v>25112121</v>
      </c>
      <c r="N19881" t="n">
        <v>-22507681</v>
      </c>
      <c r="O19881">
        <f>D19880</f>
      </c>
      <c r="P19881">
        <f>(E19881-F19881+G19881)/O19881*100</f>
      </c>
      <c r="Q19881">
        <f>H19880</f>
      </c>
      <c r="R19881">
        <f>I19880</f>
      </c>
      <c r="S19881">
        <f>H19881-H19880</f>
      </c>
      <c r="T19881">
        <f>I19881-I19880</f>
      </c>
      <c r="U19881">
        <f>(L19881-K19881)/(2*D19881*0.01)</f>
      </c>
      <c r="V19881">
        <f>(L19881+K19881)/(D19881*0.0001)</f>
      </c>
    </row>
    <row r="19882">
      <c r="A19882" t="n">
        <v>2020</v>
      </c>
      <c r="B19882" t="inlineStr">
        <is>
          <t>01115044</t>
        </is>
      </c>
      <c r="C19882" t="inlineStr">
        <is>
          <t>안지오랩</t>
        </is>
      </c>
      <c r="D19882" t="n">
        <v>885424747</v>
      </c>
      <c r="E19882" t="n">
        <v>97404264</v>
      </c>
      <c r="F19882" t="n">
        <v>32913299</v>
      </c>
      <c r="G19882" t="n">
        <v>16367316</v>
      </c>
      <c r="H19882" t="n">
        <v>2.25</v>
      </c>
      <c r="I19882" t="n">
        <v>3.55</v>
      </c>
      <c r="K19882" t="n">
        <v>-26387632</v>
      </c>
      <c r="L19882" t="n">
        <v>29910538</v>
      </c>
      <c r="M19882" t="n">
        <v>29713107</v>
      </c>
      <c r="N19882" t="n">
        <v>-26717380</v>
      </c>
      <c r="O19882">
        <f>D19881</f>
      </c>
      <c r="P19882">
        <f>(E19882-F19882+G19882)/O19882*100</f>
      </c>
      <c r="Q19882">
        <f>H19881</f>
      </c>
      <c r="R19882">
        <f>I19881</f>
      </c>
      <c r="S19882">
        <f>H19882-H19881</f>
      </c>
      <c r="T19882">
        <f>I19882-I19881</f>
      </c>
      <c r="U19882">
        <f>(L19882-K19882)/(2*D19882*0.01)</f>
      </c>
      <c r="V19882">
        <f>(L19882+K19882)/(D19882*0.0001)</f>
      </c>
    </row>
    <row r="19883">
      <c r="A19883" t="n">
        <v>2021</v>
      </c>
      <c r="B19883" t="inlineStr">
        <is>
          <t>01115044</t>
        </is>
      </c>
      <c r="C19883" t="inlineStr">
        <is>
          <t>안지오랩</t>
        </is>
      </c>
      <c r="D19883" t="n">
        <v>885966672</v>
      </c>
      <c r="E19883" t="n">
        <v>104274336</v>
      </c>
      <c r="F19883" t="n">
        <v>90858490</v>
      </c>
      <c r="G19883" t="n">
        <v>19602912</v>
      </c>
      <c r="H19883" t="n">
        <v>2.9</v>
      </c>
      <c r="I19883" t="n">
        <v>3.68</v>
      </c>
      <c r="K19883" t="n">
        <v>-26488876</v>
      </c>
      <c r="L19883" t="n">
        <v>30349552</v>
      </c>
      <c r="M19883" t="n">
        <v>30341480</v>
      </c>
      <c r="N19883" t="n">
        <v>-26969260</v>
      </c>
      <c r="O19883">
        <f>D19882</f>
      </c>
      <c r="P19883">
        <f>(E19883-F19883+G19883)/O19883*100</f>
      </c>
      <c r="Q19883">
        <f>H19882</f>
      </c>
      <c r="R19883">
        <f>I19882</f>
      </c>
      <c r="S19883">
        <f>H19883-H19882</f>
      </c>
      <c r="T19883">
        <f>I19883-I19882</f>
      </c>
      <c r="U19883">
        <f>(L19883-K19883)/(2*D19883*0.01)</f>
      </c>
      <c r="V19883">
        <f>(L19883+K19883)/(D19883*0.0001)</f>
      </c>
    </row>
    <row r="19884">
      <c r="A19884" t="n">
        <v>2022</v>
      </c>
      <c r="B19884" t="inlineStr">
        <is>
          <t>01115044</t>
        </is>
      </c>
      <c r="C19884" t="inlineStr">
        <is>
          <t>안지오랩</t>
        </is>
      </c>
      <c r="D19884" t="n">
        <v>615412501</v>
      </c>
      <c r="E19884" t="n">
        <v>75868356</v>
      </c>
      <c r="F19884" t="n">
        <v>374321648</v>
      </c>
      <c r="G19884" t="n">
        <v>25352340</v>
      </c>
      <c r="H19884" t="n">
        <v>5.24</v>
      </c>
      <c r="I19884" t="n">
        <v>3.41</v>
      </c>
      <c r="J19884" t="n">
        <v>3.834</v>
      </c>
      <c r="K19884" t="n">
        <v>-23691996</v>
      </c>
      <c r="L19884" t="n">
        <v>23691996</v>
      </c>
      <c r="M19884" t="n">
        <v>24265589</v>
      </c>
      <c r="N19884" t="n">
        <v>-22152245</v>
      </c>
      <c r="O19884">
        <f>D19883</f>
      </c>
      <c r="P19884">
        <f>(E19884-F19884+G19884)/O19884*100</f>
      </c>
      <c r="Q19884">
        <f>H19883</f>
      </c>
      <c r="R19884">
        <f>I19883</f>
      </c>
      <c r="S19884">
        <f>H19884-H19883</f>
      </c>
      <c r="T19884">
        <f>I19884-I19883</f>
      </c>
      <c r="U19884">
        <f>(L19884-K19884)/(2*D19884*0.01)</f>
      </c>
    </row>
    <row r="19885">
      <c r="A19885" t="n">
        <v>2023</v>
      </c>
      <c r="B19885" t="inlineStr">
        <is>
          <t>01115044</t>
        </is>
      </c>
      <c r="C19885" t="inlineStr">
        <is>
          <t>안지오랩</t>
        </is>
      </c>
      <c r="D19885" t="n">
        <v>739185913</v>
      </c>
      <c r="E19885" t="n">
        <v>83782236</v>
      </c>
      <c r="F19885" t="n">
        <v>5408486</v>
      </c>
      <c r="G19885" t="n">
        <v>29274132</v>
      </c>
      <c r="H19885" t="n">
        <v>4.34</v>
      </c>
      <c r="I19885" t="n">
        <v>3.41</v>
      </c>
      <c r="J19885" t="n">
        <v>4.1</v>
      </c>
      <c r="K19885" t="n">
        <v>-27562750</v>
      </c>
      <c r="L19885" t="n">
        <v>30797956</v>
      </c>
      <c r="M19885" t="n">
        <v>31257080</v>
      </c>
      <c r="N19885" t="n">
        <v>-28447958</v>
      </c>
      <c r="O19885">
        <f>D19884</f>
      </c>
      <c r="P19885">
        <f>(E19885-F19885+G19885)/O19885*100</f>
      </c>
      <c r="Q19885">
        <f>H19884</f>
      </c>
      <c r="R19885">
        <f>I19884</f>
      </c>
      <c r="S19885">
        <f>H19885-H19884</f>
      </c>
      <c r="T19885">
        <f>I19885-I19884</f>
      </c>
      <c r="U19885">
        <f>(L19885-K19885)/(2*D19885*0.01)</f>
      </c>
      <c r="V19885">
        <f>(L19885+K19885)/(D19885*0.0001)</f>
      </c>
    </row>
    <row r="19886">
      <c r="A19886" t="n">
        <v>2024</v>
      </c>
      <c r="B19886" t="inlineStr">
        <is>
          <t>01115044</t>
        </is>
      </c>
      <c r="C19886" t="inlineStr">
        <is>
          <t>안지오랩</t>
        </is>
      </c>
      <c r="D19886" t="n">
        <v>825682098</v>
      </c>
      <c r="E19886" t="n">
        <v>94502652</v>
      </c>
      <c r="F19886" t="n">
        <v>74235201</v>
      </c>
      <c r="G19886" t="n">
        <v>29256840</v>
      </c>
      <c r="H19886" t="n">
        <v>3.9</v>
      </c>
      <c r="I19886" t="n">
        <v>4.02</v>
      </c>
      <c r="J19886" t="n">
        <v>4.39</v>
      </c>
      <c r="K19886" t="n">
        <v>-32885626</v>
      </c>
      <c r="L19886" t="n">
        <v>37297747</v>
      </c>
      <c r="M19886" t="n">
        <v>37689782</v>
      </c>
      <c r="N19886" t="n">
        <v>-33803138</v>
      </c>
      <c r="O19886">
        <f>D19885</f>
      </c>
      <c r="P19886">
        <f>(E19886-F19886+G19886)/O19886*100</f>
      </c>
      <c r="Q19886">
        <f>H19885</f>
      </c>
      <c r="R19886">
        <f>I19885</f>
      </c>
      <c r="S19886">
        <f>H19886-H19885</f>
      </c>
      <c r="T19886">
        <f>I19886-I19885</f>
      </c>
      <c r="U19886">
        <f>(L19886-K19886)/(2*D19886*0.01)</f>
      </c>
      <c r="V19886">
        <f>(L19886+K19886)/(D19886*0.0001)</f>
      </c>
    </row>
    <row r="19887">
      <c r="A19887" t="n">
        <v>2025</v>
      </c>
      <c r="B19887" t="inlineStr">
        <is>
          <t>01115044</t>
        </is>
      </c>
      <c r="C19887" t="inlineStr">
        <is>
          <t>안지오랩</t>
        </is>
      </c>
      <c r="D19887" t="n">
        <v>658175153</v>
      </c>
      <c r="E19887" t="n">
        <v>98327532</v>
      </c>
      <c r="F19887" t="n">
        <v>260268712</v>
      </c>
      <c r="G19887" t="n">
        <v>29540244</v>
      </c>
      <c r="H19887" t="n">
        <v>4.34</v>
      </c>
      <c r="I19887" t="n">
        <v>4.2</v>
      </c>
      <c r="J19887" t="n">
        <v>4.39</v>
      </c>
      <c r="K19887" t="n">
        <v>-26083952</v>
      </c>
      <c r="L19887" t="n">
        <v>30028584</v>
      </c>
      <c r="M19887" t="n">
        <v>30484953</v>
      </c>
      <c r="N19887" t="n">
        <v>-26912801</v>
      </c>
      <c r="O19887">
        <f>D19886</f>
      </c>
      <c r="P19887">
        <f>(E19887-F19887+G19887)/O19887*100</f>
      </c>
      <c r="Q19887">
        <f>H19886</f>
      </c>
      <c r="R19887">
        <f>I19886</f>
      </c>
      <c r="S19887">
        <f>H19887-H19886</f>
      </c>
      <c r="T19887">
        <f>I19887-I19886</f>
      </c>
      <c r="U19887">
        <f>(L19887-K19887)/(2*D19887*0.01)</f>
      </c>
      <c r="V19887">
        <f>(L19887+K19887)/(D19887*0.0001)</f>
      </c>
    </row>
    <row r="19888">
      <c r="A19888" t="n">
        <v>2020</v>
      </c>
      <c r="B19888" t="inlineStr">
        <is>
          <t>01116502</t>
        </is>
      </c>
      <c r="C19888" t="inlineStr">
        <is>
          <t>아티스트컴퍼니</t>
        </is>
      </c>
      <c r="D19888" t="n">
        <v>1379594000</v>
      </c>
      <c r="E19888" t="n">
        <v>484071000</v>
      </c>
      <c r="F19888" t="n">
        <v>418677000</v>
      </c>
      <c r="G19888" t="n">
        <v>23756000</v>
      </c>
      <c r="H19888" t="n">
        <v>2.4</v>
      </c>
      <c r="I19888" t="n">
        <v>3</v>
      </c>
      <c r="K19888" t="n">
        <v>-119404000</v>
      </c>
      <c r="L19888" t="n">
        <v>138646000</v>
      </c>
      <c r="M19888" t="n">
        <v>136453000</v>
      </c>
      <c r="N19888" t="n">
        <v>-119905000</v>
      </c>
      <c r="U19888">
        <f>(L19888-K19888)/(2*D19888*0.01)</f>
      </c>
      <c r="V19888">
        <f>(L19888+K19888)/(D19888*0.0001)</f>
      </c>
    </row>
    <row r="19889">
      <c r="A19889" t="n">
        <v>2016</v>
      </c>
      <c r="B19889" t="inlineStr">
        <is>
          <t>01117246</t>
        </is>
      </c>
      <c r="C19889" t="inlineStr">
        <is>
          <t>EMB</t>
        </is>
      </c>
      <c r="D19889" t="n">
        <v>1094665000</v>
      </c>
    </row>
    <row r="19890">
      <c r="A19890" t="n">
        <v>2018</v>
      </c>
      <c r="B19890" t="inlineStr">
        <is>
          <t>01117246</t>
        </is>
      </c>
      <c r="C19890" t="inlineStr">
        <is>
          <t>EMB</t>
        </is>
      </c>
      <c r="D19890" t="n">
        <v>319053000</v>
      </c>
      <c r="E19890" t="n">
        <v>158733000</v>
      </c>
      <c r="F19890" t="n">
        <v>1185300000</v>
      </c>
      <c r="G19890" t="n">
        <v>26228000</v>
      </c>
      <c r="H19890" t="n">
        <v>3.67</v>
      </c>
      <c r="I19890" t="n">
        <v>5.27</v>
      </c>
    </row>
    <row r="19891">
      <c r="A19891" t="n">
        <v>2019</v>
      </c>
      <c r="B19891" t="inlineStr">
        <is>
          <t>01117246</t>
        </is>
      </c>
      <c r="C19891" t="inlineStr">
        <is>
          <t>EMB</t>
        </is>
      </c>
      <c r="D19891" t="n">
        <v>316108000</v>
      </c>
      <c r="E19891" t="n">
        <v>121041000</v>
      </c>
      <c r="F19891" t="n">
        <v>113172000</v>
      </c>
      <c r="G19891" t="n">
        <v>9610000</v>
      </c>
      <c r="H19891" t="n">
        <v>3.29</v>
      </c>
      <c r="I19891" t="n">
        <v>4.7</v>
      </c>
      <c r="K19891" t="n">
        <v>28493000</v>
      </c>
      <c r="L19891" t="n">
        <v>-29866000</v>
      </c>
      <c r="M19891" t="n">
        <v>27752000</v>
      </c>
      <c r="N19891" t="n">
        <v>-29791000</v>
      </c>
      <c r="O19891">
        <f>D19890</f>
      </c>
      <c r="P19891">
        <f>(E19891-F19891+G19891)/O19891*100</f>
      </c>
      <c r="Q19891">
        <f>H19890</f>
      </c>
      <c r="R19891">
        <f>I19890</f>
      </c>
      <c r="S19891">
        <f>H19891-H19890</f>
      </c>
      <c r="T19891">
        <f>I19891-I19890</f>
      </c>
    </row>
    <row r="19892">
      <c r="A19892" t="n">
        <v>2020</v>
      </c>
      <c r="B19892" t="inlineStr">
        <is>
          <t>01117246</t>
        </is>
      </c>
      <c r="C19892" t="inlineStr">
        <is>
          <t>EMB</t>
        </is>
      </c>
      <c r="D19892" t="n">
        <v>367811000</v>
      </c>
      <c r="E19892" t="n">
        <v>96143000</v>
      </c>
      <c r="F19892" t="n">
        <v>66785000</v>
      </c>
      <c r="G19892" t="n">
        <v>9954000</v>
      </c>
      <c r="H19892" t="n">
        <v>3.41</v>
      </c>
      <c r="I19892" t="n">
        <v>4.7</v>
      </c>
      <c r="O19892">
        <f>D19891</f>
      </c>
      <c r="P19892">
        <f>(E19892-F19892+G19892)/O19892*100</f>
      </c>
      <c r="Q19892">
        <f>H19891</f>
      </c>
      <c r="R19892">
        <f>I19891</f>
      </c>
      <c r="S19892">
        <f>H19892-H19891</f>
      </c>
      <c r="T19892">
        <f>I19892-I19891</f>
      </c>
    </row>
    <row r="19893">
      <c r="A19893" t="n">
        <v>2021</v>
      </c>
      <c r="B19893" t="inlineStr">
        <is>
          <t>01117246</t>
        </is>
      </c>
      <c r="C19893" t="inlineStr">
        <is>
          <t>EMB</t>
        </is>
      </c>
      <c r="D19893" t="n">
        <v>466796000</v>
      </c>
      <c r="E19893" t="n">
        <v>131447000</v>
      </c>
      <c r="F19893" t="n">
        <v>30585000</v>
      </c>
      <c r="G19893" t="n">
        <v>11924000</v>
      </c>
      <c r="H19893" t="n">
        <v>3.91</v>
      </c>
      <c r="I19893" t="n">
        <v>4.7</v>
      </c>
      <c r="K19893" t="n">
        <v>-44024000</v>
      </c>
      <c r="L19893" t="n">
        <v>44024000</v>
      </c>
      <c r="M19893" t="n">
        <v>43268000</v>
      </c>
      <c r="N19893" t="n">
        <v>-37803000</v>
      </c>
      <c r="O19893">
        <f>D19892</f>
      </c>
      <c r="P19893">
        <f>(E19893-F19893+G19893)/O19893*100</f>
      </c>
      <c r="Q19893">
        <f>H19892</f>
      </c>
      <c r="R19893">
        <f>I19892</f>
      </c>
      <c r="S19893">
        <f>H19893-H19892</f>
      </c>
      <c r="T19893">
        <f>I19893-I19892</f>
      </c>
      <c r="U19893">
        <f>(L19893-K19893)/(2*D19893*0.01)</f>
      </c>
    </row>
    <row r="19894">
      <c r="A19894" t="n">
        <v>2015</v>
      </c>
      <c r="B19894" t="inlineStr">
        <is>
          <t>01117422</t>
        </is>
      </c>
      <c r="C19894" t="inlineStr">
        <is>
          <t>나눔테크</t>
        </is>
      </c>
      <c r="D19894" t="n">
        <v>357121000</v>
      </c>
      <c r="F19894" t="n">
        <v>27158000</v>
      </c>
    </row>
    <row r="19895">
      <c r="A19895" t="n">
        <v>2016</v>
      </c>
      <c r="B19895" t="inlineStr">
        <is>
          <t>01117422</t>
        </is>
      </c>
      <c r="C19895" t="inlineStr">
        <is>
          <t>나눔테크</t>
        </is>
      </c>
      <c r="D19895" t="n">
        <v>472680000</v>
      </c>
      <c r="F19895" t="n">
        <v>30803000</v>
      </c>
      <c r="O19895">
        <f>D19894</f>
      </c>
    </row>
    <row r="19896">
      <c r="A19896" t="n">
        <v>2020</v>
      </c>
      <c r="B19896" t="inlineStr">
        <is>
          <t>01118281</t>
        </is>
      </c>
      <c r="C19896" t="inlineStr">
        <is>
          <t>피플바이오</t>
        </is>
      </c>
      <c r="D19896" t="n">
        <v>1248785000</v>
      </c>
      <c r="E19896" t="n">
        <v>158830000</v>
      </c>
      <c r="F19896" t="n">
        <v>11307000</v>
      </c>
      <c r="G19896" t="n">
        <v>19752000</v>
      </c>
      <c r="H19896" t="n">
        <v>1.98</v>
      </c>
      <c r="I19896" t="n">
        <v>2</v>
      </c>
      <c r="K19896" t="n">
        <v>-68216000</v>
      </c>
      <c r="L19896" t="n">
        <v>80106000</v>
      </c>
      <c r="M19896" t="n">
        <v>79306000</v>
      </c>
      <c r="N19896" t="n">
        <v>-68866000</v>
      </c>
      <c r="U19896">
        <f>(L19896-K19896)/(2*D19896*0.01)</f>
      </c>
      <c r="V19896">
        <f>(L19896+K19896)/(D19896*0.0001)</f>
      </c>
    </row>
    <row r="19897">
      <c r="A19897" t="n">
        <v>2021</v>
      </c>
      <c r="B19897" t="inlineStr">
        <is>
          <t>01118281</t>
        </is>
      </c>
      <c r="C19897" t="inlineStr">
        <is>
          <t>피플바이오</t>
        </is>
      </c>
      <c r="D19897" t="n">
        <v>1963512000</v>
      </c>
      <c r="E19897" t="n">
        <v>419251000</v>
      </c>
      <c r="F19897" t="n">
        <v>146478000</v>
      </c>
      <c r="G19897" t="n">
        <v>28920000</v>
      </c>
      <c r="H19897" t="n">
        <v>2.48</v>
      </c>
      <c r="I19897" t="n">
        <v>2</v>
      </c>
      <c r="K19897" t="n">
        <v>-80944000</v>
      </c>
      <c r="L19897" t="n">
        <v>93927000</v>
      </c>
      <c r="M19897" t="n">
        <v>93528000</v>
      </c>
      <c r="N19897" t="n">
        <v>-82122000</v>
      </c>
      <c r="O19897">
        <f>D19896</f>
      </c>
      <c r="P19897">
        <f>(E19897-F19897+G19897)/O19897*100</f>
      </c>
      <c r="Q19897">
        <f>H19896</f>
      </c>
      <c r="R19897">
        <f>I19896</f>
      </c>
      <c r="S19897">
        <f>H19897-H19896</f>
      </c>
      <c r="T19897">
        <f>I19897-I19896</f>
      </c>
      <c r="U19897">
        <f>(L19897-K19897)/(2*D19897*0.01)</f>
      </c>
      <c r="V19897">
        <f>(L19897+K19897)/(D19897*0.0001)</f>
      </c>
    </row>
    <row r="19898">
      <c r="A19898" t="n">
        <v>2022</v>
      </c>
      <c r="B19898" t="inlineStr">
        <is>
          <t>01118281</t>
        </is>
      </c>
      <c r="C19898" t="inlineStr">
        <is>
          <t>피플바이오</t>
        </is>
      </c>
      <c r="D19898" t="n">
        <v>2054445000</v>
      </c>
      <c r="E19898" t="n">
        <v>318700000</v>
      </c>
      <c r="F19898" t="n">
        <v>287229000</v>
      </c>
      <c r="G19898" t="n">
        <v>43885000</v>
      </c>
      <c r="H19898" t="n">
        <v>5.155</v>
      </c>
      <c r="I19898" t="n">
        <v>2</v>
      </c>
      <c r="K19898" t="n">
        <v>-67931000</v>
      </c>
      <c r="L19898" t="n">
        <v>78039000</v>
      </c>
      <c r="M19898" t="n">
        <v>80039000</v>
      </c>
      <c r="N19898" t="n">
        <v>-70551000</v>
      </c>
      <c r="O19898">
        <f>D19897</f>
      </c>
      <c r="P19898">
        <f>(E19898-F19898+G19898)/O19898*100</f>
      </c>
      <c r="Q19898">
        <f>H19897</f>
      </c>
      <c r="R19898">
        <f>I19897</f>
      </c>
      <c r="S19898">
        <f>H19898-H19897</f>
      </c>
      <c r="T19898">
        <f>I19898-I19897</f>
      </c>
      <c r="U19898">
        <f>(L19898-K19898)/(2*D19898*0.01)</f>
      </c>
      <c r="V19898">
        <f>(L19898+K19898)/(D19898*0.0001)</f>
      </c>
    </row>
    <row r="19899">
      <c r="A19899" t="n">
        <v>2023</v>
      </c>
      <c r="B19899" t="inlineStr">
        <is>
          <t>01118281</t>
        </is>
      </c>
      <c r="C19899" t="inlineStr">
        <is>
          <t>피플바이오</t>
        </is>
      </c>
      <c r="D19899" t="n">
        <v>3123531000</v>
      </c>
      <c r="E19899" t="n">
        <v>363470000</v>
      </c>
      <c r="F19899" t="n">
        <v>256822000</v>
      </c>
      <c r="G19899" t="n">
        <v>91861000</v>
      </c>
      <c r="H19899" t="n">
        <v>4.185</v>
      </c>
      <c r="I19899" t="n">
        <v>3</v>
      </c>
      <c r="K19899" t="n">
        <v>-109729000</v>
      </c>
      <c r="L19899" t="n">
        <v>127823000</v>
      </c>
      <c r="M19899" t="n">
        <v>128312000</v>
      </c>
      <c r="N19899" t="n">
        <v>-112082000</v>
      </c>
      <c r="O19899">
        <f>D19898</f>
      </c>
      <c r="P19899">
        <f>(E19899-F19899+G19899)/O19899*100</f>
      </c>
      <c r="Q19899">
        <f>H19898</f>
      </c>
      <c r="R19899">
        <f>I19898</f>
      </c>
      <c r="S19899">
        <f>H19899-H19898</f>
      </c>
      <c r="T19899">
        <f>I19899-I19898</f>
      </c>
      <c r="U19899">
        <f>(L19899-K19899)/(2*D19899*0.01)</f>
      </c>
      <c r="V19899">
        <f>(L19899+K19899)/(D19899*0.0001)</f>
      </c>
    </row>
    <row r="19900">
      <c r="A19900" t="n">
        <v>2024</v>
      </c>
      <c r="B19900" t="inlineStr">
        <is>
          <t>01118281</t>
        </is>
      </c>
      <c r="C19900" t="inlineStr">
        <is>
          <t>피플바이오</t>
        </is>
      </c>
      <c r="D19900" t="n">
        <v>2467418000</v>
      </c>
      <c r="E19900" t="n">
        <v>518877000</v>
      </c>
      <c r="F19900" t="n">
        <v>914529000</v>
      </c>
      <c r="G19900" t="n">
        <v>130783000</v>
      </c>
      <c r="H19900" t="n">
        <v>3.585</v>
      </c>
      <c r="I19900" t="n">
        <v>3</v>
      </c>
      <c r="K19900" t="n">
        <v>-135470000</v>
      </c>
      <c r="L19900" t="n">
        <v>156999000</v>
      </c>
      <c r="M19900" t="n">
        <v>156871000</v>
      </c>
      <c r="N19900" t="n">
        <v>-138630000</v>
      </c>
      <c r="O19900">
        <f>D19899</f>
      </c>
      <c r="P19900">
        <f>(E19900-F19900+G19900)/O19900*100</f>
      </c>
      <c r="Q19900">
        <f>H19899</f>
      </c>
      <c r="R19900">
        <f>I19899</f>
      </c>
      <c r="S19900">
        <f>H19900-H19899</f>
      </c>
      <c r="T19900">
        <f>I19900-I19899</f>
      </c>
      <c r="U19900">
        <f>(L19900-K19900)/(2*D19900*0.01)</f>
      </c>
      <c r="V19900">
        <f>(L19900+K19900)/(D19900*0.0001)</f>
      </c>
    </row>
    <row r="19901">
      <c r="A19901" t="n">
        <v>2024</v>
      </c>
      <c r="B19901" t="inlineStr">
        <is>
          <t>01118643</t>
        </is>
      </c>
      <c r="C19901" t="inlineStr">
        <is>
          <t>로보쓰리에이아이</t>
        </is>
      </c>
      <c r="D19901" t="n">
        <v>33511000</v>
      </c>
      <c r="E19901" t="n">
        <v>58298000</v>
      </c>
      <c r="F19901" t="n">
        <v>24787000</v>
      </c>
      <c r="G19901" t="n">
        <v>0</v>
      </c>
      <c r="H19901" t="n">
        <v>4.08</v>
      </c>
      <c r="I19901" t="n">
        <v>4.17</v>
      </c>
    </row>
    <row r="19902">
      <c r="A19902" t="n">
        <v>2017</v>
      </c>
      <c r="B19902" t="inlineStr">
        <is>
          <t>01119244</t>
        </is>
      </c>
      <c r="C19902" t="inlineStr">
        <is>
          <t>넥스콘테크놀러지</t>
        </is>
      </c>
      <c r="D19902" t="n">
        <v>2424647000</v>
      </c>
      <c r="E19902" t="n">
        <v>419429000</v>
      </c>
      <c r="F19902" t="n">
        <v>447541000</v>
      </c>
      <c r="G19902" t="n">
        <v>36444000</v>
      </c>
      <c r="H19902" t="n">
        <v>2.27</v>
      </c>
      <c r="I19902" t="n">
        <v>3.73</v>
      </c>
    </row>
    <row r="19903">
      <c r="A19903" t="n">
        <v>2022</v>
      </c>
      <c r="B19903" t="inlineStr">
        <is>
          <t>01119244</t>
        </is>
      </c>
      <c r="C19903" t="inlineStr">
        <is>
          <t>넥스콘테크놀러지</t>
        </is>
      </c>
      <c r="D19903" t="n">
        <v>122569000</v>
      </c>
      <c r="E19903" t="n">
        <v>17476000</v>
      </c>
    </row>
    <row r="19904">
      <c r="A19904" t="n">
        <v>2023</v>
      </c>
      <c r="B19904" t="inlineStr">
        <is>
          <t>01119244</t>
        </is>
      </c>
      <c r="C19904" t="inlineStr">
        <is>
          <t>넥스콘테크놀러지</t>
        </is>
      </c>
      <c r="D19904" t="n">
        <v>63476000</v>
      </c>
      <c r="E19904" t="n">
        <v>26168000</v>
      </c>
      <c r="F19904" t="n">
        <v>81147000</v>
      </c>
      <c r="G19904" t="n">
        <v>0</v>
      </c>
      <c r="O19904">
        <f>D19903</f>
      </c>
      <c r="P19904">
        <f>(E19904-F19904+G19904)/O19904*100</f>
      </c>
    </row>
    <row r="19905">
      <c r="A19905" t="n">
        <v>2016</v>
      </c>
      <c r="B19905" t="inlineStr">
        <is>
          <t>01128613</t>
        </is>
      </c>
      <c r="C19905" t="inlineStr">
        <is>
          <t>화승엔터프라이즈</t>
        </is>
      </c>
      <c r="D19905" t="n">
        <v>3454818000</v>
      </c>
      <c r="E19905" t="n">
        <v>481550000</v>
      </c>
      <c r="F19905" t="n">
        <v>154673000</v>
      </c>
      <c r="H19905" t="n">
        <v>2.53</v>
      </c>
      <c r="I19905" t="n">
        <v>3</v>
      </c>
      <c r="J19905" t="n">
        <v>6.42</v>
      </c>
      <c r="K19905" t="n">
        <v>-13568000</v>
      </c>
      <c r="L19905" t="n">
        <v>15212000</v>
      </c>
      <c r="M19905" t="n">
        <v>15002000</v>
      </c>
      <c r="N19905" t="n">
        <v>-13646000</v>
      </c>
      <c r="U19905">
        <f>(L19905-K19905)/(2*D19905*0.01)</f>
      </c>
      <c r="V19905">
        <f>(L19905+K19905)/(D19905*0.0001)</f>
      </c>
    </row>
    <row r="19906">
      <c r="A19906" t="n">
        <v>2017</v>
      </c>
      <c r="B19906" t="inlineStr">
        <is>
          <t>01128613</t>
        </is>
      </c>
      <c r="C19906" t="inlineStr">
        <is>
          <t>화승엔터프라이즈</t>
        </is>
      </c>
      <c r="D19906" t="n">
        <v>3842766000</v>
      </c>
      <c r="E19906" t="n">
        <v>544025000</v>
      </c>
      <c r="F19906" t="n">
        <v>178029000</v>
      </c>
      <c r="G19906" t="n">
        <v>5754000</v>
      </c>
      <c r="H19906" t="n">
        <v>3.05</v>
      </c>
      <c r="I19906" t="n">
        <v>3</v>
      </c>
      <c r="K19906" t="n">
        <v>-2319000</v>
      </c>
      <c r="L19906" t="n">
        <v>2630000</v>
      </c>
      <c r="M19906" t="n">
        <v>2607000</v>
      </c>
      <c r="N19906" t="n">
        <v>-2344000</v>
      </c>
      <c r="O19906">
        <f>D19905</f>
      </c>
      <c r="P19906">
        <f>(E19906-F19906+G19906)/O19906*100</f>
      </c>
      <c r="Q19906">
        <f>H19905</f>
      </c>
      <c r="R19906">
        <f>I19905</f>
      </c>
      <c r="S19906">
        <f>H19906-H19905</f>
      </c>
      <c r="T19906">
        <f>I19906-I19905</f>
      </c>
      <c r="U19906">
        <f>(L19906-K19906)/(2*D19906*0.01)</f>
      </c>
      <c r="V19906">
        <f>(L19906+K19906)/(D19906*0.0001)</f>
      </c>
    </row>
    <row r="19907">
      <c r="A19907" t="n">
        <v>2018</v>
      </c>
      <c r="B19907" t="inlineStr">
        <is>
          <t>01128613</t>
        </is>
      </c>
      <c r="C19907" t="inlineStr">
        <is>
          <t>화승엔터프라이즈</t>
        </is>
      </c>
      <c r="D19907" t="n">
        <v>4467481000</v>
      </c>
      <c r="E19907" t="n">
        <v>560439000</v>
      </c>
      <c r="F19907" t="n">
        <v>137245000</v>
      </c>
      <c r="G19907" t="n">
        <v>1049000</v>
      </c>
      <c r="H19907" t="n">
        <v>2.67</v>
      </c>
      <c r="I19907" t="n">
        <v>3</v>
      </c>
      <c r="K19907" t="n">
        <v>-101409000</v>
      </c>
      <c r="L19907" t="n">
        <v>119966000</v>
      </c>
      <c r="M19907" t="n">
        <v>119840000</v>
      </c>
      <c r="N19907" t="n">
        <v>-101349000</v>
      </c>
      <c r="O19907">
        <f>D19906</f>
      </c>
      <c r="P19907">
        <f>(E19907-F19907+G19907)/O19907*100</f>
      </c>
      <c r="Q19907">
        <f>H19906</f>
      </c>
      <c r="R19907">
        <f>I19906</f>
      </c>
      <c r="S19907">
        <f>H19907-H19906</f>
      </c>
      <c r="T19907">
        <f>I19907-I19906</f>
      </c>
      <c r="U19907">
        <f>(L19907-K19907)/(2*D19907*0.01)</f>
      </c>
      <c r="V19907">
        <f>(L19907+K19907)/(D19907*0.0001)</f>
      </c>
    </row>
    <row r="19908">
      <c r="A19908" t="n">
        <v>2019</v>
      </c>
      <c r="B19908" t="inlineStr">
        <is>
          <t>01128613</t>
        </is>
      </c>
      <c r="C19908" t="inlineStr">
        <is>
          <t>화승엔터프라이즈</t>
        </is>
      </c>
      <c r="D19908" t="n">
        <v>6054980000</v>
      </c>
      <c r="E19908" t="n">
        <v>1161911000</v>
      </c>
      <c r="F19908" t="n">
        <v>97222000</v>
      </c>
      <c r="G19908" t="n">
        <v>101861000</v>
      </c>
      <c r="H19908" t="n">
        <v>5.22</v>
      </c>
      <c r="I19908" t="n">
        <v>5.61</v>
      </c>
      <c r="K19908" t="n">
        <v>-466067000</v>
      </c>
      <c r="L19908" t="n">
        <v>587518000</v>
      </c>
      <c r="M19908" t="n">
        <v>557708000</v>
      </c>
      <c r="N19908" t="n">
        <v>-485935000</v>
      </c>
      <c r="O19908">
        <f>D19907</f>
      </c>
      <c r="P19908">
        <f>(E19908-F19908+G19908)/O19908*100</f>
      </c>
      <c r="Q19908">
        <f>H19907</f>
      </c>
      <c r="R19908">
        <f>I19907</f>
      </c>
      <c r="S19908">
        <f>H19908-H19907</f>
      </c>
      <c r="T19908">
        <f>I19908-I19907</f>
      </c>
      <c r="U19908">
        <f>(L19908-K19908)/(2*D19908*0.01)</f>
      </c>
      <c r="V19908">
        <f>(L19908+K19908)/(D19908*0.0001)</f>
      </c>
    </row>
    <row r="19909">
      <c r="A19909" t="n">
        <v>2020</v>
      </c>
      <c r="B19909" t="inlineStr">
        <is>
          <t>01128613</t>
        </is>
      </c>
      <c r="C19909" t="inlineStr">
        <is>
          <t>화승엔터프라이즈</t>
        </is>
      </c>
      <c r="D19909" t="n">
        <v>7619601000</v>
      </c>
      <c r="E19909" t="n">
        <v>1863250000</v>
      </c>
      <c r="F19909" t="n">
        <v>147922000</v>
      </c>
      <c r="G19909" t="n">
        <v>193688000</v>
      </c>
      <c r="H19909" t="n">
        <v>4.975</v>
      </c>
      <c r="I19909" t="n">
        <v>5.725</v>
      </c>
      <c r="K19909" t="n">
        <v>-784307000</v>
      </c>
      <c r="L19909" t="n">
        <v>1009767000</v>
      </c>
      <c r="M19909" t="n">
        <v>994417000</v>
      </c>
      <c r="N19909" t="n">
        <v>-786820000</v>
      </c>
      <c r="O19909">
        <f>D19908</f>
      </c>
      <c r="P19909">
        <f>(E19909-F19909+G19909)/O19909*100</f>
      </c>
      <c r="Q19909">
        <f>H19908</f>
      </c>
      <c r="R19909">
        <f>I19908</f>
      </c>
      <c r="S19909">
        <f>H19909-H19908</f>
      </c>
      <c r="T19909">
        <f>I19909-I19908</f>
      </c>
      <c r="U19909">
        <f>(L19909-K19909)/(2*D19909*0.01)</f>
      </c>
      <c r="V19909">
        <f>(L19909+K19909)/(D19909*0.0001)</f>
      </c>
    </row>
    <row r="19910">
      <c r="A19910" t="n">
        <v>2021</v>
      </c>
      <c r="B19910" t="inlineStr">
        <is>
          <t>01128613</t>
        </is>
      </c>
      <c r="C19910" t="inlineStr">
        <is>
          <t>화승엔터프라이즈</t>
        </is>
      </c>
      <c r="D19910" t="n">
        <v>10577764000</v>
      </c>
      <c r="E19910" t="n">
        <v>1677367000</v>
      </c>
      <c r="F19910" t="n">
        <v>221949000</v>
      </c>
      <c r="G19910" t="n">
        <v>314676000</v>
      </c>
      <c r="H19910" t="n">
        <v>5.155</v>
      </c>
      <c r="I19910" t="n">
        <v>5.62</v>
      </c>
      <c r="K19910" t="n">
        <v>-1242054000</v>
      </c>
      <c r="L19910" t="n">
        <v>1603235000</v>
      </c>
      <c r="M19910" t="n">
        <v>1574700000</v>
      </c>
      <c r="N19910" t="n">
        <v>-1243772000</v>
      </c>
      <c r="O19910">
        <f>D19909</f>
      </c>
      <c r="P19910">
        <f>(E19910-F19910+G19910)/O19910*100</f>
      </c>
      <c r="Q19910">
        <f>H19909</f>
      </c>
      <c r="R19910">
        <f>I19909</f>
      </c>
      <c r="S19910">
        <f>H19910-H19909</f>
      </c>
      <c r="T19910">
        <f>I19910-I19909</f>
      </c>
      <c r="U19910">
        <f>(L19910-K19910)/(2*D19910*0.01)</f>
      </c>
      <c r="V19910">
        <f>(L19910+K19910)/(D19910*0.0001)</f>
      </c>
    </row>
    <row r="19911">
      <c r="A19911" t="n">
        <v>2022</v>
      </c>
      <c r="B19911" t="inlineStr">
        <is>
          <t>01128613</t>
        </is>
      </c>
      <c r="C19911" t="inlineStr">
        <is>
          <t>화승엔터프라이즈</t>
        </is>
      </c>
      <c r="D19911" t="n">
        <v>8428351000</v>
      </c>
      <c r="E19911" t="n">
        <v>10853896000</v>
      </c>
      <c r="F19911" t="n">
        <v>9814747000</v>
      </c>
      <c r="G19911" t="n">
        <v>521172000</v>
      </c>
      <c r="H19911" t="n">
        <v>6.265</v>
      </c>
      <c r="I19911" t="n">
        <v>5.59</v>
      </c>
      <c r="K19911" t="n">
        <v>-639458000</v>
      </c>
      <c r="L19911" t="n">
        <v>579383000</v>
      </c>
      <c r="M19911" t="n">
        <v>564037000</v>
      </c>
      <c r="N19911" t="n">
        <v>-636899000</v>
      </c>
      <c r="O19911">
        <f>D19910</f>
      </c>
      <c r="P19911">
        <f>(E19911-F19911+G19911)/O19911*100</f>
      </c>
      <c r="Q19911">
        <f>H19910</f>
      </c>
      <c r="R19911">
        <f>I19910</f>
      </c>
      <c r="S19911">
        <f>H19911-H19910</f>
      </c>
      <c r="T19911">
        <f>I19911-I19910</f>
      </c>
      <c r="U19911">
        <f>(L19911-K19911)/(2*D19911*0.01)</f>
      </c>
    </row>
    <row r="19912">
      <c r="A19912" t="n">
        <v>2023</v>
      </c>
      <c r="B19912" t="inlineStr">
        <is>
          <t>01128613</t>
        </is>
      </c>
      <c r="C19912" t="inlineStr">
        <is>
          <t>화승엔터프라이즈</t>
        </is>
      </c>
      <c r="D19912" t="n">
        <v>9586040000</v>
      </c>
      <c r="E19912" t="n">
        <v>6215746000</v>
      </c>
      <c r="F19912" t="n">
        <v>5904066000</v>
      </c>
      <c r="G19912" t="n">
        <v>364254000</v>
      </c>
      <c r="H19912" t="n">
        <v>5.685</v>
      </c>
      <c r="I19912" t="n">
        <v>5.87</v>
      </c>
      <c r="K19912" t="n">
        <v>-635747000</v>
      </c>
      <c r="L19912" t="n">
        <v>758486000</v>
      </c>
      <c r="M19912" t="n">
        <v>735000000</v>
      </c>
      <c r="N19912" t="n">
        <v>-629242000</v>
      </c>
      <c r="O19912">
        <f>D19911</f>
      </c>
      <c r="P19912">
        <f>(E19912-F19912+G19912)/O19912*100</f>
      </c>
      <c r="Q19912">
        <f>H19911</f>
      </c>
      <c r="R19912">
        <f>I19911</f>
      </c>
      <c r="S19912">
        <f>H19912-H19911</f>
      </c>
      <c r="T19912">
        <f>I19912-I19911</f>
      </c>
      <c r="U19912">
        <f>(L19912-K19912)/(2*D19912*0.01)</f>
      </c>
      <c r="V19912">
        <f>(L19912+K19912)/(D19912*0.0001)</f>
      </c>
    </row>
    <row r="19913">
      <c r="A19913" t="n">
        <v>2024</v>
      </c>
      <c r="B19913" t="inlineStr">
        <is>
          <t>01128613</t>
        </is>
      </c>
      <c r="C19913" t="inlineStr">
        <is>
          <t>화승엔터프라이즈</t>
        </is>
      </c>
      <c r="D19913" t="n">
        <v>12212606000</v>
      </c>
      <c r="E19913" t="n">
        <v>6974585000</v>
      </c>
      <c r="F19913" t="n">
        <v>5868653000</v>
      </c>
      <c r="G19913" t="n">
        <v>465389000</v>
      </c>
      <c r="H19913" t="n">
        <v>5.47</v>
      </c>
      <c r="I19913" t="n">
        <v>5.65</v>
      </c>
      <c r="K19913" t="n">
        <v>-770597000</v>
      </c>
      <c r="L19913" t="n">
        <v>914432000</v>
      </c>
      <c r="M19913" t="n">
        <v>885134000</v>
      </c>
      <c r="N19913" t="n">
        <v>-761619000</v>
      </c>
      <c r="O19913">
        <f>D19912</f>
      </c>
      <c r="P19913">
        <f>(E19913-F19913+G19913)/O19913*100</f>
      </c>
      <c r="Q19913">
        <f>H19912</f>
      </c>
      <c r="R19913">
        <f>I19912</f>
      </c>
      <c r="S19913">
        <f>H19913-H19912</f>
      </c>
      <c r="T19913">
        <f>I19913-I19912</f>
      </c>
      <c r="U19913">
        <f>(L19913-K19913)/(2*D19913*0.01)</f>
      </c>
      <c r="V19913">
        <f>(L19913+K19913)/(D19913*0.0001)</f>
      </c>
    </row>
    <row r="19914">
      <c r="A19914" t="n">
        <v>2025</v>
      </c>
      <c r="B19914" t="inlineStr">
        <is>
          <t>01128613</t>
        </is>
      </c>
      <c r="C19914" t="inlineStr">
        <is>
          <t>화승엔터프라이즈</t>
        </is>
      </c>
      <c r="D19914" t="n">
        <v>13107718000</v>
      </c>
      <c r="E19914" t="n">
        <v>3940847000</v>
      </c>
      <c r="F19914" t="n">
        <v>906886000</v>
      </c>
      <c r="G19914" t="n">
        <v>569773000</v>
      </c>
      <c r="H19914" t="n">
        <v>5.39</v>
      </c>
      <c r="I19914" t="n">
        <v>4.755</v>
      </c>
      <c r="K19914" t="n">
        <v>-833954000</v>
      </c>
      <c r="L19914" t="n">
        <v>982683000</v>
      </c>
      <c r="M19914" t="n">
        <v>-941565000</v>
      </c>
      <c r="N19914" t="n">
        <v>816350000</v>
      </c>
      <c r="O19914">
        <f>D19913</f>
      </c>
      <c r="P19914">
        <f>(E19914-F19914+G19914)/O19914*100</f>
      </c>
      <c r="Q19914">
        <f>H19913</f>
      </c>
      <c r="R19914">
        <f>I19913</f>
      </c>
      <c r="S19914">
        <f>H19914-H19913</f>
      </c>
      <c r="T19914">
        <f>I19914-I19913</f>
      </c>
      <c r="U19914">
        <f>(L19914-K19914)/(2*D19914*0.01)</f>
      </c>
      <c r="V19914">
        <f>(L19914+K19914)/(D19914*0.0001)</f>
      </c>
    </row>
    <row r="19915">
      <c r="A19915" t="n">
        <v>2020</v>
      </c>
      <c r="B19915" t="inlineStr">
        <is>
          <t>01128622</t>
        </is>
      </c>
      <c r="C19915" t="inlineStr">
        <is>
          <t>이스트에이드</t>
        </is>
      </c>
      <c r="D19915" t="n">
        <v>585332000</v>
      </c>
      <c r="E19915" t="n">
        <v>118843000</v>
      </c>
      <c r="F19915" t="n">
        <v>204211000</v>
      </c>
      <c r="G19915" t="n">
        <v>23522000</v>
      </c>
      <c r="H19915" t="n">
        <v>3.21</v>
      </c>
      <c r="I19915" t="n">
        <v>4</v>
      </c>
      <c r="J19915" t="n">
        <v>13</v>
      </c>
      <c r="K19915" t="n">
        <v>-67012000</v>
      </c>
      <c r="L19915" t="n">
        <v>81519000</v>
      </c>
      <c r="M19915" t="n">
        <v>81791000</v>
      </c>
      <c r="N19915" t="n">
        <v>-68402000</v>
      </c>
      <c r="U19915">
        <f>(L19915-K19915)/(2*D19915*0.01)</f>
      </c>
      <c r="V19915">
        <f>(L19915+K19915)/(D19915*0.0001)</f>
      </c>
    </row>
    <row r="19916">
      <c r="A19916" t="n">
        <v>2021</v>
      </c>
      <c r="B19916" t="inlineStr">
        <is>
          <t>01128622</t>
        </is>
      </c>
      <c r="C19916" t="inlineStr">
        <is>
          <t>이스트에이드</t>
        </is>
      </c>
      <c r="D19916" t="n">
        <v>247410000</v>
      </c>
      <c r="E19916" t="n">
        <v>79609000</v>
      </c>
      <c r="F19916" t="n">
        <v>280978000</v>
      </c>
      <c r="G19916" t="n">
        <v>18364000</v>
      </c>
      <c r="H19916" t="n">
        <v>3.67</v>
      </c>
      <c r="I19916" t="n">
        <v>3.78</v>
      </c>
      <c r="J19916" t="n">
        <v>10.87</v>
      </c>
      <c r="K19916" t="n">
        <v>23773000</v>
      </c>
      <c r="L19916" t="n">
        <v>28464000</v>
      </c>
      <c r="M19916" t="n">
        <v>28696000</v>
      </c>
      <c r="N19916" t="n">
        <v>-24367000</v>
      </c>
      <c r="O19916">
        <f>D19915</f>
      </c>
      <c r="P19916">
        <f>(E19916-F19916+G19916)/O19916*100</f>
      </c>
      <c r="Q19916">
        <f>H19915</f>
      </c>
      <c r="R19916">
        <f>I19915</f>
      </c>
      <c r="S19916">
        <f>H19916-H19915</f>
      </c>
      <c r="T19916">
        <f>I19916-I19915</f>
      </c>
      <c r="U19916">
        <f>(L19916-K19916)/(2*D19916*0.01)</f>
      </c>
    </row>
    <row r="19917">
      <c r="A19917" t="n">
        <v>2022</v>
      </c>
      <c r="B19917" t="inlineStr">
        <is>
          <t>01128622</t>
        </is>
      </c>
      <c r="C19917" t="inlineStr">
        <is>
          <t>이스트에이드</t>
        </is>
      </c>
      <c r="D19917" t="n">
        <v>185547000</v>
      </c>
      <c r="E19917" t="n">
        <v>78751000</v>
      </c>
      <c r="F19917" t="n">
        <v>80300000</v>
      </c>
      <c r="G19917" t="n">
        <v>8870000</v>
      </c>
      <c r="H19917" t="n">
        <v>5.84</v>
      </c>
      <c r="I19917" t="n">
        <v>2.58</v>
      </c>
      <c r="J19917" t="n">
        <v>5.36</v>
      </c>
      <c r="K19917" t="n">
        <v>-8781000</v>
      </c>
      <c r="L19917" t="n">
        <v>10082000</v>
      </c>
      <c r="M19917" t="n">
        <v>10394000</v>
      </c>
      <c r="N19917" t="n">
        <v>-9182000</v>
      </c>
      <c r="O19917">
        <f>D19916</f>
      </c>
      <c r="P19917">
        <f>(E19917-F19917+G19917)/O19917*100</f>
      </c>
      <c r="Q19917">
        <f>H19916</f>
      </c>
      <c r="R19917">
        <f>I19916</f>
      </c>
      <c r="S19917">
        <f>H19917-H19916</f>
      </c>
      <c r="T19917">
        <f>I19917-I19916</f>
      </c>
      <c r="U19917">
        <f>(L19917-K19917)/(2*D19917*0.01)</f>
      </c>
      <c r="V19917">
        <f>(L19917+K19917)/(D19917*0.0001)</f>
      </c>
    </row>
    <row r="19918">
      <c r="A19918" t="n">
        <v>2023</v>
      </c>
      <c r="B19918" t="inlineStr">
        <is>
          <t>01128622</t>
        </is>
      </c>
      <c r="C19918" t="inlineStr">
        <is>
          <t>이스트에이드</t>
        </is>
      </c>
      <c r="D19918" t="n">
        <v>95972000</v>
      </c>
      <c r="E19918" t="n">
        <v>62488000</v>
      </c>
      <c r="F19918" t="n">
        <v>175154000</v>
      </c>
      <c r="G19918" t="n">
        <v>10705000</v>
      </c>
      <c r="H19918" t="n">
        <v>5.2</v>
      </c>
      <c r="I19918" t="n">
        <v>3.59</v>
      </c>
      <c r="J19918" t="n">
        <v>11.03</v>
      </c>
      <c r="K19918" t="n">
        <v>-9358000</v>
      </c>
      <c r="L19918" t="n">
        <v>10856000</v>
      </c>
      <c r="M19918" t="n">
        <v>11120000</v>
      </c>
      <c r="N19918" t="n">
        <v>-9729000</v>
      </c>
      <c r="O19918">
        <f>D19917</f>
      </c>
      <c r="P19918">
        <f>(E19918-F19918+G19918)/O19918*100</f>
      </c>
      <c r="Q19918">
        <f>H19917</f>
      </c>
      <c r="R19918">
        <f>I19917</f>
      </c>
      <c r="S19918">
        <f>H19918-H19917</f>
      </c>
      <c r="T19918">
        <f>I19918-I19917</f>
      </c>
      <c r="U19918">
        <f>(L19918-K19918)/(2*D19918*0.01)</f>
      </c>
      <c r="V19918">
        <f>(L19918+K19918)/(D19918*0.0001)</f>
      </c>
    </row>
    <row r="19919">
      <c r="A19919" t="n">
        <v>2017</v>
      </c>
      <c r="B19919" t="inlineStr">
        <is>
          <t>01130885</t>
        </is>
      </c>
      <c r="C19919" t="inlineStr">
        <is>
          <t>바이오인프라생명과학</t>
        </is>
      </c>
      <c r="D19919" t="n">
        <v>851955000</v>
      </c>
      <c r="E19919" t="n">
        <v>14047000</v>
      </c>
      <c r="G19919" t="n">
        <v>6666000</v>
      </c>
      <c r="H19919" t="n">
        <v>3.72</v>
      </c>
      <c r="I19919" t="n">
        <v>5.91</v>
      </c>
      <c r="K19919" t="n">
        <v>-2438000</v>
      </c>
      <c r="L19919" t="n">
        <v>2760000</v>
      </c>
      <c r="M19919" t="n">
        <v>2816000</v>
      </c>
      <c r="N19919" t="n">
        <v>-2528000</v>
      </c>
      <c r="U19919">
        <f>(L19919-K19919)/(2*D19919*0.01)</f>
      </c>
      <c r="V19919">
        <f>(L19919+K19919)/(D19919*0.0001)</f>
      </c>
    </row>
    <row r="19920">
      <c r="A19920" t="n">
        <v>2018</v>
      </c>
      <c r="B19920" t="inlineStr">
        <is>
          <t>01130885</t>
        </is>
      </c>
      <c r="C19920" t="inlineStr">
        <is>
          <t>바이오인프라생명과학</t>
        </is>
      </c>
      <c r="D19920" t="n">
        <v>905330000</v>
      </c>
      <c r="E19920" t="n">
        <v>96905000</v>
      </c>
      <c r="F19920" t="n">
        <v>38970000</v>
      </c>
      <c r="G19920" t="n">
        <v>30460000</v>
      </c>
      <c r="H19920" t="n">
        <v>3.4</v>
      </c>
      <c r="I19920" t="n">
        <v>3.7</v>
      </c>
      <c r="K19920" t="n">
        <v>-37002000</v>
      </c>
      <c r="L19920" t="n">
        <v>42938000</v>
      </c>
      <c r="M19920" t="n">
        <v>43603000</v>
      </c>
      <c r="N19920" t="n">
        <v>-38185000</v>
      </c>
      <c r="O19920">
        <f>D19919</f>
      </c>
      <c r="P19920">
        <f>(E19920-F19920+G19920)/O19920*100</f>
      </c>
      <c r="Q19920">
        <f>H19919</f>
      </c>
      <c r="R19920">
        <f>I19919</f>
      </c>
      <c r="S19920">
        <f>H19920-H19919</f>
      </c>
      <c r="T19920">
        <f>I19920-I19919</f>
      </c>
      <c r="U19920">
        <f>(L19920-K19920)/(2*D19920*0.01)</f>
      </c>
      <c r="V19920">
        <f>(L19920+K19920)/(D19920*0.0001)</f>
      </c>
    </row>
    <row r="19921">
      <c r="A19921" t="n">
        <v>2019</v>
      </c>
      <c r="B19921" t="inlineStr">
        <is>
          <t>01130885</t>
        </is>
      </c>
      <c r="C19921" t="inlineStr">
        <is>
          <t>바이오인프라생명과학</t>
        </is>
      </c>
      <c r="D19921" t="n">
        <v>994588000</v>
      </c>
      <c r="E19921" t="n">
        <v>125701000</v>
      </c>
      <c r="F19921" t="n">
        <v>32500000</v>
      </c>
      <c r="G19921" t="n">
        <v>30752000</v>
      </c>
      <c r="H19921" t="n">
        <v>2.9</v>
      </c>
      <c r="I19921" t="n">
        <v>3.7</v>
      </c>
      <c r="K19921" t="n">
        <v>-80373000</v>
      </c>
      <c r="L19921" t="n">
        <v>93655000</v>
      </c>
      <c r="M19921" t="n">
        <v>93518000</v>
      </c>
      <c r="N19921" t="n">
        <v>-81725000</v>
      </c>
      <c r="O19921">
        <f>D19920</f>
      </c>
      <c r="P19921">
        <f>(E19921-F19921+G19921)/O19921*100</f>
      </c>
      <c r="Q19921">
        <f>H19920</f>
      </c>
      <c r="R19921">
        <f>I19920</f>
      </c>
      <c r="S19921">
        <f>H19921-H19920</f>
      </c>
      <c r="T19921">
        <f>I19921-I19920</f>
      </c>
      <c r="U19921">
        <f>(L19921-K19921)/(2*D19921*0.01)</f>
      </c>
      <c r="V19921">
        <f>(L19921+K19921)/(D19921*0.0001)</f>
      </c>
    </row>
    <row r="19922">
      <c r="A19922" t="n">
        <v>2020</v>
      </c>
      <c r="B19922" t="inlineStr">
        <is>
          <t>01130885</t>
        </is>
      </c>
      <c r="C19922" t="inlineStr">
        <is>
          <t>바이오인프라생명과학</t>
        </is>
      </c>
      <c r="D19922" t="n">
        <v>1033217000</v>
      </c>
      <c r="E19922" t="n">
        <v>62837000</v>
      </c>
      <c r="F19922" t="n">
        <v>29121000</v>
      </c>
      <c r="G19922" t="n">
        <v>19232000</v>
      </c>
      <c r="H19922" t="n">
        <v>1.38</v>
      </c>
      <c r="I19922" t="n">
        <v>4.59</v>
      </c>
      <c r="J19922" t="n">
        <v>1.86</v>
      </c>
      <c r="K19922" t="n">
        <v>-18887000</v>
      </c>
      <c r="L19922" t="n">
        <v>19595000</v>
      </c>
      <c r="M19922" t="n">
        <v>18765000</v>
      </c>
      <c r="N19922" t="n">
        <v>-18451000</v>
      </c>
      <c r="O19922">
        <f>D19921</f>
      </c>
      <c r="P19922">
        <f>(E19922-F19922+G19922)/O19922*100</f>
      </c>
      <c r="Q19922">
        <f>H19921</f>
      </c>
      <c r="R19922">
        <f>I19921</f>
      </c>
      <c r="S19922">
        <f>H19922-H19921</f>
      </c>
      <c r="T19922">
        <f>I19922-I19921</f>
      </c>
      <c r="U19922">
        <f>(L19922-K19922)/(2*D19922*0.01)</f>
      </c>
      <c r="V19922">
        <f>(L19922+K19922)/(D19922*0.0001)</f>
      </c>
    </row>
    <row r="19923">
      <c r="A19923" t="n">
        <v>2021</v>
      </c>
      <c r="B19923" t="inlineStr">
        <is>
          <t>01130885</t>
        </is>
      </c>
      <c r="C19923" t="inlineStr">
        <is>
          <t>바이오인프라생명과학</t>
        </is>
      </c>
      <c r="D19923" t="n">
        <v>1064965000</v>
      </c>
      <c r="E19923" t="n">
        <v>52751000</v>
      </c>
      <c r="F19923" t="n">
        <v>21740000</v>
      </c>
      <c r="G19923" t="n">
        <v>7503000</v>
      </c>
      <c r="H19923" t="n">
        <v>2.26</v>
      </c>
      <c r="I19923" t="n">
        <v>3.59</v>
      </c>
      <c r="J19923" t="n">
        <v>0.14</v>
      </c>
      <c r="K19923" t="n">
        <v>-1492000</v>
      </c>
      <c r="L19923" t="n">
        <v>1534000</v>
      </c>
      <c r="M19923" t="n">
        <v>1496000</v>
      </c>
      <c r="N19923" t="n">
        <v>-1483000</v>
      </c>
      <c r="O19923">
        <f>D19922</f>
      </c>
      <c r="P19923">
        <f>(E19923-F19923+G19923)/O19923*100</f>
      </c>
      <c r="Q19923">
        <f>H19922</f>
      </c>
      <c r="R19923">
        <f>I19922</f>
      </c>
      <c r="S19923">
        <f>H19923-H19922</f>
      </c>
      <c r="T19923">
        <f>I19923-I19922</f>
      </c>
      <c r="U19923">
        <f>(L19923-K19923)/(2*D19923*0.01)</f>
      </c>
      <c r="V19923">
        <f>(L19923+K19923)/(D19923*0.0001)</f>
      </c>
    </row>
    <row r="19924">
      <c r="A19924" t="n">
        <v>2022</v>
      </c>
      <c r="B19924" t="inlineStr">
        <is>
          <t>01130885</t>
        </is>
      </c>
      <c r="C19924" t="inlineStr">
        <is>
          <t>바이오인프라생명과학</t>
        </is>
      </c>
      <c r="D19924" t="n">
        <v>1092251000</v>
      </c>
      <c r="E19924" t="n">
        <v>41065000</v>
      </c>
      <c r="G19924" t="n">
        <v>12879000</v>
      </c>
      <c r="H19924" t="n">
        <v>5.06</v>
      </c>
      <c r="I19924" t="n">
        <v>3.59</v>
      </c>
      <c r="J19924" t="n">
        <v>0.094</v>
      </c>
      <c r="O19924">
        <f>D19923</f>
      </c>
      <c r="Q19924">
        <f>H19923</f>
      </c>
      <c r="R19924">
        <f>I19923</f>
      </c>
      <c r="S19924">
        <f>H19924-H19923</f>
      </c>
      <c r="T19924">
        <f>I19924-I19923</f>
      </c>
    </row>
    <row r="19925">
      <c r="A19925" t="n">
        <v>2023</v>
      </c>
      <c r="B19925" t="inlineStr">
        <is>
          <t>01130885</t>
        </is>
      </c>
      <c r="C19925" t="inlineStr">
        <is>
          <t>바이오인프라생명과학</t>
        </is>
      </c>
      <c r="D19925" t="n">
        <v>1124449000</v>
      </c>
      <c r="E19925" t="n">
        <v>36173000</v>
      </c>
      <c r="G19925" t="n">
        <v>29911000</v>
      </c>
      <c r="H19925" t="n">
        <v>3.97</v>
      </c>
      <c r="I19925" t="n">
        <v>1.75</v>
      </c>
      <c r="J19925" t="n">
        <v>0.099</v>
      </c>
      <c r="K19925" t="n">
        <v>-1150000</v>
      </c>
      <c r="L19925" t="n">
        <v>1172000</v>
      </c>
      <c r="M19925" t="n">
        <v>1188000</v>
      </c>
      <c r="N19925" t="n">
        <v>-1188000</v>
      </c>
      <c r="O19925">
        <f>D19924</f>
      </c>
      <c r="Q19925">
        <f>H19924</f>
      </c>
      <c r="R19925">
        <f>I19924</f>
      </c>
      <c r="S19925">
        <f>H19925-H19924</f>
      </c>
      <c r="T19925">
        <f>I19925-I19924</f>
      </c>
      <c r="U19925">
        <f>(L19925-K19925)/(2*D19925*0.01)</f>
      </c>
      <c r="V19925">
        <f>(L19925+K19925)/(D19925*0.0001)</f>
      </c>
    </row>
    <row r="19926">
      <c r="A19926" t="n">
        <v>2024</v>
      </c>
      <c r="B19926" t="inlineStr">
        <is>
          <t>01130885</t>
        </is>
      </c>
      <c r="C19926" t="inlineStr">
        <is>
          <t>바이오인프라생명과학</t>
        </is>
      </c>
      <c r="D19926" t="n">
        <v>164084000</v>
      </c>
      <c r="E19926" t="n">
        <v>27504000</v>
      </c>
      <c r="F19926" t="n">
        <v>993162000</v>
      </c>
      <c r="G19926" t="n">
        <v>4721000</v>
      </c>
      <c r="H19926" t="n">
        <v>3.24</v>
      </c>
      <c r="I19926" t="n">
        <v>3</v>
      </c>
      <c r="J19926" t="n">
        <v>0.88</v>
      </c>
      <c r="K19926" t="n">
        <v>-1389000</v>
      </c>
      <c r="L19926" t="n">
        <v>1415000</v>
      </c>
      <c r="M19926" t="n">
        <v>1408000</v>
      </c>
      <c r="N19926" t="n">
        <v>-1408000</v>
      </c>
      <c r="O19926">
        <f>D19925</f>
      </c>
      <c r="P19926">
        <f>(E19926-F19926+G19926)/O19926*100</f>
      </c>
      <c r="Q19926">
        <f>H19925</f>
      </c>
      <c r="R19926">
        <f>I19925</f>
      </c>
      <c r="S19926">
        <f>H19926-H19925</f>
      </c>
      <c r="T19926">
        <f>I19926-I19925</f>
      </c>
      <c r="U19926">
        <f>(L19926-K19926)/(2*D19926*0.01)</f>
      </c>
      <c r="V19926">
        <f>(L19926+K19926)/(D19926*0.0001)</f>
      </c>
    </row>
    <row r="19927">
      <c r="A19927" t="n">
        <v>2025</v>
      </c>
      <c r="B19927" t="inlineStr">
        <is>
          <t>01130885</t>
        </is>
      </c>
      <c r="C19927" t="inlineStr">
        <is>
          <t>바이오인프라생명과학</t>
        </is>
      </c>
      <c r="D19927" t="n">
        <v>189194000</v>
      </c>
      <c r="E19927" t="n">
        <v>22722000</v>
      </c>
      <c r="G19927" t="n">
        <v>4631000</v>
      </c>
      <c r="H19927" t="n">
        <v>3.14</v>
      </c>
      <c r="I19927" t="n">
        <v>3</v>
      </c>
      <c r="J19927" t="n">
        <v>0.89</v>
      </c>
      <c r="K19927" t="n">
        <v>-1611000</v>
      </c>
      <c r="L19927" t="n">
        <v>1645000</v>
      </c>
      <c r="M19927" t="n">
        <v>1631000</v>
      </c>
      <c r="N19927" t="n">
        <v>-1631000</v>
      </c>
      <c r="O19927">
        <f>D19926</f>
      </c>
      <c r="Q19927">
        <f>H19926</f>
      </c>
      <c r="R19927">
        <f>I19926</f>
      </c>
      <c r="S19927">
        <f>H19927-H19926</f>
      </c>
      <c r="T19927">
        <f>I19927-I19926</f>
      </c>
      <c r="U19927">
        <f>(L19927-K19927)/(2*D19927*0.01)</f>
      </c>
      <c r="V19927">
        <f>(L19927+K19927)/(D19927*0.0001)</f>
      </c>
    </row>
    <row r="19928">
      <c r="A19928" t="n">
        <v>2020</v>
      </c>
      <c r="B19928" t="inlineStr">
        <is>
          <t>01133217</t>
        </is>
      </c>
      <c r="C19928" t="inlineStr">
        <is>
          <t>카카오뱅크</t>
        </is>
      </c>
      <c r="D19928" t="n">
        <v>17376751491</v>
      </c>
      <c r="E19928" t="n">
        <v>5555886543</v>
      </c>
      <c r="F19928" t="n">
        <v>849205814</v>
      </c>
      <c r="G19928" t="n">
        <v>319967352</v>
      </c>
      <c r="H19928" t="n">
        <v>3.34</v>
      </c>
      <c r="I19928" t="n">
        <v>2</v>
      </c>
      <c r="J19928" t="n">
        <v>17.39</v>
      </c>
      <c r="K19928" t="n">
        <v>-2634542498</v>
      </c>
      <c r="L19928" t="n">
        <v>3261675651</v>
      </c>
      <c r="M19928" t="n">
        <v>3274474967</v>
      </c>
      <c r="N19928" t="n">
        <v>-2689820541</v>
      </c>
      <c r="U19928">
        <f>(L19928-K19928)/(2*D19928*0.01)</f>
      </c>
      <c r="V19928">
        <f>(L19928+K19928)/(D19928*0.0001)</f>
      </c>
    </row>
    <row r="19929">
      <c r="A19929" t="n">
        <v>2021</v>
      </c>
      <c r="B19929" t="inlineStr">
        <is>
          <t>01133217</t>
        </is>
      </c>
      <c r="C19929" t="inlineStr">
        <is>
          <t>카카오뱅크</t>
        </is>
      </c>
      <c r="D19929" t="n">
        <v>23528000000</v>
      </c>
      <c r="E19929" t="n">
        <v>7645000000</v>
      </c>
      <c r="F19929" t="n">
        <v>2336000000</v>
      </c>
      <c r="G19929" t="n">
        <v>571000000</v>
      </c>
      <c r="H19929" t="n">
        <v>3.81</v>
      </c>
      <c r="J19929" t="n">
        <v>16.85</v>
      </c>
      <c r="K19929" t="n">
        <v>-3452000000</v>
      </c>
      <c r="L19929" t="n">
        <v>4248000000</v>
      </c>
      <c r="M19929" t="n">
        <v>4287000000</v>
      </c>
      <c r="N19929" t="n">
        <v>-3539000000</v>
      </c>
      <c r="O19929">
        <f>D19928</f>
      </c>
      <c r="P19929">
        <f>(E19929-F19929+G19929)/O19929*100</f>
      </c>
      <c r="Q19929">
        <f>H19928</f>
      </c>
      <c r="S19929">
        <f>H19929-H19928</f>
      </c>
      <c r="U19929">
        <f>(L19929-K19929)/(2*D19929*0.01)</f>
      </c>
      <c r="V19929">
        <f>(L19929+K19929)/(D19929*0.0001)</f>
      </c>
    </row>
    <row r="19930">
      <c r="A19930" t="n">
        <v>2022</v>
      </c>
      <c r="B19930" t="inlineStr">
        <is>
          <t>01133217</t>
        </is>
      </c>
      <c r="C19930" t="inlineStr">
        <is>
          <t>카카오뱅크</t>
        </is>
      </c>
      <c r="D19930" t="n">
        <v>28179000000</v>
      </c>
      <c r="E19930" t="n">
        <v>9890000000</v>
      </c>
      <c r="F19930" t="n">
        <v>2279000000</v>
      </c>
      <c r="G19930" t="n">
        <v>883000000</v>
      </c>
      <c r="H19930" t="n">
        <v>5.98</v>
      </c>
      <c r="K19930" t="n">
        <v>-2985000000</v>
      </c>
      <c r="L19930" t="n">
        <v>3557000000</v>
      </c>
      <c r="O19930">
        <f>D19929</f>
      </c>
      <c r="P19930">
        <f>(E19930-F19930+G19930)/O19930*100</f>
      </c>
      <c r="Q19930">
        <f>H19929</f>
      </c>
      <c r="S19930">
        <f>H19930-H19929</f>
      </c>
      <c r="U19930">
        <f>(L19930-K19930)/(2*D19930*0.01)</f>
      </c>
      <c r="V19930">
        <f>(L19930+K19930)/(D19930*0.0001)</f>
      </c>
    </row>
    <row r="19931">
      <c r="A19931" t="n">
        <v>2023</v>
      </c>
      <c r="B19931" t="inlineStr">
        <is>
          <t>01133217</t>
        </is>
      </c>
      <c r="C19931" t="inlineStr">
        <is>
          <t>카카오뱅크</t>
        </is>
      </c>
      <c r="D19931" t="n">
        <v>41711000000</v>
      </c>
      <c r="E19931" t="n">
        <v>10689000000</v>
      </c>
      <c r="F19931" t="n">
        <v>2070000000</v>
      </c>
      <c r="G19931" t="n">
        <v>1624000000</v>
      </c>
      <c r="H19931" t="n">
        <v>5.29</v>
      </c>
      <c r="K19931" t="n">
        <v>-4589000000</v>
      </c>
      <c r="L19931" t="n">
        <v>5489000000</v>
      </c>
      <c r="O19931">
        <f>D19930</f>
      </c>
      <c r="P19931">
        <f>(E19931-F19931+G19931)/O19931*100</f>
      </c>
      <c r="Q19931">
        <f>H19930</f>
      </c>
      <c r="S19931">
        <f>H19931-H19930</f>
      </c>
      <c r="U19931">
        <f>(L19931-K19931)/(2*D19931*0.01)</f>
      </c>
      <c r="V19931">
        <f>(L19931+K19931)/(D19931*0.0001)</f>
      </c>
    </row>
    <row r="19932">
      <c r="A19932" t="n">
        <v>2024</v>
      </c>
      <c r="B19932" t="inlineStr">
        <is>
          <t>01133217</t>
        </is>
      </c>
      <c r="C19932" t="inlineStr">
        <is>
          <t>카카오뱅크</t>
        </is>
      </c>
      <c r="D19932" t="n">
        <v>56464000000</v>
      </c>
      <c r="E19932" t="n">
        <v>12909000000</v>
      </c>
      <c r="F19932" t="n">
        <v>3419000000</v>
      </c>
      <c r="G19932" t="n">
        <v>2136000000</v>
      </c>
      <c r="H19932" t="n">
        <v>4.82</v>
      </c>
      <c r="O19932">
        <f>D19931</f>
      </c>
      <c r="P19932">
        <f>(E19932-F19932+G19932)/O19932*100</f>
      </c>
      <c r="Q19932">
        <f>H19931</f>
      </c>
      <c r="S19932">
        <f>H19932-H19931</f>
      </c>
    </row>
    <row r="19933">
      <c r="A19933" t="n">
        <v>2025</v>
      </c>
      <c r="B19933" t="inlineStr">
        <is>
          <t>01133217</t>
        </is>
      </c>
      <c r="C19933" t="inlineStr">
        <is>
          <t>카카오뱅크</t>
        </is>
      </c>
      <c r="D19933" t="n">
        <v>61496000000</v>
      </c>
      <c r="E19933" t="n">
        <v>14778000000</v>
      </c>
      <c r="F19933" t="n">
        <v>5908000000</v>
      </c>
      <c r="G19933" t="n">
        <v>2643000000</v>
      </c>
      <c r="H19933" t="n">
        <v>5.4</v>
      </c>
      <c r="O19933">
        <f>D19932</f>
      </c>
      <c r="P19933">
        <f>(E19933-F19933+G19933)/O19933*100</f>
      </c>
      <c r="Q19933">
        <f>H19932</f>
      </c>
      <c r="S19933">
        <f>H19933-H19932</f>
      </c>
    </row>
    <row r="19934">
      <c r="A19934" t="n">
        <v>2023</v>
      </c>
      <c r="B19934" t="inlineStr">
        <is>
          <t>01134216</t>
        </is>
      </c>
      <c r="C19934" t="inlineStr">
        <is>
          <t>트루엔</t>
        </is>
      </c>
      <c r="D19934" t="n">
        <v>6649997000</v>
      </c>
      <c r="E19934" t="n">
        <v>656023000</v>
      </c>
      <c r="F19934" t="n">
        <v>259829000</v>
      </c>
      <c r="G19934" t="n">
        <v>320476000</v>
      </c>
      <c r="H19934" t="n">
        <v>4.84</v>
      </c>
      <c r="I19934" t="n">
        <v>5</v>
      </c>
      <c r="J19934" t="n">
        <v>8.18</v>
      </c>
      <c r="K19934" t="n">
        <v>-227541000</v>
      </c>
      <c r="L19934" t="n">
        <v>259390000</v>
      </c>
      <c r="M19934" t="n">
        <v>256684000</v>
      </c>
      <c r="N19934" t="n">
        <v>-229500000</v>
      </c>
      <c r="U19934">
        <f>(L19934-K19934)/(2*D19934*0.01)</f>
      </c>
      <c r="V19934">
        <f>(L19934+K19934)/(D19934*0.0001)</f>
      </c>
    </row>
    <row r="19935">
      <c r="A19935" t="n">
        <v>2024</v>
      </c>
      <c r="B19935" t="inlineStr">
        <is>
          <t>01134216</t>
        </is>
      </c>
      <c r="C19935" t="inlineStr">
        <is>
          <t>트루엔</t>
        </is>
      </c>
      <c r="D19935" t="n">
        <v>7976609000</v>
      </c>
      <c r="E19935" t="n">
        <v>1320213000</v>
      </c>
      <c r="F19935" t="n">
        <v>309701000</v>
      </c>
      <c r="G19935" t="n">
        <v>269096000</v>
      </c>
      <c r="H19935" t="n">
        <v>4.53</v>
      </c>
      <c r="I19935" t="n">
        <v>5</v>
      </c>
      <c r="J19935" t="n">
        <v>4.42</v>
      </c>
      <c r="K19935" t="n">
        <v>-318868000</v>
      </c>
      <c r="L19935" t="n">
        <v>357681000</v>
      </c>
      <c r="M19935" t="n">
        <v>352944000</v>
      </c>
      <c r="N19935" t="n">
        <v>-320793000</v>
      </c>
      <c r="O19935">
        <f>D19934</f>
      </c>
      <c r="P19935">
        <f>(E19935-F19935+G19935)/O19935*100</f>
      </c>
      <c r="Q19935">
        <f>H19934</f>
      </c>
      <c r="R19935">
        <f>I19934</f>
      </c>
      <c r="S19935">
        <f>H19935-H19934</f>
      </c>
      <c r="T19935">
        <f>I19935-I19934</f>
      </c>
      <c r="U19935">
        <f>(L19935-K19935)/(2*D19935*0.01)</f>
      </c>
      <c r="V19935">
        <f>(L19935+K19935)/(D19935*0.0001)</f>
      </c>
    </row>
    <row r="19936">
      <c r="A19936" t="n">
        <v>2025</v>
      </c>
      <c r="B19936" t="inlineStr">
        <is>
          <t>01134216</t>
        </is>
      </c>
      <c r="C19936" t="inlineStr">
        <is>
          <t>트루엔</t>
        </is>
      </c>
      <c r="D19936" t="n">
        <v>8762337000</v>
      </c>
      <c r="E19936" t="n">
        <v>816838000</v>
      </c>
      <c r="F19936" t="n">
        <v>506825000</v>
      </c>
      <c r="G19936" t="n">
        <v>342547000</v>
      </c>
      <c r="H19936" t="n">
        <v>4.81</v>
      </c>
      <c r="I19936" t="n">
        <v>5</v>
      </c>
      <c r="J19936" t="n">
        <v>4.38</v>
      </c>
      <c r="K19936" t="n">
        <v>-347110000</v>
      </c>
      <c r="L19936" t="n">
        <v>387878000</v>
      </c>
      <c r="M19936" t="n">
        <v>383843000</v>
      </c>
      <c r="N19936" t="n">
        <v>-350099000</v>
      </c>
      <c r="O19936">
        <f>D19935</f>
      </c>
      <c r="P19936">
        <f>(E19936-F19936+G19936)/O19936*100</f>
      </c>
      <c r="Q19936">
        <f>H19935</f>
      </c>
      <c r="R19936">
        <f>I19935</f>
      </c>
      <c r="S19936">
        <f>H19936-H19935</f>
      </c>
      <c r="T19936">
        <f>I19936-I19935</f>
      </c>
      <c r="U19936">
        <f>(L19936-K19936)/(2*D19936*0.01)</f>
      </c>
      <c r="V19936">
        <f>(L19936+K19936)/(D19936*0.0001)</f>
      </c>
    </row>
    <row r="19937">
      <c r="A19937" t="n">
        <v>2019</v>
      </c>
      <c r="B19937" t="inlineStr">
        <is>
          <t>01135057</t>
        </is>
      </c>
      <c r="C19937" t="inlineStr">
        <is>
          <t>녹십자웰빙</t>
        </is>
      </c>
      <c r="D19937" t="n">
        <v>8196163000</v>
      </c>
      <c r="E19937" t="n">
        <v>1021486000</v>
      </c>
      <c r="F19937" t="n">
        <v>271591000</v>
      </c>
      <c r="G19937" t="n">
        <v>147194000</v>
      </c>
      <c r="H19937" t="n">
        <v>2.2</v>
      </c>
      <c r="I19937" t="n">
        <v>5.2</v>
      </c>
      <c r="K19937" t="n">
        <v>-598638000</v>
      </c>
      <c r="L19937" t="n">
        <v>698019000</v>
      </c>
      <c r="M19937" t="n">
        <v>695010000</v>
      </c>
      <c r="N19937" t="n">
        <v>-607366000</v>
      </c>
      <c r="U19937">
        <f>(L19937-K19937)/(2*D19937*0.01)</f>
      </c>
      <c r="V19937">
        <f>(L19937+K19937)/(D19937*0.0001)</f>
      </c>
    </row>
    <row r="19938">
      <c r="A19938" t="n">
        <v>2020</v>
      </c>
      <c r="B19938" t="inlineStr">
        <is>
          <t>01135057</t>
        </is>
      </c>
      <c r="C19938" t="inlineStr">
        <is>
          <t>녹십자웰빙</t>
        </is>
      </c>
      <c r="D19938" t="n">
        <v>9244285000</v>
      </c>
      <c r="E19938" t="n">
        <v>1227384000</v>
      </c>
      <c r="F19938" t="n">
        <v>782695000</v>
      </c>
      <c r="G19938" t="n">
        <v>176228000</v>
      </c>
      <c r="H19938" t="n">
        <v>2.25</v>
      </c>
      <c r="I19938" t="n">
        <v>4.9</v>
      </c>
      <c r="J19938" t="n">
        <v>9.720000000000001</v>
      </c>
      <c r="K19938" t="n">
        <v>-627740000</v>
      </c>
      <c r="L19938" t="n">
        <v>731533000</v>
      </c>
      <c r="M19938" t="n">
        <v>730135000</v>
      </c>
      <c r="N19938" t="n">
        <v>-638230000</v>
      </c>
      <c r="O19938">
        <f>D19937</f>
      </c>
      <c r="P19938">
        <f>(E19938-F19938+G19938)/O19938*100</f>
      </c>
      <c r="Q19938">
        <f>H19937</f>
      </c>
      <c r="R19938">
        <f>I19937</f>
      </c>
      <c r="S19938">
        <f>H19938-H19937</f>
      </c>
      <c r="T19938">
        <f>I19938-I19937</f>
      </c>
      <c r="U19938">
        <f>(L19938-K19938)/(2*D19938*0.01)</f>
      </c>
      <c r="V19938">
        <f>(L19938+K19938)/(D19938*0.0001)</f>
      </c>
    </row>
    <row r="19939">
      <c r="A19939" t="n">
        <v>2021</v>
      </c>
      <c r="B19939" t="inlineStr">
        <is>
          <t>01135057</t>
        </is>
      </c>
      <c r="C19939" t="inlineStr">
        <is>
          <t>녹십자웰빙</t>
        </is>
      </c>
      <c r="D19939" t="n">
        <v>9150172000</v>
      </c>
      <c r="E19939" t="n">
        <v>1396981000</v>
      </c>
      <c r="F19939" t="n">
        <v>2560488000</v>
      </c>
      <c r="G19939" t="n">
        <v>202234000</v>
      </c>
      <c r="H19939" t="n">
        <v>2.96</v>
      </c>
      <c r="I19939" t="n">
        <v>4.69</v>
      </c>
      <c r="J19939" t="n">
        <v>8.91</v>
      </c>
      <c r="K19939" t="n">
        <v>-655042000</v>
      </c>
      <c r="L19939" t="n">
        <v>758232000</v>
      </c>
      <c r="M19939" t="n">
        <v>764068000</v>
      </c>
      <c r="N19939" t="n">
        <v>-671567000</v>
      </c>
      <c r="O19939">
        <f>D19938</f>
      </c>
      <c r="P19939">
        <f>(E19939-F19939+G19939)/O19939*100</f>
      </c>
      <c r="Q19939">
        <f>H19938</f>
      </c>
      <c r="R19939">
        <f>I19938</f>
      </c>
      <c r="S19939">
        <f>H19939-H19938</f>
      </c>
      <c r="T19939">
        <f>I19939-I19938</f>
      </c>
      <c r="U19939">
        <f>(L19939-K19939)/(2*D19939*0.01)</f>
      </c>
      <c r="V19939">
        <f>(L19939+K19939)/(D19939*0.0001)</f>
      </c>
    </row>
    <row r="19940">
      <c r="A19940" t="n">
        <v>2022</v>
      </c>
      <c r="B19940" t="inlineStr">
        <is>
          <t>01135057</t>
        </is>
      </c>
      <c r="C19940" t="inlineStr">
        <is>
          <t>녹십자웰빙</t>
        </is>
      </c>
      <c r="D19940" t="n">
        <v>8450495000</v>
      </c>
      <c r="E19940" t="n">
        <v>1546359000</v>
      </c>
      <c r="F19940" t="n">
        <v>544107000</v>
      </c>
      <c r="G19940" t="n">
        <v>261754000</v>
      </c>
      <c r="H19940" t="n">
        <v>5.34</v>
      </c>
      <c r="I19940" t="n">
        <v>5.03</v>
      </c>
      <c r="J19940" t="n">
        <v>8.25</v>
      </c>
      <c r="K19940" t="n">
        <v>-531472000</v>
      </c>
      <c r="L19940" t="n">
        <v>608586000</v>
      </c>
      <c r="M19940" t="n">
        <v>626603000</v>
      </c>
      <c r="N19940" t="n">
        <v>-555238000</v>
      </c>
      <c r="O19940">
        <f>D19939</f>
      </c>
      <c r="P19940">
        <f>(E19940-F19940+G19940)/O19940*100</f>
      </c>
      <c r="Q19940">
        <f>H19939</f>
      </c>
      <c r="R19940">
        <f>I19939</f>
      </c>
      <c r="S19940">
        <f>H19940-H19939</f>
      </c>
      <c r="T19940">
        <f>I19940-I19939</f>
      </c>
      <c r="U19940">
        <f>(L19940-K19940)/(2*D19940*0.01)</f>
      </c>
      <c r="V19940">
        <f>(L19940+K19940)/(D19940*0.0001)</f>
      </c>
    </row>
    <row r="19941">
      <c r="A19941" t="n">
        <v>2023</v>
      </c>
      <c r="B19941" t="inlineStr">
        <is>
          <t>01135057</t>
        </is>
      </c>
      <c r="C19941" t="inlineStr">
        <is>
          <t>녹십자웰빙</t>
        </is>
      </c>
      <c r="D19941" t="n">
        <v>10115531000</v>
      </c>
      <c r="E19941" t="n">
        <v>1477550000</v>
      </c>
      <c r="F19941" t="n">
        <v>1233205000</v>
      </c>
      <c r="G19941" t="n">
        <v>433504000</v>
      </c>
      <c r="H19941" t="n">
        <v>4.54</v>
      </c>
      <c r="I19941" t="n">
        <v>5</v>
      </c>
      <c r="J19941" t="n">
        <v>8.15</v>
      </c>
      <c r="K19941" t="n">
        <v>-673698000</v>
      </c>
      <c r="L19941" t="n">
        <v>772138000</v>
      </c>
      <c r="M19941" t="n">
        <v>786890000</v>
      </c>
      <c r="N19941" t="n">
        <v>-697536000</v>
      </c>
      <c r="O19941">
        <f>D19940</f>
      </c>
      <c r="P19941">
        <f>(E19941-F19941+G19941)/O19941*100</f>
      </c>
      <c r="Q19941">
        <f>H19940</f>
      </c>
      <c r="R19941">
        <f>I19940</f>
      </c>
      <c r="S19941">
        <f>H19941-H19940</f>
      </c>
      <c r="T19941">
        <f>I19941-I19940</f>
      </c>
      <c r="U19941">
        <f>(L19941-K19941)/(2*D19941*0.01)</f>
      </c>
      <c r="V19941">
        <f>(L19941+K19941)/(D19941*0.0001)</f>
      </c>
    </row>
    <row r="19942">
      <c r="A19942" t="n">
        <v>2024</v>
      </c>
      <c r="B19942" t="inlineStr">
        <is>
          <t>01135057</t>
        </is>
      </c>
      <c r="C19942" t="inlineStr">
        <is>
          <t>녹십자웰빙</t>
        </is>
      </c>
      <c r="D19942" t="n">
        <v>11799570000</v>
      </c>
      <c r="E19942" t="n">
        <v>1674896000</v>
      </c>
      <c r="F19942" t="n">
        <v>811802000</v>
      </c>
      <c r="G19942" t="n">
        <v>441184000</v>
      </c>
      <c r="H19942" t="n">
        <v>4.06</v>
      </c>
      <c r="I19942" t="n">
        <v>5.275</v>
      </c>
      <c r="J19942" t="n">
        <v>8.9</v>
      </c>
      <c r="K19942" t="n">
        <v>-836267000</v>
      </c>
      <c r="L19942" t="n">
        <v>957648000</v>
      </c>
      <c r="M19942" t="n">
        <v>968652000</v>
      </c>
      <c r="N19942" t="n">
        <v>-860213000</v>
      </c>
      <c r="O19942">
        <f>D19941</f>
      </c>
      <c r="P19942">
        <f>(E19942-F19942+G19942)/O19942*100</f>
      </c>
      <c r="Q19942">
        <f>H19941</f>
      </c>
      <c r="R19942">
        <f>I19941</f>
      </c>
      <c r="S19942">
        <f>H19942-H19941</f>
      </c>
      <c r="T19942">
        <f>I19942-I19941</f>
      </c>
      <c r="U19942">
        <f>(L19942-K19942)/(2*D19942*0.01)</f>
      </c>
      <c r="V19942">
        <f>(L19942+K19942)/(D19942*0.0001)</f>
      </c>
    </row>
    <row r="19943">
      <c r="A19943" t="n">
        <v>2025</v>
      </c>
      <c r="B19943" t="inlineStr">
        <is>
          <t>01135057</t>
        </is>
      </c>
      <c r="C19943" t="inlineStr">
        <is>
          <t>녹십자웰빙</t>
        </is>
      </c>
      <c r="D19943" t="n">
        <v>12077923000</v>
      </c>
      <c r="E19943" t="n">
        <v>1816753000</v>
      </c>
      <c r="F19943" t="n">
        <v>2295165000</v>
      </c>
      <c r="G19943" t="n">
        <v>451553000</v>
      </c>
      <c r="H19943" t="n">
        <v>4.44</v>
      </c>
      <c r="I19943" t="n">
        <v>5.37</v>
      </c>
      <c r="J19943" t="n">
        <v>8.875</v>
      </c>
      <c r="K19943" t="n">
        <v>-876438000</v>
      </c>
      <c r="L19943" t="n">
        <v>1001002000</v>
      </c>
      <c r="M19943" t="n">
        <v>1015243000</v>
      </c>
      <c r="N19943" t="n">
        <v>-903693000</v>
      </c>
      <c r="O19943">
        <f>D19942</f>
      </c>
      <c r="P19943">
        <f>(E19943-F19943+G19943)/O19943*100</f>
      </c>
      <c r="Q19943">
        <f>H19942</f>
      </c>
      <c r="R19943">
        <f>I19942</f>
      </c>
      <c r="S19943">
        <f>H19943-H19942</f>
      </c>
      <c r="T19943">
        <f>I19943-I19942</f>
      </c>
      <c r="U19943">
        <f>(L19943-K19943)/(2*D19943*0.01)</f>
      </c>
      <c r="V19943">
        <f>(L19943+K19943)/(D19943*0.0001)</f>
      </c>
    </row>
    <row r="19944">
      <c r="A19944" t="n">
        <v>2023</v>
      </c>
      <c r="B19944" t="inlineStr">
        <is>
          <t>01135084</t>
        </is>
      </c>
      <c r="C19944" t="inlineStr">
        <is>
          <t>에스와이스틸텍</t>
        </is>
      </c>
      <c r="D19944" t="n">
        <v>1539574000</v>
      </c>
      <c r="E19944" t="n">
        <v>498009000</v>
      </c>
      <c r="F19944" t="n">
        <v>316360000</v>
      </c>
      <c r="G19944" t="n">
        <v>67214000</v>
      </c>
      <c r="H19944" t="n">
        <v>4.59</v>
      </c>
      <c r="I19944" t="n">
        <v>6.46</v>
      </c>
      <c r="J19944" t="n">
        <v>9.630000000000001</v>
      </c>
      <c r="K19944" t="n">
        <v>-124854000</v>
      </c>
      <c r="L19944" t="n">
        <v>145431000</v>
      </c>
      <c r="M19944" t="n">
        <v>141457000</v>
      </c>
      <c r="N19944" t="n">
        <v>-124014000</v>
      </c>
      <c r="U19944">
        <f>(L19944-K19944)/(2*D19944*0.01)</f>
      </c>
      <c r="V19944">
        <f>(L19944+K19944)/(D19944*0.0001)</f>
      </c>
    </row>
    <row r="19945">
      <c r="A19945" t="n">
        <v>2024</v>
      </c>
      <c r="B19945" t="inlineStr">
        <is>
          <t>01135084</t>
        </is>
      </c>
      <c r="C19945" t="inlineStr">
        <is>
          <t>에스와이스틸텍</t>
        </is>
      </c>
      <c r="D19945" t="n">
        <v>2433714000</v>
      </c>
      <c r="E19945" t="n">
        <v>654429000</v>
      </c>
      <c r="F19945" t="n">
        <v>186358000</v>
      </c>
      <c r="G19945" t="n">
        <v>67086000</v>
      </c>
      <c r="H19945" t="n">
        <v>4.05</v>
      </c>
      <c r="I19945" t="n">
        <v>6.58</v>
      </c>
      <c r="J19945" t="n">
        <v>9.619999999999999</v>
      </c>
      <c r="K19945" t="n">
        <v>-190424000</v>
      </c>
      <c r="L19945" t="n">
        <v>222224000</v>
      </c>
      <c r="M19945" t="n">
        <v>214688000</v>
      </c>
      <c r="N19945" t="n">
        <v>-188029000</v>
      </c>
      <c r="O19945">
        <f>D19944</f>
      </c>
      <c r="P19945">
        <f>(E19945-F19945+G19945)/O19945*100</f>
      </c>
      <c r="Q19945">
        <f>H19944</f>
      </c>
      <c r="R19945">
        <f>I19944</f>
      </c>
      <c r="S19945">
        <f>H19945-H19944</f>
      </c>
      <c r="T19945">
        <f>I19945-I19944</f>
      </c>
      <c r="U19945">
        <f>(L19945-K19945)/(2*D19945*0.01)</f>
      </c>
      <c r="V19945">
        <f>(L19945+K19945)/(D19945*0.0001)</f>
      </c>
    </row>
    <row r="19946">
      <c r="A19946" t="n">
        <v>2025</v>
      </c>
      <c r="B19946" t="inlineStr">
        <is>
          <t>01135084</t>
        </is>
      </c>
      <c r="C19946" t="inlineStr">
        <is>
          <t>에스와이스틸텍</t>
        </is>
      </c>
      <c r="D19946" t="n">
        <v>2179938000</v>
      </c>
      <c r="E19946" t="n">
        <v>860086000</v>
      </c>
      <c r="F19946" t="n">
        <v>572086000</v>
      </c>
      <c r="G19946" t="n">
        <v>94149000</v>
      </c>
      <c r="H19946" t="n">
        <v>4.45</v>
      </c>
      <c r="I19946" t="n">
        <v>6.57</v>
      </c>
      <c r="J19946" t="n">
        <v>9.65</v>
      </c>
      <c r="K19946" t="n">
        <v>-177427000</v>
      </c>
      <c r="L19946" t="n">
        <v>207052000</v>
      </c>
      <c r="M19946" t="n">
        <v>200905000</v>
      </c>
      <c r="N19946" t="n">
        <v>-175830000</v>
      </c>
      <c r="O19946">
        <f>D19945</f>
      </c>
      <c r="P19946">
        <f>(E19946-F19946+G19946)/O19946*100</f>
      </c>
      <c r="Q19946">
        <f>H19945</f>
      </c>
      <c r="R19946">
        <f>I19945</f>
      </c>
      <c r="S19946">
        <f>H19946-H19945</f>
      </c>
      <c r="T19946">
        <f>I19946-I19945</f>
      </c>
      <c r="U19946">
        <f>(L19946-K19946)/(2*D19946*0.01)</f>
      </c>
      <c r="V19946">
        <f>(L19946+K19946)/(D19946*0.0001)</f>
      </c>
    </row>
    <row r="19947">
      <c r="A19947" t="n">
        <v>2016</v>
      </c>
      <c r="B19947" t="inlineStr">
        <is>
          <t>01135941</t>
        </is>
      </c>
      <c r="C19947" t="inlineStr">
        <is>
          <t>원익IPS</t>
        </is>
      </c>
      <c r="D19947" t="n">
        <v>19357443000</v>
      </c>
      <c r="E19947" t="n">
        <v>2268349000</v>
      </c>
      <c r="F19947" t="n">
        <v>630091000</v>
      </c>
      <c r="G19947" t="n">
        <v>231905000</v>
      </c>
      <c r="H19947" t="n">
        <v>2.33</v>
      </c>
      <c r="I19947" t="n">
        <v>6.78</v>
      </c>
      <c r="K19947" t="n">
        <v>-2579568000</v>
      </c>
      <c r="L19947" t="n">
        <v>2749904000</v>
      </c>
      <c r="M19947" t="n">
        <v>2624792000</v>
      </c>
      <c r="N19947" t="n">
        <v>-2491616000</v>
      </c>
      <c r="U19947">
        <f>(L19947-K19947)/(2*D19947*0.01)</f>
      </c>
      <c r="V19947">
        <f>(L19947+K19947)/(D19947*0.0001)</f>
      </c>
    </row>
    <row r="19948">
      <c r="A19948" t="n">
        <v>2017</v>
      </c>
      <c r="B19948" t="inlineStr">
        <is>
          <t>01135941</t>
        </is>
      </c>
      <c r="C19948" t="inlineStr">
        <is>
          <t>원익IPS</t>
        </is>
      </c>
      <c r="D19948" t="n">
        <v>21773896000</v>
      </c>
      <c r="E19948" t="n">
        <v>3134910000</v>
      </c>
      <c r="F19948" t="n">
        <v>2158961000</v>
      </c>
      <c r="G19948" t="n">
        <v>456087000</v>
      </c>
      <c r="H19948" t="n">
        <v>2.81</v>
      </c>
      <c r="I19948" t="n">
        <v>6.78</v>
      </c>
      <c r="K19948" t="n">
        <v>-2853860000</v>
      </c>
      <c r="L19948" t="n">
        <v>3038304000</v>
      </c>
      <c r="M19948" t="n">
        <v>2914352000</v>
      </c>
      <c r="N19948" t="n">
        <v>-2769188000</v>
      </c>
      <c r="O19948">
        <f>D19947</f>
      </c>
      <c r="P19948">
        <f>(E19948-F19948+G19948)/O19948*100</f>
      </c>
      <c r="Q19948">
        <f>H19947</f>
      </c>
      <c r="R19948">
        <f>I19947</f>
      </c>
      <c r="S19948">
        <f>H19948-H19947</f>
      </c>
      <c r="T19948">
        <f>I19948-I19947</f>
      </c>
      <c r="U19948">
        <f>(L19948-K19948)/(2*D19948*0.01)</f>
      </c>
      <c r="V19948">
        <f>(L19948+K19948)/(D19948*0.0001)</f>
      </c>
    </row>
    <row r="19949">
      <c r="A19949" t="n">
        <v>2018</v>
      </c>
      <c r="B19949" t="inlineStr">
        <is>
          <t>01135941</t>
        </is>
      </c>
      <c r="C19949" t="inlineStr">
        <is>
          <t>원익IPS</t>
        </is>
      </c>
      <c r="D19949" t="n">
        <v>25703822000</v>
      </c>
      <c r="E19949" t="n">
        <v>4360300000</v>
      </c>
      <c r="F19949" t="n">
        <v>1780339000</v>
      </c>
      <c r="G19949" t="n">
        <v>601461000</v>
      </c>
      <c r="H19949" t="n">
        <v>2.33</v>
      </c>
      <c r="I19949" t="n">
        <v>6.78</v>
      </c>
      <c r="K19949" t="n">
        <v>-1691816000</v>
      </c>
      <c r="L19949" t="n">
        <v>1801662000</v>
      </c>
      <c r="M19949" t="n">
        <v>1719784000</v>
      </c>
      <c r="N19949" t="n">
        <v>-1634148000</v>
      </c>
      <c r="O19949">
        <f>D19948</f>
      </c>
      <c r="P19949">
        <f>(E19949-F19949+G19949)/O19949*100</f>
      </c>
      <c r="Q19949">
        <f>H19948</f>
      </c>
      <c r="R19949">
        <f>I19948</f>
      </c>
      <c r="S19949">
        <f>H19949-H19948</f>
      </c>
      <c r="T19949">
        <f>I19949-I19948</f>
      </c>
      <c r="U19949">
        <f>(L19949-K19949)/(2*D19949*0.01)</f>
      </c>
      <c r="V19949">
        <f>(L19949+K19949)/(D19949*0.0001)</f>
      </c>
    </row>
    <row r="19950">
      <c r="A19950" t="n">
        <v>2020</v>
      </c>
      <c r="B19950" t="inlineStr">
        <is>
          <t>01135941</t>
        </is>
      </c>
      <c r="C19950" t="inlineStr">
        <is>
          <t>원익IPS</t>
        </is>
      </c>
      <c r="D19950" t="n">
        <v>1313102000</v>
      </c>
      <c r="E19950" t="n">
        <v>167783000</v>
      </c>
      <c r="F19950" t="n">
        <v>127000000</v>
      </c>
      <c r="G19950" t="n">
        <v>12802000</v>
      </c>
    </row>
    <row r="19951">
      <c r="A19951" t="n">
        <v>2021</v>
      </c>
      <c r="B19951" t="inlineStr">
        <is>
          <t>01135941</t>
        </is>
      </c>
      <c r="C19951" t="inlineStr">
        <is>
          <t>원익IPS</t>
        </is>
      </c>
      <c r="D19951" t="n">
        <v>1319442000</v>
      </c>
      <c r="E19951" t="n">
        <v>246210000</v>
      </c>
      <c r="F19951" t="n">
        <v>132000000</v>
      </c>
      <c r="G19951" t="n">
        <v>24609000</v>
      </c>
      <c r="O19951">
        <f>D19950</f>
      </c>
      <c r="P19951">
        <f>(E19951-F19951+G19951)/O19951*100</f>
      </c>
    </row>
    <row r="19952">
      <c r="A19952" t="n">
        <v>2022</v>
      </c>
      <c r="B19952" t="inlineStr">
        <is>
          <t>01135941</t>
        </is>
      </c>
      <c r="C19952" t="inlineStr">
        <is>
          <t>원익IPS</t>
        </is>
      </c>
      <c r="D19952" t="n">
        <v>48160788000</v>
      </c>
      <c r="E19952" t="n">
        <v>9297347000</v>
      </c>
      <c r="F19952" t="n">
        <v>5650329000</v>
      </c>
      <c r="G19952" t="n">
        <v>1781586000</v>
      </c>
      <c r="H19952" t="n">
        <v>5.18</v>
      </c>
      <c r="I19952" t="n">
        <v>4.6</v>
      </c>
      <c r="J19952" t="n">
        <v>8.569000000000001</v>
      </c>
      <c r="K19952" t="n">
        <v>-3788240000</v>
      </c>
      <c r="L19952" t="n">
        <v>4067678000</v>
      </c>
      <c r="M19952" t="n">
        <v>4075534000</v>
      </c>
      <c r="N19952" t="n">
        <v>-3830078000</v>
      </c>
      <c r="O19952">
        <f>D19951</f>
      </c>
      <c r="P19952">
        <f>(E19952-F19952+G19952)/O19952*100</f>
      </c>
      <c r="U19952">
        <f>(L19952-K19952)/(2*D19952*0.01)</f>
      </c>
      <c r="V19952">
        <f>(L19952+K19952)/(D19952*0.0001)</f>
      </c>
    </row>
    <row r="19953">
      <c r="A19953" t="n">
        <v>2023</v>
      </c>
      <c r="B19953" t="inlineStr">
        <is>
          <t>01135941</t>
        </is>
      </c>
      <c r="C19953" t="inlineStr">
        <is>
          <t>원익IPS</t>
        </is>
      </c>
      <c r="D19953" t="n">
        <v>60638687000</v>
      </c>
      <c r="E19953" t="n">
        <v>8937678000</v>
      </c>
      <c r="F19953" t="n">
        <v>4560153000</v>
      </c>
      <c r="G19953" t="n">
        <v>2510005000</v>
      </c>
      <c r="H19953" t="n">
        <v>4.24</v>
      </c>
      <c r="I19953" t="n">
        <v>4.7</v>
      </c>
      <c r="J19953" t="n">
        <v>7.128</v>
      </c>
      <c r="K19953" t="n">
        <v>-4019410000</v>
      </c>
      <c r="L19953" t="n">
        <v>4067678000</v>
      </c>
      <c r="M19953" t="n">
        <v>4362420000</v>
      </c>
      <c r="N19953" t="n">
        <v>-3830078000</v>
      </c>
      <c r="O19953">
        <f>D19952</f>
      </c>
      <c r="P19953">
        <f>(E19953-F19953+G19953)/O19953*100</f>
      </c>
      <c r="Q19953">
        <f>H19952</f>
      </c>
      <c r="R19953">
        <f>I19952</f>
      </c>
      <c r="S19953">
        <f>H19953-H19952</f>
      </c>
      <c r="T19953">
        <f>I19953-I19952</f>
      </c>
      <c r="U19953">
        <f>(L19953-K19953)/(2*D19953*0.01)</f>
      </c>
      <c r="V19953">
        <f>(L19953+K19953)/(D19953*0.0001)</f>
      </c>
    </row>
    <row r="19954">
      <c r="A19954" t="n">
        <v>2024</v>
      </c>
      <c r="B19954" t="inlineStr">
        <is>
          <t>01135941</t>
        </is>
      </c>
      <c r="C19954" t="inlineStr">
        <is>
          <t>원익IPS</t>
        </is>
      </c>
      <c r="D19954" t="n">
        <v>67374250000</v>
      </c>
      <c r="E19954" t="n">
        <v>9947799000</v>
      </c>
      <c r="F19954" t="n">
        <v>6948250000</v>
      </c>
      <c r="G19954" t="n">
        <v>2423818000</v>
      </c>
      <c r="H19954" t="n">
        <v>3.64</v>
      </c>
      <c r="I19954" t="n">
        <v>4.65</v>
      </c>
      <c r="J19954" t="n">
        <v>7.25</v>
      </c>
      <c r="K19954" t="n">
        <v>2431421000</v>
      </c>
      <c r="L19954" t="n">
        <v>4862842000</v>
      </c>
      <c r="M19954" t="n">
        <v>-2330831000</v>
      </c>
      <c r="N19954" t="n">
        <v>-4661662000</v>
      </c>
      <c r="O19954">
        <f>D19953</f>
      </c>
      <c r="P19954">
        <f>(E19954-F19954+G19954)/O19954*100</f>
      </c>
      <c r="Q19954">
        <f>H19953</f>
      </c>
      <c r="R19954">
        <f>I19953</f>
      </c>
      <c r="S19954">
        <f>H19954-H19953</f>
      </c>
      <c r="T19954">
        <f>I19954-I19953</f>
      </c>
      <c r="U19954">
        <f>(L19954-K19954)/(2*D19954*0.01)</f>
      </c>
    </row>
    <row r="19955">
      <c r="A19955" t="n">
        <v>2025</v>
      </c>
      <c r="B19955" t="inlineStr">
        <is>
          <t>01135941</t>
        </is>
      </c>
      <c r="C19955" t="inlineStr">
        <is>
          <t>원익IPS</t>
        </is>
      </c>
      <c r="D19955" t="n">
        <v>76398360000</v>
      </c>
      <c r="E19955" t="n">
        <v>9930498000</v>
      </c>
      <c r="F19955" t="n">
        <v>3132029000</v>
      </c>
      <c r="G19955" t="n">
        <v>2431154000</v>
      </c>
      <c r="H19955" t="n">
        <v>3.99</v>
      </c>
      <c r="I19955" t="n">
        <v>4.63</v>
      </c>
      <c r="J19955" t="n">
        <v>7.003</v>
      </c>
      <c r="K19955" t="n">
        <v>-9978596000</v>
      </c>
      <c r="L19955" t="n">
        <v>10620860000</v>
      </c>
      <c r="M19955" t="n">
        <v>10796476000</v>
      </c>
      <c r="N19955" t="n">
        <v>-10229508000</v>
      </c>
      <c r="O19955">
        <f>D19954</f>
      </c>
      <c r="P19955">
        <f>(E19955-F19955+G19955)/O19955*100</f>
      </c>
      <c r="Q19955">
        <f>H19954</f>
      </c>
      <c r="R19955">
        <f>I19954</f>
      </c>
      <c r="S19955">
        <f>H19955-H19954</f>
      </c>
      <c r="T19955">
        <f>I19955-I19954</f>
      </c>
      <c r="U19955">
        <f>(L19955-K19955)/(2*D19955*0.01)</f>
      </c>
      <c r="V19955">
        <f>(L19955+K19955)/(D19955*0.0001)</f>
      </c>
    </row>
    <row r="19956">
      <c r="A19956" t="n">
        <v>2019</v>
      </c>
      <c r="B19956" t="inlineStr">
        <is>
          <t>01136001</t>
        </is>
      </c>
      <c r="C19956" t="inlineStr">
        <is>
          <t>나노실리칸첨단소재</t>
        </is>
      </c>
      <c r="D19956" t="n">
        <v>1120715000</v>
      </c>
      <c r="E19956" t="n">
        <v>272124000</v>
      </c>
      <c r="F19956" t="n">
        <v>6695000</v>
      </c>
      <c r="G19956" t="n">
        <v>6600000</v>
      </c>
      <c r="H19956" t="n">
        <v>2.26</v>
      </c>
      <c r="I19956" t="n">
        <v>4</v>
      </c>
      <c r="J19956" t="n">
        <v>10.11</v>
      </c>
      <c r="K19956" t="n">
        <v>-48797000</v>
      </c>
      <c r="L19956" t="n">
        <v>58316000</v>
      </c>
      <c r="M19956" t="n">
        <v>56701000</v>
      </c>
      <c r="N19956" t="n">
        <v>-48507000</v>
      </c>
      <c r="U19956">
        <f>(L19956-K19956)/(2*D19956*0.01)</f>
      </c>
      <c r="V19956">
        <f>(L19956+K19956)/(D19956*0.0001)</f>
      </c>
    </row>
    <row r="19957">
      <c r="A19957" t="n">
        <v>2020</v>
      </c>
      <c r="B19957" t="inlineStr">
        <is>
          <t>01136001</t>
        </is>
      </c>
      <c r="C19957" t="inlineStr">
        <is>
          <t>나노실리칸첨단소재</t>
        </is>
      </c>
      <c r="D19957" t="n">
        <v>893830000</v>
      </c>
      <c r="E19957" t="n">
        <v>178930000</v>
      </c>
      <c r="F19957" t="n">
        <v>335863000</v>
      </c>
      <c r="G19957" t="n">
        <v>2130000</v>
      </c>
      <c r="H19957" t="n">
        <v>2.317</v>
      </c>
      <c r="I19957" t="n">
        <v>4</v>
      </c>
      <c r="J19957" t="n">
        <v>9.75</v>
      </c>
      <c r="O19957">
        <f>D19956</f>
      </c>
      <c r="P19957">
        <f>(E19957-F19957+G19957)/O19957*100</f>
      </c>
      <c r="Q19957">
        <f>H19956</f>
      </c>
      <c r="R19957">
        <f>I19956</f>
      </c>
      <c r="S19957">
        <f>H19957-H19956</f>
      </c>
      <c r="T19957">
        <f>I19957-I19956</f>
      </c>
    </row>
    <row r="19958">
      <c r="A19958" t="n">
        <v>2022</v>
      </c>
      <c r="B19958" t="inlineStr">
        <is>
          <t>01136001</t>
        </is>
      </c>
      <c r="C19958" t="inlineStr">
        <is>
          <t>나노실리칸첨단소재</t>
        </is>
      </c>
      <c r="D19958" t="n">
        <v>1345485000</v>
      </c>
      <c r="E19958" t="n">
        <v>359680000</v>
      </c>
      <c r="F19958" t="n">
        <v>52320000</v>
      </c>
      <c r="G19958" t="n">
        <v>3172000</v>
      </c>
    </row>
    <row r="19959">
      <c r="A19959" t="n">
        <v>2023</v>
      </c>
      <c r="B19959" t="inlineStr">
        <is>
          <t>01136001</t>
        </is>
      </c>
      <c r="C19959" t="inlineStr">
        <is>
          <t>나노실리칸첨단소재</t>
        </is>
      </c>
      <c r="D19959" t="n">
        <v>1829426000</v>
      </c>
      <c r="E19959" t="n">
        <v>333140000</v>
      </c>
      <c r="F19959" t="n">
        <v>0</v>
      </c>
      <c r="G19959" t="n">
        <v>4915000</v>
      </c>
      <c r="O19959">
        <f>D19958</f>
      </c>
      <c r="P19959">
        <f>(E19959-F19959+G19959)/O19959*100</f>
      </c>
    </row>
    <row r="19960">
      <c r="A19960" t="n">
        <v>2024</v>
      </c>
      <c r="B19960" t="inlineStr">
        <is>
          <t>01136001</t>
        </is>
      </c>
      <c r="C19960" t="inlineStr">
        <is>
          <t>나노실리칸첨단소재</t>
        </is>
      </c>
      <c r="D19960" t="n">
        <v>2205369000</v>
      </c>
      <c r="E19960" t="n">
        <v>385019000</v>
      </c>
      <c r="G19960" t="n">
        <v>5127000</v>
      </c>
      <c r="O19960">
        <f>D19959</f>
      </c>
    </row>
    <row r="19961">
      <c r="A19961" t="n">
        <v>2025</v>
      </c>
      <c r="B19961" t="inlineStr">
        <is>
          <t>01136001</t>
        </is>
      </c>
      <c r="C19961" t="inlineStr">
        <is>
          <t>나노실리칸첨단소재</t>
        </is>
      </c>
      <c r="D19961" t="n">
        <v>208526000</v>
      </c>
      <c r="E19961" t="n">
        <v>412579000</v>
      </c>
      <c r="F19961" t="n">
        <v>2127852000</v>
      </c>
      <c r="G19961" t="n">
        <v>6224000</v>
      </c>
      <c r="O19961">
        <f>D19960</f>
      </c>
      <c r="P19961">
        <f>(E19961-F19961+G19961)/O19961*100</f>
      </c>
    </row>
    <row r="19962">
      <c r="A19962" t="n">
        <v>2018</v>
      </c>
      <c r="B19962" t="inlineStr">
        <is>
          <t>01136348</t>
        </is>
      </c>
      <c r="C19962" t="inlineStr">
        <is>
          <t>나무기술</t>
        </is>
      </c>
      <c r="D19962" t="n">
        <v>2216809000</v>
      </c>
      <c r="E19962" t="n">
        <v>656769000</v>
      </c>
      <c r="F19962" t="n">
        <v>462905000</v>
      </c>
      <c r="G19962" t="n">
        <v>49978000</v>
      </c>
    </row>
    <row r="19963">
      <c r="A19963" t="n">
        <v>2019</v>
      </c>
      <c r="B19963" t="inlineStr">
        <is>
          <t>01136348</t>
        </is>
      </c>
      <c r="C19963" t="inlineStr">
        <is>
          <t>나무기술</t>
        </is>
      </c>
      <c r="D19963" t="n">
        <v>3256533000</v>
      </c>
      <c r="E19963" t="n">
        <v>771446000</v>
      </c>
      <c r="F19963" t="n">
        <v>170432000</v>
      </c>
      <c r="G19963" t="n">
        <v>40452000</v>
      </c>
      <c r="H19963" t="n">
        <v>2.235</v>
      </c>
      <c r="I19963" t="n">
        <v>4.875</v>
      </c>
      <c r="J19963" t="n">
        <v>12.21</v>
      </c>
      <c r="K19963" t="n">
        <v>-260551000</v>
      </c>
      <c r="L19963" t="n">
        <v>308554000</v>
      </c>
      <c r="M19963" t="n">
        <v>297173000</v>
      </c>
      <c r="N19963" t="n">
        <v>-256843000</v>
      </c>
      <c r="O19963">
        <f>D19962</f>
      </c>
      <c r="P19963">
        <f>(E19963-F19963+G19963)/O19963*100</f>
      </c>
      <c r="U19963">
        <f>(L19963-K19963)/(2*D19963*0.01)</f>
      </c>
      <c r="V19963">
        <f>(L19963+K19963)/(D19963*0.0001)</f>
      </c>
    </row>
    <row r="19964">
      <c r="A19964" t="n">
        <v>2021</v>
      </c>
      <c r="B19964" t="inlineStr">
        <is>
          <t>01136348</t>
        </is>
      </c>
      <c r="C19964" t="inlineStr">
        <is>
          <t>나무기술</t>
        </is>
      </c>
      <c r="D19964" t="n">
        <v>378000000000</v>
      </c>
      <c r="E19964" t="n">
        <v>18000000000</v>
      </c>
      <c r="F19964" t="n">
        <v>21000000000</v>
      </c>
      <c r="G19964" t="n">
        <v>11000000000</v>
      </c>
      <c r="H19964" t="n">
        <v>2.6</v>
      </c>
      <c r="I19964" t="n">
        <v>3.5</v>
      </c>
      <c r="J19964" t="n">
        <v>13</v>
      </c>
      <c r="K19964" t="n">
        <v>-38000000000</v>
      </c>
      <c r="L19964" t="n">
        <v>42000000000</v>
      </c>
      <c r="M19964" t="n">
        <v>28000000000</v>
      </c>
      <c r="N19964" t="n">
        <v>-26000000000</v>
      </c>
      <c r="U19964">
        <f>(L19964-K19964)/(2*D19964*0.01)</f>
      </c>
      <c r="V19964">
        <f>(L19964+K19964)/(D19964*0.0001)</f>
      </c>
    </row>
    <row r="19965">
      <c r="A19965" t="n">
        <v>2022</v>
      </c>
      <c r="B19965" t="inlineStr">
        <is>
          <t>01136348</t>
        </is>
      </c>
      <c r="C19965" t="inlineStr">
        <is>
          <t>나무기술</t>
        </is>
      </c>
      <c r="D19965" t="n">
        <v>3655835000</v>
      </c>
      <c r="E19965" t="n">
        <v>1010389000</v>
      </c>
      <c r="F19965" t="n">
        <v>840651000</v>
      </c>
      <c r="G19965" t="n">
        <v>85538000</v>
      </c>
      <c r="H19965" t="n">
        <v>5.34</v>
      </c>
      <c r="I19965" t="n">
        <v>4.5</v>
      </c>
      <c r="O19965">
        <f>D19964</f>
      </c>
      <c r="P19965">
        <f>(E19965-F19965+G19965)/O19965*100</f>
      </c>
      <c r="Q19965">
        <f>H19964</f>
      </c>
      <c r="R19965">
        <f>I19964</f>
      </c>
      <c r="S19965">
        <f>H19965-H19964</f>
      </c>
      <c r="T19965">
        <f>I19965-I19964</f>
      </c>
    </row>
    <row r="19966">
      <c r="A19966" t="n">
        <v>2023</v>
      </c>
      <c r="B19966" t="inlineStr">
        <is>
          <t>01136348</t>
        </is>
      </c>
      <c r="C19966" t="inlineStr">
        <is>
          <t>나무기술</t>
        </is>
      </c>
      <c r="D19966" t="n">
        <v>4448698000</v>
      </c>
      <c r="E19966" t="n">
        <v>833597000</v>
      </c>
      <c r="F19966" t="n">
        <v>589102000</v>
      </c>
      <c r="G19966" t="n">
        <v>125786000</v>
      </c>
      <c r="H19966" t="n">
        <v>4.52</v>
      </c>
      <c r="I19966" t="n">
        <v>4.5</v>
      </c>
      <c r="O19966">
        <f>D19965</f>
      </c>
      <c r="P19966">
        <f>(E19966-F19966+G19966)/O19966*100</f>
      </c>
      <c r="Q19966">
        <f>H19965</f>
      </c>
      <c r="R19966">
        <f>I19965</f>
      </c>
      <c r="S19966">
        <f>H19966-H19965</f>
      </c>
      <c r="T19966">
        <f>I19966-I19965</f>
      </c>
    </row>
    <row r="19967">
      <c r="A19967" t="n">
        <v>2024</v>
      </c>
      <c r="B19967" t="inlineStr">
        <is>
          <t>01136348</t>
        </is>
      </c>
      <c r="C19967" t="inlineStr">
        <is>
          <t>나무기술</t>
        </is>
      </c>
      <c r="D19967" t="n">
        <v>5232148000</v>
      </c>
      <c r="E19967" t="n">
        <v>1137412000</v>
      </c>
      <c r="F19967" t="n">
        <v>654541000</v>
      </c>
      <c r="G19967" t="n">
        <v>142394000</v>
      </c>
      <c r="O19967">
        <f>D19966</f>
      </c>
      <c r="P19967">
        <f>(E19967-F19967+G19967)/O19967*100</f>
      </c>
    </row>
    <row r="19968">
      <c r="A19968" t="n">
        <v>2025</v>
      </c>
      <c r="B19968" t="inlineStr">
        <is>
          <t>01136348</t>
        </is>
      </c>
      <c r="C19968" t="inlineStr">
        <is>
          <t>나무기술</t>
        </is>
      </c>
      <c r="D19968" t="n">
        <v>5654529000</v>
      </c>
      <c r="E19968" t="n">
        <v>1195625000</v>
      </c>
      <c r="F19968" t="n">
        <v>693117000</v>
      </c>
      <c r="G19968" t="n">
        <v>148966000</v>
      </c>
      <c r="O19968">
        <f>D19967</f>
      </c>
      <c r="P19968">
        <f>(E19968-F19968+G19968)/O19968*100</f>
      </c>
    </row>
    <row r="19969">
      <c r="A19969" t="n">
        <v>2020</v>
      </c>
      <c r="B19969" t="inlineStr">
        <is>
          <t>01137295</t>
        </is>
      </c>
      <c r="C19969" t="inlineStr">
        <is>
          <t>프리시젼바이오</t>
        </is>
      </c>
      <c r="D19969" t="n">
        <v>1262879000</v>
      </c>
      <c r="E19969" t="n">
        <v>315661000</v>
      </c>
      <c r="F19969" t="n">
        <v>46214000</v>
      </c>
      <c r="G19969" t="n">
        <v>13178000</v>
      </c>
      <c r="H19969" t="n">
        <v>2.13</v>
      </c>
      <c r="I19969" t="n">
        <v>4.13</v>
      </c>
      <c r="J19969" t="n">
        <v>11.54</v>
      </c>
      <c r="K19969" t="n">
        <v>-93393000</v>
      </c>
      <c r="L19969" t="n">
        <v>111099000</v>
      </c>
      <c r="M19969" t="n">
        <v>109927000</v>
      </c>
      <c r="N19969" t="n">
        <v>-94236000</v>
      </c>
      <c r="U19969">
        <f>(L19969-K19969)/(2*D19969*0.01)</f>
      </c>
      <c r="V19969">
        <f>(L19969+K19969)/(D19969*0.0001)</f>
      </c>
    </row>
    <row r="19970">
      <c r="A19970" t="n">
        <v>2021</v>
      </c>
      <c r="B19970" t="inlineStr">
        <is>
          <t>01137295</t>
        </is>
      </c>
      <c r="C19970" t="inlineStr">
        <is>
          <t>프리시젼바이오</t>
        </is>
      </c>
      <c r="D19970" t="n">
        <v>1747381000</v>
      </c>
      <c r="E19970" t="n">
        <v>422128000</v>
      </c>
      <c r="F19970" t="n">
        <v>137134000</v>
      </c>
      <c r="G19970" t="n">
        <v>18691000</v>
      </c>
      <c r="H19970" t="n">
        <v>2.66</v>
      </c>
      <c r="I19970" t="n">
        <v>4.33</v>
      </c>
      <c r="J19970" t="n">
        <v>10.94</v>
      </c>
      <c r="K19970" t="n">
        <v>-100111000</v>
      </c>
      <c r="L19970" t="n">
        <v>118651000</v>
      </c>
      <c r="M19970" t="n">
        <v>118077000</v>
      </c>
      <c r="N19970" t="n">
        <v>-101508000</v>
      </c>
      <c r="O19970">
        <f>D19969</f>
      </c>
      <c r="P19970">
        <f>(E19970-F19970+G19970)/O19970*100</f>
      </c>
      <c r="Q19970">
        <f>H19969</f>
      </c>
      <c r="R19970">
        <f>I19969</f>
      </c>
      <c r="S19970">
        <f>H19970-H19969</f>
      </c>
      <c r="T19970">
        <f>I19970-I19969</f>
      </c>
      <c r="U19970">
        <f>(L19970-K19970)/(2*D19970*0.01)</f>
      </c>
      <c r="V19970">
        <f>(L19970+K19970)/(D19970*0.0001)</f>
      </c>
    </row>
    <row r="19971">
      <c r="A19971" t="n">
        <v>2022</v>
      </c>
      <c r="B19971" t="inlineStr">
        <is>
          <t>01137295</t>
        </is>
      </c>
      <c r="C19971" t="inlineStr">
        <is>
          <t>프리시젼바이오</t>
        </is>
      </c>
      <c r="D19971" t="n">
        <v>1810296000</v>
      </c>
      <c r="E19971" t="n">
        <v>561498000</v>
      </c>
      <c r="F19971" t="n">
        <v>371478000</v>
      </c>
      <c r="G19971" t="n">
        <v>26122000</v>
      </c>
      <c r="H19971" t="n">
        <v>5.19</v>
      </c>
      <c r="I19971" t="n">
        <v>4.24</v>
      </c>
      <c r="J19971" t="n">
        <v>9.51</v>
      </c>
      <c r="K19971" t="n">
        <v>-91824000</v>
      </c>
      <c r="L19971" t="n">
        <v>91824000</v>
      </c>
      <c r="M19971" t="n">
        <v>93842000</v>
      </c>
      <c r="N19971" t="n">
        <v>-81532000</v>
      </c>
      <c r="O19971">
        <f>D19970</f>
      </c>
      <c r="P19971">
        <f>(E19971-F19971+G19971)/O19971*100</f>
      </c>
      <c r="Q19971">
        <f>H19970</f>
      </c>
      <c r="R19971">
        <f>I19970</f>
      </c>
      <c r="S19971">
        <f>H19971-H19970</f>
      </c>
      <c r="T19971">
        <f>I19971-I19970</f>
      </c>
      <c r="U19971">
        <f>(L19971-K19971)/(2*D19971*0.01)</f>
      </c>
    </row>
    <row r="19972">
      <c r="A19972" t="n">
        <v>2023</v>
      </c>
      <c r="B19972" t="inlineStr">
        <is>
          <t>01137295</t>
        </is>
      </c>
      <c r="C19972" t="inlineStr">
        <is>
          <t>프리시젼바이오</t>
        </is>
      </c>
      <c r="D19972" t="n">
        <v>2427883000</v>
      </c>
      <c r="E19972" t="n">
        <v>568002000</v>
      </c>
      <c r="F19972" t="n">
        <v>219558000</v>
      </c>
      <c r="G19972" t="n">
        <v>46100000</v>
      </c>
      <c r="H19972" t="n">
        <v>4.29</v>
      </c>
      <c r="I19972" t="n">
        <v>4.86</v>
      </c>
      <c r="J19972" t="n">
        <v>8.51</v>
      </c>
      <c r="K19972" t="n">
        <v>-168853000</v>
      </c>
      <c r="L19972" t="n">
        <v>195446000</v>
      </c>
      <c r="M19972" t="n">
        <v>196243000</v>
      </c>
      <c r="N19972" t="n">
        <v>-172524000</v>
      </c>
      <c r="O19972">
        <f>D19971</f>
      </c>
      <c r="P19972">
        <f>(E19972-F19972+G19972)/O19972*100</f>
      </c>
      <c r="Q19972">
        <f>H19971</f>
      </c>
      <c r="R19972">
        <f>I19971</f>
      </c>
      <c r="S19972">
        <f>H19972-H19971</f>
      </c>
      <c r="T19972">
        <f>I19972-I19971</f>
      </c>
      <c r="U19972">
        <f>(L19972-K19972)/(2*D19972*0.01)</f>
      </c>
      <c r="V19972">
        <f>(L19972+K19972)/(D19972*0.0001)</f>
      </c>
    </row>
    <row r="19973">
      <c r="A19973" t="n">
        <v>2024</v>
      </c>
      <c r="B19973" t="inlineStr">
        <is>
          <t>01137295</t>
        </is>
      </c>
      <c r="C19973" t="inlineStr">
        <is>
          <t>프리시젼바이오</t>
        </is>
      </c>
      <c r="D19973" t="n">
        <v>2949164000</v>
      </c>
      <c r="E19973" t="n">
        <v>769649000</v>
      </c>
      <c r="F19973" t="n">
        <v>473930000</v>
      </c>
      <c r="G19973" t="n">
        <v>90835000</v>
      </c>
      <c r="H19973" t="n">
        <v>3.71</v>
      </c>
      <c r="I19973" t="n">
        <v>5.32</v>
      </c>
      <c r="J19973" t="n">
        <v>8.609999999999999</v>
      </c>
      <c r="K19973" t="n">
        <v>-203352000</v>
      </c>
      <c r="L19973" t="n">
        <v>236284000</v>
      </c>
      <c r="M19973" t="n">
        <v>235847000</v>
      </c>
      <c r="N19973" t="n">
        <v>-206709000</v>
      </c>
      <c r="O19973">
        <f>D19972</f>
      </c>
      <c r="P19973">
        <f>(E19973-F19973+G19973)/O19973*100</f>
      </c>
      <c r="Q19973">
        <f>H19972</f>
      </c>
      <c r="R19973">
        <f>I19972</f>
      </c>
      <c r="S19973">
        <f>H19973-H19972</f>
      </c>
      <c r="T19973">
        <f>I19973-I19972</f>
      </c>
      <c r="U19973">
        <f>(L19973-K19973)/(2*D19973*0.01)</f>
      </c>
      <c r="V19973">
        <f>(L19973+K19973)/(D19973*0.0001)</f>
      </c>
    </row>
    <row r="19974">
      <c r="A19974" t="n">
        <v>2025</v>
      </c>
      <c r="B19974" t="inlineStr">
        <is>
          <t>01137295</t>
        </is>
      </c>
      <c r="C19974" t="inlineStr">
        <is>
          <t>프리시젼바이오</t>
        </is>
      </c>
      <c r="D19974" t="n">
        <v>3189992000</v>
      </c>
      <c r="E19974" t="n">
        <v>714938000</v>
      </c>
      <c r="F19974" t="n">
        <v>477045000</v>
      </c>
      <c r="G19974" t="n">
        <v>93426000</v>
      </c>
      <c r="H19974" t="n">
        <v>4.1</v>
      </c>
      <c r="I19974" t="n">
        <v>5.27</v>
      </c>
      <c r="J19974" t="n">
        <v>8.369999999999999</v>
      </c>
      <c r="K19974" t="n">
        <v>-214578000</v>
      </c>
      <c r="L19974" t="n">
        <v>249680000</v>
      </c>
      <c r="M19974" t="n">
        <v>250228000</v>
      </c>
      <c r="N19974" t="n">
        <v>-218880000</v>
      </c>
      <c r="O19974">
        <f>D19973</f>
      </c>
      <c r="P19974">
        <f>(E19974-F19974+G19974)/O19974*100</f>
      </c>
      <c r="Q19974">
        <f>H19973</f>
      </c>
      <c r="R19974">
        <f>I19973</f>
      </c>
      <c r="S19974">
        <f>H19974-H19973</f>
      </c>
      <c r="T19974">
        <f>I19974-I19973</f>
      </c>
      <c r="U19974">
        <f>(L19974-K19974)/(2*D19974*0.01)</f>
      </c>
      <c r="V19974">
        <f>(L19974+K19974)/(D19974*0.0001)</f>
      </c>
    </row>
    <row r="19975">
      <c r="A19975" t="n">
        <v>2019</v>
      </c>
      <c r="B19975" t="inlineStr">
        <is>
          <t>01137383</t>
        </is>
      </c>
      <c r="C19975" t="inlineStr">
        <is>
          <t>카카오게임즈</t>
        </is>
      </c>
      <c r="D19975" t="n">
        <v>10660094000</v>
      </c>
      <c r="E19975" t="n">
        <v>3667201000</v>
      </c>
      <c r="F19975" t="n">
        <v>2759626000</v>
      </c>
      <c r="G19975" t="n">
        <v>250308000</v>
      </c>
      <c r="H19975" t="n">
        <v>2.76</v>
      </c>
      <c r="I19975" t="n">
        <v>4.305</v>
      </c>
      <c r="K19975" t="n">
        <v>-639203000</v>
      </c>
      <c r="L19975" t="n">
        <v>747281000</v>
      </c>
      <c r="M19975" t="n">
        <v>745621000</v>
      </c>
      <c r="N19975" t="n">
        <v>-639621000</v>
      </c>
      <c r="U19975">
        <f>(L19975-K19975)/(2*D19975*0.01)</f>
      </c>
      <c r="V19975">
        <f>(L19975+K19975)/(D19975*0.0001)</f>
      </c>
    </row>
    <row r="19976">
      <c r="A19976" t="n">
        <v>2020</v>
      </c>
      <c r="B19976" t="inlineStr">
        <is>
          <t>01137383</t>
        </is>
      </c>
      <c r="C19976" t="inlineStr">
        <is>
          <t>카카오게임즈</t>
        </is>
      </c>
      <c r="D19976" t="n">
        <v>22665896000</v>
      </c>
      <c r="E19976" t="n">
        <v>5324617000</v>
      </c>
      <c r="F19976" t="n">
        <v>2388286000</v>
      </c>
      <c r="G19976" t="n">
        <v>341123000</v>
      </c>
      <c r="H19976" t="n">
        <v>2.92</v>
      </c>
      <c r="I19976" t="n">
        <v>4.33</v>
      </c>
      <c r="J19976" t="n">
        <v>7.04</v>
      </c>
      <c r="O19976">
        <f>D19975</f>
      </c>
      <c r="P19976">
        <f>(E19976-F19976+G19976)/O19976*100</f>
      </c>
      <c r="Q19976">
        <f>H19975</f>
      </c>
      <c r="R19976">
        <f>I19975</f>
      </c>
      <c r="S19976">
        <f>H19976-H19975</f>
      </c>
      <c r="T19976">
        <f>I19976-I19975</f>
      </c>
    </row>
    <row r="19977">
      <c r="A19977" t="n">
        <v>2021</v>
      </c>
      <c r="B19977" t="inlineStr">
        <is>
          <t>01137383</t>
        </is>
      </c>
      <c r="C19977" t="inlineStr">
        <is>
          <t>카카오게임즈</t>
        </is>
      </c>
      <c r="D19977" t="n">
        <v>30571464000</v>
      </c>
      <c r="E19977" t="n">
        <v>6471648000</v>
      </c>
      <c r="F19977" t="n">
        <v>3322336000</v>
      </c>
      <c r="G19977" t="n">
        <v>513761000</v>
      </c>
      <c r="H19977" t="n">
        <v>3.35</v>
      </c>
      <c r="I19977" t="n">
        <v>5.045</v>
      </c>
      <c r="J19977" t="n">
        <v>20.2</v>
      </c>
      <c r="K19977" t="n">
        <v>-2142000000</v>
      </c>
      <c r="L19977" t="n">
        <v>2139902720</v>
      </c>
      <c r="M19977" t="n">
        <v>2142000000</v>
      </c>
      <c r="N19977" t="n">
        <v>-1834288240</v>
      </c>
      <c r="O19977">
        <f>D19976</f>
      </c>
      <c r="P19977">
        <f>(E19977-F19977+G19977)/O19977*100</f>
      </c>
      <c r="Q19977">
        <f>H19976</f>
      </c>
      <c r="R19977">
        <f>I19976</f>
      </c>
      <c r="S19977">
        <f>H19977-H19976</f>
      </c>
      <c r="T19977">
        <f>I19977-I19976</f>
      </c>
      <c r="U19977">
        <f>(L19977-K19977)/(2*D19977*0.01)</f>
      </c>
    </row>
    <row r="19978">
      <c r="A19978" t="n">
        <v>2022</v>
      </c>
      <c r="B19978" t="inlineStr">
        <is>
          <t>01137383</t>
        </is>
      </c>
      <c r="C19978" t="inlineStr">
        <is>
          <t>카카오게임즈</t>
        </is>
      </c>
      <c r="D19978" t="n">
        <v>34776047000</v>
      </c>
      <c r="E19978" t="n">
        <v>8261018000</v>
      </c>
      <c r="F19978" t="n">
        <v>3570768000</v>
      </c>
      <c r="G19978" t="n">
        <v>841429000</v>
      </c>
      <c r="H19978" t="n">
        <v>5.715</v>
      </c>
      <c r="I19978" t="n">
        <v>5.315</v>
      </c>
      <c r="J19978" t="n">
        <v>7.02</v>
      </c>
      <c r="K19978" t="n">
        <v>2551995000</v>
      </c>
      <c r="L19978" t="n">
        <v>2550370064</v>
      </c>
      <c r="M19978" t="n">
        <v>2604919000</v>
      </c>
      <c r="N19978" t="n">
        <v>-2304828308</v>
      </c>
      <c r="O19978">
        <f>D19977</f>
      </c>
      <c r="P19978">
        <f>(E19978-F19978+G19978)/O19978*100</f>
      </c>
      <c r="Q19978">
        <f>H19977</f>
      </c>
      <c r="R19978">
        <f>I19977</f>
      </c>
      <c r="S19978">
        <f>H19978-H19977</f>
      </c>
      <c r="T19978">
        <f>I19978-I19977</f>
      </c>
    </row>
    <row r="19979">
      <c r="A19979" t="n">
        <v>2023</v>
      </c>
      <c r="B19979" t="inlineStr">
        <is>
          <t>01137383</t>
        </is>
      </c>
      <c r="C19979" t="inlineStr">
        <is>
          <t>카카오게임즈</t>
        </is>
      </c>
      <c r="D19979" t="n">
        <v>44353091000</v>
      </c>
      <c r="E19979" t="n">
        <v>9139394000</v>
      </c>
      <c r="F19979" t="n">
        <v>4034815000</v>
      </c>
      <c r="G19979" t="n">
        <v>1742080000</v>
      </c>
      <c r="H19979" t="n">
        <v>4.875</v>
      </c>
      <c r="I19979" t="n">
        <v>4.685</v>
      </c>
      <c r="J19979" t="n">
        <v>7.833</v>
      </c>
      <c r="K19979" t="n">
        <v>-3557024200</v>
      </c>
      <c r="L19979" t="n">
        <v>3555467219</v>
      </c>
      <c r="M19979" t="n">
        <v>3502889700</v>
      </c>
      <c r="N19979" t="n">
        <v>-3080207334</v>
      </c>
      <c r="O19979">
        <f>D19978</f>
      </c>
      <c r="P19979">
        <f>(E19979-F19979+G19979)/O19979*100</f>
      </c>
      <c r="Q19979">
        <f>H19978</f>
      </c>
      <c r="R19979">
        <f>I19978</f>
      </c>
      <c r="S19979">
        <f>H19979-H19978</f>
      </c>
      <c r="T19979">
        <f>I19979-I19978</f>
      </c>
      <c r="U19979">
        <f>(L19979-K19979)/(2*D19979*0.01)</f>
      </c>
    </row>
    <row r="19980">
      <c r="A19980" t="n">
        <v>2024</v>
      </c>
      <c r="B19980" t="inlineStr">
        <is>
          <t>01137383</t>
        </is>
      </c>
      <c r="C19980" t="inlineStr">
        <is>
          <t>카카오게임즈</t>
        </is>
      </c>
      <c r="D19980" t="n">
        <v>40053759000</v>
      </c>
      <c r="E19980" t="n">
        <v>11026625000</v>
      </c>
      <c r="F19980" t="n">
        <v>12443564000</v>
      </c>
      <c r="G19980" t="n">
        <v>1916641000</v>
      </c>
      <c r="H19980" t="n">
        <v>4.265</v>
      </c>
      <c r="I19980" t="n">
        <v>6.025</v>
      </c>
      <c r="J19980" t="n">
        <v>8.347</v>
      </c>
      <c r="K19980" t="n">
        <v>-3053740000</v>
      </c>
      <c r="L19980" t="n">
        <v>3543823000</v>
      </c>
      <c r="M19980" t="n">
        <v>3438220000</v>
      </c>
      <c r="N19980" t="n">
        <v>-3020035000</v>
      </c>
      <c r="O19980">
        <f>D19979</f>
      </c>
      <c r="P19980">
        <f>(E19980-F19980+G19980)/O19980*100</f>
      </c>
      <c r="Q19980">
        <f>H19979</f>
      </c>
      <c r="R19980">
        <f>I19979</f>
      </c>
      <c r="S19980">
        <f>H19980-H19979</f>
      </c>
      <c r="T19980">
        <f>I19980-I19979</f>
      </c>
      <c r="U19980">
        <f>(L19980-K19980)/(2*D19980*0.01)</f>
      </c>
      <c r="V19980">
        <f>(L19980+K19980)/(D19980*0.0001)</f>
      </c>
    </row>
    <row r="19981">
      <c r="A19981" t="n">
        <v>2025</v>
      </c>
      <c r="B19981" t="inlineStr">
        <is>
          <t>01137383</t>
        </is>
      </c>
      <c r="C19981" t="inlineStr">
        <is>
          <t>카카오게임즈</t>
        </is>
      </c>
      <c r="D19981" t="n">
        <v>39599568000</v>
      </c>
      <c r="E19981" t="n">
        <v>9346443000</v>
      </c>
      <c r="F19981" t="n">
        <v>9082821000</v>
      </c>
      <c r="G19981" t="n">
        <v>1555423000</v>
      </c>
      <c r="H19981" t="n">
        <v>4.5</v>
      </c>
      <c r="I19981" t="n">
        <v>5.845</v>
      </c>
      <c r="J19981" t="n">
        <v>7.43</v>
      </c>
      <c r="K19981" t="n">
        <v>-3071236000</v>
      </c>
      <c r="L19981" t="n">
        <v>3071236000</v>
      </c>
      <c r="M19981" t="n">
        <v>3008241000</v>
      </c>
      <c r="N19981" t="n">
        <v>-3008241000</v>
      </c>
      <c r="O19981">
        <f>D19980</f>
      </c>
      <c r="P19981">
        <f>(E19981-F19981+G19981)/O19981*100</f>
      </c>
      <c r="Q19981">
        <f>H19980</f>
      </c>
      <c r="R19981">
        <f>I19980</f>
      </c>
      <c r="S19981">
        <f>H19981-H19980</f>
      </c>
      <c r="T19981">
        <f>I19981-I19980</f>
      </c>
      <c r="U19981">
        <f>(L19981-K19981)/(2*D19981*0.01)</f>
      </c>
    </row>
    <row r="19982">
      <c r="A19982" t="n">
        <v>2024</v>
      </c>
      <c r="B19982" t="inlineStr">
        <is>
          <t>01137860</t>
        </is>
      </c>
      <c r="C19982" t="inlineStr">
        <is>
          <t>위너스</t>
        </is>
      </c>
      <c r="D19982" t="n">
        <v>69721000</v>
      </c>
      <c r="E19982" t="n">
        <v>33319000</v>
      </c>
      <c r="F19982" t="n">
        <v>16153000</v>
      </c>
      <c r="G19982" t="n">
        <v>1901000</v>
      </c>
      <c r="H19982" t="n">
        <v>4.15</v>
      </c>
      <c r="I19982" t="n">
        <v>4.79</v>
      </c>
      <c r="J19982" t="n">
        <v>9.720000000000001</v>
      </c>
      <c r="K19982" t="n">
        <v>-5930000</v>
      </c>
      <c r="L19982" t="n">
        <v>7192000</v>
      </c>
      <c r="M19982" t="n">
        <v>7291000</v>
      </c>
      <c r="N19982" t="n">
        <v>-6105000</v>
      </c>
      <c r="U19982">
        <f>(L19982-K19982)/(2*D19982*0.01)</f>
      </c>
      <c r="V19982">
        <f>(L19982+K19982)/(D19982*0.0001)</f>
      </c>
    </row>
    <row r="19983">
      <c r="A19983" t="n">
        <v>2025</v>
      </c>
      <c r="B19983" t="inlineStr">
        <is>
          <t>01137860</t>
        </is>
      </c>
      <c r="C19983" t="inlineStr">
        <is>
          <t>위너스</t>
        </is>
      </c>
      <c r="D19983" t="n">
        <v>99252000</v>
      </c>
      <c r="E19983" t="n">
        <v>36649000</v>
      </c>
      <c r="F19983" t="n">
        <v>18446000</v>
      </c>
      <c r="G19983" t="n">
        <v>2622000</v>
      </c>
      <c r="O19983">
        <f>D19982</f>
      </c>
      <c r="P19983">
        <f>(E19983-F19983+G19983)/O19983*100</f>
      </c>
    </row>
    <row r="19984">
      <c r="A19984" t="n">
        <v>2018</v>
      </c>
      <c r="B19984" t="inlineStr">
        <is>
          <t>01137903</t>
        </is>
      </c>
      <c r="C19984" t="inlineStr">
        <is>
          <t>디케이티</t>
        </is>
      </c>
      <c r="D19984" t="n">
        <v>1075869000</v>
      </c>
      <c r="E19984" t="n">
        <v>366617000</v>
      </c>
      <c r="F19984" t="n">
        <v>53644000</v>
      </c>
      <c r="G19984" t="n">
        <v>22489000</v>
      </c>
      <c r="H19984" t="n">
        <v>2.79</v>
      </c>
      <c r="I19984" t="n">
        <v>6.57</v>
      </c>
      <c r="J19984" t="n">
        <v>8.9</v>
      </c>
      <c r="K19984" t="n">
        <v>-83567000</v>
      </c>
      <c r="L19984" t="n">
        <v>98040000</v>
      </c>
      <c r="M19984" t="n">
        <v>93236000</v>
      </c>
      <c r="N19984" t="n">
        <v>-81484000</v>
      </c>
      <c r="U19984">
        <f>(L19984-K19984)/(2*D19984*0.01)</f>
      </c>
      <c r="V19984">
        <f>(L19984+K19984)/(D19984*0.0001)</f>
      </c>
    </row>
    <row r="19985">
      <c r="A19985" t="n">
        <v>2019</v>
      </c>
      <c r="B19985" t="inlineStr">
        <is>
          <t>01137903</t>
        </is>
      </c>
      <c r="C19985" t="inlineStr">
        <is>
          <t>디케이티</t>
        </is>
      </c>
      <c r="D19985" t="n">
        <v>938347000</v>
      </c>
      <c r="E19985" t="n">
        <v>278352000</v>
      </c>
      <c r="F19985" t="n">
        <v>10629000</v>
      </c>
      <c r="G19985" t="n">
        <v>29164000</v>
      </c>
      <c r="O19985">
        <f>D19984</f>
      </c>
      <c r="P19985">
        <f>(E19985-F19985+G19985)/O19985*100</f>
      </c>
    </row>
    <row r="19986">
      <c r="A19986" t="n">
        <v>2020</v>
      </c>
      <c r="B19986" t="inlineStr">
        <is>
          <t>01137903</t>
        </is>
      </c>
      <c r="C19986" t="inlineStr">
        <is>
          <t>디케이티</t>
        </is>
      </c>
      <c r="D19986" t="n">
        <v>909340000</v>
      </c>
      <c r="E19986" t="n">
        <v>233481000</v>
      </c>
      <c r="F19986" t="n">
        <v>200823000</v>
      </c>
      <c r="G19986" t="n">
        <v>26302000</v>
      </c>
      <c r="O19986">
        <f>D19985</f>
      </c>
      <c r="P19986">
        <f>(E19986-F19986+G19986)/O19986*100</f>
      </c>
    </row>
    <row r="19987">
      <c r="A19987" t="n">
        <v>2021</v>
      </c>
      <c r="B19987" t="inlineStr">
        <is>
          <t>01137903</t>
        </is>
      </c>
      <c r="C19987" t="inlineStr">
        <is>
          <t>디케이티</t>
        </is>
      </c>
      <c r="D19987" t="n">
        <v>1142541000</v>
      </c>
      <c r="E19987" t="n">
        <v>214579000</v>
      </c>
      <c r="F19987" t="n">
        <v>117786000</v>
      </c>
      <c r="G19987" t="n">
        <v>25855000</v>
      </c>
      <c r="H19987" t="n">
        <v>3.51</v>
      </c>
      <c r="I19987" t="n">
        <v>5</v>
      </c>
      <c r="J19987" t="n">
        <v>10.116</v>
      </c>
      <c r="K19987" t="n">
        <v>-93162000</v>
      </c>
      <c r="L19987" t="n">
        <v>109128000</v>
      </c>
      <c r="M19987" t="n">
        <v>112189000</v>
      </c>
      <c r="N19987" t="n">
        <v>-97155000</v>
      </c>
      <c r="O19987">
        <f>D19986</f>
      </c>
      <c r="P19987">
        <f>(E19987-F19987+G19987)/O19987*100</f>
      </c>
      <c r="U19987">
        <f>(L19987-K19987)/(2*D19987*0.01)</f>
      </c>
      <c r="V19987">
        <f>(L19987+K19987)/(D19987*0.0001)</f>
      </c>
    </row>
    <row r="19988">
      <c r="A19988" t="n">
        <v>2022</v>
      </c>
      <c r="B19988" t="inlineStr">
        <is>
          <t>01137903</t>
        </is>
      </c>
      <c r="C19988" t="inlineStr">
        <is>
          <t>디케이티</t>
        </is>
      </c>
      <c r="D19988" t="n">
        <v>1104740000</v>
      </c>
      <c r="E19988" t="n">
        <v>250578000</v>
      </c>
      <c r="F19988" t="n">
        <v>110365000</v>
      </c>
      <c r="G19988" t="n">
        <v>38757000</v>
      </c>
      <c r="O19988">
        <f>D19987</f>
      </c>
      <c r="P19988">
        <f>(E19988-F19988+G19988)/O19988*100</f>
      </c>
    </row>
    <row r="19989">
      <c r="A19989" t="n">
        <v>2023</v>
      </c>
      <c r="B19989" t="inlineStr">
        <is>
          <t>01137903</t>
        </is>
      </c>
      <c r="C19989" t="inlineStr">
        <is>
          <t>디케이티</t>
        </is>
      </c>
      <c r="D19989" t="n">
        <v>1261102000</v>
      </c>
      <c r="E19989" t="n">
        <v>282643000</v>
      </c>
      <c r="F19989" t="n">
        <v>153258000</v>
      </c>
      <c r="G19989" t="n">
        <v>53216000</v>
      </c>
      <c r="O19989">
        <f>D19988</f>
      </c>
      <c r="P19989">
        <f>(E19989-F19989+G19989)/O19989*100</f>
      </c>
    </row>
    <row r="19990">
      <c r="A19990" t="n">
        <v>2024</v>
      </c>
      <c r="B19990" t="inlineStr">
        <is>
          <t>01137903</t>
        </is>
      </c>
      <c r="C19990" t="inlineStr">
        <is>
          <t>디케이티</t>
        </is>
      </c>
      <c r="D19990" t="n">
        <v>1686105000</v>
      </c>
      <c r="E19990" t="n">
        <v>328199000</v>
      </c>
      <c r="F19990" t="n">
        <v>171520000</v>
      </c>
      <c r="G19990" t="n">
        <v>58186000</v>
      </c>
      <c r="O19990">
        <f>D19989</f>
      </c>
      <c r="P19990">
        <f>(E19990-F19990+G19990)/O19990*100</f>
      </c>
    </row>
    <row r="19991">
      <c r="A19991" t="n">
        <v>2025</v>
      </c>
      <c r="B19991" t="inlineStr">
        <is>
          <t>01137903</t>
        </is>
      </c>
      <c r="C19991" t="inlineStr">
        <is>
          <t>디케이티</t>
        </is>
      </c>
      <c r="D19991" t="n">
        <v>1582023000</v>
      </c>
      <c r="E19991" t="n">
        <v>471333000</v>
      </c>
      <c r="F19991" t="n">
        <v>435640000</v>
      </c>
      <c r="G19991" t="n">
        <v>67557000</v>
      </c>
      <c r="O19991">
        <f>D19990</f>
      </c>
      <c r="P19991">
        <f>(E19991-F19991+G19991)/O19991*100</f>
      </c>
    </row>
    <row r="19992">
      <c r="A19992" t="n">
        <v>2022</v>
      </c>
      <c r="B19992" t="inlineStr">
        <is>
          <t>01138364</t>
        </is>
      </c>
      <c r="C19992" t="inlineStr">
        <is>
          <t>더핑크퐁컴퍼니</t>
        </is>
      </c>
      <c r="D19992" t="n">
        <v>7637273000</v>
      </c>
      <c r="E19992" t="n">
        <v>1886388000</v>
      </c>
      <c r="F19992" t="n">
        <v>370682000</v>
      </c>
      <c r="G19992" t="n">
        <v>131879000</v>
      </c>
      <c r="H19992" t="n">
        <v>5.91</v>
      </c>
      <c r="I19992" t="n">
        <v>5</v>
      </c>
      <c r="J19992" t="n">
        <v>9.859999999999999</v>
      </c>
      <c r="K19992" t="n">
        <v>-375169000</v>
      </c>
      <c r="L19992" t="n">
        <v>444045000</v>
      </c>
      <c r="M19992" t="n">
        <v>444326000</v>
      </c>
      <c r="N19992" t="n">
        <v>-381831000</v>
      </c>
      <c r="U19992">
        <f>(L19992-K19992)/(2*D19992*0.01)</f>
      </c>
      <c r="V19992">
        <f>(L19992+K19992)/(D19992*0.0001)</f>
      </c>
    </row>
    <row r="19993">
      <c r="A19993" t="n">
        <v>2023</v>
      </c>
      <c r="B19993" t="inlineStr">
        <is>
          <t>01138364</t>
        </is>
      </c>
      <c r="C19993" t="inlineStr">
        <is>
          <t>더핑크퐁컴퍼니</t>
        </is>
      </c>
      <c r="D19993" t="n">
        <v>10698913000</v>
      </c>
      <c r="O19993">
        <f>D19992</f>
      </c>
    </row>
    <row r="19994">
      <c r="A19994" t="n">
        <v>2024</v>
      </c>
      <c r="B19994" t="inlineStr">
        <is>
          <t>01138364</t>
        </is>
      </c>
      <c r="C19994" t="inlineStr">
        <is>
          <t>더핑크퐁컴퍼니</t>
        </is>
      </c>
      <c r="D19994" t="n">
        <v>14017431000</v>
      </c>
      <c r="E19994" t="n">
        <v>2319885000</v>
      </c>
      <c r="F19994" t="n">
        <v>1127226000</v>
      </c>
      <c r="G19994" t="n">
        <v>360125000</v>
      </c>
      <c r="O19994">
        <f>D19993</f>
      </c>
      <c r="P19994">
        <f>(E19994-F19994+G19994)/O19994*100</f>
      </c>
    </row>
    <row r="19995">
      <c r="A19995" t="n">
        <v>2024</v>
      </c>
      <c r="B19995" t="inlineStr">
        <is>
          <t>01138595</t>
        </is>
      </c>
      <c r="C19995" t="inlineStr">
        <is>
          <t>뱅크웨어글로벌</t>
        </is>
      </c>
      <c r="D19995" t="n">
        <v>15518781346</v>
      </c>
      <c r="E19995" t="n">
        <v>3118208821</v>
      </c>
      <c r="F19995" t="n">
        <v>1719456684</v>
      </c>
      <c r="G19995" t="n">
        <v>678849282</v>
      </c>
      <c r="H19995" t="n">
        <v>4.6</v>
      </c>
      <c r="I19995" t="n">
        <v>4.35</v>
      </c>
      <c r="J19995" t="n">
        <v>6.1</v>
      </c>
      <c r="K19995" t="n">
        <v>-985394958</v>
      </c>
      <c r="L19995" t="n">
        <v>1120074149</v>
      </c>
      <c r="M19995" t="n">
        <v>1114677509</v>
      </c>
      <c r="N19995" t="n">
        <v>-999006291</v>
      </c>
      <c r="U19995">
        <f>(L19995-K19995)/(2*D19995*0.01)</f>
      </c>
      <c r="V19995">
        <f>(L19995+K19995)/(D19995*0.0001)</f>
      </c>
    </row>
    <row r="19996">
      <c r="A19996" t="n">
        <v>2025</v>
      </c>
      <c r="B19996" t="inlineStr">
        <is>
          <t>01138595</t>
        </is>
      </c>
      <c r="C19996" t="inlineStr">
        <is>
          <t>뱅크웨어글로벌</t>
        </is>
      </c>
      <c r="D19996" t="n">
        <v>15127300685</v>
      </c>
      <c r="E19996" t="n">
        <v>3073644891</v>
      </c>
      <c r="F19996" t="n">
        <v>2354581941</v>
      </c>
      <c r="G19996" t="n">
        <v>666922122</v>
      </c>
      <c r="H19996" t="n">
        <v>4.83</v>
      </c>
      <c r="I19996" t="n">
        <v>3.79</v>
      </c>
      <c r="J19996" t="n">
        <v>6.16</v>
      </c>
      <c r="K19996" t="n">
        <v>-850689302</v>
      </c>
      <c r="L19996" t="n">
        <v>957813821</v>
      </c>
      <c r="M19996" t="n">
        <v>960557857</v>
      </c>
      <c r="N19996" t="n">
        <v>-868465780</v>
      </c>
      <c r="O19996">
        <f>D19995</f>
      </c>
      <c r="P19996">
        <f>(E19996-F19996+G19996)/O19996*100</f>
      </c>
      <c r="Q19996">
        <f>H19995</f>
      </c>
      <c r="R19996">
        <f>I19995</f>
      </c>
      <c r="S19996">
        <f>H19996-H19995</f>
      </c>
      <c r="T19996">
        <f>I19996-I19995</f>
      </c>
      <c r="U19996">
        <f>(L19996-K19996)/(2*D19996*0.01)</f>
      </c>
      <c r="V19996">
        <f>(L19996+K19996)/(D19996*0.0001)</f>
      </c>
    </row>
    <row r="19997">
      <c r="A19997" t="n">
        <v>2017</v>
      </c>
      <c r="B19997" t="inlineStr">
        <is>
          <t>01139035</t>
        </is>
      </c>
      <c r="C19997" t="inlineStr">
        <is>
          <t>티에스아이</t>
        </is>
      </c>
      <c r="D19997" t="n">
        <v>627339000</v>
      </c>
      <c r="F19997" t="n">
        <v>25533000</v>
      </c>
    </row>
    <row r="19998">
      <c r="A19998" t="n">
        <v>2018</v>
      </c>
      <c r="B19998" t="inlineStr">
        <is>
          <t>01139035</t>
        </is>
      </c>
      <c r="C19998" t="inlineStr">
        <is>
          <t>티에스아이</t>
        </is>
      </c>
      <c r="D19998" t="n">
        <v>798243974</v>
      </c>
      <c r="E19998" t="n">
        <v>171992973</v>
      </c>
      <c r="F19998" t="n">
        <v>64230957</v>
      </c>
      <c r="G19998" t="n">
        <v>19717811</v>
      </c>
      <c r="H19998" t="n">
        <v>3.01</v>
      </c>
      <c r="I19998" t="n">
        <v>3</v>
      </c>
      <c r="K19998" t="n">
        <v>-58441001</v>
      </c>
      <c r="L19998" t="n">
        <v>52150521</v>
      </c>
      <c r="M19998" t="n">
        <v>-50206410</v>
      </c>
      <c r="N19998" t="n">
        <v>57159773</v>
      </c>
      <c r="O19998">
        <f>D19997</f>
      </c>
      <c r="P19998">
        <f>(E19998-F19998+G19998)/O19998*100</f>
      </c>
      <c r="U19998">
        <f>(L19998-K19998)/(2*D19998*0.01)</f>
      </c>
    </row>
    <row r="19999">
      <c r="A19999" t="n">
        <v>2019</v>
      </c>
      <c r="B19999" t="inlineStr">
        <is>
          <t>01139035</t>
        </is>
      </c>
      <c r="C19999" t="inlineStr">
        <is>
          <t>티에스아이</t>
        </is>
      </c>
      <c r="D19999" t="n">
        <v>1483431284</v>
      </c>
      <c r="E19999" t="n">
        <v>222770700</v>
      </c>
      <c r="F19999" t="n">
        <v>39758514</v>
      </c>
      <c r="H19999" t="n">
        <v>2.82</v>
      </c>
      <c r="I19999" t="n">
        <v>3.88</v>
      </c>
      <c r="J19999" t="n">
        <v>8.7994</v>
      </c>
      <c r="K19999" t="n">
        <v>-112741848</v>
      </c>
      <c r="L19999" t="n">
        <v>131831292</v>
      </c>
      <c r="M19999" t="n">
        <v>131696354</v>
      </c>
      <c r="N19999" t="n">
        <v>-114697309</v>
      </c>
      <c r="O19999">
        <f>D19998</f>
      </c>
      <c r="Q19999">
        <f>H19998</f>
      </c>
      <c r="R19999">
        <f>I19998</f>
      </c>
      <c r="S19999">
        <f>H19999-H19998</f>
      </c>
      <c r="T19999">
        <f>I19999-I19998</f>
      </c>
      <c r="U19999">
        <f>(L19999-K19999)/(2*D19999*0.01)</f>
      </c>
      <c r="V19999">
        <f>(L19999+K19999)/(D19999*0.0001)</f>
      </c>
    </row>
    <row r="20000">
      <c r="A20000" t="n">
        <v>2020</v>
      </c>
      <c r="B20000" t="inlineStr">
        <is>
          <t>01139035</t>
        </is>
      </c>
      <c r="C20000" t="inlineStr">
        <is>
          <t>티에스아이</t>
        </is>
      </c>
      <c r="D20000" t="n">
        <v>1833461476</v>
      </c>
      <c r="E20000" t="n">
        <v>410782212</v>
      </c>
      <c r="F20000" t="n">
        <v>9213990</v>
      </c>
      <c r="H20000" t="n">
        <v>2.89</v>
      </c>
      <c r="I20000" t="n">
        <v>3.82</v>
      </c>
      <c r="J20000" t="n">
        <v>8.696999999999999</v>
      </c>
      <c r="K20000" t="n">
        <v>-139276308</v>
      </c>
      <c r="L20000" t="n">
        <v>163398893</v>
      </c>
      <c r="M20000" t="n">
        <v>163354819</v>
      </c>
      <c r="N20000" t="n">
        <v>-141780366</v>
      </c>
      <c r="O20000">
        <f>D19999</f>
      </c>
      <c r="Q20000">
        <f>H19999</f>
      </c>
      <c r="R20000">
        <f>I19999</f>
      </c>
      <c r="S20000">
        <f>H20000-H19999</f>
      </c>
      <c r="T20000">
        <f>I20000-I19999</f>
      </c>
      <c r="U20000">
        <f>(L20000-K20000)/(2*D20000*0.01)</f>
      </c>
      <c r="V20000">
        <f>(L20000+K20000)/(D20000*0.0001)</f>
      </c>
    </row>
    <row r="20001">
      <c r="A20001" t="n">
        <v>2021</v>
      </c>
      <c r="B20001" t="inlineStr">
        <is>
          <t>01139035</t>
        </is>
      </c>
      <c r="C20001" t="inlineStr">
        <is>
          <t>티에스아이</t>
        </is>
      </c>
      <c r="D20001" t="n">
        <v>1827384035</v>
      </c>
      <c r="E20001" t="n">
        <v>460573440</v>
      </c>
      <c r="F20001" t="n">
        <v>15261811</v>
      </c>
      <c r="H20001" t="n">
        <v>3.44</v>
      </c>
      <c r="I20001" t="n">
        <v>3.89</v>
      </c>
      <c r="J20001" t="n">
        <v>8.698</v>
      </c>
      <c r="K20001" t="n">
        <v>-142377218</v>
      </c>
      <c r="L20001" t="n">
        <v>166589105</v>
      </c>
      <c r="M20001" t="n">
        <v>167516578</v>
      </c>
      <c r="N20001" t="n">
        <v>-145662021</v>
      </c>
      <c r="O20001">
        <f>D20000</f>
      </c>
      <c r="Q20001">
        <f>H20000</f>
      </c>
      <c r="R20001">
        <f>I20000</f>
      </c>
      <c r="S20001">
        <f>H20001-H20000</f>
      </c>
      <c r="T20001">
        <f>I20001-I20000</f>
      </c>
      <c r="U20001">
        <f>(L20001-K20001)/(2*D20001*0.01)</f>
      </c>
      <c r="V20001">
        <f>(L20001+K20001)/(D20001*0.0001)</f>
      </c>
    </row>
    <row r="20002">
      <c r="A20002" t="n">
        <v>2022</v>
      </c>
      <c r="B20002" t="inlineStr">
        <is>
          <t>01139035</t>
        </is>
      </c>
      <c r="C20002" t="inlineStr">
        <is>
          <t>티에스아이</t>
        </is>
      </c>
      <c r="D20002" t="n">
        <v>2098112336</v>
      </c>
      <c r="E20002" t="n">
        <v>494925348</v>
      </c>
      <c r="F20002" t="n">
        <v>258453867</v>
      </c>
      <c r="H20002" t="n">
        <v>5.82</v>
      </c>
      <c r="I20002" t="n">
        <v>5</v>
      </c>
      <c r="J20002" t="n">
        <v>7.953</v>
      </c>
      <c r="K20002" t="n">
        <v>-146743178</v>
      </c>
      <c r="L20002" t="n">
        <v>170140861</v>
      </c>
      <c r="M20002" t="n">
        <v>179154291</v>
      </c>
      <c r="N20002" t="n">
        <v>-156259425</v>
      </c>
      <c r="O20002">
        <f>D20001</f>
      </c>
      <c r="Q20002">
        <f>H20001</f>
      </c>
      <c r="R20002">
        <f>I20001</f>
      </c>
      <c r="S20002">
        <f>H20002-H20001</f>
      </c>
      <c r="T20002">
        <f>I20002-I20001</f>
      </c>
      <c r="U20002">
        <f>(L20002-K20002)/(2*D20002*0.01)</f>
      </c>
      <c r="V20002">
        <f>(L20002+K20002)/(D20002*0.0001)</f>
      </c>
    </row>
    <row r="20003">
      <c r="A20003" t="n">
        <v>2023</v>
      </c>
      <c r="B20003" t="inlineStr">
        <is>
          <t>01139035</t>
        </is>
      </c>
      <c r="C20003" t="inlineStr">
        <is>
          <t>티에스아이</t>
        </is>
      </c>
      <c r="D20003" t="n">
        <v>3248906703</v>
      </c>
      <c r="E20003" t="n">
        <v>732009228</v>
      </c>
      <c r="F20003" t="n">
        <v>269077268</v>
      </c>
      <c r="H20003" t="n">
        <v>4.59</v>
      </c>
      <c r="I20003" t="n">
        <v>5</v>
      </c>
      <c r="J20003" t="n">
        <v>4.935</v>
      </c>
      <c r="K20003" t="n">
        <v>-145841603</v>
      </c>
      <c r="L20003" t="n">
        <v>161494748</v>
      </c>
      <c r="M20003" t="n">
        <v>167948439</v>
      </c>
      <c r="N20003" t="n">
        <v>-153949917</v>
      </c>
      <c r="O20003">
        <f>D20002</f>
      </c>
      <c r="Q20003">
        <f>H20002</f>
      </c>
      <c r="R20003">
        <f>I20002</f>
      </c>
      <c r="S20003">
        <f>H20003-H20002</f>
      </c>
      <c r="T20003">
        <f>I20003-I20002</f>
      </c>
      <c r="U20003">
        <f>(L20003-K20003)/(2*D20003*0.01)</f>
      </c>
      <c r="V20003">
        <f>(L20003+K20003)/(D20003*0.0001)</f>
      </c>
    </row>
    <row r="20004">
      <c r="A20004" t="n">
        <v>2024</v>
      </c>
      <c r="B20004" t="inlineStr">
        <is>
          <t>01139035</t>
        </is>
      </c>
      <c r="C20004" t="inlineStr">
        <is>
          <t>티에스아이</t>
        </is>
      </c>
      <c r="D20004" t="n">
        <v>3962129326</v>
      </c>
      <c r="E20004" t="n">
        <v>1335220056</v>
      </c>
      <c r="F20004" t="n">
        <v>290353119</v>
      </c>
      <c r="H20004" t="n">
        <v>4.11</v>
      </c>
      <c r="I20004" t="n">
        <v>5</v>
      </c>
      <c r="J20004" t="n">
        <v>5.291</v>
      </c>
      <c r="K20004" t="n">
        <v>-212736086</v>
      </c>
      <c r="L20004" t="n">
        <v>212736086</v>
      </c>
      <c r="M20004" t="n">
        <v>220166381</v>
      </c>
      <c r="N20004" t="n">
        <v>-200778957</v>
      </c>
      <c r="O20004">
        <f>D20003</f>
      </c>
      <c r="Q20004">
        <f>H20003</f>
      </c>
      <c r="R20004">
        <f>I20003</f>
      </c>
      <c r="S20004">
        <f>H20004-H20003</f>
      </c>
      <c r="T20004">
        <f>I20004-I20003</f>
      </c>
      <c r="U20004">
        <f>(L20004-K20004)/(2*D20004*0.01)</f>
      </c>
    </row>
    <row r="20005">
      <c r="A20005" t="n">
        <v>2025</v>
      </c>
      <c r="B20005" t="inlineStr">
        <is>
          <t>01139035</t>
        </is>
      </c>
      <c r="C20005" t="inlineStr">
        <is>
          <t>티에스아이</t>
        </is>
      </c>
      <c r="D20005" t="n">
        <v>4494488634</v>
      </c>
      <c r="E20005" t="n">
        <v>1343369316</v>
      </c>
      <c r="F20005" t="n">
        <v>17053987989</v>
      </c>
      <c r="H20005" t="n">
        <v>4.42</v>
      </c>
      <c r="I20005" t="n">
        <v>5</v>
      </c>
      <c r="J20005" t="n">
        <v>5.214</v>
      </c>
      <c r="K20005" t="n">
        <v>-213186389</v>
      </c>
      <c r="L20005" t="n">
        <v>236835763</v>
      </c>
      <c r="M20005" t="n">
        <v>245877326</v>
      </c>
      <c r="N20005" t="n">
        <v>-224661494</v>
      </c>
      <c r="O20005">
        <f>D20004</f>
      </c>
      <c r="Q20005">
        <f>H20004</f>
      </c>
      <c r="R20005">
        <f>I20004</f>
      </c>
      <c r="S20005">
        <f>H20005-H20004</f>
      </c>
      <c r="T20005">
        <f>I20005-I20004</f>
      </c>
      <c r="U20005">
        <f>(L20005-K20005)/(2*D20005*0.01)</f>
      </c>
      <c r="V20005">
        <f>(L20005+K20005)/(D20005*0.0001)</f>
      </c>
    </row>
    <row r="20006">
      <c r="A20006" t="n">
        <v>2017</v>
      </c>
      <c r="B20006" t="inlineStr">
        <is>
          <t>01139497</t>
        </is>
      </c>
      <c r="C20006" t="inlineStr">
        <is>
          <t>에스제이켐</t>
        </is>
      </c>
      <c r="D20006" t="n">
        <v>388033000</v>
      </c>
      <c r="F20006" t="n">
        <v>85205000</v>
      </c>
    </row>
    <row r="20007">
      <c r="A20007" t="n">
        <v>2021</v>
      </c>
      <c r="B20007" t="inlineStr">
        <is>
          <t>01140837</t>
        </is>
      </c>
      <c r="C20007" t="inlineStr">
        <is>
          <t>이지트로닉스</t>
        </is>
      </c>
      <c r="D20007" t="n">
        <v>424455000</v>
      </c>
      <c r="E20007" t="n">
        <v>122130000</v>
      </c>
      <c r="F20007" t="n">
        <v>436381000</v>
      </c>
      <c r="G20007" t="n">
        <v>6866000</v>
      </c>
      <c r="H20007" t="n">
        <v>2.63</v>
      </c>
      <c r="I20007" t="n">
        <v>3</v>
      </c>
      <c r="J20007" t="n">
        <v>1.04</v>
      </c>
      <c r="K20007" t="n">
        <v>-4084000</v>
      </c>
      <c r="L20007" t="n">
        <v>4475000</v>
      </c>
      <c r="M20007" t="n">
        <v>4421000</v>
      </c>
      <c r="N20007" t="n">
        <v>-4112000</v>
      </c>
      <c r="U20007">
        <f>(L20007-K20007)/(2*D20007*0.01)</f>
      </c>
      <c r="V20007">
        <f>(L20007+K20007)/(D20007*0.0001)</f>
      </c>
    </row>
    <row r="20008">
      <c r="A20008" t="n">
        <v>2022</v>
      </c>
      <c r="B20008" t="inlineStr">
        <is>
          <t>01140837</t>
        </is>
      </c>
      <c r="C20008" t="inlineStr">
        <is>
          <t>이지트로닉스</t>
        </is>
      </c>
      <c r="D20008" t="n">
        <v>559797000</v>
      </c>
      <c r="E20008" t="n">
        <v>117483000</v>
      </c>
      <c r="F20008" t="n">
        <v>0</v>
      </c>
      <c r="G20008" t="n">
        <v>10728000</v>
      </c>
      <c r="H20008" t="n">
        <v>5.23</v>
      </c>
      <c r="I20008" t="n">
        <v>3</v>
      </c>
      <c r="J20008" t="n">
        <v>1.14</v>
      </c>
      <c r="K20008" t="n">
        <v>-5805000</v>
      </c>
      <c r="L20008" t="n">
        <v>6298000</v>
      </c>
      <c r="M20008" t="n">
        <v>6387000</v>
      </c>
      <c r="N20008" t="n">
        <v>-5990000</v>
      </c>
      <c r="O20008">
        <f>D20007</f>
      </c>
      <c r="P20008">
        <f>(E20008-F20008+G20008)/O20008*100</f>
      </c>
      <c r="Q20008">
        <f>H20007</f>
      </c>
      <c r="R20008">
        <f>I20007</f>
      </c>
      <c r="S20008">
        <f>H20008-H20007</f>
      </c>
      <c r="T20008">
        <f>I20008-I20007</f>
      </c>
      <c r="U20008">
        <f>(L20008-K20008)/(2*D20008*0.01)</f>
      </c>
      <c r="V20008">
        <f>(L20008+K20008)/(D20008*0.0001)</f>
      </c>
    </row>
    <row r="20009">
      <c r="A20009" t="n">
        <v>2023</v>
      </c>
      <c r="B20009" t="inlineStr">
        <is>
          <t>01140837</t>
        </is>
      </c>
      <c r="C20009" t="inlineStr">
        <is>
          <t>이지트로닉스</t>
        </is>
      </c>
      <c r="D20009" t="n">
        <v>744060000</v>
      </c>
      <c r="E20009" t="n">
        <v>192958000</v>
      </c>
      <c r="G20009" t="n">
        <v>28130000</v>
      </c>
      <c r="H20009" t="n">
        <v>4.24</v>
      </c>
      <c r="I20009" t="n">
        <v>3</v>
      </c>
      <c r="J20009" t="n">
        <v>1.35</v>
      </c>
      <c r="K20009" t="n">
        <v>-9201000</v>
      </c>
      <c r="L20009" t="n">
        <v>10157000</v>
      </c>
      <c r="M20009" t="n">
        <v>10199000</v>
      </c>
      <c r="N20009" t="n">
        <v>-9401000</v>
      </c>
      <c r="O20009">
        <f>D20008</f>
      </c>
      <c r="Q20009">
        <f>H20008</f>
      </c>
      <c r="R20009">
        <f>I20008</f>
      </c>
      <c r="S20009">
        <f>H20009-H20008</f>
      </c>
      <c r="T20009">
        <f>I20009-I20008</f>
      </c>
      <c r="U20009">
        <f>(L20009-K20009)/(2*D20009*0.01)</f>
      </c>
      <c r="V20009">
        <f>(L20009+K20009)/(D20009*0.0001)</f>
      </c>
    </row>
    <row r="20010">
      <c r="A20010" t="n">
        <v>2024</v>
      </c>
      <c r="B20010" t="inlineStr">
        <is>
          <t>01140837</t>
        </is>
      </c>
      <c r="C20010" t="inlineStr">
        <is>
          <t>이지트로닉스</t>
        </is>
      </c>
      <c r="D20010" t="n">
        <v>941390000</v>
      </c>
      <c r="E20010" t="n">
        <v>267523000</v>
      </c>
      <c r="F20010" t="n">
        <v>145146000</v>
      </c>
      <c r="G20010" t="n">
        <v>19157000</v>
      </c>
      <c r="H20010" t="n">
        <v>3.65</v>
      </c>
      <c r="I20010" t="n">
        <v>3</v>
      </c>
      <c r="J20010" t="n">
        <v>1.31</v>
      </c>
      <c r="K20010" t="n">
        <v>-10883000</v>
      </c>
      <c r="L20010" t="n">
        <v>11961000</v>
      </c>
      <c r="M20010" t="n">
        <v>11940000</v>
      </c>
      <c r="N20010" t="n">
        <v>-11061000</v>
      </c>
      <c r="O20010">
        <f>D20009</f>
      </c>
      <c r="P20010">
        <f>(E20010-F20010+G20010)/O20010*100</f>
      </c>
      <c r="Q20010">
        <f>H20009</f>
      </c>
      <c r="R20010">
        <f>I20009</f>
      </c>
      <c r="S20010">
        <f>H20010-H20009</f>
      </c>
      <c r="T20010">
        <f>I20010-I20009</f>
      </c>
      <c r="U20010">
        <f>(L20010-K20010)/(2*D20010*0.01)</f>
      </c>
      <c r="V20010">
        <f>(L20010+K20010)/(D20010*0.0001)</f>
      </c>
    </row>
    <row r="20011">
      <c r="A20011" t="n">
        <v>2025</v>
      </c>
      <c r="B20011" t="inlineStr">
        <is>
          <t>01140837</t>
        </is>
      </c>
      <c r="C20011" t="inlineStr">
        <is>
          <t>이지트로닉스</t>
        </is>
      </c>
      <c r="D20011" t="n">
        <v>1038554000</v>
      </c>
      <c r="E20011" t="n">
        <v>313268000</v>
      </c>
      <c r="F20011" t="n">
        <v>310999000</v>
      </c>
      <c r="G20011" t="n">
        <v>20018000</v>
      </c>
      <c r="H20011" t="n">
        <v>3.95</v>
      </c>
      <c r="I20011" t="n">
        <v>3</v>
      </c>
      <c r="J20011" t="n">
        <v>0.84</v>
      </c>
      <c r="K20011" t="n">
        <v>-7248000</v>
      </c>
      <c r="L20011" t="n">
        <v>7985000</v>
      </c>
      <c r="M20011" t="n">
        <v>7996000</v>
      </c>
      <c r="N20011" t="n">
        <v>-7386000</v>
      </c>
      <c r="O20011">
        <f>D20010</f>
      </c>
      <c r="P20011">
        <f>(E20011-F20011+G20011)/O20011*100</f>
      </c>
      <c r="Q20011">
        <f>H20010</f>
      </c>
      <c r="R20011">
        <f>I20010</f>
      </c>
      <c r="S20011">
        <f>H20011-H20010</f>
      </c>
      <c r="T20011">
        <f>I20011-I20010</f>
      </c>
      <c r="U20011">
        <f>(L20011-K20011)/(2*D20011*0.01)</f>
      </c>
      <c r="V20011">
        <f>(L20011+K20011)/(D20011*0.0001)</f>
      </c>
    </row>
    <row r="20012">
      <c r="A20012" t="n">
        <v>2021</v>
      </c>
      <c r="B20012" t="inlineStr">
        <is>
          <t>01141599</t>
        </is>
      </c>
      <c r="C20012" t="inlineStr">
        <is>
          <t>차백신연구소</t>
        </is>
      </c>
      <c r="D20012" t="n">
        <v>737900000</v>
      </c>
      <c r="E20012" t="n">
        <v>124361000</v>
      </c>
      <c r="F20012" t="n">
        <v>4516000</v>
      </c>
      <c r="G20012" t="n">
        <v>8909000</v>
      </c>
      <c r="H20012" t="n">
        <v>3.36</v>
      </c>
      <c r="I20012" t="n">
        <v>3</v>
      </c>
      <c r="J20012" t="n">
        <v>10.3</v>
      </c>
      <c r="K20012" t="n">
        <v>-48682000</v>
      </c>
      <c r="L20012" t="n">
        <v>58136000</v>
      </c>
      <c r="M20012" t="n">
        <v>57801000</v>
      </c>
      <c r="N20012" t="n">
        <v>-49315000</v>
      </c>
      <c r="U20012">
        <f>(L20012-K20012)/(2*D20012*0.01)</f>
      </c>
      <c r="V20012">
        <f>(L20012+K20012)/(D20012*0.0001)</f>
      </c>
    </row>
    <row r="20013">
      <c r="A20013" t="n">
        <v>2022</v>
      </c>
      <c r="B20013" t="inlineStr">
        <is>
          <t>01141599</t>
        </is>
      </c>
      <c r="C20013" t="inlineStr">
        <is>
          <t>차백신연구소</t>
        </is>
      </c>
      <c r="D20013" t="n">
        <v>882348000</v>
      </c>
      <c r="E20013" t="n">
        <v>196179000</v>
      </c>
      <c r="F20013" t="n">
        <v>46185000</v>
      </c>
      <c r="G20013" t="n">
        <v>15861000</v>
      </c>
      <c r="H20013" t="n">
        <v>5.65</v>
      </c>
      <c r="I20013" t="n">
        <v>3</v>
      </c>
      <c r="J20013" t="n">
        <v>10.3</v>
      </c>
      <c r="K20013" t="n">
        <v>-47228000</v>
      </c>
      <c r="L20013" t="n">
        <v>55524000</v>
      </c>
      <c r="M20013" t="n">
        <v>56550000</v>
      </c>
      <c r="N20013" t="n">
        <v>-48833000</v>
      </c>
      <c r="O20013">
        <f>D20012</f>
      </c>
      <c r="P20013">
        <f>(E20013-F20013+G20013)/O20013*100</f>
      </c>
      <c r="Q20013">
        <f>H20012</f>
      </c>
      <c r="R20013">
        <f>I20012</f>
      </c>
      <c r="S20013">
        <f>H20013-H20012</f>
      </c>
      <c r="T20013">
        <f>I20013-I20012</f>
      </c>
      <c r="U20013">
        <f>(L20013-K20013)/(2*D20013*0.01)</f>
      </c>
      <c r="V20013">
        <f>(L20013+K20013)/(D20013*0.0001)</f>
      </c>
    </row>
    <row r="20014">
      <c r="A20014" t="n">
        <v>2023</v>
      </c>
      <c r="B20014" t="inlineStr">
        <is>
          <t>01141599</t>
        </is>
      </c>
      <c r="C20014" t="inlineStr">
        <is>
          <t>차백신연구소</t>
        </is>
      </c>
      <c r="D20014" t="n">
        <v>1203078000</v>
      </c>
      <c r="E20014" t="n">
        <v>255299000</v>
      </c>
      <c r="F20014" t="n">
        <v>55070000</v>
      </c>
      <c r="G20014" t="n">
        <v>28029000</v>
      </c>
      <c r="H20014" t="n">
        <v>4.85</v>
      </c>
      <c r="I20014" t="n">
        <v>3</v>
      </c>
      <c r="J20014" t="n">
        <v>10.7</v>
      </c>
      <c r="K20014" t="n">
        <v>-81705000</v>
      </c>
      <c r="L20014" t="n">
        <v>82101000</v>
      </c>
      <c r="M20014" t="n">
        <v>82926000</v>
      </c>
      <c r="N20014" t="n">
        <v>-71566000</v>
      </c>
      <c r="O20014">
        <f>D20013</f>
      </c>
      <c r="P20014">
        <f>(E20014-F20014+G20014)/O20014*100</f>
      </c>
      <c r="Q20014">
        <f>H20013</f>
      </c>
      <c r="R20014">
        <f>I20013</f>
      </c>
      <c r="S20014">
        <f>H20014-H20013</f>
      </c>
      <c r="T20014">
        <f>I20014-I20013</f>
      </c>
      <c r="U20014">
        <f>(L20014-K20014)/(2*D20014*0.01)</f>
      </c>
      <c r="V20014">
        <f>(L20014+K20014)/(D20014*0.0001)</f>
      </c>
    </row>
    <row r="20015">
      <c r="A20015" t="n">
        <v>2024</v>
      </c>
      <c r="B20015" t="inlineStr">
        <is>
          <t>01141599</t>
        </is>
      </c>
      <c r="C20015" t="inlineStr">
        <is>
          <t>차백신연구소</t>
        </is>
      </c>
      <c r="D20015" t="n">
        <v>1619984000</v>
      </c>
      <c r="E20015" t="n">
        <v>348845000</v>
      </c>
      <c r="F20015" t="n">
        <v>166959000</v>
      </c>
      <c r="G20015" t="n">
        <v>34430000</v>
      </c>
      <c r="H20015" t="n">
        <v>4.37</v>
      </c>
      <c r="I20015" t="n">
        <v>5.4</v>
      </c>
      <c r="J20015" t="n">
        <v>10.3</v>
      </c>
      <c r="K20015" t="n">
        <v>-126208000</v>
      </c>
      <c r="L20015" t="n">
        <v>150302000</v>
      </c>
      <c r="M20015" t="n">
        <v>147378000</v>
      </c>
      <c r="N20015" t="n">
        <v>-126324000</v>
      </c>
      <c r="O20015">
        <f>D20014</f>
      </c>
      <c r="P20015">
        <f>(E20015-F20015+G20015)/O20015*100</f>
      </c>
      <c r="Q20015">
        <f>H20014</f>
      </c>
      <c r="R20015">
        <f>I20014</f>
      </c>
      <c r="S20015">
        <f>H20015-H20014</f>
      </c>
      <c r="T20015">
        <f>I20015-I20014</f>
      </c>
      <c r="U20015">
        <f>(L20015-K20015)/(2*D20015*0.01)</f>
      </c>
      <c r="V20015">
        <f>(L20015+K20015)/(D20015*0.0001)</f>
      </c>
    </row>
    <row r="20016">
      <c r="A20016" t="n">
        <v>2025</v>
      </c>
      <c r="B20016" t="inlineStr">
        <is>
          <t>01141599</t>
        </is>
      </c>
      <c r="C20016" t="inlineStr">
        <is>
          <t>차백신연구소</t>
        </is>
      </c>
      <c r="D20016" t="n">
        <v>1624672000</v>
      </c>
      <c r="E20016" t="n">
        <v>483171000</v>
      </c>
      <c r="F20016" t="n">
        <v>481267000</v>
      </c>
      <c r="G20016" t="n">
        <v>50429000</v>
      </c>
      <c r="H20016" t="n">
        <v>4.77</v>
      </c>
      <c r="I20016" t="n">
        <v>6.4</v>
      </c>
      <c r="J20016" t="n">
        <v>10.4</v>
      </c>
      <c r="K20016" t="n">
        <v>-168687000</v>
      </c>
      <c r="L20016" t="n">
        <v>201293000</v>
      </c>
      <c r="M20016" t="n">
        <v>196210000</v>
      </c>
      <c r="N20016" t="n">
        <v>-167981000</v>
      </c>
      <c r="O20016">
        <f>D20015</f>
      </c>
      <c r="P20016">
        <f>(E20016-F20016+G20016)/O20016*100</f>
      </c>
      <c r="Q20016">
        <f>H20015</f>
      </c>
      <c r="R20016">
        <f>I20015</f>
      </c>
      <c r="S20016">
        <f>H20016-H20015</f>
      </c>
      <c r="T20016">
        <f>I20016-I20015</f>
      </c>
      <c r="U20016">
        <f>(L20016-K20016)/(2*D20016*0.01)</f>
      </c>
      <c r="V20016">
        <f>(L20016+K20016)/(D20016*0.0001)</f>
      </c>
    </row>
    <row r="20017">
      <c r="A20017" t="n">
        <v>2018</v>
      </c>
      <c r="B20017" t="inlineStr">
        <is>
          <t>01141942</t>
        </is>
      </c>
      <c r="C20017" t="inlineStr">
        <is>
          <t>액트로</t>
        </is>
      </c>
      <c r="D20017" t="n">
        <v>1005951000</v>
      </c>
      <c r="E20017" t="n">
        <v>152843000</v>
      </c>
      <c r="F20017" t="n">
        <v>1525841000</v>
      </c>
      <c r="G20017" t="n">
        <v>19144000</v>
      </c>
      <c r="H20017" t="n">
        <v>2.21</v>
      </c>
      <c r="I20017" t="n">
        <v>5</v>
      </c>
      <c r="K20017" t="n">
        <v>-28025000</v>
      </c>
      <c r="L20017" t="n">
        <v>30677000</v>
      </c>
      <c r="M20017" t="n">
        <v>29592000</v>
      </c>
      <c r="N20017" t="n">
        <v>-27610000</v>
      </c>
      <c r="U20017">
        <f>(L20017-K20017)/(2*D20017*0.01)</f>
      </c>
      <c r="V20017">
        <f>(L20017+K20017)/(D20017*0.0001)</f>
      </c>
    </row>
    <row r="20018">
      <c r="A20018" t="n">
        <v>2020</v>
      </c>
      <c r="B20018" t="inlineStr">
        <is>
          <t>01141942</t>
        </is>
      </c>
      <c r="C20018" t="inlineStr">
        <is>
          <t>액트로</t>
        </is>
      </c>
      <c r="D20018" t="n">
        <v>1607444000</v>
      </c>
      <c r="E20018" t="n">
        <v>45270000</v>
      </c>
      <c r="F20018" t="n">
        <v>0</v>
      </c>
      <c r="G20018" t="n">
        <v>12871000</v>
      </c>
      <c r="H20018" t="n">
        <v>1.24</v>
      </c>
      <c r="I20018" t="n">
        <v>5</v>
      </c>
      <c r="K20018" t="n">
        <v>8040000</v>
      </c>
      <c r="L20018" t="n">
        <v>8342000</v>
      </c>
      <c r="M20018" t="n">
        <v>7979000</v>
      </c>
      <c r="N20018" t="n">
        <v>-7845000</v>
      </c>
      <c r="U20018">
        <f>(L20018-K20018)/(2*D20018*0.01)</f>
      </c>
      <c r="V20018">
        <f>(L20018+K20018)/(D20018*0.0001)</f>
      </c>
    </row>
    <row r="20019">
      <c r="A20019" t="n">
        <v>2022</v>
      </c>
      <c r="B20019" t="inlineStr">
        <is>
          <t>01141942</t>
        </is>
      </c>
      <c r="C20019" t="inlineStr">
        <is>
          <t>액트로</t>
        </is>
      </c>
      <c r="D20019" t="n">
        <v>2421525000</v>
      </c>
      <c r="E20019" t="n">
        <v>425034000</v>
      </c>
      <c r="F20019" t="n">
        <v>2456045000</v>
      </c>
      <c r="G20019" t="n">
        <v>37045000</v>
      </c>
      <c r="H20019" t="n">
        <v>4.94</v>
      </c>
      <c r="I20019" t="n">
        <v>5</v>
      </c>
      <c r="K20019" t="n">
        <v>-3950000</v>
      </c>
      <c r="L20019" t="n">
        <v>4025000</v>
      </c>
      <c r="M20019" t="n">
        <v>3995000</v>
      </c>
      <c r="N20019" t="n">
        <v>-3995000</v>
      </c>
      <c r="U20019">
        <f>(L20019-K20019)/(2*D20019*0.01)</f>
      </c>
      <c r="V20019">
        <f>(L20019+K20019)/(D20019*0.0001)</f>
      </c>
    </row>
    <row r="20020">
      <c r="A20020" t="n">
        <v>2023</v>
      </c>
      <c r="B20020" t="inlineStr">
        <is>
          <t>01141942</t>
        </is>
      </c>
      <c r="C20020" t="inlineStr">
        <is>
          <t>액트로</t>
        </is>
      </c>
      <c r="D20020" t="n">
        <v>3034551000</v>
      </c>
      <c r="E20020" t="n">
        <v>484537000</v>
      </c>
      <c r="F20020" t="n">
        <v>3481986000</v>
      </c>
      <c r="G20020" t="n">
        <v>105555000</v>
      </c>
      <c r="H20020" t="n">
        <v>3.96</v>
      </c>
      <c r="I20020" t="n">
        <v>5</v>
      </c>
      <c r="K20020" t="n">
        <v>-97409000</v>
      </c>
      <c r="L20020" t="n">
        <v>103190000</v>
      </c>
      <c r="M20020" t="n">
        <v>101452000</v>
      </c>
      <c r="N20020" t="n">
        <v>-97615000</v>
      </c>
      <c r="O20020">
        <f>D20019</f>
      </c>
      <c r="P20020">
        <f>(E20020-F20020+G20020)/O20020*100</f>
      </c>
      <c r="Q20020">
        <f>H20019</f>
      </c>
      <c r="R20020">
        <f>I20019</f>
      </c>
      <c r="S20020">
        <f>H20020-H20019</f>
      </c>
      <c r="T20020">
        <f>I20020-I20019</f>
      </c>
      <c r="U20020">
        <f>(L20020-K20020)/(2*D20020*0.01)</f>
      </c>
      <c r="V20020">
        <f>(L20020+K20020)/(D20020*0.0001)</f>
      </c>
    </row>
    <row r="20021">
      <c r="A20021" t="n">
        <v>2024</v>
      </c>
      <c r="B20021" t="inlineStr">
        <is>
          <t>01141942</t>
        </is>
      </c>
      <c r="C20021" t="inlineStr">
        <is>
          <t>액트로</t>
        </is>
      </c>
      <c r="D20021" t="n">
        <v>5390388000</v>
      </c>
      <c r="E20021" t="n">
        <v>254574000</v>
      </c>
      <c r="F20021" t="n">
        <v>5969105000</v>
      </c>
      <c r="G20021" t="n">
        <v>107493000</v>
      </c>
      <c r="H20021" t="n">
        <v>3.3</v>
      </c>
      <c r="I20021" t="n">
        <v>5</v>
      </c>
      <c r="K20021" t="n">
        <v>-156576000</v>
      </c>
      <c r="L20021" t="n">
        <v>164853000</v>
      </c>
      <c r="M20021" t="n">
        <v>161067000</v>
      </c>
      <c r="N20021" t="n">
        <v>-155967000</v>
      </c>
      <c r="O20021">
        <f>D20020</f>
      </c>
      <c r="P20021">
        <f>(E20021-F20021+G20021)/O20021*100</f>
      </c>
      <c r="Q20021">
        <f>H20020</f>
      </c>
      <c r="R20021">
        <f>I20020</f>
      </c>
      <c r="S20021">
        <f>H20021-H20020</f>
      </c>
      <c r="T20021">
        <f>I20021-I20020</f>
      </c>
      <c r="U20021">
        <f>(L20021-K20021)/(2*D20021*0.01)</f>
      </c>
      <c r="V20021">
        <f>(L20021+K20021)/(D20021*0.0001)</f>
      </c>
    </row>
    <row r="20022">
      <c r="A20022" t="n">
        <v>2025</v>
      </c>
      <c r="B20022" t="inlineStr">
        <is>
          <t>01141942</t>
        </is>
      </c>
      <c r="C20022" t="inlineStr">
        <is>
          <t>액트로</t>
        </is>
      </c>
      <c r="D20022" t="n">
        <v>5721935000</v>
      </c>
      <c r="E20022" t="n">
        <v>416867000</v>
      </c>
      <c r="F20022" t="n">
        <v>31350000</v>
      </c>
      <c r="G20022" t="n">
        <v>158688000</v>
      </c>
      <c r="H20022" t="n">
        <v>3.44</v>
      </c>
      <c r="I20022" t="n">
        <v>5</v>
      </c>
      <c r="K20022" t="n">
        <v>-148586000</v>
      </c>
      <c r="L20022" t="n">
        <v>155840000</v>
      </c>
      <c r="M20022" t="n">
        <v>152485000</v>
      </c>
      <c r="N20022" t="n">
        <v>-148199000</v>
      </c>
      <c r="O20022">
        <f>D20021</f>
      </c>
      <c r="P20022">
        <f>(E20022-F20022+G20022)/O20022*100</f>
      </c>
      <c r="Q20022">
        <f>H20021</f>
      </c>
      <c r="R20022">
        <f>I20021</f>
      </c>
      <c r="S20022">
        <f>H20022-H20021</f>
      </c>
      <c r="T20022">
        <f>I20022-I20021</f>
      </c>
      <c r="U20022">
        <f>(L20022-K20022)/(2*D20022*0.01)</f>
      </c>
      <c r="V20022">
        <f>(L20022+K20022)/(D20022*0.0001)</f>
      </c>
    </row>
    <row r="20023">
      <c r="A20023" t="n">
        <v>2020</v>
      </c>
      <c r="B20023" t="inlineStr">
        <is>
          <t>01142075</t>
        </is>
      </c>
      <c r="C20023" t="inlineStr">
        <is>
          <t>핑거</t>
        </is>
      </c>
      <c r="D20023" t="n">
        <v>4421693000</v>
      </c>
      <c r="E20023" t="n">
        <v>1078436000</v>
      </c>
      <c r="F20023" t="n">
        <v>458387000</v>
      </c>
      <c r="G20023" t="n">
        <v>109597000</v>
      </c>
      <c r="H20023" t="n">
        <v>3.505</v>
      </c>
      <c r="I20023" t="n">
        <v>4.875</v>
      </c>
      <c r="J20023" t="n">
        <v>9.996</v>
      </c>
      <c r="K20023" t="n">
        <v>-398834000</v>
      </c>
      <c r="L20023" t="n">
        <v>467267000</v>
      </c>
      <c r="M20023" t="n">
        <v>464896000</v>
      </c>
      <c r="N20023" t="n">
        <v>-404280000</v>
      </c>
      <c r="U20023">
        <f>(L20023-K20023)/(2*D20023*0.01)</f>
      </c>
      <c r="V20023">
        <f>(L20023+K20023)/(D20023*0.0001)</f>
      </c>
    </row>
    <row r="20024">
      <c r="A20024" t="n">
        <v>2021</v>
      </c>
      <c r="B20024" t="inlineStr">
        <is>
          <t>01142075</t>
        </is>
      </c>
      <c r="C20024" t="inlineStr">
        <is>
          <t>핑거</t>
        </is>
      </c>
      <c r="D20024" t="n">
        <v>4986218000</v>
      </c>
      <c r="E20024" t="n">
        <v>1290213000</v>
      </c>
      <c r="F20024" t="n">
        <v>610997000</v>
      </c>
      <c r="G20024" t="n">
        <v>145021000</v>
      </c>
      <c r="H20024" t="n">
        <v>3.98</v>
      </c>
      <c r="I20024" t="n">
        <v>4.76</v>
      </c>
      <c r="J20024" t="n">
        <v>10.2635</v>
      </c>
      <c r="K20024" t="n">
        <v>-423330000</v>
      </c>
      <c r="L20024" t="n">
        <v>492201000</v>
      </c>
      <c r="M20024" t="n">
        <v>492148000</v>
      </c>
      <c r="N20024" t="n">
        <v>-430961000</v>
      </c>
      <c r="O20024">
        <f>D20023</f>
      </c>
      <c r="P20024">
        <f>(E20024-F20024+G20024)/O20024*100</f>
      </c>
      <c r="Q20024">
        <f>H20023</f>
      </c>
      <c r="R20024">
        <f>I20023</f>
      </c>
      <c r="S20024">
        <f>H20024-H20023</f>
      </c>
      <c r="T20024">
        <f>I20024-I20023</f>
      </c>
      <c r="U20024">
        <f>(L20024-K20024)/(2*D20024*0.01)</f>
      </c>
      <c r="V20024">
        <f>(L20024+K20024)/(D20024*0.0001)</f>
      </c>
    </row>
    <row r="20025">
      <c r="A20025" t="n">
        <v>2022</v>
      </c>
      <c r="B20025" t="inlineStr">
        <is>
          <t>01142075</t>
        </is>
      </c>
      <c r="C20025" t="inlineStr">
        <is>
          <t>핑거</t>
        </is>
      </c>
      <c r="D20025" t="n">
        <v>5154070000</v>
      </c>
      <c r="E20025" t="n">
        <v>1336254000</v>
      </c>
      <c r="F20025" t="n">
        <v>844535000</v>
      </c>
      <c r="G20025" t="n">
        <v>185275000</v>
      </c>
      <c r="H20025" t="n">
        <v>6.26</v>
      </c>
      <c r="I20025" t="n">
        <v>5</v>
      </c>
      <c r="J20025" t="n">
        <v>8.771000000000001</v>
      </c>
      <c r="K20025" t="n">
        <v>-369246000</v>
      </c>
      <c r="L20025" t="n">
        <v>421052000</v>
      </c>
      <c r="M20025" t="n">
        <v>422416000</v>
      </c>
      <c r="N20025" t="n">
        <v>-376930000</v>
      </c>
      <c r="O20025">
        <f>D20024</f>
      </c>
      <c r="P20025">
        <f>(E20025-F20025+G20025)/O20025*100</f>
      </c>
      <c r="Q20025">
        <f>H20024</f>
      </c>
      <c r="R20025">
        <f>I20024</f>
      </c>
      <c r="S20025">
        <f>H20025-H20024</f>
      </c>
      <c r="T20025">
        <f>I20025-I20024</f>
      </c>
      <c r="U20025">
        <f>(L20025-K20025)/(2*D20025*0.01)</f>
      </c>
      <c r="V20025">
        <f>(L20025+K20025)/(D20025*0.0001)</f>
      </c>
    </row>
    <row r="20026">
      <c r="A20026" t="n">
        <v>2023</v>
      </c>
      <c r="B20026" t="inlineStr">
        <is>
          <t>01142075</t>
        </is>
      </c>
      <c r="C20026" t="inlineStr">
        <is>
          <t>핑거</t>
        </is>
      </c>
      <c r="D20026" t="n">
        <v>6862373000</v>
      </c>
      <c r="E20026" t="n">
        <v>1307276000</v>
      </c>
      <c r="F20026" t="n">
        <v>495594000</v>
      </c>
      <c r="G20026" t="n">
        <v>303219000</v>
      </c>
      <c r="H20026" t="n">
        <v>5.42</v>
      </c>
      <c r="I20026" t="n">
        <v>5</v>
      </c>
      <c r="J20026" t="n">
        <v>8.615</v>
      </c>
      <c r="K20026" t="n">
        <v>-493061000</v>
      </c>
      <c r="L20026" t="n">
        <v>562641000</v>
      </c>
      <c r="M20026" t="n">
        <v>559657000</v>
      </c>
      <c r="N20026" t="n">
        <v>-499565000</v>
      </c>
      <c r="O20026">
        <f>D20025</f>
      </c>
      <c r="P20026">
        <f>(E20026-F20026+G20026)/O20026*100</f>
      </c>
      <c r="Q20026">
        <f>H20025</f>
      </c>
      <c r="R20026">
        <f>I20025</f>
      </c>
      <c r="S20026">
        <f>H20026-H20025</f>
      </c>
      <c r="T20026">
        <f>I20026-I20025</f>
      </c>
      <c r="U20026">
        <f>(L20026-K20026)/(2*D20026*0.01)</f>
      </c>
      <c r="V20026">
        <f>(L20026+K20026)/(D20026*0.0001)</f>
      </c>
    </row>
    <row r="20027">
      <c r="A20027" t="n">
        <v>2024</v>
      </c>
      <c r="B20027" t="inlineStr">
        <is>
          <t>01142075</t>
        </is>
      </c>
      <c r="C20027" t="inlineStr">
        <is>
          <t>핑거</t>
        </is>
      </c>
      <c r="D20027" t="n">
        <v>8579216000</v>
      </c>
      <c r="E20027" t="n">
        <v>1492678000</v>
      </c>
      <c r="F20027" t="n">
        <v>643525000</v>
      </c>
      <c r="G20027" t="n">
        <v>349387000</v>
      </c>
      <c r="H20027" t="n">
        <v>5.14</v>
      </c>
      <c r="I20027" t="n">
        <v>5</v>
      </c>
      <c r="J20027" t="n">
        <v>8.398999999999999</v>
      </c>
      <c r="K20027" t="n">
        <v>-743539000</v>
      </c>
      <c r="L20027" t="n">
        <v>536864000</v>
      </c>
      <c r="M20027" t="n">
        <v>529821000</v>
      </c>
      <c r="N20027" t="n">
        <v>-748753000</v>
      </c>
      <c r="O20027">
        <f>D20026</f>
      </c>
      <c r="P20027">
        <f>(E20027-F20027+G20027)/O20027*100</f>
      </c>
      <c r="Q20027">
        <f>H20026</f>
      </c>
      <c r="R20027">
        <f>I20026</f>
      </c>
      <c r="S20027">
        <f>H20027-H20026</f>
      </c>
      <c r="T20027">
        <f>I20027-I20026</f>
      </c>
      <c r="U20027">
        <f>(L20027-K20027)/(2*D20027*0.01)</f>
      </c>
    </row>
    <row r="20028">
      <c r="A20028" t="n">
        <v>2025</v>
      </c>
      <c r="B20028" t="inlineStr">
        <is>
          <t>01142075</t>
        </is>
      </c>
      <c r="C20028" t="inlineStr">
        <is>
          <t>핑거</t>
        </is>
      </c>
      <c r="D20028" t="n">
        <v>8648098000</v>
      </c>
      <c r="E20028" t="n">
        <v>1705650000</v>
      </c>
      <c r="F20028" t="n">
        <v>1418557000</v>
      </c>
      <c r="G20028" t="n">
        <v>394518000</v>
      </c>
      <c r="H20028" t="n">
        <v>5.195</v>
      </c>
      <c r="I20028" t="n">
        <v>5</v>
      </c>
      <c r="J20028" t="n">
        <v>7.9215</v>
      </c>
      <c r="K20028" t="n">
        <v>-629953000</v>
      </c>
      <c r="L20028" t="n">
        <v>616248000</v>
      </c>
      <c r="M20028" t="n">
        <v>611796000</v>
      </c>
      <c r="N20028" t="n">
        <v>-636915000</v>
      </c>
      <c r="O20028">
        <f>D20027</f>
      </c>
      <c r="P20028">
        <f>(E20028-F20028+G20028)/O20028*100</f>
      </c>
      <c r="Q20028">
        <f>H20027</f>
      </c>
      <c r="R20028">
        <f>I20027</f>
      </c>
      <c r="S20028">
        <f>H20028-H20027</f>
      </c>
      <c r="T20028">
        <f>I20028-I20027</f>
      </c>
      <c r="U20028">
        <f>(L20028-K20028)/(2*D20028*0.01)</f>
      </c>
    </row>
    <row r="20029">
      <c r="A20029" t="n">
        <v>2024</v>
      </c>
      <c r="B20029" t="inlineStr">
        <is>
          <t>01142260</t>
        </is>
      </c>
      <c r="C20029" t="inlineStr">
        <is>
          <t>에스엠씨지</t>
        </is>
      </c>
      <c r="D20029" t="n">
        <v>149813000000</v>
      </c>
      <c r="E20029" t="n">
        <v>11450000000</v>
      </c>
      <c r="F20029" t="n">
        <v>8432000000</v>
      </c>
      <c r="G20029" t="n">
        <v>5841000000</v>
      </c>
      <c r="H20029" t="n">
        <v>3.5</v>
      </c>
      <c r="I20029" t="n">
        <v>3</v>
      </c>
      <c r="J20029" t="n">
        <v>10.2</v>
      </c>
    </row>
    <row r="20030">
      <c r="A20030" t="n">
        <v>2025</v>
      </c>
      <c r="B20030" t="inlineStr">
        <is>
          <t>01142260</t>
        </is>
      </c>
      <c r="C20030" t="inlineStr">
        <is>
          <t>에스엠씨지</t>
        </is>
      </c>
      <c r="D20030" t="n">
        <v>1484976000</v>
      </c>
      <c r="E20030" t="n">
        <v>301929000</v>
      </c>
      <c r="F20030" t="n">
        <v>165731000</v>
      </c>
      <c r="G20030" t="n">
        <v>39807000</v>
      </c>
      <c r="H20030" t="n">
        <v>5.14</v>
      </c>
      <c r="I20030" t="n">
        <v>5</v>
      </c>
      <c r="K20030" t="n">
        <v>-61124000</v>
      </c>
      <c r="L20030" t="n">
        <v>70000000</v>
      </c>
      <c r="M20030" t="n">
        <v>69496000</v>
      </c>
      <c r="N20030" t="n">
        <v>-61826000</v>
      </c>
      <c r="O20030">
        <f>D20029</f>
      </c>
      <c r="P20030">
        <f>(E20030-F20030+G20030)/O20030*100</f>
      </c>
      <c r="Q20030">
        <f>H20029</f>
      </c>
      <c r="R20030">
        <f>I20029</f>
      </c>
      <c r="S20030">
        <f>H20030-H20029</f>
      </c>
      <c r="T20030">
        <f>I20030-I20029</f>
      </c>
      <c r="U20030">
        <f>(L20030-K20030)/(2*D20030*0.01)</f>
      </c>
      <c r="V20030">
        <f>(L20030+K20030)/(D20030*0.0001)</f>
      </c>
    </row>
    <row r="20031">
      <c r="A20031" t="n">
        <v>2017</v>
      </c>
      <c r="B20031" t="inlineStr">
        <is>
          <t>01144028</t>
        </is>
      </c>
      <c r="C20031" t="inlineStr">
        <is>
          <t>씨티케이</t>
        </is>
      </c>
      <c r="D20031" t="n">
        <v>2792029000</v>
      </c>
      <c r="E20031" t="n">
        <v>620990000</v>
      </c>
      <c r="F20031" t="n">
        <v>146216000</v>
      </c>
      <c r="G20031" t="n">
        <v>88682000</v>
      </c>
      <c r="H20031" t="n">
        <v>4.135</v>
      </c>
      <c r="I20031" t="n">
        <v>4.87</v>
      </c>
      <c r="K20031" t="n">
        <v>-26000000</v>
      </c>
      <c r="L20031" t="n">
        <v>30000000</v>
      </c>
      <c r="M20031" t="n">
        <v>30000000</v>
      </c>
      <c r="N20031" t="n">
        <v>-26000000</v>
      </c>
      <c r="U20031">
        <f>(L20031-K20031)/(2*D20031*0.01)</f>
      </c>
      <c r="V20031">
        <f>(L20031+K20031)/(D20031*0.0001)</f>
      </c>
    </row>
    <row r="20032">
      <c r="A20032" t="n">
        <v>2018</v>
      </c>
      <c r="B20032" t="inlineStr">
        <is>
          <t>01144028</t>
        </is>
      </c>
      <c r="C20032" t="inlineStr">
        <is>
          <t>씨티케이</t>
        </is>
      </c>
      <c r="D20032" t="n">
        <v>1078688000</v>
      </c>
      <c r="E20032" t="n">
        <v>585969000</v>
      </c>
      <c r="F20032" t="n">
        <v>3089625000</v>
      </c>
      <c r="G20032" t="n">
        <v>71141000</v>
      </c>
      <c r="H20032" t="n">
        <v>3.85</v>
      </c>
      <c r="I20032" t="n">
        <v>5.26</v>
      </c>
      <c r="J20032" t="n">
        <v>11.6</v>
      </c>
      <c r="K20032" t="n">
        <v>-120368000</v>
      </c>
      <c r="L20032" t="n">
        <v>119933000</v>
      </c>
      <c r="M20032" t="n">
        <v>119933000</v>
      </c>
      <c r="N20032" t="n">
        <v>-122273000</v>
      </c>
      <c r="O20032">
        <f>D20031</f>
      </c>
      <c r="P20032">
        <f>(E20032-F20032+G20032)/O20032*100</f>
      </c>
      <c r="Q20032">
        <f>H20031</f>
      </c>
      <c r="R20032">
        <f>I20031</f>
      </c>
      <c r="S20032">
        <f>H20032-H20031</f>
      </c>
      <c r="T20032">
        <f>I20032-I20031</f>
      </c>
      <c r="U20032">
        <f>(L20032-K20032)/(2*D20032*0.01)</f>
      </c>
    </row>
    <row r="20033">
      <c r="A20033" t="n">
        <v>2019</v>
      </c>
      <c r="B20033" t="inlineStr">
        <is>
          <t>01144028</t>
        </is>
      </c>
      <c r="C20033" t="inlineStr">
        <is>
          <t>씨티케이</t>
        </is>
      </c>
      <c r="D20033" t="n">
        <v>1685112000</v>
      </c>
      <c r="E20033" t="n">
        <v>670433000</v>
      </c>
      <c r="F20033" t="n">
        <v>211135000</v>
      </c>
      <c r="G20033" t="n">
        <v>39340000</v>
      </c>
      <c r="H20033" t="n">
        <v>3.5</v>
      </c>
      <c r="I20033" t="n">
        <v>4.6</v>
      </c>
      <c r="K20033" t="n">
        <v>-180451000</v>
      </c>
      <c r="L20033" t="n">
        <v>206002000</v>
      </c>
      <c r="M20033" t="n">
        <v>205058000</v>
      </c>
      <c r="N20033" t="n">
        <v>-182910000</v>
      </c>
      <c r="O20033">
        <f>D20032</f>
      </c>
      <c r="P20033">
        <f>(E20033-F20033+G20033)/O20033*100</f>
      </c>
      <c r="Q20033">
        <f>H20032</f>
      </c>
      <c r="R20033">
        <f>I20032</f>
      </c>
      <c r="S20033">
        <f>H20033-H20032</f>
      </c>
      <c r="T20033">
        <f>I20033-I20032</f>
      </c>
      <c r="U20033">
        <f>(L20033-K20033)/(2*D20033*0.01)</f>
      </c>
      <c r="V20033">
        <f>(L20033+K20033)/(D20033*0.0001)</f>
      </c>
    </row>
    <row r="20034">
      <c r="A20034" t="n">
        <v>2020</v>
      </c>
      <c r="B20034" t="inlineStr">
        <is>
          <t>01144028</t>
        </is>
      </c>
      <c r="C20034" t="inlineStr">
        <is>
          <t>씨티케이</t>
        </is>
      </c>
      <c r="D20034" t="n">
        <v>2339465000</v>
      </c>
      <c r="E20034" t="n">
        <v>942814000</v>
      </c>
      <c r="F20034" t="n">
        <v>476722000</v>
      </c>
      <c r="G20034" t="n">
        <v>56425000</v>
      </c>
      <c r="H20034" t="n">
        <v>3.6</v>
      </c>
      <c r="I20034" t="n">
        <v>4.99</v>
      </c>
      <c r="J20034" t="n">
        <v>11.52</v>
      </c>
      <c r="K20034" t="n">
        <v>-513026000</v>
      </c>
      <c r="L20034" t="n">
        <v>632869000</v>
      </c>
      <c r="M20034" t="n">
        <v>631827000</v>
      </c>
      <c r="N20034" t="n">
        <v>-516258000</v>
      </c>
      <c r="O20034">
        <f>D20033</f>
      </c>
      <c r="P20034">
        <f>(E20034-F20034+G20034)/O20034*100</f>
      </c>
      <c r="Q20034">
        <f>H20033</f>
      </c>
      <c r="R20034">
        <f>I20033</f>
      </c>
      <c r="S20034">
        <f>H20034-H20033</f>
      </c>
      <c r="T20034">
        <f>I20034-I20033</f>
      </c>
      <c r="U20034">
        <f>(L20034-K20034)/(2*D20034*0.01)</f>
      </c>
    </row>
    <row r="20035">
      <c r="A20035" t="n">
        <v>2021</v>
      </c>
      <c r="B20035" t="inlineStr">
        <is>
          <t>01144028</t>
        </is>
      </c>
      <c r="C20035" t="inlineStr">
        <is>
          <t>씨티케이</t>
        </is>
      </c>
      <c r="D20035" t="n">
        <v>2295106000</v>
      </c>
      <c r="E20035" t="n">
        <v>810403000</v>
      </c>
      <c r="F20035" t="n">
        <v>496834000</v>
      </c>
      <c r="G20035" t="n">
        <v>81362000</v>
      </c>
      <c r="H20035" t="n">
        <v>4.015</v>
      </c>
      <c r="I20035" t="n">
        <v>4.525</v>
      </c>
      <c r="J20035" t="n">
        <v>11.38</v>
      </c>
      <c r="K20035" t="n">
        <v>-263106000</v>
      </c>
      <c r="L20035" t="n">
        <v>315847000</v>
      </c>
      <c r="M20035" t="n">
        <v>316283000</v>
      </c>
      <c r="N20035" t="n">
        <v>-267269000</v>
      </c>
      <c r="O20035">
        <f>D20034</f>
      </c>
      <c r="P20035">
        <f>(E20035-F20035+G20035)/O20035*100</f>
      </c>
      <c r="Q20035">
        <f>H20034</f>
      </c>
      <c r="R20035">
        <f>I20034</f>
      </c>
      <c r="S20035">
        <f>H20035-H20034</f>
      </c>
      <c r="T20035">
        <f>I20035-I20034</f>
      </c>
      <c r="U20035">
        <f>(L20035-K20035)/(2*D20035*0.01)</f>
      </c>
      <c r="V20035">
        <f>(L20035+K20035)/(D20035*0.0001)</f>
      </c>
    </row>
    <row r="20036">
      <c r="A20036" t="n">
        <v>2022</v>
      </c>
      <c r="B20036" t="inlineStr">
        <is>
          <t>01144028</t>
        </is>
      </c>
      <c r="C20036" t="inlineStr">
        <is>
          <t>씨티케이</t>
        </is>
      </c>
      <c r="D20036" t="n">
        <v>1987970000</v>
      </c>
      <c r="E20036" t="n">
        <v>847223000</v>
      </c>
      <c r="F20036" t="n">
        <v>652405000</v>
      </c>
      <c r="G20036" t="n">
        <v>90151000</v>
      </c>
      <c r="H20036" t="n">
        <v>6.275</v>
      </c>
      <c r="I20036" t="n">
        <v>4.57</v>
      </c>
      <c r="J20036" t="n">
        <v>8.98</v>
      </c>
      <c r="K20036" t="n">
        <v>-167273000</v>
      </c>
      <c r="L20036" t="n">
        <v>195700000</v>
      </c>
      <c r="M20036" t="n">
        <v>200727000</v>
      </c>
      <c r="N20036" t="n">
        <v>-174014000</v>
      </c>
      <c r="O20036">
        <f>D20035</f>
      </c>
      <c r="P20036">
        <f>(E20036-F20036+G20036)/O20036*100</f>
      </c>
      <c r="Q20036">
        <f>H20035</f>
      </c>
      <c r="R20036">
        <f>I20035</f>
      </c>
      <c r="S20036">
        <f>H20036-H20035</f>
      </c>
      <c r="T20036">
        <f>I20036-I20035</f>
      </c>
      <c r="U20036">
        <f>(L20036-K20036)/(2*D20036*0.01)</f>
      </c>
      <c r="V20036">
        <f>(L20036+K20036)/(D20036*0.0001)</f>
      </c>
    </row>
    <row r="20037">
      <c r="A20037" t="n">
        <v>2023</v>
      </c>
      <c r="B20037" t="inlineStr">
        <is>
          <t>01144028</t>
        </is>
      </c>
      <c r="C20037" t="inlineStr">
        <is>
          <t>씨티케이</t>
        </is>
      </c>
      <c r="D20037" t="n">
        <v>1816384000</v>
      </c>
      <c r="E20037" t="n">
        <v>692685000</v>
      </c>
      <c r="F20037" t="n">
        <v>584741000</v>
      </c>
      <c r="G20037" t="n">
        <v>116158000</v>
      </c>
      <c r="H20037" t="n">
        <v>5.49</v>
      </c>
      <c r="I20037" t="n">
        <v>4.75</v>
      </c>
      <c r="J20037" t="n">
        <v>8.975</v>
      </c>
      <c r="K20037" t="n">
        <v>-231953000</v>
      </c>
      <c r="L20037" t="n">
        <v>271747000</v>
      </c>
      <c r="M20037" t="n">
        <v>276625000</v>
      </c>
      <c r="N20037" t="n">
        <v>-238143000</v>
      </c>
      <c r="O20037">
        <f>D20036</f>
      </c>
      <c r="P20037">
        <f>(E20037-F20037+G20037)/O20037*100</f>
      </c>
      <c r="Q20037">
        <f>H20036</f>
      </c>
      <c r="R20037">
        <f>I20036</f>
      </c>
      <c r="S20037">
        <f>H20037-H20036</f>
      </c>
      <c r="T20037">
        <f>I20037-I20036</f>
      </c>
      <c r="U20037">
        <f>(L20037-K20037)/(2*D20037*0.01)</f>
      </c>
      <c r="V20037">
        <f>(L20037+K20037)/(D20037*0.0001)</f>
      </c>
    </row>
    <row r="20038">
      <c r="A20038" t="n">
        <v>2024</v>
      </c>
      <c r="B20038" t="inlineStr">
        <is>
          <t>01144028</t>
        </is>
      </c>
      <c r="C20038" t="inlineStr">
        <is>
          <t>씨티케이</t>
        </is>
      </c>
      <c r="D20038" t="n">
        <v>2062909000</v>
      </c>
      <c r="E20038" t="n">
        <v>627913000</v>
      </c>
      <c r="F20038" t="n">
        <v>607327000</v>
      </c>
      <c r="G20038" t="n">
        <v>96150000</v>
      </c>
      <c r="H20038" t="n">
        <v>4.91</v>
      </c>
      <c r="I20038" t="n">
        <v>4.76</v>
      </c>
      <c r="J20038" t="n">
        <v>8.720000000000001</v>
      </c>
      <c r="K20038" t="n">
        <v>-275738000</v>
      </c>
      <c r="L20038" t="n">
        <v>322276000</v>
      </c>
      <c r="M20038" t="n">
        <v>326899000</v>
      </c>
      <c r="N20038" t="n">
        <v>-282140000</v>
      </c>
      <c r="O20038">
        <f>D20037</f>
      </c>
      <c r="P20038">
        <f>(E20038-F20038+G20038)/O20038*100</f>
      </c>
      <c r="Q20038">
        <f>H20037</f>
      </c>
      <c r="R20038">
        <f>I20037</f>
      </c>
      <c r="S20038">
        <f>H20038-H20037</f>
      </c>
      <c r="T20038">
        <f>I20038-I20037</f>
      </c>
      <c r="U20038">
        <f>(L20038-K20038)/(2*D20038*0.01)</f>
      </c>
      <c r="V20038">
        <f>(L20038+K20038)/(D20038*0.0001)</f>
      </c>
    </row>
    <row r="20039">
      <c r="A20039" t="n">
        <v>2025</v>
      </c>
      <c r="B20039" t="inlineStr">
        <is>
          <t>01144028</t>
        </is>
      </c>
      <c r="C20039" t="inlineStr">
        <is>
          <t>씨티케이</t>
        </is>
      </c>
      <c r="D20039" t="n">
        <v>2176701000</v>
      </c>
      <c r="E20039" t="n">
        <v>630415000</v>
      </c>
      <c r="F20039" t="n">
        <v>656876000</v>
      </c>
      <c r="G20039" t="n">
        <v>99970000</v>
      </c>
      <c r="H20039" t="n">
        <v>5.255</v>
      </c>
      <c r="I20039" t="n">
        <v>4.75</v>
      </c>
      <c r="J20039" t="n">
        <v>8.345000000000001</v>
      </c>
      <c r="K20039" t="n">
        <v>-295923000</v>
      </c>
      <c r="L20039" t="n">
        <v>343873000</v>
      </c>
      <c r="M20039" t="n">
        <v>349277000</v>
      </c>
      <c r="N20039" t="n">
        <v>-302850000</v>
      </c>
      <c r="O20039">
        <f>D20038</f>
      </c>
      <c r="P20039">
        <f>(E20039-F20039+G20039)/O20039*100</f>
      </c>
      <c r="Q20039">
        <f>H20038</f>
      </c>
      <c r="R20039">
        <f>I20038</f>
      </c>
      <c r="S20039">
        <f>H20039-H20038</f>
      </c>
      <c r="T20039">
        <f>I20039-I20038</f>
      </c>
      <c r="U20039">
        <f>(L20039-K20039)/(2*D20039*0.01)</f>
      </c>
      <c r="V20039">
        <f>(L20039+K20039)/(D20039*0.0001)</f>
      </c>
    </row>
    <row r="20040">
      <c r="A20040" t="n">
        <v>2018</v>
      </c>
      <c r="B20040" t="inlineStr">
        <is>
          <t>01144569</t>
        </is>
      </c>
      <c r="C20040" t="inlineStr">
        <is>
          <t>피엔티엠에스</t>
        </is>
      </c>
      <c r="D20040" t="n">
        <v>1163633000</v>
      </c>
      <c r="E20040" t="n">
        <v>190103000</v>
      </c>
      <c r="F20040" t="n">
        <v>21520000</v>
      </c>
      <c r="G20040" t="n">
        <v>4677000</v>
      </c>
      <c r="H20040" t="n">
        <v>2.5</v>
      </c>
      <c r="I20040" t="n">
        <v>3.96</v>
      </c>
    </row>
    <row r="20041">
      <c r="A20041" t="n">
        <v>2019</v>
      </c>
      <c r="B20041" t="inlineStr">
        <is>
          <t>01144569</t>
        </is>
      </c>
      <c r="C20041" t="inlineStr">
        <is>
          <t>피엔티엠에스</t>
        </is>
      </c>
      <c r="D20041" t="n">
        <v>1399279201</v>
      </c>
      <c r="E20041" t="n">
        <v>254286297</v>
      </c>
      <c r="F20041" t="n">
        <v>36629289</v>
      </c>
      <c r="G20041" t="n">
        <v>8961353</v>
      </c>
      <c r="H20041" t="n">
        <v>2.22</v>
      </c>
      <c r="I20041" t="n">
        <v>4.5</v>
      </c>
      <c r="K20041" t="n">
        <v>-46817774</v>
      </c>
      <c r="L20041" t="n">
        <v>55393056</v>
      </c>
      <c r="M20041" t="n">
        <v>54983201</v>
      </c>
      <c r="N20041" t="n">
        <v>-47368953</v>
      </c>
      <c r="O20041">
        <f>D20040</f>
      </c>
      <c r="P20041">
        <f>(E20041-F20041+G20041)/O20041*100</f>
      </c>
      <c r="Q20041">
        <f>H20040</f>
      </c>
      <c r="R20041">
        <f>I20040</f>
      </c>
      <c r="S20041">
        <f>H20041-H20040</f>
      </c>
      <c r="T20041">
        <f>I20041-I20040</f>
      </c>
      <c r="U20041">
        <f>(L20041-K20041)/(2*D20041*0.01)</f>
      </c>
      <c r="V20041">
        <f>(L20041+K20041)/(D20041*0.0001)</f>
      </c>
    </row>
    <row r="20042">
      <c r="A20042" t="n">
        <v>2020</v>
      </c>
      <c r="B20042" t="inlineStr">
        <is>
          <t>01144569</t>
        </is>
      </c>
      <c r="C20042" t="inlineStr">
        <is>
          <t>피엔티엠에스</t>
        </is>
      </c>
      <c r="D20042" t="n">
        <v>605444794</v>
      </c>
      <c r="E20042" t="n">
        <v>238381357</v>
      </c>
      <c r="F20042" t="n">
        <v>1198678013</v>
      </c>
      <c r="G20042" t="n">
        <v>10456970</v>
      </c>
      <c r="H20042" t="n">
        <v>2.46</v>
      </c>
      <c r="I20042" t="n">
        <v>4.5</v>
      </c>
      <c r="K20042" t="n">
        <v>-56750564</v>
      </c>
      <c r="L20042" t="n">
        <v>49431593</v>
      </c>
      <c r="M20042" t="n">
        <v>-48759457</v>
      </c>
      <c r="N20042" t="n">
        <v>-57013165</v>
      </c>
      <c r="O20042">
        <f>D20041</f>
      </c>
      <c r="P20042">
        <f>(E20042-F20042+G20042)/O20042*100</f>
      </c>
      <c r="Q20042">
        <f>H20041</f>
      </c>
      <c r="R20042">
        <f>I20041</f>
      </c>
      <c r="S20042">
        <f>H20042-H20041</f>
      </c>
      <c r="T20042">
        <f>I20042-I20041</f>
      </c>
      <c r="U20042">
        <f>(L20042-K20042)/(2*D20042*0.01)</f>
      </c>
    </row>
    <row r="20043">
      <c r="A20043" t="n">
        <v>2021</v>
      </c>
      <c r="B20043" t="inlineStr">
        <is>
          <t>01144569</t>
        </is>
      </c>
      <c r="C20043" t="inlineStr">
        <is>
          <t>피엔티엠에스</t>
        </is>
      </c>
      <c r="D20043" t="n">
        <v>457288819</v>
      </c>
      <c r="E20043" t="n">
        <v>215002579</v>
      </c>
      <c r="F20043" t="n">
        <v>262445465</v>
      </c>
      <c r="G20043" t="n">
        <v>12905516</v>
      </c>
      <c r="H20043" t="n">
        <v>2.96</v>
      </c>
      <c r="I20043" t="n">
        <v>4.5</v>
      </c>
      <c r="J20043" t="n">
        <v>9.48</v>
      </c>
      <c r="K20043" t="n">
        <v>-36098937</v>
      </c>
      <c r="L20043" t="n">
        <v>41737796</v>
      </c>
      <c r="M20043" t="n">
        <v>41759267</v>
      </c>
      <c r="N20043" t="n">
        <v>-36765309</v>
      </c>
      <c r="O20043">
        <f>D20042</f>
      </c>
      <c r="P20043">
        <f>(E20043-F20043+G20043)/O20043*100</f>
      </c>
      <c r="Q20043">
        <f>H20042</f>
      </c>
      <c r="R20043">
        <f>I20042</f>
      </c>
      <c r="S20043">
        <f>H20043-H20042</f>
      </c>
      <c r="T20043">
        <f>I20043-I20042</f>
      </c>
      <c r="U20043">
        <f>(L20043-K20043)/(2*D20043*0.01)</f>
      </c>
      <c r="V20043">
        <f>(L20043+K20043)/(D20043*0.0001)</f>
      </c>
    </row>
    <row r="20044">
      <c r="A20044" t="n">
        <v>2022</v>
      </c>
      <c r="B20044" t="inlineStr">
        <is>
          <t>01144569</t>
        </is>
      </c>
      <c r="C20044" t="inlineStr">
        <is>
          <t>피엔티엠에스</t>
        </is>
      </c>
      <c r="D20044" t="n">
        <v>303205726</v>
      </c>
      <c r="E20044" t="n">
        <v>181091416</v>
      </c>
      <c r="F20044" t="n">
        <v>186841610</v>
      </c>
      <c r="G20044" t="n">
        <v>11921788</v>
      </c>
      <c r="H20044" t="n">
        <v>5.33</v>
      </c>
      <c r="I20044" t="n">
        <v>4.5</v>
      </c>
      <c r="J20044" t="n">
        <v>8.56</v>
      </c>
      <c r="K20044" t="n">
        <v>-21417021</v>
      </c>
      <c r="L20044" t="n">
        <v>24486623</v>
      </c>
      <c r="M20044" t="n">
        <v>25107482</v>
      </c>
      <c r="N20044" t="n">
        <v>-22290388</v>
      </c>
      <c r="O20044">
        <f>D20043</f>
      </c>
      <c r="P20044">
        <f>(E20044-F20044+G20044)/O20044*100</f>
      </c>
      <c r="Q20044">
        <f>H20043</f>
      </c>
      <c r="R20044">
        <f>I20043</f>
      </c>
      <c r="S20044">
        <f>H20044-H20043</f>
      </c>
      <c r="T20044">
        <f>I20044-I20043</f>
      </c>
      <c r="U20044">
        <f>(L20044-K20044)/(2*D20044*0.01)</f>
      </c>
      <c r="V20044">
        <f>(L20044+K20044)/(D20044*0.0001)</f>
      </c>
    </row>
    <row r="20045">
      <c r="A20045" t="n">
        <v>2021</v>
      </c>
      <c r="B20045" t="inlineStr">
        <is>
          <t>01146220</t>
        </is>
      </c>
      <c r="C20045" t="inlineStr">
        <is>
          <t>팸텍</t>
        </is>
      </c>
      <c r="D20045" t="n">
        <v>2717467000</v>
      </c>
      <c r="E20045" t="n">
        <v>193346000</v>
      </c>
      <c r="F20045" t="n">
        <v>9833000</v>
      </c>
      <c r="G20045" t="n">
        <v>73587000</v>
      </c>
      <c r="H20045" t="n">
        <v>3.34</v>
      </c>
      <c r="I20045" t="n">
        <v>4.6</v>
      </c>
      <c r="K20045" t="n">
        <v>-115672000</v>
      </c>
      <c r="L20045" t="n">
        <v>376516000</v>
      </c>
      <c r="M20045" t="n">
        <v>369980000</v>
      </c>
      <c r="N20045" t="n">
        <v>-114595000</v>
      </c>
      <c r="U20045">
        <f>(L20045-K20045)/(2*D20045*0.01)</f>
      </c>
    </row>
    <row r="20046">
      <c r="A20046" t="n">
        <v>2022</v>
      </c>
      <c r="B20046" t="inlineStr">
        <is>
          <t>01146220</t>
        </is>
      </c>
      <c r="C20046" t="inlineStr">
        <is>
          <t>팸텍</t>
        </is>
      </c>
      <c r="D20046" t="n">
        <v>1776851000</v>
      </c>
      <c r="E20046" t="n">
        <v>179014000</v>
      </c>
      <c r="F20046" t="n">
        <v>680487000</v>
      </c>
      <c r="G20046" t="n">
        <v>92264000</v>
      </c>
      <c r="H20046" t="n">
        <v>5.69</v>
      </c>
      <c r="I20046" t="n">
        <v>4.33</v>
      </c>
      <c r="K20046" t="n">
        <v>-127592000</v>
      </c>
      <c r="L20046" t="n">
        <v>141854000</v>
      </c>
      <c r="M20046" t="n">
        <v>141680000</v>
      </c>
      <c r="N20046" t="n">
        <v>-129762000</v>
      </c>
      <c r="O20046">
        <f>D20045</f>
      </c>
      <c r="P20046">
        <f>(E20046-F20046+G20046)/O20046*100</f>
      </c>
      <c r="Q20046">
        <f>H20045</f>
      </c>
      <c r="R20046">
        <f>I20045</f>
      </c>
      <c r="S20046">
        <f>H20046-H20045</f>
      </c>
      <c r="T20046">
        <f>I20046-I20045</f>
      </c>
      <c r="U20046">
        <f>(L20046-K20046)/(2*D20046*0.01)</f>
      </c>
      <c r="V20046">
        <f>(L20046+K20046)/(D20046*0.0001)</f>
      </c>
    </row>
    <row r="20047">
      <c r="A20047" t="n">
        <v>2023</v>
      </c>
      <c r="B20047" t="inlineStr">
        <is>
          <t>01146220</t>
        </is>
      </c>
      <c r="C20047" t="inlineStr">
        <is>
          <t>팸텍</t>
        </is>
      </c>
      <c r="D20047" t="n">
        <v>2222556000</v>
      </c>
      <c r="E20047" t="n">
        <v>114952000</v>
      </c>
      <c r="G20047" t="n">
        <v>91537000</v>
      </c>
      <c r="H20047" t="n">
        <v>4.79</v>
      </c>
      <c r="I20047" t="n">
        <v>5</v>
      </c>
      <c r="J20047" t="n">
        <v>7.31</v>
      </c>
      <c r="K20047" t="n">
        <v>-150532000</v>
      </c>
      <c r="L20047" t="n">
        <v>166731000</v>
      </c>
      <c r="M20047" t="n">
        <v>164947000</v>
      </c>
      <c r="N20047" t="n">
        <v>-151779000</v>
      </c>
      <c r="O20047">
        <f>D20046</f>
      </c>
      <c r="Q20047">
        <f>H20046</f>
      </c>
      <c r="R20047">
        <f>I20046</f>
      </c>
      <c r="S20047">
        <f>H20047-H20046</f>
      </c>
      <c r="T20047">
        <f>I20047-I20046</f>
      </c>
      <c r="U20047">
        <f>(L20047-K20047)/(2*D20047*0.01)</f>
      </c>
      <c r="V20047">
        <f>(L20047+K20047)/(D20047*0.0001)</f>
      </c>
    </row>
    <row r="20048">
      <c r="A20048" t="n">
        <v>2024</v>
      </c>
      <c r="B20048" t="inlineStr">
        <is>
          <t>01146220</t>
        </is>
      </c>
      <c r="C20048" t="inlineStr">
        <is>
          <t>팸텍</t>
        </is>
      </c>
      <c r="D20048" t="n">
        <v>2803385000</v>
      </c>
      <c r="E20048" t="n">
        <v>128201000</v>
      </c>
      <c r="F20048" t="n">
        <v>5921678000</v>
      </c>
      <c r="G20048" t="n">
        <v>104450000</v>
      </c>
      <c r="H20048" t="n">
        <v>4.11</v>
      </c>
      <c r="I20048" t="n">
        <v>5</v>
      </c>
      <c r="J20048" t="n">
        <v>6.88</v>
      </c>
      <c r="K20048" t="n">
        <v>-179774000</v>
      </c>
      <c r="L20048" t="n">
        <v>197897000</v>
      </c>
      <c r="M20048" t="n">
        <v>194455000</v>
      </c>
      <c r="N20048" t="n">
        <v>-180146000</v>
      </c>
      <c r="O20048">
        <f>D20047</f>
      </c>
      <c r="P20048">
        <f>(E20048-F20048+G20048)/O20048*100</f>
      </c>
      <c r="Q20048">
        <f>H20047</f>
      </c>
      <c r="R20048">
        <f>I20047</f>
      </c>
      <c r="S20048">
        <f>H20048-H20047</f>
      </c>
      <c r="T20048">
        <f>I20048-I20047</f>
      </c>
      <c r="U20048">
        <f>(L20048-K20048)/(2*D20048*0.01)</f>
      </c>
      <c r="V20048">
        <f>(L20048+K20048)/(D20048*0.0001)</f>
      </c>
    </row>
    <row r="20049">
      <c r="A20049" t="n">
        <v>2025</v>
      </c>
      <c r="B20049" t="inlineStr">
        <is>
          <t>01146220</t>
        </is>
      </c>
      <c r="C20049" t="inlineStr">
        <is>
          <t>팸텍</t>
        </is>
      </c>
      <c r="D20049" t="n">
        <v>3003562000</v>
      </c>
      <c r="E20049" t="n">
        <v>244925000</v>
      </c>
      <c r="F20049" t="n">
        <v>5888905000</v>
      </c>
      <c r="G20049" t="n">
        <v>112676000</v>
      </c>
      <c r="H20049" t="n">
        <v>4.35</v>
      </c>
      <c r="I20049" t="n">
        <v>5</v>
      </c>
      <c r="J20049" t="n">
        <v>6.3</v>
      </c>
      <c r="K20049" t="n">
        <v>-174919000</v>
      </c>
      <c r="L20049" t="n">
        <v>191070000</v>
      </c>
      <c r="M20049" t="n">
        <v>188226000</v>
      </c>
      <c r="N20049" t="n">
        <v>-175679000</v>
      </c>
      <c r="O20049">
        <f>D20048</f>
      </c>
      <c r="P20049">
        <f>(E20049-F20049+G20049)/O20049*100</f>
      </c>
      <c r="Q20049">
        <f>H20048</f>
      </c>
      <c r="R20049">
        <f>I20048</f>
      </c>
      <c r="S20049">
        <f>H20049-H20048</f>
      </c>
      <c r="T20049">
        <f>I20049-I20048</f>
      </c>
      <c r="U20049">
        <f>(L20049-K20049)/(2*D20049*0.01)</f>
      </c>
      <c r="V20049">
        <f>(L20049+K20049)/(D20049*0.0001)</f>
      </c>
    </row>
    <row r="20050">
      <c r="A20050" t="n">
        <v>2020</v>
      </c>
      <c r="B20050" t="inlineStr">
        <is>
          <t>01146822</t>
        </is>
      </c>
      <c r="C20050" t="inlineStr">
        <is>
          <t>아이퀘스트</t>
        </is>
      </c>
      <c r="D20050" t="n">
        <v>630851284</v>
      </c>
      <c r="E20050" t="n">
        <v>81708888</v>
      </c>
      <c r="G20050" t="n">
        <v>6747738</v>
      </c>
      <c r="H20050" t="n">
        <v>1.59</v>
      </c>
      <c r="I20050" t="n">
        <v>2.94</v>
      </c>
      <c r="K20050" t="n">
        <v>-18257461</v>
      </c>
      <c r="L20050" t="n">
        <v>19333889</v>
      </c>
      <c r="M20050" t="n">
        <v>19104272</v>
      </c>
      <c r="N20050" t="n">
        <v>-18390371</v>
      </c>
      <c r="U20050">
        <f>(L20050-K20050)/(2*D20050*0.01)</f>
      </c>
      <c r="V20050">
        <f>(L20050+K20050)/(D20050*0.0001)</f>
      </c>
    </row>
    <row r="20051">
      <c r="A20051" t="n">
        <v>2021</v>
      </c>
      <c r="B20051" t="inlineStr">
        <is>
          <t>01146822</t>
        </is>
      </c>
      <c r="C20051" t="inlineStr">
        <is>
          <t>아이퀘스트</t>
        </is>
      </c>
      <c r="D20051" t="n">
        <v>722589012</v>
      </c>
      <c r="E20051" t="n">
        <v>87970500</v>
      </c>
      <c r="G20051" t="n">
        <v>10172040</v>
      </c>
      <c r="H20051" t="n">
        <v>2.42</v>
      </c>
      <c r="I20051" t="n">
        <v>2.41</v>
      </c>
      <c r="K20051" t="n">
        <v>-22970844</v>
      </c>
      <c r="L20051" t="n">
        <v>24336140</v>
      </c>
      <c r="M20051" t="n">
        <v>24230896</v>
      </c>
      <c r="N20051" t="n">
        <v>-23307246</v>
      </c>
      <c r="O20051">
        <f>D20050</f>
      </c>
      <c r="Q20051">
        <f>H20050</f>
      </c>
      <c r="R20051">
        <f>I20050</f>
      </c>
      <c r="S20051">
        <f>H20051-H20050</f>
      </c>
      <c r="T20051">
        <f>I20051-I20050</f>
      </c>
      <c r="U20051">
        <f>(L20051-K20051)/(2*D20051*0.01)</f>
      </c>
      <c r="V20051">
        <f>(L20051+K20051)/(D20051*0.0001)</f>
      </c>
    </row>
    <row r="20052">
      <c r="A20052" t="n">
        <v>2022</v>
      </c>
      <c r="B20052" t="inlineStr">
        <is>
          <t>01146822</t>
        </is>
      </c>
      <c r="C20052" t="inlineStr">
        <is>
          <t>아이퀘스트</t>
        </is>
      </c>
      <c r="D20052" t="n">
        <v>5273478430</v>
      </c>
      <c r="E20052" t="n">
        <v>396072545</v>
      </c>
      <c r="F20052" t="n">
        <v>193730208</v>
      </c>
      <c r="G20052" t="n">
        <v>87189959</v>
      </c>
      <c r="H20052" t="n">
        <v>5.29</v>
      </c>
      <c r="I20052" t="n">
        <v>3</v>
      </c>
      <c r="K20052" t="n">
        <v>-190830546</v>
      </c>
      <c r="L20052" t="n">
        <v>205927713</v>
      </c>
      <c r="M20052" t="n">
        <v>210798558</v>
      </c>
      <c r="N20052" t="n">
        <v>-198617609</v>
      </c>
      <c r="O20052">
        <f>D20051</f>
      </c>
      <c r="P20052">
        <f>(E20052-F20052+G20052)/O20052*100</f>
      </c>
      <c r="Q20052">
        <f>H20051</f>
      </c>
      <c r="R20052">
        <f>I20051</f>
      </c>
      <c r="S20052">
        <f>H20052-H20051</f>
      </c>
      <c r="T20052">
        <f>I20052-I20051</f>
      </c>
      <c r="U20052">
        <f>(L20052-K20052)/(2*D20052*0.01)</f>
      </c>
      <c r="V20052">
        <f>(L20052+K20052)/(D20052*0.0001)</f>
      </c>
    </row>
    <row r="20053">
      <c r="A20053" t="n">
        <v>2023</v>
      </c>
      <c r="B20053" t="inlineStr">
        <is>
          <t>01146822</t>
        </is>
      </c>
      <c r="C20053" t="inlineStr">
        <is>
          <t>아이퀘스트</t>
        </is>
      </c>
      <c r="D20053" t="n">
        <v>6358041196</v>
      </c>
      <c r="E20053" t="n">
        <v>726360888</v>
      </c>
      <c r="F20053" t="n">
        <v>370194844</v>
      </c>
      <c r="G20053" t="n">
        <v>253310522</v>
      </c>
      <c r="H20053" t="n">
        <v>4.15</v>
      </c>
      <c r="I20053" t="n">
        <v>2.135</v>
      </c>
      <c r="K20053" t="n">
        <v>-219922145</v>
      </c>
      <c r="L20053" t="n">
        <v>237704572</v>
      </c>
      <c r="M20053" t="n">
        <v>241379829</v>
      </c>
      <c r="N20053" t="n">
        <v>-227227739</v>
      </c>
      <c r="O20053">
        <f>D20052</f>
      </c>
      <c r="P20053">
        <f>(E20053-F20053+G20053)/O20053*100</f>
      </c>
      <c r="Q20053">
        <f>H20052</f>
      </c>
      <c r="R20053">
        <f>I20052</f>
      </c>
      <c r="S20053">
        <f>H20053-H20052</f>
      </c>
      <c r="T20053">
        <f>I20053-I20052</f>
      </c>
      <c r="U20053">
        <f>(L20053-K20053)/(2*D20053*0.01)</f>
      </c>
      <c r="V20053">
        <f>(L20053+K20053)/(D20053*0.0001)</f>
      </c>
    </row>
    <row r="20054">
      <c r="A20054" t="n">
        <v>2024</v>
      </c>
      <c r="B20054" t="inlineStr">
        <is>
          <t>01146822</t>
        </is>
      </c>
      <c r="C20054" t="inlineStr">
        <is>
          <t>아이퀘스트</t>
        </is>
      </c>
      <c r="D20054" t="n">
        <v>7100837273</v>
      </c>
      <c r="E20054" t="n">
        <v>853327838</v>
      </c>
      <c r="F20054" t="n">
        <v>1010362112</v>
      </c>
      <c r="G20054" t="n">
        <v>246751518</v>
      </c>
      <c r="H20054" t="n">
        <v>3.585</v>
      </c>
      <c r="I20054" t="n">
        <v>2.725</v>
      </c>
      <c r="K20054" t="n">
        <v>-258598465</v>
      </c>
      <c r="L20054" t="n">
        <v>282090576</v>
      </c>
      <c r="M20054" t="n">
        <v>285108830</v>
      </c>
      <c r="N20054" t="n">
        <v>-266024263</v>
      </c>
      <c r="O20054">
        <f>D20053</f>
      </c>
      <c r="P20054">
        <f>(E20054-F20054+G20054)/O20054*100</f>
      </c>
      <c r="Q20054">
        <f>H20053</f>
      </c>
      <c r="R20054">
        <f>I20053</f>
      </c>
      <c r="S20054">
        <f>H20054-H20053</f>
      </c>
      <c r="T20054">
        <f>I20054-I20053</f>
      </c>
      <c r="U20054">
        <f>(L20054-K20054)/(2*D20054*0.01)</f>
      </c>
      <c r="V20054">
        <f>(L20054+K20054)/(D20054*0.0001)</f>
      </c>
    </row>
    <row r="20055">
      <c r="A20055" t="n">
        <v>2025</v>
      </c>
      <c r="B20055" t="inlineStr">
        <is>
          <t>01146822</t>
        </is>
      </c>
      <c r="C20055" t="inlineStr">
        <is>
          <t>아이퀘스트</t>
        </is>
      </c>
      <c r="D20055" t="n">
        <v>7365475362</v>
      </c>
      <c r="E20055" t="n">
        <v>1101045577</v>
      </c>
      <c r="F20055" t="n">
        <v>643953383</v>
      </c>
      <c r="G20055" t="n">
        <v>246956629</v>
      </c>
      <c r="H20055" t="n">
        <v>3.76</v>
      </c>
      <c r="I20055" t="n">
        <v>2.72</v>
      </c>
      <c r="K20055" t="n">
        <v>-269976782</v>
      </c>
      <c r="L20055" t="n">
        <v>294559841</v>
      </c>
      <c r="M20055" t="n">
        <v>298520754</v>
      </c>
      <c r="N20055" t="n">
        <v>-278417503</v>
      </c>
      <c r="O20055">
        <f>D20054</f>
      </c>
      <c r="P20055">
        <f>(E20055-F20055+G20055)/O20055*100</f>
      </c>
      <c r="Q20055">
        <f>H20054</f>
      </c>
      <c r="R20055">
        <f>I20054</f>
      </c>
      <c r="S20055">
        <f>H20055-H20054</f>
      </c>
      <c r="T20055">
        <f>I20055-I20054</f>
      </c>
      <c r="U20055">
        <f>(L20055-K20055)/(2*D20055*0.01)</f>
      </c>
      <c r="V20055">
        <f>(L20055+K20055)/(D20055*0.0001)</f>
      </c>
    </row>
    <row r="20056">
      <c r="A20056" t="n">
        <v>2023</v>
      </c>
      <c r="B20056" t="inlineStr">
        <is>
          <t>01147487</t>
        </is>
      </c>
      <c r="C20056" t="inlineStr">
        <is>
          <t>뷰티스킨</t>
        </is>
      </c>
      <c r="D20056" t="n">
        <v>88217657</v>
      </c>
      <c r="E20056" t="n">
        <v>15193885</v>
      </c>
      <c r="F20056" t="n">
        <v>8183091</v>
      </c>
      <c r="G20056" t="n">
        <v>740457</v>
      </c>
      <c r="H20056" t="n">
        <v>4.56</v>
      </c>
      <c r="I20056" t="n">
        <v>5</v>
      </c>
    </row>
    <row r="20057">
      <c r="A20057" t="n">
        <v>2019</v>
      </c>
      <c r="B20057" t="inlineStr">
        <is>
          <t>01148909</t>
        </is>
      </c>
      <c r="C20057" t="inlineStr">
        <is>
          <t>휴럼</t>
        </is>
      </c>
      <c r="D20057" t="n">
        <v>1430736882</v>
      </c>
      <c r="E20057" t="n">
        <v>376650549</v>
      </c>
      <c r="F20057" t="n">
        <v>470541315</v>
      </c>
      <c r="G20057" t="n">
        <v>18498754</v>
      </c>
      <c r="K20057" t="n">
        <v>-85633554</v>
      </c>
      <c r="L20057" t="n">
        <v>101819706</v>
      </c>
      <c r="M20057" t="n">
        <v>99163949</v>
      </c>
      <c r="N20057" t="n">
        <v>-85231299</v>
      </c>
      <c r="U20057">
        <f>(L20057-K20057)/(2*D20057*0.01)</f>
      </c>
      <c r="V20057">
        <f>(L20057+K20057)/(D20057*0.0001)</f>
      </c>
    </row>
    <row r="20058">
      <c r="A20058" t="n">
        <v>2020</v>
      </c>
      <c r="B20058" t="inlineStr">
        <is>
          <t>01148909</t>
        </is>
      </c>
      <c r="C20058" t="inlineStr">
        <is>
          <t>휴럼</t>
        </is>
      </c>
      <c r="D20058" t="n">
        <v>1430736882</v>
      </c>
      <c r="E20058" t="n">
        <v>376650549</v>
      </c>
      <c r="F20058" t="n">
        <v>470541315</v>
      </c>
      <c r="G20058" t="n">
        <v>18498754</v>
      </c>
      <c r="K20058" t="n">
        <v>-85633554</v>
      </c>
      <c r="L20058" t="n">
        <v>101819706</v>
      </c>
      <c r="M20058" t="n">
        <v>99163949</v>
      </c>
      <c r="N20058" t="n">
        <v>-85231299</v>
      </c>
      <c r="O20058">
        <f>D20057</f>
      </c>
      <c r="P20058">
        <f>(E20058-F20058+G20058)/O20058*100</f>
      </c>
      <c r="U20058">
        <f>(L20058-K20058)/(2*D20058*0.01)</f>
      </c>
      <c r="V20058">
        <f>(L20058+K20058)/(D20058*0.0001)</f>
      </c>
    </row>
    <row r="20059">
      <c r="A20059" t="n">
        <v>2022</v>
      </c>
      <c r="B20059" t="inlineStr">
        <is>
          <t>01150515</t>
        </is>
      </c>
      <c r="C20059" t="inlineStr">
        <is>
          <t>대명에너지</t>
        </is>
      </c>
      <c r="D20059" t="n">
        <v>1483618000</v>
      </c>
      <c r="E20059" t="n">
        <v>461817000</v>
      </c>
      <c r="F20059" t="n">
        <v>210794000</v>
      </c>
      <c r="G20059" t="n">
        <v>38171000</v>
      </c>
      <c r="H20059" t="n">
        <v>5.02</v>
      </c>
      <c r="I20059" t="n">
        <v>4.2</v>
      </c>
      <c r="J20059" t="n">
        <v>5.475</v>
      </c>
      <c r="K20059" t="n">
        <v>-102977000</v>
      </c>
      <c r="L20059" t="n">
        <v>119448000</v>
      </c>
      <c r="M20059" t="n">
        <v>119544000</v>
      </c>
      <c r="N20059" t="n">
        <v>-104893000</v>
      </c>
      <c r="U20059">
        <f>(L20059-K20059)/(2*D20059*0.01)</f>
      </c>
      <c r="V20059">
        <f>(L20059+K20059)/(D20059*0.0001)</f>
      </c>
    </row>
    <row r="20060">
      <c r="A20060" t="n">
        <v>2023</v>
      </c>
      <c r="B20060" t="inlineStr">
        <is>
          <t>01150515</t>
        </is>
      </c>
      <c r="C20060" t="inlineStr">
        <is>
          <t>대명에너지</t>
        </is>
      </c>
      <c r="D20060" t="n">
        <v>1743198000</v>
      </c>
      <c r="E20060" t="n">
        <v>362356000</v>
      </c>
      <c r="F20060" t="n">
        <v>331839000</v>
      </c>
      <c r="G20060" t="n">
        <v>71825000</v>
      </c>
      <c r="H20060" t="n">
        <v>4.12</v>
      </c>
      <c r="I20060" t="n">
        <v>4.2</v>
      </c>
      <c r="J20060" t="n">
        <v>6.345</v>
      </c>
      <c r="K20060" t="n">
        <v>-122252000</v>
      </c>
      <c r="L20060" t="n">
        <v>142134000</v>
      </c>
      <c r="M20060" t="n">
        <v>141014000</v>
      </c>
      <c r="N20060" t="n">
        <v>-123595000</v>
      </c>
      <c r="O20060">
        <f>D20059</f>
      </c>
      <c r="P20060">
        <f>(E20060-F20060+G20060)/O20060*100</f>
      </c>
      <c r="Q20060">
        <f>H20059</f>
      </c>
      <c r="R20060">
        <f>I20059</f>
      </c>
      <c r="S20060">
        <f>H20060-H20059</f>
      </c>
      <c r="T20060">
        <f>I20060-I20059</f>
      </c>
      <c r="U20060">
        <f>(L20060-K20060)/(2*D20060*0.01)</f>
      </c>
      <c r="V20060">
        <f>(L20060+K20060)/(D20060*0.0001)</f>
      </c>
    </row>
    <row r="20061">
      <c r="A20061" t="n">
        <v>2024</v>
      </c>
      <c r="B20061" t="inlineStr">
        <is>
          <t>01150515</t>
        </is>
      </c>
      <c r="C20061" t="inlineStr">
        <is>
          <t>대명에너지</t>
        </is>
      </c>
      <c r="D20061" t="n">
        <v>1840168000</v>
      </c>
      <c r="E20061" t="n">
        <v>319450000</v>
      </c>
      <c r="F20061" t="n">
        <v>261818000</v>
      </c>
      <c r="G20061" t="n">
        <v>70659000</v>
      </c>
      <c r="H20061" t="n">
        <v>3.575</v>
      </c>
      <c r="I20061" t="n">
        <v>4.06</v>
      </c>
      <c r="J20061" t="n">
        <v>5.99</v>
      </c>
      <c r="K20061" t="n">
        <v>-60722000</v>
      </c>
      <c r="L20061" t="n">
        <v>338040000</v>
      </c>
      <c r="M20061" t="n">
        <v>336174000</v>
      </c>
      <c r="N20061" t="n">
        <v>-59834000</v>
      </c>
      <c r="O20061">
        <f>D20060</f>
      </c>
      <c r="P20061">
        <f>(E20061-F20061+G20061)/O20061*100</f>
      </c>
      <c r="Q20061">
        <f>H20060</f>
      </c>
      <c r="R20061">
        <f>I20060</f>
      </c>
      <c r="S20061">
        <f>H20061-H20060</f>
      </c>
      <c r="T20061">
        <f>I20061-I20060</f>
      </c>
      <c r="U20061">
        <f>(L20061-K20061)/(2*D20061*0.01)</f>
      </c>
    </row>
    <row r="20062">
      <c r="A20062" t="n">
        <v>2025</v>
      </c>
      <c r="B20062" t="inlineStr">
        <is>
          <t>01150515</t>
        </is>
      </c>
      <c r="C20062" t="inlineStr">
        <is>
          <t>대명에너지</t>
        </is>
      </c>
      <c r="D20062" t="n">
        <v>2225160000</v>
      </c>
      <c r="E20062" t="n">
        <v>368006000</v>
      </c>
      <c r="F20062" t="n">
        <v>360287000</v>
      </c>
      <c r="G20062" t="n">
        <v>64506000</v>
      </c>
      <c r="H20062" t="n">
        <v>3.7</v>
      </c>
      <c r="I20062" t="n">
        <v>4</v>
      </c>
      <c r="J20062" t="n">
        <v>6.39</v>
      </c>
      <c r="K20062" t="n">
        <v>-78468000</v>
      </c>
      <c r="L20062" t="n">
        <v>86582000</v>
      </c>
      <c r="M20062" t="n">
        <v>85546000</v>
      </c>
      <c r="N20062" t="n">
        <v>-79039000</v>
      </c>
      <c r="O20062">
        <f>D20061</f>
      </c>
      <c r="P20062">
        <f>(E20062-F20062+G20062)/O20062*100</f>
      </c>
      <c r="Q20062">
        <f>H20061</f>
      </c>
      <c r="R20062">
        <f>I20061</f>
      </c>
      <c r="S20062">
        <f>H20062-H20061</f>
      </c>
      <c r="T20062">
        <f>I20062-I20061</f>
      </c>
      <c r="U20062">
        <f>(L20062-K20062)/(2*D20062*0.01)</f>
      </c>
      <c r="V20062">
        <f>(L20062+K20062)/(D20062*0.0001)</f>
      </c>
    </row>
    <row r="20063">
      <c r="A20063" t="n">
        <v>2021</v>
      </c>
      <c r="B20063" t="inlineStr">
        <is>
          <t>01152470</t>
        </is>
      </c>
      <c r="C20063" t="inlineStr">
        <is>
          <t>펄어비스</t>
        </is>
      </c>
      <c r="E20063" t="n">
        <v>660848000</v>
      </c>
      <c r="F20063" t="n">
        <v>728548000</v>
      </c>
      <c r="G20063" t="n">
        <v>151676000</v>
      </c>
      <c r="H20063" t="n">
        <v>3.41</v>
      </c>
      <c r="I20063" t="n">
        <v>5</v>
      </c>
      <c r="J20063" t="n">
        <v>9.199999999999999</v>
      </c>
    </row>
    <row r="20064">
      <c r="A20064" t="n">
        <v>2021</v>
      </c>
      <c r="B20064" t="inlineStr">
        <is>
          <t>01152586</t>
        </is>
      </c>
      <c r="C20064" t="inlineStr">
        <is>
          <t>유일로보틱스</t>
        </is>
      </c>
      <c r="D20064" t="n">
        <v>1040419000</v>
      </c>
      <c r="E20064" t="n">
        <v>320348000</v>
      </c>
      <c r="F20064" t="n">
        <v>222043000</v>
      </c>
      <c r="G20064" t="n">
        <v>28774000</v>
      </c>
      <c r="H20064" t="n">
        <v>3.39</v>
      </c>
      <c r="I20064" t="n">
        <v>2.5</v>
      </c>
      <c r="J20064" t="n">
        <v>8.199999999999999</v>
      </c>
      <c r="K20064" t="n">
        <v>-54912000</v>
      </c>
      <c r="L20064" t="n">
        <v>63382000</v>
      </c>
      <c r="M20064" t="n">
        <v>63356000</v>
      </c>
      <c r="N20064" t="n">
        <v>-55892000</v>
      </c>
      <c r="U20064">
        <f>(L20064-K20064)/(2*D20064*0.01)</f>
      </c>
      <c r="V20064">
        <f>(L20064+K20064)/(D20064*0.0001)</f>
      </c>
    </row>
    <row r="20065">
      <c r="A20065" t="n">
        <v>2022</v>
      </c>
      <c r="B20065" t="inlineStr">
        <is>
          <t>01152586</t>
        </is>
      </c>
      <c r="C20065" t="inlineStr">
        <is>
          <t>유일로보틱스</t>
        </is>
      </c>
      <c r="D20065" t="n">
        <v>1299539000</v>
      </c>
      <c r="E20065" t="n">
        <v>367298000</v>
      </c>
      <c r="F20065" t="n">
        <v>407536000</v>
      </c>
      <c r="G20065" t="n">
        <v>33845000</v>
      </c>
      <c r="H20065" t="n">
        <v>5.87</v>
      </c>
      <c r="I20065" t="n">
        <v>7</v>
      </c>
      <c r="J20065" t="n">
        <v>9.699999999999999</v>
      </c>
      <c r="K20065" t="n">
        <v>-342017000</v>
      </c>
      <c r="L20065" t="n">
        <v>187244000</v>
      </c>
      <c r="M20065" t="n">
        <v>191654000</v>
      </c>
      <c r="N20065" t="n">
        <v>-337777000</v>
      </c>
      <c r="O20065">
        <f>D20064</f>
      </c>
      <c r="P20065">
        <f>(E20065-F20065+G20065)/O20065*100</f>
      </c>
      <c r="Q20065">
        <f>H20064</f>
      </c>
      <c r="R20065">
        <f>I20064</f>
      </c>
      <c r="S20065">
        <f>H20065-H20064</f>
      </c>
      <c r="T20065">
        <f>I20065-I20064</f>
      </c>
      <c r="U20065">
        <f>(L20065-K20065)/(2*D20065*0.01)</f>
      </c>
    </row>
    <row r="20066">
      <c r="A20066" t="n">
        <v>2023</v>
      </c>
      <c r="B20066" t="inlineStr">
        <is>
          <t>01152586</t>
        </is>
      </c>
      <c r="C20066" t="inlineStr">
        <is>
          <t>유일로보틱스</t>
        </is>
      </c>
      <c r="D20066" t="n">
        <v>1233660000</v>
      </c>
      <c r="E20066" t="n">
        <v>434315000</v>
      </c>
      <c r="F20066" t="n">
        <v>356751000</v>
      </c>
      <c r="G20066" t="n">
        <v>44236000</v>
      </c>
      <c r="H20066" t="n">
        <v>5.12</v>
      </c>
      <c r="I20066" t="n">
        <v>5.83</v>
      </c>
      <c r="J20066" t="n">
        <v>9.9</v>
      </c>
      <c r="K20066" t="n">
        <v>-57082000</v>
      </c>
      <c r="L20066" t="n">
        <v>67089000</v>
      </c>
      <c r="M20066" t="n">
        <v>66011000</v>
      </c>
      <c r="N20066" t="n">
        <v>-57291000</v>
      </c>
      <c r="O20066">
        <f>D20065</f>
      </c>
      <c r="P20066">
        <f>(E20066-F20066+G20066)/O20066*100</f>
      </c>
      <c r="Q20066">
        <f>H20065</f>
      </c>
      <c r="R20066">
        <f>I20065</f>
      </c>
      <c r="S20066">
        <f>H20066-H20065</f>
      </c>
      <c r="T20066">
        <f>I20066-I20065</f>
      </c>
      <c r="U20066">
        <f>(L20066-K20066)/(2*D20066*0.01)</f>
      </c>
      <c r="V20066">
        <f>(L20066+K20066)/(D20066*0.0001)</f>
      </c>
    </row>
    <row r="20067">
      <c r="A20067" t="n">
        <v>2024</v>
      </c>
      <c r="B20067" t="inlineStr">
        <is>
          <t>01152586</t>
        </is>
      </c>
      <c r="C20067" t="inlineStr">
        <is>
          <t>유일로보틱스</t>
        </is>
      </c>
      <c r="D20067" t="n">
        <v>1739117000</v>
      </c>
      <c r="E20067" t="n">
        <v>418122000</v>
      </c>
      <c r="F20067" t="n">
        <v>133905000</v>
      </c>
      <c r="G20067" t="n">
        <v>31784000</v>
      </c>
      <c r="H20067" t="n">
        <v>4.57</v>
      </c>
      <c r="I20067" t="n">
        <v>5.56</v>
      </c>
      <c r="J20067" t="n">
        <v>9.300000000000001</v>
      </c>
      <c r="K20067" t="n">
        <v>-82979000</v>
      </c>
      <c r="L20067" t="n">
        <v>96801000</v>
      </c>
      <c r="M20067" t="n">
        <v>94966000</v>
      </c>
      <c r="N20067" t="n">
        <v>-83071000</v>
      </c>
      <c r="O20067">
        <f>D20066</f>
      </c>
      <c r="P20067">
        <f>(E20067-F20067+G20067)/O20067*100</f>
      </c>
      <c r="Q20067">
        <f>H20066</f>
      </c>
      <c r="R20067">
        <f>I20066</f>
      </c>
      <c r="S20067">
        <f>H20067-H20066</f>
      </c>
      <c r="T20067">
        <f>I20067-I20066</f>
      </c>
      <c r="U20067">
        <f>(L20067-K20067)/(2*D20067*0.01)</f>
      </c>
      <c r="V20067">
        <f>(L20067+K20067)/(D20067*0.0001)</f>
      </c>
    </row>
    <row r="20068">
      <c r="A20068" t="n">
        <v>2025</v>
      </c>
      <c r="B20068" t="inlineStr">
        <is>
          <t>01152586</t>
        </is>
      </c>
      <c r="C20068" t="inlineStr">
        <is>
          <t>유일로보틱스</t>
        </is>
      </c>
      <c r="D20068" t="n">
        <v>2120539000</v>
      </c>
      <c r="E20068" t="n">
        <v>652388000</v>
      </c>
      <c r="F20068" t="n">
        <v>477176000</v>
      </c>
      <c r="G20068" t="n">
        <v>43444000</v>
      </c>
      <c r="H20068" t="n">
        <v>4.94</v>
      </c>
      <c r="I20068" t="n">
        <v>5.73</v>
      </c>
      <c r="J20068" t="n">
        <v>8.9</v>
      </c>
      <c r="K20068" t="n">
        <v>-97037000</v>
      </c>
      <c r="L20068" t="n">
        <v>112970000</v>
      </c>
      <c r="M20068" t="n">
        <v>111073000</v>
      </c>
      <c r="N20068" t="n">
        <v>-97325000</v>
      </c>
      <c r="O20068">
        <f>D20067</f>
      </c>
      <c r="P20068">
        <f>(E20068-F20068+G20068)/O20068*100</f>
      </c>
      <c r="Q20068">
        <f>H20067</f>
      </c>
      <c r="R20068">
        <f>I20067</f>
      </c>
      <c r="S20068">
        <f>H20068-H20067</f>
      </c>
      <c r="T20068">
        <f>I20068-I20067</f>
      </c>
      <c r="U20068">
        <f>(L20068-K20068)/(2*D20068*0.01)</f>
      </c>
      <c r="V20068">
        <f>(L20068+K20068)/(D20068*0.0001)</f>
      </c>
    </row>
    <row r="20069">
      <c r="A20069" t="n">
        <v>2020</v>
      </c>
      <c r="B20069" t="inlineStr">
        <is>
          <t>01153105</t>
        </is>
      </c>
      <c r="C20069" t="inlineStr">
        <is>
          <t>비비씨</t>
        </is>
      </c>
      <c r="D20069" t="n">
        <v>2502715000</v>
      </c>
      <c r="E20069" t="n">
        <v>578210000</v>
      </c>
      <c r="F20069" t="n">
        <v>345095000</v>
      </c>
      <c r="G20069" t="n">
        <v>40479000</v>
      </c>
      <c r="H20069" t="n">
        <v>2.6315</v>
      </c>
      <c r="I20069" t="n">
        <v>2.5</v>
      </c>
      <c r="K20069" t="n">
        <v>-191845000</v>
      </c>
      <c r="L20069" t="n">
        <v>227552000</v>
      </c>
      <c r="M20069" t="n">
        <v>225666000</v>
      </c>
      <c r="N20069" t="n">
        <v>-193944000</v>
      </c>
      <c r="U20069">
        <f>(L20069-K20069)/(2*D20069*0.01)</f>
      </c>
      <c r="V20069">
        <f>(L20069+K20069)/(D20069*0.0001)</f>
      </c>
    </row>
    <row r="20070">
      <c r="A20070" t="n">
        <v>2021</v>
      </c>
      <c r="B20070" t="inlineStr">
        <is>
          <t>01153105</t>
        </is>
      </c>
      <c r="C20070" t="inlineStr">
        <is>
          <t>비비씨</t>
        </is>
      </c>
      <c r="D20070" t="n">
        <v>2811536000</v>
      </c>
      <c r="E20070" t="n">
        <v>687819000</v>
      </c>
      <c r="F20070" t="n">
        <v>402373000</v>
      </c>
      <c r="G20070" t="n">
        <v>54135000</v>
      </c>
      <c r="H20070" t="n">
        <v>3.065</v>
      </c>
      <c r="I20070" t="n">
        <v>2.8</v>
      </c>
      <c r="J20070" t="n">
        <v>8.875</v>
      </c>
      <c r="K20070" t="n">
        <v>-200184000</v>
      </c>
      <c r="L20070" t="n">
        <v>236043000</v>
      </c>
      <c r="M20070" t="n">
        <v>235149000</v>
      </c>
      <c r="N20070" t="n">
        <v>-203150000</v>
      </c>
      <c r="O20070">
        <f>D20069</f>
      </c>
      <c r="P20070">
        <f>(E20070-F20070+G20070)/O20070*100</f>
      </c>
      <c r="Q20070">
        <f>H20069</f>
      </c>
      <c r="R20070">
        <f>I20069</f>
      </c>
      <c r="S20070">
        <f>H20070-H20069</f>
      </c>
      <c r="T20070">
        <f>I20070-I20069</f>
      </c>
      <c r="U20070">
        <f>(L20070-K20070)/(2*D20070*0.01)</f>
      </c>
      <c r="V20070">
        <f>(L20070+K20070)/(D20070*0.0001)</f>
      </c>
    </row>
    <row r="20071">
      <c r="A20071" t="n">
        <v>2022</v>
      </c>
      <c r="B20071" t="inlineStr">
        <is>
          <t>01153105</t>
        </is>
      </c>
      <c r="C20071" t="inlineStr">
        <is>
          <t>비비씨</t>
        </is>
      </c>
      <c r="D20071" t="n">
        <v>2753735000</v>
      </c>
      <c r="E20071" t="n">
        <v>721033000</v>
      </c>
      <c r="F20071" t="n">
        <v>412777000</v>
      </c>
      <c r="G20071" t="n">
        <v>69540000</v>
      </c>
      <c r="H20071" t="n">
        <v>5.5375</v>
      </c>
      <c r="I20071" t="n">
        <v>3.8</v>
      </c>
      <c r="J20071" t="n">
        <v>9.960000000000001</v>
      </c>
      <c r="K20071" t="n">
        <v>-155512000</v>
      </c>
      <c r="L20071" t="n">
        <v>179793000</v>
      </c>
      <c r="M20071" t="n">
        <v>183139000</v>
      </c>
      <c r="N20071" t="n">
        <v>-161113000</v>
      </c>
      <c r="O20071">
        <f>D20070</f>
      </c>
      <c r="P20071">
        <f>(E20071-F20071+G20071)/O20071*100</f>
      </c>
      <c r="Q20071">
        <f>H20070</f>
      </c>
      <c r="R20071">
        <f>I20070</f>
      </c>
      <c r="S20071">
        <f>H20071-H20070</f>
      </c>
      <c r="T20071">
        <f>I20071-I20070</f>
      </c>
      <c r="U20071">
        <f>(L20071-K20071)/(2*D20071*0.01)</f>
      </c>
      <c r="V20071">
        <f>(L20071+K20071)/(D20071*0.0001)</f>
      </c>
    </row>
    <row r="20072">
      <c r="A20072" t="n">
        <v>2023</v>
      </c>
      <c r="B20072" t="inlineStr">
        <is>
          <t>01153105</t>
        </is>
      </c>
      <c r="C20072" t="inlineStr">
        <is>
          <t>비비씨</t>
        </is>
      </c>
      <c r="D20072" t="n">
        <v>3146047000</v>
      </c>
      <c r="E20072" t="n">
        <v>635424000</v>
      </c>
      <c r="F20072" t="n">
        <v>1113765000</v>
      </c>
      <c r="G20072" t="n">
        <v>109895000</v>
      </c>
      <c r="H20072" t="n">
        <v>4.6495</v>
      </c>
      <c r="I20072" t="n">
        <v>4.05</v>
      </c>
      <c r="J20072" t="n">
        <v>9.875</v>
      </c>
      <c r="K20072" t="n">
        <v>-207118000</v>
      </c>
      <c r="L20072" t="n">
        <v>241097000</v>
      </c>
      <c r="M20072" t="n">
        <v>241984000</v>
      </c>
      <c r="N20072" t="n">
        <v>-211525000</v>
      </c>
      <c r="O20072">
        <f>D20071</f>
      </c>
      <c r="P20072">
        <f>(E20072-F20072+G20072)/O20072*100</f>
      </c>
      <c r="Q20072">
        <f>H20071</f>
      </c>
      <c r="R20072">
        <f>I20071</f>
      </c>
      <c r="S20072">
        <f>H20072-H20071</f>
      </c>
      <c r="T20072">
        <f>I20072-I20071</f>
      </c>
      <c r="U20072">
        <f>(L20072-K20072)/(2*D20072*0.01)</f>
      </c>
      <c r="V20072">
        <f>(L20072+K20072)/(D20072*0.0001)</f>
      </c>
    </row>
    <row r="20073">
      <c r="A20073" t="n">
        <v>2024</v>
      </c>
      <c r="B20073" t="inlineStr">
        <is>
          <t>01153105</t>
        </is>
      </c>
      <c r="C20073" t="inlineStr">
        <is>
          <t>비비씨</t>
        </is>
      </c>
      <c r="D20073" t="n">
        <v>3901297000</v>
      </c>
      <c r="E20073" t="n">
        <v>686695000</v>
      </c>
      <c r="F20073" t="n">
        <v>1834901000</v>
      </c>
      <c r="G20073" t="n">
        <v>113956000</v>
      </c>
      <c r="H20073" t="n">
        <v>3.9665</v>
      </c>
      <c r="I20073" t="n">
        <v>4.3</v>
      </c>
      <c r="J20073" t="n">
        <v>9.404999999999999</v>
      </c>
      <c r="K20073" t="n">
        <v>-272994000</v>
      </c>
      <c r="L20073" t="n">
        <v>318375000</v>
      </c>
      <c r="M20073" t="n">
        <v>316037000</v>
      </c>
      <c r="N20073" t="n">
        <v>-276156000</v>
      </c>
      <c r="O20073">
        <f>D20072</f>
      </c>
      <c r="P20073">
        <f>(E20073-F20073+G20073)/O20073*100</f>
      </c>
      <c r="Q20073">
        <f>H20072</f>
      </c>
      <c r="R20073">
        <f>I20072</f>
      </c>
      <c r="S20073">
        <f>H20073-H20072</f>
      </c>
      <c r="T20073">
        <f>I20073-I20072</f>
      </c>
      <c r="U20073">
        <f>(L20073-K20073)/(2*D20073*0.01)</f>
      </c>
      <c r="V20073">
        <f>(L20073+K20073)/(D20073*0.0001)</f>
      </c>
    </row>
    <row r="20074">
      <c r="A20074" t="n">
        <v>2025</v>
      </c>
      <c r="B20074" t="inlineStr">
        <is>
          <t>01153105</t>
        </is>
      </c>
      <c r="C20074" t="inlineStr">
        <is>
          <t>비비씨</t>
        </is>
      </c>
      <c r="D20074" t="n">
        <v>4418885927</v>
      </c>
      <c r="E20074" t="n">
        <v>838033208</v>
      </c>
      <c r="F20074" t="n">
        <v>426994943</v>
      </c>
      <c r="G20074" t="n">
        <v>129138378</v>
      </c>
      <c r="H20074" t="n">
        <v>4.43</v>
      </c>
      <c r="I20074" t="n">
        <v>4.5</v>
      </c>
      <c r="J20074" t="n">
        <v>9.300000000000001</v>
      </c>
      <c r="K20074" t="n">
        <v>-297676425</v>
      </c>
      <c r="L20074" t="n">
        <v>346541536</v>
      </c>
      <c r="M20074" t="n">
        <v>344389320</v>
      </c>
      <c r="N20074" t="n">
        <v>-301410017</v>
      </c>
      <c r="O20074">
        <f>D20073</f>
      </c>
      <c r="P20074">
        <f>(E20074-F20074+G20074)/O20074*100</f>
      </c>
      <c r="Q20074">
        <f>H20073</f>
      </c>
      <c r="R20074">
        <f>I20073</f>
      </c>
      <c r="S20074">
        <f>H20074-H20073</f>
      </c>
      <c r="T20074">
        <f>I20074-I20073</f>
      </c>
      <c r="U20074">
        <f>(L20074-K20074)/(2*D20074*0.01)</f>
      </c>
      <c r="V20074">
        <f>(L20074+K20074)/(D20074*0.0001)</f>
      </c>
    </row>
    <row r="20075">
      <c r="A20075" t="n">
        <v>2019</v>
      </c>
      <c r="B20075" t="inlineStr">
        <is>
          <t>01153293</t>
        </is>
      </c>
      <c r="C20075" t="inlineStr">
        <is>
          <t>제이엘케이</t>
        </is>
      </c>
      <c r="D20075" t="n">
        <v>1521384000</v>
      </c>
      <c r="E20075" t="n">
        <v>869160000</v>
      </c>
      <c r="F20075" t="n">
        <v>116413000</v>
      </c>
      <c r="G20075" t="n">
        <v>26260000</v>
      </c>
      <c r="H20075" t="n">
        <v>3.09</v>
      </c>
      <c r="I20075" t="n">
        <v>7</v>
      </c>
      <c r="J20075" t="n">
        <v>14.08</v>
      </c>
      <c r="K20075" t="n">
        <v>-56357000</v>
      </c>
      <c r="L20075" t="n">
        <v>69897000</v>
      </c>
      <c r="M20075" t="n">
        <v>66924000</v>
      </c>
      <c r="N20075" t="n">
        <v>-54792000</v>
      </c>
      <c r="U20075">
        <f>(L20075-K20075)/(2*D20075*0.01)</f>
      </c>
      <c r="V20075">
        <f>(L20075+K20075)/(D20075*0.0001)</f>
      </c>
    </row>
    <row r="20076">
      <c r="A20076" t="n">
        <v>2020</v>
      </c>
      <c r="B20076" t="inlineStr">
        <is>
          <t>01153293</t>
        </is>
      </c>
      <c r="C20076" t="inlineStr">
        <is>
          <t>제이엘케이</t>
        </is>
      </c>
      <c r="D20076" t="n">
        <v>2513650000</v>
      </c>
      <c r="E20076" t="n">
        <v>706000000</v>
      </c>
      <c r="F20076" t="n">
        <v>358823000</v>
      </c>
      <c r="G20076" t="n">
        <v>46181000</v>
      </c>
      <c r="H20076" t="n">
        <v>2.19</v>
      </c>
      <c r="I20076" t="n">
        <v>4.3</v>
      </c>
      <c r="J20076" t="n">
        <v>4.49</v>
      </c>
      <c r="K20076" t="n">
        <v>-102980000</v>
      </c>
      <c r="L20076" t="n">
        <v>118141955</v>
      </c>
      <c r="M20076" t="n">
        <v>115638000</v>
      </c>
      <c r="N20076" t="n">
        <v>-103059450</v>
      </c>
      <c r="O20076">
        <f>D20075</f>
      </c>
      <c r="P20076">
        <f>(E20076-F20076+G20076)/O20076*100</f>
      </c>
      <c r="Q20076">
        <f>H20075</f>
      </c>
      <c r="R20076">
        <f>I20075</f>
      </c>
      <c r="S20076">
        <f>H20076-H20075</f>
      </c>
      <c r="T20076">
        <f>I20076-I20075</f>
      </c>
      <c r="U20076">
        <f>(L20076-K20076)/(2*D20076*0.01)</f>
      </c>
      <c r="V20076">
        <f>(L20076+K20076)/(D20076*0.0001)</f>
      </c>
    </row>
    <row r="20077">
      <c r="A20077" t="n">
        <v>2021</v>
      </c>
      <c r="B20077" t="inlineStr">
        <is>
          <t>01153293</t>
        </is>
      </c>
      <c r="C20077" t="inlineStr">
        <is>
          <t>제이엘케이</t>
        </is>
      </c>
      <c r="D20077" t="n">
        <v>3245787000</v>
      </c>
      <c r="E20077" t="n">
        <v>951945000</v>
      </c>
      <c r="F20077" t="n">
        <v>245191000</v>
      </c>
      <c r="G20077" t="n">
        <v>52499000</v>
      </c>
      <c r="H20077" t="n">
        <v>3.125</v>
      </c>
      <c r="I20077" t="n">
        <v>4.4</v>
      </c>
      <c r="J20077" t="n">
        <v>6.63</v>
      </c>
      <c r="O20077">
        <f>D20076</f>
      </c>
      <c r="P20077">
        <f>(E20077-F20077+G20077)/O20077*100</f>
      </c>
      <c r="Q20077">
        <f>H20076</f>
      </c>
      <c r="R20077">
        <f>I20076</f>
      </c>
      <c r="S20077">
        <f>H20077-H20076</f>
      </c>
      <c r="T20077">
        <f>I20077-I20076</f>
      </c>
    </row>
    <row r="20078">
      <c r="A20078" t="n">
        <v>2022</v>
      </c>
      <c r="B20078" t="inlineStr">
        <is>
          <t>01153293</t>
        </is>
      </c>
      <c r="C20078" t="inlineStr">
        <is>
          <t>제이엘케이</t>
        </is>
      </c>
      <c r="D20078" t="n">
        <v>2664760000</v>
      </c>
      <c r="E20078" t="n">
        <v>1050759000</v>
      </c>
      <c r="F20078" t="n">
        <v>328684000</v>
      </c>
      <c r="G20078" t="n">
        <v>91578000</v>
      </c>
      <c r="H20078" t="n">
        <v>5.455</v>
      </c>
      <c r="I20078" t="n">
        <v>3.03</v>
      </c>
      <c r="J20078" t="n">
        <v>4.945</v>
      </c>
      <c r="K20078" t="n">
        <v>-88020000</v>
      </c>
      <c r="L20078" t="n">
        <v>95931360</v>
      </c>
      <c r="M20078" t="n">
        <v>96144000</v>
      </c>
      <c r="N20078" t="n">
        <v>-90601040</v>
      </c>
      <c r="O20078">
        <f>D20077</f>
      </c>
      <c r="P20078">
        <f>(E20078-F20078+G20078)/O20078*100</f>
      </c>
      <c r="Q20078">
        <f>H20077</f>
      </c>
      <c r="R20078">
        <f>I20077</f>
      </c>
      <c r="S20078">
        <f>H20078-H20077</f>
      </c>
      <c r="T20078">
        <f>I20078-I20077</f>
      </c>
      <c r="U20078">
        <f>(L20078-K20078)/(2*D20078*0.01)</f>
      </c>
      <c r="V20078">
        <f>(L20078+K20078)/(D20078*0.0001)</f>
      </c>
    </row>
    <row r="20079">
      <c r="A20079" t="n">
        <v>2023</v>
      </c>
      <c r="B20079" t="inlineStr">
        <is>
          <t>01153293</t>
        </is>
      </c>
      <c r="C20079" t="inlineStr">
        <is>
          <t>제이엘케이</t>
        </is>
      </c>
      <c r="D20079" t="n">
        <v>3417816000</v>
      </c>
      <c r="E20079" t="n">
        <v>677172000</v>
      </c>
      <c r="F20079" t="n">
        <v>178224000</v>
      </c>
      <c r="G20079" t="n">
        <v>137055000</v>
      </c>
      <c r="H20079" t="n">
        <v>4.36</v>
      </c>
      <c r="I20079" t="n">
        <v>4.63</v>
      </c>
      <c r="J20079" t="n">
        <v>3.9</v>
      </c>
      <c r="K20079" t="n">
        <v>-123588000</v>
      </c>
      <c r="L20079" t="n">
        <v>133295424</v>
      </c>
      <c r="M20079" t="n">
        <v>133383000</v>
      </c>
      <c r="N20079" t="n">
        <v>-123041376</v>
      </c>
      <c r="O20079">
        <f>D20078</f>
      </c>
      <c r="P20079">
        <f>(E20079-F20079+G20079)/O20079*100</f>
      </c>
      <c r="Q20079">
        <f>H20078</f>
      </c>
      <c r="R20079">
        <f>I20078</f>
      </c>
      <c r="S20079">
        <f>H20079-H20078</f>
      </c>
      <c r="T20079">
        <f>I20079-I20078</f>
      </c>
      <c r="U20079">
        <f>(L20079-K20079)/(2*D20079*0.01)</f>
      </c>
      <c r="V20079">
        <f>(L20079+K20079)/(D20079*0.0001)</f>
      </c>
    </row>
    <row r="20080">
      <c r="A20080" t="n">
        <v>2024</v>
      </c>
      <c r="B20080" t="inlineStr">
        <is>
          <t>01153293</t>
        </is>
      </c>
      <c r="C20080" t="inlineStr">
        <is>
          <t>제이엘케이</t>
        </is>
      </c>
      <c r="D20080" t="n">
        <v>3768722000</v>
      </c>
      <c r="E20080" t="n">
        <v>760969000</v>
      </c>
      <c r="F20080" t="n">
        <v>251171000</v>
      </c>
      <c r="G20080" t="n">
        <v>140776000</v>
      </c>
      <c r="H20080" t="n">
        <v>3.85</v>
      </c>
      <c r="I20080" t="n">
        <v>3.92</v>
      </c>
      <c r="J20080" t="n">
        <v>4</v>
      </c>
      <c r="K20080" t="n">
        <v>-139000000</v>
      </c>
      <c r="L20080" t="n">
        <v>150749680</v>
      </c>
      <c r="M20080" t="n">
        <v>150800000</v>
      </c>
      <c r="N20080" t="n">
        <v>-139411940</v>
      </c>
      <c r="O20080">
        <f>D20079</f>
      </c>
      <c r="P20080">
        <f>(E20080-F20080+G20080)/O20080*100</f>
      </c>
      <c r="Q20080">
        <f>H20079</f>
      </c>
      <c r="R20080">
        <f>I20079</f>
      </c>
      <c r="S20080">
        <f>H20080-H20079</f>
      </c>
      <c r="T20080">
        <f>I20080-I20079</f>
      </c>
      <c r="U20080">
        <f>(L20080-K20080)/(2*D20080*0.01)</f>
      </c>
      <c r="V20080">
        <f>(L20080+K20080)/(D20080*0.0001)</f>
      </c>
    </row>
    <row r="20081">
      <c r="A20081" t="n">
        <v>2025</v>
      </c>
      <c r="B20081" t="inlineStr">
        <is>
          <t>01153293</t>
        </is>
      </c>
      <c r="C20081" t="inlineStr">
        <is>
          <t>제이엘케이</t>
        </is>
      </c>
      <c r="D20081" t="n">
        <v>4639643000</v>
      </c>
      <c r="E20081" t="n">
        <v>826098000</v>
      </c>
      <c r="F20081" t="n">
        <v>97881000</v>
      </c>
      <c r="G20081" t="n">
        <v>137607000</v>
      </c>
      <c r="H20081" t="n">
        <v>4.31</v>
      </c>
      <c r="I20081" t="n">
        <v>5.01</v>
      </c>
      <c r="J20081" t="n">
        <v>4.5</v>
      </c>
      <c r="K20081" t="n">
        <v>-189100000</v>
      </c>
      <c r="L20081" t="n">
        <v>212200000</v>
      </c>
      <c r="M20081" t="n">
        <v>207150000</v>
      </c>
      <c r="N20081" t="n">
        <v>-189050000</v>
      </c>
      <c r="O20081">
        <f>D20080</f>
      </c>
      <c r="P20081">
        <f>(E20081-F20081+G20081)/O20081*100</f>
      </c>
      <c r="Q20081">
        <f>H20080</f>
      </c>
      <c r="R20081">
        <f>I20080</f>
      </c>
      <c r="S20081">
        <f>H20081-H20080</f>
      </c>
      <c r="T20081">
        <f>I20081-I20080</f>
      </c>
      <c r="U20081">
        <f>(L20081-K20081)/(2*D20081*0.01)</f>
      </c>
      <c r="V20081">
        <f>(L20081+K20081)/(D20081*0.0001)</f>
      </c>
    </row>
    <row r="20082">
      <c r="A20082" t="n">
        <v>2022</v>
      </c>
      <c r="B20082" t="inlineStr">
        <is>
          <t>01153956</t>
        </is>
      </c>
      <c r="C20082" t="inlineStr">
        <is>
          <t>컬리</t>
        </is>
      </c>
      <c r="D20082" t="n">
        <v>2554041000</v>
      </c>
      <c r="E20082" t="n">
        <v>888424000</v>
      </c>
      <c r="F20082" t="n">
        <v>1950312000</v>
      </c>
      <c r="G20082" t="n">
        <v>26771000</v>
      </c>
      <c r="H20082" t="n">
        <v>5.05</v>
      </c>
      <c r="I20082" t="n">
        <v>5</v>
      </c>
      <c r="J20082" t="n">
        <v>1.47</v>
      </c>
      <c r="K20082" t="n">
        <v>-35051000</v>
      </c>
      <c r="L20082" t="n">
        <v>36322000</v>
      </c>
      <c r="M20082" t="n">
        <v>36312000</v>
      </c>
      <c r="N20082" t="n">
        <v>-35658000</v>
      </c>
      <c r="U20082">
        <f>(L20082-K20082)/(2*D20082*0.01)</f>
      </c>
      <c r="V20082">
        <f>(L20082+K20082)/(D20082*0.0001)</f>
      </c>
    </row>
    <row r="20083">
      <c r="A20083" t="n">
        <v>2023</v>
      </c>
      <c r="B20083" t="inlineStr">
        <is>
          <t>01153956</t>
        </is>
      </c>
      <c r="C20083" t="inlineStr">
        <is>
          <t>컬리</t>
        </is>
      </c>
      <c r="D20083" t="n">
        <v>4894950000</v>
      </c>
      <c r="E20083" t="n">
        <v>1410501000</v>
      </c>
      <c r="F20083" t="n">
        <v>3849899000</v>
      </c>
      <c r="G20083" t="n">
        <v>84118000</v>
      </c>
      <c r="H20083" t="n">
        <v>3.86</v>
      </c>
      <c r="I20083" t="n">
        <v>5</v>
      </c>
      <c r="J20083" t="n">
        <v>0.82</v>
      </c>
      <c r="K20083" t="n">
        <v>-38058000</v>
      </c>
      <c r="L20083" t="n">
        <v>38969000</v>
      </c>
      <c r="M20083" t="n">
        <v>38794000</v>
      </c>
      <c r="N20083" t="n">
        <v>-38515000</v>
      </c>
      <c r="O20083">
        <f>D20082</f>
      </c>
      <c r="P20083">
        <f>(E20083-F20083+G20083)/O20083*100</f>
      </c>
      <c r="Q20083">
        <f>H20082</f>
      </c>
      <c r="R20083">
        <f>I20082</f>
      </c>
      <c r="S20083">
        <f>H20083-H20082</f>
      </c>
      <c r="T20083">
        <f>I20083-I20082</f>
      </c>
      <c r="U20083">
        <f>(L20083-K20083)/(2*D20083*0.01)</f>
      </c>
      <c r="V20083">
        <f>(L20083+K20083)/(D20083*0.0001)</f>
      </c>
    </row>
    <row r="20084">
      <c r="A20084" t="n">
        <v>2024</v>
      </c>
      <c r="B20084" t="inlineStr">
        <is>
          <t>01153956</t>
        </is>
      </c>
      <c r="C20084" t="inlineStr">
        <is>
          <t>컬리</t>
        </is>
      </c>
      <c r="D20084" t="n">
        <v>6132826000</v>
      </c>
      <c r="E20084" t="n">
        <v>4400601000</v>
      </c>
      <c r="F20084" t="n">
        <v>2780903000</v>
      </c>
      <c r="G20084" t="n">
        <v>143119000</v>
      </c>
      <c r="H20084" t="n">
        <v>3.36</v>
      </c>
      <c r="I20084" t="n">
        <v>5</v>
      </c>
      <c r="J20084" t="n">
        <v>0.57</v>
      </c>
      <c r="K20084" t="n">
        <v>-33518000</v>
      </c>
      <c r="L20084" t="n">
        <v>34069000</v>
      </c>
      <c r="M20084" t="n">
        <v>33995000</v>
      </c>
      <c r="N20084" t="n">
        <v>-33954000</v>
      </c>
      <c r="O20084">
        <f>D20083</f>
      </c>
      <c r="P20084">
        <f>(E20084-F20084+G20084)/O20084*100</f>
      </c>
      <c r="Q20084">
        <f>H20083</f>
      </c>
      <c r="R20084">
        <f>I20083</f>
      </c>
      <c r="S20084">
        <f>H20084-H20083</f>
      </c>
      <c r="T20084">
        <f>I20084-I20083</f>
      </c>
      <c r="U20084">
        <f>(L20084-K20084)/(2*D20084*0.01)</f>
      </c>
      <c r="V20084">
        <f>(L20084+K20084)/(D20084*0.0001)</f>
      </c>
    </row>
    <row r="20085">
      <c r="A20085" t="n">
        <v>2024</v>
      </c>
      <c r="B20085" t="inlineStr">
        <is>
          <t>01156795</t>
        </is>
      </c>
      <c r="C20085" t="inlineStr">
        <is>
          <t>프로젠</t>
        </is>
      </c>
      <c r="D20085" t="n">
        <v>996524000</v>
      </c>
      <c r="E20085" t="n">
        <v>293711000</v>
      </c>
      <c r="F20085" t="n">
        <v>295860000</v>
      </c>
      <c r="G20085" t="n">
        <v>34604000</v>
      </c>
      <c r="H20085" t="n">
        <v>4.09</v>
      </c>
      <c r="I20085" t="n">
        <v>4.18</v>
      </c>
      <c r="J20085" t="n">
        <v>9.039999999999999</v>
      </c>
      <c r="K20085" t="n">
        <v>-79936000</v>
      </c>
      <c r="L20085" t="n">
        <v>94216000</v>
      </c>
      <c r="M20085" t="n">
        <v>95411000</v>
      </c>
      <c r="N20085" t="n">
        <v>-82261000</v>
      </c>
      <c r="U20085">
        <f>(L20085-K20085)/(2*D20085*0.01)</f>
      </c>
      <c r="V20085">
        <f>(L20085+K20085)/(D20085*0.0001)</f>
      </c>
    </row>
    <row r="20086">
      <c r="A20086" t="n">
        <v>2025</v>
      </c>
      <c r="B20086" t="inlineStr">
        <is>
          <t>01156795</t>
        </is>
      </c>
      <c r="C20086" t="inlineStr">
        <is>
          <t>프로젠</t>
        </is>
      </c>
      <c r="D20086" t="n">
        <v>908895000</v>
      </c>
      <c r="E20086" t="n">
        <v>335599000</v>
      </c>
      <c r="F20086" t="n">
        <v>311710000</v>
      </c>
      <c r="G20086" t="n">
        <v>38222000</v>
      </c>
      <c r="H20086" t="n">
        <v>4.44</v>
      </c>
      <c r="I20086" t="n">
        <v>4.14</v>
      </c>
      <c r="J20086" t="n">
        <v>8.26</v>
      </c>
      <c r="K20086" t="n">
        <v>-66653000</v>
      </c>
      <c r="L20086" t="n">
        <v>77887000</v>
      </c>
      <c r="M20086" t="n">
        <v>79169000</v>
      </c>
      <c r="N20086" t="n">
        <v>-68822000</v>
      </c>
      <c r="O20086">
        <f>D20085</f>
      </c>
      <c r="P20086">
        <f>(E20086-F20086+G20086)/O20086*100</f>
      </c>
      <c r="Q20086">
        <f>H20085</f>
      </c>
      <c r="R20086">
        <f>I20085</f>
      </c>
      <c r="S20086">
        <f>H20086-H20085</f>
      </c>
      <c r="T20086">
        <f>I20086-I20085</f>
      </c>
      <c r="U20086">
        <f>(L20086-K20086)/(2*D20086*0.01)</f>
      </c>
      <c r="V20086">
        <f>(L20086+K20086)/(D20086*0.0001)</f>
      </c>
    </row>
    <row r="20087">
      <c r="A20087" t="n">
        <v>2016</v>
      </c>
      <c r="B20087" t="inlineStr">
        <is>
          <t>01157235</t>
        </is>
      </c>
      <c r="C20087" t="inlineStr">
        <is>
          <t>아스타</t>
        </is>
      </c>
      <c r="D20087" t="n">
        <v>532472000</v>
      </c>
      <c r="E20087" t="n">
        <v>263980000</v>
      </c>
      <c r="F20087" t="n">
        <v>80773000</v>
      </c>
      <c r="G20087" t="n">
        <v>4732000</v>
      </c>
      <c r="H20087" t="n">
        <v>2.67</v>
      </c>
      <c r="I20087" t="n">
        <v>4.06</v>
      </c>
      <c r="J20087" t="n">
        <v>9.32</v>
      </c>
      <c r="K20087" t="n">
        <v>-26772000</v>
      </c>
      <c r="L20087" t="n">
        <v>31504000</v>
      </c>
      <c r="M20087" t="n">
        <v>31266000</v>
      </c>
      <c r="N20087" t="n">
        <v>-27081000</v>
      </c>
      <c r="U20087">
        <f>(L20087-K20087)/(2*D20087*0.01)</f>
      </c>
      <c r="V20087">
        <f>(L20087+K20087)/(D20087*0.0001)</f>
      </c>
    </row>
    <row r="20088">
      <c r="A20088" t="n">
        <v>2017</v>
      </c>
      <c r="B20088" t="inlineStr">
        <is>
          <t>01157235</t>
        </is>
      </c>
      <c r="C20088" t="inlineStr">
        <is>
          <t>아스타</t>
        </is>
      </c>
      <c r="D20088" t="n">
        <v>839903000</v>
      </c>
      <c r="E20088" t="n">
        <v>417505000</v>
      </c>
      <c r="F20088" t="n">
        <v>144132000</v>
      </c>
      <c r="G20088" t="n">
        <v>6143000</v>
      </c>
      <c r="H20088" t="n">
        <v>3.165</v>
      </c>
      <c r="I20088" t="n">
        <v>3.335</v>
      </c>
      <c r="J20088" t="n">
        <v>9</v>
      </c>
      <c r="K20088" t="n">
        <v>-32349000</v>
      </c>
      <c r="L20088" t="n">
        <v>37762000</v>
      </c>
      <c r="M20088" t="n">
        <v>37676000</v>
      </c>
      <c r="N20088" t="n">
        <v>-32873000</v>
      </c>
      <c r="O20088">
        <f>D20087</f>
      </c>
      <c r="P20088">
        <f>(E20088-F20088+G20088)/O20088*100</f>
      </c>
      <c r="Q20088">
        <f>H20087</f>
      </c>
      <c r="R20088">
        <f>I20087</f>
      </c>
      <c r="S20088">
        <f>H20088-H20087</f>
      </c>
      <c r="T20088">
        <f>I20088-I20087</f>
      </c>
      <c r="U20088">
        <f>(L20088-K20088)/(2*D20088*0.01)</f>
      </c>
      <c r="V20088">
        <f>(L20088+K20088)/(D20088*0.0001)</f>
      </c>
    </row>
    <row r="20089">
      <c r="A20089" t="n">
        <v>2018</v>
      </c>
      <c r="B20089" t="inlineStr">
        <is>
          <t>01157235</t>
        </is>
      </c>
      <c r="C20089" t="inlineStr">
        <is>
          <t>아스타</t>
        </is>
      </c>
      <c r="D20089" t="n">
        <v>787536000</v>
      </c>
      <c r="E20089" t="n">
        <v>360530000</v>
      </c>
      <c r="F20089" t="n">
        <v>230431000</v>
      </c>
      <c r="G20089" t="n">
        <v>13236000</v>
      </c>
      <c r="H20089" t="n">
        <v>2.76</v>
      </c>
      <c r="I20089" t="n">
        <v>3.93</v>
      </c>
      <c r="J20089" t="n">
        <v>10.5</v>
      </c>
      <c r="K20089" t="n">
        <v>-49339000</v>
      </c>
      <c r="L20089" t="n">
        <v>59153000</v>
      </c>
      <c r="M20089" t="n">
        <v>59053000</v>
      </c>
      <c r="N20089" t="n">
        <v>-50159000</v>
      </c>
      <c r="O20089">
        <f>D20088</f>
      </c>
      <c r="P20089">
        <f>(E20089-F20089+G20089)/O20089*100</f>
      </c>
      <c r="Q20089">
        <f>H20088</f>
      </c>
      <c r="R20089">
        <f>I20088</f>
      </c>
      <c r="S20089">
        <f>H20089-H20088</f>
      </c>
      <c r="T20089">
        <f>I20089-I20088</f>
      </c>
      <c r="U20089">
        <f>(L20089-K20089)/(2*D20089*0.01)</f>
      </c>
      <c r="V20089">
        <f>(L20089+K20089)/(D20089*0.0001)</f>
      </c>
    </row>
    <row r="20090">
      <c r="A20090" t="n">
        <v>2019</v>
      </c>
      <c r="B20090" t="inlineStr">
        <is>
          <t>01157235</t>
        </is>
      </c>
      <c r="C20090" t="inlineStr">
        <is>
          <t>아스타</t>
        </is>
      </c>
      <c r="D20090" t="n">
        <v>1219642000</v>
      </c>
      <c r="E20090" t="n">
        <v>359038000</v>
      </c>
      <c r="F20090" t="n">
        <v>132014000</v>
      </c>
      <c r="G20090" t="n">
        <v>13332000</v>
      </c>
      <c r="H20090" t="n">
        <v>2.435</v>
      </c>
      <c r="I20090" t="n">
        <v>3.93</v>
      </c>
      <c r="K20090" t="n">
        <v>-71551000</v>
      </c>
      <c r="L20090" t="n">
        <v>85829000</v>
      </c>
      <c r="M20090" t="n">
        <v>85382000</v>
      </c>
      <c r="N20090" t="n">
        <v>-72526000</v>
      </c>
      <c r="O20090">
        <f>D20089</f>
      </c>
      <c r="P20090">
        <f>(E20090-F20090+G20090)/O20090*100</f>
      </c>
      <c r="Q20090">
        <f>H20089</f>
      </c>
      <c r="R20090">
        <f>I20089</f>
      </c>
      <c r="S20090">
        <f>H20090-H20089</f>
      </c>
      <c r="T20090">
        <f>I20090-I20089</f>
      </c>
      <c r="U20090">
        <f>(L20090-K20090)/(2*D20090*0.01)</f>
      </c>
      <c r="V20090">
        <f>(L20090+K20090)/(D20090*0.0001)</f>
      </c>
    </row>
    <row r="20091">
      <c r="A20091" t="n">
        <v>2020</v>
      </c>
      <c r="B20091" t="inlineStr">
        <is>
          <t>01157235</t>
        </is>
      </c>
      <c r="C20091" t="inlineStr">
        <is>
          <t>아스타</t>
        </is>
      </c>
      <c r="D20091" t="n">
        <v>1002701000</v>
      </c>
      <c r="E20091" t="n">
        <v>325759000</v>
      </c>
      <c r="F20091" t="n">
        <v>122133000</v>
      </c>
      <c r="G20091" t="n">
        <v>6525000</v>
      </c>
      <c r="H20091" t="n">
        <v>2.33</v>
      </c>
      <c r="I20091" t="n">
        <v>3.65</v>
      </c>
      <c r="K20091" t="n">
        <v>-50810000</v>
      </c>
      <c r="L20091" t="n">
        <v>58935000</v>
      </c>
      <c r="M20091" t="n">
        <v>58570000</v>
      </c>
      <c r="N20091" t="n">
        <v>-51464000</v>
      </c>
      <c r="O20091">
        <f>D20090</f>
      </c>
      <c r="P20091">
        <f>(E20091-F20091+G20091)/O20091*100</f>
      </c>
      <c r="Q20091">
        <f>H20090</f>
      </c>
      <c r="R20091">
        <f>I20090</f>
      </c>
      <c r="S20091">
        <f>H20091-H20090</f>
      </c>
      <c r="T20091">
        <f>I20091-I20090</f>
      </c>
      <c r="U20091">
        <f>(L20091-K20091)/(2*D20091*0.01)</f>
      </c>
      <c r="V20091">
        <f>(L20091+K20091)/(D20091*0.0001)</f>
      </c>
    </row>
    <row r="20092">
      <c r="A20092" t="n">
        <v>2021</v>
      </c>
      <c r="B20092" t="inlineStr">
        <is>
          <t>01157235</t>
        </is>
      </c>
      <c r="C20092" t="inlineStr">
        <is>
          <t>아스타</t>
        </is>
      </c>
      <c r="D20092" t="n">
        <v>1276603000</v>
      </c>
      <c r="E20092" t="n">
        <v>233317000</v>
      </c>
      <c r="F20092" t="n">
        <v>30391000</v>
      </c>
      <c r="G20092" t="n">
        <v>23351000</v>
      </c>
      <c r="H20092" t="n">
        <v>2.89</v>
      </c>
      <c r="I20092" t="n">
        <v>3.45</v>
      </c>
      <c r="K20092" t="n">
        <v>-65928000</v>
      </c>
      <c r="L20092" t="n">
        <v>76035000</v>
      </c>
      <c r="M20092" t="n">
        <v>76009000</v>
      </c>
      <c r="N20092" t="n">
        <v>-67117000</v>
      </c>
      <c r="O20092">
        <f>D20091</f>
      </c>
      <c r="P20092">
        <f>(E20092-F20092+G20092)/O20092*100</f>
      </c>
      <c r="Q20092">
        <f>H20091</f>
      </c>
      <c r="R20092">
        <f>I20091</f>
      </c>
      <c r="S20092">
        <f>H20092-H20091</f>
      </c>
      <c r="T20092">
        <f>I20092-I20091</f>
      </c>
      <c r="U20092">
        <f>(L20092-K20092)/(2*D20092*0.01)</f>
      </c>
      <c r="V20092">
        <f>(L20092+K20092)/(D20092*0.0001)</f>
      </c>
    </row>
    <row r="20093">
      <c r="A20093" t="n">
        <v>2022</v>
      </c>
      <c r="B20093" t="inlineStr">
        <is>
          <t>01157235</t>
        </is>
      </c>
      <c r="C20093" t="inlineStr">
        <is>
          <t>아스타</t>
        </is>
      </c>
      <c r="D20093" t="n">
        <v>1186247000</v>
      </c>
      <c r="E20093" t="n">
        <v>247139000</v>
      </c>
      <c r="F20093" t="n">
        <v>242630000</v>
      </c>
      <c r="G20093" t="n">
        <v>40213000</v>
      </c>
      <c r="H20093" t="n">
        <v>5.29</v>
      </c>
      <c r="I20093" t="n">
        <v>3.44</v>
      </c>
      <c r="K20093" t="n">
        <v>-43152000</v>
      </c>
      <c r="L20093" t="n">
        <v>48968000</v>
      </c>
      <c r="M20093" t="n">
        <v>50188000</v>
      </c>
      <c r="N20093" t="n">
        <v>-44910000</v>
      </c>
      <c r="O20093">
        <f>D20092</f>
      </c>
      <c r="P20093">
        <f>(E20093-F20093+G20093)/O20093*100</f>
      </c>
      <c r="Q20093">
        <f>H20092</f>
      </c>
      <c r="R20093">
        <f>I20092</f>
      </c>
      <c r="S20093">
        <f>H20093-H20092</f>
      </c>
      <c r="T20093">
        <f>I20093-I20092</f>
      </c>
      <c r="U20093">
        <f>(L20093-K20093)/(2*D20093*0.01)</f>
      </c>
      <c r="V20093">
        <f>(L20093+K20093)/(D20093*0.0001)</f>
      </c>
    </row>
    <row r="20094">
      <c r="A20094" t="n">
        <v>2023</v>
      </c>
      <c r="B20094" t="inlineStr">
        <is>
          <t>01157235</t>
        </is>
      </c>
      <c r="C20094" t="inlineStr">
        <is>
          <t>아스타</t>
        </is>
      </c>
      <c r="D20094" t="n">
        <v>1580882000</v>
      </c>
      <c r="E20094" t="n">
        <v>209789000</v>
      </c>
      <c r="F20094" t="n">
        <v>53057000</v>
      </c>
      <c r="G20094" t="n">
        <v>52639000</v>
      </c>
      <c r="H20094" t="n">
        <v>4.42</v>
      </c>
      <c r="I20094" t="n">
        <v>4.05</v>
      </c>
      <c r="K20094" t="n">
        <v>-62378000</v>
      </c>
      <c r="L20094" t="n">
        <v>70836000</v>
      </c>
      <c r="M20094" t="n">
        <v>71968000</v>
      </c>
      <c r="N20094" t="n">
        <v>-64422000</v>
      </c>
      <c r="O20094">
        <f>D20093</f>
      </c>
      <c r="P20094">
        <f>(E20094-F20094+G20094)/O20094*100</f>
      </c>
      <c r="Q20094">
        <f>H20093</f>
      </c>
      <c r="R20094">
        <f>I20093</f>
      </c>
      <c r="S20094">
        <f>H20094-H20093</f>
      </c>
      <c r="T20094">
        <f>I20094-I20093</f>
      </c>
      <c r="U20094">
        <f>(L20094-K20094)/(2*D20094*0.01)</f>
      </c>
      <c r="V20094">
        <f>(L20094+K20094)/(D20094*0.0001)</f>
      </c>
    </row>
    <row r="20095">
      <c r="A20095" t="n">
        <v>2022</v>
      </c>
      <c r="B20095" t="inlineStr">
        <is>
          <t>01157545</t>
        </is>
      </c>
      <c r="C20095" t="inlineStr">
        <is>
          <t>야나두</t>
        </is>
      </c>
      <c r="D20095" t="n">
        <v>4034794000</v>
      </c>
      <c r="E20095" t="n">
        <v>1425783000</v>
      </c>
      <c r="F20095" t="n">
        <v>837331000</v>
      </c>
      <c r="G20095" t="n">
        <v>126480000</v>
      </c>
      <c r="H20095" t="n">
        <v>5.3</v>
      </c>
      <c r="I20095" t="n">
        <v>5.3</v>
      </c>
      <c r="J20095" t="n">
        <v>9.285</v>
      </c>
      <c r="K20095" t="n">
        <v>-252169000</v>
      </c>
      <c r="L20095" t="n">
        <v>297971000</v>
      </c>
      <c r="M20095" t="n">
        <v>291242000</v>
      </c>
      <c r="N20095" t="n">
        <v>-261437000</v>
      </c>
      <c r="U20095">
        <f>(L20095-K20095)/(2*D20095*0.01)</f>
      </c>
      <c r="V20095">
        <f>(L20095+K20095)/(D20095*0.0001)</f>
      </c>
    </row>
    <row r="20096">
      <c r="A20096" t="n">
        <v>2023</v>
      </c>
      <c r="B20096" t="inlineStr">
        <is>
          <t>01157545</t>
        </is>
      </c>
      <c r="C20096" t="inlineStr">
        <is>
          <t>야나두</t>
        </is>
      </c>
      <c r="D20096" t="n">
        <v>4858419000</v>
      </c>
      <c r="E20096" t="n">
        <v>1245079000</v>
      </c>
      <c r="F20096" t="n">
        <v>807506000</v>
      </c>
      <c r="G20096" t="n">
        <v>174210000</v>
      </c>
      <c r="H20096" t="n">
        <v>4.765</v>
      </c>
      <c r="I20096" t="n">
        <v>5.5</v>
      </c>
      <c r="J20096" t="n">
        <v>9.02</v>
      </c>
      <c r="K20096" t="n">
        <v>-331891000</v>
      </c>
      <c r="L20096" t="n">
        <v>382378000</v>
      </c>
      <c r="M20096" t="n">
        <v>376799000</v>
      </c>
      <c r="N20096" t="n">
        <v>-333524000</v>
      </c>
      <c r="O20096">
        <f>D20095</f>
      </c>
      <c r="P20096">
        <f>(E20096-F20096+G20096)/O20096*100</f>
      </c>
      <c r="Q20096">
        <f>H20095</f>
      </c>
      <c r="R20096">
        <f>I20095</f>
      </c>
      <c r="S20096">
        <f>H20096-H20095</f>
      </c>
      <c r="T20096">
        <f>I20096-I20095</f>
      </c>
      <c r="U20096">
        <f>(L20096-K20096)/(2*D20096*0.01)</f>
      </c>
      <c r="V20096">
        <f>(L20096+K20096)/(D20096*0.0001)</f>
      </c>
    </row>
    <row r="20097">
      <c r="A20097" t="n">
        <v>2024</v>
      </c>
      <c r="B20097" t="inlineStr">
        <is>
          <t>01157545</t>
        </is>
      </c>
      <c r="C20097" t="inlineStr">
        <is>
          <t>야나두</t>
        </is>
      </c>
      <c r="D20097" t="n">
        <v>4839568000</v>
      </c>
      <c r="E20097" t="n">
        <v>1180592000</v>
      </c>
      <c r="F20097" t="n">
        <v>1573651000</v>
      </c>
      <c r="G20097" t="n">
        <v>166249000</v>
      </c>
      <c r="H20097" t="n">
        <v>4.21</v>
      </c>
      <c r="I20097" t="n">
        <v>5.5</v>
      </c>
      <c r="J20097" t="n">
        <v>8.795</v>
      </c>
      <c r="K20097" t="n">
        <v>-389508000</v>
      </c>
      <c r="L20097" t="n">
        <v>448326000</v>
      </c>
      <c r="M20097" t="n">
        <v>439390000</v>
      </c>
      <c r="N20097" t="n">
        <v>-389584000</v>
      </c>
      <c r="O20097">
        <f>D20096</f>
      </c>
      <c r="P20097">
        <f>(E20097-F20097+G20097)/O20097*100</f>
      </c>
      <c r="Q20097">
        <f>H20096</f>
      </c>
      <c r="R20097">
        <f>I20096</f>
      </c>
      <c r="S20097">
        <f>H20097-H20096</f>
      </c>
      <c r="T20097">
        <f>I20097-I20096</f>
      </c>
      <c r="U20097">
        <f>(L20097-K20097)/(2*D20097*0.01)</f>
      </c>
      <c r="V20097">
        <f>(L20097+K20097)/(D20097*0.0001)</f>
      </c>
    </row>
    <row r="20098">
      <c r="A20098" t="n">
        <v>2024</v>
      </c>
      <c r="B20098" t="inlineStr">
        <is>
          <t>01157846</t>
        </is>
      </c>
      <c r="C20098" t="inlineStr">
        <is>
          <t>바이오포트</t>
        </is>
      </c>
      <c r="D20098" t="n">
        <v>2811616000</v>
      </c>
      <c r="E20098" t="n">
        <v>522770000</v>
      </c>
      <c r="F20098" t="n">
        <v>257132000</v>
      </c>
      <c r="G20098" t="n">
        <v>79400000</v>
      </c>
      <c r="H20098" t="n">
        <v>3.96</v>
      </c>
      <c r="I20098" t="n">
        <v>4.855</v>
      </c>
      <c r="K20098" t="n">
        <v>-182781000</v>
      </c>
      <c r="L20098" t="n">
        <v>214700000</v>
      </c>
      <c r="M20098" t="n">
        <v>211167000</v>
      </c>
      <c r="N20098" t="n">
        <v>-183409000</v>
      </c>
      <c r="U20098">
        <f>(L20098-K20098)/(2*D20098*0.01)</f>
      </c>
      <c r="V20098">
        <f>(L20098+K20098)/(D20098*0.0001)</f>
      </c>
    </row>
    <row r="20099">
      <c r="A20099" t="n">
        <v>2025</v>
      </c>
      <c r="B20099" t="inlineStr">
        <is>
          <t>01157846</t>
        </is>
      </c>
      <c r="C20099" t="inlineStr">
        <is>
          <t>바이오포트</t>
        </is>
      </c>
      <c r="D20099" t="n">
        <v>3034190000</v>
      </c>
      <c r="E20099" t="n">
        <v>583761000</v>
      </c>
      <c r="F20099" t="n">
        <v>204083000</v>
      </c>
      <c r="G20099" t="n">
        <v>76783000</v>
      </c>
      <c r="H20099" t="n">
        <v>4.43</v>
      </c>
      <c r="I20099" t="n">
        <v>4.32</v>
      </c>
      <c r="J20099" t="n">
        <v>9.960000000000001</v>
      </c>
      <c r="K20099" t="n">
        <v>-186013000</v>
      </c>
      <c r="L20099" t="n">
        <v>215619000</v>
      </c>
      <c r="M20099" t="n">
        <v>213872000</v>
      </c>
      <c r="N20099" t="n">
        <v>-188014000</v>
      </c>
      <c r="O20099">
        <f>D20098</f>
      </c>
      <c r="P20099">
        <f>(E20099-F20099+G20099)/O20099*100</f>
      </c>
      <c r="Q20099">
        <f>H20098</f>
      </c>
      <c r="R20099">
        <f>I20098</f>
      </c>
      <c r="S20099">
        <f>H20099-H20098</f>
      </c>
      <c r="T20099">
        <f>I20099-I20098</f>
      </c>
      <c r="U20099">
        <f>(L20099-K20099)/(2*D20099*0.01)</f>
      </c>
      <c r="V20099">
        <f>(L20099+K20099)/(D20099*0.0001)</f>
      </c>
    </row>
    <row r="20100">
      <c r="A20100" t="n">
        <v>2019</v>
      </c>
      <c r="B20100" t="inlineStr">
        <is>
          <t>01158553</t>
        </is>
      </c>
      <c r="C20100" t="inlineStr">
        <is>
          <t>켄코아에어로스페이스</t>
        </is>
      </c>
      <c r="D20100" t="n">
        <v>1757095000</v>
      </c>
      <c r="E20100" t="n">
        <v>650358000</v>
      </c>
      <c r="F20100" t="n">
        <v>162612000</v>
      </c>
      <c r="G20100" t="n">
        <v>20944000</v>
      </c>
      <c r="H20100" t="n">
        <v>2.1</v>
      </c>
      <c r="I20100" t="n">
        <v>4.08</v>
      </c>
      <c r="J20100" t="n">
        <v>4.74</v>
      </c>
      <c r="K20100" t="n">
        <v>-71583000</v>
      </c>
      <c r="L20100" t="n">
        <v>79233000</v>
      </c>
      <c r="M20100" t="n">
        <v>78714000</v>
      </c>
      <c r="N20100" t="n">
        <v>-72487000</v>
      </c>
      <c r="U20100">
        <f>(L20100-K20100)/(2*D20100*0.01)</f>
      </c>
      <c r="V20100">
        <f>(L20100+K20100)/(D20100*0.0001)</f>
      </c>
    </row>
    <row r="20101">
      <c r="A20101" t="n">
        <v>2020</v>
      </c>
      <c r="B20101" t="inlineStr">
        <is>
          <t>01158553</t>
        </is>
      </c>
      <c r="C20101" t="inlineStr">
        <is>
          <t>켄코아에어로스페이스</t>
        </is>
      </c>
      <c r="D20101" t="n">
        <v>2513177000</v>
      </c>
      <c r="E20101" t="n">
        <v>926469000</v>
      </c>
      <c r="F20101" t="n">
        <v>244404000</v>
      </c>
      <c r="G20101" t="n">
        <v>30357000</v>
      </c>
      <c r="H20101" t="n">
        <v>2.5</v>
      </c>
      <c r="I20101" t="n">
        <v>3.93</v>
      </c>
      <c r="J20101" t="n">
        <v>10.63</v>
      </c>
      <c r="K20101" t="n">
        <v>-238924000</v>
      </c>
      <c r="L20101" t="n">
        <v>285632000</v>
      </c>
      <c r="M20101" t="n">
        <v>284376000</v>
      </c>
      <c r="N20101" t="n">
        <v>-242348000</v>
      </c>
      <c r="O20101">
        <f>D20100</f>
      </c>
      <c r="P20101">
        <f>(E20101-F20101+G20101)/O20101*100</f>
      </c>
      <c r="Q20101">
        <f>H20100</f>
      </c>
      <c r="R20101">
        <f>I20100</f>
      </c>
      <c r="S20101">
        <f>H20101-H20100</f>
      </c>
      <c r="T20101">
        <f>I20101-I20100</f>
      </c>
      <c r="U20101">
        <f>(L20101-K20101)/(2*D20101*0.01)</f>
      </c>
      <c r="V20101">
        <f>(L20101+K20101)/(D20101*0.0001)</f>
      </c>
    </row>
    <row r="20102">
      <c r="A20102" t="n">
        <v>2021</v>
      </c>
      <c r="B20102" t="inlineStr">
        <is>
          <t>01158553</t>
        </is>
      </c>
      <c r="C20102" t="inlineStr">
        <is>
          <t>켄코아에어로스페이스</t>
        </is>
      </c>
      <c r="D20102" t="n">
        <v>3022096000</v>
      </c>
      <c r="E20102" t="n">
        <v>1133187000</v>
      </c>
      <c r="F20102" t="n">
        <v>402082000</v>
      </c>
      <c r="G20102" t="n">
        <v>59841000</v>
      </c>
      <c r="H20102" t="n">
        <v>2.88</v>
      </c>
      <c r="I20102" t="n">
        <v>4.25</v>
      </c>
      <c r="J20102" t="n">
        <v>7.29</v>
      </c>
      <c r="K20102" t="n">
        <v>-200252000</v>
      </c>
      <c r="L20102" t="n">
        <v>229786000</v>
      </c>
      <c r="M20102" t="n">
        <v>229849000</v>
      </c>
      <c r="N20102" t="n">
        <v>-203985000</v>
      </c>
      <c r="O20102">
        <f>D20101</f>
      </c>
      <c r="P20102">
        <f>(E20102-F20102+G20102)/O20102*100</f>
      </c>
      <c r="Q20102">
        <f>H20101</f>
      </c>
      <c r="R20102">
        <f>I20101</f>
      </c>
      <c r="S20102">
        <f>H20102-H20101</f>
      </c>
      <c r="T20102">
        <f>I20102-I20101</f>
      </c>
      <c r="U20102">
        <f>(L20102-K20102)/(2*D20102*0.01)</f>
      </c>
      <c r="V20102">
        <f>(L20102+K20102)/(D20102*0.0001)</f>
      </c>
    </row>
    <row r="20103">
      <c r="A20103" t="n">
        <v>2022</v>
      </c>
      <c r="B20103" t="inlineStr">
        <is>
          <t>01158553</t>
        </is>
      </c>
      <c r="C20103" t="inlineStr">
        <is>
          <t>켄코아에어로스페이스</t>
        </is>
      </c>
      <c r="D20103" t="n">
        <v>3156153000</v>
      </c>
      <c r="E20103" t="n">
        <v>1143432000</v>
      </c>
      <c r="F20103" t="n">
        <v>598413000</v>
      </c>
      <c r="G20103" t="n">
        <v>81120000</v>
      </c>
      <c r="H20103" t="n">
        <v>5.3</v>
      </c>
      <c r="I20103" t="n">
        <v>4.21</v>
      </c>
      <c r="J20103" t="n">
        <v>6.33</v>
      </c>
      <c r="K20103" t="n">
        <v>-178909000</v>
      </c>
      <c r="L20103" t="n">
        <v>202074000</v>
      </c>
      <c r="M20103" t="n">
        <v>207253000</v>
      </c>
      <c r="N20103" t="n">
        <v>-186339000</v>
      </c>
      <c r="O20103">
        <f>D20102</f>
      </c>
      <c r="P20103">
        <f>(E20103-F20103+G20103)/O20103*100</f>
      </c>
      <c r="Q20103">
        <f>H20102</f>
      </c>
      <c r="R20103">
        <f>I20102</f>
      </c>
      <c r="S20103">
        <f>H20103-H20102</f>
      </c>
      <c r="T20103">
        <f>I20103-I20102</f>
      </c>
      <c r="U20103">
        <f>(L20103-K20103)/(2*D20103*0.01)</f>
      </c>
      <c r="V20103">
        <f>(L20103+K20103)/(D20103*0.0001)</f>
      </c>
    </row>
    <row r="20104">
      <c r="A20104" t="n">
        <v>2023</v>
      </c>
      <c r="B20104" t="inlineStr">
        <is>
          <t>01158553</t>
        </is>
      </c>
      <c r="C20104" t="inlineStr">
        <is>
          <t>켄코아에어로스페이스</t>
        </is>
      </c>
      <c r="D20104" t="n">
        <v>4347642000</v>
      </c>
      <c r="E20104" t="n">
        <v>1081499000</v>
      </c>
      <c r="F20104" t="n">
        <v>730657000</v>
      </c>
      <c r="G20104" t="n">
        <v>154012000</v>
      </c>
      <c r="H20104" t="n">
        <v>4.44</v>
      </c>
      <c r="I20104" t="n">
        <v>4.58</v>
      </c>
      <c r="J20104" t="n">
        <v>6.53</v>
      </c>
      <c r="O20104">
        <f>D20103</f>
      </c>
      <c r="P20104">
        <f>(E20104-F20104+G20104)/O20104*100</f>
      </c>
      <c r="Q20104">
        <f>H20103</f>
      </c>
      <c r="R20104">
        <f>I20103</f>
      </c>
      <c r="S20104">
        <f>H20104-H20103</f>
      </c>
      <c r="T20104">
        <f>I20104-I20103</f>
      </c>
    </row>
    <row r="20105">
      <c r="A20105" t="n">
        <v>2024</v>
      </c>
      <c r="B20105" t="inlineStr">
        <is>
          <t>01158553</t>
        </is>
      </c>
      <c r="C20105" t="inlineStr">
        <is>
          <t>켄코아에어로스페이스</t>
        </is>
      </c>
      <c r="D20105" t="n">
        <v>5473206000</v>
      </c>
      <c r="E20105" t="n">
        <v>1309033000</v>
      </c>
      <c r="F20105" t="n">
        <v>671577000</v>
      </c>
      <c r="G20105" t="n">
        <v>178057000</v>
      </c>
      <c r="H20105" t="n">
        <v>3.76</v>
      </c>
      <c r="I20105" t="n">
        <v>4.56</v>
      </c>
      <c r="J20105" t="n">
        <v>6.05</v>
      </c>
      <c r="K20105" t="n">
        <v>-253188000</v>
      </c>
      <c r="L20105" t="n">
        <v>280923000</v>
      </c>
      <c r="M20105" t="n">
        <v>283770000</v>
      </c>
      <c r="N20105" t="n">
        <v>-260252000</v>
      </c>
      <c r="O20105">
        <f>D20104</f>
      </c>
      <c r="P20105">
        <f>(E20105-F20105+G20105)/O20105*100</f>
      </c>
      <c r="Q20105">
        <f>H20104</f>
      </c>
      <c r="R20105">
        <f>I20104</f>
      </c>
      <c r="S20105">
        <f>H20105-H20104</f>
      </c>
      <c r="T20105">
        <f>I20105-I20104</f>
      </c>
      <c r="U20105">
        <f>(L20105-K20105)/(2*D20105*0.01)</f>
      </c>
      <c r="V20105">
        <f>(L20105+K20105)/(D20105*0.0001)</f>
      </c>
    </row>
    <row r="20106">
      <c r="A20106" t="n">
        <v>2025</v>
      </c>
      <c r="B20106" t="inlineStr">
        <is>
          <t>01158553</t>
        </is>
      </c>
      <c r="C20106" t="inlineStr">
        <is>
          <t>켄코아에어로스페이스</t>
        </is>
      </c>
      <c r="D20106" t="n">
        <v>6784508000</v>
      </c>
      <c r="E20106" t="n">
        <v>2414671000</v>
      </c>
      <c r="F20106" t="n">
        <v>1208438000</v>
      </c>
      <c r="G20106" t="n">
        <v>185438000</v>
      </c>
      <c r="H20106" t="n">
        <v>4.04</v>
      </c>
      <c r="I20106" t="n">
        <v>4.52</v>
      </c>
      <c r="J20106" t="n">
        <v>4.769</v>
      </c>
      <c r="K20106" t="n">
        <v>-296194000</v>
      </c>
      <c r="L20106" t="n">
        <v>327298000</v>
      </c>
      <c r="M20106" t="n">
        <v>331544000</v>
      </c>
      <c r="N20106" t="n">
        <v>-305248000</v>
      </c>
      <c r="O20106">
        <f>D20105</f>
      </c>
      <c r="P20106">
        <f>(E20106-F20106+G20106)/O20106*100</f>
      </c>
      <c r="Q20106">
        <f>H20105</f>
      </c>
      <c r="R20106">
        <f>I20105</f>
      </c>
      <c r="S20106">
        <f>H20106-H20105</f>
      </c>
      <c r="T20106">
        <f>I20106-I20105</f>
      </c>
      <c r="U20106">
        <f>(L20106-K20106)/(2*D20106*0.01)</f>
      </c>
      <c r="V20106">
        <f>(L20106+K20106)/(D20106*0.0001)</f>
      </c>
    </row>
    <row r="20107">
      <c r="A20107" t="n">
        <v>2016</v>
      </c>
      <c r="B20107" t="inlineStr">
        <is>
          <t>01158632</t>
        </is>
      </c>
      <c r="C20107" t="inlineStr">
        <is>
          <t>진코스텍</t>
        </is>
      </c>
      <c r="D20107" t="n">
        <v>275191000</v>
      </c>
      <c r="F20107" t="n">
        <v>1964000</v>
      </c>
    </row>
    <row r="20108">
      <c r="A20108" t="n">
        <v>2017</v>
      </c>
      <c r="B20108" t="inlineStr">
        <is>
          <t>01158632</t>
        </is>
      </c>
      <c r="C20108" t="inlineStr">
        <is>
          <t>진코스텍</t>
        </is>
      </c>
      <c r="D20108" t="n">
        <v>320957000</v>
      </c>
      <c r="F20108" t="n">
        <v>0</v>
      </c>
      <c r="O20108">
        <f>D20107</f>
      </c>
    </row>
    <row r="20109">
      <c r="A20109" t="n">
        <v>2019</v>
      </c>
      <c r="B20109" t="inlineStr">
        <is>
          <t>01159233</t>
        </is>
      </c>
      <c r="C20109" t="inlineStr">
        <is>
          <t>솔루엠</t>
        </is>
      </c>
      <c r="D20109" t="n">
        <v>7618056000</v>
      </c>
      <c r="E20109" t="n">
        <v>2161635000</v>
      </c>
      <c r="F20109" t="n">
        <v>945944000</v>
      </c>
      <c r="G20109" t="n">
        <v>121256000</v>
      </c>
      <c r="H20109" t="n">
        <v>2.02</v>
      </c>
      <c r="I20109" t="n">
        <v>3.96</v>
      </c>
      <c r="J20109" t="n">
        <v>9.420999999999999</v>
      </c>
      <c r="K20109" t="n">
        <v>-541658000</v>
      </c>
      <c r="L20109" t="n">
        <v>624357000</v>
      </c>
      <c r="M20109" t="n">
        <v>627330000</v>
      </c>
      <c r="N20109" t="n">
        <v>-554036000</v>
      </c>
      <c r="U20109">
        <f>(L20109-K20109)/(2*D20109*0.01)</f>
      </c>
      <c r="V20109">
        <f>(L20109+K20109)/(D20109*0.0001)</f>
      </c>
    </row>
    <row r="20110">
      <c r="A20110" t="n">
        <v>2020</v>
      </c>
      <c r="B20110" t="inlineStr">
        <is>
          <t>01159233</t>
        </is>
      </c>
      <c r="C20110" t="inlineStr">
        <is>
          <t>솔루엠</t>
        </is>
      </c>
      <c r="D20110" t="n">
        <v>9044265000</v>
      </c>
      <c r="E20110" t="n">
        <v>2120554000</v>
      </c>
      <c r="F20110" t="n">
        <v>621172000</v>
      </c>
      <c r="G20110" t="n">
        <v>124322000</v>
      </c>
      <c r="H20110" t="n">
        <v>2.02</v>
      </c>
      <c r="I20110" t="n">
        <v>4.4</v>
      </c>
      <c r="J20110" t="n">
        <v>9.295</v>
      </c>
      <c r="K20110" t="n">
        <v>-625587000</v>
      </c>
      <c r="L20110" t="n">
        <v>723205000</v>
      </c>
      <c r="M20110" t="n">
        <v>723820000</v>
      </c>
      <c r="N20110" t="n">
        <v>-637671000</v>
      </c>
      <c r="O20110">
        <f>D20109</f>
      </c>
      <c r="P20110">
        <f>(E20110-F20110+G20110)/O20110*100</f>
      </c>
      <c r="Q20110">
        <f>H20109</f>
      </c>
      <c r="R20110">
        <f>I20109</f>
      </c>
      <c r="S20110">
        <f>H20110-H20109</f>
      </c>
      <c r="T20110">
        <f>I20110-I20109</f>
      </c>
      <c r="U20110">
        <f>(L20110-K20110)/(2*D20110*0.01)</f>
      </c>
      <c r="V20110">
        <f>(L20110+K20110)/(D20110*0.0001)</f>
      </c>
    </row>
    <row r="20111">
      <c r="A20111" t="n">
        <v>2021</v>
      </c>
      <c r="B20111" t="inlineStr">
        <is>
          <t>01159233</t>
        </is>
      </c>
      <c r="C20111" t="inlineStr">
        <is>
          <t>솔루엠</t>
        </is>
      </c>
      <c r="D20111" t="n">
        <v>9563442000</v>
      </c>
      <c r="E20111" t="n">
        <v>2372358000</v>
      </c>
      <c r="F20111" t="n">
        <v>1399800000</v>
      </c>
      <c r="G20111" t="n">
        <v>146178000</v>
      </c>
      <c r="H20111" t="n">
        <v>2.49</v>
      </c>
      <c r="I20111" t="n">
        <v>4.59</v>
      </c>
      <c r="J20111" t="n">
        <v>5.299</v>
      </c>
      <c r="K20111" t="n">
        <v>-348601000</v>
      </c>
      <c r="L20111" t="n">
        <v>438385000</v>
      </c>
      <c r="M20111" t="n">
        <v>442621000</v>
      </c>
      <c r="N20111" t="n">
        <v>-355779000</v>
      </c>
      <c r="O20111">
        <f>D20110</f>
      </c>
      <c r="P20111">
        <f>(E20111-F20111+G20111)/O20111*100</f>
      </c>
      <c r="Q20111">
        <f>H20110</f>
      </c>
      <c r="R20111">
        <f>I20110</f>
      </c>
      <c r="S20111">
        <f>H20111-H20110</f>
      </c>
      <c r="T20111">
        <f>I20111-I20110</f>
      </c>
      <c r="U20111">
        <f>(L20111-K20111)/(2*D20111*0.01)</f>
      </c>
      <c r="V20111">
        <f>(L20111+K20111)/(D20111*0.0001)</f>
      </c>
    </row>
    <row r="20112">
      <c r="A20112" t="n">
        <v>2022</v>
      </c>
      <c r="B20112" t="inlineStr">
        <is>
          <t>01159233</t>
        </is>
      </c>
      <c r="C20112" t="inlineStr">
        <is>
          <t>솔루엠</t>
        </is>
      </c>
      <c r="D20112" t="n">
        <v>10786084000</v>
      </c>
      <c r="E20112" t="n">
        <v>2397840000</v>
      </c>
      <c r="F20112" t="n">
        <v>1976853000</v>
      </c>
      <c r="G20112" t="n">
        <v>174211000</v>
      </c>
      <c r="H20112" t="n">
        <v>5.12</v>
      </c>
      <c r="I20112" t="n">
        <v>5.07</v>
      </c>
      <c r="J20112" t="n">
        <v>4.758</v>
      </c>
      <c r="K20112" t="n">
        <v>-318702000</v>
      </c>
      <c r="L20112" t="n">
        <v>438594000</v>
      </c>
      <c r="M20112" t="n">
        <v>447248000</v>
      </c>
      <c r="N20112" t="n">
        <v>-333047000</v>
      </c>
      <c r="O20112">
        <f>D20111</f>
      </c>
      <c r="P20112">
        <f>(E20112-F20112+G20112)/O20112*100</f>
      </c>
      <c r="Q20112">
        <f>H20111</f>
      </c>
      <c r="R20112">
        <f>I20111</f>
      </c>
      <c r="S20112">
        <f>H20112-H20111</f>
      </c>
      <c r="T20112">
        <f>I20112-I20111</f>
      </c>
      <c r="U20112">
        <f>(L20112-K20112)/(2*D20112*0.01)</f>
      </c>
      <c r="V20112">
        <f>(L20112+K20112)/(D20112*0.0001)</f>
      </c>
    </row>
    <row r="20113">
      <c r="A20113" t="n">
        <v>2023</v>
      </c>
      <c r="B20113" t="inlineStr">
        <is>
          <t>01159233</t>
        </is>
      </c>
      <c r="C20113" t="inlineStr">
        <is>
          <t>솔루엠</t>
        </is>
      </c>
      <c r="D20113" t="n">
        <v>12674633000</v>
      </c>
      <c r="E20113" t="n">
        <v>2368222000</v>
      </c>
      <c r="F20113" t="n">
        <v>613618000</v>
      </c>
      <c r="G20113" t="n">
        <v>382299000</v>
      </c>
      <c r="H20113" t="n">
        <v>4.12</v>
      </c>
      <c r="I20113" t="n">
        <v>6.12</v>
      </c>
      <c r="K20113" t="n">
        <v>-479697000</v>
      </c>
      <c r="L20113" t="n">
        <v>621509000</v>
      </c>
      <c r="M20113" t="n">
        <v>621851000</v>
      </c>
      <c r="N20113" t="n">
        <v>-489915000</v>
      </c>
      <c r="O20113">
        <f>D20112</f>
      </c>
      <c r="P20113">
        <f>(E20113-F20113+G20113)/O20113*100</f>
      </c>
      <c r="Q20113">
        <f>H20112</f>
      </c>
      <c r="R20113">
        <f>I20112</f>
      </c>
      <c r="S20113">
        <f>H20113-H20112</f>
      </c>
      <c r="T20113">
        <f>I20113-I20112</f>
      </c>
      <c r="U20113">
        <f>(L20113-K20113)/(2*D20113*0.01)</f>
      </c>
      <c r="V20113">
        <f>(L20113+K20113)/(D20113*0.0001)</f>
      </c>
    </row>
    <row r="20114">
      <c r="A20114" t="n">
        <v>2024</v>
      </c>
      <c r="B20114" t="inlineStr">
        <is>
          <t>01159233</t>
        </is>
      </c>
      <c r="C20114" t="inlineStr">
        <is>
          <t>솔루엠</t>
        </is>
      </c>
      <c r="D20114" t="n">
        <v>21043307000</v>
      </c>
      <c r="E20114" t="n">
        <v>7162519000</v>
      </c>
      <c r="F20114" t="n">
        <v>902790000</v>
      </c>
      <c r="G20114" t="n">
        <v>395635000</v>
      </c>
      <c r="H20114" t="n">
        <v>3.62</v>
      </c>
      <c r="I20114" t="n">
        <v>6.41</v>
      </c>
      <c r="J20114" t="n">
        <v>7.22</v>
      </c>
      <c r="K20114" t="n">
        <v>-837633000</v>
      </c>
      <c r="L20114" t="n">
        <v>1111639000</v>
      </c>
      <c r="M20114" t="n">
        <v>1098356000</v>
      </c>
      <c r="N20114" t="n">
        <v>-844193000</v>
      </c>
      <c r="O20114">
        <f>D20113</f>
      </c>
      <c r="P20114">
        <f>(E20114-F20114+G20114)/O20114*100</f>
      </c>
      <c r="Q20114">
        <f>H20113</f>
      </c>
      <c r="R20114">
        <f>I20113</f>
      </c>
      <c r="S20114">
        <f>H20114-H20113</f>
      </c>
      <c r="T20114">
        <f>I20114-I20113</f>
      </c>
      <c r="U20114">
        <f>(L20114-K20114)/(2*D20114*0.01)</f>
      </c>
      <c r="V20114">
        <f>(L20114+K20114)/(D20114*0.0001)</f>
      </c>
    </row>
    <row r="20115">
      <c r="A20115" t="n">
        <v>2025</v>
      </c>
      <c r="B20115" t="inlineStr">
        <is>
          <t>01159233</t>
        </is>
      </c>
      <c r="C20115" t="inlineStr">
        <is>
          <t>솔루엠</t>
        </is>
      </c>
      <c r="D20115" t="n">
        <v>21217594000</v>
      </c>
      <c r="E20115" t="n">
        <v>4475441000</v>
      </c>
      <c r="F20115" t="n">
        <v>1105593000</v>
      </c>
      <c r="G20115" t="n">
        <v>487283000</v>
      </c>
      <c r="H20115" t="n">
        <v>3.96</v>
      </c>
      <c r="I20115" t="n">
        <v>6.39</v>
      </c>
      <c r="J20115" t="n">
        <v>6.88</v>
      </c>
      <c r="K20115" t="n">
        <v>-836293000</v>
      </c>
      <c r="L20115" t="n">
        <v>1152823000</v>
      </c>
      <c r="M20115" t="n">
        <v>1142473000</v>
      </c>
      <c r="N20115" t="n">
        <v>-845010000</v>
      </c>
      <c r="O20115">
        <f>D20114</f>
      </c>
      <c r="P20115">
        <f>(E20115-F20115+G20115)/O20115*100</f>
      </c>
      <c r="Q20115">
        <f>H20114</f>
      </c>
      <c r="R20115">
        <f>I20114</f>
      </c>
      <c r="S20115">
        <f>H20115-H20114</f>
      </c>
      <c r="T20115">
        <f>I20115-I20114</f>
      </c>
      <c r="U20115">
        <f>(L20115-K20115)/(2*D20115*0.01)</f>
      </c>
      <c r="V20115">
        <f>(L20115+K20115)/(D20115*0.0001)</f>
      </c>
    </row>
    <row r="20116">
      <c r="A20116" t="n">
        <v>2018</v>
      </c>
      <c r="B20116" t="inlineStr">
        <is>
          <t>01160363</t>
        </is>
      </c>
      <c r="C20116" t="inlineStr">
        <is>
          <t>에코프로비엠</t>
        </is>
      </c>
      <c r="D20116" t="n">
        <v>10443540000</v>
      </c>
      <c r="E20116" t="n">
        <v>2524079000</v>
      </c>
      <c r="F20116" t="n">
        <v>400149000</v>
      </c>
      <c r="G20116" t="n">
        <v>175882000</v>
      </c>
      <c r="H20116" t="n">
        <v>2.77</v>
      </c>
      <c r="I20116" t="n">
        <v>7</v>
      </c>
      <c r="K20116" t="n">
        <v>-1012913000</v>
      </c>
      <c r="L20116" t="n">
        <v>1214340000</v>
      </c>
      <c r="M20116" t="n">
        <v>1151708000</v>
      </c>
      <c r="N20116" t="n">
        <v>-985735000</v>
      </c>
      <c r="U20116">
        <f>(L20116-K20116)/(2*D20116*0.01)</f>
      </c>
      <c r="V20116">
        <f>(L20116+K20116)/(D20116*0.0001)</f>
      </c>
    </row>
    <row r="20117">
      <c r="A20117" t="n">
        <v>2020</v>
      </c>
      <c r="B20117" t="inlineStr">
        <is>
          <t>01160363</t>
        </is>
      </c>
      <c r="C20117" t="inlineStr">
        <is>
          <t>에코프로비엠</t>
        </is>
      </c>
      <c r="D20117" t="n">
        <v>20291084000</v>
      </c>
      <c r="E20117" t="n">
        <v>5301512000</v>
      </c>
      <c r="F20117" t="n">
        <v>509698000</v>
      </c>
      <c r="G20117" t="n">
        <v>293652000</v>
      </c>
      <c r="H20117" t="n">
        <v>2.52</v>
      </c>
      <c r="I20117" t="n">
        <v>3</v>
      </c>
      <c r="J20117" t="n">
        <v>11</v>
      </c>
      <c r="K20117" t="n">
        <v>-1820158000</v>
      </c>
      <c r="L20117" t="n">
        <v>2166902000</v>
      </c>
      <c r="M20117" t="n">
        <v>2135705000</v>
      </c>
      <c r="N20117" t="n">
        <v>-1830368000</v>
      </c>
      <c r="U20117">
        <f>(L20117-K20117)/(2*D20117*0.01)</f>
      </c>
      <c r="V20117">
        <f>(L20117+K20117)/(D20117*0.0001)</f>
      </c>
    </row>
    <row r="20118">
      <c r="A20118" t="n">
        <v>2022</v>
      </c>
      <c r="B20118" t="inlineStr">
        <is>
          <t>01160363</t>
        </is>
      </c>
      <c r="C20118" t="inlineStr">
        <is>
          <t>에코프로비엠</t>
        </is>
      </c>
      <c r="D20118" t="n">
        <v>34704433000</v>
      </c>
      <c r="E20118" t="n">
        <v>10233292000</v>
      </c>
      <c r="F20118" t="n">
        <v>2195599000</v>
      </c>
      <c r="G20118" t="n">
        <v>917872000</v>
      </c>
      <c r="H20118" t="n">
        <v>5.41</v>
      </c>
      <c r="I20118" t="n">
        <v>4.8</v>
      </c>
      <c r="J20118" t="n">
        <v>14.59</v>
      </c>
      <c r="K20118" t="n">
        <v>-4347492000</v>
      </c>
      <c r="L20118" t="n">
        <v>5324054000</v>
      </c>
      <c r="M20118" t="n">
        <v>5306946000</v>
      </c>
      <c r="N20118" t="n">
        <v>-4411613000</v>
      </c>
      <c r="U20118">
        <f>(L20118-K20118)/(2*D20118*0.01)</f>
      </c>
      <c r="V20118">
        <f>(L20118+K20118)/(D20118*0.0001)</f>
      </c>
    </row>
    <row r="20119">
      <c r="A20119" t="n">
        <v>2023</v>
      </c>
      <c r="B20119" t="inlineStr">
        <is>
          <t>01160363</t>
        </is>
      </c>
      <c r="C20119" t="inlineStr">
        <is>
          <t>에코프로비엠</t>
        </is>
      </c>
      <c r="D20119" t="n">
        <v>51470349000</v>
      </c>
      <c r="E20119" t="n">
        <v>11565015000</v>
      </c>
      <c r="F20119" t="n">
        <v>2074036000</v>
      </c>
      <c r="G20119" t="n">
        <v>1827496000</v>
      </c>
      <c r="H20119" t="n">
        <v>4.26</v>
      </c>
      <c r="I20119" t="n">
        <v>5.2</v>
      </c>
      <c r="J20119" t="n">
        <v>8.324999999999999</v>
      </c>
      <c r="K20119" t="n">
        <v>-6293790000</v>
      </c>
      <c r="L20119" t="n">
        <v>7701870000</v>
      </c>
      <c r="M20119" t="n">
        <v>7591440000</v>
      </c>
      <c r="N20119" t="n">
        <v>-6328121000</v>
      </c>
      <c r="O20119">
        <f>D20118</f>
      </c>
      <c r="P20119">
        <f>(E20119-F20119+G20119)/O20119*100</f>
      </c>
      <c r="Q20119">
        <f>H20118</f>
      </c>
      <c r="R20119">
        <f>I20118</f>
      </c>
      <c r="S20119">
        <f>H20119-H20118</f>
      </c>
      <c r="T20119">
        <f>I20119-I20118</f>
      </c>
      <c r="U20119">
        <f>(L20119-K20119)/(2*D20119*0.01)</f>
      </c>
      <c r="V20119">
        <f>(L20119+K20119)/(D20119*0.0001)</f>
      </c>
    </row>
    <row r="20120">
      <c r="A20120" t="n">
        <v>2024</v>
      </c>
      <c r="B20120" t="inlineStr">
        <is>
          <t>01160363</t>
        </is>
      </c>
      <c r="C20120" t="inlineStr">
        <is>
          <t>에코프로비엠</t>
        </is>
      </c>
      <c r="D20120" t="n">
        <v>71305128000</v>
      </c>
      <c r="E20120" t="n">
        <v>14930006000</v>
      </c>
      <c r="F20120" t="n">
        <v>2647369000</v>
      </c>
      <c r="G20120" t="n">
        <v>2615005000</v>
      </c>
      <c r="H20120" t="n">
        <v>4.285</v>
      </c>
      <c r="I20120" t="n">
        <v>5.2</v>
      </c>
      <c r="J20120" t="n">
        <v>15.235</v>
      </c>
      <c r="K20120" t="n">
        <v>-9156786000</v>
      </c>
      <c r="L20120" t="n">
        <v>11257927000</v>
      </c>
      <c r="M20120" t="n">
        <v>11041378000</v>
      </c>
      <c r="N20120" t="n">
        <v>-9169568000</v>
      </c>
      <c r="O20120">
        <f>D20119</f>
      </c>
      <c r="P20120">
        <f>(E20120-F20120+G20120)/O20120*100</f>
      </c>
      <c r="Q20120">
        <f>H20119</f>
      </c>
      <c r="R20120">
        <f>I20119</f>
      </c>
      <c r="S20120">
        <f>H20120-H20119</f>
      </c>
      <c r="T20120">
        <f>I20120-I20119</f>
      </c>
      <c r="U20120">
        <f>(L20120-K20120)/(2*D20120*0.01)</f>
      </c>
      <c r="V20120">
        <f>(L20120+K20120)/(D20120*0.0001)</f>
      </c>
    </row>
    <row r="20121">
      <c r="A20121" t="n">
        <v>2025</v>
      </c>
      <c r="B20121" t="inlineStr">
        <is>
          <t>01160363</t>
        </is>
      </c>
      <c r="C20121" t="inlineStr">
        <is>
          <t>에코프로비엠</t>
        </is>
      </c>
      <c r="D20121" t="n">
        <v>83145662000</v>
      </c>
      <c r="E20121" t="n">
        <v>15980122000</v>
      </c>
      <c r="F20121" t="n">
        <v>3277737000</v>
      </c>
      <c r="G20121" t="n">
        <v>2976917000</v>
      </c>
      <c r="H20121" t="n">
        <v>4.75</v>
      </c>
      <c r="I20121" t="n">
        <v>5.2</v>
      </c>
      <c r="J20121" t="n">
        <v>14.96</v>
      </c>
      <c r="K20121" t="n">
        <v>-10406077000</v>
      </c>
      <c r="L20121" t="n">
        <v>12717365000</v>
      </c>
      <c r="M20121" t="n">
        <v>12629337000</v>
      </c>
      <c r="N20121" t="n">
        <v>-10531486000</v>
      </c>
      <c r="O20121">
        <f>D20120</f>
      </c>
      <c r="P20121">
        <f>(E20121-F20121+G20121)/O20121*100</f>
      </c>
      <c r="Q20121">
        <f>H20120</f>
      </c>
      <c r="R20121">
        <f>I20120</f>
      </c>
      <c r="S20121">
        <f>H20121-H20120</f>
      </c>
      <c r="T20121">
        <f>I20121-I20120</f>
      </c>
      <c r="U20121">
        <f>(L20121-K20121)/(2*D20121*0.01)</f>
      </c>
      <c r="V20121">
        <f>(L20121+K20121)/(D20121*0.0001)</f>
      </c>
    </row>
    <row r="20122">
      <c r="A20122" t="n">
        <v>2016</v>
      </c>
      <c r="B20122" t="inlineStr">
        <is>
          <t>01161292</t>
        </is>
      </c>
      <c r="C20122" t="inlineStr">
        <is>
          <t>라이트팜텍</t>
        </is>
      </c>
      <c r="D20122" t="n">
        <v>538713000</v>
      </c>
    </row>
    <row r="20123">
      <c r="A20123" t="n">
        <v>2024</v>
      </c>
      <c r="B20123" t="inlineStr">
        <is>
          <t>01161432</t>
        </is>
      </c>
      <c r="C20123" t="inlineStr">
        <is>
          <t>레이저옵텍</t>
        </is>
      </c>
      <c r="D20123" t="n">
        <v>80907000</v>
      </c>
      <c r="E20123" t="n">
        <v>16495000</v>
      </c>
      <c r="F20123" t="n">
        <v>4500000</v>
      </c>
      <c r="G20123" t="n">
        <v>1926000</v>
      </c>
    </row>
    <row r="20124">
      <c r="A20124" t="n">
        <v>2021</v>
      </c>
      <c r="B20124" t="inlineStr">
        <is>
          <t>01162732</t>
        </is>
      </c>
      <c r="C20124" t="inlineStr">
        <is>
          <t>프로톡스</t>
        </is>
      </c>
      <c r="D20124" t="n">
        <v>572699000</v>
      </c>
      <c r="E20124" t="n">
        <v>346793000</v>
      </c>
      <c r="F20124" t="n">
        <v>158675000</v>
      </c>
      <c r="G20124" t="n">
        <v>8269000</v>
      </c>
      <c r="H20124" t="n">
        <v>3.06</v>
      </c>
      <c r="I20124" t="n">
        <v>5</v>
      </c>
      <c r="J20124" t="n">
        <v>12.02</v>
      </c>
      <c r="K20124" t="n">
        <v>-47830000</v>
      </c>
      <c r="L20124" t="n">
        <v>57461000</v>
      </c>
      <c r="M20124" t="n">
        <v>55784000</v>
      </c>
      <c r="N20124" t="n">
        <v>-47464000</v>
      </c>
      <c r="U20124">
        <f>(L20124-K20124)/(2*D20124*0.01)</f>
      </c>
      <c r="V20124">
        <f>(L20124+K20124)/(D20124*0.0001)</f>
      </c>
    </row>
    <row r="20125">
      <c r="A20125" t="n">
        <v>2022</v>
      </c>
      <c r="B20125" t="inlineStr">
        <is>
          <t>01162732</t>
        </is>
      </c>
      <c r="C20125" t="inlineStr">
        <is>
          <t>프로톡스</t>
        </is>
      </c>
      <c r="D20125" t="n">
        <v>711233000</v>
      </c>
      <c r="E20125" t="n">
        <v>386617000</v>
      </c>
      <c r="F20125" t="n">
        <v>69087000</v>
      </c>
      <c r="G20125" t="n">
        <v>12971000</v>
      </c>
      <c r="H20125" t="n">
        <v>5.37</v>
      </c>
      <c r="I20125" t="n">
        <v>5</v>
      </c>
      <c r="J20125" t="n">
        <v>10.44</v>
      </c>
      <c r="K20125" t="n">
        <v>-47565000</v>
      </c>
      <c r="L20125" t="n">
        <v>57461000</v>
      </c>
      <c r="M20125" t="n">
        <v>55993000</v>
      </c>
      <c r="N20125" t="n">
        <v>-47464000</v>
      </c>
      <c r="O20125">
        <f>D20124</f>
      </c>
      <c r="P20125">
        <f>(E20125-F20125+G20125)/O20125*100</f>
      </c>
      <c r="Q20125">
        <f>H20124</f>
      </c>
      <c r="R20125">
        <f>I20124</f>
      </c>
      <c r="S20125">
        <f>H20125-H20124</f>
      </c>
      <c r="T20125">
        <f>I20125-I20124</f>
      </c>
      <c r="U20125">
        <f>(L20125-K20125)/(2*D20125*0.01)</f>
      </c>
      <c r="V20125">
        <f>(L20125+K20125)/(D20125*0.0001)</f>
      </c>
    </row>
    <row r="20126">
      <c r="A20126" t="n">
        <v>2023</v>
      </c>
      <c r="B20126" t="inlineStr">
        <is>
          <t>01162732</t>
        </is>
      </c>
      <c r="C20126" t="inlineStr">
        <is>
          <t>프로톡스</t>
        </is>
      </c>
      <c r="D20126" t="n">
        <v>1161704000</v>
      </c>
      <c r="E20126" t="n">
        <v>352154000</v>
      </c>
      <c r="F20126" t="n">
        <v>90075000</v>
      </c>
      <c r="G20126" t="n">
        <v>26108000</v>
      </c>
      <c r="H20126" t="n">
        <v>4.64</v>
      </c>
      <c r="I20126" t="n">
        <v>5</v>
      </c>
      <c r="J20126" t="n">
        <v>10.77</v>
      </c>
      <c r="K20126" t="n">
        <v>-83636000</v>
      </c>
      <c r="L20126" t="n">
        <v>99101000</v>
      </c>
      <c r="M20126" t="n">
        <v>97839000</v>
      </c>
      <c r="N20126" t="n">
        <v>-84164000</v>
      </c>
      <c r="O20126">
        <f>D20125</f>
      </c>
      <c r="P20126">
        <f>(E20126-F20126+G20126)/O20126*100</f>
      </c>
      <c r="Q20126">
        <f>H20125</f>
      </c>
      <c r="R20126">
        <f>I20125</f>
      </c>
      <c r="S20126">
        <f>H20126-H20125</f>
      </c>
      <c r="T20126">
        <f>I20126-I20125</f>
      </c>
      <c r="U20126">
        <f>(L20126-K20126)/(2*D20126*0.01)</f>
      </c>
      <c r="V20126">
        <f>(L20126+K20126)/(D20126*0.0001)</f>
      </c>
    </row>
    <row r="20127">
      <c r="A20127" t="n">
        <v>2024</v>
      </c>
      <c r="B20127" t="inlineStr">
        <is>
          <t>01162732</t>
        </is>
      </c>
      <c r="C20127" t="inlineStr">
        <is>
          <t>프로톡스</t>
        </is>
      </c>
      <c r="D20127" t="n">
        <v>1708245000</v>
      </c>
      <c r="E20127" t="n">
        <v>473337000</v>
      </c>
      <c r="F20127" t="n">
        <v>77042000</v>
      </c>
      <c r="G20127" t="n">
        <v>42757000</v>
      </c>
      <c r="H20127" t="n">
        <v>4.09</v>
      </c>
      <c r="I20127" t="n">
        <v>5</v>
      </c>
      <c r="J20127" t="n">
        <v>10.42</v>
      </c>
      <c r="K20127" t="n">
        <v>-124320000</v>
      </c>
      <c r="L20127" t="n">
        <v>147034000</v>
      </c>
      <c r="M20127" t="n">
        <v>144350000</v>
      </c>
      <c r="N20127" t="n">
        <v>-124503000</v>
      </c>
      <c r="O20127">
        <f>D20126</f>
      </c>
      <c r="P20127">
        <f>(E20127-F20127+G20127)/O20127*100</f>
      </c>
      <c r="Q20127">
        <f>H20126</f>
      </c>
      <c r="R20127">
        <f>I20126</f>
      </c>
      <c r="S20127">
        <f>H20127-H20126</f>
      </c>
      <c r="T20127">
        <f>I20127-I20126</f>
      </c>
      <c r="U20127">
        <f>(L20127-K20127)/(2*D20127*0.01)</f>
      </c>
      <c r="V20127">
        <f>(L20127+K20127)/(D20127*0.0001)</f>
      </c>
    </row>
    <row r="20128">
      <c r="A20128" t="n">
        <v>2016</v>
      </c>
      <c r="B20128" t="inlineStr">
        <is>
          <t>01165155</t>
        </is>
      </c>
      <c r="C20128" t="inlineStr">
        <is>
          <t>모비스</t>
        </is>
      </c>
      <c r="D20128" t="n">
        <v>490886175</v>
      </c>
      <c r="E20128" t="n">
        <v>154113201</v>
      </c>
      <c r="F20128" t="n">
        <v>29161573</v>
      </c>
      <c r="G20128" t="n">
        <v>10395218</v>
      </c>
      <c r="H20128" t="n">
        <v>2.95</v>
      </c>
      <c r="I20128" t="n">
        <v>4</v>
      </c>
      <c r="J20128" t="n">
        <v>8.91</v>
      </c>
      <c r="K20128" t="n">
        <v>-27320564</v>
      </c>
      <c r="L20128" t="n">
        <v>23986984</v>
      </c>
      <c r="M20128" t="n">
        <v>23110991</v>
      </c>
      <c r="N20128" t="n">
        <v>-26733374</v>
      </c>
      <c r="U20128">
        <f>(L20128-K20128)/(2*D20128*0.01)</f>
      </c>
    </row>
    <row r="20129">
      <c r="A20129" t="n">
        <v>2017</v>
      </c>
      <c r="B20129" t="inlineStr">
        <is>
          <t>01165155</t>
        </is>
      </c>
      <c r="C20129" t="inlineStr">
        <is>
          <t>모비스</t>
        </is>
      </c>
      <c r="D20129" t="n">
        <v>585654068</v>
      </c>
      <c r="E20129" t="n">
        <v>291316208</v>
      </c>
      <c r="F20129" t="n">
        <v>209416066</v>
      </c>
      <c r="G20129" t="n">
        <v>14125308</v>
      </c>
      <c r="O20129">
        <f>D20128</f>
      </c>
      <c r="P20129">
        <f>(E20129-F20129+G20129)/O20129*100</f>
      </c>
    </row>
    <row r="20130">
      <c r="A20130" t="n">
        <v>2020</v>
      </c>
      <c r="B20130" t="inlineStr">
        <is>
          <t>01165155</t>
        </is>
      </c>
      <c r="C20130" t="inlineStr">
        <is>
          <t>모비스</t>
        </is>
      </c>
      <c r="D20130" t="n">
        <v>3191966875</v>
      </c>
      <c r="E20130" t="n">
        <v>761388396</v>
      </c>
      <c r="F20130" t="n">
        <v>327963561</v>
      </c>
      <c r="G20130" t="n">
        <v>68602860</v>
      </c>
      <c r="H20130" t="n">
        <v>2.47</v>
      </c>
      <c r="I20130" t="n">
        <v>4.41</v>
      </c>
      <c r="J20130" t="n">
        <v>10.9</v>
      </c>
      <c r="K20130" t="n">
        <v>-198630000</v>
      </c>
      <c r="L20130" t="n">
        <v>233073422</v>
      </c>
      <c r="M20130" t="n">
        <v>235370000</v>
      </c>
      <c r="N20130" t="n">
        <v>-207577847</v>
      </c>
      <c r="U20130">
        <f>(L20130-K20130)/(2*D20130*0.01)</f>
      </c>
      <c r="V20130">
        <f>(L20130+K20130)/(D20130*0.0001)</f>
      </c>
    </row>
    <row r="20131">
      <c r="A20131" t="n">
        <v>2021</v>
      </c>
      <c r="B20131" t="inlineStr">
        <is>
          <t>01165155</t>
        </is>
      </c>
      <c r="C20131" t="inlineStr">
        <is>
          <t>모비스</t>
        </is>
      </c>
      <c r="D20131" t="n">
        <v>2181618422</v>
      </c>
      <c r="E20131" t="n">
        <v>802128924</v>
      </c>
      <c r="F20131" t="n">
        <v>1623171634</v>
      </c>
      <c r="G20131" t="n">
        <v>78077601</v>
      </c>
      <c r="O20131">
        <f>D20130</f>
      </c>
      <c r="P20131">
        <f>(E20131-F20131+G20131)/O20131*100</f>
      </c>
    </row>
    <row r="20132">
      <c r="A20132" t="n">
        <v>2022</v>
      </c>
      <c r="B20132" t="inlineStr">
        <is>
          <t>01165155</t>
        </is>
      </c>
      <c r="C20132" t="inlineStr">
        <is>
          <t>모비스</t>
        </is>
      </c>
      <c r="D20132" t="n">
        <v>3364272523</v>
      </c>
      <c r="E20132" t="n">
        <v>890842913</v>
      </c>
      <c r="F20132" t="n">
        <v>455104978</v>
      </c>
      <c r="G20132" t="n">
        <v>75762722</v>
      </c>
      <c r="O20132">
        <f>D20131</f>
      </c>
      <c r="P20132">
        <f>(E20132-F20132+G20132)/O20132*100</f>
      </c>
    </row>
    <row r="20133">
      <c r="A20133" t="n">
        <v>2023</v>
      </c>
      <c r="B20133" t="inlineStr">
        <is>
          <t>01165155</t>
        </is>
      </c>
      <c r="C20133" t="inlineStr">
        <is>
          <t>모비스</t>
        </is>
      </c>
      <c r="D20133" t="n">
        <v>4163376212</v>
      </c>
      <c r="E20133" t="n">
        <v>1016366982</v>
      </c>
      <c r="F20133" t="n">
        <v>705973903</v>
      </c>
      <c r="G20133" t="n">
        <v>101800457</v>
      </c>
      <c r="H20133" t="n">
        <v>4.705</v>
      </c>
      <c r="I20133" t="n">
        <v>4.25</v>
      </c>
      <c r="J20133" t="n">
        <v>9.43</v>
      </c>
      <c r="K20133" t="n">
        <v>-154215000</v>
      </c>
      <c r="L20133" t="n">
        <v>179105557</v>
      </c>
      <c r="M20133" t="n">
        <v>180490000</v>
      </c>
      <c r="N20133" t="n">
        <v>-158361336</v>
      </c>
      <c r="O20133">
        <f>D20132</f>
      </c>
      <c r="P20133">
        <f>(E20133-F20133+G20133)/O20133*100</f>
      </c>
      <c r="U20133">
        <f>(L20133-K20133)/(2*D20133*0.01)</f>
      </c>
      <c r="V20133">
        <f>(L20133+K20133)/(D20133*0.0001)</f>
      </c>
    </row>
    <row r="20134">
      <c r="A20134" t="n">
        <v>2024</v>
      </c>
      <c r="B20134" t="inlineStr">
        <is>
          <t>01165155</t>
        </is>
      </c>
      <c r="C20134" t="inlineStr">
        <is>
          <t>모비스</t>
        </is>
      </c>
      <c r="D20134" t="n">
        <v>2116252961</v>
      </c>
      <c r="E20134" t="n">
        <v>437281648</v>
      </c>
      <c r="F20134" t="n">
        <v>266967729</v>
      </c>
      <c r="G20134" t="n">
        <v>49401880</v>
      </c>
      <c r="H20134" t="n">
        <v>4.43</v>
      </c>
      <c r="I20134" t="n">
        <v>4</v>
      </c>
      <c r="J20134" t="n">
        <v>8.42</v>
      </c>
      <c r="K20134" t="n">
        <v>-78302195</v>
      </c>
      <c r="L20134" t="n">
        <v>88883525</v>
      </c>
      <c r="M20134" t="n">
        <v>88883525</v>
      </c>
      <c r="N20134" t="n">
        <v>-78302195</v>
      </c>
      <c r="O20134">
        <f>D20133</f>
      </c>
      <c r="P20134">
        <f>(E20134-F20134+G20134)/O20134*100</f>
      </c>
      <c r="Q20134">
        <f>H20133</f>
      </c>
      <c r="R20134">
        <f>I20133</f>
      </c>
      <c r="S20134">
        <f>H20134-H20133</f>
      </c>
      <c r="T20134">
        <f>I20134-I20133</f>
      </c>
      <c r="U20134">
        <f>(L20134-K20134)/(2*D20134*0.01)</f>
      </c>
      <c r="V20134">
        <f>(L20134+K20134)/(D20134*0.0001)</f>
      </c>
    </row>
    <row r="20135">
      <c r="A20135" t="n">
        <v>2025</v>
      </c>
      <c r="B20135" t="inlineStr">
        <is>
          <t>01165155</t>
        </is>
      </c>
      <c r="C20135" t="inlineStr">
        <is>
          <t>모비스</t>
        </is>
      </c>
      <c r="D20135" t="n">
        <v>2465555734</v>
      </c>
      <c r="E20135" t="n">
        <v>255493663</v>
      </c>
      <c r="F20135" t="n">
        <v>19614416</v>
      </c>
      <c r="G20135" t="n">
        <v>48328788</v>
      </c>
      <c r="H20135" t="n">
        <v>4.75</v>
      </c>
      <c r="I20135" t="n">
        <v>4</v>
      </c>
      <c r="J20135" t="n">
        <v>8</v>
      </c>
      <c r="K20135" t="n">
        <v>-83628690</v>
      </c>
      <c r="L20135" t="n">
        <v>94639554</v>
      </c>
      <c r="M20135" t="n">
        <v>94515472</v>
      </c>
      <c r="N20135" t="n">
        <v>-84988888</v>
      </c>
      <c r="O20135">
        <f>D20134</f>
      </c>
      <c r="P20135">
        <f>(E20135-F20135+G20135)/O20135*100</f>
      </c>
      <c r="Q20135">
        <f>H20134</f>
      </c>
      <c r="R20135">
        <f>I20134</f>
      </c>
      <c r="S20135">
        <f>H20135-H20134</f>
      </c>
      <c r="T20135">
        <f>I20135-I20134</f>
      </c>
      <c r="U20135">
        <f>(L20135-K20135)/(2*D20135*0.01)</f>
      </c>
      <c r="V20135">
        <f>(L20135+K20135)/(D20135*0.0001)</f>
      </c>
    </row>
    <row r="20136">
      <c r="A20136" t="n">
        <v>2017</v>
      </c>
      <c r="B20136" t="inlineStr">
        <is>
          <t>01165739</t>
        </is>
      </c>
      <c r="C20136" t="inlineStr">
        <is>
          <t>잉글우드랩</t>
        </is>
      </c>
      <c r="D20136" t="n">
        <v>942855000</v>
      </c>
      <c r="E20136" t="n">
        <v>268884000</v>
      </c>
      <c r="F20136" t="n">
        <v>57885000</v>
      </c>
      <c r="G20136" t="n">
        <v>11992000</v>
      </c>
      <c r="H20136" t="n">
        <v>3.16</v>
      </c>
      <c r="I20136" t="n">
        <v>4.93</v>
      </c>
      <c r="J20136" t="n">
        <v>7.89</v>
      </c>
      <c r="K20136" t="n">
        <v>-63141000</v>
      </c>
      <c r="L20136" t="n">
        <v>73584000</v>
      </c>
      <c r="M20136" t="n">
        <v>73520000</v>
      </c>
      <c r="N20136" t="n">
        <v>-64076000</v>
      </c>
      <c r="U20136">
        <f>(L20136-K20136)/(2*D20136*0.01)</f>
      </c>
      <c r="V20136">
        <f>(L20136+K20136)/(D20136*0.0001)</f>
      </c>
    </row>
    <row r="20137">
      <c r="A20137" t="n">
        <v>2019</v>
      </c>
      <c r="B20137" t="inlineStr">
        <is>
          <t>01165739</t>
        </is>
      </c>
      <c r="C20137" t="inlineStr">
        <is>
          <t>잉글우드랩</t>
        </is>
      </c>
      <c r="D20137" t="n">
        <v>765874000</v>
      </c>
      <c r="E20137" t="n">
        <v>462488000</v>
      </c>
      <c r="F20137" t="n">
        <v>390119000</v>
      </c>
      <c r="G20137" t="n">
        <v>23166000</v>
      </c>
      <c r="H20137" t="n">
        <v>2.82</v>
      </c>
      <c r="I20137" t="n">
        <v>4.47</v>
      </c>
      <c r="J20137" t="n">
        <v>8.85</v>
      </c>
      <c r="K20137" t="n">
        <v>-57465000</v>
      </c>
      <c r="L20137" t="n">
        <v>67452000</v>
      </c>
      <c r="M20137" t="n">
        <v>66570000</v>
      </c>
      <c r="N20137" t="n">
        <v>-57405000</v>
      </c>
      <c r="U20137">
        <f>(L20137-K20137)/(2*D20137*0.01)</f>
      </c>
      <c r="V20137">
        <f>(L20137+K20137)/(D20137*0.0001)</f>
      </c>
    </row>
    <row r="20138">
      <c r="A20138" t="n">
        <v>2020</v>
      </c>
      <c r="B20138" t="inlineStr">
        <is>
          <t>01165739</t>
        </is>
      </c>
      <c r="C20138" t="inlineStr">
        <is>
          <t>잉글우드랩</t>
        </is>
      </c>
      <c r="D20138" t="n">
        <v>1025286874.2</v>
      </c>
      <c r="E20138" t="n">
        <v>269244886.5</v>
      </c>
      <c r="F20138" t="n">
        <v>138553219.8</v>
      </c>
      <c r="G20138" t="n">
        <v>22892686.2</v>
      </c>
      <c r="H20138" t="n">
        <v>2.82</v>
      </c>
      <c r="I20138" t="n">
        <v>4.3</v>
      </c>
      <c r="J20138" t="n">
        <v>8.459</v>
      </c>
      <c r="K20138" t="n">
        <v>-77831222.39999999</v>
      </c>
      <c r="L20138" t="n">
        <v>91250131</v>
      </c>
      <c r="M20138" t="n">
        <v>90197661.59999999</v>
      </c>
      <c r="N20138" t="n">
        <v>-78987050</v>
      </c>
      <c r="O20138">
        <f>D20137</f>
      </c>
      <c r="P20138">
        <f>(E20138-F20138+G20138)/O20138*100</f>
      </c>
      <c r="Q20138">
        <f>H20137</f>
      </c>
      <c r="R20138">
        <f>I20137</f>
      </c>
      <c r="S20138">
        <f>H20138-H20137</f>
      </c>
      <c r="T20138">
        <f>I20138-I20137</f>
      </c>
      <c r="U20138">
        <f>(L20138-K20138)/(2*D20138*0.01)</f>
      </c>
      <c r="V20138">
        <f>(L20138+K20138)/(D20138*0.0001)</f>
      </c>
    </row>
    <row r="20139">
      <c r="A20139" t="n">
        <v>2021</v>
      </c>
      <c r="B20139" t="inlineStr">
        <is>
          <t>01165739</t>
        </is>
      </c>
      <c r="C20139" t="inlineStr">
        <is>
          <t>잉글우드랩</t>
        </is>
      </c>
      <c r="D20139" t="n">
        <v>981519000</v>
      </c>
      <c r="E20139" t="n">
        <v>290466000</v>
      </c>
      <c r="F20139" t="n">
        <v>127745000</v>
      </c>
      <c r="G20139" t="n">
        <v>28075000</v>
      </c>
      <c r="H20139" t="n">
        <v>3.4</v>
      </c>
      <c r="I20139" t="n">
        <v>4.23</v>
      </c>
      <c r="J20139" t="n">
        <v>8.287000000000001</v>
      </c>
      <c r="K20139" t="n">
        <v>-72677000</v>
      </c>
      <c r="L20139" t="n">
        <v>85412553</v>
      </c>
      <c r="M20139" t="n">
        <v>85323000</v>
      </c>
      <c r="N20139" t="n">
        <v>-73614075</v>
      </c>
      <c r="O20139">
        <f>D20138</f>
      </c>
      <c r="P20139">
        <f>(E20139-F20139+G20139)/O20139*100</f>
      </c>
      <c r="Q20139">
        <f>H20138</f>
      </c>
      <c r="R20139">
        <f>I20138</f>
      </c>
      <c r="S20139">
        <f>H20139-H20138</f>
      </c>
      <c r="T20139">
        <f>I20139-I20138</f>
      </c>
      <c r="U20139">
        <f>(L20139-K20139)/(2*D20139*0.01)</f>
      </c>
      <c r="V20139">
        <f>(L20139+K20139)/(D20139*0.0001)</f>
      </c>
    </row>
    <row r="20140">
      <c r="A20140" t="n">
        <v>2022</v>
      </c>
      <c r="B20140" t="inlineStr">
        <is>
          <t>01165739</t>
        </is>
      </c>
      <c r="C20140" t="inlineStr">
        <is>
          <t>잉글우드랩</t>
        </is>
      </c>
      <c r="D20140" t="n">
        <v>1013895000</v>
      </c>
      <c r="E20140" t="n">
        <v>242531000</v>
      </c>
      <c r="F20140" t="n">
        <v>71945000</v>
      </c>
      <c r="G20140" t="n">
        <v>40128000</v>
      </c>
      <c r="H20140" t="n">
        <v>5.77</v>
      </c>
      <c r="I20140" t="n">
        <v>4.2</v>
      </c>
      <c r="J20140" t="n">
        <v>7.152</v>
      </c>
      <c r="K20140" t="n">
        <v>-60837000</v>
      </c>
      <c r="L20140" t="n">
        <v>70973650</v>
      </c>
      <c r="M20140" t="n">
        <v>71963000</v>
      </c>
      <c r="N20140" t="n">
        <v>-63876285</v>
      </c>
      <c r="O20140">
        <f>D20139</f>
      </c>
      <c r="P20140">
        <f>(E20140-F20140+G20140)/O20140*100</f>
      </c>
      <c r="Q20140">
        <f>H20139</f>
      </c>
      <c r="R20140">
        <f>I20139</f>
      </c>
      <c r="S20140">
        <f>H20140-H20139</f>
      </c>
      <c r="T20140">
        <f>I20140-I20139</f>
      </c>
      <c r="U20140">
        <f>(L20140-K20140)/(2*D20140*0.01)</f>
      </c>
      <c r="V20140">
        <f>(L20140+K20140)/(D20140*0.0001)</f>
      </c>
    </row>
    <row r="20141">
      <c r="A20141" t="n">
        <v>2024</v>
      </c>
      <c r="B20141" t="inlineStr">
        <is>
          <t>01165739</t>
        </is>
      </c>
      <c r="C20141" t="inlineStr">
        <is>
          <t>잉글우드랩</t>
        </is>
      </c>
      <c r="D20141" t="n">
        <v>87524269230</v>
      </c>
      <c r="E20141" t="n">
        <v>17729297500</v>
      </c>
      <c r="F20141" t="n">
        <v>50927651000</v>
      </c>
      <c r="G20141" t="n">
        <v>3527131750</v>
      </c>
      <c r="H20141" t="n">
        <v>4.46</v>
      </c>
      <c r="I20141" t="n">
        <v>5</v>
      </c>
      <c r="J20141" t="n">
        <v>7.78</v>
      </c>
      <c r="K20141" t="n">
        <v>-5352121100</v>
      </c>
      <c r="L20141" t="n">
        <v>6214173356</v>
      </c>
      <c r="M20141" t="n">
        <v>5901484060</v>
      </c>
      <c r="N20141" t="n">
        <v>-5514199717</v>
      </c>
      <c r="U20141">
        <f>(L20141-K20141)/(2*D20141*0.01)</f>
      </c>
      <c r="V20141">
        <f>(L20141+K20141)/(D20141*0.0001)</f>
      </c>
    </row>
    <row r="20142">
      <c r="A20142" t="n">
        <v>2025</v>
      </c>
      <c r="B20142" t="inlineStr">
        <is>
          <t>01165739</t>
        </is>
      </c>
      <c r="C20142" t="inlineStr">
        <is>
          <t>잉글우드랩</t>
        </is>
      </c>
      <c r="D20142" t="n">
        <v>1288642000</v>
      </c>
      <c r="E20142" t="n">
        <v>306821000</v>
      </c>
      <c r="F20142" t="n">
        <v>356972000</v>
      </c>
      <c r="G20142" t="n">
        <v>61060000</v>
      </c>
      <c r="H20142" t="n">
        <v>4.84</v>
      </c>
      <c r="I20142" t="n">
        <v>5</v>
      </c>
      <c r="J20142" t="n">
        <v>7.43</v>
      </c>
      <c r="K20142" t="n">
        <v>-85052000</v>
      </c>
      <c r="L20142" t="n">
        <v>97822000</v>
      </c>
      <c r="M20142" t="n">
        <v>96502000</v>
      </c>
      <c r="N20142" t="n">
        <v>-86282000</v>
      </c>
      <c r="O20142">
        <f>D20141</f>
      </c>
      <c r="P20142">
        <f>(E20142-F20142+G20142)/O20142*100</f>
      </c>
      <c r="Q20142">
        <f>H20141</f>
      </c>
      <c r="R20142">
        <f>I20141</f>
      </c>
      <c r="S20142">
        <f>H20142-H20141</f>
      </c>
      <c r="T20142">
        <f>I20142-I20141</f>
      </c>
      <c r="U20142">
        <f>(L20142-K20142)/(2*D20142*0.01)</f>
      </c>
      <c r="V20142">
        <f>(L20142+K20142)/(D20142*0.0001)</f>
      </c>
    </row>
    <row r="20143">
      <c r="A20143" t="n">
        <v>2019</v>
      </c>
      <c r="B20143" t="inlineStr">
        <is>
          <t>01166109</t>
        </is>
      </c>
      <c r="C20143" t="inlineStr">
        <is>
          <t>예선테크</t>
        </is>
      </c>
      <c r="D20143" t="n">
        <v>3703675000</v>
      </c>
      <c r="E20143" t="n">
        <v>683393000</v>
      </c>
      <c r="F20143" t="n">
        <v>58405000</v>
      </c>
      <c r="G20143" t="n">
        <v>68418000</v>
      </c>
      <c r="H20143" t="n">
        <v>2.97</v>
      </c>
      <c r="I20143" t="n">
        <v>7.96</v>
      </c>
      <c r="J20143" t="n">
        <v>8.9</v>
      </c>
      <c r="K20143" t="n">
        <v>-320224000</v>
      </c>
      <c r="L20143" t="n">
        <v>378402000</v>
      </c>
      <c r="M20143" t="n">
        <v>386808000</v>
      </c>
      <c r="N20143" t="n">
        <v>-332278000</v>
      </c>
      <c r="U20143">
        <f>(L20143-K20143)/(2*D20143*0.01)</f>
      </c>
      <c r="V20143">
        <f>(L20143+K20143)/(D20143*0.0001)</f>
      </c>
    </row>
    <row r="20144">
      <c r="A20144" t="n">
        <v>2020</v>
      </c>
      <c r="B20144" t="inlineStr">
        <is>
          <t>01166109</t>
        </is>
      </c>
      <c r="C20144" t="inlineStr">
        <is>
          <t>예선테크</t>
        </is>
      </c>
      <c r="D20144" t="n">
        <v>4430407000</v>
      </c>
      <c r="E20144" t="n">
        <v>759506000</v>
      </c>
      <c r="F20144" t="n">
        <v>52630000</v>
      </c>
      <c r="G20144" t="n">
        <v>106656000</v>
      </c>
      <c r="H20144" t="n">
        <v>3.14</v>
      </c>
      <c r="I20144" t="n">
        <v>7.08</v>
      </c>
      <c r="J20144" t="n">
        <v>10.6</v>
      </c>
      <c r="K20144" t="n">
        <v>-422047000</v>
      </c>
      <c r="L20144" t="n">
        <v>502852000</v>
      </c>
      <c r="M20144" t="n">
        <v>514804000</v>
      </c>
      <c r="N20144" t="n">
        <v>-438379000</v>
      </c>
      <c r="O20144">
        <f>D20143</f>
      </c>
      <c r="P20144">
        <f>(E20144-F20144+G20144)/O20144*100</f>
      </c>
      <c r="Q20144">
        <f>H20143</f>
      </c>
      <c r="R20144">
        <f>I20143</f>
      </c>
      <c r="S20144">
        <f>H20144-H20143</f>
      </c>
      <c r="T20144">
        <f>I20144-I20143</f>
      </c>
      <c r="U20144">
        <f>(L20144-K20144)/(2*D20144*0.01)</f>
      </c>
      <c r="V20144">
        <f>(L20144+K20144)/(D20144*0.0001)</f>
      </c>
    </row>
    <row r="20145">
      <c r="A20145" t="n">
        <v>2021</v>
      </c>
      <c r="B20145" t="inlineStr">
        <is>
          <t>01166109</t>
        </is>
      </c>
      <c r="C20145" t="inlineStr">
        <is>
          <t>예선테크</t>
        </is>
      </c>
      <c r="D20145" t="n">
        <v>4164159000</v>
      </c>
      <c r="E20145" t="n">
        <v>801444000</v>
      </c>
      <c r="F20145" t="n">
        <v>211917000</v>
      </c>
      <c r="G20145" t="n">
        <v>137276000</v>
      </c>
      <c r="H20145" t="n">
        <v>5.53</v>
      </c>
      <c r="I20145" t="n">
        <v>5.835</v>
      </c>
      <c r="J20145" t="n">
        <v>19.85</v>
      </c>
      <c r="K20145" t="n">
        <v>-338928000</v>
      </c>
      <c r="L20145" t="n">
        <v>400070000</v>
      </c>
      <c r="M20145" t="n">
        <v>411324000</v>
      </c>
      <c r="N20145" t="n">
        <v>-353399000</v>
      </c>
      <c r="O20145">
        <f>D20144</f>
      </c>
      <c r="P20145">
        <f>(E20145-F20145+G20145)/O20145*100</f>
      </c>
      <c r="Q20145">
        <f>H20144</f>
      </c>
      <c r="R20145">
        <f>I20144</f>
      </c>
      <c r="S20145">
        <f>H20145-H20144</f>
      </c>
      <c r="T20145">
        <f>I20145-I20144</f>
      </c>
      <c r="U20145">
        <f>(L20145-K20145)/(2*D20145*0.01)</f>
      </c>
      <c r="V20145">
        <f>(L20145+K20145)/(D20145*0.0001)</f>
      </c>
    </row>
    <row r="20146">
      <c r="A20146" t="n">
        <v>2022</v>
      </c>
      <c r="B20146" t="inlineStr">
        <is>
          <t>01166109</t>
        </is>
      </c>
      <c r="C20146" t="inlineStr">
        <is>
          <t>예선테크</t>
        </is>
      </c>
      <c r="D20146" t="n">
        <v>3672272000</v>
      </c>
      <c r="E20146" t="n">
        <v>713937000</v>
      </c>
      <c r="F20146" t="n">
        <v>642516000</v>
      </c>
      <c r="G20146" t="n">
        <v>145417000</v>
      </c>
      <c r="H20146" t="n">
        <v>5.625</v>
      </c>
      <c r="I20146" t="n">
        <v>5.42</v>
      </c>
      <c r="J20146" t="n">
        <v>11.3</v>
      </c>
      <c r="K20146" t="n">
        <v>-185392000</v>
      </c>
      <c r="L20146" t="n">
        <v>210728000</v>
      </c>
      <c r="M20146" t="n">
        <v>221407000</v>
      </c>
      <c r="N20146" t="n">
        <v>-197220000</v>
      </c>
      <c r="O20146">
        <f>D20145</f>
      </c>
      <c r="P20146">
        <f>(E20146-F20146+G20146)/O20146*100</f>
      </c>
      <c r="Q20146">
        <f>H20145</f>
      </c>
      <c r="R20146">
        <f>I20145</f>
      </c>
      <c r="S20146">
        <f>H20146-H20145</f>
      </c>
      <c r="T20146">
        <f>I20146-I20145</f>
      </c>
      <c r="U20146">
        <f>(L20146-K20146)/(2*D20146*0.01)</f>
      </c>
      <c r="V20146">
        <f>(L20146+K20146)/(D20146*0.0001)</f>
      </c>
    </row>
    <row r="20147">
      <c r="A20147" t="n">
        <v>2023</v>
      </c>
      <c r="B20147" t="inlineStr">
        <is>
          <t>01166109</t>
        </is>
      </c>
      <c r="C20147" t="inlineStr">
        <is>
          <t>예선테크</t>
        </is>
      </c>
      <c r="D20147" t="n">
        <v>3779943000</v>
      </c>
      <c r="E20147" t="n">
        <v>588810000</v>
      </c>
      <c r="F20147" t="n">
        <v>627038000</v>
      </c>
      <c r="G20147" t="n">
        <v>156874000</v>
      </c>
      <c r="H20147" t="n">
        <v>5.465</v>
      </c>
      <c r="I20147" t="n">
        <v>5.07</v>
      </c>
      <c r="J20147" t="n">
        <v>3.2</v>
      </c>
      <c r="K20147" t="n">
        <v>-142549000</v>
      </c>
      <c r="L20147" t="n">
        <v>158086000</v>
      </c>
      <c r="M20147" t="n">
        <v>157924000</v>
      </c>
      <c r="N20147" t="n">
        <v>-144993000</v>
      </c>
      <c r="O20147">
        <f>D20146</f>
      </c>
      <c r="P20147">
        <f>(E20147-F20147+G20147)/O20147*100</f>
      </c>
      <c r="Q20147">
        <f>H20146</f>
      </c>
      <c r="R20147">
        <f>I20146</f>
      </c>
      <c r="S20147">
        <f>H20147-H20146</f>
      </c>
      <c r="T20147">
        <f>I20147-I20146</f>
      </c>
      <c r="U20147">
        <f>(L20147-K20147)/(2*D20147*0.01)</f>
      </c>
      <c r="V20147">
        <f>(L20147+K20147)/(D20147*0.0001)</f>
      </c>
    </row>
    <row r="20148">
      <c r="A20148" t="n">
        <v>2024</v>
      </c>
      <c r="B20148" t="inlineStr">
        <is>
          <t>01166109</t>
        </is>
      </c>
      <c r="C20148" t="inlineStr">
        <is>
          <t>예선테크</t>
        </is>
      </c>
      <c r="D20148" t="n">
        <v>3362895000</v>
      </c>
      <c r="E20148" t="n">
        <v>547115000</v>
      </c>
      <c r="F20148" t="n">
        <v>789687000</v>
      </c>
      <c r="G20148" t="n">
        <v>125280000</v>
      </c>
      <c r="H20148" t="n">
        <v>5.535</v>
      </c>
      <c r="I20148" t="n">
        <v>3.89</v>
      </c>
      <c r="J20148" t="n">
        <v>3.9</v>
      </c>
      <c r="K20148" t="n">
        <v>-148354000</v>
      </c>
      <c r="L20148" t="n">
        <v>167535000</v>
      </c>
      <c r="M20148" t="n">
        <v>169771000</v>
      </c>
      <c r="N20148" t="n">
        <v>-152856000</v>
      </c>
      <c r="O20148">
        <f>D20147</f>
      </c>
      <c r="P20148">
        <f>(E20148-F20148+G20148)/O20148*100</f>
      </c>
      <c r="Q20148">
        <f>H20147</f>
      </c>
      <c r="R20148">
        <f>I20147</f>
      </c>
      <c r="S20148">
        <f>H20148-H20147</f>
      </c>
      <c r="T20148">
        <f>I20148-I20147</f>
      </c>
      <c r="U20148">
        <f>(L20148-K20148)/(2*D20148*0.01)</f>
      </c>
      <c r="V20148">
        <f>(L20148+K20148)/(D20148*0.0001)</f>
      </c>
    </row>
    <row r="20149">
      <c r="A20149" t="n">
        <v>2025</v>
      </c>
      <c r="B20149" t="inlineStr">
        <is>
          <t>01166109</t>
        </is>
      </c>
      <c r="C20149" t="inlineStr">
        <is>
          <t>예선테크</t>
        </is>
      </c>
      <c r="D20149" t="n">
        <v>3252112000</v>
      </c>
      <c r="E20149" t="n">
        <v>518008000</v>
      </c>
      <c r="F20149" t="n">
        <v>614734000</v>
      </c>
      <c r="G20149" t="n">
        <v>98916000</v>
      </c>
      <c r="H20149" t="n">
        <v>5.565</v>
      </c>
      <c r="I20149" t="n">
        <v>3.38</v>
      </c>
      <c r="J20149" t="n">
        <v>3.4</v>
      </c>
      <c r="K20149" t="n">
        <v>-117655000</v>
      </c>
      <c r="L20149" t="n">
        <v>155587000</v>
      </c>
      <c r="M20149" t="n">
        <v>166421000</v>
      </c>
      <c r="N20149" t="n">
        <v>-123110000</v>
      </c>
      <c r="O20149">
        <f>D20148</f>
      </c>
      <c r="P20149">
        <f>(E20149-F20149+G20149)/O20149*100</f>
      </c>
      <c r="Q20149">
        <f>H20148</f>
      </c>
      <c r="R20149">
        <f>I20148</f>
      </c>
      <c r="S20149">
        <f>H20149-H20148</f>
      </c>
      <c r="T20149">
        <f>I20149-I20148</f>
      </c>
      <c r="U20149">
        <f>(L20149-K20149)/(2*D20149*0.01)</f>
      </c>
      <c r="V20149">
        <f>(L20149+K20149)/(D20149*0.0001)</f>
      </c>
    </row>
    <row r="20150">
      <c r="A20150" t="n">
        <v>2016</v>
      </c>
      <c r="B20150" t="inlineStr">
        <is>
          <t>01167056</t>
        </is>
      </c>
      <c r="C20150" t="inlineStr">
        <is>
          <t>샘표식품</t>
        </is>
      </c>
      <c r="D20150" t="n">
        <v>10261064000</v>
      </c>
      <c r="E20150" t="n">
        <v>366747000</v>
      </c>
      <c r="F20150" t="n">
        <v>345294000</v>
      </c>
      <c r="G20150" t="n">
        <v>126480000</v>
      </c>
      <c r="H20150" t="n">
        <v>2.9</v>
      </c>
      <c r="I20150" t="n">
        <v>5</v>
      </c>
      <c r="J20150" t="n">
        <v>3.86</v>
      </c>
      <c r="K20150" t="n">
        <v>-377369000</v>
      </c>
      <c r="L20150" t="n">
        <v>415540000</v>
      </c>
      <c r="M20150" t="n">
        <v>402787000</v>
      </c>
      <c r="N20150" t="n">
        <v>-373558000</v>
      </c>
      <c r="U20150">
        <f>(L20150-K20150)/(2*D20150*0.01)</f>
      </c>
      <c r="V20150">
        <f>(L20150+K20150)/(D20150*0.0001)</f>
      </c>
    </row>
    <row r="20151">
      <c r="A20151" t="n">
        <v>2017</v>
      </c>
      <c r="B20151" t="inlineStr">
        <is>
          <t>01167056</t>
        </is>
      </c>
      <c r="C20151" t="inlineStr">
        <is>
          <t>샘표식품</t>
        </is>
      </c>
      <c r="D20151" t="n">
        <v>10514016000</v>
      </c>
      <c r="E20151" t="n">
        <v>708020000</v>
      </c>
      <c r="F20151" t="n">
        <v>325884000</v>
      </c>
      <c r="G20151" t="n">
        <v>274183000</v>
      </c>
      <c r="H20151" t="n">
        <v>3.3</v>
      </c>
      <c r="I20151" t="n">
        <v>5</v>
      </c>
      <c r="J20151" t="n">
        <v>3.45</v>
      </c>
      <c r="K20151" t="n">
        <v>-345640000</v>
      </c>
      <c r="L20151" t="n">
        <v>379934000</v>
      </c>
      <c r="M20151" t="n">
        <v>369785000</v>
      </c>
      <c r="N20151" t="n">
        <v>-343417000</v>
      </c>
      <c r="O20151">
        <f>D20150</f>
      </c>
      <c r="P20151">
        <f>(E20151-F20151+G20151)/O20151*100</f>
      </c>
      <c r="Q20151">
        <f>H20150</f>
      </c>
      <c r="R20151">
        <f>I20150</f>
      </c>
      <c r="S20151">
        <f>H20151-H20150</f>
      </c>
      <c r="T20151">
        <f>I20151-I20150</f>
      </c>
      <c r="U20151">
        <f>(L20151-K20151)/(2*D20151*0.01)</f>
      </c>
      <c r="V20151">
        <f>(L20151+K20151)/(D20151*0.0001)</f>
      </c>
    </row>
    <row r="20152">
      <c r="A20152" t="n">
        <v>2018</v>
      </c>
      <c r="B20152" t="inlineStr">
        <is>
          <t>01167056</t>
        </is>
      </c>
      <c r="C20152" t="inlineStr">
        <is>
          <t>샘표식품</t>
        </is>
      </c>
      <c r="D20152" t="n">
        <v>11140146000</v>
      </c>
      <c r="E20152" t="n">
        <v>625312000</v>
      </c>
      <c r="F20152" t="n">
        <v>438361000</v>
      </c>
      <c r="G20152" t="n">
        <v>320004000</v>
      </c>
      <c r="H20152" t="n">
        <v>2.3</v>
      </c>
      <c r="I20152" t="n">
        <v>5</v>
      </c>
      <c r="J20152" t="n">
        <v>3.41</v>
      </c>
      <c r="K20152" t="n">
        <v>-360321000</v>
      </c>
      <c r="L20152" t="n">
        <v>400327000</v>
      </c>
      <c r="M20152" t="n">
        <v>385601000</v>
      </c>
      <c r="N20152" t="n">
        <v>-354719000</v>
      </c>
      <c r="O20152">
        <f>D20151</f>
      </c>
      <c r="P20152">
        <f>(E20152-F20152+G20152)/O20152*100</f>
      </c>
      <c r="Q20152">
        <f>H20151</f>
      </c>
      <c r="R20152">
        <f>I20151</f>
      </c>
      <c r="S20152">
        <f>H20152-H20151</f>
      </c>
      <c r="T20152">
        <f>I20152-I20151</f>
      </c>
      <c r="U20152">
        <f>(L20152-K20152)/(2*D20152*0.01)</f>
      </c>
      <c r="V20152">
        <f>(L20152+K20152)/(D20152*0.0001)</f>
      </c>
    </row>
    <row r="20153">
      <c r="A20153" t="n">
        <v>2019</v>
      </c>
      <c r="B20153" t="inlineStr">
        <is>
          <t>01167056</t>
        </is>
      </c>
      <c r="C20153" t="inlineStr">
        <is>
          <t>샘표식품</t>
        </is>
      </c>
      <c r="D20153" t="n">
        <v>11448012000</v>
      </c>
      <c r="E20153" t="n">
        <v>660996000</v>
      </c>
      <c r="F20153" t="n">
        <v>249413000</v>
      </c>
      <c r="G20153" t="n">
        <v>237565000</v>
      </c>
      <c r="H20153" t="n">
        <v>3.16</v>
      </c>
      <c r="I20153" t="n">
        <v>5</v>
      </c>
      <c r="J20153" t="n">
        <v>7.98</v>
      </c>
      <c r="K20153" t="n">
        <v>-305523000</v>
      </c>
      <c r="L20153" t="n">
        <v>354278000</v>
      </c>
      <c r="M20153" t="n">
        <v>344490000</v>
      </c>
      <c r="N20153" t="n">
        <v>-303470000</v>
      </c>
      <c r="O20153">
        <f>D20152</f>
      </c>
      <c r="P20153">
        <f>(E20153-F20153+G20153)/O20153*100</f>
      </c>
      <c r="Q20153">
        <f>H20152</f>
      </c>
      <c r="R20153">
        <f>I20152</f>
      </c>
      <c r="S20153">
        <f>H20153-H20152</f>
      </c>
      <c r="T20153">
        <f>I20153-I20152</f>
      </c>
      <c r="U20153">
        <f>(L20153-K20153)/(2*D20153*0.01)</f>
      </c>
      <c r="V20153">
        <f>(L20153+K20153)/(D20153*0.0001)</f>
      </c>
    </row>
    <row r="20154">
      <c r="A20154" t="n">
        <v>2020</v>
      </c>
      <c r="B20154" t="inlineStr">
        <is>
          <t>01167056</t>
        </is>
      </c>
      <c r="C20154" t="inlineStr">
        <is>
          <t>샘표식품</t>
        </is>
      </c>
      <c r="D20154" t="n">
        <v>11861093000</v>
      </c>
      <c r="E20154" t="n">
        <v>719521000</v>
      </c>
      <c r="F20154" t="n">
        <v>223030000</v>
      </c>
      <c r="G20154" t="n">
        <v>121271000</v>
      </c>
      <c r="H20154" t="n">
        <v>3.25</v>
      </c>
      <c r="I20154" t="n">
        <v>3.2</v>
      </c>
      <c r="J20154" t="n">
        <v>8.119999999999999</v>
      </c>
      <c r="K20154" t="n">
        <v>-325192000</v>
      </c>
      <c r="L20154" t="n">
        <v>371686000</v>
      </c>
      <c r="M20154" t="n">
        <v>368402000</v>
      </c>
      <c r="N20154" t="n">
        <v>-328561000</v>
      </c>
      <c r="O20154">
        <f>D20153</f>
      </c>
      <c r="P20154">
        <f>(E20154-F20154+G20154)/O20154*100</f>
      </c>
      <c r="Q20154">
        <f>H20153</f>
      </c>
      <c r="R20154">
        <f>I20153</f>
      </c>
      <c r="S20154">
        <f>H20154-H20153</f>
      </c>
      <c r="T20154">
        <f>I20154-I20153</f>
      </c>
      <c r="U20154">
        <f>(L20154-K20154)/(2*D20154*0.01)</f>
      </c>
      <c r="V20154">
        <f>(L20154+K20154)/(D20154*0.0001)</f>
      </c>
    </row>
    <row r="20155">
      <c r="A20155" t="n">
        <v>2021</v>
      </c>
      <c r="B20155" t="inlineStr">
        <is>
          <t>01167056</t>
        </is>
      </c>
      <c r="C20155" t="inlineStr">
        <is>
          <t>샘표식품</t>
        </is>
      </c>
      <c r="D20155" t="n">
        <v>12399087000</v>
      </c>
      <c r="E20155" t="n">
        <v>717931000</v>
      </c>
      <c r="F20155" t="n">
        <v>142306000</v>
      </c>
      <c r="G20155" t="n">
        <v>129467000</v>
      </c>
      <c r="H20155" t="n">
        <v>3.79</v>
      </c>
      <c r="I20155" t="n">
        <v>3.56</v>
      </c>
      <c r="J20155" t="n">
        <v>7.95</v>
      </c>
      <c r="K20155" t="n">
        <v>-331497000</v>
      </c>
      <c r="L20155" t="n">
        <v>383760000</v>
      </c>
      <c r="M20155" t="n">
        <v>381146000</v>
      </c>
      <c r="N20155" t="n">
        <v>-335518000</v>
      </c>
      <c r="O20155">
        <f>D20154</f>
      </c>
      <c r="P20155">
        <f>(E20155-F20155+G20155)/O20155*100</f>
      </c>
      <c r="Q20155">
        <f>H20154</f>
      </c>
      <c r="R20155">
        <f>I20154</f>
      </c>
      <c r="S20155">
        <f>H20155-H20154</f>
      </c>
      <c r="T20155">
        <f>I20155-I20154</f>
      </c>
      <c r="U20155">
        <f>(L20155-K20155)/(2*D20155*0.01)</f>
      </c>
      <c r="V20155">
        <f>(L20155+K20155)/(D20155*0.0001)</f>
      </c>
    </row>
    <row r="20156">
      <c r="A20156" t="n">
        <v>2022</v>
      </c>
      <c r="B20156" t="inlineStr">
        <is>
          <t>01167056</t>
        </is>
      </c>
      <c r="C20156" t="inlineStr">
        <is>
          <t>샘표식품</t>
        </is>
      </c>
      <c r="D20156" t="n">
        <v>12077127000</v>
      </c>
      <c r="E20156" t="n">
        <v>732994000</v>
      </c>
      <c r="F20156" t="n">
        <v>835312000</v>
      </c>
      <c r="G20156" t="n">
        <v>160489000</v>
      </c>
      <c r="H20156" t="n">
        <v>6.19</v>
      </c>
      <c r="I20156" t="n">
        <v>4.06</v>
      </c>
      <c r="J20156" t="n">
        <v>8.24</v>
      </c>
      <c r="K20156" t="n">
        <v>-274828000</v>
      </c>
      <c r="L20156" t="n">
        <v>310674000</v>
      </c>
      <c r="M20156" t="n">
        <v>314670000</v>
      </c>
      <c r="N20156" t="n">
        <v>-282916000</v>
      </c>
      <c r="O20156">
        <f>D20155</f>
      </c>
      <c r="P20156">
        <f>(E20156-F20156+G20156)/O20156*100</f>
      </c>
      <c r="Q20156">
        <f>H20155</f>
      </c>
      <c r="R20156">
        <f>I20155</f>
      </c>
      <c r="S20156">
        <f>H20156-H20155</f>
      </c>
      <c r="T20156">
        <f>I20156-I20155</f>
      </c>
      <c r="U20156">
        <f>(L20156-K20156)/(2*D20156*0.01)</f>
      </c>
      <c r="V20156">
        <f>(L20156+K20156)/(D20156*0.0001)</f>
      </c>
    </row>
    <row r="20157">
      <c r="A20157" t="n">
        <v>2023</v>
      </c>
      <c r="B20157" t="inlineStr">
        <is>
          <t>01167056</t>
        </is>
      </c>
      <c r="C20157" t="inlineStr">
        <is>
          <t>샘표식품</t>
        </is>
      </c>
      <c r="D20157" t="n">
        <v>13220668000</v>
      </c>
      <c r="E20157" t="n">
        <v>635705000</v>
      </c>
      <c r="F20157" t="n">
        <v>730833000</v>
      </c>
      <c r="G20157" t="n">
        <v>226356000</v>
      </c>
      <c r="H20157" t="n">
        <v>5.13</v>
      </c>
      <c r="I20157" t="n">
        <v>4.38</v>
      </c>
      <c r="J20157" t="n">
        <v>3.62</v>
      </c>
      <c r="K20157" t="n">
        <v>-417452000</v>
      </c>
      <c r="L20157" t="n">
        <v>467648000</v>
      </c>
      <c r="M20157" t="n">
        <v>467179000</v>
      </c>
      <c r="N20157" t="n">
        <v>-424671000</v>
      </c>
      <c r="O20157">
        <f>D20156</f>
      </c>
      <c r="P20157">
        <f>(E20157-F20157+G20157)/O20157*100</f>
      </c>
      <c r="Q20157">
        <f>H20156</f>
      </c>
      <c r="R20157">
        <f>I20156</f>
      </c>
      <c r="S20157">
        <f>H20157-H20156</f>
      </c>
      <c r="T20157">
        <f>I20157-I20156</f>
      </c>
      <c r="U20157">
        <f>(L20157-K20157)/(2*D20157*0.01)</f>
      </c>
      <c r="V20157">
        <f>(L20157+K20157)/(D20157*0.0001)</f>
      </c>
    </row>
    <row r="20158">
      <c r="A20158" t="n">
        <v>2024</v>
      </c>
      <c r="B20158" t="inlineStr">
        <is>
          <t>01167056</t>
        </is>
      </c>
      <c r="C20158" t="inlineStr">
        <is>
          <t>샘표식품</t>
        </is>
      </c>
      <c r="D20158" t="n">
        <v>14911597000</v>
      </c>
      <c r="E20158" t="n">
        <v>708523000</v>
      </c>
      <c r="F20158" t="n">
        <v>90822000</v>
      </c>
      <c r="G20158" t="n">
        <v>619296000</v>
      </c>
      <c r="H20158" t="n">
        <v>4.53</v>
      </c>
      <c r="I20158" t="n">
        <v>4.38</v>
      </c>
      <c r="J20158" t="n">
        <v>3.82</v>
      </c>
      <c r="K20158" t="n">
        <v>-510724000</v>
      </c>
      <c r="L20158" t="n">
        <v>575612000</v>
      </c>
      <c r="M20158" t="n">
        <v>570213000</v>
      </c>
      <c r="N20158" t="n">
        <v>-515668000</v>
      </c>
      <c r="O20158">
        <f>D20157</f>
      </c>
      <c r="P20158">
        <f>(E20158-F20158+G20158)/O20158*100</f>
      </c>
      <c r="Q20158">
        <f>H20157</f>
      </c>
      <c r="R20158">
        <f>I20157</f>
      </c>
      <c r="S20158">
        <f>H20158-H20157</f>
      </c>
      <c r="T20158">
        <f>I20158-I20157</f>
      </c>
      <c r="U20158">
        <f>(L20158-K20158)/(2*D20158*0.01)</f>
      </c>
      <c r="V20158">
        <f>(L20158+K20158)/(D20158*0.0001)</f>
      </c>
    </row>
    <row r="20159">
      <c r="A20159" t="n">
        <v>2025</v>
      </c>
      <c r="B20159" t="inlineStr">
        <is>
          <t>01167056</t>
        </is>
      </c>
      <c r="C20159" t="inlineStr">
        <is>
          <t>샘표식품</t>
        </is>
      </c>
      <c r="D20159" t="n">
        <v>15738163560</v>
      </c>
      <c r="E20159" t="n">
        <v>873237383</v>
      </c>
      <c r="F20159" t="n">
        <v>330451308</v>
      </c>
      <c r="G20159" t="n">
        <v>663840542</v>
      </c>
      <c r="H20159" t="n">
        <v>4.83</v>
      </c>
      <c r="I20159" t="n">
        <v>4.74</v>
      </c>
      <c r="J20159" t="n">
        <v>5.44</v>
      </c>
      <c r="K20159" t="n">
        <v>-537174132</v>
      </c>
      <c r="L20159" t="n">
        <v>605634073</v>
      </c>
      <c r="M20159" t="n">
        <v>600840146</v>
      </c>
      <c r="N20159" t="n">
        <v>-543080779</v>
      </c>
      <c r="O20159">
        <f>D20158</f>
      </c>
      <c r="P20159">
        <f>(E20159-F20159+G20159)/O20159*100</f>
      </c>
      <c r="Q20159">
        <f>H20158</f>
      </c>
      <c r="R20159">
        <f>I20158</f>
      </c>
      <c r="S20159">
        <f>H20159-H20158</f>
      </c>
      <c r="T20159">
        <f>I20159-I20158</f>
      </c>
      <c r="U20159">
        <f>(L20159-K20159)/(2*D20159*0.01)</f>
      </c>
      <c r="V20159">
        <f>(L20159+K20159)/(D20159*0.0001)</f>
      </c>
    </row>
    <row r="20160">
      <c r="A20160" t="n">
        <v>2016</v>
      </c>
      <c r="B20160" t="inlineStr">
        <is>
          <t>01168383</t>
        </is>
      </c>
      <c r="C20160" t="inlineStr">
        <is>
          <t>일동제약</t>
        </is>
      </c>
      <c r="D20160" t="n">
        <v>66493896000</v>
      </c>
      <c r="E20160" t="n">
        <v>4316247000</v>
      </c>
      <c r="F20160" t="n">
        <v>3314232000</v>
      </c>
      <c r="G20160" t="n">
        <v>629659000</v>
      </c>
      <c r="H20160" t="n">
        <v>2.54</v>
      </c>
      <c r="I20160" t="n">
        <v>5</v>
      </c>
      <c r="K20160" t="n">
        <v>-685755000</v>
      </c>
      <c r="L20160" t="n">
        <v>815230000</v>
      </c>
      <c r="M20160" t="n">
        <v>808614000</v>
      </c>
      <c r="N20160" t="n">
        <v>-697315000</v>
      </c>
      <c r="U20160">
        <f>(L20160-K20160)/(2*D20160*0.01)</f>
      </c>
      <c r="V20160">
        <f>(L20160+K20160)/(D20160*0.0001)</f>
      </c>
    </row>
    <row r="20161">
      <c r="A20161" t="n">
        <v>2017</v>
      </c>
      <c r="B20161" t="inlineStr">
        <is>
          <t>01168383</t>
        </is>
      </c>
      <c r="C20161" t="inlineStr">
        <is>
          <t>일동제약</t>
        </is>
      </c>
      <c r="D20161" t="n">
        <v>70418086000</v>
      </c>
      <c r="E20161" t="n">
        <v>10909136000</v>
      </c>
      <c r="F20161" t="n">
        <v>4907131000</v>
      </c>
      <c r="G20161" t="n">
        <v>1652077000</v>
      </c>
      <c r="H20161" t="n">
        <v>2.835</v>
      </c>
      <c r="I20161" t="n">
        <v>4.36</v>
      </c>
      <c r="K20161" t="n">
        <v>-7263600000</v>
      </c>
      <c r="L20161" t="n">
        <v>8612700000</v>
      </c>
      <c r="M20161" t="n">
        <v>855156000</v>
      </c>
      <c r="N20161" t="n">
        <v>-736578000</v>
      </c>
      <c r="O20161">
        <f>D20160</f>
      </c>
      <c r="P20161">
        <f>(E20161-F20161+G20161)/O20161*100</f>
      </c>
      <c r="Q20161">
        <f>H20160</f>
      </c>
      <c r="R20161">
        <f>I20160</f>
      </c>
      <c r="S20161">
        <f>H20161-H20160</f>
      </c>
      <c r="T20161">
        <f>I20161-I20160</f>
      </c>
      <c r="U20161">
        <f>(L20161-K20161)/(2*D20161*0.01)</f>
      </c>
      <c r="V20161">
        <f>(L20161+K20161)/(D20161*0.0001)</f>
      </c>
    </row>
    <row r="20162">
      <c r="A20162" t="n">
        <v>2018</v>
      </c>
      <c r="B20162" t="inlineStr">
        <is>
          <t>01168383</t>
        </is>
      </c>
      <c r="C20162" t="inlineStr">
        <is>
          <t>일동제약</t>
        </is>
      </c>
      <c r="D20162" t="n">
        <v>79457242000</v>
      </c>
      <c r="E20162" t="n">
        <v>10668426000</v>
      </c>
      <c r="F20162" t="n">
        <v>5889120000</v>
      </c>
      <c r="G20162" t="n">
        <v>1969932000</v>
      </c>
      <c r="H20162" t="n">
        <v>2.38</v>
      </c>
      <c r="I20162" t="n">
        <v>4.58</v>
      </c>
      <c r="K20162" t="n">
        <v>-6515292040</v>
      </c>
      <c r="L20162" t="n">
        <v>7592941040</v>
      </c>
      <c r="M20162" t="n">
        <v>7506859560</v>
      </c>
      <c r="N20162" t="n">
        <v>-6593750940</v>
      </c>
      <c r="O20162">
        <f>D20161</f>
      </c>
      <c r="P20162">
        <f>(E20162-F20162+G20162)/O20162*100</f>
      </c>
      <c r="Q20162">
        <f>H20161</f>
      </c>
      <c r="R20162">
        <f>I20161</f>
      </c>
      <c r="S20162">
        <f>H20162-H20161</f>
      </c>
      <c r="T20162">
        <f>I20162-I20161</f>
      </c>
      <c r="U20162">
        <f>(L20162-K20162)/(2*D20162*0.01)</f>
      </c>
      <c r="V20162">
        <f>(L20162+K20162)/(D20162*0.0001)</f>
      </c>
    </row>
    <row r="20163">
      <c r="A20163" t="n">
        <v>2019</v>
      </c>
      <c r="B20163" t="inlineStr">
        <is>
          <t>01168383</t>
        </is>
      </c>
      <c r="C20163" t="inlineStr">
        <is>
          <t>일동제약</t>
        </is>
      </c>
      <c r="D20163" t="n">
        <v>92473424000</v>
      </c>
      <c r="E20163" t="n">
        <v>11140571000</v>
      </c>
      <c r="F20163" t="n">
        <v>5249330000</v>
      </c>
      <c r="G20163" t="n">
        <v>1823948000</v>
      </c>
      <c r="H20163" t="n">
        <v>2.025</v>
      </c>
      <c r="I20163" t="n">
        <v>4.48</v>
      </c>
      <c r="J20163" t="n">
        <v>9.57</v>
      </c>
      <c r="O20163">
        <f>D20162</f>
      </c>
      <c r="P20163">
        <f>(E20163-F20163+G20163)/O20163*100</f>
      </c>
      <c r="Q20163">
        <f>H20162</f>
      </c>
      <c r="R20163">
        <f>I20162</f>
      </c>
      <c r="S20163">
        <f>H20163-H20162</f>
      </c>
      <c r="T20163">
        <f>I20163-I20162</f>
      </c>
    </row>
    <row r="20164">
      <c r="A20164" t="n">
        <v>2020</v>
      </c>
      <c r="B20164" t="inlineStr">
        <is>
          <t>01168383</t>
        </is>
      </c>
      <c r="C20164" t="inlineStr">
        <is>
          <t>일동제약</t>
        </is>
      </c>
      <c r="D20164" t="n">
        <v>92266364000</v>
      </c>
      <c r="E20164" t="n">
        <v>12174860000</v>
      </c>
      <c r="F20164" t="n">
        <v>5403168000</v>
      </c>
      <c r="G20164" t="n">
        <v>1761322000</v>
      </c>
      <c r="H20164" t="n">
        <v>2.05</v>
      </c>
      <c r="I20164" t="n">
        <v>4.375</v>
      </c>
      <c r="J20164" t="n">
        <v>9.630000000000001</v>
      </c>
      <c r="O20164">
        <f>D20163</f>
      </c>
      <c r="P20164">
        <f>(E20164-F20164+G20164)/O20164*100</f>
      </c>
      <c r="Q20164">
        <f>H20163</f>
      </c>
      <c r="R20164">
        <f>I20163</f>
      </c>
      <c r="S20164">
        <f>H20164-H20163</f>
      </c>
      <c r="T20164">
        <f>I20164-I20163</f>
      </c>
    </row>
    <row r="20165">
      <c r="A20165" t="n">
        <v>2021</v>
      </c>
      <c r="B20165" t="inlineStr">
        <is>
          <t>01168383</t>
        </is>
      </c>
      <c r="C20165" t="inlineStr">
        <is>
          <t>일동제약</t>
        </is>
      </c>
      <c r="D20165" t="n">
        <v>95622123000</v>
      </c>
      <c r="E20165" t="n">
        <v>11285951000</v>
      </c>
      <c r="F20165" t="n">
        <v>5534378000</v>
      </c>
      <c r="G20165" t="n">
        <v>1842216000</v>
      </c>
      <c r="H20165" t="n">
        <v>2.605</v>
      </c>
      <c r="I20165" t="n">
        <v>4.375</v>
      </c>
      <c r="J20165" t="n">
        <v>8.51</v>
      </c>
      <c r="O20165">
        <f>D20164</f>
      </c>
      <c r="P20165">
        <f>(E20165-F20165+G20165)/O20165*100</f>
      </c>
      <c r="Q20165">
        <f>H20164</f>
      </c>
      <c r="R20165">
        <f>I20164</f>
      </c>
      <c r="S20165">
        <f>H20165-H20164</f>
      </c>
      <c r="T20165">
        <f>I20165-I20164</f>
      </c>
    </row>
    <row r="20166">
      <c r="A20166" t="n">
        <v>2022</v>
      </c>
      <c r="B20166" t="inlineStr">
        <is>
          <t>01168383</t>
        </is>
      </c>
      <c r="C20166" t="inlineStr">
        <is>
          <t>일동제약</t>
        </is>
      </c>
      <c r="D20166" t="n">
        <v>84513072000</v>
      </c>
      <c r="E20166" t="n">
        <v>10977655000</v>
      </c>
      <c r="F20166" t="n">
        <v>8459604000</v>
      </c>
      <c r="G20166" t="n">
        <v>2357089000</v>
      </c>
      <c r="H20166" t="n">
        <v>5.17</v>
      </c>
      <c r="I20166" t="n">
        <v>4.44</v>
      </c>
      <c r="J20166" t="n">
        <v>8.225</v>
      </c>
      <c r="K20166" t="n">
        <v>-5958852000</v>
      </c>
      <c r="L20166" t="n">
        <v>6776378000</v>
      </c>
      <c r="M20166" t="n">
        <v>6936149000</v>
      </c>
      <c r="N20166" t="n">
        <v>-6194279000</v>
      </c>
      <c r="O20166">
        <f>D20165</f>
      </c>
      <c r="P20166">
        <f>(E20166-F20166+G20166)/O20166*100</f>
      </c>
      <c r="Q20166">
        <f>H20165</f>
      </c>
      <c r="R20166">
        <f>I20165</f>
      </c>
      <c r="S20166">
        <f>H20166-H20165</f>
      </c>
      <c r="T20166">
        <f>I20166-I20165</f>
      </c>
      <c r="U20166">
        <f>(L20166-K20166)/(2*D20166*0.01)</f>
      </c>
      <c r="V20166">
        <f>(L20166+K20166)/(D20166*0.0001)</f>
      </c>
    </row>
    <row r="20167">
      <c r="A20167" t="n">
        <v>2023</v>
      </c>
      <c r="B20167" t="inlineStr">
        <is>
          <t>01168383</t>
        </is>
      </c>
      <c r="C20167" t="inlineStr">
        <is>
          <t>일동제약</t>
        </is>
      </c>
      <c r="D20167" t="n">
        <v>71249291000</v>
      </c>
      <c r="E20167" t="n">
        <v>9464185000</v>
      </c>
      <c r="F20167" t="n">
        <v>8637607000</v>
      </c>
      <c r="G20167" t="n">
        <v>4006517000</v>
      </c>
      <c r="H20167" t="n">
        <v>4.165</v>
      </c>
      <c r="I20167" t="n">
        <v>4.15</v>
      </c>
      <c r="J20167" t="n">
        <v>6.345</v>
      </c>
      <c r="O20167">
        <f>D20166</f>
      </c>
      <c r="P20167">
        <f>(E20167-F20167+G20167)/O20167*100</f>
      </c>
      <c r="Q20167">
        <f>H20166</f>
      </c>
      <c r="R20167">
        <f>I20166</f>
      </c>
      <c r="S20167">
        <f>H20167-H20166</f>
      </c>
      <c r="T20167">
        <f>I20167-I20166</f>
      </c>
    </row>
    <row r="20168">
      <c r="A20168" t="n">
        <v>2024</v>
      </c>
      <c r="B20168" t="inlineStr">
        <is>
          <t>01168383</t>
        </is>
      </c>
      <c r="C20168" t="inlineStr">
        <is>
          <t>일동제약</t>
        </is>
      </c>
      <c r="D20168" t="n">
        <v>73888548000</v>
      </c>
      <c r="E20168" t="n">
        <v>8719112000</v>
      </c>
      <c r="F20168" t="n">
        <v>8871147000</v>
      </c>
      <c r="G20168" t="n">
        <v>2633750000</v>
      </c>
      <c r="H20168" t="n">
        <v>3.595</v>
      </c>
      <c r="I20168" t="n">
        <v>4.17</v>
      </c>
      <c r="J20168" t="n">
        <v>7.05</v>
      </c>
      <c r="K20168" t="n">
        <v>-4456038000</v>
      </c>
      <c r="L20168" t="n">
        <v>4993207000</v>
      </c>
      <c r="M20168" t="n">
        <v>5036645000</v>
      </c>
      <c r="N20168" t="n">
        <v>-4574593000</v>
      </c>
      <c r="O20168">
        <f>D20167</f>
      </c>
      <c r="P20168">
        <f>(E20168-F20168+G20168)/O20168*100</f>
      </c>
      <c r="Q20168">
        <f>H20167</f>
      </c>
      <c r="R20168">
        <f>I20167</f>
      </c>
      <c r="S20168">
        <f>H20168-H20167</f>
      </c>
      <c r="T20168">
        <f>I20168-I20167</f>
      </c>
      <c r="U20168">
        <f>(L20168-K20168)/(2*D20168*0.01)</f>
      </c>
      <c r="V20168">
        <f>(L20168+K20168)/(D20168*0.0001)</f>
      </c>
    </row>
    <row r="20169">
      <c r="A20169" t="n">
        <v>2025</v>
      </c>
      <c r="B20169" t="inlineStr">
        <is>
          <t>01168383</t>
        </is>
      </c>
      <c r="C20169" t="inlineStr">
        <is>
          <t>일동제약</t>
        </is>
      </c>
      <c r="D20169" t="n">
        <v>76496019000</v>
      </c>
      <c r="E20169" t="n">
        <v>8099762000</v>
      </c>
      <c r="F20169" t="n">
        <v>6150763000</v>
      </c>
      <c r="G20169" t="n">
        <v>2495048000</v>
      </c>
      <c r="H20169" t="n">
        <v>3.915</v>
      </c>
      <c r="I20169" t="n">
        <v>4.065</v>
      </c>
      <c r="J20169" t="n">
        <v>5.605</v>
      </c>
      <c r="K20169" t="n">
        <v>-4469560000</v>
      </c>
      <c r="L20169" t="n">
        <v>4995502000</v>
      </c>
      <c r="M20169" t="n">
        <v>5056124000</v>
      </c>
      <c r="N20169" t="n">
        <v>-4602622000</v>
      </c>
      <c r="O20169">
        <f>D20168</f>
      </c>
      <c r="P20169">
        <f>(E20169-F20169+G20169)/O20169*100</f>
      </c>
      <c r="Q20169">
        <f>H20168</f>
      </c>
      <c r="R20169">
        <f>I20168</f>
      </c>
      <c r="S20169">
        <f>H20169-H20168</f>
      </c>
      <c r="T20169">
        <f>I20169-I20168</f>
      </c>
      <c r="U20169">
        <f>(L20169-K20169)/(2*D20169*0.01)</f>
      </c>
      <c r="V20169">
        <f>(L20169+K20169)/(D20169*0.0001)</f>
      </c>
    </row>
    <row r="20170">
      <c r="A20170" t="n">
        <v>2017</v>
      </c>
      <c r="B20170" t="inlineStr">
        <is>
          <t>01168684</t>
        </is>
      </c>
      <c r="C20170" t="inlineStr">
        <is>
          <t>스튜디오드래곤</t>
        </is>
      </c>
      <c r="D20170" t="n">
        <v>2099731000</v>
      </c>
      <c r="E20170" t="n">
        <v>384735000</v>
      </c>
      <c r="F20170" t="n">
        <v>368413000</v>
      </c>
      <c r="G20170" t="n">
        <v>60262000</v>
      </c>
      <c r="H20170" t="n">
        <v>3.5</v>
      </c>
      <c r="I20170" t="n">
        <v>3.81</v>
      </c>
      <c r="J20170" t="n">
        <v>8.109999999999999</v>
      </c>
      <c r="K20170" t="n">
        <v>-155292000</v>
      </c>
      <c r="L20170" t="n">
        <v>177303000</v>
      </c>
      <c r="M20170" t="n">
        <v>177868000</v>
      </c>
      <c r="N20170" t="n">
        <v>-158581000</v>
      </c>
      <c r="U20170">
        <f>(L20170-K20170)/(2*D20170*0.01)</f>
      </c>
      <c r="V20170">
        <f>(L20170+K20170)/(D20170*0.0001)</f>
      </c>
    </row>
    <row r="20171">
      <c r="A20171" t="n">
        <v>2018</v>
      </c>
      <c r="B20171" t="inlineStr">
        <is>
          <t>01168684</t>
        </is>
      </c>
      <c r="C20171" t="inlineStr">
        <is>
          <t>스튜디오드래곤</t>
        </is>
      </c>
      <c r="D20171" t="n">
        <v>3164503000</v>
      </c>
      <c r="E20171" t="n">
        <v>518807000</v>
      </c>
      <c r="F20171" t="n">
        <v>64616000</v>
      </c>
      <c r="G20171" t="n">
        <v>82086000</v>
      </c>
      <c r="H20171" t="n">
        <v>3.1</v>
      </c>
      <c r="I20171" t="n">
        <v>3.92</v>
      </c>
      <c r="J20171" t="n">
        <v>7.94</v>
      </c>
      <c r="K20171" t="n">
        <v>-233390000</v>
      </c>
      <c r="L20171" t="n">
        <v>266667000</v>
      </c>
      <c r="M20171" t="n">
        <v>266408000</v>
      </c>
      <c r="N20171" t="n">
        <v>-237467000</v>
      </c>
      <c r="O20171">
        <f>D20170</f>
      </c>
      <c r="P20171">
        <f>(E20171-F20171+G20171)/O20171*100</f>
      </c>
      <c r="Q20171">
        <f>H20170</f>
      </c>
      <c r="R20171">
        <f>I20170</f>
      </c>
      <c r="S20171">
        <f>H20171-H20170</f>
      </c>
      <c r="T20171">
        <f>I20171-I20170</f>
      </c>
      <c r="U20171">
        <f>(L20171-K20171)/(2*D20171*0.01)</f>
      </c>
      <c r="V20171">
        <f>(L20171+K20171)/(D20171*0.0001)</f>
      </c>
    </row>
    <row r="20172">
      <c r="A20172" t="n">
        <v>2019</v>
      </c>
      <c r="B20172" t="inlineStr">
        <is>
          <t>01168684</t>
        </is>
      </c>
      <c r="C20172" t="inlineStr">
        <is>
          <t>스튜디오드래곤</t>
        </is>
      </c>
      <c r="D20172" t="n">
        <v>4628347000</v>
      </c>
      <c r="E20172" t="n">
        <v>656189000</v>
      </c>
      <c r="F20172" t="n">
        <v>571576000</v>
      </c>
      <c r="G20172" t="n">
        <v>93737000</v>
      </c>
      <c r="H20172" t="n">
        <v>3.345</v>
      </c>
      <c r="I20172" t="n">
        <v>4.24</v>
      </c>
      <c r="J20172" t="n">
        <v>10.075</v>
      </c>
      <c r="K20172" t="n">
        <v>-382382000</v>
      </c>
      <c r="L20172" t="n">
        <v>442206000</v>
      </c>
      <c r="M20172" t="n">
        <v>442140000</v>
      </c>
      <c r="N20172" t="n">
        <v>-389326000</v>
      </c>
      <c r="O20172">
        <f>D20171</f>
      </c>
      <c r="P20172">
        <f>(E20172-F20172+G20172)/O20172*100</f>
      </c>
      <c r="Q20172">
        <f>H20171</f>
      </c>
      <c r="R20172">
        <f>I20171</f>
      </c>
      <c r="S20172">
        <f>H20172-H20171</f>
      </c>
      <c r="T20172">
        <f>I20172-I20171</f>
      </c>
      <c r="U20172">
        <f>(L20172-K20172)/(2*D20172*0.01)</f>
      </c>
      <c r="V20172">
        <f>(L20172+K20172)/(D20172*0.0001)</f>
      </c>
    </row>
    <row r="20173">
      <c r="A20173" t="n">
        <v>2020</v>
      </c>
      <c r="B20173" t="inlineStr">
        <is>
          <t>01168684</t>
        </is>
      </c>
      <c r="C20173" t="inlineStr">
        <is>
          <t>스튜디오드래곤</t>
        </is>
      </c>
      <c r="D20173" t="n">
        <v>4465640000</v>
      </c>
      <c r="E20173" t="n">
        <v>872452000</v>
      </c>
      <c r="F20173" t="n">
        <v>462816000</v>
      </c>
      <c r="G20173" t="n">
        <v>142665000</v>
      </c>
      <c r="H20173" t="n">
        <v>3.42</v>
      </c>
      <c r="I20173" t="n">
        <v>3.755</v>
      </c>
      <c r="K20173" t="n">
        <v>-397985000</v>
      </c>
      <c r="L20173" t="n">
        <v>463954000</v>
      </c>
      <c r="M20173" t="n">
        <v>467390000</v>
      </c>
      <c r="N20173" t="n">
        <v>-407657000</v>
      </c>
      <c r="O20173">
        <f>D20172</f>
      </c>
      <c r="P20173">
        <f>(E20173-F20173+G20173)/O20173*100</f>
      </c>
      <c r="Q20173">
        <f>H20172</f>
      </c>
      <c r="R20173">
        <f>I20172</f>
      </c>
      <c r="S20173">
        <f>H20173-H20172</f>
      </c>
      <c r="T20173">
        <f>I20173-I20172</f>
      </c>
      <c r="U20173">
        <f>(L20173-K20173)/(2*D20173*0.01)</f>
      </c>
      <c r="V20173">
        <f>(L20173+K20173)/(D20173*0.0001)</f>
      </c>
    </row>
    <row r="20174">
      <c r="A20174" t="n">
        <v>2021</v>
      </c>
      <c r="B20174" t="inlineStr">
        <is>
          <t>01168684</t>
        </is>
      </c>
      <c r="C20174" t="inlineStr">
        <is>
          <t>스튜디오드래곤</t>
        </is>
      </c>
      <c r="D20174" t="n">
        <v>5377605000</v>
      </c>
      <c r="E20174" t="n">
        <v>956394000</v>
      </c>
      <c r="F20174" t="n">
        <v>450765000</v>
      </c>
      <c r="G20174" t="n">
        <v>143575000</v>
      </c>
      <c r="H20174" t="n">
        <v>3.93</v>
      </c>
      <c r="I20174" t="n">
        <v>3.525</v>
      </c>
      <c r="K20174" t="n">
        <v>-457145000</v>
      </c>
      <c r="L20174" t="n">
        <v>530461000</v>
      </c>
      <c r="M20174" t="n">
        <v>538852000</v>
      </c>
      <c r="N20174" t="n">
        <v>-471878000</v>
      </c>
      <c r="O20174">
        <f>D20173</f>
      </c>
      <c r="P20174">
        <f>(E20174-F20174+G20174)/O20174*100</f>
      </c>
      <c r="Q20174">
        <f>H20173</f>
      </c>
      <c r="R20174">
        <f>I20173</f>
      </c>
      <c r="S20174">
        <f>H20174-H20173</f>
      </c>
      <c r="T20174">
        <f>I20174-I20173</f>
      </c>
      <c r="U20174">
        <f>(L20174-K20174)/(2*D20174*0.01)</f>
      </c>
      <c r="V20174">
        <f>(L20174+K20174)/(D20174*0.0001)</f>
      </c>
    </row>
    <row r="20175">
      <c r="A20175" t="n">
        <v>2022</v>
      </c>
      <c r="B20175" t="inlineStr">
        <is>
          <t>01168684</t>
        </is>
      </c>
      <c r="C20175" t="inlineStr">
        <is>
          <t>스튜디오드래곤</t>
        </is>
      </c>
      <c r="D20175" t="n">
        <v>5114091000</v>
      </c>
      <c r="E20175" t="n">
        <v>1087238000</v>
      </c>
      <c r="F20175" t="n">
        <v>1071925000</v>
      </c>
      <c r="G20175" t="n">
        <v>201139000</v>
      </c>
      <c r="H20175" t="n">
        <v>6.305</v>
      </c>
      <c r="I20175" t="n">
        <v>3.39</v>
      </c>
      <c r="J20175" t="n">
        <v>10.58</v>
      </c>
      <c r="K20175" t="n">
        <v>-393175000</v>
      </c>
      <c r="L20175" t="n">
        <v>451722000</v>
      </c>
      <c r="M20175" t="n">
        <v>470926000</v>
      </c>
      <c r="N20175" t="n">
        <v>-415170000</v>
      </c>
      <c r="O20175">
        <f>D20174</f>
      </c>
      <c r="P20175">
        <f>(E20175-F20175+G20175)/O20175*100</f>
      </c>
      <c r="Q20175">
        <f>H20174</f>
      </c>
      <c r="R20175">
        <f>I20174</f>
      </c>
      <c r="S20175">
        <f>H20175-H20174</f>
      </c>
      <c r="T20175">
        <f>I20175-I20174</f>
      </c>
      <c r="U20175">
        <f>(L20175-K20175)/(2*D20175*0.01)</f>
      </c>
      <c r="V20175">
        <f>(L20175+K20175)/(D20175*0.0001)</f>
      </c>
    </row>
    <row r="20176">
      <c r="A20176" t="n">
        <v>2023</v>
      </c>
      <c r="B20176" t="inlineStr">
        <is>
          <t>01168684</t>
        </is>
      </c>
      <c r="C20176" t="inlineStr">
        <is>
          <t>스튜디오드래곤</t>
        </is>
      </c>
      <c r="D20176" t="n">
        <v>6667621000</v>
      </c>
      <c r="E20176" t="n">
        <v>3035693000</v>
      </c>
      <c r="F20176" t="n">
        <v>2894842000</v>
      </c>
      <c r="G20176" t="n">
        <v>304575000</v>
      </c>
      <c r="H20176" t="n">
        <v>5.54</v>
      </c>
      <c r="I20176" t="n">
        <v>3.64</v>
      </c>
      <c r="J20176" t="n">
        <v>9.289999999999999</v>
      </c>
      <c r="K20176" t="n">
        <v>-537536000</v>
      </c>
      <c r="L20176" t="n">
        <v>620420000</v>
      </c>
      <c r="M20176" t="n">
        <v>639882000</v>
      </c>
      <c r="N20176" t="n">
        <v>-562236000</v>
      </c>
      <c r="O20176">
        <f>D20175</f>
      </c>
      <c r="P20176">
        <f>(E20176-F20176+G20176)/O20176*100</f>
      </c>
      <c r="Q20176">
        <f>H20175</f>
      </c>
      <c r="R20176">
        <f>I20175</f>
      </c>
      <c r="S20176">
        <f>H20176-H20175</f>
      </c>
      <c r="T20176">
        <f>I20176-I20175</f>
      </c>
      <c r="U20176">
        <f>(L20176-K20176)/(2*D20176*0.01)</f>
      </c>
      <c r="V20176">
        <f>(L20176+K20176)/(D20176*0.0001)</f>
      </c>
    </row>
    <row r="20177">
      <c r="A20177" t="n">
        <v>2024</v>
      </c>
      <c r="B20177" t="inlineStr">
        <is>
          <t>01168684</t>
        </is>
      </c>
      <c r="C20177" t="inlineStr">
        <is>
          <t>스튜디오드래곤</t>
        </is>
      </c>
      <c r="D20177" t="n">
        <v>7750990000</v>
      </c>
      <c r="E20177" t="n">
        <v>1104290000</v>
      </c>
      <c r="F20177" t="n">
        <v>1400224000</v>
      </c>
      <c r="G20177" t="n">
        <v>350743000</v>
      </c>
      <c r="H20177" t="n">
        <v>5.06</v>
      </c>
      <c r="I20177" t="n">
        <v>4.285</v>
      </c>
      <c r="J20177" t="n">
        <v>9.445</v>
      </c>
      <c r="K20177" t="n">
        <v>-625551000</v>
      </c>
      <c r="L20177" t="n">
        <v>724186000</v>
      </c>
      <c r="M20177" t="n">
        <v>742318000</v>
      </c>
      <c r="N20177" t="n">
        <v>-650810000</v>
      </c>
      <c r="O20177">
        <f>D20176</f>
      </c>
      <c r="P20177">
        <f>(E20177-F20177+G20177)/O20177*100</f>
      </c>
      <c r="Q20177">
        <f>H20176</f>
      </c>
      <c r="R20177">
        <f>I20176</f>
      </c>
      <c r="S20177">
        <f>H20177-H20176</f>
      </c>
      <c r="T20177">
        <f>I20177-I20176</f>
      </c>
      <c r="U20177">
        <f>(L20177-K20177)/(2*D20177*0.01)</f>
      </c>
      <c r="V20177">
        <f>(L20177+K20177)/(D20177*0.0001)</f>
      </c>
    </row>
    <row r="20178">
      <c r="A20178" t="n">
        <v>2025</v>
      </c>
      <c r="B20178" t="inlineStr">
        <is>
          <t>01168684</t>
        </is>
      </c>
      <c r="C20178" t="inlineStr">
        <is>
          <t>스튜디오드래곤</t>
        </is>
      </c>
      <c r="D20178" t="n">
        <v>9403064000</v>
      </c>
      <c r="E20178" t="n">
        <v>1324586000</v>
      </c>
      <c r="F20178" t="n">
        <v>947610000</v>
      </c>
      <c r="G20178" t="n">
        <v>391008000</v>
      </c>
      <c r="H20178" t="n">
        <v>4.685</v>
      </c>
      <c r="I20178" t="n">
        <v>4.805</v>
      </c>
      <c r="J20178" t="n">
        <v>7.62</v>
      </c>
      <c r="K20178" t="n">
        <v>-708057000</v>
      </c>
      <c r="L20178" t="n">
        <v>816331000</v>
      </c>
      <c r="M20178" t="n">
        <v>838685000</v>
      </c>
      <c r="N20178" t="n">
        <v>-738149000</v>
      </c>
      <c r="O20178">
        <f>D20177</f>
      </c>
      <c r="P20178">
        <f>(E20178-F20178+G20178)/O20178*100</f>
      </c>
      <c r="Q20178">
        <f>H20177</f>
      </c>
      <c r="R20178">
        <f>I20177</f>
      </c>
      <c r="S20178">
        <f>H20178-H20177</f>
      </c>
      <c r="T20178">
        <f>I20178-I20177</f>
      </c>
      <c r="U20178">
        <f>(L20178-K20178)/(2*D20178*0.01)</f>
      </c>
      <c r="V20178">
        <f>(L20178+K20178)/(D20178*0.0001)</f>
      </c>
    </row>
    <row r="20179">
      <c r="A20179" t="n">
        <v>2017</v>
      </c>
      <c r="B20179" t="inlineStr">
        <is>
          <t>01169267</t>
        </is>
      </c>
      <c r="C20179" t="inlineStr">
        <is>
          <t>세화피앤씨</t>
        </is>
      </c>
      <c r="D20179" t="n">
        <v>2511702000</v>
      </c>
      <c r="E20179" t="n">
        <v>290410000</v>
      </c>
      <c r="F20179" t="n">
        <v>159759000</v>
      </c>
      <c r="G20179" t="n">
        <v>61949000</v>
      </c>
      <c r="H20179" t="n">
        <v>2.8</v>
      </c>
      <c r="I20179" t="n">
        <v>3.27</v>
      </c>
      <c r="J20179" t="n">
        <v>8.67</v>
      </c>
      <c r="K20179" t="n">
        <v>-144935000</v>
      </c>
      <c r="L20179" t="n">
        <v>166807000</v>
      </c>
      <c r="M20179" t="n">
        <v>168005000</v>
      </c>
      <c r="N20179" t="n">
        <v>-148527000</v>
      </c>
      <c r="U20179">
        <f>(L20179-K20179)/(2*D20179*0.01)</f>
      </c>
      <c r="V20179">
        <f>(L20179+K20179)/(D20179*0.0001)</f>
      </c>
    </row>
    <row r="20180">
      <c r="A20180" t="n">
        <v>2018</v>
      </c>
      <c r="B20180" t="inlineStr">
        <is>
          <t>01169267</t>
        </is>
      </c>
      <c r="C20180" t="inlineStr">
        <is>
          <t>세화피앤씨</t>
        </is>
      </c>
      <c r="D20180" t="n">
        <v>3053035000</v>
      </c>
      <c r="E20180" t="n">
        <v>309395000</v>
      </c>
      <c r="F20180" t="n">
        <v>74597000</v>
      </c>
      <c r="H20180" t="n">
        <v>2.28</v>
      </c>
      <c r="I20180" t="n">
        <v>3.54</v>
      </c>
      <c r="J20180" t="n">
        <v>8.84</v>
      </c>
      <c r="O20180">
        <f>D20179</f>
      </c>
      <c r="Q20180">
        <f>H20179</f>
      </c>
      <c r="R20180">
        <f>I20179</f>
      </c>
      <c r="S20180">
        <f>H20180-H20179</f>
      </c>
      <c r="T20180">
        <f>I20180-I20179</f>
      </c>
    </row>
    <row r="20181">
      <c r="A20181" t="n">
        <v>2019</v>
      </c>
      <c r="B20181" t="inlineStr">
        <is>
          <t>01169267</t>
        </is>
      </c>
      <c r="C20181" t="inlineStr">
        <is>
          <t>세화피앤씨</t>
        </is>
      </c>
      <c r="D20181" t="n">
        <v>3525541000</v>
      </c>
      <c r="E20181" t="n">
        <v>360395000</v>
      </c>
      <c r="F20181" t="n">
        <v>199715000</v>
      </c>
      <c r="H20181" t="n">
        <v>1.98</v>
      </c>
      <c r="I20181" t="n">
        <v>4.03</v>
      </c>
      <c r="J20181" t="n">
        <v>10.29</v>
      </c>
      <c r="K20181" t="n">
        <v>-252667000</v>
      </c>
      <c r="L20181" t="n">
        <v>296046000</v>
      </c>
      <c r="M20181" t="n">
        <v>295333000</v>
      </c>
      <c r="N20181" t="n">
        <v>-256769000</v>
      </c>
      <c r="O20181">
        <f>D20180</f>
      </c>
      <c r="Q20181">
        <f>H20180</f>
      </c>
      <c r="R20181">
        <f>I20180</f>
      </c>
      <c r="S20181">
        <f>H20181-H20180</f>
      </c>
      <c r="T20181">
        <f>I20181-I20180</f>
      </c>
      <c r="U20181">
        <f>(L20181-K20181)/(2*D20181*0.01)</f>
      </c>
      <c r="V20181">
        <f>(L20181+K20181)/(D20181*0.0001)</f>
      </c>
    </row>
    <row r="20182">
      <c r="A20182" t="n">
        <v>2020</v>
      </c>
      <c r="B20182" t="inlineStr">
        <is>
          <t>01169267</t>
        </is>
      </c>
      <c r="C20182" t="inlineStr">
        <is>
          <t>세화피앤씨</t>
        </is>
      </c>
      <c r="D20182" t="n">
        <v>4020969000</v>
      </c>
      <c r="E20182" t="n">
        <v>385492000</v>
      </c>
      <c r="F20182" t="n">
        <v>57054000</v>
      </c>
      <c r="H20182" t="n">
        <v>1.96</v>
      </c>
      <c r="I20182" t="n">
        <v>3.56</v>
      </c>
      <c r="K20182" t="n">
        <v>-278701000</v>
      </c>
      <c r="L20182" t="n">
        <v>325102000</v>
      </c>
      <c r="M20182" t="n">
        <v>325846000</v>
      </c>
      <c r="N20182" t="n">
        <v>-284394000</v>
      </c>
      <c r="O20182">
        <f>D20181</f>
      </c>
      <c r="Q20182">
        <f>H20181</f>
      </c>
      <c r="R20182">
        <f>I20181</f>
      </c>
      <c r="S20182">
        <f>H20182-H20181</f>
      </c>
      <c r="T20182">
        <f>I20182-I20181</f>
      </c>
      <c r="U20182">
        <f>(L20182-K20182)/(2*D20182*0.01)</f>
      </c>
      <c r="V20182">
        <f>(L20182+K20182)/(D20182*0.0001)</f>
      </c>
    </row>
    <row r="20183">
      <c r="A20183" t="n">
        <v>2021</v>
      </c>
      <c r="B20183" t="inlineStr">
        <is>
          <t>01169267</t>
        </is>
      </c>
      <c r="C20183" t="inlineStr">
        <is>
          <t>세화피앤씨</t>
        </is>
      </c>
      <c r="D20183" t="n">
        <v>4794770000</v>
      </c>
      <c r="E20183" t="n">
        <v>429511000</v>
      </c>
      <c r="F20183" t="n">
        <v>71866000</v>
      </c>
      <c r="H20183" t="n">
        <v>2.61</v>
      </c>
      <c r="I20183" t="n">
        <v>3.72</v>
      </c>
      <c r="J20183" t="n">
        <v>7.95</v>
      </c>
      <c r="K20183" t="n">
        <v>-345466000</v>
      </c>
      <c r="L20183" t="n">
        <v>401106000</v>
      </c>
      <c r="M20183" t="n">
        <v>399778000</v>
      </c>
      <c r="N20183" t="n">
        <v>-350779000</v>
      </c>
      <c r="O20183">
        <f>D20182</f>
      </c>
      <c r="Q20183">
        <f>H20182</f>
      </c>
      <c r="R20183">
        <f>I20182</f>
      </c>
      <c r="S20183">
        <f>H20183-H20182</f>
      </c>
      <c r="T20183">
        <f>I20183-I20182</f>
      </c>
      <c r="U20183">
        <f>(L20183-K20183)/(2*D20183*0.01)</f>
      </c>
      <c r="V20183">
        <f>(L20183+K20183)/(D20183*0.0001)</f>
      </c>
    </row>
    <row r="20184">
      <c r="A20184" t="n">
        <v>2022</v>
      </c>
      <c r="B20184" t="inlineStr">
        <is>
          <t>01169267</t>
        </is>
      </c>
      <c r="C20184" t="inlineStr">
        <is>
          <t>세화피앤씨</t>
        </is>
      </c>
      <c r="D20184" t="n">
        <v>4472969000</v>
      </c>
      <c r="E20184" t="n">
        <v>517542000</v>
      </c>
      <c r="F20184" t="n">
        <v>598172000</v>
      </c>
      <c r="H20184" t="n">
        <v>5.18</v>
      </c>
      <c r="I20184" t="n">
        <v>4.5</v>
      </c>
      <c r="J20184" t="n">
        <v>8.869999999999999</v>
      </c>
      <c r="K20184" t="n">
        <v>-227175000</v>
      </c>
      <c r="L20184" t="n">
        <v>261285000</v>
      </c>
      <c r="M20184" t="n">
        <v>267498000</v>
      </c>
      <c r="N20184" t="n">
        <v>-236093000</v>
      </c>
      <c r="O20184">
        <f>D20183</f>
      </c>
      <c r="Q20184">
        <f>H20183</f>
      </c>
      <c r="R20184">
        <f>I20183</f>
      </c>
      <c r="S20184">
        <f>H20184-H20183</f>
      </c>
      <c r="T20184">
        <f>I20184-I20183</f>
      </c>
      <c r="U20184">
        <f>(L20184-K20184)/(2*D20184*0.01)</f>
      </c>
      <c r="V20184">
        <f>(L20184+K20184)/(D20184*0.0001)</f>
      </c>
    </row>
    <row r="20185">
      <c r="A20185" t="n">
        <v>2023</v>
      </c>
      <c r="B20185" t="inlineStr">
        <is>
          <t>01169267</t>
        </is>
      </c>
      <c r="C20185" t="inlineStr">
        <is>
          <t>세화피앤씨</t>
        </is>
      </c>
      <c r="D20185" t="n">
        <v>5259413000</v>
      </c>
      <c r="E20185" t="n">
        <v>515835000</v>
      </c>
      <c r="F20185" t="n">
        <v>99988000</v>
      </c>
      <c r="H20185" t="n">
        <v>4.3</v>
      </c>
      <c r="I20185" t="n">
        <v>4.5</v>
      </c>
      <c r="J20185" t="n">
        <v>8.789999999999999</v>
      </c>
      <c r="K20185" t="n">
        <v>-274408000</v>
      </c>
      <c r="L20185" t="n">
        <v>315238000</v>
      </c>
      <c r="M20185" t="n">
        <v>319860000</v>
      </c>
      <c r="N20185" t="n">
        <v>-282919000</v>
      </c>
      <c r="O20185">
        <f>D20184</f>
      </c>
      <c r="Q20185">
        <f>H20184</f>
      </c>
      <c r="R20185">
        <f>I20184</f>
      </c>
      <c r="S20185">
        <f>H20185-H20184</f>
      </c>
      <c r="T20185">
        <f>I20185-I20184</f>
      </c>
      <c r="U20185">
        <f>(L20185-K20185)/(2*D20185*0.01)</f>
      </c>
      <c r="V20185">
        <f>(L20185+K20185)/(D20185*0.0001)</f>
      </c>
    </row>
    <row r="20186">
      <c r="A20186" t="n">
        <v>2024</v>
      </c>
      <c r="B20186" t="inlineStr">
        <is>
          <t>01169267</t>
        </is>
      </c>
      <c r="C20186" t="inlineStr">
        <is>
          <t>세화피앤씨</t>
        </is>
      </c>
      <c r="D20186" t="n">
        <v>6457776000</v>
      </c>
      <c r="E20186" t="n">
        <v>505685000</v>
      </c>
      <c r="F20186" t="n">
        <v>119815000</v>
      </c>
      <c r="H20186" t="n">
        <v>3.67</v>
      </c>
      <c r="I20186" t="n">
        <v>4.76</v>
      </c>
      <c r="J20186" t="n">
        <v>9.01</v>
      </c>
      <c r="K20186" t="n">
        <v>-345216000</v>
      </c>
      <c r="L20186" t="n">
        <v>397762000</v>
      </c>
      <c r="M20186" t="n">
        <v>401027000</v>
      </c>
      <c r="N20186" t="n">
        <v>-353942000</v>
      </c>
      <c r="O20186">
        <f>D20185</f>
      </c>
      <c r="Q20186">
        <f>H20185</f>
      </c>
      <c r="R20186">
        <f>I20185</f>
      </c>
      <c r="S20186">
        <f>H20186-H20185</f>
      </c>
      <c r="T20186">
        <f>I20186-I20185</f>
      </c>
      <c r="U20186">
        <f>(L20186-K20186)/(2*D20186*0.01)</f>
      </c>
      <c r="V20186">
        <f>(L20186+K20186)/(D20186*0.0001)</f>
      </c>
    </row>
    <row r="20187">
      <c r="A20187" t="n">
        <v>2025</v>
      </c>
      <c r="B20187" t="inlineStr">
        <is>
          <t>01169267</t>
        </is>
      </c>
      <c r="C20187" t="inlineStr">
        <is>
          <t>세화피앤씨</t>
        </is>
      </c>
      <c r="D20187" t="n">
        <v>7154745000</v>
      </c>
      <c r="E20187" t="n">
        <v>632692000</v>
      </c>
      <c r="F20187" t="n">
        <v>35483000</v>
      </c>
      <c r="H20187" t="n">
        <v>4.03</v>
      </c>
      <c r="I20187" t="n">
        <v>4.76</v>
      </c>
      <c r="J20187" t="n">
        <v>8.58</v>
      </c>
      <c r="K20187" t="n">
        <v>-368119000</v>
      </c>
      <c r="L20187" t="n">
        <v>422044000</v>
      </c>
      <c r="M20187" t="n">
        <v>427099000</v>
      </c>
      <c r="N20187" t="n">
        <v>-378644000</v>
      </c>
      <c r="O20187">
        <f>D20186</f>
      </c>
      <c r="Q20187">
        <f>H20186</f>
      </c>
      <c r="R20187">
        <f>I20186</f>
      </c>
      <c r="S20187">
        <f>H20187-H20186</f>
      </c>
      <c r="T20187">
        <f>I20187-I20186</f>
      </c>
      <c r="U20187">
        <f>(L20187-K20187)/(2*D20187*0.01)</f>
      </c>
      <c r="V20187">
        <f>(L20187+K20187)/(D20187*0.0001)</f>
      </c>
    </row>
    <row r="20188">
      <c r="A20188" t="n">
        <v>2021</v>
      </c>
      <c r="B20188" t="inlineStr">
        <is>
          <t>01169832</t>
        </is>
      </c>
      <c r="C20188" t="inlineStr">
        <is>
          <t>대전신세계</t>
        </is>
      </c>
      <c r="D20188" t="n">
        <v>8790086000</v>
      </c>
      <c r="E20188" t="n">
        <v>255062000</v>
      </c>
      <c r="G20188" t="n">
        <v>84688000</v>
      </c>
      <c r="H20188" t="n">
        <v>2.94</v>
      </c>
      <c r="I20188" t="n">
        <v>3.52</v>
      </c>
      <c r="J20188" t="n">
        <v>9.26</v>
      </c>
      <c r="K20188" t="n">
        <v>-737323000</v>
      </c>
      <c r="L20188" t="n">
        <v>850829000</v>
      </c>
      <c r="M20188" t="n">
        <v>850991000</v>
      </c>
      <c r="N20188" t="n">
        <v>-750959000</v>
      </c>
      <c r="U20188">
        <f>(L20188-K20188)/(2*D20188*0.01)</f>
      </c>
      <c r="V20188">
        <f>(L20188+K20188)/(D20188*0.0001)</f>
      </c>
    </row>
    <row r="20189">
      <c r="A20189" t="n">
        <v>2022</v>
      </c>
      <c r="B20189" t="inlineStr">
        <is>
          <t>01169832</t>
        </is>
      </c>
      <c r="C20189" t="inlineStr">
        <is>
          <t>대전신세계</t>
        </is>
      </c>
      <c r="D20189" t="n">
        <v>9302538000</v>
      </c>
      <c r="E20189" t="n">
        <v>755963000</v>
      </c>
      <c r="F20189" t="n">
        <v>181704000</v>
      </c>
      <c r="G20189" t="n">
        <v>249466000</v>
      </c>
      <c r="H20189" t="n">
        <v>5.33</v>
      </c>
      <c r="I20189" t="n">
        <v>4.38</v>
      </c>
      <c r="J20189" t="n">
        <v>8.300000000000001</v>
      </c>
      <c r="K20189" t="n">
        <v>-688566000</v>
      </c>
      <c r="L20189" t="n">
        <v>783330000</v>
      </c>
      <c r="M20189" t="n">
        <v>794887000</v>
      </c>
      <c r="N20189" t="n">
        <v>-710220000</v>
      </c>
      <c r="O20189">
        <f>D20188</f>
      </c>
      <c r="P20189">
        <f>(E20189-F20189+G20189)/O20189*100</f>
      </c>
      <c r="Q20189">
        <f>H20188</f>
      </c>
      <c r="R20189">
        <f>I20188</f>
      </c>
      <c r="S20189">
        <f>H20189-H20188</f>
      </c>
      <c r="T20189">
        <f>I20189-I20188</f>
      </c>
      <c r="U20189">
        <f>(L20189-K20189)/(2*D20189*0.01)</f>
      </c>
      <c r="V20189">
        <f>(L20189+K20189)/(D20189*0.0001)</f>
      </c>
    </row>
    <row r="20190">
      <c r="A20190" t="n">
        <v>2023</v>
      </c>
      <c r="B20190" t="inlineStr">
        <is>
          <t>01169832</t>
        </is>
      </c>
      <c r="C20190" t="inlineStr">
        <is>
          <t>대전신세계</t>
        </is>
      </c>
      <c r="D20190" t="n">
        <v>10486161000</v>
      </c>
      <c r="E20190" t="n">
        <v>724465000</v>
      </c>
      <c r="F20190" t="n">
        <v>602737000</v>
      </c>
      <c r="G20190" t="n">
        <v>475717000</v>
      </c>
      <c r="H20190" t="n">
        <v>4.42</v>
      </c>
      <c r="I20190" t="n">
        <v>5.86</v>
      </c>
      <c r="J20190" t="n">
        <v>7.22</v>
      </c>
      <c r="K20190" t="n">
        <v>-684823000</v>
      </c>
      <c r="L20190" t="n">
        <v>768655000</v>
      </c>
      <c r="M20190" t="n">
        <v>772668000</v>
      </c>
      <c r="N20190" t="n">
        <v>-700678000</v>
      </c>
      <c r="O20190">
        <f>D20189</f>
      </c>
      <c r="P20190">
        <f>(E20190-F20190+G20190)/O20190*100</f>
      </c>
      <c r="Q20190">
        <f>H20189</f>
      </c>
      <c r="R20190">
        <f>I20189</f>
      </c>
      <c r="S20190">
        <f>H20190-H20189</f>
      </c>
      <c r="T20190">
        <f>I20190-I20189</f>
      </c>
      <c r="U20190">
        <f>(L20190-K20190)/(2*D20190*0.01)</f>
      </c>
      <c r="V20190">
        <f>(L20190+K20190)/(D20190*0.0001)</f>
      </c>
    </row>
    <row r="20191">
      <c r="A20191" t="n">
        <v>2024</v>
      </c>
      <c r="B20191" t="inlineStr">
        <is>
          <t>01169832</t>
        </is>
      </c>
      <c r="C20191" t="inlineStr">
        <is>
          <t>대전신세계</t>
        </is>
      </c>
      <c r="D20191" t="n">
        <v>13902397000</v>
      </c>
      <c r="E20191" t="n">
        <v>829246000</v>
      </c>
      <c r="F20191" t="n">
        <v>539662000</v>
      </c>
      <c r="G20191" t="n">
        <v>447034000</v>
      </c>
      <c r="H20191" t="n">
        <v>3.78</v>
      </c>
      <c r="I20191" t="n">
        <v>5.96</v>
      </c>
      <c r="J20191" t="n">
        <v>6.59</v>
      </c>
      <c r="K20191" t="n">
        <v>-835838000</v>
      </c>
      <c r="L20191" t="n">
        <v>933875000</v>
      </c>
      <c r="M20191" t="n">
        <v>932771000</v>
      </c>
      <c r="N20191" t="n">
        <v>-850383000</v>
      </c>
      <c r="O20191">
        <f>D20190</f>
      </c>
      <c r="P20191">
        <f>(E20191-F20191+G20191)/O20191*100</f>
      </c>
      <c r="Q20191">
        <f>H20190</f>
      </c>
      <c r="R20191">
        <f>I20190</f>
      </c>
      <c r="S20191">
        <f>H20191-H20190</f>
      </c>
      <c r="T20191">
        <f>I20191-I20190</f>
      </c>
      <c r="U20191">
        <f>(L20191-K20191)/(2*D20191*0.01)</f>
      </c>
      <c r="V20191">
        <f>(L20191+K20191)/(D20191*0.0001)</f>
      </c>
    </row>
    <row r="20192">
      <c r="A20192" t="n">
        <v>2025</v>
      </c>
      <c r="B20192" t="inlineStr">
        <is>
          <t>01169832</t>
        </is>
      </c>
      <c r="C20192" t="inlineStr">
        <is>
          <t>대전신세계</t>
        </is>
      </c>
      <c r="D20192" t="n">
        <v>14504749000</v>
      </c>
      <c r="E20192" t="n">
        <v>952959000</v>
      </c>
      <c r="F20192" t="n">
        <v>282196000</v>
      </c>
      <c r="G20192" t="n">
        <v>500842000</v>
      </c>
      <c r="H20192" t="n">
        <v>4.04</v>
      </c>
      <c r="I20192" t="n">
        <v>5.96</v>
      </c>
      <c r="J20192" t="n">
        <v>5.84</v>
      </c>
      <c r="K20192" t="n">
        <v>-774714000</v>
      </c>
      <c r="L20192" t="n">
        <v>858325000</v>
      </c>
      <c r="M20192" t="n">
        <v>859569000</v>
      </c>
      <c r="N20192" t="n">
        <v>-790116000</v>
      </c>
      <c r="O20192">
        <f>D20191</f>
      </c>
      <c r="P20192">
        <f>(E20192-F20192+G20192)/O20192*100</f>
      </c>
      <c r="Q20192">
        <f>H20191</f>
      </c>
      <c r="R20192">
        <f>I20191</f>
      </c>
      <c r="S20192">
        <f>H20192-H20191</f>
      </c>
      <c r="T20192">
        <f>I20192-I20191</f>
      </c>
      <c r="U20192">
        <f>(L20192-K20192)/(2*D20192*0.01)</f>
      </c>
      <c r="V20192">
        <f>(L20192+K20192)/(D20192*0.0001)</f>
      </c>
    </row>
    <row r="20193">
      <c r="A20193" t="n">
        <v>2018</v>
      </c>
      <c r="B20193" t="inlineStr">
        <is>
          <t>01170865</t>
        </is>
      </c>
      <c r="C20193" t="inlineStr">
        <is>
          <t>네오셈</t>
        </is>
      </c>
      <c r="D20193" t="n">
        <v>2741077000</v>
      </c>
      <c r="E20193" t="n">
        <v>394996000</v>
      </c>
      <c r="F20193" t="n">
        <v>204399000</v>
      </c>
      <c r="G20193" t="n">
        <v>60217000</v>
      </c>
      <c r="H20193" t="n">
        <v>2.6</v>
      </c>
      <c r="I20193" t="n">
        <v>3.5</v>
      </c>
      <c r="J20193" t="n">
        <v>6.56</v>
      </c>
      <c r="K20193" t="n">
        <v>-164457062</v>
      </c>
      <c r="L20193" t="n">
        <v>186273528</v>
      </c>
      <c r="M20193" t="n">
        <v>186393256</v>
      </c>
      <c r="N20193" t="n">
        <v>-167060691</v>
      </c>
      <c r="U20193">
        <f>(L20193-K20193)/(2*D20193*0.01)</f>
      </c>
      <c r="V20193">
        <f>(L20193+K20193)/(D20193*0.0001)</f>
      </c>
    </row>
    <row r="20194">
      <c r="A20194" t="n">
        <v>2019</v>
      </c>
      <c r="B20194" t="inlineStr">
        <is>
          <t>01170865</t>
        </is>
      </c>
      <c r="C20194" t="inlineStr">
        <is>
          <t>네오셈</t>
        </is>
      </c>
      <c r="D20194" t="n">
        <v>2784632000</v>
      </c>
      <c r="E20194" t="n">
        <v>508820000</v>
      </c>
      <c r="F20194" t="n">
        <v>470464000</v>
      </c>
      <c r="G20194" t="n">
        <v>69813000</v>
      </c>
      <c r="H20194" t="n">
        <v>2.23</v>
      </c>
      <c r="I20194" t="n">
        <v>3.51</v>
      </c>
      <c r="J20194" t="n">
        <v>6.61</v>
      </c>
      <c r="K20194" t="n">
        <v>-169946000</v>
      </c>
      <c r="L20194" t="n">
        <v>192100000</v>
      </c>
      <c r="M20194" t="n">
        <v>192100000</v>
      </c>
      <c r="N20194" t="n">
        <v>-169946000</v>
      </c>
      <c r="O20194">
        <f>D20193</f>
      </c>
      <c r="P20194">
        <f>(E20194-F20194+G20194)/O20194*100</f>
      </c>
      <c r="Q20194">
        <f>H20193</f>
      </c>
      <c r="R20194">
        <f>I20193</f>
      </c>
      <c r="S20194">
        <f>H20194-H20193</f>
      </c>
      <c r="T20194">
        <f>I20194-I20193</f>
      </c>
      <c r="U20194">
        <f>(L20194-K20194)/(2*D20194*0.01)</f>
      </c>
      <c r="V20194">
        <f>(L20194+K20194)/(D20194*0.0001)</f>
      </c>
    </row>
    <row r="20195">
      <c r="A20195" t="n">
        <v>2020</v>
      </c>
      <c r="B20195" t="inlineStr">
        <is>
          <t>01170865</t>
        </is>
      </c>
      <c r="C20195" t="inlineStr">
        <is>
          <t>네오셈</t>
        </is>
      </c>
      <c r="D20195" t="n">
        <v>3370882000</v>
      </c>
      <c r="E20195" t="n">
        <v>457680000</v>
      </c>
      <c r="F20195" t="n">
        <v>193367000</v>
      </c>
      <c r="G20195" t="n">
        <v>60491000</v>
      </c>
      <c r="H20195" t="n">
        <v>2.14</v>
      </c>
      <c r="I20195" t="n">
        <v>3.59</v>
      </c>
      <c r="K20195" t="n">
        <v>-192159340</v>
      </c>
      <c r="L20195" t="n">
        <v>215896800</v>
      </c>
      <c r="M20195" t="n">
        <v>215680480</v>
      </c>
      <c r="N20195" t="n">
        <v>-192137900</v>
      </c>
      <c r="O20195">
        <f>D20194</f>
      </c>
      <c r="P20195">
        <f>(E20195-F20195+G20195)/O20195*100</f>
      </c>
      <c r="Q20195">
        <f>H20194</f>
      </c>
      <c r="R20195">
        <f>I20194</f>
      </c>
      <c r="S20195">
        <f>H20195-H20194</f>
      </c>
      <c r="T20195">
        <f>I20195-I20194</f>
      </c>
      <c r="U20195">
        <f>(L20195-K20195)/(2*D20195*0.01)</f>
      </c>
      <c r="V20195">
        <f>(L20195+K20195)/(D20195*0.0001)</f>
      </c>
    </row>
    <row r="20196">
      <c r="A20196" t="n">
        <v>2021</v>
      </c>
      <c r="B20196" t="inlineStr">
        <is>
          <t>01170865</t>
        </is>
      </c>
      <c r="C20196" t="inlineStr">
        <is>
          <t>네오셈</t>
        </is>
      </c>
      <c r="D20196" t="n">
        <v>3302545000</v>
      </c>
      <c r="E20196" t="n">
        <v>512289000</v>
      </c>
      <c r="F20196" t="n">
        <v>413494000</v>
      </c>
      <c r="G20196" t="n">
        <v>70223000</v>
      </c>
      <c r="H20196" t="n">
        <v>2.75</v>
      </c>
      <c r="I20196" t="n">
        <v>3.49</v>
      </c>
      <c r="J20196" t="n">
        <v>5.41</v>
      </c>
      <c r="K20196" t="n">
        <v>-165125000</v>
      </c>
      <c r="L20196" t="n">
        <v>184942520</v>
      </c>
      <c r="M20196" t="n">
        <v>184643000</v>
      </c>
      <c r="N20196" t="n">
        <v>-168429795</v>
      </c>
      <c r="O20196">
        <f>D20195</f>
      </c>
      <c r="P20196">
        <f>(E20196-F20196+G20196)/O20196*100</f>
      </c>
      <c r="Q20196">
        <f>H20195</f>
      </c>
      <c r="R20196">
        <f>I20195</f>
      </c>
      <c r="S20196">
        <f>H20196-H20195</f>
      </c>
      <c r="T20196">
        <f>I20196-I20195</f>
      </c>
      <c r="U20196">
        <f>(L20196-K20196)/(2*D20196*0.01)</f>
      </c>
      <c r="V20196">
        <f>(L20196+K20196)/(D20196*0.0001)</f>
      </c>
    </row>
    <row r="20197">
      <c r="A20197" t="n">
        <v>2022</v>
      </c>
      <c r="B20197" t="inlineStr">
        <is>
          <t>01170865</t>
        </is>
      </c>
      <c r="C20197" t="inlineStr">
        <is>
          <t>네오셈</t>
        </is>
      </c>
      <c r="D20197" t="n">
        <v>3990204000</v>
      </c>
      <c r="E20197" t="n">
        <v>536072000</v>
      </c>
      <c r="F20197" t="n">
        <v>465134000</v>
      </c>
      <c r="G20197" t="n">
        <v>88258000</v>
      </c>
      <c r="H20197" t="n">
        <v>5.23</v>
      </c>
      <c r="I20197" t="n">
        <v>3.58</v>
      </c>
      <c r="J20197" t="n">
        <v>4.67</v>
      </c>
      <c r="K20197" t="n">
        <v>-167348000</v>
      </c>
      <c r="L20197" t="n">
        <v>187419588</v>
      </c>
      <c r="M20197" t="n">
        <v>191424000</v>
      </c>
      <c r="N20197" t="n">
        <v>-175528976</v>
      </c>
      <c r="O20197">
        <f>D20196</f>
      </c>
      <c r="P20197">
        <f>(E20197-F20197+G20197)/O20197*100</f>
      </c>
      <c r="Q20197">
        <f>H20196</f>
      </c>
      <c r="R20197">
        <f>I20196</f>
      </c>
      <c r="S20197">
        <f>H20197-H20196</f>
      </c>
      <c r="T20197">
        <f>I20197-I20196</f>
      </c>
      <c r="U20197">
        <f>(L20197-K20197)/(2*D20197*0.01)</f>
      </c>
      <c r="V20197">
        <f>(L20197+K20197)/(D20197*0.0001)</f>
      </c>
    </row>
    <row r="20198">
      <c r="A20198" t="n">
        <v>2024</v>
      </c>
      <c r="B20198" t="inlineStr">
        <is>
          <t>01170865</t>
        </is>
      </c>
      <c r="C20198" t="inlineStr">
        <is>
          <t>네오셈</t>
        </is>
      </c>
      <c r="D20198" t="n">
        <v>5095657000</v>
      </c>
      <c r="E20198" t="n">
        <v>657897000</v>
      </c>
      <c r="F20198" t="n">
        <v>424705000</v>
      </c>
      <c r="G20198" t="n">
        <v>189589000</v>
      </c>
      <c r="H20198" t="n">
        <v>3.77</v>
      </c>
      <c r="I20198" t="n">
        <v>4.13</v>
      </c>
      <c r="J20198" t="n">
        <v>5.49</v>
      </c>
      <c r="K20198" t="n">
        <v>-254782850</v>
      </c>
      <c r="L20198" t="n">
        <v>285437392</v>
      </c>
      <c r="M20198" t="n">
        <v>290392641</v>
      </c>
      <c r="N20198" t="n">
        <v>-264974564</v>
      </c>
      <c r="U20198">
        <f>(L20198-K20198)/(2*D20198*0.01)</f>
      </c>
      <c r="V20198">
        <f>(L20198+K20198)/(D20198*0.0001)</f>
      </c>
    </row>
    <row r="20199">
      <c r="A20199" t="n">
        <v>2025</v>
      </c>
      <c r="B20199" t="inlineStr">
        <is>
          <t>01170865</t>
        </is>
      </c>
      <c r="C20199" t="inlineStr">
        <is>
          <t>네오셈</t>
        </is>
      </c>
      <c r="D20199" t="n">
        <v>5650402000</v>
      </c>
      <c r="E20199" t="n">
        <v>750555000</v>
      </c>
      <c r="F20199" t="n">
        <v>345469000</v>
      </c>
      <c r="G20199" t="n">
        <v>187458000</v>
      </c>
      <c r="H20199" t="n">
        <v>4.11</v>
      </c>
      <c r="I20199" t="n">
        <v>4.15</v>
      </c>
      <c r="J20199" t="n">
        <v>5.68</v>
      </c>
      <c r="K20199" t="n">
        <v>-293840000</v>
      </c>
      <c r="L20199" t="n">
        <v>327640000</v>
      </c>
      <c r="M20199" t="n">
        <v>328100000</v>
      </c>
      <c r="N20199" t="n">
        <v>-299590000</v>
      </c>
      <c r="O20199">
        <f>D20198</f>
      </c>
      <c r="P20199">
        <f>(E20199-F20199+G20199)/O20199*100</f>
      </c>
      <c r="Q20199">
        <f>H20198</f>
      </c>
      <c r="R20199">
        <f>I20198</f>
      </c>
      <c r="S20199">
        <f>H20199-H20198</f>
      </c>
      <c r="T20199">
        <f>I20199-I20198</f>
      </c>
      <c r="U20199">
        <f>(L20199-K20199)/(2*D20199*0.01)</f>
      </c>
      <c r="V20199">
        <f>(L20199+K20199)/(D20199*0.0001)</f>
      </c>
    </row>
    <row r="20200">
      <c r="A20200" t="n">
        <v>2019</v>
      </c>
      <c r="B20200" t="inlineStr">
        <is>
          <t>01174038</t>
        </is>
      </c>
      <c r="C20200" t="inlineStr">
        <is>
          <t>자비스</t>
        </is>
      </c>
      <c r="D20200" t="n">
        <v>1669971667</v>
      </c>
      <c r="E20200" t="n">
        <v>284657364</v>
      </c>
      <c r="F20200" t="n">
        <v>37710620</v>
      </c>
      <c r="G20200" t="n">
        <v>25334916</v>
      </c>
      <c r="H20200" t="n">
        <v>2.084</v>
      </c>
      <c r="I20200" t="n">
        <v>4.71</v>
      </c>
    </row>
    <row r="20201">
      <c r="A20201" t="n">
        <v>2022</v>
      </c>
      <c r="B20201" t="inlineStr">
        <is>
          <t>01175499</t>
        </is>
      </c>
      <c r="C20201" t="inlineStr">
        <is>
          <t>위니아에이드</t>
        </is>
      </c>
      <c r="D20201" t="n">
        <v>13987751000</v>
      </c>
      <c r="E20201" t="n">
        <v>1784717000</v>
      </c>
      <c r="F20201" t="n">
        <v>1520745000</v>
      </c>
      <c r="G20201" t="n">
        <v>565953000</v>
      </c>
      <c r="H20201" t="n">
        <v>5.79</v>
      </c>
      <c r="I20201" t="n">
        <v>2.64</v>
      </c>
      <c r="J20201" t="n">
        <v>6.37</v>
      </c>
    </row>
    <row r="20202">
      <c r="A20202" t="n">
        <v>2023</v>
      </c>
      <c r="B20202" t="inlineStr">
        <is>
          <t>01175499</t>
        </is>
      </c>
      <c r="C20202" t="inlineStr">
        <is>
          <t>위니아에이드</t>
        </is>
      </c>
      <c r="D20202" t="n">
        <v>15442103000</v>
      </c>
      <c r="E20202" t="n">
        <v>1427959000</v>
      </c>
      <c r="F20202" t="n">
        <v>1710304000</v>
      </c>
      <c r="G20202" t="n">
        <v>736743000</v>
      </c>
      <c r="H20202" t="n">
        <v>4.89</v>
      </c>
      <c r="I20202" t="n">
        <v>3.13</v>
      </c>
      <c r="J20202" t="n">
        <v>6.77</v>
      </c>
      <c r="K20202" t="n">
        <v>-816826000</v>
      </c>
      <c r="L20202" t="n">
        <v>902648000</v>
      </c>
      <c r="M20202" t="n">
        <v>920984000</v>
      </c>
      <c r="N20202" t="n">
        <v>-847318000</v>
      </c>
      <c r="O20202">
        <f>D20201</f>
      </c>
      <c r="P20202">
        <f>(E20202-F20202+G20202)/O20202*100</f>
      </c>
      <c r="Q20202">
        <f>H20201</f>
      </c>
      <c r="R20202">
        <f>I20201</f>
      </c>
      <c r="S20202">
        <f>H20202-H20201</f>
      </c>
      <c r="T20202">
        <f>I20202-I20201</f>
      </c>
      <c r="U20202">
        <f>(L20202-K20202)/(2*D20202*0.01)</f>
      </c>
      <c r="V20202">
        <f>(L20202+K20202)/(D20202*0.0001)</f>
      </c>
    </row>
    <row r="20203">
      <c r="A20203" t="n">
        <v>2024</v>
      </c>
      <c r="B20203" t="inlineStr">
        <is>
          <t>01175499</t>
        </is>
      </c>
      <c r="C20203" t="inlineStr">
        <is>
          <t>위니아에이드</t>
        </is>
      </c>
      <c r="D20203" t="n">
        <v>14705039000</v>
      </c>
      <c r="E20203" t="n">
        <v>1438188000</v>
      </c>
      <c r="F20203" t="n">
        <v>2217810000</v>
      </c>
      <c r="G20203" t="n">
        <v>694024000</v>
      </c>
      <c r="H20203" t="n">
        <v>4.3</v>
      </c>
      <c r="I20203" t="n">
        <v>3.12</v>
      </c>
      <c r="J20203" t="n">
        <v>6.36</v>
      </c>
      <c r="K20203" t="n">
        <v>-741095000</v>
      </c>
      <c r="L20203" t="n">
        <v>817996000</v>
      </c>
      <c r="M20203" t="n">
        <v>829652000</v>
      </c>
      <c r="N20203" t="n">
        <v>-764657000</v>
      </c>
      <c r="O20203">
        <f>D20202</f>
      </c>
      <c r="P20203">
        <f>(E20203-F20203+G20203)/O20203*100</f>
      </c>
      <c r="Q20203">
        <f>H20202</f>
      </c>
      <c r="R20203">
        <f>I20202</f>
      </c>
      <c r="S20203">
        <f>H20203-H20202</f>
      </c>
      <c r="T20203">
        <f>I20203-I20202</f>
      </c>
      <c r="U20203">
        <f>(L20203-K20203)/(2*D20203*0.01)</f>
      </c>
      <c r="V20203">
        <f>(L20203+K20203)/(D20203*0.0001)</f>
      </c>
    </row>
    <row r="20204">
      <c r="A20204" t="n">
        <v>2025</v>
      </c>
      <c r="B20204" t="inlineStr">
        <is>
          <t>01175499</t>
        </is>
      </c>
      <c r="C20204" t="inlineStr">
        <is>
          <t>위니아에이드</t>
        </is>
      </c>
      <c r="D20204" t="n">
        <v>13202576000</v>
      </c>
      <c r="E20204" t="n">
        <v>1266805000</v>
      </c>
      <c r="F20204" t="n">
        <v>4314684000</v>
      </c>
      <c r="G20204" t="n">
        <v>578062000</v>
      </c>
      <c r="H20204" t="n">
        <v>4.75</v>
      </c>
      <c r="I20204" t="n">
        <v>4.12</v>
      </c>
      <c r="J20204" t="n">
        <v>5.085</v>
      </c>
      <c r="K20204" t="n">
        <v>-603836000</v>
      </c>
      <c r="L20204" t="n">
        <v>672672000</v>
      </c>
      <c r="M20204" t="n">
        <v>685491000</v>
      </c>
      <c r="N20204" t="n">
        <v>-625588000</v>
      </c>
      <c r="O20204">
        <f>D20203</f>
      </c>
      <c r="P20204">
        <f>(E20204-F20204+G20204)/O20204*100</f>
      </c>
      <c r="Q20204">
        <f>H20203</f>
      </c>
      <c r="R20204">
        <f>I20203</f>
      </c>
      <c r="S20204">
        <f>H20204-H20203</f>
      </c>
      <c r="T20204">
        <f>I20204-I20203</f>
      </c>
      <c r="U20204">
        <f>(L20204-K20204)/(2*D20204*0.01)</f>
      </c>
      <c r="V20204">
        <f>(L20204+K20204)/(D20204*0.0001)</f>
      </c>
    </row>
    <row r="20205">
      <c r="A20205" t="n">
        <v>2019</v>
      </c>
      <c r="B20205" t="inlineStr">
        <is>
          <t>01179608</t>
        </is>
      </c>
      <c r="C20205" t="inlineStr">
        <is>
          <t>포인트엔지니어링</t>
        </is>
      </c>
      <c r="D20205" t="n">
        <v>506058000</v>
      </c>
      <c r="E20205" t="n">
        <v>262577000</v>
      </c>
      <c r="F20205" t="n">
        <v>222791000</v>
      </c>
      <c r="G20205" t="n">
        <v>14910000</v>
      </c>
      <c r="H20205" t="n">
        <v>2.88</v>
      </c>
      <c r="I20205" t="n">
        <v>4.89</v>
      </c>
      <c r="J20205" t="n">
        <v>5.67</v>
      </c>
      <c r="K20205" t="n">
        <v>-26208000</v>
      </c>
      <c r="L20205" t="n">
        <v>29292000</v>
      </c>
      <c r="M20205" t="n">
        <v>28820000</v>
      </c>
      <c r="N20205" t="n">
        <v>-26212000</v>
      </c>
      <c r="U20205">
        <f>(L20205-K20205)/(2*D20205*0.01)</f>
      </c>
      <c r="V20205">
        <f>(L20205+K20205)/(D20205*0.0001)</f>
      </c>
    </row>
    <row r="20206">
      <c r="A20206" t="n">
        <v>2020</v>
      </c>
      <c r="B20206" t="inlineStr">
        <is>
          <t>01179608</t>
        </is>
      </c>
      <c r="C20206" t="inlineStr">
        <is>
          <t>포인트엔지니어링</t>
        </is>
      </c>
      <c r="D20206" t="n">
        <v>539507000</v>
      </c>
      <c r="E20206" t="n">
        <v>216354000</v>
      </c>
      <c r="F20206" t="n">
        <v>117574000</v>
      </c>
      <c r="G20206" t="n">
        <v>12934000</v>
      </c>
      <c r="H20206" t="n">
        <v>2.74</v>
      </c>
      <c r="I20206" t="n">
        <v>3.68</v>
      </c>
      <c r="J20206" t="n">
        <v>5.31</v>
      </c>
      <c r="K20206" t="n">
        <v>-26436843</v>
      </c>
      <c r="L20206" t="n">
        <v>29673885</v>
      </c>
      <c r="M20206" t="n">
        <v>29673385</v>
      </c>
      <c r="N20206" t="n">
        <v>-26975350</v>
      </c>
      <c r="O20206">
        <f>D20205</f>
      </c>
      <c r="P20206">
        <f>(E20206-F20206+G20206)/O20206*100</f>
      </c>
      <c r="Q20206">
        <f>H20205</f>
      </c>
      <c r="R20206">
        <f>I20205</f>
      </c>
      <c r="S20206">
        <f>H20206-H20205</f>
      </c>
      <c r="T20206">
        <f>I20206-I20205</f>
      </c>
      <c r="U20206">
        <f>(L20206-K20206)/(2*D20206*0.01)</f>
      </c>
      <c r="V20206">
        <f>(L20206+K20206)/(D20206*0.0001)</f>
      </c>
    </row>
    <row r="20207">
      <c r="A20207" t="n">
        <v>2021</v>
      </c>
      <c r="B20207" t="inlineStr">
        <is>
          <t>01179608</t>
        </is>
      </c>
      <c r="C20207" t="inlineStr">
        <is>
          <t>포인트엔지니어링</t>
        </is>
      </c>
      <c r="D20207" t="n">
        <v>602985000</v>
      </c>
      <c r="E20207" t="n">
        <v>173456000</v>
      </c>
      <c r="F20207" t="n">
        <v>115825000</v>
      </c>
      <c r="G20207" t="n">
        <v>14328000</v>
      </c>
      <c r="O20207">
        <f>D20206</f>
      </c>
      <c r="P20207">
        <f>(E20207-F20207+G20207)/O20207*100</f>
      </c>
    </row>
    <row r="20208">
      <c r="A20208" t="n">
        <v>2022</v>
      </c>
      <c r="B20208" t="inlineStr">
        <is>
          <t>01179608</t>
        </is>
      </c>
      <c r="C20208" t="inlineStr">
        <is>
          <t>포인트엔지니어링</t>
        </is>
      </c>
      <c r="D20208" t="n">
        <v>232505000</v>
      </c>
      <c r="E20208" t="n">
        <v>151239000</v>
      </c>
      <c r="F20208" t="n">
        <v>522514000</v>
      </c>
      <c r="G20208" t="n">
        <v>22191000</v>
      </c>
      <c r="O20208">
        <f>D20207</f>
      </c>
      <c r="P20208">
        <f>(E20208-F20208+G20208)/O20208*100</f>
      </c>
    </row>
    <row r="20209">
      <c r="A20209" t="n">
        <v>2023</v>
      </c>
      <c r="B20209" t="inlineStr">
        <is>
          <t>01179608</t>
        </is>
      </c>
      <c r="C20209" t="inlineStr">
        <is>
          <t>포인트엔지니어링</t>
        </is>
      </c>
      <c r="D20209" t="n">
        <v>222756000</v>
      </c>
      <c r="E20209" t="n">
        <v>115443000</v>
      </c>
      <c r="F20209" t="n">
        <v>118426000</v>
      </c>
      <c r="G20209" t="n">
        <v>10637000</v>
      </c>
      <c r="O20209">
        <f>D20208</f>
      </c>
      <c r="P20209">
        <f>(E20209-F20209+G20209)/O20209*100</f>
      </c>
    </row>
    <row r="20210">
      <c r="A20210" t="n">
        <v>2024</v>
      </c>
      <c r="B20210" t="inlineStr">
        <is>
          <t>01179608</t>
        </is>
      </c>
      <c r="C20210" t="inlineStr">
        <is>
          <t>포인트엔지니어링</t>
        </is>
      </c>
      <c r="D20210" t="n">
        <v>299685000</v>
      </c>
      <c r="E20210" t="n">
        <v>110522000</v>
      </c>
      <c r="F20210" t="n">
        <v>87738000</v>
      </c>
      <c r="G20210" t="n">
        <v>11590000</v>
      </c>
      <c r="O20210">
        <f>D20209</f>
      </c>
      <c r="P20210">
        <f>(E20210-F20210+G20210)/O20210*100</f>
      </c>
    </row>
    <row r="20211">
      <c r="A20211" t="n">
        <v>2025</v>
      </c>
      <c r="B20211" t="inlineStr">
        <is>
          <t>01179608</t>
        </is>
      </c>
      <c r="C20211" t="inlineStr">
        <is>
          <t>포인트엔지니어링</t>
        </is>
      </c>
      <c r="D20211" t="n">
        <v>391219000</v>
      </c>
      <c r="E20211" t="n">
        <v>140413000</v>
      </c>
      <c r="F20211" t="n">
        <v>27586000</v>
      </c>
      <c r="G20211" t="n">
        <v>15908000</v>
      </c>
      <c r="O20211">
        <f>D20210</f>
      </c>
      <c r="P20211">
        <f>(E20211-F20211+G20211)/O20211*100</f>
      </c>
    </row>
    <row r="20212">
      <c r="A20212" t="n">
        <v>2024</v>
      </c>
      <c r="B20212" t="inlineStr">
        <is>
          <t>01179866</t>
        </is>
      </c>
      <c r="C20212" t="inlineStr">
        <is>
          <t>에스지헬스케어</t>
        </is>
      </c>
      <c r="D20212" t="n">
        <v>825515000</v>
      </c>
      <c r="E20212" t="n">
        <v>226889000</v>
      </c>
      <c r="F20212" t="n">
        <v>137575000</v>
      </c>
      <c r="G20212" t="n">
        <v>32110000</v>
      </c>
      <c r="H20212" t="n">
        <v>3.67</v>
      </c>
      <c r="I20212" t="n">
        <v>5</v>
      </c>
      <c r="J20212" t="n">
        <v>8.699999999999999</v>
      </c>
      <c r="K20212" t="n">
        <v>-65213000</v>
      </c>
      <c r="L20212" t="n">
        <v>74296350</v>
      </c>
      <c r="M20212" t="n">
        <v>72584000</v>
      </c>
      <c r="N20212" t="n">
        <v>-65254685</v>
      </c>
      <c r="U20212">
        <f>(L20212-K20212)/(2*D20212*0.01)</f>
      </c>
      <c r="V20212">
        <f>(L20212+K20212)/(D20212*0.0001)</f>
      </c>
    </row>
    <row r="20213">
      <c r="A20213" t="n">
        <v>2025</v>
      </c>
      <c r="B20213" t="inlineStr">
        <is>
          <t>01179866</t>
        </is>
      </c>
      <c r="C20213" t="inlineStr">
        <is>
          <t>에스지헬스케어</t>
        </is>
      </c>
      <c r="D20213" t="n">
        <v>1276728000</v>
      </c>
      <c r="E20213" t="n">
        <v>263747000</v>
      </c>
      <c r="F20213" t="n">
        <v>0</v>
      </c>
      <c r="G20213" t="n">
        <v>34840000</v>
      </c>
      <c r="H20213" t="n">
        <v>4</v>
      </c>
      <c r="I20213" t="n">
        <v>5</v>
      </c>
      <c r="J20213" t="n">
        <v>8.119999999999999</v>
      </c>
      <c r="K20213" t="n">
        <v>-93083136</v>
      </c>
      <c r="L20213" t="n">
        <v>106006624</v>
      </c>
      <c r="M20213" t="n">
        <v>104671776</v>
      </c>
      <c r="N20213" t="n">
        <v>-94478176</v>
      </c>
      <c r="O20213">
        <f>D20212</f>
      </c>
      <c r="P20213">
        <f>(E20213-F20213+G20213)/O20213*100</f>
      </c>
      <c r="Q20213">
        <f>H20212</f>
      </c>
      <c r="R20213">
        <f>I20212</f>
      </c>
      <c r="S20213">
        <f>H20213-H20212</f>
      </c>
      <c r="T20213">
        <f>I20213-I20212</f>
      </c>
      <c r="U20213">
        <f>(L20213-K20213)/(2*D20213*0.01)</f>
      </c>
      <c r="V20213">
        <f>(L20213+K20213)/(D20213*0.0001)</f>
      </c>
    </row>
    <row r="20214">
      <c r="A20214" t="n">
        <v>2020</v>
      </c>
      <c r="B20214" t="inlineStr">
        <is>
          <t>01181418</t>
        </is>
      </c>
      <c r="C20214" t="inlineStr">
        <is>
          <t>비보존</t>
        </is>
      </c>
      <c r="D20214" t="n">
        <v>187779000</v>
      </c>
      <c r="E20214" t="n">
        <v>20261000</v>
      </c>
      <c r="F20214" t="n">
        <v>52257000</v>
      </c>
      <c r="G20214" t="n">
        <v>1761000</v>
      </c>
      <c r="H20214" t="n">
        <v>2.44</v>
      </c>
      <c r="I20214" t="n">
        <v>3.59</v>
      </c>
      <c r="K20214" t="n">
        <v>-17055000</v>
      </c>
      <c r="L20214" t="n">
        <v>19893000</v>
      </c>
      <c r="M20214" t="n">
        <v>19905000</v>
      </c>
      <c r="N20214" t="n">
        <v>-17411000</v>
      </c>
      <c r="U20214">
        <f>(L20214-K20214)/(2*D20214*0.01)</f>
      </c>
      <c r="V20214">
        <f>(L20214+K20214)/(D20214*0.0001)</f>
      </c>
    </row>
    <row r="20215">
      <c r="A20215" t="n">
        <v>2021</v>
      </c>
      <c r="B20215" t="inlineStr">
        <is>
          <t>01181418</t>
        </is>
      </c>
      <c r="C20215" t="inlineStr">
        <is>
          <t>비보존</t>
        </is>
      </c>
      <c r="D20215" t="n">
        <v>245353000</v>
      </c>
      <c r="E20215" t="n">
        <v>121288000</v>
      </c>
      <c r="F20215" t="n">
        <v>38985000</v>
      </c>
      <c r="G20215" t="n">
        <v>4437000</v>
      </c>
      <c r="H20215" t="n">
        <v>2.835</v>
      </c>
      <c r="I20215" t="n">
        <v>4.4</v>
      </c>
      <c r="O20215">
        <f>D20214</f>
      </c>
      <c r="P20215">
        <f>(E20215-F20215+G20215)/O20215*100</f>
      </c>
      <c r="Q20215">
        <f>H20214</f>
      </c>
      <c r="R20215">
        <f>I20214</f>
      </c>
      <c r="S20215">
        <f>H20215-H20214</f>
      </c>
      <c r="T20215">
        <f>I20215-I20214</f>
      </c>
    </row>
    <row r="20216">
      <c r="A20216" t="n">
        <v>2022</v>
      </c>
      <c r="B20216" t="inlineStr">
        <is>
          <t>01181418</t>
        </is>
      </c>
      <c r="C20216" t="inlineStr">
        <is>
          <t>비보존</t>
        </is>
      </c>
      <c r="D20216" t="n">
        <v>421713000</v>
      </c>
      <c r="E20216" t="n">
        <v>290366000</v>
      </c>
      <c r="F20216" t="n">
        <v>23943000</v>
      </c>
      <c r="G20216" t="n">
        <v>6605000</v>
      </c>
      <c r="H20216" t="n">
        <v>5.27</v>
      </c>
      <c r="I20216" t="n">
        <v>4.365</v>
      </c>
      <c r="O20216">
        <f>D20215</f>
      </c>
      <c r="P20216">
        <f>(E20216-F20216+G20216)/O20216*100</f>
      </c>
      <c r="Q20216">
        <f>H20215</f>
      </c>
      <c r="R20216">
        <f>I20215</f>
      </c>
      <c r="S20216">
        <f>H20216-H20215</f>
      </c>
      <c r="T20216">
        <f>I20216-I20215</f>
      </c>
    </row>
    <row r="20217">
      <c r="A20217" t="n">
        <v>2023</v>
      </c>
      <c r="B20217" t="inlineStr">
        <is>
          <t>01181418</t>
        </is>
      </c>
      <c r="C20217" t="inlineStr">
        <is>
          <t>비보존</t>
        </is>
      </c>
      <c r="D20217" t="n">
        <v>731151000</v>
      </c>
      <c r="E20217" t="n">
        <v>242492000</v>
      </c>
      <c r="F20217" t="n">
        <v>8503000</v>
      </c>
      <c r="G20217" t="n">
        <v>20591000</v>
      </c>
      <c r="H20217" t="n">
        <v>4.32</v>
      </c>
      <c r="I20217" t="n">
        <v>4.65</v>
      </c>
      <c r="O20217">
        <f>D20216</f>
      </c>
      <c r="P20217">
        <f>(E20217-F20217+G20217)/O20217*100</f>
      </c>
      <c r="Q20217">
        <f>H20216</f>
      </c>
      <c r="R20217">
        <f>I20216</f>
      </c>
      <c r="S20217">
        <f>H20217-H20216</f>
      </c>
      <c r="T20217">
        <f>I20217-I20216</f>
      </c>
    </row>
    <row r="20218">
      <c r="A20218" t="n">
        <v>2024</v>
      </c>
      <c r="B20218" t="inlineStr">
        <is>
          <t>01181418</t>
        </is>
      </c>
      <c r="C20218" t="inlineStr">
        <is>
          <t>비보존</t>
        </is>
      </c>
      <c r="D20218" t="n">
        <v>617362000</v>
      </c>
      <c r="E20218" t="n">
        <v>226920000</v>
      </c>
      <c r="F20218" t="n">
        <v>84900000</v>
      </c>
      <c r="G20218" t="n">
        <v>20527000</v>
      </c>
      <c r="H20218" t="n">
        <v>3.59</v>
      </c>
      <c r="I20218" t="n">
        <v>5</v>
      </c>
      <c r="K20218" t="n">
        <v>-22819000</v>
      </c>
      <c r="L20218" t="n">
        <v>24694480</v>
      </c>
      <c r="M20218" t="n">
        <v>24066000</v>
      </c>
      <c r="N20218" t="n">
        <v>-22862594</v>
      </c>
      <c r="O20218">
        <f>D20217</f>
      </c>
      <c r="P20218">
        <f>(E20218-F20218+G20218)/O20218*100</f>
      </c>
      <c r="Q20218">
        <f>H20217</f>
      </c>
      <c r="R20218">
        <f>I20217</f>
      </c>
      <c r="S20218">
        <f>H20218-H20217</f>
      </c>
      <c r="T20218">
        <f>I20218-I20217</f>
      </c>
      <c r="U20218">
        <f>(L20218-K20218)/(2*D20218*0.01)</f>
      </c>
      <c r="V20218">
        <f>(L20218+K20218)/(D20218*0.0001)</f>
      </c>
    </row>
    <row r="20219">
      <c r="A20219" t="n">
        <v>2018</v>
      </c>
      <c r="B20219" t="inlineStr">
        <is>
          <t>01181515</t>
        </is>
      </c>
      <c r="C20219" t="inlineStr">
        <is>
          <t>엘앤씨바이오</t>
        </is>
      </c>
      <c r="D20219" t="n">
        <v>865392000</v>
      </c>
      <c r="E20219" t="n">
        <v>258227000</v>
      </c>
      <c r="F20219" t="n">
        <v>72564000</v>
      </c>
      <c r="G20219" t="n">
        <v>21300000</v>
      </c>
      <c r="H20219" t="n">
        <v>2.86</v>
      </c>
      <c r="I20219" t="n">
        <v>3</v>
      </c>
      <c r="J20219" t="n">
        <v>9.33</v>
      </c>
      <c r="K20219" t="n">
        <v>-39566000</v>
      </c>
      <c r="L20219" t="n">
        <v>46448000</v>
      </c>
      <c r="M20219" t="n">
        <v>45948000</v>
      </c>
      <c r="N20219" t="n">
        <v>-39897000</v>
      </c>
      <c r="U20219">
        <f>(L20219-K20219)/(2*D20219*0.01)</f>
      </c>
      <c r="V20219">
        <f>(L20219+K20219)/(D20219*0.0001)</f>
      </c>
    </row>
    <row r="20220">
      <c r="A20220" t="n">
        <v>2019</v>
      </c>
      <c r="B20220" t="inlineStr">
        <is>
          <t>01181515</t>
        </is>
      </c>
      <c r="C20220" t="inlineStr">
        <is>
          <t>엘앤씨바이오</t>
        </is>
      </c>
      <c r="D20220" t="n">
        <v>1347030000</v>
      </c>
      <c r="E20220" t="n">
        <v>311528000</v>
      </c>
      <c r="F20220" t="n">
        <v>32223000</v>
      </c>
      <c r="G20220" t="n">
        <v>13175000</v>
      </c>
      <c r="H20220" t="n">
        <v>2.68</v>
      </c>
      <c r="I20220" t="n">
        <v>3</v>
      </c>
      <c r="J20220" t="n">
        <v>10.78</v>
      </c>
      <c r="K20220" t="n">
        <v>-64705000</v>
      </c>
      <c r="L20220" t="n">
        <v>77286000</v>
      </c>
      <c r="M20220" t="n">
        <v>76268000</v>
      </c>
      <c r="N20220" t="n">
        <v>-65131000</v>
      </c>
      <c r="O20220">
        <f>D20219</f>
      </c>
      <c r="P20220">
        <f>(E20220-F20220+G20220)/O20220*100</f>
      </c>
      <c r="Q20220">
        <f>H20219</f>
      </c>
      <c r="R20220">
        <f>I20219</f>
      </c>
      <c r="S20220">
        <f>H20220-H20219</f>
      </c>
      <c r="T20220">
        <f>I20220-I20219</f>
      </c>
      <c r="U20220">
        <f>(L20220-K20220)/(2*D20220*0.01)</f>
      </c>
      <c r="V20220">
        <f>(L20220+K20220)/(D20220*0.0001)</f>
      </c>
    </row>
    <row r="20221">
      <c r="A20221" t="n">
        <v>2020</v>
      </c>
      <c r="B20221" t="inlineStr">
        <is>
          <t>01181515</t>
        </is>
      </c>
      <c r="C20221" t="inlineStr">
        <is>
          <t>엘앤씨바이오</t>
        </is>
      </c>
      <c r="D20221" t="n">
        <v>1477327000</v>
      </c>
      <c r="E20221" t="n">
        <v>404606000</v>
      </c>
      <c r="F20221" t="n">
        <v>336870000</v>
      </c>
      <c r="G20221" t="n">
        <v>18305000</v>
      </c>
      <c r="H20221" t="n">
        <v>3.04</v>
      </c>
      <c r="I20221" t="n">
        <v>3</v>
      </c>
      <c r="J20221" t="n">
        <v>10.24</v>
      </c>
      <c r="K20221" t="n">
        <v>-87990000</v>
      </c>
      <c r="L20221" t="n">
        <v>87990000</v>
      </c>
      <c r="M20221" t="n">
        <v>87187000</v>
      </c>
      <c r="N20221" t="n">
        <v>-74960000</v>
      </c>
      <c r="O20221">
        <f>D20220</f>
      </c>
      <c r="P20221">
        <f>(E20221-F20221+G20221)/O20221*100</f>
      </c>
      <c r="Q20221">
        <f>H20220</f>
      </c>
      <c r="R20221">
        <f>I20220</f>
      </c>
      <c r="S20221">
        <f>H20221-H20220</f>
      </c>
      <c r="T20221">
        <f>I20221-I20220</f>
      </c>
      <c r="U20221">
        <f>(L20221-K20221)/(2*D20221*0.01)</f>
      </c>
    </row>
    <row r="20222">
      <c r="A20222" t="n">
        <v>2021</v>
      </c>
      <c r="B20222" t="inlineStr">
        <is>
          <t>01181515</t>
        </is>
      </c>
      <c r="C20222" t="inlineStr">
        <is>
          <t>엘앤씨바이오</t>
        </is>
      </c>
      <c r="D20222" t="n">
        <v>1869757000</v>
      </c>
      <c r="E20222" t="n">
        <v>526887000</v>
      </c>
      <c r="F20222" t="n">
        <v>198469000</v>
      </c>
      <c r="G20222" t="n">
        <v>26360000</v>
      </c>
      <c r="H20222" t="n">
        <v>3.42</v>
      </c>
      <c r="I20222" t="n">
        <v>3</v>
      </c>
      <c r="J20222" t="n">
        <v>10.24</v>
      </c>
      <c r="K20222" t="n">
        <v>-88630000</v>
      </c>
      <c r="L20222" t="n">
        <v>-74270000</v>
      </c>
      <c r="M20222" t="n">
        <v>103539000</v>
      </c>
      <c r="N20222" t="n">
        <v>87187000</v>
      </c>
      <c r="O20222">
        <f>D20221</f>
      </c>
      <c r="P20222">
        <f>(E20222-F20222+G20222)/O20222*100</f>
      </c>
      <c r="Q20222">
        <f>H20221</f>
      </c>
      <c r="R20222">
        <f>I20221</f>
      </c>
      <c r="S20222">
        <f>H20222-H20221</f>
      </c>
      <c r="T20222">
        <f>I20222-I20221</f>
      </c>
      <c r="U20222">
        <f>(L20222-K20222)/(2*D20222*0.01)</f>
      </c>
    </row>
    <row r="20223">
      <c r="A20223" t="n">
        <v>2022</v>
      </c>
      <c r="B20223" t="inlineStr">
        <is>
          <t>01181515</t>
        </is>
      </c>
      <c r="C20223" t="inlineStr">
        <is>
          <t>엘앤씨바이오</t>
        </is>
      </c>
      <c r="D20223" t="n">
        <v>2268583000</v>
      </c>
      <c r="E20223" t="n">
        <v>614401000</v>
      </c>
      <c r="F20223" t="n">
        <v>311077000</v>
      </c>
      <c r="G20223" t="n">
        <v>38674000</v>
      </c>
      <c r="O20223">
        <f>D20222</f>
      </c>
      <c r="P20223">
        <f>(E20223-F20223+G20223)/O20223*100</f>
      </c>
    </row>
    <row r="20224">
      <c r="A20224" t="n">
        <v>2023</v>
      </c>
      <c r="B20224" t="inlineStr">
        <is>
          <t>01181515</t>
        </is>
      </c>
      <c r="C20224" t="inlineStr">
        <is>
          <t>엘앤씨바이오</t>
        </is>
      </c>
      <c r="D20224" t="n">
        <v>3466472000</v>
      </c>
      <c r="E20224" t="n">
        <v>703017000</v>
      </c>
      <c r="F20224" t="n">
        <v>232502000</v>
      </c>
      <c r="G20224" t="n">
        <v>80317000</v>
      </c>
      <c r="O20224">
        <f>D20223</f>
      </c>
      <c r="P20224">
        <f>(E20224-F20224+G20224)/O20224*100</f>
      </c>
    </row>
    <row r="20225">
      <c r="A20225" t="n">
        <v>2024</v>
      </c>
      <c r="B20225" t="inlineStr">
        <is>
          <t>01181515</t>
        </is>
      </c>
      <c r="C20225" t="inlineStr">
        <is>
          <t>엘앤씨바이오</t>
        </is>
      </c>
      <c r="D20225" t="n">
        <v>3940920000</v>
      </c>
      <c r="E20225" t="n">
        <v>1024759000</v>
      </c>
      <c r="F20225" t="n">
        <v>811394000</v>
      </c>
      <c r="G20225" t="n">
        <v>115207000</v>
      </c>
      <c r="O20225">
        <f>D20224</f>
      </c>
      <c r="P20225">
        <f>(E20225-F20225+G20225)/O20225*100</f>
      </c>
    </row>
    <row r="20226">
      <c r="A20226" t="n">
        <v>2025</v>
      </c>
      <c r="B20226" t="inlineStr">
        <is>
          <t>01181515</t>
        </is>
      </c>
      <c r="C20226" t="inlineStr">
        <is>
          <t>엘앤씨바이오</t>
        </is>
      </c>
      <c r="D20226" t="n">
        <v>4678997000</v>
      </c>
      <c r="E20226" t="n">
        <v>1063137000</v>
      </c>
      <c r="F20226" t="n">
        <v>505832000</v>
      </c>
      <c r="G20226" t="n">
        <v>116411000</v>
      </c>
      <c r="O20226">
        <f>D20225</f>
      </c>
      <c r="P20226">
        <f>(E20226-F20226+G20226)/O20226*100</f>
      </c>
    </row>
    <row r="20227">
      <c r="A20227" t="n">
        <v>2022</v>
      </c>
      <c r="B20227" t="inlineStr">
        <is>
          <t>01182259</t>
        </is>
      </c>
      <c r="C20227" t="inlineStr">
        <is>
          <t>알피바이오</t>
        </is>
      </c>
      <c r="D20227" t="n">
        <v>14683567000</v>
      </c>
      <c r="E20227" t="n">
        <v>2525462000</v>
      </c>
      <c r="F20227" t="n">
        <v>1369878000</v>
      </c>
      <c r="G20227" t="n">
        <v>319721000</v>
      </c>
      <c r="H20227" t="n">
        <v>5.29</v>
      </c>
      <c r="I20227" t="n">
        <v>6.59</v>
      </c>
      <c r="J20227" t="n">
        <v>9.58</v>
      </c>
      <c r="K20227" t="n">
        <v>-1131837000</v>
      </c>
      <c r="L20227" t="n">
        <v>1324081000</v>
      </c>
      <c r="M20227" t="n">
        <v>1333057000</v>
      </c>
      <c r="N20227" t="n">
        <v>-1158962000</v>
      </c>
      <c r="U20227">
        <f>(L20227-K20227)/(2*D20227*0.01)</f>
      </c>
      <c r="V20227">
        <f>(L20227+K20227)/(D20227*0.0001)</f>
      </c>
    </row>
    <row r="20228">
      <c r="A20228" t="n">
        <v>2023</v>
      </c>
      <c r="B20228" t="inlineStr">
        <is>
          <t>01182259</t>
        </is>
      </c>
      <c r="C20228" t="inlineStr">
        <is>
          <t>알피바이오</t>
        </is>
      </c>
      <c r="D20228" t="n">
        <v>16523917000</v>
      </c>
      <c r="E20228" t="n">
        <v>2907166000</v>
      </c>
      <c r="F20228" t="n">
        <v>2421571000</v>
      </c>
      <c r="G20228" t="n">
        <v>681116000</v>
      </c>
      <c r="H20228" t="n">
        <v>4.3</v>
      </c>
      <c r="I20228" t="n">
        <v>6.94</v>
      </c>
      <c r="J20228" t="n">
        <v>8.550000000000001</v>
      </c>
      <c r="K20228" t="n">
        <v>-1119809000</v>
      </c>
      <c r="L20228" t="n">
        <v>1298294000</v>
      </c>
      <c r="M20228" t="n">
        <v>1288838000</v>
      </c>
      <c r="N20228" t="n">
        <v>-1132928000</v>
      </c>
      <c r="O20228">
        <f>D20227</f>
      </c>
      <c r="P20228">
        <f>(E20228-F20228+G20228)/O20228*100</f>
      </c>
      <c r="Q20228">
        <f>H20227</f>
      </c>
      <c r="R20228">
        <f>I20227</f>
      </c>
      <c r="S20228">
        <f>H20228-H20227</f>
      </c>
      <c r="T20228">
        <f>I20228-I20227</f>
      </c>
      <c r="U20228">
        <f>(L20228-K20228)/(2*D20228*0.01)</f>
      </c>
      <c r="V20228">
        <f>(L20228+K20228)/(D20228*0.0001)</f>
      </c>
    </row>
    <row r="20229">
      <c r="A20229" t="n">
        <v>2024</v>
      </c>
      <c r="B20229" t="inlineStr">
        <is>
          <t>01182259</t>
        </is>
      </c>
      <c r="C20229" t="inlineStr">
        <is>
          <t>알피바이오</t>
        </is>
      </c>
      <c r="D20229" t="n">
        <v>16522836000</v>
      </c>
      <c r="E20229" t="n">
        <v>2922891000</v>
      </c>
      <c r="F20229" t="n">
        <v>2274890000</v>
      </c>
      <c r="G20229" t="n">
        <v>604238000</v>
      </c>
      <c r="H20229" t="n">
        <v>3.65</v>
      </c>
      <c r="I20229" t="n">
        <v>6.57</v>
      </c>
      <c r="J20229" t="n">
        <v>8.539999999999999</v>
      </c>
      <c r="K20229" t="n">
        <v>-1117535000</v>
      </c>
      <c r="L20229" t="n">
        <v>1296020000</v>
      </c>
      <c r="M20229" t="n">
        <v>1282486000</v>
      </c>
      <c r="N20229" t="n">
        <v>-1127575000</v>
      </c>
      <c r="O20229">
        <f>D20228</f>
      </c>
      <c r="P20229">
        <f>(E20229-F20229+G20229)/O20229*100</f>
      </c>
      <c r="Q20229">
        <f>H20228</f>
      </c>
      <c r="R20229">
        <f>I20228</f>
      </c>
      <c r="S20229">
        <f>H20229-H20228</f>
      </c>
      <c r="T20229">
        <f>I20229-I20228</f>
      </c>
      <c r="U20229">
        <f>(L20229-K20229)/(2*D20229*0.01)</f>
      </c>
      <c r="V20229">
        <f>(L20229+K20229)/(D20229*0.0001)</f>
      </c>
    </row>
    <row r="20230">
      <c r="A20230" t="n">
        <v>2025</v>
      </c>
      <c r="B20230" t="inlineStr">
        <is>
          <t>01182259</t>
        </is>
      </c>
      <c r="C20230" t="inlineStr">
        <is>
          <t>알피바이오</t>
        </is>
      </c>
      <c r="D20230" t="n">
        <v>17348974000</v>
      </c>
      <c r="E20230" t="n">
        <v>2801594000</v>
      </c>
      <c r="F20230" t="n">
        <v>2076217000</v>
      </c>
      <c r="G20230" t="n">
        <v>506937000</v>
      </c>
      <c r="H20230" t="n">
        <v>3.88</v>
      </c>
      <c r="I20230" t="n">
        <v>3.5</v>
      </c>
      <c r="J20230" t="n">
        <v>7.9</v>
      </c>
      <c r="K20230" t="n">
        <v>-1151669000</v>
      </c>
      <c r="L20230" t="n">
        <v>1326452000</v>
      </c>
      <c r="M20230" t="n">
        <v>1319878000</v>
      </c>
      <c r="N20230" t="n">
        <v>-1167618000</v>
      </c>
      <c r="O20230">
        <f>D20229</f>
      </c>
      <c r="P20230">
        <f>(E20230-F20230+G20230)/O20230*100</f>
      </c>
      <c r="Q20230">
        <f>H20229</f>
      </c>
      <c r="R20230">
        <f>I20229</f>
      </c>
      <c r="S20230">
        <f>H20230-H20229</f>
      </c>
      <c r="T20230">
        <f>I20230-I20229</f>
      </c>
      <c r="U20230">
        <f>(L20230-K20230)/(2*D20230*0.01)</f>
      </c>
      <c r="V20230">
        <f>(L20230+K20230)/(D20230*0.0001)</f>
      </c>
    </row>
    <row r="20231">
      <c r="A20231" t="n">
        <v>2019</v>
      </c>
      <c r="B20231" t="inlineStr">
        <is>
          <t>01182408</t>
        </is>
      </c>
      <c r="C20231" t="inlineStr">
        <is>
          <t>소프트캠프</t>
        </is>
      </c>
      <c r="D20231" t="n">
        <v>4008204000</v>
      </c>
      <c r="E20231" t="n">
        <v>689943000</v>
      </c>
      <c r="F20231" t="n">
        <v>476327000</v>
      </c>
      <c r="G20231" t="n">
        <v>72777000</v>
      </c>
      <c r="H20231" t="n">
        <v>2.24</v>
      </c>
      <c r="I20231" t="n">
        <v>4</v>
      </c>
      <c r="K20231" t="n">
        <v>-340062000</v>
      </c>
      <c r="L20231" t="n">
        <v>398869000</v>
      </c>
      <c r="M20231" t="n">
        <v>387843000</v>
      </c>
      <c r="N20231" t="n">
        <v>-337931000</v>
      </c>
      <c r="U20231">
        <f>(L20231-K20231)/(2*D20231*0.01)</f>
      </c>
      <c r="V20231">
        <f>(L20231+K20231)/(D20231*0.0001)</f>
      </c>
    </row>
    <row r="20232">
      <c r="A20232" t="n">
        <v>2020</v>
      </c>
      <c r="B20232" t="inlineStr">
        <is>
          <t>01182408</t>
        </is>
      </c>
      <c r="C20232" t="inlineStr">
        <is>
          <t>소프트캠프</t>
        </is>
      </c>
      <c r="D20232" t="n">
        <v>4956821000</v>
      </c>
      <c r="E20232" t="n">
        <v>703899000</v>
      </c>
      <c r="F20232" t="n">
        <v>129904000</v>
      </c>
      <c r="G20232" t="n">
        <v>76475000</v>
      </c>
      <c r="H20232" t="n">
        <v>2.46</v>
      </c>
      <c r="I20232" t="n">
        <v>4</v>
      </c>
      <c r="K20232" t="n">
        <v>-370158000</v>
      </c>
      <c r="L20232" t="n">
        <v>430838000</v>
      </c>
      <c r="M20232" t="n">
        <v>420036000</v>
      </c>
      <c r="N20232" t="n">
        <v>-368504000</v>
      </c>
      <c r="O20232">
        <f>D20231</f>
      </c>
      <c r="P20232">
        <f>(E20232-F20232+G20232)/O20232*100</f>
      </c>
      <c r="Q20232">
        <f>H20231</f>
      </c>
      <c r="R20232">
        <f>I20231</f>
      </c>
      <c r="S20232">
        <f>H20232-H20231</f>
      </c>
      <c r="T20232">
        <f>I20232-I20231</f>
      </c>
      <c r="U20232">
        <f>(L20232-K20232)/(2*D20232*0.01)</f>
      </c>
      <c r="V20232">
        <f>(L20232+K20232)/(D20232*0.0001)</f>
      </c>
    </row>
    <row r="20233">
      <c r="A20233" t="n">
        <v>2021</v>
      </c>
      <c r="B20233" t="inlineStr">
        <is>
          <t>01182408</t>
        </is>
      </c>
      <c r="C20233" t="inlineStr">
        <is>
          <t>소프트캠프</t>
        </is>
      </c>
      <c r="D20233" t="n">
        <v>5416485000</v>
      </c>
      <c r="E20233" t="n">
        <v>837149000</v>
      </c>
      <c r="F20233" t="n">
        <v>303568000</v>
      </c>
      <c r="G20233" t="n">
        <v>96355000</v>
      </c>
      <c r="H20233" t="n">
        <v>2.97</v>
      </c>
      <c r="I20233" t="n">
        <v>4</v>
      </c>
      <c r="K20233" t="n">
        <v>-386284000</v>
      </c>
      <c r="L20233" t="n">
        <v>447165000</v>
      </c>
      <c r="M20233" t="n">
        <v>438330000</v>
      </c>
      <c r="N20233" t="n">
        <v>-386383000</v>
      </c>
      <c r="O20233">
        <f>D20232</f>
      </c>
      <c r="P20233">
        <f>(E20233-F20233+G20233)/O20233*100</f>
      </c>
      <c r="Q20233">
        <f>H20232</f>
      </c>
      <c r="R20233">
        <f>I20232</f>
      </c>
      <c r="S20233">
        <f>H20233-H20232</f>
      </c>
      <c r="T20233">
        <f>I20233-I20232</f>
      </c>
      <c r="U20233">
        <f>(L20233-K20233)/(2*D20233*0.01)</f>
      </c>
      <c r="V20233">
        <f>(L20233+K20233)/(D20233*0.0001)</f>
      </c>
    </row>
    <row r="20234">
      <c r="A20234" t="n">
        <v>2022</v>
      </c>
      <c r="B20234" t="inlineStr">
        <is>
          <t>01182408</t>
        </is>
      </c>
      <c r="C20234" t="inlineStr">
        <is>
          <t>소프트캠프</t>
        </is>
      </c>
      <c r="D20234" t="n">
        <v>5667420000</v>
      </c>
      <c r="E20234" t="n">
        <v>859473000</v>
      </c>
      <c r="F20234" t="n">
        <v>1135081000</v>
      </c>
      <c r="G20234" t="n">
        <v>125651000</v>
      </c>
      <c r="H20234" t="n">
        <v>5.35</v>
      </c>
      <c r="I20234" t="n">
        <v>7.13</v>
      </c>
      <c r="K20234" t="n">
        <v>-417553000</v>
      </c>
      <c r="L20234" t="n">
        <v>482222000</v>
      </c>
      <c r="M20234" t="n">
        <v>469637000</v>
      </c>
      <c r="N20234" t="n">
        <v>-415200000</v>
      </c>
      <c r="O20234">
        <f>D20233</f>
      </c>
      <c r="P20234">
        <f>(E20234-F20234+G20234)/O20234*100</f>
      </c>
      <c r="Q20234">
        <f>H20233</f>
      </c>
      <c r="R20234">
        <f>I20233</f>
      </c>
      <c r="S20234">
        <f>H20234-H20233</f>
      </c>
      <c r="T20234">
        <f>I20234-I20233</f>
      </c>
      <c r="U20234">
        <f>(L20234-K20234)/(2*D20234*0.01)</f>
      </c>
      <c r="V20234">
        <f>(L20234+K20234)/(D20234*0.0001)</f>
      </c>
    </row>
    <row r="20235">
      <c r="A20235" t="n">
        <v>2023</v>
      </c>
      <c r="B20235" t="inlineStr">
        <is>
          <t>01182408</t>
        </is>
      </c>
      <c r="C20235" t="inlineStr">
        <is>
          <t>소프트캠프</t>
        </is>
      </c>
      <c r="D20235" t="n">
        <v>5100553000</v>
      </c>
      <c r="E20235" t="n">
        <v>908627000</v>
      </c>
      <c r="F20235" t="n">
        <v>1143762000</v>
      </c>
      <c r="G20235" t="n">
        <v>232909000</v>
      </c>
      <c r="H20235" t="n">
        <v>4.56</v>
      </c>
      <c r="I20235" t="n">
        <v>5.8</v>
      </c>
      <c r="K20235" t="n">
        <v>-411308000</v>
      </c>
      <c r="L20235" t="n">
        <v>472739000</v>
      </c>
      <c r="M20235" t="n">
        <v>462779000</v>
      </c>
      <c r="N20235" t="n">
        <v>-410797000</v>
      </c>
      <c r="O20235">
        <f>D20234</f>
      </c>
      <c r="P20235">
        <f>(E20235-F20235+G20235)/O20235*100</f>
      </c>
      <c r="Q20235">
        <f>H20234</f>
      </c>
      <c r="R20235">
        <f>I20234</f>
      </c>
      <c r="S20235">
        <f>H20235-H20234</f>
      </c>
      <c r="T20235">
        <f>I20235-I20234</f>
      </c>
      <c r="U20235">
        <f>(L20235-K20235)/(2*D20235*0.01)</f>
      </c>
      <c r="V20235">
        <f>(L20235+K20235)/(D20235*0.0001)</f>
      </c>
    </row>
    <row r="20236">
      <c r="A20236" t="n">
        <v>2024</v>
      </c>
      <c r="B20236" t="inlineStr">
        <is>
          <t>01182408</t>
        </is>
      </c>
      <c r="C20236" t="inlineStr">
        <is>
          <t>소프트캠프</t>
        </is>
      </c>
      <c r="D20236" t="n">
        <v>5606354000</v>
      </c>
      <c r="E20236" t="n">
        <v>777013000</v>
      </c>
      <c r="F20236" t="n">
        <v>450971000</v>
      </c>
      <c r="G20236" t="n">
        <v>216965000</v>
      </c>
      <c r="H20236" t="n">
        <v>3.99</v>
      </c>
      <c r="I20236" t="n">
        <v>5.46</v>
      </c>
      <c r="J20236" t="n">
        <v>9.01</v>
      </c>
      <c r="K20236" t="n">
        <v>-437799000</v>
      </c>
      <c r="L20236" t="n">
        <v>501619000</v>
      </c>
      <c r="M20236" t="n">
        <v>489853000</v>
      </c>
      <c r="N20236" t="n">
        <v>-436301000</v>
      </c>
      <c r="O20236">
        <f>D20235</f>
      </c>
      <c r="P20236">
        <f>(E20236-F20236+G20236)/O20236*100</f>
      </c>
      <c r="Q20236">
        <f>H20235</f>
      </c>
      <c r="R20236">
        <f>I20235</f>
      </c>
      <c r="S20236">
        <f>H20236-H20235</f>
      </c>
      <c r="T20236">
        <f>I20236-I20235</f>
      </c>
      <c r="U20236">
        <f>(L20236-K20236)/(2*D20236*0.01)</f>
      </c>
      <c r="V20236">
        <f>(L20236+K20236)/(D20236*0.0001)</f>
      </c>
    </row>
    <row r="20237">
      <c r="A20237" t="n">
        <v>2025</v>
      </c>
      <c r="B20237" t="inlineStr">
        <is>
          <t>01182408</t>
        </is>
      </c>
      <c r="C20237" t="inlineStr">
        <is>
          <t>소프트캠프</t>
        </is>
      </c>
      <c r="D20237" t="n">
        <v>5349817000</v>
      </c>
      <c r="E20237" t="n">
        <v>976317000</v>
      </c>
      <c r="F20237" t="n">
        <v>1253099000</v>
      </c>
      <c r="G20237" t="n">
        <v>209599000</v>
      </c>
      <c r="H20237" t="n">
        <v>4.4</v>
      </c>
      <c r="I20237" t="n">
        <v>3.98</v>
      </c>
      <c r="J20237" t="n">
        <v>8.449999999999999</v>
      </c>
      <c r="K20237" t="n">
        <v>-405353000</v>
      </c>
      <c r="L20237" t="n">
        <v>462144000</v>
      </c>
      <c r="M20237" t="n">
        <v>453038000</v>
      </c>
      <c r="N20237" t="n">
        <v>-405257000</v>
      </c>
      <c r="O20237">
        <f>D20236</f>
      </c>
      <c r="P20237">
        <f>(E20237-F20237+G20237)/O20237*100</f>
      </c>
      <c r="Q20237">
        <f>H20236</f>
      </c>
      <c r="R20237">
        <f>I20236</f>
      </c>
      <c r="S20237">
        <f>H20237-H20236</f>
      </c>
      <c r="T20237">
        <f>I20237-I20236</f>
      </c>
      <c r="U20237">
        <f>(L20237-K20237)/(2*D20237*0.01)</f>
      </c>
      <c r="V20237">
        <f>(L20237+K20237)/(D20237*0.0001)</f>
      </c>
    </row>
    <row r="20238">
      <c r="A20238" t="n">
        <v>2018</v>
      </c>
      <c r="B20238" t="inlineStr">
        <is>
          <t>01182444</t>
        </is>
      </c>
      <c r="C20238" t="inlineStr">
        <is>
          <t>셀리버리</t>
        </is>
      </c>
      <c r="D20238" t="n">
        <v>751824000</v>
      </c>
      <c r="E20238" t="n">
        <v>222903000</v>
      </c>
      <c r="F20238" t="n">
        <v>91469000</v>
      </c>
      <c r="G20238" t="n">
        <v>12560000</v>
      </c>
      <c r="H20238" t="n">
        <v>3.6</v>
      </c>
      <c r="I20238" t="n">
        <v>3.8</v>
      </c>
      <c r="J20238" t="n">
        <v>8.57</v>
      </c>
      <c r="K20238" t="n">
        <v>-59339000</v>
      </c>
      <c r="L20238" t="n">
        <v>69557000</v>
      </c>
      <c r="M20238" t="n">
        <v>69825000</v>
      </c>
      <c r="N20238" t="n">
        <v>-60605000</v>
      </c>
      <c r="U20238">
        <f>(L20238-K20238)/(2*D20238*0.01)</f>
      </c>
      <c r="V20238">
        <f>(L20238+K20238)/(D20238*0.0001)</f>
      </c>
    </row>
    <row r="20239">
      <c r="A20239" t="n">
        <v>2019</v>
      </c>
      <c r="B20239" t="inlineStr">
        <is>
          <t>01182444</t>
        </is>
      </c>
      <c r="C20239" t="inlineStr">
        <is>
          <t>셀리버리</t>
        </is>
      </c>
      <c r="D20239" t="n">
        <v>1395311000</v>
      </c>
      <c r="E20239" t="n">
        <v>366086000</v>
      </c>
      <c r="F20239" t="n">
        <v>79992000</v>
      </c>
      <c r="G20239" t="n">
        <v>25593000</v>
      </c>
      <c r="H20239" t="n">
        <v>2.96</v>
      </c>
      <c r="I20239" t="n">
        <v>2.83</v>
      </c>
      <c r="J20239" t="n">
        <v>9.779999999999999</v>
      </c>
      <c r="K20239" t="n">
        <v>-51383000</v>
      </c>
      <c r="L20239" t="n">
        <v>62177000</v>
      </c>
      <c r="M20239" t="n">
        <v>67627000</v>
      </c>
      <c r="N20239" t="n">
        <v>-56769000</v>
      </c>
      <c r="O20239">
        <f>D20238</f>
      </c>
      <c r="P20239">
        <f>(E20239-F20239+G20239)/O20239*100</f>
      </c>
      <c r="Q20239">
        <f>H20238</f>
      </c>
      <c r="R20239">
        <f>I20238</f>
      </c>
      <c r="S20239">
        <f>H20239-H20238</f>
      </c>
      <c r="T20239">
        <f>I20239-I20238</f>
      </c>
      <c r="U20239">
        <f>(L20239-K20239)/(2*D20239*0.01)</f>
      </c>
      <c r="V20239">
        <f>(L20239+K20239)/(D20239*0.0001)</f>
      </c>
    </row>
    <row r="20240">
      <c r="A20240" t="n">
        <v>2021</v>
      </c>
      <c r="B20240" t="inlineStr">
        <is>
          <t>01182444</t>
        </is>
      </c>
      <c r="C20240" t="inlineStr">
        <is>
          <t>셀리버리</t>
        </is>
      </c>
      <c r="D20240" t="n">
        <v>1196426000</v>
      </c>
      <c r="E20240" t="n">
        <v>61721000</v>
      </c>
      <c r="F20240" t="n">
        <v>22431000</v>
      </c>
      <c r="G20240" t="n">
        <v>2808000</v>
      </c>
      <c r="H20240" t="n">
        <v>2.86</v>
      </c>
      <c r="I20240" t="n">
        <v>3.26</v>
      </c>
      <c r="J20240" t="n">
        <v>6.48</v>
      </c>
      <c r="K20240" t="n">
        <v>-70260000</v>
      </c>
      <c r="L20240" t="n">
        <v>81104000</v>
      </c>
      <c r="M20240" t="n">
        <v>81057000</v>
      </c>
      <c r="N20240" t="n">
        <v>-71512000</v>
      </c>
      <c r="U20240">
        <f>(L20240-K20240)/(2*D20240*0.01)</f>
      </c>
      <c r="V20240">
        <f>(L20240+K20240)/(D20240*0.0001)</f>
      </c>
    </row>
    <row r="20241">
      <c r="A20241" t="n">
        <v>2018</v>
      </c>
      <c r="B20241" t="inlineStr">
        <is>
          <t>01182578</t>
        </is>
      </c>
      <c r="C20241" t="inlineStr">
        <is>
          <t>DH오토리드</t>
        </is>
      </c>
      <c r="D20241" t="n">
        <v>353761290</v>
      </c>
      <c r="E20241" t="n">
        <v>170451078</v>
      </c>
      <c r="F20241" t="n">
        <v>391474408</v>
      </c>
      <c r="G20241" t="n">
        <v>3861267</v>
      </c>
      <c r="H20241" t="n">
        <v>2.3</v>
      </c>
      <c r="I20241" t="n">
        <v>2</v>
      </c>
      <c r="K20241" t="n">
        <v>-10625811</v>
      </c>
      <c r="L20241" t="n">
        <v>12725980</v>
      </c>
      <c r="M20241" t="n">
        <v>12643478</v>
      </c>
      <c r="N20241" t="n">
        <v>-10759396</v>
      </c>
      <c r="U20241">
        <f>(L20241-K20241)/(2*D20241*0.01)</f>
      </c>
      <c r="V20241">
        <f>(L20241+K20241)/(D20241*0.0001)</f>
      </c>
    </row>
    <row r="20242">
      <c r="A20242" t="n">
        <v>2019</v>
      </c>
      <c r="B20242" t="inlineStr">
        <is>
          <t>01182578</t>
        </is>
      </c>
      <c r="C20242" t="inlineStr">
        <is>
          <t>DH오토리드</t>
        </is>
      </c>
      <c r="D20242" t="n">
        <v>388013056</v>
      </c>
      <c r="E20242" t="n">
        <v>128285155</v>
      </c>
      <c r="F20242" t="n">
        <v>376214810</v>
      </c>
      <c r="G20242" t="n">
        <v>2446058</v>
      </c>
      <c r="H20242" t="n">
        <v>1.98</v>
      </c>
      <c r="I20242" t="n">
        <v>2</v>
      </c>
      <c r="K20242" t="n">
        <v>-6758288</v>
      </c>
      <c r="L20242" t="n">
        <v>8280269</v>
      </c>
      <c r="M20242" t="n">
        <v>8196434</v>
      </c>
      <c r="N20242" t="n">
        <v>-6822299</v>
      </c>
      <c r="O20242">
        <f>D20241</f>
      </c>
      <c r="P20242">
        <f>(E20242-F20242+G20242)/O20242*100</f>
      </c>
      <c r="Q20242">
        <f>H20241</f>
      </c>
      <c r="R20242">
        <f>I20241</f>
      </c>
      <c r="S20242">
        <f>H20242-H20241</f>
      </c>
      <c r="T20242">
        <f>I20242-I20241</f>
      </c>
      <c r="U20242">
        <f>(L20242-K20242)/(2*D20242*0.01)</f>
      </c>
      <c r="V20242">
        <f>(L20242+K20242)/(D20242*0.0001)</f>
      </c>
    </row>
    <row r="20243">
      <c r="A20243" t="n">
        <v>2020</v>
      </c>
      <c r="B20243" t="inlineStr">
        <is>
          <t>01182578</t>
        </is>
      </c>
      <c r="C20243" t="inlineStr">
        <is>
          <t>DH오토리드</t>
        </is>
      </c>
      <c r="D20243" t="n">
        <v>634956552</v>
      </c>
      <c r="E20243" t="n">
        <v>281562379</v>
      </c>
      <c r="F20243" t="n">
        <v>61376364</v>
      </c>
      <c r="G20243" t="n">
        <v>1134483</v>
      </c>
      <c r="H20243" t="n">
        <v>2.18</v>
      </c>
      <c r="I20243" t="n">
        <v>2</v>
      </c>
      <c r="K20243" t="n">
        <v>-2918128</v>
      </c>
      <c r="L20243" t="n">
        <v>3574238</v>
      </c>
      <c r="M20243" t="n">
        <v>3546503</v>
      </c>
      <c r="N20243" t="n">
        <v>-2950570</v>
      </c>
      <c r="O20243">
        <f>D20242</f>
      </c>
      <c r="P20243">
        <f>(E20243-F20243+G20243)/O20243*100</f>
      </c>
      <c r="Q20243">
        <f>H20242</f>
      </c>
      <c r="R20243">
        <f>I20242</f>
      </c>
      <c r="S20243">
        <f>H20243-H20242</f>
      </c>
      <c r="T20243">
        <f>I20243-I20242</f>
      </c>
      <c r="U20243">
        <f>(L20243-K20243)/(2*D20243*0.01)</f>
      </c>
      <c r="V20243">
        <f>(L20243+K20243)/(D20243*0.0001)</f>
      </c>
    </row>
    <row r="20244">
      <c r="A20244" t="n">
        <v>2021</v>
      </c>
      <c r="B20244" t="inlineStr">
        <is>
          <t>01182578</t>
        </is>
      </c>
      <c r="C20244" t="inlineStr">
        <is>
          <t>DH오토리드</t>
        </is>
      </c>
      <c r="D20244" t="n">
        <v>999751717</v>
      </c>
      <c r="E20244" t="n">
        <v>326752791</v>
      </c>
      <c r="F20244" t="n">
        <v>8941467</v>
      </c>
      <c r="G20244" t="n">
        <v>517617</v>
      </c>
      <c r="H20244" t="n">
        <v>2.7</v>
      </c>
      <c r="I20244" t="n">
        <v>2</v>
      </c>
      <c r="K20244" t="n">
        <v>-6084927</v>
      </c>
      <c r="L20244" t="n">
        <v>7421916</v>
      </c>
      <c r="M20244" t="n">
        <v>7405945</v>
      </c>
      <c r="N20244" t="n">
        <v>-6181806</v>
      </c>
      <c r="O20244">
        <f>D20243</f>
      </c>
      <c r="P20244">
        <f>(E20244-F20244+G20244)/O20244*100</f>
      </c>
      <c r="Q20244">
        <f>H20243</f>
      </c>
      <c r="R20244">
        <f>I20243</f>
      </c>
      <c r="S20244">
        <f>H20244-H20243</f>
      </c>
      <c r="T20244">
        <f>I20244-I20243</f>
      </c>
      <c r="U20244">
        <f>(L20244-K20244)/(2*D20244*0.01)</f>
      </c>
      <c r="V20244">
        <f>(L20244+K20244)/(D20244*0.0001)</f>
      </c>
    </row>
    <row r="20245">
      <c r="A20245" t="n">
        <v>2022</v>
      </c>
      <c r="B20245" t="inlineStr">
        <is>
          <t>01182578</t>
        </is>
      </c>
      <c r="C20245" t="inlineStr">
        <is>
          <t>DH오토리드</t>
        </is>
      </c>
      <c r="D20245" t="n">
        <v>1403522260</v>
      </c>
      <c r="E20245" t="n">
        <v>344270206</v>
      </c>
      <c r="F20245" t="n">
        <v>44716086</v>
      </c>
      <c r="G20245" t="n">
        <v>1428834</v>
      </c>
      <c r="H20245" t="n">
        <v>5.19</v>
      </c>
      <c r="I20245" t="n">
        <v>2</v>
      </c>
      <c r="K20245" t="n">
        <v>-4206041</v>
      </c>
      <c r="L20245" t="n">
        <v>5076705</v>
      </c>
      <c r="M20245" t="n">
        <v>5202623</v>
      </c>
      <c r="N20245" t="n">
        <v>-4369092</v>
      </c>
      <c r="O20245">
        <f>D20244</f>
      </c>
      <c r="P20245">
        <f>(E20245-F20245+G20245)/O20245*100</f>
      </c>
      <c r="Q20245">
        <f>H20244</f>
      </c>
      <c r="R20245">
        <f>I20244</f>
      </c>
      <c r="S20245">
        <f>H20245-H20244</f>
      </c>
      <c r="T20245">
        <f>I20245-I20244</f>
      </c>
      <c r="U20245">
        <f>(L20245-K20245)/(2*D20245*0.01)</f>
      </c>
      <c r="V20245">
        <f>(L20245+K20245)/(D20245*0.0001)</f>
      </c>
    </row>
    <row r="20246">
      <c r="A20246" t="n">
        <v>2023</v>
      </c>
      <c r="B20246" t="inlineStr">
        <is>
          <t>01182578</t>
        </is>
      </c>
      <c r="C20246" t="inlineStr">
        <is>
          <t>DH오토리드</t>
        </is>
      </c>
      <c r="D20246" t="n">
        <v>62098092</v>
      </c>
      <c r="E20246" t="n">
        <v>314062000</v>
      </c>
      <c r="F20246" t="n">
        <v>1002511979</v>
      </c>
      <c r="G20246" t="n">
        <v>2218677</v>
      </c>
      <c r="H20246" t="n">
        <v>4.4</v>
      </c>
      <c r="I20246" t="n">
        <v>2</v>
      </c>
      <c r="K20246" t="n">
        <v>-5769067</v>
      </c>
      <c r="L20246" t="n">
        <v>6961378</v>
      </c>
      <c r="M20246" t="n">
        <v>7075698</v>
      </c>
      <c r="N20246" t="n">
        <v>-5950671</v>
      </c>
      <c r="O20246">
        <f>D20245</f>
      </c>
      <c r="P20246">
        <f>(E20246-F20246+G20246)/O20246*100</f>
      </c>
      <c r="Q20246">
        <f>H20245</f>
      </c>
      <c r="R20246">
        <f>I20245</f>
      </c>
      <c r="S20246">
        <f>H20246-H20245</f>
      </c>
      <c r="T20246">
        <f>I20246-I20245</f>
      </c>
      <c r="U20246">
        <f>(L20246-K20246)/(2*D20246*0.01)</f>
      </c>
      <c r="V20246">
        <f>(L20246+K20246)/(D20246*0.0001)</f>
      </c>
    </row>
    <row r="20247">
      <c r="A20247" t="n">
        <v>2024</v>
      </c>
      <c r="B20247" t="inlineStr">
        <is>
          <t>01182578</t>
        </is>
      </c>
      <c r="C20247" t="inlineStr">
        <is>
          <t>DH오토리드</t>
        </is>
      </c>
      <c r="D20247" t="n">
        <v>60435852</v>
      </c>
      <c r="E20247" t="n">
        <v>44072581</v>
      </c>
      <c r="F20247" t="n">
        <v>40816365</v>
      </c>
      <c r="G20247" t="n">
        <v>2526854</v>
      </c>
      <c r="H20247" t="n">
        <v>3.79</v>
      </c>
      <c r="I20247" t="n">
        <v>2</v>
      </c>
      <c r="K20247" t="n">
        <v>-5501121</v>
      </c>
      <c r="L20247" t="n">
        <v>6626964</v>
      </c>
      <c r="M20247" t="n">
        <v>6692051</v>
      </c>
      <c r="N20247" t="n">
        <v>-5643879</v>
      </c>
      <c r="O20247">
        <f>D20246</f>
      </c>
      <c r="P20247">
        <f>(E20247-F20247+G20247)/O20247*100</f>
      </c>
      <c r="Q20247">
        <f>H20246</f>
      </c>
      <c r="R20247">
        <f>I20246</f>
      </c>
      <c r="S20247">
        <f>H20247-H20246</f>
      </c>
      <c r="T20247">
        <f>I20247-I20246</f>
      </c>
      <c r="U20247">
        <f>(L20247-K20247)/(2*D20247*0.01)</f>
      </c>
      <c r="V20247">
        <f>(L20247+K20247)/(D20247*0.0001)</f>
      </c>
    </row>
    <row r="20248">
      <c r="A20248" t="n">
        <v>2016</v>
      </c>
      <c r="B20248" t="inlineStr">
        <is>
          <t>01185548</t>
        </is>
      </c>
      <c r="C20248" t="inlineStr">
        <is>
          <t>바이오이즈</t>
        </is>
      </c>
      <c r="D20248" t="n">
        <v>130636000</v>
      </c>
      <c r="E20248" t="n">
        <v>47768000</v>
      </c>
      <c r="G20248" t="n">
        <v>652000</v>
      </c>
      <c r="H20248" t="n">
        <v>2.45</v>
      </c>
      <c r="I20248" t="n">
        <v>2.93</v>
      </c>
      <c r="K20248" t="n">
        <v>-8563000</v>
      </c>
      <c r="L20248" t="n">
        <v>7219000</v>
      </c>
      <c r="M20248" t="n">
        <v>8522000</v>
      </c>
      <c r="N20248" t="n">
        <v>-7320000</v>
      </c>
      <c r="U20248">
        <f>(L20248-K20248)/(2*D20248*0.01)</f>
      </c>
    </row>
    <row r="20249">
      <c r="A20249" t="n">
        <v>2017</v>
      </c>
      <c r="B20249" t="inlineStr">
        <is>
          <t>01185548</t>
        </is>
      </c>
      <c r="C20249" t="inlineStr">
        <is>
          <t>바이오이즈</t>
        </is>
      </c>
      <c r="D20249" t="n">
        <v>290448000</v>
      </c>
      <c r="E20249" t="n">
        <v>126987000</v>
      </c>
      <c r="F20249" t="n">
        <v>32307000</v>
      </c>
      <c r="G20249" t="n">
        <v>3046000</v>
      </c>
      <c r="H20249" t="n">
        <v>2.82</v>
      </c>
      <c r="I20249" t="n">
        <v>3.69</v>
      </c>
      <c r="J20249" t="n">
        <v>9.34</v>
      </c>
      <c r="O20249">
        <f>D20248</f>
      </c>
      <c r="P20249">
        <f>(E20249-F20249+G20249)/O20249*100</f>
      </c>
      <c r="Q20249">
        <f>H20248</f>
      </c>
      <c r="R20249">
        <f>I20248</f>
      </c>
      <c r="S20249">
        <f>H20249-H20248</f>
      </c>
      <c r="T20249">
        <f>I20249-I20248</f>
      </c>
    </row>
    <row r="20250">
      <c r="A20250" t="n">
        <v>2018</v>
      </c>
      <c r="B20250" t="inlineStr">
        <is>
          <t>01185548</t>
        </is>
      </c>
      <c r="C20250" t="inlineStr">
        <is>
          <t>바이오이즈</t>
        </is>
      </c>
      <c r="D20250" t="n">
        <v>358796000</v>
      </c>
      <c r="E20250" t="n">
        <v>195994000</v>
      </c>
      <c r="F20250" t="n">
        <v>135258000</v>
      </c>
      <c r="G20250" t="n">
        <v>7932000</v>
      </c>
      <c r="H20250" t="n">
        <v>2.28</v>
      </c>
      <c r="I20250" t="n">
        <v>3.54</v>
      </c>
      <c r="J20250" t="n">
        <v>9.380000000000001</v>
      </c>
      <c r="K20250" t="n">
        <v>-21916000</v>
      </c>
      <c r="L20250" t="n">
        <v>25904000</v>
      </c>
      <c r="M20250" t="n">
        <v>25735000</v>
      </c>
      <c r="N20250" t="n">
        <v>-22190000</v>
      </c>
      <c r="O20250">
        <f>D20249</f>
      </c>
      <c r="P20250">
        <f>(E20250-F20250+G20250)/O20250*100</f>
      </c>
      <c r="Q20250">
        <f>H20249</f>
      </c>
      <c r="R20250">
        <f>I20249</f>
      </c>
      <c r="S20250">
        <f>H20250-H20249</f>
      </c>
      <c r="T20250">
        <f>I20250-I20249</f>
      </c>
      <c r="U20250">
        <f>(L20250-K20250)/(2*D20250*0.01)</f>
      </c>
      <c r="V20250">
        <f>(L20250+K20250)/(D20250*0.0001)</f>
      </c>
    </row>
    <row r="20251">
      <c r="A20251" t="n">
        <v>2020</v>
      </c>
      <c r="B20251" t="inlineStr">
        <is>
          <t>01185548</t>
        </is>
      </c>
      <c r="C20251" t="inlineStr">
        <is>
          <t>바이오이즈</t>
        </is>
      </c>
      <c r="D20251" t="n">
        <v>309809000</v>
      </c>
      <c r="E20251" t="n">
        <v>89603000</v>
      </c>
      <c r="F20251" t="n">
        <v>50313000</v>
      </c>
      <c r="G20251" t="n">
        <v>4866000</v>
      </c>
      <c r="H20251" t="n">
        <v>1.92</v>
      </c>
      <c r="I20251" t="n">
        <v>3.35</v>
      </c>
      <c r="J20251" t="n">
        <v>6.95</v>
      </c>
      <c r="K20251" t="n">
        <v>-19620000</v>
      </c>
      <c r="L20251" t="n">
        <v>22832000</v>
      </c>
      <c r="M20251" t="n">
        <v>22593000</v>
      </c>
      <c r="N20251" t="n">
        <v>-19799000</v>
      </c>
      <c r="U20251">
        <f>(L20251-K20251)/(2*D20251*0.01)</f>
      </c>
      <c r="V20251">
        <f>(L20251+K20251)/(D20251*0.0001)</f>
      </c>
    </row>
    <row r="20252">
      <c r="A20252" t="n">
        <v>2021</v>
      </c>
      <c r="B20252" t="inlineStr">
        <is>
          <t>01185566</t>
        </is>
      </c>
      <c r="C20252" t="inlineStr">
        <is>
          <t>휴엠앤씨</t>
        </is>
      </c>
      <c r="D20252" t="n">
        <v>164998000</v>
      </c>
      <c r="E20252" t="n">
        <v>63158000</v>
      </c>
      <c r="F20252" t="n">
        <v>8145000</v>
      </c>
      <c r="H20252" t="n">
        <v>2.635</v>
      </c>
      <c r="I20252" t="n">
        <v>3</v>
      </c>
      <c r="K20252" t="n">
        <v>-8377000</v>
      </c>
      <c r="L20252" t="n">
        <v>9657000</v>
      </c>
      <c r="M20252" t="n">
        <v>9524000</v>
      </c>
      <c r="N20252" t="n">
        <v>-8428000</v>
      </c>
      <c r="U20252">
        <f>(L20252-K20252)/(2*D20252*0.01)</f>
      </c>
      <c r="V20252">
        <f>(L20252+K20252)/(D20252*0.0001)</f>
      </c>
    </row>
    <row r="20253">
      <c r="A20253" t="n">
        <v>2022</v>
      </c>
      <c r="B20253" t="inlineStr">
        <is>
          <t>01185566</t>
        </is>
      </c>
      <c r="C20253" t="inlineStr">
        <is>
          <t>휴엠앤씨</t>
        </is>
      </c>
      <c r="D20253" t="n">
        <v>104452000</v>
      </c>
      <c r="E20253" t="n">
        <v>64797000</v>
      </c>
      <c r="F20253" t="n">
        <v>82835000</v>
      </c>
      <c r="G20253" t="n">
        <v>4619000</v>
      </c>
      <c r="H20253" t="n">
        <v>5.275</v>
      </c>
      <c r="I20253" t="n">
        <v>4.05</v>
      </c>
      <c r="K20253" t="n">
        <v>-23709000</v>
      </c>
      <c r="L20253" t="n">
        <v>27136000</v>
      </c>
      <c r="M20253" t="n">
        <v>27381000</v>
      </c>
      <c r="N20253" t="n">
        <v>-24321000</v>
      </c>
      <c r="O20253">
        <f>D20252</f>
      </c>
      <c r="P20253">
        <f>(E20253-F20253+G20253)/O20253*100</f>
      </c>
      <c r="Q20253">
        <f>H20252</f>
      </c>
      <c r="R20253">
        <f>I20252</f>
      </c>
      <c r="S20253">
        <f>H20253-H20252</f>
      </c>
      <c r="T20253">
        <f>I20253-I20252</f>
      </c>
      <c r="U20253">
        <f>(L20253-K20253)/(2*D20253*0.01)</f>
      </c>
      <c r="V20253">
        <f>(L20253+K20253)/(D20253*0.0001)</f>
      </c>
    </row>
    <row r="20254">
      <c r="A20254" t="n">
        <v>2021</v>
      </c>
      <c r="B20254" t="inlineStr">
        <is>
          <t>01185867</t>
        </is>
      </c>
      <c r="C20254" t="inlineStr">
        <is>
          <t>퓨쳐메디신</t>
        </is>
      </c>
      <c r="D20254" t="n">
        <v>337824000</v>
      </c>
      <c r="E20254" t="n">
        <v>118948000</v>
      </c>
      <c r="F20254" t="n">
        <v>29210000</v>
      </c>
      <c r="G20254" t="n">
        <v>2276000</v>
      </c>
      <c r="H20254" t="n">
        <v>3.09</v>
      </c>
      <c r="I20254" t="n">
        <v>5</v>
      </c>
      <c r="K20254" t="n">
        <v>-18601000</v>
      </c>
      <c r="L20254" t="n">
        <v>22633000</v>
      </c>
      <c r="M20254" t="n">
        <v>21973000</v>
      </c>
      <c r="N20254" t="n">
        <v>-18463000</v>
      </c>
      <c r="U20254">
        <f>(L20254-K20254)/(2*D20254*0.01)</f>
      </c>
      <c r="V20254">
        <f>(L20254+K20254)/(D20254*0.0001)</f>
      </c>
    </row>
    <row r="20255">
      <c r="A20255" t="n">
        <v>2022</v>
      </c>
      <c r="B20255" t="inlineStr">
        <is>
          <t>01185867</t>
        </is>
      </c>
      <c r="C20255" t="inlineStr">
        <is>
          <t>퓨쳐메디신</t>
        </is>
      </c>
      <c r="D20255" t="n">
        <v>347124000</v>
      </c>
      <c r="E20255" t="n">
        <v>150645000</v>
      </c>
      <c r="F20255" t="n">
        <v>79450000</v>
      </c>
      <c r="G20255" t="n">
        <v>5130000</v>
      </c>
      <c r="H20255" t="n">
        <v>5.38</v>
      </c>
      <c r="I20255" t="n">
        <v>5</v>
      </c>
      <c r="J20255" t="n">
        <v>10.45</v>
      </c>
      <c r="K20255" t="n">
        <v>-13846000</v>
      </c>
      <c r="L20255" t="n">
        <v>16501000</v>
      </c>
      <c r="M20255" t="n">
        <v>16416000</v>
      </c>
      <c r="N20255" t="n">
        <v>-14027000</v>
      </c>
      <c r="O20255">
        <f>D20254</f>
      </c>
      <c r="P20255">
        <f>(E20255-F20255+G20255)/O20255*100</f>
      </c>
      <c r="Q20255">
        <f>H20254</f>
      </c>
      <c r="R20255">
        <f>I20254</f>
      </c>
      <c r="S20255">
        <f>H20255-H20254</f>
      </c>
      <c r="T20255">
        <f>I20255-I20254</f>
      </c>
      <c r="U20255">
        <f>(L20255-K20255)/(2*D20255*0.01)</f>
      </c>
      <c r="V20255">
        <f>(L20255+K20255)/(D20255*0.0001)</f>
      </c>
    </row>
    <row r="20256">
      <c r="A20256" t="n">
        <v>2023</v>
      </c>
      <c r="B20256" t="inlineStr">
        <is>
          <t>01185867</t>
        </is>
      </c>
      <c r="C20256" t="inlineStr">
        <is>
          <t>퓨쳐메디신</t>
        </is>
      </c>
      <c r="D20256" t="n">
        <v>354283000</v>
      </c>
      <c r="E20256" t="n">
        <v>129693000</v>
      </c>
      <c r="F20256" t="n">
        <v>143252000</v>
      </c>
      <c r="G20256" t="n">
        <v>7693000</v>
      </c>
      <c r="H20256" t="n">
        <v>4.66</v>
      </c>
      <c r="I20256" t="n">
        <v>5</v>
      </c>
      <c r="J20256" t="n">
        <v>10.99</v>
      </c>
      <c r="K20256" t="n">
        <v>-16684000</v>
      </c>
      <c r="L20256" t="n">
        <v>19813000</v>
      </c>
      <c r="M20256" t="n">
        <v>19565000</v>
      </c>
      <c r="N20256" t="n">
        <v>-16793000</v>
      </c>
      <c r="O20256">
        <f>D20255</f>
      </c>
      <c r="P20256">
        <f>(E20256-F20256+G20256)/O20256*100</f>
      </c>
      <c r="Q20256">
        <f>H20255</f>
      </c>
      <c r="R20256">
        <f>I20255</f>
      </c>
      <c r="S20256">
        <f>H20256-H20255</f>
      </c>
      <c r="T20256">
        <f>I20256-I20255</f>
      </c>
      <c r="U20256">
        <f>(L20256-K20256)/(2*D20256*0.01)</f>
      </c>
      <c r="V20256">
        <f>(L20256+K20256)/(D20256*0.0001)</f>
      </c>
    </row>
    <row r="20257">
      <c r="A20257" t="n">
        <v>2024</v>
      </c>
      <c r="B20257" t="inlineStr">
        <is>
          <t>01185867</t>
        </is>
      </c>
      <c r="C20257" t="inlineStr">
        <is>
          <t>퓨쳐메디신</t>
        </is>
      </c>
      <c r="D20257" t="n">
        <v>235278000</v>
      </c>
      <c r="E20257" t="n">
        <v>118194000</v>
      </c>
      <c r="F20257" t="n">
        <v>176986000</v>
      </c>
      <c r="G20257" t="n">
        <v>9541000</v>
      </c>
      <c r="H20257" t="n">
        <v>4.12</v>
      </c>
      <c r="I20257" t="n">
        <v>5</v>
      </c>
      <c r="K20257" t="n">
        <v>-10006000</v>
      </c>
      <c r="L20257" t="n">
        <v>11766000</v>
      </c>
      <c r="M20257" t="n">
        <v>11554000</v>
      </c>
      <c r="N20257" t="n">
        <v>-10023000</v>
      </c>
      <c r="O20257">
        <f>D20256</f>
      </c>
      <c r="P20257">
        <f>(E20257-F20257+G20257)/O20257*100</f>
      </c>
      <c r="Q20257">
        <f>H20256</f>
      </c>
      <c r="R20257">
        <f>I20256</f>
      </c>
      <c r="S20257">
        <f>H20257-H20256</f>
      </c>
      <c r="T20257">
        <f>I20257-I20256</f>
      </c>
      <c r="U20257">
        <f>(L20257-K20257)/(2*D20257*0.01)</f>
      </c>
      <c r="V20257">
        <f>(L20257+K20257)/(D20257*0.0001)</f>
      </c>
    </row>
    <row r="20258">
      <c r="A20258" t="n">
        <v>2025</v>
      </c>
      <c r="B20258" t="inlineStr">
        <is>
          <t>01185867</t>
        </is>
      </c>
      <c r="C20258" t="inlineStr">
        <is>
          <t>퓨쳐메디신</t>
        </is>
      </c>
      <c r="D20258" t="n">
        <v>266140000</v>
      </c>
      <c r="E20258" t="n">
        <v>50226000</v>
      </c>
      <c r="F20258" t="n">
        <v>19155000</v>
      </c>
      <c r="G20258" t="n">
        <v>4996000</v>
      </c>
      <c r="H20258" t="n">
        <v>4.5</v>
      </c>
      <c r="I20258" t="n">
        <v>5</v>
      </c>
      <c r="K20258" t="n">
        <v>-10652000</v>
      </c>
      <c r="L20258" t="n">
        <v>12360000</v>
      </c>
      <c r="M20258" t="n">
        <v>12187000</v>
      </c>
      <c r="N20258" t="n">
        <v>-10706000</v>
      </c>
      <c r="O20258">
        <f>D20257</f>
      </c>
      <c r="P20258">
        <f>(E20258-F20258+G20258)/O20258*100</f>
      </c>
      <c r="Q20258">
        <f>H20257</f>
      </c>
      <c r="R20258">
        <f>I20257</f>
      </c>
      <c r="S20258">
        <f>H20258-H20257</f>
      </c>
      <c r="T20258">
        <f>I20258-I20257</f>
      </c>
      <c r="U20258">
        <f>(L20258-K20258)/(2*D20258*0.01)</f>
      </c>
      <c r="V20258">
        <f>(L20258+K20258)/(D20258*0.0001)</f>
      </c>
    </row>
    <row r="20259">
      <c r="A20259" t="n">
        <v>2017</v>
      </c>
      <c r="B20259" t="inlineStr">
        <is>
          <t>01186404</t>
        </is>
      </c>
      <c r="C20259" t="inlineStr">
        <is>
          <t>디앤씨미디어</t>
        </is>
      </c>
      <c r="D20259" t="n">
        <v>243410000</v>
      </c>
      <c r="E20259" t="n">
        <v>21869000</v>
      </c>
      <c r="G20259" t="n">
        <v>960000</v>
      </c>
      <c r="H20259" t="n">
        <v>2.52</v>
      </c>
      <c r="I20259" t="n">
        <v>7</v>
      </c>
    </row>
    <row r="20260">
      <c r="A20260" t="n">
        <v>2019</v>
      </c>
      <c r="B20260" t="inlineStr">
        <is>
          <t>01186404</t>
        </is>
      </c>
      <c r="C20260" t="inlineStr">
        <is>
          <t>디앤씨미디어</t>
        </is>
      </c>
      <c r="D20260" t="n">
        <v>355560000</v>
      </c>
      <c r="E20260" t="n">
        <v>47012000</v>
      </c>
      <c r="F20260" t="n">
        <v>20573000</v>
      </c>
      <c r="G20260" t="n">
        <v>5745000</v>
      </c>
      <c r="H20260" t="n">
        <v>1.75</v>
      </c>
      <c r="I20260" t="n">
        <v>7</v>
      </c>
      <c r="K20260" t="n">
        <v>-14224000</v>
      </c>
      <c r="L20260" t="n">
        <v>15301000</v>
      </c>
      <c r="M20260" t="n">
        <v>14439000</v>
      </c>
      <c r="N20260" t="n">
        <v>-13719000</v>
      </c>
      <c r="U20260">
        <f>(L20260-K20260)/(2*D20260*0.01)</f>
      </c>
      <c r="V20260">
        <f>(L20260+K20260)/(D20260*0.0001)</f>
      </c>
    </row>
    <row r="20261">
      <c r="A20261" t="n">
        <v>2020</v>
      </c>
      <c r="B20261" t="inlineStr">
        <is>
          <t>01186404</t>
        </is>
      </c>
      <c r="C20261" t="inlineStr">
        <is>
          <t>디앤씨미디어</t>
        </is>
      </c>
      <c r="D20261" t="n">
        <v>403056000</v>
      </c>
      <c r="E20261" t="n">
        <v>47397000</v>
      </c>
      <c r="G20261" t="n">
        <v>5554000</v>
      </c>
      <c r="H20261" t="n">
        <v>1.75</v>
      </c>
      <c r="I20261" t="n">
        <v>7</v>
      </c>
      <c r="K20261" t="n">
        <v>-14892000</v>
      </c>
      <c r="L20261" t="n">
        <v>15930000</v>
      </c>
      <c r="M20261" t="n">
        <v>15037000</v>
      </c>
      <c r="N20261" t="n">
        <v>-14361000</v>
      </c>
      <c r="O20261">
        <f>D20260</f>
      </c>
      <c r="Q20261">
        <f>H20260</f>
      </c>
      <c r="R20261">
        <f>I20260</f>
      </c>
      <c r="S20261">
        <f>H20261-H20260</f>
      </c>
      <c r="T20261">
        <f>I20261-I20260</f>
      </c>
      <c r="U20261">
        <f>(L20261-K20261)/(2*D20261*0.01)</f>
      </c>
      <c r="V20261">
        <f>(L20261+K20261)/(D20261*0.0001)</f>
      </c>
    </row>
    <row r="20262">
      <c r="A20262" t="n">
        <v>2017</v>
      </c>
      <c r="B20262" t="inlineStr">
        <is>
          <t>01186963</t>
        </is>
      </c>
      <c r="C20262" t="inlineStr">
        <is>
          <t>메디오젠</t>
        </is>
      </c>
      <c r="D20262" t="n">
        <v>327577000</v>
      </c>
      <c r="E20262" t="n">
        <v>159816000</v>
      </c>
      <c r="F20262" t="n">
        <v>40508000</v>
      </c>
      <c r="G20262" t="n">
        <v>6384000</v>
      </c>
      <c r="H20262" t="n">
        <v>3.28</v>
      </c>
      <c r="I20262" t="n">
        <v>4.93</v>
      </c>
      <c r="J20262" t="n">
        <v>8.75</v>
      </c>
      <c r="K20262" t="n">
        <v>-27839000</v>
      </c>
      <c r="L20262" t="n">
        <v>32836000</v>
      </c>
      <c r="M20262" t="n">
        <v>32637000</v>
      </c>
      <c r="N20262" t="n">
        <v>-28196000</v>
      </c>
      <c r="U20262">
        <f>(L20262-K20262)/(2*D20262*0.01)</f>
      </c>
      <c r="V20262">
        <f>(L20262+K20262)/(D20262*0.0001)</f>
      </c>
    </row>
    <row r="20263">
      <c r="A20263" t="n">
        <v>2018</v>
      </c>
      <c r="B20263" t="inlineStr">
        <is>
          <t>01186963</t>
        </is>
      </c>
      <c r="C20263" t="inlineStr">
        <is>
          <t>메디오젠</t>
        </is>
      </c>
      <c r="D20263" t="n">
        <v>449786000</v>
      </c>
      <c r="E20263" t="n">
        <v>255827000</v>
      </c>
      <c r="F20263" t="n">
        <v>112199000</v>
      </c>
      <c r="G20263" t="n">
        <v>10154000</v>
      </c>
      <c r="H20263" t="n">
        <v>3.22</v>
      </c>
      <c r="I20263" t="n">
        <v>4.95</v>
      </c>
      <c r="J20263" t="n">
        <v>8.75</v>
      </c>
      <c r="K20263" t="n">
        <v>-5617000</v>
      </c>
      <c r="L20263" t="n">
        <v>73613000</v>
      </c>
      <c r="M20263" t="n">
        <v>73327000</v>
      </c>
      <c r="N20263" t="n">
        <v>-6064000</v>
      </c>
      <c r="O20263">
        <f>D20262</f>
      </c>
      <c r="P20263">
        <f>(E20263-F20263+G20263)/O20263*100</f>
      </c>
      <c r="Q20263">
        <f>H20262</f>
      </c>
      <c r="R20263">
        <f>I20262</f>
      </c>
      <c r="S20263">
        <f>H20263-H20262</f>
      </c>
      <c r="T20263">
        <f>I20263-I20262</f>
      </c>
      <c r="U20263">
        <f>(L20263-K20263)/(2*D20263*0.01)</f>
      </c>
    </row>
    <row r="20264">
      <c r="A20264" t="n">
        <v>2019</v>
      </c>
      <c r="B20264" t="inlineStr">
        <is>
          <t>01186963</t>
        </is>
      </c>
      <c r="C20264" t="inlineStr">
        <is>
          <t>메디오젠</t>
        </is>
      </c>
      <c r="D20264" t="n">
        <v>681516000</v>
      </c>
      <c r="E20264" t="n">
        <v>413683000</v>
      </c>
      <c r="F20264" t="n">
        <v>105871000</v>
      </c>
      <c r="G20264" t="n">
        <v>12613000</v>
      </c>
      <c r="H20264" t="n">
        <v>2.99</v>
      </c>
      <c r="I20264" t="n">
        <v>5.45</v>
      </c>
      <c r="J20264" t="n">
        <v>9.880000000000001</v>
      </c>
      <c r="K20264" t="n">
        <v>-67035000</v>
      </c>
      <c r="L20264" t="n">
        <v>82306000</v>
      </c>
      <c r="M20264" t="n">
        <v>81515000</v>
      </c>
      <c r="N20264" t="n">
        <v>-67690000</v>
      </c>
      <c r="O20264">
        <f>D20263</f>
      </c>
      <c r="P20264">
        <f>(E20264-F20264+G20264)/O20264*100</f>
      </c>
      <c r="Q20264">
        <f>H20263</f>
      </c>
      <c r="R20264">
        <f>I20263</f>
      </c>
      <c r="S20264">
        <f>H20264-H20263</f>
      </c>
      <c r="T20264">
        <f>I20264-I20263</f>
      </c>
      <c r="U20264">
        <f>(L20264-K20264)/(2*D20264*0.01)</f>
      </c>
      <c r="V20264">
        <f>(L20264+K20264)/(D20264*0.0001)</f>
      </c>
    </row>
    <row r="20265">
      <c r="A20265" t="n">
        <v>2020</v>
      </c>
      <c r="B20265" t="inlineStr">
        <is>
          <t>01186963</t>
        </is>
      </c>
      <c r="C20265" t="inlineStr">
        <is>
          <t>메디오젠</t>
        </is>
      </c>
      <c r="D20265" t="n">
        <v>1168106000</v>
      </c>
      <c r="E20265" t="n">
        <v>457902000</v>
      </c>
      <c r="F20265" t="n">
        <v>86723000</v>
      </c>
      <c r="G20265" t="n">
        <v>18176000</v>
      </c>
      <c r="H20265" t="n">
        <v>2.87</v>
      </c>
      <c r="I20265" t="n">
        <v>5.45</v>
      </c>
      <c r="J20265" t="n">
        <v>12.08</v>
      </c>
      <c r="K20265" t="n">
        <v>-115949000</v>
      </c>
      <c r="L20265" t="n">
        <v>141479000</v>
      </c>
      <c r="M20265" t="n">
        <v>139924000</v>
      </c>
      <c r="N20265" t="n">
        <v>-116947000</v>
      </c>
      <c r="O20265">
        <f>D20264</f>
      </c>
      <c r="P20265">
        <f>(E20265-F20265+G20265)/O20265*100</f>
      </c>
      <c r="Q20265">
        <f>H20264</f>
      </c>
      <c r="R20265">
        <f>I20264</f>
      </c>
      <c r="S20265">
        <f>H20265-H20264</f>
      </c>
      <c r="T20265">
        <f>I20265-I20264</f>
      </c>
      <c r="U20265">
        <f>(L20265-K20265)/(2*D20265*0.01)</f>
      </c>
      <c r="V20265">
        <f>(L20265+K20265)/(D20265*0.0001)</f>
      </c>
    </row>
    <row r="20266">
      <c r="A20266" t="n">
        <v>2021</v>
      </c>
      <c r="B20266" t="inlineStr">
        <is>
          <t>01186963</t>
        </is>
      </c>
      <c r="C20266" t="inlineStr">
        <is>
          <t>메디오젠</t>
        </is>
      </c>
      <c r="D20266" t="n">
        <v>1693262000</v>
      </c>
      <c r="E20266" t="n">
        <v>608450000</v>
      </c>
      <c r="F20266" t="n">
        <v>244281000</v>
      </c>
      <c r="G20266" t="n">
        <v>28748000</v>
      </c>
      <c r="H20266" t="n">
        <v>3.43</v>
      </c>
      <c r="I20266" t="n">
        <v>6.48</v>
      </c>
      <c r="J20266" t="n">
        <v>9.18</v>
      </c>
      <c r="K20266" t="n">
        <v>-179765000</v>
      </c>
      <c r="L20266" t="n">
        <v>221645000</v>
      </c>
      <c r="M20266" t="n">
        <v>218235000</v>
      </c>
      <c r="N20266" t="n">
        <v>-180633000</v>
      </c>
      <c r="O20266">
        <f>D20265</f>
      </c>
      <c r="P20266">
        <f>(E20266-F20266+G20266)/O20266*100</f>
      </c>
      <c r="Q20266">
        <f>H20265</f>
      </c>
      <c r="R20266">
        <f>I20265</f>
      </c>
      <c r="S20266">
        <f>H20266-H20265</f>
      </c>
      <c r="T20266">
        <f>I20266-I20265</f>
      </c>
      <c r="U20266">
        <f>(L20266-K20266)/(2*D20266*0.01)</f>
      </c>
      <c r="V20266">
        <f>(L20266+K20266)/(D20266*0.0001)</f>
      </c>
    </row>
    <row r="20267">
      <c r="A20267" t="n">
        <v>2022</v>
      </c>
      <c r="B20267" t="inlineStr">
        <is>
          <t>01186963</t>
        </is>
      </c>
      <c r="C20267" t="inlineStr">
        <is>
          <t>메디오젠</t>
        </is>
      </c>
      <c r="D20267" t="n">
        <v>1652717000</v>
      </c>
      <c r="E20267" t="n">
        <v>733343000</v>
      </c>
      <c r="F20267" t="n">
        <v>325057000</v>
      </c>
      <c r="G20267" t="n">
        <v>72952000</v>
      </c>
      <c r="H20267" t="n">
        <v>5.93</v>
      </c>
      <c r="I20267" t="n">
        <v>6.03</v>
      </c>
      <c r="J20267" t="n">
        <v>10.29</v>
      </c>
      <c r="K20267" t="n">
        <v>-146401000</v>
      </c>
      <c r="L20267" t="n">
        <v>175188000</v>
      </c>
      <c r="M20267" t="n">
        <v>177150000</v>
      </c>
      <c r="N20267" t="n">
        <v>-150397000</v>
      </c>
      <c r="O20267">
        <f>D20266</f>
      </c>
      <c r="P20267">
        <f>(E20267-F20267+G20267)/O20267*100</f>
      </c>
      <c r="Q20267">
        <f>H20266</f>
      </c>
      <c r="R20267">
        <f>I20266</f>
      </c>
      <c r="S20267">
        <f>H20267-H20266</f>
      </c>
      <c r="T20267">
        <f>I20267-I20266</f>
      </c>
      <c r="U20267">
        <f>(L20267-K20267)/(2*D20267*0.01)</f>
      </c>
      <c r="V20267">
        <f>(L20267+K20267)/(D20267*0.0001)</f>
      </c>
    </row>
    <row r="20268">
      <c r="A20268" t="n">
        <v>2023</v>
      </c>
      <c r="B20268" t="inlineStr">
        <is>
          <t>01186963</t>
        </is>
      </c>
      <c r="C20268" t="inlineStr">
        <is>
          <t>메디오젠</t>
        </is>
      </c>
      <c r="D20268" t="n">
        <v>2265587000</v>
      </c>
      <c r="E20268" t="n">
        <v>700967000</v>
      </c>
      <c r="F20268" t="n">
        <v>687174000</v>
      </c>
      <c r="G20268" t="n">
        <v>101509000</v>
      </c>
      <c r="H20268" t="n">
        <v>5.2</v>
      </c>
      <c r="I20268" t="n">
        <v>5.96</v>
      </c>
      <c r="J20268" t="n">
        <v>10.98</v>
      </c>
      <c r="K20268" t="n">
        <v>-214308000</v>
      </c>
      <c r="L20268" t="n">
        <v>257221000</v>
      </c>
      <c r="M20268" t="n">
        <v>258113000</v>
      </c>
      <c r="N20268" t="n">
        <v>-218745000</v>
      </c>
      <c r="O20268">
        <f>D20267</f>
      </c>
      <c r="P20268">
        <f>(E20268-F20268+G20268)/O20268*100</f>
      </c>
      <c r="Q20268">
        <f>H20267</f>
      </c>
      <c r="R20268">
        <f>I20267</f>
      </c>
      <c r="S20268">
        <f>H20268-H20267</f>
      </c>
      <c r="T20268">
        <f>I20268-I20267</f>
      </c>
      <c r="U20268">
        <f>(L20268-K20268)/(2*D20268*0.01)</f>
      </c>
      <c r="V20268">
        <f>(L20268+K20268)/(D20268*0.0001)</f>
      </c>
    </row>
    <row r="20269">
      <c r="A20269" t="n">
        <v>2024</v>
      </c>
      <c r="B20269" t="inlineStr">
        <is>
          <t>01186963</t>
        </is>
      </c>
      <c r="C20269" t="inlineStr">
        <is>
          <t>메디오젠</t>
        </is>
      </c>
      <c r="D20269" t="n">
        <v>2740888000</v>
      </c>
      <c r="E20269" t="n">
        <v>812917000</v>
      </c>
      <c r="F20269" t="n">
        <v>428879000</v>
      </c>
      <c r="G20269" t="n">
        <v>120536000</v>
      </c>
      <c r="H20269" t="n">
        <v>4.7</v>
      </c>
      <c r="I20269" t="n">
        <v>6.27</v>
      </c>
      <c r="J20269" t="n">
        <v>10.73</v>
      </c>
      <c r="K20269" t="n">
        <v>-257976000</v>
      </c>
      <c r="L20269" t="n">
        <v>307687000</v>
      </c>
      <c r="M20269" t="n">
        <v>308008000</v>
      </c>
      <c r="N20269" t="n">
        <v>-262809000</v>
      </c>
      <c r="O20269">
        <f>D20268</f>
      </c>
      <c r="P20269">
        <f>(E20269-F20269+G20269)/O20269*100</f>
      </c>
      <c r="Q20269">
        <f>H20268</f>
      </c>
      <c r="R20269">
        <f>I20268</f>
      </c>
      <c r="S20269">
        <f>H20269-H20268</f>
      </c>
      <c r="T20269">
        <f>I20269-I20268</f>
      </c>
      <c r="U20269">
        <f>(L20269-K20269)/(2*D20269*0.01)</f>
      </c>
      <c r="V20269">
        <f>(L20269+K20269)/(D20269*0.0001)</f>
      </c>
    </row>
    <row r="20270">
      <c r="A20270" t="n">
        <v>2018</v>
      </c>
      <c r="B20270" t="inlineStr">
        <is>
          <t>01187166</t>
        </is>
      </c>
      <c r="C20270" t="inlineStr">
        <is>
          <t>울트라브이</t>
        </is>
      </c>
      <c r="D20270" t="n">
        <v>483950950</v>
      </c>
      <c r="E20270" t="n">
        <v>246391162</v>
      </c>
      <c r="F20270" t="n">
        <v>112820521</v>
      </c>
      <c r="G20270" t="n">
        <v>11552606</v>
      </c>
      <c r="H20270" t="n">
        <v>2.84</v>
      </c>
      <c r="I20270" t="n">
        <v>3</v>
      </c>
      <c r="J20270" t="n">
        <v>9.199999999999999</v>
      </c>
      <c r="K20270" t="n">
        <v>-25615650</v>
      </c>
      <c r="L20270" t="n">
        <v>30012913</v>
      </c>
      <c r="M20270" t="n">
        <v>30450847</v>
      </c>
      <c r="N20270" t="n">
        <v>-26537965</v>
      </c>
      <c r="U20270">
        <f>(L20270-K20270)/(2*D20270*0.01)</f>
      </c>
      <c r="V20270">
        <f>(L20270+K20270)/(D20270*0.0001)</f>
      </c>
    </row>
    <row r="20271">
      <c r="A20271" t="n">
        <v>2019</v>
      </c>
      <c r="B20271" t="inlineStr">
        <is>
          <t>01187166</t>
        </is>
      </c>
      <c r="C20271" t="inlineStr">
        <is>
          <t>울트라브이</t>
        </is>
      </c>
      <c r="D20271" t="n">
        <v>607081663</v>
      </c>
      <c r="E20271" t="n">
        <v>258772777</v>
      </c>
      <c r="F20271" t="n">
        <v>123394568</v>
      </c>
      <c r="G20271" t="n">
        <v>12994212</v>
      </c>
      <c r="H20271" t="n">
        <v>2.9</v>
      </c>
      <c r="I20271" t="n">
        <v>3</v>
      </c>
      <c r="J20271" t="n">
        <v>10.3</v>
      </c>
      <c r="O20271">
        <f>D20270</f>
      </c>
      <c r="P20271">
        <f>(E20271-F20271+G20271)/O20271*100</f>
      </c>
      <c r="Q20271">
        <f>H20270</f>
      </c>
      <c r="R20271">
        <f>I20270</f>
      </c>
      <c r="S20271">
        <f>H20271-H20270</f>
      </c>
      <c r="T20271">
        <f>I20271-I20270</f>
      </c>
    </row>
    <row r="20272">
      <c r="A20272" t="n">
        <v>2020</v>
      </c>
      <c r="B20272" t="inlineStr">
        <is>
          <t>01187166</t>
        </is>
      </c>
      <c r="C20272" t="inlineStr">
        <is>
          <t>울트라브이</t>
        </is>
      </c>
      <c r="D20272" t="n">
        <v>707314823</v>
      </c>
      <c r="E20272" t="n">
        <v>273879710</v>
      </c>
      <c r="F20272" t="n">
        <v>163813387</v>
      </c>
      <c r="G20272" t="n">
        <v>16508508</v>
      </c>
      <c r="H20272" t="n">
        <v>2.96</v>
      </c>
      <c r="I20272" t="n">
        <v>3</v>
      </c>
      <c r="J20272" t="n">
        <v>10.3</v>
      </c>
      <c r="O20272">
        <f>D20271</f>
      </c>
      <c r="P20272">
        <f>(E20272-F20272+G20272)/O20272*100</f>
      </c>
      <c r="Q20272">
        <f>H20271</f>
      </c>
      <c r="R20272">
        <f>I20271</f>
      </c>
      <c r="S20272">
        <f>H20272-H20271</f>
      </c>
      <c r="T20272">
        <f>I20272-I20271</f>
      </c>
    </row>
    <row r="20273">
      <c r="A20273" t="n">
        <v>2021</v>
      </c>
      <c r="B20273" t="inlineStr">
        <is>
          <t>01187166</t>
        </is>
      </c>
      <c r="C20273" t="inlineStr">
        <is>
          <t>울트라브이</t>
        </is>
      </c>
      <c r="D20273" t="n">
        <v>782171363</v>
      </c>
      <c r="E20273" t="n">
        <v>253730604</v>
      </c>
      <c r="F20273" t="n">
        <v>183481210</v>
      </c>
      <c r="G20273" t="n">
        <v>19858044</v>
      </c>
      <c r="H20273" t="n">
        <v>3.45</v>
      </c>
      <c r="I20273" t="n">
        <v>3</v>
      </c>
      <c r="J20273" t="n">
        <v>9.4</v>
      </c>
      <c r="O20273">
        <f>D20272</f>
      </c>
      <c r="P20273">
        <f>(E20273-F20273+G20273)/O20273*100</f>
      </c>
      <c r="Q20273">
        <f>H20272</f>
      </c>
      <c r="R20273">
        <f>I20272</f>
      </c>
      <c r="S20273">
        <f>H20273-H20272</f>
      </c>
      <c r="T20273">
        <f>I20273-I20272</f>
      </c>
    </row>
    <row r="20274">
      <c r="A20274" t="n">
        <v>2022</v>
      </c>
      <c r="B20274" t="inlineStr">
        <is>
          <t>01187166</t>
        </is>
      </c>
      <c r="C20274" t="inlineStr">
        <is>
          <t>울트라브이</t>
        </is>
      </c>
      <c r="D20274" t="n">
        <v>862710574</v>
      </c>
      <c r="E20274" t="n">
        <v>252901902</v>
      </c>
      <c r="F20274" t="n">
        <v>92921779</v>
      </c>
      <c r="G20274" t="n">
        <v>25246484</v>
      </c>
      <c r="H20274" t="n">
        <v>5.8</v>
      </c>
      <c r="I20274" t="n">
        <v>3</v>
      </c>
      <c r="O20274">
        <f>D20273</f>
      </c>
      <c r="P20274">
        <f>(E20274-F20274+G20274)/O20274*100</f>
      </c>
      <c r="Q20274">
        <f>H20273</f>
      </c>
      <c r="R20274">
        <f>I20273</f>
      </c>
      <c r="S20274">
        <f>H20274-H20273</f>
      </c>
      <c r="T20274">
        <f>I20274-I20273</f>
      </c>
    </row>
    <row r="20275">
      <c r="A20275" t="n">
        <v>2023</v>
      </c>
      <c r="B20275" t="inlineStr">
        <is>
          <t>01187166</t>
        </is>
      </c>
      <c r="C20275" t="inlineStr">
        <is>
          <t>울트라브이</t>
        </is>
      </c>
      <c r="D20275" t="n">
        <v>1102037178</v>
      </c>
      <c r="E20275" t="n">
        <v>276222824</v>
      </c>
      <c r="F20275" t="n">
        <v>158684614</v>
      </c>
      <c r="G20275" t="n">
        <v>22385172</v>
      </c>
      <c r="H20275" t="n">
        <v>4.94</v>
      </c>
      <c r="I20275" t="n">
        <v>3</v>
      </c>
      <c r="O20275">
        <f>D20274</f>
      </c>
      <c r="P20275">
        <f>(E20275-F20275+G20275)/O20275*100</f>
      </c>
      <c r="Q20275">
        <f>H20274</f>
      </c>
      <c r="R20275">
        <f>I20274</f>
      </c>
      <c r="S20275">
        <f>H20275-H20274</f>
      </c>
      <c r="T20275">
        <f>I20275-I20274</f>
      </c>
    </row>
    <row r="20276">
      <c r="A20276" t="n">
        <v>2024</v>
      </c>
      <c r="B20276" t="inlineStr">
        <is>
          <t>01187166</t>
        </is>
      </c>
      <c r="C20276" t="inlineStr">
        <is>
          <t>울트라브이</t>
        </is>
      </c>
      <c r="D20276" t="n">
        <v>1355144834</v>
      </c>
      <c r="E20276" t="n">
        <v>307042017</v>
      </c>
      <c r="F20276" t="n">
        <v>188916216</v>
      </c>
      <c r="G20276" t="n">
        <v>26805516</v>
      </c>
      <c r="H20276" t="n">
        <v>4.37</v>
      </c>
      <c r="I20276" t="n">
        <v>3</v>
      </c>
      <c r="O20276">
        <f>D20275</f>
      </c>
      <c r="P20276">
        <f>(E20276-F20276+G20276)/O20276*100</f>
      </c>
      <c r="Q20276">
        <f>H20275</f>
      </c>
      <c r="R20276">
        <f>I20275</f>
      </c>
      <c r="S20276">
        <f>H20276-H20275</f>
      </c>
      <c r="T20276">
        <f>I20276-I20275</f>
      </c>
    </row>
    <row r="20277">
      <c r="A20277" t="n">
        <v>2022</v>
      </c>
      <c r="B20277" t="inlineStr">
        <is>
          <t>01187476</t>
        </is>
      </c>
      <c r="C20277" t="inlineStr">
        <is>
          <t>오아시스</t>
        </is>
      </c>
      <c r="D20277" t="n">
        <v>3530933000</v>
      </c>
      <c r="E20277" t="n">
        <v>2280845000</v>
      </c>
      <c r="F20277" t="n">
        <v>1250752000</v>
      </c>
      <c r="G20277" t="n">
        <v>85477000</v>
      </c>
      <c r="H20277" t="n">
        <v>5.32</v>
      </c>
      <c r="I20277" t="n">
        <v>3</v>
      </c>
    </row>
    <row r="20278">
      <c r="A20278" t="n">
        <v>2023</v>
      </c>
      <c r="B20278" t="inlineStr">
        <is>
          <t>01187476</t>
        </is>
      </c>
      <c r="C20278" t="inlineStr">
        <is>
          <t>오아시스</t>
        </is>
      </c>
      <c r="D20278" t="n">
        <v>4735148000</v>
      </c>
      <c r="E20278" t="n">
        <v>2196204000</v>
      </c>
      <c r="F20278" t="n">
        <v>1490156000</v>
      </c>
      <c r="G20278" t="n">
        <v>155173000</v>
      </c>
      <c r="H20278" t="n">
        <v>4.52</v>
      </c>
      <c r="I20278" t="n">
        <v>3</v>
      </c>
      <c r="O20278">
        <f>D20277</f>
      </c>
      <c r="P20278">
        <f>(E20278-F20278+G20278)/O20278*100</f>
      </c>
      <c r="Q20278">
        <f>H20277</f>
      </c>
      <c r="R20278">
        <f>I20277</f>
      </c>
      <c r="S20278">
        <f>H20278-H20277</f>
      </c>
      <c r="T20278">
        <f>I20278-I20277</f>
      </c>
    </row>
    <row r="20279">
      <c r="A20279" t="n">
        <v>2024</v>
      </c>
      <c r="B20279" t="inlineStr">
        <is>
          <t>01187476</t>
        </is>
      </c>
      <c r="C20279" t="inlineStr">
        <is>
          <t>오아시스</t>
        </is>
      </c>
      <c r="D20279" t="n">
        <v>6245911000</v>
      </c>
      <c r="E20279" t="n">
        <v>2653202000</v>
      </c>
      <c r="F20279" t="n">
        <v>1295101000</v>
      </c>
      <c r="G20279" t="n">
        <v>183634000</v>
      </c>
      <c r="H20279" t="n">
        <v>4</v>
      </c>
      <c r="I20279" t="n">
        <v>3</v>
      </c>
      <c r="O20279">
        <f>D20278</f>
      </c>
      <c r="P20279">
        <f>(E20279-F20279+G20279)/O20279*100</f>
      </c>
      <c r="Q20279">
        <f>H20278</f>
      </c>
      <c r="R20279">
        <f>I20278</f>
      </c>
      <c r="S20279">
        <f>H20279-H20278</f>
      </c>
      <c r="T20279">
        <f>I20279-I20278</f>
      </c>
    </row>
    <row r="20280">
      <c r="A20280" t="n">
        <v>2025</v>
      </c>
      <c r="B20280" t="inlineStr">
        <is>
          <t>01187476</t>
        </is>
      </c>
      <c r="C20280" t="inlineStr">
        <is>
          <t>오아시스</t>
        </is>
      </c>
      <c r="D20280" t="n">
        <v>7595964000</v>
      </c>
      <c r="E20280" t="n">
        <v>3183536000</v>
      </c>
      <c r="F20280" t="n">
        <v>3663609000</v>
      </c>
      <c r="G20280" t="n">
        <v>220241000</v>
      </c>
      <c r="H20280" t="n">
        <v>4.39</v>
      </c>
      <c r="I20280" t="n">
        <v>3</v>
      </c>
      <c r="J20280" t="n">
        <v>8.449999999999999</v>
      </c>
      <c r="K20280" t="n">
        <v>-462176000</v>
      </c>
      <c r="L20280" t="n">
        <v>535313000</v>
      </c>
      <c r="M20280" t="n">
        <v>537885000</v>
      </c>
      <c r="N20280" t="n">
        <v>-472202000</v>
      </c>
      <c r="O20280">
        <f>D20279</f>
      </c>
      <c r="P20280">
        <f>(E20280-F20280+G20280)/O20280*100</f>
      </c>
      <c r="Q20280">
        <f>H20279</f>
      </c>
      <c r="R20280">
        <f>I20279</f>
      </c>
      <c r="S20280">
        <f>H20280-H20279</f>
      </c>
      <c r="T20280">
        <f>I20280-I20279</f>
      </c>
      <c r="U20280">
        <f>(L20280-K20280)/(2*D20280*0.01)</f>
      </c>
      <c r="V20280">
        <f>(L20280+K20280)/(D20280*0.0001)</f>
      </c>
    </row>
    <row r="20281">
      <c r="A20281" t="n">
        <v>2021</v>
      </c>
      <c r="B20281" t="inlineStr">
        <is>
          <t>01187573</t>
        </is>
      </c>
      <c r="C20281" t="inlineStr">
        <is>
          <t>클립스비엔씨</t>
        </is>
      </c>
      <c r="D20281" t="n">
        <v>1966708000</v>
      </c>
      <c r="E20281" t="n">
        <v>589191000</v>
      </c>
      <c r="F20281" t="n">
        <v>482885000</v>
      </c>
      <c r="G20281" t="n">
        <v>62476000</v>
      </c>
      <c r="H20281" t="n">
        <v>3.46</v>
      </c>
      <c r="I20281" t="n">
        <v>3.21</v>
      </c>
      <c r="J20281" t="n">
        <v>9.125</v>
      </c>
      <c r="K20281" t="n">
        <v>-160858000</v>
      </c>
      <c r="L20281" t="n">
        <v>187878000</v>
      </c>
      <c r="M20281" t="n">
        <v>190667000</v>
      </c>
      <c r="N20281" t="n">
        <v>-165890000</v>
      </c>
      <c r="U20281">
        <f>(L20281-K20281)/(2*D20281*0.01)</f>
      </c>
      <c r="V20281">
        <f>(L20281+K20281)/(D20281*0.0001)</f>
      </c>
    </row>
    <row r="20282">
      <c r="A20282" t="n">
        <v>2022</v>
      </c>
      <c r="B20282" t="inlineStr">
        <is>
          <t>01187573</t>
        </is>
      </c>
      <c r="C20282" t="inlineStr">
        <is>
          <t>클립스비엔씨</t>
        </is>
      </c>
      <c r="D20282" t="n">
        <v>2163459000</v>
      </c>
      <c r="E20282" t="n">
        <v>740773000</v>
      </c>
      <c r="F20282" t="n">
        <v>412390000</v>
      </c>
      <c r="G20282" t="n">
        <v>64543000</v>
      </c>
      <c r="H20282" t="n">
        <v>5.83</v>
      </c>
      <c r="I20282" t="n">
        <v>4.75</v>
      </c>
      <c r="J20282" t="n">
        <v>8.545999999999999</v>
      </c>
      <c r="K20282" t="n">
        <v>-162798000</v>
      </c>
      <c r="L20282" t="n">
        <v>188179000</v>
      </c>
      <c r="M20282" t="n">
        <v>192578000</v>
      </c>
      <c r="N20282" t="n">
        <v>-169109000</v>
      </c>
      <c r="O20282">
        <f>D20281</f>
      </c>
      <c r="P20282">
        <f>(E20282-F20282+G20282)/O20282*100</f>
      </c>
      <c r="Q20282">
        <f>H20281</f>
      </c>
      <c r="R20282">
        <f>I20281</f>
      </c>
      <c r="S20282">
        <f>H20282-H20281</f>
      </c>
      <c r="T20282">
        <f>I20282-I20281</f>
      </c>
      <c r="U20282">
        <f>(L20282-K20282)/(2*D20282*0.01)</f>
      </c>
      <c r="V20282">
        <f>(L20282+K20282)/(D20282*0.0001)</f>
      </c>
    </row>
    <row r="20283">
      <c r="A20283" t="n">
        <v>2023</v>
      </c>
      <c r="B20283" t="inlineStr">
        <is>
          <t>01187573</t>
        </is>
      </c>
      <c r="C20283" t="inlineStr">
        <is>
          <t>클립스비엔씨</t>
        </is>
      </c>
      <c r="D20283" t="n">
        <v>3108254000</v>
      </c>
      <c r="E20283" t="n">
        <v>732873000</v>
      </c>
      <c r="F20283" t="n">
        <v>300209000</v>
      </c>
      <c r="G20283" t="n">
        <v>119531000</v>
      </c>
      <c r="H20283" t="n">
        <v>5.09</v>
      </c>
      <c r="I20283" t="n">
        <v>5.73</v>
      </c>
      <c r="J20283" t="n">
        <v>9.211</v>
      </c>
      <c r="K20283" t="n">
        <v>-252701000</v>
      </c>
      <c r="L20283" t="n">
        <v>294919000</v>
      </c>
      <c r="M20283" t="n">
        <v>296415000</v>
      </c>
      <c r="N20283" t="n">
        <v>-258371000</v>
      </c>
      <c r="O20283">
        <f>D20282</f>
      </c>
      <c r="P20283">
        <f>(E20283-F20283+G20283)/O20283*100</f>
      </c>
      <c r="Q20283">
        <f>H20282</f>
      </c>
      <c r="R20283">
        <f>I20282</f>
      </c>
      <c r="S20283">
        <f>H20283-H20282</f>
      </c>
      <c r="T20283">
        <f>I20283-I20282</f>
      </c>
      <c r="U20283">
        <f>(L20283-K20283)/(2*D20283*0.01)</f>
      </c>
      <c r="V20283">
        <f>(L20283+K20283)/(D20283*0.0001)</f>
      </c>
    </row>
    <row r="20284">
      <c r="A20284" t="n">
        <v>2024</v>
      </c>
      <c r="B20284" t="inlineStr">
        <is>
          <t>01187573</t>
        </is>
      </c>
      <c r="C20284" t="inlineStr">
        <is>
          <t>클립스비엔씨</t>
        </is>
      </c>
      <c r="D20284" t="n">
        <v>4018754000</v>
      </c>
      <c r="E20284" t="n">
        <v>916385000</v>
      </c>
      <c r="F20284" t="n">
        <v>377301000</v>
      </c>
      <c r="G20284" t="n">
        <v>151018000</v>
      </c>
      <c r="H20284" t="n">
        <v>4.61</v>
      </c>
      <c r="I20284" t="n">
        <v>6.13</v>
      </c>
      <c r="J20284" t="n">
        <v>9.206</v>
      </c>
      <c r="K20284" t="n">
        <v>-327799000</v>
      </c>
      <c r="L20284" t="n">
        <v>383164000</v>
      </c>
      <c r="M20284" t="n">
        <v>383456000</v>
      </c>
      <c r="N20284" t="n">
        <v>-333921000</v>
      </c>
      <c r="O20284">
        <f>D20283</f>
      </c>
      <c r="P20284">
        <f>(E20284-F20284+G20284)/O20284*100</f>
      </c>
      <c r="Q20284">
        <f>H20283</f>
      </c>
      <c r="R20284">
        <f>I20283</f>
      </c>
      <c r="S20284">
        <f>H20284-H20283</f>
      </c>
      <c r="T20284">
        <f>I20284-I20283</f>
      </c>
      <c r="U20284">
        <f>(L20284-K20284)/(2*D20284*0.01)</f>
      </c>
      <c r="V20284">
        <f>(L20284+K20284)/(D20284*0.0001)</f>
      </c>
    </row>
    <row r="20285">
      <c r="A20285" t="n">
        <v>2019</v>
      </c>
      <c r="B20285" t="inlineStr">
        <is>
          <t>01189438</t>
        </is>
      </c>
      <c r="C20285" t="inlineStr">
        <is>
          <t>HLB바이오스텝</t>
        </is>
      </c>
      <c r="D20285" t="n">
        <v>370077000</v>
      </c>
      <c r="E20285" t="n">
        <v>59555000</v>
      </c>
      <c r="F20285" t="n">
        <v>35142000</v>
      </c>
      <c r="G20285" t="n">
        <v>2968000</v>
      </c>
      <c r="H20285" t="n">
        <v>2.7</v>
      </c>
      <c r="I20285" t="n">
        <v>2</v>
      </c>
      <c r="K20285" t="n">
        <v>-15115000</v>
      </c>
      <c r="L20285" t="n">
        <v>17857000</v>
      </c>
      <c r="M20285" t="n">
        <v>17813000</v>
      </c>
      <c r="N20285" t="n">
        <v>-15357000</v>
      </c>
      <c r="U20285">
        <f>(L20285-K20285)/(2*D20285*0.01)</f>
      </c>
      <c r="V20285">
        <f>(L20285+K20285)/(D20285*0.0001)</f>
      </c>
    </row>
    <row r="20286">
      <c r="A20286" t="n">
        <v>2020</v>
      </c>
      <c r="B20286" t="inlineStr">
        <is>
          <t>01189438</t>
        </is>
      </c>
      <c r="C20286" t="inlineStr">
        <is>
          <t>HLB바이오스텝</t>
        </is>
      </c>
      <c r="D20286" t="n">
        <v>461329000</v>
      </c>
      <c r="E20286" t="n">
        <v>73462000</v>
      </c>
      <c r="F20286" t="n">
        <v>0</v>
      </c>
      <c r="G20286" t="n">
        <v>3867000</v>
      </c>
      <c r="H20286" t="n">
        <v>2.03</v>
      </c>
      <c r="I20286" t="n">
        <v>2</v>
      </c>
      <c r="K20286" t="n">
        <v>-21402000</v>
      </c>
      <c r="L20286" t="n">
        <v>25199000</v>
      </c>
      <c r="M20286" t="n">
        <v>25156000</v>
      </c>
      <c r="N20286" t="n">
        <v>-21759000</v>
      </c>
      <c r="O20286">
        <f>D20285</f>
      </c>
      <c r="P20286">
        <f>(E20286-F20286+G20286)/O20286*100</f>
      </c>
      <c r="Q20286">
        <f>H20285</f>
      </c>
      <c r="R20286">
        <f>I20285</f>
      </c>
      <c r="S20286">
        <f>H20286-H20285</f>
      </c>
      <c r="T20286">
        <f>I20286-I20285</f>
      </c>
      <c r="U20286">
        <f>(L20286-K20286)/(2*D20286*0.01)</f>
      </c>
      <c r="V20286">
        <f>(L20286+K20286)/(D20286*0.0001)</f>
      </c>
    </row>
    <row r="20287">
      <c r="A20287" t="n">
        <v>2021</v>
      </c>
      <c r="B20287" t="inlineStr">
        <is>
          <t>01189438</t>
        </is>
      </c>
      <c r="C20287" t="inlineStr">
        <is>
          <t>HLB바이오스텝</t>
        </is>
      </c>
      <c r="D20287" t="n">
        <v>577686000</v>
      </c>
      <c r="E20287" t="n">
        <v>101180000</v>
      </c>
      <c r="F20287" t="n">
        <v>0</v>
      </c>
      <c r="G20287" t="n">
        <v>5424000</v>
      </c>
      <c r="H20287" t="n">
        <v>2.945</v>
      </c>
      <c r="I20287" t="n">
        <v>2</v>
      </c>
      <c r="K20287" t="n">
        <v>-24727000</v>
      </c>
      <c r="L20287" t="n">
        <v>28958000</v>
      </c>
      <c r="M20287" t="n">
        <v>29053000</v>
      </c>
      <c r="N20287" t="n">
        <v>-25243000</v>
      </c>
      <c r="O20287">
        <f>D20286</f>
      </c>
      <c r="P20287">
        <f>(E20287-F20287+G20287)/O20287*100</f>
      </c>
      <c r="Q20287">
        <f>H20286</f>
      </c>
      <c r="R20287">
        <f>I20286</f>
      </c>
      <c r="S20287">
        <f>H20287-H20286</f>
      </c>
      <c r="T20287">
        <f>I20287-I20286</f>
      </c>
      <c r="U20287">
        <f>(L20287-K20287)/(2*D20287*0.01)</f>
      </c>
      <c r="V20287">
        <f>(L20287+K20287)/(D20287*0.0001)</f>
      </c>
    </row>
    <row r="20288">
      <c r="A20288" t="n">
        <v>2022</v>
      </c>
      <c r="B20288" t="inlineStr">
        <is>
          <t>01189438</t>
        </is>
      </c>
      <c r="C20288" t="inlineStr">
        <is>
          <t>HLB바이오스텝</t>
        </is>
      </c>
      <c r="D20288" t="n">
        <v>641384000</v>
      </c>
      <c r="E20288" t="n">
        <v>97949000</v>
      </c>
      <c r="F20288" t="n">
        <v>5500000</v>
      </c>
      <c r="G20288" t="n">
        <v>7809000</v>
      </c>
      <c r="H20288" t="n">
        <v>5.375</v>
      </c>
      <c r="I20288" t="n">
        <v>2</v>
      </c>
      <c r="K20288" t="n">
        <v>-25332000</v>
      </c>
      <c r="L20288" t="n">
        <v>29381000</v>
      </c>
      <c r="M20288" t="n">
        <v>30004000</v>
      </c>
      <c r="N20288" t="n">
        <v>-26267000</v>
      </c>
      <c r="O20288">
        <f>D20287</f>
      </c>
      <c r="P20288">
        <f>(E20288-F20288+G20288)/O20288*100</f>
      </c>
      <c r="Q20288">
        <f>H20287</f>
      </c>
      <c r="R20288">
        <f>I20287</f>
      </c>
      <c r="S20288">
        <f>H20288-H20287</f>
      </c>
      <c r="T20288">
        <f>I20288-I20287</f>
      </c>
      <c r="U20288">
        <f>(L20288-K20288)/(2*D20288*0.01)</f>
      </c>
      <c r="V20288">
        <f>(L20288+K20288)/(D20288*0.0001)</f>
      </c>
    </row>
    <row r="20289">
      <c r="A20289" t="n">
        <v>2024</v>
      </c>
      <c r="B20289" t="inlineStr">
        <is>
          <t>01189438</t>
        </is>
      </c>
      <c r="C20289" t="inlineStr">
        <is>
          <t>HLB바이오스텝</t>
        </is>
      </c>
      <c r="D20289" t="n">
        <v>2051495000</v>
      </c>
      <c r="E20289" t="n">
        <v>384463000</v>
      </c>
      <c r="F20289" t="n">
        <v>262100000</v>
      </c>
      <c r="G20289" t="n">
        <v>45729000</v>
      </c>
      <c r="H20289" t="n">
        <v>3.71</v>
      </c>
      <c r="I20289" t="n">
        <v>3.9</v>
      </c>
      <c r="K20289" t="n">
        <v>-26682000</v>
      </c>
      <c r="L20289" t="n">
        <v>30730000</v>
      </c>
      <c r="M20289" t="n">
        <v>30045000</v>
      </c>
      <c r="N20289" t="n">
        <v>-26445000</v>
      </c>
      <c r="U20289">
        <f>(L20289-K20289)/(2*D20289*0.01)</f>
      </c>
      <c r="V20289">
        <f>(L20289+K20289)/(D20289*0.0001)</f>
      </c>
    </row>
    <row r="20290">
      <c r="A20290" t="n">
        <v>2016</v>
      </c>
      <c r="B20290" t="inlineStr">
        <is>
          <t>01190124</t>
        </is>
      </c>
      <c r="C20290" t="inlineStr">
        <is>
          <t>미디어젠</t>
        </is>
      </c>
      <c r="D20290" t="n">
        <v>2635177000</v>
      </c>
      <c r="F20290" t="n">
        <v>17272000</v>
      </c>
    </row>
    <row r="20291">
      <c r="A20291" t="n">
        <v>2017</v>
      </c>
      <c r="B20291" t="inlineStr">
        <is>
          <t>01190124</t>
        </is>
      </c>
      <c r="C20291" t="inlineStr">
        <is>
          <t>미디어젠</t>
        </is>
      </c>
      <c r="D20291" t="n">
        <v>2472782000</v>
      </c>
      <c r="F20291" t="n">
        <v>352131000</v>
      </c>
      <c r="O20291">
        <f>D20290</f>
      </c>
    </row>
    <row r="20292">
      <c r="A20292" t="n">
        <v>2018</v>
      </c>
      <c r="B20292" t="inlineStr">
        <is>
          <t>01190124</t>
        </is>
      </c>
      <c r="C20292" t="inlineStr">
        <is>
          <t>미디어젠</t>
        </is>
      </c>
      <c r="D20292" t="n">
        <v>3114831000</v>
      </c>
      <c r="E20292" t="n">
        <v>698912000</v>
      </c>
      <c r="F20292" t="n">
        <v>329448000</v>
      </c>
      <c r="G20292" t="n">
        <v>86025000</v>
      </c>
      <c r="H20292" t="n">
        <v>2.75</v>
      </c>
      <c r="I20292" t="n">
        <v>4.85</v>
      </c>
      <c r="J20292" t="n">
        <v>11.06</v>
      </c>
      <c r="K20292" t="n">
        <v>-243240000</v>
      </c>
      <c r="L20292" t="n">
        <v>290280000</v>
      </c>
      <c r="M20292" t="n">
        <v>280620000</v>
      </c>
      <c r="N20292" t="n">
        <v>-240180000</v>
      </c>
      <c r="O20292">
        <f>D20291</f>
      </c>
      <c r="P20292">
        <f>(E20292-F20292+G20292)/O20292*100</f>
      </c>
      <c r="U20292">
        <f>(L20292-K20292)/(2*D20292*0.01)</f>
      </c>
      <c r="V20292">
        <f>(L20292+K20292)/(D20292*0.0001)</f>
      </c>
    </row>
    <row r="20293">
      <c r="A20293" t="n">
        <v>2019</v>
      </c>
      <c r="B20293" t="inlineStr">
        <is>
          <t>01190124</t>
        </is>
      </c>
      <c r="C20293" t="inlineStr">
        <is>
          <t>미디어젠</t>
        </is>
      </c>
      <c r="D20293" t="n">
        <v>3446768000</v>
      </c>
      <c r="E20293" t="n">
        <v>652200000</v>
      </c>
      <c r="F20293" t="n">
        <v>304481000</v>
      </c>
      <c r="G20293" t="n">
        <v>64791000</v>
      </c>
      <c r="H20293" t="n">
        <v>2.38</v>
      </c>
      <c r="I20293" t="n">
        <v>4.03</v>
      </c>
      <c r="K20293" t="n">
        <v>-305170000</v>
      </c>
      <c r="L20293" t="n">
        <v>359899000</v>
      </c>
      <c r="M20293" t="n">
        <v>357830000</v>
      </c>
      <c r="N20293" t="n">
        <v>-309200000</v>
      </c>
      <c r="O20293">
        <f>D20292</f>
      </c>
      <c r="P20293">
        <f>(E20293-F20293+G20293)/O20293*100</f>
      </c>
      <c r="Q20293">
        <f>H20292</f>
      </c>
      <c r="R20293">
        <f>I20292</f>
      </c>
      <c r="S20293">
        <f>H20293-H20292</f>
      </c>
      <c r="T20293">
        <f>I20293-I20292</f>
      </c>
      <c r="U20293">
        <f>(L20293-K20293)/(2*D20293*0.01)</f>
      </c>
      <c r="V20293">
        <f>(L20293+K20293)/(D20293*0.0001)</f>
      </c>
    </row>
    <row r="20294">
      <c r="A20294" t="n">
        <v>2020</v>
      </c>
      <c r="B20294" t="inlineStr">
        <is>
          <t>01190124</t>
        </is>
      </c>
      <c r="C20294" t="inlineStr">
        <is>
          <t>미디어젠</t>
        </is>
      </c>
      <c r="D20294" t="n">
        <v>4278565000</v>
      </c>
      <c r="E20294" t="n">
        <v>727268000</v>
      </c>
      <c r="F20294" t="n">
        <v>277951000</v>
      </c>
      <c r="G20294" t="n">
        <v>78569000</v>
      </c>
      <c r="H20294" t="n">
        <v>2.42</v>
      </c>
      <c r="I20294" t="n">
        <v>4.02</v>
      </c>
      <c r="K20294" t="n">
        <v>-370050000</v>
      </c>
      <c r="L20294" t="n">
        <v>434957000</v>
      </c>
      <c r="M20294" t="n">
        <v>432678000</v>
      </c>
      <c r="N20294" t="n">
        <v>-375109000</v>
      </c>
      <c r="O20294">
        <f>D20293</f>
      </c>
      <c r="P20294">
        <f>(E20294-F20294+G20294)/O20294*100</f>
      </c>
      <c r="Q20294">
        <f>H20293</f>
      </c>
      <c r="R20294">
        <f>I20293</f>
      </c>
      <c r="S20294">
        <f>H20294-H20293</f>
      </c>
      <c r="T20294">
        <f>I20294-I20293</f>
      </c>
      <c r="U20294">
        <f>(L20294-K20294)/(2*D20294*0.01)</f>
      </c>
      <c r="V20294">
        <f>(L20294+K20294)/(D20294*0.0001)</f>
      </c>
    </row>
    <row r="20295">
      <c r="A20295" t="n">
        <v>2021</v>
      </c>
      <c r="B20295" t="inlineStr">
        <is>
          <t>01190124</t>
        </is>
      </c>
      <c r="C20295" t="inlineStr">
        <is>
          <t>미디어젠</t>
        </is>
      </c>
      <c r="D20295" t="n">
        <v>5311087000</v>
      </c>
      <c r="E20295" t="n">
        <v>910315000</v>
      </c>
      <c r="F20295" t="n">
        <v>156928000</v>
      </c>
      <c r="G20295" t="n">
        <v>99327000</v>
      </c>
      <c r="H20295" t="n">
        <v>2.94</v>
      </c>
      <c r="I20295" t="n">
        <v>3.97</v>
      </c>
      <c r="K20295" t="n">
        <v>-403344000</v>
      </c>
      <c r="L20295" t="n">
        <v>470751000</v>
      </c>
      <c r="M20295" t="n">
        <v>470881000</v>
      </c>
      <c r="N20295" t="n">
        <v>-410808000</v>
      </c>
      <c r="O20295">
        <f>D20294</f>
      </c>
      <c r="P20295">
        <f>(E20295-F20295+G20295)/O20295*100</f>
      </c>
      <c r="Q20295">
        <f>H20294</f>
      </c>
      <c r="R20295">
        <f>I20294</f>
      </c>
      <c r="S20295">
        <f>H20295-H20294</f>
      </c>
      <c r="T20295">
        <f>I20295-I20294</f>
      </c>
      <c r="U20295">
        <f>(L20295-K20295)/(2*D20295*0.01)</f>
      </c>
      <c r="V20295">
        <f>(L20295+K20295)/(D20295*0.0001)</f>
      </c>
    </row>
    <row r="20296">
      <c r="A20296" t="n">
        <v>2022</v>
      </c>
      <c r="B20296" t="inlineStr">
        <is>
          <t>01190124</t>
        </is>
      </c>
      <c r="C20296" t="inlineStr">
        <is>
          <t>미디어젠</t>
        </is>
      </c>
      <c r="D20296" t="n">
        <v>5152352000</v>
      </c>
      <c r="E20296" t="n">
        <v>1017422000</v>
      </c>
      <c r="F20296" t="n">
        <v>412184000</v>
      </c>
      <c r="G20296" t="n">
        <v>144030000</v>
      </c>
      <c r="H20296" t="n">
        <v>5.33</v>
      </c>
      <c r="I20296" t="n">
        <v>3.94</v>
      </c>
      <c r="J20296" t="n">
        <v>7.34</v>
      </c>
      <c r="O20296">
        <f>D20295</f>
      </c>
      <c r="P20296">
        <f>(E20296-F20296+G20296)/O20296*100</f>
      </c>
      <c r="Q20296">
        <f>H20295</f>
      </c>
      <c r="R20296">
        <f>I20295</f>
      </c>
      <c r="S20296">
        <f>H20296-H20295</f>
      </c>
      <c r="T20296">
        <f>I20296-I20295</f>
      </c>
    </row>
    <row r="20297">
      <c r="A20297" t="n">
        <v>2023</v>
      </c>
      <c r="B20297" t="inlineStr">
        <is>
          <t>01190124</t>
        </is>
      </c>
      <c r="C20297" t="inlineStr">
        <is>
          <t>미디어젠</t>
        </is>
      </c>
      <c r="D20297" t="n">
        <v>5183795000</v>
      </c>
      <c r="E20297" t="n">
        <v>965886000</v>
      </c>
      <c r="F20297" t="n">
        <v>2068179000</v>
      </c>
      <c r="G20297" t="n">
        <v>258951000</v>
      </c>
      <c r="H20297" t="n">
        <v>4.46</v>
      </c>
      <c r="I20297" t="n">
        <v>4.41</v>
      </c>
      <c r="J20297" t="n">
        <v>7.7</v>
      </c>
      <c r="K20297" t="n">
        <v>-357467000</v>
      </c>
      <c r="L20297" t="n">
        <v>409910000</v>
      </c>
      <c r="M20297" t="n">
        <v>416639000</v>
      </c>
      <c r="N20297" t="n">
        <v>-369241000</v>
      </c>
      <c r="O20297">
        <f>D20296</f>
      </c>
      <c r="P20297">
        <f>(E20297-F20297+G20297)/O20297*100</f>
      </c>
      <c r="Q20297">
        <f>H20296</f>
      </c>
      <c r="R20297">
        <f>I20296</f>
      </c>
      <c r="S20297">
        <f>H20297-H20296</f>
      </c>
      <c r="T20297">
        <f>I20297-I20296</f>
      </c>
      <c r="U20297">
        <f>(L20297-K20297)/(2*D20297*0.01)</f>
      </c>
      <c r="V20297">
        <f>(L20297+K20297)/(D20297*0.0001)</f>
      </c>
    </row>
    <row r="20298">
      <c r="A20298" t="n">
        <v>2024</v>
      </c>
      <c r="B20298" t="inlineStr">
        <is>
          <t>01190124</t>
        </is>
      </c>
      <c r="C20298" t="inlineStr">
        <is>
          <t>미디어젠</t>
        </is>
      </c>
      <c r="D20298" t="n">
        <v>4832711000</v>
      </c>
      <c r="E20298" t="n">
        <v>861151000</v>
      </c>
      <c r="F20298" t="n">
        <v>1949576000</v>
      </c>
      <c r="G20298" t="n">
        <v>220417000</v>
      </c>
      <c r="H20298" t="n">
        <v>4.02</v>
      </c>
      <c r="I20298" t="n">
        <v>4.37</v>
      </c>
      <c r="J20298" t="n">
        <v>8.300000000000001</v>
      </c>
      <c r="K20298" t="n">
        <v>-361055000</v>
      </c>
      <c r="L20298" t="n">
        <v>417807000</v>
      </c>
      <c r="M20298" t="n">
        <v>422706000</v>
      </c>
      <c r="N20298" t="n">
        <v>-371390000</v>
      </c>
      <c r="O20298">
        <f>D20297</f>
      </c>
      <c r="P20298">
        <f>(E20298-F20298+G20298)/O20298*100</f>
      </c>
      <c r="Q20298">
        <f>H20297</f>
      </c>
      <c r="R20298">
        <f>I20297</f>
      </c>
      <c r="S20298">
        <f>H20298-H20297</f>
      </c>
      <c r="T20298">
        <f>I20298-I20297</f>
      </c>
      <c r="U20298">
        <f>(L20298-K20298)/(2*D20298*0.01)</f>
      </c>
      <c r="V20298">
        <f>(L20298+K20298)/(D20298*0.0001)</f>
      </c>
    </row>
    <row r="20299">
      <c r="A20299" t="n">
        <v>2025</v>
      </c>
      <c r="B20299" t="inlineStr">
        <is>
          <t>01190124</t>
        </is>
      </c>
      <c r="C20299" t="inlineStr">
        <is>
          <t>미디어젠</t>
        </is>
      </c>
      <c r="D20299" t="n">
        <v>4265658000</v>
      </c>
      <c r="E20299" t="n">
        <v>953584000</v>
      </c>
      <c r="F20299" t="n">
        <v>1078537000</v>
      </c>
      <c r="G20299" t="n">
        <v>184771000</v>
      </c>
      <c r="H20299" t="n">
        <v>4.43</v>
      </c>
      <c r="I20299" t="n">
        <v>4.31</v>
      </c>
      <c r="J20299" t="n">
        <v>8.9</v>
      </c>
      <c r="K20299" t="n">
        <v>-336884000</v>
      </c>
      <c r="L20299" t="n">
        <v>390168000</v>
      </c>
      <c r="M20299" t="n">
        <v>396432000</v>
      </c>
      <c r="N20299" t="n">
        <v>-347799000</v>
      </c>
      <c r="O20299">
        <f>D20298</f>
      </c>
      <c r="P20299">
        <f>(E20299-F20299+G20299)/O20299*100</f>
      </c>
      <c r="Q20299">
        <f>H20298</f>
      </c>
      <c r="R20299">
        <f>I20298</f>
      </c>
      <c r="S20299">
        <f>H20299-H20298</f>
      </c>
      <c r="T20299">
        <f>I20299-I20298</f>
      </c>
      <c r="U20299">
        <f>(L20299-K20299)/(2*D20299*0.01)</f>
      </c>
      <c r="V20299">
        <f>(L20299+K20299)/(D20299*0.0001)</f>
      </c>
    </row>
    <row r="20300">
      <c r="A20300" t="n">
        <v>2017</v>
      </c>
      <c r="B20300" t="inlineStr">
        <is>
          <t>01190568</t>
        </is>
      </c>
      <c r="C20300" t="inlineStr">
        <is>
          <t>에이피알</t>
        </is>
      </c>
      <c r="D20300" t="n">
        <v>603059000</v>
      </c>
      <c r="F20300" t="n">
        <v>50910000</v>
      </c>
    </row>
    <row r="20301">
      <c r="A20301" t="n">
        <v>2019</v>
      </c>
      <c r="B20301" t="inlineStr">
        <is>
          <t>01190568</t>
        </is>
      </c>
      <c r="C20301" t="inlineStr">
        <is>
          <t>에이피알</t>
        </is>
      </c>
      <c r="D20301" t="n">
        <v>1652950000</v>
      </c>
      <c r="E20301" t="n">
        <v>810043000</v>
      </c>
      <c r="F20301" t="n">
        <v>630424000</v>
      </c>
      <c r="G20301" t="n">
        <v>43300000</v>
      </c>
      <c r="H20301" t="n">
        <v>3.03</v>
      </c>
      <c r="I20301" t="n">
        <v>4.38</v>
      </c>
      <c r="J20301" t="n">
        <v>12.15</v>
      </c>
    </row>
    <row r="20302">
      <c r="A20302" t="n">
        <v>2020</v>
      </c>
      <c r="B20302" t="inlineStr">
        <is>
          <t>01190568</t>
        </is>
      </c>
      <c r="C20302" t="inlineStr">
        <is>
          <t>에이피알</t>
        </is>
      </c>
      <c r="D20302" t="n">
        <v>2520393000</v>
      </c>
      <c r="E20302" t="n">
        <v>1050030000</v>
      </c>
      <c r="F20302" t="n">
        <v>468594000</v>
      </c>
      <c r="G20302" t="n">
        <v>46868000</v>
      </c>
      <c r="H20302" t="n">
        <v>3.14</v>
      </c>
      <c r="I20302" t="n">
        <v>4.36</v>
      </c>
      <c r="J20302" t="n">
        <v>11</v>
      </c>
      <c r="K20302" t="n">
        <v>-267915000</v>
      </c>
      <c r="L20302" t="n">
        <v>329384000</v>
      </c>
      <c r="M20302" t="n">
        <v>330190000</v>
      </c>
      <c r="N20302" t="n">
        <v>-273246000</v>
      </c>
      <c r="O20302">
        <f>D20301</f>
      </c>
      <c r="P20302">
        <f>(E20302-F20302+G20302)/O20302*100</f>
      </c>
      <c r="Q20302">
        <f>H20301</f>
      </c>
      <c r="R20302">
        <f>I20301</f>
      </c>
      <c r="S20302">
        <f>H20302-H20301</f>
      </c>
      <c r="T20302">
        <f>I20302-I20301</f>
      </c>
      <c r="U20302">
        <f>(L20302-K20302)/(2*D20302*0.01)</f>
      </c>
      <c r="V20302">
        <f>(L20302+K20302)/(D20302*0.0001)</f>
      </c>
    </row>
    <row r="20303">
      <c r="A20303" t="n">
        <v>2021</v>
      </c>
      <c r="B20303" t="inlineStr">
        <is>
          <t>01190568</t>
        </is>
      </c>
      <c r="C20303" t="inlineStr">
        <is>
          <t>에이피알</t>
        </is>
      </c>
      <c r="D20303" t="n">
        <v>3332079000</v>
      </c>
      <c r="E20303" t="n">
        <v>1492228000</v>
      </c>
      <c r="F20303" t="n">
        <v>607596000</v>
      </c>
      <c r="G20303" t="n">
        <v>73539000</v>
      </c>
      <c r="H20303" t="n">
        <v>2.67</v>
      </c>
      <c r="I20303" t="n">
        <v>4.35</v>
      </c>
      <c r="J20303" t="n">
        <v>3.32</v>
      </c>
      <c r="K20303" t="n">
        <v>-267915000</v>
      </c>
      <c r="L20303" t="n">
        <v>329384000</v>
      </c>
      <c r="M20303" t="n">
        <v>330190000</v>
      </c>
      <c r="N20303" t="n">
        <v>-273246000</v>
      </c>
      <c r="O20303">
        <f>D20302</f>
      </c>
      <c r="P20303">
        <f>(E20303-F20303+G20303)/O20303*100</f>
      </c>
      <c r="Q20303">
        <f>H20302</f>
      </c>
      <c r="R20303">
        <f>I20302</f>
      </c>
      <c r="S20303">
        <f>H20303-H20302</f>
      </c>
      <c r="T20303">
        <f>I20303-I20302</f>
      </c>
      <c r="U20303">
        <f>(L20303-K20303)/(2*D20303*0.01)</f>
      </c>
      <c r="V20303">
        <f>(L20303+K20303)/(D20303*0.0001)</f>
      </c>
    </row>
    <row r="20304">
      <c r="A20304" t="n">
        <v>2022</v>
      </c>
      <c r="B20304" t="inlineStr">
        <is>
          <t>01190568</t>
        </is>
      </c>
      <c r="C20304" t="inlineStr">
        <is>
          <t>에이피알</t>
        </is>
      </c>
      <c r="D20304" t="n">
        <v>4523184000</v>
      </c>
      <c r="E20304" t="n">
        <v>1634105000</v>
      </c>
      <c r="F20304" t="n">
        <v>1291491000</v>
      </c>
      <c r="G20304" t="n">
        <v>75246000</v>
      </c>
      <c r="H20304" t="n">
        <v>5.34</v>
      </c>
      <c r="I20304" t="n">
        <v>8</v>
      </c>
      <c r="J20304" t="n">
        <v>3</v>
      </c>
      <c r="K20304" t="n">
        <v>-133560000</v>
      </c>
      <c r="L20304" t="n">
        <v>142741000</v>
      </c>
      <c r="M20304" t="n">
        <v>138864000</v>
      </c>
      <c r="N20304" t="n">
        <v>-132472000</v>
      </c>
      <c r="O20304">
        <f>D20303</f>
      </c>
      <c r="P20304">
        <f>(E20304-F20304+G20304)/O20304*100</f>
      </c>
      <c r="Q20304">
        <f>H20303</f>
      </c>
      <c r="R20304">
        <f>I20303</f>
      </c>
      <c r="S20304">
        <f>H20304-H20303</f>
      </c>
      <c r="T20304">
        <f>I20304-I20303</f>
      </c>
      <c r="U20304">
        <f>(L20304-K20304)/(2*D20304*0.01)</f>
      </c>
      <c r="V20304">
        <f>(L20304+K20304)/(D20304*0.0001)</f>
      </c>
    </row>
    <row r="20305">
      <c r="A20305" t="n">
        <v>2023</v>
      </c>
      <c r="B20305" t="inlineStr">
        <is>
          <t>01190568</t>
        </is>
      </c>
      <c r="C20305" t="inlineStr">
        <is>
          <t>에이피알</t>
        </is>
      </c>
      <c r="D20305" t="n">
        <v>6134840000</v>
      </c>
      <c r="E20305" t="n">
        <v>2110073000</v>
      </c>
      <c r="F20305" t="n">
        <v>970173000</v>
      </c>
      <c r="G20305" t="n">
        <v>203791000</v>
      </c>
      <c r="H20305" t="n">
        <v>4.59</v>
      </c>
      <c r="I20305" t="n">
        <v>6.065</v>
      </c>
      <c r="J20305" t="n">
        <v>5.5</v>
      </c>
      <c r="K20305" t="n">
        <v>-186162000</v>
      </c>
      <c r="L20305" t="n">
        <v>199873000</v>
      </c>
      <c r="M20305" t="n">
        <v>192902000</v>
      </c>
      <c r="N20305" t="n">
        <v>-183260000</v>
      </c>
      <c r="O20305">
        <f>D20304</f>
      </c>
      <c r="P20305">
        <f>(E20305-F20305+G20305)/O20305*100</f>
      </c>
      <c r="Q20305">
        <f>H20304</f>
      </c>
      <c r="R20305">
        <f>I20304</f>
      </c>
      <c r="S20305">
        <f>H20305-H20304</f>
      </c>
      <c r="T20305">
        <f>I20305-I20304</f>
      </c>
      <c r="U20305">
        <f>(L20305-K20305)/(2*D20305*0.01)</f>
      </c>
      <c r="V20305">
        <f>(L20305+K20305)/(D20305*0.0001)</f>
      </c>
    </row>
    <row r="20306">
      <c r="A20306" t="n">
        <v>2024</v>
      </c>
      <c r="B20306" t="inlineStr">
        <is>
          <t>01190568</t>
        </is>
      </c>
      <c r="C20306" t="inlineStr">
        <is>
          <t>에이피알</t>
        </is>
      </c>
      <c r="D20306" t="n">
        <v>10592662000</v>
      </c>
      <c r="E20306" t="n">
        <v>2589757000</v>
      </c>
      <c r="F20306" t="n">
        <v>1302170000</v>
      </c>
      <c r="G20306" t="n">
        <v>214617000</v>
      </c>
      <c r="H20306" t="n">
        <v>3.65</v>
      </c>
      <c r="I20306" t="n">
        <v>6.27</v>
      </c>
      <c r="J20306" t="n">
        <v>3</v>
      </c>
      <c r="K20306" t="n">
        <v>-316332000</v>
      </c>
      <c r="L20306" t="n">
        <v>339002000</v>
      </c>
      <c r="M20306" t="n">
        <v>324453000</v>
      </c>
      <c r="N20306" t="n">
        <v>-309028000</v>
      </c>
      <c r="O20306">
        <f>D20305</f>
      </c>
      <c r="P20306">
        <f>(E20306-F20306+G20306)/O20306*100</f>
      </c>
      <c r="Q20306">
        <f>H20305</f>
      </c>
      <c r="R20306">
        <f>I20305</f>
      </c>
      <c r="S20306">
        <f>H20306-H20305</f>
      </c>
      <c r="T20306">
        <f>I20306-I20305</f>
      </c>
      <c r="U20306">
        <f>(L20306-K20306)/(2*D20306*0.01)</f>
      </c>
      <c r="V20306">
        <f>(L20306+K20306)/(D20306*0.0001)</f>
      </c>
    </row>
    <row r="20307">
      <c r="A20307" t="n">
        <v>2025</v>
      </c>
      <c r="B20307" t="inlineStr">
        <is>
          <t>01190568</t>
        </is>
      </c>
      <c r="C20307" t="inlineStr">
        <is>
          <t>에이피알</t>
        </is>
      </c>
      <c r="D20307" t="n">
        <v>15058244000</v>
      </c>
      <c r="E20307" t="n">
        <v>3461394000</v>
      </c>
      <c r="F20307" t="n">
        <v>1445798000</v>
      </c>
      <c r="G20307" t="n">
        <v>327601000</v>
      </c>
      <c r="H20307" t="n">
        <v>3.86</v>
      </c>
      <c r="I20307" t="n">
        <v>6.24</v>
      </c>
      <c r="J20307" t="n">
        <v>3</v>
      </c>
      <c r="K20307" t="n">
        <v>-442538000</v>
      </c>
      <c r="L20307" t="n">
        <v>473845000</v>
      </c>
      <c r="M20307" t="n">
        <v>454615000</v>
      </c>
      <c r="N20307" t="n">
        <v>-433294000</v>
      </c>
      <c r="O20307">
        <f>D20306</f>
      </c>
      <c r="P20307">
        <f>(E20307-F20307+G20307)/O20307*100</f>
      </c>
      <c r="Q20307">
        <f>H20306</f>
      </c>
      <c r="R20307">
        <f>I20306</f>
      </c>
      <c r="S20307">
        <f>H20307-H20306</f>
      </c>
      <c r="T20307">
        <f>I20307-I20306</f>
      </c>
      <c r="U20307">
        <f>(L20307-K20307)/(2*D20307*0.01)</f>
      </c>
      <c r="V20307">
        <f>(L20307+K20307)/(D20307*0.0001)</f>
      </c>
    </row>
    <row r="20308">
      <c r="A20308" t="n">
        <v>2019</v>
      </c>
      <c r="B20308" t="inlineStr">
        <is>
          <t>01190780</t>
        </is>
      </c>
      <c r="C20308" t="inlineStr">
        <is>
          <t>파워풀엑스</t>
        </is>
      </c>
      <c r="D20308" t="n">
        <v>399594000</v>
      </c>
      <c r="E20308" t="n">
        <v>147529000</v>
      </c>
      <c r="F20308" t="n">
        <v>78292000</v>
      </c>
      <c r="G20308" t="n">
        <v>8784000</v>
      </c>
      <c r="H20308" t="n">
        <v>1.97</v>
      </c>
      <c r="I20308" t="n">
        <v>2</v>
      </c>
      <c r="K20308" t="n">
        <v>-36124570</v>
      </c>
      <c r="L20308" t="n">
        <v>42696086</v>
      </c>
      <c r="M20308" t="n">
        <v>42251832</v>
      </c>
      <c r="N20308" t="n">
        <v>-36496836</v>
      </c>
      <c r="U20308">
        <f>(L20308-K20308)/(2*D20308*0.01)</f>
      </c>
      <c r="V20308">
        <f>(L20308+K20308)/(D20308*0.0001)</f>
      </c>
    </row>
    <row r="20309">
      <c r="A20309" t="n">
        <v>2024</v>
      </c>
      <c r="B20309" t="inlineStr">
        <is>
          <t>01194689</t>
        </is>
      </c>
      <c r="C20309" t="inlineStr">
        <is>
          <t>HD현대마린솔루션</t>
        </is>
      </c>
      <c r="D20309" t="n">
        <v>26430191000</v>
      </c>
      <c r="E20309" t="n">
        <v>4537673000</v>
      </c>
      <c r="F20309" t="n">
        <v>2138546000</v>
      </c>
      <c r="G20309" t="n">
        <v>727032000</v>
      </c>
      <c r="H20309" t="n">
        <v>3.925</v>
      </c>
      <c r="I20309" t="n">
        <v>5.51</v>
      </c>
      <c r="J20309" t="n">
        <v>12.13</v>
      </c>
      <c r="K20309" t="n">
        <v>-2346635000</v>
      </c>
      <c r="L20309" t="n">
        <v>2754547000</v>
      </c>
      <c r="M20309" t="n">
        <v>2681600000</v>
      </c>
      <c r="N20309" t="n">
        <v>-2333989000</v>
      </c>
      <c r="U20309">
        <f>(L20309-K20309)/(2*D20309*0.01)</f>
      </c>
      <c r="V20309">
        <f>(L20309+K20309)/(D20309*0.0001)</f>
      </c>
    </row>
    <row r="20310">
      <c r="A20310" t="n">
        <v>2025</v>
      </c>
      <c r="B20310" t="inlineStr">
        <is>
          <t>01194689</t>
        </is>
      </c>
      <c r="C20310" t="inlineStr">
        <is>
          <t>HD현대마린솔루션</t>
        </is>
      </c>
      <c r="D20310" t="n">
        <v>30876312000</v>
      </c>
      <c r="E20310" t="n">
        <v>5429945000</v>
      </c>
      <c r="F20310" t="n">
        <v>5172905000</v>
      </c>
      <c r="G20310" t="n">
        <v>857490000</v>
      </c>
      <c r="H20310" t="n">
        <v>4.37</v>
      </c>
      <c r="I20310" t="n">
        <v>5.93</v>
      </c>
      <c r="J20310" t="n">
        <v>12.44</v>
      </c>
      <c r="K20310" t="n">
        <v>-2611723000</v>
      </c>
      <c r="L20310" t="n">
        <v>3058875000</v>
      </c>
      <c r="M20310" t="n">
        <v>2979081000</v>
      </c>
      <c r="N20310" t="n">
        <v>-2598346000</v>
      </c>
      <c r="O20310">
        <f>D20309</f>
      </c>
      <c r="P20310">
        <f>(E20310-F20310+G20310)/O20310*100</f>
      </c>
      <c r="Q20310">
        <f>H20309</f>
      </c>
      <c r="R20310">
        <f>I20309</f>
      </c>
      <c r="S20310">
        <f>H20310-H20309</f>
      </c>
      <c r="T20310">
        <f>I20310-I20309</f>
      </c>
      <c r="U20310">
        <f>(L20310-K20310)/(2*D20310*0.01)</f>
      </c>
      <c r="V20310">
        <f>(L20310+K20310)/(D20310*0.0001)</f>
      </c>
    </row>
    <row r="20311">
      <c r="A20311" t="n">
        <v>2025</v>
      </c>
      <c r="B20311" t="inlineStr">
        <is>
          <t>01196313</t>
        </is>
      </c>
      <c r="C20311" t="inlineStr">
        <is>
          <t>유에스티</t>
        </is>
      </c>
      <c r="D20311" t="n">
        <v>138978000</v>
      </c>
      <c r="E20311" t="n">
        <v>64308000</v>
      </c>
      <c r="F20311" t="n">
        <v>36739000</v>
      </c>
      <c r="G20311" t="n">
        <v>3107000</v>
      </c>
      <c r="H20311" t="n">
        <v>3.2</v>
      </c>
      <c r="I20311" t="n">
        <v>4</v>
      </c>
      <c r="J20311" t="n">
        <v>1.04</v>
      </c>
      <c r="K20311" t="n">
        <v>-1151000</v>
      </c>
      <c r="L20311" t="n">
        <v>1182000</v>
      </c>
      <c r="M20311" t="n">
        <v>1162000</v>
      </c>
      <c r="N20311" t="n">
        <v>-1154000</v>
      </c>
      <c r="U20311">
        <f>(L20311-K20311)/(2*D20311*0.01)</f>
      </c>
      <c r="V20311">
        <f>(L20311+K20311)/(D20311*0.0001)</f>
      </c>
    </row>
    <row r="20312">
      <c r="A20312" t="n">
        <v>2020</v>
      </c>
      <c r="B20312" t="inlineStr">
        <is>
          <t>01199189</t>
        </is>
      </c>
      <c r="C20312" t="inlineStr">
        <is>
          <t>이랜시스</t>
        </is>
      </c>
      <c r="D20312" t="n">
        <v>3807858191</v>
      </c>
      <c r="E20312" t="n">
        <v>821574971</v>
      </c>
      <c r="F20312" t="n">
        <v>220081642</v>
      </c>
      <c r="G20312" t="n">
        <v>67370448</v>
      </c>
      <c r="H20312" t="n">
        <v>2.58</v>
      </c>
      <c r="I20312" t="n">
        <v>3.5</v>
      </c>
      <c r="K20312" t="n">
        <v>-167779518</v>
      </c>
      <c r="L20312" t="n">
        <v>189816062</v>
      </c>
      <c r="M20312" t="n">
        <v>186277733</v>
      </c>
      <c r="N20312" t="n">
        <v>-168017990</v>
      </c>
      <c r="U20312">
        <f>(L20312-K20312)/(2*D20312*0.01)</f>
      </c>
      <c r="V20312">
        <f>(L20312+K20312)/(D20312*0.0001)</f>
      </c>
    </row>
    <row r="20313">
      <c r="A20313" t="n">
        <v>2021</v>
      </c>
      <c r="B20313" t="inlineStr">
        <is>
          <t>01199189</t>
        </is>
      </c>
      <c r="C20313" t="inlineStr">
        <is>
          <t>이랜시스</t>
        </is>
      </c>
      <c r="D20313" t="n">
        <v>4009491366</v>
      </c>
      <c r="E20313" t="n">
        <v>616412642</v>
      </c>
      <c r="F20313" t="n">
        <v>333147374</v>
      </c>
      <c r="G20313" t="n">
        <v>64470048</v>
      </c>
      <c r="H20313" t="n">
        <v>3.15</v>
      </c>
      <c r="I20313" t="n">
        <v>3.5</v>
      </c>
      <c r="K20313" t="n">
        <v>-164417385</v>
      </c>
      <c r="L20313" t="n">
        <v>185208327</v>
      </c>
      <c r="M20313" t="n">
        <v>182852586</v>
      </c>
      <c r="N20313" t="n">
        <v>-165526697</v>
      </c>
      <c r="O20313">
        <f>D20312</f>
      </c>
      <c r="P20313">
        <f>(E20313-F20313+G20313)/O20313*100</f>
      </c>
      <c r="Q20313">
        <f>H20312</f>
      </c>
      <c r="R20313">
        <f>I20312</f>
      </c>
      <c r="S20313">
        <f>H20313-H20312</f>
      </c>
      <c r="T20313">
        <f>I20313-I20312</f>
      </c>
      <c r="U20313">
        <f>(L20313-K20313)/(2*D20313*0.01)</f>
      </c>
      <c r="V20313">
        <f>(L20313+K20313)/(D20313*0.0001)</f>
      </c>
    </row>
    <row r="20314">
      <c r="A20314" t="n">
        <v>2022</v>
      </c>
      <c r="B20314" t="inlineStr">
        <is>
          <t>01199189</t>
        </is>
      </c>
      <c r="C20314" t="inlineStr">
        <is>
          <t>이랜시스</t>
        </is>
      </c>
      <c r="D20314" t="n">
        <v>3933207834</v>
      </c>
      <c r="E20314" t="n">
        <v>574149819</v>
      </c>
      <c r="F20314" t="n">
        <v>253878189</v>
      </c>
      <c r="G20314" t="n">
        <v>80330424</v>
      </c>
      <c r="H20314" t="n">
        <v>5.59</v>
      </c>
      <c r="I20314" t="n">
        <v>3</v>
      </c>
      <c r="K20314" t="n">
        <v>-112576975</v>
      </c>
      <c r="L20314" t="n">
        <v>113056878</v>
      </c>
      <c r="M20314" t="n">
        <v>115004110</v>
      </c>
      <c r="N20314" t="n">
        <v>-105086242</v>
      </c>
      <c r="O20314">
        <f>D20313</f>
      </c>
      <c r="P20314">
        <f>(E20314-F20314+G20314)/O20314*100</f>
      </c>
      <c r="Q20314">
        <f>H20313</f>
      </c>
      <c r="R20314">
        <f>I20313</f>
      </c>
      <c r="S20314">
        <f>H20314-H20313</f>
      </c>
      <c r="T20314">
        <f>I20314-I20313</f>
      </c>
      <c r="U20314">
        <f>(L20314-K20314)/(2*D20314*0.01)</f>
      </c>
      <c r="V20314">
        <f>(L20314+K20314)/(D20314*0.0001)</f>
      </c>
    </row>
    <row r="20315">
      <c r="A20315" t="n">
        <v>2023</v>
      </c>
      <c r="B20315" t="inlineStr">
        <is>
          <t>01199189</t>
        </is>
      </c>
      <c r="C20315" t="inlineStr">
        <is>
          <t>이랜시스</t>
        </is>
      </c>
      <c r="D20315" t="n">
        <v>4379758303</v>
      </c>
      <c r="E20315" t="n">
        <v>501211945</v>
      </c>
      <c r="F20315" t="n">
        <v>197256832</v>
      </c>
      <c r="G20315" t="n">
        <v>106300104</v>
      </c>
      <c r="H20315" t="n">
        <v>4.48</v>
      </c>
      <c r="I20315" t="n">
        <v>3</v>
      </c>
      <c r="K20315" t="n">
        <v>-194729113</v>
      </c>
      <c r="L20315" t="n">
        <v>194729113</v>
      </c>
      <c r="M20315" t="n">
        <v>196891180</v>
      </c>
      <c r="N20315" t="n">
        <v>-181483000</v>
      </c>
      <c r="O20315">
        <f>D20314</f>
      </c>
      <c r="P20315">
        <f>(E20315-F20315+G20315)/O20315*100</f>
      </c>
      <c r="Q20315">
        <f>H20314</f>
      </c>
      <c r="R20315">
        <f>I20314</f>
      </c>
      <c r="S20315">
        <f>H20315-H20314</f>
      </c>
      <c r="T20315">
        <f>I20315-I20314</f>
      </c>
      <c r="U20315">
        <f>(L20315-K20315)/(2*D20315*0.01)</f>
      </c>
    </row>
    <row r="20316">
      <c r="A20316" t="n">
        <v>2024</v>
      </c>
      <c r="B20316" t="inlineStr">
        <is>
          <t>01199189</t>
        </is>
      </c>
      <c r="C20316" t="inlineStr">
        <is>
          <t>이랜시스</t>
        </is>
      </c>
      <c r="D20316" t="n">
        <v>4729251214</v>
      </c>
      <c r="E20316" t="n">
        <v>529439963</v>
      </c>
      <c r="F20316" t="n">
        <v>488724947</v>
      </c>
      <c r="G20316" t="n">
        <v>181672896</v>
      </c>
      <c r="H20316" t="n">
        <v>3.9</v>
      </c>
      <c r="I20316" t="n">
        <v>3</v>
      </c>
      <c r="K20316" t="n">
        <v>-212812505</v>
      </c>
      <c r="L20316" t="n">
        <v>212812505</v>
      </c>
      <c r="M20316" t="n">
        <v>212849753</v>
      </c>
      <c r="N20316" t="n">
        <v>-197105945</v>
      </c>
      <c r="O20316">
        <f>D20315</f>
      </c>
      <c r="P20316">
        <f>(E20316-F20316+G20316)/O20316*100</f>
      </c>
      <c r="Q20316">
        <f>H20315</f>
      </c>
      <c r="R20316">
        <f>I20315</f>
      </c>
      <c r="S20316">
        <f>H20316-H20315</f>
      </c>
      <c r="T20316">
        <f>I20316-I20315</f>
      </c>
      <c r="U20316">
        <f>(L20316-K20316)/(2*D20316*0.01)</f>
      </c>
    </row>
    <row r="20317">
      <c r="A20317" t="n">
        <v>2025</v>
      </c>
      <c r="B20317" t="inlineStr">
        <is>
          <t>01199189</t>
        </is>
      </c>
      <c r="C20317" t="inlineStr">
        <is>
          <t>이랜시스</t>
        </is>
      </c>
      <c r="D20317" t="n">
        <v>4931467722</v>
      </c>
      <c r="E20317" t="n">
        <v>585030871</v>
      </c>
      <c r="F20317" t="n">
        <v>624602865</v>
      </c>
      <c r="G20317" t="n">
        <v>170656260</v>
      </c>
      <c r="H20317" t="n">
        <v>4.08</v>
      </c>
      <c r="I20317" t="n">
        <v>3</v>
      </c>
      <c r="K20317" t="n">
        <v>-184889951</v>
      </c>
      <c r="L20317" t="n">
        <v>201650467</v>
      </c>
      <c r="M20317" t="n">
        <v>202056724</v>
      </c>
      <c r="N20317" t="n">
        <v>-188665519</v>
      </c>
      <c r="O20317">
        <f>D20316</f>
      </c>
      <c r="P20317">
        <f>(E20317-F20317+G20317)/O20317*100</f>
      </c>
      <c r="Q20317">
        <f>H20316</f>
      </c>
      <c r="R20317">
        <f>I20316</f>
      </c>
      <c r="S20317">
        <f>H20317-H20316</f>
      </c>
      <c r="T20317">
        <f>I20317-I20316</f>
      </c>
      <c r="U20317">
        <f>(L20317-K20317)/(2*D20317*0.01)</f>
      </c>
      <c r="V20317">
        <f>(L20317+K20317)/(D20317*0.0001)</f>
      </c>
    </row>
    <row r="20318">
      <c r="A20318" t="n">
        <v>2019</v>
      </c>
      <c r="B20318" t="inlineStr">
        <is>
          <t>01199550</t>
        </is>
      </c>
      <c r="C20318" t="inlineStr">
        <is>
          <t>HD현대에너지솔루션</t>
        </is>
      </c>
      <c r="D20318" t="n">
        <v>3922926000</v>
      </c>
      <c r="E20318" t="n">
        <v>1142239000</v>
      </c>
      <c r="F20318" t="n">
        <v>380514000</v>
      </c>
      <c r="G20318" t="n">
        <v>50151000</v>
      </c>
      <c r="H20318" t="n">
        <v>2.41</v>
      </c>
      <c r="I20318" t="n">
        <v>4.06</v>
      </c>
      <c r="J20318" t="n">
        <v>13.07</v>
      </c>
      <c r="K20318" t="n">
        <v>-287597000</v>
      </c>
      <c r="L20318" t="n">
        <v>344887000</v>
      </c>
      <c r="M20318" t="n">
        <v>270780000</v>
      </c>
      <c r="N20318" t="n">
        <v>-236813000</v>
      </c>
      <c r="U20318">
        <f>(L20318-K20318)/(2*D20318*0.01)</f>
      </c>
      <c r="V20318">
        <f>(L20318+K20318)/(D20318*0.0001)</f>
      </c>
    </row>
    <row r="20319">
      <c r="A20319" t="n">
        <v>2021</v>
      </c>
      <c r="B20319" t="inlineStr">
        <is>
          <t>01199550</t>
        </is>
      </c>
      <c r="C20319" t="inlineStr">
        <is>
          <t>HD현대에너지솔루션</t>
        </is>
      </c>
      <c r="D20319" t="n">
        <v>4094657000</v>
      </c>
      <c r="E20319" t="n">
        <v>1323860000</v>
      </c>
      <c r="F20319" t="n">
        <v>421729000</v>
      </c>
      <c r="G20319" t="n">
        <v>85658000</v>
      </c>
      <c r="H20319" t="n">
        <v>2.8</v>
      </c>
      <c r="I20319" t="n">
        <v>3.21</v>
      </c>
      <c r="J20319" t="n">
        <v>11.43</v>
      </c>
      <c r="K20319" t="n">
        <v>-360931000</v>
      </c>
      <c r="L20319" t="n">
        <v>426018000</v>
      </c>
      <c r="M20319" t="n">
        <v>324588000</v>
      </c>
      <c r="N20319" t="n">
        <v>-287431000</v>
      </c>
      <c r="U20319">
        <f>(L20319-K20319)/(2*D20319*0.01)</f>
      </c>
      <c r="V20319">
        <f>(L20319+K20319)/(D20319*0.0001)</f>
      </c>
    </row>
    <row r="20320">
      <c r="A20320" t="n">
        <v>2022</v>
      </c>
      <c r="B20320" t="inlineStr">
        <is>
          <t>01199550</t>
        </is>
      </c>
      <c r="C20320" t="inlineStr">
        <is>
          <t>HD현대에너지솔루션</t>
        </is>
      </c>
      <c r="D20320" t="n">
        <v>4289318000</v>
      </c>
      <c r="E20320" t="n">
        <v>1344333000</v>
      </c>
      <c r="F20320" t="n">
        <v>386045000</v>
      </c>
      <c r="G20320" t="n">
        <v>104784000</v>
      </c>
      <c r="H20320" t="n">
        <v>5.33</v>
      </c>
      <c r="I20320" t="n">
        <v>3.43</v>
      </c>
      <c r="J20320" t="n">
        <v>9.800000000000001</v>
      </c>
      <c r="K20320" t="n">
        <v>-255903000</v>
      </c>
      <c r="L20320" t="n">
        <v>382749000</v>
      </c>
      <c r="M20320" t="n">
        <v>385988000</v>
      </c>
      <c r="N20320" t="n">
        <v>-263774000</v>
      </c>
      <c r="O20320">
        <f>D20319</f>
      </c>
      <c r="P20320">
        <f>(E20320-F20320+G20320)/O20320*100</f>
      </c>
      <c r="Q20320">
        <f>H20319</f>
      </c>
      <c r="R20320">
        <f>I20319</f>
      </c>
      <c r="S20320">
        <f>H20320-H20319</f>
      </c>
      <c r="T20320">
        <f>I20320-I20319</f>
      </c>
      <c r="U20320">
        <f>(L20320-K20320)/(2*D20320*0.01)</f>
      </c>
      <c r="V20320">
        <f>(L20320+K20320)/(D20320*0.0001)</f>
      </c>
    </row>
    <row r="20321">
      <c r="A20321" t="n">
        <v>2023</v>
      </c>
      <c r="B20321" t="inlineStr">
        <is>
          <t>01199550</t>
        </is>
      </c>
      <c r="C20321" t="inlineStr">
        <is>
          <t>HD현대에너지솔루션</t>
        </is>
      </c>
      <c r="D20321" t="n">
        <v>6513171000</v>
      </c>
      <c r="E20321" t="n">
        <v>1629521000</v>
      </c>
      <c r="F20321" t="n">
        <v>371834000</v>
      </c>
      <c r="G20321" t="n">
        <v>190331000</v>
      </c>
      <c r="H20321" t="n">
        <v>4.51</v>
      </c>
      <c r="I20321" t="n">
        <v>4</v>
      </c>
      <c r="J20321" t="n">
        <v>10.5</v>
      </c>
      <c r="K20321" t="n">
        <v>-435337000</v>
      </c>
      <c r="L20321" t="n">
        <v>504801000</v>
      </c>
      <c r="M20321" t="n">
        <v>502386000</v>
      </c>
      <c r="N20321" t="n">
        <v>-441346000</v>
      </c>
      <c r="O20321">
        <f>D20320</f>
      </c>
      <c r="P20321">
        <f>(E20321-F20321+G20321)/O20321*100</f>
      </c>
      <c r="Q20321">
        <f>H20320</f>
      </c>
      <c r="R20321">
        <f>I20320</f>
      </c>
      <c r="S20321">
        <f>H20321-H20320</f>
      </c>
      <c r="T20321">
        <f>I20321-I20320</f>
      </c>
      <c r="U20321">
        <f>(L20321-K20321)/(2*D20321*0.01)</f>
      </c>
      <c r="V20321">
        <f>(L20321+K20321)/(D20321*0.0001)</f>
      </c>
    </row>
    <row r="20322">
      <c r="A20322" t="n">
        <v>2024</v>
      </c>
      <c r="B20322" t="inlineStr">
        <is>
          <t>01199550</t>
        </is>
      </c>
      <c r="C20322" t="inlineStr">
        <is>
          <t>HD현대에너지솔루션</t>
        </is>
      </c>
      <c r="D20322" t="n">
        <v>7399178000</v>
      </c>
      <c r="E20322" t="n">
        <v>1483077000</v>
      </c>
      <c r="F20322" t="n">
        <v>589477000</v>
      </c>
      <c r="G20322" t="n">
        <v>220137000</v>
      </c>
      <c r="H20322" t="n">
        <v>3.84</v>
      </c>
      <c r="I20322" t="n">
        <v>3.19</v>
      </c>
      <c r="J20322" t="n">
        <v>10.49</v>
      </c>
      <c r="K20322" t="n">
        <v>-564889000</v>
      </c>
      <c r="L20322" t="n">
        <v>564889000</v>
      </c>
      <c r="M20322" t="n">
        <v>562964000</v>
      </c>
      <c r="N20322" t="n">
        <v>-495814000</v>
      </c>
      <c r="O20322">
        <f>D20321</f>
      </c>
      <c r="P20322">
        <f>(E20322-F20322+G20322)/O20322*100</f>
      </c>
      <c r="Q20322">
        <f>H20321</f>
      </c>
      <c r="R20322">
        <f>I20321</f>
      </c>
      <c r="S20322">
        <f>H20322-H20321</f>
      </c>
      <c r="T20322">
        <f>I20322-I20321</f>
      </c>
      <c r="U20322">
        <f>(L20322-K20322)/(2*D20322*0.01)</f>
      </c>
    </row>
    <row r="20323">
      <c r="A20323" t="n">
        <v>2025</v>
      </c>
      <c r="B20323" t="inlineStr">
        <is>
          <t>01199550</t>
        </is>
      </c>
      <c r="C20323" t="inlineStr">
        <is>
          <t>HD현대에너지솔루션</t>
        </is>
      </c>
      <c r="D20323" t="n">
        <v>7716885000</v>
      </c>
      <c r="E20323" t="n">
        <v>1397206000</v>
      </c>
      <c r="F20323" t="n">
        <v>561565000</v>
      </c>
      <c r="G20323" t="n">
        <v>208096000</v>
      </c>
      <c r="H20323" t="n">
        <v>4.19</v>
      </c>
      <c r="I20323" t="n">
        <v>3.06</v>
      </c>
      <c r="J20323" t="n">
        <v>9.65</v>
      </c>
      <c r="K20323" t="n">
        <v>-485290000</v>
      </c>
      <c r="L20323" t="n">
        <v>556631000</v>
      </c>
      <c r="M20323" t="n">
        <v>557463000</v>
      </c>
      <c r="N20323" t="n">
        <v>-494799000</v>
      </c>
      <c r="O20323">
        <f>D20322</f>
      </c>
      <c r="P20323">
        <f>(E20323-F20323+G20323)/O20323*100</f>
      </c>
      <c r="Q20323">
        <f>H20322</f>
      </c>
      <c r="R20323">
        <f>I20322</f>
      </c>
      <c r="S20323">
        <f>H20323-H20322</f>
      </c>
      <c r="T20323">
        <f>I20323-I20322</f>
      </c>
      <c r="U20323">
        <f>(L20323-K20323)/(2*D20323*0.01)</f>
      </c>
      <c r="V20323">
        <f>(L20323+K20323)/(D20323*0.0001)</f>
      </c>
    </row>
    <row r="20324">
      <c r="A20324" t="n">
        <v>2022</v>
      </c>
      <c r="B20324" t="inlineStr">
        <is>
          <t>01199727</t>
        </is>
      </c>
      <c r="C20324" t="inlineStr">
        <is>
          <t>샘씨엔에스</t>
        </is>
      </c>
      <c r="D20324" t="n">
        <v>3202466000</v>
      </c>
      <c r="E20324" t="n">
        <v>1123809000</v>
      </c>
      <c r="F20324" t="n">
        <v>617957000</v>
      </c>
      <c r="G20324" t="n">
        <v>102675000</v>
      </c>
      <c r="H20324" t="n">
        <v>5.53</v>
      </c>
      <c r="I20324" t="n">
        <v>4.35</v>
      </c>
      <c r="J20324" t="n">
        <v>4.575</v>
      </c>
      <c r="K20324" t="n">
        <v>-132623000</v>
      </c>
      <c r="L20324" t="n">
        <v>145658000</v>
      </c>
      <c r="M20324" t="n">
        <v>149784000</v>
      </c>
      <c r="N20324" t="n">
        <v>-138567000</v>
      </c>
      <c r="U20324">
        <f>(L20324-K20324)/(2*D20324*0.01)</f>
      </c>
      <c r="V20324">
        <f>(L20324+K20324)/(D20324*0.0001)</f>
      </c>
    </row>
    <row r="20325">
      <c r="A20325" t="n">
        <v>2023</v>
      </c>
      <c r="B20325" t="inlineStr">
        <is>
          <t>01199727</t>
        </is>
      </c>
      <c r="C20325" t="inlineStr">
        <is>
          <t>샘씨엔에스</t>
        </is>
      </c>
      <c r="D20325" t="n">
        <v>3531186000</v>
      </c>
      <c r="E20325" t="n">
        <v>970070000</v>
      </c>
      <c r="F20325" t="n">
        <v>933716000</v>
      </c>
      <c r="G20325" t="n">
        <v>154639000</v>
      </c>
      <c r="H20325" t="n">
        <v>4.55</v>
      </c>
      <c r="I20325" t="n">
        <v>4.36</v>
      </c>
      <c r="J20325" t="n">
        <v>4.6187</v>
      </c>
      <c r="K20325" t="n">
        <v>-148812000</v>
      </c>
      <c r="L20325" t="n">
        <v>163867000</v>
      </c>
      <c r="M20325" t="n">
        <v>166861000</v>
      </c>
      <c r="N20325" t="n">
        <v>-154092000</v>
      </c>
      <c r="O20325">
        <f>D20324</f>
      </c>
      <c r="P20325">
        <f>(E20325-F20325+G20325)/O20325*100</f>
      </c>
      <c r="Q20325">
        <f>H20324</f>
      </c>
      <c r="R20325">
        <f>I20324</f>
      </c>
      <c r="S20325">
        <f>H20325-H20324</f>
      </c>
      <c r="T20325">
        <f>I20325-I20324</f>
      </c>
      <c r="U20325">
        <f>(L20325-K20325)/(2*D20325*0.01)</f>
      </c>
      <c r="V20325">
        <f>(L20325+K20325)/(D20325*0.0001)</f>
      </c>
    </row>
    <row r="20326">
      <c r="A20326" t="n">
        <v>2024</v>
      </c>
      <c r="B20326" t="inlineStr">
        <is>
          <t>01199727</t>
        </is>
      </c>
      <c r="C20326" t="inlineStr">
        <is>
          <t>샘씨엔에스</t>
        </is>
      </c>
      <c r="D20326" t="n">
        <v>4382756000</v>
      </c>
      <c r="E20326" t="n">
        <v>1286502000</v>
      </c>
      <c r="F20326" t="n">
        <v>716906000</v>
      </c>
      <c r="G20326" t="n">
        <v>141239000</v>
      </c>
      <c r="H20326" t="n">
        <v>3.85</v>
      </c>
      <c r="I20326" t="n">
        <v>4.82</v>
      </c>
      <c r="J20326" t="n">
        <v>3.762</v>
      </c>
      <c r="K20326" t="n">
        <v>-152327000</v>
      </c>
      <c r="L20326" t="n">
        <v>165766000</v>
      </c>
      <c r="M20326" t="n">
        <v>163328000</v>
      </c>
      <c r="N20326" t="n">
        <v>-153020000</v>
      </c>
      <c r="O20326">
        <f>D20325</f>
      </c>
      <c r="P20326">
        <f>(E20326-F20326+G20326)/O20326*100</f>
      </c>
      <c r="Q20326">
        <f>H20325</f>
      </c>
      <c r="R20326">
        <f>I20325</f>
      </c>
      <c r="S20326">
        <f>H20326-H20325</f>
      </c>
      <c r="T20326">
        <f>I20326-I20325</f>
      </c>
      <c r="U20326">
        <f>(L20326-K20326)/(2*D20326*0.01)</f>
      </c>
      <c r="V20326">
        <f>(L20326+K20326)/(D20326*0.0001)</f>
      </c>
    </row>
    <row r="20327">
      <c r="A20327" t="n">
        <v>2025</v>
      </c>
      <c r="B20327" t="inlineStr">
        <is>
          <t>01199727</t>
        </is>
      </c>
      <c r="C20327" t="inlineStr">
        <is>
          <t>샘씨엔에스</t>
        </is>
      </c>
      <c r="D20327" t="n">
        <v>5828150000</v>
      </c>
      <c r="E20327" t="n">
        <v>1405261000</v>
      </c>
      <c r="F20327" t="n">
        <v>455315000</v>
      </c>
      <c r="G20327" t="n">
        <v>138607000</v>
      </c>
      <c r="H20327" t="n">
        <v>4.11</v>
      </c>
      <c r="I20327" t="n">
        <v>4.86</v>
      </c>
      <c r="J20327" t="n">
        <v>3.6661</v>
      </c>
      <c r="K20327" t="n">
        <v>-197006000</v>
      </c>
      <c r="L20327" t="n">
        <v>214185000</v>
      </c>
      <c r="M20327" t="n">
        <v>211512000</v>
      </c>
      <c r="N20327" t="n">
        <v>-198307000</v>
      </c>
      <c r="O20327">
        <f>D20326</f>
      </c>
      <c r="P20327">
        <f>(E20327-F20327+G20327)/O20327*100</f>
      </c>
      <c r="Q20327">
        <f>H20326</f>
      </c>
      <c r="R20327">
        <f>I20326</f>
      </c>
      <c r="S20327">
        <f>H20327-H20326</f>
      </c>
      <c r="T20327">
        <f>I20327-I20326</f>
      </c>
      <c r="U20327">
        <f>(L20327-K20327)/(2*D20327*0.01)</f>
      </c>
      <c r="V20327">
        <f>(L20327+K20327)/(D20327*0.0001)</f>
      </c>
    </row>
    <row r="20328">
      <c r="A20328" t="n">
        <v>2020</v>
      </c>
      <c r="B20328" t="inlineStr">
        <is>
          <t>01201970</t>
        </is>
      </c>
      <c r="C20328" t="inlineStr">
        <is>
          <t>셀레스트라</t>
        </is>
      </c>
      <c r="D20328" t="n">
        <v>1105442622</v>
      </c>
      <c r="E20328" t="n">
        <v>606235947</v>
      </c>
      <c r="F20328" t="n">
        <v>132298552</v>
      </c>
      <c r="G20328" t="n">
        <v>20330520</v>
      </c>
      <c r="H20328" t="n">
        <v>3.03</v>
      </c>
      <c r="I20328" t="n">
        <v>6</v>
      </c>
      <c r="J20328" t="n">
        <v>10.76</v>
      </c>
    </row>
    <row r="20329">
      <c r="A20329" t="n">
        <v>2021</v>
      </c>
      <c r="B20329" t="inlineStr">
        <is>
          <t>01201970</t>
        </is>
      </c>
      <c r="C20329" t="inlineStr">
        <is>
          <t>셀레스트라</t>
        </is>
      </c>
      <c r="D20329" t="n">
        <v>1424727808</v>
      </c>
      <c r="E20329" t="n">
        <v>598756287</v>
      </c>
      <c r="F20329" t="n">
        <v>186571919</v>
      </c>
      <c r="G20329" t="n">
        <v>32063064</v>
      </c>
      <c r="H20329" t="n">
        <v>3.53</v>
      </c>
      <c r="I20329" t="n">
        <v>6</v>
      </c>
      <c r="J20329" t="n">
        <v>9.300000000000001</v>
      </c>
      <c r="K20329" t="n">
        <v>-119445862</v>
      </c>
      <c r="M20329" t="n">
        <v>146019171</v>
      </c>
      <c r="O20329">
        <f>D20328</f>
      </c>
      <c r="P20329">
        <f>(E20329-F20329+G20329)/O20329*100</f>
      </c>
      <c r="Q20329">
        <f>H20328</f>
      </c>
      <c r="R20329">
        <f>I20328</f>
      </c>
      <c r="S20329">
        <f>H20329-H20328</f>
      </c>
      <c r="T20329">
        <f>I20329-I20328</f>
      </c>
    </row>
    <row r="20330">
      <c r="A20330" t="n">
        <v>2022</v>
      </c>
      <c r="B20330" t="inlineStr">
        <is>
          <t>01201970</t>
        </is>
      </c>
      <c r="C20330" t="inlineStr">
        <is>
          <t>셀레스트라</t>
        </is>
      </c>
      <c r="D20330" t="n">
        <v>1465114952</v>
      </c>
      <c r="E20330" t="n">
        <v>620200635</v>
      </c>
      <c r="F20330" t="n">
        <v>238944396</v>
      </c>
      <c r="G20330" t="n">
        <v>47821692</v>
      </c>
      <c r="H20330" t="n">
        <v>5.93</v>
      </c>
      <c r="I20330" t="n">
        <v>6</v>
      </c>
      <c r="J20330" t="n">
        <v>7.69</v>
      </c>
      <c r="K20330" t="n">
        <v>-95576985</v>
      </c>
      <c r="M20330" t="n">
        <v>117535705</v>
      </c>
      <c r="O20330">
        <f>D20329</f>
      </c>
      <c r="P20330">
        <f>(E20330-F20330+G20330)/O20330*100</f>
      </c>
      <c r="Q20330">
        <f>H20329</f>
      </c>
      <c r="R20330">
        <f>I20329</f>
      </c>
      <c r="S20330">
        <f>H20330-H20329</f>
      </c>
      <c r="T20330">
        <f>I20330-I20329</f>
      </c>
    </row>
    <row r="20331">
      <c r="A20331" t="n">
        <v>2023</v>
      </c>
      <c r="B20331" t="inlineStr">
        <is>
          <t>01201970</t>
        </is>
      </c>
      <c r="C20331" t="inlineStr">
        <is>
          <t>셀레스트라</t>
        </is>
      </c>
      <c r="D20331" t="n">
        <v>1430068548</v>
      </c>
      <c r="E20331" t="n">
        <v>560563244</v>
      </c>
      <c r="F20331" t="n">
        <v>748683157</v>
      </c>
      <c r="G20331" t="n">
        <v>85330089</v>
      </c>
      <c r="H20331" t="n">
        <v>5.03</v>
      </c>
      <c r="I20331" t="n">
        <v>4.98</v>
      </c>
      <c r="J20331" t="n">
        <v>7.205</v>
      </c>
      <c r="K20331" t="n">
        <v>-89644899</v>
      </c>
      <c r="M20331" t="n">
        <v>108720709</v>
      </c>
      <c r="O20331">
        <f>D20330</f>
      </c>
      <c r="P20331">
        <f>(E20331-F20331+G20331)/O20331*100</f>
      </c>
      <c r="Q20331">
        <f>H20330</f>
      </c>
      <c r="R20331">
        <f>I20330</f>
      </c>
      <c r="S20331">
        <f>H20331-H20330</f>
      </c>
      <c r="T20331">
        <f>I20331-I20330</f>
      </c>
    </row>
    <row r="20332">
      <c r="A20332" t="n">
        <v>2024</v>
      </c>
      <c r="B20332" t="inlineStr">
        <is>
          <t>01201970</t>
        </is>
      </c>
      <c r="C20332" t="inlineStr">
        <is>
          <t>셀레스트라</t>
        </is>
      </c>
      <c r="D20332" t="n">
        <v>398724366</v>
      </c>
      <c r="E20332" t="n">
        <v>572841673</v>
      </c>
      <c r="F20332" t="n">
        <v>1055699334</v>
      </c>
      <c r="G20332" t="n">
        <v>60126396</v>
      </c>
      <c r="H20332" t="n">
        <v>4.56</v>
      </c>
      <c r="I20332" t="n">
        <v>6</v>
      </c>
      <c r="J20332" t="n">
        <v>8.505000000000001</v>
      </c>
      <c r="K20332" t="n">
        <v>-29791934</v>
      </c>
      <c r="L20332" t="n">
        <v>35123241</v>
      </c>
      <c r="M20332" t="n">
        <v>34309633</v>
      </c>
      <c r="N20332" t="n">
        <v>-29693457</v>
      </c>
      <c r="O20332">
        <f>D20331</f>
      </c>
      <c r="P20332">
        <f>(E20332-F20332+G20332)/O20332*100</f>
      </c>
      <c r="Q20332">
        <f>H20331</f>
      </c>
      <c r="R20332">
        <f>I20331</f>
      </c>
      <c r="S20332">
        <f>H20332-H20331</f>
      </c>
      <c r="T20332">
        <f>I20332-I20331</f>
      </c>
      <c r="U20332">
        <f>(L20332-K20332)/(2*D20332*0.01)</f>
      </c>
      <c r="V20332">
        <f>(L20332+K20332)/(D20332*0.0001)</f>
      </c>
    </row>
    <row r="20333">
      <c r="A20333" t="n">
        <v>2021</v>
      </c>
      <c r="B20333" t="inlineStr">
        <is>
          <t>01203312</t>
        </is>
      </c>
      <c r="C20333" t="inlineStr">
        <is>
          <t>케이뱅크</t>
        </is>
      </c>
      <c r="D20333" t="n">
        <v>10370000000</v>
      </c>
      <c r="E20333" t="n">
        <v>2799000000</v>
      </c>
      <c r="F20333" t="n">
        <v>1495000000</v>
      </c>
      <c r="G20333" t="n">
        <v>192000000</v>
      </c>
      <c r="H20333" t="n">
        <v>2.79</v>
      </c>
      <c r="I20333" t="n">
        <v>3.2</v>
      </c>
      <c r="K20333" t="n">
        <v>-613000000</v>
      </c>
      <c r="L20333" t="n">
        <v>684000000</v>
      </c>
      <c r="M20333" t="n">
        <v>684000000</v>
      </c>
      <c r="N20333" t="n">
        <v>-613000000</v>
      </c>
      <c r="U20333">
        <f>(L20333-K20333)/(2*D20333*0.01)</f>
      </c>
      <c r="V20333">
        <f>(L20333+K20333)/(D20333*0.0001)</f>
      </c>
    </row>
    <row r="20334">
      <c r="A20334" t="n">
        <v>2022</v>
      </c>
      <c r="B20334" t="inlineStr">
        <is>
          <t>01203312</t>
        </is>
      </c>
      <c r="C20334" t="inlineStr">
        <is>
          <t>케이뱅크</t>
        </is>
      </c>
      <c r="D20334" t="n">
        <v>13738000000</v>
      </c>
      <c r="E20334" t="n">
        <v>778000000</v>
      </c>
      <c r="F20334" t="n">
        <v>370000000</v>
      </c>
      <c r="G20334" t="n">
        <v>162000000</v>
      </c>
      <c r="O20334">
        <f>D20333</f>
      </c>
      <c r="P20334">
        <f>(E20334-F20334+G20334)/O20334*100</f>
      </c>
    </row>
    <row r="20335">
      <c r="A20335" t="n">
        <v>2023</v>
      </c>
      <c r="B20335" t="inlineStr">
        <is>
          <t>01203312</t>
        </is>
      </c>
      <c r="C20335" t="inlineStr">
        <is>
          <t>케이뱅크</t>
        </is>
      </c>
      <c r="D20335" t="n">
        <v>16677000000</v>
      </c>
      <c r="E20335" t="n">
        <v>3471000000</v>
      </c>
      <c r="F20335" t="n">
        <v>1473000000</v>
      </c>
      <c r="G20335" t="n">
        <v>645000000</v>
      </c>
      <c r="H20335" t="n">
        <v>4.36</v>
      </c>
      <c r="I20335" t="n">
        <v>3.3</v>
      </c>
      <c r="J20335" t="n">
        <v>6.08</v>
      </c>
      <c r="K20335" t="n">
        <v>-923000000</v>
      </c>
      <c r="L20335" t="n">
        <v>1026000000</v>
      </c>
      <c r="M20335" t="n">
        <v>1028000000</v>
      </c>
      <c r="N20335" t="n">
        <v>-941000000</v>
      </c>
      <c r="O20335">
        <f>D20334</f>
      </c>
      <c r="P20335">
        <f>(E20335-F20335+G20335)/O20335*100</f>
      </c>
      <c r="U20335">
        <f>(L20335-K20335)/(2*D20335*0.01)</f>
      </c>
      <c r="V20335">
        <f>(L20335+K20335)/(D20335*0.0001)</f>
      </c>
    </row>
    <row r="20336">
      <c r="A20336" t="n">
        <v>2024</v>
      </c>
      <c r="B20336" t="inlineStr">
        <is>
          <t>01203312</t>
        </is>
      </c>
      <c r="C20336" t="inlineStr">
        <is>
          <t>케이뱅크</t>
        </is>
      </c>
      <c r="D20336" t="n">
        <v>21321000000</v>
      </c>
      <c r="E20336" t="n">
        <v>4004000000</v>
      </c>
      <c r="F20336" t="n">
        <v>1413000000</v>
      </c>
      <c r="G20336" t="n">
        <v>723000000</v>
      </c>
      <c r="H20336" t="n">
        <v>3.83</v>
      </c>
      <c r="I20336" t="n">
        <v>3.38</v>
      </c>
      <c r="J20336" t="n">
        <v>6.25</v>
      </c>
      <c r="K20336" t="n">
        <v>-1216000000</v>
      </c>
      <c r="L20336" t="n">
        <v>1356000000</v>
      </c>
      <c r="M20336" t="n">
        <v>1350000000</v>
      </c>
      <c r="N20336" t="n">
        <v>-1234000000</v>
      </c>
      <c r="O20336">
        <f>D20335</f>
      </c>
      <c r="P20336">
        <f>(E20336-F20336+G20336)/O20336*100</f>
      </c>
      <c r="Q20336">
        <f>H20335</f>
      </c>
      <c r="R20336">
        <f>I20335</f>
      </c>
      <c r="S20336">
        <f>H20336-H20335</f>
      </c>
      <c r="T20336">
        <f>I20336-I20335</f>
      </c>
      <c r="U20336">
        <f>(L20336-K20336)/(2*D20336*0.01)</f>
      </c>
      <c r="V20336">
        <f>(L20336+K20336)/(D20336*0.0001)</f>
      </c>
    </row>
    <row r="20337">
      <c r="A20337" t="n">
        <v>2025</v>
      </c>
      <c r="B20337" t="inlineStr">
        <is>
          <t>01203312</t>
        </is>
      </c>
      <c r="C20337" t="inlineStr">
        <is>
          <t>케이뱅크</t>
        </is>
      </c>
      <c r="D20337" t="n">
        <v>29536000000</v>
      </c>
      <c r="E20337" t="n">
        <v>4424000000</v>
      </c>
      <c r="F20337" t="n">
        <v>2296000000</v>
      </c>
      <c r="G20337" t="n">
        <v>762000000</v>
      </c>
      <c r="H20337" t="n">
        <v>4.36</v>
      </c>
      <c r="I20337" t="n">
        <v>5.18</v>
      </c>
      <c r="J20337" t="n">
        <v>8.31</v>
      </c>
      <c r="K20337" t="n">
        <v>-2208000000</v>
      </c>
      <c r="L20337" t="n">
        <v>2515000000</v>
      </c>
      <c r="M20337" t="n">
        <v>2472000000</v>
      </c>
      <c r="N20337" t="n">
        <v>-2213000000</v>
      </c>
      <c r="O20337">
        <f>D20336</f>
      </c>
      <c r="P20337">
        <f>(E20337-F20337+G20337)/O20337*100</f>
      </c>
      <c r="Q20337">
        <f>H20336</f>
      </c>
      <c r="R20337">
        <f>I20336</f>
      </c>
      <c r="S20337">
        <f>H20337-H20336</f>
      </c>
      <c r="T20337">
        <f>I20337-I20336</f>
      </c>
      <c r="U20337">
        <f>(L20337-K20337)/(2*D20337*0.01)</f>
      </c>
      <c r="V20337">
        <f>(L20337+K20337)/(D20337*0.0001)</f>
      </c>
    </row>
    <row r="20338">
      <c r="A20338" t="n">
        <v>2019</v>
      </c>
      <c r="B20338" t="inlineStr">
        <is>
          <t>01203507</t>
        </is>
      </c>
      <c r="C20338" t="inlineStr">
        <is>
          <t>에스엠비나</t>
        </is>
      </c>
      <c r="D20338" t="n">
        <v>405017000</v>
      </c>
      <c r="E20338" t="n">
        <v>106412000</v>
      </c>
      <c r="F20338" t="n">
        <v>0</v>
      </c>
      <c r="G20338" t="n">
        <v>3250000</v>
      </c>
      <c r="H20338" t="n">
        <v>2.13</v>
      </c>
      <c r="I20338" t="n">
        <v>2</v>
      </c>
      <c r="J20338" t="n">
        <v>4.5</v>
      </c>
      <c r="K20338" t="n">
        <v>-15609000</v>
      </c>
      <c r="L20338" t="n">
        <v>16751000</v>
      </c>
      <c r="M20338" t="n">
        <v>17038000</v>
      </c>
      <c r="N20338" t="n">
        <v>-16167000</v>
      </c>
      <c r="U20338">
        <f>(L20338-K20338)/(2*D20338*0.01)</f>
      </c>
      <c r="V20338">
        <f>(L20338+K20338)/(D20338*0.0001)</f>
      </c>
    </row>
    <row r="20339">
      <c r="A20339" t="n">
        <v>2020</v>
      </c>
      <c r="B20339" t="inlineStr">
        <is>
          <t>01203507</t>
        </is>
      </c>
      <c r="C20339" t="inlineStr">
        <is>
          <t>에스엠비나</t>
        </is>
      </c>
      <c r="D20339" t="n">
        <v>509973000</v>
      </c>
      <c r="E20339" t="n">
        <v>134399000</v>
      </c>
      <c r="F20339" t="n">
        <v>0</v>
      </c>
      <c r="G20339" t="n">
        <v>7766000</v>
      </c>
      <c r="H20339" t="n">
        <v>1.86</v>
      </c>
      <c r="I20339" t="n">
        <v>2</v>
      </c>
      <c r="J20339" t="n">
        <v>4.3</v>
      </c>
      <c r="K20339" t="n">
        <v>-18304000</v>
      </c>
      <c r="L20339" t="n">
        <v>19553000</v>
      </c>
      <c r="M20339" t="n">
        <v>19764000</v>
      </c>
      <c r="N20339" t="n">
        <v>-18842000</v>
      </c>
      <c r="O20339">
        <f>D20338</f>
      </c>
      <c r="P20339">
        <f>(E20339-F20339+G20339)/O20339*100</f>
      </c>
      <c r="Q20339">
        <f>H20338</f>
      </c>
      <c r="R20339">
        <f>I20338</f>
      </c>
      <c r="S20339">
        <f>H20339-H20338</f>
      </c>
      <c r="T20339">
        <f>I20339-I20338</f>
      </c>
      <c r="U20339">
        <f>(L20339-K20339)/(2*D20339*0.01)</f>
      </c>
      <c r="V20339">
        <f>(L20339+K20339)/(D20339*0.0001)</f>
      </c>
    </row>
    <row r="20340">
      <c r="A20340" t="n">
        <v>2022</v>
      </c>
      <c r="B20340" t="inlineStr">
        <is>
          <t>01203507</t>
        </is>
      </c>
      <c r="C20340" t="inlineStr">
        <is>
          <t>에스엠비나</t>
        </is>
      </c>
      <c r="D20340" t="n">
        <v>718122000</v>
      </c>
      <c r="E20340" t="n">
        <v>121127000</v>
      </c>
      <c r="F20340" t="n">
        <v>0</v>
      </c>
      <c r="G20340" t="n">
        <v>14978000</v>
      </c>
      <c r="H20340" t="n">
        <v>5.22</v>
      </c>
      <c r="I20340" t="n">
        <v>2</v>
      </c>
      <c r="J20340" t="n">
        <v>3.2</v>
      </c>
      <c r="K20340" t="n">
        <v>-21086000</v>
      </c>
      <c r="L20340" t="n">
        <v>22246000</v>
      </c>
      <c r="M20340" t="n">
        <v>23283000</v>
      </c>
      <c r="N20340" t="n">
        <v>-22440000</v>
      </c>
      <c r="U20340">
        <f>(L20340-K20340)/(2*D20340*0.01)</f>
      </c>
      <c r="V20340">
        <f>(L20340+K20340)/(D20340*0.0001)</f>
      </c>
    </row>
    <row r="20341">
      <c r="A20341" t="n">
        <v>2025</v>
      </c>
      <c r="B20341" t="inlineStr">
        <is>
          <t>01203659</t>
        </is>
      </c>
      <c r="C20341" t="inlineStr">
        <is>
          <t>이뮨온시아</t>
        </is>
      </c>
      <c r="D20341" t="n">
        <v>626336000</v>
      </c>
      <c r="E20341" t="n">
        <v>207150000</v>
      </c>
      <c r="F20341" t="n">
        <v>101358000</v>
      </c>
      <c r="G20341" t="n">
        <v>19326000</v>
      </c>
      <c r="H20341" t="n">
        <v>4.48</v>
      </c>
      <c r="I20341" t="n">
        <v>4.55</v>
      </c>
      <c r="J20341" t="n">
        <v>9.619999999999999</v>
      </c>
      <c r="K20341" t="n">
        <v>-32102000</v>
      </c>
      <c r="L20341" t="n">
        <v>67348000</v>
      </c>
      <c r="M20341" t="n">
        <v>67040000</v>
      </c>
      <c r="N20341" t="n">
        <v>-32040000</v>
      </c>
      <c r="U20341">
        <f>(L20341-K20341)/(2*D20341*0.01)</f>
      </c>
    </row>
    <row r="20342">
      <c r="A20342" t="n">
        <v>2017</v>
      </c>
      <c r="B20342" t="inlineStr">
        <is>
          <t>01203808</t>
        </is>
      </c>
      <c r="C20342" t="inlineStr">
        <is>
          <t>AP시스템</t>
        </is>
      </c>
      <c r="D20342" t="n">
        <v>11251741000</v>
      </c>
      <c r="E20342" t="n">
        <v>1962790000</v>
      </c>
      <c r="F20342" t="n">
        <v>625737000</v>
      </c>
      <c r="G20342" t="n">
        <v>210449000</v>
      </c>
      <c r="H20342" t="n">
        <v>2.9</v>
      </c>
      <c r="I20342" t="n">
        <v>4.55</v>
      </c>
      <c r="J20342" t="n">
        <v>6.88</v>
      </c>
      <c r="K20342" t="n">
        <v>-751937627</v>
      </c>
      <c r="L20342" t="n">
        <v>849807885</v>
      </c>
      <c r="M20342" t="n">
        <v>849807885</v>
      </c>
      <c r="N20342" t="n">
        <v>-766077702</v>
      </c>
      <c r="U20342">
        <f>(L20342-K20342)/(2*D20342*0.01)</f>
      </c>
      <c r="V20342">
        <f>(L20342+K20342)/(D20342*0.0001)</f>
      </c>
    </row>
    <row r="20343">
      <c r="A20343" t="n">
        <v>2018</v>
      </c>
      <c r="B20343" t="inlineStr">
        <is>
          <t>01203808</t>
        </is>
      </c>
      <c r="C20343" t="inlineStr">
        <is>
          <t>AP시스템</t>
        </is>
      </c>
      <c r="D20343" t="n">
        <v>13200359000</v>
      </c>
      <c r="E20343" t="n">
        <v>2621200000</v>
      </c>
      <c r="F20343" t="n">
        <v>1168212000</v>
      </c>
      <c r="G20343" t="n">
        <v>309637000</v>
      </c>
      <c r="H20343" t="n">
        <v>2.5</v>
      </c>
      <c r="I20343" t="n">
        <v>4.53</v>
      </c>
      <c r="J20343" t="n">
        <v>6.75</v>
      </c>
      <c r="K20343" t="n">
        <v>-876651000</v>
      </c>
      <c r="L20343" t="n">
        <v>991686000</v>
      </c>
      <c r="M20343" t="n">
        <v>987840000</v>
      </c>
      <c r="N20343" t="n">
        <v>-889872000</v>
      </c>
      <c r="O20343">
        <f>D20342</f>
      </c>
      <c r="P20343">
        <f>(E20343-F20343+G20343)/O20343*100</f>
      </c>
      <c r="Q20343">
        <f>H20342</f>
      </c>
      <c r="R20343">
        <f>I20342</f>
      </c>
      <c r="S20343">
        <f>H20343-H20342</f>
      </c>
      <c r="T20343">
        <f>I20343-I20342</f>
      </c>
      <c r="U20343">
        <f>(L20343-K20343)/(2*D20343*0.01)</f>
      </c>
      <c r="V20343">
        <f>(L20343+K20343)/(D20343*0.0001)</f>
      </c>
    </row>
    <row r="20344">
      <c r="A20344" t="n">
        <v>2019</v>
      </c>
      <c r="B20344" t="inlineStr">
        <is>
          <t>01203808</t>
        </is>
      </c>
      <c r="C20344" t="inlineStr">
        <is>
          <t>AP시스템</t>
        </is>
      </c>
      <c r="D20344" t="n">
        <v>14588056000</v>
      </c>
      <c r="E20344" t="n">
        <v>2689704000</v>
      </c>
      <c r="F20344" t="n">
        <v>1175246000</v>
      </c>
      <c r="G20344" t="n">
        <v>304722000</v>
      </c>
      <c r="H20344" t="n">
        <v>2.33</v>
      </c>
      <c r="I20344" t="n">
        <v>4.77</v>
      </c>
      <c r="J20344" t="n">
        <v>7.75</v>
      </c>
      <c r="K20344" t="n">
        <v>-1143379040</v>
      </c>
      <c r="L20344" t="n">
        <v>1319045400</v>
      </c>
      <c r="M20344" t="n">
        <v>1313064000</v>
      </c>
      <c r="N20344" t="n">
        <v>-1160481000</v>
      </c>
      <c r="O20344">
        <f>D20343</f>
      </c>
      <c r="P20344">
        <f>(E20344-F20344+G20344)/O20344*100</f>
      </c>
      <c r="Q20344">
        <f>H20343</f>
      </c>
      <c r="R20344">
        <f>I20343</f>
      </c>
      <c r="S20344">
        <f>H20344-H20343</f>
      </c>
      <c r="T20344">
        <f>I20344-I20343</f>
      </c>
      <c r="U20344">
        <f>(L20344-K20344)/(2*D20344*0.01)</f>
      </c>
      <c r="V20344">
        <f>(L20344+K20344)/(D20344*0.0001)</f>
      </c>
    </row>
    <row r="20345">
      <c r="A20345" t="n">
        <v>2020</v>
      </c>
      <c r="B20345" t="inlineStr">
        <is>
          <t>01203808</t>
        </is>
      </c>
      <c r="C20345" t="inlineStr">
        <is>
          <t>AP시스템</t>
        </is>
      </c>
      <c r="D20345" t="n">
        <v>15903086000</v>
      </c>
      <c r="E20345" t="n">
        <v>2492272000</v>
      </c>
      <c r="F20345" t="n">
        <v>1588005000</v>
      </c>
      <c r="G20345" t="n">
        <v>325658000</v>
      </c>
      <c r="H20345" t="n">
        <v>2.09</v>
      </c>
      <c r="I20345" t="n">
        <v>5.36</v>
      </c>
      <c r="J20345" t="n">
        <v>4.82</v>
      </c>
      <c r="K20345" t="n">
        <v>-808710700</v>
      </c>
      <c r="L20345" t="n">
        <v>905366034</v>
      </c>
      <c r="M20345" t="n">
        <v>899718000</v>
      </c>
      <c r="N20345" t="n">
        <v>-825630567</v>
      </c>
      <c r="O20345">
        <f>D20344</f>
      </c>
      <c r="P20345">
        <f>(E20345-F20345+G20345)/O20345*100</f>
      </c>
      <c r="Q20345">
        <f>H20344</f>
      </c>
      <c r="R20345">
        <f>I20344</f>
      </c>
      <c r="S20345">
        <f>H20345-H20344</f>
      </c>
      <c r="T20345">
        <f>I20345-I20344</f>
      </c>
      <c r="U20345">
        <f>(L20345-K20345)/(2*D20345*0.01)</f>
      </c>
      <c r="V20345">
        <f>(L20345+K20345)/(D20345*0.0001)</f>
      </c>
    </row>
    <row r="20346">
      <c r="A20346" t="n">
        <v>2021</v>
      </c>
      <c r="B20346" t="inlineStr">
        <is>
          <t>01203808</t>
        </is>
      </c>
      <c r="C20346" t="inlineStr">
        <is>
          <t>AP시스템</t>
        </is>
      </c>
      <c r="D20346" t="n">
        <v>16465407000</v>
      </c>
      <c r="E20346" t="n">
        <v>2372755000</v>
      </c>
      <c r="F20346" t="n">
        <v>1619555000</v>
      </c>
      <c r="G20346" t="n">
        <v>304645000</v>
      </c>
      <c r="H20346" t="n">
        <v>2.71</v>
      </c>
      <c r="I20346" t="n">
        <v>5.11</v>
      </c>
      <c r="J20346" t="n">
        <v>4.74</v>
      </c>
      <c r="K20346" t="n">
        <v>-793410000</v>
      </c>
      <c r="L20346" t="n">
        <v>880589575</v>
      </c>
      <c r="M20346" t="n">
        <v>883510000</v>
      </c>
      <c r="N20346" t="n">
        <v>-812899027</v>
      </c>
      <c r="O20346">
        <f>D20345</f>
      </c>
      <c r="P20346">
        <f>(E20346-F20346+G20346)/O20346*100</f>
      </c>
      <c r="Q20346">
        <f>H20345</f>
      </c>
      <c r="R20346">
        <f>I20345</f>
      </c>
      <c r="S20346">
        <f>H20346-H20345</f>
      </c>
      <c r="T20346">
        <f>I20346-I20345</f>
      </c>
      <c r="U20346">
        <f>(L20346-K20346)/(2*D20346*0.01)</f>
      </c>
      <c r="V20346">
        <f>(L20346+K20346)/(D20346*0.0001)</f>
      </c>
    </row>
    <row r="20347">
      <c r="A20347" t="n">
        <v>2022</v>
      </c>
      <c r="B20347" t="inlineStr">
        <is>
          <t>01203808</t>
        </is>
      </c>
      <c r="C20347" t="inlineStr">
        <is>
          <t>AP시스템</t>
        </is>
      </c>
      <c r="D20347" t="n">
        <v>16657786000</v>
      </c>
      <c r="E20347" t="n">
        <v>2490813000</v>
      </c>
      <c r="F20347" t="n">
        <v>1477122000</v>
      </c>
      <c r="G20347" t="n">
        <v>413592000</v>
      </c>
      <c r="H20347" t="n">
        <v>5.25</v>
      </c>
      <c r="I20347" t="n">
        <v>4.98</v>
      </c>
      <c r="J20347" t="n">
        <v>4.49</v>
      </c>
      <c r="K20347" t="n">
        <v>-742520000</v>
      </c>
      <c r="L20347" t="n">
        <v>743618000</v>
      </c>
      <c r="M20347" t="n">
        <v>843440000</v>
      </c>
      <c r="N20347" t="n">
        <v>-711498000</v>
      </c>
      <c r="O20347">
        <f>D20346</f>
      </c>
      <c r="P20347">
        <f>(E20347-F20347+G20347)/O20347*100</f>
      </c>
      <c r="Q20347">
        <f>H20346</f>
      </c>
      <c r="R20347">
        <f>I20346</f>
      </c>
      <c r="S20347">
        <f>H20347-H20346</f>
      </c>
      <c r="T20347">
        <f>I20347-I20346</f>
      </c>
      <c r="U20347">
        <f>(L20347-K20347)/(2*D20347*0.01)</f>
      </c>
      <c r="V20347">
        <f>(L20347+K20347)/(D20347*0.0001)</f>
      </c>
    </row>
    <row r="20348">
      <c r="A20348" t="n">
        <v>2023</v>
      </c>
      <c r="B20348" t="inlineStr">
        <is>
          <t>01203808</t>
        </is>
      </c>
      <c r="C20348" t="inlineStr">
        <is>
          <t>AP시스템</t>
        </is>
      </c>
      <c r="D20348" t="n">
        <v>18444391000</v>
      </c>
      <c r="E20348" t="n">
        <v>2679531000</v>
      </c>
      <c r="F20348" t="n">
        <v>1975903000</v>
      </c>
      <c r="G20348" t="n">
        <v>773094000</v>
      </c>
      <c r="H20348" t="n">
        <v>4.41</v>
      </c>
      <c r="I20348" t="n">
        <v>4.59</v>
      </c>
      <c r="J20348" t="n">
        <v>6.71</v>
      </c>
      <c r="K20348" t="n">
        <v>-1120357000</v>
      </c>
      <c r="L20348" t="n">
        <v>1257238000</v>
      </c>
      <c r="M20348" t="n">
        <v>1282653000</v>
      </c>
      <c r="N20348" t="n">
        <v>-1160997000</v>
      </c>
      <c r="O20348">
        <f>D20347</f>
      </c>
      <c r="P20348">
        <f>(E20348-F20348+G20348)/O20348*100</f>
      </c>
      <c r="Q20348">
        <f>H20347</f>
      </c>
      <c r="R20348">
        <f>I20347</f>
      </c>
      <c r="S20348">
        <f>H20348-H20347</f>
      </c>
      <c r="T20348">
        <f>I20348-I20347</f>
      </c>
      <c r="U20348">
        <f>(L20348-K20348)/(2*D20348*0.01)</f>
      </c>
      <c r="V20348">
        <f>(L20348+K20348)/(D20348*0.0001)</f>
      </c>
    </row>
    <row r="20349">
      <c r="A20349" t="n">
        <v>2024</v>
      </c>
      <c r="B20349" t="inlineStr">
        <is>
          <t>01203808</t>
        </is>
      </c>
      <c r="C20349" t="inlineStr">
        <is>
          <t>AP시스템</t>
        </is>
      </c>
      <c r="D20349" t="n">
        <v>23164454000</v>
      </c>
      <c r="E20349" t="n">
        <v>2843475000</v>
      </c>
      <c r="F20349" t="n">
        <v>1920038000</v>
      </c>
      <c r="G20349" t="n">
        <v>762766000</v>
      </c>
      <c r="H20349" t="n">
        <v>4.455</v>
      </c>
      <c r="I20349" t="n">
        <v>4.39</v>
      </c>
      <c r="J20349" t="n">
        <v>6.65</v>
      </c>
      <c r="K20349" t="n">
        <v>-1400901000</v>
      </c>
      <c r="L20349" t="n">
        <v>1574060000</v>
      </c>
      <c r="M20349" t="n">
        <v>1593463000</v>
      </c>
      <c r="N20349" t="n">
        <v>-1442495000</v>
      </c>
      <c r="O20349">
        <f>D20348</f>
      </c>
      <c r="P20349">
        <f>(E20349-F20349+G20349)/O20349*100</f>
      </c>
      <c r="Q20349">
        <f>H20348</f>
      </c>
      <c r="R20349">
        <f>I20348</f>
      </c>
      <c r="S20349">
        <f>H20349-H20348</f>
      </c>
      <c r="T20349">
        <f>I20349-I20348</f>
      </c>
      <c r="U20349">
        <f>(L20349-K20349)/(2*D20349*0.01)</f>
      </c>
      <c r="V20349">
        <f>(L20349+K20349)/(D20349*0.0001)</f>
      </c>
    </row>
    <row r="20350">
      <c r="A20350" t="n">
        <v>2025</v>
      </c>
      <c r="B20350" t="inlineStr">
        <is>
          <t>01203808</t>
        </is>
      </c>
      <c r="C20350" t="inlineStr">
        <is>
          <t>AP시스템</t>
        </is>
      </c>
      <c r="D20350" t="n">
        <v>23896327000</v>
      </c>
      <c r="E20350" t="n">
        <v>3357243000</v>
      </c>
      <c r="F20350" t="n">
        <v>2850885000</v>
      </c>
      <c r="G20350" t="n">
        <v>837463000</v>
      </c>
      <c r="H20350" t="n">
        <v>4.21</v>
      </c>
      <c r="I20350" t="n">
        <v>4.89</v>
      </c>
      <c r="J20350" t="n">
        <v>6.74</v>
      </c>
      <c r="K20350" t="n">
        <v>-1461479000</v>
      </c>
      <c r="L20350" t="n">
        <v>1640601000</v>
      </c>
      <c r="M20350" t="n">
        <v>1665030000</v>
      </c>
      <c r="N20350" t="n">
        <v>-1508265000</v>
      </c>
      <c r="O20350">
        <f>D20349</f>
      </c>
      <c r="P20350">
        <f>(E20350-F20350+G20350)/O20350*100</f>
      </c>
      <c r="Q20350">
        <f>H20349</f>
      </c>
      <c r="R20350">
        <f>I20349</f>
      </c>
      <c r="S20350">
        <f>H20350-H20349</f>
      </c>
      <c r="T20350">
        <f>I20350-I20349</f>
      </c>
      <c r="U20350">
        <f>(L20350-K20350)/(2*D20350*0.01)</f>
      </c>
      <c r="V20350">
        <f>(L20350+K20350)/(D20350*0.0001)</f>
      </c>
    </row>
    <row r="20351">
      <c r="A20351" t="n">
        <v>2020</v>
      </c>
      <c r="B20351" t="inlineStr">
        <is>
          <t>01204056</t>
        </is>
      </c>
      <c r="C20351" t="inlineStr">
        <is>
          <t>하이브</t>
        </is>
      </c>
      <c r="D20351" t="n">
        <v>15249930000</v>
      </c>
      <c r="E20351" t="n">
        <v>6361997000</v>
      </c>
      <c r="F20351" t="n">
        <v>1599071000</v>
      </c>
      <c r="G20351" t="n">
        <v>328698000</v>
      </c>
      <c r="H20351" t="n">
        <v>3.415</v>
      </c>
      <c r="I20351" t="n">
        <v>6</v>
      </c>
      <c r="J20351" t="n">
        <v>11.45</v>
      </c>
      <c r="K20351" t="n">
        <v>-1618304000</v>
      </c>
      <c r="L20351" t="n">
        <v>1962338000</v>
      </c>
      <c r="M20351" t="n">
        <v>1899650000</v>
      </c>
      <c r="N20351" t="n">
        <v>-1602736000</v>
      </c>
      <c r="U20351">
        <f>(L20351-K20351)/(2*D20351*0.01)</f>
      </c>
      <c r="V20351">
        <f>(L20351+K20351)/(D20351*0.0001)</f>
      </c>
    </row>
    <row r="20352">
      <c r="A20352" t="n">
        <v>2021</v>
      </c>
      <c r="B20352" t="inlineStr">
        <is>
          <t>01204056</t>
        </is>
      </c>
      <c r="C20352" t="inlineStr">
        <is>
          <t>하이브</t>
        </is>
      </c>
      <c r="D20352" t="n">
        <v>19110205000</v>
      </c>
      <c r="E20352" t="n">
        <v>10188789000</v>
      </c>
      <c r="F20352" t="n">
        <v>3442365000</v>
      </c>
      <c r="G20352" t="n">
        <v>485088000</v>
      </c>
      <c r="H20352" t="n">
        <v>3.64</v>
      </c>
      <c r="I20352" t="n">
        <v>4.5</v>
      </c>
      <c r="J20352" t="n">
        <v>12.55</v>
      </c>
      <c r="K20352" t="n">
        <v>-2461824000</v>
      </c>
      <c r="L20352" t="n">
        <v>2990819000</v>
      </c>
      <c r="M20352" t="n">
        <v>2905104000</v>
      </c>
      <c r="N20352" t="n">
        <v>-2445018000</v>
      </c>
      <c r="O20352">
        <f>D20351</f>
      </c>
      <c r="P20352">
        <f>(E20352-F20352+G20352)/O20352*100</f>
      </c>
      <c r="Q20352">
        <f>H20351</f>
      </c>
      <c r="R20352">
        <f>I20351</f>
      </c>
      <c r="S20352">
        <f>H20352-H20351</f>
      </c>
      <c r="T20352">
        <f>I20352-I20351</f>
      </c>
      <c r="U20352">
        <f>(L20352-K20352)/(2*D20352*0.01)</f>
      </c>
      <c r="V20352">
        <f>(L20352+K20352)/(D20352*0.0001)</f>
      </c>
    </row>
    <row r="20353">
      <c r="A20353" t="n">
        <v>2022</v>
      </c>
      <c r="B20353" t="inlineStr">
        <is>
          <t>01204056</t>
        </is>
      </c>
      <c r="C20353" t="inlineStr">
        <is>
          <t>하이브</t>
        </is>
      </c>
      <c r="D20353" t="n">
        <v>22435420000</v>
      </c>
      <c r="E20353" t="n">
        <v>9562428000</v>
      </c>
      <c r="F20353" t="n">
        <v>2752626000</v>
      </c>
      <c r="G20353" t="n">
        <v>758963000</v>
      </c>
      <c r="H20353" t="n">
        <v>5.99</v>
      </c>
      <c r="I20353" t="n">
        <v>5</v>
      </c>
      <c r="J20353" t="n">
        <v>11.05</v>
      </c>
      <c r="K20353" t="n">
        <v>-2360275000</v>
      </c>
      <c r="L20353" t="n">
        <v>2806954000</v>
      </c>
      <c r="M20353" t="n">
        <v>2807023000</v>
      </c>
      <c r="N20353" t="n">
        <v>-2394795000</v>
      </c>
      <c r="O20353">
        <f>D20352</f>
      </c>
      <c r="P20353">
        <f>(E20353-F20353+G20353)/O20353*100</f>
      </c>
      <c r="Q20353">
        <f>H20352</f>
      </c>
      <c r="R20353">
        <f>I20352</f>
      </c>
      <c r="S20353">
        <f>H20353-H20352</f>
      </c>
      <c r="T20353">
        <f>I20353-I20352</f>
      </c>
      <c r="U20353">
        <f>(L20353-K20353)/(2*D20353*0.01)</f>
      </c>
      <c r="V20353">
        <f>(L20353+K20353)/(D20353*0.0001)</f>
      </c>
    </row>
    <row r="20354">
      <c r="A20354" t="n">
        <v>2023</v>
      </c>
      <c r="B20354" t="inlineStr">
        <is>
          <t>01204056</t>
        </is>
      </c>
      <c r="C20354" t="inlineStr">
        <is>
          <t>하이브</t>
        </is>
      </c>
      <c r="D20354" t="n">
        <v>39806630000</v>
      </c>
      <c r="E20354" t="n">
        <v>10389489000</v>
      </c>
      <c r="F20354" t="n">
        <v>2379298000</v>
      </c>
      <c r="G20354" t="n">
        <v>1389306000</v>
      </c>
      <c r="H20354" t="n">
        <v>4.19</v>
      </c>
      <c r="I20354" t="n">
        <v>4.73</v>
      </c>
      <c r="J20354" t="n">
        <v>10.62</v>
      </c>
      <c r="K20354" t="n">
        <v>-2369299000</v>
      </c>
      <c r="L20354" t="n">
        <v>2685023000</v>
      </c>
      <c r="M20354" t="n">
        <v>2650706000</v>
      </c>
      <c r="N20354" t="n">
        <v>-2372290000</v>
      </c>
      <c r="O20354">
        <f>D20353</f>
      </c>
      <c r="P20354">
        <f>(E20354-F20354+G20354)/O20354*100</f>
      </c>
      <c r="Q20354">
        <f>H20353</f>
      </c>
      <c r="R20354">
        <f>I20353</f>
      </c>
      <c r="S20354">
        <f>H20354-H20353</f>
      </c>
      <c r="T20354">
        <f>I20354-I20353</f>
      </c>
      <c r="U20354">
        <f>(L20354-K20354)/(2*D20354*0.01)</f>
      </c>
      <c r="V20354">
        <f>(L20354+K20354)/(D20354*0.0001)</f>
      </c>
    </row>
    <row r="20355">
      <c r="A20355" t="n">
        <v>2024</v>
      </c>
      <c r="B20355" t="inlineStr">
        <is>
          <t>01204056</t>
        </is>
      </c>
      <c r="C20355" t="inlineStr">
        <is>
          <t>하이브</t>
        </is>
      </c>
      <c r="D20355" t="n">
        <v>50040444000</v>
      </c>
      <c r="E20355" t="n">
        <v>14472451000</v>
      </c>
      <c r="F20355" t="n">
        <v>5650000000</v>
      </c>
      <c r="G20355" t="n">
        <v>1692673000</v>
      </c>
      <c r="H20355" t="n">
        <v>4</v>
      </c>
      <c r="I20355" t="n">
        <v>4.47</v>
      </c>
      <c r="J20355" t="n">
        <v>10.67</v>
      </c>
      <c r="K20355" t="n">
        <v>-3021246000</v>
      </c>
      <c r="L20355" t="n">
        <v>2685023000</v>
      </c>
      <c r="M20355" t="n">
        <v>3381349000</v>
      </c>
      <c r="N20355" t="n">
        <v>-2372290000</v>
      </c>
      <c r="O20355">
        <f>D20354</f>
      </c>
      <c r="P20355">
        <f>(E20355-F20355+G20355)/O20355*100</f>
      </c>
      <c r="Q20355">
        <f>H20354</f>
      </c>
      <c r="R20355">
        <f>I20354</f>
      </c>
      <c r="S20355">
        <f>H20355-H20354</f>
      </c>
      <c r="T20355">
        <f>I20355-I20354</f>
      </c>
      <c r="U20355">
        <f>(L20355-K20355)/(2*D20355*0.01)</f>
      </c>
    </row>
    <row r="20356">
      <c r="A20356" t="n">
        <v>2025</v>
      </c>
      <c r="B20356" t="inlineStr">
        <is>
          <t>01204056</t>
        </is>
      </c>
      <c r="C20356" t="inlineStr">
        <is>
          <t>하이브</t>
        </is>
      </c>
      <c r="D20356" t="n">
        <v>56406961000</v>
      </c>
      <c r="E20356" t="n">
        <v>15630725000</v>
      </c>
      <c r="F20356" t="n">
        <v>7337993000</v>
      </c>
      <c r="G20356" t="n">
        <v>1934092000</v>
      </c>
      <c r="H20356" t="n">
        <v>4.43</v>
      </c>
      <c r="I20356" t="n">
        <v>4.43</v>
      </c>
      <c r="J20356" t="n">
        <v>9</v>
      </c>
      <c r="K20356" t="n">
        <v>-2947634000</v>
      </c>
      <c r="L20356" t="n">
        <v>3328036000</v>
      </c>
      <c r="M20356" t="n">
        <v>3292815000</v>
      </c>
      <c r="N20356" t="n">
        <v>-2970941000</v>
      </c>
      <c r="O20356">
        <f>D20355</f>
      </c>
      <c r="P20356">
        <f>(E20356-F20356+G20356)/O20356*100</f>
      </c>
      <c r="Q20356">
        <f>H20355</f>
      </c>
      <c r="R20356">
        <f>I20355</f>
      </c>
      <c r="S20356">
        <f>H20356-H20355</f>
      </c>
      <c r="T20356">
        <f>I20356-I20355</f>
      </c>
      <c r="U20356">
        <f>(L20356-K20356)/(2*D20356*0.01)</f>
      </c>
      <c r="V20356">
        <f>(L20356+K20356)/(D20356*0.0001)</f>
      </c>
    </row>
    <row r="20357">
      <c r="A20357" t="n">
        <v>2017</v>
      </c>
      <c r="B20357" t="inlineStr">
        <is>
          <t>01205329</t>
        </is>
      </c>
      <c r="C20357" t="inlineStr">
        <is>
          <t>크라운제과</t>
        </is>
      </c>
      <c r="D20357" t="n">
        <v>45389325000</v>
      </c>
      <c r="E20357" t="n">
        <v>4384489000</v>
      </c>
      <c r="F20357" t="n">
        <v>4240736000</v>
      </c>
      <c r="G20357" t="n">
        <v>649703000</v>
      </c>
      <c r="H20357" t="n">
        <v>2.64</v>
      </c>
      <c r="I20357" t="n">
        <v>6.03</v>
      </c>
      <c r="K20357" t="n">
        <v>-1817650000</v>
      </c>
      <c r="L20357" t="n">
        <v>1990066000</v>
      </c>
      <c r="M20357" t="n">
        <v>1959864000</v>
      </c>
      <c r="N20357" t="n">
        <v>-1825476000</v>
      </c>
      <c r="U20357">
        <f>(L20357-K20357)/(2*D20357*0.01)</f>
      </c>
      <c r="V20357">
        <f>(L20357+K20357)/(D20357*0.0001)</f>
      </c>
    </row>
    <row r="20358">
      <c r="A20358" t="n">
        <v>2018</v>
      </c>
      <c r="B20358" t="inlineStr">
        <is>
          <t>01205329</t>
        </is>
      </c>
      <c r="C20358" t="inlineStr">
        <is>
          <t>크라운제과</t>
        </is>
      </c>
      <c r="D20358" t="n">
        <v>47217267000</v>
      </c>
      <c r="E20358" t="n">
        <v>5610612000</v>
      </c>
      <c r="F20358" t="n">
        <v>4358493000</v>
      </c>
      <c r="G20358" t="n">
        <v>1058363000</v>
      </c>
      <c r="H20358" t="n">
        <v>2.29</v>
      </c>
      <c r="I20358" t="n">
        <v>4.78</v>
      </c>
      <c r="K20358" t="n">
        <v>-2256972000</v>
      </c>
      <c r="L20358" t="n">
        <v>2497399000</v>
      </c>
      <c r="M20358" t="n">
        <v>2447865000</v>
      </c>
      <c r="N20358" t="n">
        <v>-2257151000</v>
      </c>
      <c r="O20358">
        <f>D20357</f>
      </c>
      <c r="P20358">
        <f>(E20358-F20358+G20358)/O20358*100</f>
      </c>
      <c r="Q20358">
        <f>H20357</f>
      </c>
      <c r="R20358">
        <f>I20357</f>
      </c>
      <c r="S20358">
        <f>H20358-H20357</f>
      </c>
      <c r="T20358">
        <f>I20358-I20357</f>
      </c>
      <c r="U20358">
        <f>(L20358-K20358)/(2*D20358*0.01)</f>
      </c>
      <c r="V20358">
        <f>(L20358+K20358)/(D20358*0.0001)</f>
      </c>
    </row>
    <row r="20359">
      <c r="A20359" t="n">
        <v>2019</v>
      </c>
      <c r="B20359" t="inlineStr">
        <is>
          <t>01205329</t>
        </is>
      </c>
      <c r="C20359" t="inlineStr">
        <is>
          <t>크라운제과</t>
        </is>
      </c>
      <c r="D20359" t="n">
        <v>51826155000</v>
      </c>
      <c r="E20359" t="n">
        <v>5766018000</v>
      </c>
      <c r="F20359" t="n">
        <v>4282379000</v>
      </c>
      <c r="G20359" t="n">
        <v>994129000</v>
      </c>
      <c r="H20359" t="n">
        <v>2.23</v>
      </c>
      <c r="I20359" t="n">
        <v>4.4</v>
      </c>
      <c r="K20359" t="n">
        <v>-3013915000</v>
      </c>
      <c r="L20359" t="n">
        <v>3412766000</v>
      </c>
      <c r="M20359" t="n">
        <v>3372639000</v>
      </c>
      <c r="N20359" t="n">
        <v>-3037534000</v>
      </c>
      <c r="O20359">
        <f>D20358</f>
      </c>
      <c r="P20359">
        <f>(E20359-F20359+G20359)/O20359*100</f>
      </c>
      <c r="Q20359">
        <f>H20358</f>
      </c>
      <c r="R20359">
        <f>I20358</f>
      </c>
      <c r="S20359">
        <f>H20359-H20358</f>
      </c>
      <c r="T20359">
        <f>I20359-I20358</f>
      </c>
      <c r="U20359">
        <f>(L20359-K20359)/(2*D20359*0.01)</f>
      </c>
      <c r="V20359">
        <f>(L20359+K20359)/(D20359*0.0001)</f>
      </c>
    </row>
    <row r="20360">
      <c r="A20360" t="n">
        <v>2020</v>
      </c>
      <c r="B20360" t="inlineStr">
        <is>
          <t>01205329</t>
        </is>
      </c>
      <c r="C20360" t="inlineStr">
        <is>
          <t>크라운제과</t>
        </is>
      </c>
      <c r="D20360" t="n">
        <v>48680607000</v>
      </c>
      <c r="E20360" t="n">
        <v>6089102000</v>
      </c>
      <c r="F20360" t="n">
        <v>6616763000</v>
      </c>
      <c r="G20360" t="n">
        <v>1090305000</v>
      </c>
      <c r="H20360" t="n">
        <v>2.58</v>
      </c>
      <c r="I20360" t="n">
        <v>4.38</v>
      </c>
      <c r="K20360" t="n">
        <v>-2894334000</v>
      </c>
      <c r="L20360" t="n">
        <v>3268077000</v>
      </c>
      <c r="M20360" t="n">
        <v>3241434000</v>
      </c>
      <c r="N20360" t="n">
        <v>-2926417000</v>
      </c>
      <c r="O20360">
        <f>D20359</f>
      </c>
      <c r="P20360">
        <f>(E20360-F20360+G20360)/O20360*100</f>
      </c>
      <c r="Q20360">
        <f>H20359</f>
      </c>
      <c r="R20360">
        <f>I20359</f>
      </c>
      <c r="S20360">
        <f>H20360-H20359</f>
      </c>
      <c r="T20360">
        <f>I20360-I20359</f>
      </c>
      <c r="U20360">
        <f>(L20360-K20360)/(2*D20360*0.01)</f>
      </c>
      <c r="V20360">
        <f>(L20360+K20360)/(D20360*0.0001)</f>
      </c>
    </row>
    <row r="20361">
      <c r="A20361" t="n">
        <v>2021</v>
      </c>
      <c r="B20361" t="inlineStr">
        <is>
          <t>01205329</t>
        </is>
      </c>
      <c r="C20361" t="inlineStr">
        <is>
          <t>크라운제과</t>
        </is>
      </c>
      <c r="D20361" t="n">
        <v>52964997000</v>
      </c>
      <c r="E20361" t="n">
        <v>5598719000</v>
      </c>
      <c r="F20361" t="n">
        <v>4930260000</v>
      </c>
      <c r="G20361" t="n">
        <v>1177221000</v>
      </c>
      <c r="H20361" t="n">
        <v>3.16</v>
      </c>
      <c r="I20361" t="n">
        <v>4.38</v>
      </c>
      <c r="K20361" t="n">
        <v>-3008383000</v>
      </c>
      <c r="L20361" t="n">
        <v>3383676000</v>
      </c>
      <c r="M20361" t="n">
        <v>3376698000</v>
      </c>
      <c r="N20361" t="n">
        <v>-3058339000</v>
      </c>
      <c r="O20361">
        <f>D20360</f>
      </c>
      <c r="P20361">
        <f>(E20361-F20361+G20361)/O20361*100</f>
      </c>
      <c r="Q20361">
        <f>H20360</f>
      </c>
      <c r="R20361">
        <f>I20360</f>
      </c>
      <c r="S20361">
        <f>H20361-H20360</f>
      </c>
      <c r="T20361">
        <f>I20361-I20360</f>
      </c>
      <c r="U20361">
        <f>(L20361-K20361)/(2*D20361*0.01)</f>
      </c>
      <c r="V20361">
        <f>(L20361+K20361)/(D20361*0.0001)</f>
      </c>
    </row>
    <row r="20362">
      <c r="A20362" t="n">
        <v>2022</v>
      </c>
      <c r="B20362" t="inlineStr">
        <is>
          <t>01205329</t>
        </is>
      </c>
      <c r="C20362" t="inlineStr">
        <is>
          <t>크라운제과</t>
        </is>
      </c>
      <c r="D20362" t="n">
        <v>44128511000</v>
      </c>
      <c r="E20362" t="n">
        <v>5859628000</v>
      </c>
      <c r="F20362" t="n">
        <v>5486209000</v>
      </c>
      <c r="G20362" t="n">
        <v>1566387000</v>
      </c>
      <c r="H20362" t="n">
        <v>5.67</v>
      </c>
      <c r="I20362" t="n">
        <v>5.2</v>
      </c>
      <c r="J20362" t="n">
        <v>6.08</v>
      </c>
      <c r="K20362" t="n">
        <v>2670949000</v>
      </c>
      <c r="L20362" t="n">
        <v>2670949000</v>
      </c>
      <c r="M20362" t="n">
        <v>2735139000</v>
      </c>
      <c r="N20362" t="n">
        <v>-2467346000</v>
      </c>
      <c r="O20362">
        <f>D20361</f>
      </c>
      <c r="P20362">
        <f>(E20362-F20362+G20362)/O20362*100</f>
      </c>
      <c r="Q20362">
        <f>H20361</f>
      </c>
      <c r="R20362">
        <f>I20361</f>
      </c>
      <c r="S20362">
        <f>H20362-H20361</f>
      </c>
      <c r="T20362">
        <f>I20362-I20361</f>
      </c>
    </row>
    <row r="20363">
      <c r="A20363" t="n">
        <v>2023</v>
      </c>
      <c r="B20363" t="inlineStr">
        <is>
          <t>01205329</t>
        </is>
      </c>
      <c r="C20363" t="inlineStr">
        <is>
          <t>크라운제과</t>
        </is>
      </c>
      <c r="D20363" t="n">
        <v>55191969000</v>
      </c>
      <c r="E20363" t="n">
        <v>4475511000</v>
      </c>
      <c r="F20363" t="n">
        <v>5221655000</v>
      </c>
      <c r="G20363" t="n">
        <v>2315442000</v>
      </c>
      <c r="H20363" t="n">
        <v>4.84</v>
      </c>
      <c r="I20363" t="n">
        <v>5.13</v>
      </c>
      <c r="J20363" t="n">
        <v>6.49</v>
      </c>
      <c r="K20363" t="n">
        <v>-3177470000</v>
      </c>
      <c r="L20363" t="n">
        <v>3610755000</v>
      </c>
      <c r="M20363" t="n">
        <v>3666642000</v>
      </c>
      <c r="N20363" t="n">
        <v>-3279858000</v>
      </c>
      <c r="O20363">
        <f>D20362</f>
      </c>
      <c r="P20363">
        <f>(E20363-F20363+G20363)/O20363*100</f>
      </c>
      <c r="Q20363">
        <f>H20362</f>
      </c>
      <c r="R20363">
        <f>I20362</f>
      </c>
      <c r="S20363">
        <f>H20363-H20362</f>
      </c>
      <c r="T20363">
        <f>I20363-I20362</f>
      </c>
      <c r="U20363">
        <f>(L20363-K20363)/(2*D20363*0.01)</f>
      </c>
      <c r="V20363">
        <f>(L20363+K20363)/(D20363*0.0001)</f>
      </c>
    </row>
    <row r="20364">
      <c r="A20364" t="n">
        <v>2024</v>
      </c>
      <c r="B20364" t="inlineStr">
        <is>
          <t>01205329</t>
        </is>
      </c>
      <c r="C20364" t="inlineStr">
        <is>
          <t>크라운제과</t>
        </is>
      </c>
      <c r="D20364" t="n">
        <v>67100281000</v>
      </c>
      <c r="E20364" t="n">
        <v>5500862000</v>
      </c>
      <c r="F20364" t="n">
        <v>5110054000</v>
      </c>
      <c r="G20364" t="n">
        <v>2475076000</v>
      </c>
      <c r="H20364" t="n">
        <v>4.39</v>
      </c>
      <c r="I20364" t="n">
        <v>5.86</v>
      </c>
      <c r="J20364" t="n">
        <v>6.9</v>
      </c>
      <c r="K20364" t="n">
        <v>-4117260000</v>
      </c>
      <c r="L20364" t="n">
        <v>4712908000</v>
      </c>
      <c r="M20364" t="n">
        <v>4728293000</v>
      </c>
      <c r="N20364" t="n">
        <v>-4204238000</v>
      </c>
      <c r="O20364">
        <f>D20363</f>
      </c>
      <c r="P20364">
        <f>(E20364-F20364+G20364)/O20364*100</f>
      </c>
      <c r="Q20364">
        <f>H20363</f>
      </c>
      <c r="R20364">
        <f>I20363</f>
      </c>
      <c r="S20364">
        <f>H20364-H20363</f>
      </c>
      <c r="T20364">
        <f>I20364-I20363</f>
      </c>
      <c r="U20364">
        <f>(L20364-K20364)/(2*D20364*0.01)</f>
      </c>
      <c r="V20364">
        <f>(L20364+K20364)/(D20364*0.0001)</f>
      </c>
    </row>
    <row r="20365">
      <c r="A20365" t="n">
        <v>2025</v>
      </c>
      <c r="B20365" t="inlineStr">
        <is>
          <t>01205329</t>
        </is>
      </c>
      <c r="C20365" t="inlineStr">
        <is>
          <t>크라운제과</t>
        </is>
      </c>
      <c r="D20365" t="n">
        <v>66585810000</v>
      </c>
      <c r="E20365" t="n">
        <v>6280735000</v>
      </c>
      <c r="F20365" t="n">
        <v>4500588000</v>
      </c>
      <c r="G20365" t="n">
        <v>2736028000</v>
      </c>
      <c r="H20365" t="n">
        <v>4.7</v>
      </c>
      <c r="I20365" t="n">
        <v>4.62</v>
      </c>
      <c r="J20365" t="n">
        <v>6.32</v>
      </c>
      <c r="K20365" t="n">
        <v>-3750941000</v>
      </c>
      <c r="L20365" t="n">
        <v>4266428000</v>
      </c>
      <c r="M20365" t="n">
        <v>4312913000</v>
      </c>
      <c r="N20365" t="n">
        <v>-3856225000</v>
      </c>
      <c r="O20365">
        <f>D20364</f>
      </c>
      <c r="P20365">
        <f>(E20365-F20365+G20365)/O20365*100</f>
      </c>
      <c r="Q20365">
        <f>H20364</f>
      </c>
      <c r="R20365">
        <f>I20364</f>
      </c>
      <c r="S20365">
        <f>H20365-H20364</f>
      </c>
      <c r="T20365">
        <f>I20365-I20364</f>
      </c>
      <c r="U20365">
        <f>(L20365-K20365)/(2*D20365*0.01)</f>
      </c>
      <c r="V20365">
        <f>(L20365+K20365)/(D20365*0.0001)</f>
      </c>
    </row>
    <row r="20366">
      <c r="A20366" t="n">
        <v>2017</v>
      </c>
      <c r="B20366" t="inlineStr">
        <is>
          <t>01205709</t>
        </is>
      </c>
      <c r="C20366" t="inlineStr">
        <is>
          <t>HD현대</t>
        </is>
      </c>
      <c r="D20366" t="n">
        <v>362488000000</v>
      </c>
      <c r="E20366" t="n">
        <v>31910000000</v>
      </c>
      <c r="F20366" t="n">
        <v>12480000000</v>
      </c>
      <c r="G20366" t="n">
        <v>5588000000</v>
      </c>
      <c r="H20366" t="n">
        <v>3.2</v>
      </c>
      <c r="I20366" t="n">
        <v>2.87</v>
      </c>
      <c r="J20366" t="n">
        <v>10.95</v>
      </c>
      <c r="K20366" t="n">
        <v>-31571000000</v>
      </c>
      <c r="L20366" t="n">
        <v>37118000000</v>
      </c>
      <c r="M20366" t="n">
        <v>35049000000</v>
      </c>
      <c r="N20366" t="n">
        <v>-30443000000</v>
      </c>
      <c r="U20366">
        <f>(L20366-K20366)/(2*D20366*0.01)</f>
      </c>
      <c r="V20366">
        <f>(L20366+K20366)/(D20366*0.0001)</f>
      </c>
    </row>
    <row r="20367">
      <c r="A20367" t="n">
        <v>2018</v>
      </c>
      <c r="B20367" t="inlineStr">
        <is>
          <t>01205709</t>
        </is>
      </c>
      <c r="C20367" t="inlineStr">
        <is>
          <t>HD현대</t>
        </is>
      </c>
      <c r="D20367" t="n">
        <v>407299000000</v>
      </c>
      <c r="E20367" t="n">
        <v>48222000000</v>
      </c>
      <c r="F20367" t="n">
        <v>41890000000</v>
      </c>
      <c r="G20367" t="n">
        <v>10329000000</v>
      </c>
      <c r="H20367" t="n">
        <v>2.715</v>
      </c>
      <c r="I20367" t="n">
        <v>2.37</v>
      </c>
      <c r="J20367" t="n">
        <v>11.09</v>
      </c>
      <c r="K20367" t="n">
        <v>-35910000000</v>
      </c>
      <c r="L20367" t="n">
        <v>42375000000</v>
      </c>
      <c r="M20367" t="n">
        <v>39880000000</v>
      </c>
      <c r="N20367" t="n">
        <v>-33833000000</v>
      </c>
      <c r="O20367">
        <f>D20366</f>
      </c>
      <c r="P20367">
        <f>(E20367-F20367+G20367)/O20367*100</f>
      </c>
      <c r="Q20367">
        <f>H20366</f>
      </c>
      <c r="R20367">
        <f>I20366</f>
      </c>
      <c r="S20367">
        <f>H20367-H20366</f>
      </c>
      <c r="T20367">
        <f>I20367-I20366</f>
      </c>
      <c r="U20367">
        <f>(L20367-K20367)/(2*D20367*0.01)</f>
      </c>
      <c r="V20367">
        <f>(L20367+K20367)/(D20367*0.0001)</f>
      </c>
    </row>
    <row r="20368">
      <c r="A20368" t="n">
        <v>2019</v>
      </c>
      <c r="B20368" t="inlineStr">
        <is>
          <t>01205709</t>
        </is>
      </c>
      <c r="C20368" t="inlineStr">
        <is>
          <t>HD현대</t>
        </is>
      </c>
      <c r="D20368" t="n">
        <v>458278000000</v>
      </c>
      <c r="E20368" t="n">
        <v>53760000000</v>
      </c>
      <c r="F20368" t="n">
        <v>49738000000</v>
      </c>
      <c r="G20368" t="n">
        <v>9791000000</v>
      </c>
      <c r="H20368" t="n">
        <v>2.42</v>
      </c>
      <c r="I20368" t="n">
        <v>2.3</v>
      </c>
      <c r="J20368" t="n">
        <v>11.25</v>
      </c>
      <c r="K20368" t="n">
        <v>-41508000000</v>
      </c>
      <c r="L20368" t="n">
        <v>49133000000</v>
      </c>
      <c r="M20368" t="n">
        <v>46070000000</v>
      </c>
      <c r="N20368" t="n">
        <v>-39807000000</v>
      </c>
      <c r="O20368">
        <f>D20367</f>
      </c>
      <c r="P20368">
        <f>(E20368-F20368+G20368)/O20368*100</f>
      </c>
      <c r="Q20368">
        <f>H20367</f>
      </c>
      <c r="R20368">
        <f>I20367</f>
      </c>
      <c r="S20368">
        <f>H20368-H20367</f>
      </c>
      <c r="T20368">
        <f>I20368-I20367</f>
      </c>
      <c r="U20368">
        <f>(L20368-K20368)/(2*D20368*0.01)</f>
      </c>
      <c r="V20368">
        <f>(L20368+K20368)/(D20368*0.0001)</f>
      </c>
    </row>
    <row r="20369">
      <c r="A20369" t="n">
        <v>2020</v>
      </c>
      <c r="B20369" t="inlineStr">
        <is>
          <t>01205709</t>
        </is>
      </c>
      <c r="C20369" t="inlineStr">
        <is>
          <t>HD현대</t>
        </is>
      </c>
      <c r="D20369" t="n">
        <v>477000000000</v>
      </c>
      <c r="E20369" t="n">
        <v>60661000000</v>
      </c>
      <c r="F20369" t="n">
        <v>53480000000</v>
      </c>
      <c r="G20369" t="n">
        <v>9725000000</v>
      </c>
      <c r="H20369" t="n">
        <v>2.455</v>
      </c>
      <c r="I20369" t="n">
        <v>2.315</v>
      </c>
      <c r="J20369" t="n">
        <v>11.16</v>
      </c>
      <c r="K20369" t="n">
        <v>-47588000000</v>
      </c>
      <c r="L20369" t="n">
        <v>47588000000</v>
      </c>
      <c r="M20369" t="n">
        <v>44620000000</v>
      </c>
      <c r="N20369" t="n">
        <v>-41701000000</v>
      </c>
      <c r="O20369">
        <f>D20368</f>
      </c>
      <c r="P20369">
        <f>(E20369-F20369+G20369)/O20369*100</f>
      </c>
      <c r="Q20369">
        <f>H20368</f>
      </c>
      <c r="R20369">
        <f>I20368</f>
      </c>
      <c r="S20369">
        <f>H20369-H20368</f>
      </c>
      <c r="T20369">
        <f>I20369-I20368</f>
      </c>
      <c r="U20369">
        <f>(L20369-K20369)/(2*D20369*0.01)</f>
      </c>
    </row>
    <row r="20370">
      <c r="A20370" t="n">
        <v>2021</v>
      </c>
      <c r="B20370" t="inlineStr">
        <is>
          <t>01205709</t>
        </is>
      </c>
      <c r="C20370" t="inlineStr">
        <is>
          <t>HD현대</t>
        </is>
      </c>
      <c r="D20370" t="n">
        <v>9355000000</v>
      </c>
      <c r="E20370" t="n">
        <v>716000000</v>
      </c>
      <c r="F20370" t="n">
        <v>630000000</v>
      </c>
      <c r="G20370" t="n">
        <v>44000000</v>
      </c>
      <c r="H20370" t="n">
        <v>2.83</v>
      </c>
      <c r="I20370" t="n">
        <v>3.71</v>
      </c>
      <c r="J20370" t="n">
        <v>12.2</v>
      </c>
      <c r="K20370" t="n">
        <v>-286000000</v>
      </c>
      <c r="L20370" t="n">
        <v>334000000</v>
      </c>
      <c r="M20370" t="n">
        <v>328000000</v>
      </c>
      <c r="N20370" t="n">
        <v>-286000000</v>
      </c>
      <c r="O20370">
        <f>D20369</f>
      </c>
      <c r="P20370">
        <f>(E20370-F20370+G20370)/O20370*100</f>
      </c>
      <c r="Q20370">
        <f>H20369</f>
      </c>
      <c r="R20370">
        <f>I20369</f>
      </c>
      <c r="S20370">
        <f>H20370-H20369</f>
      </c>
      <c r="T20370">
        <f>I20370-I20369</f>
      </c>
      <c r="U20370">
        <f>(L20370-K20370)/(2*D20370*0.01)</f>
      </c>
      <c r="V20370">
        <f>(L20370+K20370)/(D20370*0.0001)</f>
      </c>
    </row>
    <row r="20371">
      <c r="A20371" t="n">
        <v>2022</v>
      </c>
      <c r="B20371" t="inlineStr">
        <is>
          <t>01205709</t>
        </is>
      </c>
      <c r="C20371" t="inlineStr">
        <is>
          <t>HD현대</t>
        </is>
      </c>
      <c r="D20371" t="n">
        <v>1836146000000</v>
      </c>
      <c r="E20371" t="n">
        <v>190951000000</v>
      </c>
      <c r="F20371" t="n">
        <v>331502000000</v>
      </c>
      <c r="G20371" t="n">
        <v>49913000000</v>
      </c>
      <c r="H20371" t="n">
        <v>4.805</v>
      </c>
      <c r="I20371" t="n">
        <v>2.91</v>
      </c>
      <c r="J20371" t="n">
        <v>9.92</v>
      </c>
      <c r="K20371" t="n">
        <v>-143038000000</v>
      </c>
      <c r="L20371" t="n">
        <v>165739000000</v>
      </c>
      <c r="M20371" t="n">
        <v>152417000000</v>
      </c>
      <c r="N20371" t="n">
        <v>-134319000000</v>
      </c>
      <c r="O20371">
        <f>D20370</f>
      </c>
      <c r="P20371">
        <f>(E20371-F20371+G20371)/O20371*100</f>
      </c>
      <c r="Q20371">
        <f>H20370</f>
      </c>
      <c r="R20371">
        <f>I20370</f>
      </c>
      <c r="S20371">
        <f>H20371-H20370</f>
      </c>
      <c r="T20371">
        <f>I20371-I20370</f>
      </c>
      <c r="U20371">
        <f>(L20371-K20371)/(2*D20371*0.01)</f>
      </c>
      <c r="V20371">
        <f>(L20371+K20371)/(D20371*0.0001)</f>
      </c>
    </row>
    <row r="20372">
      <c r="A20372" t="n">
        <v>2023</v>
      </c>
      <c r="B20372" t="inlineStr">
        <is>
          <t>01205709</t>
        </is>
      </c>
      <c r="C20372" t="inlineStr">
        <is>
          <t>HD현대</t>
        </is>
      </c>
      <c r="D20372" t="n">
        <v>2253416000000</v>
      </c>
      <c r="E20372" t="n">
        <v>205440000000</v>
      </c>
      <c r="F20372" t="n">
        <v>249574000000</v>
      </c>
      <c r="G20372" t="n">
        <v>90039000000</v>
      </c>
      <c r="H20372" t="n">
        <v>4.51</v>
      </c>
      <c r="I20372" t="n">
        <v>3.31</v>
      </c>
      <c r="J20372" t="n">
        <v>9.699999999999999</v>
      </c>
      <c r="K20372" t="n">
        <v>-182255000000</v>
      </c>
      <c r="L20372" t="n">
        <v>211973000000</v>
      </c>
      <c r="M20372" t="n">
        <v>198610000000</v>
      </c>
      <c r="N20372" t="n">
        <v>-174410000000</v>
      </c>
      <c r="O20372">
        <f>D20371</f>
      </c>
      <c r="P20372">
        <f>(E20372-F20372+G20372)/O20372*100</f>
      </c>
      <c r="Q20372">
        <f>H20371</f>
      </c>
      <c r="R20372">
        <f>I20371</f>
      </c>
      <c r="S20372">
        <f>H20372-H20371</f>
      </c>
      <c r="T20372">
        <f>I20372-I20371</f>
      </c>
      <c r="U20372">
        <f>(L20372-K20372)/(2*D20372*0.01)</f>
      </c>
      <c r="V20372">
        <f>(L20372+K20372)/(D20372*0.0001)</f>
      </c>
    </row>
    <row r="20373">
      <c r="A20373" t="n">
        <v>2024</v>
      </c>
      <c r="B20373" t="inlineStr">
        <is>
          <t>01205709</t>
        </is>
      </c>
      <c r="C20373" t="inlineStr">
        <is>
          <t>HD현대</t>
        </is>
      </c>
      <c r="D20373" t="n">
        <v>2706355000000</v>
      </c>
      <c r="E20373" t="n">
        <v>255699000000</v>
      </c>
      <c r="F20373" t="n">
        <v>284731000000</v>
      </c>
      <c r="G20373" t="n">
        <v>92126000000</v>
      </c>
      <c r="H20373" t="n">
        <v>5.265</v>
      </c>
      <c r="I20373" t="n">
        <v>3.935</v>
      </c>
      <c r="J20373" t="n">
        <v>10.45</v>
      </c>
      <c r="K20373" t="n">
        <v>-229920000000</v>
      </c>
      <c r="L20373" t="n">
        <v>267868000000</v>
      </c>
      <c r="M20373" t="n">
        <v>247525000000</v>
      </c>
      <c r="N20373" t="n">
        <v>-217536000000</v>
      </c>
      <c r="O20373">
        <f>D20372</f>
      </c>
      <c r="P20373">
        <f>(E20373-F20373+G20373)/O20373*100</f>
      </c>
      <c r="Q20373">
        <f>H20372</f>
      </c>
      <c r="R20373">
        <f>I20372</f>
      </c>
      <c r="S20373">
        <f>H20373-H20372</f>
      </c>
      <c r="T20373">
        <f>I20373-I20372</f>
      </c>
      <c r="U20373">
        <f>(L20373-K20373)/(2*D20373*0.01)</f>
      </c>
      <c r="V20373">
        <f>(L20373+K20373)/(D20373*0.0001)</f>
      </c>
    </row>
    <row r="20374">
      <c r="A20374" t="n">
        <v>2025</v>
      </c>
      <c r="B20374" t="inlineStr">
        <is>
          <t>01205709</t>
        </is>
      </c>
      <c r="C20374" t="inlineStr">
        <is>
          <t>HD현대</t>
        </is>
      </c>
      <c r="D20374" t="n">
        <v>2796019000000</v>
      </c>
      <c r="E20374" t="n">
        <v>290575000000</v>
      </c>
      <c r="F20374" t="n">
        <v>324411000000</v>
      </c>
      <c r="G20374" t="n">
        <v>95105000000</v>
      </c>
      <c r="H20374" t="n">
        <v>5.2</v>
      </c>
      <c r="I20374" t="n">
        <v>6</v>
      </c>
      <c r="J20374" t="n">
        <v>10.17</v>
      </c>
      <c r="K20374" t="n">
        <v>-222576000000</v>
      </c>
      <c r="L20374" t="n">
        <v>258062000000</v>
      </c>
      <c r="M20374" t="n">
        <v>243918000000</v>
      </c>
      <c r="N20374" t="n">
        <v>-218389000000</v>
      </c>
      <c r="O20374">
        <f>D20373</f>
      </c>
      <c r="P20374">
        <f>(E20374-F20374+G20374)/O20374*100</f>
      </c>
      <c r="Q20374">
        <f>H20373</f>
      </c>
      <c r="R20374">
        <f>I20373</f>
      </c>
      <c r="S20374">
        <f>H20374-H20373</f>
      </c>
      <c r="T20374">
        <f>I20374-I20373</f>
      </c>
      <c r="U20374">
        <f>(L20374-K20374)/(2*D20374*0.01)</f>
      </c>
      <c r="V20374">
        <f>(L20374+K20374)/(D20374*0.0001)</f>
      </c>
    </row>
    <row r="20375">
      <c r="A20375" t="n">
        <v>2017</v>
      </c>
      <c r="B20375" t="inlineStr">
        <is>
          <t>01205842</t>
        </is>
      </c>
      <c r="C20375" t="inlineStr">
        <is>
          <t>HD건설기계</t>
        </is>
      </c>
      <c r="D20375" t="n">
        <v>55479000000</v>
      </c>
      <c r="E20375" t="n">
        <v>5323000000</v>
      </c>
      <c r="F20375" t="n">
        <v>5045000000</v>
      </c>
      <c r="G20375" t="n">
        <v>998000000</v>
      </c>
      <c r="H20375" t="n">
        <v>3.09</v>
      </c>
      <c r="I20375" t="n">
        <v>1.93</v>
      </c>
      <c r="J20375" t="n">
        <v>9.6</v>
      </c>
      <c r="K20375" t="n">
        <v>-4160000000</v>
      </c>
      <c r="L20375" t="n">
        <v>4871000000</v>
      </c>
      <c r="M20375" t="n">
        <v>4263000000</v>
      </c>
      <c r="N20375" t="n">
        <v>-3726000000</v>
      </c>
      <c r="U20375">
        <f>(L20375-K20375)/(2*D20375*0.01)</f>
      </c>
      <c r="V20375">
        <f>(L20375+K20375)/(D20375*0.0001)</f>
      </c>
    </row>
    <row r="20376">
      <c r="A20376" t="n">
        <v>2018</v>
      </c>
      <c r="B20376" t="inlineStr">
        <is>
          <t>01205842</t>
        </is>
      </c>
      <c r="C20376" t="inlineStr">
        <is>
          <t>HD건설기계</t>
        </is>
      </c>
      <c r="D20376" t="n">
        <v>63523000000</v>
      </c>
      <c r="E20376" t="n">
        <v>7694000000</v>
      </c>
      <c r="F20376" t="n">
        <v>6988000000</v>
      </c>
      <c r="G20376" t="n">
        <v>1584000000</v>
      </c>
      <c r="H20376" t="n">
        <v>2.59</v>
      </c>
      <c r="J20376" t="n">
        <v>10</v>
      </c>
      <c r="K20376" t="n">
        <v>-8019000000</v>
      </c>
      <c r="L20376" t="n">
        <v>2677000000</v>
      </c>
      <c r="M20376" t="n">
        <v>1982000000</v>
      </c>
      <c r="N20376" t="n">
        <v>-7534000000</v>
      </c>
      <c r="O20376">
        <f>D20375</f>
      </c>
      <c r="P20376">
        <f>(E20376-F20376+G20376)/O20376*100</f>
      </c>
      <c r="Q20376">
        <f>H20375</f>
      </c>
      <c r="S20376">
        <f>H20376-H20375</f>
      </c>
      <c r="U20376">
        <f>(L20376-K20376)/(2*D20376*0.01)</f>
      </c>
    </row>
    <row r="20377">
      <c r="A20377" t="n">
        <v>2019</v>
      </c>
      <c r="B20377" t="inlineStr">
        <is>
          <t>01205842</t>
        </is>
      </c>
      <c r="C20377" t="inlineStr">
        <is>
          <t>HD건설기계</t>
        </is>
      </c>
      <c r="D20377" t="n">
        <v>71053000000</v>
      </c>
      <c r="E20377" t="n">
        <v>9340000000</v>
      </c>
      <c r="F20377" t="n">
        <v>8781000000</v>
      </c>
      <c r="G20377" t="n">
        <v>1468000000</v>
      </c>
      <c r="H20377" t="n">
        <v>2.3</v>
      </c>
      <c r="I20377" t="n">
        <v>2.12</v>
      </c>
      <c r="J20377" t="n">
        <v>10.6</v>
      </c>
      <c r="K20377" t="n">
        <v>-9941000000</v>
      </c>
      <c r="L20377" t="n">
        <v>7443000000</v>
      </c>
      <c r="M20377" t="n">
        <v>6619000000</v>
      </c>
      <c r="N20377" t="n">
        <v>-11412000000</v>
      </c>
      <c r="O20377">
        <f>D20376</f>
      </c>
      <c r="P20377">
        <f>(E20377-F20377+G20377)/O20377*100</f>
      </c>
      <c r="Q20377">
        <f>H20376</f>
      </c>
      <c r="S20377">
        <f>H20377-H20376</f>
      </c>
      <c r="U20377">
        <f>(L20377-K20377)/(2*D20377*0.01)</f>
      </c>
    </row>
    <row r="20378">
      <c r="A20378" t="n">
        <v>2020</v>
      </c>
      <c r="B20378" t="inlineStr">
        <is>
          <t>01205842</t>
        </is>
      </c>
      <c r="C20378" t="inlineStr">
        <is>
          <t>HD건설기계</t>
        </is>
      </c>
      <c r="D20378" t="n">
        <v>73294000000</v>
      </c>
      <c r="E20378" t="n">
        <v>10035000000</v>
      </c>
      <c r="F20378" t="n">
        <v>8236000000</v>
      </c>
      <c r="G20378" t="n">
        <v>1482000000</v>
      </c>
      <c r="H20378" t="n">
        <v>2.38</v>
      </c>
      <c r="J20378" t="n">
        <v>10.65</v>
      </c>
      <c r="K20378" t="n">
        <v>-5941000000</v>
      </c>
      <c r="L20378" t="n">
        <v>7038000000</v>
      </c>
      <c r="M20378" t="n">
        <v>6215000000</v>
      </c>
      <c r="N20378" t="n">
        <v>-5381000000</v>
      </c>
      <c r="O20378">
        <f>D20377</f>
      </c>
      <c r="P20378">
        <f>(E20378-F20378+G20378)/O20378*100</f>
      </c>
      <c r="Q20378">
        <f>H20377</f>
      </c>
      <c r="S20378">
        <f>H20378-H20377</f>
      </c>
      <c r="U20378">
        <f>(L20378-K20378)/(2*D20378*0.01)</f>
      </c>
      <c r="V20378">
        <f>(L20378+K20378)/(D20378*0.0001)</f>
      </c>
    </row>
    <row r="20379">
      <c r="A20379" t="n">
        <v>2021</v>
      </c>
      <c r="B20379" t="inlineStr">
        <is>
          <t>01205842</t>
        </is>
      </c>
      <c r="C20379" t="inlineStr">
        <is>
          <t>HD건설기계</t>
        </is>
      </c>
      <c r="D20379" t="n">
        <v>70898000000</v>
      </c>
      <c r="E20379" t="n">
        <v>9681000000</v>
      </c>
      <c r="F20379" t="n">
        <v>9680000000</v>
      </c>
      <c r="G20379" t="n">
        <v>1513000000</v>
      </c>
      <c r="O20379">
        <f>D20378</f>
      </c>
      <c r="P20379">
        <f>(E20379-F20379+G20379)/O20379*100</f>
      </c>
    </row>
    <row r="20380">
      <c r="A20380" t="n">
        <v>2022</v>
      </c>
      <c r="B20380" t="inlineStr">
        <is>
          <t>01205842</t>
        </is>
      </c>
      <c r="C20380" t="inlineStr">
        <is>
          <t>HD건설기계</t>
        </is>
      </c>
      <c r="D20380" t="n">
        <v>63811000000</v>
      </c>
      <c r="E20380" t="n">
        <v>10646000000</v>
      </c>
      <c r="F20380" t="n">
        <v>9081000000</v>
      </c>
      <c r="G20380" t="n">
        <v>1821000000</v>
      </c>
      <c r="O20380">
        <f>D20379</f>
      </c>
      <c r="P20380">
        <f>(E20380-F20380+G20380)/O20380*100</f>
      </c>
    </row>
    <row r="20381">
      <c r="A20381" t="n">
        <v>2023</v>
      </c>
      <c r="B20381" t="inlineStr">
        <is>
          <t>01205842</t>
        </is>
      </c>
      <c r="C20381" t="inlineStr">
        <is>
          <t>HD건설기계</t>
        </is>
      </c>
      <c r="D20381" t="n">
        <v>67200000000</v>
      </c>
      <c r="E20381" t="n">
        <v>10312000000</v>
      </c>
      <c r="F20381" t="n">
        <v>16176000000</v>
      </c>
      <c r="G20381" t="n">
        <v>2901000000</v>
      </c>
      <c r="O20381">
        <f>D20380</f>
      </c>
      <c r="P20381">
        <f>(E20381-F20381+G20381)/O20381*100</f>
      </c>
    </row>
    <row r="20382">
      <c r="A20382" t="n">
        <v>2024</v>
      </c>
      <c r="B20382" t="inlineStr">
        <is>
          <t>01205842</t>
        </is>
      </c>
      <c r="C20382" t="inlineStr">
        <is>
          <t>HD건설기계</t>
        </is>
      </c>
      <c r="D20382" t="n">
        <v>70728000000</v>
      </c>
      <c r="E20382" t="n">
        <v>11315000000</v>
      </c>
      <c r="F20382" t="n">
        <v>21074000000</v>
      </c>
      <c r="G20382" t="n">
        <v>2747000000</v>
      </c>
      <c r="H20382" t="n">
        <v>3.84</v>
      </c>
      <c r="I20382" t="n">
        <v>3.3</v>
      </c>
      <c r="J20382" t="n">
        <v>10.44</v>
      </c>
      <c r="K20382" t="n">
        <v>-5778000000</v>
      </c>
      <c r="L20382" t="n">
        <v>6096000000</v>
      </c>
      <c r="M20382" t="n">
        <v>6779000000</v>
      </c>
      <c r="N20382" t="n">
        <v>-5332000000</v>
      </c>
      <c r="O20382">
        <f>D20381</f>
      </c>
      <c r="P20382">
        <f>(E20382-F20382+G20382)/O20382*100</f>
      </c>
      <c r="U20382">
        <f>(L20382-K20382)/(2*D20382*0.01)</f>
      </c>
      <c r="V20382">
        <f>(L20382+K20382)/(D20382*0.0001)</f>
      </c>
    </row>
    <row r="20383">
      <c r="A20383" t="n">
        <v>2025</v>
      </c>
      <c r="B20383" t="inlineStr">
        <is>
          <t>01205842</t>
        </is>
      </c>
      <c r="C20383" t="inlineStr">
        <is>
          <t>HD건설기계</t>
        </is>
      </c>
      <c r="D20383" t="n">
        <v>84116000000</v>
      </c>
      <c r="E20383" t="n">
        <v>9737000000</v>
      </c>
      <c r="F20383" t="n">
        <v>12358000000</v>
      </c>
      <c r="G20383" t="n">
        <v>2600000000</v>
      </c>
      <c r="O20383">
        <f>D20382</f>
      </c>
      <c r="P20383">
        <f>(E20383-F20383+G20383)/O20383*100</f>
      </c>
    </row>
    <row r="20384">
      <c r="A20384" t="n">
        <v>2017</v>
      </c>
      <c r="B20384" t="inlineStr">
        <is>
          <t>01205851</t>
        </is>
      </c>
      <c r="C20384" t="inlineStr">
        <is>
          <t>HD현대일렉트릭</t>
        </is>
      </c>
      <c r="D20384" t="n">
        <v>89271000000</v>
      </c>
      <c r="E20384" t="n">
        <v>11046000000</v>
      </c>
      <c r="F20384" t="n">
        <v>4986000000</v>
      </c>
      <c r="G20384" t="n">
        <v>1591000000</v>
      </c>
      <c r="H20384" t="n">
        <v>3.13</v>
      </c>
      <c r="I20384" t="n">
        <v>2</v>
      </c>
      <c r="J20384" t="n">
        <v>10.25</v>
      </c>
    </row>
    <row r="20385">
      <c r="A20385" t="n">
        <v>2018</v>
      </c>
      <c r="B20385" t="inlineStr">
        <is>
          <t>01205851</t>
        </is>
      </c>
      <c r="C20385" t="inlineStr">
        <is>
          <t>HD현대일렉트릭</t>
        </is>
      </c>
      <c r="D20385" t="n">
        <v>97268000000</v>
      </c>
      <c r="E20385" t="n">
        <v>13763000000</v>
      </c>
      <c r="F20385" t="n">
        <v>21316000000</v>
      </c>
      <c r="G20385" t="n">
        <v>2538000000</v>
      </c>
      <c r="H20385" t="n">
        <v>2.63</v>
      </c>
      <c r="I20385" t="n">
        <v>2</v>
      </c>
      <c r="J20385" t="n">
        <v>10.9</v>
      </c>
      <c r="O20385">
        <f>D20384</f>
      </c>
      <c r="P20385">
        <f>(E20385-F20385+G20385)/O20385*100</f>
      </c>
      <c r="Q20385">
        <f>H20384</f>
      </c>
      <c r="R20385">
        <f>I20384</f>
      </c>
      <c r="S20385">
        <f>H20385-H20384</f>
      </c>
      <c r="T20385">
        <f>I20385-I20384</f>
      </c>
    </row>
    <row r="20386">
      <c r="A20386" t="n">
        <v>2019</v>
      </c>
      <c r="B20386" t="inlineStr">
        <is>
          <t>01205851</t>
        </is>
      </c>
      <c r="C20386" t="inlineStr">
        <is>
          <t>HD현대일렉트릭</t>
        </is>
      </c>
      <c r="D20386" t="n">
        <v>97161000000</v>
      </c>
      <c r="E20386" t="n">
        <v>13602000000</v>
      </c>
      <c r="F20386" t="n">
        <v>16998000000</v>
      </c>
      <c r="G20386" t="n">
        <v>2399000000</v>
      </c>
      <c r="H20386" t="n">
        <v>2.28</v>
      </c>
      <c r="I20386" t="n">
        <v>2</v>
      </c>
      <c r="J20386" t="n">
        <v>10.1</v>
      </c>
      <c r="O20386">
        <f>D20385</f>
      </c>
      <c r="P20386">
        <f>(E20386-F20386+G20386)/O20386*100</f>
      </c>
      <c r="Q20386">
        <f>H20385</f>
      </c>
      <c r="R20386">
        <f>I20385</f>
      </c>
      <c r="S20386">
        <f>H20386-H20385</f>
      </c>
      <c r="T20386">
        <f>I20386-I20385</f>
      </c>
    </row>
    <row r="20387">
      <c r="A20387" t="n">
        <v>2020</v>
      </c>
      <c r="B20387" t="inlineStr">
        <is>
          <t>01205851</t>
        </is>
      </c>
      <c r="C20387" t="inlineStr">
        <is>
          <t>HD현대일렉트릭</t>
        </is>
      </c>
      <c r="D20387" t="n">
        <v>100344000000</v>
      </c>
      <c r="E20387" t="n">
        <v>11869000000</v>
      </c>
      <c r="F20387" t="n">
        <v>10896000000</v>
      </c>
      <c r="G20387" t="n">
        <v>2016000000</v>
      </c>
      <c r="H20387" t="n">
        <v>2.25</v>
      </c>
      <c r="I20387" t="n">
        <v>1.74</v>
      </c>
      <c r="J20387" t="n">
        <v>9.4</v>
      </c>
      <c r="O20387">
        <f>D20386</f>
      </c>
      <c r="P20387">
        <f>(E20387-F20387+G20387)/O20387*100</f>
      </c>
      <c r="Q20387">
        <f>H20386</f>
      </c>
      <c r="R20387">
        <f>I20386</f>
      </c>
      <c r="S20387">
        <f>H20387-H20386</f>
      </c>
      <c r="T20387">
        <f>I20387-I20386</f>
      </c>
    </row>
    <row r="20388">
      <c r="A20388" t="n">
        <v>2021</v>
      </c>
      <c r="B20388" t="inlineStr">
        <is>
          <t>01205851</t>
        </is>
      </c>
      <c r="C20388" t="inlineStr">
        <is>
          <t>HD현대일렉트릭</t>
        </is>
      </c>
      <c r="D20388" t="n">
        <v>109838000000</v>
      </c>
      <c r="E20388" t="n">
        <v>11421000000</v>
      </c>
      <c r="F20388" t="n">
        <v>10080000000</v>
      </c>
      <c r="G20388" t="n">
        <v>2055000000</v>
      </c>
      <c r="H20388" t="n">
        <v>2.61</v>
      </c>
      <c r="I20388" t="n">
        <v>1.91</v>
      </c>
      <c r="J20388" t="n">
        <v>8</v>
      </c>
      <c r="O20388">
        <f>D20387</f>
      </c>
      <c r="P20388">
        <f>(E20388-F20388+G20388)/O20388*100</f>
      </c>
      <c r="Q20388">
        <f>H20387</f>
      </c>
      <c r="R20388">
        <f>I20387</f>
      </c>
      <c r="S20388">
        <f>H20388-H20387</f>
      </c>
      <c r="T20388">
        <f>I20388-I20387</f>
      </c>
    </row>
    <row r="20389">
      <c r="A20389" t="n">
        <v>2022</v>
      </c>
      <c r="B20389" t="inlineStr">
        <is>
          <t>01205851</t>
        </is>
      </c>
      <c r="C20389" t="inlineStr">
        <is>
          <t>HD현대일렉트릭</t>
        </is>
      </c>
      <c r="D20389" t="n">
        <v>98520000000</v>
      </c>
      <c r="E20389" t="n">
        <v>11131000000</v>
      </c>
      <c r="F20389" t="n">
        <v>12541000000</v>
      </c>
      <c r="G20389" t="n">
        <v>2617000000</v>
      </c>
      <c r="H20389" t="n">
        <v>5.29</v>
      </c>
      <c r="I20389" t="n">
        <v>2.22</v>
      </c>
      <c r="J20389" t="n">
        <v>7.5</v>
      </c>
      <c r="K20389" t="n">
        <v>-6093000000</v>
      </c>
      <c r="L20389" t="n">
        <v>6913000000</v>
      </c>
      <c r="M20389" t="n">
        <v>6087000000</v>
      </c>
      <c r="N20389" t="n">
        <v>-5444000000</v>
      </c>
      <c r="O20389">
        <f>D20388</f>
      </c>
      <c r="P20389">
        <f>(E20389-F20389+G20389)/O20389*100</f>
      </c>
      <c r="Q20389">
        <f>H20388</f>
      </c>
      <c r="R20389">
        <f>I20388</f>
      </c>
      <c r="S20389">
        <f>H20389-H20388</f>
      </c>
      <c r="T20389">
        <f>I20389-I20388</f>
      </c>
      <c r="U20389">
        <f>(L20389-K20389)/(2*D20389*0.01)</f>
      </c>
      <c r="V20389">
        <f>(L20389+K20389)/(D20389*0.0001)</f>
      </c>
    </row>
    <row r="20390">
      <c r="A20390" t="n">
        <v>2023</v>
      </c>
      <c r="B20390" t="inlineStr">
        <is>
          <t>01205851</t>
        </is>
      </c>
      <c r="C20390" t="inlineStr">
        <is>
          <t>HD현대일렉트릭</t>
        </is>
      </c>
      <c r="D20390" t="n">
        <v>123485000000</v>
      </c>
      <c r="E20390" t="n">
        <v>9720000000</v>
      </c>
      <c r="F20390" t="n">
        <v>11935000000</v>
      </c>
      <c r="G20390" t="n">
        <v>4749000000</v>
      </c>
      <c r="H20390" t="n">
        <v>4.21</v>
      </c>
      <c r="I20390" t="n">
        <v>2.77</v>
      </c>
      <c r="J20390" t="n">
        <v>7.9</v>
      </c>
      <c r="K20390" t="n">
        <v>-8048000000</v>
      </c>
      <c r="L20390" t="n">
        <v>9199000000</v>
      </c>
      <c r="M20390" t="n">
        <v>9264000000</v>
      </c>
      <c r="N20390" t="n">
        <v>-8246000000</v>
      </c>
      <c r="O20390">
        <f>D20389</f>
      </c>
      <c r="P20390">
        <f>(E20390-F20390+G20390)/O20390*100</f>
      </c>
      <c r="Q20390">
        <f>H20389</f>
      </c>
      <c r="R20390">
        <f>I20389</f>
      </c>
      <c r="S20390">
        <f>H20390-H20389</f>
      </c>
      <c r="T20390">
        <f>I20390-I20389</f>
      </c>
      <c r="U20390">
        <f>(L20390-K20390)/(2*D20390*0.01)</f>
      </c>
      <c r="V20390">
        <f>(L20390+K20390)/(D20390*0.0001)</f>
      </c>
    </row>
    <row r="20391">
      <c r="A20391" t="n">
        <v>2024</v>
      </c>
      <c r="B20391" t="inlineStr">
        <is>
          <t>01205851</t>
        </is>
      </c>
      <c r="C20391" t="inlineStr">
        <is>
          <t>HD현대일렉트릭</t>
        </is>
      </c>
      <c r="D20391" t="n">
        <v>142512000000</v>
      </c>
      <c r="E20391" t="n">
        <v>13739000000</v>
      </c>
      <c r="F20391" t="n">
        <v>14539000000</v>
      </c>
      <c r="G20391" t="n">
        <v>4941000000</v>
      </c>
      <c r="H20391" t="n">
        <v>3.6</v>
      </c>
      <c r="I20391" t="n">
        <v>3.32</v>
      </c>
      <c r="J20391" t="n">
        <v>8.33</v>
      </c>
      <c r="K20391" t="n">
        <v>-9821000000</v>
      </c>
      <c r="L20391" t="n">
        <v>9199000000</v>
      </c>
      <c r="M20391" t="n">
        <v>11255000000</v>
      </c>
      <c r="N20391" t="n">
        <v>-8246000000</v>
      </c>
      <c r="O20391">
        <f>D20390</f>
      </c>
      <c r="P20391">
        <f>(E20391-F20391+G20391)/O20391*100</f>
      </c>
      <c r="Q20391">
        <f>H20390</f>
      </c>
      <c r="R20391">
        <f>I20390</f>
      </c>
      <c r="S20391">
        <f>H20391-H20390</f>
      </c>
      <c r="T20391">
        <f>I20391-I20390</f>
      </c>
      <c r="U20391">
        <f>(L20391-K20391)/(2*D20391*0.01)</f>
      </c>
    </row>
    <row r="20392">
      <c r="A20392" t="n">
        <v>2025</v>
      </c>
      <c r="B20392" t="inlineStr">
        <is>
          <t>01205851</t>
        </is>
      </c>
      <c r="C20392" t="inlineStr">
        <is>
          <t>HD현대일렉트릭</t>
        </is>
      </c>
      <c r="D20392" t="n">
        <v>151888000000</v>
      </c>
      <c r="E20392" t="n">
        <v>15844000000</v>
      </c>
      <c r="F20392" t="n">
        <v>20561000000</v>
      </c>
      <c r="G20392" t="n">
        <v>4788000000</v>
      </c>
      <c r="H20392" t="n">
        <v>4</v>
      </c>
      <c r="I20392" t="n">
        <v>3.88</v>
      </c>
      <c r="J20392" t="n">
        <v>8.460000000000001</v>
      </c>
      <c r="K20392" t="n">
        <v>-10608000000</v>
      </c>
      <c r="L20392" t="n">
        <v>12221000000</v>
      </c>
      <c r="M20392" t="n">
        <v>12146000000</v>
      </c>
      <c r="N20392" t="n">
        <v>-10746000000</v>
      </c>
      <c r="O20392">
        <f>D20391</f>
      </c>
      <c r="P20392">
        <f>(E20392-F20392+G20392)/O20392*100</f>
      </c>
      <c r="Q20392">
        <f>H20391</f>
      </c>
      <c r="R20392">
        <f>I20391</f>
      </c>
      <c r="S20392">
        <f>H20392-H20391</f>
      </c>
      <c r="T20392">
        <f>I20392-I20391</f>
      </c>
      <c r="U20392">
        <f>(L20392-K20392)/(2*D20392*0.01)</f>
      </c>
      <c r="V20392">
        <f>(L20392+K20392)/(D20392*0.0001)</f>
      </c>
    </row>
    <row r="20393">
      <c r="A20393" t="n">
        <v>2023</v>
      </c>
      <c r="B20393" t="inlineStr">
        <is>
          <t>01207761</t>
        </is>
      </c>
      <c r="C20393" t="inlineStr">
        <is>
          <t>프로브잇</t>
        </is>
      </c>
      <c r="D20393" t="n">
        <v>2716024000</v>
      </c>
      <c r="E20393" t="n">
        <v>578299000</v>
      </c>
      <c r="F20393" t="n">
        <v>894111000</v>
      </c>
      <c r="G20393" t="n">
        <v>69081000</v>
      </c>
      <c r="H20393" t="n">
        <v>4.55</v>
      </c>
      <c r="I20393" t="n">
        <v>2</v>
      </c>
    </row>
    <row r="20394">
      <c r="A20394" t="n">
        <v>2024</v>
      </c>
      <c r="B20394" t="inlineStr">
        <is>
          <t>01208751</t>
        </is>
      </c>
      <c r="C20394" t="inlineStr">
        <is>
          <t>아이에스티이</t>
        </is>
      </c>
      <c r="D20394" t="n">
        <v>2353318000</v>
      </c>
      <c r="E20394" t="n">
        <v>445640000</v>
      </c>
      <c r="F20394" t="n">
        <v>112872000</v>
      </c>
      <c r="G20394" t="n">
        <v>80948000</v>
      </c>
    </row>
    <row r="20395">
      <c r="A20395" t="n">
        <v>2025</v>
      </c>
      <c r="B20395" t="inlineStr">
        <is>
          <t>01208751</t>
        </is>
      </c>
      <c r="C20395" t="inlineStr">
        <is>
          <t>아이에스티이</t>
        </is>
      </c>
      <c r="D20395" t="n">
        <v>2565423000</v>
      </c>
      <c r="E20395" t="n">
        <v>209132000</v>
      </c>
      <c r="F20395" t="n">
        <v>125173000</v>
      </c>
      <c r="G20395" t="n">
        <v>84571000</v>
      </c>
      <c r="O20395">
        <f>D20394</f>
      </c>
      <c r="P20395">
        <f>(E20395-F20395+G20395)/O20395*100</f>
      </c>
    </row>
    <row r="20396">
      <c r="A20396" t="n">
        <v>2018</v>
      </c>
      <c r="B20396" t="inlineStr">
        <is>
          <t>01208821</t>
        </is>
      </c>
      <c r="C20396" t="inlineStr">
        <is>
          <t>팡스카이</t>
        </is>
      </c>
      <c r="D20396" t="n">
        <v>624162000</v>
      </c>
      <c r="E20396" t="n">
        <v>243510000</v>
      </c>
      <c r="F20396" t="n">
        <v>52245000</v>
      </c>
      <c r="G20396" t="n">
        <v>8359000</v>
      </c>
      <c r="H20396" t="n">
        <v>2.53</v>
      </c>
      <c r="I20396" t="n">
        <v>7</v>
      </c>
      <c r="J20396" t="n">
        <v>9.25</v>
      </c>
      <c r="K20396" t="n">
        <v>-47057000</v>
      </c>
      <c r="L20396" t="n">
        <v>56175000</v>
      </c>
      <c r="M20396" t="n">
        <v>53144000</v>
      </c>
      <c r="N20396" t="n">
        <v>-45781000</v>
      </c>
      <c r="U20396">
        <f>(L20396-K20396)/(2*D20396*0.01)</f>
      </c>
      <c r="V20396">
        <f>(L20396+K20396)/(D20396*0.0001)</f>
      </c>
    </row>
    <row r="20397">
      <c r="A20397" t="n">
        <v>2019</v>
      </c>
      <c r="B20397" t="inlineStr">
        <is>
          <t>01208821</t>
        </is>
      </c>
      <c r="C20397" t="inlineStr">
        <is>
          <t>팡스카이</t>
        </is>
      </c>
      <c r="D20397" t="n">
        <v>363680000</v>
      </c>
      <c r="E20397" t="n">
        <v>285868000</v>
      </c>
      <c r="F20397" t="n">
        <v>271274000</v>
      </c>
      <c r="G20397" t="n">
        <v>10969000</v>
      </c>
      <c r="H20397" t="n">
        <v>2.27</v>
      </c>
      <c r="I20397" t="n">
        <v>3</v>
      </c>
      <c r="J20397" t="n">
        <v>11.44</v>
      </c>
      <c r="K20397" t="n">
        <v>-17129000</v>
      </c>
      <c r="L20397" t="n">
        <v>20489000</v>
      </c>
      <c r="M20397" t="n">
        <v>20118000</v>
      </c>
      <c r="N20397" t="n">
        <v>-17177000</v>
      </c>
      <c r="O20397">
        <f>D20396</f>
      </c>
      <c r="P20397">
        <f>(E20397-F20397+G20397)/O20397*100</f>
      </c>
      <c r="Q20397">
        <f>H20396</f>
      </c>
      <c r="R20397">
        <f>I20396</f>
      </c>
      <c r="S20397">
        <f>H20397-H20396</f>
      </c>
      <c r="T20397">
        <f>I20397-I20396</f>
      </c>
      <c r="U20397">
        <f>(L20397-K20397)/(2*D20397*0.01)</f>
      </c>
      <c r="V20397">
        <f>(L20397+K20397)/(D20397*0.0001)</f>
      </c>
    </row>
    <row r="20398">
      <c r="A20398" t="n">
        <v>2020</v>
      </c>
      <c r="B20398" t="inlineStr">
        <is>
          <t>01208821</t>
        </is>
      </c>
      <c r="C20398" t="inlineStr">
        <is>
          <t>팡스카이</t>
        </is>
      </c>
      <c r="D20398" t="n">
        <v>560450000</v>
      </c>
      <c r="E20398" t="n">
        <v>152879000</v>
      </c>
      <c r="F20398" t="n">
        <v>123184000</v>
      </c>
      <c r="G20398" t="n">
        <v>3517000</v>
      </c>
      <c r="H20398" t="n">
        <v>2.14</v>
      </c>
      <c r="I20398" t="n">
        <v>5</v>
      </c>
      <c r="J20398" t="n">
        <v>10.13</v>
      </c>
      <c r="K20398" t="n">
        <v>-42564835</v>
      </c>
      <c r="L20398" t="n">
        <v>49900050</v>
      </c>
      <c r="M20398" t="n">
        <v>42398160</v>
      </c>
      <c r="N20398" t="n">
        <v>-36605345</v>
      </c>
      <c r="O20398">
        <f>D20397</f>
      </c>
      <c r="P20398">
        <f>(E20398-F20398+G20398)/O20398*100</f>
      </c>
      <c r="Q20398">
        <f>H20397</f>
      </c>
      <c r="R20398">
        <f>I20397</f>
      </c>
      <c r="S20398">
        <f>H20398-H20397</f>
      </c>
      <c r="T20398">
        <f>I20398-I20397</f>
      </c>
      <c r="U20398">
        <f>(L20398-K20398)/(2*D20398*0.01)</f>
      </c>
      <c r="V20398">
        <f>(L20398+K20398)/(D20398*0.0001)</f>
      </c>
    </row>
    <row r="20399">
      <c r="A20399" t="n">
        <v>2021</v>
      </c>
      <c r="B20399" t="inlineStr">
        <is>
          <t>01208821</t>
        </is>
      </c>
      <c r="C20399" t="inlineStr">
        <is>
          <t>팡스카이</t>
        </is>
      </c>
      <c r="D20399" t="n">
        <v>498694000</v>
      </c>
      <c r="E20399" t="n">
        <v>200977000</v>
      </c>
      <c r="F20399" t="n">
        <v>166807000</v>
      </c>
      <c r="G20399" t="n">
        <v>11546000</v>
      </c>
      <c r="H20399" t="n">
        <v>2.64</v>
      </c>
      <c r="I20399" t="n">
        <v>5</v>
      </c>
      <c r="J20399" t="n">
        <v>10.09</v>
      </c>
      <c r="K20399" t="n">
        <v>-34733599</v>
      </c>
      <c r="L20399" t="n">
        <v>40349926</v>
      </c>
      <c r="M20399" t="n">
        <v>33798717</v>
      </c>
      <c r="N20399" t="n">
        <v>-29432546</v>
      </c>
      <c r="O20399">
        <f>D20398</f>
      </c>
      <c r="P20399">
        <f>(E20399-F20399+G20399)/O20399*100</f>
      </c>
      <c r="Q20399">
        <f>H20398</f>
      </c>
      <c r="R20399">
        <f>I20398</f>
      </c>
      <c r="S20399">
        <f>H20399-H20398</f>
      </c>
      <c r="T20399">
        <f>I20399-I20398</f>
      </c>
      <c r="U20399">
        <f>(L20399-K20399)/(2*D20399*0.01)</f>
      </c>
      <c r="V20399">
        <f>(L20399+K20399)/(D20399*0.0001)</f>
      </c>
    </row>
    <row r="20400">
      <c r="A20400" t="n">
        <v>2022</v>
      </c>
      <c r="B20400" t="inlineStr">
        <is>
          <t>01208821</t>
        </is>
      </c>
      <c r="C20400" t="inlineStr">
        <is>
          <t>팡스카이</t>
        </is>
      </c>
      <c r="D20400" t="n">
        <v>423494000</v>
      </c>
      <c r="E20400" t="n">
        <v>124017000</v>
      </c>
      <c r="F20400" t="n">
        <v>150391000</v>
      </c>
      <c r="G20400" t="n">
        <v>12558000</v>
      </c>
      <c r="H20400" t="n">
        <v>5.21</v>
      </c>
      <c r="I20400" t="n">
        <v>6.07</v>
      </c>
      <c r="J20400" t="n">
        <v>9.210000000000001</v>
      </c>
      <c r="K20400" t="n">
        <v>-20924000</v>
      </c>
      <c r="L20400" t="n">
        <v>23650747</v>
      </c>
      <c r="M20400" t="n">
        <v>18969627</v>
      </c>
      <c r="N20400" t="n">
        <v>-16897339</v>
      </c>
      <c r="O20400">
        <f>D20399</f>
      </c>
      <c r="P20400">
        <f>(E20400-F20400+G20400)/O20400*100</f>
      </c>
      <c r="Q20400">
        <f>H20399</f>
      </c>
      <c r="R20400">
        <f>I20399</f>
      </c>
      <c r="S20400">
        <f>H20400-H20399</f>
      </c>
      <c r="T20400">
        <f>I20400-I20399</f>
      </c>
      <c r="U20400">
        <f>(L20400-K20400)/(2*D20400*0.01)</f>
      </c>
      <c r="V20400">
        <f>(L20400+K20400)/(D20400*0.0001)</f>
      </c>
    </row>
    <row r="20401">
      <c r="A20401" t="n">
        <v>2023</v>
      </c>
      <c r="B20401" t="inlineStr">
        <is>
          <t>01208821</t>
        </is>
      </c>
      <c r="C20401" t="inlineStr">
        <is>
          <t>팡스카이</t>
        </is>
      </c>
      <c r="D20401" t="n">
        <v>446411000</v>
      </c>
      <c r="E20401" t="n">
        <v>82850000</v>
      </c>
      <c r="F20401" t="n">
        <v>102194000</v>
      </c>
      <c r="G20401" t="n">
        <v>20747000</v>
      </c>
      <c r="H20401" t="n">
        <v>3.81</v>
      </c>
      <c r="I20401" t="n">
        <v>5</v>
      </c>
      <c r="J20401" t="n">
        <v>8.720000000000001</v>
      </c>
      <c r="K20401" t="n">
        <v>-17689035</v>
      </c>
      <c r="L20401" t="n">
        <v>19515919</v>
      </c>
      <c r="M20401" t="n">
        <v>15067807</v>
      </c>
      <c r="N20401" t="n">
        <v>-13749138</v>
      </c>
      <c r="O20401">
        <f>D20400</f>
      </c>
      <c r="P20401">
        <f>(E20401-F20401+G20401)/O20401*100</f>
      </c>
      <c r="Q20401">
        <f>H20400</f>
      </c>
      <c r="R20401">
        <f>I20400</f>
      </c>
      <c r="S20401">
        <f>H20401-H20400</f>
      </c>
      <c r="T20401">
        <f>I20401-I20400</f>
      </c>
      <c r="U20401">
        <f>(L20401-K20401)/(2*D20401*0.01)</f>
      </c>
      <c r="V20401">
        <f>(L20401+K20401)/(D20401*0.0001)</f>
      </c>
    </row>
    <row r="20402">
      <c r="A20402" t="n">
        <v>2024</v>
      </c>
      <c r="B20402" t="inlineStr">
        <is>
          <t>01208821</t>
        </is>
      </c>
      <c r="C20402" t="inlineStr">
        <is>
          <t>팡스카이</t>
        </is>
      </c>
      <c r="D20402" t="n">
        <v>507785000</v>
      </c>
      <c r="E20402" t="n">
        <v>138967000</v>
      </c>
      <c r="F20402" t="n">
        <v>161245000</v>
      </c>
      <c r="G20402" t="n">
        <v>15490000</v>
      </c>
      <c r="H20402" t="n">
        <v>3.22</v>
      </c>
      <c r="I20402" t="n">
        <v>5.21</v>
      </c>
      <c r="J20402" t="n">
        <v>7.35</v>
      </c>
      <c r="K20402" t="n">
        <v>-11467971</v>
      </c>
      <c r="L20402" t="n">
        <v>11983784</v>
      </c>
      <c r="M20402" t="n">
        <v>11680190</v>
      </c>
      <c r="N20402" t="n">
        <v>-11375432</v>
      </c>
      <c r="O20402">
        <f>D20401</f>
      </c>
      <c r="P20402">
        <f>(E20402-F20402+G20402)/O20402*100</f>
      </c>
      <c r="Q20402">
        <f>H20401</f>
      </c>
      <c r="R20402">
        <f>I20401</f>
      </c>
      <c r="S20402">
        <f>H20402-H20401</f>
      </c>
      <c r="T20402">
        <f>I20402-I20401</f>
      </c>
      <c r="U20402">
        <f>(L20402-K20402)/(2*D20402*0.01)</f>
      </c>
      <c r="V20402">
        <f>(L20402+K20402)/(D20402*0.0001)</f>
      </c>
    </row>
    <row r="20403">
      <c r="A20403" t="n">
        <v>2020</v>
      </c>
      <c r="B20403" t="inlineStr">
        <is>
          <t>01208849</t>
        </is>
      </c>
      <c r="C20403" t="inlineStr">
        <is>
          <t>나인테크</t>
        </is>
      </c>
      <c r="D20403" t="n">
        <v>1834934000</v>
      </c>
      <c r="E20403" t="n">
        <v>502622000</v>
      </c>
      <c r="F20403" t="n">
        <v>109266000</v>
      </c>
      <c r="G20403" t="n">
        <v>20884000</v>
      </c>
      <c r="H20403" t="n">
        <v>2.49</v>
      </c>
      <c r="I20403" t="n">
        <v>5</v>
      </c>
      <c r="K20403" t="n">
        <v>-121463000</v>
      </c>
      <c r="L20403" t="n">
        <v>143130000</v>
      </c>
      <c r="M20403" t="n">
        <v>138162000</v>
      </c>
      <c r="N20403" t="n">
        <v>-119900000</v>
      </c>
      <c r="U20403">
        <f>(L20403-K20403)/(2*D20403*0.01)</f>
      </c>
      <c r="V20403">
        <f>(L20403+K20403)/(D20403*0.0001)</f>
      </c>
    </row>
    <row r="20404">
      <c r="A20404" t="n">
        <v>2021</v>
      </c>
      <c r="B20404" t="inlineStr">
        <is>
          <t>01208849</t>
        </is>
      </c>
      <c r="C20404" t="inlineStr">
        <is>
          <t>나인테크</t>
        </is>
      </c>
      <c r="D20404" t="n">
        <v>1905535000</v>
      </c>
      <c r="E20404" t="n">
        <v>559968000</v>
      </c>
      <c r="F20404" t="n">
        <v>543319000</v>
      </c>
      <c r="G20404" t="n">
        <v>30475000</v>
      </c>
      <c r="H20404" t="n">
        <v>3.02</v>
      </c>
      <c r="I20404" t="n">
        <v>5</v>
      </c>
      <c r="K20404" t="n">
        <v>-112085000</v>
      </c>
      <c r="L20404" t="n">
        <v>131385000</v>
      </c>
      <c r="M20404" t="n">
        <v>127533000</v>
      </c>
      <c r="N20404" t="n">
        <v>-111175000</v>
      </c>
      <c r="O20404">
        <f>D20403</f>
      </c>
      <c r="P20404">
        <f>(E20404-F20404+G20404)/O20404*100</f>
      </c>
      <c r="Q20404">
        <f>H20403</f>
      </c>
      <c r="R20404">
        <f>I20403</f>
      </c>
      <c r="S20404">
        <f>H20404-H20403</f>
      </c>
      <c r="T20404">
        <f>I20404-I20403</f>
      </c>
      <c r="U20404">
        <f>(L20404-K20404)/(2*D20404*0.01)</f>
      </c>
      <c r="V20404">
        <f>(L20404+K20404)/(D20404*0.0001)</f>
      </c>
    </row>
    <row r="20405">
      <c r="A20405" t="n">
        <v>2022</v>
      </c>
      <c r="B20405" t="inlineStr">
        <is>
          <t>01208849</t>
        </is>
      </c>
      <c r="C20405" t="inlineStr">
        <is>
          <t>나인테크</t>
        </is>
      </c>
      <c r="D20405" t="n">
        <v>3055778000</v>
      </c>
      <c r="E20405" t="n">
        <v>677846000</v>
      </c>
      <c r="F20405" t="n">
        <v>221953000</v>
      </c>
      <c r="G20405" t="n">
        <v>36859000</v>
      </c>
      <c r="H20405" t="n">
        <v>5.345</v>
      </c>
      <c r="I20405" t="n">
        <v>5.335</v>
      </c>
      <c r="K20405" t="n">
        <v>-201450000</v>
      </c>
      <c r="L20405" t="n">
        <v>233665000</v>
      </c>
      <c r="M20405" t="n">
        <v>232357000</v>
      </c>
      <c r="N20405" t="n">
        <v>-204021000</v>
      </c>
      <c r="O20405">
        <f>D20404</f>
      </c>
      <c r="P20405">
        <f>(E20405-F20405+G20405)/O20405*100</f>
      </c>
      <c r="Q20405">
        <f>H20404</f>
      </c>
      <c r="R20405">
        <f>I20404</f>
      </c>
      <c r="S20405">
        <f>H20405-H20404</f>
      </c>
      <c r="T20405">
        <f>I20405-I20404</f>
      </c>
      <c r="U20405">
        <f>(L20405-K20405)/(2*D20405*0.01)</f>
      </c>
      <c r="V20405">
        <f>(L20405+K20405)/(D20405*0.0001)</f>
      </c>
    </row>
    <row r="20406">
      <c r="A20406" t="n">
        <v>2023</v>
      </c>
      <c r="B20406" t="inlineStr">
        <is>
          <t>01208849</t>
        </is>
      </c>
      <c r="C20406" t="inlineStr">
        <is>
          <t>나인테크</t>
        </is>
      </c>
      <c r="D20406" t="n">
        <v>3884578000</v>
      </c>
      <c r="E20406" t="n">
        <v>853162000</v>
      </c>
      <c r="F20406" t="n">
        <v>235171000</v>
      </c>
      <c r="G20406" t="n">
        <v>64094000</v>
      </c>
      <c r="H20406" t="n">
        <v>4.59</v>
      </c>
      <c r="I20406" t="n">
        <v>5.85</v>
      </c>
      <c r="K20406" t="n">
        <v>-303472000</v>
      </c>
      <c r="L20406" t="n">
        <v>353185000</v>
      </c>
      <c r="M20406" t="n">
        <v>348274000</v>
      </c>
      <c r="N20406" t="n">
        <v>-305067000</v>
      </c>
      <c r="O20406">
        <f>D20405</f>
      </c>
      <c r="P20406">
        <f>(E20406-F20406+G20406)/O20406*100</f>
      </c>
      <c r="Q20406">
        <f>H20405</f>
      </c>
      <c r="R20406">
        <f>I20405</f>
      </c>
      <c r="S20406">
        <f>H20406-H20405</f>
      </c>
      <c r="T20406">
        <f>I20406-I20405</f>
      </c>
      <c r="U20406">
        <f>(L20406-K20406)/(2*D20406*0.01)</f>
      </c>
      <c r="V20406">
        <f>(L20406+K20406)/(D20406*0.0001)</f>
      </c>
    </row>
    <row r="20407">
      <c r="A20407" t="n">
        <v>2024</v>
      </c>
      <c r="B20407" t="inlineStr">
        <is>
          <t>01208849</t>
        </is>
      </c>
      <c r="C20407" t="inlineStr">
        <is>
          <t>나인테크</t>
        </is>
      </c>
      <c r="D20407" t="n">
        <v>4324760000</v>
      </c>
      <c r="E20407" t="n">
        <v>967688000</v>
      </c>
      <c r="F20407" t="n">
        <v>678398000</v>
      </c>
      <c r="G20407" t="n">
        <v>91036000</v>
      </c>
      <c r="H20407" t="n">
        <v>4.045</v>
      </c>
      <c r="I20407" t="n">
        <v>5.85</v>
      </c>
      <c r="K20407" t="n">
        <v>-361224000</v>
      </c>
      <c r="L20407" t="n">
        <v>419540000</v>
      </c>
      <c r="M20407" t="n">
        <v>411327000</v>
      </c>
      <c r="N20407" t="n">
        <v>-361300000</v>
      </c>
      <c r="O20407">
        <f>D20406</f>
      </c>
      <c r="P20407">
        <f>(E20407-F20407+G20407)/O20407*100</f>
      </c>
      <c r="Q20407">
        <f>H20406</f>
      </c>
      <c r="R20407">
        <f>I20406</f>
      </c>
      <c r="S20407">
        <f>H20407-H20406</f>
      </c>
      <c r="T20407">
        <f>I20407-I20406</f>
      </c>
      <c r="U20407">
        <f>(L20407-K20407)/(2*D20407*0.01)</f>
      </c>
      <c r="V20407">
        <f>(L20407+K20407)/(D20407*0.0001)</f>
      </c>
    </row>
    <row r="20408">
      <c r="A20408" t="n">
        <v>2025</v>
      </c>
      <c r="B20408" t="inlineStr">
        <is>
          <t>01208849</t>
        </is>
      </c>
      <c r="C20408" t="inlineStr">
        <is>
          <t>나인테크</t>
        </is>
      </c>
      <c r="D20408" t="n">
        <v>4315501000</v>
      </c>
      <c r="E20408" t="n">
        <v>883836000</v>
      </c>
      <c r="F20408" t="n">
        <v>742643000</v>
      </c>
      <c r="G20408" t="n">
        <v>94009000</v>
      </c>
      <c r="H20408" t="n">
        <v>4.415</v>
      </c>
      <c r="I20408" t="n">
        <v>5.45</v>
      </c>
      <c r="K20408" t="n">
        <v>-166959000</v>
      </c>
      <c r="L20408" t="n">
        <v>193116000</v>
      </c>
      <c r="M20408" t="n">
        <v>190302000</v>
      </c>
      <c r="N20408" t="n">
        <v>-167710000</v>
      </c>
      <c r="O20408">
        <f>D20407</f>
      </c>
      <c r="P20408">
        <f>(E20408-F20408+G20408)/O20408*100</f>
      </c>
      <c r="Q20408">
        <f>H20407</f>
      </c>
      <c r="R20408">
        <f>I20407</f>
      </c>
      <c r="S20408">
        <f>H20408-H20407</f>
      </c>
      <c r="T20408">
        <f>I20408-I20407</f>
      </c>
      <c r="U20408">
        <f>(L20408-K20408)/(2*D20408*0.01)</f>
      </c>
      <c r="V20408">
        <f>(L20408+K20408)/(D20408*0.0001)</f>
      </c>
    </row>
    <row r="20409">
      <c r="A20409" t="n">
        <v>2017</v>
      </c>
      <c r="B20409" t="inlineStr">
        <is>
          <t>01208885</t>
        </is>
      </c>
      <c r="C20409" t="inlineStr">
        <is>
          <t>경동도시가스</t>
        </is>
      </c>
      <c r="D20409" t="n">
        <v>22116381000</v>
      </c>
      <c r="E20409" t="n">
        <v>1462577000</v>
      </c>
      <c r="F20409" t="n">
        <v>492962000</v>
      </c>
      <c r="G20409" t="n">
        <v>580538000</v>
      </c>
      <c r="H20409" t="n">
        <v>3.6</v>
      </c>
      <c r="I20409" t="n">
        <v>3.52</v>
      </c>
      <c r="J20409" t="n">
        <v>7.81</v>
      </c>
      <c r="K20409" t="n">
        <v>-1620022000</v>
      </c>
      <c r="L20409" t="n">
        <v>1835252000</v>
      </c>
      <c r="M20409" t="n">
        <v>1818055000</v>
      </c>
      <c r="N20409" t="n">
        <v>-1636059000</v>
      </c>
      <c r="U20409">
        <f>(L20409-K20409)/(2*D20409*0.01)</f>
      </c>
      <c r="V20409">
        <f>(L20409+K20409)/(D20409*0.0001)</f>
      </c>
    </row>
    <row r="20410">
      <c r="A20410" t="n">
        <v>2018</v>
      </c>
      <c r="B20410" t="inlineStr">
        <is>
          <t>01208885</t>
        </is>
      </c>
      <c r="C20410" t="inlineStr">
        <is>
          <t>경동도시가스</t>
        </is>
      </c>
      <c r="D20410" t="n">
        <v>25583505000</v>
      </c>
      <c r="E20410" t="n">
        <v>1888399000</v>
      </c>
      <c r="F20410" t="n">
        <v>920125000</v>
      </c>
      <c r="G20410" t="n">
        <v>776986000</v>
      </c>
      <c r="H20410" t="n">
        <v>3.1</v>
      </c>
      <c r="I20410" t="n">
        <v>3.68</v>
      </c>
      <c r="J20410" t="n">
        <v>7.64</v>
      </c>
      <c r="K20410" t="n">
        <v>-1834188000</v>
      </c>
      <c r="L20410" t="n">
        <v>2076047000</v>
      </c>
      <c r="M20410" t="n">
        <v>2042716000</v>
      </c>
      <c r="N20410" t="n">
        <v>-1841244000</v>
      </c>
      <c r="O20410">
        <f>D20409</f>
      </c>
      <c r="P20410">
        <f>(E20410-F20410+G20410)/O20410*100</f>
      </c>
      <c r="Q20410">
        <f>H20409</f>
      </c>
      <c r="R20410">
        <f>I20409</f>
      </c>
      <c r="S20410">
        <f>H20410-H20409</f>
      </c>
      <c r="T20410">
        <f>I20410-I20409</f>
      </c>
      <c r="U20410">
        <f>(L20410-K20410)/(2*D20410*0.01)</f>
      </c>
      <c r="V20410">
        <f>(L20410+K20410)/(D20410*0.0001)</f>
      </c>
    </row>
    <row r="20411">
      <c r="A20411" t="n">
        <v>2019</v>
      </c>
      <c r="B20411" t="inlineStr">
        <is>
          <t>01208885</t>
        </is>
      </c>
      <c r="C20411" t="inlineStr">
        <is>
          <t>경동도시가스</t>
        </is>
      </c>
      <c r="D20411" t="n">
        <v>29228439000</v>
      </c>
      <c r="E20411" t="n">
        <v>2003698000</v>
      </c>
      <c r="F20411" t="n">
        <v>549452000</v>
      </c>
      <c r="G20411" t="n">
        <v>774684000</v>
      </c>
      <c r="H20411" t="n">
        <v>2.2</v>
      </c>
      <c r="I20411" t="n">
        <v>3.68</v>
      </c>
      <c r="J20411" t="n">
        <v>6.45</v>
      </c>
      <c r="K20411" t="n">
        <v>-1781478000</v>
      </c>
      <c r="L20411" t="n">
        <v>1989505000</v>
      </c>
      <c r="M20411" t="n">
        <v>1939728000</v>
      </c>
      <c r="N20411" t="n">
        <v>-1773590000</v>
      </c>
      <c r="O20411">
        <f>D20410</f>
      </c>
      <c r="P20411">
        <f>(E20411-F20411+G20411)/O20411*100</f>
      </c>
      <c r="Q20411">
        <f>H20410</f>
      </c>
      <c r="R20411">
        <f>I20410</f>
      </c>
      <c r="S20411">
        <f>H20411-H20410</f>
      </c>
      <c r="T20411">
        <f>I20411-I20410</f>
      </c>
      <c r="U20411">
        <f>(L20411-K20411)/(2*D20411*0.01)</f>
      </c>
      <c r="V20411">
        <f>(L20411+K20411)/(D20411*0.0001)</f>
      </c>
    </row>
    <row r="20412">
      <c r="A20412" t="n">
        <v>2020</v>
      </c>
      <c r="B20412" t="inlineStr">
        <is>
          <t>01208885</t>
        </is>
      </c>
      <c r="C20412" t="inlineStr">
        <is>
          <t>경동도시가스</t>
        </is>
      </c>
      <c r="D20412" t="n">
        <v>29112087000</v>
      </c>
      <c r="E20412" t="n">
        <v>2070012000</v>
      </c>
      <c r="F20412" t="n">
        <v>1075971000</v>
      </c>
      <c r="G20412" t="n">
        <v>621740000</v>
      </c>
      <c r="H20412" t="n">
        <v>2.43</v>
      </c>
      <c r="I20412" t="n">
        <v>3</v>
      </c>
      <c r="J20412" t="n">
        <v>5.87</v>
      </c>
      <c r="K20412" t="n">
        <v>-1618912000</v>
      </c>
      <c r="L20412" t="n">
        <v>1796055000</v>
      </c>
      <c r="M20412" t="n">
        <v>1767499000</v>
      </c>
      <c r="N20412" t="n">
        <v>-1625395000</v>
      </c>
      <c r="O20412">
        <f>D20411</f>
      </c>
      <c r="P20412">
        <f>(E20412-F20412+G20412)/O20412*100</f>
      </c>
      <c r="Q20412">
        <f>H20411</f>
      </c>
      <c r="R20412">
        <f>I20411</f>
      </c>
      <c r="S20412">
        <f>H20412-H20411</f>
      </c>
      <c r="T20412">
        <f>I20412-I20411</f>
      </c>
      <c r="U20412">
        <f>(L20412-K20412)/(2*D20412*0.01)</f>
      </c>
      <c r="V20412">
        <f>(L20412+K20412)/(D20412*0.0001)</f>
      </c>
    </row>
    <row r="20413">
      <c r="A20413" t="n">
        <v>2021</v>
      </c>
      <c r="B20413" t="inlineStr">
        <is>
          <t>01208885</t>
        </is>
      </c>
      <c r="C20413" t="inlineStr">
        <is>
          <t>경동도시가스</t>
        </is>
      </c>
      <c r="D20413" t="n">
        <v>29865362000</v>
      </c>
      <c r="E20413" t="n">
        <v>1988555000</v>
      </c>
      <c r="F20413" t="n">
        <v>1643229000</v>
      </c>
      <c r="G20413" t="n">
        <v>656025000</v>
      </c>
      <c r="H20413" t="n">
        <v>3.02</v>
      </c>
      <c r="I20413" t="n">
        <v>3</v>
      </c>
      <c r="J20413" t="n">
        <v>5.4</v>
      </c>
      <c r="K20413" t="n">
        <v>1534301000</v>
      </c>
      <c r="L20413" t="n">
        <v>1694026000</v>
      </c>
      <c r="M20413" t="n">
        <v>1677249000</v>
      </c>
      <c r="N20413" t="n">
        <v>-1548907000</v>
      </c>
      <c r="O20413">
        <f>D20412</f>
      </c>
      <c r="P20413">
        <f>(E20413-F20413+G20413)/O20413*100</f>
      </c>
      <c r="Q20413">
        <f>H20412</f>
      </c>
      <c r="R20413">
        <f>I20412</f>
      </c>
      <c r="S20413">
        <f>H20413-H20412</f>
      </c>
      <c r="T20413">
        <f>I20413-I20412</f>
      </c>
      <c r="U20413">
        <f>(L20413-K20413)/(2*D20413*0.01)</f>
      </c>
    </row>
    <row r="20414">
      <c r="A20414" t="n">
        <v>2022</v>
      </c>
      <c r="B20414" t="inlineStr">
        <is>
          <t>01208885</t>
        </is>
      </c>
      <c r="C20414" t="inlineStr">
        <is>
          <t>경동도시가스</t>
        </is>
      </c>
      <c r="D20414" t="n">
        <v>29015981000</v>
      </c>
      <c r="E20414" t="n">
        <v>1928189000</v>
      </c>
      <c r="F20414" t="n">
        <v>1542949000</v>
      </c>
      <c r="G20414" t="n">
        <v>831497000</v>
      </c>
      <c r="H20414" t="n">
        <v>5.5</v>
      </c>
      <c r="I20414" t="n">
        <v>3</v>
      </c>
      <c r="J20414" t="n">
        <v>4.55</v>
      </c>
      <c r="K20414" t="n">
        <v>-1262371000</v>
      </c>
      <c r="L20414" t="n">
        <v>1378954000</v>
      </c>
      <c r="M20414" t="n">
        <v>1399769000</v>
      </c>
      <c r="N20414" t="n">
        <v>-1303784000</v>
      </c>
      <c r="O20414">
        <f>D20413</f>
      </c>
      <c r="P20414">
        <f>(E20414-F20414+G20414)/O20414*100</f>
      </c>
      <c r="Q20414">
        <f>H20413</f>
      </c>
      <c r="R20414">
        <f>I20413</f>
      </c>
      <c r="S20414">
        <f>H20414-H20413</f>
      </c>
      <c r="T20414">
        <f>I20414-I20413</f>
      </c>
      <c r="U20414">
        <f>(L20414-K20414)/(2*D20414*0.01)</f>
      </c>
      <c r="V20414">
        <f>(L20414+K20414)/(D20414*0.0001)</f>
      </c>
    </row>
    <row r="20415">
      <c r="A20415" t="n">
        <v>2023</v>
      </c>
      <c r="B20415" t="inlineStr">
        <is>
          <t>01208885</t>
        </is>
      </c>
      <c r="C20415" t="inlineStr">
        <is>
          <t>경동도시가스</t>
        </is>
      </c>
      <c r="D20415" t="n">
        <v>32634560000</v>
      </c>
      <c r="E20415" t="n">
        <v>1814893000</v>
      </c>
      <c r="F20415" t="n">
        <v>2170910000</v>
      </c>
      <c r="G20415" t="n">
        <v>1447400000</v>
      </c>
      <c r="H20415" t="n">
        <v>4.5</v>
      </c>
      <c r="I20415" t="n">
        <v>3.5</v>
      </c>
      <c r="J20415" t="n">
        <v>4.56</v>
      </c>
      <c r="K20415" t="n">
        <v>-1421979000</v>
      </c>
      <c r="L20415" t="n">
        <v>1557079000</v>
      </c>
      <c r="M20415" t="n">
        <v>1557079000</v>
      </c>
      <c r="N20415" t="n">
        <v>-1448491000</v>
      </c>
      <c r="O20415">
        <f>D20414</f>
      </c>
      <c r="P20415">
        <f>(E20415-F20415+G20415)/O20415*100</f>
      </c>
      <c r="Q20415">
        <f>H20414</f>
      </c>
      <c r="R20415">
        <f>I20414</f>
      </c>
      <c r="S20415">
        <f>H20415-H20414</f>
      </c>
      <c r="T20415">
        <f>I20415-I20414</f>
      </c>
      <c r="U20415">
        <f>(L20415-K20415)/(2*D20415*0.01)</f>
      </c>
      <c r="V20415">
        <f>(L20415+K20415)/(D20415*0.0001)</f>
      </c>
    </row>
    <row r="20416">
      <c r="A20416" t="n">
        <v>2024</v>
      </c>
      <c r="B20416" t="inlineStr">
        <is>
          <t>01208885</t>
        </is>
      </c>
      <c r="C20416" t="inlineStr">
        <is>
          <t>경동도시가스</t>
        </is>
      </c>
      <c r="D20416" t="n">
        <v>34987922000</v>
      </c>
      <c r="E20416" t="n">
        <v>1974661000</v>
      </c>
      <c r="F20416" t="n">
        <v>3837034000</v>
      </c>
      <c r="G20416" t="n">
        <v>1335763000</v>
      </c>
      <c r="H20416" t="n">
        <v>3.9</v>
      </c>
      <c r="I20416" t="n">
        <v>4</v>
      </c>
      <c r="J20416" t="n">
        <v>4.59</v>
      </c>
      <c r="K20416" t="n">
        <v>-1531879000</v>
      </c>
      <c r="L20416" t="n">
        <v>1680362000</v>
      </c>
      <c r="M20416" t="n">
        <v>1661919000</v>
      </c>
      <c r="N20416" t="n">
        <v>-1544665000</v>
      </c>
      <c r="O20416">
        <f>D20415</f>
      </c>
      <c r="P20416">
        <f>(E20416-F20416+G20416)/O20416*100</f>
      </c>
      <c r="Q20416">
        <f>H20415</f>
      </c>
      <c r="R20416">
        <f>I20415</f>
      </c>
      <c r="S20416">
        <f>H20416-H20415</f>
      </c>
      <c r="T20416">
        <f>I20416-I20415</f>
      </c>
      <c r="U20416">
        <f>(L20416-K20416)/(2*D20416*0.01)</f>
      </c>
      <c r="V20416">
        <f>(L20416+K20416)/(D20416*0.0001)</f>
      </c>
    </row>
    <row r="20417">
      <c r="A20417" t="n">
        <v>2025</v>
      </c>
      <c r="B20417" t="inlineStr">
        <is>
          <t>01208885</t>
        </is>
      </c>
      <c r="C20417" t="inlineStr">
        <is>
          <t>경동도시가스</t>
        </is>
      </c>
      <c r="D20417" t="n">
        <v>33274540000</v>
      </c>
      <c r="E20417" t="n">
        <v>2084370000</v>
      </c>
      <c r="F20417" t="n">
        <v>4339513000</v>
      </c>
      <c r="G20417" t="n">
        <v>1244330000</v>
      </c>
      <c r="H20417" t="n">
        <v>4.18</v>
      </c>
      <c r="I20417" t="n">
        <v>4</v>
      </c>
      <c r="J20417" t="n">
        <v>4.38</v>
      </c>
      <c r="K20417" t="n">
        <v>-1392301000</v>
      </c>
      <c r="L20417" t="n">
        <v>1524738000</v>
      </c>
      <c r="M20417" t="n">
        <v>1512271000</v>
      </c>
      <c r="N20417" t="n">
        <v>-1407548000</v>
      </c>
      <c r="O20417">
        <f>D20416</f>
      </c>
      <c r="P20417">
        <f>(E20417-F20417+G20417)/O20417*100</f>
      </c>
      <c r="Q20417">
        <f>H20416</f>
      </c>
      <c r="R20417">
        <f>I20416</f>
      </c>
      <c r="S20417">
        <f>H20417-H20416</f>
      </c>
      <c r="T20417">
        <f>I20417-I20416</f>
      </c>
      <c r="U20417">
        <f>(L20417-K20417)/(2*D20417*0.01)</f>
      </c>
      <c r="V20417">
        <f>(L20417+K20417)/(D20417*0.0001)</f>
      </c>
    </row>
    <row r="20418">
      <c r="A20418" t="n">
        <v>2021</v>
      </c>
      <c r="B20418" t="inlineStr">
        <is>
          <t>01210066</t>
        </is>
      </c>
      <c r="C20418" t="inlineStr">
        <is>
          <t>리파인</t>
        </is>
      </c>
      <c r="D20418" t="n">
        <v>5401366000</v>
      </c>
      <c r="E20418" t="n">
        <v>614034000</v>
      </c>
      <c r="F20418" t="n">
        <v>280561000</v>
      </c>
      <c r="G20418" t="n">
        <v>61811000</v>
      </c>
      <c r="H20418" t="n">
        <v>3.04</v>
      </c>
      <c r="I20418" t="n">
        <v>4</v>
      </c>
      <c r="J20418" t="n">
        <v>10.73</v>
      </c>
      <c r="K20418" t="n">
        <v>-312057000</v>
      </c>
      <c r="L20418" t="n">
        <v>370292000</v>
      </c>
      <c r="M20418" t="n">
        <v>363123000</v>
      </c>
      <c r="N20418" t="n">
        <v>-312299000</v>
      </c>
      <c r="U20418">
        <f>(L20418-K20418)/(2*D20418*0.01)</f>
      </c>
      <c r="V20418">
        <f>(L20418+K20418)/(D20418*0.0001)</f>
      </c>
    </row>
    <row r="20419">
      <c r="A20419" t="n">
        <v>2022</v>
      </c>
      <c r="B20419" t="inlineStr">
        <is>
          <t>01210066</t>
        </is>
      </c>
      <c r="C20419" t="inlineStr">
        <is>
          <t>리파인</t>
        </is>
      </c>
      <c r="D20419" t="n">
        <v>5590148000</v>
      </c>
      <c r="E20419" t="n">
        <v>1006438000</v>
      </c>
      <c r="F20419" t="n">
        <v>567357000</v>
      </c>
      <c r="G20419" t="n">
        <v>94718000</v>
      </c>
      <c r="H20419" t="n">
        <v>5.36</v>
      </c>
      <c r="I20419" t="n">
        <v>4</v>
      </c>
      <c r="J20419" t="n">
        <v>9.31</v>
      </c>
      <c r="K20419" t="n">
        <v>-261569000</v>
      </c>
      <c r="L20419" t="n">
        <v>304908000</v>
      </c>
      <c r="M20419" t="n">
        <v>306362000</v>
      </c>
      <c r="N20419" t="n">
        <v>-267303000</v>
      </c>
      <c r="O20419">
        <f>D20418</f>
      </c>
      <c r="P20419">
        <f>(E20419-F20419+G20419)/O20419*100</f>
      </c>
      <c r="Q20419">
        <f>H20418</f>
      </c>
      <c r="R20419">
        <f>I20418</f>
      </c>
      <c r="S20419">
        <f>H20419-H20418</f>
      </c>
      <c r="T20419">
        <f>I20419-I20418</f>
      </c>
      <c r="U20419">
        <f>(L20419-K20419)/(2*D20419*0.01)</f>
      </c>
      <c r="V20419">
        <f>(L20419+K20419)/(D20419*0.0001)</f>
      </c>
    </row>
    <row r="20420">
      <c r="A20420" t="n">
        <v>2023</v>
      </c>
      <c r="B20420" t="inlineStr">
        <is>
          <t>01210066</t>
        </is>
      </c>
      <c r="C20420" t="inlineStr">
        <is>
          <t>리파인</t>
        </is>
      </c>
      <c r="D20420" t="n">
        <v>7069753000</v>
      </c>
      <c r="E20420" t="n">
        <v>926710000</v>
      </c>
      <c r="F20420" t="n">
        <v>782367000</v>
      </c>
      <c r="G20420" t="n">
        <v>161767000</v>
      </c>
      <c r="H20420" t="n">
        <v>4.59</v>
      </c>
      <c r="I20420" t="n">
        <v>4</v>
      </c>
      <c r="J20420" t="n">
        <v>9.4</v>
      </c>
      <c r="K20420" t="n">
        <v>-359173000</v>
      </c>
      <c r="L20420" t="n">
        <v>419262000</v>
      </c>
      <c r="M20420" t="n">
        <v>417965000</v>
      </c>
      <c r="N20420" t="n">
        <v>-364488000</v>
      </c>
      <c r="O20420">
        <f>D20419</f>
      </c>
      <c r="P20420">
        <f>(E20420-F20420+G20420)/O20420*100</f>
      </c>
      <c r="Q20420">
        <f>H20419</f>
      </c>
      <c r="R20420">
        <f>I20419</f>
      </c>
      <c r="S20420">
        <f>H20420-H20419</f>
      </c>
      <c r="T20420">
        <f>I20420-I20419</f>
      </c>
      <c r="U20420">
        <f>(L20420-K20420)/(2*D20420*0.01)</f>
      </c>
      <c r="V20420">
        <f>(L20420+K20420)/(D20420*0.0001)</f>
      </c>
    </row>
    <row r="20421">
      <c r="A20421" t="n">
        <v>2024</v>
      </c>
      <c r="B20421" t="inlineStr">
        <is>
          <t>01210066</t>
        </is>
      </c>
      <c r="C20421" t="inlineStr">
        <is>
          <t>리파인</t>
        </is>
      </c>
      <c r="D20421" t="n">
        <v>8583111000</v>
      </c>
      <c r="E20421" t="n">
        <v>1206850000</v>
      </c>
      <c r="F20421" t="n">
        <v>219718000</v>
      </c>
      <c r="G20421" t="n">
        <v>202545000</v>
      </c>
      <c r="H20421" t="n">
        <v>4.04</v>
      </c>
      <c r="I20421" t="n">
        <v>4</v>
      </c>
      <c r="J20421" t="n">
        <v>9.27</v>
      </c>
      <c r="K20421" t="n">
        <v>-453526000</v>
      </c>
      <c r="L20421" t="n">
        <v>529066000</v>
      </c>
      <c r="M20421" t="n">
        <v>524478000</v>
      </c>
      <c r="N20421" t="n">
        <v>-457998000</v>
      </c>
      <c r="O20421">
        <f>D20420</f>
      </c>
      <c r="P20421">
        <f>(E20421-F20421+G20421)/O20421*100</f>
      </c>
      <c r="Q20421">
        <f>H20420</f>
      </c>
      <c r="R20421">
        <f>I20420</f>
      </c>
      <c r="S20421">
        <f>H20421-H20420</f>
      </c>
      <c r="T20421">
        <f>I20421-I20420</f>
      </c>
      <c r="U20421">
        <f>(L20421-K20421)/(2*D20421*0.01)</f>
      </c>
      <c r="V20421">
        <f>(L20421+K20421)/(D20421*0.0001)</f>
      </c>
    </row>
    <row r="20422">
      <c r="A20422" t="n">
        <v>2025</v>
      </c>
      <c r="B20422" t="inlineStr">
        <is>
          <t>01210066</t>
        </is>
      </c>
      <c r="C20422" t="inlineStr">
        <is>
          <t>리파인</t>
        </is>
      </c>
      <c r="D20422" t="n">
        <v>5533181000</v>
      </c>
      <c r="E20422" t="n">
        <v>1390925000</v>
      </c>
      <c r="F20422" t="n">
        <v>3900769000</v>
      </c>
      <c r="G20422" t="n">
        <v>224989000</v>
      </c>
      <c r="H20422" t="n">
        <v>4.43</v>
      </c>
      <c r="I20422" t="n">
        <v>4</v>
      </c>
      <c r="J20422" t="n">
        <v>8.869999999999999</v>
      </c>
      <c r="K20422" t="n">
        <v>-429000000</v>
      </c>
      <c r="L20422" t="n">
        <v>498600000</v>
      </c>
      <c r="M20422" t="n">
        <v>496287000</v>
      </c>
      <c r="N20422" t="n">
        <v>-434683000</v>
      </c>
      <c r="O20422">
        <f>D20421</f>
      </c>
      <c r="P20422">
        <f>(E20422-F20422+G20422)/O20422*100</f>
      </c>
      <c r="Q20422">
        <f>H20421</f>
      </c>
      <c r="R20422">
        <f>I20421</f>
      </c>
      <c r="S20422">
        <f>H20422-H20421</f>
      </c>
      <c r="T20422">
        <f>I20422-I20421</f>
      </c>
      <c r="U20422">
        <f>(L20422-K20422)/(2*D20422*0.01)</f>
      </c>
      <c r="V20422">
        <f>(L20422+K20422)/(D20422*0.0001)</f>
      </c>
    </row>
    <row r="20423">
      <c r="A20423" t="n">
        <v>2025</v>
      </c>
      <c r="B20423" t="inlineStr">
        <is>
          <t>01211889</t>
        </is>
      </c>
      <c r="C20423" t="inlineStr">
        <is>
          <t>이지스</t>
        </is>
      </c>
      <c r="D20423" t="n">
        <v>607224000</v>
      </c>
      <c r="E20423" t="n">
        <v>101703000</v>
      </c>
      <c r="G20423" t="n">
        <v>17961000</v>
      </c>
      <c r="H20423" t="n">
        <v>3.79</v>
      </c>
      <c r="I20423" t="n">
        <v>2</v>
      </c>
      <c r="J20423" t="n">
        <v>4.88</v>
      </c>
      <c r="K20423" t="n">
        <v>-27534000</v>
      </c>
      <c r="L20423" t="n">
        <v>29672000</v>
      </c>
      <c r="M20423" t="n">
        <v>29935000</v>
      </c>
      <c r="N20423" t="n">
        <v>-28274000</v>
      </c>
      <c r="U20423">
        <f>(L20423-K20423)/(2*D20423*0.01)</f>
      </c>
      <c r="V20423">
        <f>(L20423+K20423)/(D20423*0.0001)</f>
      </c>
    </row>
    <row r="20424">
      <c r="A20424" t="n">
        <v>2021</v>
      </c>
      <c r="B20424" t="inlineStr">
        <is>
          <t>01212921</t>
        </is>
      </c>
      <c r="C20424" t="inlineStr">
        <is>
          <t>비바리퍼블리카</t>
        </is>
      </c>
      <c r="D20424" t="n">
        <v>1741273000</v>
      </c>
      <c r="E20424" t="n">
        <v>929579000</v>
      </c>
      <c r="F20424" t="n">
        <v>241358000</v>
      </c>
      <c r="G20424" t="n">
        <v>26344000</v>
      </c>
      <c r="H20424" t="n">
        <v>2.8</v>
      </c>
      <c r="I20424" t="n">
        <v>3</v>
      </c>
      <c r="J20424" t="n">
        <v>10.6</v>
      </c>
      <c r="K20424" t="n">
        <v>-200228000</v>
      </c>
      <c r="L20424" t="n">
        <v>200228000</v>
      </c>
      <c r="M20424" t="n">
        <v>197850000</v>
      </c>
      <c r="N20424" t="n">
        <v>-170478000</v>
      </c>
      <c r="U20424">
        <f>(L20424-K20424)/(2*D20424*0.01)</f>
      </c>
    </row>
    <row r="20425">
      <c r="A20425" t="n">
        <v>2022</v>
      </c>
      <c r="B20425" t="inlineStr">
        <is>
          <t>01212921</t>
        </is>
      </c>
      <c r="C20425" t="inlineStr">
        <is>
          <t>비바리퍼블리카</t>
        </is>
      </c>
      <c r="D20425" t="n">
        <v>3197022000</v>
      </c>
      <c r="F20425" t="n">
        <v>1379410000</v>
      </c>
      <c r="O20425">
        <f>D20424</f>
      </c>
    </row>
    <row r="20426">
      <c r="A20426" t="n">
        <v>2023</v>
      </c>
      <c r="B20426" t="inlineStr">
        <is>
          <t>01212921</t>
        </is>
      </c>
      <c r="C20426" t="inlineStr">
        <is>
          <t>비바리퍼블리카</t>
        </is>
      </c>
      <c r="D20426" t="n">
        <v>31443106000</v>
      </c>
      <c r="E20426" t="n">
        <v>10449709000</v>
      </c>
      <c r="F20426" t="n">
        <v>3705946000</v>
      </c>
      <c r="G20426" t="n">
        <v>1072540000</v>
      </c>
      <c r="H20426" t="n">
        <v>5.005</v>
      </c>
      <c r="I20426" t="n">
        <v>3.87</v>
      </c>
      <c r="J20426" t="n">
        <v>7.1</v>
      </c>
      <c r="K20426" t="n">
        <v>-1566635000</v>
      </c>
      <c r="L20426" t="n">
        <v>1771592000</v>
      </c>
      <c r="M20426" t="n">
        <v>1758776000</v>
      </c>
      <c r="N20426" t="n">
        <v>-1584070000</v>
      </c>
      <c r="O20426">
        <f>D20425</f>
      </c>
      <c r="P20426">
        <f>(E20426-F20426+G20426)/O20426*100</f>
      </c>
      <c r="U20426">
        <f>(L20426-K20426)/(2*D20426*0.01)</f>
      </c>
      <c r="V20426">
        <f>(L20426+K20426)/(D20426*0.0001)</f>
      </c>
    </row>
    <row r="20427">
      <c r="A20427" t="n">
        <v>2024</v>
      </c>
      <c r="B20427" t="inlineStr">
        <is>
          <t>01212921</t>
        </is>
      </c>
      <c r="C20427" t="inlineStr">
        <is>
          <t>비바리퍼블리카</t>
        </is>
      </c>
      <c r="D20427" t="n">
        <v>41355164000</v>
      </c>
      <c r="E20427" t="n">
        <v>12092963000</v>
      </c>
      <c r="F20427" t="n">
        <v>8395127000</v>
      </c>
      <c r="G20427" t="n">
        <v>1274331000</v>
      </c>
      <c r="H20427" t="n">
        <v>4.145</v>
      </c>
      <c r="I20427" t="n">
        <v>4</v>
      </c>
      <c r="J20427" t="n">
        <v>7</v>
      </c>
      <c r="K20427" t="n">
        <v>-7786479000</v>
      </c>
      <c r="L20427" t="n">
        <v>8530630000</v>
      </c>
      <c r="M20427" t="n">
        <v>8511915000</v>
      </c>
      <c r="N20427" t="n">
        <v>-7799938000</v>
      </c>
      <c r="O20427">
        <f>D20426</f>
      </c>
      <c r="P20427">
        <f>(E20427-F20427+G20427)/O20427*100</f>
      </c>
      <c r="Q20427">
        <f>H20426</f>
      </c>
      <c r="R20427">
        <f>I20426</f>
      </c>
      <c r="S20427">
        <f>H20427-H20426</f>
      </c>
      <c r="T20427">
        <f>I20427-I20426</f>
      </c>
      <c r="U20427">
        <f>(L20427-K20427)/(2*D20427*0.01)</f>
      </c>
      <c r="V20427">
        <f>(L20427+K20427)/(D20427*0.0001)</f>
      </c>
    </row>
    <row r="20428">
      <c r="A20428" t="n">
        <v>2018</v>
      </c>
      <c r="B20428" t="inlineStr">
        <is>
          <t>01214248</t>
        </is>
      </c>
      <c r="C20428" t="inlineStr">
        <is>
          <t>뉴트리</t>
        </is>
      </c>
      <c r="D20428" t="n">
        <v>793547000</v>
      </c>
      <c r="E20428" t="n">
        <v>292417000</v>
      </c>
      <c r="F20428" t="n">
        <v>31105000</v>
      </c>
      <c r="G20428" t="n">
        <v>17091000</v>
      </c>
      <c r="H20428" t="n">
        <v>2.685</v>
      </c>
      <c r="I20428" t="n">
        <v>5.5</v>
      </c>
      <c r="J20428" t="n">
        <v>9.83</v>
      </c>
      <c r="K20428" t="n">
        <v>-75952000</v>
      </c>
      <c r="L20428" t="n">
        <v>89510000</v>
      </c>
      <c r="M20428" t="n">
        <v>91229000</v>
      </c>
      <c r="N20428" t="n">
        <v>-78611000</v>
      </c>
      <c r="U20428">
        <f>(L20428-K20428)/(2*D20428*0.01)</f>
      </c>
      <c r="V20428">
        <f>(L20428+K20428)/(D20428*0.0001)</f>
      </c>
    </row>
    <row r="20429">
      <c r="A20429" t="n">
        <v>2019</v>
      </c>
      <c r="B20429" t="inlineStr">
        <is>
          <t>01214248</t>
        </is>
      </c>
      <c r="C20429" t="inlineStr">
        <is>
          <t>뉴트리</t>
        </is>
      </c>
      <c r="D20429" t="n">
        <v>1204290000</v>
      </c>
      <c r="E20429" t="n">
        <v>546699000</v>
      </c>
      <c r="F20429" t="n">
        <v>314846000</v>
      </c>
      <c r="G20429" t="n">
        <v>132725000</v>
      </c>
      <c r="H20429" t="n">
        <v>2.56</v>
      </c>
      <c r="I20429" t="n">
        <v>5.11</v>
      </c>
      <c r="J20429" t="n">
        <v>9.31</v>
      </c>
      <c r="K20429" t="n">
        <v>-109067000</v>
      </c>
      <c r="L20429" t="n">
        <v>131504000</v>
      </c>
      <c r="M20429" t="n">
        <v>125386000</v>
      </c>
      <c r="N20429" t="n">
        <v>-106698000</v>
      </c>
      <c r="O20429">
        <f>D20428</f>
      </c>
      <c r="P20429">
        <f>(E20429-F20429+G20429)/O20429*100</f>
      </c>
      <c r="Q20429">
        <f>H20428</f>
      </c>
      <c r="R20429">
        <f>I20428</f>
      </c>
      <c r="S20429">
        <f>H20429-H20428</f>
      </c>
      <c r="T20429">
        <f>I20429-I20428</f>
      </c>
      <c r="U20429">
        <f>(L20429-K20429)/(2*D20429*0.01)</f>
      </c>
      <c r="V20429">
        <f>(L20429+K20429)/(D20429*0.0001)</f>
      </c>
    </row>
    <row r="20430">
      <c r="A20430" t="n">
        <v>2020</v>
      </c>
      <c r="B20430" t="inlineStr">
        <is>
          <t>01214248</t>
        </is>
      </c>
      <c r="C20430" t="inlineStr">
        <is>
          <t>뉴트리</t>
        </is>
      </c>
      <c r="D20430" t="n">
        <v>1758675000</v>
      </c>
      <c r="E20430" t="n">
        <v>727696000</v>
      </c>
      <c r="F20430" t="n">
        <v>214487000</v>
      </c>
      <c r="G20430" t="n">
        <v>32930000</v>
      </c>
      <c r="H20430" t="n">
        <v>2.755</v>
      </c>
      <c r="I20430" t="n">
        <v>5.185</v>
      </c>
      <c r="J20430" t="n">
        <v>9.664999999999999</v>
      </c>
      <c r="K20430" t="n">
        <v>-141259000</v>
      </c>
      <c r="L20430" t="n">
        <v>168612000</v>
      </c>
      <c r="M20430" t="n">
        <v>161139000</v>
      </c>
      <c r="N20430" t="n">
        <v>-138459000</v>
      </c>
      <c r="O20430">
        <f>D20429</f>
      </c>
      <c r="P20430">
        <f>(E20430-F20430+G20430)/O20430*100</f>
      </c>
      <c r="Q20430">
        <f>H20429</f>
      </c>
      <c r="R20430">
        <f>I20429</f>
      </c>
      <c r="S20430">
        <f>H20430-H20429</f>
      </c>
      <c r="T20430">
        <f>I20430-I20429</f>
      </c>
      <c r="U20430">
        <f>(L20430-K20430)/(2*D20430*0.01)</f>
      </c>
      <c r="V20430">
        <f>(L20430+K20430)/(D20430*0.0001)</f>
      </c>
    </row>
    <row r="20431">
      <c r="A20431" t="n">
        <v>2021</v>
      </c>
      <c r="B20431" t="inlineStr">
        <is>
          <t>01214248</t>
        </is>
      </c>
      <c r="C20431" t="inlineStr">
        <is>
          <t>뉴트리</t>
        </is>
      </c>
      <c r="D20431" t="n">
        <v>2590992000</v>
      </c>
      <c r="E20431" t="n">
        <v>818414000</v>
      </c>
      <c r="F20431" t="n">
        <v>202040000</v>
      </c>
      <c r="G20431" t="n">
        <v>48798000</v>
      </c>
      <c r="H20431" t="n">
        <v>3.225</v>
      </c>
      <c r="I20431" t="n">
        <v>5.325</v>
      </c>
      <c r="J20431" t="n">
        <v>8.395</v>
      </c>
      <c r="K20431" t="n">
        <v>-169928000</v>
      </c>
      <c r="L20431" t="n">
        <v>201561000</v>
      </c>
      <c r="M20431" t="n">
        <v>193729000</v>
      </c>
      <c r="N20431" t="n">
        <v>-167204000</v>
      </c>
      <c r="O20431">
        <f>D20430</f>
      </c>
      <c r="P20431">
        <f>(E20431-F20431+G20431)/O20431*100</f>
      </c>
      <c r="Q20431">
        <f>H20430</f>
      </c>
      <c r="R20431">
        <f>I20430</f>
      </c>
      <c r="S20431">
        <f>H20431-H20430</f>
      </c>
      <c r="T20431">
        <f>I20431-I20430</f>
      </c>
      <c r="U20431">
        <f>(L20431-K20431)/(2*D20431*0.01)</f>
      </c>
      <c r="V20431">
        <f>(L20431+K20431)/(D20431*0.0001)</f>
      </c>
    </row>
    <row r="20432">
      <c r="A20432" t="n">
        <v>2022</v>
      </c>
      <c r="B20432" t="inlineStr">
        <is>
          <t>01214248</t>
        </is>
      </c>
      <c r="C20432" t="inlineStr">
        <is>
          <t>뉴트리</t>
        </is>
      </c>
      <c r="D20432" t="n">
        <v>2869362000</v>
      </c>
      <c r="E20432" t="n">
        <v>940335000</v>
      </c>
      <c r="F20432" t="n">
        <v>477572000</v>
      </c>
      <c r="G20432" t="n">
        <v>144559000</v>
      </c>
      <c r="H20432" t="n">
        <v>5.535</v>
      </c>
      <c r="I20432" t="n">
        <v>5.325</v>
      </c>
      <c r="J20432" t="n">
        <v>6.555</v>
      </c>
      <c r="K20432" t="n">
        <v>-134089000</v>
      </c>
      <c r="L20432" t="n">
        <v>154566000</v>
      </c>
      <c r="M20432" t="n">
        <v>152227000</v>
      </c>
      <c r="N20432" t="n">
        <v>-134671000</v>
      </c>
      <c r="O20432">
        <f>D20431</f>
      </c>
      <c r="P20432">
        <f>(E20432-F20432+G20432)/O20432*100</f>
      </c>
      <c r="Q20432">
        <f>H20431</f>
      </c>
      <c r="R20432">
        <f>I20431</f>
      </c>
      <c r="S20432">
        <f>H20432-H20431</f>
      </c>
      <c r="T20432">
        <f>I20432-I20431</f>
      </c>
      <c r="U20432">
        <f>(L20432-K20432)/(2*D20432*0.01)</f>
      </c>
      <c r="V20432">
        <f>(L20432+K20432)/(D20432*0.0001)</f>
      </c>
    </row>
    <row r="20433">
      <c r="A20433" t="n">
        <v>2023</v>
      </c>
      <c r="B20433" t="inlineStr">
        <is>
          <t>01214248</t>
        </is>
      </c>
      <c r="C20433" t="inlineStr">
        <is>
          <t>뉴트리</t>
        </is>
      </c>
      <c r="D20433" t="n">
        <v>3178431000</v>
      </c>
      <c r="E20433" t="n">
        <v>823400000</v>
      </c>
      <c r="F20433" t="n">
        <v>504462000</v>
      </c>
      <c r="G20433" t="n">
        <v>142137000</v>
      </c>
      <c r="H20433" t="n">
        <v>4.695</v>
      </c>
      <c r="I20433" t="n">
        <v>5.325</v>
      </c>
      <c r="J20433" t="n">
        <v>6.435</v>
      </c>
      <c r="K20433" t="n">
        <v>-154723000</v>
      </c>
      <c r="L20433" t="n">
        <v>179137000</v>
      </c>
      <c r="M20433" t="n">
        <v>174808000</v>
      </c>
      <c r="N20433" t="n">
        <v>-154159000</v>
      </c>
      <c r="O20433">
        <f>D20432</f>
      </c>
      <c r="P20433">
        <f>(E20433-F20433+G20433)/O20433*100</f>
      </c>
      <c r="Q20433">
        <f>H20432</f>
      </c>
      <c r="R20433">
        <f>I20432</f>
      </c>
      <c r="S20433">
        <f>H20433-H20432</f>
      </c>
      <c r="T20433">
        <f>I20433-I20432</f>
      </c>
      <c r="U20433">
        <f>(L20433-K20433)/(2*D20433*0.01)</f>
      </c>
      <c r="V20433">
        <f>(L20433+K20433)/(D20433*0.0001)</f>
      </c>
    </row>
    <row r="20434">
      <c r="A20434" t="n">
        <v>2024</v>
      </c>
      <c r="B20434" t="inlineStr">
        <is>
          <t>01214248</t>
        </is>
      </c>
      <c r="C20434" t="inlineStr">
        <is>
          <t>뉴트리</t>
        </is>
      </c>
      <c r="D20434" t="n">
        <v>3802029000</v>
      </c>
      <c r="E20434" t="n">
        <v>773566000</v>
      </c>
      <c r="F20434" t="n">
        <v>283001000</v>
      </c>
      <c r="G20434" t="n">
        <v>144786000</v>
      </c>
      <c r="H20434" t="n">
        <v>4.14</v>
      </c>
      <c r="I20434" t="n">
        <v>4.825</v>
      </c>
      <c r="J20434" t="n">
        <v>6.14</v>
      </c>
      <c r="K20434" t="n">
        <v>-171434000</v>
      </c>
      <c r="L20434" t="n">
        <v>196325000</v>
      </c>
      <c r="M20434" t="n">
        <v>192982000</v>
      </c>
      <c r="N20434" t="n">
        <v>-171894000</v>
      </c>
      <c r="O20434">
        <f>D20433</f>
      </c>
      <c r="P20434">
        <f>(E20434-F20434+G20434)/O20434*100</f>
      </c>
      <c r="Q20434">
        <f>H20433</f>
      </c>
      <c r="R20434">
        <f>I20433</f>
      </c>
      <c r="S20434">
        <f>H20434-H20433</f>
      </c>
      <c r="T20434">
        <f>I20434-I20433</f>
      </c>
      <c r="U20434">
        <f>(L20434-K20434)/(2*D20434*0.01)</f>
      </c>
      <c r="V20434">
        <f>(L20434+K20434)/(D20434*0.0001)</f>
      </c>
    </row>
    <row r="20435">
      <c r="A20435" t="n">
        <v>2025</v>
      </c>
      <c r="B20435" t="inlineStr">
        <is>
          <t>01214248</t>
        </is>
      </c>
      <c r="C20435" t="inlineStr">
        <is>
          <t>뉴트리</t>
        </is>
      </c>
      <c r="D20435" t="n">
        <v>3440916000</v>
      </c>
      <c r="E20435" t="n">
        <v>762233000</v>
      </c>
      <c r="F20435" t="n">
        <v>857712000</v>
      </c>
      <c r="G20435" t="n">
        <v>146060000</v>
      </c>
      <c r="H20435" t="n">
        <v>4.505</v>
      </c>
      <c r="I20435" t="n">
        <v>4.66</v>
      </c>
      <c r="J20435" t="n">
        <v>5.995</v>
      </c>
      <c r="K20435" t="n">
        <v>-179955000</v>
      </c>
      <c r="L20435" t="n">
        <v>207492000</v>
      </c>
      <c r="M20435" t="n">
        <v>204709000</v>
      </c>
      <c r="N20435" t="n">
        <v>-181024000</v>
      </c>
      <c r="O20435">
        <f>D20434</f>
      </c>
      <c r="P20435">
        <f>(E20435-F20435+G20435)/O20435*100</f>
      </c>
      <c r="Q20435">
        <f>H20434</f>
      </c>
      <c r="R20435">
        <f>I20434</f>
      </c>
      <c r="S20435">
        <f>H20435-H20434</f>
      </c>
      <c r="T20435">
        <f>I20435-I20434</f>
      </c>
      <c r="U20435">
        <f>(L20435-K20435)/(2*D20435*0.01)</f>
      </c>
      <c r="V20435">
        <f>(L20435+K20435)/(D20435*0.0001)</f>
      </c>
    </row>
    <row r="20436">
      <c r="A20436" t="n">
        <v>2021</v>
      </c>
      <c r="B20436" t="inlineStr">
        <is>
          <t>01215618</t>
        </is>
      </c>
      <c r="C20436" t="inlineStr">
        <is>
          <t>와이엠텍</t>
        </is>
      </c>
      <c r="D20436" t="n">
        <v>2077217814</v>
      </c>
      <c r="E20436" t="n">
        <v>317738808</v>
      </c>
      <c r="F20436" t="n">
        <v>59237997</v>
      </c>
      <c r="G20436" t="n">
        <v>46952004</v>
      </c>
      <c r="H20436" t="n">
        <v>3.26</v>
      </c>
      <c r="I20436" t="n">
        <v>2.94</v>
      </c>
      <c r="J20436" t="n">
        <v>8.5</v>
      </c>
      <c r="K20436" t="n">
        <v>-101766894</v>
      </c>
      <c r="L20436" t="n">
        <v>124643797</v>
      </c>
      <c r="M20436" t="n">
        <v>120407844</v>
      </c>
      <c r="N20436" t="n">
        <v>-105937511</v>
      </c>
      <c r="U20436">
        <f>(L20436-K20436)/(2*D20436*0.01)</f>
      </c>
      <c r="V20436">
        <f>(L20436+K20436)/(D20436*0.0001)</f>
      </c>
    </row>
    <row r="20437">
      <c r="A20437" t="n">
        <v>2022</v>
      </c>
      <c r="B20437" t="inlineStr">
        <is>
          <t>01215618</t>
        </is>
      </c>
      <c r="C20437" t="inlineStr">
        <is>
          <t>와이엠텍</t>
        </is>
      </c>
      <c r="D20437" t="n">
        <v>2527769899</v>
      </c>
      <c r="E20437" t="n">
        <v>402800616</v>
      </c>
      <c r="F20437" t="n">
        <v>26840468</v>
      </c>
      <c r="G20437" t="n">
        <v>65251116</v>
      </c>
      <c r="H20437" t="n">
        <v>5.72</v>
      </c>
      <c r="I20437" t="n">
        <v>5</v>
      </c>
      <c r="J20437" t="n">
        <v>7.4</v>
      </c>
      <c r="K20437" t="n">
        <v>-139035750</v>
      </c>
      <c r="L20437" t="n">
        <v>156721334</v>
      </c>
      <c r="M20437" t="n">
        <v>164175244</v>
      </c>
      <c r="N20437" t="n">
        <v>-146611754</v>
      </c>
      <c r="O20437">
        <f>D20436</f>
      </c>
      <c r="P20437">
        <f>(E20437-F20437+G20437)/O20437*100</f>
      </c>
      <c r="Q20437">
        <f>H20436</f>
      </c>
      <c r="R20437">
        <f>I20436</f>
      </c>
      <c r="S20437">
        <f>H20437-H20436</f>
      </c>
      <c r="T20437">
        <f>I20437-I20436</f>
      </c>
      <c r="U20437">
        <f>(L20437-K20437)/(2*D20437*0.01)</f>
      </c>
      <c r="V20437">
        <f>(L20437+K20437)/(D20437*0.0001)</f>
      </c>
    </row>
    <row r="20438">
      <c r="A20438" t="n">
        <v>2023</v>
      </c>
      <c r="B20438" t="inlineStr">
        <is>
          <t>01215618</t>
        </is>
      </c>
      <c r="C20438" t="inlineStr">
        <is>
          <t>와이엠텍</t>
        </is>
      </c>
      <c r="D20438" t="n">
        <v>2642077788</v>
      </c>
      <c r="E20438" t="n">
        <v>757899924</v>
      </c>
      <c r="F20438" t="n">
        <v>231976699</v>
      </c>
      <c r="G20438" t="n">
        <v>114259068</v>
      </c>
      <c r="H20438" t="n">
        <v>4.91</v>
      </c>
      <c r="I20438" t="n">
        <v>5.25</v>
      </c>
      <c r="J20438" t="n">
        <v>7.8</v>
      </c>
      <c r="K20438" t="n">
        <v>-134594567</v>
      </c>
      <c r="L20438" t="n">
        <v>155322129</v>
      </c>
      <c r="M20438" t="n">
        <v>161059509</v>
      </c>
      <c r="N20438" t="n">
        <v>-144671920</v>
      </c>
      <c r="O20438">
        <f>D20437</f>
      </c>
      <c r="P20438">
        <f>(E20438-F20438+G20438)/O20438*100</f>
      </c>
      <c r="Q20438">
        <f>H20437</f>
      </c>
      <c r="R20438">
        <f>I20437</f>
      </c>
      <c r="S20438">
        <f>H20438-H20437</f>
      </c>
      <c r="T20438">
        <f>I20438-I20437</f>
      </c>
      <c r="U20438">
        <f>(L20438-K20438)/(2*D20438*0.01)</f>
      </c>
      <c r="V20438">
        <f>(L20438+K20438)/(D20438*0.0001)</f>
      </c>
    </row>
    <row r="20439">
      <c r="A20439" t="n">
        <v>2024</v>
      </c>
      <c r="B20439" t="inlineStr">
        <is>
          <t>01215618</t>
        </is>
      </c>
      <c r="C20439" t="inlineStr">
        <is>
          <t>와이엠텍</t>
        </is>
      </c>
      <c r="D20439" t="n">
        <v>2928222278</v>
      </c>
      <c r="E20439" t="n">
        <v>439676076</v>
      </c>
      <c r="F20439" t="n">
        <v>325720317</v>
      </c>
      <c r="G20439" t="n">
        <v>91009056</v>
      </c>
      <c r="H20439" t="n">
        <v>4.32</v>
      </c>
      <c r="I20439" t="n">
        <v>4.85</v>
      </c>
      <c r="J20439" t="n">
        <v>7.6</v>
      </c>
      <c r="K20439" t="n">
        <v>-137840267</v>
      </c>
      <c r="L20439" t="n">
        <v>158164429</v>
      </c>
      <c r="M20439" t="n">
        <v>161196254</v>
      </c>
      <c r="N20439" t="n">
        <v>-143542917</v>
      </c>
      <c r="O20439">
        <f>D20438</f>
      </c>
      <c r="P20439">
        <f>(E20439-F20439+G20439)/O20439*100</f>
      </c>
      <c r="Q20439">
        <f>H20438</f>
      </c>
      <c r="R20439">
        <f>I20438</f>
      </c>
      <c r="S20439">
        <f>H20439-H20438</f>
      </c>
      <c r="T20439">
        <f>I20439-I20438</f>
      </c>
      <c r="U20439">
        <f>(L20439-K20439)/(2*D20439*0.01)</f>
      </c>
      <c r="V20439">
        <f>(L20439+K20439)/(D20439*0.0001)</f>
      </c>
    </row>
    <row r="20440">
      <c r="A20440" t="n">
        <v>2025</v>
      </c>
      <c r="B20440" t="inlineStr">
        <is>
          <t>01215618</t>
        </is>
      </c>
      <c r="C20440" t="inlineStr">
        <is>
          <t>와이엠텍</t>
        </is>
      </c>
      <c r="D20440" t="n">
        <v>2777463180</v>
      </c>
      <c r="E20440" t="n">
        <v>412305672</v>
      </c>
      <c r="F20440" t="n">
        <v>386241378</v>
      </c>
      <c r="G20440" t="n">
        <v>88349592</v>
      </c>
      <c r="H20440" t="n">
        <v>4.73</v>
      </c>
      <c r="I20440" t="n">
        <v>4.29</v>
      </c>
      <c r="J20440" t="n">
        <v>7.11</v>
      </c>
      <c r="K20440" t="n">
        <v>-136009577</v>
      </c>
      <c r="L20440" t="n">
        <v>155504000</v>
      </c>
      <c r="M20440" t="n">
        <v>158440316</v>
      </c>
      <c r="N20440" t="n">
        <v>-139104000</v>
      </c>
      <c r="O20440">
        <f>D20439</f>
      </c>
      <c r="P20440">
        <f>(E20440-F20440+G20440)/O20440*100</f>
      </c>
      <c r="Q20440">
        <f>H20439</f>
      </c>
      <c r="R20440">
        <f>I20439</f>
      </c>
      <c r="S20440">
        <f>H20440-H20439</f>
      </c>
      <c r="T20440">
        <f>I20440-I20439</f>
      </c>
      <c r="U20440">
        <f>(L20440-K20440)/(2*D20440*0.01)</f>
      </c>
      <c r="V20440">
        <f>(L20440+K20440)/(D20440*0.0001)</f>
      </c>
    </row>
    <row r="20441">
      <c r="A20441" t="n">
        <v>2021</v>
      </c>
      <c r="B20441" t="inlineStr">
        <is>
          <t>01217014</t>
        </is>
      </c>
      <c r="C20441" t="inlineStr">
        <is>
          <t>트윔</t>
        </is>
      </c>
      <c r="D20441" t="n">
        <v>2374415799</v>
      </c>
      <c r="E20441" t="n">
        <v>567743888</v>
      </c>
      <c r="F20441" t="n">
        <v>124012858</v>
      </c>
      <c r="G20441" t="n">
        <v>28945490</v>
      </c>
      <c r="H20441" t="n">
        <v>3.08</v>
      </c>
      <c r="I20441" t="n">
        <v>4</v>
      </c>
      <c r="K20441" t="n">
        <v>-156349515</v>
      </c>
      <c r="L20441" t="n">
        <v>188839777</v>
      </c>
      <c r="M20441" t="n">
        <v>185232160</v>
      </c>
      <c r="N20441" t="n">
        <v>-156525803</v>
      </c>
      <c r="U20441">
        <f>(L20441-K20441)/(2*D20441*0.01)</f>
      </c>
      <c r="V20441">
        <f>(L20441+K20441)/(D20441*0.0001)</f>
      </c>
    </row>
    <row r="20442">
      <c r="A20442" t="n">
        <v>2022</v>
      </c>
      <c r="B20442" t="inlineStr">
        <is>
          <t>01217014</t>
        </is>
      </c>
      <c r="C20442" t="inlineStr">
        <is>
          <t>트윔</t>
        </is>
      </c>
      <c r="D20442" t="n">
        <v>2676282737</v>
      </c>
      <c r="E20442" t="n">
        <v>675648912</v>
      </c>
      <c r="F20442" t="n">
        <v>321981007</v>
      </c>
      <c r="G20442" t="n">
        <v>44507397</v>
      </c>
      <c r="H20442" t="n">
        <v>5.37</v>
      </c>
      <c r="I20442" t="n">
        <v>4</v>
      </c>
      <c r="K20442" t="n">
        <v>-123820013</v>
      </c>
      <c r="L20442" t="n">
        <v>146532486</v>
      </c>
      <c r="M20442" t="n">
        <v>147257648</v>
      </c>
      <c r="N20442" t="n">
        <v>-126530027</v>
      </c>
      <c r="O20442">
        <f>D20441</f>
      </c>
      <c r="P20442">
        <f>(E20442-F20442+G20442)/O20442*100</f>
      </c>
      <c r="Q20442">
        <f>H20441</f>
      </c>
      <c r="R20442">
        <f>I20441</f>
      </c>
      <c r="S20442">
        <f>H20442-H20441</f>
      </c>
      <c r="T20442">
        <f>I20442-I20441</f>
      </c>
      <c r="U20442">
        <f>(L20442-K20442)/(2*D20442*0.01)</f>
      </c>
      <c r="V20442">
        <f>(L20442+K20442)/(D20442*0.0001)</f>
      </c>
    </row>
    <row r="20443">
      <c r="A20443" t="n">
        <v>2023</v>
      </c>
      <c r="B20443" t="inlineStr">
        <is>
          <t>01217014</t>
        </is>
      </c>
      <c r="C20443" t="inlineStr">
        <is>
          <t>트윔</t>
        </is>
      </c>
      <c r="D20443" t="n">
        <v>2246768575</v>
      </c>
      <c r="E20443" t="n">
        <v>655464851</v>
      </c>
      <c r="F20443" t="n">
        <v>670325223</v>
      </c>
      <c r="G20443" t="n">
        <v>71083392</v>
      </c>
      <c r="H20443" t="n">
        <v>4.64</v>
      </c>
      <c r="I20443" t="n">
        <v>4</v>
      </c>
      <c r="K20443" t="n">
        <v>-161092353</v>
      </c>
      <c r="L20443" t="n">
        <v>161092353</v>
      </c>
      <c r="M20443" t="n">
        <v>160669211</v>
      </c>
      <c r="N20443" t="n">
        <v>-138185941</v>
      </c>
      <c r="O20443">
        <f>D20442</f>
      </c>
      <c r="P20443">
        <f>(E20443-F20443+G20443)/O20443*100</f>
      </c>
      <c r="Q20443">
        <f>H20442</f>
      </c>
      <c r="R20443">
        <f>I20442</f>
      </c>
      <c r="S20443">
        <f>H20443-H20442</f>
      </c>
      <c r="T20443">
        <f>I20443-I20442</f>
      </c>
      <c r="U20443">
        <f>(L20443-K20443)/(2*D20443*0.01)</f>
      </c>
    </row>
    <row r="20444">
      <c r="A20444" t="n">
        <v>2024</v>
      </c>
      <c r="B20444" t="inlineStr">
        <is>
          <t>01217014</t>
        </is>
      </c>
      <c r="C20444" t="inlineStr">
        <is>
          <t>트윔</t>
        </is>
      </c>
      <c r="D20444" t="n">
        <v>2322902500</v>
      </c>
      <c r="E20444" t="n">
        <v>566711875</v>
      </c>
      <c r="F20444" t="n">
        <v>651746150</v>
      </c>
      <c r="G20444" t="n">
        <v>70377586</v>
      </c>
      <c r="H20444" t="n">
        <v>4.1</v>
      </c>
      <c r="I20444" t="n">
        <v>4</v>
      </c>
      <c r="J20444" t="n">
        <v>10.18</v>
      </c>
      <c r="K20444" t="n">
        <v>-159910727</v>
      </c>
      <c r="L20444" t="n">
        <v>188684318</v>
      </c>
      <c r="M20444" t="n">
        <v>187143222</v>
      </c>
      <c r="N20444" t="n">
        <v>-161559288</v>
      </c>
      <c r="O20444">
        <f>D20443</f>
      </c>
      <c r="P20444">
        <f>(E20444-F20444+G20444)/O20444*100</f>
      </c>
      <c r="Q20444">
        <f>H20443</f>
      </c>
      <c r="R20444">
        <f>I20443</f>
      </c>
      <c r="S20444">
        <f>H20444-H20443</f>
      </c>
      <c r="T20444">
        <f>I20444-I20443</f>
      </c>
      <c r="U20444">
        <f>(L20444-K20444)/(2*D20444*0.01)</f>
      </c>
      <c r="V20444">
        <f>(L20444+K20444)/(D20444*0.0001)</f>
      </c>
    </row>
    <row r="20445">
      <c r="A20445" t="n">
        <v>2025</v>
      </c>
      <c r="B20445" t="inlineStr">
        <is>
          <t>01217014</t>
        </is>
      </c>
      <c r="C20445" t="inlineStr">
        <is>
          <t>트윔</t>
        </is>
      </c>
      <c r="D20445" t="n">
        <v>2808155704</v>
      </c>
      <c r="E20445" t="n">
        <v>544398871</v>
      </c>
      <c r="F20445" t="n">
        <v>407095777</v>
      </c>
      <c r="G20445" t="n">
        <v>71699377</v>
      </c>
      <c r="H20445" t="n">
        <v>4.5</v>
      </c>
      <c r="I20445" t="n">
        <v>4</v>
      </c>
      <c r="J20445" t="n">
        <v>9.800000000000001</v>
      </c>
      <c r="K20445" t="n">
        <v>-159461433</v>
      </c>
      <c r="L20445" t="n">
        <v>186789789</v>
      </c>
      <c r="M20445" t="n">
        <v>186047930</v>
      </c>
      <c r="N20445" t="n">
        <v>-161668639</v>
      </c>
      <c r="O20445">
        <f>D20444</f>
      </c>
      <c r="P20445">
        <f>(E20445-F20445+G20445)/O20445*100</f>
      </c>
      <c r="Q20445">
        <f>H20444</f>
      </c>
      <c r="R20445">
        <f>I20444</f>
      </c>
      <c r="S20445">
        <f>H20445-H20444</f>
      </c>
      <c r="T20445">
        <f>I20445-I20444</f>
      </c>
      <c r="U20445">
        <f>(L20445-K20445)/(2*D20445*0.01)</f>
      </c>
      <c r="V20445">
        <f>(L20445+K20445)/(D20445*0.0001)</f>
      </c>
    </row>
    <row r="20446">
      <c r="A20446" t="n">
        <v>2020</v>
      </c>
      <c r="B20446" t="inlineStr">
        <is>
          <t>01217829</t>
        </is>
      </c>
      <c r="C20446" t="inlineStr">
        <is>
          <t>엔에프씨</t>
        </is>
      </c>
      <c r="D20446" t="n">
        <v>1345480000</v>
      </c>
      <c r="E20446" t="n">
        <v>169377000</v>
      </c>
      <c r="G20446" t="n">
        <v>22717000</v>
      </c>
      <c r="H20446" t="n">
        <v>1.86</v>
      </c>
      <c r="I20446" t="n">
        <v>5</v>
      </c>
    </row>
    <row r="20447">
      <c r="A20447" t="n">
        <v>2021</v>
      </c>
      <c r="B20447" t="inlineStr">
        <is>
          <t>01217829</t>
        </is>
      </c>
      <c r="C20447" t="inlineStr">
        <is>
          <t>엔에프씨</t>
        </is>
      </c>
      <c r="D20447" t="n">
        <v>1557161000</v>
      </c>
      <c r="E20447" t="n">
        <v>164968000</v>
      </c>
      <c r="G20447" t="n">
        <v>23946000</v>
      </c>
      <c r="H20447" t="n">
        <v>2.51</v>
      </c>
      <c r="I20447" t="n">
        <v>5</v>
      </c>
      <c r="K20447" t="n">
        <v>-63233000</v>
      </c>
      <c r="L20447" t="n">
        <v>67185000</v>
      </c>
      <c r="M20447" t="n">
        <v>65026000</v>
      </c>
      <c r="N20447" t="n">
        <v>-62446000</v>
      </c>
      <c r="O20447">
        <f>D20446</f>
      </c>
      <c r="Q20447">
        <f>H20446</f>
      </c>
      <c r="R20447">
        <f>I20446</f>
      </c>
      <c r="S20447">
        <f>H20447-H20446</f>
      </c>
      <c r="T20447">
        <f>I20447-I20446</f>
      </c>
      <c r="U20447">
        <f>(L20447-K20447)/(2*D20447*0.01)</f>
      </c>
      <c r="V20447">
        <f>(L20447+K20447)/(D20447*0.0001)</f>
      </c>
    </row>
    <row r="20448">
      <c r="A20448" t="n">
        <v>2021</v>
      </c>
      <c r="B20448" t="inlineStr">
        <is>
          <t>01217865</t>
        </is>
      </c>
      <c r="C20448" t="inlineStr">
        <is>
          <t>프롬바이오</t>
        </is>
      </c>
      <c r="D20448" t="n">
        <v>1645090000</v>
      </c>
      <c r="E20448" t="n">
        <v>605424000</v>
      </c>
      <c r="F20448" t="n">
        <v>255712000</v>
      </c>
      <c r="G20448" t="n">
        <v>28336000</v>
      </c>
      <c r="H20448" t="n">
        <v>3.62</v>
      </c>
      <c r="I20448" t="n">
        <v>7</v>
      </c>
      <c r="K20448" t="n">
        <v>-112965000</v>
      </c>
      <c r="L20448" t="n">
        <v>136861000</v>
      </c>
      <c r="M20448" t="n">
        <v>130963000</v>
      </c>
      <c r="N20448" t="n">
        <v>-110718000</v>
      </c>
      <c r="U20448">
        <f>(L20448-K20448)/(2*D20448*0.01)</f>
      </c>
      <c r="V20448">
        <f>(L20448+K20448)/(D20448*0.0001)</f>
      </c>
    </row>
    <row r="20449">
      <c r="A20449" t="n">
        <v>2022</v>
      </c>
      <c r="B20449" t="inlineStr">
        <is>
          <t>01217865</t>
        </is>
      </c>
      <c r="C20449" t="inlineStr">
        <is>
          <t>프롬바이오</t>
        </is>
      </c>
      <c r="D20449" t="n">
        <v>1714273000</v>
      </c>
      <c r="E20449" t="n">
        <v>756384000</v>
      </c>
      <c r="F20449" t="n">
        <v>281293000</v>
      </c>
      <c r="G20449" t="n">
        <v>36014000</v>
      </c>
      <c r="H20449" t="n">
        <v>5.94</v>
      </c>
      <c r="I20449" t="n">
        <v>7</v>
      </c>
      <c r="K20449" t="n">
        <v>-97383000</v>
      </c>
      <c r="L20449" t="n">
        <v>115883000</v>
      </c>
      <c r="M20449" t="n">
        <v>113664000</v>
      </c>
      <c r="N20449" t="n">
        <v>-97435000</v>
      </c>
      <c r="O20449">
        <f>D20448</f>
      </c>
      <c r="P20449">
        <f>(E20449-F20449+G20449)/O20449*100</f>
      </c>
      <c r="Q20449">
        <f>H20448</f>
      </c>
      <c r="R20449">
        <f>I20448</f>
      </c>
      <c r="S20449">
        <f>H20449-H20448</f>
      </c>
      <c r="T20449">
        <f>I20449-I20448</f>
      </c>
      <c r="U20449">
        <f>(L20449-K20449)/(2*D20449*0.01)</f>
      </c>
      <c r="V20449">
        <f>(L20449+K20449)/(D20449*0.0001)</f>
      </c>
    </row>
    <row r="20450">
      <c r="A20450" t="n">
        <v>2023</v>
      </c>
      <c r="B20450" t="inlineStr">
        <is>
          <t>01217865</t>
        </is>
      </c>
      <c r="C20450" t="inlineStr">
        <is>
          <t>프롬바이오</t>
        </is>
      </c>
      <c r="D20450" t="n">
        <v>2152820000</v>
      </c>
      <c r="E20450" t="n">
        <v>706028000</v>
      </c>
      <c r="F20450" t="n">
        <v>543063000</v>
      </c>
      <c r="G20450" t="n">
        <v>58792000</v>
      </c>
      <c r="J20450" t="n">
        <v>11.33</v>
      </c>
      <c r="O20450">
        <f>D20449</f>
      </c>
      <c r="P20450">
        <f>(E20450-F20450+G20450)/O20450*100</f>
      </c>
    </row>
    <row r="20451">
      <c r="A20451" t="n">
        <v>2024</v>
      </c>
      <c r="B20451" t="inlineStr">
        <is>
          <t>01217865</t>
        </is>
      </c>
      <c r="C20451" t="inlineStr">
        <is>
          <t>프롬바이오</t>
        </is>
      </c>
      <c r="D20451" t="n">
        <v>1999294000</v>
      </c>
      <c r="E20451" t="n">
        <v>910600000</v>
      </c>
      <c r="F20451" t="n">
        <v>871963000</v>
      </c>
      <c r="G20451" t="n">
        <v>77666000</v>
      </c>
      <c r="J20451" t="n">
        <v>11.07</v>
      </c>
      <c r="O20451">
        <f>D20450</f>
      </c>
      <c r="P20451">
        <f>(E20451-F20451+G20451)/O20451*100</f>
      </c>
    </row>
    <row r="20452">
      <c r="A20452" t="n">
        <v>2025</v>
      </c>
      <c r="B20452" t="inlineStr">
        <is>
          <t>01217865</t>
        </is>
      </c>
      <c r="C20452" t="inlineStr">
        <is>
          <t>프롬바이오</t>
        </is>
      </c>
      <c r="D20452" t="n">
        <v>2052268000</v>
      </c>
      <c r="E20452" t="n">
        <v>914233000</v>
      </c>
      <c r="F20452" t="n">
        <v>632197000</v>
      </c>
      <c r="G20452" t="n">
        <v>73358000</v>
      </c>
      <c r="J20452" t="n">
        <v>10.74</v>
      </c>
      <c r="O20452">
        <f>D20451</f>
      </c>
      <c r="P20452">
        <f>(E20452-F20452+G20452)/O20452*100</f>
      </c>
    </row>
    <row r="20453">
      <c r="A20453" t="n">
        <v>2019</v>
      </c>
      <c r="B20453" t="inlineStr">
        <is>
          <t>01219155</t>
        </is>
      </c>
      <c r="C20453" t="inlineStr">
        <is>
          <t>네오크레마</t>
        </is>
      </c>
      <c r="D20453" t="n">
        <v>1321018148</v>
      </c>
      <c r="E20453" t="n">
        <v>206295051</v>
      </c>
      <c r="F20453" t="n">
        <v>52927119</v>
      </c>
      <c r="G20453" t="n">
        <v>11443864</v>
      </c>
      <c r="H20453" t="n">
        <v>2.27</v>
      </c>
      <c r="I20453" t="n">
        <v>4.5</v>
      </c>
      <c r="K20453" t="n">
        <v>-98068823</v>
      </c>
      <c r="L20453" t="n">
        <v>118624554</v>
      </c>
      <c r="M20453" t="n">
        <v>114259669</v>
      </c>
      <c r="N20453" t="n">
        <v>-96736116</v>
      </c>
      <c r="U20453">
        <f>(L20453-K20453)/(2*D20453*0.01)</f>
      </c>
      <c r="V20453">
        <f>(L20453+K20453)/(D20453*0.0001)</f>
      </c>
    </row>
    <row r="20454">
      <c r="A20454" t="n">
        <v>2020</v>
      </c>
      <c r="B20454" t="inlineStr">
        <is>
          <t>01219155</t>
        </is>
      </c>
      <c r="C20454" t="inlineStr">
        <is>
          <t>네오크레마</t>
        </is>
      </c>
      <c r="D20454" t="n">
        <v>1499534552</v>
      </c>
      <c r="E20454" t="n">
        <v>329584445</v>
      </c>
      <c r="F20454" t="n">
        <v>58803000</v>
      </c>
      <c r="G20454" t="n">
        <v>19055805</v>
      </c>
      <c r="H20454" t="n">
        <v>2.495</v>
      </c>
      <c r="I20454" t="n">
        <v>4.5</v>
      </c>
      <c r="J20454" t="n">
        <v>11.08</v>
      </c>
      <c r="K20454" t="n">
        <v>-99555989</v>
      </c>
      <c r="L20454" t="n">
        <v>117935999</v>
      </c>
      <c r="M20454" t="n">
        <v>113956127</v>
      </c>
      <c r="N20454" t="n">
        <v>-98376771</v>
      </c>
      <c r="O20454">
        <f>D20453</f>
      </c>
      <c r="P20454">
        <f>(E20454-F20454+G20454)/O20454*100</f>
      </c>
      <c r="Q20454">
        <f>H20453</f>
      </c>
      <c r="R20454">
        <f>I20453</f>
      </c>
      <c r="S20454">
        <f>H20454-H20453</f>
      </c>
      <c r="T20454">
        <f>I20454-I20453</f>
      </c>
      <c r="U20454">
        <f>(L20454-K20454)/(2*D20454*0.01)</f>
      </c>
      <c r="V20454">
        <f>(L20454+K20454)/(D20454*0.0001)</f>
      </c>
    </row>
    <row r="20455">
      <c r="A20455" t="n">
        <v>2021</v>
      </c>
      <c r="B20455" t="inlineStr">
        <is>
          <t>01219155</t>
        </is>
      </c>
      <c r="C20455" t="inlineStr">
        <is>
          <t>네오크레마</t>
        </is>
      </c>
      <c r="D20455" t="n">
        <v>1461342866</v>
      </c>
      <c r="E20455" t="n">
        <v>354505942</v>
      </c>
      <c r="F20455" t="n">
        <v>412580000</v>
      </c>
      <c r="G20455" t="n">
        <v>24498071</v>
      </c>
      <c r="H20455" t="n">
        <v>2.985</v>
      </c>
      <c r="I20455" t="n">
        <v>4.5</v>
      </c>
      <c r="J20455" t="n">
        <v>10.87</v>
      </c>
      <c r="K20455" t="n">
        <v>-89225547</v>
      </c>
      <c r="L20455" t="n">
        <v>105748176</v>
      </c>
      <c r="M20455" t="n">
        <v>102741144</v>
      </c>
      <c r="N20455" t="n">
        <v>-88591586</v>
      </c>
      <c r="O20455">
        <f>D20454</f>
      </c>
      <c r="P20455">
        <f>(E20455-F20455+G20455)/O20455*100</f>
      </c>
      <c r="Q20455">
        <f>H20454</f>
      </c>
      <c r="R20455">
        <f>I20454</f>
      </c>
      <c r="S20455">
        <f>H20455-H20454</f>
      </c>
      <c r="T20455">
        <f>I20455-I20454</f>
      </c>
      <c r="U20455">
        <f>(L20455-K20455)/(2*D20455*0.01)</f>
      </c>
      <c r="V20455">
        <f>(L20455+K20455)/(D20455*0.0001)</f>
      </c>
    </row>
    <row r="20456">
      <c r="A20456" t="n">
        <v>2022</v>
      </c>
      <c r="B20456" t="inlineStr">
        <is>
          <t>01219155</t>
        </is>
      </c>
      <c r="C20456" t="inlineStr">
        <is>
          <t>네오크레마</t>
        </is>
      </c>
      <c r="D20456" t="n">
        <v>941775581</v>
      </c>
      <c r="E20456" t="n">
        <v>303917354</v>
      </c>
      <c r="F20456" t="n">
        <v>497508000</v>
      </c>
      <c r="G20456" t="n">
        <v>24796010</v>
      </c>
      <c r="O20456">
        <f>D20455</f>
      </c>
      <c r="P20456">
        <f>(E20456-F20456+G20456)/O20456*100</f>
      </c>
    </row>
    <row r="20457">
      <c r="A20457" t="n">
        <v>2023</v>
      </c>
      <c r="B20457" t="inlineStr">
        <is>
          <t>01219155</t>
        </is>
      </c>
      <c r="C20457" t="inlineStr">
        <is>
          <t>네오크레마</t>
        </is>
      </c>
      <c r="D20457" t="n">
        <v>1197665767</v>
      </c>
      <c r="E20457" t="n">
        <v>282843811</v>
      </c>
      <c r="F20457" t="n">
        <v>325422370</v>
      </c>
      <c r="G20457" t="n">
        <v>43770829</v>
      </c>
      <c r="H20457" t="n">
        <v>4.61</v>
      </c>
      <c r="I20457" t="n">
        <v>5.54</v>
      </c>
      <c r="J20457" t="n">
        <v>9.43</v>
      </c>
      <c r="K20457" t="n">
        <v>-93298408</v>
      </c>
      <c r="L20457" t="n">
        <v>108681520</v>
      </c>
      <c r="M20457" t="n">
        <v>107235347</v>
      </c>
      <c r="N20457" t="n">
        <v>-93835764</v>
      </c>
      <c r="O20457">
        <f>D20456</f>
      </c>
      <c r="P20457">
        <f>(E20457-F20457+G20457)/O20457*100</f>
      </c>
      <c r="U20457">
        <f>(L20457-K20457)/(2*D20457*0.01)</f>
      </c>
      <c r="V20457">
        <f>(L20457+K20457)/(D20457*0.0001)</f>
      </c>
    </row>
    <row r="20458">
      <c r="A20458" t="n">
        <v>2024</v>
      </c>
      <c r="B20458" t="inlineStr">
        <is>
          <t>01219155</t>
        </is>
      </c>
      <c r="C20458" t="inlineStr">
        <is>
          <t>네오크레마</t>
        </is>
      </c>
      <c r="D20458" t="n">
        <v>5190553100</v>
      </c>
      <c r="E20458" t="n">
        <v>408355989</v>
      </c>
      <c r="F20458" t="n">
        <v>507785140</v>
      </c>
      <c r="G20458" t="n">
        <v>77857030</v>
      </c>
      <c r="H20458" t="n">
        <v>4.03</v>
      </c>
      <c r="I20458" t="n">
        <v>4.3</v>
      </c>
      <c r="J20458" t="n">
        <v>9.404999999999999</v>
      </c>
      <c r="K20458" t="n">
        <v>-379479554</v>
      </c>
      <c r="L20458" t="n">
        <v>442680501</v>
      </c>
      <c r="M20458" t="n">
        <v>450948882</v>
      </c>
      <c r="N20458" t="n">
        <v>-382743328</v>
      </c>
      <c r="O20458">
        <f>D20457</f>
      </c>
      <c r="P20458">
        <f>(E20458-F20458+G20458)/O20458*100</f>
      </c>
      <c r="Q20458">
        <f>H20457</f>
      </c>
      <c r="R20458">
        <f>I20457</f>
      </c>
      <c r="S20458">
        <f>H20458-H20457</f>
      </c>
      <c r="T20458">
        <f>I20458-I20457</f>
      </c>
      <c r="U20458">
        <f>(L20458-K20458)/(2*D20458*0.01)</f>
      </c>
      <c r="V20458">
        <f>(L20458+K20458)/(D20458*0.0001)</f>
      </c>
    </row>
    <row r="20459">
      <c r="A20459" t="n">
        <v>2025</v>
      </c>
      <c r="B20459" t="inlineStr">
        <is>
          <t>01219155</t>
        </is>
      </c>
      <c r="C20459" t="inlineStr">
        <is>
          <t>네오크레마</t>
        </is>
      </c>
      <c r="D20459" t="n">
        <v>5820412050</v>
      </c>
      <c r="E20459" t="n">
        <v>1152175032</v>
      </c>
      <c r="F20459" t="n">
        <v>666768943</v>
      </c>
      <c r="G20459" t="n">
        <v>179391837</v>
      </c>
      <c r="H20459" t="n">
        <v>4.43</v>
      </c>
      <c r="I20459" t="n">
        <v>4.5</v>
      </c>
      <c r="J20459" t="n">
        <v>9.300000000000001</v>
      </c>
      <c r="K20459" t="n">
        <v>-406731753</v>
      </c>
      <c r="L20459" t="n">
        <v>473164426</v>
      </c>
      <c r="M20459" t="n">
        <v>469145435</v>
      </c>
      <c r="N20459" t="n">
        <v>-410933093</v>
      </c>
      <c r="O20459">
        <f>D20458</f>
      </c>
      <c r="P20459">
        <f>(E20459-F20459+G20459)/O20459*100</f>
      </c>
      <c r="Q20459">
        <f>H20458</f>
      </c>
      <c r="R20459">
        <f>I20458</f>
      </c>
      <c r="S20459">
        <f>H20459-H20458</f>
      </c>
      <c r="T20459">
        <f>I20459-I20458</f>
      </c>
      <c r="U20459">
        <f>(L20459-K20459)/(2*D20459*0.01)</f>
      </c>
      <c r="V20459">
        <f>(L20459+K20459)/(D20459*0.0001)</f>
      </c>
    </row>
    <row r="20460">
      <c r="A20460" t="n">
        <v>2024</v>
      </c>
      <c r="B20460" t="inlineStr">
        <is>
          <t>01221752</t>
        </is>
      </c>
      <c r="C20460" t="inlineStr">
        <is>
          <t>지에프씨생명과학</t>
        </is>
      </c>
      <c r="D20460" t="n">
        <v>407874000</v>
      </c>
      <c r="E20460" t="n">
        <v>101834000</v>
      </c>
      <c r="F20460" t="n">
        <v>129425000</v>
      </c>
      <c r="G20460" t="n">
        <v>26857000</v>
      </c>
      <c r="H20460" t="n">
        <v>3.49</v>
      </c>
      <c r="I20460" t="n">
        <v>4</v>
      </c>
      <c r="J20460" t="n">
        <v>4.13</v>
      </c>
      <c r="K20460" t="n">
        <v>-14647000</v>
      </c>
      <c r="L20460" t="n">
        <v>15683000</v>
      </c>
      <c r="M20460" t="n">
        <v>15473000</v>
      </c>
      <c r="N20460" t="n">
        <v>-14730000</v>
      </c>
      <c r="U20460">
        <f>(L20460-K20460)/(2*D20460*0.01)</f>
      </c>
      <c r="V20460">
        <f>(L20460+K20460)/(D20460*0.0001)</f>
      </c>
    </row>
    <row r="20461">
      <c r="A20461" t="n">
        <v>2023</v>
      </c>
      <c r="B20461" t="inlineStr">
        <is>
          <t>01226270</t>
        </is>
      </c>
      <c r="C20461" t="inlineStr">
        <is>
          <t>스톰테크</t>
        </is>
      </c>
      <c r="D20461" t="n">
        <v>74717941</v>
      </c>
      <c r="E20461" t="n">
        <v>66649257</v>
      </c>
      <c r="F20461" t="n">
        <v>0</v>
      </c>
      <c r="G20461" t="n">
        <v>4904238</v>
      </c>
      <c r="H20461" t="n">
        <v>3.88</v>
      </c>
      <c r="I20461" t="n">
        <v>4</v>
      </c>
      <c r="K20461" t="n">
        <v>-192855</v>
      </c>
      <c r="L20461" t="n">
        <v>196513</v>
      </c>
      <c r="M20461" t="n">
        <v>194837</v>
      </c>
      <c r="N20461" t="n">
        <v>-194834</v>
      </c>
      <c r="U20461">
        <f>(L20461-K20461)/(2*D20461*0.01)</f>
      </c>
      <c r="V20461">
        <f>(L20461+K20461)/(D20461*0.0001)</f>
      </c>
    </row>
    <row r="20462">
      <c r="A20462" t="n">
        <v>2024</v>
      </c>
      <c r="B20462" t="inlineStr">
        <is>
          <t>01226270</t>
        </is>
      </c>
      <c r="C20462" t="inlineStr">
        <is>
          <t>스톰테크</t>
        </is>
      </c>
      <c r="D20462" t="n">
        <v>113301590</v>
      </c>
      <c r="E20462" t="n">
        <v>81110469</v>
      </c>
      <c r="F20462" t="n">
        <v>738018863</v>
      </c>
      <c r="G20462" t="n">
        <v>10978857</v>
      </c>
      <c r="H20462" t="n">
        <v>3.48</v>
      </c>
      <c r="I20462" t="n">
        <v>4</v>
      </c>
      <c r="K20462" t="n">
        <v>-3813549</v>
      </c>
      <c r="L20462" t="n">
        <v>4079439</v>
      </c>
      <c r="M20462" t="n">
        <v>4029694</v>
      </c>
      <c r="N20462" t="n">
        <v>-3838772</v>
      </c>
      <c r="O20462">
        <f>D20461</f>
      </c>
      <c r="P20462">
        <f>(E20462-F20462+G20462)/O20462*100</f>
      </c>
      <c r="Q20462">
        <f>H20461</f>
      </c>
      <c r="R20462">
        <f>I20461</f>
      </c>
      <c r="S20462">
        <f>H20462-H20461</f>
      </c>
      <c r="T20462">
        <f>I20462-I20461</f>
      </c>
      <c r="U20462">
        <f>(L20462-K20462)/(2*D20462*0.01)</f>
      </c>
      <c r="V20462">
        <f>(L20462+K20462)/(D20462*0.0001)</f>
      </c>
    </row>
    <row r="20463">
      <c r="A20463" t="n">
        <v>2025</v>
      </c>
      <c r="B20463" t="inlineStr">
        <is>
          <t>01226270</t>
        </is>
      </c>
      <c r="C20463" t="inlineStr">
        <is>
          <t>스톰테크</t>
        </is>
      </c>
      <c r="D20463" t="n">
        <v>162654626</v>
      </c>
      <c r="E20463" t="n">
        <v>27722964</v>
      </c>
      <c r="F20463" t="n">
        <v>0</v>
      </c>
      <c r="G20463" t="n">
        <v>3419712</v>
      </c>
      <c r="H20463" t="n">
        <v>3.66</v>
      </c>
      <c r="I20463" t="n">
        <v>4</v>
      </c>
      <c r="K20463" t="n">
        <v>-5260984</v>
      </c>
      <c r="L20463" t="n">
        <v>5604060</v>
      </c>
      <c r="M20463" t="n">
        <v>5545686</v>
      </c>
      <c r="N20463" t="n">
        <v>-5304477</v>
      </c>
      <c r="O20463">
        <f>D20462</f>
      </c>
      <c r="P20463">
        <f>(E20463-F20463+G20463)/O20463*100</f>
      </c>
      <c r="Q20463">
        <f>H20462</f>
      </c>
      <c r="R20463">
        <f>I20462</f>
      </c>
      <c r="S20463">
        <f>H20463-H20462</f>
      </c>
      <c r="T20463">
        <f>I20463-I20462</f>
      </c>
      <c r="U20463">
        <f>(L20463-K20463)/(2*D20463*0.01)</f>
      </c>
      <c r="V20463">
        <f>(L20463+K20463)/(D20463*0.0001)</f>
      </c>
    </row>
    <row r="20464">
      <c r="A20464" t="n">
        <v>2019</v>
      </c>
      <c r="B20464" t="inlineStr">
        <is>
          <t>01228931</t>
        </is>
      </c>
      <c r="C20464" t="inlineStr">
        <is>
          <t>프리닉스</t>
        </is>
      </c>
      <c r="D20464" t="n">
        <v>361202000</v>
      </c>
      <c r="E20464" t="n">
        <v>158705000</v>
      </c>
      <c r="F20464" t="n">
        <v>127761000</v>
      </c>
      <c r="G20464" t="n">
        <v>3291000</v>
      </c>
      <c r="H20464" t="n">
        <v>2.24</v>
      </c>
      <c r="I20464" t="n">
        <v>4</v>
      </c>
      <c r="J20464" t="n">
        <v>11.44</v>
      </c>
      <c r="K20464" t="n">
        <v>-20218000</v>
      </c>
      <c r="L20464" t="n">
        <v>24604000</v>
      </c>
      <c r="M20464" t="n">
        <v>23911000</v>
      </c>
      <c r="N20464" t="n">
        <v>-20096000</v>
      </c>
      <c r="U20464">
        <f>(L20464-K20464)/(2*D20464*0.01)</f>
      </c>
      <c r="V20464">
        <f>(L20464+K20464)/(D20464*0.0001)</f>
      </c>
    </row>
    <row r="20465">
      <c r="A20465" t="n">
        <v>2020</v>
      </c>
      <c r="B20465" t="inlineStr">
        <is>
          <t>01228931</t>
        </is>
      </c>
      <c r="C20465" t="inlineStr">
        <is>
          <t>프리닉스</t>
        </is>
      </c>
      <c r="D20465" t="n">
        <v>477082000</v>
      </c>
      <c r="E20465" t="n">
        <v>255614000</v>
      </c>
      <c r="F20465" t="n">
        <v>87946000</v>
      </c>
      <c r="G20465" t="n">
        <v>4154000</v>
      </c>
      <c r="H20465" t="n">
        <v>2.53</v>
      </c>
      <c r="I20465" t="n">
        <v>4</v>
      </c>
      <c r="J20465" t="n">
        <v>11.25</v>
      </c>
      <c r="K20465" t="n">
        <v>-29200000</v>
      </c>
      <c r="L20465" t="n">
        <v>34949000</v>
      </c>
      <c r="M20465" t="n">
        <v>34087000</v>
      </c>
      <c r="N20465" t="n">
        <v>-29089000</v>
      </c>
      <c r="O20465">
        <f>D20464</f>
      </c>
      <c r="P20465">
        <f>(E20465-F20465+G20465)/O20465*100</f>
      </c>
      <c r="Q20465">
        <f>H20464</f>
      </c>
      <c r="R20465">
        <f>I20464</f>
      </c>
      <c r="S20465">
        <f>H20465-H20464</f>
      </c>
      <c r="T20465">
        <f>I20465-I20464</f>
      </c>
      <c r="U20465">
        <f>(L20465-K20465)/(2*D20465*0.01)</f>
      </c>
      <c r="V20465">
        <f>(L20465+K20465)/(D20465*0.0001)</f>
      </c>
    </row>
    <row r="20466">
      <c r="A20466" t="n">
        <v>2021</v>
      </c>
      <c r="B20466" t="inlineStr">
        <is>
          <t>01228931</t>
        </is>
      </c>
      <c r="C20466" t="inlineStr">
        <is>
          <t>프리닉스</t>
        </is>
      </c>
      <c r="D20466" t="n">
        <v>583422000</v>
      </c>
      <c r="E20466" t="n">
        <v>269278000</v>
      </c>
      <c r="F20466" t="n">
        <v>48374000</v>
      </c>
      <c r="G20466" t="n">
        <v>5818000</v>
      </c>
      <c r="H20466" t="n">
        <v>0</v>
      </c>
      <c r="I20466" t="n">
        <v>0</v>
      </c>
      <c r="J20466" t="n">
        <v>11.25</v>
      </c>
      <c r="K20466" t="n">
        <v>-29200000</v>
      </c>
      <c r="L20466" t="n">
        <v>34949000</v>
      </c>
      <c r="M20466" t="n">
        <v>34087000</v>
      </c>
      <c r="N20466" t="n">
        <v>-29089000</v>
      </c>
      <c r="O20466">
        <f>D20465</f>
      </c>
      <c r="P20466">
        <f>(E20466-F20466+G20466)/O20466*100</f>
      </c>
      <c r="U20466">
        <f>(L20466-K20466)/(2*D20466*0.01)</f>
      </c>
      <c r="V20466">
        <f>(L20466+K20466)/(D20466*0.0001)</f>
      </c>
    </row>
    <row r="20467">
      <c r="A20467" t="n">
        <v>2021</v>
      </c>
      <c r="B20467" t="inlineStr">
        <is>
          <t>01230255</t>
        </is>
      </c>
      <c r="C20467" t="inlineStr">
        <is>
          <t>한울앤제주</t>
        </is>
      </c>
      <c r="D20467" t="n">
        <v>2297825000</v>
      </c>
      <c r="E20467" t="n">
        <v>601028000</v>
      </c>
      <c r="F20467" t="n">
        <v>81530000</v>
      </c>
      <c r="G20467" t="n">
        <v>51048000</v>
      </c>
      <c r="H20467" t="n">
        <v>3.68</v>
      </c>
      <c r="I20467" t="n">
        <v>6.53</v>
      </c>
      <c r="K20467" t="n">
        <v>-255380000</v>
      </c>
      <c r="L20467" t="n">
        <v>308095400</v>
      </c>
      <c r="M20467" t="n">
        <v>296558025</v>
      </c>
      <c r="N20467" t="n">
        <v>-253061750</v>
      </c>
      <c r="U20467">
        <f>(L20467-K20467)/(2*D20467*0.01)</f>
      </c>
      <c r="V20467">
        <f>(L20467+K20467)/(D20467*0.0001)</f>
      </c>
    </row>
    <row r="20468">
      <c r="A20468" t="n">
        <v>2022</v>
      </c>
      <c r="B20468" t="inlineStr">
        <is>
          <t>01230255</t>
        </is>
      </c>
      <c r="C20468" t="inlineStr">
        <is>
          <t>한울앤제주</t>
        </is>
      </c>
      <c r="D20468" t="n">
        <v>2244264000</v>
      </c>
      <c r="E20468" t="n">
        <v>730279000</v>
      </c>
      <c r="F20468" t="n">
        <v>229338000</v>
      </c>
      <c r="G20468" t="n">
        <v>80591000</v>
      </c>
      <c r="H20468" t="n">
        <v>5.96</v>
      </c>
      <c r="I20468" t="n">
        <v>7.1</v>
      </c>
      <c r="J20468" t="n">
        <v>11.31</v>
      </c>
      <c r="K20468" t="n">
        <v>-219878912</v>
      </c>
      <c r="L20468" t="n">
        <v>260654144</v>
      </c>
      <c r="M20468" t="n">
        <v>255975680</v>
      </c>
      <c r="N20468" t="n">
        <v>-219857512</v>
      </c>
      <c r="O20468">
        <f>D20467</f>
      </c>
      <c r="P20468">
        <f>(E20468-F20468+G20468)/O20468*100</f>
      </c>
      <c r="Q20468">
        <f>H20467</f>
      </c>
      <c r="R20468">
        <f>I20467</f>
      </c>
      <c r="S20468">
        <f>H20468-H20467</f>
      </c>
      <c r="T20468">
        <f>I20468-I20467</f>
      </c>
      <c r="U20468">
        <f>(L20468-K20468)/(2*D20468*0.01)</f>
      </c>
      <c r="V20468">
        <f>(L20468+K20468)/(D20468*0.0001)</f>
      </c>
    </row>
    <row r="20469">
      <c r="A20469" t="n">
        <v>2023</v>
      </c>
      <c r="B20469" t="inlineStr">
        <is>
          <t>01230255</t>
        </is>
      </c>
      <c r="C20469" t="inlineStr">
        <is>
          <t>한울앤제주</t>
        </is>
      </c>
      <c r="D20469" t="n">
        <v>1772396000</v>
      </c>
      <c r="E20469" t="n">
        <v>561568000</v>
      </c>
      <c r="F20469" t="n">
        <v>424883000</v>
      </c>
      <c r="G20469" t="n">
        <v>123740000</v>
      </c>
      <c r="H20469" t="n">
        <v>5.24</v>
      </c>
      <c r="I20469" t="n">
        <v>6.57</v>
      </c>
      <c r="J20469" t="n">
        <v>11.1</v>
      </c>
      <c r="O20469">
        <f>D20468</f>
      </c>
      <c r="P20469">
        <f>(E20469-F20469+G20469)/O20469*100</f>
      </c>
      <c r="Q20469">
        <f>H20468</f>
      </c>
      <c r="R20469">
        <f>I20468</f>
      </c>
      <c r="S20469">
        <f>H20469-H20468</f>
      </c>
      <c r="T20469">
        <f>I20469-I20468</f>
      </c>
    </row>
    <row r="20470">
      <c r="A20470" t="n">
        <v>2024</v>
      </c>
      <c r="B20470" t="inlineStr">
        <is>
          <t>01230255</t>
        </is>
      </c>
      <c r="C20470" t="inlineStr">
        <is>
          <t>한울앤제주</t>
        </is>
      </c>
      <c r="D20470" t="n">
        <v>1313201000</v>
      </c>
      <c r="E20470" t="n">
        <v>392509000</v>
      </c>
      <c r="F20470" t="n">
        <v>789570000</v>
      </c>
      <c r="G20470" t="n">
        <v>59405000</v>
      </c>
      <c r="H20470" t="n">
        <v>4.71</v>
      </c>
      <c r="I20470" t="n">
        <v>6.57</v>
      </c>
      <c r="J20470" t="n">
        <v>11.43</v>
      </c>
      <c r="O20470">
        <f>D20469</f>
      </c>
      <c r="P20470">
        <f>(E20470-F20470+G20470)/O20470*100</f>
      </c>
      <c r="Q20470">
        <f>H20469</f>
      </c>
      <c r="R20470">
        <f>I20469</f>
      </c>
      <c r="S20470">
        <f>H20470-H20469</f>
      </c>
      <c r="T20470">
        <f>I20470-I20469</f>
      </c>
    </row>
    <row r="20471">
      <c r="A20471" t="n">
        <v>2024</v>
      </c>
      <c r="B20471" t="inlineStr">
        <is>
          <t>01233465</t>
        </is>
      </c>
      <c r="C20471" t="inlineStr">
        <is>
          <t>동국생명과학</t>
        </is>
      </c>
      <c r="D20471" t="n">
        <v>8454391000</v>
      </c>
      <c r="E20471" t="n">
        <v>1130115000</v>
      </c>
      <c r="F20471" t="n">
        <v>914407000</v>
      </c>
      <c r="G20471" t="n">
        <v>349509000</v>
      </c>
      <c r="H20471" t="n">
        <v>4.23</v>
      </c>
      <c r="I20471" t="n">
        <v>3.6</v>
      </c>
      <c r="J20471" t="n">
        <v>6.311</v>
      </c>
      <c r="K20471" t="n">
        <v>-466546000</v>
      </c>
      <c r="L20471" t="n">
        <v>522853000</v>
      </c>
      <c r="M20471" t="n">
        <v>521266000</v>
      </c>
      <c r="N20471" t="n">
        <v>-473797000</v>
      </c>
      <c r="U20471">
        <f>(L20471-K20471)/(2*D20471*0.01)</f>
      </c>
      <c r="V20471">
        <f>(L20471+K20471)/(D20471*0.0001)</f>
      </c>
    </row>
    <row r="20472">
      <c r="A20472" t="n">
        <v>2025</v>
      </c>
      <c r="B20472" t="inlineStr">
        <is>
          <t>01233465</t>
        </is>
      </c>
      <c r="C20472" t="inlineStr">
        <is>
          <t>동국생명과학</t>
        </is>
      </c>
      <c r="D20472" t="n">
        <v>8817315000</v>
      </c>
      <c r="E20472" t="n">
        <v>1231653000</v>
      </c>
      <c r="F20472" t="n">
        <v>1495544000</v>
      </c>
      <c r="G20472" t="n">
        <v>335498000</v>
      </c>
      <c r="O20472">
        <f>D20471</f>
      </c>
      <c r="P20472">
        <f>(E20472-F20472+G20472)/O20472*100</f>
      </c>
    </row>
    <row r="20473">
      <c r="A20473" t="n">
        <v>2017</v>
      </c>
      <c r="B20473" t="inlineStr">
        <is>
          <t>01234297</t>
        </is>
      </c>
      <c r="C20473" t="inlineStr">
        <is>
          <t>미원에스씨</t>
        </is>
      </c>
      <c r="D20473" t="n">
        <v>6308551000</v>
      </c>
      <c r="E20473" t="n">
        <v>1020900000</v>
      </c>
      <c r="F20473" t="n">
        <v>603115000</v>
      </c>
      <c r="G20473" t="n">
        <v>131305000</v>
      </c>
      <c r="H20473" t="n">
        <v>3.3</v>
      </c>
      <c r="I20473" t="n">
        <v>4.91</v>
      </c>
      <c r="K20473" t="n">
        <v>-617681000</v>
      </c>
      <c r="L20473" t="n">
        <v>733253000</v>
      </c>
      <c r="M20473" t="n">
        <v>715338000</v>
      </c>
      <c r="N20473" t="n">
        <v>-615614000</v>
      </c>
      <c r="U20473">
        <f>(L20473-K20473)/(2*D20473*0.01)</f>
      </c>
      <c r="V20473">
        <f>(L20473+K20473)/(D20473*0.0001)</f>
      </c>
    </row>
    <row r="20474">
      <c r="A20474" t="n">
        <v>2018</v>
      </c>
      <c r="B20474" t="inlineStr">
        <is>
          <t>01234297</t>
        </is>
      </c>
      <c r="C20474" t="inlineStr">
        <is>
          <t>미원에스씨</t>
        </is>
      </c>
      <c r="D20474" t="n">
        <v>8774674000</v>
      </c>
      <c r="E20474" t="n">
        <v>1546678000</v>
      </c>
      <c r="F20474" t="n">
        <v>234517000</v>
      </c>
      <c r="G20474" t="n">
        <v>213969000</v>
      </c>
      <c r="H20474" t="n">
        <v>3.3</v>
      </c>
      <c r="I20474" t="n">
        <v>4.82</v>
      </c>
      <c r="K20474" t="n">
        <v>-889574000</v>
      </c>
      <c r="L20474" t="n">
        <v>1059894000</v>
      </c>
      <c r="M20474" t="n">
        <v>1031966000</v>
      </c>
      <c r="N20474" t="n">
        <v>-885177000</v>
      </c>
      <c r="O20474">
        <f>D20473</f>
      </c>
      <c r="P20474">
        <f>(E20474-F20474+G20474)/O20474*100</f>
      </c>
      <c r="Q20474">
        <f>H20473</f>
      </c>
      <c r="R20474">
        <f>I20473</f>
      </c>
      <c r="S20474">
        <f>H20474-H20473</f>
      </c>
      <c r="T20474">
        <f>I20474-I20473</f>
      </c>
      <c r="U20474">
        <f>(L20474-K20474)/(2*D20474*0.01)</f>
      </c>
      <c r="V20474">
        <f>(L20474+K20474)/(D20474*0.0001)</f>
      </c>
    </row>
    <row r="20475">
      <c r="A20475" t="n">
        <v>2019</v>
      </c>
      <c r="B20475" t="inlineStr">
        <is>
          <t>01234297</t>
        </is>
      </c>
      <c r="C20475" t="inlineStr">
        <is>
          <t>미원에스씨</t>
        </is>
      </c>
      <c r="D20475" t="n">
        <v>11049041000</v>
      </c>
      <c r="E20475" t="n">
        <v>1861193000</v>
      </c>
      <c r="F20475" t="n">
        <v>496216000</v>
      </c>
      <c r="G20475" t="n">
        <v>281138000</v>
      </c>
      <c r="H20475" t="n">
        <v>2.99</v>
      </c>
      <c r="I20475" t="n">
        <v>3</v>
      </c>
      <c r="K20475" t="n">
        <v>-1161160000</v>
      </c>
      <c r="L20475" t="n">
        <v>1362569000</v>
      </c>
      <c r="M20475" t="n">
        <v>1348914000</v>
      </c>
      <c r="N20475" t="n">
        <v>-1172024000</v>
      </c>
      <c r="O20475">
        <f>D20474</f>
      </c>
      <c r="P20475">
        <f>(E20475-F20475+G20475)/O20475*100</f>
      </c>
      <c r="Q20475">
        <f>H20474</f>
      </c>
      <c r="R20475">
        <f>I20474</f>
      </c>
      <c r="S20475">
        <f>H20475-H20474</f>
      </c>
      <c r="T20475">
        <f>I20475-I20474</f>
      </c>
      <c r="U20475">
        <f>(L20475-K20475)/(2*D20475*0.01)</f>
      </c>
      <c r="V20475">
        <f>(L20475+K20475)/(D20475*0.0001)</f>
      </c>
    </row>
    <row r="20476">
      <c r="A20476" t="n">
        <v>2020</v>
      </c>
      <c r="B20476" t="inlineStr">
        <is>
          <t>01234297</t>
        </is>
      </c>
      <c r="C20476" t="inlineStr">
        <is>
          <t>미원에스씨</t>
        </is>
      </c>
      <c r="D20476" t="n">
        <v>13235846000</v>
      </c>
      <c r="E20476" t="n">
        <v>2161570000</v>
      </c>
      <c r="F20476" t="n">
        <v>463193000</v>
      </c>
      <c r="G20476" t="n">
        <v>317576000</v>
      </c>
      <c r="H20476" t="n">
        <v>1.99</v>
      </c>
      <c r="I20476" t="n">
        <v>2.36</v>
      </c>
      <c r="K20476" t="n">
        <v>-1407135000</v>
      </c>
      <c r="L20476" t="n">
        <v>1676876000</v>
      </c>
      <c r="M20476" t="n">
        <v>1653536000</v>
      </c>
      <c r="N20476" t="n">
        <v>-1415767000</v>
      </c>
      <c r="O20476">
        <f>D20475</f>
      </c>
      <c r="P20476">
        <f>(E20476-F20476+G20476)/O20476*100</f>
      </c>
      <c r="Q20476">
        <f>H20475</f>
      </c>
      <c r="R20476">
        <f>I20475</f>
      </c>
      <c r="S20476">
        <f>H20476-H20475</f>
      </c>
      <c r="T20476">
        <f>I20476-I20475</f>
      </c>
      <c r="U20476">
        <f>(L20476-K20476)/(2*D20476*0.01)</f>
      </c>
      <c r="V20476">
        <f>(L20476+K20476)/(D20476*0.0001)</f>
      </c>
    </row>
    <row r="20477">
      <c r="A20477" t="n">
        <v>2021</v>
      </c>
      <c r="B20477" t="inlineStr">
        <is>
          <t>01234297</t>
        </is>
      </c>
      <c r="C20477" t="inlineStr">
        <is>
          <t>미원에스씨</t>
        </is>
      </c>
      <c r="D20477" t="n">
        <v>14621814000</v>
      </c>
      <c r="E20477" t="n">
        <v>573193000</v>
      </c>
      <c r="F20477" t="n">
        <v>155802000</v>
      </c>
      <c r="G20477" t="n">
        <v>102461000</v>
      </c>
      <c r="H20477" t="n">
        <v>3</v>
      </c>
      <c r="I20477" t="n">
        <v>2.58</v>
      </c>
      <c r="O20477">
        <f>D20476</f>
      </c>
      <c r="P20477">
        <f>(E20477-F20477+G20477)/O20477*100</f>
      </c>
      <c r="Q20477">
        <f>H20476</f>
      </c>
      <c r="R20477">
        <f>I20476</f>
      </c>
      <c r="S20477">
        <f>H20477-H20476</f>
      </c>
      <c r="T20477">
        <f>I20477-I20476</f>
      </c>
    </row>
    <row r="20478">
      <c r="A20478" t="n">
        <v>2022</v>
      </c>
      <c r="B20478" t="inlineStr">
        <is>
          <t>01234297</t>
        </is>
      </c>
      <c r="C20478" t="inlineStr">
        <is>
          <t>미원에스씨</t>
        </is>
      </c>
      <c r="D20478" t="n">
        <v>13019908000</v>
      </c>
      <c r="E20478" t="n">
        <v>497704000</v>
      </c>
      <c r="F20478" t="n">
        <v>469684000</v>
      </c>
      <c r="G20478" t="n">
        <v>183556000</v>
      </c>
      <c r="H20478" t="n">
        <v>5.98</v>
      </c>
      <c r="I20478" t="n">
        <v>2.92</v>
      </c>
      <c r="O20478">
        <f>D20477</f>
      </c>
      <c r="P20478">
        <f>(E20478-F20478+G20478)/O20478*100</f>
      </c>
      <c r="Q20478">
        <f>H20477</f>
      </c>
      <c r="R20478">
        <f>I20477</f>
      </c>
      <c r="S20478">
        <f>H20478-H20477</f>
      </c>
      <c r="T20478">
        <f>I20478-I20477</f>
      </c>
    </row>
    <row r="20479">
      <c r="A20479" t="n">
        <v>2023</v>
      </c>
      <c r="B20479" t="inlineStr">
        <is>
          <t>01234297</t>
        </is>
      </c>
      <c r="C20479" t="inlineStr">
        <is>
          <t>미원에스씨</t>
        </is>
      </c>
      <c r="D20479" t="n">
        <v>16458094000</v>
      </c>
      <c r="E20479" t="n">
        <v>592291000</v>
      </c>
      <c r="F20479" t="n">
        <v>772026000</v>
      </c>
      <c r="G20479" t="n">
        <v>211360000</v>
      </c>
      <c r="H20479" t="n">
        <v>5.33</v>
      </c>
      <c r="I20479" t="n">
        <v>3.48</v>
      </c>
      <c r="O20479">
        <f>D20478</f>
      </c>
      <c r="P20479">
        <f>(E20479-F20479+G20479)/O20479*100</f>
      </c>
      <c r="Q20479">
        <f>H20478</f>
      </c>
      <c r="R20479">
        <f>I20478</f>
      </c>
      <c r="S20479">
        <f>H20479-H20478</f>
      </c>
      <c r="T20479">
        <f>I20479-I20478</f>
      </c>
    </row>
    <row r="20480">
      <c r="A20480" t="n">
        <v>2024</v>
      </c>
      <c r="B20480" t="inlineStr">
        <is>
          <t>01234297</t>
        </is>
      </c>
      <c r="C20480" t="inlineStr">
        <is>
          <t>미원에스씨</t>
        </is>
      </c>
      <c r="D20480" t="n">
        <v>23409380000</v>
      </c>
      <c r="E20480" t="n">
        <v>814670000</v>
      </c>
      <c r="F20480" t="n">
        <v>282201000</v>
      </c>
      <c r="G20480" t="n">
        <v>268054000</v>
      </c>
      <c r="H20480" t="n">
        <v>4.83</v>
      </c>
      <c r="I20480" t="n">
        <v>4.58</v>
      </c>
      <c r="O20480">
        <f>D20479</f>
      </c>
      <c r="P20480">
        <f>(E20480-F20480+G20480)/O20480*100</f>
      </c>
      <c r="Q20480">
        <f>H20479</f>
      </c>
      <c r="R20480">
        <f>I20479</f>
      </c>
      <c r="S20480">
        <f>H20480-H20479</f>
      </c>
      <c r="T20480">
        <f>I20480-I20479</f>
      </c>
    </row>
    <row r="20481">
      <c r="A20481" t="n">
        <v>2025</v>
      </c>
      <c r="B20481" t="inlineStr">
        <is>
          <t>01234297</t>
        </is>
      </c>
      <c r="C20481" t="inlineStr">
        <is>
          <t>미원에스씨</t>
        </is>
      </c>
      <c r="D20481" t="n">
        <v>26495068000</v>
      </c>
      <c r="E20481" t="n">
        <v>3258680000</v>
      </c>
      <c r="F20481" t="n">
        <v>1048543000</v>
      </c>
      <c r="G20481" t="n">
        <v>1072215000</v>
      </c>
      <c r="H20481" t="n">
        <v>5.17</v>
      </c>
      <c r="I20481" t="n">
        <v>4.58</v>
      </c>
      <c r="K20481" t="n">
        <v>-2780528000</v>
      </c>
      <c r="L20481" t="n">
        <v>3291031000</v>
      </c>
      <c r="M20481" t="n">
        <v>3278655000</v>
      </c>
      <c r="N20481" t="n">
        <v>-2820964000</v>
      </c>
      <c r="O20481">
        <f>D20480</f>
      </c>
      <c r="P20481">
        <f>(E20481-F20481+G20481)/O20481*100</f>
      </c>
      <c r="Q20481">
        <f>H20480</f>
      </c>
      <c r="R20481">
        <f>I20480</f>
      </c>
      <c r="S20481">
        <f>H20481-H20480</f>
      </c>
      <c r="T20481">
        <f>I20481-I20480</f>
      </c>
      <c r="U20481">
        <f>(L20481-K20481)/(2*D20481*0.01)</f>
      </c>
      <c r="V20481">
        <f>(L20481+K20481)/(D20481*0.0001)</f>
      </c>
    </row>
    <row r="20482">
      <c r="A20482" t="n">
        <v>2017</v>
      </c>
      <c r="B20482" t="inlineStr">
        <is>
          <t>01234507</t>
        </is>
      </c>
      <c r="C20482" t="inlineStr">
        <is>
          <t>매일유업</t>
        </is>
      </c>
      <c r="D20482" t="n">
        <v>66811665000</v>
      </c>
      <c r="E20482" t="n">
        <v>6706676000</v>
      </c>
      <c r="F20482" t="n">
        <v>5413882000</v>
      </c>
      <c r="G20482" t="n">
        <v>1283962000</v>
      </c>
      <c r="H20482" t="n">
        <v>3.41</v>
      </c>
      <c r="I20482" t="n">
        <v>4.68</v>
      </c>
      <c r="J20482" t="n">
        <v>7.39</v>
      </c>
      <c r="K20482" t="n">
        <v>-4487449000</v>
      </c>
      <c r="L20482" t="n">
        <v>5095696000</v>
      </c>
      <c r="M20482" t="n">
        <v>5086679000</v>
      </c>
      <c r="N20482" t="n">
        <v>-4562633000</v>
      </c>
      <c r="U20482">
        <f>(L20482-K20482)/(2*D20482*0.01)</f>
      </c>
      <c r="V20482">
        <f>(L20482+K20482)/(D20482*0.0001)</f>
      </c>
    </row>
    <row r="20483">
      <c r="A20483" t="n">
        <v>2018</v>
      </c>
      <c r="B20483" t="inlineStr">
        <is>
          <t>01234507</t>
        </is>
      </c>
      <c r="C20483" t="inlineStr">
        <is>
          <t>매일유업</t>
        </is>
      </c>
      <c r="D20483" t="n">
        <v>73665154000</v>
      </c>
      <c r="E20483" t="n">
        <v>10145902000</v>
      </c>
      <c r="F20483" t="n">
        <v>9488886000</v>
      </c>
      <c r="G20483" t="n">
        <v>2176384000</v>
      </c>
      <c r="H20483" t="n">
        <v>2.88</v>
      </c>
      <c r="I20483" t="n">
        <v>4.71</v>
      </c>
      <c r="J20483" t="n">
        <v>7.32</v>
      </c>
      <c r="K20483" t="n">
        <v>-4987788000</v>
      </c>
      <c r="L20483" t="n">
        <v>5664653000</v>
      </c>
      <c r="M20483" t="n">
        <v>5623624000</v>
      </c>
      <c r="N20483" t="n">
        <v>-5046869000</v>
      </c>
      <c r="O20483">
        <f>D20482</f>
      </c>
      <c r="P20483">
        <f>(E20483-F20483+G20483)/O20483*100</f>
      </c>
      <c r="Q20483">
        <f>H20482</f>
      </c>
      <c r="R20483">
        <f>I20482</f>
      </c>
      <c r="S20483">
        <f>H20483-H20482</f>
      </c>
      <c r="T20483">
        <f>I20483-I20482</f>
      </c>
      <c r="U20483">
        <f>(L20483-K20483)/(2*D20483*0.01)</f>
      </c>
      <c r="V20483">
        <f>(L20483+K20483)/(D20483*0.0001)</f>
      </c>
    </row>
    <row r="20484">
      <c r="A20484" t="n">
        <v>2019</v>
      </c>
      <c r="B20484" t="inlineStr">
        <is>
          <t>01234507</t>
        </is>
      </c>
      <c r="C20484" t="inlineStr">
        <is>
          <t>매일유업</t>
        </is>
      </c>
      <c r="D20484" t="n">
        <v>82961754000</v>
      </c>
      <c r="E20484" t="n">
        <v>11036511000</v>
      </c>
      <c r="F20484" t="n">
        <v>6726947000</v>
      </c>
      <c r="G20484" t="n">
        <v>1992166000</v>
      </c>
      <c r="H20484" t="n">
        <v>2.47</v>
      </c>
      <c r="I20484" t="n">
        <v>5.03</v>
      </c>
      <c r="J20484" t="n">
        <v>7.23</v>
      </c>
      <c r="K20484" t="n">
        <v>-5707673000</v>
      </c>
      <c r="L20484" t="n">
        <v>6489476000</v>
      </c>
      <c r="M20484" t="n">
        <v>6395578000</v>
      </c>
      <c r="N20484" t="n">
        <v>-5738017000</v>
      </c>
      <c r="O20484">
        <f>D20483</f>
      </c>
      <c r="P20484">
        <f>(E20484-F20484+G20484)/O20484*100</f>
      </c>
      <c r="Q20484">
        <f>H20483</f>
      </c>
      <c r="R20484">
        <f>I20483</f>
      </c>
      <c r="S20484">
        <f>H20484-H20483</f>
      </c>
      <c r="T20484">
        <f>I20484-I20483</f>
      </c>
      <c r="U20484">
        <f>(L20484-K20484)/(2*D20484*0.01)</f>
      </c>
      <c r="V20484">
        <f>(L20484+K20484)/(D20484*0.0001)</f>
      </c>
    </row>
    <row r="20485">
      <c r="A20485" t="n">
        <v>2020</v>
      </c>
      <c r="B20485" t="inlineStr">
        <is>
          <t>01234507</t>
        </is>
      </c>
      <c r="C20485" t="inlineStr">
        <is>
          <t>매일유업</t>
        </is>
      </c>
      <c r="D20485" t="n">
        <v>88687108000</v>
      </c>
      <c r="E20485" t="n">
        <v>11694004000</v>
      </c>
      <c r="F20485" t="n">
        <v>6975757000</v>
      </c>
      <c r="G20485" t="n">
        <v>1933082000</v>
      </c>
      <c r="H20485" t="n">
        <v>2.39</v>
      </c>
      <c r="I20485" t="n">
        <v>4.69</v>
      </c>
      <c r="J20485" t="n">
        <v>7.52</v>
      </c>
      <c r="K20485" t="n">
        <v>-5867765000</v>
      </c>
      <c r="L20485" t="n">
        <v>6654255000</v>
      </c>
      <c r="M20485" t="n">
        <v>6572772000</v>
      </c>
      <c r="N20485" t="n">
        <v>-5910867000</v>
      </c>
      <c r="O20485">
        <f>D20484</f>
      </c>
      <c r="P20485">
        <f>(E20485-F20485+G20485)/O20485*100</f>
      </c>
      <c r="Q20485">
        <f>H20484</f>
      </c>
      <c r="R20485">
        <f>I20484</f>
      </c>
      <c r="S20485">
        <f>H20485-H20484</f>
      </c>
      <c r="T20485">
        <f>I20485-I20484</f>
      </c>
      <c r="U20485">
        <f>(L20485-K20485)/(2*D20485*0.01)</f>
      </c>
      <c r="V20485">
        <f>(L20485+K20485)/(D20485*0.0001)</f>
      </c>
    </row>
    <row r="20486">
      <c r="A20486" t="n">
        <v>2021</v>
      </c>
      <c r="B20486" t="inlineStr">
        <is>
          <t>01234507</t>
        </is>
      </c>
      <c r="C20486" t="inlineStr">
        <is>
          <t>매일유업</t>
        </is>
      </c>
      <c r="D20486" t="n">
        <v>96340575000</v>
      </c>
      <c r="E20486" t="n">
        <v>13998118000</v>
      </c>
      <c r="F20486" t="n">
        <v>5460023000</v>
      </c>
      <c r="G20486" t="n">
        <v>2051059000</v>
      </c>
      <c r="H20486" t="n">
        <v>3.3</v>
      </c>
      <c r="I20486" t="n">
        <v>4.28</v>
      </c>
      <c r="J20486" t="n">
        <v>8.57</v>
      </c>
      <c r="K20486" t="n">
        <v>-6372803000</v>
      </c>
      <c r="L20486" t="n">
        <v>7228555000</v>
      </c>
      <c r="M20486" t="n">
        <v>7192614000</v>
      </c>
      <c r="N20486" t="n">
        <v>-6461005000</v>
      </c>
      <c r="O20486">
        <f>D20485</f>
      </c>
      <c r="P20486">
        <f>(E20486-F20486+G20486)/O20486*100</f>
      </c>
      <c r="Q20486">
        <f>H20485</f>
      </c>
      <c r="R20486">
        <f>I20485</f>
      </c>
      <c r="S20486">
        <f>H20486-H20485</f>
      </c>
      <c r="T20486">
        <f>I20486-I20485</f>
      </c>
      <c r="U20486">
        <f>(L20486-K20486)/(2*D20486*0.01)</f>
      </c>
      <c r="V20486">
        <f>(L20486+K20486)/(D20486*0.0001)</f>
      </c>
    </row>
    <row r="20487">
      <c r="A20487" t="n">
        <v>2022</v>
      </c>
      <c r="B20487" t="inlineStr">
        <is>
          <t>01234507</t>
        </is>
      </c>
      <c r="C20487" t="inlineStr">
        <is>
          <t>매일유업</t>
        </is>
      </c>
      <c r="D20487" t="n">
        <v>93675897000</v>
      </c>
      <c r="E20487" t="n">
        <v>12212970000</v>
      </c>
      <c r="F20487" t="n">
        <v>5678240000</v>
      </c>
      <c r="G20487" t="n">
        <v>2799035000</v>
      </c>
      <c r="H20487" t="n">
        <v>5.885</v>
      </c>
      <c r="I20487" t="n">
        <v>5.02</v>
      </c>
      <c r="J20487" t="n">
        <v>8.550000000000001</v>
      </c>
      <c r="K20487" t="n">
        <v>-6175263000</v>
      </c>
      <c r="L20487" t="n">
        <v>7002287000</v>
      </c>
      <c r="M20487" t="n">
        <v>7104164000</v>
      </c>
      <c r="N20487" t="n">
        <v>-6368368000</v>
      </c>
      <c r="O20487">
        <f>D20486</f>
      </c>
      <c r="P20487">
        <f>(E20487-F20487+G20487)/O20487*100</f>
      </c>
      <c r="Q20487">
        <f>H20486</f>
      </c>
      <c r="R20487">
        <f>I20486</f>
      </c>
      <c r="S20487">
        <f>H20487-H20486</f>
      </c>
      <c r="T20487">
        <f>I20487-I20486</f>
      </c>
      <c r="U20487">
        <f>(L20487-K20487)/(2*D20487*0.01)</f>
      </c>
      <c r="V20487">
        <f>(L20487+K20487)/(D20487*0.0001)</f>
      </c>
    </row>
    <row r="20488">
      <c r="A20488" t="n">
        <v>2023</v>
      </c>
      <c r="B20488" t="inlineStr">
        <is>
          <t>01234507</t>
        </is>
      </c>
      <c r="C20488" t="inlineStr">
        <is>
          <t>매일유업</t>
        </is>
      </c>
      <c r="D20488" t="n">
        <v>105418294000</v>
      </c>
      <c r="E20488" t="n">
        <v>11287999000</v>
      </c>
      <c r="F20488" t="n">
        <v>11387643000</v>
      </c>
      <c r="G20488" t="n">
        <v>5064420000</v>
      </c>
      <c r="H20488" t="n">
        <v>4.435</v>
      </c>
      <c r="I20488" t="n">
        <v>4.945</v>
      </c>
      <c r="J20488" t="n">
        <v>8.555</v>
      </c>
      <c r="K20488" t="n">
        <v>-6761621000</v>
      </c>
      <c r="L20488" t="n">
        <v>7672185000</v>
      </c>
      <c r="M20488" t="n">
        <v>7748149000</v>
      </c>
      <c r="N20488" t="n">
        <v>-6944860000</v>
      </c>
      <c r="O20488">
        <f>D20487</f>
      </c>
      <c r="P20488">
        <f>(E20488-F20488+G20488)/O20488*100</f>
      </c>
      <c r="Q20488">
        <f>H20487</f>
      </c>
      <c r="R20488">
        <f>I20487</f>
      </c>
      <c r="S20488">
        <f>H20488-H20487</f>
      </c>
      <c r="T20488">
        <f>I20488-I20487</f>
      </c>
      <c r="U20488">
        <f>(L20488-K20488)/(2*D20488*0.01)</f>
      </c>
      <c r="V20488">
        <f>(L20488+K20488)/(D20488*0.0001)</f>
      </c>
    </row>
    <row r="20489">
      <c r="A20489" t="n">
        <v>2024</v>
      </c>
      <c r="B20489" t="inlineStr">
        <is>
          <t>01234507</t>
        </is>
      </c>
      <c r="C20489" t="inlineStr">
        <is>
          <t>매일유업</t>
        </is>
      </c>
      <c r="D20489" t="n">
        <v>114489028000</v>
      </c>
      <c r="E20489" t="n">
        <v>12814759000</v>
      </c>
      <c r="F20489" t="n">
        <v>14408189000</v>
      </c>
      <c r="G20489" t="n">
        <v>5376106000</v>
      </c>
      <c r="H20489" t="n">
        <v>4.99</v>
      </c>
      <c r="I20489" t="n">
        <v>4.975</v>
      </c>
      <c r="J20489" t="n">
        <v>8.710000000000001</v>
      </c>
      <c r="K20489" t="n">
        <v>-7762815000</v>
      </c>
      <c r="L20489" t="n">
        <v>8812654000</v>
      </c>
      <c r="M20489" t="n">
        <v>8851423000</v>
      </c>
      <c r="N20489" t="n">
        <v>-7934876000</v>
      </c>
      <c r="O20489">
        <f>D20488</f>
      </c>
      <c r="P20489">
        <f>(E20489-F20489+G20489)/O20489*100</f>
      </c>
      <c r="Q20489">
        <f>H20488</f>
      </c>
      <c r="R20489">
        <f>I20488</f>
      </c>
      <c r="S20489">
        <f>H20489-H20488</f>
      </c>
      <c r="T20489">
        <f>I20489-I20488</f>
      </c>
      <c r="U20489">
        <f>(L20489-K20489)/(2*D20489*0.01)</f>
      </c>
      <c r="V20489">
        <f>(L20489+K20489)/(D20489*0.0001)</f>
      </c>
    </row>
    <row r="20490">
      <c r="A20490" t="n">
        <v>2025</v>
      </c>
      <c r="B20490" t="inlineStr">
        <is>
          <t>01234507</t>
        </is>
      </c>
      <c r="C20490" t="inlineStr">
        <is>
          <t>매일유업</t>
        </is>
      </c>
      <c r="D20490" t="n">
        <v>119451909000</v>
      </c>
      <c r="E20490" t="n">
        <v>13251914000</v>
      </c>
      <c r="F20490" t="n">
        <v>10021776000</v>
      </c>
      <c r="G20490" t="n">
        <v>5244588000</v>
      </c>
      <c r="H20490" t="n">
        <v>5.435</v>
      </c>
      <c r="I20490" t="n">
        <v>4.715</v>
      </c>
      <c r="J20490" t="n">
        <v>8.51</v>
      </c>
      <c r="K20490" t="n">
        <v>-8287529000</v>
      </c>
      <c r="L20490" t="n">
        <v>9417295000</v>
      </c>
      <c r="M20490" t="n">
        <v>9546005000</v>
      </c>
      <c r="N20490" t="n">
        <v>-8540605000</v>
      </c>
      <c r="O20490">
        <f>D20489</f>
      </c>
      <c r="P20490">
        <f>(E20490-F20490+G20490)/O20490*100</f>
      </c>
      <c r="Q20490">
        <f>H20489</f>
      </c>
      <c r="R20490">
        <f>I20489</f>
      </c>
      <c r="S20490">
        <f>H20490-H20489</f>
      </c>
      <c r="T20490">
        <f>I20490-I20489</f>
      </c>
      <c r="U20490">
        <f>(L20490-K20490)/(2*D20490*0.01)</f>
      </c>
      <c r="V20490">
        <f>(L20490+K20490)/(D20490*0.0001)</f>
      </c>
    </row>
    <row r="20491">
      <c r="A20491" t="n">
        <v>2018</v>
      </c>
      <c r="B20491" t="inlineStr">
        <is>
          <t>01235296</t>
        </is>
      </c>
      <c r="C20491" t="inlineStr">
        <is>
          <t>셀리드</t>
        </is>
      </c>
      <c r="D20491" t="n">
        <v>251723393</v>
      </c>
      <c r="E20491" t="n">
        <v>93224906</v>
      </c>
      <c r="G20491" t="n">
        <v>3117613</v>
      </c>
      <c r="H20491" t="n">
        <v>2.49</v>
      </c>
      <c r="I20491" t="n">
        <v>7</v>
      </c>
      <c r="J20491" t="n">
        <v>9.25</v>
      </c>
      <c r="K20491" t="n">
        <v>-24385456</v>
      </c>
      <c r="L20491" t="n">
        <v>29816713</v>
      </c>
      <c r="M20491" t="n">
        <v>28010013</v>
      </c>
      <c r="N20491" t="n">
        <v>-23561243</v>
      </c>
      <c r="U20491">
        <f>(L20491-K20491)/(2*D20491*0.01)</f>
      </c>
      <c r="V20491">
        <f>(L20491+K20491)/(D20491*0.0001)</f>
      </c>
    </row>
    <row r="20492">
      <c r="A20492" t="n">
        <v>2019</v>
      </c>
      <c r="B20492" t="inlineStr">
        <is>
          <t>01235296</t>
        </is>
      </c>
      <c r="C20492" t="inlineStr">
        <is>
          <t>셀리드</t>
        </is>
      </c>
      <c r="D20492" t="n">
        <v>337733415</v>
      </c>
      <c r="E20492" t="n">
        <v>165228254</v>
      </c>
      <c r="F20492" t="n">
        <v>63615787</v>
      </c>
      <c r="G20492" t="n">
        <v>5088729</v>
      </c>
      <c r="H20492" t="n">
        <v>2.26</v>
      </c>
      <c r="I20492" t="n">
        <v>7</v>
      </c>
      <c r="J20492" t="n">
        <v>10.71</v>
      </c>
      <c r="K20492" t="n">
        <v>-35605536</v>
      </c>
      <c r="L20492" t="n">
        <v>44600187</v>
      </c>
      <c r="M20492" t="n">
        <v>42005183</v>
      </c>
      <c r="N20492" t="n">
        <v>-34507585</v>
      </c>
      <c r="O20492">
        <f>D20491</f>
      </c>
      <c r="P20492">
        <f>(E20492-F20492+G20492)/O20492*100</f>
      </c>
      <c r="Q20492">
        <f>H20491</f>
      </c>
      <c r="R20492">
        <f>I20491</f>
      </c>
      <c r="S20492">
        <f>H20492-H20491</f>
      </c>
      <c r="T20492">
        <f>I20492-I20491</f>
      </c>
      <c r="U20492">
        <f>(L20492-K20492)/(2*D20492*0.01)</f>
      </c>
      <c r="V20492">
        <f>(L20492+K20492)/(D20492*0.0001)</f>
      </c>
    </row>
    <row r="20493">
      <c r="A20493" t="n">
        <v>2020</v>
      </c>
      <c r="B20493" t="inlineStr">
        <is>
          <t>01235296</t>
        </is>
      </c>
      <c r="C20493" t="inlineStr">
        <is>
          <t>셀리드</t>
        </is>
      </c>
      <c r="D20493" t="n">
        <v>498771276</v>
      </c>
      <c r="E20493" t="n">
        <v>331435138</v>
      </c>
      <c r="F20493" t="n">
        <v>84174046</v>
      </c>
      <c r="G20493" t="n">
        <v>5858214</v>
      </c>
      <c r="H20493" t="n">
        <v>2.51</v>
      </c>
      <c r="I20493" t="n">
        <v>6.4</v>
      </c>
      <c r="J20493" t="n">
        <v>10.27</v>
      </c>
      <c r="K20493" t="n">
        <v>-45366878</v>
      </c>
      <c r="L20493" t="n">
        <v>56227311</v>
      </c>
      <c r="M20493" t="n">
        <v>53445055</v>
      </c>
      <c r="N20493" t="n">
        <v>-44283631</v>
      </c>
      <c r="O20493">
        <f>D20492</f>
      </c>
      <c r="P20493">
        <f>(E20493-F20493+G20493)/O20493*100</f>
      </c>
      <c r="Q20493">
        <f>H20492</f>
      </c>
      <c r="R20493">
        <f>I20492</f>
      </c>
      <c r="S20493">
        <f>H20493-H20492</f>
      </c>
      <c r="T20493">
        <f>I20493-I20492</f>
      </c>
      <c r="U20493">
        <f>(L20493-K20493)/(2*D20493*0.01)</f>
      </c>
      <c r="V20493">
        <f>(L20493+K20493)/(D20493*0.0001)</f>
      </c>
    </row>
    <row r="20494">
      <c r="A20494" t="n">
        <v>2021</v>
      </c>
      <c r="B20494" t="inlineStr">
        <is>
          <t>01235296</t>
        </is>
      </c>
      <c r="C20494" t="inlineStr">
        <is>
          <t>셀리드</t>
        </is>
      </c>
      <c r="D20494" t="n">
        <v>687496224</v>
      </c>
      <c r="E20494" t="n">
        <v>424302245</v>
      </c>
      <c r="F20494" t="n">
        <v>186226590</v>
      </c>
      <c r="G20494" t="n">
        <v>8815979</v>
      </c>
      <c r="H20494" t="n">
        <v>2.97</v>
      </c>
      <c r="I20494" t="n">
        <v>6.4</v>
      </c>
      <c r="J20494" t="n">
        <v>13.55</v>
      </c>
      <c r="K20494" t="n">
        <v>-59600413</v>
      </c>
      <c r="L20494" t="n">
        <v>73320277</v>
      </c>
      <c r="M20494" t="n">
        <v>70048613</v>
      </c>
      <c r="N20494" t="n">
        <v>-58406701</v>
      </c>
      <c r="O20494">
        <f>D20493</f>
      </c>
      <c r="P20494">
        <f>(E20494-F20494+G20494)/O20494*100</f>
      </c>
      <c r="Q20494">
        <f>H20493</f>
      </c>
      <c r="R20494">
        <f>I20493</f>
      </c>
      <c r="S20494">
        <f>H20494-H20493</f>
      </c>
      <c r="T20494">
        <f>I20494-I20493</f>
      </c>
      <c r="U20494">
        <f>(L20494-K20494)/(2*D20494*0.01)</f>
      </c>
      <c r="V20494">
        <f>(L20494+K20494)/(D20494*0.0001)</f>
      </c>
    </row>
    <row r="20495">
      <c r="A20495" t="n">
        <v>2022</v>
      </c>
      <c r="B20495" t="inlineStr">
        <is>
          <t>01235296</t>
        </is>
      </c>
      <c r="C20495" t="inlineStr">
        <is>
          <t>셀리드</t>
        </is>
      </c>
      <c r="D20495" t="n">
        <v>781330794</v>
      </c>
      <c r="E20495" t="n">
        <v>491579259</v>
      </c>
      <c r="F20495" t="n">
        <v>171136760</v>
      </c>
      <c r="G20495" t="n">
        <v>14206969</v>
      </c>
      <c r="H20495" t="n">
        <v>5.31</v>
      </c>
      <c r="I20495" t="n">
        <v>5.8</v>
      </c>
      <c r="J20495" t="n">
        <v>10.97</v>
      </c>
      <c r="K20495" t="n">
        <v>-43468129</v>
      </c>
      <c r="L20495" t="n">
        <v>52395597</v>
      </c>
      <c r="M20495" t="n">
        <v>51656638</v>
      </c>
      <c r="N20495" t="n">
        <v>-43706324</v>
      </c>
      <c r="O20495">
        <f>D20494</f>
      </c>
      <c r="P20495">
        <f>(E20495-F20495+G20495)/O20495*100</f>
      </c>
      <c r="Q20495">
        <f>H20494</f>
      </c>
      <c r="R20495">
        <f>I20494</f>
      </c>
      <c r="S20495">
        <f>H20495-H20494</f>
      </c>
      <c r="T20495">
        <f>I20495-I20494</f>
      </c>
      <c r="U20495">
        <f>(L20495-K20495)/(2*D20495*0.01)</f>
      </c>
      <c r="V20495">
        <f>(L20495+K20495)/(D20495*0.0001)</f>
      </c>
    </row>
    <row r="20496">
      <c r="A20496" t="n">
        <v>2023</v>
      </c>
      <c r="B20496" t="inlineStr">
        <is>
          <t>01235296</t>
        </is>
      </c>
      <c r="C20496" t="inlineStr">
        <is>
          <t>셀리드</t>
        </is>
      </c>
      <c r="D20496" t="n">
        <v>1089987268</v>
      </c>
      <c r="E20496" t="n">
        <v>393641811</v>
      </c>
      <c r="F20496" t="n">
        <v>156106420</v>
      </c>
      <c r="G20496" t="n">
        <v>22613892</v>
      </c>
      <c r="H20496" t="n">
        <v>4.52</v>
      </c>
      <c r="I20496" t="n">
        <v>5.8</v>
      </c>
      <c r="J20496" t="n">
        <v>11.69</v>
      </c>
      <c r="K20496" t="n">
        <v>-65679864</v>
      </c>
      <c r="L20496" t="n">
        <v>79543597</v>
      </c>
      <c r="M20496" t="n">
        <v>77765606</v>
      </c>
      <c r="N20496" t="n">
        <v>-65582853</v>
      </c>
      <c r="O20496">
        <f>D20495</f>
      </c>
      <c r="P20496">
        <f>(E20496-F20496+G20496)/O20496*100</f>
      </c>
      <c r="Q20496">
        <f>H20495</f>
      </c>
      <c r="R20496">
        <f>I20495</f>
      </c>
      <c r="S20496">
        <f>H20496-H20495</f>
      </c>
      <c r="T20496">
        <f>I20496-I20495</f>
      </c>
      <c r="U20496">
        <f>(L20496-K20496)/(2*D20496*0.01)</f>
      </c>
      <c r="V20496">
        <f>(L20496+K20496)/(D20496*0.0001)</f>
      </c>
    </row>
    <row r="20497">
      <c r="A20497" t="n">
        <v>2024</v>
      </c>
      <c r="B20497" t="inlineStr">
        <is>
          <t>01235296</t>
        </is>
      </c>
      <c r="C20497" t="inlineStr">
        <is>
          <t>셀리드</t>
        </is>
      </c>
      <c r="D20497" t="n">
        <v>1270723394</v>
      </c>
      <c r="E20497" t="n">
        <v>398260808</v>
      </c>
      <c r="F20497" t="n">
        <v>311634651</v>
      </c>
      <c r="G20497" t="n">
        <v>27494378</v>
      </c>
      <c r="H20497" t="n">
        <v>3.93</v>
      </c>
      <c r="I20497" t="n">
        <v>5.8</v>
      </c>
      <c r="J20497" t="n">
        <v>11.77</v>
      </c>
      <c r="K20497" t="n">
        <v>-75224346</v>
      </c>
      <c r="L20497" t="n">
        <v>90628299</v>
      </c>
      <c r="M20497" t="n">
        <v>88055246</v>
      </c>
      <c r="N20497" t="n">
        <v>-74721768</v>
      </c>
      <c r="O20497">
        <f>D20496</f>
      </c>
      <c r="P20497">
        <f>(E20497-F20497+G20497)/O20497*100</f>
      </c>
      <c r="Q20497">
        <f>H20496</f>
      </c>
      <c r="R20497">
        <f>I20496</f>
      </c>
      <c r="S20497">
        <f>H20497-H20496</f>
      </c>
      <c r="T20497">
        <f>I20497-I20496</f>
      </c>
      <c r="U20497">
        <f>(L20497-K20497)/(2*D20497*0.01)</f>
      </c>
      <c r="V20497">
        <f>(L20497+K20497)/(D20497*0.0001)</f>
      </c>
    </row>
    <row r="20498">
      <c r="A20498" t="n">
        <v>2025</v>
      </c>
      <c r="B20498" t="inlineStr">
        <is>
          <t>01235296</t>
        </is>
      </c>
      <c r="C20498" t="inlineStr">
        <is>
          <t>셀리드</t>
        </is>
      </c>
      <c r="D20498" t="n">
        <v>1403541819</v>
      </c>
      <c r="E20498" t="n">
        <v>421931186</v>
      </c>
      <c r="F20498" t="n">
        <v>295776482</v>
      </c>
      <c r="G20498" t="n">
        <v>27169526</v>
      </c>
      <c r="H20498" t="n">
        <v>4.27</v>
      </c>
      <c r="I20498" t="n">
        <v>5.4</v>
      </c>
      <c r="J20498" t="n">
        <v>11.28</v>
      </c>
      <c r="K20498" t="n">
        <v>-78547037</v>
      </c>
      <c r="L20498" t="n">
        <v>93812492</v>
      </c>
      <c r="M20498" t="n">
        <v>91863328</v>
      </c>
      <c r="N20498" t="n">
        <v>-78528438</v>
      </c>
      <c r="O20498">
        <f>D20497</f>
      </c>
      <c r="P20498">
        <f>(E20498-F20498+G20498)/O20498*100</f>
      </c>
      <c r="Q20498">
        <f>H20497</f>
      </c>
      <c r="R20498">
        <f>I20497</f>
      </c>
      <c r="S20498">
        <f>H20498-H20497</f>
      </c>
      <c r="T20498">
        <f>I20498-I20497</f>
      </c>
      <c r="U20498">
        <f>(L20498-K20498)/(2*D20498*0.01)</f>
      </c>
      <c r="V20498">
        <f>(L20498+K20498)/(D20498*0.0001)</f>
      </c>
    </row>
    <row r="20499">
      <c r="A20499" t="n">
        <v>2020</v>
      </c>
      <c r="B20499" t="inlineStr">
        <is>
          <t>01236532</t>
        </is>
      </c>
      <c r="C20499" t="inlineStr">
        <is>
          <t>와이즈버즈</t>
        </is>
      </c>
      <c r="D20499" t="n">
        <v>2248200000</v>
      </c>
      <c r="E20499" t="n">
        <v>187648000</v>
      </c>
      <c r="F20499" t="n">
        <v>94528000</v>
      </c>
      <c r="G20499" t="n">
        <v>12324000</v>
      </c>
      <c r="H20499" t="n">
        <v>2.63</v>
      </c>
      <c r="I20499" t="n">
        <v>7</v>
      </c>
      <c r="J20499" t="n">
        <v>14.15</v>
      </c>
      <c r="K20499" t="n">
        <v>-241010000</v>
      </c>
      <c r="L20499" t="n">
        <v>295608000</v>
      </c>
      <c r="M20499" t="n">
        <v>279740000</v>
      </c>
      <c r="N20499" t="n">
        <v>-234218000</v>
      </c>
      <c r="U20499">
        <f>(L20499-K20499)/(2*D20499*0.01)</f>
      </c>
      <c r="V20499">
        <f>(L20499+K20499)/(D20499*0.0001)</f>
      </c>
    </row>
    <row r="20500">
      <c r="A20500" t="n">
        <v>2023</v>
      </c>
      <c r="B20500" t="inlineStr">
        <is>
          <t>01236532</t>
        </is>
      </c>
      <c r="C20500" t="inlineStr">
        <is>
          <t>와이즈버즈</t>
        </is>
      </c>
      <c r="D20500" t="n">
        <v>2130829000</v>
      </c>
      <c r="E20500" t="n">
        <v>689106000</v>
      </c>
      <c r="F20500" t="n">
        <v>631991000</v>
      </c>
      <c r="G20500" t="n">
        <v>67586000</v>
      </c>
      <c r="H20500" t="n">
        <v>4.7</v>
      </c>
      <c r="I20500" t="n">
        <v>7</v>
      </c>
      <c r="J20500" t="n">
        <v>12.53</v>
      </c>
      <c r="K20500" t="n">
        <v>-172759000</v>
      </c>
      <c r="L20500" t="n">
        <v>209116000</v>
      </c>
      <c r="M20500" t="n">
        <v>202393000</v>
      </c>
      <c r="N20500" t="n">
        <v>-170984000</v>
      </c>
      <c r="U20500">
        <f>(L20500-K20500)/(2*D20500*0.01)</f>
      </c>
      <c r="V20500">
        <f>(L20500+K20500)/(D20500*0.0001)</f>
      </c>
    </row>
    <row r="20501">
      <c r="A20501" t="n">
        <v>2024</v>
      </c>
      <c r="B20501" t="inlineStr">
        <is>
          <t>01236532</t>
        </is>
      </c>
      <c r="C20501" t="inlineStr">
        <is>
          <t>와이즈버즈</t>
        </is>
      </c>
      <c r="D20501" t="n">
        <v>2188181000</v>
      </c>
      <c r="E20501" t="n">
        <v>707767000</v>
      </c>
      <c r="F20501" t="n">
        <v>875430000</v>
      </c>
      <c r="G20501" t="n">
        <v>69610000</v>
      </c>
      <c r="H20501" t="n">
        <v>4.18</v>
      </c>
      <c r="I20501" t="n">
        <v>7</v>
      </c>
      <c r="J20501" t="n">
        <v>12.36</v>
      </c>
      <c r="K20501" t="n">
        <v>-188389000</v>
      </c>
      <c r="L20501" t="n">
        <v>227945000</v>
      </c>
      <c r="M20501" t="n">
        <v>219420000</v>
      </c>
      <c r="N20501" t="n">
        <v>-185599000</v>
      </c>
      <c r="O20501">
        <f>D20500</f>
      </c>
      <c r="P20501">
        <f>(E20501-F20501+G20501)/O20501*100</f>
      </c>
      <c r="Q20501">
        <f>H20500</f>
      </c>
      <c r="R20501">
        <f>I20500</f>
      </c>
      <c r="S20501">
        <f>H20501-H20500</f>
      </c>
      <c r="T20501">
        <f>I20501-I20500</f>
      </c>
      <c r="U20501">
        <f>(L20501-K20501)/(2*D20501*0.01)</f>
      </c>
      <c r="V20501">
        <f>(L20501+K20501)/(D20501*0.0001)</f>
      </c>
    </row>
    <row r="20502">
      <c r="A20502" t="n">
        <v>2025</v>
      </c>
      <c r="B20502" t="inlineStr">
        <is>
          <t>01236532</t>
        </is>
      </c>
      <c r="C20502" t="inlineStr">
        <is>
          <t>와이즈버즈</t>
        </is>
      </c>
      <c r="D20502" t="n">
        <v>2200971000</v>
      </c>
      <c r="E20502" t="n">
        <v>841346000</v>
      </c>
      <c r="F20502" t="n">
        <v>541081000</v>
      </c>
      <c r="G20502" t="n">
        <v>72509000</v>
      </c>
      <c r="H20502" t="n">
        <v>4.62</v>
      </c>
      <c r="I20502" t="n">
        <v>7</v>
      </c>
      <c r="J20502" t="n">
        <v>11.94</v>
      </c>
      <c r="K20502" t="n">
        <v>-174248000</v>
      </c>
      <c r="L20502" t="n">
        <v>209936000</v>
      </c>
      <c r="M20502" t="n">
        <v>203049000</v>
      </c>
      <c r="N20502" t="n">
        <v>-172309000</v>
      </c>
      <c r="O20502">
        <f>D20501</f>
      </c>
      <c r="P20502">
        <f>(E20502-F20502+G20502)/O20502*100</f>
      </c>
      <c r="Q20502">
        <f>H20501</f>
      </c>
      <c r="R20502">
        <f>I20501</f>
      </c>
      <c r="S20502">
        <f>H20502-H20501</f>
      </c>
      <c r="T20502">
        <f>I20502-I20501</f>
      </c>
      <c r="U20502">
        <f>(L20502-K20502)/(2*D20502*0.01)</f>
      </c>
      <c r="V20502">
        <f>(L20502+K20502)/(D20502*0.0001)</f>
      </c>
    </row>
    <row r="20503">
      <c r="A20503" t="n">
        <v>2017</v>
      </c>
      <c r="B20503" t="inlineStr">
        <is>
          <t>01236897</t>
        </is>
      </c>
      <c r="C20503" t="inlineStr">
        <is>
          <t>제일약품</t>
        </is>
      </c>
      <c r="D20503" t="n">
        <v>28759878000</v>
      </c>
      <c r="E20503" t="n">
        <v>2365499000</v>
      </c>
      <c r="F20503" t="n">
        <v>2027541000</v>
      </c>
      <c r="G20503" t="n">
        <v>408295000</v>
      </c>
      <c r="H20503" t="n">
        <v>2.9</v>
      </c>
      <c r="I20503" t="n">
        <v>4.02</v>
      </c>
      <c r="J20503" t="n">
        <v>5.8</v>
      </c>
      <c r="K20503" t="n">
        <v>-1570167000</v>
      </c>
      <c r="L20503" t="n">
        <v>1767819000</v>
      </c>
      <c r="M20503" t="n">
        <v>1724180000</v>
      </c>
      <c r="N20503" t="n">
        <v>-1563550000</v>
      </c>
      <c r="U20503">
        <f>(L20503-K20503)/(2*D20503*0.01)</f>
      </c>
      <c r="V20503">
        <f>(L20503+K20503)/(D20503*0.0001)</f>
      </c>
    </row>
    <row r="20504">
      <c r="A20504" t="n">
        <v>2020</v>
      </c>
      <c r="B20504" t="inlineStr">
        <is>
          <t>01236897</t>
        </is>
      </c>
      <c r="C20504" t="inlineStr">
        <is>
          <t>제일약품</t>
        </is>
      </c>
      <c r="D20504" t="n">
        <v>41735157000</v>
      </c>
      <c r="E20504" t="n">
        <v>4992676000</v>
      </c>
      <c r="F20504" t="n">
        <v>2786263000</v>
      </c>
      <c r="G20504" t="n">
        <v>716243000</v>
      </c>
      <c r="H20504" t="n">
        <v>2.3</v>
      </c>
      <c r="I20504" t="n">
        <v>4.53</v>
      </c>
      <c r="K20504" t="n">
        <v>-2859602000</v>
      </c>
      <c r="L20504" t="n">
        <v>3265269000</v>
      </c>
      <c r="M20504" t="n">
        <v>3224813000</v>
      </c>
      <c r="N20504" t="n">
        <v>-2880702000</v>
      </c>
      <c r="U20504">
        <f>(L20504-K20504)/(2*D20504*0.01)</f>
      </c>
      <c r="V20504">
        <f>(L20504+K20504)/(D20504*0.0001)</f>
      </c>
    </row>
    <row r="20505">
      <c r="A20505" t="n">
        <v>2021</v>
      </c>
      <c r="B20505" t="inlineStr">
        <is>
          <t>01236897</t>
        </is>
      </c>
      <c r="C20505" t="inlineStr">
        <is>
          <t>제일약품</t>
        </is>
      </c>
      <c r="D20505" t="n">
        <v>43695865000</v>
      </c>
      <c r="E20505" t="n">
        <v>5434652000</v>
      </c>
      <c r="F20505" t="n">
        <v>4260188000</v>
      </c>
      <c r="G20505" t="n">
        <v>869455000</v>
      </c>
      <c r="H20505" t="n">
        <v>2.9</v>
      </c>
      <c r="I20505" t="n">
        <v>4.53</v>
      </c>
      <c r="K20505" t="n">
        <v>-2897281000</v>
      </c>
      <c r="L20505" t="n">
        <v>3293083000</v>
      </c>
      <c r="M20505" t="n">
        <v>3272722000</v>
      </c>
      <c r="N20505" t="n">
        <v>-2934765000</v>
      </c>
      <c r="O20505">
        <f>D20504</f>
      </c>
      <c r="P20505">
        <f>(E20505-F20505+G20505)/O20505*100</f>
      </c>
      <c r="Q20505">
        <f>H20504</f>
      </c>
      <c r="R20505">
        <f>I20504</f>
      </c>
      <c r="S20505">
        <f>H20505-H20504</f>
      </c>
      <c r="T20505">
        <f>I20505-I20504</f>
      </c>
      <c r="U20505">
        <f>(L20505-K20505)/(2*D20505*0.01)</f>
      </c>
      <c r="V20505">
        <f>(L20505+K20505)/(D20505*0.0001)</f>
      </c>
    </row>
    <row r="20506">
      <c r="A20506" t="n">
        <v>2022</v>
      </c>
      <c r="B20506" t="inlineStr">
        <is>
          <t>01236897</t>
        </is>
      </c>
      <c r="C20506" t="inlineStr">
        <is>
          <t>제일약품</t>
        </is>
      </c>
      <c r="D20506" t="n">
        <v>40803932000</v>
      </c>
      <c r="E20506" t="n">
        <v>5581711000</v>
      </c>
      <c r="F20506" t="n">
        <v>4042231000</v>
      </c>
      <c r="G20506" t="n">
        <v>1145773000</v>
      </c>
      <c r="H20506" t="n">
        <v>5.4</v>
      </c>
      <c r="I20506" t="n">
        <v>4.69</v>
      </c>
      <c r="K20506" t="n">
        <v>-2347886000</v>
      </c>
      <c r="L20506" t="n">
        <v>2634340000</v>
      </c>
      <c r="M20506" t="n">
        <v>2685666000</v>
      </c>
      <c r="N20506" t="n">
        <v>-2432950000</v>
      </c>
      <c r="O20506">
        <f>D20505</f>
      </c>
      <c r="P20506">
        <f>(E20506-F20506+G20506)/O20506*100</f>
      </c>
      <c r="Q20506">
        <f>H20505</f>
      </c>
      <c r="R20506">
        <f>I20505</f>
      </c>
      <c r="S20506">
        <f>H20506-H20505</f>
      </c>
      <c r="T20506">
        <f>I20506-I20505</f>
      </c>
      <c r="U20506">
        <f>(L20506-K20506)/(2*D20506*0.01)</f>
      </c>
      <c r="V20506">
        <f>(L20506+K20506)/(D20506*0.0001)</f>
      </c>
    </row>
    <row r="20507">
      <c r="A20507" t="n">
        <v>2023</v>
      </c>
      <c r="B20507" t="inlineStr">
        <is>
          <t>01236897</t>
        </is>
      </c>
      <c r="C20507" t="inlineStr">
        <is>
          <t>제일약품</t>
        </is>
      </c>
      <c r="D20507" t="n">
        <v>47387314000</v>
      </c>
      <c r="E20507" t="n">
        <v>4947441000</v>
      </c>
      <c r="F20507" t="n">
        <v>4575285000</v>
      </c>
      <c r="G20507" t="n">
        <v>1960071000</v>
      </c>
      <c r="H20507" t="n">
        <v>4.5</v>
      </c>
      <c r="I20507" t="n">
        <v>4.69</v>
      </c>
      <c r="K20507" t="n">
        <v>-3073098000</v>
      </c>
      <c r="L20507" t="n">
        <v>3474855000</v>
      </c>
      <c r="M20507" t="n">
        <v>3435135000</v>
      </c>
      <c r="N20507" t="n">
        <v>-3097272000</v>
      </c>
      <c r="O20507">
        <f>D20506</f>
      </c>
      <c r="P20507">
        <f>(E20507-F20507+G20507)/O20507*100</f>
      </c>
      <c r="Q20507">
        <f>H20506</f>
      </c>
      <c r="R20507">
        <f>I20506</f>
      </c>
      <c r="S20507">
        <f>H20507-H20506</f>
      </c>
      <c r="T20507">
        <f>I20507-I20506</f>
      </c>
      <c r="U20507">
        <f>(L20507-K20507)/(2*D20507*0.01)</f>
      </c>
      <c r="V20507">
        <f>(L20507+K20507)/(D20507*0.0001)</f>
      </c>
    </row>
    <row r="20508">
      <c r="A20508" t="n">
        <v>2024</v>
      </c>
      <c r="B20508" t="inlineStr">
        <is>
          <t>01236897</t>
        </is>
      </c>
      <c r="C20508" t="inlineStr">
        <is>
          <t>제일약품</t>
        </is>
      </c>
      <c r="D20508" t="n">
        <v>52660378000</v>
      </c>
      <c r="E20508" t="n">
        <v>5299191000</v>
      </c>
      <c r="F20508" t="n">
        <v>4257112000</v>
      </c>
      <c r="G20508" t="n">
        <v>1938974000</v>
      </c>
      <c r="H20508" t="n">
        <v>3.8</v>
      </c>
      <c r="I20508" t="n">
        <v>4.69</v>
      </c>
      <c r="K20508" t="n">
        <v>-3601890000</v>
      </c>
      <c r="L20508" t="n">
        <v>4062057000</v>
      </c>
      <c r="M20508" t="n">
        <v>3991427000</v>
      </c>
      <c r="N20508" t="n">
        <v>-3607492000</v>
      </c>
      <c r="O20508">
        <f>D20507</f>
      </c>
      <c r="P20508">
        <f>(E20508-F20508+G20508)/O20508*100</f>
      </c>
      <c r="Q20508">
        <f>H20507</f>
      </c>
      <c r="R20508">
        <f>I20507</f>
      </c>
      <c r="S20508">
        <f>H20508-H20507</f>
      </c>
      <c r="T20508">
        <f>I20508-I20507</f>
      </c>
      <c r="U20508">
        <f>(L20508-K20508)/(2*D20508*0.01)</f>
      </c>
      <c r="V20508">
        <f>(L20508+K20508)/(D20508*0.0001)</f>
      </c>
    </row>
    <row r="20509">
      <c r="A20509" t="n">
        <v>2025</v>
      </c>
      <c r="B20509" t="inlineStr">
        <is>
          <t>01236897</t>
        </is>
      </c>
      <c r="C20509" t="inlineStr">
        <is>
          <t>제일약품</t>
        </is>
      </c>
      <c r="D20509" t="n">
        <v>56842577000</v>
      </c>
      <c r="E20509" t="n">
        <v>5480832000</v>
      </c>
      <c r="F20509" t="n">
        <v>4611186000</v>
      </c>
      <c r="G20509" t="n">
        <v>1831339000</v>
      </c>
      <c r="H20509" t="n">
        <v>3.8</v>
      </c>
      <c r="I20509" t="n">
        <v>4.935</v>
      </c>
      <c r="J20509" t="n">
        <v>5.085</v>
      </c>
      <c r="K20509" t="n">
        <v>-3598269000</v>
      </c>
      <c r="L20509" t="n">
        <v>4055084000</v>
      </c>
      <c r="M20509" t="n">
        <v>3986438000</v>
      </c>
      <c r="N20509" t="n">
        <v>-3608603000</v>
      </c>
      <c r="O20509">
        <f>D20508</f>
      </c>
      <c r="P20509">
        <f>(E20509-F20509+G20509)/O20509*100</f>
      </c>
      <c r="Q20509">
        <f>H20508</f>
      </c>
      <c r="R20509">
        <f>I20508</f>
      </c>
      <c r="S20509">
        <f>H20509-H20508</f>
      </c>
      <c r="T20509">
        <f>I20509-I20508</f>
      </c>
      <c r="U20509">
        <f>(L20509-K20509)/(2*D20509*0.01)</f>
      </c>
      <c r="V20509">
        <f>(L20509+K20509)/(D20509*0.0001)</f>
      </c>
    </row>
    <row r="20510">
      <c r="A20510" t="n">
        <v>2020</v>
      </c>
      <c r="B20510" t="inlineStr">
        <is>
          <t>01237434</t>
        </is>
      </c>
      <c r="C20510" t="inlineStr">
        <is>
          <t>플리토</t>
        </is>
      </c>
      <c r="D20510" t="n">
        <v>751750393</v>
      </c>
      <c r="E20510" t="n">
        <v>286937870</v>
      </c>
      <c r="F20510" t="n">
        <v>103773514</v>
      </c>
      <c r="G20510" t="n">
        <v>5859866</v>
      </c>
      <c r="H20510" t="n">
        <v>2.59</v>
      </c>
      <c r="I20510" t="n">
        <v>5</v>
      </c>
      <c r="K20510" t="n">
        <v>-42968002</v>
      </c>
      <c r="L20510" t="n">
        <v>52507737</v>
      </c>
      <c r="M20510" t="n">
        <v>50702075</v>
      </c>
      <c r="N20510" t="n">
        <v>-42459665</v>
      </c>
      <c r="U20510">
        <f>(L20510-K20510)/(2*D20510*0.01)</f>
      </c>
      <c r="V20510">
        <f>(L20510+K20510)/(D20510*0.0001)</f>
      </c>
    </row>
    <row r="20511">
      <c r="A20511" t="n">
        <v>2021</v>
      </c>
      <c r="B20511" t="inlineStr">
        <is>
          <t>01237434</t>
        </is>
      </c>
      <c r="C20511" t="inlineStr">
        <is>
          <t>플리토</t>
        </is>
      </c>
      <c r="D20511" t="n">
        <v>952758150</v>
      </c>
      <c r="E20511" t="n">
        <v>354493740</v>
      </c>
      <c r="F20511" t="n">
        <v>232759031</v>
      </c>
      <c r="G20511" t="n">
        <v>9510180</v>
      </c>
      <c r="H20511" t="n">
        <v>3.09</v>
      </c>
      <c r="I20511" t="n">
        <v>5</v>
      </c>
      <c r="K20511" t="n">
        <v>-55145248</v>
      </c>
      <c r="L20511" t="n">
        <v>66818404</v>
      </c>
      <c r="M20511" t="n">
        <v>64875381</v>
      </c>
      <c r="N20511" t="n">
        <v>-54737278</v>
      </c>
      <c r="O20511">
        <f>D20510</f>
      </c>
      <c r="P20511">
        <f>(E20511-F20511+G20511)/O20511*100</f>
      </c>
      <c r="Q20511">
        <f>H20510</f>
      </c>
      <c r="R20511">
        <f>I20510</f>
      </c>
      <c r="S20511">
        <f>H20511-H20510</f>
      </c>
      <c r="T20511">
        <f>I20511-I20510</f>
      </c>
      <c r="U20511">
        <f>(L20511-K20511)/(2*D20511*0.01)</f>
      </c>
      <c r="V20511">
        <f>(L20511+K20511)/(D20511*0.0001)</f>
      </c>
    </row>
    <row r="20512">
      <c r="A20512" t="n">
        <v>2022</v>
      </c>
      <c r="B20512" t="inlineStr">
        <is>
          <t>01237434</t>
        </is>
      </c>
      <c r="C20512" t="inlineStr">
        <is>
          <t>플리토</t>
        </is>
      </c>
      <c r="D20512" t="n">
        <v>1301134567</v>
      </c>
      <c r="E20512" t="n">
        <v>510636304</v>
      </c>
      <c r="F20512" t="n">
        <v>126489722</v>
      </c>
      <c r="G20512" t="n">
        <v>15252958</v>
      </c>
      <c r="H20512" t="n">
        <v>5.38</v>
      </c>
      <c r="I20512" t="n">
        <v>5</v>
      </c>
      <c r="K20512" t="n">
        <v>-72858763</v>
      </c>
      <c r="L20512" t="n">
        <v>86541537</v>
      </c>
      <c r="M20512" t="n">
        <v>86093602</v>
      </c>
      <c r="N20512" t="n">
        <v>-73809486</v>
      </c>
      <c r="O20512">
        <f>D20511</f>
      </c>
      <c r="P20512">
        <f>(E20512-F20512+G20512)/O20512*100</f>
      </c>
      <c r="Q20512">
        <f>H20511</f>
      </c>
      <c r="R20512">
        <f>I20511</f>
      </c>
      <c r="S20512">
        <f>H20512-H20511</f>
      </c>
      <c r="T20512">
        <f>I20512-I20511</f>
      </c>
      <c r="U20512">
        <f>(L20512-K20512)/(2*D20512*0.01)</f>
      </c>
      <c r="V20512">
        <f>(L20512+K20512)/(D20512*0.0001)</f>
      </c>
    </row>
    <row r="20513">
      <c r="A20513" t="n">
        <v>2023</v>
      </c>
      <c r="B20513" t="inlineStr">
        <is>
          <t>01237434</t>
        </is>
      </c>
      <c r="C20513" t="inlineStr">
        <is>
          <t>플리토</t>
        </is>
      </c>
      <c r="D20513" t="n">
        <v>1518818095</v>
      </c>
      <c r="E20513" t="n">
        <v>537986890</v>
      </c>
      <c r="F20513" t="n">
        <v>476334872</v>
      </c>
      <c r="G20513" t="n">
        <v>40669506</v>
      </c>
      <c r="H20513" t="n">
        <v>4.65</v>
      </c>
      <c r="I20513" t="n">
        <v>5</v>
      </c>
      <c r="K20513" t="n">
        <v>-87019423</v>
      </c>
      <c r="L20513" t="n">
        <v>103714031</v>
      </c>
      <c r="M20513" t="n">
        <v>102408425</v>
      </c>
      <c r="N20513" t="n">
        <v>-87581574</v>
      </c>
      <c r="O20513">
        <f>D20512</f>
      </c>
      <c r="P20513">
        <f>(E20513-F20513+G20513)/O20513*100</f>
      </c>
      <c r="Q20513">
        <f>H20512</f>
      </c>
      <c r="R20513">
        <f>I20512</f>
      </c>
      <c r="S20513">
        <f>H20513-H20512</f>
      </c>
      <c r="T20513">
        <f>I20513-I20512</f>
      </c>
      <c r="U20513">
        <f>(L20513-K20513)/(2*D20513*0.01)</f>
      </c>
      <c r="V20513">
        <f>(L20513+K20513)/(D20513*0.0001)</f>
      </c>
    </row>
    <row r="20514">
      <c r="A20514" t="n">
        <v>2024</v>
      </c>
      <c r="B20514" t="inlineStr">
        <is>
          <t>01237434</t>
        </is>
      </c>
      <c r="C20514" t="inlineStr">
        <is>
          <t>플리토</t>
        </is>
      </c>
      <c r="D20514" t="n">
        <v>2039125322</v>
      </c>
      <c r="E20514" t="n">
        <v>582688118</v>
      </c>
      <c r="F20514" t="n">
        <v>263219352</v>
      </c>
      <c r="G20514" t="n">
        <v>46082010</v>
      </c>
      <c r="H20514" t="n">
        <v>4.13</v>
      </c>
      <c r="I20514" t="n">
        <v>5</v>
      </c>
      <c r="K20514" t="n">
        <v>-133124357</v>
      </c>
      <c r="L20514" t="n">
        <v>158675482</v>
      </c>
      <c r="M20514" t="n">
        <v>155826317</v>
      </c>
      <c r="N20514" t="n">
        <v>-133363752</v>
      </c>
      <c r="O20514">
        <f>D20513</f>
      </c>
      <c r="P20514">
        <f>(E20514-F20514+G20514)/O20514*100</f>
      </c>
      <c r="Q20514">
        <f>H20513</f>
      </c>
      <c r="R20514">
        <f>I20513</f>
      </c>
      <c r="S20514">
        <f>H20514-H20513</f>
      </c>
      <c r="T20514">
        <f>I20514-I20513</f>
      </c>
      <c r="U20514">
        <f>(L20514-K20514)/(2*D20514*0.01)</f>
      </c>
      <c r="V20514">
        <f>(L20514+K20514)/(D20514*0.0001)</f>
      </c>
    </row>
    <row r="20515">
      <c r="A20515" t="n">
        <v>2025</v>
      </c>
      <c r="B20515" t="inlineStr">
        <is>
          <t>01237434</t>
        </is>
      </c>
      <c r="C20515" t="inlineStr">
        <is>
          <t>플리토</t>
        </is>
      </c>
      <c r="D20515" t="n">
        <v>2628917333</v>
      </c>
      <c r="E20515" t="n">
        <v>673597175</v>
      </c>
      <c r="F20515" t="n">
        <v>294090146</v>
      </c>
      <c r="G20515" t="n">
        <v>58444385</v>
      </c>
      <c r="H20515" t="n">
        <v>4.54</v>
      </c>
      <c r="I20515" t="n">
        <v>5</v>
      </c>
      <c r="K20515" t="n">
        <v>-175877398</v>
      </c>
      <c r="L20515" t="n">
        <v>208418238</v>
      </c>
      <c r="M20515" t="n">
        <v>205572398</v>
      </c>
      <c r="N20515" t="n">
        <v>-176812761</v>
      </c>
      <c r="O20515">
        <f>D20514</f>
      </c>
      <c r="P20515">
        <f>(E20515-F20515+G20515)/O20515*100</f>
      </c>
      <c r="Q20515">
        <f>H20514</f>
      </c>
      <c r="R20515">
        <f>I20514</f>
      </c>
      <c r="S20515">
        <f>H20515-H20514</f>
      </c>
      <c r="T20515">
        <f>I20515-I20514</f>
      </c>
      <c r="U20515">
        <f>(L20515-K20515)/(2*D20515*0.01)</f>
      </c>
      <c r="V20515">
        <f>(L20515+K20515)/(D20515*0.0001)</f>
      </c>
    </row>
    <row r="20516">
      <c r="A20516" t="n">
        <v>2017</v>
      </c>
      <c r="B20516" t="inlineStr">
        <is>
          <t>01237540</t>
        </is>
      </c>
      <c r="C20516" t="inlineStr">
        <is>
          <t>이녹스첨단소재</t>
        </is>
      </c>
      <c r="D20516" t="n">
        <v>9603271000</v>
      </c>
      <c r="E20516" t="n">
        <v>1092557000</v>
      </c>
      <c r="F20516" t="n">
        <v>495337000</v>
      </c>
      <c r="G20516" t="n">
        <v>149129000</v>
      </c>
      <c r="H20516" t="n">
        <v>2.9</v>
      </c>
      <c r="I20516" t="n">
        <v>4.57</v>
      </c>
      <c r="J20516" t="n">
        <v>7</v>
      </c>
      <c r="K20516" t="n">
        <v>-643420610</v>
      </c>
      <c r="L20516" t="n">
        <v>739851970</v>
      </c>
      <c r="M20516" t="n">
        <v>739851970</v>
      </c>
      <c r="N20516" t="n">
        <v>-643420610</v>
      </c>
      <c r="U20516">
        <f>(L20516-K20516)/(2*D20516*0.01)</f>
      </c>
      <c r="V20516">
        <f>(L20516+K20516)/(D20516*0.0001)</f>
      </c>
    </row>
    <row r="20517">
      <c r="A20517" t="n">
        <v>2018</v>
      </c>
      <c r="B20517" t="inlineStr">
        <is>
          <t>01237540</t>
        </is>
      </c>
      <c r="C20517" t="inlineStr">
        <is>
          <t>이녹스첨단소재</t>
        </is>
      </c>
      <c r="D20517" t="n">
        <v>10966620000</v>
      </c>
      <c r="E20517" t="n">
        <v>1991049000</v>
      </c>
      <c r="F20517" t="n">
        <v>1069341000</v>
      </c>
      <c r="G20517" t="n">
        <v>315902000</v>
      </c>
      <c r="H20517" t="n">
        <v>2.57</v>
      </c>
      <c r="I20517" t="n">
        <v>4.55</v>
      </c>
      <c r="J20517" t="n">
        <v>10</v>
      </c>
      <c r="K20517" t="n">
        <v>-965822560</v>
      </c>
      <c r="L20517" t="n">
        <v>1151494100</v>
      </c>
      <c r="M20517" t="n">
        <v>1151494100</v>
      </c>
      <c r="N20517" t="n">
        <v>-987995800</v>
      </c>
      <c r="O20517">
        <f>D20516</f>
      </c>
      <c r="P20517">
        <f>(E20517-F20517+G20517)/O20517*100</f>
      </c>
      <c r="Q20517">
        <f>H20516</f>
      </c>
      <c r="R20517">
        <f>I20516</f>
      </c>
      <c r="S20517">
        <f>H20517-H20516</f>
      </c>
      <c r="T20517">
        <f>I20517-I20516</f>
      </c>
      <c r="U20517">
        <f>(L20517-K20517)/(2*D20517*0.01)</f>
      </c>
      <c r="V20517">
        <f>(L20517+K20517)/(D20517*0.0001)</f>
      </c>
    </row>
    <row r="20518">
      <c r="A20518" t="n">
        <v>2019</v>
      </c>
      <c r="B20518" t="inlineStr">
        <is>
          <t>01237540</t>
        </is>
      </c>
      <c r="C20518" t="inlineStr">
        <is>
          <t>이녹스첨단소재</t>
        </is>
      </c>
      <c r="D20518" t="n">
        <v>13116608000</v>
      </c>
      <c r="E20518" t="n">
        <v>1998689000</v>
      </c>
      <c r="F20518" t="n">
        <v>634181000</v>
      </c>
      <c r="G20518" t="n">
        <v>310715000</v>
      </c>
      <c r="H20518" t="n">
        <v>2.25</v>
      </c>
      <c r="I20518" t="n">
        <v>4.55</v>
      </c>
      <c r="J20518" t="n">
        <v>10.2</v>
      </c>
      <c r="K20518" t="n">
        <v>-1169447712</v>
      </c>
      <c r="L20518" t="n">
        <v>1390360448</v>
      </c>
      <c r="M20518" t="n">
        <v>1377243840</v>
      </c>
      <c r="N20518" t="n">
        <v>-1180494720</v>
      </c>
      <c r="O20518">
        <f>D20517</f>
      </c>
      <c r="P20518">
        <f>(E20518-F20518+G20518)/O20518*100</f>
      </c>
      <c r="Q20518">
        <f>H20517</f>
      </c>
      <c r="R20518">
        <f>I20517</f>
      </c>
      <c r="S20518">
        <f>H20518-H20517</f>
      </c>
      <c r="T20518">
        <f>I20518-I20517</f>
      </c>
      <c r="U20518">
        <f>(L20518-K20518)/(2*D20518*0.01)</f>
      </c>
      <c r="V20518">
        <f>(L20518+K20518)/(D20518*0.0001)</f>
      </c>
    </row>
    <row r="20519">
      <c r="A20519" t="n">
        <v>2020</v>
      </c>
      <c r="B20519" t="inlineStr">
        <is>
          <t>01237540</t>
        </is>
      </c>
      <c r="C20519" t="inlineStr">
        <is>
          <t>이녹스첨단소재</t>
        </is>
      </c>
      <c r="D20519" t="n">
        <v>13940685000</v>
      </c>
      <c r="E20519" t="n">
        <v>2084970000</v>
      </c>
      <c r="F20519" t="n">
        <v>1370640000</v>
      </c>
      <c r="G20519" t="n">
        <v>314603000</v>
      </c>
      <c r="H20519" t="n">
        <v>2.3</v>
      </c>
      <c r="I20519" t="n">
        <v>4.55</v>
      </c>
      <c r="J20519" t="n">
        <v>10.25</v>
      </c>
      <c r="K20519" t="n">
        <v>-1212523795</v>
      </c>
      <c r="L20519" t="n">
        <v>1450391540</v>
      </c>
      <c r="M20519" t="n">
        <v>1437381055</v>
      </c>
      <c r="N20519" t="n">
        <v>-1240301015</v>
      </c>
      <c r="O20519">
        <f>D20518</f>
      </c>
      <c r="P20519">
        <f>(E20519-F20519+G20519)/O20519*100</f>
      </c>
      <c r="Q20519">
        <f>H20518</f>
      </c>
      <c r="R20519">
        <f>I20518</f>
      </c>
      <c r="S20519">
        <f>H20519-H20518</f>
      </c>
      <c r="T20519">
        <f>I20519-I20518</f>
      </c>
      <c r="U20519">
        <f>(L20519-K20519)/(2*D20519*0.01)</f>
      </c>
      <c r="V20519">
        <f>(L20519+K20519)/(D20519*0.0001)</f>
      </c>
    </row>
    <row r="20520">
      <c r="A20520" t="n">
        <v>2021</v>
      </c>
      <c r="B20520" t="inlineStr">
        <is>
          <t>01237540</t>
        </is>
      </c>
      <c r="C20520" t="inlineStr">
        <is>
          <t>이녹스첨단소재</t>
        </is>
      </c>
      <c r="D20520" t="n">
        <v>13959816000</v>
      </c>
      <c r="E20520" t="n">
        <v>1977786000</v>
      </c>
      <c r="F20520" t="n">
        <v>1522984000</v>
      </c>
      <c r="G20520" t="n">
        <v>335036000</v>
      </c>
      <c r="H20520" t="n">
        <v>2.83</v>
      </c>
      <c r="I20520" t="n">
        <v>4.55</v>
      </c>
      <c r="J20520" t="n">
        <v>10.28</v>
      </c>
      <c r="K20520" t="n">
        <v>-1200544000</v>
      </c>
      <c r="L20520" t="n">
        <v>1408742016</v>
      </c>
      <c r="M20520" t="n">
        <v>1410211000</v>
      </c>
      <c r="N20520" t="n">
        <v>-1213802392</v>
      </c>
      <c r="O20520">
        <f>D20519</f>
      </c>
      <c r="P20520">
        <f>(E20520-F20520+G20520)/O20520*100</f>
      </c>
      <c r="Q20520">
        <f>H20519</f>
      </c>
      <c r="R20520">
        <f>I20519</f>
      </c>
      <c r="S20520">
        <f>H20520-H20519</f>
      </c>
      <c r="T20520">
        <f>I20520-I20519</f>
      </c>
      <c r="U20520">
        <f>(L20520-K20520)/(2*D20520*0.01)</f>
      </c>
      <c r="V20520">
        <f>(L20520+K20520)/(D20520*0.0001)</f>
      </c>
    </row>
    <row r="20521">
      <c r="A20521" t="n">
        <v>2022</v>
      </c>
      <c r="B20521" t="inlineStr">
        <is>
          <t>01237540</t>
        </is>
      </c>
      <c r="C20521" t="inlineStr">
        <is>
          <t>이녹스첨단소재</t>
        </is>
      </c>
      <c r="D20521" t="n">
        <v>11614263000</v>
      </c>
      <c r="E20521" t="n">
        <v>1792463000</v>
      </c>
      <c r="F20521" t="n">
        <v>2151557000</v>
      </c>
      <c r="G20521" t="n">
        <v>410171000</v>
      </c>
      <c r="H20521" t="n">
        <v>5.3</v>
      </c>
      <c r="I20521" t="n">
        <v>4.55</v>
      </c>
      <c r="J20521" t="n">
        <v>10.3</v>
      </c>
      <c r="K20521" t="n">
        <v>-825606000</v>
      </c>
      <c r="L20521" t="n">
        <v>964255029</v>
      </c>
      <c r="M20521" t="n">
        <v>987910000</v>
      </c>
      <c r="N20521" t="n">
        <v>-859715782</v>
      </c>
      <c r="O20521">
        <f>D20520</f>
      </c>
      <c r="P20521">
        <f>(E20521-F20521+G20521)/O20521*100</f>
      </c>
      <c r="Q20521">
        <f>H20520</f>
      </c>
      <c r="R20521">
        <f>I20520</f>
      </c>
      <c r="S20521">
        <f>H20521-H20520</f>
      </c>
      <c r="T20521">
        <f>I20521-I20520</f>
      </c>
      <c r="U20521">
        <f>(L20521-K20521)/(2*D20521*0.01)</f>
      </c>
      <c r="V20521">
        <f>(L20521+K20521)/(D20521*0.0001)</f>
      </c>
    </row>
    <row r="20522">
      <c r="A20522" t="n">
        <v>2023</v>
      </c>
      <c r="B20522" t="inlineStr">
        <is>
          <t>01237540</t>
        </is>
      </c>
      <c r="C20522" t="inlineStr">
        <is>
          <t>이녹스첨단소재</t>
        </is>
      </c>
      <c r="D20522" t="n">
        <v>13825745000</v>
      </c>
      <c r="E20522" t="n">
        <v>1416025000</v>
      </c>
      <c r="F20522" t="n">
        <v>1280335000</v>
      </c>
      <c r="G20522" t="n">
        <v>625011000</v>
      </c>
      <c r="H20522" t="n">
        <v>4.47</v>
      </c>
      <c r="I20522" t="n">
        <v>4.55</v>
      </c>
      <c r="J20522" t="n">
        <v>10</v>
      </c>
      <c r="K20522" t="n">
        <v>-996848000</v>
      </c>
      <c r="L20522" t="n">
        <v>1146833035</v>
      </c>
      <c r="M20522" t="n">
        <v>1174947000</v>
      </c>
      <c r="N20522" t="n">
        <v>-1023045330</v>
      </c>
      <c r="O20522">
        <f>D20521</f>
      </c>
      <c r="P20522">
        <f>(E20522-F20522+G20522)/O20522*100</f>
      </c>
      <c r="Q20522">
        <f>H20521</f>
      </c>
      <c r="R20522">
        <f>I20521</f>
      </c>
      <c r="S20522">
        <f>H20522-H20521</f>
      </c>
      <c r="T20522">
        <f>I20522-I20521</f>
      </c>
      <c r="U20522">
        <f>(L20522-K20522)/(2*D20522*0.01)</f>
      </c>
      <c r="V20522">
        <f>(L20522+K20522)/(D20522*0.0001)</f>
      </c>
    </row>
    <row r="20523">
      <c r="A20523" t="n">
        <v>2024</v>
      </c>
      <c r="B20523" t="inlineStr">
        <is>
          <t>01237540</t>
        </is>
      </c>
      <c r="C20523" t="inlineStr">
        <is>
          <t>이녹스첨단소재</t>
        </is>
      </c>
      <c r="D20523" t="n">
        <v>14083941000</v>
      </c>
      <c r="E20523" t="n">
        <v>1584592000</v>
      </c>
      <c r="F20523" t="n">
        <v>1112052000</v>
      </c>
      <c r="G20523" t="n">
        <v>618114000</v>
      </c>
      <c r="H20523" t="n">
        <v>3.56</v>
      </c>
      <c r="I20523" t="n">
        <v>3.43</v>
      </c>
      <c r="J20523" t="n">
        <v>7.84</v>
      </c>
      <c r="K20523" t="n">
        <v>-794513000</v>
      </c>
      <c r="L20523" t="n">
        <v>901537000</v>
      </c>
      <c r="M20523" t="n">
        <v>907584000</v>
      </c>
      <c r="N20523" t="n">
        <v>-813949000</v>
      </c>
      <c r="O20523">
        <f>D20522</f>
      </c>
      <c r="P20523">
        <f>(E20523-F20523+G20523)/O20523*100</f>
      </c>
      <c r="Q20523">
        <f>H20522</f>
      </c>
      <c r="R20523">
        <f>I20522</f>
      </c>
      <c r="S20523">
        <f>H20523-H20522</f>
      </c>
      <c r="T20523">
        <f>I20523-I20522</f>
      </c>
      <c r="U20523">
        <f>(L20523-K20523)/(2*D20523*0.01)</f>
      </c>
      <c r="V20523">
        <f>(L20523+K20523)/(D20523*0.0001)</f>
      </c>
    </row>
    <row r="20524">
      <c r="A20524" t="n">
        <v>2025</v>
      </c>
      <c r="B20524" t="inlineStr">
        <is>
          <t>01237540</t>
        </is>
      </c>
      <c r="C20524" t="inlineStr">
        <is>
          <t>이녹스첨단소재</t>
        </is>
      </c>
      <c r="D20524" t="n">
        <v>17060650000</v>
      </c>
      <c r="E20524" t="n">
        <v>1774106000</v>
      </c>
      <c r="F20524" t="n">
        <v>863142000</v>
      </c>
      <c r="G20524" t="n">
        <v>549907000</v>
      </c>
      <c r="H20524" t="n">
        <v>4.12</v>
      </c>
      <c r="I20524" t="n">
        <v>3.39</v>
      </c>
      <c r="J20524" t="n">
        <v>5.81</v>
      </c>
      <c r="K20524" t="n">
        <v>-902531000</v>
      </c>
      <c r="L20524" t="n">
        <v>1007809000</v>
      </c>
      <c r="M20524" t="n">
        <v>1020296000</v>
      </c>
      <c r="N20524" t="n">
        <v>-929492000</v>
      </c>
      <c r="O20524">
        <f>D20523</f>
      </c>
      <c r="P20524">
        <f>(E20524-F20524+G20524)/O20524*100</f>
      </c>
      <c r="Q20524">
        <f>H20523</f>
      </c>
      <c r="R20524">
        <f>I20523</f>
      </c>
      <c r="S20524">
        <f>H20524-H20523</f>
      </c>
      <c r="T20524">
        <f>I20524-I20523</f>
      </c>
      <c r="U20524">
        <f>(L20524-K20524)/(2*D20524*0.01)</f>
      </c>
      <c r="V20524">
        <f>(L20524+K20524)/(D20524*0.0001)</f>
      </c>
    </row>
    <row r="20525">
      <c r="A20525" t="n">
        <v>2017</v>
      </c>
      <c r="B20525" t="inlineStr">
        <is>
          <t>01238169</t>
        </is>
      </c>
      <c r="C20525" t="inlineStr">
        <is>
          <t>오리온</t>
        </is>
      </c>
      <c r="D20525" t="n">
        <v>69364957000</v>
      </c>
      <c r="E20525" t="n">
        <v>6736509000</v>
      </c>
      <c r="F20525" t="n">
        <v>5263446000</v>
      </c>
      <c r="G20525" t="n">
        <v>771558000</v>
      </c>
      <c r="H20525" t="n">
        <v>3.04</v>
      </c>
      <c r="I20525" t="n">
        <v>6.32</v>
      </c>
      <c r="J20525" t="n">
        <v>5.55</v>
      </c>
      <c r="K20525" t="n">
        <v>-4484983000</v>
      </c>
      <c r="L20525" t="n">
        <v>2873241000</v>
      </c>
      <c r="M20525" t="n">
        <v>2793601000</v>
      </c>
      <c r="N20525" t="n">
        <v>-4483281000</v>
      </c>
      <c r="U20525">
        <f>(L20525-K20525)/(2*D20525*0.01)</f>
      </c>
    </row>
    <row r="20526">
      <c r="A20526" t="n">
        <v>2018</v>
      </c>
      <c r="B20526" t="inlineStr">
        <is>
          <t>01238169</t>
        </is>
      </c>
      <c r="C20526" t="inlineStr">
        <is>
          <t>오리온</t>
        </is>
      </c>
      <c r="D20526" t="n">
        <v>79086087000</v>
      </c>
      <c r="E20526" t="n">
        <v>11009123000</v>
      </c>
      <c r="F20526" t="n">
        <v>7114612000</v>
      </c>
      <c r="G20526" t="n">
        <v>1928765000</v>
      </c>
      <c r="H20526" t="n">
        <v>2.53</v>
      </c>
      <c r="I20526" t="n">
        <v>6.37</v>
      </c>
      <c r="J20526" t="n">
        <v>5.92</v>
      </c>
      <c r="K20526" t="n">
        <v>-3994325000</v>
      </c>
      <c r="L20526" t="n">
        <v>4468893000</v>
      </c>
      <c r="M20526" t="n">
        <v>4366797000</v>
      </c>
      <c r="N20526" t="n">
        <v>-3984788000</v>
      </c>
      <c r="O20526">
        <f>D20525</f>
      </c>
      <c r="P20526">
        <f>(E20526-F20526+G20526)/O20526*100</f>
      </c>
      <c r="Q20526">
        <f>H20525</f>
      </c>
      <c r="R20526">
        <f>I20525</f>
      </c>
      <c r="S20526">
        <f>H20526-H20525</f>
      </c>
      <c r="T20526">
        <f>I20526-I20525</f>
      </c>
      <c r="U20526">
        <f>(L20526-K20526)/(2*D20526*0.01)</f>
      </c>
      <c r="V20526">
        <f>(L20526+K20526)/(D20526*0.0001)</f>
      </c>
    </row>
    <row r="20527">
      <c r="A20527" t="n">
        <v>2019</v>
      </c>
      <c r="B20527" t="inlineStr">
        <is>
          <t>01238169</t>
        </is>
      </c>
      <c r="C20527" t="inlineStr">
        <is>
          <t>오리온</t>
        </is>
      </c>
      <c r="D20527" t="n">
        <v>90109460000</v>
      </c>
      <c r="E20527" t="n">
        <v>10454596000</v>
      </c>
      <c r="F20527" t="n">
        <v>7344351000</v>
      </c>
      <c r="G20527" t="n">
        <v>1727086000</v>
      </c>
      <c r="H20527" t="n">
        <v>2.2</v>
      </c>
      <c r="I20527" t="n">
        <v>6.32</v>
      </c>
      <c r="J20527" t="n">
        <v>6.32</v>
      </c>
      <c r="K20527" t="n">
        <v>-5064337000</v>
      </c>
      <c r="L20527" t="n">
        <v>5710310000</v>
      </c>
      <c r="M20527" t="n">
        <v>5566544000</v>
      </c>
      <c r="N20527" t="n">
        <v>-5041806000</v>
      </c>
      <c r="O20527">
        <f>D20526</f>
      </c>
      <c r="P20527">
        <f>(E20527-F20527+G20527)/O20527*100</f>
      </c>
      <c r="Q20527">
        <f>H20526</f>
      </c>
      <c r="R20527">
        <f>I20526</f>
      </c>
      <c r="S20527">
        <f>H20527-H20526</f>
      </c>
      <c r="T20527">
        <f>I20527-I20526</f>
      </c>
      <c r="U20527">
        <f>(L20527-K20527)/(2*D20527*0.01)</f>
      </c>
      <c r="V20527">
        <f>(L20527+K20527)/(D20527*0.0001)</f>
      </c>
    </row>
    <row r="20528">
      <c r="A20528" t="n">
        <v>2021</v>
      </c>
      <c r="B20528" t="inlineStr">
        <is>
          <t>01238169</t>
        </is>
      </c>
      <c r="C20528" t="inlineStr">
        <is>
          <t>오리온</t>
        </is>
      </c>
      <c r="D20528" t="n">
        <v>100442171000</v>
      </c>
      <c r="E20528" t="n">
        <v>11848879000</v>
      </c>
      <c r="F20528" t="n">
        <v>15209280000</v>
      </c>
      <c r="G20528" t="n">
        <v>1990171000</v>
      </c>
      <c r="H20528" t="n">
        <v>2.6</v>
      </c>
      <c r="I20528" t="n">
        <v>7.58</v>
      </c>
      <c r="J20528" t="n">
        <v>7.19</v>
      </c>
      <c r="K20528" t="n">
        <v>-6415127000</v>
      </c>
      <c r="L20528" t="n">
        <v>7336323000</v>
      </c>
      <c r="M20528" t="n">
        <v>7171814000</v>
      </c>
      <c r="N20528" t="n">
        <v>-6403785000</v>
      </c>
      <c r="U20528">
        <f>(L20528-K20528)/(2*D20528*0.01)</f>
      </c>
      <c r="V20528">
        <f>(L20528+K20528)/(D20528*0.0001)</f>
      </c>
    </row>
    <row r="20529">
      <c r="A20529" t="n">
        <v>2022</v>
      </c>
      <c r="B20529" t="inlineStr">
        <is>
          <t>01238169</t>
        </is>
      </c>
      <c r="C20529" t="inlineStr">
        <is>
          <t>오리온</t>
        </is>
      </c>
      <c r="D20529" t="n">
        <v>95933288000</v>
      </c>
      <c r="E20529" t="n">
        <v>12234839000</v>
      </c>
      <c r="F20529" t="n">
        <v>7814686000</v>
      </c>
      <c r="G20529" t="n">
        <v>1594195000</v>
      </c>
      <c r="H20529" t="n">
        <v>5.23</v>
      </c>
      <c r="I20529" t="n">
        <v>5.485</v>
      </c>
      <c r="J20529" t="n">
        <v>6.47</v>
      </c>
      <c r="K20529" t="n">
        <v>-5357269000</v>
      </c>
      <c r="L20529" t="n">
        <v>6042106000</v>
      </c>
      <c r="M20529" t="n">
        <v>6022967000</v>
      </c>
      <c r="N20529" t="n">
        <v>-5440990000</v>
      </c>
      <c r="O20529">
        <f>D20528</f>
      </c>
      <c r="P20529">
        <f>(E20529-F20529+G20529)/O20529*100</f>
      </c>
      <c r="Q20529">
        <f>H20528</f>
      </c>
      <c r="R20529">
        <f>I20528</f>
      </c>
      <c r="S20529">
        <f>H20529-H20528</f>
      </c>
      <c r="T20529">
        <f>I20529-I20528</f>
      </c>
      <c r="U20529">
        <f>(L20529-K20529)/(2*D20529*0.01)</f>
      </c>
      <c r="V20529">
        <f>(L20529+K20529)/(D20529*0.0001)</f>
      </c>
    </row>
    <row r="20530">
      <c r="A20530" t="n">
        <v>2023</v>
      </c>
      <c r="B20530" t="inlineStr">
        <is>
          <t>01238169</t>
        </is>
      </c>
      <c r="C20530" t="inlineStr">
        <is>
          <t>오리온</t>
        </is>
      </c>
      <c r="D20530" t="n">
        <v>103050806000</v>
      </c>
      <c r="E20530" t="n">
        <v>12269979000</v>
      </c>
      <c r="F20530" t="n">
        <v>7636263000</v>
      </c>
      <c r="G20530" t="n">
        <v>4325255000</v>
      </c>
      <c r="H20530" t="n">
        <v>4.03</v>
      </c>
      <c r="I20530" t="n">
        <v>3.895</v>
      </c>
      <c r="J20530" t="n">
        <v>6.27</v>
      </c>
      <c r="K20530" t="n">
        <v>-5292784000</v>
      </c>
      <c r="L20530" t="n">
        <v>5982095000</v>
      </c>
      <c r="M20530" t="n">
        <v>5998076000</v>
      </c>
      <c r="N20530" t="n">
        <v>-5403649000</v>
      </c>
      <c r="O20530">
        <f>D20529</f>
      </c>
      <c r="P20530">
        <f>(E20530-F20530+G20530)/O20530*100</f>
      </c>
      <c r="Q20530">
        <f>H20529</f>
      </c>
      <c r="R20530">
        <f>I20529</f>
      </c>
      <c r="S20530">
        <f>H20530-H20529</f>
      </c>
      <c r="T20530">
        <f>I20530-I20529</f>
      </c>
      <c r="U20530">
        <f>(L20530-K20530)/(2*D20530*0.01)</f>
      </c>
      <c r="V20530">
        <f>(L20530+K20530)/(D20530*0.0001)</f>
      </c>
    </row>
    <row r="20531">
      <c r="A20531" t="n">
        <v>2024</v>
      </c>
      <c r="B20531" t="inlineStr">
        <is>
          <t>01238169</t>
        </is>
      </c>
      <c r="C20531" t="inlineStr">
        <is>
          <t>오리온</t>
        </is>
      </c>
      <c r="D20531" t="n">
        <v>115581887000</v>
      </c>
      <c r="E20531" t="n">
        <v>10049879000</v>
      </c>
      <c r="F20531" t="n">
        <v>6758508000</v>
      </c>
      <c r="G20531" t="n">
        <v>3580572000</v>
      </c>
      <c r="H20531" t="n">
        <v>3.41</v>
      </c>
      <c r="I20531" t="n">
        <v>3.675</v>
      </c>
      <c r="J20531" t="n">
        <v>6.35</v>
      </c>
      <c r="K20531" t="n">
        <v>-6023084000</v>
      </c>
      <c r="L20531" t="n">
        <v>6839570000</v>
      </c>
      <c r="M20531" t="n">
        <v>6814991000</v>
      </c>
      <c r="N20531" t="n">
        <v>-6115359000</v>
      </c>
      <c r="O20531">
        <f>D20530</f>
      </c>
      <c r="P20531">
        <f>(E20531-F20531+G20531)/O20531*100</f>
      </c>
      <c r="Q20531">
        <f>H20530</f>
      </c>
      <c r="R20531">
        <f>I20530</f>
      </c>
      <c r="S20531">
        <f>H20531-H20530</f>
      </c>
      <c r="T20531">
        <f>I20531-I20530</f>
      </c>
      <c r="U20531">
        <f>(L20531-K20531)/(2*D20531*0.01)</f>
      </c>
      <c r="V20531">
        <f>(L20531+K20531)/(D20531*0.0001)</f>
      </c>
    </row>
    <row r="20532">
      <c r="A20532" t="n">
        <v>2025</v>
      </c>
      <c r="B20532" t="inlineStr">
        <is>
          <t>01238169</t>
        </is>
      </c>
      <c r="C20532" t="inlineStr">
        <is>
          <t>오리온</t>
        </is>
      </c>
      <c r="D20532" t="n">
        <v>121310441000</v>
      </c>
      <c r="E20532" t="n">
        <v>14975770000</v>
      </c>
      <c r="F20532" t="n">
        <v>13572362000</v>
      </c>
      <c r="G20532" t="n">
        <v>3384400000</v>
      </c>
      <c r="H20532" t="n">
        <v>3.73</v>
      </c>
      <c r="I20532" t="n">
        <v>3.87</v>
      </c>
      <c r="J20532" t="n">
        <v>6.86</v>
      </c>
      <c r="K20532" t="n">
        <v>-6820812000</v>
      </c>
      <c r="L20532" t="n">
        <v>7777330000</v>
      </c>
      <c r="M20532" t="n">
        <v>7771729000</v>
      </c>
      <c r="N20532" t="n">
        <v>-6942276000</v>
      </c>
      <c r="O20532">
        <f>D20531</f>
      </c>
      <c r="P20532">
        <f>(E20532-F20532+G20532)/O20532*100</f>
      </c>
      <c r="Q20532">
        <f>H20531</f>
      </c>
      <c r="R20532">
        <f>I20531</f>
      </c>
      <c r="S20532">
        <f>H20532-H20531</f>
      </c>
      <c r="T20532">
        <f>I20532-I20531</f>
      </c>
      <c r="U20532">
        <f>(L20532-K20532)/(2*D20532*0.01)</f>
      </c>
      <c r="V20532">
        <f>(L20532+K20532)/(D20532*0.0001)</f>
      </c>
    </row>
    <row r="20533">
      <c r="A20533" t="n">
        <v>2021</v>
      </c>
      <c r="B20533" t="inlineStr">
        <is>
          <t>01244601</t>
        </is>
      </c>
      <c r="C20533" t="inlineStr">
        <is>
          <t>카카오페이</t>
        </is>
      </c>
      <c r="D20533" t="n">
        <v>13591668000</v>
      </c>
      <c r="E20533" t="n">
        <v>4174897000</v>
      </c>
      <c r="F20533" t="n">
        <v>827352000</v>
      </c>
      <c r="G20533" t="n">
        <v>276663000</v>
      </c>
      <c r="H20533" t="n">
        <v>3.87</v>
      </c>
      <c r="I20533" t="n">
        <v>5</v>
      </c>
      <c r="K20533" t="n">
        <v>-1413598912</v>
      </c>
      <c r="L20533" t="n">
        <v>1414313552</v>
      </c>
      <c r="M20533" t="n">
        <v>1400339504</v>
      </c>
      <c r="N20533" t="n">
        <v>-911450112</v>
      </c>
      <c r="U20533">
        <f>(L20533-K20533)/(2*D20533*0.01)</f>
      </c>
      <c r="V20533">
        <f>(L20533+K20533)/(D20533*0.0001)</f>
      </c>
    </row>
    <row r="20534">
      <c r="A20534" t="n">
        <v>2022</v>
      </c>
      <c r="B20534" t="inlineStr">
        <is>
          <t>01244601</t>
        </is>
      </c>
      <c r="C20534" t="inlineStr">
        <is>
          <t>카카오페이</t>
        </is>
      </c>
      <c r="D20534" t="n">
        <v>18886009000</v>
      </c>
      <c r="O20534">
        <f>D20533</f>
      </c>
    </row>
    <row r="20535">
      <c r="A20535" t="n">
        <v>2023</v>
      </c>
      <c r="B20535" t="inlineStr">
        <is>
          <t>01244601</t>
        </is>
      </c>
      <c r="C20535" t="inlineStr">
        <is>
          <t>카카오페이</t>
        </is>
      </c>
      <c r="D20535" t="n">
        <v>32451684000</v>
      </c>
      <c r="E20535" t="n">
        <v>6342746000</v>
      </c>
      <c r="F20535" t="n">
        <v>2279507000</v>
      </c>
      <c r="G20535" t="n">
        <v>1029218000</v>
      </c>
      <c r="H20535" t="n">
        <v>5.47</v>
      </c>
      <c r="I20535" t="n">
        <v>5</v>
      </c>
      <c r="J20535" t="n">
        <v>8.300000000000001</v>
      </c>
      <c r="K20535" t="n">
        <v>-2271618000</v>
      </c>
      <c r="L20535" t="n">
        <v>2596135000</v>
      </c>
      <c r="M20535" t="n">
        <v>2596135000</v>
      </c>
      <c r="N20535" t="n">
        <v>-2271618000</v>
      </c>
      <c r="O20535">
        <f>D20534</f>
      </c>
      <c r="P20535">
        <f>(E20535-F20535+G20535)/O20535*100</f>
      </c>
      <c r="U20535">
        <f>(L20535-K20535)/(2*D20535*0.01)</f>
      </c>
      <c r="V20535">
        <f>(L20535+K20535)/(D20535*0.0001)</f>
      </c>
    </row>
    <row r="20536">
      <c r="A20536" t="n">
        <v>2024</v>
      </c>
      <c r="B20536" t="inlineStr">
        <is>
          <t>01244601</t>
        </is>
      </c>
      <c r="C20536" t="inlineStr">
        <is>
          <t>카카오페이</t>
        </is>
      </c>
      <c r="D20536" t="n">
        <v>43399431000</v>
      </c>
      <c r="E20536" t="n">
        <v>10055361000</v>
      </c>
      <c r="F20536" t="n">
        <v>5971357000</v>
      </c>
      <c r="G20536" t="n">
        <v>1556796000</v>
      </c>
      <c r="H20536" t="n">
        <v>4.725</v>
      </c>
      <c r="I20536" t="n">
        <v>5</v>
      </c>
      <c r="J20536" t="n">
        <v>6.975</v>
      </c>
      <c r="K20536" t="n">
        <v>-3477228000</v>
      </c>
      <c r="L20536" t="n">
        <v>3437960170</v>
      </c>
      <c r="M20536" t="n">
        <v>3478357000</v>
      </c>
      <c r="N20536" t="n">
        <v>-3037960170</v>
      </c>
      <c r="O20536">
        <f>D20535</f>
      </c>
      <c r="P20536">
        <f>(E20536-F20536+G20536)/O20536*100</f>
      </c>
      <c r="Q20536">
        <f>H20535</f>
      </c>
      <c r="R20536">
        <f>I20535</f>
      </c>
      <c r="S20536">
        <f>H20536-H20535</f>
      </c>
      <c r="T20536">
        <f>I20536-I20535</f>
      </c>
      <c r="U20536">
        <f>(L20536-K20536)/(2*D20536*0.01)</f>
      </c>
    </row>
    <row r="20537">
      <c r="A20537" t="n">
        <v>2025</v>
      </c>
      <c r="B20537" t="inlineStr">
        <is>
          <t>01244601</t>
        </is>
      </c>
      <c r="C20537" t="inlineStr">
        <is>
          <t>카카오페이</t>
        </is>
      </c>
      <c r="D20537" t="n">
        <v>49388025000</v>
      </c>
      <c r="E20537" t="n">
        <v>11667482000</v>
      </c>
      <c r="F20537" t="n">
        <v>6297213000</v>
      </c>
      <c r="G20537" t="n">
        <v>1894503000</v>
      </c>
      <c r="H20537" t="n">
        <v>5.12</v>
      </c>
      <c r="I20537" t="n">
        <v>5</v>
      </c>
      <c r="J20537" t="n">
        <v>7.015</v>
      </c>
      <c r="K20537" t="n">
        <v>-3953504000</v>
      </c>
      <c r="L20537" t="n">
        <v>3461060000</v>
      </c>
      <c r="M20537" t="n">
        <v>3953504000</v>
      </c>
      <c r="N20537" t="n">
        <v>-3461060000</v>
      </c>
      <c r="O20537">
        <f>D20536</f>
      </c>
      <c r="P20537">
        <f>(E20537-F20537+G20537)/O20537*100</f>
      </c>
      <c r="Q20537">
        <f>H20536</f>
      </c>
      <c r="R20537">
        <f>I20536</f>
      </c>
      <c r="S20537">
        <f>H20537-H20536</f>
      </c>
      <c r="T20537">
        <f>I20537-I20536</f>
      </c>
      <c r="U20537">
        <f>(L20537-K20537)/(2*D20537*0.01)</f>
      </c>
    </row>
    <row r="20538">
      <c r="A20538" t="n">
        <v>2017</v>
      </c>
      <c r="B20538" t="inlineStr">
        <is>
          <t>01245062</t>
        </is>
      </c>
      <c r="C20538" t="inlineStr">
        <is>
          <t>코오롱티슈진</t>
        </is>
      </c>
      <c r="D20538" t="n">
        <v>564539000</v>
      </c>
      <c r="E20538" t="n">
        <v>52380000</v>
      </c>
      <c r="F20538" t="n">
        <v>44923000</v>
      </c>
      <c r="G20538" t="n">
        <v>3390000</v>
      </c>
      <c r="H20538" t="n">
        <v>3.11</v>
      </c>
      <c r="I20538" t="n">
        <v>5.16</v>
      </c>
      <c r="K20538" t="n">
        <v>-40813000</v>
      </c>
      <c r="L20538" t="n">
        <v>46597000</v>
      </c>
      <c r="M20538" t="n">
        <v>46471000</v>
      </c>
      <c r="N20538" t="n">
        <v>-41462000</v>
      </c>
      <c r="U20538">
        <f>(L20538-K20538)/(2*D20538*0.01)</f>
      </c>
      <c r="V20538">
        <f>(L20538+K20538)/(D20538*0.0001)</f>
      </c>
    </row>
    <row r="20539">
      <c r="A20539" t="n">
        <v>2018</v>
      </c>
      <c r="B20539" t="inlineStr">
        <is>
          <t>01245062</t>
        </is>
      </c>
      <c r="C20539" t="inlineStr">
        <is>
          <t>코오롱티슈진</t>
        </is>
      </c>
      <c r="D20539" t="n">
        <v>592096000</v>
      </c>
      <c r="E20539" t="n">
        <v>147154000</v>
      </c>
      <c r="F20539" t="n">
        <v>13683000</v>
      </c>
      <c r="G20539" t="n">
        <v>17202000</v>
      </c>
      <c r="H20539" t="n">
        <v>2.69</v>
      </c>
      <c r="I20539" t="n">
        <v>6.29</v>
      </c>
      <c r="K20539" t="n">
        <v>-43588000</v>
      </c>
      <c r="L20539" t="n">
        <v>50413000</v>
      </c>
      <c r="M20539" t="n">
        <v>50534000</v>
      </c>
      <c r="N20539" t="n">
        <v>-44095000</v>
      </c>
      <c r="O20539">
        <f>D20538</f>
      </c>
      <c r="P20539">
        <f>(E20539-F20539+G20539)/O20539*100</f>
      </c>
      <c r="Q20539">
        <f>H20538</f>
      </c>
      <c r="R20539">
        <f>I20538</f>
      </c>
      <c r="S20539">
        <f>H20539-H20538</f>
      </c>
      <c r="T20539">
        <f>I20539-I20538</f>
      </c>
      <c r="U20539">
        <f>(L20539-K20539)/(2*D20539*0.01)</f>
      </c>
      <c r="V20539">
        <f>(L20539+K20539)/(D20539*0.0001)</f>
      </c>
    </row>
    <row r="20540">
      <c r="A20540" t="n">
        <v>2020</v>
      </c>
      <c r="B20540" t="inlineStr">
        <is>
          <t>01245062</t>
        </is>
      </c>
      <c r="C20540" t="inlineStr">
        <is>
          <t>코오롱티슈진</t>
        </is>
      </c>
      <c r="D20540" t="n">
        <v>460165000</v>
      </c>
      <c r="E20540" t="n">
        <v>129700000</v>
      </c>
      <c r="F20540" t="n">
        <v>3536000</v>
      </c>
      <c r="G20540" t="n">
        <v>13759000</v>
      </c>
      <c r="H20540" t="n">
        <v>2.29</v>
      </c>
      <c r="I20540" t="n">
        <v>5.69</v>
      </c>
      <c r="K20540" t="n">
        <v>-34479000</v>
      </c>
      <c r="L20540" t="n">
        <v>39564000</v>
      </c>
      <c r="M20540" t="n">
        <v>39104000</v>
      </c>
      <c r="N20540" t="n">
        <v>-34754000</v>
      </c>
      <c r="U20540">
        <f>(L20540-K20540)/(2*D20540*0.01)</f>
      </c>
      <c r="V20540">
        <f>(L20540+K20540)/(D20540*0.0001)</f>
      </c>
    </row>
    <row r="20541">
      <c r="A20541" t="n">
        <v>2021</v>
      </c>
      <c r="B20541" t="inlineStr">
        <is>
          <t>01245062</t>
        </is>
      </c>
      <c r="C20541" t="inlineStr">
        <is>
          <t>코오롱티슈진</t>
        </is>
      </c>
      <c r="D20541" t="n">
        <v>359227000000</v>
      </c>
      <c r="E20541" t="n">
        <v>94473000000</v>
      </c>
      <c r="F20541" t="n">
        <v>0</v>
      </c>
      <c r="G20541" t="n">
        <v>9658000000</v>
      </c>
      <c r="H20541" t="n">
        <v>3.09</v>
      </c>
      <c r="I20541" t="n">
        <v>5.38</v>
      </c>
      <c r="O20541">
        <f>D20540</f>
      </c>
      <c r="P20541">
        <f>(E20541-F20541+G20541)/O20541*100</f>
      </c>
      <c r="Q20541">
        <f>H20540</f>
      </c>
      <c r="R20541">
        <f>I20540</f>
      </c>
      <c r="S20541">
        <f>H20541-H20540</f>
      </c>
      <c r="T20541">
        <f>I20541-I20540</f>
      </c>
    </row>
    <row r="20542">
      <c r="A20542" t="n">
        <v>2022</v>
      </c>
      <c r="B20542" t="inlineStr">
        <is>
          <t>01245062</t>
        </is>
      </c>
      <c r="C20542" t="inlineStr">
        <is>
          <t>코오롱티슈진</t>
        </is>
      </c>
      <c r="D20542" t="n">
        <v>355424</v>
      </c>
      <c r="E20542" t="n">
        <v>98695</v>
      </c>
      <c r="F20542" t="n">
        <v>1341</v>
      </c>
      <c r="G20542" t="n">
        <v>9812</v>
      </c>
      <c r="H20542" t="n">
        <v>5.67</v>
      </c>
      <c r="I20542" t="n">
        <v>5.35</v>
      </c>
      <c r="K20542" t="n">
        <v>-10831</v>
      </c>
      <c r="L20542" t="n">
        <v>10831</v>
      </c>
      <c r="M20542" t="n">
        <v>11044</v>
      </c>
      <c r="N20542" t="n">
        <v>-9557</v>
      </c>
      <c r="O20542">
        <f>D20541</f>
      </c>
      <c r="P20542">
        <f>(E20542-F20542+G20542)/O20542*100</f>
      </c>
      <c r="Q20542">
        <f>H20541</f>
      </c>
      <c r="R20542">
        <f>I20541</f>
      </c>
      <c r="S20542">
        <f>H20542-H20541</f>
      </c>
      <c r="T20542">
        <f>I20542-I20541</f>
      </c>
      <c r="U20542">
        <f>(L20542-K20542)/(2*D20542*0.01)</f>
      </c>
    </row>
    <row r="20543">
      <c r="A20543" t="n">
        <v>2023</v>
      </c>
      <c r="B20543" t="inlineStr">
        <is>
          <t>01245062</t>
        </is>
      </c>
      <c r="C20543" t="inlineStr">
        <is>
          <t>코오롱티슈진</t>
        </is>
      </c>
      <c r="D20543" t="n">
        <v>536085799.2000001</v>
      </c>
      <c r="E20543" t="n">
        <v>99008600.40000001</v>
      </c>
      <c r="F20543" t="n">
        <v>3210734.7</v>
      </c>
      <c r="G20543" t="n">
        <v>6685488.9</v>
      </c>
      <c r="H20543" t="n">
        <v>4.87</v>
      </c>
      <c r="I20543" t="n">
        <v>5.45</v>
      </c>
      <c r="K20543" t="n">
        <v>-9975</v>
      </c>
      <c r="L20543" t="n">
        <v>11694000</v>
      </c>
      <c r="M20543" t="n">
        <v>11813</v>
      </c>
      <c r="N20543" t="n">
        <v>-10243000</v>
      </c>
      <c r="O20543">
        <f>D20542</f>
      </c>
      <c r="P20543">
        <f>(E20543-F20543+G20543)/O20543*100</f>
      </c>
      <c r="Q20543">
        <f>H20542</f>
      </c>
      <c r="R20543">
        <f>I20542</f>
      </c>
      <c r="S20543">
        <f>H20543-H20542</f>
      </c>
      <c r="T20543">
        <f>I20543-I20542</f>
      </c>
      <c r="U20543">
        <f>(L20543-K20543)/(2*D20543*0.01)</f>
      </c>
      <c r="V20543">
        <f>(L20543+K20543)/(D20543*0.0001)</f>
      </c>
    </row>
    <row r="20544">
      <c r="A20544" t="n">
        <v>2024</v>
      </c>
      <c r="B20544" t="inlineStr">
        <is>
          <t>01245062</t>
        </is>
      </c>
      <c r="C20544" t="inlineStr">
        <is>
          <t>코오롱티슈진</t>
        </is>
      </c>
      <c r="D20544" t="n">
        <v>708791644.0500001</v>
      </c>
      <c r="E20544" t="n">
        <v>60287486.8</v>
      </c>
      <c r="F20544" t="n">
        <v>1791606.55</v>
      </c>
      <c r="G20544" t="n">
        <v>6777778.600000001</v>
      </c>
      <c r="H20544" t="n">
        <v>4.27</v>
      </c>
      <c r="I20544" t="n">
        <v>5.85</v>
      </c>
      <c r="O20544">
        <f>D20543</f>
      </c>
      <c r="P20544">
        <f>(E20544-F20544+G20544)/O20544*100</f>
      </c>
      <c r="Q20544">
        <f>H20543</f>
      </c>
      <c r="R20544">
        <f>I20543</f>
      </c>
      <c r="S20544">
        <f>H20544-H20543</f>
      </c>
      <c r="T20544">
        <f>I20544-I20543</f>
      </c>
    </row>
    <row r="20545">
      <c r="A20545" t="n">
        <v>2025</v>
      </c>
      <c r="B20545" t="inlineStr">
        <is>
          <t>01245062</t>
        </is>
      </c>
      <c r="C20545" t="inlineStr">
        <is>
          <t>코오롱티슈진</t>
        </is>
      </c>
      <c r="D20545" t="n">
        <v>632991</v>
      </c>
      <c r="E20545" t="n">
        <v>104343</v>
      </c>
      <c r="F20545" t="n">
        <v>9655</v>
      </c>
      <c r="G20545" t="n">
        <v>6125</v>
      </c>
      <c r="H20545" t="n">
        <v>4.5</v>
      </c>
      <c r="I20545" t="n">
        <v>5.36</v>
      </c>
      <c r="K20545" t="n">
        <v>-34508</v>
      </c>
      <c r="L20545" t="n">
        <v>38548</v>
      </c>
      <c r="M20545" t="n">
        <v>38784</v>
      </c>
      <c r="N20545" t="n">
        <v>-35337</v>
      </c>
      <c r="O20545">
        <f>D20544</f>
      </c>
      <c r="P20545">
        <f>(E20545-F20545+G20545)/O20545*100</f>
      </c>
      <c r="Q20545">
        <f>H20544</f>
      </c>
      <c r="R20545">
        <f>I20544</f>
      </c>
      <c r="S20545">
        <f>H20545-H20544</f>
      </c>
      <c r="T20545">
        <f>I20545-I20544</f>
      </c>
      <c r="U20545">
        <f>(L20545-K20545)/(2*D20545*0.01)</f>
      </c>
      <c r="V20545">
        <f>(L20545+K20545)/(D20545*0.0001)</f>
      </c>
    </row>
    <row r="20546">
      <c r="A20546" t="n">
        <v>2018</v>
      </c>
      <c r="B20546" t="inlineStr">
        <is>
          <t>01246034</t>
        </is>
      </c>
      <c r="C20546" t="inlineStr">
        <is>
          <t>네오펙트</t>
        </is>
      </c>
      <c r="D20546" t="n">
        <v>600245000</v>
      </c>
      <c r="E20546" t="n">
        <v>199576000</v>
      </c>
      <c r="F20546" t="n">
        <v>202332000</v>
      </c>
      <c r="G20546" t="n">
        <v>23332000</v>
      </c>
      <c r="H20546" t="n">
        <v>2.86</v>
      </c>
      <c r="I20546" t="n">
        <v>2</v>
      </c>
      <c r="J20546" t="n">
        <v>9.369999999999999</v>
      </c>
    </row>
    <row r="20547">
      <c r="A20547" t="n">
        <v>2019</v>
      </c>
      <c r="B20547" t="inlineStr">
        <is>
          <t>01246034</t>
        </is>
      </c>
      <c r="C20547" t="inlineStr">
        <is>
          <t>네오펙트</t>
        </is>
      </c>
      <c r="D20547" t="n">
        <v>2333349000</v>
      </c>
      <c r="E20547" t="n">
        <v>440055000</v>
      </c>
      <c r="F20547" t="n">
        <v>710310000</v>
      </c>
      <c r="H20547" t="n">
        <v>2.155</v>
      </c>
      <c r="I20547" t="n">
        <v>3.25</v>
      </c>
      <c r="J20547" t="n">
        <v>5.99</v>
      </c>
      <c r="K20547" t="n">
        <v>107204000</v>
      </c>
      <c r="L20547" t="n">
        <v>-89534000</v>
      </c>
      <c r="M20547" t="n">
        <v>-88065000</v>
      </c>
      <c r="N20547" t="n">
        <v>108045000</v>
      </c>
      <c r="O20547">
        <f>D20546</f>
      </c>
      <c r="Q20547">
        <f>H20546</f>
      </c>
      <c r="R20547">
        <f>I20546</f>
      </c>
      <c r="S20547">
        <f>H20547-H20546</f>
      </c>
      <c r="T20547">
        <f>I20547-I20546</f>
      </c>
      <c r="V20547">
        <f>(L20547+K20547)/(D20547*0.0001)</f>
      </c>
    </row>
    <row r="20548">
      <c r="A20548" t="n">
        <v>2020</v>
      </c>
      <c r="B20548" t="inlineStr">
        <is>
          <t>01246034</t>
        </is>
      </c>
      <c r="C20548" t="inlineStr">
        <is>
          <t>네오펙트</t>
        </is>
      </c>
      <c r="D20548" t="n">
        <v>2483507000</v>
      </c>
      <c r="E20548" t="n">
        <v>1167792000</v>
      </c>
      <c r="F20548" t="n">
        <v>1082877000</v>
      </c>
      <c r="H20548" t="n">
        <v>2.255</v>
      </c>
      <c r="I20548" t="n">
        <v>2</v>
      </c>
      <c r="J20548" t="n">
        <v>9.09</v>
      </c>
      <c r="K20548" t="n">
        <v>-151391000</v>
      </c>
      <c r="L20548" t="n">
        <v>-128930000</v>
      </c>
      <c r="M20548" t="n">
        <v>127261000</v>
      </c>
      <c r="N20548" t="n">
        <v>152258000</v>
      </c>
      <c r="O20548">
        <f>D20547</f>
      </c>
      <c r="Q20548">
        <f>H20547</f>
      </c>
      <c r="R20548">
        <f>I20547</f>
      </c>
      <c r="S20548">
        <f>H20548-H20547</f>
      </c>
      <c r="T20548">
        <f>I20548-I20547</f>
      </c>
      <c r="U20548">
        <f>(L20548-K20548)/(2*D20548*0.01)</f>
      </c>
    </row>
    <row r="20549">
      <c r="A20549" t="n">
        <v>2021</v>
      </c>
      <c r="B20549" t="inlineStr">
        <is>
          <t>01246034</t>
        </is>
      </c>
      <c r="C20549" t="inlineStr">
        <is>
          <t>네오펙트</t>
        </is>
      </c>
      <c r="D20549" t="n">
        <v>2417560000</v>
      </c>
      <c r="E20549" t="n">
        <v>1018287000</v>
      </c>
      <c r="F20549" t="n">
        <v>910428000</v>
      </c>
      <c r="H20549" t="n">
        <v>2.88</v>
      </c>
      <c r="I20549" t="n">
        <v>2</v>
      </c>
      <c r="J20549" t="n">
        <v>9.435</v>
      </c>
      <c r="K20549" t="n">
        <v>134182000</v>
      </c>
      <c r="L20549" t="n">
        <v>-114889000</v>
      </c>
      <c r="M20549" t="n">
        <v>-112766000</v>
      </c>
      <c r="N20549" t="n">
        <v>134057000</v>
      </c>
      <c r="O20549">
        <f>D20548</f>
      </c>
      <c r="Q20549">
        <f>H20548</f>
      </c>
      <c r="R20549">
        <f>I20548</f>
      </c>
      <c r="S20549">
        <f>H20549-H20548</f>
      </c>
      <c r="T20549">
        <f>I20549-I20548</f>
      </c>
      <c r="V20549">
        <f>(L20549+K20549)/(D20549*0.0001)</f>
      </c>
    </row>
    <row r="20550">
      <c r="A20550" t="n">
        <v>2022</v>
      </c>
      <c r="B20550" t="inlineStr">
        <is>
          <t>01246034</t>
        </is>
      </c>
      <c r="C20550" t="inlineStr">
        <is>
          <t>네오펙트</t>
        </is>
      </c>
      <c r="D20550" t="n">
        <v>1704780000</v>
      </c>
      <c r="E20550" t="n">
        <v>759727000</v>
      </c>
      <c r="F20550" t="n">
        <v>996103000</v>
      </c>
      <c r="H20550" t="n">
        <v>5.41</v>
      </c>
      <c r="I20550" t="n">
        <v>2</v>
      </c>
      <c r="J20550" t="n">
        <v>9.23</v>
      </c>
      <c r="K20550" t="n">
        <v>-59605000</v>
      </c>
      <c r="L20550" t="n">
        <v>69497000</v>
      </c>
      <c r="M20550" t="n">
        <v>71363000</v>
      </c>
      <c r="N20550" t="n">
        <v>-62081000</v>
      </c>
      <c r="O20550">
        <f>D20549</f>
      </c>
      <c r="Q20550">
        <f>H20549</f>
      </c>
      <c r="R20550">
        <f>I20549</f>
      </c>
      <c r="S20550">
        <f>H20550-H20549</f>
      </c>
      <c r="T20550">
        <f>I20550-I20549</f>
      </c>
      <c r="U20550">
        <f>(L20550-K20550)/(2*D20550*0.01)</f>
      </c>
      <c r="V20550">
        <f>(L20550+K20550)/(D20550*0.0001)</f>
      </c>
    </row>
    <row r="20551">
      <c r="A20551" t="n">
        <v>2023</v>
      </c>
      <c r="B20551" t="inlineStr">
        <is>
          <t>01246034</t>
        </is>
      </c>
      <c r="C20551" t="inlineStr">
        <is>
          <t>네오펙트</t>
        </is>
      </c>
      <c r="D20551" t="n">
        <v>490513000</v>
      </c>
      <c r="E20551" t="n">
        <v>471163000</v>
      </c>
      <c r="F20551" t="n">
        <v>1467660000</v>
      </c>
      <c r="H20551" t="n">
        <v>4.445</v>
      </c>
      <c r="I20551" t="n">
        <v>2</v>
      </c>
      <c r="J20551" t="n">
        <v>9.345000000000001</v>
      </c>
      <c r="K20551" t="n">
        <v>-31602000</v>
      </c>
      <c r="L20551" t="n">
        <v>37139000</v>
      </c>
      <c r="M20551" t="n">
        <v>37820000</v>
      </c>
      <c r="N20551" t="n">
        <v>-32675000</v>
      </c>
      <c r="O20551">
        <f>D20550</f>
      </c>
      <c r="Q20551">
        <f>H20550</f>
      </c>
      <c r="R20551">
        <f>I20550</f>
      </c>
      <c r="S20551">
        <f>H20551-H20550</f>
      </c>
      <c r="T20551">
        <f>I20551-I20550</f>
      </c>
      <c r="U20551">
        <f>(L20551-K20551)/(2*D20551*0.01)</f>
      </c>
      <c r="V20551">
        <f>(L20551+K20551)/(D20551*0.0001)</f>
      </c>
    </row>
    <row r="20552">
      <c r="A20552" t="n">
        <v>2024</v>
      </c>
      <c r="B20552" t="inlineStr">
        <is>
          <t>01246034</t>
        </is>
      </c>
      <c r="C20552" t="inlineStr">
        <is>
          <t>네오펙트</t>
        </is>
      </c>
      <c r="D20552" t="n">
        <v>1221508000</v>
      </c>
      <c r="E20552" t="n">
        <v>261533000</v>
      </c>
      <c r="F20552" t="n">
        <v>264458000</v>
      </c>
      <c r="H20552" t="n">
        <v>4.07</v>
      </c>
      <c r="I20552" t="n">
        <v>2.5</v>
      </c>
      <c r="J20552" t="n">
        <v>7.4</v>
      </c>
      <c r="K20552" t="n">
        <v>-111313000</v>
      </c>
      <c r="L20552" t="n">
        <v>111313000</v>
      </c>
      <c r="M20552" t="n">
        <v>111597000</v>
      </c>
      <c r="N20552" t="n">
        <v>-98290000</v>
      </c>
      <c r="O20552">
        <f>D20551</f>
      </c>
      <c r="Q20552">
        <f>H20551</f>
      </c>
      <c r="R20552">
        <f>I20551</f>
      </c>
      <c r="S20552">
        <f>H20552-H20551</f>
      </c>
      <c r="T20552">
        <f>I20552-I20551</f>
      </c>
      <c r="U20552">
        <f>(L20552-K20552)/(2*D20552*0.01)</f>
      </c>
    </row>
    <row r="20553">
      <c r="A20553" t="n">
        <v>2025</v>
      </c>
      <c r="B20553" t="inlineStr">
        <is>
          <t>01246034</t>
        </is>
      </c>
      <c r="C20553" t="inlineStr">
        <is>
          <t>네오펙트</t>
        </is>
      </c>
      <c r="D20553" t="n">
        <v>445175000</v>
      </c>
      <c r="E20553" t="n">
        <v>162347000</v>
      </c>
      <c r="F20553" t="n">
        <v>10849000</v>
      </c>
      <c r="H20553" t="n">
        <v>4.395</v>
      </c>
      <c r="I20553" t="n">
        <v>3.48</v>
      </c>
      <c r="J20553" t="n">
        <v>7.19</v>
      </c>
      <c r="K20553" t="n">
        <v>-28496000</v>
      </c>
      <c r="L20553" t="n">
        <v>32959000</v>
      </c>
      <c r="M20553" t="n">
        <v>33589000</v>
      </c>
      <c r="N20553" t="n">
        <v>-29489000</v>
      </c>
      <c r="O20553">
        <f>D20552</f>
      </c>
      <c r="Q20553">
        <f>H20552</f>
      </c>
      <c r="R20553">
        <f>I20552</f>
      </c>
      <c r="S20553">
        <f>H20553-H20552</f>
      </c>
      <c r="T20553">
        <f>I20553-I20552</f>
      </c>
      <c r="U20553">
        <f>(L20553-K20553)/(2*D20553*0.01)</f>
      </c>
      <c r="V20553">
        <f>(L20553+K20553)/(D20553*0.0001)</f>
      </c>
    </row>
    <row r="20554">
      <c r="A20554" t="n">
        <v>2020</v>
      </c>
      <c r="B20554" t="inlineStr">
        <is>
          <t>01250374</t>
        </is>
      </c>
      <c r="C20554" t="inlineStr">
        <is>
          <t>에스에스알</t>
        </is>
      </c>
      <c r="D20554" t="n">
        <v>178468142</v>
      </c>
      <c r="E20554" t="n">
        <v>230060708</v>
      </c>
      <c r="F20554" t="n">
        <v>48442000</v>
      </c>
      <c r="G20554" t="n">
        <v>3957044</v>
      </c>
      <c r="H20554" t="n">
        <v>1.33</v>
      </c>
      <c r="J20554" t="n">
        <v>3.3</v>
      </c>
    </row>
    <row r="20555">
      <c r="A20555" t="n">
        <v>2021</v>
      </c>
      <c r="B20555" t="inlineStr">
        <is>
          <t>01250374</t>
        </is>
      </c>
      <c r="C20555" t="inlineStr">
        <is>
          <t>에스에스알</t>
        </is>
      </c>
      <c r="D20555" t="n">
        <v>136170816</v>
      </c>
      <c r="E20555" t="n">
        <v>61937632</v>
      </c>
      <c r="F20555" t="n">
        <v>14451000</v>
      </c>
      <c r="G20555" t="n">
        <v>3197397</v>
      </c>
      <c r="H20555" t="n">
        <v>2.43</v>
      </c>
      <c r="J20555" t="n">
        <v>3.3</v>
      </c>
      <c r="O20555">
        <f>D20554</f>
      </c>
      <c r="P20555">
        <f>(E20555-F20555+G20555)/O20555*100</f>
      </c>
      <c r="Q20555">
        <f>H20554</f>
      </c>
      <c r="S20555">
        <f>H20555-H20554</f>
      </c>
    </row>
    <row r="20556">
      <c r="A20556" t="n">
        <v>2022</v>
      </c>
      <c r="B20556" t="inlineStr">
        <is>
          <t>01250374</t>
        </is>
      </c>
      <c r="C20556" t="inlineStr">
        <is>
          <t>에스에스알</t>
        </is>
      </c>
      <c r="D20556" t="n">
        <v>118092502</v>
      </c>
      <c r="E20556" t="n">
        <v>51448368</v>
      </c>
      <c r="F20556" t="n">
        <v>26756000</v>
      </c>
      <c r="G20556" t="n">
        <v>2647104</v>
      </c>
      <c r="H20556" t="n">
        <v>5.13</v>
      </c>
      <c r="J20556" t="n">
        <v>3.1</v>
      </c>
      <c r="O20556">
        <f>D20555</f>
      </c>
      <c r="P20556">
        <f>(E20556-F20556+G20556)/O20556*100</f>
      </c>
      <c r="Q20556">
        <f>H20555</f>
      </c>
      <c r="S20556">
        <f>H20556-H20555</f>
      </c>
    </row>
    <row r="20557">
      <c r="A20557" t="n">
        <v>2023</v>
      </c>
      <c r="B20557" t="inlineStr">
        <is>
          <t>01250374</t>
        </is>
      </c>
      <c r="C20557" t="inlineStr">
        <is>
          <t>에스에스알</t>
        </is>
      </c>
      <c r="D20557" t="n">
        <v>154767518</v>
      </c>
      <c r="E20557" t="n">
        <v>83786888</v>
      </c>
      <c r="F20557" t="n">
        <v>19943000</v>
      </c>
      <c r="G20557" t="n">
        <v>5884140</v>
      </c>
      <c r="H20557" t="n">
        <v>3.94</v>
      </c>
      <c r="J20557" t="n">
        <v>2.71</v>
      </c>
      <c r="O20557">
        <f>D20556</f>
      </c>
      <c r="P20557">
        <f>(E20557-F20557+G20557)/O20557*100</f>
      </c>
      <c r="Q20557">
        <f>H20556</f>
      </c>
      <c r="S20557">
        <f>H20557-H20556</f>
      </c>
    </row>
    <row r="20558">
      <c r="A20558" t="n">
        <v>2024</v>
      </c>
      <c r="B20558" t="inlineStr">
        <is>
          <t>01250374</t>
        </is>
      </c>
      <c r="C20558" t="inlineStr">
        <is>
          <t>에스에스알</t>
        </is>
      </c>
      <c r="E20558" t="n">
        <v>58177604</v>
      </c>
      <c r="F20558" t="n">
        <v>64945000</v>
      </c>
      <c r="G20558" t="n">
        <v>5139771</v>
      </c>
      <c r="H20558" t="n">
        <v>3.51</v>
      </c>
      <c r="J20558" t="n">
        <v>2.79</v>
      </c>
      <c r="O20558">
        <f>D20557</f>
      </c>
      <c r="Q20558">
        <f>H20557</f>
      </c>
      <c r="S20558">
        <f>H20558-H20557</f>
      </c>
    </row>
    <row r="20559">
      <c r="A20559" t="n">
        <v>2022</v>
      </c>
      <c r="B20559" t="inlineStr">
        <is>
          <t>01250666</t>
        </is>
      </c>
      <c r="C20559" t="inlineStr">
        <is>
          <t>카카오모빌리티</t>
        </is>
      </c>
      <c r="D20559" t="n">
        <v>18505413000</v>
      </c>
      <c r="E20559" t="n">
        <v>5283319000</v>
      </c>
      <c r="F20559" t="n">
        <v>1325810000</v>
      </c>
      <c r="G20559" t="n">
        <v>546587000</v>
      </c>
      <c r="H20559" t="n">
        <v>5.91</v>
      </c>
      <c r="I20559" t="n">
        <v>5.38</v>
      </c>
      <c r="J20559" t="n">
        <v>8.305</v>
      </c>
      <c r="K20559" t="n">
        <v>-1110900000</v>
      </c>
      <c r="L20559" t="n">
        <v>1110324780</v>
      </c>
      <c r="M20559" t="n">
        <v>1092700000</v>
      </c>
      <c r="N20559" t="n">
        <v>-1017797715</v>
      </c>
      <c r="U20559">
        <f>(L20559-K20559)/(2*D20559*0.01)</f>
      </c>
    </row>
    <row r="20560">
      <c r="A20560" t="n">
        <v>2023</v>
      </c>
      <c r="B20560" t="inlineStr">
        <is>
          <t>01250666</t>
        </is>
      </c>
      <c r="C20560" t="inlineStr">
        <is>
          <t>카카오모빌리티</t>
        </is>
      </c>
      <c r="D20560" t="n">
        <v>27590941000</v>
      </c>
      <c r="E20560" t="n">
        <v>5844401000</v>
      </c>
      <c r="F20560" t="n">
        <v>2099996000</v>
      </c>
      <c r="G20560" t="n">
        <v>957033000</v>
      </c>
      <c r="H20560" t="n">
        <v>5.145</v>
      </c>
      <c r="I20560" t="n">
        <v>5.65</v>
      </c>
      <c r="J20560" t="n">
        <v>8.285</v>
      </c>
      <c r="K20560" t="n">
        <v>-1601400000</v>
      </c>
      <c r="L20560" t="n">
        <v>1599717891</v>
      </c>
      <c r="M20560" t="n">
        <v>1574590000</v>
      </c>
      <c r="N20560" t="n">
        <v>-1407137991</v>
      </c>
      <c r="O20560">
        <f>D20559</f>
      </c>
      <c r="P20560">
        <f>(E20560-F20560+G20560)/O20560*100</f>
      </c>
      <c r="Q20560">
        <f>H20559</f>
      </c>
      <c r="R20560">
        <f>I20559</f>
      </c>
      <c r="S20560">
        <f>H20560-H20559</f>
      </c>
      <c r="T20560">
        <f>I20560-I20559</f>
      </c>
      <c r="U20560">
        <f>(L20560-K20560)/(2*D20560*0.01)</f>
      </c>
    </row>
    <row r="20561">
      <c r="A20561" t="n">
        <v>2024</v>
      </c>
      <c r="B20561" t="inlineStr">
        <is>
          <t>01250666</t>
        </is>
      </c>
      <c r="C20561" t="inlineStr">
        <is>
          <t>카카오모빌리티</t>
        </is>
      </c>
      <c r="D20561" t="n">
        <v>35725841000</v>
      </c>
      <c r="E20561" t="n">
        <v>7292410000</v>
      </c>
      <c r="F20561" t="n">
        <v>2868362000</v>
      </c>
      <c r="G20561" t="n">
        <v>1172545000</v>
      </c>
      <c r="H20561" t="n">
        <v>4.62</v>
      </c>
      <c r="I20561" t="n">
        <v>5.37</v>
      </c>
      <c r="J20561" t="n">
        <v>9.195</v>
      </c>
      <c r="K20561" t="n">
        <v>-2748879570</v>
      </c>
      <c r="L20561" t="n">
        <v>2748411407</v>
      </c>
      <c r="M20561" t="n">
        <v>2716204360</v>
      </c>
      <c r="N20561" t="n">
        <v>-2393521347</v>
      </c>
      <c r="O20561">
        <f>D20560</f>
      </c>
      <c r="P20561">
        <f>(E20561-F20561+G20561)/O20561*100</f>
      </c>
      <c r="Q20561">
        <f>H20560</f>
      </c>
      <c r="R20561">
        <f>I20560</f>
      </c>
      <c r="S20561">
        <f>H20561-H20560</f>
      </c>
      <c r="T20561">
        <f>I20561-I20560</f>
      </c>
      <c r="U20561">
        <f>(L20561-K20561)/(2*D20561*0.01)</f>
      </c>
    </row>
    <row r="20562">
      <c r="A20562" t="n">
        <v>2019</v>
      </c>
      <c r="B20562" t="inlineStr">
        <is>
          <t>01251489</t>
        </is>
      </c>
      <c r="C20562" t="inlineStr">
        <is>
          <t>라온피플</t>
        </is>
      </c>
      <c r="D20562" t="n">
        <v>2588469948</v>
      </c>
      <c r="E20562" t="n">
        <v>716293812</v>
      </c>
      <c r="F20562" t="n">
        <v>283562389</v>
      </c>
      <c r="G20562" t="n">
        <v>36070584</v>
      </c>
      <c r="H20562" t="n">
        <v>2.968</v>
      </c>
      <c r="I20562" t="n">
        <v>5</v>
      </c>
      <c r="J20562" t="n">
        <v>11.389</v>
      </c>
      <c r="K20562" t="n">
        <v>-178246804</v>
      </c>
      <c r="L20562" t="n">
        <v>212129720</v>
      </c>
      <c r="M20562" t="n">
        <v>205720212</v>
      </c>
      <c r="N20562" t="n">
        <v>-176759718</v>
      </c>
      <c r="U20562">
        <f>(L20562-K20562)/(2*D20562*0.01)</f>
      </c>
      <c r="V20562">
        <f>(L20562+K20562)/(D20562*0.0001)</f>
      </c>
    </row>
    <row r="20563">
      <c r="A20563" t="n">
        <v>2020</v>
      </c>
      <c r="B20563" t="inlineStr">
        <is>
          <t>01251489</t>
        </is>
      </c>
      <c r="C20563" t="inlineStr">
        <is>
          <t>라온피플</t>
        </is>
      </c>
      <c r="D20563" t="n">
        <v>3493917954</v>
      </c>
      <c r="E20563" t="n">
        <v>693672528</v>
      </c>
      <c r="F20563" t="n">
        <v>311876743</v>
      </c>
      <c r="G20563" t="n">
        <v>49994196</v>
      </c>
      <c r="H20563" t="n">
        <v>3.038</v>
      </c>
      <c r="I20563" t="n">
        <v>5</v>
      </c>
      <c r="J20563" t="n">
        <v>11.068</v>
      </c>
      <c r="K20563" t="n">
        <v>-237580746</v>
      </c>
      <c r="L20563" t="n">
        <v>212129720</v>
      </c>
      <c r="M20563" t="n">
        <v>273472594</v>
      </c>
      <c r="N20563" t="n">
        <v>-176759718</v>
      </c>
      <c r="O20563">
        <f>D20562</f>
      </c>
      <c r="P20563">
        <f>(E20563-F20563+G20563)/O20563*100</f>
      </c>
      <c r="Q20563">
        <f>H20562</f>
      </c>
      <c r="R20563">
        <f>I20562</f>
      </c>
      <c r="S20563">
        <f>H20563-H20562</f>
      </c>
      <c r="T20563">
        <f>I20563-I20562</f>
      </c>
      <c r="U20563">
        <f>(L20563-K20563)/(2*D20563*0.01)</f>
      </c>
    </row>
    <row r="20564">
      <c r="A20564" t="n">
        <v>2025</v>
      </c>
      <c r="B20564" t="inlineStr">
        <is>
          <t>01251489</t>
        </is>
      </c>
      <c r="C20564" t="inlineStr">
        <is>
          <t>라온피플</t>
        </is>
      </c>
      <c r="D20564" t="n">
        <v>3001792651</v>
      </c>
      <c r="E20564" t="n">
        <v>1230077479</v>
      </c>
      <c r="F20564" t="n">
        <v>730818364</v>
      </c>
      <c r="G20564" t="n">
        <v>164650236</v>
      </c>
    </row>
    <row r="20565">
      <c r="A20565" t="n">
        <v>2021</v>
      </c>
      <c r="B20565" t="inlineStr">
        <is>
          <t>01251577</t>
        </is>
      </c>
      <c r="C20565" t="inlineStr">
        <is>
          <t>휴네시온</t>
        </is>
      </c>
      <c r="D20565" t="n">
        <v>60755000</v>
      </c>
      <c r="E20565" t="n">
        <v>21628000</v>
      </c>
      <c r="G20565" t="n">
        <v>868000</v>
      </c>
      <c r="H20565" t="n">
        <v>3.4</v>
      </c>
      <c r="I20565" t="n">
        <v>3.56</v>
      </c>
    </row>
    <row r="20566">
      <c r="A20566" t="n">
        <v>2018</v>
      </c>
      <c r="B20566" t="inlineStr">
        <is>
          <t>01251595</t>
        </is>
      </c>
      <c r="C20566" t="inlineStr">
        <is>
          <t>압타바이오</t>
        </is>
      </c>
      <c r="D20566" t="n">
        <v>524320000</v>
      </c>
      <c r="E20566" t="n">
        <v>90097000</v>
      </c>
      <c r="F20566" t="n">
        <v>0</v>
      </c>
      <c r="G20566" t="n">
        <v>1219000</v>
      </c>
      <c r="H20566" t="n">
        <v>2.35</v>
      </c>
      <c r="I20566" t="n">
        <v>3.24</v>
      </c>
      <c r="J20566" t="n">
        <v>3.75</v>
      </c>
      <c r="K20566" t="n">
        <v>-18375000</v>
      </c>
      <c r="L20566" t="n">
        <v>19950000</v>
      </c>
      <c r="M20566" t="n">
        <v>19912000</v>
      </c>
      <c r="N20566" t="n">
        <v>-18864000</v>
      </c>
      <c r="U20566">
        <f>(L20566-K20566)/(2*D20566*0.01)</f>
      </c>
      <c r="V20566">
        <f>(L20566+K20566)/(D20566*0.0001)</f>
      </c>
    </row>
    <row r="20567">
      <c r="A20567" t="n">
        <v>2019</v>
      </c>
      <c r="B20567" t="inlineStr">
        <is>
          <t>01251595</t>
        </is>
      </c>
      <c r="C20567" t="inlineStr">
        <is>
          <t>압타바이오</t>
        </is>
      </c>
      <c r="D20567" t="n">
        <v>1010115000</v>
      </c>
      <c r="E20567" t="n">
        <v>136503000</v>
      </c>
      <c r="F20567" t="n">
        <v>9780000</v>
      </c>
      <c r="G20567" t="n">
        <v>12246000</v>
      </c>
      <c r="H20567" t="n">
        <v>2.14</v>
      </c>
      <c r="I20567" t="n">
        <v>3.32</v>
      </c>
      <c r="J20567" t="n">
        <v>5.83</v>
      </c>
      <c r="K20567" t="n">
        <v>-54540000</v>
      </c>
      <c r="L20567" t="n">
        <v>60600000</v>
      </c>
      <c r="M20567" t="n">
        <v>60600000</v>
      </c>
      <c r="N20567" t="n">
        <v>-55550000</v>
      </c>
      <c r="O20567">
        <f>D20566</f>
      </c>
      <c r="P20567">
        <f>(E20567-F20567+G20567)/O20567*100</f>
      </c>
      <c r="Q20567">
        <f>H20566</f>
      </c>
      <c r="R20567">
        <f>I20566</f>
      </c>
      <c r="S20567">
        <f>H20567-H20566</f>
      </c>
      <c r="T20567">
        <f>I20567-I20566</f>
      </c>
      <c r="U20567">
        <f>(L20567-K20567)/(2*D20567*0.01)</f>
      </c>
      <c r="V20567">
        <f>(L20567+K20567)/(D20567*0.0001)</f>
      </c>
    </row>
    <row r="20568">
      <c r="A20568" t="n">
        <v>2020</v>
      </c>
      <c r="B20568" t="inlineStr">
        <is>
          <t>01251595</t>
        </is>
      </c>
      <c r="C20568" t="inlineStr">
        <is>
          <t>압타바이오</t>
        </is>
      </c>
      <c r="D20568" t="n">
        <v>2085112000</v>
      </c>
      <c r="E20568" t="n">
        <v>168886000</v>
      </c>
      <c r="F20568" t="n">
        <v>94084000</v>
      </c>
      <c r="G20568" t="n">
        <v>20475000</v>
      </c>
      <c r="H20568" t="n">
        <v>2.03</v>
      </c>
      <c r="I20568" t="n">
        <v>3.53</v>
      </c>
      <c r="J20568" t="n">
        <v>5.15</v>
      </c>
      <c r="K20568" t="n">
        <v>-100272000</v>
      </c>
      <c r="L20568" t="n">
        <v>110531036</v>
      </c>
      <c r="M20568" t="n">
        <v>110579000</v>
      </c>
      <c r="N20568" t="n">
        <v>-102170588</v>
      </c>
      <c r="O20568">
        <f>D20567</f>
      </c>
      <c r="P20568">
        <f>(E20568-F20568+G20568)/O20568*100</f>
      </c>
      <c r="Q20568">
        <f>H20567</f>
      </c>
      <c r="R20568">
        <f>I20567</f>
      </c>
      <c r="S20568">
        <f>H20568-H20567</f>
      </c>
      <c r="T20568">
        <f>I20568-I20567</f>
      </c>
      <c r="U20568">
        <f>(L20568-K20568)/(2*D20568*0.01)</f>
      </c>
      <c r="V20568">
        <f>(L20568+K20568)/(D20568*0.0001)</f>
      </c>
    </row>
    <row r="20569">
      <c r="A20569" t="n">
        <v>2021</v>
      </c>
      <c r="B20569" t="inlineStr">
        <is>
          <t>01251595</t>
        </is>
      </c>
      <c r="C20569" t="inlineStr">
        <is>
          <t>압타바이오</t>
        </is>
      </c>
      <c r="D20569" t="n">
        <v>2365406000</v>
      </c>
      <c r="E20569" t="n">
        <v>305546000</v>
      </c>
      <c r="F20569" t="n">
        <v>3364000</v>
      </c>
      <c r="G20569" t="n">
        <v>39990000</v>
      </c>
      <c r="H20569" t="n">
        <v>2.65</v>
      </c>
      <c r="I20569" t="n">
        <v>3.41</v>
      </c>
      <c r="J20569" t="n">
        <v>4.8</v>
      </c>
      <c r="K20569" t="n">
        <v>-115643000</v>
      </c>
      <c r="L20569" t="n">
        <v>115643000</v>
      </c>
      <c r="M20569" t="n">
        <v>115760000</v>
      </c>
      <c r="N20569" t="n">
        <v>-115760000</v>
      </c>
      <c r="O20569">
        <f>D20568</f>
      </c>
      <c r="P20569">
        <f>(E20569-F20569+G20569)/O20569*100</f>
      </c>
      <c r="Q20569">
        <f>H20568</f>
      </c>
      <c r="R20569">
        <f>I20568</f>
      </c>
      <c r="S20569">
        <f>H20569-H20568</f>
      </c>
      <c r="T20569">
        <f>I20569-I20568</f>
      </c>
      <c r="U20569">
        <f>(L20569-K20569)/(2*D20569*0.01)</f>
      </c>
    </row>
    <row r="20570">
      <c r="A20570" t="n">
        <v>2022</v>
      </c>
      <c r="B20570" t="inlineStr">
        <is>
          <t>01251595</t>
        </is>
      </c>
      <c r="C20570" t="inlineStr">
        <is>
          <t>압타바이오</t>
        </is>
      </c>
      <c r="D20570" t="n">
        <v>2393326000</v>
      </c>
      <c r="E20570" t="n">
        <v>318274000</v>
      </c>
      <c r="F20570" t="n">
        <v>57425000</v>
      </c>
      <c r="G20570" t="n">
        <v>58982000</v>
      </c>
      <c r="H20570" t="n">
        <v>5.23</v>
      </c>
      <c r="I20570" t="n">
        <v>3.55</v>
      </c>
      <c r="J20570" t="n">
        <v>4.1</v>
      </c>
      <c r="K20570" t="n">
        <v>-90135000</v>
      </c>
      <c r="L20570" t="n">
        <v>97942000</v>
      </c>
      <c r="M20570" t="n">
        <v>100260000</v>
      </c>
      <c r="N20570" t="n">
        <v>-93818000</v>
      </c>
      <c r="O20570">
        <f>D20569</f>
      </c>
      <c r="P20570">
        <f>(E20570-F20570+G20570)/O20570*100</f>
      </c>
      <c r="Q20570">
        <f>H20569</f>
      </c>
      <c r="R20570">
        <f>I20569</f>
      </c>
      <c r="S20570">
        <f>H20570-H20569</f>
      </c>
      <c r="T20570">
        <f>I20570-I20569</f>
      </c>
      <c r="U20570">
        <f>(L20570-K20570)/(2*D20570*0.01)</f>
      </c>
      <c r="V20570">
        <f>(L20570+K20570)/(D20570*0.0001)</f>
      </c>
    </row>
    <row r="20571">
      <c r="A20571" t="n">
        <v>2023</v>
      </c>
      <c r="B20571" t="inlineStr">
        <is>
          <t>01251595</t>
        </is>
      </c>
      <c r="C20571" t="inlineStr">
        <is>
          <t>압타바이오</t>
        </is>
      </c>
      <c r="D20571" t="n">
        <v>3010942000</v>
      </c>
      <c r="E20571" t="n">
        <v>310493000</v>
      </c>
      <c r="F20571" t="n">
        <v>34910000</v>
      </c>
      <c r="G20571" t="n">
        <v>116574000</v>
      </c>
      <c r="H20571" t="n">
        <v>4.16</v>
      </c>
      <c r="I20571" t="n">
        <v>4.16</v>
      </c>
      <c r="J20571" t="n">
        <v>4.254</v>
      </c>
      <c r="K20571" t="n">
        <v>-117756000</v>
      </c>
      <c r="L20571" t="n">
        <v>128656000</v>
      </c>
      <c r="M20571" t="n">
        <v>130348000</v>
      </c>
      <c r="N20571" t="n">
        <v>-121404000</v>
      </c>
      <c r="O20571">
        <f>D20570</f>
      </c>
      <c r="P20571">
        <f>(E20571-F20571+G20571)/O20571*100</f>
      </c>
      <c r="Q20571">
        <f>H20570</f>
      </c>
      <c r="R20571">
        <f>I20570</f>
      </c>
      <c r="S20571">
        <f>H20571-H20570</f>
      </c>
      <c r="T20571">
        <f>I20571-I20570</f>
      </c>
      <c r="U20571">
        <f>(L20571-K20571)/(2*D20571*0.01)</f>
      </c>
      <c r="V20571">
        <f>(L20571+K20571)/(D20571*0.0001)</f>
      </c>
    </row>
    <row r="20572">
      <c r="A20572" t="n">
        <v>2024</v>
      </c>
      <c r="B20572" t="inlineStr">
        <is>
          <t>01251595</t>
        </is>
      </c>
      <c r="C20572" t="inlineStr">
        <is>
          <t>압타바이오</t>
        </is>
      </c>
      <c r="D20572" t="n">
        <v>3503227000</v>
      </c>
      <c r="E20572" t="n">
        <v>377597000</v>
      </c>
      <c r="F20572" t="n">
        <v>29173000</v>
      </c>
      <c r="G20572" t="n">
        <v>117507000</v>
      </c>
      <c r="H20572" t="n">
        <v>3.63</v>
      </c>
      <c r="I20572" t="n">
        <v>4.1</v>
      </c>
      <c r="J20572" t="n">
        <v>4.088</v>
      </c>
      <c r="K20572" t="n">
        <v>-146985000</v>
      </c>
      <c r="L20572" t="n">
        <v>144856000</v>
      </c>
      <c r="M20572" t="n">
        <v>145978000</v>
      </c>
      <c r="N20572" t="n">
        <v>-135553000</v>
      </c>
      <c r="O20572">
        <f>D20571</f>
      </c>
      <c r="P20572">
        <f>(E20572-F20572+G20572)/O20572*100</f>
      </c>
      <c r="Q20572">
        <f>H20571</f>
      </c>
      <c r="R20572">
        <f>I20571</f>
      </c>
      <c r="S20572">
        <f>H20572-H20571</f>
      </c>
      <c r="T20572">
        <f>I20572-I20571</f>
      </c>
      <c r="U20572">
        <f>(L20572-K20572)/(2*D20572*0.01)</f>
      </c>
    </row>
    <row r="20573">
      <c r="A20573" t="n">
        <v>2025</v>
      </c>
      <c r="B20573" t="inlineStr">
        <is>
          <t>01251595</t>
        </is>
      </c>
      <c r="C20573" t="inlineStr">
        <is>
          <t>압타바이오</t>
        </is>
      </c>
      <c r="D20573" t="n">
        <v>3406284000</v>
      </c>
      <c r="E20573" t="n">
        <v>429694000</v>
      </c>
      <c r="F20573" t="n">
        <v>505568000</v>
      </c>
      <c r="G20573" t="n">
        <v>118896000</v>
      </c>
      <c r="H20573" t="n">
        <v>3.75</v>
      </c>
      <c r="I20573" t="n">
        <v>4.1</v>
      </c>
      <c r="J20573" t="n">
        <v>4.088</v>
      </c>
      <c r="K20573" t="n">
        <v>-102057000</v>
      </c>
      <c r="L20573" t="n">
        <v>110192000</v>
      </c>
      <c r="M20573" t="n">
        <v>111187000</v>
      </c>
      <c r="N20573" t="n">
        <v>-104857000</v>
      </c>
      <c r="O20573">
        <f>D20572</f>
      </c>
      <c r="P20573">
        <f>(E20573-F20573+G20573)/O20573*100</f>
      </c>
      <c r="Q20573">
        <f>H20572</f>
      </c>
      <c r="R20573">
        <f>I20572</f>
      </c>
      <c r="S20573">
        <f>H20573-H20572</f>
      </c>
      <c r="T20573">
        <f>I20573-I20572</f>
      </c>
      <c r="U20573">
        <f>(L20573-K20573)/(2*D20573*0.01)</f>
      </c>
      <c r="V20573">
        <f>(L20573+K20573)/(D20573*0.0001)</f>
      </c>
    </row>
    <row r="20574">
      <c r="A20574" t="n">
        <v>2024</v>
      </c>
      <c r="B20574" t="inlineStr">
        <is>
          <t>01253636</t>
        </is>
      </c>
      <c r="C20574" t="inlineStr">
        <is>
          <t>에르코스</t>
        </is>
      </c>
      <c r="D20574" t="n">
        <v>118774000</v>
      </c>
      <c r="E20574" t="n">
        <v>24988000</v>
      </c>
      <c r="G20574" t="n">
        <v>3075000</v>
      </c>
    </row>
    <row r="20575">
      <c r="A20575" t="n">
        <v>2020</v>
      </c>
      <c r="B20575" t="inlineStr">
        <is>
          <t>01255652</t>
        </is>
      </c>
      <c r="C20575" t="inlineStr">
        <is>
          <t>레이크머티리얼즈</t>
        </is>
      </c>
      <c r="D20575" t="n">
        <v>3657143000</v>
      </c>
      <c r="E20575" t="n">
        <v>888062000</v>
      </c>
      <c r="F20575" t="n">
        <v>386562000</v>
      </c>
      <c r="G20575" t="n">
        <v>72496000</v>
      </c>
      <c r="H20575" t="n">
        <v>3.12</v>
      </c>
      <c r="I20575" t="n">
        <v>5.14</v>
      </c>
      <c r="J20575" t="n">
        <v>11.6</v>
      </c>
      <c r="K20575" t="n">
        <v>-290232000</v>
      </c>
      <c r="L20575" t="n">
        <v>348924000</v>
      </c>
      <c r="M20575" t="n">
        <v>347475000</v>
      </c>
      <c r="N20575" t="n">
        <v>-294212000</v>
      </c>
      <c r="U20575">
        <f>(L20575-K20575)/(2*D20575*0.01)</f>
      </c>
      <c r="V20575">
        <f>(L20575+K20575)/(D20575*0.0001)</f>
      </c>
    </row>
    <row r="20576">
      <c r="A20576" t="n">
        <v>2021</v>
      </c>
      <c r="B20576" t="inlineStr">
        <is>
          <t>01255652</t>
        </is>
      </c>
      <c r="C20576" t="inlineStr">
        <is>
          <t>레이크머티리얼즈</t>
        </is>
      </c>
      <c r="D20576" t="n">
        <v>5269728000</v>
      </c>
      <c r="E20576" t="n">
        <v>1254245000</v>
      </c>
      <c r="F20576" t="n">
        <v>108609000</v>
      </c>
      <c r="G20576" t="n">
        <v>84399000</v>
      </c>
      <c r="H20576" t="n">
        <v>3.57</v>
      </c>
      <c r="I20576" t="n">
        <v>6.55</v>
      </c>
      <c r="J20576" t="n">
        <v>11.515</v>
      </c>
      <c r="K20576" t="n">
        <v>-450893000</v>
      </c>
      <c r="L20576" t="n">
        <v>542020000</v>
      </c>
      <c r="M20576" t="n">
        <v>534798000</v>
      </c>
      <c r="N20576" t="n">
        <v>-453494000</v>
      </c>
      <c r="O20576">
        <f>D20575</f>
      </c>
      <c r="P20576">
        <f>(E20576-F20576+G20576)/O20576*100</f>
      </c>
      <c r="Q20576">
        <f>H20575</f>
      </c>
      <c r="R20576">
        <f>I20575</f>
      </c>
      <c r="S20576">
        <f>H20576-H20575</f>
      </c>
      <c r="T20576">
        <f>I20576-I20575</f>
      </c>
      <c r="U20576">
        <f>(L20576-K20576)/(2*D20576*0.01)</f>
      </c>
      <c r="V20576">
        <f>(L20576+K20576)/(D20576*0.0001)</f>
      </c>
    </row>
    <row r="20577">
      <c r="A20577" t="n">
        <v>2022</v>
      </c>
      <c r="B20577" t="inlineStr">
        <is>
          <t>01255652</t>
        </is>
      </c>
      <c r="C20577" t="inlineStr">
        <is>
          <t>레이크머티리얼즈</t>
        </is>
      </c>
      <c r="D20577" t="n">
        <v>5519427000</v>
      </c>
      <c r="E20577" t="n">
        <v>1612074000</v>
      </c>
      <c r="F20577" t="n">
        <v>232646000</v>
      </c>
      <c r="G20577" t="n">
        <v>146772000</v>
      </c>
      <c r="H20577" t="n">
        <v>5.925</v>
      </c>
      <c r="I20577" t="n">
        <v>5.275</v>
      </c>
      <c r="J20577" t="n">
        <v>10.14</v>
      </c>
      <c r="K20577" t="n">
        <v>-336397000</v>
      </c>
      <c r="L20577" t="n">
        <v>397466000</v>
      </c>
      <c r="M20577" t="n">
        <v>401874000</v>
      </c>
      <c r="N20577" t="n">
        <v>-345465000</v>
      </c>
      <c r="O20577">
        <f>D20576</f>
      </c>
      <c r="P20577">
        <f>(E20577-F20577+G20577)/O20577*100</f>
      </c>
      <c r="Q20577">
        <f>H20576</f>
      </c>
      <c r="R20577">
        <f>I20576</f>
      </c>
      <c r="S20577">
        <f>H20577-H20576</f>
      </c>
      <c r="T20577">
        <f>I20577-I20576</f>
      </c>
      <c r="U20577">
        <f>(L20577-K20577)/(2*D20577*0.01)</f>
      </c>
      <c r="V20577">
        <f>(L20577+K20577)/(D20577*0.0001)</f>
      </c>
    </row>
    <row r="20578">
      <c r="A20578" t="n">
        <v>2023</v>
      </c>
      <c r="B20578" t="inlineStr">
        <is>
          <t>01255652</t>
        </is>
      </c>
      <c r="C20578" t="inlineStr">
        <is>
          <t>레이크머티리얼즈</t>
        </is>
      </c>
      <c r="D20578" t="n">
        <v>7346417000</v>
      </c>
      <c r="E20578" t="n">
        <v>1551515000</v>
      </c>
      <c r="F20578" t="n">
        <v>395552000</v>
      </c>
      <c r="G20578" t="n">
        <v>215308000</v>
      </c>
      <c r="H20578" t="n">
        <v>5.21</v>
      </c>
      <c r="I20578" t="n">
        <v>5.275</v>
      </c>
      <c r="J20578" t="n">
        <v>10.59</v>
      </c>
      <c r="K20578" t="n">
        <v>-487164000</v>
      </c>
      <c r="L20578" t="n">
        <v>577471000</v>
      </c>
      <c r="M20578" t="n">
        <v>579545000</v>
      </c>
      <c r="N20578" t="n">
        <v>-497025000</v>
      </c>
      <c r="O20578">
        <f>D20577</f>
      </c>
      <c r="P20578">
        <f>(E20578-F20578+G20578)/O20578*100</f>
      </c>
      <c r="Q20578">
        <f>H20577</f>
      </c>
      <c r="R20578">
        <f>I20577</f>
      </c>
      <c r="S20578">
        <f>H20578-H20577</f>
      </c>
      <c r="T20578">
        <f>I20578-I20577</f>
      </c>
      <c r="U20578">
        <f>(L20578-K20578)/(2*D20578*0.01)</f>
      </c>
      <c r="V20578">
        <f>(L20578+K20578)/(D20578*0.0001)</f>
      </c>
    </row>
    <row r="20579">
      <c r="A20579" t="n">
        <v>2024</v>
      </c>
      <c r="B20579" t="inlineStr">
        <is>
          <t>01255652</t>
        </is>
      </c>
      <c r="C20579" t="inlineStr">
        <is>
          <t>레이크머티리얼즈</t>
        </is>
      </c>
      <c r="D20579" t="n">
        <v>9146797000</v>
      </c>
      <c r="E20579" t="n">
        <v>1804006000</v>
      </c>
      <c r="F20579" t="n">
        <v>834956000</v>
      </c>
      <c r="G20579" t="n">
        <v>280496000</v>
      </c>
      <c r="H20579" t="n">
        <v>4.665</v>
      </c>
      <c r="I20579" t="n">
        <v>5.41</v>
      </c>
      <c r="J20579" t="n">
        <v>10.48</v>
      </c>
      <c r="K20579" t="n">
        <v>-600239000</v>
      </c>
      <c r="L20579" t="n">
        <v>710938000</v>
      </c>
      <c r="M20579" t="n">
        <v>709514000</v>
      </c>
      <c r="N20579" t="n">
        <v>-609478000</v>
      </c>
      <c r="O20579">
        <f>D20578</f>
      </c>
      <c r="P20579">
        <f>(E20579-F20579+G20579)/O20579*100</f>
      </c>
      <c r="Q20579">
        <f>H20578</f>
      </c>
      <c r="R20579">
        <f>I20578</f>
      </c>
      <c r="S20579">
        <f>H20579-H20578</f>
      </c>
      <c r="T20579">
        <f>I20579-I20578</f>
      </c>
      <c r="U20579">
        <f>(L20579-K20579)/(2*D20579*0.01)</f>
      </c>
      <c r="V20579">
        <f>(L20579+K20579)/(D20579*0.0001)</f>
      </c>
    </row>
    <row r="20580">
      <c r="A20580" t="n">
        <v>2025</v>
      </c>
      <c r="B20580" t="inlineStr">
        <is>
          <t>01255652</t>
        </is>
      </c>
      <c r="C20580" t="inlineStr">
        <is>
          <t>레이크머티리얼즈</t>
        </is>
      </c>
      <c r="D20580" t="n">
        <v>10542792000</v>
      </c>
      <c r="E20580" t="n">
        <v>2011134000</v>
      </c>
      <c r="F20580" t="n">
        <v>837889000</v>
      </c>
      <c r="G20580" t="n">
        <v>307935000</v>
      </c>
      <c r="H20580" t="n">
        <v>5.08</v>
      </c>
      <c r="I20580" t="n">
        <v>5.41</v>
      </c>
      <c r="J20580" t="n">
        <v>10.3</v>
      </c>
      <c r="K20580" t="n">
        <v>-682482000</v>
      </c>
      <c r="L20580" t="n">
        <v>804742000</v>
      </c>
      <c r="M20580" t="n">
        <v>806689000</v>
      </c>
      <c r="N20580" t="n">
        <v>-695511000</v>
      </c>
      <c r="O20580">
        <f>D20579</f>
      </c>
      <c r="P20580">
        <f>(E20580-F20580+G20580)/O20580*100</f>
      </c>
      <c r="Q20580">
        <f>H20579</f>
      </c>
      <c r="R20580">
        <f>I20579</f>
      </c>
      <c r="S20580">
        <f>H20580-H20579</f>
      </c>
      <c r="T20580">
        <f>I20580-I20579</f>
      </c>
      <c r="U20580">
        <f>(L20580-K20580)/(2*D20580*0.01)</f>
      </c>
      <c r="V20580">
        <f>(L20580+K20580)/(D20580*0.0001)</f>
      </c>
    </row>
    <row r="20581">
      <c r="A20581" t="n">
        <v>2018</v>
      </c>
      <c r="B20581" t="inlineStr">
        <is>
          <t>01256864</t>
        </is>
      </c>
      <c r="C20581" t="inlineStr">
        <is>
          <t>에이비엘바이오</t>
        </is>
      </c>
      <c r="D20581" t="n">
        <v>673057000</v>
      </c>
      <c r="E20581" t="n">
        <v>376901000</v>
      </c>
      <c r="F20581" t="n">
        <v>120580000</v>
      </c>
      <c r="G20581" t="n">
        <v>13320000</v>
      </c>
      <c r="H20581" t="n">
        <v>2.38</v>
      </c>
      <c r="I20581" t="n">
        <v>2</v>
      </c>
      <c r="J20581" t="n">
        <v>9.800000000000001</v>
      </c>
      <c r="K20581" t="n">
        <v>-36060000</v>
      </c>
      <c r="L20581" t="n">
        <v>42160000</v>
      </c>
      <c r="M20581" t="n">
        <v>41928000</v>
      </c>
      <c r="N20581" t="n">
        <v>-36543000</v>
      </c>
      <c r="U20581">
        <f>(L20581-K20581)/(2*D20581*0.01)</f>
      </c>
      <c r="V20581">
        <f>(L20581+K20581)/(D20581*0.0001)</f>
      </c>
    </row>
    <row r="20582">
      <c r="A20582" t="n">
        <v>2019</v>
      </c>
      <c r="B20582" t="inlineStr">
        <is>
          <t>01256864</t>
        </is>
      </c>
      <c r="C20582" t="inlineStr">
        <is>
          <t>에이비엘바이오</t>
        </is>
      </c>
      <c r="D20582" t="n">
        <v>1659844000</v>
      </c>
      <c r="E20582" t="n">
        <v>472591000</v>
      </c>
      <c r="F20582" t="n">
        <v>0</v>
      </c>
      <c r="G20582" t="n">
        <v>15539000</v>
      </c>
      <c r="H20582" t="n">
        <v>2.09</v>
      </c>
      <c r="I20582" t="n">
        <v>2</v>
      </c>
      <c r="J20582" t="n">
        <v>11.6</v>
      </c>
      <c r="K20582" t="n">
        <v>-100198000</v>
      </c>
      <c r="L20582" t="n">
        <v>119369000</v>
      </c>
      <c r="M20582" t="n">
        <v>118308000</v>
      </c>
      <c r="N20582" t="n">
        <v>-101250000</v>
      </c>
      <c r="O20582">
        <f>D20581</f>
      </c>
      <c r="P20582">
        <f>(E20582-F20582+G20582)/O20582*100</f>
      </c>
      <c r="Q20582">
        <f>H20581</f>
      </c>
      <c r="R20582">
        <f>I20581</f>
      </c>
      <c r="S20582">
        <f>H20582-H20581</f>
      </c>
      <c r="T20582">
        <f>I20582-I20581</f>
      </c>
      <c r="U20582">
        <f>(L20582-K20582)/(2*D20582*0.01)</f>
      </c>
      <c r="V20582">
        <f>(L20582+K20582)/(D20582*0.0001)</f>
      </c>
    </row>
    <row r="20583">
      <c r="A20583" t="n">
        <v>2020</v>
      </c>
      <c r="B20583" t="inlineStr">
        <is>
          <t>01256864</t>
        </is>
      </c>
      <c r="C20583" t="inlineStr">
        <is>
          <t>에이비엘바이오</t>
        </is>
      </c>
      <c r="D20583" t="n">
        <v>2681665000</v>
      </c>
      <c r="E20583" t="n">
        <v>831869000</v>
      </c>
      <c r="G20583" t="n">
        <v>33861000</v>
      </c>
      <c r="H20583" t="n">
        <v>2.13</v>
      </c>
      <c r="I20583" t="n">
        <v>2</v>
      </c>
      <c r="J20583" t="n">
        <v>11.4</v>
      </c>
      <c r="K20583" t="n">
        <v>-163301000</v>
      </c>
      <c r="L20583" t="n">
        <v>193854000</v>
      </c>
      <c r="M20583" t="n">
        <v>192224000</v>
      </c>
      <c r="N20583" t="n">
        <v>-165082000</v>
      </c>
      <c r="O20583">
        <f>D20582</f>
      </c>
      <c r="Q20583">
        <f>H20582</f>
      </c>
      <c r="R20583">
        <f>I20582</f>
      </c>
      <c r="S20583">
        <f>H20583-H20582</f>
      </c>
      <c r="T20583">
        <f>I20583-I20582</f>
      </c>
      <c r="U20583">
        <f>(L20583-K20583)/(2*D20583*0.01)</f>
      </c>
      <c r="V20583">
        <f>(L20583+K20583)/(D20583*0.0001)</f>
      </c>
    </row>
    <row r="20584">
      <c r="A20584" t="n">
        <v>2021</v>
      </c>
      <c r="B20584" t="inlineStr">
        <is>
          <t>01256864</t>
        </is>
      </c>
      <c r="C20584" t="inlineStr">
        <is>
          <t>에이비엘바이오</t>
        </is>
      </c>
      <c r="D20584" t="n">
        <v>3355513000</v>
      </c>
      <c r="E20584" t="n">
        <v>946399000</v>
      </c>
      <c r="F20584" t="n">
        <v>211510000</v>
      </c>
      <c r="G20584" t="n">
        <v>55852000</v>
      </c>
      <c r="H20584" t="n">
        <v>2.65</v>
      </c>
      <c r="I20584" t="n">
        <v>2</v>
      </c>
      <c r="J20584" t="n">
        <v>10.9</v>
      </c>
      <c r="K20584" t="n">
        <v>-196726000</v>
      </c>
      <c r="L20584" t="n">
        <v>232006000</v>
      </c>
      <c r="M20584" t="n">
        <v>231347000</v>
      </c>
      <c r="N20584" t="n">
        <v>-199818000</v>
      </c>
      <c r="O20584">
        <f>D20583</f>
      </c>
      <c r="P20584">
        <f>(E20584-F20584+G20584)/O20584*100</f>
      </c>
      <c r="Q20584">
        <f>H20583</f>
      </c>
      <c r="R20584">
        <f>I20583</f>
      </c>
      <c r="S20584">
        <f>H20584-H20583</f>
      </c>
      <c r="T20584">
        <f>I20584-I20583</f>
      </c>
      <c r="U20584">
        <f>(L20584-K20584)/(2*D20584*0.01)</f>
      </c>
      <c r="V20584">
        <f>(L20584+K20584)/(D20584*0.0001)</f>
      </c>
    </row>
    <row r="20585">
      <c r="A20585" t="n">
        <v>2022</v>
      </c>
      <c r="B20585" t="inlineStr">
        <is>
          <t>01256864</t>
        </is>
      </c>
      <c r="C20585" t="inlineStr">
        <is>
          <t>에이비엘바이오</t>
        </is>
      </c>
      <c r="D20585" t="n">
        <v>3773606000</v>
      </c>
      <c r="E20585" t="n">
        <v>932058000</v>
      </c>
      <c r="F20585" t="n">
        <v>370739000</v>
      </c>
      <c r="G20585" t="n">
        <v>87027000</v>
      </c>
      <c r="H20585" t="n">
        <v>5.19</v>
      </c>
      <c r="I20585" t="n">
        <v>2</v>
      </c>
      <c r="J20585" t="n">
        <v>9.6</v>
      </c>
      <c r="K20585" t="n">
        <v>-158314000</v>
      </c>
      <c r="L20585" t="n">
        <v>183812000</v>
      </c>
      <c r="M20585" t="n">
        <v>188214000</v>
      </c>
      <c r="N20585" t="n">
        <v>-164521000</v>
      </c>
      <c r="O20585">
        <f>D20584</f>
      </c>
      <c r="P20585">
        <f>(E20585-F20585+G20585)/O20585*100</f>
      </c>
      <c r="Q20585">
        <f>H20584</f>
      </c>
      <c r="R20585">
        <f>I20584</f>
      </c>
      <c r="S20585">
        <f>H20585-H20584</f>
      </c>
      <c r="T20585">
        <f>I20585-I20584</f>
      </c>
      <c r="U20585">
        <f>(L20585-K20585)/(2*D20585*0.01)</f>
      </c>
      <c r="V20585">
        <f>(L20585+K20585)/(D20585*0.0001)</f>
      </c>
    </row>
    <row r="20586">
      <c r="A20586" t="n">
        <v>2023</v>
      </c>
      <c r="B20586" t="inlineStr">
        <is>
          <t>01256864</t>
        </is>
      </c>
      <c r="C20586" t="inlineStr">
        <is>
          <t>에이비엘바이오</t>
        </is>
      </c>
      <c r="D20586" t="n">
        <v>3627162000</v>
      </c>
      <c r="E20586" t="n">
        <v>831719000</v>
      </c>
      <c r="F20586" t="n">
        <v>1706492000</v>
      </c>
      <c r="G20586" t="n">
        <v>191249000</v>
      </c>
      <c r="H20586" t="n">
        <v>4.35</v>
      </c>
      <c r="I20586" t="n">
        <v>2</v>
      </c>
      <c r="J20586" t="n">
        <v>9.800000000000001</v>
      </c>
      <c r="K20586" t="n">
        <v>-237404000</v>
      </c>
      <c r="L20586" t="n">
        <v>276137000</v>
      </c>
      <c r="M20586" t="n">
        <v>280334000</v>
      </c>
      <c r="N20586" t="n">
        <v>-244893000</v>
      </c>
      <c r="O20586">
        <f>D20585</f>
      </c>
      <c r="P20586">
        <f>(E20586-F20586+G20586)/O20586*100</f>
      </c>
      <c r="Q20586">
        <f>H20585</f>
      </c>
      <c r="R20586">
        <f>I20585</f>
      </c>
      <c r="S20586">
        <f>H20586-H20585</f>
      </c>
      <c r="T20586">
        <f>I20586-I20585</f>
      </c>
      <c r="U20586">
        <f>(L20586-K20586)/(2*D20586*0.01)</f>
      </c>
      <c r="V20586">
        <f>(L20586+K20586)/(D20586*0.0001)</f>
      </c>
    </row>
    <row r="20587">
      <c r="A20587" t="n">
        <v>2024</v>
      </c>
      <c r="B20587" t="inlineStr">
        <is>
          <t>01256864</t>
        </is>
      </c>
      <c r="C20587" t="inlineStr">
        <is>
          <t>에이비엘바이오</t>
        </is>
      </c>
      <c r="D20587" t="n">
        <v>4871445000</v>
      </c>
      <c r="E20587" t="n">
        <v>1009702000</v>
      </c>
      <c r="F20587" t="n">
        <v>240662000</v>
      </c>
      <c r="G20587" t="n">
        <v>152612000</v>
      </c>
      <c r="H20587" t="n">
        <v>3.73</v>
      </c>
      <c r="I20587" t="n">
        <v>2</v>
      </c>
      <c r="J20587" t="n">
        <v>10.1</v>
      </c>
      <c r="K20587" t="n">
        <v>-340863000</v>
      </c>
      <c r="L20587" t="n">
        <v>401156000</v>
      </c>
      <c r="M20587" t="n">
        <v>404664000</v>
      </c>
      <c r="N20587" t="n">
        <v>-349627000</v>
      </c>
      <c r="O20587">
        <f>D20586</f>
      </c>
      <c r="P20587">
        <f>(E20587-F20587+G20587)/O20587*100</f>
      </c>
      <c r="Q20587">
        <f>H20586</f>
      </c>
      <c r="R20587">
        <f>I20586</f>
      </c>
      <c r="S20587">
        <f>H20587-H20586</f>
      </c>
      <c r="T20587">
        <f>I20587-I20586</f>
      </c>
      <c r="U20587">
        <f>(L20587-K20587)/(2*D20587*0.01)</f>
      </c>
      <c r="V20587">
        <f>(L20587+K20587)/(D20587*0.0001)</f>
      </c>
    </row>
    <row r="20588">
      <c r="A20588" t="n">
        <v>2025</v>
      </c>
      <c r="B20588" t="inlineStr">
        <is>
          <t>01256864</t>
        </is>
      </c>
      <c r="C20588" t="inlineStr">
        <is>
          <t>에이비엘바이오</t>
        </is>
      </c>
      <c r="D20588" t="n">
        <v>5495122000</v>
      </c>
      <c r="E20588" t="n">
        <v>1150761000</v>
      </c>
      <c r="F20588" t="n">
        <v>704226000</v>
      </c>
      <c r="G20588" t="n">
        <v>131851000</v>
      </c>
      <c r="H20588" t="n">
        <v>4.09</v>
      </c>
      <c r="I20588" t="n">
        <v>2</v>
      </c>
      <c r="J20588" t="n">
        <v>9.800000000000001</v>
      </c>
      <c r="K20588" t="n">
        <v>-352746000</v>
      </c>
      <c r="L20588" t="n">
        <v>413486000</v>
      </c>
      <c r="M20588" t="n">
        <v>418687000</v>
      </c>
      <c r="N20588" t="n">
        <v>-363021000</v>
      </c>
      <c r="O20588">
        <f>D20587</f>
      </c>
      <c r="P20588">
        <f>(E20588-F20588+G20588)/O20588*100</f>
      </c>
      <c r="Q20588">
        <f>H20587</f>
      </c>
      <c r="R20588">
        <f>I20587</f>
      </c>
      <c r="S20588">
        <f>H20588-H20587</f>
      </c>
      <c r="T20588">
        <f>I20588-I20587</f>
      </c>
      <c r="U20588">
        <f>(L20588-K20588)/(2*D20588*0.01)</f>
      </c>
      <c r="V20588">
        <f>(L20588+K20588)/(D20588*0.0001)</f>
      </c>
    </row>
    <row r="20589">
      <c r="A20589" t="n">
        <v>2018</v>
      </c>
      <c r="B20589" t="inlineStr">
        <is>
          <t>01258020</t>
        </is>
      </c>
      <c r="C20589" t="inlineStr">
        <is>
          <t>에스바이오메딕스</t>
        </is>
      </c>
      <c r="D20589" t="n">
        <v>630178692</v>
      </c>
      <c r="E20589" t="n">
        <v>243219154</v>
      </c>
      <c r="F20589" t="n">
        <v>49894128</v>
      </c>
      <c r="G20589" t="n">
        <v>14730758</v>
      </c>
      <c r="H20589" t="n">
        <v>2.78</v>
      </c>
      <c r="I20589" t="n">
        <v>4.415</v>
      </c>
      <c r="J20589" t="n">
        <v>8.779999999999999</v>
      </c>
      <c r="K20589" t="n">
        <v>-35807262</v>
      </c>
      <c r="L20589" t="n">
        <v>42790026</v>
      </c>
      <c r="M20589" t="n">
        <v>41592714</v>
      </c>
      <c r="N20589" t="n">
        <v>-35583698</v>
      </c>
      <c r="U20589">
        <f>(L20589-K20589)/(2*D20589*0.01)</f>
      </c>
      <c r="V20589">
        <f>(L20589+K20589)/(D20589*0.0001)</f>
      </c>
    </row>
    <row r="20590">
      <c r="A20590" t="n">
        <v>2019</v>
      </c>
      <c r="B20590" t="inlineStr">
        <is>
          <t>01258020</t>
        </is>
      </c>
      <c r="C20590" t="inlineStr">
        <is>
          <t>에스바이오메딕스</t>
        </is>
      </c>
      <c r="D20590" t="n">
        <v>822717299</v>
      </c>
      <c r="E20590" t="n">
        <v>284489185</v>
      </c>
      <c r="F20590" t="n">
        <v>173593258</v>
      </c>
      <c r="G20590" t="n">
        <v>17409254</v>
      </c>
      <c r="H20590" t="n">
        <v>2.975</v>
      </c>
      <c r="I20590" t="n">
        <v>5</v>
      </c>
      <c r="J20590" t="n">
        <v>11.195</v>
      </c>
      <c r="K20590" t="n">
        <v>-84733574</v>
      </c>
      <c r="L20590" t="n">
        <v>100641052</v>
      </c>
      <c r="M20590" t="n">
        <v>97648943</v>
      </c>
      <c r="N20590" t="n">
        <v>-84061412</v>
      </c>
      <c r="O20590">
        <f>D20589</f>
      </c>
      <c r="P20590">
        <f>(E20590-F20590+G20590)/O20590*100</f>
      </c>
      <c r="Q20590">
        <f>H20589</f>
      </c>
      <c r="R20590">
        <f>I20589</f>
      </c>
      <c r="S20590">
        <f>H20590-H20589</f>
      </c>
      <c r="T20590">
        <f>I20590-I20589</f>
      </c>
      <c r="U20590">
        <f>(L20590-K20590)/(2*D20590*0.01)</f>
      </c>
      <c r="V20590">
        <f>(L20590+K20590)/(D20590*0.0001)</f>
      </c>
    </row>
    <row r="20591">
      <c r="A20591" t="n">
        <v>2020</v>
      </c>
      <c r="B20591" t="inlineStr">
        <is>
          <t>01258020</t>
        </is>
      </c>
      <c r="C20591" t="inlineStr">
        <is>
          <t>에스바이오메딕스</t>
        </is>
      </c>
      <c r="D20591" t="n">
        <v>1119409159</v>
      </c>
      <c r="E20591" t="n">
        <v>372409660</v>
      </c>
      <c r="F20591" t="n">
        <v>78045338</v>
      </c>
      <c r="G20591" t="n">
        <v>23758968</v>
      </c>
      <c r="H20591" t="n">
        <v>2.58</v>
      </c>
      <c r="I20591" t="n">
        <v>5</v>
      </c>
      <c r="J20591" t="n">
        <v>10.535</v>
      </c>
      <c r="K20591" t="n">
        <v>-107553366</v>
      </c>
      <c r="L20591" t="n">
        <v>126904463</v>
      </c>
      <c r="M20591" t="n">
        <v>123209847</v>
      </c>
      <c r="N20591" t="n">
        <v>-106744389</v>
      </c>
      <c r="O20591">
        <f>D20590</f>
      </c>
      <c r="P20591">
        <f>(E20591-F20591+G20591)/O20591*100</f>
      </c>
      <c r="Q20591">
        <f>H20590</f>
      </c>
      <c r="R20591">
        <f>I20590</f>
      </c>
      <c r="S20591">
        <f>H20591-H20590</f>
      </c>
      <c r="T20591">
        <f>I20591-I20590</f>
      </c>
      <c r="U20591">
        <f>(L20591-K20591)/(2*D20591*0.01)</f>
      </c>
      <c r="V20591">
        <f>(L20591+K20591)/(D20591*0.0001)</f>
      </c>
    </row>
    <row r="20592">
      <c r="A20592" t="n">
        <v>2021</v>
      </c>
      <c r="B20592" t="inlineStr">
        <is>
          <t>01258020</t>
        </is>
      </c>
      <c r="C20592" t="inlineStr">
        <is>
          <t>에스바이오메딕스</t>
        </is>
      </c>
      <c r="D20592" t="n">
        <v>1369579015</v>
      </c>
      <c r="E20592" t="n">
        <v>391569980</v>
      </c>
      <c r="F20592" t="n">
        <v>130703318</v>
      </c>
      <c r="G20592" t="n">
        <v>32804016</v>
      </c>
      <c r="H20592" t="n">
        <v>3.5</v>
      </c>
      <c r="I20592" t="n">
        <v>5</v>
      </c>
      <c r="J20592" t="n">
        <v>10.49</v>
      </c>
      <c r="K20592" t="n">
        <v>-122448023</v>
      </c>
      <c r="L20592" t="n">
        <v>143805010</v>
      </c>
      <c r="M20592" t="n">
        <v>140333364</v>
      </c>
      <c r="N20592" t="n">
        <v>-122047938</v>
      </c>
      <c r="O20592">
        <f>D20591</f>
      </c>
      <c r="P20592">
        <f>(E20592-F20592+G20592)/O20592*100</f>
      </c>
      <c r="Q20592">
        <f>H20591</f>
      </c>
      <c r="R20592">
        <f>I20591</f>
      </c>
      <c r="S20592">
        <f>H20592-H20591</f>
      </c>
      <c r="T20592">
        <f>I20592-I20591</f>
      </c>
      <c r="U20592">
        <f>(L20592-K20592)/(2*D20592*0.01)</f>
      </c>
      <c r="V20592">
        <f>(L20592+K20592)/(D20592*0.0001)</f>
      </c>
    </row>
    <row r="20593">
      <c r="A20593" t="n">
        <v>2022</v>
      </c>
      <c r="B20593" t="inlineStr">
        <is>
          <t>01258020</t>
        </is>
      </c>
      <c r="C20593" t="inlineStr">
        <is>
          <t>에스바이오메딕스</t>
        </is>
      </c>
      <c r="D20593" t="n">
        <v>1600499460</v>
      </c>
      <c r="E20593" t="n">
        <v>451187009</v>
      </c>
      <c r="F20593" t="n">
        <v>157048777</v>
      </c>
      <c r="G20593" t="n">
        <v>43079145</v>
      </c>
      <c r="H20593" t="n">
        <v>5.81</v>
      </c>
      <c r="I20593" t="n">
        <v>5</v>
      </c>
      <c r="J20593" t="n">
        <v>8.579000000000001</v>
      </c>
      <c r="K20593" t="n">
        <v>-120198650</v>
      </c>
      <c r="L20593" t="n">
        <v>138493899</v>
      </c>
      <c r="M20593" t="n">
        <v>138493899</v>
      </c>
      <c r="N20593" t="n">
        <v>-122300479</v>
      </c>
      <c r="O20593">
        <f>D20592</f>
      </c>
      <c r="P20593">
        <f>(E20593-F20593+G20593)/O20593*100</f>
      </c>
      <c r="Q20593">
        <f>H20592</f>
      </c>
      <c r="R20593">
        <f>I20592</f>
      </c>
      <c r="S20593">
        <f>H20593-H20592</f>
      </c>
      <c r="T20593">
        <f>I20593-I20592</f>
      </c>
      <c r="U20593">
        <f>(L20593-K20593)/(2*D20593*0.01)</f>
      </c>
      <c r="V20593">
        <f>(L20593+K20593)/(D20593*0.0001)</f>
      </c>
    </row>
    <row r="20594">
      <c r="A20594" t="n">
        <v>2023</v>
      </c>
      <c r="B20594" t="inlineStr">
        <is>
          <t>01258020</t>
        </is>
      </c>
      <c r="C20594" t="inlineStr">
        <is>
          <t>에스바이오메딕스</t>
        </is>
      </c>
      <c r="D20594" t="n">
        <v>2173713995</v>
      </c>
      <c r="E20594" t="n">
        <v>469969101</v>
      </c>
      <c r="F20594" t="n">
        <v>235470632</v>
      </c>
      <c r="G20594" t="n">
        <v>88407024</v>
      </c>
      <c r="H20594" t="n">
        <v>5.04</v>
      </c>
      <c r="I20594" t="n">
        <v>5</v>
      </c>
      <c r="J20594" t="n">
        <v>8.32</v>
      </c>
      <c r="K20594" t="n">
        <v>-160523246</v>
      </c>
      <c r="L20594" t="n">
        <v>185585106</v>
      </c>
      <c r="M20594" t="n">
        <v>183986024</v>
      </c>
      <c r="N20594" t="n">
        <v>-162165898</v>
      </c>
      <c r="O20594">
        <f>D20593</f>
      </c>
      <c r="P20594">
        <f>(E20594-F20594+G20594)/O20594*100</f>
      </c>
      <c r="Q20594">
        <f>H20593</f>
      </c>
      <c r="R20594">
        <f>I20593</f>
      </c>
      <c r="S20594">
        <f>H20594-H20593</f>
      </c>
      <c r="T20594">
        <f>I20594-I20593</f>
      </c>
      <c r="U20594">
        <f>(L20594-K20594)/(2*D20594*0.01)</f>
      </c>
      <c r="V20594">
        <f>(L20594+K20594)/(D20594*0.0001)</f>
      </c>
    </row>
    <row r="20595">
      <c r="A20595" t="n">
        <v>2024</v>
      </c>
      <c r="B20595" t="inlineStr">
        <is>
          <t>01258020</t>
        </is>
      </c>
      <c r="C20595" t="inlineStr">
        <is>
          <t>에스바이오메딕스</t>
        </is>
      </c>
      <c r="D20595" t="n">
        <v>2680077871</v>
      </c>
      <c r="E20595" t="n">
        <v>574559489</v>
      </c>
      <c r="F20595" t="n">
        <v>219065236</v>
      </c>
      <c r="G20595" t="n">
        <v>103284972</v>
      </c>
      <c r="H20595" t="n">
        <v>4.53</v>
      </c>
      <c r="I20595" t="n">
        <v>5</v>
      </c>
      <c r="J20595" t="n">
        <v>8.26</v>
      </c>
      <c r="K20595" t="n">
        <v>-197037529</v>
      </c>
      <c r="L20595" t="n">
        <v>228301500</v>
      </c>
      <c r="M20595" t="n">
        <v>225155089</v>
      </c>
      <c r="N20595" t="n">
        <v>-198158578</v>
      </c>
      <c r="O20595">
        <f>D20594</f>
      </c>
      <c r="P20595">
        <f>(E20595-F20595+G20595)/O20595*100</f>
      </c>
      <c r="Q20595">
        <f>H20594</f>
      </c>
      <c r="R20595">
        <f>I20594</f>
      </c>
      <c r="S20595">
        <f>H20595-H20594</f>
      </c>
      <c r="T20595">
        <f>I20595-I20594</f>
      </c>
      <c r="U20595">
        <f>(L20595-K20595)/(2*D20595*0.01)</f>
      </c>
      <c r="V20595">
        <f>(L20595+K20595)/(D20595*0.0001)</f>
      </c>
    </row>
    <row r="20596">
      <c r="A20596" t="n">
        <v>2025</v>
      </c>
      <c r="B20596" t="inlineStr">
        <is>
          <t>01258020</t>
        </is>
      </c>
      <c r="C20596" t="inlineStr">
        <is>
          <t>에스바이오메딕스</t>
        </is>
      </c>
      <c r="D20596" t="n">
        <v>2933107940</v>
      </c>
      <c r="E20596" t="n">
        <v>622283536</v>
      </c>
      <c r="F20596" t="n">
        <v>361623287</v>
      </c>
      <c r="G20596" t="n">
        <v>114713268</v>
      </c>
      <c r="H20596" t="n">
        <v>4.99</v>
      </c>
      <c r="I20596" t="n">
        <v>5</v>
      </c>
      <c r="J20596" t="n">
        <v>9.154999999999999</v>
      </c>
      <c r="K20596" t="n">
        <v>-238525000</v>
      </c>
      <c r="L20596" t="n">
        <v>279058000</v>
      </c>
      <c r="M20596" t="n">
        <v>276567000</v>
      </c>
      <c r="N20596" t="n">
        <v>-240902000</v>
      </c>
      <c r="O20596">
        <f>D20595</f>
      </c>
      <c r="P20596">
        <f>(E20596-F20596+G20596)/O20596*100</f>
      </c>
      <c r="Q20596">
        <f>H20595</f>
      </c>
      <c r="R20596">
        <f>I20595</f>
      </c>
      <c r="S20596">
        <f>H20596-H20595</f>
      </c>
      <c r="T20596">
        <f>I20596-I20595</f>
      </c>
      <c r="U20596">
        <f>(L20596-K20596)/(2*D20596*0.01)</f>
      </c>
      <c r="V20596">
        <f>(L20596+K20596)/(D20596*0.0001)</f>
      </c>
    </row>
    <row r="20597">
      <c r="A20597" t="n">
        <v>2017</v>
      </c>
      <c r="B20597" t="inlineStr">
        <is>
          <t>01258507</t>
        </is>
      </c>
      <c r="C20597" t="inlineStr">
        <is>
          <t>롯데웰푸드</t>
        </is>
      </c>
      <c r="D20597" t="n">
        <v>113171000000</v>
      </c>
      <c r="E20597" t="n">
        <v>4649000000</v>
      </c>
      <c r="F20597" t="n">
        <v>13291000000</v>
      </c>
      <c r="G20597" t="n">
        <v>687000000</v>
      </c>
      <c r="H20597" t="n">
        <v>2.94</v>
      </c>
      <c r="I20597" t="n">
        <v>2.15</v>
      </c>
      <c r="J20597" t="n">
        <v>6.24</v>
      </c>
      <c r="K20597" t="n">
        <v>-5439000000</v>
      </c>
      <c r="L20597" t="n">
        <v>6100000000</v>
      </c>
      <c r="M20597" t="n">
        <v>6099000000</v>
      </c>
      <c r="N20597" t="n">
        <v>-5543000000</v>
      </c>
      <c r="U20597">
        <f>(L20597-K20597)/(2*D20597*0.01)</f>
      </c>
      <c r="V20597">
        <f>(L20597+K20597)/(D20597*0.0001)</f>
      </c>
    </row>
    <row r="20598">
      <c r="A20598" t="n">
        <v>2018</v>
      </c>
      <c r="B20598" t="inlineStr">
        <is>
          <t>01258507</t>
        </is>
      </c>
      <c r="C20598" t="inlineStr">
        <is>
          <t>롯데웰푸드</t>
        </is>
      </c>
      <c r="D20598" t="n">
        <v>116002000000</v>
      </c>
      <c r="E20598" t="n">
        <v>18446000000</v>
      </c>
      <c r="F20598" t="n">
        <v>9303000000</v>
      </c>
      <c r="G20598" t="n">
        <v>3764000000</v>
      </c>
      <c r="H20598" t="n">
        <v>2.94</v>
      </c>
      <c r="I20598" t="n">
        <v>2.04</v>
      </c>
      <c r="J20598" t="n">
        <v>21.2</v>
      </c>
      <c r="K20598" t="n">
        <v>-4900000000</v>
      </c>
      <c r="L20598" t="n">
        <v>5450000000</v>
      </c>
      <c r="M20598" t="n">
        <v>5460000000</v>
      </c>
      <c r="N20598" t="n">
        <v>-5000000000</v>
      </c>
      <c r="O20598">
        <f>D20597</f>
      </c>
      <c r="P20598">
        <f>(E20598-F20598+G20598)/O20598*100</f>
      </c>
      <c r="Q20598">
        <f>H20597</f>
      </c>
      <c r="R20598">
        <f>I20597</f>
      </c>
      <c r="S20598">
        <f>H20598-H20597</f>
      </c>
      <c r="T20598">
        <f>I20598-I20597</f>
      </c>
      <c r="U20598">
        <f>(L20598-K20598)/(2*D20598*0.01)</f>
      </c>
      <c r="V20598">
        <f>(L20598+K20598)/(D20598*0.0001)</f>
      </c>
    </row>
    <row r="20599">
      <c r="A20599" t="n">
        <v>2019</v>
      </c>
      <c r="B20599" t="inlineStr">
        <is>
          <t>01258507</t>
        </is>
      </c>
      <c r="C20599" t="inlineStr">
        <is>
          <t>롯데웰푸드</t>
        </is>
      </c>
      <c r="D20599" t="n">
        <v>129174000000</v>
      </c>
      <c r="E20599" t="n">
        <v>16965000000</v>
      </c>
      <c r="F20599" t="n">
        <v>10575000000</v>
      </c>
      <c r="G20599" t="n">
        <v>2575000000</v>
      </c>
      <c r="H20599" t="n">
        <v>4.615</v>
      </c>
      <c r="I20599" t="n">
        <v>4.63</v>
      </c>
      <c r="J20599" t="n">
        <v>21.2</v>
      </c>
      <c r="O20599">
        <f>D20598</f>
      </c>
      <c r="P20599">
        <f>(E20599-F20599+G20599)/O20599*100</f>
      </c>
      <c r="Q20599">
        <f>H20598</f>
      </c>
      <c r="R20599">
        <f>I20598</f>
      </c>
      <c r="S20599">
        <f>H20599-H20598</f>
      </c>
      <c r="T20599">
        <f>I20599-I20598</f>
      </c>
    </row>
    <row r="20600">
      <c r="A20600" t="n">
        <v>2020</v>
      </c>
      <c r="B20600" t="inlineStr">
        <is>
          <t>01258507</t>
        </is>
      </c>
      <c r="C20600" t="inlineStr">
        <is>
          <t>롯데웰푸드</t>
        </is>
      </c>
      <c r="D20600" t="n">
        <v>131068000000</v>
      </c>
      <c r="E20600" t="n">
        <v>17490000000</v>
      </c>
      <c r="F20600" t="n">
        <v>15762000000</v>
      </c>
      <c r="G20600" t="n">
        <v>2541000000</v>
      </c>
      <c r="H20600" t="n">
        <v>6.235</v>
      </c>
      <c r="I20600" t="n">
        <v>6.105</v>
      </c>
      <c r="J20600" t="n">
        <v>22.2</v>
      </c>
      <c r="O20600">
        <f>D20599</f>
      </c>
      <c r="P20600">
        <f>(E20600-F20600+G20600)/O20600*100</f>
      </c>
      <c r="Q20600">
        <f>H20599</f>
      </c>
      <c r="R20600">
        <f>I20599</f>
      </c>
      <c r="S20600">
        <f>H20600-H20599</f>
      </c>
      <c r="T20600">
        <f>I20600-I20599</f>
      </c>
    </row>
    <row r="20601">
      <c r="A20601" t="n">
        <v>2021</v>
      </c>
      <c r="B20601" t="inlineStr">
        <is>
          <t>01258507</t>
        </is>
      </c>
      <c r="C20601" t="inlineStr">
        <is>
          <t>롯데웰푸드</t>
        </is>
      </c>
      <c r="D20601" t="n">
        <v>130963000000</v>
      </c>
      <c r="E20601" t="n">
        <v>15800000000</v>
      </c>
      <c r="F20601" t="n">
        <v>12363000000</v>
      </c>
      <c r="G20601" t="n">
        <v>2733000000</v>
      </c>
      <c r="H20601" t="n">
        <v>6.815</v>
      </c>
      <c r="I20601" t="n">
        <v>5.38</v>
      </c>
      <c r="J20601" t="n">
        <v>23.2</v>
      </c>
      <c r="O20601">
        <f>D20600</f>
      </c>
      <c r="P20601">
        <f>(E20601-F20601+G20601)/O20601*100</f>
      </c>
      <c r="Q20601">
        <f>H20600</f>
      </c>
      <c r="R20601">
        <f>I20600</f>
      </c>
      <c r="S20601">
        <f>H20601-H20600</f>
      </c>
      <c r="T20601">
        <f>I20601-I20600</f>
      </c>
    </row>
    <row r="20602">
      <c r="A20602" t="n">
        <v>2022</v>
      </c>
      <c r="B20602" t="inlineStr">
        <is>
          <t>01258507</t>
        </is>
      </c>
      <c r="C20602" t="inlineStr">
        <is>
          <t>롯데웰푸드</t>
        </is>
      </c>
      <c r="D20602" t="n">
        <v>179384000000</v>
      </c>
      <c r="E20602" t="n">
        <v>18729000000</v>
      </c>
      <c r="F20602" t="n">
        <v>10854000000</v>
      </c>
      <c r="G20602" t="n">
        <v>4318000000</v>
      </c>
      <c r="H20602" t="n">
        <v>9.525</v>
      </c>
      <c r="I20602" t="n">
        <v>8.375</v>
      </c>
      <c r="J20602" t="n">
        <v>5.91</v>
      </c>
      <c r="K20602" t="n">
        <v>-8158294400</v>
      </c>
      <c r="L20602" t="n">
        <v>8843195200</v>
      </c>
      <c r="M20602" t="n">
        <v>8850576000</v>
      </c>
      <c r="N20602" t="n">
        <v>-8304091200</v>
      </c>
      <c r="O20602">
        <f>D20601</f>
      </c>
      <c r="P20602">
        <f>(E20602-F20602+G20602)/O20602*100</f>
      </c>
      <c r="Q20602">
        <f>H20601</f>
      </c>
      <c r="R20602">
        <f>I20601</f>
      </c>
      <c r="S20602">
        <f>H20602-H20601</f>
      </c>
      <c r="T20602">
        <f>I20602-I20601</f>
      </c>
      <c r="U20602">
        <f>(L20602-K20602)/(2*D20602*0.01)</f>
      </c>
      <c r="V20602">
        <f>(L20602+K20602)/(D20602*0.0001)</f>
      </c>
    </row>
    <row r="20603">
      <c r="A20603" t="n">
        <v>2023</v>
      </c>
      <c r="B20603" t="inlineStr">
        <is>
          <t>01258507</t>
        </is>
      </c>
      <c r="C20603" t="inlineStr">
        <is>
          <t>롯데웰푸드</t>
        </is>
      </c>
      <c r="D20603" t="n">
        <v>213345000000</v>
      </c>
      <c r="E20603" t="n">
        <v>21825000000</v>
      </c>
      <c r="F20603" t="n">
        <v>12997000000</v>
      </c>
      <c r="G20603" t="n">
        <v>9206000000</v>
      </c>
      <c r="H20603" t="n">
        <v>10.02</v>
      </c>
      <c r="I20603" t="n">
        <v>14.08</v>
      </c>
      <c r="J20603" t="n">
        <v>5.98</v>
      </c>
      <c r="K20603" t="n">
        <v>-11616385000</v>
      </c>
      <c r="L20603" t="n">
        <v>12967716000</v>
      </c>
      <c r="M20603" t="n">
        <v>12962000000</v>
      </c>
      <c r="N20603" t="n">
        <v>-11833773500</v>
      </c>
      <c r="O20603">
        <f>D20602</f>
      </c>
      <c r="P20603">
        <f>(E20603-F20603+G20603)/O20603*100</f>
      </c>
      <c r="Q20603">
        <f>H20602</f>
      </c>
      <c r="R20603">
        <f>I20602</f>
      </c>
      <c r="S20603">
        <f>H20603-H20602</f>
      </c>
      <c r="T20603">
        <f>I20603-I20602</f>
      </c>
      <c r="U20603">
        <f>(L20603-K20603)/(2*D20603*0.01)</f>
      </c>
      <c r="V20603">
        <f>(L20603+K20603)/(D20603*0.0001)</f>
      </c>
    </row>
    <row r="20604">
      <c r="A20604" t="n">
        <v>2024</v>
      </c>
      <c r="B20604" t="inlineStr">
        <is>
          <t>01258507</t>
        </is>
      </c>
      <c r="C20604" t="inlineStr">
        <is>
          <t>롯데웰푸드</t>
        </is>
      </c>
      <c r="D20604" t="n">
        <v>249099000000</v>
      </c>
      <c r="E20604" t="n">
        <v>25873000000</v>
      </c>
      <c r="F20604" t="n">
        <v>11280000000</v>
      </c>
      <c r="G20604" t="n">
        <v>9488000000</v>
      </c>
      <c r="H20604" t="n">
        <v>7.795</v>
      </c>
      <c r="I20604" t="n">
        <v>9.140000000000001</v>
      </c>
      <c r="J20604" t="n">
        <v>6.08</v>
      </c>
      <c r="K20604" t="n">
        <v>-13802000000</v>
      </c>
      <c r="L20604" t="n">
        <v>15423000000</v>
      </c>
      <c r="M20604" t="n">
        <v>15258000000</v>
      </c>
      <c r="N20604" t="n">
        <v>-13919000000</v>
      </c>
      <c r="O20604">
        <f>D20603</f>
      </c>
      <c r="P20604">
        <f>(E20604-F20604+G20604)/O20604*100</f>
      </c>
      <c r="Q20604">
        <f>H20603</f>
      </c>
      <c r="R20604">
        <f>I20603</f>
      </c>
      <c r="S20604">
        <f>H20604-H20603</f>
      </c>
      <c r="T20604">
        <f>I20604-I20603</f>
      </c>
      <c r="U20604">
        <f>(L20604-K20604)/(2*D20604*0.01)</f>
      </c>
      <c r="V20604">
        <f>(L20604+K20604)/(D20604*0.0001)</f>
      </c>
    </row>
    <row r="20605">
      <c r="A20605" t="n">
        <v>2025</v>
      </c>
      <c r="B20605" t="inlineStr">
        <is>
          <t>01258507</t>
        </is>
      </c>
      <c r="C20605" t="inlineStr">
        <is>
          <t>롯데웰푸드</t>
        </is>
      </c>
      <c r="D20605" t="n">
        <v>224412000000</v>
      </c>
      <c r="E20605" t="n">
        <v>26955000000</v>
      </c>
      <c r="F20605" t="n">
        <v>20793000000</v>
      </c>
      <c r="G20605" t="n">
        <v>9914000000</v>
      </c>
      <c r="H20605" t="n">
        <v>7.755</v>
      </c>
      <c r="I20605" t="n">
        <v>6.165</v>
      </c>
      <c r="J20605" t="n">
        <v>5.82</v>
      </c>
      <c r="K20605" t="n">
        <v>-11751000000</v>
      </c>
      <c r="L20605" t="n">
        <v>13092000000</v>
      </c>
      <c r="M20605" t="n">
        <v>13112000000</v>
      </c>
      <c r="N20605" t="n">
        <v>-11983000000</v>
      </c>
      <c r="O20605">
        <f>D20604</f>
      </c>
      <c r="P20605">
        <f>(E20605-F20605+G20605)/O20605*100</f>
      </c>
      <c r="Q20605">
        <f>H20604</f>
      </c>
      <c r="R20605">
        <f>I20604</f>
      </c>
      <c r="S20605">
        <f>H20605-H20604</f>
      </c>
      <c r="T20605">
        <f>I20605-I20604</f>
      </c>
      <c r="U20605">
        <f>(L20605-K20605)/(2*D20605*0.01)</f>
      </c>
      <c r="V20605">
        <f>(L20605+K20605)/(D20605*0.0001)</f>
      </c>
    </row>
    <row r="20606">
      <c r="A20606" t="n">
        <v>2018</v>
      </c>
      <c r="B20606" t="inlineStr">
        <is>
          <t>01259056</t>
        </is>
      </c>
      <c r="C20606" t="inlineStr">
        <is>
          <t>애닉</t>
        </is>
      </c>
      <c r="D20606" t="n">
        <v>3317064000</v>
      </c>
      <c r="E20606" t="n">
        <v>852185000</v>
      </c>
      <c r="F20606" t="n">
        <v>71318000</v>
      </c>
      <c r="G20606" t="n">
        <v>15181000</v>
      </c>
      <c r="H20606" t="n">
        <v>2.58</v>
      </c>
      <c r="I20606" t="n">
        <v>4</v>
      </c>
      <c r="J20606" t="n">
        <v>10.49</v>
      </c>
      <c r="K20606" t="n">
        <v>-311933000</v>
      </c>
      <c r="L20606" t="n">
        <v>365935000</v>
      </c>
      <c r="M20606" t="n">
        <v>357078000</v>
      </c>
      <c r="N20606" t="n">
        <v>-310928000</v>
      </c>
      <c r="U20606">
        <f>(L20606-K20606)/(2*D20606*0.01)</f>
      </c>
      <c r="V20606">
        <f>(L20606+K20606)/(D20606*0.0001)</f>
      </c>
    </row>
    <row r="20607">
      <c r="A20607" t="n">
        <v>2019</v>
      </c>
      <c r="B20607" t="inlineStr">
        <is>
          <t>01259056</t>
        </is>
      </c>
      <c r="C20607" t="inlineStr">
        <is>
          <t>애닉</t>
        </is>
      </c>
      <c r="D20607" t="n">
        <v>5199288000</v>
      </c>
      <c r="E20607" t="n">
        <v>2310920000</v>
      </c>
      <c r="F20607" t="n">
        <v>197013000</v>
      </c>
      <c r="G20607" t="n">
        <v>83812000</v>
      </c>
      <c r="H20607" t="n">
        <v>2.345</v>
      </c>
      <c r="I20607" t="n">
        <v>2.5</v>
      </c>
      <c r="J20607" t="n">
        <v>12.75</v>
      </c>
      <c r="K20607" t="n">
        <v>-699924000</v>
      </c>
      <c r="L20607" t="n">
        <v>856468000</v>
      </c>
      <c r="M20607" t="n">
        <v>843163000</v>
      </c>
      <c r="N20607" t="n">
        <v>-703556000</v>
      </c>
      <c r="O20607">
        <f>D20606</f>
      </c>
      <c r="P20607">
        <f>(E20607-F20607+G20607)/O20607*100</f>
      </c>
      <c r="Q20607">
        <f>H20606</f>
      </c>
      <c r="R20607">
        <f>I20606</f>
      </c>
      <c r="S20607">
        <f>H20607-H20606</f>
      </c>
      <c r="T20607">
        <f>I20607-I20606</f>
      </c>
      <c r="U20607">
        <f>(L20607-K20607)/(2*D20607*0.01)</f>
      </c>
      <c r="V20607">
        <f>(L20607+K20607)/(D20607*0.0001)</f>
      </c>
    </row>
    <row r="20608">
      <c r="A20608" t="n">
        <v>2020</v>
      </c>
      <c r="B20608" t="inlineStr">
        <is>
          <t>01259056</t>
        </is>
      </c>
      <c r="C20608" t="inlineStr">
        <is>
          <t>애닉</t>
        </is>
      </c>
      <c r="D20608" t="n">
        <v>7426735000</v>
      </c>
      <c r="E20608" t="n">
        <v>3099302000</v>
      </c>
      <c r="F20608" t="n">
        <v>1262924000</v>
      </c>
      <c r="G20608" t="n">
        <v>122317000</v>
      </c>
      <c r="H20608" t="n">
        <v>2.565</v>
      </c>
      <c r="I20608" t="n">
        <v>2.5</v>
      </c>
      <c r="J20608" t="n">
        <v>12.27</v>
      </c>
      <c r="K20608" t="n">
        <v>-955608000</v>
      </c>
      <c r="L20608" t="n">
        <v>1158920000</v>
      </c>
      <c r="M20608" t="n">
        <v>1144322000</v>
      </c>
      <c r="N20608" t="n">
        <v>-962733000</v>
      </c>
      <c r="O20608">
        <f>D20607</f>
      </c>
      <c r="P20608">
        <f>(E20608-F20608+G20608)/O20608*100</f>
      </c>
      <c r="Q20608">
        <f>H20607</f>
      </c>
      <c r="R20608">
        <f>I20607</f>
      </c>
      <c r="S20608">
        <f>H20608-H20607</f>
      </c>
      <c r="T20608">
        <f>I20608-I20607</f>
      </c>
      <c r="U20608">
        <f>(L20608-K20608)/(2*D20608*0.01)</f>
      </c>
      <c r="V20608">
        <f>(L20608+K20608)/(D20608*0.0001)</f>
      </c>
    </row>
    <row r="20609">
      <c r="A20609" t="n">
        <v>2021</v>
      </c>
      <c r="B20609" t="inlineStr">
        <is>
          <t>01259056</t>
        </is>
      </c>
      <c r="C20609" t="inlineStr">
        <is>
          <t>애닉</t>
        </is>
      </c>
      <c r="D20609" t="n">
        <v>3241420000</v>
      </c>
      <c r="E20609" t="n">
        <v>2838363000</v>
      </c>
      <c r="F20609" t="n">
        <v>5102464000</v>
      </c>
      <c r="G20609" t="n">
        <v>178783000</v>
      </c>
      <c r="H20609" t="n">
        <v>3.06</v>
      </c>
      <c r="I20609" t="n">
        <v>2.5</v>
      </c>
      <c r="J20609" t="n">
        <v>10.94</v>
      </c>
      <c r="K20609" t="n">
        <v>-316501000</v>
      </c>
      <c r="L20609" t="n">
        <v>375743000</v>
      </c>
      <c r="M20609" t="n">
        <v>370670000</v>
      </c>
      <c r="N20609" t="n">
        <v>-318474000</v>
      </c>
      <c r="O20609">
        <f>D20608</f>
      </c>
      <c r="P20609">
        <f>(E20609-F20609+G20609)/O20609*100</f>
      </c>
      <c r="Q20609">
        <f>H20608</f>
      </c>
      <c r="R20609">
        <f>I20608</f>
      </c>
      <c r="S20609">
        <f>H20609-H20608</f>
      </c>
      <c r="T20609">
        <f>I20609-I20608</f>
      </c>
      <c r="U20609">
        <f>(L20609-K20609)/(2*D20609*0.01)</f>
      </c>
      <c r="V20609">
        <f>(L20609+K20609)/(D20609*0.0001)</f>
      </c>
    </row>
    <row r="20610">
      <c r="A20610" t="n">
        <v>2022</v>
      </c>
      <c r="B20610" t="inlineStr">
        <is>
          <t>01259056</t>
        </is>
      </c>
      <c r="C20610" t="inlineStr">
        <is>
          <t>애닉</t>
        </is>
      </c>
      <c r="D20610" t="n">
        <v>337380000</v>
      </c>
      <c r="E20610" t="n">
        <v>448367000</v>
      </c>
      <c r="F20610" t="n">
        <v>2510188000</v>
      </c>
      <c r="G20610" t="n">
        <v>53009000</v>
      </c>
      <c r="H20610" t="n">
        <v>5.35</v>
      </c>
      <c r="J20610" t="n">
        <v>9.550000000000001</v>
      </c>
      <c r="K20610" t="n">
        <v>-28464000</v>
      </c>
      <c r="L20610" t="n">
        <v>32796000</v>
      </c>
      <c r="M20610" t="n">
        <v>33397000</v>
      </c>
      <c r="N20610" t="n">
        <v>-29448000</v>
      </c>
      <c r="O20610">
        <f>D20609</f>
      </c>
      <c r="P20610">
        <f>(E20610-F20610+G20610)/O20610*100</f>
      </c>
      <c r="Q20610">
        <f>H20609</f>
      </c>
      <c r="S20610">
        <f>H20610-H20609</f>
      </c>
      <c r="U20610">
        <f>(L20610-K20610)/(2*D20610*0.01)</f>
      </c>
      <c r="V20610">
        <f>(L20610+K20610)/(D20610*0.0001)</f>
      </c>
    </row>
    <row r="20611">
      <c r="A20611" t="n">
        <v>2023</v>
      </c>
      <c r="B20611" t="inlineStr">
        <is>
          <t>01259056</t>
        </is>
      </c>
      <c r="C20611" t="inlineStr">
        <is>
          <t>애닉</t>
        </is>
      </c>
      <c r="D20611" t="n">
        <v>84000000</v>
      </c>
      <c r="E20611" t="n">
        <v>51507000</v>
      </c>
      <c r="F20611" t="n">
        <v>298515000</v>
      </c>
      <c r="G20611" t="n">
        <v>7096000</v>
      </c>
      <c r="H20611" t="n">
        <v>4.52</v>
      </c>
      <c r="I20611" t="n">
        <v>2.5</v>
      </c>
      <c r="J20611" t="n">
        <v>8.550000000000001</v>
      </c>
      <c r="K20611" t="n">
        <v>-6467000</v>
      </c>
      <c r="L20611" t="n">
        <v>7316000</v>
      </c>
      <c r="M20611" t="n">
        <v>7512000</v>
      </c>
      <c r="N20611" t="n">
        <v>-6741000</v>
      </c>
      <c r="O20611">
        <f>D20610</f>
      </c>
      <c r="P20611">
        <f>(E20611-F20611+G20611)/O20611*100</f>
      </c>
      <c r="Q20611">
        <f>H20610</f>
      </c>
      <c r="S20611">
        <f>H20611-H20610</f>
      </c>
      <c r="U20611">
        <f>(L20611-K20611)/(2*D20611*0.01)</f>
      </c>
      <c r="V20611">
        <f>(L20611+K20611)/(D20611*0.0001)</f>
      </c>
    </row>
    <row r="20612">
      <c r="A20612" t="n">
        <v>2018</v>
      </c>
      <c r="B20612" t="inlineStr">
        <is>
          <t>01259232</t>
        </is>
      </c>
      <c r="C20612" t="inlineStr">
        <is>
          <t>노바텍</t>
        </is>
      </c>
      <c r="D20612" t="n">
        <v>800238000</v>
      </c>
      <c r="E20612" t="n">
        <v>154717000</v>
      </c>
      <c r="G20612" t="n">
        <v>2098000</v>
      </c>
      <c r="H20612" t="n">
        <v>2.7</v>
      </c>
      <c r="I20612" t="n">
        <v>3.4</v>
      </c>
      <c r="J20612" t="n">
        <v>9.44</v>
      </c>
      <c r="K20612" t="n">
        <v>-15701000</v>
      </c>
      <c r="L20612" t="n">
        <v>18261000</v>
      </c>
      <c r="M20612" t="n">
        <v>17958000</v>
      </c>
      <c r="N20612" t="n">
        <v>-15754000</v>
      </c>
      <c r="U20612">
        <f>(L20612-K20612)/(2*D20612*0.01)</f>
      </c>
      <c r="V20612">
        <f>(L20612+K20612)/(D20612*0.0001)</f>
      </c>
    </row>
    <row r="20613">
      <c r="A20613" t="n">
        <v>2019</v>
      </c>
      <c r="B20613" t="inlineStr">
        <is>
          <t>01259232</t>
        </is>
      </c>
      <c r="C20613" t="inlineStr">
        <is>
          <t>노바텍</t>
        </is>
      </c>
      <c r="D20613" t="n">
        <v>933892000</v>
      </c>
      <c r="E20613" t="n">
        <v>222114000</v>
      </c>
      <c r="F20613" t="n">
        <v>113182000</v>
      </c>
      <c r="G20613" t="n">
        <v>4962000</v>
      </c>
      <c r="H20613" t="n">
        <v>2.4</v>
      </c>
      <c r="I20613" t="n">
        <v>3.4</v>
      </c>
      <c r="J20613" t="n">
        <v>10.44</v>
      </c>
      <c r="K20613" t="n">
        <v>-20115000</v>
      </c>
      <c r="L20613" t="n">
        <v>23670000</v>
      </c>
      <c r="M20613" t="n">
        <v>23196000</v>
      </c>
      <c r="N20613" t="n">
        <v>-20126000</v>
      </c>
      <c r="O20613">
        <f>D20612</f>
      </c>
      <c r="P20613">
        <f>(E20613-F20613+G20613)/O20613*100</f>
      </c>
      <c r="Q20613">
        <f>H20612</f>
      </c>
      <c r="R20613">
        <f>I20612</f>
      </c>
      <c r="S20613">
        <f>H20613-H20612</f>
      </c>
      <c r="T20613">
        <f>I20613-I20612</f>
      </c>
      <c r="U20613">
        <f>(L20613-K20613)/(2*D20613*0.01)</f>
      </c>
      <c r="V20613">
        <f>(L20613+K20613)/(D20613*0.0001)</f>
      </c>
    </row>
    <row r="20614">
      <c r="A20614" t="n">
        <v>2020</v>
      </c>
      <c r="B20614" t="inlineStr">
        <is>
          <t>01259232</t>
        </is>
      </c>
      <c r="C20614" t="inlineStr">
        <is>
          <t>노바텍</t>
        </is>
      </c>
      <c r="D20614" t="n">
        <v>1227359000</v>
      </c>
      <c r="E20614" t="n">
        <v>289770000</v>
      </c>
      <c r="F20614" t="n">
        <v>123427000</v>
      </c>
      <c r="G20614" t="n">
        <v>6535000</v>
      </c>
      <c r="H20614" t="n">
        <v>2.325</v>
      </c>
      <c r="I20614" t="n">
        <v>3.2</v>
      </c>
      <c r="J20614" t="n">
        <v>9.9</v>
      </c>
      <c r="K20614" t="n">
        <v>-40282000</v>
      </c>
      <c r="L20614" t="n">
        <v>35191000</v>
      </c>
      <c r="M20614" t="n">
        <v>35172000</v>
      </c>
      <c r="N20614" t="n">
        <v>-41068000</v>
      </c>
      <c r="O20614">
        <f>D20613</f>
      </c>
      <c r="P20614">
        <f>(E20614-F20614+G20614)/O20614*100</f>
      </c>
      <c r="Q20614">
        <f>H20613</f>
      </c>
      <c r="R20614">
        <f>I20613</f>
      </c>
      <c r="S20614">
        <f>H20614-H20613</f>
      </c>
      <c r="T20614">
        <f>I20614-I20613</f>
      </c>
      <c r="U20614">
        <f>(L20614-K20614)/(2*D20614*0.01)</f>
      </c>
    </row>
    <row r="20615">
      <c r="A20615" t="n">
        <v>2021</v>
      </c>
      <c r="B20615" t="inlineStr">
        <is>
          <t>01259232</t>
        </is>
      </c>
      <c r="C20615" t="inlineStr">
        <is>
          <t>노바텍</t>
        </is>
      </c>
      <c r="D20615" t="n">
        <v>3872804000</v>
      </c>
      <c r="E20615" t="n">
        <v>344358000</v>
      </c>
      <c r="F20615" t="n">
        <v>167188000</v>
      </c>
      <c r="G20615" t="n">
        <v>11825000</v>
      </c>
      <c r="H20615" t="n">
        <v>2.86</v>
      </c>
      <c r="I20615" t="n">
        <v>3.4</v>
      </c>
      <c r="J20615" t="n">
        <v>8.140000000000001</v>
      </c>
      <c r="K20615" t="n">
        <v>-275981000</v>
      </c>
      <c r="L20615" t="n">
        <v>306074000</v>
      </c>
      <c r="M20615" t="n">
        <v>305067000</v>
      </c>
      <c r="N20615" t="n">
        <v>-276196000</v>
      </c>
      <c r="O20615">
        <f>D20614</f>
      </c>
      <c r="P20615">
        <f>(E20615-F20615+G20615)/O20615*100</f>
      </c>
      <c r="Q20615">
        <f>H20614</f>
      </c>
      <c r="R20615">
        <f>I20614</f>
      </c>
      <c r="S20615">
        <f>H20615-H20614</f>
      </c>
      <c r="T20615">
        <f>I20615-I20614</f>
      </c>
      <c r="U20615">
        <f>(L20615-K20615)/(2*D20615*0.01)</f>
      </c>
      <c r="V20615">
        <f>(L20615+K20615)/(D20615*0.0001)</f>
      </c>
    </row>
    <row r="20616">
      <c r="A20616" t="n">
        <v>2022</v>
      </c>
      <c r="B20616" t="inlineStr">
        <is>
          <t>01259232</t>
        </is>
      </c>
      <c r="C20616" t="inlineStr">
        <is>
          <t>노바텍</t>
        </is>
      </c>
      <c r="D20616" t="n">
        <v>2980221000</v>
      </c>
      <c r="E20616" t="n">
        <v>507675000</v>
      </c>
      <c r="F20616" t="n">
        <v>83133000</v>
      </c>
      <c r="G20616" t="n">
        <v>66016000</v>
      </c>
      <c r="H20616" t="n">
        <v>5.245</v>
      </c>
      <c r="I20616" t="n">
        <v>3.4</v>
      </c>
      <c r="K20616" t="n">
        <v>-55773000</v>
      </c>
      <c r="L20616" t="n">
        <v>55773000</v>
      </c>
      <c r="M20616" t="n">
        <v>56300000</v>
      </c>
      <c r="N20616" t="n">
        <v>-51730000</v>
      </c>
      <c r="O20616">
        <f>D20615</f>
      </c>
      <c r="P20616">
        <f>(E20616-F20616+G20616)/O20616*100</f>
      </c>
      <c r="Q20616">
        <f>H20615</f>
      </c>
      <c r="R20616">
        <f>I20615</f>
      </c>
      <c r="S20616">
        <f>H20616-H20615</f>
      </c>
      <c r="T20616">
        <f>I20616-I20615</f>
      </c>
      <c r="U20616">
        <f>(L20616-K20616)/(2*D20616*0.01)</f>
      </c>
    </row>
    <row r="20617">
      <c r="A20617" t="n">
        <v>2023</v>
      </c>
      <c r="B20617" t="inlineStr">
        <is>
          <t>01259232</t>
        </is>
      </c>
      <c r="C20617" t="inlineStr">
        <is>
          <t>노바텍</t>
        </is>
      </c>
      <c r="D20617" t="n">
        <v>2398995000</v>
      </c>
      <c r="E20617" t="n">
        <v>1031586000</v>
      </c>
      <c r="F20617" t="n">
        <v>1381782000</v>
      </c>
      <c r="G20617" t="n">
        <v>129138000</v>
      </c>
      <c r="H20617" t="n">
        <v>4.15</v>
      </c>
      <c r="I20617" t="n">
        <v>3</v>
      </c>
      <c r="K20617" t="n">
        <v>-68754000</v>
      </c>
      <c r="L20617" t="n">
        <v>68754000</v>
      </c>
      <c r="M20617" t="n">
        <v>69105000</v>
      </c>
      <c r="N20617" t="n">
        <v>-62431000</v>
      </c>
      <c r="O20617">
        <f>D20616</f>
      </c>
      <c r="P20617">
        <f>(E20617-F20617+G20617)/O20617*100</f>
      </c>
      <c r="Q20617">
        <f>H20616</f>
      </c>
      <c r="R20617">
        <f>I20616</f>
      </c>
      <c r="S20617">
        <f>H20617-H20616</f>
      </c>
      <c r="T20617">
        <f>I20617-I20616</f>
      </c>
      <c r="U20617">
        <f>(L20617-K20617)/(2*D20617*0.01)</f>
      </c>
    </row>
    <row r="20618">
      <c r="A20618" t="n">
        <v>2024</v>
      </c>
      <c r="B20618" t="inlineStr">
        <is>
          <t>01259232</t>
        </is>
      </c>
      <c r="C20618" t="inlineStr">
        <is>
          <t>노바텍</t>
        </is>
      </c>
      <c r="D20618" t="n">
        <v>2501139000</v>
      </c>
      <c r="E20618" t="n">
        <v>497438000</v>
      </c>
      <c r="F20618" t="n">
        <v>494236000</v>
      </c>
      <c r="G20618" t="n">
        <v>94739000</v>
      </c>
      <c r="H20618" t="n">
        <v>3.535</v>
      </c>
      <c r="I20618" t="n">
        <v>3</v>
      </c>
      <c r="K20618" t="n">
        <v>-64199000</v>
      </c>
      <c r="L20618" t="n">
        <v>72541000</v>
      </c>
      <c r="M20618" t="n">
        <v>72537000</v>
      </c>
      <c r="N20618" t="n">
        <v>-65324000</v>
      </c>
      <c r="O20618">
        <f>D20617</f>
      </c>
      <c r="P20618">
        <f>(E20618-F20618+G20618)/O20618*100</f>
      </c>
      <c r="Q20618">
        <f>H20617</f>
      </c>
      <c r="R20618">
        <f>I20617</f>
      </c>
      <c r="S20618">
        <f>H20618-H20617</f>
      </c>
      <c r="T20618">
        <f>I20618-I20617</f>
      </c>
      <c r="U20618">
        <f>(L20618-K20618)/(2*D20618*0.01)</f>
      </c>
      <c r="V20618">
        <f>(L20618+K20618)/(D20618*0.0001)</f>
      </c>
    </row>
    <row r="20619">
      <c r="A20619" t="n">
        <v>2025</v>
      </c>
      <c r="B20619" t="inlineStr">
        <is>
          <t>01259232</t>
        </is>
      </c>
      <c r="C20619" t="inlineStr">
        <is>
          <t>노바텍</t>
        </is>
      </c>
      <c r="D20619" t="n">
        <v>2698226000</v>
      </c>
      <c r="E20619" t="n">
        <v>400200000</v>
      </c>
      <c r="F20619" t="n">
        <v>283217000</v>
      </c>
      <c r="G20619" t="n">
        <v>85946000</v>
      </c>
      <c r="H20619" t="n">
        <v>3.615</v>
      </c>
      <c r="I20619" t="n">
        <v>3</v>
      </c>
      <c r="K20619" t="n">
        <v>-66338000</v>
      </c>
      <c r="L20619" t="n">
        <v>74569000</v>
      </c>
      <c r="M20619" t="n">
        <v>74763000</v>
      </c>
      <c r="N20619" t="n">
        <v>-67639000</v>
      </c>
      <c r="O20619">
        <f>D20618</f>
      </c>
      <c r="P20619">
        <f>(E20619-F20619+G20619)/O20619*100</f>
      </c>
      <c r="Q20619">
        <f>H20618</f>
      </c>
      <c r="R20619">
        <f>I20618</f>
      </c>
      <c r="S20619">
        <f>H20619-H20618</f>
      </c>
      <c r="T20619">
        <f>I20619-I20618</f>
      </c>
      <c r="U20619">
        <f>(L20619-K20619)/(2*D20619*0.01)</f>
      </c>
      <c r="V20619">
        <f>(L20619+K20619)/(D20619*0.0001)</f>
      </c>
    </row>
    <row r="20620">
      <c r="A20620" t="n">
        <v>2018</v>
      </c>
      <c r="B20620" t="inlineStr">
        <is>
          <t>01259418</t>
        </is>
      </c>
      <c r="C20620" t="inlineStr">
        <is>
          <t>대보마그네틱</t>
        </is>
      </c>
      <c r="D20620" t="n">
        <v>579753000</v>
      </c>
      <c r="E20620" t="n">
        <v>137737000</v>
      </c>
      <c r="F20620" t="n">
        <v>18528000</v>
      </c>
      <c r="G20620" t="n">
        <v>2171000</v>
      </c>
      <c r="H20620" t="n">
        <v>2.45</v>
      </c>
      <c r="I20620" t="n">
        <v>5</v>
      </c>
      <c r="K20620" t="n">
        <v>-10178280</v>
      </c>
      <c r="L20620" t="n">
        <v>12155370</v>
      </c>
      <c r="M20620" t="n">
        <v>11749359</v>
      </c>
      <c r="N20620" t="n">
        <v>-10077060</v>
      </c>
      <c r="U20620">
        <f>(L20620-K20620)/(2*D20620*0.01)</f>
      </c>
      <c r="V20620">
        <f>(L20620+K20620)/(D20620*0.0001)</f>
      </c>
    </row>
    <row r="20621">
      <c r="A20621" t="n">
        <v>2019</v>
      </c>
      <c r="B20621" t="inlineStr">
        <is>
          <t>01259418</t>
        </is>
      </c>
      <c r="C20621" t="inlineStr">
        <is>
          <t>대보마그네틱</t>
        </is>
      </c>
      <c r="D20621" t="n">
        <v>853131000</v>
      </c>
      <c r="E20621" t="n">
        <v>242958000</v>
      </c>
      <c r="F20621" t="n">
        <v>27899000</v>
      </c>
      <c r="G20621" t="n">
        <v>3161000</v>
      </c>
      <c r="H20621" t="n">
        <v>2.2</v>
      </c>
      <c r="I20621" t="n">
        <v>5</v>
      </c>
      <c r="J20621" t="n">
        <v>8.76</v>
      </c>
      <c r="K20621" t="n">
        <v>-24700000</v>
      </c>
      <c r="L20621" t="n">
        <v>30106000</v>
      </c>
      <c r="M20621" t="n">
        <v>29020000</v>
      </c>
      <c r="N20621" t="n">
        <v>-24350000</v>
      </c>
      <c r="O20621">
        <f>D20620</f>
      </c>
      <c r="P20621">
        <f>(E20621-F20621+G20621)/O20621*100</f>
      </c>
      <c r="Q20621">
        <f>H20620</f>
      </c>
      <c r="R20621">
        <f>I20620</f>
      </c>
      <c r="S20621">
        <f>H20621-H20620</f>
      </c>
      <c r="T20621">
        <f>I20621-I20620</f>
      </c>
      <c r="U20621">
        <f>(L20621-K20621)/(2*D20621*0.01)</f>
      </c>
      <c r="V20621">
        <f>(L20621+K20621)/(D20621*0.0001)</f>
      </c>
    </row>
    <row r="20622">
      <c r="A20622" t="n">
        <v>2020</v>
      </c>
      <c r="B20622" t="inlineStr">
        <is>
          <t>01259418</t>
        </is>
      </c>
      <c r="C20622" t="inlineStr">
        <is>
          <t>대보마그네틱</t>
        </is>
      </c>
      <c r="D20622" t="n">
        <v>1342859000</v>
      </c>
      <c r="E20622" t="n">
        <v>313253000</v>
      </c>
      <c r="F20622" t="n">
        <v>30470000</v>
      </c>
      <c r="G20622" t="n">
        <v>5568000</v>
      </c>
      <c r="H20622" t="n">
        <v>2.52</v>
      </c>
      <c r="I20622" t="n">
        <v>5</v>
      </c>
      <c r="J20622" t="n">
        <v>8.869999999999999</v>
      </c>
      <c r="K20622" t="n">
        <v>-34096000</v>
      </c>
      <c r="L20622" t="n">
        <v>41439493</v>
      </c>
      <c r="M20622" t="n">
        <v>39969000</v>
      </c>
      <c r="N20622" t="n">
        <v>-33706201</v>
      </c>
      <c r="O20622">
        <f>D20621</f>
      </c>
      <c r="P20622">
        <f>(E20622-F20622+G20622)/O20622*100</f>
      </c>
      <c r="Q20622">
        <f>H20621</f>
      </c>
      <c r="R20622">
        <f>I20621</f>
      </c>
      <c r="S20622">
        <f>H20622-H20621</f>
      </c>
      <c r="T20622">
        <f>I20622-I20621</f>
      </c>
      <c r="U20622">
        <f>(L20622-K20622)/(2*D20622*0.01)</f>
      </c>
      <c r="V20622">
        <f>(L20622+K20622)/(D20622*0.0001)</f>
      </c>
    </row>
    <row r="20623">
      <c r="A20623" t="n">
        <v>2021</v>
      </c>
      <c r="B20623" t="inlineStr">
        <is>
          <t>01259418</t>
        </is>
      </c>
      <c r="C20623" t="inlineStr">
        <is>
          <t>대보마그네틱</t>
        </is>
      </c>
      <c r="D20623" t="n">
        <v>1508467000</v>
      </c>
      <c r="E20623" t="n">
        <v>424937000</v>
      </c>
      <c r="F20623" t="n">
        <v>289556000</v>
      </c>
      <c r="G20623" t="n">
        <v>8670000</v>
      </c>
      <c r="H20623" t="n">
        <v>3.05</v>
      </c>
      <c r="I20623" t="n">
        <v>5</v>
      </c>
      <c r="J20623" t="n">
        <v>10.24</v>
      </c>
      <c r="K20623" t="n">
        <v>-47367000</v>
      </c>
      <c r="L20623" t="n">
        <v>57170893</v>
      </c>
      <c r="M20623" t="n">
        <v>55516000</v>
      </c>
      <c r="N20623" t="n">
        <v>-47063804</v>
      </c>
      <c r="O20623">
        <f>D20622</f>
      </c>
      <c r="P20623">
        <f>(E20623-F20623+G20623)/O20623*100</f>
      </c>
      <c r="Q20623">
        <f>H20622</f>
      </c>
      <c r="R20623">
        <f>I20622</f>
      </c>
      <c r="S20623">
        <f>H20623-H20622</f>
      </c>
      <c r="T20623">
        <f>I20623-I20622</f>
      </c>
      <c r="U20623">
        <f>(L20623-K20623)/(2*D20623*0.01)</f>
      </c>
      <c r="V20623">
        <f>(L20623+K20623)/(D20623*0.0001)</f>
      </c>
    </row>
    <row r="20624">
      <c r="A20624" t="n">
        <v>2022</v>
      </c>
      <c r="B20624" t="inlineStr">
        <is>
          <t>01259418</t>
        </is>
      </c>
      <c r="C20624" t="inlineStr">
        <is>
          <t>대보마그네틱</t>
        </is>
      </c>
      <c r="D20624" t="n">
        <v>2262341000</v>
      </c>
      <c r="E20624" t="n">
        <v>493440000</v>
      </c>
      <c r="F20624" t="n">
        <v>150241000</v>
      </c>
      <c r="G20624" t="n">
        <v>13462000</v>
      </c>
      <c r="H20624" t="n">
        <v>5.37</v>
      </c>
      <c r="I20624" t="n">
        <v>5</v>
      </c>
      <c r="J20624" t="n">
        <v>10.24</v>
      </c>
      <c r="K20624" t="n">
        <v>-42805000</v>
      </c>
      <c r="L20624" t="n">
        <v>50903174</v>
      </c>
      <c r="M20624" t="n">
        <v>50635000</v>
      </c>
      <c r="N20624" t="n">
        <v>-43391068</v>
      </c>
      <c r="O20624">
        <f>D20623</f>
      </c>
      <c r="P20624">
        <f>(E20624-F20624+G20624)/O20624*100</f>
      </c>
      <c r="Q20624">
        <f>H20623</f>
      </c>
      <c r="R20624">
        <f>I20623</f>
      </c>
      <c r="S20624">
        <f>H20624-H20623</f>
      </c>
      <c r="T20624">
        <f>I20624-I20623</f>
      </c>
      <c r="U20624">
        <f>(L20624-K20624)/(2*D20624*0.01)</f>
      </c>
      <c r="V20624">
        <f>(L20624+K20624)/(D20624*0.0001)</f>
      </c>
    </row>
    <row r="20625">
      <c r="A20625" t="n">
        <v>2023</v>
      </c>
      <c r="B20625" t="inlineStr">
        <is>
          <t>01259418</t>
        </is>
      </c>
      <c r="C20625" t="inlineStr">
        <is>
          <t>대보마그네틱</t>
        </is>
      </c>
      <c r="D20625" t="n">
        <v>2886576000</v>
      </c>
      <c r="E20625" t="n">
        <v>609314000</v>
      </c>
      <c r="F20625" t="n">
        <v>1364592000</v>
      </c>
      <c r="G20625" t="n">
        <v>24615000</v>
      </c>
      <c r="H20625" t="n">
        <v>4.62</v>
      </c>
      <c r="I20625" t="n">
        <v>5</v>
      </c>
      <c r="J20625" t="n">
        <v>10.08</v>
      </c>
      <c r="K20625" t="n">
        <v>-43500000</v>
      </c>
      <c r="L20625" t="n">
        <v>51298140</v>
      </c>
      <c r="M20625" t="n">
        <v>50832000</v>
      </c>
      <c r="N20625" t="n">
        <v>-43586296</v>
      </c>
      <c r="O20625">
        <f>D20624</f>
      </c>
      <c r="P20625">
        <f>(E20625-F20625+G20625)/O20625*100</f>
      </c>
      <c r="Q20625">
        <f>H20624</f>
      </c>
      <c r="R20625">
        <f>I20624</f>
      </c>
      <c r="S20625">
        <f>H20625-H20624</f>
      </c>
      <c r="T20625">
        <f>I20625-I20624</f>
      </c>
      <c r="U20625">
        <f>(L20625-K20625)/(2*D20625*0.01)</f>
      </c>
      <c r="V20625">
        <f>(L20625+K20625)/(D20625*0.0001)</f>
      </c>
    </row>
    <row r="20626">
      <c r="A20626" t="n">
        <v>2024</v>
      </c>
      <c r="B20626" t="inlineStr">
        <is>
          <t>01259418</t>
        </is>
      </c>
      <c r="C20626" t="inlineStr">
        <is>
          <t>대보마그네틱</t>
        </is>
      </c>
      <c r="D20626" t="n">
        <v>3791802000</v>
      </c>
      <c r="E20626" t="n">
        <v>705657000</v>
      </c>
      <c r="F20626" t="n">
        <v>251622000</v>
      </c>
      <c r="G20626" t="n">
        <v>20319000</v>
      </c>
      <c r="H20626" t="n">
        <v>4.08</v>
      </c>
      <c r="I20626" t="n">
        <v>5</v>
      </c>
      <c r="J20626" t="n">
        <v>9.85</v>
      </c>
      <c r="K20626" t="n">
        <v>-64513000</v>
      </c>
      <c r="L20626" t="n">
        <v>76541438</v>
      </c>
      <c r="M20626" t="n">
        <v>75036000</v>
      </c>
      <c r="N20626" t="n">
        <v>-64460414</v>
      </c>
      <c r="O20626">
        <f>D20625</f>
      </c>
      <c r="P20626">
        <f>(E20626-F20626+G20626)/O20626*100</f>
      </c>
      <c r="Q20626">
        <f>H20625</f>
      </c>
      <c r="R20626">
        <f>I20625</f>
      </c>
      <c r="S20626">
        <f>H20626-H20625</f>
      </c>
      <c r="T20626">
        <f>I20626-I20625</f>
      </c>
      <c r="U20626">
        <f>(L20626-K20626)/(2*D20626*0.01)</f>
      </c>
      <c r="V20626">
        <f>(L20626+K20626)/(D20626*0.0001)</f>
      </c>
    </row>
    <row r="20627">
      <c r="A20627" t="n">
        <v>2025</v>
      </c>
      <c r="B20627" t="inlineStr">
        <is>
          <t>01259418</t>
        </is>
      </c>
      <c r="C20627" t="inlineStr">
        <is>
          <t>대보마그네틱</t>
        </is>
      </c>
      <c r="D20627" t="n">
        <v>3776833000</v>
      </c>
      <c r="E20627" t="n">
        <v>946554000</v>
      </c>
      <c r="F20627" t="n">
        <v>548549000</v>
      </c>
      <c r="G20627" t="n">
        <v>27110000</v>
      </c>
      <c r="H20627" t="n">
        <v>4.39</v>
      </c>
      <c r="I20627" t="n">
        <v>3</v>
      </c>
      <c r="J20627" t="n">
        <v>9.66</v>
      </c>
      <c r="K20627" t="n">
        <v>-40769596</v>
      </c>
      <c r="L20627" t="n">
        <v>47608176</v>
      </c>
      <c r="M20627" t="n">
        <v>47608176</v>
      </c>
      <c r="N20627" t="n">
        <v>-41545163</v>
      </c>
      <c r="O20627">
        <f>D20626</f>
      </c>
      <c r="P20627">
        <f>(E20627-F20627+G20627)/O20627*100</f>
      </c>
      <c r="Q20627">
        <f>H20626</f>
      </c>
      <c r="R20627">
        <f>I20626</f>
      </c>
      <c r="S20627">
        <f>H20627-H20626</f>
      </c>
      <c r="T20627">
        <f>I20627-I20626</f>
      </c>
      <c r="U20627">
        <f>(L20627-K20627)/(2*D20627*0.01)</f>
      </c>
      <c r="V20627">
        <f>(L20627+K20627)/(D20627*0.0001)</f>
      </c>
    </row>
    <row r="20628">
      <c r="A20628" t="n">
        <v>2020</v>
      </c>
      <c r="B20628" t="inlineStr">
        <is>
          <t>01261644</t>
        </is>
      </c>
      <c r="C20628" t="inlineStr">
        <is>
          <t>레인보우로보틱스</t>
        </is>
      </c>
      <c r="D20628" t="n">
        <v>1466699000</v>
      </c>
      <c r="E20628" t="n">
        <v>344439000</v>
      </c>
      <c r="F20628" t="n">
        <v>20657000</v>
      </c>
      <c r="G20628" t="n">
        <v>10601000</v>
      </c>
      <c r="H20628" t="n">
        <v>2.53</v>
      </c>
      <c r="I20628" t="n">
        <v>3.23</v>
      </c>
      <c r="K20628" t="n">
        <v>-65289000</v>
      </c>
      <c r="L20628" t="n">
        <v>79593000</v>
      </c>
      <c r="M20628" t="n">
        <v>78218000</v>
      </c>
      <c r="N20628" t="n">
        <v>-65497000</v>
      </c>
      <c r="U20628">
        <f>(L20628-K20628)/(2*D20628*0.01)</f>
      </c>
      <c r="V20628">
        <f>(L20628+K20628)/(D20628*0.0001)</f>
      </c>
    </row>
    <row r="20629">
      <c r="A20629" t="n">
        <v>2021</v>
      </c>
      <c r="B20629" t="inlineStr">
        <is>
          <t>01261644</t>
        </is>
      </c>
      <c r="C20629" t="inlineStr">
        <is>
          <t>레인보우로보틱스</t>
        </is>
      </c>
      <c r="D20629" t="n">
        <v>1737916000</v>
      </c>
      <c r="E20629" t="n">
        <v>308266000</v>
      </c>
      <c r="F20629" t="n">
        <v>38202000</v>
      </c>
      <c r="G20629" t="n">
        <v>15161000</v>
      </c>
      <c r="H20629" t="n">
        <v>3.04</v>
      </c>
      <c r="I20629" t="n">
        <v>3.1</v>
      </c>
      <c r="K20629" t="n">
        <v>-71601000</v>
      </c>
      <c r="L20629" t="n">
        <v>86371000</v>
      </c>
      <c r="M20629" t="n">
        <v>85468000</v>
      </c>
      <c r="N20629" t="n">
        <v>-72240000</v>
      </c>
      <c r="O20629">
        <f>D20628</f>
      </c>
      <c r="P20629">
        <f>(E20629-F20629+G20629)/O20629*100</f>
      </c>
      <c r="Q20629">
        <f>H20628</f>
      </c>
      <c r="R20629">
        <f>I20628</f>
      </c>
      <c r="S20629">
        <f>H20629-H20628</f>
      </c>
      <c r="T20629">
        <f>I20629-I20628</f>
      </c>
      <c r="U20629">
        <f>(L20629-K20629)/(2*D20629*0.01)</f>
      </c>
      <c r="V20629">
        <f>(L20629+K20629)/(D20629*0.0001)</f>
      </c>
    </row>
    <row r="20630">
      <c r="A20630" t="n">
        <v>2022</v>
      </c>
      <c r="B20630" t="inlineStr">
        <is>
          <t>01261644</t>
        </is>
      </c>
      <c r="C20630" t="inlineStr">
        <is>
          <t>레인보우로보틱스</t>
        </is>
      </c>
      <c r="D20630" t="n">
        <v>2059324000</v>
      </c>
      <c r="E20630" t="n">
        <v>345377000</v>
      </c>
      <c r="F20630" t="n">
        <v>28413000</v>
      </c>
      <c r="G20630" t="n">
        <v>20945000</v>
      </c>
      <c r="H20630" t="n">
        <v>5.36</v>
      </c>
      <c r="I20630" t="n">
        <v>3.48</v>
      </c>
      <c r="K20630" t="n">
        <v>-68881000</v>
      </c>
      <c r="L20630" t="n">
        <v>81671000</v>
      </c>
      <c r="M20630" t="n">
        <v>82501000</v>
      </c>
      <c r="N20630" t="n">
        <v>-70710000</v>
      </c>
      <c r="O20630">
        <f>D20629</f>
      </c>
      <c r="P20630">
        <f>(E20630-F20630+G20630)/O20630*100</f>
      </c>
      <c r="Q20630">
        <f>H20629</f>
      </c>
      <c r="R20630">
        <f>I20629</f>
      </c>
      <c r="S20630">
        <f>H20630-H20629</f>
      </c>
      <c r="T20630">
        <f>I20630-I20629</f>
      </c>
      <c r="U20630">
        <f>(L20630-K20630)/(2*D20630*0.01)</f>
      </c>
      <c r="V20630">
        <f>(L20630+K20630)/(D20630*0.0001)</f>
      </c>
    </row>
    <row r="20631">
      <c r="A20631" t="n">
        <v>2023</v>
      </c>
      <c r="B20631" t="inlineStr">
        <is>
          <t>01261644</t>
        </is>
      </c>
      <c r="C20631" t="inlineStr">
        <is>
          <t>레인보우로보틱스</t>
        </is>
      </c>
      <c r="D20631" t="n">
        <v>3040992000</v>
      </c>
      <c r="E20631" t="n">
        <v>479096000</v>
      </c>
      <c r="F20631" t="n">
        <v>40939000</v>
      </c>
      <c r="G20631" t="n">
        <v>40772000</v>
      </c>
      <c r="H20631" t="n">
        <v>4.65</v>
      </c>
      <c r="I20631" t="n">
        <v>4.68</v>
      </c>
      <c r="K20631" t="n">
        <v>-136456000</v>
      </c>
      <c r="L20631" t="n">
        <v>163950000</v>
      </c>
      <c r="M20631" t="n">
        <v>162370000</v>
      </c>
      <c r="N20631" t="n">
        <v>-137736000</v>
      </c>
      <c r="O20631">
        <f>D20630</f>
      </c>
      <c r="P20631">
        <f>(E20631-F20631+G20631)/O20631*100</f>
      </c>
      <c r="Q20631">
        <f>H20630</f>
      </c>
      <c r="R20631">
        <f>I20630</f>
      </c>
      <c r="S20631">
        <f>H20631-H20630</f>
      </c>
      <c r="T20631">
        <f>I20631-I20630</f>
      </c>
      <c r="U20631">
        <f>(L20631-K20631)/(2*D20631*0.01)</f>
      </c>
      <c r="V20631">
        <f>(L20631+K20631)/(D20631*0.0001)</f>
      </c>
    </row>
    <row r="20632">
      <c r="A20632" t="n">
        <v>2024</v>
      </c>
      <c r="B20632" t="inlineStr">
        <is>
          <t>01261644</t>
        </is>
      </c>
      <c r="C20632" t="inlineStr">
        <is>
          <t>레인보우로보틱스</t>
        </is>
      </c>
      <c r="D20632" t="n">
        <v>3211165000</v>
      </c>
      <c r="E20632" t="n">
        <v>807639000</v>
      </c>
      <c r="F20632" t="n">
        <v>914076000</v>
      </c>
      <c r="G20632" t="n">
        <v>61425000</v>
      </c>
      <c r="H20632" t="n">
        <v>4.13</v>
      </c>
      <c r="I20632" t="n">
        <v>5.3</v>
      </c>
      <c r="K20632" t="n">
        <v>-202350000</v>
      </c>
      <c r="L20632" t="n">
        <v>243386000</v>
      </c>
      <c r="M20632" t="n">
        <v>238210000</v>
      </c>
      <c r="N20632" t="n">
        <v>-202235000</v>
      </c>
      <c r="O20632">
        <f>D20631</f>
      </c>
      <c r="P20632">
        <f>(E20632-F20632+G20632)/O20632*100</f>
      </c>
      <c r="Q20632">
        <f>H20631</f>
      </c>
      <c r="R20632">
        <f>I20631</f>
      </c>
      <c r="S20632">
        <f>H20632-H20631</f>
      </c>
      <c r="T20632">
        <f>I20632-I20631</f>
      </c>
      <c r="U20632">
        <f>(L20632-K20632)/(2*D20632*0.01)</f>
      </c>
      <c r="V20632">
        <f>(L20632+K20632)/(D20632*0.0001)</f>
      </c>
    </row>
    <row r="20633">
      <c r="A20633" t="n">
        <v>2025</v>
      </c>
      <c r="B20633" t="inlineStr">
        <is>
          <t>01261644</t>
        </is>
      </c>
      <c r="C20633" t="inlineStr">
        <is>
          <t>레인보우로보틱스</t>
        </is>
      </c>
      <c r="D20633" t="n">
        <v>3878192000</v>
      </c>
      <c r="E20633" t="n">
        <v>692361000</v>
      </c>
      <c r="F20633" t="n">
        <v>417459000</v>
      </c>
      <c r="G20633" t="n">
        <v>78524000</v>
      </c>
      <c r="H20633" t="n">
        <v>4.57</v>
      </c>
      <c r="I20633" t="n">
        <v>5.68</v>
      </c>
      <c r="J20633" t="n">
        <v>11.02</v>
      </c>
      <c r="K20633" t="n">
        <v>-242442000</v>
      </c>
      <c r="L20633" t="n">
        <v>292366000</v>
      </c>
      <c r="M20633" t="n">
        <v>298160000</v>
      </c>
      <c r="N20633" t="n">
        <v>-234174000</v>
      </c>
      <c r="O20633">
        <f>D20632</f>
      </c>
      <c r="P20633">
        <f>(E20633-F20633+G20633)/O20633*100</f>
      </c>
      <c r="Q20633">
        <f>H20632</f>
      </c>
      <c r="R20633">
        <f>I20632</f>
      </c>
      <c r="S20633">
        <f>H20633-H20632</f>
      </c>
      <c r="T20633">
        <f>I20633-I20632</f>
      </c>
      <c r="U20633">
        <f>(L20633-K20633)/(2*D20633*0.01)</f>
      </c>
      <c r="V20633">
        <f>(L20633+K20633)/(D20633*0.0001)</f>
      </c>
    </row>
    <row r="20634">
      <c r="A20634" t="n">
        <v>2018</v>
      </c>
      <c r="B20634" t="inlineStr">
        <is>
          <t>01262032</t>
        </is>
      </c>
      <c r="C20634" t="inlineStr">
        <is>
          <t>롯데이노베이트</t>
        </is>
      </c>
      <c r="D20634" t="n">
        <v>102534751000</v>
      </c>
      <c r="E20634" t="n">
        <v>13265703000</v>
      </c>
      <c r="F20634" t="n">
        <v>7677351000</v>
      </c>
      <c r="G20634" t="n">
        <v>3215879000</v>
      </c>
      <c r="H20634" t="n">
        <v>3.16</v>
      </c>
      <c r="I20634" t="n">
        <v>2.45</v>
      </c>
      <c r="J20634" t="n">
        <v>9.720000000000001</v>
      </c>
      <c r="K20634" t="n">
        <v>-8000000000</v>
      </c>
      <c r="L20634" t="n">
        <v>9190000000</v>
      </c>
      <c r="M20634" t="n">
        <v>9000000000</v>
      </c>
      <c r="N20634" t="n">
        <v>-8150000000</v>
      </c>
      <c r="U20634">
        <f>(L20634-K20634)/(2*D20634*0.01)</f>
      </c>
      <c r="V20634">
        <f>(L20634+K20634)/(D20634*0.0001)</f>
      </c>
    </row>
    <row r="20635">
      <c r="A20635" t="n">
        <v>2019</v>
      </c>
      <c r="B20635" t="inlineStr">
        <is>
          <t>01262032</t>
        </is>
      </c>
      <c r="C20635" t="inlineStr">
        <is>
          <t>롯데이노베이트</t>
        </is>
      </c>
      <c r="D20635" t="n">
        <v>119940095000</v>
      </c>
      <c r="E20635" t="n">
        <v>13972657000</v>
      </c>
      <c r="F20635" t="n">
        <v>5591401000</v>
      </c>
      <c r="G20635" t="n">
        <v>2772414000</v>
      </c>
      <c r="H20635" t="n">
        <v>2.75</v>
      </c>
      <c r="I20635" t="n">
        <v>2.63</v>
      </c>
      <c r="J20635" t="n">
        <v>8.5779</v>
      </c>
      <c r="K20635" t="n">
        <v>-8995000000</v>
      </c>
      <c r="L20635" t="n">
        <v>9018000000</v>
      </c>
      <c r="M20635" t="n">
        <v>10298000000</v>
      </c>
      <c r="N20635" t="n">
        <v>-10340000000</v>
      </c>
      <c r="O20635">
        <f>D20634</f>
      </c>
      <c r="P20635">
        <f>(E20635-F20635+G20635)/O20635*100</f>
      </c>
      <c r="Q20635">
        <f>H20634</f>
      </c>
      <c r="R20635">
        <f>I20634</f>
      </c>
      <c r="S20635">
        <f>H20635-H20634</f>
      </c>
      <c r="T20635">
        <f>I20635-I20634</f>
      </c>
      <c r="U20635">
        <f>(L20635-K20635)/(2*D20635*0.01)</f>
      </c>
      <c r="V20635">
        <f>(L20635+K20635)/(D20635*0.0001)</f>
      </c>
    </row>
    <row r="20636">
      <c r="A20636" t="n">
        <v>2020</v>
      </c>
      <c r="B20636" t="inlineStr">
        <is>
          <t>01262032</t>
        </is>
      </c>
      <c r="C20636" t="inlineStr">
        <is>
          <t>롯데이노베이트</t>
        </is>
      </c>
      <c r="D20636" t="n">
        <v>122123010000</v>
      </c>
      <c r="E20636" t="n">
        <v>15746015000</v>
      </c>
      <c r="F20636" t="n">
        <v>6834228000</v>
      </c>
      <c r="G20636" t="n">
        <v>3074496000</v>
      </c>
      <c r="H20636" t="n">
        <v>2.8</v>
      </c>
      <c r="I20636" t="n">
        <v>2.5</v>
      </c>
      <c r="J20636" t="n">
        <v>8.829599999999999</v>
      </c>
      <c r="K20636" t="n">
        <v>-4636000000</v>
      </c>
      <c r="L20636" t="n">
        <v>4640536380</v>
      </c>
      <c r="M20636" t="n">
        <v>4267000000</v>
      </c>
      <c r="N20636" t="n">
        <v>-1831844650</v>
      </c>
      <c r="O20636">
        <f>D20635</f>
      </c>
      <c r="P20636">
        <f>(E20636-F20636+G20636)/O20636*100</f>
      </c>
      <c r="Q20636">
        <f>H20635</f>
      </c>
      <c r="R20636">
        <f>I20635</f>
      </c>
      <c r="S20636">
        <f>H20636-H20635</f>
      </c>
      <c r="T20636">
        <f>I20636-I20635</f>
      </c>
      <c r="U20636">
        <f>(L20636-K20636)/(2*D20636*0.01)</f>
      </c>
      <c r="V20636">
        <f>(L20636+K20636)/(D20636*0.0001)</f>
      </c>
    </row>
    <row r="20637">
      <c r="A20637" t="n">
        <v>2021</v>
      </c>
      <c r="B20637" t="inlineStr">
        <is>
          <t>01262032</t>
        </is>
      </c>
      <c r="C20637" t="inlineStr">
        <is>
          <t>롯데이노베이트</t>
        </is>
      </c>
      <c r="D20637" t="n">
        <v>130173200000</v>
      </c>
      <c r="E20637" t="n">
        <v>15053671000</v>
      </c>
      <c r="F20637" t="n">
        <v>12754094000</v>
      </c>
      <c r="G20637" t="n">
        <v>3325545000</v>
      </c>
      <c r="H20637" t="n">
        <v>3.46</v>
      </c>
      <c r="I20637" t="n">
        <v>2.685</v>
      </c>
      <c r="J20637" t="n">
        <v>9.6282</v>
      </c>
      <c r="O20637">
        <f>D20636</f>
      </c>
      <c r="P20637">
        <f>(E20637-F20637+G20637)/O20637*100</f>
      </c>
      <c r="Q20637">
        <f>H20636</f>
      </c>
      <c r="R20637">
        <f>I20636</f>
      </c>
      <c r="S20637">
        <f>H20637-H20636</f>
      </c>
      <c r="T20637">
        <f>I20637-I20636</f>
      </c>
    </row>
    <row r="20638">
      <c r="A20638" t="n">
        <v>2022</v>
      </c>
      <c r="B20638" t="inlineStr">
        <is>
          <t>01262032</t>
        </is>
      </c>
      <c r="C20638" t="inlineStr">
        <is>
          <t>롯데이노베이트</t>
        </is>
      </c>
      <c r="D20638" t="n">
        <v>143464645000</v>
      </c>
      <c r="E20638" t="n">
        <v>17361866000</v>
      </c>
      <c r="F20638" t="n">
        <v>15898617000</v>
      </c>
      <c r="G20638" t="n">
        <v>4492078000</v>
      </c>
      <c r="H20638" t="n">
        <v>5.78</v>
      </c>
      <c r="I20638" t="n">
        <v>4.91</v>
      </c>
      <c r="J20638" t="n">
        <v>7.7355</v>
      </c>
      <c r="O20638">
        <f>D20637</f>
      </c>
      <c r="P20638">
        <f>(E20638-F20638+G20638)/O20638*100</f>
      </c>
      <c r="Q20638">
        <f>H20637</f>
      </c>
      <c r="R20638">
        <f>I20637</f>
      </c>
      <c r="S20638">
        <f>H20638-H20637</f>
      </c>
      <c r="T20638">
        <f>I20638-I20637</f>
      </c>
    </row>
    <row r="20639">
      <c r="A20639" t="n">
        <v>2023</v>
      </c>
      <c r="B20639" t="inlineStr">
        <is>
          <t>01262032</t>
        </is>
      </c>
      <c r="C20639" t="inlineStr">
        <is>
          <t>롯데이노베이트</t>
        </is>
      </c>
      <c r="D20639" t="n">
        <v>192562072000</v>
      </c>
      <c r="E20639" t="n">
        <v>20035019000</v>
      </c>
      <c r="F20639" t="n">
        <v>9312400000</v>
      </c>
      <c r="G20639" t="n">
        <v>7790506000</v>
      </c>
      <c r="H20639" t="n">
        <v>5.025</v>
      </c>
      <c r="I20639" t="n">
        <v>5.44</v>
      </c>
      <c r="J20639" t="n">
        <v>8.65985</v>
      </c>
      <c r="K20639" t="n">
        <v>-14634737496</v>
      </c>
      <c r="L20639" t="n">
        <v>18853121408</v>
      </c>
      <c r="M20639" t="n">
        <v>12709096752</v>
      </c>
      <c r="N20639" t="n">
        <v>-12709096752</v>
      </c>
      <c r="O20639">
        <f>D20638</f>
      </c>
      <c r="P20639">
        <f>(E20639-F20639+G20639)/O20639*100</f>
      </c>
      <c r="Q20639">
        <f>H20638</f>
      </c>
      <c r="R20639">
        <f>I20638</f>
      </c>
      <c r="S20639">
        <f>H20639-H20638</f>
      </c>
      <c r="T20639">
        <f>I20639-I20638</f>
      </c>
      <c r="U20639">
        <f>(L20639-K20639)/(2*D20639*0.01)</f>
      </c>
      <c r="V20639">
        <f>(L20639+K20639)/(D20639*0.0001)</f>
      </c>
    </row>
    <row r="20640">
      <c r="A20640" t="n">
        <v>2024</v>
      </c>
      <c r="B20640" t="inlineStr">
        <is>
          <t>01262032</t>
        </is>
      </c>
      <c r="C20640" t="inlineStr">
        <is>
          <t>롯데이노베이트</t>
        </is>
      </c>
      <c r="D20640" t="n">
        <v>201852935000</v>
      </c>
      <c r="E20640" t="n">
        <v>25976148000</v>
      </c>
      <c r="F20640" t="n">
        <v>8810872000</v>
      </c>
      <c r="G20640" t="n">
        <v>8988958000</v>
      </c>
      <c r="H20640" t="n">
        <v>4.48</v>
      </c>
      <c r="I20640" t="n">
        <v>5.695</v>
      </c>
      <c r="J20640" t="n">
        <v>8.5</v>
      </c>
      <c r="O20640">
        <f>D20639</f>
      </c>
      <c r="P20640">
        <f>(E20640-F20640+G20640)/O20640*100</f>
      </c>
      <c r="Q20640">
        <f>H20639</f>
      </c>
      <c r="R20640">
        <f>I20639</f>
      </c>
      <c r="S20640">
        <f>H20640-H20639</f>
      </c>
      <c r="T20640">
        <f>I20640-I20639</f>
      </c>
    </row>
    <row r="20641">
      <c r="A20641" t="n">
        <v>2025</v>
      </c>
      <c r="B20641" t="inlineStr">
        <is>
          <t>01262032</t>
        </is>
      </c>
      <c r="C20641" t="inlineStr">
        <is>
          <t>롯데이노베이트</t>
        </is>
      </c>
      <c r="D20641" t="n">
        <v>199356705000</v>
      </c>
      <c r="E20641" t="n">
        <v>26001202000</v>
      </c>
      <c r="F20641" t="n">
        <v>5815306000</v>
      </c>
      <c r="G20641" t="n">
        <v>8154239000</v>
      </c>
      <c r="H20641" t="n">
        <v>4.82</v>
      </c>
      <c r="I20641" t="n">
        <v>4.94</v>
      </c>
      <c r="J20641" t="n">
        <v>8.127700000000001</v>
      </c>
      <c r="K20641" t="n">
        <v>-14170000000</v>
      </c>
      <c r="L20641" t="n">
        <v>15810000000</v>
      </c>
      <c r="M20641" t="n">
        <v>14230000000</v>
      </c>
      <c r="N20641" t="n">
        <v>-14650000000</v>
      </c>
      <c r="O20641">
        <f>D20640</f>
      </c>
      <c r="P20641">
        <f>(E20641-F20641+G20641)/O20641*100</f>
      </c>
      <c r="Q20641">
        <f>H20640</f>
      </c>
      <c r="R20641">
        <f>I20640</f>
      </c>
      <c r="S20641">
        <f>H20641-H20640</f>
      </c>
      <c r="T20641">
        <f>I20641-I20640</f>
      </c>
      <c r="U20641">
        <f>(L20641-K20641)/(2*D20641*0.01)</f>
      </c>
      <c r="V20641">
        <f>(L20641+K20641)/(D20641*0.0001)</f>
      </c>
    </row>
    <row r="20642">
      <c r="A20642" t="n">
        <v>2017</v>
      </c>
      <c r="B20642" t="inlineStr">
        <is>
          <t>01262458</t>
        </is>
      </c>
      <c r="C20642" t="inlineStr">
        <is>
          <t>동아타이어공업</t>
        </is>
      </c>
      <c r="D20642" t="n">
        <v>15436019000</v>
      </c>
      <c r="E20642" t="n">
        <v>333735000</v>
      </c>
      <c r="F20642" t="n">
        <v>679929000</v>
      </c>
      <c r="G20642" t="n">
        <v>41478000</v>
      </c>
      <c r="H20642" t="n">
        <v>2.49</v>
      </c>
      <c r="I20642" t="n">
        <v>3.45</v>
      </c>
      <c r="K20642" t="n">
        <v>-472413000</v>
      </c>
      <c r="L20642" t="n">
        <v>511741000</v>
      </c>
      <c r="M20642" t="n">
        <v>510117000</v>
      </c>
      <c r="N20642" t="n">
        <v>-479830000</v>
      </c>
      <c r="U20642">
        <f>(L20642-K20642)/(2*D20642*0.01)</f>
      </c>
      <c r="V20642">
        <f>(L20642+K20642)/(D20642*0.0001)</f>
      </c>
    </row>
    <row r="20643">
      <c r="A20643" t="n">
        <v>2018</v>
      </c>
      <c r="B20643" t="inlineStr">
        <is>
          <t>01262458</t>
        </is>
      </c>
      <c r="C20643" t="inlineStr">
        <is>
          <t>동아타이어공업</t>
        </is>
      </c>
      <c r="D20643" t="n">
        <v>17884815000</v>
      </c>
      <c r="E20643" t="n">
        <v>2099599000</v>
      </c>
      <c r="F20643" t="n">
        <v>1873173000</v>
      </c>
      <c r="G20643" t="n">
        <v>353464000</v>
      </c>
      <c r="H20643" t="n">
        <v>2.27</v>
      </c>
      <c r="I20643" t="n">
        <v>3.38</v>
      </c>
      <c r="K20643" t="n">
        <v>-677504000</v>
      </c>
      <c r="L20643" t="n">
        <v>746601000</v>
      </c>
      <c r="M20643" t="n">
        <v>742060000</v>
      </c>
      <c r="N20643" t="n">
        <v>-686326000</v>
      </c>
      <c r="O20643">
        <f>D20642</f>
      </c>
      <c r="P20643">
        <f>(E20643-F20643+G20643)/O20643*100</f>
      </c>
      <c r="Q20643">
        <f>H20642</f>
      </c>
      <c r="R20643">
        <f>I20642</f>
      </c>
      <c r="S20643">
        <f>H20643-H20642</f>
      </c>
      <c r="T20643">
        <f>I20643-I20642</f>
      </c>
      <c r="U20643">
        <f>(L20643-K20643)/(2*D20643*0.01)</f>
      </c>
      <c r="V20643">
        <f>(L20643+K20643)/(D20643*0.0001)</f>
      </c>
    </row>
    <row r="20644">
      <c r="A20644" t="n">
        <v>2019</v>
      </c>
      <c r="B20644" t="inlineStr">
        <is>
          <t>01262458</t>
        </is>
      </c>
      <c r="C20644" t="inlineStr">
        <is>
          <t>동아타이어공업</t>
        </is>
      </c>
      <c r="D20644" t="n">
        <v>16584895000</v>
      </c>
      <c r="E20644" t="n">
        <v>2276805000</v>
      </c>
      <c r="F20644" t="n">
        <v>3656599000</v>
      </c>
      <c r="G20644" t="n">
        <v>384521000</v>
      </c>
      <c r="H20644" t="n">
        <v>1.91</v>
      </c>
      <c r="I20644" t="n">
        <v>3.82</v>
      </c>
      <c r="K20644" t="n">
        <v>-604175000</v>
      </c>
      <c r="L20644" t="n">
        <v>668284000</v>
      </c>
      <c r="M20644" t="n">
        <v>661711000</v>
      </c>
      <c r="N20644" t="n">
        <v>-609949000</v>
      </c>
      <c r="O20644">
        <f>D20643</f>
      </c>
      <c r="P20644">
        <f>(E20644-F20644+G20644)/O20644*100</f>
      </c>
      <c r="Q20644">
        <f>H20643</f>
      </c>
      <c r="R20644">
        <f>I20643</f>
      </c>
      <c r="S20644">
        <f>H20644-H20643</f>
      </c>
      <c r="T20644">
        <f>I20644-I20643</f>
      </c>
      <c r="U20644">
        <f>(L20644-K20644)/(2*D20644*0.01)</f>
      </c>
      <c r="V20644">
        <f>(L20644+K20644)/(D20644*0.0001)</f>
      </c>
    </row>
    <row r="20645">
      <c r="A20645" t="n">
        <v>2020</v>
      </c>
      <c r="B20645" t="inlineStr">
        <is>
          <t>01262458</t>
        </is>
      </c>
      <c r="C20645" t="inlineStr">
        <is>
          <t>동아타이어공업</t>
        </is>
      </c>
      <c r="D20645" t="n">
        <v>18085939000</v>
      </c>
      <c r="E20645" t="n">
        <v>1938157000</v>
      </c>
      <c r="F20645" t="n">
        <v>2054471000</v>
      </c>
      <c r="G20645" t="n">
        <v>301799000</v>
      </c>
      <c r="H20645" t="n">
        <v>1.83</v>
      </c>
      <c r="I20645" t="n">
        <v>3.23</v>
      </c>
      <c r="J20645" t="n">
        <v>5.23</v>
      </c>
      <c r="K20645" t="n">
        <v>-725343000</v>
      </c>
      <c r="L20645" t="n">
        <v>808636000</v>
      </c>
      <c r="M20645" t="n">
        <v>800018000</v>
      </c>
      <c r="N20645" t="n">
        <v>-731712000</v>
      </c>
      <c r="O20645">
        <f>D20644</f>
      </c>
      <c r="P20645">
        <f>(E20645-F20645+G20645)/O20645*100</f>
      </c>
      <c r="Q20645">
        <f>H20644</f>
      </c>
      <c r="R20645">
        <f>I20644</f>
      </c>
      <c r="S20645">
        <f>H20645-H20644</f>
      </c>
      <c r="T20645">
        <f>I20645-I20644</f>
      </c>
      <c r="U20645">
        <f>(L20645-K20645)/(2*D20645*0.01)</f>
      </c>
      <c r="V20645">
        <f>(L20645+K20645)/(D20645*0.0001)</f>
      </c>
    </row>
    <row r="20646">
      <c r="A20646" t="n">
        <v>2021</v>
      </c>
      <c r="B20646" t="inlineStr">
        <is>
          <t>01262458</t>
        </is>
      </c>
      <c r="C20646" t="inlineStr">
        <is>
          <t>동아타이어공업</t>
        </is>
      </c>
      <c r="D20646" t="n">
        <v>15866861000</v>
      </c>
      <c r="E20646" t="n">
        <v>2199773000</v>
      </c>
      <c r="F20646" t="n">
        <v>5060452000</v>
      </c>
      <c r="G20646" t="n">
        <v>311330000</v>
      </c>
      <c r="H20646" t="n">
        <v>2.5</v>
      </c>
      <c r="I20646" t="n">
        <v>3.23</v>
      </c>
      <c r="J20646" t="n">
        <v>5.316</v>
      </c>
      <c r="K20646" t="n">
        <v>-731946000</v>
      </c>
      <c r="L20646" t="n">
        <v>813667000</v>
      </c>
      <c r="M20646" t="n">
        <v>810631000</v>
      </c>
      <c r="N20646" t="n">
        <v>-743012000</v>
      </c>
      <c r="O20646">
        <f>D20645</f>
      </c>
      <c r="P20646">
        <f>(E20646-F20646+G20646)/O20646*100</f>
      </c>
      <c r="Q20646">
        <f>H20645</f>
      </c>
      <c r="R20646">
        <f>I20645</f>
      </c>
      <c r="S20646">
        <f>H20646-H20645</f>
      </c>
      <c r="T20646">
        <f>I20646-I20645</f>
      </c>
      <c r="U20646">
        <f>(L20646-K20646)/(2*D20646*0.01)</f>
      </c>
      <c r="V20646">
        <f>(L20646+K20646)/(D20646*0.0001)</f>
      </c>
    </row>
    <row r="20647">
      <c r="A20647" t="n">
        <v>2022</v>
      </c>
      <c r="B20647" t="inlineStr">
        <is>
          <t>01262458</t>
        </is>
      </c>
      <c r="C20647" t="inlineStr">
        <is>
          <t>동아타이어공업</t>
        </is>
      </c>
      <c r="D20647" t="n">
        <v>14362753000</v>
      </c>
      <c r="E20647" t="n">
        <v>2242191000</v>
      </c>
      <c r="F20647" t="n">
        <v>2812085000</v>
      </c>
      <c r="G20647" t="n">
        <v>367965000</v>
      </c>
      <c r="O20647">
        <f>D20646</f>
      </c>
      <c r="P20647">
        <f>(E20647-F20647+G20647)/O20647*100</f>
      </c>
    </row>
    <row r="20648">
      <c r="A20648" t="n">
        <v>2023</v>
      </c>
      <c r="B20648" t="inlineStr">
        <is>
          <t>01262458</t>
        </is>
      </c>
      <c r="C20648" t="inlineStr">
        <is>
          <t>동아타이어공업</t>
        </is>
      </c>
      <c r="D20648" t="n">
        <v>16156339000</v>
      </c>
      <c r="E20648" t="n">
        <v>1941393000</v>
      </c>
      <c r="F20648" t="n">
        <v>1684434000</v>
      </c>
      <c r="G20648" t="n">
        <v>677442000</v>
      </c>
      <c r="O20648">
        <f>D20647</f>
      </c>
      <c r="P20648">
        <f>(E20648-F20648+G20648)/O20648*100</f>
      </c>
    </row>
    <row r="20649">
      <c r="A20649" t="n">
        <v>2017</v>
      </c>
      <c r="B20649" t="inlineStr">
        <is>
          <t>01263022</t>
        </is>
      </c>
      <c r="C20649" t="inlineStr">
        <is>
          <t>BGF리테일</t>
        </is>
      </c>
      <c r="D20649" t="n">
        <v>68124000000</v>
      </c>
      <c r="E20649" t="n">
        <v>1891000000</v>
      </c>
      <c r="F20649" t="n">
        <v>844000000</v>
      </c>
      <c r="G20649" t="n">
        <v>405000000</v>
      </c>
      <c r="H20649" t="n">
        <v>3.57</v>
      </c>
      <c r="I20649" t="n">
        <v>4.56</v>
      </c>
      <c r="J20649" t="n">
        <v>8.300000000000001</v>
      </c>
      <c r="K20649" t="n">
        <v>-4986000000</v>
      </c>
      <c r="L20649" t="n">
        <v>5742000000</v>
      </c>
      <c r="M20649" t="n">
        <v>5817000000</v>
      </c>
      <c r="N20649" t="n">
        <v>-5136000000</v>
      </c>
      <c r="U20649">
        <f>(L20649-K20649)/(2*D20649*0.01)</f>
      </c>
      <c r="V20649">
        <f>(L20649+K20649)/(D20649*0.0001)</f>
      </c>
    </row>
    <row r="20650">
      <c r="A20650" t="n">
        <v>2018</v>
      </c>
      <c r="B20650" t="inlineStr">
        <is>
          <t>01263022</t>
        </is>
      </c>
      <c r="C20650" t="inlineStr">
        <is>
          <t>BGF리테일</t>
        </is>
      </c>
      <c r="D20650" t="n">
        <v>80770000000</v>
      </c>
      <c r="E20650" t="n">
        <v>11114000000</v>
      </c>
      <c r="F20650" t="n">
        <v>3054000000</v>
      </c>
      <c r="G20650" t="n">
        <v>2402000000</v>
      </c>
      <c r="H20650" t="n">
        <v>3.145</v>
      </c>
      <c r="I20650" t="n">
        <v>4.615</v>
      </c>
      <c r="J20650" t="n">
        <v>9.07</v>
      </c>
      <c r="K20650" t="n">
        <v>-6831000000</v>
      </c>
      <c r="L20650" t="n">
        <v>7992000000</v>
      </c>
      <c r="M20650" t="n">
        <v>8062000000</v>
      </c>
      <c r="N20650" t="n">
        <v>-7008000000</v>
      </c>
      <c r="O20650">
        <f>D20649</f>
      </c>
      <c r="P20650">
        <f>(E20650-F20650+G20650)/O20650*100</f>
      </c>
      <c r="Q20650">
        <f>H20649</f>
      </c>
      <c r="R20650">
        <f>I20649</f>
      </c>
      <c r="S20650">
        <f>H20650-H20649</f>
      </c>
      <c r="T20650">
        <f>I20650-I20649</f>
      </c>
      <c r="U20650">
        <f>(L20650-K20650)/(2*D20650*0.01)</f>
      </c>
      <c r="V20650">
        <f>(L20650+K20650)/(D20650*0.0001)</f>
      </c>
    </row>
    <row r="20651">
      <c r="A20651" t="n">
        <v>2019</v>
      </c>
      <c r="B20651" t="inlineStr">
        <is>
          <t>01263022</t>
        </is>
      </c>
      <c r="C20651" t="inlineStr">
        <is>
          <t>BGF리테일</t>
        </is>
      </c>
      <c r="D20651" t="n">
        <v>95004000000</v>
      </c>
      <c r="E20651" t="n">
        <v>11957000000</v>
      </c>
      <c r="F20651" t="n">
        <v>4031000000</v>
      </c>
      <c r="G20651" t="n">
        <v>2544000000</v>
      </c>
      <c r="H20651" t="n">
        <v>2.845</v>
      </c>
      <c r="I20651" t="n">
        <v>4.66</v>
      </c>
      <c r="J20651" t="n">
        <v>9.65</v>
      </c>
      <c r="K20651" t="n">
        <v>-7986000000</v>
      </c>
      <c r="L20651" t="n">
        <v>9331000000</v>
      </c>
      <c r="M20651" t="n">
        <v>9378000000</v>
      </c>
      <c r="N20651" t="n">
        <v>-8167000000</v>
      </c>
      <c r="O20651">
        <f>D20650</f>
      </c>
      <c r="P20651">
        <f>(E20651-F20651+G20651)/O20651*100</f>
      </c>
      <c r="Q20651">
        <f>H20650</f>
      </c>
      <c r="R20651">
        <f>I20650</f>
      </c>
      <c r="S20651">
        <f>H20651-H20650</f>
      </c>
      <c r="T20651">
        <f>I20651-I20650</f>
      </c>
      <c r="U20651">
        <f>(L20651-K20651)/(2*D20651*0.01)</f>
      </c>
      <c r="V20651">
        <f>(L20651+K20651)/(D20651*0.0001)</f>
      </c>
    </row>
    <row r="20652">
      <c r="A20652" t="n">
        <v>2020</v>
      </c>
      <c r="B20652" t="inlineStr">
        <is>
          <t>01263022</t>
        </is>
      </c>
      <c r="C20652" t="inlineStr">
        <is>
          <t>BGF리테일</t>
        </is>
      </c>
      <c r="D20652" t="n">
        <v>104243000000</v>
      </c>
      <c r="E20652" t="n">
        <v>12933000000</v>
      </c>
      <c r="F20652" t="n">
        <v>9695000000</v>
      </c>
      <c r="G20652" t="n">
        <v>2702000000</v>
      </c>
      <c r="H20652" t="n">
        <v>2.725</v>
      </c>
      <c r="I20652" t="n">
        <v>4.39</v>
      </c>
      <c r="J20652" t="n">
        <v>8.225</v>
      </c>
      <c r="K20652" t="n">
        <v>-10257000000</v>
      </c>
      <c r="L20652" t="n">
        <v>12136000000</v>
      </c>
      <c r="M20652" t="n">
        <v>12215000000</v>
      </c>
      <c r="N20652" t="n">
        <v>-10500000000</v>
      </c>
      <c r="O20652">
        <f>D20651</f>
      </c>
      <c r="P20652">
        <f>(E20652-F20652+G20652)/O20652*100</f>
      </c>
      <c r="Q20652">
        <f>H20651</f>
      </c>
      <c r="R20652">
        <f>I20651</f>
      </c>
      <c r="S20652">
        <f>H20652-H20651</f>
      </c>
      <c r="T20652">
        <f>I20652-I20651</f>
      </c>
      <c r="U20652">
        <f>(L20652-K20652)/(2*D20652*0.01)</f>
      </c>
      <c r="V20652">
        <f>(L20652+K20652)/(D20652*0.0001)</f>
      </c>
    </row>
    <row r="20653">
      <c r="A20653" t="n">
        <v>2021</v>
      </c>
      <c r="B20653" t="inlineStr">
        <is>
          <t>01263022</t>
        </is>
      </c>
      <c r="C20653" t="inlineStr">
        <is>
          <t>BGF리테일</t>
        </is>
      </c>
      <c r="D20653" t="n">
        <v>104105000000</v>
      </c>
      <c r="E20653" t="n">
        <v>13955000000</v>
      </c>
      <c r="F20653" t="n">
        <v>7077000000</v>
      </c>
      <c r="G20653" t="n">
        <v>3027000000</v>
      </c>
      <c r="H20653" t="n">
        <v>3.395</v>
      </c>
      <c r="I20653" t="n">
        <v>4.39</v>
      </c>
      <c r="J20653" t="n">
        <v>8.619999999999999</v>
      </c>
      <c r="K20653" t="n">
        <v>-9724000000</v>
      </c>
      <c r="L20653" t="n">
        <v>11304000000</v>
      </c>
      <c r="M20653" t="n">
        <v>11439000000</v>
      </c>
      <c r="N20653" t="n">
        <v>-9998000000</v>
      </c>
      <c r="O20653">
        <f>D20652</f>
      </c>
      <c r="P20653">
        <f>(E20653-F20653+G20653)/O20653*100</f>
      </c>
      <c r="Q20653">
        <f>H20652</f>
      </c>
      <c r="R20653">
        <f>I20652</f>
      </c>
      <c r="S20653">
        <f>H20653-H20652</f>
      </c>
      <c r="T20653">
        <f>I20653-I20652</f>
      </c>
      <c r="U20653">
        <f>(L20653-K20653)/(2*D20653*0.01)</f>
      </c>
      <c r="V20653">
        <f>(L20653+K20653)/(D20653*0.0001)</f>
      </c>
    </row>
    <row r="20654">
      <c r="A20654" t="n">
        <v>2022</v>
      </c>
      <c r="B20654" t="inlineStr">
        <is>
          <t>01263022</t>
        </is>
      </c>
      <c r="C20654" t="inlineStr">
        <is>
          <t>BGF리테일</t>
        </is>
      </c>
      <c r="D20654" t="n">
        <v>93192000000</v>
      </c>
      <c r="E20654" t="n">
        <v>13334000000</v>
      </c>
      <c r="F20654" t="n">
        <v>8874000000</v>
      </c>
      <c r="G20654" t="n">
        <v>3464000000</v>
      </c>
      <c r="H20654" t="n">
        <v>5.765</v>
      </c>
      <c r="I20654" t="n">
        <v>4.3</v>
      </c>
      <c r="J20654" t="n">
        <v>7.73</v>
      </c>
      <c r="K20654" t="n">
        <v>-7510000000</v>
      </c>
      <c r="L20654" t="n">
        <v>8495000000</v>
      </c>
      <c r="M20654" t="n">
        <v>8806000000</v>
      </c>
      <c r="N20654" t="n">
        <v>-7879000000</v>
      </c>
      <c r="O20654">
        <f>D20653</f>
      </c>
      <c r="P20654">
        <f>(E20654-F20654+G20654)/O20654*100</f>
      </c>
      <c r="Q20654">
        <f>H20653</f>
      </c>
      <c r="R20654">
        <f>I20653</f>
      </c>
      <c r="S20654">
        <f>H20654-H20653</f>
      </c>
      <c r="T20654">
        <f>I20654-I20653</f>
      </c>
      <c r="U20654">
        <f>(L20654-K20654)/(2*D20654*0.01)</f>
      </c>
      <c r="V20654">
        <f>(L20654+K20654)/(D20654*0.0001)</f>
      </c>
    </row>
    <row r="20655">
      <c r="A20655" t="n">
        <v>2023</v>
      </c>
      <c r="B20655" t="inlineStr">
        <is>
          <t>01263022</t>
        </is>
      </c>
      <c r="C20655" t="inlineStr">
        <is>
          <t>BGF리테일</t>
        </is>
      </c>
      <c r="D20655" t="n">
        <v>112220000000</v>
      </c>
      <c r="E20655" t="n">
        <v>11946000000</v>
      </c>
      <c r="F20655" t="n">
        <v>9697000000</v>
      </c>
      <c r="G20655" t="n">
        <v>5038000000</v>
      </c>
      <c r="H20655" t="n">
        <v>4.95</v>
      </c>
      <c r="I20655" t="n">
        <v>4.545</v>
      </c>
      <c r="J20655" t="n">
        <v>7.36</v>
      </c>
      <c r="K20655" t="n">
        <v>-6562000000</v>
      </c>
      <c r="L20655" t="n">
        <v>6841000000</v>
      </c>
      <c r="M20655" t="n">
        <v>7015000000</v>
      </c>
      <c r="N20655" t="n">
        <v>-6822000000</v>
      </c>
      <c r="O20655">
        <f>D20654</f>
      </c>
      <c r="P20655">
        <f>(E20655-F20655+G20655)/O20655*100</f>
      </c>
      <c r="Q20655">
        <f>H20654</f>
      </c>
      <c r="R20655">
        <f>I20654</f>
      </c>
      <c r="S20655">
        <f>H20655-H20654</f>
      </c>
      <c r="T20655">
        <f>I20655-I20654</f>
      </c>
      <c r="U20655">
        <f>(L20655-K20655)/(2*D20655*0.01)</f>
      </c>
      <c r="V20655">
        <f>(L20655+K20655)/(D20655*0.0001)</f>
      </c>
    </row>
    <row r="20656">
      <c r="A20656" t="n">
        <v>2024</v>
      </c>
      <c r="B20656" t="inlineStr">
        <is>
          <t>01263022</t>
        </is>
      </c>
      <c r="C20656" t="inlineStr">
        <is>
          <t>BGF리테일</t>
        </is>
      </c>
      <c r="D20656" t="n">
        <v>124965000000</v>
      </c>
      <c r="E20656" t="n">
        <v>14147000000</v>
      </c>
      <c r="F20656" t="n">
        <v>14731000000</v>
      </c>
      <c r="G20656" t="n">
        <v>4893000000</v>
      </c>
      <c r="H20656" t="n">
        <v>4.325</v>
      </c>
      <c r="I20656" t="n">
        <v>4.545</v>
      </c>
      <c r="J20656" t="n">
        <v>7.44</v>
      </c>
      <c r="K20656" t="n">
        <v>-7380000000</v>
      </c>
      <c r="L20656" t="n">
        <v>7855000000</v>
      </c>
      <c r="M20656" t="n">
        <v>8006000000</v>
      </c>
      <c r="N20656" t="n">
        <v>-7637000000</v>
      </c>
      <c r="O20656">
        <f>D20655</f>
      </c>
      <c r="P20656">
        <f>(E20656-F20656+G20656)/O20656*100</f>
      </c>
      <c r="Q20656">
        <f>H20655</f>
      </c>
      <c r="R20656">
        <f>I20655</f>
      </c>
      <c r="S20656">
        <f>H20656-H20655</f>
      </c>
      <c r="T20656">
        <f>I20656-I20655</f>
      </c>
      <c r="U20656">
        <f>(L20656-K20656)/(2*D20656*0.01)</f>
      </c>
      <c r="V20656">
        <f>(L20656+K20656)/(D20656*0.0001)</f>
      </c>
    </row>
    <row r="20657">
      <c r="A20657" t="n">
        <v>2025</v>
      </c>
      <c r="B20657" t="inlineStr">
        <is>
          <t>01263022</t>
        </is>
      </c>
      <c r="C20657" t="inlineStr">
        <is>
          <t>BGF리테일</t>
        </is>
      </c>
      <c r="D20657" t="n">
        <v>125687000000</v>
      </c>
      <c r="E20657" t="n">
        <v>15314000000</v>
      </c>
      <c r="F20657" t="n">
        <v>14549000000</v>
      </c>
      <c r="G20657" t="n">
        <v>4802000000</v>
      </c>
      <c r="H20657" t="n">
        <v>4.695</v>
      </c>
      <c r="I20657" t="n">
        <v>4.375</v>
      </c>
      <c r="J20657" t="n">
        <v>7.275</v>
      </c>
      <c r="K20657" t="n">
        <v>-7488000000</v>
      </c>
      <c r="L20657" t="n">
        <v>8013000000</v>
      </c>
      <c r="M20657" t="n">
        <v>8194000000</v>
      </c>
      <c r="N20657" t="n">
        <v>-7772000000</v>
      </c>
      <c r="O20657">
        <f>D20656</f>
      </c>
      <c r="P20657">
        <f>(E20657-F20657+G20657)/O20657*100</f>
      </c>
      <c r="Q20657">
        <f>H20656</f>
      </c>
      <c r="R20657">
        <f>I20656</f>
      </c>
      <c r="S20657">
        <f>H20657-H20656</f>
      </c>
      <c r="T20657">
        <f>I20657-I20656</f>
      </c>
      <c r="U20657">
        <f>(L20657-K20657)/(2*D20657*0.01)</f>
      </c>
      <c r="V20657">
        <f>(L20657+K20657)/(D20657*0.0001)</f>
      </c>
    </row>
    <row r="20658">
      <c r="A20658" t="n">
        <v>2020</v>
      </c>
      <c r="B20658" t="inlineStr">
        <is>
          <t>01264438</t>
        </is>
      </c>
      <c r="C20658" t="inlineStr">
        <is>
          <t>자이언트스텝</t>
        </is>
      </c>
      <c r="D20658" t="n">
        <v>3816971000</v>
      </c>
      <c r="E20658" t="n">
        <v>809840000</v>
      </c>
      <c r="F20658" t="n">
        <v>406467000</v>
      </c>
      <c r="G20658" t="n">
        <v>48252000</v>
      </c>
      <c r="H20658" t="n">
        <v>2.265</v>
      </c>
      <c r="I20658" t="n">
        <v>3.5</v>
      </c>
    </row>
    <row r="20659">
      <c r="A20659" t="n">
        <v>2021</v>
      </c>
      <c r="B20659" t="inlineStr">
        <is>
          <t>01264872</t>
        </is>
      </c>
      <c r="C20659" t="inlineStr">
        <is>
          <t>이노뎁</t>
        </is>
      </c>
      <c r="D20659" t="n">
        <v>4011016000</v>
      </c>
      <c r="E20659" t="n">
        <v>985099000</v>
      </c>
      <c r="F20659" t="n">
        <v>373037000</v>
      </c>
      <c r="G20659" t="n">
        <v>61595000</v>
      </c>
      <c r="H20659" t="n">
        <v>3.01</v>
      </c>
      <c r="I20659" t="n">
        <v>5</v>
      </c>
      <c r="K20659" t="n">
        <v>-312084000</v>
      </c>
      <c r="L20659" t="n">
        <v>369022000</v>
      </c>
      <c r="M20659" t="n">
        <v>358083000</v>
      </c>
      <c r="N20659" t="n">
        <v>-309596000</v>
      </c>
      <c r="U20659">
        <f>(L20659-K20659)/(2*D20659*0.01)</f>
      </c>
      <c r="V20659">
        <f>(L20659+K20659)/(D20659*0.0001)</f>
      </c>
    </row>
    <row r="20660">
      <c r="A20660" t="n">
        <v>2022</v>
      </c>
      <c r="B20660" t="inlineStr">
        <is>
          <t>01264872</t>
        </is>
      </c>
      <c r="C20660" t="inlineStr">
        <is>
          <t>이노뎁</t>
        </is>
      </c>
      <c r="D20660" t="n">
        <v>3382713000</v>
      </c>
      <c r="E20660" t="n">
        <v>1137700000</v>
      </c>
      <c r="F20660" t="n">
        <v>819119000</v>
      </c>
      <c r="G20660" t="n">
        <v>92508000</v>
      </c>
      <c r="H20660" t="n">
        <v>5.35</v>
      </c>
      <c r="I20660" t="n">
        <v>5</v>
      </c>
      <c r="K20660" t="n">
        <v>-217539000</v>
      </c>
      <c r="L20660" t="n">
        <v>253798000</v>
      </c>
      <c r="M20660" t="n">
        <v>252416000</v>
      </c>
      <c r="N20660" t="n">
        <v>-220365000</v>
      </c>
      <c r="O20660">
        <f>D20659</f>
      </c>
      <c r="P20660">
        <f>(E20660-F20660+G20660)/O20660*100</f>
      </c>
      <c r="Q20660">
        <f>H20659</f>
      </c>
      <c r="R20660">
        <f>I20659</f>
      </c>
      <c r="S20660">
        <f>H20660-H20659</f>
      </c>
      <c r="T20660">
        <f>I20660-I20659</f>
      </c>
      <c r="U20660">
        <f>(L20660-K20660)/(2*D20660*0.01)</f>
      </c>
      <c r="V20660">
        <f>(L20660+K20660)/(D20660*0.0001)</f>
      </c>
    </row>
    <row r="20661">
      <c r="A20661" t="n">
        <v>2023</v>
      </c>
      <c r="B20661" t="inlineStr">
        <is>
          <t>01264872</t>
        </is>
      </c>
      <c r="C20661" t="inlineStr">
        <is>
          <t>이노뎁</t>
        </is>
      </c>
      <c r="D20661" t="n">
        <v>4920836000</v>
      </c>
      <c r="E20661" t="n">
        <v>1129586000</v>
      </c>
      <c r="F20661" t="n">
        <v>672238000</v>
      </c>
      <c r="G20661" t="n">
        <v>130173000</v>
      </c>
      <c r="H20661" t="n">
        <v>4.05</v>
      </c>
      <c r="I20661" t="n">
        <v>5</v>
      </c>
      <c r="K20661" t="n">
        <v>-332101000</v>
      </c>
      <c r="L20661" t="n">
        <v>253798000</v>
      </c>
      <c r="M20661" t="n">
        <v>382376000</v>
      </c>
      <c r="N20661" t="n">
        <v>-220365000</v>
      </c>
      <c r="O20661">
        <f>D20660</f>
      </c>
      <c r="P20661">
        <f>(E20661-F20661+G20661)/O20661*100</f>
      </c>
      <c r="Q20661">
        <f>H20660</f>
      </c>
      <c r="R20661">
        <f>I20660</f>
      </c>
      <c r="S20661">
        <f>H20661-H20660</f>
      </c>
      <c r="T20661">
        <f>I20661-I20660</f>
      </c>
      <c r="U20661">
        <f>(L20661-K20661)/(2*D20661*0.01)</f>
      </c>
    </row>
    <row r="20662">
      <c r="A20662" t="n">
        <v>2024</v>
      </c>
      <c r="B20662" t="inlineStr">
        <is>
          <t>01264872</t>
        </is>
      </c>
      <c r="C20662" t="inlineStr">
        <is>
          <t>이노뎁</t>
        </is>
      </c>
      <c r="D20662" t="n">
        <v>3952470000</v>
      </c>
      <c r="E20662" t="n">
        <v>1421294000</v>
      </c>
      <c r="F20662" t="n">
        <v>2868850000</v>
      </c>
      <c r="G20662" t="n">
        <v>165316000</v>
      </c>
      <c r="H20662" t="n">
        <v>4.05</v>
      </c>
      <c r="I20662" t="n">
        <v>5</v>
      </c>
      <c r="K20662" t="n">
        <v>-343679000</v>
      </c>
      <c r="L20662" t="n">
        <v>402123000</v>
      </c>
      <c r="M20662" t="n">
        <v>394548000</v>
      </c>
      <c r="N20662" t="n">
        <v>-344130000</v>
      </c>
      <c r="O20662">
        <f>D20661</f>
      </c>
      <c r="P20662">
        <f>(E20662-F20662+G20662)/O20662*100</f>
      </c>
      <c r="Q20662">
        <f>H20661</f>
      </c>
      <c r="R20662">
        <f>I20661</f>
      </c>
      <c r="S20662">
        <f>H20662-H20661</f>
      </c>
      <c r="T20662">
        <f>I20662-I20661</f>
      </c>
      <c r="U20662">
        <f>(L20662-K20662)/(2*D20662*0.01)</f>
      </c>
      <c r="V20662">
        <f>(L20662+K20662)/(D20662*0.0001)</f>
      </c>
    </row>
    <row r="20663">
      <c r="A20663" t="n">
        <v>2025</v>
      </c>
      <c r="B20663" t="inlineStr">
        <is>
          <t>01264872</t>
        </is>
      </c>
      <c r="C20663" t="inlineStr">
        <is>
          <t>이노뎁</t>
        </is>
      </c>
      <c r="D20663" t="n">
        <v>3897232000</v>
      </c>
      <c r="E20663" t="n">
        <v>1217383000</v>
      </c>
      <c r="F20663" t="n">
        <v>984968000</v>
      </c>
      <c r="G20663" t="n">
        <v>147641000</v>
      </c>
      <c r="H20663" t="n">
        <v>4.43</v>
      </c>
      <c r="I20663" t="n">
        <v>5</v>
      </c>
      <c r="J20663" t="n">
        <v>9.609999999999999</v>
      </c>
      <c r="K20663" t="n">
        <v>-320836000</v>
      </c>
      <c r="L20663" t="n">
        <v>375325000</v>
      </c>
      <c r="M20663" t="n">
        <v>369739000</v>
      </c>
      <c r="N20663" t="n">
        <v>-322360000</v>
      </c>
      <c r="O20663">
        <f>D20662</f>
      </c>
      <c r="P20663">
        <f>(E20663-F20663+G20663)/O20663*100</f>
      </c>
      <c r="Q20663">
        <f>H20662</f>
      </c>
      <c r="R20663">
        <f>I20662</f>
      </c>
      <c r="S20663">
        <f>H20663-H20662</f>
      </c>
      <c r="T20663">
        <f>I20663-I20662</f>
      </c>
      <c r="U20663">
        <f>(L20663-K20663)/(2*D20663*0.01)</f>
      </c>
      <c r="V20663">
        <f>(L20663+K20663)/(D20663*0.0001)</f>
      </c>
    </row>
    <row r="20664">
      <c r="A20664" t="n">
        <v>2020</v>
      </c>
      <c r="B20664" t="inlineStr">
        <is>
          <t>01265251</t>
        </is>
      </c>
      <c r="C20664" t="inlineStr">
        <is>
          <t>압타머사이언스</t>
        </is>
      </c>
      <c r="D20664" t="n">
        <v>1096603000</v>
      </c>
      <c r="E20664" t="n">
        <v>184564000</v>
      </c>
      <c r="F20664" t="n">
        <v>216665000</v>
      </c>
      <c r="G20664" t="n">
        <v>18433000</v>
      </c>
      <c r="H20664" t="n">
        <v>2.17</v>
      </c>
      <c r="I20664" t="n">
        <v>5.37</v>
      </c>
      <c r="J20664" t="n">
        <v>12.626</v>
      </c>
    </row>
    <row r="20665">
      <c r="A20665" t="n">
        <v>2021</v>
      </c>
      <c r="B20665" t="inlineStr">
        <is>
          <t>01265251</t>
        </is>
      </c>
      <c r="C20665" t="inlineStr">
        <is>
          <t>압타머사이언스</t>
        </is>
      </c>
      <c r="D20665" t="n">
        <v>1300101000</v>
      </c>
      <c r="E20665" t="n">
        <v>225582000</v>
      </c>
      <c r="F20665" t="n">
        <v>130992000</v>
      </c>
      <c r="G20665" t="n">
        <v>23460000</v>
      </c>
      <c r="H20665" t="n">
        <v>2.71</v>
      </c>
      <c r="I20665" t="n">
        <v>6.12</v>
      </c>
      <c r="J20665" t="n">
        <v>13.447</v>
      </c>
      <c r="O20665">
        <f>D20664</f>
      </c>
      <c r="P20665">
        <f>(E20665-F20665+G20665)/O20665*100</f>
      </c>
      <c r="Q20665">
        <f>H20664</f>
      </c>
      <c r="R20665">
        <f>I20664</f>
      </c>
      <c r="S20665">
        <f>H20665-H20664</f>
      </c>
      <c r="T20665">
        <f>I20665-I20664</f>
      </c>
    </row>
    <row r="20666">
      <c r="A20666" t="n">
        <v>2022</v>
      </c>
      <c r="B20666" t="inlineStr">
        <is>
          <t>01265251</t>
        </is>
      </c>
      <c r="C20666" t="inlineStr">
        <is>
          <t>압타머사이언스</t>
        </is>
      </c>
      <c r="D20666" t="n">
        <v>1295800000</v>
      </c>
      <c r="E20666" t="n">
        <v>239059000</v>
      </c>
      <c r="F20666" t="n">
        <v>170066000</v>
      </c>
      <c r="G20666" t="n">
        <v>34903000</v>
      </c>
      <c r="O20666">
        <f>D20665</f>
      </c>
      <c r="P20666">
        <f>(E20666-F20666+G20666)/O20666*100</f>
      </c>
    </row>
    <row r="20667">
      <c r="A20667" t="n">
        <v>2023</v>
      </c>
      <c r="B20667" t="inlineStr">
        <is>
          <t>01265251</t>
        </is>
      </c>
      <c r="C20667" t="inlineStr">
        <is>
          <t>압타머사이언스</t>
        </is>
      </c>
      <c r="D20667" t="n">
        <v>1805686000</v>
      </c>
      <c r="E20667" t="n">
        <v>195455000</v>
      </c>
      <c r="F20667" t="n">
        <v>68536000</v>
      </c>
      <c r="G20667" t="n">
        <v>66511000</v>
      </c>
      <c r="O20667">
        <f>D20666</f>
      </c>
      <c r="P20667">
        <f>(E20667-F20667+G20667)/O20667*100</f>
      </c>
    </row>
    <row r="20668">
      <c r="A20668" t="n">
        <v>2024</v>
      </c>
      <c r="B20668" t="inlineStr">
        <is>
          <t>01265251</t>
        </is>
      </c>
      <c r="C20668" t="inlineStr">
        <is>
          <t>압타머사이언스</t>
        </is>
      </c>
      <c r="D20668" t="n">
        <v>2384210000</v>
      </c>
      <c r="E20668" t="n">
        <v>336402000</v>
      </c>
      <c r="F20668" t="n">
        <v>636702000</v>
      </c>
      <c r="G20668" t="n">
        <v>89022000</v>
      </c>
      <c r="O20668">
        <f>D20667</f>
      </c>
      <c r="P20668">
        <f>(E20668-F20668+G20668)/O20668*100</f>
      </c>
    </row>
    <row r="20669">
      <c r="A20669" t="n">
        <v>2017</v>
      </c>
      <c r="B20669" t="inlineStr">
        <is>
          <t>01267170</t>
        </is>
      </c>
      <c r="C20669" t="inlineStr">
        <is>
          <t>SK케미칼</t>
        </is>
      </c>
      <c r="D20669" t="n">
        <v>102542480000</v>
      </c>
      <c r="E20669" t="n">
        <v>888209000</v>
      </c>
      <c r="F20669" t="n">
        <v>2732988000</v>
      </c>
      <c r="G20669" t="n">
        <v>310114000</v>
      </c>
      <c r="H20669" t="n">
        <v>2.78</v>
      </c>
      <c r="I20669" t="n">
        <v>4.815</v>
      </c>
      <c r="K20669" t="n">
        <v>-6238942000</v>
      </c>
      <c r="L20669" t="n">
        <v>8080771000</v>
      </c>
      <c r="M20669" t="n">
        <v>8110828000</v>
      </c>
      <c r="N20669" t="n">
        <v>-6384946000</v>
      </c>
      <c r="U20669">
        <f>(L20669-K20669)/(2*D20669*0.01)</f>
      </c>
      <c r="V20669">
        <f>(L20669+K20669)/(D20669*0.0001)</f>
      </c>
    </row>
    <row r="20670">
      <c r="A20670" t="n">
        <v>2018</v>
      </c>
      <c r="B20670" t="inlineStr">
        <is>
          <t>01267170</t>
        </is>
      </c>
      <c r="C20670" t="inlineStr">
        <is>
          <t>SK케미칼</t>
        </is>
      </c>
      <c r="D20670" t="n">
        <v>112225313000</v>
      </c>
      <c r="E20670" t="n">
        <v>14089615000</v>
      </c>
      <c r="F20670" t="n">
        <v>6925602000</v>
      </c>
      <c r="G20670" t="n">
        <v>2660298000</v>
      </c>
      <c r="H20670" t="n">
        <v>2.27</v>
      </c>
      <c r="I20670" t="n">
        <v>4.555</v>
      </c>
      <c r="K20670" t="n">
        <v>-12625658000</v>
      </c>
      <c r="L20670" t="n">
        <v>14714208000</v>
      </c>
      <c r="M20670" t="n">
        <v>14680026000</v>
      </c>
      <c r="N20670" t="n">
        <v>-12755086000</v>
      </c>
      <c r="O20670">
        <f>D20669</f>
      </c>
      <c r="P20670">
        <f>(E20670-F20670+G20670)/O20670*100</f>
      </c>
      <c r="Q20670">
        <f>H20669</f>
      </c>
      <c r="R20670">
        <f>I20669</f>
      </c>
      <c r="S20670">
        <f>H20670-H20669</f>
      </c>
      <c r="T20670">
        <f>I20670-I20669</f>
      </c>
      <c r="U20670">
        <f>(L20670-K20670)/(2*D20670*0.01)</f>
      </c>
      <c r="V20670">
        <f>(L20670+K20670)/(D20670*0.0001)</f>
      </c>
    </row>
    <row r="20671">
      <c r="A20671" t="n">
        <v>2019</v>
      </c>
      <c r="B20671" t="inlineStr">
        <is>
          <t>01267170</t>
        </is>
      </c>
      <c r="C20671" t="inlineStr">
        <is>
          <t>SK케미칼</t>
        </is>
      </c>
      <c r="D20671" t="n">
        <v>124140730000</v>
      </c>
      <c r="E20671" t="n">
        <v>13394124000</v>
      </c>
      <c r="F20671" t="n">
        <v>8693017000</v>
      </c>
      <c r="G20671" t="n">
        <v>2373165000</v>
      </c>
      <c r="H20671" t="n">
        <v>1.93</v>
      </c>
      <c r="I20671" t="n">
        <v>4.695</v>
      </c>
      <c r="K20671" t="n">
        <v>-9860282000</v>
      </c>
      <c r="L20671" t="n">
        <v>11374521000</v>
      </c>
      <c r="M20671" t="n">
        <v>11315673000</v>
      </c>
      <c r="N20671" t="n">
        <v>-9996834000</v>
      </c>
      <c r="O20671">
        <f>D20670</f>
      </c>
      <c r="P20671">
        <f>(E20671-F20671+G20671)/O20671*100</f>
      </c>
      <c r="Q20671">
        <f>H20670</f>
      </c>
      <c r="R20671">
        <f>I20670</f>
      </c>
      <c r="S20671">
        <f>H20671-H20670</f>
      </c>
      <c r="T20671">
        <f>I20671-I20670</f>
      </c>
      <c r="U20671">
        <f>(L20671-K20671)/(2*D20671*0.01)</f>
      </c>
      <c r="V20671">
        <f>(L20671+K20671)/(D20671*0.0001)</f>
      </c>
    </row>
    <row r="20672">
      <c r="A20672" t="n">
        <v>2020</v>
      </c>
      <c r="B20672" t="inlineStr">
        <is>
          <t>01267170</t>
        </is>
      </c>
      <c r="C20672" t="inlineStr">
        <is>
          <t>SK케미칼</t>
        </is>
      </c>
      <c r="D20672" t="n">
        <v>134670576000</v>
      </c>
      <c r="E20672" t="n">
        <v>15334232000</v>
      </c>
      <c r="F20672" t="n">
        <v>7718103000</v>
      </c>
      <c r="G20672" t="n">
        <v>2240352000</v>
      </c>
      <c r="H20672" t="n">
        <v>1.9</v>
      </c>
      <c r="I20672" t="n">
        <v>3.735</v>
      </c>
      <c r="K20672" t="n">
        <v>-12346039000</v>
      </c>
      <c r="L20672" t="n">
        <v>14484237000</v>
      </c>
      <c r="M20672" t="n">
        <v>14417862000</v>
      </c>
      <c r="N20672" t="n">
        <v>-12514634000</v>
      </c>
      <c r="O20672">
        <f>D20671</f>
      </c>
      <c r="P20672">
        <f>(E20672-F20672+G20672)/O20672*100</f>
      </c>
      <c r="Q20672">
        <f>H20671</f>
      </c>
      <c r="R20672">
        <f>I20671</f>
      </c>
      <c r="S20672">
        <f>H20672-H20671</f>
      </c>
      <c r="T20672">
        <f>I20672-I20671</f>
      </c>
      <c r="U20672">
        <f>(L20672-K20672)/(2*D20672*0.01)</f>
      </c>
      <c r="V20672">
        <f>(L20672+K20672)/(D20672*0.0001)</f>
      </c>
    </row>
    <row r="20673">
      <c r="A20673" t="n">
        <v>2021</v>
      </c>
      <c r="B20673" t="inlineStr">
        <is>
          <t>01267170</t>
        </is>
      </c>
      <c r="C20673" t="inlineStr">
        <is>
          <t>SK케미칼</t>
        </is>
      </c>
      <c r="D20673" t="n">
        <v>131211458000</v>
      </c>
      <c r="E20673" t="n">
        <v>16127051000</v>
      </c>
      <c r="F20673" t="n">
        <v>25490098000</v>
      </c>
      <c r="G20673" t="n">
        <v>2513358000</v>
      </c>
      <c r="H20673" t="n">
        <v>2.525</v>
      </c>
      <c r="I20673" t="n">
        <v>5.75</v>
      </c>
      <c r="K20673" t="n">
        <v>-11383105000</v>
      </c>
      <c r="L20673" t="n">
        <v>13373362000</v>
      </c>
      <c r="M20673" t="n">
        <v>13274159000</v>
      </c>
      <c r="N20673" t="n">
        <v>-11517254000</v>
      </c>
      <c r="O20673">
        <f>D20672</f>
      </c>
      <c r="P20673">
        <f>(E20673-F20673+G20673)/O20673*100</f>
      </c>
      <c r="Q20673">
        <f>H20672</f>
      </c>
      <c r="R20673">
        <f>I20672</f>
      </c>
      <c r="S20673">
        <f>H20673-H20672</f>
      </c>
      <c r="T20673">
        <f>I20673-I20672</f>
      </c>
      <c r="U20673">
        <f>(L20673-K20673)/(2*D20673*0.01)</f>
      </c>
      <c r="V20673">
        <f>(L20673+K20673)/(D20673*0.0001)</f>
      </c>
    </row>
    <row r="20674">
      <c r="A20674" t="n">
        <v>2022</v>
      </c>
      <c r="B20674" t="inlineStr">
        <is>
          <t>01267170</t>
        </is>
      </c>
      <c r="C20674" t="inlineStr">
        <is>
          <t>SK케미칼</t>
        </is>
      </c>
      <c r="D20674" t="n">
        <v>127954661000</v>
      </c>
      <c r="E20674" t="n">
        <v>19984651000</v>
      </c>
      <c r="F20674" t="n">
        <v>14930107000</v>
      </c>
      <c r="G20674" t="n">
        <v>3211398000</v>
      </c>
      <c r="H20674" t="n">
        <v>5.17</v>
      </c>
      <c r="I20674" t="n">
        <v>4.295</v>
      </c>
      <c r="K20674" t="n">
        <v>-11096062000</v>
      </c>
      <c r="L20674" t="n">
        <v>12964132000</v>
      </c>
      <c r="M20674" t="n">
        <v>12973260000</v>
      </c>
      <c r="N20674" t="n">
        <v>-11303481000</v>
      </c>
      <c r="O20674">
        <f>D20673</f>
      </c>
      <c r="P20674">
        <f>(E20674-F20674+G20674)/O20674*100</f>
      </c>
      <c r="Q20674">
        <f>H20673</f>
      </c>
      <c r="R20674">
        <f>I20673</f>
      </c>
      <c r="S20674">
        <f>H20674-H20673</f>
      </c>
      <c r="T20674">
        <f>I20674-I20673</f>
      </c>
      <c r="U20674">
        <f>(L20674-K20674)/(2*D20674*0.01)</f>
      </c>
      <c r="V20674">
        <f>(L20674+K20674)/(D20674*0.0001)</f>
      </c>
    </row>
    <row r="20675">
      <c r="A20675" t="n">
        <v>2023</v>
      </c>
      <c r="B20675" t="inlineStr">
        <is>
          <t>01267170</t>
        </is>
      </c>
      <c r="C20675" t="inlineStr">
        <is>
          <t>SK케미칼</t>
        </is>
      </c>
      <c r="D20675" t="n">
        <v>162132222000</v>
      </c>
      <c r="E20675" t="n">
        <v>18675936000</v>
      </c>
      <c r="F20675" t="n">
        <v>10631556000</v>
      </c>
      <c r="G20675" t="n">
        <v>6333018000</v>
      </c>
      <c r="H20675" t="n">
        <v>4.445</v>
      </c>
      <c r="I20675" t="n">
        <v>4.905</v>
      </c>
      <c r="K20675" t="n">
        <v>-12587605000</v>
      </c>
      <c r="L20675" t="n">
        <v>14685785000</v>
      </c>
      <c r="M20675" t="n">
        <v>14673980000</v>
      </c>
      <c r="N20675" t="n">
        <v>-12807557000</v>
      </c>
      <c r="O20675">
        <f>D20674</f>
      </c>
      <c r="P20675">
        <f>(E20675-F20675+G20675)/O20675*100</f>
      </c>
      <c r="Q20675">
        <f>H20674</f>
      </c>
      <c r="R20675">
        <f>I20674</f>
      </c>
      <c r="S20675">
        <f>H20675-H20674</f>
      </c>
      <c r="T20675">
        <f>I20675-I20674</f>
      </c>
      <c r="U20675">
        <f>(L20675-K20675)/(2*D20675*0.01)</f>
      </c>
      <c r="V20675">
        <f>(L20675+K20675)/(D20675*0.0001)</f>
      </c>
    </row>
    <row r="20676">
      <c r="A20676" t="n">
        <v>2024</v>
      </c>
      <c r="B20676" t="inlineStr">
        <is>
          <t>01267170</t>
        </is>
      </c>
      <c r="C20676" t="inlineStr">
        <is>
          <t>SK케미칼</t>
        </is>
      </c>
      <c r="D20676" t="n">
        <v>183578535000</v>
      </c>
      <c r="E20676" t="n">
        <v>23327657000</v>
      </c>
      <c r="F20676" t="n">
        <v>12608014000</v>
      </c>
      <c r="G20676" t="n">
        <v>6296277000</v>
      </c>
      <c r="H20676" t="n">
        <v>3.76</v>
      </c>
      <c r="I20676" t="n">
        <v>4.6</v>
      </c>
      <c r="J20676" t="n">
        <v>7.34</v>
      </c>
      <c r="K20676" t="n">
        <v>-12241366000</v>
      </c>
      <c r="L20676" t="n">
        <v>13968527000</v>
      </c>
      <c r="M20676" t="n">
        <v>13931333000</v>
      </c>
      <c r="N20676" t="n">
        <v>-12424665000</v>
      </c>
      <c r="O20676">
        <f>D20675</f>
      </c>
      <c r="P20676">
        <f>(E20676-F20676+G20676)/O20676*100</f>
      </c>
      <c r="Q20676">
        <f>H20675</f>
      </c>
      <c r="R20676">
        <f>I20675</f>
      </c>
      <c r="S20676">
        <f>H20676-H20675</f>
      </c>
      <c r="T20676">
        <f>I20676-I20675</f>
      </c>
      <c r="U20676">
        <f>(L20676-K20676)/(2*D20676*0.01)</f>
      </c>
      <c r="V20676">
        <f>(L20676+K20676)/(D20676*0.0001)</f>
      </c>
    </row>
    <row r="20677">
      <c r="A20677" t="n">
        <v>2025</v>
      </c>
      <c r="B20677" t="inlineStr">
        <is>
          <t>01267170</t>
        </is>
      </c>
      <c r="C20677" t="inlineStr">
        <is>
          <t>SK케미칼</t>
        </is>
      </c>
      <c r="D20677" t="n">
        <v>189448539000</v>
      </c>
      <c r="E20677" t="n">
        <v>23538909000</v>
      </c>
      <c r="F20677" t="n">
        <v>22238910000</v>
      </c>
      <c r="G20677" t="n">
        <v>5817566000</v>
      </c>
      <c r="H20677" t="n">
        <v>4.075</v>
      </c>
      <c r="I20677" t="n">
        <v>4.51</v>
      </c>
      <c r="J20677" t="n">
        <v>7.583</v>
      </c>
      <c r="K20677" t="n">
        <v>-12773177000</v>
      </c>
      <c r="L20677" t="n">
        <v>14575046000</v>
      </c>
      <c r="M20677" t="n">
        <v>14506531000</v>
      </c>
      <c r="N20677" t="n">
        <v>-12950830000</v>
      </c>
      <c r="O20677">
        <f>D20676</f>
      </c>
      <c r="P20677">
        <f>(E20677-F20677+G20677)/O20677*100</f>
      </c>
      <c r="Q20677">
        <f>H20676</f>
      </c>
      <c r="R20677">
        <f>I20676</f>
      </c>
      <c r="S20677">
        <f>H20677-H20676</f>
      </c>
      <c r="T20677">
        <f>I20677-I20676</f>
      </c>
      <c r="U20677">
        <f>(L20677-K20677)/(2*D20677*0.01)</f>
      </c>
      <c r="V20677">
        <f>(L20677+K20677)/(D20677*0.0001)</f>
      </c>
    </row>
    <row r="20678">
      <c r="A20678" t="n">
        <v>2020</v>
      </c>
      <c r="B20678" t="inlineStr">
        <is>
          <t>01267222</t>
        </is>
      </c>
      <c r="C20678" t="inlineStr">
        <is>
          <t>캐리소프트</t>
        </is>
      </c>
      <c r="D20678" t="n">
        <v>100185000</v>
      </c>
      <c r="E20678" t="n">
        <v>56677000</v>
      </c>
      <c r="F20678" t="n">
        <v>51521000</v>
      </c>
      <c r="G20678" t="n">
        <v>2240000</v>
      </c>
      <c r="H20678" t="n">
        <v>2.46</v>
      </c>
      <c r="I20678" t="n">
        <v>4.22</v>
      </c>
      <c r="J20678" t="n">
        <v>10.02</v>
      </c>
      <c r="K20678" t="n">
        <v>-8477000</v>
      </c>
      <c r="L20678" t="n">
        <v>10088000</v>
      </c>
      <c r="M20678" t="n">
        <v>10043000</v>
      </c>
      <c r="N20678" t="n">
        <v>-8598000</v>
      </c>
      <c r="U20678">
        <f>(L20678-K20678)/(2*D20678*0.01)</f>
      </c>
      <c r="V20678">
        <f>(L20678+K20678)/(D20678*0.0001)</f>
      </c>
    </row>
    <row r="20679">
      <c r="A20679" t="n">
        <v>2021</v>
      </c>
      <c r="B20679" t="inlineStr">
        <is>
          <t>01267222</t>
        </is>
      </c>
      <c r="C20679" t="inlineStr">
        <is>
          <t>캐리소프트</t>
        </is>
      </c>
      <c r="D20679" t="n">
        <v>226807000</v>
      </c>
      <c r="E20679" t="n">
        <v>69448000</v>
      </c>
      <c r="F20679" t="n">
        <v>11688000</v>
      </c>
      <c r="G20679" t="n">
        <v>2310000</v>
      </c>
      <c r="H20679" t="n">
        <v>3.04</v>
      </c>
      <c r="I20679" t="n">
        <v>4.15</v>
      </c>
      <c r="J20679" t="n">
        <v>11.14</v>
      </c>
      <c r="K20679" t="n">
        <v>-22489000</v>
      </c>
      <c r="L20679" t="n">
        <v>26899000</v>
      </c>
      <c r="M20679" t="n">
        <v>26935000</v>
      </c>
      <c r="N20679" t="n">
        <v>-22920000</v>
      </c>
      <c r="O20679">
        <f>D20678</f>
      </c>
      <c r="P20679">
        <f>(E20679-F20679+G20679)/O20679*100</f>
      </c>
      <c r="Q20679">
        <f>H20678</f>
      </c>
      <c r="R20679">
        <f>I20678</f>
      </c>
      <c r="S20679">
        <f>H20679-H20678</f>
      </c>
      <c r="T20679">
        <f>I20679-I20678</f>
      </c>
      <c r="U20679">
        <f>(L20679-K20679)/(2*D20679*0.01)</f>
      </c>
      <c r="V20679">
        <f>(L20679+K20679)/(D20679*0.0001)</f>
      </c>
    </row>
    <row r="20680">
      <c r="A20680" t="n">
        <v>2022</v>
      </c>
      <c r="B20680" t="inlineStr">
        <is>
          <t>01267222</t>
        </is>
      </c>
      <c r="C20680" t="inlineStr">
        <is>
          <t>캐리소프트</t>
        </is>
      </c>
      <c r="D20680" t="n">
        <v>239487000</v>
      </c>
      <c r="E20680" t="n">
        <v>108706000</v>
      </c>
      <c r="F20680" t="n">
        <v>62955000</v>
      </c>
      <c r="G20680" t="n">
        <v>6549000</v>
      </c>
      <c r="H20680" t="n">
        <v>5.36</v>
      </c>
      <c r="I20680" t="n">
        <v>4.06</v>
      </c>
      <c r="J20680" t="n">
        <v>9.85</v>
      </c>
      <c r="K20680" t="n">
        <v>-20719000</v>
      </c>
      <c r="L20680" t="n">
        <v>24287000</v>
      </c>
      <c r="M20680" t="n">
        <v>24919000</v>
      </c>
      <c r="N20680" t="n">
        <v>-21562000</v>
      </c>
      <c r="O20680">
        <f>D20679</f>
      </c>
      <c r="P20680">
        <f>(E20680-F20680+G20680)/O20680*100</f>
      </c>
      <c r="Q20680">
        <f>H20679</f>
      </c>
      <c r="R20680">
        <f>I20679</f>
      </c>
      <c r="S20680">
        <f>H20680-H20679</f>
      </c>
      <c r="T20680">
        <f>I20680-I20679</f>
      </c>
      <c r="U20680">
        <f>(L20680-K20680)/(2*D20680*0.01)</f>
      </c>
      <c r="V20680">
        <f>(L20680+K20680)/(D20680*0.0001)</f>
      </c>
    </row>
    <row r="20681">
      <c r="A20681" t="n">
        <v>2023</v>
      </c>
      <c r="B20681" t="inlineStr">
        <is>
          <t>01267222</t>
        </is>
      </c>
      <c r="C20681" t="inlineStr">
        <is>
          <t>캐리소프트</t>
        </is>
      </c>
      <c r="D20681" t="n">
        <v>275794000</v>
      </c>
      <c r="E20681" t="n">
        <v>95008000</v>
      </c>
      <c r="F20681" t="n">
        <v>85443000</v>
      </c>
      <c r="G20681" t="n">
        <v>12134000</v>
      </c>
      <c r="H20681" t="n">
        <v>4.6</v>
      </c>
      <c r="I20681" t="n">
        <v>4.05</v>
      </c>
      <c r="J20681" t="n">
        <v>9.9</v>
      </c>
      <c r="K20681" t="n">
        <v>-24209000</v>
      </c>
      <c r="L20681" t="n">
        <v>28786000</v>
      </c>
      <c r="M20681" t="n">
        <v>28284000</v>
      </c>
      <c r="N20681" t="n">
        <v>-25024000</v>
      </c>
      <c r="O20681">
        <f>D20680</f>
      </c>
      <c r="P20681">
        <f>(E20681-F20681+G20681)/O20681*100</f>
      </c>
      <c r="Q20681">
        <f>H20680</f>
      </c>
      <c r="R20681">
        <f>I20680</f>
      </c>
      <c r="S20681">
        <f>H20681-H20680</f>
      </c>
      <c r="T20681">
        <f>I20681-I20680</f>
      </c>
      <c r="U20681">
        <f>(L20681-K20681)/(2*D20681*0.01)</f>
      </c>
      <c r="V20681">
        <f>(L20681+K20681)/(D20681*0.0001)</f>
      </c>
    </row>
    <row r="20682">
      <c r="A20682" t="n">
        <v>2024</v>
      </c>
      <c r="B20682" t="inlineStr">
        <is>
          <t>01267222</t>
        </is>
      </c>
      <c r="C20682" t="inlineStr">
        <is>
          <t>캐리소프트</t>
        </is>
      </c>
      <c r="D20682" t="n">
        <v>267885000</v>
      </c>
      <c r="E20682" t="n">
        <v>115597000</v>
      </c>
      <c r="F20682" t="n">
        <v>90339000</v>
      </c>
      <c r="G20682" t="n">
        <v>12044000</v>
      </c>
      <c r="H20682" t="n">
        <v>4.1</v>
      </c>
      <c r="I20682" t="n">
        <v>4.43</v>
      </c>
      <c r="J20682" t="n">
        <v>9.99</v>
      </c>
      <c r="K20682" t="n">
        <v>-23822000</v>
      </c>
      <c r="L20682" t="n">
        <v>27846000</v>
      </c>
      <c r="M20682" t="n">
        <v>28197000</v>
      </c>
      <c r="N20682" t="n">
        <v>-24517000</v>
      </c>
      <c r="O20682">
        <f>D20681</f>
      </c>
      <c r="P20682">
        <f>(E20682-F20682+G20682)/O20682*100</f>
      </c>
      <c r="Q20682">
        <f>H20681</f>
      </c>
      <c r="R20682">
        <f>I20681</f>
      </c>
      <c r="S20682">
        <f>H20682-H20681</f>
      </c>
      <c r="T20682">
        <f>I20682-I20681</f>
      </c>
      <c r="U20682">
        <f>(L20682-K20682)/(2*D20682*0.01)</f>
      </c>
      <c r="V20682">
        <f>(L20682+K20682)/(D20682*0.0001)</f>
      </c>
    </row>
    <row r="20683">
      <c r="A20683" t="n">
        <v>2025</v>
      </c>
      <c r="B20683" t="inlineStr">
        <is>
          <t>01267222</t>
        </is>
      </c>
      <c r="C20683" t="inlineStr">
        <is>
          <t>캐리소프트</t>
        </is>
      </c>
      <c r="D20683" t="n">
        <v>294237000</v>
      </c>
      <c r="E20683" t="n">
        <v>96505000</v>
      </c>
      <c r="F20683" t="n">
        <v>62482000</v>
      </c>
      <c r="G20683" t="n">
        <v>10474000</v>
      </c>
      <c r="H20683" t="n">
        <v>4.47</v>
      </c>
      <c r="I20683" t="n">
        <v>4.42</v>
      </c>
      <c r="J20683" t="n">
        <v>9.619999999999999</v>
      </c>
      <c r="K20683" t="n">
        <v>-25203000</v>
      </c>
      <c r="L20683" t="n">
        <v>29219000</v>
      </c>
      <c r="M20683" t="n">
        <v>29700000</v>
      </c>
      <c r="N20683" t="n">
        <v>-26028000</v>
      </c>
      <c r="O20683">
        <f>D20682</f>
      </c>
      <c r="P20683">
        <f>(E20683-F20683+G20683)/O20683*100</f>
      </c>
      <c r="Q20683">
        <f>H20682</f>
      </c>
      <c r="R20683">
        <f>I20682</f>
      </c>
      <c r="S20683">
        <f>H20683-H20682</f>
      </c>
      <c r="T20683">
        <f>I20683-I20682</f>
      </c>
      <c r="U20683">
        <f>(L20683-K20683)/(2*D20683*0.01)</f>
      </c>
      <c r="V20683">
        <f>(L20683+K20683)/(D20683*0.0001)</f>
      </c>
    </row>
    <row r="20684">
      <c r="A20684" t="n">
        <v>2017</v>
      </c>
      <c r="B20684" t="inlineStr">
        <is>
          <t>01267684</t>
        </is>
      </c>
      <c r="C20684" t="inlineStr">
        <is>
          <t>쿠쿠홈시스</t>
        </is>
      </c>
      <c r="D20684" t="n">
        <v>9547405000</v>
      </c>
      <c r="E20684" t="n">
        <v>117666000</v>
      </c>
      <c r="F20684" t="n">
        <v>42116000</v>
      </c>
      <c r="H20684" t="n">
        <v>3.1</v>
      </c>
      <c r="I20684" t="n">
        <v>5.7</v>
      </c>
      <c r="J20684" t="n">
        <v>7.45</v>
      </c>
      <c r="K20684" t="n">
        <v>-653325000</v>
      </c>
      <c r="L20684" t="n">
        <v>749297000</v>
      </c>
      <c r="M20684" t="n">
        <v>723551000</v>
      </c>
      <c r="N20684" t="n">
        <v>-644917000</v>
      </c>
      <c r="U20684">
        <f>(L20684-K20684)/(2*D20684*0.01)</f>
      </c>
      <c r="V20684">
        <f>(L20684+K20684)/(D20684*0.0001)</f>
      </c>
    </row>
    <row r="20685">
      <c r="A20685" t="n">
        <v>2018</v>
      </c>
      <c r="B20685" t="inlineStr">
        <is>
          <t>01267684</t>
        </is>
      </c>
      <c r="C20685" t="inlineStr">
        <is>
          <t>쿠쿠홈시스</t>
        </is>
      </c>
      <c r="D20685" t="n">
        <v>12043494000</v>
      </c>
      <c r="E20685" t="n">
        <v>2793909000</v>
      </c>
      <c r="F20685" t="n">
        <v>1447203000</v>
      </c>
      <c r="G20685" t="n">
        <v>283122000</v>
      </c>
      <c r="H20685" t="n">
        <v>2.57</v>
      </c>
      <c r="I20685" t="n">
        <v>5.7</v>
      </c>
      <c r="J20685" t="n">
        <v>7.04</v>
      </c>
      <c r="K20685" t="n">
        <v>-789757000</v>
      </c>
      <c r="L20685" t="n">
        <v>906088000</v>
      </c>
      <c r="M20685" t="n">
        <v>870194000</v>
      </c>
      <c r="N20685" t="n">
        <v>-775891000</v>
      </c>
      <c r="O20685">
        <f>D20684</f>
      </c>
      <c r="P20685">
        <f>(E20685-F20685+G20685)/O20685*100</f>
      </c>
      <c r="Q20685">
        <f>H20684</f>
      </c>
      <c r="R20685">
        <f>I20684</f>
      </c>
      <c r="S20685">
        <f>H20685-H20684</f>
      </c>
      <c r="T20685">
        <f>I20685-I20684</f>
      </c>
      <c r="U20685">
        <f>(L20685-K20685)/(2*D20685*0.01)</f>
      </c>
      <c r="V20685">
        <f>(L20685+K20685)/(D20685*0.0001)</f>
      </c>
    </row>
    <row r="20686">
      <c r="A20686" t="n">
        <v>2019</v>
      </c>
      <c r="B20686" t="inlineStr">
        <is>
          <t>01267684</t>
        </is>
      </c>
      <c r="C20686" t="inlineStr">
        <is>
          <t>쿠쿠홈시스</t>
        </is>
      </c>
      <c r="D20686" t="n">
        <v>13941333000</v>
      </c>
      <c r="E20686" t="n">
        <v>2854267000</v>
      </c>
      <c r="F20686" t="n">
        <v>1749653000</v>
      </c>
      <c r="G20686" t="n">
        <v>255040000</v>
      </c>
      <c r="H20686" t="n">
        <v>2.64</v>
      </c>
      <c r="I20686" t="n">
        <v>5.7</v>
      </c>
      <c r="J20686" t="n">
        <v>8.06</v>
      </c>
      <c r="K20686" t="n">
        <v>-903667000</v>
      </c>
      <c r="L20686" t="n">
        <v>1036459000</v>
      </c>
      <c r="M20686" t="n">
        <v>996136000</v>
      </c>
      <c r="N20686" t="n">
        <v>-888374000</v>
      </c>
      <c r="O20686">
        <f>D20685</f>
      </c>
      <c r="P20686">
        <f>(E20686-F20686+G20686)/O20686*100</f>
      </c>
      <c r="Q20686">
        <f>H20685</f>
      </c>
      <c r="R20686">
        <f>I20685</f>
      </c>
      <c r="S20686">
        <f>H20686-H20685</f>
      </c>
      <c r="T20686">
        <f>I20686-I20685</f>
      </c>
      <c r="U20686">
        <f>(L20686-K20686)/(2*D20686*0.01)</f>
      </c>
      <c r="V20686">
        <f>(L20686+K20686)/(D20686*0.0001)</f>
      </c>
    </row>
    <row r="20687">
      <c r="A20687" t="n">
        <v>2020</v>
      </c>
      <c r="B20687" t="inlineStr">
        <is>
          <t>01267684</t>
        </is>
      </c>
      <c r="C20687" t="inlineStr">
        <is>
          <t>쿠쿠홈시스</t>
        </is>
      </c>
      <c r="D20687" t="n">
        <v>16274914000</v>
      </c>
      <c r="E20687" t="n">
        <v>3216745000</v>
      </c>
      <c r="F20687" t="n">
        <v>2302402000</v>
      </c>
      <c r="G20687" t="n">
        <v>308485000</v>
      </c>
      <c r="H20687" t="n">
        <v>2.62</v>
      </c>
      <c r="I20687" t="n">
        <v>5.7</v>
      </c>
      <c r="J20687" t="n">
        <v>7.71</v>
      </c>
      <c r="K20687" t="n">
        <v>-1008490000</v>
      </c>
      <c r="L20687" t="n">
        <v>1156582000</v>
      </c>
      <c r="M20687" t="n">
        <v>1111438000</v>
      </c>
      <c r="N20687" t="n">
        <v>-991311000</v>
      </c>
      <c r="O20687">
        <f>D20686</f>
      </c>
      <c r="P20687">
        <f>(E20687-F20687+G20687)/O20687*100</f>
      </c>
      <c r="Q20687">
        <f>H20686</f>
      </c>
      <c r="R20687">
        <f>I20686</f>
      </c>
      <c r="S20687">
        <f>H20687-H20686</f>
      </c>
      <c r="T20687">
        <f>I20687-I20686</f>
      </c>
      <c r="U20687">
        <f>(L20687-K20687)/(2*D20687*0.01)</f>
      </c>
      <c r="V20687">
        <f>(L20687+K20687)/(D20687*0.0001)</f>
      </c>
    </row>
    <row r="20688">
      <c r="A20688" t="n">
        <v>2021</v>
      </c>
      <c r="B20688" t="inlineStr">
        <is>
          <t>01267684</t>
        </is>
      </c>
      <c r="C20688" t="inlineStr">
        <is>
          <t>쿠쿠홈시스</t>
        </is>
      </c>
      <c r="D20688" t="n">
        <v>16237580000</v>
      </c>
      <c r="E20688" t="n">
        <v>3331466000</v>
      </c>
      <c r="F20688" t="n">
        <v>2182662000</v>
      </c>
      <c r="G20688" t="n">
        <v>354469000</v>
      </c>
      <c r="H20688" t="n">
        <v>2.79</v>
      </c>
      <c r="I20688" t="n">
        <v>5.7</v>
      </c>
      <c r="J20688" t="n">
        <v>4.21</v>
      </c>
      <c r="K20688" t="n">
        <v>-618172000</v>
      </c>
      <c r="L20688" t="n">
        <v>618172000</v>
      </c>
      <c r="M20688" t="n">
        <v>596439000</v>
      </c>
      <c r="N20688" t="n">
        <v>-559594000</v>
      </c>
      <c r="O20688">
        <f>D20687</f>
      </c>
      <c r="P20688">
        <f>(E20688-F20688+G20688)/O20688*100</f>
      </c>
      <c r="Q20688">
        <f>H20687</f>
      </c>
      <c r="R20688">
        <f>I20687</f>
      </c>
      <c r="S20688">
        <f>H20688-H20687</f>
      </c>
      <c r="T20688">
        <f>I20688-I20687</f>
      </c>
      <c r="U20688">
        <f>(L20688-K20688)/(2*D20688*0.01)</f>
      </c>
    </row>
    <row r="20689">
      <c r="A20689" t="n">
        <v>2022</v>
      </c>
      <c r="B20689" t="inlineStr">
        <is>
          <t>01267684</t>
        </is>
      </c>
      <c r="C20689" t="inlineStr">
        <is>
          <t>쿠쿠홈시스</t>
        </is>
      </c>
      <c r="D20689" t="n">
        <v>15022599000</v>
      </c>
      <c r="E20689" t="n">
        <v>2996186000</v>
      </c>
      <c r="F20689" t="n">
        <v>3580796000</v>
      </c>
      <c r="G20689" t="n">
        <v>360810000</v>
      </c>
      <c r="H20689" t="n">
        <v>5.37</v>
      </c>
      <c r="I20689" t="n">
        <v>5.7</v>
      </c>
      <c r="J20689" t="n">
        <v>3.84</v>
      </c>
      <c r="K20689" t="n">
        <v>-456025000</v>
      </c>
      <c r="L20689" t="n">
        <v>492730000</v>
      </c>
      <c r="M20689" t="n">
        <v>488044000</v>
      </c>
      <c r="N20689" t="n">
        <v>-460186000</v>
      </c>
      <c r="O20689">
        <f>D20688</f>
      </c>
      <c r="P20689">
        <f>(E20689-F20689+G20689)/O20689*100</f>
      </c>
      <c r="Q20689">
        <f>H20688</f>
      </c>
      <c r="R20689">
        <f>I20688</f>
      </c>
      <c r="S20689">
        <f>H20689-H20688</f>
      </c>
      <c r="T20689">
        <f>I20689-I20688</f>
      </c>
      <c r="U20689">
        <f>(L20689-K20689)/(2*D20689*0.01)</f>
      </c>
      <c r="V20689">
        <f>(L20689+K20689)/(D20689*0.0001)</f>
      </c>
    </row>
    <row r="20690">
      <c r="A20690" t="n">
        <v>2023</v>
      </c>
      <c r="B20690" t="inlineStr">
        <is>
          <t>01267684</t>
        </is>
      </c>
      <c r="C20690" t="inlineStr">
        <is>
          <t>쿠쿠홈시스</t>
        </is>
      </c>
      <c r="D20690" t="n">
        <v>17845080000</v>
      </c>
      <c r="E20690" t="n">
        <v>3088191000</v>
      </c>
      <c r="F20690" t="n">
        <v>2223388000</v>
      </c>
      <c r="G20690" t="n">
        <v>614210000</v>
      </c>
      <c r="H20690" t="n">
        <v>4.27</v>
      </c>
      <c r="I20690" t="n">
        <v>5.7</v>
      </c>
      <c r="J20690" t="n">
        <v>3.29</v>
      </c>
      <c r="K20690" t="n">
        <v>-535500000</v>
      </c>
      <c r="L20690" t="n">
        <v>535500000</v>
      </c>
      <c r="M20690" t="n">
        <v>525065000</v>
      </c>
      <c r="N20690" t="n">
        <v>-495772000</v>
      </c>
      <c r="O20690">
        <f>D20689</f>
      </c>
      <c r="P20690">
        <f>(E20690-F20690+G20690)/O20690*100</f>
      </c>
      <c r="Q20690">
        <f>H20689</f>
      </c>
      <c r="R20690">
        <f>I20689</f>
      </c>
      <c r="S20690">
        <f>H20690-H20689</f>
      </c>
      <c r="T20690">
        <f>I20690-I20689</f>
      </c>
      <c r="U20690">
        <f>(L20690-K20690)/(2*D20690*0.01)</f>
      </c>
    </row>
    <row r="20691">
      <c r="A20691" t="n">
        <v>2024</v>
      </c>
      <c r="B20691" t="inlineStr">
        <is>
          <t>01267684</t>
        </is>
      </c>
      <c r="C20691" t="inlineStr">
        <is>
          <t>쿠쿠홈시스</t>
        </is>
      </c>
      <c r="D20691" t="n">
        <v>20878699000</v>
      </c>
      <c r="E20691" t="n">
        <v>3488380000</v>
      </c>
      <c r="F20691" t="n">
        <v>2778542000</v>
      </c>
      <c r="G20691" t="n">
        <v>583519000</v>
      </c>
      <c r="H20691" t="n">
        <v>3.7</v>
      </c>
      <c r="I20691" t="n">
        <v>5.7</v>
      </c>
      <c r="J20691" t="n">
        <v>3.42</v>
      </c>
      <c r="K20691" t="n">
        <v>-611048000</v>
      </c>
      <c r="L20691" t="n">
        <v>661327000</v>
      </c>
      <c r="M20691" t="n">
        <v>644565000</v>
      </c>
      <c r="N20691" t="n">
        <v>-607489000</v>
      </c>
      <c r="O20691">
        <f>D20690</f>
      </c>
      <c r="P20691">
        <f>(E20691-F20691+G20691)/O20691*100</f>
      </c>
      <c r="Q20691">
        <f>H20690</f>
      </c>
      <c r="R20691">
        <f>I20690</f>
      </c>
      <c r="S20691">
        <f>H20691-H20690</f>
      </c>
      <c r="T20691">
        <f>I20691-I20690</f>
      </c>
      <c r="U20691">
        <f>(L20691-K20691)/(2*D20691*0.01)</f>
      </c>
      <c r="V20691">
        <f>(L20691+K20691)/(D20691*0.0001)</f>
      </c>
    </row>
    <row r="20692">
      <c r="A20692" t="n">
        <v>2025</v>
      </c>
      <c r="B20692" t="inlineStr">
        <is>
          <t>01267684</t>
        </is>
      </c>
      <c r="C20692" t="inlineStr">
        <is>
          <t>쿠쿠홈시스</t>
        </is>
      </c>
      <c r="D20692" t="n">
        <v>20777191000</v>
      </c>
      <c r="E20692" t="n">
        <v>3976973000</v>
      </c>
      <c r="F20692" t="n">
        <v>3780435000</v>
      </c>
      <c r="G20692" t="n">
        <v>602759000</v>
      </c>
      <c r="H20692" t="n">
        <v>4.38</v>
      </c>
      <c r="I20692" t="n">
        <v>4.2</v>
      </c>
      <c r="J20692" t="n">
        <v>5.7</v>
      </c>
      <c r="K20692" t="n">
        <v>1151552000</v>
      </c>
      <c r="L20692" t="n">
        <v>-1023595000</v>
      </c>
      <c r="M20692" t="n">
        <v>1161247000</v>
      </c>
      <c r="N20692" t="n">
        <v>-1048482000</v>
      </c>
      <c r="O20692">
        <f>D20691</f>
      </c>
      <c r="P20692">
        <f>(E20692-F20692+G20692)/O20692*100</f>
      </c>
      <c r="Q20692">
        <f>H20691</f>
      </c>
      <c r="R20692">
        <f>I20691</f>
      </c>
      <c r="S20692">
        <f>H20692-H20691</f>
      </c>
      <c r="T20692">
        <f>I20692-I20691</f>
      </c>
      <c r="V20692">
        <f>(L20692+K20692)/(D20692*0.0001)</f>
      </c>
    </row>
    <row r="20693">
      <c r="A20693" t="n">
        <v>2021</v>
      </c>
      <c r="B20693" t="inlineStr">
        <is>
          <t>01267958</t>
        </is>
      </c>
      <c r="C20693" t="inlineStr">
        <is>
          <t>프로티아</t>
        </is>
      </c>
      <c r="D20693" t="n">
        <v>229342000</v>
      </c>
      <c r="E20693" t="n">
        <v>49646000</v>
      </c>
      <c r="G20693" t="n">
        <v>3725000</v>
      </c>
      <c r="H20693" t="n">
        <v>2.57</v>
      </c>
      <c r="I20693" t="n">
        <v>4</v>
      </c>
      <c r="J20693" t="n">
        <v>2.91</v>
      </c>
      <c r="K20693" t="n">
        <v>-6189000</v>
      </c>
      <c r="L20693" t="n">
        <v>6650918</v>
      </c>
      <c r="M20693" t="n">
        <v>6681000</v>
      </c>
      <c r="N20693" t="n">
        <v>-6192634</v>
      </c>
      <c r="U20693">
        <f>(L20693-K20693)/(2*D20693*0.01)</f>
      </c>
      <c r="V20693">
        <f>(L20693+K20693)/(D20693*0.0001)</f>
      </c>
    </row>
    <row r="20694">
      <c r="A20694" t="n">
        <v>2022</v>
      </c>
      <c r="B20694" t="inlineStr">
        <is>
          <t>01267958</t>
        </is>
      </c>
      <c r="C20694" t="inlineStr">
        <is>
          <t>프로티아</t>
        </is>
      </c>
      <c r="D20694" t="n">
        <v>245337000</v>
      </c>
      <c r="E20694" t="n">
        <v>21568000</v>
      </c>
      <c r="G20694" t="n">
        <v>5479000</v>
      </c>
      <c r="H20694" t="n">
        <v>5.2</v>
      </c>
      <c r="I20694" t="n">
        <v>4</v>
      </c>
      <c r="J20694" t="n">
        <v>2.71</v>
      </c>
      <c r="K20694" t="n">
        <v>-6133425</v>
      </c>
      <c r="L20694" t="n">
        <v>6604299</v>
      </c>
      <c r="M20694" t="n">
        <v>6604299</v>
      </c>
      <c r="N20694" t="n">
        <v>-6133425</v>
      </c>
      <c r="O20694">
        <f>D20693</f>
      </c>
      <c r="Q20694">
        <f>H20693</f>
      </c>
      <c r="R20694">
        <f>I20693</f>
      </c>
      <c r="S20694">
        <f>H20694-H20693</f>
      </c>
      <c r="T20694">
        <f>I20694-I20693</f>
      </c>
      <c r="U20694">
        <f>(L20694-K20694)/(2*D20694*0.01)</f>
      </c>
      <c r="V20694">
        <f>(L20694+K20694)/(D20694*0.0001)</f>
      </c>
    </row>
    <row r="20695">
      <c r="A20695" t="n">
        <v>2023</v>
      </c>
      <c r="B20695" t="inlineStr">
        <is>
          <t>01267958</t>
        </is>
      </c>
      <c r="C20695" t="inlineStr">
        <is>
          <t>프로티아</t>
        </is>
      </c>
      <c r="D20695" t="n">
        <v>278847000</v>
      </c>
      <c r="E20695" t="n">
        <v>21005000</v>
      </c>
      <c r="G20695" t="n">
        <v>11720000</v>
      </c>
      <c r="H20695" t="n">
        <v>4.04</v>
      </c>
      <c r="I20695" t="n">
        <v>4</v>
      </c>
      <c r="O20695">
        <f>D20694</f>
      </c>
      <c r="Q20695">
        <f>H20694</f>
      </c>
      <c r="R20695">
        <f>I20694</f>
      </c>
      <c r="S20695">
        <f>H20695-H20694</f>
      </c>
      <c r="T20695">
        <f>I20695-I20694</f>
      </c>
    </row>
    <row r="20696">
      <c r="A20696" t="n">
        <v>2024</v>
      </c>
      <c r="B20696" t="inlineStr">
        <is>
          <t>01267958</t>
        </is>
      </c>
      <c r="C20696" t="inlineStr">
        <is>
          <t>프로티아</t>
        </is>
      </c>
      <c r="D20696" t="n">
        <v>294853000</v>
      </c>
      <c r="E20696" t="n">
        <v>24671000</v>
      </c>
      <c r="G20696" t="n">
        <v>6002000</v>
      </c>
      <c r="H20696" t="n">
        <v>3.37</v>
      </c>
      <c r="I20696" t="n">
        <v>4</v>
      </c>
      <c r="O20696">
        <f>D20695</f>
      </c>
      <c r="Q20696">
        <f>H20695</f>
      </c>
      <c r="R20696">
        <f>I20695</f>
      </c>
      <c r="S20696">
        <f>H20696-H20695</f>
      </c>
      <c r="T20696">
        <f>I20696-I20695</f>
      </c>
    </row>
    <row r="20697">
      <c r="A20697" t="n">
        <v>2019</v>
      </c>
      <c r="B20697" t="inlineStr">
        <is>
          <t>01267967</t>
        </is>
      </c>
      <c r="C20697" t="inlineStr">
        <is>
          <t>마이크로디지탈</t>
        </is>
      </c>
      <c r="D20697" t="n">
        <v>1216525000</v>
      </c>
      <c r="E20697" t="n">
        <v>68194000</v>
      </c>
      <c r="F20697" t="n">
        <v>7938000</v>
      </c>
      <c r="G20697" t="n">
        <v>1270000</v>
      </c>
      <c r="H20697" t="n">
        <v>2.05</v>
      </c>
      <c r="I20697" t="n">
        <v>4</v>
      </c>
    </row>
    <row r="20698">
      <c r="A20698" t="n">
        <v>2020</v>
      </c>
      <c r="B20698" t="inlineStr">
        <is>
          <t>01267967</t>
        </is>
      </c>
      <c r="C20698" t="inlineStr">
        <is>
          <t>마이크로디지탈</t>
        </is>
      </c>
      <c r="D20698" t="n">
        <v>1433925000</v>
      </c>
      <c r="E20698" t="n">
        <v>176135000</v>
      </c>
      <c r="F20698" t="n">
        <v>114120000</v>
      </c>
      <c r="G20698" t="n">
        <v>85000</v>
      </c>
      <c r="H20698" t="n">
        <v>1.81</v>
      </c>
      <c r="I20698" t="n">
        <v>4</v>
      </c>
      <c r="O20698">
        <f>D20697</f>
      </c>
      <c r="P20698">
        <f>(E20698-F20698+G20698)/O20698*100</f>
      </c>
      <c r="Q20698">
        <f>H20697</f>
      </c>
      <c r="R20698">
        <f>I20697</f>
      </c>
      <c r="S20698">
        <f>H20698-H20697</f>
      </c>
      <c r="T20698">
        <f>I20698-I20697</f>
      </c>
    </row>
    <row r="20699">
      <c r="A20699" t="n">
        <v>2021</v>
      </c>
      <c r="B20699" t="inlineStr">
        <is>
          <t>01267967</t>
        </is>
      </c>
      <c r="C20699" t="inlineStr">
        <is>
          <t>마이크로디지탈</t>
        </is>
      </c>
      <c r="D20699" t="n">
        <v>1471184000</v>
      </c>
      <c r="E20699" t="n">
        <v>136678000</v>
      </c>
      <c r="F20699" t="n">
        <v>27690000</v>
      </c>
      <c r="G20699" t="n">
        <v>24874000</v>
      </c>
      <c r="H20699" t="n">
        <v>2.48</v>
      </c>
      <c r="I20699" t="n">
        <v>4</v>
      </c>
      <c r="K20699" t="n">
        <v>-61800000</v>
      </c>
      <c r="L20699" t="n">
        <v>64771936</v>
      </c>
      <c r="M20699" t="n">
        <v>63300000</v>
      </c>
      <c r="N20699" t="n">
        <v>-61829488</v>
      </c>
      <c r="O20699">
        <f>D20698</f>
      </c>
      <c r="P20699">
        <f>(E20699-F20699+G20699)/O20699*100</f>
      </c>
      <c r="Q20699">
        <f>H20698</f>
      </c>
      <c r="R20699">
        <f>I20698</f>
      </c>
      <c r="S20699">
        <f>H20699-H20698</f>
      </c>
      <c r="T20699">
        <f>I20699-I20698</f>
      </c>
      <c r="U20699">
        <f>(L20699-K20699)/(2*D20699*0.01)</f>
      </c>
      <c r="V20699">
        <f>(L20699+K20699)/(D20699*0.0001)</f>
      </c>
    </row>
    <row r="20700">
      <c r="A20700" t="n">
        <v>2022</v>
      </c>
      <c r="B20700" t="inlineStr">
        <is>
          <t>01267967</t>
        </is>
      </c>
      <c r="C20700" t="inlineStr">
        <is>
          <t>마이크로디지탈</t>
        </is>
      </c>
      <c r="D20700" t="n">
        <v>1436311000</v>
      </c>
      <c r="E20700" t="n">
        <v>124996000</v>
      </c>
      <c r="G20700" t="n">
        <v>34732000</v>
      </c>
      <c r="H20700" t="n">
        <v>5.17</v>
      </c>
      <c r="I20700" t="n">
        <v>4</v>
      </c>
      <c r="K20700" t="n">
        <v>-50271385</v>
      </c>
      <c r="L20700" t="n">
        <v>53143307</v>
      </c>
      <c r="M20700" t="n">
        <v>53124107</v>
      </c>
      <c r="N20700" t="n">
        <v>-50271385</v>
      </c>
      <c r="O20700">
        <f>D20699</f>
      </c>
      <c r="Q20700">
        <f>H20699</f>
      </c>
      <c r="R20700">
        <f>I20699</f>
      </c>
      <c r="S20700">
        <f>H20700-H20699</f>
      </c>
      <c r="T20700">
        <f>I20700-I20699</f>
      </c>
      <c r="U20700">
        <f>(L20700-K20700)/(2*D20700*0.01)</f>
      </c>
      <c r="V20700">
        <f>(L20700+K20700)/(D20700*0.0001)</f>
      </c>
    </row>
    <row r="20701">
      <c r="A20701" t="n">
        <v>2023</v>
      </c>
      <c r="B20701" t="inlineStr">
        <is>
          <t>01267967</t>
        </is>
      </c>
      <c r="C20701" t="inlineStr">
        <is>
          <t>마이크로디지탈</t>
        </is>
      </c>
      <c r="D20701" t="n">
        <v>1624810000</v>
      </c>
      <c r="E20701" t="n">
        <v>113154000</v>
      </c>
      <c r="G20701" t="n">
        <v>69858000</v>
      </c>
      <c r="H20701" t="n">
        <v>3.85</v>
      </c>
      <c r="I20701" t="n">
        <v>4</v>
      </c>
      <c r="K20701" t="n">
        <v>-48744300</v>
      </c>
      <c r="L20701" t="n">
        <v>51994720</v>
      </c>
      <c r="M20701" t="n">
        <v>50369110</v>
      </c>
      <c r="N20701" t="n">
        <v>-50369110</v>
      </c>
      <c r="O20701">
        <f>D20700</f>
      </c>
      <c r="Q20701">
        <f>H20700</f>
      </c>
      <c r="R20701">
        <f>I20700</f>
      </c>
      <c r="S20701">
        <f>H20701-H20700</f>
      </c>
      <c r="T20701">
        <f>I20701-I20700</f>
      </c>
      <c r="U20701">
        <f>(L20701-K20701)/(2*D20701*0.01)</f>
      </c>
      <c r="V20701">
        <f>(L20701+K20701)/(D20701*0.0001)</f>
      </c>
    </row>
    <row r="20702">
      <c r="A20702" t="n">
        <v>2024</v>
      </c>
      <c r="B20702" t="inlineStr">
        <is>
          <t>01267967</t>
        </is>
      </c>
      <c r="C20702" t="inlineStr">
        <is>
          <t>마이크로디지탈</t>
        </is>
      </c>
      <c r="D20702" t="n">
        <v>1783029000</v>
      </c>
      <c r="E20702" t="n">
        <v>116943000</v>
      </c>
      <c r="F20702" t="n">
        <v>1783029000</v>
      </c>
      <c r="G20702" t="n">
        <v>58515000</v>
      </c>
      <c r="H20702" t="n">
        <v>3.26</v>
      </c>
      <c r="I20702" t="n">
        <v>4</v>
      </c>
      <c r="J20702" t="n">
        <v>2.62</v>
      </c>
      <c r="K20702" t="n">
        <v>-25000000</v>
      </c>
      <c r="L20702" t="n">
        <v>46358754</v>
      </c>
      <c r="M20702" t="n">
        <v>26000000</v>
      </c>
      <c r="N20702" t="n">
        <v>-44575725</v>
      </c>
      <c r="O20702">
        <f>D20701</f>
      </c>
      <c r="P20702">
        <f>(E20702-F20702+G20702)/O20702*100</f>
      </c>
      <c r="Q20702">
        <f>H20701</f>
      </c>
      <c r="R20702">
        <f>I20701</f>
      </c>
      <c r="S20702">
        <f>H20702-H20701</f>
      </c>
      <c r="T20702">
        <f>I20702-I20701</f>
      </c>
      <c r="U20702">
        <f>(L20702-K20702)/(2*D20702*0.01)</f>
      </c>
      <c r="V20702">
        <f>(L20702+K20702)/(D20702*0.0001)</f>
      </c>
    </row>
    <row r="20703">
      <c r="A20703" t="n">
        <v>2025</v>
      </c>
      <c r="B20703" t="inlineStr">
        <is>
          <t>01267967</t>
        </is>
      </c>
      <c r="C20703" t="inlineStr">
        <is>
          <t>마이크로디지탈</t>
        </is>
      </c>
      <c r="D20703" t="n">
        <v>2537766000</v>
      </c>
      <c r="E20703" t="n">
        <v>120205000</v>
      </c>
      <c r="F20703" t="n">
        <v>2704355000</v>
      </c>
      <c r="G20703" t="n">
        <v>53941000</v>
      </c>
      <c r="H20703" t="n">
        <v>3.31</v>
      </c>
      <c r="I20703" t="n">
        <v>4</v>
      </c>
      <c r="J20703" t="n">
        <v>1.93</v>
      </c>
      <c r="K20703" t="n">
        <v>-45800000</v>
      </c>
      <c r="L20703" t="n">
        <v>48300000</v>
      </c>
      <c r="M20703" t="n">
        <v>48300000</v>
      </c>
      <c r="N20703" t="n">
        <v>-45800000</v>
      </c>
      <c r="O20703">
        <f>D20702</f>
      </c>
      <c r="P20703">
        <f>(E20703-F20703+G20703)/O20703*100</f>
      </c>
      <c r="Q20703">
        <f>H20702</f>
      </c>
      <c r="R20703">
        <f>I20702</f>
      </c>
      <c r="S20703">
        <f>H20703-H20702</f>
      </c>
      <c r="T20703">
        <f>I20703-I20702</f>
      </c>
      <c r="U20703">
        <f>(L20703-K20703)/(2*D20703*0.01)</f>
      </c>
      <c r="V20703">
        <f>(L20703+K20703)/(D20703*0.0001)</f>
      </c>
    </row>
    <row r="20704">
      <c r="A20704" t="n">
        <v>2024</v>
      </c>
      <c r="B20704" t="inlineStr">
        <is>
          <t>01270749</t>
        </is>
      </c>
      <c r="C20704" t="inlineStr">
        <is>
          <t>웨이비스</t>
        </is>
      </c>
      <c r="D20704" t="n">
        <v>3685556193</v>
      </c>
      <c r="E20704" t="n">
        <v>1078757724</v>
      </c>
      <c r="F20704" t="n">
        <v>916141554</v>
      </c>
      <c r="G20704" t="n">
        <v>93273989</v>
      </c>
      <c r="H20704" t="n">
        <v>4.09</v>
      </c>
      <c r="I20704" t="n">
        <v>7.65</v>
      </c>
      <c r="J20704" t="n">
        <v>10.14</v>
      </c>
      <c r="K20704" t="n">
        <v>-247412392</v>
      </c>
      <c r="L20704" t="n">
        <v>293365966</v>
      </c>
      <c r="M20704" t="n">
        <v>280498092</v>
      </c>
      <c r="N20704" t="n">
        <v>-242213908</v>
      </c>
      <c r="U20704">
        <f>(L20704-K20704)/(2*D20704*0.01)</f>
      </c>
      <c r="V20704">
        <f>(L20704+K20704)/(D20704*0.0001)</f>
      </c>
    </row>
    <row r="20705">
      <c r="A20705" t="n">
        <v>2025</v>
      </c>
      <c r="B20705" t="inlineStr">
        <is>
          <t>01270749</t>
        </is>
      </c>
      <c r="C20705" t="inlineStr">
        <is>
          <t>웨이비스</t>
        </is>
      </c>
      <c r="D20705" t="n">
        <v>3792143382</v>
      </c>
      <c r="E20705" t="n">
        <v>1305334945</v>
      </c>
      <c r="F20705" t="n">
        <v>729962973</v>
      </c>
      <c r="G20705" t="n">
        <v>116697978</v>
      </c>
      <c r="H20705" t="n">
        <v>4.49</v>
      </c>
      <c r="I20705" t="n">
        <v>7.3</v>
      </c>
      <c r="J20705" t="n">
        <v>9.42</v>
      </c>
      <c r="K20705" t="n">
        <v>-243199720</v>
      </c>
      <c r="L20705" t="n">
        <v>286560078</v>
      </c>
      <c r="M20705" t="n">
        <v>276120811</v>
      </c>
      <c r="N20705" t="n">
        <v>-239599454</v>
      </c>
      <c r="O20705">
        <f>D20704</f>
      </c>
      <c r="P20705">
        <f>(E20705-F20705+G20705)/O20705*100</f>
      </c>
      <c r="Q20705">
        <f>H20704</f>
      </c>
      <c r="R20705">
        <f>I20704</f>
      </c>
      <c r="S20705">
        <f>H20705-H20704</f>
      </c>
      <c r="T20705">
        <f>I20705-I20704</f>
      </c>
      <c r="U20705">
        <f>(L20705-K20705)/(2*D20705*0.01)</f>
      </c>
      <c r="V20705">
        <f>(L20705+K20705)/(D20705*0.0001)</f>
      </c>
    </row>
    <row r="20706">
      <c r="A20706" t="n">
        <v>2022</v>
      </c>
      <c r="B20706" t="inlineStr">
        <is>
          <t>01274329</t>
        </is>
      </c>
      <c r="C20706" t="inlineStr">
        <is>
          <t>성일하이텍</t>
        </is>
      </c>
      <c r="D20706" t="n">
        <v>6164130000</v>
      </c>
      <c r="E20706" t="n">
        <v>1266194000</v>
      </c>
      <c r="F20706" t="n">
        <v>455401000</v>
      </c>
      <c r="G20706" t="n">
        <v>125289000</v>
      </c>
      <c r="H20706" t="n">
        <v>5.19</v>
      </c>
      <c r="I20706" t="n">
        <v>4.45</v>
      </c>
      <c r="K20706" t="n">
        <v>-509558000</v>
      </c>
      <c r="L20706" t="n">
        <v>589486000</v>
      </c>
      <c r="M20706" t="n">
        <v>588593000</v>
      </c>
      <c r="N20706" t="n">
        <v>-518036000</v>
      </c>
      <c r="U20706">
        <f>(L20706-K20706)/(2*D20706*0.01)</f>
      </c>
      <c r="V20706">
        <f>(L20706+K20706)/(D20706*0.0001)</f>
      </c>
    </row>
    <row r="20707">
      <c r="A20707" t="n">
        <v>2023</v>
      </c>
      <c r="B20707" t="inlineStr">
        <is>
          <t>01274329</t>
        </is>
      </c>
      <c r="C20707" t="inlineStr">
        <is>
          <t>성일하이텍</t>
        </is>
      </c>
      <c r="D20707" t="n">
        <v>9064316000</v>
      </c>
      <c r="E20707" t="n">
        <v>1749898000</v>
      </c>
      <c r="F20707" t="n">
        <v>543955000</v>
      </c>
      <c r="G20707" t="n">
        <v>298270000</v>
      </c>
      <c r="H20707" t="n">
        <v>4.35</v>
      </c>
      <c r="I20707" t="n">
        <v>4.72</v>
      </c>
      <c r="K20707" t="n">
        <v>-780552000</v>
      </c>
      <c r="L20707" t="n">
        <v>907726000</v>
      </c>
      <c r="M20707" t="n">
        <v>896064000</v>
      </c>
      <c r="N20707" t="n">
        <v>-785737000</v>
      </c>
      <c r="O20707">
        <f>D20706</f>
      </c>
      <c r="P20707">
        <f>(E20707-F20707+G20707)/O20707*100</f>
      </c>
      <c r="Q20707">
        <f>H20706</f>
      </c>
      <c r="R20707">
        <f>I20706</f>
      </c>
      <c r="S20707">
        <f>H20707-H20706</f>
      </c>
      <c r="T20707">
        <f>I20707-I20706</f>
      </c>
      <c r="U20707">
        <f>(L20707-K20707)/(2*D20707*0.01)</f>
      </c>
      <c r="V20707">
        <f>(L20707+K20707)/(D20707*0.0001)</f>
      </c>
    </row>
    <row r="20708">
      <c r="A20708" t="n">
        <v>2024</v>
      </c>
      <c r="B20708" t="inlineStr">
        <is>
          <t>01274329</t>
        </is>
      </c>
      <c r="C20708" t="inlineStr">
        <is>
          <t>성일하이텍</t>
        </is>
      </c>
      <c r="D20708" t="n">
        <v>8797509000</v>
      </c>
      <c r="E20708" t="n">
        <v>2898175000</v>
      </c>
      <c r="F20708" t="n">
        <v>886072000</v>
      </c>
      <c r="G20708" t="n">
        <v>368045000</v>
      </c>
      <c r="H20708" t="n">
        <v>3.46</v>
      </c>
      <c r="I20708" t="n">
        <v>2.5</v>
      </c>
      <c r="K20708" t="n">
        <v>-420658000</v>
      </c>
      <c r="L20708" t="n">
        <v>466360000</v>
      </c>
      <c r="M20708" t="n">
        <v>467078000</v>
      </c>
      <c r="N20708" t="n">
        <v>-429057000</v>
      </c>
      <c r="O20708">
        <f>D20707</f>
      </c>
      <c r="P20708">
        <f>(E20708-F20708+G20708)/O20708*100</f>
      </c>
      <c r="Q20708">
        <f>H20707</f>
      </c>
      <c r="R20708">
        <f>I20707</f>
      </c>
      <c r="S20708">
        <f>H20708-H20707</f>
      </c>
      <c r="T20708">
        <f>I20708-I20707</f>
      </c>
      <c r="U20708">
        <f>(L20708-K20708)/(2*D20708*0.01)</f>
      </c>
      <c r="V20708">
        <f>(L20708+K20708)/(D20708*0.0001)</f>
      </c>
    </row>
    <row r="20709">
      <c r="A20709" t="n">
        <v>2025</v>
      </c>
      <c r="B20709" t="inlineStr">
        <is>
          <t>01274329</t>
        </is>
      </c>
      <c r="C20709" t="inlineStr">
        <is>
          <t>성일하이텍</t>
        </is>
      </c>
      <c r="D20709" t="n">
        <v>8933163000</v>
      </c>
      <c r="E20709" t="n">
        <v>2360452000</v>
      </c>
      <c r="F20709" t="n">
        <v>2436434000</v>
      </c>
      <c r="G20709" t="n">
        <v>288647000</v>
      </c>
      <c r="H20709" t="n">
        <v>3.89</v>
      </c>
      <c r="I20709" t="n">
        <v>3.75</v>
      </c>
      <c r="J20709" t="n">
        <v>6.57</v>
      </c>
      <c r="K20709" t="n">
        <v>-472050000</v>
      </c>
      <c r="L20709" t="n">
        <v>529299000</v>
      </c>
      <c r="M20709" t="n">
        <v>528669000</v>
      </c>
      <c r="N20709" t="n">
        <v>-480410000</v>
      </c>
      <c r="O20709">
        <f>D20708</f>
      </c>
      <c r="P20709">
        <f>(E20709-F20709+G20709)/O20709*100</f>
      </c>
      <c r="Q20709">
        <f>H20708</f>
      </c>
      <c r="R20709">
        <f>I20708</f>
      </c>
      <c r="S20709">
        <f>H20709-H20708</f>
      </c>
      <c r="T20709">
        <f>I20709-I20708</f>
      </c>
      <c r="U20709">
        <f>(L20709-K20709)/(2*D20709*0.01)</f>
      </c>
      <c r="V20709">
        <f>(L20709+K20709)/(D20709*0.0001)</f>
      </c>
    </row>
    <row r="20710">
      <c r="A20710" t="n">
        <v>2024</v>
      </c>
      <c r="B20710" t="inlineStr">
        <is>
          <t>01275489</t>
        </is>
      </c>
      <c r="C20710" t="inlineStr">
        <is>
          <t>셀비온</t>
        </is>
      </c>
      <c r="D20710" t="n">
        <v>1453021321</v>
      </c>
      <c r="E20710" t="n">
        <v>286864330</v>
      </c>
      <c r="F20710" t="n">
        <v>107575175</v>
      </c>
      <c r="G20710" t="n">
        <v>47915460</v>
      </c>
      <c r="H20710" t="n">
        <v>3.939</v>
      </c>
      <c r="I20710" t="n">
        <v>5</v>
      </c>
      <c r="J20710" t="n">
        <v>6.15</v>
      </c>
      <c r="K20710" t="n">
        <v>-80197763</v>
      </c>
      <c r="L20710" t="n">
        <v>92679824</v>
      </c>
      <c r="M20710" t="n">
        <v>90871346</v>
      </c>
      <c r="N20710" t="n">
        <v>-80145010</v>
      </c>
      <c r="U20710">
        <f>(L20710-K20710)/(2*D20710*0.01)</f>
      </c>
      <c r="V20710">
        <f>(L20710+K20710)/(D20710*0.0001)</f>
      </c>
    </row>
    <row r="20711">
      <c r="A20711" t="n">
        <v>2025</v>
      </c>
      <c r="B20711" t="inlineStr">
        <is>
          <t>01275489</t>
        </is>
      </c>
      <c r="C20711" t="inlineStr">
        <is>
          <t>셀비온</t>
        </is>
      </c>
      <c r="D20711" t="n">
        <v>1777248171</v>
      </c>
      <c r="E20711" t="n">
        <v>364563917</v>
      </c>
      <c r="F20711" t="n">
        <v>131711124</v>
      </c>
      <c r="G20711" t="n">
        <v>58679025</v>
      </c>
      <c r="H20711" t="n">
        <v>4.244</v>
      </c>
      <c r="I20711" t="n">
        <v>5</v>
      </c>
      <c r="J20711" t="n">
        <v>5.529</v>
      </c>
      <c r="K20711" t="n">
        <v>-88239090</v>
      </c>
      <c r="L20711" t="n">
        <v>101163357</v>
      </c>
      <c r="M20711" t="n">
        <v>99521959</v>
      </c>
      <c r="N20711" t="n">
        <v>-88548607</v>
      </c>
      <c r="O20711">
        <f>D20710</f>
      </c>
      <c r="P20711">
        <f>(E20711-F20711+G20711)/O20711*100</f>
      </c>
      <c r="Q20711">
        <f>H20710</f>
      </c>
      <c r="R20711">
        <f>I20710</f>
      </c>
      <c r="S20711">
        <f>H20711-H20710</f>
      </c>
      <c r="T20711">
        <f>I20711-I20710</f>
      </c>
      <c r="U20711">
        <f>(L20711-K20711)/(2*D20711*0.01)</f>
      </c>
      <c r="V20711">
        <f>(L20711+K20711)/(D20711*0.0001)</f>
      </c>
    </row>
    <row r="20712">
      <c r="A20712" t="n">
        <v>2018</v>
      </c>
      <c r="B20712" t="inlineStr">
        <is>
          <t>01275665</t>
        </is>
      </c>
      <c r="C20712" t="inlineStr">
        <is>
          <t>리메드</t>
        </is>
      </c>
      <c r="D20712" t="n">
        <v>1105244000</v>
      </c>
      <c r="E20712" t="n">
        <v>163835000</v>
      </c>
      <c r="F20712" t="n">
        <v>32362000</v>
      </c>
      <c r="G20712" t="n">
        <v>24051000</v>
      </c>
      <c r="H20712" t="n">
        <v>2.38</v>
      </c>
      <c r="I20712" t="n">
        <v>4</v>
      </c>
      <c r="K20712" t="n">
        <v>-74437000</v>
      </c>
      <c r="L20712" t="n">
        <v>84507000</v>
      </c>
      <c r="M20712" t="n">
        <v>82381000</v>
      </c>
      <c r="N20712" t="n">
        <v>-74098000</v>
      </c>
      <c r="U20712">
        <f>(L20712-K20712)/(2*D20712*0.01)</f>
      </c>
      <c r="V20712">
        <f>(L20712+K20712)/(D20712*0.0001)</f>
      </c>
    </row>
    <row r="20713">
      <c r="A20713" t="n">
        <v>2019</v>
      </c>
      <c r="B20713" t="inlineStr">
        <is>
          <t>01275665</t>
        </is>
      </c>
      <c r="C20713" t="inlineStr">
        <is>
          <t>리메드</t>
        </is>
      </c>
      <c r="D20713" t="n">
        <v>1242205000</v>
      </c>
      <c r="E20713" t="n">
        <v>192010000</v>
      </c>
      <c r="F20713" t="n">
        <v>10124000</v>
      </c>
      <c r="G20713" t="n">
        <v>10370000</v>
      </c>
      <c r="H20713" t="n">
        <v>2.41</v>
      </c>
      <c r="I20713" t="n">
        <v>4</v>
      </c>
      <c r="K20713" t="n">
        <v>-54189000</v>
      </c>
      <c r="L20713" t="n">
        <v>64227000</v>
      </c>
      <c r="M20713" t="n">
        <v>62549000</v>
      </c>
      <c r="N20713" t="n">
        <v>-53945000</v>
      </c>
      <c r="O20713">
        <f>D20712</f>
      </c>
      <c r="P20713">
        <f>(E20713-F20713+G20713)/O20713*100</f>
      </c>
      <c r="Q20713">
        <f>H20712</f>
      </c>
      <c r="R20713">
        <f>I20712</f>
      </c>
      <c r="S20713">
        <f>H20713-H20712</f>
      </c>
      <c r="T20713">
        <f>I20713-I20712</f>
      </c>
      <c r="U20713">
        <f>(L20713-K20713)/(2*D20713*0.01)</f>
      </c>
      <c r="V20713">
        <f>(L20713+K20713)/(D20713*0.0001)</f>
      </c>
    </row>
    <row r="20714">
      <c r="A20714" t="n">
        <v>2020</v>
      </c>
      <c r="B20714" t="inlineStr">
        <is>
          <t>01275665</t>
        </is>
      </c>
      <c r="C20714" t="inlineStr">
        <is>
          <t>리메드</t>
        </is>
      </c>
      <c r="D20714" t="n">
        <v>1567031000</v>
      </c>
      <c r="E20714" t="n">
        <v>246874000</v>
      </c>
      <c r="F20714" t="n">
        <v>315604000</v>
      </c>
      <c r="G20714" t="n">
        <v>12734000</v>
      </c>
      <c r="H20714" t="n">
        <v>2.48</v>
      </c>
      <c r="I20714" t="n">
        <v>4</v>
      </c>
      <c r="J20714" t="n">
        <v>9.970000000000001</v>
      </c>
      <c r="K20714" t="n">
        <v>-60008000</v>
      </c>
      <c r="L20714" t="n">
        <v>71603000</v>
      </c>
      <c r="M20714" t="n">
        <v>69795000</v>
      </c>
      <c r="N20714" t="n">
        <v>-59776000</v>
      </c>
      <c r="O20714">
        <f>D20713</f>
      </c>
      <c r="P20714">
        <f>(E20714-F20714+G20714)/O20714*100</f>
      </c>
      <c r="Q20714">
        <f>H20713</f>
      </c>
      <c r="R20714">
        <f>I20713</f>
      </c>
      <c r="S20714">
        <f>H20714-H20713</f>
      </c>
      <c r="T20714">
        <f>I20714-I20713</f>
      </c>
      <c r="U20714">
        <f>(L20714-K20714)/(2*D20714*0.01)</f>
      </c>
      <c r="V20714">
        <f>(L20714+K20714)/(D20714*0.0001)</f>
      </c>
    </row>
    <row r="20715">
      <c r="A20715" t="n">
        <v>2021</v>
      </c>
      <c r="B20715" t="inlineStr">
        <is>
          <t>01275665</t>
        </is>
      </c>
      <c r="C20715" t="inlineStr">
        <is>
          <t>리메드</t>
        </is>
      </c>
      <c r="D20715" t="n">
        <v>1701946000</v>
      </c>
      <c r="E20715" t="n">
        <v>337104000</v>
      </c>
      <c r="F20715" t="n">
        <v>367089000</v>
      </c>
      <c r="G20715" t="n">
        <v>14579000</v>
      </c>
      <c r="H20715" t="n">
        <v>2.97</v>
      </c>
      <c r="I20715" t="n">
        <v>4.8</v>
      </c>
      <c r="J20715" t="n">
        <v>8.73</v>
      </c>
      <c r="K20715" t="n">
        <v>-72444000</v>
      </c>
      <c r="L20715" t="n">
        <v>85356000</v>
      </c>
      <c r="M20715" t="n">
        <v>82961000</v>
      </c>
      <c r="N20715" t="n">
        <v>-71968000</v>
      </c>
      <c r="O20715">
        <f>D20714</f>
      </c>
      <c r="P20715">
        <f>(E20715-F20715+G20715)/O20715*100</f>
      </c>
      <c r="Q20715">
        <f>H20714</f>
      </c>
      <c r="R20715">
        <f>I20714</f>
      </c>
      <c r="S20715">
        <f>H20715-H20714</f>
      </c>
      <c r="T20715">
        <f>I20715-I20714</f>
      </c>
      <c r="U20715">
        <f>(L20715-K20715)/(2*D20715*0.01)</f>
      </c>
      <c r="V20715">
        <f>(L20715+K20715)/(D20715*0.0001)</f>
      </c>
    </row>
    <row r="20716">
      <c r="A20716" t="n">
        <v>2022</v>
      </c>
      <c r="B20716" t="inlineStr">
        <is>
          <t>01275665</t>
        </is>
      </c>
      <c r="C20716" t="inlineStr">
        <is>
          <t>리메드</t>
        </is>
      </c>
      <c r="D20716" t="n">
        <v>1765890000</v>
      </c>
      <c r="E20716" t="n">
        <v>392563000</v>
      </c>
      <c r="F20716" t="n">
        <v>337627000</v>
      </c>
      <c r="G20716" t="n">
        <v>23833000</v>
      </c>
      <c r="H20716" t="n">
        <v>5.34</v>
      </c>
      <c r="I20716" t="n">
        <v>5.96</v>
      </c>
      <c r="J20716" t="n">
        <v>8.34</v>
      </c>
      <c r="K20716" t="n">
        <v>-70913000</v>
      </c>
      <c r="L20716" t="n">
        <v>82692000</v>
      </c>
      <c r="M20716" t="n">
        <v>81454000</v>
      </c>
      <c r="N20716" t="n">
        <v>-71236000</v>
      </c>
      <c r="O20716">
        <f>D20715</f>
      </c>
      <c r="P20716">
        <f>(E20716-F20716+G20716)/O20716*100</f>
      </c>
      <c r="Q20716">
        <f>H20715</f>
      </c>
      <c r="R20716">
        <f>I20715</f>
      </c>
      <c r="S20716">
        <f>H20716-H20715</f>
      </c>
      <c r="T20716">
        <f>I20716-I20715</f>
      </c>
      <c r="U20716">
        <f>(L20716-K20716)/(2*D20716*0.01)</f>
      </c>
      <c r="V20716">
        <f>(L20716+K20716)/(D20716*0.0001)</f>
      </c>
    </row>
    <row r="20717">
      <c r="A20717" t="n">
        <v>2023</v>
      </c>
      <c r="B20717" t="inlineStr">
        <is>
          <t>01275665</t>
        </is>
      </c>
      <c r="C20717" t="inlineStr">
        <is>
          <t>리메드</t>
        </is>
      </c>
      <c r="D20717" t="n">
        <v>1999970000</v>
      </c>
      <c r="E20717" t="n">
        <v>365523000</v>
      </c>
      <c r="F20717" t="n">
        <v>342979000</v>
      </c>
      <c r="G20717" t="n">
        <v>47656000</v>
      </c>
      <c r="H20717" t="n">
        <v>4.57</v>
      </c>
      <c r="I20717" t="n">
        <v>5.35</v>
      </c>
      <c r="J20717" t="n">
        <v>8.66</v>
      </c>
      <c r="K20717" t="n">
        <v>-78478000</v>
      </c>
      <c r="L20717" t="n">
        <v>92094000</v>
      </c>
      <c r="M20717" t="n">
        <v>90530000</v>
      </c>
      <c r="N20717" t="n">
        <v>-78708000</v>
      </c>
      <c r="O20717">
        <f>D20716</f>
      </c>
      <c r="P20717">
        <f>(E20717-F20717+G20717)/O20717*100</f>
      </c>
      <c r="Q20717">
        <f>H20716</f>
      </c>
      <c r="R20717">
        <f>I20716</f>
      </c>
      <c r="S20717">
        <f>H20717-H20716</f>
      </c>
      <c r="T20717">
        <f>I20717-I20716</f>
      </c>
      <c r="U20717">
        <f>(L20717-K20717)/(2*D20717*0.01)</f>
      </c>
      <c r="V20717">
        <f>(L20717+K20717)/(D20717*0.0001)</f>
      </c>
    </row>
    <row r="20718">
      <c r="A20718" t="n">
        <v>2024</v>
      </c>
      <c r="B20718" t="inlineStr">
        <is>
          <t>01275665</t>
        </is>
      </c>
      <c r="C20718" t="inlineStr">
        <is>
          <t>리메드</t>
        </is>
      </c>
      <c r="D20718" t="n">
        <v>2553969000</v>
      </c>
      <c r="E20718" t="n">
        <v>503353000</v>
      </c>
      <c r="F20718" t="n">
        <v>268089000</v>
      </c>
      <c r="G20718" t="n">
        <v>42350000</v>
      </c>
      <c r="H20718" t="n">
        <v>3.95</v>
      </c>
      <c r="I20718" t="n">
        <v>4.17</v>
      </c>
      <c r="J20718" t="n">
        <v>7.8</v>
      </c>
      <c r="K20718" t="n">
        <v>-91595000</v>
      </c>
      <c r="L20718" t="n">
        <v>106384000</v>
      </c>
      <c r="M20718" t="n">
        <v>105166000</v>
      </c>
      <c r="N20718" t="n">
        <v>-92316000</v>
      </c>
      <c r="O20718">
        <f>D20717</f>
      </c>
      <c r="P20718">
        <f>(E20718-F20718+G20718)/O20718*100</f>
      </c>
      <c r="Q20718">
        <f>H20717</f>
      </c>
      <c r="R20718">
        <f>I20717</f>
      </c>
      <c r="S20718">
        <f>H20718-H20717</f>
      </c>
      <c r="T20718">
        <f>I20718-I20717</f>
      </c>
      <c r="U20718">
        <f>(L20718-K20718)/(2*D20718*0.01)</f>
      </c>
      <c r="V20718">
        <f>(L20718+K20718)/(D20718*0.0001)</f>
      </c>
    </row>
    <row r="20719">
      <c r="A20719" t="n">
        <v>2025</v>
      </c>
      <c r="B20719" t="inlineStr">
        <is>
          <t>01275665</t>
        </is>
      </c>
      <c r="C20719" t="inlineStr">
        <is>
          <t>리메드</t>
        </is>
      </c>
      <c r="D20719" t="n">
        <v>2800123000</v>
      </c>
      <c r="E20719" t="n">
        <v>583459000</v>
      </c>
      <c r="F20719" t="n">
        <v>444274000</v>
      </c>
      <c r="G20719" t="n">
        <v>48712000</v>
      </c>
      <c r="H20719" t="n">
        <v>4.39</v>
      </c>
      <c r="I20719" t="n">
        <v>4.17</v>
      </c>
      <c r="J20719" t="n">
        <v>8.77</v>
      </c>
      <c r="K20719" t="n">
        <v>-102095000</v>
      </c>
      <c r="L20719" t="n">
        <v>119359000</v>
      </c>
      <c r="M20719" t="n">
        <v>118522000</v>
      </c>
      <c r="N20719" t="n">
        <v>-103295000</v>
      </c>
      <c r="O20719">
        <f>D20718</f>
      </c>
      <c r="P20719">
        <f>(E20719-F20719+G20719)/O20719*100</f>
      </c>
      <c r="Q20719">
        <f>H20718</f>
      </c>
      <c r="R20719">
        <f>I20718</f>
      </c>
      <c r="S20719">
        <f>H20719-H20718</f>
      </c>
      <c r="T20719">
        <f>I20719-I20718</f>
      </c>
      <c r="U20719">
        <f>(L20719-K20719)/(2*D20719*0.01)</f>
      </c>
      <c r="V20719">
        <f>(L20719+K20719)/(D20719*0.0001)</f>
      </c>
    </row>
    <row r="20720">
      <c r="A20720" t="n">
        <v>2019</v>
      </c>
      <c r="B20720" t="inlineStr">
        <is>
          <t>01276327</t>
        </is>
      </c>
      <c r="C20720" t="inlineStr">
        <is>
          <t>위지윅스튜디오</t>
        </is>
      </c>
      <c r="D20720" t="n">
        <v>255344000</v>
      </c>
      <c r="E20720" t="n">
        <v>48181000</v>
      </c>
      <c r="F20720" t="n">
        <v>30669000</v>
      </c>
      <c r="G20720" t="n">
        <v>1333000</v>
      </c>
      <c r="H20720" t="n">
        <v>2.14</v>
      </c>
      <c r="I20720" t="n">
        <v>7.92</v>
      </c>
      <c r="K20720" t="n">
        <v>-18061000</v>
      </c>
      <c r="L20720" t="n">
        <v>21951000</v>
      </c>
      <c r="M20720" t="n">
        <v>20475000</v>
      </c>
      <c r="N20720" t="n">
        <v>-17340000</v>
      </c>
      <c r="U20720">
        <f>(L20720-K20720)/(2*D20720*0.01)</f>
      </c>
      <c r="V20720">
        <f>(L20720+K20720)/(D20720*0.0001)</f>
      </c>
    </row>
    <row r="20721">
      <c r="A20721" t="n">
        <v>2020</v>
      </c>
      <c r="B20721" t="inlineStr">
        <is>
          <t>01276327</t>
        </is>
      </c>
      <c r="C20721" t="inlineStr">
        <is>
          <t>위지윅스튜디오</t>
        </is>
      </c>
      <c r="D20721" t="n">
        <v>530510000</v>
      </c>
      <c r="E20721" t="n">
        <v>120531000</v>
      </c>
      <c r="F20721" t="n">
        <v>38377000</v>
      </c>
      <c r="G20721" t="n">
        <v>3162000</v>
      </c>
      <c r="H20721" t="n">
        <v>2.79</v>
      </c>
      <c r="I20721" t="n">
        <v>5.91</v>
      </c>
      <c r="K20721" t="n">
        <v>-36278000</v>
      </c>
      <c r="L20721" t="n">
        <v>43276000</v>
      </c>
      <c r="M20721" t="n">
        <v>40913000</v>
      </c>
      <c r="N20721" t="n">
        <v>-35229000</v>
      </c>
      <c r="O20721">
        <f>D20720</f>
      </c>
      <c r="P20721">
        <f>(E20721-F20721+G20721)/O20721*100</f>
      </c>
      <c r="Q20721">
        <f>H20720</f>
      </c>
      <c r="R20721">
        <f>I20720</f>
      </c>
      <c r="S20721">
        <f>H20721-H20720</f>
      </c>
      <c r="T20721">
        <f>I20721-I20720</f>
      </c>
      <c r="U20721">
        <f>(L20721-K20721)/(2*D20721*0.01)</f>
      </c>
      <c r="V20721">
        <f>(L20721+K20721)/(D20721*0.0001)</f>
      </c>
    </row>
    <row r="20722">
      <c r="A20722" t="n">
        <v>2021</v>
      </c>
      <c r="B20722" t="inlineStr">
        <is>
          <t>01276327</t>
        </is>
      </c>
      <c r="C20722" t="inlineStr">
        <is>
          <t>위지윅스튜디오</t>
        </is>
      </c>
      <c r="D20722" t="n">
        <v>939115000</v>
      </c>
      <c r="E20722" t="n">
        <v>393505000</v>
      </c>
      <c r="F20722" t="n">
        <v>148193000</v>
      </c>
      <c r="G20722" t="n">
        <v>8179000</v>
      </c>
      <c r="H20722" t="n">
        <v>3.415</v>
      </c>
      <c r="I20722" t="n">
        <v>5.29</v>
      </c>
      <c r="K20722" t="n">
        <v>-74374000</v>
      </c>
      <c r="L20722" t="n">
        <v>87439000</v>
      </c>
      <c r="M20722" t="n">
        <v>84230000</v>
      </c>
      <c r="N20722" t="n">
        <v>-73330000</v>
      </c>
      <c r="O20722">
        <f>D20721</f>
      </c>
      <c r="P20722">
        <f>(E20722-F20722+G20722)/O20722*100</f>
      </c>
      <c r="Q20722">
        <f>H20721</f>
      </c>
      <c r="R20722">
        <f>I20721</f>
      </c>
      <c r="S20722">
        <f>H20722-H20721</f>
      </c>
      <c r="T20722">
        <f>I20722-I20721</f>
      </c>
      <c r="U20722">
        <f>(L20722-K20722)/(2*D20722*0.01)</f>
      </c>
      <c r="V20722">
        <f>(L20722+K20722)/(D20722*0.0001)</f>
      </c>
    </row>
    <row r="20723">
      <c r="A20723" t="n">
        <v>2022</v>
      </c>
      <c r="B20723" t="inlineStr">
        <is>
          <t>01276327</t>
        </is>
      </c>
      <c r="C20723" t="inlineStr">
        <is>
          <t>위지윅스튜디오</t>
        </is>
      </c>
      <c r="D20723" t="n">
        <v>2028365000</v>
      </c>
      <c r="E20723" t="n">
        <v>995114000</v>
      </c>
      <c r="F20723" t="n">
        <v>458633000</v>
      </c>
      <c r="G20723" t="n">
        <v>25948000</v>
      </c>
      <c r="H20723" t="n">
        <v>5.71</v>
      </c>
      <c r="I20723" t="n">
        <v>5.315</v>
      </c>
      <c r="K20723" t="n">
        <v>-76685000</v>
      </c>
      <c r="L20723" t="n">
        <v>87913000</v>
      </c>
      <c r="M20723" t="n">
        <v>88448000</v>
      </c>
      <c r="N20723" t="n">
        <v>-78471000</v>
      </c>
      <c r="O20723">
        <f>D20722</f>
      </c>
      <c r="P20723">
        <f>(E20723-F20723+G20723)/O20723*100</f>
      </c>
      <c r="Q20723">
        <f>H20722</f>
      </c>
      <c r="R20723">
        <f>I20722</f>
      </c>
      <c r="S20723">
        <f>H20723-H20722</f>
      </c>
      <c r="T20723">
        <f>I20723-I20722</f>
      </c>
      <c r="U20723">
        <f>(L20723-K20723)/(2*D20723*0.01)</f>
      </c>
      <c r="V20723">
        <f>(L20723+K20723)/(D20723*0.0001)</f>
      </c>
    </row>
    <row r="20724">
      <c r="A20724" t="n">
        <v>2023</v>
      </c>
      <c r="B20724" t="inlineStr">
        <is>
          <t>01276327</t>
        </is>
      </c>
      <c r="C20724" t="inlineStr">
        <is>
          <t>위지윅스튜디오</t>
        </is>
      </c>
      <c r="O20724">
        <f>D20723</f>
      </c>
    </row>
    <row r="20725">
      <c r="A20725" t="n">
        <v>2024</v>
      </c>
      <c r="B20725" t="inlineStr">
        <is>
          <t>01276327</t>
        </is>
      </c>
      <c r="C20725" t="inlineStr">
        <is>
          <t>위지윅스튜디오</t>
        </is>
      </c>
      <c r="D20725" t="n">
        <v>2238616000</v>
      </c>
      <c r="E20725" t="n">
        <v>769220000</v>
      </c>
      <c r="F20725" t="n">
        <v>1197295000</v>
      </c>
      <c r="G20725" t="n">
        <v>79140000</v>
      </c>
      <c r="H20725" t="n">
        <v>4.31</v>
      </c>
      <c r="I20725" t="n">
        <v>3.5</v>
      </c>
      <c r="K20725" t="n">
        <v>-118515000</v>
      </c>
      <c r="L20725" t="n">
        <v>135350000</v>
      </c>
      <c r="M20725" t="n">
        <v>134601000</v>
      </c>
      <c r="N20725" t="n">
        <v>-120042000</v>
      </c>
      <c r="U20725">
        <f>(L20725-K20725)/(2*D20725*0.01)</f>
      </c>
      <c r="V20725">
        <f>(L20725+K20725)/(D20725*0.0001)</f>
      </c>
    </row>
    <row r="20726">
      <c r="A20726" t="n">
        <v>2025</v>
      </c>
      <c r="B20726" t="inlineStr">
        <is>
          <t>01276327</t>
        </is>
      </c>
      <c r="C20726" t="inlineStr">
        <is>
          <t>위지윅스튜디오</t>
        </is>
      </c>
      <c r="D20726" t="n">
        <v>1844964000</v>
      </c>
      <c r="E20726" t="n">
        <v>612113000</v>
      </c>
      <c r="F20726" t="n">
        <v>913064000</v>
      </c>
      <c r="G20726" t="n">
        <v>68262000</v>
      </c>
      <c r="H20726" t="n">
        <v>4.635</v>
      </c>
      <c r="I20726" t="n">
        <v>3.5</v>
      </c>
      <c r="J20726" t="n">
        <v>7.16</v>
      </c>
      <c r="K20726" t="n">
        <v>-106965000</v>
      </c>
      <c r="L20726" t="n">
        <v>122322000</v>
      </c>
      <c r="M20726" t="n">
        <v>122173000</v>
      </c>
      <c r="N20726" t="n">
        <v>-103746000</v>
      </c>
      <c r="O20726">
        <f>D20725</f>
      </c>
      <c r="P20726">
        <f>(E20726-F20726+G20726)/O20726*100</f>
      </c>
      <c r="Q20726">
        <f>H20725</f>
      </c>
      <c r="R20726">
        <f>I20725</f>
      </c>
      <c r="S20726">
        <f>H20726-H20725</f>
      </c>
      <c r="T20726">
        <f>I20726-I20725</f>
      </c>
      <c r="U20726">
        <f>(L20726-K20726)/(2*D20726*0.01)</f>
      </c>
      <c r="V20726">
        <f>(L20726+K20726)/(D20726*0.0001)</f>
      </c>
    </row>
    <row r="20727">
      <c r="A20727" t="n">
        <v>2023</v>
      </c>
      <c r="B20727" t="inlineStr">
        <is>
          <t>01283974</t>
        </is>
      </c>
      <c r="C20727" t="inlineStr">
        <is>
          <t>삐아</t>
        </is>
      </c>
      <c r="D20727" t="n">
        <v>1395240118</v>
      </c>
    </row>
    <row r="20728">
      <c r="A20728" t="n">
        <v>2024</v>
      </c>
      <c r="B20728" t="inlineStr">
        <is>
          <t>01283974</t>
        </is>
      </c>
      <c r="C20728" t="inlineStr">
        <is>
          <t>삐아</t>
        </is>
      </c>
      <c r="D20728" t="n">
        <v>1748933169</v>
      </c>
      <c r="E20728" t="n">
        <v>491467951</v>
      </c>
      <c r="F20728" t="n">
        <v>169659144</v>
      </c>
      <c r="G20728" t="n">
        <v>53720930</v>
      </c>
      <c r="H20728" t="n">
        <v>4.05</v>
      </c>
      <c r="I20728" t="n">
        <v>4.76</v>
      </c>
      <c r="K20728" t="n">
        <v>-128217247</v>
      </c>
      <c r="L20728" t="n">
        <v>150587027</v>
      </c>
      <c r="M20728" t="n">
        <v>152451182</v>
      </c>
      <c r="N20728" t="n">
        <v>-131856123</v>
      </c>
      <c r="O20728">
        <f>D20727</f>
      </c>
      <c r="P20728">
        <f>(E20728-F20728+G20728)/O20728*100</f>
      </c>
      <c r="U20728">
        <f>(L20728-K20728)/(2*D20728*0.01)</f>
      </c>
      <c r="V20728">
        <f>(L20728+K20728)/(D20728*0.0001)</f>
      </c>
    </row>
    <row r="20729">
      <c r="A20729" t="n">
        <v>2025</v>
      </c>
      <c r="B20729" t="inlineStr">
        <is>
          <t>01283974</t>
        </is>
      </c>
      <c r="C20729" t="inlineStr">
        <is>
          <t>삐아</t>
        </is>
      </c>
      <c r="D20729" t="n">
        <v>2474932069</v>
      </c>
      <c r="E20729" t="n">
        <v>586306108</v>
      </c>
      <c r="F20729" t="n">
        <v>157890193</v>
      </c>
      <c r="G20729" t="n">
        <v>62063742</v>
      </c>
      <c r="H20729" t="n">
        <v>4.57</v>
      </c>
      <c r="I20729" t="n">
        <v>6.19</v>
      </c>
      <c r="K20729" t="n">
        <v>-188977482</v>
      </c>
      <c r="L20729" t="n">
        <v>222830540</v>
      </c>
      <c r="M20729" t="n">
        <v>217194241</v>
      </c>
      <c r="N20729" t="n">
        <v>-188041216</v>
      </c>
      <c r="O20729">
        <f>D20728</f>
      </c>
      <c r="P20729">
        <f>(E20729-F20729+G20729)/O20729*100</f>
      </c>
      <c r="Q20729">
        <f>H20728</f>
      </c>
      <c r="R20729">
        <f>I20728</f>
      </c>
      <c r="S20729">
        <f>H20729-H20728</f>
      </c>
      <c r="T20729">
        <f>I20729-I20728</f>
      </c>
      <c r="U20729">
        <f>(L20729-K20729)/(2*D20729*0.01)</f>
      </c>
      <c r="V20729">
        <f>(L20729+K20729)/(D20729*0.0001)</f>
      </c>
    </row>
    <row r="20730">
      <c r="A20730" t="n">
        <v>2023</v>
      </c>
      <c r="B20730" t="inlineStr">
        <is>
          <t>01284751</t>
        </is>
      </c>
      <c r="C20730" t="inlineStr">
        <is>
          <t>시지트로닉스</t>
        </is>
      </c>
      <c r="D20730" t="n">
        <v>1062249000</v>
      </c>
    </row>
    <row r="20731">
      <c r="A20731" t="n">
        <v>2024</v>
      </c>
      <c r="B20731" t="inlineStr">
        <is>
          <t>01284751</t>
        </is>
      </c>
      <c r="C20731" t="inlineStr">
        <is>
          <t>시지트로닉스</t>
        </is>
      </c>
      <c r="D20731" t="n">
        <v>1474189000</v>
      </c>
      <c r="O20731">
        <f>D20730</f>
      </c>
    </row>
    <row r="20732">
      <c r="A20732" t="n">
        <v>2025</v>
      </c>
      <c r="B20732" t="inlineStr">
        <is>
          <t>01284751</t>
        </is>
      </c>
      <c r="C20732" t="inlineStr">
        <is>
          <t>시지트로닉스</t>
        </is>
      </c>
      <c r="D20732" t="n">
        <v>1657953000</v>
      </c>
      <c r="E20732" t="n">
        <v>328531000</v>
      </c>
      <c r="F20732" t="n">
        <v>138703000</v>
      </c>
      <c r="G20732" t="n">
        <v>58408000</v>
      </c>
      <c r="H20732" t="n">
        <v>4.47</v>
      </c>
      <c r="I20732" t="n">
        <v>4.37</v>
      </c>
      <c r="J20732" t="n">
        <v>7.13</v>
      </c>
      <c r="K20732" t="n">
        <v>-104794000</v>
      </c>
      <c r="L20732" t="n">
        <v>122851000</v>
      </c>
      <c r="M20732" t="n">
        <v>124899000</v>
      </c>
      <c r="N20732" t="n">
        <v>-108217000</v>
      </c>
      <c r="O20732">
        <f>D20731</f>
      </c>
      <c r="P20732">
        <f>(E20732-F20732+G20732)/O20732*100</f>
      </c>
      <c r="U20732">
        <f>(L20732-K20732)/(2*D20732*0.01)</f>
      </c>
      <c r="V20732">
        <f>(L20732+K20732)/(D20732*0.0001)</f>
      </c>
    </row>
    <row r="20733">
      <c r="A20733" t="n">
        <v>2024</v>
      </c>
      <c r="B20733" t="inlineStr">
        <is>
          <t>01287402</t>
        </is>
      </c>
      <c r="C20733" t="inlineStr">
        <is>
          <t>리비콘</t>
        </is>
      </c>
      <c r="D20733" t="n">
        <v>572170000</v>
      </c>
      <c r="E20733" t="n">
        <v>210101000</v>
      </c>
      <c r="F20733" t="n">
        <v>166655000</v>
      </c>
      <c r="G20733" t="n">
        <v>13339000</v>
      </c>
      <c r="H20733" t="n">
        <v>2.87</v>
      </c>
      <c r="I20733" t="n">
        <v>4</v>
      </c>
      <c r="J20733" t="n">
        <v>9.529999999999999</v>
      </c>
      <c r="K20733" t="n">
        <v>-42097000</v>
      </c>
      <c r="L20733" t="n">
        <v>49319000</v>
      </c>
      <c r="M20733" t="n">
        <v>48282000</v>
      </c>
      <c r="N20733" t="n">
        <v>-42079000</v>
      </c>
      <c r="U20733">
        <f>(L20733-K20733)/(2*D20733*0.01)</f>
      </c>
      <c r="V20733">
        <f>(L20733+K20733)/(D20733*0.0001)</f>
      </c>
    </row>
    <row r="20734">
      <c r="A20734" t="n">
        <v>2025</v>
      </c>
      <c r="B20734" t="inlineStr">
        <is>
          <t>01288410</t>
        </is>
      </c>
      <c r="C20734" t="inlineStr">
        <is>
          <t>셀바이오휴먼텍</t>
        </is>
      </c>
      <c r="D20734" t="n">
        <v>780565512</v>
      </c>
      <c r="F20734" t="n">
        <v>951952334</v>
      </c>
      <c r="H20734" t="n">
        <v>3.92</v>
      </c>
      <c r="I20734" t="n">
        <v>3</v>
      </c>
      <c r="J20734" t="n">
        <v>4.85</v>
      </c>
      <c r="K20734" t="n">
        <v>-34344602</v>
      </c>
      <c r="L20734" t="n">
        <v>37467034</v>
      </c>
      <c r="M20734" t="n">
        <v>37467034</v>
      </c>
      <c r="N20734" t="n">
        <v>-35125548</v>
      </c>
      <c r="U20734">
        <f>(L20734-K20734)/(2*D20734*0.01)</f>
      </c>
      <c r="V20734">
        <f>(L20734+K20734)/(D20734*0.0001)</f>
      </c>
    </row>
    <row r="20735">
      <c r="A20735" t="n">
        <v>2022</v>
      </c>
      <c r="B20735" t="inlineStr">
        <is>
          <t>01288827</t>
        </is>
      </c>
      <c r="C20735" t="inlineStr">
        <is>
          <t>HPSP</t>
        </is>
      </c>
      <c r="D20735" t="n">
        <v>895261000</v>
      </c>
      <c r="E20735" t="n">
        <v>103082000</v>
      </c>
      <c r="F20735" t="n">
        <v>34285000</v>
      </c>
      <c r="G20735" t="n">
        <v>11498000</v>
      </c>
    </row>
    <row r="20736">
      <c r="A20736" t="n">
        <v>2023</v>
      </c>
      <c r="B20736" t="inlineStr">
        <is>
          <t>01288827</t>
        </is>
      </c>
      <c r="C20736" t="inlineStr">
        <is>
          <t>HPSP</t>
        </is>
      </c>
      <c r="D20736" t="n">
        <v>941262000</v>
      </c>
      <c r="E20736" t="n">
        <v>105944000</v>
      </c>
      <c r="F20736" t="n">
        <v>0</v>
      </c>
      <c r="G20736" t="n">
        <v>10231000</v>
      </c>
      <c r="O20736">
        <f>D20735</f>
      </c>
      <c r="P20736">
        <f>(E20736-F20736+G20736)/O20736*100</f>
      </c>
    </row>
    <row r="20737">
      <c r="A20737" t="n">
        <v>2024</v>
      </c>
      <c r="B20737" t="inlineStr">
        <is>
          <t>01288827</t>
        </is>
      </c>
      <c r="C20737" t="inlineStr">
        <is>
          <t>HPSP</t>
        </is>
      </c>
      <c r="D20737" t="n">
        <v>1398545000</v>
      </c>
      <c r="E20737" t="n">
        <v>423775000</v>
      </c>
      <c r="F20737" t="n">
        <v>16007000</v>
      </c>
      <c r="G20737" t="n">
        <v>40924000</v>
      </c>
      <c r="H20737" t="n">
        <v>4.65</v>
      </c>
      <c r="I20737" t="n">
        <v>5.94</v>
      </c>
      <c r="J20737" t="n">
        <v>10.88</v>
      </c>
      <c r="K20737" t="n">
        <v>-126803000</v>
      </c>
      <c r="L20737" t="n">
        <v>149120000</v>
      </c>
      <c r="M20737" t="n">
        <v>149527000</v>
      </c>
      <c r="N20737" t="n">
        <v>-129380000</v>
      </c>
      <c r="O20737">
        <f>D20736</f>
      </c>
      <c r="P20737">
        <f>(E20737-F20737+G20737)/O20737*100</f>
      </c>
      <c r="U20737">
        <f>(L20737-K20737)/(2*D20737*0.01)</f>
      </c>
      <c r="V20737">
        <f>(L20737+K20737)/(D20737*0.0001)</f>
      </c>
    </row>
    <row r="20738">
      <c r="A20738" t="n">
        <v>2025</v>
      </c>
      <c r="B20738" t="inlineStr">
        <is>
          <t>01288827</t>
        </is>
      </c>
      <c r="C20738" t="inlineStr">
        <is>
          <t>HPSP</t>
        </is>
      </c>
      <c r="D20738" t="n">
        <v>1831690000</v>
      </c>
      <c r="E20738" t="n">
        <v>550096000</v>
      </c>
      <c r="F20738" t="n">
        <v>67566000</v>
      </c>
      <c r="G20738" t="n">
        <v>62476000</v>
      </c>
      <c r="H20738" t="n">
        <v>5.1</v>
      </c>
      <c r="I20738" t="n">
        <v>3.19</v>
      </c>
      <c r="J20738" t="n">
        <v>10.56</v>
      </c>
      <c r="K20738" t="n">
        <v>-157585000</v>
      </c>
      <c r="L20738" t="n">
        <v>184556000</v>
      </c>
      <c r="M20738" t="n">
        <v>185947000</v>
      </c>
      <c r="N20738" t="n">
        <v>-161451000</v>
      </c>
      <c r="O20738">
        <f>D20737</f>
      </c>
      <c r="P20738">
        <f>(E20738-F20738+G20738)/O20738*100</f>
      </c>
      <c r="Q20738">
        <f>H20737</f>
      </c>
      <c r="R20738">
        <f>I20737</f>
      </c>
      <c r="S20738">
        <f>H20738-H20737</f>
      </c>
      <c r="T20738">
        <f>I20738-I20737</f>
      </c>
      <c r="U20738">
        <f>(L20738-K20738)/(2*D20738*0.01)</f>
      </c>
      <c r="V20738">
        <f>(L20738+K20738)/(D20738*0.0001)</f>
      </c>
    </row>
    <row r="20739">
      <c r="A20739" t="n">
        <v>2023</v>
      </c>
      <c r="B20739" t="inlineStr">
        <is>
          <t>01291317</t>
        </is>
      </c>
      <c r="C20739" t="inlineStr">
        <is>
          <t>더블유씨피</t>
        </is>
      </c>
      <c r="D20739" t="n">
        <v>16024493892</v>
      </c>
      <c r="E20739" t="n">
        <v>1207185618</v>
      </c>
      <c r="F20739" t="n">
        <v>492285940</v>
      </c>
      <c r="G20739" t="n">
        <v>143016623</v>
      </c>
    </row>
    <row r="20740">
      <c r="A20740" t="n">
        <v>2024</v>
      </c>
      <c r="B20740" t="inlineStr">
        <is>
          <t>01291317</t>
        </is>
      </c>
      <c r="C20740" t="inlineStr">
        <is>
          <t>더블유씨피</t>
        </is>
      </c>
      <c r="D20740" t="n">
        <v>17145285087</v>
      </c>
      <c r="E20740" t="n">
        <v>4459379042</v>
      </c>
      <c r="F20740" t="n">
        <v>3380393190</v>
      </c>
      <c r="G20740" t="n">
        <v>544177116</v>
      </c>
      <c r="H20740" t="n">
        <v>3.4</v>
      </c>
      <c r="I20740" t="n">
        <v>5</v>
      </c>
      <c r="K20740" t="n">
        <v>-845254509</v>
      </c>
      <c r="L20740" t="n">
        <v>943684082</v>
      </c>
      <c r="M20740" t="n">
        <v>944135332</v>
      </c>
      <c r="N20740" t="n">
        <v>-863541263</v>
      </c>
      <c r="O20740">
        <f>D20739</f>
      </c>
      <c r="P20740">
        <f>(E20740-F20740+G20740)/O20740*100</f>
      </c>
      <c r="U20740">
        <f>(L20740-K20740)/(2*D20740*0.01)</f>
      </c>
      <c r="V20740">
        <f>(L20740+K20740)/(D20740*0.0001)</f>
      </c>
    </row>
    <row r="20741">
      <c r="A20741" t="n">
        <v>2025</v>
      </c>
      <c r="B20741" t="inlineStr">
        <is>
          <t>01291317</t>
        </is>
      </c>
      <c r="C20741" t="inlineStr">
        <is>
          <t>더블유씨피</t>
        </is>
      </c>
      <c r="D20741" t="n">
        <v>21552130656</v>
      </c>
      <c r="E20741" t="n">
        <v>4174451957</v>
      </c>
      <c r="F20741" t="n">
        <v>1793281890</v>
      </c>
      <c r="G20741" t="n">
        <v>529901197</v>
      </c>
      <c r="H20741" t="n">
        <v>3.7</v>
      </c>
      <c r="I20741" t="n">
        <v>5</v>
      </c>
      <c r="J20741" t="n">
        <v>5.28</v>
      </c>
      <c r="K20741" t="n">
        <v>-1033643801</v>
      </c>
      <c r="L20741" t="n">
        <v>1151176398</v>
      </c>
      <c r="M20741" t="n">
        <v>1132988903</v>
      </c>
      <c r="N20741" t="n">
        <v>-1038037139</v>
      </c>
      <c r="O20741">
        <f>D20740</f>
      </c>
      <c r="P20741">
        <f>(E20741-F20741+G20741)/O20741*100</f>
      </c>
      <c r="Q20741">
        <f>H20740</f>
      </c>
      <c r="R20741">
        <f>I20740</f>
      </c>
      <c r="S20741">
        <f>H20741-H20740</f>
      </c>
      <c r="T20741">
        <f>I20741-I20740</f>
      </c>
      <c r="U20741">
        <f>(L20741-K20741)/(2*D20741*0.01)</f>
      </c>
      <c r="V20741">
        <f>(L20741+K20741)/(D20741*0.0001)</f>
      </c>
    </row>
    <row r="20742">
      <c r="A20742" t="n">
        <v>2019</v>
      </c>
      <c r="B20742" t="inlineStr">
        <is>
          <t>01292671</t>
        </is>
      </c>
      <c r="C20742" t="inlineStr">
        <is>
          <t>예스코</t>
        </is>
      </c>
      <c r="D20742" t="n">
        <v>38997642000</v>
      </c>
      <c r="E20742" t="n">
        <v>4049054000</v>
      </c>
      <c r="F20742" t="n">
        <v>4600338000</v>
      </c>
      <c r="G20742" t="n">
        <v>952596000</v>
      </c>
      <c r="H20742" t="n">
        <v>2.43</v>
      </c>
      <c r="I20742" t="n">
        <v>4</v>
      </c>
      <c r="J20742" t="n">
        <v>6.94</v>
      </c>
      <c r="K20742" t="n">
        <v>-2642324000</v>
      </c>
      <c r="L20742" t="n">
        <v>2963870000</v>
      </c>
      <c r="M20742" t="n">
        <v>2894093000</v>
      </c>
      <c r="N20742" t="n">
        <v>-2633962000</v>
      </c>
      <c r="U20742">
        <f>(L20742-K20742)/(2*D20742*0.01)</f>
      </c>
      <c r="V20742">
        <f>(L20742+K20742)/(D20742*0.0001)</f>
      </c>
    </row>
    <row r="20743">
      <c r="A20743" t="n">
        <v>2020</v>
      </c>
      <c r="B20743" t="inlineStr">
        <is>
          <t>01292671</t>
        </is>
      </c>
      <c r="C20743" t="inlineStr">
        <is>
          <t>예스코</t>
        </is>
      </c>
      <c r="D20743" t="n">
        <v>41681656000</v>
      </c>
      <c r="E20743" t="n">
        <v>3861154000</v>
      </c>
      <c r="F20743" t="n">
        <v>2020158000</v>
      </c>
      <c r="G20743" t="n">
        <v>965105000</v>
      </c>
      <c r="H20743" t="n">
        <v>2.925</v>
      </c>
      <c r="I20743" t="n">
        <v>3.695</v>
      </c>
      <c r="J20743" t="n">
        <v>6.67</v>
      </c>
      <c r="K20743" t="n">
        <v>-2494303000</v>
      </c>
      <c r="L20743" t="n">
        <v>2779237000</v>
      </c>
      <c r="M20743" t="n">
        <v>2777644000</v>
      </c>
      <c r="N20743" t="n">
        <v>-2539407000</v>
      </c>
      <c r="O20743">
        <f>D20742</f>
      </c>
      <c r="P20743">
        <f>(E20743-F20743+G20743)/O20743*100</f>
      </c>
      <c r="Q20743">
        <f>H20742</f>
      </c>
      <c r="R20743">
        <f>I20742</f>
      </c>
      <c r="S20743">
        <f>H20743-H20742</f>
      </c>
      <c r="T20743">
        <f>I20743-I20742</f>
      </c>
      <c r="U20743">
        <f>(L20743-K20743)/(2*D20743*0.01)</f>
      </c>
      <c r="V20743">
        <f>(L20743+K20743)/(D20743*0.0001)</f>
      </c>
    </row>
    <row r="20744">
      <c r="A20744" t="n">
        <v>2021</v>
      </c>
      <c r="B20744" t="inlineStr">
        <is>
          <t>01292671</t>
        </is>
      </c>
      <c r="C20744" t="inlineStr">
        <is>
          <t>예스코</t>
        </is>
      </c>
      <c r="D20744" t="n">
        <v>45289064000</v>
      </c>
      <c r="E20744" t="n">
        <v>5069319000</v>
      </c>
      <c r="F20744" t="n">
        <v>1585035000</v>
      </c>
      <c r="G20744" t="n">
        <v>1132447000</v>
      </c>
      <c r="H20744" t="n">
        <v>3.405</v>
      </c>
      <c r="I20744" t="n">
        <v>3.57</v>
      </c>
      <c r="K20744" t="n">
        <v>-2494303000</v>
      </c>
      <c r="L20744" t="n">
        <v>2763142000</v>
      </c>
      <c r="M20744" t="n">
        <v>2777644000</v>
      </c>
      <c r="N20744" t="n">
        <v>-2554830000</v>
      </c>
      <c r="O20744">
        <f>D20743</f>
      </c>
      <c r="P20744">
        <f>(E20744-F20744+G20744)/O20744*100</f>
      </c>
      <c r="Q20744">
        <f>H20743</f>
      </c>
      <c r="R20744">
        <f>I20743</f>
      </c>
      <c r="S20744">
        <f>H20744-H20743</f>
      </c>
      <c r="T20744">
        <f>I20744-I20743</f>
      </c>
      <c r="U20744">
        <f>(L20744-K20744)/(2*D20744*0.01)</f>
      </c>
      <c r="V20744">
        <f>(L20744+K20744)/(D20744*0.0001)</f>
      </c>
    </row>
    <row r="20745">
      <c r="A20745" t="n">
        <v>2022</v>
      </c>
      <c r="B20745" t="inlineStr">
        <is>
          <t>01292671</t>
        </is>
      </c>
      <c r="C20745" t="inlineStr">
        <is>
          <t>예스코</t>
        </is>
      </c>
      <c r="D20745" t="n">
        <v>39327001000</v>
      </c>
      <c r="E20745" t="n">
        <v>4011401000</v>
      </c>
      <c r="F20745" t="n">
        <v>1641640000</v>
      </c>
      <c r="G20745" t="n">
        <v>1339408000</v>
      </c>
      <c r="H20745" t="n">
        <v>5.74</v>
      </c>
      <c r="I20745" t="n">
        <v>3.61</v>
      </c>
      <c r="K20745" t="n">
        <v>-1749509000</v>
      </c>
      <c r="L20745" t="n">
        <v>1908497000</v>
      </c>
      <c r="M20745" t="n">
        <v>1964953000</v>
      </c>
      <c r="N20745" t="n">
        <v>-1830456000</v>
      </c>
      <c r="O20745">
        <f>D20744</f>
      </c>
      <c r="P20745">
        <f>(E20745-F20745+G20745)/O20745*100</f>
      </c>
      <c r="Q20745">
        <f>H20744</f>
      </c>
      <c r="R20745">
        <f>I20744</f>
      </c>
      <c r="S20745">
        <f>H20745-H20744</f>
      </c>
      <c r="T20745">
        <f>I20745-I20744</f>
      </c>
      <c r="U20745">
        <f>(L20745-K20745)/(2*D20745*0.01)</f>
      </c>
      <c r="V20745">
        <f>(L20745+K20745)/(D20745*0.0001)</f>
      </c>
    </row>
    <row r="20746">
      <c r="A20746" t="n">
        <v>2023</v>
      </c>
      <c r="B20746" t="inlineStr">
        <is>
          <t>01292671</t>
        </is>
      </c>
      <c r="C20746" t="inlineStr">
        <is>
          <t>예스코</t>
        </is>
      </c>
      <c r="D20746" t="n">
        <v>34739707000</v>
      </c>
      <c r="E20746" t="n">
        <v>3917984000</v>
      </c>
      <c r="F20746" t="n">
        <v>8286324000</v>
      </c>
      <c r="G20746" t="n">
        <v>2051842000</v>
      </c>
      <c r="H20746" t="n">
        <v>4.72</v>
      </c>
      <c r="I20746" t="n">
        <v>3.95</v>
      </c>
      <c r="K20746" t="n">
        <v>-2025585000</v>
      </c>
      <c r="L20746" t="n">
        <v>2234204000</v>
      </c>
      <c r="M20746" t="n">
        <v>2278026000</v>
      </c>
      <c r="N20746" t="n">
        <v>-2100192000</v>
      </c>
      <c r="O20746">
        <f>D20745</f>
      </c>
      <c r="P20746">
        <f>(E20746-F20746+G20746)/O20746*100</f>
      </c>
      <c r="Q20746">
        <f>H20745</f>
      </c>
      <c r="R20746">
        <f>I20745</f>
      </c>
      <c r="S20746">
        <f>H20746-H20745</f>
      </c>
      <c r="T20746">
        <f>I20746-I20745</f>
      </c>
      <c r="U20746">
        <f>(L20746-K20746)/(2*D20746*0.01)</f>
      </c>
      <c r="V20746">
        <f>(L20746+K20746)/(D20746*0.0001)</f>
      </c>
    </row>
    <row r="20747">
      <c r="A20747" t="n">
        <v>2024</v>
      </c>
      <c r="B20747" t="inlineStr">
        <is>
          <t>01292671</t>
        </is>
      </c>
      <c r="C20747" t="inlineStr">
        <is>
          <t>예스코</t>
        </is>
      </c>
      <c r="D20747" t="n">
        <v>34421099000</v>
      </c>
      <c r="E20747" t="n">
        <v>2487320000</v>
      </c>
      <c r="F20747" t="n">
        <v>8189601000</v>
      </c>
      <c r="G20747" t="n">
        <v>1651033000</v>
      </c>
      <c r="H20747" t="n">
        <v>4.23</v>
      </c>
      <c r="I20747" t="n">
        <v>4.09</v>
      </c>
      <c r="K20747" t="n">
        <v>-1968585000</v>
      </c>
      <c r="L20747" t="n">
        <v>2175838000</v>
      </c>
      <c r="M20747" t="n">
        <v>2204342000</v>
      </c>
      <c r="N20747" t="n">
        <v>-2029209000</v>
      </c>
      <c r="O20747">
        <f>D20746</f>
      </c>
      <c r="P20747">
        <f>(E20747-F20747+G20747)/O20747*100</f>
      </c>
      <c r="Q20747">
        <f>H20746</f>
      </c>
      <c r="R20747">
        <f>I20746</f>
      </c>
      <c r="S20747">
        <f>H20747-H20746</f>
      </c>
      <c r="T20747">
        <f>I20747-I20746</f>
      </c>
      <c r="U20747">
        <f>(L20747-K20747)/(2*D20747*0.01)</f>
      </c>
      <c r="V20747">
        <f>(L20747+K20747)/(D20747*0.0001)</f>
      </c>
    </row>
    <row r="20748">
      <c r="A20748" t="n">
        <v>2025</v>
      </c>
      <c r="B20748" t="inlineStr">
        <is>
          <t>01292671</t>
        </is>
      </c>
      <c r="C20748" t="inlineStr">
        <is>
          <t>예스코</t>
        </is>
      </c>
      <c r="D20748" t="n">
        <v>34756797000</v>
      </c>
      <c r="E20748" t="n">
        <v>2414275000</v>
      </c>
      <c r="F20748" t="n">
        <v>3529084000</v>
      </c>
      <c r="G20748" t="n">
        <v>1414409000</v>
      </c>
      <c r="H20748" t="n">
        <v>4.35</v>
      </c>
      <c r="I20748" t="n">
        <v>5.21</v>
      </c>
      <c r="K20748" t="n">
        <v>-1487414000</v>
      </c>
      <c r="L20748" t="n">
        <v>1625405000</v>
      </c>
      <c r="M20748" t="n">
        <v>1650115000</v>
      </c>
      <c r="N20748" t="n">
        <v>-1536288000</v>
      </c>
      <c r="O20748">
        <f>D20747</f>
      </c>
      <c r="P20748">
        <f>(E20748-F20748+G20748)/O20748*100</f>
      </c>
      <c r="Q20748">
        <f>H20747</f>
      </c>
      <c r="R20748">
        <f>I20747</f>
      </c>
      <c r="S20748">
        <f>H20748-H20747</f>
      </c>
      <c r="T20748">
        <f>I20748-I20747</f>
      </c>
      <c r="U20748">
        <f>(L20748-K20748)/(2*D20748*0.01)</f>
      </c>
      <c r="V20748">
        <f>(L20748+K20748)/(D20748*0.0001)</f>
      </c>
    </row>
    <row r="20749">
      <c r="A20749" t="n">
        <v>2024</v>
      </c>
      <c r="B20749" t="inlineStr">
        <is>
          <t>01293360</t>
        </is>
      </c>
      <c r="C20749" t="inlineStr">
        <is>
          <t>모노리스</t>
        </is>
      </c>
      <c r="D20749" t="n">
        <v>2900580092</v>
      </c>
      <c r="E20749" t="n">
        <v>843761340</v>
      </c>
      <c r="F20749" t="n">
        <v>465255171</v>
      </c>
      <c r="G20749" t="n">
        <v>101545740</v>
      </c>
      <c r="H20749" t="n">
        <v>4.045</v>
      </c>
      <c r="I20749" t="n">
        <v>5</v>
      </c>
      <c r="J20749" t="n">
        <v>9.039999999999999</v>
      </c>
      <c r="K20749" t="n">
        <v>-232021817</v>
      </c>
      <c r="L20749" t="n">
        <v>267731304</v>
      </c>
      <c r="M20749" t="n">
        <v>262670871</v>
      </c>
      <c r="N20749" t="n">
        <v>-232282898</v>
      </c>
      <c r="U20749">
        <f>(L20749-K20749)/(2*D20749*0.01)</f>
      </c>
      <c r="V20749">
        <f>(L20749+K20749)/(D20749*0.0001)</f>
      </c>
    </row>
    <row r="20750">
      <c r="A20750" t="n">
        <v>2024</v>
      </c>
      <c r="B20750" t="inlineStr">
        <is>
          <t>01293485</t>
        </is>
      </c>
      <c r="C20750" t="inlineStr">
        <is>
          <t>제닉스로보틱스</t>
        </is>
      </c>
      <c r="D20750" t="n">
        <v>3472973360</v>
      </c>
      <c r="E20750" t="n">
        <v>200672189</v>
      </c>
      <c r="F20750" t="n">
        <v>99183205</v>
      </c>
      <c r="G20750" t="n">
        <v>24795712</v>
      </c>
    </row>
    <row r="20751">
      <c r="A20751" t="n">
        <v>2025</v>
      </c>
      <c r="B20751" t="inlineStr">
        <is>
          <t>01293485</t>
        </is>
      </c>
      <c r="C20751" t="inlineStr">
        <is>
          <t>제닉스로보틱스</t>
        </is>
      </c>
      <c r="D20751" t="n">
        <v>3065927730</v>
      </c>
      <c r="E20751" t="n">
        <v>840879231</v>
      </c>
      <c r="F20751" t="n">
        <v>180197386</v>
      </c>
      <c r="G20751" t="n">
        <v>99182851</v>
      </c>
      <c r="H20751" t="n">
        <v>4.48</v>
      </c>
      <c r="I20751" t="n">
        <v>2.64</v>
      </c>
      <c r="K20751" t="n">
        <v>-207592324</v>
      </c>
      <c r="L20751" t="n">
        <v>245947365</v>
      </c>
      <c r="M20751" t="n">
        <v>248429255</v>
      </c>
      <c r="N20751" t="n">
        <v>-213132296</v>
      </c>
      <c r="O20751">
        <f>D20750</f>
      </c>
      <c r="P20751">
        <f>(E20751-F20751+G20751)/O20751*100</f>
      </c>
      <c r="U20751">
        <f>(L20751-K20751)/(2*D20751*0.01)</f>
      </c>
      <c r="V20751">
        <f>(L20751+K20751)/(D20751*0.0001)</f>
      </c>
    </row>
    <row r="20752">
      <c r="A20752" t="n">
        <v>2025</v>
      </c>
      <c r="B20752" t="inlineStr">
        <is>
          <t>01294110</t>
        </is>
      </c>
      <c r="C20752" t="inlineStr">
        <is>
          <t>에스엔시스</t>
        </is>
      </c>
      <c r="D20752" t="n">
        <v>5715500000</v>
      </c>
      <c r="E20752" t="n">
        <v>1185990000</v>
      </c>
      <c r="F20752" t="n">
        <v>429438000</v>
      </c>
      <c r="G20752" t="n">
        <v>132503000</v>
      </c>
      <c r="H20752" t="n">
        <v>4.2</v>
      </c>
      <c r="I20752" t="n">
        <v>5</v>
      </c>
      <c r="J20752" t="n">
        <v>5.37</v>
      </c>
      <c r="K20752" t="n">
        <v>261825000</v>
      </c>
      <c r="L20752" t="n">
        <v>-294646000</v>
      </c>
      <c r="M20752" t="n">
        <v>289712000</v>
      </c>
      <c r="N20752" t="n">
        <v>-262429000</v>
      </c>
    </row>
    <row r="20753">
      <c r="A20753" t="n">
        <v>2021</v>
      </c>
      <c r="B20753" t="inlineStr">
        <is>
          <t>01297898</t>
        </is>
      </c>
      <c r="C20753" t="inlineStr">
        <is>
          <t>마음AI</t>
        </is>
      </c>
      <c r="D20753" t="n">
        <v>110088000</v>
      </c>
      <c r="E20753" t="n">
        <v>14802000</v>
      </c>
      <c r="F20753" t="n">
        <v>50705000</v>
      </c>
      <c r="G20753" t="n">
        <v>2958000</v>
      </c>
      <c r="H20753" t="n">
        <v>2.99</v>
      </c>
      <c r="I20753" t="n">
        <v>2.85</v>
      </c>
      <c r="K20753" t="n">
        <v>-9993000</v>
      </c>
      <c r="L20753" t="n">
        <v>11747000</v>
      </c>
      <c r="M20753" t="n">
        <v>11756000</v>
      </c>
      <c r="N20753" t="n">
        <v>-10181000</v>
      </c>
      <c r="U20753">
        <f>(L20753-K20753)/(2*D20753*0.01)</f>
      </c>
      <c r="V20753">
        <f>(L20753+K20753)/(D20753*0.0001)</f>
      </c>
    </row>
    <row r="20754">
      <c r="A20754" t="n">
        <v>2024</v>
      </c>
      <c r="B20754" t="inlineStr">
        <is>
          <t>01298806</t>
        </is>
      </c>
      <c r="C20754" t="inlineStr">
        <is>
          <t>다원메닥스</t>
        </is>
      </c>
      <c r="D20754" t="n">
        <v>1390993000</v>
      </c>
      <c r="E20754" t="n">
        <v>303380000</v>
      </c>
      <c r="F20754" t="n">
        <v>273375000</v>
      </c>
      <c r="G20754" t="n">
        <v>34076000</v>
      </c>
      <c r="H20754" t="n">
        <v>4.01</v>
      </c>
      <c r="I20754" t="n">
        <v>4</v>
      </c>
      <c r="J20754" t="n">
        <v>8.279999999999999</v>
      </c>
      <c r="K20754" t="n">
        <v>-68472000</v>
      </c>
      <c r="L20754" t="n">
        <v>80092000</v>
      </c>
      <c r="M20754" t="n">
        <v>79374000</v>
      </c>
      <c r="N20754" t="n">
        <v>-70145000</v>
      </c>
      <c r="U20754">
        <f>(L20754-K20754)/(2*D20754*0.01)</f>
      </c>
      <c r="V20754">
        <f>(L20754+K20754)/(D20754*0.0001)</f>
      </c>
    </row>
    <row r="20755">
      <c r="A20755" t="n">
        <v>2023</v>
      </c>
      <c r="B20755" t="inlineStr">
        <is>
          <t>01299106</t>
        </is>
      </c>
      <c r="C20755" t="inlineStr">
        <is>
          <t>우듬지팜</t>
        </is>
      </c>
      <c r="D20755" t="n">
        <v>637934002</v>
      </c>
      <c r="E20755" t="n">
        <v>251543759</v>
      </c>
      <c r="F20755" t="n">
        <v>117644384</v>
      </c>
      <c r="G20755" t="n">
        <v>26641839</v>
      </c>
      <c r="H20755" t="n">
        <v>4.39</v>
      </c>
      <c r="I20755" t="n">
        <v>4.44</v>
      </c>
      <c r="J20755" t="n">
        <v>5.597</v>
      </c>
      <c r="K20755" t="n">
        <v>-33894509</v>
      </c>
      <c r="L20755" t="n">
        <v>38828025</v>
      </c>
      <c r="M20755" t="n">
        <v>39253061</v>
      </c>
      <c r="N20755" t="n">
        <v>-34844633</v>
      </c>
      <c r="U20755">
        <f>(L20755-K20755)/(2*D20755*0.01)</f>
      </c>
      <c r="V20755">
        <f>(L20755+K20755)/(D20755*0.0001)</f>
      </c>
    </row>
    <row r="20756">
      <c r="A20756" t="n">
        <v>2024</v>
      </c>
      <c r="B20756" t="inlineStr">
        <is>
          <t>01299106</t>
        </is>
      </c>
      <c r="C20756" t="inlineStr">
        <is>
          <t>우듬지팜</t>
        </is>
      </c>
      <c r="D20756" t="n">
        <v>636574766</v>
      </c>
      <c r="E20756" t="n">
        <v>280796311</v>
      </c>
      <c r="F20756" t="n">
        <v>225348334</v>
      </c>
      <c r="G20756" t="n">
        <v>25395084</v>
      </c>
      <c r="H20756" t="n">
        <v>3.87</v>
      </c>
      <c r="I20756" t="n">
        <v>4.44</v>
      </c>
      <c r="J20756" t="n">
        <v>5.6069</v>
      </c>
      <c r="K20756" t="n">
        <v>-49067081</v>
      </c>
      <c r="L20756" t="n">
        <v>18044662</v>
      </c>
      <c r="M20756" t="n">
        <v>18240247</v>
      </c>
      <c r="N20756" t="n">
        <v>-49793526</v>
      </c>
      <c r="O20756">
        <f>D20755</f>
      </c>
      <c r="P20756">
        <f>(E20756-F20756+G20756)/O20756*100</f>
      </c>
      <c r="Q20756">
        <f>H20755</f>
      </c>
      <c r="R20756">
        <f>I20755</f>
      </c>
      <c r="S20756">
        <f>H20756-H20755</f>
      </c>
      <c r="T20756">
        <f>I20756-I20755</f>
      </c>
      <c r="U20756">
        <f>(L20756-K20756)/(2*D20756*0.01)</f>
      </c>
    </row>
    <row r="20757">
      <c r="A20757" t="n">
        <v>2025</v>
      </c>
      <c r="B20757" t="inlineStr">
        <is>
          <t>01299106</t>
        </is>
      </c>
      <c r="C20757" t="inlineStr">
        <is>
          <t>우듬지팜</t>
        </is>
      </c>
      <c r="D20757" t="n">
        <v>840019251</v>
      </c>
      <c r="E20757" t="n">
        <v>267325471</v>
      </c>
      <c r="F20757" t="n">
        <v>61391481</v>
      </c>
      <c r="G20757" t="n">
        <v>23166612</v>
      </c>
      <c r="H20757" t="n">
        <v>4.21</v>
      </c>
      <c r="I20757" t="n">
        <v>4.38</v>
      </c>
      <c r="J20757" t="n">
        <v>5.2831</v>
      </c>
      <c r="K20757" t="n">
        <v>-39083761</v>
      </c>
      <c r="L20757" t="n">
        <v>44520079</v>
      </c>
      <c r="M20757" t="n">
        <v>44917161</v>
      </c>
      <c r="N20757" t="n">
        <v>-40112401</v>
      </c>
      <c r="O20757">
        <f>D20756</f>
      </c>
      <c r="P20757">
        <f>(E20757-F20757+G20757)/O20757*100</f>
      </c>
      <c r="Q20757">
        <f>H20756</f>
      </c>
      <c r="R20757">
        <f>I20756</f>
      </c>
      <c r="S20757">
        <f>H20757-H20756</f>
      </c>
      <c r="T20757">
        <f>I20757-I20756</f>
      </c>
      <c r="U20757">
        <f>(L20757-K20757)/(2*D20757*0.01)</f>
      </c>
      <c r="V20757">
        <f>(L20757+K20757)/(D20757*0.0001)</f>
      </c>
    </row>
    <row r="20758">
      <c r="A20758" t="n">
        <v>2024</v>
      </c>
      <c r="B20758" t="inlineStr">
        <is>
          <t>01299203</t>
        </is>
      </c>
      <c r="C20758" t="inlineStr">
        <is>
          <t>그리드위즈</t>
        </is>
      </c>
      <c r="D20758" t="n">
        <v>4681612877</v>
      </c>
      <c r="E20758" t="n">
        <v>782110734</v>
      </c>
      <c r="F20758" t="n">
        <v>323145118</v>
      </c>
      <c r="G20758" t="n">
        <v>161993592</v>
      </c>
      <c r="H20758" t="n">
        <v>3.98</v>
      </c>
      <c r="I20758" t="n">
        <v>4.5</v>
      </c>
      <c r="J20758" t="n">
        <v>8.869999999999999</v>
      </c>
      <c r="K20758" t="n">
        <v>-355841861</v>
      </c>
      <c r="L20758" t="n">
        <v>413241578</v>
      </c>
      <c r="M20758" t="n">
        <v>386239848</v>
      </c>
      <c r="N20758" t="n">
        <v>-339680135</v>
      </c>
      <c r="U20758">
        <f>(L20758-K20758)/(2*D20758*0.01)</f>
      </c>
      <c r="V20758">
        <f>(L20758+K20758)/(D20758*0.0001)</f>
      </c>
    </row>
    <row r="20759">
      <c r="A20759" t="n">
        <v>2025</v>
      </c>
      <c r="B20759" t="inlineStr">
        <is>
          <t>01299203</t>
        </is>
      </c>
      <c r="C20759" t="inlineStr">
        <is>
          <t>그리드위즈</t>
        </is>
      </c>
      <c r="D20759" t="n">
        <v>4687853342</v>
      </c>
      <c r="E20759" t="n">
        <v>848794989</v>
      </c>
      <c r="F20759" t="n">
        <v>513199956</v>
      </c>
      <c r="G20759" t="n">
        <v>168418128</v>
      </c>
      <c r="H20759" t="n">
        <v>4.375</v>
      </c>
      <c r="I20759" t="n">
        <v>4.63</v>
      </c>
      <c r="J20759" t="n">
        <v>8.585000000000001</v>
      </c>
      <c r="K20759" t="n">
        <v>-349435458</v>
      </c>
      <c r="L20759" t="n">
        <v>404600380</v>
      </c>
      <c r="M20759" t="n">
        <v>398766951</v>
      </c>
      <c r="N20759" t="n">
        <v>-351228781</v>
      </c>
      <c r="O20759">
        <f>D20758</f>
      </c>
      <c r="P20759">
        <f>(E20759-F20759+G20759)/O20759*100</f>
      </c>
      <c r="Q20759">
        <f>H20758</f>
      </c>
      <c r="R20759">
        <f>I20758</f>
      </c>
      <c r="S20759">
        <f>H20759-H20758</f>
      </c>
      <c r="T20759">
        <f>I20759-I20758</f>
      </c>
      <c r="U20759">
        <f>(L20759-K20759)/(2*D20759*0.01)</f>
      </c>
      <c r="V20759">
        <f>(L20759+K20759)/(D20759*0.0001)</f>
      </c>
    </row>
    <row r="20760">
      <c r="A20760" t="n">
        <v>2021</v>
      </c>
      <c r="B20760" t="inlineStr">
        <is>
          <t>01301623</t>
        </is>
      </c>
      <c r="C20760" t="inlineStr">
        <is>
          <t>비씨엔씨</t>
        </is>
      </c>
      <c r="D20760" t="n">
        <v>3830752000</v>
      </c>
      <c r="E20760" t="n">
        <v>1094652000</v>
      </c>
      <c r="F20760" t="n">
        <v>270900000</v>
      </c>
      <c r="G20760" t="n">
        <v>80339000</v>
      </c>
      <c r="H20760" t="n">
        <v>2.98</v>
      </c>
      <c r="I20760" t="n">
        <v>4.39</v>
      </c>
      <c r="K20760" t="n">
        <v>-300762000</v>
      </c>
      <c r="L20760" t="n">
        <v>353677000</v>
      </c>
      <c r="M20760" t="n">
        <v>353682000</v>
      </c>
      <c r="N20760" t="n">
        <v>-306207000</v>
      </c>
      <c r="U20760">
        <f>(L20760-K20760)/(2*D20760*0.01)</f>
      </c>
      <c r="V20760">
        <f>(L20760+K20760)/(D20760*0.0001)</f>
      </c>
    </row>
    <row r="20761">
      <c r="A20761" t="n">
        <v>2022</v>
      </c>
      <c r="B20761" t="inlineStr">
        <is>
          <t>01301623</t>
        </is>
      </c>
      <c r="C20761" t="inlineStr">
        <is>
          <t>비씨엔씨</t>
        </is>
      </c>
      <c r="D20761" t="n">
        <v>4962090000</v>
      </c>
      <c r="E20761" t="n">
        <v>312256000</v>
      </c>
      <c r="F20761" t="n">
        <v>236795000</v>
      </c>
      <c r="G20761" t="n">
        <v>60936000</v>
      </c>
      <c r="O20761">
        <f>D20760</f>
      </c>
      <c r="P20761">
        <f>(E20761-F20761+G20761)/O20761*100</f>
      </c>
    </row>
    <row r="20762">
      <c r="A20762" t="n">
        <v>2023</v>
      </c>
      <c r="B20762" t="inlineStr">
        <is>
          <t>01301623</t>
        </is>
      </c>
      <c r="C20762" t="inlineStr">
        <is>
          <t>비씨엔씨</t>
        </is>
      </c>
      <c r="D20762" t="n">
        <v>6694276000</v>
      </c>
      <c r="E20762" t="n">
        <v>368809000</v>
      </c>
      <c r="F20762" t="n">
        <v>80700000</v>
      </c>
      <c r="G20762" t="n">
        <v>67920000</v>
      </c>
      <c r="O20762">
        <f>D20761</f>
      </c>
      <c r="P20762">
        <f>(E20762-F20762+G20762)/O20762*100</f>
      </c>
    </row>
    <row r="20763">
      <c r="A20763" t="n">
        <v>2024</v>
      </c>
      <c r="B20763" t="inlineStr">
        <is>
          <t>01301623</t>
        </is>
      </c>
      <c r="C20763" t="inlineStr">
        <is>
          <t>비씨엔씨</t>
        </is>
      </c>
      <c r="D20763" t="n">
        <v>7572288000</v>
      </c>
      <c r="E20763" t="n">
        <v>1475236000</v>
      </c>
      <c r="F20763" t="n">
        <v>638026000</v>
      </c>
      <c r="G20763" t="n">
        <v>271680000</v>
      </c>
      <c r="O20763">
        <f>D20762</f>
      </c>
      <c r="P20763">
        <f>(E20763-F20763+G20763)/O20763*100</f>
      </c>
    </row>
    <row r="20764">
      <c r="A20764" t="n">
        <v>2025</v>
      </c>
      <c r="B20764" t="inlineStr">
        <is>
          <t>01301623</t>
        </is>
      </c>
      <c r="C20764" t="inlineStr">
        <is>
          <t>비씨엔씨</t>
        </is>
      </c>
      <c r="D20764" t="n">
        <v>8060806000</v>
      </c>
      <c r="E20764" t="n">
        <v>1713050000</v>
      </c>
      <c r="F20764" t="n">
        <v>1065241000</v>
      </c>
      <c r="G20764" t="n">
        <v>287620000</v>
      </c>
      <c r="O20764">
        <f>D20763</f>
      </c>
      <c r="P20764">
        <f>(E20764-F20764+G20764)/O20764*100</f>
      </c>
    </row>
    <row r="20765">
      <c r="A20765" t="n">
        <v>2022</v>
      </c>
      <c r="B20765" t="inlineStr">
        <is>
          <t>01302853</t>
        </is>
      </c>
      <c r="C20765" t="inlineStr">
        <is>
          <t>아이씨에이치</t>
        </is>
      </c>
      <c r="D20765" t="n">
        <v>57954000</v>
      </c>
      <c r="E20765" t="n">
        <v>12308000</v>
      </c>
      <c r="G20765" t="n">
        <v>3333000</v>
      </c>
      <c r="H20765" t="n">
        <v>7.41</v>
      </c>
      <c r="I20765" t="n">
        <v>7.5</v>
      </c>
      <c r="J20765" t="n">
        <v>14.73</v>
      </c>
      <c r="K20765" t="n">
        <v>7617000</v>
      </c>
      <c r="L20765" t="n">
        <v>6500000</v>
      </c>
      <c r="M20765" t="n">
        <v>-6551000</v>
      </c>
      <c r="N20765" t="n">
        <v>-7534000</v>
      </c>
    </row>
    <row r="20766">
      <c r="A20766" t="n">
        <v>2023</v>
      </c>
      <c r="B20766" t="inlineStr">
        <is>
          <t>01302853</t>
        </is>
      </c>
      <c r="C20766" t="inlineStr">
        <is>
          <t>아이씨에이치</t>
        </is>
      </c>
      <c r="D20766" t="n">
        <v>30846000</v>
      </c>
      <c r="E20766" t="n">
        <v>16236000</v>
      </c>
      <c r="F20766" t="n">
        <v>31481000</v>
      </c>
      <c r="G20766" t="n">
        <v>4435000</v>
      </c>
      <c r="H20766" t="n">
        <v>7.32</v>
      </c>
      <c r="I20766" t="n">
        <v>7.5</v>
      </c>
      <c r="J20766" t="n">
        <v>23.96</v>
      </c>
      <c r="K20766" t="n">
        <v>-3714000</v>
      </c>
      <c r="L20766" t="n">
        <v>3164000</v>
      </c>
      <c r="M20766" t="n">
        <v>-3186000</v>
      </c>
      <c r="N20766" t="n">
        <v>-3744000</v>
      </c>
      <c r="O20766">
        <f>D20765</f>
      </c>
      <c r="P20766">
        <f>(E20766-F20766+G20766)/O20766*100</f>
      </c>
      <c r="Q20766">
        <f>H20765</f>
      </c>
      <c r="R20766">
        <f>I20765</f>
      </c>
      <c r="S20766">
        <f>H20766-H20765</f>
      </c>
      <c r="T20766">
        <f>I20766-I20765</f>
      </c>
      <c r="U20766">
        <f>(L20766-K20766)/(2*D20766*0.01)</f>
      </c>
    </row>
    <row r="20767">
      <c r="A20767" t="n">
        <v>2024</v>
      </c>
      <c r="B20767" t="inlineStr">
        <is>
          <t>01302853</t>
        </is>
      </c>
      <c r="C20767" t="inlineStr">
        <is>
          <t>아이씨에이치</t>
        </is>
      </c>
      <c r="D20767" t="n">
        <v>36878000</v>
      </c>
      <c r="E20767" t="n">
        <v>12676000</v>
      </c>
      <c r="F20767" t="n">
        <v>180000</v>
      </c>
      <c r="G20767" t="n">
        <v>2374000</v>
      </c>
      <c r="H20767" t="n">
        <v>7</v>
      </c>
      <c r="I20767" t="n">
        <v>7.5</v>
      </c>
      <c r="J20767" t="n">
        <v>23.47</v>
      </c>
      <c r="K20767" t="n">
        <v>-4944000</v>
      </c>
      <c r="L20767" t="n">
        <v>4167000</v>
      </c>
      <c r="M20767" t="n">
        <v>-4185000</v>
      </c>
      <c r="N20767" t="n">
        <v>-4870000</v>
      </c>
      <c r="O20767">
        <f>D20766</f>
      </c>
      <c r="P20767">
        <f>(E20767-F20767+G20767)/O20767*100</f>
      </c>
      <c r="Q20767">
        <f>H20766</f>
      </c>
      <c r="R20767">
        <f>I20766</f>
      </c>
      <c r="S20767">
        <f>H20767-H20766</f>
      </c>
      <c r="T20767">
        <f>I20767-I20766</f>
      </c>
      <c r="U20767">
        <f>(L20767-K20767)/(2*D20767*0.01)</f>
      </c>
    </row>
    <row r="20768">
      <c r="A20768" t="n">
        <v>2025</v>
      </c>
      <c r="B20768" t="inlineStr">
        <is>
          <t>01302853</t>
        </is>
      </c>
      <c r="C20768" t="inlineStr">
        <is>
          <t>아이씨에이치</t>
        </is>
      </c>
      <c r="D20768" t="n">
        <v>46572000</v>
      </c>
      <c r="E20768" t="n">
        <v>14200000</v>
      </c>
      <c r="G20768" t="n">
        <v>2450000</v>
      </c>
      <c r="H20768" t="n">
        <v>7.31</v>
      </c>
      <c r="I20768" t="n">
        <v>7.5</v>
      </c>
      <c r="J20768" t="n">
        <v>23.56</v>
      </c>
      <c r="K20768" t="n">
        <v>-6227000</v>
      </c>
      <c r="L20768" t="n">
        <v>5253000</v>
      </c>
      <c r="M20768" t="n">
        <v>5290000</v>
      </c>
      <c r="N20768" t="n">
        <v>-6153000</v>
      </c>
      <c r="O20768">
        <f>D20767</f>
      </c>
      <c r="Q20768">
        <f>H20767</f>
      </c>
      <c r="R20768">
        <f>I20767</f>
      </c>
      <c r="S20768">
        <f>H20768-H20767</f>
      </c>
      <c r="T20768">
        <f>I20768-I20767</f>
      </c>
      <c r="U20768">
        <f>(L20768-K20768)/(2*D20768*0.01)</f>
      </c>
    </row>
    <row r="20769">
      <c r="A20769" t="n">
        <v>2021</v>
      </c>
      <c r="B20769" t="inlineStr">
        <is>
          <t>01303029</t>
        </is>
      </c>
      <c r="C20769" t="inlineStr">
        <is>
          <t>알비더블유</t>
        </is>
      </c>
      <c r="D20769" t="n">
        <v>1517454000000</v>
      </c>
      <c r="E20769" t="n">
        <v>312995000000</v>
      </c>
      <c r="F20769" t="n">
        <v>95661000000</v>
      </c>
      <c r="G20769" t="n">
        <v>36829000000</v>
      </c>
      <c r="H20769" t="n">
        <v>3.02</v>
      </c>
      <c r="I20769" t="n">
        <v>4.18</v>
      </c>
      <c r="J20769" t="n">
        <v>15.21</v>
      </c>
    </row>
    <row r="20770">
      <c r="A20770" t="n">
        <v>2022</v>
      </c>
      <c r="B20770" t="inlineStr">
        <is>
          <t>01303029</t>
        </is>
      </c>
      <c r="C20770" t="inlineStr">
        <is>
          <t>알비더블유</t>
        </is>
      </c>
      <c r="D20770" t="n">
        <v>1653601000</v>
      </c>
      <c r="E20770" t="n">
        <v>473434000</v>
      </c>
      <c r="F20770" t="n">
        <v>724598000</v>
      </c>
      <c r="G20770" t="n">
        <v>69181000</v>
      </c>
      <c r="O20770">
        <f>D20769</f>
      </c>
      <c r="P20770">
        <f>(E20770-F20770+G20770)/O20770*100</f>
      </c>
    </row>
    <row r="20771">
      <c r="A20771" t="n">
        <v>2023</v>
      </c>
      <c r="B20771" t="inlineStr">
        <is>
          <t>01303029</t>
        </is>
      </c>
      <c r="C20771" t="inlineStr">
        <is>
          <t>알비더블유</t>
        </is>
      </c>
      <c r="D20771" t="n">
        <v>2207121000</v>
      </c>
      <c r="E20771" t="n">
        <v>583097000</v>
      </c>
      <c r="F20771" t="n">
        <v>384428000</v>
      </c>
      <c r="G20771" t="n">
        <v>89800000</v>
      </c>
      <c r="O20771">
        <f>D20770</f>
      </c>
      <c r="P20771">
        <f>(E20771-F20771+G20771)/O20771*100</f>
      </c>
    </row>
    <row r="20772">
      <c r="A20772" t="n">
        <v>2024</v>
      </c>
      <c r="B20772" t="inlineStr">
        <is>
          <t>01303029</t>
        </is>
      </c>
      <c r="C20772" t="inlineStr">
        <is>
          <t>알비더블유</t>
        </is>
      </c>
      <c r="D20772" t="n">
        <v>2689739000</v>
      </c>
      <c r="E20772" t="n">
        <v>714894000</v>
      </c>
      <c r="F20772" t="n">
        <v>494881000</v>
      </c>
      <c r="G20772" t="n">
        <v>102105000</v>
      </c>
      <c r="O20772">
        <f>D20771</f>
      </c>
      <c r="P20772">
        <f>(E20772-F20772+G20772)/O20772*100</f>
      </c>
    </row>
    <row r="20773">
      <c r="A20773" t="n">
        <v>2025</v>
      </c>
      <c r="B20773" t="inlineStr">
        <is>
          <t>01303029</t>
        </is>
      </c>
      <c r="C20773" t="inlineStr">
        <is>
          <t>알비더블유</t>
        </is>
      </c>
      <c r="D20773" t="n">
        <v>2775475000</v>
      </c>
      <c r="E20773" t="n">
        <v>853806000</v>
      </c>
      <c r="F20773" t="n">
        <v>894196000</v>
      </c>
      <c r="G20773" t="n">
        <v>107964000</v>
      </c>
      <c r="O20773">
        <f>D20772</f>
      </c>
      <c r="P20773">
        <f>(E20773-F20773+G20773)/O20773*100</f>
      </c>
    </row>
    <row r="20774">
      <c r="A20774" t="n">
        <v>2023</v>
      </c>
      <c r="B20774" t="inlineStr">
        <is>
          <t>01305869</t>
        </is>
      </c>
      <c r="C20774" t="inlineStr">
        <is>
          <t>nan</t>
        </is>
      </c>
      <c r="D20774" t="n">
        <v>1852723169</v>
      </c>
      <c r="E20774" t="n">
        <v>117754868</v>
      </c>
      <c r="F20774" t="n">
        <v>64296778</v>
      </c>
      <c r="G20774" t="n">
        <v>11433610</v>
      </c>
    </row>
    <row r="20775">
      <c r="A20775" t="n">
        <v>2024</v>
      </c>
      <c r="B20775" t="inlineStr">
        <is>
          <t>01305869</t>
        </is>
      </c>
      <c r="C20775" t="inlineStr">
        <is>
          <t>세니젠</t>
        </is>
      </c>
      <c r="D20775" t="n">
        <v>2217708175</v>
      </c>
      <c r="O20775">
        <f>D20774</f>
      </c>
    </row>
    <row r="20776">
      <c r="A20776" t="n">
        <v>2021</v>
      </c>
      <c r="B20776" t="inlineStr">
        <is>
          <t>01309209</t>
        </is>
      </c>
      <c r="C20776" t="inlineStr">
        <is>
          <t>더블다운인터액티브</t>
        </is>
      </c>
      <c r="D20776" t="n">
        <v>4042693000</v>
      </c>
      <c r="E20776" t="n">
        <v>899595000</v>
      </c>
      <c r="F20776" t="n">
        <v>477985000</v>
      </c>
      <c r="G20776" t="n">
        <v>38244000</v>
      </c>
      <c r="H20776" t="n">
        <v>3.08</v>
      </c>
      <c r="I20776" t="n">
        <v>5</v>
      </c>
      <c r="K20776" t="n">
        <v>-212100000</v>
      </c>
      <c r="L20776" t="n">
        <v>254141000</v>
      </c>
      <c r="M20776" t="n">
        <v>246711000</v>
      </c>
      <c r="N20776" t="n">
        <v>-210532000</v>
      </c>
      <c r="U20776">
        <f>(L20776-K20776)/(2*D20776*0.01)</f>
      </c>
      <c r="V20776">
        <f>(L20776+K20776)/(D20776*0.0001)</f>
      </c>
    </row>
    <row r="20777">
      <c r="A20777" t="n">
        <v>2022</v>
      </c>
      <c r="B20777" t="inlineStr">
        <is>
          <t>01309209</t>
        </is>
      </c>
      <c r="C20777" t="inlineStr">
        <is>
          <t>더블다운인터액티브</t>
        </is>
      </c>
      <c r="D20777" t="n">
        <v>4755119000</v>
      </c>
      <c r="E20777" t="n">
        <v>1062215000</v>
      </c>
      <c r="F20777" t="n">
        <v>619166000</v>
      </c>
      <c r="G20777" t="n">
        <v>57942000</v>
      </c>
      <c r="H20777" t="n">
        <v>5.36</v>
      </c>
      <c r="I20777" t="n">
        <v>5</v>
      </c>
      <c r="K20777" t="n">
        <v>-202284000</v>
      </c>
      <c r="L20777" t="n">
        <v>236076000</v>
      </c>
      <c r="M20777" t="n">
        <v>234836000</v>
      </c>
      <c r="N20777" t="n">
        <v>-204950000</v>
      </c>
      <c r="O20777">
        <f>D20776</f>
      </c>
      <c r="P20777">
        <f>(E20777-F20777+G20777)/O20777*100</f>
      </c>
      <c r="Q20777">
        <f>H20776</f>
      </c>
      <c r="R20777">
        <f>I20776</f>
      </c>
      <c r="S20777">
        <f>H20777-H20776</f>
      </c>
      <c r="T20777">
        <f>I20777-I20776</f>
      </c>
      <c r="U20777">
        <f>(L20777-K20777)/(2*D20777*0.01)</f>
      </c>
      <c r="V20777">
        <f>(L20777+K20777)/(D20777*0.0001)</f>
      </c>
    </row>
    <row r="20778">
      <c r="A20778" t="n">
        <v>2023</v>
      </c>
      <c r="B20778" t="inlineStr">
        <is>
          <t>01309209</t>
        </is>
      </c>
      <c r="C20778" t="inlineStr">
        <is>
          <t>더블다운인터액티브</t>
        </is>
      </c>
      <c r="D20778" t="n">
        <v>5724110000</v>
      </c>
      <c r="E20778" t="n">
        <v>943183000</v>
      </c>
      <c r="F20778" t="n">
        <v>318289000</v>
      </c>
      <c r="G20778" t="n">
        <v>127583000</v>
      </c>
      <c r="H20778" t="n">
        <v>4.62</v>
      </c>
      <c r="I20778" t="n">
        <v>5</v>
      </c>
      <c r="K20778" t="n">
        <v>-275269000</v>
      </c>
      <c r="L20778" t="n">
        <v>321820000</v>
      </c>
      <c r="M20778" t="n">
        <v>317654000</v>
      </c>
      <c r="N20778" t="n">
        <v>-277046000</v>
      </c>
      <c r="O20778">
        <f>D20777</f>
      </c>
      <c r="P20778">
        <f>(E20778-F20778+G20778)/O20778*100</f>
      </c>
      <c r="Q20778">
        <f>H20777</f>
      </c>
      <c r="R20778">
        <f>I20777</f>
      </c>
      <c r="S20778">
        <f>H20778-H20777</f>
      </c>
      <c r="T20778">
        <f>I20778-I20777</f>
      </c>
      <c r="U20778">
        <f>(L20778-K20778)/(2*D20778*0.01)</f>
      </c>
      <c r="V20778">
        <f>(L20778+K20778)/(D20778*0.0001)</f>
      </c>
    </row>
    <row r="20779">
      <c r="A20779" t="n">
        <v>2024</v>
      </c>
      <c r="B20779" t="inlineStr">
        <is>
          <t>01309209</t>
        </is>
      </c>
      <c r="C20779" t="inlineStr">
        <is>
          <t>더블다운인터액티브</t>
        </is>
      </c>
      <c r="D20779" t="n">
        <v>2906872000</v>
      </c>
      <c r="E20779" t="n">
        <v>961846000</v>
      </c>
      <c r="F20779" t="n">
        <v>764852000</v>
      </c>
      <c r="G20779" t="n">
        <v>137519000</v>
      </c>
      <c r="H20779" t="n">
        <v>4.13</v>
      </c>
      <c r="I20779" t="n">
        <v>5</v>
      </c>
      <c r="K20779" t="n">
        <v>-225201000</v>
      </c>
      <c r="L20779" t="n">
        <v>263159000</v>
      </c>
      <c r="M20779" t="n">
        <v>258425000</v>
      </c>
      <c r="N20779" t="n">
        <v>-225662000</v>
      </c>
      <c r="O20779">
        <f>D20778</f>
      </c>
      <c r="P20779">
        <f>(E20779-F20779+G20779)/O20779*100</f>
      </c>
      <c r="Q20779">
        <f>H20778</f>
      </c>
      <c r="R20779">
        <f>I20778</f>
      </c>
      <c r="S20779">
        <f>H20779-H20778</f>
      </c>
      <c r="T20779">
        <f>I20779-I20778</f>
      </c>
      <c r="U20779">
        <f>(L20779-K20779)/(2*D20779*0.01)</f>
      </c>
      <c r="V20779">
        <f>(L20779+K20779)/(D20779*0.0001)</f>
      </c>
    </row>
    <row r="20780">
      <c r="A20780" t="n">
        <v>2019</v>
      </c>
      <c r="B20780" t="inlineStr">
        <is>
          <t>01309388</t>
        </is>
      </c>
      <c r="C20780" t="inlineStr">
        <is>
          <t>LS티라유텍</t>
        </is>
      </c>
      <c r="D20780" t="n">
        <v>3903159000</v>
      </c>
      <c r="E20780" t="n">
        <v>937920000</v>
      </c>
      <c r="F20780" t="n">
        <v>264218000</v>
      </c>
      <c r="G20780" t="n">
        <v>82440000</v>
      </c>
      <c r="H20780" t="n">
        <v>2.87</v>
      </c>
      <c r="I20780" t="n">
        <v>3.77</v>
      </c>
      <c r="K20780" t="n">
        <v>-349470000</v>
      </c>
      <c r="L20780" t="n">
        <v>409056000</v>
      </c>
      <c r="M20780" t="n">
        <v>408841000</v>
      </c>
      <c r="N20780" t="n">
        <v>-355679000</v>
      </c>
      <c r="U20780">
        <f>(L20780-K20780)/(2*D20780*0.01)</f>
      </c>
      <c r="V20780">
        <f>(L20780+K20780)/(D20780*0.0001)</f>
      </c>
    </row>
    <row r="20781">
      <c r="A20781" t="n">
        <v>2020</v>
      </c>
      <c r="B20781" t="inlineStr">
        <is>
          <t>01309388</t>
        </is>
      </c>
      <c r="C20781" t="inlineStr">
        <is>
          <t>LS티라유텍</t>
        </is>
      </c>
      <c r="D20781" t="n">
        <v>4693412000</v>
      </c>
      <c r="E20781" t="n">
        <v>1302954000</v>
      </c>
      <c r="F20781" t="n">
        <v>617186000</v>
      </c>
      <c r="G20781" t="n">
        <v>116028000</v>
      </c>
      <c r="H20781" t="n">
        <v>2.89</v>
      </c>
      <c r="I20781" t="n">
        <v>3.61</v>
      </c>
      <c r="K20781" t="n">
        <v>-403560000</v>
      </c>
      <c r="L20781" t="n">
        <v>470707000</v>
      </c>
      <c r="M20781" t="n">
        <v>470578000</v>
      </c>
      <c r="N20781" t="n">
        <v>-410828000</v>
      </c>
      <c r="O20781">
        <f>D20780</f>
      </c>
      <c r="P20781">
        <f>(E20781-F20781+G20781)/O20781*100</f>
      </c>
      <c r="Q20781">
        <f>H20780</f>
      </c>
      <c r="R20781">
        <f>I20780</f>
      </c>
      <c r="S20781">
        <f>H20781-H20780</f>
      </c>
      <c r="T20781">
        <f>I20781-I20780</f>
      </c>
      <c r="U20781">
        <f>(L20781-K20781)/(2*D20781*0.01)</f>
      </c>
      <c r="V20781">
        <f>(L20781+K20781)/(D20781*0.0001)</f>
      </c>
    </row>
    <row r="20782">
      <c r="A20782" t="n">
        <v>2021</v>
      </c>
      <c r="B20782" t="inlineStr">
        <is>
          <t>01309388</t>
        </is>
      </c>
      <c r="C20782" t="inlineStr">
        <is>
          <t>LS티라유텍</t>
        </is>
      </c>
      <c r="D20782" t="n">
        <v>4997835000</v>
      </c>
      <c r="E20782" t="n">
        <v>1431032000</v>
      </c>
      <c r="F20782" t="n">
        <v>1065723000</v>
      </c>
      <c r="G20782" t="n">
        <v>142761000</v>
      </c>
      <c r="H20782" t="n">
        <v>3.55</v>
      </c>
      <c r="I20782" t="n">
        <v>4.02</v>
      </c>
      <c r="K20782" t="n">
        <v>-514128000</v>
      </c>
      <c r="L20782" t="n">
        <v>609378000</v>
      </c>
      <c r="M20782" t="n">
        <v>613317000</v>
      </c>
      <c r="N20782" t="n">
        <v>-526291000</v>
      </c>
      <c r="O20782">
        <f>D20781</f>
      </c>
      <c r="P20782">
        <f>(E20782-F20782+G20782)/O20782*100</f>
      </c>
      <c r="Q20782">
        <f>H20781</f>
      </c>
      <c r="R20782">
        <f>I20781</f>
      </c>
      <c r="S20782">
        <f>H20782-H20781</f>
      </c>
      <c r="T20782">
        <f>I20782-I20781</f>
      </c>
      <c r="U20782">
        <f>(L20782-K20782)/(2*D20782*0.01)</f>
      </c>
      <c r="V20782">
        <f>(L20782+K20782)/(D20782*0.0001)</f>
      </c>
    </row>
    <row r="20783">
      <c r="A20783" t="n">
        <v>2022</v>
      </c>
      <c r="B20783" t="inlineStr">
        <is>
          <t>01309388</t>
        </is>
      </c>
      <c r="C20783" t="inlineStr">
        <is>
          <t>LS티라유텍</t>
        </is>
      </c>
      <c r="D20783" t="n">
        <v>4813289000</v>
      </c>
      <c r="E20783" t="n">
        <v>1764138000</v>
      </c>
      <c r="F20783" t="n">
        <v>1227842000</v>
      </c>
      <c r="G20783" t="n">
        <v>208005000</v>
      </c>
      <c r="H20783" t="n">
        <v>5.74</v>
      </c>
      <c r="I20783" t="n">
        <v>4.29</v>
      </c>
      <c r="K20783" t="n">
        <v>-312242000</v>
      </c>
      <c r="L20783" t="n">
        <v>353457000</v>
      </c>
      <c r="M20783" t="n">
        <v>363266000</v>
      </c>
      <c r="N20783" t="n">
        <v>-325793000</v>
      </c>
      <c r="O20783">
        <f>D20782</f>
      </c>
      <c r="P20783">
        <f>(E20783-F20783+G20783)/O20783*100</f>
      </c>
      <c r="Q20783">
        <f>H20782</f>
      </c>
      <c r="R20783">
        <f>I20782</f>
      </c>
      <c r="S20783">
        <f>H20783-H20782</f>
      </c>
      <c r="T20783">
        <f>I20783-I20782</f>
      </c>
      <c r="U20783">
        <f>(L20783-K20783)/(2*D20783*0.01)</f>
      </c>
      <c r="V20783">
        <f>(L20783+K20783)/(D20783*0.0001)</f>
      </c>
    </row>
    <row r="20784">
      <c r="A20784" t="n">
        <v>2023</v>
      </c>
      <c r="B20784" t="inlineStr">
        <is>
          <t>01309388</t>
        </is>
      </c>
      <c r="C20784" t="inlineStr">
        <is>
          <t>LS티라유텍</t>
        </is>
      </c>
      <c r="D20784" t="n">
        <v>6380886000</v>
      </c>
      <c r="E20784" t="n">
        <v>1328872000</v>
      </c>
      <c r="F20784" t="n">
        <v>1193656000</v>
      </c>
      <c r="G20784" t="n">
        <v>267464000</v>
      </c>
      <c r="H20784" t="n">
        <v>4.765</v>
      </c>
      <c r="I20784" t="n">
        <v>4.61</v>
      </c>
      <c r="K20784" t="n">
        <v>-428608000</v>
      </c>
      <c r="L20784" t="n">
        <v>490640000</v>
      </c>
      <c r="M20784" t="n">
        <v>499735000</v>
      </c>
      <c r="N20784" t="n">
        <v>-443521000</v>
      </c>
      <c r="O20784">
        <f>D20783</f>
      </c>
      <c r="P20784">
        <f>(E20784-F20784+G20784)/O20784*100</f>
      </c>
      <c r="Q20784">
        <f>H20783</f>
      </c>
      <c r="R20784">
        <f>I20783</f>
      </c>
      <c r="S20784">
        <f>H20784-H20783</f>
      </c>
      <c r="T20784">
        <f>I20784-I20783</f>
      </c>
      <c r="U20784">
        <f>(L20784-K20784)/(2*D20784*0.01)</f>
      </c>
      <c r="V20784">
        <f>(L20784+K20784)/(D20784*0.0001)</f>
      </c>
    </row>
    <row r="20785">
      <c r="A20785" t="n">
        <v>2024</v>
      </c>
      <c r="B20785" t="inlineStr">
        <is>
          <t>01309388</t>
        </is>
      </c>
      <c r="C20785" t="inlineStr">
        <is>
          <t>LS티라유텍</t>
        </is>
      </c>
      <c r="D20785" t="n">
        <v>6066390000</v>
      </c>
      <c r="E20785" t="n">
        <v>1379660000</v>
      </c>
      <c r="F20785" t="n">
        <v>2198761000</v>
      </c>
      <c r="G20785" t="n">
        <v>275662000</v>
      </c>
      <c r="H20785" t="n">
        <v>4.26</v>
      </c>
      <c r="I20785" t="n">
        <v>4.485</v>
      </c>
      <c r="J20785" t="n">
        <v>8.555</v>
      </c>
      <c r="K20785" t="n">
        <v>-433346000</v>
      </c>
      <c r="L20785" t="n">
        <v>498860000</v>
      </c>
      <c r="M20785" t="n">
        <v>506551000</v>
      </c>
      <c r="N20785" t="n">
        <v>-447182000</v>
      </c>
      <c r="O20785">
        <f>D20784</f>
      </c>
      <c r="P20785">
        <f>(E20785-F20785+G20785)/O20785*100</f>
      </c>
      <c r="Q20785">
        <f>H20784</f>
      </c>
      <c r="R20785">
        <f>I20784</f>
      </c>
      <c r="S20785">
        <f>H20785-H20784</f>
      </c>
      <c r="T20785">
        <f>I20785-I20784</f>
      </c>
      <c r="U20785">
        <f>(L20785-K20785)/(2*D20785*0.01)</f>
      </c>
      <c r="V20785">
        <f>(L20785+K20785)/(D20785*0.0001)</f>
      </c>
    </row>
    <row r="20786">
      <c r="A20786" t="n">
        <v>2025</v>
      </c>
      <c r="B20786" t="inlineStr">
        <is>
          <t>01309388</t>
        </is>
      </c>
      <c r="C20786" t="inlineStr">
        <is>
          <t>LS티라유텍</t>
        </is>
      </c>
      <c r="D20786" t="n">
        <v>6466852000</v>
      </c>
      <c r="E20786" t="n">
        <v>1380412000</v>
      </c>
      <c r="F20786" t="n">
        <v>1033730000</v>
      </c>
      <c r="G20786" t="n">
        <v>245943000</v>
      </c>
      <c r="H20786" t="n">
        <v>4.645</v>
      </c>
      <c r="I20786" t="n">
        <v>4.485</v>
      </c>
      <c r="J20786" t="n">
        <v>8.82</v>
      </c>
      <c r="K20786" t="n">
        <v>-458858000</v>
      </c>
      <c r="L20786" t="n">
        <v>526665000</v>
      </c>
      <c r="M20786" t="n">
        <v>536895000</v>
      </c>
      <c r="N20786" t="n">
        <v>-475156000</v>
      </c>
      <c r="O20786">
        <f>D20785</f>
      </c>
      <c r="P20786">
        <f>(E20786-F20786+G20786)/O20786*100</f>
      </c>
      <c r="Q20786">
        <f>H20785</f>
      </c>
      <c r="R20786">
        <f>I20785</f>
      </c>
      <c r="S20786">
        <f>H20786-H20785</f>
      </c>
      <c r="T20786">
        <f>I20786-I20785</f>
      </c>
      <c r="U20786">
        <f>(L20786-K20786)/(2*D20786*0.01)</f>
      </c>
      <c r="V20786">
        <f>(L20786+K20786)/(D20786*0.0001)</f>
      </c>
    </row>
    <row r="20787">
      <c r="A20787" t="n">
        <v>2019</v>
      </c>
      <c r="B20787" t="inlineStr">
        <is>
          <t>01309795</t>
        </is>
      </c>
      <c r="C20787" t="inlineStr">
        <is>
          <t>알로이스</t>
        </is>
      </c>
      <c r="D20787" t="n">
        <v>457023042</v>
      </c>
      <c r="E20787" t="n">
        <v>133429281</v>
      </c>
      <c r="F20787" t="n">
        <v>21013040</v>
      </c>
      <c r="G20787" t="n">
        <v>6432343</v>
      </c>
      <c r="H20787" t="n">
        <v>2.42</v>
      </c>
      <c r="I20787" t="n">
        <v>3.06</v>
      </c>
      <c r="J20787" t="n">
        <v>10.84</v>
      </c>
      <c r="K20787" t="n">
        <v>-35199849</v>
      </c>
      <c r="L20787" t="n">
        <v>41528662</v>
      </c>
      <c r="M20787" t="n">
        <v>40843988</v>
      </c>
      <c r="N20787" t="n">
        <v>-35329732</v>
      </c>
      <c r="U20787">
        <f>(L20787-K20787)/(2*D20787*0.01)</f>
      </c>
      <c r="V20787">
        <f>(L20787+K20787)/(D20787*0.0001)</f>
      </c>
    </row>
    <row r="20788">
      <c r="A20788" t="n">
        <v>2020</v>
      </c>
      <c r="B20788" t="inlineStr">
        <is>
          <t>01309795</t>
        </is>
      </c>
      <c r="C20788" t="inlineStr">
        <is>
          <t>알로이스</t>
        </is>
      </c>
      <c r="D20788" t="n">
        <v>745171000</v>
      </c>
      <c r="E20788" t="n">
        <v>151166000</v>
      </c>
      <c r="F20788" t="n">
        <v>76009000</v>
      </c>
      <c r="G20788" t="n">
        <v>8344000</v>
      </c>
      <c r="H20788" t="n">
        <v>2.54</v>
      </c>
      <c r="I20788" t="n">
        <v>5.01</v>
      </c>
      <c r="K20788" t="n">
        <v>-56503000</v>
      </c>
      <c r="L20788" t="n">
        <v>67119000</v>
      </c>
      <c r="M20788" t="n">
        <v>64789000</v>
      </c>
      <c r="N20788" t="n">
        <v>-55809000</v>
      </c>
      <c r="O20788">
        <f>D20787</f>
      </c>
      <c r="P20788">
        <f>(E20788-F20788+G20788)/O20788*100</f>
      </c>
      <c r="Q20788">
        <f>H20787</f>
      </c>
      <c r="R20788">
        <f>I20787</f>
      </c>
      <c r="S20788">
        <f>H20788-H20787</f>
      </c>
      <c r="T20788">
        <f>I20788-I20787</f>
      </c>
      <c r="U20788">
        <f>(L20788-K20788)/(2*D20788*0.01)</f>
      </c>
      <c r="V20788">
        <f>(L20788+K20788)/(D20788*0.0001)</f>
      </c>
    </row>
    <row r="20789">
      <c r="A20789" t="n">
        <v>2022</v>
      </c>
      <c r="B20789" t="inlineStr">
        <is>
          <t>01309795</t>
        </is>
      </c>
      <c r="C20789" t="inlineStr">
        <is>
          <t>알로이스</t>
        </is>
      </c>
      <c r="D20789" t="n">
        <v>862466000</v>
      </c>
      <c r="E20789" t="n">
        <v>217657000</v>
      </c>
      <c r="F20789" t="n">
        <v>193040000</v>
      </c>
      <c r="G20789" t="n">
        <v>26446000</v>
      </c>
      <c r="H20789" t="n">
        <v>5.34</v>
      </c>
      <c r="I20789" t="n">
        <v>6.03</v>
      </c>
      <c r="K20789" t="n">
        <v>-60730000</v>
      </c>
      <c r="L20789" t="n">
        <v>70168000</v>
      </c>
      <c r="M20789" t="n">
        <v>69056000</v>
      </c>
      <c r="N20789" t="n">
        <v>-60954000</v>
      </c>
      <c r="U20789">
        <f>(L20789-K20789)/(2*D20789*0.01)</f>
      </c>
      <c r="V20789">
        <f>(L20789+K20789)/(D20789*0.0001)</f>
      </c>
    </row>
    <row r="20790">
      <c r="A20790" t="n">
        <v>2023</v>
      </c>
      <c r="B20790" t="inlineStr">
        <is>
          <t>01309795</t>
        </is>
      </c>
      <c r="C20790" t="inlineStr">
        <is>
          <t>알로이스</t>
        </is>
      </c>
      <c r="D20790" t="n">
        <v>1134616000</v>
      </c>
      <c r="E20790" t="n">
        <v>206040000</v>
      </c>
      <c r="F20790" t="n">
        <v>24442000</v>
      </c>
      <c r="G20790" t="n">
        <v>44781000</v>
      </c>
      <c r="H20790" t="n">
        <v>4.49</v>
      </c>
      <c r="I20790" t="n">
        <v>6.31</v>
      </c>
      <c r="K20790" t="n">
        <v>-128326000</v>
      </c>
      <c r="L20790" t="n">
        <v>155781000</v>
      </c>
      <c r="M20790" t="n">
        <v>151448000</v>
      </c>
      <c r="N20790" t="n">
        <v>-127539000</v>
      </c>
      <c r="O20790">
        <f>D20789</f>
      </c>
      <c r="P20790">
        <f>(E20790-F20790+G20790)/O20790*100</f>
      </c>
      <c r="Q20790">
        <f>H20789</f>
      </c>
      <c r="R20790">
        <f>I20789</f>
      </c>
      <c r="S20790">
        <f>H20790-H20789</f>
      </c>
      <c r="T20790">
        <f>I20790-I20789</f>
      </c>
      <c r="U20790">
        <f>(L20790-K20790)/(2*D20790*0.01)</f>
      </c>
      <c r="V20790">
        <f>(L20790+K20790)/(D20790*0.0001)</f>
      </c>
    </row>
    <row r="20791">
      <c r="A20791" t="n">
        <v>2024</v>
      </c>
      <c r="B20791" t="inlineStr">
        <is>
          <t>01309795</t>
        </is>
      </c>
      <c r="C20791" t="inlineStr">
        <is>
          <t>알로이스</t>
        </is>
      </c>
      <c r="D20791" t="n">
        <v>1665227000</v>
      </c>
      <c r="E20791" t="n">
        <v>258692000</v>
      </c>
      <c r="F20791" t="n">
        <v>21964000</v>
      </c>
      <c r="G20791" t="n">
        <v>50944000</v>
      </c>
      <c r="H20791" t="n">
        <v>4.04</v>
      </c>
      <c r="I20791" t="n">
        <v>6.88</v>
      </c>
      <c r="K20791" t="n">
        <v>-139189000</v>
      </c>
      <c r="L20791" t="n">
        <v>123868000</v>
      </c>
      <c r="M20791" t="n">
        <v>118315000</v>
      </c>
      <c r="N20791" t="n">
        <v>-137991000</v>
      </c>
      <c r="O20791">
        <f>D20790</f>
      </c>
      <c r="P20791">
        <f>(E20791-F20791+G20791)/O20791*100</f>
      </c>
      <c r="Q20791">
        <f>H20790</f>
      </c>
      <c r="R20791">
        <f>I20790</f>
      </c>
      <c r="S20791">
        <f>H20791-H20790</f>
      </c>
      <c r="T20791">
        <f>I20791-I20790</f>
      </c>
      <c r="U20791">
        <f>(L20791-K20791)/(2*D20791*0.01)</f>
      </c>
    </row>
    <row r="20792">
      <c r="A20792" t="n">
        <v>2025</v>
      </c>
      <c r="B20792" t="inlineStr">
        <is>
          <t>01309795</t>
        </is>
      </c>
      <c r="C20792" t="inlineStr">
        <is>
          <t>알로이스</t>
        </is>
      </c>
      <c r="D20792" t="n">
        <v>1592819000</v>
      </c>
      <c r="E20792" t="n">
        <v>363698000</v>
      </c>
      <c r="F20792" t="n">
        <v>430252000</v>
      </c>
      <c r="G20792" t="n">
        <v>67318000</v>
      </c>
      <c r="H20792" t="n">
        <v>4.41</v>
      </c>
      <c r="I20792" t="n">
        <v>4.655</v>
      </c>
      <c r="K20792" t="n">
        <v>-121432000</v>
      </c>
      <c r="L20792" t="n">
        <v>140632000</v>
      </c>
      <c r="M20792" t="n">
        <v>137013000</v>
      </c>
      <c r="N20792" t="n">
        <v>-120818000</v>
      </c>
      <c r="O20792">
        <f>D20791</f>
      </c>
      <c r="P20792">
        <f>(E20792-F20792+G20792)/O20792*100</f>
      </c>
      <c r="Q20792">
        <f>H20791</f>
      </c>
      <c r="R20792">
        <f>I20791</f>
      </c>
      <c r="S20792">
        <f>H20792-H20791</f>
      </c>
      <c r="T20792">
        <f>I20792-I20791</f>
      </c>
      <c r="U20792">
        <f>(L20792-K20792)/(2*D20792*0.01)</f>
      </c>
      <c r="V20792">
        <f>(L20792+K20792)/(D20792*0.0001)</f>
      </c>
    </row>
    <row r="20793">
      <c r="A20793" t="n">
        <v>2022</v>
      </c>
      <c r="B20793" t="inlineStr">
        <is>
          <t>01310241</t>
        </is>
      </c>
      <c r="C20793" t="inlineStr">
        <is>
          <t>두나무</t>
        </is>
      </c>
      <c r="D20793" t="n">
        <v>32992553000</v>
      </c>
      <c r="E20793" t="n">
        <v>5397696000</v>
      </c>
      <c r="F20793" t="n">
        <v>1521070000</v>
      </c>
      <c r="G20793" t="n">
        <v>717278000</v>
      </c>
      <c r="H20793" t="n">
        <v>5.745</v>
      </c>
      <c r="I20793" t="n">
        <v>4.54</v>
      </c>
      <c r="J20793" t="n">
        <v>8.050000000000001</v>
      </c>
      <c r="K20793" t="n">
        <v>-2383701000</v>
      </c>
      <c r="L20793" t="n">
        <v>2711220000</v>
      </c>
      <c r="M20793" t="n">
        <v>2839951000</v>
      </c>
      <c r="N20793" t="n">
        <v>-2532535000</v>
      </c>
      <c r="U20793">
        <f>(L20793-K20793)/(2*D20793*0.01)</f>
      </c>
      <c r="V20793">
        <f>(L20793+K20793)/(D20793*0.0001)</f>
      </c>
    </row>
    <row r="20794">
      <c r="A20794" t="n">
        <v>2023</v>
      </c>
      <c r="B20794" t="inlineStr">
        <is>
          <t>01310241</t>
        </is>
      </c>
      <c r="C20794" t="inlineStr">
        <is>
          <t>두나무</t>
        </is>
      </c>
      <c r="D20794" t="n">
        <v>48046126000</v>
      </c>
      <c r="E20794" t="n">
        <v>7328240000</v>
      </c>
      <c r="F20794" t="n">
        <v>1520469000</v>
      </c>
      <c r="G20794" t="n">
        <v>1780418000</v>
      </c>
      <c r="H20794" t="n">
        <v>4.895</v>
      </c>
      <c r="I20794" t="n">
        <v>4.745</v>
      </c>
      <c r="J20794" t="n">
        <v>8.050000000000001</v>
      </c>
      <c r="K20794" t="n">
        <v>-3649446000</v>
      </c>
      <c r="L20794" t="n">
        <v>4169863000</v>
      </c>
      <c r="M20794" t="n">
        <v>4261587000</v>
      </c>
      <c r="N20794" t="n">
        <v>-3787969000</v>
      </c>
      <c r="O20794">
        <f>D20793</f>
      </c>
      <c r="P20794">
        <f>(E20794-F20794+G20794)/O20794*100</f>
      </c>
      <c r="Q20794">
        <f>H20793</f>
      </c>
      <c r="R20794">
        <f>I20793</f>
      </c>
      <c r="S20794">
        <f>H20794-H20793</f>
      </c>
      <c r="T20794">
        <f>I20794-I20793</f>
      </c>
      <c r="U20794">
        <f>(L20794-K20794)/(2*D20794*0.01)</f>
      </c>
      <c r="V20794">
        <f>(L20794+K20794)/(D20794*0.0001)</f>
      </c>
    </row>
    <row r="20795">
      <c r="A20795" t="n">
        <v>2024</v>
      </c>
      <c r="B20795" t="inlineStr">
        <is>
          <t>01310241</t>
        </is>
      </c>
      <c r="C20795" t="inlineStr">
        <is>
          <t>두나무</t>
        </is>
      </c>
      <c r="D20795" t="n">
        <v>62304413000</v>
      </c>
      <c r="E20795" t="n">
        <v>9827203000</v>
      </c>
      <c r="F20795" t="n">
        <v>1555804000</v>
      </c>
      <c r="G20795" t="n">
        <v>2253316000</v>
      </c>
      <c r="H20795" t="n">
        <v>4.245</v>
      </c>
      <c r="I20795" t="n">
        <v>5</v>
      </c>
      <c r="J20795" t="n">
        <v>7.1</v>
      </c>
      <c r="K20795" t="n">
        <v>-4690365000</v>
      </c>
      <c r="L20795" t="n">
        <v>5355578000</v>
      </c>
      <c r="M20795" t="n">
        <v>5443041000</v>
      </c>
      <c r="N20795" t="n">
        <v>-4844646000</v>
      </c>
      <c r="O20795">
        <f>D20794</f>
      </c>
      <c r="P20795">
        <f>(E20795-F20795+G20795)/O20795*100</f>
      </c>
      <c r="Q20795">
        <f>H20794</f>
      </c>
      <c r="R20795">
        <f>I20794</f>
      </c>
      <c r="S20795">
        <f>H20795-H20794</f>
      </c>
      <c r="T20795">
        <f>I20795-I20794</f>
      </c>
      <c r="U20795">
        <f>(L20795-K20795)/(2*D20795*0.01)</f>
      </c>
      <c r="V20795">
        <f>(L20795+K20795)/(D20795*0.0001)</f>
      </c>
    </row>
    <row r="20796">
      <c r="A20796" t="n">
        <v>2018</v>
      </c>
      <c r="B20796" t="inlineStr">
        <is>
          <t>01310269</t>
        </is>
      </c>
      <c r="C20796" t="inlineStr">
        <is>
          <t>HDC현대산업개발</t>
        </is>
      </c>
      <c r="D20796" t="n">
        <v>93972000000</v>
      </c>
      <c r="E20796" t="n">
        <v>7463000000</v>
      </c>
      <c r="F20796" t="n">
        <v>6379000000</v>
      </c>
      <c r="G20796" t="n">
        <v>1504000000</v>
      </c>
      <c r="H20796" t="n">
        <v>2.55</v>
      </c>
      <c r="I20796" t="n">
        <v>3.59</v>
      </c>
      <c r="J20796" t="n">
        <v>9.220000000000001</v>
      </c>
      <c r="K20796" t="n">
        <v>-5693000000</v>
      </c>
      <c r="L20796" t="n">
        <v>6410000000</v>
      </c>
      <c r="M20796" t="n">
        <v>6356000000</v>
      </c>
      <c r="N20796" t="n">
        <v>-5756000000</v>
      </c>
      <c r="U20796">
        <f>(L20796-K20796)/(2*D20796*0.01)</f>
      </c>
      <c r="V20796">
        <f>(L20796+K20796)/(D20796*0.0001)</f>
      </c>
    </row>
    <row r="20797">
      <c r="A20797" t="n">
        <v>2019</v>
      </c>
      <c r="B20797" t="inlineStr">
        <is>
          <t>01310269</t>
        </is>
      </c>
      <c r="C20797" t="inlineStr">
        <is>
          <t>HDC현대산업개발</t>
        </is>
      </c>
      <c r="D20797" t="n">
        <v>100436000000</v>
      </c>
      <c r="E20797" t="n">
        <v>12281000000</v>
      </c>
      <c r="F20797" t="n">
        <v>11863000000</v>
      </c>
      <c r="G20797" t="n">
        <v>1934000000</v>
      </c>
      <c r="H20797" t="n">
        <v>2.2</v>
      </c>
      <c r="I20797" t="n">
        <v>2.13</v>
      </c>
      <c r="K20797" t="n">
        <v>-6392000000</v>
      </c>
      <c r="L20797" t="n">
        <v>7909000000</v>
      </c>
      <c r="M20797" t="n">
        <v>7836000000</v>
      </c>
      <c r="N20797" t="n">
        <v>-6458000000</v>
      </c>
      <c r="O20797">
        <f>D20796</f>
      </c>
      <c r="P20797">
        <f>(E20797-F20797+G20797)/O20797*100</f>
      </c>
      <c r="Q20797">
        <f>H20796</f>
      </c>
      <c r="R20797">
        <f>I20796</f>
      </c>
      <c r="S20797">
        <f>H20797-H20796</f>
      </c>
      <c r="T20797">
        <f>I20797-I20796</f>
      </c>
      <c r="U20797">
        <f>(L20797-K20797)/(2*D20797*0.01)</f>
      </c>
      <c r="V20797">
        <f>(L20797+K20797)/(D20797*0.0001)</f>
      </c>
    </row>
    <row r="20798">
      <c r="A20798" t="n">
        <v>2020</v>
      </c>
      <c r="B20798" t="inlineStr">
        <is>
          <t>01310269</t>
        </is>
      </c>
      <c r="C20798" t="inlineStr">
        <is>
          <t>HDC현대산업개발</t>
        </is>
      </c>
      <c r="D20798" t="n">
        <v>105582000000</v>
      </c>
      <c r="E20798" t="n">
        <v>13443000000</v>
      </c>
      <c r="F20798" t="n">
        <v>15911000000</v>
      </c>
      <c r="G20798" t="n">
        <v>2086000000</v>
      </c>
      <c r="H20798" t="n">
        <v>2.15</v>
      </c>
      <c r="I20798" t="n">
        <v>2.13</v>
      </c>
      <c r="J20798" t="n">
        <v>9.779999999999999</v>
      </c>
      <c r="K20798" t="n">
        <v>-7303000000</v>
      </c>
      <c r="L20798" t="n">
        <v>8333000000</v>
      </c>
      <c r="M20798" t="n">
        <v>8253000000</v>
      </c>
      <c r="N20798" t="n">
        <v>-7375000000</v>
      </c>
      <c r="O20798">
        <f>D20797</f>
      </c>
      <c r="P20798">
        <f>(E20798-F20798+G20798)/O20798*100</f>
      </c>
      <c r="Q20798">
        <f>H20797</f>
      </c>
      <c r="R20798">
        <f>I20797</f>
      </c>
      <c r="S20798">
        <f>H20798-H20797</f>
      </c>
      <c r="T20798">
        <f>I20798-I20797</f>
      </c>
      <c r="U20798">
        <f>(L20798-K20798)/(2*D20798*0.01)</f>
      </c>
      <c r="V20798">
        <f>(L20798+K20798)/(D20798*0.0001)</f>
      </c>
    </row>
    <row r="20799">
      <c r="A20799" t="n">
        <v>2021</v>
      </c>
      <c r="B20799" t="inlineStr">
        <is>
          <t>01310269</t>
        </is>
      </c>
      <c r="C20799" t="inlineStr">
        <is>
          <t>HDC현대산업개발</t>
        </is>
      </c>
      <c r="D20799" t="n">
        <v>96224000000</v>
      </c>
      <c r="E20799" t="n">
        <v>11945000000</v>
      </c>
      <c r="F20799" t="n">
        <v>13414000000</v>
      </c>
      <c r="G20799" t="n">
        <v>1761000000</v>
      </c>
      <c r="H20799" t="n">
        <v>2.56</v>
      </c>
      <c r="I20799" t="n">
        <v>3.32</v>
      </c>
      <c r="J20799" t="n">
        <v>9.07</v>
      </c>
      <c r="K20799" t="n">
        <v>-6245000000</v>
      </c>
      <c r="L20799" t="n">
        <v>7395000000</v>
      </c>
      <c r="M20799" t="n">
        <v>7367000000</v>
      </c>
      <c r="N20799" t="n">
        <v>-6342000000</v>
      </c>
      <c r="O20799">
        <f>D20798</f>
      </c>
      <c r="P20799">
        <f>(E20799-F20799+G20799)/O20799*100</f>
      </c>
      <c r="Q20799">
        <f>H20798</f>
      </c>
      <c r="R20799">
        <f>I20798</f>
      </c>
      <c r="S20799">
        <f>H20799-H20798</f>
      </c>
      <c r="T20799">
        <f>I20799-I20798</f>
      </c>
      <c r="U20799">
        <f>(L20799-K20799)/(2*D20799*0.01)</f>
      </c>
      <c r="V20799">
        <f>(L20799+K20799)/(D20799*0.0001)</f>
      </c>
    </row>
    <row r="20800">
      <c r="A20800" t="n">
        <v>2022</v>
      </c>
      <c r="B20800" t="inlineStr">
        <is>
          <t>01310269</t>
        </is>
      </c>
      <c r="C20800" t="inlineStr">
        <is>
          <t>HDC현대산업개발</t>
        </is>
      </c>
      <c r="D20800" t="n">
        <v>81243000000</v>
      </c>
      <c r="E20800" t="n">
        <v>12153000000</v>
      </c>
      <c r="F20800" t="n">
        <v>17192000000</v>
      </c>
      <c r="G20800" t="n">
        <v>2365000000</v>
      </c>
      <c r="H20800" t="n">
        <v>3.995</v>
      </c>
      <c r="I20800" t="n">
        <v>3.32</v>
      </c>
      <c r="J20800" t="n">
        <v>6.65</v>
      </c>
      <c r="K20800" t="n">
        <v>-3399000000</v>
      </c>
      <c r="L20800" t="n">
        <v>4663000000</v>
      </c>
      <c r="M20800" t="n">
        <v>4768000000</v>
      </c>
      <c r="N20800" t="n">
        <v>-3532000000</v>
      </c>
      <c r="O20800">
        <f>D20799</f>
      </c>
      <c r="P20800">
        <f>(E20800-F20800+G20800)/O20800*100</f>
      </c>
      <c r="Q20800">
        <f>H20799</f>
      </c>
      <c r="R20800">
        <f>I20799</f>
      </c>
      <c r="S20800">
        <f>H20800-H20799</f>
      </c>
      <c r="T20800">
        <f>I20800-I20799</f>
      </c>
      <c r="U20800">
        <f>(L20800-K20800)/(2*D20800*0.01)</f>
      </c>
      <c r="V20800">
        <f>(L20800+K20800)/(D20800*0.0001)</f>
      </c>
    </row>
    <row r="20801">
      <c r="A20801" t="n">
        <v>2023</v>
      </c>
      <c r="B20801" t="inlineStr">
        <is>
          <t>01310269</t>
        </is>
      </c>
      <c r="C20801" t="inlineStr">
        <is>
          <t>HDC현대산업개발</t>
        </is>
      </c>
      <c r="D20801" t="n">
        <v>92069000000</v>
      </c>
      <c r="E20801" t="n">
        <v>11226000000</v>
      </c>
      <c r="F20801" t="n">
        <v>17428000000</v>
      </c>
      <c r="G20801" t="n">
        <v>3980000000</v>
      </c>
      <c r="H20801" t="n">
        <v>4.44</v>
      </c>
      <c r="I20801" t="n">
        <v>3.455</v>
      </c>
      <c r="J20801" t="n">
        <v>7.11</v>
      </c>
      <c r="O20801">
        <f>D20800</f>
      </c>
      <c r="P20801">
        <f>(E20801-F20801+G20801)/O20801*100</f>
      </c>
      <c r="Q20801">
        <f>H20800</f>
      </c>
      <c r="R20801">
        <f>I20800</f>
      </c>
      <c r="S20801">
        <f>H20801-H20800</f>
      </c>
      <c r="T20801">
        <f>I20801-I20800</f>
      </c>
    </row>
    <row r="20802">
      <c r="A20802" t="n">
        <v>2024</v>
      </c>
      <c r="B20802" t="inlineStr">
        <is>
          <t>01310269</t>
        </is>
      </c>
      <c r="C20802" t="inlineStr">
        <is>
          <t>HDC현대산업개발</t>
        </is>
      </c>
      <c r="D20802" t="n">
        <v>95422000000</v>
      </c>
      <c r="E20802" t="n">
        <v>12504000000</v>
      </c>
      <c r="F20802" t="n">
        <v>25398000000</v>
      </c>
      <c r="G20802" t="n">
        <v>3571000000</v>
      </c>
      <c r="H20802" t="n">
        <v>3.8</v>
      </c>
      <c r="I20802" t="n">
        <v>3.42</v>
      </c>
      <c r="J20802" t="n">
        <v>7.64</v>
      </c>
      <c r="K20802" t="n">
        <v>-4897000000</v>
      </c>
      <c r="L20802" t="n">
        <v>5470000000</v>
      </c>
      <c r="M20802" t="n">
        <v>5509000000</v>
      </c>
      <c r="N20802" t="n">
        <v>-5019000000</v>
      </c>
      <c r="O20802">
        <f>D20801</f>
      </c>
      <c r="P20802">
        <f>(E20802-F20802+G20802)/O20802*100</f>
      </c>
      <c r="Q20802">
        <f>H20801</f>
      </c>
      <c r="R20802">
        <f>I20801</f>
      </c>
      <c r="S20802">
        <f>H20802-H20801</f>
      </c>
      <c r="T20802">
        <f>I20802-I20801</f>
      </c>
      <c r="U20802">
        <f>(L20802-K20802)/(2*D20802*0.01)</f>
      </c>
      <c r="V20802">
        <f>(L20802+K20802)/(D20802*0.0001)</f>
      </c>
    </row>
    <row r="20803">
      <c r="A20803" t="n">
        <v>2025</v>
      </c>
      <c r="B20803" t="inlineStr">
        <is>
          <t>01310269</t>
        </is>
      </c>
      <c r="C20803" t="inlineStr">
        <is>
          <t>HDC현대산업개발</t>
        </is>
      </c>
      <c r="D20803" t="n">
        <v>79271000000</v>
      </c>
      <c r="E20803" t="n">
        <v>13445000000</v>
      </c>
      <c r="F20803" t="n">
        <v>32168000000</v>
      </c>
      <c r="G20803" t="n">
        <v>3185000000</v>
      </c>
      <c r="H20803" t="n">
        <v>4.165</v>
      </c>
      <c r="I20803" t="n">
        <v>3.505</v>
      </c>
      <c r="J20803" t="n">
        <v>7.605</v>
      </c>
      <c r="K20803" t="n">
        <v>-4180000000</v>
      </c>
      <c r="L20803" t="n">
        <v>4665000000</v>
      </c>
      <c r="M20803" t="n">
        <v>4715000000</v>
      </c>
      <c r="N20803" t="n">
        <v>-4299000000</v>
      </c>
      <c r="O20803">
        <f>D20802</f>
      </c>
      <c r="P20803">
        <f>(E20803-F20803+G20803)/O20803*100</f>
      </c>
      <c r="Q20803">
        <f>H20802</f>
      </c>
      <c r="R20803">
        <f>I20802</f>
      </c>
      <c r="S20803">
        <f>H20803-H20802</f>
      </c>
      <c r="T20803">
        <f>I20803-I20802</f>
      </c>
      <c r="U20803">
        <f>(L20803-K20803)/(2*D20803*0.01)</f>
      </c>
      <c r="V20803">
        <f>(L20803+K20803)/(D20803*0.0001)</f>
      </c>
    </row>
    <row r="20804">
      <c r="A20804" t="n">
        <v>2019</v>
      </c>
      <c r="B20804" t="inlineStr">
        <is>
          <t>01311055</t>
        </is>
      </c>
      <c r="C20804" t="inlineStr">
        <is>
          <t>쿠콘</t>
        </is>
      </c>
      <c r="D20804" t="n">
        <v>4316596296</v>
      </c>
      <c r="E20804" t="n">
        <v>738144931</v>
      </c>
      <c r="F20804" t="n">
        <v>297421570</v>
      </c>
      <c r="G20804" t="n">
        <v>106770252</v>
      </c>
      <c r="H20804" t="n">
        <v>2.94</v>
      </c>
      <c r="I20804" t="n">
        <v>4</v>
      </c>
      <c r="J20804" t="n">
        <v>10.4</v>
      </c>
      <c r="K20804" t="n">
        <v>-362758528</v>
      </c>
      <c r="L20804" t="n">
        <v>427270608</v>
      </c>
      <c r="M20804" t="n">
        <v>431659630</v>
      </c>
      <c r="N20804" t="n">
        <v>-371286638</v>
      </c>
      <c r="U20804">
        <f>(L20804-K20804)/(2*D20804*0.01)</f>
      </c>
      <c r="V20804">
        <f>(L20804+K20804)/(D20804*0.0001)</f>
      </c>
    </row>
    <row r="20805">
      <c r="A20805" t="n">
        <v>2020</v>
      </c>
      <c r="B20805" t="inlineStr">
        <is>
          <t>01311055</t>
        </is>
      </c>
      <c r="C20805" t="inlineStr">
        <is>
          <t>쿠콘</t>
        </is>
      </c>
      <c r="D20805" t="n">
        <v>4861584275</v>
      </c>
      <c r="E20805" t="n">
        <v>693963636</v>
      </c>
      <c r="F20805" t="n">
        <v>333117491</v>
      </c>
      <c r="G20805" t="n">
        <v>127740888</v>
      </c>
      <c r="H20805" t="n">
        <v>2.98</v>
      </c>
      <c r="I20805" t="n">
        <v>3.73</v>
      </c>
      <c r="J20805" t="n">
        <v>10.28</v>
      </c>
      <c r="K20805" t="n">
        <v>398648482</v>
      </c>
      <c r="L20805" t="n">
        <v>-427660456</v>
      </c>
      <c r="M20805" t="n">
        <v>-408142568</v>
      </c>
      <c r="N20805" t="n">
        <v>408212998</v>
      </c>
      <c r="O20805">
        <f>D20804</f>
      </c>
      <c r="P20805">
        <f>(E20805-F20805+G20805)/O20805*100</f>
      </c>
      <c r="Q20805">
        <f>H20804</f>
      </c>
      <c r="R20805">
        <f>I20804</f>
      </c>
      <c r="S20805">
        <f>H20805-H20804</f>
      </c>
      <c r="T20805">
        <f>I20805-I20804</f>
      </c>
    </row>
    <row r="20806">
      <c r="A20806" t="n">
        <v>2021</v>
      </c>
      <c r="B20806" t="inlineStr">
        <is>
          <t>01311055</t>
        </is>
      </c>
      <c r="C20806" t="inlineStr">
        <is>
          <t>쿠콘</t>
        </is>
      </c>
      <c r="D20806" t="n">
        <v>5359067248</v>
      </c>
      <c r="E20806" t="n">
        <v>775183174</v>
      </c>
      <c r="F20806" t="n">
        <v>370687744</v>
      </c>
      <c r="G20806" t="n">
        <v>140398800</v>
      </c>
      <c r="H20806" t="n">
        <v>3.49</v>
      </c>
      <c r="I20806" t="n">
        <v>3.75</v>
      </c>
      <c r="J20806" t="n">
        <v>9.9</v>
      </c>
      <c r="K20806" t="n">
        <v>-407686848</v>
      </c>
      <c r="L20806" t="n">
        <v>471796317</v>
      </c>
      <c r="M20806" t="n">
        <v>483893064</v>
      </c>
      <c r="N20806" t="n">
        <v>-418207562</v>
      </c>
      <c r="O20806">
        <f>D20805</f>
      </c>
      <c r="P20806">
        <f>(E20806-F20806+G20806)/O20806*100</f>
      </c>
      <c r="Q20806">
        <f>H20805</f>
      </c>
      <c r="R20806">
        <f>I20805</f>
      </c>
      <c r="S20806">
        <f>H20806-H20805</f>
      </c>
      <c r="T20806">
        <f>I20806-I20805</f>
      </c>
      <c r="U20806">
        <f>(L20806-K20806)/(2*D20806*0.01)</f>
      </c>
      <c r="V20806">
        <f>(L20806+K20806)/(D20806*0.0001)</f>
      </c>
    </row>
    <row r="20807">
      <c r="A20807" t="n">
        <v>2022</v>
      </c>
      <c r="B20807" t="inlineStr">
        <is>
          <t>01311055</t>
        </is>
      </c>
      <c r="C20807" t="inlineStr">
        <is>
          <t>쿠콘</t>
        </is>
      </c>
      <c r="D20807" t="n">
        <v>4593157636</v>
      </c>
      <c r="E20807" t="n">
        <v>862548754</v>
      </c>
      <c r="F20807" t="n">
        <v>1505226172</v>
      </c>
      <c r="G20807" t="n">
        <v>181005264</v>
      </c>
      <c r="H20807" t="n">
        <v>5.84</v>
      </c>
      <c r="I20807" t="n">
        <v>5</v>
      </c>
      <c r="J20807" t="n">
        <v>9.27</v>
      </c>
      <c r="K20807" t="n">
        <v>-303093960</v>
      </c>
      <c r="L20807" t="n">
        <v>349200080</v>
      </c>
      <c r="M20807" t="n">
        <v>348908160</v>
      </c>
      <c r="N20807" t="n">
        <v>-307753821</v>
      </c>
      <c r="O20807">
        <f>D20806</f>
      </c>
      <c r="P20807">
        <f>(E20807-F20807+G20807)/O20807*100</f>
      </c>
      <c r="Q20807">
        <f>H20806</f>
      </c>
      <c r="R20807">
        <f>I20806</f>
      </c>
      <c r="S20807">
        <f>H20807-H20806</f>
      </c>
      <c r="T20807">
        <f>I20807-I20806</f>
      </c>
      <c r="U20807">
        <f>(L20807-K20807)/(2*D20807*0.01)</f>
      </c>
      <c r="V20807">
        <f>(L20807+K20807)/(D20807*0.0001)</f>
      </c>
    </row>
    <row r="20808">
      <c r="A20808" t="n">
        <v>2023</v>
      </c>
      <c r="B20808" t="inlineStr">
        <is>
          <t>01311055</t>
        </is>
      </c>
      <c r="C20808" t="inlineStr">
        <is>
          <t>쿠콘</t>
        </is>
      </c>
      <c r="D20808" t="n">
        <v>5231530965</v>
      </c>
      <c r="E20808" t="n">
        <v>801496851</v>
      </c>
      <c r="F20808" t="n">
        <v>903140209</v>
      </c>
      <c r="G20808" t="n">
        <v>258539820</v>
      </c>
      <c r="H20808" t="n">
        <v>5.07</v>
      </c>
      <c r="I20808" t="n">
        <v>5</v>
      </c>
      <c r="J20808" t="n">
        <v>9.460000000000001</v>
      </c>
      <c r="K20808" t="n">
        <v>-377419680</v>
      </c>
      <c r="L20808" t="n">
        <v>434346850</v>
      </c>
      <c r="M20808" t="n">
        <v>428595933</v>
      </c>
      <c r="N20808" t="n">
        <v>-376673841</v>
      </c>
      <c r="O20808">
        <f>D20807</f>
      </c>
      <c r="P20808">
        <f>(E20808-F20808+G20808)/O20808*100</f>
      </c>
      <c r="Q20808">
        <f>H20807</f>
      </c>
      <c r="R20808">
        <f>I20807</f>
      </c>
      <c r="S20808">
        <f>H20808-H20807</f>
      </c>
      <c r="T20808">
        <f>I20808-I20807</f>
      </c>
      <c r="U20808">
        <f>(L20808-K20808)/(2*D20808*0.01)</f>
      </c>
      <c r="V20808">
        <f>(L20808+K20808)/(D20808*0.0001)</f>
      </c>
    </row>
    <row r="20809">
      <c r="A20809" t="n">
        <v>2024</v>
      </c>
      <c r="B20809" t="inlineStr">
        <is>
          <t>01311055</t>
        </is>
      </c>
      <c r="C20809" t="inlineStr">
        <is>
          <t>쿠콘</t>
        </is>
      </c>
      <c r="D20809" t="n">
        <v>6102599533</v>
      </c>
      <c r="E20809" t="n">
        <v>955528050</v>
      </c>
      <c r="F20809" t="n">
        <v>559458133</v>
      </c>
      <c r="G20809" t="n">
        <v>255124020</v>
      </c>
      <c r="H20809" t="n">
        <v>4.44</v>
      </c>
      <c r="I20809" t="n">
        <v>4.47</v>
      </c>
      <c r="J20809" t="n">
        <v>8.470000000000001</v>
      </c>
      <c r="K20809" t="n">
        <v>-462597566</v>
      </c>
      <c r="L20809" t="n">
        <v>531126194</v>
      </c>
      <c r="M20809" t="n">
        <v>543779852</v>
      </c>
      <c r="N20809" t="n">
        <v>-476802467</v>
      </c>
      <c r="O20809">
        <f>D20808</f>
      </c>
      <c r="P20809">
        <f>(E20809-F20809+G20809)/O20809*100</f>
      </c>
      <c r="Q20809">
        <f>H20808</f>
      </c>
      <c r="R20809">
        <f>I20808</f>
      </c>
      <c r="S20809">
        <f>H20809-H20808</f>
      </c>
      <c r="T20809">
        <f>I20809-I20808</f>
      </c>
      <c r="U20809">
        <f>(L20809-K20809)/(2*D20809*0.01)</f>
      </c>
      <c r="V20809">
        <f>(L20809+K20809)/(D20809*0.0001)</f>
      </c>
    </row>
    <row r="20810">
      <c r="A20810" t="n">
        <v>2025</v>
      </c>
      <c r="B20810" t="inlineStr">
        <is>
          <t>01311055</t>
        </is>
      </c>
      <c r="C20810" t="inlineStr">
        <is>
          <t>쿠콘</t>
        </is>
      </c>
      <c r="D20810" t="n">
        <v>6699512226</v>
      </c>
      <c r="E20810" t="n">
        <v>1101255639</v>
      </c>
      <c r="F20810" t="n">
        <v>461434705</v>
      </c>
      <c r="G20810" t="n">
        <v>258295896</v>
      </c>
      <c r="H20810" t="n">
        <v>4.8</v>
      </c>
      <c r="I20810" t="n">
        <v>4.39</v>
      </c>
      <c r="J20810" t="n">
        <v>8.17</v>
      </c>
      <c r="K20810" t="n">
        <v>-489024379</v>
      </c>
      <c r="L20810" t="n">
        <v>560659476</v>
      </c>
      <c r="M20810" t="n">
        <v>571820866</v>
      </c>
      <c r="N20810" t="n">
        <v>-506642936</v>
      </c>
      <c r="O20810">
        <f>D20809</f>
      </c>
      <c r="P20810">
        <f>(E20810-F20810+G20810)/O20810*100</f>
      </c>
      <c r="Q20810">
        <f>H20809</f>
      </c>
      <c r="R20810">
        <f>I20809</f>
      </c>
      <c r="S20810">
        <f>H20810-H20809</f>
      </c>
      <c r="T20810">
        <f>I20810-I20809</f>
      </c>
      <c r="U20810">
        <f>(L20810-K20810)/(2*D20810*0.01)</f>
      </c>
      <c r="V20810">
        <f>(L20810+K20810)/(D20810*0.0001)</f>
      </c>
    </row>
    <row r="20811">
      <c r="A20811" t="n">
        <v>2020</v>
      </c>
      <c r="B20811" t="inlineStr">
        <is>
          <t>01311286</t>
        </is>
      </c>
      <c r="C20811" t="inlineStr">
        <is>
          <t>퀀타매트릭스</t>
        </is>
      </c>
      <c r="D20811" t="n">
        <v>2266260000</v>
      </c>
      <c r="E20811" t="n">
        <v>718215000</v>
      </c>
      <c r="F20811" t="n">
        <v>773839000</v>
      </c>
      <c r="G20811" t="n">
        <v>75253000</v>
      </c>
    </row>
    <row r="20812">
      <c r="A20812" t="n">
        <v>2021</v>
      </c>
      <c r="B20812" t="inlineStr">
        <is>
          <t>01311286</t>
        </is>
      </c>
      <c r="C20812" t="inlineStr">
        <is>
          <t>퀀타매트릭스</t>
        </is>
      </c>
      <c r="D20812" t="n">
        <v>2344275000</v>
      </c>
      <c r="E20812" t="n">
        <v>723733000</v>
      </c>
      <c r="F20812" t="n">
        <v>424843000</v>
      </c>
      <c r="G20812" t="n">
        <v>77090000</v>
      </c>
      <c r="O20812">
        <f>D20811</f>
      </c>
      <c r="P20812">
        <f>(E20812-F20812+G20812)/O20812*100</f>
      </c>
    </row>
    <row r="20813">
      <c r="A20813" t="n">
        <v>2024</v>
      </c>
      <c r="B20813" t="inlineStr">
        <is>
          <t>01311286</t>
        </is>
      </c>
      <c r="C20813" t="inlineStr">
        <is>
          <t>퀀타매트릭스</t>
        </is>
      </c>
      <c r="D20813" t="n">
        <v>3191326000</v>
      </c>
      <c r="E20813" t="n">
        <v>692711000</v>
      </c>
      <c r="F20813" t="n">
        <v>476365000</v>
      </c>
      <c r="G20813" t="n">
        <v>146032000</v>
      </c>
      <c r="H20813" t="n">
        <v>4.91</v>
      </c>
      <c r="I20813" t="n">
        <v>5.38</v>
      </c>
      <c r="J20813" t="n">
        <v>8.93</v>
      </c>
      <c r="K20813" t="n">
        <v>-255400000</v>
      </c>
      <c r="L20813" t="n">
        <v>290391686</v>
      </c>
      <c r="M20813" t="n">
        <v>291600000</v>
      </c>
      <c r="N20813" t="n">
        <v>-261568932</v>
      </c>
      <c r="U20813">
        <f>(L20813-K20813)/(2*D20813*0.01)</f>
      </c>
      <c r="V20813">
        <f>(L20813+K20813)/(D20813*0.0001)</f>
      </c>
    </row>
    <row r="20814">
      <c r="A20814" t="n">
        <v>2025</v>
      </c>
      <c r="B20814" t="inlineStr">
        <is>
          <t>01311286</t>
        </is>
      </c>
      <c r="C20814" t="inlineStr">
        <is>
          <t>퀀타매트릭스</t>
        </is>
      </c>
      <c r="D20814" t="n">
        <v>3884924000</v>
      </c>
      <c r="E20814" t="n">
        <v>686056000</v>
      </c>
      <c r="F20814" t="n">
        <v>253867000</v>
      </c>
      <c r="G20814" t="n">
        <v>145686000</v>
      </c>
      <c r="H20814" t="n">
        <v>5.157</v>
      </c>
      <c r="I20814" t="n">
        <v>4.33</v>
      </c>
      <c r="J20814" t="n">
        <v>8.06</v>
      </c>
      <c r="K20814" t="n">
        <v>-277459200</v>
      </c>
      <c r="L20814" t="n">
        <v>315163200</v>
      </c>
      <c r="M20814" t="n">
        <v>325351200</v>
      </c>
      <c r="N20814" t="n">
        <v>-290999200</v>
      </c>
      <c r="O20814">
        <f>D20813</f>
      </c>
      <c r="P20814">
        <f>(E20814-F20814+G20814)/O20814*100</f>
      </c>
      <c r="Q20814">
        <f>H20813</f>
      </c>
      <c r="R20814">
        <f>I20813</f>
      </c>
      <c r="S20814">
        <f>H20814-H20813</f>
      </c>
      <c r="T20814">
        <f>I20814-I20813</f>
      </c>
      <c r="U20814">
        <f>(L20814-K20814)/(2*D20814*0.01)</f>
      </c>
      <c r="V20814">
        <f>(L20814+K20814)/(D20814*0.0001)</f>
      </c>
    </row>
    <row r="20815">
      <c r="A20815" t="n">
        <v>2022</v>
      </c>
      <c r="B20815" t="inlineStr">
        <is>
          <t>01311408</t>
        </is>
      </c>
      <c r="C20815" t="inlineStr">
        <is>
          <t>에코프로머티</t>
        </is>
      </c>
      <c r="D20815" t="n">
        <v>9236884000</v>
      </c>
      <c r="E20815" t="n">
        <v>1987061000</v>
      </c>
      <c r="F20815" t="n">
        <v>89738000</v>
      </c>
      <c r="G20815" t="n">
        <v>155796000</v>
      </c>
      <c r="H20815" t="n">
        <v>5.41</v>
      </c>
      <c r="I20815" t="n">
        <v>4.8</v>
      </c>
      <c r="J20815" t="n">
        <v>12.93</v>
      </c>
      <c r="K20815" t="n">
        <v>-1223215000</v>
      </c>
      <c r="L20815" t="n">
        <v>-1012720000</v>
      </c>
      <c r="M20815" t="n">
        <v>-998008000</v>
      </c>
      <c r="N20815" t="n">
        <v>1227167000</v>
      </c>
      <c r="U20815">
        <f>(L20815-K20815)/(2*D20815*0.01)</f>
      </c>
    </row>
    <row r="20816">
      <c r="A20816" t="n">
        <v>2023</v>
      </c>
      <c r="B20816" t="inlineStr">
        <is>
          <t>01311408</t>
        </is>
      </c>
      <c r="C20816" t="inlineStr">
        <is>
          <t>에코프로머티</t>
        </is>
      </c>
      <c r="D20816" t="n">
        <v>14311099000</v>
      </c>
      <c r="E20816" t="n">
        <v>3180776000</v>
      </c>
      <c r="F20816" t="n">
        <v>360893000</v>
      </c>
      <c r="G20816" t="n">
        <v>470309000</v>
      </c>
      <c r="H20816" t="n">
        <v>4.73</v>
      </c>
      <c r="I20816" t="n">
        <v>5.2</v>
      </c>
      <c r="J20816" t="n">
        <v>13.19</v>
      </c>
      <c r="K20816" t="n">
        <v>-1953927000</v>
      </c>
      <c r="L20816" t="n">
        <v>1590569000</v>
      </c>
      <c r="M20816" t="n">
        <v>1562197000</v>
      </c>
      <c r="N20816" t="n">
        <v>-1961972000</v>
      </c>
      <c r="O20816">
        <f>D20815</f>
      </c>
      <c r="P20816">
        <f>(E20816-F20816+G20816)/O20816*100</f>
      </c>
      <c r="Q20816">
        <f>H20815</f>
      </c>
      <c r="R20816">
        <f>I20815</f>
      </c>
      <c r="S20816">
        <f>H20816-H20815</f>
      </c>
      <c r="T20816">
        <f>I20816-I20815</f>
      </c>
      <c r="U20816">
        <f>(L20816-K20816)/(2*D20816*0.01)</f>
      </c>
    </row>
    <row r="20817">
      <c r="A20817" t="n">
        <v>2024</v>
      </c>
      <c r="B20817" t="inlineStr">
        <is>
          <t>01311408</t>
        </is>
      </c>
      <c r="C20817" t="inlineStr">
        <is>
          <t>에코프로머티</t>
        </is>
      </c>
      <c r="D20817" t="n">
        <v>19595899000</v>
      </c>
      <c r="E20817" t="n">
        <v>4635406000</v>
      </c>
      <c r="F20817" t="n">
        <v>807677000</v>
      </c>
      <c r="G20817" t="n">
        <v>637530000</v>
      </c>
      <c r="H20817" t="n">
        <v>4.28</v>
      </c>
      <c r="I20817" t="n">
        <v>5.2</v>
      </c>
      <c r="J20817" t="n">
        <v>14.35</v>
      </c>
      <c r="K20817" t="n">
        <v>-2367077000</v>
      </c>
      <c r="L20817" t="n">
        <v>2928135000</v>
      </c>
      <c r="M20817" t="n">
        <v>2871709000</v>
      </c>
      <c r="N20817" t="n">
        <v>-2370446000</v>
      </c>
      <c r="O20817">
        <f>D20816</f>
      </c>
      <c r="P20817">
        <f>(E20817-F20817+G20817)/O20817*100</f>
      </c>
      <c r="Q20817">
        <f>H20816</f>
      </c>
      <c r="R20817">
        <f>I20816</f>
      </c>
      <c r="S20817">
        <f>H20817-H20816</f>
      </c>
      <c r="T20817">
        <f>I20817-I20816</f>
      </c>
      <c r="U20817">
        <f>(L20817-K20817)/(2*D20817*0.01)</f>
      </c>
      <c r="V20817">
        <f>(L20817+K20817)/(D20817*0.0001)</f>
      </c>
    </row>
    <row r="20818">
      <c r="A20818" t="n">
        <v>2025</v>
      </c>
      <c r="B20818" t="inlineStr">
        <is>
          <t>01311408</t>
        </is>
      </c>
      <c r="C20818" t="inlineStr">
        <is>
          <t>에코프로머티</t>
        </is>
      </c>
      <c r="D20818" t="n">
        <v>25199012000</v>
      </c>
      <c r="E20818" t="n">
        <v>5211337000</v>
      </c>
      <c r="F20818" t="n">
        <v>396448000</v>
      </c>
      <c r="G20818" t="n">
        <v>793633000</v>
      </c>
      <c r="H20818" t="n">
        <v>4.7</v>
      </c>
      <c r="I20818" t="n">
        <v>5.2</v>
      </c>
      <c r="J20818" t="n">
        <v>13.75</v>
      </c>
      <c r="K20818" t="n">
        <v>-2920730000</v>
      </c>
      <c r="L20818" t="n">
        <v>3586539000</v>
      </c>
      <c r="M20818" t="n">
        <v>3558257000</v>
      </c>
      <c r="N20818" t="n">
        <v>-2953938000</v>
      </c>
      <c r="O20818">
        <f>D20817</f>
      </c>
      <c r="P20818">
        <f>(E20818-F20818+G20818)/O20818*100</f>
      </c>
      <c r="Q20818">
        <f>H20817</f>
      </c>
      <c r="R20818">
        <f>I20817</f>
      </c>
      <c r="S20818">
        <f>H20818-H20817</f>
      </c>
      <c r="T20818">
        <f>I20818-I20817</f>
      </c>
      <c r="U20818">
        <f>(L20818-K20818)/(2*D20818*0.01)</f>
      </c>
      <c r="V20818">
        <f>(L20818+K20818)/(D20818*0.0001)</f>
      </c>
    </row>
    <row r="20819">
      <c r="A20819" t="n">
        <v>2025</v>
      </c>
      <c r="B20819" t="inlineStr">
        <is>
          <t>01315042</t>
        </is>
      </c>
      <c r="C20819" t="inlineStr">
        <is>
          <t>시선AI</t>
        </is>
      </c>
      <c r="D20819" t="n">
        <v>2324777000</v>
      </c>
      <c r="E20819" t="n">
        <v>139692000</v>
      </c>
      <c r="F20819" t="n">
        <v>24006000</v>
      </c>
      <c r="G20819" t="n">
        <v>19622000</v>
      </c>
      <c r="H20819" t="n">
        <v>4.39</v>
      </c>
      <c r="I20819" t="n">
        <v>4.33</v>
      </c>
      <c r="J20819" t="n">
        <v>7.67</v>
      </c>
      <c r="K20819" t="n">
        <v>-158710000</v>
      </c>
      <c r="L20819" t="n">
        <v>185501000</v>
      </c>
      <c r="M20819" t="n">
        <v>188443000</v>
      </c>
      <c r="N20819" t="n">
        <v>-163796000</v>
      </c>
      <c r="U20819">
        <f>(L20819-K20819)/(2*D20819*0.01)</f>
      </c>
      <c r="V20819">
        <f>(L20819+K20819)/(D20819*0.0001)</f>
      </c>
    </row>
    <row r="20820">
      <c r="A20820" t="n">
        <v>2018</v>
      </c>
      <c r="B20820" t="inlineStr">
        <is>
          <t>01316227</t>
        </is>
      </c>
      <c r="C20820" t="inlineStr">
        <is>
          <t>효성티앤씨</t>
        </is>
      </c>
      <c r="D20820" t="n">
        <v>68659000000</v>
      </c>
      <c r="E20820" t="n">
        <v>5066000000</v>
      </c>
      <c r="F20820" t="n">
        <v>4491000000</v>
      </c>
      <c r="G20820" t="n">
        <v>1001000000</v>
      </c>
      <c r="H20820" t="n">
        <v>1.53</v>
      </c>
      <c r="I20820" t="n">
        <v>2.51</v>
      </c>
      <c r="J20820" t="n">
        <v>8.619999999999999</v>
      </c>
    </row>
    <row r="20821">
      <c r="A20821" t="n">
        <v>2019</v>
      </c>
      <c r="B20821" t="inlineStr">
        <is>
          <t>01316227</t>
        </is>
      </c>
      <c r="C20821" t="inlineStr">
        <is>
          <t>효성티앤씨</t>
        </is>
      </c>
      <c r="D20821" t="n">
        <v>82507000000</v>
      </c>
      <c r="E20821" t="n">
        <v>9242000000</v>
      </c>
      <c r="F20821" t="n">
        <v>5078000000</v>
      </c>
      <c r="G20821" t="n">
        <v>1538000000</v>
      </c>
      <c r="H20821" t="n">
        <v>1.38</v>
      </c>
      <c r="I20821" t="n">
        <v>2.41</v>
      </c>
      <c r="J20821" t="n">
        <v>9.02</v>
      </c>
      <c r="K20821" t="n">
        <v>-7275650000</v>
      </c>
      <c r="L20821" t="n">
        <v>8059500000</v>
      </c>
      <c r="M20821" t="n">
        <v>7920672000</v>
      </c>
      <c r="N20821" t="n">
        <v>-8190050000</v>
      </c>
      <c r="O20821">
        <f>D20820</f>
      </c>
      <c r="P20821">
        <f>(E20821-F20821+G20821)/O20821*100</f>
      </c>
      <c r="Q20821">
        <f>H20820</f>
      </c>
      <c r="R20821">
        <f>I20820</f>
      </c>
      <c r="S20821">
        <f>H20821-H20820</f>
      </c>
      <c r="T20821">
        <f>I20821-I20820</f>
      </c>
      <c r="U20821">
        <f>(L20821-K20821)/(2*D20821*0.01)</f>
      </c>
      <c r="V20821">
        <f>(L20821+K20821)/(D20821*0.0001)</f>
      </c>
    </row>
    <row r="20822">
      <c r="A20822" t="n">
        <v>2020</v>
      </c>
      <c r="B20822" t="inlineStr">
        <is>
          <t>01316227</t>
        </is>
      </c>
      <c r="C20822" t="inlineStr">
        <is>
          <t>효성티앤씨</t>
        </is>
      </c>
      <c r="D20822" t="n">
        <v>93304000000</v>
      </c>
      <c r="E20822" t="n">
        <v>10105000000</v>
      </c>
      <c r="F20822" t="n">
        <v>4527000000</v>
      </c>
      <c r="G20822" t="n">
        <v>1591000000</v>
      </c>
      <c r="H20822" t="n">
        <v>1.495</v>
      </c>
      <c r="I20822" t="n">
        <v>2.06</v>
      </c>
      <c r="J20822" t="n">
        <v>8.925000000000001</v>
      </c>
      <c r="O20822">
        <f>D20821</f>
      </c>
      <c r="P20822">
        <f>(E20822-F20822+G20822)/O20822*100</f>
      </c>
      <c r="Q20822">
        <f>H20821</f>
      </c>
      <c r="R20822">
        <f>I20821</f>
      </c>
      <c r="S20822">
        <f>H20822-H20821</f>
      </c>
      <c r="T20822">
        <f>I20822-I20821</f>
      </c>
    </row>
    <row r="20823">
      <c r="A20823" t="n">
        <v>2022</v>
      </c>
      <c r="B20823" t="inlineStr">
        <is>
          <t>01316227</t>
        </is>
      </c>
      <c r="C20823" t="inlineStr">
        <is>
          <t>효성티앤씨</t>
        </is>
      </c>
      <c r="D20823" t="n">
        <v>85850000000</v>
      </c>
      <c r="E20823" t="n">
        <v>11418000000</v>
      </c>
      <c r="F20823" t="n">
        <v>8358000000</v>
      </c>
      <c r="G20823" t="n">
        <v>2660000000</v>
      </c>
      <c r="H20823" t="n">
        <v>3.31</v>
      </c>
      <c r="I20823" t="n">
        <v>2.09</v>
      </c>
      <c r="J20823" t="n">
        <v>7.16</v>
      </c>
    </row>
    <row r="20824">
      <c r="A20824" t="n">
        <v>2023</v>
      </c>
      <c r="B20824" t="inlineStr">
        <is>
          <t>01316227</t>
        </is>
      </c>
      <c r="C20824" t="inlineStr">
        <is>
          <t>효성티앤씨</t>
        </is>
      </c>
      <c r="D20824" t="n">
        <v>90189000000</v>
      </c>
      <c r="E20824" t="n">
        <v>9609000000</v>
      </c>
      <c r="F20824" t="n">
        <v>10379000000</v>
      </c>
      <c r="G20824" t="n">
        <v>4003000000</v>
      </c>
      <c r="H20824" t="n">
        <v>2.875</v>
      </c>
      <c r="I20824" t="n">
        <v>2.04</v>
      </c>
      <c r="J20824" t="n">
        <v>6.595</v>
      </c>
      <c r="O20824">
        <f>D20823</f>
      </c>
      <c r="P20824">
        <f>(E20824-F20824+G20824)/O20824*100</f>
      </c>
      <c r="Q20824">
        <f>H20823</f>
      </c>
      <c r="R20824">
        <f>I20823</f>
      </c>
      <c r="S20824">
        <f>H20824-H20823</f>
      </c>
      <c r="T20824">
        <f>I20824-I20823</f>
      </c>
    </row>
    <row r="20825">
      <c r="A20825" t="n">
        <v>2024</v>
      </c>
      <c r="B20825" t="inlineStr">
        <is>
          <t>01316227</t>
        </is>
      </c>
      <c r="C20825" t="inlineStr">
        <is>
          <t>효성티앤씨</t>
        </is>
      </c>
      <c r="D20825" t="n">
        <v>98752000000</v>
      </c>
      <c r="E20825" t="n">
        <v>9320000000</v>
      </c>
      <c r="F20825" t="n">
        <v>12382000000</v>
      </c>
      <c r="G20825" t="n">
        <v>3522000000</v>
      </c>
      <c r="H20825" t="n">
        <v>2.83</v>
      </c>
      <c r="I20825" t="n">
        <v>2.175</v>
      </c>
      <c r="J20825" t="n">
        <v>6.475</v>
      </c>
      <c r="O20825">
        <f>D20824</f>
      </c>
      <c r="P20825">
        <f>(E20825-F20825+G20825)/O20825*100</f>
      </c>
      <c r="Q20825">
        <f>H20824</f>
      </c>
      <c r="R20825">
        <f>I20824</f>
      </c>
      <c r="S20825">
        <f>H20825-H20824</f>
      </c>
      <c r="T20825">
        <f>I20825-I20824</f>
      </c>
    </row>
    <row r="20826">
      <c r="A20826" t="n">
        <v>2025</v>
      </c>
      <c r="B20826" t="inlineStr">
        <is>
          <t>01316227</t>
        </is>
      </c>
      <c r="C20826" t="inlineStr">
        <is>
          <t>효성티앤씨</t>
        </is>
      </c>
      <c r="D20826" t="n">
        <v>111068000000</v>
      </c>
      <c r="E20826" t="n">
        <v>14204000000</v>
      </c>
      <c r="F20826" t="n">
        <v>13057000000</v>
      </c>
      <c r="G20826" t="n">
        <v>3677000000</v>
      </c>
      <c r="H20826" t="n">
        <v>3.635</v>
      </c>
      <c r="I20826" t="n">
        <v>2.175</v>
      </c>
      <c r="J20826" t="n">
        <v>8.470000000000001</v>
      </c>
      <c r="K20826" t="n">
        <v>-9294000000</v>
      </c>
      <c r="L20826" t="n">
        <v>9606000000</v>
      </c>
      <c r="M20826" t="n">
        <v>3996000000</v>
      </c>
      <c r="N20826" t="n">
        <v>-3609000000</v>
      </c>
      <c r="O20826">
        <f>D20825</f>
      </c>
      <c r="P20826">
        <f>(E20826-F20826+G20826)/O20826*100</f>
      </c>
      <c r="Q20826">
        <f>H20825</f>
      </c>
      <c r="R20826">
        <f>I20825</f>
      </c>
      <c r="S20826">
        <f>H20826-H20825</f>
      </c>
      <c r="T20826">
        <f>I20826-I20825</f>
      </c>
      <c r="U20826">
        <f>(L20826-K20826)/(2*D20826*0.01)</f>
      </c>
      <c r="V20826">
        <f>(L20826+K20826)/(D20826*0.0001)</f>
      </c>
    </row>
    <row r="20827">
      <c r="A20827" t="n">
        <v>2018</v>
      </c>
      <c r="B20827" t="inlineStr">
        <is>
          <t>01316236</t>
        </is>
      </c>
      <c r="C20827" t="inlineStr">
        <is>
          <t>효성화학</t>
        </is>
      </c>
      <c r="D20827" t="n">
        <v>44749000000</v>
      </c>
      <c r="E20827" t="n">
        <v>3654000000</v>
      </c>
      <c r="F20827" t="n">
        <v>2707000000</v>
      </c>
      <c r="G20827" t="n">
        <v>686000000</v>
      </c>
      <c r="H20827" t="n">
        <v>2.75</v>
      </c>
      <c r="I20827" t="n">
        <v>2.44</v>
      </c>
      <c r="K20827" t="n">
        <v>-4247155000</v>
      </c>
      <c r="L20827" t="n">
        <v>5052887000</v>
      </c>
      <c r="M20827" t="n">
        <v>5006888000</v>
      </c>
      <c r="N20827" t="n">
        <v>-4296576000</v>
      </c>
      <c r="U20827">
        <f>(L20827-K20827)/(2*D20827*0.01)</f>
      </c>
      <c r="V20827">
        <f>(L20827+K20827)/(D20827*0.0001)</f>
      </c>
    </row>
    <row r="20828">
      <c r="A20828" t="n">
        <v>2019</v>
      </c>
      <c r="B20828" t="inlineStr">
        <is>
          <t>01316236</t>
        </is>
      </c>
      <c r="C20828" t="inlineStr">
        <is>
          <t>효성화학</t>
        </is>
      </c>
      <c r="D20828" t="n">
        <v>56437000000</v>
      </c>
      <c r="E20828" t="n">
        <v>6890000000</v>
      </c>
      <c r="F20828" t="n">
        <v>1936000000</v>
      </c>
      <c r="G20828" t="n">
        <v>1079000000</v>
      </c>
      <c r="H20828" t="n">
        <v>2.39</v>
      </c>
      <c r="I20828" t="n">
        <v>2.52</v>
      </c>
      <c r="K20828" t="n">
        <v>-5129000000</v>
      </c>
      <c r="L20828" t="n">
        <v>6486000000</v>
      </c>
      <c r="M20828" t="n">
        <v>6383000000</v>
      </c>
      <c r="N20828" t="n">
        <v>-5193000000</v>
      </c>
      <c r="O20828">
        <f>D20827</f>
      </c>
      <c r="P20828">
        <f>(E20828-F20828+G20828)/O20828*100</f>
      </c>
      <c r="Q20828">
        <f>H20827</f>
      </c>
      <c r="R20828">
        <f>I20827</f>
      </c>
      <c r="S20828">
        <f>H20828-H20827</f>
      </c>
      <c r="T20828">
        <f>I20828-I20827</f>
      </c>
      <c r="U20828">
        <f>(L20828-K20828)/(2*D20828*0.01)</f>
      </c>
      <c r="V20828">
        <f>(L20828+K20828)/(D20828*0.0001)</f>
      </c>
    </row>
    <row r="20829">
      <c r="A20829" t="n">
        <v>2021</v>
      </c>
      <c r="B20829" t="inlineStr">
        <is>
          <t>01316236</t>
        </is>
      </c>
      <c r="C20829" t="inlineStr">
        <is>
          <t>효성화학</t>
        </is>
      </c>
      <c r="D20829" t="n">
        <v>68443000000</v>
      </c>
      <c r="E20829" t="n">
        <v>8201000000</v>
      </c>
      <c r="F20829" t="n">
        <v>4722000000</v>
      </c>
      <c r="G20829" t="n">
        <v>1449000000</v>
      </c>
      <c r="H20829" t="n">
        <v>2.98</v>
      </c>
      <c r="I20829" t="n">
        <v>3.22</v>
      </c>
      <c r="J20829" t="n">
        <v>9.380000000000001</v>
      </c>
      <c r="K20829" t="n">
        <v>-5777015000</v>
      </c>
      <c r="L20829" t="n">
        <v>6790182000</v>
      </c>
      <c r="M20829" t="n">
        <v>6729276000</v>
      </c>
      <c r="N20829" t="n">
        <v>-5821367000</v>
      </c>
      <c r="U20829">
        <f>(L20829-K20829)/(2*D20829*0.01)</f>
      </c>
      <c r="V20829">
        <f>(L20829+K20829)/(D20829*0.0001)</f>
      </c>
    </row>
    <row r="20830">
      <c r="A20830" t="n">
        <v>2022</v>
      </c>
      <c r="B20830" t="inlineStr">
        <is>
          <t>01316236</t>
        </is>
      </c>
      <c r="C20830" t="inlineStr">
        <is>
          <t>효성화학</t>
        </is>
      </c>
      <c r="D20830" t="n">
        <v>59658000000</v>
      </c>
      <c r="E20830" t="n">
        <v>8282000000</v>
      </c>
      <c r="F20830" t="n">
        <v>6183000000</v>
      </c>
      <c r="G20830" t="n">
        <v>1956000000</v>
      </c>
      <c r="H20830" t="n">
        <v>5.33</v>
      </c>
      <c r="I20830" t="n">
        <v>2.93</v>
      </c>
      <c r="J20830" t="n">
        <v>9.029999999999999</v>
      </c>
      <c r="K20830" t="n">
        <v>-4170000000</v>
      </c>
      <c r="L20830" t="n">
        <v>4835138000</v>
      </c>
      <c r="M20830" t="n">
        <v>4920000000</v>
      </c>
      <c r="N20830" t="n">
        <v>-4317343000</v>
      </c>
      <c r="O20830">
        <f>D20829</f>
      </c>
      <c r="P20830">
        <f>(E20830-F20830+G20830)/O20830*100</f>
      </c>
      <c r="Q20830">
        <f>H20829</f>
      </c>
      <c r="R20830">
        <f>I20829</f>
      </c>
      <c r="S20830">
        <f>H20830-H20829</f>
      </c>
      <c r="T20830">
        <f>I20830-I20829</f>
      </c>
      <c r="U20830">
        <f>(L20830-K20830)/(2*D20830*0.01)</f>
      </c>
      <c r="V20830">
        <f>(L20830+K20830)/(D20830*0.0001)</f>
      </c>
    </row>
    <row r="20831">
      <c r="A20831" t="n">
        <v>2023</v>
      </c>
      <c r="B20831" t="inlineStr">
        <is>
          <t>01316236</t>
        </is>
      </c>
      <c r="C20831" t="inlineStr">
        <is>
          <t>효성화학</t>
        </is>
      </c>
      <c r="D20831" t="n">
        <v>65710000000</v>
      </c>
      <c r="E20831" t="n">
        <v>7086000000</v>
      </c>
      <c r="F20831" t="n">
        <v>5121000000</v>
      </c>
      <c r="G20831" t="n">
        <v>3031000000</v>
      </c>
      <c r="H20831" t="n">
        <v>4.53</v>
      </c>
      <c r="I20831" t="n">
        <v>2.68</v>
      </c>
      <c r="J20831" t="n">
        <v>8.890000000000001</v>
      </c>
      <c r="K20831" t="n">
        <v>-4693500000</v>
      </c>
      <c r="L20831" t="n">
        <v>5441988000</v>
      </c>
      <c r="M20831" t="n">
        <v>5464200000</v>
      </c>
      <c r="N20831" t="n">
        <v>-4826554000</v>
      </c>
      <c r="O20831">
        <f>D20830</f>
      </c>
      <c r="P20831">
        <f>(E20831-F20831+G20831)/O20831*100</f>
      </c>
      <c r="Q20831">
        <f>H20830</f>
      </c>
      <c r="R20831">
        <f>I20830</f>
      </c>
      <c r="S20831">
        <f>H20831-H20830</f>
      </c>
      <c r="T20831">
        <f>I20831-I20830</f>
      </c>
      <c r="U20831">
        <f>(L20831-K20831)/(2*D20831*0.01)</f>
      </c>
      <c r="V20831">
        <f>(L20831+K20831)/(D20831*0.0001)</f>
      </c>
    </row>
    <row r="20832">
      <c r="A20832" t="n">
        <v>2024</v>
      </c>
      <c r="B20832" t="inlineStr">
        <is>
          <t>01316236</t>
        </is>
      </c>
      <c r="C20832" t="inlineStr">
        <is>
          <t>효성화학</t>
        </is>
      </c>
      <c r="D20832" t="n">
        <v>67254000000</v>
      </c>
      <c r="E20832" t="n">
        <v>7323000000</v>
      </c>
      <c r="F20832" t="n">
        <v>7562000000</v>
      </c>
      <c r="G20832" t="n">
        <v>2830000000</v>
      </c>
      <c r="H20832" t="n">
        <v>4.02</v>
      </c>
      <c r="I20832" t="n">
        <v>3</v>
      </c>
      <c r="J20832" t="n">
        <v>8.92</v>
      </c>
      <c r="K20832" t="n">
        <v>-5029618000</v>
      </c>
      <c r="L20832" t="n">
        <v>5853378000</v>
      </c>
      <c r="M20832" t="n">
        <v>5838441000</v>
      </c>
      <c r="N20832" t="n">
        <v>-5120405400</v>
      </c>
      <c r="O20832">
        <f>D20831</f>
      </c>
      <c r="P20832">
        <f>(E20832-F20832+G20832)/O20832*100</f>
      </c>
      <c r="Q20832">
        <f>H20831</f>
      </c>
      <c r="R20832">
        <f>I20831</f>
      </c>
      <c r="S20832">
        <f>H20832-H20831</f>
      </c>
      <c r="T20832">
        <f>I20832-I20831</f>
      </c>
      <c r="U20832">
        <f>(L20832-K20832)/(2*D20832*0.01)</f>
      </c>
      <c r="V20832">
        <f>(L20832+K20832)/(D20832*0.0001)</f>
      </c>
    </row>
    <row r="20833">
      <c r="A20833" t="n">
        <v>2025</v>
      </c>
      <c r="B20833" t="inlineStr">
        <is>
          <t>01316236</t>
        </is>
      </c>
      <c r="C20833" t="inlineStr">
        <is>
          <t>효성화학</t>
        </is>
      </c>
      <c r="D20833" t="n">
        <v>57472000000</v>
      </c>
      <c r="E20833" t="n">
        <v>6126000000</v>
      </c>
      <c r="F20833" t="n">
        <v>12368000000</v>
      </c>
      <c r="G20833" t="n">
        <v>2253000000</v>
      </c>
      <c r="H20833" t="n">
        <v>4.38</v>
      </c>
      <c r="I20833" t="n">
        <v>3.22</v>
      </c>
      <c r="J20833" t="n">
        <v>9.01</v>
      </c>
      <c r="K20833" t="n">
        <v>-4238808000</v>
      </c>
      <c r="L20833" t="n">
        <v>4915356000</v>
      </c>
      <c r="M20833" t="n">
        <v>4948848000</v>
      </c>
      <c r="N20833" t="n">
        <v>-4325748000</v>
      </c>
      <c r="O20833">
        <f>D20832</f>
      </c>
      <c r="P20833">
        <f>(E20833-F20833+G20833)/O20833*100</f>
      </c>
      <c r="Q20833">
        <f>H20832</f>
      </c>
      <c r="R20833">
        <f>I20832</f>
      </c>
      <c r="S20833">
        <f>H20833-H20832</f>
      </c>
      <c r="T20833">
        <f>I20833-I20832</f>
      </c>
      <c r="U20833">
        <f>(L20833-K20833)/(2*D20833*0.01)</f>
      </c>
      <c r="V20833">
        <f>(L20833+K20833)/(D20833*0.0001)</f>
      </c>
    </row>
    <row r="20834">
      <c r="A20834" t="n">
        <v>2018</v>
      </c>
      <c r="B20834" t="inlineStr">
        <is>
          <t>01316245</t>
        </is>
      </c>
      <c r="C20834" t="inlineStr">
        <is>
          <t>효성중공업</t>
        </is>
      </c>
      <c r="D20834" t="n">
        <v>176135000000</v>
      </c>
      <c r="E20834" t="n">
        <v>11175000000</v>
      </c>
      <c r="F20834" t="n">
        <v>12935000000</v>
      </c>
      <c r="G20834" t="n">
        <v>3118000000</v>
      </c>
      <c r="H20834" t="n">
        <v>2.74</v>
      </c>
      <c r="I20834" t="n">
        <v>2.44</v>
      </c>
    </row>
    <row r="20835">
      <c r="A20835" t="n">
        <v>2019</v>
      </c>
      <c r="B20835" t="inlineStr">
        <is>
          <t>01316245</t>
        </is>
      </c>
      <c r="C20835" t="inlineStr">
        <is>
          <t>효성중공업</t>
        </is>
      </c>
      <c r="D20835" t="n">
        <v>219857000000</v>
      </c>
      <c r="E20835" t="n">
        <v>21175000000</v>
      </c>
      <c r="F20835" t="n">
        <v>9010000000</v>
      </c>
      <c r="G20835" t="n">
        <v>4908000000</v>
      </c>
      <c r="H20835" t="n">
        <v>2.27</v>
      </c>
      <c r="I20835" t="n">
        <v>2.26</v>
      </c>
      <c r="K20835" t="n">
        <v>-16289618000</v>
      </c>
      <c r="L20835" t="n">
        <v>18786465000</v>
      </c>
      <c r="M20835" t="n">
        <v>18817978000</v>
      </c>
      <c r="N20835" t="n">
        <v>-16489025000</v>
      </c>
      <c r="O20835">
        <f>D20834</f>
      </c>
      <c r="P20835">
        <f>(E20835-F20835+G20835)/O20835*100</f>
      </c>
      <c r="Q20835">
        <f>H20834</f>
      </c>
      <c r="R20835">
        <f>I20834</f>
      </c>
      <c r="S20835">
        <f>H20835-H20834</f>
      </c>
      <c r="T20835">
        <f>I20835-I20834</f>
      </c>
      <c r="U20835">
        <f>(L20835-K20835)/(2*D20835*0.01)</f>
      </c>
      <c r="V20835">
        <f>(L20835+K20835)/(D20835*0.0001)</f>
      </c>
    </row>
    <row r="20836">
      <c r="A20836" t="n">
        <v>2020</v>
      </c>
      <c r="B20836" t="inlineStr">
        <is>
          <t>01316245</t>
        </is>
      </c>
      <c r="C20836" t="inlineStr">
        <is>
          <t>효성중공업</t>
        </is>
      </c>
      <c r="D20836" t="n">
        <v>192704000000</v>
      </c>
      <c r="E20836" t="n">
        <v>22071000000</v>
      </c>
      <c r="F20836" t="n">
        <v>46016000000</v>
      </c>
      <c r="G20836" t="n">
        <v>4654000000</v>
      </c>
      <c r="H20836" t="n">
        <v>2.37</v>
      </c>
      <c r="I20836" t="n">
        <v>2.465</v>
      </c>
      <c r="O20836">
        <f>D20835</f>
      </c>
      <c r="P20836">
        <f>(E20836-F20836+G20836)/O20836*100</f>
      </c>
      <c r="Q20836">
        <f>H20835</f>
      </c>
      <c r="R20836">
        <f>I20835</f>
      </c>
      <c r="S20836">
        <f>H20836-H20835</f>
      </c>
      <c r="T20836">
        <f>I20836-I20835</f>
      </c>
    </row>
    <row r="20837">
      <c r="A20837" t="n">
        <v>2021</v>
      </c>
      <c r="B20837" t="inlineStr">
        <is>
          <t>01316245</t>
        </is>
      </c>
      <c r="C20837" t="inlineStr">
        <is>
          <t>효성중공업</t>
        </is>
      </c>
      <c r="D20837" t="n">
        <v>210015000000</v>
      </c>
      <c r="E20837" t="n">
        <v>20032000000</v>
      </c>
      <c r="F20837" t="n">
        <v>16550000000</v>
      </c>
      <c r="G20837" t="n">
        <v>4603000000</v>
      </c>
      <c r="H20837" t="n">
        <v>2.915</v>
      </c>
      <c r="I20837" t="n">
        <v>3.01</v>
      </c>
      <c r="J20837" t="n">
        <v>8.865</v>
      </c>
      <c r="O20837">
        <f>D20836</f>
      </c>
      <c r="P20837">
        <f>(E20837-F20837+G20837)/O20837*100</f>
      </c>
      <c r="Q20837">
        <f>H20836</f>
      </c>
      <c r="R20837">
        <f>I20836</f>
      </c>
      <c r="S20837">
        <f>H20837-H20836</f>
      </c>
      <c r="T20837">
        <f>I20837-I20836</f>
      </c>
    </row>
    <row r="20838">
      <c r="A20838" t="n">
        <v>2022</v>
      </c>
      <c r="B20838" t="inlineStr">
        <is>
          <t>01316245</t>
        </is>
      </c>
      <c r="C20838" t="inlineStr">
        <is>
          <t>효성중공업</t>
        </is>
      </c>
      <c r="D20838" t="n">
        <v>181293000000</v>
      </c>
      <c r="E20838" t="n">
        <v>22357000000</v>
      </c>
      <c r="F20838" t="n">
        <v>14444000000</v>
      </c>
      <c r="G20838" t="n">
        <v>6063000000</v>
      </c>
      <c r="H20838" t="n">
        <v>5.315</v>
      </c>
      <c r="I20838" t="n">
        <v>3.235</v>
      </c>
      <c r="J20838" t="n">
        <v>8.345000000000001</v>
      </c>
      <c r="O20838">
        <f>D20837</f>
      </c>
      <c r="P20838">
        <f>(E20838-F20838+G20838)/O20838*100</f>
      </c>
      <c r="Q20838">
        <f>H20837</f>
      </c>
      <c r="R20838">
        <f>I20837</f>
      </c>
      <c r="S20838">
        <f>H20838-H20837</f>
      </c>
      <c r="T20838">
        <f>I20838-I20837</f>
      </c>
    </row>
    <row r="20839">
      <c r="A20839" t="n">
        <v>2023</v>
      </c>
      <c r="B20839" t="inlineStr">
        <is>
          <t>01316245</t>
        </is>
      </c>
      <c r="C20839" t="inlineStr">
        <is>
          <t>효성중공업</t>
        </is>
      </c>
      <c r="D20839" t="n">
        <v>203763000000</v>
      </c>
      <c r="E20839" t="n">
        <v>19947000000</v>
      </c>
      <c r="F20839" t="n">
        <v>19162000000</v>
      </c>
      <c r="G20839" t="n">
        <v>9224000000</v>
      </c>
      <c r="H20839" t="n">
        <v>4.34</v>
      </c>
      <c r="I20839" t="n">
        <v>3.31</v>
      </c>
      <c r="J20839" t="n">
        <v>7.11</v>
      </c>
      <c r="K20839" t="n">
        <v>-14535331000</v>
      </c>
      <c r="L20839" t="n">
        <v>11432363000</v>
      </c>
      <c r="M20839" t="n">
        <v>13048407000</v>
      </c>
      <c r="N20839" t="n">
        <v>-14876177000</v>
      </c>
      <c r="O20839">
        <f>D20838</f>
      </c>
      <c r="P20839">
        <f>(E20839-F20839+G20839)/O20839*100</f>
      </c>
      <c r="Q20839">
        <f>H20838</f>
      </c>
      <c r="R20839">
        <f>I20838</f>
      </c>
      <c r="S20839">
        <f>H20839-H20838</f>
      </c>
      <c r="T20839">
        <f>I20839-I20838</f>
      </c>
      <c r="U20839">
        <f>(L20839-K20839)/(2*D20839*0.01)</f>
      </c>
    </row>
    <row r="20840">
      <c r="A20840" t="n">
        <v>2024</v>
      </c>
      <c r="B20840" t="inlineStr">
        <is>
          <t>01316245</t>
        </is>
      </c>
      <c r="C20840" t="inlineStr">
        <is>
          <t>효성중공업</t>
        </is>
      </c>
      <c r="D20840" t="n">
        <v>258774000000</v>
      </c>
      <c r="E20840" t="n">
        <v>41206000000</v>
      </c>
      <c r="F20840" t="n">
        <v>19216000000</v>
      </c>
      <c r="G20840" t="n">
        <v>8594000000</v>
      </c>
      <c r="H20840" t="n">
        <v>3.865</v>
      </c>
      <c r="I20840" t="n">
        <v>3.47</v>
      </c>
      <c r="J20840" t="n">
        <v>7.13</v>
      </c>
      <c r="K20840" t="n">
        <v>-18619200000</v>
      </c>
      <c r="L20840" t="n">
        <v>16065291000</v>
      </c>
      <c r="M20840" t="n">
        <v>16141700000</v>
      </c>
      <c r="N20840" t="n">
        <v>-18939504000</v>
      </c>
      <c r="O20840">
        <f>D20839</f>
      </c>
      <c r="P20840">
        <f>(E20840-F20840+G20840)/O20840*100</f>
      </c>
      <c r="Q20840">
        <f>H20839</f>
      </c>
      <c r="R20840">
        <f>I20839</f>
      </c>
      <c r="S20840">
        <f>H20840-H20839</f>
      </c>
      <c r="T20840">
        <f>I20840-I20839</f>
      </c>
      <c r="U20840">
        <f>(L20840-K20840)/(2*D20840*0.01)</f>
      </c>
    </row>
    <row r="20841">
      <c r="A20841" t="n">
        <v>2025</v>
      </c>
      <c r="B20841" t="inlineStr">
        <is>
          <t>01316245</t>
        </is>
      </c>
      <c r="C20841" t="inlineStr">
        <is>
          <t>효성중공업</t>
        </is>
      </c>
      <c r="D20841" t="n">
        <v>256505000000</v>
      </c>
      <c r="E20841" t="n">
        <v>8595000000</v>
      </c>
      <c r="F20841" t="n">
        <v>12936000000</v>
      </c>
      <c r="G20841" t="n">
        <v>9601000000</v>
      </c>
      <c r="H20841" t="n">
        <v>4.22</v>
      </c>
      <c r="I20841" t="n">
        <v>2.9</v>
      </c>
      <c r="J20841" t="n">
        <v>7.56</v>
      </c>
      <c r="K20841" t="n">
        <v>-20295645</v>
      </c>
      <c r="L20841" t="n">
        <v>14491533</v>
      </c>
      <c r="M20841" t="n">
        <v>14774688</v>
      </c>
      <c r="N20841" t="n">
        <v>-20691360</v>
      </c>
      <c r="O20841">
        <f>D20840</f>
      </c>
      <c r="P20841">
        <f>(E20841-F20841+G20841)/O20841*100</f>
      </c>
      <c r="Q20841">
        <f>H20840</f>
      </c>
      <c r="R20841">
        <f>I20840</f>
      </c>
      <c r="S20841">
        <f>H20841-H20840</f>
      </c>
      <c r="T20841">
        <f>I20841-I20840</f>
      </c>
      <c r="U20841">
        <f>(L20841-K20841)/(2*D20841*0.01)</f>
      </c>
    </row>
    <row r="20842">
      <c r="A20842" t="n">
        <v>2018</v>
      </c>
      <c r="B20842" t="inlineStr">
        <is>
          <t>01316254</t>
        </is>
      </c>
      <c r="C20842" t="inlineStr">
        <is>
          <t>HS효성첨단소재</t>
        </is>
      </c>
      <c r="D20842" t="n">
        <v>53992000000</v>
      </c>
      <c r="E20842" t="n">
        <v>4612000000</v>
      </c>
      <c r="F20842" t="n">
        <v>3538000000</v>
      </c>
      <c r="G20842" t="n">
        <v>850000000</v>
      </c>
      <c r="H20842" t="n">
        <v>2.71</v>
      </c>
      <c r="I20842" t="n">
        <v>2.44</v>
      </c>
      <c r="J20842" t="n">
        <v>10.04</v>
      </c>
      <c r="K20842" t="n">
        <v>-4378040000</v>
      </c>
      <c r="L20842" t="n">
        <v>5134080000</v>
      </c>
      <c r="M20842" t="n">
        <v>5085440000</v>
      </c>
      <c r="N20842" t="n">
        <v>-4441540000</v>
      </c>
      <c r="U20842">
        <f>(L20842-K20842)/(2*D20842*0.01)</f>
      </c>
      <c r="V20842">
        <f>(L20842+K20842)/(D20842*0.0001)</f>
      </c>
    </row>
    <row r="20843">
      <c r="A20843" t="n">
        <v>2019</v>
      </c>
      <c r="B20843" t="inlineStr">
        <is>
          <t>01316254</t>
        </is>
      </c>
      <c r="C20843" t="inlineStr">
        <is>
          <t>HS효성첨단소재</t>
        </is>
      </c>
      <c r="D20843" t="n">
        <v>61787000000</v>
      </c>
      <c r="E20843" t="n">
        <v>6541000000</v>
      </c>
      <c r="F20843" t="n">
        <v>5505000000</v>
      </c>
      <c r="G20843" t="n">
        <v>1210000000</v>
      </c>
      <c r="H20843" t="n">
        <v>2.34</v>
      </c>
      <c r="I20843" t="n">
        <v>2.52</v>
      </c>
      <c r="J20843" t="n">
        <v>9.449999999999999</v>
      </c>
      <c r="K20843" t="n">
        <v>-4758979000</v>
      </c>
      <c r="L20843" t="n">
        <v>5810980000</v>
      </c>
      <c r="M20843" t="n">
        <v>5749471000</v>
      </c>
      <c r="N20843" t="n">
        <v>-4771180000</v>
      </c>
      <c r="O20843">
        <f>D20842</f>
      </c>
      <c r="P20843">
        <f>(E20843-F20843+G20843)/O20843*100</f>
      </c>
      <c r="Q20843">
        <f>H20842</f>
      </c>
      <c r="R20843">
        <f>I20842</f>
      </c>
      <c r="S20843">
        <f>H20843-H20842</f>
      </c>
      <c r="T20843">
        <f>I20843-I20842</f>
      </c>
      <c r="U20843">
        <f>(L20843-K20843)/(2*D20843*0.01)</f>
      </c>
      <c r="V20843">
        <f>(L20843+K20843)/(D20843*0.0001)</f>
      </c>
    </row>
    <row r="20844">
      <c r="A20844" t="n">
        <v>2020</v>
      </c>
      <c r="B20844" t="inlineStr">
        <is>
          <t>01316254</t>
        </is>
      </c>
      <c r="C20844" t="inlineStr">
        <is>
          <t>HS효성첨단소재</t>
        </is>
      </c>
      <c r="D20844" t="n">
        <v>65813000000</v>
      </c>
      <c r="E20844" t="n">
        <v>7248000000</v>
      </c>
      <c r="F20844" t="n">
        <v>4209000000</v>
      </c>
      <c r="G20844" t="n">
        <v>1171000000</v>
      </c>
      <c r="H20844" t="n">
        <v>2.41</v>
      </c>
      <c r="I20844" t="n">
        <v>2.93</v>
      </c>
      <c r="J20844" t="n">
        <v>9.69</v>
      </c>
      <c r="K20844" t="n">
        <v>-5346579000</v>
      </c>
      <c r="L20844" t="n">
        <v>6252235000</v>
      </c>
      <c r="M20844" t="n">
        <v>6175822000</v>
      </c>
      <c r="N20844" t="n">
        <v>-5396466000</v>
      </c>
      <c r="O20844">
        <f>D20843</f>
      </c>
      <c r="P20844">
        <f>(E20844-F20844+G20844)/O20844*100</f>
      </c>
      <c r="Q20844">
        <f>H20843</f>
      </c>
      <c r="R20844">
        <f>I20843</f>
      </c>
      <c r="S20844">
        <f>H20844-H20843</f>
      </c>
      <c r="T20844">
        <f>I20844-I20843</f>
      </c>
      <c r="U20844">
        <f>(L20844-K20844)/(2*D20844*0.01)</f>
      </c>
      <c r="V20844">
        <f>(L20844+K20844)/(D20844*0.0001)</f>
      </c>
    </row>
    <row r="20845">
      <c r="A20845" t="n">
        <v>2021</v>
      </c>
      <c r="B20845" t="inlineStr">
        <is>
          <t>01316254</t>
        </is>
      </c>
      <c r="C20845" t="inlineStr">
        <is>
          <t>HS효성첨단소재</t>
        </is>
      </c>
      <c r="D20845" t="n">
        <v>69475000000</v>
      </c>
      <c r="E20845" t="n">
        <v>6897000000</v>
      </c>
      <c r="F20845" t="n">
        <v>5809000000</v>
      </c>
      <c r="G20845" t="n">
        <v>1283000000</v>
      </c>
      <c r="H20845" t="n">
        <v>2.9</v>
      </c>
      <c r="I20845" t="n">
        <v>3.22</v>
      </c>
      <c r="J20845" t="n">
        <v>8.380000000000001</v>
      </c>
      <c r="K20845" t="n">
        <v>-4760350000</v>
      </c>
      <c r="L20845" t="n">
        <v>5560600000</v>
      </c>
      <c r="M20845" t="n">
        <v>5476150000</v>
      </c>
      <c r="N20845" t="n">
        <v>-4862425000</v>
      </c>
      <c r="O20845">
        <f>D20844</f>
      </c>
      <c r="P20845">
        <f>(E20845-F20845+G20845)/O20845*100</f>
      </c>
      <c r="Q20845">
        <f>H20844</f>
      </c>
      <c r="R20845">
        <f>I20844</f>
      </c>
      <c r="S20845">
        <f>H20845-H20844</f>
      </c>
      <c r="T20845">
        <f>I20845-I20844</f>
      </c>
      <c r="U20845">
        <f>(L20845-K20845)/(2*D20845*0.01)</f>
      </c>
      <c r="V20845">
        <f>(L20845+K20845)/(D20845*0.0001)</f>
      </c>
    </row>
    <row r="20846">
      <c r="A20846" t="n">
        <v>2022</v>
      </c>
      <c r="B20846" t="inlineStr">
        <is>
          <t>01316254</t>
        </is>
      </c>
      <c r="C20846" t="inlineStr">
        <is>
          <t>HS효성첨단소재</t>
        </is>
      </c>
      <c r="D20846" t="n">
        <v>69026000000</v>
      </c>
      <c r="E20846" t="n">
        <v>19027000000</v>
      </c>
      <c r="F20846" t="n">
        <v>7797000000</v>
      </c>
      <c r="G20846" t="n">
        <v>1612000000</v>
      </c>
      <c r="H20846" t="n">
        <v>5.31</v>
      </c>
      <c r="I20846" t="n">
        <v>2.93</v>
      </c>
      <c r="J20846" t="n">
        <v>7.82</v>
      </c>
      <c r="K20846" t="n">
        <v>-3337120000</v>
      </c>
      <c r="L20846" t="n">
        <v>3726804000</v>
      </c>
      <c r="M20846" t="n">
        <v>3848430000</v>
      </c>
      <c r="N20846" t="n">
        <v>-3451300000</v>
      </c>
      <c r="O20846">
        <f>D20845</f>
      </c>
      <c r="P20846">
        <f>(E20846-F20846+G20846)/O20846*100</f>
      </c>
      <c r="Q20846">
        <f>H20845</f>
      </c>
      <c r="R20846">
        <f>I20845</f>
      </c>
      <c r="S20846">
        <f>H20846-H20845</f>
      </c>
      <c r="T20846">
        <f>I20846-I20845</f>
      </c>
      <c r="U20846">
        <f>(L20846-K20846)/(2*D20846*0.01)</f>
      </c>
      <c r="V20846">
        <f>(L20846+K20846)/(D20846*0.0001)</f>
      </c>
    </row>
    <row r="20847">
      <c r="A20847" t="n">
        <v>2023</v>
      </c>
      <c r="B20847" t="inlineStr">
        <is>
          <t>01316254</t>
        </is>
      </c>
      <c r="C20847" t="inlineStr">
        <is>
          <t>HS효성첨단소재</t>
        </is>
      </c>
      <c r="D20847" t="n">
        <v>56569000000</v>
      </c>
      <c r="E20847" t="n">
        <v>1814000000</v>
      </c>
      <c r="F20847" t="n">
        <v>16466000000</v>
      </c>
      <c r="G20847" t="n">
        <v>2799000000</v>
      </c>
      <c r="H20847" t="n">
        <v>4.4</v>
      </c>
      <c r="I20847" t="n">
        <v>2.68</v>
      </c>
      <c r="J20847" t="n">
        <v>7.14</v>
      </c>
      <c r="K20847" t="n">
        <v>-3113715000</v>
      </c>
      <c r="L20847" t="n">
        <v>3507278000</v>
      </c>
      <c r="M20847" t="n">
        <v>3509158000</v>
      </c>
      <c r="N20847" t="n">
        <v>-3167864000</v>
      </c>
      <c r="O20847">
        <f>D20846</f>
      </c>
      <c r="P20847">
        <f>(E20847-F20847+G20847)/O20847*100</f>
      </c>
      <c r="Q20847">
        <f>H20846</f>
      </c>
      <c r="R20847">
        <f>I20846</f>
      </c>
      <c r="S20847">
        <f>H20847-H20846</f>
      </c>
      <c r="T20847">
        <f>I20847-I20846</f>
      </c>
      <c r="U20847">
        <f>(L20847-K20847)/(2*D20847*0.01)</f>
      </c>
      <c r="V20847">
        <f>(L20847+K20847)/(D20847*0.0001)</f>
      </c>
    </row>
    <row r="20848">
      <c r="A20848" t="n">
        <v>2024</v>
      </c>
      <c r="B20848" t="inlineStr">
        <is>
          <t>01316254</t>
        </is>
      </c>
      <c r="C20848" t="inlineStr">
        <is>
          <t>HS효성첨단소재</t>
        </is>
      </c>
      <c r="D20848" t="n">
        <v>64836000000</v>
      </c>
      <c r="E20848" t="n">
        <v>6242000000</v>
      </c>
      <c r="F20848" t="n">
        <v>8390000000</v>
      </c>
      <c r="G20848" t="n">
        <v>2259000000</v>
      </c>
      <c r="H20848" t="n">
        <v>3.86</v>
      </c>
      <c r="I20848" t="n">
        <v>3</v>
      </c>
      <c r="J20848" t="n">
        <v>7.09</v>
      </c>
      <c r="K20848" t="n">
        <v>-3755000000</v>
      </c>
      <c r="L20848" t="n">
        <v>4279176000</v>
      </c>
      <c r="M20848" t="n">
        <v>4287000000</v>
      </c>
      <c r="N20848" t="n">
        <v>-3825744000</v>
      </c>
      <c r="O20848">
        <f>D20847</f>
      </c>
      <c r="P20848">
        <f>(E20848-F20848+G20848)/O20848*100</f>
      </c>
      <c r="Q20848">
        <f>H20847</f>
      </c>
      <c r="R20848">
        <f>I20847</f>
      </c>
      <c r="S20848">
        <f>H20848-H20847</f>
      </c>
      <c r="T20848">
        <f>I20848-I20847</f>
      </c>
      <c r="U20848">
        <f>(L20848-K20848)/(2*D20848*0.01)</f>
      </c>
      <c r="V20848">
        <f>(L20848+K20848)/(D20848*0.0001)</f>
      </c>
    </row>
    <row r="20849">
      <c r="A20849" t="n">
        <v>2025</v>
      </c>
      <c r="B20849" t="inlineStr">
        <is>
          <t>01316254</t>
        </is>
      </c>
      <c r="C20849" t="inlineStr">
        <is>
          <t>HS효성첨단소재</t>
        </is>
      </c>
      <c r="D20849" t="n">
        <v>68179000000</v>
      </c>
      <c r="E20849" t="n">
        <v>7399000000</v>
      </c>
      <c r="F20849" t="n">
        <v>6789000000</v>
      </c>
      <c r="G20849" t="n">
        <v>2352000000</v>
      </c>
      <c r="H20849" t="n">
        <v>4.2</v>
      </c>
      <c r="I20849" t="n">
        <v>3.17</v>
      </c>
      <c r="J20849" t="n">
        <v>7.08</v>
      </c>
      <c r="K20849" t="n">
        <v>-3881823000</v>
      </c>
      <c r="L20849" t="n">
        <v>4361536000</v>
      </c>
      <c r="M20849" t="n">
        <v>4361536000</v>
      </c>
      <c r="N20849" t="n">
        <v>-3948164000</v>
      </c>
      <c r="O20849">
        <f>D20848</f>
      </c>
      <c r="P20849">
        <f>(E20849-F20849+G20849)/O20849*100</f>
      </c>
      <c r="Q20849">
        <f>H20848</f>
      </c>
      <c r="R20849">
        <f>I20848</f>
      </c>
      <c r="S20849">
        <f>H20849-H20848</f>
      </c>
      <c r="T20849">
        <f>I20849-I20848</f>
      </c>
      <c r="U20849">
        <f>(L20849-K20849)/(2*D20849*0.01)</f>
      </c>
      <c r="V20849">
        <f>(L20849+K20849)/(D20849*0.0001)</f>
      </c>
    </row>
    <row r="20850">
      <c r="A20850" t="n">
        <v>2020</v>
      </c>
      <c r="B20850" t="inlineStr">
        <is>
          <t>01318261</t>
        </is>
      </c>
      <c r="C20850" t="inlineStr">
        <is>
          <t>더블유에스아이</t>
        </is>
      </c>
      <c r="D20850" t="n">
        <v>311459000</v>
      </c>
      <c r="E20850" t="n">
        <v>132501000</v>
      </c>
      <c r="F20850" t="n">
        <v>55537000</v>
      </c>
      <c r="G20850" t="n">
        <v>6555000</v>
      </c>
      <c r="H20850" t="n">
        <v>2.535</v>
      </c>
      <c r="I20850" t="n">
        <v>3.575</v>
      </c>
      <c r="J20850" t="n">
        <v>9.91</v>
      </c>
      <c r="K20850" t="n">
        <v>-24766846</v>
      </c>
      <c r="L20850" t="n">
        <v>29212562</v>
      </c>
      <c r="M20850" t="n">
        <v>29089257</v>
      </c>
      <c r="N20850" t="n">
        <v>-25072339</v>
      </c>
      <c r="U20850">
        <f>(L20850-K20850)/(2*D20850*0.01)</f>
      </c>
      <c r="V20850">
        <f>(L20850+K20850)/(D20850*0.0001)</f>
      </c>
    </row>
    <row r="20851">
      <c r="A20851" t="n">
        <v>2021</v>
      </c>
      <c r="B20851" t="inlineStr">
        <is>
          <t>01318261</t>
        </is>
      </c>
      <c r="C20851" t="inlineStr">
        <is>
          <t>더블유에스아이</t>
        </is>
      </c>
      <c r="D20851" t="n">
        <v>278314449</v>
      </c>
      <c r="E20851" t="n">
        <v>124169586</v>
      </c>
      <c r="F20851" t="n">
        <v>74457041</v>
      </c>
      <c r="G20851" t="n">
        <v>6699456</v>
      </c>
      <c r="H20851" t="n">
        <v>2.99</v>
      </c>
      <c r="I20851" t="n">
        <v>3.63</v>
      </c>
      <c r="K20851" t="n">
        <v>-24294268</v>
      </c>
      <c r="L20851" t="n">
        <v>28506227</v>
      </c>
      <c r="M20851" t="n">
        <v>28539656</v>
      </c>
      <c r="N20851" t="n">
        <v>-24800873</v>
      </c>
      <c r="O20851">
        <f>D20850</f>
      </c>
      <c r="P20851">
        <f>(E20851-F20851+G20851)/O20851*100</f>
      </c>
      <c r="Q20851">
        <f>H20850</f>
      </c>
      <c r="R20851">
        <f>I20850</f>
      </c>
      <c r="S20851">
        <f>H20851-H20850</f>
      </c>
      <c r="T20851">
        <f>I20851-I20850</f>
      </c>
      <c r="U20851">
        <f>(L20851-K20851)/(2*D20851*0.01)</f>
      </c>
      <c r="V20851">
        <f>(L20851+K20851)/(D20851*0.0001)</f>
      </c>
    </row>
    <row r="20852">
      <c r="A20852" t="n">
        <v>2022</v>
      </c>
      <c r="B20852" t="inlineStr">
        <is>
          <t>01318261</t>
        </is>
      </c>
      <c r="C20852" t="inlineStr">
        <is>
          <t>더블유에스아이</t>
        </is>
      </c>
      <c r="D20852" t="n">
        <v>1461196065</v>
      </c>
      <c r="E20852" t="n">
        <v>116550096</v>
      </c>
      <c r="F20852" t="n">
        <v>17692025</v>
      </c>
      <c r="G20852" t="n">
        <v>7918056</v>
      </c>
      <c r="H20852" t="n">
        <v>5.35</v>
      </c>
      <c r="I20852" t="n">
        <v>3.45</v>
      </c>
      <c r="K20852" t="n">
        <v>-152928893</v>
      </c>
      <c r="L20852" t="n">
        <v>174682629</v>
      </c>
      <c r="M20852" t="n">
        <v>178989559</v>
      </c>
      <c r="N20852" t="n">
        <v>-158897035</v>
      </c>
      <c r="O20852">
        <f>D20851</f>
      </c>
      <c r="P20852">
        <f>(E20852-F20852+G20852)/O20852*100</f>
      </c>
      <c r="Q20852">
        <f>H20851</f>
      </c>
      <c r="R20852">
        <f>I20851</f>
      </c>
      <c r="S20852">
        <f>H20852-H20851</f>
      </c>
      <c r="T20852">
        <f>I20852-I20851</f>
      </c>
      <c r="U20852">
        <f>(L20852-K20852)/(2*D20852*0.01)</f>
      </c>
      <c r="V20852">
        <f>(L20852+K20852)/(D20852*0.0001)</f>
      </c>
    </row>
    <row r="20853">
      <c r="A20853" t="n">
        <v>2023</v>
      </c>
      <c r="B20853" t="inlineStr">
        <is>
          <t>01318261</t>
        </is>
      </c>
      <c r="C20853" t="inlineStr">
        <is>
          <t>더블유에스아이</t>
        </is>
      </c>
      <c r="D20853" t="n">
        <v>2687118317</v>
      </c>
      <c r="E20853" t="n">
        <v>348099696</v>
      </c>
      <c r="F20853" t="n">
        <v>7088566</v>
      </c>
      <c r="G20853" t="n">
        <v>77060268</v>
      </c>
      <c r="H20853" t="n">
        <v>4.245</v>
      </c>
      <c r="I20853" t="n">
        <v>3.505</v>
      </c>
      <c r="K20853" t="n">
        <v>-33004000</v>
      </c>
      <c r="L20853" t="n">
        <v>37862689</v>
      </c>
      <c r="M20853" t="n">
        <v>38613000</v>
      </c>
      <c r="N20853" t="n">
        <v>-34129722</v>
      </c>
      <c r="O20853">
        <f>D20852</f>
      </c>
      <c r="P20853">
        <f>(E20853-F20853+G20853)/O20853*100</f>
      </c>
      <c r="Q20853">
        <f>H20852</f>
      </c>
      <c r="R20853">
        <f>I20852</f>
      </c>
      <c r="S20853">
        <f>H20853-H20852</f>
      </c>
      <c r="T20853">
        <f>I20853-I20852</f>
      </c>
      <c r="U20853">
        <f>(L20853-K20853)/(2*D20853*0.01)</f>
      </c>
      <c r="V20853">
        <f>(L20853+K20853)/(D20853*0.0001)</f>
      </c>
    </row>
    <row r="20854">
      <c r="A20854" t="n">
        <v>2024</v>
      </c>
      <c r="B20854" t="inlineStr">
        <is>
          <t>01318261</t>
        </is>
      </c>
      <c r="C20854" t="inlineStr">
        <is>
          <t>더블유에스아이</t>
        </is>
      </c>
      <c r="D20854" t="n">
        <v>3448557967</v>
      </c>
      <c r="E20854" t="n">
        <v>283969678</v>
      </c>
      <c r="F20854" t="n">
        <v>77429869</v>
      </c>
      <c r="G20854" t="n">
        <v>19482600</v>
      </c>
      <c r="H20854" t="n">
        <v>3.825</v>
      </c>
      <c r="I20854" t="n">
        <v>4.26</v>
      </c>
      <c r="K20854" t="n">
        <v>-83165000</v>
      </c>
      <c r="L20854" t="n">
        <v>92481955</v>
      </c>
      <c r="M20854" t="n">
        <v>93373000</v>
      </c>
      <c r="N20854" t="n">
        <v>-85457035</v>
      </c>
      <c r="O20854">
        <f>D20853</f>
      </c>
      <c r="P20854">
        <f>(E20854-F20854+G20854)/O20854*100</f>
      </c>
      <c r="Q20854">
        <f>H20853</f>
      </c>
      <c r="R20854">
        <f>I20853</f>
      </c>
      <c r="S20854">
        <f>H20854-H20853</f>
      </c>
      <c r="T20854">
        <f>I20854-I20853</f>
      </c>
      <c r="U20854">
        <f>(L20854-K20854)/(2*D20854*0.01)</f>
      </c>
      <c r="V20854">
        <f>(L20854+K20854)/(D20854*0.0001)</f>
      </c>
    </row>
    <row r="20855">
      <c r="A20855" t="n">
        <v>2025</v>
      </c>
      <c r="B20855" t="inlineStr">
        <is>
          <t>01318261</t>
        </is>
      </c>
      <c r="C20855" t="inlineStr">
        <is>
          <t>더블유에스아이</t>
        </is>
      </c>
      <c r="D20855" t="n">
        <v>3993696873</v>
      </c>
      <c r="E20855" t="n">
        <v>573355986</v>
      </c>
      <c r="F20855" t="n">
        <v>188384783</v>
      </c>
      <c r="G20855" t="n">
        <v>118847807</v>
      </c>
      <c r="H20855" t="n">
        <v>4.215</v>
      </c>
      <c r="I20855" t="n">
        <v>4.23</v>
      </c>
      <c r="K20855" t="n">
        <v>-171874540</v>
      </c>
      <c r="L20855" t="n">
        <v>189974880</v>
      </c>
      <c r="M20855" t="n">
        <v>192612066</v>
      </c>
      <c r="N20855" t="n">
        <v>-177055680</v>
      </c>
      <c r="O20855">
        <f>D20854</f>
      </c>
      <c r="P20855">
        <f>(E20855-F20855+G20855)/O20855*100</f>
      </c>
      <c r="Q20855">
        <f>H20854</f>
      </c>
      <c r="R20855">
        <f>I20854</f>
      </c>
      <c r="S20855">
        <f>H20855-H20854</f>
      </c>
      <c r="T20855">
        <f>I20855-I20854</f>
      </c>
      <c r="U20855">
        <f>(L20855-K20855)/(2*D20855*0.01)</f>
      </c>
      <c r="V20855">
        <f>(L20855+K20855)/(D20855*0.0001)</f>
      </c>
    </row>
    <row r="20856">
      <c r="A20856" t="n">
        <v>2019</v>
      </c>
      <c r="B20856" t="inlineStr">
        <is>
          <t>01318933</t>
        </is>
      </c>
      <c r="C20856" t="inlineStr">
        <is>
          <t>지니틱스</t>
        </is>
      </c>
      <c r="D20856" t="n">
        <v>2909502000</v>
      </c>
      <c r="E20856" t="n">
        <v>454113000</v>
      </c>
      <c r="F20856" t="n">
        <v>62011000</v>
      </c>
      <c r="G20856" t="n">
        <v>57529000</v>
      </c>
      <c r="H20856" t="n">
        <v>2.91</v>
      </c>
      <c r="I20856" t="n">
        <v>10.78</v>
      </c>
      <c r="K20856" t="n">
        <v>-240241000</v>
      </c>
      <c r="L20856" t="n">
        <v>282851000</v>
      </c>
      <c r="M20856" t="n">
        <v>275640000</v>
      </c>
      <c r="N20856" t="n">
        <v>-239206000</v>
      </c>
      <c r="U20856">
        <f>(L20856-K20856)/(2*D20856*0.01)</f>
      </c>
      <c r="V20856">
        <f>(L20856+K20856)/(D20856*0.0001)</f>
      </c>
    </row>
    <row r="20857">
      <c r="A20857" t="n">
        <v>2020</v>
      </c>
      <c r="B20857" t="inlineStr">
        <is>
          <t>01318933</t>
        </is>
      </c>
      <c r="C20857" t="inlineStr">
        <is>
          <t>지니틱스</t>
        </is>
      </c>
      <c r="D20857" t="n">
        <v>3090945000</v>
      </c>
      <c r="E20857" t="n">
        <v>566829000</v>
      </c>
      <c r="F20857" t="n">
        <v>385412000</v>
      </c>
      <c r="G20857" t="n">
        <v>82662000</v>
      </c>
      <c r="H20857" t="n">
        <v>2.99</v>
      </c>
      <c r="I20857" t="n">
        <v>5.96</v>
      </c>
      <c r="O20857">
        <f>D20856</f>
      </c>
      <c r="P20857">
        <f>(E20857-F20857+G20857)/O20857*100</f>
      </c>
      <c r="Q20857">
        <f>H20856</f>
      </c>
      <c r="R20857">
        <f>I20856</f>
      </c>
      <c r="S20857">
        <f>H20857-H20856</f>
      </c>
      <c r="T20857">
        <f>I20857-I20856</f>
      </c>
    </row>
    <row r="20858">
      <c r="A20858" t="n">
        <v>2018</v>
      </c>
      <c r="B20858" t="inlineStr">
        <is>
          <t>01319808</t>
        </is>
      </c>
      <c r="C20858" t="inlineStr">
        <is>
          <t>한일시멘트</t>
        </is>
      </c>
      <c r="D20858" t="n">
        <v>54553193000</v>
      </c>
      <c r="E20858" t="n">
        <v>2261456000</v>
      </c>
      <c r="F20858" t="n">
        <v>2189281000</v>
      </c>
      <c r="G20858" t="n">
        <v>736567000</v>
      </c>
      <c r="H20858" t="n">
        <v>2.4</v>
      </c>
      <c r="I20858" t="n">
        <v>4</v>
      </c>
      <c r="J20858" t="n">
        <v>6</v>
      </c>
      <c r="K20858" t="n">
        <v>-3068900000</v>
      </c>
      <c r="L20858" t="n">
        <v>3453100000</v>
      </c>
      <c r="M20858" t="n">
        <v>3378301000</v>
      </c>
      <c r="N20858" t="n">
        <v>-3072519000</v>
      </c>
      <c r="U20858">
        <f>(L20858-K20858)/(2*D20858*0.01)</f>
      </c>
      <c r="V20858">
        <f>(L20858+K20858)/(D20858*0.0001)</f>
      </c>
    </row>
    <row r="20859">
      <c r="A20859" t="n">
        <v>2019</v>
      </c>
      <c r="B20859" t="inlineStr">
        <is>
          <t>01319808</t>
        </is>
      </c>
      <c r="C20859" t="inlineStr">
        <is>
          <t>한일시멘트</t>
        </is>
      </c>
      <c r="D20859" t="n">
        <v>53561490000</v>
      </c>
      <c r="E20859" t="n">
        <v>4685247000</v>
      </c>
      <c r="F20859" t="n">
        <v>5095654000</v>
      </c>
      <c r="G20859" t="n">
        <v>1254885000</v>
      </c>
      <c r="H20859" t="n">
        <v>1.9</v>
      </c>
      <c r="I20859" t="n">
        <v>3</v>
      </c>
      <c r="K20859" t="n">
        <v>-2859930000</v>
      </c>
      <c r="L20859" t="n">
        <v>3187610000</v>
      </c>
      <c r="M20859" t="n">
        <v>3128788000</v>
      </c>
      <c r="N20859" t="n">
        <v>-2853099000</v>
      </c>
      <c r="O20859">
        <f>D20858</f>
      </c>
      <c r="P20859">
        <f>(E20859-F20859+G20859)/O20859*100</f>
      </c>
      <c r="Q20859">
        <f>H20858</f>
      </c>
      <c r="R20859">
        <f>I20858</f>
      </c>
      <c r="S20859">
        <f>H20859-H20858</f>
      </c>
      <c r="T20859">
        <f>I20859-I20858</f>
      </c>
      <c r="U20859">
        <f>(L20859-K20859)/(2*D20859*0.01)</f>
      </c>
      <c r="V20859">
        <f>(L20859+K20859)/(D20859*0.0001)</f>
      </c>
    </row>
    <row r="20860">
      <c r="A20860" t="n">
        <v>2020</v>
      </c>
      <c r="B20860" t="inlineStr">
        <is>
          <t>01319808</t>
        </is>
      </c>
      <c r="C20860" t="inlineStr">
        <is>
          <t>한일시멘트</t>
        </is>
      </c>
      <c r="D20860" t="n">
        <v>136277512000</v>
      </c>
      <c r="E20860" t="n">
        <v>6188260000</v>
      </c>
      <c r="F20860" t="n">
        <v>15618953000</v>
      </c>
      <c r="G20860" t="n">
        <v>1489459000</v>
      </c>
      <c r="H20860" t="n">
        <v>1.89</v>
      </c>
      <c r="I20860" t="n">
        <v>3.775</v>
      </c>
      <c r="K20860" t="n">
        <v>-6655821084</v>
      </c>
      <c r="L20860" t="n">
        <v>7353519153</v>
      </c>
      <c r="M20860" t="n">
        <v>7189320044</v>
      </c>
      <c r="N20860" t="n">
        <v>-6642522063</v>
      </c>
      <c r="O20860">
        <f>D20859</f>
      </c>
      <c r="P20860">
        <f>(E20860-F20860+G20860)/O20860*100</f>
      </c>
      <c r="Q20860">
        <f>H20859</f>
      </c>
      <c r="R20860">
        <f>I20859</f>
      </c>
      <c r="S20860">
        <f>H20860-H20859</f>
      </c>
      <c r="T20860">
        <f>I20860-I20859</f>
      </c>
      <c r="U20860">
        <f>(L20860-K20860)/(2*D20860*0.01)</f>
      </c>
      <c r="V20860">
        <f>(L20860+K20860)/(D20860*0.0001)</f>
      </c>
    </row>
    <row r="20861">
      <c r="A20861" t="n">
        <v>2021</v>
      </c>
      <c r="B20861" t="inlineStr">
        <is>
          <t>01319808</t>
        </is>
      </c>
      <c r="C20861" t="inlineStr">
        <is>
          <t>한일시멘트</t>
        </is>
      </c>
      <c r="D20861" t="n">
        <v>134463129000</v>
      </c>
      <c r="E20861" t="n">
        <v>8481089000</v>
      </c>
      <c r="F20861" t="n">
        <v>11272320000</v>
      </c>
      <c r="G20861" t="n">
        <v>2366388000</v>
      </c>
      <c r="H20861" t="n">
        <v>2.575</v>
      </c>
      <c r="I20861" t="n">
        <v>3.825</v>
      </c>
      <c r="K20861" t="n">
        <v>-6550763600</v>
      </c>
      <c r="L20861" t="n">
        <v>7209502944</v>
      </c>
      <c r="M20861" t="n">
        <v>7117252000</v>
      </c>
      <c r="N20861" t="n">
        <v>-6588346521</v>
      </c>
      <c r="O20861">
        <f>D20860</f>
      </c>
      <c r="P20861">
        <f>(E20861-F20861+G20861)/O20861*100</f>
      </c>
      <c r="Q20861">
        <f>H20860</f>
      </c>
      <c r="R20861">
        <f>I20860</f>
      </c>
      <c r="S20861">
        <f>H20861-H20860</f>
      </c>
      <c r="T20861">
        <f>I20861-I20860</f>
      </c>
      <c r="U20861">
        <f>(L20861-K20861)/(2*D20861*0.01)</f>
      </c>
      <c r="V20861">
        <f>(L20861+K20861)/(D20861*0.0001)</f>
      </c>
    </row>
    <row r="20862">
      <c r="A20862" t="n">
        <v>2022</v>
      </c>
      <c r="B20862" t="inlineStr">
        <is>
          <t>01319808</t>
        </is>
      </c>
      <c r="C20862" t="inlineStr">
        <is>
          <t>한일시멘트</t>
        </is>
      </c>
      <c r="D20862" t="n">
        <v>111400450000</v>
      </c>
      <c r="E20862" t="n">
        <v>8341360000</v>
      </c>
      <c r="F20862" t="n">
        <v>22837386000</v>
      </c>
      <c r="G20862" t="n">
        <v>3209581000</v>
      </c>
      <c r="H20862" t="n">
        <v>5.165</v>
      </c>
      <c r="I20862" t="n">
        <v>3.78</v>
      </c>
      <c r="J20862" t="n">
        <v>4.575</v>
      </c>
      <c r="K20862" t="n">
        <v>-4076200000</v>
      </c>
      <c r="L20862" t="n">
        <v>4433409910</v>
      </c>
      <c r="M20862" t="n">
        <v>4502150000</v>
      </c>
      <c r="N20862" t="n">
        <v>-4220835925</v>
      </c>
      <c r="O20862">
        <f>D20861</f>
      </c>
      <c r="P20862">
        <f>(E20862-F20862+G20862)/O20862*100</f>
      </c>
      <c r="Q20862">
        <f>H20861</f>
      </c>
      <c r="R20862">
        <f>I20861</f>
      </c>
      <c r="S20862">
        <f>H20862-H20861</f>
      </c>
      <c r="T20862">
        <f>I20862-I20861</f>
      </c>
      <c r="U20862">
        <f>(L20862-K20862)/(2*D20862*0.01)</f>
      </c>
      <c r="V20862">
        <f>(L20862+K20862)/(D20862*0.0001)</f>
      </c>
    </row>
    <row r="20863">
      <c r="A20863" t="n">
        <v>2023</v>
      </c>
      <c r="B20863" t="inlineStr">
        <is>
          <t>01319808</t>
        </is>
      </c>
      <c r="C20863" t="inlineStr">
        <is>
          <t>한일시멘트</t>
        </is>
      </c>
      <c r="D20863" t="n">
        <v>53401275000</v>
      </c>
      <c r="E20863" t="n">
        <v>7568228000</v>
      </c>
      <c r="F20863" t="n">
        <v>25286284000</v>
      </c>
      <c r="G20863" t="n">
        <v>5517520000</v>
      </c>
      <c r="H20863" t="n">
        <v>4.095</v>
      </c>
      <c r="I20863" t="n">
        <v>3.775</v>
      </c>
      <c r="J20863" t="n">
        <v>5.565</v>
      </c>
      <c r="K20863" t="n">
        <v>-2447000000</v>
      </c>
      <c r="L20863" t="n">
        <v>2695000000</v>
      </c>
      <c r="M20863" t="n">
        <v>2691000000</v>
      </c>
      <c r="N20863" t="n">
        <v>-2499000000</v>
      </c>
      <c r="O20863">
        <f>D20862</f>
      </c>
      <c r="P20863">
        <f>(E20863-F20863+G20863)/O20863*100</f>
      </c>
      <c r="Q20863">
        <f>H20862</f>
      </c>
      <c r="R20863">
        <f>I20862</f>
      </c>
      <c r="S20863">
        <f>H20863-H20862</f>
      </c>
      <c r="T20863">
        <f>I20863-I20862</f>
      </c>
      <c r="U20863">
        <f>(L20863-K20863)/(2*D20863*0.01)</f>
      </c>
      <c r="V20863">
        <f>(L20863+K20863)/(D20863*0.0001)</f>
      </c>
    </row>
    <row r="20864">
      <c r="A20864" t="n">
        <v>2024</v>
      </c>
      <c r="B20864" t="inlineStr">
        <is>
          <t>01319808</t>
        </is>
      </c>
      <c r="C20864" t="inlineStr">
        <is>
          <t>한일시멘트</t>
        </is>
      </c>
      <c r="D20864" t="n">
        <v>107748350000</v>
      </c>
      <c r="E20864" t="n">
        <v>7918904000</v>
      </c>
      <c r="F20864" t="n">
        <v>23646691000</v>
      </c>
      <c r="G20864" t="n">
        <v>4214481000</v>
      </c>
      <c r="H20864" t="n">
        <v>3.61</v>
      </c>
      <c r="I20864" t="n">
        <v>3.7</v>
      </c>
      <c r="J20864" t="n">
        <v>5.55</v>
      </c>
      <c r="K20864" t="n">
        <v>-4787415000</v>
      </c>
      <c r="L20864" t="n">
        <v>5306522000</v>
      </c>
      <c r="M20864" t="n">
        <v>5303252000</v>
      </c>
      <c r="N20864" t="n">
        <v>-4873914000</v>
      </c>
      <c r="O20864">
        <f>D20863</f>
      </c>
      <c r="P20864">
        <f>(E20864-F20864+G20864)/O20864*100</f>
      </c>
      <c r="Q20864">
        <f>H20863</f>
      </c>
      <c r="R20864">
        <f>I20863</f>
      </c>
      <c r="S20864">
        <f>H20864-H20863</f>
      </c>
      <c r="T20864">
        <f>I20864-I20863</f>
      </c>
      <c r="U20864">
        <f>(L20864-K20864)/(2*D20864*0.01)</f>
      </c>
      <c r="V20864">
        <f>(L20864+K20864)/(D20864*0.0001)</f>
      </c>
    </row>
    <row r="20865">
      <c r="A20865" t="n">
        <v>2025</v>
      </c>
      <c r="B20865" t="inlineStr">
        <is>
          <t>01319808</t>
        </is>
      </c>
      <c r="C20865" t="inlineStr">
        <is>
          <t>한일시멘트</t>
        </is>
      </c>
      <c r="D20865" t="n">
        <v>82882453000</v>
      </c>
      <c r="E20865" t="n">
        <v>8017244000</v>
      </c>
      <c r="F20865" t="n">
        <v>27912473000</v>
      </c>
      <c r="G20865" t="n">
        <v>3622874000</v>
      </c>
      <c r="H20865" t="n">
        <v>3.95</v>
      </c>
      <c r="I20865" t="n">
        <v>2.82</v>
      </c>
      <c r="J20865" t="n">
        <v>5.86</v>
      </c>
      <c r="K20865" t="n">
        <v>-4095117000</v>
      </c>
      <c r="L20865" t="n">
        <v>4562801000</v>
      </c>
      <c r="M20865" t="n">
        <v>4570526000</v>
      </c>
      <c r="N20865" t="n">
        <v>-4177121000</v>
      </c>
      <c r="O20865">
        <f>D20864</f>
      </c>
      <c r="P20865">
        <f>(E20865-F20865+G20865)/O20865*100</f>
      </c>
      <c r="Q20865">
        <f>H20864</f>
      </c>
      <c r="R20865">
        <f>I20864</f>
      </c>
      <c r="S20865">
        <f>H20865-H20864</f>
      </c>
      <c r="T20865">
        <f>I20865-I20864</f>
      </c>
      <c r="U20865">
        <f>(L20865-K20865)/(2*D20865*0.01)</f>
      </c>
      <c r="V20865">
        <f>(L20865+K20865)/(D20865*0.0001)</f>
      </c>
    </row>
    <row r="20866">
      <c r="A20866" t="n">
        <v>2018</v>
      </c>
      <c r="B20866" t="inlineStr">
        <is>
          <t>01319899</t>
        </is>
      </c>
      <c r="C20866" t="inlineStr">
        <is>
          <t>SK바이오사이언스</t>
        </is>
      </c>
      <c r="D20866" t="n">
        <v>16072049000</v>
      </c>
      <c r="E20866" t="n">
        <v>1343403000</v>
      </c>
      <c r="F20866" t="n">
        <v>1793064000</v>
      </c>
      <c r="G20866" t="n">
        <v>213488000</v>
      </c>
      <c r="H20866" t="n">
        <v>2.29</v>
      </c>
      <c r="I20866" t="n">
        <v>4.66</v>
      </c>
      <c r="K20866" t="n">
        <v>-1447652000</v>
      </c>
      <c r="L20866" t="n">
        <v>1697666000</v>
      </c>
      <c r="M20866" t="n">
        <v>1686312000</v>
      </c>
      <c r="N20866" t="n">
        <v>-1465651000</v>
      </c>
      <c r="U20866">
        <f>(L20866-K20866)/(2*D20866*0.01)</f>
      </c>
      <c r="V20866">
        <f>(L20866+K20866)/(D20866*0.0001)</f>
      </c>
    </row>
    <row r="20867">
      <c r="A20867" t="n">
        <v>2019</v>
      </c>
      <c r="B20867" t="inlineStr">
        <is>
          <t>01319899</t>
        </is>
      </c>
      <c r="C20867" t="inlineStr">
        <is>
          <t>SK바이오사이언스</t>
        </is>
      </c>
      <c r="D20867" t="n">
        <v>19660070000</v>
      </c>
      <c r="E20867" t="n">
        <v>2732216000</v>
      </c>
      <c r="F20867" t="n">
        <v>943184000</v>
      </c>
      <c r="G20867" t="n">
        <v>353756000</v>
      </c>
      <c r="H20867" t="n">
        <v>1.97</v>
      </c>
      <c r="I20867" t="n">
        <v>4.56</v>
      </c>
      <c r="K20867" t="n">
        <v>-1765116000</v>
      </c>
      <c r="L20867" t="n">
        <v>2071945000</v>
      </c>
      <c r="M20867" t="n">
        <v>2051063000</v>
      </c>
      <c r="N20867" t="n">
        <v>-1781862000</v>
      </c>
      <c r="O20867">
        <f>D20866</f>
      </c>
      <c r="P20867">
        <f>(E20867-F20867+G20867)/O20867*100</f>
      </c>
      <c r="Q20867">
        <f>H20866</f>
      </c>
      <c r="R20867">
        <f>I20866</f>
      </c>
      <c r="S20867">
        <f>H20867-H20866</f>
      </c>
      <c r="T20867">
        <f>I20867-I20866</f>
      </c>
      <c r="U20867">
        <f>(L20867-K20867)/(2*D20867*0.01)</f>
      </c>
      <c r="V20867">
        <f>(L20867+K20867)/(D20867*0.0001)</f>
      </c>
    </row>
    <row r="20868">
      <c r="A20868" t="n">
        <v>2020</v>
      </c>
      <c r="B20868" t="inlineStr">
        <is>
          <t>01319899</t>
        </is>
      </c>
      <c r="C20868" t="inlineStr">
        <is>
          <t>SK바이오사이언스</t>
        </is>
      </c>
      <c r="D20868" t="n">
        <v>28688137000</v>
      </c>
      <c r="E20868" t="n">
        <v>3984691000</v>
      </c>
      <c r="F20868" t="n">
        <v>689236000</v>
      </c>
      <c r="G20868" t="n">
        <v>394250000</v>
      </c>
      <c r="H20868" t="n">
        <v>2.09</v>
      </c>
      <c r="I20868" t="n">
        <v>5.47</v>
      </c>
      <c r="J20868" t="n">
        <v>13.3</v>
      </c>
      <c r="K20868" t="n">
        <v>-3413601000</v>
      </c>
      <c r="L20868" t="n">
        <v>4113002000</v>
      </c>
      <c r="M20868" t="n">
        <v>4074773000</v>
      </c>
      <c r="N20868" t="n">
        <v>-3448259000</v>
      </c>
      <c r="O20868">
        <f>D20867</f>
      </c>
      <c r="P20868">
        <f>(E20868-F20868+G20868)/O20868*100</f>
      </c>
      <c r="Q20868">
        <f>H20867</f>
      </c>
      <c r="R20868">
        <f>I20867</f>
      </c>
      <c r="S20868">
        <f>H20868-H20867</f>
      </c>
      <c r="T20868">
        <f>I20868-I20867</f>
      </c>
      <c r="U20868">
        <f>(L20868-K20868)/(2*D20868*0.01)</f>
      </c>
      <c r="V20868">
        <f>(L20868+K20868)/(D20868*0.0001)</f>
      </c>
    </row>
    <row r="20869">
      <c r="A20869" t="n">
        <v>2021</v>
      </c>
      <c r="B20869" t="inlineStr">
        <is>
          <t>01319899</t>
        </is>
      </c>
      <c r="C20869" t="inlineStr">
        <is>
          <t>SK바이오사이언스</t>
        </is>
      </c>
      <c r="D20869" t="n">
        <v>24999395000</v>
      </c>
      <c r="E20869" t="n">
        <v>4815320000</v>
      </c>
      <c r="F20869" t="n">
        <v>14382160000</v>
      </c>
      <c r="G20869" t="n">
        <v>590237000</v>
      </c>
      <c r="H20869" t="n">
        <v>2.59</v>
      </c>
      <c r="I20869" t="n">
        <v>6.73</v>
      </c>
      <c r="J20869" t="n">
        <v>13.05</v>
      </c>
      <c r="K20869" t="n">
        <v>-2893646000</v>
      </c>
      <c r="L20869" t="n">
        <v>3516509000</v>
      </c>
      <c r="M20869" t="n">
        <v>3465733000</v>
      </c>
      <c r="N20869" t="n">
        <v>-2910071000</v>
      </c>
      <c r="O20869">
        <f>D20868</f>
      </c>
      <c r="P20869">
        <f>(E20869-F20869+G20869)/O20869*100</f>
      </c>
      <c r="Q20869">
        <f>H20868</f>
      </c>
      <c r="R20869">
        <f>I20868</f>
      </c>
      <c r="S20869">
        <f>H20869-H20868</f>
      </c>
      <c r="T20869">
        <f>I20869-I20868</f>
      </c>
      <c r="U20869">
        <f>(L20869-K20869)/(2*D20869*0.01)</f>
      </c>
      <c r="V20869">
        <f>(L20869+K20869)/(D20869*0.0001)</f>
      </c>
    </row>
    <row r="20870">
      <c r="A20870" t="n">
        <v>2022</v>
      </c>
      <c r="B20870" t="inlineStr">
        <is>
          <t>01319899</t>
        </is>
      </c>
      <c r="C20870" t="inlineStr">
        <is>
          <t>SK바이오사이언스</t>
        </is>
      </c>
      <c r="D20870" t="n">
        <v>25621328000</v>
      </c>
      <c r="E20870" t="n">
        <v>9218285000</v>
      </c>
      <c r="F20870" t="n">
        <v>1802035000</v>
      </c>
      <c r="G20870" t="n">
        <v>637641000</v>
      </c>
      <c r="H20870" t="n">
        <v>5.17</v>
      </c>
      <c r="I20870" t="n">
        <v>6.59</v>
      </c>
      <c r="J20870" t="n">
        <v>11.32</v>
      </c>
      <c r="K20870" t="n">
        <v>-2528339000</v>
      </c>
      <c r="L20870" t="n">
        <v>3516509000</v>
      </c>
      <c r="M20870" t="n">
        <v>3065021000</v>
      </c>
      <c r="N20870" t="n">
        <v>-2910071000</v>
      </c>
      <c r="O20870">
        <f>D20869</f>
      </c>
      <c r="P20870">
        <f>(E20870-F20870+G20870)/O20870*100</f>
      </c>
      <c r="Q20870">
        <f>H20869</f>
      </c>
      <c r="R20870">
        <f>I20869</f>
      </c>
      <c r="S20870">
        <f>H20870-H20869</f>
      </c>
      <c r="T20870">
        <f>I20870-I20869</f>
      </c>
      <c r="U20870">
        <f>(L20870-K20870)/(2*D20870*0.01)</f>
      </c>
      <c r="V20870">
        <f>(L20870+K20870)/(D20870*0.0001)</f>
      </c>
    </row>
    <row r="20871">
      <c r="A20871" t="n">
        <v>2023</v>
      </c>
      <c r="B20871" t="inlineStr">
        <is>
          <t>01319899</t>
        </is>
      </c>
      <c r="C20871" t="inlineStr">
        <is>
          <t>SK바이오사이언스</t>
        </is>
      </c>
      <c r="D20871" t="n">
        <v>41308176000</v>
      </c>
      <c r="E20871" t="n">
        <v>7861207000</v>
      </c>
      <c r="F20871" t="n">
        <v>2855368000</v>
      </c>
      <c r="G20871" t="n">
        <v>1293108000</v>
      </c>
      <c r="H20871" t="n">
        <v>4.34</v>
      </c>
      <c r="I20871" t="n">
        <v>7.81</v>
      </c>
      <c r="J20871" t="n">
        <v>13.42</v>
      </c>
      <c r="K20871" t="n">
        <v>-4835579000</v>
      </c>
      <c r="L20871" t="n">
        <v>5870390000</v>
      </c>
      <c r="M20871" t="n">
        <v>5833470000</v>
      </c>
      <c r="N20871" t="n">
        <v>-4895399000</v>
      </c>
      <c r="O20871">
        <f>D20870</f>
      </c>
      <c r="P20871">
        <f>(E20871-F20871+G20871)/O20871*100</f>
      </c>
      <c r="Q20871">
        <f>H20870</f>
      </c>
      <c r="R20871">
        <f>I20870</f>
      </c>
      <c r="S20871">
        <f>H20871-H20870</f>
      </c>
      <c r="T20871">
        <f>I20871-I20870</f>
      </c>
      <c r="U20871">
        <f>(L20871-K20871)/(2*D20871*0.01)</f>
      </c>
      <c r="V20871">
        <f>(L20871+K20871)/(D20871*0.0001)</f>
      </c>
    </row>
    <row r="20872">
      <c r="A20872" t="n">
        <v>2024</v>
      </c>
      <c r="B20872" t="inlineStr">
        <is>
          <t>01319899</t>
        </is>
      </c>
      <c r="C20872" t="inlineStr">
        <is>
          <t>SK바이오사이언스</t>
        </is>
      </c>
      <c r="D20872" t="n">
        <v>47285362000</v>
      </c>
      <c r="E20872" t="n">
        <v>11529960000</v>
      </c>
      <c r="F20872" t="n">
        <v>3490169000</v>
      </c>
      <c r="G20872" t="n">
        <v>1758922000</v>
      </c>
      <c r="H20872" t="n">
        <v>3.39</v>
      </c>
      <c r="I20872" t="n">
        <v>7.2</v>
      </c>
      <c r="J20872" t="n">
        <v>8.01</v>
      </c>
      <c r="K20872" t="n">
        <v>-3417879000</v>
      </c>
      <c r="L20872" t="n">
        <v>3938282000</v>
      </c>
      <c r="M20872" t="n">
        <v>3920066000</v>
      </c>
      <c r="N20872" t="n">
        <v>-3466296000</v>
      </c>
      <c r="O20872">
        <f>D20871</f>
      </c>
      <c r="P20872">
        <f>(E20872-F20872+G20872)/O20872*100</f>
      </c>
      <c r="Q20872">
        <f>H20871</f>
      </c>
      <c r="R20872">
        <f>I20871</f>
      </c>
      <c r="S20872">
        <f>H20872-H20871</f>
      </c>
      <c r="T20872">
        <f>I20872-I20871</f>
      </c>
      <c r="U20872">
        <f>(L20872-K20872)/(2*D20872*0.01)</f>
      </c>
      <c r="V20872">
        <f>(L20872+K20872)/(D20872*0.0001)</f>
      </c>
    </row>
    <row r="20873">
      <c r="A20873" t="n">
        <v>2025</v>
      </c>
      <c r="B20873" t="inlineStr">
        <is>
          <t>01319899</t>
        </is>
      </c>
      <c r="C20873" t="inlineStr">
        <is>
          <t>SK바이오사이언스</t>
        </is>
      </c>
      <c r="D20873" t="n">
        <v>50617221000</v>
      </c>
      <c r="E20873" t="n">
        <v>10233553000</v>
      </c>
      <c r="F20873" t="n">
        <v>5080478000</v>
      </c>
      <c r="G20873" t="n">
        <v>1519699000</v>
      </c>
      <c r="H20873" t="n">
        <v>3.68</v>
      </c>
      <c r="I20873" t="n">
        <v>7.02</v>
      </c>
      <c r="J20873" t="n">
        <v>7.52</v>
      </c>
      <c r="K20873" t="n">
        <v>-3436613000</v>
      </c>
      <c r="L20873" t="n">
        <v>3939287000</v>
      </c>
      <c r="M20873" t="n">
        <v>3933428000</v>
      </c>
      <c r="N20873" t="n">
        <v>-3495005000</v>
      </c>
      <c r="O20873">
        <f>D20872</f>
      </c>
      <c r="P20873">
        <f>(E20873-F20873+G20873)/O20873*100</f>
      </c>
      <c r="Q20873">
        <f>H20872</f>
      </c>
      <c r="R20873">
        <f>I20872</f>
      </c>
      <c r="S20873">
        <f>H20873-H20872</f>
      </c>
      <c r="T20873">
        <f>I20873-I20872</f>
      </c>
      <c r="U20873">
        <f>(L20873-K20873)/(2*D20873*0.01)</f>
      </c>
      <c r="V20873">
        <f>(L20873+K20873)/(D20873*0.0001)</f>
      </c>
    </row>
    <row r="20874">
      <c r="A20874" t="n">
        <v>2021</v>
      </c>
      <c r="B20874" t="inlineStr">
        <is>
          <t>01323032</t>
        </is>
      </c>
      <c r="C20874" t="inlineStr">
        <is>
          <t>케이카</t>
        </is>
      </c>
      <c r="D20874" t="n">
        <v>28412017000</v>
      </c>
      <c r="E20874" t="n">
        <v>4317067000</v>
      </c>
      <c r="F20874" t="n">
        <v>1999466000</v>
      </c>
      <c r="G20874" t="n">
        <v>566314000</v>
      </c>
      <c r="H20874" t="n">
        <v>2.69</v>
      </c>
      <c r="I20874" t="n">
        <v>4.6</v>
      </c>
      <c r="J20874" t="n">
        <v>8.34</v>
      </c>
      <c r="K20874" t="n">
        <v>-2152206000</v>
      </c>
      <c r="L20874" t="n">
        <v>2485780000</v>
      </c>
      <c r="M20874" t="n">
        <v>2415258000</v>
      </c>
      <c r="N20874" t="n">
        <v>-2136757000</v>
      </c>
      <c r="U20874">
        <f>(L20874-K20874)/(2*D20874*0.01)</f>
      </c>
      <c r="V20874">
        <f>(L20874+K20874)/(D20874*0.0001)</f>
      </c>
    </row>
    <row r="20875">
      <c r="A20875" t="n">
        <v>2022</v>
      </c>
      <c r="B20875" t="inlineStr">
        <is>
          <t>01323032</t>
        </is>
      </c>
      <c r="C20875" t="inlineStr">
        <is>
          <t>케이카</t>
        </is>
      </c>
      <c r="D20875" t="n">
        <v>29193262000</v>
      </c>
      <c r="E20875" t="n">
        <v>4382597000</v>
      </c>
      <c r="F20875" t="n">
        <v>1757162000</v>
      </c>
      <c r="G20875" t="n">
        <v>1018875000</v>
      </c>
      <c r="H20875" t="n">
        <v>5.32</v>
      </c>
      <c r="I20875" t="n">
        <v>4.9</v>
      </c>
      <c r="J20875" t="n">
        <v>7.22</v>
      </c>
      <c r="K20875" t="n">
        <v>1879929000</v>
      </c>
      <c r="L20875" t="n">
        <v>2134710000</v>
      </c>
      <c r="M20875" t="n">
        <v>-2125472000</v>
      </c>
      <c r="N20875" t="n">
        <v>-1906430000</v>
      </c>
      <c r="O20875">
        <f>D20874</f>
      </c>
      <c r="P20875">
        <f>(E20875-F20875+G20875)/O20875*100</f>
      </c>
      <c r="Q20875">
        <f>H20874</f>
      </c>
      <c r="R20875">
        <f>I20874</f>
      </c>
      <c r="S20875">
        <f>H20875-H20874</f>
      </c>
      <c r="T20875">
        <f>I20875-I20874</f>
      </c>
      <c r="U20875">
        <f>(L20875-K20875)/(2*D20875*0.01)</f>
      </c>
    </row>
    <row r="20876">
      <c r="A20876" t="n">
        <v>2023</v>
      </c>
      <c r="B20876" t="inlineStr">
        <is>
          <t>01323032</t>
        </is>
      </c>
      <c r="C20876" t="inlineStr">
        <is>
          <t>케이카</t>
        </is>
      </c>
      <c r="D20876" t="n">
        <v>38052079000</v>
      </c>
      <c r="E20876" t="n">
        <v>4584652000</v>
      </c>
      <c r="F20876" t="n">
        <v>2050589000</v>
      </c>
      <c r="G20876" t="n">
        <v>1537860000</v>
      </c>
      <c r="H20876" t="n">
        <v>4.48</v>
      </c>
      <c r="I20876" t="n">
        <v>5.65</v>
      </c>
      <c r="J20876" t="n">
        <v>7.68</v>
      </c>
      <c r="K20876" t="n">
        <v>-2621890000</v>
      </c>
      <c r="L20876" t="n">
        <v>2997323000</v>
      </c>
      <c r="M20876" t="n">
        <v>2936969000</v>
      </c>
      <c r="N20876" t="n">
        <v>-2621561000</v>
      </c>
      <c r="O20876">
        <f>D20875</f>
      </c>
      <c r="P20876">
        <f>(E20876-F20876+G20876)/O20876*100</f>
      </c>
      <c r="Q20876">
        <f>H20875</f>
      </c>
      <c r="R20876">
        <f>I20875</f>
      </c>
      <c r="S20876">
        <f>H20876-H20875</f>
      </c>
      <c r="T20876">
        <f>I20876-I20875</f>
      </c>
      <c r="U20876">
        <f>(L20876-K20876)/(2*D20876*0.01)</f>
      </c>
      <c r="V20876">
        <f>(L20876+K20876)/(D20876*0.0001)</f>
      </c>
    </row>
    <row r="20877">
      <c r="A20877" t="n">
        <v>2024</v>
      </c>
      <c r="B20877" t="inlineStr">
        <is>
          <t>01323032</t>
        </is>
      </c>
      <c r="C20877" t="inlineStr">
        <is>
          <t>케이카</t>
        </is>
      </c>
      <c r="D20877" t="n">
        <v>46176591000</v>
      </c>
      <c r="E20877" t="n">
        <v>5788740000</v>
      </c>
      <c r="F20877" t="n">
        <v>3186398000</v>
      </c>
      <c r="G20877" t="n">
        <v>1848444000</v>
      </c>
      <c r="H20877" t="n">
        <v>3.97</v>
      </c>
      <c r="I20877" t="n">
        <v>5.8</v>
      </c>
      <c r="J20877" t="n">
        <v>7.77</v>
      </c>
      <c r="K20877" t="n">
        <v>-3232816000</v>
      </c>
      <c r="L20877" t="n">
        <v>3700822000</v>
      </c>
      <c r="M20877" t="n">
        <v>3601658000</v>
      </c>
      <c r="N20877" t="n">
        <v>-3213167000</v>
      </c>
      <c r="O20877">
        <f>D20876</f>
      </c>
      <c r="P20877">
        <f>(E20877-F20877+G20877)/O20877*100</f>
      </c>
      <c r="Q20877">
        <f>H20876</f>
      </c>
      <c r="R20877">
        <f>I20876</f>
      </c>
      <c r="S20877">
        <f>H20877-H20876</f>
      </c>
      <c r="T20877">
        <f>I20877-I20876</f>
      </c>
      <c r="U20877">
        <f>(L20877-K20877)/(2*D20877*0.01)</f>
      </c>
      <c r="V20877">
        <f>(L20877+K20877)/(D20877*0.0001)</f>
      </c>
    </row>
    <row r="20878">
      <c r="A20878" t="n">
        <v>2025</v>
      </c>
      <c r="B20878" t="inlineStr">
        <is>
          <t>01323032</t>
        </is>
      </c>
      <c r="C20878" t="inlineStr">
        <is>
          <t>케이카</t>
        </is>
      </c>
      <c r="D20878" t="n">
        <v>50653697000</v>
      </c>
      <c r="E20878" t="n">
        <v>6061682000</v>
      </c>
      <c r="F20878" t="n">
        <v>4421639000</v>
      </c>
      <c r="G20878" t="n">
        <v>1822845000</v>
      </c>
      <c r="H20878" t="n">
        <v>4.55</v>
      </c>
      <c r="I20878" t="n">
        <v>5.95</v>
      </c>
      <c r="J20878" t="n">
        <v>10.32</v>
      </c>
      <c r="K20878" t="n">
        <v>-4625985000</v>
      </c>
      <c r="L20878" t="n">
        <v>5427291000</v>
      </c>
      <c r="M20878" t="n">
        <v>5300700000</v>
      </c>
      <c r="N20878" t="n">
        <v>-4613546000</v>
      </c>
      <c r="O20878">
        <f>D20877</f>
      </c>
      <c r="P20878">
        <f>(E20878-F20878+G20878)/O20878*100</f>
      </c>
      <c r="Q20878">
        <f>H20877</f>
      </c>
      <c r="R20878">
        <f>I20877</f>
      </c>
      <c r="S20878">
        <f>H20878-H20877</f>
      </c>
      <c r="T20878">
        <f>I20878-I20877</f>
      </c>
      <c r="U20878">
        <f>(L20878-K20878)/(2*D20878*0.01)</f>
      </c>
      <c r="V20878">
        <f>(L20878+K20878)/(D20878*0.0001)</f>
      </c>
    </row>
    <row r="20879">
      <c r="A20879" t="n">
        <v>2023</v>
      </c>
      <c r="B20879" t="inlineStr">
        <is>
          <t>01324165</t>
        </is>
      </c>
      <c r="C20879" t="inlineStr">
        <is>
          <t>아스트로젠</t>
        </is>
      </c>
      <c r="D20879" t="n">
        <v>535123000</v>
      </c>
      <c r="E20879" t="n">
        <v>179503000</v>
      </c>
      <c r="F20879" t="n">
        <v>53617000</v>
      </c>
      <c r="G20879" t="n">
        <v>19064000</v>
      </c>
      <c r="H20879" t="n">
        <v>5.01</v>
      </c>
      <c r="I20879" t="n">
        <v>4.86</v>
      </c>
      <c r="J20879" t="n">
        <v>6.98</v>
      </c>
      <c r="K20879" t="n">
        <v>-33137000</v>
      </c>
      <c r="L20879" t="n">
        <v>38528856</v>
      </c>
      <c r="M20879" t="n">
        <v>39624000</v>
      </c>
      <c r="N20879" t="n">
        <v>-34248288</v>
      </c>
      <c r="U20879">
        <f>(L20879-K20879)/(2*D20879*0.01)</f>
      </c>
      <c r="V20879">
        <f>(L20879+K20879)/(D20879*0.0001)</f>
      </c>
    </row>
    <row r="20880">
      <c r="A20880" t="n">
        <v>2024</v>
      </c>
      <c r="B20880" t="inlineStr">
        <is>
          <t>01324165</t>
        </is>
      </c>
      <c r="C20880" t="inlineStr">
        <is>
          <t>아스트로젠</t>
        </is>
      </c>
      <c r="D20880" t="n">
        <v>648717000</v>
      </c>
      <c r="E20880" t="n">
        <v>207042000</v>
      </c>
      <c r="F20880" t="n">
        <v>429050000</v>
      </c>
      <c r="G20880" t="n">
        <v>25417000</v>
      </c>
      <c r="H20880" t="n">
        <v>4.41</v>
      </c>
      <c r="I20880" t="n">
        <v>4.96</v>
      </c>
      <c r="J20880" t="n">
        <v>6.56</v>
      </c>
      <c r="K20880" t="n">
        <v>-37608710</v>
      </c>
      <c r="L20880" t="n">
        <v>44112356</v>
      </c>
      <c r="M20880" t="n">
        <v>44790030</v>
      </c>
      <c r="N20880" t="n">
        <v>-38923620</v>
      </c>
      <c r="O20880">
        <f>D20879</f>
      </c>
      <c r="P20880">
        <f>(E20880-F20880+G20880)/O20880*100</f>
      </c>
      <c r="Q20880">
        <f>H20879</f>
      </c>
      <c r="R20880">
        <f>I20879</f>
      </c>
      <c r="S20880">
        <f>H20880-H20879</f>
      </c>
      <c r="T20880">
        <f>I20880-I20879</f>
      </c>
      <c r="U20880">
        <f>(L20880-K20880)/(2*D20880*0.01)</f>
      </c>
      <c r="V20880">
        <f>(L20880+K20880)/(D20880*0.0001)</f>
      </c>
    </row>
    <row r="20881">
      <c r="A20881" t="n">
        <v>2020</v>
      </c>
      <c r="B20881" t="inlineStr">
        <is>
          <t>01325429</t>
        </is>
      </c>
      <c r="C20881" t="inlineStr">
        <is>
          <t>지아이에스</t>
        </is>
      </c>
      <c r="D20881" t="n">
        <v>906023000</v>
      </c>
    </row>
    <row r="20882">
      <c r="A20882" t="n">
        <v>2021</v>
      </c>
      <c r="B20882" t="inlineStr">
        <is>
          <t>01325429</t>
        </is>
      </c>
      <c r="C20882" t="inlineStr">
        <is>
          <t>지아이에스</t>
        </is>
      </c>
      <c r="D20882" t="n">
        <v>1020793000</v>
      </c>
      <c r="E20882" t="n">
        <v>94942000</v>
      </c>
      <c r="F20882" t="n">
        <v>42992000</v>
      </c>
      <c r="G20882" t="n">
        <v>33960000</v>
      </c>
      <c r="H20882" t="n">
        <v>2.48</v>
      </c>
      <c r="I20882" t="n">
        <v>3.66</v>
      </c>
      <c r="O20882">
        <f>D20881</f>
      </c>
      <c r="P20882">
        <f>(E20882-F20882+G20882)/O20882*100</f>
      </c>
    </row>
    <row r="20883">
      <c r="A20883" t="n">
        <v>2022</v>
      </c>
      <c r="B20883" t="inlineStr">
        <is>
          <t>01325429</t>
        </is>
      </c>
      <c r="C20883" t="inlineStr">
        <is>
          <t>지아이에스</t>
        </is>
      </c>
      <c r="D20883" t="n">
        <v>1022645000</v>
      </c>
      <c r="E20883" t="n">
        <v>92412000</v>
      </c>
      <c r="F20883" t="n">
        <v>10225000</v>
      </c>
      <c r="G20883" t="n">
        <v>20221000</v>
      </c>
      <c r="H20883" t="n">
        <v>5.19</v>
      </c>
      <c r="I20883" t="n">
        <v>4.28</v>
      </c>
      <c r="O20883">
        <f>D20882</f>
      </c>
      <c r="P20883">
        <f>(E20883-F20883+G20883)/O20883*100</f>
      </c>
      <c r="Q20883">
        <f>H20882</f>
      </c>
      <c r="R20883">
        <f>I20882</f>
      </c>
      <c r="S20883">
        <f>H20883-H20882</f>
      </c>
      <c r="T20883">
        <f>I20883-I20882</f>
      </c>
    </row>
    <row r="20884">
      <c r="A20884" t="n">
        <v>2025</v>
      </c>
      <c r="B20884" t="inlineStr">
        <is>
          <t>01325429</t>
        </is>
      </c>
      <c r="C20884" t="inlineStr">
        <is>
          <t>지아이에스</t>
        </is>
      </c>
      <c r="D20884" t="n">
        <v>3024340000</v>
      </c>
      <c r="E20884" t="n">
        <v>744555000</v>
      </c>
      <c r="F20884" t="n">
        <v>1795086000</v>
      </c>
      <c r="G20884" t="n">
        <v>120488000</v>
      </c>
      <c r="H20884" t="n">
        <v>3.98</v>
      </c>
      <c r="I20884" t="n">
        <v>4.425</v>
      </c>
      <c r="K20884" t="n">
        <v>-180364000</v>
      </c>
      <c r="L20884" t="n">
        <v>151721000</v>
      </c>
      <c r="M20884" t="n">
        <v>151519000</v>
      </c>
      <c r="N20884" t="n">
        <v>-134219000</v>
      </c>
      <c r="U20884">
        <f>(L20884-K20884)/(2*D20884*0.01)</f>
      </c>
    </row>
    <row r="20885">
      <c r="A20885" t="n">
        <v>2020</v>
      </c>
      <c r="B20885" t="inlineStr">
        <is>
          <t>01325979</t>
        </is>
      </c>
      <c r="C20885" t="inlineStr">
        <is>
          <t>세아제강</t>
        </is>
      </c>
      <c r="D20885" t="n">
        <v>43474000000</v>
      </c>
      <c r="E20885" t="n">
        <v>3807000000</v>
      </c>
      <c r="F20885" t="n">
        <v>3474000000</v>
      </c>
      <c r="G20885" t="n">
        <v>1124000000</v>
      </c>
      <c r="K20885" t="n">
        <v>-2675000000</v>
      </c>
      <c r="L20885" t="n">
        <v>2808000000</v>
      </c>
      <c r="M20885" t="n">
        <v>2661000000</v>
      </c>
      <c r="N20885" t="n">
        <v>-2494000000</v>
      </c>
      <c r="U20885">
        <f>(L20885-K20885)/(2*D20885*0.01)</f>
      </c>
      <c r="V20885">
        <f>(L20885+K20885)/(D20885*0.0001)</f>
      </c>
    </row>
    <row r="20886">
      <c r="A20886" t="n">
        <v>2021</v>
      </c>
      <c r="B20886" t="inlineStr">
        <is>
          <t>01325979</t>
        </is>
      </c>
      <c r="C20886" t="inlineStr">
        <is>
          <t>세아제강</t>
        </is>
      </c>
      <c r="D20886" t="n">
        <v>44256000000</v>
      </c>
      <c r="E20886" t="n">
        <v>3537000000</v>
      </c>
      <c r="F20886" t="n">
        <v>4421000000</v>
      </c>
      <c r="G20886" t="n">
        <v>1019000000</v>
      </c>
      <c r="K20886" t="n">
        <v>-3236000000</v>
      </c>
      <c r="L20886" t="n">
        <v>3236000000</v>
      </c>
      <c r="M20886" t="n">
        <v>3237000000</v>
      </c>
      <c r="N20886" t="n">
        <v>-2894000000</v>
      </c>
      <c r="O20886">
        <f>D20885</f>
      </c>
      <c r="P20886">
        <f>(E20886-F20886+G20886)/O20886*100</f>
      </c>
      <c r="U20886">
        <f>(L20886-K20886)/(2*D20886*0.01)</f>
      </c>
    </row>
    <row r="20887">
      <c r="A20887" t="n">
        <v>2021</v>
      </c>
      <c r="B20887" t="inlineStr">
        <is>
          <t>01326224</t>
        </is>
      </c>
      <c r="C20887" t="inlineStr">
        <is>
          <t>원바이오젠</t>
        </is>
      </c>
      <c r="D20887" t="n">
        <v>140033277</v>
      </c>
      <c r="E20887" t="n">
        <v>43502028</v>
      </c>
      <c r="F20887" t="n">
        <v>21427742</v>
      </c>
      <c r="G20887" t="n">
        <v>1281597</v>
      </c>
      <c r="H20887" t="n">
        <v>2.7</v>
      </c>
      <c r="I20887" t="n">
        <v>4</v>
      </c>
      <c r="K20887" t="n">
        <v>-9270705</v>
      </c>
      <c r="L20887" t="n">
        <v>11364596</v>
      </c>
      <c r="M20887" t="n">
        <v>11098732</v>
      </c>
      <c r="N20887" t="n">
        <v>-9252369</v>
      </c>
      <c r="U20887">
        <f>(L20887-K20887)/(2*D20887*0.01)</f>
      </c>
      <c r="V20887">
        <f>(L20887+K20887)/(D20887*0.0001)</f>
      </c>
    </row>
    <row r="20888">
      <c r="A20888" t="n">
        <v>2022</v>
      </c>
      <c r="B20888" t="inlineStr">
        <is>
          <t>01326224</t>
        </is>
      </c>
      <c r="C20888" t="inlineStr">
        <is>
          <t>원바이오젠</t>
        </is>
      </c>
      <c r="D20888" t="n">
        <v>125837135</v>
      </c>
      <c r="E20888" t="n">
        <v>61016583</v>
      </c>
      <c r="F20888" t="n">
        <v>98936708</v>
      </c>
      <c r="G20888" t="n">
        <v>2244528</v>
      </c>
      <c r="H20888" t="n">
        <v>5.2</v>
      </c>
      <c r="I20888" t="n">
        <v>4</v>
      </c>
      <c r="K20888" t="n">
        <v>-9601364</v>
      </c>
      <c r="L20888" t="n">
        <v>5209192</v>
      </c>
      <c r="M20888" t="n">
        <v>5224761</v>
      </c>
      <c r="N20888" t="n">
        <v>-4706430</v>
      </c>
      <c r="O20888">
        <f>D20887</f>
      </c>
      <c r="P20888">
        <f>(E20888-F20888+G20888)/O20888*100</f>
      </c>
      <c r="Q20888">
        <f>H20887</f>
      </c>
      <c r="R20888">
        <f>I20887</f>
      </c>
      <c r="S20888">
        <f>H20888-H20887</f>
      </c>
      <c r="T20888">
        <f>I20888-I20887</f>
      </c>
      <c r="U20888">
        <f>(L20888-K20888)/(2*D20888*0.01)</f>
      </c>
    </row>
    <row r="20889">
      <c r="A20889" t="n">
        <v>2023</v>
      </c>
      <c r="B20889" t="inlineStr">
        <is>
          <t>01326224</t>
        </is>
      </c>
      <c r="C20889" t="inlineStr">
        <is>
          <t>원바이오젠</t>
        </is>
      </c>
      <c r="D20889" t="n">
        <v>196255173</v>
      </c>
      <c r="E20889" t="n">
        <v>47676540</v>
      </c>
      <c r="F20889" t="n">
        <v>16510979</v>
      </c>
      <c r="G20889" t="n">
        <v>2387148</v>
      </c>
      <c r="H20889" t="n">
        <v>4.4</v>
      </c>
      <c r="I20889" t="n">
        <v>6</v>
      </c>
      <c r="K20889" t="n">
        <v>-11283152</v>
      </c>
      <c r="L20889" t="n">
        <v>13616167</v>
      </c>
      <c r="M20889" t="n">
        <v>13271848</v>
      </c>
      <c r="N20889" t="n">
        <v>-11237590</v>
      </c>
      <c r="O20889">
        <f>D20888</f>
      </c>
      <c r="P20889">
        <f>(E20889-F20889+G20889)/O20889*100</f>
      </c>
      <c r="Q20889">
        <f>H20888</f>
      </c>
      <c r="R20889">
        <f>I20888</f>
      </c>
      <c r="S20889">
        <f>H20889-H20888</f>
      </c>
      <c r="T20889">
        <f>I20889-I20888</f>
      </c>
      <c r="U20889">
        <f>(L20889-K20889)/(2*D20889*0.01)</f>
      </c>
      <c r="V20889">
        <f>(L20889+K20889)/(D20889*0.0001)</f>
      </c>
    </row>
    <row r="20890">
      <c r="A20890" t="n">
        <v>2024</v>
      </c>
      <c r="B20890" t="inlineStr">
        <is>
          <t>01326224</t>
        </is>
      </c>
      <c r="C20890" t="inlineStr">
        <is>
          <t>원바이오젠</t>
        </is>
      </c>
      <c r="D20890" t="n">
        <v>179542065</v>
      </c>
      <c r="E20890" t="n">
        <v>72042240</v>
      </c>
      <c r="F20890" t="n">
        <v>85224540</v>
      </c>
      <c r="G20890" t="n">
        <v>4582980</v>
      </c>
      <c r="H20890" t="n">
        <v>3.9</v>
      </c>
      <c r="I20890" t="n">
        <v>6</v>
      </c>
      <c r="K20890" t="n">
        <v>-8439605</v>
      </c>
      <c r="L20890" t="n">
        <v>10290821</v>
      </c>
      <c r="M20890" t="n">
        <v>9969801</v>
      </c>
      <c r="N20890" t="n">
        <v>-8364619</v>
      </c>
      <c r="O20890">
        <f>D20889</f>
      </c>
      <c r="P20890">
        <f>(E20890-F20890+G20890)/O20890*100</f>
      </c>
      <c r="Q20890">
        <f>H20889</f>
      </c>
      <c r="R20890">
        <f>I20889</f>
      </c>
      <c r="S20890">
        <f>H20890-H20889</f>
      </c>
      <c r="T20890">
        <f>I20890-I20889</f>
      </c>
      <c r="U20890">
        <f>(L20890-K20890)/(2*D20890*0.01)</f>
      </c>
      <c r="V20890">
        <f>(L20890+K20890)/(D20890*0.0001)</f>
      </c>
    </row>
    <row r="20891">
      <c r="A20891" t="n">
        <v>2025</v>
      </c>
      <c r="B20891" t="inlineStr">
        <is>
          <t>01326224</t>
        </is>
      </c>
      <c r="C20891" t="inlineStr">
        <is>
          <t>원바이오젠</t>
        </is>
      </c>
      <c r="D20891" t="n">
        <v>140609662</v>
      </c>
      <c r="E20891" t="n">
        <v>52594224</v>
      </c>
      <c r="F20891" t="n">
        <v>107680654</v>
      </c>
      <c r="G20891" t="n">
        <v>2786580</v>
      </c>
      <c r="H20891" t="n">
        <v>4.3</v>
      </c>
      <c r="I20891" t="n">
        <v>6</v>
      </c>
      <c r="K20891" t="n">
        <v>-13317664</v>
      </c>
      <c r="L20891" t="n">
        <v>16152161</v>
      </c>
      <c r="M20891" t="n">
        <v>15718702</v>
      </c>
      <c r="N20891" t="n">
        <v>-13247294</v>
      </c>
      <c r="O20891">
        <f>D20890</f>
      </c>
      <c r="P20891">
        <f>(E20891-F20891+G20891)/O20891*100</f>
      </c>
      <c r="Q20891">
        <f>H20890</f>
      </c>
      <c r="R20891">
        <f>I20890</f>
      </c>
      <c r="S20891">
        <f>H20891-H20890</f>
      </c>
      <c r="T20891">
        <f>I20891-I20890</f>
      </c>
      <c r="U20891">
        <f>(L20891-K20891)/(2*D20891*0.01)</f>
      </c>
      <c r="V20891">
        <f>(L20891+K20891)/(D20891*0.0001)</f>
      </c>
    </row>
    <row r="20892">
      <c r="A20892" t="n">
        <v>2019</v>
      </c>
      <c r="B20892" t="inlineStr">
        <is>
          <t>01327092</t>
        </is>
      </c>
      <c r="C20892" t="inlineStr">
        <is>
          <t>라닉스</t>
        </is>
      </c>
      <c r="D20892" t="n">
        <v>1180988000</v>
      </c>
      <c r="E20892" t="n">
        <v>353977000</v>
      </c>
      <c r="F20892" t="n">
        <v>178904000</v>
      </c>
      <c r="G20892" t="n">
        <v>13837000</v>
      </c>
      <c r="H20892" t="n">
        <v>2.46</v>
      </c>
      <c r="I20892" t="n">
        <v>8.050000000000001</v>
      </c>
      <c r="K20892" t="n">
        <v>6000000</v>
      </c>
      <c r="L20892" t="n">
        <v>-7200000</v>
      </c>
      <c r="M20892" t="n">
        <v>-6700000</v>
      </c>
      <c r="N20892" t="n">
        <v>5800000</v>
      </c>
    </row>
    <row r="20893">
      <c r="A20893" t="n">
        <v>2022</v>
      </c>
      <c r="B20893" t="inlineStr">
        <is>
          <t>01328170</t>
        </is>
      </c>
      <c r="C20893" t="inlineStr">
        <is>
          <t>노드메이슨</t>
        </is>
      </c>
      <c r="D20893" t="n">
        <v>835937000</v>
      </c>
      <c r="E20893" t="n">
        <v>225559000</v>
      </c>
      <c r="F20893" t="n">
        <v>218836000</v>
      </c>
      <c r="G20893" t="n">
        <v>13768000</v>
      </c>
      <c r="H20893" t="n">
        <v>5.975</v>
      </c>
      <c r="I20893" t="n">
        <v>8.35</v>
      </c>
    </row>
    <row r="20894">
      <c r="A20894" t="n">
        <v>2023</v>
      </c>
      <c r="B20894" t="inlineStr">
        <is>
          <t>01328170</t>
        </is>
      </c>
      <c r="C20894" t="inlineStr">
        <is>
          <t>노드메이슨</t>
        </is>
      </c>
      <c r="D20894" t="n">
        <v>812589000</v>
      </c>
      <c r="E20894" t="n">
        <v>267283000</v>
      </c>
      <c r="F20894" t="n">
        <v>218133000</v>
      </c>
      <c r="G20894" t="n">
        <v>37234000</v>
      </c>
      <c r="H20894" t="n">
        <v>5.24</v>
      </c>
      <c r="I20894" t="n">
        <v>7.05</v>
      </c>
      <c r="J20894" t="n">
        <v>10.7</v>
      </c>
      <c r="K20894" t="n">
        <v>-71090000</v>
      </c>
      <c r="L20894" t="n">
        <v>85201000</v>
      </c>
      <c r="M20894" t="n">
        <v>82886000</v>
      </c>
      <c r="N20894" t="n">
        <v>-70629000</v>
      </c>
      <c r="O20894">
        <f>D20893</f>
      </c>
      <c r="P20894">
        <f>(E20894-F20894+G20894)/O20894*100</f>
      </c>
      <c r="Q20894">
        <f>H20893</f>
      </c>
      <c r="R20894">
        <f>I20893</f>
      </c>
      <c r="S20894">
        <f>H20894-H20893</f>
      </c>
      <c r="T20894">
        <f>I20894-I20893</f>
      </c>
      <c r="U20894">
        <f>(L20894-K20894)/(2*D20894*0.01)</f>
      </c>
      <c r="V20894">
        <f>(L20894+K20894)/(D20894*0.0001)</f>
      </c>
    </row>
    <row r="20895">
      <c r="A20895" t="n">
        <v>2024</v>
      </c>
      <c r="B20895" t="inlineStr">
        <is>
          <t>01328170</t>
        </is>
      </c>
      <c r="C20895" t="inlineStr">
        <is>
          <t>노드메이슨</t>
        </is>
      </c>
      <c r="D20895" t="n">
        <v>1006237000</v>
      </c>
      <c r="E20895" t="n">
        <v>278221000</v>
      </c>
      <c r="F20895" t="n">
        <v>201708000</v>
      </c>
      <c r="G20895" t="n">
        <v>34760000</v>
      </c>
      <c r="H20895" t="n">
        <v>5.24</v>
      </c>
      <c r="I20895" t="n">
        <v>7.05</v>
      </c>
      <c r="J20895" t="n">
        <v>10.345</v>
      </c>
      <c r="K20895" t="n">
        <v>-71090000</v>
      </c>
      <c r="L20895" t="n">
        <v>85201000</v>
      </c>
      <c r="M20895" t="n">
        <v>82886000</v>
      </c>
      <c r="N20895" t="n">
        <v>-70629000</v>
      </c>
      <c r="O20895">
        <f>D20894</f>
      </c>
      <c r="P20895">
        <f>(E20895-F20895+G20895)/O20895*100</f>
      </c>
      <c r="Q20895">
        <f>H20894</f>
      </c>
      <c r="R20895">
        <f>I20894</f>
      </c>
      <c r="S20895">
        <f>H20895-H20894</f>
      </c>
      <c r="T20895">
        <f>I20895-I20894</f>
      </c>
      <c r="U20895">
        <f>(L20895-K20895)/(2*D20895*0.01)</f>
      </c>
      <c r="V20895">
        <f>(L20895+K20895)/(D20895*0.0001)</f>
      </c>
    </row>
    <row r="20896">
      <c r="A20896" t="n">
        <v>2025</v>
      </c>
      <c r="B20896" t="inlineStr">
        <is>
          <t>01328170</t>
        </is>
      </c>
      <c r="C20896" t="inlineStr">
        <is>
          <t>노드메이슨</t>
        </is>
      </c>
      <c r="D20896" t="n">
        <v>829628000</v>
      </c>
      <c r="E20896" t="n">
        <v>319499000</v>
      </c>
      <c r="F20896" t="n">
        <v>360571000</v>
      </c>
      <c r="G20896" t="n">
        <v>35154000</v>
      </c>
      <c r="H20896" t="n">
        <v>5.115</v>
      </c>
      <c r="I20896" t="n">
        <v>6.73</v>
      </c>
      <c r="J20896" t="n">
        <v>10.345</v>
      </c>
      <c r="K20896" t="n">
        <v>-72854000</v>
      </c>
      <c r="L20896" t="n">
        <v>86354000</v>
      </c>
      <c r="M20896" t="n">
        <v>83863000</v>
      </c>
      <c r="N20896" t="n">
        <v>-72303000</v>
      </c>
      <c r="O20896">
        <f>D20895</f>
      </c>
      <c r="P20896">
        <f>(E20896-F20896+G20896)/O20896*100</f>
      </c>
      <c r="Q20896">
        <f>H20895</f>
      </c>
      <c r="R20896">
        <f>I20895</f>
      </c>
      <c r="S20896">
        <f>H20896-H20895</f>
      </c>
      <c r="T20896">
        <f>I20896-I20895</f>
      </c>
      <c r="U20896">
        <f>(L20896-K20896)/(2*D20896*0.01)</f>
      </c>
      <c r="V20896">
        <f>(L20896+K20896)/(D20896*0.0001)</f>
      </c>
    </row>
    <row r="20897">
      <c r="A20897" t="n">
        <v>2020</v>
      </c>
      <c r="B20897" t="inlineStr">
        <is>
          <t>01335143</t>
        </is>
      </c>
      <c r="C20897" t="inlineStr">
        <is>
          <t>로킷헬스케어</t>
        </is>
      </c>
      <c r="D20897" t="n">
        <v>1403130000</v>
      </c>
      <c r="E20897" t="n">
        <v>537232000</v>
      </c>
      <c r="F20897" t="n">
        <v>129932000</v>
      </c>
      <c r="G20897" t="n">
        <v>15120000</v>
      </c>
      <c r="H20897" t="n">
        <v>2.555</v>
      </c>
      <c r="I20897" t="n">
        <v>5</v>
      </c>
      <c r="J20897" t="n">
        <v>10.845</v>
      </c>
    </row>
    <row r="20898">
      <c r="A20898" t="n">
        <v>2021</v>
      </c>
      <c r="B20898" t="inlineStr">
        <is>
          <t>01335143</t>
        </is>
      </c>
      <c r="C20898" t="inlineStr">
        <is>
          <t>로킷헬스케어</t>
        </is>
      </c>
      <c r="D20898" t="n">
        <v>2570048000</v>
      </c>
      <c r="E20898" t="n">
        <v>662635000</v>
      </c>
      <c r="F20898" t="n">
        <v>162933000</v>
      </c>
      <c r="G20898" t="n">
        <v>25729000</v>
      </c>
      <c r="H20898" t="n">
        <v>3.1</v>
      </c>
      <c r="I20898" t="n">
        <v>7.3</v>
      </c>
      <c r="J20898" t="n">
        <v>10.66</v>
      </c>
      <c r="K20898" t="n">
        <v>-249180000</v>
      </c>
      <c r="L20898" t="n">
        <v>309852288</v>
      </c>
      <c r="M20898" t="n">
        <v>289140000</v>
      </c>
      <c r="N20898" t="n">
        <v>-248263904</v>
      </c>
      <c r="O20898">
        <f>D20897</f>
      </c>
      <c r="P20898">
        <f>(E20898-F20898+G20898)/O20898*100</f>
      </c>
      <c r="Q20898">
        <f>H20897</f>
      </c>
      <c r="R20898">
        <f>I20897</f>
      </c>
      <c r="S20898">
        <f>H20898-H20897</f>
      </c>
      <c r="T20898">
        <f>I20898-I20897</f>
      </c>
      <c r="U20898">
        <f>(L20898-K20898)/(2*D20898*0.01)</f>
      </c>
      <c r="V20898">
        <f>(L20898+K20898)/(D20898*0.0001)</f>
      </c>
    </row>
    <row r="20899">
      <c r="A20899" t="n">
        <v>2022</v>
      </c>
      <c r="B20899" t="inlineStr">
        <is>
          <t>01335143</t>
        </is>
      </c>
      <c r="C20899" t="inlineStr">
        <is>
          <t>로킷헬스케어</t>
        </is>
      </c>
      <c r="D20899" t="n">
        <v>1917494000</v>
      </c>
      <c r="E20899" t="n">
        <v>1039856000</v>
      </c>
      <c r="F20899" t="n">
        <v>584411000</v>
      </c>
      <c r="G20899" t="n">
        <v>66386000</v>
      </c>
      <c r="H20899" t="n">
        <v>5.37</v>
      </c>
      <c r="I20899" t="n">
        <v>4.65</v>
      </c>
      <c r="J20899" t="n">
        <v>10.59</v>
      </c>
      <c r="K20899" t="n">
        <v>-117600000</v>
      </c>
      <c r="L20899" t="n">
        <v>137515468</v>
      </c>
      <c r="M20899" t="n">
        <v>137400000</v>
      </c>
      <c r="N20899" t="n">
        <v>-119215346</v>
      </c>
      <c r="O20899">
        <f>D20898</f>
      </c>
      <c r="P20899">
        <f>(E20899-F20899+G20899)/O20899*100</f>
      </c>
      <c r="Q20899">
        <f>H20898</f>
      </c>
      <c r="R20899">
        <f>I20898</f>
      </c>
      <c r="S20899">
        <f>H20899-H20898</f>
      </c>
      <c r="T20899">
        <f>I20899-I20898</f>
      </c>
      <c r="U20899">
        <f>(L20899-K20899)/(2*D20899*0.01)</f>
      </c>
      <c r="V20899">
        <f>(L20899+K20899)/(D20899*0.0001)</f>
      </c>
    </row>
    <row r="20900">
      <c r="A20900" t="n">
        <v>2023</v>
      </c>
      <c r="B20900" t="inlineStr">
        <is>
          <t>01335143</t>
        </is>
      </c>
      <c r="C20900" t="inlineStr">
        <is>
          <t>로킷헬스케어</t>
        </is>
      </c>
      <c r="D20900" t="n">
        <v>2307336000</v>
      </c>
      <c r="E20900" t="n">
        <v>542027000</v>
      </c>
      <c r="F20900" t="n">
        <v>461543000</v>
      </c>
      <c r="G20900" t="n">
        <v>71512000</v>
      </c>
      <c r="H20900" t="n">
        <v>4.63</v>
      </c>
      <c r="I20900" t="n">
        <v>5</v>
      </c>
      <c r="J20900" t="n">
        <v>10.415</v>
      </c>
      <c r="K20900" t="n">
        <v>-148965000</v>
      </c>
      <c r="L20900" t="n">
        <v>177061888</v>
      </c>
      <c r="M20900" t="n">
        <v>174503000</v>
      </c>
      <c r="N20900" t="n">
        <v>-150857256</v>
      </c>
      <c r="O20900">
        <f>D20899</f>
      </c>
      <c r="P20900">
        <f>(E20900-F20900+G20900)/O20900*100</f>
      </c>
      <c r="Q20900">
        <f>H20899</f>
      </c>
      <c r="R20900">
        <f>I20899</f>
      </c>
      <c r="S20900">
        <f>H20900-H20899</f>
      </c>
      <c r="T20900">
        <f>I20900-I20899</f>
      </c>
      <c r="U20900">
        <f>(L20900-K20900)/(2*D20900*0.01)</f>
      </c>
      <c r="V20900">
        <f>(L20900+K20900)/(D20900*0.0001)</f>
      </c>
    </row>
    <row r="20901">
      <c r="A20901" t="n">
        <v>2024</v>
      </c>
      <c r="B20901" t="inlineStr">
        <is>
          <t>01335143</t>
        </is>
      </c>
      <c r="C20901" t="inlineStr">
        <is>
          <t>로킷헬스케어</t>
        </is>
      </c>
      <c r="D20901" t="n">
        <v>2232339000</v>
      </c>
      <c r="E20901" t="n">
        <v>538523000</v>
      </c>
      <c r="F20901" t="n">
        <v>382953000</v>
      </c>
      <c r="G20901" t="n">
        <v>73827000</v>
      </c>
      <c r="H20901" t="n">
        <v>4.11</v>
      </c>
      <c r="I20901" t="n">
        <v>5</v>
      </c>
      <c r="J20901" t="n">
        <v>10.47</v>
      </c>
      <c r="K20901" t="n">
        <v>-186000000</v>
      </c>
      <c r="L20901" t="n">
        <v>206000000</v>
      </c>
      <c r="M20901" t="n">
        <v>150000000</v>
      </c>
      <c r="N20901" t="n">
        <v>-140000000</v>
      </c>
      <c r="O20901">
        <f>D20900</f>
      </c>
      <c r="P20901">
        <f>(E20901-F20901+G20901)/O20901*100</f>
      </c>
      <c r="Q20901">
        <f>H20900</f>
      </c>
      <c r="R20901">
        <f>I20900</f>
      </c>
      <c r="S20901">
        <f>H20901-H20900</f>
      </c>
      <c r="T20901">
        <f>I20901-I20900</f>
      </c>
      <c r="U20901">
        <f>(L20901-K20901)/(2*D20901*0.01)</f>
      </c>
      <c r="V20901">
        <f>(L20901+K20901)/(D20901*0.0001)</f>
      </c>
    </row>
    <row r="20902">
      <c r="A20902" t="n">
        <v>2025</v>
      </c>
      <c r="B20902" t="inlineStr">
        <is>
          <t>01335143</t>
        </is>
      </c>
      <c r="C20902" t="inlineStr">
        <is>
          <t>로킷헬스케어</t>
        </is>
      </c>
      <c r="D20902" t="n">
        <v>2694727000</v>
      </c>
      <c r="E20902" t="n">
        <v>547042000</v>
      </c>
      <c r="F20902" t="n">
        <v>672635000</v>
      </c>
      <c r="G20902" t="n">
        <v>70034000</v>
      </c>
      <c r="H20902" t="n">
        <v>4.45</v>
      </c>
      <c r="I20902" t="n">
        <v>4</v>
      </c>
      <c r="J20902" t="n">
        <v>9.255000000000001</v>
      </c>
      <c r="K20902" t="n">
        <v>-201653000</v>
      </c>
      <c r="L20902" t="n">
        <v>212793000</v>
      </c>
      <c r="M20902" t="n">
        <v>189233000</v>
      </c>
      <c r="N20902" t="n">
        <v>-182979000</v>
      </c>
      <c r="O20902">
        <f>D20901</f>
      </c>
      <c r="P20902">
        <f>(E20902-F20902+G20902)/O20902*100</f>
      </c>
      <c r="Q20902">
        <f>H20901</f>
      </c>
      <c r="R20902">
        <f>I20901</f>
      </c>
      <c r="S20902">
        <f>H20902-H20901</f>
      </c>
      <c r="T20902">
        <f>I20902-I20901</f>
      </c>
      <c r="U20902">
        <f>(L20902-K20902)/(2*D20902*0.01)</f>
      </c>
      <c r="V20902">
        <f>(L20902+K20902)/(D20902*0.0001)</f>
      </c>
    </row>
    <row r="20903">
      <c r="A20903" t="n">
        <v>2021</v>
      </c>
      <c r="B20903" t="inlineStr">
        <is>
          <t>01335453</t>
        </is>
      </c>
      <c r="C20903" t="inlineStr">
        <is>
          <t>조이웍스앤코</t>
        </is>
      </c>
      <c r="D20903" t="n">
        <v>982269000</v>
      </c>
      <c r="E20903" t="n">
        <v>360419000</v>
      </c>
      <c r="F20903" t="n">
        <v>0</v>
      </c>
      <c r="H20903" t="n">
        <v>2.858</v>
      </c>
      <c r="I20903" t="n">
        <v>4.089</v>
      </c>
      <c r="J20903" t="n">
        <v>10.93</v>
      </c>
      <c r="K20903" t="n">
        <v>-85267000</v>
      </c>
      <c r="L20903" t="n">
        <v>102456000</v>
      </c>
      <c r="M20903" t="n">
        <v>102390000</v>
      </c>
      <c r="N20903" t="n">
        <v>-86758000</v>
      </c>
      <c r="U20903">
        <f>(L20903-K20903)/(2*D20903*0.01)</f>
      </c>
      <c r="V20903">
        <f>(L20903+K20903)/(D20903*0.0001)</f>
      </c>
    </row>
    <row r="20904">
      <c r="A20904" t="n">
        <v>2022</v>
      </c>
      <c r="B20904" t="inlineStr">
        <is>
          <t>01335453</t>
        </is>
      </c>
      <c r="C20904" t="inlineStr">
        <is>
          <t>조이웍스앤코</t>
        </is>
      </c>
      <c r="D20904" t="n">
        <v>1011346000</v>
      </c>
      <c r="E20904" t="n">
        <v>405234000</v>
      </c>
      <c r="F20904" t="n">
        <v>0</v>
      </c>
      <c r="H20904" t="n">
        <v>5.307</v>
      </c>
      <c r="I20904" t="n">
        <v>4.083</v>
      </c>
      <c r="J20904" t="n">
        <v>10.95</v>
      </c>
      <c r="K20904" t="n">
        <v>-71292000</v>
      </c>
      <c r="L20904" t="n">
        <v>84171000</v>
      </c>
      <c r="M20904" t="n">
        <v>86318000</v>
      </c>
      <c r="N20904" t="n">
        <v>-74149000</v>
      </c>
      <c r="O20904">
        <f>D20903</f>
      </c>
      <c r="Q20904">
        <f>H20903</f>
      </c>
      <c r="R20904">
        <f>I20903</f>
      </c>
      <c r="S20904">
        <f>H20904-H20903</f>
      </c>
      <c r="T20904">
        <f>I20904-I20903</f>
      </c>
      <c r="U20904">
        <f>(L20904-K20904)/(2*D20904*0.01)</f>
      </c>
      <c r="V20904">
        <f>(L20904+K20904)/(D20904*0.0001)</f>
      </c>
    </row>
    <row r="20905">
      <c r="A20905" t="n">
        <v>2023</v>
      </c>
      <c r="B20905" t="inlineStr">
        <is>
          <t>01335453</t>
        </is>
      </c>
      <c r="C20905" t="inlineStr">
        <is>
          <t>조이웍스앤코</t>
        </is>
      </c>
      <c r="D20905" t="n">
        <v>1112634000</v>
      </c>
      <c r="E20905" t="n">
        <v>367554000</v>
      </c>
      <c r="F20905" t="n">
        <v>21748000</v>
      </c>
      <c r="H20905" t="n">
        <v>4.492</v>
      </c>
      <c r="I20905" t="n">
        <v>4.059</v>
      </c>
      <c r="J20905" t="n">
        <v>10.79</v>
      </c>
      <c r="K20905" t="n">
        <v>-91562000</v>
      </c>
      <c r="L20905" t="n">
        <v>108600000</v>
      </c>
      <c r="M20905" t="n">
        <v>110427000</v>
      </c>
      <c r="N20905" t="n">
        <v>-94540000</v>
      </c>
      <c r="O20905">
        <f>D20904</f>
      </c>
      <c r="Q20905">
        <f>H20904</f>
      </c>
      <c r="R20905">
        <f>I20904</f>
      </c>
      <c r="S20905">
        <f>H20905-H20904</f>
      </c>
      <c r="T20905">
        <f>I20905-I20904</f>
      </c>
      <c r="U20905">
        <f>(L20905-K20905)/(2*D20905*0.01)</f>
      </c>
      <c r="V20905">
        <f>(L20905+K20905)/(D20905*0.0001)</f>
      </c>
    </row>
    <row r="20906">
      <c r="A20906" t="n">
        <v>2024</v>
      </c>
      <c r="B20906" t="inlineStr">
        <is>
          <t>01335453</t>
        </is>
      </c>
      <c r="C20906" t="inlineStr">
        <is>
          <t>조이웍스앤코</t>
        </is>
      </c>
      <c r="D20906" t="n">
        <v>1763405000</v>
      </c>
      <c r="E20906" t="n">
        <v>515846000</v>
      </c>
      <c r="F20906" t="n">
        <v>330056000</v>
      </c>
      <c r="G20906" t="n">
        <v>46289000</v>
      </c>
      <c r="H20906" t="n">
        <v>4.05</v>
      </c>
      <c r="I20906" t="n">
        <v>3.25</v>
      </c>
      <c r="J20906" t="n">
        <v>9.800000000000001</v>
      </c>
      <c r="K20906" t="n">
        <v>-137611000</v>
      </c>
      <c r="L20906" t="n">
        <v>163279000</v>
      </c>
      <c r="M20906" t="n">
        <v>164933000</v>
      </c>
      <c r="N20906" t="n">
        <v>-141300000</v>
      </c>
      <c r="O20906">
        <f>D20905</f>
      </c>
      <c r="P20906">
        <f>(E20906-F20906+G20906)/O20906*100</f>
      </c>
      <c r="Q20906">
        <f>H20905</f>
      </c>
      <c r="R20906">
        <f>I20905</f>
      </c>
      <c r="S20906">
        <f>H20906-H20905</f>
      </c>
      <c r="T20906">
        <f>I20906-I20905</f>
      </c>
      <c r="U20906">
        <f>(L20906-K20906)/(2*D20906*0.01)</f>
      </c>
      <c r="V20906">
        <f>(L20906+K20906)/(D20906*0.0001)</f>
      </c>
    </row>
    <row r="20907">
      <c r="A20907" t="n">
        <v>2025</v>
      </c>
      <c r="B20907" t="inlineStr">
        <is>
          <t>01335453</t>
        </is>
      </c>
      <c r="C20907" t="inlineStr">
        <is>
          <t>조이웍스앤코</t>
        </is>
      </c>
      <c r="D20907" t="n">
        <v>1168982000</v>
      </c>
      <c r="E20907" t="n">
        <v>603716000</v>
      </c>
      <c r="F20907" t="n">
        <v>1127699000</v>
      </c>
      <c r="G20907" t="n">
        <v>55246000</v>
      </c>
      <c r="H20907" t="n">
        <v>4.4</v>
      </c>
      <c r="I20907" t="n">
        <v>3.2</v>
      </c>
      <c r="J20907" t="n">
        <v>9.390000000000001</v>
      </c>
      <c r="K20907" t="n">
        <v>-96041000</v>
      </c>
      <c r="L20907" t="n">
        <v>113185000</v>
      </c>
      <c r="M20907" t="n">
        <v>114786000</v>
      </c>
      <c r="N20907" t="n">
        <v>-98958000</v>
      </c>
      <c r="O20907">
        <f>D20906</f>
      </c>
      <c r="P20907">
        <f>(E20907-F20907+G20907)/O20907*100</f>
      </c>
      <c r="Q20907">
        <f>H20906</f>
      </c>
      <c r="R20907">
        <f>I20906</f>
      </c>
      <c r="S20907">
        <f>H20907-H20906</f>
      </c>
      <c r="T20907">
        <f>I20907-I20906</f>
      </c>
      <c r="U20907">
        <f>(L20907-K20907)/(2*D20907*0.01)</f>
      </c>
      <c r="V20907">
        <f>(L20907+K20907)/(D20907*0.0001)</f>
      </c>
    </row>
    <row r="20908">
      <c r="A20908" t="n">
        <v>2023</v>
      </c>
      <c r="B20908" t="inlineStr">
        <is>
          <t>01335578</t>
        </is>
      </c>
      <c r="C20908" t="inlineStr">
        <is>
          <t>애니플러스</t>
        </is>
      </c>
      <c r="D20908" t="n">
        <v>1271889000</v>
      </c>
    </row>
    <row r="20909">
      <c r="A20909" t="n">
        <v>2021</v>
      </c>
      <c r="B20909" t="inlineStr">
        <is>
          <t>01335790</t>
        </is>
      </c>
      <c r="C20909" t="inlineStr">
        <is>
          <t>바이젠셀</t>
        </is>
      </c>
      <c r="D20909" t="n">
        <v>869465000</v>
      </c>
      <c r="E20909" t="n">
        <v>232700000</v>
      </c>
      <c r="F20909" t="n">
        <v>19289000</v>
      </c>
      <c r="G20909" t="n">
        <v>10072000</v>
      </c>
      <c r="H20909" t="n">
        <v>2.9</v>
      </c>
      <c r="I20909" t="n">
        <v>3.99</v>
      </c>
      <c r="J20909" t="n">
        <v>6.43</v>
      </c>
      <c r="K20909" t="n">
        <v>-58932000</v>
      </c>
      <c r="L20909" t="n">
        <v>58932000</v>
      </c>
      <c r="M20909" t="n">
        <v>58937000</v>
      </c>
      <c r="N20909" t="n">
        <v>-50385000</v>
      </c>
      <c r="U20909">
        <f>(L20909-K20909)/(2*D20909*0.01)</f>
      </c>
    </row>
    <row r="20910">
      <c r="A20910" t="n">
        <v>2022</v>
      </c>
      <c r="B20910" t="inlineStr">
        <is>
          <t>01335790</t>
        </is>
      </c>
      <c r="C20910" t="inlineStr">
        <is>
          <t>바이젠셀</t>
        </is>
      </c>
      <c r="D20910" t="n">
        <v>1209919000</v>
      </c>
      <c r="E20910" t="n">
        <v>380954000</v>
      </c>
      <c r="F20910" t="n">
        <v>94064000</v>
      </c>
      <c r="G20910" t="n">
        <v>23510000</v>
      </c>
      <c r="H20910" t="n">
        <v>5.3</v>
      </c>
      <c r="I20910" t="n">
        <v>4.18</v>
      </c>
      <c r="J20910" t="n">
        <v>5.5</v>
      </c>
      <c r="K20910" t="n">
        <v>-67904000</v>
      </c>
      <c r="L20910" t="n">
        <v>67904000</v>
      </c>
      <c r="M20910" t="n">
        <v>69445000</v>
      </c>
      <c r="N20910" t="n">
        <v>-61337000</v>
      </c>
      <c r="O20910">
        <f>D20909</f>
      </c>
      <c r="P20910">
        <f>(E20910-F20910+G20910)/O20910*100</f>
      </c>
      <c r="Q20910">
        <f>H20909</f>
      </c>
      <c r="R20910">
        <f>I20909</f>
      </c>
      <c r="S20910">
        <f>H20910-H20909</f>
      </c>
      <c r="T20910">
        <f>I20910-I20909</f>
      </c>
      <c r="U20910">
        <f>(L20910-K20910)/(2*D20910*0.01)</f>
      </c>
    </row>
    <row r="20911">
      <c r="A20911" t="n">
        <v>2023</v>
      </c>
      <c r="B20911" t="inlineStr">
        <is>
          <t>01335790</t>
        </is>
      </c>
      <c r="C20911" t="inlineStr">
        <is>
          <t>바이젠셀</t>
        </is>
      </c>
      <c r="D20911" t="n">
        <v>2635411000</v>
      </c>
      <c r="E20911" t="n">
        <v>435635000</v>
      </c>
      <c r="F20911" t="n">
        <v>118591000</v>
      </c>
      <c r="G20911" t="n">
        <v>59124000</v>
      </c>
      <c r="H20911" t="n">
        <v>4.34</v>
      </c>
      <c r="I20911" t="n">
        <v>4.33</v>
      </c>
      <c r="J20911" t="n">
        <v>4.62</v>
      </c>
      <c r="K20911" t="n">
        <v>-124961000</v>
      </c>
      <c r="L20911" t="n">
        <v>124961000</v>
      </c>
      <c r="M20911" t="n">
        <v>126842000</v>
      </c>
      <c r="N20911" t="n">
        <v>-113187000</v>
      </c>
      <c r="O20911">
        <f>D20910</f>
      </c>
      <c r="P20911">
        <f>(E20911-F20911+G20911)/O20911*100</f>
      </c>
      <c r="Q20911">
        <f>H20910</f>
      </c>
      <c r="R20911">
        <f>I20910</f>
      </c>
      <c r="S20911">
        <f>H20911-H20910</f>
      </c>
      <c r="T20911">
        <f>I20911-I20910</f>
      </c>
      <c r="U20911">
        <f>(L20911-K20911)/(2*D20911*0.01)</f>
      </c>
    </row>
    <row r="20912">
      <c r="A20912" t="n">
        <v>2024</v>
      </c>
      <c r="B20912" t="inlineStr">
        <is>
          <t>01335790</t>
        </is>
      </c>
      <c r="C20912" t="inlineStr">
        <is>
          <t>바이젠셀</t>
        </is>
      </c>
      <c r="D20912" t="n">
        <v>2760650000</v>
      </c>
      <c r="E20912" t="n">
        <v>570217000</v>
      </c>
      <c r="F20912" t="n">
        <v>218786000</v>
      </c>
      <c r="G20912" t="n">
        <v>104163000</v>
      </c>
      <c r="H20912" t="n">
        <v>3.96</v>
      </c>
      <c r="I20912" t="n">
        <v>5.28</v>
      </c>
      <c r="J20912" t="n">
        <v>5.8</v>
      </c>
      <c r="K20912" t="n">
        <v>166610000</v>
      </c>
      <c r="L20912" t="n">
        <v>166610000</v>
      </c>
      <c r="M20912" t="n">
        <v>166475000</v>
      </c>
      <c r="N20912" t="n">
        <v>-143447000</v>
      </c>
      <c r="O20912">
        <f>D20911</f>
      </c>
      <c r="P20912">
        <f>(E20912-F20912+G20912)/O20912*100</f>
      </c>
      <c r="Q20912">
        <f>H20911</f>
      </c>
      <c r="R20912">
        <f>I20911</f>
      </c>
      <c r="S20912">
        <f>H20912-H20911</f>
      </c>
      <c r="T20912">
        <f>I20912-I20911</f>
      </c>
    </row>
    <row r="20913">
      <c r="A20913" t="n">
        <v>2025</v>
      </c>
      <c r="B20913" t="inlineStr">
        <is>
          <t>01335790</t>
        </is>
      </c>
      <c r="C20913" t="inlineStr">
        <is>
          <t>바이젠셀</t>
        </is>
      </c>
      <c r="D20913" t="n">
        <v>800070000</v>
      </c>
      <c r="E20913" t="n">
        <v>532671000</v>
      </c>
      <c r="F20913" t="n">
        <v>933423000</v>
      </c>
      <c r="G20913" t="n">
        <v>100762000</v>
      </c>
      <c r="H20913" t="n">
        <v>4.58</v>
      </c>
      <c r="I20913" t="n">
        <v>5.18</v>
      </c>
      <c r="J20913" t="n">
        <v>10.37</v>
      </c>
      <c r="K20913" t="n">
        <v>-86625000</v>
      </c>
      <c r="L20913" t="n">
        <v>73027000</v>
      </c>
      <c r="M20913" t="n">
        <v>87253000</v>
      </c>
      <c r="N20913" t="n">
        <v>-74793000</v>
      </c>
      <c r="O20913">
        <f>D20912</f>
      </c>
      <c r="P20913">
        <f>(E20913-F20913+G20913)/O20913*100</f>
      </c>
      <c r="Q20913">
        <f>H20912</f>
      </c>
      <c r="R20913">
        <f>I20912</f>
      </c>
      <c r="S20913">
        <f>H20913-H20912</f>
      </c>
      <c r="T20913">
        <f>I20913-I20912</f>
      </c>
      <c r="U20913">
        <f>(L20913-K20913)/(2*D20913*0.01)</f>
      </c>
    </row>
    <row r="20914">
      <c r="A20914" t="n">
        <v>2020</v>
      </c>
      <c r="B20914" t="inlineStr">
        <is>
          <t>01335851</t>
        </is>
      </c>
      <c r="C20914" t="inlineStr">
        <is>
          <t>박셀바이오</t>
        </is>
      </c>
      <c r="D20914" t="n">
        <v>794071598</v>
      </c>
      <c r="E20914" t="n">
        <v>176396112</v>
      </c>
      <c r="F20914" t="n">
        <v>94059723</v>
      </c>
      <c r="G20914" t="n">
        <v>8773992</v>
      </c>
      <c r="H20914" t="n">
        <v>3.082</v>
      </c>
      <c r="I20914" t="n">
        <v>5</v>
      </c>
    </row>
    <row r="20915">
      <c r="A20915" t="n">
        <v>2021</v>
      </c>
      <c r="B20915" t="inlineStr">
        <is>
          <t>01335851</t>
        </is>
      </c>
      <c r="C20915" t="inlineStr">
        <is>
          <t>박셀바이오</t>
        </is>
      </c>
      <c r="D20915" t="n">
        <v>1266630289</v>
      </c>
      <c r="E20915" t="n">
        <v>168510144</v>
      </c>
      <c r="F20915" t="n">
        <v>142502476</v>
      </c>
      <c r="G20915" t="n">
        <v>10505088</v>
      </c>
      <c r="H20915" t="n">
        <v>3.358</v>
      </c>
      <c r="I20915" t="n">
        <v>5</v>
      </c>
      <c r="O20915">
        <f>D20914</f>
      </c>
      <c r="P20915">
        <f>(E20915-F20915+G20915)/O20915*100</f>
      </c>
      <c r="Q20915">
        <f>H20914</f>
      </c>
      <c r="R20915">
        <f>I20914</f>
      </c>
      <c r="S20915">
        <f>H20915-H20914</f>
      </c>
      <c r="T20915">
        <f>I20915-I20914</f>
      </c>
    </row>
    <row r="20916">
      <c r="A20916" t="n">
        <v>2022</v>
      </c>
      <c r="B20916" t="inlineStr">
        <is>
          <t>01335851</t>
        </is>
      </c>
      <c r="C20916" t="inlineStr">
        <is>
          <t>박셀바이오</t>
        </is>
      </c>
      <c r="D20916" t="n">
        <v>1266767114</v>
      </c>
      <c r="E20916" t="n">
        <v>169758816</v>
      </c>
      <c r="F20916" t="n">
        <v>350210504</v>
      </c>
      <c r="G20916" t="n">
        <v>39549804</v>
      </c>
      <c r="H20916" t="n">
        <v>5.703</v>
      </c>
      <c r="I20916" t="n">
        <v>5</v>
      </c>
      <c r="J20916" t="n">
        <v>4.465</v>
      </c>
      <c r="O20916">
        <f>D20915</f>
      </c>
      <c r="P20916">
        <f>(E20916-F20916+G20916)/O20916*100</f>
      </c>
      <c r="Q20916">
        <f>H20915</f>
      </c>
      <c r="R20916">
        <f>I20915</f>
      </c>
      <c r="S20916">
        <f>H20916-H20915</f>
      </c>
      <c r="T20916">
        <f>I20916-I20915</f>
      </c>
    </row>
    <row r="20917">
      <c r="A20917" t="n">
        <v>2023</v>
      </c>
      <c r="B20917" t="inlineStr">
        <is>
          <t>01335851</t>
        </is>
      </c>
      <c r="C20917" t="inlineStr">
        <is>
          <t>박셀바이오</t>
        </is>
      </c>
      <c r="D20917" t="n">
        <v>1501800002</v>
      </c>
      <c r="E20917" t="n">
        <v>340756020</v>
      </c>
      <c r="F20917" t="n">
        <v>71455390</v>
      </c>
      <c r="G20917" t="n">
        <v>65986692</v>
      </c>
      <c r="H20917" t="n">
        <v>4.987</v>
      </c>
      <c r="I20917" t="n">
        <v>5</v>
      </c>
      <c r="J20917" t="n">
        <v>4.725</v>
      </c>
      <c r="O20917">
        <f>D20916</f>
      </c>
      <c r="P20917">
        <f>(E20917-F20917+G20917)/O20917*100</f>
      </c>
      <c r="Q20917">
        <f>H20916</f>
      </c>
      <c r="R20917">
        <f>I20916</f>
      </c>
      <c r="S20917">
        <f>H20917-H20916</f>
      </c>
      <c r="T20917">
        <f>I20917-I20916</f>
      </c>
    </row>
    <row r="20918">
      <c r="A20918" t="n">
        <v>2024</v>
      </c>
      <c r="B20918" t="inlineStr">
        <is>
          <t>01335851</t>
        </is>
      </c>
      <c r="C20918" t="inlineStr">
        <is>
          <t>박셀바이오</t>
        </is>
      </c>
      <c r="D20918" t="n">
        <v>1765741722</v>
      </c>
      <c r="E20918" t="n">
        <v>331763976</v>
      </c>
      <c r="F20918" t="n">
        <v>479523996</v>
      </c>
      <c r="G20918" t="n">
        <v>67947780</v>
      </c>
      <c r="H20918" t="n">
        <v>4.475</v>
      </c>
      <c r="I20918" t="n">
        <v>5</v>
      </c>
      <c r="J20918" t="n">
        <v>5.1937</v>
      </c>
      <c r="K20918" t="n">
        <v>-81228432</v>
      </c>
      <c r="L20918" t="n">
        <v>95363019</v>
      </c>
      <c r="M20918" t="n">
        <v>94002212</v>
      </c>
      <c r="N20918" t="n">
        <v>-81664029</v>
      </c>
      <c r="O20918">
        <f>D20917</f>
      </c>
      <c r="P20918">
        <f>(E20918-F20918+G20918)/O20918*100</f>
      </c>
      <c r="Q20918">
        <f>H20917</f>
      </c>
      <c r="R20918">
        <f>I20917</f>
      </c>
      <c r="S20918">
        <f>H20918-H20917</f>
      </c>
      <c r="T20918">
        <f>I20918-I20917</f>
      </c>
      <c r="U20918">
        <f>(L20918-K20918)/(2*D20918*0.01)</f>
      </c>
      <c r="V20918">
        <f>(L20918+K20918)/(D20918*0.0001)</f>
      </c>
    </row>
    <row r="20919">
      <c r="A20919" t="n">
        <v>2025</v>
      </c>
      <c r="B20919" t="inlineStr">
        <is>
          <t>01335851</t>
        </is>
      </c>
      <c r="C20919" t="inlineStr">
        <is>
          <t>박셀바이오</t>
        </is>
      </c>
      <c r="D20919" t="n">
        <v>2125195887</v>
      </c>
      <c r="E20919" t="n">
        <v>462015468</v>
      </c>
      <c r="F20919" t="n">
        <v>412669872</v>
      </c>
      <c r="G20919" t="n">
        <v>71471472</v>
      </c>
      <c r="H20919" t="n">
        <v>4.88</v>
      </c>
      <c r="I20919" t="n">
        <v>5</v>
      </c>
      <c r="J20919" t="n">
        <v>5.13</v>
      </c>
      <c r="K20919" t="n">
        <v>-96467443</v>
      </c>
      <c r="L20919" t="n">
        <v>112588034</v>
      </c>
      <c r="M20919" t="n">
        <v>111453821</v>
      </c>
      <c r="N20919" t="n">
        <v>-97834715</v>
      </c>
      <c r="O20919">
        <f>D20918</f>
      </c>
      <c r="P20919">
        <f>(E20919-F20919+G20919)/O20919*100</f>
      </c>
      <c r="Q20919">
        <f>H20918</f>
      </c>
      <c r="R20919">
        <f>I20918</f>
      </c>
      <c r="S20919">
        <f>H20919-H20918</f>
      </c>
      <c r="T20919">
        <f>I20919-I20918</f>
      </c>
      <c r="U20919">
        <f>(L20919-K20919)/(2*D20919*0.01)</f>
      </c>
      <c r="V20919">
        <f>(L20919+K20919)/(D20919*0.0001)</f>
      </c>
    </row>
    <row r="20920">
      <c r="A20920" t="n">
        <v>2021</v>
      </c>
      <c r="B20920" t="inlineStr">
        <is>
          <t>01336160</t>
        </is>
      </c>
      <c r="C20920" t="inlineStr">
        <is>
          <t>쓰리디팩토리</t>
        </is>
      </c>
      <c r="D20920" t="n">
        <v>361376122</v>
      </c>
      <c r="E20920" t="n">
        <v>3052068</v>
      </c>
    </row>
    <row r="20921">
      <c r="A20921" t="n">
        <v>2021</v>
      </c>
      <c r="B20921" t="inlineStr">
        <is>
          <t>01336443</t>
        </is>
      </c>
      <c r="C20921" t="inlineStr">
        <is>
          <t>디와이씨</t>
        </is>
      </c>
      <c r="D20921" t="n">
        <v>7781507000</v>
      </c>
      <c r="E20921" t="n">
        <v>1289936000</v>
      </c>
      <c r="F20921" t="n">
        <v>1003089000</v>
      </c>
      <c r="G20921" t="n">
        <v>201855000</v>
      </c>
      <c r="H20921" t="n">
        <v>2.95</v>
      </c>
      <c r="I20921" t="n">
        <v>5.41</v>
      </c>
      <c r="J20921" t="n">
        <v>8.814</v>
      </c>
      <c r="K20921" t="n">
        <v>-720228000</v>
      </c>
      <c r="L20921" t="n">
        <v>720228000</v>
      </c>
      <c r="M20921" t="n">
        <v>705895000</v>
      </c>
      <c r="N20921" t="n">
        <v>-619127000</v>
      </c>
      <c r="U20921">
        <f>(L20921-K20921)/(2*D20921*0.01)</f>
      </c>
    </row>
    <row r="20922">
      <c r="A20922" t="n">
        <v>2022</v>
      </c>
      <c r="B20922" t="inlineStr">
        <is>
          <t>01336443</t>
        </is>
      </c>
      <c r="C20922" t="inlineStr">
        <is>
          <t>디와이씨</t>
        </is>
      </c>
      <c r="D20922" t="n">
        <v>6836927000</v>
      </c>
      <c r="E20922" t="n">
        <v>1122198000</v>
      </c>
      <c r="F20922" t="n">
        <v>606405000</v>
      </c>
      <c r="G20922" t="n">
        <v>266428000</v>
      </c>
      <c r="H20922" t="n">
        <v>5.33</v>
      </c>
      <c r="I20922" t="n">
        <v>5.39</v>
      </c>
      <c r="J20922" t="n">
        <v>7.4602</v>
      </c>
      <c r="K20922" t="n">
        <v>-453596000</v>
      </c>
      <c r="L20922" t="n">
        <v>518753000</v>
      </c>
      <c r="M20922" t="n">
        <v>521223000</v>
      </c>
      <c r="N20922" t="n">
        <v>-463731000</v>
      </c>
      <c r="O20922">
        <f>D20921</f>
      </c>
      <c r="P20922">
        <f>(E20922-F20922+G20922)/O20922*100</f>
      </c>
      <c r="Q20922">
        <f>H20921</f>
      </c>
      <c r="R20922">
        <f>I20921</f>
      </c>
      <c r="S20922">
        <f>H20922-H20921</f>
      </c>
      <c r="T20922">
        <f>I20922-I20921</f>
      </c>
      <c r="U20922">
        <f>(L20922-K20922)/(2*D20922*0.01)</f>
      </c>
      <c r="V20922">
        <f>(L20922+K20922)/(D20922*0.0001)</f>
      </c>
    </row>
    <row r="20923">
      <c r="A20923" t="n">
        <v>2023</v>
      </c>
      <c r="B20923" t="inlineStr">
        <is>
          <t>01336443</t>
        </is>
      </c>
      <c r="C20923" t="inlineStr">
        <is>
          <t>디와이씨</t>
        </is>
      </c>
      <c r="D20923" t="n">
        <v>7549934000</v>
      </c>
      <c r="E20923" t="n">
        <v>1041271000</v>
      </c>
      <c r="F20923" t="n">
        <v>672323000</v>
      </c>
      <c r="G20923" t="n">
        <v>366999000</v>
      </c>
      <c r="H20923" t="n">
        <v>4.45</v>
      </c>
      <c r="I20923" t="n">
        <v>4.09</v>
      </c>
      <c r="J20923" t="n">
        <v>7.0803</v>
      </c>
      <c r="K20923" t="n">
        <v>-481039000</v>
      </c>
      <c r="L20923" t="n">
        <v>546247000</v>
      </c>
      <c r="M20923" t="n">
        <v>555117000</v>
      </c>
      <c r="N20923" t="n">
        <v>-496913000</v>
      </c>
      <c r="O20923">
        <f>D20922</f>
      </c>
      <c r="P20923">
        <f>(E20923-F20923+G20923)/O20923*100</f>
      </c>
      <c r="Q20923">
        <f>H20922</f>
      </c>
      <c r="R20923">
        <f>I20922</f>
      </c>
      <c r="S20923">
        <f>H20923-H20922</f>
      </c>
      <c r="T20923">
        <f>I20923-I20922</f>
      </c>
      <c r="U20923">
        <f>(L20923-K20923)/(2*D20923*0.01)</f>
      </c>
      <c r="V20923">
        <f>(L20923+K20923)/(D20923*0.0001)</f>
      </c>
    </row>
    <row r="20924">
      <c r="A20924" t="n">
        <v>2024</v>
      </c>
      <c r="B20924" t="inlineStr">
        <is>
          <t>01336443</t>
        </is>
      </c>
      <c r="C20924" t="inlineStr">
        <is>
          <t>디와이씨</t>
        </is>
      </c>
      <c r="D20924" t="n">
        <v>9097527000</v>
      </c>
      <c r="E20924" t="n">
        <v>1034014000</v>
      </c>
      <c r="F20924" t="n">
        <v>408805000</v>
      </c>
      <c r="G20924" t="n">
        <v>329450000</v>
      </c>
      <c r="H20924" t="n">
        <v>3.91</v>
      </c>
      <c r="I20924" t="n">
        <v>4.06</v>
      </c>
      <c r="J20924" t="n">
        <v>6.9296</v>
      </c>
      <c r="K20924" t="n">
        <v>-570124000</v>
      </c>
      <c r="L20924" t="n">
        <v>647567000</v>
      </c>
      <c r="M20924" t="n">
        <v>654530000</v>
      </c>
      <c r="N20924" t="n">
        <v>-586144000</v>
      </c>
      <c r="O20924">
        <f>D20923</f>
      </c>
      <c r="P20924">
        <f>(E20924-F20924+G20924)/O20924*100</f>
      </c>
      <c r="Q20924">
        <f>H20923</f>
      </c>
      <c r="R20924">
        <f>I20923</f>
      </c>
      <c r="S20924">
        <f>H20924-H20923</f>
      </c>
      <c r="T20924">
        <f>I20924-I20923</f>
      </c>
      <c r="U20924">
        <f>(L20924-K20924)/(2*D20924*0.01)</f>
      </c>
      <c r="V20924">
        <f>(L20924+K20924)/(D20924*0.0001)</f>
      </c>
    </row>
    <row r="20925">
      <c r="A20925" t="n">
        <v>2025</v>
      </c>
      <c r="B20925" t="inlineStr">
        <is>
          <t>01336443</t>
        </is>
      </c>
      <c r="C20925" t="inlineStr">
        <is>
          <t>디와이씨</t>
        </is>
      </c>
      <c r="D20925" t="n">
        <v>10726397000</v>
      </c>
      <c r="E20925" t="n">
        <v>1203599000</v>
      </c>
      <c r="F20925" t="n">
        <v>549259000</v>
      </c>
      <c r="G20925" t="n">
        <v>357548000</v>
      </c>
      <c r="H20925" t="n">
        <v>4.32</v>
      </c>
      <c r="I20925" t="n">
        <v>4.13</v>
      </c>
      <c r="J20925" t="n">
        <v>6.3062</v>
      </c>
      <c r="K20925" t="n">
        <v>-620395000</v>
      </c>
      <c r="L20925" t="n">
        <v>702318000</v>
      </c>
      <c r="M20925" t="n">
        <v>712329000</v>
      </c>
      <c r="N20925" t="n">
        <v>-639807000</v>
      </c>
      <c r="O20925">
        <f>D20924</f>
      </c>
      <c r="P20925">
        <f>(E20925-F20925+G20925)/O20925*100</f>
      </c>
      <c r="Q20925">
        <f>H20924</f>
      </c>
      <c r="R20925">
        <f>I20924</f>
      </c>
      <c r="S20925">
        <f>H20925-H20924</f>
      </c>
      <c r="T20925">
        <f>I20925-I20924</f>
      </c>
      <c r="U20925">
        <f>(L20925-K20925)/(2*D20925*0.01)</f>
      </c>
      <c r="V20925">
        <f>(L20925+K20925)/(D20925*0.0001)</f>
      </c>
    </row>
    <row r="20926">
      <c r="A20926" t="n">
        <v>2020</v>
      </c>
      <c r="B20926" t="inlineStr">
        <is>
          <t>01336762</t>
        </is>
      </c>
      <c r="C20926" t="inlineStr">
        <is>
          <t>스피어</t>
        </is>
      </c>
      <c r="D20926" t="n">
        <v>745836000</v>
      </c>
      <c r="E20926" t="n">
        <v>285985000</v>
      </c>
      <c r="F20926" t="n">
        <v>101687000</v>
      </c>
      <c r="G20926" t="n">
        <v>22072000</v>
      </c>
      <c r="H20926" t="n">
        <v>2.99</v>
      </c>
      <c r="I20926" t="n">
        <v>3</v>
      </c>
      <c r="K20926" t="n">
        <v>-32043900</v>
      </c>
      <c r="L20926" t="n">
        <v>38037636</v>
      </c>
      <c r="M20926" t="n">
        <v>37250000</v>
      </c>
      <c r="N20926" t="n">
        <v>-32071148</v>
      </c>
      <c r="U20926">
        <f>(L20926-K20926)/(2*D20926*0.01)</f>
      </c>
      <c r="V20926">
        <f>(L20926+K20926)/(D20926*0.0001)</f>
      </c>
    </row>
    <row r="20927">
      <c r="A20927" t="n">
        <v>2021</v>
      </c>
      <c r="B20927" t="inlineStr">
        <is>
          <t>01336762</t>
        </is>
      </c>
      <c r="C20927" t="inlineStr">
        <is>
          <t>스피어</t>
        </is>
      </c>
      <c r="D20927" t="n">
        <v>1373947000</v>
      </c>
      <c r="E20927" t="n">
        <v>310932000</v>
      </c>
      <c r="F20927" t="n">
        <v>204807000</v>
      </c>
      <c r="G20927" t="n">
        <v>9895000</v>
      </c>
      <c r="H20927" t="n">
        <v>3.47</v>
      </c>
      <c r="I20927" t="n">
        <v>3</v>
      </c>
      <c r="K20927" t="n">
        <v>-41218410</v>
      </c>
      <c r="L20927" t="n">
        <v>48038145</v>
      </c>
      <c r="M20927" t="n">
        <v>49414092</v>
      </c>
      <c r="N20927" t="n">
        <v>-42552357</v>
      </c>
      <c r="O20927">
        <f>D20926</f>
      </c>
      <c r="P20927">
        <f>(E20927-F20927+G20927)/O20927*100</f>
      </c>
      <c r="Q20927">
        <f>H20926</f>
      </c>
      <c r="R20927">
        <f>I20926</f>
      </c>
      <c r="S20927">
        <f>H20927-H20926</f>
      </c>
      <c r="T20927">
        <f>I20927-I20926</f>
      </c>
      <c r="U20927">
        <f>(L20927-K20927)/(2*D20927*0.01)</f>
      </c>
      <c r="V20927">
        <f>(L20927+K20927)/(D20927*0.0001)</f>
      </c>
    </row>
    <row r="20928">
      <c r="A20928" t="n">
        <v>2022</v>
      </c>
      <c r="B20928" t="inlineStr">
        <is>
          <t>01336762</t>
        </is>
      </c>
      <c r="C20928" t="inlineStr">
        <is>
          <t>스피어</t>
        </is>
      </c>
      <c r="D20928" t="n">
        <v>1480144000</v>
      </c>
      <c r="E20928" t="n">
        <v>330994000</v>
      </c>
      <c r="F20928" t="n">
        <v>152102000</v>
      </c>
      <c r="G20928" t="n">
        <v>46762000</v>
      </c>
      <c r="H20928" t="n">
        <v>5.79</v>
      </c>
      <c r="I20928" t="n">
        <v>3</v>
      </c>
      <c r="K20928" t="n">
        <v>-23681984</v>
      </c>
      <c r="L20928" t="n">
        <v>28142336</v>
      </c>
      <c r="M20928" t="n">
        <v>29602880</v>
      </c>
      <c r="N20928" t="n">
        <v>-25182368</v>
      </c>
      <c r="O20928">
        <f>D20927</f>
      </c>
      <c r="P20928">
        <f>(E20928-F20928+G20928)/O20928*100</f>
      </c>
      <c r="Q20928">
        <f>H20927</f>
      </c>
      <c r="R20928">
        <f>I20927</f>
      </c>
      <c r="S20928">
        <f>H20928-H20927</f>
      </c>
      <c r="T20928">
        <f>I20928-I20927</f>
      </c>
      <c r="U20928">
        <f>(L20928-K20928)/(2*D20928*0.01)</f>
      </c>
      <c r="V20928">
        <f>(L20928+K20928)/(D20928*0.0001)</f>
      </c>
    </row>
    <row r="20929">
      <c r="A20929" t="n">
        <v>2023</v>
      </c>
      <c r="B20929" t="inlineStr">
        <is>
          <t>01336762</t>
        </is>
      </c>
      <c r="C20929" t="inlineStr">
        <is>
          <t>스피어</t>
        </is>
      </c>
      <c r="D20929" t="n">
        <v>1815489000</v>
      </c>
      <c r="E20929" t="n">
        <v>327858000</v>
      </c>
      <c r="F20929" t="n">
        <v>123099000</v>
      </c>
      <c r="G20929" t="n">
        <v>84420000</v>
      </c>
      <c r="H20929" t="n">
        <v>5</v>
      </c>
      <c r="I20929" t="n">
        <v>3</v>
      </c>
      <c r="K20929" t="n">
        <v>-34494889</v>
      </c>
      <c r="L20929" t="n">
        <v>39940358</v>
      </c>
      <c r="M20929" t="n">
        <v>41755647</v>
      </c>
      <c r="N20929" t="n">
        <v>-36309578</v>
      </c>
      <c r="O20929">
        <f>D20928</f>
      </c>
      <c r="P20929">
        <f>(E20929-F20929+G20929)/O20929*100</f>
      </c>
      <c r="Q20929">
        <f>H20928</f>
      </c>
      <c r="R20929">
        <f>I20928</f>
      </c>
      <c r="S20929">
        <f>H20929-H20928</f>
      </c>
      <c r="T20929">
        <f>I20929-I20928</f>
      </c>
      <c r="U20929">
        <f>(L20929-K20929)/(2*D20929*0.01)</f>
      </c>
      <c r="V20929">
        <f>(L20929+K20929)/(D20929*0.0001)</f>
      </c>
    </row>
    <row r="20930">
      <c r="A20930" t="n">
        <v>2024</v>
      </c>
      <c r="B20930" t="inlineStr">
        <is>
          <t>01336762</t>
        </is>
      </c>
      <c r="C20930" t="inlineStr">
        <is>
          <t>스피어</t>
        </is>
      </c>
      <c r="D20930" t="n">
        <v>291440000</v>
      </c>
      <c r="E20930" t="n">
        <v>487567000</v>
      </c>
      <c r="F20930" t="n">
        <v>770786000</v>
      </c>
      <c r="G20930" t="n">
        <v>22537000</v>
      </c>
      <c r="H20930" t="n">
        <v>4.47</v>
      </c>
      <c r="I20930" t="n">
        <v>3</v>
      </c>
      <c r="K20930" t="n">
        <v>-21266000</v>
      </c>
      <c r="L20930" t="n">
        <v>24772400</v>
      </c>
      <c r="M20930" t="n">
        <v>24751000</v>
      </c>
      <c r="N20930" t="n">
        <v>-21858000</v>
      </c>
      <c r="O20930">
        <f>D20929</f>
      </c>
      <c r="P20930">
        <f>(E20930-F20930+G20930)/O20930*100</f>
      </c>
      <c r="Q20930">
        <f>H20929</f>
      </c>
      <c r="R20930">
        <f>I20929</f>
      </c>
      <c r="S20930">
        <f>H20930-H20929</f>
      </c>
      <c r="T20930">
        <f>I20930-I20929</f>
      </c>
      <c r="U20930">
        <f>(L20930-K20930)/(2*D20930*0.01)</f>
      </c>
      <c r="V20930">
        <f>(L20930+K20930)/(D20930*0.0001)</f>
      </c>
    </row>
    <row r="20931">
      <c r="A20931" t="n">
        <v>2025</v>
      </c>
      <c r="B20931" t="inlineStr">
        <is>
          <t>01336762</t>
        </is>
      </c>
      <c r="C20931" t="inlineStr">
        <is>
          <t>스피어</t>
        </is>
      </c>
      <c r="D20931" t="n">
        <v>359867000</v>
      </c>
      <c r="E20931" t="n">
        <v>151850000</v>
      </c>
      <c r="F20931" t="n">
        <v>88517000</v>
      </c>
      <c r="H20931" t="n">
        <v>4.69</v>
      </c>
      <c r="I20931" t="n">
        <v>3</v>
      </c>
      <c r="K20931" t="n">
        <v>-20881000</v>
      </c>
      <c r="L20931" t="n">
        <v>23743000</v>
      </c>
      <c r="M20931" t="n">
        <v>24034000</v>
      </c>
      <c r="N20931" t="n">
        <v>-21213000</v>
      </c>
      <c r="O20931">
        <f>D20930</f>
      </c>
      <c r="Q20931">
        <f>H20930</f>
      </c>
      <c r="R20931">
        <f>I20930</f>
      </c>
      <c r="S20931">
        <f>H20931-H20930</f>
      </c>
      <c r="T20931">
        <f>I20931-I20930</f>
      </c>
      <c r="U20931">
        <f>(L20931-K20931)/(2*D20931*0.01)</f>
      </c>
      <c r="V20931">
        <f>(L20931+K20931)/(D20931*0.0001)</f>
      </c>
    </row>
    <row r="20932">
      <c r="A20932" t="n">
        <v>2020</v>
      </c>
      <c r="B20932" t="inlineStr">
        <is>
          <t>01339237</t>
        </is>
      </c>
      <c r="C20932" t="inlineStr">
        <is>
          <t>여주에너지서비스</t>
        </is>
      </c>
      <c r="D20932" t="n">
        <v>215159000</v>
      </c>
      <c r="E20932" t="n">
        <v>113235000</v>
      </c>
      <c r="F20932" t="n">
        <v>10734000</v>
      </c>
      <c r="G20932" t="n">
        <v>1126000</v>
      </c>
      <c r="H20932" t="n">
        <v>2.22</v>
      </c>
      <c r="I20932" t="n">
        <v>3.31</v>
      </c>
      <c r="J20932" t="n">
        <v>6.7</v>
      </c>
      <c r="K20932" t="n">
        <v>-6843000</v>
      </c>
      <c r="M20932" t="n">
        <v>7243000</v>
      </c>
    </row>
    <row r="20933">
      <c r="A20933" t="n">
        <v>2021</v>
      </c>
      <c r="B20933" t="inlineStr">
        <is>
          <t>01339237</t>
        </is>
      </c>
      <c r="C20933" t="inlineStr">
        <is>
          <t>여주에너지서비스</t>
        </is>
      </c>
      <c r="D20933" t="n">
        <v>239905000</v>
      </c>
      <c r="E20933" t="n">
        <v>80188000</v>
      </c>
      <c r="F20933" t="n">
        <v>57233000</v>
      </c>
      <c r="G20933" t="n">
        <v>4922000</v>
      </c>
      <c r="H20933" t="n">
        <v>2.86</v>
      </c>
      <c r="I20933" t="n">
        <v>3.58</v>
      </c>
      <c r="J20933" t="n">
        <v>8</v>
      </c>
      <c r="K20933" t="n">
        <v>-9041000</v>
      </c>
      <c r="M20933" t="n">
        <v>9663000</v>
      </c>
      <c r="O20933">
        <f>D20932</f>
      </c>
      <c r="P20933">
        <f>(E20933-F20933+G20933)/O20933*100</f>
      </c>
      <c r="Q20933">
        <f>H20932</f>
      </c>
      <c r="R20933">
        <f>I20932</f>
      </c>
      <c r="S20933">
        <f>H20933-H20932</f>
      </c>
      <c r="T20933">
        <f>I20933-I20932</f>
      </c>
    </row>
    <row r="20934">
      <c r="A20934" t="n">
        <v>2022</v>
      </c>
      <c r="B20934" t="inlineStr">
        <is>
          <t>01339237</t>
        </is>
      </c>
      <c r="C20934" t="inlineStr">
        <is>
          <t>여주에너지서비스</t>
        </is>
      </c>
      <c r="D20934" t="n">
        <v>410752000</v>
      </c>
      <c r="E20934" t="n">
        <v>119069000</v>
      </c>
      <c r="F20934" t="n">
        <v>166306000</v>
      </c>
      <c r="G20934" t="n">
        <v>12495000</v>
      </c>
      <c r="H20934" t="n">
        <v>5.32</v>
      </c>
      <c r="I20934" t="n">
        <v>3.38</v>
      </c>
      <c r="J20934" t="n">
        <v>7</v>
      </c>
      <c r="K20934" t="n">
        <v>-13332000</v>
      </c>
      <c r="M20934" t="n">
        <v>14588000</v>
      </c>
      <c r="O20934">
        <f>D20933</f>
      </c>
      <c r="P20934">
        <f>(E20934-F20934+G20934)/O20934*100</f>
      </c>
      <c r="Q20934">
        <f>H20933</f>
      </c>
      <c r="R20934">
        <f>I20933</f>
      </c>
      <c r="S20934">
        <f>H20934-H20933</f>
      </c>
      <c r="T20934">
        <f>I20934-I20933</f>
      </c>
    </row>
    <row r="20935">
      <c r="A20935" t="n">
        <v>2023</v>
      </c>
      <c r="B20935" t="inlineStr">
        <is>
          <t>01339237</t>
        </is>
      </c>
      <c r="C20935" t="inlineStr">
        <is>
          <t>여주에너지서비스</t>
        </is>
      </c>
      <c r="D20935" t="n">
        <v>891908000</v>
      </c>
      <c r="E20935" t="n">
        <v>169800000</v>
      </c>
      <c r="F20935" t="n">
        <v>303943000</v>
      </c>
      <c r="G20935" t="n">
        <v>35666000</v>
      </c>
      <c r="H20935" t="n">
        <v>4.32</v>
      </c>
      <c r="I20935" t="n">
        <v>4.09</v>
      </c>
      <c r="J20935" t="n">
        <v>5.7</v>
      </c>
      <c r="K20935" t="n">
        <v>-47446000</v>
      </c>
      <c r="M20935" t="n">
        <v>51082000</v>
      </c>
      <c r="O20935">
        <f>D20934</f>
      </c>
      <c r="P20935">
        <f>(E20935-F20935+G20935)/O20935*100</f>
      </c>
      <c r="Q20935">
        <f>H20934</f>
      </c>
      <c r="R20935">
        <f>I20934</f>
      </c>
      <c r="S20935">
        <f>H20935-H20934</f>
      </c>
      <c r="T20935">
        <f>I20935-I20934</f>
      </c>
    </row>
    <row r="20936">
      <c r="A20936" t="n">
        <v>2024</v>
      </c>
      <c r="B20936" t="inlineStr">
        <is>
          <t>01339237</t>
        </is>
      </c>
      <c r="C20936" t="inlineStr">
        <is>
          <t>여주에너지서비스</t>
        </is>
      </c>
      <c r="D20936" t="n">
        <v>1357672000</v>
      </c>
      <c r="E20936" t="n">
        <v>222607000</v>
      </c>
      <c r="F20936" t="n">
        <v>196473000</v>
      </c>
      <c r="G20936" t="n">
        <v>46244000</v>
      </c>
      <c r="H20936" t="n">
        <v>3.89</v>
      </c>
      <c r="I20936" t="n">
        <v>4.2</v>
      </c>
      <c r="J20936" t="n">
        <v>5.4</v>
      </c>
      <c r="K20936" t="n">
        <v>-68402000</v>
      </c>
      <c r="M20936" t="n">
        <v>73896000</v>
      </c>
      <c r="O20936">
        <f>D20935</f>
      </c>
      <c r="P20936">
        <f>(E20936-F20936+G20936)/O20936*100</f>
      </c>
      <c r="Q20936">
        <f>H20935</f>
      </c>
      <c r="R20936">
        <f>I20935</f>
      </c>
      <c r="S20936">
        <f>H20936-H20935</f>
      </c>
      <c r="T20936">
        <f>I20936-I20935</f>
      </c>
    </row>
    <row r="20937">
      <c r="A20937" t="n">
        <v>2019</v>
      </c>
      <c r="B20937" t="inlineStr">
        <is>
          <t>01339389</t>
        </is>
      </c>
      <c r="C20937" t="inlineStr">
        <is>
          <t>키움캐피탈</t>
        </is>
      </c>
      <c r="D20937" t="n">
        <v>639245000</v>
      </c>
      <c r="E20937" t="n">
        <v>239812000</v>
      </c>
      <c r="F20937" t="n">
        <v>23792000</v>
      </c>
      <c r="G20937" t="n">
        <v>10969000</v>
      </c>
    </row>
    <row r="20938">
      <c r="A20938" t="n">
        <v>2020</v>
      </c>
      <c r="B20938" t="inlineStr">
        <is>
          <t>01339389</t>
        </is>
      </c>
      <c r="C20938" t="inlineStr">
        <is>
          <t>키움캐피탈</t>
        </is>
      </c>
      <c r="D20938" t="n">
        <v>847543000</v>
      </c>
      <c r="E20938" t="n">
        <v>236029000</v>
      </c>
      <c r="F20938" t="n">
        <v>104113000</v>
      </c>
      <c r="G20938" t="n">
        <v>14757000</v>
      </c>
      <c r="H20938" t="n">
        <v>2.441</v>
      </c>
      <c r="I20938" t="n">
        <v>5</v>
      </c>
      <c r="K20938" t="n">
        <v>-72041000</v>
      </c>
      <c r="L20938" t="n">
        <v>86133000</v>
      </c>
      <c r="M20938" t="n">
        <v>82831000</v>
      </c>
      <c r="N20938" t="n">
        <v>-71184000</v>
      </c>
      <c r="O20938">
        <f>D20937</f>
      </c>
      <c r="P20938">
        <f>(E20938-F20938+G20938)/O20938*100</f>
      </c>
      <c r="U20938">
        <f>(L20938-K20938)/(2*D20938*0.01)</f>
      </c>
      <c r="V20938">
        <f>(L20938+K20938)/(D20938*0.0001)</f>
      </c>
    </row>
    <row r="20939">
      <c r="A20939" t="n">
        <v>2021</v>
      </c>
      <c r="B20939" t="inlineStr">
        <is>
          <t>01339389</t>
        </is>
      </c>
      <c r="C20939" t="inlineStr">
        <is>
          <t>키움캐피탈</t>
        </is>
      </c>
      <c r="D20939" t="n">
        <v>1115655000</v>
      </c>
      <c r="E20939" t="n">
        <v>276882000</v>
      </c>
      <c r="F20939" t="n">
        <v>68525000</v>
      </c>
      <c r="G20939" t="n">
        <v>20173000</v>
      </c>
      <c r="H20939" t="n">
        <v>3.008</v>
      </c>
      <c r="I20939" t="n">
        <v>5</v>
      </c>
      <c r="O20939">
        <f>D20938</f>
      </c>
      <c r="P20939">
        <f>(E20939-F20939+G20939)/O20939*100</f>
      </c>
      <c r="Q20939">
        <f>H20938</f>
      </c>
      <c r="R20939">
        <f>I20938</f>
      </c>
      <c r="S20939">
        <f>H20939-H20938</f>
      </c>
      <c r="T20939">
        <f>I20939-I20938</f>
      </c>
    </row>
    <row r="20940">
      <c r="A20940" t="n">
        <v>2022</v>
      </c>
      <c r="B20940" t="inlineStr">
        <is>
          <t>01339389</t>
        </is>
      </c>
      <c r="C20940" t="inlineStr">
        <is>
          <t>키움캐피탈</t>
        </is>
      </c>
      <c r="D20940" t="n">
        <v>1236566000</v>
      </c>
      <c r="E20940" t="n">
        <v>324714000</v>
      </c>
      <c r="F20940" t="n">
        <v>56897000</v>
      </c>
      <c r="G20940" t="n">
        <v>32700000</v>
      </c>
      <c r="H20940" t="n">
        <v>5.348</v>
      </c>
      <c r="I20940" t="n">
        <v>5</v>
      </c>
      <c r="O20940">
        <f>D20939</f>
      </c>
      <c r="P20940">
        <f>(E20940-F20940+G20940)/O20940*100</f>
      </c>
      <c r="Q20940">
        <f>H20939</f>
      </c>
      <c r="R20940">
        <f>I20939</f>
      </c>
      <c r="S20940">
        <f>H20940-H20939</f>
      </c>
      <c r="T20940">
        <f>I20940-I20939</f>
      </c>
    </row>
    <row r="20941">
      <c r="A20941" t="n">
        <v>2023</v>
      </c>
      <c r="B20941" t="inlineStr">
        <is>
          <t>01339389</t>
        </is>
      </c>
      <c r="C20941" t="inlineStr">
        <is>
          <t>키움캐피탈</t>
        </is>
      </c>
      <c r="D20941" t="n">
        <v>1678558000</v>
      </c>
      <c r="E20941" t="n">
        <v>302299000</v>
      </c>
      <c r="F20941" t="n">
        <v>66738000</v>
      </c>
      <c r="G20941" t="n">
        <v>64016000</v>
      </c>
      <c r="H20941" t="n">
        <v>4.562</v>
      </c>
      <c r="I20941" t="n">
        <v>5</v>
      </c>
      <c r="O20941">
        <f>D20940</f>
      </c>
      <c r="P20941">
        <f>(E20941-F20941+G20941)/O20941*100</f>
      </c>
      <c r="Q20941">
        <f>H20940</f>
      </c>
      <c r="R20941">
        <f>I20940</f>
      </c>
      <c r="S20941">
        <f>H20941-H20940</f>
      </c>
      <c r="T20941">
        <f>I20941-I20940</f>
      </c>
    </row>
    <row r="20942">
      <c r="A20942" t="n">
        <v>2024</v>
      </c>
      <c r="B20942" t="inlineStr">
        <is>
          <t>01339389</t>
        </is>
      </c>
      <c r="C20942" t="inlineStr">
        <is>
          <t>키움캐피탈</t>
        </is>
      </c>
      <c r="D20942" t="n">
        <v>2230155000</v>
      </c>
      <c r="E20942" t="n">
        <v>351548000</v>
      </c>
      <c r="F20942" t="n">
        <v>35282000</v>
      </c>
      <c r="G20942" t="n">
        <v>74113000</v>
      </c>
      <c r="H20942" t="n">
        <v>4.078</v>
      </c>
      <c r="I20942" t="n">
        <v>5</v>
      </c>
      <c r="O20942">
        <f>D20941</f>
      </c>
      <c r="P20942">
        <f>(E20942-F20942+G20942)/O20942*100</f>
      </c>
      <c r="Q20942">
        <f>H20941</f>
      </c>
      <c r="R20942">
        <f>I20941</f>
      </c>
      <c r="S20942">
        <f>H20942-H20941</f>
      </c>
      <c r="T20942">
        <f>I20942-I20941</f>
      </c>
    </row>
    <row r="20943">
      <c r="A20943" t="n">
        <v>2021</v>
      </c>
      <c r="B20943" t="inlineStr">
        <is>
          <t>01344202</t>
        </is>
      </c>
      <c r="C20943" t="inlineStr">
        <is>
          <t>뷰노</t>
        </is>
      </c>
      <c r="D20943" t="n">
        <v>416149000</v>
      </c>
      <c r="E20943" t="n">
        <v>164045000</v>
      </c>
      <c r="F20943" t="n">
        <v>23834000</v>
      </c>
      <c r="G20943" t="n">
        <v>5629000</v>
      </c>
      <c r="H20943" t="n">
        <v>3.03</v>
      </c>
      <c r="I20943" t="n">
        <v>5</v>
      </c>
      <c r="K20943" t="n">
        <v>-42099000</v>
      </c>
      <c r="L20943" t="n">
        <v>49178000</v>
      </c>
      <c r="M20943" t="n">
        <v>47737000</v>
      </c>
      <c r="N20943" t="n">
        <v>-41767000</v>
      </c>
      <c r="U20943">
        <f>(L20943-K20943)/(2*D20943*0.01)</f>
      </c>
      <c r="V20943">
        <f>(L20943+K20943)/(D20943*0.0001)</f>
      </c>
    </row>
    <row r="20944">
      <c r="A20944" t="n">
        <v>2022</v>
      </c>
      <c r="B20944" t="inlineStr">
        <is>
          <t>01344202</t>
        </is>
      </c>
      <c r="C20944" t="inlineStr">
        <is>
          <t>뷰노</t>
        </is>
      </c>
      <c r="D20944" t="n">
        <v>193362000</v>
      </c>
      <c r="E20944" t="n">
        <v>170009000</v>
      </c>
      <c r="F20944" t="n">
        <v>205230000</v>
      </c>
      <c r="G20944" t="n">
        <v>11765000</v>
      </c>
      <c r="H20944" t="n">
        <v>5.35</v>
      </c>
      <c r="I20944" t="n">
        <v>5</v>
      </c>
      <c r="K20944" t="n">
        <v>-16479000</v>
      </c>
      <c r="L20944" t="n">
        <v>18910000</v>
      </c>
      <c r="M20944" t="n">
        <v>18807000</v>
      </c>
      <c r="N20944" t="n">
        <v>-16693000</v>
      </c>
      <c r="O20944">
        <f>D20943</f>
      </c>
      <c r="P20944">
        <f>(E20944-F20944+G20944)/O20944*100</f>
      </c>
      <c r="Q20944">
        <f>H20943</f>
      </c>
      <c r="R20944">
        <f>I20943</f>
      </c>
      <c r="S20944">
        <f>H20944-H20943</f>
      </c>
      <c r="T20944">
        <f>I20944-I20943</f>
      </c>
      <c r="U20944">
        <f>(L20944-K20944)/(2*D20944*0.01)</f>
      </c>
      <c r="V20944">
        <f>(L20944+K20944)/(D20944*0.0001)</f>
      </c>
    </row>
    <row r="20945">
      <c r="A20945" t="n">
        <v>2023</v>
      </c>
      <c r="B20945" t="inlineStr">
        <is>
          <t>01344202</t>
        </is>
      </c>
      <c r="C20945" t="inlineStr">
        <is>
          <t>뷰노</t>
        </is>
      </c>
      <c r="D20945" t="n">
        <v>199091000</v>
      </c>
      <c r="E20945" t="n">
        <v>72749000</v>
      </c>
      <c r="F20945" t="n">
        <v>118644000</v>
      </c>
      <c r="G20945" t="n">
        <v>8142000</v>
      </c>
      <c r="H20945" t="n">
        <v>4.45</v>
      </c>
      <c r="I20945" t="n">
        <v>5</v>
      </c>
      <c r="K20945" t="n">
        <v>-14442000</v>
      </c>
      <c r="L20945" t="n">
        <v>16160000</v>
      </c>
      <c r="M20945" t="n">
        <v>15931000</v>
      </c>
      <c r="N20945" t="n">
        <v>-14516000</v>
      </c>
      <c r="O20945">
        <f>D20944</f>
      </c>
      <c r="P20945">
        <f>(E20945-F20945+G20945)/O20945*100</f>
      </c>
      <c r="Q20945">
        <f>H20944</f>
      </c>
      <c r="R20945">
        <f>I20944</f>
      </c>
      <c r="S20945">
        <f>H20945-H20944</f>
      </c>
      <c r="T20945">
        <f>I20945-I20944</f>
      </c>
      <c r="U20945">
        <f>(L20945-K20945)/(2*D20945*0.01)</f>
      </c>
      <c r="V20945">
        <f>(L20945+K20945)/(D20945*0.0001)</f>
      </c>
    </row>
    <row r="20946">
      <c r="A20946" t="n">
        <v>2025</v>
      </c>
      <c r="B20946" t="inlineStr">
        <is>
          <t>01344202</t>
        </is>
      </c>
      <c r="C20946" t="inlineStr">
        <is>
          <t>뷰노</t>
        </is>
      </c>
      <c r="D20946" t="n">
        <v>578592000</v>
      </c>
      <c r="E20946" t="n">
        <v>125998000</v>
      </c>
      <c r="F20946" t="n">
        <v>121264000</v>
      </c>
      <c r="G20946" t="n">
        <v>15491000</v>
      </c>
      <c r="H20946" t="n">
        <v>4.25</v>
      </c>
      <c r="I20946" t="n">
        <v>5</v>
      </c>
      <c r="K20946" t="n">
        <v>-40340000</v>
      </c>
      <c r="L20946" t="n">
        <v>45135000</v>
      </c>
      <c r="M20946" t="n">
        <v>44404000</v>
      </c>
      <c r="N20946" t="n">
        <v>-40473000</v>
      </c>
      <c r="U20946">
        <f>(L20946-K20946)/(2*D20946*0.01)</f>
      </c>
      <c r="V20946">
        <f>(L20946+K20946)/(D20946*0.0001)</f>
      </c>
    </row>
    <row r="20947">
      <c r="A20947" t="n">
        <v>2019</v>
      </c>
      <c r="B20947" t="inlineStr">
        <is>
          <t>01344336</t>
        </is>
      </c>
      <c r="C20947" t="inlineStr">
        <is>
          <t>신테카바이오</t>
        </is>
      </c>
      <c r="D20947" t="n">
        <v>859643000</v>
      </c>
      <c r="E20947" t="n">
        <v>184929000</v>
      </c>
      <c r="F20947" t="n">
        <v>189791000</v>
      </c>
      <c r="G20947" t="n">
        <v>13046000</v>
      </c>
      <c r="H20947" t="n">
        <v>2.23</v>
      </c>
      <c r="I20947" t="n">
        <v>3.53</v>
      </c>
      <c r="J20947" t="n">
        <v>6.051</v>
      </c>
    </row>
    <row r="20948">
      <c r="A20948" t="n">
        <v>2020</v>
      </c>
      <c r="B20948" t="inlineStr">
        <is>
          <t>01344336</t>
        </is>
      </c>
      <c r="C20948" t="inlineStr">
        <is>
          <t>신테카바이오</t>
        </is>
      </c>
      <c r="D20948" t="n">
        <v>1487092000</v>
      </c>
      <c r="E20948" t="n">
        <v>286836000</v>
      </c>
      <c r="F20948" t="n">
        <v>46531000</v>
      </c>
      <c r="G20948" t="n">
        <v>17012000</v>
      </c>
      <c r="H20948" t="n">
        <v>2.21</v>
      </c>
      <c r="I20948" t="n">
        <v>3.56</v>
      </c>
      <c r="J20948" t="n">
        <v>5.9</v>
      </c>
      <c r="K20948" t="n">
        <v>-79986000</v>
      </c>
      <c r="L20948" t="n">
        <v>91069000</v>
      </c>
      <c r="M20948" t="n">
        <v>90383000</v>
      </c>
      <c r="N20948" t="n">
        <v>-80925000</v>
      </c>
      <c r="O20948">
        <f>D20947</f>
      </c>
      <c r="P20948">
        <f>(E20948-F20948+G20948)/O20948*100</f>
      </c>
      <c r="Q20948">
        <f>H20947</f>
      </c>
      <c r="R20948">
        <f>I20947</f>
      </c>
      <c r="S20948">
        <f>H20948-H20947</f>
      </c>
      <c r="T20948">
        <f>I20948-I20947</f>
      </c>
      <c r="U20948">
        <f>(L20948-K20948)/(2*D20948*0.01)</f>
      </c>
      <c r="V20948">
        <f>(L20948+K20948)/(D20948*0.0001)</f>
      </c>
    </row>
    <row r="20949">
      <c r="A20949" t="n">
        <v>2021</v>
      </c>
      <c r="B20949" t="inlineStr">
        <is>
          <t>01344336</t>
        </is>
      </c>
      <c r="C20949" t="inlineStr">
        <is>
          <t>신테카바이오</t>
        </is>
      </c>
      <c r="D20949" t="n">
        <v>1337430000</v>
      </c>
      <c r="E20949" t="n">
        <v>437652000</v>
      </c>
      <c r="F20949" t="n">
        <v>500825000</v>
      </c>
      <c r="G20949" t="n">
        <v>28457000</v>
      </c>
      <c r="H20949" t="n">
        <v>2.79</v>
      </c>
      <c r="I20949" t="n">
        <v>3.57</v>
      </c>
      <c r="J20949" t="n">
        <v>4.4</v>
      </c>
      <c r="K20949" t="n">
        <v>-54341000</v>
      </c>
      <c r="L20949" t="n">
        <v>61671000</v>
      </c>
      <c r="M20949" t="n">
        <v>61591000</v>
      </c>
      <c r="N20949" t="n">
        <v>-55282000</v>
      </c>
      <c r="O20949">
        <f>D20948</f>
      </c>
      <c r="P20949">
        <f>(E20949-F20949+G20949)/O20949*100</f>
      </c>
      <c r="Q20949">
        <f>H20948</f>
      </c>
      <c r="R20949">
        <f>I20948</f>
      </c>
      <c r="S20949">
        <f>H20949-H20948</f>
      </c>
      <c r="T20949">
        <f>I20949-I20948</f>
      </c>
      <c r="U20949">
        <f>(L20949-K20949)/(2*D20949*0.01)</f>
      </c>
      <c r="V20949">
        <f>(L20949+K20949)/(D20949*0.0001)</f>
      </c>
    </row>
    <row r="20950">
      <c r="A20950" t="n">
        <v>2022</v>
      </c>
      <c r="B20950" t="inlineStr">
        <is>
          <t>01344336</t>
        </is>
      </c>
      <c r="C20950" t="inlineStr">
        <is>
          <t>신테카바이오</t>
        </is>
      </c>
      <c r="D20950" t="n">
        <v>1569811000</v>
      </c>
      <c r="E20950" t="n">
        <v>422478000</v>
      </c>
      <c r="F20950" t="n">
        <v>115426000</v>
      </c>
      <c r="G20950" t="n">
        <v>30612000</v>
      </c>
      <c r="H20950" t="n">
        <v>5.28</v>
      </c>
      <c r="I20950" t="n">
        <v>3.72</v>
      </c>
      <c r="J20950" t="n">
        <v>4.6</v>
      </c>
      <c r="K20950" t="n">
        <v>-64650000</v>
      </c>
      <c r="L20950" t="n">
        <v>73459000</v>
      </c>
      <c r="M20950" t="n">
        <v>75264000</v>
      </c>
      <c r="N20950" t="n">
        <v>-67264000</v>
      </c>
      <c r="O20950">
        <f>D20949</f>
      </c>
      <c r="P20950">
        <f>(E20950-F20950+G20950)/O20950*100</f>
      </c>
      <c r="Q20950">
        <f>H20949</f>
      </c>
      <c r="R20950">
        <f>I20949</f>
      </c>
      <c r="S20950">
        <f>H20950-H20949</f>
      </c>
      <c r="T20950">
        <f>I20950-I20949</f>
      </c>
      <c r="U20950">
        <f>(L20950-K20950)/(2*D20950*0.01)</f>
      </c>
      <c r="V20950">
        <f>(L20950+K20950)/(D20950*0.0001)</f>
      </c>
    </row>
    <row r="20951">
      <c r="A20951" t="n">
        <v>2023</v>
      </c>
      <c r="B20951" t="inlineStr">
        <is>
          <t>01344336</t>
        </is>
      </c>
      <c r="C20951" t="inlineStr">
        <is>
          <t>신테카바이오</t>
        </is>
      </c>
      <c r="D20951" t="n">
        <v>2070816000</v>
      </c>
      <c r="E20951" t="n">
        <v>411972000</v>
      </c>
      <c r="F20951" t="n">
        <v>152184000</v>
      </c>
      <c r="G20951" t="n">
        <v>72663000</v>
      </c>
      <c r="H20951" t="n">
        <v>4.52</v>
      </c>
      <c r="I20951" t="n">
        <v>4.71</v>
      </c>
      <c r="J20951" t="n">
        <v>5.1</v>
      </c>
      <c r="K20951" t="n">
        <v>-94288000</v>
      </c>
      <c r="L20951" t="n">
        <v>109274000</v>
      </c>
      <c r="M20951" t="n">
        <v>109976000</v>
      </c>
      <c r="N20951" t="n">
        <v>-96533000</v>
      </c>
      <c r="O20951">
        <f>D20950</f>
      </c>
      <c r="P20951">
        <f>(E20951-F20951+G20951)/O20951*100</f>
      </c>
      <c r="Q20951">
        <f>H20950</f>
      </c>
      <c r="R20951">
        <f>I20950</f>
      </c>
      <c r="S20951">
        <f>H20951-H20950</f>
      </c>
      <c r="T20951">
        <f>I20951-I20950</f>
      </c>
      <c r="U20951">
        <f>(L20951-K20951)/(2*D20951*0.01)</f>
      </c>
      <c r="V20951">
        <f>(L20951+K20951)/(D20951*0.0001)</f>
      </c>
    </row>
    <row r="20952">
      <c r="A20952" t="n">
        <v>2024</v>
      </c>
      <c r="B20952" t="inlineStr">
        <is>
          <t>01344336</t>
        </is>
      </c>
      <c r="C20952" t="inlineStr">
        <is>
          <t>신테카바이오</t>
        </is>
      </c>
      <c r="D20952" t="n">
        <v>2239594000</v>
      </c>
      <c r="E20952" t="n">
        <v>465393000</v>
      </c>
      <c r="F20952" t="n">
        <v>441418000</v>
      </c>
      <c r="G20952" t="n">
        <v>82836000</v>
      </c>
      <c r="H20952" t="n">
        <v>3.98</v>
      </c>
      <c r="I20952" t="n">
        <v>4.31</v>
      </c>
      <c r="J20952" t="n">
        <v>5.11</v>
      </c>
      <c r="K20952" t="n">
        <v>-102456000</v>
      </c>
      <c r="L20952" t="n">
        <v>118015000</v>
      </c>
      <c r="M20952" t="n">
        <v>119361000</v>
      </c>
      <c r="N20952" t="n">
        <v>-105369000</v>
      </c>
      <c r="O20952">
        <f>D20951</f>
      </c>
      <c r="P20952">
        <f>(E20952-F20952+G20952)/O20952*100</f>
      </c>
      <c r="Q20952">
        <f>H20951</f>
      </c>
      <c r="R20952">
        <f>I20951</f>
      </c>
      <c r="S20952">
        <f>H20952-H20951</f>
      </c>
      <c r="T20952">
        <f>I20952-I20951</f>
      </c>
      <c r="U20952">
        <f>(L20952-K20952)/(2*D20952*0.01)</f>
      </c>
      <c r="V20952">
        <f>(L20952+K20952)/(D20952*0.0001)</f>
      </c>
    </row>
    <row r="20953">
      <c r="A20953" t="n">
        <v>2025</v>
      </c>
      <c r="B20953" t="inlineStr">
        <is>
          <t>01344336</t>
        </is>
      </c>
      <c r="C20953" t="inlineStr">
        <is>
          <t>신테카바이오</t>
        </is>
      </c>
      <c r="D20953" t="n">
        <v>2428670000</v>
      </c>
      <c r="E20953" t="n">
        <v>458022000</v>
      </c>
      <c r="F20953" t="n">
        <v>512100000</v>
      </c>
      <c r="G20953" t="n">
        <v>81538000</v>
      </c>
      <c r="H20953" t="n">
        <v>4.37</v>
      </c>
      <c r="I20953" t="n">
        <v>4.67</v>
      </c>
      <c r="J20953" t="n">
        <v>4.85</v>
      </c>
      <c r="K20953" t="n">
        <v>-109713000</v>
      </c>
      <c r="L20953" t="n">
        <v>128128000</v>
      </c>
      <c r="M20953" t="n">
        <v>126616000</v>
      </c>
      <c r="N20953" t="n">
        <v>-110547000</v>
      </c>
      <c r="O20953">
        <f>D20952</f>
      </c>
      <c r="P20953">
        <f>(E20953-F20953+G20953)/O20953*100</f>
      </c>
      <c r="Q20953">
        <f>H20952</f>
      </c>
      <c r="R20953">
        <f>I20952</f>
      </c>
      <c r="S20953">
        <f>H20953-H20952</f>
      </c>
      <c r="T20953">
        <f>I20953-I20952</f>
      </c>
      <c r="U20953">
        <f>(L20953-K20953)/(2*D20953*0.01)</f>
      </c>
      <c r="V20953">
        <f>(L20953+K20953)/(D20953*0.0001)</f>
      </c>
    </row>
    <row r="20954">
      <c r="A20954" t="n">
        <v>2022</v>
      </c>
      <c r="B20954" t="inlineStr">
        <is>
          <t>01344363</t>
        </is>
      </c>
      <c r="C20954" t="inlineStr">
        <is>
          <t>다원넥스뷰</t>
        </is>
      </c>
      <c r="D20954" t="n">
        <v>600743428</v>
      </c>
      <c r="E20954" t="n">
        <v>297781440</v>
      </c>
      <c r="F20954" t="n">
        <v>212641726</v>
      </c>
      <c r="G20954" t="n">
        <v>24019068</v>
      </c>
      <c r="H20954" t="n">
        <v>5.8</v>
      </c>
      <c r="I20954" t="n">
        <v>4.88</v>
      </c>
      <c r="K20954" t="n">
        <v>-45700223</v>
      </c>
      <c r="L20954" t="n">
        <v>45700223</v>
      </c>
      <c r="M20954" t="n">
        <v>46610163</v>
      </c>
      <c r="N20954" t="n">
        <v>-41032652</v>
      </c>
      <c r="U20954">
        <f>(L20954-K20954)/(2*D20954*0.01)</f>
      </c>
    </row>
    <row r="20955">
      <c r="A20955" t="n">
        <v>2023</v>
      </c>
      <c r="B20955" t="inlineStr">
        <is>
          <t>01344363</t>
        </is>
      </c>
      <c r="C20955" t="inlineStr">
        <is>
          <t>다원넥스뷰</t>
        </is>
      </c>
      <c r="D20955" t="n">
        <v>732435000</v>
      </c>
      <c r="E20955" t="n">
        <v>285219000</v>
      </c>
      <c r="F20955" t="n">
        <v>154809000</v>
      </c>
      <c r="G20955" t="n">
        <v>33639000</v>
      </c>
      <c r="H20955" t="n">
        <v>4.99</v>
      </c>
      <c r="I20955" t="n">
        <v>4.36</v>
      </c>
      <c r="J20955" t="n">
        <v>7.558</v>
      </c>
      <c r="K20955" t="n">
        <v>-49074300</v>
      </c>
      <c r="L20955" t="n">
        <v>57129930</v>
      </c>
      <c r="M20955" t="n">
        <v>57889650</v>
      </c>
      <c r="N20955" t="n">
        <v>-51270450</v>
      </c>
      <c r="O20955">
        <f>D20954</f>
      </c>
      <c r="P20955">
        <f>(E20955-F20955+G20955)/O20955*100</f>
      </c>
      <c r="Q20955">
        <f>H20954</f>
      </c>
      <c r="R20955">
        <f>I20954</f>
      </c>
      <c r="S20955">
        <f>H20955-H20954</f>
      </c>
      <c r="T20955">
        <f>I20955-I20954</f>
      </c>
      <c r="U20955">
        <f>(L20955-K20955)/(2*D20955*0.01)</f>
      </c>
      <c r="V20955">
        <f>(L20955+K20955)/(D20955*0.0001)</f>
      </c>
    </row>
    <row r="20956">
      <c r="A20956" t="n">
        <v>2024</v>
      </c>
      <c r="B20956" t="inlineStr">
        <is>
          <t>01344363</t>
        </is>
      </c>
      <c r="C20956" t="inlineStr">
        <is>
          <t>다원넥스뷰</t>
        </is>
      </c>
      <c r="D20956" t="n">
        <v>1122755000</v>
      </c>
      <c r="E20956" t="n">
        <v>306432000</v>
      </c>
      <c r="F20956" t="n">
        <v>68886000</v>
      </c>
      <c r="G20956" t="n">
        <v>34182000</v>
      </c>
      <c r="H20956" t="n">
        <v>4.51</v>
      </c>
      <c r="I20956" t="n">
        <v>4.33</v>
      </c>
      <c r="J20956" t="n">
        <v>7.59</v>
      </c>
      <c r="K20956" t="n">
        <v>-76240000</v>
      </c>
      <c r="L20956" t="n">
        <v>87654390</v>
      </c>
      <c r="M20956" t="n">
        <v>89760000</v>
      </c>
      <c r="N20956" t="n">
        <v>-78592850</v>
      </c>
      <c r="O20956">
        <f>D20955</f>
      </c>
      <c r="P20956">
        <f>(E20956-F20956+G20956)/O20956*100</f>
      </c>
      <c r="Q20956">
        <f>H20955</f>
      </c>
      <c r="R20956">
        <f>I20955</f>
      </c>
      <c r="S20956">
        <f>H20956-H20955</f>
      </c>
      <c r="T20956">
        <f>I20956-I20955</f>
      </c>
      <c r="U20956">
        <f>(L20956-K20956)/(2*D20956*0.01)</f>
      </c>
      <c r="V20956">
        <f>(L20956+K20956)/(D20956*0.0001)</f>
      </c>
    </row>
    <row r="20957">
      <c r="A20957" t="n">
        <v>2025</v>
      </c>
      <c r="B20957" t="inlineStr">
        <is>
          <t>01344363</t>
        </is>
      </c>
      <c r="C20957" t="inlineStr">
        <is>
          <t>다원넥스뷰</t>
        </is>
      </c>
      <c r="D20957" t="n">
        <v>1422769000</v>
      </c>
      <c r="E20957" t="n">
        <v>372239000</v>
      </c>
      <c r="F20957" t="n">
        <v>87737000</v>
      </c>
      <c r="G20957" t="n">
        <v>47465000</v>
      </c>
      <c r="H20957" t="n">
        <v>4.89</v>
      </c>
      <c r="I20957" t="n">
        <v>4.33</v>
      </c>
      <c r="J20957" t="n">
        <v>7.54</v>
      </c>
      <c r="K20957" t="n">
        <v>-95307000</v>
      </c>
      <c r="L20957" t="n">
        <v>109829000</v>
      </c>
      <c r="M20957" t="n">
        <v>112359000</v>
      </c>
      <c r="N20957" t="n">
        <v>-99540000</v>
      </c>
      <c r="O20957">
        <f>D20956</f>
      </c>
      <c r="P20957">
        <f>(E20957-F20957+G20957)/O20957*100</f>
      </c>
      <c r="Q20957">
        <f>H20956</f>
      </c>
      <c r="R20957">
        <f>I20956</f>
      </c>
      <c r="S20957">
        <f>H20957-H20956</f>
      </c>
      <c r="T20957">
        <f>I20957-I20956</f>
      </c>
      <c r="U20957">
        <f>(L20957-K20957)/(2*D20957*0.01)</f>
      </c>
      <c r="V20957">
        <f>(L20957+K20957)/(D20957*0.0001)</f>
      </c>
    </row>
    <row r="20958">
      <c r="A20958" t="n">
        <v>2022</v>
      </c>
      <c r="B20958" t="inlineStr">
        <is>
          <t>01344831</t>
        </is>
      </c>
      <c r="C20958" t="inlineStr">
        <is>
          <t>딥노이드</t>
        </is>
      </c>
      <c r="D20958" t="n">
        <v>1182210328</v>
      </c>
      <c r="E20958" t="n">
        <v>535504272</v>
      </c>
      <c r="F20958" t="n">
        <v>333280874</v>
      </c>
      <c r="G20958" t="n">
        <v>16829791</v>
      </c>
      <c r="H20958" t="n">
        <v>5.36</v>
      </c>
      <c r="I20958" t="n">
        <v>4.2</v>
      </c>
      <c r="J20958" t="n">
        <v>9.69</v>
      </c>
      <c r="K20958" t="n">
        <v>-58698637</v>
      </c>
      <c r="L20958" t="n">
        <v>69721235</v>
      </c>
      <c r="M20958" t="n">
        <v>71566405</v>
      </c>
      <c r="N20958" t="n">
        <v>-61078391</v>
      </c>
      <c r="U20958">
        <f>(L20958-K20958)/(2*D20958*0.01)</f>
      </c>
      <c r="V20958">
        <f>(L20958+K20958)/(D20958*0.0001)</f>
      </c>
    </row>
    <row r="20959">
      <c r="A20959" t="n">
        <v>2023</v>
      </c>
      <c r="B20959" t="inlineStr">
        <is>
          <t>01344831</t>
        </is>
      </c>
      <c r="C20959" t="inlineStr">
        <is>
          <t>딥노이드</t>
        </is>
      </c>
      <c r="D20959" t="n">
        <v>1515767822</v>
      </c>
      <c r="E20959" t="n">
        <v>565282239</v>
      </c>
      <c r="F20959" t="n">
        <v>324456961</v>
      </c>
      <c r="G20959" t="n">
        <v>34604718</v>
      </c>
      <c r="H20959" t="n">
        <v>4.62</v>
      </c>
      <c r="I20959" t="n">
        <v>4.2</v>
      </c>
      <c r="J20959" t="n">
        <v>9.949999999999999</v>
      </c>
      <c r="K20959" t="n">
        <v>-88606362</v>
      </c>
      <c r="L20959" t="n">
        <v>105397382</v>
      </c>
      <c r="M20959" t="n">
        <v>107353235</v>
      </c>
      <c r="N20959" t="n">
        <v>-91573092</v>
      </c>
      <c r="O20959">
        <f>D20958</f>
      </c>
      <c r="P20959">
        <f>(E20959-F20959+G20959)/O20959*100</f>
      </c>
      <c r="Q20959">
        <f>H20958</f>
      </c>
      <c r="R20959">
        <f>I20958</f>
      </c>
      <c r="S20959">
        <f>H20959-H20958</f>
      </c>
      <c r="T20959">
        <f>I20959-I20958</f>
      </c>
      <c r="U20959">
        <f>(L20959-K20959)/(2*D20959*0.01)</f>
      </c>
      <c r="V20959">
        <f>(L20959+K20959)/(D20959*0.0001)</f>
      </c>
    </row>
    <row r="20960">
      <c r="A20960" t="n">
        <v>2024</v>
      </c>
      <c r="B20960" t="inlineStr">
        <is>
          <t>01344831</t>
        </is>
      </c>
      <c r="C20960" t="inlineStr">
        <is>
          <t>딥노이드</t>
        </is>
      </c>
      <c r="D20960" t="n">
        <v>2060723390</v>
      </c>
      <c r="E20960" t="n">
        <v>840967280</v>
      </c>
      <c r="F20960" t="n">
        <v>413554420</v>
      </c>
      <c r="G20960" t="n">
        <v>45893100</v>
      </c>
      <c r="H20960" t="n">
        <v>4.09</v>
      </c>
      <c r="I20960" t="n">
        <v>4.57</v>
      </c>
      <c r="J20960" t="n">
        <v>10.18</v>
      </c>
      <c r="K20960" t="n">
        <v>-137026879</v>
      </c>
      <c r="L20960" t="n">
        <v>163151396</v>
      </c>
      <c r="M20960" t="n">
        <v>165279944</v>
      </c>
      <c r="N20960" t="n">
        <v>-140960626</v>
      </c>
      <c r="O20960">
        <f>D20959</f>
      </c>
      <c r="P20960">
        <f>(E20960-F20960+G20960)/O20960*100</f>
      </c>
      <c r="Q20960">
        <f>H20959</f>
      </c>
      <c r="R20960">
        <f>I20959</f>
      </c>
      <c r="S20960">
        <f>H20960-H20959</f>
      </c>
      <c r="T20960">
        <f>I20960-I20959</f>
      </c>
      <c r="U20960">
        <f>(L20960-K20960)/(2*D20960*0.01)</f>
      </c>
      <c r="V20960">
        <f>(L20960+K20960)/(D20960*0.0001)</f>
      </c>
    </row>
    <row r="20961">
      <c r="A20961" t="n">
        <v>2025</v>
      </c>
      <c r="B20961" t="inlineStr">
        <is>
          <t>01344831</t>
        </is>
      </c>
      <c r="C20961" t="inlineStr">
        <is>
          <t>딥노이드</t>
        </is>
      </c>
      <c r="D20961" t="n">
        <v>2750473367</v>
      </c>
      <c r="E20961" t="n">
        <v>1059487839</v>
      </c>
      <c r="F20961" t="n">
        <v>362907416</v>
      </c>
      <c r="G20961" t="n">
        <v>61403200</v>
      </c>
      <c r="H20961" t="n">
        <v>4.5</v>
      </c>
      <c r="I20961" t="n">
        <v>4.57</v>
      </c>
      <c r="J20961" t="n">
        <v>9.869999999999999</v>
      </c>
      <c r="K20961" t="n">
        <v>-166469030</v>
      </c>
      <c r="L20961" t="n">
        <v>196929959</v>
      </c>
      <c r="M20961" t="n">
        <v>200345347</v>
      </c>
      <c r="N20961" t="n">
        <v>-171853728</v>
      </c>
      <c r="O20961">
        <f>D20960</f>
      </c>
      <c r="P20961">
        <f>(E20961-F20961+G20961)/O20961*100</f>
      </c>
      <c r="Q20961">
        <f>H20960</f>
      </c>
      <c r="R20961">
        <f>I20960</f>
      </c>
      <c r="S20961">
        <f>H20961-H20960</f>
      </c>
      <c r="T20961">
        <f>I20961-I20960</f>
      </c>
      <c r="U20961">
        <f>(L20961-K20961)/(2*D20961*0.01)</f>
      </c>
      <c r="V20961">
        <f>(L20961+K20961)/(D20961*0.0001)</f>
      </c>
    </row>
    <row r="20962">
      <c r="A20962" t="n">
        <v>2019</v>
      </c>
      <c r="B20962" t="inlineStr">
        <is>
          <t>01344840</t>
        </is>
      </c>
      <c r="C20962" t="inlineStr">
        <is>
          <t>메드파크</t>
        </is>
      </c>
      <c r="D20962" t="n">
        <v>112765000</v>
      </c>
      <c r="E20962" t="n">
        <v>17028000</v>
      </c>
      <c r="F20962" t="n">
        <v>0</v>
      </c>
      <c r="G20962" t="n">
        <v>1506000</v>
      </c>
      <c r="H20962" t="n">
        <v>2.99</v>
      </c>
      <c r="I20962" t="n">
        <v>5.52</v>
      </c>
      <c r="J20962" t="n">
        <v>11.3</v>
      </c>
    </row>
    <row r="20963">
      <c r="A20963" t="n">
        <v>2020</v>
      </c>
      <c r="B20963" t="inlineStr">
        <is>
          <t>01344840</t>
        </is>
      </c>
      <c r="C20963" t="inlineStr">
        <is>
          <t>메드파크</t>
        </is>
      </c>
      <c r="D20963" t="n">
        <v>144131000</v>
      </c>
      <c r="E20963" t="n">
        <v>34025000</v>
      </c>
      <c r="F20963" t="n">
        <v>0</v>
      </c>
      <c r="G20963" t="n">
        <v>3274000</v>
      </c>
      <c r="H20963" t="n">
        <v>3.06</v>
      </c>
      <c r="I20963" t="n">
        <v>5.38</v>
      </c>
      <c r="J20963" t="n">
        <v>11.2</v>
      </c>
      <c r="K20963" t="n">
        <v>-14773020</v>
      </c>
      <c r="L20963" t="n">
        <v>17150889</v>
      </c>
      <c r="M20963" t="n">
        <v>16896260</v>
      </c>
      <c r="N20963" t="n">
        <v>-14701562</v>
      </c>
      <c r="O20963">
        <f>D20962</f>
      </c>
      <c r="P20963">
        <f>(E20963-F20963+G20963)/O20963*100</f>
      </c>
      <c r="Q20963">
        <f>H20962</f>
      </c>
      <c r="R20963">
        <f>I20962</f>
      </c>
      <c r="S20963">
        <f>H20963-H20962</f>
      </c>
      <c r="T20963">
        <f>I20963-I20962</f>
      </c>
      <c r="U20963">
        <f>(L20963-K20963)/(2*D20963*0.01)</f>
      </c>
      <c r="V20963">
        <f>(L20963+K20963)/(D20963*0.0001)</f>
      </c>
    </row>
    <row r="20964">
      <c r="A20964" t="n">
        <v>2021</v>
      </c>
      <c r="B20964" t="inlineStr">
        <is>
          <t>01344840</t>
        </is>
      </c>
      <c r="C20964" t="inlineStr">
        <is>
          <t>메드파크</t>
        </is>
      </c>
      <c r="D20964" t="n">
        <v>216803000</v>
      </c>
      <c r="E20964" t="n">
        <v>43874000</v>
      </c>
      <c r="G20964" t="n">
        <v>4285000</v>
      </c>
      <c r="H20964" t="n">
        <v>3.5</v>
      </c>
      <c r="I20964" t="n">
        <v>3.5</v>
      </c>
      <c r="J20964" t="n">
        <v>10.2</v>
      </c>
      <c r="K20964" t="n">
        <v>-19946900</v>
      </c>
      <c r="L20964" t="n">
        <v>22941118</v>
      </c>
      <c r="M20964" t="n">
        <v>23539700</v>
      </c>
      <c r="N20964" t="n">
        <v>-20813088</v>
      </c>
      <c r="O20964">
        <f>D20963</f>
      </c>
      <c r="Q20964">
        <f>H20963</f>
      </c>
      <c r="R20964">
        <f>I20963</f>
      </c>
      <c r="S20964">
        <f>H20964-H20963</f>
      </c>
      <c r="T20964">
        <f>I20964-I20963</f>
      </c>
      <c r="U20964">
        <f>(L20964-K20964)/(2*D20964*0.01)</f>
      </c>
      <c r="V20964">
        <f>(L20964+K20964)/(D20964*0.0001)</f>
      </c>
    </row>
    <row r="20965">
      <c r="A20965" t="n">
        <v>2022</v>
      </c>
      <c r="B20965" t="inlineStr">
        <is>
          <t>01344840</t>
        </is>
      </c>
      <c r="C20965" t="inlineStr">
        <is>
          <t>메드파크</t>
        </is>
      </c>
      <c r="D20965" t="n">
        <v>251995000</v>
      </c>
      <c r="E20965" t="n">
        <v>46620000</v>
      </c>
      <c r="G20965" t="n">
        <v>7335000</v>
      </c>
      <c r="H20965" t="n">
        <v>5.82</v>
      </c>
      <c r="I20965" t="n">
        <v>3.5</v>
      </c>
      <c r="J20965" t="n">
        <v>9.067</v>
      </c>
      <c r="K20965" t="n">
        <v>-20040000</v>
      </c>
      <c r="L20965" t="n">
        <v>22931545</v>
      </c>
      <c r="M20965" t="n">
        <v>24019200</v>
      </c>
      <c r="N20965" t="n">
        <v>-21671570</v>
      </c>
      <c r="O20965">
        <f>D20964</f>
      </c>
      <c r="Q20965">
        <f>H20964</f>
      </c>
      <c r="R20965">
        <f>I20964</f>
      </c>
      <c r="S20965">
        <f>H20965-H20964</f>
      </c>
      <c r="T20965">
        <f>I20965-I20964</f>
      </c>
      <c r="U20965">
        <f>(L20965-K20965)/(2*D20965*0.01)</f>
      </c>
      <c r="V20965">
        <f>(L20965+K20965)/(D20965*0.0001)</f>
      </c>
    </row>
    <row r="20966">
      <c r="A20966" t="n">
        <v>2023</v>
      </c>
      <c r="B20966" t="inlineStr">
        <is>
          <t>01344840</t>
        </is>
      </c>
      <c r="C20966" t="inlineStr">
        <is>
          <t>메드파크</t>
        </is>
      </c>
      <c r="D20966" t="n">
        <v>315827000</v>
      </c>
      <c r="E20966" t="n">
        <v>45506000</v>
      </c>
      <c r="F20966" t="n">
        <v>0</v>
      </c>
      <c r="G20966" t="n">
        <v>14105000</v>
      </c>
      <c r="H20966" t="n">
        <v>5</v>
      </c>
      <c r="I20966" t="n">
        <v>4</v>
      </c>
      <c r="J20966" t="n">
        <v>8.903700000000001</v>
      </c>
      <c r="K20966" t="n">
        <v>-25200000</v>
      </c>
      <c r="L20966" t="n">
        <v>28423830</v>
      </c>
      <c r="M20966" t="n">
        <v>29564000</v>
      </c>
      <c r="N20966" t="n">
        <v>-26528667</v>
      </c>
      <c r="O20966">
        <f>D20965</f>
      </c>
      <c r="P20966">
        <f>(E20966-F20966+G20966)/O20966*100</f>
      </c>
      <c r="Q20966">
        <f>H20965</f>
      </c>
      <c r="R20966">
        <f>I20965</f>
      </c>
      <c r="S20966">
        <f>H20966-H20965</f>
      </c>
      <c r="T20966">
        <f>I20966-I20965</f>
      </c>
      <c r="U20966">
        <f>(L20966-K20966)/(2*D20966*0.01)</f>
      </c>
      <c r="V20966">
        <f>(L20966+K20966)/(D20966*0.0001)</f>
      </c>
    </row>
    <row r="20967">
      <c r="A20967" t="n">
        <v>2024</v>
      </c>
      <c r="B20967" t="inlineStr">
        <is>
          <t>01344840</t>
        </is>
      </c>
      <c r="C20967" t="inlineStr">
        <is>
          <t>메드파크</t>
        </is>
      </c>
      <c r="D20967" t="n">
        <v>372062000</v>
      </c>
      <c r="E20967" t="n">
        <v>47483000</v>
      </c>
      <c r="F20967" t="n">
        <v>0</v>
      </c>
      <c r="G20967" t="n">
        <v>15202000</v>
      </c>
      <c r="H20967" t="n">
        <v>4.45</v>
      </c>
      <c r="I20967" t="n">
        <v>4</v>
      </c>
      <c r="J20967" t="n">
        <v>8.779999999999999</v>
      </c>
      <c r="K20967" t="n">
        <v>-29393089</v>
      </c>
      <c r="L20967" t="n">
        <v>33485580</v>
      </c>
      <c r="M20967" t="n">
        <v>34621766</v>
      </c>
      <c r="N20967" t="n">
        <v>-30901146</v>
      </c>
      <c r="O20967">
        <f>D20966</f>
      </c>
      <c r="P20967">
        <f>(E20967-F20967+G20967)/O20967*100</f>
      </c>
      <c r="Q20967">
        <f>H20966</f>
      </c>
      <c r="R20967">
        <f>I20966</f>
      </c>
      <c r="S20967">
        <f>H20967-H20966</f>
      </c>
      <c r="T20967">
        <f>I20967-I20966</f>
      </c>
      <c r="U20967">
        <f>(L20967-K20967)/(2*D20967*0.01)</f>
      </c>
      <c r="V20967">
        <f>(L20967+K20967)/(D20967*0.0001)</f>
      </c>
    </row>
    <row r="20968">
      <c r="A20968" t="n">
        <v>2019</v>
      </c>
      <c r="B20968" t="inlineStr">
        <is>
          <t>01350869</t>
        </is>
      </c>
      <c r="C20968" t="inlineStr">
        <is>
          <t>우리금융지주</t>
        </is>
      </c>
      <c r="D20968" t="n">
        <v>1442859000000</v>
      </c>
      <c r="E20968" t="n">
        <v>163369000000</v>
      </c>
      <c r="F20968" t="n">
        <v>79908000000</v>
      </c>
      <c r="G20968" t="n">
        <v>32693000000</v>
      </c>
      <c r="H20968" t="n">
        <v>2.34</v>
      </c>
      <c r="I20968" t="n">
        <v>3.945</v>
      </c>
      <c r="J20968" t="n">
        <v>9.380000000000001</v>
      </c>
      <c r="K20968" t="n">
        <v>-151104000000</v>
      </c>
      <c r="L20968" t="n">
        <v>178434000000</v>
      </c>
      <c r="M20968" t="n">
        <v>176169000000</v>
      </c>
      <c r="N20968" t="n">
        <v>-152174000000</v>
      </c>
      <c r="U20968">
        <f>(L20968-K20968)/(2*D20968*0.01)</f>
      </c>
      <c r="V20968">
        <f>(L20968+K20968)/(D20968*0.0001)</f>
      </c>
    </row>
    <row r="20969">
      <c r="A20969" t="n">
        <v>2020</v>
      </c>
      <c r="B20969" t="inlineStr">
        <is>
          <t>01350869</t>
        </is>
      </c>
      <c r="C20969" t="inlineStr">
        <is>
          <t>우리금융지주</t>
        </is>
      </c>
      <c r="D20969" t="n">
        <v>1610680000000</v>
      </c>
      <c r="E20969" t="n">
        <v>174509000000</v>
      </c>
      <c r="F20969" t="n">
        <v>55864000000</v>
      </c>
      <c r="G20969" t="n">
        <v>34653000000</v>
      </c>
      <c r="H20969" t="n">
        <v>2.55</v>
      </c>
      <c r="I20969" t="n">
        <v>4.525</v>
      </c>
      <c r="J20969" t="n">
        <v>10.87</v>
      </c>
      <c r="K20969" t="n">
        <v>-165754000000</v>
      </c>
      <c r="L20969" t="n">
        <v>195475000000</v>
      </c>
      <c r="M20969" t="n">
        <v>193149000000</v>
      </c>
      <c r="N20969" t="n">
        <v>-167037000000</v>
      </c>
      <c r="O20969">
        <f>D20968</f>
      </c>
      <c r="P20969">
        <f>(E20969-F20969+G20969)/O20969*100</f>
      </c>
      <c r="Q20969">
        <f>H20968</f>
      </c>
      <c r="R20969">
        <f>I20968</f>
      </c>
      <c r="S20969">
        <f>H20969-H20968</f>
      </c>
      <c r="T20969">
        <f>I20969-I20968</f>
      </c>
      <c r="U20969">
        <f>(L20969-K20969)/(2*D20969*0.01)</f>
      </c>
      <c r="V20969">
        <f>(L20969+K20969)/(D20969*0.0001)</f>
      </c>
    </row>
    <row r="20970">
      <c r="A20970" t="n">
        <v>2021</v>
      </c>
      <c r="B20970" t="inlineStr">
        <is>
          <t>01350869</t>
        </is>
      </c>
      <c r="C20970" t="inlineStr">
        <is>
          <t>우리금융지주</t>
        </is>
      </c>
      <c r="D20970" t="n">
        <v>1618098000000</v>
      </c>
      <c r="E20970" t="n">
        <v>178416000000</v>
      </c>
      <c r="F20970" t="n">
        <v>106050000000</v>
      </c>
      <c r="G20970" t="n">
        <v>39814000000</v>
      </c>
      <c r="H20970" t="n">
        <v>2.945</v>
      </c>
      <c r="I20970" t="n">
        <v>3.795</v>
      </c>
      <c r="J20970" t="n">
        <v>8.445</v>
      </c>
      <c r="K20970" t="n">
        <v>-161428000000</v>
      </c>
      <c r="L20970" t="n">
        <v>189630000000</v>
      </c>
      <c r="M20970" t="n">
        <v>188392000000</v>
      </c>
      <c r="N20970" t="n">
        <v>-163431000000</v>
      </c>
      <c r="O20970">
        <f>D20969</f>
      </c>
      <c r="P20970">
        <f>(E20970-F20970+G20970)/O20970*100</f>
      </c>
      <c r="Q20970">
        <f>H20969</f>
      </c>
      <c r="R20970">
        <f>I20969</f>
      </c>
      <c r="S20970">
        <f>H20970-H20969</f>
      </c>
      <c r="T20970">
        <f>I20970-I20969</f>
      </c>
      <c r="U20970">
        <f>(L20970-K20970)/(2*D20970*0.01)</f>
      </c>
      <c r="V20970">
        <f>(L20970+K20970)/(D20970*0.0001)</f>
      </c>
    </row>
    <row r="20971">
      <c r="A20971" t="n">
        <v>2022</v>
      </c>
      <c r="B20971" t="inlineStr">
        <is>
          <t>01350869</t>
        </is>
      </c>
      <c r="C20971" t="inlineStr">
        <is>
          <t>우리금융지주</t>
        </is>
      </c>
      <c r="D20971" t="n">
        <v>1377545000000</v>
      </c>
      <c r="E20971" t="n">
        <v>166741000000</v>
      </c>
      <c r="F20971" t="n">
        <v>92914000000</v>
      </c>
      <c r="G20971" t="n">
        <v>48238000000</v>
      </c>
      <c r="H20971" t="n">
        <v>5.62</v>
      </c>
      <c r="I20971" t="n">
        <v>3.97</v>
      </c>
      <c r="J20971" t="n">
        <v>8.045</v>
      </c>
      <c r="K20971" t="n">
        <v>-146319000000</v>
      </c>
      <c r="L20971" t="n">
        <v>170529000000</v>
      </c>
      <c r="M20971" t="n">
        <v>174546000000</v>
      </c>
      <c r="N20971" t="n">
        <v>-153712000000</v>
      </c>
      <c r="O20971">
        <f>D20970</f>
      </c>
      <c r="P20971">
        <f>(E20971-F20971+G20971)/O20971*100</f>
      </c>
      <c r="Q20971">
        <f>H20970</f>
      </c>
      <c r="R20971">
        <f>I20970</f>
      </c>
      <c r="S20971">
        <f>H20971-H20970</f>
      </c>
      <c r="T20971">
        <f>I20971-I20970</f>
      </c>
      <c r="U20971">
        <f>(L20971-K20971)/(2*D20971*0.01)</f>
      </c>
      <c r="V20971">
        <f>(L20971+K20971)/(D20971*0.0001)</f>
      </c>
    </row>
    <row r="20972">
      <c r="A20972" t="n">
        <v>2023</v>
      </c>
      <c r="B20972" t="inlineStr">
        <is>
          <t>01350869</t>
        </is>
      </c>
      <c r="C20972" t="inlineStr">
        <is>
          <t>우리금융지주</t>
        </is>
      </c>
      <c r="D20972" t="n">
        <v>1574087000000</v>
      </c>
      <c r="E20972" t="n">
        <v>132302000000</v>
      </c>
      <c r="F20972" t="n">
        <v>92146000000</v>
      </c>
      <c r="G20972" t="n">
        <v>72683000000</v>
      </c>
      <c r="H20972" t="n">
        <v>4.7</v>
      </c>
      <c r="I20972" t="n">
        <v>4.015</v>
      </c>
      <c r="J20972" t="n">
        <v>7.885</v>
      </c>
      <c r="K20972" t="n">
        <v>-137355000000</v>
      </c>
      <c r="L20972" t="n">
        <v>158691000000</v>
      </c>
      <c r="M20972" t="n">
        <v>160663000000</v>
      </c>
      <c r="N20972" t="n">
        <v>-141355000000</v>
      </c>
      <c r="O20972">
        <f>D20971</f>
      </c>
      <c r="P20972">
        <f>(E20972-F20972+G20972)/O20972*100</f>
      </c>
      <c r="Q20972">
        <f>H20971</f>
      </c>
      <c r="R20972">
        <f>I20971</f>
      </c>
      <c r="S20972">
        <f>H20972-H20971</f>
      </c>
      <c r="T20972">
        <f>I20972-I20971</f>
      </c>
      <c r="U20972">
        <f>(L20972-K20972)/(2*D20972*0.01)</f>
      </c>
      <c r="V20972">
        <f>(L20972+K20972)/(D20972*0.0001)</f>
      </c>
    </row>
    <row r="20973">
      <c r="A20973" t="n">
        <v>2025</v>
      </c>
      <c r="B20973" t="inlineStr">
        <is>
          <t>01350869</t>
        </is>
      </c>
      <c r="C20973" t="inlineStr">
        <is>
          <t>우리금융지주</t>
        </is>
      </c>
      <c r="D20973" t="n">
        <v>1982526000000</v>
      </c>
      <c r="E20973" t="n">
        <v>161468000000</v>
      </c>
      <c r="F20973" t="n">
        <v>136267000000</v>
      </c>
      <c r="G20973" t="n">
        <v>76312000000</v>
      </c>
      <c r="H20973" t="n">
        <v>4.54</v>
      </c>
      <c r="I20973" t="n">
        <v>4.395</v>
      </c>
      <c r="J20973" t="n">
        <v>7.655</v>
      </c>
      <c r="K20973" t="n">
        <v>-166963000000</v>
      </c>
      <c r="L20973" t="n">
        <v>192449000000</v>
      </c>
      <c r="M20973" t="n">
        <v>193539000000</v>
      </c>
      <c r="N20973" t="n">
        <v>-170732000000</v>
      </c>
      <c r="U20973">
        <f>(L20973-K20973)/(2*D20973*0.01)</f>
      </c>
      <c r="V20973">
        <f>(L20973+K20973)/(D20973*0.0001)</f>
      </c>
    </row>
    <row r="20974">
      <c r="A20974" t="n">
        <v>2020</v>
      </c>
      <c r="B20974" t="inlineStr">
        <is>
          <t>01351080</t>
        </is>
      </c>
      <c r="C20974" t="inlineStr">
        <is>
          <t>지아이이노베이션</t>
        </is>
      </c>
      <c r="D20974" t="n">
        <v>1260862000</v>
      </c>
      <c r="E20974" t="n">
        <v>745164000</v>
      </c>
      <c r="F20974" t="n">
        <v>65342000</v>
      </c>
      <c r="G20974" t="n">
        <v>2586000</v>
      </c>
      <c r="H20974" t="n">
        <v>2.54</v>
      </c>
      <c r="I20974" t="n">
        <v>3</v>
      </c>
      <c r="J20974" t="n">
        <v>11.22</v>
      </c>
    </row>
    <row r="20975">
      <c r="A20975" t="n">
        <v>2021</v>
      </c>
      <c r="B20975" t="inlineStr">
        <is>
          <t>01351080</t>
        </is>
      </c>
      <c r="C20975" t="inlineStr">
        <is>
          <t>지아이이노베이션</t>
        </is>
      </c>
      <c r="D20975" t="n">
        <v>1817558000</v>
      </c>
      <c r="E20975" t="n">
        <v>801737000</v>
      </c>
      <c r="F20975" t="n">
        <v>30739000</v>
      </c>
      <c r="G20975" t="n">
        <v>5246000</v>
      </c>
      <c r="H20975" t="n">
        <v>3.05</v>
      </c>
      <c r="I20975" t="n">
        <v>3</v>
      </c>
      <c r="J20975" t="n">
        <v>10.99</v>
      </c>
      <c r="K20975" t="n">
        <v>-43749000</v>
      </c>
      <c r="L20975" t="n">
        <v>53269000</v>
      </c>
      <c r="M20975" t="n">
        <v>52790000</v>
      </c>
      <c r="N20975" t="n">
        <v>-44175000</v>
      </c>
      <c r="O20975">
        <f>D20974</f>
      </c>
      <c r="P20975">
        <f>(E20975-F20975+G20975)/O20975*100</f>
      </c>
      <c r="Q20975">
        <f>H20974</f>
      </c>
      <c r="R20975">
        <f>I20974</f>
      </c>
      <c r="S20975">
        <f>H20975-H20974</f>
      </c>
      <c r="T20975">
        <f>I20975-I20974</f>
      </c>
      <c r="U20975">
        <f>(L20975-K20975)/(2*D20975*0.01)</f>
      </c>
      <c r="V20975">
        <f>(L20975+K20975)/(D20975*0.0001)</f>
      </c>
    </row>
    <row r="20976">
      <c r="A20976" t="n">
        <v>2022</v>
      </c>
      <c r="B20976" t="inlineStr">
        <is>
          <t>01351080</t>
        </is>
      </c>
      <c r="C20976" t="inlineStr">
        <is>
          <t>지아이이노베이션</t>
        </is>
      </c>
      <c r="D20976" t="n">
        <v>2539715000</v>
      </c>
      <c r="E20976" t="n">
        <v>1004880000</v>
      </c>
      <c r="F20976" t="n">
        <v>174448000</v>
      </c>
      <c r="G20976" t="n">
        <v>12783000</v>
      </c>
      <c r="O20976">
        <f>D20975</f>
      </c>
      <c r="P20976">
        <f>(E20976-F20976+G20976)/O20976*100</f>
      </c>
    </row>
    <row r="20977">
      <c r="A20977" t="n">
        <v>2023</v>
      </c>
      <c r="B20977" t="inlineStr">
        <is>
          <t>01351080</t>
        </is>
      </c>
      <c r="C20977" t="inlineStr">
        <is>
          <t>지아이이노베이션</t>
        </is>
      </c>
      <c r="D20977" t="n">
        <v>3401244000</v>
      </c>
      <c r="E20977" t="n">
        <v>964011000</v>
      </c>
      <c r="F20977" t="n">
        <v>357842000</v>
      </c>
      <c r="G20977" t="n">
        <v>28751000</v>
      </c>
      <c r="O20977">
        <f>D20976</f>
      </c>
      <c r="P20977">
        <f>(E20977-F20977+G20977)/O20977*100</f>
      </c>
    </row>
    <row r="20978">
      <c r="A20978" t="n">
        <v>2024</v>
      </c>
      <c r="B20978" t="inlineStr">
        <is>
          <t>01351080</t>
        </is>
      </c>
      <c r="C20978" t="inlineStr">
        <is>
          <t>지아이이노베이션</t>
        </is>
      </c>
      <c r="D20978" t="n">
        <v>3803793000</v>
      </c>
      <c r="E20978" t="n">
        <v>956347000</v>
      </c>
      <c r="F20978" t="n">
        <v>801342000</v>
      </c>
      <c r="G20978" t="n">
        <v>68449000</v>
      </c>
      <c r="O20978">
        <f>D20977</f>
      </c>
      <c r="P20978">
        <f>(E20978-F20978+G20978)/O20978*100</f>
      </c>
    </row>
    <row r="20979">
      <c r="A20979" t="n">
        <v>2025</v>
      </c>
      <c r="B20979" t="inlineStr">
        <is>
          <t>01351080</t>
        </is>
      </c>
      <c r="C20979" t="inlineStr">
        <is>
          <t>지아이이노베이션</t>
        </is>
      </c>
      <c r="D20979" t="n">
        <v>3922302000</v>
      </c>
      <c r="E20979" t="n">
        <v>955288000</v>
      </c>
      <c r="F20979" t="n">
        <v>661788000</v>
      </c>
      <c r="G20979" t="n">
        <v>63173000</v>
      </c>
      <c r="O20979">
        <f>D20978</f>
      </c>
      <c r="P20979">
        <f>(E20979-F20979+G20979)/O20979*100</f>
      </c>
    </row>
    <row r="20980">
      <c r="A20980" t="n">
        <v>2020</v>
      </c>
      <c r="B20980" t="inlineStr">
        <is>
          <t>01352566</t>
        </is>
      </c>
      <c r="C20980" t="inlineStr">
        <is>
          <t>뉴라클사이언스</t>
        </is>
      </c>
      <c r="D20980" t="n">
        <v>638742000</v>
      </c>
      <c r="E20980" t="n">
        <v>217158000</v>
      </c>
      <c r="F20980" t="n">
        <v>56089000</v>
      </c>
      <c r="G20980" t="n">
        <v>7489000</v>
      </c>
      <c r="H20980" t="n">
        <v>2.55</v>
      </c>
      <c r="I20980" t="n">
        <v>2</v>
      </c>
      <c r="J20980" t="n">
        <v>11.76</v>
      </c>
      <c r="K20980" t="n">
        <v>-47096000</v>
      </c>
      <c r="L20980" t="n">
        <v>56637000</v>
      </c>
      <c r="M20980" t="n">
        <v>56429000</v>
      </c>
      <c r="N20980" t="n">
        <v>-47777000</v>
      </c>
      <c r="U20980">
        <f>(L20980-K20980)/(2*D20980*0.01)</f>
      </c>
      <c r="V20980">
        <f>(L20980+K20980)/(D20980*0.0001)</f>
      </c>
    </row>
    <row r="20981">
      <c r="A20981" t="n">
        <v>2021</v>
      </c>
      <c r="B20981" t="inlineStr">
        <is>
          <t>01352566</t>
        </is>
      </c>
      <c r="C20981" t="inlineStr">
        <is>
          <t>뉴라클사이언스</t>
        </is>
      </c>
      <c r="D20981" t="n">
        <v>528524000</v>
      </c>
      <c r="E20981" t="n">
        <v>209579000</v>
      </c>
      <c r="F20981" t="n">
        <v>335437000</v>
      </c>
      <c r="G20981" t="n">
        <v>11019000</v>
      </c>
      <c r="H20981" t="n">
        <v>3.06</v>
      </c>
      <c r="I20981" t="n">
        <v>2</v>
      </c>
      <c r="J20981" t="n">
        <v>11.27</v>
      </c>
      <c r="K20981" t="n">
        <v>-41099000</v>
      </c>
      <c r="L20981" t="n">
        <v>49183000</v>
      </c>
      <c r="M20981" t="n">
        <v>49269000</v>
      </c>
      <c r="N20981" t="n">
        <v>-41888000</v>
      </c>
      <c r="O20981">
        <f>D20980</f>
      </c>
      <c r="P20981">
        <f>(E20981-F20981+G20981)/O20981*100</f>
      </c>
      <c r="Q20981">
        <f>H20980</f>
      </c>
      <c r="R20981">
        <f>I20980</f>
      </c>
      <c r="S20981">
        <f>H20981-H20980</f>
      </c>
      <c r="T20981">
        <f>I20981-I20980</f>
      </c>
      <c r="U20981">
        <f>(L20981-K20981)/(2*D20981*0.01)</f>
      </c>
      <c r="V20981">
        <f>(L20981+K20981)/(D20981*0.0001)</f>
      </c>
    </row>
    <row r="20982">
      <c r="A20982" t="n">
        <v>2022</v>
      </c>
      <c r="B20982" t="inlineStr">
        <is>
          <t>01352566</t>
        </is>
      </c>
      <c r="C20982" t="inlineStr">
        <is>
          <t>뉴라클사이언스</t>
        </is>
      </c>
      <c r="D20982" t="n">
        <v>535659000</v>
      </c>
      <c r="E20982" t="n">
        <v>257916000</v>
      </c>
      <c r="F20982" t="n">
        <v>176446000</v>
      </c>
      <c r="G20982" t="n">
        <v>11919000</v>
      </c>
      <c r="H20982" t="n">
        <v>5.37</v>
      </c>
      <c r="I20982" t="n">
        <v>2</v>
      </c>
      <c r="J20982" t="n">
        <v>9.98</v>
      </c>
      <c r="K20982" t="n">
        <v>-31755000</v>
      </c>
      <c r="L20982" t="n">
        <v>37361000</v>
      </c>
      <c r="M20982" t="n">
        <v>38339000</v>
      </c>
      <c r="N20982" t="n">
        <v>-33045000</v>
      </c>
      <c r="O20982">
        <f>D20981</f>
      </c>
      <c r="P20982">
        <f>(E20982-F20982+G20982)/O20982*100</f>
      </c>
      <c r="Q20982">
        <f>H20981</f>
      </c>
      <c r="R20982">
        <f>I20981</f>
      </c>
      <c r="S20982">
        <f>H20982-H20981</f>
      </c>
      <c r="T20982">
        <f>I20982-I20981</f>
      </c>
      <c r="U20982">
        <f>(L20982-K20982)/(2*D20982*0.01)</f>
      </c>
      <c r="V20982">
        <f>(L20982+K20982)/(D20982*0.0001)</f>
      </c>
    </row>
    <row r="20983">
      <c r="A20983" t="n">
        <v>2023</v>
      </c>
      <c r="B20983" t="inlineStr">
        <is>
          <t>01352566</t>
        </is>
      </c>
      <c r="C20983" t="inlineStr">
        <is>
          <t>뉴라클사이언스</t>
        </is>
      </c>
      <c r="D20983" t="n">
        <v>651492000</v>
      </c>
      <c r="E20983" t="n">
        <v>224329000</v>
      </c>
      <c r="F20983" t="n">
        <v>78481000</v>
      </c>
      <c r="G20983" t="n">
        <v>18369000</v>
      </c>
      <c r="H20983" t="n">
        <v>4.62</v>
      </c>
      <c r="I20983" t="n">
        <v>2</v>
      </c>
      <c r="J20983" t="n">
        <v>10.23</v>
      </c>
      <c r="K20983" t="n">
        <v>-39262000</v>
      </c>
      <c r="L20983" t="n">
        <v>46204000</v>
      </c>
      <c r="M20983" t="n">
        <v>47053000</v>
      </c>
      <c r="N20983" t="n">
        <v>-40584000</v>
      </c>
      <c r="O20983">
        <f>D20982</f>
      </c>
      <c r="P20983">
        <f>(E20983-F20983+G20983)/O20983*100</f>
      </c>
      <c r="Q20983">
        <f>H20982</f>
      </c>
      <c r="R20983">
        <f>I20982</f>
      </c>
      <c r="S20983">
        <f>H20983-H20982</f>
      </c>
      <c r="T20983">
        <f>I20983-I20982</f>
      </c>
      <c r="U20983">
        <f>(L20983-K20983)/(2*D20983*0.01)</f>
      </c>
      <c r="V20983">
        <f>(L20983+K20983)/(D20983*0.0001)</f>
      </c>
    </row>
    <row r="20984">
      <c r="A20984" t="n">
        <v>2024</v>
      </c>
      <c r="B20984" t="inlineStr">
        <is>
          <t>01352566</t>
        </is>
      </c>
      <c r="C20984" t="inlineStr">
        <is>
          <t>뉴라클사이언스</t>
        </is>
      </c>
      <c r="D20984" t="n">
        <v>979619000</v>
      </c>
      <c r="E20984" t="n">
        <v>214587000</v>
      </c>
      <c r="F20984" t="n">
        <v>25733000</v>
      </c>
      <c r="G20984" t="n">
        <v>21921000</v>
      </c>
      <c r="H20984" t="n">
        <v>4.09</v>
      </c>
      <c r="I20984" t="n">
        <v>2</v>
      </c>
      <c r="J20984" t="n">
        <v>10.27</v>
      </c>
      <c r="K20984" t="n">
        <v>-59078000</v>
      </c>
      <c r="L20984" t="n">
        <v>69401000</v>
      </c>
      <c r="M20984" t="n">
        <v>70286000</v>
      </c>
      <c r="N20984" t="n">
        <v>-60780000</v>
      </c>
      <c r="O20984">
        <f>D20983</f>
      </c>
      <c r="P20984">
        <f>(E20984-F20984+G20984)/O20984*100</f>
      </c>
      <c r="Q20984">
        <f>H20983</f>
      </c>
      <c r="R20984">
        <f>I20983</f>
      </c>
      <c r="S20984">
        <f>H20984-H20983</f>
      </c>
      <c r="T20984">
        <f>I20984-I20983</f>
      </c>
      <c r="U20984">
        <f>(L20984-K20984)/(2*D20984*0.01)</f>
      </c>
      <c r="V20984">
        <f>(L20984+K20984)/(D20984*0.0001)</f>
      </c>
    </row>
    <row r="20985">
      <c r="A20985" t="n">
        <v>2020</v>
      </c>
      <c r="B20985" t="inlineStr">
        <is>
          <t>01353848</t>
        </is>
      </c>
      <c r="C20985" t="inlineStr">
        <is>
          <t>이노벡스</t>
        </is>
      </c>
      <c r="D20985" t="n">
        <v>287271159</v>
      </c>
      <c r="E20985" t="n">
        <v>129072523</v>
      </c>
      <c r="F20985" t="n">
        <v>82044061</v>
      </c>
      <c r="G20985" t="n">
        <v>3877614</v>
      </c>
      <c r="H20985" t="n">
        <v>2.42</v>
      </c>
      <c r="I20985" t="n">
        <v>5</v>
      </c>
      <c r="J20985" t="n">
        <v>9.390000000000001</v>
      </c>
    </row>
    <row r="20986">
      <c r="A20986" t="n">
        <v>2021</v>
      </c>
      <c r="B20986" t="inlineStr">
        <is>
          <t>01353848</t>
        </is>
      </c>
      <c r="C20986" t="inlineStr">
        <is>
          <t>이노벡스</t>
        </is>
      </c>
      <c r="D20986" t="n">
        <v>851642704</v>
      </c>
      <c r="E20986" t="n">
        <v>127199807</v>
      </c>
      <c r="F20986" t="n">
        <v>30990468</v>
      </c>
      <c r="G20986" t="n">
        <v>3940289</v>
      </c>
      <c r="H20986" t="n">
        <v>2.93</v>
      </c>
      <c r="I20986" t="n">
        <v>5</v>
      </c>
      <c r="J20986" t="n">
        <v>9.02</v>
      </c>
      <c r="O20986">
        <f>D20985</f>
      </c>
      <c r="P20986">
        <f>(E20986-F20986+G20986)/O20986*100</f>
      </c>
      <c r="Q20986">
        <f>H20985</f>
      </c>
      <c r="R20986">
        <f>I20985</f>
      </c>
      <c r="S20986">
        <f>H20986-H20985</f>
      </c>
      <c r="T20986">
        <f>I20986-I20985</f>
      </c>
    </row>
    <row r="20987">
      <c r="A20987" t="n">
        <v>2022</v>
      </c>
      <c r="B20987" t="inlineStr">
        <is>
          <t>01353848</t>
        </is>
      </c>
      <c r="C20987" t="inlineStr">
        <is>
          <t>이노벡스</t>
        </is>
      </c>
      <c r="D20987" t="n">
        <v>518425719</v>
      </c>
      <c r="E20987" t="n">
        <v>481402769</v>
      </c>
      <c r="F20987" t="n">
        <v>44241101</v>
      </c>
      <c r="G20987" t="n">
        <v>19873111</v>
      </c>
      <c r="H20987" t="n">
        <v>5.328</v>
      </c>
      <c r="I20987" t="n">
        <v>5</v>
      </c>
      <c r="J20987" t="n">
        <v>9.02</v>
      </c>
      <c r="O20987">
        <f>D20986</f>
      </c>
      <c r="P20987">
        <f>(E20987-F20987+G20987)/O20987*100</f>
      </c>
      <c r="Q20987">
        <f>H20986</f>
      </c>
      <c r="R20987">
        <f>I20986</f>
      </c>
      <c r="S20987">
        <f>H20987-H20986</f>
      </c>
      <c r="T20987">
        <f>I20987-I20986</f>
      </c>
    </row>
    <row r="20988">
      <c r="A20988" t="n">
        <v>2023</v>
      </c>
      <c r="B20988" t="inlineStr">
        <is>
          <t>01353848</t>
        </is>
      </c>
      <c r="C20988" t="inlineStr">
        <is>
          <t>이노벡스</t>
        </is>
      </c>
      <c r="D20988" t="n">
        <v>706377964</v>
      </c>
      <c r="E20988" t="n">
        <v>180958347</v>
      </c>
      <c r="F20988" t="n">
        <v>86378299</v>
      </c>
      <c r="G20988" t="n">
        <v>15305665</v>
      </c>
      <c r="H20988" t="n">
        <v>4.505</v>
      </c>
      <c r="I20988" t="n">
        <v>5</v>
      </c>
      <c r="J20988" t="n">
        <v>10.43</v>
      </c>
      <c r="O20988">
        <f>D20987</f>
      </c>
      <c r="P20988">
        <f>(E20988-F20988+G20988)/O20988*100</f>
      </c>
      <c r="Q20988">
        <f>H20987</f>
      </c>
      <c r="R20988">
        <f>I20987</f>
      </c>
      <c r="S20988">
        <f>H20988-H20987</f>
      </c>
      <c r="T20988">
        <f>I20988-I20987</f>
      </c>
    </row>
    <row r="20989">
      <c r="A20989" t="n">
        <v>2024</v>
      </c>
      <c r="B20989" t="inlineStr">
        <is>
          <t>01353848</t>
        </is>
      </c>
      <c r="C20989" t="inlineStr">
        <is>
          <t>이노벡스</t>
        </is>
      </c>
      <c r="D20989" t="n">
        <v>793154939</v>
      </c>
      <c r="E20989" t="n">
        <v>227066331</v>
      </c>
      <c r="F20989" t="n">
        <v>144929066</v>
      </c>
      <c r="G20989" t="n">
        <v>19131241</v>
      </c>
      <c r="H20989" t="n">
        <v>3.884</v>
      </c>
      <c r="I20989" t="n">
        <v>5</v>
      </c>
      <c r="J20989" t="n">
        <v>8.1</v>
      </c>
      <c r="K20989" t="n">
        <v>-36694078</v>
      </c>
      <c r="L20989" t="n">
        <v>41497251</v>
      </c>
      <c r="M20989" t="n">
        <v>40666568</v>
      </c>
      <c r="N20989" t="n">
        <v>-36691239</v>
      </c>
      <c r="O20989">
        <f>D20988</f>
      </c>
      <c r="P20989">
        <f>(E20989-F20989+G20989)/O20989*100</f>
      </c>
      <c r="Q20989">
        <f>H20988</f>
      </c>
      <c r="R20989">
        <f>I20988</f>
      </c>
      <c r="S20989">
        <f>H20989-H20988</f>
      </c>
      <c r="T20989">
        <f>I20989-I20988</f>
      </c>
      <c r="U20989">
        <f>(L20989-K20989)/(2*D20989*0.01)</f>
      </c>
      <c r="V20989">
        <f>(L20989+K20989)/(D20989*0.0001)</f>
      </c>
    </row>
    <row r="20990">
      <c r="A20990" t="n">
        <v>2021</v>
      </c>
      <c r="B20990" t="inlineStr">
        <is>
          <t>01354740</t>
        </is>
      </c>
      <c r="C20990" t="inlineStr">
        <is>
          <t>브이씨</t>
        </is>
      </c>
      <c r="D20990" t="n">
        <v>2743311000</v>
      </c>
      <c r="E20990" t="n">
        <v>489807000</v>
      </c>
      <c r="F20990" t="n">
        <v>89552000</v>
      </c>
      <c r="G20990" t="n">
        <v>68272000</v>
      </c>
      <c r="H20990" t="n">
        <v>3.53</v>
      </c>
      <c r="I20990" t="n">
        <v>4.02</v>
      </c>
      <c r="J20990" t="n">
        <v>10.235</v>
      </c>
      <c r="K20990" t="n">
        <v>-141507000</v>
      </c>
      <c r="L20990" t="n">
        <v>165910000</v>
      </c>
      <c r="M20990" t="n">
        <v>166919000</v>
      </c>
      <c r="N20990" t="n">
        <v>-144829000</v>
      </c>
      <c r="U20990">
        <f>(L20990-K20990)/(2*D20990*0.01)</f>
      </c>
      <c r="V20990">
        <f>(L20990+K20990)/(D20990*0.0001)</f>
      </c>
    </row>
    <row r="20991">
      <c r="A20991" t="n">
        <v>2022</v>
      </c>
      <c r="B20991" t="inlineStr">
        <is>
          <t>01354740</t>
        </is>
      </c>
      <c r="C20991" t="inlineStr">
        <is>
          <t>브이씨</t>
        </is>
      </c>
      <c r="D20991" t="n">
        <v>3650071000</v>
      </c>
      <c r="E20991" t="n">
        <v>699889000</v>
      </c>
      <c r="F20991" t="n">
        <v>708490000</v>
      </c>
      <c r="G20991" t="n">
        <v>92692000</v>
      </c>
      <c r="H20991" t="n">
        <v>5.885</v>
      </c>
      <c r="I20991" t="n">
        <v>5.95</v>
      </c>
      <c r="J20991" t="n">
        <v>9.744999999999999</v>
      </c>
      <c r="K20991" t="n">
        <v>-178064000</v>
      </c>
      <c r="L20991" t="n">
        <v>207597000</v>
      </c>
      <c r="M20991" t="n">
        <v>202184000</v>
      </c>
      <c r="N20991" t="n">
        <v>-177018000</v>
      </c>
      <c r="O20991">
        <f>D20990</f>
      </c>
      <c r="P20991">
        <f>(E20991-F20991+G20991)/O20991*100</f>
      </c>
      <c r="Q20991">
        <f>H20990</f>
      </c>
      <c r="R20991">
        <f>I20990</f>
      </c>
      <c r="S20991">
        <f>H20991-H20990</f>
      </c>
      <c r="T20991">
        <f>I20991-I20990</f>
      </c>
      <c r="U20991">
        <f>(L20991-K20991)/(2*D20991*0.01)</f>
      </c>
      <c r="V20991">
        <f>(L20991+K20991)/(D20991*0.0001)</f>
      </c>
    </row>
    <row r="20992">
      <c r="A20992" t="n">
        <v>2023</v>
      </c>
      <c r="B20992" t="inlineStr">
        <is>
          <t>01354740</t>
        </is>
      </c>
      <c r="C20992" t="inlineStr">
        <is>
          <t>브이씨</t>
        </is>
      </c>
      <c r="D20992" t="n">
        <v>4207809000</v>
      </c>
      <c r="E20992" t="n">
        <v>875622000</v>
      </c>
      <c r="F20992" t="n">
        <v>345482000</v>
      </c>
      <c r="G20992" t="n">
        <v>113916000</v>
      </c>
      <c r="H20992" t="n">
        <v>5.14</v>
      </c>
      <c r="I20992" t="n">
        <v>6.35</v>
      </c>
      <c r="J20992" t="n">
        <v>10.015</v>
      </c>
      <c r="K20992" t="n">
        <v>-201481000</v>
      </c>
      <c r="L20992" t="n">
        <v>234202000</v>
      </c>
      <c r="M20992" t="n">
        <v>228541000</v>
      </c>
      <c r="N20992" t="n">
        <v>-200611000</v>
      </c>
      <c r="O20992">
        <f>D20991</f>
      </c>
      <c r="P20992">
        <f>(E20992-F20992+G20992)/O20992*100</f>
      </c>
      <c r="Q20992">
        <f>H20991</f>
      </c>
      <c r="R20992">
        <f>I20991</f>
      </c>
      <c r="S20992">
        <f>H20992-H20991</f>
      </c>
      <c r="T20992">
        <f>I20992-I20991</f>
      </c>
      <c r="U20992">
        <f>(L20992-K20992)/(2*D20992*0.01)</f>
      </c>
      <c r="V20992">
        <f>(L20992+K20992)/(D20992*0.0001)</f>
      </c>
    </row>
    <row r="20993">
      <c r="A20993" t="n">
        <v>2024</v>
      </c>
      <c r="B20993" t="inlineStr">
        <is>
          <t>01354740</t>
        </is>
      </c>
      <c r="C20993" t="inlineStr">
        <is>
          <t>브이씨</t>
        </is>
      </c>
      <c r="D20993" t="n">
        <v>4957654000</v>
      </c>
      <c r="E20993" t="n">
        <v>927267000</v>
      </c>
      <c r="F20993" t="n">
        <v>345261000</v>
      </c>
      <c r="G20993" t="n">
        <v>125834000</v>
      </c>
      <c r="H20993" t="n">
        <v>4.56</v>
      </c>
      <c r="I20993" t="n">
        <v>6.025</v>
      </c>
      <c r="J20993" t="n">
        <v>9.685</v>
      </c>
      <c r="K20993" t="n">
        <v>-236043000</v>
      </c>
      <c r="L20993" t="n">
        <v>273716000</v>
      </c>
      <c r="M20993" t="n">
        <v>265661000</v>
      </c>
      <c r="N20993" t="n">
        <v>-233905000</v>
      </c>
      <c r="O20993">
        <f>D20992</f>
      </c>
      <c r="P20993">
        <f>(E20993-F20993+G20993)/O20993*100</f>
      </c>
      <c r="Q20993">
        <f>H20992</f>
      </c>
      <c r="R20993">
        <f>I20992</f>
      </c>
      <c r="S20993">
        <f>H20993-H20992</f>
      </c>
      <c r="T20993">
        <f>I20993-I20992</f>
      </c>
      <c r="U20993">
        <f>(L20993-K20993)/(2*D20993*0.01)</f>
      </c>
      <c r="V20993">
        <f>(L20993+K20993)/(D20993*0.0001)</f>
      </c>
    </row>
    <row r="20994">
      <c r="A20994" t="n">
        <v>2025</v>
      </c>
      <c r="B20994" t="inlineStr">
        <is>
          <t>01354740</t>
        </is>
      </c>
      <c r="C20994" t="inlineStr">
        <is>
          <t>브이씨</t>
        </is>
      </c>
      <c r="D20994" t="n">
        <v>5012872000</v>
      </c>
      <c r="E20994" t="n">
        <v>845202000</v>
      </c>
      <c r="F20994" t="n">
        <v>526311000</v>
      </c>
      <c r="G20994" t="n">
        <v>127671000</v>
      </c>
      <c r="H20994" t="n">
        <v>4.91</v>
      </c>
      <c r="I20994" t="n">
        <v>5.02</v>
      </c>
      <c r="J20994" t="n">
        <v>8.859999999999999</v>
      </c>
      <c r="K20994" t="n">
        <v>-215259000</v>
      </c>
      <c r="L20994" t="n">
        <v>247090000</v>
      </c>
      <c r="M20994" t="n">
        <v>243389000</v>
      </c>
      <c r="N20994" t="n">
        <v>-216044000</v>
      </c>
      <c r="O20994">
        <f>D20993</f>
      </c>
      <c r="P20994">
        <f>(E20994-F20994+G20994)/O20994*100</f>
      </c>
      <c r="Q20994">
        <f>H20993</f>
      </c>
      <c r="R20994">
        <f>I20993</f>
      </c>
      <c r="S20994">
        <f>H20994-H20993</f>
      </c>
      <c r="T20994">
        <f>I20994-I20993</f>
      </c>
      <c r="U20994">
        <f>(L20994-K20994)/(2*D20994*0.01)</f>
      </c>
      <c r="V20994">
        <f>(L20994+K20994)/(D20994*0.0001)</f>
      </c>
    </row>
    <row r="20995">
      <c r="A20995" t="n">
        <v>2025</v>
      </c>
      <c r="B20995" t="inlineStr">
        <is>
          <t>01354953</t>
        </is>
      </c>
      <c r="C20995" t="inlineStr">
        <is>
          <t>미라셀</t>
        </is>
      </c>
      <c r="D20995" t="n">
        <v>1052563000</v>
      </c>
      <c r="E20995" t="n">
        <v>306093000</v>
      </c>
      <c r="F20995" t="n">
        <v>50384000</v>
      </c>
      <c r="G20995" t="n">
        <v>20088000</v>
      </c>
      <c r="H20995" t="n">
        <v>3.98</v>
      </c>
      <c r="I20995" t="n">
        <v>4</v>
      </c>
      <c r="J20995" t="n">
        <v>8.65</v>
      </c>
      <c r="K20995" t="n">
        <v>-46297000</v>
      </c>
      <c r="L20995" t="n">
        <v>53121000</v>
      </c>
      <c r="M20995" t="n">
        <v>52629000</v>
      </c>
      <c r="N20995" t="n">
        <v>-46731000</v>
      </c>
      <c r="U20995">
        <f>(L20995-K20995)/(2*D20995*0.01)</f>
      </c>
      <c r="V20995">
        <f>(L20995+K20995)/(D20995*0.0001)</f>
      </c>
    </row>
    <row r="20996">
      <c r="A20996" t="n">
        <v>2021</v>
      </c>
      <c r="B20996" t="inlineStr">
        <is>
          <t>01357765</t>
        </is>
      </c>
      <c r="C20996" t="inlineStr">
        <is>
          <t>큐라티스</t>
        </is>
      </c>
      <c r="D20996" t="n">
        <v>1253506000</v>
      </c>
      <c r="E20996" t="n">
        <v>595928000</v>
      </c>
      <c r="F20996" t="n">
        <v>225556000</v>
      </c>
      <c r="G20996" t="n">
        <v>11568000</v>
      </c>
      <c r="H20996" t="n">
        <v>3.68</v>
      </c>
      <c r="I20996" t="n">
        <v>5</v>
      </c>
      <c r="J20996" t="n">
        <v>12.75</v>
      </c>
      <c r="K20996" t="n">
        <v>-82360000</v>
      </c>
      <c r="L20996" t="n">
        <v>99644000</v>
      </c>
      <c r="M20996" t="n">
        <v>97395000</v>
      </c>
      <c r="N20996" t="n">
        <v>-82194000</v>
      </c>
      <c r="U20996">
        <f>(L20996-K20996)/(2*D20996*0.01)</f>
      </c>
      <c r="V20996">
        <f>(L20996+K20996)/(D20996*0.0001)</f>
      </c>
    </row>
    <row r="20997">
      <c r="A20997" t="n">
        <v>2022</v>
      </c>
      <c r="B20997" t="inlineStr">
        <is>
          <t>01357765</t>
        </is>
      </c>
      <c r="C20997" t="inlineStr">
        <is>
          <t>큐라티스</t>
        </is>
      </c>
      <c r="D20997" t="n">
        <v>1990492000</v>
      </c>
      <c r="E20997" t="n">
        <v>890153000</v>
      </c>
      <c r="F20997" t="n">
        <v>171269000</v>
      </c>
      <c r="G20997" t="n">
        <v>25784000</v>
      </c>
      <c r="H20997" t="n">
        <v>5.96</v>
      </c>
      <c r="I20997" t="n">
        <v>5</v>
      </c>
      <c r="J20997" t="n">
        <v>11.26</v>
      </c>
      <c r="K20997" t="n">
        <v>-111804000</v>
      </c>
      <c r="L20997" t="n">
        <v>133442000</v>
      </c>
      <c r="M20997" t="n">
        <v>133615000</v>
      </c>
      <c r="N20997" t="n">
        <v>-113860000</v>
      </c>
      <c r="O20997">
        <f>D20996</f>
      </c>
      <c r="P20997">
        <f>(E20997-F20997+G20997)/O20997*100</f>
      </c>
      <c r="Q20997">
        <f>H20996</f>
      </c>
      <c r="R20997">
        <f>I20996</f>
      </c>
      <c r="S20997">
        <f>H20997-H20996</f>
      </c>
      <c r="T20997">
        <f>I20997-I20996</f>
      </c>
      <c r="U20997">
        <f>(L20997-K20997)/(2*D20997*0.01)</f>
      </c>
      <c r="V20997">
        <f>(L20997+K20997)/(D20997*0.0001)</f>
      </c>
    </row>
    <row r="20998">
      <c r="A20998" t="n">
        <v>2023</v>
      </c>
      <c r="B20998" t="inlineStr">
        <is>
          <t>01357765</t>
        </is>
      </c>
      <c r="C20998" t="inlineStr">
        <is>
          <t>큐라티스</t>
        </is>
      </c>
      <c r="D20998" t="n">
        <v>1350087000</v>
      </c>
      <c r="E20998" t="n">
        <v>975462000</v>
      </c>
      <c r="F20998" t="n">
        <v>1243011000</v>
      </c>
      <c r="G20998" t="n">
        <v>64562000</v>
      </c>
      <c r="H20998" t="n">
        <v>5.23</v>
      </c>
      <c r="I20998" t="n">
        <v>5</v>
      </c>
      <c r="J20998" t="n">
        <v>11.23</v>
      </c>
      <c r="K20998" t="n">
        <v>-76934000</v>
      </c>
      <c r="L20998" t="n">
        <v>91279000</v>
      </c>
      <c r="M20998" t="n">
        <v>90701000</v>
      </c>
      <c r="N20998" t="n">
        <v>-77831000</v>
      </c>
      <c r="O20998">
        <f>D20997</f>
      </c>
      <c r="P20998">
        <f>(E20998-F20998+G20998)/O20998*100</f>
      </c>
      <c r="Q20998">
        <f>H20997</f>
      </c>
      <c r="R20998">
        <f>I20997</f>
      </c>
      <c r="S20998">
        <f>H20998-H20997</f>
      </c>
      <c r="T20998">
        <f>I20998-I20997</f>
      </c>
      <c r="U20998">
        <f>(L20998-K20998)/(2*D20998*0.01)</f>
      </c>
      <c r="V20998">
        <f>(L20998+K20998)/(D20998*0.0001)</f>
      </c>
    </row>
    <row r="20999">
      <c r="A20999" t="n">
        <v>2024</v>
      </c>
      <c r="B20999" t="inlineStr">
        <is>
          <t>01357765</t>
        </is>
      </c>
      <c r="C20999" t="inlineStr">
        <is>
          <t>큐라티스</t>
        </is>
      </c>
      <c r="D20999" t="n">
        <v>1279950000</v>
      </c>
      <c r="E20999" t="n">
        <v>484935000</v>
      </c>
      <c r="F20999" t="n">
        <v>728556000</v>
      </c>
      <c r="G20999" t="n">
        <v>46744000</v>
      </c>
      <c r="H20999" t="n">
        <v>4.69</v>
      </c>
      <c r="I20999" t="n">
        <v>5</v>
      </c>
      <c r="J20999" t="n">
        <v>11.26</v>
      </c>
      <c r="K20999" t="n">
        <v>-102977000</v>
      </c>
      <c r="L20999" t="n">
        <v>122596000</v>
      </c>
      <c r="M20999" t="n">
        <v>121148000</v>
      </c>
      <c r="N20999" t="n">
        <v>-103687000</v>
      </c>
      <c r="O20999">
        <f>D20998</f>
      </c>
      <c r="P20999">
        <f>(E20999-F20999+G20999)/O20999*100</f>
      </c>
      <c r="Q20999">
        <f>H20998</f>
      </c>
      <c r="R20999">
        <f>I20998</f>
      </c>
      <c r="S20999">
        <f>H20999-H20998</f>
      </c>
      <c r="T20999">
        <f>I20999-I20998</f>
      </c>
      <c r="U20999">
        <f>(L20999-K20999)/(2*D20999*0.01)</f>
      </c>
      <c r="V20999">
        <f>(L20999+K20999)/(D20999*0.0001)</f>
      </c>
    </row>
    <row r="21000">
      <c r="A21000" t="n">
        <v>2025</v>
      </c>
      <c r="B21000" t="inlineStr">
        <is>
          <t>01358463</t>
        </is>
      </c>
      <c r="C21000" t="inlineStr">
        <is>
          <t>현대무벡스</t>
        </is>
      </c>
      <c r="D21000" t="n">
        <v>23335410000</v>
      </c>
      <c r="E21000" t="n">
        <v>4090650000</v>
      </c>
      <c r="F21000" t="n">
        <v>1177935000</v>
      </c>
      <c r="G21000" t="n">
        <v>616314000</v>
      </c>
      <c r="H21000" t="n">
        <v>4.07</v>
      </c>
      <c r="I21000" t="n">
        <v>6.91</v>
      </c>
      <c r="J21000" t="n">
        <v>7.1</v>
      </c>
      <c r="K21000" t="n">
        <v>-1493696640</v>
      </c>
      <c r="L21000" t="n">
        <v>1706089540</v>
      </c>
      <c r="M21000" t="n">
        <v>1704724630</v>
      </c>
      <c r="N21000" t="n">
        <v>-1518760900</v>
      </c>
      <c r="U21000">
        <f>(L21000-K21000)/(2*D21000*0.01)</f>
      </c>
      <c r="V21000">
        <f>(L21000+K21000)/(D21000*0.0001)</f>
      </c>
    </row>
    <row r="21001">
      <c r="A21001" t="n">
        <v>2021</v>
      </c>
      <c r="B21001" t="inlineStr">
        <is>
          <t>01359736</t>
        </is>
      </c>
      <c r="C21001" t="inlineStr">
        <is>
          <t>프로이천</t>
        </is>
      </c>
      <c r="D21001" t="n">
        <v>3531816000</v>
      </c>
      <c r="E21001" t="n">
        <v>670502000</v>
      </c>
      <c r="F21001" t="n">
        <v>76859000</v>
      </c>
      <c r="G21001" t="n">
        <v>42057000</v>
      </c>
      <c r="H21001" t="n">
        <v>3.43</v>
      </c>
      <c r="I21001" t="n">
        <v>4</v>
      </c>
      <c r="J21001" t="n">
        <v>10.19</v>
      </c>
      <c r="K21001" t="n">
        <v>-137894000</v>
      </c>
      <c r="L21001" t="n">
        <v>162446336</v>
      </c>
      <c r="M21001" t="n">
        <v>158895000</v>
      </c>
      <c r="N21001" t="n">
        <v>-137741024</v>
      </c>
      <c r="U21001">
        <f>(L21001-K21001)/(2*D21001*0.01)</f>
      </c>
      <c r="V21001">
        <f>(L21001+K21001)/(D21001*0.0001)</f>
      </c>
    </row>
    <row r="21002">
      <c r="A21002" t="n">
        <v>2022</v>
      </c>
      <c r="B21002" t="inlineStr">
        <is>
          <t>01359736</t>
        </is>
      </c>
      <c r="C21002" t="inlineStr">
        <is>
          <t>프로이천</t>
        </is>
      </c>
      <c r="D21002" t="n">
        <v>3424582000</v>
      </c>
      <c r="E21002" t="n">
        <v>453439000</v>
      </c>
      <c r="F21002" t="n">
        <v>233876000</v>
      </c>
      <c r="G21002" t="n">
        <v>49859000</v>
      </c>
      <c r="H21002" t="n">
        <v>5.86</v>
      </c>
      <c r="I21002" t="n">
        <v>4</v>
      </c>
      <c r="J21002" t="n">
        <v>9.06</v>
      </c>
      <c r="K21002" t="n">
        <v>-102811746</v>
      </c>
      <c r="L21002" t="n">
        <v>116436292</v>
      </c>
      <c r="M21002" t="n">
        <v>119860370</v>
      </c>
      <c r="N21002" t="n">
        <v>-106163042</v>
      </c>
      <c r="O21002">
        <f>D21001</f>
      </c>
      <c r="P21002">
        <f>(E21002-F21002+G21002)/O21002*100</f>
      </c>
      <c r="Q21002">
        <f>H21001</f>
      </c>
      <c r="R21002">
        <f>I21001</f>
      </c>
      <c r="S21002">
        <f>H21002-H21001</f>
      </c>
      <c r="T21002">
        <f>I21002-I21001</f>
      </c>
      <c r="U21002">
        <f>(L21002-K21002)/(2*D21002*0.01)</f>
      </c>
      <c r="V21002">
        <f>(L21002+K21002)/(D21002*0.0001)</f>
      </c>
    </row>
    <row r="21003">
      <c r="A21003" t="n">
        <v>2023</v>
      </c>
      <c r="B21003" t="inlineStr">
        <is>
          <t>01359736</t>
        </is>
      </c>
      <c r="C21003" t="inlineStr">
        <is>
          <t>프로이천</t>
        </is>
      </c>
      <c r="D21003" t="n">
        <v>2513464000</v>
      </c>
      <c r="E21003" t="n">
        <v>387178000</v>
      </c>
      <c r="F21003" t="n">
        <v>918195000</v>
      </c>
      <c r="G21003" t="n">
        <v>71076000</v>
      </c>
      <c r="H21003" t="n">
        <v>5.13</v>
      </c>
      <c r="I21003" t="n">
        <v>4</v>
      </c>
      <c r="J21003" t="n">
        <v>9.5</v>
      </c>
      <c r="K21003" t="n">
        <v>-95444000</v>
      </c>
      <c r="L21003" t="n">
        <v>110592416</v>
      </c>
      <c r="M21003" t="n">
        <v>110605000</v>
      </c>
      <c r="N21003" t="n">
        <v>-97975096</v>
      </c>
      <c r="O21003">
        <f>D21002</f>
      </c>
      <c r="P21003">
        <f>(E21003-F21003+G21003)/O21003*100</f>
      </c>
      <c r="Q21003">
        <f>H21002</f>
      </c>
      <c r="R21003">
        <f>I21002</f>
      </c>
      <c r="S21003">
        <f>H21003-H21002</f>
      </c>
      <c r="T21003">
        <f>I21003-I21002</f>
      </c>
      <c r="U21003">
        <f>(L21003-K21003)/(2*D21003*0.01)</f>
      </c>
      <c r="V21003">
        <f>(L21003+K21003)/(D21003*0.0001)</f>
      </c>
    </row>
    <row r="21004">
      <c r="A21004" t="n">
        <v>2024</v>
      </c>
      <c r="B21004" t="inlineStr">
        <is>
          <t>01359736</t>
        </is>
      </c>
      <c r="C21004" t="inlineStr">
        <is>
          <t>프로이천</t>
        </is>
      </c>
      <c r="D21004" t="n">
        <v>3006318000</v>
      </c>
      <c r="E21004" t="n">
        <v>316612000</v>
      </c>
      <c r="F21004" t="n">
        <v>512379000</v>
      </c>
      <c r="G21004" t="n">
        <v>57356000</v>
      </c>
      <c r="H21004" t="n">
        <v>4.57</v>
      </c>
      <c r="I21004" t="n">
        <v>4</v>
      </c>
      <c r="J21004" t="n">
        <v>9.41</v>
      </c>
      <c r="K21004" t="n">
        <v>-138000000</v>
      </c>
      <c r="L21004" t="n">
        <v>138290828</v>
      </c>
      <c r="M21004" t="n">
        <v>138000000</v>
      </c>
      <c r="N21004" t="n">
        <v>-120252720</v>
      </c>
      <c r="O21004">
        <f>D21003</f>
      </c>
      <c r="P21004">
        <f>(E21004-F21004+G21004)/O21004*100</f>
      </c>
      <c r="Q21004">
        <f>H21003</f>
      </c>
      <c r="R21004">
        <f>I21003</f>
      </c>
      <c r="S21004">
        <f>H21004-H21003</f>
      </c>
      <c r="T21004">
        <f>I21004-I21003</f>
      </c>
      <c r="U21004">
        <f>(L21004-K21004)/(2*D21004*0.01)</f>
      </c>
      <c r="V21004">
        <f>(L21004+K21004)/(D21004*0.0001)</f>
      </c>
    </row>
    <row r="21005">
      <c r="A21005" t="n">
        <v>2025</v>
      </c>
      <c r="B21005" t="inlineStr">
        <is>
          <t>01359736</t>
        </is>
      </c>
      <c r="C21005" t="inlineStr">
        <is>
          <t>프로이천</t>
        </is>
      </c>
      <c r="D21005" t="n">
        <v>3992220000</v>
      </c>
      <c r="E21005" t="n">
        <v>957315000</v>
      </c>
      <c r="F21005" t="n">
        <v>628481000</v>
      </c>
      <c r="G21005" t="n">
        <v>67005000</v>
      </c>
      <c r="H21005" t="n">
        <v>4.96</v>
      </c>
      <c r="I21005" t="n">
        <v>4</v>
      </c>
      <c r="J21005" t="n">
        <v>9.140000000000001</v>
      </c>
      <c r="K21005" t="n">
        <v>-151648000</v>
      </c>
      <c r="L21005" t="n">
        <v>175760000</v>
      </c>
      <c r="M21005" t="n">
        <v>175608000</v>
      </c>
      <c r="N21005" t="n">
        <v>-155608000</v>
      </c>
      <c r="O21005">
        <f>D21004</f>
      </c>
      <c r="P21005">
        <f>(E21005-F21005+G21005)/O21005*100</f>
      </c>
      <c r="Q21005">
        <f>H21004</f>
      </c>
      <c r="R21005">
        <f>I21004</f>
      </c>
      <c r="S21005">
        <f>H21005-H21004</f>
      </c>
      <c r="T21005">
        <f>I21005-I21004</f>
      </c>
      <c r="U21005">
        <f>(L21005-K21005)/(2*D21005*0.01)</f>
      </c>
      <c r="V21005">
        <f>(L21005+K21005)/(D21005*0.0001)</f>
      </c>
    </row>
    <row r="21006">
      <c r="A21006" t="n">
        <v>2020</v>
      </c>
      <c r="B21006" t="inlineStr">
        <is>
          <t>01363924</t>
        </is>
      </c>
      <c r="C21006" t="inlineStr">
        <is>
          <t>한국미라클피플사</t>
        </is>
      </c>
      <c r="D21006" t="n">
        <v>1027657000</v>
      </c>
      <c r="E21006" t="n">
        <v>246537000</v>
      </c>
      <c r="F21006" t="n">
        <v>137952000</v>
      </c>
      <c r="G21006" t="n">
        <v>13064000</v>
      </c>
      <c r="H21006" t="n">
        <v>2.44</v>
      </c>
      <c r="I21006" t="n">
        <v>4.5</v>
      </c>
      <c r="J21006" t="n">
        <v>9.52</v>
      </c>
    </row>
    <row r="21007">
      <c r="A21007" t="n">
        <v>2021</v>
      </c>
      <c r="B21007" t="inlineStr">
        <is>
          <t>01363924</t>
        </is>
      </c>
      <c r="C21007" t="inlineStr">
        <is>
          <t>한국미라클피플사</t>
        </is>
      </c>
      <c r="D21007" t="n">
        <v>780124000</v>
      </c>
      <c r="E21007" t="n">
        <v>294037000</v>
      </c>
      <c r="F21007" t="n">
        <v>275654000</v>
      </c>
      <c r="G21007" t="n">
        <v>16031000</v>
      </c>
      <c r="O21007">
        <f>D21006</f>
      </c>
      <c r="P21007">
        <f>(E21007-F21007+G21007)/O21007*100</f>
      </c>
    </row>
    <row r="21008">
      <c r="A21008" t="n">
        <v>2022</v>
      </c>
      <c r="B21008" t="inlineStr">
        <is>
          <t>01363924</t>
        </is>
      </c>
      <c r="C21008" t="inlineStr">
        <is>
          <t>한국미라클피플사</t>
        </is>
      </c>
      <c r="D21008" t="n">
        <v>801530000</v>
      </c>
      <c r="E21008" t="n">
        <v>236476000</v>
      </c>
      <c r="F21008" t="n">
        <v>229096000</v>
      </c>
      <c r="G21008" t="n">
        <v>16045000</v>
      </c>
      <c r="H21008" t="n">
        <v>5.32</v>
      </c>
      <c r="I21008" t="n">
        <v>4.5</v>
      </c>
      <c r="J21008" t="n">
        <v>7.6</v>
      </c>
      <c r="K21008" t="n">
        <v>-33002000</v>
      </c>
      <c r="L21008" t="n">
        <v>37410000</v>
      </c>
      <c r="M21008" t="n">
        <v>38348000</v>
      </c>
      <c r="N21008" t="n">
        <v>-34348000</v>
      </c>
      <c r="O21008">
        <f>D21007</f>
      </c>
      <c r="P21008">
        <f>(E21008-F21008+G21008)/O21008*100</f>
      </c>
      <c r="U21008">
        <f>(L21008-K21008)/(2*D21008*0.01)</f>
      </c>
      <c r="V21008">
        <f>(L21008+K21008)/(D21008*0.0001)</f>
      </c>
    </row>
    <row r="21009">
      <c r="A21009" t="n">
        <v>2023</v>
      </c>
      <c r="B21009" t="inlineStr">
        <is>
          <t>01363924</t>
        </is>
      </c>
      <c r="C21009" t="inlineStr">
        <is>
          <t>한국미라클피플사</t>
        </is>
      </c>
      <c r="D21009" t="n">
        <v>992963000</v>
      </c>
      <c r="E21009" t="n">
        <v>220540000</v>
      </c>
      <c r="F21009" t="n">
        <v>163217000</v>
      </c>
      <c r="G21009" t="n">
        <v>24328000</v>
      </c>
      <c r="H21009" t="n">
        <v>4.45</v>
      </c>
      <c r="I21009" t="n">
        <v>4.5</v>
      </c>
      <c r="J21009" t="n">
        <v>7.46</v>
      </c>
      <c r="K21009" t="n">
        <v>-38091000</v>
      </c>
      <c r="L21009" t="n">
        <v>42976000</v>
      </c>
      <c r="M21009" t="n">
        <v>43667000</v>
      </c>
      <c r="N21009" t="n">
        <v>-39334000</v>
      </c>
      <c r="O21009">
        <f>D21008</f>
      </c>
      <c r="P21009">
        <f>(E21009-F21009+G21009)/O21009*100</f>
      </c>
      <c r="Q21009">
        <f>H21008</f>
      </c>
      <c r="R21009">
        <f>I21008</f>
      </c>
      <c r="S21009">
        <f>H21009-H21008</f>
      </c>
      <c r="T21009">
        <f>I21009-I21008</f>
      </c>
      <c r="U21009">
        <f>(L21009-K21009)/(2*D21009*0.01)</f>
      </c>
      <c r="V21009">
        <f>(L21009+K21009)/(D21009*0.0001)</f>
      </c>
    </row>
    <row r="21010">
      <c r="A21010" t="n">
        <v>2022</v>
      </c>
      <c r="B21010" t="inlineStr">
        <is>
          <t>01364297</t>
        </is>
      </c>
      <c r="C21010" t="inlineStr">
        <is>
          <t>코퍼스코리아</t>
        </is>
      </c>
      <c r="D21010" t="n">
        <v>552001159</v>
      </c>
      <c r="E21010" t="n">
        <v>477273921</v>
      </c>
      <c r="F21010" t="n">
        <v>284900404</v>
      </c>
      <c r="G21010" t="n">
        <v>9135908</v>
      </c>
      <c r="H21010" t="n">
        <v>3.34</v>
      </c>
      <c r="I21010" t="n">
        <v>3.5</v>
      </c>
      <c r="K21010" t="n">
        <v>-40142058</v>
      </c>
      <c r="L21010" t="n">
        <v>84675915</v>
      </c>
      <c r="M21010" t="n">
        <v>73414094</v>
      </c>
      <c r="N21010" t="n">
        <v>-49487248</v>
      </c>
      <c r="U21010">
        <f>(L21010-K21010)/(2*D21010*0.01)</f>
      </c>
    </row>
    <row r="21011">
      <c r="A21011" t="n">
        <v>2023</v>
      </c>
      <c r="B21011" t="inlineStr">
        <is>
          <t>01364297</t>
        </is>
      </c>
      <c r="C21011" t="inlineStr">
        <is>
          <t>코퍼스코리아</t>
        </is>
      </c>
      <c r="D21011" t="n">
        <v>706121027</v>
      </c>
      <c r="E21011" t="n">
        <v>131964569</v>
      </c>
      <c r="F21011" t="n">
        <v>22452080</v>
      </c>
      <c r="G21011" t="n">
        <v>7958592</v>
      </c>
      <c r="O21011">
        <f>D21010</f>
      </c>
      <c r="P21011">
        <f>(E21011-F21011+G21011)/O21011*100</f>
      </c>
    </row>
    <row r="21012">
      <c r="A21012" t="n">
        <v>2024</v>
      </c>
      <c r="B21012" t="inlineStr">
        <is>
          <t>01364297</t>
        </is>
      </c>
      <c r="C21012" t="inlineStr">
        <is>
          <t>코퍼스코리아</t>
        </is>
      </c>
      <c r="D21012" t="n">
        <v>709444666</v>
      </c>
      <c r="E21012" t="n">
        <v>167201167</v>
      </c>
      <c r="F21012" t="n">
        <v>34767130</v>
      </c>
      <c r="G21012" t="n">
        <v>7461075</v>
      </c>
      <c r="H21012" t="n">
        <v>2.815</v>
      </c>
      <c r="I21012" t="n">
        <v>3</v>
      </c>
      <c r="K21012" t="n">
        <v>-19128437</v>
      </c>
      <c r="L21012" t="n">
        <v>21773590</v>
      </c>
      <c r="M21012" t="n">
        <v>13113638</v>
      </c>
      <c r="N21012" t="n">
        <v>-11804566</v>
      </c>
      <c r="O21012">
        <f>D21011</f>
      </c>
      <c r="P21012">
        <f>(E21012-F21012+G21012)/O21012*100</f>
      </c>
      <c r="U21012">
        <f>(L21012-K21012)/(2*D21012*0.01)</f>
      </c>
      <c r="V21012">
        <f>(L21012+K21012)/(D21012*0.0001)</f>
      </c>
    </row>
    <row r="21013">
      <c r="A21013" t="n">
        <v>2025</v>
      </c>
      <c r="B21013" t="inlineStr">
        <is>
          <t>01364297</t>
        </is>
      </c>
      <c r="C21013" t="inlineStr">
        <is>
          <t>코퍼스코리아</t>
        </is>
      </c>
      <c r="D21013" t="n">
        <v>718338430</v>
      </c>
      <c r="E21013" t="n">
        <v>123093776</v>
      </c>
      <c r="F21013" t="n">
        <v>14219630</v>
      </c>
      <c r="G21013" t="n">
        <v>6635557</v>
      </c>
      <c r="H21013" t="n">
        <v>3.43</v>
      </c>
      <c r="I21013" t="n">
        <v>2.84</v>
      </c>
      <c r="K21013" t="n">
        <v>-13897035</v>
      </c>
      <c r="L21013" t="n">
        <v>15839412</v>
      </c>
      <c r="M21013" t="n">
        <v>12956664</v>
      </c>
      <c r="N21013" t="n">
        <v>-11538777</v>
      </c>
      <c r="O21013">
        <f>D21012</f>
      </c>
      <c r="P21013">
        <f>(E21013-F21013+G21013)/O21013*100</f>
      </c>
      <c r="Q21013">
        <f>H21012</f>
      </c>
      <c r="R21013">
        <f>I21012</f>
      </c>
      <c r="S21013">
        <f>H21013-H21012</f>
      </c>
      <c r="T21013">
        <f>I21013-I21012</f>
      </c>
      <c r="U21013">
        <f>(L21013-K21013)/(2*D21013*0.01)</f>
      </c>
      <c r="V21013">
        <f>(L21013+K21013)/(D21013*0.0001)</f>
      </c>
    </row>
    <row r="21014">
      <c r="A21014" t="n">
        <v>2024</v>
      </c>
      <c r="B21014" t="inlineStr">
        <is>
          <t>01365384</t>
        </is>
      </c>
      <c r="C21014" t="inlineStr">
        <is>
          <t>이성씨엔아이</t>
        </is>
      </c>
      <c r="D21014" t="n">
        <v>3398299000</v>
      </c>
      <c r="E21014" t="n">
        <v>553083000</v>
      </c>
      <c r="F21014" t="n">
        <v>349058000</v>
      </c>
      <c r="G21014" t="n">
        <v>128739000</v>
      </c>
      <c r="H21014" t="n">
        <v>3.38</v>
      </c>
      <c r="I21014" t="n">
        <v>3</v>
      </c>
      <c r="J21014" t="n">
        <v>6.27</v>
      </c>
      <c r="K21014" t="n">
        <v>-154672000</v>
      </c>
      <c r="L21014" t="n">
        <v>176229000</v>
      </c>
      <c r="M21014" t="n">
        <v>174967000</v>
      </c>
      <c r="N21014" t="n">
        <v>-157743000</v>
      </c>
      <c r="U21014">
        <f>(L21014-K21014)/(2*D21014*0.01)</f>
      </c>
      <c r="V21014">
        <f>(L21014+K21014)/(D21014*0.0001)</f>
      </c>
    </row>
    <row r="21015">
      <c r="A21015" t="n">
        <v>2025</v>
      </c>
      <c r="B21015" t="inlineStr">
        <is>
          <t>01365384</t>
        </is>
      </c>
      <c r="C21015" t="inlineStr">
        <is>
          <t>이성씨엔아이</t>
        </is>
      </c>
      <c r="D21015" t="n">
        <v>3465192000</v>
      </c>
      <c r="E21015" t="n">
        <v>536824000</v>
      </c>
      <c r="F21015" t="n">
        <v>206645000</v>
      </c>
      <c r="G21015" t="n">
        <v>121727000</v>
      </c>
      <c r="H21015" t="n">
        <v>4.005</v>
      </c>
      <c r="I21015" t="n">
        <v>3</v>
      </c>
      <c r="J21015" t="n">
        <v>7.455</v>
      </c>
      <c r="K21015" t="n">
        <v>-155000000</v>
      </c>
      <c r="L21015" t="n">
        <v>175385000</v>
      </c>
      <c r="M21015" t="n">
        <v>315798000</v>
      </c>
      <c r="N21015" t="n">
        <v>-278972000</v>
      </c>
      <c r="O21015">
        <f>D21014</f>
      </c>
      <c r="P21015">
        <f>(E21015-F21015+G21015)/O21015*100</f>
      </c>
      <c r="Q21015">
        <f>H21014</f>
      </c>
      <c r="R21015">
        <f>I21014</f>
      </c>
      <c r="S21015">
        <f>H21015-H21014</f>
      </c>
      <c r="T21015">
        <f>I21015-I21014</f>
      </c>
      <c r="U21015">
        <f>(L21015-K21015)/(2*D21015*0.01)</f>
      </c>
      <c r="V21015">
        <f>(L21015+K21015)/(D21015*0.0001)</f>
      </c>
    </row>
    <row r="21016">
      <c r="A21016" t="n">
        <v>2019</v>
      </c>
      <c r="B21016" t="inlineStr">
        <is>
          <t>01365825</t>
        </is>
      </c>
      <c r="C21016" t="inlineStr">
        <is>
          <t>피에스케이</t>
        </is>
      </c>
      <c r="D21016" t="n">
        <v>8337657000</v>
      </c>
      <c r="E21016" t="n">
        <v>1311707000</v>
      </c>
      <c r="F21016" t="n">
        <v>126208000</v>
      </c>
      <c r="G21016" t="n">
        <v>148458000</v>
      </c>
      <c r="H21016" t="n">
        <v>2.45</v>
      </c>
      <c r="I21016" t="n">
        <v>4.28</v>
      </c>
      <c r="J21016" t="n">
        <v>11.97</v>
      </c>
      <c r="K21016" t="n">
        <v>-741034000</v>
      </c>
      <c r="L21016" t="n">
        <v>892848000</v>
      </c>
      <c r="M21016" t="n">
        <v>888369000</v>
      </c>
      <c r="N21016" t="n">
        <v>-751241000</v>
      </c>
      <c r="U21016">
        <f>(L21016-K21016)/(2*D21016*0.01)</f>
      </c>
      <c r="V21016">
        <f>(L21016+K21016)/(D21016*0.0001)</f>
      </c>
    </row>
    <row r="21017">
      <c r="A21017" t="n">
        <v>2020</v>
      </c>
      <c r="B21017" t="inlineStr">
        <is>
          <t>01365825</t>
        </is>
      </c>
      <c r="C21017" t="inlineStr">
        <is>
          <t>피에스케이</t>
        </is>
      </c>
      <c r="D21017" t="n">
        <v>11243869000</v>
      </c>
      <c r="E21017" t="n">
        <v>1718084000</v>
      </c>
      <c r="F21017" t="n">
        <v>680053000</v>
      </c>
      <c r="G21017" t="n">
        <v>197670000</v>
      </c>
      <c r="H21017" t="n">
        <v>2.53</v>
      </c>
      <c r="I21017" t="n">
        <v>4.23</v>
      </c>
      <c r="J21017" t="n">
        <v>11.66</v>
      </c>
      <c r="K21017" t="n">
        <v>-972331000</v>
      </c>
      <c r="L21017" t="n">
        <v>1167326000</v>
      </c>
      <c r="M21017" t="n">
        <v>1162496000</v>
      </c>
      <c r="N21017" t="n">
        <v>-986459000</v>
      </c>
      <c r="O21017">
        <f>D21016</f>
      </c>
      <c r="P21017">
        <f>(E21017-F21017+G21017)/O21017*100</f>
      </c>
      <c r="Q21017">
        <f>H21016</f>
      </c>
      <c r="R21017">
        <f>I21016</f>
      </c>
      <c r="S21017">
        <f>H21017-H21016</f>
      </c>
      <c r="T21017">
        <f>I21017-I21016</f>
      </c>
      <c r="U21017">
        <f>(L21017-K21017)/(2*D21017*0.01)</f>
      </c>
      <c r="V21017">
        <f>(L21017+K21017)/(D21017*0.0001)</f>
      </c>
    </row>
    <row r="21018">
      <c r="A21018" t="n">
        <v>2022</v>
      </c>
      <c r="B21018" t="inlineStr">
        <is>
          <t>01365825</t>
        </is>
      </c>
      <c r="C21018" t="inlineStr">
        <is>
          <t>피에스케이</t>
        </is>
      </c>
      <c r="D21018" t="n">
        <v>13901389000</v>
      </c>
      <c r="E21018" t="n">
        <v>3061380000</v>
      </c>
      <c r="F21018" t="n">
        <v>1413652000</v>
      </c>
      <c r="G21018" t="n">
        <v>391898000</v>
      </c>
      <c r="H21018" t="n">
        <v>5.34</v>
      </c>
      <c r="I21018" t="n">
        <v>4.7</v>
      </c>
      <c r="J21018" t="n">
        <v>8.689</v>
      </c>
      <c r="K21018" t="n">
        <v>-1770416000</v>
      </c>
      <c r="L21018" t="n">
        <v>1796472000</v>
      </c>
      <c r="M21018" t="n">
        <v>1818260000</v>
      </c>
      <c r="N21018" t="n">
        <v>-1800358000</v>
      </c>
      <c r="U21018">
        <f>(L21018-K21018)/(2*D21018*0.01)</f>
      </c>
      <c r="V21018">
        <f>(L21018+K21018)/(D21018*0.0001)</f>
      </c>
    </row>
    <row r="21019">
      <c r="A21019" t="n">
        <v>2023</v>
      </c>
      <c r="B21019" t="inlineStr">
        <is>
          <t>01365825</t>
        </is>
      </c>
      <c r="C21019" t="inlineStr">
        <is>
          <t>피에스케이</t>
        </is>
      </c>
      <c r="D21019" t="n">
        <v>16714346000</v>
      </c>
      <c r="E21019" t="n">
        <v>2646604000</v>
      </c>
      <c r="F21019" t="n">
        <v>1521767000</v>
      </c>
      <c r="G21019" t="n">
        <v>701816000</v>
      </c>
      <c r="H21019" t="n">
        <v>4.55</v>
      </c>
      <c r="I21019" t="n">
        <v>4.6</v>
      </c>
      <c r="J21019" t="n">
        <v>8.821099999999999</v>
      </c>
      <c r="O21019">
        <f>D21018</f>
      </c>
      <c r="P21019">
        <f>(E21019-F21019+G21019)/O21019*100</f>
      </c>
      <c r="Q21019">
        <f>H21018</f>
      </c>
      <c r="R21019">
        <f>I21018</f>
      </c>
      <c r="S21019">
        <f>H21019-H21018</f>
      </c>
      <c r="T21019">
        <f>I21019-I21018</f>
      </c>
    </row>
    <row r="21020">
      <c r="A21020" t="n">
        <v>2024</v>
      </c>
      <c r="B21020" t="inlineStr">
        <is>
          <t>01365825</t>
        </is>
      </c>
      <c r="C21020" t="inlineStr">
        <is>
          <t>피에스케이</t>
        </is>
      </c>
      <c r="D21020" t="n">
        <v>21450874000</v>
      </c>
      <c r="E21020" t="n">
        <v>2946263000</v>
      </c>
      <c r="F21020" t="n">
        <v>1189180000</v>
      </c>
      <c r="G21020" t="n">
        <v>728422000</v>
      </c>
      <c r="H21020" t="n">
        <v>4.18</v>
      </c>
      <c r="I21020" t="n">
        <v>4.6</v>
      </c>
      <c r="J21020" t="n">
        <v>11.4</v>
      </c>
      <c r="K21020" t="n">
        <v>-1774899000</v>
      </c>
      <c r="L21020" t="n">
        <v>2134948000</v>
      </c>
      <c r="M21020" t="n">
        <v>2102033000</v>
      </c>
      <c r="N21020" t="n">
        <v>-1782075000</v>
      </c>
      <c r="O21020">
        <f>D21019</f>
      </c>
      <c r="P21020">
        <f>(E21020-F21020+G21020)/O21020*100</f>
      </c>
      <c r="Q21020">
        <f>H21019</f>
      </c>
      <c r="R21020">
        <f>I21019</f>
      </c>
      <c r="S21020">
        <f>H21020-H21019</f>
      </c>
      <c r="T21020">
        <f>I21020-I21019</f>
      </c>
      <c r="U21020">
        <f>(L21020-K21020)/(2*D21020*0.01)</f>
      </c>
      <c r="V21020">
        <f>(L21020+K21020)/(D21020*0.0001)</f>
      </c>
    </row>
    <row r="21021">
      <c r="A21021" t="n">
        <v>2025</v>
      </c>
      <c r="B21021" t="inlineStr">
        <is>
          <t>01365825</t>
        </is>
      </c>
      <c r="C21021" t="inlineStr">
        <is>
          <t>피에스케이</t>
        </is>
      </c>
      <c r="D21021" t="n">
        <v>24376491000</v>
      </c>
      <c r="E21021" t="n">
        <v>3686758000</v>
      </c>
      <c r="F21021" t="n">
        <v>1781467000</v>
      </c>
      <c r="G21021" t="n">
        <v>860811000</v>
      </c>
      <c r="H21021" t="n">
        <v>4.6</v>
      </c>
      <c r="I21021" t="n">
        <v>4.5</v>
      </c>
      <c r="J21021" t="n">
        <v>11.176</v>
      </c>
      <c r="K21021" t="n">
        <v>-2376414000</v>
      </c>
      <c r="L21021" t="n">
        <v>2377159000</v>
      </c>
      <c r="M21021" t="n">
        <v>2344601000</v>
      </c>
      <c r="N21021" t="n">
        <v>-1988779000</v>
      </c>
      <c r="O21021">
        <f>D21020</f>
      </c>
      <c r="P21021">
        <f>(E21021-F21021+G21021)/O21021*100</f>
      </c>
      <c r="Q21021">
        <f>H21020</f>
      </c>
      <c r="R21021">
        <f>I21020</f>
      </c>
      <c r="S21021">
        <f>H21021-H21020</f>
      </c>
      <c r="T21021">
        <f>I21021-I21020</f>
      </c>
      <c r="U21021">
        <f>(L21021-K21021)/(2*D21021*0.01)</f>
      </c>
      <c r="V21021">
        <f>(L21021+K21021)/(D21021*0.0001)</f>
      </c>
    </row>
    <row r="21022">
      <c r="A21022" t="n">
        <v>2020</v>
      </c>
      <c r="B21022" t="inlineStr">
        <is>
          <t>01368354</t>
        </is>
      </c>
      <c r="C21022" t="inlineStr">
        <is>
          <t>네패스아크</t>
        </is>
      </c>
      <c r="D21022" t="n">
        <v>2650450000</v>
      </c>
      <c r="E21022" t="n">
        <v>559923000</v>
      </c>
      <c r="F21022" t="n">
        <v>359722000</v>
      </c>
      <c r="G21022" t="n">
        <v>49094000</v>
      </c>
      <c r="H21022" t="n">
        <v>2.36</v>
      </c>
      <c r="I21022" t="n">
        <v>5.84</v>
      </c>
      <c r="J21022" t="n">
        <v>8.65</v>
      </c>
      <c r="K21022" t="n">
        <v>-196280000</v>
      </c>
      <c r="L21022" t="n">
        <v>225288250</v>
      </c>
      <c r="M21022" t="n">
        <v>222840000</v>
      </c>
      <c r="N21022" t="n">
        <v>-196033700</v>
      </c>
      <c r="U21022">
        <f>(L21022-K21022)/(2*D21022*0.01)</f>
      </c>
      <c r="V21022">
        <f>(L21022+K21022)/(D21022*0.0001)</f>
      </c>
    </row>
    <row r="21023">
      <c r="A21023" t="n">
        <v>2021</v>
      </c>
      <c r="B21023" t="inlineStr">
        <is>
          <t>01368354</t>
        </is>
      </c>
      <c r="C21023" t="inlineStr">
        <is>
          <t>네패스아크</t>
        </is>
      </c>
      <c r="D21023" t="n">
        <v>3310221000</v>
      </c>
      <c r="E21023" t="n">
        <v>1008264000</v>
      </c>
      <c r="F21023" t="n">
        <v>210709000</v>
      </c>
      <c r="G21023" t="n">
        <v>55908000</v>
      </c>
      <c r="H21023" t="n">
        <v>2.8</v>
      </c>
      <c r="I21023" t="n">
        <v>5.99</v>
      </c>
      <c r="J21023" t="n">
        <v>6.41</v>
      </c>
      <c r="K21023" t="n">
        <v>-243600000</v>
      </c>
      <c r="M21023" t="n">
        <v>276300000</v>
      </c>
      <c r="O21023">
        <f>D21022</f>
      </c>
      <c r="P21023">
        <f>(E21023-F21023+G21023)/O21023*100</f>
      </c>
      <c r="Q21023">
        <f>H21022</f>
      </c>
      <c r="R21023">
        <f>I21022</f>
      </c>
      <c r="S21023">
        <f>H21023-H21022</f>
      </c>
      <c r="T21023">
        <f>I21023-I21022</f>
      </c>
    </row>
    <row r="21024">
      <c r="A21024" t="n">
        <v>2022</v>
      </c>
      <c r="B21024" t="inlineStr">
        <is>
          <t>01368354</t>
        </is>
      </c>
      <c r="C21024" t="inlineStr">
        <is>
          <t>네패스아크</t>
        </is>
      </c>
      <c r="D21024" t="n">
        <v>5178644000</v>
      </c>
      <c r="E21024" t="n">
        <v>1737877000</v>
      </c>
      <c r="F21024" t="n">
        <v>210005000</v>
      </c>
      <c r="G21024" t="n">
        <v>132459000</v>
      </c>
      <c r="H21024" t="n">
        <v>5.26</v>
      </c>
      <c r="I21024" t="n">
        <v>6.06</v>
      </c>
      <c r="K21024" t="n">
        <v>-237860000</v>
      </c>
      <c r="L21024" t="n">
        <v>263532744</v>
      </c>
      <c r="M21024" t="n">
        <v>268680000</v>
      </c>
      <c r="N21024" t="n">
        <v>-243335568</v>
      </c>
      <c r="O21024">
        <f>D21023</f>
      </c>
      <c r="P21024">
        <f>(E21024-F21024+G21024)/O21024*100</f>
      </c>
      <c r="Q21024">
        <f>H21023</f>
      </c>
      <c r="R21024">
        <f>I21023</f>
      </c>
      <c r="S21024">
        <f>H21024-H21023</f>
      </c>
      <c r="T21024">
        <f>I21024-I21023</f>
      </c>
      <c r="U21024">
        <f>(L21024-K21024)/(2*D21024*0.01)</f>
      </c>
      <c r="V21024">
        <f>(L21024+K21024)/(D21024*0.0001)</f>
      </c>
    </row>
    <row r="21025">
      <c r="A21025" t="n">
        <v>2023</v>
      </c>
      <c r="B21025" t="inlineStr">
        <is>
          <t>01368354</t>
        </is>
      </c>
      <c r="C21025" t="inlineStr">
        <is>
          <t>네패스아크</t>
        </is>
      </c>
      <c r="D21025" t="n">
        <v>7062478000</v>
      </c>
      <c r="E21025" t="n">
        <v>2000950000</v>
      </c>
      <c r="F21025" t="n">
        <v>813500000</v>
      </c>
      <c r="G21025" t="n">
        <v>248835000</v>
      </c>
      <c r="H21025" t="n">
        <v>4.48</v>
      </c>
      <c r="I21025" t="n">
        <v>5</v>
      </c>
      <c r="K21025" t="n">
        <v>-425400000</v>
      </c>
      <c r="L21025" t="n">
        <v>487044612</v>
      </c>
      <c r="M21025" t="n">
        <v>480360000</v>
      </c>
      <c r="N21025" t="n">
        <v>-430491178</v>
      </c>
      <c r="O21025">
        <f>D21024</f>
      </c>
      <c r="P21025">
        <f>(E21025-F21025+G21025)/O21025*100</f>
      </c>
      <c r="Q21025">
        <f>H21024</f>
      </c>
      <c r="R21025">
        <f>I21024</f>
      </c>
      <c r="S21025">
        <f>H21025-H21024</f>
      </c>
      <c r="T21025">
        <f>I21025-I21024</f>
      </c>
      <c r="U21025">
        <f>(L21025-K21025)/(2*D21025*0.01)</f>
      </c>
      <c r="V21025">
        <f>(L21025+K21025)/(D21025*0.0001)</f>
      </c>
    </row>
    <row r="21026">
      <c r="A21026" t="n">
        <v>2024</v>
      </c>
      <c r="B21026" t="inlineStr">
        <is>
          <t>01368354</t>
        </is>
      </c>
      <c r="C21026" t="inlineStr">
        <is>
          <t>네패스아크</t>
        </is>
      </c>
      <c r="D21026" t="n">
        <v>9674449000</v>
      </c>
      <c r="E21026" t="n">
        <v>2102282000</v>
      </c>
      <c r="F21026" t="n">
        <v>1073860000</v>
      </c>
      <c r="G21026" t="n">
        <v>323207000</v>
      </c>
      <c r="H21026" t="n">
        <v>4</v>
      </c>
      <c r="I21026" t="n">
        <v>5</v>
      </c>
      <c r="J21026" t="n">
        <v>7.26</v>
      </c>
      <c r="K21026" t="n">
        <v>-632885000</v>
      </c>
      <c r="L21026" t="n">
        <v>723833000</v>
      </c>
      <c r="M21026" t="n">
        <v>709996000</v>
      </c>
      <c r="N21026" t="n">
        <v>-633457000</v>
      </c>
      <c r="O21026">
        <f>D21025</f>
      </c>
      <c r="P21026">
        <f>(E21026-F21026+G21026)/O21026*100</f>
      </c>
      <c r="Q21026">
        <f>H21025</f>
      </c>
      <c r="R21026">
        <f>I21025</f>
      </c>
      <c r="S21026">
        <f>H21026-H21025</f>
      </c>
      <c r="T21026">
        <f>I21026-I21025</f>
      </c>
      <c r="U21026">
        <f>(L21026-K21026)/(2*D21026*0.01)</f>
      </c>
      <c r="V21026">
        <f>(L21026+K21026)/(D21026*0.0001)</f>
      </c>
    </row>
    <row r="21027">
      <c r="A21027" t="n">
        <v>2025</v>
      </c>
      <c r="B21027" t="inlineStr">
        <is>
          <t>01368354</t>
        </is>
      </c>
      <c r="C21027" t="inlineStr">
        <is>
          <t>네패스아크</t>
        </is>
      </c>
      <c r="D21027" t="n">
        <v>11352658000</v>
      </c>
      <c r="E21027" t="n">
        <v>2207461000</v>
      </c>
      <c r="F21027" t="n">
        <v>995077000</v>
      </c>
      <c r="G21027" t="n">
        <v>358101000</v>
      </c>
      <c r="H21027" t="n">
        <v>4.35</v>
      </c>
      <c r="I21027" t="n">
        <v>5</v>
      </c>
      <c r="J21027" t="n">
        <v>7.12</v>
      </c>
      <c r="K21027" t="n">
        <v>-726953000</v>
      </c>
      <c r="L21027" t="n">
        <v>828603000</v>
      </c>
      <c r="M21027" t="n">
        <v>815686000</v>
      </c>
      <c r="N21027" t="n">
        <v>-729883000</v>
      </c>
      <c r="O21027">
        <f>D21026</f>
      </c>
      <c r="P21027">
        <f>(E21027-F21027+G21027)/O21027*100</f>
      </c>
      <c r="Q21027">
        <f>H21026</f>
      </c>
      <c r="R21027">
        <f>I21026</f>
      </c>
      <c r="S21027">
        <f>H21027-H21026</f>
      </c>
      <c r="T21027">
        <f>I21027-I21026</f>
      </c>
      <c r="U21027">
        <f>(L21027-K21027)/(2*D21027*0.01)</f>
      </c>
      <c r="V21027">
        <f>(L21027+K21027)/(D21027*0.0001)</f>
      </c>
    </row>
    <row r="21028">
      <c r="A21028" t="n">
        <v>2020</v>
      </c>
      <c r="B21028" t="inlineStr">
        <is>
          <t>01368637</t>
        </is>
      </c>
      <c r="C21028" t="inlineStr">
        <is>
          <t>유일에너테크</t>
        </is>
      </c>
      <c r="D21028" t="n">
        <v>1478977629</v>
      </c>
      <c r="E21028" t="n">
        <v>542790926</v>
      </c>
      <c r="F21028" t="n">
        <v>33783523</v>
      </c>
      <c r="G21028" t="n">
        <v>17828436</v>
      </c>
      <c r="H21028" t="n">
        <v>2.12</v>
      </c>
      <c r="I21028" t="n">
        <v>4.85</v>
      </c>
      <c r="K21028" t="n">
        <v>-114745299</v>
      </c>
      <c r="L21028" t="n">
        <v>135117667</v>
      </c>
      <c r="M21028" t="n">
        <v>130098742</v>
      </c>
      <c r="N21028" t="n">
        <v>-113077800</v>
      </c>
      <c r="U21028">
        <f>(L21028-K21028)/(2*D21028*0.01)</f>
      </c>
      <c r="V21028">
        <f>(L21028+K21028)/(D21028*0.0001)</f>
      </c>
    </row>
    <row r="21029">
      <c r="A21029" t="n">
        <v>2021</v>
      </c>
      <c r="B21029" t="inlineStr">
        <is>
          <t>01368637</t>
        </is>
      </c>
      <c r="C21029" t="inlineStr">
        <is>
          <t>유일에너테크</t>
        </is>
      </c>
      <c r="D21029" t="n">
        <v>1858836589</v>
      </c>
      <c r="E21029" t="n">
        <v>476777203</v>
      </c>
      <c r="F21029" t="n">
        <v>60268848</v>
      </c>
      <c r="G21029" t="n">
        <v>29360226</v>
      </c>
      <c r="H21029" t="n">
        <v>2.74</v>
      </c>
      <c r="I21029" t="n">
        <v>5.67</v>
      </c>
      <c r="K21029" t="n">
        <v>-145456589</v>
      </c>
      <c r="L21029" t="n">
        <v>171779740</v>
      </c>
      <c r="M21029" t="n">
        <v>165111426</v>
      </c>
      <c r="N21029" t="n">
        <v>-143123896</v>
      </c>
      <c r="O21029">
        <f>D21028</f>
      </c>
      <c r="P21029">
        <f>(E21029-F21029+G21029)/O21029*100</f>
      </c>
      <c r="Q21029">
        <f>H21028</f>
      </c>
      <c r="R21029">
        <f>I21028</f>
      </c>
      <c r="S21029">
        <f>H21029-H21028</f>
      </c>
      <c r="T21029">
        <f>I21029-I21028</f>
      </c>
      <c r="U21029">
        <f>(L21029-K21029)/(2*D21029*0.01)</f>
      </c>
      <c r="V21029">
        <f>(L21029+K21029)/(D21029*0.0001)</f>
      </c>
    </row>
    <row r="21030">
      <c r="A21030" t="n">
        <v>2022</v>
      </c>
      <c r="B21030" t="inlineStr">
        <is>
          <t>01368637</t>
        </is>
      </c>
      <c r="C21030" t="inlineStr">
        <is>
          <t>유일에너테크</t>
        </is>
      </c>
      <c r="D21030" t="n">
        <v>1895126452</v>
      </c>
      <c r="E21030" t="n">
        <v>549308501</v>
      </c>
      <c r="F21030" t="n">
        <v>279158774</v>
      </c>
      <c r="G21030" t="n">
        <v>47512535</v>
      </c>
      <c r="H21030" t="n">
        <v>5.25</v>
      </c>
      <c r="I21030" t="n">
        <v>5.72</v>
      </c>
      <c r="J21030" t="n">
        <v>8.970000000000001</v>
      </c>
      <c r="K21030" t="n">
        <v>-116143940</v>
      </c>
      <c r="L21030" t="n">
        <v>134991761</v>
      </c>
      <c r="M21030" t="n">
        <v>133167224</v>
      </c>
      <c r="N21030" t="n">
        <v>-116823932</v>
      </c>
      <c r="O21030">
        <f>D21029</f>
      </c>
      <c r="P21030">
        <f>(E21030-F21030+G21030)/O21030*100</f>
      </c>
      <c r="Q21030">
        <f>H21029</f>
      </c>
      <c r="R21030">
        <f>I21029</f>
      </c>
      <c r="S21030">
        <f>H21030-H21029</f>
      </c>
      <c r="T21030">
        <f>I21030-I21029</f>
      </c>
      <c r="U21030">
        <f>(L21030-K21030)/(2*D21030*0.01)</f>
      </c>
      <c r="V21030">
        <f>(L21030+K21030)/(D21030*0.0001)</f>
      </c>
    </row>
    <row r="21031">
      <c r="A21031" t="n">
        <v>2023</v>
      </c>
      <c r="B21031" t="inlineStr">
        <is>
          <t>01368637</t>
        </is>
      </c>
      <c r="C21031" t="inlineStr">
        <is>
          <t>유일에너테크</t>
        </is>
      </c>
      <c r="D21031" t="n">
        <v>2420714186</v>
      </c>
      <c r="E21031" t="n">
        <v>601932654</v>
      </c>
      <c r="F21031" t="n">
        <v>420158249</v>
      </c>
      <c r="G21031" t="n">
        <v>88757357</v>
      </c>
      <c r="H21031" t="n">
        <v>4.33</v>
      </c>
      <c r="I21031" t="n">
        <v>6.27</v>
      </c>
      <c r="J21031" t="n">
        <v>9.51</v>
      </c>
      <c r="K21031" t="n">
        <v>-176908000</v>
      </c>
      <c r="L21031" t="n">
        <v>205760907</v>
      </c>
      <c r="M21031" t="n">
        <v>200826000</v>
      </c>
      <c r="N21031" t="n">
        <v>-174130741</v>
      </c>
      <c r="O21031">
        <f>D21030</f>
      </c>
      <c r="P21031">
        <f>(E21031-F21031+G21031)/O21031*100</f>
      </c>
      <c r="Q21031">
        <f>H21030</f>
      </c>
      <c r="R21031">
        <f>I21030</f>
      </c>
      <c r="S21031">
        <f>H21031-H21030</f>
      </c>
      <c r="T21031">
        <f>I21031-I21030</f>
      </c>
      <c r="U21031">
        <f>(L21031-K21031)/(2*D21031*0.01)</f>
      </c>
      <c r="V21031">
        <f>(L21031+K21031)/(D21031*0.0001)</f>
      </c>
    </row>
    <row r="21032">
      <c r="A21032" t="n">
        <v>2024</v>
      </c>
      <c r="B21032" t="inlineStr">
        <is>
          <t>01368637</t>
        </is>
      </c>
      <c r="C21032" t="inlineStr">
        <is>
          <t>유일에너테크</t>
        </is>
      </c>
      <c r="D21032" t="n">
        <v>3231168280</v>
      </c>
      <c r="E21032" t="n">
        <v>846864125</v>
      </c>
      <c r="F21032" t="n">
        <v>335071548</v>
      </c>
      <c r="G21032" t="n">
        <v>94301478</v>
      </c>
      <c r="H21032" t="n">
        <v>3.88</v>
      </c>
      <c r="I21032" t="n">
        <v>6.33</v>
      </c>
      <c r="J21032" t="n">
        <v>9.34</v>
      </c>
      <c r="K21032" t="n">
        <v>-251940000</v>
      </c>
      <c r="L21032" t="n">
        <v>297346523</v>
      </c>
      <c r="M21032" t="n">
        <v>287070000</v>
      </c>
      <c r="N21032" t="n">
        <v>-248999597</v>
      </c>
      <c r="O21032">
        <f>D21031</f>
      </c>
      <c r="P21032">
        <f>(E21032-F21032+G21032)/O21032*100</f>
      </c>
      <c r="Q21032">
        <f>H21031</f>
      </c>
      <c r="R21032">
        <f>I21031</f>
      </c>
      <c r="S21032">
        <f>H21032-H21031</f>
      </c>
      <c r="T21032">
        <f>I21032-I21031</f>
      </c>
      <c r="U21032">
        <f>(L21032-K21032)/(2*D21032*0.01)</f>
      </c>
      <c r="V21032">
        <f>(L21032+K21032)/(D21032*0.0001)</f>
      </c>
    </row>
    <row r="21033">
      <c r="A21033" t="n">
        <v>2022</v>
      </c>
      <c r="B21033" t="inlineStr">
        <is>
          <t>01368725</t>
        </is>
      </c>
      <c r="C21033" t="inlineStr">
        <is>
          <t>한컴프론티스</t>
        </is>
      </c>
      <c r="D21033" t="n">
        <v>623033000</v>
      </c>
      <c r="E21033" t="n">
        <v>288342000</v>
      </c>
      <c r="F21033" t="n">
        <v>406586000</v>
      </c>
      <c r="G21033" t="n">
        <v>25543000</v>
      </c>
      <c r="H21033" t="n">
        <v>5.3</v>
      </c>
      <c r="I21033" t="n">
        <v>5.485</v>
      </c>
      <c r="J21033" t="n">
        <v>7.1665</v>
      </c>
      <c r="K21033" t="n">
        <v>-42042000</v>
      </c>
      <c r="L21033" t="n">
        <v>48023000</v>
      </c>
      <c r="M21033" t="n">
        <v>49117000</v>
      </c>
      <c r="N21033" t="n">
        <v>-43656000</v>
      </c>
      <c r="U21033">
        <f>(L21033-K21033)/(2*D21033*0.01)</f>
      </c>
      <c r="V21033">
        <f>(L21033+K21033)/(D21033*0.0001)</f>
      </c>
    </row>
    <row r="21034">
      <c r="A21034" t="n">
        <v>2021</v>
      </c>
      <c r="B21034" t="inlineStr">
        <is>
          <t>01370182</t>
        </is>
      </c>
      <c r="C21034" t="inlineStr">
        <is>
          <t>아이리시스</t>
        </is>
      </c>
      <c r="D21034" t="n">
        <v>292208971</v>
      </c>
      <c r="E21034" t="n">
        <v>51445531</v>
      </c>
      <c r="F21034" t="n">
        <v>6025115</v>
      </c>
      <c r="G21034" t="n">
        <v>2909613</v>
      </c>
      <c r="H21034" t="n">
        <v>2.9</v>
      </c>
      <c r="I21034" t="n">
        <v>5.25</v>
      </c>
      <c r="J21034" t="n">
        <v>7.91</v>
      </c>
      <c r="K21034" t="n">
        <v>-15937005</v>
      </c>
      <c r="L21034" t="n">
        <v>18228649</v>
      </c>
      <c r="M21034" t="n">
        <v>17634229</v>
      </c>
      <c r="N21034" t="n">
        <v>-15757744</v>
      </c>
      <c r="U21034">
        <f>(L21034-K21034)/(2*D21034*0.01)</f>
      </c>
      <c r="V21034">
        <f>(L21034+K21034)/(D21034*0.0001)</f>
      </c>
    </row>
    <row r="21035">
      <c r="A21035" t="n">
        <v>2024</v>
      </c>
      <c r="B21035" t="inlineStr">
        <is>
          <t>01370517</t>
        </is>
      </c>
      <c r="C21035" t="inlineStr">
        <is>
          <t>스트라드비젼</t>
        </is>
      </c>
      <c r="D21035" t="n">
        <v>9007201000</v>
      </c>
      <c r="E21035" t="n">
        <v>2341601000</v>
      </c>
      <c r="F21035" t="n">
        <v>1224679000</v>
      </c>
      <c r="G21035" t="n">
        <v>347457000</v>
      </c>
      <c r="H21035" t="n">
        <v>4.15</v>
      </c>
      <c r="I21035" t="n">
        <v>6</v>
      </c>
      <c r="J21035" t="n">
        <v>10.956</v>
      </c>
      <c r="K21035" t="n">
        <v>-873376000</v>
      </c>
      <c r="L21035" t="n">
        <v>1032646000</v>
      </c>
      <c r="M21035" t="n">
        <v>1003963000</v>
      </c>
      <c r="N21035" t="n">
        <v>-867712000</v>
      </c>
      <c r="U21035">
        <f>(L21035-K21035)/(2*D21035*0.01)</f>
      </c>
      <c r="V21035">
        <f>(L21035+K21035)/(D21035*0.0001)</f>
      </c>
    </row>
    <row r="21036">
      <c r="A21036" t="n">
        <v>2023</v>
      </c>
      <c r="B21036" t="inlineStr">
        <is>
          <t>01370863</t>
        </is>
      </c>
      <c r="C21036" t="inlineStr">
        <is>
          <t>그린리소스</t>
        </is>
      </c>
      <c r="E21036" t="n">
        <v>15609000</v>
      </c>
      <c r="F21036" t="n">
        <v>8018000</v>
      </c>
      <c r="G21036" t="n">
        <v>2196000</v>
      </c>
      <c r="H21036" t="n">
        <v>4.38</v>
      </c>
    </row>
    <row r="21037">
      <c r="A21037" t="n">
        <v>2023</v>
      </c>
      <c r="B21037" t="inlineStr">
        <is>
          <t>01373709</t>
        </is>
      </c>
      <c r="C21037" t="inlineStr">
        <is>
          <t>아이씨티케이</t>
        </is>
      </c>
      <c r="D21037" t="n">
        <v>60901546</v>
      </c>
      <c r="E21037" t="n">
        <v>5819316</v>
      </c>
      <c r="F21037" t="n">
        <v>0</v>
      </c>
      <c r="G21037" t="n">
        <v>2277180</v>
      </c>
      <c r="H21037" t="n">
        <v>3.84</v>
      </c>
      <c r="I21037" t="n">
        <v>3.27</v>
      </c>
      <c r="J21037" t="n">
        <v>0.875</v>
      </c>
      <c r="K21037" t="n">
        <v>-508413</v>
      </c>
      <c r="L21037" t="n">
        <v>517945</v>
      </c>
      <c r="M21037" t="n">
        <v>523568</v>
      </c>
      <c r="N21037" t="n">
        <v>-523567</v>
      </c>
      <c r="U21037">
        <f>(L21037-K21037)/(2*D21037*0.01)</f>
      </c>
      <c r="V21037">
        <f>(L21037+K21037)/(D21037*0.0001)</f>
      </c>
    </row>
    <row r="21038">
      <c r="A21038" t="n">
        <v>2024</v>
      </c>
      <c r="B21038" t="inlineStr">
        <is>
          <t>01373709</t>
        </is>
      </c>
      <c r="C21038" t="inlineStr">
        <is>
          <t>아이씨티케이</t>
        </is>
      </c>
      <c r="D21038" t="n">
        <v>74954937</v>
      </c>
      <c r="E21038" t="n">
        <v>5799948</v>
      </c>
      <c r="F21038" t="n">
        <v>0</v>
      </c>
      <c r="G21038" t="n">
        <v>2021916</v>
      </c>
      <c r="H21038" t="n">
        <v>3.18</v>
      </c>
      <c r="I21038" t="n">
        <v>3.27</v>
      </c>
      <c r="J21038" t="n">
        <v>0.875</v>
      </c>
      <c r="K21038" t="n">
        <v>-629901</v>
      </c>
      <c r="L21038" t="n">
        <v>641786</v>
      </c>
      <c r="M21038" t="n">
        <v>644600</v>
      </c>
      <c r="N21038" t="n">
        <v>-644600</v>
      </c>
      <c r="O21038">
        <f>D21037</f>
      </c>
      <c r="P21038">
        <f>(E21038-F21038+G21038)/O21038*100</f>
      </c>
      <c r="Q21038">
        <f>H21037</f>
      </c>
      <c r="R21038">
        <f>I21037</f>
      </c>
      <c r="S21038">
        <f>H21038-H21037</f>
      </c>
      <c r="T21038">
        <f>I21038-I21037</f>
      </c>
      <c r="U21038">
        <f>(L21038-K21038)/(2*D21038*0.01)</f>
      </c>
      <c r="V21038">
        <f>(L21038+K21038)/(D21038*0.0001)</f>
      </c>
    </row>
    <row r="21039">
      <c r="A21039" t="n">
        <v>2025</v>
      </c>
      <c r="B21039" t="inlineStr">
        <is>
          <t>01373709</t>
        </is>
      </c>
      <c r="C21039" t="inlineStr">
        <is>
          <t>아이씨티케이</t>
        </is>
      </c>
      <c r="D21039" t="n">
        <v>61225343</v>
      </c>
      <c r="E21039" t="n">
        <v>6552132</v>
      </c>
      <c r="F21039" t="n">
        <v>4166667</v>
      </c>
      <c r="G21039" t="n">
        <v>2064504</v>
      </c>
      <c r="H21039" t="n">
        <v>3.05</v>
      </c>
      <c r="I21039" t="n">
        <v>3.27</v>
      </c>
      <c r="J21039" t="n">
        <v>0.875</v>
      </c>
      <c r="K21039" t="n">
        <v>-515183</v>
      </c>
      <c r="L21039" t="n">
        <v>524916</v>
      </c>
      <c r="M21039" t="n">
        <v>526561</v>
      </c>
      <c r="N21039" t="n">
        <v>-526562</v>
      </c>
      <c r="O21039">
        <f>D21038</f>
      </c>
      <c r="P21039">
        <f>(E21039-F21039+G21039)/O21039*100</f>
      </c>
      <c r="Q21039">
        <f>H21038</f>
      </c>
      <c r="R21039">
        <f>I21038</f>
      </c>
      <c r="S21039">
        <f>H21039-H21038</f>
      </c>
      <c r="T21039">
        <f>I21039-I21038</f>
      </c>
      <c r="U21039">
        <f>(L21039-K21039)/(2*D21039*0.01)</f>
      </c>
      <c r="V21039">
        <f>(L21039+K21039)/(D21039*0.0001)</f>
      </c>
    </row>
    <row r="21040">
      <c r="A21040" t="n">
        <v>2024</v>
      </c>
      <c r="B21040" t="inlineStr">
        <is>
          <t>01374443</t>
        </is>
      </c>
      <c r="C21040" t="inlineStr">
        <is>
          <t>인투셀</t>
        </is>
      </c>
      <c r="D21040" t="n">
        <v>2211212482</v>
      </c>
      <c r="E21040" t="n">
        <v>411469026</v>
      </c>
      <c r="F21040" t="n">
        <v>170820336</v>
      </c>
      <c r="G21040" t="n">
        <v>88325928</v>
      </c>
      <c r="H21040" t="n">
        <v>4.6</v>
      </c>
      <c r="I21040" t="n">
        <v>4.37</v>
      </c>
      <c r="J21040" t="n">
        <v>4.774</v>
      </c>
      <c r="K21040" t="n">
        <v>-94773810</v>
      </c>
      <c r="L21040" t="n">
        <v>107898070</v>
      </c>
      <c r="M21040" t="n">
        <v>109833345</v>
      </c>
      <c r="N21040" t="n">
        <v>-98040023</v>
      </c>
      <c r="U21040">
        <f>(L21040-K21040)/(2*D21040*0.01)</f>
      </c>
      <c r="V21040">
        <f>(L21040+K21040)/(D21040*0.0001)</f>
      </c>
    </row>
    <row r="21041">
      <c r="A21041" t="n">
        <v>2025</v>
      </c>
      <c r="B21041" t="inlineStr">
        <is>
          <t>01374443</t>
        </is>
      </c>
      <c r="C21041" t="inlineStr">
        <is>
          <t>인투셀</t>
        </is>
      </c>
      <c r="D21041" t="n">
        <v>2558352556</v>
      </c>
      <c r="E21041" t="n">
        <v>416006721</v>
      </c>
      <c r="F21041" t="n">
        <v>251424201</v>
      </c>
      <c r="G21041" t="n">
        <v>104619741</v>
      </c>
      <c r="H21041" t="n">
        <v>4.91</v>
      </c>
      <c r="I21041" t="n">
        <v>4.39</v>
      </c>
      <c r="J21041" t="n">
        <v>4.633</v>
      </c>
      <c r="K21041" t="n">
        <v>-105899030</v>
      </c>
      <c r="L21041" t="n">
        <v>120784669</v>
      </c>
      <c r="M21041" t="n">
        <v>123488380</v>
      </c>
      <c r="N21041" t="n">
        <v>-109962101</v>
      </c>
      <c r="O21041">
        <f>D21040</f>
      </c>
      <c r="P21041">
        <f>(E21041-F21041+G21041)/O21041*100</f>
      </c>
      <c r="Q21041">
        <f>H21040</f>
      </c>
      <c r="R21041">
        <f>I21040</f>
      </c>
      <c r="S21041">
        <f>H21041-H21040</f>
      </c>
      <c r="T21041">
        <f>I21041-I21040</f>
      </c>
      <c r="U21041">
        <f>(L21041-K21041)/(2*D21041*0.01)</f>
      </c>
      <c r="V21041">
        <f>(L21041+K21041)/(D21041*0.0001)</f>
      </c>
    </row>
    <row r="21042">
      <c r="A21042" t="n">
        <v>2024</v>
      </c>
      <c r="B21042" t="inlineStr">
        <is>
          <t>01374717</t>
        </is>
      </c>
      <c r="C21042" t="inlineStr">
        <is>
          <t>미트박스</t>
        </is>
      </c>
      <c r="D21042" t="n">
        <v>802126000</v>
      </c>
      <c r="E21042" t="n">
        <v>169236000</v>
      </c>
      <c r="F21042" t="n">
        <v>90600000</v>
      </c>
      <c r="G21042" t="n">
        <v>23852000</v>
      </c>
      <c r="H21042" t="n">
        <v>3.57</v>
      </c>
      <c r="I21042" t="n">
        <v>4</v>
      </c>
      <c r="J21042" t="n">
        <v>5.68</v>
      </c>
      <c r="K21042" t="n">
        <v>-42194000</v>
      </c>
      <c r="L21042" t="n">
        <v>45857000</v>
      </c>
      <c r="M21042" t="n">
        <v>45271000</v>
      </c>
      <c r="N21042" t="n">
        <v>-42457000</v>
      </c>
      <c r="U21042">
        <f>(L21042-K21042)/(2*D21042*0.01)</f>
      </c>
      <c r="V21042">
        <f>(L21042+K21042)/(D21042*0.0001)</f>
      </c>
    </row>
    <row r="21043">
      <c r="A21043" t="n">
        <v>2025</v>
      </c>
      <c r="B21043" t="inlineStr">
        <is>
          <t>01374717</t>
        </is>
      </c>
      <c r="C21043" t="inlineStr">
        <is>
          <t>미트박스</t>
        </is>
      </c>
      <c r="D21043" t="n">
        <v>1286485000</v>
      </c>
      <c r="E21043" t="n">
        <v>206715000</v>
      </c>
      <c r="F21043" t="n">
        <v>122036000</v>
      </c>
      <c r="G21043" t="n">
        <v>27494000</v>
      </c>
      <c r="H21043" t="n">
        <v>4.155</v>
      </c>
      <c r="I21043" t="n">
        <v>4</v>
      </c>
      <c r="J21043" t="n">
        <v>7.625</v>
      </c>
      <c r="K21043" t="n">
        <v>-62725000</v>
      </c>
      <c r="L21043" t="n">
        <v>68189000</v>
      </c>
      <c r="M21043" t="n">
        <v>67524000</v>
      </c>
      <c r="N21043" t="n">
        <v>-63284000</v>
      </c>
      <c r="O21043">
        <f>D21042</f>
      </c>
      <c r="P21043">
        <f>(E21043-F21043+G21043)/O21043*100</f>
      </c>
      <c r="Q21043">
        <f>H21042</f>
      </c>
      <c r="R21043">
        <f>I21042</f>
      </c>
      <c r="S21043">
        <f>H21043-H21042</f>
      </c>
      <c r="T21043">
        <f>I21043-I21042</f>
      </c>
      <c r="U21043">
        <f>(L21043-K21043)/(2*D21043*0.01)</f>
      </c>
      <c r="V21043">
        <f>(L21043+K21043)/(D21043*0.0001)</f>
      </c>
    </row>
    <row r="21044">
      <c r="A21044" t="n">
        <v>2024</v>
      </c>
      <c r="B21044" t="inlineStr">
        <is>
          <t>01376715</t>
        </is>
      </c>
      <c r="C21044" t="inlineStr">
        <is>
          <t>디앤디파마텍</t>
        </is>
      </c>
      <c r="D21044" t="n">
        <v>1558184000</v>
      </c>
      <c r="E21044" t="n">
        <v>173839000</v>
      </c>
      <c r="F21044" t="n">
        <v>63320000</v>
      </c>
      <c r="G21044" t="n">
        <v>35463000</v>
      </c>
      <c r="H21044" t="n">
        <v>3.99</v>
      </c>
      <c r="I21044" t="n">
        <v>5</v>
      </c>
      <c r="J21044" t="n">
        <v>8.85</v>
      </c>
      <c r="K21044" t="n">
        <v>-124309000</v>
      </c>
      <c r="L21044" t="n">
        <v>142099000</v>
      </c>
      <c r="M21044" t="n">
        <v>139382000</v>
      </c>
      <c r="N21044" t="n">
        <v>-124414000</v>
      </c>
      <c r="U21044">
        <f>(L21044-K21044)/(2*D21044*0.01)</f>
      </c>
      <c r="V21044">
        <f>(L21044+K21044)/(D21044*0.0001)</f>
      </c>
    </row>
    <row r="21045">
      <c r="A21045" t="n">
        <v>2025</v>
      </c>
      <c r="B21045" t="inlineStr">
        <is>
          <t>01376715</t>
        </is>
      </c>
      <c r="C21045" t="inlineStr">
        <is>
          <t>디앤디파마텍</t>
        </is>
      </c>
      <c r="D21045" t="n">
        <v>1497267000</v>
      </c>
      <c r="E21045" t="n">
        <v>292352000</v>
      </c>
      <c r="F21045" t="n">
        <v>135139000</v>
      </c>
      <c r="G21045" t="n">
        <v>59883000</v>
      </c>
      <c r="H21045" t="n">
        <v>4.28</v>
      </c>
      <c r="I21045" t="n">
        <v>3.5</v>
      </c>
      <c r="J21045" t="n">
        <v>7.95</v>
      </c>
      <c r="K21045" t="n">
        <v>-107423000</v>
      </c>
      <c r="L21045" t="n">
        <v>121534000</v>
      </c>
      <c r="M21045" t="n">
        <v>121383000</v>
      </c>
      <c r="N21045" t="n">
        <v>-109259000</v>
      </c>
      <c r="O21045">
        <f>D21044</f>
      </c>
      <c r="P21045">
        <f>(E21045-F21045+G21045)/O21045*100</f>
      </c>
      <c r="Q21045">
        <f>H21044</f>
      </c>
      <c r="R21045">
        <f>I21044</f>
      </c>
      <c r="S21045">
        <f>H21045-H21044</f>
      </c>
      <c r="T21045">
        <f>I21045-I21044</f>
      </c>
      <c r="U21045">
        <f>(L21045-K21045)/(2*D21045*0.01)</f>
      </c>
      <c r="V21045">
        <f>(L21045+K21045)/(D21045*0.0001)</f>
      </c>
    </row>
    <row r="21046">
      <c r="A21046" t="n">
        <v>2025</v>
      </c>
      <c r="B21046" t="inlineStr">
        <is>
          <t>01381805</t>
        </is>
      </c>
      <c r="C21046" t="inlineStr">
        <is>
          <t>아로마티카</t>
        </is>
      </c>
      <c r="D21046" t="n">
        <v>2838280000</v>
      </c>
      <c r="E21046" t="n">
        <v>779229000</v>
      </c>
      <c r="F21046" t="n">
        <v>462744000</v>
      </c>
      <c r="G21046" t="n">
        <v>92595000</v>
      </c>
      <c r="H21046" t="n">
        <v>4.09</v>
      </c>
      <c r="I21046" t="n">
        <v>4.5</v>
      </c>
      <c r="J21046" t="n">
        <v>7.97</v>
      </c>
      <c r="K21046" t="n">
        <v>-336595000</v>
      </c>
      <c r="L21046" t="n">
        <v>1201853000</v>
      </c>
      <c r="M21046" t="n">
        <v>1243327000</v>
      </c>
      <c r="N21046" t="n">
        <v>-377451000</v>
      </c>
      <c r="U21046">
        <f>(L21046-K21046)/(2*D21046*0.01)</f>
      </c>
    </row>
    <row r="21047">
      <c r="A21047" t="n">
        <v>2023</v>
      </c>
      <c r="B21047" t="inlineStr">
        <is>
          <t>01381966</t>
        </is>
      </c>
      <c r="C21047" t="inlineStr">
        <is>
          <t>티디엘</t>
        </is>
      </c>
      <c r="D21047" t="n">
        <v>1516277000</v>
      </c>
      <c r="E21047" t="n">
        <v>224872000</v>
      </c>
      <c r="F21047" t="n">
        <v>120486000</v>
      </c>
      <c r="G21047" t="n">
        <v>44846000</v>
      </c>
      <c r="H21047" t="n">
        <v>4.51</v>
      </c>
      <c r="I21047" t="n">
        <v>5</v>
      </c>
      <c r="J21047" t="n">
        <v>8.32</v>
      </c>
      <c r="K21047" t="n">
        <v>-112981000</v>
      </c>
      <c r="L21047" t="n">
        <v>129385000</v>
      </c>
      <c r="M21047" t="n">
        <v>129140000</v>
      </c>
      <c r="N21047" t="n">
        <v>-114713000</v>
      </c>
      <c r="U21047">
        <f>(L21047-K21047)/(2*D21047*0.01)</f>
      </c>
      <c r="V21047">
        <f>(L21047+K21047)/(D21047*0.0001)</f>
      </c>
    </row>
    <row r="21048">
      <c r="A21048" t="n">
        <v>2021</v>
      </c>
      <c r="B21048" t="inlineStr">
        <is>
          <t>01381984</t>
        </is>
      </c>
      <c r="C21048" t="inlineStr">
        <is>
          <t>SKAI</t>
        </is>
      </c>
      <c r="D21048" t="n">
        <v>489742000</v>
      </c>
      <c r="E21048" t="n">
        <v>194663000</v>
      </c>
      <c r="F21048" t="n">
        <v>116418000</v>
      </c>
      <c r="G21048" t="n">
        <v>9526000</v>
      </c>
      <c r="H21048" t="n">
        <v>2.95</v>
      </c>
      <c r="I21048" t="n">
        <v>2</v>
      </c>
      <c r="K21048" t="n">
        <v>-45483570</v>
      </c>
      <c r="L21048" t="n">
        <v>53871620</v>
      </c>
      <c r="M21048" t="n">
        <v>53872620</v>
      </c>
      <c r="N21048" t="n">
        <v>-46526590</v>
      </c>
      <c r="U21048">
        <f>(L21048-K21048)/(2*D21048*0.01)</f>
      </c>
      <c r="V21048">
        <f>(L21048+K21048)/(D21048*0.0001)</f>
      </c>
    </row>
    <row r="21049">
      <c r="A21049" t="n">
        <v>2022</v>
      </c>
      <c r="B21049" t="inlineStr">
        <is>
          <t>01381984</t>
        </is>
      </c>
      <c r="C21049" t="inlineStr">
        <is>
          <t>SKAI</t>
        </is>
      </c>
      <c r="D21049" t="n">
        <v>634574000</v>
      </c>
      <c r="E21049" t="n">
        <v>256789000</v>
      </c>
      <c r="O21049">
        <f>D21048</f>
      </c>
    </row>
    <row r="21050">
      <c r="A21050" t="n">
        <v>2023</v>
      </c>
      <c r="B21050" t="inlineStr">
        <is>
          <t>01381984</t>
        </is>
      </c>
      <c r="C21050" t="inlineStr">
        <is>
          <t>SKAI</t>
        </is>
      </c>
      <c r="D21050" t="n">
        <v>966729000</v>
      </c>
      <c r="E21050" t="n">
        <v>314829000</v>
      </c>
      <c r="F21050" t="n">
        <v>216722000</v>
      </c>
      <c r="G21050" t="n">
        <v>31850000</v>
      </c>
      <c r="H21050" t="n">
        <v>4.48</v>
      </c>
      <c r="I21050" t="n">
        <v>4.5</v>
      </c>
      <c r="K21050" t="n">
        <v>-90729000</v>
      </c>
      <c r="M21050" t="n">
        <v>89762000</v>
      </c>
      <c r="O21050">
        <f>D21049</f>
      </c>
      <c r="P21050">
        <f>(E21050-F21050+G21050)/O21050*100</f>
      </c>
    </row>
    <row r="21051">
      <c r="A21051" t="n">
        <v>2024</v>
      </c>
      <c r="B21051" t="inlineStr">
        <is>
          <t>01381984</t>
        </is>
      </c>
      <c r="C21051" t="inlineStr">
        <is>
          <t>SKAI</t>
        </is>
      </c>
      <c r="D21051" t="n">
        <v>799063000</v>
      </c>
      <c r="E21051" t="n">
        <v>575358000</v>
      </c>
      <c r="F21051" t="n">
        <v>793017000</v>
      </c>
      <c r="G21051" t="n">
        <v>38100000</v>
      </c>
      <c r="H21051" t="n">
        <v>3.97</v>
      </c>
      <c r="I21051" t="n">
        <v>4.96</v>
      </c>
      <c r="K21051" t="n">
        <v>-83640000</v>
      </c>
      <c r="L21051" t="n">
        <v>83554000</v>
      </c>
      <c r="M21051" t="n">
        <v>85142000</v>
      </c>
      <c r="N21051" t="n">
        <v>-85142000</v>
      </c>
      <c r="O21051">
        <f>D21050</f>
      </c>
      <c r="P21051">
        <f>(E21051-F21051+G21051)/O21051*100</f>
      </c>
      <c r="Q21051">
        <f>H21050</f>
      </c>
      <c r="R21051">
        <f>I21050</f>
      </c>
      <c r="S21051">
        <f>H21051-H21050</f>
      </c>
      <c r="T21051">
        <f>I21051-I21050</f>
      </c>
      <c r="U21051">
        <f>(L21051-K21051)/(2*D21051*0.01)</f>
      </c>
    </row>
    <row r="21052">
      <c r="A21052" t="n">
        <v>2025</v>
      </c>
      <c r="B21052" t="inlineStr">
        <is>
          <t>01381984</t>
        </is>
      </c>
      <c r="C21052" t="inlineStr">
        <is>
          <t>SKAI</t>
        </is>
      </c>
      <c r="D21052" t="n">
        <v>840373000</v>
      </c>
      <c r="E21052" t="n">
        <v>291616000</v>
      </c>
      <c r="F21052" t="n">
        <v>359712000</v>
      </c>
      <c r="G21052" t="n">
        <v>30387000</v>
      </c>
      <c r="H21052" t="n">
        <v>4.385</v>
      </c>
      <c r="I21052" t="n">
        <v>4.48</v>
      </c>
      <c r="J21052" t="n">
        <v>8.640000000000001</v>
      </c>
      <c r="K21052" t="n">
        <v>-137119000</v>
      </c>
      <c r="L21052" t="n">
        <v>73286000</v>
      </c>
      <c r="M21052" t="n">
        <v>74422000</v>
      </c>
      <c r="N21052" t="n">
        <v>-65880000</v>
      </c>
      <c r="O21052">
        <f>D21051</f>
      </c>
      <c r="P21052">
        <f>(E21052-F21052+G21052)/O21052*100</f>
      </c>
      <c r="Q21052">
        <f>H21051</f>
      </c>
      <c r="R21052">
        <f>I21051</f>
      </c>
      <c r="S21052">
        <f>H21052-H21051</f>
      </c>
      <c r="T21052">
        <f>I21052-I21051</f>
      </c>
      <c r="U21052">
        <f>(L21052-K21052)/(2*D21052*0.01)</f>
      </c>
    </row>
    <row r="21053">
      <c r="A21053" t="n">
        <v>2022</v>
      </c>
      <c r="B21053" t="inlineStr">
        <is>
          <t>01383229</t>
        </is>
      </c>
      <c r="C21053" t="inlineStr">
        <is>
          <t>저스템</t>
        </is>
      </c>
      <c r="D21053" t="n">
        <v>1987164005</v>
      </c>
      <c r="E21053" t="n">
        <v>461417844</v>
      </c>
      <c r="F21053" t="n">
        <v>106647734</v>
      </c>
      <c r="G21053" t="n">
        <v>54326580</v>
      </c>
      <c r="H21053" t="n">
        <v>5.34</v>
      </c>
      <c r="I21053" t="n">
        <v>3.86</v>
      </c>
      <c r="K21053" t="n">
        <v>-124595177</v>
      </c>
      <c r="L21053" t="n">
        <v>143893319</v>
      </c>
      <c r="M21053" t="n">
        <v>149727883</v>
      </c>
      <c r="N21053" t="n">
        <v>-131624753</v>
      </c>
      <c r="U21053">
        <f>(L21053-K21053)/(2*D21053*0.01)</f>
      </c>
      <c r="V21053">
        <f>(L21053+K21053)/(D21053*0.0001)</f>
      </c>
    </row>
    <row r="21054">
      <c r="A21054" t="n">
        <v>2023</v>
      </c>
      <c r="B21054" t="inlineStr">
        <is>
          <t>01383229</t>
        </is>
      </c>
      <c r="C21054" t="inlineStr">
        <is>
          <t>저스템</t>
        </is>
      </c>
      <c r="D21054" t="n">
        <v>2488585251</v>
      </c>
      <c r="E21054" t="n">
        <v>449012742</v>
      </c>
      <c r="F21054" t="n">
        <v>382737928</v>
      </c>
      <c r="G21054" t="n">
        <v>101496618</v>
      </c>
      <c r="H21054" t="n">
        <v>4.525</v>
      </c>
      <c r="I21054" t="n">
        <v>4.31</v>
      </c>
      <c r="K21054" t="n">
        <v>-157835846</v>
      </c>
      <c r="L21054" t="n">
        <v>182415871</v>
      </c>
      <c r="M21054" t="n">
        <v>187602613</v>
      </c>
      <c r="N21054" t="n">
        <v>-164965430</v>
      </c>
      <c r="O21054">
        <f>D21053</f>
      </c>
      <c r="P21054">
        <f>(E21054-F21054+G21054)/O21054*100</f>
      </c>
      <c r="Q21054">
        <f>H21053</f>
      </c>
      <c r="R21054">
        <f>I21053</f>
      </c>
      <c r="S21054">
        <f>H21054-H21053</f>
      </c>
      <c r="T21054">
        <f>I21054-I21053</f>
      </c>
      <c r="U21054">
        <f>(L21054-K21054)/(2*D21054*0.01)</f>
      </c>
      <c r="V21054">
        <f>(L21054+K21054)/(D21054*0.0001)</f>
      </c>
    </row>
    <row r="21055">
      <c r="A21055" t="n">
        <v>2024</v>
      </c>
      <c r="B21055" t="inlineStr">
        <is>
          <t>01383229</t>
        </is>
      </c>
      <c r="C21055" t="inlineStr">
        <is>
          <t>저스템</t>
        </is>
      </c>
      <c r="D21055" t="n">
        <v>2930785686</v>
      </c>
      <c r="E21055" t="n">
        <v>578730982</v>
      </c>
      <c r="F21055" t="n">
        <v>559202405</v>
      </c>
      <c r="G21055" t="n">
        <v>105300840</v>
      </c>
      <c r="H21055" t="n">
        <v>4</v>
      </c>
      <c r="I21055" t="n">
        <v>4.275</v>
      </c>
      <c r="K21055" t="n">
        <v>-182325308</v>
      </c>
      <c r="L21055" t="n">
        <v>211002810</v>
      </c>
      <c r="M21055" t="n">
        <v>215303524</v>
      </c>
      <c r="N21055" t="n">
        <v>-189183718</v>
      </c>
      <c r="O21055">
        <f>D21054</f>
      </c>
      <c r="P21055">
        <f>(E21055-F21055+G21055)/O21055*100</f>
      </c>
      <c r="Q21055">
        <f>H21054</f>
      </c>
      <c r="R21055">
        <f>I21054</f>
      </c>
      <c r="S21055">
        <f>H21055-H21054</f>
      </c>
      <c r="T21055">
        <f>I21055-I21054</f>
      </c>
      <c r="U21055">
        <f>(L21055-K21055)/(2*D21055*0.01)</f>
      </c>
      <c r="V21055">
        <f>(L21055+K21055)/(D21055*0.0001)</f>
      </c>
    </row>
    <row r="21056">
      <c r="A21056" t="n">
        <v>2025</v>
      </c>
      <c r="B21056" t="inlineStr">
        <is>
          <t>01383229</t>
        </is>
      </c>
      <c r="C21056" t="inlineStr">
        <is>
          <t>저스템</t>
        </is>
      </c>
      <c r="D21056" t="n">
        <v>3861417829</v>
      </c>
      <c r="E21056" t="n">
        <v>675007206</v>
      </c>
      <c r="F21056" t="n">
        <v>77589145</v>
      </c>
      <c r="G21056" t="n">
        <v>109855728</v>
      </c>
      <c r="H21056" t="n">
        <v>4.335</v>
      </c>
      <c r="I21056" t="n">
        <v>4.245</v>
      </c>
      <c r="K21056" t="n">
        <v>-222331853</v>
      </c>
      <c r="L21056" t="n">
        <v>255547108</v>
      </c>
      <c r="M21056" t="n">
        <v>261285989</v>
      </c>
      <c r="N21056" t="n">
        <v>-231075020</v>
      </c>
      <c r="O21056">
        <f>D21055</f>
      </c>
      <c r="P21056">
        <f>(E21056-F21056+G21056)/O21056*100</f>
      </c>
      <c r="Q21056">
        <f>H21055</f>
      </c>
      <c r="R21056">
        <f>I21055</f>
      </c>
      <c r="S21056">
        <f>H21056-H21055</f>
      </c>
      <c r="T21056">
        <f>I21056-I21055</f>
      </c>
      <c r="U21056">
        <f>(L21056-K21056)/(2*D21056*0.01)</f>
      </c>
      <c r="V21056">
        <f>(L21056+K21056)/(D21056*0.0001)</f>
      </c>
    </row>
    <row r="21057">
      <c r="A21057" t="n">
        <v>2020</v>
      </c>
      <c r="B21057" t="inlineStr">
        <is>
          <t>01384477</t>
        </is>
      </c>
      <c r="C21057" t="inlineStr">
        <is>
          <t>엠에프엠코리아</t>
        </is>
      </c>
      <c r="D21057" t="n">
        <v>1559226000</v>
      </c>
      <c r="E21057" t="n">
        <v>269176000</v>
      </c>
      <c r="F21057" t="n">
        <v>125778000</v>
      </c>
      <c r="G21057" t="n">
        <v>29906000</v>
      </c>
      <c r="H21057" t="n">
        <v>2.48</v>
      </c>
      <c r="I21057" t="n">
        <v>4.56</v>
      </c>
      <c r="J21057" t="n">
        <v>9.859999999999999</v>
      </c>
      <c r="K21057" t="n">
        <v>-143201000</v>
      </c>
      <c r="L21057" t="n">
        <v>143201000</v>
      </c>
      <c r="M21057" t="n">
        <v>138804000</v>
      </c>
      <c r="N21057" t="n">
        <v>-120275000</v>
      </c>
      <c r="U21057">
        <f>(L21057-K21057)/(2*D21057*0.01)</f>
      </c>
    </row>
    <row r="21058">
      <c r="A21058" t="n">
        <v>2021</v>
      </c>
      <c r="B21058" t="inlineStr">
        <is>
          <t>01384477</t>
        </is>
      </c>
      <c r="C21058" t="inlineStr">
        <is>
          <t>엠에프엠코리아</t>
        </is>
      </c>
      <c r="D21058" t="n">
        <v>1542101000</v>
      </c>
      <c r="E21058" t="n">
        <v>293418000</v>
      </c>
      <c r="F21058" t="n">
        <v>306666000</v>
      </c>
      <c r="G21058" t="n">
        <v>31241000</v>
      </c>
      <c r="H21058" t="n">
        <v>3.015</v>
      </c>
      <c r="I21058" t="n">
        <v>3.77</v>
      </c>
      <c r="J21058" t="n">
        <v>10.6</v>
      </c>
      <c r="K21058" t="n">
        <v>-113778000</v>
      </c>
      <c r="L21058" t="n">
        <v>113778000</v>
      </c>
      <c r="M21058" t="n">
        <v>111197000</v>
      </c>
      <c r="N21058" t="n">
        <v>-96245000</v>
      </c>
      <c r="O21058">
        <f>D21057</f>
      </c>
      <c r="P21058">
        <f>(E21058-F21058+G21058)/O21058*100</f>
      </c>
      <c r="Q21058">
        <f>H21057</f>
      </c>
      <c r="R21058">
        <f>I21057</f>
      </c>
      <c r="S21058">
        <f>H21058-H21057</f>
      </c>
      <c r="T21058">
        <f>I21058-I21057</f>
      </c>
      <c r="U21058">
        <f>(L21058-K21058)/(2*D21058*0.01)</f>
      </c>
    </row>
    <row r="21059">
      <c r="A21059" t="n">
        <v>2022</v>
      </c>
      <c r="B21059" t="inlineStr">
        <is>
          <t>01384477</t>
        </is>
      </c>
      <c r="C21059" t="inlineStr">
        <is>
          <t>엠에프엠코리아</t>
        </is>
      </c>
      <c r="D21059" t="n">
        <v>1516616000</v>
      </c>
      <c r="E21059" t="n">
        <v>293337000</v>
      </c>
      <c r="F21059" t="n">
        <v>135424000</v>
      </c>
      <c r="G21059" t="n">
        <v>28348000</v>
      </c>
      <c r="H21059" t="n">
        <v>5.34</v>
      </c>
      <c r="I21059" t="n">
        <v>4.38</v>
      </c>
      <c r="J21059" t="n">
        <v>9.75</v>
      </c>
      <c r="K21059" t="n">
        <v>-89364000</v>
      </c>
      <c r="L21059" t="n">
        <v>102841000</v>
      </c>
      <c r="M21059" t="n">
        <v>102914000</v>
      </c>
      <c r="N21059" t="n">
        <v>-91023000</v>
      </c>
      <c r="O21059">
        <f>D21058</f>
      </c>
      <c r="P21059">
        <f>(E21059-F21059+G21059)/O21059*100</f>
      </c>
      <c r="Q21059">
        <f>H21058</f>
      </c>
      <c r="R21059">
        <f>I21058</f>
      </c>
      <c r="S21059">
        <f>H21059-H21058</f>
      </c>
      <c r="T21059">
        <f>I21059-I21058</f>
      </c>
      <c r="U21059">
        <f>(L21059-K21059)/(2*D21059*0.01)</f>
      </c>
      <c r="V21059">
        <f>(L21059+K21059)/(D21059*0.0001)</f>
      </c>
    </row>
    <row r="21060">
      <c r="A21060" t="n">
        <v>2023</v>
      </c>
      <c r="B21060" t="inlineStr">
        <is>
          <t>01384477</t>
        </is>
      </c>
      <c r="C21060" t="inlineStr">
        <is>
          <t>엠에프엠코리아</t>
        </is>
      </c>
      <c r="D21060" t="n">
        <v>1380753000</v>
      </c>
      <c r="E21060" t="n">
        <v>230627000</v>
      </c>
      <c r="F21060" t="n">
        <v>451047000</v>
      </c>
      <c r="G21060" t="n">
        <v>55253000</v>
      </c>
      <c r="H21060" t="n">
        <v>4.54</v>
      </c>
      <c r="I21060" t="n">
        <v>3.62</v>
      </c>
      <c r="J21060" t="n">
        <v>9.539999999999999</v>
      </c>
      <c r="K21060" t="n">
        <v>-82990000</v>
      </c>
      <c r="L21060" t="n">
        <v>95412000</v>
      </c>
      <c r="M21060" t="n">
        <v>95427000</v>
      </c>
      <c r="N21060" t="n">
        <v>-84501000</v>
      </c>
      <c r="O21060">
        <f>D21059</f>
      </c>
      <c r="P21060">
        <f>(E21060-F21060+G21060)/O21060*100</f>
      </c>
      <c r="Q21060">
        <f>H21059</f>
      </c>
      <c r="R21060">
        <f>I21059</f>
      </c>
      <c r="S21060">
        <f>H21060-H21059</f>
      </c>
      <c r="T21060">
        <f>I21060-I21059</f>
      </c>
      <c r="U21060">
        <f>(L21060-K21060)/(2*D21060*0.01)</f>
      </c>
      <c r="V21060">
        <f>(L21060+K21060)/(D21060*0.0001)</f>
      </c>
    </row>
    <row r="21061">
      <c r="A21061" t="n">
        <v>2024</v>
      </c>
      <c r="B21061" t="inlineStr">
        <is>
          <t>01384787</t>
        </is>
      </c>
      <c r="C21061" t="inlineStr">
        <is>
          <t>시프트업</t>
        </is>
      </c>
      <c r="D21061" t="n">
        <v>751347000</v>
      </c>
      <c r="E21061" t="n">
        <v>341634000</v>
      </c>
      <c r="F21061" t="n">
        <v>193441000</v>
      </c>
      <c r="G21061" t="n">
        <v>25594000</v>
      </c>
      <c r="H21061" t="n">
        <v>4.12</v>
      </c>
      <c r="I21061" t="n">
        <v>4</v>
      </c>
      <c r="J21061" t="n">
        <v>10.34</v>
      </c>
    </row>
    <row r="21062">
      <c r="A21062" t="n">
        <v>2025</v>
      </c>
      <c r="B21062" t="inlineStr">
        <is>
          <t>01384787</t>
        </is>
      </c>
      <c r="C21062" t="inlineStr">
        <is>
          <t>시프트업</t>
        </is>
      </c>
      <c r="D21062" t="n">
        <v>1076282000</v>
      </c>
      <c r="E21062" t="n">
        <v>288150000</v>
      </c>
      <c r="F21062" t="n">
        <v>136673000</v>
      </c>
      <c r="G21062" t="n">
        <v>29449000</v>
      </c>
      <c r="H21062" t="n">
        <v>3.99</v>
      </c>
      <c r="I21062" t="n">
        <v>4</v>
      </c>
      <c r="J21062" t="n">
        <v>5.4</v>
      </c>
      <c r="K21062" t="n">
        <v>-49440000</v>
      </c>
      <c r="L21062" t="n">
        <v>54810000</v>
      </c>
      <c r="M21062" t="n">
        <v>53800000</v>
      </c>
      <c r="N21062" t="n">
        <v>-50520000</v>
      </c>
      <c r="O21062">
        <f>D21061</f>
      </c>
      <c r="P21062">
        <f>(E21062-F21062+G21062)/O21062*100</f>
      </c>
      <c r="Q21062">
        <f>H21061</f>
      </c>
      <c r="R21062">
        <f>I21061</f>
      </c>
      <c r="S21062">
        <f>H21062-H21061</f>
      </c>
      <c r="T21062">
        <f>I21062-I21061</f>
      </c>
      <c r="U21062">
        <f>(L21062-K21062)/(2*D21062*0.01)</f>
      </c>
      <c r="V21062">
        <f>(L21062+K21062)/(D21062*0.0001)</f>
      </c>
    </row>
    <row r="21063">
      <c r="A21063" t="n">
        <v>2024</v>
      </c>
      <c r="B21063" t="inlineStr">
        <is>
          <t>01385050</t>
        </is>
      </c>
      <c r="C21063" t="inlineStr">
        <is>
          <t>넥스트바이오메디컬</t>
        </is>
      </c>
      <c r="D21063" t="n">
        <v>749445000</v>
      </c>
      <c r="E21063" t="n">
        <v>113108000</v>
      </c>
      <c r="G21063" t="n">
        <v>20622000</v>
      </c>
      <c r="H21063" t="n">
        <v>3.74</v>
      </c>
      <c r="I21063" t="n">
        <v>4.68</v>
      </c>
      <c r="J21063" t="n">
        <v>2.57</v>
      </c>
      <c r="K21063" t="n">
        <v>-17985000</v>
      </c>
      <c r="L21063" t="n">
        <v>19174000</v>
      </c>
      <c r="M21063" t="n">
        <v>18864000</v>
      </c>
      <c r="N21063" t="n">
        <v>-18038000</v>
      </c>
      <c r="U21063">
        <f>(L21063-K21063)/(2*D21063*0.01)</f>
      </c>
      <c r="V21063">
        <f>(L21063+K21063)/(D21063*0.0001)</f>
      </c>
    </row>
    <row r="21064">
      <c r="A21064" t="n">
        <v>2025</v>
      </c>
      <c r="B21064" t="inlineStr">
        <is>
          <t>01385050</t>
        </is>
      </c>
      <c r="C21064" t="inlineStr">
        <is>
          <t>넥스트바이오메디컬</t>
        </is>
      </c>
      <c r="D21064" t="n">
        <v>944487000</v>
      </c>
      <c r="E21064" t="n">
        <v>131671000</v>
      </c>
      <c r="F21064" t="n">
        <v>64971000</v>
      </c>
      <c r="G21064" t="n">
        <v>23463000</v>
      </c>
      <c r="H21064" t="n">
        <v>3.39</v>
      </c>
      <c r="I21064" t="n">
        <v>4.48</v>
      </c>
      <c r="J21064" t="n">
        <v>1.8</v>
      </c>
      <c r="K21064" t="n">
        <v>-16161000</v>
      </c>
      <c r="L21064" t="n">
        <v>16718000</v>
      </c>
      <c r="M21064" t="n">
        <v>16433000</v>
      </c>
      <c r="N21064" t="n">
        <v>-16189000</v>
      </c>
      <c r="O21064">
        <f>D21063</f>
      </c>
      <c r="P21064">
        <f>(E21064-F21064+G21064)/O21064*100</f>
      </c>
      <c r="Q21064">
        <f>H21063</f>
      </c>
      <c r="R21064">
        <f>I21063</f>
      </c>
      <c r="S21064">
        <f>H21064-H21063</f>
      </c>
      <c r="T21064">
        <f>I21064-I21063</f>
      </c>
      <c r="U21064">
        <f>(L21064-K21064)/(2*D21064*0.01)</f>
      </c>
      <c r="V21064">
        <f>(L21064+K21064)/(D21064*0.0001)</f>
      </c>
    </row>
    <row r="21065">
      <c r="A21065" t="n">
        <v>2021</v>
      </c>
      <c r="B21065" t="inlineStr">
        <is>
          <t>01386916</t>
        </is>
      </c>
      <c r="C21065" t="inlineStr">
        <is>
          <t>SK아이이테크놀로지</t>
        </is>
      </c>
      <c r="D21065" t="n">
        <v>8735508000</v>
      </c>
      <c r="E21065" t="n">
        <v>1718655000</v>
      </c>
      <c r="F21065" t="n">
        <v>1696072000</v>
      </c>
      <c r="G21065" t="n">
        <v>209728000</v>
      </c>
      <c r="H21065" t="n">
        <v>2.7</v>
      </c>
      <c r="I21065" t="n">
        <v>4.06</v>
      </c>
      <c r="K21065" t="n">
        <v>-676806000</v>
      </c>
      <c r="L21065" t="n">
        <v>724942000</v>
      </c>
      <c r="M21065" t="n">
        <v>713742000</v>
      </c>
      <c r="N21065" t="n">
        <v>-673212000</v>
      </c>
      <c r="U21065">
        <f>(L21065-K21065)/(2*D21065*0.01)</f>
      </c>
      <c r="V21065">
        <f>(L21065+K21065)/(D21065*0.0001)</f>
      </c>
    </row>
    <row r="21066">
      <c r="A21066" t="n">
        <v>2022</v>
      </c>
      <c r="B21066" t="inlineStr">
        <is>
          <t>01386916</t>
        </is>
      </c>
      <c r="C21066" t="inlineStr">
        <is>
          <t>SK아이이테크놀로지</t>
        </is>
      </c>
      <c r="D21066" t="n">
        <v>11518238000</v>
      </c>
      <c r="E21066" t="n">
        <v>2262645000</v>
      </c>
      <c r="F21066" t="n">
        <v>603620000</v>
      </c>
      <c r="G21066" t="n">
        <v>378973000</v>
      </c>
      <c r="H21066" t="n">
        <v>5.25</v>
      </c>
      <c r="I21066" t="n">
        <v>4.1</v>
      </c>
      <c r="K21066" t="n">
        <v>-359436000</v>
      </c>
      <c r="L21066" t="n">
        <v>381827000</v>
      </c>
      <c r="M21066" t="n">
        <v>385060000</v>
      </c>
      <c r="N21066" t="n">
        <v>-365666000</v>
      </c>
      <c r="O21066">
        <f>D21065</f>
      </c>
      <c r="P21066">
        <f>(E21066-F21066+G21066)/O21066*100</f>
      </c>
      <c r="Q21066">
        <f>H21065</f>
      </c>
      <c r="R21066">
        <f>I21065</f>
      </c>
      <c r="S21066">
        <f>H21066-H21065</f>
      </c>
      <c r="T21066">
        <f>I21066-I21065</f>
      </c>
      <c r="U21066">
        <f>(L21066-K21066)/(2*D21066*0.01)</f>
      </c>
      <c r="V21066">
        <f>(L21066+K21066)/(D21066*0.0001)</f>
      </c>
    </row>
    <row r="21067">
      <c r="A21067" t="n">
        <v>2023</v>
      </c>
      <c r="B21067" t="inlineStr">
        <is>
          <t>01386916</t>
        </is>
      </c>
      <c r="C21067" t="inlineStr">
        <is>
          <t>SK아이이테크놀로지</t>
        </is>
      </c>
      <c r="D21067" t="n">
        <v>17420326000</v>
      </c>
      <c r="E21067" t="n">
        <v>2603821000</v>
      </c>
      <c r="F21067" t="n">
        <v>1453722000</v>
      </c>
      <c r="G21067" t="n">
        <v>647784000</v>
      </c>
      <c r="H21067" t="n">
        <v>4.3</v>
      </c>
      <c r="I21067" t="n">
        <v>4.8</v>
      </c>
      <c r="J21067" t="n">
        <v>6.4</v>
      </c>
      <c r="K21067" t="n">
        <v>-1028088000</v>
      </c>
      <c r="L21067" t="n">
        <v>1091364000</v>
      </c>
      <c r="M21067" t="n">
        <v>1074242000</v>
      </c>
      <c r="N21067" t="n">
        <v>-1022304000</v>
      </c>
      <c r="O21067">
        <f>D21066</f>
      </c>
      <c r="P21067">
        <f>(E21067-F21067+G21067)/O21067*100</f>
      </c>
      <c r="Q21067">
        <f>H21066</f>
      </c>
      <c r="R21067">
        <f>I21066</f>
      </c>
      <c r="S21067">
        <f>H21067-H21066</f>
      </c>
      <c r="T21067">
        <f>I21067-I21066</f>
      </c>
      <c r="U21067">
        <f>(L21067-K21067)/(2*D21067*0.01)</f>
      </c>
      <c r="V21067">
        <f>(L21067+K21067)/(D21067*0.0001)</f>
      </c>
    </row>
    <row r="21068">
      <c r="A21068" t="n">
        <v>2024</v>
      </c>
      <c r="B21068" t="inlineStr">
        <is>
          <t>01386916</t>
        </is>
      </c>
      <c r="C21068" t="inlineStr">
        <is>
          <t>SK아이이테크놀로지</t>
        </is>
      </c>
      <c r="D21068" t="n">
        <v>24486845000</v>
      </c>
      <c r="E21068" t="n">
        <v>3375352000</v>
      </c>
      <c r="F21068" t="n">
        <v>1368996000</v>
      </c>
      <c r="G21068" t="n">
        <v>798921000</v>
      </c>
      <c r="H21068" t="n">
        <v>3.7</v>
      </c>
      <c r="I21068" t="n">
        <v>4.8</v>
      </c>
      <c r="J21068" t="n">
        <v>6.8</v>
      </c>
      <c r="K21068" t="n">
        <v>-1505510000</v>
      </c>
      <c r="L21068" t="n">
        <v>1600536000</v>
      </c>
      <c r="M21068" t="n">
        <v>1566914000</v>
      </c>
      <c r="N21068" t="n">
        <v>-1489412000</v>
      </c>
      <c r="O21068">
        <f>D21067</f>
      </c>
      <c r="P21068">
        <f>(E21068-F21068+G21068)/O21068*100</f>
      </c>
      <c r="Q21068">
        <f>H21067</f>
      </c>
      <c r="R21068">
        <f>I21067</f>
      </c>
      <c r="S21068">
        <f>H21068-H21067</f>
      </c>
      <c r="T21068">
        <f>I21068-I21067</f>
      </c>
      <c r="U21068">
        <f>(L21068-K21068)/(2*D21068*0.01)</f>
      </c>
      <c r="V21068">
        <f>(L21068+K21068)/(D21068*0.0001)</f>
      </c>
    </row>
    <row r="21069">
      <c r="A21069" t="n">
        <v>2025</v>
      </c>
      <c r="B21069" t="inlineStr">
        <is>
          <t>01386916</t>
        </is>
      </c>
      <c r="C21069" t="inlineStr">
        <is>
          <t>SK아이이테크놀로지</t>
        </is>
      </c>
      <c r="D21069" t="n">
        <v>21961351000</v>
      </c>
      <c r="E21069" t="n">
        <v>3668569000</v>
      </c>
      <c r="F21069" t="n">
        <v>7196876000</v>
      </c>
      <c r="G21069" t="n">
        <v>797632000</v>
      </c>
      <c r="H21069" t="n">
        <v>4.05</v>
      </c>
      <c r="I21069" t="n">
        <v>4.8</v>
      </c>
      <c r="J21069" t="n">
        <v>7</v>
      </c>
      <c r="K21069" t="n">
        <v>-1405482000</v>
      </c>
      <c r="L21069" t="n">
        <v>1492554000</v>
      </c>
      <c r="M21069" t="n">
        <v>1462198000</v>
      </c>
      <c r="N21069" t="n">
        <v>-1391326000</v>
      </c>
      <c r="O21069">
        <f>D21068</f>
      </c>
      <c r="P21069">
        <f>(E21069-F21069+G21069)/O21069*100</f>
      </c>
      <c r="Q21069">
        <f>H21068</f>
      </c>
      <c r="R21069">
        <f>I21068</f>
      </c>
      <c r="S21069">
        <f>H21069-H21068</f>
      </c>
      <c r="T21069">
        <f>I21069-I21068</f>
      </c>
      <c r="U21069">
        <f>(L21069-K21069)/(2*D21069*0.01)</f>
      </c>
      <c r="V21069">
        <f>(L21069+K21069)/(D21069*0.0001)</f>
      </c>
    </row>
    <row r="21070">
      <c r="A21070" t="n">
        <v>2022</v>
      </c>
      <c r="B21070" t="inlineStr">
        <is>
          <t>01387164</t>
        </is>
      </c>
      <c r="C21070" t="inlineStr">
        <is>
          <t>샤페론</t>
        </is>
      </c>
      <c r="D21070" t="n">
        <v>1436185450</v>
      </c>
      <c r="E21070" t="n">
        <v>379353670</v>
      </c>
      <c r="F21070" t="n">
        <v>244827280</v>
      </c>
      <c r="G21070" t="n">
        <v>8308354</v>
      </c>
    </row>
    <row r="21071">
      <c r="A21071" t="n">
        <v>2020</v>
      </c>
      <c r="B21071" t="inlineStr">
        <is>
          <t>01390344</t>
        </is>
      </c>
      <c r="C21071" t="inlineStr">
        <is>
          <t>HD현대중공업</t>
        </is>
      </c>
      <c r="D21071" t="n">
        <v>693107000000</v>
      </c>
      <c r="E21071" t="n">
        <v>72981000000</v>
      </c>
      <c r="F21071" t="n">
        <v>85135000000</v>
      </c>
      <c r="G21071" t="n">
        <v>15848000000</v>
      </c>
      <c r="H21071" t="n">
        <v>2.29</v>
      </c>
      <c r="I21071" t="n">
        <v>1.64</v>
      </c>
      <c r="J21071" t="n">
        <v>10.54</v>
      </c>
      <c r="K21071" t="n">
        <v>-62429000000</v>
      </c>
      <c r="L21071" t="n">
        <v>77888000000</v>
      </c>
      <c r="M21071" t="n">
        <v>67792000000</v>
      </c>
      <c r="N21071" t="n">
        <v>-55418000000</v>
      </c>
      <c r="U21071">
        <f>(L21071-K21071)/(2*D21071*0.01)</f>
      </c>
      <c r="V21071">
        <f>(L21071+K21071)/(D21071*0.0001)</f>
      </c>
    </row>
    <row r="21072">
      <c r="A21072" t="n">
        <v>2021</v>
      </c>
      <c r="B21072" t="inlineStr">
        <is>
          <t>01390344</t>
        </is>
      </c>
      <c r="C21072" t="inlineStr">
        <is>
          <t>HD현대중공업</t>
        </is>
      </c>
      <c r="D21072" t="n">
        <v>780644000000</v>
      </c>
      <c r="E21072" t="n">
        <v>67204000000</v>
      </c>
      <c r="F21072" t="n">
        <v>77822000000</v>
      </c>
      <c r="G21072" t="n">
        <v>15881000000</v>
      </c>
      <c r="H21072" t="n">
        <v>2.72</v>
      </c>
      <c r="I21072" t="n">
        <v>2.11</v>
      </c>
      <c r="J21072" t="n">
        <v>10.66</v>
      </c>
      <c r="K21072" t="n">
        <v>-72743000000</v>
      </c>
      <c r="L21072" t="n">
        <v>85811000000</v>
      </c>
      <c r="M21072" t="n">
        <v>74759000000</v>
      </c>
      <c r="N21072" t="n">
        <v>-65139000000</v>
      </c>
      <c r="O21072">
        <f>D21071</f>
      </c>
      <c r="P21072">
        <f>(E21072-F21072+G21072)/O21072*100</f>
      </c>
      <c r="Q21072">
        <f>H21071</f>
      </c>
      <c r="R21072">
        <f>I21071</f>
      </c>
      <c r="S21072">
        <f>H21072-H21071</f>
      </c>
      <c r="T21072">
        <f>I21072-I21071</f>
      </c>
      <c r="U21072">
        <f>(L21072-K21072)/(2*D21072*0.01)</f>
      </c>
      <c r="V21072">
        <f>(L21072+K21072)/(D21072*0.0001)</f>
      </c>
    </row>
    <row r="21073">
      <c r="A21073" t="n">
        <v>2022</v>
      </c>
      <c r="B21073" t="inlineStr">
        <is>
          <t>01390344</t>
        </is>
      </c>
      <c r="C21073" t="inlineStr">
        <is>
          <t>HD현대중공업</t>
        </is>
      </c>
      <c r="D21073" t="n">
        <v>693939000000</v>
      </c>
      <c r="E21073" t="n">
        <v>68389000000</v>
      </c>
      <c r="F21073" t="n">
        <v>113789000000</v>
      </c>
      <c r="G21073" t="n">
        <v>23604000000</v>
      </c>
      <c r="H21073" t="n">
        <v>5.325</v>
      </c>
      <c r="I21073" t="n">
        <v>3.03</v>
      </c>
      <c r="J21073" t="n">
        <v>10.12</v>
      </c>
      <c r="K21073" t="n">
        <v>-58672000000</v>
      </c>
      <c r="L21073" t="n">
        <v>68190000000</v>
      </c>
      <c r="M21073" t="n">
        <v>61570000000</v>
      </c>
      <c r="N21073" t="n">
        <v>-54207000000</v>
      </c>
      <c r="O21073">
        <f>D21072</f>
      </c>
      <c r="P21073">
        <f>(E21073-F21073+G21073)/O21073*100</f>
      </c>
      <c r="Q21073">
        <f>H21072</f>
      </c>
      <c r="R21073">
        <f>I21072</f>
      </c>
      <c r="S21073">
        <f>H21073-H21072</f>
      </c>
      <c r="T21073">
        <f>I21073-I21072</f>
      </c>
      <c r="U21073">
        <f>(L21073-K21073)/(2*D21073*0.01)</f>
      </c>
      <c r="V21073">
        <f>(L21073+K21073)/(D21073*0.0001)</f>
      </c>
    </row>
    <row r="21074">
      <c r="A21074" t="n">
        <v>2023</v>
      </c>
      <c r="B21074" t="inlineStr">
        <is>
          <t>01390344</t>
        </is>
      </c>
      <c r="C21074" t="inlineStr">
        <is>
          <t>HD현대중공업</t>
        </is>
      </c>
      <c r="D21074" t="n">
        <v>873005000000</v>
      </c>
      <c r="E21074" t="n">
        <v>70254000000</v>
      </c>
      <c r="F21074" t="n">
        <v>103731000000</v>
      </c>
      <c r="G21074" t="n">
        <v>36085000000</v>
      </c>
      <c r="H21074" t="n">
        <v>4.485</v>
      </c>
      <c r="I21074" t="n">
        <v>3.945</v>
      </c>
      <c r="J21074" t="n">
        <v>10.24</v>
      </c>
      <c r="K21074" t="n">
        <v>-72862000000</v>
      </c>
      <c r="L21074" t="n">
        <v>84731000000</v>
      </c>
      <c r="M21074" t="n">
        <v>76025000000</v>
      </c>
      <c r="N21074" t="n">
        <v>-67007000000</v>
      </c>
      <c r="O21074">
        <f>D21073</f>
      </c>
      <c r="P21074">
        <f>(E21074-F21074+G21074)/O21074*100</f>
      </c>
      <c r="Q21074">
        <f>H21073</f>
      </c>
      <c r="R21074">
        <f>I21073</f>
      </c>
      <c r="S21074">
        <f>H21074-H21073</f>
      </c>
      <c r="T21074">
        <f>I21074-I21073</f>
      </c>
      <c r="U21074">
        <f>(L21074-K21074)/(2*D21074*0.01)</f>
      </c>
      <c r="V21074">
        <f>(L21074+K21074)/(D21074*0.0001)</f>
      </c>
    </row>
    <row r="21075">
      <c r="A21075" t="n">
        <v>2024</v>
      </c>
      <c r="B21075" t="inlineStr">
        <is>
          <t>01390344</t>
        </is>
      </c>
      <c r="C21075" t="inlineStr">
        <is>
          <t>HD현대중공업</t>
        </is>
      </c>
      <c r="D21075" t="n">
        <v>1012057000000</v>
      </c>
      <c r="E21075" t="n">
        <v>85811000000</v>
      </c>
      <c r="F21075" t="n">
        <v>107411000000</v>
      </c>
      <c r="G21075" t="n">
        <v>36129000000</v>
      </c>
      <c r="H21075" t="n">
        <v>3.855</v>
      </c>
      <c r="I21075" t="n">
        <v>3.95</v>
      </c>
      <c r="J21075" t="n">
        <v>10.78</v>
      </c>
      <c r="K21075" t="n">
        <v>-92667000000</v>
      </c>
      <c r="L21075" t="n">
        <v>108082000000</v>
      </c>
      <c r="M21075" t="n">
        <v>95734000000</v>
      </c>
      <c r="N21075" t="n">
        <v>-84361000000</v>
      </c>
      <c r="O21075">
        <f>D21074</f>
      </c>
      <c r="P21075">
        <f>(E21075-F21075+G21075)/O21075*100</f>
      </c>
      <c r="Q21075">
        <f>H21074</f>
      </c>
      <c r="R21075">
        <f>I21074</f>
      </c>
      <c r="S21075">
        <f>H21075-H21074</f>
      </c>
      <c r="T21075">
        <f>I21075-I21074</f>
      </c>
      <c r="U21075">
        <f>(L21075-K21075)/(2*D21075*0.01)</f>
      </c>
      <c r="V21075">
        <f>(L21075+K21075)/(D21075*0.0001)</f>
      </c>
    </row>
    <row r="21076">
      <c r="A21076" t="n">
        <v>2025</v>
      </c>
      <c r="B21076" t="inlineStr">
        <is>
          <t>01390344</t>
        </is>
      </c>
      <c r="C21076" t="inlineStr">
        <is>
          <t>HD현대중공업</t>
        </is>
      </c>
      <c r="D21076" t="n">
        <v>1364580000000</v>
      </c>
      <c r="E21076" t="n">
        <v>100362000000</v>
      </c>
      <c r="F21076" t="n">
        <v>117188000000</v>
      </c>
      <c r="G21076" t="n">
        <v>38121000000</v>
      </c>
      <c r="H21076" t="n">
        <v>4.28</v>
      </c>
      <c r="I21076" t="n">
        <v>4.09</v>
      </c>
      <c r="J21076" t="n">
        <v>10.64</v>
      </c>
      <c r="K21076" t="n">
        <v>-118198000000</v>
      </c>
      <c r="L21076" t="n">
        <v>136695000000</v>
      </c>
      <c r="M21076" t="n">
        <v>124569000000</v>
      </c>
      <c r="N21076" t="n">
        <v>-110445000000</v>
      </c>
      <c r="O21076">
        <f>D21075</f>
      </c>
      <c r="P21076">
        <f>(E21076-F21076+G21076)/O21076*100</f>
      </c>
      <c r="Q21076">
        <f>H21075</f>
      </c>
      <c r="R21076">
        <f>I21075</f>
      </c>
      <c r="S21076">
        <f>H21076-H21075</f>
      </c>
      <c r="T21076">
        <f>I21076-I21075</f>
      </c>
      <c r="U21076">
        <f>(L21076-K21076)/(2*D21076*0.01)</f>
      </c>
      <c r="V21076">
        <f>(L21076+K21076)/(D21076*0.0001)</f>
      </c>
    </row>
    <row r="21077">
      <c r="A21077" t="n">
        <v>2022</v>
      </c>
      <c r="B21077" t="inlineStr">
        <is>
          <t>01390399</t>
        </is>
      </c>
      <c r="C21077" t="inlineStr">
        <is>
          <t>솔트웨어</t>
        </is>
      </c>
      <c r="D21077" t="n">
        <v>1427877000</v>
      </c>
      <c r="E21077" t="n">
        <v>59335000</v>
      </c>
      <c r="F21077" t="n">
        <v>1706177000</v>
      </c>
      <c r="G21077" t="n">
        <v>26192000</v>
      </c>
      <c r="H21077" t="n">
        <v>5.19</v>
      </c>
      <c r="I21077" t="n">
        <v>9</v>
      </c>
      <c r="J21077" t="n">
        <v>4.54</v>
      </c>
      <c r="K21077" t="n">
        <v>-44136000</v>
      </c>
      <c r="L21077" t="n">
        <v>46879000</v>
      </c>
      <c r="M21077" t="n">
        <v>44768000</v>
      </c>
      <c r="N21077" t="n">
        <v>-43020000</v>
      </c>
      <c r="U21077">
        <f>(L21077-K21077)/(2*D21077*0.01)</f>
      </c>
      <c r="V21077">
        <f>(L21077+K21077)/(D21077*0.0001)</f>
      </c>
    </row>
    <row r="21078">
      <c r="A21078" t="n">
        <v>2023</v>
      </c>
      <c r="B21078" t="inlineStr">
        <is>
          <t>01390399</t>
        </is>
      </c>
      <c r="C21078" t="inlineStr">
        <is>
          <t>솔트웨어</t>
        </is>
      </c>
      <c r="D21078" t="n">
        <v>1568262000</v>
      </c>
      <c r="E21078" t="n">
        <v>64797000</v>
      </c>
      <c r="G21078" t="n">
        <v>61006000</v>
      </c>
      <c r="H21078" t="n">
        <v>3.94</v>
      </c>
      <c r="I21078" t="n">
        <v>8</v>
      </c>
      <c r="J21078" t="n">
        <v>3.095</v>
      </c>
      <c r="K21078" t="n">
        <v>-45424000</v>
      </c>
      <c r="L21078" t="n">
        <v>48043000</v>
      </c>
      <c r="M21078" t="n">
        <v>45750000</v>
      </c>
      <c r="N21078" t="n">
        <v>-44158000</v>
      </c>
      <c r="O21078">
        <f>D21077</f>
      </c>
      <c r="Q21078">
        <f>H21077</f>
      </c>
      <c r="R21078">
        <f>I21077</f>
      </c>
      <c r="S21078">
        <f>H21078-H21077</f>
      </c>
      <c r="T21078">
        <f>I21078-I21077</f>
      </c>
      <c r="U21078">
        <f>(L21078-K21078)/(2*D21078*0.01)</f>
      </c>
      <c r="V21078">
        <f>(L21078+K21078)/(D21078*0.0001)</f>
      </c>
    </row>
    <row r="21079">
      <c r="A21079" t="n">
        <v>2024</v>
      </c>
      <c r="B21079" t="inlineStr">
        <is>
          <t>01390399</t>
        </is>
      </c>
      <c r="C21079" t="inlineStr">
        <is>
          <t>솔트웨어</t>
        </is>
      </c>
      <c r="D21079" t="n">
        <v>1539852000</v>
      </c>
      <c r="E21079" t="n">
        <v>93075000</v>
      </c>
      <c r="F21079" t="n">
        <v>1595119000</v>
      </c>
      <c r="G21079" t="n">
        <v>50685000</v>
      </c>
      <c r="H21079" t="n">
        <v>3.28</v>
      </c>
      <c r="I21079" t="n">
        <v>5</v>
      </c>
      <c r="J21079" t="n">
        <v>1.064</v>
      </c>
      <c r="K21079" t="n">
        <v>-15588000</v>
      </c>
      <c r="L21079" t="n">
        <v>16138000</v>
      </c>
      <c r="M21079" t="n">
        <v>15718000</v>
      </c>
      <c r="N21079" t="n">
        <v>-15482000</v>
      </c>
      <c r="O21079">
        <f>D21078</f>
      </c>
      <c r="P21079">
        <f>(E21079-F21079+G21079)/O21079*100</f>
      </c>
      <c r="Q21079">
        <f>H21078</f>
      </c>
      <c r="R21079">
        <f>I21078</f>
      </c>
      <c r="S21079">
        <f>H21079-H21078</f>
      </c>
      <c r="T21079">
        <f>I21079-I21078</f>
      </c>
      <c r="U21079">
        <f>(L21079-K21079)/(2*D21079*0.01)</f>
      </c>
      <c r="V21079">
        <f>(L21079+K21079)/(D21079*0.0001)</f>
      </c>
    </row>
    <row r="21080">
      <c r="A21080" t="n">
        <v>2025</v>
      </c>
      <c r="B21080" t="inlineStr">
        <is>
          <t>01390399</t>
        </is>
      </c>
      <c r="C21080" t="inlineStr">
        <is>
          <t>솔트웨어</t>
        </is>
      </c>
      <c r="D21080" t="n">
        <v>1638721000</v>
      </c>
      <c r="E21080" t="n">
        <v>97688000</v>
      </c>
      <c r="F21080" t="n">
        <v>1697655000</v>
      </c>
      <c r="G21080" t="n">
        <v>40606000</v>
      </c>
      <c r="H21080" t="n">
        <v>3.29</v>
      </c>
      <c r="I21080" t="n">
        <v>5</v>
      </c>
      <c r="J21080" t="n">
        <v>1.062</v>
      </c>
      <c r="K21080" t="n">
        <v>-23555000</v>
      </c>
      <c r="L21080" t="n">
        <v>10000000</v>
      </c>
      <c r="M21080" t="n">
        <v>9557000</v>
      </c>
      <c r="N21080" t="n">
        <v>-23445000</v>
      </c>
      <c r="O21080">
        <f>D21079</f>
      </c>
      <c r="P21080">
        <f>(E21080-F21080+G21080)/O21080*100</f>
      </c>
      <c r="Q21080">
        <f>H21079</f>
      </c>
      <c r="R21080">
        <f>I21079</f>
      </c>
      <c r="S21080">
        <f>H21080-H21079</f>
      </c>
      <c r="T21080">
        <f>I21080-I21079</f>
      </c>
      <c r="U21080">
        <f>(L21080-K21080)/(2*D21080*0.01)</f>
      </c>
    </row>
    <row r="21081">
      <c r="A21081" t="n">
        <v>2020</v>
      </c>
      <c r="B21081" t="inlineStr">
        <is>
          <t>01391103</t>
        </is>
      </c>
      <c r="C21081" t="inlineStr">
        <is>
          <t>젝시믹스</t>
        </is>
      </c>
      <c r="D21081" t="n">
        <v>648038000</v>
      </c>
      <c r="E21081" t="n">
        <v>194053000</v>
      </c>
      <c r="F21081" t="n">
        <v>75044000</v>
      </c>
      <c r="G21081" t="n">
        <v>10851000</v>
      </c>
      <c r="H21081" t="n">
        <v>2.545</v>
      </c>
      <c r="I21081" t="n">
        <v>4.37</v>
      </c>
    </row>
    <row r="21082">
      <c r="A21082" t="n">
        <v>2021</v>
      </c>
      <c r="B21082" t="inlineStr">
        <is>
          <t>01391103</t>
        </is>
      </c>
      <c r="C21082" t="inlineStr">
        <is>
          <t>젝시믹스</t>
        </is>
      </c>
      <c r="D21082" t="n">
        <v>879917000</v>
      </c>
      <c r="E21082" t="n">
        <v>387305000</v>
      </c>
      <c r="F21082" t="n">
        <v>130604000</v>
      </c>
      <c r="G21082" t="n">
        <v>15696000</v>
      </c>
      <c r="H21082" t="n">
        <v>3.07</v>
      </c>
      <c r="I21082" t="n">
        <v>4.385</v>
      </c>
      <c r="K21082" t="n">
        <v>-90796000</v>
      </c>
      <c r="L21082" t="n">
        <v>109535000</v>
      </c>
      <c r="M21082" t="n">
        <v>109715000</v>
      </c>
      <c r="N21082" t="n">
        <v>-92558000</v>
      </c>
      <c r="O21082">
        <f>D21081</f>
      </c>
      <c r="P21082">
        <f>(E21082-F21082+G21082)/O21082*100</f>
      </c>
      <c r="Q21082">
        <f>H21081</f>
      </c>
      <c r="R21082">
        <f>I21081</f>
      </c>
      <c r="S21082">
        <f>H21082-H21081</f>
      </c>
      <c r="T21082">
        <f>I21082-I21081</f>
      </c>
      <c r="U21082">
        <f>(L21082-K21082)/(2*D21082*0.01)</f>
      </c>
      <c r="V21082">
        <f>(L21082+K21082)/(D21082*0.0001)</f>
      </c>
    </row>
    <row r="21083">
      <c r="A21083" t="n">
        <v>2022</v>
      </c>
      <c r="B21083" t="inlineStr">
        <is>
          <t>01391103</t>
        </is>
      </c>
      <c r="C21083" t="inlineStr">
        <is>
          <t>젝시믹스</t>
        </is>
      </c>
      <c r="D21083" t="n">
        <v>50054000</v>
      </c>
      <c r="E21083" t="n">
        <v>91965000</v>
      </c>
      <c r="F21083" t="n">
        <v>659744000</v>
      </c>
      <c r="G21083" t="n">
        <v>3423000</v>
      </c>
      <c r="H21083" t="n">
        <v>5.38</v>
      </c>
      <c r="I21083" t="n">
        <v>4.45</v>
      </c>
      <c r="K21083" t="n">
        <v>-4448000</v>
      </c>
      <c r="L21083" t="n">
        <v>5352000</v>
      </c>
      <c r="M21083" t="n">
        <v>5495000</v>
      </c>
      <c r="N21083" t="n">
        <v>-4629000</v>
      </c>
      <c r="O21083">
        <f>D21082</f>
      </c>
      <c r="P21083">
        <f>(E21083-F21083+G21083)/O21083*100</f>
      </c>
      <c r="Q21083">
        <f>H21082</f>
      </c>
      <c r="R21083">
        <f>I21082</f>
      </c>
      <c r="S21083">
        <f>H21083-H21082</f>
      </c>
      <c r="T21083">
        <f>I21083-I21082</f>
      </c>
      <c r="U21083">
        <f>(L21083-K21083)/(2*D21083*0.01)</f>
      </c>
      <c r="V21083">
        <f>(L21083+K21083)/(D21083*0.0001)</f>
      </c>
    </row>
    <row r="21084">
      <c r="A21084" t="n">
        <v>2024</v>
      </c>
      <c r="B21084" t="inlineStr">
        <is>
          <t>01394669</t>
        </is>
      </c>
      <c r="C21084" t="inlineStr">
        <is>
          <t>누보</t>
        </is>
      </c>
      <c r="D21084" t="n">
        <v>688836000</v>
      </c>
      <c r="E21084" t="n">
        <v>35613000</v>
      </c>
      <c r="G21084" t="n">
        <v>23176000</v>
      </c>
      <c r="H21084" t="n">
        <v>3.38</v>
      </c>
      <c r="I21084" t="n">
        <v>7</v>
      </c>
    </row>
    <row r="21085">
      <c r="A21085" t="n">
        <v>2025</v>
      </c>
      <c r="B21085" t="inlineStr">
        <is>
          <t>01394669</t>
        </is>
      </c>
      <c r="C21085" t="inlineStr">
        <is>
          <t>누보</t>
        </is>
      </c>
      <c r="D21085" t="n">
        <v>852929000</v>
      </c>
      <c r="E21085" t="n">
        <v>39140000</v>
      </c>
      <c r="G21085" t="n">
        <v>22467000</v>
      </c>
      <c r="H21085" t="n">
        <v>3.89</v>
      </c>
      <c r="I21085" t="n">
        <v>7</v>
      </c>
      <c r="O21085">
        <f>D21084</f>
      </c>
      <c r="Q21085">
        <f>H21084</f>
      </c>
      <c r="R21085">
        <f>I21084</f>
      </c>
      <c r="S21085">
        <f>H21085-H21084</f>
      </c>
      <c r="T21085">
        <f>I21085-I21084</f>
      </c>
    </row>
    <row r="21086">
      <c r="A21086" t="n">
        <v>2021</v>
      </c>
      <c r="B21086" t="inlineStr">
        <is>
          <t>01396676</t>
        </is>
      </c>
      <c r="C21086" t="inlineStr">
        <is>
          <t>일승</t>
        </is>
      </c>
      <c r="D21086" t="n">
        <v>2898584000</v>
      </c>
      <c r="E21086" t="n">
        <v>260110000</v>
      </c>
      <c r="F21086" t="n">
        <v>591039000</v>
      </c>
      <c r="G21086" t="n">
        <v>26635000</v>
      </c>
      <c r="H21086" t="n">
        <v>3.12</v>
      </c>
      <c r="I21086" t="n">
        <v>5.01</v>
      </c>
      <c r="J21086" t="n">
        <v>9.845000000000001</v>
      </c>
      <c r="K21086" t="n">
        <v>-236591000</v>
      </c>
      <c r="L21086" t="n">
        <v>280129000</v>
      </c>
      <c r="M21086" t="n">
        <v>276448000</v>
      </c>
      <c r="N21086" t="n">
        <v>-238142000</v>
      </c>
      <c r="U21086">
        <f>(L21086-K21086)/(2*D21086*0.01)</f>
      </c>
      <c r="V21086">
        <f>(L21086+K21086)/(D21086*0.0001)</f>
      </c>
    </row>
    <row r="21087">
      <c r="A21087" t="n">
        <v>2022</v>
      </c>
      <c r="B21087" t="inlineStr">
        <is>
          <t>01396676</t>
        </is>
      </c>
      <c r="C21087" t="inlineStr">
        <is>
          <t>일승</t>
        </is>
      </c>
      <c r="D21087" t="n">
        <v>1602034000</v>
      </c>
      <c r="E21087" t="n">
        <v>500587000</v>
      </c>
      <c r="F21087" t="n">
        <v>1497029000</v>
      </c>
      <c r="G21087" t="n">
        <v>71440000</v>
      </c>
      <c r="H21087" t="n">
        <v>5.56</v>
      </c>
      <c r="I21087" t="n">
        <v>6.185</v>
      </c>
      <c r="J21087" t="n">
        <v>10.225</v>
      </c>
      <c r="K21087" t="n">
        <v>-128724000</v>
      </c>
      <c r="L21087" t="n">
        <v>151182000</v>
      </c>
      <c r="M21087" t="n">
        <v>35723000</v>
      </c>
      <c r="N21087" t="n">
        <v>-15553000</v>
      </c>
      <c r="O21087">
        <f>D21086</f>
      </c>
      <c r="P21087">
        <f>(E21087-F21087+G21087)/O21087*100</f>
      </c>
      <c r="Q21087">
        <f>H21086</f>
      </c>
      <c r="R21087">
        <f>I21086</f>
      </c>
      <c r="S21087">
        <f>H21087-H21086</f>
      </c>
      <c r="T21087">
        <f>I21087-I21086</f>
      </c>
      <c r="U21087">
        <f>(L21087-K21087)/(2*D21087*0.01)</f>
      </c>
      <c r="V21087">
        <f>(L21087+K21087)/(D21087*0.0001)</f>
      </c>
    </row>
    <row r="21088">
      <c r="A21088" t="n">
        <v>2023</v>
      </c>
      <c r="B21088" t="inlineStr">
        <is>
          <t>01396676</t>
        </is>
      </c>
      <c r="C21088" t="inlineStr">
        <is>
          <t>일승</t>
        </is>
      </c>
      <c r="D21088" t="n">
        <v>1354736000</v>
      </c>
      <c r="E21088" t="n">
        <v>396722000</v>
      </c>
      <c r="F21088" t="n">
        <v>639675000</v>
      </c>
      <c r="G21088" t="n">
        <v>74807000</v>
      </c>
      <c r="H21088" t="n">
        <v>4.77</v>
      </c>
      <c r="I21088" t="n">
        <v>5.45</v>
      </c>
      <c r="J21088" t="n">
        <v>10.495</v>
      </c>
      <c r="K21088" t="n">
        <v>-120437000</v>
      </c>
      <c r="L21088" t="n">
        <v>141629000</v>
      </c>
      <c r="M21088" t="n">
        <v>142258000</v>
      </c>
      <c r="N21088" t="n">
        <v>-123088000</v>
      </c>
      <c r="O21088">
        <f>D21087</f>
      </c>
      <c r="P21088">
        <f>(E21088-F21088+G21088)/O21088*100</f>
      </c>
      <c r="Q21088">
        <f>H21087</f>
      </c>
      <c r="R21088">
        <f>I21087</f>
      </c>
      <c r="S21088">
        <f>H21088-H21087</f>
      </c>
      <c r="T21088">
        <f>I21088-I21087</f>
      </c>
      <c r="U21088">
        <f>(L21088-K21088)/(2*D21088*0.01)</f>
      </c>
      <c r="V21088">
        <f>(L21088+K21088)/(D21088*0.0001)</f>
      </c>
    </row>
    <row r="21089">
      <c r="A21089" t="n">
        <v>2024</v>
      </c>
      <c r="B21089" t="inlineStr">
        <is>
          <t>01396676</t>
        </is>
      </c>
      <c r="C21089" t="inlineStr">
        <is>
          <t>일승</t>
        </is>
      </c>
      <c r="D21089" t="n">
        <v>1536161000</v>
      </c>
      <c r="E21089" t="n">
        <v>418986000</v>
      </c>
      <c r="F21089" t="n">
        <v>169502000</v>
      </c>
      <c r="G21089" t="n">
        <v>59506000</v>
      </c>
      <c r="H21089" t="n">
        <v>4.145</v>
      </c>
      <c r="I21089" t="n">
        <v>5.515</v>
      </c>
      <c r="J21089" t="n">
        <v>9.565</v>
      </c>
      <c r="K21089" t="n">
        <v>-144415000</v>
      </c>
      <c r="L21089" t="n">
        <v>144415000</v>
      </c>
      <c r="M21089" t="n">
        <v>146242000</v>
      </c>
      <c r="N21089" t="n">
        <v>-127604000</v>
      </c>
      <c r="O21089">
        <f>D21088</f>
      </c>
      <c r="P21089">
        <f>(E21089-F21089+G21089)/O21089*100</f>
      </c>
      <c r="Q21089">
        <f>H21088</f>
      </c>
      <c r="R21089">
        <f>I21088</f>
      </c>
      <c r="S21089">
        <f>H21089-H21088</f>
      </c>
      <c r="T21089">
        <f>I21089-I21088</f>
      </c>
      <c r="U21089">
        <f>(L21089-K21089)/(2*D21089*0.01)</f>
      </c>
    </row>
    <row r="21090">
      <c r="A21090" t="n">
        <v>2025</v>
      </c>
      <c r="B21090" t="inlineStr">
        <is>
          <t>01396676</t>
        </is>
      </c>
      <c r="C21090" t="inlineStr">
        <is>
          <t>일승</t>
        </is>
      </c>
      <c r="D21090" t="n">
        <v>1535449000</v>
      </c>
      <c r="E21090" t="n">
        <v>494292000</v>
      </c>
      <c r="F21090" t="n">
        <v>323461000</v>
      </c>
      <c r="G21090" t="n">
        <v>63525000</v>
      </c>
      <c r="H21090" t="n">
        <v>4.9</v>
      </c>
      <c r="I21090" t="n">
        <v>4.165</v>
      </c>
      <c r="J21090" t="n">
        <v>8.505000000000001</v>
      </c>
      <c r="K21090" t="n">
        <v>-135066000</v>
      </c>
      <c r="L21090" t="n">
        <v>116504000</v>
      </c>
      <c r="M21090" t="n">
        <v>138027000</v>
      </c>
      <c r="N21090" t="n">
        <v>-120870000</v>
      </c>
      <c r="O21090">
        <f>D21089</f>
      </c>
      <c r="P21090">
        <f>(E21090-F21090+G21090)/O21090*100</f>
      </c>
      <c r="Q21090">
        <f>H21089</f>
      </c>
      <c r="R21090">
        <f>I21089</f>
      </c>
      <c r="S21090">
        <f>H21090-H21089</f>
      </c>
      <c r="T21090">
        <f>I21090-I21089</f>
      </c>
      <c r="U21090">
        <f>(L21090-K21090)/(2*D21090*0.01)</f>
      </c>
    </row>
    <row r="21091">
      <c r="A21091" t="n">
        <v>2021</v>
      </c>
      <c r="B21091" t="inlineStr">
        <is>
          <t>01397620</t>
        </is>
      </c>
      <c r="C21091" t="inlineStr">
        <is>
          <t>루닛</t>
        </is>
      </c>
      <c r="D21091" t="n">
        <v>4152307000</v>
      </c>
      <c r="E21091" t="n">
        <v>472663000</v>
      </c>
      <c r="F21091" t="n">
        <v>111523000</v>
      </c>
      <c r="G21091" t="n">
        <v>27699000</v>
      </c>
    </row>
    <row r="21092">
      <c r="A21092" t="n">
        <v>2022</v>
      </c>
      <c r="B21092" t="inlineStr">
        <is>
          <t>01397620</t>
        </is>
      </c>
      <c r="C21092" t="inlineStr">
        <is>
          <t>루닛</t>
        </is>
      </c>
      <c r="D21092" t="n">
        <v>5197305000</v>
      </c>
      <c r="E21092" t="n">
        <v>1890652000</v>
      </c>
      <c r="F21092" t="n">
        <v>560109000</v>
      </c>
      <c r="G21092" t="n">
        <v>110794000</v>
      </c>
      <c r="H21092" t="n">
        <v>5.38</v>
      </c>
      <c r="I21092" t="n">
        <v>4.27</v>
      </c>
      <c r="K21092" t="n">
        <v>-479937000</v>
      </c>
      <c r="L21092" t="n">
        <v>567447000</v>
      </c>
      <c r="M21092" t="n">
        <v>582392000</v>
      </c>
      <c r="N21092" t="n">
        <v>-499497000</v>
      </c>
      <c r="O21092">
        <f>D21091</f>
      </c>
      <c r="P21092">
        <f>(E21092-F21092+G21092)/O21092*100</f>
      </c>
      <c r="U21092">
        <f>(L21092-K21092)/(2*D21092*0.01)</f>
      </c>
      <c r="V21092">
        <f>(L21092+K21092)/(D21092*0.0001)</f>
      </c>
    </row>
    <row r="21093">
      <c r="A21093" t="n">
        <v>2023</v>
      </c>
      <c r="B21093" t="inlineStr">
        <is>
          <t>01397620</t>
        </is>
      </c>
      <c r="C21093" t="inlineStr">
        <is>
          <t>루닛</t>
        </is>
      </c>
      <c r="D21093" t="n">
        <v>6443914000</v>
      </c>
      <c r="E21093" t="n">
        <v>1857394000</v>
      </c>
      <c r="F21093" t="n">
        <v>942599000</v>
      </c>
      <c r="G21093" t="n">
        <v>264888000</v>
      </c>
      <c r="H21093" t="n">
        <v>4.65</v>
      </c>
      <c r="I21093" t="n">
        <v>4.54</v>
      </c>
      <c r="K21093" t="n">
        <v>-607650000</v>
      </c>
      <c r="L21093" t="n">
        <v>719416000</v>
      </c>
      <c r="M21093" t="n">
        <v>732763000</v>
      </c>
      <c r="N21093" t="n">
        <v>-628339000</v>
      </c>
      <c r="O21093">
        <f>D21092</f>
      </c>
      <c r="P21093">
        <f>(E21093-F21093+G21093)/O21093*100</f>
      </c>
      <c r="Q21093">
        <f>H21092</f>
      </c>
      <c r="R21093">
        <f>I21092</f>
      </c>
      <c r="S21093">
        <f>H21093-H21092</f>
      </c>
      <c r="T21093">
        <f>I21093-I21092</f>
      </c>
      <c r="U21093">
        <f>(L21093-K21093)/(2*D21093*0.01)</f>
      </c>
      <c r="V21093">
        <f>(L21093+K21093)/(D21093*0.0001)</f>
      </c>
    </row>
    <row r="21094">
      <c r="A21094" t="n">
        <v>2024</v>
      </c>
      <c r="B21094" t="inlineStr">
        <is>
          <t>01397620</t>
        </is>
      </c>
      <c r="C21094" t="inlineStr">
        <is>
          <t>루닛</t>
        </is>
      </c>
      <c r="D21094" t="n">
        <v>8701025000</v>
      </c>
      <c r="E21094" t="n">
        <v>2013214000</v>
      </c>
      <c r="F21094" t="n">
        <v>836255000</v>
      </c>
      <c r="G21094" t="n">
        <v>284651000</v>
      </c>
      <c r="H21094" t="n">
        <v>3.84</v>
      </c>
      <c r="I21094" t="n">
        <v>4.73</v>
      </c>
      <c r="K21094" t="n">
        <v>-476737000</v>
      </c>
      <c r="L21094" t="n">
        <v>534235000</v>
      </c>
      <c r="M21094" t="n">
        <v>540125000</v>
      </c>
      <c r="N21094" t="n">
        <v>-490363000</v>
      </c>
      <c r="O21094">
        <f>D21093</f>
      </c>
      <c r="P21094">
        <f>(E21094-F21094+G21094)/O21094*100</f>
      </c>
      <c r="Q21094">
        <f>H21093</f>
      </c>
      <c r="R21094">
        <f>I21093</f>
      </c>
      <c r="S21094">
        <f>H21094-H21093</f>
      </c>
      <c r="T21094">
        <f>I21094-I21093</f>
      </c>
      <c r="U21094">
        <f>(L21094-K21094)/(2*D21094*0.01)</f>
      </c>
      <c r="V21094">
        <f>(L21094+K21094)/(D21094*0.0001)</f>
      </c>
    </row>
    <row r="21095">
      <c r="A21095" t="n">
        <v>2025</v>
      </c>
      <c r="B21095" t="inlineStr">
        <is>
          <t>01397620</t>
        </is>
      </c>
      <c r="C21095" t="inlineStr">
        <is>
          <t>루닛</t>
        </is>
      </c>
      <c r="D21095" t="n">
        <v>9681088000</v>
      </c>
      <c r="E21095" t="n">
        <v>2675842000</v>
      </c>
      <c r="F21095" t="n">
        <v>2529833000</v>
      </c>
      <c r="G21095" t="n">
        <v>306675000</v>
      </c>
      <c r="H21095" t="n">
        <v>4.15</v>
      </c>
      <c r="I21095" t="n">
        <v>4.71</v>
      </c>
      <c r="K21095" t="n">
        <v>-514298000</v>
      </c>
      <c r="L21095" t="n">
        <v>574200000</v>
      </c>
      <c r="M21095" t="n">
        <v>582389000</v>
      </c>
      <c r="N21095" t="n">
        <v>-530540000</v>
      </c>
      <c r="O21095">
        <f>D21094</f>
      </c>
      <c r="P21095">
        <f>(E21095-F21095+G21095)/O21095*100</f>
      </c>
      <c r="Q21095">
        <f>H21094</f>
      </c>
      <c r="R21095">
        <f>I21094</f>
      </c>
      <c r="S21095">
        <f>H21095-H21094</f>
      </c>
      <c r="T21095">
        <f>I21095-I21094</f>
      </c>
      <c r="U21095">
        <f>(L21095-K21095)/(2*D21095*0.01)</f>
      </c>
      <c r="V21095">
        <f>(L21095+K21095)/(D21095*0.0001)</f>
      </c>
    </row>
    <row r="21096">
      <c r="A21096" t="n">
        <v>2021</v>
      </c>
      <c r="B21096" t="inlineStr">
        <is>
          <t>01397772</t>
        </is>
      </c>
      <c r="C21096" t="inlineStr">
        <is>
          <t>큐라클</t>
        </is>
      </c>
      <c r="D21096" t="n">
        <v>629150000</v>
      </c>
    </row>
    <row r="21097">
      <c r="A21097" t="n">
        <v>2022</v>
      </c>
      <c r="B21097" t="inlineStr">
        <is>
          <t>01397772</t>
        </is>
      </c>
      <c r="C21097" t="inlineStr">
        <is>
          <t>큐라클</t>
        </is>
      </c>
      <c r="D21097" t="n">
        <v>596643000</v>
      </c>
      <c r="O21097">
        <f>D21096</f>
      </c>
    </row>
    <row r="21098">
      <c r="A21098" t="n">
        <v>2023</v>
      </c>
      <c r="B21098" t="inlineStr">
        <is>
          <t>01397772</t>
        </is>
      </c>
      <c r="C21098" t="inlineStr">
        <is>
          <t>큐라클</t>
        </is>
      </c>
      <c r="D21098" t="n">
        <v>660972000</v>
      </c>
      <c r="O21098">
        <f>D21097</f>
      </c>
    </row>
    <row r="21099">
      <c r="A21099" t="n">
        <v>2024</v>
      </c>
      <c r="B21099" t="inlineStr">
        <is>
          <t>01397772</t>
        </is>
      </c>
      <c r="C21099" t="inlineStr">
        <is>
          <t>큐라클</t>
        </is>
      </c>
      <c r="D21099" t="n">
        <v>1102004000</v>
      </c>
      <c r="O21099">
        <f>D21098</f>
      </c>
    </row>
    <row r="21100">
      <c r="A21100" t="n">
        <v>2025</v>
      </c>
      <c r="B21100" t="inlineStr">
        <is>
          <t>01397772</t>
        </is>
      </c>
      <c r="C21100" t="inlineStr">
        <is>
          <t>큐라클</t>
        </is>
      </c>
      <c r="D21100" t="n">
        <v>1322522000</v>
      </c>
      <c r="E21100" t="n">
        <v>374898000</v>
      </c>
      <c r="F21100" t="n">
        <v>96578000</v>
      </c>
      <c r="G21100" t="n">
        <v>41059000</v>
      </c>
      <c r="H21100" t="n">
        <v>4.27</v>
      </c>
      <c r="I21100" t="n">
        <v>4.15</v>
      </c>
      <c r="J21100" t="n">
        <v>6.99</v>
      </c>
      <c r="K21100" t="n">
        <v>-83325000</v>
      </c>
      <c r="L21100" t="n">
        <v>94750000</v>
      </c>
      <c r="M21100" t="n">
        <v>96103000</v>
      </c>
      <c r="N21100" t="n">
        <v>-85926000</v>
      </c>
      <c r="O21100">
        <f>D21099</f>
      </c>
      <c r="P21100">
        <f>(E21100-F21100+G21100)/O21100*100</f>
      </c>
      <c r="U21100">
        <f>(L21100-K21100)/(2*D21100*0.01)</f>
      </c>
      <c r="V21100">
        <f>(L21100+K21100)/(D21100*0.0001)</f>
      </c>
    </row>
    <row r="21101">
      <c r="A21101" t="n">
        <v>2020</v>
      </c>
      <c r="B21101" t="inlineStr">
        <is>
          <t>01397903</t>
        </is>
      </c>
      <c r="C21101" t="inlineStr">
        <is>
          <t>엔젠바이오</t>
        </is>
      </c>
      <c r="D21101" t="n">
        <v>1023344000</v>
      </c>
      <c r="E21101" t="n">
        <v>375969000</v>
      </c>
      <c r="F21101" t="n">
        <v>45182000</v>
      </c>
      <c r="G21101" t="n">
        <v>15338000</v>
      </c>
      <c r="H21101" t="n">
        <v>2.51</v>
      </c>
      <c r="I21101" t="n">
        <v>4.08</v>
      </c>
      <c r="J21101" t="n">
        <v>11.2</v>
      </c>
    </row>
    <row r="21102">
      <c r="A21102" t="n">
        <v>2021</v>
      </c>
      <c r="B21102" t="inlineStr">
        <is>
          <t>01397903</t>
        </is>
      </c>
      <c r="C21102" t="inlineStr">
        <is>
          <t>엔젠바이오</t>
        </is>
      </c>
      <c r="D21102" t="n">
        <v>1188291000</v>
      </c>
      <c r="E21102" t="n">
        <v>488226000</v>
      </c>
      <c r="F21102" t="n">
        <v>395732000</v>
      </c>
      <c r="G21102" t="n">
        <v>28197000</v>
      </c>
      <c r="H21102" t="n">
        <v>3.02</v>
      </c>
      <c r="I21102" t="n">
        <v>4.14</v>
      </c>
      <c r="J21102" t="n">
        <v>10.69</v>
      </c>
      <c r="K21102" t="n">
        <v>-134633000</v>
      </c>
      <c r="L21102" t="n">
        <v>134633000</v>
      </c>
      <c r="M21102" t="n">
        <v>134780000</v>
      </c>
      <c r="N21102" t="n">
        <v>-115584000</v>
      </c>
      <c r="O21102">
        <f>D21101</f>
      </c>
      <c r="P21102">
        <f>(E21102-F21102+G21102)/O21102*100</f>
      </c>
      <c r="Q21102">
        <f>H21101</f>
      </c>
      <c r="R21102">
        <f>I21101</f>
      </c>
      <c r="S21102">
        <f>H21102-H21101</f>
      </c>
      <c r="T21102">
        <f>I21102-I21101</f>
      </c>
      <c r="U21102">
        <f>(L21102-K21102)/(2*D21102*0.01)</f>
      </c>
    </row>
    <row r="21103">
      <c r="A21103" t="n">
        <v>2022</v>
      </c>
      <c r="B21103" t="inlineStr">
        <is>
          <t>01397903</t>
        </is>
      </c>
      <c r="C21103" t="inlineStr">
        <is>
          <t>엔젠바이오</t>
        </is>
      </c>
      <c r="D21103" t="n">
        <v>1296686000</v>
      </c>
      <c r="E21103" t="n">
        <v>519301000</v>
      </c>
      <c r="F21103" t="n">
        <v>238942000</v>
      </c>
      <c r="G21103" t="n">
        <v>34210000</v>
      </c>
      <c r="H21103" t="n">
        <v>5.35</v>
      </c>
      <c r="I21103" t="n">
        <v>4.14</v>
      </c>
      <c r="J21103" t="n">
        <v>9.161</v>
      </c>
      <c r="K21103" t="n">
        <v>-104791000</v>
      </c>
      <c r="L21103" t="n">
        <v>121818000</v>
      </c>
      <c r="M21103" t="n">
        <v>124957000</v>
      </c>
      <c r="N21103" t="n">
        <v>-109062000</v>
      </c>
      <c r="O21103">
        <f>D21102</f>
      </c>
      <c r="P21103">
        <f>(E21103-F21103+G21103)/O21103*100</f>
      </c>
      <c r="Q21103">
        <f>H21102</f>
      </c>
      <c r="R21103">
        <f>I21102</f>
      </c>
      <c r="S21103">
        <f>H21103-H21102</f>
      </c>
      <c r="T21103">
        <f>I21103-I21102</f>
      </c>
      <c r="U21103">
        <f>(L21103-K21103)/(2*D21103*0.01)</f>
      </c>
      <c r="V21103">
        <f>(L21103+K21103)/(D21103*0.0001)</f>
      </c>
    </row>
    <row r="21104">
      <c r="A21104" t="n">
        <v>2023</v>
      </c>
      <c r="B21104" t="inlineStr">
        <is>
          <t>01397903</t>
        </is>
      </c>
      <c r="C21104" t="inlineStr">
        <is>
          <t>엔젠바이오</t>
        </is>
      </c>
      <c r="D21104" t="n">
        <v>1934679000</v>
      </c>
      <c r="E21104" t="n">
        <v>548350000</v>
      </c>
      <c r="F21104" t="n">
        <v>316495000</v>
      </c>
      <c r="G21104" t="n">
        <v>65567000</v>
      </c>
      <c r="H21104" t="n">
        <v>4.56</v>
      </c>
      <c r="I21104" t="n">
        <v>4.48</v>
      </c>
      <c r="J21104" t="n">
        <v>9.298999999999999</v>
      </c>
      <c r="K21104" t="n">
        <v>-159781000</v>
      </c>
      <c r="L21104" t="n">
        <v>186048000</v>
      </c>
      <c r="M21104" t="n">
        <v>189309000</v>
      </c>
      <c r="N21104" t="n">
        <v>-165142000</v>
      </c>
      <c r="O21104">
        <f>D21103</f>
      </c>
      <c r="P21104">
        <f>(E21104-F21104+G21104)/O21104*100</f>
      </c>
      <c r="Q21104">
        <f>H21103</f>
      </c>
      <c r="R21104">
        <f>I21103</f>
      </c>
      <c r="S21104">
        <f>H21104-H21103</f>
      </c>
      <c r="T21104">
        <f>I21104-I21103</f>
      </c>
      <c r="U21104">
        <f>(L21104-K21104)/(2*D21104*0.01)</f>
      </c>
      <c r="V21104">
        <f>(L21104+K21104)/(D21104*0.0001)</f>
      </c>
    </row>
    <row r="21105">
      <c r="A21105" t="n">
        <v>2024</v>
      </c>
      <c r="B21105" t="inlineStr">
        <is>
          <t>01397903</t>
        </is>
      </c>
      <c r="C21105" t="inlineStr">
        <is>
          <t>엔젠바이오</t>
        </is>
      </c>
      <c r="D21105" t="n">
        <v>1464609000</v>
      </c>
      <c r="E21105" t="n">
        <v>614386000</v>
      </c>
      <c r="F21105" t="n">
        <v>943291000</v>
      </c>
      <c r="G21105" t="n">
        <v>83959000</v>
      </c>
      <c r="H21105" t="n">
        <v>4.02</v>
      </c>
      <c r="I21105" t="n">
        <v>4.33</v>
      </c>
      <c r="J21105" t="n">
        <v>9.039999999999999</v>
      </c>
      <c r="K21105" t="n">
        <v>-118568000</v>
      </c>
      <c r="L21105" t="n">
        <v>137294000</v>
      </c>
      <c r="M21105" t="n">
        <v>138901000</v>
      </c>
      <c r="N21105" t="n">
        <v>-121958000</v>
      </c>
      <c r="O21105">
        <f>D21104</f>
      </c>
      <c r="P21105">
        <f>(E21105-F21105+G21105)/O21105*100</f>
      </c>
      <c r="Q21105">
        <f>H21104</f>
      </c>
      <c r="R21105">
        <f>I21104</f>
      </c>
      <c r="S21105">
        <f>H21105-H21104</f>
      </c>
      <c r="T21105">
        <f>I21105-I21104</f>
      </c>
      <c r="U21105">
        <f>(L21105-K21105)/(2*D21105*0.01)</f>
      </c>
      <c r="V21105">
        <f>(L21105+K21105)/(D21105*0.0001)</f>
      </c>
    </row>
    <row r="21106">
      <c r="A21106" t="n">
        <v>2025</v>
      </c>
      <c r="B21106" t="inlineStr">
        <is>
          <t>01397903</t>
        </is>
      </c>
      <c r="C21106" t="inlineStr">
        <is>
          <t>엔젠바이오</t>
        </is>
      </c>
      <c r="D21106" t="n">
        <v>1087596000</v>
      </c>
      <c r="E21106" t="n">
        <v>398518000</v>
      </c>
      <c r="F21106" t="n">
        <v>808123000</v>
      </c>
      <c r="G21106" t="n">
        <v>56342000</v>
      </c>
      <c r="H21106" t="n">
        <v>4.54</v>
      </c>
      <c r="I21106" t="n">
        <v>4.36</v>
      </c>
      <c r="J21106" t="n">
        <v>10.2</v>
      </c>
      <c r="K21106" t="n">
        <v>-88391000</v>
      </c>
      <c r="L21106" t="n">
        <v>104100000</v>
      </c>
      <c r="M21106" t="n">
        <v>105904000</v>
      </c>
      <c r="N21106" t="n">
        <v>-91318000</v>
      </c>
      <c r="O21106">
        <f>D21105</f>
      </c>
      <c r="P21106">
        <f>(E21106-F21106+G21106)/O21106*100</f>
      </c>
      <c r="Q21106">
        <f>H21105</f>
      </c>
      <c r="R21106">
        <f>I21105</f>
      </c>
      <c r="S21106">
        <f>H21106-H21105</f>
      </c>
      <c r="T21106">
        <f>I21106-I21105</f>
      </c>
      <c r="U21106">
        <f>(L21106-K21106)/(2*D21106*0.01)</f>
      </c>
      <c r="V21106">
        <f>(L21106+K21106)/(D21106*0.0001)</f>
      </c>
    </row>
    <row r="21107">
      <c r="A21107" t="n">
        <v>2022</v>
      </c>
      <c r="B21107" t="inlineStr">
        <is>
          <t>01398151</t>
        </is>
      </c>
      <c r="C21107" t="inlineStr">
        <is>
          <t>밸로프</t>
        </is>
      </c>
      <c r="E21107" t="n">
        <v>27248000</v>
      </c>
      <c r="F21107" t="n">
        <v>235713000</v>
      </c>
      <c r="G21107" t="n">
        <v>3033000</v>
      </c>
      <c r="H21107" t="n">
        <v>2.54</v>
      </c>
      <c r="I21107" t="n">
        <v>1</v>
      </c>
      <c r="J21107" t="n">
        <v>10.4</v>
      </c>
    </row>
    <row r="21108">
      <c r="A21108" t="n">
        <v>2020</v>
      </c>
      <c r="B21108" t="inlineStr">
        <is>
          <t>01399992</t>
        </is>
      </c>
      <c r="C21108" t="inlineStr">
        <is>
          <t>뉴라텍</t>
        </is>
      </c>
      <c r="D21108" t="n">
        <v>433719004</v>
      </c>
      <c r="E21108" t="n">
        <v>241577736</v>
      </c>
      <c r="F21108" t="n">
        <v>159388590</v>
      </c>
      <c r="G21108" t="n">
        <v>9847088</v>
      </c>
      <c r="H21108" t="n">
        <v>2.26</v>
      </c>
      <c r="I21108" t="n">
        <v>3.57</v>
      </c>
      <c r="J21108" t="n">
        <v>9.800000000000001</v>
      </c>
    </row>
    <row r="21109">
      <c r="A21109" t="n">
        <v>2021</v>
      </c>
      <c r="B21109" t="inlineStr">
        <is>
          <t>01399992</t>
        </is>
      </c>
      <c r="C21109" t="inlineStr">
        <is>
          <t>뉴라텍</t>
        </is>
      </c>
      <c r="D21109" t="n">
        <v>594526947</v>
      </c>
      <c r="E21109" t="n">
        <v>225823676</v>
      </c>
      <c r="F21109" t="n">
        <v>54256240</v>
      </c>
      <c r="G21109" t="n">
        <v>9484604</v>
      </c>
      <c r="H21109" t="n">
        <v>2.77</v>
      </c>
      <c r="I21109" t="n">
        <v>3.4</v>
      </c>
      <c r="J21109" t="n">
        <v>9.390000000000001</v>
      </c>
      <c r="K21109" t="n">
        <v>-44480013</v>
      </c>
      <c r="L21109" t="n">
        <v>51723701</v>
      </c>
      <c r="M21109" t="n">
        <v>51642654</v>
      </c>
      <c r="N21109" t="n">
        <v>-45231505</v>
      </c>
      <c r="O21109">
        <f>D21108</f>
      </c>
      <c r="P21109">
        <f>(E21109-F21109+G21109)/O21109*100</f>
      </c>
      <c r="Q21109">
        <f>H21108</f>
      </c>
      <c r="R21109">
        <f>I21108</f>
      </c>
      <c r="S21109">
        <f>H21109-H21108</f>
      </c>
      <c r="T21109">
        <f>I21109-I21108</f>
      </c>
      <c r="U21109">
        <f>(L21109-K21109)/(2*D21109*0.01)</f>
      </c>
      <c r="V21109">
        <f>(L21109+K21109)/(D21109*0.0001)</f>
      </c>
    </row>
    <row r="21110">
      <c r="A21110" t="n">
        <v>2023</v>
      </c>
      <c r="B21110" t="inlineStr">
        <is>
          <t>01402995</t>
        </is>
      </c>
      <c r="C21110" t="inlineStr">
        <is>
          <t>케이엔에스</t>
        </is>
      </c>
      <c r="D21110" t="n">
        <v>462284119</v>
      </c>
      <c r="E21110" t="n">
        <v>59822475</v>
      </c>
      <c r="F21110" t="n">
        <v>42511838</v>
      </c>
      <c r="G21110" t="n">
        <v>21656340</v>
      </c>
      <c r="H21110" t="n">
        <v>4.24</v>
      </c>
      <c r="I21110" t="n">
        <v>5</v>
      </c>
      <c r="K21110" t="n">
        <v>-28116351</v>
      </c>
      <c r="L21110" t="n">
        <v>26413659</v>
      </c>
      <c r="M21110" t="n">
        <v>-26323030</v>
      </c>
      <c r="N21110" t="n">
        <v>-28567622</v>
      </c>
      <c r="U21110">
        <f>(L21110-K21110)/(2*D21110*0.01)</f>
      </c>
    </row>
    <row r="21111">
      <c r="A21111" t="n">
        <v>2024</v>
      </c>
      <c r="B21111" t="inlineStr">
        <is>
          <t>01402995</t>
        </is>
      </c>
      <c r="C21111" t="inlineStr">
        <is>
          <t>케이엔에스</t>
        </is>
      </c>
      <c r="D21111" t="n">
        <v>614753021</v>
      </c>
      <c r="E21111" t="n">
        <v>26383176</v>
      </c>
      <c r="F21111" t="n">
        <v>0</v>
      </c>
      <c r="G21111" t="n">
        <v>18942012</v>
      </c>
      <c r="H21111" t="n">
        <v>3.53</v>
      </c>
      <c r="I21111" t="n">
        <v>5</v>
      </c>
      <c r="K21111" t="n">
        <v>-32067990</v>
      </c>
      <c r="L21111" t="n">
        <v>33888103</v>
      </c>
      <c r="M21111" t="n">
        <v>34671996</v>
      </c>
      <c r="N21111" t="n">
        <v>-32166447</v>
      </c>
      <c r="O21111">
        <f>D21110</f>
      </c>
      <c r="P21111">
        <f>(E21111-F21111+G21111)/O21111*100</f>
      </c>
      <c r="Q21111">
        <f>H21110</f>
      </c>
      <c r="R21111">
        <f>I21110</f>
      </c>
      <c r="S21111">
        <f>H21111-H21110</f>
      </c>
      <c r="T21111">
        <f>I21111-I21110</f>
      </c>
      <c r="U21111">
        <f>(L21111-K21111)/(2*D21111*0.01)</f>
      </c>
      <c r="V21111">
        <f>(L21111+K21111)/(D21111*0.0001)</f>
      </c>
    </row>
    <row r="21112">
      <c r="A21112" t="n">
        <v>2025</v>
      </c>
      <c r="B21112" t="inlineStr">
        <is>
          <t>01402995</t>
        </is>
      </c>
      <c r="C21112" t="inlineStr">
        <is>
          <t>케이엔에스</t>
        </is>
      </c>
      <c r="D21112" t="n">
        <v>3006933567</v>
      </c>
      <c r="E21112" t="n">
        <v>286747069</v>
      </c>
      <c r="F21112" t="n">
        <v>1036576872</v>
      </c>
      <c r="G21112" t="n">
        <v>110545248</v>
      </c>
      <c r="H21112" t="n">
        <v>3.71</v>
      </c>
      <c r="I21112" t="n">
        <v>5</v>
      </c>
      <c r="K21112" t="n">
        <v>-176236766</v>
      </c>
      <c r="L21112" t="n">
        <v>196488509</v>
      </c>
      <c r="M21112" t="n">
        <v>197199571</v>
      </c>
      <c r="N21112" t="n">
        <v>-179903571</v>
      </c>
      <c r="O21112">
        <f>D21111</f>
      </c>
      <c r="P21112">
        <f>(E21112-F21112+G21112)/O21112*100</f>
      </c>
      <c r="Q21112">
        <f>H21111</f>
      </c>
      <c r="R21112">
        <f>I21111</f>
      </c>
      <c r="S21112">
        <f>H21112-H21111</f>
      </c>
      <c r="T21112">
        <f>I21112-I21111</f>
      </c>
      <c r="U21112">
        <f>(L21112-K21112)/(2*D21112*0.01)</f>
      </c>
      <c r="V21112">
        <f>(L21112+K21112)/(D21112*0.0001)</f>
      </c>
    </row>
    <row r="21113">
      <c r="A21113" t="n">
        <v>2022</v>
      </c>
      <c r="B21113" t="inlineStr">
        <is>
          <t>01405585</t>
        </is>
      </c>
      <c r="C21113" t="inlineStr">
        <is>
          <t>윙스풋</t>
        </is>
      </c>
      <c r="D21113" t="n">
        <v>1699004000</v>
      </c>
      <c r="E21113" t="n">
        <v>159932000</v>
      </c>
      <c r="G21113" t="n">
        <v>31878000</v>
      </c>
      <c r="H21113" t="n">
        <v>5.06</v>
      </c>
      <c r="I21113" t="n">
        <v>2</v>
      </c>
      <c r="J21113" t="n">
        <v>2.17</v>
      </c>
      <c r="K21113" t="n">
        <v>-35742000</v>
      </c>
      <c r="L21113" t="n">
        <v>35742000</v>
      </c>
      <c r="M21113" t="n">
        <v>36522000</v>
      </c>
      <c r="N21113" t="n">
        <v>-35920000</v>
      </c>
      <c r="U21113">
        <f>(L21113-K21113)/(2*D21113*0.01)</f>
      </c>
    </row>
    <row r="21114">
      <c r="A21114" t="n">
        <v>2023</v>
      </c>
      <c r="B21114" t="inlineStr">
        <is>
          <t>01405585</t>
        </is>
      </c>
      <c r="C21114" t="inlineStr">
        <is>
          <t>윙스풋</t>
        </is>
      </c>
      <c r="D21114" t="n">
        <v>1819256000</v>
      </c>
      <c r="E21114" t="n">
        <v>68877000</v>
      </c>
      <c r="G21114" t="n">
        <v>76707000</v>
      </c>
      <c r="H21114" t="n">
        <v>3.79</v>
      </c>
      <c r="I21114" t="n">
        <v>2</v>
      </c>
      <c r="J21114" t="n">
        <v>2.11</v>
      </c>
      <c r="K21114" t="n">
        <v>-37713000</v>
      </c>
      <c r="L21114" t="n">
        <v>37713000</v>
      </c>
      <c r="M21114" t="n">
        <v>38065000</v>
      </c>
      <c r="N21114" t="n">
        <v>-37447000</v>
      </c>
      <c r="O21114">
        <f>D21113</f>
      </c>
      <c r="Q21114">
        <f>H21113</f>
      </c>
      <c r="R21114">
        <f>I21113</f>
      </c>
      <c r="S21114">
        <f>H21114-H21113</f>
      </c>
      <c r="T21114">
        <f>I21114-I21113</f>
      </c>
      <c r="U21114">
        <f>(L21114-K21114)/(2*D21114*0.01)</f>
      </c>
    </row>
    <row r="21115">
      <c r="A21115" t="n">
        <v>2024</v>
      </c>
      <c r="B21115" t="inlineStr">
        <is>
          <t>01405585</t>
        </is>
      </c>
      <c r="C21115" t="inlineStr">
        <is>
          <t>윙스풋</t>
        </is>
      </c>
      <c r="D21115" t="n">
        <v>284257000</v>
      </c>
      <c r="E21115" t="n">
        <v>69857000</v>
      </c>
      <c r="F21115" t="n">
        <v>1620571000</v>
      </c>
      <c r="G21115" t="n">
        <v>60976000</v>
      </c>
      <c r="H21115" t="n">
        <v>3.24</v>
      </c>
      <c r="I21115" t="n">
        <v>2</v>
      </c>
      <c r="J21115" t="n">
        <v>2.71</v>
      </c>
      <c r="K21115" t="n">
        <v>-7327000</v>
      </c>
      <c r="L21115" t="n">
        <v>7609000</v>
      </c>
      <c r="M21115" t="n">
        <v>7630000</v>
      </c>
      <c r="N21115" t="n">
        <v>-7489000</v>
      </c>
      <c r="O21115">
        <f>D21114</f>
      </c>
      <c r="P21115">
        <f>(E21115-F21115+G21115)/O21115*100</f>
      </c>
      <c r="Q21115">
        <f>H21114</f>
      </c>
      <c r="R21115">
        <f>I21114</f>
      </c>
      <c r="S21115">
        <f>H21115-H21114</f>
      </c>
      <c r="T21115">
        <f>I21115-I21114</f>
      </c>
      <c r="U21115">
        <f>(L21115-K21115)/(2*D21115*0.01)</f>
      </c>
      <c r="V21115">
        <f>(L21115+K21115)/(D21115*0.0001)</f>
      </c>
    </row>
    <row r="21116">
      <c r="A21116" t="n">
        <v>2025</v>
      </c>
      <c r="B21116" t="inlineStr">
        <is>
          <t>01405585</t>
        </is>
      </c>
      <c r="C21116" t="inlineStr">
        <is>
          <t>윙스풋</t>
        </is>
      </c>
      <c r="D21116" t="n">
        <v>79865000</v>
      </c>
      <c r="E21116" t="n">
        <v>262307000</v>
      </c>
      <c r="F21116" t="n">
        <v>471881000</v>
      </c>
      <c r="G21116" t="n">
        <v>5182000</v>
      </c>
      <c r="H21116" t="n">
        <v>4.35</v>
      </c>
      <c r="I21116" t="n">
        <v>2</v>
      </c>
      <c r="J21116" t="n">
        <v>7.33</v>
      </c>
      <c r="K21116" t="n">
        <v>-5249000</v>
      </c>
      <c r="L21116" t="n">
        <v>-7327000</v>
      </c>
      <c r="M21116" t="n">
        <v>6112000</v>
      </c>
      <c r="N21116" t="n">
        <v>7630000</v>
      </c>
      <c r="O21116">
        <f>D21115</f>
      </c>
      <c r="P21116">
        <f>(E21116-F21116+G21116)/O21116*100</f>
      </c>
      <c r="Q21116">
        <f>H21115</f>
      </c>
      <c r="R21116">
        <f>I21115</f>
      </c>
      <c r="S21116">
        <f>H21116-H21115</f>
      </c>
      <c r="T21116">
        <f>I21116-I21115</f>
      </c>
    </row>
    <row r="21117">
      <c r="A21117" t="n">
        <v>2023</v>
      </c>
      <c r="B21117" t="inlineStr">
        <is>
          <t>01406265</t>
        </is>
      </c>
      <c r="C21117" t="inlineStr">
        <is>
          <t>와이랩</t>
        </is>
      </c>
      <c r="D21117" t="n">
        <v>150357000</v>
      </c>
      <c r="E21117" t="n">
        <v>22513000</v>
      </c>
      <c r="G21117" t="n">
        <v>4944000</v>
      </c>
    </row>
    <row r="21118">
      <c r="A21118" t="n">
        <v>2024</v>
      </c>
      <c r="B21118" t="inlineStr">
        <is>
          <t>01406265</t>
        </is>
      </c>
      <c r="C21118" t="inlineStr">
        <is>
          <t>와이랩</t>
        </is>
      </c>
      <c r="D21118" t="n">
        <v>346195000</v>
      </c>
      <c r="E21118" t="n">
        <v>58000000</v>
      </c>
      <c r="G21118" t="n">
        <v>6541000</v>
      </c>
      <c r="O21118">
        <f>D21117</f>
      </c>
    </row>
    <row r="21119">
      <c r="A21119" t="n">
        <v>2024</v>
      </c>
      <c r="B21119" t="inlineStr">
        <is>
          <t>01406751</t>
        </is>
      </c>
      <c r="C21119" t="inlineStr">
        <is>
          <t>메를로랩</t>
        </is>
      </c>
      <c r="D21119" t="n">
        <v>1232407000</v>
      </c>
      <c r="E21119" t="n">
        <v>174019000</v>
      </c>
      <c r="F21119" t="n">
        <v>35867000</v>
      </c>
      <c r="G21119" t="n">
        <v>48740000</v>
      </c>
      <c r="H21119" t="n">
        <v>4.74</v>
      </c>
      <c r="I21119" t="n">
        <v>4.26</v>
      </c>
      <c r="J21119" t="n">
        <v>8.016</v>
      </c>
    </row>
    <row r="21120">
      <c r="A21120" t="n">
        <v>2025</v>
      </c>
      <c r="B21120" t="inlineStr">
        <is>
          <t>01406751</t>
        </is>
      </c>
      <c r="C21120" t="inlineStr">
        <is>
          <t>메를로랩</t>
        </is>
      </c>
      <c r="D21120" t="n">
        <v>1387083000</v>
      </c>
      <c r="E21120" t="n">
        <v>205490000</v>
      </c>
      <c r="F21120" t="n">
        <v>45125000</v>
      </c>
      <c r="G21120" t="n">
        <v>55846000</v>
      </c>
      <c r="H21120" t="n">
        <v>5.07</v>
      </c>
      <c r="I21120" t="n">
        <v>4.26</v>
      </c>
      <c r="J21120" t="n">
        <v>7.656</v>
      </c>
      <c r="K21120" t="n">
        <v>-95102000</v>
      </c>
      <c r="L21120" t="n">
        <v>107436000</v>
      </c>
      <c r="M21120" t="n">
        <v>110170000</v>
      </c>
      <c r="N21120" t="n">
        <v>-98787000</v>
      </c>
      <c r="O21120">
        <f>D21119</f>
      </c>
      <c r="P21120">
        <f>(E21120-F21120+G21120)/O21120*100</f>
      </c>
      <c r="Q21120">
        <f>H21119</f>
      </c>
      <c r="R21120">
        <f>I21119</f>
      </c>
      <c r="S21120">
        <f>H21120-H21119</f>
      </c>
      <c r="T21120">
        <f>I21120-I21119</f>
      </c>
      <c r="U21120">
        <f>(L21120-K21120)/(2*D21120*0.01)</f>
      </c>
      <c r="V21120">
        <f>(L21120+K21120)/(D21120*0.0001)</f>
      </c>
    </row>
    <row r="21121">
      <c r="A21121" t="n">
        <v>2022</v>
      </c>
      <c r="B21121" t="inlineStr">
        <is>
          <t>01407909</t>
        </is>
      </c>
      <c r="C21121" t="inlineStr">
        <is>
          <t>원텍</t>
        </is>
      </c>
      <c r="D21121" t="n">
        <v>312557000</v>
      </c>
      <c r="E21121" t="n">
        <v>29734000</v>
      </c>
      <c r="G21121" t="n">
        <v>3636000</v>
      </c>
      <c r="H21121" t="n">
        <v>4.95</v>
      </c>
      <c r="I21121" t="n">
        <v>0</v>
      </c>
      <c r="J21121" t="n">
        <v>0.89</v>
      </c>
      <c r="K21121" t="n">
        <v>-9000000</v>
      </c>
      <c r="L21121" t="n">
        <v>9000000</v>
      </c>
      <c r="M21121" t="n">
        <v>9000000</v>
      </c>
      <c r="N21121" t="n">
        <v>-9000000</v>
      </c>
      <c r="U21121">
        <f>(L21121-K21121)/(2*D21121*0.01)</f>
      </c>
    </row>
    <row r="21122">
      <c r="A21122" t="n">
        <v>2023</v>
      </c>
      <c r="B21122" t="inlineStr">
        <is>
          <t>01407909</t>
        </is>
      </c>
      <c r="C21122" t="inlineStr">
        <is>
          <t>원텍</t>
        </is>
      </c>
      <c r="D21122" t="n">
        <v>497889000</v>
      </c>
      <c r="E21122" t="n">
        <v>37147000</v>
      </c>
      <c r="G21122" t="n">
        <v>13548000</v>
      </c>
      <c r="H21122" t="n">
        <v>3.88</v>
      </c>
      <c r="I21122" t="n">
        <v>0</v>
      </c>
      <c r="J21122" t="n">
        <v>0.89</v>
      </c>
      <c r="O21122">
        <f>D21121</f>
      </c>
      <c r="Q21122">
        <f>H21121</f>
      </c>
      <c r="S21122">
        <f>H21122-H21121</f>
      </c>
    </row>
    <row r="21123">
      <c r="A21123" t="n">
        <v>2021</v>
      </c>
      <c r="B21123" t="inlineStr">
        <is>
          <t>01409022</t>
        </is>
      </c>
      <c r="C21123" t="inlineStr">
        <is>
          <t>현대ADM</t>
        </is>
      </c>
      <c r="D21123" t="n">
        <v>1189019837</v>
      </c>
      <c r="E21123" t="n">
        <v>612092340</v>
      </c>
      <c r="F21123" t="n">
        <v>1420275856</v>
      </c>
      <c r="G21123" t="n">
        <v>57808901</v>
      </c>
      <c r="H21123" t="n">
        <v>2.68</v>
      </c>
      <c r="I21123" t="n">
        <v>4.14</v>
      </c>
      <c r="J21123" t="n">
        <v>11.75</v>
      </c>
      <c r="K21123" t="n">
        <v>-123768570</v>
      </c>
      <c r="L21123" t="n">
        <v>150249543</v>
      </c>
      <c r="M21123" t="n">
        <v>149947683</v>
      </c>
      <c r="N21123" t="n">
        <v>-125882269</v>
      </c>
      <c r="U21123">
        <f>(L21123-K21123)/(2*D21123*0.01)</f>
      </c>
      <c r="V21123">
        <f>(L21123+K21123)/(D21123*0.0001)</f>
      </c>
    </row>
    <row r="21124">
      <c r="A21124" t="n">
        <v>2022</v>
      </c>
      <c r="B21124" t="inlineStr">
        <is>
          <t>01409022</t>
        </is>
      </c>
      <c r="C21124" t="inlineStr">
        <is>
          <t>현대ADM</t>
        </is>
      </c>
      <c r="D21124" t="n">
        <v>1579783185</v>
      </c>
      <c r="E21124" t="n">
        <v>701725716</v>
      </c>
      <c r="F21124" t="n">
        <v>326756257</v>
      </c>
      <c r="G21124" t="n">
        <v>30168324</v>
      </c>
      <c r="H21124" t="n">
        <v>5.19</v>
      </c>
      <c r="I21124" t="n">
        <v>4.5</v>
      </c>
      <c r="J21124" t="n">
        <v>11.2</v>
      </c>
      <c r="K21124" t="n">
        <v>-97314396</v>
      </c>
      <c r="L21124" t="n">
        <v>115893581</v>
      </c>
      <c r="M21124" t="n">
        <v>119084780</v>
      </c>
      <c r="N21124" t="n">
        <v>-101086133</v>
      </c>
      <c r="O21124">
        <f>D21123</f>
      </c>
      <c r="P21124">
        <f>(E21124-F21124+G21124)/O21124*100</f>
      </c>
      <c r="Q21124">
        <f>H21123</f>
      </c>
      <c r="R21124">
        <f>I21123</f>
      </c>
      <c r="S21124">
        <f>H21124-H21123</f>
      </c>
      <c r="T21124">
        <f>I21124-I21123</f>
      </c>
      <c r="U21124">
        <f>(L21124-K21124)/(2*D21124*0.01)</f>
      </c>
      <c r="V21124">
        <f>(L21124+K21124)/(D21124*0.0001)</f>
      </c>
    </row>
    <row r="21125">
      <c r="A21125" t="n">
        <v>2023</v>
      </c>
      <c r="B21125" t="inlineStr">
        <is>
          <t>01409022</t>
        </is>
      </c>
      <c r="C21125" t="inlineStr">
        <is>
          <t>페니트리움바이오</t>
        </is>
      </c>
      <c r="D21125" t="n">
        <v>2262876425</v>
      </c>
      <c r="E21125" t="n">
        <v>806663235</v>
      </c>
      <c r="F21125" t="n">
        <v>419554099</v>
      </c>
      <c r="G21125" t="n">
        <v>56431307</v>
      </c>
      <c r="O21125">
        <f>D21124</f>
      </c>
      <c r="P21125">
        <f>(E21125-F21125+G21125)/O21125*100</f>
      </c>
    </row>
    <row r="21126">
      <c r="A21126" t="n">
        <v>2024</v>
      </c>
      <c r="B21126" t="inlineStr">
        <is>
          <t>01409022</t>
        </is>
      </c>
      <c r="C21126" t="inlineStr">
        <is>
          <t>현대ADM</t>
        </is>
      </c>
      <c r="D21126" t="n">
        <v>2381574890</v>
      </c>
      <c r="E21126" t="n">
        <v>813908035</v>
      </c>
      <c r="F21126" t="n">
        <v>1342996562</v>
      </c>
      <c r="G21126" t="n">
        <v>73999932</v>
      </c>
      <c r="O21126">
        <f>D21125</f>
      </c>
      <c r="P21126">
        <f>(E21126-F21126+G21126)/O21126*100</f>
      </c>
    </row>
    <row r="21127">
      <c r="A21127" t="n">
        <v>2025</v>
      </c>
      <c r="B21127" t="inlineStr">
        <is>
          <t>01409022</t>
        </is>
      </c>
      <c r="C21127" t="inlineStr">
        <is>
          <t>현대ADM</t>
        </is>
      </c>
      <c r="D21127" t="n">
        <v>2410568715</v>
      </c>
      <c r="E21127" t="n">
        <v>907608540</v>
      </c>
      <c r="F21127" t="n">
        <v>533138731</v>
      </c>
      <c r="G21127" t="n">
        <v>80424531</v>
      </c>
      <c r="O21127">
        <f>D21126</f>
      </c>
      <c r="P21127">
        <f>(E21127-F21127+G21127)/O21127*100</f>
      </c>
    </row>
    <row r="21128">
      <c r="A21128" t="n">
        <v>2022</v>
      </c>
      <c r="B21128" t="inlineStr">
        <is>
          <t>01409095</t>
        </is>
      </c>
      <c r="C21128" t="inlineStr">
        <is>
          <t>비트맥스</t>
        </is>
      </c>
      <c r="D21128" t="n">
        <v>75596111</v>
      </c>
      <c r="E21128" t="n">
        <v>13629552</v>
      </c>
      <c r="F21128" t="n">
        <v>0</v>
      </c>
      <c r="G21128" t="n">
        <v>1788540</v>
      </c>
      <c r="H21128" t="n">
        <v>5.192</v>
      </c>
      <c r="I21128" t="n">
        <v>3.18</v>
      </c>
      <c r="K21128" t="n">
        <v>-6653872</v>
      </c>
      <c r="L21128" t="n">
        <v>7864296</v>
      </c>
      <c r="M21128" t="n">
        <v>8112470</v>
      </c>
      <c r="N21128" t="n">
        <v>-6955366</v>
      </c>
      <c r="U21128">
        <f>(L21128-K21128)/(2*D21128*0.01)</f>
      </c>
      <c r="V21128">
        <f>(L21128+K21128)/(D21128*0.0001)</f>
      </c>
    </row>
    <row r="21129">
      <c r="A21129" t="n">
        <v>2019</v>
      </c>
      <c r="B21129" t="inlineStr">
        <is>
          <t>01412725</t>
        </is>
      </c>
      <c r="C21129" t="inlineStr">
        <is>
          <t>두산퓨얼셀</t>
        </is>
      </c>
      <c r="D21129" t="n">
        <v>9255650407</v>
      </c>
      <c r="E21129" t="n">
        <v>330289386</v>
      </c>
      <c r="F21129" t="n">
        <v>37274801</v>
      </c>
      <c r="G21129" t="n">
        <v>42955998</v>
      </c>
      <c r="H21129" t="n">
        <v>2.1</v>
      </c>
      <c r="I21129" t="n">
        <v>2.65</v>
      </c>
      <c r="K21129" t="n">
        <v>-686807692</v>
      </c>
      <c r="L21129" t="n">
        <v>789222919</v>
      </c>
      <c r="M21129" t="n">
        <v>750296819</v>
      </c>
      <c r="N21129" t="n">
        <v>-669006121</v>
      </c>
      <c r="U21129">
        <f>(L21129-K21129)/(2*D21129*0.01)</f>
      </c>
      <c r="V21129">
        <f>(L21129+K21129)/(D21129*0.0001)</f>
      </c>
    </row>
    <row r="21130">
      <c r="A21130" t="n">
        <v>2020</v>
      </c>
      <c r="B21130" t="inlineStr">
        <is>
          <t>01412725</t>
        </is>
      </c>
      <c r="C21130" t="inlineStr">
        <is>
          <t>두산퓨얼셀</t>
        </is>
      </c>
      <c r="D21130" t="n">
        <v>11719068729</v>
      </c>
      <c r="E21130" t="n">
        <v>1738141150</v>
      </c>
      <c r="F21130" t="n">
        <v>387088440</v>
      </c>
      <c r="G21130" t="n">
        <v>188259967</v>
      </c>
      <c r="H21130" t="n">
        <v>2.4</v>
      </c>
      <c r="I21130" t="n">
        <v>2.2</v>
      </c>
      <c r="K21130" t="n">
        <v>-995732099</v>
      </c>
      <c r="L21130" t="n">
        <v>1156400483</v>
      </c>
      <c r="M21130" t="n">
        <v>1083657769</v>
      </c>
      <c r="N21130" t="n">
        <v>-957347301</v>
      </c>
      <c r="O21130">
        <f>D21129</f>
      </c>
      <c r="P21130">
        <f>(E21130-F21130+G21130)/O21130*100</f>
      </c>
      <c r="Q21130">
        <f>H21129</f>
      </c>
      <c r="R21130">
        <f>I21129</f>
      </c>
      <c r="S21130">
        <f>H21130-H21129</f>
      </c>
      <c r="T21130">
        <f>I21130-I21129</f>
      </c>
      <c r="U21130">
        <f>(L21130-K21130)/(2*D21130*0.01)</f>
      </c>
      <c r="V21130">
        <f>(L21130+K21130)/(D21130*0.0001)</f>
      </c>
    </row>
    <row r="21131">
      <c r="A21131" t="n">
        <v>2021</v>
      </c>
      <c r="B21131" t="inlineStr">
        <is>
          <t>01412725</t>
        </is>
      </c>
      <c r="C21131" t="inlineStr">
        <is>
          <t>두산퓨얼셀</t>
        </is>
      </c>
      <c r="D21131" t="n">
        <v>15577818722</v>
      </c>
      <c r="E21131" t="n">
        <v>2133538557</v>
      </c>
      <c r="F21131" t="n">
        <v>797798140</v>
      </c>
      <c r="G21131" t="n">
        <v>273924383</v>
      </c>
      <c r="H21131" t="n">
        <v>2.9</v>
      </c>
      <c r="I21131" t="n">
        <v>2.2</v>
      </c>
      <c r="J21131" t="n">
        <v>8.9</v>
      </c>
      <c r="K21131" t="n">
        <v>-1266611433</v>
      </c>
      <c r="L21131" t="n">
        <v>1468811967</v>
      </c>
      <c r="M21131" t="n">
        <v>1376917545</v>
      </c>
      <c r="N21131" t="n">
        <v>-1217608450</v>
      </c>
      <c r="O21131">
        <f>D21130</f>
      </c>
      <c r="P21131">
        <f>(E21131-F21131+G21131)/O21131*100</f>
      </c>
      <c r="Q21131">
        <f>H21130</f>
      </c>
      <c r="R21131">
        <f>I21130</f>
      </c>
      <c r="S21131">
        <f>H21131-H21130</f>
      </c>
      <c r="T21131">
        <f>I21131-I21130</f>
      </c>
      <c r="U21131">
        <f>(L21131-K21131)/(2*D21131*0.01)</f>
      </c>
      <c r="V21131">
        <f>(L21131+K21131)/(D21131*0.0001)</f>
      </c>
    </row>
    <row r="21132">
      <c r="A21132" t="n">
        <v>2022</v>
      </c>
      <c r="B21132" t="inlineStr">
        <is>
          <t>01412725</t>
        </is>
      </c>
      <c r="C21132" t="inlineStr">
        <is>
          <t>두산퓨얼셀</t>
        </is>
      </c>
      <c r="D21132" t="n">
        <v>15539861606</v>
      </c>
      <c r="E21132" t="n">
        <v>2947151438</v>
      </c>
      <c r="F21132" t="n">
        <v>1348342231</v>
      </c>
      <c r="G21132" t="n">
        <v>477647344</v>
      </c>
      <c r="H21132" t="n">
        <v>5.3</v>
      </c>
      <c r="J21132" t="n">
        <v>6.96</v>
      </c>
      <c r="K21132" t="n">
        <v>-963696954</v>
      </c>
      <c r="L21132" t="n">
        <v>1098620070</v>
      </c>
      <c r="M21132" t="n">
        <v>1056871605</v>
      </c>
      <c r="N21132" t="n">
        <v>-946517228</v>
      </c>
      <c r="O21132">
        <f>D21131</f>
      </c>
      <c r="P21132">
        <f>(E21132-F21132+G21132)/O21132*100</f>
      </c>
      <c r="Q21132">
        <f>H21131</f>
      </c>
      <c r="S21132">
        <f>H21132-H21131</f>
      </c>
      <c r="U21132">
        <f>(L21132-K21132)/(2*D21132*0.01)</f>
      </c>
      <c r="V21132">
        <f>(L21132+K21132)/(D21132*0.0001)</f>
      </c>
    </row>
    <row r="21133">
      <c r="A21133" t="n">
        <v>2023</v>
      </c>
      <c r="B21133" t="inlineStr">
        <is>
          <t>01412725</t>
        </is>
      </c>
      <c r="C21133" t="inlineStr">
        <is>
          <t>두산퓨얼셀</t>
        </is>
      </c>
      <c r="D21133" t="n">
        <v>20745309784</v>
      </c>
      <c r="E21133" t="n">
        <v>2442297814</v>
      </c>
      <c r="F21133" t="n">
        <v>1225242534</v>
      </c>
      <c r="G21133" t="n">
        <v>798476959</v>
      </c>
      <c r="H21133" t="n">
        <v>4.3</v>
      </c>
      <c r="I21133" t="n">
        <v>5</v>
      </c>
      <c r="J21133" t="n">
        <v>7.33</v>
      </c>
      <c r="K21133" t="n">
        <v>-1353585908</v>
      </c>
      <c r="L21133" t="n">
        <v>1552460320</v>
      </c>
      <c r="M21133" t="n">
        <v>1543270951</v>
      </c>
      <c r="N21133" t="n">
        <v>-1370959516</v>
      </c>
      <c r="O21133">
        <f>D21132</f>
      </c>
      <c r="P21133">
        <f>(E21133-F21133+G21133)/O21133*100</f>
      </c>
      <c r="Q21133">
        <f>H21132</f>
      </c>
      <c r="S21133">
        <f>H21133-H21132</f>
      </c>
      <c r="U21133">
        <f>(L21133-K21133)/(2*D21133*0.01)</f>
      </c>
      <c r="V21133">
        <f>(L21133+K21133)/(D21133*0.0001)</f>
      </c>
    </row>
    <row r="21134">
      <c r="A21134" t="n">
        <v>2024</v>
      </c>
      <c r="B21134" t="inlineStr">
        <is>
          <t>01412725</t>
        </is>
      </c>
      <c r="C21134" t="inlineStr">
        <is>
          <t>두산퓨얼셀</t>
        </is>
      </c>
      <c r="D21134" t="n">
        <v>23337407605</v>
      </c>
      <c r="E21134" t="n">
        <v>3230279984</v>
      </c>
      <c r="F21134" t="n">
        <v>3912186253</v>
      </c>
      <c r="G21134" t="n">
        <v>918548901</v>
      </c>
      <c r="H21134" t="n">
        <v>3.85</v>
      </c>
      <c r="I21134" t="n">
        <v>3.65</v>
      </c>
      <c r="J21134" t="n">
        <v>8.27</v>
      </c>
      <c r="K21134" t="n">
        <v>-1726337286</v>
      </c>
      <c r="L21134" t="n">
        <v>1993344433</v>
      </c>
      <c r="M21134" t="n">
        <v>1950440649</v>
      </c>
      <c r="N21134" t="n">
        <v>-1724603442</v>
      </c>
      <c r="O21134">
        <f>D21133</f>
      </c>
      <c r="P21134">
        <f>(E21134-F21134+G21134)/O21134*100</f>
      </c>
      <c r="Q21134">
        <f>H21133</f>
      </c>
      <c r="R21134">
        <f>I21133</f>
      </c>
      <c r="S21134">
        <f>H21134-H21133</f>
      </c>
      <c r="T21134">
        <f>I21134-I21133</f>
      </c>
      <c r="U21134">
        <f>(L21134-K21134)/(2*D21134*0.01)</f>
      </c>
      <c r="V21134">
        <f>(L21134+K21134)/(D21134*0.0001)</f>
      </c>
    </row>
    <row r="21135">
      <c r="A21135" t="n">
        <v>2025</v>
      </c>
      <c r="B21135" t="inlineStr">
        <is>
          <t>01412725</t>
        </is>
      </c>
      <c r="C21135" t="inlineStr">
        <is>
          <t>두산퓨얼셀</t>
        </is>
      </c>
      <c r="D21135" t="n">
        <v>23369127118</v>
      </c>
      <c r="E21135" t="n">
        <v>3693768571</v>
      </c>
      <c r="F21135" t="n">
        <v>2370454991</v>
      </c>
      <c r="G21135" t="n">
        <v>881435932</v>
      </c>
      <c r="H21135" t="n">
        <v>4.005</v>
      </c>
      <c r="I21135" t="n">
        <v>3.17</v>
      </c>
      <c r="J21135" t="n">
        <v>7.31</v>
      </c>
      <c r="K21135" t="n">
        <v>-1529721173</v>
      </c>
      <c r="L21135" t="n">
        <v>1753708800</v>
      </c>
      <c r="M21135" t="n">
        <v>1752138962</v>
      </c>
      <c r="N21135" t="n">
        <v>-1556553447</v>
      </c>
      <c r="O21135">
        <f>D21134</f>
      </c>
      <c r="P21135">
        <f>(E21135-F21135+G21135)/O21135*100</f>
      </c>
      <c r="Q21135">
        <f>H21134</f>
      </c>
      <c r="R21135">
        <f>I21134</f>
      </c>
      <c r="S21135">
        <f>H21135-H21134</f>
      </c>
      <c r="T21135">
        <f>I21135-I21134</f>
      </c>
      <c r="U21135">
        <f>(L21135-K21135)/(2*D21135*0.01)</f>
      </c>
      <c r="V21135">
        <f>(L21135+K21135)/(D21135*0.0001)</f>
      </c>
    </row>
    <row r="21136">
      <c r="A21136" t="n">
        <v>2019</v>
      </c>
      <c r="B21136" t="inlineStr">
        <is>
          <t>01412822</t>
        </is>
      </c>
      <c r="C21136" t="inlineStr">
        <is>
          <t>솔루스첨단소재</t>
        </is>
      </c>
      <c r="D21136" t="n">
        <v>13399000000</v>
      </c>
      <c r="E21136" t="n">
        <v>419000000</v>
      </c>
      <c r="F21136" t="n">
        <v>191000000</v>
      </c>
      <c r="G21136" t="n">
        <v>34000000</v>
      </c>
      <c r="H21136" t="n">
        <v>1.9</v>
      </c>
      <c r="I21136" t="n">
        <v>2.4</v>
      </c>
      <c r="K21136" t="n">
        <v>-675000000</v>
      </c>
      <c r="L21136" t="n">
        <v>765000000</v>
      </c>
      <c r="M21136" t="n">
        <v>752000000</v>
      </c>
      <c r="N21136" t="n">
        <v>-677000000</v>
      </c>
      <c r="U21136">
        <f>(L21136-K21136)/(2*D21136*0.01)</f>
      </c>
      <c r="V21136">
        <f>(L21136+K21136)/(D21136*0.0001)</f>
      </c>
    </row>
    <row r="21137">
      <c r="A21137" t="n">
        <v>2020</v>
      </c>
      <c r="B21137" t="inlineStr">
        <is>
          <t>01412822</t>
        </is>
      </c>
      <c r="C21137" t="inlineStr">
        <is>
          <t>솔루스첨단소재</t>
        </is>
      </c>
      <c r="D21137" t="n">
        <v>16221000000</v>
      </c>
      <c r="E21137" t="n">
        <v>1316000000</v>
      </c>
      <c r="F21137" t="n">
        <v>1071000000</v>
      </c>
      <c r="G21137" t="n">
        <v>202000000</v>
      </c>
      <c r="H21137" t="n">
        <v>1.1</v>
      </c>
      <c r="I21137" t="n">
        <v>3.525</v>
      </c>
      <c r="J21137" t="n">
        <v>8.199999999999999</v>
      </c>
      <c r="K21137" t="n">
        <v>-1222000000</v>
      </c>
      <c r="L21137" t="n">
        <v>1401000000</v>
      </c>
      <c r="M21137" t="n">
        <v>1223000000</v>
      </c>
      <c r="N21137" t="n">
        <v>-1097000000</v>
      </c>
      <c r="O21137">
        <f>D21136</f>
      </c>
      <c r="P21137">
        <f>(E21137-F21137+G21137)/O21137*100</f>
      </c>
      <c r="Q21137">
        <f>H21136</f>
      </c>
      <c r="R21137">
        <f>I21136</f>
      </c>
      <c r="S21137">
        <f>H21137-H21136</f>
      </c>
      <c r="T21137">
        <f>I21137-I21136</f>
      </c>
      <c r="U21137">
        <f>(L21137-K21137)/(2*D21137*0.01)</f>
      </c>
      <c r="V21137">
        <f>(L21137+K21137)/(D21137*0.0001)</f>
      </c>
    </row>
    <row r="21138">
      <c r="A21138" t="n">
        <v>2021</v>
      </c>
      <c r="B21138" t="inlineStr">
        <is>
          <t>01412822</t>
        </is>
      </c>
      <c r="C21138" t="inlineStr">
        <is>
          <t>솔루스첨단소재</t>
        </is>
      </c>
      <c r="D21138" t="n">
        <v>14791000000</v>
      </c>
      <c r="E21138" t="n">
        <v>1484000000</v>
      </c>
      <c r="F21138" t="n">
        <v>3040000000</v>
      </c>
      <c r="G21138" t="n">
        <v>284000000</v>
      </c>
      <c r="H21138" t="n">
        <v>1.4</v>
      </c>
      <c r="I21138" t="n">
        <v>4.3</v>
      </c>
      <c r="J21138" t="n">
        <v>7.67</v>
      </c>
      <c r="K21138" t="n">
        <v>-867000000</v>
      </c>
      <c r="L21138" t="n">
        <v>989000000</v>
      </c>
      <c r="M21138" t="n">
        <v>971000000</v>
      </c>
      <c r="N21138" t="n">
        <v>-868000000</v>
      </c>
      <c r="O21138">
        <f>D21137</f>
      </c>
      <c r="P21138">
        <f>(E21138-F21138+G21138)/O21138*100</f>
      </c>
      <c r="Q21138">
        <f>H21137</f>
      </c>
      <c r="R21138">
        <f>I21137</f>
      </c>
      <c r="S21138">
        <f>H21138-H21137</f>
      </c>
      <c r="T21138">
        <f>I21138-I21137</f>
      </c>
      <c r="U21138">
        <f>(L21138-K21138)/(2*D21138*0.01)</f>
      </c>
      <c r="V21138">
        <f>(L21138+K21138)/(D21138*0.0001)</f>
      </c>
    </row>
    <row r="21139">
      <c r="A21139" t="n">
        <v>2022</v>
      </c>
      <c r="B21139" t="inlineStr">
        <is>
          <t>01412822</t>
        </is>
      </c>
      <c r="C21139" t="inlineStr">
        <is>
          <t>솔루스첨단소재</t>
        </is>
      </c>
      <c r="D21139" t="n">
        <v>13850000000</v>
      </c>
      <c r="E21139" t="n">
        <v>1656000000</v>
      </c>
      <c r="F21139" t="n">
        <v>1387000000</v>
      </c>
      <c r="G21139" t="n">
        <v>326000000</v>
      </c>
      <c r="H21139" t="n">
        <v>2.85</v>
      </c>
      <c r="I21139" t="n">
        <v>4.75</v>
      </c>
      <c r="J21139" t="n">
        <v>7.43</v>
      </c>
      <c r="K21139" t="n">
        <v>-945000000</v>
      </c>
      <c r="L21139" t="n">
        <v>1045000000</v>
      </c>
      <c r="M21139" t="n">
        <v>973000000</v>
      </c>
      <c r="N21139" t="n">
        <v>-873000000</v>
      </c>
      <c r="O21139">
        <f>D21138</f>
      </c>
      <c r="P21139">
        <f>(E21139-F21139+G21139)/O21139*100</f>
      </c>
      <c r="Q21139">
        <f>H21138</f>
      </c>
      <c r="R21139">
        <f>I21138</f>
      </c>
      <c r="S21139">
        <f>H21139-H21138</f>
      </c>
      <c r="T21139">
        <f>I21139-I21138</f>
      </c>
      <c r="U21139">
        <f>(L21139-K21139)/(2*D21139*0.01)</f>
      </c>
      <c r="V21139">
        <f>(L21139+K21139)/(D21139*0.0001)</f>
      </c>
    </row>
    <row r="21140">
      <c r="A21140" t="n">
        <v>2023</v>
      </c>
      <c r="B21140" t="inlineStr">
        <is>
          <t>01412822</t>
        </is>
      </c>
      <c r="C21140" t="inlineStr">
        <is>
          <t>솔루스첨단소재</t>
        </is>
      </c>
      <c r="D21140" t="n">
        <v>10313000000</v>
      </c>
      <c r="E21140" t="n">
        <v>1485000000</v>
      </c>
      <c r="F21140" t="n">
        <v>1557000000</v>
      </c>
      <c r="G21140" t="n">
        <v>446000000</v>
      </c>
      <c r="H21140" t="n">
        <v>3.5</v>
      </c>
      <c r="I21140" t="n">
        <v>4.75</v>
      </c>
      <c r="J21140" t="n">
        <v>5.21</v>
      </c>
      <c r="K21140" t="n">
        <v>-489000000</v>
      </c>
      <c r="L21140" t="n">
        <v>544000000</v>
      </c>
      <c r="M21140" t="n">
        <v>456000000</v>
      </c>
      <c r="N21140" t="n">
        <v>-417000000</v>
      </c>
      <c r="O21140">
        <f>D21139</f>
      </c>
      <c r="P21140">
        <f>(E21140-F21140+G21140)/O21140*100</f>
      </c>
      <c r="Q21140">
        <f>H21139</f>
      </c>
      <c r="R21140">
        <f>I21139</f>
      </c>
      <c r="S21140">
        <f>H21140-H21139</f>
      </c>
      <c r="T21140">
        <f>I21140-I21139</f>
      </c>
      <c r="U21140">
        <f>(L21140-K21140)/(2*D21140*0.01)</f>
      </c>
      <c r="V21140">
        <f>(L21140+K21140)/(D21140*0.0001)</f>
      </c>
    </row>
    <row r="21141">
      <c r="A21141" t="n">
        <v>2024</v>
      </c>
      <c r="B21141" t="inlineStr">
        <is>
          <t>01412822</t>
        </is>
      </c>
      <c r="C21141" t="inlineStr">
        <is>
          <t>솔루스첨단소재</t>
        </is>
      </c>
      <c r="D21141" t="n">
        <v>10943000000</v>
      </c>
      <c r="E21141" t="n">
        <v>1276000000</v>
      </c>
      <c r="F21141" t="n">
        <v>1813000000</v>
      </c>
      <c r="G21141" t="n">
        <v>373000000</v>
      </c>
      <c r="H21141" t="n">
        <v>3.7</v>
      </c>
      <c r="I21141" t="n">
        <v>4.75</v>
      </c>
      <c r="J21141" t="n">
        <v>5.48</v>
      </c>
      <c r="K21141" t="n">
        <v>-537000000</v>
      </c>
      <c r="L21141" t="n">
        <v>601000000</v>
      </c>
      <c r="M21141" t="n">
        <v>513000000</v>
      </c>
      <c r="N21141" t="n">
        <v>-467000000</v>
      </c>
      <c r="O21141">
        <f>D21140</f>
      </c>
      <c r="P21141">
        <f>(E21141-F21141+G21141)/O21141*100</f>
      </c>
      <c r="Q21141">
        <f>H21140</f>
      </c>
      <c r="R21141">
        <f>I21140</f>
      </c>
      <c r="S21141">
        <f>H21141-H21140</f>
      </c>
      <c r="T21141">
        <f>I21141-I21140</f>
      </c>
      <c r="U21141">
        <f>(L21141-K21141)/(2*D21141*0.01)</f>
      </c>
      <c r="V21141">
        <f>(L21141+K21141)/(D21141*0.0001)</f>
      </c>
    </row>
    <row r="21142">
      <c r="A21142" t="n">
        <v>2025</v>
      </c>
      <c r="B21142" t="inlineStr">
        <is>
          <t>01412822</t>
        </is>
      </c>
      <c r="C21142" t="inlineStr">
        <is>
          <t>솔루스첨단소재</t>
        </is>
      </c>
      <c r="D21142" t="n">
        <v>11495000000</v>
      </c>
      <c r="E21142" t="n">
        <v>1381000000</v>
      </c>
      <c r="F21142" t="n">
        <v>1592000000</v>
      </c>
      <c r="G21142" t="n">
        <v>350000000</v>
      </c>
      <c r="H21142" t="n">
        <v>3.2</v>
      </c>
      <c r="I21142" t="n">
        <v>4.75</v>
      </c>
      <c r="J21142" t="n">
        <v>5.5</v>
      </c>
      <c r="K21142" t="n">
        <v>-543000000</v>
      </c>
      <c r="L21142" t="n">
        <v>608000000</v>
      </c>
      <c r="M21142" t="n">
        <v>526000000</v>
      </c>
      <c r="N21142" t="n">
        <v>-480000000</v>
      </c>
      <c r="O21142">
        <f>D21141</f>
      </c>
      <c r="P21142">
        <f>(E21142-F21142+G21142)/O21142*100</f>
      </c>
      <c r="Q21142">
        <f>H21141</f>
      </c>
      <c r="R21142">
        <f>I21141</f>
      </c>
      <c r="S21142">
        <f>H21142-H21141</f>
      </c>
      <c r="T21142">
        <f>I21142-I21141</f>
      </c>
      <c r="U21142">
        <f>(L21142-K21142)/(2*D21142*0.01)</f>
      </c>
      <c r="V21142">
        <f>(L21142+K21142)/(D21142*0.0001)</f>
      </c>
    </row>
    <row r="21143">
      <c r="A21143" t="n">
        <v>2023</v>
      </c>
      <c r="B21143" t="inlineStr">
        <is>
          <t>01413371</t>
        </is>
      </c>
      <c r="C21143" t="inlineStr">
        <is>
          <t>에이치엘비사이언스</t>
        </is>
      </c>
      <c r="D21143" t="n">
        <v>45315000</v>
      </c>
      <c r="E21143" t="n">
        <v>25400000</v>
      </c>
      <c r="F21143" t="n">
        <v>157734000</v>
      </c>
      <c r="G21143" t="n">
        <v>2820000</v>
      </c>
      <c r="H21143" t="n">
        <v>4.11</v>
      </c>
      <c r="I21143" t="n">
        <v>4.4</v>
      </c>
      <c r="J21143" t="n">
        <v>4.01</v>
      </c>
      <c r="K21143" t="n">
        <v>-1632000</v>
      </c>
      <c r="L21143" t="n">
        <v>-1624000</v>
      </c>
      <c r="M21143" t="n">
        <v>1738000</v>
      </c>
      <c r="N21143" t="n">
        <v>1693000</v>
      </c>
      <c r="U21143">
        <f>(L21143-K21143)/(2*D21143*0.01)</f>
      </c>
    </row>
    <row r="21144">
      <c r="A21144" t="n">
        <v>2020</v>
      </c>
      <c r="B21144" t="inlineStr">
        <is>
          <t>01414422</t>
        </is>
      </c>
      <c r="C21144" t="inlineStr">
        <is>
          <t>아이비김영</t>
        </is>
      </c>
      <c r="D21144" t="n">
        <v>5771405000</v>
      </c>
      <c r="E21144" t="n">
        <v>999921000</v>
      </c>
      <c r="F21144" t="n">
        <v>453649000</v>
      </c>
      <c r="G21144" t="n">
        <v>123275000</v>
      </c>
      <c r="H21144" t="n">
        <v>2.655</v>
      </c>
      <c r="I21144" t="n">
        <v>3.65</v>
      </c>
      <c r="K21144" t="n">
        <v>-466738000</v>
      </c>
      <c r="L21144" t="n">
        <v>551925000</v>
      </c>
      <c r="M21144" t="n">
        <v>536445000</v>
      </c>
      <c r="N21144" t="n">
        <v>-463664000</v>
      </c>
      <c r="U21144">
        <f>(L21144-K21144)/(2*D21144*0.01)</f>
      </c>
      <c r="V21144">
        <f>(L21144+K21144)/(D21144*0.0001)</f>
      </c>
    </row>
    <row r="21145">
      <c r="A21145" t="n">
        <v>2021</v>
      </c>
      <c r="B21145" t="inlineStr">
        <is>
          <t>01414422</t>
        </is>
      </c>
      <c r="C21145" t="inlineStr">
        <is>
          <t>아이비김영</t>
        </is>
      </c>
      <c r="D21145" t="n">
        <v>6369757000</v>
      </c>
      <c r="E21145" t="n">
        <v>359131000</v>
      </c>
      <c r="F21145" t="n">
        <v>497072000</v>
      </c>
      <c r="G21145" t="n">
        <v>41840000</v>
      </c>
      <c r="O21145">
        <f>D21144</f>
      </c>
      <c r="P21145">
        <f>(E21145-F21145+G21145)/O21145*100</f>
      </c>
    </row>
    <row r="21146">
      <c r="A21146" t="n">
        <v>2022</v>
      </c>
      <c r="B21146" t="inlineStr">
        <is>
          <t>01414422</t>
        </is>
      </c>
      <c r="C21146" t="inlineStr">
        <is>
          <t>아이비김영</t>
        </is>
      </c>
      <c r="D21146" t="n">
        <v>6033799000</v>
      </c>
      <c r="E21146" t="n">
        <v>298518000</v>
      </c>
      <c r="F21146" t="n">
        <v>109943000</v>
      </c>
      <c r="G21146" t="n">
        <v>10967000</v>
      </c>
      <c r="O21146">
        <f>D21145</f>
      </c>
      <c r="P21146">
        <f>(E21146-F21146+G21146)/O21146*100</f>
      </c>
    </row>
    <row r="21147">
      <c r="A21147" t="n">
        <v>2025</v>
      </c>
      <c r="B21147" t="inlineStr">
        <is>
          <t>01414422</t>
        </is>
      </c>
      <c r="C21147" t="inlineStr">
        <is>
          <t>아이비김영</t>
        </is>
      </c>
      <c r="D21147" t="n">
        <v>9990338000</v>
      </c>
      <c r="E21147" t="n">
        <v>1708464000</v>
      </c>
      <c r="F21147" t="n">
        <v>1198412000</v>
      </c>
      <c r="G21147" t="n">
        <v>300243000</v>
      </c>
      <c r="H21147" t="n">
        <v>3.905</v>
      </c>
      <c r="I21147" t="n">
        <v>3.5</v>
      </c>
      <c r="J21147" t="n">
        <v>7.87</v>
      </c>
      <c r="K21147" t="n">
        <v>-668750000</v>
      </c>
      <c r="L21147" t="n">
        <v>770432000</v>
      </c>
      <c r="M21147" t="n">
        <v>757130000</v>
      </c>
      <c r="N21147" t="n">
        <v>-670538000</v>
      </c>
      <c r="U21147">
        <f>(L21147-K21147)/(2*D21147*0.01)</f>
      </c>
      <c r="V21147">
        <f>(L21147+K21147)/(D21147*0.0001)</f>
      </c>
    </row>
    <row r="21148">
      <c r="A21148" t="n">
        <v>2021</v>
      </c>
      <c r="B21148" t="inlineStr">
        <is>
          <t>01416572</t>
        </is>
      </c>
      <c r="C21148" t="inlineStr">
        <is>
          <t>세림B&amp;G</t>
        </is>
      </c>
      <c r="D21148" t="n">
        <v>1584235284</v>
      </c>
      <c r="E21148" t="n">
        <v>100118489</v>
      </c>
      <c r="F21148" t="n">
        <v>0</v>
      </c>
      <c r="G21148" t="n">
        <v>2219618</v>
      </c>
      <c r="H21148" t="n">
        <v>2.99</v>
      </c>
      <c r="I21148" t="n">
        <v>2</v>
      </c>
      <c r="J21148" t="n">
        <v>11.13</v>
      </c>
      <c r="K21148" t="n">
        <v>-13204857</v>
      </c>
      <c r="L21148" t="n">
        <v>15668132</v>
      </c>
      <c r="M21148" t="n">
        <v>15654773</v>
      </c>
      <c r="N21148" t="n">
        <v>15654773</v>
      </c>
      <c r="U21148">
        <f>(L21148-K21148)/(2*D21148*0.01)</f>
      </c>
      <c r="V21148">
        <f>(L21148+K21148)/(D21148*0.0001)</f>
      </c>
    </row>
    <row r="21149">
      <c r="A21149" t="n">
        <v>2022</v>
      </c>
      <c r="B21149" t="inlineStr">
        <is>
          <t>01416572</t>
        </is>
      </c>
      <c r="C21149" t="inlineStr">
        <is>
          <t>세림B&amp;G</t>
        </is>
      </c>
      <c r="D21149" t="n">
        <v>1653019394</v>
      </c>
      <c r="E21149" t="n">
        <v>129894872</v>
      </c>
      <c r="F21149" t="n">
        <v>73389596</v>
      </c>
      <c r="G21149" t="n">
        <v>3708748</v>
      </c>
      <c r="H21149" t="n">
        <v>5.35</v>
      </c>
      <c r="I21149" t="n">
        <v>4.1</v>
      </c>
      <c r="J21149" t="n">
        <v>11.67</v>
      </c>
      <c r="K21149" t="n">
        <v>-16813117</v>
      </c>
      <c r="L21149" t="n">
        <v>16813117</v>
      </c>
      <c r="M21149" t="n">
        <v>16879937</v>
      </c>
      <c r="N21149" t="n">
        <v>-14205648</v>
      </c>
      <c r="O21149">
        <f>D21148</f>
      </c>
      <c r="P21149">
        <f>(E21149-F21149+G21149)/O21149*100</f>
      </c>
      <c r="Q21149">
        <f>H21148</f>
      </c>
      <c r="R21149">
        <f>I21148</f>
      </c>
      <c r="S21149">
        <f>H21149-H21148</f>
      </c>
      <c r="T21149">
        <f>I21149-I21148</f>
      </c>
      <c r="U21149">
        <f>(L21149-K21149)/(2*D21149*0.01)</f>
      </c>
    </row>
    <row r="21150">
      <c r="A21150" t="n">
        <v>2023</v>
      </c>
      <c r="B21150" t="inlineStr">
        <is>
          <t>01416572</t>
        </is>
      </c>
      <c r="C21150" t="inlineStr">
        <is>
          <t>세림B&amp;G</t>
        </is>
      </c>
      <c r="D21150" t="n">
        <v>1759932133</v>
      </c>
      <c r="E21150" t="n">
        <v>165710979</v>
      </c>
      <c r="F21150" t="n">
        <v>30081366</v>
      </c>
      <c r="G21150" t="n">
        <v>6960981</v>
      </c>
      <c r="H21150" t="n">
        <v>4.57</v>
      </c>
      <c r="I21150" t="n">
        <v>4.24</v>
      </c>
      <c r="J21150" t="n">
        <v>11.72</v>
      </c>
      <c r="K21150" t="n">
        <v>-21627940</v>
      </c>
      <c r="L21150" t="n">
        <v>21627940</v>
      </c>
      <c r="M21150" t="n">
        <v>21506128</v>
      </c>
      <c r="N21150" t="n">
        <v>-18072745</v>
      </c>
      <c r="O21150">
        <f>D21149</f>
      </c>
      <c r="P21150">
        <f>(E21150-F21150+G21150)/O21150*100</f>
      </c>
      <c r="Q21150">
        <f>H21149</f>
      </c>
      <c r="R21150">
        <f>I21149</f>
      </c>
      <c r="S21150">
        <f>H21150-H21149</f>
      </c>
      <c r="T21150">
        <f>I21150-I21149</f>
      </c>
      <c r="U21150">
        <f>(L21150-K21150)/(2*D21150*0.01)</f>
      </c>
    </row>
    <row r="21151">
      <c r="A21151" t="n">
        <v>2024</v>
      </c>
      <c r="B21151" t="inlineStr">
        <is>
          <t>01416572</t>
        </is>
      </c>
      <c r="C21151" t="inlineStr">
        <is>
          <t>세림B&amp;G</t>
        </is>
      </c>
      <c r="D21151" t="n">
        <v>1883403472</v>
      </c>
      <c r="E21151" t="n">
        <v>194426934</v>
      </c>
      <c r="F21151" t="n">
        <v>39611050</v>
      </c>
      <c r="G21151" t="n">
        <v>7508702</v>
      </c>
      <c r="H21151" t="n">
        <v>4.04</v>
      </c>
      <c r="I21151" t="n">
        <v>3.76</v>
      </c>
      <c r="J21151" t="n">
        <v>11.22</v>
      </c>
      <c r="K21151" t="n">
        <v>-26414132</v>
      </c>
      <c r="L21151" t="n">
        <v>26414132</v>
      </c>
      <c r="M21151" t="n">
        <v>26249065</v>
      </c>
      <c r="N21151" t="n">
        <v>-22059399</v>
      </c>
      <c r="O21151">
        <f>D21150</f>
      </c>
      <c r="P21151">
        <f>(E21151-F21151+G21151)/O21151*100</f>
      </c>
      <c r="Q21151">
        <f>H21150</f>
      </c>
      <c r="R21151">
        <f>I21150</f>
      </c>
      <c r="S21151">
        <f>H21151-H21150</f>
      </c>
      <c r="T21151">
        <f>I21151-I21150</f>
      </c>
      <c r="U21151">
        <f>(L21151-K21151)/(2*D21151*0.01)</f>
      </c>
    </row>
    <row r="21152">
      <c r="A21152" t="n">
        <v>2025</v>
      </c>
      <c r="B21152" t="inlineStr">
        <is>
          <t>01416572</t>
        </is>
      </c>
      <c r="C21152" t="inlineStr">
        <is>
          <t>세림B&amp;G</t>
        </is>
      </c>
      <c r="D21152" t="n">
        <v>2173216246</v>
      </c>
      <c r="E21152" t="n">
        <v>426375549</v>
      </c>
      <c r="F21152" t="n">
        <v>22127790</v>
      </c>
      <c r="G21152" t="n">
        <v>8335258</v>
      </c>
      <c r="H21152" t="n">
        <v>4.36</v>
      </c>
      <c r="I21152" t="n">
        <v>2.46</v>
      </c>
      <c r="J21152" t="n">
        <v>9.92</v>
      </c>
      <c r="K21152" t="n">
        <v>-39097529</v>
      </c>
      <c r="L21152" t="n">
        <v>46995334</v>
      </c>
      <c r="M21152" t="n">
        <v>47511552</v>
      </c>
      <c r="N21152" t="n">
        <v>-40164839</v>
      </c>
      <c r="O21152">
        <f>D21151</f>
      </c>
      <c r="P21152">
        <f>(E21152-F21152+G21152)/O21152*100</f>
      </c>
      <c r="Q21152">
        <f>H21151</f>
      </c>
      <c r="R21152">
        <f>I21151</f>
      </c>
      <c r="S21152">
        <f>H21152-H21151</f>
      </c>
      <c r="T21152">
        <f>I21152-I21151</f>
      </c>
      <c r="U21152">
        <f>(L21152-K21152)/(2*D21152*0.01)</f>
      </c>
      <c r="V21152">
        <f>(L21152+K21152)/(D21152*0.0001)</f>
      </c>
    </row>
    <row r="21153">
      <c r="A21153" t="n">
        <v>2020</v>
      </c>
      <c r="B21153" t="inlineStr">
        <is>
          <t>01418260</t>
        </is>
      </c>
      <c r="C21153" t="inlineStr">
        <is>
          <t>폭스소프트</t>
        </is>
      </c>
      <c r="D21153" t="n">
        <v>532139000</v>
      </c>
      <c r="E21153" t="n">
        <v>187150000</v>
      </c>
      <c r="F21153" t="n">
        <v>63954000</v>
      </c>
      <c r="G21153" t="n">
        <v>4418000</v>
      </c>
      <c r="H21153" t="n">
        <v>3.05</v>
      </c>
      <c r="I21153" t="n">
        <v>7.94</v>
      </c>
      <c r="J21153" t="n">
        <v>9.68</v>
      </c>
      <c r="K21153" t="n">
        <v>-29774000</v>
      </c>
      <c r="L21153" t="n">
        <v>35825000</v>
      </c>
      <c r="M21153" t="n">
        <v>33752000</v>
      </c>
      <c r="N21153" t="n">
        <v>-28814000</v>
      </c>
      <c r="U21153">
        <f>(L21153-K21153)/(2*D21153*0.01)</f>
      </c>
      <c r="V21153">
        <f>(L21153+K21153)/(D21153*0.0001)</f>
      </c>
    </row>
    <row r="21154">
      <c r="A21154" t="n">
        <v>2019</v>
      </c>
      <c r="B21154" t="inlineStr">
        <is>
          <t>01419135</t>
        </is>
      </c>
      <c r="C21154" t="inlineStr">
        <is>
          <t>이노진</t>
        </is>
      </c>
      <c r="D21154" t="n">
        <v>459381000</v>
      </c>
      <c r="E21154" t="n">
        <v>61834000</v>
      </c>
      <c r="F21154" t="n">
        <v>4079000</v>
      </c>
      <c r="G21154" t="n">
        <v>1050000</v>
      </c>
      <c r="H21154" t="n">
        <v>2.47</v>
      </c>
      <c r="I21154" t="n">
        <v>4.5</v>
      </c>
      <c r="J21154" t="n">
        <v>12.658</v>
      </c>
      <c r="K21154" t="n">
        <v>-1564000</v>
      </c>
      <c r="L21154" t="n">
        <v>1964000</v>
      </c>
      <c r="M21154" t="n">
        <v>3561000</v>
      </c>
      <c r="N21154" t="n">
        <v>-3561000</v>
      </c>
      <c r="U21154">
        <f>(L21154-K21154)/(2*D21154*0.01)</f>
      </c>
      <c r="V21154">
        <f>(L21154+K21154)/(D21154*0.0001)</f>
      </c>
    </row>
    <row r="21155">
      <c r="A21155" t="n">
        <v>2020</v>
      </c>
      <c r="B21155" t="inlineStr">
        <is>
          <t>01428203</t>
        </is>
      </c>
      <c r="C21155" t="inlineStr">
        <is>
          <t>케이씨씨글라스</t>
        </is>
      </c>
      <c r="D21155" t="n">
        <v>81965443000</v>
      </c>
      <c r="E21155" t="n">
        <v>5860391000</v>
      </c>
      <c r="F21155" t="n">
        <v>810568000</v>
      </c>
      <c r="G21155" t="n">
        <v>1076514000</v>
      </c>
    </row>
    <row r="21156">
      <c r="A21156" t="n">
        <v>2021</v>
      </c>
      <c r="B21156" t="inlineStr">
        <is>
          <t>01428203</t>
        </is>
      </c>
      <c r="C21156" t="inlineStr">
        <is>
          <t>케이씨씨글라스</t>
        </is>
      </c>
      <c r="D21156" t="n">
        <v>82572685000</v>
      </c>
      <c r="E21156" t="n">
        <v>9212149000</v>
      </c>
      <c r="F21156" t="n">
        <v>7119085000</v>
      </c>
      <c r="G21156" t="n">
        <v>1689262000</v>
      </c>
      <c r="O21156">
        <f>D21155</f>
      </c>
      <c r="P21156">
        <f>(E21156-F21156+G21156)/O21156*100</f>
      </c>
    </row>
    <row r="21157">
      <c r="A21157" t="n">
        <v>2022</v>
      </c>
      <c r="B21157" t="inlineStr">
        <is>
          <t>01428203</t>
        </is>
      </c>
      <c r="C21157" t="inlineStr">
        <is>
          <t>케이씨씨글라스</t>
        </is>
      </c>
      <c r="D21157" t="n">
        <v>84301540000</v>
      </c>
      <c r="O21157">
        <f>D21156</f>
      </c>
    </row>
    <row r="21158">
      <c r="A21158" t="n">
        <v>2023</v>
      </c>
      <c r="B21158" t="inlineStr">
        <is>
          <t>01428203</t>
        </is>
      </c>
      <c r="C21158" t="inlineStr">
        <is>
          <t>케이씨씨글라스</t>
        </is>
      </c>
      <c r="D21158" t="n">
        <v>91692572000</v>
      </c>
      <c r="E21158" t="n">
        <v>10168625000</v>
      </c>
      <c r="F21158" t="n">
        <v>10980903000</v>
      </c>
      <c r="G21158" t="n">
        <v>4315703000</v>
      </c>
      <c r="H21158" t="n">
        <v>4.45</v>
      </c>
      <c r="I21158" t="n">
        <v>5</v>
      </c>
      <c r="K21158" t="n">
        <v>-6022468000</v>
      </c>
      <c r="L21158" t="n">
        <v>6805672000</v>
      </c>
      <c r="M21158" t="n">
        <v>6707079000</v>
      </c>
      <c r="N21158" t="n">
        <v>-6052273000</v>
      </c>
      <c r="O21158">
        <f>D21157</f>
      </c>
      <c r="P21158">
        <f>(E21158-F21158+G21158)/O21158*100</f>
      </c>
      <c r="U21158">
        <f>(L21158-K21158)/(2*D21158*0.01)</f>
      </c>
      <c r="V21158">
        <f>(L21158+K21158)/(D21158*0.0001)</f>
      </c>
    </row>
    <row r="21159">
      <c r="A21159" t="n">
        <v>2024</v>
      </c>
      <c r="B21159" t="inlineStr">
        <is>
          <t>01428203</t>
        </is>
      </c>
      <c r="C21159" t="inlineStr">
        <is>
          <t>케이씨씨글라스</t>
        </is>
      </c>
      <c r="D21159" t="n">
        <v>104269251000</v>
      </c>
      <c r="E21159" t="n">
        <v>10965516000</v>
      </c>
      <c r="F21159" t="n">
        <v>3666410000</v>
      </c>
      <c r="G21159" t="n">
        <v>3938409000</v>
      </c>
      <c r="O21159">
        <f>D21158</f>
      </c>
      <c r="P21159">
        <f>(E21159-F21159+G21159)/O21159*100</f>
      </c>
    </row>
    <row r="21160">
      <c r="A21160" t="n">
        <v>2025</v>
      </c>
      <c r="B21160" t="inlineStr">
        <is>
          <t>01428948</t>
        </is>
      </c>
      <c r="C21160" t="inlineStr">
        <is>
          <t>오아</t>
        </is>
      </c>
      <c r="D21160" t="n">
        <v>4306154000</v>
      </c>
      <c r="E21160" t="n">
        <v>830369000</v>
      </c>
      <c r="F21160" t="n">
        <v>177137000</v>
      </c>
      <c r="G21160" t="n">
        <v>124789000</v>
      </c>
      <c r="H21160" t="n">
        <v>4.57</v>
      </c>
      <c r="I21160" t="n">
        <v>6.6</v>
      </c>
      <c r="J21160" t="n">
        <v>11.3</v>
      </c>
      <c r="K21160" t="n">
        <v>-301400000</v>
      </c>
      <c r="L21160" t="n">
        <v>362160000</v>
      </c>
      <c r="M21160" t="n">
        <v>349351000</v>
      </c>
      <c r="N21160" t="n">
        <v>-301400000</v>
      </c>
      <c r="U21160">
        <f>(L21160-K21160)/(2*D21160*0.01)</f>
      </c>
      <c r="V21160">
        <f>(L21160+K21160)/(D21160*0.0001)</f>
      </c>
    </row>
    <row r="21161">
      <c r="A21161" t="n">
        <v>2024</v>
      </c>
      <c r="B21161" t="inlineStr">
        <is>
          <t>01429220</t>
        </is>
      </c>
      <c r="C21161" t="inlineStr">
        <is>
          <t>피아이이</t>
        </is>
      </c>
      <c r="D21161" t="n">
        <v>2466901000</v>
      </c>
      <c r="E21161" t="n">
        <v>1257271000</v>
      </c>
      <c r="F21161" t="n">
        <v>737156000</v>
      </c>
      <c r="G21161" t="n">
        <v>77055000</v>
      </c>
      <c r="H21161" t="n">
        <v>4.095</v>
      </c>
      <c r="J21161" t="n">
        <v>9.630800000000001</v>
      </c>
      <c r="K21161" t="n">
        <v>-209665000</v>
      </c>
      <c r="L21161" t="n">
        <v>246323000</v>
      </c>
      <c r="M21161" t="n">
        <v>243186000</v>
      </c>
      <c r="N21161" t="n">
        <v>-211099000</v>
      </c>
      <c r="U21161">
        <f>(L21161-K21161)/(2*D21161*0.01)</f>
      </c>
      <c r="V21161">
        <f>(L21161+K21161)/(D21161*0.0001)</f>
      </c>
    </row>
    <row r="21162">
      <c r="A21162" t="n">
        <v>2025</v>
      </c>
      <c r="B21162" t="inlineStr">
        <is>
          <t>01429220</t>
        </is>
      </c>
      <c r="C21162" t="inlineStr">
        <is>
          <t>피아이이</t>
        </is>
      </c>
      <c r="D21162" t="n">
        <v>3137279000</v>
      </c>
      <c r="E21162" t="n">
        <v>1433888000</v>
      </c>
      <c r="F21162" t="n">
        <v>606584000</v>
      </c>
      <c r="G21162" t="n">
        <v>95172000</v>
      </c>
      <c r="H21162" t="n">
        <v>4.474</v>
      </c>
      <c r="J21162" t="n">
        <v>9.398</v>
      </c>
      <c r="K21162" t="n">
        <v>-214799000</v>
      </c>
      <c r="L21162" t="n">
        <v>354066000</v>
      </c>
      <c r="M21162" t="n">
        <v>351398000</v>
      </c>
      <c r="N21162" t="n">
        <v>-217513000</v>
      </c>
      <c r="O21162">
        <f>D21161</f>
      </c>
      <c r="P21162">
        <f>(E21162-F21162+G21162)/O21162*100</f>
      </c>
      <c r="Q21162">
        <f>H21161</f>
      </c>
      <c r="S21162">
        <f>H21162-H21161</f>
      </c>
      <c r="U21162">
        <f>(L21162-K21162)/(2*D21162*0.01)</f>
      </c>
      <c r="V21162">
        <f>(L21162+K21162)/(D21162*0.0001)</f>
      </c>
    </row>
    <row r="21163">
      <c r="A21163" t="n">
        <v>2025</v>
      </c>
      <c r="B21163" t="inlineStr">
        <is>
          <t>01432598</t>
        </is>
      </c>
      <c r="C21163" t="inlineStr">
        <is>
          <t>지씨지놈</t>
        </is>
      </c>
      <c r="D21163" t="n">
        <v>4037198000</v>
      </c>
      <c r="E21163" t="n">
        <v>677151000</v>
      </c>
      <c r="F21163" t="n">
        <v>334061000</v>
      </c>
      <c r="G21163" t="n">
        <v>139121000</v>
      </c>
      <c r="H21163" t="n">
        <v>4.35</v>
      </c>
      <c r="I21163" t="n">
        <v>5.42</v>
      </c>
      <c r="J21163" t="n">
        <v>7.42</v>
      </c>
      <c r="K21163" t="n">
        <v>-268419000</v>
      </c>
      <c r="L21163" t="n">
        <v>307780000</v>
      </c>
      <c r="M21163" t="n">
        <v>312118000</v>
      </c>
      <c r="N21163" t="n">
        <v>-276713000</v>
      </c>
      <c r="U21163">
        <f>(L21163-K21163)/(2*D21163*0.01)</f>
      </c>
      <c r="V21163">
        <f>(L21163+K21163)/(D21163*0.0001)</f>
      </c>
    </row>
    <row r="21164">
      <c r="A21164" t="n">
        <v>2022</v>
      </c>
      <c r="B21164" t="inlineStr">
        <is>
          <t>01435489</t>
        </is>
      </c>
      <c r="C21164" t="inlineStr">
        <is>
          <t>범한퓨얼셀</t>
        </is>
      </c>
      <c r="D21164" t="n">
        <v>3680189000</v>
      </c>
      <c r="E21164" t="n">
        <v>1515763000</v>
      </c>
      <c r="F21164" t="n">
        <v>66139000</v>
      </c>
      <c r="G21164" t="n">
        <v>53655000</v>
      </c>
      <c r="H21164" t="n">
        <v>5.19</v>
      </c>
      <c r="I21164" t="n">
        <v>5.02</v>
      </c>
      <c r="K21164" t="n">
        <v>-183443000</v>
      </c>
      <c r="L21164" t="n">
        <v>213662000</v>
      </c>
      <c r="M21164" t="n">
        <v>216546000</v>
      </c>
      <c r="N21164" t="n">
        <v>-188925000</v>
      </c>
      <c r="U21164">
        <f>(L21164-K21164)/(2*D21164*0.01)</f>
      </c>
      <c r="V21164">
        <f>(L21164+K21164)/(D21164*0.0001)</f>
      </c>
    </row>
    <row r="21165">
      <c r="A21165" t="n">
        <v>2023</v>
      </c>
      <c r="B21165" t="inlineStr">
        <is>
          <t>01435489</t>
        </is>
      </c>
      <c r="C21165" t="inlineStr">
        <is>
          <t>범한퓨얼셀</t>
        </is>
      </c>
      <c r="D21165" t="n">
        <v>2991963000</v>
      </c>
      <c r="E21165" t="n">
        <v>548468000</v>
      </c>
      <c r="F21165" t="n">
        <v>1352695000</v>
      </c>
      <c r="G21165" t="n">
        <v>105814000</v>
      </c>
      <c r="H21165" t="n">
        <v>4.34</v>
      </c>
      <c r="I21165" t="n">
        <v>4.8</v>
      </c>
      <c r="K21165" t="n">
        <v>-237235000</v>
      </c>
      <c r="L21165" t="n">
        <v>276779000</v>
      </c>
      <c r="M21165" t="n">
        <v>278051000</v>
      </c>
      <c r="N21165" t="n">
        <v>-242479000</v>
      </c>
      <c r="O21165">
        <f>D21164</f>
      </c>
      <c r="P21165">
        <f>(E21165-F21165+G21165)/O21165*100</f>
      </c>
      <c r="Q21165">
        <f>H21164</f>
      </c>
      <c r="R21165">
        <f>I21164</f>
      </c>
      <c r="S21165">
        <f>H21165-H21164</f>
      </c>
      <c r="T21165">
        <f>I21165-I21164</f>
      </c>
      <c r="U21165">
        <f>(L21165-K21165)/(2*D21165*0.01)</f>
      </c>
      <c r="V21165">
        <f>(L21165+K21165)/(D21165*0.0001)</f>
      </c>
    </row>
    <row r="21166">
      <c r="A21166" t="n">
        <v>2024</v>
      </c>
      <c r="B21166" t="inlineStr">
        <is>
          <t>01435489</t>
        </is>
      </c>
      <c r="C21166" t="inlineStr">
        <is>
          <t>범한퓨얼셀</t>
        </is>
      </c>
      <c r="D21166" t="n">
        <v>4009842000</v>
      </c>
      <c r="E21166" t="n">
        <v>622095000</v>
      </c>
      <c r="F21166" t="n">
        <v>130000000</v>
      </c>
      <c r="G21166" t="n">
        <v>123427000</v>
      </c>
      <c r="H21166" t="n">
        <v>3.74</v>
      </c>
      <c r="I21166" t="n">
        <v>5.23</v>
      </c>
      <c r="K21166" t="n">
        <v>-323429000</v>
      </c>
      <c r="L21166" t="n">
        <v>377799000</v>
      </c>
      <c r="M21166" t="n">
        <v>377238000</v>
      </c>
      <c r="N21166" t="n">
        <v>-328873000</v>
      </c>
      <c r="O21166">
        <f>D21165</f>
      </c>
      <c r="P21166">
        <f>(E21166-F21166+G21166)/O21166*100</f>
      </c>
      <c r="Q21166">
        <f>H21165</f>
      </c>
      <c r="R21166">
        <f>I21165</f>
      </c>
      <c r="S21166">
        <f>H21166-H21165</f>
      </c>
      <c r="T21166">
        <f>I21166-I21165</f>
      </c>
      <c r="U21166">
        <f>(L21166-K21166)/(2*D21166*0.01)</f>
      </c>
      <c r="V21166">
        <f>(L21166+K21166)/(D21166*0.0001)</f>
      </c>
    </row>
    <row r="21167">
      <c r="A21167" t="n">
        <v>2025</v>
      </c>
      <c r="B21167" t="inlineStr">
        <is>
          <t>01435489</t>
        </is>
      </c>
      <c r="C21167" t="inlineStr">
        <is>
          <t>범한퓨얼셀</t>
        </is>
      </c>
      <c r="D21167" t="n">
        <v>4907973000</v>
      </c>
      <c r="E21167" t="n">
        <v>692634000</v>
      </c>
      <c r="F21167" t="n">
        <v>50507000</v>
      </c>
      <c r="G21167" t="n">
        <v>142829000</v>
      </c>
      <c r="H21167" t="n">
        <v>4.105</v>
      </c>
      <c r="I21167" t="n">
        <v>5.235</v>
      </c>
      <c r="K21167" t="n">
        <v>-379708000</v>
      </c>
      <c r="L21167" t="n">
        <v>441900000</v>
      </c>
      <c r="M21167" t="n">
        <v>442975000</v>
      </c>
      <c r="N21167" t="n">
        <v>-387408000</v>
      </c>
      <c r="O21167">
        <f>D21166</f>
      </c>
      <c r="P21167">
        <f>(E21167-F21167+G21167)/O21167*100</f>
      </c>
      <c r="Q21167">
        <f>H21166</f>
      </c>
      <c r="R21167">
        <f>I21166</f>
      </c>
      <c r="S21167">
        <f>H21167-H21166</f>
      </c>
      <c r="T21167">
        <f>I21167-I21166</f>
      </c>
      <c r="U21167">
        <f>(L21167-K21167)/(2*D21167*0.01)</f>
      </c>
      <c r="V21167">
        <f>(L21167+K21167)/(D21167*0.0001)</f>
      </c>
    </row>
    <row r="21168">
      <c r="A21168" t="n">
        <v>2021</v>
      </c>
      <c r="B21168" t="inlineStr">
        <is>
          <t>01436479</t>
        </is>
      </c>
      <c r="C21168" t="inlineStr">
        <is>
          <t>토마토시스템</t>
        </is>
      </c>
      <c r="D21168" t="n">
        <v>4257545000</v>
      </c>
      <c r="E21168" t="n">
        <v>995834000</v>
      </c>
      <c r="F21168" t="n">
        <v>572951000</v>
      </c>
      <c r="G21168" t="n">
        <v>103035000</v>
      </c>
    </row>
    <row r="21169">
      <c r="A21169" t="n">
        <v>2022</v>
      </c>
      <c r="B21169" t="inlineStr">
        <is>
          <t>01436479</t>
        </is>
      </c>
      <c r="C21169" t="inlineStr">
        <is>
          <t>토마토시스템</t>
        </is>
      </c>
      <c r="D21169" t="n">
        <v>3371145000</v>
      </c>
      <c r="O21169">
        <f>D21168</f>
      </c>
    </row>
    <row r="21170">
      <c r="A21170" t="n">
        <v>2023</v>
      </c>
      <c r="B21170" t="inlineStr">
        <is>
          <t>01436479</t>
        </is>
      </c>
      <c r="C21170" t="inlineStr">
        <is>
          <t>토마토시스템</t>
        </is>
      </c>
      <c r="D21170" t="n">
        <v>4008100000</v>
      </c>
      <c r="O21170">
        <f>D21169</f>
      </c>
    </row>
    <row r="21171">
      <c r="A21171" t="n">
        <v>2024</v>
      </c>
      <c r="B21171" t="inlineStr">
        <is>
          <t>01436479</t>
        </is>
      </c>
      <c r="C21171" t="inlineStr">
        <is>
          <t>토마토시스템</t>
        </is>
      </c>
      <c r="D21171" t="n">
        <v>4607072000</v>
      </c>
      <c r="O21171">
        <f>D21170</f>
      </c>
    </row>
    <row r="21172">
      <c r="A21172" t="n">
        <v>2021</v>
      </c>
      <c r="B21172" t="inlineStr">
        <is>
          <t>01437724</t>
        </is>
      </c>
      <c r="C21172" t="inlineStr">
        <is>
          <t>한내포티</t>
        </is>
      </c>
      <c r="D21172" t="n">
        <v>382888329</v>
      </c>
      <c r="E21172" t="n">
        <v>183744297</v>
      </c>
      <c r="F21172" t="n">
        <v>26264406</v>
      </c>
      <c r="G21172" t="n">
        <v>6772005</v>
      </c>
      <c r="H21172" t="n">
        <v>2.95</v>
      </c>
      <c r="I21172" t="n">
        <v>3.51</v>
      </c>
      <c r="J21172" t="n">
        <v>8.4</v>
      </c>
      <c r="K21172" t="n">
        <v>-34061510</v>
      </c>
      <c r="L21172" t="n">
        <v>34061510</v>
      </c>
      <c r="M21172" t="n">
        <v>34077120</v>
      </c>
      <c r="N21172" t="n">
        <v>-29354130</v>
      </c>
      <c r="U21172">
        <f>(L21172-K21172)/(2*D21172*0.01)</f>
      </c>
    </row>
    <row r="21173">
      <c r="A21173" t="n">
        <v>2021</v>
      </c>
      <c r="B21173" t="inlineStr">
        <is>
          <t>01437858</t>
        </is>
      </c>
      <c r="C21173" t="inlineStr">
        <is>
          <t>진시스템</t>
        </is>
      </c>
      <c r="D21173" t="n">
        <v>1272027000</v>
      </c>
      <c r="E21173" t="n">
        <v>360777000</v>
      </c>
      <c r="F21173" t="n">
        <v>38574000</v>
      </c>
      <c r="G21173" t="n">
        <v>16320000</v>
      </c>
      <c r="H21173" t="n">
        <v>2.69</v>
      </c>
      <c r="I21173" t="n">
        <v>6.11</v>
      </c>
      <c r="J21173" t="n">
        <v>8.380000000000001</v>
      </c>
      <c r="K21173" t="n">
        <v>-89833000</v>
      </c>
      <c r="L21173" t="n">
        <v>104377000</v>
      </c>
      <c r="M21173" t="n">
        <v>99875000</v>
      </c>
      <c r="N21173" t="n">
        <v>-88009000</v>
      </c>
      <c r="U21173">
        <f>(L21173-K21173)/(2*D21173*0.01)</f>
      </c>
      <c r="V21173">
        <f>(L21173+K21173)/(D21173*0.0001)</f>
      </c>
    </row>
    <row r="21174">
      <c r="A21174" t="n">
        <v>2022</v>
      </c>
      <c r="B21174" t="inlineStr">
        <is>
          <t>01437858</t>
        </is>
      </c>
      <c r="C21174" t="inlineStr">
        <is>
          <t>진시스템</t>
        </is>
      </c>
      <c r="D21174" t="n">
        <v>1609045000</v>
      </c>
      <c r="E21174" t="n">
        <v>457995000</v>
      </c>
      <c r="F21174" t="n">
        <v>190847000</v>
      </c>
      <c r="G21174" t="n">
        <v>31171000</v>
      </c>
      <c r="H21174" t="n">
        <v>5.24</v>
      </c>
      <c r="I21174" t="n">
        <v>5.7</v>
      </c>
      <c r="J21174" t="n">
        <v>9.390000000000001</v>
      </c>
      <c r="K21174" t="n">
        <v>-99273000</v>
      </c>
      <c r="L21174" t="n">
        <v>113192000</v>
      </c>
      <c r="M21174" t="n">
        <v>111705000</v>
      </c>
      <c r="N21174" t="n">
        <v>-99881000</v>
      </c>
      <c r="O21174">
        <f>D21173</f>
      </c>
      <c r="P21174">
        <f>(E21174-F21174+G21174)/O21174*100</f>
      </c>
      <c r="Q21174">
        <f>H21173</f>
      </c>
      <c r="R21174">
        <f>I21173</f>
      </c>
      <c r="S21174">
        <f>H21174-H21173</f>
      </c>
      <c r="T21174">
        <f>I21174-I21173</f>
      </c>
      <c r="U21174">
        <f>(L21174-K21174)/(2*D21174*0.01)</f>
      </c>
      <c r="V21174">
        <f>(L21174+K21174)/(D21174*0.0001)</f>
      </c>
    </row>
    <row r="21175">
      <c r="A21175" t="n">
        <v>2023</v>
      </c>
      <c r="B21175" t="inlineStr">
        <is>
          <t>01437858</t>
        </is>
      </c>
      <c r="C21175" t="inlineStr">
        <is>
          <t>진시스템</t>
        </is>
      </c>
      <c r="D21175" t="n">
        <v>2368927000</v>
      </c>
      <c r="E21175" t="n">
        <v>457694000</v>
      </c>
      <c r="F21175" t="n">
        <v>77595000</v>
      </c>
      <c r="G21175" t="n">
        <v>78861000</v>
      </c>
      <c r="H21175" t="n">
        <v>4.21</v>
      </c>
      <c r="I21175" t="n">
        <v>6.27</v>
      </c>
      <c r="J21175" t="n">
        <v>9.779999999999999</v>
      </c>
      <c r="K21175" t="n">
        <v>-166290000</v>
      </c>
      <c r="L21175" t="n">
        <v>192982000</v>
      </c>
      <c r="M21175" t="n">
        <v>187770000</v>
      </c>
      <c r="N21175" t="n">
        <v>-165260000</v>
      </c>
      <c r="O21175">
        <f>D21174</f>
      </c>
      <c r="P21175">
        <f>(E21175-F21175+G21175)/O21175*100</f>
      </c>
      <c r="Q21175">
        <f>H21174</f>
      </c>
      <c r="R21175">
        <f>I21174</f>
      </c>
      <c r="S21175">
        <f>H21175-H21174</f>
      </c>
      <c r="T21175">
        <f>I21175-I21174</f>
      </c>
      <c r="U21175">
        <f>(L21175-K21175)/(2*D21175*0.01)</f>
      </c>
      <c r="V21175">
        <f>(L21175+K21175)/(D21175*0.0001)</f>
      </c>
    </row>
    <row r="21176">
      <c r="A21176" t="n">
        <v>2024</v>
      </c>
      <c r="B21176" t="inlineStr">
        <is>
          <t>01437858</t>
        </is>
      </c>
      <c r="C21176" t="inlineStr">
        <is>
          <t>진시스템</t>
        </is>
      </c>
      <c r="D21176" t="n">
        <v>2620886000</v>
      </c>
      <c r="E21176" t="n">
        <v>575910000</v>
      </c>
      <c r="F21176" t="n">
        <v>305376000</v>
      </c>
      <c r="G21176" t="n">
        <v>95245000</v>
      </c>
      <c r="H21176" t="n">
        <v>3.51</v>
      </c>
      <c r="I21176" t="n">
        <v>5.95</v>
      </c>
      <c r="J21176" t="n">
        <v>9.039999999999999</v>
      </c>
      <c r="K21176" t="n">
        <v>-168746000</v>
      </c>
      <c r="L21176" t="n">
        <v>194718000</v>
      </c>
      <c r="M21176" t="n">
        <v>188284000</v>
      </c>
      <c r="N21176" t="n">
        <v>-166804000</v>
      </c>
      <c r="O21176">
        <f>D21175</f>
      </c>
      <c r="P21176">
        <f>(E21176-F21176+G21176)/O21176*100</f>
      </c>
      <c r="Q21176">
        <f>H21175</f>
      </c>
      <c r="R21176">
        <f>I21175</f>
      </c>
      <c r="S21176">
        <f>H21176-H21175</f>
      </c>
      <c r="T21176">
        <f>I21176-I21175</f>
      </c>
      <c r="U21176">
        <f>(L21176-K21176)/(2*D21176*0.01)</f>
      </c>
      <c r="V21176">
        <f>(L21176+K21176)/(D21176*0.0001)</f>
      </c>
    </row>
    <row r="21177">
      <c r="A21177" t="n">
        <v>2025</v>
      </c>
      <c r="B21177" t="inlineStr">
        <is>
          <t>01437858</t>
        </is>
      </c>
      <c r="C21177" t="inlineStr">
        <is>
          <t>진시스템</t>
        </is>
      </c>
      <c r="D21177" t="n">
        <v>2459523000</v>
      </c>
      <c r="E21177" t="n">
        <v>535977000</v>
      </c>
      <c r="F21177" t="n">
        <v>468863000</v>
      </c>
      <c r="G21177" t="n">
        <v>88233000</v>
      </c>
      <c r="H21177" t="n">
        <v>3.73</v>
      </c>
      <c r="I21177" t="n">
        <v>5.5</v>
      </c>
      <c r="J21177" t="n">
        <v>8.98</v>
      </c>
      <c r="K21177" t="n">
        <v>-155822000</v>
      </c>
      <c r="L21177" t="n">
        <v>178925000</v>
      </c>
      <c r="M21177" t="n">
        <v>174656000</v>
      </c>
      <c r="N21177" t="n">
        <v>-155278000</v>
      </c>
      <c r="O21177">
        <f>D21176</f>
      </c>
      <c r="P21177">
        <f>(E21177-F21177+G21177)/O21177*100</f>
      </c>
      <c r="Q21177">
        <f>H21176</f>
      </c>
      <c r="R21177">
        <f>I21176</f>
      </c>
      <c r="S21177">
        <f>H21177-H21176</f>
      </c>
      <c r="T21177">
        <f>I21177-I21176</f>
      </c>
      <c r="U21177">
        <f>(L21177-K21177)/(2*D21177*0.01)</f>
      </c>
      <c r="V21177">
        <f>(L21177+K21177)/(D21177*0.0001)</f>
      </c>
    </row>
    <row r="21178">
      <c r="A21178" t="n">
        <v>2021</v>
      </c>
      <c r="B21178" t="inlineStr">
        <is>
          <t>01440153</t>
        </is>
      </c>
      <c r="C21178" t="inlineStr">
        <is>
          <t>넥사다이내믹스</t>
        </is>
      </c>
      <c r="D21178" t="n">
        <v>3784715000</v>
      </c>
      <c r="E21178" t="n">
        <v>217764000</v>
      </c>
      <c r="F21178" t="n">
        <v>158611000</v>
      </c>
      <c r="G21178" t="n">
        <v>106092000</v>
      </c>
      <c r="H21178" t="n">
        <v>3.41</v>
      </c>
      <c r="I21178" t="n">
        <v>2.955</v>
      </c>
      <c r="J21178" t="n">
        <v>8.449999999999999</v>
      </c>
      <c r="K21178" t="n">
        <v>-69028000</v>
      </c>
      <c r="L21178" t="n">
        <v>79307000</v>
      </c>
      <c r="M21178" t="n">
        <v>79642000</v>
      </c>
      <c r="N21178" t="n">
        <v>-70549000</v>
      </c>
      <c r="U21178">
        <f>(L21178-K21178)/(2*D21178*0.01)</f>
      </c>
      <c r="V21178">
        <f>(L21178+K21178)/(D21178*0.0001)</f>
      </c>
    </row>
    <row r="21179">
      <c r="A21179" t="n">
        <v>2022</v>
      </c>
      <c r="B21179" t="inlineStr">
        <is>
          <t>01440153</t>
        </is>
      </c>
      <c r="C21179" t="inlineStr">
        <is>
          <t>넥사다이내믹스</t>
        </is>
      </c>
      <c r="D21179" t="n">
        <v>3734460000</v>
      </c>
      <c r="E21179" t="n">
        <v>207497000</v>
      </c>
      <c r="F21179" t="n">
        <v>83030000</v>
      </c>
      <c r="G21179" t="n">
        <v>25599000</v>
      </c>
      <c r="H21179" t="n">
        <v>5.59</v>
      </c>
      <c r="I21179" t="n">
        <v>2.97</v>
      </c>
      <c r="J21179" t="n">
        <v>5.525</v>
      </c>
      <c r="K21179" t="n">
        <v>-141905000</v>
      </c>
      <c r="L21179" t="n">
        <v>145518000</v>
      </c>
      <c r="M21179" t="n">
        <v>259330000</v>
      </c>
      <c r="N21179" t="n">
        <v>-149561000</v>
      </c>
      <c r="O21179">
        <f>D21178</f>
      </c>
      <c r="P21179">
        <f>(E21179-F21179+G21179)/O21179*100</f>
      </c>
      <c r="Q21179">
        <f>H21178</f>
      </c>
      <c r="R21179">
        <f>I21178</f>
      </c>
      <c r="S21179">
        <f>H21179-H21178</f>
      </c>
      <c r="T21179">
        <f>I21179-I21178</f>
      </c>
      <c r="U21179">
        <f>(L21179-K21179)/(2*D21179*0.01)</f>
      </c>
      <c r="V21179">
        <f>(L21179+K21179)/(D21179*0.0001)</f>
      </c>
    </row>
    <row r="21180">
      <c r="A21180" t="n">
        <v>2023</v>
      </c>
      <c r="B21180" t="inlineStr">
        <is>
          <t>01440153</t>
        </is>
      </c>
      <c r="C21180" t="inlineStr">
        <is>
          <t>넥사다이내믹스</t>
        </is>
      </c>
      <c r="D21180" t="n">
        <v>3806468000</v>
      </c>
      <c r="E21180" t="n">
        <v>290869000</v>
      </c>
      <c r="F21180" t="n">
        <v>523209000</v>
      </c>
      <c r="G21180" t="n">
        <v>187461000</v>
      </c>
      <c r="H21180" t="n">
        <v>4.575</v>
      </c>
      <c r="I21180" t="n">
        <v>2.98</v>
      </c>
      <c r="J21180" t="n">
        <v>5.18</v>
      </c>
      <c r="K21180" t="n">
        <v>-125683000</v>
      </c>
      <c r="L21180" t="n">
        <v>213713000</v>
      </c>
      <c r="M21180" t="n">
        <v>143771000</v>
      </c>
      <c r="N21180" t="n">
        <v>-412630000</v>
      </c>
      <c r="O21180">
        <f>D21179</f>
      </c>
      <c r="P21180">
        <f>(E21180-F21180+G21180)/O21180*100</f>
      </c>
      <c r="Q21180">
        <f>H21179</f>
      </c>
      <c r="R21180">
        <f>I21179</f>
      </c>
      <c r="S21180">
        <f>H21180-H21179</f>
      </c>
      <c r="T21180">
        <f>I21180-I21179</f>
      </c>
      <c r="U21180">
        <f>(L21180-K21180)/(2*D21180*0.01)</f>
      </c>
      <c r="V21180">
        <f>(L21180+K21180)/(D21180*0.0001)</f>
      </c>
    </row>
    <row r="21181">
      <c r="A21181" t="n">
        <v>2024</v>
      </c>
      <c r="B21181" t="inlineStr">
        <is>
          <t>01440153</t>
        </is>
      </c>
      <c r="C21181" t="inlineStr">
        <is>
          <t>넥사다이내믹스</t>
        </is>
      </c>
      <c r="D21181" t="n">
        <v>1161953000</v>
      </c>
      <c r="E21181" t="n">
        <v>294767000</v>
      </c>
      <c r="F21181" t="n">
        <v>2226868000</v>
      </c>
      <c r="G21181" t="n">
        <v>148690000</v>
      </c>
      <c r="H21181" t="n">
        <v>4.48</v>
      </c>
      <c r="I21181" t="n">
        <v>4.705</v>
      </c>
      <c r="O21181">
        <f>D21180</f>
      </c>
      <c r="P21181">
        <f>(E21181-F21181+G21181)/O21181*100</f>
      </c>
      <c r="Q21181">
        <f>H21180</f>
      </c>
      <c r="R21181">
        <f>I21180</f>
      </c>
      <c r="S21181">
        <f>H21181-H21180</f>
      </c>
      <c r="T21181">
        <f>I21181-I21180</f>
      </c>
    </row>
    <row r="21182">
      <c r="A21182" t="n">
        <v>2025</v>
      </c>
      <c r="B21182" t="inlineStr">
        <is>
          <t>01440153</t>
        </is>
      </c>
      <c r="C21182" t="inlineStr">
        <is>
          <t>넥사다이내믹스</t>
        </is>
      </c>
      <c r="D21182" t="n">
        <v>673878000</v>
      </c>
      <c r="E21182" t="n">
        <v>370081000</v>
      </c>
      <c r="F21182" t="n">
        <v>377103000</v>
      </c>
      <c r="G21182" t="n">
        <v>48446000</v>
      </c>
      <c r="H21182" t="n">
        <v>4.945</v>
      </c>
      <c r="I21182" t="n">
        <v>4.73</v>
      </c>
      <c r="O21182">
        <f>D21181</f>
      </c>
      <c r="P21182">
        <f>(E21182-F21182+G21182)/O21182*100</f>
      </c>
      <c r="Q21182">
        <f>H21181</f>
      </c>
      <c r="R21182">
        <f>I21181</f>
      </c>
      <c r="S21182">
        <f>H21182-H21181</f>
      </c>
      <c r="T21182">
        <f>I21182-I21181</f>
      </c>
    </row>
    <row r="21183">
      <c r="A21183" t="n">
        <v>2022</v>
      </c>
      <c r="B21183" t="inlineStr">
        <is>
          <t>01441611</t>
        </is>
      </c>
      <c r="C21183" t="inlineStr">
        <is>
          <t>원티드랩</t>
        </is>
      </c>
      <c r="D21183" t="n">
        <v>3194517274</v>
      </c>
      <c r="E21183" t="n">
        <v>1196420892</v>
      </c>
      <c r="F21183" t="n">
        <v>297432105</v>
      </c>
      <c r="G21183" t="n">
        <v>78238956</v>
      </c>
      <c r="H21183" t="n">
        <v>5.38</v>
      </c>
      <c r="I21183" t="n">
        <v>6.5</v>
      </c>
      <c r="J21183" t="n">
        <v>11.47</v>
      </c>
      <c r="K21183" t="n">
        <v>-320010018</v>
      </c>
      <c r="L21183" t="n">
        <v>379691119</v>
      </c>
      <c r="M21183" t="n">
        <v>372023237</v>
      </c>
      <c r="N21183" t="n">
        <v>-320023180</v>
      </c>
      <c r="U21183">
        <f>(L21183-K21183)/(2*D21183*0.01)</f>
      </c>
      <c r="V21183">
        <f>(L21183+K21183)/(D21183*0.0001)</f>
      </c>
    </row>
    <row r="21184">
      <c r="A21184" t="n">
        <v>2023</v>
      </c>
      <c r="B21184" t="inlineStr">
        <is>
          <t>01441611</t>
        </is>
      </c>
      <c r="C21184" t="inlineStr">
        <is>
          <t>원티드랩</t>
        </is>
      </c>
      <c r="D21184" t="n">
        <v>4249564439</v>
      </c>
      <c r="E21184" t="n">
        <v>1359432444</v>
      </c>
      <c r="F21184" t="n">
        <v>607663131</v>
      </c>
      <c r="G21184" t="n">
        <v>164366220</v>
      </c>
      <c r="H21184" t="n">
        <v>4.66</v>
      </c>
      <c r="I21184" t="n">
        <v>6.5</v>
      </c>
      <c r="J21184" t="n">
        <v>11.38</v>
      </c>
      <c r="K21184" t="n">
        <v>-423953118</v>
      </c>
      <c r="L21184" t="n">
        <v>503153252</v>
      </c>
      <c r="M21184" t="n">
        <v>489301594</v>
      </c>
      <c r="N21184" t="n">
        <v>-421289216</v>
      </c>
      <c r="O21184">
        <f>D21183</f>
      </c>
      <c r="P21184">
        <f>(E21184-F21184+G21184)/O21184*100</f>
      </c>
      <c r="Q21184">
        <f>H21183</f>
      </c>
      <c r="R21184">
        <f>I21183</f>
      </c>
      <c r="S21184">
        <f>H21184-H21183</f>
      </c>
      <c r="T21184">
        <f>I21184-I21183</f>
      </c>
      <c r="U21184">
        <f>(L21184-K21184)/(2*D21184*0.01)</f>
      </c>
      <c r="V21184">
        <f>(L21184+K21184)/(D21184*0.0001)</f>
      </c>
    </row>
    <row r="21185">
      <c r="A21185" t="n">
        <v>2024</v>
      </c>
      <c r="B21185" t="inlineStr">
        <is>
          <t>01441611</t>
        </is>
      </c>
      <c r="C21185" t="inlineStr">
        <is>
          <t>원티드랩</t>
        </is>
      </c>
      <c r="D21185" t="n">
        <v>3952290611</v>
      </c>
      <c r="E21185" t="n">
        <v>1352334023</v>
      </c>
      <c r="F21185" t="n">
        <v>958187993</v>
      </c>
      <c r="G21185" t="n">
        <v>189084420</v>
      </c>
      <c r="H21185" t="n">
        <v>4.13</v>
      </c>
      <c r="I21185" t="n">
        <v>4.44</v>
      </c>
      <c r="J21185" t="n">
        <v>11.38</v>
      </c>
      <c r="K21185" t="n">
        <v>-381670237</v>
      </c>
      <c r="L21185" t="n">
        <v>399339936</v>
      </c>
      <c r="M21185" t="n">
        <v>399370292</v>
      </c>
      <c r="N21185" t="n">
        <v>-381476100</v>
      </c>
      <c r="O21185">
        <f>D21184</f>
      </c>
      <c r="P21185">
        <f>(E21185-F21185+G21185)/O21185*100</f>
      </c>
      <c r="Q21185">
        <f>H21184</f>
      </c>
      <c r="R21185">
        <f>I21184</f>
      </c>
      <c r="S21185">
        <f>H21185-H21184</f>
      </c>
      <c r="T21185">
        <f>I21185-I21184</f>
      </c>
      <c r="U21185">
        <f>(L21185-K21185)/(2*D21185*0.01)</f>
      </c>
      <c r="V21185">
        <f>(L21185+K21185)/(D21185*0.0001)</f>
      </c>
    </row>
    <row r="21186">
      <c r="A21186" t="n">
        <v>2025</v>
      </c>
      <c r="B21186" t="inlineStr">
        <is>
          <t>01441611</t>
        </is>
      </c>
      <c r="C21186" t="inlineStr">
        <is>
          <t>원티드랩</t>
        </is>
      </c>
      <c r="D21186" t="n">
        <v>3934192830</v>
      </c>
      <c r="E21186" t="n">
        <v>1206748104</v>
      </c>
      <c r="F21186" t="n">
        <v>1076206317</v>
      </c>
      <c r="G21186" t="n">
        <v>155691036</v>
      </c>
      <c r="H21186" t="n">
        <v>4.51</v>
      </c>
      <c r="I21186" t="n">
        <v>4.45</v>
      </c>
      <c r="J21186" t="n">
        <v>11.47</v>
      </c>
      <c r="K21186" t="n">
        <v>-367750889</v>
      </c>
      <c r="L21186" t="n">
        <v>384866590</v>
      </c>
      <c r="M21186" t="n">
        <v>384913654</v>
      </c>
      <c r="N21186" t="n">
        <v>-367546495</v>
      </c>
      <c r="O21186">
        <f>D21185</f>
      </c>
      <c r="P21186">
        <f>(E21186-F21186+G21186)/O21186*100</f>
      </c>
      <c r="Q21186">
        <f>H21185</f>
      </c>
      <c r="R21186">
        <f>I21185</f>
      </c>
      <c r="S21186">
        <f>H21186-H21185</f>
      </c>
      <c r="T21186">
        <f>I21186-I21185</f>
      </c>
      <c r="U21186">
        <f>(L21186-K21186)/(2*D21186*0.01)</f>
      </c>
      <c r="V21186">
        <f>(L21186+K21186)/(D21186*0.0001)</f>
      </c>
    </row>
    <row r="21187">
      <c r="A21187" t="n">
        <v>2023</v>
      </c>
      <c r="B21187" t="inlineStr">
        <is>
          <t>01444380</t>
        </is>
      </c>
      <c r="C21187" t="inlineStr">
        <is>
          <t>에이텀</t>
        </is>
      </c>
      <c r="D21187" t="n">
        <v>1230922535</v>
      </c>
      <c r="E21187" t="n">
        <v>192444302</v>
      </c>
    </row>
    <row r="21188">
      <c r="A21188" t="n">
        <v>2024</v>
      </c>
      <c r="B21188" t="inlineStr">
        <is>
          <t>01444380</t>
        </is>
      </c>
      <c r="C21188" t="inlineStr">
        <is>
          <t>에이텀</t>
        </is>
      </c>
      <c r="D21188" t="n">
        <v>1297408088</v>
      </c>
      <c r="E21188" t="n">
        <v>113222256</v>
      </c>
      <c r="F21188" t="n">
        <v>60478848</v>
      </c>
      <c r="G21188" t="n">
        <v>16662456</v>
      </c>
      <c r="O21188">
        <f>D21187</f>
      </c>
      <c r="P21188">
        <f>(E21188-F21188+G21188)/O21188*100</f>
      </c>
    </row>
    <row r="21189">
      <c r="A21189" t="n">
        <v>2025</v>
      </c>
      <c r="B21189" t="inlineStr">
        <is>
          <t>01444380</t>
        </is>
      </c>
      <c r="C21189" t="inlineStr">
        <is>
          <t>에이텀</t>
        </is>
      </c>
      <c r="D21189" t="n">
        <v>4885197747</v>
      </c>
      <c r="E21189" t="n">
        <v>499263579</v>
      </c>
      <c r="F21189" t="n">
        <v>451541076</v>
      </c>
      <c r="G21189" t="n">
        <v>98091828</v>
      </c>
      <c r="O21189">
        <f>D21188</f>
      </c>
      <c r="P21189">
        <f>(E21189-F21189+G21189)/O21189*100</f>
      </c>
    </row>
    <row r="21190">
      <c r="A21190" t="n">
        <v>2024</v>
      </c>
      <c r="B21190" t="inlineStr">
        <is>
          <t>01445440</t>
        </is>
      </c>
      <c r="C21190" t="inlineStr">
        <is>
          <t>위츠</t>
        </is>
      </c>
      <c r="D21190" t="n">
        <v>4511846000</v>
      </c>
      <c r="E21190" t="n">
        <v>783469000</v>
      </c>
      <c r="F21190" t="n">
        <v>237335000</v>
      </c>
      <c r="G21190" t="n">
        <v>86834000</v>
      </c>
      <c r="H21190" t="n">
        <v>3.8</v>
      </c>
      <c r="I21190" t="n">
        <v>4.1</v>
      </c>
      <c r="K21190" t="n">
        <v>-182324000</v>
      </c>
      <c r="L21190" t="n">
        <v>204048000</v>
      </c>
      <c r="M21190" t="n">
        <v>349156000</v>
      </c>
      <c r="N21190" t="n">
        <v>-63467000</v>
      </c>
      <c r="U21190">
        <f>(L21190-K21190)/(2*D21190*0.01)</f>
      </c>
      <c r="V21190">
        <f>(L21190+K21190)/(D21190*0.0001)</f>
      </c>
    </row>
    <row r="21191">
      <c r="A21191" t="n">
        <v>2025</v>
      </c>
      <c r="B21191" t="inlineStr">
        <is>
          <t>01445440</t>
        </is>
      </c>
      <c r="C21191" t="inlineStr">
        <is>
          <t>위츠</t>
        </is>
      </c>
      <c r="D21191" t="n">
        <v>7482796000</v>
      </c>
      <c r="E21191" t="n">
        <v>1150802000</v>
      </c>
      <c r="F21191" t="n">
        <v>599409000</v>
      </c>
      <c r="G21191" t="n">
        <v>113114000</v>
      </c>
      <c r="O21191">
        <f>D21190</f>
      </c>
      <c r="P21191">
        <f>(E21191-F21191+G21191)/O21191*100</f>
      </c>
    </row>
    <row r="21192">
      <c r="A21192" t="n">
        <v>2024</v>
      </c>
      <c r="B21192" t="inlineStr">
        <is>
          <t>01448544</t>
        </is>
      </c>
      <c r="C21192" t="inlineStr">
        <is>
          <t>셀로맥스사이언스</t>
        </is>
      </c>
      <c r="D21192" t="n">
        <v>817935000</v>
      </c>
      <c r="E21192" t="n">
        <v>182767000</v>
      </c>
      <c r="F21192" t="n">
        <v>82281000</v>
      </c>
      <c r="G21192" t="n">
        <v>32909000</v>
      </c>
      <c r="H21192" t="n">
        <v>4.17</v>
      </c>
      <c r="I21192" t="n">
        <v>1.74</v>
      </c>
      <c r="J21192" t="n">
        <v>6.489</v>
      </c>
      <c r="K21192" t="n">
        <v>-46400000</v>
      </c>
      <c r="L21192" t="n">
        <v>52800000</v>
      </c>
      <c r="M21192" t="n">
        <v>54400000</v>
      </c>
      <c r="N21192" t="n">
        <v>-48800000</v>
      </c>
      <c r="U21192">
        <f>(L21192-K21192)/(2*D21192*0.01)</f>
      </c>
      <c r="V21192">
        <f>(L21192+K21192)/(D21192*0.0001)</f>
      </c>
    </row>
    <row r="21193">
      <c r="A21193" t="n">
        <v>2025</v>
      </c>
      <c r="B21193" t="inlineStr">
        <is>
          <t>01448544</t>
        </is>
      </c>
      <c r="C21193" t="inlineStr">
        <is>
          <t>셀로맥스사이언스</t>
        </is>
      </c>
      <c r="D21193" t="n">
        <v>1045247000</v>
      </c>
      <c r="E21193" t="n">
        <v>236091000</v>
      </c>
      <c r="F21193" t="n">
        <v>42997000</v>
      </c>
      <c r="G21193" t="n">
        <v>31948000</v>
      </c>
      <c r="H21193" t="n">
        <v>4.54</v>
      </c>
      <c r="I21193" t="n">
        <v>1.65</v>
      </c>
      <c r="J21193" t="n">
        <v>6.178</v>
      </c>
      <c r="K21193" t="n">
        <v>-57495365</v>
      </c>
      <c r="L21193" t="n">
        <v>64836540</v>
      </c>
      <c r="M21193" t="n">
        <v>67894050</v>
      </c>
      <c r="N21193" t="n">
        <v>-60564640</v>
      </c>
      <c r="O21193">
        <f>D21192</f>
      </c>
      <c r="P21193">
        <f>(E21193-F21193+G21193)/O21193*100</f>
      </c>
      <c r="Q21193">
        <f>H21192</f>
      </c>
      <c r="R21193">
        <f>I21192</f>
      </c>
      <c r="S21193">
        <f>H21193-H21192</f>
      </c>
      <c r="T21193">
        <f>I21193-I21192</f>
      </c>
      <c r="U21193">
        <f>(L21193-K21193)/(2*D21193*0.01)</f>
      </c>
      <c r="V21193">
        <f>(L21193+K21193)/(D21193*0.0001)</f>
      </c>
    </row>
    <row r="21194">
      <c r="A21194" t="n">
        <v>2021</v>
      </c>
      <c r="B21194" t="inlineStr">
        <is>
          <t>01453670</t>
        </is>
      </c>
      <c r="C21194" t="inlineStr">
        <is>
          <t>휴럼</t>
        </is>
      </c>
      <c r="D21194" t="n">
        <v>2095166000</v>
      </c>
      <c r="E21194" t="n">
        <v>432798000</v>
      </c>
      <c r="F21194" t="n">
        <v>152554000</v>
      </c>
      <c r="G21194" t="n">
        <v>34093000</v>
      </c>
      <c r="H21194" t="n">
        <v>2.24</v>
      </c>
      <c r="I21194" t="n">
        <v>3</v>
      </c>
      <c r="J21194" t="n">
        <v>7.21</v>
      </c>
      <c r="K21194" t="n">
        <v>-128564000</v>
      </c>
      <c r="L21194" t="n">
        <v>149732000</v>
      </c>
      <c r="M21194" t="n">
        <v>147118000</v>
      </c>
      <c r="N21194" t="n">
        <v>-128895000</v>
      </c>
      <c r="U21194">
        <f>(L21194-K21194)/(2*D21194*0.01)</f>
      </c>
      <c r="V21194">
        <f>(L21194+K21194)/(D21194*0.0001)</f>
      </c>
    </row>
    <row r="21195">
      <c r="A21195" t="n">
        <v>2022</v>
      </c>
      <c r="B21195" t="inlineStr">
        <is>
          <t>01453670</t>
        </is>
      </c>
      <c r="C21195" t="inlineStr">
        <is>
          <t>휴럼</t>
        </is>
      </c>
      <c r="D21195" t="n">
        <v>2555509000</v>
      </c>
      <c r="E21195" t="n">
        <v>526633000</v>
      </c>
      <c r="F21195" t="n">
        <v>238201000</v>
      </c>
      <c r="G21195" t="n">
        <v>41885000</v>
      </c>
      <c r="H21195" t="n">
        <v>5.32</v>
      </c>
      <c r="I21195" t="n">
        <v>4.4</v>
      </c>
      <c r="J21195" t="n">
        <v>6.14</v>
      </c>
      <c r="K21195" t="n">
        <v>-128745000</v>
      </c>
      <c r="L21195" t="n">
        <v>147298000</v>
      </c>
      <c r="M21195" t="n">
        <v>147373000</v>
      </c>
      <c r="N21195" t="n">
        <v>-131100000</v>
      </c>
      <c r="O21195">
        <f>D21194</f>
      </c>
      <c r="P21195">
        <f>(E21195-F21195+G21195)/O21195*100</f>
      </c>
      <c r="Q21195">
        <f>H21194</f>
      </c>
      <c r="R21195">
        <f>I21194</f>
      </c>
      <c r="S21195">
        <f>H21195-H21194</f>
      </c>
      <c r="T21195">
        <f>I21195-I21194</f>
      </c>
      <c r="U21195">
        <f>(L21195-K21195)/(2*D21195*0.01)</f>
      </c>
      <c r="V21195">
        <f>(L21195+K21195)/(D21195*0.0001)</f>
      </c>
    </row>
    <row r="21196">
      <c r="A21196" t="n">
        <v>2023</v>
      </c>
      <c r="B21196" t="inlineStr">
        <is>
          <t>01453670</t>
        </is>
      </c>
      <c r="C21196" t="inlineStr">
        <is>
          <t>휴럼</t>
        </is>
      </c>
      <c r="D21196" t="n">
        <v>3295964000</v>
      </c>
      <c r="E21196" t="n">
        <v>484351000</v>
      </c>
      <c r="F21196" t="n">
        <v>276199000</v>
      </c>
      <c r="G21196" t="n">
        <v>114111000</v>
      </c>
      <c r="H21196" t="n">
        <v>4.46</v>
      </c>
      <c r="I21196" t="n">
        <v>4.4</v>
      </c>
      <c r="J21196" t="n">
        <v>6.58</v>
      </c>
      <c r="K21196" t="n">
        <v>-163158000</v>
      </c>
      <c r="L21196" t="n">
        <v>186230000</v>
      </c>
      <c r="M21196" t="n">
        <v>184710000</v>
      </c>
      <c r="N21196" t="n">
        <v>-164829000</v>
      </c>
      <c r="O21196">
        <f>D21195</f>
      </c>
      <c r="P21196">
        <f>(E21196-F21196+G21196)/O21196*100</f>
      </c>
      <c r="Q21196">
        <f>H21195</f>
      </c>
      <c r="R21196">
        <f>I21195</f>
      </c>
      <c r="S21196">
        <f>H21196-H21195</f>
      </c>
      <c r="T21196">
        <f>I21196-I21195</f>
      </c>
      <c r="U21196">
        <f>(L21196-K21196)/(2*D21196*0.01)</f>
      </c>
      <c r="V21196">
        <f>(L21196+K21196)/(D21196*0.0001)</f>
      </c>
    </row>
    <row r="21197">
      <c r="A21197" t="n">
        <v>2024</v>
      </c>
      <c r="B21197" t="inlineStr">
        <is>
          <t>01453670</t>
        </is>
      </c>
      <c r="C21197" t="inlineStr">
        <is>
          <t>휴럼</t>
        </is>
      </c>
      <c r="D21197" t="n">
        <v>3980080000</v>
      </c>
      <c r="E21197" t="n">
        <v>509408000</v>
      </c>
      <c r="F21197" t="n">
        <v>522169000</v>
      </c>
      <c r="G21197" t="n">
        <v>117246000</v>
      </c>
      <c r="H21197" t="n">
        <v>3.94</v>
      </c>
      <c r="I21197" t="n">
        <v>5.2</v>
      </c>
      <c r="J21197" t="n">
        <v>6.55</v>
      </c>
      <c r="K21197" t="n">
        <v>-209367000</v>
      </c>
      <c r="L21197" t="n">
        <v>239716000</v>
      </c>
      <c r="M21197" t="n">
        <v>234618000</v>
      </c>
      <c r="N21197" t="n">
        <v>-209031000</v>
      </c>
      <c r="O21197">
        <f>D21196</f>
      </c>
      <c r="P21197">
        <f>(E21197-F21197+G21197)/O21197*100</f>
      </c>
      <c r="Q21197">
        <f>H21196</f>
      </c>
      <c r="R21197">
        <f>I21196</f>
      </c>
      <c r="S21197">
        <f>H21197-H21196</f>
      </c>
      <c r="T21197">
        <f>I21197-I21196</f>
      </c>
      <c r="U21197">
        <f>(L21197-K21197)/(2*D21197*0.01)</f>
      </c>
      <c r="V21197">
        <f>(L21197+K21197)/(D21197*0.0001)</f>
      </c>
    </row>
    <row r="21198">
      <c r="A21198" t="n">
        <v>2025</v>
      </c>
      <c r="B21198" t="inlineStr">
        <is>
          <t>01453670</t>
        </is>
      </c>
      <c r="C21198" t="inlineStr">
        <is>
          <t>휴럼</t>
        </is>
      </c>
      <c r="D21198" t="n">
        <v>4476538000</v>
      </c>
      <c r="E21198" t="n">
        <v>610133000</v>
      </c>
      <c r="F21198" t="n">
        <v>139647000</v>
      </c>
      <c r="G21198" t="n">
        <v>132358000</v>
      </c>
      <c r="H21198" t="n">
        <v>4.3</v>
      </c>
      <c r="I21198" t="n">
        <v>5.4</v>
      </c>
      <c r="J21198" t="n">
        <v>6.08</v>
      </c>
      <c r="K21198" t="n">
        <v>-215686000</v>
      </c>
      <c r="L21198" t="n">
        <v>246535000</v>
      </c>
      <c r="M21198" t="n">
        <v>241741000</v>
      </c>
      <c r="N21198" t="n">
        <v>-215649000</v>
      </c>
      <c r="O21198">
        <f>D21197</f>
      </c>
      <c r="P21198">
        <f>(E21198-F21198+G21198)/O21198*100</f>
      </c>
      <c r="Q21198">
        <f>H21197</f>
      </c>
      <c r="R21198">
        <f>I21197</f>
      </c>
      <c r="S21198">
        <f>H21198-H21197</f>
      </c>
      <c r="T21198">
        <f>I21198-I21197</f>
      </c>
      <c r="U21198">
        <f>(L21198-K21198)/(2*D21198*0.01)</f>
      </c>
      <c r="V21198">
        <f>(L21198+K21198)/(D21198*0.0001)</f>
      </c>
    </row>
    <row r="21199">
      <c r="A21199" t="n">
        <v>2024</v>
      </c>
      <c r="B21199" t="inlineStr">
        <is>
          <t>01453944</t>
        </is>
      </c>
      <c r="C21199" t="inlineStr">
        <is>
          <t>벡트</t>
        </is>
      </c>
      <c r="D21199" t="n">
        <v>3023900000</v>
      </c>
      <c r="E21199" t="n">
        <v>408626000</v>
      </c>
      <c r="F21199" t="n">
        <v>235398000</v>
      </c>
      <c r="G21199" t="n">
        <v>86082000</v>
      </c>
      <c r="H21199" t="n">
        <v>3.95</v>
      </c>
      <c r="I21199" t="n">
        <v>4.57</v>
      </c>
      <c r="J21199" t="n">
        <v>8.535</v>
      </c>
    </row>
    <row r="21200">
      <c r="A21200" t="n">
        <v>2025</v>
      </c>
      <c r="B21200" t="inlineStr">
        <is>
          <t>01453944</t>
        </is>
      </c>
      <c r="C21200" t="inlineStr">
        <is>
          <t>벡트</t>
        </is>
      </c>
      <c r="D21200" t="n">
        <v>2484133000</v>
      </c>
      <c r="E21200" t="n">
        <v>486587000</v>
      </c>
      <c r="F21200" t="n">
        <v>475680000</v>
      </c>
      <c r="G21200" t="n">
        <v>83593000</v>
      </c>
      <c r="H21200" t="n">
        <v>4.31</v>
      </c>
      <c r="I21200" t="n">
        <v>4.88</v>
      </c>
      <c r="J21200" t="n">
        <v>8.425000000000001</v>
      </c>
      <c r="K21200" t="n">
        <v>-150374000</v>
      </c>
      <c r="L21200" t="n">
        <v>171225000</v>
      </c>
      <c r="M21200" t="n">
        <v>167688000</v>
      </c>
      <c r="N21200" t="n">
        <v>-150208000</v>
      </c>
      <c r="O21200">
        <f>D21199</f>
      </c>
      <c r="P21200">
        <f>(E21200-F21200+G21200)/O21200*100</f>
      </c>
      <c r="Q21200">
        <f>H21199</f>
      </c>
      <c r="R21200">
        <f>I21199</f>
      </c>
      <c r="S21200">
        <f>H21200-H21199</f>
      </c>
      <c r="T21200">
        <f>I21200-I21199</f>
      </c>
      <c r="U21200">
        <f>(L21200-K21200)/(2*D21200*0.01)</f>
      </c>
      <c r="V21200">
        <f>(L21200+K21200)/(D21200*0.0001)</f>
      </c>
    </row>
    <row r="21201">
      <c r="A21201" t="n">
        <v>2024</v>
      </c>
      <c r="B21201" t="inlineStr">
        <is>
          <t>01455410</t>
        </is>
      </c>
      <c r="C21201" t="inlineStr">
        <is>
          <t>파인메딕스</t>
        </is>
      </c>
      <c r="D21201" t="n">
        <v>2216997000</v>
      </c>
      <c r="E21201" t="n">
        <v>248338000</v>
      </c>
      <c r="F21201" t="n">
        <v>48214000</v>
      </c>
      <c r="G21201" t="n">
        <v>72731000</v>
      </c>
      <c r="H21201" t="n">
        <v>3.98</v>
      </c>
      <c r="I21201" t="n">
        <v>4.32</v>
      </c>
      <c r="J21201" t="n">
        <v>8.44</v>
      </c>
      <c r="K21201" t="n">
        <v>-168348000</v>
      </c>
      <c r="L21201" t="n">
        <v>192949000</v>
      </c>
      <c r="M21201" t="n">
        <v>195116000</v>
      </c>
      <c r="N21201" t="n">
        <v>-173122000</v>
      </c>
      <c r="U21201">
        <f>(L21201-K21201)/(2*D21201*0.01)</f>
      </c>
      <c r="V21201">
        <f>(L21201+K21201)/(D21201*0.0001)</f>
      </c>
    </row>
    <row r="21202">
      <c r="A21202" t="n">
        <v>2025</v>
      </c>
      <c r="B21202" t="inlineStr">
        <is>
          <t>01455410</t>
        </is>
      </c>
      <c r="C21202" t="inlineStr">
        <is>
          <t>파인메딕스</t>
        </is>
      </c>
      <c r="D21202" t="n">
        <v>2366683000</v>
      </c>
      <c r="E21202" t="n">
        <v>324560000</v>
      </c>
      <c r="F21202" t="n">
        <v>138982000</v>
      </c>
      <c r="G21202" t="n">
        <v>84583000</v>
      </c>
      <c r="H21202" t="n">
        <v>4.34</v>
      </c>
      <c r="I21202" t="n">
        <v>4.29</v>
      </c>
      <c r="J21202" t="n">
        <v>8.039999999999999</v>
      </c>
      <c r="K21202" t="n">
        <v>-170874000</v>
      </c>
      <c r="L21202" t="n">
        <v>195343000</v>
      </c>
      <c r="M21202" t="n">
        <v>198273000</v>
      </c>
      <c r="N21202" t="n">
        <v>-176297000</v>
      </c>
      <c r="O21202">
        <f>D21201</f>
      </c>
      <c r="P21202">
        <f>(E21202-F21202+G21202)/O21202*100</f>
      </c>
      <c r="Q21202">
        <f>H21201</f>
      </c>
      <c r="R21202">
        <f>I21201</f>
      </c>
      <c r="S21202">
        <f>H21202-H21201</f>
      </c>
      <c r="T21202">
        <f>I21202-I21201</f>
      </c>
      <c r="U21202">
        <f>(L21202-K21202)/(2*D21202*0.01)</f>
      </c>
      <c r="V21202">
        <f>(L21202+K21202)/(D21202*0.0001)</f>
      </c>
    </row>
    <row r="21203">
      <c r="A21203" t="n">
        <v>2024</v>
      </c>
      <c r="B21203" t="inlineStr">
        <is>
          <t>01455492</t>
        </is>
      </c>
      <c r="C21203" t="inlineStr">
        <is>
          <t>데이원컴퍼니</t>
        </is>
      </c>
      <c r="D21203" t="n">
        <v>4586808000</v>
      </c>
      <c r="E21203" t="n">
        <v>1853341000</v>
      </c>
      <c r="F21203" t="n">
        <v>1277193000</v>
      </c>
      <c r="G21203" t="n">
        <v>108129000</v>
      </c>
      <c r="H21203" t="n">
        <v>3.22</v>
      </c>
      <c r="I21203" t="n">
        <v>2</v>
      </c>
      <c r="K21203" t="n">
        <v>-113248000</v>
      </c>
      <c r="L21203" t="n">
        <v>120556000</v>
      </c>
      <c r="M21203" t="n">
        <v>121088000</v>
      </c>
      <c r="N21203" t="n">
        <v>-115813000</v>
      </c>
      <c r="U21203">
        <f>(L21203-K21203)/(2*D21203*0.01)</f>
      </c>
      <c r="V21203">
        <f>(L21203+K21203)/(D21203*0.0001)</f>
      </c>
    </row>
    <row r="21204">
      <c r="A21204" t="n">
        <v>2025</v>
      </c>
      <c r="B21204" t="inlineStr">
        <is>
          <t>01455492</t>
        </is>
      </c>
      <c r="C21204" t="inlineStr">
        <is>
          <t>데이원컴퍼니</t>
        </is>
      </c>
      <c r="D21204" t="n">
        <v>5085442000</v>
      </c>
      <c r="E21204" t="n">
        <v>2042633000</v>
      </c>
      <c r="F21204" t="n">
        <v>1818101000</v>
      </c>
      <c r="G21204" t="n">
        <v>113763000</v>
      </c>
      <c r="H21204" t="n">
        <v>3.74</v>
      </c>
      <c r="I21204" t="n">
        <v>2</v>
      </c>
      <c r="K21204" t="n">
        <v>-114500000</v>
      </c>
      <c r="L21204" t="n">
        <v>121866000</v>
      </c>
      <c r="M21204" t="n">
        <v>122564000</v>
      </c>
      <c r="N21204" t="n">
        <v>-117237000</v>
      </c>
      <c r="O21204">
        <f>D21203</f>
      </c>
      <c r="P21204">
        <f>(E21204-F21204+G21204)/O21204*100</f>
      </c>
      <c r="Q21204">
        <f>H21203</f>
      </c>
      <c r="R21204">
        <f>I21203</f>
      </c>
      <c r="S21204">
        <f>H21204-H21203</f>
      </c>
      <c r="T21204">
        <f>I21204-I21203</f>
      </c>
      <c r="U21204">
        <f>(L21204-K21204)/(2*D21204*0.01)</f>
      </c>
      <c r="V21204">
        <f>(L21204+K21204)/(D21204*0.0001)</f>
      </c>
    </row>
    <row r="21205">
      <c r="A21205" t="n">
        <v>2021</v>
      </c>
      <c r="B21205" t="inlineStr">
        <is>
          <t>01456011</t>
        </is>
      </c>
      <c r="C21205" t="inlineStr">
        <is>
          <t>디어유</t>
        </is>
      </c>
      <c r="D21205" t="n">
        <v>1203260000</v>
      </c>
      <c r="E21205" t="n">
        <v>147185000</v>
      </c>
      <c r="H21205" t="n">
        <v>2.65</v>
      </c>
      <c r="I21205" t="n">
        <v>3.96</v>
      </c>
      <c r="J21205" t="n">
        <v>10.78</v>
      </c>
    </row>
    <row r="21206">
      <c r="A21206" t="n">
        <v>2023</v>
      </c>
      <c r="B21206" t="inlineStr">
        <is>
          <t>01456011</t>
        </is>
      </c>
      <c r="C21206" t="inlineStr">
        <is>
          <t>디어유</t>
        </is>
      </c>
      <c r="D21206" t="n">
        <v>2411524000</v>
      </c>
      <c r="E21206" t="n">
        <v>184867000</v>
      </c>
      <c r="F21206" t="n">
        <v>37723000</v>
      </c>
      <c r="G21206" t="n">
        <v>22943000</v>
      </c>
    </row>
    <row r="21207">
      <c r="A21207" t="n">
        <v>2025</v>
      </c>
      <c r="B21207" t="inlineStr">
        <is>
          <t>01456011</t>
        </is>
      </c>
      <c r="C21207" t="inlineStr">
        <is>
          <t>디어유</t>
        </is>
      </c>
      <c r="D21207" t="n">
        <v>3169704000</v>
      </c>
      <c r="E21207" t="n">
        <v>850824000</v>
      </c>
      <c r="F21207" t="n">
        <v>565128000</v>
      </c>
      <c r="G21207" t="n">
        <v>99532000</v>
      </c>
      <c r="H21207" t="n">
        <v>4.08</v>
      </c>
      <c r="I21207" t="n">
        <v>4.4</v>
      </c>
      <c r="J21207" t="n">
        <v>8.59</v>
      </c>
      <c r="K21207" t="n">
        <v>-243692000</v>
      </c>
      <c r="L21207" t="n">
        <v>282040000</v>
      </c>
      <c r="M21207" t="n">
        <v>285532000</v>
      </c>
      <c r="N21207" t="n">
        <v>-250805000</v>
      </c>
      <c r="U21207">
        <f>(L21207-K21207)/(2*D21207*0.01)</f>
      </c>
      <c r="V21207">
        <f>(L21207+K21207)/(D21207*0.0001)</f>
      </c>
    </row>
    <row r="21208">
      <c r="A21208" t="n">
        <v>2024</v>
      </c>
      <c r="B21208" t="inlineStr">
        <is>
          <t>01461439</t>
        </is>
      </c>
      <c r="C21208" t="inlineStr">
        <is>
          <t>오스템파마</t>
        </is>
      </c>
      <c r="D21208" t="n">
        <v>1861222000</v>
      </c>
      <c r="E21208" t="n">
        <v>489961000</v>
      </c>
      <c r="F21208" t="n">
        <v>289010000</v>
      </c>
      <c r="G21208" t="n">
        <v>69265000</v>
      </c>
      <c r="H21208" t="n">
        <v>4.505</v>
      </c>
      <c r="I21208" t="n">
        <v>4.235</v>
      </c>
      <c r="K21208" t="n">
        <v>-108956000</v>
      </c>
      <c r="L21208" t="n">
        <v>126229000</v>
      </c>
      <c r="M21208" t="n">
        <v>128356000</v>
      </c>
      <c r="N21208" t="n">
        <v>-112561000</v>
      </c>
      <c r="U21208">
        <f>(L21208-K21208)/(2*D21208*0.01)</f>
      </c>
      <c r="V21208">
        <f>(L21208+K21208)/(D21208*0.0001)</f>
      </c>
    </row>
    <row r="21209">
      <c r="A21209" t="n">
        <v>2025</v>
      </c>
      <c r="B21209" t="inlineStr">
        <is>
          <t>01462605</t>
        </is>
      </c>
      <c r="C21209" t="inlineStr">
        <is>
          <t>지투파워</t>
        </is>
      </c>
      <c r="D21209" t="n">
        <v>2028883318</v>
      </c>
      <c r="E21209" t="n">
        <v>451208835</v>
      </c>
      <c r="F21209" t="n">
        <v>85846036</v>
      </c>
      <c r="G21209" t="n">
        <v>22105320</v>
      </c>
      <c r="H21209" t="n">
        <v>4.83</v>
      </c>
      <c r="I21209" t="n">
        <v>5.77</v>
      </c>
      <c r="J21209" t="n">
        <v>7</v>
      </c>
      <c r="K21209" t="n">
        <v>-92245320</v>
      </c>
      <c r="L21209" t="n">
        <v>106205276</v>
      </c>
      <c r="M21209" t="n">
        <v>110702721</v>
      </c>
      <c r="N21209" t="n">
        <v>-97411476</v>
      </c>
      <c r="U21209">
        <f>(L21209-K21209)/(2*D21209*0.01)</f>
      </c>
      <c r="V21209">
        <f>(L21209+K21209)/(D21209*0.0001)</f>
      </c>
    </row>
    <row r="21210">
      <c r="A21210" t="n">
        <v>2023</v>
      </c>
      <c r="B21210" t="inlineStr">
        <is>
          <t>01462739</t>
        </is>
      </c>
      <c r="C21210" t="inlineStr">
        <is>
          <t>비아이매트릭스</t>
        </is>
      </c>
      <c r="D21210" t="n">
        <v>6816805591</v>
      </c>
      <c r="E21210" t="n">
        <v>1195436182</v>
      </c>
      <c r="F21210" t="n">
        <v>457241015</v>
      </c>
      <c r="G21210" t="n">
        <v>259733880</v>
      </c>
      <c r="H21210" t="n">
        <v>4.52</v>
      </c>
      <c r="I21210" t="n">
        <v>7.2</v>
      </c>
      <c r="J21210" t="n">
        <v>8.039999999999999</v>
      </c>
      <c r="K21210" t="n">
        <v>-534416264</v>
      </c>
      <c r="L21210" t="n">
        <v>617411898</v>
      </c>
      <c r="M21210" t="n">
        <v>595756480</v>
      </c>
      <c r="N21210" t="n">
        <v>-527210339</v>
      </c>
      <c r="U21210">
        <f>(L21210-K21210)/(2*D21210*0.01)</f>
      </c>
      <c r="V21210">
        <f>(L21210+K21210)/(D21210*0.0001)</f>
      </c>
    </row>
    <row r="21211">
      <c r="A21211" t="n">
        <v>2024</v>
      </c>
      <c r="B21211" t="inlineStr">
        <is>
          <t>01462739</t>
        </is>
      </c>
      <c r="C21211" t="inlineStr">
        <is>
          <t>비아이매트릭스</t>
        </is>
      </c>
      <c r="D21211" t="n">
        <v>9326691003</v>
      </c>
      <c r="E21211" t="n">
        <v>1569029249</v>
      </c>
      <c r="F21211" t="n">
        <v>316685353</v>
      </c>
      <c r="G21211" t="n">
        <v>296325479</v>
      </c>
      <c r="H21211" t="n">
        <v>3.97</v>
      </c>
      <c r="I21211" t="n">
        <v>7.4</v>
      </c>
      <c r="J21211" t="n">
        <v>7.94</v>
      </c>
      <c r="K21211" t="n">
        <v>-741003826</v>
      </c>
      <c r="L21211" t="n">
        <v>859516009</v>
      </c>
      <c r="M21211" t="n">
        <v>823016508</v>
      </c>
      <c r="N21211" t="n">
        <v>-726169371</v>
      </c>
      <c r="O21211">
        <f>D21210</f>
      </c>
      <c r="P21211">
        <f>(E21211-F21211+G21211)/O21211*100</f>
      </c>
      <c r="Q21211">
        <f>H21210</f>
      </c>
      <c r="R21211">
        <f>I21210</f>
      </c>
      <c r="S21211">
        <f>H21211-H21210</f>
      </c>
      <c r="T21211">
        <f>I21211-I21210</f>
      </c>
      <c r="U21211">
        <f>(L21211-K21211)/(2*D21211*0.01)</f>
      </c>
      <c r="V21211">
        <f>(L21211+K21211)/(D21211*0.0001)</f>
      </c>
    </row>
    <row r="21212">
      <c r="A21212" t="n">
        <v>2025</v>
      </c>
      <c r="B21212" t="inlineStr">
        <is>
          <t>01462739</t>
        </is>
      </c>
      <c r="C21212" t="inlineStr">
        <is>
          <t>비아이매트릭스</t>
        </is>
      </c>
      <c r="D21212" t="n">
        <v>466251398</v>
      </c>
      <c r="E21212" t="n">
        <v>-1518738645</v>
      </c>
      <c r="F21212" t="n">
        <v>8551569075</v>
      </c>
      <c r="G21212" t="n">
        <v>353353425</v>
      </c>
      <c r="H21212" t="n">
        <v>4.38</v>
      </c>
      <c r="I21212" t="n">
        <v>8.6</v>
      </c>
      <c r="O21212">
        <f>D21211</f>
      </c>
      <c r="P21212">
        <f>(E21212-F21212+G21212)/O21212*100</f>
      </c>
      <c r="Q21212">
        <f>H21211</f>
      </c>
      <c r="R21212">
        <f>I21211</f>
      </c>
      <c r="S21212">
        <f>H21212-H21211</f>
      </c>
      <c r="T21212">
        <f>I21212-I21211</f>
      </c>
    </row>
    <row r="21213">
      <c r="A21213" t="n">
        <v>2025</v>
      </c>
      <c r="B21213" t="inlineStr">
        <is>
          <t>01466373</t>
        </is>
      </c>
      <c r="C21213" t="inlineStr">
        <is>
          <t>알트</t>
        </is>
      </c>
      <c r="D21213" t="n">
        <v>3105890119</v>
      </c>
      <c r="E21213" t="n">
        <v>550663901</v>
      </c>
      <c r="F21213" t="n">
        <v>1297176</v>
      </c>
      <c r="G21213" t="n">
        <v>82867176</v>
      </c>
      <c r="H21213" t="n">
        <v>3.925</v>
      </c>
      <c r="I21213" t="n">
        <v>5.5</v>
      </c>
      <c r="J21213" t="n">
        <v>5.551</v>
      </c>
      <c r="K21213" t="n">
        <v>-157143114</v>
      </c>
      <c r="L21213" t="n">
        <v>175684785</v>
      </c>
      <c r="M21213" t="n">
        <v>172186077</v>
      </c>
      <c r="N21213" t="n">
        <v>-157129684</v>
      </c>
      <c r="U21213">
        <f>(L21213-K21213)/(2*D21213*0.01)</f>
      </c>
      <c r="V21213">
        <f>(L21213+K21213)/(D21213*0.0001)</f>
      </c>
    </row>
    <row r="21214">
      <c r="A21214" t="n">
        <v>2022</v>
      </c>
      <c r="B21214" t="inlineStr">
        <is>
          <t>01466832</t>
        </is>
      </c>
      <c r="C21214" t="inlineStr">
        <is>
          <t>라피치</t>
        </is>
      </c>
      <c r="D21214" t="n">
        <v>1553892000</v>
      </c>
      <c r="E21214" t="n">
        <v>350753000</v>
      </c>
      <c r="F21214" t="n">
        <v>43012000</v>
      </c>
      <c r="G21214" t="n">
        <v>36623000</v>
      </c>
      <c r="H21214" t="n">
        <v>5.35</v>
      </c>
      <c r="I21214" t="n">
        <v>4</v>
      </c>
      <c r="J21214" t="n">
        <v>9.130000000000001</v>
      </c>
      <c r="K21214" t="n">
        <v>-123444000</v>
      </c>
      <c r="M21214" t="n">
        <v>144076000</v>
      </c>
    </row>
    <row r="21215">
      <c r="A21215" t="n">
        <v>2023</v>
      </c>
      <c r="B21215" t="inlineStr">
        <is>
          <t>01466832</t>
        </is>
      </c>
      <c r="C21215" t="inlineStr">
        <is>
          <t>라피치</t>
        </is>
      </c>
      <c r="D21215" t="n">
        <v>2234087000</v>
      </c>
      <c r="E21215" t="n">
        <v>474695000</v>
      </c>
      <c r="F21215" t="n">
        <v>332340000</v>
      </c>
      <c r="G21215" t="n">
        <v>77383000</v>
      </c>
      <c r="H21215" t="n">
        <v>4.58</v>
      </c>
      <c r="I21215" t="n">
        <v>4</v>
      </c>
      <c r="J21215" t="n">
        <v>9.210000000000001</v>
      </c>
      <c r="K21215" t="n">
        <v>-174985000</v>
      </c>
      <c r="L21215" t="n">
        <v>204096000</v>
      </c>
      <c r="M21215" t="n">
        <v>203457000</v>
      </c>
      <c r="N21215" t="n">
        <v>-177570000</v>
      </c>
      <c r="O21215">
        <f>D21214</f>
      </c>
      <c r="P21215">
        <f>(E21215-F21215+G21215)/O21215*100</f>
      </c>
      <c r="Q21215">
        <f>H21214</f>
      </c>
      <c r="R21215">
        <f>I21214</f>
      </c>
      <c r="S21215">
        <f>H21215-H21214</f>
      </c>
      <c r="T21215">
        <f>I21215-I21214</f>
      </c>
      <c r="U21215">
        <f>(L21215-K21215)/(2*D21215*0.01)</f>
      </c>
      <c r="V21215">
        <f>(L21215+K21215)/(D21215*0.0001)</f>
      </c>
    </row>
    <row r="21216">
      <c r="A21216" t="n">
        <v>2023</v>
      </c>
      <c r="B21216" t="inlineStr">
        <is>
          <t>01467451</t>
        </is>
      </c>
      <c r="C21216" t="inlineStr">
        <is>
          <t>KT밀리의서재</t>
        </is>
      </c>
      <c r="D21216" t="n">
        <v>329792000</v>
      </c>
      <c r="E21216" t="n">
        <v>71401000</v>
      </c>
      <c r="G21216" t="n">
        <v>13619000</v>
      </c>
      <c r="H21216" t="n">
        <v>3.94</v>
      </c>
      <c r="I21216" t="n">
        <v>5</v>
      </c>
      <c r="K21216" t="n">
        <v>-8829000</v>
      </c>
      <c r="L21216" t="n">
        <v>9335000</v>
      </c>
      <c r="M21216" t="n">
        <v>9167000</v>
      </c>
      <c r="N21216" t="n">
        <v>-8839000</v>
      </c>
      <c r="U21216">
        <f>(L21216-K21216)/(2*D21216*0.01)</f>
      </c>
      <c r="V21216">
        <f>(L21216+K21216)/(D21216*0.0001)</f>
      </c>
    </row>
    <row r="21217">
      <c r="A21217" t="n">
        <v>2024</v>
      </c>
      <c r="B21217" t="inlineStr">
        <is>
          <t>01467451</t>
        </is>
      </c>
      <c r="C21217" t="inlineStr">
        <is>
          <t>KT밀리의서재</t>
        </is>
      </c>
      <c r="D21217" t="n">
        <v>508600000</v>
      </c>
      <c r="E21217" t="n">
        <v>87896000</v>
      </c>
      <c r="F21217" t="n">
        <v>320886000</v>
      </c>
      <c r="G21217" t="n">
        <v>16539000</v>
      </c>
      <c r="H21217" t="n">
        <v>3.64</v>
      </c>
      <c r="I21217" t="n">
        <v>5</v>
      </c>
      <c r="K21217" t="n">
        <v>-4232000</v>
      </c>
      <c r="L21217" t="n">
        <v>4601000</v>
      </c>
      <c r="M21217" t="n">
        <v>4504000</v>
      </c>
      <c r="N21217" t="n">
        <v>-4225000</v>
      </c>
      <c r="O21217">
        <f>D21216</f>
      </c>
      <c r="P21217">
        <f>(E21217-F21217+G21217)/O21217*100</f>
      </c>
      <c r="Q21217">
        <f>H21216</f>
      </c>
      <c r="R21217">
        <f>I21216</f>
      </c>
      <c r="S21217">
        <f>H21217-H21216</f>
      </c>
      <c r="T21217">
        <f>I21217-I21216</f>
      </c>
      <c r="U21217">
        <f>(L21217-K21217)/(2*D21217*0.01)</f>
      </c>
      <c r="V21217">
        <f>(L21217+K21217)/(D21217*0.0001)</f>
      </c>
    </row>
    <row r="21218">
      <c r="A21218" t="n">
        <v>2025</v>
      </c>
      <c r="B21218" t="inlineStr">
        <is>
          <t>01467451</t>
        </is>
      </c>
      <c r="C21218" t="inlineStr">
        <is>
          <t>KT밀리의서재</t>
        </is>
      </c>
      <c r="D21218" t="n">
        <v>635856000</v>
      </c>
      <c r="E21218" t="n">
        <v>83381000</v>
      </c>
      <c r="G21218" t="n">
        <v>3416000</v>
      </c>
      <c r="H21218" t="n">
        <v>3.87</v>
      </c>
      <c r="I21218" t="n">
        <v>5</v>
      </c>
      <c r="K21218" t="n">
        <v>-8453000</v>
      </c>
      <c r="L21218" t="n">
        <v>9158000</v>
      </c>
      <c r="M21218" t="n">
        <v>8987000</v>
      </c>
      <c r="N21218" t="n">
        <v>-8459000</v>
      </c>
      <c r="O21218">
        <f>D21217</f>
      </c>
      <c r="Q21218">
        <f>H21217</f>
      </c>
      <c r="R21218">
        <f>I21217</f>
      </c>
      <c r="S21218">
        <f>H21218-H21217</f>
      </c>
      <c r="T21218">
        <f>I21218-I21217</f>
      </c>
      <c r="U21218">
        <f>(L21218-K21218)/(2*D21218*0.01)</f>
      </c>
      <c r="V21218">
        <f>(L21218+K21218)/(D21218*0.0001)</f>
      </c>
    </row>
    <row r="21219">
      <c r="A21219" t="n">
        <v>2023</v>
      </c>
      <c r="B21219" t="inlineStr">
        <is>
          <t>01468061</t>
        </is>
      </c>
      <c r="C21219" t="inlineStr">
        <is>
          <t>레뷰코퍼레이션</t>
        </is>
      </c>
      <c r="D21219" t="n">
        <v>144031000</v>
      </c>
      <c r="E21219" t="n">
        <v>91123000</v>
      </c>
      <c r="F21219" t="n">
        <v>6519000</v>
      </c>
      <c r="G21219" t="n">
        <v>3968000</v>
      </c>
      <c r="H21219" t="n">
        <v>4.64</v>
      </c>
      <c r="I21219" t="n">
        <v>4.51</v>
      </c>
    </row>
    <row r="21220">
      <c r="A21220" t="n">
        <v>2022</v>
      </c>
      <c r="B21220" t="inlineStr">
        <is>
          <t>01472930</t>
        </is>
      </c>
      <c r="C21220" t="inlineStr">
        <is>
          <t>오브젠</t>
        </is>
      </c>
      <c r="D21220" t="n">
        <v>5227358000</v>
      </c>
      <c r="E21220" t="n">
        <v>1110784000</v>
      </c>
      <c r="F21220" t="n">
        <v>957816000</v>
      </c>
      <c r="G21220" t="n">
        <v>154500000</v>
      </c>
      <c r="H21220" t="n">
        <v>5.31</v>
      </c>
      <c r="I21220" t="n">
        <v>4</v>
      </c>
      <c r="K21220" t="n">
        <v>-291562000</v>
      </c>
      <c r="L21220" t="n">
        <v>460955000</v>
      </c>
      <c r="M21220" t="n">
        <v>331273000</v>
      </c>
      <c r="N21220" t="n">
        <v>-402364000</v>
      </c>
      <c r="U21220">
        <f>(L21220-K21220)/(2*D21220*0.01)</f>
      </c>
      <c r="V21220">
        <f>(L21220+K21220)/(D21220*0.0001)</f>
      </c>
    </row>
    <row r="21221">
      <c r="A21221" t="n">
        <v>2023</v>
      </c>
      <c r="B21221" t="inlineStr">
        <is>
          <t>01472930</t>
        </is>
      </c>
      <c r="C21221" t="inlineStr">
        <is>
          <t>오브젠</t>
        </is>
      </c>
      <c r="D21221" t="n">
        <v>5834033000</v>
      </c>
      <c r="E21221" t="n">
        <v>937394000</v>
      </c>
      <c r="F21221" t="n">
        <v>947863000</v>
      </c>
      <c r="G21221" t="n">
        <v>229190000</v>
      </c>
      <c r="H21221" t="n">
        <v>4.45</v>
      </c>
      <c r="I21221" t="n">
        <v>4</v>
      </c>
      <c r="K21221" t="n">
        <v>-346969000</v>
      </c>
      <c r="L21221" t="n">
        <v>394253000</v>
      </c>
      <c r="M21221" t="n">
        <v>392548000</v>
      </c>
      <c r="N21221" t="n">
        <v>-351754000</v>
      </c>
      <c r="O21221">
        <f>D21220</f>
      </c>
      <c r="P21221">
        <f>(E21221-F21221+G21221)/O21221*100</f>
      </c>
      <c r="Q21221">
        <f>H21220</f>
      </c>
      <c r="R21221">
        <f>I21220</f>
      </c>
      <c r="S21221">
        <f>H21221-H21220</f>
      </c>
      <c r="T21221">
        <f>I21221-I21220</f>
      </c>
      <c r="U21221">
        <f>(L21221-K21221)/(2*D21221*0.01)</f>
      </c>
      <c r="V21221">
        <f>(L21221+K21221)/(D21221*0.0001)</f>
      </c>
    </row>
    <row r="21222">
      <c r="A21222" t="n">
        <v>2024</v>
      </c>
      <c r="B21222" t="inlineStr">
        <is>
          <t>01472930</t>
        </is>
      </c>
      <c r="C21222" t="inlineStr">
        <is>
          <t>오브젠</t>
        </is>
      </c>
      <c r="D21222" t="n">
        <v>6713513000</v>
      </c>
      <c r="E21222" t="n">
        <v>909385000</v>
      </c>
      <c r="F21222" t="n">
        <v>578445000</v>
      </c>
      <c r="G21222" t="n">
        <v>228302000</v>
      </c>
      <c r="H21222" t="n">
        <v>3.87</v>
      </c>
      <c r="I21222" t="n">
        <v>4</v>
      </c>
      <c r="K21222" t="n">
        <v>-394007000</v>
      </c>
      <c r="L21222" t="n">
        <v>447360000</v>
      </c>
      <c r="M21222" t="n">
        <v>442835000</v>
      </c>
      <c r="N21222" t="n">
        <v>-397364000</v>
      </c>
      <c r="O21222">
        <f>D21221</f>
      </c>
      <c r="P21222">
        <f>(E21222-F21222+G21222)/O21222*100</f>
      </c>
      <c r="Q21222">
        <f>H21221</f>
      </c>
      <c r="R21222">
        <f>I21221</f>
      </c>
      <c r="S21222">
        <f>H21222-H21221</f>
      </c>
      <c r="T21222">
        <f>I21222-I21221</f>
      </c>
      <c r="U21222">
        <f>(L21222-K21222)/(2*D21222*0.01)</f>
      </c>
      <c r="V21222">
        <f>(L21222+K21222)/(D21222*0.0001)</f>
      </c>
    </row>
    <row r="21223">
      <c r="A21223" t="n">
        <v>2025</v>
      </c>
      <c r="B21223" t="inlineStr">
        <is>
          <t>01472930</t>
        </is>
      </c>
      <c r="C21223" t="inlineStr">
        <is>
          <t>오브젠</t>
        </is>
      </c>
      <c r="D21223" t="n">
        <v>7442211000</v>
      </c>
      <c r="E21223" t="n">
        <v>903269000</v>
      </c>
      <c r="F21223" t="n">
        <v>290212000</v>
      </c>
      <c r="G21223" t="n">
        <v>233364000</v>
      </c>
      <c r="H21223" t="n">
        <v>4.23</v>
      </c>
      <c r="I21223" t="n">
        <v>4</v>
      </c>
      <c r="K21223" t="n">
        <v>-414263000</v>
      </c>
      <c r="L21223" t="n">
        <v>469952000</v>
      </c>
      <c r="M21223" t="n">
        <v>466931000</v>
      </c>
      <c r="N21223" t="n">
        <v>-419094000</v>
      </c>
      <c r="O21223">
        <f>D21222</f>
      </c>
      <c r="P21223">
        <f>(E21223-F21223+G21223)/O21223*100</f>
      </c>
      <c r="Q21223">
        <f>H21222</f>
      </c>
      <c r="R21223">
        <f>I21222</f>
      </c>
      <c r="S21223">
        <f>H21223-H21222</f>
      </c>
      <c r="T21223">
        <f>I21223-I21222</f>
      </c>
      <c r="U21223">
        <f>(L21223-K21223)/(2*D21223*0.01)</f>
      </c>
      <c r="V21223">
        <f>(L21223+K21223)/(D21223*0.0001)</f>
      </c>
    </row>
    <row r="21224">
      <c r="A21224" t="n">
        <v>2023</v>
      </c>
      <c r="B21224" t="inlineStr">
        <is>
          <t>01476219</t>
        </is>
      </c>
      <c r="C21224" t="inlineStr">
        <is>
          <t>코스텍시스</t>
        </is>
      </c>
      <c r="D21224" t="n">
        <v>1334694841</v>
      </c>
      <c r="E21224" t="n">
        <v>180967512</v>
      </c>
      <c r="F21224" t="n">
        <v>137133162</v>
      </c>
      <c r="G21224" t="n">
        <v>57511572</v>
      </c>
      <c r="H21224" t="n">
        <v>4.19</v>
      </c>
      <c r="I21224" t="n">
        <v>4.05</v>
      </c>
      <c r="K21224" t="n">
        <v>-41410800</v>
      </c>
      <c r="L21224" t="n">
        <v>44893191</v>
      </c>
      <c r="M21224" t="n">
        <v>45483984</v>
      </c>
      <c r="N21224" t="n">
        <v>-42703238</v>
      </c>
      <c r="U21224">
        <f>(L21224-K21224)/(2*D21224*0.01)</f>
      </c>
      <c r="V21224">
        <f>(L21224+K21224)/(D21224*0.0001)</f>
      </c>
    </row>
    <row r="21225">
      <c r="A21225" t="n">
        <v>2024</v>
      </c>
      <c r="B21225" t="inlineStr">
        <is>
          <t>01476219</t>
        </is>
      </c>
      <c r="C21225" t="inlineStr">
        <is>
          <t>코스텍시스</t>
        </is>
      </c>
      <c r="D21225" t="n">
        <v>1587903552</v>
      </c>
      <c r="E21225" t="n">
        <v>205778340</v>
      </c>
      <c r="F21225" t="n">
        <v>125097831</v>
      </c>
      <c r="G21225" t="n">
        <v>51985440</v>
      </c>
      <c r="H21225" t="n">
        <v>3.66</v>
      </c>
      <c r="I21225" t="n">
        <v>4.02</v>
      </c>
      <c r="K21225" t="n">
        <v>-49380786</v>
      </c>
      <c r="L21225" t="n">
        <v>53815311</v>
      </c>
      <c r="M21225" t="n">
        <v>54233231</v>
      </c>
      <c r="N21225" t="n">
        <v>-50668715</v>
      </c>
      <c r="O21225">
        <f>D21224</f>
      </c>
      <c r="P21225">
        <f>(E21225-F21225+G21225)/O21225*100</f>
      </c>
      <c r="Q21225">
        <f>H21224</f>
      </c>
      <c r="R21225">
        <f>I21224</f>
      </c>
      <c r="S21225">
        <f>H21225-H21224</f>
      </c>
      <c r="T21225">
        <f>I21225-I21224</f>
      </c>
      <c r="U21225">
        <f>(L21225-K21225)/(2*D21225*0.01)</f>
      </c>
      <c r="V21225">
        <f>(L21225+K21225)/(D21225*0.0001)</f>
      </c>
    </row>
    <row r="21226">
      <c r="A21226" t="n">
        <v>2025</v>
      </c>
      <c r="B21226" t="inlineStr">
        <is>
          <t>01476219</t>
        </is>
      </c>
      <c r="C21226" t="inlineStr">
        <is>
          <t>코스텍시스</t>
        </is>
      </c>
      <c r="D21226" t="n">
        <v>1755657863</v>
      </c>
      <c r="E21226" t="n">
        <v>234816648</v>
      </c>
      <c r="F21226" t="n">
        <v>149804531</v>
      </c>
      <c r="G21226" t="n">
        <v>53986380</v>
      </c>
      <c r="H21226" t="n">
        <v>3.94</v>
      </c>
      <c r="I21226" t="n">
        <v>4.05</v>
      </c>
      <c r="K21226" t="n">
        <v>-51389304</v>
      </c>
      <c r="L21226" t="n">
        <v>56150528</v>
      </c>
      <c r="M21226" t="n">
        <v>56746737</v>
      </c>
      <c r="N21226" t="n">
        <v>-52864120</v>
      </c>
      <c r="O21226">
        <f>D21225</f>
      </c>
      <c r="P21226">
        <f>(E21226-F21226+G21226)/O21226*100</f>
      </c>
      <c r="Q21226">
        <f>H21225</f>
      </c>
      <c r="R21226">
        <f>I21225</f>
      </c>
      <c r="S21226">
        <f>H21226-H21225</f>
      </c>
      <c r="T21226">
        <f>I21226-I21225</f>
      </c>
      <c r="U21226">
        <f>(L21226-K21226)/(2*D21226*0.01)</f>
      </c>
      <c r="V21226">
        <f>(L21226+K21226)/(D21226*0.0001)</f>
      </c>
    </row>
    <row r="21227">
      <c r="A21227" t="n">
        <v>2020</v>
      </c>
      <c r="B21227" t="inlineStr">
        <is>
          <t>01478712</t>
        </is>
      </c>
      <c r="C21227" t="inlineStr">
        <is>
          <t>대덕전자</t>
        </is>
      </c>
      <c r="D21227" t="n">
        <v>81930976000</v>
      </c>
      <c r="E21227" t="n">
        <v>6513637000</v>
      </c>
      <c r="F21227" t="n">
        <v>3466298000</v>
      </c>
      <c r="G21227" t="n">
        <v>748306000</v>
      </c>
      <c r="H21227" t="n">
        <v>2.1</v>
      </c>
      <c r="I21227" t="n">
        <v>2.5</v>
      </c>
      <c r="K21227" t="n">
        <v>-6478204000</v>
      </c>
      <c r="L21227" t="n">
        <v>7557589000</v>
      </c>
      <c r="M21227" t="n">
        <v>7499849000</v>
      </c>
      <c r="N21227" t="n">
        <v>-6553134000</v>
      </c>
      <c r="U21227">
        <f>(L21227-K21227)/(2*D21227*0.01)</f>
      </c>
      <c r="V21227">
        <f>(L21227+K21227)/(D21227*0.0001)</f>
      </c>
    </row>
    <row r="21228">
      <c r="A21228" t="n">
        <v>2021</v>
      </c>
      <c r="B21228" t="inlineStr">
        <is>
          <t>01478712</t>
        </is>
      </c>
      <c r="C21228" t="inlineStr">
        <is>
          <t>대덕전자</t>
        </is>
      </c>
      <c r="D21228" t="n">
        <v>97309978000</v>
      </c>
      <c r="E21228" t="n">
        <v>10126957000</v>
      </c>
      <c r="F21228" t="n">
        <v>7614821000</v>
      </c>
      <c r="G21228" t="n">
        <v>1621358000</v>
      </c>
      <c r="H21228" t="n">
        <v>2.6</v>
      </c>
      <c r="I21228" t="n">
        <v>3.5</v>
      </c>
      <c r="K21228" t="n">
        <v>-7876727000</v>
      </c>
      <c r="L21228" t="n">
        <v>9159701000</v>
      </c>
      <c r="M21228" t="n">
        <v>9047675000</v>
      </c>
      <c r="N21228" t="n">
        <v>-7935310000</v>
      </c>
      <c r="O21228">
        <f>D21227</f>
      </c>
      <c r="P21228">
        <f>(E21228-F21228+G21228)/O21228*100</f>
      </c>
      <c r="Q21228">
        <f>H21227</f>
      </c>
      <c r="R21228">
        <f>I21227</f>
      </c>
      <c r="S21228">
        <f>H21228-H21227</f>
      </c>
      <c r="T21228">
        <f>I21228-I21227</f>
      </c>
      <c r="U21228">
        <f>(L21228-K21228)/(2*D21228*0.01)</f>
      </c>
      <c r="V21228">
        <f>(L21228+K21228)/(D21228*0.0001)</f>
      </c>
    </row>
    <row r="21229">
      <c r="A21229" t="n">
        <v>2022</v>
      </c>
      <c r="B21229" t="inlineStr">
        <is>
          <t>01478712</t>
        </is>
      </c>
      <c r="C21229" t="inlineStr">
        <is>
          <t>대덕전자</t>
        </is>
      </c>
      <c r="D21229" t="n">
        <v>98526998000</v>
      </c>
      <c r="E21229" t="n">
        <v>11818987000</v>
      </c>
      <c r="F21229" t="n">
        <v>7466383000</v>
      </c>
      <c r="G21229" t="n">
        <v>2435864000</v>
      </c>
      <c r="H21229" t="n">
        <v>5.2</v>
      </c>
      <c r="I21229" t="n">
        <v>4.7</v>
      </c>
      <c r="J21229" t="n">
        <v>8.25</v>
      </c>
      <c r="K21229" t="n">
        <v>-6995850000</v>
      </c>
      <c r="L21229" t="n">
        <v>8029773000</v>
      </c>
      <c r="M21229" t="n">
        <v>8053591000</v>
      </c>
      <c r="N21229" t="n">
        <v>-7140492000</v>
      </c>
      <c r="O21229">
        <f>D21228</f>
      </c>
      <c r="P21229">
        <f>(E21229-F21229+G21229)/O21229*100</f>
      </c>
      <c r="Q21229">
        <f>H21228</f>
      </c>
      <c r="R21229">
        <f>I21228</f>
      </c>
      <c r="S21229">
        <f>H21229-H21228</f>
      </c>
      <c r="T21229">
        <f>I21229-I21228</f>
      </c>
      <c r="U21229">
        <f>(L21229-K21229)/(2*D21229*0.01)</f>
      </c>
      <c r="V21229">
        <f>(L21229+K21229)/(D21229*0.0001)</f>
      </c>
    </row>
    <row r="21230">
      <c r="A21230" t="n">
        <v>2023</v>
      </c>
      <c r="B21230" t="inlineStr">
        <is>
          <t>01478712</t>
        </is>
      </c>
      <c r="C21230" t="inlineStr">
        <is>
          <t>대덕전자</t>
        </is>
      </c>
      <c r="D21230" t="n">
        <v>97056577000</v>
      </c>
      <c r="E21230" t="n">
        <v>12468285000</v>
      </c>
      <c r="F21230" t="n">
        <v>6948574000</v>
      </c>
      <c r="G21230" t="n">
        <v>4885976000</v>
      </c>
      <c r="H21230" t="n">
        <v>4.6</v>
      </c>
      <c r="I21230" t="n">
        <v>3.7</v>
      </c>
      <c r="J21230" t="n">
        <v>9.77</v>
      </c>
      <c r="O21230">
        <f>D21229</f>
      </c>
      <c r="P21230">
        <f>(E21230-F21230+G21230)/O21230*100</f>
      </c>
      <c r="Q21230">
        <f>H21229</f>
      </c>
      <c r="R21230">
        <f>I21229</f>
      </c>
      <c r="S21230">
        <f>H21230-H21229</f>
      </c>
      <c r="T21230">
        <f>I21230-I21229</f>
      </c>
    </row>
    <row r="21231">
      <c r="A21231" t="n">
        <v>2024</v>
      </c>
      <c r="B21231" t="inlineStr">
        <is>
          <t>01478712</t>
        </is>
      </c>
      <c r="C21231" t="inlineStr">
        <is>
          <t>대덕전자</t>
        </is>
      </c>
      <c r="D21231" t="n">
        <v>108945996841</v>
      </c>
      <c r="E21231" t="n">
        <v>10762024145</v>
      </c>
      <c r="F21231" t="n">
        <v>7616952291</v>
      </c>
      <c r="G21231" t="n">
        <v>3946891164</v>
      </c>
      <c r="H21231" t="n">
        <v>4.1</v>
      </c>
      <c r="I21231" t="n">
        <v>3.5</v>
      </c>
      <c r="J21231" t="n">
        <v>9.609999999999999</v>
      </c>
      <c r="K21231" t="n">
        <v>-8780174633</v>
      </c>
      <c r="L21231" t="n">
        <v>10179905853</v>
      </c>
      <c r="M21231" t="n">
        <v>10142051497</v>
      </c>
      <c r="N21231" t="n">
        <v>-8909637114</v>
      </c>
      <c r="O21231">
        <f>D21230</f>
      </c>
      <c r="P21231">
        <f>(E21231-F21231+G21231)/O21231*100</f>
      </c>
      <c r="Q21231">
        <f>H21230</f>
      </c>
      <c r="R21231">
        <f>I21230</f>
      </c>
      <c r="S21231">
        <f>H21231-H21230</f>
      </c>
      <c r="T21231">
        <f>I21231-I21230</f>
      </c>
      <c r="U21231">
        <f>(L21231-K21231)/(2*D21231*0.01)</f>
      </c>
      <c r="V21231">
        <f>(L21231+K21231)/(D21231*0.0001)</f>
      </c>
    </row>
    <row r="21232">
      <c r="A21232" t="n">
        <v>2025</v>
      </c>
      <c r="B21232" t="inlineStr">
        <is>
          <t>01478712</t>
        </is>
      </c>
      <c r="C21232" t="inlineStr">
        <is>
          <t>대덕전자</t>
        </is>
      </c>
      <c r="D21232" t="n">
        <v>123152390612</v>
      </c>
      <c r="E21232" t="n">
        <v>12806225788</v>
      </c>
      <c r="F21232" t="n">
        <v>8304505802</v>
      </c>
      <c r="G21232" t="n">
        <v>3988274544</v>
      </c>
      <c r="H21232" t="n">
        <v>4.4</v>
      </c>
      <c r="I21232" t="n">
        <v>3.3</v>
      </c>
      <c r="J21232" t="n">
        <v>9.050000000000001</v>
      </c>
      <c r="K21232" t="n">
        <v>-9434130393</v>
      </c>
      <c r="L21232" t="n">
        <v>10871494773</v>
      </c>
      <c r="M21232" t="n">
        <v>10901377441</v>
      </c>
      <c r="N21232" t="n">
        <v>-9627731025</v>
      </c>
      <c r="O21232">
        <f>D21231</f>
      </c>
      <c r="P21232">
        <f>(E21232-F21232+G21232)/O21232*100</f>
      </c>
      <c r="Q21232">
        <f>H21231</f>
      </c>
      <c r="R21232">
        <f>I21231</f>
      </c>
      <c r="S21232">
        <f>H21232-H21231</f>
      </c>
      <c r="T21232">
        <f>I21232-I21231</f>
      </c>
      <c r="U21232">
        <f>(L21232-K21232)/(2*D21232*0.01)</f>
      </c>
      <c r="V21232">
        <f>(L21232+K21232)/(D21232*0.0001)</f>
      </c>
    </row>
    <row r="21233">
      <c r="A21233" t="n">
        <v>2021</v>
      </c>
      <c r="B21233" t="inlineStr">
        <is>
          <t>01480568</t>
        </is>
      </c>
      <c r="C21233" t="inlineStr">
        <is>
          <t>이지바이오</t>
        </is>
      </c>
      <c r="D21233" t="n">
        <v>5189744000</v>
      </c>
      <c r="E21233" t="n">
        <v>628906000</v>
      </c>
      <c r="F21233" t="n">
        <v>293588000</v>
      </c>
      <c r="G21233" t="n">
        <v>126971000</v>
      </c>
    </row>
    <row r="21234">
      <c r="A21234" t="n">
        <v>2022</v>
      </c>
      <c r="B21234" t="inlineStr">
        <is>
          <t>01480568</t>
        </is>
      </c>
      <c r="C21234" t="inlineStr">
        <is>
          <t>이지바이오</t>
        </is>
      </c>
      <c r="D21234" t="n">
        <v>4613886000</v>
      </c>
      <c r="E21234" t="n">
        <v>646723000</v>
      </c>
      <c r="F21234" t="n">
        <v>713973000</v>
      </c>
      <c r="G21234" t="n">
        <v>182104000</v>
      </c>
      <c r="O21234">
        <f>D21233</f>
      </c>
      <c r="P21234">
        <f>(E21234-F21234+G21234)/O21234*100</f>
      </c>
    </row>
    <row r="21235">
      <c r="A21235" t="n">
        <v>2023</v>
      </c>
      <c r="B21235" t="inlineStr">
        <is>
          <t>01480568</t>
        </is>
      </c>
      <c r="C21235" t="inlineStr">
        <is>
          <t>이지바이오</t>
        </is>
      </c>
      <c r="D21235" t="n">
        <v>5818469000</v>
      </c>
      <c r="E21235" t="n">
        <v>606594000</v>
      </c>
      <c r="F21235" t="n">
        <v>392537000</v>
      </c>
      <c r="G21235" t="n">
        <v>231707000</v>
      </c>
      <c r="O21235">
        <f>D21234</f>
      </c>
      <c r="P21235">
        <f>(E21235-F21235+G21235)/O21235*100</f>
      </c>
    </row>
    <row r="21236">
      <c r="A21236" t="n">
        <v>2024</v>
      </c>
      <c r="B21236" t="inlineStr">
        <is>
          <t>01480568</t>
        </is>
      </c>
      <c r="C21236" t="inlineStr">
        <is>
          <t>이지바이오</t>
        </is>
      </c>
      <c r="D21236" t="n">
        <v>6493669000</v>
      </c>
      <c r="E21236" t="n">
        <v>685906000</v>
      </c>
      <c r="F21236" t="n">
        <v>641687000</v>
      </c>
      <c r="G21236" t="n">
        <v>252940000</v>
      </c>
      <c r="O21236">
        <f>D21235</f>
      </c>
      <c r="P21236">
        <f>(E21236-F21236+G21236)/O21236*100</f>
      </c>
    </row>
    <row r="21237">
      <c r="A21237" t="n">
        <v>2025</v>
      </c>
      <c r="B21237" t="inlineStr">
        <is>
          <t>01480568</t>
        </is>
      </c>
      <c r="C21237" t="inlineStr">
        <is>
          <t>이지바이오</t>
        </is>
      </c>
      <c r="D21237" t="n">
        <v>6730738612</v>
      </c>
      <c r="E21237" t="n">
        <v>745612235</v>
      </c>
      <c r="F21237" t="n">
        <v>291538332</v>
      </c>
      <c r="G21237" t="n">
        <v>248344668</v>
      </c>
      <c r="O21237">
        <f>D21236</f>
      </c>
      <c r="P21237">
        <f>(E21237-F21237+G21237)/O21237*100</f>
      </c>
    </row>
    <row r="21238">
      <c r="A21238" t="n">
        <v>2021</v>
      </c>
      <c r="B21238" t="inlineStr">
        <is>
          <t>01480708</t>
        </is>
      </c>
      <c r="C21238" t="inlineStr">
        <is>
          <t>HEM파마</t>
        </is>
      </c>
      <c r="D21238" t="n">
        <v>765765000</v>
      </c>
      <c r="E21238" t="n">
        <v>452853000</v>
      </c>
      <c r="F21238" t="n">
        <v>73080000</v>
      </c>
      <c r="G21238" t="n">
        <v>6408000</v>
      </c>
      <c r="H21238" t="n">
        <v>3.06</v>
      </c>
      <c r="I21238" t="n">
        <v>4</v>
      </c>
      <c r="J21238" t="n">
        <v>11.04</v>
      </c>
      <c r="K21238" t="n">
        <v>-41720000</v>
      </c>
      <c r="L21238" t="n">
        <v>50548000</v>
      </c>
      <c r="M21238" t="n">
        <v>49576000</v>
      </c>
      <c r="N21238" t="n">
        <v>-41763000</v>
      </c>
      <c r="U21238">
        <f>(L21238-K21238)/(2*D21238*0.01)</f>
      </c>
      <c r="V21238">
        <f>(L21238+K21238)/(D21238*0.0001)</f>
      </c>
    </row>
    <row r="21239">
      <c r="A21239" t="n">
        <v>2022</v>
      </c>
      <c r="B21239" t="inlineStr">
        <is>
          <t>01480708</t>
        </is>
      </c>
      <c r="C21239" t="inlineStr">
        <is>
          <t>HEM파마</t>
        </is>
      </c>
      <c r="D21239" t="n">
        <v>814599000</v>
      </c>
      <c r="E21239" t="n">
        <v>512343000</v>
      </c>
      <c r="F21239" t="n">
        <v>432215000</v>
      </c>
      <c r="G21239" t="n">
        <v>12235000</v>
      </c>
      <c r="H21239" t="n">
        <v>5.36</v>
      </c>
      <c r="I21239" t="n">
        <v>4</v>
      </c>
      <c r="J21239" t="n">
        <v>9.199999999999999</v>
      </c>
      <c r="K21239" t="n">
        <v>-33527000</v>
      </c>
      <c r="L21239" t="n">
        <v>39699000</v>
      </c>
      <c r="M21239" t="n">
        <v>39896000</v>
      </c>
      <c r="N21239" t="n">
        <v>-34260000</v>
      </c>
      <c r="O21239">
        <f>D21238</f>
      </c>
      <c r="P21239">
        <f>(E21239-F21239+G21239)/O21239*100</f>
      </c>
      <c r="Q21239">
        <f>H21238</f>
      </c>
      <c r="R21239">
        <f>I21238</f>
      </c>
      <c r="S21239">
        <f>H21239-H21238</f>
      </c>
      <c r="T21239">
        <f>I21239-I21238</f>
      </c>
      <c r="U21239">
        <f>(L21239-K21239)/(2*D21239*0.01)</f>
      </c>
      <c r="V21239">
        <f>(L21239+K21239)/(D21239*0.0001)</f>
      </c>
    </row>
    <row r="21240">
      <c r="A21240" t="n">
        <v>2023</v>
      </c>
      <c r="B21240" t="inlineStr">
        <is>
          <t>01480708</t>
        </is>
      </c>
      <c r="C21240" t="inlineStr">
        <is>
          <t>HEM파마</t>
        </is>
      </c>
      <c r="D21240" t="n">
        <v>994627000</v>
      </c>
      <c r="E21240" t="n">
        <v>352983000</v>
      </c>
      <c r="F21240" t="n">
        <v>236479000</v>
      </c>
      <c r="G21240" t="n">
        <v>20633000</v>
      </c>
      <c r="H21240" t="n">
        <v>4.62</v>
      </c>
      <c r="I21240" t="n">
        <v>4</v>
      </c>
      <c r="J21240" t="n">
        <v>9.619999999999999</v>
      </c>
      <c r="K21240" t="n">
        <v>-44849000</v>
      </c>
      <c r="L21240" t="n">
        <v>53374000</v>
      </c>
      <c r="M21240" t="n">
        <v>53277000</v>
      </c>
      <c r="N21240" t="n">
        <v>-45519000</v>
      </c>
      <c r="O21240">
        <f>D21239</f>
      </c>
      <c r="P21240">
        <f>(E21240-F21240+G21240)/O21240*100</f>
      </c>
      <c r="Q21240">
        <f>H21239</f>
      </c>
      <c r="R21240">
        <f>I21239</f>
      </c>
      <c r="S21240">
        <f>H21240-H21239</f>
      </c>
      <c r="T21240">
        <f>I21240-I21239</f>
      </c>
      <c r="U21240">
        <f>(L21240-K21240)/(2*D21240*0.01)</f>
      </c>
      <c r="V21240">
        <f>(L21240+K21240)/(D21240*0.0001)</f>
      </c>
    </row>
    <row r="21241">
      <c r="A21241" t="n">
        <v>2024</v>
      </c>
      <c r="B21241" t="inlineStr">
        <is>
          <t>01480708</t>
        </is>
      </c>
      <c r="C21241" t="inlineStr">
        <is>
          <t>HEM파마</t>
        </is>
      </c>
      <c r="D21241" t="n">
        <v>1400601000</v>
      </c>
      <c r="E21241" t="n">
        <v>336185000</v>
      </c>
      <c r="F21241" t="n">
        <v>67457000</v>
      </c>
      <c r="G21241" t="n">
        <v>28475000</v>
      </c>
      <c r="H21241" t="n">
        <v>4.09</v>
      </c>
      <c r="I21241" t="n">
        <v>4</v>
      </c>
      <c r="J21241" t="n">
        <v>9.66</v>
      </c>
      <c r="K21241" t="n">
        <v>-69921000</v>
      </c>
      <c r="L21241" t="n">
        <v>83152000</v>
      </c>
      <c r="M21241" t="n">
        <v>82469000</v>
      </c>
      <c r="N21241" t="n">
        <v>-70634000</v>
      </c>
      <c r="O21241">
        <f>D21240</f>
      </c>
      <c r="P21241">
        <f>(E21241-F21241+G21241)/O21241*100</f>
      </c>
      <c r="Q21241">
        <f>H21240</f>
      </c>
      <c r="R21241">
        <f>I21240</f>
      </c>
      <c r="S21241">
        <f>H21241-H21240</f>
      </c>
      <c r="T21241">
        <f>I21241-I21240</f>
      </c>
      <c r="U21241">
        <f>(L21241-K21241)/(2*D21241*0.01)</f>
      </c>
      <c r="V21241">
        <f>(L21241+K21241)/(D21241*0.0001)</f>
      </c>
    </row>
    <row r="21242">
      <c r="A21242" t="n">
        <v>2025</v>
      </c>
      <c r="B21242" t="inlineStr">
        <is>
          <t>01480708</t>
        </is>
      </c>
      <c r="C21242" t="inlineStr">
        <is>
          <t>HEM파마</t>
        </is>
      </c>
      <c r="D21242" t="n">
        <v>1696171000</v>
      </c>
      <c r="E21242" t="n">
        <v>464084000</v>
      </c>
      <c r="F21242" t="n">
        <v>350269000</v>
      </c>
      <c r="G21242" t="n">
        <v>38171000</v>
      </c>
      <c r="H21242" t="n">
        <v>4.52</v>
      </c>
      <c r="I21242" t="n">
        <v>4</v>
      </c>
      <c r="J21242" t="n">
        <v>9.800000000000001</v>
      </c>
      <c r="K21242" t="n">
        <v>-82408000</v>
      </c>
      <c r="L21242" t="n">
        <v>97719000</v>
      </c>
      <c r="M21242" t="n">
        <v>97356000</v>
      </c>
      <c r="N21242" t="n">
        <v>-83555000</v>
      </c>
      <c r="O21242">
        <f>D21241</f>
      </c>
      <c r="P21242">
        <f>(E21242-F21242+G21242)/O21242*100</f>
      </c>
      <c r="Q21242">
        <f>H21241</f>
      </c>
      <c r="R21242">
        <f>I21241</f>
      </c>
      <c r="S21242">
        <f>H21242-H21241</f>
      </c>
      <c r="T21242">
        <f>I21242-I21241</f>
      </c>
      <c r="U21242">
        <f>(L21242-K21242)/(2*D21242*0.01)</f>
      </c>
      <c r="V21242">
        <f>(L21242+K21242)/(D21242*0.0001)</f>
      </c>
    </row>
    <row r="21243">
      <c r="A21243" t="n">
        <v>2022</v>
      </c>
      <c r="B21243" t="inlineStr">
        <is>
          <t>01491607</t>
        </is>
      </c>
      <c r="C21243" t="inlineStr">
        <is>
          <t>오에스피</t>
        </is>
      </c>
    </row>
    <row r="21244">
      <c r="A21244" t="n">
        <v>2023</v>
      </c>
      <c r="B21244" t="inlineStr">
        <is>
          <t>01491607</t>
        </is>
      </c>
      <c r="C21244" t="inlineStr">
        <is>
          <t>오에스피</t>
        </is>
      </c>
      <c r="D21244" t="n">
        <v>1035626153</v>
      </c>
      <c r="E21244" t="n">
        <v>322068002</v>
      </c>
      <c r="F21244" t="n">
        <v>477384134</v>
      </c>
      <c r="G21244" t="n">
        <v>49196292</v>
      </c>
      <c r="H21244" t="n">
        <v>4.38</v>
      </c>
      <c r="I21244" t="n">
        <v>3.93</v>
      </c>
      <c r="K21244" t="n">
        <v>-55885861</v>
      </c>
      <c r="L21244" t="n">
        <v>62932994</v>
      </c>
      <c r="M21244" t="n">
        <v>63904440</v>
      </c>
      <c r="N21244" t="n">
        <v>-57699910</v>
      </c>
      <c r="U21244">
        <f>(L21244-K21244)/(2*D21244*0.01)</f>
      </c>
      <c r="V21244">
        <f>(L21244+K21244)/(D21244*0.0001)</f>
      </c>
    </row>
    <row r="21245">
      <c r="A21245" t="n">
        <v>2024</v>
      </c>
      <c r="B21245" t="inlineStr">
        <is>
          <t>01491607</t>
        </is>
      </c>
      <c r="C21245" t="inlineStr">
        <is>
          <t>오에스피</t>
        </is>
      </c>
      <c r="D21245" t="n">
        <v>1156881412</v>
      </c>
      <c r="E21245" t="n">
        <v>299447168</v>
      </c>
      <c r="F21245" t="n">
        <v>249661987</v>
      </c>
      <c r="G21245" t="n">
        <v>42551184</v>
      </c>
      <c r="H21245" t="n">
        <v>3.91</v>
      </c>
      <c r="I21245" t="n">
        <v>3.96</v>
      </c>
      <c r="K21245" t="n">
        <v>-69341180</v>
      </c>
      <c r="L21245" t="n">
        <v>78694119</v>
      </c>
      <c r="M21245" t="n">
        <v>79527730</v>
      </c>
      <c r="N21245" t="n">
        <v>-71280078</v>
      </c>
      <c r="O21245">
        <f>D21244</f>
      </c>
      <c r="P21245">
        <f>(E21245-F21245+G21245)/O21245*100</f>
      </c>
      <c r="Q21245">
        <f>H21244</f>
      </c>
      <c r="R21245">
        <f>I21244</f>
      </c>
      <c r="S21245">
        <f>H21245-H21244</f>
      </c>
      <c r="T21245">
        <f>I21245-I21244</f>
      </c>
      <c r="U21245">
        <f>(L21245-K21245)/(2*D21245*0.01)</f>
      </c>
      <c r="V21245">
        <f>(L21245+K21245)/(D21245*0.0001)</f>
      </c>
    </row>
    <row r="21246">
      <c r="A21246" t="n">
        <v>2025</v>
      </c>
      <c r="B21246" t="inlineStr">
        <is>
          <t>01491607</t>
        </is>
      </c>
      <c r="C21246" t="inlineStr">
        <is>
          <t>오에스피</t>
        </is>
      </c>
      <c r="D21246" t="n">
        <v>1110048785</v>
      </c>
      <c r="E21246" t="n">
        <v>299901792</v>
      </c>
      <c r="F21246" t="n">
        <v>313025320</v>
      </c>
      <c r="G21246" t="n">
        <v>42678816</v>
      </c>
      <c r="H21246" t="n">
        <v>4.26</v>
      </c>
      <c r="I21246" t="n">
        <v>3.94</v>
      </c>
      <c r="K21246" t="n">
        <v>-64650266</v>
      </c>
      <c r="L21246" t="n">
        <v>73329620</v>
      </c>
      <c r="M21246" t="n">
        <v>74369519</v>
      </c>
      <c r="N21246" t="n">
        <v>-66666127</v>
      </c>
      <c r="O21246">
        <f>D21245</f>
      </c>
      <c r="P21246">
        <f>(E21246-F21246+G21246)/O21246*100</f>
      </c>
      <c r="Q21246">
        <f>H21245</f>
      </c>
      <c r="R21246">
        <f>I21245</f>
      </c>
      <c r="S21246">
        <f>H21246-H21245</f>
      </c>
      <c r="T21246">
        <f>I21246-I21245</f>
      </c>
      <c r="U21246">
        <f>(L21246-K21246)/(2*D21246*0.01)</f>
      </c>
      <c r="V21246">
        <f>(L21246+K21246)/(D21246*0.0001)</f>
      </c>
    </row>
    <row r="21247">
      <c r="A21247" t="n">
        <v>2023</v>
      </c>
      <c r="B21247" t="inlineStr">
        <is>
          <t>01492217</t>
        </is>
      </c>
      <c r="C21247" t="inlineStr">
        <is>
          <t>엑셀세라퓨틱스</t>
        </is>
      </c>
      <c r="D21247" t="n">
        <v>885367000</v>
      </c>
      <c r="E21247" t="n">
        <v>308437000</v>
      </c>
      <c r="F21247" t="n">
        <v>260795000</v>
      </c>
      <c r="G21247" t="n">
        <v>35730000</v>
      </c>
      <c r="H21247" t="n">
        <v>4.59</v>
      </c>
      <c r="I21247" t="n">
        <v>4.49</v>
      </c>
      <c r="J21247" t="n">
        <v>9.565</v>
      </c>
      <c r="K21247" t="n">
        <v>-74827000</v>
      </c>
      <c r="L21247" t="n">
        <v>88022000</v>
      </c>
      <c r="M21247" t="n">
        <v>89602000</v>
      </c>
      <c r="N21247" t="n">
        <v>-77348000</v>
      </c>
      <c r="U21247">
        <f>(L21247-K21247)/(2*D21247*0.01)</f>
      </c>
      <c r="V21247">
        <f>(L21247+K21247)/(D21247*0.0001)</f>
      </c>
    </row>
    <row r="21248">
      <c r="A21248" t="n">
        <v>2024</v>
      </c>
      <c r="B21248" t="inlineStr">
        <is>
          <t>01492217</t>
        </is>
      </c>
      <c r="C21248" t="inlineStr">
        <is>
          <t>엑셀세라퓨틱스</t>
        </is>
      </c>
      <c r="D21248" t="n">
        <v>1153235000</v>
      </c>
      <c r="E21248" t="n">
        <v>387685000</v>
      </c>
      <c r="F21248" t="n">
        <v>171040000</v>
      </c>
      <c r="G21248" t="n">
        <v>38334000</v>
      </c>
      <c r="H21248" t="n">
        <v>4.06</v>
      </c>
      <c r="I21248" t="n">
        <v>4.44</v>
      </c>
      <c r="J21248" t="n">
        <v>9.349</v>
      </c>
      <c r="K21248" t="n">
        <v>-96012000</v>
      </c>
      <c r="L21248" t="n">
        <v>112305000</v>
      </c>
      <c r="M21248" t="n">
        <v>113678000</v>
      </c>
      <c r="N21248" t="n">
        <v>-98784000</v>
      </c>
      <c r="O21248">
        <f>D21247</f>
      </c>
      <c r="P21248">
        <f>(E21248-F21248+G21248)/O21248*100</f>
      </c>
      <c r="Q21248">
        <f>H21247</f>
      </c>
      <c r="R21248">
        <f>I21247</f>
      </c>
      <c r="S21248">
        <f>H21248-H21247</f>
      </c>
      <c r="T21248">
        <f>I21248-I21247</f>
      </c>
      <c r="U21248">
        <f>(L21248-K21248)/(2*D21248*0.01)</f>
      </c>
      <c r="V21248">
        <f>(L21248+K21248)/(D21248*0.0001)</f>
      </c>
    </row>
    <row r="21249">
      <c r="A21249" t="n">
        <v>2025</v>
      </c>
      <c r="B21249" t="inlineStr">
        <is>
          <t>01492217</t>
        </is>
      </c>
      <c r="C21249" t="inlineStr">
        <is>
          <t>엑셀세라퓨틱스</t>
        </is>
      </c>
      <c r="D21249" t="n">
        <v>1451708000</v>
      </c>
      <c r="E21249" t="n">
        <v>412691000</v>
      </c>
      <c r="F21249" t="n">
        <v>324009000</v>
      </c>
      <c r="G21249" t="n">
        <v>44478000</v>
      </c>
      <c r="H21249" t="n">
        <v>4.45</v>
      </c>
      <c r="I21249" t="n">
        <v>4.41</v>
      </c>
      <c r="J21249" t="n">
        <v>9.01</v>
      </c>
      <c r="K21249" t="n">
        <v>-116028000</v>
      </c>
      <c r="L21249" t="n">
        <v>135621000</v>
      </c>
      <c r="M21249" t="n">
        <v>137842000</v>
      </c>
      <c r="N21249" t="n">
        <v>-119796000</v>
      </c>
      <c r="O21249">
        <f>D21248</f>
      </c>
      <c r="P21249">
        <f>(E21249-F21249+G21249)/O21249*100</f>
      </c>
      <c r="Q21249">
        <f>H21248</f>
      </c>
      <c r="R21249">
        <f>I21248</f>
      </c>
      <c r="S21249">
        <f>H21249-H21248</f>
      </c>
      <c r="T21249">
        <f>I21249-I21248</f>
      </c>
      <c r="U21249">
        <f>(L21249-K21249)/(2*D21249*0.01)</f>
      </c>
      <c r="V21249">
        <f>(L21249+K21249)/(D21249*0.0001)</f>
      </c>
    </row>
    <row r="21250">
      <c r="A21250" t="n">
        <v>2023</v>
      </c>
      <c r="B21250" t="inlineStr">
        <is>
          <t>01492651</t>
        </is>
      </c>
      <c r="C21250" t="inlineStr">
        <is>
          <t>큐로셀</t>
        </is>
      </c>
      <c r="D21250" t="n">
        <v>1296123000</v>
      </c>
      <c r="E21250" t="n">
        <v>436236000</v>
      </c>
      <c r="F21250" t="n">
        <v>177231000</v>
      </c>
      <c r="G21250" t="n">
        <v>49808000</v>
      </c>
      <c r="H21250" t="n">
        <v>4.62</v>
      </c>
      <c r="I21250" t="n">
        <v>6</v>
      </c>
      <c r="J21250" t="n">
        <v>10.35</v>
      </c>
      <c r="K21250" t="n">
        <v>-118293000</v>
      </c>
      <c r="L21250" t="n">
        <v>139633000</v>
      </c>
      <c r="M21250" t="n">
        <v>136431000</v>
      </c>
      <c r="N21250" t="n">
        <v>-118022000</v>
      </c>
      <c r="U21250">
        <f>(L21250-K21250)/(2*D21250*0.01)</f>
      </c>
      <c r="V21250">
        <f>(L21250+K21250)/(D21250*0.0001)</f>
      </c>
    </row>
    <row r="21251">
      <c r="A21251" t="n">
        <v>2024</v>
      </c>
      <c r="B21251" t="inlineStr">
        <is>
          <t>01492651</t>
        </is>
      </c>
      <c r="C21251" t="inlineStr">
        <is>
          <t>큐로셀</t>
        </is>
      </c>
      <c r="D21251" t="n">
        <v>3066509449</v>
      </c>
      <c r="E21251" t="n">
        <v>669928728</v>
      </c>
      <c r="F21251" t="n">
        <v>145014540</v>
      </c>
      <c r="G21251" t="n">
        <v>98426592</v>
      </c>
      <c r="H21251" t="n">
        <v>4.05</v>
      </c>
      <c r="I21251" t="n">
        <v>6</v>
      </c>
      <c r="J21251" t="n">
        <v>9.67</v>
      </c>
      <c r="K21251" t="n">
        <v>-264437492</v>
      </c>
      <c r="L21251" t="n">
        <v>308137742</v>
      </c>
      <c r="M21251" t="n">
        <v>299356945</v>
      </c>
      <c r="N21251" t="n">
        <v>-262496307</v>
      </c>
      <c r="O21251">
        <f>D21250</f>
      </c>
      <c r="P21251">
        <f>(E21251-F21251+G21251)/O21251*100</f>
      </c>
      <c r="Q21251">
        <f>H21250</f>
      </c>
      <c r="R21251">
        <f>I21250</f>
      </c>
      <c r="S21251">
        <f>H21251-H21250</f>
      </c>
      <c r="T21251">
        <f>I21251-I21250</f>
      </c>
      <c r="U21251">
        <f>(L21251-K21251)/(2*D21251*0.01)</f>
      </c>
      <c r="V21251">
        <f>(L21251+K21251)/(D21251*0.0001)</f>
      </c>
    </row>
    <row r="21252">
      <c r="A21252" t="n">
        <v>2025</v>
      </c>
      <c r="B21252" t="inlineStr">
        <is>
          <t>01492651</t>
        </is>
      </c>
      <c r="C21252" t="inlineStr">
        <is>
          <t>큐로셀</t>
        </is>
      </c>
      <c r="D21252" t="n">
        <v>3845502943</v>
      </c>
      <c r="E21252" t="n">
        <v>973113984</v>
      </c>
      <c r="F21252" t="n">
        <v>234992070</v>
      </c>
      <c r="G21252" t="n">
        <v>134693940</v>
      </c>
      <c r="H21252" t="n">
        <v>4.44</v>
      </c>
      <c r="I21252" t="n">
        <v>6</v>
      </c>
      <c r="J21252" t="n">
        <v>9.44</v>
      </c>
      <c r="K21252" t="n">
        <v>-323013331</v>
      </c>
      <c r="L21252" t="n">
        <v>375900165</v>
      </c>
      <c r="M21252" t="n">
        <v>366703305</v>
      </c>
      <c r="N21252" t="n">
        <v>-321781231</v>
      </c>
      <c r="O21252">
        <f>D21251</f>
      </c>
      <c r="P21252">
        <f>(E21252-F21252+G21252)/O21252*100</f>
      </c>
      <c r="Q21252">
        <f>H21251</f>
      </c>
      <c r="R21252">
        <f>I21251</f>
      </c>
      <c r="S21252">
        <f>H21252-H21251</f>
      </c>
      <c r="T21252">
        <f>I21252-I21251</f>
      </c>
      <c r="U21252">
        <f>(L21252-K21252)/(2*D21252*0.01)</f>
      </c>
      <c r="V21252">
        <f>(L21252+K21252)/(D21252*0.0001)</f>
      </c>
    </row>
    <row r="21253">
      <c r="A21253" t="n">
        <v>2023</v>
      </c>
      <c r="B21253" t="inlineStr">
        <is>
          <t>01492688</t>
        </is>
      </c>
      <c r="C21253" t="inlineStr">
        <is>
          <t>드림인사이트</t>
        </is>
      </c>
      <c r="D21253" t="n">
        <v>1957202000</v>
      </c>
      <c r="E21253" t="n">
        <v>272036000</v>
      </c>
      <c r="F21253" t="n">
        <v>130545000</v>
      </c>
      <c r="G21253" t="n">
        <v>74267000</v>
      </c>
      <c r="H21253" t="n">
        <v>4.26</v>
      </c>
      <c r="I21253" t="n">
        <v>1</v>
      </c>
      <c r="J21253" t="n">
        <v>10.16</v>
      </c>
      <c r="K21253" t="n">
        <v>-112708000</v>
      </c>
      <c r="L21253" t="n">
        <v>134402000</v>
      </c>
      <c r="M21253" t="n">
        <v>137794000</v>
      </c>
      <c r="N21253" t="n">
        <v>-117184000</v>
      </c>
      <c r="U21253">
        <f>(L21253-K21253)/(2*D21253*0.01)</f>
      </c>
      <c r="V21253">
        <f>(L21253+K21253)/(D21253*0.0001)</f>
      </c>
    </row>
    <row r="21254">
      <c r="A21254" t="n">
        <v>2024</v>
      </c>
      <c r="B21254" t="inlineStr">
        <is>
          <t>01492688</t>
        </is>
      </c>
      <c r="C21254" t="inlineStr">
        <is>
          <t>드림인사이트</t>
        </is>
      </c>
      <c r="D21254" t="n">
        <v>2771264000</v>
      </c>
      <c r="E21254" t="n">
        <v>501632000</v>
      </c>
      <c r="F21254" t="n">
        <v>1089143000</v>
      </c>
      <c r="G21254" t="n">
        <v>85082000</v>
      </c>
      <c r="H21254" t="n">
        <v>3.515</v>
      </c>
      <c r="I21254" t="n">
        <v>2</v>
      </c>
      <c r="J21254" t="n">
        <v>9.81</v>
      </c>
      <c r="K21254" t="n">
        <v>-193278000</v>
      </c>
      <c r="L21254" t="n">
        <v>232251000</v>
      </c>
      <c r="M21254" t="n">
        <v>233757000</v>
      </c>
      <c r="N21254" t="n">
        <v>-197825000</v>
      </c>
      <c r="O21254">
        <f>D21253</f>
      </c>
      <c r="P21254">
        <f>(E21254-F21254+G21254)/O21254*100</f>
      </c>
      <c r="Q21254">
        <f>H21253</f>
      </c>
      <c r="R21254">
        <f>I21253</f>
      </c>
      <c r="S21254">
        <f>H21254-H21253</f>
      </c>
      <c r="T21254">
        <f>I21254-I21253</f>
      </c>
      <c r="U21254">
        <f>(L21254-K21254)/(2*D21254*0.01)</f>
      </c>
      <c r="V21254">
        <f>(L21254+K21254)/(D21254*0.0001)</f>
      </c>
    </row>
    <row r="21255">
      <c r="A21255" t="n">
        <v>2025</v>
      </c>
      <c r="B21255" t="inlineStr">
        <is>
          <t>01492688</t>
        </is>
      </c>
      <c r="C21255" t="inlineStr">
        <is>
          <t>드림인사이트</t>
        </is>
      </c>
      <c r="D21255" t="n">
        <v>2813015000</v>
      </c>
      <c r="E21255" t="n">
        <v>677904000</v>
      </c>
      <c r="F21255" t="n">
        <v>525088000</v>
      </c>
      <c r="G21255" t="n">
        <v>103423000</v>
      </c>
      <c r="H21255" t="n">
        <v>4.11</v>
      </c>
      <c r="I21255" t="n">
        <v>2</v>
      </c>
      <c r="J21255" t="n">
        <v>7.92</v>
      </c>
      <c r="K21255" t="n">
        <v>-343660000</v>
      </c>
      <c r="L21255" t="n">
        <v>62822000</v>
      </c>
      <c r="M21255" t="n">
        <v>65543000</v>
      </c>
      <c r="N21255" t="n">
        <v>-349043000</v>
      </c>
      <c r="O21255">
        <f>D21254</f>
      </c>
      <c r="P21255">
        <f>(E21255-F21255+G21255)/O21255*100</f>
      </c>
      <c r="Q21255">
        <f>H21254</f>
      </c>
      <c r="R21255">
        <f>I21254</f>
      </c>
      <c r="S21255">
        <f>H21255-H21254</f>
      </c>
      <c r="T21255">
        <f>I21255-I21254</f>
      </c>
      <c r="U21255">
        <f>(L21255-K21255)/(2*D21255*0.01)</f>
      </c>
    </row>
    <row r="21256">
      <c r="A21256" t="n">
        <v>2022</v>
      </c>
      <c r="B21256" t="inlineStr">
        <is>
          <t>01493535</t>
        </is>
      </c>
      <c r="C21256" t="inlineStr">
        <is>
          <t>모비데이즈</t>
        </is>
      </c>
      <c r="D21256" t="n">
        <v>958514883</v>
      </c>
      <c r="E21256" t="n">
        <v>664309609</v>
      </c>
      <c r="F21256" t="n">
        <v>396577798</v>
      </c>
      <c r="G21256" t="n">
        <v>30930216</v>
      </c>
      <c r="H21256" t="n">
        <v>5.9145</v>
      </c>
      <c r="I21256" t="n">
        <v>4.315</v>
      </c>
      <c r="J21256" t="n">
        <v>9.787000000000001</v>
      </c>
      <c r="K21256" t="n">
        <v>-81749505</v>
      </c>
      <c r="L21256" t="n">
        <v>96984783</v>
      </c>
      <c r="M21256" t="n">
        <v>100117763</v>
      </c>
      <c r="N21256" t="n">
        <v>-85489976</v>
      </c>
      <c r="U21256">
        <f>(L21256-K21256)/(2*D21256*0.01)</f>
      </c>
      <c r="V21256">
        <f>(L21256+K21256)/(D21256*0.0001)</f>
      </c>
    </row>
    <row r="21257">
      <c r="A21257" t="n">
        <v>2023</v>
      </c>
      <c r="B21257" t="inlineStr">
        <is>
          <t>01493535</t>
        </is>
      </c>
      <c r="C21257" t="inlineStr">
        <is>
          <t>모비데이즈</t>
        </is>
      </c>
      <c r="D21257" t="n">
        <v>1441962205</v>
      </c>
      <c r="E21257" t="n">
        <v>738144998</v>
      </c>
      <c r="F21257" t="n">
        <v>383752127</v>
      </c>
      <c r="G21257" t="n">
        <v>52167516</v>
      </c>
      <c r="H21257" t="n">
        <v>5.14</v>
      </c>
      <c r="I21257" t="n">
        <v>3.645</v>
      </c>
      <c r="J21257" t="n">
        <v>10.09</v>
      </c>
      <c r="K21257" t="n">
        <v>-126677018</v>
      </c>
      <c r="L21257" t="n">
        <v>151086764</v>
      </c>
      <c r="M21257" t="n">
        <v>154840659</v>
      </c>
      <c r="N21257" t="n">
        <v>-131648801</v>
      </c>
      <c r="O21257">
        <f>D21256</f>
      </c>
      <c r="P21257">
        <f>(E21257-F21257+G21257)/O21257*100</f>
      </c>
      <c r="Q21257">
        <f>H21256</f>
      </c>
      <c r="R21257">
        <f>I21256</f>
      </c>
      <c r="S21257">
        <f>H21257-H21256</f>
      </c>
      <c r="T21257">
        <f>I21257-I21256</f>
      </c>
      <c r="U21257">
        <f>(L21257-K21257)/(2*D21257*0.01)</f>
      </c>
      <c r="V21257">
        <f>(L21257+K21257)/(D21257*0.0001)</f>
      </c>
    </row>
    <row r="21258">
      <c r="A21258" t="n">
        <v>2024</v>
      </c>
      <c r="B21258" t="inlineStr">
        <is>
          <t>01493535</t>
        </is>
      </c>
      <c r="C21258" t="inlineStr">
        <is>
          <t>모비데이즈</t>
        </is>
      </c>
      <c r="D21258" t="n">
        <v>1537433307</v>
      </c>
      <c r="E21258" t="n">
        <v>885085620</v>
      </c>
      <c r="F21258" t="n">
        <v>712995309</v>
      </c>
      <c r="G21258" t="n">
        <v>69059352</v>
      </c>
      <c r="H21258" t="n">
        <v>4.675</v>
      </c>
      <c r="I21258" t="n">
        <v>3.61</v>
      </c>
      <c r="J21258" t="n">
        <v>10.51</v>
      </c>
      <c r="K21258" t="n">
        <v>-141883840</v>
      </c>
      <c r="L21258" t="n">
        <v>168823292</v>
      </c>
      <c r="M21258" t="n">
        <v>172275759</v>
      </c>
      <c r="N21258" t="n">
        <v>-146932648</v>
      </c>
      <c r="O21258">
        <f>D21257</f>
      </c>
      <c r="P21258">
        <f>(E21258-F21258+G21258)/O21258*100</f>
      </c>
      <c r="Q21258">
        <f>H21257</f>
      </c>
      <c r="R21258">
        <f>I21257</f>
      </c>
      <c r="S21258">
        <f>H21258-H21257</f>
      </c>
      <c r="T21258">
        <f>I21258-I21257</f>
      </c>
      <c r="U21258">
        <f>(L21258-K21258)/(2*D21258*0.01)</f>
      </c>
      <c r="V21258">
        <f>(L21258+K21258)/(D21258*0.0001)</f>
      </c>
    </row>
    <row r="21259">
      <c r="A21259" t="n">
        <v>2025</v>
      </c>
      <c r="B21259" t="inlineStr">
        <is>
          <t>01493535</t>
        </is>
      </c>
      <c r="C21259" t="inlineStr">
        <is>
          <t>모비데이즈</t>
        </is>
      </c>
      <c r="D21259" t="n">
        <v>2338496793</v>
      </c>
      <c r="E21259" t="n">
        <v>640893540</v>
      </c>
      <c r="F21259" t="n">
        <v>435945182</v>
      </c>
      <c r="G21259" t="n">
        <v>135186020</v>
      </c>
      <c r="H21259" t="n">
        <v>5.12</v>
      </c>
      <c r="I21259" t="n">
        <v>4.77</v>
      </c>
      <c r="J21259" t="n">
        <v>11.76</v>
      </c>
      <c r="K21259" t="n">
        <v>-234299999</v>
      </c>
      <c r="L21259" t="n">
        <v>279231376</v>
      </c>
      <c r="M21259" t="n">
        <v>273354885</v>
      </c>
      <c r="N21259" t="n">
        <v>-234170163</v>
      </c>
      <c r="O21259">
        <f>D21258</f>
      </c>
      <c r="P21259">
        <f>(E21259-F21259+G21259)/O21259*100</f>
      </c>
      <c r="Q21259">
        <f>H21258</f>
      </c>
      <c r="R21259">
        <f>I21258</f>
      </c>
      <c r="S21259">
        <f>H21259-H21258</f>
      </c>
      <c r="T21259">
        <f>I21259-I21258</f>
      </c>
      <c r="U21259">
        <f>(L21259-K21259)/(2*D21259*0.01)</f>
      </c>
      <c r="V21259">
        <f>(L21259+K21259)/(D21259*0.0001)</f>
      </c>
    </row>
    <row r="21260">
      <c r="A21260" t="n">
        <v>2023</v>
      </c>
      <c r="B21260" t="inlineStr">
        <is>
          <t>01493793</t>
        </is>
      </c>
      <c r="C21260" t="inlineStr">
        <is>
          <t>코셈</t>
        </is>
      </c>
      <c r="D21260" t="n">
        <v>1115680000</v>
      </c>
      <c r="E21260" t="n">
        <v>196314000</v>
      </c>
      <c r="F21260" t="n">
        <v>62710000</v>
      </c>
      <c r="G21260" t="n">
        <v>49142000</v>
      </c>
      <c r="H21260" t="n">
        <v>5.05</v>
      </c>
      <c r="I21260" t="n">
        <v>5.65</v>
      </c>
      <c r="J21260" t="n">
        <v>9.254</v>
      </c>
      <c r="K21260" t="n">
        <v>-91173000</v>
      </c>
      <c r="L21260" t="n">
        <v>106404000</v>
      </c>
      <c r="M21260" t="n">
        <v>104803000</v>
      </c>
      <c r="N21260" t="n">
        <v>-91638000</v>
      </c>
      <c r="U21260">
        <f>(L21260-K21260)/(2*D21260*0.01)</f>
      </c>
      <c r="V21260">
        <f>(L21260+K21260)/(D21260*0.0001)</f>
      </c>
    </row>
    <row r="21261">
      <c r="A21261" t="n">
        <v>2024</v>
      </c>
      <c r="B21261" t="inlineStr">
        <is>
          <t>01493793</t>
        </is>
      </c>
      <c r="C21261" t="inlineStr">
        <is>
          <t>코셈</t>
        </is>
      </c>
      <c r="D21261" t="n">
        <v>2192368795</v>
      </c>
      <c r="E21261" t="n">
        <v>423718486</v>
      </c>
      <c r="G21261" t="n">
        <v>69287646</v>
      </c>
      <c r="H21261" t="n">
        <v>4.43</v>
      </c>
      <c r="I21261" t="n">
        <v>5.63</v>
      </c>
      <c r="J21261" t="n">
        <v>8.335000000000001</v>
      </c>
      <c r="K21261" t="n">
        <v>-165045708</v>
      </c>
      <c r="L21261" t="n">
        <v>190569915</v>
      </c>
      <c r="M21261" t="n">
        <v>187967848</v>
      </c>
      <c r="N21261" t="n">
        <v>-166166608</v>
      </c>
      <c r="O21261">
        <f>D21260</f>
      </c>
      <c r="Q21261">
        <f>H21260</f>
      </c>
      <c r="R21261">
        <f>I21260</f>
      </c>
      <c r="S21261">
        <f>H21261-H21260</f>
      </c>
      <c r="T21261">
        <f>I21261-I21260</f>
      </c>
      <c r="U21261">
        <f>(L21261-K21261)/(2*D21261*0.01)</f>
      </c>
      <c r="V21261">
        <f>(L21261+K21261)/(D21261*0.0001)</f>
      </c>
    </row>
    <row r="21262">
      <c r="A21262" t="n">
        <v>2025</v>
      </c>
      <c r="B21262" t="inlineStr">
        <is>
          <t>01493793</t>
        </is>
      </c>
      <c r="C21262" t="inlineStr">
        <is>
          <t>코셈</t>
        </is>
      </c>
      <c r="D21262" t="n">
        <v>2579916378</v>
      </c>
      <c r="E21262" t="n">
        <v>420786811</v>
      </c>
      <c r="F21262" t="n">
        <v>83651179</v>
      </c>
      <c r="G21262" t="n">
        <v>91789170</v>
      </c>
      <c r="H21262" t="n">
        <v>4.83</v>
      </c>
      <c r="I21262" t="n">
        <v>5.68</v>
      </c>
      <c r="J21262" t="n">
        <v>7.7883</v>
      </c>
      <c r="K21262" t="n">
        <v>-167203403</v>
      </c>
      <c r="L21262" t="n">
        <v>193230269</v>
      </c>
      <c r="M21262" t="n">
        <v>190270226</v>
      </c>
      <c r="N21262" t="n">
        <v>-168076098</v>
      </c>
      <c r="O21262">
        <f>D21261</f>
      </c>
      <c r="P21262">
        <f>(E21262-F21262+G21262)/O21262*100</f>
      </c>
      <c r="Q21262">
        <f>H21261</f>
      </c>
      <c r="R21262">
        <f>I21261</f>
      </c>
      <c r="S21262">
        <f>H21262-H21261</f>
      </c>
      <c r="T21262">
        <f>I21262-I21261</f>
      </c>
      <c r="U21262">
        <f>(L21262-K21262)/(2*D21262*0.01)</f>
      </c>
      <c r="V21262">
        <f>(L21262+K21262)/(D21262*0.0001)</f>
      </c>
    </row>
    <row r="21263">
      <c r="A21263" t="n">
        <v>2021</v>
      </c>
      <c r="B21263" t="inlineStr">
        <is>
          <t>01494118</t>
        </is>
      </c>
      <c r="C21263" t="inlineStr">
        <is>
          <t>노을</t>
        </is>
      </c>
      <c r="D21263" t="n">
        <v>1441852000</v>
      </c>
      <c r="E21263" t="n">
        <v>143886000</v>
      </c>
      <c r="F21263" t="n">
        <v>19028000</v>
      </c>
      <c r="G21263" t="n">
        <v>6483000</v>
      </c>
      <c r="H21263" t="n">
        <v>3.05</v>
      </c>
      <c r="I21263" t="n">
        <v>4</v>
      </c>
    </row>
    <row r="21264">
      <c r="A21264" t="n">
        <v>2022</v>
      </c>
      <c r="B21264" t="inlineStr">
        <is>
          <t>01494118</t>
        </is>
      </c>
      <c r="C21264" t="inlineStr">
        <is>
          <t>노을</t>
        </is>
      </c>
      <c r="D21264" t="n">
        <v>1779552000</v>
      </c>
      <c r="E21264" t="n">
        <v>661117000</v>
      </c>
      <c r="F21264" t="n">
        <v>326102000</v>
      </c>
      <c r="G21264" t="n">
        <v>38101000</v>
      </c>
      <c r="H21264" t="n">
        <v>5.36</v>
      </c>
      <c r="I21264" t="n">
        <v>4</v>
      </c>
      <c r="J21264" t="n">
        <v>9.44</v>
      </c>
      <c r="K21264" t="n">
        <v>-146873000</v>
      </c>
      <c r="L21264" t="n">
        <v>171647000</v>
      </c>
      <c r="M21264" t="n">
        <v>172486000</v>
      </c>
      <c r="N21264" t="n">
        <v>-150101000</v>
      </c>
      <c r="O21264">
        <f>D21263</f>
      </c>
      <c r="P21264">
        <f>(E21264-F21264+G21264)/O21264*100</f>
      </c>
      <c r="Q21264">
        <f>H21263</f>
      </c>
      <c r="R21264">
        <f>I21263</f>
      </c>
      <c r="S21264">
        <f>H21264-H21263</f>
      </c>
      <c r="T21264">
        <f>I21264-I21263</f>
      </c>
      <c r="U21264">
        <f>(L21264-K21264)/(2*D21264*0.01)</f>
      </c>
      <c r="V21264">
        <f>(L21264+K21264)/(D21264*0.0001)</f>
      </c>
    </row>
    <row r="21265">
      <c r="A21265" t="n">
        <v>2023</v>
      </c>
      <c r="B21265" t="inlineStr">
        <is>
          <t>01494118</t>
        </is>
      </c>
      <c r="C21265" t="inlineStr">
        <is>
          <t>노을</t>
        </is>
      </c>
      <c r="D21265" t="n">
        <v>2681186000</v>
      </c>
      <c r="E21265" t="n">
        <v>731470000</v>
      </c>
      <c r="F21265" t="n">
        <v>190597000</v>
      </c>
      <c r="G21265" t="n">
        <v>89897000</v>
      </c>
      <c r="H21265" t="n">
        <v>4.61</v>
      </c>
      <c r="I21265" t="n">
        <v>4</v>
      </c>
      <c r="J21265" t="n">
        <v>9.73</v>
      </c>
      <c r="O21265">
        <f>D21264</f>
      </c>
      <c r="P21265">
        <f>(E21265-F21265+G21265)/O21265*100</f>
      </c>
      <c r="Q21265">
        <f>H21264</f>
      </c>
      <c r="R21265">
        <f>I21264</f>
      </c>
      <c r="S21265">
        <f>H21265-H21264</f>
      </c>
      <c r="T21265">
        <f>I21265-I21264</f>
      </c>
    </row>
    <row r="21266">
      <c r="A21266" t="n">
        <v>2024</v>
      </c>
      <c r="B21266" t="inlineStr">
        <is>
          <t>01494118</t>
        </is>
      </c>
      <c r="C21266" t="inlineStr">
        <is>
          <t>노을</t>
        </is>
      </c>
      <c r="D21266" t="n">
        <v>3464273000</v>
      </c>
      <c r="E21266" t="n">
        <v>947621000</v>
      </c>
      <c r="F21266" t="n">
        <v>910571000</v>
      </c>
      <c r="G21266" t="n">
        <v>117206000</v>
      </c>
      <c r="H21266" t="n">
        <v>4.05</v>
      </c>
      <c r="I21266" t="n">
        <v>4</v>
      </c>
      <c r="J21266" t="n">
        <v>9.48</v>
      </c>
      <c r="O21266">
        <f>D21265</f>
      </c>
      <c r="P21266">
        <f>(E21266-F21266+G21266)/O21266*100</f>
      </c>
      <c r="Q21266">
        <f>H21265</f>
      </c>
      <c r="R21266">
        <f>I21265</f>
      </c>
      <c r="S21266">
        <f>H21266-H21265</f>
      </c>
      <c r="T21266">
        <f>I21266-I21265</f>
      </c>
    </row>
    <row r="21267">
      <c r="A21267" t="n">
        <v>2025</v>
      </c>
      <c r="B21267" t="inlineStr">
        <is>
          <t>01494118</t>
        </is>
      </c>
      <c r="C21267" t="inlineStr">
        <is>
          <t>노을</t>
        </is>
      </c>
      <c r="D21267" t="n">
        <v>3577355000</v>
      </c>
      <c r="E21267" t="n">
        <v>1055581000</v>
      </c>
      <c r="F21267" t="n">
        <v>845019000</v>
      </c>
      <c r="G21267" t="n">
        <v>132725000</v>
      </c>
      <c r="H21267" t="n">
        <v>4.42</v>
      </c>
      <c r="I21267" t="n">
        <v>4</v>
      </c>
      <c r="J21267" t="n">
        <v>9.33</v>
      </c>
      <c r="K21267" t="n">
        <v>-295186000</v>
      </c>
      <c r="L21267" t="n">
        <v>341067000</v>
      </c>
      <c r="M21267" t="n">
        <v>339494000</v>
      </c>
      <c r="N21267" t="n">
        <v>-299135000</v>
      </c>
      <c r="O21267">
        <f>D21266</f>
      </c>
      <c r="P21267">
        <f>(E21267-F21267+G21267)/O21267*100</f>
      </c>
      <c r="Q21267">
        <f>H21266</f>
      </c>
      <c r="R21267">
        <f>I21266</f>
      </c>
      <c r="S21267">
        <f>H21267-H21266</f>
      </c>
      <c r="T21267">
        <f>I21267-I21266</f>
      </c>
      <c r="U21267">
        <f>(L21267-K21267)/(2*D21267*0.01)</f>
      </c>
      <c r="V21267">
        <f>(L21267+K21267)/(D21267*0.0001)</f>
      </c>
    </row>
    <row r="21268">
      <c r="A21268" t="n">
        <v>2021</v>
      </c>
      <c r="B21268" t="inlineStr">
        <is>
          <t>01494154</t>
        </is>
      </c>
      <c r="C21268" t="inlineStr">
        <is>
          <t>지니너스</t>
        </is>
      </c>
      <c r="D21268" t="n">
        <v>677208000</v>
      </c>
      <c r="E21268" t="n">
        <v>404381000</v>
      </c>
      <c r="F21268" t="n">
        <v>42946000</v>
      </c>
      <c r="G21268" t="n">
        <v>3698000</v>
      </c>
      <c r="H21268" t="n">
        <v>2.87</v>
      </c>
      <c r="I21268" t="n">
        <v>3.5</v>
      </c>
      <c r="K21268" t="n">
        <v>-57315000</v>
      </c>
      <c r="L21268" t="n">
        <v>69084000</v>
      </c>
      <c r="M21268" t="n">
        <v>67950000</v>
      </c>
      <c r="N21268" t="n">
        <v>-57534000</v>
      </c>
      <c r="U21268">
        <f>(L21268-K21268)/(2*D21268*0.01)</f>
      </c>
      <c r="V21268">
        <f>(L21268+K21268)/(D21268*0.0001)</f>
      </c>
    </row>
    <row r="21269">
      <c r="A21269" t="n">
        <v>2022</v>
      </c>
      <c r="B21269" t="inlineStr">
        <is>
          <t>01494154</t>
        </is>
      </c>
      <c r="C21269" t="inlineStr">
        <is>
          <t>지니너스</t>
        </is>
      </c>
      <c r="D21269" t="n">
        <v>562928000</v>
      </c>
      <c r="E21269" t="n">
        <v>445133000</v>
      </c>
      <c r="F21269" t="n">
        <v>299005000</v>
      </c>
      <c r="G21269" t="n">
        <v>22536000</v>
      </c>
      <c r="H21269" t="n">
        <v>5.31</v>
      </c>
      <c r="I21269" t="n">
        <v>3.5</v>
      </c>
      <c r="K21269" t="n">
        <v>-31524000</v>
      </c>
      <c r="L21269" t="n">
        <v>37526000</v>
      </c>
      <c r="M21269" t="n">
        <v>37880000</v>
      </c>
      <c r="N21269" t="n">
        <v>-32339000</v>
      </c>
      <c r="O21269">
        <f>D21268</f>
      </c>
      <c r="P21269">
        <f>(E21269-F21269+G21269)/O21269*100</f>
      </c>
      <c r="Q21269">
        <f>H21268</f>
      </c>
      <c r="R21269">
        <f>I21268</f>
      </c>
      <c r="S21269">
        <f>H21269-H21268</f>
      </c>
      <c r="T21269">
        <f>I21269-I21268</f>
      </c>
      <c r="U21269">
        <f>(L21269-K21269)/(2*D21269*0.01)</f>
      </c>
      <c r="V21269">
        <f>(L21269+K21269)/(D21269*0.0001)</f>
      </c>
    </row>
    <row r="21270">
      <c r="A21270" t="n">
        <v>2023</v>
      </c>
      <c r="B21270" t="inlineStr">
        <is>
          <t>01494154</t>
        </is>
      </c>
      <c r="C21270" t="inlineStr">
        <is>
          <t>지니너스</t>
        </is>
      </c>
      <c r="D21270" t="n">
        <v>701312000</v>
      </c>
      <c r="E21270" t="n">
        <v>364818000</v>
      </c>
      <c r="F21270" t="n">
        <v>480131000</v>
      </c>
      <c r="G21270" t="n">
        <v>30708000</v>
      </c>
      <c r="H21270" t="n">
        <v>4.47</v>
      </c>
      <c r="I21270" t="n">
        <v>2</v>
      </c>
      <c r="K21270" t="n">
        <v>-39097000</v>
      </c>
      <c r="L21270" t="n">
        <v>46307000</v>
      </c>
      <c r="M21270" t="n">
        <v>47058000</v>
      </c>
      <c r="N21270" t="n">
        <v>-40345000</v>
      </c>
      <c r="O21270">
        <f>D21269</f>
      </c>
      <c r="P21270">
        <f>(E21270-F21270+G21270)/O21270*100</f>
      </c>
      <c r="Q21270">
        <f>H21269</f>
      </c>
      <c r="R21270">
        <f>I21269</f>
      </c>
      <c r="S21270">
        <f>H21270-H21269</f>
      </c>
      <c r="T21270">
        <f>I21270-I21269</f>
      </c>
      <c r="U21270">
        <f>(L21270-K21270)/(2*D21270*0.01)</f>
      </c>
      <c r="V21270">
        <f>(L21270+K21270)/(D21270*0.0001)</f>
      </c>
    </row>
    <row r="21271">
      <c r="A21271" t="n">
        <v>2024</v>
      </c>
      <c r="B21271" t="inlineStr">
        <is>
          <t>01494154</t>
        </is>
      </c>
      <c r="C21271" t="inlineStr">
        <is>
          <t>지니너스</t>
        </is>
      </c>
      <c r="D21271" t="n">
        <v>705175951</v>
      </c>
      <c r="E21271" t="n">
        <v>399541474000</v>
      </c>
      <c r="F21271" t="n">
        <v>519675783</v>
      </c>
      <c r="G21271" t="n">
        <v>19905976000</v>
      </c>
      <c r="H21271" t="n">
        <v>4.03</v>
      </c>
      <c r="I21271" t="n">
        <v>2</v>
      </c>
      <c r="K21271" t="n">
        <v>-22805168</v>
      </c>
      <c r="L21271" t="n">
        <v>69672093</v>
      </c>
      <c r="M21271" t="n">
        <v>70252704</v>
      </c>
      <c r="N21271" t="n">
        <v>-24010527</v>
      </c>
      <c r="O21271">
        <f>D21270</f>
      </c>
      <c r="P21271">
        <f>(E21271-F21271+G21271)/O21271*100</f>
      </c>
      <c r="Q21271">
        <f>H21270</f>
      </c>
      <c r="R21271">
        <f>I21270</f>
      </c>
      <c r="S21271">
        <f>H21271-H21270</f>
      </c>
      <c r="T21271">
        <f>I21271-I21270</f>
      </c>
      <c r="U21271">
        <f>(L21271-K21271)/(2*D21271*0.01)</f>
      </c>
    </row>
    <row r="21272">
      <c r="A21272" t="n">
        <v>2025</v>
      </c>
      <c r="B21272" t="inlineStr">
        <is>
          <t>01494154</t>
        </is>
      </c>
      <c r="C21272" t="inlineStr">
        <is>
          <t>지니너스</t>
        </is>
      </c>
      <c r="D21272" t="n">
        <v>828675000</v>
      </c>
      <c r="E21272" t="n">
        <v>366626000</v>
      </c>
      <c r="F21272" t="n">
        <v>381176000</v>
      </c>
      <c r="G21272" t="n">
        <v>26057000</v>
      </c>
      <c r="H21272" t="n">
        <v>4.46</v>
      </c>
      <c r="I21272" t="n">
        <v>3</v>
      </c>
      <c r="K21272" t="n">
        <v>-56012000</v>
      </c>
      <c r="L21272" t="n">
        <v>65635000</v>
      </c>
      <c r="M21272" t="n">
        <v>66004000</v>
      </c>
      <c r="N21272" t="n">
        <v>-56793000</v>
      </c>
      <c r="O21272">
        <f>D21271</f>
      </c>
      <c r="P21272">
        <f>(E21272-F21272+G21272)/O21272*100</f>
      </c>
      <c r="Q21272">
        <f>H21271</f>
      </c>
      <c r="R21272">
        <f>I21271</f>
      </c>
      <c r="S21272">
        <f>H21272-H21271</f>
      </c>
      <c r="T21272">
        <f>I21272-I21271</f>
      </c>
      <c r="U21272">
        <f>(L21272-K21272)/(2*D21272*0.01)</f>
      </c>
      <c r="V21272">
        <f>(L21272+K21272)/(D21272*0.0001)</f>
      </c>
    </row>
    <row r="21273">
      <c r="A21273" t="n">
        <v>2025</v>
      </c>
      <c r="B21273" t="inlineStr">
        <is>
          <t>01497142</t>
        </is>
      </c>
      <c r="C21273" t="inlineStr">
        <is>
          <t>엠아이큐브솔루션</t>
        </is>
      </c>
      <c r="D21273" t="n">
        <v>980698000</v>
      </c>
      <c r="E21273" t="n">
        <v>84015000</v>
      </c>
      <c r="G21273" t="n">
        <v>25411000</v>
      </c>
      <c r="H21273" t="n">
        <v>3.49</v>
      </c>
      <c r="I21273" t="n">
        <v>2</v>
      </c>
      <c r="J21273" t="n">
        <v>3.3</v>
      </c>
      <c r="K21273" t="n">
        <v>-30413000</v>
      </c>
      <c r="L21273" t="n">
        <v>32340000</v>
      </c>
      <c r="M21273" t="n">
        <v>32294000</v>
      </c>
      <c r="N21273" t="n">
        <v>-31360000</v>
      </c>
      <c r="U21273">
        <f>(L21273-K21273)/(2*D21273*0.01)</f>
      </c>
      <c r="V21273">
        <f>(L21273+K21273)/(D21273*0.0001)</f>
      </c>
    </row>
    <row r="21274">
      <c r="A21274" t="n">
        <v>2020</v>
      </c>
      <c r="B21274" t="inlineStr">
        <is>
          <t>01497869</t>
        </is>
      </c>
      <c r="C21274" t="inlineStr">
        <is>
          <t>티와이홀딩스</t>
        </is>
      </c>
      <c r="D21274" t="n">
        <v>19617135000</v>
      </c>
      <c r="E21274" t="n">
        <v>4836898000</v>
      </c>
      <c r="F21274" t="n">
        <v>3194639000</v>
      </c>
      <c r="G21274" t="n">
        <v>588574000</v>
      </c>
      <c r="H21274" t="n">
        <v>1.96</v>
      </c>
      <c r="I21274" t="n">
        <v>2.62</v>
      </c>
      <c r="K21274" t="n">
        <v>-908295000</v>
      </c>
      <c r="L21274" t="n">
        <v>1027407000</v>
      </c>
      <c r="M21274" t="n">
        <v>1022809000</v>
      </c>
      <c r="N21274" t="n">
        <v>-921699000</v>
      </c>
      <c r="U21274">
        <f>(L21274-K21274)/(2*D21274*0.01)</f>
      </c>
      <c r="V21274">
        <f>(L21274+K21274)/(D21274*0.0001)</f>
      </c>
    </row>
    <row r="21275">
      <c r="A21275" t="n">
        <v>2021</v>
      </c>
      <c r="B21275" t="inlineStr">
        <is>
          <t>01497869</t>
        </is>
      </c>
      <c r="C21275" t="inlineStr">
        <is>
          <t>티와이홀딩스</t>
        </is>
      </c>
      <c r="D21275" t="n">
        <v>19551185000</v>
      </c>
      <c r="E21275" t="n">
        <v>2962733000</v>
      </c>
      <c r="F21275" t="n">
        <v>1885575000</v>
      </c>
      <c r="G21275" t="n">
        <v>346515000</v>
      </c>
      <c r="H21275" t="n">
        <v>3.1</v>
      </c>
      <c r="I21275" t="n">
        <v>2.095</v>
      </c>
      <c r="K21275" t="n">
        <v>-843763000</v>
      </c>
      <c r="L21275" t="n">
        <v>946495000</v>
      </c>
      <c r="M21275" t="n">
        <v>956972000</v>
      </c>
      <c r="N21275" t="n">
        <v>-868176000</v>
      </c>
      <c r="O21275">
        <f>D21274</f>
      </c>
      <c r="P21275">
        <f>(E21275-F21275+G21275)/O21275*100</f>
      </c>
      <c r="Q21275">
        <f>H21274</f>
      </c>
      <c r="R21275">
        <f>I21274</f>
      </c>
      <c r="S21275">
        <f>H21275-H21274</f>
      </c>
      <c r="T21275">
        <f>I21275-I21274</f>
      </c>
      <c r="U21275">
        <f>(L21275-K21275)/(2*D21275*0.01)</f>
      </c>
      <c r="V21275">
        <f>(L21275+K21275)/(D21275*0.0001)</f>
      </c>
    </row>
    <row r="21276">
      <c r="A21276" t="n">
        <v>2022</v>
      </c>
      <c r="B21276" t="inlineStr">
        <is>
          <t>01497869</t>
        </is>
      </c>
      <c r="C21276" t="inlineStr">
        <is>
          <t>티와이홀딩스</t>
        </is>
      </c>
      <c r="D21276" t="n">
        <v>29703407000</v>
      </c>
      <c r="E21276" t="n">
        <v>4079354000</v>
      </c>
      <c r="F21276" t="n">
        <v>3111095000</v>
      </c>
      <c r="G21276" t="n">
        <v>719117000</v>
      </c>
      <c r="H21276" t="n">
        <v>5.195</v>
      </c>
      <c r="I21276" t="n">
        <v>4.765</v>
      </c>
      <c r="K21276" t="n">
        <v>-1195989000</v>
      </c>
      <c r="L21276" t="n">
        <v>1356345000</v>
      </c>
      <c r="M21276" t="n">
        <v>1358429000</v>
      </c>
      <c r="N21276" t="n">
        <v>-1220913000</v>
      </c>
      <c r="O21276">
        <f>D21275</f>
      </c>
      <c r="P21276">
        <f>(E21276-F21276+G21276)/O21276*100</f>
      </c>
      <c r="Q21276">
        <f>H21275</f>
      </c>
      <c r="R21276">
        <f>I21275</f>
      </c>
      <c r="S21276">
        <f>H21276-H21275</f>
      </c>
      <c r="T21276">
        <f>I21276-I21275</f>
      </c>
      <c r="U21276">
        <f>(L21276-K21276)/(2*D21276*0.01)</f>
      </c>
      <c r="V21276">
        <f>(L21276+K21276)/(D21276*0.0001)</f>
      </c>
    </row>
    <row r="21277">
      <c r="A21277" t="n">
        <v>2023</v>
      </c>
      <c r="B21277" t="inlineStr">
        <is>
          <t>01497869</t>
        </is>
      </c>
      <c r="C21277" t="inlineStr">
        <is>
          <t>티와이홀딩스</t>
        </is>
      </c>
      <c r="D21277" t="n">
        <v>33467596000</v>
      </c>
      <c r="E21277" t="n">
        <v>4781287000</v>
      </c>
      <c r="F21277" t="n">
        <v>3925236000</v>
      </c>
      <c r="G21277" t="n">
        <v>1383395000</v>
      </c>
      <c r="H21277" t="n">
        <v>4.34</v>
      </c>
      <c r="I21277" t="n">
        <v>4.895</v>
      </c>
      <c r="K21277" t="n">
        <v>-1338943000</v>
      </c>
      <c r="L21277" t="n">
        <v>1589140000</v>
      </c>
      <c r="M21277" t="n">
        <v>1575451000</v>
      </c>
      <c r="N21277" t="n">
        <v>-1354947000</v>
      </c>
      <c r="O21277">
        <f>D21276</f>
      </c>
      <c r="P21277">
        <f>(E21277-F21277+G21277)/O21277*100</f>
      </c>
      <c r="Q21277">
        <f>H21276</f>
      </c>
      <c r="R21277">
        <f>I21276</f>
      </c>
      <c r="S21277">
        <f>H21277-H21276</f>
      </c>
      <c r="T21277">
        <f>I21277-I21276</f>
      </c>
      <c r="U21277">
        <f>(L21277-K21277)/(2*D21277*0.01)</f>
      </c>
      <c r="V21277">
        <f>(L21277+K21277)/(D21277*0.0001)</f>
      </c>
    </row>
    <row r="21278">
      <c r="A21278" t="n">
        <v>2024</v>
      </c>
      <c r="B21278" t="inlineStr">
        <is>
          <t>01497869</t>
        </is>
      </c>
      <c r="C21278" t="inlineStr">
        <is>
          <t>티와이홀딩스</t>
        </is>
      </c>
      <c r="D21278" t="n">
        <v>18066561000</v>
      </c>
      <c r="E21278" t="n">
        <v>4660969000</v>
      </c>
      <c r="F21278" t="n">
        <v>12786399000</v>
      </c>
      <c r="G21278" t="n">
        <v>848241000</v>
      </c>
      <c r="H21278" t="n">
        <v>3.71</v>
      </c>
      <c r="I21278" t="n">
        <v>4.59</v>
      </c>
      <c r="K21278" t="n">
        <v>-837487000</v>
      </c>
      <c r="L21278" t="n">
        <v>1187025000</v>
      </c>
      <c r="M21278" t="n">
        <v>1163399000</v>
      </c>
      <c r="N21278" t="n">
        <v>-837019000</v>
      </c>
      <c r="O21278">
        <f>D21277</f>
      </c>
      <c r="P21278">
        <f>(E21278-F21278+G21278)/O21278*100</f>
      </c>
      <c r="Q21278">
        <f>H21277</f>
      </c>
      <c r="R21278">
        <f>I21277</f>
      </c>
      <c r="S21278">
        <f>H21278-H21277</f>
      </c>
      <c r="T21278">
        <f>I21278-I21277</f>
      </c>
      <c r="U21278">
        <f>(L21278-K21278)/(2*D21278*0.01)</f>
      </c>
      <c r="V21278">
        <f>(L21278+K21278)/(D21278*0.0001)</f>
      </c>
    </row>
    <row r="21279">
      <c r="A21279" t="n">
        <v>2025</v>
      </c>
      <c r="B21279" t="inlineStr">
        <is>
          <t>01497869</t>
        </is>
      </c>
      <c r="C21279" t="inlineStr">
        <is>
          <t>티와이홀딩스</t>
        </is>
      </c>
      <c r="D21279" t="n">
        <v>18798323000</v>
      </c>
      <c r="E21279" t="n">
        <v>2645756000</v>
      </c>
      <c r="F21279" t="n">
        <v>1526803000</v>
      </c>
      <c r="G21279" t="n">
        <v>578657000</v>
      </c>
      <c r="H21279" t="n">
        <v>4.415</v>
      </c>
      <c r="I21279" t="n">
        <v>4.18</v>
      </c>
      <c r="K21279" t="n">
        <v>-819659000</v>
      </c>
      <c r="L21279" t="n">
        <v>939641000</v>
      </c>
      <c r="M21279" t="n">
        <v>926944000</v>
      </c>
      <c r="N21279" t="n">
        <v>-825077000</v>
      </c>
      <c r="O21279">
        <f>D21278</f>
      </c>
      <c r="P21279">
        <f>(E21279-F21279+G21279)/O21279*100</f>
      </c>
      <c r="Q21279">
        <f>H21278</f>
      </c>
      <c r="R21279">
        <f>I21278</f>
      </c>
      <c r="S21279">
        <f>H21279-H21278</f>
      </c>
      <c r="T21279">
        <f>I21279-I21278</f>
      </c>
      <c r="U21279">
        <f>(L21279-K21279)/(2*D21279*0.01)</f>
      </c>
      <c r="V21279">
        <f>(L21279+K21279)/(D21279*0.0001)</f>
      </c>
    </row>
    <row r="21280">
      <c r="A21280" t="n">
        <v>2024</v>
      </c>
      <c r="B21280" t="inlineStr">
        <is>
          <t>01498576</t>
        </is>
      </c>
      <c r="C21280" t="inlineStr">
        <is>
          <t>유디엠텍</t>
        </is>
      </c>
      <c r="D21280" t="n">
        <v>285673000</v>
      </c>
      <c r="E21280" t="n">
        <v>15640000</v>
      </c>
      <c r="G21280" t="n">
        <v>9539000</v>
      </c>
      <c r="H21280" t="n">
        <v>3.29</v>
      </c>
      <c r="I21280" t="n">
        <v>4</v>
      </c>
      <c r="J21280" t="n">
        <v>2.543</v>
      </c>
      <c r="K21280" t="n">
        <v>-6889000</v>
      </c>
      <c r="L21280" t="n">
        <v>10182000</v>
      </c>
      <c r="M21280" t="n">
        <v>7082000</v>
      </c>
      <c r="N21280" t="n">
        <v>-6923000</v>
      </c>
      <c r="U21280">
        <f>(L21280-K21280)/(2*D21280*0.01)</f>
      </c>
      <c r="V21280">
        <f>(L21280+K21280)/(D21280*0.0001)</f>
      </c>
    </row>
    <row r="21281">
      <c r="A21281" t="n">
        <v>2025</v>
      </c>
      <c r="B21281" t="inlineStr">
        <is>
          <t>01498576</t>
        </is>
      </c>
      <c r="C21281" t="inlineStr">
        <is>
          <t>유디엠텍</t>
        </is>
      </c>
      <c r="D21281" t="n">
        <v>703564000</v>
      </c>
      <c r="E21281" t="n">
        <v>15002000</v>
      </c>
      <c r="F21281" t="n">
        <v>856027000</v>
      </c>
      <c r="G21281" t="n">
        <v>8343000</v>
      </c>
      <c r="H21281" t="n">
        <v>3.36</v>
      </c>
      <c r="I21281" t="n">
        <v>4</v>
      </c>
      <c r="J21281" t="n">
        <v>2.102</v>
      </c>
      <c r="K21281" t="n">
        <v>-14061000</v>
      </c>
      <c r="L21281" t="n">
        <v>14558000</v>
      </c>
      <c r="M21281" t="n">
        <v>14368000</v>
      </c>
      <c r="N21281" t="n">
        <v>-14141000</v>
      </c>
      <c r="O21281">
        <f>D21280</f>
      </c>
      <c r="P21281">
        <f>(E21281-F21281+G21281)/O21281*100</f>
      </c>
      <c r="Q21281">
        <f>H21280</f>
      </c>
      <c r="R21281">
        <f>I21280</f>
      </c>
      <c r="S21281">
        <f>H21281-H21280</f>
      </c>
      <c r="T21281">
        <f>I21281-I21280</f>
      </c>
      <c r="U21281">
        <f>(L21281-K21281)/(2*D21281*0.01)</f>
      </c>
      <c r="V21281">
        <f>(L21281+K21281)/(D21281*0.0001)</f>
      </c>
    </row>
    <row r="21282">
      <c r="A21282" t="n">
        <v>2022</v>
      </c>
      <c r="B21282" t="inlineStr">
        <is>
          <t>01502587</t>
        </is>
      </c>
      <c r="C21282" t="inlineStr">
        <is>
          <t>로우카본</t>
        </is>
      </c>
      <c r="D21282" t="n">
        <v>549415000</v>
      </c>
      <c r="E21282" t="n">
        <v>359773000</v>
      </c>
      <c r="F21282" t="n">
        <v>141775000</v>
      </c>
      <c r="G21282" t="n">
        <v>7388000</v>
      </c>
      <c r="H21282" t="n">
        <v>5.28</v>
      </c>
      <c r="I21282" t="n">
        <v>4.5</v>
      </c>
      <c r="J21282" t="n">
        <v>6.57</v>
      </c>
      <c r="K21282" t="n">
        <v>-31183000</v>
      </c>
      <c r="L21282" t="n">
        <v>35524000</v>
      </c>
      <c r="M21282" t="n">
        <v>35499000</v>
      </c>
      <c r="N21282" t="n">
        <v>-31725000</v>
      </c>
      <c r="U21282">
        <f>(L21282-K21282)/(2*D21282*0.01)</f>
      </c>
      <c r="V21282">
        <f>(L21282+K21282)/(D21282*0.0001)</f>
      </c>
    </row>
    <row r="21283">
      <c r="A21283" t="n">
        <v>2023</v>
      </c>
      <c r="B21283" t="inlineStr">
        <is>
          <t>01502587</t>
        </is>
      </c>
      <c r="C21283" t="inlineStr">
        <is>
          <t>로우카본</t>
        </is>
      </c>
      <c r="D21283" t="n">
        <v>1429136000</v>
      </c>
      <c r="E21283" t="n">
        <v>556935000</v>
      </c>
      <c r="F21283" t="n">
        <v>212871000</v>
      </c>
      <c r="G21283" t="n">
        <v>25877000</v>
      </c>
      <c r="H21283" t="n">
        <v>4.435</v>
      </c>
      <c r="I21283" t="n">
        <v>4.5</v>
      </c>
      <c r="J21283" t="n">
        <v>8.545500000000001</v>
      </c>
      <c r="K21283" t="n">
        <v>-84557000</v>
      </c>
      <c r="L21283" t="n">
        <v>96640000</v>
      </c>
      <c r="M21283" t="n">
        <v>95668000</v>
      </c>
      <c r="N21283" t="n">
        <v>-85320000</v>
      </c>
      <c r="O21283">
        <f>D21282</f>
      </c>
      <c r="P21283">
        <f>(E21283-F21283+G21283)/O21283*100</f>
      </c>
      <c r="Q21283">
        <f>H21282</f>
      </c>
      <c r="R21283">
        <f>I21282</f>
      </c>
      <c r="S21283">
        <f>H21283-H21282</f>
      </c>
      <c r="T21283">
        <f>I21283-I21282</f>
      </c>
      <c r="U21283">
        <f>(L21283-K21283)/(2*D21283*0.01)</f>
      </c>
      <c r="V21283">
        <f>(L21283+K21283)/(D21283*0.0001)</f>
      </c>
    </row>
    <row r="21284">
      <c r="A21284" t="n">
        <v>2024</v>
      </c>
      <c r="B21284" t="inlineStr">
        <is>
          <t>01502587</t>
        </is>
      </c>
      <c r="C21284" t="inlineStr">
        <is>
          <t>로우카본</t>
        </is>
      </c>
      <c r="D21284" t="n">
        <v>1656925000</v>
      </c>
      <c r="E21284" t="n">
        <v>779371000</v>
      </c>
      <c r="F21284" t="n">
        <v>430852000</v>
      </c>
      <c r="G21284" t="n">
        <v>54013000</v>
      </c>
      <c r="H21284" t="n">
        <v>3.835</v>
      </c>
      <c r="I21284" t="n">
        <v>4.5</v>
      </c>
      <c r="J21284" t="n">
        <v>8.08</v>
      </c>
      <c r="K21284" t="n">
        <v>-134865000</v>
      </c>
      <c r="L21284" t="n">
        <v>151624000</v>
      </c>
      <c r="M21284" t="n">
        <v>150067000</v>
      </c>
      <c r="N21284" t="n">
        <v>-135133000</v>
      </c>
      <c r="O21284">
        <f>D21283</f>
      </c>
      <c r="P21284">
        <f>(E21284-F21284+G21284)/O21284*100</f>
      </c>
      <c r="Q21284">
        <f>H21283</f>
      </c>
      <c r="R21284">
        <f>I21283</f>
      </c>
      <c r="S21284">
        <f>H21284-H21283</f>
      </c>
      <c r="T21284">
        <f>I21284-I21283</f>
      </c>
      <c r="U21284">
        <f>(L21284-K21284)/(2*D21284*0.01)</f>
      </c>
      <c r="V21284">
        <f>(L21284+K21284)/(D21284*0.0001)</f>
      </c>
    </row>
    <row r="21285">
      <c r="A21285" t="n">
        <v>2024</v>
      </c>
      <c r="B21285" t="inlineStr">
        <is>
          <t>01504211</t>
        </is>
      </c>
      <c r="C21285" t="inlineStr">
        <is>
          <t>라메디텍</t>
        </is>
      </c>
      <c r="D21285" t="n">
        <v>1737608000</v>
      </c>
      <c r="E21285" t="n">
        <v>75995000</v>
      </c>
      <c r="F21285" t="n">
        <v>132304000</v>
      </c>
      <c r="G21285" t="n">
        <v>10546000</v>
      </c>
    </row>
    <row r="21286">
      <c r="A21286" t="n">
        <v>2025</v>
      </c>
      <c r="B21286" t="inlineStr">
        <is>
          <t>01504211</t>
        </is>
      </c>
      <c r="C21286" t="inlineStr">
        <is>
          <t>라메디텍</t>
        </is>
      </c>
      <c r="D21286" t="n">
        <v>1861338000</v>
      </c>
      <c r="E21286" t="n">
        <v>369737000</v>
      </c>
      <c r="F21286" t="n">
        <v>208857000</v>
      </c>
      <c r="G21286" t="n">
        <v>55295000</v>
      </c>
      <c r="H21286" t="n">
        <v>4.12</v>
      </c>
      <c r="I21286" t="n">
        <v>4.19</v>
      </c>
      <c r="J21286" t="n">
        <v>6.836</v>
      </c>
      <c r="K21286" t="n">
        <v>-115910000</v>
      </c>
      <c r="L21286" t="n">
        <v>129162000</v>
      </c>
      <c r="M21286" t="n">
        <v>130789000</v>
      </c>
      <c r="N21286" t="n">
        <v>-119398000</v>
      </c>
      <c r="O21286">
        <f>D21285</f>
      </c>
      <c r="P21286">
        <f>(E21286-F21286+G21286)/O21286*100</f>
      </c>
      <c r="U21286">
        <f>(L21286-K21286)/(2*D21286*0.01)</f>
      </c>
      <c r="V21286">
        <f>(L21286+K21286)/(D21286*0.0001)</f>
      </c>
    </row>
    <row r="21287">
      <c r="A21287" t="n">
        <v>2023</v>
      </c>
      <c r="B21287" t="inlineStr">
        <is>
          <t>01505186</t>
        </is>
      </c>
      <c r="C21287" t="inlineStr">
        <is>
          <t>하이딥</t>
        </is>
      </c>
      <c r="D21287" t="n">
        <v>2429293000</v>
      </c>
      <c r="E21287" t="n">
        <v>308119000</v>
      </c>
      <c r="F21287" t="n">
        <v>73946000</v>
      </c>
      <c r="G21287" t="n">
        <v>55951000</v>
      </c>
      <c r="H21287" t="n">
        <v>5.09</v>
      </c>
      <c r="I21287" t="n">
        <v>6</v>
      </c>
      <c r="J21287" t="n">
        <v>9.6</v>
      </c>
      <c r="K21287" t="n">
        <v>-125551000</v>
      </c>
      <c r="L21287" t="n">
        <v>145189000</v>
      </c>
      <c r="M21287" t="n">
        <v>142615000</v>
      </c>
      <c r="N21287" t="n">
        <v>-125737000</v>
      </c>
      <c r="U21287">
        <f>(L21287-K21287)/(2*D21287*0.01)</f>
      </c>
      <c r="V21287">
        <f>(L21287+K21287)/(D21287*0.0001)</f>
      </c>
    </row>
    <row r="21288">
      <c r="A21288" t="n">
        <v>2024</v>
      </c>
      <c r="B21288" t="inlineStr">
        <is>
          <t>01505186</t>
        </is>
      </c>
      <c r="C21288" t="inlineStr">
        <is>
          <t>하이딥</t>
        </is>
      </c>
      <c r="D21288" t="n">
        <v>2698833000</v>
      </c>
      <c r="E21288" t="n">
        <v>379099000</v>
      </c>
      <c r="F21288" t="n">
        <v>395367000</v>
      </c>
      <c r="G21288" t="n">
        <v>70868000</v>
      </c>
      <c r="H21288" t="n">
        <v>4.47</v>
      </c>
      <c r="I21288" t="n">
        <v>6.5</v>
      </c>
      <c r="J21288" t="n">
        <v>9.199999999999999</v>
      </c>
      <c r="K21288" t="n">
        <v>-175295000</v>
      </c>
      <c r="L21288" t="n">
        <v>201684000</v>
      </c>
      <c r="M21288" t="n">
        <v>195912000</v>
      </c>
      <c r="N21288" t="n">
        <v>-173828000</v>
      </c>
      <c r="O21288">
        <f>D21287</f>
      </c>
      <c r="P21288">
        <f>(E21288-F21288+G21288)/O21288*100</f>
      </c>
      <c r="Q21288">
        <f>H21287</f>
      </c>
      <c r="R21288">
        <f>I21287</f>
      </c>
      <c r="S21288">
        <f>H21288-H21287</f>
      </c>
      <c r="T21288">
        <f>I21288-I21287</f>
      </c>
      <c r="U21288">
        <f>(L21288-K21288)/(2*D21288*0.01)</f>
      </c>
      <c r="V21288">
        <f>(L21288+K21288)/(D21288*0.0001)</f>
      </c>
    </row>
    <row r="21289">
      <c r="A21289" t="n">
        <v>2025</v>
      </c>
      <c r="B21289" t="inlineStr">
        <is>
          <t>01505186</t>
        </is>
      </c>
      <c r="C21289" t="inlineStr">
        <is>
          <t>하이딥</t>
        </is>
      </c>
      <c r="D21289" t="n">
        <v>3063845000</v>
      </c>
      <c r="E21289" t="n">
        <v>434288000</v>
      </c>
      <c r="F21289" t="n">
        <v>77694000</v>
      </c>
      <c r="G21289" t="n">
        <v>93251000</v>
      </c>
      <c r="H21289" t="n">
        <v>4.8</v>
      </c>
      <c r="I21289" t="n">
        <v>6.5</v>
      </c>
      <c r="J21289" t="n">
        <v>8.59</v>
      </c>
      <c r="K21289" t="n">
        <v>-188404000</v>
      </c>
      <c r="L21289" t="n">
        <v>215148000</v>
      </c>
      <c r="M21289" t="n">
        <v>209720000</v>
      </c>
      <c r="N21289" t="n">
        <v>-187349000</v>
      </c>
      <c r="O21289">
        <f>D21288</f>
      </c>
      <c r="P21289">
        <f>(E21289-F21289+G21289)/O21289*100</f>
      </c>
      <c r="Q21289">
        <f>H21288</f>
      </c>
      <c r="R21289">
        <f>I21288</f>
      </c>
      <c r="S21289">
        <f>H21289-H21288</f>
      </c>
      <c r="T21289">
        <f>I21289-I21288</f>
      </c>
      <c r="U21289">
        <f>(L21289-K21289)/(2*D21289*0.01)</f>
      </c>
      <c r="V21289">
        <f>(L21289+K21289)/(D21289*0.0001)</f>
      </c>
    </row>
    <row r="21290">
      <c r="A21290" t="n">
        <v>2024</v>
      </c>
      <c r="B21290" t="inlineStr">
        <is>
          <t>01506617</t>
        </is>
      </c>
      <c r="C21290" t="inlineStr">
        <is>
          <t>쓰리빌리언</t>
        </is>
      </c>
      <c r="D21290" t="n">
        <v>1081363000</v>
      </c>
      <c r="E21290" t="n">
        <v>320320000</v>
      </c>
      <c r="F21290" t="n">
        <v>117951000</v>
      </c>
      <c r="G21290" t="n">
        <v>32315000</v>
      </c>
      <c r="H21290" t="n">
        <v>4.16</v>
      </c>
      <c r="I21290" t="n">
        <v>4.6</v>
      </c>
      <c r="J21290" t="n">
        <v>10.86</v>
      </c>
      <c r="K21290" t="n">
        <v>-103426000</v>
      </c>
      <c r="L21290" t="n">
        <v>123275000</v>
      </c>
      <c r="M21290" t="n">
        <v>124775000</v>
      </c>
      <c r="N21290" t="n">
        <v>-106507000</v>
      </c>
      <c r="U21290">
        <f>(L21290-K21290)/(2*D21290*0.01)</f>
      </c>
      <c r="V21290">
        <f>(L21290+K21290)/(D21290*0.0001)</f>
      </c>
    </row>
    <row r="21291">
      <c r="A21291" t="n">
        <v>2025</v>
      </c>
      <c r="B21291" t="inlineStr">
        <is>
          <t>01506617</t>
        </is>
      </c>
      <c r="C21291" t="inlineStr">
        <is>
          <t>쓰리빌리언</t>
        </is>
      </c>
      <c r="D21291" t="n">
        <v>1184312000</v>
      </c>
      <c r="E21291" t="n">
        <v>494506000</v>
      </c>
      <c r="F21291" t="n">
        <v>157617000</v>
      </c>
      <c r="G21291" t="n">
        <v>42671000</v>
      </c>
      <c r="H21291" t="n">
        <v>4.59</v>
      </c>
      <c r="I21291" t="n">
        <v>4.59</v>
      </c>
      <c r="J21291" t="n">
        <v>10.63</v>
      </c>
      <c r="K21291" t="n">
        <v>-71507712</v>
      </c>
      <c r="L21291" t="n">
        <v>85365552</v>
      </c>
      <c r="M21291" t="n">
        <v>86951088</v>
      </c>
      <c r="N21291" t="n">
        <v>-73905936</v>
      </c>
      <c r="O21291">
        <f>D21290</f>
      </c>
      <c r="P21291">
        <f>(E21291-F21291+G21291)/O21291*100</f>
      </c>
      <c r="Q21291">
        <f>H21290</f>
      </c>
      <c r="R21291">
        <f>I21290</f>
      </c>
      <c r="S21291">
        <f>H21291-H21290</f>
      </c>
      <c r="T21291">
        <f>I21291-I21290</f>
      </c>
      <c r="U21291">
        <f>(L21291-K21291)/(2*D21291*0.01)</f>
      </c>
      <c r="V21291">
        <f>(L21291+K21291)/(D21291*0.0001)</f>
      </c>
    </row>
    <row r="21292">
      <c r="A21292" t="n">
        <v>2022</v>
      </c>
      <c r="B21292" t="inlineStr">
        <is>
          <t>01507810</t>
        </is>
      </c>
      <c r="C21292" t="inlineStr">
        <is>
          <t>애니메디솔루션</t>
        </is>
      </c>
      <c r="D21292" t="n">
        <v>69766329</v>
      </c>
      <c r="E21292" t="n">
        <v>39785412</v>
      </c>
      <c r="F21292" t="n">
        <v>52506580</v>
      </c>
      <c r="G21292" t="n">
        <v>3570756</v>
      </c>
      <c r="K21292" t="n">
        <v>-5235346</v>
      </c>
      <c r="L21292" t="n">
        <v>5541630</v>
      </c>
      <c r="M21292" t="n">
        <v>5726482</v>
      </c>
      <c r="N21292" t="n">
        <v>-5450798</v>
      </c>
      <c r="U21292">
        <f>(L21292-K21292)/(2*D21292*0.01)</f>
      </c>
      <c r="V21292">
        <f>(L21292+K21292)/(D21292*0.0001)</f>
      </c>
    </row>
    <row r="21293">
      <c r="A21293" t="n">
        <v>2023</v>
      </c>
      <c r="B21293" t="inlineStr">
        <is>
          <t>01507810</t>
        </is>
      </c>
      <c r="C21293" t="inlineStr">
        <is>
          <t>애니메디솔루션</t>
        </is>
      </c>
      <c r="D21293" t="n">
        <v>119904978</v>
      </c>
      <c r="E21293" t="n">
        <v>23965524</v>
      </c>
      <c r="F21293" t="n">
        <v>0</v>
      </c>
      <c r="G21293" t="n">
        <v>3831492</v>
      </c>
      <c r="K21293" t="n">
        <v>-9043914</v>
      </c>
      <c r="L21293" t="n">
        <v>9563498</v>
      </c>
      <c r="M21293" t="n">
        <v>9802546</v>
      </c>
      <c r="N21293" t="n">
        <v>-9345372</v>
      </c>
      <c r="O21293">
        <f>D21292</f>
      </c>
      <c r="P21293">
        <f>(E21293-F21293+G21293)/O21293*100</f>
      </c>
      <c r="U21293">
        <f>(L21293-K21293)/(2*D21293*0.01)</f>
      </c>
      <c r="V21293">
        <f>(L21293+K21293)/(D21293*0.0001)</f>
      </c>
    </row>
    <row r="21294">
      <c r="A21294" t="n">
        <v>2024</v>
      </c>
      <c r="B21294" t="inlineStr">
        <is>
          <t>01507810</t>
        </is>
      </c>
      <c r="C21294" t="inlineStr">
        <is>
          <t>애니메디솔루션</t>
        </is>
      </c>
      <c r="D21294" t="n">
        <v>83018244</v>
      </c>
      <c r="E21294" t="n">
        <v>30213696</v>
      </c>
      <c r="F21294" t="n">
        <v>55739330</v>
      </c>
      <c r="G21294" t="n">
        <v>5629956</v>
      </c>
      <c r="H21294" t="n">
        <v>4.21</v>
      </c>
      <c r="I21294" t="n">
        <v>3.74</v>
      </c>
      <c r="K21294" t="n">
        <v>-5917946</v>
      </c>
      <c r="L21294" t="n">
        <v>6230024</v>
      </c>
      <c r="M21294" t="n">
        <v>6342978</v>
      </c>
      <c r="N21294" t="n">
        <v>-6077056</v>
      </c>
      <c r="O21294">
        <f>D21293</f>
      </c>
      <c r="P21294">
        <f>(E21294-F21294+G21294)/O21294*100</f>
      </c>
      <c r="U21294">
        <f>(L21294-K21294)/(2*D21294*0.01)</f>
      </c>
      <c r="V21294">
        <f>(L21294+K21294)/(D21294*0.0001)</f>
      </c>
    </row>
    <row r="21295">
      <c r="A21295" t="n">
        <v>2025</v>
      </c>
      <c r="B21295" t="inlineStr">
        <is>
          <t>01507810</t>
        </is>
      </c>
      <c r="C21295" t="inlineStr">
        <is>
          <t>애니메디솔루션</t>
        </is>
      </c>
      <c r="D21295" t="n">
        <v>50489609</v>
      </c>
      <c r="E21295" t="n">
        <v>10464540</v>
      </c>
      <c r="F21295" t="n">
        <v>0</v>
      </c>
      <c r="G21295" t="n">
        <v>3369396</v>
      </c>
      <c r="H21295" t="n">
        <v>4.46</v>
      </c>
      <c r="I21295" t="n">
        <v>3.63</v>
      </c>
      <c r="J21295" t="n">
        <v>7.1</v>
      </c>
      <c r="K21295" t="n">
        <v>-3351118</v>
      </c>
      <c r="L21295" t="n">
        <v>3514776</v>
      </c>
      <c r="M21295" t="n">
        <v>3587402</v>
      </c>
      <c r="N21295" t="n">
        <v>-3449618</v>
      </c>
      <c r="O21295">
        <f>D21294</f>
      </c>
      <c r="P21295">
        <f>(E21295-F21295+G21295)/O21295*100</f>
      </c>
      <c r="Q21295">
        <f>H21294</f>
      </c>
      <c r="R21295">
        <f>I21294</f>
      </c>
      <c r="S21295">
        <f>H21295-H21294</f>
      </c>
      <c r="T21295">
        <f>I21295-I21294</f>
      </c>
      <c r="U21295">
        <f>(L21295-K21295)/(2*D21295*0.01)</f>
      </c>
      <c r="V21295">
        <f>(L21295+K21295)/(D21295*0.0001)</f>
      </c>
    </row>
    <row r="21296">
      <c r="A21296" t="n">
        <v>2021</v>
      </c>
      <c r="B21296" t="inlineStr">
        <is>
          <t>01508855</t>
        </is>
      </c>
      <c r="C21296" t="inlineStr">
        <is>
          <t>블리츠웨이엔터테인먼트</t>
        </is>
      </c>
      <c r="D21296" t="n">
        <v>301369000</v>
      </c>
      <c r="E21296" t="n">
        <v>76129000</v>
      </c>
      <c r="F21296" t="n">
        <v>29783000</v>
      </c>
      <c r="G21296" t="n">
        <v>3170000</v>
      </c>
      <c r="H21296" t="n">
        <v>2.85</v>
      </c>
      <c r="I21296" t="n">
        <v>4</v>
      </c>
      <c r="J21296" t="n">
        <v>8.08</v>
      </c>
      <c r="K21296" t="n">
        <v>-20635000</v>
      </c>
      <c r="L21296" t="n">
        <v>23152000</v>
      </c>
      <c r="M21296" t="n">
        <v>22674000</v>
      </c>
      <c r="N21296" t="n">
        <v>-20619000</v>
      </c>
      <c r="U21296">
        <f>(L21296-K21296)/(2*D21296*0.01)</f>
      </c>
      <c r="V21296">
        <f>(L21296+K21296)/(D21296*0.0001)</f>
      </c>
    </row>
    <row r="21297">
      <c r="A21297" t="n">
        <v>2022</v>
      </c>
      <c r="B21297" t="inlineStr">
        <is>
          <t>01508855</t>
        </is>
      </c>
      <c r="C21297" t="inlineStr">
        <is>
          <t>블리츠웨이엔터테인먼트</t>
        </is>
      </c>
      <c r="D21297" t="n">
        <v>376587000</v>
      </c>
      <c r="E21297" t="n">
        <v>130307000</v>
      </c>
      <c r="F21297" t="n">
        <v>61327000</v>
      </c>
      <c r="G21297" t="n">
        <v>7789000</v>
      </c>
      <c r="H21297" t="n">
        <v>5.335</v>
      </c>
      <c r="I21297" t="n">
        <v>4</v>
      </c>
      <c r="J21297" t="n">
        <v>8.654999999999999</v>
      </c>
      <c r="K21297" t="n">
        <v>-23309000</v>
      </c>
      <c r="L21297" t="n">
        <v>25985000</v>
      </c>
      <c r="M21297" t="n">
        <v>26093000</v>
      </c>
      <c r="N21297" t="n">
        <v>-23822000</v>
      </c>
      <c r="O21297">
        <f>D21296</f>
      </c>
      <c r="P21297">
        <f>(E21297-F21297+G21297)/O21297*100</f>
      </c>
      <c r="Q21297">
        <f>H21296</f>
      </c>
      <c r="R21297">
        <f>I21296</f>
      </c>
      <c r="S21297">
        <f>H21297-H21296</f>
      </c>
      <c r="T21297">
        <f>I21297-I21296</f>
      </c>
      <c r="U21297">
        <f>(L21297-K21297)/(2*D21297*0.01)</f>
      </c>
      <c r="V21297">
        <f>(L21297+K21297)/(D21297*0.0001)</f>
      </c>
    </row>
    <row r="21298">
      <c r="A21298" t="n">
        <v>2023</v>
      </c>
      <c r="B21298" t="inlineStr">
        <is>
          <t>01508855</t>
        </is>
      </c>
      <c r="C21298" t="inlineStr">
        <is>
          <t>블리츠웨이엔터테인먼트</t>
        </is>
      </c>
      <c r="D21298" t="n">
        <v>467863000</v>
      </c>
      <c r="E21298" t="n">
        <v>141692000</v>
      </c>
      <c r="F21298" t="n">
        <v>72907000</v>
      </c>
      <c r="G21298" t="n">
        <v>17646000</v>
      </c>
      <c r="H21298" t="n">
        <v>4.51</v>
      </c>
      <c r="I21298" t="n">
        <v>4</v>
      </c>
      <c r="J21298" t="n">
        <v>8.785</v>
      </c>
      <c r="K21298" t="n">
        <v>-29348000</v>
      </c>
      <c r="L21298" t="n">
        <v>32765000</v>
      </c>
      <c r="M21298" t="n">
        <v>32607000</v>
      </c>
      <c r="N21298" t="n">
        <v>-29747000</v>
      </c>
      <c r="O21298">
        <f>D21297</f>
      </c>
      <c r="P21298">
        <f>(E21298-F21298+G21298)/O21298*100</f>
      </c>
      <c r="Q21298">
        <f>H21297</f>
      </c>
      <c r="R21298">
        <f>I21297</f>
      </c>
      <c r="S21298">
        <f>H21298-H21297</f>
      </c>
      <c r="T21298">
        <f>I21298-I21297</f>
      </c>
      <c r="U21298">
        <f>(L21298-K21298)/(2*D21298*0.01)</f>
      </c>
      <c r="V21298">
        <f>(L21298+K21298)/(D21298*0.0001)</f>
      </c>
    </row>
    <row r="21299">
      <c r="A21299" t="n">
        <v>2024</v>
      </c>
      <c r="B21299" t="inlineStr">
        <is>
          <t>01508855</t>
        </is>
      </c>
      <c r="C21299" t="inlineStr">
        <is>
          <t>블리츠웨이엔터테인먼트</t>
        </is>
      </c>
      <c r="D21299" t="n">
        <v>700614000</v>
      </c>
      <c r="E21299" t="n">
        <v>170124000</v>
      </c>
      <c r="F21299" t="n">
        <v>65151000</v>
      </c>
      <c r="G21299" t="n">
        <v>23381000</v>
      </c>
      <c r="H21299" t="n">
        <v>3.91</v>
      </c>
      <c r="I21299" t="n">
        <v>4</v>
      </c>
      <c r="J21299" t="n">
        <v>8.475</v>
      </c>
      <c r="K21299" t="n">
        <v>-45663000</v>
      </c>
      <c r="L21299" t="n">
        <v>51432000</v>
      </c>
      <c r="M21299" t="n">
        <v>50903000</v>
      </c>
      <c r="N21299" t="n">
        <v>-89050000</v>
      </c>
      <c r="O21299">
        <f>D21298</f>
      </c>
      <c r="P21299">
        <f>(E21299-F21299+G21299)/O21299*100</f>
      </c>
      <c r="Q21299">
        <f>H21298</f>
      </c>
      <c r="R21299">
        <f>I21298</f>
      </c>
      <c r="S21299">
        <f>H21299-H21298</f>
      </c>
      <c r="T21299">
        <f>I21299-I21298</f>
      </c>
      <c r="U21299">
        <f>(L21299-K21299)/(2*D21299*0.01)</f>
      </c>
      <c r="V21299">
        <f>(L21299+K21299)/(D21299*0.0001)</f>
      </c>
    </row>
    <row r="21300">
      <c r="A21300" t="n">
        <v>2025</v>
      </c>
      <c r="B21300" t="inlineStr">
        <is>
          <t>01508855</t>
        </is>
      </c>
      <c r="C21300" t="inlineStr">
        <is>
          <t>블리츠웨이엔터테인먼트</t>
        </is>
      </c>
      <c r="D21300" t="n">
        <v>720491000</v>
      </c>
      <c r="E21300" t="n">
        <v>190710000</v>
      </c>
      <c r="F21300" t="n">
        <v>168863000</v>
      </c>
      <c r="G21300" t="n">
        <v>22365000</v>
      </c>
      <c r="H21300" t="n">
        <v>3.91</v>
      </c>
      <c r="I21300" t="n">
        <v>4</v>
      </c>
      <c r="J21300" t="n">
        <v>6.93</v>
      </c>
      <c r="K21300" t="n">
        <v>-42566000</v>
      </c>
      <c r="L21300" t="n">
        <v>47405000</v>
      </c>
      <c r="M21300" t="n">
        <v>47059000</v>
      </c>
      <c r="N21300" t="n">
        <v>-43041000</v>
      </c>
      <c r="O21300">
        <f>D21299</f>
      </c>
      <c r="P21300">
        <f>(E21300-F21300+G21300)/O21300*100</f>
      </c>
      <c r="Q21300">
        <f>H21299</f>
      </c>
      <c r="R21300">
        <f>I21299</f>
      </c>
      <c r="S21300">
        <f>H21300-H21299</f>
      </c>
      <c r="T21300">
        <f>I21300-I21299</f>
      </c>
      <c r="U21300">
        <f>(L21300-K21300)/(2*D21300*0.01)</f>
      </c>
      <c r="V21300">
        <f>(L21300+K21300)/(D21300*0.0001)</f>
      </c>
    </row>
    <row r="21301">
      <c r="A21301" t="n">
        <v>2024</v>
      </c>
      <c r="B21301" t="inlineStr">
        <is>
          <t>01511521</t>
        </is>
      </c>
      <c r="C21301" t="inlineStr">
        <is>
          <t>키움에프앤아이</t>
        </is>
      </c>
      <c r="D21301" t="n">
        <v>704098000</v>
      </c>
      <c r="E21301" t="n">
        <v>178549000</v>
      </c>
      <c r="F21301" t="n">
        <v>107616000</v>
      </c>
      <c r="G21301" t="n">
        <v>22873000</v>
      </c>
      <c r="H21301" t="n">
        <v>4.09</v>
      </c>
      <c r="I21301" t="n">
        <v>5</v>
      </c>
      <c r="J21301" t="n">
        <v>8.773</v>
      </c>
      <c r="K21301" t="n">
        <v>-55026000</v>
      </c>
      <c r="L21301" t="n">
        <v>64258000</v>
      </c>
      <c r="M21301" t="n">
        <v>63078000</v>
      </c>
      <c r="N21301" t="n">
        <v>-55120000</v>
      </c>
      <c r="U21301">
        <f>(L21301-K21301)/(2*D21301*0.01)</f>
      </c>
      <c r="V21301">
        <f>(L21301+K21301)/(D21301*0.0001)</f>
      </c>
    </row>
    <row r="21302">
      <c r="A21302" t="n">
        <v>2020</v>
      </c>
      <c r="B21302" t="inlineStr">
        <is>
          <t>01511558</t>
        </is>
      </c>
      <c r="C21302" t="inlineStr">
        <is>
          <t>네오이뮨텍</t>
        </is>
      </c>
      <c r="D21302" t="n">
        <v>110386000</v>
      </c>
      <c r="E21302" t="n">
        <v>85615000</v>
      </c>
      <c r="G21302" t="n">
        <v>616000</v>
      </c>
      <c r="H21302" t="n">
        <v>2.52</v>
      </c>
      <c r="I21302" t="n">
        <v>3.99</v>
      </c>
      <c r="J21302" t="n">
        <v>11.48</v>
      </c>
      <c r="K21302" t="n">
        <v>-11842000</v>
      </c>
      <c r="L21302" t="n">
        <v>12912000</v>
      </c>
      <c r="M21302" t="n">
        <v>12924000</v>
      </c>
      <c r="N21302" t="n">
        <v>-11964000</v>
      </c>
      <c r="U21302">
        <f>(L21302-K21302)/(2*D21302*0.01)</f>
      </c>
      <c r="V21302">
        <f>(L21302+K21302)/(D21302*0.0001)</f>
      </c>
    </row>
    <row r="21303">
      <c r="A21303" t="n">
        <v>2021</v>
      </c>
      <c r="B21303" t="inlineStr">
        <is>
          <t>01511558</t>
        </is>
      </c>
      <c r="C21303" t="inlineStr">
        <is>
          <t>네오이뮨텍</t>
        </is>
      </c>
      <c r="D21303" t="n">
        <v>261207000</v>
      </c>
      <c r="E21303" t="n">
        <v>156746000</v>
      </c>
      <c r="F21303" t="n">
        <v>10211000</v>
      </c>
      <c r="G21303" t="n">
        <v>4229000</v>
      </c>
      <c r="H21303" t="n">
        <v>3.03</v>
      </c>
      <c r="I21303" t="n">
        <v>4.03</v>
      </c>
      <c r="J21303" t="n">
        <v>11.07</v>
      </c>
      <c r="K21303" t="n">
        <v>-13464000</v>
      </c>
      <c r="L21303" t="n">
        <v>14649000</v>
      </c>
      <c r="M21303" t="n">
        <v>14740000</v>
      </c>
      <c r="N21303" t="n">
        <v>-13669000</v>
      </c>
      <c r="O21303">
        <f>D21302</f>
      </c>
      <c r="P21303">
        <f>(E21303-F21303+G21303)/O21303*100</f>
      </c>
      <c r="Q21303">
        <f>H21302</f>
      </c>
      <c r="R21303">
        <f>I21302</f>
      </c>
      <c r="S21303">
        <f>H21303-H21302</f>
      </c>
      <c r="T21303">
        <f>I21303-I21302</f>
      </c>
      <c r="U21303">
        <f>(L21303-K21303)/(2*D21303*0.01)</f>
      </c>
      <c r="V21303">
        <f>(L21303+K21303)/(D21303*0.0001)</f>
      </c>
    </row>
    <row r="21304">
      <c r="A21304" t="n">
        <v>2022</v>
      </c>
      <c r="B21304" t="inlineStr">
        <is>
          <t>01511558</t>
        </is>
      </c>
      <c r="C21304" t="inlineStr">
        <is>
          <t>네오이뮨텍</t>
        </is>
      </c>
      <c r="D21304" t="n">
        <v>457413000</v>
      </c>
      <c r="E21304" t="n">
        <v>54806000</v>
      </c>
      <c r="F21304" t="n">
        <v>17484000</v>
      </c>
      <c r="G21304" t="n">
        <v>4966000</v>
      </c>
      <c r="H21304" t="n">
        <v>4.97</v>
      </c>
      <c r="I21304" t="n">
        <v>3.96</v>
      </c>
      <c r="J21304" t="n">
        <v>9.923999999999999</v>
      </c>
      <c r="K21304" t="n">
        <v>-20812000</v>
      </c>
      <c r="L21304" t="n">
        <v>22410000</v>
      </c>
      <c r="M21304" t="n">
        <v>23071000</v>
      </c>
      <c r="N21304" t="n">
        <v>-21513000</v>
      </c>
      <c r="O21304">
        <f>D21303</f>
      </c>
      <c r="P21304">
        <f>(E21304-F21304+G21304)/O21304*100</f>
      </c>
      <c r="Q21304">
        <f>H21303</f>
      </c>
      <c r="R21304">
        <f>I21303</f>
      </c>
      <c r="S21304">
        <f>H21304-H21303</f>
      </c>
      <c r="T21304">
        <f>I21304-I21303</f>
      </c>
      <c r="U21304">
        <f>(L21304-K21304)/(2*D21304*0.01)</f>
      </c>
      <c r="V21304">
        <f>(L21304+K21304)/(D21304*0.0001)</f>
      </c>
    </row>
    <row r="21305">
      <c r="A21305" t="n">
        <v>2023</v>
      </c>
      <c r="B21305" t="inlineStr">
        <is>
          <t>01511558</t>
        </is>
      </c>
      <c r="C21305" t="inlineStr">
        <is>
          <t>네오이뮨텍</t>
        </is>
      </c>
      <c r="D21305" t="n">
        <v>596586</v>
      </c>
      <c r="E21305" t="n">
        <v>240020</v>
      </c>
      <c r="F21305" t="n">
        <v>70478</v>
      </c>
      <c r="G21305" t="n">
        <v>22939</v>
      </c>
      <c r="H21305" t="n">
        <v>4.6</v>
      </c>
      <c r="I21305" t="n">
        <v>3.92</v>
      </c>
      <c r="J21305" t="n">
        <v>9.968</v>
      </c>
      <c r="K21305" t="n">
        <v>-54712</v>
      </c>
      <c r="L21305" t="n">
        <v>59140</v>
      </c>
      <c r="M21305" t="n">
        <v>60456</v>
      </c>
      <c r="N21305" t="n">
        <v>-56362</v>
      </c>
      <c r="O21305">
        <f>D21304</f>
      </c>
      <c r="P21305">
        <f>(E21305-F21305+G21305)/O21305*100</f>
      </c>
      <c r="Q21305">
        <f>H21304</f>
      </c>
      <c r="R21305">
        <f>I21304</f>
      </c>
      <c r="S21305">
        <f>H21305-H21304</f>
      </c>
      <c r="T21305">
        <f>I21305-I21304</f>
      </c>
      <c r="U21305">
        <f>(L21305-K21305)/(2*D21305*0.01)</f>
      </c>
      <c r="V21305">
        <f>(L21305+K21305)/(D21305*0.0001)</f>
      </c>
    </row>
    <row r="21306">
      <c r="A21306" t="n">
        <v>2024</v>
      </c>
      <c r="B21306" t="inlineStr">
        <is>
          <t>01511558</t>
        </is>
      </c>
      <c r="C21306" t="inlineStr">
        <is>
          <t>네오이뮨텍</t>
        </is>
      </c>
      <c r="D21306" t="n">
        <v>437858000</v>
      </c>
      <c r="E21306" t="n">
        <v>214129000</v>
      </c>
      <c r="F21306" t="n">
        <v>380354000</v>
      </c>
      <c r="G21306" t="n">
        <v>25233000</v>
      </c>
      <c r="H21306" t="n">
        <v>4.11</v>
      </c>
      <c r="I21306" t="n">
        <v>4.37</v>
      </c>
      <c r="J21306" t="n">
        <v>10.235</v>
      </c>
      <c r="O21306">
        <f>D21305</f>
      </c>
      <c r="P21306">
        <f>(E21306-F21306+G21306)/O21306*100</f>
      </c>
      <c r="Q21306">
        <f>H21305</f>
      </c>
      <c r="R21306">
        <f>I21305</f>
      </c>
      <c r="S21306">
        <f>H21306-H21305</f>
      </c>
      <c r="T21306">
        <f>I21306-I21305</f>
      </c>
    </row>
    <row r="21307">
      <c r="A21307" t="n">
        <v>2025</v>
      </c>
      <c r="B21307" t="inlineStr">
        <is>
          <t>01511558</t>
        </is>
      </c>
      <c r="C21307" t="inlineStr">
        <is>
          <t>네오이뮨텍</t>
        </is>
      </c>
      <c r="D21307" t="n">
        <v>481986</v>
      </c>
      <c r="E21307" t="n">
        <v>137376</v>
      </c>
      <c r="F21307" t="n">
        <v>125480</v>
      </c>
      <c r="G21307" t="n">
        <v>19121</v>
      </c>
      <c r="H21307" t="n">
        <v>4.44</v>
      </c>
      <c r="I21307" t="n">
        <v>4.27</v>
      </c>
      <c r="J21307" t="n">
        <v>9.438000000000001</v>
      </c>
      <c r="K21307" t="n">
        <v>-21045</v>
      </c>
      <c r="L21307" t="n">
        <v>22553</v>
      </c>
      <c r="M21307" t="n">
        <v>23017</v>
      </c>
      <c r="N21307" t="n">
        <v>-21651</v>
      </c>
      <c r="O21307">
        <f>D21306</f>
      </c>
      <c r="P21307">
        <f>(E21307-F21307+G21307)/O21307*100</f>
      </c>
      <c r="Q21307">
        <f>H21306</f>
      </c>
      <c r="R21307">
        <f>I21306</f>
      </c>
      <c r="S21307">
        <f>H21307-H21306</f>
      </c>
      <c r="T21307">
        <f>I21307-I21306</f>
      </c>
      <c r="U21307">
        <f>(L21307-K21307)/(2*D21307*0.01)</f>
      </c>
      <c r="V21307">
        <f>(L21307+K21307)/(D21307*0.0001)</f>
      </c>
    </row>
    <row r="21308">
      <c r="A21308" t="n">
        <v>2023</v>
      </c>
      <c r="B21308" t="inlineStr">
        <is>
          <t>01514005</t>
        </is>
      </c>
      <c r="C21308" t="inlineStr">
        <is>
          <t>크라우드웍스</t>
        </is>
      </c>
      <c r="D21308" t="n">
        <v>124241000</v>
      </c>
      <c r="E21308" t="n">
        <v>52356000</v>
      </c>
      <c r="F21308" t="n">
        <v>17494000</v>
      </c>
      <c r="G21308" t="n">
        <v>1650000</v>
      </c>
      <c r="H21308" t="n">
        <v>3.1</v>
      </c>
      <c r="I21308" t="n">
        <v>4</v>
      </c>
      <c r="J21308" t="n">
        <v>12.32</v>
      </c>
      <c r="K21308" t="n">
        <v>-13528900</v>
      </c>
      <c r="L21308" t="n">
        <v>16399152</v>
      </c>
      <c r="M21308" t="n">
        <v>16009290</v>
      </c>
      <c r="N21308" t="n">
        <v>-13541869</v>
      </c>
      <c r="U21308">
        <f>(L21308-K21308)/(2*D21308*0.01)</f>
      </c>
      <c r="V21308">
        <f>(L21308+K21308)/(D21308*0.0001)</f>
      </c>
    </row>
    <row r="21309">
      <c r="A21309" t="n">
        <v>2024</v>
      </c>
      <c r="B21309" t="inlineStr">
        <is>
          <t>01514005</t>
        </is>
      </c>
      <c r="C21309" t="inlineStr">
        <is>
          <t>크라우드웍스</t>
        </is>
      </c>
      <c r="D21309" t="n">
        <v>46256000</v>
      </c>
      <c r="E21309" t="n">
        <v>65586000</v>
      </c>
      <c r="F21309" t="n">
        <v>129780000</v>
      </c>
      <c r="G21309" t="n">
        <v>3668000</v>
      </c>
      <c r="H21309" t="n">
        <v>2.9</v>
      </c>
      <c r="I21309" t="n">
        <v>4</v>
      </c>
      <c r="J21309" t="n">
        <v>11.87</v>
      </c>
      <c r="K21309" t="n">
        <v>-4886400</v>
      </c>
      <c r="L21309" t="n">
        <v>5920128</v>
      </c>
      <c r="M21309" t="n">
        <v>5771500</v>
      </c>
      <c r="N21309" t="n">
        <v>-4857840</v>
      </c>
      <c r="O21309">
        <f>D21308</f>
      </c>
      <c r="P21309">
        <f>(E21309-F21309+G21309)/O21309*100</f>
      </c>
      <c r="Q21309">
        <f>H21308</f>
      </c>
      <c r="R21309">
        <f>I21308</f>
      </c>
      <c r="S21309">
        <f>H21309-H21308</f>
      </c>
      <c r="T21309">
        <f>I21309-I21308</f>
      </c>
      <c r="U21309">
        <f>(L21309-K21309)/(2*D21309*0.01)</f>
      </c>
      <c r="V21309">
        <f>(L21309+K21309)/(D21309*0.0001)</f>
      </c>
    </row>
    <row r="21310">
      <c r="A21310" t="n">
        <v>2025</v>
      </c>
      <c r="B21310" t="inlineStr">
        <is>
          <t>01514005</t>
        </is>
      </c>
      <c r="C21310" t="inlineStr">
        <is>
          <t>크라우드웍스</t>
        </is>
      </c>
      <c r="D21310" t="n">
        <v>18044000</v>
      </c>
      <c r="E21310" t="n">
        <v>24291000</v>
      </c>
      <c r="F21310" t="n">
        <v>66308000</v>
      </c>
      <c r="G21310" t="n">
        <v>930000</v>
      </c>
      <c r="H21310" t="n">
        <v>4.5</v>
      </c>
      <c r="I21310" t="n">
        <v>4</v>
      </c>
      <c r="J21310" t="n">
        <v>9.18</v>
      </c>
      <c r="K21310" t="n">
        <v>-793936</v>
      </c>
      <c r="L21310" t="n">
        <v>955532</v>
      </c>
      <c r="M21310" t="n">
        <v>955532</v>
      </c>
      <c r="N21310" t="n">
        <v>-813402</v>
      </c>
      <c r="O21310">
        <f>D21309</f>
      </c>
      <c r="P21310">
        <f>(E21310-F21310+G21310)/O21310*100</f>
      </c>
      <c r="Q21310">
        <f>H21309</f>
      </c>
      <c r="R21310">
        <f>I21309</f>
      </c>
      <c r="S21310">
        <f>H21310-H21309</f>
      </c>
      <c r="T21310">
        <f>I21310-I21309</f>
      </c>
      <c r="U21310">
        <f>(L21310-K21310)/(2*D21310*0.01)</f>
      </c>
      <c r="V21310">
        <f>(L21310+K21310)/(D21310*0.0001)</f>
      </c>
    </row>
    <row r="21311">
      <c r="A21311" t="n">
        <v>2024</v>
      </c>
      <c r="B21311" t="inlineStr">
        <is>
          <t>01514227</t>
        </is>
      </c>
      <c r="C21311" t="inlineStr">
        <is>
          <t>씨어스테크놀로지</t>
        </is>
      </c>
      <c r="D21311" t="n">
        <v>2649667000</v>
      </c>
      <c r="E21311" t="n">
        <v>389627000</v>
      </c>
      <c r="F21311" t="n">
        <v>68104000</v>
      </c>
      <c r="G21311" t="n">
        <v>53037000</v>
      </c>
      <c r="H21311" t="n">
        <v>3.72</v>
      </c>
      <c r="I21311" t="n">
        <v>4</v>
      </c>
      <c r="J21311" t="n">
        <v>9.84</v>
      </c>
      <c r="K21311" t="n">
        <v>-140232000</v>
      </c>
      <c r="L21311" t="n">
        <v>163275000</v>
      </c>
      <c r="M21311" t="n">
        <v>161307000</v>
      </c>
      <c r="N21311" t="n">
        <v>-141225000</v>
      </c>
      <c r="U21311">
        <f>(L21311-K21311)/(2*D21311*0.01)</f>
      </c>
      <c r="V21311">
        <f>(L21311+K21311)/(D21311*0.0001)</f>
      </c>
    </row>
    <row r="21312">
      <c r="A21312" t="n">
        <v>2025</v>
      </c>
      <c r="B21312" t="inlineStr">
        <is>
          <t>01514227</t>
        </is>
      </c>
      <c r="C21312" t="inlineStr">
        <is>
          <t>씨어스테크놀로지</t>
        </is>
      </c>
      <c r="D21312" t="n">
        <v>3120774000</v>
      </c>
      <c r="E21312" t="n">
        <v>556594000</v>
      </c>
      <c r="F21312" t="n">
        <v>82241000</v>
      </c>
      <c r="G21312" t="n">
        <v>62027000</v>
      </c>
      <c r="H21312" t="n">
        <v>4.09</v>
      </c>
      <c r="I21312" t="n">
        <v>4</v>
      </c>
      <c r="J21312" t="n">
        <v>9.49</v>
      </c>
      <c r="K21312" t="n">
        <v>-176935000</v>
      </c>
      <c r="L21312" t="n">
        <v>205263000</v>
      </c>
      <c r="M21312" t="n">
        <v>203578000</v>
      </c>
      <c r="N21312" t="n">
        <v>-178766000</v>
      </c>
      <c r="O21312">
        <f>D21311</f>
      </c>
      <c r="P21312">
        <f>(E21312-F21312+G21312)/O21312*100</f>
      </c>
      <c r="Q21312">
        <f>H21311</f>
      </c>
      <c r="R21312">
        <f>I21311</f>
      </c>
      <c r="S21312">
        <f>H21312-H21311</f>
      </c>
      <c r="T21312">
        <f>I21312-I21311</f>
      </c>
      <c r="U21312">
        <f>(L21312-K21312)/(2*D21312*0.01)</f>
      </c>
      <c r="V21312">
        <f>(L21312+K21312)/(D21312*0.0001)</f>
      </c>
    </row>
    <row r="21313">
      <c r="A21313" t="n">
        <v>2020</v>
      </c>
      <c r="B21313" t="inlineStr">
        <is>
          <t>01515323</t>
        </is>
      </c>
      <c r="C21313" t="inlineStr">
        <is>
          <t>LG에너지솔루션</t>
        </is>
      </c>
      <c r="D21313" t="n">
        <v>458710000000</v>
      </c>
      <c r="E21313" t="n">
        <v>5303000000</v>
      </c>
      <c r="F21313" t="n">
        <v>484000000</v>
      </c>
      <c r="G21313" t="n">
        <v>924000000</v>
      </c>
      <c r="H21313" t="n">
        <v>2.53</v>
      </c>
      <c r="I21313" t="n">
        <v>5</v>
      </c>
      <c r="J21313" t="n">
        <v>13.13</v>
      </c>
      <c r="K21313" t="n">
        <v>-64122000000</v>
      </c>
      <c r="L21313" t="n">
        <v>70990000000</v>
      </c>
      <c r="M21313" t="n">
        <v>68890000000</v>
      </c>
      <c r="N21313" t="n">
        <v>-62974000000</v>
      </c>
      <c r="U21313">
        <f>(L21313-K21313)/(2*D21313*0.01)</f>
      </c>
      <c r="V21313">
        <f>(L21313+K21313)/(D21313*0.0001)</f>
      </c>
    </row>
    <row r="21314">
      <c r="A21314" t="n">
        <v>2021</v>
      </c>
      <c r="B21314" t="inlineStr">
        <is>
          <t>01515323</t>
        </is>
      </c>
      <c r="C21314" t="inlineStr">
        <is>
          <t>LG에너지솔루션</t>
        </is>
      </c>
      <c r="D21314" t="n">
        <v>554014000000</v>
      </c>
      <c r="E21314" t="n">
        <v>70936000000</v>
      </c>
      <c r="F21314" t="n">
        <v>18290000000</v>
      </c>
      <c r="G21314" t="n">
        <v>12939000000</v>
      </c>
      <c r="H21314" t="n">
        <v>3.02</v>
      </c>
      <c r="I21314" t="n">
        <v>5</v>
      </c>
      <c r="J21314" t="n">
        <v>14.49</v>
      </c>
      <c r="K21314" t="n">
        <v>-69266000000</v>
      </c>
      <c r="L21314" t="n">
        <v>84065000000</v>
      </c>
      <c r="M21314" t="n">
        <v>81469000000</v>
      </c>
      <c r="N21314" t="n">
        <v>-68679000000</v>
      </c>
      <c r="O21314">
        <f>D21313</f>
      </c>
      <c r="P21314">
        <f>(E21314-F21314+G21314)/O21314*100</f>
      </c>
      <c r="Q21314">
        <f>H21313</f>
      </c>
      <c r="R21314">
        <f>I21313</f>
      </c>
      <c r="S21314">
        <f>H21314-H21313</f>
      </c>
      <c r="T21314">
        <f>I21314-I21313</f>
      </c>
      <c r="U21314">
        <f>(L21314-K21314)/(2*D21314*0.01)</f>
      </c>
      <c r="V21314">
        <f>(L21314+K21314)/(D21314*0.0001)</f>
      </c>
    </row>
    <row r="21315">
      <c r="A21315" t="n">
        <v>2022</v>
      </c>
      <c r="B21315" t="inlineStr">
        <is>
          <t>01515323</t>
        </is>
      </c>
      <c r="C21315" t="inlineStr">
        <is>
          <t>LG에너지솔루션</t>
        </is>
      </c>
      <c r="D21315" t="n">
        <v>549225000000</v>
      </c>
      <c r="E21315" t="n">
        <v>77785000000</v>
      </c>
      <c r="F21315" t="n">
        <v>31266000000</v>
      </c>
      <c r="G21315" t="n">
        <v>16409000000</v>
      </c>
      <c r="H21315" t="n">
        <v>5.4</v>
      </c>
      <c r="I21315" t="n">
        <v>5.96</v>
      </c>
      <c r="J21315" t="n">
        <v>13.06</v>
      </c>
      <c r="K21315" t="n">
        <v>-61373000000</v>
      </c>
      <c r="L21315" t="n">
        <v>73311000000</v>
      </c>
      <c r="M21315" t="n">
        <v>76665000000</v>
      </c>
      <c r="N21315" t="n">
        <v>-64886000000</v>
      </c>
      <c r="O21315">
        <f>D21314</f>
      </c>
      <c r="P21315">
        <f>(E21315-F21315+G21315)/O21315*100</f>
      </c>
      <c r="Q21315">
        <f>H21314</f>
      </c>
      <c r="R21315">
        <f>I21314</f>
      </c>
      <c r="S21315">
        <f>H21315-H21314</f>
      </c>
      <c r="T21315">
        <f>I21315-I21314</f>
      </c>
      <c r="U21315">
        <f>(L21315-K21315)/(2*D21315*0.01)</f>
      </c>
      <c r="V21315">
        <f>(L21315+K21315)/(D21315*0.0001)</f>
      </c>
    </row>
    <row r="21316">
      <c r="A21316" t="n">
        <v>2023</v>
      </c>
      <c r="B21316" t="inlineStr">
        <is>
          <t>01515323</t>
        </is>
      </c>
      <c r="C21316" t="inlineStr">
        <is>
          <t>LG에너지솔루션</t>
        </is>
      </c>
      <c r="D21316" t="n">
        <v>673251000000</v>
      </c>
      <c r="E21316" t="n">
        <v>78442000000</v>
      </c>
      <c r="F21316" t="n">
        <v>30430000000</v>
      </c>
      <c r="G21316" t="n">
        <v>28988000000</v>
      </c>
      <c r="H21316" t="n">
        <v>4.7</v>
      </c>
      <c r="I21316" t="n">
        <v>5.33</v>
      </c>
      <c r="J21316" t="n">
        <v>13.89</v>
      </c>
      <c r="K21316" t="n">
        <v>-79519000000</v>
      </c>
      <c r="L21316" t="n">
        <v>95565000000</v>
      </c>
      <c r="M21316" t="n">
        <v>99485000000</v>
      </c>
      <c r="N21316" t="n">
        <v>-83731000000</v>
      </c>
      <c r="O21316">
        <f>D21315</f>
      </c>
      <c r="P21316">
        <f>(E21316-F21316+G21316)/O21316*100</f>
      </c>
      <c r="Q21316">
        <f>H21315</f>
      </c>
      <c r="R21316">
        <f>I21315</f>
      </c>
      <c r="S21316">
        <f>H21316-H21315</f>
      </c>
      <c r="T21316">
        <f>I21316-I21315</f>
      </c>
      <c r="U21316">
        <f>(L21316-K21316)/(2*D21316*0.01)</f>
      </c>
      <c r="V21316">
        <f>(L21316+K21316)/(D21316*0.0001)</f>
      </c>
    </row>
    <row r="21317">
      <c r="A21317" t="n">
        <v>2024</v>
      </c>
      <c r="B21317" t="inlineStr">
        <is>
          <t>01515323</t>
        </is>
      </c>
      <c r="C21317" t="inlineStr">
        <is>
          <t>LG에너지솔루션</t>
        </is>
      </c>
      <c r="D21317" t="n">
        <v>667476000000</v>
      </c>
      <c r="E21317" t="n">
        <v>94277000000</v>
      </c>
      <c r="F21317" t="n">
        <v>60571000000</v>
      </c>
      <c r="G21317" t="n">
        <v>31080000000</v>
      </c>
      <c r="H21317" t="n">
        <v>4.1</v>
      </c>
      <c r="I21317" t="n">
        <v>3.96</v>
      </c>
      <c r="J21317" t="n">
        <v>13.11</v>
      </c>
      <c r="K21317" t="n">
        <v>-75057000000</v>
      </c>
      <c r="L21317" t="n">
        <v>89396000000</v>
      </c>
      <c r="M21317" t="n">
        <v>92464000000</v>
      </c>
      <c r="N21317" t="n">
        <v>-78637000000</v>
      </c>
      <c r="O21317">
        <f>D21316</f>
      </c>
      <c r="P21317">
        <f>(E21317-F21317+G21317)/O21317*100</f>
      </c>
      <c r="Q21317">
        <f>H21316</f>
      </c>
      <c r="R21317">
        <f>I21316</f>
      </c>
      <c r="S21317">
        <f>H21317-H21316</f>
      </c>
      <c r="T21317">
        <f>I21317-I21316</f>
      </c>
      <c r="U21317">
        <f>(L21317-K21317)/(2*D21317*0.01)</f>
      </c>
      <c r="V21317">
        <f>(L21317+K21317)/(D21317*0.0001)</f>
      </c>
    </row>
    <row r="21318">
      <c r="A21318" t="n">
        <v>2025</v>
      </c>
      <c r="B21318" t="inlineStr">
        <is>
          <t>01515323</t>
        </is>
      </c>
      <c r="C21318" t="inlineStr">
        <is>
          <t>LG에너지솔루션</t>
        </is>
      </c>
      <c r="D21318" t="n">
        <v>684097000000</v>
      </c>
      <c r="E21318" t="n">
        <v>90151000000</v>
      </c>
      <c r="F21318" t="n">
        <v>69966000000</v>
      </c>
      <c r="G21318" t="n">
        <v>25498000000</v>
      </c>
      <c r="H21318" t="n">
        <v>5</v>
      </c>
      <c r="I21318" t="n">
        <v>3.96</v>
      </c>
      <c r="J21318" t="n">
        <v>12.26</v>
      </c>
      <c r="K21318" t="n">
        <v>-73043000000</v>
      </c>
      <c r="L21318" t="n">
        <v>86346000000</v>
      </c>
      <c r="M21318" t="n">
        <v>90148000000</v>
      </c>
      <c r="N21318" t="n">
        <v>-77153000000</v>
      </c>
      <c r="O21318">
        <f>D21317</f>
      </c>
      <c r="P21318">
        <f>(E21318-F21318+G21318)/O21318*100</f>
      </c>
      <c r="Q21318">
        <f>H21317</f>
      </c>
      <c r="R21318">
        <f>I21317</f>
      </c>
      <c r="S21318">
        <f>H21318-H21317</f>
      </c>
      <c r="T21318">
        <f>I21318-I21317</f>
      </c>
      <c r="U21318">
        <f>(L21318-K21318)/(2*D21318*0.01)</f>
      </c>
      <c r="V21318">
        <f>(L21318+K21318)/(D21318*0.0001)</f>
      </c>
    </row>
    <row r="21319">
      <c r="A21319" t="n">
        <v>2023</v>
      </c>
      <c r="B21319" t="inlineStr">
        <is>
          <t>01516890</t>
        </is>
      </c>
      <c r="C21319" t="inlineStr">
        <is>
          <t>E8</t>
        </is>
      </c>
      <c r="D21319" t="n">
        <v>387015000</v>
      </c>
      <c r="E21319" t="n">
        <v>91089000</v>
      </c>
      <c r="F21319" t="n">
        <v>30914000</v>
      </c>
      <c r="G21319" t="n">
        <v>13730000</v>
      </c>
    </row>
    <row r="21320">
      <c r="A21320" t="n">
        <v>2024</v>
      </c>
      <c r="B21320" t="inlineStr">
        <is>
          <t>01516890</t>
        </is>
      </c>
      <c r="C21320" t="inlineStr">
        <is>
          <t>E8</t>
        </is>
      </c>
      <c r="D21320" t="n">
        <v>453955000</v>
      </c>
      <c r="E21320" t="n">
        <v>107357000</v>
      </c>
      <c r="F21320" t="n">
        <v>208795000</v>
      </c>
      <c r="G21320" t="n">
        <v>16381000</v>
      </c>
      <c r="O21320">
        <f>D21319</f>
      </c>
      <c r="P21320">
        <f>(E21320-F21320+G21320)/O21320*100</f>
      </c>
    </row>
    <row r="21321">
      <c r="A21321" t="n">
        <v>2024</v>
      </c>
      <c r="B21321" t="inlineStr">
        <is>
          <t>01518755</t>
        </is>
      </c>
      <c r="C21321" t="inlineStr">
        <is>
          <t>와이즈에이아이</t>
        </is>
      </c>
      <c r="D21321" t="n">
        <v>1122552000</v>
      </c>
      <c r="E21321" t="n">
        <v>231317000</v>
      </c>
      <c r="F21321" t="n">
        <v>112747000</v>
      </c>
      <c r="G21321" t="n">
        <v>28611000</v>
      </c>
      <c r="H21321" t="n">
        <v>3.71</v>
      </c>
      <c r="I21321" t="n">
        <v>4</v>
      </c>
      <c r="J21321" t="n">
        <v>6.21</v>
      </c>
      <c r="K21321" t="n">
        <v>-63896000</v>
      </c>
      <c r="L21321" t="n">
        <v>70720000</v>
      </c>
      <c r="M21321" t="n">
        <v>70476000</v>
      </c>
      <c r="N21321" t="n">
        <v>-63985000</v>
      </c>
      <c r="U21321">
        <f>(L21321-K21321)/(2*D21321*0.01)</f>
      </c>
      <c r="V21321">
        <f>(L21321+K21321)/(D21321*0.0001)</f>
      </c>
    </row>
    <row r="21322">
      <c r="A21322" t="n">
        <v>2024</v>
      </c>
      <c r="B21322" t="inlineStr">
        <is>
          <t>01519790</t>
        </is>
      </c>
      <c r="C21322" t="inlineStr">
        <is>
          <t>엠앤씨솔루션</t>
        </is>
      </c>
      <c r="D21322" t="n">
        <v>20090880000</v>
      </c>
      <c r="E21322" t="n">
        <v>1597989000</v>
      </c>
    </row>
    <row r="21323">
      <c r="A21323" t="n">
        <v>2021</v>
      </c>
      <c r="B21323" t="inlineStr">
        <is>
          <t>01523128</t>
        </is>
      </c>
      <c r="C21323" t="inlineStr">
        <is>
          <t>지아이롱제비티</t>
        </is>
      </c>
      <c r="D21323" t="n">
        <v>531616000</v>
      </c>
      <c r="E21323" t="n">
        <v>318270000</v>
      </c>
      <c r="F21323" t="n">
        <v>20408000</v>
      </c>
      <c r="G21323" t="n">
        <v>1740000</v>
      </c>
      <c r="H21323" t="n">
        <v>3.07</v>
      </c>
      <c r="I21323" t="n">
        <v>3</v>
      </c>
      <c r="J21323" t="n">
        <v>11.11</v>
      </c>
      <c r="K21323" t="n">
        <v>-21198000</v>
      </c>
      <c r="L21323" t="n">
        <v>25693000</v>
      </c>
      <c r="M21323" t="n">
        <v>25463000</v>
      </c>
      <c r="N21323" t="n">
        <v>-21405000</v>
      </c>
      <c r="U21323">
        <f>(L21323-K21323)/(2*D21323*0.01)</f>
      </c>
      <c r="V21323">
        <f>(L21323+K21323)/(D21323*0.0001)</f>
      </c>
    </row>
    <row r="21324">
      <c r="A21324" t="n">
        <v>2022</v>
      </c>
      <c r="B21324" t="inlineStr">
        <is>
          <t>01523128</t>
        </is>
      </c>
      <c r="C21324" t="inlineStr">
        <is>
          <t>지아이롱제비티</t>
        </is>
      </c>
      <c r="D21324" t="n">
        <v>837514000</v>
      </c>
      <c r="E21324" t="n">
        <v>364794000</v>
      </c>
      <c r="F21324" t="n">
        <v>94571000</v>
      </c>
      <c r="G21324" t="n">
        <v>6175000</v>
      </c>
      <c r="H21324" t="n">
        <v>5.37</v>
      </c>
      <c r="I21324" t="n">
        <v>3</v>
      </c>
      <c r="J21324" t="n">
        <v>9.460000000000001</v>
      </c>
      <c r="K21324" t="n">
        <v>-20403000</v>
      </c>
      <c r="L21324" t="n">
        <v>24275000</v>
      </c>
      <c r="M21324" t="n">
        <v>24649000</v>
      </c>
      <c r="N21324" t="n">
        <v>-21032000</v>
      </c>
      <c r="O21324">
        <f>D21323</f>
      </c>
      <c r="P21324">
        <f>(E21324-F21324+G21324)/O21324*100</f>
      </c>
      <c r="Q21324">
        <f>H21323</f>
      </c>
      <c r="R21324">
        <f>I21323</f>
      </c>
      <c r="S21324">
        <f>H21324-H21323</f>
      </c>
      <c r="T21324">
        <f>I21324-I21323</f>
      </c>
      <c r="U21324">
        <f>(L21324-K21324)/(2*D21324*0.01)</f>
      </c>
      <c r="V21324">
        <f>(L21324+K21324)/(D21324*0.0001)</f>
      </c>
    </row>
    <row r="21325">
      <c r="A21325" t="n">
        <v>2023</v>
      </c>
      <c r="B21325" t="inlineStr">
        <is>
          <t>01523128</t>
        </is>
      </c>
      <c r="C21325" t="inlineStr">
        <is>
          <t>지아이롱제비티</t>
        </is>
      </c>
      <c r="D21325" t="n">
        <v>853077000</v>
      </c>
      <c r="E21325" t="n">
        <v>414764000</v>
      </c>
      <c r="F21325" t="n">
        <v>367616000</v>
      </c>
      <c r="G21325" t="n">
        <v>12202000</v>
      </c>
      <c r="H21325" t="n">
        <v>4.56</v>
      </c>
      <c r="I21325" t="n">
        <v>3</v>
      </c>
      <c r="J21325" t="n">
        <v>8.960000000000001</v>
      </c>
      <c r="K21325" t="n">
        <v>-67950000</v>
      </c>
      <c r="L21325" t="n">
        <v>78949000</v>
      </c>
      <c r="M21325" t="n">
        <v>79503000</v>
      </c>
      <c r="N21325" t="n">
        <v>-69567000</v>
      </c>
      <c r="O21325">
        <f>D21324</f>
      </c>
      <c r="P21325">
        <f>(E21325-F21325+G21325)/O21325*100</f>
      </c>
      <c r="Q21325">
        <f>H21324</f>
      </c>
      <c r="R21325">
        <f>I21324</f>
      </c>
      <c r="S21325">
        <f>H21325-H21324</f>
      </c>
      <c r="T21325">
        <f>I21325-I21324</f>
      </c>
      <c r="U21325">
        <f>(L21325-K21325)/(2*D21325*0.01)</f>
      </c>
      <c r="V21325">
        <f>(L21325+K21325)/(D21325*0.0001)</f>
      </c>
    </row>
    <row r="21326">
      <c r="A21326" t="n">
        <v>2024</v>
      </c>
      <c r="B21326" t="inlineStr">
        <is>
          <t>01523128</t>
        </is>
      </c>
      <c r="C21326" t="inlineStr">
        <is>
          <t>지아이롱제비티</t>
        </is>
      </c>
      <c r="D21326" t="n">
        <v>689257000</v>
      </c>
      <c r="E21326" t="n">
        <v>278919000</v>
      </c>
      <c r="F21326" t="n">
        <v>454569000</v>
      </c>
      <c r="G21326" t="n">
        <v>36882000</v>
      </c>
      <c r="H21326" t="n">
        <v>4.01</v>
      </c>
      <c r="I21326" t="n">
        <v>3</v>
      </c>
      <c r="J21326" t="n">
        <v>8.720000000000001</v>
      </c>
      <c r="K21326" t="n">
        <v>-53737000</v>
      </c>
      <c r="L21326" t="n">
        <v>62464000</v>
      </c>
      <c r="M21326" t="n">
        <v>62542000</v>
      </c>
      <c r="N21326" t="n">
        <v>-54738000</v>
      </c>
      <c r="O21326">
        <f>D21325</f>
      </c>
      <c r="P21326">
        <f>(E21326-F21326+G21326)/O21326*100</f>
      </c>
      <c r="Q21326">
        <f>H21325</f>
      </c>
      <c r="R21326">
        <f>I21325</f>
      </c>
      <c r="S21326">
        <f>H21326-H21325</f>
      </c>
      <c r="T21326">
        <f>I21326-I21325</f>
      </c>
      <c r="U21326">
        <f>(L21326-K21326)/(2*D21326*0.01)</f>
      </c>
      <c r="V21326">
        <f>(L21326+K21326)/(D21326*0.0001)</f>
      </c>
    </row>
    <row r="21327">
      <c r="A21327" t="n">
        <v>2020</v>
      </c>
      <c r="B21327" t="inlineStr">
        <is>
          <t>01524093</t>
        </is>
      </c>
      <c r="C21327" t="inlineStr">
        <is>
          <t>DL이앤씨</t>
        </is>
      </c>
      <c r="D21327" t="n">
        <v>229218000000</v>
      </c>
      <c r="E21327" t="n">
        <v>10819000000</v>
      </c>
      <c r="F21327" t="n">
        <v>4693000000</v>
      </c>
      <c r="G21327" t="n">
        <v>1636000000</v>
      </c>
      <c r="H21327" t="n">
        <v>2.46</v>
      </c>
      <c r="I21327" t="n">
        <v>3.81</v>
      </c>
    </row>
    <row r="21328">
      <c r="A21328" t="n">
        <v>2021</v>
      </c>
      <c r="B21328" t="inlineStr">
        <is>
          <t>01524093</t>
        </is>
      </c>
      <c r="C21328" t="inlineStr">
        <is>
          <t>DL이앤씨</t>
        </is>
      </c>
      <c r="D21328" t="n">
        <v>216888000000</v>
      </c>
      <c r="O21328">
        <f>D21327</f>
      </c>
    </row>
    <row r="21329">
      <c r="A21329" t="n">
        <v>2022</v>
      </c>
      <c r="B21329" t="inlineStr">
        <is>
          <t>01524093</t>
        </is>
      </c>
      <c r="C21329" t="inlineStr">
        <is>
          <t>DL이앤씨</t>
        </is>
      </c>
      <c r="D21329" t="n">
        <v>198144000000</v>
      </c>
      <c r="O21329">
        <f>D21328</f>
      </c>
    </row>
    <row r="21330">
      <c r="A21330" t="n">
        <v>2023</v>
      </c>
      <c r="B21330" t="inlineStr">
        <is>
          <t>01524093</t>
        </is>
      </c>
      <c r="C21330" t="inlineStr">
        <is>
          <t>DL이앤씨</t>
        </is>
      </c>
      <c r="D21330" t="n">
        <v>225502000000</v>
      </c>
      <c r="E21330" t="n">
        <v>29582000000</v>
      </c>
      <c r="F21330" t="n">
        <v>34140000000</v>
      </c>
      <c r="G21330" t="n">
        <v>10044000000</v>
      </c>
      <c r="H21330" t="n">
        <v>5.22</v>
      </c>
      <c r="I21330" t="n">
        <v>4.575</v>
      </c>
      <c r="K21330" t="n">
        <v>-11538000000</v>
      </c>
      <c r="L21330" t="n">
        <v>10888000000</v>
      </c>
      <c r="M21330" t="n">
        <v>11148000000</v>
      </c>
      <c r="N21330" t="n">
        <v>-11950000000</v>
      </c>
      <c r="O21330">
        <f>D21329</f>
      </c>
      <c r="P21330">
        <f>(E21330-F21330+G21330)/O21330*100</f>
      </c>
      <c r="U21330">
        <f>(L21330-K21330)/(2*D21330*0.01)</f>
      </c>
    </row>
    <row r="21331">
      <c r="A21331" t="n">
        <v>2024</v>
      </c>
      <c r="B21331" t="inlineStr">
        <is>
          <t>01524093</t>
        </is>
      </c>
      <c r="C21331" t="inlineStr">
        <is>
          <t>DL이앤씨</t>
        </is>
      </c>
      <c r="D21331" t="n">
        <v>239505000000</v>
      </c>
      <c r="E21331" t="n">
        <v>34153000000</v>
      </c>
      <c r="F21331" t="n">
        <v>49141000000</v>
      </c>
      <c r="G21331" t="n">
        <v>10254000000</v>
      </c>
      <c r="H21331" t="n">
        <v>4.55</v>
      </c>
      <c r="I21331" t="n">
        <v>4.65</v>
      </c>
      <c r="K21331" t="n">
        <v>-10959000000</v>
      </c>
      <c r="L21331" t="n">
        <v>10888000000</v>
      </c>
      <c r="M21331" t="n">
        <v>12218000000</v>
      </c>
      <c r="N21331" t="n">
        <v>-11950000000</v>
      </c>
      <c r="O21331">
        <f>D21330</f>
      </c>
      <c r="P21331">
        <f>(E21331-F21331+G21331)/O21331*100</f>
      </c>
      <c r="Q21331">
        <f>H21330</f>
      </c>
      <c r="R21331">
        <f>I21330</f>
      </c>
      <c r="S21331">
        <f>H21331-H21330</f>
      </c>
      <c r="T21331">
        <f>I21331-I21330</f>
      </c>
      <c r="U21331">
        <f>(L21331-K21331)/(2*D21331*0.01)</f>
      </c>
    </row>
    <row r="21332">
      <c r="A21332" t="n">
        <v>2022</v>
      </c>
      <c r="B21332" t="inlineStr">
        <is>
          <t>01524118</t>
        </is>
      </c>
      <c r="C21332" t="inlineStr">
        <is>
          <t>나노팀</t>
        </is>
      </c>
      <c r="D21332" t="n">
        <v>1114163000</v>
      </c>
      <c r="E21332" t="n">
        <v>482983000</v>
      </c>
      <c r="F21332" t="n">
        <v>78267000</v>
      </c>
      <c r="G21332" t="n">
        <v>22747000</v>
      </c>
      <c r="H21332" t="n">
        <v>5.94</v>
      </c>
      <c r="I21332" t="n">
        <v>7</v>
      </c>
      <c r="K21332" t="n">
        <v>-80166000</v>
      </c>
      <c r="L21332" t="n">
        <v>95348000</v>
      </c>
      <c r="M21332" t="n">
        <v>93492000</v>
      </c>
      <c r="N21332" t="n">
        <v>-80218000</v>
      </c>
      <c r="U21332">
        <f>(L21332-K21332)/(2*D21332*0.01)</f>
      </c>
      <c r="V21332">
        <f>(L21332+K21332)/(D21332*0.0001)</f>
      </c>
    </row>
    <row r="21333">
      <c r="A21333" t="n">
        <v>2023</v>
      </c>
      <c r="B21333" t="inlineStr">
        <is>
          <t>01524118</t>
        </is>
      </c>
      <c r="C21333" t="inlineStr">
        <is>
          <t>나노팀</t>
        </is>
      </c>
      <c r="D21333" t="n">
        <v>1486542000</v>
      </c>
      <c r="E21333" t="n">
        <v>461398000</v>
      </c>
      <c r="F21333" t="n">
        <v>173008000</v>
      </c>
      <c r="G21333" t="n">
        <v>46519000</v>
      </c>
      <c r="H21333" t="n">
        <v>5.93</v>
      </c>
      <c r="I21333" t="n">
        <v>6.8</v>
      </c>
      <c r="K21333" t="n">
        <v>-102663000</v>
      </c>
      <c r="L21333" t="n">
        <v>121786000</v>
      </c>
      <c r="M21333" t="n">
        <v>119645000</v>
      </c>
      <c r="N21333" t="n">
        <v>-102896000</v>
      </c>
      <c r="O21333">
        <f>D21332</f>
      </c>
      <c r="P21333">
        <f>(E21333-F21333+G21333)/O21333*100</f>
      </c>
      <c r="Q21333">
        <f>H21332</f>
      </c>
      <c r="R21333">
        <f>I21332</f>
      </c>
      <c r="S21333">
        <f>H21333-H21332</f>
      </c>
      <c r="T21333">
        <f>I21333-I21332</f>
      </c>
      <c r="U21333">
        <f>(L21333-K21333)/(2*D21333*0.01)</f>
      </c>
      <c r="V21333">
        <f>(L21333+K21333)/(D21333*0.0001)</f>
      </c>
    </row>
    <row r="21334">
      <c r="A21334" t="n">
        <v>2024</v>
      </c>
      <c r="B21334" t="inlineStr">
        <is>
          <t>01524118</t>
        </is>
      </c>
      <c r="C21334" t="inlineStr">
        <is>
          <t>나노팀</t>
        </is>
      </c>
      <c r="D21334" t="n">
        <v>1638206000</v>
      </c>
      <c r="E21334" t="n">
        <v>100623000</v>
      </c>
      <c r="F21334" t="n">
        <v>39936000</v>
      </c>
      <c r="G21334" t="n">
        <v>13441000</v>
      </c>
      <c r="O21334">
        <f>D21333</f>
      </c>
      <c r="P21334">
        <f>(E21334-F21334+G21334)/O21334*100</f>
      </c>
    </row>
    <row r="21335">
      <c r="A21335" t="n">
        <v>2025</v>
      </c>
      <c r="B21335" t="inlineStr">
        <is>
          <t>01524118</t>
        </is>
      </c>
      <c r="C21335" t="inlineStr">
        <is>
          <t>나노팀</t>
        </is>
      </c>
      <c r="D21335" t="n">
        <v>1662291000</v>
      </c>
      <c r="E21335" t="n">
        <v>446496000</v>
      </c>
      <c r="F21335" t="n">
        <v>379357000</v>
      </c>
      <c r="G21335" t="n">
        <v>53765000</v>
      </c>
      <c r="H21335" t="n">
        <v>5</v>
      </c>
      <c r="I21335" t="n">
        <v>5.68</v>
      </c>
      <c r="K21335" t="n">
        <v>-118636000</v>
      </c>
      <c r="L21335" t="n">
        <v>139813000</v>
      </c>
      <c r="M21335" t="n">
        <v>137589000</v>
      </c>
      <c r="N21335" t="n">
        <v>-119088000</v>
      </c>
      <c r="O21335">
        <f>D21334</f>
      </c>
      <c r="P21335">
        <f>(E21335-F21335+G21335)/O21335*100</f>
      </c>
      <c r="U21335">
        <f>(L21335-K21335)/(2*D21335*0.01)</f>
      </c>
      <c r="V21335">
        <f>(L21335+K21335)/(D21335*0.0001)</f>
      </c>
    </row>
    <row r="21336">
      <c r="A21336" t="n">
        <v>2020</v>
      </c>
      <c r="B21336" t="inlineStr">
        <is>
          <t>01524507</t>
        </is>
      </c>
      <c r="C21336" t="inlineStr">
        <is>
          <t>핀텔</t>
        </is>
      </c>
      <c r="D21336" t="n">
        <v>183470984</v>
      </c>
      <c r="E21336" t="n">
        <v>79353529</v>
      </c>
      <c r="F21336" t="n">
        <v>30891010</v>
      </c>
      <c r="G21336" t="n">
        <v>2346113</v>
      </c>
      <c r="H21336" t="n">
        <v>3.44</v>
      </c>
      <c r="I21336" t="n">
        <v>3.7</v>
      </c>
      <c r="K21336" t="n">
        <v>-10372452</v>
      </c>
      <c r="L21336" t="n">
        <v>12325931</v>
      </c>
      <c r="M21336" t="n">
        <v>12175160</v>
      </c>
      <c r="N21336" t="n">
        <v>-10448301</v>
      </c>
      <c r="U21336">
        <f>(L21336-K21336)/(2*D21336*0.01)</f>
      </c>
      <c r="V21336">
        <f>(L21336+K21336)/(D21336*0.0001)</f>
      </c>
    </row>
    <row r="21337">
      <c r="A21337" t="n">
        <v>2021</v>
      </c>
      <c r="B21337" t="inlineStr">
        <is>
          <t>01524507</t>
        </is>
      </c>
      <c r="C21337" t="inlineStr">
        <is>
          <t>핀텔</t>
        </is>
      </c>
      <c r="D21337" t="n">
        <v>52891000000</v>
      </c>
      <c r="E21337" t="n">
        <v>1860000000</v>
      </c>
      <c r="F21337" t="n">
        <v>3289000000</v>
      </c>
      <c r="G21337" t="n">
        <v>1765000000</v>
      </c>
      <c r="H21337" t="n">
        <v>3.3</v>
      </c>
      <c r="I21337" t="n">
        <v>3.5</v>
      </c>
      <c r="J21337" t="n">
        <v>9.6</v>
      </c>
      <c r="O21337">
        <f>D21336</f>
      </c>
      <c r="P21337">
        <f>(E21337-F21337+G21337)/O21337*100</f>
      </c>
      <c r="Q21337">
        <f>H21336</f>
      </c>
      <c r="R21337">
        <f>I21336</f>
      </c>
      <c r="S21337">
        <f>H21337-H21336</f>
      </c>
      <c r="T21337">
        <f>I21337-I21336</f>
      </c>
    </row>
    <row r="21338">
      <c r="A21338" t="n">
        <v>2022</v>
      </c>
      <c r="B21338" t="inlineStr">
        <is>
          <t>01524507</t>
        </is>
      </c>
      <c r="C21338" t="inlineStr">
        <is>
          <t>핀텔</t>
        </is>
      </c>
      <c r="D21338" t="n">
        <v>599064625</v>
      </c>
      <c r="E21338" t="n">
        <v>307598578</v>
      </c>
      <c r="F21338" t="n">
        <v>60078079</v>
      </c>
      <c r="G21338" t="n">
        <v>8655023</v>
      </c>
      <c r="H21338" t="n">
        <v>6.04</v>
      </c>
      <c r="I21338" t="n">
        <v>5.02</v>
      </c>
      <c r="O21338">
        <f>D21337</f>
      </c>
      <c r="P21338">
        <f>(E21338-F21338+G21338)/O21338*100</f>
      </c>
      <c r="Q21338">
        <f>H21337</f>
      </c>
      <c r="R21338">
        <f>I21337</f>
      </c>
      <c r="S21338">
        <f>H21338-H21337</f>
      </c>
      <c r="T21338">
        <f>I21338-I21337</f>
      </c>
    </row>
    <row r="21339">
      <c r="A21339" t="n">
        <v>2023</v>
      </c>
      <c r="B21339" t="inlineStr">
        <is>
          <t>01524507</t>
        </is>
      </c>
      <c r="C21339" t="inlineStr">
        <is>
          <t>핀텔</t>
        </is>
      </c>
      <c r="D21339" t="n">
        <v>708698759</v>
      </c>
      <c r="E21339" t="n">
        <v>284069078</v>
      </c>
      <c r="F21339" t="n">
        <v>203152936</v>
      </c>
      <c r="G21339" t="n">
        <v>20377343</v>
      </c>
      <c r="H21339" t="n">
        <v>5.52</v>
      </c>
      <c r="I21339" t="n">
        <v>4.74</v>
      </c>
      <c r="O21339">
        <f>D21338</f>
      </c>
      <c r="P21339">
        <f>(E21339-F21339+G21339)/O21339*100</f>
      </c>
      <c r="Q21339">
        <f>H21338</f>
      </c>
      <c r="R21339">
        <f>I21338</f>
      </c>
      <c r="S21339">
        <f>H21339-H21338</f>
      </c>
      <c r="T21339">
        <f>I21339-I21338</f>
      </c>
    </row>
    <row r="21340">
      <c r="A21340" t="n">
        <v>2024</v>
      </c>
      <c r="B21340" t="inlineStr">
        <is>
          <t>01524507</t>
        </is>
      </c>
      <c r="C21340" t="inlineStr">
        <is>
          <t>핀텔</t>
        </is>
      </c>
      <c r="D21340" t="n">
        <v>854791125</v>
      </c>
      <c r="E21340" t="n">
        <v>292867935</v>
      </c>
      <c r="F21340" t="n">
        <v>114207692</v>
      </c>
      <c r="G21340" t="n">
        <v>20704374</v>
      </c>
      <c r="H21340" t="n">
        <v>4.91</v>
      </c>
      <c r="I21340" t="n">
        <v>4.26</v>
      </c>
      <c r="O21340">
        <f>D21339</f>
      </c>
      <c r="P21340">
        <f>(E21340-F21340+G21340)/O21340*100</f>
      </c>
      <c r="Q21340">
        <f>H21339</f>
      </c>
      <c r="R21340">
        <f>I21339</f>
      </c>
      <c r="S21340">
        <f>H21340-H21339</f>
      </c>
      <c r="T21340">
        <f>I21340-I21339</f>
      </c>
    </row>
    <row r="21341">
      <c r="A21341" t="n">
        <v>2025</v>
      </c>
      <c r="B21341" t="inlineStr">
        <is>
          <t>01524507</t>
        </is>
      </c>
      <c r="C21341" t="inlineStr">
        <is>
          <t>핀텔</t>
        </is>
      </c>
      <c r="D21341" t="n">
        <v>1208283807</v>
      </c>
      <c r="E21341" t="n">
        <v>1197075786</v>
      </c>
      <c r="F21341" t="n">
        <v>891460153</v>
      </c>
      <c r="G21341" t="n">
        <v>24835970</v>
      </c>
      <c r="H21341" t="n">
        <v>5.34</v>
      </c>
      <c r="I21341" t="n">
        <v>4.04</v>
      </c>
      <c r="O21341">
        <f>D21340</f>
      </c>
      <c r="P21341">
        <f>(E21341-F21341+G21341)/O21341*100</f>
      </c>
      <c r="Q21341">
        <f>H21340</f>
      </c>
      <c r="R21341">
        <f>I21340</f>
      </c>
      <c r="S21341">
        <f>H21341-H21340</f>
      </c>
      <c r="T21341">
        <f>I21341-I21340</f>
      </c>
    </row>
    <row r="21342">
      <c r="A21342" t="n">
        <v>2020</v>
      </c>
      <c r="B21342" t="inlineStr">
        <is>
          <t>01524817</t>
        </is>
      </c>
      <c r="C21342" t="inlineStr">
        <is>
          <t>DL케미칼</t>
        </is>
      </c>
      <c r="D21342" t="n">
        <v>41472000000</v>
      </c>
      <c r="E21342" t="n">
        <v>1002000000</v>
      </c>
      <c r="F21342" t="n">
        <v>1167000000</v>
      </c>
      <c r="G21342" t="n">
        <v>203000000</v>
      </c>
      <c r="H21342" t="n">
        <v>2.21</v>
      </c>
      <c r="I21342" t="n">
        <v>4</v>
      </c>
    </row>
    <row r="21343">
      <c r="A21343" t="n">
        <v>2022</v>
      </c>
      <c r="B21343" t="inlineStr">
        <is>
          <t>01524817</t>
        </is>
      </c>
      <c r="C21343" t="inlineStr">
        <is>
          <t>DL케미칼</t>
        </is>
      </c>
      <c r="D21343" t="n">
        <v>412768000000</v>
      </c>
    </row>
    <row r="21344">
      <c r="A21344" t="n">
        <v>2023</v>
      </c>
      <c r="B21344" t="inlineStr">
        <is>
          <t>01524817</t>
        </is>
      </c>
      <c r="C21344" t="inlineStr">
        <is>
          <t>DL케미칼</t>
        </is>
      </c>
      <c r="D21344" t="n">
        <v>447443000000</v>
      </c>
      <c r="O21344">
        <f>D21343</f>
      </c>
    </row>
    <row r="21345">
      <c r="A21345" t="n">
        <v>2024</v>
      </c>
      <c r="B21345" t="inlineStr">
        <is>
          <t>01524817</t>
        </is>
      </c>
      <c r="C21345" t="inlineStr">
        <is>
          <t>DL케미칼</t>
        </is>
      </c>
      <c r="D21345" t="n">
        <v>476497000000</v>
      </c>
      <c r="O21345">
        <f>D21344</f>
      </c>
    </row>
    <row r="21346">
      <c r="A21346" t="n">
        <v>2022</v>
      </c>
      <c r="B21346" t="inlineStr">
        <is>
          <t>01526806</t>
        </is>
      </c>
      <c r="C21346" t="inlineStr">
        <is>
          <t>삼기에너지솔루션즈</t>
        </is>
      </c>
      <c r="D21346" t="n">
        <v>1502212000</v>
      </c>
      <c r="E21346" t="n">
        <v>349161000</v>
      </c>
      <c r="F21346" t="n">
        <v>168702000</v>
      </c>
      <c r="G21346" t="n">
        <v>22182000</v>
      </c>
      <c r="H21346" t="n">
        <v>5.3</v>
      </c>
      <c r="I21346" t="n">
        <v>5</v>
      </c>
      <c r="K21346" t="n">
        <v>-150971000</v>
      </c>
      <c r="L21346" t="n">
        <v>150925000</v>
      </c>
      <c r="M21346" t="n">
        <v>149971000</v>
      </c>
      <c r="N21346" t="n">
        <v>-130729000</v>
      </c>
      <c r="U21346">
        <f>(L21346-K21346)/(2*D21346*0.01)</f>
      </c>
    </row>
    <row r="21347">
      <c r="A21347" t="n">
        <v>2023</v>
      </c>
      <c r="B21347" t="inlineStr">
        <is>
          <t>01526806</t>
        </is>
      </c>
      <c r="C21347" t="inlineStr">
        <is>
          <t>삼기에너지솔루션즈</t>
        </is>
      </c>
      <c r="D21347" t="n">
        <v>1545132000</v>
      </c>
      <c r="E21347" t="n">
        <v>474118000</v>
      </c>
      <c r="F21347" t="n">
        <v>239534000</v>
      </c>
      <c r="G21347" t="n">
        <v>71036000</v>
      </c>
      <c r="H21347" t="n">
        <v>4.46</v>
      </c>
      <c r="I21347" t="n">
        <v>5</v>
      </c>
      <c r="K21347" t="n">
        <v>-108671000</v>
      </c>
      <c r="L21347" t="n">
        <v>128223000</v>
      </c>
      <c r="M21347" t="n">
        <v>126315000</v>
      </c>
      <c r="N21347" t="n">
        <v>-111196000</v>
      </c>
      <c r="O21347">
        <f>D21346</f>
      </c>
      <c r="P21347">
        <f>(E21347-F21347+G21347)/O21347*100</f>
      </c>
      <c r="Q21347">
        <f>H21346</f>
      </c>
      <c r="R21347">
        <f>I21346</f>
      </c>
      <c r="S21347">
        <f>H21347-H21346</f>
      </c>
      <c r="T21347">
        <f>I21347-I21346</f>
      </c>
      <c r="U21347">
        <f>(L21347-K21347)/(2*D21347*0.01)</f>
      </c>
      <c r="V21347">
        <f>(L21347+K21347)/(D21347*0.0001)</f>
      </c>
    </row>
    <row r="21348">
      <c r="A21348" t="n">
        <v>2024</v>
      </c>
      <c r="B21348" t="inlineStr">
        <is>
          <t>01526806</t>
        </is>
      </c>
      <c r="C21348" t="inlineStr">
        <is>
          <t>삼기에너지솔루션즈</t>
        </is>
      </c>
      <c r="D21348" t="n">
        <v>1625305000</v>
      </c>
      <c r="E21348" t="n">
        <v>480242000</v>
      </c>
      <c r="F21348" t="n">
        <v>139774000</v>
      </c>
      <c r="G21348" t="n">
        <v>54033000</v>
      </c>
      <c r="H21348" t="n">
        <v>3.73</v>
      </c>
      <c r="I21348" t="n">
        <v>4.38</v>
      </c>
      <c r="K21348" t="n">
        <v>-67542000</v>
      </c>
      <c r="L21348" t="n">
        <v>75672000</v>
      </c>
      <c r="M21348" t="n">
        <v>74521000</v>
      </c>
      <c r="N21348" t="n">
        <v>-47833000</v>
      </c>
      <c r="O21348">
        <f>D21347</f>
      </c>
      <c r="P21348">
        <f>(E21348-F21348+G21348)/O21348*100</f>
      </c>
      <c r="Q21348">
        <f>H21347</f>
      </c>
      <c r="R21348">
        <f>I21347</f>
      </c>
      <c r="S21348">
        <f>H21348-H21347</f>
      </c>
      <c r="T21348">
        <f>I21348-I21347</f>
      </c>
      <c r="U21348">
        <f>(L21348-K21348)/(2*D21348*0.01)</f>
      </c>
      <c r="V21348">
        <f>(L21348+K21348)/(D21348*0.0001)</f>
      </c>
    </row>
    <row r="21349">
      <c r="A21349" t="n">
        <v>2023</v>
      </c>
      <c r="B21349" t="inlineStr">
        <is>
          <t>01528141</t>
        </is>
      </c>
      <c r="C21349" t="inlineStr">
        <is>
          <t>LS머트리얼즈</t>
        </is>
      </c>
      <c r="D21349" t="n">
        <v>5218343000</v>
      </c>
      <c r="E21349" t="n">
        <v>642018000</v>
      </c>
      <c r="F21349" t="n">
        <v>250161000</v>
      </c>
      <c r="G21349" t="n">
        <v>234212000</v>
      </c>
      <c r="H21349" t="n">
        <v>5.395</v>
      </c>
      <c r="I21349" t="n">
        <v>5</v>
      </c>
      <c r="J21349" t="n">
        <v>8.380000000000001</v>
      </c>
      <c r="K21349" t="n">
        <v>-385385000</v>
      </c>
      <c r="L21349" t="n">
        <v>440134000</v>
      </c>
      <c r="M21349" t="n">
        <v>437922000</v>
      </c>
      <c r="N21349" t="n">
        <v>-390564000</v>
      </c>
      <c r="U21349">
        <f>(L21349-K21349)/(2*D21349*0.01)</f>
      </c>
      <c r="V21349">
        <f>(L21349+K21349)/(D21349*0.0001)</f>
      </c>
    </row>
    <row r="21350">
      <c r="A21350" t="n">
        <v>2024</v>
      </c>
      <c r="B21350" t="inlineStr">
        <is>
          <t>01528141</t>
        </is>
      </c>
      <c r="C21350" t="inlineStr">
        <is>
          <t>LS머트리얼즈</t>
        </is>
      </c>
      <c r="D21350" t="n">
        <v>5747857000</v>
      </c>
      <c r="E21350" t="n">
        <v>761087000</v>
      </c>
      <c r="F21350" t="n">
        <v>486319000</v>
      </c>
      <c r="G21350" t="n">
        <v>263558000</v>
      </c>
      <c r="H21350" t="n">
        <v>4.825</v>
      </c>
      <c r="I21350" t="n">
        <v>3.2</v>
      </c>
      <c r="J21350" t="n">
        <v>8.234999999999999</v>
      </c>
      <c r="K21350" t="n">
        <v>-399386000</v>
      </c>
      <c r="L21350" t="n">
        <v>455423000</v>
      </c>
      <c r="M21350" t="n">
        <v>458865000</v>
      </c>
      <c r="N21350" t="n">
        <v>-409343000</v>
      </c>
      <c r="O21350">
        <f>D21349</f>
      </c>
      <c r="P21350">
        <f>(E21350-F21350+G21350)/O21350*100</f>
      </c>
      <c r="Q21350">
        <f>H21349</f>
      </c>
      <c r="R21350">
        <f>I21349</f>
      </c>
      <c r="S21350">
        <f>H21350-H21349</f>
      </c>
      <c r="T21350">
        <f>I21350-I21349</f>
      </c>
      <c r="U21350">
        <f>(L21350-K21350)/(2*D21350*0.01)</f>
      </c>
      <c r="V21350">
        <f>(L21350+K21350)/(D21350*0.0001)</f>
      </c>
    </row>
    <row r="21351">
      <c r="A21351" t="n">
        <v>2025</v>
      </c>
      <c r="B21351" t="inlineStr">
        <is>
          <t>01528141</t>
        </is>
      </c>
      <c r="C21351" t="inlineStr">
        <is>
          <t>LS머트리얼즈</t>
        </is>
      </c>
      <c r="D21351" t="n">
        <v>6536520458</v>
      </c>
      <c r="E21351" t="n">
        <v>889956151</v>
      </c>
      <c r="F21351" t="n">
        <v>324532440</v>
      </c>
      <c r="G21351" t="n">
        <v>255072315</v>
      </c>
      <c r="H21351" t="n">
        <v>5.2</v>
      </c>
      <c r="I21351" t="n">
        <v>3.05</v>
      </c>
      <c r="J21351" t="n">
        <v>8.130000000000001</v>
      </c>
      <c r="K21351" t="n">
        <v>-430964893</v>
      </c>
      <c r="L21351" t="n">
        <v>489106122</v>
      </c>
      <c r="M21351" t="n">
        <v>495179353</v>
      </c>
      <c r="N21351" t="n">
        <v>-443628551</v>
      </c>
      <c r="O21351">
        <f>D21350</f>
      </c>
      <c r="P21351">
        <f>(E21351-F21351+G21351)/O21351*100</f>
      </c>
      <c r="Q21351">
        <f>H21350</f>
      </c>
      <c r="R21351">
        <f>I21350</f>
      </c>
      <c r="S21351">
        <f>H21351-H21350</f>
      </c>
      <c r="T21351">
        <f>I21351-I21350</f>
      </c>
      <c r="U21351">
        <f>(L21351-K21351)/(2*D21351*0.01)</f>
      </c>
      <c r="V21351">
        <f>(L21351+K21351)/(D21351*0.0001)</f>
      </c>
    </row>
    <row r="21352">
      <c r="A21352" t="n">
        <v>2020</v>
      </c>
      <c r="B21352" t="inlineStr">
        <is>
          <t>01532603</t>
        </is>
      </c>
      <c r="C21352" t="inlineStr">
        <is>
          <t>화승알앤에이</t>
        </is>
      </c>
      <c r="D21352" t="n">
        <v>53507518000</v>
      </c>
      <c r="E21352" t="n">
        <v>486964000</v>
      </c>
      <c r="F21352" t="n">
        <v>170421000</v>
      </c>
      <c r="G21352" t="n">
        <v>95956000</v>
      </c>
    </row>
    <row r="21353">
      <c r="A21353" t="n">
        <v>2021</v>
      </c>
      <c r="B21353" t="inlineStr">
        <is>
          <t>01532603</t>
        </is>
      </c>
      <c r="C21353" t="inlineStr">
        <is>
          <t>화승알앤에이</t>
        </is>
      </c>
      <c r="D21353" t="n">
        <v>53726612000</v>
      </c>
      <c r="E21353" t="n">
        <v>1443105000</v>
      </c>
      <c r="F21353" t="n">
        <v>412653000</v>
      </c>
      <c r="G21353" t="n">
        <v>361668000</v>
      </c>
      <c r="O21353">
        <f>D21352</f>
      </c>
      <c r="P21353">
        <f>(E21353-F21353+G21353)/O21353*100</f>
      </c>
    </row>
    <row r="21354">
      <c r="A21354" t="n">
        <v>2022</v>
      </c>
      <c r="B21354" t="inlineStr">
        <is>
          <t>01532603</t>
        </is>
      </c>
      <c r="C21354" t="inlineStr">
        <is>
          <t>화승알앤에이</t>
        </is>
      </c>
      <c r="D21354" t="n">
        <v>41436393000</v>
      </c>
      <c r="E21354" t="n">
        <v>1143697000</v>
      </c>
      <c r="F21354" t="n">
        <v>184186000</v>
      </c>
      <c r="G21354" t="n">
        <v>467528000</v>
      </c>
      <c r="O21354">
        <f>D21353</f>
      </c>
      <c r="P21354">
        <f>(E21354-F21354+G21354)/O21354*100</f>
      </c>
    </row>
    <row r="21355">
      <c r="A21355" t="n">
        <v>2023</v>
      </c>
      <c r="B21355" t="inlineStr">
        <is>
          <t>01532603</t>
        </is>
      </c>
      <c r="C21355" t="inlineStr">
        <is>
          <t>화승알앤에이</t>
        </is>
      </c>
      <c r="D21355" t="n">
        <v>51395340000</v>
      </c>
      <c r="E21355" t="n">
        <v>1322929000</v>
      </c>
      <c r="F21355" t="n">
        <v>93968000</v>
      </c>
      <c r="G21355" t="n">
        <v>501474000</v>
      </c>
      <c r="O21355">
        <f>D21354</f>
      </c>
      <c r="P21355">
        <f>(E21355-F21355+G21355)/O21355*100</f>
      </c>
    </row>
    <row r="21356">
      <c r="A21356" t="n">
        <v>2024</v>
      </c>
      <c r="B21356" t="inlineStr">
        <is>
          <t>01532603</t>
        </is>
      </c>
      <c r="C21356" t="inlineStr">
        <is>
          <t>화승알앤에이</t>
        </is>
      </c>
      <c r="D21356" t="n">
        <v>58317740000</v>
      </c>
      <c r="E21356" t="n">
        <v>1428082000</v>
      </c>
      <c r="F21356" t="n">
        <v>584466000</v>
      </c>
      <c r="G21356" t="n">
        <v>511787000</v>
      </c>
      <c r="O21356">
        <f>D21355</f>
      </c>
      <c r="P21356">
        <f>(E21356-F21356+G21356)/O21356*100</f>
      </c>
    </row>
    <row r="21357">
      <c r="A21357" t="n">
        <v>2025</v>
      </c>
      <c r="B21357" t="inlineStr">
        <is>
          <t>01532603</t>
        </is>
      </c>
      <c r="C21357" t="inlineStr">
        <is>
          <t>화승알앤에이</t>
        </is>
      </c>
      <c r="D21357" t="n">
        <v>61909736000</v>
      </c>
      <c r="E21357" t="n">
        <v>5712329000</v>
      </c>
      <c r="F21357" t="n">
        <v>3373826000</v>
      </c>
      <c r="G21357" t="n">
        <v>2047146000</v>
      </c>
      <c r="H21357" t="n">
        <v>3.9</v>
      </c>
      <c r="I21357" t="n">
        <v>4.675</v>
      </c>
      <c r="K21357" t="n">
        <v>-3370185000</v>
      </c>
      <c r="L21357" t="n">
        <v>3768053000</v>
      </c>
      <c r="M21357" t="n">
        <v>3775138000</v>
      </c>
      <c r="N21357" t="n">
        <v>-3437714000</v>
      </c>
      <c r="O21357">
        <f>D21356</f>
      </c>
      <c r="P21357">
        <f>(E21357-F21357+G21357)/O21357*100</f>
      </c>
      <c r="U21357">
        <f>(L21357-K21357)/(2*D21357*0.01)</f>
      </c>
      <c r="V21357">
        <f>(L21357+K21357)/(D21357*0.0001)</f>
      </c>
    </row>
    <row r="21358">
      <c r="A21358" t="n">
        <v>2023</v>
      </c>
      <c r="B21358" t="inlineStr">
        <is>
          <t>01540453</t>
        </is>
      </c>
      <c r="C21358" t="inlineStr">
        <is>
          <t>에이직랜드</t>
        </is>
      </c>
      <c r="D21358" t="n">
        <v>39331000</v>
      </c>
      <c r="E21358" t="n">
        <v>6714000</v>
      </c>
      <c r="F21358" t="n">
        <v>92600000</v>
      </c>
      <c r="H21358" t="n">
        <v>4.35</v>
      </c>
      <c r="I21358" t="n">
        <v>1</v>
      </c>
      <c r="J21358" t="n">
        <v>7.3</v>
      </c>
      <c r="K21358" t="n">
        <v>-2424000</v>
      </c>
      <c r="L21358" t="n">
        <v>2661000</v>
      </c>
      <c r="M21358" t="n">
        <v>2726000</v>
      </c>
      <c r="N21358" t="n">
        <v>-2525000</v>
      </c>
      <c r="U21358">
        <f>(L21358-K21358)/(2*D21358*0.01)</f>
      </c>
      <c r="V21358">
        <f>(L21358+K21358)/(D21358*0.0001)</f>
      </c>
    </row>
    <row r="21359">
      <c r="A21359" t="n">
        <v>2025</v>
      </c>
      <c r="B21359" t="inlineStr">
        <is>
          <t>01544468</t>
        </is>
      </c>
      <c r="C21359" t="inlineStr">
        <is>
          <t>이엔셀</t>
        </is>
      </c>
      <c r="D21359" t="n">
        <v>484500000</v>
      </c>
      <c r="E21359" t="n">
        <v>96869000</v>
      </c>
      <c r="F21359" t="n">
        <v>6220000</v>
      </c>
      <c r="G21359" t="n">
        <v>11842000</v>
      </c>
      <c r="H21359" t="n">
        <v>4.35</v>
      </c>
      <c r="I21359" t="n">
        <v>2</v>
      </c>
      <c r="J21359" t="n">
        <v>5.17</v>
      </c>
      <c r="K21359" t="n">
        <v>-23090000</v>
      </c>
      <c r="L21359" t="n">
        <v>25243000</v>
      </c>
      <c r="M21359" t="n">
        <v>13251000</v>
      </c>
      <c r="N21359" t="n">
        <v>-12100000</v>
      </c>
      <c r="U21359">
        <f>(L21359-K21359)/(2*D21359*0.01)</f>
      </c>
      <c r="V21359">
        <f>(L21359+K21359)/(D21359*0.0001)</f>
      </c>
    </row>
    <row r="21360">
      <c r="A21360" t="n">
        <v>2023</v>
      </c>
      <c r="B21360" t="inlineStr">
        <is>
          <t>01546101</t>
        </is>
      </c>
      <c r="C21360" t="inlineStr">
        <is>
          <t>아이엠티</t>
        </is>
      </c>
      <c r="D21360" t="n">
        <v>2755072000</v>
      </c>
      <c r="E21360" t="n">
        <v>67119000</v>
      </c>
    </row>
    <row r="21361">
      <c r="A21361" t="n">
        <v>2024</v>
      </c>
      <c r="B21361" t="inlineStr">
        <is>
          <t>01546101</t>
        </is>
      </c>
      <c r="C21361" t="inlineStr">
        <is>
          <t>아이엠티</t>
        </is>
      </c>
      <c r="D21361" t="n">
        <v>5275007000</v>
      </c>
      <c r="E21361" t="n">
        <v>454025000</v>
      </c>
      <c r="F21361" t="n">
        <v>53911000</v>
      </c>
      <c r="G21361" t="n">
        <v>130358000</v>
      </c>
      <c r="H21361" t="n">
        <v>3.92</v>
      </c>
      <c r="I21361" t="n">
        <v>3.85</v>
      </c>
      <c r="J21361" t="n">
        <v>6.955</v>
      </c>
      <c r="K21361" t="n">
        <v>-307517000</v>
      </c>
      <c r="L21361" t="n">
        <v>349340000</v>
      </c>
      <c r="M21361" t="n">
        <v>345945000</v>
      </c>
      <c r="N21361" t="n">
        <v>-310177000</v>
      </c>
      <c r="O21361">
        <f>D21360</f>
      </c>
      <c r="P21361">
        <f>(E21361-F21361+G21361)/O21361*100</f>
      </c>
      <c r="U21361">
        <f>(L21361-K21361)/(2*D21361*0.01)</f>
      </c>
      <c r="V21361">
        <f>(L21361+K21361)/(D21361*0.0001)</f>
      </c>
    </row>
    <row r="21362">
      <c r="A21362" t="n">
        <v>2025</v>
      </c>
      <c r="B21362" t="inlineStr">
        <is>
          <t>01546101</t>
        </is>
      </c>
      <c r="C21362" t="inlineStr">
        <is>
          <t>아이엠티</t>
        </is>
      </c>
      <c r="D21362" t="n">
        <v>6168610000</v>
      </c>
      <c r="E21362" t="n">
        <v>905920000</v>
      </c>
      <c r="F21362" t="n">
        <v>211205000</v>
      </c>
      <c r="G21362" t="n">
        <v>187400000</v>
      </c>
      <c r="H21362" t="n">
        <v>4.245</v>
      </c>
      <c r="I21362" t="n">
        <v>4</v>
      </c>
      <c r="J21362" t="n">
        <v>6.695</v>
      </c>
      <c r="K21362" t="n">
        <v>-355118000</v>
      </c>
      <c r="L21362" t="n">
        <v>402205000</v>
      </c>
      <c r="M21362" t="n">
        <v>399500000</v>
      </c>
      <c r="N21362" t="n">
        <v>-359051000</v>
      </c>
      <c r="O21362">
        <f>D21361</f>
      </c>
      <c r="P21362">
        <f>(E21362-F21362+G21362)/O21362*100</f>
      </c>
      <c r="Q21362">
        <f>H21361</f>
      </c>
      <c r="R21362">
        <f>I21361</f>
      </c>
      <c r="S21362">
        <f>H21362-H21361</f>
      </c>
      <c r="T21362">
        <f>I21362-I21361</f>
      </c>
      <c r="U21362">
        <f>(L21362-K21362)/(2*D21362*0.01)</f>
      </c>
      <c r="V21362">
        <f>(L21362+K21362)/(D21362*0.0001)</f>
      </c>
    </row>
    <row r="21363">
      <c r="A21363" t="n">
        <v>2024</v>
      </c>
      <c r="B21363" t="inlineStr">
        <is>
          <t>01547845</t>
        </is>
      </c>
      <c r="C21363" t="inlineStr">
        <is>
          <t>당근마켓</t>
        </is>
      </c>
      <c r="D21363" t="n">
        <v>11290935000</v>
      </c>
      <c r="F21363" t="n">
        <v>1227965000</v>
      </c>
    </row>
    <row r="21364">
      <c r="A21364" t="n">
        <v>2024</v>
      </c>
      <c r="B21364" t="inlineStr">
        <is>
          <t>01550706</t>
        </is>
      </c>
      <c r="C21364" t="inlineStr">
        <is>
          <t>테이크원컴퍼니</t>
        </is>
      </c>
      <c r="D21364" t="n">
        <v>2299267000</v>
      </c>
      <c r="E21364" t="n">
        <v>687696000</v>
      </c>
      <c r="F21364" t="n">
        <v>336910000</v>
      </c>
      <c r="H21364" t="n">
        <v>3.9</v>
      </c>
      <c r="I21364" t="n">
        <v>3.95</v>
      </c>
      <c r="K21364" t="n">
        <v>-196438000</v>
      </c>
      <c r="L21364" t="n">
        <v>228240000</v>
      </c>
      <c r="M21364" t="n">
        <v>225770000</v>
      </c>
      <c r="N21364" t="n">
        <v>-198119000</v>
      </c>
      <c r="U21364">
        <f>(L21364-K21364)/(2*D21364*0.01)</f>
      </c>
      <c r="V21364">
        <f>(L21364+K21364)/(D21364*0.0001)</f>
      </c>
    </row>
    <row r="21365">
      <c r="A21365" t="n">
        <v>2025</v>
      </c>
      <c r="B21365" t="inlineStr">
        <is>
          <t>01554508</t>
        </is>
      </c>
      <c r="C21365" t="inlineStr">
        <is>
          <t>액스비스</t>
        </is>
      </c>
      <c r="D21365" t="n">
        <v>2725778000</v>
      </c>
      <c r="E21365" t="n">
        <v>1180265000</v>
      </c>
      <c r="F21365" t="n">
        <v>286589000</v>
      </c>
      <c r="G21365" t="n">
        <v>91806000</v>
      </c>
      <c r="H21365" t="n">
        <v>4.16</v>
      </c>
      <c r="I21365" t="n">
        <v>6.57</v>
      </c>
      <c r="J21365" t="n">
        <v>10.84</v>
      </c>
      <c r="K21365" t="n">
        <v>-244659000</v>
      </c>
      <c r="L21365" t="n">
        <v>288647000</v>
      </c>
      <c r="M21365" t="n">
        <v>279135000</v>
      </c>
      <c r="N21365" t="n">
        <v>-241855000</v>
      </c>
      <c r="U21365">
        <f>(L21365-K21365)/(2*D21365*0.01)</f>
      </c>
      <c r="V21365">
        <f>(L21365+K21365)/(D21365*0.0001)</f>
      </c>
    </row>
    <row r="21366">
      <c r="A21366" t="n">
        <v>2025</v>
      </c>
      <c r="B21366" t="inlineStr">
        <is>
          <t>01559637</t>
        </is>
      </c>
      <c r="C21366" t="inlineStr">
        <is>
          <t>블루엠텍</t>
        </is>
      </c>
      <c r="D21366" t="n">
        <v>25289000000</v>
      </c>
      <c r="E21366" t="n">
        <v>1640000000</v>
      </c>
      <c r="F21366" t="n">
        <v>1547000000</v>
      </c>
      <c r="G21366" t="n">
        <v>924000000</v>
      </c>
      <c r="H21366" t="n">
        <v>3.25</v>
      </c>
      <c r="I21366" t="n">
        <v>2.75</v>
      </c>
      <c r="J21366" t="n">
        <v>11.3</v>
      </c>
    </row>
    <row r="21367">
      <c r="A21367" t="n">
        <v>2021</v>
      </c>
      <c r="B21367" t="inlineStr">
        <is>
          <t>01562589</t>
        </is>
      </c>
      <c r="C21367" t="inlineStr">
        <is>
          <t>LX홀딩스</t>
        </is>
      </c>
      <c r="D21367" t="n">
        <v>5247000000</v>
      </c>
      <c r="E21367" t="n">
        <v>1568000000</v>
      </c>
      <c r="F21367" t="n">
        <v>108000000</v>
      </c>
      <c r="G21367" t="n">
        <v>79000000</v>
      </c>
      <c r="H21367" t="n">
        <v>2.81</v>
      </c>
      <c r="I21367" t="n">
        <v>5</v>
      </c>
      <c r="K21367" t="n">
        <v>-429000000</v>
      </c>
      <c r="L21367" t="n">
        <v>501000000</v>
      </c>
      <c r="M21367" t="n">
        <v>486000000</v>
      </c>
      <c r="N21367" t="n">
        <v>-425000000</v>
      </c>
      <c r="U21367">
        <f>(L21367-K21367)/(2*D21367*0.01)</f>
      </c>
      <c r="V21367">
        <f>(L21367+K21367)/(D21367*0.0001)</f>
      </c>
    </row>
    <row r="21368">
      <c r="A21368" t="n">
        <v>2022</v>
      </c>
      <c r="B21368" t="inlineStr">
        <is>
          <t>01562589</t>
        </is>
      </c>
      <c r="C21368" t="inlineStr">
        <is>
          <t>LX홀딩스</t>
        </is>
      </c>
      <c r="D21368" t="n">
        <v>6135000000</v>
      </c>
      <c r="E21368" t="n">
        <v>1570000000</v>
      </c>
      <c r="F21368" t="n">
        <v>262000000</v>
      </c>
      <c r="G21368" t="n">
        <v>138000000</v>
      </c>
      <c r="H21368" t="n">
        <v>5.3</v>
      </c>
      <c r="I21368" t="n">
        <v>3.565</v>
      </c>
      <c r="K21368" t="n">
        <v>-408000000</v>
      </c>
      <c r="L21368" t="n">
        <v>465000000</v>
      </c>
      <c r="M21368" t="n">
        <v>488000000</v>
      </c>
      <c r="N21368" t="n">
        <v>-433000000</v>
      </c>
      <c r="O21368">
        <f>D21367</f>
      </c>
      <c r="P21368">
        <f>(E21368-F21368+G21368)/O21368*100</f>
      </c>
      <c r="Q21368">
        <f>H21367</f>
      </c>
      <c r="R21368">
        <f>I21367</f>
      </c>
      <c r="S21368">
        <f>H21368-H21367</f>
      </c>
      <c r="T21368">
        <f>I21368-I21367</f>
      </c>
      <c r="U21368">
        <f>(L21368-K21368)/(2*D21368*0.01)</f>
      </c>
      <c r="V21368">
        <f>(L21368+K21368)/(D21368*0.0001)</f>
      </c>
    </row>
    <row r="21369">
      <c r="A21369" t="n">
        <v>2023</v>
      </c>
      <c r="B21369" t="inlineStr">
        <is>
          <t>01562589</t>
        </is>
      </c>
      <c r="C21369" t="inlineStr">
        <is>
          <t>LX홀딩스</t>
        </is>
      </c>
      <c r="D21369" t="n">
        <v>9350000000</v>
      </c>
      <c r="E21369" t="n">
        <v>1611000000</v>
      </c>
      <c r="F21369" t="n">
        <v>228000000</v>
      </c>
      <c r="G21369" t="n">
        <v>316000000</v>
      </c>
      <c r="H21369" t="n">
        <v>4.305</v>
      </c>
      <c r="I21369" t="n">
        <v>4.325</v>
      </c>
      <c r="K21369" t="n">
        <v>-593000000</v>
      </c>
      <c r="L21369" t="n">
        <v>674000000</v>
      </c>
      <c r="M21369" t="n">
        <v>679000000</v>
      </c>
      <c r="N21369" t="n">
        <v>-608000000</v>
      </c>
      <c r="O21369">
        <f>D21368</f>
      </c>
      <c r="P21369">
        <f>(E21369-F21369+G21369)/O21369*100</f>
      </c>
      <c r="Q21369">
        <f>H21368</f>
      </c>
      <c r="R21369">
        <f>I21368</f>
      </c>
      <c r="S21369">
        <f>H21369-H21368</f>
      </c>
      <c r="T21369">
        <f>I21369-I21368</f>
      </c>
      <c r="U21369">
        <f>(L21369-K21369)/(2*D21369*0.01)</f>
      </c>
      <c r="V21369">
        <f>(L21369+K21369)/(D21369*0.0001)</f>
      </c>
    </row>
    <row r="21370">
      <c r="A21370" t="n">
        <v>2024</v>
      </c>
      <c r="B21370" t="inlineStr">
        <is>
          <t>01562589</t>
        </is>
      </c>
      <c r="C21370" t="inlineStr">
        <is>
          <t>LX홀딩스</t>
        </is>
      </c>
      <c r="D21370" t="n">
        <v>12798000000</v>
      </c>
      <c r="E21370" t="n">
        <v>1779000000</v>
      </c>
      <c r="F21370" t="n">
        <v>503000000</v>
      </c>
      <c r="G21370" t="n">
        <v>374000000</v>
      </c>
      <c r="H21370" t="n">
        <v>3.61</v>
      </c>
      <c r="I21370" t="n">
        <v>4.275</v>
      </c>
      <c r="K21370" t="n">
        <v>-755000000</v>
      </c>
      <c r="L21370" t="n">
        <v>856000000</v>
      </c>
      <c r="M21370" t="n">
        <v>853000000</v>
      </c>
      <c r="N21370" t="n">
        <v>-767000000</v>
      </c>
      <c r="O21370">
        <f>D21369</f>
      </c>
      <c r="P21370">
        <f>(E21370-F21370+G21370)/O21370*100</f>
      </c>
      <c r="Q21370">
        <f>H21369</f>
      </c>
      <c r="R21370">
        <f>I21369</f>
      </c>
      <c r="S21370">
        <f>H21370-H21369</f>
      </c>
      <c r="T21370">
        <f>I21370-I21369</f>
      </c>
      <c r="U21370">
        <f>(L21370-K21370)/(2*D21370*0.01)</f>
      </c>
      <c r="V21370">
        <f>(L21370+K21370)/(D21370*0.0001)</f>
      </c>
    </row>
    <row r="21371">
      <c r="A21371" t="n">
        <v>2025</v>
      </c>
      <c r="B21371" t="inlineStr">
        <is>
          <t>01562589</t>
        </is>
      </c>
      <c r="C21371" t="inlineStr">
        <is>
          <t>LX홀딩스</t>
        </is>
      </c>
      <c r="D21371" t="n">
        <v>15082000000</v>
      </c>
      <c r="E21371" t="n">
        <v>2091000000</v>
      </c>
      <c r="F21371" t="n">
        <v>611000000</v>
      </c>
      <c r="G21371" t="n">
        <v>426000000</v>
      </c>
      <c r="H21371" t="n">
        <v>3.985</v>
      </c>
      <c r="I21371" t="n">
        <v>4.34</v>
      </c>
      <c r="J21371" t="n">
        <v>6.38</v>
      </c>
      <c r="K21371" t="n">
        <v>-828000000</v>
      </c>
      <c r="L21371" t="n">
        <v>940000000</v>
      </c>
      <c r="M21371" t="n">
        <v>943000000</v>
      </c>
      <c r="N21371" t="n">
        <v>-847000000</v>
      </c>
      <c r="O21371">
        <f>D21370</f>
      </c>
      <c r="P21371">
        <f>(E21371-F21371+G21371)/O21371*100</f>
      </c>
      <c r="Q21371">
        <f>H21370</f>
      </c>
      <c r="R21371">
        <f>I21370</f>
      </c>
      <c r="S21371">
        <f>H21371-H21370</f>
      </c>
      <c r="T21371">
        <f>I21371-I21370</f>
      </c>
      <c r="U21371">
        <f>(L21371-K21371)/(2*D21371*0.01)</f>
      </c>
      <c r="V21371">
        <f>(L21371+K21371)/(D21371*0.0001)</f>
      </c>
    </row>
    <row r="21372">
      <c r="A21372" t="n">
        <v>2024</v>
      </c>
      <c r="B21372" t="inlineStr">
        <is>
          <t>01563922</t>
        </is>
      </c>
      <c r="C21372" t="inlineStr">
        <is>
          <t>엠오티</t>
        </is>
      </c>
      <c r="D21372" t="n">
        <v>286421000</v>
      </c>
      <c r="E21372" t="n">
        <v>45511000</v>
      </c>
      <c r="G21372" t="n">
        <v>7991000</v>
      </c>
      <c r="H21372" t="n">
        <v>3.22</v>
      </c>
      <c r="I21372" t="n">
        <v>2</v>
      </c>
      <c r="J21372" t="n">
        <v>1.57</v>
      </c>
      <c r="K21372" t="n">
        <v>-4300000</v>
      </c>
      <c r="L21372" t="n">
        <v>4420000</v>
      </c>
      <c r="M21372" t="n">
        <v>4436000</v>
      </c>
      <c r="N21372" t="n">
        <v>-4397000</v>
      </c>
      <c r="U21372">
        <f>(L21372-K21372)/(2*D21372*0.01)</f>
      </c>
      <c r="V21372">
        <f>(L21372+K21372)/(D21372*0.0001)</f>
      </c>
    </row>
    <row r="21373">
      <c r="A21373" t="n">
        <v>2022</v>
      </c>
      <c r="B21373" t="inlineStr">
        <is>
          <t>01564222</t>
        </is>
      </c>
      <c r="C21373" t="inlineStr">
        <is>
          <t>아이지이</t>
        </is>
      </c>
      <c r="D21373" t="n">
        <v>200367000</v>
      </c>
      <c r="E21373" t="n">
        <v>27044000</v>
      </c>
      <c r="F21373" t="n">
        <v>274478000</v>
      </c>
      <c r="G21373" t="n">
        <v>3628000</v>
      </c>
      <c r="H21373" t="n">
        <v>5.32</v>
      </c>
      <c r="I21373" t="n">
        <v>3.93</v>
      </c>
      <c r="J21373" t="n">
        <v>8.4</v>
      </c>
      <c r="K21373" t="n">
        <v>-6561000</v>
      </c>
      <c r="L21373" t="n">
        <v>6989000</v>
      </c>
      <c r="M21373" t="n">
        <v>7194000</v>
      </c>
      <c r="N21373" t="n">
        <v>-6804000</v>
      </c>
      <c r="U21373">
        <f>(L21373-K21373)/(2*D21373*0.01)</f>
      </c>
      <c r="V21373">
        <f>(L21373+K21373)/(D21373*0.0001)</f>
      </c>
    </row>
    <row r="21374">
      <c r="A21374" t="n">
        <v>2023</v>
      </c>
      <c r="B21374" t="inlineStr">
        <is>
          <t>01564222</t>
        </is>
      </c>
      <c r="C21374" t="inlineStr">
        <is>
          <t>아이지이</t>
        </is>
      </c>
      <c r="D21374" t="n">
        <v>358613000</v>
      </c>
      <c r="E21374" t="n">
        <v>105045000</v>
      </c>
      <c r="F21374" t="n">
        <v>4846000</v>
      </c>
      <c r="G21374" t="n">
        <v>10355000</v>
      </c>
      <c r="H21374" t="n">
        <v>4.5</v>
      </c>
      <c r="I21374" t="n">
        <v>4.28</v>
      </c>
      <c r="J21374" t="n">
        <v>7.5</v>
      </c>
      <c r="K21374" t="n">
        <v>-11412000</v>
      </c>
      <c r="L21374" t="n">
        <v>12181000</v>
      </c>
      <c r="M21374" t="n">
        <v>12439000</v>
      </c>
      <c r="N21374" t="n">
        <v>-11749000</v>
      </c>
      <c r="O21374">
        <f>D21373</f>
      </c>
      <c r="P21374">
        <f>(E21374-F21374+G21374)/O21374*100</f>
      </c>
      <c r="Q21374">
        <f>H21373</f>
      </c>
      <c r="R21374">
        <f>I21373</f>
      </c>
      <c r="S21374">
        <f>H21374-H21373</f>
      </c>
      <c r="T21374">
        <f>I21374-I21373</f>
      </c>
      <c r="U21374">
        <f>(L21374-K21374)/(2*D21374*0.01)</f>
      </c>
      <c r="V21374">
        <f>(L21374+K21374)/(D21374*0.0001)</f>
      </c>
    </row>
    <row r="21375">
      <c r="A21375" t="n">
        <v>2024</v>
      </c>
      <c r="B21375" t="inlineStr">
        <is>
          <t>01564222</t>
        </is>
      </c>
      <c r="C21375" t="inlineStr">
        <is>
          <t>아이지이</t>
        </is>
      </c>
      <c r="D21375" t="n">
        <v>472016000</v>
      </c>
      <c r="E21375" t="n">
        <v>142438000</v>
      </c>
      <c r="F21375" t="n">
        <v>82544000</v>
      </c>
      <c r="G21375" t="n">
        <v>15877000</v>
      </c>
      <c r="H21375" t="n">
        <v>3.95</v>
      </c>
      <c r="I21375" t="n">
        <v>4.37</v>
      </c>
      <c r="J21375" t="n">
        <v>8.300000000000001</v>
      </c>
      <c r="K21375" t="n">
        <v>-17021000</v>
      </c>
      <c r="L21375" t="n">
        <v>18262000</v>
      </c>
      <c r="M21375" t="n">
        <v>18548000</v>
      </c>
      <c r="N21375" t="n">
        <v>-17432000</v>
      </c>
      <c r="O21375">
        <f>D21374</f>
      </c>
      <c r="P21375">
        <f>(E21375-F21375+G21375)/O21375*100</f>
      </c>
      <c r="Q21375">
        <f>H21374</f>
      </c>
      <c r="R21375">
        <f>I21374</f>
      </c>
      <c r="S21375">
        <f>H21375-H21374</f>
      </c>
      <c r="T21375">
        <f>I21375-I21374</f>
      </c>
      <c r="U21375">
        <f>(L21375-K21375)/(2*D21375*0.01)</f>
      </c>
      <c r="V21375">
        <f>(L21375+K21375)/(D21375*0.0001)</f>
      </c>
    </row>
    <row r="21376">
      <c r="A21376" t="n">
        <v>2021</v>
      </c>
      <c r="B21376" t="inlineStr">
        <is>
          <t>01566248</t>
        </is>
      </c>
      <c r="C21376" t="inlineStr">
        <is>
          <t>에코프로에이치엔</t>
        </is>
      </c>
      <c r="D21376" t="n">
        <v>10547455000</v>
      </c>
      <c r="E21376" t="n">
        <v>1374661000</v>
      </c>
      <c r="F21376" t="n">
        <v>549677000</v>
      </c>
      <c r="G21376" t="n">
        <v>166905000</v>
      </c>
      <c r="H21376" t="n">
        <v>3.1</v>
      </c>
      <c r="I21376" t="n">
        <v>3.6</v>
      </c>
      <c r="J21376" t="n">
        <v>12.97</v>
      </c>
      <c r="K21376" t="n">
        <v>-1210360000</v>
      </c>
      <c r="L21376" t="n">
        <v>1462128000</v>
      </c>
      <c r="M21376" t="n">
        <v>1440156000</v>
      </c>
      <c r="N21376" t="n">
        <v>-1216488000</v>
      </c>
      <c r="U21376">
        <f>(L21376-K21376)/(2*D21376*0.01)</f>
      </c>
      <c r="V21376">
        <f>(L21376+K21376)/(D21376*0.0001)</f>
      </c>
    </row>
    <row r="21377">
      <c r="A21377" t="n">
        <v>2022</v>
      </c>
      <c r="B21377" t="inlineStr">
        <is>
          <t>01566248</t>
        </is>
      </c>
      <c r="C21377" t="inlineStr">
        <is>
          <t>에코프로에이치엔</t>
        </is>
      </c>
      <c r="D21377" t="n">
        <v>10896847000</v>
      </c>
      <c r="E21377" t="n">
        <v>2176585000</v>
      </c>
      <c r="F21377" t="n">
        <v>2077636000</v>
      </c>
      <c r="G21377" t="n">
        <v>320232000</v>
      </c>
      <c r="H21377" t="n">
        <v>5.4</v>
      </c>
      <c r="I21377" t="n">
        <v>4.8</v>
      </c>
      <c r="J21377" t="n">
        <v>13.29</v>
      </c>
      <c r="K21377" t="n">
        <v>-1257553000</v>
      </c>
      <c r="L21377" t="n">
        <v>1507681000</v>
      </c>
      <c r="M21377" t="n">
        <v>1502745000</v>
      </c>
      <c r="N21377" t="n">
        <v>-1276203000</v>
      </c>
      <c r="O21377">
        <f>D21376</f>
      </c>
      <c r="P21377">
        <f>(E21377-F21377+G21377)/O21377*100</f>
      </c>
      <c r="Q21377">
        <f>H21376</f>
      </c>
      <c r="R21377">
        <f>I21376</f>
      </c>
      <c r="S21377">
        <f>H21377-H21376</f>
      </c>
      <c r="T21377">
        <f>I21377-I21376</f>
      </c>
      <c r="U21377">
        <f>(L21377-K21377)/(2*D21377*0.01)</f>
      </c>
      <c r="V21377">
        <f>(L21377+K21377)/(D21377*0.0001)</f>
      </c>
    </row>
    <row r="21378">
      <c r="A21378" t="n">
        <v>2023</v>
      </c>
      <c r="B21378" t="inlineStr">
        <is>
          <t>01566248</t>
        </is>
      </c>
      <c r="C21378" t="inlineStr">
        <is>
          <t>에코프로에이치엔</t>
        </is>
      </c>
      <c r="D21378" t="n">
        <v>16303037000</v>
      </c>
      <c r="E21378" t="n">
        <v>2530473000</v>
      </c>
      <c r="F21378" t="n">
        <v>299713000</v>
      </c>
      <c r="G21378" t="n">
        <v>575137000</v>
      </c>
      <c r="H21378" t="n">
        <v>4.68</v>
      </c>
      <c r="I21378" t="n">
        <v>5.2</v>
      </c>
      <c r="J21378" t="n">
        <v>12.35</v>
      </c>
      <c r="K21378" t="n">
        <v>-1767253000</v>
      </c>
      <c r="L21378" t="n">
        <v>2104243000</v>
      </c>
      <c r="M21378" t="n">
        <v>2073767000</v>
      </c>
      <c r="N21378" t="n">
        <v>-1776481000</v>
      </c>
      <c r="O21378">
        <f>D21377</f>
      </c>
      <c r="P21378">
        <f>(E21378-F21378+G21378)/O21378*100</f>
      </c>
      <c r="Q21378">
        <f>H21377</f>
      </c>
      <c r="R21378">
        <f>I21377</f>
      </c>
      <c r="S21378">
        <f>H21378-H21377</f>
      </c>
      <c r="T21378">
        <f>I21378-I21377</f>
      </c>
      <c r="U21378">
        <f>(L21378-K21378)/(2*D21378*0.01)</f>
      </c>
      <c r="V21378">
        <f>(L21378+K21378)/(D21378*0.0001)</f>
      </c>
    </row>
    <row r="21379">
      <c r="A21379" t="n">
        <v>2024</v>
      </c>
      <c r="B21379" t="inlineStr">
        <is>
          <t>01566248</t>
        </is>
      </c>
      <c r="C21379" t="inlineStr">
        <is>
          <t>에코프로에이치엔</t>
        </is>
      </c>
      <c r="D21379" t="n">
        <v>21654288000</v>
      </c>
      <c r="E21379" t="n">
        <v>3284026000</v>
      </c>
      <c r="F21379" t="n">
        <v>394279000</v>
      </c>
      <c r="G21379" t="n">
        <v>745425000</v>
      </c>
      <c r="H21379" t="n">
        <v>4.18</v>
      </c>
      <c r="I21379" t="n">
        <v>5.2</v>
      </c>
      <c r="J21379" t="n">
        <v>11.75</v>
      </c>
      <c r="K21379" t="n">
        <v>-2248473000</v>
      </c>
      <c r="L21379" t="n">
        <v>2666051000</v>
      </c>
      <c r="M21379" t="n">
        <v>2613944000</v>
      </c>
      <c r="N21379" t="n">
        <v>-2250377000</v>
      </c>
      <c r="O21379">
        <f>D21378</f>
      </c>
      <c r="P21379">
        <f>(E21379-F21379+G21379)/O21379*100</f>
      </c>
      <c r="Q21379">
        <f>H21378</f>
      </c>
      <c r="R21379">
        <f>I21378</f>
      </c>
      <c r="S21379">
        <f>H21379-H21378</f>
      </c>
      <c r="T21379">
        <f>I21379-I21378</f>
      </c>
      <c r="U21379">
        <f>(L21379-K21379)/(2*D21379*0.01)</f>
      </c>
      <c r="V21379">
        <f>(L21379+K21379)/(D21379*0.0001)</f>
      </c>
    </row>
    <row r="21380">
      <c r="A21380" t="n">
        <v>2025</v>
      </c>
      <c r="B21380" t="inlineStr">
        <is>
          <t>01566248</t>
        </is>
      </c>
      <c r="C21380" t="inlineStr">
        <is>
          <t>에코프로에이치엔</t>
        </is>
      </c>
      <c r="D21380" t="n">
        <v>23516143000</v>
      </c>
      <c r="E21380" t="n">
        <v>3651920000</v>
      </c>
      <c r="F21380" t="n">
        <v>1563897000</v>
      </c>
      <c r="G21380" t="n">
        <v>883219000</v>
      </c>
      <c r="H21380" t="n">
        <v>4.6</v>
      </c>
      <c r="I21380" t="n">
        <v>5.1</v>
      </c>
      <c r="J21380" t="n">
        <v>11.78</v>
      </c>
      <c r="K21380" t="n">
        <v>-2439600000</v>
      </c>
      <c r="L21380" t="n">
        <v>2885340000</v>
      </c>
      <c r="M21380" t="n">
        <v>2889769000</v>
      </c>
      <c r="N21380" t="n">
        <v>-2487199000</v>
      </c>
      <c r="O21380">
        <f>D21379</f>
      </c>
      <c r="P21380">
        <f>(E21380-F21380+G21380)/O21380*100</f>
      </c>
      <c r="Q21380">
        <f>H21379</f>
      </c>
      <c r="R21380">
        <f>I21379</f>
      </c>
      <c r="S21380">
        <f>H21380-H21379</f>
      </c>
      <c r="T21380">
        <f>I21380-I21379</f>
      </c>
      <c r="U21380">
        <f>(L21380-K21380)/(2*D21380*0.01)</f>
      </c>
      <c r="V21380">
        <f>(L21380+K21380)/(D21380*0.0001)</f>
      </c>
    </row>
    <row r="21381">
      <c r="A21381" t="n">
        <v>2021</v>
      </c>
      <c r="B21381" t="inlineStr">
        <is>
          <t>01568413</t>
        </is>
      </c>
      <c r="C21381" t="inlineStr">
        <is>
          <t>F&amp;F</t>
        </is>
      </c>
      <c r="D21381" t="n">
        <v>9734927000</v>
      </c>
      <c r="E21381" t="n">
        <v>2056299000</v>
      </c>
      <c r="F21381" t="n">
        <v>664126000</v>
      </c>
      <c r="G21381" t="n">
        <v>116010000</v>
      </c>
      <c r="H21381" t="n">
        <v>2.5</v>
      </c>
      <c r="I21381" t="n">
        <v>8.6</v>
      </c>
      <c r="K21381" t="n">
        <v>-419016000</v>
      </c>
      <c r="L21381" t="n">
        <v>461245000</v>
      </c>
      <c r="M21381" t="n">
        <v>451325000</v>
      </c>
      <c r="N21381" t="n">
        <v>-418380000</v>
      </c>
      <c r="U21381">
        <f>(L21381-K21381)/(2*D21381*0.01)</f>
      </c>
      <c r="V21381">
        <f>(L21381+K21381)/(D21381*0.0001)</f>
      </c>
    </row>
    <row r="21382">
      <c r="A21382" t="n">
        <v>2022</v>
      </c>
      <c r="B21382" t="inlineStr">
        <is>
          <t>01568413</t>
        </is>
      </c>
      <c r="C21382" t="inlineStr">
        <is>
          <t>F&amp;F</t>
        </is>
      </c>
      <c r="D21382" t="n">
        <v>11858645000</v>
      </c>
      <c r="E21382" t="n">
        <v>3729446000</v>
      </c>
      <c r="F21382" t="n">
        <v>2265993000</v>
      </c>
      <c r="G21382" t="n">
        <v>360386000</v>
      </c>
      <c r="H21382" t="n">
        <v>5.2</v>
      </c>
      <c r="I21382" t="n">
        <v>9.1</v>
      </c>
      <c r="K21382" t="n">
        <v>-427702000</v>
      </c>
      <c r="L21382" t="n">
        <v>463627000</v>
      </c>
      <c r="M21382" t="n">
        <v>466400000</v>
      </c>
      <c r="N21382" t="n">
        <v>-438009000</v>
      </c>
      <c r="O21382">
        <f>D21381</f>
      </c>
      <c r="P21382">
        <f>(E21382-F21382+G21382)/O21382*100</f>
      </c>
      <c r="Q21382">
        <f>H21381</f>
      </c>
      <c r="R21382">
        <f>I21381</f>
      </c>
      <c r="S21382">
        <f>H21382-H21381</f>
      </c>
      <c r="T21382">
        <f>I21382-I21381</f>
      </c>
      <c r="U21382">
        <f>(L21382-K21382)/(2*D21382*0.01)</f>
      </c>
      <c r="V21382">
        <f>(L21382+K21382)/(D21382*0.0001)</f>
      </c>
    </row>
    <row r="21383">
      <c r="A21383" t="n">
        <v>2023</v>
      </c>
      <c r="B21383" t="inlineStr">
        <is>
          <t>01568413</t>
        </is>
      </c>
      <c r="C21383" t="inlineStr">
        <is>
          <t>F&amp;F</t>
        </is>
      </c>
      <c r="D21383" t="n">
        <v>18264310000</v>
      </c>
      <c r="E21383" t="n">
        <v>5380481000</v>
      </c>
      <c r="F21383" t="n">
        <v>1791801000</v>
      </c>
      <c r="G21383" t="n">
        <v>723044000</v>
      </c>
      <c r="H21383" t="n">
        <v>4.9</v>
      </c>
      <c r="I21383" t="n">
        <v>6.6</v>
      </c>
      <c r="K21383" t="n">
        <v>-1556466000</v>
      </c>
      <c r="L21383" t="n">
        <v>1842086000</v>
      </c>
      <c r="M21383" t="n">
        <v>1839733000</v>
      </c>
      <c r="N21383" t="n">
        <v>-1582578000</v>
      </c>
      <c r="O21383">
        <f>D21382</f>
      </c>
      <c r="P21383">
        <f>(E21383-F21383+G21383)/O21383*100</f>
      </c>
      <c r="Q21383">
        <f>H21382</f>
      </c>
      <c r="R21383">
        <f>I21382</f>
      </c>
      <c r="S21383">
        <f>H21383-H21382</f>
      </c>
      <c r="T21383">
        <f>I21383-I21382</f>
      </c>
      <c r="U21383">
        <f>(L21383-K21383)/(2*D21383*0.01)</f>
      </c>
      <c r="V21383">
        <f>(L21383+K21383)/(D21383*0.0001)</f>
      </c>
    </row>
    <row r="21384">
      <c r="A21384" t="n">
        <v>2024</v>
      </c>
      <c r="B21384" t="inlineStr">
        <is>
          <t>01568413</t>
        </is>
      </c>
      <c r="C21384" t="inlineStr">
        <is>
          <t>F&amp;F</t>
        </is>
      </c>
      <c r="D21384" t="n">
        <v>23440545000</v>
      </c>
      <c r="E21384" t="n">
        <v>6296049000</v>
      </c>
      <c r="F21384" t="n">
        <v>1757723000</v>
      </c>
      <c r="G21384" t="n">
        <v>774940000</v>
      </c>
      <c r="H21384" t="n">
        <v>3.9</v>
      </c>
      <c r="I21384" t="n">
        <v>6.45</v>
      </c>
      <c r="K21384" t="n">
        <v>-1054713000</v>
      </c>
      <c r="L21384" t="n">
        <v>1169342000</v>
      </c>
      <c r="M21384" t="n">
        <v>1153930000</v>
      </c>
      <c r="N21384" t="n">
        <v>-1061308000</v>
      </c>
      <c r="O21384">
        <f>D21383</f>
      </c>
      <c r="P21384">
        <f>(E21384-F21384+G21384)/O21384*100</f>
      </c>
      <c r="Q21384">
        <f>H21383</f>
      </c>
      <c r="R21384">
        <f>I21383</f>
      </c>
      <c r="S21384">
        <f>H21384-H21383</f>
      </c>
      <c r="T21384">
        <f>I21384-I21383</f>
      </c>
      <c r="U21384">
        <f>(L21384-K21384)/(2*D21384*0.01)</f>
      </c>
      <c r="V21384">
        <f>(L21384+K21384)/(D21384*0.0001)</f>
      </c>
    </row>
    <row r="21385">
      <c r="A21385" t="n">
        <v>2025</v>
      </c>
      <c r="B21385" t="inlineStr">
        <is>
          <t>01568413</t>
        </is>
      </c>
      <c r="C21385" t="inlineStr">
        <is>
          <t>F&amp;F</t>
        </is>
      </c>
      <c r="D21385" t="n">
        <v>25503484000</v>
      </c>
      <c r="E21385" t="n">
        <v>6236123000</v>
      </c>
      <c r="F21385" t="n">
        <v>4105267000</v>
      </c>
      <c r="G21385" t="n">
        <v>728318000</v>
      </c>
      <c r="H21385" t="n">
        <v>4.25</v>
      </c>
      <c r="I21385" t="n">
        <v>6.8</v>
      </c>
      <c r="K21385" t="n">
        <v>-1131380000</v>
      </c>
      <c r="L21385" t="n">
        <v>1252547000</v>
      </c>
      <c r="M21385" t="n">
        <v>1240232000</v>
      </c>
      <c r="N21385" t="n">
        <v>-1141903000</v>
      </c>
      <c r="O21385">
        <f>D21384</f>
      </c>
      <c r="P21385">
        <f>(E21385-F21385+G21385)/O21385*100</f>
      </c>
      <c r="Q21385">
        <f>H21384</f>
      </c>
      <c r="R21385">
        <f>I21384</f>
      </c>
      <c r="S21385">
        <f>H21385-H21384</f>
      </c>
      <c r="T21385">
        <f>I21385-I21384</f>
      </c>
      <c r="U21385">
        <f>(L21385-K21385)/(2*D21385*0.01)</f>
      </c>
      <c r="V21385">
        <f>(L21385+K21385)/(D21385*0.0001)</f>
      </c>
    </row>
    <row r="21386">
      <c r="A21386" t="n">
        <v>2023</v>
      </c>
      <c r="B21386" t="inlineStr">
        <is>
          <t>01569102</t>
        </is>
      </c>
      <c r="C21386" t="inlineStr">
        <is>
          <t>라이콤</t>
        </is>
      </c>
      <c r="D21386" t="n">
        <v>2723781000</v>
      </c>
      <c r="E21386" t="n">
        <v>364182000</v>
      </c>
      <c r="F21386" t="n">
        <v>183384000</v>
      </c>
      <c r="G21386" t="n">
        <v>68180000</v>
      </c>
      <c r="H21386" t="n">
        <v>4.35</v>
      </c>
      <c r="I21386" t="n">
        <v>4.3</v>
      </c>
      <c r="J21386" t="n">
        <v>7.11</v>
      </c>
      <c r="K21386" t="n">
        <v>-101933000</v>
      </c>
      <c r="L21386" t="n">
        <v>114929000</v>
      </c>
      <c r="M21386" t="n">
        <v>113924000</v>
      </c>
      <c r="N21386" t="n">
        <v>-102978000</v>
      </c>
      <c r="U21386">
        <f>(L21386-K21386)/(2*D21386*0.01)</f>
      </c>
      <c r="V21386">
        <f>(L21386+K21386)/(D21386*0.0001)</f>
      </c>
    </row>
    <row r="21387">
      <c r="A21387" t="n">
        <v>2024</v>
      </c>
      <c r="B21387" t="inlineStr">
        <is>
          <t>01569102</t>
        </is>
      </c>
      <c r="C21387" t="inlineStr">
        <is>
          <t>라이콤</t>
        </is>
      </c>
      <c r="D21387" t="n">
        <v>2892707000</v>
      </c>
      <c r="E21387" t="n">
        <v>392630000</v>
      </c>
      <c r="F21387" t="n">
        <v>311579000</v>
      </c>
      <c r="G21387" t="n">
        <v>65960000</v>
      </c>
      <c r="H21387" t="n">
        <v>3.74</v>
      </c>
      <c r="I21387" t="n">
        <v>4.13</v>
      </c>
      <c r="J21387" t="n">
        <v>6.66</v>
      </c>
      <c r="K21387" t="n">
        <v>-97656000</v>
      </c>
      <c r="L21387" t="n">
        <v>114929000</v>
      </c>
      <c r="M21387" t="n">
        <v>108281000</v>
      </c>
      <c r="N21387" t="n">
        <v>-102978000</v>
      </c>
      <c r="O21387">
        <f>D21386</f>
      </c>
      <c r="P21387">
        <f>(E21387-F21387+G21387)/O21387*100</f>
      </c>
      <c r="Q21387">
        <f>H21386</f>
      </c>
      <c r="R21387">
        <f>I21386</f>
      </c>
      <c r="S21387">
        <f>H21387-H21386</f>
      </c>
      <c r="T21387">
        <f>I21387-I21386</f>
      </c>
      <c r="U21387">
        <f>(L21387-K21387)/(2*D21387*0.01)</f>
      </c>
      <c r="V21387">
        <f>(L21387+K21387)/(D21387*0.0001)</f>
      </c>
    </row>
    <row r="21388">
      <c r="A21388" t="n">
        <v>2022</v>
      </c>
      <c r="B21388" t="inlineStr">
        <is>
          <t>01571107</t>
        </is>
      </c>
      <c r="C21388" t="inlineStr">
        <is>
          <t>오픈엣지테크놀로지</t>
        </is>
      </c>
      <c r="D21388" t="n">
        <v>1080448000</v>
      </c>
      <c r="E21388" t="n">
        <v>451571000</v>
      </c>
      <c r="F21388" t="n">
        <v>37107000</v>
      </c>
      <c r="G21388" t="n">
        <v>18479000</v>
      </c>
      <c r="H21388" t="n">
        <v>5.34</v>
      </c>
      <c r="I21388" t="n">
        <v>3.58</v>
      </c>
      <c r="J21388" t="n">
        <v>8.74</v>
      </c>
      <c r="K21388" t="n">
        <v>-83659000</v>
      </c>
      <c r="L21388" t="n">
        <v>96443000</v>
      </c>
      <c r="M21388" t="n">
        <v>98904000</v>
      </c>
      <c r="N21388" t="n">
        <v>-87068000</v>
      </c>
      <c r="U21388">
        <f>(L21388-K21388)/(2*D21388*0.01)</f>
      </c>
      <c r="V21388">
        <f>(L21388+K21388)/(D21388*0.0001)</f>
      </c>
    </row>
    <row r="21389">
      <c r="A21389" t="n">
        <v>2023</v>
      </c>
      <c r="B21389" t="inlineStr">
        <is>
          <t>01571107</t>
        </is>
      </c>
      <c r="C21389" t="inlineStr">
        <is>
          <t>오픈엣지테크놀로지</t>
        </is>
      </c>
      <c r="D21389" t="n">
        <v>1900558000</v>
      </c>
      <c r="E21389" t="n">
        <v>579613000</v>
      </c>
      <c r="F21389" t="n">
        <v>94762000</v>
      </c>
      <c r="G21389" t="n">
        <v>54483000</v>
      </c>
      <c r="H21389" t="n">
        <v>4.55</v>
      </c>
      <c r="I21389" t="n">
        <v>4.23</v>
      </c>
      <c r="J21389" t="n">
        <v>8.99</v>
      </c>
      <c r="K21389" t="n">
        <v>-152119000</v>
      </c>
      <c r="L21389" t="n">
        <v>176256000</v>
      </c>
      <c r="M21389" t="n">
        <v>179333000</v>
      </c>
      <c r="N21389" t="n">
        <v>-157227000</v>
      </c>
      <c r="O21389">
        <f>D21388</f>
      </c>
      <c r="P21389">
        <f>(E21389-F21389+G21389)/O21389*100</f>
      </c>
      <c r="Q21389">
        <f>H21388</f>
      </c>
      <c r="R21389">
        <f>I21388</f>
      </c>
      <c r="S21389">
        <f>H21389-H21388</f>
      </c>
      <c r="T21389">
        <f>I21389-I21388</f>
      </c>
      <c r="U21389">
        <f>(L21389-K21389)/(2*D21389*0.01)</f>
      </c>
      <c r="V21389">
        <f>(L21389+K21389)/(D21389*0.0001)</f>
      </c>
    </row>
    <row r="21390">
      <c r="A21390" t="n">
        <v>2024</v>
      </c>
      <c r="B21390" t="inlineStr">
        <is>
          <t>01571107</t>
        </is>
      </c>
      <c r="C21390" t="inlineStr">
        <is>
          <t>오픈엣지테크놀로지</t>
        </is>
      </c>
      <c r="D21390" t="n">
        <v>2395947000</v>
      </c>
      <c r="E21390" t="n">
        <v>803889000</v>
      </c>
      <c r="F21390" t="n">
        <v>376785000</v>
      </c>
      <c r="G21390" t="n">
        <v>82044000</v>
      </c>
      <c r="H21390" t="n">
        <v>4.04</v>
      </c>
      <c r="I21390" t="n">
        <v>4.21</v>
      </c>
      <c r="J21390" t="n">
        <v>9.140000000000001</v>
      </c>
      <c r="K21390" t="n">
        <v>-195794000</v>
      </c>
      <c r="L21390" t="n">
        <v>227248000</v>
      </c>
      <c r="M21390" t="n">
        <v>229988000</v>
      </c>
      <c r="N21390" t="n">
        <v>-201438000</v>
      </c>
      <c r="O21390">
        <f>D21389</f>
      </c>
      <c r="P21390">
        <f>(E21390-F21390+G21390)/O21390*100</f>
      </c>
      <c r="Q21390">
        <f>H21389</f>
      </c>
      <c r="R21390">
        <f>I21389</f>
      </c>
      <c r="S21390">
        <f>H21390-H21389</f>
      </c>
      <c r="T21390">
        <f>I21390-I21389</f>
      </c>
      <c r="U21390">
        <f>(L21390-K21390)/(2*D21390*0.01)</f>
      </c>
      <c r="V21390">
        <f>(L21390+K21390)/(D21390*0.0001)</f>
      </c>
    </row>
    <row r="21391">
      <c r="A21391" t="n">
        <v>2025</v>
      </c>
      <c r="B21391" t="inlineStr">
        <is>
          <t>01571107</t>
        </is>
      </c>
      <c r="C21391" t="inlineStr">
        <is>
          <t>오픈엣지테크놀로지</t>
        </is>
      </c>
      <c r="D21391" t="n">
        <v>2863273000</v>
      </c>
      <c r="E21391" t="n">
        <v>976643000</v>
      </c>
      <c r="F21391" t="n">
        <v>447105000</v>
      </c>
      <c r="G21391" t="n">
        <v>92095000</v>
      </c>
      <c r="H21391" t="n">
        <v>4.42</v>
      </c>
      <c r="I21391" t="n">
        <v>4.21</v>
      </c>
      <c r="J21391" t="n">
        <v>8.880000000000001</v>
      </c>
      <c r="K21391" t="n">
        <v>-226583000</v>
      </c>
      <c r="L21391" t="n">
        <v>262874000</v>
      </c>
      <c r="M21391" t="n">
        <v>267108000</v>
      </c>
      <c r="N21391" t="n">
        <v>-233917000</v>
      </c>
      <c r="O21391">
        <f>D21390</f>
      </c>
      <c r="P21391">
        <f>(E21391-F21391+G21391)/O21391*100</f>
      </c>
      <c r="Q21391">
        <f>H21390</f>
      </c>
      <c r="R21391">
        <f>I21390</f>
      </c>
      <c r="S21391">
        <f>H21391-H21390</f>
      </c>
      <c r="T21391">
        <f>I21391-I21390</f>
      </c>
      <c r="U21391">
        <f>(L21391-K21391)/(2*D21391*0.01)</f>
      </c>
      <c r="V21391">
        <f>(L21391+K21391)/(D21391*0.0001)</f>
      </c>
    </row>
    <row r="21392">
      <c r="A21392" t="n">
        <v>2021</v>
      </c>
      <c r="B21392" t="inlineStr">
        <is>
          <t>01571392</t>
        </is>
      </c>
      <c r="C21392" t="inlineStr">
        <is>
          <t>에이치로보틱스</t>
        </is>
      </c>
      <c r="D21392" t="n">
        <v>185691000</v>
      </c>
      <c r="E21392" t="n">
        <v>51070000</v>
      </c>
      <c r="F21392" t="n">
        <v>0</v>
      </c>
      <c r="G21392" t="n">
        <v>2338000</v>
      </c>
      <c r="H21392" t="n">
        <v>3.07</v>
      </c>
      <c r="I21392" t="n">
        <v>5</v>
      </c>
      <c r="J21392" t="n">
        <v>12</v>
      </c>
      <c r="K21392" t="n">
        <v>-19982000</v>
      </c>
      <c r="L21392" t="n">
        <v>23622000</v>
      </c>
      <c r="M21392" t="n">
        <v>22934000</v>
      </c>
      <c r="N21392" t="n">
        <v>-19832000</v>
      </c>
      <c r="U21392">
        <f>(L21392-K21392)/(2*D21392*0.01)</f>
      </c>
      <c r="V21392">
        <f>(L21392+K21392)/(D21392*0.0001)</f>
      </c>
    </row>
    <row r="21393">
      <c r="A21393" t="n">
        <v>2022</v>
      </c>
      <c r="B21393" t="inlineStr">
        <is>
          <t>01571392</t>
        </is>
      </c>
      <c r="C21393" t="inlineStr">
        <is>
          <t>에이치로보틱스</t>
        </is>
      </c>
      <c r="D21393" t="n">
        <v>506858000</v>
      </c>
      <c r="E21393" t="n">
        <v>65795000</v>
      </c>
      <c r="F21393" t="n">
        <v>0</v>
      </c>
      <c r="G21393" t="n">
        <v>5518000</v>
      </c>
      <c r="H21393" t="n">
        <v>5.37</v>
      </c>
      <c r="I21393" t="n">
        <v>5</v>
      </c>
      <c r="J21393" t="n">
        <v>10.59</v>
      </c>
      <c r="O21393">
        <f>D21392</f>
      </c>
      <c r="P21393">
        <f>(E21393-F21393+G21393)/O21393*100</f>
      </c>
      <c r="Q21393">
        <f>H21392</f>
      </c>
      <c r="R21393">
        <f>I21392</f>
      </c>
      <c r="S21393">
        <f>H21393-H21392</f>
      </c>
      <c r="T21393">
        <f>I21393-I21392</f>
      </c>
    </row>
    <row r="21394">
      <c r="A21394" t="n">
        <v>2022</v>
      </c>
      <c r="B21394" t="inlineStr">
        <is>
          <t>01573284</t>
        </is>
      </c>
      <c r="C21394" t="inlineStr">
        <is>
          <t>코닉오토메이션</t>
        </is>
      </c>
      <c r="D21394" t="n">
        <v>2947676000</v>
      </c>
      <c r="E21394" t="n">
        <v>570879000</v>
      </c>
      <c r="F21394" t="n">
        <v>250141000</v>
      </c>
      <c r="G21394" t="n">
        <v>83515000</v>
      </c>
      <c r="H21394" t="n">
        <v>5.32</v>
      </c>
      <c r="I21394" t="n">
        <v>2.99</v>
      </c>
      <c r="J21394" t="n">
        <v>8.51</v>
      </c>
      <c r="K21394" t="n">
        <v>-188812224</v>
      </c>
      <c r="L21394" t="n">
        <v>214870752</v>
      </c>
      <c r="M21394" t="n">
        <v>220725720</v>
      </c>
      <c r="N21394" t="n">
        <v>-196844952</v>
      </c>
      <c r="U21394">
        <f>(L21394-K21394)/(2*D21394*0.01)</f>
      </c>
      <c r="V21394">
        <f>(L21394+K21394)/(D21394*0.0001)</f>
      </c>
    </row>
    <row r="21395">
      <c r="A21395" t="n">
        <v>2023</v>
      </c>
      <c r="B21395" t="inlineStr">
        <is>
          <t>01573284</t>
        </is>
      </c>
      <c r="C21395" t="inlineStr">
        <is>
          <t>코닉오토메이션</t>
        </is>
      </c>
      <c r="D21395" t="n">
        <v>4367456000</v>
      </c>
      <c r="E21395" t="n">
        <v>544647000</v>
      </c>
      <c r="F21395" t="n">
        <v>443597000</v>
      </c>
      <c r="G21395" t="n">
        <v>147767000</v>
      </c>
      <c r="H21395" t="n">
        <v>4.48</v>
      </c>
      <c r="I21395" t="n">
        <v>3.86</v>
      </c>
      <c r="J21395" t="n">
        <v>7.58</v>
      </c>
      <c r="K21395" t="n">
        <v>-296800000</v>
      </c>
      <c r="L21395" t="n">
        <v>340400000</v>
      </c>
      <c r="M21395" t="n">
        <v>345400000</v>
      </c>
      <c r="N21395" t="n">
        <v>-310100000</v>
      </c>
      <c r="O21395">
        <f>D21394</f>
      </c>
      <c r="P21395">
        <f>(E21395-F21395+G21395)/O21395*100</f>
      </c>
      <c r="Q21395">
        <f>H21394</f>
      </c>
      <c r="R21395">
        <f>I21394</f>
      </c>
      <c r="S21395">
        <f>H21395-H21394</f>
      </c>
      <c r="T21395">
        <f>I21395-I21394</f>
      </c>
      <c r="U21395">
        <f>(L21395-K21395)/(2*D21395*0.01)</f>
      </c>
      <c r="V21395">
        <f>(L21395+K21395)/(D21395*0.0001)</f>
      </c>
    </row>
    <row r="21396">
      <c r="A21396" t="n">
        <v>2024</v>
      </c>
      <c r="B21396" t="inlineStr">
        <is>
          <t>01573284</t>
        </is>
      </c>
      <c r="C21396" t="inlineStr">
        <is>
          <t>코닉오토메이션</t>
        </is>
      </c>
      <c r="D21396" t="n">
        <v>5697485000</v>
      </c>
      <c r="E21396" t="n">
        <v>746316000</v>
      </c>
      <c r="F21396" t="n">
        <v>204761000</v>
      </c>
      <c r="G21396" t="n">
        <v>185159000</v>
      </c>
      <c r="H21396" t="n">
        <v>3.94</v>
      </c>
      <c r="I21396" t="n">
        <v>4.12</v>
      </c>
      <c r="J21396" t="n">
        <v>7.52</v>
      </c>
      <c r="K21396" t="n">
        <v>-386360000</v>
      </c>
      <c r="L21396" t="n">
        <v>438290000</v>
      </c>
      <c r="M21396" t="n">
        <v>444360000</v>
      </c>
      <c r="N21396" t="n">
        <v>-398660000</v>
      </c>
      <c r="O21396">
        <f>D21395</f>
      </c>
      <c r="P21396">
        <f>(E21396-F21396+G21396)/O21396*100</f>
      </c>
      <c r="Q21396">
        <f>H21395</f>
      </c>
      <c r="R21396">
        <f>I21395</f>
      </c>
      <c r="S21396">
        <f>H21396-H21395</f>
      </c>
      <c r="T21396">
        <f>I21396-I21395</f>
      </c>
      <c r="U21396">
        <f>(L21396-K21396)/(2*D21396*0.01)</f>
      </c>
      <c r="V21396">
        <f>(L21396+K21396)/(D21396*0.0001)</f>
      </c>
    </row>
    <row r="21397">
      <c r="A21397" t="n">
        <v>2025</v>
      </c>
      <c r="B21397" t="inlineStr">
        <is>
          <t>01573284</t>
        </is>
      </c>
      <c r="C21397" t="inlineStr">
        <is>
          <t>코닉오토메이션</t>
        </is>
      </c>
      <c r="D21397" t="n">
        <v>5828653000</v>
      </c>
      <c r="E21397" t="n">
        <v>893769000</v>
      </c>
      <c r="F21397" t="n">
        <v>1152887000</v>
      </c>
      <c r="G21397" t="n">
        <v>212876000</v>
      </c>
      <c r="H21397" t="n">
        <v>4.3</v>
      </c>
      <c r="I21397" t="n">
        <v>4.2</v>
      </c>
      <c r="J21397" t="n">
        <v>7.53</v>
      </c>
      <c r="K21397" t="n">
        <v>-680000000</v>
      </c>
      <c r="L21397" t="n">
        <v>770000000</v>
      </c>
      <c r="M21397" t="n">
        <v>780000000</v>
      </c>
      <c r="N21397" t="n">
        <v>-700000000</v>
      </c>
      <c r="O21397">
        <f>D21396</f>
      </c>
      <c r="P21397">
        <f>(E21397-F21397+G21397)/O21397*100</f>
      </c>
      <c r="Q21397">
        <f>H21396</f>
      </c>
      <c r="R21397">
        <f>I21396</f>
      </c>
      <c r="S21397">
        <f>H21397-H21396</f>
      </c>
      <c r="T21397">
        <f>I21397-I21396</f>
      </c>
      <c r="U21397">
        <f>(L21397-K21397)/(2*D21397*0.01)</f>
      </c>
      <c r="V21397">
        <f>(L21397+K21397)/(D21397*0.0001)</f>
      </c>
    </row>
    <row r="21398">
      <c r="A21398" t="n">
        <v>2022</v>
      </c>
      <c r="B21398" t="inlineStr">
        <is>
          <t>01573381</t>
        </is>
      </c>
      <c r="C21398" t="inlineStr">
        <is>
          <t>레이저쎌</t>
        </is>
      </c>
      <c r="D21398" t="n">
        <v>938901853</v>
      </c>
      <c r="E21398" t="n">
        <v>249192420</v>
      </c>
      <c r="F21398" t="n">
        <v>59181279</v>
      </c>
      <c r="G21398" t="n">
        <v>18074652</v>
      </c>
      <c r="H21398" t="n">
        <v>5.16</v>
      </c>
      <c r="I21398" t="n">
        <v>3.67</v>
      </c>
      <c r="J21398" t="n">
        <v>6.76</v>
      </c>
      <c r="K21398" t="n">
        <v>-57161898</v>
      </c>
      <c r="L21398" t="n">
        <v>63957227</v>
      </c>
      <c r="M21398" t="n">
        <v>64339935</v>
      </c>
      <c r="N21398" t="n">
        <v>-58516766</v>
      </c>
      <c r="U21398">
        <f>(L21398-K21398)/(2*D21398*0.01)</f>
      </c>
      <c r="V21398">
        <f>(L21398+K21398)/(D21398*0.0001)</f>
      </c>
    </row>
    <row r="21399">
      <c r="A21399" t="n">
        <v>2023</v>
      </c>
      <c r="B21399" t="inlineStr">
        <is>
          <t>01573381</t>
        </is>
      </c>
      <c r="C21399" t="inlineStr">
        <is>
          <t>레이저쎌</t>
        </is>
      </c>
      <c r="D21399" t="n">
        <v>1449101565</v>
      </c>
      <c r="E21399" t="n">
        <v>286999704</v>
      </c>
      <c r="F21399" t="n">
        <v>372149480</v>
      </c>
      <c r="G21399" t="n">
        <v>45831840</v>
      </c>
      <c r="H21399" t="n">
        <v>4.25</v>
      </c>
      <c r="I21399" t="n">
        <v>4.14</v>
      </c>
      <c r="J21399" t="n">
        <v>6.94</v>
      </c>
      <c r="O21399">
        <f>D21398</f>
      </c>
      <c r="P21399">
        <f>(E21399-F21399+G21399)/O21399*100</f>
      </c>
      <c r="Q21399">
        <f>H21398</f>
      </c>
      <c r="R21399">
        <f>I21398</f>
      </c>
      <c r="S21399">
        <f>H21399-H21398</f>
      </c>
      <c r="T21399">
        <f>I21399-I21398</f>
      </c>
    </row>
    <row r="21400">
      <c r="A21400" t="n">
        <v>2024</v>
      </c>
      <c r="B21400" t="inlineStr">
        <is>
          <t>01573381</t>
        </is>
      </c>
      <c r="C21400" t="inlineStr">
        <is>
          <t>레이저쎌</t>
        </is>
      </c>
      <c r="D21400" t="n">
        <v>1626170130</v>
      </c>
      <c r="E21400" t="n">
        <v>410477210</v>
      </c>
      <c r="F21400" t="n">
        <v>361640666</v>
      </c>
      <c r="G21400" t="n">
        <v>42618360</v>
      </c>
      <c r="H21400" t="n">
        <v>3.64</v>
      </c>
      <c r="I21400" t="n">
        <v>4.12</v>
      </c>
      <c r="J21400" t="n">
        <v>6.86</v>
      </c>
      <c r="O21400">
        <f>D21399</f>
      </c>
      <c r="P21400">
        <f>(E21400-F21400+G21400)/O21400*100</f>
      </c>
      <c r="Q21400">
        <f>H21399</f>
      </c>
      <c r="R21400">
        <f>I21399</f>
      </c>
      <c r="S21400">
        <f>H21400-H21399</f>
      </c>
      <c r="T21400">
        <f>I21400-I21399</f>
      </c>
    </row>
    <row r="21401">
      <c r="A21401" t="n">
        <v>2025</v>
      </c>
      <c r="B21401" t="inlineStr">
        <is>
          <t>01573381</t>
        </is>
      </c>
      <c r="C21401" t="inlineStr">
        <is>
          <t>레이저쎌</t>
        </is>
      </c>
      <c r="D21401" t="n">
        <v>1376836857</v>
      </c>
      <c r="E21401" t="n">
        <v>423011094</v>
      </c>
      <c r="F21401" t="n">
        <v>616395242</v>
      </c>
      <c r="G21401" t="n">
        <v>41797116</v>
      </c>
      <c r="H21401" t="n">
        <v>4.01</v>
      </c>
      <c r="I21401" t="n">
        <v>4</v>
      </c>
      <c r="J21401" t="n">
        <v>6.69</v>
      </c>
      <c r="K21401" t="n">
        <v>-55433694</v>
      </c>
      <c r="L21401" t="n">
        <v>63132601</v>
      </c>
      <c r="M21401" t="n">
        <v>62565917</v>
      </c>
      <c r="N21401" t="n">
        <v>-55991258</v>
      </c>
      <c r="O21401">
        <f>D21400</f>
      </c>
      <c r="P21401">
        <f>(E21401-F21401+G21401)/O21401*100</f>
      </c>
      <c r="Q21401">
        <f>H21400</f>
      </c>
      <c r="R21401">
        <f>I21400</f>
      </c>
      <c r="S21401">
        <f>H21401-H21400</f>
      </c>
      <c r="T21401">
        <f>I21401-I21400</f>
      </c>
      <c r="U21401">
        <f>(L21401-K21401)/(2*D21401*0.01)</f>
      </c>
      <c r="V21401">
        <f>(L21401+K21401)/(D21401*0.0001)</f>
      </c>
    </row>
    <row r="21402">
      <c r="A21402" t="n">
        <v>2022</v>
      </c>
      <c r="B21402" t="inlineStr">
        <is>
          <t>01575361</t>
        </is>
      </c>
      <c r="C21402" t="inlineStr">
        <is>
          <t>세븐브로이맥주</t>
        </is>
      </c>
      <c r="D21402" t="n">
        <v>1242649000</v>
      </c>
      <c r="E21402" t="n">
        <v>220337000</v>
      </c>
      <c r="F21402" t="n">
        <v>248557000</v>
      </c>
      <c r="G21402" t="n">
        <v>19630000</v>
      </c>
      <c r="H21402" t="n">
        <v>5.265</v>
      </c>
      <c r="I21402" t="n">
        <v>5</v>
      </c>
      <c r="J21402" t="n">
        <v>4.2</v>
      </c>
      <c r="K21402" t="n">
        <v>-49006000</v>
      </c>
      <c r="L21402" t="n">
        <v>54919000</v>
      </c>
      <c r="M21402" t="n">
        <v>54610000</v>
      </c>
      <c r="N21402" t="n">
        <v>-49640000</v>
      </c>
      <c r="U21402">
        <f>(L21402-K21402)/(2*D21402*0.01)</f>
      </c>
      <c r="V21402">
        <f>(L21402+K21402)/(D21402*0.0001)</f>
      </c>
    </row>
    <row r="21403">
      <c r="A21403" t="n">
        <v>2023</v>
      </c>
      <c r="B21403" t="inlineStr">
        <is>
          <t>01575361</t>
        </is>
      </c>
      <c r="C21403" t="inlineStr">
        <is>
          <t>세븐브로이맥주</t>
        </is>
      </c>
      <c r="D21403" t="n">
        <v>1194043000</v>
      </c>
      <c r="E21403" t="n">
        <v>348641000</v>
      </c>
      <c r="F21403" t="n">
        <v>264651000</v>
      </c>
      <c r="G21403" t="n">
        <v>58780000</v>
      </c>
      <c r="H21403" t="n">
        <v>4.44</v>
      </c>
      <c r="I21403" t="n">
        <v>5</v>
      </c>
      <c r="J21403" t="n">
        <v>5.41</v>
      </c>
      <c r="K21403" t="n">
        <v>-58124000</v>
      </c>
      <c r="L21403" t="n">
        <v>66245000</v>
      </c>
      <c r="M21403" t="n">
        <v>65289000</v>
      </c>
      <c r="N21403" t="n">
        <v>-58412000</v>
      </c>
      <c r="O21403">
        <f>D21402</f>
      </c>
      <c r="P21403">
        <f>(E21403-F21403+G21403)/O21403*100</f>
      </c>
      <c r="Q21403">
        <f>H21402</f>
      </c>
      <c r="R21403">
        <f>I21402</f>
      </c>
      <c r="S21403">
        <f>H21403-H21402</f>
      </c>
      <c r="T21403">
        <f>I21403-I21402</f>
      </c>
      <c r="U21403">
        <f>(L21403-K21403)/(2*D21403*0.01)</f>
      </c>
      <c r="V21403">
        <f>(L21403+K21403)/(D21403*0.0001)</f>
      </c>
    </row>
    <row r="21404">
      <c r="A21404" t="n">
        <v>2024</v>
      </c>
      <c r="B21404" t="inlineStr">
        <is>
          <t>01575361</t>
        </is>
      </c>
      <c r="C21404" t="inlineStr">
        <is>
          <t>세븐브로이맥주</t>
        </is>
      </c>
      <c r="D21404" t="n">
        <v>1025009000</v>
      </c>
      <c r="E21404" t="n">
        <v>307410000</v>
      </c>
      <c r="F21404" t="n">
        <v>439582000</v>
      </c>
      <c r="G21404" t="n">
        <v>47392000</v>
      </c>
      <c r="H21404" t="n">
        <v>3.815</v>
      </c>
      <c r="I21404" t="n">
        <v>2</v>
      </c>
      <c r="J21404" t="n">
        <v>6.13</v>
      </c>
      <c r="K21404" t="n">
        <v>-37016000</v>
      </c>
      <c r="L21404" t="n">
        <v>42258000</v>
      </c>
      <c r="M21404" t="n">
        <v>42684000</v>
      </c>
      <c r="N21404" t="n">
        <v>-38022000</v>
      </c>
      <c r="O21404">
        <f>D21403</f>
      </c>
      <c r="P21404">
        <f>(E21404-F21404+G21404)/O21404*100</f>
      </c>
      <c r="Q21404">
        <f>H21403</f>
      </c>
      <c r="R21404">
        <f>I21403</f>
      </c>
      <c r="S21404">
        <f>H21404-H21403</f>
      </c>
      <c r="T21404">
        <f>I21404-I21403</f>
      </c>
      <c r="U21404">
        <f>(L21404-K21404)/(2*D21404*0.01)</f>
      </c>
      <c r="V21404">
        <f>(L21404+K21404)/(D21404*0.0001)</f>
      </c>
    </row>
    <row r="21405">
      <c r="A21405" t="n">
        <v>2025</v>
      </c>
      <c r="B21405" t="inlineStr">
        <is>
          <t>01575361</t>
        </is>
      </c>
      <c r="C21405" t="inlineStr">
        <is>
          <t>세븐브로이맥주</t>
        </is>
      </c>
      <c r="D21405" t="n">
        <v>675798000</v>
      </c>
      <c r="E21405" t="n">
        <v>145102000</v>
      </c>
      <c r="F21405" t="n">
        <v>124934000</v>
      </c>
      <c r="G21405" t="n">
        <v>25435000</v>
      </c>
      <c r="H21405" t="n">
        <v>4.33</v>
      </c>
      <c r="I21405" t="n">
        <v>2</v>
      </c>
      <c r="J21405" t="n">
        <v>6.05</v>
      </c>
      <c r="K21405" t="n">
        <v>-36407000</v>
      </c>
      <c r="L21405" t="n">
        <v>42340000</v>
      </c>
      <c r="M21405" t="n">
        <v>42977000</v>
      </c>
      <c r="N21405" t="n">
        <v>-37551000</v>
      </c>
      <c r="O21405">
        <f>D21404</f>
      </c>
      <c r="P21405">
        <f>(E21405-F21405+G21405)/O21405*100</f>
      </c>
      <c r="Q21405">
        <f>H21404</f>
      </c>
      <c r="R21405">
        <f>I21404</f>
      </c>
      <c r="S21405">
        <f>H21405-H21404</f>
      </c>
      <c r="T21405">
        <f>I21405-I21404</f>
      </c>
      <c r="U21405">
        <f>(L21405-K21405)/(2*D21405*0.01)</f>
      </c>
      <c r="V21405">
        <f>(L21405+K21405)/(D21405*0.0001)</f>
      </c>
    </row>
    <row r="21406">
      <c r="A21406" t="n">
        <v>2022</v>
      </c>
      <c r="B21406" t="inlineStr">
        <is>
          <t>01575839</t>
        </is>
      </c>
      <c r="C21406" t="inlineStr">
        <is>
          <t>플라즈맵</t>
        </is>
      </c>
      <c r="D21406" t="n">
        <v>1518352493</v>
      </c>
      <c r="E21406" t="n">
        <v>516675012</v>
      </c>
      <c r="F21406" t="n">
        <v>191924892</v>
      </c>
      <c r="G21406" t="n">
        <v>22572684</v>
      </c>
      <c r="H21406" t="n">
        <v>5.36</v>
      </c>
      <c r="I21406" t="n">
        <v>5</v>
      </c>
      <c r="J21406" t="n">
        <v>9.800000000000001</v>
      </c>
      <c r="K21406" t="n">
        <v>-131707011</v>
      </c>
      <c r="L21406" t="n">
        <v>153113797</v>
      </c>
      <c r="M21406" t="n">
        <v>160452813</v>
      </c>
      <c r="N21406" t="n">
        <v>-139651972</v>
      </c>
      <c r="U21406">
        <f>(L21406-K21406)/(2*D21406*0.01)</f>
      </c>
      <c r="V21406">
        <f>(L21406+K21406)/(D21406*0.0001)</f>
      </c>
    </row>
    <row r="21407">
      <c r="A21407" t="n">
        <v>2023</v>
      </c>
      <c r="B21407" t="inlineStr">
        <is>
          <t>01575839</t>
        </is>
      </c>
      <c r="C21407" t="inlineStr">
        <is>
          <t>플라즈맵</t>
        </is>
      </c>
      <c r="D21407" t="n">
        <v>1643052040</v>
      </c>
      <c r="E21407" t="n">
        <v>819226524</v>
      </c>
      <c r="F21407" t="n">
        <v>832373944</v>
      </c>
      <c r="G21407" t="n">
        <v>77155188</v>
      </c>
      <c r="H21407" t="n">
        <v>4.58</v>
      </c>
      <c r="I21407" t="n">
        <v>5</v>
      </c>
      <c r="J21407" t="n">
        <v>9.5</v>
      </c>
      <c r="K21407" t="n">
        <v>-139499190</v>
      </c>
      <c r="L21407" t="n">
        <v>162016438</v>
      </c>
      <c r="M21407" t="n">
        <v>168426523</v>
      </c>
      <c r="N21407" t="n">
        <v>-146911344</v>
      </c>
      <c r="O21407">
        <f>D21406</f>
      </c>
      <c r="P21407">
        <f>(E21407-F21407+G21407)/O21407*100</f>
      </c>
      <c r="Q21407">
        <f>H21406</f>
      </c>
      <c r="R21407">
        <f>I21406</f>
      </c>
      <c r="S21407">
        <f>H21407-H21406</f>
      </c>
      <c r="T21407">
        <f>I21407-I21406</f>
      </c>
      <c r="U21407">
        <f>(L21407-K21407)/(2*D21407*0.01)</f>
      </c>
      <c r="V21407">
        <f>(L21407+K21407)/(D21407*0.0001)</f>
      </c>
    </row>
    <row r="21408">
      <c r="A21408" t="n">
        <v>2024</v>
      </c>
      <c r="B21408" t="inlineStr">
        <is>
          <t>01575839</t>
        </is>
      </c>
      <c r="C21408" t="inlineStr">
        <is>
          <t>플라즈맵</t>
        </is>
      </c>
      <c r="D21408" t="n">
        <v>995383378</v>
      </c>
      <c r="E21408" t="n">
        <v>938958144</v>
      </c>
      <c r="F21408" t="n">
        <v>834649851</v>
      </c>
      <c r="G21408" t="n">
        <v>71408856</v>
      </c>
      <c r="H21408" t="n">
        <v>4.05</v>
      </c>
      <c r="I21408" t="n">
        <v>3.34</v>
      </c>
      <c r="J21408" t="n">
        <v>9</v>
      </c>
      <c r="K21408" t="n">
        <v>-80453949</v>
      </c>
      <c r="L21408" t="n">
        <v>92753711</v>
      </c>
      <c r="M21408" t="n">
        <v>92711167</v>
      </c>
      <c r="N21408" t="n">
        <v>-81881839</v>
      </c>
      <c r="O21408">
        <f>D21407</f>
      </c>
      <c r="P21408">
        <f>(E21408-F21408+G21408)/O21408*100</f>
      </c>
      <c r="Q21408">
        <f>H21407</f>
      </c>
      <c r="R21408">
        <f>I21407</f>
      </c>
      <c r="S21408">
        <f>H21408-H21407</f>
      </c>
      <c r="T21408">
        <f>I21408-I21407</f>
      </c>
      <c r="U21408">
        <f>(L21408-K21408)/(2*D21408*0.01)</f>
      </c>
      <c r="V21408">
        <f>(L21408+K21408)/(D21408*0.0001)</f>
      </c>
    </row>
    <row r="21409">
      <c r="A21409" t="n">
        <v>2025</v>
      </c>
      <c r="B21409" t="inlineStr">
        <is>
          <t>01575839</t>
        </is>
      </c>
      <c r="C21409" t="inlineStr">
        <is>
          <t>플라즈맵</t>
        </is>
      </c>
      <c r="D21409" t="n">
        <v>924032743</v>
      </c>
      <c r="E21409" t="n">
        <v>662597392</v>
      </c>
      <c r="F21409" t="n">
        <v>719070478</v>
      </c>
      <c r="G21409" t="n">
        <v>38300088</v>
      </c>
      <c r="H21409" t="n">
        <v>4.4</v>
      </c>
      <c r="I21409" t="n">
        <v>4.05</v>
      </c>
      <c r="J21409" t="n">
        <v>8.9</v>
      </c>
      <c r="K21409" t="n">
        <v>-70516823</v>
      </c>
      <c r="L21409" t="n">
        <v>80599868</v>
      </c>
      <c r="M21409" t="n">
        <v>81852240</v>
      </c>
      <c r="N21409" t="n">
        <v>-72788281</v>
      </c>
      <c r="O21409">
        <f>D21408</f>
      </c>
      <c r="P21409">
        <f>(E21409-F21409+G21409)/O21409*100</f>
      </c>
      <c r="Q21409">
        <f>H21408</f>
      </c>
      <c r="R21409">
        <f>I21408</f>
      </c>
      <c r="S21409">
        <f>H21409-H21408</f>
      </c>
      <c r="T21409">
        <f>I21409-I21408</f>
      </c>
      <c r="U21409">
        <f>(L21409-K21409)/(2*D21409*0.01)</f>
      </c>
      <c r="V21409">
        <f>(L21409+K21409)/(D21409*0.0001)</f>
      </c>
    </row>
    <row r="21410">
      <c r="A21410" t="n">
        <v>2024</v>
      </c>
      <c r="B21410" t="inlineStr">
        <is>
          <t>01576704</t>
        </is>
      </c>
      <c r="C21410" t="inlineStr">
        <is>
          <t>럭스로보</t>
        </is>
      </c>
      <c r="D21410" t="n">
        <v>1139012000</v>
      </c>
      <c r="E21410" t="n">
        <v>743548000</v>
      </c>
      <c r="F21410" t="n">
        <v>375054000</v>
      </c>
      <c r="G21410" t="n">
        <v>99557000</v>
      </c>
      <c r="H21410" t="n">
        <v>4.09</v>
      </c>
      <c r="I21410" t="n">
        <v>4</v>
      </c>
      <c r="J21410" t="n">
        <v>9.720000000000001</v>
      </c>
      <c r="K21410" t="n">
        <v>-102250000</v>
      </c>
      <c r="L21410" t="n">
        <v>118770000</v>
      </c>
      <c r="M21410" t="n">
        <v>117660000</v>
      </c>
      <c r="N21410" t="n">
        <v>-103260000</v>
      </c>
      <c r="U21410">
        <f>(L21410-K21410)/(2*D21410*0.01)</f>
      </c>
      <c r="V21410">
        <f>(L21410+K21410)/(D21410*0.0001)</f>
      </c>
    </row>
    <row r="21411">
      <c r="A21411" t="n">
        <v>2025</v>
      </c>
      <c r="B21411" t="inlineStr">
        <is>
          <t>01576704</t>
        </is>
      </c>
      <c r="C21411" t="inlineStr">
        <is>
          <t>럭스로보</t>
        </is>
      </c>
      <c r="D21411" t="n">
        <v>726862000</v>
      </c>
      <c r="E21411" t="n">
        <v>493452000</v>
      </c>
      <c r="F21411" t="n">
        <v>742523000</v>
      </c>
      <c r="G21411" t="n">
        <v>34645000</v>
      </c>
      <c r="H21411" t="n">
        <v>4.5</v>
      </c>
      <c r="I21411" t="n">
        <v>4</v>
      </c>
      <c r="J21411" t="n">
        <v>9.43</v>
      </c>
      <c r="K21411" t="n">
        <v>-59302000</v>
      </c>
      <c r="L21411" t="n">
        <v>69944000</v>
      </c>
      <c r="M21411" t="n">
        <v>69668000</v>
      </c>
      <c r="N21411" t="n">
        <v>-60118000</v>
      </c>
      <c r="O21411">
        <f>D21410</f>
      </c>
      <c r="P21411">
        <f>(E21411-F21411+G21411)/O21411*100</f>
      </c>
      <c r="Q21411">
        <f>H21410</f>
      </c>
      <c r="R21411">
        <f>I21410</f>
      </c>
      <c r="S21411">
        <f>H21411-H21410</f>
      </c>
      <c r="T21411">
        <f>I21411-I21410</f>
      </c>
      <c r="U21411">
        <f>(L21411-K21411)/(2*D21411*0.01)</f>
      </c>
      <c r="V21411">
        <f>(L21411+K21411)/(D21411*0.0001)</f>
      </c>
    </row>
    <row r="21412">
      <c r="A21412" t="n">
        <v>2025</v>
      </c>
      <c r="B21412" t="inlineStr">
        <is>
          <t>01577952</t>
        </is>
      </c>
      <c r="C21412" t="inlineStr">
        <is>
          <t>지투지바이오</t>
        </is>
      </c>
      <c r="D21412" t="n">
        <v>1984413000</v>
      </c>
      <c r="E21412" t="n">
        <v>398537000</v>
      </c>
      <c r="F21412" t="n">
        <v>62034000</v>
      </c>
      <c r="G21412" t="n">
        <v>32832000</v>
      </c>
    </row>
    <row r="21413">
      <c r="A21413" t="n">
        <v>2023</v>
      </c>
      <c r="B21413" t="inlineStr">
        <is>
          <t>01579020</t>
        </is>
      </c>
      <c r="C21413" t="inlineStr">
        <is>
          <t>아이엠지티</t>
        </is>
      </c>
      <c r="D21413" t="n">
        <v>832707000</v>
      </c>
      <c r="E21413" t="n">
        <v>211237000</v>
      </c>
      <c r="F21413" t="n">
        <v>70655000</v>
      </c>
      <c r="G21413" t="n">
        <v>13916000</v>
      </c>
      <c r="H21413" t="n">
        <v>5.04</v>
      </c>
      <c r="I21413" t="n">
        <v>4</v>
      </c>
      <c r="J21413" t="n">
        <v>8.84</v>
      </c>
      <c r="K21413" t="n">
        <v>-2023000</v>
      </c>
      <c r="L21413" t="n">
        <v>2205000</v>
      </c>
      <c r="M21413" t="n">
        <v>1107000</v>
      </c>
      <c r="N21413" t="n">
        <v>-1042000</v>
      </c>
      <c r="U21413">
        <f>(L21413-K21413)/(2*D21413*0.01)</f>
      </c>
      <c r="V21413">
        <f>(L21413+K21413)/(D21413*0.0001)</f>
      </c>
    </row>
    <row r="21414">
      <c r="A21414" t="n">
        <v>2024</v>
      </c>
      <c r="B21414" t="inlineStr">
        <is>
          <t>01579020</t>
        </is>
      </c>
      <c r="C21414" t="inlineStr">
        <is>
          <t>아이엠지티</t>
        </is>
      </c>
      <c r="E21414" t="n">
        <v>265228000</v>
      </c>
      <c r="F21414" t="n">
        <v>273741000</v>
      </c>
      <c r="G21414" t="n">
        <v>23934000</v>
      </c>
      <c r="H21414" t="n">
        <v>4.42</v>
      </c>
      <c r="I21414" t="n">
        <v>4</v>
      </c>
      <c r="J21414" t="n">
        <v>8.49</v>
      </c>
      <c r="K21414" t="n">
        <v>-28788000</v>
      </c>
      <c r="L21414" t="n">
        <v>32893000</v>
      </c>
      <c r="M21414" t="n">
        <v>32739000</v>
      </c>
      <c r="N21414" t="n">
        <v>-29168000</v>
      </c>
      <c r="O21414">
        <f>D21413</f>
      </c>
      <c r="Q21414">
        <f>H21413</f>
      </c>
      <c r="R21414">
        <f>I21413</f>
      </c>
      <c r="S21414">
        <f>H21414-H21413</f>
      </c>
      <c r="T21414">
        <f>I21414-I21413</f>
      </c>
    </row>
    <row r="21415">
      <c r="A21415" t="n">
        <v>2023</v>
      </c>
      <c r="B21415" t="inlineStr">
        <is>
          <t>01579570</t>
        </is>
      </c>
      <c r="C21415" t="inlineStr">
        <is>
          <t>시큐레터</t>
        </is>
      </c>
      <c r="D21415" t="n">
        <v>390741000</v>
      </c>
      <c r="E21415" t="n">
        <v>38350000</v>
      </c>
      <c r="F21415" t="n">
        <v>6223000</v>
      </c>
      <c r="G21415" t="n">
        <v>3807000</v>
      </c>
      <c r="H21415" t="n">
        <v>4.59</v>
      </c>
      <c r="I21415" t="n">
        <v>4.13</v>
      </c>
      <c r="J21415" t="n">
        <v>9.81</v>
      </c>
      <c r="K21415" t="n">
        <v>-10727000</v>
      </c>
      <c r="L21415" t="n">
        <v>12364000</v>
      </c>
      <c r="M21415" t="n">
        <v>12583000</v>
      </c>
      <c r="N21415" t="n">
        <v>-11091000</v>
      </c>
      <c r="U21415">
        <f>(L21415-K21415)/(2*D21415*0.01)</f>
      </c>
      <c r="V21415">
        <f>(L21415+K21415)/(D21415*0.0001)</f>
      </c>
    </row>
    <row r="21416">
      <c r="A21416" t="n">
        <v>2024</v>
      </c>
      <c r="B21416" t="inlineStr">
        <is>
          <t>01579570</t>
        </is>
      </c>
      <c r="C21416" t="inlineStr">
        <is>
          <t>시큐레터</t>
        </is>
      </c>
      <c r="D21416" t="n">
        <v>483147000</v>
      </c>
      <c r="E21416" t="n">
        <v>44236000</v>
      </c>
      <c r="F21416" t="n">
        <v>17693000</v>
      </c>
      <c r="G21416" t="n">
        <v>5402000</v>
      </c>
      <c r="H21416" t="n">
        <v>4.06</v>
      </c>
      <c r="I21416" t="n">
        <v>4.13</v>
      </c>
      <c r="J21416" t="n">
        <v>9.609999999999999</v>
      </c>
      <c r="K21416" t="n">
        <v>-18556000</v>
      </c>
      <c r="L21416" t="n">
        <v>21290000</v>
      </c>
      <c r="M21416" t="n">
        <v>21549000</v>
      </c>
      <c r="N21416" t="n">
        <v>-19097000</v>
      </c>
      <c r="O21416">
        <f>D21415</f>
      </c>
      <c r="P21416">
        <f>(E21416-F21416+G21416)/O21416*100</f>
      </c>
      <c r="Q21416">
        <f>H21415</f>
      </c>
      <c r="R21416">
        <f>I21415</f>
      </c>
      <c r="S21416">
        <f>H21416-H21415</f>
      </c>
      <c r="T21416">
        <f>I21416-I21415</f>
      </c>
      <c r="U21416">
        <f>(L21416-K21416)/(2*D21416*0.01)</f>
      </c>
      <c r="V21416">
        <f>(L21416+K21416)/(D21416*0.0001)</f>
      </c>
    </row>
    <row r="21417">
      <c r="A21417" t="n">
        <v>2023</v>
      </c>
      <c r="B21417" t="inlineStr">
        <is>
          <t>01584183</t>
        </is>
      </c>
      <c r="C21417" t="inlineStr">
        <is>
          <t>퀄리타스반도체</t>
        </is>
      </c>
      <c r="D21417" t="n">
        <v>458503081</v>
      </c>
      <c r="E21417" t="n">
        <v>541130480</v>
      </c>
      <c r="F21417" t="n">
        <v>28105983</v>
      </c>
      <c r="G21417" t="n">
        <v>54038387</v>
      </c>
      <c r="H21417" t="n">
        <v>4.59</v>
      </c>
      <c r="I21417" t="n">
        <v>4</v>
      </c>
      <c r="J21417" t="n">
        <v>10.01</v>
      </c>
      <c r="K21417" t="n">
        <v>-40996605</v>
      </c>
      <c r="L21417" t="n">
        <v>47105056</v>
      </c>
      <c r="M21417" t="n">
        <v>46969186</v>
      </c>
      <c r="N21417" t="n">
        <v>-41621733</v>
      </c>
      <c r="U21417">
        <f>(L21417-K21417)/(2*D21417*0.01)</f>
      </c>
      <c r="V21417">
        <f>(L21417+K21417)/(D21417*0.0001)</f>
      </c>
    </row>
    <row r="21418">
      <c r="A21418" t="n">
        <v>2023</v>
      </c>
      <c r="B21418" t="inlineStr">
        <is>
          <t>01585155</t>
        </is>
      </c>
      <c r="C21418" t="inlineStr">
        <is>
          <t>오픈놀</t>
        </is>
      </c>
      <c r="D21418" t="n">
        <v>468848000</v>
      </c>
      <c r="E21418" t="n">
        <v>35054000</v>
      </c>
      <c r="F21418" t="n">
        <v>0</v>
      </c>
      <c r="G21418" t="n">
        <v>20645000</v>
      </c>
      <c r="H21418" t="n">
        <v>4.65</v>
      </c>
      <c r="I21418" t="n">
        <v>4.33</v>
      </c>
      <c r="J21418" t="n">
        <v>10.87</v>
      </c>
      <c r="K21418" t="n">
        <v>-45120000</v>
      </c>
      <c r="L21418" t="n">
        <v>52959224</v>
      </c>
      <c r="M21418" t="n">
        <v>54180000</v>
      </c>
      <c r="N21418" t="n">
        <v>-46357212</v>
      </c>
      <c r="U21418">
        <f>(L21418-K21418)/(2*D21418*0.01)</f>
      </c>
      <c r="V21418">
        <f>(L21418+K21418)/(D21418*0.0001)</f>
      </c>
    </row>
    <row r="21419">
      <c r="A21419" t="n">
        <v>2024</v>
      </c>
      <c r="B21419" t="inlineStr">
        <is>
          <t>01585155</t>
        </is>
      </c>
      <c r="C21419" t="inlineStr">
        <is>
          <t>오픈놀</t>
        </is>
      </c>
      <c r="D21419" t="n">
        <v>2344893000</v>
      </c>
      <c r="E21419" t="n">
        <v>81701000</v>
      </c>
      <c r="G21419" t="n">
        <v>30559000</v>
      </c>
      <c r="H21419" t="n">
        <v>4.06</v>
      </c>
      <c r="I21419" t="n">
        <v>4.11</v>
      </c>
      <c r="J21419" t="n">
        <v>8.785</v>
      </c>
      <c r="K21419" t="n">
        <v>-137025000</v>
      </c>
      <c r="L21419" t="n">
        <v>219156555</v>
      </c>
      <c r="M21419" t="n">
        <v>166401000</v>
      </c>
      <c r="N21419" t="n">
        <v>-169214355</v>
      </c>
      <c r="O21419">
        <f>D21418</f>
      </c>
      <c r="Q21419">
        <f>H21418</f>
      </c>
      <c r="R21419">
        <f>I21418</f>
      </c>
      <c r="S21419">
        <f>H21419-H21418</f>
      </c>
      <c r="T21419">
        <f>I21419-I21418</f>
      </c>
      <c r="U21419">
        <f>(L21419-K21419)/(2*D21419*0.01)</f>
      </c>
      <c r="V21419">
        <f>(L21419+K21419)/(D21419*0.0001)</f>
      </c>
    </row>
    <row r="21420">
      <c r="A21420" t="n">
        <v>2025</v>
      </c>
      <c r="B21420" t="inlineStr">
        <is>
          <t>01585155</t>
        </is>
      </c>
      <c r="C21420" t="inlineStr">
        <is>
          <t>오픈놀</t>
        </is>
      </c>
      <c r="D21420" t="n">
        <v>2587854000</v>
      </c>
      <c r="E21420" t="n">
        <v>361440000</v>
      </c>
      <c r="F21420" t="n">
        <v>210252000</v>
      </c>
      <c r="G21420" t="n">
        <v>88468000</v>
      </c>
      <c r="H21420" t="n">
        <v>4.43</v>
      </c>
      <c r="I21420" t="n">
        <v>4.095</v>
      </c>
      <c r="J21420" t="n">
        <v>8.640000000000001</v>
      </c>
      <c r="O21420">
        <f>D21419</f>
      </c>
      <c r="P21420">
        <f>(E21420-F21420+G21420)/O21420*100</f>
      </c>
      <c r="Q21420">
        <f>H21419</f>
      </c>
      <c r="R21420">
        <f>I21419</f>
      </c>
      <c r="S21420">
        <f>H21420-H21419</f>
      </c>
      <c r="T21420">
        <f>I21420-I21419</f>
      </c>
    </row>
    <row r="21421">
      <c r="A21421" t="n">
        <v>2022</v>
      </c>
      <c r="B21421" t="inlineStr">
        <is>
          <t>01587056</t>
        </is>
      </c>
      <c r="C21421" t="inlineStr">
        <is>
          <t>엔젯</t>
        </is>
      </c>
      <c r="D21421" t="n">
        <v>1558235000</v>
      </c>
      <c r="E21421" t="n">
        <v>297040000</v>
      </c>
      <c r="F21421" t="n">
        <v>40406000</v>
      </c>
      <c r="G21421" t="n">
        <v>51527000</v>
      </c>
      <c r="H21421" t="n">
        <v>6.45</v>
      </c>
      <c r="I21421" t="n">
        <v>6.79</v>
      </c>
      <c r="J21421" t="n">
        <v>8.44</v>
      </c>
      <c r="K21421" t="n">
        <v>-122116840</v>
      </c>
      <c r="L21421" t="n">
        <v>140970085</v>
      </c>
      <c r="M21421" t="n">
        <v>139876920</v>
      </c>
      <c r="N21421" t="n">
        <v>-123565088</v>
      </c>
      <c r="U21421">
        <f>(L21421-K21421)/(2*D21421*0.01)</f>
      </c>
      <c r="V21421">
        <f>(L21421+K21421)/(D21421*0.0001)</f>
      </c>
    </row>
    <row r="21422">
      <c r="A21422" t="n">
        <v>2023</v>
      </c>
      <c r="B21422" t="inlineStr">
        <is>
          <t>01587056</t>
        </is>
      </c>
      <c r="C21422" t="inlineStr">
        <is>
          <t>엔젯</t>
        </is>
      </c>
      <c r="D21422" t="n">
        <v>2588158000</v>
      </c>
      <c r="E21422" t="n">
        <v>421538000</v>
      </c>
      <c r="F21422" t="n">
        <v>146787000</v>
      </c>
      <c r="G21422" t="n">
        <v>96127000</v>
      </c>
      <c r="H21422" t="n">
        <v>5.46</v>
      </c>
      <c r="I21422" t="n">
        <v>6.41</v>
      </c>
      <c r="J21422" t="n">
        <v>7.86</v>
      </c>
      <c r="K21422" t="n">
        <v>-188777000</v>
      </c>
      <c r="L21422" t="n">
        <v>217245852</v>
      </c>
      <c r="M21422" t="n">
        <v>215216000</v>
      </c>
      <c r="N21422" t="n">
        <v>-191523532</v>
      </c>
      <c r="O21422">
        <f>D21421</f>
      </c>
      <c r="P21422">
        <f>(E21422-F21422+G21422)/O21422*100</f>
      </c>
      <c r="Q21422">
        <f>H21421</f>
      </c>
      <c r="R21422">
        <f>I21421</f>
      </c>
      <c r="S21422">
        <f>H21422-H21421</f>
      </c>
      <c r="T21422">
        <f>I21422-I21421</f>
      </c>
      <c r="U21422">
        <f>(L21422-K21422)/(2*D21422*0.01)</f>
      </c>
      <c r="V21422">
        <f>(L21422+K21422)/(D21422*0.0001)</f>
      </c>
    </row>
    <row r="21423">
      <c r="A21423" t="n">
        <v>2024</v>
      </c>
      <c r="B21423" t="inlineStr">
        <is>
          <t>01587056</t>
        </is>
      </c>
      <c r="C21423" t="inlineStr">
        <is>
          <t>엔젯</t>
        </is>
      </c>
      <c r="D21423" t="n">
        <v>3187791000</v>
      </c>
      <c r="E21423" t="n">
        <v>542338000</v>
      </c>
      <c r="F21423" t="n">
        <v>146055000</v>
      </c>
      <c r="G21423" t="n">
        <v>134943000</v>
      </c>
      <c r="H21423" t="n">
        <v>4.9</v>
      </c>
      <c r="I21423" t="n">
        <v>6.47</v>
      </c>
      <c r="J21423" t="n">
        <v>8.02</v>
      </c>
      <c r="K21423" t="n">
        <v>-237698279</v>
      </c>
      <c r="L21423" t="n">
        <v>273689000</v>
      </c>
      <c r="M21423" t="n">
        <v>269062784</v>
      </c>
      <c r="N21423" t="n">
        <v>-238415000</v>
      </c>
      <c r="O21423">
        <f>D21422</f>
      </c>
      <c r="P21423">
        <f>(E21423-F21423+G21423)/O21423*100</f>
      </c>
      <c r="Q21423">
        <f>H21422</f>
      </c>
      <c r="R21423">
        <f>I21422</f>
      </c>
      <c r="S21423">
        <f>H21423-H21422</f>
      </c>
      <c r="T21423">
        <f>I21423-I21422</f>
      </c>
      <c r="U21423">
        <f>(L21423-K21423)/(2*D21423*0.01)</f>
      </c>
      <c r="V21423">
        <f>(L21423+K21423)/(D21423*0.0001)</f>
      </c>
    </row>
    <row r="21424">
      <c r="A21424" t="n">
        <v>2025</v>
      </c>
      <c r="B21424" t="inlineStr">
        <is>
          <t>01587056</t>
        </is>
      </c>
      <c r="C21424" t="inlineStr">
        <is>
          <t>엔젯</t>
        </is>
      </c>
      <c r="D21424" t="n">
        <v>2371431000</v>
      </c>
      <c r="E21424" t="n">
        <v>567594000</v>
      </c>
      <c r="F21424" t="n">
        <v>1072946000</v>
      </c>
      <c r="G21424" t="n">
        <v>149536000</v>
      </c>
      <c r="H21424" t="n">
        <v>5.09</v>
      </c>
      <c r="I21424" t="n">
        <v>5.85</v>
      </c>
      <c r="J21424" t="n">
        <v>6.36</v>
      </c>
      <c r="K21424" t="n">
        <v>-148214438</v>
      </c>
      <c r="L21424" t="n">
        <v>168591661</v>
      </c>
      <c r="M21424" t="n">
        <v>167064855</v>
      </c>
      <c r="N21424" t="n">
        <v>-149524881</v>
      </c>
      <c r="O21424">
        <f>D21423</f>
      </c>
      <c r="P21424">
        <f>(E21424-F21424+G21424)/O21424*100</f>
      </c>
      <c r="Q21424">
        <f>H21423</f>
      </c>
      <c r="R21424">
        <f>I21423</f>
      </c>
      <c r="S21424">
        <f>H21424-H21423</f>
      </c>
      <c r="T21424">
        <f>I21424-I21423</f>
      </c>
      <c r="U21424">
        <f>(L21424-K21424)/(2*D21424*0.01)</f>
      </c>
      <c r="V21424">
        <f>(L21424+K21424)/(D21424*0.0001)</f>
      </c>
    </row>
    <row r="21425">
      <c r="A21425" t="n">
        <v>2024</v>
      </c>
      <c r="B21425" t="inlineStr">
        <is>
          <t>01590980</t>
        </is>
      </c>
      <c r="C21425" t="inlineStr">
        <is>
          <t>심플랫폼</t>
        </is>
      </c>
      <c r="D21425" t="n">
        <v>1126333000</v>
      </c>
      <c r="E21425" t="n">
        <v>215420000</v>
      </c>
      <c r="F21425" t="n">
        <v>33888000</v>
      </c>
      <c r="G21425" t="n">
        <v>21943000</v>
      </c>
      <c r="H21425" t="n">
        <v>4</v>
      </c>
      <c r="I21425" t="n">
        <v>4.57</v>
      </c>
      <c r="J21425" t="n">
        <v>8.890000000000001</v>
      </c>
      <c r="K21425" t="n">
        <v>-49600000</v>
      </c>
      <c r="L21425" t="n">
        <v>58569316</v>
      </c>
      <c r="M21425" t="n">
        <v>57600000</v>
      </c>
      <c r="N21425" t="n">
        <v>-51812018</v>
      </c>
      <c r="U21425">
        <f>(L21425-K21425)/(2*D21425*0.01)</f>
      </c>
      <c r="V21425">
        <f>(L21425+K21425)/(D21425*0.0001)</f>
      </c>
    </row>
    <row r="21426">
      <c r="A21426" t="n">
        <v>2025</v>
      </c>
      <c r="B21426" t="inlineStr">
        <is>
          <t>01590980</t>
        </is>
      </c>
      <c r="C21426" t="inlineStr">
        <is>
          <t>심플랫폼</t>
        </is>
      </c>
      <c r="D21426" t="n">
        <v>1477155000</v>
      </c>
      <c r="E21426" t="n">
        <v>336737000</v>
      </c>
      <c r="F21426" t="n">
        <v>54112000</v>
      </c>
      <c r="G21426" t="n">
        <v>29521000</v>
      </c>
      <c r="H21426" t="n">
        <v>4.35</v>
      </c>
      <c r="I21426" t="n">
        <v>4.57</v>
      </c>
      <c r="J21426" t="n">
        <v>8.300000000000001</v>
      </c>
      <c r="K21426" t="n">
        <v>-63700000</v>
      </c>
      <c r="L21426" t="n">
        <v>73500000</v>
      </c>
      <c r="M21426" t="n">
        <v>74050000</v>
      </c>
      <c r="N21426" t="n">
        <v>-65400000</v>
      </c>
      <c r="O21426">
        <f>D21425</f>
      </c>
      <c r="P21426">
        <f>(E21426-F21426+G21426)/O21426*100</f>
      </c>
      <c r="Q21426">
        <f>H21425</f>
      </c>
      <c r="R21426">
        <f>I21425</f>
      </c>
      <c r="S21426">
        <f>H21426-H21425</f>
      </c>
      <c r="T21426">
        <f>I21426-I21425</f>
      </c>
      <c r="U21426">
        <f>(L21426-K21426)/(2*D21426*0.01)</f>
      </c>
      <c r="V21426">
        <f>(L21426+K21426)/(D21426*0.0001)</f>
      </c>
    </row>
    <row r="21427">
      <c r="A21427" t="n">
        <v>2024</v>
      </c>
      <c r="B21427" t="inlineStr">
        <is>
          <t>01592049</t>
        </is>
      </c>
      <c r="C21427" t="inlineStr">
        <is>
          <t>엔젤로보틱스</t>
        </is>
      </c>
      <c r="D21427" t="n">
        <v>846118000</v>
      </c>
      <c r="E21427" t="n">
        <v>159370000</v>
      </c>
      <c r="F21427" t="n">
        <v>257216000</v>
      </c>
      <c r="G21427" t="n">
        <v>14075000</v>
      </c>
      <c r="H21427" t="n">
        <v>3.84</v>
      </c>
      <c r="I21427" t="n">
        <v>6.4</v>
      </c>
      <c r="J21427" t="n">
        <v>2.65</v>
      </c>
      <c r="K21427" t="n">
        <v>-20513000</v>
      </c>
      <c r="L21427" t="n">
        <v>22823000</v>
      </c>
      <c r="M21427" t="n">
        <v>22065000</v>
      </c>
      <c r="N21427" t="n">
        <v>-20252000</v>
      </c>
      <c r="U21427">
        <f>(L21427-K21427)/(2*D21427*0.01)</f>
      </c>
      <c r="V21427">
        <f>(L21427+K21427)/(D21427*0.0001)</f>
      </c>
    </row>
    <row r="21428">
      <c r="A21428" t="n">
        <v>2025</v>
      </c>
      <c r="B21428" t="inlineStr">
        <is>
          <t>01592049</t>
        </is>
      </c>
      <c r="C21428" t="inlineStr">
        <is>
          <t>엔젤로보틱스</t>
        </is>
      </c>
      <c r="D21428" t="n">
        <v>1052951000</v>
      </c>
      <c r="E21428" t="n">
        <v>297915000</v>
      </c>
      <c r="F21428" t="n">
        <v>28401000</v>
      </c>
      <c r="G21428" t="n">
        <v>21196000</v>
      </c>
      <c r="H21428" t="n">
        <v>4.29</v>
      </c>
      <c r="I21428" t="n">
        <v>6</v>
      </c>
      <c r="J21428" t="n">
        <v>3.97</v>
      </c>
      <c r="K21428" t="n">
        <v>-37842000</v>
      </c>
      <c r="L21428" t="n">
        <v>42607000</v>
      </c>
      <c r="M21428" t="n">
        <v>41524000</v>
      </c>
      <c r="N21428" t="n">
        <v>-37636000</v>
      </c>
      <c r="O21428">
        <f>D21427</f>
      </c>
      <c r="P21428">
        <f>(E21428-F21428+G21428)/O21428*100</f>
      </c>
      <c r="Q21428">
        <f>H21427</f>
      </c>
      <c r="R21428">
        <f>I21427</f>
      </c>
      <c r="S21428">
        <f>H21428-H21427</f>
      </c>
      <c r="T21428">
        <f>I21428-I21427</f>
      </c>
      <c r="U21428">
        <f>(L21428-K21428)/(2*D21428*0.01)</f>
      </c>
      <c r="V21428">
        <f>(L21428+K21428)/(D21428*0.0001)</f>
      </c>
    </row>
    <row r="21429">
      <c r="A21429" t="n">
        <v>2021</v>
      </c>
      <c r="B21429" t="inlineStr">
        <is>
          <t>01592447</t>
        </is>
      </c>
      <c r="C21429" t="inlineStr">
        <is>
          <t>에스케이온</t>
        </is>
      </c>
      <c r="D21429" t="n">
        <v>51878000000</v>
      </c>
      <c r="E21429" t="n">
        <v>2885000000</v>
      </c>
      <c r="F21429" t="n">
        <v>1314000000</v>
      </c>
      <c r="G21429" t="n">
        <v>331000000</v>
      </c>
      <c r="H21429" t="n">
        <v>2.74</v>
      </c>
      <c r="I21429" t="n">
        <v>3.85</v>
      </c>
      <c r="K21429" t="n">
        <v>-4082000000</v>
      </c>
      <c r="L21429" t="n">
        <v>4398000000</v>
      </c>
      <c r="M21429" t="n">
        <v>4352000000</v>
      </c>
      <c r="N21429" t="n">
        <v>-4080000000</v>
      </c>
      <c r="U21429">
        <f>(L21429-K21429)/(2*D21429*0.01)</f>
      </c>
      <c r="V21429">
        <f>(L21429+K21429)/(D21429*0.0001)</f>
      </c>
    </row>
    <row r="21430">
      <c r="A21430" t="n">
        <v>2022</v>
      </c>
      <c r="B21430" t="inlineStr">
        <is>
          <t>01592447</t>
        </is>
      </c>
      <c r="C21430" t="inlineStr">
        <is>
          <t>에스케이온</t>
        </is>
      </c>
      <c r="D21430" t="n">
        <v>79852000000</v>
      </c>
      <c r="E21430" t="n">
        <v>16347000000</v>
      </c>
      <c r="F21430" t="n">
        <v>5996000000</v>
      </c>
      <c r="G21430" t="n">
        <v>2548000000</v>
      </c>
      <c r="H21430" t="n">
        <v>5.255</v>
      </c>
      <c r="I21430" t="n">
        <v>3.875</v>
      </c>
      <c r="K21430" t="n">
        <v>-5070000000</v>
      </c>
      <c r="L21430" t="n">
        <v>5432000000</v>
      </c>
      <c r="M21430" t="n">
        <v>5498000000</v>
      </c>
      <c r="N21430" t="n">
        <v>-5174000000</v>
      </c>
      <c r="O21430">
        <f>D21429</f>
      </c>
      <c r="P21430">
        <f>(E21430-F21430+G21430)/O21430*100</f>
      </c>
      <c r="Q21430">
        <f>H21429</f>
      </c>
      <c r="R21430">
        <f>I21429</f>
      </c>
      <c r="S21430">
        <f>H21430-H21429</f>
      </c>
      <c r="T21430">
        <f>I21430-I21429</f>
      </c>
      <c r="U21430">
        <f>(L21430-K21430)/(2*D21430*0.01)</f>
      </c>
      <c r="V21430">
        <f>(L21430+K21430)/(D21430*0.0001)</f>
      </c>
    </row>
    <row r="21431">
      <c r="A21431" t="n">
        <v>2023</v>
      </c>
      <c r="B21431" t="inlineStr">
        <is>
          <t>01592447</t>
        </is>
      </c>
      <c r="C21431" t="inlineStr">
        <is>
          <t>에스케이온</t>
        </is>
      </c>
      <c r="D21431" t="n">
        <v>123253000000</v>
      </c>
      <c r="O21431">
        <f>D21430</f>
      </c>
    </row>
    <row r="21432">
      <c r="A21432" t="n">
        <v>2024</v>
      </c>
      <c r="B21432" t="inlineStr">
        <is>
          <t>01592447</t>
        </is>
      </c>
      <c r="C21432" t="inlineStr">
        <is>
          <t>에스케이온</t>
        </is>
      </c>
      <c r="D21432" t="n">
        <v>152677000000</v>
      </c>
      <c r="O21432">
        <f>D21431</f>
      </c>
    </row>
    <row r="21433">
      <c r="A21433" t="n">
        <v>2023</v>
      </c>
      <c r="B21433" t="inlineStr">
        <is>
          <t>01593668</t>
        </is>
      </c>
      <c r="C21433" t="inlineStr">
        <is>
          <t>센서뷰</t>
        </is>
      </c>
      <c r="D21433" t="n">
        <v>2787612348</v>
      </c>
      <c r="E21433" t="n">
        <v>447491220</v>
      </c>
      <c r="F21433" t="n">
        <v>127358870</v>
      </c>
      <c r="G21433" t="n">
        <v>65361048</v>
      </c>
      <c r="H21433" t="n">
        <v>4.468</v>
      </c>
      <c r="I21433" t="n">
        <v>4.34</v>
      </c>
      <c r="K21433" t="n">
        <v>-195660185</v>
      </c>
      <c r="L21433" t="n">
        <v>221919386</v>
      </c>
      <c r="M21433" t="n">
        <v>225534106</v>
      </c>
      <c r="N21433" t="n">
        <v>-202129375</v>
      </c>
      <c r="U21433">
        <f>(L21433-K21433)/(2*D21433*0.01)</f>
      </c>
      <c r="V21433">
        <f>(L21433+K21433)/(D21433*0.0001)</f>
      </c>
    </row>
    <row r="21434">
      <c r="A21434" t="n">
        <v>2024</v>
      </c>
      <c r="B21434" t="inlineStr">
        <is>
          <t>01593668</t>
        </is>
      </c>
      <c r="C21434" t="inlineStr">
        <is>
          <t>센서뷰</t>
        </is>
      </c>
      <c r="D21434" t="n">
        <v>3018176689</v>
      </c>
      <c r="E21434" t="n">
        <v>764344188</v>
      </c>
      <c r="F21434" t="n">
        <v>727055080</v>
      </c>
      <c r="G21434" t="n">
        <v>118469784</v>
      </c>
      <c r="H21434" t="n">
        <v>3.946</v>
      </c>
      <c r="I21434" t="n">
        <v>4.29</v>
      </c>
      <c r="J21434" t="n">
        <v>7.883</v>
      </c>
      <c r="K21434" t="n">
        <v>-214578610</v>
      </c>
      <c r="L21434" t="n">
        <v>244967604</v>
      </c>
      <c r="M21434" t="n">
        <v>247640555</v>
      </c>
      <c r="N21434" t="n">
        <v>-220616041</v>
      </c>
      <c r="O21434">
        <f>D21433</f>
      </c>
      <c r="P21434">
        <f>(E21434-F21434+G21434)/O21434*100</f>
      </c>
      <c r="Q21434">
        <f>H21433</f>
      </c>
      <c r="R21434">
        <f>I21433</f>
      </c>
      <c r="S21434">
        <f>H21434-H21433</f>
      </c>
      <c r="T21434">
        <f>I21434-I21433</f>
      </c>
      <c r="U21434">
        <f>(L21434-K21434)/(2*D21434*0.01)</f>
      </c>
      <c r="V21434">
        <f>(L21434+K21434)/(D21434*0.0001)</f>
      </c>
    </row>
    <row r="21435">
      <c r="A21435" t="n">
        <v>2021</v>
      </c>
      <c r="B21435" t="inlineStr">
        <is>
          <t>01594904</t>
        </is>
      </c>
      <c r="C21435" t="inlineStr">
        <is>
          <t>이브이알스튜디오</t>
        </is>
      </c>
      <c r="D21435" t="n">
        <v>690684000</v>
      </c>
      <c r="E21435" t="n">
        <v>160816000</v>
      </c>
      <c r="F21435" t="n">
        <v>84632000</v>
      </c>
      <c r="G21435" t="n">
        <v>12609000</v>
      </c>
      <c r="H21435" t="n">
        <v>3.49</v>
      </c>
      <c r="I21435" t="n">
        <v>4</v>
      </c>
      <c r="J21435" t="n">
        <v>10.08</v>
      </c>
      <c r="K21435" t="n">
        <v>-52099000</v>
      </c>
      <c r="L21435" t="n">
        <v>60576000</v>
      </c>
      <c r="M21435" t="n">
        <v>59688000</v>
      </c>
      <c r="N21435" t="n">
        <v>-52363000</v>
      </c>
      <c r="U21435">
        <f>(L21435-K21435)/(2*D21435*0.01)</f>
      </c>
      <c r="V21435">
        <f>(L21435+K21435)/(D21435*0.0001)</f>
      </c>
    </row>
    <row r="21436">
      <c r="A21436" t="n">
        <v>2022</v>
      </c>
      <c r="B21436" t="inlineStr">
        <is>
          <t>01594904</t>
        </is>
      </c>
      <c r="C21436" t="inlineStr">
        <is>
          <t>이브이알스튜디오</t>
        </is>
      </c>
      <c r="D21436" t="n">
        <v>690684000</v>
      </c>
      <c r="O21436">
        <f>D21435</f>
      </c>
    </row>
    <row r="21437">
      <c r="A21437" t="n">
        <v>2021</v>
      </c>
      <c r="B21437" t="inlineStr">
        <is>
          <t>01596425</t>
        </is>
      </c>
      <c r="C21437" t="inlineStr">
        <is>
          <t>SK스퀘어</t>
        </is>
      </c>
      <c r="D21437" t="n">
        <v>304331000000</v>
      </c>
      <c r="E21437" t="n">
        <v>12568000000</v>
      </c>
      <c r="F21437" t="n">
        <v>6731000000</v>
      </c>
      <c r="G21437" t="n">
        <v>1962000000</v>
      </c>
    </row>
    <row r="21438">
      <c r="A21438" t="n">
        <v>2022</v>
      </c>
      <c r="B21438" t="inlineStr">
        <is>
          <t>01596425</t>
        </is>
      </c>
      <c r="C21438" t="inlineStr">
        <is>
          <t>SK스퀘어</t>
        </is>
      </c>
      <c r="D21438" t="n">
        <v>144765000000</v>
      </c>
      <c r="E21438" t="n">
        <v>12036000000</v>
      </c>
      <c r="F21438" t="n">
        <v>5627000000</v>
      </c>
      <c r="G21438" t="n">
        <v>3225000000</v>
      </c>
      <c r="O21438">
        <f>D21437</f>
      </c>
      <c r="P21438">
        <f>(E21438-F21438+G21438)/O21438*100</f>
      </c>
    </row>
    <row r="21439">
      <c r="A21439" t="n">
        <v>2023</v>
      </c>
      <c r="B21439" t="inlineStr">
        <is>
          <t>01596425</t>
        </is>
      </c>
      <c r="C21439" t="inlineStr">
        <is>
          <t>SK스퀘어</t>
        </is>
      </c>
      <c r="D21439" t="n">
        <v>169113000000</v>
      </c>
      <c r="E21439" t="n">
        <v>38141000000</v>
      </c>
      <c r="F21439" t="n">
        <v>29005000000</v>
      </c>
      <c r="G21439" t="n">
        <v>10427000000</v>
      </c>
      <c r="H21439" t="n">
        <v>3.37</v>
      </c>
      <c r="I21439" t="n">
        <v>4.12</v>
      </c>
      <c r="J21439" t="n">
        <v>7.61</v>
      </c>
      <c r="K21439" t="n">
        <v>-11948000000</v>
      </c>
      <c r="L21439" t="n">
        <v>13194000000</v>
      </c>
      <c r="M21439" t="n">
        <v>9998000000</v>
      </c>
      <c r="N21439" t="n">
        <v>-9616000000</v>
      </c>
      <c r="O21439">
        <f>D21438</f>
      </c>
      <c r="P21439">
        <f>(E21439-F21439+G21439)/O21439*100</f>
      </c>
      <c r="U21439">
        <f>(L21439-K21439)/(2*D21439*0.01)</f>
      </c>
      <c r="V21439">
        <f>(L21439+K21439)/(D21439*0.0001)</f>
      </c>
    </row>
    <row r="21440">
      <c r="A21440" t="n">
        <v>2024</v>
      </c>
      <c r="B21440" t="inlineStr">
        <is>
          <t>01596425</t>
        </is>
      </c>
      <c r="C21440" t="inlineStr">
        <is>
          <t>SK스퀘어</t>
        </is>
      </c>
      <c r="D21440" t="n">
        <v>157899000000</v>
      </c>
      <c r="E21440" t="n">
        <v>25039000000</v>
      </c>
      <c r="F21440" t="n">
        <v>39633000000</v>
      </c>
      <c r="G21440" t="n">
        <v>5998000000</v>
      </c>
      <c r="H21440" t="n">
        <v>2.83</v>
      </c>
      <c r="I21440" t="n">
        <v>3.455</v>
      </c>
      <c r="O21440">
        <f>D21439</f>
      </c>
      <c r="P21440">
        <f>(E21440-F21440+G21440)/O21440*100</f>
      </c>
      <c r="Q21440">
        <f>H21439</f>
      </c>
      <c r="R21440">
        <f>I21439</f>
      </c>
      <c r="S21440">
        <f>H21440-H21439</f>
      </c>
      <c r="T21440">
        <f>I21440-I21439</f>
      </c>
    </row>
    <row r="21441">
      <c r="A21441" t="n">
        <v>2025</v>
      </c>
      <c r="B21441" t="inlineStr">
        <is>
          <t>01596425</t>
        </is>
      </c>
      <c r="C21441" t="inlineStr">
        <is>
          <t>SK스퀘어</t>
        </is>
      </c>
      <c r="D21441" t="n">
        <v>84324000000</v>
      </c>
      <c r="E21441" t="n">
        <v>19026000000</v>
      </c>
      <c r="F21441" t="n">
        <v>51151000000</v>
      </c>
      <c r="G21441" t="n">
        <v>4135000000</v>
      </c>
      <c r="H21441" t="n">
        <v>4.57</v>
      </c>
      <c r="I21441" t="n">
        <v>4.465</v>
      </c>
      <c r="O21441">
        <f>D21440</f>
      </c>
      <c r="P21441">
        <f>(E21441-F21441+G21441)/O21441*100</f>
      </c>
      <c r="Q21441">
        <f>H21440</f>
      </c>
      <c r="R21441">
        <f>I21440</f>
      </c>
      <c r="S21441">
        <f>H21441-H21440</f>
      </c>
      <c r="T21441">
        <f>I21441-I21440</f>
      </c>
    </row>
    <row r="21442">
      <c r="A21442" t="n">
        <v>2021</v>
      </c>
      <c r="B21442" t="inlineStr">
        <is>
          <t>01597859</t>
        </is>
      </c>
      <c r="C21442" t="inlineStr">
        <is>
          <t>자이씨앤에이</t>
        </is>
      </c>
      <c r="D21442" t="n">
        <v>40804000000</v>
      </c>
    </row>
    <row r="21443">
      <c r="A21443" t="n">
        <v>2024</v>
      </c>
      <c r="B21443" t="inlineStr">
        <is>
          <t>01601222</t>
        </is>
      </c>
      <c r="C21443" t="inlineStr">
        <is>
          <t>씨피시스템</t>
        </is>
      </c>
      <c r="D21443" t="n">
        <v>888559000</v>
      </c>
      <c r="E21443" t="n">
        <v>115629000</v>
      </c>
      <c r="F21443" t="n">
        <v>1289367000</v>
      </c>
      <c r="G21443" t="n">
        <v>17454000</v>
      </c>
      <c r="H21443" t="n">
        <v>4.07</v>
      </c>
      <c r="I21443" t="n">
        <v>4</v>
      </c>
      <c r="J21443" t="n">
        <v>9.43</v>
      </c>
      <c r="K21443" t="n">
        <v>-68417000</v>
      </c>
      <c r="L21443" t="n">
        <v>81214000</v>
      </c>
      <c r="M21443" t="n">
        <v>80519000</v>
      </c>
      <c r="N21443" t="n">
        <v>-69087000</v>
      </c>
      <c r="U21443">
        <f>(L21443-K21443)/(2*D21443*0.01)</f>
      </c>
      <c r="V21443">
        <f>(L21443+K21443)/(D21443*0.0001)</f>
      </c>
    </row>
    <row r="21444">
      <c r="A21444" t="n">
        <v>2025</v>
      </c>
      <c r="B21444" t="inlineStr">
        <is>
          <t>01601222</t>
        </is>
      </c>
      <c r="C21444" t="inlineStr">
        <is>
          <t>씨피시스템</t>
        </is>
      </c>
      <c r="D21444" t="n">
        <v>1278369000</v>
      </c>
      <c r="E21444" t="n">
        <v>151184000</v>
      </c>
      <c r="F21444" t="n">
        <v>1817903000</v>
      </c>
      <c r="G21444" t="n">
        <v>34336000</v>
      </c>
      <c r="H21444" t="n">
        <v>4.5</v>
      </c>
      <c r="I21444" t="n">
        <v>4</v>
      </c>
      <c r="J21444" t="n">
        <v>9.31</v>
      </c>
      <c r="K21444" t="n">
        <v>-90575000</v>
      </c>
      <c r="L21444" t="n">
        <v>107032000</v>
      </c>
      <c r="M21444" t="n">
        <v>106596000</v>
      </c>
      <c r="N21444" t="n">
        <v>-91802000</v>
      </c>
      <c r="O21444">
        <f>D21443</f>
      </c>
      <c r="P21444">
        <f>(E21444-F21444+G21444)/O21444*100</f>
      </c>
      <c r="Q21444">
        <f>H21443</f>
      </c>
      <c r="R21444">
        <f>I21443</f>
      </c>
      <c r="S21444">
        <f>H21444-H21443</f>
      </c>
      <c r="T21444">
        <f>I21444-I21443</f>
      </c>
      <c r="U21444">
        <f>(L21444-K21444)/(2*D21444*0.01)</f>
      </c>
      <c r="V21444">
        <f>(L21444+K21444)/(D21444*0.0001)</f>
      </c>
    </row>
    <row r="21445">
      <c r="A21445" t="n">
        <v>2021</v>
      </c>
      <c r="B21445" t="inlineStr">
        <is>
          <t>01602124</t>
        </is>
      </c>
      <c r="C21445" t="inlineStr">
        <is>
          <t>에스케이스페셜티</t>
        </is>
      </c>
      <c r="D21445" t="n">
        <v>32263355000</v>
      </c>
      <c r="E21445" t="n">
        <v>368422000</v>
      </c>
      <c r="F21445" t="n">
        <v>210252000</v>
      </c>
      <c r="G21445" t="n">
        <v>80187000</v>
      </c>
      <c r="H21445" t="n">
        <v>3.06</v>
      </c>
      <c r="I21445" t="n">
        <v>3</v>
      </c>
      <c r="K21445" t="n">
        <v>-3132650000</v>
      </c>
      <c r="L21445" t="n">
        <v>3731834000</v>
      </c>
      <c r="M21445" t="n">
        <v>3697060000</v>
      </c>
      <c r="N21445" t="n">
        <v>-3163681000</v>
      </c>
      <c r="U21445">
        <f>(L21445-K21445)/(2*D21445*0.01)</f>
      </c>
      <c r="V21445">
        <f>(L21445+K21445)/(D21445*0.0001)</f>
      </c>
    </row>
    <row r="21446">
      <c r="A21446" t="n">
        <v>2022</v>
      </c>
      <c r="B21446" t="inlineStr">
        <is>
          <t>01602124</t>
        </is>
      </c>
      <c r="C21446" t="inlineStr">
        <is>
          <t>에스케이스페셜티</t>
        </is>
      </c>
      <c r="D21446" t="n">
        <v>27822803000</v>
      </c>
      <c r="E21446" t="n">
        <v>4376639000</v>
      </c>
      <c r="F21446" t="n">
        <v>2983252000</v>
      </c>
      <c r="G21446" t="n">
        <v>963108000</v>
      </c>
      <c r="H21446" t="n">
        <v>5.37</v>
      </c>
      <c r="I21446" t="n">
        <v>3</v>
      </c>
      <c r="J21446" t="n">
        <v>10.426</v>
      </c>
      <c r="K21446" t="n">
        <v>-2548795000</v>
      </c>
      <c r="L21446" t="n">
        <v>2985565000</v>
      </c>
      <c r="M21446" t="n">
        <v>3030090000</v>
      </c>
      <c r="N21446" t="n">
        <v>-2627614000</v>
      </c>
      <c r="O21446">
        <f>D21445</f>
      </c>
      <c r="P21446">
        <f>(E21446-F21446+G21446)/O21446*100</f>
      </c>
      <c r="Q21446">
        <f>H21445</f>
      </c>
      <c r="R21446">
        <f>I21445</f>
      </c>
      <c r="S21446">
        <f>H21446-H21445</f>
      </c>
      <c r="T21446">
        <f>I21446-I21445</f>
      </c>
      <c r="U21446">
        <f>(L21446-K21446)/(2*D21446*0.01)</f>
      </c>
      <c r="V21446">
        <f>(L21446+K21446)/(D21446*0.0001)</f>
      </c>
    </row>
    <row r="21447">
      <c r="A21447" t="n">
        <v>2023</v>
      </c>
      <c r="B21447" t="inlineStr">
        <is>
          <t>01602124</t>
        </is>
      </c>
      <c r="C21447" t="inlineStr">
        <is>
          <t>에스케이스페셜티</t>
        </is>
      </c>
      <c r="D21447" t="n">
        <v>36953498000</v>
      </c>
      <c r="E21447" t="n">
        <v>3454876000</v>
      </c>
      <c r="F21447" t="n">
        <v>1334704000</v>
      </c>
      <c r="G21447" t="n">
        <v>1436068000</v>
      </c>
      <c r="H21447" t="n">
        <v>4.63</v>
      </c>
      <c r="I21447" t="n">
        <v>3</v>
      </c>
      <c r="J21447" t="n">
        <v>10.939</v>
      </c>
      <c r="K21447" t="n">
        <v>-3191337000</v>
      </c>
      <c r="L21447" t="n">
        <v>3749332000</v>
      </c>
      <c r="M21447" t="n">
        <v>3776404000</v>
      </c>
      <c r="N21447" t="n">
        <v>-3268647000</v>
      </c>
      <c r="O21447">
        <f>D21446</f>
      </c>
      <c r="P21447">
        <f>(E21447-F21447+G21447)/O21447*100</f>
      </c>
      <c r="Q21447">
        <f>H21446</f>
      </c>
      <c r="R21447">
        <f>I21446</f>
      </c>
      <c r="S21447">
        <f>H21447-H21446</f>
      </c>
      <c r="T21447">
        <f>I21447-I21446</f>
      </c>
      <c r="U21447">
        <f>(L21447-K21447)/(2*D21447*0.01)</f>
      </c>
      <c r="V21447">
        <f>(L21447+K21447)/(D21447*0.0001)</f>
      </c>
    </row>
    <row r="21448">
      <c r="A21448" t="n">
        <v>2024</v>
      </c>
      <c r="B21448" t="inlineStr">
        <is>
          <t>01602124</t>
        </is>
      </c>
      <c r="C21448" t="inlineStr">
        <is>
          <t>에스케이스페셜티</t>
        </is>
      </c>
      <c r="D21448" t="n">
        <v>49334720000</v>
      </c>
      <c r="E21448" t="n">
        <v>4293824000</v>
      </c>
      <c r="F21448" t="n">
        <v>1502263000</v>
      </c>
      <c r="G21448" t="n">
        <v>1660247000</v>
      </c>
      <c r="H21448" t="n">
        <v>3.82</v>
      </c>
      <c r="I21448" t="n">
        <v>3</v>
      </c>
      <c r="K21448" t="n">
        <v>-2359844000</v>
      </c>
      <c r="L21448" t="n">
        <v>2634155000</v>
      </c>
      <c r="M21448" t="n">
        <v>2632664000</v>
      </c>
      <c r="N21448" t="n">
        <v>-2401876000</v>
      </c>
      <c r="O21448">
        <f>D21447</f>
      </c>
      <c r="P21448">
        <f>(E21448-F21448+G21448)/O21448*100</f>
      </c>
      <c r="Q21448">
        <f>H21447</f>
      </c>
      <c r="R21448">
        <f>I21447</f>
      </c>
      <c r="S21448">
        <f>H21448-H21447</f>
      </c>
      <c r="T21448">
        <f>I21448-I21447</f>
      </c>
      <c r="U21448">
        <f>(L21448-K21448)/(2*D21448*0.01)</f>
      </c>
      <c r="V21448">
        <f>(L21448+K21448)/(D21448*0.0001)</f>
      </c>
    </row>
    <row r="21449">
      <c r="A21449" t="n">
        <v>2025</v>
      </c>
      <c r="B21449" t="inlineStr">
        <is>
          <t>01602638</t>
        </is>
      </c>
      <c r="C21449" t="inlineStr">
        <is>
          <t>한싹</t>
        </is>
      </c>
      <c r="D21449" t="n">
        <v>161590000</v>
      </c>
      <c r="E21449" t="n">
        <v>30759000</v>
      </c>
      <c r="F21449" t="n">
        <v>19528000</v>
      </c>
      <c r="G21449" t="n">
        <v>6040000</v>
      </c>
      <c r="H21449" t="n">
        <v>4.12</v>
      </c>
      <c r="K21449" t="n">
        <v>-9618000</v>
      </c>
      <c r="L21449" t="n">
        <v>10722000</v>
      </c>
      <c r="U21449">
        <f>(L21449-K21449)/(2*D21449*0.01)</f>
      </c>
      <c r="V21449">
        <f>(L21449+K21449)/(D21449*0.0001)</f>
      </c>
    </row>
    <row r="21450">
      <c r="A21450" t="n">
        <v>2025</v>
      </c>
      <c r="B21450" t="inlineStr">
        <is>
          <t>01605282</t>
        </is>
      </c>
      <c r="C21450" t="inlineStr">
        <is>
          <t>닷밀</t>
        </is>
      </c>
      <c r="D21450" t="n">
        <v>1384996903</v>
      </c>
      <c r="E21450" t="n">
        <v>447263046</v>
      </c>
      <c r="F21450" t="n">
        <v>195227226</v>
      </c>
      <c r="G21450" t="n">
        <v>40766234</v>
      </c>
      <c r="H21450" t="n">
        <v>5.59</v>
      </c>
      <c r="I21450" t="n">
        <v>5</v>
      </c>
      <c r="J21450" t="n">
        <v>9.550000000000001</v>
      </c>
      <c r="K21450" t="n">
        <v>-80027440</v>
      </c>
      <c r="L21450" t="n">
        <v>94093606</v>
      </c>
      <c r="M21450" t="n">
        <v>93838258</v>
      </c>
      <c r="N21450" t="n">
        <v>-81161172</v>
      </c>
      <c r="U21450">
        <f>(L21450-K21450)/(2*D21450*0.01)</f>
      </c>
      <c r="V21450">
        <f>(L21450+K21450)/(D21450*0.0001)</f>
      </c>
    </row>
    <row r="21451">
      <c r="A21451" t="n">
        <v>2025</v>
      </c>
      <c r="B21451" t="inlineStr">
        <is>
          <t>01605529</t>
        </is>
      </c>
      <c r="C21451" t="inlineStr">
        <is>
          <t>버넥트</t>
        </is>
      </c>
      <c r="D21451" t="n">
        <v>327937000</v>
      </c>
      <c r="E21451" t="n">
        <v>166537000</v>
      </c>
      <c r="F21451" t="n">
        <v>105000000</v>
      </c>
      <c r="G21451" t="n">
        <v>14797000</v>
      </c>
      <c r="H21451" t="n">
        <v>4.44</v>
      </c>
      <c r="I21451" t="n">
        <v>4.2</v>
      </c>
      <c r="J21451" t="n">
        <v>9.279999999999999</v>
      </c>
      <c r="K21451" t="n">
        <v>-18830000</v>
      </c>
      <c r="L21451" t="n">
        <v>22172000</v>
      </c>
      <c r="M21451" t="n">
        <v>22021000</v>
      </c>
      <c r="N21451" t="n">
        <v>-19054000</v>
      </c>
      <c r="U21451">
        <f>(L21451-K21451)/(2*D21451*0.01)</f>
      </c>
      <c r="V21451">
        <f>(L21451+K21451)/(D21451*0.0001)</f>
      </c>
    </row>
    <row r="21452">
      <c r="A21452" t="n">
        <v>2023</v>
      </c>
      <c r="B21452" t="inlineStr">
        <is>
          <t>01618532</t>
        </is>
      </c>
      <c r="C21452" t="inlineStr">
        <is>
          <t>티에스바이오</t>
        </is>
      </c>
      <c r="D21452" t="n">
        <v>327885000</v>
      </c>
      <c r="E21452" t="n">
        <v>117221000</v>
      </c>
      <c r="F21452" t="n">
        <v>33171000</v>
      </c>
      <c r="G21452" t="n">
        <v>9179000</v>
      </c>
      <c r="H21452" t="n">
        <v>4.58</v>
      </c>
      <c r="I21452" t="n">
        <v>4.46</v>
      </c>
      <c r="K21452" t="n">
        <v>-24047000</v>
      </c>
      <c r="L21452" t="n">
        <v>28199000</v>
      </c>
      <c r="M21452" t="n">
        <v>28702000</v>
      </c>
      <c r="N21452" t="n">
        <v>-24856000</v>
      </c>
      <c r="U21452">
        <f>(L21452-K21452)/(2*D21452*0.01)</f>
      </c>
      <c r="V21452">
        <f>(L21452+K21452)/(D21452*0.0001)</f>
      </c>
    </row>
    <row r="21453">
      <c r="A21453" t="n">
        <v>2021</v>
      </c>
      <c r="B21453" t="inlineStr">
        <is>
          <t>01620971</t>
        </is>
      </c>
      <c r="C21453" t="inlineStr">
        <is>
          <t>포스코</t>
        </is>
      </c>
      <c r="D21453" t="n">
        <v>1441219000000</v>
      </c>
    </row>
    <row r="21454">
      <c r="A21454" t="n">
        <v>2022</v>
      </c>
      <c r="B21454" t="inlineStr">
        <is>
          <t>01620971</t>
        </is>
      </c>
      <c r="C21454" t="inlineStr">
        <is>
          <t>포스코</t>
        </is>
      </c>
      <c r="D21454" t="n">
        <v>1288252000000</v>
      </c>
      <c r="O21454">
        <f>D21453</f>
      </c>
    </row>
    <row r="21455">
      <c r="A21455" t="n">
        <v>2023</v>
      </c>
      <c r="B21455" t="inlineStr">
        <is>
          <t>01620971</t>
        </is>
      </c>
      <c r="C21455" t="inlineStr">
        <is>
          <t>포스코</t>
        </is>
      </c>
      <c r="D21455" t="n">
        <v>1384000</v>
      </c>
      <c r="O21455">
        <f>D21454</f>
      </c>
    </row>
    <row r="21456">
      <c r="A21456" t="n">
        <v>2024</v>
      </c>
      <c r="B21456" t="inlineStr">
        <is>
          <t>01620971</t>
        </is>
      </c>
      <c r="C21456" t="inlineStr">
        <is>
          <t>포스코</t>
        </is>
      </c>
      <c r="D21456" t="n">
        <v>1499638000000</v>
      </c>
      <c r="O21456">
        <f>D21455</f>
      </c>
    </row>
    <row r="21457">
      <c r="A21457" t="n">
        <v>2023</v>
      </c>
      <c r="B21457" t="inlineStr">
        <is>
          <t>01622331</t>
        </is>
      </c>
      <c r="C21457" t="inlineStr">
        <is>
          <t>벨로크</t>
        </is>
      </c>
      <c r="D21457" t="n">
        <v>1560545000</v>
      </c>
      <c r="E21457" t="n">
        <v>328806000</v>
      </c>
      <c r="F21457" t="n">
        <v>190392000</v>
      </c>
      <c r="G21457" t="n">
        <v>51864000</v>
      </c>
      <c r="H21457" t="n">
        <v>4.58</v>
      </c>
      <c r="I21457" t="n">
        <v>4.06</v>
      </c>
      <c r="K21457" t="n">
        <v>-135281000</v>
      </c>
      <c r="L21457" t="n">
        <v>157966000</v>
      </c>
      <c r="M21457" t="n">
        <v>160837000</v>
      </c>
      <c r="N21457" t="n">
        <v>-139891000</v>
      </c>
      <c r="U21457">
        <f>(L21457-K21457)/(2*D21457*0.01)</f>
      </c>
      <c r="V21457">
        <f>(L21457+K21457)/(D21457*0.0001)</f>
      </c>
    </row>
    <row r="21458">
      <c r="A21458" t="n">
        <v>2024</v>
      </c>
      <c r="B21458" t="inlineStr">
        <is>
          <t>01622331</t>
        </is>
      </c>
      <c r="C21458" t="inlineStr">
        <is>
          <t>벨로크</t>
        </is>
      </c>
      <c r="D21458" t="n">
        <v>2205757000</v>
      </c>
      <c r="E21458" t="n">
        <v>475578000</v>
      </c>
      <c r="F21458" t="n">
        <v>85465000</v>
      </c>
      <c r="G21458" t="n">
        <v>75003000</v>
      </c>
      <c r="H21458" t="n">
        <v>4.06</v>
      </c>
      <c r="I21458" t="n">
        <v>4.26</v>
      </c>
      <c r="K21458" t="n">
        <v>-190121000</v>
      </c>
      <c r="L21458" t="n">
        <v>221748000</v>
      </c>
      <c r="M21458" t="n">
        <v>224528000</v>
      </c>
      <c r="N21458" t="n">
        <v>-195671000</v>
      </c>
      <c r="O21458">
        <f>D21457</f>
      </c>
      <c r="P21458">
        <f>(E21458-F21458+G21458)/O21458*100</f>
      </c>
      <c r="Q21458">
        <f>H21457</f>
      </c>
      <c r="R21458">
        <f>I21457</f>
      </c>
      <c r="S21458">
        <f>H21458-H21457</f>
      </c>
      <c r="T21458">
        <f>I21458-I21457</f>
      </c>
      <c r="U21458">
        <f>(L21458-K21458)/(2*D21458*0.01)</f>
      </c>
      <c r="V21458">
        <f>(L21458+K21458)/(D21458*0.0001)</f>
      </c>
    </row>
    <row r="21459">
      <c r="A21459" t="n">
        <v>2025</v>
      </c>
      <c r="B21459" t="inlineStr">
        <is>
          <t>01622331</t>
        </is>
      </c>
      <c r="C21459" t="inlineStr">
        <is>
          <t>벨로크</t>
        </is>
      </c>
      <c r="D21459" t="n">
        <v>2595276000</v>
      </c>
      <c r="E21459" t="n">
        <v>590134000</v>
      </c>
      <c r="F21459" t="n">
        <v>150673000</v>
      </c>
      <c r="G21459" t="n">
        <v>92436000</v>
      </c>
      <c r="H21459" t="n">
        <v>4.44</v>
      </c>
      <c r="I21459" t="n">
        <v>4.26</v>
      </c>
      <c r="K21459" t="n">
        <v>-211592000</v>
      </c>
      <c r="L21459" t="n">
        <v>246018000</v>
      </c>
      <c r="M21459" t="n">
        <v>250025000</v>
      </c>
      <c r="N21459" t="n">
        <v>-218464000</v>
      </c>
      <c r="O21459">
        <f>D21458</f>
      </c>
      <c r="P21459">
        <f>(E21459-F21459+G21459)/O21459*100</f>
      </c>
      <c r="Q21459">
        <f>H21458</f>
      </c>
      <c r="R21459">
        <f>I21458</f>
      </c>
      <c r="S21459">
        <f>H21459-H21458</f>
      </c>
      <c r="T21459">
        <f>I21459-I21458</f>
      </c>
      <c r="U21459">
        <f>(L21459-K21459)/(2*D21459*0.01)</f>
      </c>
      <c r="V21459">
        <f>(L21459+K21459)/(D21459*0.0001)</f>
      </c>
    </row>
    <row r="21460">
      <c r="A21460" t="n">
        <v>2025</v>
      </c>
      <c r="B21460" t="inlineStr">
        <is>
          <t>01626391</t>
        </is>
      </c>
      <c r="C21460" t="inlineStr">
        <is>
          <t>오가노이드사이언스</t>
        </is>
      </c>
      <c r="D21460" t="n">
        <v>1066434081</v>
      </c>
      <c r="F21460" t="n">
        <v>443160847</v>
      </c>
      <c r="H21460" t="n">
        <v>5.47</v>
      </c>
      <c r="I21460" t="n">
        <v>3</v>
      </c>
      <c r="J21460" t="n">
        <v>8.65</v>
      </c>
      <c r="K21460" t="n">
        <v>-81271827</v>
      </c>
      <c r="L21460" t="n">
        <v>94443575</v>
      </c>
      <c r="M21460" t="n">
        <v>95968244</v>
      </c>
      <c r="N21460" t="n">
        <v>-83884829</v>
      </c>
      <c r="U21460">
        <f>(L21460-K21460)/(2*D21460*0.01)</f>
      </c>
      <c r="V21460">
        <f>(L21460+K21460)/(D21460*0.0001)</f>
      </c>
    </row>
    <row r="21461">
      <c r="A21461" t="n">
        <v>2022</v>
      </c>
      <c r="B21461" t="inlineStr">
        <is>
          <t>01629495</t>
        </is>
      </c>
      <c r="C21461" t="inlineStr">
        <is>
          <t>세아베스틸</t>
        </is>
      </c>
      <c r="D21461" t="n">
        <v>134022779000</v>
      </c>
    </row>
    <row r="21462">
      <c r="A21462" t="n">
        <v>2023</v>
      </c>
      <c r="B21462" t="inlineStr">
        <is>
          <t>01629495</t>
        </is>
      </c>
      <c r="C21462" t="inlineStr">
        <is>
          <t>세아베스틸</t>
        </is>
      </c>
      <c r="D21462" t="n">
        <v>156998967000</v>
      </c>
      <c r="O21462">
        <f>D21461</f>
      </c>
    </row>
    <row r="21463">
      <c r="A21463" t="n">
        <v>2024</v>
      </c>
      <c r="B21463" t="inlineStr">
        <is>
          <t>01629495</t>
        </is>
      </c>
      <c r="C21463" t="inlineStr">
        <is>
          <t>세아베스틸</t>
        </is>
      </c>
      <c r="D21463" t="n">
        <v>167749174000</v>
      </c>
      <c r="O21463">
        <f>D21462</f>
      </c>
    </row>
    <row r="21464">
      <c r="A21464" t="n">
        <v>2024</v>
      </c>
      <c r="B21464" t="inlineStr">
        <is>
          <t>01632912</t>
        </is>
      </c>
      <c r="C21464" t="inlineStr">
        <is>
          <t>온코닉테라퓨틱스</t>
        </is>
      </c>
      <c r="D21464" t="n">
        <v>186263000</v>
      </c>
      <c r="E21464" t="n">
        <v>57692000</v>
      </c>
      <c r="F21464" t="n">
        <v>0</v>
      </c>
      <c r="G21464" t="n">
        <v>4087000</v>
      </c>
      <c r="H21464" t="n">
        <v>3.3</v>
      </c>
      <c r="I21464" t="n">
        <v>5</v>
      </c>
      <c r="K21464" t="n">
        <v>-7258000</v>
      </c>
      <c r="L21464" t="n">
        <v>7833000</v>
      </c>
      <c r="M21464" t="n">
        <v>7885000</v>
      </c>
      <c r="N21464" t="n">
        <v>-7454000</v>
      </c>
      <c r="U21464">
        <f>(L21464-K21464)/(2*D21464*0.01)</f>
      </c>
      <c r="V21464">
        <f>(L21464+K21464)/(D21464*0.0001)</f>
      </c>
    </row>
    <row r="21465">
      <c r="A21465" t="n">
        <v>2025</v>
      </c>
      <c r="B21465" t="inlineStr">
        <is>
          <t>01632912</t>
        </is>
      </c>
      <c r="C21465" t="inlineStr">
        <is>
          <t>온코닉테라퓨틱스</t>
        </is>
      </c>
      <c r="D21465" t="n">
        <v>252948000</v>
      </c>
      <c r="E21465" t="n">
        <v>61978000</v>
      </c>
      <c r="F21465" t="n">
        <v>0</v>
      </c>
      <c r="G21465" t="n">
        <v>5720000</v>
      </c>
      <c r="H21465" t="n">
        <v>3.5</v>
      </c>
      <c r="I21465" t="n">
        <v>5</v>
      </c>
      <c r="K21465" t="n">
        <v>-8059000</v>
      </c>
      <c r="L21465" t="n">
        <v>8651000</v>
      </c>
      <c r="M21465" t="n">
        <v>8743000</v>
      </c>
      <c r="N21465" t="n">
        <v>-8306000</v>
      </c>
      <c r="O21465">
        <f>D21464</f>
      </c>
      <c r="P21465">
        <f>(E21465-F21465+G21465)/O21465*100</f>
      </c>
      <c r="Q21465">
        <f>H21464</f>
      </c>
      <c r="R21465">
        <f>I21464</f>
      </c>
      <c r="S21465">
        <f>H21465-H21464</f>
      </c>
      <c r="T21465">
        <f>I21465-I21464</f>
      </c>
      <c r="U21465">
        <f>(L21465-K21465)/(2*D21465*0.01)</f>
      </c>
      <c r="V21465">
        <f>(L21465+K21465)/(D21465*0.0001)</f>
      </c>
    </row>
    <row r="21466">
      <c r="A21466" t="n">
        <v>2023</v>
      </c>
      <c r="B21466" t="inlineStr">
        <is>
          <t>01633513</t>
        </is>
      </c>
      <c r="C21466" t="inlineStr">
        <is>
          <t>재영텍</t>
        </is>
      </c>
      <c r="D21466" t="n">
        <v>1736225631</v>
      </c>
      <c r="E21466" t="n">
        <v>398264240</v>
      </c>
      <c r="F21466" t="n">
        <v>210626628</v>
      </c>
      <c r="G21466" t="n">
        <v>35950682</v>
      </c>
      <c r="H21466" t="n">
        <v>4.59</v>
      </c>
      <c r="I21466" t="n">
        <v>6.1</v>
      </c>
      <c r="K21466" t="n">
        <v>-113862786</v>
      </c>
      <c r="L21466" t="n">
        <v>136024478</v>
      </c>
      <c r="M21466" t="n">
        <v>130073513</v>
      </c>
      <c r="N21466" t="n">
        <v>-111507462</v>
      </c>
      <c r="U21466">
        <f>(L21466-K21466)/(2*D21466*0.01)</f>
      </c>
      <c r="V21466">
        <f>(L21466+K21466)/(D21466*0.0001)</f>
      </c>
    </row>
    <row r="21467">
      <c r="A21467" t="n">
        <v>2023</v>
      </c>
      <c r="B21467" t="inlineStr">
        <is>
          <t>01635308</t>
        </is>
      </c>
      <c r="C21467" t="inlineStr">
        <is>
          <t>케이솔루션</t>
        </is>
      </c>
      <c r="D21467" t="n">
        <v>822663000</v>
      </c>
      <c r="E21467" t="n">
        <v>79364000</v>
      </c>
      <c r="F21467" t="n">
        <v>42880000</v>
      </c>
      <c r="G21467" t="n">
        <v>4873000</v>
      </c>
      <c r="H21467" t="n">
        <v>4.04</v>
      </c>
      <c r="I21467" t="n">
        <v>3.81</v>
      </c>
      <c r="K21467" t="n">
        <v>-16453000</v>
      </c>
      <c r="L21467" t="n">
        <v>16453000</v>
      </c>
      <c r="M21467" t="n">
        <v>18254000</v>
      </c>
      <c r="N21467" t="n">
        <v>-18254000</v>
      </c>
      <c r="U21467">
        <f>(L21467-K21467)/(2*D21467*0.01)</f>
      </c>
    </row>
    <row r="21468">
      <c r="A21468" t="n">
        <v>2024</v>
      </c>
      <c r="B21468" t="inlineStr">
        <is>
          <t>01635308</t>
        </is>
      </c>
      <c r="C21468" t="inlineStr">
        <is>
          <t>케이솔루션</t>
        </is>
      </c>
      <c r="D21468" t="n">
        <v>884316000</v>
      </c>
      <c r="E21468" t="n">
        <v>289831000</v>
      </c>
      <c r="F21468" t="n">
        <v>320881000</v>
      </c>
      <c r="G21468" t="n">
        <v>25731000</v>
      </c>
      <c r="H21468" t="n">
        <v>3.43</v>
      </c>
      <c r="I21468" t="n">
        <v>3.81</v>
      </c>
      <c r="K21468" t="n">
        <v>-18605000</v>
      </c>
      <c r="L21468" t="n">
        <v>19566000</v>
      </c>
      <c r="M21468" t="n">
        <v>19717000</v>
      </c>
      <c r="N21468" t="n">
        <v>-19089000</v>
      </c>
      <c r="O21468">
        <f>D21467</f>
      </c>
      <c r="P21468">
        <f>(E21468-F21468+G21468)/O21468*100</f>
      </c>
      <c r="Q21468">
        <f>H21467</f>
      </c>
      <c r="R21468">
        <f>I21467</f>
      </c>
      <c r="S21468">
        <f>H21468-H21467</f>
      </c>
      <c r="T21468">
        <f>I21468-I21467</f>
      </c>
      <c r="U21468">
        <f>(L21468-K21468)/(2*D21468*0.01)</f>
      </c>
      <c r="V21468">
        <f>(L21468+K21468)/(D21468*0.0001)</f>
      </c>
    </row>
    <row r="21469">
      <c r="A21469" t="n">
        <v>2025</v>
      </c>
      <c r="B21469" t="inlineStr">
        <is>
          <t>01636565</t>
        </is>
      </c>
      <c r="C21469" t="inlineStr">
        <is>
          <t>루미르</t>
        </is>
      </c>
      <c r="D21469" t="n">
        <v>16485000000</v>
      </c>
      <c r="E21469" t="n">
        <v>891000000</v>
      </c>
      <c r="F21469" t="n">
        <v>1204000000</v>
      </c>
      <c r="G21469" t="n">
        <v>659000000</v>
      </c>
      <c r="H21469" t="n">
        <v>4</v>
      </c>
      <c r="I21469" t="n">
        <v>3</v>
      </c>
      <c r="J21469" t="n">
        <v>9.5</v>
      </c>
    </row>
    <row r="21470">
      <c r="A21470" t="n">
        <v>2024</v>
      </c>
      <c r="B21470" t="inlineStr">
        <is>
          <t>01641600</t>
        </is>
      </c>
      <c r="C21470" t="inlineStr">
        <is>
          <t>에이럭스</t>
        </is>
      </c>
      <c r="D21470" t="n">
        <v>42488000</v>
      </c>
    </row>
    <row r="21471">
      <c r="A21471" t="n">
        <v>2024</v>
      </c>
      <c r="B21471" t="inlineStr">
        <is>
          <t>01649204</t>
        </is>
      </c>
      <c r="C21471" t="inlineStr">
        <is>
          <t>달바글로벌</t>
        </is>
      </c>
      <c r="D21471" t="n">
        <v>6251727000</v>
      </c>
      <c r="E21471" t="n">
        <v>1046726000</v>
      </c>
      <c r="F21471" t="n">
        <v>191915000</v>
      </c>
      <c r="G21471" t="n">
        <v>255024000</v>
      </c>
      <c r="H21471" t="n">
        <v>4.1</v>
      </c>
      <c r="I21471" t="n">
        <v>4.73</v>
      </c>
      <c r="J21471" t="n">
        <v>10</v>
      </c>
      <c r="K21471" t="n">
        <v>-560161000</v>
      </c>
      <c r="L21471" t="n">
        <v>651068000</v>
      </c>
      <c r="M21471" t="n">
        <v>659251000</v>
      </c>
      <c r="N21471" t="n">
        <v>-576555000</v>
      </c>
      <c r="U21471">
        <f>(L21471-K21471)/(2*D21471*0.01)</f>
      </c>
      <c r="V21471">
        <f>(L21471+K21471)/(D21471*0.0001)</f>
      </c>
    </row>
    <row r="21472">
      <c r="A21472" t="n">
        <v>2025</v>
      </c>
      <c r="B21472" t="inlineStr">
        <is>
          <t>01649204</t>
        </is>
      </c>
      <c r="C21472" t="inlineStr">
        <is>
          <t>달바글로벌</t>
        </is>
      </c>
      <c r="D21472" t="n">
        <v>7793911000</v>
      </c>
      <c r="E21472" t="n">
        <v>1475252000</v>
      </c>
      <c r="F21472" t="n">
        <v>67068000</v>
      </c>
      <c r="G21472" t="n">
        <v>271811000</v>
      </c>
      <c r="H21472" t="n">
        <v>4.47</v>
      </c>
      <c r="I21472" t="n">
        <v>4.71</v>
      </c>
      <c r="J21472" t="n">
        <v>9.699999999999999</v>
      </c>
      <c r="K21472" t="n">
        <v>-675346000</v>
      </c>
      <c r="L21472" t="n">
        <v>784396000</v>
      </c>
      <c r="M21472" t="n">
        <v>797340000</v>
      </c>
      <c r="N21472" t="n">
        <v>-697441000</v>
      </c>
      <c r="O21472">
        <f>D21471</f>
      </c>
      <c r="P21472">
        <f>(E21472-F21472+G21472)/O21472*100</f>
      </c>
      <c r="Q21472">
        <f>H21471</f>
      </c>
      <c r="R21472">
        <f>I21471</f>
      </c>
      <c r="S21472">
        <f>H21472-H21471</f>
      </c>
      <c r="T21472">
        <f>I21472-I21471</f>
      </c>
      <c r="U21472">
        <f>(L21472-K21472)/(2*D21472*0.01)</f>
      </c>
      <c r="V21472">
        <f>(L21472+K21472)/(D21472*0.0001)</f>
      </c>
    </row>
    <row r="21473">
      <c r="A21473" t="n">
        <v>2025</v>
      </c>
      <c r="B21473" t="inlineStr">
        <is>
          <t>01649620</t>
        </is>
      </c>
      <c r="C21473" t="inlineStr">
        <is>
          <t>아우토크립트</t>
        </is>
      </c>
      <c r="D21473" t="n">
        <v>3434588413</v>
      </c>
      <c r="E21473" t="n">
        <v>1553170115</v>
      </c>
      <c r="F21473" t="n">
        <v>1712171283</v>
      </c>
      <c r="G21473" t="n">
        <v>128967918</v>
      </c>
      <c r="H21473" t="n">
        <v>4.39</v>
      </c>
      <c r="I21473" t="n">
        <v>3.92</v>
      </c>
      <c r="J21473" t="n">
        <v>8.81</v>
      </c>
      <c r="K21473" t="n">
        <v>-275664085</v>
      </c>
      <c r="L21473" t="n">
        <v>321622452</v>
      </c>
      <c r="M21473" t="n">
        <v>320183170</v>
      </c>
      <c r="N21473" t="n">
        <v>-279523921</v>
      </c>
      <c r="U21473">
        <f>(L21473-K21473)/(2*D21473*0.01)</f>
      </c>
      <c r="V21473">
        <f>(L21473+K21473)/(D21473*0.0001)</f>
      </c>
    </row>
    <row r="21474">
      <c r="A21474" t="n">
        <v>2024</v>
      </c>
      <c r="B21474" t="inlineStr">
        <is>
          <t>01663116</t>
        </is>
      </c>
      <c r="C21474" t="inlineStr">
        <is>
          <t>에어레인</t>
        </is>
      </c>
      <c r="D21474" t="n">
        <v>2131520000</v>
      </c>
      <c r="E21474" t="n">
        <v>400126000</v>
      </c>
      <c r="F21474" t="n">
        <v>118709000</v>
      </c>
      <c r="G21474" t="n">
        <v>45580000</v>
      </c>
      <c r="H21474" t="n">
        <v>4</v>
      </c>
      <c r="I21474" t="n">
        <v>4</v>
      </c>
      <c r="K21474" t="n">
        <v>-109203000</v>
      </c>
      <c r="L21474" t="n">
        <v>126072000</v>
      </c>
      <c r="M21474" t="n">
        <v>124927000</v>
      </c>
      <c r="N21474" t="n">
        <v>-110243000</v>
      </c>
      <c r="U21474">
        <f>(L21474-K21474)/(2*D21474*0.01)</f>
      </c>
      <c r="V21474">
        <f>(L21474+K21474)/(D21474*0.0001)</f>
      </c>
    </row>
    <row r="21475">
      <c r="A21475" t="n">
        <v>2025</v>
      </c>
      <c r="B21475" t="inlineStr">
        <is>
          <t>01663116</t>
        </is>
      </c>
      <c r="C21475" t="inlineStr">
        <is>
          <t>에어레인</t>
        </is>
      </c>
      <c r="D21475" t="n">
        <v>2670644000</v>
      </c>
      <c r="E21475" t="n">
        <v>550164000</v>
      </c>
      <c r="F21475" t="n">
        <v>232686000</v>
      </c>
      <c r="G21475" t="n">
        <v>55575000</v>
      </c>
      <c r="H21475" t="n">
        <v>4.37</v>
      </c>
      <c r="I21475" t="n">
        <v>4</v>
      </c>
      <c r="K21475" t="n">
        <v>-128737000</v>
      </c>
      <c r="L21475" t="n">
        <v>148170000</v>
      </c>
      <c r="M21475" t="n">
        <v>147401000</v>
      </c>
      <c r="N21475" t="n">
        <v>-130390000</v>
      </c>
      <c r="O21475">
        <f>D21474</f>
      </c>
      <c r="P21475">
        <f>(E21475-F21475+G21475)/O21475*100</f>
      </c>
      <c r="Q21475">
        <f>H21474</f>
      </c>
      <c r="R21475">
        <f>I21474</f>
      </c>
      <c r="S21475">
        <f>H21475-H21474</f>
      </c>
      <c r="T21475">
        <f>I21475-I21474</f>
      </c>
      <c r="U21475">
        <f>(L21475-K21475)/(2*D21475*0.01)</f>
      </c>
      <c r="V21475">
        <f>(L21475+K21475)/(D21475*0.0001)</f>
      </c>
    </row>
    <row r="21476">
      <c r="A21476" t="n">
        <v>2024</v>
      </c>
      <c r="B21476" t="inlineStr">
        <is>
          <t>01663569</t>
        </is>
      </c>
      <c r="C21476" t="inlineStr">
        <is>
          <t>하스</t>
        </is>
      </c>
      <c r="D21476" t="n">
        <v>1792171000</v>
      </c>
      <c r="E21476" t="n">
        <v>287712000</v>
      </c>
      <c r="F21476" t="n">
        <v>212693000</v>
      </c>
      <c r="G21476" t="n">
        <v>65222000</v>
      </c>
      <c r="H21476" t="n">
        <v>4.069</v>
      </c>
      <c r="I21476" t="n">
        <v>4.23</v>
      </c>
      <c r="J21476" t="n">
        <v>9.395</v>
      </c>
      <c r="K21476" t="n">
        <v>-150484000</v>
      </c>
      <c r="L21476" t="n">
        <v>174616000</v>
      </c>
      <c r="M21476" t="n">
        <v>176751000</v>
      </c>
      <c r="N21476" t="n">
        <v>-154848000</v>
      </c>
      <c r="U21476">
        <f>(L21476-K21476)/(2*D21476*0.01)</f>
      </c>
      <c r="V21476">
        <f>(L21476+K21476)/(D21476*0.0001)</f>
      </c>
    </row>
    <row r="21477">
      <c r="A21477" t="n">
        <v>2025</v>
      </c>
      <c r="B21477" t="inlineStr">
        <is>
          <t>01663569</t>
        </is>
      </c>
      <c r="C21477" t="inlineStr">
        <is>
          <t>하스</t>
        </is>
      </c>
      <c r="D21477" t="n">
        <v>2277514000</v>
      </c>
      <c r="E21477" t="n">
        <v>370931000</v>
      </c>
      <c r="F21477" t="n">
        <v>67592000</v>
      </c>
      <c r="G21477" t="n">
        <v>69809000</v>
      </c>
      <c r="H21477" t="n">
        <v>4.438</v>
      </c>
      <c r="I21477" t="n">
        <v>4.22</v>
      </c>
      <c r="J21477" t="n">
        <v>9.042</v>
      </c>
      <c r="K21477" t="n">
        <v>-183820000</v>
      </c>
      <c r="L21477" t="n">
        <v>212284000</v>
      </c>
      <c r="M21477" t="n">
        <v>215702000</v>
      </c>
      <c r="N21477" t="n">
        <v>-189792000</v>
      </c>
      <c r="O21477">
        <f>D21476</f>
      </c>
      <c r="P21477">
        <f>(E21477-F21477+G21477)/O21477*100</f>
      </c>
      <c r="Q21477">
        <f>H21476</f>
      </c>
      <c r="R21477">
        <f>I21476</f>
      </c>
      <c r="S21477">
        <f>H21477-H21476</f>
      </c>
      <c r="T21477">
        <f>I21477-I21476</f>
      </c>
      <c r="U21477">
        <f>(L21477-K21477)/(2*D21477*0.01)</f>
      </c>
      <c r="V21477">
        <f>(L21477+K21477)/(D21477*0.0001)</f>
      </c>
    </row>
    <row r="21478">
      <c r="A21478" t="n">
        <v>2023</v>
      </c>
      <c r="B21478" t="inlineStr">
        <is>
          <t>01685251</t>
        </is>
      </c>
      <c r="C21478" t="inlineStr">
        <is>
          <t>컨텍</t>
        </is>
      </c>
      <c r="D21478" t="n">
        <v>600383000</v>
      </c>
      <c r="E21478" t="n">
        <v>97524000</v>
      </c>
      <c r="F21478" t="n">
        <v>3650000</v>
      </c>
      <c r="G21478" t="n">
        <v>15657000</v>
      </c>
      <c r="H21478" t="n">
        <v>4.1</v>
      </c>
      <c r="I21478" t="n">
        <v>3</v>
      </c>
      <c r="K21478" t="n">
        <v>-38400000</v>
      </c>
      <c r="L21478" t="n">
        <v>42627193</v>
      </c>
      <c r="M21478" t="n">
        <v>43200000</v>
      </c>
      <c r="N21478" t="n">
        <v>-39024945</v>
      </c>
      <c r="U21478">
        <f>(L21478-K21478)/(2*D21478*0.01)</f>
      </c>
      <c r="V21478">
        <f>(L21478+K21478)/(D21478*0.0001)</f>
      </c>
    </row>
    <row r="21479">
      <c r="A21479" t="n">
        <v>2024</v>
      </c>
      <c r="B21479" t="inlineStr">
        <is>
          <t>01685251</t>
        </is>
      </c>
      <c r="C21479" t="inlineStr">
        <is>
          <t>컨텍</t>
        </is>
      </c>
      <c r="D21479" t="n">
        <v>9400784000</v>
      </c>
      <c r="O21479">
        <f>D21478</f>
      </c>
    </row>
    <row r="21480">
      <c r="A21480" t="n">
        <v>2024</v>
      </c>
      <c r="B21480" t="inlineStr">
        <is>
          <t>01686427</t>
        </is>
      </c>
      <c r="C21480" t="inlineStr">
        <is>
          <t>에스오에스랩</t>
        </is>
      </c>
      <c r="D21480" t="n">
        <v>2390617000</v>
      </c>
      <c r="E21480" t="n">
        <v>538543000</v>
      </c>
      <c r="F21480" t="n">
        <v>142833000</v>
      </c>
      <c r="G21480" t="n">
        <v>53515000</v>
      </c>
      <c r="H21480" t="n">
        <v>4.07</v>
      </c>
      <c r="I21480" t="n">
        <v>4</v>
      </c>
      <c r="J21480" t="n">
        <v>9.949999999999999</v>
      </c>
      <c r="K21480" t="n">
        <v>-131366000</v>
      </c>
      <c r="L21480" t="n">
        <v>153613000</v>
      </c>
      <c r="M21480" t="n">
        <v>152318000</v>
      </c>
      <c r="N21480" t="n">
        <v>-132696000</v>
      </c>
      <c r="U21480">
        <f>(L21480-K21480)/(2*D21480*0.01)</f>
      </c>
      <c r="V21480">
        <f>(L21480+K21480)/(D21480*0.0001)</f>
      </c>
    </row>
    <row r="21481">
      <c r="A21481" t="n">
        <v>2022</v>
      </c>
      <c r="B21481" t="inlineStr">
        <is>
          <t>01686755</t>
        </is>
      </c>
      <c r="C21481" t="inlineStr">
        <is>
          <t>파인엠텍</t>
        </is>
      </c>
      <c r="D21481" t="n">
        <v>2398399000</v>
      </c>
      <c r="E21481" t="n">
        <v>109373000</v>
      </c>
      <c r="F21481" t="n">
        <v>200536000</v>
      </c>
      <c r="G21481" t="n">
        <v>14986000</v>
      </c>
      <c r="H21481" t="n">
        <v>5.87</v>
      </c>
      <c r="I21481" t="n">
        <v>6.48</v>
      </c>
      <c r="K21481" t="n">
        <v>-126737000</v>
      </c>
      <c r="L21481" t="n">
        <v>146866000</v>
      </c>
      <c r="M21481" t="n">
        <v>144698000</v>
      </c>
      <c r="N21481" t="n">
        <v>-127316000</v>
      </c>
      <c r="U21481">
        <f>(L21481-K21481)/(2*D21481*0.01)</f>
      </c>
      <c r="V21481">
        <f>(L21481+K21481)/(D21481*0.0001)</f>
      </c>
    </row>
    <row r="21482">
      <c r="A21482" t="n">
        <v>2023</v>
      </c>
      <c r="B21482" t="inlineStr">
        <is>
          <t>01686755</t>
        </is>
      </c>
      <c r="C21482" t="inlineStr">
        <is>
          <t>파인엠텍</t>
        </is>
      </c>
      <c r="D21482" t="n">
        <v>3026081000</v>
      </c>
      <c r="E21482" t="n">
        <v>505361000</v>
      </c>
      <c r="F21482" t="n">
        <v>103573000</v>
      </c>
      <c r="G21482" t="n">
        <v>83646000</v>
      </c>
      <c r="H21482" t="n">
        <v>5.03</v>
      </c>
      <c r="I21482" t="n">
        <v>4.16</v>
      </c>
      <c r="K21482" t="n">
        <v>-145637000</v>
      </c>
      <c r="L21482" t="n">
        <v>167869000</v>
      </c>
      <c r="M21482" t="n">
        <v>167817000</v>
      </c>
      <c r="N21482" t="n">
        <v>-148213000</v>
      </c>
      <c r="O21482">
        <f>D21481</f>
      </c>
      <c r="P21482">
        <f>(E21482-F21482+G21482)/O21482*100</f>
      </c>
      <c r="Q21482">
        <f>H21481</f>
      </c>
      <c r="R21482">
        <f>I21481</f>
      </c>
      <c r="S21482">
        <f>H21482-H21481</f>
      </c>
      <c r="T21482">
        <f>I21482-I21481</f>
      </c>
      <c r="U21482">
        <f>(L21482-K21482)/(2*D21482*0.01)</f>
      </c>
      <c r="V21482">
        <f>(L21482+K21482)/(D21482*0.0001)</f>
      </c>
    </row>
    <row r="21483">
      <c r="A21483" t="n">
        <v>2024</v>
      </c>
      <c r="B21483" t="inlineStr">
        <is>
          <t>01686755</t>
        </is>
      </c>
      <c r="C21483" t="inlineStr">
        <is>
          <t>파인엠텍</t>
        </is>
      </c>
      <c r="D21483" t="n">
        <v>3441981000</v>
      </c>
      <c r="E21483" t="n">
        <v>611023000</v>
      </c>
      <c r="F21483" t="n">
        <v>578136000</v>
      </c>
      <c r="G21483" t="n">
        <v>88658000</v>
      </c>
      <c r="H21483" t="n">
        <v>4.5</v>
      </c>
      <c r="I21483" t="n">
        <v>2.81</v>
      </c>
      <c r="K21483" t="n">
        <v>-179572000</v>
      </c>
      <c r="L21483" t="n">
        <v>207609000</v>
      </c>
      <c r="M21483" t="n">
        <v>209346000</v>
      </c>
      <c r="N21483" t="n">
        <v>-184164000</v>
      </c>
      <c r="O21483">
        <f>D21482</f>
      </c>
      <c r="P21483">
        <f>(E21483-F21483+G21483)/O21483*100</f>
      </c>
      <c r="Q21483">
        <f>H21482</f>
      </c>
      <c r="R21483">
        <f>I21482</f>
      </c>
      <c r="S21483">
        <f>H21483-H21482</f>
      </c>
      <c r="T21483">
        <f>I21483-I21482</f>
      </c>
      <c r="U21483">
        <f>(L21483-K21483)/(2*D21483*0.01)</f>
      </c>
      <c r="V21483">
        <f>(L21483+K21483)/(D21483*0.0001)</f>
      </c>
    </row>
    <row r="21484">
      <c r="A21484" t="n">
        <v>2025</v>
      </c>
      <c r="B21484" t="inlineStr">
        <is>
          <t>01686755</t>
        </is>
      </c>
      <c r="C21484" t="inlineStr">
        <is>
          <t>파인엠텍</t>
        </is>
      </c>
      <c r="D21484" t="n">
        <v>3860823000</v>
      </c>
      <c r="E21484" t="n">
        <v>665092000</v>
      </c>
      <c r="F21484" t="n">
        <v>267787000</v>
      </c>
      <c r="G21484" t="n">
        <v>95701000</v>
      </c>
      <c r="H21484" t="n">
        <v>4.83</v>
      </c>
      <c r="I21484" t="n">
        <v>2.81</v>
      </c>
      <c r="K21484" t="n">
        <v>-183259000</v>
      </c>
      <c r="L21484" t="n">
        <v>210503000</v>
      </c>
      <c r="M21484" t="n">
        <v>212985000</v>
      </c>
      <c r="N21484" t="n">
        <v>-188519000</v>
      </c>
      <c r="O21484">
        <f>D21483</f>
      </c>
      <c r="P21484">
        <f>(E21484-F21484+G21484)/O21484*100</f>
      </c>
      <c r="Q21484">
        <f>H21483</f>
      </c>
      <c r="R21484">
        <f>I21483</f>
      </c>
      <c r="S21484">
        <f>H21484-H21483</f>
      </c>
      <c r="T21484">
        <f>I21484-I21483</f>
      </c>
      <c r="U21484">
        <f>(L21484-K21484)/(2*D21484*0.01)</f>
      </c>
      <c r="V21484">
        <f>(L21484+K21484)/(D21484*0.0001)</f>
      </c>
    </row>
    <row r="21485">
      <c r="A21485" t="n">
        <v>2025</v>
      </c>
      <c r="B21485" t="inlineStr">
        <is>
          <t>01688568</t>
        </is>
      </c>
      <c r="C21485" t="inlineStr">
        <is>
          <t>프로티나</t>
        </is>
      </c>
      <c r="D21485" t="n">
        <v>367359119</v>
      </c>
      <c r="E21485" t="n">
        <v>67539714</v>
      </c>
      <c r="F21485" t="n">
        <v>0</v>
      </c>
      <c r="G21485" t="n">
        <v>10239237</v>
      </c>
      <c r="H21485" t="n">
        <v>4.46</v>
      </c>
      <c r="I21485" t="n">
        <v>5</v>
      </c>
      <c r="J21485" t="n">
        <v>9.516</v>
      </c>
      <c r="K21485" t="n">
        <v>-31257833</v>
      </c>
      <c r="L21485" t="n">
        <v>35943674</v>
      </c>
      <c r="M21485" t="n">
        <v>35422719</v>
      </c>
      <c r="N21485" t="n">
        <v>-31414339</v>
      </c>
      <c r="U21485">
        <f>(L21485-K21485)/(2*D21485*0.01)</f>
      </c>
      <c r="V21485">
        <f>(L21485+K21485)/(D21485*0.0001)</f>
      </c>
    </row>
    <row r="21486">
      <c r="A21486" t="n">
        <v>2024</v>
      </c>
      <c r="B21486" t="inlineStr">
        <is>
          <t>01689035</t>
        </is>
      </c>
      <c r="C21486" t="inlineStr">
        <is>
          <t>민테크</t>
        </is>
      </c>
      <c r="D21486" t="n">
        <v>2645280505</v>
      </c>
      <c r="E21486" t="n">
        <v>576501528</v>
      </c>
      <c r="F21486" t="n">
        <v>37965860</v>
      </c>
      <c r="G21486" t="n">
        <v>32749644</v>
      </c>
      <c r="H21486" t="n">
        <v>4.52</v>
      </c>
      <c r="I21486" t="n">
        <v>5</v>
      </c>
      <c r="K21486" t="n">
        <v>-138318714</v>
      </c>
      <c r="L21486" t="n">
        <v>160995401</v>
      </c>
      <c r="M21486" t="n">
        <v>167275668</v>
      </c>
      <c r="N21486" t="n">
        <v>-145590907</v>
      </c>
      <c r="U21486">
        <f>(L21486-K21486)/(2*D21486*0.01)</f>
      </c>
      <c r="V21486">
        <f>(L21486+K21486)/(D21486*0.0001)</f>
      </c>
    </row>
    <row r="21487">
      <c r="A21487" t="n">
        <v>2025</v>
      </c>
      <c r="B21487" t="inlineStr">
        <is>
          <t>01689035</t>
        </is>
      </c>
      <c r="C21487" t="inlineStr">
        <is>
          <t>민테크</t>
        </is>
      </c>
      <c r="D21487" t="n">
        <v>977895160</v>
      </c>
      <c r="E21487" t="n">
        <v>859001628</v>
      </c>
      <c r="F21487" t="n">
        <v>1830847100</v>
      </c>
      <c r="G21487" t="n">
        <v>75844836</v>
      </c>
      <c r="H21487" t="n">
        <v>4.88</v>
      </c>
      <c r="I21487" t="n">
        <v>2</v>
      </c>
      <c r="K21487" t="n">
        <v>-66967618</v>
      </c>
      <c r="L21487" t="n">
        <v>77142968</v>
      </c>
      <c r="M21487" t="n">
        <v>80388637</v>
      </c>
      <c r="N21487" t="n">
        <v>-70690479</v>
      </c>
      <c r="O21487">
        <f>D21486</f>
      </c>
      <c r="P21487">
        <f>(E21487-F21487+G21487)/O21487*100</f>
      </c>
      <c r="Q21487">
        <f>H21486</f>
      </c>
      <c r="R21487">
        <f>I21486</f>
      </c>
      <c r="S21487">
        <f>H21487-H21486</f>
      </c>
      <c r="T21487">
        <f>I21487-I21486</f>
      </c>
      <c r="U21487">
        <f>(L21487-K21487)/(2*D21487*0.01)</f>
      </c>
      <c r="V21487">
        <f>(L21487+K21487)/(D21487*0.0001)</f>
      </c>
    </row>
    <row r="21488">
      <c r="A21488" t="n">
        <v>2025</v>
      </c>
      <c r="B21488" t="inlineStr">
        <is>
          <t>01693922</t>
        </is>
      </c>
      <c r="C21488" t="inlineStr">
        <is>
          <t>지슨</t>
        </is>
      </c>
      <c r="D21488" t="n">
        <v>3820741501</v>
      </c>
      <c r="E21488" t="n">
        <v>573623088</v>
      </c>
      <c r="F21488" t="n">
        <v>111456089</v>
      </c>
      <c r="G21488" t="n">
        <v>96151944</v>
      </c>
      <c r="H21488" t="n">
        <v>4.164</v>
      </c>
      <c r="I21488" t="n">
        <v>4.13</v>
      </c>
      <c r="J21488" t="n">
        <v>5.8</v>
      </c>
      <c r="K21488" t="n">
        <v>-200085975</v>
      </c>
      <c r="L21488" t="n">
        <v>225659945</v>
      </c>
      <c r="M21488" t="n">
        <v>228654409</v>
      </c>
      <c r="N21488" t="n">
        <v>-206184958</v>
      </c>
      <c r="U21488">
        <f>(L21488-K21488)/(2*D21488*0.01)</f>
      </c>
      <c r="V21488">
        <f>(L21488+K21488)/(D21488*0.0001)</f>
      </c>
    </row>
    <row r="21489">
      <c r="A21489" t="n">
        <v>2023</v>
      </c>
      <c r="B21489" t="inlineStr">
        <is>
          <t>01694903</t>
        </is>
      </c>
      <c r="C21489" t="inlineStr">
        <is>
          <t>뷰텔</t>
        </is>
      </c>
      <c r="D21489" t="n">
        <v>356179000</v>
      </c>
      <c r="E21489" t="n">
        <v>64789000</v>
      </c>
      <c r="F21489" t="n">
        <v>0</v>
      </c>
      <c r="G21489" t="n">
        <v>2262000</v>
      </c>
      <c r="H21489" t="n">
        <v>5.05</v>
      </c>
      <c r="I21489" t="n">
        <v>5</v>
      </c>
      <c r="J21489" t="n">
        <v>7.66</v>
      </c>
      <c r="K21489" t="n">
        <v>-5975000</v>
      </c>
      <c r="L21489" t="n">
        <v>6978000</v>
      </c>
      <c r="M21489" t="n">
        <v>6921000</v>
      </c>
      <c r="N21489" t="n">
        <v>-6033000</v>
      </c>
      <c r="U21489">
        <f>(L21489-K21489)/(2*D21489*0.01)</f>
      </c>
      <c r="V21489">
        <f>(L21489+K21489)/(D21489*0.0001)</f>
      </c>
    </row>
    <row r="21490">
      <c r="A21490" t="n">
        <v>2024</v>
      </c>
      <c r="B21490" t="inlineStr">
        <is>
          <t>01694903</t>
        </is>
      </c>
      <c r="C21490" t="inlineStr">
        <is>
          <t>뷰텔</t>
        </is>
      </c>
      <c r="D21490" t="n">
        <v>467448000</v>
      </c>
      <c r="E21490" t="n">
        <v>85090000</v>
      </c>
      <c r="F21490" t="n">
        <v>2855000</v>
      </c>
      <c r="G21490" t="n">
        <v>6165000</v>
      </c>
      <c r="H21490" t="n">
        <v>4.52</v>
      </c>
      <c r="I21490" t="n">
        <v>5</v>
      </c>
      <c r="J21490" t="n">
        <v>7.38</v>
      </c>
      <c r="K21490" t="n">
        <v>-10273000</v>
      </c>
      <c r="L21490" t="n">
        <v>11975000</v>
      </c>
      <c r="M21490" t="n">
        <v>11814000</v>
      </c>
      <c r="N21490" t="n">
        <v>-10325000</v>
      </c>
      <c r="O21490">
        <f>D21489</f>
      </c>
      <c r="P21490">
        <f>(E21490-F21490+G21490)/O21490*100</f>
      </c>
      <c r="Q21490">
        <f>H21489</f>
      </c>
      <c r="R21490">
        <f>I21489</f>
      </c>
      <c r="S21490">
        <f>H21490-H21489</f>
      </c>
      <c r="T21490">
        <f>I21490-I21489</f>
      </c>
      <c r="U21490">
        <f>(L21490-K21490)/(2*D21490*0.01)</f>
      </c>
      <c r="V21490">
        <f>(L21490+K21490)/(D21490*0.0001)</f>
      </c>
    </row>
    <row r="21491">
      <c r="A21491" t="n">
        <v>2023</v>
      </c>
      <c r="B21491" t="inlineStr">
        <is>
          <t>01700587</t>
        </is>
      </c>
      <c r="C21491" t="inlineStr">
        <is>
          <t>이노스페이스</t>
        </is>
      </c>
      <c r="D21491" t="n">
        <v>1199771000</v>
      </c>
      <c r="E21491" t="n">
        <v>545760000</v>
      </c>
      <c r="F21491" t="n">
        <v>108075000</v>
      </c>
      <c r="G21491" t="n">
        <v>37674000</v>
      </c>
      <c r="H21491" t="n">
        <v>4.59</v>
      </c>
      <c r="I21491" t="n">
        <v>7</v>
      </c>
      <c r="J21491" t="n">
        <v>9.622999999999999</v>
      </c>
      <c r="K21491" t="n">
        <v>-102466000</v>
      </c>
      <c r="L21491" t="n">
        <v>119364000</v>
      </c>
      <c r="M21491" t="n">
        <v>115444000</v>
      </c>
      <c r="N21491" t="n">
        <v>-101308000</v>
      </c>
      <c r="U21491">
        <f>(L21491-K21491)/(2*D21491*0.01)</f>
      </c>
      <c r="V21491">
        <f>(L21491+K21491)/(D21491*0.0001)</f>
      </c>
    </row>
    <row r="21492">
      <c r="A21492" t="n">
        <v>2024</v>
      </c>
      <c r="B21492" t="inlineStr">
        <is>
          <t>01700587</t>
        </is>
      </c>
      <c r="C21492" t="inlineStr">
        <is>
          <t>이노스페이스</t>
        </is>
      </c>
      <c r="D21492" t="n">
        <v>2325369000</v>
      </c>
      <c r="E21492" t="n">
        <v>989932000</v>
      </c>
      <c r="F21492" t="n">
        <v>110843000</v>
      </c>
      <c r="G21492" t="n">
        <v>52337000</v>
      </c>
      <c r="H21492" t="n">
        <v>4.1</v>
      </c>
      <c r="I21492" t="n">
        <v>7</v>
      </c>
      <c r="J21492" t="n">
        <v>9.810600000000001</v>
      </c>
      <c r="K21492" t="n">
        <v>-202885000</v>
      </c>
      <c r="L21492" t="n">
        <v>237686000</v>
      </c>
      <c r="M21492" t="n">
        <v>228687000</v>
      </c>
      <c r="N21492" t="n">
        <v>-199724000</v>
      </c>
      <c r="O21492">
        <f>D21491</f>
      </c>
      <c r="P21492">
        <f>(E21492-F21492+G21492)/O21492*100</f>
      </c>
      <c r="Q21492">
        <f>H21491</f>
      </c>
      <c r="R21492">
        <f>I21491</f>
      </c>
      <c r="S21492">
        <f>H21492-H21491</f>
      </c>
      <c r="T21492">
        <f>I21492-I21491</f>
      </c>
      <c r="U21492">
        <f>(L21492-K21492)/(2*D21492*0.01)</f>
      </c>
      <c r="V21492">
        <f>(L21492+K21492)/(D21492*0.0001)</f>
      </c>
    </row>
    <row r="21493">
      <c r="A21493" t="n">
        <v>2025</v>
      </c>
      <c r="B21493" t="inlineStr">
        <is>
          <t>01700587</t>
        </is>
      </c>
      <c r="C21493" t="inlineStr">
        <is>
          <t>이노스페이스</t>
        </is>
      </c>
      <c r="D21493" t="n">
        <v>4146718000</v>
      </c>
      <c r="E21493" t="n">
        <v>1605751000</v>
      </c>
      <c r="F21493" t="n">
        <v>156168000</v>
      </c>
      <c r="G21493" t="n">
        <v>90681000</v>
      </c>
      <c r="H21493" t="n">
        <v>4.51</v>
      </c>
      <c r="I21493" t="n">
        <v>7</v>
      </c>
      <c r="J21493" t="n">
        <v>9.7591</v>
      </c>
      <c r="K21493" t="n">
        <v>-359019000</v>
      </c>
      <c r="L21493" t="n">
        <v>419329000</v>
      </c>
      <c r="M21493" t="n">
        <v>405204000</v>
      </c>
      <c r="N21493" t="n">
        <v>-354717000</v>
      </c>
      <c r="O21493">
        <f>D21492</f>
      </c>
      <c r="P21493">
        <f>(E21493-F21493+G21493)/O21493*100</f>
      </c>
      <c r="Q21493">
        <f>H21492</f>
      </c>
      <c r="R21493">
        <f>I21492</f>
      </c>
      <c r="S21493">
        <f>H21493-H21492</f>
      </c>
      <c r="T21493">
        <f>I21493-I21492</f>
      </c>
      <c r="U21493">
        <f>(L21493-K21493)/(2*D21493*0.01)</f>
      </c>
      <c r="V21493">
        <f>(L21493+K21493)/(D21493*0.0001)</f>
      </c>
    </row>
    <row r="21494">
      <c r="A21494" t="n">
        <v>2022</v>
      </c>
      <c r="B21494" t="inlineStr">
        <is>
          <t>01702017</t>
        </is>
      </c>
      <c r="C21494" t="inlineStr">
        <is>
          <t>유니드비티플러스</t>
        </is>
      </c>
      <c r="D21494" t="n">
        <v>16583960000</v>
      </c>
      <c r="E21494" t="n">
        <v>274796000</v>
      </c>
      <c r="F21494" t="n">
        <v>84311000</v>
      </c>
      <c r="G21494" t="n">
        <v>162924000</v>
      </c>
      <c r="H21494" t="n">
        <v>5.6</v>
      </c>
      <c r="I21494" t="n">
        <v>3</v>
      </c>
      <c r="J21494" t="n">
        <v>7.81</v>
      </c>
      <c r="K21494" t="n">
        <v>1178294000</v>
      </c>
      <c r="L21494" t="n">
        <v>1178294000</v>
      </c>
      <c r="M21494" t="n">
        <v>1277380000</v>
      </c>
      <c r="N21494" t="n">
        <v>-1154400000</v>
      </c>
    </row>
    <row r="21495">
      <c r="A21495" t="n">
        <v>2023</v>
      </c>
      <c r="B21495" t="inlineStr">
        <is>
          <t>01702017</t>
        </is>
      </c>
      <c r="C21495" t="inlineStr">
        <is>
          <t>유니드비티플러스</t>
        </is>
      </c>
      <c r="D21495" t="n">
        <v>18120354000</v>
      </c>
      <c r="E21495" t="n">
        <v>1566111000</v>
      </c>
      <c r="F21495" t="n">
        <v>2194141000</v>
      </c>
      <c r="G21495" t="n">
        <v>886361000</v>
      </c>
      <c r="H21495" t="n">
        <v>5.2</v>
      </c>
      <c r="I21495" t="n">
        <v>3</v>
      </c>
      <c r="J21495" t="n">
        <v>7.36</v>
      </c>
      <c r="K21495" t="n">
        <v>1244128000</v>
      </c>
      <c r="L21495" t="n">
        <v>1244128000</v>
      </c>
      <c r="M21495" t="n">
        <v>1352991000</v>
      </c>
      <c r="N21495" t="n">
        <v>-1224758000</v>
      </c>
      <c r="O21495">
        <f>D21494</f>
      </c>
      <c r="P21495">
        <f>(E21495-F21495+G21495)/O21495*100</f>
      </c>
      <c r="Q21495">
        <f>H21494</f>
      </c>
      <c r="R21495">
        <f>I21494</f>
      </c>
      <c r="S21495">
        <f>H21495-H21494</f>
      </c>
      <c r="T21495">
        <f>I21495-I21494</f>
      </c>
    </row>
    <row r="21496">
      <c r="A21496" t="n">
        <v>2024</v>
      </c>
      <c r="B21496" t="inlineStr">
        <is>
          <t>01702017</t>
        </is>
      </c>
      <c r="C21496" t="inlineStr">
        <is>
          <t>유니드비티플러스</t>
        </is>
      </c>
      <c r="D21496" t="n">
        <v>20975820000</v>
      </c>
      <c r="E21496" t="n">
        <v>1606627000</v>
      </c>
      <c r="F21496" t="n">
        <v>2229077000</v>
      </c>
      <c r="G21496" t="n">
        <v>904750000</v>
      </c>
      <c r="H21496" t="n">
        <v>4.3</v>
      </c>
      <c r="I21496" t="n">
        <v>3.5</v>
      </c>
      <c r="J21496" t="n">
        <v>5.54</v>
      </c>
      <c r="K21496" t="n">
        <v>-976860000</v>
      </c>
      <c r="L21496" t="n">
        <v>1079413000</v>
      </c>
      <c r="M21496" t="n">
        <v>1126645000</v>
      </c>
      <c r="N21496" t="n">
        <v>-1037758000</v>
      </c>
      <c r="O21496">
        <f>D21495</f>
      </c>
      <c r="P21496">
        <f>(E21496-F21496+G21496)/O21496*100</f>
      </c>
      <c r="Q21496">
        <f>H21495</f>
      </c>
      <c r="R21496">
        <f>I21495</f>
      </c>
      <c r="S21496">
        <f>H21496-H21495</f>
      </c>
      <c r="T21496">
        <f>I21496-I21495</f>
      </c>
      <c r="U21496">
        <f>(L21496-K21496)/(2*D21496*0.01)</f>
      </c>
      <c r="V21496">
        <f>(L21496+K21496)/(D21496*0.0001)</f>
      </c>
    </row>
    <row r="21497">
      <c r="A21497" t="n">
        <v>2025</v>
      </c>
      <c r="B21497" t="inlineStr">
        <is>
          <t>01702017</t>
        </is>
      </c>
      <c r="C21497" t="inlineStr">
        <is>
          <t>유니드비티플러스</t>
        </is>
      </c>
      <c r="D21497" t="n">
        <v>21252517000</v>
      </c>
      <c r="E21497" t="n">
        <v>1873007000</v>
      </c>
      <c r="F21497" t="n">
        <v>1561070000</v>
      </c>
      <c r="G21497" t="n">
        <v>832380000</v>
      </c>
      <c r="H21497" t="n">
        <v>4.63</v>
      </c>
      <c r="I21497" t="n">
        <v>3.5</v>
      </c>
      <c r="J21497" t="n">
        <v>5.26</v>
      </c>
      <c r="K21497" t="n">
        <v>-928347000</v>
      </c>
      <c r="L21497" t="n">
        <v>1025026000</v>
      </c>
      <c r="M21497" t="n">
        <v>1078200000</v>
      </c>
      <c r="N21497" t="n">
        <v>-993912000</v>
      </c>
      <c r="O21497">
        <f>D21496</f>
      </c>
      <c r="P21497">
        <f>(E21497-F21497+G21497)/O21497*100</f>
      </c>
      <c r="Q21497">
        <f>H21496</f>
      </c>
      <c r="R21497">
        <f>I21496</f>
      </c>
      <c r="S21497">
        <f>H21497-H21496</f>
      </c>
      <c r="T21497">
        <f>I21497-I21496</f>
      </c>
      <c r="U21497">
        <f>(L21497-K21497)/(2*D21497*0.01)</f>
      </c>
      <c r="V21497">
        <f>(L21497+K21497)/(D21497*0.0001)</f>
      </c>
    </row>
    <row r="21498">
      <c r="A21498" t="n">
        <v>2024</v>
      </c>
      <c r="B21498" t="inlineStr">
        <is>
          <t>01703849</t>
        </is>
      </c>
      <c r="C21498" t="inlineStr">
        <is>
          <t>노머스</t>
        </is>
      </c>
      <c r="D21498" t="n">
        <v>731624000</v>
      </c>
      <c r="E21498" t="n">
        <v>258132000</v>
      </c>
      <c r="F21498" t="n">
        <v>94573000</v>
      </c>
      <c r="G21498" t="n">
        <v>15183000</v>
      </c>
      <c r="H21498" t="n">
        <v>4.07</v>
      </c>
      <c r="I21498" t="n">
        <v>3</v>
      </c>
      <c r="K21498" t="n">
        <v>-45796000</v>
      </c>
      <c r="L21498" t="n">
        <v>54343000</v>
      </c>
      <c r="M21498" t="n">
        <v>54428000</v>
      </c>
      <c r="N21498" t="n">
        <v>-46676000</v>
      </c>
      <c r="U21498">
        <f>(L21498-K21498)/(2*D21498*0.01)</f>
      </c>
      <c r="V21498">
        <f>(L21498+K21498)/(D21498*0.0001)</f>
      </c>
    </row>
    <row r="21499">
      <c r="A21499" t="n">
        <v>2024</v>
      </c>
      <c r="B21499" t="inlineStr">
        <is>
          <t>01704680</t>
        </is>
      </c>
      <c r="C21499" t="inlineStr">
        <is>
          <t>M83</t>
        </is>
      </c>
      <c r="D21499" t="n">
        <v>2775638000</v>
      </c>
      <c r="E21499" t="n">
        <v>880450000</v>
      </c>
      <c r="F21499" t="n">
        <v>133109000</v>
      </c>
      <c r="G21499" t="n">
        <v>67927000</v>
      </c>
      <c r="H21499" t="n">
        <v>4.555</v>
      </c>
      <c r="I21499" t="n">
        <v>4.635</v>
      </c>
      <c r="J21499" t="n">
        <v>8.67</v>
      </c>
      <c r="K21499" t="n">
        <v>-202656000</v>
      </c>
      <c r="L21499" t="n">
        <v>234562000</v>
      </c>
      <c r="M21499" t="n">
        <v>238025000</v>
      </c>
      <c r="N21499" t="n">
        <v>-208932000</v>
      </c>
      <c r="U21499">
        <f>(L21499-K21499)/(2*D21499*0.01)</f>
      </c>
      <c r="V21499">
        <f>(L21499+K21499)/(D21499*0.0001)</f>
      </c>
    </row>
    <row r="21500">
      <c r="A21500" t="n">
        <v>2025</v>
      </c>
      <c r="B21500" t="inlineStr">
        <is>
          <t>01704680</t>
        </is>
      </c>
      <c r="C21500" t="inlineStr">
        <is>
          <t>M83</t>
        </is>
      </c>
      <c r="D21500" t="n">
        <v>1727091000</v>
      </c>
      <c r="E21500" t="n">
        <v>1118951000</v>
      </c>
      <c r="F21500" t="n">
        <v>2287036000</v>
      </c>
      <c r="G21500" t="n">
        <v>68170000</v>
      </c>
      <c r="H21500" t="n">
        <v>4.945</v>
      </c>
      <c r="I21500" t="n">
        <v>4.525</v>
      </c>
      <c r="J21500" t="n">
        <v>8.06</v>
      </c>
      <c r="K21500" t="n">
        <v>-118042000</v>
      </c>
      <c r="L21500" t="n">
        <v>135086000</v>
      </c>
      <c r="M21500" t="n">
        <v>137070000</v>
      </c>
      <c r="N21500" t="n">
        <v>-121728000</v>
      </c>
      <c r="O21500">
        <f>D21499</f>
      </c>
      <c r="P21500">
        <f>(E21500-F21500+G21500)/O21500*100</f>
      </c>
      <c r="Q21500">
        <f>H21499</f>
      </c>
      <c r="R21500">
        <f>I21499</f>
      </c>
      <c r="S21500">
        <f>H21500-H21499</f>
      </c>
      <c r="T21500">
        <f>I21500-I21499</f>
      </c>
      <c r="U21500">
        <f>(L21500-K21500)/(2*D21500*0.01)</f>
      </c>
      <c r="V21500">
        <f>(L21500+K21500)/(D21500*0.0001)</f>
      </c>
    </row>
    <row r="21501">
      <c r="A21501" t="n">
        <v>2024</v>
      </c>
      <c r="B21501" t="inlineStr">
        <is>
          <t>01706794</t>
        </is>
      </c>
      <c r="C21501" t="inlineStr">
        <is>
          <t>아이언디바이스</t>
        </is>
      </c>
      <c r="D21501" t="n">
        <v>1377054000</v>
      </c>
      <c r="E21501" t="n">
        <v>209392000</v>
      </c>
      <c r="F21501" t="n">
        <v>32260000</v>
      </c>
      <c r="G21501" t="n">
        <v>46441000</v>
      </c>
      <c r="H21501" t="n">
        <v>3.92</v>
      </c>
      <c r="I21501" t="n">
        <v>4.3</v>
      </c>
      <c r="J21501" t="n">
        <v>7.771</v>
      </c>
      <c r="K21501" t="n">
        <v>-96605000</v>
      </c>
      <c r="L21501" t="n">
        <v>110161000</v>
      </c>
      <c r="M21501" t="n">
        <v>111358000</v>
      </c>
      <c r="N21501" t="n">
        <v>-99326000</v>
      </c>
      <c r="U21501">
        <f>(L21501-K21501)/(2*D21501*0.01)</f>
      </c>
      <c r="V21501">
        <f>(L21501+K21501)/(D21501*0.0001)</f>
      </c>
    </row>
    <row r="21502">
      <c r="A21502" t="n">
        <v>2025</v>
      </c>
      <c r="B21502" t="inlineStr">
        <is>
          <t>01706794</t>
        </is>
      </c>
      <c r="C21502" t="inlineStr">
        <is>
          <t>아이언디바이스</t>
        </is>
      </c>
      <c r="D21502" t="n">
        <v>1828818000</v>
      </c>
      <c r="E21502" t="n">
        <v>283728000</v>
      </c>
      <c r="F21502" t="n">
        <v>89424000</v>
      </c>
      <c r="G21502" t="n">
        <v>51624000</v>
      </c>
      <c r="H21502" t="n">
        <v>4.26</v>
      </c>
      <c r="I21502" t="n">
        <v>4.31</v>
      </c>
      <c r="J21502" t="n">
        <v>7.257</v>
      </c>
      <c r="K21502" t="n">
        <v>-119616000</v>
      </c>
      <c r="L21502" t="n">
        <v>135951000</v>
      </c>
      <c r="M21502" t="n">
        <v>137915000</v>
      </c>
      <c r="N21502" t="n">
        <v>-123375000</v>
      </c>
      <c r="O21502">
        <f>D21501</f>
      </c>
      <c r="P21502">
        <f>(E21502-F21502+G21502)/O21502*100</f>
      </c>
      <c r="Q21502">
        <f>H21501</f>
      </c>
      <c r="R21502">
        <f>I21501</f>
      </c>
      <c r="S21502">
        <f>H21502-H21501</f>
      </c>
      <c r="T21502">
        <f>I21502-I21501</f>
      </c>
      <c r="U21502">
        <f>(L21502-K21502)/(2*D21502*0.01)</f>
      </c>
      <c r="V21502">
        <f>(L21502+K21502)/(D21502*0.0001)</f>
      </c>
    </row>
    <row r="21503">
      <c r="A21503" t="n">
        <v>2025</v>
      </c>
      <c r="B21503" t="inlineStr">
        <is>
          <t>01708163</t>
        </is>
      </c>
      <c r="C21503" t="inlineStr">
        <is>
          <t>엔알비</t>
        </is>
      </c>
      <c r="D21503" t="n">
        <v>1190284000</v>
      </c>
      <c r="E21503" t="n">
        <v>482726000</v>
      </c>
      <c r="F21503" t="n">
        <v>14226000</v>
      </c>
      <c r="G21503" t="n">
        <v>21679000</v>
      </c>
      <c r="H21503" t="n">
        <v>4.33</v>
      </c>
      <c r="I21503" t="n">
        <v>4</v>
      </c>
      <c r="J21503" t="n">
        <v>8.1</v>
      </c>
      <c r="K21503" t="n">
        <v>-60378000</v>
      </c>
      <c r="L21503" t="n">
        <v>68896000</v>
      </c>
      <c r="M21503" t="n">
        <v>68508000</v>
      </c>
      <c r="N21503" t="n">
        <v>-61134000</v>
      </c>
      <c r="U21503">
        <f>(L21503-K21503)/(2*D21503*0.01)</f>
      </c>
      <c r="V21503">
        <f>(L21503+K21503)/(D21503*0.0001)</f>
      </c>
    </row>
    <row r="21504">
      <c r="A21504" t="n">
        <v>2022</v>
      </c>
      <c r="B21504" t="inlineStr">
        <is>
          <t>01712485</t>
        </is>
      </c>
      <c r="C21504" t="inlineStr">
        <is>
          <t>코오롱모빌리티그룹</t>
        </is>
      </c>
      <c r="D21504" t="n">
        <v>67588000000</v>
      </c>
      <c r="E21504" t="n">
        <v>2384000000</v>
      </c>
      <c r="F21504" t="n">
        <v>1006000000</v>
      </c>
      <c r="G21504" t="n">
        <v>773000000</v>
      </c>
    </row>
    <row r="21505">
      <c r="A21505" t="n">
        <v>2023</v>
      </c>
      <c r="B21505" t="inlineStr">
        <is>
          <t>01712485</t>
        </is>
      </c>
      <c r="C21505" t="inlineStr">
        <is>
          <t>코오롱모빌리티그룹</t>
        </is>
      </c>
      <c r="D21505" t="n">
        <v>66642954000</v>
      </c>
      <c r="E21505" t="n">
        <v>8524272000</v>
      </c>
      <c r="F21505" t="n">
        <v>4133376000</v>
      </c>
      <c r="G21505" t="n">
        <v>3089770000</v>
      </c>
      <c r="H21505" t="n">
        <v>4.835</v>
      </c>
      <c r="I21505" t="n">
        <v>3.54</v>
      </c>
      <c r="J21505" t="n">
        <v>10.96</v>
      </c>
      <c r="K21505" t="n">
        <v>-7548137000</v>
      </c>
      <c r="L21505" t="n">
        <v>7548137000</v>
      </c>
      <c r="M21505" t="n">
        <v>7699929000</v>
      </c>
      <c r="N21505" t="n">
        <v>-6646979000</v>
      </c>
      <c r="O21505">
        <f>D21504</f>
      </c>
      <c r="P21505">
        <f>(E21505-F21505+G21505)/O21505*100</f>
      </c>
      <c r="U21505">
        <f>(L21505-K21505)/(2*D21505*0.01)</f>
      </c>
    </row>
    <row r="21506">
      <c r="A21506" t="n">
        <v>2024</v>
      </c>
      <c r="B21506" t="inlineStr">
        <is>
          <t>01712485</t>
        </is>
      </c>
      <c r="C21506" t="inlineStr">
        <is>
          <t>코오롱모빌리티그룹</t>
        </is>
      </c>
      <c r="D21506" t="n">
        <v>73901423000</v>
      </c>
      <c r="E21506" t="n">
        <v>9811290000</v>
      </c>
      <c r="F21506" t="n">
        <v>6354555000</v>
      </c>
      <c r="G21506" t="n">
        <v>3291138000</v>
      </c>
      <c r="H21506" t="n">
        <v>4.22</v>
      </c>
      <c r="I21506" t="n">
        <v>3.05</v>
      </c>
      <c r="J21506" t="n">
        <v>8.6</v>
      </c>
      <c r="K21506" t="n">
        <v>-6539744000</v>
      </c>
      <c r="L21506" t="n">
        <v>6539744000</v>
      </c>
      <c r="M21506" t="n">
        <v>6627955000</v>
      </c>
      <c r="N21506" t="n">
        <v>-5853019000</v>
      </c>
      <c r="O21506">
        <f>D21505</f>
      </c>
      <c r="P21506">
        <f>(E21506-F21506+G21506)/O21506*100</f>
      </c>
      <c r="Q21506">
        <f>H21505</f>
      </c>
      <c r="R21506">
        <f>I21505</f>
      </c>
      <c r="S21506">
        <f>H21506-H21505</f>
      </c>
      <c r="T21506">
        <f>I21506-I21505</f>
      </c>
      <c r="U21506">
        <f>(L21506-K21506)/(2*D21506*0.01)</f>
      </c>
    </row>
    <row r="21507">
      <c r="A21507" t="n">
        <v>2025</v>
      </c>
      <c r="B21507" t="inlineStr">
        <is>
          <t>01712485</t>
        </is>
      </c>
      <c r="C21507" t="inlineStr">
        <is>
          <t>코오롱모빌리티그룹</t>
        </is>
      </c>
      <c r="D21507" t="n">
        <v>73880932000</v>
      </c>
      <c r="E21507" t="n">
        <v>9659972000</v>
      </c>
      <c r="F21507" t="n">
        <v>7525625000</v>
      </c>
      <c r="G21507" t="n">
        <v>3044106000</v>
      </c>
      <c r="H21507" t="n">
        <v>4.56</v>
      </c>
      <c r="I21507" t="n">
        <v>3.48</v>
      </c>
      <c r="J21507" t="n">
        <v>8.77</v>
      </c>
      <c r="K21507" t="n">
        <v>-7068126000</v>
      </c>
      <c r="L21507" t="n">
        <v>6155640000</v>
      </c>
      <c r="M21507" t="n">
        <v>7175696000</v>
      </c>
      <c r="N21507" t="n">
        <v>-6390413000</v>
      </c>
      <c r="O21507">
        <f>D21506</f>
      </c>
      <c r="P21507">
        <f>(E21507-F21507+G21507)/O21507*100</f>
      </c>
      <c r="Q21507">
        <f>H21506</f>
      </c>
      <c r="R21507">
        <f>I21506</f>
      </c>
      <c r="S21507">
        <f>H21507-H21506</f>
      </c>
      <c r="T21507">
        <f>I21507-I21506</f>
      </c>
      <c r="U21507">
        <f>(L21507-K21507)/(2*D21507*0.01)</f>
      </c>
    </row>
    <row r="21508">
      <c r="A21508" t="n">
        <v>2023</v>
      </c>
      <c r="B21508" t="inlineStr">
        <is>
          <t>01717903</t>
        </is>
      </c>
      <c r="C21508" t="inlineStr">
        <is>
          <t>우리금융에프앤아이</t>
        </is>
      </c>
      <c r="D21508" t="n">
        <v>321233000</v>
      </c>
      <c r="E21508" t="n">
        <v>125290000</v>
      </c>
      <c r="F21508" t="n">
        <v>10546000</v>
      </c>
      <c r="G21508" t="n">
        <v>9149000</v>
      </c>
      <c r="H21508" t="n">
        <v>4.57</v>
      </c>
      <c r="I21508" t="n">
        <v>3.72</v>
      </c>
      <c r="K21508" t="n">
        <v>-27251000</v>
      </c>
      <c r="L21508" t="n">
        <v>31416000</v>
      </c>
      <c r="M21508" t="n">
        <v>31960000</v>
      </c>
      <c r="N21508" t="n">
        <v>-28166000</v>
      </c>
      <c r="U21508">
        <f>(L21508-K21508)/(2*D21508*0.01)</f>
      </c>
      <c r="V21508">
        <f>(L21508+K21508)/(D21508*0.0001)</f>
      </c>
    </row>
    <row r="21509">
      <c r="A21509" t="n">
        <v>2024</v>
      </c>
      <c r="B21509" t="inlineStr">
        <is>
          <t>01717903</t>
        </is>
      </c>
      <c r="C21509" t="inlineStr">
        <is>
          <t>우리금융에프앤아이</t>
        </is>
      </c>
      <c r="D21509" t="n">
        <v>609335000</v>
      </c>
      <c r="E21509" t="n">
        <v>143460000</v>
      </c>
      <c r="F21509" t="n">
        <v>18611000</v>
      </c>
      <c r="G21509" t="n">
        <v>14035000</v>
      </c>
      <c r="H21509" t="n">
        <v>4.08</v>
      </c>
      <c r="I21509" t="n">
        <v>4.25</v>
      </c>
      <c r="K21509" t="n">
        <v>-47971000</v>
      </c>
      <c r="L21509" t="n">
        <v>55524000</v>
      </c>
      <c r="M21509" t="n">
        <v>56209000</v>
      </c>
      <c r="N21509" t="n">
        <v>-49368000</v>
      </c>
      <c r="O21509">
        <f>D21508</f>
      </c>
      <c r="P21509">
        <f>(E21509-F21509+G21509)/O21509*100</f>
      </c>
      <c r="Q21509">
        <f>H21508</f>
      </c>
      <c r="R21509">
        <f>I21508</f>
      </c>
      <c r="S21509">
        <f>H21509-H21508</f>
      </c>
      <c r="T21509">
        <f>I21509-I21508</f>
      </c>
      <c r="U21509">
        <f>(L21509-K21509)/(2*D21509*0.01)</f>
      </c>
      <c r="V21509">
        <f>(L21509+K21509)/(D21509*0.0001)</f>
      </c>
    </row>
    <row r="21510">
      <c r="A21510" t="n">
        <v>2025</v>
      </c>
      <c r="B21510" t="inlineStr">
        <is>
          <t>01718407</t>
        </is>
      </c>
      <c r="C21510" t="inlineStr">
        <is>
          <t>블랙야크아이앤씨</t>
        </is>
      </c>
      <c r="D21510" t="n">
        <v>1465164000</v>
      </c>
      <c r="E21510" t="n">
        <v>192159000</v>
      </c>
      <c r="F21510" t="n">
        <v>11367000</v>
      </c>
      <c r="G21510" t="n">
        <v>31203000</v>
      </c>
      <c r="H21510" t="n">
        <v>4.38</v>
      </c>
      <c r="I21510" t="n">
        <v>3</v>
      </c>
      <c r="K21510" t="n">
        <v>-97974000</v>
      </c>
      <c r="L21510" t="n">
        <v>114953000</v>
      </c>
      <c r="M21510" t="n">
        <v>115557000</v>
      </c>
      <c r="N21510" t="n">
        <v>-215750000</v>
      </c>
      <c r="U21510">
        <f>(L21510-K21510)/(2*D21510*0.01)</f>
      </c>
      <c r="V21510">
        <f>(L21510+K21510)/(D21510*0.0001)</f>
      </c>
    </row>
    <row r="21511">
      <c r="A21511" t="n">
        <v>2024</v>
      </c>
      <c r="B21511" t="inlineStr">
        <is>
          <t>01719655</t>
        </is>
      </c>
      <c r="C21511" t="inlineStr">
        <is>
          <t>하이리움산업</t>
        </is>
      </c>
      <c r="D21511" t="n">
        <v>1195484000</v>
      </c>
      <c r="E21511" t="n">
        <v>91865000</v>
      </c>
      <c r="F21511" t="n">
        <v>5754000</v>
      </c>
      <c r="G21511" t="n">
        <v>8109000</v>
      </c>
      <c r="H21511" t="n">
        <v>3.3</v>
      </c>
      <c r="I21511" t="n">
        <v>2</v>
      </c>
      <c r="J21511" t="n">
        <v>7.3</v>
      </c>
    </row>
    <row r="21512">
      <c r="A21512" t="n">
        <v>2024</v>
      </c>
      <c r="B21512" t="inlineStr">
        <is>
          <t>01721809</t>
        </is>
      </c>
      <c r="C21512" t="inlineStr">
        <is>
          <t>현대그린푸드</t>
        </is>
      </c>
      <c r="D21512" t="n">
        <v>235477063000</v>
      </c>
      <c r="E21512" t="n">
        <v>25526888000</v>
      </c>
      <c r="F21512" t="n">
        <v>22829807000</v>
      </c>
      <c r="G21512" t="n">
        <v>7528919000</v>
      </c>
      <c r="H21512" t="n">
        <v>3.75</v>
      </c>
      <c r="I21512" t="n">
        <v>3.2</v>
      </c>
      <c r="J21512" t="n">
        <v>9.4</v>
      </c>
      <c r="K21512" t="n">
        <v>-15906772000</v>
      </c>
      <c r="L21512" t="n">
        <v>18413953000</v>
      </c>
      <c r="M21512" t="n">
        <v>18364211000</v>
      </c>
      <c r="N21512" t="n">
        <v>-16155943000</v>
      </c>
      <c r="U21512">
        <f>(L21512-K21512)/(2*D21512*0.01)</f>
      </c>
      <c r="V21512">
        <f>(L21512+K21512)/(D21512*0.0001)</f>
      </c>
    </row>
    <row r="21513">
      <c r="A21513" t="n">
        <v>2025</v>
      </c>
      <c r="B21513" t="inlineStr">
        <is>
          <t>01721809</t>
        </is>
      </c>
      <c r="C21513" t="inlineStr">
        <is>
          <t>현대그린푸드</t>
        </is>
      </c>
      <c r="D21513" t="n">
        <v>246368685000</v>
      </c>
      <c r="E21513" t="n">
        <v>30054536000</v>
      </c>
      <c r="F21513" t="n">
        <v>21029067000</v>
      </c>
      <c r="G21513" t="n">
        <v>7800127000</v>
      </c>
      <c r="H21513" t="n">
        <v>4.1</v>
      </c>
      <c r="I21513" t="n">
        <v>3.2</v>
      </c>
      <c r="J21513" t="n">
        <v>9.06</v>
      </c>
      <c r="K21513" t="n">
        <v>-15409225000</v>
      </c>
      <c r="L21513" t="n">
        <v>17778454000</v>
      </c>
      <c r="M21513" t="n">
        <v>17806089000</v>
      </c>
      <c r="N21513" t="n">
        <v>-15710019000</v>
      </c>
      <c r="O21513">
        <f>D21512</f>
      </c>
      <c r="P21513">
        <f>(E21513-F21513+G21513)/O21513*100</f>
      </c>
      <c r="Q21513">
        <f>H21512</f>
      </c>
      <c r="R21513">
        <f>I21512</f>
      </c>
      <c r="S21513">
        <f>H21513-H21512</f>
      </c>
      <c r="T21513">
        <f>I21513-I21512</f>
      </c>
      <c r="U21513">
        <f>(L21513-K21513)/(2*D21513*0.01)</f>
      </c>
      <c r="V21513">
        <f>(L21513+K21513)/(D21513*0.0001)</f>
      </c>
    </row>
    <row r="21514">
      <c r="A21514" t="n">
        <v>2022</v>
      </c>
      <c r="B21514" t="inlineStr">
        <is>
          <t>01722437</t>
        </is>
      </c>
      <c r="C21514" t="inlineStr">
        <is>
          <t>한화갤러리아</t>
        </is>
      </c>
      <c r="D21514" t="n">
        <v>56036146000</v>
      </c>
    </row>
    <row r="21515">
      <c r="A21515" t="n">
        <v>2023</v>
      </c>
      <c r="B21515" t="inlineStr">
        <is>
          <t>01722437</t>
        </is>
      </c>
      <c r="C21515" t="inlineStr">
        <is>
          <t>한화갤러리아</t>
        </is>
      </c>
      <c r="D21515" t="n">
        <v>55408867000</v>
      </c>
      <c r="E21515" t="n">
        <v>4786791000</v>
      </c>
      <c r="F21515" t="n">
        <v>6414402000</v>
      </c>
      <c r="G21515" t="n">
        <v>2704606000</v>
      </c>
      <c r="H21515" t="n">
        <v>5.09</v>
      </c>
      <c r="I21515" t="n">
        <v>3.03</v>
      </c>
      <c r="J21515" t="n">
        <v>6.765</v>
      </c>
      <c r="K21515" t="n">
        <v>-2928937000</v>
      </c>
      <c r="L21515" t="n">
        <v>3256558000</v>
      </c>
      <c r="M21515" t="n">
        <v>3329272000</v>
      </c>
      <c r="N21515" t="n">
        <v>-3043185000</v>
      </c>
      <c r="O21515">
        <f>D21514</f>
      </c>
      <c r="P21515">
        <f>(E21515-F21515+G21515)/O21515*100</f>
      </c>
      <c r="U21515">
        <f>(L21515-K21515)/(2*D21515*0.01)</f>
      </c>
      <c r="V21515">
        <f>(L21515+K21515)/(D21515*0.0001)</f>
      </c>
    </row>
    <row r="21516">
      <c r="A21516" t="n">
        <v>2024</v>
      </c>
      <c r="B21516" t="inlineStr">
        <is>
          <t>01722437</t>
        </is>
      </c>
      <c r="C21516" t="inlineStr">
        <is>
          <t>한화갤러리아</t>
        </is>
      </c>
      <c r="D21516" t="n">
        <v>70085889000</v>
      </c>
      <c r="E21516" t="n">
        <v>6122323000</v>
      </c>
      <c r="F21516" t="n">
        <v>6178698000</v>
      </c>
      <c r="G21516" t="n">
        <v>2711201000</v>
      </c>
      <c r="H21516" t="n">
        <v>4.58</v>
      </c>
      <c r="I21516" t="n">
        <v>3.705</v>
      </c>
      <c r="J21516" t="n">
        <v>6.315</v>
      </c>
      <c r="K21516" t="n">
        <v>-3679677000</v>
      </c>
      <c r="L21516" t="n">
        <v>4097709000</v>
      </c>
      <c r="M21516" t="n">
        <v>4164432000</v>
      </c>
      <c r="N21516" t="n">
        <v>-3802755000</v>
      </c>
      <c r="O21516">
        <f>D21515</f>
      </c>
      <c r="P21516">
        <f>(E21516-F21516+G21516)/O21516*100</f>
      </c>
      <c r="Q21516">
        <f>H21515</f>
      </c>
      <c r="R21516">
        <f>I21515</f>
      </c>
      <c r="S21516">
        <f>H21516-H21515</f>
      </c>
      <c r="T21516">
        <f>I21516-I21515</f>
      </c>
      <c r="U21516">
        <f>(L21516-K21516)/(2*D21516*0.01)</f>
      </c>
      <c r="V21516">
        <f>(L21516+K21516)/(D21516*0.0001)</f>
      </c>
    </row>
    <row r="21517">
      <c r="A21517" t="n">
        <v>2025</v>
      </c>
      <c r="B21517" t="inlineStr">
        <is>
          <t>01722437</t>
        </is>
      </c>
      <c r="C21517" t="inlineStr">
        <is>
          <t>한화갤러리아</t>
        </is>
      </c>
      <c r="D21517" t="n">
        <v>62031549000</v>
      </c>
      <c r="E21517" t="n">
        <v>7058435000</v>
      </c>
      <c r="F21517" t="n">
        <v>11105829000</v>
      </c>
      <c r="G21517" t="n">
        <v>2729944000</v>
      </c>
      <c r="H21517" t="n">
        <v>4.835</v>
      </c>
      <c r="I21517" t="n">
        <v>3.045</v>
      </c>
      <c r="J21517" t="n">
        <v>6.245</v>
      </c>
      <c r="K21517" t="n">
        <v>-3310860000</v>
      </c>
      <c r="L21517" t="n">
        <v>3650217000</v>
      </c>
      <c r="M21517" t="n">
        <v>3717543000</v>
      </c>
      <c r="N21517" t="n">
        <v>-3395841000</v>
      </c>
      <c r="O21517">
        <f>D21516</f>
      </c>
      <c r="P21517">
        <f>(E21517-F21517+G21517)/O21517*100</f>
      </c>
      <c r="Q21517">
        <f>H21516</f>
      </c>
      <c r="R21517">
        <f>I21516</f>
      </c>
      <c r="S21517">
        <f>H21517-H21516</f>
      </c>
      <c r="T21517">
        <f>I21517-I21516</f>
      </c>
      <c r="U21517">
        <f>(L21517-K21517)/(2*D21517*0.01)</f>
      </c>
      <c r="V21517">
        <f>(L21517+K21517)/(D21517*0.0001)</f>
      </c>
    </row>
    <row r="21518">
      <c r="A21518" t="n">
        <v>2024</v>
      </c>
      <c r="B21518" t="inlineStr">
        <is>
          <t>01723366</t>
        </is>
      </c>
      <c r="C21518" t="inlineStr">
        <is>
          <t>오스템바스큘라</t>
        </is>
      </c>
      <c r="D21518" t="n">
        <v>1446794000</v>
      </c>
      <c r="E21518" t="n">
        <v>254929000</v>
      </c>
      <c r="F21518" t="n">
        <v>82297000</v>
      </c>
      <c r="G21518" t="n">
        <v>52634000</v>
      </c>
      <c r="H21518" t="n">
        <v>4.68</v>
      </c>
      <c r="I21518" t="n">
        <v>4.55</v>
      </c>
      <c r="K21518" t="n">
        <v>-145481000</v>
      </c>
      <c r="L21518" t="n">
        <v>-145481000</v>
      </c>
      <c r="M21518" t="n">
        <v>-140703000</v>
      </c>
      <c r="N21518" t="n">
        <v>164454000</v>
      </c>
    </row>
    <row r="21519">
      <c r="A21519" t="n">
        <v>2024</v>
      </c>
      <c r="B21519" t="inlineStr">
        <is>
          <t>01728167</t>
        </is>
      </c>
      <c r="C21519" t="inlineStr">
        <is>
          <t>아이지넷</t>
        </is>
      </c>
      <c r="D21519" t="n">
        <v>1976765000</v>
      </c>
      <c r="E21519" t="n">
        <v>376424000</v>
      </c>
      <c r="F21519" t="n">
        <v>173734000</v>
      </c>
      <c r="G21519" t="n">
        <v>50334000</v>
      </c>
      <c r="H21519" t="n">
        <v>3.76</v>
      </c>
      <c r="I21519" t="n">
        <v>5</v>
      </c>
      <c r="K21519" t="n">
        <v>-99858000</v>
      </c>
      <c r="L21519" t="n">
        <v>114244000</v>
      </c>
      <c r="M21519" t="n">
        <v>111910000</v>
      </c>
      <c r="N21519" t="n">
        <v>-99821000</v>
      </c>
      <c r="U21519">
        <f>(L21519-K21519)/(2*D21519*0.01)</f>
      </c>
      <c r="V21519">
        <f>(L21519+K21519)/(D21519*0.0001)</f>
      </c>
    </row>
    <row r="21520">
      <c r="A21520" t="n">
        <v>2025</v>
      </c>
      <c r="B21520" t="inlineStr">
        <is>
          <t>01728167</t>
        </is>
      </c>
      <c r="C21520" t="inlineStr">
        <is>
          <t>아이지넷</t>
        </is>
      </c>
      <c r="D21520" t="n">
        <v>2501015000</v>
      </c>
      <c r="E21520" t="n">
        <v>392609000</v>
      </c>
      <c r="F21520" t="n">
        <v>167120000</v>
      </c>
      <c r="G21520" t="n">
        <v>55814000</v>
      </c>
      <c r="H21520" t="n">
        <v>4.135</v>
      </c>
      <c r="I21520" t="n">
        <v>5</v>
      </c>
      <c r="K21520" t="n">
        <v>-121593000</v>
      </c>
      <c r="L21520" t="n">
        <v>139189000</v>
      </c>
      <c r="M21520" t="n">
        <v>136971000</v>
      </c>
      <c r="N21520" t="n">
        <v>-122035000</v>
      </c>
      <c r="O21520">
        <f>D21519</f>
      </c>
      <c r="P21520">
        <f>(E21520-F21520+G21520)/O21520*100</f>
      </c>
      <c r="Q21520">
        <f>H21519</f>
      </c>
      <c r="R21520">
        <f>I21519</f>
      </c>
      <c r="S21520">
        <f>H21520-H21519</f>
      </c>
      <c r="T21520">
        <f>I21520-I21519</f>
      </c>
      <c r="U21520">
        <f>(L21520-K21520)/(2*D21520*0.01)</f>
      </c>
      <c r="V21520">
        <f>(L21520+K21520)/(D21520*0.0001)</f>
      </c>
    </row>
    <row r="21521">
      <c r="A21521" t="n">
        <v>2025</v>
      </c>
      <c r="B21521" t="inlineStr">
        <is>
          <t>01745173</t>
        </is>
      </c>
      <c r="C21521" t="inlineStr">
        <is>
          <t>이노테크</t>
        </is>
      </c>
      <c r="D21521" t="n">
        <v>4745771000</v>
      </c>
      <c r="E21521" t="n">
        <v>625173000</v>
      </c>
      <c r="F21521" t="n">
        <v>61140000</v>
      </c>
      <c r="G21521" t="n">
        <v>84789000</v>
      </c>
    </row>
    <row r="21522">
      <c r="A21522" t="n">
        <v>2023</v>
      </c>
      <c r="B21522" t="inlineStr">
        <is>
          <t>01760738</t>
        </is>
      </c>
      <c r="C21522" t="inlineStr">
        <is>
          <t>OCI</t>
        </is>
      </c>
      <c r="D21522" t="n">
        <v>154926283000</v>
      </c>
      <c r="E21522" t="n">
        <v>8395877000</v>
      </c>
      <c r="F21522" t="n">
        <v>8008495000</v>
      </c>
      <c r="G21522" t="n">
        <v>4070293000</v>
      </c>
      <c r="H21522" t="n">
        <v>5.12</v>
      </c>
      <c r="I21522" t="n">
        <v>3</v>
      </c>
      <c r="J21522" t="n">
        <v>5.85</v>
      </c>
      <c r="K21522" t="n">
        <v>-8086616000</v>
      </c>
      <c r="L21522" t="n">
        <v>8989753000</v>
      </c>
      <c r="M21522" t="n">
        <v>9395735000</v>
      </c>
      <c r="N21522" t="n">
        <v>-8590202000</v>
      </c>
      <c r="U21522">
        <f>(L21522-K21522)/(2*D21522*0.01)</f>
      </c>
      <c r="V21522">
        <f>(L21522+K21522)/(D21522*0.0001)</f>
      </c>
    </row>
    <row r="21523">
      <c r="A21523" t="n">
        <v>2024</v>
      </c>
      <c r="B21523" t="inlineStr">
        <is>
          <t>01760738</t>
        </is>
      </c>
      <c r="C21523" t="inlineStr">
        <is>
          <t>OCI</t>
        </is>
      </c>
      <c r="D21523" t="n">
        <v>170415977000</v>
      </c>
      <c r="E21523" t="n">
        <v>13319210000</v>
      </c>
      <c r="F21523" t="n">
        <v>16082335000</v>
      </c>
      <c r="G21523" t="n">
        <v>7302512000</v>
      </c>
      <c r="H21523" t="n">
        <v>4.79</v>
      </c>
      <c r="I21523" t="n">
        <v>4</v>
      </c>
      <c r="J21523" t="n">
        <v>6.455</v>
      </c>
      <c r="K21523" t="n">
        <v>-8796130000</v>
      </c>
      <c r="L21523" t="n">
        <v>9777734000</v>
      </c>
      <c r="M21523" t="n">
        <v>10169154000</v>
      </c>
      <c r="N21523" t="n">
        <v>-9304124000</v>
      </c>
      <c r="O21523">
        <f>D21522</f>
      </c>
      <c r="P21523">
        <f>(E21523-F21523+G21523)/O21523*100</f>
      </c>
      <c r="Q21523">
        <f>H21522</f>
      </c>
      <c r="R21523">
        <f>I21522</f>
      </c>
      <c r="S21523">
        <f>H21523-H21522</f>
      </c>
      <c r="T21523">
        <f>I21523-I21522</f>
      </c>
      <c r="U21523">
        <f>(L21523-K21523)/(2*D21523*0.01)</f>
      </c>
      <c r="V21523">
        <f>(L21523+K21523)/(D21523*0.0001)</f>
      </c>
    </row>
    <row r="21524">
      <c r="A21524" t="n">
        <v>2025</v>
      </c>
      <c r="B21524" t="inlineStr">
        <is>
          <t>01760738</t>
        </is>
      </c>
      <c r="C21524" t="inlineStr">
        <is>
          <t>OCI</t>
        </is>
      </c>
      <c r="D21524" t="n">
        <v>177573540000</v>
      </c>
      <c r="E21524" t="n">
        <v>14389835000</v>
      </c>
      <c r="F21524" t="n">
        <v>16452461000</v>
      </c>
      <c r="G21524" t="n">
        <v>6779821000</v>
      </c>
      <c r="H21524" t="n">
        <v>4.68</v>
      </c>
      <c r="I21524" t="n">
        <v>3</v>
      </c>
      <c r="J21524" t="n">
        <v>5.94</v>
      </c>
      <c r="K21524" t="n">
        <v>-8581028000</v>
      </c>
      <c r="L21524" t="n">
        <v>9523571000</v>
      </c>
      <c r="M21524" t="n">
        <v>9751008000</v>
      </c>
      <c r="N21524" t="n">
        <v>-8939550000</v>
      </c>
      <c r="O21524">
        <f>D21523</f>
      </c>
      <c r="P21524">
        <f>(E21524-F21524+G21524)/O21524*100</f>
      </c>
      <c r="Q21524">
        <f>H21523</f>
      </c>
      <c r="R21524">
        <f>I21523</f>
      </c>
      <c r="S21524">
        <f>H21524-H21523</f>
      </c>
      <c r="T21524">
        <f>I21524-I21523</f>
      </c>
      <c r="U21524">
        <f>(L21524-K21524)/(2*D21524*0.01)</f>
      </c>
      <c r="V21524">
        <f>(L21524+K21524)/(D21524*0.0001)</f>
      </c>
    </row>
    <row r="21525">
      <c r="A21525" t="n">
        <v>2023</v>
      </c>
      <c r="B21525" t="inlineStr">
        <is>
          <t>01762569</t>
        </is>
      </c>
      <c r="C21525" t="inlineStr">
        <is>
          <t>이수스페셜티케미컬</t>
        </is>
      </c>
      <c r="D21525" t="n">
        <v>15021621000</v>
      </c>
      <c r="E21525" t="n">
        <v>1137315000</v>
      </c>
      <c r="F21525" t="n">
        <v>447575000</v>
      </c>
      <c r="G21525" t="n">
        <v>828018000</v>
      </c>
      <c r="H21525" t="n">
        <v>4.55</v>
      </c>
      <c r="I21525" t="n">
        <v>4.9</v>
      </c>
      <c r="K21525" t="n">
        <v>-1170333000</v>
      </c>
      <c r="L21525" t="n">
        <v>1358173000</v>
      </c>
      <c r="M21525" t="n">
        <v>1340447000</v>
      </c>
      <c r="N21525" t="n">
        <v>-1177806000</v>
      </c>
      <c r="U21525">
        <f>(L21525-K21525)/(2*D21525*0.01)</f>
      </c>
      <c r="V21525">
        <f>(L21525+K21525)/(D21525*0.0001)</f>
      </c>
    </row>
    <row r="21526">
      <c r="A21526" t="n">
        <v>2024</v>
      </c>
      <c r="B21526" t="inlineStr">
        <is>
          <t>01762569</t>
        </is>
      </c>
      <c r="C21526" t="inlineStr">
        <is>
          <t>이수스페셜티케미컬</t>
        </is>
      </c>
      <c r="D21526" t="n">
        <v>20845067000</v>
      </c>
      <c r="E21526" t="n">
        <v>2209590000</v>
      </c>
      <c r="F21526" t="n">
        <v>1593920000</v>
      </c>
      <c r="G21526" t="n">
        <v>662365000</v>
      </c>
      <c r="H21526" t="n">
        <v>4.09</v>
      </c>
      <c r="I21526" t="n">
        <v>4.9</v>
      </c>
      <c r="K21526" t="n">
        <v>-1752504000</v>
      </c>
      <c r="L21526" t="n">
        <v>2051754000</v>
      </c>
      <c r="M21526" t="n">
        <v>2014885000</v>
      </c>
      <c r="N21526" t="n">
        <v>-1756229000</v>
      </c>
      <c r="O21526">
        <f>D21525</f>
      </c>
      <c r="P21526">
        <f>(E21526-F21526+G21526)/O21526*100</f>
      </c>
      <c r="Q21526">
        <f>H21525</f>
      </c>
      <c r="R21526">
        <f>I21525</f>
      </c>
      <c r="S21526">
        <f>H21526-H21525</f>
      </c>
      <c r="T21526">
        <f>I21526-I21525</f>
      </c>
      <c r="U21526">
        <f>(L21526-K21526)/(2*D21526*0.01)</f>
      </c>
      <c r="V21526">
        <f>(L21526+K21526)/(D21526*0.0001)</f>
      </c>
    </row>
    <row r="21527">
      <c r="A21527" t="n">
        <v>2025</v>
      </c>
      <c r="B21527" t="inlineStr">
        <is>
          <t>01762569</t>
        </is>
      </c>
      <c r="C21527" t="inlineStr">
        <is>
          <t>이수스페셜티케미컬</t>
        </is>
      </c>
      <c r="D21527" t="n">
        <v>23716259000</v>
      </c>
      <c r="E21527" t="n">
        <v>2893965000</v>
      </c>
      <c r="F21527" t="n">
        <v>676090000</v>
      </c>
      <c r="G21527" t="n">
        <v>832479000</v>
      </c>
      <c r="H21527" t="n">
        <v>4.49</v>
      </c>
      <c r="I21527" t="n">
        <v>5.3</v>
      </c>
      <c r="J21527" t="n">
        <v>9.199999999999999</v>
      </c>
      <c r="K21527" t="n">
        <v>-1933253000</v>
      </c>
      <c r="L21527" t="n">
        <v>2262891000</v>
      </c>
      <c r="M21527" t="n">
        <v>2278109000</v>
      </c>
      <c r="N21527" t="n">
        <v>-1979575000</v>
      </c>
      <c r="O21527">
        <f>D21526</f>
      </c>
      <c r="P21527">
        <f>(E21527-F21527+G21527)/O21527*100</f>
      </c>
      <c r="Q21527">
        <f>H21526</f>
      </c>
      <c r="R21527">
        <f>I21526</f>
      </c>
      <c r="S21527">
        <f>H21527-H21526</f>
      </c>
      <c r="T21527">
        <f>I21527-I21526</f>
      </c>
      <c r="U21527">
        <f>(L21527-K21527)/(2*D21527*0.01)</f>
      </c>
      <c r="V21527">
        <f>(L21527+K21527)/(D21527*0.0001)</f>
      </c>
    </row>
    <row r="21528">
      <c r="A21528" t="n">
        <v>2024</v>
      </c>
      <c r="B21528" t="inlineStr">
        <is>
          <t>01765256</t>
        </is>
      </c>
      <c r="C21528" t="inlineStr">
        <is>
          <t>동국씨엠</t>
        </is>
      </c>
      <c r="D21528" t="n">
        <v>87330000000</v>
      </c>
      <c r="E21528" t="n">
        <v>7857000000</v>
      </c>
      <c r="F21528" t="n">
        <v>5978000000</v>
      </c>
      <c r="G21528" t="n">
        <v>3290000000</v>
      </c>
      <c r="H21528" t="n">
        <v>4.15</v>
      </c>
      <c r="I21528" t="n">
        <v>4.94</v>
      </c>
      <c r="J21528" t="n">
        <v>10.79</v>
      </c>
      <c r="K21528" t="n">
        <v>-8631000000</v>
      </c>
      <c r="L21528" t="n">
        <v>10270000000</v>
      </c>
      <c r="M21528" t="n">
        <v>10151000000</v>
      </c>
      <c r="N21528" t="n">
        <v>-8701000000</v>
      </c>
      <c r="U21528">
        <f>(L21528-K21528)/(2*D21528*0.01)</f>
      </c>
      <c r="V21528">
        <f>(L21528+K21528)/(D21528*0.0001)</f>
      </c>
    </row>
    <row r="21529">
      <c r="A21529" t="n">
        <v>2025</v>
      </c>
      <c r="B21529" t="inlineStr">
        <is>
          <t>01765256</t>
        </is>
      </c>
      <c r="C21529" t="inlineStr">
        <is>
          <t>동국씨엠</t>
        </is>
      </c>
      <c r="D21529" t="n">
        <v>105209000000</v>
      </c>
      <c r="E21529" t="n">
        <v>12434000000</v>
      </c>
      <c r="F21529" t="n">
        <v>9756000000</v>
      </c>
      <c r="G21529" t="n">
        <v>4003000000</v>
      </c>
      <c r="H21529" t="n">
        <v>4.575</v>
      </c>
      <c r="I21529" t="n">
        <v>5.205</v>
      </c>
      <c r="J21529" t="n">
        <v>11.58</v>
      </c>
      <c r="K21529" t="n">
        <v>-10446000000</v>
      </c>
      <c r="L21529" t="n">
        <v>12404000000</v>
      </c>
      <c r="M21529" t="n">
        <v>12436000000</v>
      </c>
      <c r="N21529" t="n">
        <v>-10656000000</v>
      </c>
      <c r="O21529">
        <f>D21528</f>
      </c>
      <c r="P21529">
        <f>(E21529-F21529+G21529)/O21529*100</f>
      </c>
      <c r="Q21529">
        <f>H21528</f>
      </c>
      <c r="R21529">
        <f>I21528</f>
      </c>
      <c r="S21529">
        <f>H21529-H21528</f>
      </c>
      <c r="T21529">
        <f>I21529-I21528</f>
      </c>
      <c r="U21529">
        <f>(L21529-K21529)/(2*D21529*0.01)</f>
      </c>
      <c r="V21529">
        <f>(L21529+K21529)/(D21529*0.0001)</f>
      </c>
    </row>
    <row r="21530">
      <c r="A21530" t="n">
        <v>2023</v>
      </c>
      <c r="B21530" t="inlineStr">
        <is>
          <t>01765265</t>
        </is>
      </c>
      <c r="C21530" t="inlineStr">
        <is>
          <t>동국제강</t>
        </is>
      </c>
      <c r="D21530" t="n">
        <v>149333000000</v>
      </c>
      <c r="E21530" t="n">
        <v>5932000000</v>
      </c>
      <c r="F21530" t="n">
        <v>5173000000</v>
      </c>
      <c r="G21530" t="n">
        <v>3637000000</v>
      </c>
      <c r="H21530" t="n">
        <v>4.52</v>
      </c>
      <c r="I21530" t="n">
        <v>5.14</v>
      </c>
      <c r="J21530" t="n">
        <v>8.08</v>
      </c>
      <c r="K21530" t="n">
        <v>-11028000000</v>
      </c>
      <c r="L21530" t="n">
        <v>12616000000</v>
      </c>
      <c r="M21530" t="n">
        <v>12654000000</v>
      </c>
      <c r="N21530" t="n">
        <v>-11258000000</v>
      </c>
      <c r="U21530">
        <f>(L21530-K21530)/(2*D21530*0.01)</f>
      </c>
      <c r="V21530">
        <f>(L21530+K21530)/(D21530*0.0001)</f>
      </c>
    </row>
    <row r="21531">
      <c r="A21531" t="n">
        <v>2024</v>
      </c>
      <c r="B21531" t="inlineStr">
        <is>
          <t>01765265</t>
        </is>
      </c>
      <c r="C21531" t="inlineStr">
        <is>
          <t>동국제강</t>
        </is>
      </c>
      <c r="D21531" t="n">
        <v>157646000000</v>
      </c>
      <c r="E21531" t="n">
        <v>12046000000</v>
      </c>
      <c r="F21531" t="n">
        <v>17126000000</v>
      </c>
      <c r="G21531" t="n">
        <v>6557000000</v>
      </c>
      <c r="H21531" t="n">
        <v>4</v>
      </c>
      <c r="I21531" t="n">
        <v>5.23</v>
      </c>
      <c r="J21531" t="n">
        <v>8.183</v>
      </c>
      <c r="K21531" t="n">
        <v>12037000000</v>
      </c>
      <c r="L21531" t="n">
        <v>12616000000</v>
      </c>
      <c r="M21531" t="n">
        <v>-13580000000</v>
      </c>
      <c r="N21531" t="n">
        <v>-11258000000</v>
      </c>
      <c r="O21531">
        <f>D21530</f>
      </c>
      <c r="P21531">
        <f>(E21531-F21531+G21531)/O21531*100</f>
      </c>
      <c r="Q21531">
        <f>H21530</f>
      </c>
      <c r="R21531">
        <f>I21530</f>
      </c>
      <c r="S21531">
        <f>H21531-H21530</f>
      </c>
      <c r="T21531">
        <f>I21531-I21530</f>
      </c>
      <c r="U21531">
        <f>(L21531-K21531)/(2*D21531*0.01)</f>
      </c>
    </row>
    <row r="21532">
      <c r="A21532" t="n">
        <v>2025</v>
      </c>
      <c r="B21532" t="inlineStr">
        <is>
          <t>01765265</t>
        </is>
      </c>
      <c r="C21532" t="inlineStr">
        <is>
          <t>동국제강</t>
        </is>
      </c>
      <c r="D21532" t="n">
        <v>153965000000</v>
      </c>
      <c r="E21532" t="n">
        <v>12739000000</v>
      </c>
      <c r="F21532" t="n">
        <v>19091000000</v>
      </c>
      <c r="G21532" t="n">
        <v>6163000000</v>
      </c>
      <c r="H21532" t="n">
        <v>4.4</v>
      </c>
      <c r="I21532" t="n">
        <v>5.3</v>
      </c>
      <c r="J21532" t="n">
        <v>8.029999999999999</v>
      </c>
      <c r="K21532" t="n">
        <v>-11448000000</v>
      </c>
      <c r="L21532" t="n">
        <v>13089000000</v>
      </c>
      <c r="M21532" t="n">
        <v>13055000000</v>
      </c>
      <c r="N21532" t="n">
        <v>-11630000000</v>
      </c>
      <c r="O21532">
        <f>D21531</f>
      </c>
      <c r="P21532">
        <f>(E21532-F21532+G21532)/O21532*100</f>
      </c>
      <c r="Q21532">
        <f>H21531</f>
      </c>
      <c r="R21532">
        <f>I21531</f>
      </c>
      <c r="S21532">
        <f>H21532-H21531</f>
      </c>
      <c r="T21532">
        <f>I21532-I21531</f>
      </c>
      <c r="U21532">
        <f>(L21532-K21532)/(2*D21532*0.01)</f>
      </c>
      <c r="V21532">
        <f>(L21532+K21532)/(D21532*0.0001)</f>
      </c>
    </row>
    <row r="21533">
      <c r="A21533" t="n">
        <v>2023</v>
      </c>
      <c r="B21533" t="inlineStr">
        <is>
          <t>01766741</t>
        </is>
      </c>
      <c r="C21533" t="inlineStr">
        <is>
          <t>CaptivisionInc.</t>
        </is>
      </c>
      <c r="D21533" t="n">
        <v>2514561000</v>
      </c>
      <c r="E21533" t="n">
        <v>515547000</v>
      </c>
      <c r="F21533" t="n">
        <v>205780000</v>
      </c>
      <c r="H21533" t="n">
        <v>4.32</v>
      </c>
      <c r="I21533" t="n">
        <v>4.5</v>
      </c>
    </row>
    <row r="21534">
      <c r="A21534" t="n">
        <v>2023</v>
      </c>
      <c r="B21534" t="inlineStr">
        <is>
          <t>01770203</t>
        </is>
      </c>
      <c r="C21534" t="inlineStr">
        <is>
          <t>조선내화</t>
        </is>
      </c>
      <c r="D21534" t="n">
        <v>23944574000</v>
      </c>
      <c r="E21534" t="n">
        <v>1150019000</v>
      </c>
      <c r="F21534" t="n">
        <v>3084249000</v>
      </c>
      <c r="G21534" t="n">
        <v>710452000</v>
      </c>
      <c r="H21534" t="n">
        <v>4.245</v>
      </c>
      <c r="I21534" t="n">
        <v>4</v>
      </c>
      <c r="J21534" t="n">
        <v>7.085</v>
      </c>
      <c r="K21534" t="n">
        <v>-1422077444</v>
      </c>
      <c r="L21534" t="n">
        <v>1634566928</v>
      </c>
      <c r="M21534" t="n">
        <v>1606190954</v>
      </c>
      <c r="N21534" t="n">
        <v>-1430127122</v>
      </c>
      <c r="U21534">
        <f>(L21534-K21534)/(2*D21534*0.01)</f>
      </c>
      <c r="V21534">
        <f>(L21534+K21534)/(D21534*0.0001)</f>
      </c>
    </row>
    <row r="21535">
      <c r="A21535" t="n">
        <v>2024</v>
      </c>
      <c r="B21535" t="inlineStr">
        <is>
          <t>01770203</t>
        </is>
      </c>
      <c r="C21535" t="inlineStr">
        <is>
          <t>조선내화</t>
        </is>
      </c>
      <c r="D21535" t="n">
        <v>21886721000</v>
      </c>
      <c r="E21535" t="n">
        <v>2397005000</v>
      </c>
      <c r="F21535" t="n">
        <v>3985986000</v>
      </c>
      <c r="G21535" t="n">
        <v>946631000</v>
      </c>
      <c r="H21535" t="n">
        <v>3.69</v>
      </c>
      <c r="I21535" t="n">
        <v>4</v>
      </c>
      <c r="J21535" t="n">
        <v>7.605</v>
      </c>
      <c r="K21535" t="n">
        <v>-1470604752</v>
      </c>
      <c r="L21535" t="n">
        <v>1690182812</v>
      </c>
      <c r="M21535" t="n">
        <v>1648698753</v>
      </c>
      <c r="N21535" t="n">
        <v>-1451029463</v>
      </c>
      <c r="O21535">
        <f>D21534</f>
      </c>
      <c r="P21535">
        <f>(E21535-F21535+G21535)/O21535*100</f>
      </c>
      <c r="Q21535">
        <f>H21534</f>
      </c>
      <c r="R21535">
        <f>I21534</f>
      </c>
      <c r="S21535">
        <f>H21535-H21534</f>
      </c>
      <c r="T21535">
        <f>I21535-I21534</f>
      </c>
      <c r="U21535">
        <f>(L21535-K21535)/(2*D21535*0.01)</f>
      </c>
      <c r="V21535">
        <f>(L21535+K21535)/(D21535*0.0001)</f>
      </c>
    </row>
    <row r="21536">
      <c r="A21536" t="n">
        <v>2025</v>
      </c>
      <c r="B21536" t="inlineStr">
        <is>
          <t>01770203</t>
        </is>
      </c>
      <c r="C21536" t="inlineStr">
        <is>
          <t>조선내화</t>
        </is>
      </c>
      <c r="D21536" t="n">
        <v>23864068000</v>
      </c>
      <c r="E21536" t="n">
        <v>2590733000</v>
      </c>
      <c r="F21536" t="n">
        <v>1678311000</v>
      </c>
      <c r="G21536" t="n">
        <v>759588000</v>
      </c>
      <c r="H21536" t="n">
        <v>4.065</v>
      </c>
      <c r="I21536" t="n">
        <v>4</v>
      </c>
      <c r="J21536" t="n">
        <v>7.08</v>
      </c>
      <c r="K21536" t="n">
        <v>-1560710000</v>
      </c>
      <c r="L21536" t="n">
        <v>1804124000</v>
      </c>
      <c r="M21536" t="n">
        <v>1773100000</v>
      </c>
      <c r="N21536" t="n">
        <v>-1565483000</v>
      </c>
      <c r="O21536">
        <f>D21535</f>
      </c>
      <c r="P21536">
        <f>(E21536-F21536+G21536)/O21536*100</f>
      </c>
      <c r="Q21536">
        <f>H21535</f>
      </c>
      <c r="R21536">
        <f>I21535</f>
      </c>
      <c r="S21536">
        <f>H21536-H21535</f>
      </c>
      <c r="T21536">
        <f>I21536-I21535</f>
      </c>
      <c r="U21536">
        <f>(L21536-K21536)/(2*D21536*0.01)</f>
      </c>
      <c r="V21536">
        <f>(L21536+K21536)/(D21536*0.0001)</f>
      </c>
    </row>
    <row r="21537">
      <c r="A21537" t="n">
        <v>2023</v>
      </c>
      <c r="B21537" t="inlineStr">
        <is>
          <t>01782952</t>
        </is>
      </c>
      <c r="C21537" t="inlineStr">
        <is>
          <t>엘티</t>
        </is>
      </c>
      <c r="D21537" t="n">
        <v>88528831000</v>
      </c>
      <c r="E21537" t="n">
        <v>2257864000</v>
      </c>
      <c r="F21537" t="n">
        <v>550079000</v>
      </c>
      <c r="G21537" t="n">
        <v>1128760000</v>
      </c>
      <c r="H21537" t="n">
        <v>4.56</v>
      </c>
      <c r="I21537" t="n">
        <v>3.46</v>
      </c>
      <c r="K21537" t="n">
        <v>-5032557000</v>
      </c>
      <c r="L21537" t="n">
        <v>5687094000</v>
      </c>
      <c r="M21537" t="n">
        <v>5684208000</v>
      </c>
      <c r="N21537" t="n">
        <v>-5122462000</v>
      </c>
      <c r="U21537">
        <f>(L21537-K21537)/(2*D21537*0.01)</f>
      </c>
      <c r="V21537">
        <f>(L21537+K21537)/(D21537*0.0001)</f>
      </c>
    </row>
    <row r="21538">
      <c r="A21538" t="n">
        <v>2024</v>
      </c>
      <c r="B21538" t="inlineStr">
        <is>
          <t>01782952</t>
        </is>
      </c>
      <c r="C21538" t="inlineStr">
        <is>
          <t>엘티</t>
        </is>
      </c>
      <c r="D21538" t="n">
        <v>94680961000</v>
      </c>
      <c r="E21538" t="n">
        <v>8890316000</v>
      </c>
      <c r="F21538" t="n">
        <v>14221182000</v>
      </c>
      <c r="G21538" t="n">
        <v>3908183000</v>
      </c>
      <c r="H21538" t="n">
        <v>4.02</v>
      </c>
      <c r="I21538" t="n">
        <v>3.86</v>
      </c>
      <c r="K21538" t="n">
        <v>-4806484000</v>
      </c>
      <c r="L21538" t="n">
        <v>5363530000</v>
      </c>
      <c r="M21538" t="n">
        <v>5350810000</v>
      </c>
      <c r="N21538" t="n">
        <v>-4883525000</v>
      </c>
      <c r="O21538">
        <f>D21537</f>
      </c>
      <c r="P21538">
        <f>(E21538-F21538+G21538)/O21538*100</f>
      </c>
      <c r="Q21538">
        <f>H21537</f>
      </c>
      <c r="R21538">
        <f>I21537</f>
      </c>
      <c r="S21538">
        <f>H21538-H21537</f>
      </c>
      <c r="T21538">
        <f>I21538-I21537</f>
      </c>
      <c r="U21538">
        <f>(L21538-K21538)/(2*D21538*0.01)</f>
      </c>
      <c r="V21538">
        <f>(L21538+K21538)/(D21538*0.0001)</f>
      </c>
    </row>
    <row r="21539">
      <c r="A21539" t="n">
        <v>2024</v>
      </c>
      <c r="B21539" t="inlineStr">
        <is>
          <t>01784394</t>
        </is>
      </c>
      <c r="C21539" t="inlineStr">
        <is>
          <t>STX그린로지스</t>
        </is>
      </c>
      <c r="D21539" t="n">
        <v>1722041000</v>
      </c>
      <c r="E21539" t="n">
        <v>67495000</v>
      </c>
      <c r="F21539" t="n">
        <v>50030000</v>
      </c>
      <c r="G21539" t="n">
        <v>19717000</v>
      </c>
      <c r="H21539" t="n">
        <v>4.044</v>
      </c>
      <c r="K21539" t="n">
        <v>-62385000</v>
      </c>
      <c r="L21539" t="n">
        <v>72940000</v>
      </c>
      <c r="U21539">
        <f>(L21539-K21539)/(2*D21539*0.01)</f>
      </c>
      <c r="V21539">
        <f>(L21539+K21539)/(D21539*0.0001)</f>
      </c>
    </row>
    <row r="21540">
      <c r="A21540" t="n">
        <v>2025</v>
      </c>
      <c r="B21540" t="inlineStr">
        <is>
          <t>01784394</t>
        </is>
      </c>
      <c r="C21540" t="inlineStr">
        <is>
          <t>STX그린로지스</t>
        </is>
      </c>
      <c r="D21540" t="n">
        <v>2015936000</v>
      </c>
      <c r="E21540" t="n">
        <v>260095000</v>
      </c>
      <c r="F21540" t="n">
        <v>103668000</v>
      </c>
      <c r="G21540" t="n">
        <v>66362000</v>
      </c>
      <c r="O21540">
        <f>D21539</f>
      </c>
      <c r="P21540">
        <f>(E21540-F21540+G21540)/O21540*100</f>
      </c>
    </row>
    <row r="21541">
      <c r="A21541" t="n">
        <v>2025</v>
      </c>
      <c r="B21541" t="inlineStr">
        <is>
          <t>01786958</t>
        </is>
      </c>
      <c r="C21541" t="inlineStr">
        <is>
          <t>큐리오시스</t>
        </is>
      </c>
      <c r="D21541" t="n">
        <v>1987779611</v>
      </c>
      <c r="E21541" t="n">
        <v>438537373</v>
      </c>
      <c r="F21541" t="n">
        <v>133889876</v>
      </c>
      <c r="G21541" t="n">
        <v>60658128</v>
      </c>
      <c r="H21541" t="n">
        <v>4.305</v>
      </c>
      <c r="I21541" t="n">
        <v>4.025</v>
      </c>
      <c r="J21541" t="n">
        <v>7.897</v>
      </c>
      <c r="K21541" t="n">
        <v>-165766989</v>
      </c>
      <c r="L21541" t="n">
        <v>194451616</v>
      </c>
      <c r="M21541" t="n">
        <v>197741027</v>
      </c>
      <c r="N21541" t="n">
        <v>-171208725</v>
      </c>
      <c r="U21541">
        <f>(L21541-K21541)/(2*D21541*0.01)</f>
      </c>
      <c r="V21541">
        <f>(L21541+K21541)/(D21541*0.0001)</f>
      </c>
    </row>
    <row r="21542">
      <c r="A21542" t="n">
        <v>2025</v>
      </c>
      <c r="B21542" t="inlineStr">
        <is>
          <t>01803635</t>
        </is>
      </c>
      <c r="C21542" t="inlineStr">
        <is>
          <t>에스투더블유</t>
        </is>
      </c>
      <c r="D21542" t="n">
        <v>1950100000</v>
      </c>
      <c r="E21542" t="n">
        <v>655517000</v>
      </c>
      <c r="F21542" t="n">
        <v>605110000</v>
      </c>
      <c r="G21542" t="n">
        <v>56540000</v>
      </c>
      <c r="H21542" t="n">
        <v>4.53</v>
      </c>
      <c r="I21542" t="n">
        <v>4</v>
      </c>
      <c r="J21542" t="n">
        <v>9.949999999999999</v>
      </c>
      <c r="K21542" t="n">
        <v>-122597000</v>
      </c>
      <c r="L21542" t="n">
        <v>144925000</v>
      </c>
      <c r="M21542" t="n">
        <v>144393000</v>
      </c>
      <c r="N21542" t="n">
        <v>-124316000</v>
      </c>
      <c r="U21542">
        <f>(L21542-K21542)/(2*D21542*0.01)</f>
      </c>
      <c r="V21542">
        <f>(L21542+K21542)/(D21542*0.0001)</f>
      </c>
    </row>
    <row r="21543">
      <c r="A21543" t="n">
        <v>2023</v>
      </c>
      <c r="B21543" t="inlineStr">
        <is>
          <t>01806951</t>
        </is>
      </c>
      <c r="C21543" t="inlineStr">
        <is>
          <t>폰드그룹</t>
        </is>
      </c>
      <c r="D21543" t="n">
        <v>7340070000</v>
      </c>
    </row>
    <row r="21544">
      <c r="A21544" t="n">
        <v>2024</v>
      </c>
      <c r="B21544" t="inlineStr">
        <is>
          <t>01806951</t>
        </is>
      </c>
      <c r="C21544" t="inlineStr">
        <is>
          <t>폰드그룹</t>
        </is>
      </c>
      <c r="D21544" t="n">
        <v>9145794000</v>
      </c>
      <c r="O21544">
        <f>D21543</f>
      </c>
    </row>
    <row r="21545">
      <c r="A21545" t="n">
        <v>2025</v>
      </c>
      <c r="B21545" t="inlineStr">
        <is>
          <t>01810477</t>
        </is>
      </c>
      <c r="C21545" t="inlineStr">
        <is>
          <t>노타</t>
        </is>
      </c>
      <c r="D21545" t="n">
        <v>3275465000</v>
      </c>
      <c r="E21545" t="n">
        <v>860125000</v>
      </c>
      <c r="F21545" t="n">
        <v>212063000</v>
      </c>
      <c r="G21545" t="n">
        <v>89891000</v>
      </c>
      <c r="H21545" t="n">
        <v>4.57</v>
      </c>
      <c r="I21545" t="n">
        <v>4.54</v>
      </c>
    </row>
    <row r="21546">
      <c r="A21546" t="n">
        <v>2025</v>
      </c>
      <c r="B21546" t="inlineStr">
        <is>
          <t>01847329</t>
        </is>
      </c>
      <c r="C21546" t="inlineStr">
        <is>
          <t>WEBTOONENTERTAINMENTINC.</t>
        </is>
      </c>
      <c r="D21546" t="n">
        <v>26264000</v>
      </c>
      <c r="E21546" t="n">
        <v>4983000</v>
      </c>
      <c r="F21546" t="n">
        <v>1955000</v>
      </c>
      <c r="G21546" t="n">
        <v>1081000</v>
      </c>
      <c r="H21546" t="n">
        <v>4.55</v>
      </c>
      <c r="I21546" t="n">
        <v>5.895</v>
      </c>
      <c r="J21546" t="n">
        <v>3.24</v>
      </c>
    </row>
    <row r="21547">
      <c r="A21547" t="n">
        <v>2024</v>
      </c>
      <c r="B21547" t="inlineStr">
        <is>
          <t>01854763</t>
        </is>
      </c>
      <c r="C21547" t="inlineStr">
        <is>
          <t>HS효성</t>
        </is>
      </c>
      <c r="D21547" t="n">
        <v>12749000000</v>
      </c>
      <c r="E21547" t="n">
        <v>1271000000</v>
      </c>
      <c r="F21547" t="n">
        <v>168000000</v>
      </c>
      <c r="G21547" t="n">
        <v>142000000</v>
      </c>
      <c r="H21547" t="n">
        <v>4.015</v>
      </c>
      <c r="I21547" t="n">
        <v>2.75</v>
      </c>
      <c r="J21547" t="n">
        <v>9.205</v>
      </c>
      <c r="K21547" t="n">
        <v>-637000000</v>
      </c>
      <c r="L21547" t="n">
        <v>739000000</v>
      </c>
      <c r="M21547" t="n">
        <v>741000000</v>
      </c>
      <c r="N21547" t="n">
        <v>-650000000</v>
      </c>
      <c r="U21547">
        <f>(L21547-K21547)/(2*D21547*0.01)</f>
      </c>
      <c r="V21547">
        <f>(L21547+K21547)/(D21547*0.0001)</f>
      </c>
    </row>
    <row r="21548">
      <c r="A21548" t="n">
        <v>2025</v>
      </c>
      <c r="B21548" t="inlineStr">
        <is>
          <t>01854763</t>
        </is>
      </c>
      <c r="C21548" t="inlineStr">
        <is>
          <t>HS효성</t>
        </is>
      </c>
      <c r="D21548" t="n">
        <v>18240000000</v>
      </c>
      <c r="E21548" t="n">
        <v>3424000000</v>
      </c>
      <c r="F21548" t="n">
        <v>1389000000</v>
      </c>
      <c r="G21548" t="n">
        <v>378000000</v>
      </c>
      <c r="H21548" t="n">
        <v>4.38</v>
      </c>
      <c r="I21548" t="n">
        <v>2.84</v>
      </c>
      <c r="J21548" t="n">
        <v>8.99</v>
      </c>
      <c r="K21548" t="n">
        <v>-915000000</v>
      </c>
      <c r="L21548" t="n">
        <v>1056000000</v>
      </c>
      <c r="M21548" t="n">
        <v>1068000000</v>
      </c>
      <c r="N21548" t="n">
        <v>-930000000</v>
      </c>
      <c r="O21548">
        <f>D21547</f>
      </c>
      <c r="P21548">
        <f>(E21548-F21548+G21548)/O21548*100</f>
      </c>
      <c r="Q21548">
        <f>H21547</f>
      </c>
      <c r="R21548">
        <f>I21547</f>
      </c>
      <c r="S21548">
        <f>H21548-H21547</f>
      </c>
      <c r="T21548">
        <f>I21548-I21547</f>
      </c>
      <c r="U21548">
        <f>(L21548-K21548)/(2*D21548*0.01)</f>
      </c>
      <c r="V21548">
        <f>(L21548+K21548)/(D21548*0.0001)</f>
      </c>
    </row>
    <row r="21549">
      <c r="A21549" t="n">
        <v>2024</v>
      </c>
      <c r="B21549" t="inlineStr">
        <is>
          <t>01857593</t>
        </is>
      </c>
      <c r="C21549" t="inlineStr">
        <is>
          <t>한화모멘텀</t>
        </is>
      </c>
      <c r="D21549" t="n">
        <v>34476407000</v>
      </c>
      <c r="E21549" t="n">
        <v>2038527000</v>
      </c>
      <c r="F21549" t="n">
        <v>927350000</v>
      </c>
      <c r="G21549" t="n">
        <v>757640000</v>
      </c>
      <c r="H21549" t="n">
        <v>4.72</v>
      </c>
      <c r="I21549" t="n">
        <v>3.99</v>
      </c>
      <c r="J21549" t="n">
        <v>7.5</v>
      </c>
      <c r="K21549" t="n">
        <v>-2380772000</v>
      </c>
      <c r="L21549" t="n">
        <v>2698430000</v>
      </c>
      <c r="M21549" t="n">
        <v>2749422000</v>
      </c>
      <c r="N21549" t="n">
        <v>-2465101000</v>
      </c>
      <c r="U21549">
        <f>(L21549-K21549)/(2*D21549*0.01)</f>
      </c>
      <c r="V21549">
        <f>(L21549+K21549)/(D21549*0.0001)</f>
      </c>
    </row>
    <row r="21550">
      <c r="A21550" t="n">
        <v>2025</v>
      </c>
      <c r="B21550" t="inlineStr">
        <is>
          <t>01857593</t>
        </is>
      </c>
      <c r="C21550" t="inlineStr">
        <is>
          <t>한화모멘텀</t>
        </is>
      </c>
      <c r="D21550" t="n">
        <v>34981775000</v>
      </c>
      <c r="E21550" t="n">
        <v>4720036000</v>
      </c>
      <c r="F21550" t="n">
        <v>3950583000</v>
      </c>
      <c r="G21550" t="n">
        <v>1569967000</v>
      </c>
      <c r="H21550" t="n">
        <v>5.04</v>
      </c>
      <c r="I21550" t="n">
        <v>3.89</v>
      </c>
      <c r="J21550" t="n">
        <v>7.22</v>
      </c>
      <c r="K21550" t="n">
        <v>-2298558000</v>
      </c>
      <c r="L21550" t="n">
        <v>2596354000</v>
      </c>
      <c r="M21550" t="n">
        <v>2653553000</v>
      </c>
      <c r="N21550" t="n">
        <v>-2386698000</v>
      </c>
      <c r="O21550">
        <f>D21549</f>
      </c>
      <c r="P21550">
        <f>(E21550-F21550+G21550)/O21550*100</f>
      </c>
      <c r="Q21550">
        <f>H21549</f>
      </c>
      <c r="R21550">
        <f>I21549</f>
      </c>
      <c r="S21550">
        <f>H21550-H21549</f>
      </c>
      <c r="T21550">
        <f>I21550-I21549</f>
      </c>
      <c r="U21550">
        <f>(L21550-K21550)/(2*D21550*0.01)</f>
      </c>
      <c r="V21550">
        <f>(L21550+K21550)/(D21550*0.0001)</f>
      </c>
    </row>
    <row r="21551">
      <c r="A21551" t="n">
        <v>2024</v>
      </c>
      <c r="B21551" t="inlineStr">
        <is>
          <t>01867758</t>
        </is>
      </c>
      <c r="C21551" t="inlineStr">
        <is>
          <t>한화비전</t>
        </is>
      </c>
      <c r="D21551" t="n">
        <v>145203193000</v>
      </c>
      <c r="E21551" t="n">
        <v>5201473000</v>
      </c>
      <c r="F21551" t="n">
        <v>6525001000</v>
      </c>
      <c r="G21551" t="n">
        <v>2305017000</v>
      </c>
      <c r="H21551" t="n">
        <v>4.75</v>
      </c>
      <c r="I21551" t="n">
        <v>4.4</v>
      </c>
      <c r="J21551" t="n">
        <v>7.8</v>
      </c>
      <c r="K21551" t="n">
        <v>-11096078000</v>
      </c>
      <c r="L21551" t="n">
        <v>12742672000</v>
      </c>
      <c r="M21551" t="n">
        <v>12936888000</v>
      </c>
      <c r="N21551" t="n">
        <v>-11449109000</v>
      </c>
      <c r="U21551">
        <f>(L21551-K21551)/(2*D21551*0.01)</f>
      </c>
      <c r="V21551">
        <f>(L21551+K21551)/(D21551*0.0001)</f>
      </c>
    </row>
    <row r="21552">
      <c r="A21552" t="n">
        <v>2025</v>
      </c>
      <c r="B21552" t="inlineStr">
        <is>
          <t>01867758</t>
        </is>
      </c>
      <c r="C21552" t="inlineStr">
        <is>
          <t>한화비전</t>
        </is>
      </c>
      <c r="D21552" t="n">
        <v>153154475000</v>
      </c>
      <c r="E21552" t="n">
        <v>15904609000</v>
      </c>
      <c r="F21552" t="n">
        <v>18892159000</v>
      </c>
      <c r="G21552" t="n">
        <v>6836463000</v>
      </c>
      <c r="H21552" t="n">
        <v>5.3</v>
      </c>
      <c r="I21552" t="n">
        <v>4.35</v>
      </c>
      <c r="J21552" t="n">
        <v>8.300000000000001</v>
      </c>
      <c r="K21552" t="n">
        <v>-11668275000</v>
      </c>
      <c r="L21552" t="n">
        <v>13400723000</v>
      </c>
      <c r="M21552" t="n">
        <v>13658687000</v>
      </c>
      <c r="N21552" t="n">
        <v>-12080611000</v>
      </c>
      <c r="O21552">
        <f>D21551</f>
      </c>
      <c r="P21552">
        <f>(E21552-F21552+G21552)/O21552*100</f>
      </c>
      <c r="Q21552">
        <f>H21551</f>
      </c>
      <c r="R21552">
        <f>I21551</f>
      </c>
      <c r="S21552">
        <f>H21552-H21551</f>
      </c>
      <c r="T21552">
        <f>I21552-I21551</f>
      </c>
      <c r="U21552">
        <f>(L21552-K21552)/(2*D21552*0.01)</f>
      </c>
      <c r="V21552">
        <f>(L21552+K21552)/(D21552*0.0001)</f>
      </c>
    </row>
    <row r="21553">
      <c r="A21553" t="n">
        <v>2024</v>
      </c>
      <c r="B21553" t="inlineStr">
        <is>
          <t>01869923</t>
        </is>
      </c>
      <c r="C21553" t="inlineStr">
        <is>
          <t>기원테크</t>
        </is>
      </c>
      <c r="D21553" t="n">
        <v>959636545</v>
      </c>
      <c r="E21553" t="n">
        <v>154865141</v>
      </c>
      <c r="F21553" t="n">
        <v>30244215</v>
      </c>
      <c r="G21553" t="n">
        <v>10899376</v>
      </c>
      <c r="H21553" t="n">
        <v>2.87</v>
      </c>
      <c r="I21553" t="n">
        <v>5</v>
      </c>
      <c r="J21553" t="n">
        <v>8.109999999999999</v>
      </c>
      <c r="K21553" t="n">
        <v>-34287825</v>
      </c>
      <c r="L21553" t="n">
        <v>41278873</v>
      </c>
      <c r="M21553" t="n">
        <v>39990020</v>
      </c>
      <c r="N21553" t="n">
        <v>-33979619</v>
      </c>
      <c r="U21553">
        <f>(L21553-K21553)/(2*D21553*0.01)</f>
      </c>
      <c r="V21553">
        <f>(L21553+K21553)/(D21553*0.0001)</f>
      </c>
    </row>
    <row r="21554">
      <c r="A21554" t="n">
        <v>2024</v>
      </c>
      <c r="B21554" t="inlineStr">
        <is>
          <t>01873856</t>
        </is>
      </c>
      <c r="C21554" t="inlineStr">
        <is>
          <t>에스케이스피드메이트</t>
        </is>
      </c>
      <c r="D21554" t="n">
        <v>7443304000</v>
      </c>
      <c r="E21554" t="n">
        <v>213244000</v>
      </c>
      <c r="F21554" t="n">
        <v>145421000</v>
      </c>
      <c r="G21554" t="n">
        <v>93050000</v>
      </c>
      <c r="H21554" t="n">
        <v>3.94</v>
      </c>
      <c r="I21554" t="n">
        <v>3.67</v>
      </c>
      <c r="J21554" t="n">
        <v>5.062</v>
      </c>
      <c r="K21554" t="n">
        <v>-354636000</v>
      </c>
      <c r="L21554" t="n">
        <v>370774000</v>
      </c>
      <c r="M21554" t="n">
        <v>370592000</v>
      </c>
      <c r="N21554" t="n">
        <v>-357774000</v>
      </c>
      <c r="U21554">
        <f>(L21554-K21554)/(2*D21554*0.01)</f>
      </c>
      <c r="V21554">
        <f>(L21554+K21554)/(D21554*0.0001)</f>
      </c>
    </row>
    <row r="21555">
      <c r="A21555" t="n">
        <v>2024</v>
      </c>
      <c r="B21555" t="inlineStr">
        <is>
          <t>01882845</t>
        </is>
      </c>
      <c r="C21555" t="inlineStr">
        <is>
          <t>GS피앤엘</t>
        </is>
      </c>
      <c r="D21555" t="n">
        <v>52746852000</v>
      </c>
      <c r="E21555" t="n">
        <v>516489000</v>
      </c>
      <c r="F21555" t="n">
        <v>225250000</v>
      </c>
      <c r="G21555" t="n">
        <v>157115000</v>
      </c>
      <c r="H21555" t="n">
        <v>4.21</v>
      </c>
      <c r="I21555" t="n">
        <v>4.14</v>
      </c>
      <c r="J21555" t="n">
        <v>8.422499999999999</v>
      </c>
      <c r="K21555" t="n">
        <v>-3280010000</v>
      </c>
      <c r="L21555" t="n">
        <v>3728231000</v>
      </c>
      <c r="M21555" t="n">
        <v>3760171000</v>
      </c>
      <c r="N21555" t="n">
        <v>-3365702000</v>
      </c>
      <c r="U21555">
        <f>(L21555-K21555)/(2*D21555*0.01)</f>
      </c>
      <c r="V21555">
        <f>(L21555+K21555)/(D21555*0.0001)</f>
      </c>
    </row>
    <row r="21556">
      <c r="A21556" t="n">
        <v>2025</v>
      </c>
      <c r="B21556" t="inlineStr">
        <is>
          <t>01882845</t>
        </is>
      </c>
      <c r="C21556" t="inlineStr">
        <is>
          <t>GS피앤엘</t>
        </is>
      </c>
      <c r="D21556" t="n">
        <v>58031378000</v>
      </c>
      <c r="E21556" t="n">
        <v>6029528000</v>
      </c>
      <c r="F21556" t="n">
        <v>4253927000</v>
      </c>
      <c r="G21556" t="n">
        <v>1956737000</v>
      </c>
      <c r="H21556" t="n">
        <v>4.63</v>
      </c>
      <c r="I21556" t="n">
        <v>4.22</v>
      </c>
      <c r="J21556" t="n">
        <v>9.109999999999999</v>
      </c>
      <c r="K21556" t="n">
        <v>-4321363000</v>
      </c>
      <c r="L21556" t="n">
        <v>4987475000</v>
      </c>
      <c r="M21556" t="n">
        <v>5052713000</v>
      </c>
      <c r="N21556" t="n">
        <v>-4450736000</v>
      </c>
      <c r="O21556">
        <f>D21555</f>
      </c>
      <c r="P21556">
        <f>(E21556-F21556+G21556)/O21556*100</f>
      </c>
      <c r="Q21556">
        <f>H21555</f>
      </c>
      <c r="R21556">
        <f>I21555</f>
      </c>
      <c r="S21556">
        <f>H21556-H21555</f>
      </c>
      <c r="T21556">
        <f>I21556-I21555</f>
      </c>
      <c r="U21556">
        <f>(L21556-K21556)/(2*D21556*0.01)</f>
      </c>
      <c r="V21556">
        <f>(L21556+K21556)/(D21556*0.0001)</f>
      </c>
    </row>
    <row r="21557">
      <c r="A21557" t="n">
        <v>2024</v>
      </c>
      <c r="B21557" t="inlineStr">
        <is>
          <t>01907630</t>
        </is>
      </c>
      <c r="C21557" t="inlineStr">
        <is>
          <t>에스엘에너지</t>
        </is>
      </c>
      <c r="D21557" t="n">
        <v>395033000</v>
      </c>
      <c r="E21557" t="n">
        <v>3542000</v>
      </c>
    </row>
    <row r="21558">
      <c r="A21558" t="n">
        <v>2025</v>
      </c>
      <c r="B21558" t="inlineStr">
        <is>
          <t>01907630</t>
        </is>
      </c>
      <c r="C21558" t="inlineStr">
        <is>
          <t>에스엘에너지</t>
        </is>
      </c>
      <c r="D21558" t="n">
        <v>431963000</v>
      </c>
      <c r="E21558" t="n">
        <v>92761000</v>
      </c>
      <c r="F21558" t="n">
        <v>14821000</v>
      </c>
      <c r="G21558" t="n">
        <v>11907000</v>
      </c>
      <c r="H21558" t="n">
        <v>4.84</v>
      </c>
      <c r="I21558" t="n">
        <v>5</v>
      </c>
      <c r="J21558" t="n">
        <v>8.130000000000001</v>
      </c>
      <c r="K21558" t="n">
        <v>-31478000</v>
      </c>
      <c r="L21558" t="n">
        <v>35445000</v>
      </c>
      <c r="M21558" t="n">
        <v>35420000</v>
      </c>
      <c r="N21558" t="n">
        <v>-31495000</v>
      </c>
      <c r="O21558">
        <f>D21557</f>
      </c>
      <c r="P21558">
        <f>(E21558-F21558+G21558)/O21558*100</f>
      </c>
      <c r="U21558">
        <f>(L21558-K21558)/(2*D21558*0.01)</f>
      </c>
      <c r="V21558">
        <f>(L21558+K21558)/(D21558*0.0001)</f>
      </c>
    </row>
    <row r="21559">
      <c r="A21559" t="n">
        <v>2025</v>
      </c>
      <c r="B21559" t="inlineStr">
        <is>
          <t>01965324</t>
        </is>
      </c>
      <c r="C21559" t="inlineStr">
        <is>
          <t>삼성에피스홀딩스</t>
        </is>
      </c>
      <c r="D21559" t="n">
        <v>69693604000</v>
      </c>
      <c r="E21559" t="n">
        <v>1595404000</v>
      </c>
      <c r="F21559" t="n">
        <v>5325911000</v>
      </c>
      <c r="G21559" t="n">
        <v>334902000</v>
      </c>
      <c r="H21559" t="n">
        <v>3.9</v>
      </c>
      <c r="I21559" t="n">
        <v>5.53</v>
      </c>
      <c r="J21559" t="n">
        <v>6.195</v>
      </c>
      <c r="K21559" t="n">
        <v>-4886759000</v>
      </c>
      <c r="L21559" t="n">
        <v>5585352000</v>
      </c>
      <c r="M21559" t="n">
        <v>5441317000</v>
      </c>
      <c r="N21559" t="n">
        <v>-4861733000</v>
      </c>
      <c r="U21559">
        <f>(L21559-K21559)/(2*D21559*0.01)</f>
      </c>
      <c r="V21559">
        <f>(L21559+K21559)/(D21559*0.0001)</f>
      </c>
    </row>
    <row r="21560">
      <c r="A21560" t="n">
        <v>2025</v>
      </c>
      <c r="B21560" t="inlineStr">
        <is>
          <t>01965333</t>
        </is>
      </c>
      <c r="C21560" t="inlineStr">
        <is>
          <t>삼양바이오팜</t>
        </is>
      </c>
      <c r="D21560" t="n">
        <v>20351000000</v>
      </c>
      <c r="E21560" t="n">
        <v>351000000</v>
      </c>
      <c r="F21560" t="n">
        <v>241000000</v>
      </c>
      <c r="G21560" t="n">
        <v>122000000</v>
      </c>
      <c r="H21560" t="n">
        <v>4.35</v>
      </c>
      <c r="I21560" t="n">
        <v>4</v>
      </c>
      <c r="J21560" t="n">
        <v>4.81</v>
      </c>
      <c r="K21560" t="n">
        <v>-882000000</v>
      </c>
      <c r="L21560" t="n">
        <v>974000000</v>
      </c>
      <c r="M21560" t="n">
        <v>974000000</v>
      </c>
      <c r="N21560" t="n">
        <v>-899000000</v>
      </c>
      <c r="U21560">
        <f>(L21560-K21560)/(2*D21560*0.01)</f>
      </c>
      <c r="V21560">
        <f>(L21560+K21560)/(D21560*0.0001)</f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</cols>
  <sheetData>
    <row r="1">
      <c r="A1" s="2" t="inlineStr">
        <is>
          <t>[Drift = (SC-BP+IC)/DBO_{t-1}]</t>
        </is>
      </c>
    </row>
    <row r="2">
      <c r="A2" s="1" t="inlineStr">
        <is>
          <t>연도</t>
        </is>
      </c>
      <c r="B2" s="1" t="inlineStr">
        <is>
          <t>건수</t>
        </is>
      </c>
      <c r="C2" s="1" t="inlineStr">
        <is>
          <t>drift 평균(%)</t>
        </is>
      </c>
      <c r="D2" s="1" t="inlineStr">
        <is>
          <t>drift 중앙값(%)</t>
        </is>
      </c>
    </row>
    <row r="3">
      <c r="A3" t="n">
        <v>2015</v>
      </c>
      <c r="B3">
        <f>COUNTIFS(RawData!$A:$A,A3,RawData!$P:$P,"&gt;-100",RawData!$P:$P,"&lt;100")</f>
      </c>
      <c r="C3">
        <f>AVERAGEIFS(RawData!$P:$P,RawData!$A:$A,A3,RawData!$P:$P,"&gt;-100",RawData!$P:$P,"&lt;100")</f>
      </c>
      <c r="D3">
        <f>MEDIAN(_xlfn._xlws.FILTER(RawData!$P$2:$P$21560,(RawData!$A$2:$A$21560=A3)*(RawData!$P$2:$P$21560&lt;&gt;0)))</f>
      </c>
    </row>
    <row r="4">
      <c r="A4" t="n">
        <v>2016</v>
      </c>
      <c r="B4">
        <f>COUNTIFS(RawData!$A:$A,A4,RawData!$P:$P,"&gt;-100",RawData!$P:$P,"&lt;100")</f>
      </c>
      <c r="C4">
        <f>AVERAGEIFS(RawData!$P:$P,RawData!$A:$A,A4,RawData!$P:$P,"&gt;-100",RawData!$P:$P,"&lt;100")</f>
      </c>
      <c r="D4">
        <f>MEDIAN(_xlfn._xlws.FILTER(RawData!$P$2:$P$21560,(RawData!$A$2:$A$21560=A4)*(RawData!$P$2:$P$21560&lt;&gt;0)))</f>
      </c>
    </row>
    <row r="5">
      <c r="A5" t="n">
        <v>2017</v>
      </c>
      <c r="B5">
        <f>COUNTIFS(RawData!$A:$A,A5,RawData!$P:$P,"&gt;-100",RawData!$P:$P,"&lt;100")</f>
      </c>
      <c r="C5">
        <f>AVERAGEIFS(RawData!$P:$P,RawData!$A:$A,A5,RawData!$P:$P,"&gt;-100",RawData!$P:$P,"&lt;100")</f>
      </c>
      <c r="D5">
        <f>MEDIAN(_xlfn._xlws.FILTER(RawData!$P$2:$P$21560,(RawData!$A$2:$A$21560=A5)*(RawData!$P$2:$P$21560&lt;&gt;0)))</f>
      </c>
    </row>
    <row r="6">
      <c r="A6" t="n">
        <v>2018</v>
      </c>
      <c r="B6">
        <f>COUNTIFS(RawData!$A:$A,A6,RawData!$P:$P,"&gt;-100",RawData!$P:$P,"&lt;100")</f>
      </c>
      <c r="C6">
        <f>AVERAGEIFS(RawData!$P:$P,RawData!$A:$A,A6,RawData!$P:$P,"&gt;-100",RawData!$P:$P,"&lt;100")</f>
      </c>
      <c r="D6">
        <f>MEDIAN(_xlfn._xlws.FILTER(RawData!$P$2:$P$21560,(RawData!$A$2:$A$21560=A6)*(RawData!$P$2:$P$21560&lt;&gt;0)))</f>
      </c>
    </row>
    <row r="7">
      <c r="A7" t="n">
        <v>2019</v>
      </c>
      <c r="B7">
        <f>COUNTIFS(RawData!$A:$A,A7,RawData!$P:$P,"&gt;-100",RawData!$P:$P,"&lt;100")</f>
      </c>
      <c r="C7">
        <f>AVERAGEIFS(RawData!$P:$P,RawData!$A:$A,A7,RawData!$P:$P,"&gt;-100",RawData!$P:$P,"&lt;100")</f>
      </c>
      <c r="D7">
        <f>MEDIAN(_xlfn._xlws.FILTER(RawData!$P$2:$P$21560,(RawData!$A$2:$A$21560=A7)*(RawData!$P$2:$P$21560&lt;&gt;0)))</f>
      </c>
    </row>
    <row r="8">
      <c r="A8" t="n">
        <v>2020</v>
      </c>
      <c r="B8">
        <f>COUNTIFS(RawData!$A:$A,A8,RawData!$P:$P,"&gt;-100",RawData!$P:$P,"&lt;100")</f>
      </c>
      <c r="C8">
        <f>AVERAGEIFS(RawData!$P:$P,RawData!$A:$A,A8,RawData!$P:$P,"&gt;-100",RawData!$P:$P,"&lt;100")</f>
      </c>
      <c r="D8">
        <f>MEDIAN(_xlfn._xlws.FILTER(RawData!$P$2:$P$21560,(RawData!$A$2:$A$21560=A8)*(RawData!$P$2:$P$21560&lt;&gt;0)))</f>
      </c>
    </row>
    <row r="9">
      <c r="A9" t="n">
        <v>2021</v>
      </c>
      <c r="B9">
        <f>COUNTIFS(RawData!$A:$A,A9,RawData!$P:$P,"&gt;-100",RawData!$P:$P,"&lt;100")</f>
      </c>
      <c r="C9">
        <f>AVERAGEIFS(RawData!$P:$P,RawData!$A:$A,A9,RawData!$P:$P,"&gt;-100",RawData!$P:$P,"&lt;100")</f>
      </c>
      <c r="D9">
        <f>MEDIAN(_xlfn._xlws.FILTER(RawData!$P$2:$P$21560,(RawData!$A$2:$A$21560=A9)*(RawData!$P$2:$P$21560&lt;&gt;0)))</f>
      </c>
    </row>
    <row r="10">
      <c r="A10" t="n">
        <v>2022</v>
      </c>
      <c r="B10">
        <f>COUNTIFS(RawData!$A:$A,A10,RawData!$P:$P,"&gt;-100",RawData!$P:$P,"&lt;100")</f>
      </c>
      <c r="C10">
        <f>AVERAGEIFS(RawData!$P:$P,RawData!$A:$A,A10,RawData!$P:$P,"&gt;-100",RawData!$P:$P,"&lt;100")</f>
      </c>
      <c r="D10">
        <f>MEDIAN(_xlfn._xlws.FILTER(RawData!$P$2:$P$21560,(RawData!$A$2:$A$21560=A10)*(RawData!$P$2:$P$21560&lt;&gt;0)))</f>
      </c>
    </row>
    <row r="11">
      <c r="A11" t="n">
        <v>2023</v>
      </c>
      <c r="B11">
        <f>COUNTIFS(RawData!$A:$A,A11,RawData!$P:$P,"&gt;-100",RawData!$P:$P,"&lt;100")</f>
      </c>
      <c r="C11">
        <f>AVERAGEIFS(RawData!$P:$P,RawData!$A:$A,A11,RawData!$P:$P,"&gt;-100",RawData!$P:$P,"&lt;100")</f>
      </c>
      <c r="D11">
        <f>MEDIAN(_xlfn._xlws.FILTER(RawData!$P$2:$P$21560,(RawData!$A$2:$A$21560=A11)*(RawData!$P$2:$P$21560&lt;&gt;0)))</f>
      </c>
    </row>
    <row r="12">
      <c r="A12" t="n">
        <v>2024</v>
      </c>
      <c r="B12">
        <f>COUNTIFS(RawData!$A:$A,A12,RawData!$P:$P,"&gt;-100",RawData!$P:$P,"&lt;100")</f>
      </c>
      <c r="C12">
        <f>AVERAGEIFS(RawData!$P:$P,RawData!$A:$A,A12,RawData!$P:$P,"&gt;-100",RawData!$P:$P,"&lt;100")</f>
      </c>
      <c r="D12">
        <f>MEDIAN(_xlfn._xlws.FILTER(RawData!$P$2:$P$21560,(RawData!$A$2:$A$21560=A12)*(RawData!$P$2:$P$21560&lt;&gt;0)))</f>
      </c>
    </row>
    <row r="13">
      <c r="A13" t="n">
        <v>2025</v>
      </c>
      <c r="B13">
        <f>COUNTIFS(RawData!$A:$A,A13,RawData!$P:$P,"&gt;-100",RawData!$P:$P,"&lt;100")</f>
      </c>
      <c r="C13">
        <f>AVERAGEIFS(RawData!$P:$P,RawData!$A:$A,A13,RawData!$P:$P,"&gt;-100",RawData!$P:$P,"&lt;100")</f>
      </c>
      <c r="D13">
        <f>MEDIAN(_xlfn._xlws.FILTER(RawData!$P$2:$P$21560,(RawData!$A$2:$A$21560=A13)*(RawData!$P$2:$P$21560&lt;&gt;0)))</f>
      </c>
    </row>
    <row r="15">
      <c r="A15" s="3" t="inlineStr">
        <is>
          <t>평균의 평균</t>
        </is>
      </c>
      <c r="C15">
        <f>AVERAGE(C3:C13)</f>
      </c>
      <c r="D15">
        <f>AVERAGE(D3:D13)</f>
      </c>
    </row>
    <row r="17">
      <c r="A17" s="4" t="inlineStr">
        <is>
          <t>[참고: 소수 변환]</t>
        </is>
      </c>
    </row>
    <row r="18">
      <c r="A18" s="3" t="inlineStr">
        <is>
          <t>drift_mean</t>
        </is>
      </c>
      <c r="C18">
        <f>C15/100</f>
      </c>
    </row>
    <row r="19">
      <c r="A19" s="3" t="inlineStr">
        <is>
          <t>drift_median</t>
        </is>
      </c>
      <c r="C19">
        <f>D15/100</f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</cols>
  <sheetData>
    <row r="1">
      <c r="A1" s="2" t="inlineStr">
        <is>
          <t>[연도별 할인율/임금상승률 평균]</t>
        </is>
      </c>
    </row>
    <row r="2">
      <c r="A2" s="1" t="inlineStr">
        <is>
          <t>연도</t>
        </is>
      </c>
      <c r="B2" s="1" t="inlineStr">
        <is>
          <t>건수</t>
        </is>
      </c>
      <c r="C2" s="1" t="inlineStr">
        <is>
          <t>할인율 avg(%)</t>
        </is>
      </c>
      <c r="D2" s="1" t="inlineStr">
        <is>
          <t>임금상승률 avg(%)</t>
        </is>
      </c>
      <c r="E2" s="1" t="inlineStr">
        <is>
          <t>Δavg_할인율(%p)</t>
        </is>
      </c>
      <c r="F2" s="1" t="inlineStr">
        <is>
          <t>Δavg_임금상승률(%p)</t>
        </is>
      </c>
    </row>
    <row r="3">
      <c r="A3" t="n">
        <v>2014</v>
      </c>
      <c r="B3">
        <f>COUNTIFS(RawData!$A:$A,A3,RawData!$H:$H,"&gt;0",RawData!$I:$I,"&gt;0")</f>
      </c>
      <c r="C3">
        <f>AVERAGEIFS(RawData!$H:$H,RawData!$A:$A,A3,RawData!$H:$H,"&gt;0",RawData!$I:$I,"&gt;0")</f>
      </c>
      <c r="D3">
        <f>AVERAGEIFS(RawData!$I:$I,RawData!$A:$A,A3,RawData!$H:$H,"&gt;0",RawData!$I:$I,"&gt;0")</f>
      </c>
      <c r="E3" t="inlineStr"/>
      <c r="F3" t="inlineStr"/>
    </row>
    <row r="4">
      <c r="A4" t="n">
        <v>2015</v>
      </c>
      <c r="B4">
        <f>COUNTIFS(RawData!$A:$A,A4,RawData!$H:$H,"&gt;0",RawData!$I:$I,"&gt;0")</f>
      </c>
      <c r="C4">
        <f>AVERAGEIFS(RawData!$H:$H,RawData!$A:$A,A4,RawData!$H:$H,"&gt;0",RawData!$I:$I,"&gt;0")</f>
      </c>
      <c r="D4">
        <f>AVERAGEIFS(RawData!$I:$I,RawData!$A:$A,A4,RawData!$H:$H,"&gt;0",RawData!$I:$I,"&gt;0")</f>
      </c>
      <c r="E4">
        <f>C4-C3</f>
      </c>
      <c r="F4">
        <f>D4-D3</f>
      </c>
    </row>
    <row r="5">
      <c r="A5" t="n">
        <v>2016</v>
      </c>
      <c r="B5">
        <f>COUNTIFS(RawData!$A:$A,A5,RawData!$H:$H,"&gt;0",RawData!$I:$I,"&gt;0")</f>
      </c>
      <c r="C5">
        <f>AVERAGEIFS(RawData!$H:$H,RawData!$A:$A,A5,RawData!$H:$H,"&gt;0",RawData!$I:$I,"&gt;0")</f>
      </c>
      <c r="D5">
        <f>AVERAGEIFS(RawData!$I:$I,RawData!$A:$A,A5,RawData!$H:$H,"&gt;0",RawData!$I:$I,"&gt;0")</f>
      </c>
      <c r="E5">
        <f>C5-C4</f>
      </c>
      <c r="F5">
        <f>D5-D4</f>
      </c>
    </row>
    <row r="6">
      <c r="A6" t="n">
        <v>2017</v>
      </c>
      <c r="B6">
        <f>COUNTIFS(RawData!$A:$A,A6,RawData!$H:$H,"&gt;0",RawData!$I:$I,"&gt;0")</f>
      </c>
      <c r="C6">
        <f>AVERAGEIFS(RawData!$H:$H,RawData!$A:$A,A6,RawData!$H:$H,"&gt;0",RawData!$I:$I,"&gt;0")</f>
      </c>
      <c r="D6">
        <f>AVERAGEIFS(RawData!$I:$I,RawData!$A:$A,A6,RawData!$H:$H,"&gt;0",RawData!$I:$I,"&gt;0")</f>
      </c>
      <c r="E6">
        <f>C6-C5</f>
      </c>
      <c r="F6">
        <f>D6-D5</f>
      </c>
    </row>
    <row r="7">
      <c r="A7" t="n">
        <v>2018</v>
      </c>
      <c r="B7">
        <f>COUNTIFS(RawData!$A:$A,A7,RawData!$H:$H,"&gt;0",RawData!$I:$I,"&gt;0")</f>
      </c>
      <c r="C7">
        <f>AVERAGEIFS(RawData!$H:$H,RawData!$A:$A,A7,RawData!$H:$H,"&gt;0",RawData!$I:$I,"&gt;0")</f>
      </c>
      <c r="D7">
        <f>AVERAGEIFS(RawData!$I:$I,RawData!$A:$A,A7,RawData!$H:$H,"&gt;0",RawData!$I:$I,"&gt;0")</f>
      </c>
      <c r="E7">
        <f>C7-C6</f>
      </c>
      <c r="F7">
        <f>D7-D6</f>
      </c>
    </row>
    <row r="8">
      <c r="A8" t="n">
        <v>2019</v>
      </c>
      <c r="B8">
        <f>COUNTIFS(RawData!$A:$A,A8,RawData!$H:$H,"&gt;0",RawData!$I:$I,"&gt;0")</f>
      </c>
      <c r="C8">
        <f>AVERAGEIFS(RawData!$H:$H,RawData!$A:$A,A8,RawData!$H:$H,"&gt;0",RawData!$I:$I,"&gt;0")</f>
      </c>
      <c r="D8">
        <f>AVERAGEIFS(RawData!$I:$I,RawData!$A:$A,A8,RawData!$H:$H,"&gt;0",RawData!$I:$I,"&gt;0")</f>
      </c>
      <c r="E8">
        <f>C8-C7</f>
      </c>
      <c r="F8">
        <f>D8-D7</f>
      </c>
    </row>
    <row r="9">
      <c r="A9" t="n">
        <v>2020</v>
      </c>
      <c r="B9">
        <f>COUNTIFS(RawData!$A:$A,A9,RawData!$H:$H,"&gt;0",RawData!$I:$I,"&gt;0")</f>
      </c>
      <c r="C9">
        <f>AVERAGEIFS(RawData!$H:$H,RawData!$A:$A,A9,RawData!$H:$H,"&gt;0",RawData!$I:$I,"&gt;0")</f>
      </c>
      <c r="D9">
        <f>AVERAGEIFS(RawData!$I:$I,RawData!$A:$A,A9,RawData!$H:$H,"&gt;0",RawData!$I:$I,"&gt;0")</f>
      </c>
      <c r="E9">
        <f>C9-C8</f>
      </c>
      <c r="F9">
        <f>D9-D8</f>
      </c>
    </row>
    <row r="10">
      <c r="A10" t="n">
        <v>2021</v>
      </c>
      <c r="B10">
        <f>COUNTIFS(RawData!$A:$A,A10,RawData!$H:$H,"&gt;0",RawData!$I:$I,"&gt;0")</f>
      </c>
      <c r="C10">
        <f>AVERAGEIFS(RawData!$H:$H,RawData!$A:$A,A10,RawData!$H:$H,"&gt;0",RawData!$I:$I,"&gt;0")</f>
      </c>
      <c r="D10">
        <f>AVERAGEIFS(RawData!$I:$I,RawData!$A:$A,A10,RawData!$H:$H,"&gt;0",RawData!$I:$I,"&gt;0")</f>
      </c>
      <c r="E10">
        <f>C10-C9</f>
      </c>
      <c r="F10">
        <f>D10-D9</f>
      </c>
    </row>
    <row r="11">
      <c r="A11" t="n">
        <v>2022</v>
      </c>
      <c r="B11">
        <f>COUNTIFS(RawData!$A:$A,A11,RawData!$H:$H,"&gt;0",RawData!$I:$I,"&gt;0")</f>
      </c>
      <c r="C11">
        <f>AVERAGEIFS(RawData!$H:$H,RawData!$A:$A,A11,RawData!$H:$H,"&gt;0",RawData!$I:$I,"&gt;0")</f>
      </c>
      <c r="D11">
        <f>AVERAGEIFS(RawData!$I:$I,RawData!$A:$A,A11,RawData!$H:$H,"&gt;0",RawData!$I:$I,"&gt;0")</f>
      </c>
      <c r="E11">
        <f>C11-C10</f>
      </c>
      <c r="F11">
        <f>D11-D10</f>
      </c>
    </row>
    <row r="12">
      <c r="A12" t="n">
        <v>2023</v>
      </c>
      <c r="B12">
        <f>COUNTIFS(RawData!$A:$A,A12,RawData!$H:$H,"&gt;0",RawData!$I:$I,"&gt;0")</f>
      </c>
      <c r="C12">
        <f>AVERAGEIFS(RawData!$H:$H,RawData!$A:$A,A12,RawData!$H:$H,"&gt;0",RawData!$I:$I,"&gt;0")</f>
      </c>
      <c r="D12">
        <f>AVERAGEIFS(RawData!$I:$I,RawData!$A:$A,A12,RawData!$H:$H,"&gt;0",RawData!$I:$I,"&gt;0")</f>
      </c>
      <c r="E12">
        <f>C12-C11</f>
      </c>
      <c r="F12">
        <f>D12-D11</f>
      </c>
    </row>
    <row r="13">
      <c r="A13" t="n">
        <v>2024</v>
      </c>
      <c r="B13">
        <f>COUNTIFS(RawData!$A:$A,A13,RawData!$H:$H,"&gt;0",RawData!$I:$I,"&gt;0")</f>
      </c>
      <c r="C13">
        <f>AVERAGEIFS(RawData!$H:$H,RawData!$A:$A,A13,RawData!$H:$H,"&gt;0",RawData!$I:$I,"&gt;0")</f>
      </c>
      <c r="D13">
        <f>AVERAGEIFS(RawData!$I:$I,RawData!$A:$A,A13,RawData!$H:$H,"&gt;0",RawData!$I:$I,"&gt;0")</f>
      </c>
      <c r="E13">
        <f>C13-C12</f>
      </c>
      <c r="F13">
        <f>D13-D12</f>
      </c>
    </row>
    <row r="14">
      <c r="A14" t="n">
        <v>2025</v>
      </c>
      <c r="B14">
        <f>COUNTIFS(RawData!$A:$A,A14,RawData!$H:$H,"&gt;0",RawData!$I:$I,"&gt;0")</f>
      </c>
      <c r="C14">
        <f>AVERAGEIFS(RawData!$H:$H,RawData!$A:$A,A14,RawData!$H:$H,"&gt;0",RawData!$I:$I,"&gt;0")</f>
      </c>
      <c r="D14">
        <f>AVERAGEIFS(RawData!$I:$I,RawData!$A:$A,A14,RawData!$H:$H,"&gt;0",RawData!$I:$I,"&gt;0")</f>
      </c>
      <c r="E14">
        <f>C14-C13</f>
      </c>
      <c r="F14">
        <f>D14-D13</f>
      </c>
    </row>
    <row r="16">
      <c r="A16" s="4" t="inlineStr">
        <is>
          <t>구분</t>
        </is>
      </c>
      <c r="C16" s="4" t="inlineStr">
        <is>
          <t>할인율</t>
        </is>
      </c>
      <c r="D16" s="4" t="inlineStr">
        <is>
          <t>임금상승률</t>
        </is>
      </c>
    </row>
    <row r="17">
      <c r="A17" s="3" t="inlineStr">
        <is>
          <t>장기균형(%)</t>
        </is>
      </c>
      <c r="C17">
        <f>AVERAGE(C3:C14)</f>
      </c>
      <c r="D17">
        <f>AVERAGE(D3:D14)</f>
      </c>
    </row>
    <row r="18">
      <c r="A18" s="3" t="inlineStr">
        <is>
          <t>현재값(%)</t>
        </is>
      </c>
      <c r="C18">
        <f>C14</f>
      </c>
      <c r="D18">
        <f>D14</f>
      </c>
    </row>
    <row r="19">
      <c r="A19" s="3" t="inlineStr">
        <is>
          <t>변동성(%)</t>
        </is>
      </c>
      <c r="C19">
        <f>STDEV(C3:C14)</f>
      </c>
      <c r="D19">
        <f>STDEV(D3:D14)</f>
      </c>
    </row>
    <row r="21">
      <c r="A21" s="4" t="inlineStr">
        <is>
          <t>[소수 변환]</t>
        </is>
      </c>
    </row>
    <row r="22">
      <c r="A22" s="3" t="inlineStr">
        <is>
          <t>Y_inf</t>
        </is>
      </c>
      <c r="C22">
        <f>C17/100</f>
      </c>
    </row>
    <row r="23">
      <c r="A23" s="3" t="inlineStr">
        <is>
          <t>I_inf</t>
        </is>
      </c>
      <c r="C23">
        <f>D17/100</f>
      </c>
    </row>
    <row r="24">
      <c r="A24" s="3" t="inlineStr">
        <is>
          <t>Y_init</t>
        </is>
      </c>
      <c r="C24">
        <f>C18/100</f>
      </c>
    </row>
    <row r="25">
      <c r="A25" s="3" t="inlineStr">
        <is>
          <t>I_init</t>
        </is>
      </c>
      <c r="C25">
        <f>D18/100</f>
      </c>
    </row>
    <row r="26">
      <c r="A26" s="3" t="inlineStr">
        <is>
          <t>Vol_y</t>
        </is>
      </c>
      <c r="C26">
        <f>C19/100</f>
      </c>
    </row>
    <row r="27">
      <c r="A27" s="3" t="inlineStr">
        <is>
          <t>Vol_i</t>
        </is>
      </c>
      <c r="C27">
        <f>D19/100</f>
      </c>
    </row>
    <row r="29">
      <c r="A29" s="4" t="inlineStr">
        <is>
          <t>[상관계수]</t>
        </is>
      </c>
    </row>
    <row r="30">
      <c r="A30" s="3" t="inlineStr">
        <is>
          <t>rho (연도평균 Δ상관)</t>
        </is>
      </c>
      <c r="C30">
        <f>CORREL(E4:E14,F4:F14)</f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  <col width="22" customWidth="1" min="3" max="3"/>
  </cols>
  <sheetData>
    <row r="1">
      <c r="A1" s="2" t="inlineStr">
        <is>
          <t>[CV: 패널 MLE (X_inf 고정, 절편 없는 OLS)]</t>
        </is>
      </c>
    </row>
    <row r="2">
      <c r="A2" t="inlineStr">
        <is>
          <t>Vasicek: ΔX(i,t) = CV × (X_inf - X(i,t-1)) + ε</t>
        </is>
      </c>
    </row>
    <row r="4">
      <c r="A4" s="4" t="inlineStr">
        <is>
          <t>파라미터</t>
        </is>
      </c>
      <c r="B4" s="4" t="inlineStr">
        <is>
          <t>수식</t>
        </is>
      </c>
      <c r="C4" s="4" t="inlineStr">
        <is>
          <t>값</t>
        </is>
      </c>
    </row>
    <row r="5">
      <c r="A5" s="3" t="inlineStr">
        <is>
          <t>CV_y (할인율)</t>
        </is>
      </c>
      <c r="B5" t="inlineStr">
        <is>
          <t>Σ(d할인율×gap)/Σ(gap²), gap=Y_inf-할인율_prev</t>
        </is>
      </c>
      <c r="C5">
        <f>SUMPRODUCT(1*ISNUMBER(RawData!$S$2:$S$21560)*RawData!$S$2:$S$21560*1*ISNUMBER(RawData!$Q$2:$Q$21560)*(YearlyStats!C17-RawData!$Q$2:$Q$21560))/SUMPRODUCT(1*ISNUMBER(RawData!$Q$2:$Q$21560)*((YearlyStats!C17-RawData!$Q$2:$Q$21560)^2))</f>
      </c>
    </row>
    <row r="6">
      <c r="A6" s="3" t="inlineStr">
        <is>
          <t>CV_i (임금상승률)</t>
        </is>
      </c>
      <c r="B6" t="inlineStr">
        <is>
          <t>Σ(d임금상승률×gap)/Σ(gap²), gap=I_inf-임금상승률_prev</t>
        </is>
      </c>
      <c r="C6">
        <f>SUMPRODUCT(1*ISNUMBER(RawData!$T$2:$T$21560)*RawData!$T$2:$T$21560*1*ISNUMBER(RawData!$R$2:$R$21560)*(YearlyStats!D17-RawData!$R$2:$R$21560))/SUMPRODUCT(1*ISNUMBER(RawData!$R$2:$R$21560)*((YearlyStats!D17-RawData!$R$2:$R$21560)^2))</f>
      </c>
    </row>
    <row r="7">
      <c r="A7" t="inlineStr">
        <is>
          <t>유효 쌍 수 (할인율)</t>
        </is>
      </c>
      <c r="C7">
        <f>SUMPRODUCT((ISNUMBER(RawData!$S$2:$S$21560))*1)</f>
      </c>
    </row>
    <row r="8">
      <c r="A8" t="inlineStr">
        <is>
          <t>유효 쌍 수 (임금상승률)</t>
        </is>
      </c>
      <c r="C8">
        <f>SUMPRODUCT((ISNUMBER(RawData!$T$2:$T$21560))*1)</f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</cols>
  <sheetData>
    <row r="1">
      <c r="A1" s="2" t="inlineStr">
        <is>
          <t>[Duration &amp; 볼록성 (2025)]</t>
        </is>
      </c>
    </row>
    <row r="2">
      <c r="A2" s="1" t="inlineStr">
        <is>
          <t>항목</t>
        </is>
      </c>
      <c r="B2" s="1" t="inlineStr">
        <is>
          <t>수식</t>
        </is>
      </c>
      <c r="C2" s="1" t="inlineStr">
        <is>
          <t>값</t>
        </is>
      </c>
      <c r="D2" s="1" t="inlineStr">
        <is>
          <t>건수</t>
        </is>
      </c>
    </row>
    <row r="3">
      <c r="A3" s="4" t="inlineStr">
        <is>
          <t>[연도별 추이]</t>
        </is>
      </c>
    </row>
    <row r="4">
      <c r="A4" s="1" t="inlineStr">
        <is>
          <t>연도</t>
        </is>
      </c>
      <c r="B4" s="1" t="inlineStr">
        <is>
          <t>Duration(LLM)</t>
        </is>
      </c>
      <c r="C4" s="1" t="inlineStr">
        <is>
          <t>건수</t>
        </is>
      </c>
      <c r="D4" s="1" t="inlineStr">
        <is>
          <t>유효듀레이션</t>
        </is>
      </c>
      <c r="E4" s="1" t="inlineStr">
        <is>
          <t>건수</t>
        </is>
      </c>
      <c r="F4" s="1" t="inlineStr">
        <is>
          <t>볼록성</t>
        </is>
      </c>
      <c r="G4" s="1" t="inlineStr">
        <is>
          <t>건수</t>
        </is>
      </c>
    </row>
    <row r="5">
      <c r="A5" t="n">
        <v>2014</v>
      </c>
      <c r="B5">
        <f>AVERAGEIFS(RawData!$J:$J,RawData!$A:$A,A5,RawData!$J:$J,"&gt;0")</f>
      </c>
      <c r="C5">
        <f>COUNTIFS(RawData!$A:$A,A5,RawData!$J:$J,"&gt;0")</f>
      </c>
      <c r="D5">
        <f>AVERAGEIFS(RawData!$U:$U,RawData!$A:$A,A5,RawData!$U:$U,"&gt;0")</f>
      </c>
      <c r="E5">
        <f>COUNTIFS(RawData!$A:$A,A5,RawData!$U:$U,"&gt;0")</f>
      </c>
      <c r="F5">
        <f>AVERAGEIFS(RawData!$V:$V,RawData!$A:$A,A5,RawData!$V:$V,"&gt;0")</f>
      </c>
      <c r="G5">
        <f>COUNTIFS(RawData!$A:$A,A5,RawData!$V:$V,"&gt;0")</f>
      </c>
    </row>
    <row r="6">
      <c r="A6" t="n">
        <v>2015</v>
      </c>
      <c r="B6">
        <f>AVERAGEIFS(RawData!$J:$J,RawData!$A:$A,A6,RawData!$J:$J,"&gt;0")</f>
      </c>
      <c r="C6">
        <f>COUNTIFS(RawData!$A:$A,A6,RawData!$J:$J,"&gt;0")</f>
      </c>
      <c r="D6">
        <f>AVERAGEIFS(RawData!$U:$U,RawData!$A:$A,A6,RawData!$U:$U,"&gt;0")</f>
      </c>
      <c r="E6">
        <f>COUNTIFS(RawData!$A:$A,A6,RawData!$U:$U,"&gt;0")</f>
      </c>
      <c r="F6">
        <f>AVERAGEIFS(RawData!$V:$V,RawData!$A:$A,A6,RawData!$V:$V,"&gt;0")</f>
      </c>
      <c r="G6">
        <f>COUNTIFS(RawData!$A:$A,A6,RawData!$V:$V,"&gt;0")</f>
      </c>
    </row>
    <row r="7">
      <c r="A7" t="n">
        <v>2016</v>
      </c>
      <c r="B7">
        <f>AVERAGEIFS(RawData!$J:$J,RawData!$A:$A,A7,RawData!$J:$J,"&gt;0")</f>
      </c>
      <c r="C7">
        <f>COUNTIFS(RawData!$A:$A,A7,RawData!$J:$J,"&gt;0")</f>
      </c>
      <c r="D7">
        <f>AVERAGEIFS(RawData!$U:$U,RawData!$A:$A,A7,RawData!$U:$U,"&gt;0")</f>
      </c>
      <c r="E7">
        <f>COUNTIFS(RawData!$A:$A,A7,RawData!$U:$U,"&gt;0")</f>
      </c>
      <c r="F7">
        <f>AVERAGEIFS(RawData!$V:$V,RawData!$A:$A,A7,RawData!$V:$V,"&gt;0")</f>
      </c>
      <c r="G7">
        <f>COUNTIFS(RawData!$A:$A,A7,RawData!$V:$V,"&gt;0")</f>
      </c>
    </row>
    <row r="8">
      <c r="A8" t="n">
        <v>2017</v>
      </c>
      <c r="B8">
        <f>AVERAGEIFS(RawData!$J:$J,RawData!$A:$A,A8,RawData!$J:$J,"&gt;0")</f>
      </c>
      <c r="C8">
        <f>COUNTIFS(RawData!$A:$A,A8,RawData!$J:$J,"&gt;0")</f>
      </c>
      <c r="D8">
        <f>AVERAGEIFS(RawData!$U:$U,RawData!$A:$A,A8,RawData!$U:$U,"&gt;0")</f>
      </c>
      <c r="E8">
        <f>COUNTIFS(RawData!$A:$A,A8,RawData!$U:$U,"&gt;0")</f>
      </c>
      <c r="F8">
        <f>AVERAGEIFS(RawData!$V:$V,RawData!$A:$A,A8,RawData!$V:$V,"&gt;0")</f>
      </c>
      <c r="G8">
        <f>COUNTIFS(RawData!$A:$A,A8,RawData!$V:$V,"&gt;0")</f>
      </c>
    </row>
    <row r="9">
      <c r="A9" t="n">
        <v>2018</v>
      </c>
      <c r="B9">
        <f>AVERAGEIFS(RawData!$J:$J,RawData!$A:$A,A9,RawData!$J:$J,"&gt;0")</f>
      </c>
      <c r="C9">
        <f>COUNTIFS(RawData!$A:$A,A9,RawData!$J:$J,"&gt;0")</f>
      </c>
      <c r="D9">
        <f>AVERAGEIFS(RawData!$U:$U,RawData!$A:$A,A9,RawData!$U:$U,"&gt;0")</f>
      </c>
      <c r="E9">
        <f>COUNTIFS(RawData!$A:$A,A9,RawData!$U:$U,"&gt;0")</f>
      </c>
      <c r="F9">
        <f>AVERAGEIFS(RawData!$V:$V,RawData!$A:$A,A9,RawData!$V:$V,"&gt;0")</f>
      </c>
      <c r="G9">
        <f>COUNTIFS(RawData!$A:$A,A9,RawData!$V:$V,"&gt;0")</f>
      </c>
    </row>
    <row r="10">
      <c r="A10" t="n">
        <v>2019</v>
      </c>
      <c r="B10">
        <f>AVERAGEIFS(RawData!$J:$J,RawData!$A:$A,A10,RawData!$J:$J,"&gt;0")</f>
      </c>
      <c r="C10">
        <f>COUNTIFS(RawData!$A:$A,A10,RawData!$J:$J,"&gt;0")</f>
      </c>
      <c r="D10">
        <f>AVERAGEIFS(RawData!$U:$U,RawData!$A:$A,A10,RawData!$U:$U,"&gt;0")</f>
      </c>
      <c r="E10">
        <f>COUNTIFS(RawData!$A:$A,A10,RawData!$U:$U,"&gt;0")</f>
      </c>
      <c r="F10">
        <f>AVERAGEIFS(RawData!$V:$V,RawData!$A:$A,A10,RawData!$V:$V,"&gt;0")</f>
      </c>
      <c r="G10">
        <f>COUNTIFS(RawData!$A:$A,A10,RawData!$V:$V,"&gt;0")</f>
      </c>
    </row>
    <row r="11">
      <c r="A11" t="n">
        <v>2020</v>
      </c>
      <c r="B11">
        <f>AVERAGEIFS(RawData!$J:$J,RawData!$A:$A,A11,RawData!$J:$J,"&gt;0")</f>
      </c>
      <c r="C11">
        <f>COUNTIFS(RawData!$A:$A,A11,RawData!$J:$J,"&gt;0")</f>
      </c>
      <c r="D11">
        <f>AVERAGEIFS(RawData!$U:$U,RawData!$A:$A,A11,RawData!$U:$U,"&gt;0")</f>
      </c>
      <c r="E11">
        <f>COUNTIFS(RawData!$A:$A,A11,RawData!$U:$U,"&gt;0")</f>
      </c>
      <c r="F11">
        <f>AVERAGEIFS(RawData!$V:$V,RawData!$A:$A,A11,RawData!$V:$V,"&gt;0")</f>
      </c>
      <c r="G11">
        <f>COUNTIFS(RawData!$A:$A,A11,RawData!$V:$V,"&gt;0")</f>
      </c>
    </row>
    <row r="12">
      <c r="A12" t="n">
        <v>2021</v>
      </c>
      <c r="B12">
        <f>AVERAGEIFS(RawData!$J:$J,RawData!$A:$A,A12,RawData!$J:$J,"&gt;0")</f>
      </c>
      <c r="C12">
        <f>COUNTIFS(RawData!$A:$A,A12,RawData!$J:$J,"&gt;0")</f>
      </c>
      <c r="D12">
        <f>AVERAGEIFS(RawData!$U:$U,RawData!$A:$A,A12,RawData!$U:$U,"&gt;0")</f>
      </c>
      <c r="E12">
        <f>COUNTIFS(RawData!$A:$A,A12,RawData!$U:$U,"&gt;0")</f>
      </c>
      <c r="F12">
        <f>AVERAGEIFS(RawData!$V:$V,RawData!$A:$A,A12,RawData!$V:$V,"&gt;0")</f>
      </c>
      <c r="G12">
        <f>COUNTIFS(RawData!$A:$A,A12,RawData!$V:$V,"&gt;0")</f>
      </c>
    </row>
    <row r="13">
      <c r="A13" t="n">
        <v>2022</v>
      </c>
      <c r="B13">
        <f>AVERAGEIFS(RawData!$J:$J,RawData!$A:$A,A13,RawData!$J:$J,"&gt;0")</f>
      </c>
      <c r="C13">
        <f>COUNTIFS(RawData!$A:$A,A13,RawData!$J:$J,"&gt;0")</f>
      </c>
      <c r="D13">
        <f>AVERAGEIFS(RawData!$U:$U,RawData!$A:$A,A13,RawData!$U:$U,"&gt;0")</f>
      </c>
      <c r="E13">
        <f>COUNTIFS(RawData!$A:$A,A13,RawData!$U:$U,"&gt;0")</f>
      </c>
      <c r="F13">
        <f>AVERAGEIFS(RawData!$V:$V,RawData!$A:$A,A13,RawData!$V:$V,"&gt;0")</f>
      </c>
      <c r="G13">
        <f>COUNTIFS(RawData!$A:$A,A13,RawData!$V:$V,"&gt;0")</f>
      </c>
    </row>
    <row r="14">
      <c r="A14" t="n">
        <v>2023</v>
      </c>
      <c r="B14">
        <f>AVERAGEIFS(RawData!$J:$J,RawData!$A:$A,A14,RawData!$J:$J,"&gt;0")</f>
      </c>
      <c r="C14">
        <f>COUNTIFS(RawData!$A:$A,A14,RawData!$J:$J,"&gt;0")</f>
      </c>
      <c r="D14">
        <f>AVERAGEIFS(RawData!$U:$U,RawData!$A:$A,A14,RawData!$U:$U,"&gt;0")</f>
      </c>
      <c r="E14">
        <f>COUNTIFS(RawData!$A:$A,A14,RawData!$U:$U,"&gt;0")</f>
      </c>
      <c r="F14">
        <f>AVERAGEIFS(RawData!$V:$V,RawData!$A:$A,A14,RawData!$V:$V,"&gt;0")</f>
      </c>
      <c r="G14">
        <f>COUNTIFS(RawData!$A:$A,A14,RawData!$V:$V,"&gt;0")</f>
      </c>
    </row>
    <row r="15">
      <c r="A15" t="n">
        <v>2024</v>
      </c>
      <c r="B15">
        <f>AVERAGEIFS(RawData!$J:$J,RawData!$A:$A,A15,RawData!$J:$J,"&gt;0")</f>
      </c>
      <c r="C15">
        <f>COUNTIFS(RawData!$A:$A,A15,RawData!$J:$J,"&gt;0")</f>
      </c>
      <c r="D15">
        <f>AVERAGEIFS(RawData!$U:$U,RawData!$A:$A,A15,RawData!$U:$U,"&gt;0")</f>
      </c>
      <c r="E15">
        <f>COUNTIFS(RawData!$A:$A,A15,RawData!$U:$U,"&gt;0")</f>
      </c>
      <c r="F15">
        <f>AVERAGEIFS(RawData!$V:$V,RawData!$A:$A,A15,RawData!$V:$V,"&gt;0")</f>
      </c>
      <c r="G15">
        <f>COUNTIFS(RawData!$A:$A,A15,RawData!$V:$V,"&gt;0")</f>
      </c>
    </row>
    <row r="16">
      <c r="A16" t="n">
        <v>2025</v>
      </c>
      <c r="B16">
        <f>AVERAGEIFS(RawData!$J:$J,RawData!$A:$A,A16,RawData!$J:$J,"&gt;0")</f>
      </c>
      <c r="C16">
        <f>COUNTIFS(RawData!$A:$A,A16,RawData!$J:$J,"&gt;0")</f>
      </c>
      <c r="D16">
        <f>AVERAGEIFS(RawData!$U:$U,RawData!$A:$A,A16,RawData!$U:$U,"&gt;0")</f>
      </c>
      <c r="E16">
        <f>COUNTIFS(RawData!$A:$A,A16,RawData!$U:$U,"&gt;0")</f>
      </c>
      <c r="F16">
        <f>AVERAGEIFS(RawData!$V:$V,RawData!$A:$A,A16,RawData!$V:$V,"&gt;0")</f>
      </c>
      <c r="G16">
        <f>COUNTIFS(RawData!$A:$A,A16,RawData!$V:$V,"&gt;0")</f>
      </c>
    </row>
    <row r="18">
      <c r="A18" s="4" t="inlineStr">
        <is>
          <t>[요약]</t>
        </is>
      </c>
    </row>
    <row r="19">
      <c r="A19" s="4" t="inlineStr">
        <is>
          <t>구분</t>
        </is>
      </c>
      <c r="B19" s="4" t="inlineStr">
        <is>
          <t>Duration(LLM)</t>
        </is>
      </c>
      <c r="C19" s="4" t="inlineStr"/>
      <c r="D19" s="4" t="inlineStr">
        <is>
          <t>유효듀레이션</t>
        </is>
      </c>
      <c r="E19" s="4" t="inlineStr"/>
      <c r="F19" s="4" t="inlineStr">
        <is>
          <t>볼록성</t>
        </is>
      </c>
    </row>
    <row r="20">
      <c r="A20" t="inlineStr">
        <is>
          <t>전체 평균</t>
        </is>
      </c>
      <c r="B20">
        <f>AVERAGE(B5:B16)</f>
      </c>
      <c r="D20">
        <f>AVERAGE(D5:D16)</f>
      </c>
      <c r="F20">
        <f>AVERAGE(F5:F16)</f>
      </c>
    </row>
    <row r="21">
      <c r="A21" t="inlineStr">
        <is>
          <t>최근 3년 평균</t>
        </is>
      </c>
      <c r="B21">
        <f>AVERAGE(B14:B16)</f>
      </c>
      <c r="D21">
        <f>AVERAGE(D14:D16)</f>
      </c>
      <c r="F21">
        <f>AVERAGE(F14:F16)</f>
      </c>
    </row>
    <row r="22">
      <c r="A22" t="inlineStr">
        <is>
          <t>최근 5년 평균</t>
        </is>
      </c>
      <c r="B22">
        <f>AVERAGE(B12:B16)</f>
      </c>
      <c r="D22">
        <f>AVERAGE(D12:D16)</f>
      </c>
      <c r="F22">
        <f>AVERAGE(F12:F16)</f>
      </c>
    </row>
    <row r="23">
      <c r="A23" t="inlineStr">
        <is>
          <t>최신(2025)</t>
        </is>
      </c>
      <c r="B23">
        <f>B16</f>
      </c>
      <c r="D23">
        <f>D16</f>
      </c>
      <c r="F23">
        <f>F16</f>
      </c>
    </row>
    <row r="25">
      <c r="A25" s="2" t="inlineStr">
        <is>
          <t>[사용 값 선택]</t>
        </is>
      </c>
      <c r="B25" s="5" t="inlineStr">
        <is>
          <t>← 위 요약에서 원하는 셀 참조 입력</t>
        </is>
      </c>
    </row>
    <row r="26">
      <c r="A26" s="6" t="inlineStr">
        <is>
          <t>Duration 선택</t>
        </is>
      </c>
      <c r="B26">
        <f>AVERAGE(D12:D16)</f>
      </c>
      <c r="C26" s="7" t="inlineStr">
        <is>
          <t>← 유효듀레이션 최근 5년 평균</t>
        </is>
      </c>
    </row>
    <row r="27">
      <c r="A27" s="6" t="inlineStr">
        <is>
          <t>볼록성 선택</t>
        </is>
      </c>
      <c r="B27">
        <f>AVERAGE(F14:F16)</f>
      </c>
      <c r="C27" s="7" t="inlineStr">
        <is>
          <t>← 볼록성 최근 3년 평균</t>
        </is>
      </c>
    </row>
    <row r="28">
      <c r="A28" t="inlineStr">
        <is>
          <t>볼록성 연간조정(소수)</t>
        </is>
      </c>
      <c r="B28">
        <f>0.5*B27*(YearlyStats!C26)^2</f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</cols>
  <sheetData>
    <row r="1">
      <c r="A1" s="2" t="inlineStr">
        <is>
          <t>[파라미터 요약 — 모든 값이 다른 시트 수식 참조]</t>
        </is>
      </c>
    </row>
    <row r="2">
      <c r="A2" s="1" t="inlineStr">
        <is>
          <t>파라미터</t>
        </is>
      </c>
      <c r="B2" s="1" t="inlineStr">
        <is>
          <t>의미</t>
        </is>
      </c>
      <c r="C2" s="1" t="inlineStr">
        <is>
          <t>값 (소수)</t>
        </is>
      </c>
      <c r="D2" s="1" t="inlineStr">
        <is>
          <t>값 (%)</t>
        </is>
      </c>
      <c r="E2" s="1" t="inlineStr">
        <is>
          <t>출처 셀</t>
        </is>
      </c>
    </row>
    <row r="3">
      <c r="A3" s="3" t="inlineStr">
        <is>
          <t>Y_inf</t>
        </is>
      </c>
      <c r="B3" t="inlineStr">
        <is>
          <t>할인율 장기균형</t>
        </is>
      </c>
      <c r="C3">
        <f>YearlyStats!C22</f>
      </c>
      <c r="D3">
        <f>YearlyStats!C17</f>
      </c>
      <c r="E3" t="inlineStr">
        <is>
          <t>YearlyStats!C17</t>
        </is>
      </c>
    </row>
    <row r="4">
      <c r="A4" s="3" t="inlineStr">
        <is>
          <t>Y_init</t>
        </is>
      </c>
      <c r="B4" t="inlineStr">
        <is>
          <t>할인율 현재값(2025)</t>
        </is>
      </c>
      <c r="C4">
        <f>YearlyStats!C24</f>
      </c>
      <c r="D4">
        <f>YearlyStats!C18</f>
      </c>
      <c r="E4" t="inlineStr">
        <is>
          <t>YearlyStats!C18</t>
        </is>
      </c>
    </row>
    <row r="5">
      <c r="A5" s="3" t="inlineStr">
        <is>
          <t>CV_y</t>
        </is>
      </c>
      <c r="B5" t="inlineStr">
        <is>
          <t>할인율 회귀속도</t>
        </is>
      </c>
      <c r="C5">
        <f>Velocity!C5</f>
      </c>
      <c r="D5" t="inlineStr"/>
      <c r="E5" t="inlineStr">
        <is>
          <t>Velocity!C5</t>
        </is>
      </c>
    </row>
    <row r="6">
      <c r="A6" s="3" t="inlineStr">
        <is>
          <t>Vol_y</t>
        </is>
      </c>
      <c r="B6" t="inlineStr">
        <is>
          <t>할인율 변동성</t>
        </is>
      </c>
      <c r="C6">
        <f>YearlyStats!C26</f>
      </c>
      <c r="D6">
        <f>YearlyStats!C19</f>
      </c>
      <c r="E6" t="inlineStr">
        <is>
          <t>YearlyStats!C19</t>
        </is>
      </c>
    </row>
    <row r="7">
      <c r="A7" s="3" t="inlineStr">
        <is>
          <t>Duration</t>
        </is>
      </c>
      <c r="B7" t="inlineStr">
        <is>
          <t>유효듀레이션 (Duration 시트 선택)</t>
        </is>
      </c>
      <c r="C7">
        <f>Duration!B26</f>
      </c>
      <c r="D7" t="inlineStr"/>
      <c r="E7" t="inlineStr">
        <is>
          <t>Duration!B26</t>
        </is>
      </c>
    </row>
    <row r="8">
      <c r="A8" s="3" t="inlineStr">
        <is>
          <t>볼록성</t>
        </is>
      </c>
      <c r="B8" t="inlineStr">
        <is>
          <t>볼록성</t>
        </is>
      </c>
      <c r="C8">
        <f>Duration!B27</f>
      </c>
      <c r="D8" t="inlineStr"/>
      <c r="E8" t="inlineStr">
        <is>
          <t>Duration!B27</t>
        </is>
      </c>
    </row>
    <row r="9">
      <c r="A9" s="3" t="inlineStr">
        <is>
          <t>drift_mean</t>
        </is>
      </c>
      <c r="B9" t="inlineStr">
        <is>
          <t>drift 보정평균</t>
        </is>
      </c>
      <c r="C9">
        <f>Drift!C18</f>
      </c>
      <c r="D9">
        <f>Drift!C15</f>
      </c>
      <c r="E9" t="inlineStr">
        <is>
          <t>Drift!C18</t>
        </is>
      </c>
    </row>
    <row r="10">
      <c r="A10" s="3" t="inlineStr">
        <is>
          <t>drift_median</t>
        </is>
      </c>
      <c r="B10" t="inlineStr">
        <is>
          <t>drift 보정중앙값</t>
        </is>
      </c>
      <c r="C10">
        <f>Drift!C19</f>
      </c>
      <c r="D10">
        <f>Drift!D15</f>
      </c>
      <c r="E10" t="inlineStr">
        <is>
          <t>Drift!C19</t>
        </is>
      </c>
    </row>
    <row r="11">
      <c r="A11" s="3" t="inlineStr">
        <is>
          <t>rho</t>
        </is>
      </c>
      <c r="B11" t="inlineStr">
        <is>
          <t>상관계수 (참고)</t>
        </is>
      </c>
      <c r="C11">
        <f>YearlyStats!C30</f>
      </c>
      <c r="D11" t="inlineStr"/>
      <c r="E11" t="inlineStr">
        <is>
          <t>YearlyStats!C30</t>
        </is>
      </c>
    </row>
    <row r="12">
      <c r="A12" s="3" t="inlineStr">
        <is>
          <t>볼록성_adj</t>
        </is>
      </c>
      <c r="B12" t="inlineStr">
        <is>
          <t>볼록성 연간조정</t>
        </is>
      </c>
      <c r="C12">
        <f>Duration!B28</f>
      </c>
      <c r="D12" t="inlineStr"/>
      <c r="E12" t="inlineStr">
        <is>
          <t>Duration!B28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49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>
      <c r="A1" s="2" t="inlineStr">
        <is>
          <t>[수식 기반 시뮬레이션 (n=100, seed=42)]</t>
        </is>
      </c>
    </row>
    <row r="2">
      <c r="A2" s="3" t="inlineStr">
        <is>
          <t>Y_inf</t>
        </is>
      </c>
      <c r="B2">
        <f>Parameters!C3</f>
      </c>
      <c r="C2" s="3" t="inlineStr">
        <is>
          <t>Y_init</t>
        </is>
      </c>
      <c r="D2">
        <f>Parameters!C4</f>
      </c>
      <c r="E2" s="3" t="inlineStr">
        <is>
          <t>CV_y</t>
        </is>
      </c>
      <c r="F2">
        <f>Parameters!C5</f>
      </c>
      <c r="G2" s="3" t="inlineStr">
        <is>
          <t>Vol_y</t>
        </is>
      </c>
      <c r="H2">
        <f>Parameters!C6</f>
      </c>
    </row>
    <row r="3">
      <c r="A3" s="3" t="inlineStr">
        <is>
          <t>Duration</t>
        </is>
      </c>
      <c r="B3">
        <f>Parameters!C7</f>
      </c>
      <c r="C3" s="3" t="inlineStr">
        <is>
          <t>볼록성</t>
        </is>
      </c>
      <c r="D3">
        <f>Parameters!C8</f>
      </c>
      <c r="E3" s="3" t="inlineStr">
        <is>
          <t>drift_mean</t>
        </is>
      </c>
      <c r="F3">
        <f>Parameters!C9</f>
      </c>
      <c r="G3" s="3" t="inlineStr">
        <is>
          <t>drift_med</t>
        </is>
      </c>
      <c r="H3">
        <f>Parameters!C10</f>
      </c>
    </row>
    <row r="5">
      <c r="A5" s="8" t="inlineStr">
        <is>
          <t>[4모델 비교]</t>
        </is>
      </c>
    </row>
    <row r="6">
      <c r="A6" s="1" t="inlineStr">
        <is>
          <t>모델</t>
        </is>
      </c>
      <c r="B6" s="1" t="inlineStr">
        <is>
          <t>drift</t>
        </is>
      </c>
      <c r="C6" s="1" t="inlineStr">
        <is>
          <t>볼록성</t>
        </is>
      </c>
      <c r="D6" s="1" t="inlineStr">
        <is>
          <t>Year 0</t>
        </is>
      </c>
      <c r="E6" s="1" t="inlineStr">
        <is>
          <t>Year 1</t>
        </is>
      </c>
      <c r="F6" s="1" t="inlineStr">
        <is>
          <t>Year 2</t>
        </is>
      </c>
      <c r="G6" s="1" t="inlineStr">
        <is>
          <t>Year 3</t>
        </is>
      </c>
      <c r="H6" s="1" t="inlineStr">
        <is>
          <t>Year 4</t>
        </is>
      </c>
      <c r="I6" s="1" t="inlineStr">
        <is>
          <t>Year 5</t>
        </is>
      </c>
      <c r="J6" s="1" t="inlineStr">
        <is>
          <t>1Y 증가율</t>
        </is>
      </c>
      <c r="K6" s="1" t="inlineStr">
        <is>
          <t>5Y 연환산</t>
        </is>
      </c>
    </row>
    <row r="7">
      <c r="A7" t="inlineStr">
        <is>
          <t>A. 보정평균</t>
        </is>
      </c>
      <c r="B7">
        <f>$F$3</f>
      </c>
      <c r="C7" t="inlineStr">
        <is>
          <t>X</t>
        </is>
      </c>
      <c r="D7">
        <f>B13</f>
      </c>
      <c r="E7">
        <f>C13</f>
      </c>
      <c r="F7">
        <f>D13</f>
      </c>
      <c r="G7">
        <f>E13</f>
      </c>
      <c r="H7">
        <f>F13</f>
      </c>
      <c r="I7">
        <f>G13</f>
      </c>
      <c r="J7">
        <f>B27</f>
      </c>
      <c r="K7">
        <f>B20</f>
      </c>
    </row>
    <row r="8">
      <c r="A8" t="inlineStr">
        <is>
          <t>B. 보정평균+볼록성</t>
        </is>
      </c>
      <c r="B8">
        <f>$F$3</f>
      </c>
      <c r="C8" t="inlineStr">
        <is>
          <t>O</t>
        </is>
      </c>
      <c r="D8">
        <f>B30</f>
      </c>
      <c r="E8">
        <f>C30</f>
      </c>
      <c r="F8">
        <f>D30</f>
      </c>
      <c r="G8">
        <f>E30</f>
      </c>
      <c r="H8">
        <f>F30</f>
      </c>
      <c r="I8">
        <f>G30</f>
      </c>
      <c r="J8">
        <f>B44</f>
      </c>
      <c r="K8">
        <f>B37</f>
      </c>
    </row>
    <row r="9">
      <c r="A9" t="inlineStr">
        <is>
          <t>C. 보정중앙값</t>
        </is>
      </c>
      <c r="B9">
        <f>$H$3</f>
      </c>
      <c r="C9" t="inlineStr">
        <is>
          <t>X</t>
        </is>
      </c>
      <c r="D9">
        <f>B47</f>
      </c>
      <c r="E9">
        <f>C47</f>
      </c>
      <c r="F9">
        <f>D47</f>
      </c>
      <c r="G9">
        <f>E47</f>
      </c>
      <c r="H9">
        <f>F47</f>
      </c>
      <c r="I9">
        <f>G47</f>
      </c>
      <c r="J9">
        <f>B61</f>
      </c>
      <c r="K9">
        <f>B54</f>
      </c>
    </row>
    <row r="10">
      <c r="A10" t="inlineStr">
        <is>
          <t>D. 보정중앙값+볼록성</t>
        </is>
      </c>
      <c r="B10">
        <f>$H$3</f>
      </c>
      <c r="C10" t="inlineStr">
        <is>
          <t>O</t>
        </is>
      </c>
      <c r="D10">
        <f>B64</f>
      </c>
      <c r="E10">
        <f>C64</f>
      </c>
      <c r="F10">
        <f>D64</f>
      </c>
      <c r="G10">
        <f>E64</f>
      </c>
      <c r="H10">
        <f>F64</f>
      </c>
      <c r="I10">
        <f>G64</f>
      </c>
      <c r="J10">
        <f>B78</f>
      </c>
      <c r="K10">
        <f>B71</f>
      </c>
    </row>
    <row r="12">
      <c r="A12" s="4" t="inlineStr">
        <is>
          <t>[모델 A 통계: 보정평균]</t>
        </is>
      </c>
    </row>
    <row r="13">
      <c r="A13" s="4" t="inlineStr">
        <is>
          <t>Mean</t>
        </is>
      </c>
      <c r="B13">
        <f>AVERAGE(B84:B183)</f>
      </c>
      <c r="C13">
        <f>AVERAGE(C84:C183)</f>
      </c>
      <c r="D13">
        <f>AVERAGE(D84:D183)</f>
      </c>
      <c r="E13">
        <f>AVERAGE(E84:E183)</f>
      </c>
      <c r="F13">
        <f>AVERAGE(F84:F183)</f>
      </c>
      <c r="G13">
        <f>AVERAGE(G84:G183)</f>
      </c>
    </row>
    <row r="14">
      <c r="A14" s="4" t="inlineStr">
        <is>
          <t>Median</t>
        </is>
      </c>
      <c r="B14">
        <f>MEDIAN(B84:B183)</f>
      </c>
      <c r="C14">
        <f>MEDIAN(C84:C183)</f>
      </c>
      <c r="D14">
        <f>MEDIAN(D84:D183)</f>
      </c>
      <c r="E14">
        <f>MEDIAN(E84:E183)</f>
      </c>
      <c r="F14">
        <f>MEDIAN(F84:F183)</f>
      </c>
      <c r="G14">
        <f>MEDIAN(G84:G183)</f>
      </c>
    </row>
    <row r="15">
      <c r="A15" s="4" t="inlineStr">
        <is>
          <t>5th</t>
        </is>
      </c>
      <c r="B15">
        <f>PERCENTILE(B84:B183,0.05)</f>
      </c>
      <c r="C15">
        <f>PERCENTILE(C84:C183,0.05)</f>
      </c>
      <c r="D15">
        <f>PERCENTILE(D84:D183,0.05)</f>
      </c>
      <c r="E15">
        <f>PERCENTILE(E84:E183,0.05)</f>
      </c>
      <c r="F15">
        <f>PERCENTILE(F84:F183,0.05)</f>
      </c>
      <c r="G15">
        <f>PERCENTILE(G84:G183,0.05)</f>
      </c>
    </row>
    <row r="16">
      <c r="A16" s="4" t="inlineStr">
        <is>
          <t>25th</t>
        </is>
      </c>
      <c r="B16">
        <f>PERCENTILE(B84:B183,0.25)</f>
      </c>
      <c r="C16">
        <f>PERCENTILE(C84:C183,0.25)</f>
      </c>
      <c r="D16">
        <f>PERCENTILE(D84:D183,0.25)</f>
      </c>
      <c r="E16">
        <f>PERCENTILE(E84:E183,0.25)</f>
      </c>
      <c r="F16">
        <f>PERCENTILE(F84:F183,0.25)</f>
      </c>
      <c r="G16">
        <f>PERCENTILE(G84:G183,0.25)</f>
      </c>
    </row>
    <row r="17">
      <c r="A17" s="4" t="inlineStr">
        <is>
          <t>75th</t>
        </is>
      </c>
      <c r="B17">
        <f>PERCENTILE(B84:B183,0.75)</f>
      </c>
      <c r="C17">
        <f>PERCENTILE(C84:C183,0.75)</f>
      </c>
      <c r="D17">
        <f>PERCENTILE(D84:D183,0.75)</f>
      </c>
      <c r="E17">
        <f>PERCENTILE(E84:E183,0.75)</f>
      </c>
      <c r="F17">
        <f>PERCENTILE(F84:F183,0.75)</f>
      </c>
      <c r="G17">
        <f>PERCENTILE(G84:G183,0.75)</f>
      </c>
    </row>
    <row r="18">
      <c r="A18" s="4" t="inlineStr">
        <is>
          <t>95th</t>
        </is>
      </c>
      <c r="B18">
        <f>PERCENTILE(B84:B183,0.95)</f>
      </c>
      <c r="C18">
        <f>PERCENTILE(C84:C183,0.95)</f>
      </c>
      <c r="D18">
        <f>PERCENTILE(D84:D183,0.95)</f>
      </c>
      <c r="E18">
        <f>PERCENTILE(E84:E183,0.95)</f>
      </c>
      <c r="F18">
        <f>PERCENTILE(F84:F183,0.95)</f>
      </c>
      <c r="G18">
        <f>PERCENTILE(G84:G183,0.95)</f>
      </c>
    </row>
    <row r="20">
      <c r="A20" s="3" t="inlineStr">
        <is>
          <t>Mean 연환산</t>
        </is>
      </c>
      <c r="B20">
        <f>(G13/100)^(1/5)-1</f>
      </c>
    </row>
    <row r="21">
      <c r="A21" s="3" t="inlineStr">
        <is>
          <t>Median 연환산</t>
        </is>
      </c>
      <c r="B21">
        <f>(G14/100)^(1/5)-1</f>
      </c>
    </row>
    <row r="22">
      <c r="A22" s="3" t="inlineStr">
        <is>
          <t>5th 연환산</t>
        </is>
      </c>
      <c r="B22">
        <f>(G15/100)^(1/5)-1</f>
      </c>
    </row>
    <row r="23">
      <c r="A23" s="3" t="inlineStr">
        <is>
          <t>25th 연환산</t>
        </is>
      </c>
      <c r="B23">
        <f>(G16/100)^(1/5)-1</f>
      </c>
    </row>
    <row r="24">
      <c r="A24" s="3" t="inlineStr">
        <is>
          <t>75th 연환산</t>
        </is>
      </c>
      <c r="B24">
        <f>(G17/100)^(1/5)-1</f>
      </c>
    </row>
    <row r="25">
      <c r="A25" s="3" t="inlineStr">
        <is>
          <t>95th 연환산</t>
        </is>
      </c>
      <c r="B25">
        <f>(G18/100)^(1/5)-1</f>
      </c>
    </row>
    <row r="27">
      <c r="A27" s="3" t="inlineStr">
        <is>
          <t>1Y 증가율(Mean)</t>
        </is>
      </c>
      <c r="B27">
        <f>C13-100</f>
      </c>
    </row>
    <row r="29">
      <c r="A29" s="4" t="inlineStr">
        <is>
          <t>[모델 B 통계: 보정평균+볼록성]</t>
        </is>
      </c>
    </row>
    <row r="30">
      <c r="A30" s="4" t="inlineStr">
        <is>
          <t>Mean</t>
        </is>
      </c>
      <c r="B30">
        <f>AVERAGE(B188:B287)</f>
      </c>
      <c r="C30">
        <f>AVERAGE(C188:C287)</f>
      </c>
      <c r="D30">
        <f>AVERAGE(D188:D287)</f>
      </c>
      <c r="E30">
        <f>AVERAGE(E188:E287)</f>
      </c>
      <c r="F30">
        <f>AVERAGE(F188:F287)</f>
      </c>
      <c r="G30">
        <f>AVERAGE(G188:G287)</f>
      </c>
    </row>
    <row r="31">
      <c r="A31" s="4" t="inlineStr">
        <is>
          <t>Median</t>
        </is>
      </c>
      <c r="B31">
        <f>MEDIAN(B188:B287)</f>
      </c>
      <c r="C31">
        <f>MEDIAN(C188:C287)</f>
      </c>
      <c r="D31">
        <f>MEDIAN(D188:D287)</f>
      </c>
      <c r="E31">
        <f>MEDIAN(E188:E287)</f>
      </c>
      <c r="F31">
        <f>MEDIAN(F188:F287)</f>
      </c>
      <c r="G31">
        <f>MEDIAN(G188:G287)</f>
      </c>
    </row>
    <row r="32">
      <c r="A32" s="4" t="inlineStr">
        <is>
          <t>5th</t>
        </is>
      </c>
      <c r="B32">
        <f>PERCENTILE(B188:B287,0.05)</f>
      </c>
      <c r="C32">
        <f>PERCENTILE(C188:C287,0.05)</f>
      </c>
      <c r="D32">
        <f>PERCENTILE(D188:D287,0.05)</f>
      </c>
      <c r="E32">
        <f>PERCENTILE(E188:E287,0.05)</f>
      </c>
      <c r="F32">
        <f>PERCENTILE(F188:F287,0.05)</f>
      </c>
      <c r="G32">
        <f>PERCENTILE(G188:G287,0.05)</f>
      </c>
    </row>
    <row r="33">
      <c r="A33" s="4" t="inlineStr">
        <is>
          <t>25th</t>
        </is>
      </c>
      <c r="B33">
        <f>PERCENTILE(B188:B287,0.25)</f>
      </c>
      <c r="C33">
        <f>PERCENTILE(C188:C287,0.25)</f>
      </c>
      <c r="D33">
        <f>PERCENTILE(D188:D287,0.25)</f>
      </c>
      <c r="E33">
        <f>PERCENTILE(E188:E287,0.25)</f>
      </c>
      <c r="F33">
        <f>PERCENTILE(F188:F287,0.25)</f>
      </c>
      <c r="G33">
        <f>PERCENTILE(G188:G287,0.25)</f>
      </c>
    </row>
    <row r="34">
      <c r="A34" s="4" t="inlineStr">
        <is>
          <t>75th</t>
        </is>
      </c>
      <c r="B34">
        <f>PERCENTILE(B188:B287,0.75)</f>
      </c>
      <c r="C34">
        <f>PERCENTILE(C188:C287,0.75)</f>
      </c>
      <c r="D34">
        <f>PERCENTILE(D188:D287,0.75)</f>
      </c>
      <c r="E34">
        <f>PERCENTILE(E188:E287,0.75)</f>
      </c>
      <c r="F34">
        <f>PERCENTILE(F188:F287,0.75)</f>
      </c>
      <c r="G34">
        <f>PERCENTILE(G188:G287,0.75)</f>
      </c>
    </row>
    <row r="35">
      <c r="A35" s="4" t="inlineStr">
        <is>
          <t>95th</t>
        </is>
      </c>
      <c r="B35">
        <f>PERCENTILE(B188:B287,0.95)</f>
      </c>
      <c r="C35">
        <f>PERCENTILE(C188:C287,0.95)</f>
      </c>
      <c r="D35">
        <f>PERCENTILE(D188:D287,0.95)</f>
      </c>
      <c r="E35">
        <f>PERCENTILE(E188:E287,0.95)</f>
      </c>
      <c r="F35">
        <f>PERCENTILE(F188:F287,0.95)</f>
      </c>
      <c r="G35">
        <f>PERCENTILE(G188:G287,0.95)</f>
      </c>
    </row>
    <row r="37">
      <c r="A37" s="3" t="inlineStr">
        <is>
          <t>Mean 연환산</t>
        </is>
      </c>
      <c r="B37">
        <f>(G30/100)^(1/5)-1</f>
      </c>
    </row>
    <row r="38">
      <c r="A38" s="3" t="inlineStr">
        <is>
          <t>Median 연환산</t>
        </is>
      </c>
      <c r="B38">
        <f>(G31/100)^(1/5)-1</f>
      </c>
    </row>
    <row r="39">
      <c r="A39" s="3" t="inlineStr">
        <is>
          <t>5th 연환산</t>
        </is>
      </c>
      <c r="B39">
        <f>(G32/100)^(1/5)-1</f>
      </c>
    </row>
    <row r="40">
      <c r="A40" s="3" t="inlineStr">
        <is>
          <t>25th 연환산</t>
        </is>
      </c>
      <c r="B40">
        <f>(G33/100)^(1/5)-1</f>
      </c>
    </row>
    <row r="41">
      <c r="A41" s="3" t="inlineStr">
        <is>
          <t>75th 연환산</t>
        </is>
      </c>
      <c r="B41">
        <f>(G34/100)^(1/5)-1</f>
      </c>
    </row>
    <row r="42">
      <c r="A42" s="3" t="inlineStr">
        <is>
          <t>95th 연환산</t>
        </is>
      </c>
      <c r="B42">
        <f>(G35/100)^(1/5)-1</f>
      </c>
    </row>
    <row r="44">
      <c r="A44" s="3" t="inlineStr">
        <is>
          <t>1Y 증가율(Mean)</t>
        </is>
      </c>
      <c r="B44">
        <f>C30-100</f>
      </c>
    </row>
    <row r="46">
      <c r="A46" s="4" t="inlineStr">
        <is>
          <t>[모델 C 통계: 보정중앙값]</t>
        </is>
      </c>
    </row>
    <row r="47">
      <c r="A47" s="4" t="inlineStr">
        <is>
          <t>Mean</t>
        </is>
      </c>
      <c r="B47">
        <f>AVERAGE(B292:B391)</f>
      </c>
      <c r="C47">
        <f>AVERAGE(C292:C391)</f>
      </c>
      <c r="D47">
        <f>AVERAGE(D292:D391)</f>
      </c>
      <c r="E47">
        <f>AVERAGE(E292:E391)</f>
      </c>
      <c r="F47">
        <f>AVERAGE(F292:F391)</f>
      </c>
      <c r="G47">
        <f>AVERAGE(G292:G391)</f>
      </c>
    </row>
    <row r="48">
      <c r="A48" s="4" t="inlineStr">
        <is>
          <t>Median</t>
        </is>
      </c>
      <c r="B48">
        <f>MEDIAN(B292:B391)</f>
      </c>
      <c r="C48">
        <f>MEDIAN(C292:C391)</f>
      </c>
      <c r="D48">
        <f>MEDIAN(D292:D391)</f>
      </c>
      <c r="E48">
        <f>MEDIAN(E292:E391)</f>
      </c>
      <c r="F48">
        <f>MEDIAN(F292:F391)</f>
      </c>
      <c r="G48">
        <f>MEDIAN(G292:G391)</f>
      </c>
    </row>
    <row r="49">
      <c r="A49" s="4" t="inlineStr">
        <is>
          <t>5th</t>
        </is>
      </c>
      <c r="B49">
        <f>PERCENTILE(B292:B391,0.05)</f>
      </c>
      <c r="C49">
        <f>PERCENTILE(C292:C391,0.05)</f>
      </c>
      <c r="D49">
        <f>PERCENTILE(D292:D391,0.05)</f>
      </c>
      <c r="E49">
        <f>PERCENTILE(E292:E391,0.05)</f>
      </c>
      <c r="F49">
        <f>PERCENTILE(F292:F391,0.05)</f>
      </c>
      <c r="G49">
        <f>PERCENTILE(G292:G391,0.05)</f>
      </c>
    </row>
    <row r="50">
      <c r="A50" s="4" t="inlineStr">
        <is>
          <t>25th</t>
        </is>
      </c>
      <c r="B50">
        <f>PERCENTILE(B292:B391,0.25)</f>
      </c>
      <c r="C50">
        <f>PERCENTILE(C292:C391,0.25)</f>
      </c>
      <c r="D50">
        <f>PERCENTILE(D292:D391,0.25)</f>
      </c>
      <c r="E50">
        <f>PERCENTILE(E292:E391,0.25)</f>
      </c>
      <c r="F50">
        <f>PERCENTILE(F292:F391,0.25)</f>
      </c>
      <c r="G50">
        <f>PERCENTILE(G292:G391,0.25)</f>
      </c>
    </row>
    <row r="51">
      <c r="A51" s="4" t="inlineStr">
        <is>
          <t>75th</t>
        </is>
      </c>
      <c r="B51">
        <f>PERCENTILE(B292:B391,0.75)</f>
      </c>
      <c r="C51">
        <f>PERCENTILE(C292:C391,0.75)</f>
      </c>
      <c r="D51">
        <f>PERCENTILE(D292:D391,0.75)</f>
      </c>
      <c r="E51">
        <f>PERCENTILE(E292:E391,0.75)</f>
      </c>
      <c r="F51">
        <f>PERCENTILE(F292:F391,0.75)</f>
      </c>
      <c r="G51">
        <f>PERCENTILE(G292:G391,0.75)</f>
      </c>
    </row>
    <row r="52">
      <c r="A52" s="4" t="inlineStr">
        <is>
          <t>95th</t>
        </is>
      </c>
      <c r="B52">
        <f>PERCENTILE(B292:B391,0.95)</f>
      </c>
      <c r="C52">
        <f>PERCENTILE(C292:C391,0.95)</f>
      </c>
      <c r="D52">
        <f>PERCENTILE(D292:D391,0.95)</f>
      </c>
      <c r="E52">
        <f>PERCENTILE(E292:E391,0.95)</f>
      </c>
      <c r="F52">
        <f>PERCENTILE(F292:F391,0.95)</f>
      </c>
      <c r="G52">
        <f>PERCENTILE(G292:G391,0.95)</f>
      </c>
    </row>
    <row r="54">
      <c r="A54" s="3" t="inlineStr">
        <is>
          <t>Mean 연환산</t>
        </is>
      </c>
      <c r="B54">
        <f>(G47/100)^(1/5)-1</f>
      </c>
    </row>
    <row r="55">
      <c r="A55" s="3" t="inlineStr">
        <is>
          <t>Median 연환산</t>
        </is>
      </c>
      <c r="B55">
        <f>(G48/100)^(1/5)-1</f>
      </c>
    </row>
    <row r="56">
      <c r="A56" s="3" t="inlineStr">
        <is>
          <t>5th 연환산</t>
        </is>
      </c>
      <c r="B56">
        <f>(G49/100)^(1/5)-1</f>
      </c>
    </row>
    <row r="57">
      <c r="A57" s="3" t="inlineStr">
        <is>
          <t>25th 연환산</t>
        </is>
      </c>
      <c r="B57">
        <f>(G50/100)^(1/5)-1</f>
      </c>
    </row>
    <row r="58">
      <c r="A58" s="3" t="inlineStr">
        <is>
          <t>75th 연환산</t>
        </is>
      </c>
      <c r="B58">
        <f>(G51/100)^(1/5)-1</f>
      </c>
    </row>
    <row r="59">
      <c r="A59" s="3" t="inlineStr">
        <is>
          <t>95th 연환산</t>
        </is>
      </c>
      <c r="B59">
        <f>(G52/100)^(1/5)-1</f>
      </c>
    </row>
    <row r="61">
      <c r="A61" s="3" t="inlineStr">
        <is>
          <t>1Y 증가율(Mean)</t>
        </is>
      </c>
      <c r="B61">
        <f>C47-100</f>
      </c>
    </row>
    <row r="63">
      <c r="A63" s="4" t="inlineStr">
        <is>
          <t>[모델 D 통계: 보정중앙값+볼록성]</t>
        </is>
      </c>
    </row>
    <row r="64">
      <c r="A64" s="4" t="inlineStr">
        <is>
          <t>Mean</t>
        </is>
      </c>
      <c r="B64">
        <f>AVERAGE(B396:B495)</f>
      </c>
      <c r="C64">
        <f>AVERAGE(C396:C495)</f>
      </c>
      <c r="D64">
        <f>AVERAGE(D396:D495)</f>
      </c>
      <c r="E64">
        <f>AVERAGE(E396:E495)</f>
      </c>
      <c r="F64">
        <f>AVERAGE(F396:F495)</f>
      </c>
      <c r="G64">
        <f>AVERAGE(G396:G495)</f>
      </c>
    </row>
    <row r="65">
      <c r="A65" s="4" t="inlineStr">
        <is>
          <t>Median</t>
        </is>
      </c>
      <c r="B65">
        <f>MEDIAN(B396:B495)</f>
      </c>
      <c r="C65">
        <f>MEDIAN(C396:C495)</f>
      </c>
      <c r="D65">
        <f>MEDIAN(D396:D495)</f>
      </c>
      <c r="E65">
        <f>MEDIAN(E396:E495)</f>
      </c>
      <c r="F65">
        <f>MEDIAN(F396:F495)</f>
      </c>
      <c r="G65">
        <f>MEDIAN(G396:G495)</f>
      </c>
    </row>
    <row r="66">
      <c r="A66" s="4" t="inlineStr">
        <is>
          <t>5th</t>
        </is>
      </c>
      <c r="B66">
        <f>PERCENTILE(B396:B495,0.05)</f>
      </c>
      <c r="C66">
        <f>PERCENTILE(C396:C495,0.05)</f>
      </c>
      <c r="D66">
        <f>PERCENTILE(D396:D495,0.05)</f>
      </c>
      <c r="E66">
        <f>PERCENTILE(E396:E495,0.05)</f>
      </c>
      <c r="F66">
        <f>PERCENTILE(F396:F495,0.05)</f>
      </c>
      <c r="G66">
        <f>PERCENTILE(G396:G495,0.05)</f>
      </c>
    </row>
    <row r="67">
      <c r="A67" s="4" t="inlineStr">
        <is>
          <t>25th</t>
        </is>
      </c>
      <c r="B67">
        <f>PERCENTILE(B396:B495,0.25)</f>
      </c>
      <c r="C67">
        <f>PERCENTILE(C396:C495,0.25)</f>
      </c>
      <c r="D67">
        <f>PERCENTILE(D396:D495,0.25)</f>
      </c>
      <c r="E67">
        <f>PERCENTILE(E396:E495,0.25)</f>
      </c>
      <c r="F67">
        <f>PERCENTILE(F396:F495,0.25)</f>
      </c>
      <c r="G67">
        <f>PERCENTILE(G396:G495,0.25)</f>
      </c>
    </row>
    <row r="68">
      <c r="A68" s="4" t="inlineStr">
        <is>
          <t>75th</t>
        </is>
      </c>
      <c r="B68">
        <f>PERCENTILE(B396:B495,0.75)</f>
      </c>
      <c r="C68">
        <f>PERCENTILE(C396:C495,0.75)</f>
      </c>
      <c r="D68">
        <f>PERCENTILE(D396:D495,0.75)</f>
      </c>
      <c r="E68">
        <f>PERCENTILE(E396:E495,0.75)</f>
      </c>
      <c r="F68">
        <f>PERCENTILE(F396:F495,0.75)</f>
      </c>
      <c r="G68">
        <f>PERCENTILE(G396:G495,0.75)</f>
      </c>
    </row>
    <row r="69">
      <c r="A69" s="4" t="inlineStr">
        <is>
          <t>95th</t>
        </is>
      </c>
      <c r="B69">
        <f>PERCENTILE(B396:B495,0.95)</f>
      </c>
      <c r="C69">
        <f>PERCENTILE(C396:C495,0.95)</f>
      </c>
      <c r="D69">
        <f>PERCENTILE(D396:D495,0.95)</f>
      </c>
      <c r="E69">
        <f>PERCENTILE(E396:E495,0.95)</f>
      </c>
      <c r="F69">
        <f>PERCENTILE(F396:F495,0.95)</f>
      </c>
      <c r="G69">
        <f>PERCENTILE(G396:G495,0.95)</f>
      </c>
    </row>
    <row r="71">
      <c r="A71" s="3" t="inlineStr">
        <is>
          <t>Mean 연환산</t>
        </is>
      </c>
      <c r="B71">
        <f>(G64/100)^(1/5)-1</f>
      </c>
    </row>
    <row r="72">
      <c r="A72" s="3" t="inlineStr">
        <is>
          <t>Median 연환산</t>
        </is>
      </c>
      <c r="B72">
        <f>(G65/100)^(1/5)-1</f>
      </c>
    </row>
    <row r="73">
      <c r="A73" s="3" t="inlineStr">
        <is>
          <t>5th 연환산</t>
        </is>
      </c>
      <c r="B73">
        <f>(G66/100)^(1/5)-1</f>
      </c>
    </row>
    <row r="74">
      <c r="A74" s="3" t="inlineStr">
        <is>
          <t>25th 연환산</t>
        </is>
      </c>
      <c r="B74">
        <f>(G67/100)^(1/5)-1</f>
      </c>
    </row>
    <row r="75">
      <c r="A75" s="3" t="inlineStr">
        <is>
          <t>75th 연환산</t>
        </is>
      </c>
      <c r="B75">
        <f>(G68/100)^(1/5)-1</f>
      </c>
    </row>
    <row r="76">
      <c r="A76" s="3" t="inlineStr">
        <is>
          <t>95th 연환산</t>
        </is>
      </c>
      <c r="B76">
        <f>(G69/100)^(1/5)-1</f>
      </c>
    </row>
    <row r="78">
      <c r="A78" s="3" t="inlineStr">
        <is>
          <t>1Y 증가율(Mean)</t>
        </is>
      </c>
      <c r="B78">
        <f>C64-100</f>
      </c>
    </row>
    <row r="82">
      <c r="A82" s="4" t="inlineStr">
        <is>
          <t>[모델 A: 보정평균]</t>
        </is>
      </c>
    </row>
    <row r="83">
      <c r="A83" s="1" t="inlineStr">
        <is>
          <t>Path#</t>
        </is>
      </c>
      <c r="B83" s="1" t="inlineStr">
        <is>
          <t>LIDX_t0</t>
        </is>
      </c>
      <c r="C83" s="1" t="inlineStr">
        <is>
          <t>LIDX_t1</t>
        </is>
      </c>
      <c r="D83" s="1" t="inlineStr">
        <is>
          <t>LIDX_t2</t>
        </is>
      </c>
      <c r="E83" s="1" t="inlineStr">
        <is>
          <t>LIDX_t3</t>
        </is>
      </c>
      <c r="F83" s="1" t="inlineStr">
        <is>
          <t>LIDX_t4</t>
        </is>
      </c>
      <c r="G83" s="1" t="inlineStr">
        <is>
          <t>LIDX_t5</t>
        </is>
      </c>
      <c r="H83" s="1" t="inlineStr">
        <is>
          <t>Y_t0</t>
        </is>
      </c>
      <c r="I83" s="1" t="inlineStr">
        <is>
          <t>Y_t1</t>
        </is>
      </c>
      <c r="J83" s="1" t="inlineStr">
        <is>
          <t>Y_t2</t>
        </is>
      </c>
      <c r="K83" s="1" t="inlineStr">
        <is>
          <t>Y_t3</t>
        </is>
      </c>
      <c r="L83" s="1" t="inlineStr">
        <is>
          <t>Y_t4</t>
        </is>
      </c>
      <c r="M83" s="1" t="inlineStr">
        <is>
          <t>Y_t5</t>
        </is>
      </c>
      <c r="N83" s="1" t="inlineStr">
        <is>
          <t>W_t1</t>
        </is>
      </c>
      <c r="O83" s="1" t="inlineStr">
        <is>
          <t>W_t2</t>
        </is>
      </c>
      <c r="P83" s="1" t="inlineStr">
        <is>
          <t>W_t3</t>
        </is>
      </c>
      <c r="Q83" s="1" t="inlineStr">
        <is>
          <t>W_t4</t>
        </is>
      </c>
      <c r="R83" s="1" t="inlineStr">
        <is>
          <t>W_t5</t>
        </is>
      </c>
    </row>
    <row r="84">
      <c r="A84" t="n">
        <v>1</v>
      </c>
      <c r="B84" t="n">
        <v>100</v>
      </c>
      <c r="C84">
        <f>B84*(1+$F$3-$B$3*(I84-H84))</f>
      </c>
      <c r="D84">
        <f>C84*(1+$F$3-$B$3*(J84-I84))</f>
      </c>
      <c r="E84">
        <f>D84*(1+$F$3-$B$3*(K84-J84))</f>
      </c>
      <c r="F84">
        <f>E84*(1+$F$3-$B$3*(L84-K84))</f>
      </c>
      <c r="G84">
        <f>F84*(1+$F$3-$B$3*(M84-L84))</f>
      </c>
      <c r="H84">
        <f>$D$2</f>
      </c>
      <c r="I84">
        <f>H84+$F$2*($B$2-H84)+$H$2*N84</f>
      </c>
      <c r="J84">
        <f>I84+$F$2*($B$2-I84)+$H$2*O84</f>
      </c>
      <c r="K84">
        <f>J84+$F$2*($B$2-J84)+$H$2*P84</f>
      </c>
      <c r="L84">
        <f>K84+$F$2*($B$2-K84)+$H$2*Q84</f>
      </c>
      <c r="M84">
        <f>L84+$F$2*($B$2-L84)+$H$2*R84</f>
      </c>
      <c r="N84" t="n">
        <v>0.49671415</v>
      </c>
      <c r="O84" t="n">
        <v>-0.1382643</v>
      </c>
      <c r="P84" t="n">
        <v>0.64768854</v>
      </c>
      <c r="Q84" t="n">
        <v>1.52302986</v>
      </c>
      <c r="R84" t="n">
        <v>-0.23415337</v>
      </c>
    </row>
    <row r="85">
      <c r="A85" t="n">
        <v>2</v>
      </c>
      <c r="B85" t="n">
        <v>100</v>
      </c>
      <c r="C85">
        <f>B85*(1+$F$3-$B$3*(I85-H85))</f>
      </c>
      <c r="D85">
        <f>C85*(1+$F$3-$B$3*(J85-I85))</f>
      </c>
      <c r="E85">
        <f>D85*(1+$F$3-$B$3*(K85-J85))</f>
      </c>
      <c r="F85">
        <f>E85*(1+$F$3-$B$3*(L85-K85))</f>
      </c>
      <c r="G85">
        <f>F85*(1+$F$3-$B$3*(M85-L85))</f>
      </c>
      <c r="H85">
        <f>$D$2</f>
      </c>
      <c r="I85">
        <f>H85+$F$2*($B$2-H85)+$H$2*N85</f>
      </c>
      <c r="J85">
        <f>I85+$F$2*($B$2-I85)+$H$2*O85</f>
      </c>
      <c r="K85">
        <f>J85+$F$2*($B$2-J85)+$H$2*P85</f>
      </c>
      <c r="L85">
        <f>K85+$F$2*($B$2-K85)+$H$2*Q85</f>
      </c>
      <c r="M85">
        <f>L85+$F$2*($B$2-L85)+$H$2*R85</f>
      </c>
      <c r="N85" t="n">
        <v>-0.23413696</v>
      </c>
      <c r="O85" t="n">
        <v>1.57921282</v>
      </c>
      <c r="P85" t="n">
        <v>0.76743473</v>
      </c>
      <c r="Q85" t="n">
        <v>-0.46947439</v>
      </c>
      <c r="R85" t="n">
        <v>0.54256004</v>
      </c>
    </row>
    <row r="86">
      <c r="A86" t="n">
        <v>3</v>
      </c>
      <c r="B86" t="n">
        <v>100</v>
      </c>
      <c r="C86">
        <f>B86*(1+$F$3-$B$3*(I86-H86))</f>
      </c>
      <c r="D86">
        <f>C86*(1+$F$3-$B$3*(J86-I86))</f>
      </c>
      <c r="E86">
        <f>D86*(1+$F$3-$B$3*(K86-J86))</f>
      </c>
      <c r="F86">
        <f>E86*(1+$F$3-$B$3*(L86-K86))</f>
      </c>
      <c r="G86">
        <f>F86*(1+$F$3-$B$3*(M86-L86))</f>
      </c>
      <c r="H86">
        <f>$D$2</f>
      </c>
      <c r="I86">
        <f>H86+$F$2*($B$2-H86)+$H$2*N86</f>
      </c>
      <c r="J86">
        <f>I86+$F$2*($B$2-I86)+$H$2*O86</f>
      </c>
      <c r="K86">
        <f>J86+$F$2*($B$2-J86)+$H$2*P86</f>
      </c>
      <c r="L86">
        <f>K86+$F$2*($B$2-K86)+$H$2*Q86</f>
      </c>
      <c r="M86">
        <f>L86+$F$2*($B$2-L86)+$H$2*R86</f>
      </c>
      <c r="N86" t="n">
        <v>-0.46341769</v>
      </c>
      <c r="O86" t="n">
        <v>-0.46572975</v>
      </c>
      <c r="P86" t="n">
        <v>0.24196227</v>
      </c>
      <c r="Q86" t="n">
        <v>-1.91328024</v>
      </c>
      <c r="R86" t="n">
        <v>-1.72491783</v>
      </c>
    </row>
    <row r="87">
      <c r="A87" t="n">
        <v>4</v>
      </c>
      <c r="B87" t="n">
        <v>100</v>
      </c>
      <c r="C87">
        <f>B87*(1+$F$3-$B$3*(I87-H87))</f>
      </c>
      <c r="D87">
        <f>C87*(1+$F$3-$B$3*(J87-I87))</f>
      </c>
      <c r="E87">
        <f>D87*(1+$F$3-$B$3*(K87-J87))</f>
      </c>
      <c r="F87">
        <f>E87*(1+$F$3-$B$3*(L87-K87))</f>
      </c>
      <c r="G87">
        <f>F87*(1+$F$3-$B$3*(M87-L87))</f>
      </c>
      <c r="H87">
        <f>$D$2</f>
      </c>
      <c r="I87">
        <f>H87+$F$2*($B$2-H87)+$H$2*N87</f>
      </c>
      <c r="J87">
        <f>I87+$F$2*($B$2-I87)+$H$2*O87</f>
      </c>
      <c r="K87">
        <f>J87+$F$2*($B$2-J87)+$H$2*P87</f>
      </c>
      <c r="L87">
        <f>K87+$F$2*($B$2-K87)+$H$2*Q87</f>
      </c>
      <c r="M87">
        <f>L87+$F$2*($B$2-L87)+$H$2*R87</f>
      </c>
      <c r="N87" t="n">
        <v>-0.56228753</v>
      </c>
      <c r="O87" t="n">
        <v>-1.01283112</v>
      </c>
      <c r="P87" t="n">
        <v>0.31424733</v>
      </c>
      <c r="Q87" t="n">
        <v>-0.90802408</v>
      </c>
      <c r="R87" t="n">
        <v>-1.4123037</v>
      </c>
    </row>
    <row r="88">
      <c r="A88" t="n">
        <v>5</v>
      </c>
      <c r="B88" t="n">
        <v>100</v>
      </c>
      <c r="C88">
        <f>B88*(1+$F$3-$B$3*(I88-H88))</f>
      </c>
      <c r="D88">
        <f>C88*(1+$F$3-$B$3*(J88-I88))</f>
      </c>
      <c r="E88">
        <f>D88*(1+$F$3-$B$3*(K88-J88))</f>
      </c>
      <c r="F88">
        <f>E88*(1+$F$3-$B$3*(L88-K88))</f>
      </c>
      <c r="G88">
        <f>F88*(1+$F$3-$B$3*(M88-L88))</f>
      </c>
      <c r="H88">
        <f>$D$2</f>
      </c>
      <c r="I88">
        <f>H88+$F$2*($B$2-H88)+$H$2*N88</f>
      </c>
      <c r="J88">
        <f>I88+$F$2*($B$2-I88)+$H$2*O88</f>
      </c>
      <c r="K88">
        <f>J88+$F$2*($B$2-J88)+$H$2*P88</f>
      </c>
      <c r="L88">
        <f>K88+$F$2*($B$2-K88)+$H$2*Q88</f>
      </c>
      <c r="M88">
        <f>L88+$F$2*($B$2-L88)+$H$2*R88</f>
      </c>
      <c r="N88" t="n">
        <v>1.46564877</v>
      </c>
      <c r="O88" t="n">
        <v>-0.2257763</v>
      </c>
      <c r="P88" t="n">
        <v>0.0675282</v>
      </c>
      <c r="Q88" t="n">
        <v>-1.42474819</v>
      </c>
      <c r="R88" t="n">
        <v>-0.54438272</v>
      </c>
    </row>
    <row r="89">
      <c r="A89" t="n">
        <v>6</v>
      </c>
      <c r="B89" t="n">
        <v>100</v>
      </c>
      <c r="C89">
        <f>B89*(1+$F$3-$B$3*(I89-H89))</f>
      </c>
      <c r="D89">
        <f>C89*(1+$F$3-$B$3*(J89-I89))</f>
      </c>
      <c r="E89">
        <f>D89*(1+$F$3-$B$3*(K89-J89))</f>
      </c>
      <c r="F89">
        <f>E89*(1+$F$3-$B$3*(L89-K89))</f>
      </c>
      <c r="G89">
        <f>F89*(1+$F$3-$B$3*(M89-L89))</f>
      </c>
      <c r="H89">
        <f>$D$2</f>
      </c>
      <c r="I89">
        <f>H89+$F$2*($B$2-H89)+$H$2*N89</f>
      </c>
      <c r="J89">
        <f>I89+$F$2*($B$2-I89)+$H$2*O89</f>
      </c>
      <c r="K89">
        <f>J89+$F$2*($B$2-J89)+$H$2*P89</f>
      </c>
      <c r="L89">
        <f>K89+$F$2*($B$2-K89)+$H$2*Q89</f>
      </c>
      <c r="M89">
        <f>L89+$F$2*($B$2-L89)+$H$2*R89</f>
      </c>
      <c r="N89" t="n">
        <v>0.11092259</v>
      </c>
      <c r="O89" t="n">
        <v>-1.15099358</v>
      </c>
      <c r="P89" t="n">
        <v>0.37569802</v>
      </c>
      <c r="Q89" t="n">
        <v>-0.60063869</v>
      </c>
      <c r="R89" t="n">
        <v>-0.29169375</v>
      </c>
    </row>
    <row r="90">
      <c r="A90" t="n">
        <v>7</v>
      </c>
      <c r="B90" t="n">
        <v>100</v>
      </c>
      <c r="C90">
        <f>B90*(1+$F$3-$B$3*(I90-H90))</f>
      </c>
      <c r="D90">
        <f>C90*(1+$F$3-$B$3*(J90-I90))</f>
      </c>
      <c r="E90">
        <f>D90*(1+$F$3-$B$3*(K90-J90))</f>
      </c>
      <c r="F90">
        <f>E90*(1+$F$3-$B$3*(L90-K90))</f>
      </c>
      <c r="G90">
        <f>F90*(1+$F$3-$B$3*(M90-L90))</f>
      </c>
      <c r="H90">
        <f>$D$2</f>
      </c>
      <c r="I90">
        <f>H90+$F$2*($B$2-H90)+$H$2*N90</f>
      </c>
      <c r="J90">
        <f>I90+$F$2*($B$2-I90)+$H$2*O90</f>
      </c>
      <c r="K90">
        <f>J90+$F$2*($B$2-J90)+$H$2*P90</f>
      </c>
      <c r="L90">
        <f>K90+$F$2*($B$2-K90)+$H$2*Q90</f>
      </c>
      <c r="M90">
        <f>L90+$F$2*($B$2-L90)+$H$2*R90</f>
      </c>
      <c r="N90" t="n">
        <v>-0.60170661</v>
      </c>
      <c r="O90" t="n">
        <v>1.85227818</v>
      </c>
      <c r="P90" t="n">
        <v>-0.01349722</v>
      </c>
      <c r="Q90" t="n">
        <v>-1.05771093</v>
      </c>
      <c r="R90" t="n">
        <v>0.82254491</v>
      </c>
    </row>
    <row r="91">
      <c r="A91" t="n">
        <v>8</v>
      </c>
      <c r="B91" t="n">
        <v>100</v>
      </c>
      <c r="C91">
        <f>B91*(1+$F$3-$B$3*(I91-H91))</f>
      </c>
      <c r="D91">
        <f>C91*(1+$F$3-$B$3*(J91-I91))</f>
      </c>
      <c r="E91">
        <f>D91*(1+$F$3-$B$3*(K91-J91))</f>
      </c>
      <c r="F91">
        <f>E91*(1+$F$3-$B$3*(L91-K91))</f>
      </c>
      <c r="G91">
        <f>F91*(1+$F$3-$B$3*(M91-L91))</f>
      </c>
      <c r="H91">
        <f>$D$2</f>
      </c>
      <c r="I91">
        <f>H91+$F$2*($B$2-H91)+$H$2*N91</f>
      </c>
      <c r="J91">
        <f>I91+$F$2*($B$2-I91)+$H$2*O91</f>
      </c>
      <c r="K91">
        <f>J91+$F$2*($B$2-J91)+$H$2*P91</f>
      </c>
      <c r="L91">
        <f>K91+$F$2*($B$2-K91)+$H$2*Q91</f>
      </c>
      <c r="M91">
        <f>L91+$F$2*($B$2-L91)+$H$2*R91</f>
      </c>
      <c r="N91" t="n">
        <v>-1.22084365</v>
      </c>
      <c r="O91" t="n">
        <v>0.2088636</v>
      </c>
      <c r="P91" t="n">
        <v>-1.95967012</v>
      </c>
      <c r="Q91" t="n">
        <v>-1.32818605</v>
      </c>
      <c r="R91" t="n">
        <v>0.19686124</v>
      </c>
    </row>
    <row r="92">
      <c r="A92" t="n">
        <v>9</v>
      </c>
      <c r="B92" t="n">
        <v>100</v>
      </c>
      <c r="C92">
        <f>B92*(1+$F$3-$B$3*(I92-H92))</f>
      </c>
      <c r="D92">
        <f>C92*(1+$F$3-$B$3*(J92-I92))</f>
      </c>
      <c r="E92">
        <f>D92*(1+$F$3-$B$3*(K92-J92))</f>
      </c>
      <c r="F92">
        <f>E92*(1+$F$3-$B$3*(L92-K92))</f>
      </c>
      <c r="G92">
        <f>F92*(1+$F$3-$B$3*(M92-L92))</f>
      </c>
      <c r="H92">
        <f>$D$2</f>
      </c>
      <c r="I92">
        <f>H92+$F$2*($B$2-H92)+$H$2*N92</f>
      </c>
      <c r="J92">
        <f>I92+$F$2*($B$2-I92)+$H$2*O92</f>
      </c>
      <c r="K92">
        <f>J92+$F$2*($B$2-J92)+$H$2*P92</f>
      </c>
      <c r="L92">
        <f>K92+$F$2*($B$2-K92)+$H$2*Q92</f>
      </c>
      <c r="M92">
        <f>L92+$F$2*($B$2-L92)+$H$2*R92</f>
      </c>
      <c r="N92" t="n">
        <v>0.73846658</v>
      </c>
      <c r="O92" t="n">
        <v>0.17136828</v>
      </c>
      <c r="P92" t="n">
        <v>-0.11564828</v>
      </c>
      <c r="Q92" t="n">
        <v>-0.3011037</v>
      </c>
      <c r="R92" t="n">
        <v>-1.47852199</v>
      </c>
    </row>
    <row r="93">
      <c r="A93" t="n">
        <v>10</v>
      </c>
      <c r="B93" t="n">
        <v>100</v>
      </c>
      <c r="C93">
        <f>B93*(1+$F$3-$B$3*(I93-H93))</f>
      </c>
      <c r="D93">
        <f>C93*(1+$F$3-$B$3*(J93-I93))</f>
      </c>
      <c r="E93">
        <f>D93*(1+$F$3-$B$3*(K93-J93))</f>
      </c>
      <c r="F93">
        <f>E93*(1+$F$3-$B$3*(L93-K93))</f>
      </c>
      <c r="G93">
        <f>F93*(1+$F$3-$B$3*(M93-L93))</f>
      </c>
      <c r="H93">
        <f>$D$2</f>
      </c>
      <c r="I93">
        <f>H93+$F$2*($B$2-H93)+$H$2*N93</f>
      </c>
      <c r="J93">
        <f>I93+$F$2*($B$2-I93)+$H$2*O93</f>
      </c>
      <c r="K93">
        <f>J93+$F$2*($B$2-J93)+$H$2*P93</f>
      </c>
      <c r="L93">
        <f>K93+$F$2*($B$2-K93)+$H$2*Q93</f>
      </c>
      <c r="M93">
        <f>L93+$F$2*($B$2-L93)+$H$2*R93</f>
      </c>
      <c r="N93" t="n">
        <v>-0.71984421</v>
      </c>
      <c r="O93" t="n">
        <v>-0.46063877</v>
      </c>
      <c r="P93" t="n">
        <v>1.05712223</v>
      </c>
      <c r="Q93" t="n">
        <v>0.34361829</v>
      </c>
      <c r="R93" t="n">
        <v>-1.76304016</v>
      </c>
    </row>
    <row r="94">
      <c r="A94" t="n">
        <v>11</v>
      </c>
      <c r="B94" t="n">
        <v>100</v>
      </c>
      <c r="C94">
        <f>B94*(1+$F$3-$B$3*(I94-H94))</f>
      </c>
      <c r="D94">
        <f>C94*(1+$F$3-$B$3*(J94-I94))</f>
      </c>
      <c r="E94">
        <f>D94*(1+$F$3-$B$3*(K94-J94))</f>
      </c>
      <c r="F94">
        <f>E94*(1+$F$3-$B$3*(L94-K94))</f>
      </c>
      <c r="G94">
        <f>F94*(1+$F$3-$B$3*(M94-L94))</f>
      </c>
      <c r="H94">
        <f>$D$2</f>
      </c>
      <c r="I94">
        <f>H94+$F$2*($B$2-H94)+$H$2*N94</f>
      </c>
      <c r="J94">
        <f>I94+$F$2*($B$2-I94)+$H$2*O94</f>
      </c>
      <c r="K94">
        <f>J94+$F$2*($B$2-J94)+$H$2*P94</f>
      </c>
      <c r="L94">
        <f>K94+$F$2*($B$2-K94)+$H$2*Q94</f>
      </c>
      <c r="M94">
        <f>L94+$F$2*($B$2-L94)+$H$2*R94</f>
      </c>
      <c r="N94" t="n">
        <v>0.32408397</v>
      </c>
      <c r="O94" t="n">
        <v>-0.38508228</v>
      </c>
      <c r="P94" t="n">
        <v>-0.676922</v>
      </c>
      <c r="Q94" t="n">
        <v>0.61167629</v>
      </c>
      <c r="R94" t="n">
        <v>1.03099952</v>
      </c>
    </row>
    <row r="95">
      <c r="A95" t="n">
        <v>12</v>
      </c>
      <c r="B95" t="n">
        <v>100</v>
      </c>
      <c r="C95">
        <f>B95*(1+$F$3-$B$3*(I95-H95))</f>
      </c>
      <c r="D95">
        <f>C95*(1+$F$3-$B$3*(J95-I95))</f>
      </c>
      <c r="E95">
        <f>D95*(1+$F$3-$B$3*(K95-J95))</f>
      </c>
      <c r="F95">
        <f>E95*(1+$F$3-$B$3*(L95-K95))</f>
      </c>
      <c r="G95">
        <f>F95*(1+$F$3-$B$3*(M95-L95))</f>
      </c>
      <c r="H95">
        <f>$D$2</f>
      </c>
      <c r="I95">
        <f>H95+$F$2*($B$2-H95)+$H$2*N95</f>
      </c>
      <c r="J95">
        <f>I95+$F$2*($B$2-I95)+$H$2*O95</f>
      </c>
      <c r="K95">
        <f>J95+$F$2*($B$2-J95)+$H$2*P95</f>
      </c>
      <c r="L95">
        <f>K95+$F$2*($B$2-K95)+$H$2*Q95</f>
      </c>
      <c r="M95">
        <f>L95+$F$2*($B$2-L95)+$H$2*R95</f>
      </c>
      <c r="N95" t="n">
        <v>0.93128012</v>
      </c>
      <c r="O95" t="n">
        <v>-0.8392175200000001</v>
      </c>
      <c r="P95" t="n">
        <v>-0.30921238</v>
      </c>
      <c r="Q95" t="n">
        <v>0.33126343</v>
      </c>
      <c r="R95" t="n">
        <v>0.97554513</v>
      </c>
    </row>
    <row r="96">
      <c r="A96" t="n">
        <v>13</v>
      </c>
      <c r="B96" t="n">
        <v>100</v>
      </c>
      <c r="C96">
        <f>B96*(1+$F$3-$B$3*(I96-H96))</f>
      </c>
      <c r="D96">
        <f>C96*(1+$F$3-$B$3*(J96-I96))</f>
      </c>
      <c r="E96">
        <f>D96*(1+$F$3-$B$3*(K96-J96))</f>
      </c>
      <c r="F96">
        <f>E96*(1+$F$3-$B$3*(L96-K96))</f>
      </c>
      <c r="G96">
        <f>F96*(1+$F$3-$B$3*(M96-L96))</f>
      </c>
      <c r="H96">
        <f>$D$2</f>
      </c>
      <c r="I96">
        <f>H96+$F$2*($B$2-H96)+$H$2*N96</f>
      </c>
      <c r="J96">
        <f>I96+$F$2*($B$2-I96)+$H$2*O96</f>
      </c>
      <c r="K96">
        <f>J96+$F$2*($B$2-J96)+$H$2*P96</f>
      </c>
      <c r="L96">
        <f>K96+$F$2*($B$2-K96)+$H$2*Q96</f>
      </c>
      <c r="M96">
        <f>L96+$F$2*($B$2-L96)+$H$2*R96</f>
      </c>
      <c r="N96" t="n">
        <v>-0.47917424</v>
      </c>
      <c r="O96" t="n">
        <v>-0.18565898</v>
      </c>
      <c r="P96" t="n">
        <v>-1.10633497</v>
      </c>
      <c r="Q96" t="n">
        <v>-1.19620662</v>
      </c>
      <c r="R96" t="n">
        <v>0.81252582</v>
      </c>
    </row>
    <row r="97">
      <c r="A97" t="n">
        <v>14</v>
      </c>
      <c r="B97" t="n">
        <v>100</v>
      </c>
      <c r="C97">
        <f>B97*(1+$F$3-$B$3*(I97-H97))</f>
      </c>
      <c r="D97">
        <f>C97*(1+$F$3-$B$3*(J97-I97))</f>
      </c>
      <c r="E97">
        <f>D97*(1+$F$3-$B$3*(K97-J97))</f>
      </c>
      <c r="F97">
        <f>E97*(1+$F$3-$B$3*(L97-K97))</f>
      </c>
      <c r="G97">
        <f>F97*(1+$F$3-$B$3*(M97-L97))</f>
      </c>
      <c r="H97">
        <f>$D$2</f>
      </c>
      <c r="I97">
        <f>H97+$F$2*($B$2-H97)+$H$2*N97</f>
      </c>
      <c r="J97">
        <f>I97+$F$2*($B$2-I97)+$H$2*O97</f>
      </c>
      <c r="K97">
        <f>J97+$F$2*($B$2-J97)+$H$2*P97</f>
      </c>
      <c r="L97">
        <f>K97+$F$2*($B$2-K97)+$H$2*Q97</f>
      </c>
      <c r="M97">
        <f>L97+$F$2*($B$2-L97)+$H$2*R97</f>
      </c>
      <c r="N97" t="n">
        <v>1.35624003</v>
      </c>
      <c r="O97" t="n">
        <v>-0.07201012</v>
      </c>
      <c r="P97" t="n">
        <v>1.0035329</v>
      </c>
      <c r="Q97" t="n">
        <v>0.36163603</v>
      </c>
      <c r="R97" t="n">
        <v>-0.64511975</v>
      </c>
    </row>
    <row r="98">
      <c r="A98" t="n">
        <v>15</v>
      </c>
      <c r="B98" t="n">
        <v>100</v>
      </c>
      <c r="C98">
        <f>B98*(1+$F$3-$B$3*(I98-H98))</f>
      </c>
      <c r="D98">
        <f>C98*(1+$F$3-$B$3*(J98-I98))</f>
      </c>
      <c r="E98">
        <f>D98*(1+$F$3-$B$3*(K98-J98))</f>
      </c>
      <c r="F98">
        <f>E98*(1+$F$3-$B$3*(L98-K98))</f>
      </c>
      <c r="G98">
        <f>F98*(1+$F$3-$B$3*(M98-L98))</f>
      </c>
      <c r="H98">
        <f>$D$2</f>
      </c>
      <c r="I98">
        <f>H98+$F$2*($B$2-H98)+$H$2*N98</f>
      </c>
      <c r="J98">
        <f>I98+$F$2*($B$2-I98)+$H$2*O98</f>
      </c>
      <c r="K98">
        <f>J98+$F$2*($B$2-J98)+$H$2*P98</f>
      </c>
      <c r="L98">
        <f>K98+$F$2*($B$2-K98)+$H$2*Q98</f>
      </c>
      <c r="M98">
        <f>L98+$F$2*($B$2-L98)+$H$2*R98</f>
      </c>
      <c r="N98" t="n">
        <v>0.36139561</v>
      </c>
      <c r="O98" t="n">
        <v>1.53803657</v>
      </c>
      <c r="P98" t="n">
        <v>-0.03582604</v>
      </c>
      <c r="Q98" t="n">
        <v>1.56464366</v>
      </c>
      <c r="R98" t="n">
        <v>-2.6197451</v>
      </c>
    </row>
    <row r="99">
      <c r="A99" t="n">
        <v>16</v>
      </c>
      <c r="B99" t="n">
        <v>100</v>
      </c>
      <c r="C99">
        <f>B99*(1+$F$3-$B$3*(I99-H99))</f>
      </c>
      <c r="D99">
        <f>C99*(1+$F$3-$B$3*(J99-I99))</f>
      </c>
      <c r="E99">
        <f>D99*(1+$F$3-$B$3*(K99-J99))</f>
      </c>
      <c r="F99">
        <f>E99*(1+$F$3-$B$3*(L99-K99))</f>
      </c>
      <c r="G99">
        <f>F99*(1+$F$3-$B$3*(M99-L99))</f>
      </c>
      <c r="H99">
        <f>$D$2</f>
      </c>
      <c r="I99">
        <f>H99+$F$2*($B$2-H99)+$H$2*N99</f>
      </c>
      <c r="J99">
        <f>I99+$F$2*($B$2-I99)+$H$2*O99</f>
      </c>
      <c r="K99">
        <f>J99+$F$2*($B$2-J99)+$H$2*P99</f>
      </c>
      <c r="L99">
        <f>K99+$F$2*($B$2-K99)+$H$2*Q99</f>
      </c>
      <c r="M99">
        <f>L99+$F$2*($B$2-L99)+$H$2*R99</f>
      </c>
      <c r="N99" t="n">
        <v>0.8219025</v>
      </c>
      <c r="O99" t="n">
        <v>0.08704707</v>
      </c>
      <c r="P99" t="n">
        <v>-0.29900735</v>
      </c>
      <c r="Q99" t="n">
        <v>0.09176078</v>
      </c>
      <c r="R99" t="n">
        <v>-1.98756891</v>
      </c>
    </row>
    <row r="100">
      <c r="A100" t="n">
        <v>17</v>
      </c>
      <c r="B100" t="n">
        <v>100</v>
      </c>
      <c r="C100">
        <f>B100*(1+$F$3-$B$3*(I100-H100))</f>
      </c>
      <c r="D100">
        <f>C100*(1+$F$3-$B$3*(J100-I100))</f>
      </c>
      <c r="E100">
        <f>D100*(1+$F$3-$B$3*(K100-J100))</f>
      </c>
      <c r="F100">
        <f>E100*(1+$F$3-$B$3*(L100-K100))</f>
      </c>
      <c r="G100">
        <f>F100*(1+$F$3-$B$3*(M100-L100))</f>
      </c>
      <c r="H100">
        <f>$D$2</f>
      </c>
      <c r="I100">
        <f>H100+$F$2*($B$2-H100)+$H$2*N100</f>
      </c>
      <c r="J100">
        <f>I100+$F$2*($B$2-I100)+$H$2*O100</f>
      </c>
      <c r="K100">
        <f>J100+$F$2*($B$2-J100)+$H$2*P100</f>
      </c>
      <c r="L100">
        <f>K100+$F$2*($B$2-K100)+$H$2*Q100</f>
      </c>
      <c r="M100">
        <f>L100+$F$2*($B$2-L100)+$H$2*R100</f>
      </c>
      <c r="N100" t="n">
        <v>-0.21967189</v>
      </c>
      <c r="O100" t="n">
        <v>0.35711257</v>
      </c>
      <c r="P100" t="n">
        <v>1.47789404</v>
      </c>
      <c r="Q100" t="n">
        <v>-0.51827022</v>
      </c>
      <c r="R100" t="n">
        <v>-0.8084936</v>
      </c>
    </row>
    <row r="101">
      <c r="A101" t="n">
        <v>18</v>
      </c>
      <c r="B101" t="n">
        <v>100</v>
      </c>
      <c r="C101">
        <f>B101*(1+$F$3-$B$3*(I101-H101))</f>
      </c>
      <c r="D101">
        <f>C101*(1+$F$3-$B$3*(J101-I101))</f>
      </c>
      <c r="E101">
        <f>D101*(1+$F$3-$B$3*(K101-J101))</f>
      </c>
      <c r="F101">
        <f>E101*(1+$F$3-$B$3*(L101-K101))</f>
      </c>
      <c r="G101">
        <f>F101*(1+$F$3-$B$3*(M101-L101))</f>
      </c>
      <c r="H101">
        <f>$D$2</f>
      </c>
      <c r="I101">
        <f>H101+$F$2*($B$2-H101)+$H$2*N101</f>
      </c>
      <c r="J101">
        <f>I101+$F$2*($B$2-I101)+$H$2*O101</f>
      </c>
      <c r="K101">
        <f>J101+$F$2*($B$2-J101)+$H$2*P101</f>
      </c>
      <c r="L101">
        <f>K101+$F$2*($B$2-K101)+$H$2*Q101</f>
      </c>
      <c r="M101">
        <f>L101+$F$2*($B$2-L101)+$H$2*R101</f>
      </c>
      <c r="N101" t="n">
        <v>-0.50175704</v>
      </c>
      <c r="O101" t="n">
        <v>0.91540212</v>
      </c>
      <c r="P101" t="n">
        <v>0.32875111</v>
      </c>
      <c r="Q101" t="n">
        <v>-0.5297602</v>
      </c>
      <c r="R101" t="n">
        <v>0.51326743</v>
      </c>
    </row>
    <row r="102">
      <c r="A102" t="n">
        <v>19</v>
      </c>
      <c r="B102" t="n">
        <v>100</v>
      </c>
      <c r="C102">
        <f>B102*(1+$F$3-$B$3*(I102-H102))</f>
      </c>
      <c r="D102">
        <f>C102*(1+$F$3-$B$3*(J102-I102))</f>
      </c>
      <c r="E102">
        <f>D102*(1+$F$3-$B$3*(K102-J102))</f>
      </c>
      <c r="F102">
        <f>E102*(1+$F$3-$B$3*(L102-K102))</f>
      </c>
      <c r="G102">
        <f>F102*(1+$F$3-$B$3*(M102-L102))</f>
      </c>
      <c r="H102">
        <f>$D$2</f>
      </c>
      <c r="I102">
        <f>H102+$F$2*($B$2-H102)+$H$2*N102</f>
      </c>
      <c r="J102">
        <f>I102+$F$2*($B$2-I102)+$H$2*O102</f>
      </c>
      <c r="K102">
        <f>J102+$F$2*($B$2-J102)+$H$2*P102</f>
      </c>
      <c r="L102">
        <f>K102+$F$2*($B$2-K102)+$H$2*Q102</f>
      </c>
      <c r="M102">
        <f>L102+$F$2*($B$2-L102)+$H$2*R102</f>
      </c>
      <c r="N102" t="n">
        <v>0.09707755</v>
      </c>
      <c r="O102" t="n">
        <v>0.96864499</v>
      </c>
      <c r="P102" t="n">
        <v>-0.70205309</v>
      </c>
      <c r="Q102" t="n">
        <v>-0.32766215</v>
      </c>
      <c r="R102" t="n">
        <v>-0.39210815</v>
      </c>
    </row>
    <row r="103">
      <c r="A103" t="n">
        <v>20</v>
      </c>
      <c r="B103" t="n">
        <v>100</v>
      </c>
      <c r="C103">
        <f>B103*(1+$F$3-$B$3*(I103-H103))</f>
      </c>
      <c r="D103">
        <f>C103*(1+$F$3-$B$3*(J103-I103))</f>
      </c>
      <c r="E103">
        <f>D103*(1+$F$3-$B$3*(K103-J103))</f>
      </c>
      <c r="F103">
        <f>E103*(1+$F$3-$B$3*(L103-K103))</f>
      </c>
      <c r="G103">
        <f>F103*(1+$F$3-$B$3*(M103-L103))</f>
      </c>
      <c r="H103">
        <f>$D$2</f>
      </c>
      <c r="I103">
        <f>H103+$F$2*($B$2-H103)+$H$2*N103</f>
      </c>
      <c r="J103">
        <f>I103+$F$2*($B$2-I103)+$H$2*O103</f>
      </c>
      <c r="K103">
        <f>J103+$F$2*($B$2-J103)+$H$2*P103</f>
      </c>
      <c r="L103">
        <f>K103+$F$2*($B$2-K103)+$H$2*Q103</f>
      </c>
      <c r="M103">
        <f>L103+$F$2*($B$2-L103)+$H$2*R103</f>
      </c>
      <c r="N103" t="n">
        <v>-1.46351495</v>
      </c>
      <c r="O103" t="n">
        <v>0.29612028</v>
      </c>
      <c r="P103" t="n">
        <v>0.26105527</v>
      </c>
      <c r="Q103" t="n">
        <v>0.00511346</v>
      </c>
      <c r="R103" t="n">
        <v>-0.23458713</v>
      </c>
    </row>
    <row r="104">
      <c r="A104" t="n">
        <v>21</v>
      </c>
      <c r="B104" t="n">
        <v>100</v>
      </c>
      <c r="C104">
        <f>B104*(1+$F$3-$B$3*(I104-H104))</f>
      </c>
      <c r="D104">
        <f>C104*(1+$F$3-$B$3*(J104-I104))</f>
      </c>
      <c r="E104">
        <f>D104*(1+$F$3-$B$3*(K104-J104))</f>
      </c>
      <c r="F104">
        <f>E104*(1+$F$3-$B$3*(L104-K104))</f>
      </c>
      <c r="G104">
        <f>F104*(1+$F$3-$B$3*(M104-L104))</f>
      </c>
      <c r="H104">
        <f>$D$2</f>
      </c>
      <c r="I104">
        <f>H104+$F$2*($B$2-H104)+$H$2*N104</f>
      </c>
      <c r="J104">
        <f>I104+$F$2*($B$2-I104)+$H$2*O104</f>
      </c>
      <c r="K104">
        <f>J104+$F$2*($B$2-J104)+$H$2*P104</f>
      </c>
      <c r="L104">
        <f>K104+$F$2*($B$2-K104)+$H$2*Q104</f>
      </c>
      <c r="M104">
        <f>L104+$F$2*($B$2-L104)+$H$2*R104</f>
      </c>
      <c r="N104" t="n">
        <v>-1.41537074</v>
      </c>
      <c r="O104" t="n">
        <v>-0.42064532</v>
      </c>
      <c r="P104" t="n">
        <v>-0.34271452</v>
      </c>
      <c r="Q104" t="n">
        <v>-0.80227727</v>
      </c>
      <c r="R104" t="n">
        <v>-0.16128571</v>
      </c>
    </row>
    <row r="105">
      <c r="A105" t="n">
        <v>22</v>
      </c>
      <c r="B105" t="n">
        <v>100</v>
      </c>
      <c r="C105">
        <f>B105*(1+$F$3-$B$3*(I105-H105))</f>
      </c>
      <c r="D105">
        <f>C105*(1+$F$3-$B$3*(J105-I105))</f>
      </c>
      <c r="E105">
        <f>D105*(1+$F$3-$B$3*(K105-J105))</f>
      </c>
      <c r="F105">
        <f>E105*(1+$F$3-$B$3*(L105-K105))</f>
      </c>
      <c r="G105">
        <f>F105*(1+$F$3-$B$3*(M105-L105))</f>
      </c>
      <c r="H105">
        <f>$D$2</f>
      </c>
      <c r="I105">
        <f>H105+$F$2*($B$2-H105)+$H$2*N105</f>
      </c>
      <c r="J105">
        <f>I105+$F$2*($B$2-I105)+$H$2*O105</f>
      </c>
      <c r="K105">
        <f>J105+$F$2*($B$2-J105)+$H$2*P105</f>
      </c>
      <c r="L105">
        <f>K105+$F$2*($B$2-K105)+$H$2*Q105</f>
      </c>
      <c r="M105">
        <f>L105+$F$2*($B$2-L105)+$H$2*R105</f>
      </c>
      <c r="N105" t="n">
        <v>0.40405086</v>
      </c>
      <c r="O105" t="n">
        <v>1.8861859</v>
      </c>
      <c r="P105" t="n">
        <v>0.17457781</v>
      </c>
      <c r="Q105" t="n">
        <v>0.25755039</v>
      </c>
      <c r="R105" t="n">
        <v>-0.07444592</v>
      </c>
    </row>
    <row r="106">
      <c r="A106" t="n">
        <v>23</v>
      </c>
      <c r="B106" t="n">
        <v>100</v>
      </c>
      <c r="C106">
        <f>B106*(1+$F$3-$B$3*(I106-H106))</f>
      </c>
      <c r="D106">
        <f>C106*(1+$F$3-$B$3*(J106-I106))</f>
      </c>
      <c r="E106">
        <f>D106*(1+$F$3-$B$3*(K106-J106))</f>
      </c>
      <c r="F106">
        <f>E106*(1+$F$3-$B$3*(L106-K106))</f>
      </c>
      <c r="G106">
        <f>F106*(1+$F$3-$B$3*(M106-L106))</f>
      </c>
      <c r="H106">
        <f>$D$2</f>
      </c>
      <c r="I106">
        <f>H106+$F$2*($B$2-H106)+$H$2*N106</f>
      </c>
      <c r="J106">
        <f>I106+$F$2*($B$2-I106)+$H$2*O106</f>
      </c>
      <c r="K106">
        <f>J106+$F$2*($B$2-J106)+$H$2*P106</f>
      </c>
      <c r="L106">
        <f>K106+$F$2*($B$2-K106)+$H$2*Q106</f>
      </c>
      <c r="M106">
        <f>L106+$F$2*($B$2-L106)+$H$2*R106</f>
      </c>
      <c r="N106" t="n">
        <v>-1.91877122</v>
      </c>
      <c r="O106" t="n">
        <v>-0.02651388</v>
      </c>
      <c r="P106" t="n">
        <v>0.06023021</v>
      </c>
      <c r="Q106" t="n">
        <v>2.46324211</v>
      </c>
      <c r="R106" t="n">
        <v>-0.19236096</v>
      </c>
    </row>
    <row r="107">
      <c r="A107" t="n">
        <v>24</v>
      </c>
      <c r="B107" t="n">
        <v>100</v>
      </c>
      <c r="C107">
        <f>B107*(1+$F$3-$B$3*(I107-H107))</f>
      </c>
      <c r="D107">
        <f>C107*(1+$F$3-$B$3*(J107-I107))</f>
      </c>
      <c r="E107">
        <f>D107*(1+$F$3-$B$3*(K107-J107))</f>
      </c>
      <c r="F107">
        <f>E107*(1+$F$3-$B$3*(L107-K107))</f>
      </c>
      <c r="G107">
        <f>F107*(1+$F$3-$B$3*(M107-L107))</f>
      </c>
      <c r="H107">
        <f>$D$2</f>
      </c>
      <c r="I107">
        <f>H107+$F$2*($B$2-H107)+$H$2*N107</f>
      </c>
      <c r="J107">
        <f>I107+$F$2*($B$2-I107)+$H$2*O107</f>
      </c>
      <c r="K107">
        <f>J107+$F$2*($B$2-J107)+$H$2*P107</f>
      </c>
      <c r="L107">
        <f>K107+$F$2*($B$2-K107)+$H$2*Q107</f>
      </c>
      <c r="M107">
        <f>L107+$F$2*($B$2-L107)+$H$2*R107</f>
      </c>
      <c r="N107" t="n">
        <v>0.30154734</v>
      </c>
      <c r="O107" t="n">
        <v>-0.03471177</v>
      </c>
      <c r="P107" t="n">
        <v>-1.16867804</v>
      </c>
      <c r="Q107" t="n">
        <v>1.14282281</v>
      </c>
      <c r="R107" t="n">
        <v>0.75193303</v>
      </c>
    </row>
    <row r="108">
      <c r="A108" t="n">
        <v>25</v>
      </c>
      <c r="B108" t="n">
        <v>100</v>
      </c>
      <c r="C108">
        <f>B108*(1+$F$3-$B$3*(I108-H108))</f>
      </c>
      <c r="D108">
        <f>C108*(1+$F$3-$B$3*(J108-I108))</f>
      </c>
      <c r="E108">
        <f>D108*(1+$F$3-$B$3*(K108-J108))</f>
      </c>
      <c r="F108">
        <f>E108*(1+$F$3-$B$3*(L108-K108))</f>
      </c>
      <c r="G108">
        <f>F108*(1+$F$3-$B$3*(M108-L108))</f>
      </c>
      <c r="H108">
        <f>$D$2</f>
      </c>
      <c r="I108">
        <f>H108+$F$2*($B$2-H108)+$H$2*N108</f>
      </c>
      <c r="J108">
        <f>I108+$F$2*($B$2-I108)+$H$2*O108</f>
      </c>
      <c r="K108">
        <f>J108+$F$2*($B$2-J108)+$H$2*P108</f>
      </c>
      <c r="L108">
        <f>K108+$F$2*($B$2-K108)+$H$2*Q108</f>
      </c>
      <c r="M108">
        <f>L108+$F$2*($B$2-L108)+$H$2*R108</f>
      </c>
      <c r="N108" t="n">
        <v>0.79103195</v>
      </c>
      <c r="O108" t="n">
        <v>-0.90938745</v>
      </c>
      <c r="P108" t="n">
        <v>1.40279431</v>
      </c>
      <c r="Q108" t="n">
        <v>-1.40185106</v>
      </c>
      <c r="R108" t="n">
        <v>0.58685709</v>
      </c>
    </row>
    <row r="109">
      <c r="A109" t="n">
        <v>26</v>
      </c>
      <c r="B109" t="n">
        <v>100</v>
      </c>
      <c r="C109">
        <f>B109*(1+$F$3-$B$3*(I109-H109))</f>
      </c>
      <c r="D109">
        <f>C109*(1+$F$3-$B$3*(J109-I109))</f>
      </c>
      <c r="E109">
        <f>D109*(1+$F$3-$B$3*(K109-J109))</f>
      </c>
      <c r="F109">
        <f>E109*(1+$F$3-$B$3*(L109-K109))</f>
      </c>
      <c r="G109">
        <f>F109*(1+$F$3-$B$3*(M109-L109))</f>
      </c>
      <c r="H109">
        <f>$D$2</f>
      </c>
      <c r="I109">
        <f>H109+$F$2*($B$2-H109)+$H$2*N109</f>
      </c>
      <c r="J109">
        <f>I109+$F$2*($B$2-I109)+$H$2*O109</f>
      </c>
      <c r="K109">
        <f>J109+$F$2*($B$2-J109)+$H$2*P109</f>
      </c>
      <c r="L109">
        <f>K109+$F$2*($B$2-K109)+$H$2*Q109</f>
      </c>
      <c r="M109">
        <f>L109+$F$2*($B$2-L109)+$H$2*R109</f>
      </c>
      <c r="N109" t="n">
        <v>2.19045563</v>
      </c>
      <c r="O109" t="n">
        <v>-0.99053633</v>
      </c>
      <c r="P109" t="n">
        <v>-0.5662977300000001</v>
      </c>
      <c r="Q109" t="n">
        <v>0.09965137</v>
      </c>
      <c r="R109" t="n">
        <v>-0.5034756500000001</v>
      </c>
    </row>
    <row r="110">
      <c r="A110" t="n">
        <v>27</v>
      </c>
      <c r="B110" t="n">
        <v>100</v>
      </c>
      <c r="C110">
        <f>B110*(1+$F$3-$B$3*(I110-H110))</f>
      </c>
      <c r="D110">
        <f>C110*(1+$F$3-$B$3*(J110-I110))</f>
      </c>
      <c r="E110">
        <f>D110*(1+$F$3-$B$3*(K110-J110))</f>
      </c>
      <c r="F110">
        <f>E110*(1+$F$3-$B$3*(L110-K110))</f>
      </c>
      <c r="G110">
        <f>F110*(1+$F$3-$B$3*(M110-L110))</f>
      </c>
      <c r="H110">
        <f>$D$2</f>
      </c>
      <c r="I110">
        <f>H110+$F$2*($B$2-H110)+$H$2*N110</f>
      </c>
      <c r="J110">
        <f>I110+$F$2*($B$2-I110)+$H$2*O110</f>
      </c>
      <c r="K110">
        <f>J110+$F$2*($B$2-J110)+$H$2*P110</f>
      </c>
      <c r="L110">
        <f>K110+$F$2*($B$2-K110)+$H$2*Q110</f>
      </c>
      <c r="M110">
        <f>L110+$F$2*($B$2-L110)+$H$2*R110</f>
      </c>
      <c r="N110" t="n">
        <v>-1.55066343</v>
      </c>
      <c r="O110" t="n">
        <v>0.06856297</v>
      </c>
      <c r="P110" t="n">
        <v>-1.06230371</v>
      </c>
      <c r="Q110" t="n">
        <v>0.47359243</v>
      </c>
      <c r="R110" t="n">
        <v>-0.91942423</v>
      </c>
    </row>
    <row r="111">
      <c r="A111" t="n">
        <v>28</v>
      </c>
      <c r="B111" t="n">
        <v>100</v>
      </c>
      <c r="C111">
        <f>B111*(1+$F$3-$B$3*(I111-H111))</f>
      </c>
      <c r="D111">
        <f>C111*(1+$F$3-$B$3*(J111-I111))</f>
      </c>
      <c r="E111">
        <f>D111*(1+$F$3-$B$3*(K111-J111))</f>
      </c>
      <c r="F111">
        <f>E111*(1+$F$3-$B$3*(L111-K111))</f>
      </c>
      <c r="G111">
        <f>F111*(1+$F$3-$B$3*(M111-L111))</f>
      </c>
      <c r="H111">
        <f>$D$2</f>
      </c>
      <c r="I111">
        <f>H111+$F$2*($B$2-H111)+$H$2*N111</f>
      </c>
      <c r="J111">
        <f>I111+$F$2*($B$2-I111)+$H$2*O111</f>
      </c>
      <c r="K111">
        <f>J111+$F$2*($B$2-J111)+$H$2*P111</f>
      </c>
      <c r="L111">
        <f>K111+$F$2*($B$2-K111)+$H$2*Q111</f>
      </c>
      <c r="M111">
        <f>L111+$F$2*($B$2-L111)+$H$2*R111</f>
      </c>
      <c r="N111" t="n">
        <v>1.54993441</v>
      </c>
      <c r="O111" t="n">
        <v>-0.78325329</v>
      </c>
      <c r="P111" t="n">
        <v>-0.32206152</v>
      </c>
      <c r="Q111" t="n">
        <v>0.81351722</v>
      </c>
      <c r="R111" t="n">
        <v>-1.23086432</v>
      </c>
    </row>
    <row r="112">
      <c r="A112" t="n">
        <v>29</v>
      </c>
      <c r="B112" t="n">
        <v>100</v>
      </c>
      <c r="C112">
        <f>B112*(1+$F$3-$B$3*(I112-H112))</f>
      </c>
      <c r="D112">
        <f>C112*(1+$F$3-$B$3*(J112-I112))</f>
      </c>
      <c r="E112">
        <f>D112*(1+$F$3-$B$3*(K112-J112))</f>
      </c>
      <c r="F112">
        <f>E112*(1+$F$3-$B$3*(L112-K112))</f>
      </c>
      <c r="G112">
        <f>F112*(1+$F$3-$B$3*(M112-L112))</f>
      </c>
      <c r="H112">
        <f>$D$2</f>
      </c>
      <c r="I112">
        <f>H112+$F$2*($B$2-H112)+$H$2*N112</f>
      </c>
      <c r="J112">
        <f>I112+$F$2*($B$2-I112)+$H$2*O112</f>
      </c>
      <c r="K112">
        <f>J112+$F$2*($B$2-J112)+$H$2*P112</f>
      </c>
      <c r="L112">
        <f>K112+$F$2*($B$2-K112)+$H$2*Q112</f>
      </c>
      <c r="M112">
        <f>L112+$F$2*($B$2-L112)+$H$2*R112</f>
      </c>
      <c r="N112" t="n">
        <v>0.22745993</v>
      </c>
      <c r="O112" t="n">
        <v>1.30714275</v>
      </c>
      <c r="P112" t="n">
        <v>-1.60748323</v>
      </c>
      <c r="Q112" t="n">
        <v>0.18463386</v>
      </c>
      <c r="R112" t="n">
        <v>0.25988279</v>
      </c>
    </row>
    <row r="113">
      <c r="A113" t="n">
        <v>30</v>
      </c>
      <c r="B113" t="n">
        <v>100</v>
      </c>
      <c r="C113">
        <f>B113*(1+$F$3-$B$3*(I113-H113))</f>
      </c>
      <c r="D113">
        <f>C113*(1+$F$3-$B$3*(J113-I113))</f>
      </c>
      <c r="E113">
        <f>D113*(1+$F$3-$B$3*(K113-J113))</f>
      </c>
      <c r="F113">
        <f>E113*(1+$F$3-$B$3*(L113-K113))</f>
      </c>
      <c r="G113">
        <f>F113*(1+$F$3-$B$3*(M113-L113))</f>
      </c>
      <c r="H113">
        <f>$D$2</f>
      </c>
      <c r="I113">
        <f>H113+$F$2*($B$2-H113)+$H$2*N113</f>
      </c>
      <c r="J113">
        <f>I113+$F$2*($B$2-I113)+$H$2*O113</f>
      </c>
      <c r="K113">
        <f>J113+$F$2*($B$2-J113)+$H$2*P113</f>
      </c>
      <c r="L113">
        <f>K113+$F$2*($B$2-K113)+$H$2*Q113</f>
      </c>
      <c r="M113">
        <f>L113+$F$2*($B$2-L113)+$H$2*R113</f>
      </c>
      <c r="N113" t="n">
        <v>0.7818228699999999</v>
      </c>
      <c r="O113" t="n">
        <v>-1.23695071</v>
      </c>
      <c r="P113" t="n">
        <v>-1.32045661</v>
      </c>
      <c r="Q113" t="n">
        <v>0.52194157</v>
      </c>
      <c r="R113" t="n">
        <v>0.29698467</v>
      </c>
    </row>
    <row r="114">
      <c r="A114" t="n">
        <v>31</v>
      </c>
      <c r="B114" t="n">
        <v>100</v>
      </c>
      <c r="C114">
        <f>B114*(1+$F$3-$B$3*(I114-H114))</f>
      </c>
      <c r="D114">
        <f>C114*(1+$F$3-$B$3*(J114-I114))</f>
      </c>
      <c r="E114">
        <f>D114*(1+$F$3-$B$3*(K114-J114))</f>
      </c>
      <c r="F114">
        <f>E114*(1+$F$3-$B$3*(L114-K114))</f>
      </c>
      <c r="G114">
        <f>F114*(1+$F$3-$B$3*(M114-L114))</f>
      </c>
      <c r="H114">
        <f>$D$2</f>
      </c>
      <c r="I114">
        <f>H114+$F$2*($B$2-H114)+$H$2*N114</f>
      </c>
      <c r="J114">
        <f>I114+$F$2*($B$2-I114)+$H$2*O114</f>
      </c>
      <c r="K114">
        <f>J114+$F$2*($B$2-J114)+$H$2*P114</f>
      </c>
      <c r="L114">
        <f>K114+$F$2*($B$2-K114)+$H$2*Q114</f>
      </c>
      <c r="M114">
        <f>L114+$F$2*($B$2-L114)+$H$2*R114</f>
      </c>
      <c r="N114" t="n">
        <v>0.25049285</v>
      </c>
      <c r="O114" t="n">
        <v>0.34644821</v>
      </c>
      <c r="P114" t="n">
        <v>-0.68002472</v>
      </c>
      <c r="Q114" t="n">
        <v>0.2322537</v>
      </c>
      <c r="R114" t="n">
        <v>0.29307247</v>
      </c>
    </row>
    <row r="115">
      <c r="A115" t="n">
        <v>32</v>
      </c>
      <c r="B115" t="n">
        <v>100</v>
      </c>
      <c r="C115">
        <f>B115*(1+$F$3-$B$3*(I115-H115))</f>
      </c>
      <c r="D115">
        <f>C115*(1+$F$3-$B$3*(J115-I115))</f>
      </c>
      <c r="E115">
        <f>D115*(1+$F$3-$B$3*(K115-J115))</f>
      </c>
      <c r="F115">
        <f>E115*(1+$F$3-$B$3*(L115-K115))</f>
      </c>
      <c r="G115">
        <f>F115*(1+$F$3-$B$3*(M115-L115))</f>
      </c>
      <c r="H115">
        <f>$D$2</f>
      </c>
      <c r="I115">
        <f>H115+$F$2*($B$2-H115)+$H$2*N115</f>
      </c>
      <c r="J115">
        <f>I115+$F$2*($B$2-I115)+$H$2*O115</f>
      </c>
      <c r="K115">
        <f>J115+$F$2*($B$2-J115)+$H$2*P115</f>
      </c>
      <c r="L115">
        <f>K115+$F$2*($B$2-K115)+$H$2*Q115</f>
      </c>
      <c r="M115">
        <f>L115+$F$2*($B$2-L115)+$H$2*R115</f>
      </c>
      <c r="N115" t="n">
        <v>-0.71435142</v>
      </c>
      <c r="O115" t="n">
        <v>1.86577451</v>
      </c>
      <c r="P115" t="n">
        <v>0.47383292</v>
      </c>
      <c r="Q115" t="n">
        <v>-1.1913035</v>
      </c>
      <c r="R115" t="n">
        <v>0.65655361</v>
      </c>
    </row>
    <row r="116">
      <c r="A116" t="n">
        <v>33</v>
      </c>
      <c r="B116" t="n">
        <v>100</v>
      </c>
      <c r="C116">
        <f>B116*(1+$F$3-$B$3*(I116-H116))</f>
      </c>
      <c r="D116">
        <f>C116*(1+$F$3-$B$3*(J116-I116))</f>
      </c>
      <c r="E116">
        <f>D116*(1+$F$3-$B$3*(K116-J116))</f>
      </c>
      <c r="F116">
        <f>E116*(1+$F$3-$B$3*(L116-K116))</f>
      </c>
      <c r="G116">
        <f>F116*(1+$F$3-$B$3*(M116-L116))</f>
      </c>
      <c r="H116">
        <f>$D$2</f>
      </c>
      <c r="I116">
        <f>H116+$F$2*($B$2-H116)+$H$2*N116</f>
      </c>
      <c r="J116">
        <f>I116+$F$2*($B$2-I116)+$H$2*O116</f>
      </c>
      <c r="K116">
        <f>J116+$F$2*($B$2-J116)+$H$2*P116</f>
      </c>
      <c r="L116">
        <f>K116+$F$2*($B$2-K116)+$H$2*Q116</f>
      </c>
      <c r="M116">
        <f>L116+$F$2*($B$2-L116)+$H$2*R116</f>
      </c>
      <c r="N116" t="n">
        <v>-0.9746816700000001</v>
      </c>
      <c r="O116" t="n">
        <v>0.7870846</v>
      </c>
      <c r="P116" t="n">
        <v>1.15859558</v>
      </c>
      <c r="Q116" t="n">
        <v>-0.82068232</v>
      </c>
      <c r="R116" t="n">
        <v>0.96337613</v>
      </c>
    </row>
    <row r="117">
      <c r="A117" t="n">
        <v>34</v>
      </c>
      <c r="B117" t="n">
        <v>100</v>
      </c>
      <c r="C117">
        <f>B117*(1+$F$3-$B$3*(I117-H117))</f>
      </c>
      <c r="D117">
        <f>C117*(1+$F$3-$B$3*(J117-I117))</f>
      </c>
      <c r="E117">
        <f>D117*(1+$F$3-$B$3*(K117-J117))</f>
      </c>
      <c r="F117">
        <f>E117*(1+$F$3-$B$3*(L117-K117))</f>
      </c>
      <c r="G117">
        <f>F117*(1+$F$3-$B$3*(M117-L117))</f>
      </c>
      <c r="H117">
        <f>$D$2</f>
      </c>
      <c r="I117">
        <f>H117+$F$2*($B$2-H117)+$H$2*N117</f>
      </c>
      <c r="J117">
        <f>I117+$F$2*($B$2-I117)+$H$2*O117</f>
      </c>
      <c r="K117">
        <f>J117+$F$2*($B$2-J117)+$H$2*P117</f>
      </c>
      <c r="L117">
        <f>K117+$F$2*($B$2-K117)+$H$2*Q117</f>
      </c>
      <c r="M117">
        <f>L117+$F$2*($B$2-L117)+$H$2*R117</f>
      </c>
      <c r="N117" t="n">
        <v>0.41278093</v>
      </c>
      <c r="O117" t="n">
        <v>0.82206016</v>
      </c>
      <c r="P117" t="n">
        <v>1.89679298</v>
      </c>
      <c r="Q117" t="n">
        <v>-0.24538812</v>
      </c>
      <c r="R117" t="n">
        <v>-0.75373616</v>
      </c>
    </row>
    <row r="118">
      <c r="A118" t="n">
        <v>35</v>
      </c>
      <c r="B118" t="n">
        <v>100</v>
      </c>
      <c r="C118">
        <f>B118*(1+$F$3-$B$3*(I118-H118))</f>
      </c>
      <c r="D118">
        <f>C118*(1+$F$3-$B$3*(J118-I118))</f>
      </c>
      <c r="E118">
        <f>D118*(1+$F$3-$B$3*(K118-J118))</f>
      </c>
      <c r="F118">
        <f>E118*(1+$F$3-$B$3*(L118-K118))</f>
      </c>
      <c r="G118">
        <f>F118*(1+$F$3-$B$3*(M118-L118))</f>
      </c>
      <c r="H118">
        <f>$D$2</f>
      </c>
      <c r="I118">
        <f>H118+$F$2*($B$2-H118)+$H$2*N118</f>
      </c>
      <c r="J118">
        <f>I118+$F$2*($B$2-I118)+$H$2*O118</f>
      </c>
      <c r="K118">
        <f>J118+$F$2*($B$2-J118)+$H$2*P118</f>
      </c>
      <c r="L118">
        <f>K118+$F$2*($B$2-K118)+$H$2*Q118</f>
      </c>
      <c r="M118">
        <f>L118+$F$2*($B$2-L118)+$H$2*R118</f>
      </c>
      <c r="N118" t="n">
        <v>-0.88951443</v>
      </c>
      <c r="O118" t="n">
        <v>-0.81581028</v>
      </c>
      <c r="P118" t="n">
        <v>-0.07710171</v>
      </c>
      <c r="Q118" t="n">
        <v>0.34115197</v>
      </c>
      <c r="R118" t="n">
        <v>0.2766908</v>
      </c>
    </row>
    <row r="119">
      <c r="A119" t="n">
        <v>36</v>
      </c>
      <c r="B119" t="n">
        <v>100</v>
      </c>
      <c r="C119">
        <f>B119*(1+$F$3-$B$3*(I119-H119))</f>
      </c>
      <c r="D119">
        <f>C119*(1+$F$3-$B$3*(J119-I119))</f>
      </c>
      <c r="E119">
        <f>D119*(1+$F$3-$B$3*(K119-J119))</f>
      </c>
      <c r="F119">
        <f>E119*(1+$F$3-$B$3*(L119-K119))</f>
      </c>
      <c r="G119">
        <f>F119*(1+$F$3-$B$3*(M119-L119))</f>
      </c>
      <c r="H119">
        <f>$D$2</f>
      </c>
      <c r="I119">
        <f>H119+$F$2*($B$2-H119)+$H$2*N119</f>
      </c>
      <c r="J119">
        <f>I119+$F$2*($B$2-I119)+$H$2*O119</f>
      </c>
      <c r="K119">
        <f>J119+$F$2*($B$2-J119)+$H$2*P119</f>
      </c>
      <c r="L119">
        <f>K119+$F$2*($B$2-K119)+$H$2*Q119</f>
      </c>
      <c r="M119">
        <f>L119+$F$2*($B$2-L119)+$H$2*R119</f>
      </c>
      <c r="N119" t="n">
        <v>0.82718325</v>
      </c>
      <c r="O119" t="n">
        <v>0.01300189</v>
      </c>
      <c r="P119" t="n">
        <v>1.45353408</v>
      </c>
      <c r="Q119" t="n">
        <v>-0.26465683</v>
      </c>
      <c r="R119" t="n">
        <v>2.72016917</v>
      </c>
    </row>
    <row r="120">
      <c r="A120" t="n">
        <v>37</v>
      </c>
      <c r="B120" t="n">
        <v>100</v>
      </c>
      <c r="C120">
        <f>B120*(1+$F$3-$B$3*(I120-H120))</f>
      </c>
      <c r="D120">
        <f>C120*(1+$F$3-$B$3*(J120-I120))</f>
      </c>
      <c r="E120">
        <f>D120*(1+$F$3-$B$3*(K120-J120))</f>
      </c>
      <c r="F120">
        <f>E120*(1+$F$3-$B$3*(L120-K120))</f>
      </c>
      <c r="G120">
        <f>F120*(1+$F$3-$B$3*(M120-L120))</f>
      </c>
      <c r="H120">
        <f>$D$2</f>
      </c>
      <c r="I120">
        <f>H120+$F$2*($B$2-H120)+$H$2*N120</f>
      </c>
      <c r="J120">
        <f>I120+$F$2*($B$2-I120)+$H$2*O120</f>
      </c>
      <c r="K120">
        <f>J120+$F$2*($B$2-J120)+$H$2*P120</f>
      </c>
      <c r="L120">
        <f>K120+$F$2*($B$2-K120)+$H$2*Q120</f>
      </c>
      <c r="M120">
        <f>L120+$F$2*($B$2-L120)+$H$2*R120</f>
      </c>
      <c r="N120" t="n">
        <v>0.62566735</v>
      </c>
      <c r="O120" t="n">
        <v>-0.85715756</v>
      </c>
      <c r="P120" t="n">
        <v>-1.0708925</v>
      </c>
      <c r="Q120" t="n">
        <v>0.48247242</v>
      </c>
      <c r="R120" t="n">
        <v>-0.22346279</v>
      </c>
    </row>
    <row r="121">
      <c r="A121" t="n">
        <v>38</v>
      </c>
      <c r="B121" t="n">
        <v>100</v>
      </c>
      <c r="C121">
        <f>B121*(1+$F$3-$B$3*(I121-H121))</f>
      </c>
      <c r="D121">
        <f>C121*(1+$F$3-$B$3*(J121-I121))</f>
      </c>
      <c r="E121">
        <f>D121*(1+$F$3-$B$3*(K121-J121))</f>
      </c>
      <c r="F121">
        <f>E121*(1+$F$3-$B$3*(L121-K121))</f>
      </c>
      <c r="G121">
        <f>F121*(1+$F$3-$B$3*(M121-L121))</f>
      </c>
      <c r="H121">
        <f>$D$2</f>
      </c>
      <c r="I121">
        <f>H121+$F$2*($B$2-H121)+$H$2*N121</f>
      </c>
      <c r="J121">
        <f>I121+$F$2*($B$2-I121)+$H$2*O121</f>
      </c>
      <c r="K121">
        <f>J121+$F$2*($B$2-J121)+$H$2*P121</f>
      </c>
      <c r="L121">
        <f>K121+$F$2*($B$2-K121)+$H$2*Q121</f>
      </c>
      <c r="M121">
        <f>L121+$F$2*($B$2-L121)+$H$2*R121</f>
      </c>
      <c r="N121" t="n">
        <v>0.71400049</v>
      </c>
      <c r="O121" t="n">
        <v>0.47323762</v>
      </c>
      <c r="P121" t="n">
        <v>-0.07282891</v>
      </c>
      <c r="Q121" t="n">
        <v>-0.84679372</v>
      </c>
      <c r="R121" t="n">
        <v>-1.51484722</v>
      </c>
    </row>
    <row r="122">
      <c r="A122" t="n">
        <v>39</v>
      </c>
      <c r="B122" t="n">
        <v>100</v>
      </c>
      <c r="C122">
        <f>B122*(1+$F$3-$B$3*(I122-H122))</f>
      </c>
      <c r="D122">
        <f>C122*(1+$F$3-$B$3*(J122-I122))</f>
      </c>
      <c r="E122">
        <f>D122*(1+$F$3-$B$3*(K122-J122))</f>
      </c>
      <c r="F122">
        <f>E122*(1+$F$3-$B$3*(L122-K122))</f>
      </c>
      <c r="G122">
        <f>F122*(1+$F$3-$B$3*(M122-L122))</f>
      </c>
      <c r="H122">
        <f>$D$2</f>
      </c>
      <c r="I122">
        <f>H122+$F$2*($B$2-H122)+$H$2*N122</f>
      </c>
      <c r="J122">
        <f>I122+$F$2*($B$2-I122)+$H$2*O122</f>
      </c>
      <c r="K122">
        <f>J122+$F$2*($B$2-J122)+$H$2*P122</f>
      </c>
      <c r="L122">
        <f>K122+$F$2*($B$2-K122)+$H$2*Q122</f>
      </c>
      <c r="M122">
        <f>L122+$F$2*($B$2-L122)+$H$2*R122</f>
      </c>
      <c r="N122" t="n">
        <v>-0.44651495</v>
      </c>
      <c r="O122" t="n">
        <v>0.85639879</v>
      </c>
      <c r="P122" t="n">
        <v>0.21409374</v>
      </c>
      <c r="Q122" t="n">
        <v>-1.24573878</v>
      </c>
      <c r="R122" t="n">
        <v>0.17318093</v>
      </c>
    </row>
    <row r="123">
      <c r="A123" t="n">
        <v>40</v>
      </c>
      <c r="B123" t="n">
        <v>100</v>
      </c>
      <c r="C123">
        <f>B123*(1+$F$3-$B$3*(I123-H123))</f>
      </c>
      <c r="D123">
        <f>C123*(1+$F$3-$B$3*(J123-I123))</f>
      </c>
      <c r="E123">
        <f>D123*(1+$F$3-$B$3*(K123-J123))</f>
      </c>
      <c r="F123">
        <f>E123*(1+$F$3-$B$3*(L123-K123))</f>
      </c>
      <c r="G123">
        <f>F123*(1+$F$3-$B$3*(M123-L123))</f>
      </c>
      <c r="H123">
        <f>$D$2</f>
      </c>
      <c r="I123">
        <f>H123+$F$2*($B$2-H123)+$H$2*N123</f>
      </c>
      <c r="J123">
        <f>I123+$F$2*($B$2-I123)+$H$2*O123</f>
      </c>
      <c r="K123">
        <f>J123+$F$2*($B$2-J123)+$H$2*P123</f>
      </c>
      <c r="L123">
        <f>K123+$F$2*($B$2-K123)+$H$2*Q123</f>
      </c>
      <c r="M123">
        <f>L123+$F$2*($B$2-L123)+$H$2*R123</f>
      </c>
      <c r="N123" t="n">
        <v>0.38531738</v>
      </c>
      <c r="O123" t="n">
        <v>-0.88385744</v>
      </c>
      <c r="P123" t="n">
        <v>0.15372511</v>
      </c>
      <c r="Q123" t="n">
        <v>0.05820872</v>
      </c>
      <c r="R123" t="n">
        <v>-1.1429703</v>
      </c>
    </row>
    <row r="124">
      <c r="A124" t="n">
        <v>41</v>
      </c>
      <c r="B124" t="n">
        <v>100</v>
      </c>
      <c r="C124">
        <f>B124*(1+$F$3-$B$3*(I124-H124))</f>
      </c>
      <c r="D124">
        <f>C124*(1+$F$3-$B$3*(J124-I124))</f>
      </c>
      <c r="E124">
        <f>D124*(1+$F$3-$B$3*(K124-J124))</f>
      </c>
      <c r="F124">
        <f>E124*(1+$F$3-$B$3*(L124-K124))</f>
      </c>
      <c r="G124">
        <f>F124*(1+$F$3-$B$3*(M124-L124))</f>
      </c>
      <c r="H124">
        <f>$D$2</f>
      </c>
      <c r="I124">
        <f>H124+$F$2*($B$2-H124)+$H$2*N124</f>
      </c>
      <c r="J124">
        <f>I124+$F$2*($B$2-I124)+$H$2*O124</f>
      </c>
      <c r="K124">
        <f>J124+$F$2*($B$2-J124)+$H$2*P124</f>
      </c>
      <c r="L124">
        <f>K124+$F$2*($B$2-K124)+$H$2*Q124</f>
      </c>
      <c r="M124">
        <f>L124+$F$2*($B$2-L124)+$H$2*R124</f>
      </c>
      <c r="N124" t="n">
        <v>0.35778736</v>
      </c>
      <c r="O124" t="n">
        <v>0.5607845299999999</v>
      </c>
      <c r="P124" t="n">
        <v>1.08305124</v>
      </c>
      <c r="Q124" t="n">
        <v>1.05380205</v>
      </c>
      <c r="R124" t="n">
        <v>-1.37766937</v>
      </c>
    </row>
    <row r="125">
      <c r="A125" t="n">
        <v>42</v>
      </c>
      <c r="B125" t="n">
        <v>100</v>
      </c>
      <c r="C125">
        <f>B125*(1+$F$3-$B$3*(I125-H125))</f>
      </c>
      <c r="D125">
        <f>C125*(1+$F$3-$B$3*(J125-I125))</f>
      </c>
      <c r="E125">
        <f>D125*(1+$F$3-$B$3*(K125-J125))</f>
      </c>
      <c r="F125">
        <f>E125*(1+$F$3-$B$3*(L125-K125))</f>
      </c>
      <c r="G125">
        <f>F125*(1+$F$3-$B$3*(M125-L125))</f>
      </c>
      <c r="H125">
        <f>$D$2</f>
      </c>
      <c r="I125">
        <f>H125+$F$2*($B$2-H125)+$H$2*N125</f>
      </c>
      <c r="J125">
        <f>I125+$F$2*($B$2-I125)+$H$2*O125</f>
      </c>
      <c r="K125">
        <f>J125+$F$2*($B$2-J125)+$H$2*P125</f>
      </c>
      <c r="L125">
        <f>K125+$F$2*($B$2-K125)+$H$2*Q125</f>
      </c>
      <c r="M125">
        <f>L125+$F$2*($B$2-L125)+$H$2*R125</f>
      </c>
      <c r="N125" t="n">
        <v>-0.93782504</v>
      </c>
      <c r="O125" t="n">
        <v>0.51503527</v>
      </c>
      <c r="P125" t="n">
        <v>0.51378595</v>
      </c>
      <c r="Q125" t="n">
        <v>0.5150476899999999</v>
      </c>
      <c r="R125" t="n">
        <v>3.85273149</v>
      </c>
    </row>
    <row r="126">
      <c r="A126" t="n">
        <v>43</v>
      </c>
      <c r="B126" t="n">
        <v>100</v>
      </c>
      <c r="C126">
        <f>B126*(1+$F$3-$B$3*(I126-H126))</f>
      </c>
      <c r="D126">
        <f>C126*(1+$F$3-$B$3*(J126-I126))</f>
      </c>
      <c r="E126">
        <f>D126*(1+$F$3-$B$3*(K126-J126))</f>
      </c>
      <c r="F126">
        <f>E126*(1+$F$3-$B$3*(L126-K126))</f>
      </c>
      <c r="G126">
        <f>F126*(1+$F$3-$B$3*(M126-L126))</f>
      </c>
      <c r="H126">
        <f>$D$2</f>
      </c>
      <c r="I126">
        <f>H126+$F$2*($B$2-H126)+$H$2*N126</f>
      </c>
      <c r="J126">
        <f>I126+$F$2*($B$2-I126)+$H$2*O126</f>
      </c>
      <c r="K126">
        <f>J126+$F$2*($B$2-J126)+$H$2*P126</f>
      </c>
      <c r="L126">
        <f>K126+$F$2*($B$2-K126)+$H$2*Q126</f>
      </c>
      <c r="M126">
        <f>L126+$F$2*($B$2-L126)+$H$2*R126</f>
      </c>
      <c r="N126" t="n">
        <v>0.57089051</v>
      </c>
      <c r="O126" t="n">
        <v>1.13556564</v>
      </c>
      <c r="P126" t="n">
        <v>0.95400176</v>
      </c>
      <c r="Q126" t="n">
        <v>0.65139125</v>
      </c>
      <c r="R126" t="n">
        <v>-0.31526924</v>
      </c>
    </row>
    <row r="127">
      <c r="A127" t="n">
        <v>44</v>
      </c>
      <c r="B127" t="n">
        <v>100</v>
      </c>
      <c r="C127">
        <f>B127*(1+$F$3-$B$3*(I127-H127))</f>
      </c>
      <c r="D127">
        <f>C127*(1+$F$3-$B$3*(J127-I127))</f>
      </c>
      <c r="E127">
        <f>D127*(1+$F$3-$B$3*(K127-J127))</f>
      </c>
      <c r="F127">
        <f>E127*(1+$F$3-$B$3*(L127-K127))</f>
      </c>
      <c r="G127">
        <f>F127*(1+$F$3-$B$3*(M127-L127))</f>
      </c>
      <c r="H127">
        <f>$D$2</f>
      </c>
      <c r="I127">
        <f>H127+$F$2*($B$2-H127)+$H$2*N127</f>
      </c>
      <c r="J127">
        <f>I127+$F$2*($B$2-I127)+$H$2*O127</f>
      </c>
      <c r="K127">
        <f>J127+$F$2*($B$2-J127)+$H$2*P127</f>
      </c>
      <c r="L127">
        <f>K127+$F$2*($B$2-K127)+$H$2*Q127</f>
      </c>
      <c r="M127">
        <f>L127+$F$2*($B$2-L127)+$H$2*R127</f>
      </c>
      <c r="N127" t="n">
        <v>0.75896922</v>
      </c>
      <c r="O127" t="n">
        <v>-0.77282521</v>
      </c>
      <c r="P127" t="n">
        <v>-0.23681861</v>
      </c>
      <c r="Q127" t="n">
        <v>-0.48536355</v>
      </c>
      <c r="R127" t="n">
        <v>0.08187414</v>
      </c>
    </row>
    <row r="128">
      <c r="A128" t="n">
        <v>45</v>
      </c>
      <c r="B128" t="n">
        <v>100</v>
      </c>
      <c r="C128">
        <f>B128*(1+$F$3-$B$3*(I128-H128))</f>
      </c>
      <c r="D128">
        <f>C128*(1+$F$3-$B$3*(J128-I128))</f>
      </c>
      <c r="E128">
        <f>D128*(1+$F$3-$B$3*(K128-J128))</f>
      </c>
      <c r="F128">
        <f>E128*(1+$F$3-$B$3*(L128-K128))</f>
      </c>
      <c r="G128">
        <f>F128*(1+$F$3-$B$3*(M128-L128))</f>
      </c>
      <c r="H128">
        <f>$D$2</f>
      </c>
      <c r="I128">
        <f>H128+$F$2*($B$2-H128)+$H$2*N128</f>
      </c>
      <c r="J128">
        <f>I128+$F$2*($B$2-I128)+$H$2*O128</f>
      </c>
      <c r="K128">
        <f>J128+$F$2*($B$2-J128)+$H$2*P128</f>
      </c>
      <c r="L128">
        <f>K128+$F$2*($B$2-K128)+$H$2*Q128</f>
      </c>
      <c r="M128">
        <f>L128+$F$2*($B$2-L128)+$H$2*R128</f>
      </c>
      <c r="N128" t="n">
        <v>2.31465857</v>
      </c>
      <c r="O128" t="n">
        <v>-1.86726519</v>
      </c>
      <c r="P128" t="n">
        <v>0.68626019</v>
      </c>
      <c r="Q128" t="n">
        <v>-1.61271587</v>
      </c>
      <c r="R128" t="n">
        <v>-0.47193187</v>
      </c>
    </row>
    <row r="129">
      <c r="A129" t="n">
        <v>46</v>
      </c>
      <c r="B129" t="n">
        <v>100</v>
      </c>
      <c r="C129">
        <f>B129*(1+$F$3-$B$3*(I129-H129))</f>
      </c>
      <c r="D129">
        <f>C129*(1+$F$3-$B$3*(J129-I129))</f>
      </c>
      <c r="E129">
        <f>D129*(1+$F$3-$B$3*(K129-J129))</f>
      </c>
      <c r="F129">
        <f>E129*(1+$F$3-$B$3*(L129-K129))</f>
      </c>
      <c r="G129">
        <f>F129*(1+$F$3-$B$3*(M129-L129))</f>
      </c>
      <c r="H129">
        <f>$D$2</f>
      </c>
      <c r="I129">
        <f>H129+$F$2*($B$2-H129)+$H$2*N129</f>
      </c>
      <c r="J129">
        <f>I129+$F$2*($B$2-I129)+$H$2*O129</f>
      </c>
      <c r="K129">
        <f>J129+$F$2*($B$2-J129)+$H$2*P129</f>
      </c>
      <c r="L129">
        <f>K129+$F$2*($B$2-K129)+$H$2*Q129</f>
      </c>
      <c r="M129">
        <f>L129+$F$2*($B$2-L129)+$H$2*R129</f>
      </c>
      <c r="N129" t="n">
        <v>1.0889506</v>
      </c>
      <c r="O129" t="n">
        <v>0.06428001999999999</v>
      </c>
      <c r="P129" t="n">
        <v>-1.07774478</v>
      </c>
      <c r="Q129" t="n">
        <v>-0.71530371</v>
      </c>
      <c r="R129" t="n">
        <v>0.67959775</v>
      </c>
    </row>
    <row r="130">
      <c r="A130" t="n">
        <v>47</v>
      </c>
      <c r="B130" t="n">
        <v>100</v>
      </c>
      <c r="C130">
        <f>B130*(1+$F$3-$B$3*(I130-H130))</f>
      </c>
      <c r="D130">
        <f>C130*(1+$F$3-$B$3*(J130-I130))</f>
      </c>
      <c r="E130">
        <f>D130*(1+$F$3-$B$3*(K130-J130))</f>
      </c>
      <c r="F130">
        <f>E130*(1+$F$3-$B$3*(L130-K130))</f>
      </c>
      <c r="G130">
        <f>F130*(1+$F$3-$B$3*(M130-L130))</f>
      </c>
      <c r="H130">
        <f>$D$2</f>
      </c>
      <c r="I130">
        <f>H130+$F$2*($B$2-H130)+$H$2*N130</f>
      </c>
      <c r="J130">
        <f>I130+$F$2*($B$2-I130)+$H$2*O130</f>
      </c>
      <c r="K130">
        <f>J130+$F$2*($B$2-J130)+$H$2*P130</f>
      </c>
      <c r="L130">
        <f>K130+$F$2*($B$2-K130)+$H$2*Q130</f>
      </c>
      <c r="M130">
        <f>L130+$F$2*($B$2-L130)+$H$2*R130</f>
      </c>
      <c r="N130" t="n">
        <v>-0.73036663</v>
      </c>
      <c r="O130" t="n">
        <v>0.21645859</v>
      </c>
      <c r="P130" t="n">
        <v>0.04557184</v>
      </c>
      <c r="Q130" t="n">
        <v>-0.6516003500000001</v>
      </c>
      <c r="R130" t="n">
        <v>2.14394409</v>
      </c>
    </row>
    <row r="131">
      <c r="A131" t="n">
        <v>48</v>
      </c>
      <c r="B131" t="n">
        <v>100</v>
      </c>
      <c r="C131">
        <f>B131*(1+$F$3-$B$3*(I131-H131))</f>
      </c>
      <c r="D131">
        <f>C131*(1+$F$3-$B$3*(J131-I131))</f>
      </c>
      <c r="E131">
        <f>D131*(1+$F$3-$B$3*(K131-J131))</f>
      </c>
      <c r="F131">
        <f>E131*(1+$F$3-$B$3*(L131-K131))</f>
      </c>
      <c r="G131">
        <f>F131*(1+$F$3-$B$3*(M131-L131))</f>
      </c>
      <c r="H131">
        <f>$D$2</f>
      </c>
      <c r="I131">
        <f>H131+$F$2*($B$2-H131)+$H$2*N131</f>
      </c>
      <c r="J131">
        <f>I131+$F$2*($B$2-I131)+$H$2*O131</f>
      </c>
      <c r="K131">
        <f>J131+$F$2*($B$2-J131)+$H$2*P131</f>
      </c>
      <c r="L131">
        <f>K131+$F$2*($B$2-K131)+$H$2*Q131</f>
      </c>
      <c r="M131">
        <f>L131+$F$2*($B$2-L131)+$H$2*R131</f>
      </c>
      <c r="N131" t="n">
        <v>0.63391902</v>
      </c>
      <c r="O131" t="n">
        <v>-2.02514259</v>
      </c>
      <c r="P131" t="n">
        <v>0.18645431</v>
      </c>
      <c r="Q131" t="n">
        <v>-0.66178646</v>
      </c>
      <c r="R131" t="n">
        <v>0.85243333</v>
      </c>
    </row>
    <row r="132">
      <c r="A132" t="n">
        <v>49</v>
      </c>
      <c r="B132" t="n">
        <v>100</v>
      </c>
      <c r="C132">
        <f>B132*(1+$F$3-$B$3*(I132-H132))</f>
      </c>
      <c r="D132">
        <f>C132*(1+$F$3-$B$3*(J132-I132))</f>
      </c>
      <c r="E132">
        <f>D132*(1+$F$3-$B$3*(K132-J132))</f>
      </c>
      <c r="F132">
        <f>E132*(1+$F$3-$B$3*(L132-K132))</f>
      </c>
      <c r="G132">
        <f>F132*(1+$F$3-$B$3*(M132-L132))</f>
      </c>
      <c r="H132">
        <f>$D$2</f>
      </c>
      <c r="I132">
        <f>H132+$F$2*($B$2-H132)+$H$2*N132</f>
      </c>
      <c r="J132">
        <f>I132+$F$2*($B$2-I132)+$H$2*O132</f>
      </c>
      <c r="K132">
        <f>J132+$F$2*($B$2-J132)+$H$2*P132</f>
      </c>
      <c r="L132">
        <f>K132+$F$2*($B$2-K132)+$H$2*Q132</f>
      </c>
      <c r="M132">
        <f>L132+$F$2*($B$2-L132)+$H$2*R132</f>
      </c>
      <c r="N132" t="n">
        <v>-0.7925207399999999</v>
      </c>
      <c r="O132" t="n">
        <v>-0.11473644</v>
      </c>
      <c r="P132" t="n">
        <v>0.50498728</v>
      </c>
      <c r="Q132" t="n">
        <v>0.86575519</v>
      </c>
      <c r="R132" t="n">
        <v>-1.20029641</v>
      </c>
    </row>
    <row r="133">
      <c r="A133" t="n">
        <v>50</v>
      </c>
      <c r="B133" t="n">
        <v>100</v>
      </c>
      <c r="C133">
        <f>B133*(1+$F$3-$B$3*(I133-H133))</f>
      </c>
      <c r="D133">
        <f>C133*(1+$F$3-$B$3*(J133-I133))</f>
      </c>
      <c r="E133">
        <f>D133*(1+$F$3-$B$3*(K133-J133))</f>
      </c>
      <c r="F133">
        <f>E133*(1+$F$3-$B$3*(L133-K133))</f>
      </c>
      <c r="G133">
        <f>F133*(1+$F$3-$B$3*(M133-L133))</f>
      </c>
      <c r="H133">
        <f>$D$2</f>
      </c>
      <c r="I133">
        <f>H133+$F$2*($B$2-H133)+$H$2*N133</f>
      </c>
      <c r="J133">
        <f>I133+$F$2*($B$2-I133)+$H$2*O133</f>
      </c>
      <c r="K133">
        <f>J133+$F$2*($B$2-J133)+$H$2*P133</f>
      </c>
      <c r="L133">
        <f>K133+$F$2*($B$2-K133)+$H$2*Q133</f>
      </c>
      <c r="M133">
        <f>L133+$F$2*($B$2-L133)+$H$2*R133</f>
      </c>
      <c r="N133" t="n">
        <v>-0.33450124</v>
      </c>
      <c r="O133" t="n">
        <v>-0.47494531</v>
      </c>
      <c r="P133" t="n">
        <v>-0.65332923</v>
      </c>
      <c r="Q133" t="n">
        <v>1.76545424</v>
      </c>
      <c r="R133" t="n">
        <v>0.40498171</v>
      </c>
    </row>
    <row r="134">
      <c r="A134" t="n">
        <v>51</v>
      </c>
      <c r="B134" t="n">
        <v>100</v>
      </c>
      <c r="C134">
        <f>B134*(1+$F$3-$B$3*(I134-H134))</f>
      </c>
      <c r="D134">
        <f>C134*(1+$F$3-$B$3*(J134-I134))</f>
      </c>
      <c r="E134">
        <f>D134*(1+$F$3-$B$3*(K134-J134))</f>
      </c>
      <c r="F134">
        <f>E134*(1+$F$3-$B$3*(L134-K134))</f>
      </c>
      <c r="G134">
        <f>F134*(1+$F$3-$B$3*(M134-L134))</f>
      </c>
      <c r="H134">
        <f>$D$2</f>
      </c>
      <c r="I134">
        <f>H134+$F$2*($B$2-H134)+$H$2*N134</f>
      </c>
      <c r="J134">
        <f>I134+$F$2*($B$2-I134)+$H$2*O134</f>
      </c>
      <c r="K134">
        <f>J134+$F$2*($B$2-J134)+$H$2*P134</f>
      </c>
      <c r="L134">
        <f>K134+$F$2*($B$2-K134)+$H$2*Q134</f>
      </c>
      <c r="M134">
        <f>L134+$F$2*($B$2-L134)+$H$2*R134</f>
      </c>
      <c r="N134" t="n">
        <v>-1.26088395</v>
      </c>
      <c r="O134" t="n">
        <v>0.91786195</v>
      </c>
      <c r="P134" t="n">
        <v>2.1221562</v>
      </c>
      <c r="Q134" t="n">
        <v>1.03246526</v>
      </c>
      <c r="R134" t="n">
        <v>-1.51936997</v>
      </c>
    </row>
    <row r="135">
      <c r="A135" t="n">
        <v>52</v>
      </c>
      <c r="B135" t="n">
        <v>100</v>
      </c>
      <c r="C135">
        <f>B135*(1+$F$3-$B$3*(I135-H135))</f>
      </c>
      <c r="D135">
        <f>C135*(1+$F$3-$B$3*(J135-I135))</f>
      </c>
      <c r="E135">
        <f>D135*(1+$F$3-$B$3*(K135-J135))</f>
      </c>
      <c r="F135">
        <f>E135*(1+$F$3-$B$3*(L135-K135))</f>
      </c>
      <c r="G135">
        <f>F135*(1+$F$3-$B$3*(M135-L135))</f>
      </c>
      <c r="H135">
        <f>$D$2</f>
      </c>
      <c r="I135">
        <f>H135+$F$2*($B$2-H135)+$H$2*N135</f>
      </c>
      <c r="J135">
        <f>I135+$F$2*($B$2-I135)+$H$2*O135</f>
      </c>
      <c r="K135">
        <f>J135+$F$2*($B$2-J135)+$H$2*P135</f>
      </c>
      <c r="L135">
        <f>K135+$F$2*($B$2-K135)+$H$2*Q135</f>
      </c>
      <c r="M135">
        <f>L135+$F$2*($B$2-L135)+$H$2*R135</f>
      </c>
      <c r="N135" t="n">
        <v>-0.48423407</v>
      </c>
      <c r="O135" t="n">
        <v>1.26691115</v>
      </c>
      <c r="P135" t="n">
        <v>-0.70766947</v>
      </c>
      <c r="Q135" t="n">
        <v>0.44381943</v>
      </c>
      <c r="R135" t="n">
        <v>0.77463405</v>
      </c>
    </row>
    <row r="136">
      <c r="A136" t="n">
        <v>53</v>
      </c>
      <c r="B136" t="n">
        <v>100</v>
      </c>
      <c r="C136">
        <f>B136*(1+$F$3-$B$3*(I136-H136))</f>
      </c>
      <c r="D136">
        <f>C136*(1+$F$3-$B$3*(J136-I136))</f>
      </c>
      <c r="E136">
        <f>D136*(1+$F$3-$B$3*(K136-J136))</f>
      </c>
      <c r="F136">
        <f>E136*(1+$F$3-$B$3*(L136-K136))</f>
      </c>
      <c r="G136">
        <f>F136*(1+$F$3-$B$3*(M136-L136))</f>
      </c>
      <c r="H136">
        <f>$D$2</f>
      </c>
      <c r="I136">
        <f>H136+$F$2*($B$2-H136)+$H$2*N136</f>
      </c>
      <c r="J136">
        <f>I136+$F$2*($B$2-I136)+$H$2*O136</f>
      </c>
      <c r="K136">
        <f>J136+$F$2*($B$2-J136)+$H$2*P136</f>
      </c>
      <c r="L136">
        <f>K136+$F$2*($B$2-K136)+$H$2*Q136</f>
      </c>
      <c r="M136">
        <f>L136+$F$2*($B$2-L136)+$H$2*R136</f>
      </c>
      <c r="N136" t="n">
        <v>-0.92693047</v>
      </c>
      <c r="O136" t="n">
        <v>-0.05952536</v>
      </c>
      <c r="P136" t="n">
        <v>-3.24126734</v>
      </c>
      <c r="Q136" t="n">
        <v>-1.02438764</v>
      </c>
      <c r="R136" t="n">
        <v>-0.25256815</v>
      </c>
    </row>
    <row r="137">
      <c r="A137" t="n">
        <v>54</v>
      </c>
      <c r="B137" t="n">
        <v>100</v>
      </c>
      <c r="C137">
        <f>B137*(1+$F$3-$B$3*(I137-H137))</f>
      </c>
      <c r="D137">
        <f>C137*(1+$F$3-$B$3*(J137-I137))</f>
      </c>
      <c r="E137">
        <f>D137*(1+$F$3-$B$3*(K137-J137))</f>
      </c>
      <c r="F137">
        <f>E137*(1+$F$3-$B$3*(L137-K137))</f>
      </c>
      <c r="G137">
        <f>F137*(1+$F$3-$B$3*(M137-L137))</f>
      </c>
      <c r="H137">
        <f>$D$2</f>
      </c>
      <c r="I137">
        <f>H137+$F$2*($B$2-H137)+$H$2*N137</f>
      </c>
      <c r="J137">
        <f>I137+$F$2*($B$2-I137)+$H$2*O137</f>
      </c>
      <c r="K137">
        <f>J137+$F$2*($B$2-J137)+$H$2*P137</f>
      </c>
      <c r="L137">
        <f>K137+$F$2*($B$2-K137)+$H$2*Q137</f>
      </c>
      <c r="M137">
        <f>L137+$F$2*($B$2-L137)+$H$2*R137</f>
      </c>
      <c r="N137" t="n">
        <v>-1.24778318</v>
      </c>
      <c r="O137" t="n">
        <v>1.6324113</v>
      </c>
      <c r="P137" t="n">
        <v>-1.43014138</v>
      </c>
      <c r="Q137" t="n">
        <v>-0.44004449</v>
      </c>
      <c r="R137" t="n">
        <v>0.13074058</v>
      </c>
    </row>
    <row r="138">
      <c r="A138" t="n">
        <v>55</v>
      </c>
      <c r="B138" t="n">
        <v>100</v>
      </c>
      <c r="C138">
        <f>B138*(1+$F$3-$B$3*(I138-H138))</f>
      </c>
      <c r="D138">
        <f>C138*(1+$F$3-$B$3*(J138-I138))</f>
      </c>
      <c r="E138">
        <f>D138*(1+$F$3-$B$3*(K138-J138))</f>
      </c>
      <c r="F138">
        <f>E138*(1+$F$3-$B$3*(L138-K138))</f>
      </c>
      <c r="G138">
        <f>F138*(1+$F$3-$B$3*(M138-L138))</f>
      </c>
      <c r="H138">
        <f>$D$2</f>
      </c>
      <c r="I138">
        <f>H138+$F$2*($B$2-H138)+$H$2*N138</f>
      </c>
      <c r="J138">
        <f>I138+$F$2*($B$2-I138)+$H$2*O138</f>
      </c>
      <c r="K138">
        <f>J138+$F$2*($B$2-J138)+$H$2*P138</f>
      </c>
      <c r="L138">
        <f>K138+$F$2*($B$2-K138)+$H$2*Q138</f>
      </c>
      <c r="M138">
        <f>L138+$F$2*($B$2-L138)+$H$2*R138</f>
      </c>
      <c r="N138" t="n">
        <v>1.44127329</v>
      </c>
      <c r="O138" t="n">
        <v>-1.43586215</v>
      </c>
      <c r="P138" t="n">
        <v>1.16316375</v>
      </c>
      <c r="Q138" t="n">
        <v>0.01023306</v>
      </c>
      <c r="R138" t="n">
        <v>-0.98150865</v>
      </c>
    </row>
    <row r="139">
      <c r="A139" t="n">
        <v>56</v>
      </c>
      <c r="B139" t="n">
        <v>100</v>
      </c>
      <c r="C139">
        <f>B139*(1+$F$3-$B$3*(I139-H139))</f>
      </c>
      <c r="D139">
        <f>C139*(1+$F$3-$B$3*(J139-I139))</f>
      </c>
      <c r="E139">
        <f>D139*(1+$F$3-$B$3*(K139-J139))</f>
      </c>
      <c r="F139">
        <f>E139*(1+$F$3-$B$3*(L139-K139))</f>
      </c>
      <c r="G139">
        <f>F139*(1+$F$3-$B$3*(M139-L139))</f>
      </c>
      <c r="H139">
        <f>$D$2</f>
      </c>
      <c r="I139">
        <f>H139+$F$2*($B$2-H139)+$H$2*N139</f>
      </c>
      <c r="J139">
        <f>I139+$F$2*($B$2-I139)+$H$2*O139</f>
      </c>
      <c r="K139">
        <f>J139+$F$2*($B$2-J139)+$H$2*P139</f>
      </c>
      <c r="L139">
        <f>K139+$F$2*($B$2-K139)+$H$2*Q139</f>
      </c>
      <c r="M139">
        <f>L139+$F$2*($B$2-L139)+$H$2*R139</f>
      </c>
      <c r="N139" t="n">
        <v>0.46210347</v>
      </c>
      <c r="O139" t="n">
        <v>0.1990597</v>
      </c>
      <c r="P139" t="n">
        <v>-0.60021688</v>
      </c>
      <c r="Q139" t="n">
        <v>0.06980208</v>
      </c>
      <c r="R139" t="n">
        <v>-0.3853136</v>
      </c>
    </row>
    <row r="140">
      <c r="A140" t="n">
        <v>57</v>
      </c>
      <c r="B140" t="n">
        <v>100</v>
      </c>
      <c r="C140">
        <f>B140*(1+$F$3-$B$3*(I140-H140))</f>
      </c>
      <c r="D140">
        <f>C140*(1+$F$3-$B$3*(J140-I140))</f>
      </c>
      <c r="E140">
        <f>D140*(1+$F$3-$B$3*(K140-J140))</f>
      </c>
      <c r="F140">
        <f>E140*(1+$F$3-$B$3*(L140-K140))</f>
      </c>
      <c r="G140">
        <f>F140*(1+$F$3-$B$3*(M140-L140))</f>
      </c>
      <c r="H140">
        <f>$D$2</f>
      </c>
      <c r="I140">
        <f>H140+$F$2*($B$2-H140)+$H$2*N140</f>
      </c>
      <c r="J140">
        <f>I140+$F$2*($B$2-I140)+$H$2*O140</f>
      </c>
      <c r="K140">
        <f>J140+$F$2*($B$2-J140)+$H$2*P140</f>
      </c>
      <c r="L140">
        <f>K140+$F$2*($B$2-K140)+$H$2*Q140</f>
      </c>
      <c r="M140">
        <f>L140+$F$2*($B$2-L140)+$H$2*R140</f>
      </c>
      <c r="N140" t="n">
        <v>0.11351735</v>
      </c>
      <c r="O140" t="n">
        <v>0.66213067</v>
      </c>
      <c r="P140" t="n">
        <v>1.58601682</v>
      </c>
      <c r="Q140" t="n">
        <v>-1.2378155</v>
      </c>
      <c r="R140" t="n">
        <v>2.13303337</v>
      </c>
    </row>
    <row r="141">
      <c r="A141" t="n">
        <v>58</v>
      </c>
      <c r="B141" t="n">
        <v>100</v>
      </c>
      <c r="C141">
        <f>B141*(1+$F$3-$B$3*(I141-H141))</f>
      </c>
      <c r="D141">
        <f>C141*(1+$F$3-$B$3*(J141-I141))</f>
      </c>
      <c r="E141">
        <f>D141*(1+$F$3-$B$3*(K141-J141))</f>
      </c>
      <c r="F141">
        <f>E141*(1+$F$3-$B$3*(L141-K141))</f>
      </c>
      <c r="G141">
        <f>F141*(1+$F$3-$B$3*(M141-L141))</f>
      </c>
      <c r="H141">
        <f>$D$2</f>
      </c>
      <c r="I141">
        <f>H141+$F$2*($B$2-H141)+$H$2*N141</f>
      </c>
      <c r="J141">
        <f>I141+$F$2*($B$2-I141)+$H$2*O141</f>
      </c>
      <c r="K141">
        <f>J141+$F$2*($B$2-J141)+$H$2*P141</f>
      </c>
      <c r="L141">
        <f>K141+$F$2*($B$2-K141)+$H$2*Q141</f>
      </c>
      <c r="M141">
        <f>L141+$F$2*($B$2-L141)+$H$2*R141</f>
      </c>
      <c r="N141" t="n">
        <v>-1.9520878</v>
      </c>
      <c r="O141" t="n">
        <v>-0.1517851</v>
      </c>
      <c r="P141" t="n">
        <v>0.58831721</v>
      </c>
      <c r="Q141" t="n">
        <v>0.28099187</v>
      </c>
      <c r="R141" t="n">
        <v>-0.62269952</v>
      </c>
    </row>
    <row r="142">
      <c r="A142" t="n">
        <v>59</v>
      </c>
      <c r="B142" t="n">
        <v>100</v>
      </c>
      <c r="C142">
        <f>B142*(1+$F$3-$B$3*(I142-H142))</f>
      </c>
      <c r="D142">
        <f>C142*(1+$F$3-$B$3*(J142-I142))</f>
      </c>
      <c r="E142">
        <f>D142*(1+$F$3-$B$3*(K142-J142))</f>
      </c>
      <c r="F142">
        <f>E142*(1+$F$3-$B$3*(L142-K142))</f>
      </c>
      <c r="G142">
        <f>F142*(1+$F$3-$B$3*(M142-L142))</f>
      </c>
      <c r="H142">
        <f>$D$2</f>
      </c>
      <c r="I142">
        <f>H142+$F$2*($B$2-H142)+$H$2*N142</f>
      </c>
      <c r="J142">
        <f>I142+$F$2*($B$2-I142)+$H$2*O142</f>
      </c>
      <c r="K142">
        <f>J142+$F$2*($B$2-J142)+$H$2*P142</f>
      </c>
      <c r="L142">
        <f>K142+$F$2*($B$2-K142)+$H$2*Q142</f>
      </c>
      <c r="M142">
        <f>L142+$F$2*($B$2-L142)+$H$2*R142</f>
      </c>
      <c r="N142" t="n">
        <v>-0.20812225</v>
      </c>
      <c r="O142" t="n">
        <v>-0.49300093</v>
      </c>
      <c r="P142" t="n">
        <v>-0.58936476</v>
      </c>
      <c r="Q142" t="n">
        <v>0.8496021</v>
      </c>
      <c r="R142" t="n">
        <v>0.35701549</v>
      </c>
    </row>
    <row r="143">
      <c r="A143" t="n">
        <v>60</v>
      </c>
      <c r="B143" t="n">
        <v>100</v>
      </c>
      <c r="C143">
        <f>B143*(1+$F$3-$B$3*(I143-H143))</f>
      </c>
      <c r="D143">
        <f>C143*(1+$F$3-$B$3*(J143-I143))</f>
      </c>
      <c r="E143">
        <f>D143*(1+$F$3-$B$3*(K143-J143))</f>
      </c>
      <c r="F143">
        <f>E143*(1+$F$3-$B$3*(L143-K143))</f>
      </c>
      <c r="G143">
        <f>F143*(1+$F$3-$B$3*(M143-L143))</f>
      </c>
      <c r="H143">
        <f>$D$2</f>
      </c>
      <c r="I143">
        <f>H143+$F$2*($B$2-H143)+$H$2*N143</f>
      </c>
      <c r="J143">
        <f>I143+$F$2*($B$2-I143)+$H$2*O143</f>
      </c>
      <c r="K143">
        <f>J143+$F$2*($B$2-J143)+$H$2*P143</f>
      </c>
      <c r="L143">
        <f>K143+$F$2*($B$2-K143)+$H$2*Q143</f>
      </c>
      <c r="M143">
        <f>L143+$F$2*($B$2-L143)+$H$2*R143</f>
      </c>
      <c r="N143" t="n">
        <v>-0.6929096</v>
      </c>
      <c r="O143" t="n">
        <v>0.89959988</v>
      </c>
      <c r="P143" t="n">
        <v>0.30729952</v>
      </c>
      <c r="Q143" t="n">
        <v>0.81286212</v>
      </c>
      <c r="R143" t="n">
        <v>0.62962884</v>
      </c>
    </row>
    <row r="144">
      <c r="A144" t="n">
        <v>61</v>
      </c>
      <c r="B144" t="n">
        <v>100</v>
      </c>
      <c r="C144">
        <f>B144*(1+$F$3-$B$3*(I144-H144))</f>
      </c>
      <c r="D144">
        <f>C144*(1+$F$3-$B$3*(J144-I144))</f>
      </c>
      <c r="E144">
        <f>D144*(1+$F$3-$B$3*(K144-J144))</f>
      </c>
      <c r="F144">
        <f>E144*(1+$F$3-$B$3*(L144-K144))</f>
      </c>
      <c r="G144">
        <f>F144*(1+$F$3-$B$3*(M144-L144))</f>
      </c>
      <c r="H144">
        <f>$D$2</f>
      </c>
      <c r="I144">
        <f>H144+$F$2*($B$2-H144)+$H$2*N144</f>
      </c>
      <c r="J144">
        <f>I144+$F$2*($B$2-I144)+$H$2*O144</f>
      </c>
      <c r="K144">
        <f>J144+$F$2*($B$2-J144)+$H$2*P144</f>
      </c>
      <c r="L144">
        <f>K144+$F$2*($B$2-K144)+$H$2*Q144</f>
      </c>
      <c r="M144">
        <f>L144+$F$2*($B$2-L144)+$H$2*R144</f>
      </c>
      <c r="N144" t="n">
        <v>-0.82899501</v>
      </c>
      <c r="O144" t="n">
        <v>-0.56018104</v>
      </c>
      <c r="P144" t="n">
        <v>0.7472936100000001</v>
      </c>
      <c r="Q144" t="n">
        <v>0.61037027</v>
      </c>
      <c r="R144" t="n">
        <v>-0.02090159</v>
      </c>
    </row>
    <row r="145">
      <c r="A145" t="n">
        <v>62</v>
      </c>
      <c r="B145" t="n">
        <v>100</v>
      </c>
      <c r="C145">
        <f>B145*(1+$F$3-$B$3*(I145-H145))</f>
      </c>
      <c r="D145">
        <f>C145*(1+$F$3-$B$3*(J145-I145))</f>
      </c>
      <c r="E145">
        <f>D145*(1+$F$3-$B$3*(K145-J145))</f>
      </c>
      <c r="F145">
        <f>E145*(1+$F$3-$B$3*(L145-K145))</f>
      </c>
      <c r="G145">
        <f>F145*(1+$F$3-$B$3*(M145-L145))</f>
      </c>
      <c r="H145">
        <f>$D$2</f>
      </c>
      <c r="I145">
        <f>H145+$F$2*($B$2-H145)+$H$2*N145</f>
      </c>
      <c r="J145">
        <f>I145+$F$2*($B$2-I145)+$H$2*O145</f>
      </c>
      <c r="K145">
        <f>J145+$F$2*($B$2-J145)+$H$2*P145</f>
      </c>
      <c r="L145">
        <f>K145+$F$2*($B$2-K145)+$H$2*Q145</f>
      </c>
      <c r="M145">
        <f>L145+$F$2*($B$2-L145)+$H$2*R145</f>
      </c>
      <c r="N145" t="n">
        <v>0.11732738</v>
      </c>
      <c r="O145" t="n">
        <v>1.2776649</v>
      </c>
      <c r="P145" t="n">
        <v>-0.59157139</v>
      </c>
      <c r="Q145" t="n">
        <v>0.54709738</v>
      </c>
      <c r="R145" t="n">
        <v>-0.20219265</v>
      </c>
    </row>
    <row r="146">
      <c r="A146" t="n">
        <v>63</v>
      </c>
      <c r="B146" t="n">
        <v>100</v>
      </c>
      <c r="C146">
        <f>B146*(1+$F$3-$B$3*(I146-H146))</f>
      </c>
      <c r="D146">
        <f>C146*(1+$F$3-$B$3*(J146-I146))</f>
      </c>
      <c r="E146">
        <f>D146*(1+$F$3-$B$3*(K146-J146))</f>
      </c>
      <c r="F146">
        <f>E146*(1+$F$3-$B$3*(L146-K146))</f>
      </c>
      <c r="G146">
        <f>F146*(1+$F$3-$B$3*(M146-L146))</f>
      </c>
      <c r="H146">
        <f>$D$2</f>
      </c>
      <c r="I146">
        <f>H146+$F$2*($B$2-H146)+$H$2*N146</f>
      </c>
      <c r="J146">
        <f>I146+$F$2*($B$2-I146)+$H$2*O146</f>
      </c>
      <c r="K146">
        <f>J146+$F$2*($B$2-J146)+$H$2*P146</f>
      </c>
      <c r="L146">
        <f>K146+$F$2*($B$2-K146)+$H$2*Q146</f>
      </c>
      <c r="M146">
        <f>L146+$F$2*($B$2-L146)+$H$2*R146</f>
      </c>
      <c r="N146" t="n">
        <v>-0.2176812</v>
      </c>
      <c r="O146" t="n">
        <v>1.09877685</v>
      </c>
      <c r="P146" t="n">
        <v>0.82541635</v>
      </c>
      <c r="Q146" t="n">
        <v>0.81350964</v>
      </c>
      <c r="R146" t="n">
        <v>1.30547881</v>
      </c>
    </row>
    <row r="147">
      <c r="A147" t="n">
        <v>64</v>
      </c>
      <c r="B147" t="n">
        <v>100</v>
      </c>
      <c r="C147">
        <f>B147*(1+$F$3-$B$3*(I147-H147))</f>
      </c>
      <c r="D147">
        <f>C147*(1+$F$3-$B$3*(J147-I147))</f>
      </c>
      <c r="E147">
        <f>D147*(1+$F$3-$B$3*(K147-J147))</f>
      </c>
      <c r="F147">
        <f>E147*(1+$F$3-$B$3*(L147-K147))</f>
      </c>
      <c r="G147">
        <f>F147*(1+$F$3-$B$3*(M147-L147))</f>
      </c>
      <c r="H147">
        <f>$D$2</f>
      </c>
      <c r="I147">
        <f>H147+$F$2*($B$2-H147)+$H$2*N147</f>
      </c>
      <c r="J147">
        <f>I147+$F$2*($B$2-I147)+$H$2*O147</f>
      </c>
      <c r="K147">
        <f>J147+$F$2*($B$2-J147)+$H$2*P147</f>
      </c>
      <c r="L147">
        <f>K147+$F$2*($B$2-K147)+$H$2*Q147</f>
      </c>
      <c r="M147">
        <f>L147+$F$2*($B$2-L147)+$H$2*R147</f>
      </c>
      <c r="N147" t="n">
        <v>0.02100384</v>
      </c>
      <c r="O147" t="n">
        <v>0.68195297</v>
      </c>
      <c r="P147" t="n">
        <v>-0.31026676</v>
      </c>
      <c r="Q147" t="n">
        <v>0.32416635</v>
      </c>
      <c r="R147" t="n">
        <v>-0.13014305</v>
      </c>
    </row>
    <row r="148">
      <c r="A148" t="n">
        <v>65</v>
      </c>
      <c r="B148" t="n">
        <v>100</v>
      </c>
      <c r="C148">
        <f>B148*(1+$F$3-$B$3*(I148-H148))</f>
      </c>
      <c r="D148">
        <f>C148*(1+$F$3-$B$3*(J148-I148))</f>
      </c>
      <c r="E148">
        <f>D148*(1+$F$3-$B$3*(K148-J148))</f>
      </c>
      <c r="F148">
        <f>E148*(1+$F$3-$B$3*(L148-K148))</f>
      </c>
      <c r="G148">
        <f>F148*(1+$F$3-$B$3*(M148-L148))</f>
      </c>
      <c r="H148">
        <f>$D$2</f>
      </c>
      <c r="I148">
        <f>H148+$F$2*($B$2-H148)+$H$2*N148</f>
      </c>
      <c r="J148">
        <f>I148+$F$2*($B$2-I148)+$H$2*O148</f>
      </c>
      <c r="K148">
        <f>J148+$F$2*($B$2-J148)+$H$2*P148</f>
      </c>
      <c r="L148">
        <f>K148+$F$2*($B$2-K148)+$H$2*Q148</f>
      </c>
      <c r="M148">
        <f>L148+$F$2*($B$2-L148)+$H$2*R148</f>
      </c>
      <c r="N148" t="n">
        <v>0.09699596000000001</v>
      </c>
      <c r="O148" t="n">
        <v>0.59515703</v>
      </c>
      <c r="P148" t="n">
        <v>-0.81822068</v>
      </c>
      <c r="Q148" t="n">
        <v>2.09238728</v>
      </c>
      <c r="R148" t="n">
        <v>-1.00601738</v>
      </c>
    </row>
    <row r="149">
      <c r="A149" t="n">
        <v>66</v>
      </c>
      <c r="B149" t="n">
        <v>100</v>
      </c>
      <c r="C149">
        <f>B149*(1+$F$3-$B$3*(I149-H149))</f>
      </c>
      <c r="D149">
        <f>C149*(1+$F$3-$B$3*(J149-I149))</f>
      </c>
      <c r="E149">
        <f>D149*(1+$F$3-$B$3*(K149-J149))</f>
      </c>
      <c r="F149">
        <f>E149*(1+$F$3-$B$3*(L149-K149))</f>
      </c>
      <c r="G149">
        <f>F149*(1+$F$3-$B$3*(M149-L149))</f>
      </c>
      <c r="H149">
        <f>$D$2</f>
      </c>
      <c r="I149">
        <f>H149+$F$2*($B$2-H149)+$H$2*N149</f>
      </c>
      <c r="J149">
        <f>I149+$F$2*($B$2-I149)+$H$2*O149</f>
      </c>
      <c r="K149">
        <f>J149+$F$2*($B$2-J149)+$H$2*P149</f>
      </c>
      <c r="L149">
        <f>K149+$F$2*($B$2-K149)+$H$2*Q149</f>
      </c>
      <c r="M149">
        <f>L149+$F$2*($B$2-L149)+$H$2*R149</f>
      </c>
      <c r="N149" t="n">
        <v>-1.21418861</v>
      </c>
      <c r="O149" t="n">
        <v>1.15811087</v>
      </c>
      <c r="P149" t="n">
        <v>0.79166269</v>
      </c>
      <c r="Q149" t="n">
        <v>0.62411982</v>
      </c>
      <c r="R149" t="n">
        <v>0.6283455100000001</v>
      </c>
    </row>
    <row r="150">
      <c r="A150" t="n">
        <v>67</v>
      </c>
      <c r="B150" t="n">
        <v>100</v>
      </c>
      <c r="C150">
        <f>B150*(1+$F$3-$B$3*(I150-H150))</f>
      </c>
      <c r="D150">
        <f>C150*(1+$F$3-$B$3*(J150-I150))</f>
      </c>
      <c r="E150">
        <f>D150*(1+$F$3-$B$3*(K150-J150))</f>
      </c>
      <c r="F150">
        <f>E150*(1+$F$3-$B$3*(L150-K150))</f>
      </c>
      <c r="G150">
        <f>F150*(1+$F$3-$B$3*(M150-L150))</f>
      </c>
      <c r="H150">
        <f>$D$2</f>
      </c>
      <c r="I150">
        <f>H150+$F$2*($B$2-H150)+$H$2*N150</f>
      </c>
      <c r="J150">
        <f>I150+$F$2*($B$2-I150)+$H$2*O150</f>
      </c>
      <c r="K150">
        <f>J150+$F$2*($B$2-J150)+$H$2*P150</f>
      </c>
      <c r="L150">
        <f>K150+$F$2*($B$2-K150)+$H$2*Q150</f>
      </c>
      <c r="M150">
        <f>L150+$F$2*($B$2-L150)+$H$2*R150</f>
      </c>
      <c r="N150" t="n">
        <v>-0.01224677</v>
      </c>
      <c r="O150" t="n">
        <v>-0.89725437</v>
      </c>
      <c r="P150" t="n">
        <v>0.07580456000000001</v>
      </c>
      <c r="Q150" t="n">
        <v>-0.67716171</v>
      </c>
      <c r="R150" t="n">
        <v>0.97511973</v>
      </c>
    </row>
    <row r="151">
      <c r="A151" t="n">
        <v>68</v>
      </c>
      <c r="B151" t="n">
        <v>100</v>
      </c>
      <c r="C151">
        <f>B151*(1+$F$3-$B$3*(I151-H151))</f>
      </c>
      <c r="D151">
        <f>C151*(1+$F$3-$B$3*(J151-I151))</f>
      </c>
      <c r="E151">
        <f>D151*(1+$F$3-$B$3*(K151-J151))</f>
      </c>
      <c r="F151">
        <f>E151*(1+$F$3-$B$3*(L151-K151))</f>
      </c>
      <c r="G151">
        <f>F151*(1+$F$3-$B$3*(M151-L151))</f>
      </c>
      <c r="H151">
        <f>$D$2</f>
      </c>
      <c r="I151">
        <f>H151+$F$2*($B$2-H151)+$H$2*N151</f>
      </c>
      <c r="J151">
        <f>I151+$F$2*($B$2-I151)+$H$2*O151</f>
      </c>
      <c r="K151">
        <f>J151+$F$2*($B$2-J151)+$H$2*P151</f>
      </c>
      <c r="L151">
        <f>K151+$F$2*($B$2-K151)+$H$2*Q151</f>
      </c>
      <c r="M151">
        <f>L151+$F$2*($B$2-L151)+$H$2*R151</f>
      </c>
      <c r="N151" t="n">
        <v>-0.14705738</v>
      </c>
      <c r="O151" t="n">
        <v>-0.8254972</v>
      </c>
      <c r="P151" t="n">
        <v>-0.32138584</v>
      </c>
      <c r="Q151" t="n">
        <v>0.41293145</v>
      </c>
      <c r="R151" t="n">
        <v>-0.56372455</v>
      </c>
    </row>
    <row r="152">
      <c r="A152" t="n">
        <v>69</v>
      </c>
      <c r="B152" t="n">
        <v>100</v>
      </c>
      <c r="C152">
        <f>B152*(1+$F$3-$B$3*(I152-H152))</f>
      </c>
      <c r="D152">
        <f>C152*(1+$F$3-$B$3*(J152-I152))</f>
      </c>
      <c r="E152">
        <f>D152*(1+$F$3-$B$3*(K152-J152))</f>
      </c>
      <c r="F152">
        <f>E152*(1+$F$3-$B$3*(L152-K152))</f>
      </c>
      <c r="G152">
        <f>F152*(1+$F$3-$B$3*(M152-L152))</f>
      </c>
      <c r="H152">
        <f>$D$2</f>
      </c>
      <c r="I152">
        <f>H152+$F$2*($B$2-H152)+$H$2*N152</f>
      </c>
      <c r="J152">
        <f>I152+$F$2*($B$2-I152)+$H$2*O152</f>
      </c>
      <c r="K152">
        <f>J152+$F$2*($B$2-J152)+$H$2*P152</f>
      </c>
      <c r="L152">
        <f>K152+$F$2*($B$2-K152)+$H$2*Q152</f>
      </c>
      <c r="M152">
        <f>L152+$F$2*($B$2-L152)+$H$2*R152</f>
      </c>
      <c r="N152" t="n">
        <v>-0.8222204</v>
      </c>
      <c r="O152" t="n">
        <v>0.24368721</v>
      </c>
      <c r="P152" t="n">
        <v>0.24496657</v>
      </c>
      <c r="Q152" t="n">
        <v>-0.50694318</v>
      </c>
      <c r="R152" t="n">
        <v>-0.47103831</v>
      </c>
    </row>
    <row r="153">
      <c r="A153" t="n">
        <v>70</v>
      </c>
      <c r="B153" t="n">
        <v>100</v>
      </c>
      <c r="C153">
        <f>B153*(1+$F$3-$B$3*(I153-H153))</f>
      </c>
      <c r="D153">
        <f>C153*(1+$F$3-$B$3*(J153-I153))</f>
      </c>
      <c r="E153">
        <f>D153*(1+$F$3-$B$3*(K153-J153))</f>
      </c>
      <c r="F153">
        <f>E153*(1+$F$3-$B$3*(L153-K153))</f>
      </c>
      <c r="G153">
        <f>F153*(1+$F$3-$B$3*(M153-L153))</f>
      </c>
      <c r="H153">
        <f>$D$2</f>
      </c>
      <c r="I153">
        <f>H153+$F$2*($B$2-H153)+$H$2*N153</f>
      </c>
      <c r="J153">
        <f>I153+$F$2*($B$2-I153)+$H$2*O153</f>
      </c>
      <c r="K153">
        <f>J153+$F$2*($B$2-J153)+$H$2*P153</f>
      </c>
      <c r="L153">
        <f>K153+$F$2*($B$2-K153)+$H$2*Q153</f>
      </c>
      <c r="M153">
        <f>L153+$F$2*($B$2-L153)+$H$2*R153</f>
      </c>
      <c r="N153" t="n">
        <v>0.23204994</v>
      </c>
      <c r="O153" t="n">
        <v>-1.44808434</v>
      </c>
      <c r="P153" t="n">
        <v>-1.40746377</v>
      </c>
      <c r="Q153" t="n">
        <v>-0.71844422</v>
      </c>
      <c r="R153" t="n">
        <v>-0.21344715</v>
      </c>
    </row>
    <row r="154">
      <c r="A154" t="n">
        <v>71</v>
      </c>
      <c r="B154" t="n">
        <v>100</v>
      </c>
      <c r="C154">
        <f>B154*(1+$F$3-$B$3*(I154-H154))</f>
      </c>
      <c r="D154">
        <f>C154*(1+$F$3-$B$3*(J154-I154))</f>
      </c>
      <c r="E154">
        <f>D154*(1+$F$3-$B$3*(K154-J154))</f>
      </c>
      <c r="F154">
        <f>E154*(1+$F$3-$B$3*(L154-K154))</f>
      </c>
      <c r="G154">
        <f>F154*(1+$F$3-$B$3*(M154-L154))</f>
      </c>
      <c r="H154">
        <f>$D$2</f>
      </c>
      <c r="I154">
        <f>H154+$F$2*($B$2-H154)+$H$2*N154</f>
      </c>
      <c r="J154">
        <f>I154+$F$2*($B$2-I154)+$H$2*O154</f>
      </c>
      <c r="K154">
        <f>J154+$F$2*($B$2-J154)+$H$2*P154</f>
      </c>
      <c r="L154">
        <f>K154+$F$2*($B$2-K154)+$H$2*Q154</f>
      </c>
      <c r="M154">
        <f>L154+$F$2*($B$2-L154)+$H$2*R154</f>
      </c>
      <c r="N154" t="n">
        <v>0.31090757</v>
      </c>
      <c r="O154" t="n">
        <v>1.47535622</v>
      </c>
      <c r="P154" t="n">
        <v>0.85765962</v>
      </c>
      <c r="Q154" t="n">
        <v>-0.15993853</v>
      </c>
      <c r="R154" t="n">
        <v>-0.01901621</v>
      </c>
    </row>
    <row r="155">
      <c r="A155" t="n">
        <v>72</v>
      </c>
      <c r="B155" t="n">
        <v>100</v>
      </c>
      <c r="C155">
        <f>B155*(1+$F$3-$B$3*(I155-H155))</f>
      </c>
      <c r="D155">
        <f>C155*(1+$F$3-$B$3*(J155-I155))</f>
      </c>
      <c r="E155">
        <f>D155*(1+$F$3-$B$3*(K155-J155))</f>
      </c>
      <c r="F155">
        <f>E155*(1+$F$3-$B$3*(L155-K155))</f>
      </c>
      <c r="G155">
        <f>F155*(1+$F$3-$B$3*(M155-L155))</f>
      </c>
      <c r="H155">
        <f>$D$2</f>
      </c>
      <c r="I155">
        <f>H155+$F$2*($B$2-H155)+$H$2*N155</f>
      </c>
      <c r="J155">
        <f>I155+$F$2*($B$2-I155)+$H$2*O155</f>
      </c>
      <c r="K155">
        <f>J155+$F$2*($B$2-J155)+$H$2*P155</f>
      </c>
      <c r="L155">
        <f>K155+$F$2*($B$2-K155)+$H$2*Q155</f>
      </c>
      <c r="M155">
        <f>L155+$F$2*($B$2-L155)+$H$2*R155</f>
      </c>
      <c r="N155" t="n">
        <v>-1.00252936</v>
      </c>
      <c r="O155" t="n">
        <v>-0.01851314</v>
      </c>
      <c r="P155" t="n">
        <v>-0.28865864</v>
      </c>
      <c r="Q155" t="n">
        <v>0.32271856</v>
      </c>
      <c r="R155" t="n">
        <v>-0.82723094</v>
      </c>
    </row>
    <row r="156">
      <c r="A156" t="n">
        <v>73</v>
      </c>
      <c r="B156" t="n">
        <v>100</v>
      </c>
      <c r="C156">
        <f>B156*(1+$F$3-$B$3*(I156-H156))</f>
      </c>
      <c r="D156">
        <f>C156*(1+$F$3-$B$3*(J156-I156))</f>
      </c>
      <c r="E156">
        <f>D156*(1+$F$3-$B$3*(K156-J156))</f>
      </c>
      <c r="F156">
        <f>E156*(1+$F$3-$B$3*(L156-K156))</f>
      </c>
      <c r="G156">
        <f>F156*(1+$F$3-$B$3*(M156-L156))</f>
      </c>
      <c r="H156">
        <f>$D$2</f>
      </c>
      <c r="I156">
        <f>H156+$F$2*($B$2-H156)+$H$2*N156</f>
      </c>
      <c r="J156">
        <f>I156+$F$2*($B$2-I156)+$H$2*O156</f>
      </c>
      <c r="K156">
        <f>J156+$F$2*($B$2-J156)+$H$2*P156</f>
      </c>
      <c r="L156">
        <f>K156+$F$2*($B$2-K156)+$H$2*Q156</f>
      </c>
      <c r="M156">
        <f>L156+$F$2*($B$2-L156)+$H$2*R156</f>
      </c>
      <c r="N156" t="n">
        <v>0.51934651</v>
      </c>
      <c r="O156" t="n">
        <v>1.53273891</v>
      </c>
      <c r="P156" t="n">
        <v>-0.10876015</v>
      </c>
      <c r="Q156" t="n">
        <v>0.40171172</v>
      </c>
      <c r="R156" t="n">
        <v>0.69014399</v>
      </c>
    </row>
    <row r="157">
      <c r="A157" t="n">
        <v>74</v>
      </c>
      <c r="B157" t="n">
        <v>100</v>
      </c>
      <c r="C157">
        <f>B157*(1+$F$3-$B$3*(I157-H157))</f>
      </c>
      <c r="D157">
        <f>C157*(1+$F$3-$B$3*(J157-I157))</f>
      </c>
      <c r="E157">
        <f>D157*(1+$F$3-$B$3*(K157-J157))</f>
      </c>
      <c r="F157">
        <f>E157*(1+$F$3-$B$3*(L157-K157))</f>
      </c>
      <c r="G157">
        <f>F157*(1+$F$3-$B$3*(M157-L157))</f>
      </c>
      <c r="H157">
        <f>$D$2</f>
      </c>
      <c r="I157">
        <f>H157+$F$2*($B$2-H157)+$H$2*N157</f>
      </c>
      <c r="J157">
        <f>I157+$F$2*($B$2-I157)+$H$2*O157</f>
      </c>
      <c r="K157">
        <f>J157+$F$2*($B$2-J157)+$H$2*P157</f>
      </c>
      <c r="L157">
        <f>K157+$F$2*($B$2-K157)+$H$2*Q157</f>
      </c>
      <c r="M157">
        <f>L157+$F$2*($B$2-L157)+$H$2*R157</f>
      </c>
      <c r="N157" t="n">
        <v>-0.40122047</v>
      </c>
      <c r="O157" t="n">
        <v>0.22409248</v>
      </c>
      <c r="P157" t="n">
        <v>0.0125924</v>
      </c>
      <c r="Q157" t="n">
        <v>0.0976761</v>
      </c>
      <c r="R157" t="n">
        <v>-0.77300978</v>
      </c>
    </row>
    <row r="158">
      <c r="A158" t="n">
        <v>75</v>
      </c>
      <c r="B158" t="n">
        <v>100</v>
      </c>
      <c r="C158">
        <f>B158*(1+$F$3-$B$3*(I158-H158))</f>
      </c>
      <c r="D158">
        <f>C158*(1+$F$3-$B$3*(J158-I158))</f>
      </c>
      <c r="E158">
        <f>D158*(1+$F$3-$B$3*(K158-J158))</f>
      </c>
      <c r="F158">
        <f>E158*(1+$F$3-$B$3*(L158-K158))</f>
      </c>
      <c r="G158">
        <f>F158*(1+$F$3-$B$3*(M158-L158))</f>
      </c>
      <c r="H158">
        <f>$D$2</f>
      </c>
      <c r="I158">
        <f>H158+$F$2*($B$2-H158)+$H$2*N158</f>
      </c>
      <c r="J158">
        <f>I158+$F$2*($B$2-I158)+$H$2*O158</f>
      </c>
      <c r="K158">
        <f>J158+$F$2*($B$2-J158)+$H$2*P158</f>
      </c>
      <c r="L158">
        <f>K158+$F$2*($B$2-K158)+$H$2*Q158</f>
      </c>
      <c r="M158">
        <f>L158+$F$2*($B$2-L158)+$H$2*R158</f>
      </c>
      <c r="N158" t="n">
        <v>0.02451017</v>
      </c>
      <c r="O158" t="n">
        <v>0.49799829</v>
      </c>
      <c r="P158" t="n">
        <v>1.45114361</v>
      </c>
      <c r="Q158" t="n">
        <v>0.95927083</v>
      </c>
      <c r="R158" t="n">
        <v>2.15318246</v>
      </c>
    </row>
    <row r="159">
      <c r="A159" t="n">
        <v>76</v>
      </c>
      <c r="B159" t="n">
        <v>100</v>
      </c>
      <c r="C159">
        <f>B159*(1+$F$3-$B$3*(I159-H159))</f>
      </c>
      <c r="D159">
        <f>C159*(1+$F$3-$B$3*(J159-I159))</f>
      </c>
      <c r="E159">
        <f>D159*(1+$F$3-$B$3*(K159-J159))</f>
      </c>
      <c r="F159">
        <f>E159*(1+$F$3-$B$3*(L159-K159))</f>
      </c>
      <c r="G159">
        <f>F159*(1+$F$3-$B$3*(M159-L159))</f>
      </c>
      <c r="H159">
        <f>$D$2</f>
      </c>
      <c r="I159">
        <f>H159+$F$2*($B$2-H159)+$H$2*N159</f>
      </c>
      <c r="J159">
        <f>I159+$F$2*($B$2-I159)+$H$2*O159</f>
      </c>
      <c r="K159">
        <f>J159+$F$2*($B$2-J159)+$H$2*P159</f>
      </c>
      <c r="L159">
        <f>K159+$F$2*($B$2-K159)+$H$2*Q159</f>
      </c>
      <c r="M159">
        <f>L159+$F$2*($B$2-L159)+$H$2*R159</f>
      </c>
      <c r="N159" t="n">
        <v>-0.76734756</v>
      </c>
      <c r="O159" t="n">
        <v>0.87232064</v>
      </c>
      <c r="P159" t="n">
        <v>0.18334201</v>
      </c>
      <c r="Q159" t="n">
        <v>2.18980293</v>
      </c>
      <c r="R159" t="n">
        <v>-0.80829829</v>
      </c>
    </row>
    <row r="160">
      <c r="A160" t="n">
        <v>77</v>
      </c>
      <c r="B160" t="n">
        <v>100</v>
      </c>
      <c r="C160">
        <f>B160*(1+$F$3-$B$3*(I160-H160))</f>
      </c>
      <c r="D160">
        <f>C160*(1+$F$3-$B$3*(J160-I160))</f>
      </c>
      <c r="E160">
        <f>D160*(1+$F$3-$B$3*(K160-J160))</f>
      </c>
      <c r="F160">
        <f>E160*(1+$F$3-$B$3*(L160-K160))</f>
      </c>
      <c r="G160">
        <f>F160*(1+$F$3-$B$3*(M160-L160))</f>
      </c>
      <c r="H160">
        <f>$D$2</f>
      </c>
      <c r="I160">
        <f>H160+$F$2*($B$2-H160)+$H$2*N160</f>
      </c>
      <c r="J160">
        <f>I160+$F$2*($B$2-I160)+$H$2*O160</f>
      </c>
      <c r="K160">
        <f>J160+$F$2*($B$2-J160)+$H$2*P160</f>
      </c>
      <c r="L160">
        <f>K160+$F$2*($B$2-K160)+$H$2*Q160</f>
      </c>
      <c r="M160">
        <f>L160+$F$2*($B$2-L160)+$H$2*R160</f>
      </c>
      <c r="N160" t="n">
        <v>-0.8397218400000001</v>
      </c>
      <c r="O160" t="n">
        <v>-0.59939265</v>
      </c>
      <c r="P160" t="n">
        <v>-2.12389572</v>
      </c>
      <c r="Q160" t="n">
        <v>-0.52575502</v>
      </c>
      <c r="R160" t="n">
        <v>-0.75913266</v>
      </c>
    </row>
    <row r="161">
      <c r="A161" t="n">
        <v>78</v>
      </c>
      <c r="B161" t="n">
        <v>100</v>
      </c>
      <c r="C161">
        <f>B161*(1+$F$3-$B$3*(I161-H161))</f>
      </c>
      <c r="D161">
        <f>C161*(1+$F$3-$B$3*(J161-I161))</f>
      </c>
      <c r="E161">
        <f>D161*(1+$F$3-$B$3*(K161-J161))</f>
      </c>
      <c r="F161">
        <f>E161*(1+$F$3-$B$3*(L161-K161))</f>
      </c>
      <c r="G161">
        <f>F161*(1+$F$3-$B$3*(M161-L161))</f>
      </c>
      <c r="H161">
        <f>$D$2</f>
      </c>
      <c r="I161">
        <f>H161+$F$2*($B$2-H161)+$H$2*N161</f>
      </c>
      <c r="J161">
        <f>I161+$F$2*($B$2-I161)+$H$2*O161</f>
      </c>
      <c r="K161">
        <f>J161+$F$2*($B$2-J161)+$H$2*P161</f>
      </c>
      <c r="L161">
        <f>K161+$F$2*($B$2-K161)+$H$2*Q161</f>
      </c>
      <c r="M161">
        <f>L161+$F$2*($B$2-L161)+$H$2*R161</f>
      </c>
      <c r="N161" t="n">
        <v>0.15039379</v>
      </c>
      <c r="O161" t="n">
        <v>0.34175598</v>
      </c>
      <c r="P161" t="n">
        <v>1.87617084</v>
      </c>
      <c r="Q161" t="n">
        <v>0.95042384</v>
      </c>
      <c r="R161" t="n">
        <v>-0.57690366</v>
      </c>
    </row>
    <row r="162">
      <c r="A162" t="n">
        <v>79</v>
      </c>
      <c r="B162" t="n">
        <v>100</v>
      </c>
      <c r="C162">
        <f>B162*(1+$F$3-$B$3*(I162-H162))</f>
      </c>
      <c r="D162">
        <f>C162*(1+$F$3-$B$3*(J162-I162))</f>
      </c>
      <c r="E162">
        <f>D162*(1+$F$3-$B$3*(K162-J162))</f>
      </c>
      <c r="F162">
        <f>E162*(1+$F$3-$B$3*(L162-K162))</f>
      </c>
      <c r="G162">
        <f>F162*(1+$F$3-$B$3*(M162-L162))</f>
      </c>
      <c r="H162">
        <f>$D$2</f>
      </c>
      <c r="I162">
        <f>H162+$F$2*($B$2-H162)+$H$2*N162</f>
      </c>
      <c r="J162">
        <f>I162+$F$2*($B$2-I162)+$H$2*O162</f>
      </c>
      <c r="K162">
        <f>J162+$F$2*($B$2-J162)+$H$2*P162</f>
      </c>
      <c r="L162">
        <f>K162+$F$2*($B$2-K162)+$H$2*Q162</f>
      </c>
      <c r="M162">
        <f>L162+$F$2*($B$2-L162)+$H$2*R162</f>
      </c>
      <c r="N162" t="n">
        <v>-0.89841467</v>
      </c>
      <c r="O162" t="n">
        <v>0.49191917</v>
      </c>
      <c r="P162" t="n">
        <v>-1.32023321</v>
      </c>
      <c r="Q162" t="n">
        <v>1.83145877</v>
      </c>
      <c r="R162" t="n">
        <v>1.17944012</v>
      </c>
    </row>
    <row r="163">
      <c r="A163" t="n">
        <v>80</v>
      </c>
      <c r="B163" t="n">
        <v>100</v>
      </c>
      <c r="C163">
        <f>B163*(1+$F$3-$B$3*(I163-H163))</f>
      </c>
      <c r="D163">
        <f>C163*(1+$F$3-$B$3*(J163-I163))</f>
      </c>
      <c r="E163">
        <f>D163*(1+$F$3-$B$3*(K163-J163))</f>
      </c>
      <c r="F163">
        <f>E163*(1+$F$3-$B$3*(L163-K163))</f>
      </c>
      <c r="G163">
        <f>F163*(1+$F$3-$B$3*(M163-L163))</f>
      </c>
      <c r="H163">
        <f>$D$2</f>
      </c>
      <c r="I163">
        <f>H163+$F$2*($B$2-H163)+$H$2*N163</f>
      </c>
      <c r="J163">
        <f>I163+$F$2*($B$2-I163)+$H$2*O163</f>
      </c>
      <c r="K163">
        <f>J163+$F$2*($B$2-J163)+$H$2*P163</f>
      </c>
      <c r="L163">
        <f>K163+$F$2*($B$2-K163)+$H$2*Q163</f>
      </c>
      <c r="M163">
        <f>L163+$F$2*($B$2-L163)+$H$2*R163</f>
      </c>
      <c r="N163" t="n">
        <v>-0.46917565</v>
      </c>
      <c r="O163" t="n">
        <v>-1.71313453</v>
      </c>
      <c r="P163" t="n">
        <v>1.35387237</v>
      </c>
      <c r="Q163" t="n">
        <v>-0.11453985</v>
      </c>
      <c r="R163" t="n">
        <v>1.23781631</v>
      </c>
    </row>
    <row r="164">
      <c r="A164" t="n">
        <v>81</v>
      </c>
      <c r="B164" t="n">
        <v>100</v>
      </c>
      <c r="C164">
        <f>B164*(1+$F$3-$B$3*(I164-H164))</f>
      </c>
      <c r="D164">
        <f>C164*(1+$F$3-$B$3*(J164-I164))</f>
      </c>
      <c r="E164">
        <f>D164*(1+$F$3-$B$3*(K164-J164))</f>
      </c>
      <c r="F164">
        <f>E164*(1+$F$3-$B$3*(L164-K164))</f>
      </c>
      <c r="G164">
        <f>F164*(1+$F$3-$B$3*(M164-L164))</f>
      </c>
      <c r="H164">
        <f>$D$2</f>
      </c>
      <c r="I164">
        <f>H164+$F$2*($B$2-H164)+$H$2*N164</f>
      </c>
      <c r="J164">
        <f>I164+$F$2*($B$2-I164)+$H$2*O164</f>
      </c>
      <c r="K164">
        <f>J164+$F$2*($B$2-J164)+$H$2*P164</f>
      </c>
      <c r="L164">
        <f>K164+$F$2*($B$2-K164)+$H$2*Q164</f>
      </c>
      <c r="M164">
        <f>L164+$F$2*($B$2-L164)+$H$2*R164</f>
      </c>
      <c r="N164" t="n">
        <v>-1.59442766</v>
      </c>
      <c r="O164" t="n">
        <v>-0.59937502</v>
      </c>
      <c r="P164" t="n">
        <v>0.0052437</v>
      </c>
      <c r="Q164" t="n">
        <v>0.04698059</v>
      </c>
      <c r="R164" t="n">
        <v>-0.45006547</v>
      </c>
    </row>
    <row r="165">
      <c r="A165" t="n">
        <v>82</v>
      </c>
      <c r="B165" t="n">
        <v>100</v>
      </c>
      <c r="C165">
        <f>B165*(1+$F$3-$B$3*(I165-H165))</f>
      </c>
      <c r="D165">
        <f>C165*(1+$F$3-$B$3*(J165-I165))</f>
      </c>
      <c r="E165">
        <f>D165*(1+$F$3-$B$3*(K165-J165))</f>
      </c>
      <c r="F165">
        <f>E165*(1+$F$3-$B$3*(L165-K165))</f>
      </c>
      <c r="G165">
        <f>F165*(1+$F$3-$B$3*(M165-L165))</f>
      </c>
      <c r="H165">
        <f>$D$2</f>
      </c>
      <c r="I165">
        <f>H165+$F$2*($B$2-H165)+$H$2*N165</f>
      </c>
      <c r="J165">
        <f>I165+$F$2*($B$2-I165)+$H$2*O165</f>
      </c>
      <c r="K165">
        <f>J165+$F$2*($B$2-J165)+$H$2*P165</f>
      </c>
      <c r="L165">
        <f>K165+$F$2*($B$2-K165)+$H$2*Q165</f>
      </c>
      <c r="M165">
        <f>L165+$F$2*($B$2-L165)+$H$2*R165</f>
      </c>
      <c r="N165" t="n">
        <v>0.62284993</v>
      </c>
      <c r="O165" t="n">
        <v>-1.06762043</v>
      </c>
      <c r="P165" t="n">
        <v>-0.14237949</v>
      </c>
      <c r="Q165" t="n">
        <v>0.12029563</v>
      </c>
      <c r="R165" t="n">
        <v>0.51443883</v>
      </c>
    </row>
    <row r="166">
      <c r="A166" t="n">
        <v>83</v>
      </c>
      <c r="B166" t="n">
        <v>100</v>
      </c>
      <c r="C166">
        <f>B166*(1+$F$3-$B$3*(I166-H166))</f>
      </c>
      <c r="D166">
        <f>C166*(1+$F$3-$B$3*(J166-I166))</f>
      </c>
      <c r="E166">
        <f>D166*(1+$F$3-$B$3*(K166-J166))</f>
      </c>
      <c r="F166">
        <f>E166*(1+$F$3-$B$3*(L166-K166))</f>
      </c>
      <c r="G166">
        <f>F166*(1+$F$3-$B$3*(M166-L166))</f>
      </c>
      <c r="H166">
        <f>$D$2</f>
      </c>
      <c r="I166">
        <f>H166+$F$2*($B$2-H166)+$H$2*N166</f>
      </c>
      <c r="J166">
        <f>I166+$F$2*($B$2-I166)+$H$2*O166</f>
      </c>
      <c r="K166">
        <f>J166+$F$2*($B$2-J166)+$H$2*P166</f>
      </c>
      <c r="L166">
        <f>K166+$F$2*($B$2-K166)+$H$2*Q166</f>
      </c>
      <c r="M166">
        <f>L166+$F$2*($B$2-L166)+$H$2*R166</f>
      </c>
      <c r="N166" t="n">
        <v>0.7116148799999999</v>
      </c>
      <c r="O166" t="n">
        <v>-1.12464209</v>
      </c>
      <c r="P166" t="n">
        <v>-1.53411417</v>
      </c>
      <c r="Q166" t="n">
        <v>1.27767682</v>
      </c>
      <c r="R166" t="n">
        <v>0.33231401</v>
      </c>
    </row>
    <row r="167">
      <c r="A167" t="n">
        <v>84</v>
      </c>
      <c r="B167" t="n">
        <v>100</v>
      </c>
      <c r="C167">
        <f>B167*(1+$F$3-$B$3*(I167-H167))</f>
      </c>
      <c r="D167">
        <f>C167*(1+$F$3-$B$3*(J167-I167))</f>
      </c>
      <c r="E167">
        <f>D167*(1+$F$3-$B$3*(K167-J167))</f>
      </c>
      <c r="F167">
        <f>E167*(1+$F$3-$B$3*(L167-K167))</f>
      </c>
      <c r="G167">
        <f>F167*(1+$F$3-$B$3*(M167-L167))</f>
      </c>
      <c r="H167">
        <f>$D$2</f>
      </c>
      <c r="I167">
        <f>H167+$F$2*($B$2-H167)+$H$2*N167</f>
      </c>
      <c r="J167">
        <f>I167+$F$2*($B$2-I167)+$H$2*O167</f>
      </c>
      <c r="K167">
        <f>J167+$F$2*($B$2-J167)+$H$2*P167</f>
      </c>
      <c r="L167">
        <f>K167+$F$2*($B$2-K167)+$H$2*Q167</f>
      </c>
      <c r="M167">
        <f>L167+$F$2*($B$2-L167)+$H$2*R167</f>
      </c>
      <c r="N167" t="n">
        <v>-0.74848654</v>
      </c>
      <c r="O167" t="n">
        <v>1.55115198</v>
      </c>
      <c r="P167" t="n">
        <v>0.11567463</v>
      </c>
      <c r="Q167" t="n">
        <v>1.17929718</v>
      </c>
      <c r="R167" t="n">
        <v>0.06751848000000001</v>
      </c>
    </row>
    <row r="168">
      <c r="A168" t="n">
        <v>85</v>
      </c>
      <c r="B168" t="n">
        <v>100</v>
      </c>
      <c r="C168">
        <f>B168*(1+$F$3-$B$3*(I168-H168))</f>
      </c>
      <c r="D168">
        <f>C168*(1+$F$3-$B$3*(J168-I168))</f>
      </c>
      <c r="E168">
        <f>D168*(1+$F$3-$B$3*(K168-J168))</f>
      </c>
      <c r="F168">
        <f>E168*(1+$F$3-$B$3*(L168-K168))</f>
      </c>
      <c r="G168">
        <f>F168*(1+$F$3-$B$3*(M168-L168))</f>
      </c>
      <c r="H168">
        <f>$D$2</f>
      </c>
      <c r="I168">
        <f>H168+$F$2*($B$2-H168)+$H$2*N168</f>
      </c>
      <c r="J168">
        <f>I168+$F$2*($B$2-I168)+$H$2*O168</f>
      </c>
      <c r="K168">
        <f>J168+$F$2*($B$2-J168)+$H$2*P168</f>
      </c>
      <c r="L168">
        <f>K168+$F$2*($B$2-K168)+$H$2*Q168</f>
      </c>
      <c r="M168">
        <f>L168+$F$2*($B$2-L168)+$H$2*R168</f>
      </c>
      <c r="N168" t="n">
        <v>2.06074792</v>
      </c>
      <c r="O168" t="n">
        <v>1.75534084</v>
      </c>
      <c r="P168" t="n">
        <v>-0.24896415</v>
      </c>
      <c r="Q168" t="n">
        <v>0.97157095</v>
      </c>
      <c r="R168" t="n">
        <v>0.64537595</v>
      </c>
    </row>
    <row r="169">
      <c r="A169" t="n">
        <v>86</v>
      </c>
      <c r="B169" t="n">
        <v>100</v>
      </c>
      <c r="C169">
        <f>B169*(1+$F$3-$B$3*(I169-H169))</f>
      </c>
      <c r="D169">
        <f>C169*(1+$F$3-$B$3*(J169-I169))</f>
      </c>
      <c r="E169">
        <f>D169*(1+$F$3-$B$3*(K169-J169))</f>
      </c>
      <c r="F169">
        <f>E169*(1+$F$3-$B$3*(L169-K169))</f>
      </c>
      <c r="G169">
        <f>F169*(1+$F$3-$B$3*(M169-L169))</f>
      </c>
      <c r="H169">
        <f>$D$2</f>
      </c>
      <c r="I169">
        <f>H169+$F$2*($B$2-H169)+$H$2*N169</f>
      </c>
      <c r="J169">
        <f>I169+$F$2*($B$2-I169)+$H$2*O169</f>
      </c>
      <c r="K169">
        <f>J169+$F$2*($B$2-J169)+$H$2*P169</f>
      </c>
      <c r="L169">
        <f>K169+$F$2*($B$2-K169)+$H$2*Q169</f>
      </c>
      <c r="M169">
        <f>L169+$F$2*($B$2-L169)+$H$2*R169</f>
      </c>
      <c r="N169" t="n">
        <v>1.36863156</v>
      </c>
      <c r="O169" t="n">
        <v>-0.96492346</v>
      </c>
      <c r="P169" t="n">
        <v>0.6860514599999999</v>
      </c>
      <c r="Q169" t="n">
        <v>1.05842449</v>
      </c>
      <c r="R169" t="n">
        <v>-1.75873949</v>
      </c>
    </row>
    <row r="170">
      <c r="A170" t="n">
        <v>87</v>
      </c>
      <c r="B170" t="n">
        <v>100</v>
      </c>
      <c r="C170">
        <f>B170*(1+$F$3-$B$3*(I170-H170))</f>
      </c>
      <c r="D170">
        <f>C170*(1+$F$3-$B$3*(J170-I170))</f>
      </c>
      <c r="E170">
        <f>D170*(1+$F$3-$B$3*(K170-J170))</f>
      </c>
      <c r="F170">
        <f>E170*(1+$F$3-$B$3*(L170-K170))</f>
      </c>
      <c r="G170">
        <f>F170*(1+$F$3-$B$3*(M170-L170))</f>
      </c>
      <c r="H170">
        <f>$D$2</f>
      </c>
      <c r="I170">
        <f>H170+$F$2*($B$2-H170)+$H$2*N170</f>
      </c>
      <c r="J170">
        <f>I170+$F$2*($B$2-I170)+$H$2*O170</f>
      </c>
      <c r="K170">
        <f>J170+$F$2*($B$2-J170)+$H$2*P170</f>
      </c>
      <c r="L170">
        <f>K170+$F$2*($B$2-K170)+$H$2*Q170</f>
      </c>
      <c r="M170">
        <f>L170+$F$2*($B$2-L170)+$H$2*R170</f>
      </c>
      <c r="N170" t="n">
        <v>-1.18325851</v>
      </c>
      <c r="O170" t="n">
        <v>-2.03923218</v>
      </c>
      <c r="P170" t="n">
        <v>-0.26940683</v>
      </c>
      <c r="Q170" t="n">
        <v>0.71754226</v>
      </c>
      <c r="R170" t="n">
        <v>1.50235705</v>
      </c>
    </row>
    <row r="171">
      <c r="A171" t="n">
        <v>88</v>
      </c>
      <c r="B171" t="n">
        <v>100</v>
      </c>
      <c r="C171">
        <f>B171*(1+$F$3-$B$3*(I171-H171))</f>
      </c>
      <c r="D171">
        <f>C171*(1+$F$3-$B$3*(J171-I171))</f>
      </c>
      <c r="E171">
        <f>D171*(1+$F$3-$B$3*(K171-J171))</f>
      </c>
      <c r="F171">
        <f>E171*(1+$F$3-$B$3*(L171-K171))</f>
      </c>
      <c r="G171">
        <f>F171*(1+$F$3-$B$3*(M171-L171))</f>
      </c>
      <c r="H171">
        <f>$D$2</f>
      </c>
      <c r="I171">
        <f>H171+$F$2*($B$2-H171)+$H$2*N171</f>
      </c>
      <c r="J171">
        <f>I171+$F$2*($B$2-I171)+$H$2*O171</f>
      </c>
      <c r="K171">
        <f>J171+$F$2*($B$2-J171)+$H$2*P171</f>
      </c>
      <c r="L171">
        <f>K171+$F$2*($B$2-K171)+$H$2*Q171</f>
      </c>
      <c r="M171">
        <f>L171+$F$2*($B$2-L171)+$H$2*R171</f>
      </c>
      <c r="N171" t="n">
        <v>0.07409478</v>
      </c>
      <c r="O171" t="n">
        <v>1.62861555</v>
      </c>
      <c r="P171" t="n">
        <v>-1.38010146</v>
      </c>
      <c r="Q171" t="n">
        <v>-1.70338244</v>
      </c>
      <c r="R171" t="n">
        <v>-0.0555477</v>
      </c>
    </row>
    <row r="172">
      <c r="A172" t="n">
        <v>89</v>
      </c>
      <c r="B172" t="n">
        <v>100</v>
      </c>
      <c r="C172">
        <f>B172*(1+$F$3-$B$3*(I172-H172))</f>
      </c>
      <c r="D172">
        <f>C172*(1+$F$3-$B$3*(J172-I172))</f>
      </c>
      <c r="E172">
        <f>D172*(1+$F$3-$B$3*(K172-J172))</f>
      </c>
      <c r="F172">
        <f>E172*(1+$F$3-$B$3*(L172-K172))</f>
      </c>
      <c r="G172">
        <f>F172*(1+$F$3-$B$3*(M172-L172))</f>
      </c>
      <c r="H172">
        <f>$D$2</f>
      </c>
      <c r="I172">
        <f>H172+$F$2*($B$2-H172)+$H$2*N172</f>
      </c>
      <c r="J172">
        <f>I172+$F$2*($B$2-I172)+$H$2*O172</f>
      </c>
      <c r="K172">
        <f>J172+$F$2*($B$2-J172)+$H$2*P172</f>
      </c>
      <c r="L172">
        <f>K172+$F$2*($B$2-K172)+$H$2*Q172</f>
      </c>
      <c r="M172">
        <f>L172+$F$2*($B$2-L172)+$H$2*R172</f>
      </c>
      <c r="N172" t="n">
        <v>0.38406545</v>
      </c>
      <c r="O172" t="n">
        <v>-0.03269475</v>
      </c>
      <c r="P172" t="n">
        <v>-2.0674421</v>
      </c>
      <c r="Q172" t="n">
        <v>-0.08912004</v>
      </c>
      <c r="R172" t="n">
        <v>-1.3044695</v>
      </c>
    </row>
    <row r="173">
      <c r="A173" t="n">
        <v>90</v>
      </c>
      <c r="B173" t="n">
        <v>100</v>
      </c>
      <c r="C173">
        <f>B173*(1+$F$3-$B$3*(I173-H173))</f>
      </c>
      <c r="D173">
        <f>C173*(1+$F$3-$B$3*(J173-I173))</f>
      </c>
      <c r="E173">
        <f>D173*(1+$F$3-$B$3*(K173-J173))</f>
      </c>
      <c r="F173">
        <f>E173*(1+$F$3-$B$3*(L173-K173))</f>
      </c>
      <c r="G173">
        <f>F173*(1+$F$3-$B$3*(M173-L173))</f>
      </c>
      <c r="H173">
        <f>$D$2</f>
      </c>
      <c r="I173">
        <f>H173+$F$2*($B$2-H173)+$H$2*N173</f>
      </c>
      <c r="J173">
        <f>I173+$F$2*($B$2-I173)+$H$2*O173</f>
      </c>
      <c r="K173">
        <f>J173+$F$2*($B$2-J173)+$H$2*P173</f>
      </c>
      <c r="L173">
        <f>K173+$F$2*($B$2-K173)+$H$2*Q173</f>
      </c>
      <c r="M173">
        <f>L173+$F$2*($B$2-L173)+$H$2*R173</f>
      </c>
      <c r="N173" t="n">
        <v>0.66967255</v>
      </c>
      <c r="O173" t="n">
        <v>0.36659825</v>
      </c>
      <c r="P173" t="n">
        <v>-0.93987979</v>
      </c>
      <c r="Q173" t="n">
        <v>-0.51386692</v>
      </c>
      <c r="R173" t="n">
        <v>-1.05921352</v>
      </c>
    </row>
    <row r="174">
      <c r="A174" t="n">
        <v>91</v>
      </c>
      <c r="B174" t="n">
        <v>100</v>
      </c>
      <c r="C174">
        <f>B174*(1+$F$3-$B$3*(I174-H174))</f>
      </c>
      <c r="D174">
        <f>C174*(1+$F$3-$B$3*(J174-I174))</f>
      </c>
      <c r="E174">
        <f>D174*(1+$F$3-$B$3*(K174-J174))</f>
      </c>
      <c r="F174">
        <f>E174*(1+$F$3-$B$3*(L174-K174))</f>
      </c>
      <c r="G174">
        <f>F174*(1+$F$3-$B$3*(M174-L174))</f>
      </c>
      <c r="H174">
        <f>$D$2</f>
      </c>
      <c r="I174">
        <f>H174+$F$2*($B$2-H174)+$H$2*N174</f>
      </c>
      <c r="J174">
        <f>I174+$F$2*($B$2-I174)+$H$2*O174</f>
      </c>
      <c r="K174">
        <f>J174+$F$2*($B$2-J174)+$H$2*P174</f>
      </c>
      <c r="L174">
        <f>K174+$F$2*($B$2-K174)+$H$2*Q174</f>
      </c>
      <c r="M174">
        <f>L174+$F$2*($B$2-L174)+$H$2*R174</f>
      </c>
      <c r="N174" t="n">
        <v>-0.0626791</v>
      </c>
      <c r="O174" t="n">
        <v>0.95514232</v>
      </c>
      <c r="P174" t="n">
        <v>-0.98572605</v>
      </c>
      <c r="Q174" t="n">
        <v>0.5040465200000001</v>
      </c>
      <c r="R174" t="n">
        <v>-0.53025762</v>
      </c>
    </row>
    <row r="175">
      <c r="A175" t="n">
        <v>92</v>
      </c>
      <c r="B175" t="n">
        <v>100</v>
      </c>
      <c r="C175">
        <f>B175*(1+$F$3-$B$3*(I175-H175))</f>
      </c>
      <c r="D175">
        <f>C175*(1+$F$3-$B$3*(J175-I175))</f>
      </c>
      <c r="E175">
        <f>D175*(1+$F$3-$B$3*(K175-J175))</f>
      </c>
      <c r="F175">
        <f>E175*(1+$F$3-$B$3*(L175-K175))</f>
      </c>
      <c r="G175">
        <f>F175*(1+$F$3-$B$3*(M175-L175))</f>
      </c>
      <c r="H175">
        <f>$D$2</f>
      </c>
      <c r="I175">
        <f>H175+$F$2*($B$2-H175)+$H$2*N175</f>
      </c>
      <c r="J175">
        <f>I175+$F$2*($B$2-I175)+$H$2*O175</f>
      </c>
      <c r="K175">
        <f>J175+$F$2*($B$2-J175)+$H$2*P175</f>
      </c>
      <c r="L175">
        <f>K175+$F$2*($B$2-K175)+$H$2*Q175</f>
      </c>
      <c r="M175">
        <f>L175+$F$2*($B$2-L175)+$H$2*R175</f>
      </c>
      <c r="N175" t="n">
        <v>-0.79287283</v>
      </c>
      <c r="O175" t="n">
        <v>-0.10703036</v>
      </c>
      <c r="P175" t="n">
        <v>-1.03524232</v>
      </c>
      <c r="Q175" t="n">
        <v>-0.55364931</v>
      </c>
      <c r="R175" t="n">
        <v>-1.19787789</v>
      </c>
    </row>
    <row r="176">
      <c r="A176" t="n">
        <v>93</v>
      </c>
      <c r="B176" t="n">
        <v>100</v>
      </c>
      <c r="C176">
        <f>B176*(1+$F$3-$B$3*(I176-H176))</f>
      </c>
      <c r="D176">
        <f>C176*(1+$F$3-$B$3*(J176-I176))</f>
      </c>
      <c r="E176">
        <f>D176*(1+$F$3-$B$3*(K176-J176))</f>
      </c>
      <c r="F176">
        <f>E176*(1+$F$3-$B$3*(L176-K176))</f>
      </c>
      <c r="G176">
        <f>F176*(1+$F$3-$B$3*(M176-L176))</f>
      </c>
      <c r="H176">
        <f>$D$2</f>
      </c>
      <c r="I176">
        <f>H176+$F$2*($B$2-H176)+$H$2*N176</f>
      </c>
      <c r="J176">
        <f>I176+$F$2*($B$2-I176)+$H$2*O176</f>
      </c>
      <c r="K176">
        <f>J176+$F$2*($B$2-J176)+$H$2*P176</f>
      </c>
      <c r="L176">
        <f>K176+$F$2*($B$2-K176)+$H$2*Q176</f>
      </c>
      <c r="M176">
        <f>L176+$F$2*($B$2-L176)+$H$2*R176</f>
      </c>
      <c r="N176" t="n">
        <v>1.96472513</v>
      </c>
      <c r="O176" t="n">
        <v>0.03526355</v>
      </c>
      <c r="P176" t="n">
        <v>-0.6997255100000001</v>
      </c>
      <c r="Q176" t="n">
        <v>0.21397991</v>
      </c>
      <c r="R176" t="n">
        <v>-0.11232805</v>
      </c>
    </row>
    <row r="177">
      <c r="A177" t="n">
        <v>94</v>
      </c>
      <c r="B177" t="n">
        <v>100</v>
      </c>
      <c r="C177">
        <f>B177*(1+$F$3-$B$3*(I177-H177))</f>
      </c>
      <c r="D177">
        <f>C177*(1+$F$3-$B$3*(J177-I177))</f>
      </c>
      <c r="E177">
        <f>D177*(1+$F$3-$B$3*(K177-J177))</f>
      </c>
      <c r="F177">
        <f>E177*(1+$F$3-$B$3*(L177-K177))</f>
      </c>
      <c r="G177">
        <f>F177*(1+$F$3-$B$3*(M177-L177))</f>
      </c>
      <c r="H177">
        <f>$D$2</f>
      </c>
      <c r="I177">
        <f>H177+$F$2*($B$2-H177)+$H$2*N177</f>
      </c>
      <c r="J177">
        <f>I177+$F$2*($B$2-I177)+$H$2*O177</f>
      </c>
      <c r="K177">
        <f>J177+$F$2*($B$2-J177)+$H$2*P177</f>
      </c>
      <c r="L177">
        <f>K177+$F$2*($B$2-K177)+$H$2*Q177</f>
      </c>
      <c r="M177">
        <f>L177+$F$2*($B$2-L177)+$H$2*R177</f>
      </c>
      <c r="N177" t="n">
        <v>-0.2209696</v>
      </c>
      <c r="O177" t="n">
        <v>0.6141667</v>
      </c>
      <c r="P177" t="n">
        <v>0.7575077099999999</v>
      </c>
      <c r="Q177" t="n">
        <v>-0.53050115</v>
      </c>
      <c r="R177" t="n">
        <v>-0.57581824</v>
      </c>
    </row>
    <row r="178">
      <c r="A178" t="n">
        <v>95</v>
      </c>
      <c r="B178" t="n">
        <v>100</v>
      </c>
      <c r="C178">
        <f>B178*(1+$F$3-$B$3*(I178-H178))</f>
      </c>
      <c r="D178">
        <f>C178*(1+$F$3-$B$3*(J178-I178))</f>
      </c>
      <c r="E178">
        <f>D178*(1+$F$3-$B$3*(K178-J178))</f>
      </c>
      <c r="F178">
        <f>E178*(1+$F$3-$B$3*(L178-K178))</f>
      </c>
      <c r="G178">
        <f>F178*(1+$F$3-$B$3*(M178-L178))</f>
      </c>
      <c r="H178">
        <f>$D$2</f>
      </c>
      <c r="I178">
        <f>H178+$F$2*($B$2-H178)+$H$2*N178</f>
      </c>
      <c r="J178">
        <f>I178+$F$2*($B$2-I178)+$H$2*O178</f>
      </c>
      <c r="K178">
        <f>J178+$F$2*($B$2-J178)+$H$2*P178</f>
      </c>
      <c r="L178">
        <f>K178+$F$2*($B$2-K178)+$H$2*Q178</f>
      </c>
      <c r="M178">
        <f>L178+$F$2*($B$2-L178)+$H$2*R178</f>
      </c>
      <c r="N178" t="n">
        <v>-0.2750517</v>
      </c>
      <c r="O178" t="n">
        <v>-2.30192116</v>
      </c>
      <c r="P178" t="n">
        <v>-1.51519106</v>
      </c>
      <c r="Q178" t="n">
        <v>1.36687427</v>
      </c>
      <c r="R178" t="n">
        <v>1.64496771</v>
      </c>
    </row>
    <row r="179">
      <c r="A179" t="n">
        <v>96</v>
      </c>
      <c r="B179" t="n">
        <v>100</v>
      </c>
      <c r="C179">
        <f>B179*(1+$F$3-$B$3*(I179-H179))</f>
      </c>
      <c r="D179">
        <f>C179*(1+$F$3-$B$3*(J179-I179))</f>
      </c>
      <c r="E179">
        <f>D179*(1+$F$3-$B$3*(K179-J179))</f>
      </c>
      <c r="F179">
        <f>E179*(1+$F$3-$B$3*(L179-K179))</f>
      </c>
      <c r="G179">
        <f>F179*(1+$F$3-$B$3*(M179-L179))</f>
      </c>
      <c r="H179">
        <f>$D$2</f>
      </c>
      <c r="I179">
        <f>H179+$F$2*($B$2-H179)+$H$2*N179</f>
      </c>
      <c r="J179">
        <f>I179+$F$2*($B$2-I179)+$H$2*O179</f>
      </c>
      <c r="K179">
        <f>J179+$F$2*($B$2-J179)+$H$2*P179</f>
      </c>
      <c r="L179">
        <f>K179+$F$2*($B$2-K179)+$H$2*Q179</f>
      </c>
      <c r="M179">
        <f>L179+$F$2*($B$2-L179)+$H$2*R179</f>
      </c>
      <c r="N179" t="n">
        <v>-0.24903604</v>
      </c>
      <c r="O179" t="n">
        <v>0.57655696</v>
      </c>
      <c r="P179" t="n">
        <v>0.31125015</v>
      </c>
      <c r="Q179" t="n">
        <v>3.07888081</v>
      </c>
      <c r="R179" t="n">
        <v>1.11957491</v>
      </c>
    </row>
    <row r="180">
      <c r="A180" t="n">
        <v>97</v>
      </c>
      <c r="B180" t="n">
        <v>100</v>
      </c>
      <c r="C180">
        <f>B180*(1+$F$3-$B$3*(I180-H180))</f>
      </c>
      <c r="D180">
        <f>C180*(1+$F$3-$B$3*(J180-I180))</f>
      </c>
      <c r="E180">
        <f>D180*(1+$F$3-$B$3*(K180-J180))</f>
      </c>
      <c r="F180">
        <f>E180*(1+$F$3-$B$3*(L180-K180))</f>
      </c>
      <c r="G180">
        <f>F180*(1+$F$3-$B$3*(M180-L180))</f>
      </c>
      <c r="H180">
        <f>$D$2</f>
      </c>
      <c r="I180">
        <f>H180+$F$2*($B$2-H180)+$H$2*N180</f>
      </c>
      <c r="J180">
        <f>I180+$F$2*($B$2-I180)+$H$2*O180</f>
      </c>
      <c r="K180">
        <f>J180+$F$2*($B$2-J180)+$H$2*P180</f>
      </c>
      <c r="L180">
        <f>K180+$F$2*($B$2-K180)+$H$2*Q180</f>
      </c>
      <c r="M180">
        <f>L180+$F$2*($B$2-L180)+$H$2*R180</f>
      </c>
      <c r="N180" t="n">
        <v>-0.12791759</v>
      </c>
      <c r="O180" t="n">
        <v>-0.95554044</v>
      </c>
      <c r="P180" t="n">
        <v>-1.60644632</v>
      </c>
      <c r="Q180" t="n">
        <v>0.20346364</v>
      </c>
      <c r="R180" t="n">
        <v>-0.75635075</v>
      </c>
    </row>
    <row r="181">
      <c r="A181" t="n">
        <v>98</v>
      </c>
      <c r="B181" t="n">
        <v>100</v>
      </c>
      <c r="C181">
        <f>B181*(1+$F$3-$B$3*(I181-H181))</f>
      </c>
      <c r="D181">
        <f>C181*(1+$F$3-$B$3*(J181-I181))</f>
      </c>
      <c r="E181">
        <f>D181*(1+$F$3-$B$3*(K181-J181))</f>
      </c>
      <c r="F181">
        <f>E181*(1+$F$3-$B$3*(L181-K181))</f>
      </c>
      <c r="G181">
        <f>F181*(1+$F$3-$B$3*(M181-L181))</f>
      </c>
      <c r="H181">
        <f>$D$2</f>
      </c>
      <c r="I181">
        <f>H181+$F$2*($B$2-H181)+$H$2*N181</f>
      </c>
      <c r="J181">
        <f>I181+$F$2*($B$2-I181)+$H$2*O181</f>
      </c>
      <c r="K181">
        <f>J181+$F$2*($B$2-J181)+$H$2*P181</f>
      </c>
      <c r="L181">
        <f>K181+$F$2*($B$2-K181)+$H$2*Q181</f>
      </c>
      <c r="M181">
        <f>L181+$F$2*($B$2-L181)+$H$2*R181</f>
      </c>
      <c r="N181" t="n">
        <v>-1.42225371</v>
      </c>
      <c r="O181" t="n">
        <v>-0.64657288</v>
      </c>
      <c r="P181" t="n">
        <v>-1.081548</v>
      </c>
      <c r="Q181" t="n">
        <v>1.68714164</v>
      </c>
      <c r="R181" t="n">
        <v>0.88163976</v>
      </c>
    </row>
    <row r="182">
      <c r="A182" t="n">
        <v>99</v>
      </c>
      <c r="B182" t="n">
        <v>100</v>
      </c>
      <c r="C182">
        <f>B182*(1+$F$3-$B$3*(I182-H182))</f>
      </c>
      <c r="D182">
        <f>C182*(1+$F$3-$B$3*(J182-I182))</f>
      </c>
      <c r="E182">
        <f>D182*(1+$F$3-$B$3*(K182-J182))</f>
      </c>
      <c r="F182">
        <f>E182*(1+$F$3-$B$3*(L182-K182))</f>
      </c>
      <c r="G182">
        <f>F182*(1+$F$3-$B$3*(M182-L182))</f>
      </c>
      <c r="H182">
        <f>$D$2</f>
      </c>
      <c r="I182">
        <f>H182+$F$2*($B$2-H182)+$H$2*N182</f>
      </c>
      <c r="J182">
        <f>I182+$F$2*($B$2-I182)+$H$2*O182</f>
      </c>
      <c r="K182">
        <f>J182+$F$2*($B$2-J182)+$H$2*P182</f>
      </c>
      <c r="L182">
        <f>K182+$F$2*($B$2-K182)+$H$2*Q182</f>
      </c>
      <c r="M182">
        <f>L182+$F$2*($B$2-L182)+$H$2*R182</f>
      </c>
      <c r="N182" t="n">
        <v>-0.00797264</v>
      </c>
      <c r="O182" t="n">
        <v>1.47994414</v>
      </c>
      <c r="P182" t="n">
        <v>0.07736831</v>
      </c>
      <c r="Q182" t="n">
        <v>-0.8612842000000001</v>
      </c>
      <c r="R182" t="n">
        <v>1.52312408</v>
      </c>
    </row>
    <row r="183">
      <c r="A183" t="n">
        <v>100</v>
      </c>
      <c r="B183" t="n">
        <v>100</v>
      </c>
      <c r="C183">
        <f>B183*(1+$F$3-$B$3*(I183-H183))</f>
      </c>
      <c r="D183">
        <f>C183*(1+$F$3-$B$3*(J183-I183))</f>
      </c>
      <c r="E183">
        <f>D183*(1+$F$3-$B$3*(K183-J183))</f>
      </c>
      <c r="F183">
        <f>E183*(1+$F$3-$B$3*(L183-K183))</f>
      </c>
      <c r="G183">
        <f>F183*(1+$F$3-$B$3*(M183-L183))</f>
      </c>
      <c r="H183">
        <f>$D$2</f>
      </c>
      <c r="I183">
        <f>H183+$F$2*($B$2-H183)+$H$2*N183</f>
      </c>
      <c r="J183">
        <f>I183+$F$2*($B$2-I183)+$H$2*O183</f>
      </c>
      <c r="K183">
        <f>J183+$F$2*($B$2-J183)+$H$2*P183</f>
      </c>
      <c r="L183">
        <f>K183+$F$2*($B$2-K183)+$H$2*Q183</f>
      </c>
      <c r="M183">
        <f>L183+$F$2*($B$2-L183)+$H$2*R183</f>
      </c>
      <c r="N183" t="n">
        <v>0.53891004</v>
      </c>
      <c r="O183" t="n">
        <v>-1.03724615</v>
      </c>
      <c r="P183" t="n">
        <v>-0.19033868</v>
      </c>
      <c r="Q183" t="n">
        <v>-0.87561825</v>
      </c>
      <c r="R183" t="n">
        <v>-1.38279973</v>
      </c>
    </row>
    <row r="186">
      <c r="A186" s="4" t="inlineStr">
        <is>
          <t>[모델 B: 보정평균+볼록성]</t>
        </is>
      </c>
    </row>
    <row r="187">
      <c r="A187" s="1" t="inlineStr">
        <is>
          <t>Path#</t>
        </is>
      </c>
      <c r="B187" s="1" t="inlineStr">
        <is>
          <t>LIDX_t0</t>
        </is>
      </c>
      <c r="C187" s="1" t="inlineStr">
        <is>
          <t>LIDX_t1</t>
        </is>
      </c>
      <c r="D187" s="1" t="inlineStr">
        <is>
          <t>LIDX_t2</t>
        </is>
      </c>
      <c r="E187" s="1" t="inlineStr">
        <is>
          <t>LIDX_t3</t>
        </is>
      </c>
      <c r="F187" s="1" t="inlineStr">
        <is>
          <t>LIDX_t4</t>
        </is>
      </c>
      <c r="G187" s="1" t="inlineStr">
        <is>
          <t>LIDX_t5</t>
        </is>
      </c>
      <c r="H187" s="1" t="inlineStr">
        <is>
          <t>Y_t0</t>
        </is>
      </c>
      <c r="I187" s="1" t="inlineStr">
        <is>
          <t>Y_t1</t>
        </is>
      </c>
      <c r="J187" s="1" t="inlineStr">
        <is>
          <t>Y_t2</t>
        </is>
      </c>
      <c r="K187" s="1" t="inlineStr">
        <is>
          <t>Y_t3</t>
        </is>
      </c>
      <c r="L187" s="1" t="inlineStr">
        <is>
          <t>Y_t4</t>
        </is>
      </c>
      <c r="M187" s="1" t="inlineStr">
        <is>
          <t>Y_t5</t>
        </is>
      </c>
      <c r="N187" s="1" t="inlineStr">
        <is>
          <t>W_t1</t>
        </is>
      </c>
      <c r="O187" s="1" t="inlineStr">
        <is>
          <t>W_t2</t>
        </is>
      </c>
      <c r="P187" s="1" t="inlineStr">
        <is>
          <t>W_t3</t>
        </is>
      </c>
      <c r="Q187" s="1" t="inlineStr">
        <is>
          <t>W_t4</t>
        </is>
      </c>
      <c r="R187" s="1" t="inlineStr">
        <is>
          <t>W_t5</t>
        </is>
      </c>
    </row>
    <row r="188">
      <c r="A188" t="n">
        <v>1</v>
      </c>
      <c r="B188" t="n">
        <v>100</v>
      </c>
      <c r="C188">
        <f>B188*(1+$F$3-$B$3*(I188-H188)+0.5*$D$3*(I188-H188)^2)</f>
      </c>
      <c r="D188">
        <f>C188*(1+$F$3-$B$3*(J188-I188)+0.5*$D$3*(J188-I188)^2)</f>
      </c>
      <c r="E188">
        <f>D188*(1+$F$3-$B$3*(K188-J188)+0.5*$D$3*(K188-J188)^2)</f>
      </c>
      <c r="F188">
        <f>E188*(1+$F$3-$B$3*(L188-K188)+0.5*$D$3*(L188-K188)^2)</f>
      </c>
      <c r="G188">
        <f>F188*(1+$F$3-$B$3*(M188-L188)+0.5*$D$3*(M188-L188)^2)</f>
      </c>
      <c r="H188">
        <f>$D$2</f>
      </c>
      <c r="I188">
        <f>H188+$F$2*($B$2-H188)+$H$2*N188</f>
      </c>
      <c r="J188">
        <f>I188+$F$2*($B$2-I188)+$H$2*O188</f>
      </c>
      <c r="K188">
        <f>J188+$F$2*($B$2-J188)+$H$2*P188</f>
      </c>
      <c r="L188">
        <f>K188+$F$2*($B$2-K188)+$H$2*Q188</f>
      </c>
      <c r="M188">
        <f>L188+$F$2*($B$2-L188)+$H$2*R188</f>
      </c>
      <c r="N188" t="n">
        <v>0.49671415</v>
      </c>
      <c r="O188" t="n">
        <v>-0.1382643</v>
      </c>
      <c r="P188" t="n">
        <v>0.64768854</v>
      </c>
      <c r="Q188" t="n">
        <v>1.52302986</v>
      </c>
      <c r="R188" t="n">
        <v>-0.23415337</v>
      </c>
    </row>
    <row r="189">
      <c r="A189" t="n">
        <v>2</v>
      </c>
      <c r="B189" t="n">
        <v>100</v>
      </c>
      <c r="C189">
        <f>B189*(1+$F$3-$B$3*(I189-H189)+0.5*$D$3*(I189-H189)^2)</f>
      </c>
      <c r="D189">
        <f>C189*(1+$F$3-$B$3*(J189-I189)+0.5*$D$3*(J189-I189)^2)</f>
      </c>
      <c r="E189">
        <f>D189*(1+$F$3-$B$3*(K189-J189)+0.5*$D$3*(K189-J189)^2)</f>
      </c>
      <c r="F189">
        <f>E189*(1+$F$3-$B$3*(L189-K189)+0.5*$D$3*(L189-K189)^2)</f>
      </c>
      <c r="G189">
        <f>F189*(1+$F$3-$B$3*(M189-L189)+0.5*$D$3*(M189-L189)^2)</f>
      </c>
      <c r="H189">
        <f>$D$2</f>
      </c>
      <c r="I189">
        <f>H189+$F$2*($B$2-H189)+$H$2*N189</f>
      </c>
      <c r="J189">
        <f>I189+$F$2*($B$2-I189)+$H$2*O189</f>
      </c>
      <c r="K189">
        <f>J189+$F$2*($B$2-J189)+$H$2*P189</f>
      </c>
      <c r="L189">
        <f>K189+$F$2*($B$2-K189)+$H$2*Q189</f>
      </c>
      <c r="M189">
        <f>L189+$F$2*($B$2-L189)+$H$2*R189</f>
      </c>
      <c r="N189" t="n">
        <v>-0.23413696</v>
      </c>
      <c r="O189" t="n">
        <v>1.57921282</v>
      </c>
      <c r="P189" t="n">
        <v>0.76743473</v>
      </c>
      <c r="Q189" t="n">
        <v>-0.46947439</v>
      </c>
      <c r="R189" t="n">
        <v>0.54256004</v>
      </c>
    </row>
    <row r="190">
      <c r="A190" t="n">
        <v>3</v>
      </c>
      <c r="B190" t="n">
        <v>100</v>
      </c>
      <c r="C190">
        <f>B190*(1+$F$3-$B$3*(I190-H190)+0.5*$D$3*(I190-H190)^2)</f>
      </c>
      <c r="D190">
        <f>C190*(1+$F$3-$B$3*(J190-I190)+0.5*$D$3*(J190-I190)^2)</f>
      </c>
      <c r="E190">
        <f>D190*(1+$F$3-$B$3*(K190-J190)+0.5*$D$3*(K190-J190)^2)</f>
      </c>
      <c r="F190">
        <f>E190*(1+$F$3-$B$3*(L190-K190)+0.5*$D$3*(L190-K190)^2)</f>
      </c>
      <c r="G190">
        <f>F190*(1+$F$3-$B$3*(M190-L190)+0.5*$D$3*(M190-L190)^2)</f>
      </c>
      <c r="H190">
        <f>$D$2</f>
      </c>
      <c r="I190">
        <f>H190+$F$2*($B$2-H190)+$H$2*N190</f>
      </c>
      <c r="J190">
        <f>I190+$F$2*($B$2-I190)+$H$2*O190</f>
      </c>
      <c r="K190">
        <f>J190+$F$2*($B$2-J190)+$H$2*P190</f>
      </c>
      <c r="L190">
        <f>K190+$F$2*($B$2-K190)+$H$2*Q190</f>
      </c>
      <c r="M190">
        <f>L190+$F$2*($B$2-L190)+$H$2*R190</f>
      </c>
      <c r="N190" t="n">
        <v>-0.46341769</v>
      </c>
      <c r="O190" t="n">
        <v>-0.46572975</v>
      </c>
      <c r="P190" t="n">
        <v>0.24196227</v>
      </c>
      <c r="Q190" t="n">
        <v>-1.91328024</v>
      </c>
      <c r="R190" t="n">
        <v>-1.72491783</v>
      </c>
    </row>
    <row r="191">
      <c r="A191" t="n">
        <v>4</v>
      </c>
      <c r="B191" t="n">
        <v>100</v>
      </c>
      <c r="C191">
        <f>B191*(1+$F$3-$B$3*(I191-H191)+0.5*$D$3*(I191-H191)^2)</f>
      </c>
      <c r="D191">
        <f>C191*(1+$F$3-$B$3*(J191-I191)+0.5*$D$3*(J191-I191)^2)</f>
      </c>
      <c r="E191">
        <f>D191*(1+$F$3-$B$3*(K191-J191)+0.5*$D$3*(K191-J191)^2)</f>
      </c>
      <c r="F191">
        <f>E191*(1+$F$3-$B$3*(L191-K191)+0.5*$D$3*(L191-K191)^2)</f>
      </c>
      <c r="G191">
        <f>F191*(1+$F$3-$B$3*(M191-L191)+0.5*$D$3*(M191-L191)^2)</f>
      </c>
      <c r="H191">
        <f>$D$2</f>
      </c>
      <c r="I191">
        <f>H191+$F$2*($B$2-H191)+$H$2*N191</f>
      </c>
      <c r="J191">
        <f>I191+$F$2*($B$2-I191)+$H$2*O191</f>
      </c>
      <c r="K191">
        <f>J191+$F$2*($B$2-J191)+$H$2*P191</f>
      </c>
      <c r="L191">
        <f>K191+$F$2*($B$2-K191)+$H$2*Q191</f>
      </c>
      <c r="M191">
        <f>L191+$F$2*($B$2-L191)+$H$2*R191</f>
      </c>
      <c r="N191" t="n">
        <v>-0.56228753</v>
      </c>
      <c r="O191" t="n">
        <v>-1.01283112</v>
      </c>
      <c r="P191" t="n">
        <v>0.31424733</v>
      </c>
      <c r="Q191" t="n">
        <v>-0.90802408</v>
      </c>
      <c r="R191" t="n">
        <v>-1.4123037</v>
      </c>
    </row>
    <row r="192">
      <c r="A192" t="n">
        <v>5</v>
      </c>
      <c r="B192" t="n">
        <v>100</v>
      </c>
      <c r="C192">
        <f>B192*(1+$F$3-$B$3*(I192-H192)+0.5*$D$3*(I192-H192)^2)</f>
      </c>
      <c r="D192">
        <f>C192*(1+$F$3-$B$3*(J192-I192)+0.5*$D$3*(J192-I192)^2)</f>
      </c>
      <c r="E192">
        <f>D192*(1+$F$3-$B$3*(K192-J192)+0.5*$D$3*(K192-J192)^2)</f>
      </c>
      <c r="F192">
        <f>E192*(1+$F$3-$B$3*(L192-K192)+0.5*$D$3*(L192-K192)^2)</f>
      </c>
      <c r="G192">
        <f>F192*(1+$F$3-$B$3*(M192-L192)+0.5*$D$3*(M192-L192)^2)</f>
      </c>
      <c r="H192">
        <f>$D$2</f>
      </c>
      <c r="I192">
        <f>H192+$F$2*($B$2-H192)+$H$2*N192</f>
      </c>
      <c r="J192">
        <f>I192+$F$2*($B$2-I192)+$H$2*O192</f>
      </c>
      <c r="K192">
        <f>J192+$F$2*($B$2-J192)+$H$2*P192</f>
      </c>
      <c r="L192">
        <f>K192+$F$2*($B$2-K192)+$H$2*Q192</f>
      </c>
      <c r="M192">
        <f>L192+$F$2*($B$2-L192)+$H$2*R192</f>
      </c>
      <c r="N192" t="n">
        <v>1.46564877</v>
      </c>
      <c r="O192" t="n">
        <v>-0.2257763</v>
      </c>
      <c r="P192" t="n">
        <v>0.0675282</v>
      </c>
      <c r="Q192" t="n">
        <v>-1.42474819</v>
      </c>
      <c r="R192" t="n">
        <v>-0.54438272</v>
      </c>
    </row>
    <row r="193">
      <c r="A193" t="n">
        <v>6</v>
      </c>
      <c r="B193" t="n">
        <v>100</v>
      </c>
      <c r="C193">
        <f>B193*(1+$F$3-$B$3*(I193-H193)+0.5*$D$3*(I193-H193)^2)</f>
      </c>
      <c r="D193">
        <f>C193*(1+$F$3-$B$3*(J193-I193)+0.5*$D$3*(J193-I193)^2)</f>
      </c>
      <c r="E193">
        <f>D193*(1+$F$3-$B$3*(K193-J193)+0.5*$D$3*(K193-J193)^2)</f>
      </c>
      <c r="F193">
        <f>E193*(1+$F$3-$B$3*(L193-K193)+0.5*$D$3*(L193-K193)^2)</f>
      </c>
      <c r="G193">
        <f>F193*(1+$F$3-$B$3*(M193-L193)+0.5*$D$3*(M193-L193)^2)</f>
      </c>
      <c r="H193">
        <f>$D$2</f>
      </c>
      <c r="I193">
        <f>H193+$F$2*($B$2-H193)+$H$2*N193</f>
      </c>
      <c r="J193">
        <f>I193+$F$2*($B$2-I193)+$H$2*O193</f>
      </c>
      <c r="K193">
        <f>J193+$F$2*($B$2-J193)+$H$2*P193</f>
      </c>
      <c r="L193">
        <f>K193+$F$2*($B$2-K193)+$H$2*Q193</f>
      </c>
      <c r="M193">
        <f>L193+$F$2*($B$2-L193)+$H$2*R193</f>
      </c>
      <c r="N193" t="n">
        <v>0.11092259</v>
      </c>
      <c r="O193" t="n">
        <v>-1.15099358</v>
      </c>
      <c r="P193" t="n">
        <v>0.37569802</v>
      </c>
      <c r="Q193" t="n">
        <v>-0.60063869</v>
      </c>
      <c r="R193" t="n">
        <v>-0.29169375</v>
      </c>
    </row>
    <row r="194">
      <c r="A194" t="n">
        <v>7</v>
      </c>
      <c r="B194" t="n">
        <v>100</v>
      </c>
      <c r="C194">
        <f>B194*(1+$F$3-$B$3*(I194-H194)+0.5*$D$3*(I194-H194)^2)</f>
      </c>
      <c r="D194">
        <f>C194*(1+$F$3-$B$3*(J194-I194)+0.5*$D$3*(J194-I194)^2)</f>
      </c>
      <c r="E194">
        <f>D194*(1+$F$3-$B$3*(K194-J194)+0.5*$D$3*(K194-J194)^2)</f>
      </c>
      <c r="F194">
        <f>E194*(1+$F$3-$B$3*(L194-K194)+0.5*$D$3*(L194-K194)^2)</f>
      </c>
      <c r="G194">
        <f>F194*(1+$F$3-$B$3*(M194-L194)+0.5*$D$3*(M194-L194)^2)</f>
      </c>
      <c r="H194">
        <f>$D$2</f>
      </c>
      <c r="I194">
        <f>H194+$F$2*($B$2-H194)+$H$2*N194</f>
      </c>
      <c r="J194">
        <f>I194+$F$2*($B$2-I194)+$H$2*O194</f>
      </c>
      <c r="K194">
        <f>J194+$F$2*($B$2-J194)+$H$2*P194</f>
      </c>
      <c r="L194">
        <f>K194+$F$2*($B$2-K194)+$H$2*Q194</f>
      </c>
      <c r="M194">
        <f>L194+$F$2*($B$2-L194)+$H$2*R194</f>
      </c>
      <c r="N194" t="n">
        <v>-0.60170661</v>
      </c>
      <c r="O194" t="n">
        <v>1.85227818</v>
      </c>
      <c r="P194" t="n">
        <v>-0.01349722</v>
      </c>
      <c r="Q194" t="n">
        <v>-1.05771093</v>
      </c>
      <c r="R194" t="n">
        <v>0.82254491</v>
      </c>
    </row>
    <row r="195">
      <c r="A195" t="n">
        <v>8</v>
      </c>
      <c r="B195" t="n">
        <v>100</v>
      </c>
      <c r="C195">
        <f>B195*(1+$F$3-$B$3*(I195-H195)+0.5*$D$3*(I195-H195)^2)</f>
      </c>
      <c r="D195">
        <f>C195*(1+$F$3-$B$3*(J195-I195)+0.5*$D$3*(J195-I195)^2)</f>
      </c>
      <c r="E195">
        <f>D195*(1+$F$3-$B$3*(K195-J195)+0.5*$D$3*(K195-J195)^2)</f>
      </c>
      <c r="F195">
        <f>E195*(1+$F$3-$B$3*(L195-K195)+0.5*$D$3*(L195-K195)^2)</f>
      </c>
      <c r="G195">
        <f>F195*(1+$F$3-$B$3*(M195-L195)+0.5*$D$3*(M195-L195)^2)</f>
      </c>
      <c r="H195">
        <f>$D$2</f>
      </c>
      <c r="I195">
        <f>H195+$F$2*($B$2-H195)+$H$2*N195</f>
      </c>
      <c r="J195">
        <f>I195+$F$2*($B$2-I195)+$H$2*O195</f>
      </c>
      <c r="K195">
        <f>J195+$F$2*($B$2-J195)+$H$2*P195</f>
      </c>
      <c r="L195">
        <f>K195+$F$2*($B$2-K195)+$H$2*Q195</f>
      </c>
      <c r="M195">
        <f>L195+$F$2*($B$2-L195)+$H$2*R195</f>
      </c>
      <c r="N195" t="n">
        <v>-1.22084365</v>
      </c>
      <c r="O195" t="n">
        <v>0.2088636</v>
      </c>
      <c r="P195" t="n">
        <v>-1.95967012</v>
      </c>
      <c r="Q195" t="n">
        <v>-1.32818605</v>
      </c>
      <c r="R195" t="n">
        <v>0.19686124</v>
      </c>
    </row>
    <row r="196">
      <c r="A196" t="n">
        <v>9</v>
      </c>
      <c r="B196" t="n">
        <v>100</v>
      </c>
      <c r="C196">
        <f>B196*(1+$F$3-$B$3*(I196-H196)+0.5*$D$3*(I196-H196)^2)</f>
      </c>
      <c r="D196">
        <f>C196*(1+$F$3-$B$3*(J196-I196)+0.5*$D$3*(J196-I196)^2)</f>
      </c>
      <c r="E196">
        <f>D196*(1+$F$3-$B$3*(K196-J196)+0.5*$D$3*(K196-J196)^2)</f>
      </c>
      <c r="F196">
        <f>E196*(1+$F$3-$B$3*(L196-K196)+0.5*$D$3*(L196-K196)^2)</f>
      </c>
      <c r="G196">
        <f>F196*(1+$F$3-$B$3*(M196-L196)+0.5*$D$3*(M196-L196)^2)</f>
      </c>
      <c r="H196">
        <f>$D$2</f>
      </c>
      <c r="I196">
        <f>H196+$F$2*($B$2-H196)+$H$2*N196</f>
      </c>
      <c r="J196">
        <f>I196+$F$2*($B$2-I196)+$H$2*O196</f>
      </c>
      <c r="K196">
        <f>J196+$F$2*($B$2-J196)+$H$2*P196</f>
      </c>
      <c r="L196">
        <f>K196+$F$2*($B$2-K196)+$H$2*Q196</f>
      </c>
      <c r="M196">
        <f>L196+$F$2*($B$2-L196)+$H$2*R196</f>
      </c>
      <c r="N196" t="n">
        <v>0.73846658</v>
      </c>
      <c r="O196" t="n">
        <v>0.17136828</v>
      </c>
      <c r="P196" t="n">
        <v>-0.11564828</v>
      </c>
      <c r="Q196" t="n">
        <v>-0.3011037</v>
      </c>
      <c r="R196" t="n">
        <v>-1.47852199</v>
      </c>
    </row>
    <row r="197">
      <c r="A197" t="n">
        <v>10</v>
      </c>
      <c r="B197" t="n">
        <v>100</v>
      </c>
      <c r="C197">
        <f>B197*(1+$F$3-$B$3*(I197-H197)+0.5*$D$3*(I197-H197)^2)</f>
      </c>
      <c r="D197">
        <f>C197*(1+$F$3-$B$3*(J197-I197)+0.5*$D$3*(J197-I197)^2)</f>
      </c>
      <c r="E197">
        <f>D197*(1+$F$3-$B$3*(K197-J197)+0.5*$D$3*(K197-J197)^2)</f>
      </c>
      <c r="F197">
        <f>E197*(1+$F$3-$B$3*(L197-K197)+0.5*$D$3*(L197-K197)^2)</f>
      </c>
      <c r="G197">
        <f>F197*(1+$F$3-$B$3*(M197-L197)+0.5*$D$3*(M197-L197)^2)</f>
      </c>
      <c r="H197">
        <f>$D$2</f>
      </c>
      <c r="I197">
        <f>H197+$F$2*($B$2-H197)+$H$2*N197</f>
      </c>
      <c r="J197">
        <f>I197+$F$2*($B$2-I197)+$H$2*O197</f>
      </c>
      <c r="K197">
        <f>J197+$F$2*($B$2-J197)+$H$2*P197</f>
      </c>
      <c r="L197">
        <f>K197+$F$2*($B$2-K197)+$H$2*Q197</f>
      </c>
      <c r="M197">
        <f>L197+$F$2*($B$2-L197)+$H$2*R197</f>
      </c>
      <c r="N197" t="n">
        <v>-0.71984421</v>
      </c>
      <c r="O197" t="n">
        <v>-0.46063877</v>
      </c>
      <c r="P197" t="n">
        <v>1.05712223</v>
      </c>
      <c r="Q197" t="n">
        <v>0.34361829</v>
      </c>
      <c r="R197" t="n">
        <v>-1.76304016</v>
      </c>
    </row>
    <row r="198">
      <c r="A198" t="n">
        <v>11</v>
      </c>
      <c r="B198" t="n">
        <v>100</v>
      </c>
      <c r="C198">
        <f>B198*(1+$F$3-$B$3*(I198-H198)+0.5*$D$3*(I198-H198)^2)</f>
      </c>
      <c r="D198">
        <f>C198*(1+$F$3-$B$3*(J198-I198)+0.5*$D$3*(J198-I198)^2)</f>
      </c>
      <c r="E198">
        <f>D198*(1+$F$3-$B$3*(K198-J198)+0.5*$D$3*(K198-J198)^2)</f>
      </c>
      <c r="F198">
        <f>E198*(1+$F$3-$B$3*(L198-K198)+0.5*$D$3*(L198-K198)^2)</f>
      </c>
      <c r="G198">
        <f>F198*(1+$F$3-$B$3*(M198-L198)+0.5*$D$3*(M198-L198)^2)</f>
      </c>
      <c r="H198">
        <f>$D$2</f>
      </c>
      <c r="I198">
        <f>H198+$F$2*($B$2-H198)+$H$2*N198</f>
      </c>
      <c r="J198">
        <f>I198+$F$2*($B$2-I198)+$H$2*O198</f>
      </c>
      <c r="K198">
        <f>J198+$F$2*($B$2-J198)+$H$2*P198</f>
      </c>
      <c r="L198">
        <f>K198+$F$2*($B$2-K198)+$H$2*Q198</f>
      </c>
      <c r="M198">
        <f>L198+$F$2*($B$2-L198)+$H$2*R198</f>
      </c>
      <c r="N198" t="n">
        <v>0.32408397</v>
      </c>
      <c r="O198" t="n">
        <v>-0.38508228</v>
      </c>
      <c r="P198" t="n">
        <v>-0.676922</v>
      </c>
      <c r="Q198" t="n">
        <v>0.61167629</v>
      </c>
      <c r="R198" t="n">
        <v>1.03099952</v>
      </c>
    </row>
    <row r="199">
      <c r="A199" t="n">
        <v>12</v>
      </c>
      <c r="B199" t="n">
        <v>100</v>
      </c>
      <c r="C199">
        <f>B199*(1+$F$3-$B$3*(I199-H199)+0.5*$D$3*(I199-H199)^2)</f>
      </c>
      <c r="D199">
        <f>C199*(1+$F$3-$B$3*(J199-I199)+0.5*$D$3*(J199-I199)^2)</f>
      </c>
      <c r="E199">
        <f>D199*(1+$F$3-$B$3*(K199-J199)+0.5*$D$3*(K199-J199)^2)</f>
      </c>
      <c r="F199">
        <f>E199*(1+$F$3-$B$3*(L199-K199)+0.5*$D$3*(L199-K199)^2)</f>
      </c>
      <c r="G199">
        <f>F199*(1+$F$3-$B$3*(M199-L199)+0.5*$D$3*(M199-L199)^2)</f>
      </c>
      <c r="H199">
        <f>$D$2</f>
      </c>
      <c r="I199">
        <f>H199+$F$2*($B$2-H199)+$H$2*N199</f>
      </c>
      <c r="J199">
        <f>I199+$F$2*($B$2-I199)+$H$2*O199</f>
      </c>
      <c r="K199">
        <f>J199+$F$2*($B$2-J199)+$H$2*P199</f>
      </c>
      <c r="L199">
        <f>K199+$F$2*($B$2-K199)+$H$2*Q199</f>
      </c>
      <c r="M199">
        <f>L199+$F$2*($B$2-L199)+$H$2*R199</f>
      </c>
      <c r="N199" t="n">
        <v>0.93128012</v>
      </c>
      <c r="O199" t="n">
        <v>-0.8392175200000001</v>
      </c>
      <c r="P199" t="n">
        <v>-0.30921238</v>
      </c>
      <c r="Q199" t="n">
        <v>0.33126343</v>
      </c>
      <c r="R199" t="n">
        <v>0.97554513</v>
      </c>
    </row>
    <row r="200">
      <c r="A200" t="n">
        <v>13</v>
      </c>
      <c r="B200" t="n">
        <v>100</v>
      </c>
      <c r="C200">
        <f>B200*(1+$F$3-$B$3*(I200-H200)+0.5*$D$3*(I200-H200)^2)</f>
      </c>
      <c r="D200">
        <f>C200*(1+$F$3-$B$3*(J200-I200)+0.5*$D$3*(J200-I200)^2)</f>
      </c>
      <c r="E200">
        <f>D200*(1+$F$3-$B$3*(K200-J200)+0.5*$D$3*(K200-J200)^2)</f>
      </c>
      <c r="F200">
        <f>E200*(1+$F$3-$B$3*(L200-K200)+0.5*$D$3*(L200-K200)^2)</f>
      </c>
      <c r="G200">
        <f>F200*(1+$F$3-$B$3*(M200-L200)+0.5*$D$3*(M200-L200)^2)</f>
      </c>
      <c r="H200">
        <f>$D$2</f>
      </c>
      <c r="I200">
        <f>H200+$F$2*($B$2-H200)+$H$2*N200</f>
      </c>
      <c r="J200">
        <f>I200+$F$2*($B$2-I200)+$H$2*O200</f>
      </c>
      <c r="K200">
        <f>J200+$F$2*($B$2-J200)+$H$2*P200</f>
      </c>
      <c r="L200">
        <f>K200+$F$2*($B$2-K200)+$H$2*Q200</f>
      </c>
      <c r="M200">
        <f>L200+$F$2*($B$2-L200)+$H$2*R200</f>
      </c>
      <c r="N200" t="n">
        <v>-0.47917424</v>
      </c>
      <c r="O200" t="n">
        <v>-0.18565898</v>
      </c>
      <c r="P200" t="n">
        <v>-1.10633497</v>
      </c>
      <c r="Q200" t="n">
        <v>-1.19620662</v>
      </c>
      <c r="R200" t="n">
        <v>0.81252582</v>
      </c>
    </row>
    <row r="201">
      <c r="A201" t="n">
        <v>14</v>
      </c>
      <c r="B201" t="n">
        <v>100</v>
      </c>
      <c r="C201">
        <f>B201*(1+$F$3-$B$3*(I201-H201)+0.5*$D$3*(I201-H201)^2)</f>
      </c>
      <c r="D201">
        <f>C201*(1+$F$3-$B$3*(J201-I201)+0.5*$D$3*(J201-I201)^2)</f>
      </c>
      <c r="E201">
        <f>D201*(1+$F$3-$B$3*(K201-J201)+0.5*$D$3*(K201-J201)^2)</f>
      </c>
      <c r="F201">
        <f>E201*(1+$F$3-$B$3*(L201-K201)+0.5*$D$3*(L201-K201)^2)</f>
      </c>
      <c r="G201">
        <f>F201*(1+$F$3-$B$3*(M201-L201)+0.5*$D$3*(M201-L201)^2)</f>
      </c>
      <c r="H201">
        <f>$D$2</f>
      </c>
      <c r="I201">
        <f>H201+$F$2*($B$2-H201)+$H$2*N201</f>
      </c>
      <c r="J201">
        <f>I201+$F$2*($B$2-I201)+$H$2*O201</f>
      </c>
      <c r="K201">
        <f>J201+$F$2*($B$2-J201)+$H$2*P201</f>
      </c>
      <c r="L201">
        <f>K201+$F$2*($B$2-K201)+$H$2*Q201</f>
      </c>
      <c r="M201">
        <f>L201+$F$2*($B$2-L201)+$H$2*R201</f>
      </c>
      <c r="N201" t="n">
        <v>1.35624003</v>
      </c>
      <c r="O201" t="n">
        <v>-0.07201012</v>
      </c>
      <c r="P201" t="n">
        <v>1.0035329</v>
      </c>
      <c r="Q201" t="n">
        <v>0.36163603</v>
      </c>
      <c r="R201" t="n">
        <v>-0.64511975</v>
      </c>
    </row>
    <row r="202">
      <c r="A202" t="n">
        <v>15</v>
      </c>
      <c r="B202" t="n">
        <v>100</v>
      </c>
      <c r="C202">
        <f>B202*(1+$F$3-$B$3*(I202-H202)+0.5*$D$3*(I202-H202)^2)</f>
      </c>
      <c r="D202">
        <f>C202*(1+$F$3-$B$3*(J202-I202)+0.5*$D$3*(J202-I202)^2)</f>
      </c>
      <c r="E202">
        <f>D202*(1+$F$3-$B$3*(K202-J202)+0.5*$D$3*(K202-J202)^2)</f>
      </c>
      <c r="F202">
        <f>E202*(1+$F$3-$B$3*(L202-K202)+0.5*$D$3*(L202-K202)^2)</f>
      </c>
      <c r="G202">
        <f>F202*(1+$F$3-$B$3*(M202-L202)+0.5*$D$3*(M202-L202)^2)</f>
      </c>
      <c r="H202">
        <f>$D$2</f>
      </c>
      <c r="I202">
        <f>H202+$F$2*($B$2-H202)+$H$2*N202</f>
      </c>
      <c r="J202">
        <f>I202+$F$2*($B$2-I202)+$H$2*O202</f>
      </c>
      <c r="K202">
        <f>J202+$F$2*($B$2-J202)+$H$2*P202</f>
      </c>
      <c r="L202">
        <f>K202+$F$2*($B$2-K202)+$H$2*Q202</f>
      </c>
      <c r="M202">
        <f>L202+$F$2*($B$2-L202)+$H$2*R202</f>
      </c>
      <c r="N202" t="n">
        <v>0.36139561</v>
      </c>
      <c r="O202" t="n">
        <v>1.53803657</v>
      </c>
      <c r="P202" t="n">
        <v>-0.03582604</v>
      </c>
      <c r="Q202" t="n">
        <v>1.56464366</v>
      </c>
      <c r="R202" t="n">
        <v>-2.6197451</v>
      </c>
    </row>
    <row r="203">
      <c r="A203" t="n">
        <v>16</v>
      </c>
      <c r="B203" t="n">
        <v>100</v>
      </c>
      <c r="C203">
        <f>B203*(1+$F$3-$B$3*(I203-H203)+0.5*$D$3*(I203-H203)^2)</f>
      </c>
      <c r="D203">
        <f>C203*(1+$F$3-$B$3*(J203-I203)+0.5*$D$3*(J203-I203)^2)</f>
      </c>
      <c r="E203">
        <f>D203*(1+$F$3-$B$3*(K203-J203)+0.5*$D$3*(K203-J203)^2)</f>
      </c>
      <c r="F203">
        <f>E203*(1+$F$3-$B$3*(L203-K203)+0.5*$D$3*(L203-K203)^2)</f>
      </c>
      <c r="G203">
        <f>F203*(1+$F$3-$B$3*(M203-L203)+0.5*$D$3*(M203-L203)^2)</f>
      </c>
      <c r="H203">
        <f>$D$2</f>
      </c>
      <c r="I203">
        <f>H203+$F$2*($B$2-H203)+$H$2*N203</f>
      </c>
      <c r="J203">
        <f>I203+$F$2*($B$2-I203)+$H$2*O203</f>
      </c>
      <c r="K203">
        <f>J203+$F$2*($B$2-J203)+$H$2*P203</f>
      </c>
      <c r="L203">
        <f>K203+$F$2*($B$2-K203)+$H$2*Q203</f>
      </c>
      <c r="M203">
        <f>L203+$F$2*($B$2-L203)+$H$2*R203</f>
      </c>
      <c r="N203" t="n">
        <v>0.8219025</v>
      </c>
      <c r="O203" t="n">
        <v>0.08704707</v>
      </c>
      <c r="P203" t="n">
        <v>-0.29900735</v>
      </c>
      <c r="Q203" t="n">
        <v>0.09176078</v>
      </c>
      <c r="R203" t="n">
        <v>-1.98756891</v>
      </c>
    </row>
    <row r="204">
      <c r="A204" t="n">
        <v>17</v>
      </c>
      <c r="B204" t="n">
        <v>100</v>
      </c>
      <c r="C204">
        <f>B204*(1+$F$3-$B$3*(I204-H204)+0.5*$D$3*(I204-H204)^2)</f>
      </c>
      <c r="D204">
        <f>C204*(1+$F$3-$B$3*(J204-I204)+0.5*$D$3*(J204-I204)^2)</f>
      </c>
      <c r="E204">
        <f>D204*(1+$F$3-$B$3*(K204-J204)+0.5*$D$3*(K204-J204)^2)</f>
      </c>
      <c r="F204">
        <f>E204*(1+$F$3-$B$3*(L204-K204)+0.5*$D$3*(L204-K204)^2)</f>
      </c>
      <c r="G204">
        <f>F204*(1+$F$3-$B$3*(M204-L204)+0.5*$D$3*(M204-L204)^2)</f>
      </c>
      <c r="H204">
        <f>$D$2</f>
      </c>
      <c r="I204">
        <f>H204+$F$2*($B$2-H204)+$H$2*N204</f>
      </c>
      <c r="J204">
        <f>I204+$F$2*($B$2-I204)+$H$2*O204</f>
      </c>
      <c r="K204">
        <f>J204+$F$2*($B$2-J204)+$H$2*P204</f>
      </c>
      <c r="L204">
        <f>K204+$F$2*($B$2-K204)+$H$2*Q204</f>
      </c>
      <c r="M204">
        <f>L204+$F$2*($B$2-L204)+$H$2*R204</f>
      </c>
      <c r="N204" t="n">
        <v>-0.21967189</v>
      </c>
      <c r="O204" t="n">
        <v>0.35711257</v>
      </c>
      <c r="P204" t="n">
        <v>1.47789404</v>
      </c>
      <c r="Q204" t="n">
        <v>-0.51827022</v>
      </c>
      <c r="R204" t="n">
        <v>-0.8084936</v>
      </c>
    </row>
    <row r="205">
      <c r="A205" t="n">
        <v>18</v>
      </c>
      <c r="B205" t="n">
        <v>100</v>
      </c>
      <c r="C205">
        <f>B205*(1+$F$3-$B$3*(I205-H205)+0.5*$D$3*(I205-H205)^2)</f>
      </c>
      <c r="D205">
        <f>C205*(1+$F$3-$B$3*(J205-I205)+0.5*$D$3*(J205-I205)^2)</f>
      </c>
      <c r="E205">
        <f>D205*(1+$F$3-$B$3*(K205-J205)+0.5*$D$3*(K205-J205)^2)</f>
      </c>
      <c r="F205">
        <f>E205*(1+$F$3-$B$3*(L205-K205)+0.5*$D$3*(L205-K205)^2)</f>
      </c>
      <c r="G205">
        <f>F205*(1+$F$3-$B$3*(M205-L205)+0.5*$D$3*(M205-L205)^2)</f>
      </c>
      <c r="H205">
        <f>$D$2</f>
      </c>
      <c r="I205">
        <f>H205+$F$2*($B$2-H205)+$H$2*N205</f>
      </c>
      <c r="J205">
        <f>I205+$F$2*($B$2-I205)+$H$2*O205</f>
      </c>
      <c r="K205">
        <f>J205+$F$2*($B$2-J205)+$H$2*P205</f>
      </c>
      <c r="L205">
        <f>K205+$F$2*($B$2-K205)+$H$2*Q205</f>
      </c>
      <c r="M205">
        <f>L205+$F$2*($B$2-L205)+$H$2*R205</f>
      </c>
      <c r="N205" t="n">
        <v>-0.50175704</v>
      </c>
      <c r="O205" t="n">
        <v>0.91540212</v>
      </c>
      <c r="P205" t="n">
        <v>0.32875111</v>
      </c>
      <c r="Q205" t="n">
        <v>-0.5297602</v>
      </c>
      <c r="R205" t="n">
        <v>0.51326743</v>
      </c>
    </row>
    <row r="206">
      <c r="A206" t="n">
        <v>19</v>
      </c>
      <c r="B206" t="n">
        <v>100</v>
      </c>
      <c r="C206">
        <f>B206*(1+$F$3-$B$3*(I206-H206)+0.5*$D$3*(I206-H206)^2)</f>
      </c>
      <c r="D206">
        <f>C206*(1+$F$3-$B$3*(J206-I206)+0.5*$D$3*(J206-I206)^2)</f>
      </c>
      <c r="E206">
        <f>D206*(1+$F$3-$B$3*(K206-J206)+0.5*$D$3*(K206-J206)^2)</f>
      </c>
      <c r="F206">
        <f>E206*(1+$F$3-$B$3*(L206-K206)+0.5*$D$3*(L206-K206)^2)</f>
      </c>
      <c r="G206">
        <f>F206*(1+$F$3-$B$3*(M206-L206)+0.5*$D$3*(M206-L206)^2)</f>
      </c>
      <c r="H206">
        <f>$D$2</f>
      </c>
      <c r="I206">
        <f>H206+$F$2*($B$2-H206)+$H$2*N206</f>
      </c>
      <c r="J206">
        <f>I206+$F$2*($B$2-I206)+$H$2*O206</f>
      </c>
      <c r="K206">
        <f>J206+$F$2*($B$2-J206)+$H$2*P206</f>
      </c>
      <c r="L206">
        <f>K206+$F$2*($B$2-K206)+$H$2*Q206</f>
      </c>
      <c r="M206">
        <f>L206+$F$2*($B$2-L206)+$H$2*R206</f>
      </c>
      <c r="N206" t="n">
        <v>0.09707755</v>
      </c>
      <c r="O206" t="n">
        <v>0.96864499</v>
      </c>
      <c r="P206" t="n">
        <v>-0.70205309</v>
      </c>
      <c r="Q206" t="n">
        <v>-0.32766215</v>
      </c>
      <c r="R206" t="n">
        <v>-0.39210815</v>
      </c>
    </row>
    <row r="207">
      <c r="A207" t="n">
        <v>20</v>
      </c>
      <c r="B207" t="n">
        <v>100</v>
      </c>
      <c r="C207">
        <f>B207*(1+$F$3-$B$3*(I207-H207)+0.5*$D$3*(I207-H207)^2)</f>
      </c>
      <c r="D207">
        <f>C207*(1+$F$3-$B$3*(J207-I207)+0.5*$D$3*(J207-I207)^2)</f>
      </c>
      <c r="E207">
        <f>D207*(1+$F$3-$B$3*(K207-J207)+0.5*$D$3*(K207-J207)^2)</f>
      </c>
      <c r="F207">
        <f>E207*(1+$F$3-$B$3*(L207-K207)+0.5*$D$3*(L207-K207)^2)</f>
      </c>
      <c r="G207">
        <f>F207*(1+$F$3-$B$3*(M207-L207)+0.5*$D$3*(M207-L207)^2)</f>
      </c>
      <c r="H207">
        <f>$D$2</f>
      </c>
      <c r="I207">
        <f>H207+$F$2*($B$2-H207)+$H$2*N207</f>
      </c>
      <c r="J207">
        <f>I207+$F$2*($B$2-I207)+$H$2*O207</f>
      </c>
      <c r="K207">
        <f>J207+$F$2*($B$2-J207)+$H$2*P207</f>
      </c>
      <c r="L207">
        <f>K207+$F$2*($B$2-K207)+$H$2*Q207</f>
      </c>
      <c r="M207">
        <f>L207+$F$2*($B$2-L207)+$H$2*R207</f>
      </c>
      <c r="N207" t="n">
        <v>-1.46351495</v>
      </c>
      <c r="O207" t="n">
        <v>0.29612028</v>
      </c>
      <c r="P207" t="n">
        <v>0.26105527</v>
      </c>
      <c r="Q207" t="n">
        <v>0.00511346</v>
      </c>
      <c r="R207" t="n">
        <v>-0.23458713</v>
      </c>
    </row>
    <row r="208">
      <c r="A208" t="n">
        <v>21</v>
      </c>
      <c r="B208" t="n">
        <v>100</v>
      </c>
      <c r="C208">
        <f>B208*(1+$F$3-$B$3*(I208-H208)+0.5*$D$3*(I208-H208)^2)</f>
      </c>
      <c r="D208">
        <f>C208*(1+$F$3-$B$3*(J208-I208)+0.5*$D$3*(J208-I208)^2)</f>
      </c>
      <c r="E208">
        <f>D208*(1+$F$3-$B$3*(K208-J208)+0.5*$D$3*(K208-J208)^2)</f>
      </c>
      <c r="F208">
        <f>E208*(1+$F$3-$B$3*(L208-K208)+0.5*$D$3*(L208-K208)^2)</f>
      </c>
      <c r="G208">
        <f>F208*(1+$F$3-$B$3*(M208-L208)+0.5*$D$3*(M208-L208)^2)</f>
      </c>
      <c r="H208">
        <f>$D$2</f>
      </c>
      <c r="I208">
        <f>H208+$F$2*($B$2-H208)+$H$2*N208</f>
      </c>
      <c r="J208">
        <f>I208+$F$2*($B$2-I208)+$H$2*O208</f>
      </c>
      <c r="K208">
        <f>J208+$F$2*($B$2-J208)+$H$2*P208</f>
      </c>
      <c r="L208">
        <f>K208+$F$2*($B$2-K208)+$H$2*Q208</f>
      </c>
      <c r="M208">
        <f>L208+$F$2*($B$2-L208)+$H$2*R208</f>
      </c>
      <c r="N208" t="n">
        <v>-1.41537074</v>
      </c>
      <c r="O208" t="n">
        <v>-0.42064532</v>
      </c>
      <c r="P208" t="n">
        <v>-0.34271452</v>
      </c>
      <c r="Q208" t="n">
        <v>-0.80227727</v>
      </c>
      <c r="R208" t="n">
        <v>-0.16128571</v>
      </c>
    </row>
    <row r="209">
      <c r="A209" t="n">
        <v>22</v>
      </c>
      <c r="B209" t="n">
        <v>100</v>
      </c>
      <c r="C209">
        <f>B209*(1+$F$3-$B$3*(I209-H209)+0.5*$D$3*(I209-H209)^2)</f>
      </c>
      <c r="D209">
        <f>C209*(1+$F$3-$B$3*(J209-I209)+0.5*$D$3*(J209-I209)^2)</f>
      </c>
      <c r="E209">
        <f>D209*(1+$F$3-$B$3*(K209-J209)+0.5*$D$3*(K209-J209)^2)</f>
      </c>
      <c r="F209">
        <f>E209*(1+$F$3-$B$3*(L209-K209)+0.5*$D$3*(L209-K209)^2)</f>
      </c>
      <c r="G209">
        <f>F209*(1+$F$3-$B$3*(M209-L209)+0.5*$D$3*(M209-L209)^2)</f>
      </c>
      <c r="H209">
        <f>$D$2</f>
      </c>
      <c r="I209">
        <f>H209+$F$2*($B$2-H209)+$H$2*N209</f>
      </c>
      <c r="J209">
        <f>I209+$F$2*($B$2-I209)+$H$2*O209</f>
      </c>
      <c r="K209">
        <f>J209+$F$2*($B$2-J209)+$H$2*P209</f>
      </c>
      <c r="L209">
        <f>K209+$F$2*($B$2-K209)+$H$2*Q209</f>
      </c>
      <c r="M209">
        <f>L209+$F$2*($B$2-L209)+$H$2*R209</f>
      </c>
      <c r="N209" t="n">
        <v>0.40405086</v>
      </c>
      <c r="O209" t="n">
        <v>1.8861859</v>
      </c>
      <c r="P209" t="n">
        <v>0.17457781</v>
      </c>
      <c r="Q209" t="n">
        <v>0.25755039</v>
      </c>
      <c r="R209" t="n">
        <v>-0.07444592</v>
      </c>
    </row>
    <row r="210">
      <c r="A210" t="n">
        <v>23</v>
      </c>
      <c r="B210" t="n">
        <v>100</v>
      </c>
      <c r="C210">
        <f>B210*(1+$F$3-$B$3*(I210-H210)+0.5*$D$3*(I210-H210)^2)</f>
      </c>
      <c r="D210">
        <f>C210*(1+$F$3-$B$3*(J210-I210)+0.5*$D$3*(J210-I210)^2)</f>
      </c>
      <c r="E210">
        <f>D210*(1+$F$3-$B$3*(K210-J210)+0.5*$D$3*(K210-J210)^2)</f>
      </c>
      <c r="F210">
        <f>E210*(1+$F$3-$B$3*(L210-K210)+0.5*$D$3*(L210-K210)^2)</f>
      </c>
      <c r="G210">
        <f>F210*(1+$F$3-$B$3*(M210-L210)+0.5*$D$3*(M210-L210)^2)</f>
      </c>
      <c r="H210">
        <f>$D$2</f>
      </c>
      <c r="I210">
        <f>H210+$F$2*($B$2-H210)+$H$2*N210</f>
      </c>
      <c r="J210">
        <f>I210+$F$2*($B$2-I210)+$H$2*O210</f>
      </c>
      <c r="K210">
        <f>J210+$F$2*($B$2-J210)+$H$2*P210</f>
      </c>
      <c r="L210">
        <f>K210+$F$2*($B$2-K210)+$H$2*Q210</f>
      </c>
      <c r="M210">
        <f>L210+$F$2*($B$2-L210)+$H$2*R210</f>
      </c>
      <c r="N210" t="n">
        <v>-1.91877122</v>
      </c>
      <c r="O210" t="n">
        <v>-0.02651388</v>
      </c>
      <c r="P210" t="n">
        <v>0.06023021</v>
      </c>
      <c r="Q210" t="n">
        <v>2.46324211</v>
      </c>
      <c r="R210" t="n">
        <v>-0.19236096</v>
      </c>
    </row>
    <row r="211">
      <c r="A211" t="n">
        <v>24</v>
      </c>
      <c r="B211" t="n">
        <v>100</v>
      </c>
      <c r="C211">
        <f>B211*(1+$F$3-$B$3*(I211-H211)+0.5*$D$3*(I211-H211)^2)</f>
      </c>
      <c r="D211">
        <f>C211*(1+$F$3-$B$3*(J211-I211)+0.5*$D$3*(J211-I211)^2)</f>
      </c>
      <c r="E211">
        <f>D211*(1+$F$3-$B$3*(K211-J211)+0.5*$D$3*(K211-J211)^2)</f>
      </c>
      <c r="F211">
        <f>E211*(1+$F$3-$B$3*(L211-K211)+0.5*$D$3*(L211-K211)^2)</f>
      </c>
      <c r="G211">
        <f>F211*(1+$F$3-$B$3*(M211-L211)+0.5*$D$3*(M211-L211)^2)</f>
      </c>
      <c r="H211">
        <f>$D$2</f>
      </c>
      <c r="I211">
        <f>H211+$F$2*($B$2-H211)+$H$2*N211</f>
      </c>
      <c r="J211">
        <f>I211+$F$2*($B$2-I211)+$H$2*O211</f>
      </c>
      <c r="K211">
        <f>J211+$F$2*($B$2-J211)+$H$2*P211</f>
      </c>
      <c r="L211">
        <f>K211+$F$2*($B$2-K211)+$H$2*Q211</f>
      </c>
      <c r="M211">
        <f>L211+$F$2*($B$2-L211)+$H$2*R211</f>
      </c>
      <c r="N211" t="n">
        <v>0.30154734</v>
      </c>
      <c r="O211" t="n">
        <v>-0.03471177</v>
      </c>
      <c r="P211" t="n">
        <v>-1.16867804</v>
      </c>
      <c r="Q211" t="n">
        <v>1.14282281</v>
      </c>
      <c r="R211" t="n">
        <v>0.75193303</v>
      </c>
    </row>
    <row r="212">
      <c r="A212" t="n">
        <v>25</v>
      </c>
      <c r="B212" t="n">
        <v>100</v>
      </c>
      <c r="C212">
        <f>B212*(1+$F$3-$B$3*(I212-H212)+0.5*$D$3*(I212-H212)^2)</f>
      </c>
      <c r="D212">
        <f>C212*(1+$F$3-$B$3*(J212-I212)+0.5*$D$3*(J212-I212)^2)</f>
      </c>
      <c r="E212">
        <f>D212*(1+$F$3-$B$3*(K212-J212)+0.5*$D$3*(K212-J212)^2)</f>
      </c>
      <c r="F212">
        <f>E212*(1+$F$3-$B$3*(L212-K212)+0.5*$D$3*(L212-K212)^2)</f>
      </c>
      <c r="G212">
        <f>F212*(1+$F$3-$B$3*(M212-L212)+0.5*$D$3*(M212-L212)^2)</f>
      </c>
      <c r="H212">
        <f>$D$2</f>
      </c>
      <c r="I212">
        <f>H212+$F$2*($B$2-H212)+$H$2*N212</f>
      </c>
      <c r="J212">
        <f>I212+$F$2*($B$2-I212)+$H$2*O212</f>
      </c>
      <c r="K212">
        <f>J212+$F$2*($B$2-J212)+$H$2*P212</f>
      </c>
      <c r="L212">
        <f>K212+$F$2*($B$2-K212)+$H$2*Q212</f>
      </c>
      <c r="M212">
        <f>L212+$F$2*($B$2-L212)+$H$2*R212</f>
      </c>
      <c r="N212" t="n">
        <v>0.79103195</v>
      </c>
      <c r="O212" t="n">
        <v>-0.90938745</v>
      </c>
      <c r="P212" t="n">
        <v>1.40279431</v>
      </c>
      <c r="Q212" t="n">
        <v>-1.40185106</v>
      </c>
      <c r="R212" t="n">
        <v>0.58685709</v>
      </c>
    </row>
    <row r="213">
      <c r="A213" t="n">
        <v>26</v>
      </c>
      <c r="B213" t="n">
        <v>100</v>
      </c>
      <c r="C213">
        <f>B213*(1+$F$3-$B$3*(I213-H213)+0.5*$D$3*(I213-H213)^2)</f>
      </c>
      <c r="D213">
        <f>C213*(1+$F$3-$B$3*(J213-I213)+0.5*$D$3*(J213-I213)^2)</f>
      </c>
      <c r="E213">
        <f>D213*(1+$F$3-$B$3*(K213-J213)+0.5*$D$3*(K213-J213)^2)</f>
      </c>
      <c r="F213">
        <f>E213*(1+$F$3-$B$3*(L213-K213)+0.5*$D$3*(L213-K213)^2)</f>
      </c>
      <c r="G213">
        <f>F213*(1+$F$3-$B$3*(M213-L213)+0.5*$D$3*(M213-L213)^2)</f>
      </c>
      <c r="H213">
        <f>$D$2</f>
      </c>
      <c r="I213">
        <f>H213+$F$2*($B$2-H213)+$H$2*N213</f>
      </c>
      <c r="J213">
        <f>I213+$F$2*($B$2-I213)+$H$2*O213</f>
      </c>
      <c r="K213">
        <f>J213+$F$2*($B$2-J213)+$H$2*P213</f>
      </c>
      <c r="L213">
        <f>K213+$F$2*($B$2-K213)+$H$2*Q213</f>
      </c>
      <c r="M213">
        <f>L213+$F$2*($B$2-L213)+$H$2*R213</f>
      </c>
      <c r="N213" t="n">
        <v>2.19045563</v>
      </c>
      <c r="O213" t="n">
        <v>-0.99053633</v>
      </c>
      <c r="P213" t="n">
        <v>-0.5662977300000001</v>
      </c>
      <c r="Q213" t="n">
        <v>0.09965137</v>
      </c>
      <c r="R213" t="n">
        <v>-0.5034756500000001</v>
      </c>
    </row>
    <row r="214">
      <c r="A214" t="n">
        <v>27</v>
      </c>
      <c r="B214" t="n">
        <v>100</v>
      </c>
      <c r="C214">
        <f>B214*(1+$F$3-$B$3*(I214-H214)+0.5*$D$3*(I214-H214)^2)</f>
      </c>
      <c r="D214">
        <f>C214*(1+$F$3-$B$3*(J214-I214)+0.5*$D$3*(J214-I214)^2)</f>
      </c>
      <c r="E214">
        <f>D214*(1+$F$3-$B$3*(K214-J214)+0.5*$D$3*(K214-J214)^2)</f>
      </c>
      <c r="F214">
        <f>E214*(1+$F$3-$B$3*(L214-K214)+0.5*$D$3*(L214-K214)^2)</f>
      </c>
      <c r="G214">
        <f>F214*(1+$F$3-$B$3*(M214-L214)+0.5*$D$3*(M214-L214)^2)</f>
      </c>
      <c r="H214">
        <f>$D$2</f>
      </c>
      <c r="I214">
        <f>H214+$F$2*($B$2-H214)+$H$2*N214</f>
      </c>
      <c r="J214">
        <f>I214+$F$2*($B$2-I214)+$H$2*O214</f>
      </c>
      <c r="K214">
        <f>J214+$F$2*($B$2-J214)+$H$2*P214</f>
      </c>
      <c r="L214">
        <f>K214+$F$2*($B$2-K214)+$H$2*Q214</f>
      </c>
      <c r="M214">
        <f>L214+$F$2*($B$2-L214)+$H$2*R214</f>
      </c>
      <c r="N214" t="n">
        <v>-1.55066343</v>
      </c>
      <c r="O214" t="n">
        <v>0.06856297</v>
      </c>
      <c r="P214" t="n">
        <v>-1.06230371</v>
      </c>
      <c r="Q214" t="n">
        <v>0.47359243</v>
      </c>
      <c r="R214" t="n">
        <v>-0.91942423</v>
      </c>
    </row>
    <row r="215">
      <c r="A215" t="n">
        <v>28</v>
      </c>
      <c r="B215" t="n">
        <v>100</v>
      </c>
      <c r="C215">
        <f>B215*(1+$F$3-$B$3*(I215-H215)+0.5*$D$3*(I215-H215)^2)</f>
      </c>
      <c r="D215">
        <f>C215*(1+$F$3-$B$3*(J215-I215)+0.5*$D$3*(J215-I215)^2)</f>
      </c>
      <c r="E215">
        <f>D215*(1+$F$3-$B$3*(K215-J215)+0.5*$D$3*(K215-J215)^2)</f>
      </c>
      <c r="F215">
        <f>E215*(1+$F$3-$B$3*(L215-K215)+0.5*$D$3*(L215-K215)^2)</f>
      </c>
      <c r="G215">
        <f>F215*(1+$F$3-$B$3*(M215-L215)+0.5*$D$3*(M215-L215)^2)</f>
      </c>
      <c r="H215">
        <f>$D$2</f>
      </c>
      <c r="I215">
        <f>H215+$F$2*($B$2-H215)+$H$2*N215</f>
      </c>
      <c r="J215">
        <f>I215+$F$2*($B$2-I215)+$H$2*O215</f>
      </c>
      <c r="K215">
        <f>J215+$F$2*($B$2-J215)+$H$2*P215</f>
      </c>
      <c r="L215">
        <f>K215+$F$2*($B$2-K215)+$H$2*Q215</f>
      </c>
      <c r="M215">
        <f>L215+$F$2*($B$2-L215)+$H$2*R215</f>
      </c>
      <c r="N215" t="n">
        <v>1.54993441</v>
      </c>
      <c r="O215" t="n">
        <v>-0.78325329</v>
      </c>
      <c r="P215" t="n">
        <v>-0.32206152</v>
      </c>
      <c r="Q215" t="n">
        <v>0.81351722</v>
      </c>
      <c r="R215" t="n">
        <v>-1.23086432</v>
      </c>
    </row>
    <row r="216">
      <c r="A216" t="n">
        <v>29</v>
      </c>
      <c r="B216" t="n">
        <v>100</v>
      </c>
      <c r="C216">
        <f>B216*(1+$F$3-$B$3*(I216-H216)+0.5*$D$3*(I216-H216)^2)</f>
      </c>
      <c r="D216">
        <f>C216*(1+$F$3-$B$3*(J216-I216)+0.5*$D$3*(J216-I216)^2)</f>
      </c>
      <c r="E216">
        <f>D216*(1+$F$3-$B$3*(K216-J216)+0.5*$D$3*(K216-J216)^2)</f>
      </c>
      <c r="F216">
        <f>E216*(1+$F$3-$B$3*(L216-K216)+0.5*$D$3*(L216-K216)^2)</f>
      </c>
      <c r="G216">
        <f>F216*(1+$F$3-$B$3*(M216-L216)+0.5*$D$3*(M216-L216)^2)</f>
      </c>
      <c r="H216">
        <f>$D$2</f>
      </c>
      <c r="I216">
        <f>H216+$F$2*($B$2-H216)+$H$2*N216</f>
      </c>
      <c r="J216">
        <f>I216+$F$2*($B$2-I216)+$H$2*O216</f>
      </c>
      <c r="K216">
        <f>J216+$F$2*($B$2-J216)+$H$2*P216</f>
      </c>
      <c r="L216">
        <f>K216+$F$2*($B$2-K216)+$H$2*Q216</f>
      </c>
      <c r="M216">
        <f>L216+$F$2*($B$2-L216)+$H$2*R216</f>
      </c>
      <c r="N216" t="n">
        <v>0.22745993</v>
      </c>
      <c r="O216" t="n">
        <v>1.30714275</v>
      </c>
      <c r="P216" t="n">
        <v>-1.60748323</v>
      </c>
      <c r="Q216" t="n">
        <v>0.18463386</v>
      </c>
      <c r="R216" t="n">
        <v>0.25988279</v>
      </c>
    </row>
    <row r="217">
      <c r="A217" t="n">
        <v>30</v>
      </c>
      <c r="B217" t="n">
        <v>100</v>
      </c>
      <c r="C217">
        <f>B217*(1+$F$3-$B$3*(I217-H217)+0.5*$D$3*(I217-H217)^2)</f>
      </c>
      <c r="D217">
        <f>C217*(1+$F$3-$B$3*(J217-I217)+0.5*$D$3*(J217-I217)^2)</f>
      </c>
      <c r="E217">
        <f>D217*(1+$F$3-$B$3*(K217-J217)+0.5*$D$3*(K217-J217)^2)</f>
      </c>
      <c r="F217">
        <f>E217*(1+$F$3-$B$3*(L217-K217)+0.5*$D$3*(L217-K217)^2)</f>
      </c>
      <c r="G217">
        <f>F217*(1+$F$3-$B$3*(M217-L217)+0.5*$D$3*(M217-L217)^2)</f>
      </c>
      <c r="H217">
        <f>$D$2</f>
      </c>
      <c r="I217">
        <f>H217+$F$2*($B$2-H217)+$H$2*N217</f>
      </c>
      <c r="J217">
        <f>I217+$F$2*($B$2-I217)+$H$2*O217</f>
      </c>
      <c r="K217">
        <f>J217+$F$2*($B$2-J217)+$H$2*P217</f>
      </c>
      <c r="L217">
        <f>K217+$F$2*($B$2-K217)+$H$2*Q217</f>
      </c>
      <c r="M217">
        <f>L217+$F$2*($B$2-L217)+$H$2*R217</f>
      </c>
      <c r="N217" t="n">
        <v>0.7818228699999999</v>
      </c>
      <c r="O217" t="n">
        <v>-1.23695071</v>
      </c>
      <c r="P217" t="n">
        <v>-1.32045661</v>
      </c>
      <c r="Q217" t="n">
        <v>0.52194157</v>
      </c>
      <c r="R217" t="n">
        <v>0.29698467</v>
      </c>
    </row>
    <row r="218">
      <c r="A218" t="n">
        <v>31</v>
      </c>
      <c r="B218" t="n">
        <v>100</v>
      </c>
      <c r="C218">
        <f>B218*(1+$F$3-$B$3*(I218-H218)+0.5*$D$3*(I218-H218)^2)</f>
      </c>
      <c r="D218">
        <f>C218*(1+$F$3-$B$3*(J218-I218)+0.5*$D$3*(J218-I218)^2)</f>
      </c>
      <c r="E218">
        <f>D218*(1+$F$3-$B$3*(K218-J218)+0.5*$D$3*(K218-J218)^2)</f>
      </c>
      <c r="F218">
        <f>E218*(1+$F$3-$B$3*(L218-K218)+0.5*$D$3*(L218-K218)^2)</f>
      </c>
      <c r="G218">
        <f>F218*(1+$F$3-$B$3*(M218-L218)+0.5*$D$3*(M218-L218)^2)</f>
      </c>
      <c r="H218">
        <f>$D$2</f>
      </c>
      <c r="I218">
        <f>H218+$F$2*($B$2-H218)+$H$2*N218</f>
      </c>
      <c r="J218">
        <f>I218+$F$2*($B$2-I218)+$H$2*O218</f>
      </c>
      <c r="K218">
        <f>J218+$F$2*($B$2-J218)+$H$2*P218</f>
      </c>
      <c r="L218">
        <f>K218+$F$2*($B$2-K218)+$H$2*Q218</f>
      </c>
      <c r="M218">
        <f>L218+$F$2*($B$2-L218)+$H$2*R218</f>
      </c>
      <c r="N218" t="n">
        <v>0.25049285</v>
      </c>
      <c r="O218" t="n">
        <v>0.34644821</v>
      </c>
      <c r="P218" t="n">
        <v>-0.68002472</v>
      </c>
      <c r="Q218" t="n">
        <v>0.2322537</v>
      </c>
      <c r="R218" t="n">
        <v>0.29307247</v>
      </c>
    </row>
    <row r="219">
      <c r="A219" t="n">
        <v>32</v>
      </c>
      <c r="B219" t="n">
        <v>100</v>
      </c>
      <c r="C219">
        <f>B219*(1+$F$3-$B$3*(I219-H219)+0.5*$D$3*(I219-H219)^2)</f>
      </c>
      <c r="D219">
        <f>C219*(1+$F$3-$B$3*(J219-I219)+0.5*$D$3*(J219-I219)^2)</f>
      </c>
      <c r="E219">
        <f>D219*(1+$F$3-$B$3*(K219-J219)+0.5*$D$3*(K219-J219)^2)</f>
      </c>
      <c r="F219">
        <f>E219*(1+$F$3-$B$3*(L219-K219)+0.5*$D$3*(L219-K219)^2)</f>
      </c>
      <c r="G219">
        <f>F219*(1+$F$3-$B$3*(M219-L219)+0.5*$D$3*(M219-L219)^2)</f>
      </c>
      <c r="H219">
        <f>$D$2</f>
      </c>
      <c r="I219">
        <f>H219+$F$2*($B$2-H219)+$H$2*N219</f>
      </c>
      <c r="J219">
        <f>I219+$F$2*($B$2-I219)+$H$2*O219</f>
      </c>
      <c r="K219">
        <f>J219+$F$2*($B$2-J219)+$H$2*P219</f>
      </c>
      <c r="L219">
        <f>K219+$F$2*($B$2-K219)+$H$2*Q219</f>
      </c>
      <c r="M219">
        <f>L219+$F$2*($B$2-L219)+$H$2*R219</f>
      </c>
      <c r="N219" t="n">
        <v>-0.71435142</v>
      </c>
      <c r="O219" t="n">
        <v>1.86577451</v>
      </c>
      <c r="P219" t="n">
        <v>0.47383292</v>
      </c>
      <c r="Q219" t="n">
        <v>-1.1913035</v>
      </c>
      <c r="R219" t="n">
        <v>0.65655361</v>
      </c>
    </row>
    <row r="220">
      <c r="A220" t="n">
        <v>33</v>
      </c>
      <c r="B220" t="n">
        <v>100</v>
      </c>
      <c r="C220">
        <f>B220*(1+$F$3-$B$3*(I220-H220)+0.5*$D$3*(I220-H220)^2)</f>
      </c>
      <c r="D220">
        <f>C220*(1+$F$3-$B$3*(J220-I220)+0.5*$D$3*(J220-I220)^2)</f>
      </c>
      <c r="E220">
        <f>D220*(1+$F$3-$B$3*(K220-J220)+0.5*$D$3*(K220-J220)^2)</f>
      </c>
      <c r="F220">
        <f>E220*(1+$F$3-$B$3*(L220-K220)+0.5*$D$3*(L220-K220)^2)</f>
      </c>
      <c r="G220">
        <f>F220*(1+$F$3-$B$3*(M220-L220)+0.5*$D$3*(M220-L220)^2)</f>
      </c>
      <c r="H220">
        <f>$D$2</f>
      </c>
      <c r="I220">
        <f>H220+$F$2*($B$2-H220)+$H$2*N220</f>
      </c>
      <c r="J220">
        <f>I220+$F$2*($B$2-I220)+$H$2*O220</f>
      </c>
      <c r="K220">
        <f>J220+$F$2*($B$2-J220)+$H$2*P220</f>
      </c>
      <c r="L220">
        <f>K220+$F$2*($B$2-K220)+$H$2*Q220</f>
      </c>
      <c r="M220">
        <f>L220+$F$2*($B$2-L220)+$H$2*R220</f>
      </c>
      <c r="N220" t="n">
        <v>-0.9746816700000001</v>
      </c>
      <c r="O220" t="n">
        <v>0.7870846</v>
      </c>
      <c r="P220" t="n">
        <v>1.15859558</v>
      </c>
      <c r="Q220" t="n">
        <v>-0.82068232</v>
      </c>
      <c r="R220" t="n">
        <v>0.96337613</v>
      </c>
    </row>
    <row r="221">
      <c r="A221" t="n">
        <v>34</v>
      </c>
      <c r="B221" t="n">
        <v>100</v>
      </c>
      <c r="C221">
        <f>B221*(1+$F$3-$B$3*(I221-H221)+0.5*$D$3*(I221-H221)^2)</f>
      </c>
      <c r="D221">
        <f>C221*(1+$F$3-$B$3*(J221-I221)+0.5*$D$3*(J221-I221)^2)</f>
      </c>
      <c r="E221">
        <f>D221*(1+$F$3-$B$3*(K221-J221)+0.5*$D$3*(K221-J221)^2)</f>
      </c>
      <c r="F221">
        <f>E221*(1+$F$3-$B$3*(L221-K221)+0.5*$D$3*(L221-K221)^2)</f>
      </c>
      <c r="G221">
        <f>F221*(1+$F$3-$B$3*(M221-L221)+0.5*$D$3*(M221-L221)^2)</f>
      </c>
      <c r="H221">
        <f>$D$2</f>
      </c>
      <c r="I221">
        <f>H221+$F$2*($B$2-H221)+$H$2*N221</f>
      </c>
      <c r="J221">
        <f>I221+$F$2*($B$2-I221)+$H$2*O221</f>
      </c>
      <c r="K221">
        <f>J221+$F$2*($B$2-J221)+$H$2*P221</f>
      </c>
      <c r="L221">
        <f>K221+$F$2*($B$2-K221)+$H$2*Q221</f>
      </c>
      <c r="M221">
        <f>L221+$F$2*($B$2-L221)+$H$2*R221</f>
      </c>
      <c r="N221" t="n">
        <v>0.41278093</v>
      </c>
      <c r="O221" t="n">
        <v>0.82206016</v>
      </c>
      <c r="P221" t="n">
        <v>1.89679298</v>
      </c>
      <c r="Q221" t="n">
        <v>-0.24538812</v>
      </c>
      <c r="R221" t="n">
        <v>-0.75373616</v>
      </c>
    </row>
    <row r="222">
      <c r="A222" t="n">
        <v>35</v>
      </c>
      <c r="B222" t="n">
        <v>100</v>
      </c>
      <c r="C222">
        <f>B222*(1+$F$3-$B$3*(I222-H222)+0.5*$D$3*(I222-H222)^2)</f>
      </c>
      <c r="D222">
        <f>C222*(1+$F$3-$B$3*(J222-I222)+0.5*$D$3*(J222-I222)^2)</f>
      </c>
      <c r="E222">
        <f>D222*(1+$F$3-$B$3*(K222-J222)+0.5*$D$3*(K222-J222)^2)</f>
      </c>
      <c r="F222">
        <f>E222*(1+$F$3-$B$3*(L222-K222)+0.5*$D$3*(L222-K222)^2)</f>
      </c>
      <c r="G222">
        <f>F222*(1+$F$3-$B$3*(M222-L222)+0.5*$D$3*(M222-L222)^2)</f>
      </c>
      <c r="H222">
        <f>$D$2</f>
      </c>
      <c r="I222">
        <f>H222+$F$2*($B$2-H222)+$H$2*N222</f>
      </c>
      <c r="J222">
        <f>I222+$F$2*($B$2-I222)+$H$2*O222</f>
      </c>
      <c r="K222">
        <f>J222+$F$2*($B$2-J222)+$H$2*P222</f>
      </c>
      <c r="L222">
        <f>K222+$F$2*($B$2-K222)+$H$2*Q222</f>
      </c>
      <c r="M222">
        <f>L222+$F$2*($B$2-L222)+$H$2*R222</f>
      </c>
      <c r="N222" t="n">
        <v>-0.88951443</v>
      </c>
      <c r="O222" t="n">
        <v>-0.81581028</v>
      </c>
      <c r="P222" t="n">
        <v>-0.07710171</v>
      </c>
      <c r="Q222" t="n">
        <v>0.34115197</v>
      </c>
      <c r="R222" t="n">
        <v>0.2766908</v>
      </c>
    </row>
    <row r="223">
      <c r="A223" t="n">
        <v>36</v>
      </c>
      <c r="B223" t="n">
        <v>100</v>
      </c>
      <c r="C223">
        <f>B223*(1+$F$3-$B$3*(I223-H223)+0.5*$D$3*(I223-H223)^2)</f>
      </c>
      <c r="D223">
        <f>C223*(1+$F$3-$B$3*(J223-I223)+0.5*$D$3*(J223-I223)^2)</f>
      </c>
      <c r="E223">
        <f>D223*(1+$F$3-$B$3*(K223-J223)+0.5*$D$3*(K223-J223)^2)</f>
      </c>
      <c r="F223">
        <f>E223*(1+$F$3-$B$3*(L223-K223)+0.5*$D$3*(L223-K223)^2)</f>
      </c>
      <c r="G223">
        <f>F223*(1+$F$3-$B$3*(M223-L223)+0.5*$D$3*(M223-L223)^2)</f>
      </c>
      <c r="H223">
        <f>$D$2</f>
      </c>
      <c r="I223">
        <f>H223+$F$2*($B$2-H223)+$H$2*N223</f>
      </c>
      <c r="J223">
        <f>I223+$F$2*($B$2-I223)+$H$2*O223</f>
      </c>
      <c r="K223">
        <f>J223+$F$2*($B$2-J223)+$H$2*P223</f>
      </c>
      <c r="L223">
        <f>K223+$F$2*($B$2-K223)+$H$2*Q223</f>
      </c>
      <c r="M223">
        <f>L223+$F$2*($B$2-L223)+$H$2*R223</f>
      </c>
      <c r="N223" t="n">
        <v>0.82718325</v>
      </c>
      <c r="O223" t="n">
        <v>0.01300189</v>
      </c>
      <c r="P223" t="n">
        <v>1.45353408</v>
      </c>
      <c r="Q223" t="n">
        <v>-0.26465683</v>
      </c>
      <c r="R223" t="n">
        <v>2.72016917</v>
      </c>
    </row>
    <row r="224">
      <c r="A224" t="n">
        <v>37</v>
      </c>
      <c r="B224" t="n">
        <v>100</v>
      </c>
      <c r="C224">
        <f>B224*(1+$F$3-$B$3*(I224-H224)+0.5*$D$3*(I224-H224)^2)</f>
      </c>
      <c r="D224">
        <f>C224*(1+$F$3-$B$3*(J224-I224)+0.5*$D$3*(J224-I224)^2)</f>
      </c>
      <c r="E224">
        <f>D224*(1+$F$3-$B$3*(K224-J224)+0.5*$D$3*(K224-J224)^2)</f>
      </c>
      <c r="F224">
        <f>E224*(1+$F$3-$B$3*(L224-K224)+0.5*$D$3*(L224-K224)^2)</f>
      </c>
      <c r="G224">
        <f>F224*(1+$F$3-$B$3*(M224-L224)+0.5*$D$3*(M224-L224)^2)</f>
      </c>
      <c r="H224">
        <f>$D$2</f>
      </c>
      <c r="I224">
        <f>H224+$F$2*($B$2-H224)+$H$2*N224</f>
      </c>
      <c r="J224">
        <f>I224+$F$2*($B$2-I224)+$H$2*O224</f>
      </c>
      <c r="K224">
        <f>J224+$F$2*($B$2-J224)+$H$2*P224</f>
      </c>
      <c r="L224">
        <f>K224+$F$2*($B$2-K224)+$H$2*Q224</f>
      </c>
      <c r="M224">
        <f>L224+$F$2*($B$2-L224)+$H$2*R224</f>
      </c>
      <c r="N224" t="n">
        <v>0.62566735</v>
      </c>
      <c r="O224" t="n">
        <v>-0.85715756</v>
      </c>
      <c r="P224" t="n">
        <v>-1.0708925</v>
      </c>
      <c r="Q224" t="n">
        <v>0.48247242</v>
      </c>
      <c r="R224" t="n">
        <v>-0.22346279</v>
      </c>
    </row>
    <row r="225">
      <c r="A225" t="n">
        <v>38</v>
      </c>
      <c r="B225" t="n">
        <v>100</v>
      </c>
      <c r="C225">
        <f>B225*(1+$F$3-$B$3*(I225-H225)+0.5*$D$3*(I225-H225)^2)</f>
      </c>
      <c r="D225">
        <f>C225*(1+$F$3-$B$3*(J225-I225)+0.5*$D$3*(J225-I225)^2)</f>
      </c>
      <c r="E225">
        <f>D225*(1+$F$3-$B$3*(K225-J225)+0.5*$D$3*(K225-J225)^2)</f>
      </c>
      <c r="F225">
        <f>E225*(1+$F$3-$B$3*(L225-K225)+0.5*$D$3*(L225-K225)^2)</f>
      </c>
      <c r="G225">
        <f>F225*(1+$F$3-$B$3*(M225-L225)+0.5*$D$3*(M225-L225)^2)</f>
      </c>
      <c r="H225">
        <f>$D$2</f>
      </c>
      <c r="I225">
        <f>H225+$F$2*($B$2-H225)+$H$2*N225</f>
      </c>
      <c r="J225">
        <f>I225+$F$2*($B$2-I225)+$H$2*O225</f>
      </c>
      <c r="K225">
        <f>J225+$F$2*($B$2-J225)+$H$2*P225</f>
      </c>
      <c r="L225">
        <f>K225+$F$2*($B$2-K225)+$H$2*Q225</f>
      </c>
      <c r="M225">
        <f>L225+$F$2*($B$2-L225)+$H$2*R225</f>
      </c>
      <c r="N225" t="n">
        <v>0.71400049</v>
      </c>
      <c r="O225" t="n">
        <v>0.47323762</v>
      </c>
      <c r="P225" t="n">
        <v>-0.07282891</v>
      </c>
      <c r="Q225" t="n">
        <v>-0.84679372</v>
      </c>
      <c r="R225" t="n">
        <v>-1.51484722</v>
      </c>
    </row>
    <row r="226">
      <c r="A226" t="n">
        <v>39</v>
      </c>
      <c r="B226" t="n">
        <v>100</v>
      </c>
      <c r="C226">
        <f>B226*(1+$F$3-$B$3*(I226-H226)+0.5*$D$3*(I226-H226)^2)</f>
      </c>
      <c r="D226">
        <f>C226*(1+$F$3-$B$3*(J226-I226)+0.5*$D$3*(J226-I226)^2)</f>
      </c>
      <c r="E226">
        <f>D226*(1+$F$3-$B$3*(K226-J226)+0.5*$D$3*(K226-J226)^2)</f>
      </c>
      <c r="F226">
        <f>E226*(1+$F$3-$B$3*(L226-K226)+0.5*$D$3*(L226-K226)^2)</f>
      </c>
      <c r="G226">
        <f>F226*(1+$F$3-$B$3*(M226-L226)+0.5*$D$3*(M226-L226)^2)</f>
      </c>
      <c r="H226">
        <f>$D$2</f>
      </c>
      <c r="I226">
        <f>H226+$F$2*($B$2-H226)+$H$2*N226</f>
      </c>
      <c r="J226">
        <f>I226+$F$2*($B$2-I226)+$H$2*O226</f>
      </c>
      <c r="K226">
        <f>J226+$F$2*($B$2-J226)+$H$2*P226</f>
      </c>
      <c r="L226">
        <f>K226+$F$2*($B$2-K226)+$H$2*Q226</f>
      </c>
      <c r="M226">
        <f>L226+$F$2*($B$2-L226)+$H$2*R226</f>
      </c>
      <c r="N226" t="n">
        <v>-0.44651495</v>
      </c>
      <c r="O226" t="n">
        <v>0.85639879</v>
      </c>
      <c r="P226" t="n">
        <v>0.21409374</v>
      </c>
      <c r="Q226" t="n">
        <v>-1.24573878</v>
      </c>
      <c r="R226" t="n">
        <v>0.17318093</v>
      </c>
    </row>
    <row r="227">
      <c r="A227" t="n">
        <v>40</v>
      </c>
      <c r="B227" t="n">
        <v>100</v>
      </c>
      <c r="C227">
        <f>B227*(1+$F$3-$B$3*(I227-H227)+0.5*$D$3*(I227-H227)^2)</f>
      </c>
      <c r="D227">
        <f>C227*(1+$F$3-$B$3*(J227-I227)+0.5*$D$3*(J227-I227)^2)</f>
      </c>
      <c r="E227">
        <f>D227*(1+$F$3-$B$3*(K227-J227)+0.5*$D$3*(K227-J227)^2)</f>
      </c>
      <c r="F227">
        <f>E227*(1+$F$3-$B$3*(L227-K227)+0.5*$D$3*(L227-K227)^2)</f>
      </c>
      <c r="G227">
        <f>F227*(1+$F$3-$B$3*(M227-L227)+0.5*$D$3*(M227-L227)^2)</f>
      </c>
      <c r="H227">
        <f>$D$2</f>
      </c>
      <c r="I227">
        <f>H227+$F$2*($B$2-H227)+$H$2*N227</f>
      </c>
      <c r="J227">
        <f>I227+$F$2*($B$2-I227)+$H$2*O227</f>
      </c>
      <c r="K227">
        <f>J227+$F$2*($B$2-J227)+$H$2*P227</f>
      </c>
      <c r="L227">
        <f>K227+$F$2*($B$2-K227)+$H$2*Q227</f>
      </c>
      <c r="M227">
        <f>L227+$F$2*($B$2-L227)+$H$2*R227</f>
      </c>
      <c r="N227" t="n">
        <v>0.38531738</v>
      </c>
      <c r="O227" t="n">
        <v>-0.88385744</v>
      </c>
      <c r="P227" t="n">
        <v>0.15372511</v>
      </c>
      <c r="Q227" t="n">
        <v>0.05820872</v>
      </c>
      <c r="R227" t="n">
        <v>-1.1429703</v>
      </c>
    </row>
    <row r="228">
      <c r="A228" t="n">
        <v>41</v>
      </c>
      <c r="B228" t="n">
        <v>100</v>
      </c>
      <c r="C228">
        <f>B228*(1+$F$3-$B$3*(I228-H228)+0.5*$D$3*(I228-H228)^2)</f>
      </c>
      <c r="D228">
        <f>C228*(1+$F$3-$B$3*(J228-I228)+0.5*$D$3*(J228-I228)^2)</f>
      </c>
      <c r="E228">
        <f>D228*(1+$F$3-$B$3*(K228-J228)+0.5*$D$3*(K228-J228)^2)</f>
      </c>
      <c r="F228">
        <f>E228*(1+$F$3-$B$3*(L228-K228)+0.5*$D$3*(L228-K228)^2)</f>
      </c>
      <c r="G228">
        <f>F228*(1+$F$3-$B$3*(M228-L228)+0.5*$D$3*(M228-L228)^2)</f>
      </c>
      <c r="H228">
        <f>$D$2</f>
      </c>
      <c r="I228">
        <f>H228+$F$2*($B$2-H228)+$H$2*N228</f>
      </c>
      <c r="J228">
        <f>I228+$F$2*($B$2-I228)+$H$2*O228</f>
      </c>
      <c r="K228">
        <f>J228+$F$2*($B$2-J228)+$H$2*P228</f>
      </c>
      <c r="L228">
        <f>K228+$F$2*($B$2-K228)+$H$2*Q228</f>
      </c>
      <c r="M228">
        <f>L228+$F$2*($B$2-L228)+$H$2*R228</f>
      </c>
      <c r="N228" t="n">
        <v>0.35778736</v>
      </c>
      <c r="O228" t="n">
        <v>0.5607845299999999</v>
      </c>
      <c r="P228" t="n">
        <v>1.08305124</v>
      </c>
      <c r="Q228" t="n">
        <v>1.05380205</v>
      </c>
      <c r="R228" t="n">
        <v>-1.37766937</v>
      </c>
    </row>
    <row r="229">
      <c r="A229" t="n">
        <v>42</v>
      </c>
      <c r="B229" t="n">
        <v>100</v>
      </c>
      <c r="C229">
        <f>B229*(1+$F$3-$B$3*(I229-H229)+0.5*$D$3*(I229-H229)^2)</f>
      </c>
      <c r="D229">
        <f>C229*(1+$F$3-$B$3*(J229-I229)+0.5*$D$3*(J229-I229)^2)</f>
      </c>
      <c r="E229">
        <f>D229*(1+$F$3-$B$3*(K229-J229)+0.5*$D$3*(K229-J229)^2)</f>
      </c>
      <c r="F229">
        <f>E229*(1+$F$3-$B$3*(L229-K229)+0.5*$D$3*(L229-K229)^2)</f>
      </c>
      <c r="G229">
        <f>F229*(1+$F$3-$B$3*(M229-L229)+0.5*$D$3*(M229-L229)^2)</f>
      </c>
      <c r="H229">
        <f>$D$2</f>
      </c>
      <c r="I229">
        <f>H229+$F$2*($B$2-H229)+$H$2*N229</f>
      </c>
      <c r="J229">
        <f>I229+$F$2*($B$2-I229)+$H$2*O229</f>
      </c>
      <c r="K229">
        <f>J229+$F$2*($B$2-J229)+$H$2*P229</f>
      </c>
      <c r="L229">
        <f>K229+$F$2*($B$2-K229)+$H$2*Q229</f>
      </c>
      <c r="M229">
        <f>L229+$F$2*($B$2-L229)+$H$2*R229</f>
      </c>
      <c r="N229" t="n">
        <v>-0.93782504</v>
      </c>
      <c r="O229" t="n">
        <v>0.51503527</v>
      </c>
      <c r="P229" t="n">
        <v>0.51378595</v>
      </c>
      <c r="Q229" t="n">
        <v>0.5150476899999999</v>
      </c>
      <c r="R229" t="n">
        <v>3.85273149</v>
      </c>
    </row>
    <row r="230">
      <c r="A230" t="n">
        <v>43</v>
      </c>
      <c r="B230" t="n">
        <v>100</v>
      </c>
      <c r="C230">
        <f>B230*(1+$F$3-$B$3*(I230-H230)+0.5*$D$3*(I230-H230)^2)</f>
      </c>
      <c r="D230">
        <f>C230*(1+$F$3-$B$3*(J230-I230)+0.5*$D$3*(J230-I230)^2)</f>
      </c>
      <c r="E230">
        <f>D230*(1+$F$3-$B$3*(K230-J230)+0.5*$D$3*(K230-J230)^2)</f>
      </c>
      <c r="F230">
        <f>E230*(1+$F$3-$B$3*(L230-K230)+0.5*$D$3*(L230-K230)^2)</f>
      </c>
      <c r="G230">
        <f>F230*(1+$F$3-$B$3*(M230-L230)+0.5*$D$3*(M230-L230)^2)</f>
      </c>
      <c r="H230">
        <f>$D$2</f>
      </c>
      <c r="I230">
        <f>H230+$F$2*($B$2-H230)+$H$2*N230</f>
      </c>
      <c r="J230">
        <f>I230+$F$2*($B$2-I230)+$H$2*O230</f>
      </c>
      <c r="K230">
        <f>J230+$F$2*($B$2-J230)+$H$2*P230</f>
      </c>
      <c r="L230">
        <f>K230+$F$2*($B$2-K230)+$H$2*Q230</f>
      </c>
      <c r="M230">
        <f>L230+$F$2*($B$2-L230)+$H$2*R230</f>
      </c>
      <c r="N230" t="n">
        <v>0.57089051</v>
      </c>
      <c r="O230" t="n">
        <v>1.13556564</v>
      </c>
      <c r="P230" t="n">
        <v>0.95400176</v>
      </c>
      <c r="Q230" t="n">
        <v>0.65139125</v>
      </c>
      <c r="R230" t="n">
        <v>-0.31526924</v>
      </c>
    </row>
    <row r="231">
      <c r="A231" t="n">
        <v>44</v>
      </c>
      <c r="B231" t="n">
        <v>100</v>
      </c>
      <c r="C231">
        <f>B231*(1+$F$3-$B$3*(I231-H231)+0.5*$D$3*(I231-H231)^2)</f>
      </c>
      <c r="D231">
        <f>C231*(1+$F$3-$B$3*(J231-I231)+0.5*$D$3*(J231-I231)^2)</f>
      </c>
      <c r="E231">
        <f>D231*(1+$F$3-$B$3*(K231-J231)+0.5*$D$3*(K231-J231)^2)</f>
      </c>
      <c r="F231">
        <f>E231*(1+$F$3-$B$3*(L231-K231)+0.5*$D$3*(L231-K231)^2)</f>
      </c>
      <c r="G231">
        <f>F231*(1+$F$3-$B$3*(M231-L231)+0.5*$D$3*(M231-L231)^2)</f>
      </c>
      <c r="H231">
        <f>$D$2</f>
      </c>
      <c r="I231">
        <f>H231+$F$2*($B$2-H231)+$H$2*N231</f>
      </c>
      <c r="J231">
        <f>I231+$F$2*($B$2-I231)+$H$2*O231</f>
      </c>
      <c r="K231">
        <f>J231+$F$2*($B$2-J231)+$H$2*P231</f>
      </c>
      <c r="L231">
        <f>K231+$F$2*($B$2-K231)+$H$2*Q231</f>
      </c>
      <c r="M231">
        <f>L231+$F$2*($B$2-L231)+$H$2*R231</f>
      </c>
      <c r="N231" t="n">
        <v>0.75896922</v>
      </c>
      <c r="O231" t="n">
        <v>-0.77282521</v>
      </c>
      <c r="P231" t="n">
        <v>-0.23681861</v>
      </c>
      <c r="Q231" t="n">
        <v>-0.48536355</v>
      </c>
      <c r="R231" t="n">
        <v>0.08187414</v>
      </c>
    </row>
    <row r="232">
      <c r="A232" t="n">
        <v>45</v>
      </c>
      <c r="B232" t="n">
        <v>100</v>
      </c>
      <c r="C232">
        <f>B232*(1+$F$3-$B$3*(I232-H232)+0.5*$D$3*(I232-H232)^2)</f>
      </c>
      <c r="D232">
        <f>C232*(1+$F$3-$B$3*(J232-I232)+0.5*$D$3*(J232-I232)^2)</f>
      </c>
      <c r="E232">
        <f>D232*(1+$F$3-$B$3*(K232-J232)+0.5*$D$3*(K232-J232)^2)</f>
      </c>
      <c r="F232">
        <f>E232*(1+$F$3-$B$3*(L232-K232)+0.5*$D$3*(L232-K232)^2)</f>
      </c>
      <c r="G232">
        <f>F232*(1+$F$3-$B$3*(M232-L232)+0.5*$D$3*(M232-L232)^2)</f>
      </c>
      <c r="H232">
        <f>$D$2</f>
      </c>
      <c r="I232">
        <f>H232+$F$2*($B$2-H232)+$H$2*N232</f>
      </c>
      <c r="J232">
        <f>I232+$F$2*($B$2-I232)+$H$2*O232</f>
      </c>
      <c r="K232">
        <f>J232+$F$2*($B$2-J232)+$H$2*P232</f>
      </c>
      <c r="L232">
        <f>K232+$F$2*($B$2-K232)+$H$2*Q232</f>
      </c>
      <c r="M232">
        <f>L232+$F$2*($B$2-L232)+$H$2*R232</f>
      </c>
      <c r="N232" t="n">
        <v>2.31465857</v>
      </c>
      <c r="O232" t="n">
        <v>-1.86726519</v>
      </c>
      <c r="P232" t="n">
        <v>0.68626019</v>
      </c>
      <c r="Q232" t="n">
        <v>-1.61271587</v>
      </c>
      <c r="R232" t="n">
        <v>-0.47193187</v>
      </c>
    </row>
    <row r="233">
      <c r="A233" t="n">
        <v>46</v>
      </c>
      <c r="B233" t="n">
        <v>100</v>
      </c>
      <c r="C233">
        <f>B233*(1+$F$3-$B$3*(I233-H233)+0.5*$D$3*(I233-H233)^2)</f>
      </c>
      <c r="D233">
        <f>C233*(1+$F$3-$B$3*(J233-I233)+0.5*$D$3*(J233-I233)^2)</f>
      </c>
      <c r="E233">
        <f>D233*(1+$F$3-$B$3*(K233-J233)+0.5*$D$3*(K233-J233)^2)</f>
      </c>
      <c r="F233">
        <f>E233*(1+$F$3-$B$3*(L233-K233)+0.5*$D$3*(L233-K233)^2)</f>
      </c>
      <c r="G233">
        <f>F233*(1+$F$3-$B$3*(M233-L233)+0.5*$D$3*(M233-L233)^2)</f>
      </c>
      <c r="H233">
        <f>$D$2</f>
      </c>
      <c r="I233">
        <f>H233+$F$2*($B$2-H233)+$H$2*N233</f>
      </c>
      <c r="J233">
        <f>I233+$F$2*($B$2-I233)+$H$2*O233</f>
      </c>
      <c r="K233">
        <f>J233+$F$2*($B$2-J233)+$H$2*P233</f>
      </c>
      <c r="L233">
        <f>K233+$F$2*($B$2-K233)+$H$2*Q233</f>
      </c>
      <c r="M233">
        <f>L233+$F$2*($B$2-L233)+$H$2*R233</f>
      </c>
      <c r="N233" t="n">
        <v>1.0889506</v>
      </c>
      <c r="O233" t="n">
        <v>0.06428001999999999</v>
      </c>
      <c r="P233" t="n">
        <v>-1.07774478</v>
      </c>
      <c r="Q233" t="n">
        <v>-0.71530371</v>
      </c>
      <c r="R233" t="n">
        <v>0.67959775</v>
      </c>
    </row>
    <row r="234">
      <c r="A234" t="n">
        <v>47</v>
      </c>
      <c r="B234" t="n">
        <v>100</v>
      </c>
      <c r="C234">
        <f>B234*(1+$F$3-$B$3*(I234-H234)+0.5*$D$3*(I234-H234)^2)</f>
      </c>
      <c r="D234">
        <f>C234*(1+$F$3-$B$3*(J234-I234)+0.5*$D$3*(J234-I234)^2)</f>
      </c>
      <c r="E234">
        <f>D234*(1+$F$3-$B$3*(K234-J234)+0.5*$D$3*(K234-J234)^2)</f>
      </c>
      <c r="F234">
        <f>E234*(1+$F$3-$B$3*(L234-K234)+0.5*$D$3*(L234-K234)^2)</f>
      </c>
      <c r="G234">
        <f>F234*(1+$F$3-$B$3*(M234-L234)+0.5*$D$3*(M234-L234)^2)</f>
      </c>
      <c r="H234">
        <f>$D$2</f>
      </c>
      <c r="I234">
        <f>H234+$F$2*($B$2-H234)+$H$2*N234</f>
      </c>
      <c r="J234">
        <f>I234+$F$2*($B$2-I234)+$H$2*O234</f>
      </c>
      <c r="K234">
        <f>J234+$F$2*($B$2-J234)+$H$2*P234</f>
      </c>
      <c r="L234">
        <f>K234+$F$2*($B$2-K234)+$H$2*Q234</f>
      </c>
      <c r="M234">
        <f>L234+$F$2*($B$2-L234)+$H$2*R234</f>
      </c>
      <c r="N234" t="n">
        <v>-0.73036663</v>
      </c>
      <c r="O234" t="n">
        <v>0.21645859</v>
      </c>
      <c r="P234" t="n">
        <v>0.04557184</v>
      </c>
      <c r="Q234" t="n">
        <v>-0.6516003500000001</v>
      </c>
      <c r="R234" t="n">
        <v>2.14394409</v>
      </c>
    </row>
    <row r="235">
      <c r="A235" t="n">
        <v>48</v>
      </c>
      <c r="B235" t="n">
        <v>100</v>
      </c>
      <c r="C235">
        <f>B235*(1+$F$3-$B$3*(I235-H235)+0.5*$D$3*(I235-H235)^2)</f>
      </c>
      <c r="D235">
        <f>C235*(1+$F$3-$B$3*(J235-I235)+0.5*$D$3*(J235-I235)^2)</f>
      </c>
      <c r="E235">
        <f>D235*(1+$F$3-$B$3*(K235-J235)+0.5*$D$3*(K235-J235)^2)</f>
      </c>
      <c r="F235">
        <f>E235*(1+$F$3-$B$3*(L235-K235)+0.5*$D$3*(L235-K235)^2)</f>
      </c>
      <c r="G235">
        <f>F235*(1+$F$3-$B$3*(M235-L235)+0.5*$D$3*(M235-L235)^2)</f>
      </c>
      <c r="H235">
        <f>$D$2</f>
      </c>
      <c r="I235">
        <f>H235+$F$2*($B$2-H235)+$H$2*N235</f>
      </c>
      <c r="J235">
        <f>I235+$F$2*($B$2-I235)+$H$2*O235</f>
      </c>
      <c r="K235">
        <f>J235+$F$2*($B$2-J235)+$H$2*P235</f>
      </c>
      <c r="L235">
        <f>K235+$F$2*($B$2-K235)+$H$2*Q235</f>
      </c>
      <c r="M235">
        <f>L235+$F$2*($B$2-L235)+$H$2*R235</f>
      </c>
      <c r="N235" t="n">
        <v>0.63391902</v>
      </c>
      <c r="O235" t="n">
        <v>-2.02514259</v>
      </c>
      <c r="P235" t="n">
        <v>0.18645431</v>
      </c>
      <c r="Q235" t="n">
        <v>-0.66178646</v>
      </c>
      <c r="R235" t="n">
        <v>0.85243333</v>
      </c>
    </row>
    <row r="236">
      <c r="A236" t="n">
        <v>49</v>
      </c>
      <c r="B236" t="n">
        <v>100</v>
      </c>
      <c r="C236">
        <f>B236*(1+$F$3-$B$3*(I236-H236)+0.5*$D$3*(I236-H236)^2)</f>
      </c>
      <c r="D236">
        <f>C236*(1+$F$3-$B$3*(J236-I236)+0.5*$D$3*(J236-I236)^2)</f>
      </c>
      <c r="E236">
        <f>D236*(1+$F$3-$B$3*(K236-J236)+0.5*$D$3*(K236-J236)^2)</f>
      </c>
      <c r="F236">
        <f>E236*(1+$F$3-$B$3*(L236-K236)+0.5*$D$3*(L236-K236)^2)</f>
      </c>
      <c r="G236">
        <f>F236*(1+$F$3-$B$3*(M236-L236)+0.5*$D$3*(M236-L236)^2)</f>
      </c>
      <c r="H236">
        <f>$D$2</f>
      </c>
      <c r="I236">
        <f>H236+$F$2*($B$2-H236)+$H$2*N236</f>
      </c>
      <c r="J236">
        <f>I236+$F$2*($B$2-I236)+$H$2*O236</f>
      </c>
      <c r="K236">
        <f>J236+$F$2*($B$2-J236)+$H$2*P236</f>
      </c>
      <c r="L236">
        <f>K236+$F$2*($B$2-K236)+$H$2*Q236</f>
      </c>
      <c r="M236">
        <f>L236+$F$2*($B$2-L236)+$H$2*R236</f>
      </c>
      <c r="N236" t="n">
        <v>-0.7925207399999999</v>
      </c>
      <c r="O236" t="n">
        <v>-0.11473644</v>
      </c>
      <c r="P236" t="n">
        <v>0.50498728</v>
      </c>
      <c r="Q236" t="n">
        <v>0.86575519</v>
      </c>
      <c r="R236" t="n">
        <v>-1.20029641</v>
      </c>
    </row>
    <row r="237">
      <c r="A237" t="n">
        <v>50</v>
      </c>
      <c r="B237" t="n">
        <v>100</v>
      </c>
      <c r="C237">
        <f>B237*(1+$F$3-$B$3*(I237-H237)+0.5*$D$3*(I237-H237)^2)</f>
      </c>
      <c r="D237">
        <f>C237*(1+$F$3-$B$3*(J237-I237)+0.5*$D$3*(J237-I237)^2)</f>
      </c>
      <c r="E237">
        <f>D237*(1+$F$3-$B$3*(K237-J237)+0.5*$D$3*(K237-J237)^2)</f>
      </c>
      <c r="F237">
        <f>E237*(1+$F$3-$B$3*(L237-K237)+0.5*$D$3*(L237-K237)^2)</f>
      </c>
      <c r="G237">
        <f>F237*(1+$F$3-$B$3*(M237-L237)+0.5*$D$3*(M237-L237)^2)</f>
      </c>
      <c r="H237">
        <f>$D$2</f>
      </c>
      <c r="I237">
        <f>H237+$F$2*($B$2-H237)+$H$2*N237</f>
      </c>
      <c r="J237">
        <f>I237+$F$2*($B$2-I237)+$H$2*O237</f>
      </c>
      <c r="K237">
        <f>J237+$F$2*($B$2-J237)+$H$2*P237</f>
      </c>
      <c r="L237">
        <f>K237+$F$2*($B$2-K237)+$H$2*Q237</f>
      </c>
      <c r="M237">
        <f>L237+$F$2*($B$2-L237)+$H$2*R237</f>
      </c>
      <c r="N237" t="n">
        <v>-0.33450124</v>
      </c>
      <c r="O237" t="n">
        <v>-0.47494531</v>
      </c>
      <c r="P237" t="n">
        <v>-0.65332923</v>
      </c>
      <c r="Q237" t="n">
        <v>1.76545424</v>
      </c>
      <c r="R237" t="n">
        <v>0.40498171</v>
      </c>
    </row>
    <row r="238">
      <c r="A238" t="n">
        <v>51</v>
      </c>
      <c r="B238" t="n">
        <v>100</v>
      </c>
      <c r="C238">
        <f>B238*(1+$F$3-$B$3*(I238-H238)+0.5*$D$3*(I238-H238)^2)</f>
      </c>
      <c r="D238">
        <f>C238*(1+$F$3-$B$3*(J238-I238)+0.5*$D$3*(J238-I238)^2)</f>
      </c>
      <c r="E238">
        <f>D238*(1+$F$3-$B$3*(K238-J238)+0.5*$D$3*(K238-J238)^2)</f>
      </c>
      <c r="F238">
        <f>E238*(1+$F$3-$B$3*(L238-K238)+0.5*$D$3*(L238-K238)^2)</f>
      </c>
      <c r="G238">
        <f>F238*(1+$F$3-$B$3*(M238-L238)+0.5*$D$3*(M238-L238)^2)</f>
      </c>
      <c r="H238">
        <f>$D$2</f>
      </c>
      <c r="I238">
        <f>H238+$F$2*($B$2-H238)+$H$2*N238</f>
      </c>
      <c r="J238">
        <f>I238+$F$2*($B$2-I238)+$H$2*O238</f>
      </c>
      <c r="K238">
        <f>J238+$F$2*($B$2-J238)+$H$2*P238</f>
      </c>
      <c r="L238">
        <f>K238+$F$2*($B$2-K238)+$H$2*Q238</f>
      </c>
      <c r="M238">
        <f>L238+$F$2*($B$2-L238)+$H$2*R238</f>
      </c>
      <c r="N238" t="n">
        <v>-1.26088395</v>
      </c>
      <c r="O238" t="n">
        <v>0.91786195</v>
      </c>
      <c r="P238" t="n">
        <v>2.1221562</v>
      </c>
      <c r="Q238" t="n">
        <v>1.03246526</v>
      </c>
      <c r="R238" t="n">
        <v>-1.51936997</v>
      </c>
    </row>
    <row r="239">
      <c r="A239" t="n">
        <v>52</v>
      </c>
      <c r="B239" t="n">
        <v>100</v>
      </c>
      <c r="C239">
        <f>B239*(1+$F$3-$B$3*(I239-H239)+0.5*$D$3*(I239-H239)^2)</f>
      </c>
      <c r="D239">
        <f>C239*(1+$F$3-$B$3*(J239-I239)+0.5*$D$3*(J239-I239)^2)</f>
      </c>
      <c r="E239">
        <f>D239*(1+$F$3-$B$3*(K239-J239)+0.5*$D$3*(K239-J239)^2)</f>
      </c>
      <c r="F239">
        <f>E239*(1+$F$3-$B$3*(L239-K239)+0.5*$D$3*(L239-K239)^2)</f>
      </c>
      <c r="G239">
        <f>F239*(1+$F$3-$B$3*(M239-L239)+0.5*$D$3*(M239-L239)^2)</f>
      </c>
      <c r="H239">
        <f>$D$2</f>
      </c>
      <c r="I239">
        <f>H239+$F$2*($B$2-H239)+$H$2*N239</f>
      </c>
      <c r="J239">
        <f>I239+$F$2*($B$2-I239)+$H$2*O239</f>
      </c>
      <c r="K239">
        <f>J239+$F$2*($B$2-J239)+$H$2*P239</f>
      </c>
      <c r="L239">
        <f>K239+$F$2*($B$2-K239)+$H$2*Q239</f>
      </c>
      <c r="M239">
        <f>L239+$F$2*($B$2-L239)+$H$2*R239</f>
      </c>
      <c r="N239" t="n">
        <v>-0.48423407</v>
      </c>
      <c r="O239" t="n">
        <v>1.26691115</v>
      </c>
      <c r="P239" t="n">
        <v>-0.70766947</v>
      </c>
      <c r="Q239" t="n">
        <v>0.44381943</v>
      </c>
      <c r="R239" t="n">
        <v>0.77463405</v>
      </c>
    </row>
    <row r="240">
      <c r="A240" t="n">
        <v>53</v>
      </c>
      <c r="B240" t="n">
        <v>100</v>
      </c>
      <c r="C240">
        <f>B240*(1+$F$3-$B$3*(I240-H240)+0.5*$D$3*(I240-H240)^2)</f>
      </c>
      <c r="D240">
        <f>C240*(1+$F$3-$B$3*(J240-I240)+0.5*$D$3*(J240-I240)^2)</f>
      </c>
      <c r="E240">
        <f>D240*(1+$F$3-$B$3*(K240-J240)+0.5*$D$3*(K240-J240)^2)</f>
      </c>
      <c r="F240">
        <f>E240*(1+$F$3-$B$3*(L240-K240)+0.5*$D$3*(L240-K240)^2)</f>
      </c>
      <c r="G240">
        <f>F240*(1+$F$3-$B$3*(M240-L240)+0.5*$D$3*(M240-L240)^2)</f>
      </c>
      <c r="H240">
        <f>$D$2</f>
      </c>
      <c r="I240">
        <f>H240+$F$2*($B$2-H240)+$H$2*N240</f>
      </c>
      <c r="J240">
        <f>I240+$F$2*($B$2-I240)+$H$2*O240</f>
      </c>
      <c r="K240">
        <f>J240+$F$2*($B$2-J240)+$H$2*P240</f>
      </c>
      <c r="L240">
        <f>K240+$F$2*($B$2-K240)+$H$2*Q240</f>
      </c>
      <c r="M240">
        <f>L240+$F$2*($B$2-L240)+$H$2*R240</f>
      </c>
      <c r="N240" t="n">
        <v>-0.92693047</v>
      </c>
      <c r="O240" t="n">
        <v>-0.05952536</v>
      </c>
      <c r="P240" t="n">
        <v>-3.24126734</v>
      </c>
      <c r="Q240" t="n">
        <v>-1.02438764</v>
      </c>
      <c r="R240" t="n">
        <v>-0.25256815</v>
      </c>
    </row>
    <row r="241">
      <c r="A241" t="n">
        <v>54</v>
      </c>
      <c r="B241" t="n">
        <v>100</v>
      </c>
      <c r="C241">
        <f>B241*(1+$F$3-$B$3*(I241-H241)+0.5*$D$3*(I241-H241)^2)</f>
      </c>
      <c r="D241">
        <f>C241*(1+$F$3-$B$3*(J241-I241)+0.5*$D$3*(J241-I241)^2)</f>
      </c>
      <c r="E241">
        <f>D241*(1+$F$3-$B$3*(K241-J241)+0.5*$D$3*(K241-J241)^2)</f>
      </c>
      <c r="F241">
        <f>E241*(1+$F$3-$B$3*(L241-K241)+0.5*$D$3*(L241-K241)^2)</f>
      </c>
      <c r="G241">
        <f>F241*(1+$F$3-$B$3*(M241-L241)+0.5*$D$3*(M241-L241)^2)</f>
      </c>
      <c r="H241">
        <f>$D$2</f>
      </c>
      <c r="I241">
        <f>H241+$F$2*($B$2-H241)+$H$2*N241</f>
      </c>
      <c r="J241">
        <f>I241+$F$2*($B$2-I241)+$H$2*O241</f>
      </c>
      <c r="K241">
        <f>J241+$F$2*($B$2-J241)+$H$2*P241</f>
      </c>
      <c r="L241">
        <f>K241+$F$2*($B$2-K241)+$H$2*Q241</f>
      </c>
      <c r="M241">
        <f>L241+$F$2*($B$2-L241)+$H$2*R241</f>
      </c>
      <c r="N241" t="n">
        <v>-1.24778318</v>
      </c>
      <c r="O241" t="n">
        <v>1.6324113</v>
      </c>
      <c r="P241" t="n">
        <v>-1.43014138</v>
      </c>
      <c r="Q241" t="n">
        <v>-0.44004449</v>
      </c>
      <c r="R241" t="n">
        <v>0.13074058</v>
      </c>
    </row>
    <row r="242">
      <c r="A242" t="n">
        <v>55</v>
      </c>
      <c r="B242" t="n">
        <v>100</v>
      </c>
      <c r="C242">
        <f>B242*(1+$F$3-$B$3*(I242-H242)+0.5*$D$3*(I242-H242)^2)</f>
      </c>
      <c r="D242">
        <f>C242*(1+$F$3-$B$3*(J242-I242)+0.5*$D$3*(J242-I242)^2)</f>
      </c>
      <c r="E242">
        <f>D242*(1+$F$3-$B$3*(K242-J242)+0.5*$D$3*(K242-J242)^2)</f>
      </c>
      <c r="F242">
        <f>E242*(1+$F$3-$B$3*(L242-K242)+0.5*$D$3*(L242-K242)^2)</f>
      </c>
      <c r="G242">
        <f>F242*(1+$F$3-$B$3*(M242-L242)+0.5*$D$3*(M242-L242)^2)</f>
      </c>
      <c r="H242">
        <f>$D$2</f>
      </c>
      <c r="I242">
        <f>H242+$F$2*($B$2-H242)+$H$2*N242</f>
      </c>
      <c r="J242">
        <f>I242+$F$2*($B$2-I242)+$H$2*O242</f>
      </c>
      <c r="K242">
        <f>J242+$F$2*($B$2-J242)+$H$2*P242</f>
      </c>
      <c r="L242">
        <f>K242+$F$2*($B$2-K242)+$H$2*Q242</f>
      </c>
      <c r="M242">
        <f>L242+$F$2*($B$2-L242)+$H$2*R242</f>
      </c>
      <c r="N242" t="n">
        <v>1.44127329</v>
      </c>
      <c r="O242" t="n">
        <v>-1.43586215</v>
      </c>
      <c r="P242" t="n">
        <v>1.16316375</v>
      </c>
      <c r="Q242" t="n">
        <v>0.01023306</v>
      </c>
      <c r="R242" t="n">
        <v>-0.98150865</v>
      </c>
    </row>
    <row r="243">
      <c r="A243" t="n">
        <v>56</v>
      </c>
      <c r="B243" t="n">
        <v>100</v>
      </c>
      <c r="C243">
        <f>B243*(1+$F$3-$B$3*(I243-H243)+0.5*$D$3*(I243-H243)^2)</f>
      </c>
      <c r="D243">
        <f>C243*(1+$F$3-$B$3*(J243-I243)+0.5*$D$3*(J243-I243)^2)</f>
      </c>
      <c r="E243">
        <f>D243*(1+$F$3-$B$3*(K243-J243)+0.5*$D$3*(K243-J243)^2)</f>
      </c>
      <c r="F243">
        <f>E243*(1+$F$3-$B$3*(L243-K243)+0.5*$D$3*(L243-K243)^2)</f>
      </c>
      <c r="G243">
        <f>F243*(1+$F$3-$B$3*(M243-L243)+0.5*$D$3*(M243-L243)^2)</f>
      </c>
      <c r="H243">
        <f>$D$2</f>
      </c>
      <c r="I243">
        <f>H243+$F$2*($B$2-H243)+$H$2*N243</f>
      </c>
      <c r="J243">
        <f>I243+$F$2*($B$2-I243)+$H$2*O243</f>
      </c>
      <c r="K243">
        <f>J243+$F$2*($B$2-J243)+$H$2*P243</f>
      </c>
      <c r="L243">
        <f>K243+$F$2*($B$2-K243)+$H$2*Q243</f>
      </c>
      <c r="M243">
        <f>L243+$F$2*($B$2-L243)+$H$2*R243</f>
      </c>
      <c r="N243" t="n">
        <v>0.46210347</v>
      </c>
      <c r="O243" t="n">
        <v>0.1990597</v>
      </c>
      <c r="P243" t="n">
        <v>-0.60021688</v>
      </c>
      <c r="Q243" t="n">
        <v>0.06980208</v>
      </c>
      <c r="R243" t="n">
        <v>-0.3853136</v>
      </c>
    </row>
    <row r="244">
      <c r="A244" t="n">
        <v>57</v>
      </c>
      <c r="B244" t="n">
        <v>100</v>
      </c>
      <c r="C244">
        <f>B244*(1+$F$3-$B$3*(I244-H244)+0.5*$D$3*(I244-H244)^2)</f>
      </c>
      <c r="D244">
        <f>C244*(1+$F$3-$B$3*(J244-I244)+0.5*$D$3*(J244-I244)^2)</f>
      </c>
      <c r="E244">
        <f>D244*(1+$F$3-$B$3*(K244-J244)+0.5*$D$3*(K244-J244)^2)</f>
      </c>
      <c r="F244">
        <f>E244*(1+$F$3-$B$3*(L244-K244)+0.5*$D$3*(L244-K244)^2)</f>
      </c>
      <c r="G244">
        <f>F244*(1+$F$3-$B$3*(M244-L244)+0.5*$D$3*(M244-L244)^2)</f>
      </c>
      <c r="H244">
        <f>$D$2</f>
      </c>
      <c r="I244">
        <f>H244+$F$2*($B$2-H244)+$H$2*N244</f>
      </c>
      <c r="J244">
        <f>I244+$F$2*($B$2-I244)+$H$2*O244</f>
      </c>
      <c r="K244">
        <f>J244+$F$2*($B$2-J244)+$H$2*P244</f>
      </c>
      <c r="L244">
        <f>K244+$F$2*($B$2-K244)+$H$2*Q244</f>
      </c>
      <c r="M244">
        <f>L244+$F$2*($B$2-L244)+$H$2*R244</f>
      </c>
      <c r="N244" t="n">
        <v>0.11351735</v>
      </c>
      <c r="O244" t="n">
        <v>0.66213067</v>
      </c>
      <c r="P244" t="n">
        <v>1.58601682</v>
      </c>
      <c r="Q244" t="n">
        <v>-1.2378155</v>
      </c>
      <c r="R244" t="n">
        <v>2.13303337</v>
      </c>
    </row>
    <row r="245">
      <c r="A245" t="n">
        <v>58</v>
      </c>
      <c r="B245" t="n">
        <v>100</v>
      </c>
      <c r="C245">
        <f>B245*(1+$F$3-$B$3*(I245-H245)+0.5*$D$3*(I245-H245)^2)</f>
      </c>
      <c r="D245">
        <f>C245*(1+$F$3-$B$3*(J245-I245)+0.5*$D$3*(J245-I245)^2)</f>
      </c>
      <c r="E245">
        <f>D245*(1+$F$3-$B$3*(K245-J245)+0.5*$D$3*(K245-J245)^2)</f>
      </c>
      <c r="F245">
        <f>E245*(1+$F$3-$B$3*(L245-K245)+0.5*$D$3*(L245-K245)^2)</f>
      </c>
      <c r="G245">
        <f>F245*(1+$F$3-$B$3*(M245-L245)+0.5*$D$3*(M245-L245)^2)</f>
      </c>
      <c r="H245">
        <f>$D$2</f>
      </c>
      <c r="I245">
        <f>H245+$F$2*($B$2-H245)+$H$2*N245</f>
      </c>
      <c r="J245">
        <f>I245+$F$2*($B$2-I245)+$H$2*O245</f>
      </c>
      <c r="K245">
        <f>J245+$F$2*($B$2-J245)+$H$2*P245</f>
      </c>
      <c r="L245">
        <f>K245+$F$2*($B$2-K245)+$H$2*Q245</f>
      </c>
      <c r="M245">
        <f>L245+$F$2*($B$2-L245)+$H$2*R245</f>
      </c>
      <c r="N245" t="n">
        <v>-1.9520878</v>
      </c>
      <c r="O245" t="n">
        <v>-0.1517851</v>
      </c>
      <c r="P245" t="n">
        <v>0.58831721</v>
      </c>
      <c r="Q245" t="n">
        <v>0.28099187</v>
      </c>
      <c r="R245" t="n">
        <v>-0.62269952</v>
      </c>
    </row>
    <row r="246">
      <c r="A246" t="n">
        <v>59</v>
      </c>
      <c r="B246" t="n">
        <v>100</v>
      </c>
      <c r="C246">
        <f>B246*(1+$F$3-$B$3*(I246-H246)+0.5*$D$3*(I246-H246)^2)</f>
      </c>
      <c r="D246">
        <f>C246*(1+$F$3-$B$3*(J246-I246)+0.5*$D$3*(J246-I246)^2)</f>
      </c>
      <c r="E246">
        <f>D246*(1+$F$3-$B$3*(K246-J246)+0.5*$D$3*(K246-J246)^2)</f>
      </c>
      <c r="F246">
        <f>E246*(1+$F$3-$B$3*(L246-K246)+0.5*$D$3*(L246-K246)^2)</f>
      </c>
      <c r="G246">
        <f>F246*(1+$F$3-$B$3*(M246-L246)+0.5*$D$3*(M246-L246)^2)</f>
      </c>
      <c r="H246">
        <f>$D$2</f>
      </c>
      <c r="I246">
        <f>H246+$F$2*($B$2-H246)+$H$2*N246</f>
      </c>
      <c r="J246">
        <f>I246+$F$2*($B$2-I246)+$H$2*O246</f>
      </c>
      <c r="K246">
        <f>J246+$F$2*($B$2-J246)+$H$2*P246</f>
      </c>
      <c r="L246">
        <f>K246+$F$2*($B$2-K246)+$H$2*Q246</f>
      </c>
      <c r="M246">
        <f>L246+$F$2*($B$2-L246)+$H$2*R246</f>
      </c>
      <c r="N246" t="n">
        <v>-0.20812225</v>
      </c>
      <c r="O246" t="n">
        <v>-0.49300093</v>
      </c>
      <c r="P246" t="n">
        <v>-0.58936476</v>
      </c>
      <c r="Q246" t="n">
        <v>0.8496021</v>
      </c>
      <c r="R246" t="n">
        <v>0.35701549</v>
      </c>
    </row>
    <row r="247">
      <c r="A247" t="n">
        <v>60</v>
      </c>
      <c r="B247" t="n">
        <v>100</v>
      </c>
      <c r="C247">
        <f>B247*(1+$F$3-$B$3*(I247-H247)+0.5*$D$3*(I247-H247)^2)</f>
      </c>
      <c r="D247">
        <f>C247*(1+$F$3-$B$3*(J247-I247)+0.5*$D$3*(J247-I247)^2)</f>
      </c>
      <c r="E247">
        <f>D247*(1+$F$3-$B$3*(K247-J247)+0.5*$D$3*(K247-J247)^2)</f>
      </c>
      <c r="F247">
        <f>E247*(1+$F$3-$B$3*(L247-K247)+0.5*$D$3*(L247-K247)^2)</f>
      </c>
      <c r="G247">
        <f>F247*(1+$F$3-$B$3*(M247-L247)+0.5*$D$3*(M247-L247)^2)</f>
      </c>
      <c r="H247">
        <f>$D$2</f>
      </c>
      <c r="I247">
        <f>H247+$F$2*($B$2-H247)+$H$2*N247</f>
      </c>
      <c r="J247">
        <f>I247+$F$2*($B$2-I247)+$H$2*O247</f>
      </c>
      <c r="K247">
        <f>J247+$F$2*($B$2-J247)+$H$2*P247</f>
      </c>
      <c r="L247">
        <f>K247+$F$2*($B$2-K247)+$H$2*Q247</f>
      </c>
      <c r="M247">
        <f>L247+$F$2*($B$2-L247)+$H$2*R247</f>
      </c>
      <c r="N247" t="n">
        <v>-0.6929096</v>
      </c>
      <c r="O247" t="n">
        <v>0.89959988</v>
      </c>
      <c r="P247" t="n">
        <v>0.30729952</v>
      </c>
      <c r="Q247" t="n">
        <v>0.81286212</v>
      </c>
      <c r="R247" t="n">
        <v>0.62962884</v>
      </c>
    </row>
    <row r="248">
      <c r="A248" t="n">
        <v>61</v>
      </c>
      <c r="B248" t="n">
        <v>100</v>
      </c>
      <c r="C248">
        <f>B248*(1+$F$3-$B$3*(I248-H248)+0.5*$D$3*(I248-H248)^2)</f>
      </c>
      <c r="D248">
        <f>C248*(1+$F$3-$B$3*(J248-I248)+0.5*$D$3*(J248-I248)^2)</f>
      </c>
      <c r="E248">
        <f>D248*(1+$F$3-$B$3*(K248-J248)+0.5*$D$3*(K248-J248)^2)</f>
      </c>
      <c r="F248">
        <f>E248*(1+$F$3-$B$3*(L248-K248)+0.5*$D$3*(L248-K248)^2)</f>
      </c>
      <c r="G248">
        <f>F248*(1+$F$3-$B$3*(M248-L248)+0.5*$D$3*(M248-L248)^2)</f>
      </c>
      <c r="H248">
        <f>$D$2</f>
      </c>
      <c r="I248">
        <f>H248+$F$2*($B$2-H248)+$H$2*N248</f>
      </c>
      <c r="J248">
        <f>I248+$F$2*($B$2-I248)+$H$2*O248</f>
      </c>
      <c r="K248">
        <f>J248+$F$2*($B$2-J248)+$H$2*P248</f>
      </c>
      <c r="L248">
        <f>K248+$F$2*($B$2-K248)+$H$2*Q248</f>
      </c>
      <c r="M248">
        <f>L248+$F$2*($B$2-L248)+$H$2*R248</f>
      </c>
      <c r="N248" t="n">
        <v>-0.82899501</v>
      </c>
      <c r="O248" t="n">
        <v>-0.56018104</v>
      </c>
      <c r="P248" t="n">
        <v>0.7472936100000001</v>
      </c>
      <c r="Q248" t="n">
        <v>0.61037027</v>
      </c>
      <c r="R248" t="n">
        <v>-0.02090159</v>
      </c>
    </row>
    <row r="249">
      <c r="A249" t="n">
        <v>62</v>
      </c>
      <c r="B249" t="n">
        <v>100</v>
      </c>
      <c r="C249">
        <f>B249*(1+$F$3-$B$3*(I249-H249)+0.5*$D$3*(I249-H249)^2)</f>
      </c>
      <c r="D249">
        <f>C249*(1+$F$3-$B$3*(J249-I249)+0.5*$D$3*(J249-I249)^2)</f>
      </c>
      <c r="E249">
        <f>D249*(1+$F$3-$B$3*(K249-J249)+0.5*$D$3*(K249-J249)^2)</f>
      </c>
      <c r="F249">
        <f>E249*(1+$F$3-$B$3*(L249-K249)+0.5*$D$3*(L249-K249)^2)</f>
      </c>
      <c r="G249">
        <f>F249*(1+$F$3-$B$3*(M249-L249)+0.5*$D$3*(M249-L249)^2)</f>
      </c>
      <c r="H249">
        <f>$D$2</f>
      </c>
      <c r="I249">
        <f>H249+$F$2*($B$2-H249)+$H$2*N249</f>
      </c>
      <c r="J249">
        <f>I249+$F$2*($B$2-I249)+$H$2*O249</f>
      </c>
      <c r="K249">
        <f>J249+$F$2*($B$2-J249)+$H$2*P249</f>
      </c>
      <c r="L249">
        <f>K249+$F$2*($B$2-K249)+$H$2*Q249</f>
      </c>
      <c r="M249">
        <f>L249+$F$2*($B$2-L249)+$H$2*R249</f>
      </c>
      <c r="N249" t="n">
        <v>0.11732738</v>
      </c>
      <c r="O249" t="n">
        <v>1.2776649</v>
      </c>
      <c r="P249" t="n">
        <v>-0.59157139</v>
      </c>
      <c r="Q249" t="n">
        <v>0.54709738</v>
      </c>
      <c r="R249" t="n">
        <v>-0.20219265</v>
      </c>
    </row>
    <row r="250">
      <c r="A250" t="n">
        <v>63</v>
      </c>
      <c r="B250" t="n">
        <v>100</v>
      </c>
      <c r="C250">
        <f>B250*(1+$F$3-$B$3*(I250-H250)+0.5*$D$3*(I250-H250)^2)</f>
      </c>
      <c r="D250">
        <f>C250*(1+$F$3-$B$3*(J250-I250)+0.5*$D$3*(J250-I250)^2)</f>
      </c>
      <c r="E250">
        <f>D250*(1+$F$3-$B$3*(K250-J250)+0.5*$D$3*(K250-J250)^2)</f>
      </c>
      <c r="F250">
        <f>E250*(1+$F$3-$B$3*(L250-K250)+0.5*$D$3*(L250-K250)^2)</f>
      </c>
      <c r="G250">
        <f>F250*(1+$F$3-$B$3*(M250-L250)+0.5*$D$3*(M250-L250)^2)</f>
      </c>
      <c r="H250">
        <f>$D$2</f>
      </c>
      <c r="I250">
        <f>H250+$F$2*($B$2-H250)+$H$2*N250</f>
      </c>
      <c r="J250">
        <f>I250+$F$2*($B$2-I250)+$H$2*O250</f>
      </c>
      <c r="K250">
        <f>J250+$F$2*($B$2-J250)+$H$2*P250</f>
      </c>
      <c r="L250">
        <f>K250+$F$2*($B$2-K250)+$H$2*Q250</f>
      </c>
      <c r="M250">
        <f>L250+$F$2*($B$2-L250)+$H$2*R250</f>
      </c>
      <c r="N250" t="n">
        <v>-0.2176812</v>
      </c>
      <c r="O250" t="n">
        <v>1.09877685</v>
      </c>
      <c r="P250" t="n">
        <v>0.82541635</v>
      </c>
      <c r="Q250" t="n">
        <v>0.81350964</v>
      </c>
      <c r="R250" t="n">
        <v>1.30547881</v>
      </c>
    </row>
    <row r="251">
      <c r="A251" t="n">
        <v>64</v>
      </c>
      <c r="B251" t="n">
        <v>100</v>
      </c>
      <c r="C251">
        <f>B251*(1+$F$3-$B$3*(I251-H251)+0.5*$D$3*(I251-H251)^2)</f>
      </c>
      <c r="D251">
        <f>C251*(1+$F$3-$B$3*(J251-I251)+0.5*$D$3*(J251-I251)^2)</f>
      </c>
      <c r="E251">
        <f>D251*(1+$F$3-$B$3*(K251-J251)+0.5*$D$3*(K251-J251)^2)</f>
      </c>
      <c r="F251">
        <f>E251*(1+$F$3-$B$3*(L251-K251)+0.5*$D$3*(L251-K251)^2)</f>
      </c>
      <c r="G251">
        <f>F251*(1+$F$3-$B$3*(M251-L251)+0.5*$D$3*(M251-L251)^2)</f>
      </c>
      <c r="H251">
        <f>$D$2</f>
      </c>
      <c r="I251">
        <f>H251+$F$2*($B$2-H251)+$H$2*N251</f>
      </c>
      <c r="J251">
        <f>I251+$F$2*($B$2-I251)+$H$2*O251</f>
      </c>
      <c r="K251">
        <f>J251+$F$2*($B$2-J251)+$H$2*P251</f>
      </c>
      <c r="L251">
        <f>K251+$F$2*($B$2-K251)+$H$2*Q251</f>
      </c>
      <c r="M251">
        <f>L251+$F$2*($B$2-L251)+$H$2*R251</f>
      </c>
      <c r="N251" t="n">
        <v>0.02100384</v>
      </c>
      <c r="O251" t="n">
        <v>0.68195297</v>
      </c>
      <c r="P251" t="n">
        <v>-0.31026676</v>
      </c>
      <c r="Q251" t="n">
        <v>0.32416635</v>
      </c>
      <c r="R251" t="n">
        <v>-0.13014305</v>
      </c>
    </row>
    <row r="252">
      <c r="A252" t="n">
        <v>65</v>
      </c>
      <c r="B252" t="n">
        <v>100</v>
      </c>
      <c r="C252">
        <f>B252*(1+$F$3-$B$3*(I252-H252)+0.5*$D$3*(I252-H252)^2)</f>
      </c>
      <c r="D252">
        <f>C252*(1+$F$3-$B$3*(J252-I252)+0.5*$D$3*(J252-I252)^2)</f>
      </c>
      <c r="E252">
        <f>D252*(1+$F$3-$B$3*(K252-J252)+0.5*$D$3*(K252-J252)^2)</f>
      </c>
      <c r="F252">
        <f>E252*(1+$F$3-$B$3*(L252-K252)+0.5*$D$3*(L252-K252)^2)</f>
      </c>
      <c r="G252">
        <f>F252*(1+$F$3-$B$3*(M252-L252)+0.5*$D$3*(M252-L252)^2)</f>
      </c>
      <c r="H252">
        <f>$D$2</f>
      </c>
      <c r="I252">
        <f>H252+$F$2*($B$2-H252)+$H$2*N252</f>
      </c>
      <c r="J252">
        <f>I252+$F$2*($B$2-I252)+$H$2*O252</f>
      </c>
      <c r="K252">
        <f>J252+$F$2*($B$2-J252)+$H$2*P252</f>
      </c>
      <c r="L252">
        <f>K252+$F$2*($B$2-K252)+$H$2*Q252</f>
      </c>
      <c r="M252">
        <f>L252+$F$2*($B$2-L252)+$H$2*R252</f>
      </c>
      <c r="N252" t="n">
        <v>0.09699596000000001</v>
      </c>
      <c r="O252" t="n">
        <v>0.59515703</v>
      </c>
      <c r="P252" t="n">
        <v>-0.81822068</v>
      </c>
      <c r="Q252" t="n">
        <v>2.09238728</v>
      </c>
      <c r="R252" t="n">
        <v>-1.00601738</v>
      </c>
    </row>
    <row r="253">
      <c r="A253" t="n">
        <v>66</v>
      </c>
      <c r="B253" t="n">
        <v>100</v>
      </c>
      <c r="C253">
        <f>B253*(1+$F$3-$B$3*(I253-H253)+0.5*$D$3*(I253-H253)^2)</f>
      </c>
      <c r="D253">
        <f>C253*(1+$F$3-$B$3*(J253-I253)+0.5*$D$3*(J253-I253)^2)</f>
      </c>
      <c r="E253">
        <f>D253*(1+$F$3-$B$3*(K253-J253)+0.5*$D$3*(K253-J253)^2)</f>
      </c>
      <c r="F253">
        <f>E253*(1+$F$3-$B$3*(L253-K253)+0.5*$D$3*(L253-K253)^2)</f>
      </c>
      <c r="G253">
        <f>F253*(1+$F$3-$B$3*(M253-L253)+0.5*$D$3*(M253-L253)^2)</f>
      </c>
      <c r="H253">
        <f>$D$2</f>
      </c>
      <c r="I253">
        <f>H253+$F$2*($B$2-H253)+$H$2*N253</f>
      </c>
      <c r="J253">
        <f>I253+$F$2*($B$2-I253)+$H$2*O253</f>
      </c>
      <c r="K253">
        <f>J253+$F$2*($B$2-J253)+$H$2*P253</f>
      </c>
      <c r="L253">
        <f>K253+$F$2*($B$2-K253)+$H$2*Q253</f>
      </c>
      <c r="M253">
        <f>L253+$F$2*($B$2-L253)+$H$2*R253</f>
      </c>
      <c r="N253" t="n">
        <v>-1.21418861</v>
      </c>
      <c r="O253" t="n">
        <v>1.15811087</v>
      </c>
      <c r="P253" t="n">
        <v>0.79166269</v>
      </c>
      <c r="Q253" t="n">
        <v>0.62411982</v>
      </c>
      <c r="R253" t="n">
        <v>0.6283455100000001</v>
      </c>
    </row>
    <row r="254">
      <c r="A254" t="n">
        <v>67</v>
      </c>
      <c r="B254" t="n">
        <v>100</v>
      </c>
      <c r="C254">
        <f>B254*(1+$F$3-$B$3*(I254-H254)+0.5*$D$3*(I254-H254)^2)</f>
      </c>
      <c r="D254">
        <f>C254*(1+$F$3-$B$3*(J254-I254)+0.5*$D$3*(J254-I254)^2)</f>
      </c>
      <c r="E254">
        <f>D254*(1+$F$3-$B$3*(K254-J254)+0.5*$D$3*(K254-J254)^2)</f>
      </c>
      <c r="F254">
        <f>E254*(1+$F$3-$B$3*(L254-K254)+0.5*$D$3*(L254-K254)^2)</f>
      </c>
      <c r="G254">
        <f>F254*(1+$F$3-$B$3*(M254-L254)+0.5*$D$3*(M254-L254)^2)</f>
      </c>
      <c r="H254">
        <f>$D$2</f>
      </c>
      <c r="I254">
        <f>H254+$F$2*($B$2-H254)+$H$2*N254</f>
      </c>
      <c r="J254">
        <f>I254+$F$2*($B$2-I254)+$H$2*O254</f>
      </c>
      <c r="K254">
        <f>J254+$F$2*($B$2-J254)+$H$2*P254</f>
      </c>
      <c r="L254">
        <f>K254+$F$2*($B$2-K254)+$H$2*Q254</f>
      </c>
      <c r="M254">
        <f>L254+$F$2*($B$2-L254)+$H$2*R254</f>
      </c>
      <c r="N254" t="n">
        <v>-0.01224677</v>
      </c>
      <c r="O254" t="n">
        <v>-0.89725437</v>
      </c>
      <c r="P254" t="n">
        <v>0.07580456000000001</v>
      </c>
      <c r="Q254" t="n">
        <v>-0.67716171</v>
      </c>
      <c r="R254" t="n">
        <v>0.97511973</v>
      </c>
    </row>
    <row r="255">
      <c r="A255" t="n">
        <v>68</v>
      </c>
      <c r="B255" t="n">
        <v>100</v>
      </c>
      <c r="C255">
        <f>B255*(1+$F$3-$B$3*(I255-H255)+0.5*$D$3*(I255-H255)^2)</f>
      </c>
      <c r="D255">
        <f>C255*(1+$F$3-$B$3*(J255-I255)+0.5*$D$3*(J255-I255)^2)</f>
      </c>
      <c r="E255">
        <f>D255*(1+$F$3-$B$3*(K255-J255)+0.5*$D$3*(K255-J255)^2)</f>
      </c>
      <c r="F255">
        <f>E255*(1+$F$3-$B$3*(L255-K255)+0.5*$D$3*(L255-K255)^2)</f>
      </c>
      <c r="G255">
        <f>F255*(1+$F$3-$B$3*(M255-L255)+0.5*$D$3*(M255-L255)^2)</f>
      </c>
      <c r="H255">
        <f>$D$2</f>
      </c>
      <c r="I255">
        <f>H255+$F$2*($B$2-H255)+$H$2*N255</f>
      </c>
      <c r="J255">
        <f>I255+$F$2*($B$2-I255)+$H$2*O255</f>
      </c>
      <c r="K255">
        <f>J255+$F$2*($B$2-J255)+$H$2*P255</f>
      </c>
      <c r="L255">
        <f>K255+$F$2*($B$2-K255)+$H$2*Q255</f>
      </c>
      <c r="M255">
        <f>L255+$F$2*($B$2-L255)+$H$2*R255</f>
      </c>
      <c r="N255" t="n">
        <v>-0.14705738</v>
      </c>
      <c r="O255" t="n">
        <v>-0.8254972</v>
      </c>
      <c r="P255" t="n">
        <v>-0.32138584</v>
      </c>
      <c r="Q255" t="n">
        <v>0.41293145</v>
      </c>
      <c r="R255" t="n">
        <v>-0.56372455</v>
      </c>
    </row>
    <row r="256">
      <c r="A256" t="n">
        <v>69</v>
      </c>
      <c r="B256" t="n">
        <v>100</v>
      </c>
      <c r="C256">
        <f>B256*(1+$F$3-$B$3*(I256-H256)+0.5*$D$3*(I256-H256)^2)</f>
      </c>
      <c r="D256">
        <f>C256*(1+$F$3-$B$3*(J256-I256)+0.5*$D$3*(J256-I256)^2)</f>
      </c>
      <c r="E256">
        <f>D256*(1+$F$3-$B$3*(K256-J256)+0.5*$D$3*(K256-J256)^2)</f>
      </c>
      <c r="F256">
        <f>E256*(1+$F$3-$B$3*(L256-K256)+0.5*$D$3*(L256-K256)^2)</f>
      </c>
      <c r="G256">
        <f>F256*(1+$F$3-$B$3*(M256-L256)+0.5*$D$3*(M256-L256)^2)</f>
      </c>
      <c r="H256">
        <f>$D$2</f>
      </c>
      <c r="I256">
        <f>H256+$F$2*($B$2-H256)+$H$2*N256</f>
      </c>
      <c r="J256">
        <f>I256+$F$2*($B$2-I256)+$H$2*O256</f>
      </c>
      <c r="K256">
        <f>J256+$F$2*($B$2-J256)+$H$2*P256</f>
      </c>
      <c r="L256">
        <f>K256+$F$2*($B$2-K256)+$H$2*Q256</f>
      </c>
      <c r="M256">
        <f>L256+$F$2*($B$2-L256)+$H$2*R256</f>
      </c>
      <c r="N256" t="n">
        <v>-0.8222204</v>
      </c>
      <c r="O256" t="n">
        <v>0.24368721</v>
      </c>
      <c r="P256" t="n">
        <v>0.24496657</v>
      </c>
      <c r="Q256" t="n">
        <v>-0.50694318</v>
      </c>
      <c r="R256" t="n">
        <v>-0.47103831</v>
      </c>
    </row>
    <row r="257">
      <c r="A257" t="n">
        <v>70</v>
      </c>
      <c r="B257" t="n">
        <v>100</v>
      </c>
      <c r="C257">
        <f>B257*(1+$F$3-$B$3*(I257-H257)+0.5*$D$3*(I257-H257)^2)</f>
      </c>
      <c r="D257">
        <f>C257*(1+$F$3-$B$3*(J257-I257)+0.5*$D$3*(J257-I257)^2)</f>
      </c>
      <c r="E257">
        <f>D257*(1+$F$3-$B$3*(K257-J257)+0.5*$D$3*(K257-J257)^2)</f>
      </c>
      <c r="F257">
        <f>E257*(1+$F$3-$B$3*(L257-K257)+0.5*$D$3*(L257-K257)^2)</f>
      </c>
      <c r="G257">
        <f>F257*(1+$F$3-$B$3*(M257-L257)+0.5*$D$3*(M257-L257)^2)</f>
      </c>
      <c r="H257">
        <f>$D$2</f>
      </c>
      <c r="I257">
        <f>H257+$F$2*($B$2-H257)+$H$2*N257</f>
      </c>
      <c r="J257">
        <f>I257+$F$2*($B$2-I257)+$H$2*O257</f>
      </c>
      <c r="K257">
        <f>J257+$F$2*($B$2-J257)+$H$2*P257</f>
      </c>
      <c r="L257">
        <f>K257+$F$2*($B$2-K257)+$H$2*Q257</f>
      </c>
      <c r="M257">
        <f>L257+$F$2*($B$2-L257)+$H$2*R257</f>
      </c>
      <c r="N257" t="n">
        <v>0.23204994</v>
      </c>
      <c r="O257" t="n">
        <v>-1.44808434</v>
      </c>
      <c r="P257" t="n">
        <v>-1.40746377</v>
      </c>
      <c r="Q257" t="n">
        <v>-0.71844422</v>
      </c>
      <c r="R257" t="n">
        <v>-0.21344715</v>
      </c>
    </row>
    <row r="258">
      <c r="A258" t="n">
        <v>71</v>
      </c>
      <c r="B258" t="n">
        <v>100</v>
      </c>
      <c r="C258">
        <f>B258*(1+$F$3-$B$3*(I258-H258)+0.5*$D$3*(I258-H258)^2)</f>
      </c>
      <c r="D258">
        <f>C258*(1+$F$3-$B$3*(J258-I258)+0.5*$D$3*(J258-I258)^2)</f>
      </c>
      <c r="E258">
        <f>D258*(1+$F$3-$B$3*(K258-J258)+0.5*$D$3*(K258-J258)^2)</f>
      </c>
      <c r="F258">
        <f>E258*(1+$F$3-$B$3*(L258-K258)+0.5*$D$3*(L258-K258)^2)</f>
      </c>
      <c r="G258">
        <f>F258*(1+$F$3-$B$3*(M258-L258)+0.5*$D$3*(M258-L258)^2)</f>
      </c>
      <c r="H258">
        <f>$D$2</f>
      </c>
      <c r="I258">
        <f>H258+$F$2*($B$2-H258)+$H$2*N258</f>
      </c>
      <c r="J258">
        <f>I258+$F$2*($B$2-I258)+$H$2*O258</f>
      </c>
      <c r="K258">
        <f>J258+$F$2*($B$2-J258)+$H$2*P258</f>
      </c>
      <c r="L258">
        <f>K258+$F$2*($B$2-K258)+$H$2*Q258</f>
      </c>
      <c r="M258">
        <f>L258+$F$2*($B$2-L258)+$H$2*R258</f>
      </c>
      <c r="N258" t="n">
        <v>0.31090757</v>
      </c>
      <c r="O258" t="n">
        <v>1.47535622</v>
      </c>
      <c r="P258" t="n">
        <v>0.85765962</v>
      </c>
      <c r="Q258" t="n">
        <v>-0.15993853</v>
      </c>
      <c r="R258" t="n">
        <v>-0.01901621</v>
      </c>
    </row>
    <row r="259">
      <c r="A259" t="n">
        <v>72</v>
      </c>
      <c r="B259" t="n">
        <v>100</v>
      </c>
      <c r="C259">
        <f>B259*(1+$F$3-$B$3*(I259-H259)+0.5*$D$3*(I259-H259)^2)</f>
      </c>
      <c r="D259">
        <f>C259*(1+$F$3-$B$3*(J259-I259)+0.5*$D$3*(J259-I259)^2)</f>
      </c>
      <c r="E259">
        <f>D259*(1+$F$3-$B$3*(K259-J259)+0.5*$D$3*(K259-J259)^2)</f>
      </c>
      <c r="F259">
        <f>E259*(1+$F$3-$B$3*(L259-K259)+0.5*$D$3*(L259-K259)^2)</f>
      </c>
      <c r="G259">
        <f>F259*(1+$F$3-$B$3*(M259-L259)+0.5*$D$3*(M259-L259)^2)</f>
      </c>
      <c r="H259">
        <f>$D$2</f>
      </c>
      <c r="I259">
        <f>H259+$F$2*($B$2-H259)+$H$2*N259</f>
      </c>
      <c r="J259">
        <f>I259+$F$2*($B$2-I259)+$H$2*O259</f>
      </c>
      <c r="K259">
        <f>J259+$F$2*($B$2-J259)+$H$2*P259</f>
      </c>
      <c r="L259">
        <f>K259+$F$2*($B$2-K259)+$H$2*Q259</f>
      </c>
      <c r="M259">
        <f>L259+$F$2*($B$2-L259)+$H$2*R259</f>
      </c>
      <c r="N259" t="n">
        <v>-1.00252936</v>
      </c>
      <c r="O259" t="n">
        <v>-0.01851314</v>
      </c>
      <c r="P259" t="n">
        <v>-0.28865864</v>
      </c>
      <c r="Q259" t="n">
        <v>0.32271856</v>
      </c>
      <c r="R259" t="n">
        <v>-0.82723094</v>
      </c>
    </row>
    <row r="260">
      <c r="A260" t="n">
        <v>73</v>
      </c>
      <c r="B260" t="n">
        <v>100</v>
      </c>
      <c r="C260">
        <f>B260*(1+$F$3-$B$3*(I260-H260)+0.5*$D$3*(I260-H260)^2)</f>
      </c>
      <c r="D260">
        <f>C260*(1+$F$3-$B$3*(J260-I260)+0.5*$D$3*(J260-I260)^2)</f>
      </c>
      <c r="E260">
        <f>D260*(1+$F$3-$B$3*(K260-J260)+0.5*$D$3*(K260-J260)^2)</f>
      </c>
      <c r="F260">
        <f>E260*(1+$F$3-$B$3*(L260-K260)+0.5*$D$3*(L260-K260)^2)</f>
      </c>
      <c r="G260">
        <f>F260*(1+$F$3-$B$3*(M260-L260)+0.5*$D$3*(M260-L260)^2)</f>
      </c>
      <c r="H260">
        <f>$D$2</f>
      </c>
      <c r="I260">
        <f>H260+$F$2*($B$2-H260)+$H$2*N260</f>
      </c>
      <c r="J260">
        <f>I260+$F$2*($B$2-I260)+$H$2*O260</f>
      </c>
      <c r="K260">
        <f>J260+$F$2*($B$2-J260)+$H$2*P260</f>
      </c>
      <c r="L260">
        <f>K260+$F$2*($B$2-K260)+$H$2*Q260</f>
      </c>
      <c r="M260">
        <f>L260+$F$2*($B$2-L260)+$H$2*R260</f>
      </c>
      <c r="N260" t="n">
        <v>0.51934651</v>
      </c>
      <c r="O260" t="n">
        <v>1.53273891</v>
      </c>
      <c r="P260" t="n">
        <v>-0.10876015</v>
      </c>
      <c r="Q260" t="n">
        <v>0.40171172</v>
      </c>
      <c r="R260" t="n">
        <v>0.69014399</v>
      </c>
    </row>
    <row r="261">
      <c r="A261" t="n">
        <v>74</v>
      </c>
      <c r="B261" t="n">
        <v>100</v>
      </c>
      <c r="C261">
        <f>B261*(1+$F$3-$B$3*(I261-H261)+0.5*$D$3*(I261-H261)^2)</f>
      </c>
      <c r="D261">
        <f>C261*(1+$F$3-$B$3*(J261-I261)+0.5*$D$3*(J261-I261)^2)</f>
      </c>
      <c r="E261">
        <f>D261*(1+$F$3-$B$3*(K261-J261)+0.5*$D$3*(K261-J261)^2)</f>
      </c>
      <c r="F261">
        <f>E261*(1+$F$3-$B$3*(L261-K261)+0.5*$D$3*(L261-K261)^2)</f>
      </c>
      <c r="G261">
        <f>F261*(1+$F$3-$B$3*(M261-L261)+0.5*$D$3*(M261-L261)^2)</f>
      </c>
      <c r="H261">
        <f>$D$2</f>
      </c>
      <c r="I261">
        <f>H261+$F$2*($B$2-H261)+$H$2*N261</f>
      </c>
      <c r="J261">
        <f>I261+$F$2*($B$2-I261)+$H$2*O261</f>
      </c>
      <c r="K261">
        <f>J261+$F$2*($B$2-J261)+$H$2*P261</f>
      </c>
      <c r="L261">
        <f>K261+$F$2*($B$2-K261)+$H$2*Q261</f>
      </c>
      <c r="M261">
        <f>L261+$F$2*($B$2-L261)+$H$2*R261</f>
      </c>
      <c r="N261" t="n">
        <v>-0.40122047</v>
      </c>
      <c r="O261" t="n">
        <v>0.22409248</v>
      </c>
      <c r="P261" t="n">
        <v>0.0125924</v>
      </c>
      <c r="Q261" t="n">
        <v>0.0976761</v>
      </c>
      <c r="R261" t="n">
        <v>-0.77300978</v>
      </c>
    </row>
    <row r="262">
      <c r="A262" t="n">
        <v>75</v>
      </c>
      <c r="B262" t="n">
        <v>100</v>
      </c>
      <c r="C262">
        <f>B262*(1+$F$3-$B$3*(I262-H262)+0.5*$D$3*(I262-H262)^2)</f>
      </c>
      <c r="D262">
        <f>C262*(1+$F$3-$B$3*(J262-I262)+0.5*$D$3*(J262-I262)^2)</f>
      </c>
      <c r="E262">
        <f>D262*(1+$F$3-$B$3*(K262-J262)+0.5*$D$3*(K262-J262)^2)</f>
      </c>
      <c r="F262">
        <f>E262*(1+$F$3-$B$3*(L262-K262)+0.5*$D$3*(L262-K262)^2)</f>
      </c>
      <c r="G262">
        <f>F262*(1+$F$3-$B$3*(M262-L262)+0.5*$D$3*(M262-L262)^2)</f>
      </c>
      <c r="H262">
        <f>$D$2</f>
      </c>
      <c r="I262">
        <f>H262+$F$2*($B$2-H262)+$H$2*N262</f>
      </c>
      <c r="J262">
        <f>I262+$F$2*($B$2-I262)+$H$2*O262</f>
      </c>
      <c r="K262">
        <f>J262+$F$2*($B$2-J262)+$H$2*P262</f>
      </c>
      <c r="L262">
        <f>K262+$F$2*($B$2-K262)+$H$2*Q262</f>
      </c>
      <c r="M262">
        <f>L262+$F$2*($B$2-L262)+$H$2*R262</f>
      </c>
      <c r="N262" t="n">
        <v>0.02451017</v>
      </c>
      <c r="O262" t="n">
        <v>0.49799829</v>
      </c>
      <c r="P262" t="n">
        <v>1.45114361</v>
      </c>
      <c r="Q262" t="n">
        <v>0.95927083</v>
      </c>
      <c r="R262" t="n">
        <v>2.15318246</v>
      </c>
    </row>
    <row r="263">
      <c r="A263" t="n">
        <v>76</v>
      </c>
      <c r="B263" t="n">
        <v>100</v>
      </c>
      <c r="C263">
        <f>B263*(1+$F$3-$B$3*(I263-H263)+0.5*$D$3*(I263-H263)^2)</f>
      </c>
      <c r="D263">
        <f>C263*(1+$F$3-$B$3*(J263-I263)+0.5*$D$3*(J263-I263)^2)</f>
      </c>
      <c r="E263">
        <f>D263*(1+$F$3-$B$3*(K263-J263)+0.5*$D$3*(K263-J263)^2)</f>
      </c>
      <c r="F263">
        <f>E263*(1+$F$3-$B$3*(L263-K263)+0.5*$D$3*(L263-K263)^2)</f>
      </c>
      <c r="G263">
        <f>F263*(1+$F$3-$B$3*(M263-L263)+0.5*$D$3*(M263-L263)^2)</f>
      </c>
      <c r="H263">
        <f>$D$2</f>
      </c>
      <c r="I263">
        <f>H263+$F$2*($B$2-H263)+$H$2*N263</f>
      </c>
      <c r="J263">
        <f>I263+$F$2*($B$2-I263)+$H$2*O263</f>
      </c>
      <c r="K263">
        <f>J263+$F$2*($B$2-J263)+$H$2*P263</f>
      </c>
      <c r="L263">
        <f>K263+$F$2*($B$2-K263)+$H$2*Q263</f>
      </c>
      <c r="M263">
        <f>L263+$F$2*($B$2-L263)+$H$2*R263</f>
      </c>
      <c r="N263" t="n">
        <v>-0.76734756</v>
      </c>
      <c r="O263" t="n">
        <v>0.87232064</v>
      </c>
      <c r="P263" t="n">
        <v>0.18334201</v>
      </c>
      <c r="Q263" t="n">
        <v>2.18980293</v>
      </c>
      <c r="R263" t="n">
        <v>-0.80829829</v>
      </c>
    </row>
    <row r="264">
      <c r="A264" t="n">
        <v>77</v>
      </c>
      <c r="B264" t="n">
        <v>100</v>
      </c>
      <c r="C264">
        <f>B264*(1+$F$3-$B$3*(I264-H264)+0.5*$D$3*(I264-H264)^2)</f>
      </c>
      <c r="D264">
        <f>C264*(1+$F$3-$B$3*(J264-I264)+0.5*$D$3*(J264-I264)^2)</f>
      </c>
      <c r="E264">
        <f>D264*(1+$F$3-$B$3*(K264-J264)+0.5*$D$3*(K264-J264)^2)</f>
      </c>
      <c r="F264">
        <f>E264*(1+$F$3-$B$3*(L264-K264)+0.5*$D$3*(L264-K264)^2)</f>
      </c>
      <c r="G264">
        <f>F264*(1+$F$3-$B$3*(M264-L264)+0.5*$D$3*(M264-L264)^2)</f>
      </c>
      <c r="H264">
        <f>$D$2</f>
      </c>
      <c r="I264">
        <f>H264+$F$2*($B$2-H264)+$H$2*N264</f>
      </c>
      <c r="J264">
        <f>I264+$F$2*($B$2-I264)+$H$2*O264</f>
      </c>
      <c r="K264">
        <f>J264+$F$2*($B$2-J264)+$H$2*P264</f>
      </c>
      <c r="L264">
        <f>K264+$F$2*($B$2-K264)+$H$2*Q264</f>
      </c>
      <c r="M264">
        <f>L264+$F$2*($B$2-L264)+$H$2*R264</f>
      </c>
      <c r="N264" t="n">
        <v>-0.8397218400000001</v>
      </c>
      <c r="O264" t="n">
        <v>-0.59939265</v>
      </c>
      <c r="P264" t="n">
        <v>-2.12389572</v>
      </c>
      <c r="Q264" t="n">
        <v>-0.52575502</v>
      </c>
      <c r="R264" t="n">
        <v>-0.75913266</v>
      </c>
    </row>
    <row r="265">
      <c r="A265" t="n">
        <v>78</v>
      </c>
      <c r="B265" t="n">
        <v>100</v>
      </c>
      <c r="C265">
        <f>B265*(1+$F$3-$B$3*(I265-H265)+0.5*$D$3*(I265-H265)^2)</f>
      </c>
      <c r="D265">
        <f>C265*(1+$F$3-$B$3*(J265-I265)+0.5*$D$3*(J265-I265)^2)</f>
      </c>
      <c r="E265">
        <f>D265*(1+$F$3-$B$3*(K265-J265)+0.5*$D$3*(K265-J265)^2)</f>
      </c>
      <c r="F265">
        <f>E265*(1+$F$3-$B$3*(L265-K265)+0.5*$D$3*(L265-K265)^2)</f>
      </c>
      <c r="G265">
        <f>F265*(1+$F$3-$B$3*(M265-L265)+0.5*$D$3*(M265-L265)^2)</f>
      </c>
      <c r="H265">
        <f>$D$2</f>
      </c>
      <c r="I265">
        <f>H265+$F$2*($B$2-H265)+$H$2*N265</f>
      </c>
      <c r="J265">
        <f>I265+$F$2*($B$2-I265)+$H$2*O265</f>
      </c>
      <c r="K265">
        <f>J265+$F$2*($B$2-J265)+$H$2*P265</f>
      </c>
      <c r="L265">
        <f>K265+$F$2*($B$2-K265)+$H$2*Q265</f>
      </c>
      <c r="M265">
        <f>L265+$F$2*($B$2-L265)+$H$2*R265</f>
      </c>
      <c r="N265" t="n">
        <v>0.15039379</v>
      </c>
      <c r="O265" t="n">
        <v>0.34175598</v>
      </c>
      <c r="P265" t="n">
        <v>1.87617084</v>
      </c>
      <c r="Q265" t="n">
        <v>0.95042384</v>
      </c>
      <c r="R265" t="n">
        <v>-0.57690366</v>
      </c>
    </row>
    <row r="266">
      <c r="A266" t="n">
        <v>79</v>
      </c>
      <c r="B266" t="n">
        <v>100</v>
      </c>
      <c r="C266">
        <f>B266*(1+$F$3-$B$3*(I266-H266)+0.5*$D$3*(I266-H266)^2)</f>
      </c>
      <c r="D266">
        <f>C266*(1+$F$3-$B$3*(J266-I266)+0.5*$D$3*(J266-I266)^2)</f>
      </c>
      <c r="E266">
        <f>D266*(1+$F$3-$B$3*(K266-J266)+0.5*$D$3*(K266-J266)^2)</f>
      </c>
      <c r="F266">
        <f>E266*(1+$F$3-$B$3*(L266-K266)+0.5*$D$3*(L266-K266)^2)</f>
      </c>
      <c r="G266">
        <f>F266*(1+$F$3-$B$3*(M266-L266)+0.5*$D$3*(M266-L266)^2)</f>
      </c>
      <c r="H266">
        <f>$D$2</f>
      </c>
      <c r="I266">
        <f>H266+$F$2*($B$2-H266)+$H$2*N266</f>
      </c>
      <c r="J266">
        <f>I266+$F$2*($B$2-I266)+$H$2*O266</f>
      </c>
      <c r="K266">
        <f>J266+$F$2*($B$2-J266)+$H$2*P266</f>
      </c>
      <c r="L266">
        <f>K266+$F$2*($B$2-K266)+$H$2*Q266</f>
      </c>
      <c r="M266">
        <f>L266+$F$2*($B$2-L266)+$H$2*R266</f>
      </c>
      <c r="N266" t="n">
        <v>-0.89841467</v>
      </c>
      <c r="O266" t="n">
        <v>0.49191917</v>
      </c>
      <c r="P266" t="n">
        <v>-1.32023321</v>
      </c>
      <c r="Q266" t="n">
        <v>1.83145877</v>
      </c>
      <c r="R266" t="n">
        <v>1.17944012</v>
      </c>
    </row>
    <row r="267">
      <c r="A267" t="n">
        <v>80</v>
      </c>
      <c r="B267" t="n">
        <v>100</v>
      </c>
      <c r="C267">
        <f>B267*(1+$F$3-$B$3*(I267-H267)+0.5*$D$3*(I267-H267)^2)</f>
      </c>
      <c r="D267">
        <f>C267*(1+$F$3-$B$3*(J267-I267)+0.5*$D$3*(J267-I267)^2)</f>
      </c>
      <c r="E267">
        <f>D267*(1+$F$3-$B$3*(K267-J267)+0.5*$D$3*(K267-J267)^2)</f>
      </c>
      <c r="F267">
        <f>E267*(1+$F$3-$B$3*(L267-K267)+0.5*$D$3*(L267-K267)^2)</f>
      </c>
      <c r="G267">
        <f>F267*(1+$F$3-$B$3*(M267-L267)+0.5*$D$3*(M267-L267)^2)</f>
      </c>
      <c r="H267">
        <f>$D$2</f>
      </c>
      <c r="I267">
        <f>H267+$F$2*($B$2-H267)+$H$2*N267</f>
      </c>
      <c r="J267">
        <f>I267+$F$2*($B$2-I267)+$H$2*O267</f>
      </c>
      <c r="K267">
        <f>J267+$F$2*($B$2-J267)+$H$2*P267</f>
      </c>
      <c r="L267">
        <f>K267+$F$2*($B$2-K267)+$H$2*Q267</f>
      </c>
      <c r="M267">
        <f>L267+$F$2*($B$2-L267)+$H$2*R267</f>
      </c>
      <c r="N267" t="n">
        <v>-0.46917565</v>
      </c>
      <c r="O267" t="n">
        <v>-1.71313453</v>
      </c>
      <c r="P267" t="n">
        <v>1.35387237</v>
      </c>
      <c r="Q267" t="n">
        <v>-0.11453985</v>
      </c>
      <c r="R267" t="n">
        <v>1.23781631</v>
      </c>
    </row>
    <row r="268">
      <c r="A268" t="n">
        <v>81</v>
      </c>
      <c r="B268" t="n">
        <v>100</v>
      </c>
      <c r="C268">
        <f>B268*(1+$F$3-$B$3*(I268-H268)+0.5*$D$3*(I268-H268)^2)</f>
      </c>
      <c r="D268">
        <f>C268*(1+$F$3-$B$3*(J268-I268)+0.5*$D$3*(J268-I268)^2)</f>
      </c>
      <c r="E268">
        <f>D268*(1+$F$3-$B$3*(K268-J268)+0.5*$D$3*(K268-J268)^2)</f>
      </c>
      <c r="F268">
        <f>E268*(1+$F$3-$B$3*(L268-K268)+0.5*$D$3*(L268-K268)^2)</f>
      </c>
      <c r="G268">
        <f>F268*(1+$F$3-$B$3*(M268-L268)+0.5*$D$3*(M268-L268)^2)</f>
      </c>
      <c r="H268">
        <f>$D$2</f>
      </c>
      <c r="I268">
        <f>H268+$F$2*($B$2-H268)+$H$2*N268</f>
      </c>
      <c r="J268">
        <f>I268+$F$2*($B$2-I268)+$H$2*O268</f>
      </c>
      <c r="K268">
        <f>J268+$F$2*($B$2-J268)+$H$2*P268</f>
      </c>
      <c r="L268">
        <f>K268+$F$2*($B$2-K268)+$H$2*Q268</f>
      </c>
      <c r="M268">
        <f>L268+$F$2*($B$2-L268)+$H$2*R268</f>
      </c>
      <c r="N268" t="n">
        <v>-1.59442766</v>
      </c>
      <c r="O268" t="n">
        <v>-0.59937502</v>
      </c>
      <c r="P268" t="n">
        <v>0.0052437</v>
      </c>
      <c r="Q268" t="n">
        <v>0.04698059</v>
      </c>
      <c r="R268" t="n">
        <v>-0.45006547</v>
      </c>
    </row>
    <row r="269">
      <c r="A269" t="n">
        <v>82</v>
      </c>
      <c r="B269" t="n">
        <v>100</v>
      </c>
      <c r="C269">
        <f>B269*(1+$F$3-$B$3*(I269-H269)+0.5*$D$3*(I269-H269)^2)</f>
      </c>
      <c r="D269">
        <f>C269*(1+$F$3-$B$3*(J269-I269)+0.5*$D$3*(J269-I269)^2)</f>
      </c>
      <c r="E269">
        <f>D269*(1+$F$3-$B$3*(K269-J269)+0.5*$D$3*(K269-J269)^2)</f>
      </c>
      <c r="F269">
        <f>E269*(1+$F$3-$B$3*(L269-K269)+0.5*$D$3*(L269-K269)^2)</f>
      </c>
      <c r="G269">
        <f>F269*(1+$F$3-$B$3*(M269-L269)+0.5*$D$3*(M269-L269)^2)</f>
      </c>
      <c r="H269">
        <f>$D$2</f>
      </c>
      <c r="I269">
        <f>H269+$F$2*($B$2-H269)+$H$2*N269</f>
      </c>
      <c r="J269">
        <f>I269+$F$2*($B$2-I269)+$H$2*O269</f>
      </c>
      <c r="K269">
        <f>J269+$F$2*($B$2-J269)+$H$2*P269</f>
      </c>
      <c r="L269">
        <f>K269+$F$2*($B$2-K269)+$H$2*Q269</f>
      </c>
      <c r="M269">
        <f>L269+$F$2*($B$2-L269)+$H$2*R269</f>
      </c>
      <c r="N269" t="n">
        <v>0.62284993</v>
      </c>
      <c r="O269" t="n">
        <v>-1.06762043</v>
      </c>
      <c r="P269" t="n">
        <v>-0.14237949</v>
      </c>
      <c r="Q269" t="n">
        <v>0.12029563</v>
      </c>
      <c r="R269" t="n">
        <v>0.51443883</v>
      </c>
    </row>
    <row r="270">
      <c r="A270" t="n">
        <v>83</v>
      </c>
      <c r="B270" t="n">
        <v>100</v>
      </c>
      <c r="C270">
        <f>B270*(1+$F$3-$B$3*(I270-H270)+0.5*$D$3*(I270-H270)^2)</f>
      </c>
      <c r="D270">
        <f>C270*(1+$F$3-$B$3*(J270-I270)+0.5*$D$3*(J270-I270)^2)</f>
      </c>
      <c r="E270">
        <f>D270*(1+$F$3-$B$3*(K270-J270)+0.5*$D$3*(K270-J270)^2)</f>
      </c>
      <c r="F270">
        <f>E270*(1+$F$3-$B$3*(L270-K270)+0.5*$D$3*(L270-K270)^2)</f>
      </c>
      <c r="G270">
        <f>F270*(1+$F$3-$B$3*(M270-L270)+0.5*$D$3*(M270-L270)^2)</f>
      </c>
      <c r="H270">
        <f>$D$2</f>
      </c>
      <c r="I270">
        <f>H270+$F$2*($B$2-H270)+$H$2*N270</f>
      </c>
      <c r="J270">
        <f>I270+$F$2*($B$2-I270)+$H$2*O270</f>
      </c>
      <c r="K270">
        <f>J270+$F$2*($B$2-J270)+$H$2*P270</f>
      </c>
      <c r="L270">
        <f>K270+$F$2*($B$2-K270)+$H$2*Q270</f>
      </c>
      <c r="M270">
        <f>L270+$F$2*($B$2-L270)+$H$2*R270</f>
      </c>
      <c r="N270" t="n">
        <v>0.7116148799999999</v>
      </c>
      <c r="O270" t="n">
        <v>-1.12464209</v>
      </c>
      <c r="P270" t="n">
        <v>-1.53411417</v>
      </c>
      <c r="Q270" t="n">
        <v>1.27767682</v>
      </c>
      <c r="R270" t="n">
        <v>0.33231401</v>
      </c>
    </row>
    <row r="271">
      <c r="A271" t="n">
        <v>84</v>
      </c>
      <c r="B271" t="n">
        <v>100</v>
      </c>
      <c r="C271">
        <f>B271*(1+$F$3-$B$3*(I271-H271)+0.5*$D$3*(I271-H271)^2)</f>
      </c>
      <c r="D271">
        <f>C271*(1+$F$3-$B$3*(J271-I271)+0.5*$D$3*(J271-I271)^2)</f>
      </c>
      <c r="E271">
        <f>D271*(1+$F$3-$B$3*(K271-J271)+0.5*$D$3*(K271-J271)^2)</f>
      </c>
      <c r="F271">
        <f>E271*(1+$F$3-$B$3*(L271-K271)+0.5*$D$3*(L271-K271)^2)</f>
      </c>
      <c r="G271">
        <f>F271*(1+$F$3-$B$3*(M271-L271)+0.5*$D$3*(M271-L271)^2)</f>
      </c>
      <c r="H271">
        <f>$D$2</f>
      </c>
      <c r="I271">
        <f>H271+$F$2*($B$2-H271)+$H$2*N271</f>
      </c>
      <c r="J271">
        <f>I271+$F$2*($B$2-I271)+$H$2*O271</f>
      </c>
      <c r="K271">
        <f>J271+$F$2*($B$2-J271)+$H$2*P271</f>
      </c>
      <c r="L271">
        <f>K271+$F$2*($B$2-K271)+$H$2*Q271</f>
      </c>
      <c r="M271">
        <f>L271+$F$2*($B$2-L271)+$H$2*R271</f>
      </c>
      <c r="N271" t="n">
        <v>-0.74848654</v>
      </c>
      <c r="O271" t="n">
        <v>1.55115198</v>
      </c>
      <c r="P271" t="n">
        <v>0.11567463</v>
      </c>
      <c r="Q271" t="n">
        <v>1.17929718</v>
      </c>
      <c r="R271" t="n">
        <v>0.06751848000000001</v>
      </c>
    </row>
    <row r="272">
      <c r="A272" t="n">
        <v>85</v>
      </c>
      <c r="B272" t="n">
        <v>100</v>
      </c>
      <c r="C272">
        <f>B272*(1+$F$3-$B$3*(I272-H272)+0.5*$D$3*(I272-H272)^2)</f>
      </c>
      <c r="D272">
        <f>C272*(1+$F$3-$B$3*(J272-I272)+0.5*$D$3*(J272-I272)^2)</f>
      </c>
      <c r="E272">
        <f>D272*(1+$F$3-$B$3*(K272-J272)+0.5*$D$3*(K272-J272)^2)</f>
      </c>
      <c r="F272">
        <f>E272*(1+$F$3-$B$3*(L272-K272)+0.5*$D$3*(L272-K272)^2)</f>
      </c>
      <c r="G272">
        <f>F272*(1+$F$3-$B$3*(M272-L272)+0.5*$D$3*(M272-L272)^2)</f>
      </c>
      <c r="H272">
        <f>$D$2</f>
      </c>
      <c r="I272">
        <f>H272+$F$2*($B$2-H272)+$H$2*N272</f>
      </c>
      <c r="J272">
        <f>I272+$F$2*($B$2-I272)+$H$2*O272</f>
      </c>
      <c r="K272">
        <f>J272+$F$2*($B$2-J272)+$H$2*P272</f>
      </c>
      <c r="L272">
        <f>K272+$F$2*($B$2-K272)+$H$2*Q272</f>
      </c>
      <c r="M272">
        <f>L272+$F$2*($B$2-L272)+$H$2*R272</f>
      </c>
      <c r="N272" t="n">
        <v>2.06074792</v>
      </c>
      <c r="O272" t="n">
        <v>1.75534084</v>
      </c>
      <c r="P272" t="n">
        <v>-0.24896415</v>
      </c>
      <c r="Q272" t="n">
        <v>0.97157095</v>
      </c>
      <c r="R272" t="n">
        <v>0.64537595</v>
      </c>
    </row>
    <row r="273">
      <c r="A273" t="n">
        <v>86</v>
      </c>
      <c r="B273" t="n">
        <v>100</v>
      </c>
      <c r="C273">
        <f>B273*(1+$F$3-$B$3*(I273-H273)+0.5*$D$3*(I273-H273)^2)</f>
      </c>
      <c r="D273">
        <f>C273*(1+$F$3-$B$3*(J273-I273)+0.5*$D$3*(J273-I273)^2)</f>
      </c>
      <c r="E273">
        <f>D273*(1+$F$3-$B$3*(K273-J273)+0.5*$D$3*(K273-J273)^2)</f>
      </c>
      <c r="F273">
        <f>E273*(1+$F$3-$B$3*(L273-K273)+0.5*$D$3*(L273-K273)^2)</f>
      </c>
      <c r="G273">
        <f>F273*(1+$F$3-$B$3*(M273-L273)+0.5*$D$3*(M273-L273)^2)</f>
      </c>
      <c r="H273">
        <f>$D$2</f>
      </c>
      <c r="I273">
        <f>H273+$F$2*($B$2-H273)+$H$2*N273</f>
      </c>
      <c r="J273">
        <f>I273+$F$2*($B$2-I273)+$H$2*O273</f>
      </c>
      <c r="K273">
        <f>J273+$F$2*($B$2-J273)+$H$2*P273</f>
      </c>
      <c r="L273">
        <f>K273+$F$2*($B$2-K273)+$H$2*Q273</f>
      </c>
      <c r="M273">
        <f>L273+$F$2*($B$2-L273)+$H$2*R273</f>
      </c>
      <c r="N273" t="n">
        <v>1.36863156</v>
      </c>
      <c r="O273" t="n">
        <v>-0.96492346</v>
      </c>
      <c r="P273" t="n">
        <v>0.6860514599999999</v>
      </c>
      <c r="Q273" t="n">
        <v>1.05842449</v>
      </c>
      <c r="R273" t="n">
        <v>-1.75873949</v>
      </c>
    </row>
    <row r="274">
      <c r="A274" t="n">
        <v>87</v>
      </c>
      <c r="B274" t="n">
        <v>100</v>
      </c>
      <c r="C274">
        <f>B274*(1+$F$3-$B$3*(I274-H274)+0.5*$D$3*(I274-H274)^2)</f>
      </c>
      <c r="D274">
        <f>C274*(1+$F$3-$B$3*(J274-I274)+0.5*$D$3*(J274-I274)^2)</f>
      </c>
      <c r="E274">
        <f>D274*(1+$F$3-$B$3*(K274-J274)+0.5*$D$3*(K274-J274)^2)</f>
      </c>
      <c r="F274">
        <f>E274*(1+$F$3-$B$3*(L274-K274)+0.5*$D$3*(L274-K274)^2)</f>
      </c>
      <c r="G274">
        <f>F274*(1+$F$3-$B$3*(M274-L274)+0.5*$D$3*(M274-L274)^2)</f>
      </c>
      <c r="H274">
        <f>$D$2</f>
      </c>
      <c r="I274">
        <f>H274+$F$2*($B$2-H274)+$H$2*N274</f>
      </c>
      <c r="J274">
        <f>I274+$F$2*($B$2-I274)+$H$2*O274</f>
      </c>
      <c r="K274">
        <f>J274+$F$2*($B$2-J274)+$H$2*P274</f>
      </c>
      <c r="L274">
        <f>K274+$F$2*($B$2-K274)+$H$2*Q274</f>
      </c>
      <c r="M274">
        <f>L274+$F$2*($B$2-L274)+$H$2*R274</f>
      </c>
      <c r="N274" t="n">
        <v>-1.18325851</v>
      </c>
      <c r="O274" t="n">
        <v>-2.03923218</v>
      </c>
      <c r="P274" t="n">
        <v>-0.26940683</v>
      </c>
      <c r="Q274" t="n">
        <v>0.71754226</v>
      </c>
      <c r="R274" t="n">
        <v>1.50235705</v>
      </c>
    </row>
    <row r="275">
      <c r="A275" t="n">
        <v>88</v>
      </c>
      <c r="B275" t="n">
        <v>100</v>
      </c>
      <c r="C275">
        <f>B275*(1+$F$3-$B$3*(I275-H275)+0.5*$D$3*(I275-H275)^2)</f>
      </c>
      <c r="D275">
        <f>C275*(1+$F$3-$B$3*(J275-I275)+0.5*$D$3*(J275-I275)^2)</f>
      </c>
      <c r="E275">
        <f>D275*(1+$F$3-$B$3*(K275-J275)+0.5*$D$3*(K275-J275)^2)</f>
      </c>
      <c r="F275">
        <f>E275*(1+$F$3-$B$3*(L275-K275)+0.5*$D$3*(L275-K275)^2)</f>
      </c>
      <c r="G275">
        <f>F275*(1+$F$3-$B$3*(M275-L275)+0.5*$D$3*(M275-L275)^2)</f>
      </c>
      <c r="H275">
        <f>$D$2</f>
      </c>
      <c r="I275">
        <f>H275+$F$2*($B$2-H275)+$H$2*N275</f>
      </c>
      <c r="J275">
        <f>I275+$F$2*($B$2-I275)+$H$2*O275</f>
      </c>
      <c r="K275">
        <f>J275+$F$2*($B$2-J275)+$H$2*P275</f>
      </c>
      <c r="L275">
        <f>K275+$F$2*($B$2-K275)+$H$2*Q275</f>
      </c>
      <c r="M275">
        <f>L275+$F$2*($B$2-L275)+$H$2*R275</f>
      </c>
      <c r="N275" t="n">
        <v>0.07409478</v>
      </c>
      <c r="O275" t="n">
        <v>1.62861555</v>
      </c>
      <c r="P275" t="n">
        <v>-1.38010146</v>
      </c>
      <c r="Q275" t="n">
        <v>-1.70338244</v>
      </c>
      <c r="R275" t="n">
        <v>-0.0555477</v>
      </c>
    </row>
    <row r="276">
      <c r="A276" t="n">
        <v>89</v>
      </c>
      <c r="B276" t="n">
        <v>100</v>
      </c>
      <c r="C276">
        <f>B276*(1+$F$3-$B$3*(I276-H276)+0.5*$D$3*(I276-H276)^2)</f>
      </c>
      <c r="D276">
        <f>C276*(1+$F$3-$B$3*(J276-I276)+0.5*$D$3*(J276-I276)^2)</f>
      </c>
      <c r="E276">
        <f>D276*(1+$F$3-$B$3*(K276-J276)+0.5*$D$3*(K276-J276)^2)</f>
      </c>
      <c r="F276">
        <f>E276*(1+$F$3-$B$3*(L276-K276)+0.5*$D$3*(L276-K276)^2)</f>
      </c>
      <c r="G276">
        <f>F276*(1+$F$3-$B$3*(M276-L276)+0.5*$D$3*(M276-L276)^2)</f>
      </c>
      <c r="H276">
        <f>$D$2</f>
      </c>
      <c r="I276">
        <f>H276+$F$2*($B$2-H276)+$H$2*N276</f>
      </c>
      <c r="J276">
        <f>I276+$F$2*($B$2-I276)+$H$2*O276</f>
      </c>
      <c r="K276">
        <f>J276+$F$2*($B$2-J276)+$H$2*P276</f>
      </c>
      <c r="L276">
        <f>K276+$F$2*($B$2-K276)+$H$2*Q276</f>
      </c>
      <c r="M276">
        <f>L276+$F$2*($B$2-L276)+$H$2*R276</f>
      </c>
      <c r="N276" t="n">
        <v>0.38406545</v>
      </c>
      <c r="O276" t="n">
        <v>-0.03269475</v>
      </c>
      <c r="P276" t="n">
        <v>-2.0674421</v>
      </c>
      <c r="Q276" t="n">
        <v>-0.08912004</v>
      </c>
      <c r="R276" t="n">
        <v>-1.3044695</v>
      </c>
    </row>
    <row r="277">
      <c r="A277" t="n">
        <v>90</v>
      </c>
      <c r="B277" t="n">
        <v>100</v>
      </c>
      <c r="C277">
        <f>B277*(1+$F$3-$B$3*(I277-H277)+0.5*$D$3*(I277-H277)^2)</f>
      </c>
      <c r="D277">
        <f>C277*(1+$F$3-$B$3*(J277-I277)+0.5*$D$3*(J277-I277)^2)</f>
      </c>
      <c r="E277">
        <f>D277*(1+$F$3-$B$3*(K277-J277)+0.5*$D$3*(K277-J277)^2)</f>
      </c>
      <c r="F277">
        <f>E277*(1+$F$3-$B$3*(L277-K277)+0.5*$D$3*(L277-K277)^2)</f>
      </c>
      <c r="G277">
        <f>F277*(1+$F$3-$B$3*(M277-L277)+0.5*$D$3*(M277-L277)^2)</f>
      </c>
      <c r="H277">
        <f>$D$2</f>
      </c>
      <c r="I277">
        <f>H277+$F$2*($B$2-H277)+$H$2*N277</f>
      </c>
      <c r="J277">
        <f>I277+$F$2*($B$2-I277)+$H$2*O277</f>
      </c>
      <c r="K277">
        <f>J277+$F$2*($B$2-J277)+$H$2*P277</f>
      </c>
      <c r="L277">
        <f>K277+$F$2*($B$2-K277)+$H$2*Q277</f>
      </c>
      <c r="M277">
        <f>L277+$F$2*($B$2-L277)+$H$2*R277</f>
      </c>
      <c r="N277" t="n">
        <v>0.66967255</v>
      </c>
      <c r="O277" t="n">
        <v>0.36659825</v>
      </c>
      <c r="P277" t="n">
        <v>-0.93987979</v>
      </c>
      <c r="Q277" t="n">
        <v>-0.51386692</v>
      </c>
      <c r="R277" t="n">
        <v>-1.05921352</v>
      </c>
    </row>
    <row r="278">
      <c r="A278" t="n">
        <v>91</v>
      </c>
      <c r="B278" t="n">
        <v>100</v>
      </c>
      <c r="C278">
        <f>B278*(1+$F$3-$B$3*(I278-H278)+0.5*$D$3*(I278-H278)^2)</f>
      </c>
      <c r="D278">
        <f>C278*(1+$F$3-$B$3*(J278-I278)+0.5*$D$3*(J278-I278)^2)</f>
      </c>
      <c r="E278">
        <f>D278*(1+$F$3-$B$3*(K278-J278)+0.5*$D$3*(K278-J278)^2)</f>
      </c>
      <c r="F278">
        <f>E278*(1+$F$3-$B$3*(L278-K278)+0.5*$D$3*(L278-K278)^2)</f>
      </c>
      <c r="G278">
        <f>F278*(1+$F$3-$B$3*(M278-L278)+0.5*$D$3*(M278-L278)^2)</f>
      </c>
      <c r="H278">
        <f>$D$2</f>
      </c>
      <c r="I278">
        <f>H278+$F$2*($B$2-H278)+$H$2*N278</f>
      </c>
      <c r="J278">
        <f>I278+$F$2*($B$2-I278)+$H$2*O278</f>
      </c>
      <c r="K278">
        <f>J278+$F$2*($B$2-J278)+$H$2*P278</f>
      </c>
      <c r="L278">
        <f>K278+$F$2*($B$2-K278)+$H$2*Q278</f>
      </c>
      <c r="M278">
        <f>L278+$F$2*($B$2-L278)+$H$2*R278</f>
      </c>
      <c r="N278" t="n">
        <v>-0.0626791</v>
      </c>
      <c r="O278" t="n">
        <v>0.95514232</v>
      </c>
      <c r="P278" t="n">
        <v>-0.98572605</v>
      </c>
      <c r="Q278" t="n">
        <v>0.5040465200000001</v>
      </c>
      <c r="R278" t="n">
        <v>-0.53025762</v>
      </c>
    </row>
    <row r="279">
      <c r="A279" t="n">
        <v>92</v>
      </c>
      <c r="B279" t="n">
        <v>100</v>
      </c>
      <c r="C279">
        <f>B279*(1+$F$3-$B$3*(I279-H279)+0.5*$D$3*(I279-H279)^2)</f>
      </c>
      <c r="D279">
        <f>C279*(1+$F$3-$B$3*(J279-I279)+0.5*$D$3*(J279-I279)^2)</f>
      </c>
      <c r="E279">
        <f>D279*(1+$F$3-$B$3*(K279-J279)+0.5*$D$3*(K279-J279)^2)</f>
      </c>
      <c r="F279">
        <f>E279*(1+$F$3-$B$3*(L279-K279)+0.5*$D$3*(L279-K279)^2)</f>
      </c>
      <c r="G279">
        <f>F279*(1+$F$3-$B$3*(M279-L279)+0.5*$D$3*(M279-L279)^2)</f>
      </c>
      <c r="H279">
        <f>$D$2</f>
      </c>
      <c r="I279">
        <f>H279+$F$2*($B$2-H279)+$H$2*N279</f>
      </c>
      <c r="J279">
        <f>I279+$F$2*($B$2-I279)+$H$2*O279</f>
      </c>
      <c r="K279">
        <f>J279+$F$2*($B$2-J279)+$H$2*P279</f>
      </c>
      <c r="L279">
        <f>K279+$F$2*($B$2-K279)+$H$2*Q279</f>
      </c>
      <c r="M279">
        <f>L279+$F$2*($B$2-L279)+$H$2*R279</f>
      </c>
      <c r="N279" t="n">
        <v>-0.79287283</v>
      </c>
      <c r="O279" t="n">
        <v>-0.10703036</v>
      </c>
      <c r="P279" t="n">
        <v>-1.03524232</v>
      </c>
      <c r="Q279" t="n">
        <v>-0.55364931</v>
      </c>
      <c r="R279" t="n">
        <v>-1.19787789</v>
      </c>
    </row>
    <row r="280">
      <c r="A280" t="n">
        <v>93</v>
      </c>
      <c r="B280" t="n">
        <v>100</v>
      </c>
      <c r="C280">
        <f>B280*(1+$F$3-$B$3*(I280-H280)+0.5*$D$3*(I280-H280)^2)</f>
      </c>
      <c r="D280">
        <f>C280*(1+$F$3-$B$3*(J280-I280)+0.5*$D$3*(J280-I280)^2)</f>
      </c>
      <c r="E280">
        <f>D280*(1+$F$3-$B$3*(K280-J280)+0.5*$D$3*(K280-J280)^2)</f>
      </c>
      <c r="F280">
        <f>E280*(1+$F$3-$B$3*(L280-K280)+0.5*$D$3*(L280-K280)^2)</f>
      </c>
      <c r="G280">
        <f>F280*(1+$F$3-$B$3*(M280-L280)+0.5*$D$3*(M280-L280)^2)</f>
      </c>
      <c r="H280">
        <f>$D$2</f>
      </c>
      <c r="I280">
        <f>H280+$F$2*($B$2-H280)+$H$2*N280</f>
      </c>
      <c r="J280">
        <f>I280+$F$2*($B$2-I280)+$H$2*O280</f>
      </c>
      <c r="K280">
        <f>J280+$F$2*($B$2-J280)+$H$2*P280</f>
      </c>
      <c r="L280">
        <f>K280+$F$2*($B$2-K280)+$H$2*Q280</f>
      </c>
      <c r="M280">
        <f>L280+$F$2*($B$2-L280)+$H$2*R280</f>
      </c>
      <c r="N280" t="n">
        <v>1.96472513</v>
      </c>
      <c r="O280" t="n">
        <v>0.03526355</v>
      </c>
      <c r="P280" t="n">
        <v>-0.6997255100000001</v>
      </c>
      <c r="Q280" t="n">
        <v>0.21397991</v>
      </c>
      <c r="R280" t="n">
        <v>-0.11232805</v>
      </c>
    </row>
    <row r="281">
      <c r="A281" t="n">
        <v>94</v>
      </c>
      <c r="B281" t="n">
        <v>100</v>
      </c>
      <c r="C281">
        <f>B281*(1+$F$3-$B$3*(I281-H281)+0.5*$D$3*(I281-H281)^2)</f>
      </c>
      <c r="D281">
        <f>C281*(1+$F$3-$B$3*(J281-I281)+0.5*$D$3*(J281-I281)^2)</f>
      </c>
      <c r="E281">
        <f>D281*(1+$F$3-$B$3*(K281-J281)+0.5*$D$3*(K281-J281)^2)</f>
      </c>
      <c r="F281">
        <f>E281*(1+$F$3-$B$3*(L281-K281)+0.5*$D$3*(L281-K281)^2)</f>
      </c>
      <c r="G281">
        <f>F281*(1+$F$3-$B$3*(M281-L281)+0.5*$D$3*(M281-L281)^2)</f>
      </c>
      <c r="H281">
        <f>$D$2</f>
      </c>
      <c r="I281">
        <f>H281+$F$2*($B$2-H281)+$H$2*N281</f>
      </c>
      <c r="J281">
        <f>I281+$F$2*($B$2-I281)+$H$2*O281</f>
      </c>
      <c r="K281">
        <f>J281+$F$2*($B$2-J281)+$H$2*P281</f>
      </c>
      <c r="L281">
        <f>K281+$F$2*($B$2-K281)+$H$2*Q281</f>
      </c>
      <c r="M281">
        <f>L281+$F$2*($B$2-L281)+$H$2*R281</f>
      </c>
      <c r="N281" t="n">
        <v>-0.2209696</v>
      </c>
      <c r="O281" t="n">
        <v>0.6141667</v>
      </c>
      <c r="P281" t="n">
        <v>0.7575077099999999</v>
      </c>
      <c r="Q281" t="n">
        <v>-0.53050115</v>
      </c>
      <c r="R281" t="n">
        <v>-0.57581824</v>
      </c>
    </row>
    <row r="282">
      <c r="A282" t="n">
        <v>95</v>
      </c>
      <c r="B282" t="n">
        <v>100</v>
      </c>
      <c r="C282">
        <f>B282*(1+$F$3-$B$3*(I282-H282)+0.5*$D$3*(I282-H282)^2)</f>
      </c>
      <c r="D282">
        <f>C282*(1+$F$3-$B$3*(J282-I282)+0.5*$D$3*(J282-I282)^2)</f>
      </c>
      <c r="E282">
        <f>D282*(1+$F$3-$B$3*(K282-J282)+0.5*$D$3*(K282-J282)^2)</f>
      </c>
      <c r="F282">
        <f>E282*(1+$F$3-$B$3*(L282-K282)+0.5*$D$3*(L282-K282)^2)</f>
      </c>
      <c r="G282">
        <f>F282*(1+$F$3-$B$3*(M282-L282)+0.5*$D$3*(M282-L282)^2)</f>
      </c>
      <c r="H282">
        <f>$D$2</f>
      </c>
      <c r="I282">
        <f>H282+$F$2*($B$2-H282)+$H$2*N282</f>
      </c>
      <c r="J282">
        <f>I282+$F$2*($B$2-I282)+$H$2*O282</f>
      </c>
      <c r="K282">
        <f>J282+$F$2*($B$2-J282)+$H$2*P282</f>
      </c>
      <c r="L282">
        <f>K282+$F$2*($B$2-K282)+$H$2*Q282</f>
      </c>
      <c r="M282">
        <f>L282+$F$2*($B$2-L282)+$H$2*R282</f>
      </c>
      <c r="N282" t="n">
        <v>-0.2750517</v>
      </c>
      <c r="O282" t="n">
        <v>-2.30192116</v>
      </c>
      <c r="P282" t="n">
        <v>-1.51519106</v>
      </c>
      <c r="Q282" t="n">
        <v>1.36687427</v>
      </c>
      <c r="R282" t="n">
        <v>1.64496771</v>
      </c>
    </row>
    <row r="283">
      <c r="A283" t="n">
        <v>96</v>
      </c>
      <c r="B283" t="n">
        <v>100</v>
      </c>
      <c r="C283">
        <f>B283*(1+$F$3-$B$3*(I283-H283)+0.5*$D$3*(I283-H283)^2)</f>
      </c>
      <c r="D283">
        <f>C283*(1+$F$3-$B$3*(J283-I283)+0.5*$D$3*(J283-I283)^2)</f>
      </c>
      <c r="E283">
        <f>D283*(1+$F$3-$B$3*(K283-J283)+0.5*$D$3*(K283-J283)^2)</f>
      </c>
      <c r="F283">
        <f>E283*(1+$F$3-$B$3*(L283-K283)+0.5*$D$3*(L283-K283)^2)</f>
      </c>
      <c r="G283">
        <f>F283*(1+$F$3-$B$3*(M283-L283)+0.5*$D$3*(M283-L283)^2)</f>
      </c>
      <c r="H283">
        <f>$D$2</f>
      </c>
      <c r="I283">
        <f>H283+$F$2*($B$2-H283)+$H$2*N283</f>
      </c>
      <c r="J283">
        <f>I283+$F$2*($B$2-I283)+$H$2*O283</f>
      </c>
      <c r="K283">
        <f>J283+$F$2*($B$2-J283)+$H$2*P283</f>
      </c>
      <c r="L283">
        <f>K283+$F$2*($B$2-K283)+$H$2*Q283</f>
      </c>
      <c r="M283">
        <f>L283+$F$2*($B$2-L283)+$H$2*R283</f>
      </c>
      <c r="N283" t="n">
        <v>-0.24903604</v>
      </c>
      <c r="O283" t="n">
        <v>0.57655696</v>
      </c>
      <c r="P283" t="n">
        <v>0.31125015</v>
      </c>
      <c r="Q283" t="n">
        <v>3.07888081</v>
      </c>
      <c r="R283" t="n">
        <v>1.11957491</v>
      </c>
    </row>
    <row r="284">
      <c r="A284" t="n">
        <v>97</v>
      </c>
      <c r="B284" t="n">
        <v>100</v>
      </c>
      <c r="C284">
        <f>B284*(1+$F$3-$B$3*(I284-H284)+0.5*$D$3*(I284-H284)^2)</f>
      </c>
      <c r="D284">
        <f>C284*(1+$F$3-$B$3*(J284-I284)+0.5*$D$3*(J284-I284)^2)</f>
      </c>
      <c r="E284">
        <f>D284*(1+$F$3-$B$3*(K284-J284)+0.5*$D$3*(K284-J284)^2)</f>
      </c>
      <c r="F284">
        <f>E284*(1+$F$3-$B$3*(L284-K284)+0.5*$D$3*(L284-K284)^2)</f>
      </c>
      <c r="G284">
        <f>F284*(1+$F$3-$B$3*(M284-L284)+0.5*$D$3*(M284-L284)^2)</f>
      </c>
      <c r="H284">
        <f>$D$2</f>
      </c>
      <c r="I284">
        <f>H284+$F$2*($B$2-H284)+$H$2*N284</f>
      </c>
      <c r="J284">
        <f>I284+$F$2*($B$2-I284)+$H$2*O284</f>
      </c>
      <c r="K284">
        <f>J284+$F$2*($B$2-J284)+$H$2*P284</f>
      </c>
      <c r="L284">
        <f>K284+$F$2*($B$2-K284)+$H$2*Q284</f>
      </c>
      <c r="M284">
        <f>L284+$F$2*($B$2-L284)+$H$2*R284</f>
      </c>
      <c r="N284" t="n">
        <v>-0.12791759</v>
      </c>
      <c r="O284" t="n">
        <v>-0.95554044</v>
      </c>
      <c r="P284" t="n">
        <v>-1.60644632</v>
      </c>
      <c r="Q284" t="n">
        <v>0.20346364</v>
      </c>
      <c r="R284" t="n">
        <v>-0.75635075</v>
      </c>
    </row>
    <row r="285">
      <c r="A285" t="n">
        <v>98</v>
      </c>
      <c r="B285" t="n">
        <v>100</v>
      </c>
      <c r="C285">
        <f>B285*(1+$F$3-$B$3*(I285-H285)+0.5*$D$3*(I285-H285)^2)</f>
      </c>
      <c r="D285">
        <f>C285*(1+$F$3-$B$3*(J285-I285)+0.5*$D$3*(J285-I285)^2)</f>
      </c>
      <c r="E285">
        <f>D285*(1+$F$3-$B$3*(K285-J285)+0.5*$D$3*(K285-J285)^2)</f>
      </c>
      <c r="F285">
        <f>E285*(1+$F$3-$B$3*(L285-K285)+0.5*$D$3*(L285-K285)^2)</f>
      </c>
      <c r="G285">
        <f>F285*(1+$F$3-$B$3*(M285-L285)+0.5*$D$3*(M285-L285)^2)</f>
      </c>
      <c r="H285">
        <f>$D$2</f>
      </c>
      <c r="I285">
        <f>H285+$F$2*($B$2-H285)+$H$2*N285</f>
      </c>
      <c r="J285">
        <f>I285+$F$2*($B$2-I285)+$H$2*O285</f>
      </c>
      <c r="K285">
        <f>J285+$F$2*($B$2-J285)+$H$2*P285</f>
      </c>
      <c r="L285">
        <f>K285+$F$2*($B$2-K285)+$H$2*Q285</f>
      </c>
      <c r="M285">
        <f>L285+$F$2*($B$2-L285)+$H$2*R285</f>
      </c>
      <c r="N285" t="n">
        <v>-1.42225371</v>
      </c>
      <c r="O285" t="n">
        <v>-0.64657288</v>
      </c>
      <c r="P285" t="n">
        <v>-1.081548</v>
      </c>
      <c r="Q285" t="n">
        <v>1.68714164</v>
      </c>
      <c r="R285" t="n">
        <v>0.88163976</v>
      </c>
    </row>
    <row r="286">
      <c r="A286" t="n">
        <v>99</v>
      </c>
      <c r="B286" t="n">
        <v>100</v>
      </c>
      <c r="C286">
        <f>B286*(1+$F$3-$B$3*(I286-H286)+0.5*$D$3*(I286-H286)^2)</f>
      </c>
      <c r="D286">
        <f>C286*(1+$F$3-$B$3*(J286-I286)+0.5*$D$3*(J286-I286)^2)</f>
      </c>
      <c r="E286">
        <f>D286*(1+$F$3-$B$3*(K286-J286)+0.5*$D$3*(K286-J286)^2)</f>
      </c>
      <c r="F286">
        <f>E286*(1+$F$3-$B$3*(L286-K286)+0.5*$D$3*(L286-K286)^2)</f>
      </c>
      <c r="G286">
        <f>F286*(1+$F$3-$B$3*(M286-L286)+0.5*$D$3*(M286-L286)^2)</f>
      </c>
      <c r="H286">
        <f>$D$2</f>
      </c>
      <c r="I286">
        <f>H286+$F$2*($B$2-H286)+$H$2*N286</f>
      </c>
      <c r="J286">
        <f>I286+$F$2*($B$2-I286)+$H$2*O286</f>
      </c>
      <c r="K286">
        <f>J286+$F$2*($B$2-J286)+$H$2*P286</f>
      </c>
      <c r="L286">
        <f>K286+$F$2*($B$2-K286)+$H$2*Q286</f>
      </c>
      <c r="M286">
        <f>L286+$F$2*($B$2-L286)+$H$2*R286</f>
      </c>
      <c r="N286" t="n">
        <v>-0.00797264</v>
      </c>
      <c r="O286" t="n">
        <v>1.47994414</v>
      </c>
      <c r="P286" t="n">
        <v>0.07736831</v>
      </c>
      <c r="Q286" t="n">
        <v>-0.8612842000000001</v>
      </c>
      <c r="R286" t="n">
        <v>1.52312408</v>
      </c>
    </row>
    <row r="287">
      <c r="A287" t="n">
        <v>100</v>
      </c>
      <c r="B287" t="n">
        <v>100</v>
      </c>
      <c r="C287">
        <f>B287*(1+$F$3-$B$3*(I287-H287)+0.5*$D$3*(I287-H287)^2)</f>
      </c>
      <c r="D287">
        <f>C287*(1+$F$3-$B$3*(J287-I287)+0.5*$D$3*(J287-I287)^2)</f>
      </c>
      <c r="E287">
        <f>D287*(1+$F$3-$B$3*(K287-J287)+0.5*$D$3*(K287-J287)^2)</f>
      </c>
      <c r="F287">
        <f>E287*(1+$F$3-$B$3*(L287-K287)+0.5*$D$3*(L287-K287)^2)</f>
      </c>
      <c r="G287">
        <f>F287*(1+$F$3-$B$3*(M287-L287)+0.5*$D$3*(M287-L287)^2)</f>
      </c>
      <c r="H287">
        <f>$D$2</f>
      </c>
      <c r="I287">
        <f>H287+$F$2*($B$2-H287)+$H$2*N287</f>
      </c>
      <c r="J287">
        <f>I287+$F$2*($B$2-I287)+$H$2*O287</f>
      </c>
      <c r="K287">
        <f>J287+$F$2*($B$2-J287)+$H$2*P287</f>
      </c>
      <c r="L287">
        <f>K287+$F$2*($B$2-K287)+$H$2*Q287</f>
      </c>
      <c r="M287">
        <f>L287+$F$2*($B$2-L287)+$H$2*R287</f>
      </c>
      <c r="N287" t="n">
        <v>0.53891004</v>
      </c>
      <c r="O287" t="n">
        <v>-1.03724615</v>
      </c>
      <c r="P287" t="n">
        <v>-0.19033868</v>
      </c>
      <c r="Q287" t="n">
        <v>-0.87561825</v>
      </c>
      <c r="R287" t="n">
        <v>-1.38279973</v>
      </c>
    </row>
    <row r="290">
      <c r="A290" s="4" t="inlineStr">
        <is>
          <t>[모델 C: 보정중앙값]</t>
        </is>
      </c>
    </row>
    <row r="291">
      <c r="A291" s="1" t="inlineStr">
        <is>
          <t>Path#</t>
        </is>
      </c>
      <c r="B291" s="1" t="inlineStr">
        <is>
          <t>LIDX_t0</t>
        </is>
      </c>
      <c r="C291" s="1" t="inlineStr">
        <is>
          <t>LIDX_t1</t>
        </is>
      </c>
      <c r="D291" s="1" t="inlineStr">
        <is>
          <t>LIDX_t2</t>
        </is>
      </c>
      <c r="E291" s="1" t="inlineStr">
        <is>
          <t>LIDX_t3</t>
        </is>
      </c>
      <c r="F291" s="1" t="inlineStr">
        <is>
          <t>LIDX_t4</t>
        </is>
      </c>
      <c r="G291" s="1" t="inlineStr">
        <is>
          <t>LIDX_t5</t>
        </is>
      </c>
      <c r="H291" s="1" t="inlineStr">
        <is>
          <t>Y_t0</t>
        </is>
      </c>
      <c r="I291" s="1" t="inlineStr">
        <is>
          <t>Y_t1</t>
        </is>
      </c>
      <c r="J291" s="1" t="inlineStr">
        <is>
          <t>Y_t2</t>
        </is>
      </c>
      <c r="K291" s="1" t="inlineStr">
        <is>
          <t>Y_t3</t>
        </is>
      </c>
      <c r="L291" s="1" t="inlineStr">
        <is>
          <t>Y_t4</t>
        </is>
      </c>
      <c r="M291" s="1" t="inlineStr">
        <is>
          <t>Y_t5</t>
        </is>
      </c>
      <c r="N291" s="1" t="inlineStr">
        <is>
          <t>W_t1</t>
        </is>
      </c>
      <c r="O291" s="1" t="inlineStr">
        <is>
          <t>W_t2</t>
        </is>
      </c>
      <c r="P291" s="1" t="inlineStr">
        <is>
          <t>W_t3</t>
        </is>
      </c>
      <c r="Q291" s="1" t="inlineStr">
        <is>
          <t>W_t4</t>
        </is>
      </c>
      <c r="R291" s="1" t="inlineStr">
        <is>
          <t>W_t5</t>
        </is>
      </c>
    </row>
    <row r="292">
      <c r="A292" t="n">
        <v>1</v>
      </c>
      <c r="B292" t="n">
        <v>100</v>
      </c>
      <c r="C292">
        <f>B292*(1+$H$3-$B$3*(I292-H292))</f>
      </c>
      <c r="D292">
        <f>C292*(1+$H$3-$B$3*(J292-I292))</f>
      </c>
      <c r="E292">
        <f>D292*(1+$H$3-$B$3*(K292-J292))</f>
      </c>
      <c r="F292">
        <f>E292*(1+$H$3-$B$3*(L292-K292))</f>
      </c>
      <c r="G292">
        <f>F292*(1+$H$3-$B$3*(M292-L292))</f>
      </c>
      <c r="H292">
        <f>$D$2</f>
      </c>
      <c r="I292">
        <f>H292+$F$2*($B$2-H292)+$H$2*N292</f>
      </c>
      <c r="J292">
        <f>I292+$F$2*($B$2-I292)+$H$2*O292</f>
      </c>
      <c r="K292">
        <f>J292+$F$2*($B$2-J292)+$H$2*P292</f>
      </c>
      <c r="L292">
        <f>K292+$F$2*($B$2-K292)+$H$2*Q292</f>
      </c>
      <c r="M292">
        <f>L292+$F$2*($B$2-L292)+$H$2*R292</f>
      </c>
      <c r="N292" t="n">
        <v>0.49671415</v>
      </c>
      <c r="O292" t="n">
        <v>-0.1382643</v>
      </c>
      <c r="P292" t="n">
        <v>0.64768854</v>
      </c>
      <c r="Q292" t="n">
        <v>1.52302986</v>
      </c>
      <c r="R292" t="n">
        <v>-0.23415337</v>
      </c>
    </row>
    <row r="293">
      <c r="A293" t="n">
        <v>2</v>
      </c>
      <c r="B293" t="n">
        <v>100</v>
      </c>
      <c r="C293">
        <f>B293*(1+$H$3-$B$3*(I293-H293))</f>
      </c>
      <c r="D293">
        <f>C293*(1+$H$3-$B$3*(J293-I293))</f>
      </c>
      <c r="E293">
        <f>D293*(1+$H$3-$B$3*(K293-J293))</f>
      </c>
      <c r="F293">
        <f>E293*(1+$H$3-$B$3*(L293-K293))</f>
      </c>
      <c r="G293">
        <f>F293*(1+$H$3-$B$3*(M293-L293))</f>
      </c>
      <c r="H293">
        <f>$D$2</f>
      </c>
      <c r="I293">
        <f>H293+$F$2*($B$2-H293)+$H$2*N293</f>
      </c>
      <c r="J293">
        <f>I293+$F$2*($B$2-I293)+$H$2*O293</f>
      </c>
      <c r="K293">
        <f>J293+$F$2*($B$2-J293)+$H$2*P293</f>
      </c>
      <c r="L293">
        <f>K293+$F$2*($B$2-K293)+$H$2*Q293</f>
      </c>
      <c r="M293">
        <f>L293+$F$2*($B$2-L293)+$H$2*R293</f>
      </c>
      <c r="N293" t="n">
        <v>-0.23413696</v>
      </c>
      <c r="O293" t="n">
        <v>1.57921282</v>
      </c>
      <c r="P293" t="n">
        <v>0.76743473</v>
      </c>
      <c r="Q293" t="n">
        <v>-0.46947439</v>
      </c>
      <c r="R293" t="n">
        <v>0.54256004</v>
      </c>
    </row>
    <row r="294">
      <c r="A294" t="n">
        <v>3</v>
      </c>
      <c r="B294" t="n">
        <v>100</v>
      </c>
      <c r="C294">
        <f>B294*(1+$H$3-$B$3*(I294-H294))</f>
      </c>
      <c r="D294">
        <f>C294*(1+$H$3-$B$3*(J294-I294))</f>
      </c>
      <c r="E294">
        <f>D294*(1+$H$3-$B$3*(K294-J294))</f>
      </c>
      <c r="F294">
        <f>E294*(1+$H$3-$B$3*(L294-K294))</f>
      </c>
      <c r="G294">
        <f>F294*(1+$H$3-$B$3*(M294-L294))</f>
      </c>
      <c r="H294">
        <f>$D$2</f>
      </c>
      <c r="I294">
        <f>H294+$F$2*($B$2-H294)+$H$2*N294</f>
      </c>
      <c r="J294">
        <f>I294+$F$2*($B$2-I294)+$H$2*O294</f>
      </c>
      <c r="K294">
        <f>J294+$F$2*($B$2-J294)+$H$2*P294</f>
      </c>
      <c r="L294">
        <f>K294+$F$2*($B$2-K294)+$H$2*Q294</f>
      </c>
      <c r="M294">
        <f>L294+$F$2*($B$2-L294)+$H$2*R294</f>
      </c>
      <c r="N294" t="n">
        <v>-0.46341769</v>
      </c>
      <c r="O294" t="n">
        <v>-0.46572975</v>
      </c>
      <c r="P294" t="n">
        <v>0.24196227</v>
      </c>
      <c r="Q294" t="n">
        <v>-1.91328024</v>
      </c>
      <c r="R294" t="n">
        <v>-1.72491783</v>
      </c>
    </row>
    <row r="295">
      <c r="A295" t="n">
        <v>4</v>
      </c>
      <c r="B295" t="n">
        <v>100</v>
      </c>
      <c r="C295">
        <f>B295*(1+$H$3-$B$3*(I295-H295))</f>
      </c>
      <c r="D295">
        <f>C295*(1+$H$3-$B$3*(J295-I295))</f>
      </c>
      <c r="E295">
        <f>D295*(1+$H$3-$B$3*(K295-J295))</f>
      </c>
      <c r="F295">
        <f>E295*(1+$H$3-$B$3*(L295-K295))</f>
      </c>
      <c r="G295">
        <f>F295*(1+$H$3-$B$3*(M295-L295))</f>
      </c>
      <c r="H295">
        <f>$D$2</f>
      </c>
      <c r="I295">
        <f>H295+$F$2*($B$2-H295)+$H$2*N295</f>
      </c>
      <c r="J295">
        <f>I295+$F$2*($B$2-I295)+$H$2*O295</f>
      </c>
      <c r="K295">
        <f>J295+$F$2*($B$2-J295)+$H$2*P295</f>
      </c>
      <c r="L295">
        <f>K295+$F$2*($B$2-K295)+$H$2*Q295</f>
      </c>
      <c r="M295">
        <f>L295+$F$2*($B$2-L295)+$H$2*R295</f>
      </c>
      <c r="N295" t="n">
        <v>-0.56228753</v>
      </c>
      <c r="O295" t="n">
        <v>-1.01283112</v>
      </c>
      <c r="P295" t="n">
        <v>0.31424733</v>
      </c>
      <c r="Q295" t="n">
        <v>-0.90802408</v>
      </c>
      <c r="R295" t="n">
        <v>-1.4123037</v>
      </c>
    </row>
    <row r="296">
      <c r="A296" t="n">
        <v>5</v>
      </c>
      <c r="B296" t="n">
        <v>100</v>
      </c>
      <c r="C296">
        <f>B296*(1+$H$3-$B$3*(I296-H296))</f>
      </c>
      <c r="D296">
        <f>C296*(1+$H$3-$B$3*(J296-I296))</f>
      </c>
      <c r="E296">
        <f>D296*(1+$H$3-$B$3*(K296-J296))</f>
      </c>
      <c r="F296">
        <f>E296*(1+$H$3-$B$3*(L296-K296))</f>
      </c>
      <c r="G296">
        <f>F296*(1+$H$3-$B$3*(M296-L296))</f>
      </c>
      <c r="H296">
        <f>$D$2</f>
      </c>
      <c r="I296">
        <f>H296+$F$2*($B$2-H296)+$H$2*N296</f>
      </c>
      <c r="J296">
        <f>I296+$F$2*($B$2-I296)+$H$2*O296</f>
      </c>
      <c r="K296">
        <f>J296+$F$2*($B$2-J296)+$H$2*P296</f>
      </c>
      <c r="L296">
        <f>K296+$F$2*($B$2-K296)+$H$2*Q296</f>
      </c>
      <c r="M296">
        <f>L296+$F$2*($B$2-L296)+$H$2*R296</f>
      </c>
      <c r="N296" t="n">
        <v>1.46564877</v>
      </c>
      <c r="O296" t="n">
        <v>-0.2257763</v>
      </c>
      <c r="P296" t="n">
        <v>0.0675282</v>
      </c>
      <c r="Q296" t="n">
        <v>-1.42474819</v>
      </c>
      <c r="R296" t="n">
        <v>-0.54438272</v>
      </c>
    </row>
    <row r="297">
      <c r="A297" t="n">
        <v>6</v>
      </c>
      <c r="B297" t="n">
        <v>100</v>
      </c>
      <c r="C297">
        <f>B297*(1+$H$3-$B$3*(I297-H297))</f>
      </c>
      <c r="D297">
        <f>C297*(1+$H$3-$B$3*(J297-I297))</f>
      </c>
      <c r="E297">
        <f>D297*(1+$H$3-$B$3*(K297-J297))</f>
      </c>
      <c r="F297">
        <f>E297*(1+$H$3-$B$3*(L297-K297))</f>
      </c>
      <c r="G297">
        <f>F297*(1+$H$3-$B$3*(M297-L297))</f>
      </c>
      <c r="H297">
        <f>$D$2</f>
      </c>
      <c r="I297">
        <f>H297+$F$2*($B$2-H297)+$H$2*N297</f>
      </c>
      <c r="J297">
        <f>I297+$F$2*($B$2-I297)+$H$2*O297</f>
      </c>
      <c r="K297">
        <f>J297+$F$2*($B$2-J297)+$H$2*P297</f>
      </c>
      <c r="L297">
        <f>K297+$F$2*($B$2-K297)+$H$2*Q297</f>
      </c>
      <c r="M297">
        <f>L297+$F$2*($B$2-L297)+$H$2*R297</f>
      </c>
      <c r="N297" t="n">
        <v>0.11092259</v>
      </c>
      <c r="O297" t="n">
        <v>-1.15099358</v>
      </c>
      <c r="P297" t="n">
        <v>0.37569802</v>
      </c>
      <c r="Q297" t="n">
        <v>-0.60063869</v>
      </c>
      <c r="R297" t="n">
        <v>-0.29169375</v>
      </c>
    </row>
    <row r="298">
      <c r="A298" t="n">
        <v>7</v>
      </c>
      <c r="B298" t="n">
        <v>100</v>
      </c>
      <c r="C298">
        <f>B298*(1+$H$3-$B$3*(I298-H298))</f>
      </c>
      <c r="D298">
        <f>C298*(1+$H$3-$B$3*(J298-I298))</f>
      </c>
      <c r="E298">
        <f>D298*(1+$H$3-$B$3*(K298-J298))</f>
      </c>
      <c r="F298">
        <f>E298*(1+$H$3-$B$3*(L298-K298))</f>
      </c>
      <c r="G298">
        <f>F298*(1+$H$3-$B$3*(M298-L298))</f>
      </c>
      <c r="H298">
        <f>$D$2</f>
      </c>
      <c r="I298">
        <f>H298+$F$2*($B$2-H298)+$H$2*N298</f>
      </c>
      <c r="J298">
        <f>I298+$F$2*($B$2-I298)+$H$2*O298</f>
      </c>
      <c r="K298">
        <f>J298+$F$2*($B$2-J298)+$H$2*P298</f>
      </c>
      <c r="L298">
        <f>K298+$F$2*($B$2-K298)+$H$2*Q298</f>
      </c>
      <c r="M298">
        <f>L298+$F$2*($B$2-L298)+$H$2*R298</f>
      </c>
      <c r="N298" t="n">
        <v>-0.60170661</v>
      </c>
      <c r="O298" t="n">
        <v>1.85227818</v>
      </c>
      <c r="P298" t="n">
        <v>-0.01349722</v>
      </c>
      <c r="Q298" t="n">
        <v>-1.05771093</v>
      </c>
      <c r="R298" t="n">
        <v>0.82254491</v>
      </c>
    </row>
    <row r="299">
      <c r="A299" t="n">
        <v>8</v>
      </c>
      <c r="B299" t="n">
        <v>100</v>
      </c>
      <c r="C299">
        <f>B299*(1+$H$3-$B$3*(I299-H299))</f>
      </c>
      <c r="D299">
        <f>C299*(1+$H$3-$B$3*(J299-I299))</f>
      </c>
      <c r="E299">
        <f>D299*(1+$H$3-$B$3*(K299-J299))</f>
      </c>
      <c r="F299">
        <f>E299*(1+$H$3-$B$3*(L299-K299))</f>
      </c>
      <c r="G299">
        <f>F299*(1+$H$3-$B$3*(M299-L299))</f>
      </c>
      <c r="H299">
        <f>$D$2</f>
      </c>
      <c r="I299">
        <f>H299+$F$2*($B$2-H299)+$H$2*N299</f>
      </c>
      <c r="J299">
        <f>I299+$F$2*($B$2-I299)+$H$2*O299</f>
      </c>
      <c r="K299">
        <f>J299+$F$2*($B$2-J299)+$H$2*P299</f>
      </c>
      <c r="L299">
        <f>K299+$F$2*($B$2-K299)+$H$2*Q299</f>
      </c>
      <c r="M299">
        <f>L299+$F$2*($B$2-L299)+$H$2*R299</f>
      </c>
      <c r="N299" t="n">
        <v>-1.22084365</v>
      </c>
      <c r="O299" t="n">
        <v>0.2088636</v>
      </c>
      <c r="P299" t="n">
        <v>-1.95967012</v>
      </c>
      <c r="Q299" t="n">
        <v>-1.32818605</v>
      </c>
      <c r="R299" t="n">
        <v>0.19686124</v>
      </c>
    </row>
    <row r="300">
      <c r="A300" t="n">
        <v>9</v>
      </c>
      <c r="B300" t="n">
        <v>100</v>
      </c>
      <c r="C300">
        <f>B300*(1+$H$3-$B$3*(I300-H300))</f>
      </c>
      <c r="D300">
        <f>C300*(1+$H$3-$B$3*(J300-I300))</f>
      </c>
      <c r="E300">
        <f>D300*(1+$H$3-$B$3*(K300-J300))</f>
      </c>
      <c r="F300">
        <f>E300*(1+$H$3-$B$3*(L300-K300))</f>
      </c>
      <c r="G300">
        <f>F300*(1+$H$3-$B$3*(M300-L300))</f>
      </c>
      <c r="H300">
        <f>$D$2</f>
      </c>
      <c r="I300">
        <f>H300+$F$2*($B$2-H300)+$H$2*N300</f>
      </c>
      <c r="J300">
        <f>I300+$F$2*($B$2-I300)+$H$2*O300</f>
      </c>
      <c r="K300">
        <f>J300+$F$2*($B$2-J300)+$H$2*P300</f>
      </c>
      <c r="L300">
        <f>K300+$F$2*($B$2-K300)+$H$2*Q300</f>
      </c>
      <c r="M300">
        <f>L300+$F$2*($B$2-L300)+$H$2*R300</f>
      </c>
      <c r="N300" t="n">
        <v>0.73846658</v>
      </c>
      <c r="O300" t="n">
        <v>0.17136828</v>
      </c>
      <c r="P300" t="n">
        <v>-0.11564828</v>
      </c>
      <c r="Q300" t="n">
        <v>-0.3011037</v>
      </c>
      <c r="R300" t="n">
        <v>-1.47852199</v>
      </c>
    </row>
    <row r="301">
      <c r="A301" t="n">
        <v>10</v>
      </c>
      <c r="B301" t="n">
        <v>100</v>
      </c>
      <c r="C301">
        <f>B301*(1+$H$3-$B$3*(I301-H301))</f>
      </c>
      <c r="D301">
        <f>C301*(1+$H$3-$B$3*(J301-I301))</f>
      </c>
      <c r="E301">
        <f>D301*(1+$H$3-$B$3*(K301-J301))</f>
      </c>
      <c r="F301">
        <f>E301*(1+$H$3-$B$3*(L301-K301))</f>
      </c>
      <c r="G301">
        <f>F301*(1+$H$3-$B$3*(M301-L301))</f>
      </c>
      <c r="H301">
        <f>$D$2</f>
      </c>
      <c r="I301">
        <f>H301+$F$2*($B$2-H301)+$H$2*N301</f>
      </c>
      <c r="J301">
        <f>I301+$F$2*($B$2-I301)+$H$2*O301</f>
      </c>
      <c r="K301">
        <f>J301+$F$2*($B$2-J301)+$H$2*P301</f>
      </c>
      <c r="L301">
        <f>K301+$F$2*($B$2-K301)+$H$2*Q301</f>
      </c>
      <c r="M301">
        <f>L301+$F$2*($B$2-L301)+$H$2*R301</f>
      </c>
      <c r="N301" t="n">
        <v>-0.71984421</v>
      </c>
      <c r="O301" t="n">
        <v>-0.46063877</v>
      </c>
      <c r="P301" t="n">
        <v>1.05712223</v>
      </c>
      <c r="Q301" t="n">
        <v>0.34361829</v>
      </c>
      <c r="R301" t="n">
        <v>-1.76304016</v>
      </c>
    </row>
    <row r="302">
      <c r="A302" t="n">
        <v>11</v>
      </c>
      <c r="B302" t="n">
        <v>100</v>
      </c>
      <c r="C302">
        <f>B302*(1+$H$3-$B$3*(I302-H302))</f>
      </c>
      <c r="D302">
        <f>C302*(1+$H$3-$B$3*(J302-I302))</f>
      </c>
      <c r="E302">
        <f>D302*(1+$H$3-$B$3*(K302-J302))</f>
      </c>
      <c r="F302">
        <f>E302*(1+$H$3-$B$3*(L302-K302))</f>
      </c>
      <c r="G302">
        <f>F302*(1+$H$3-$B$3*(M302-L302))</f>
      </c>
      <c r="H302">
        <f>$D$2</f>
      </c>
      <c r="I302">
        <f>H302+$F$2*($B$2-H302)+$H$2*N302</f>
      </c>
      <c r="J302">
        <f>I302+$F$2*($B$2-I302)+$H$2*O302</f>
      </c>
      <c r="K302">
        <f>J302+$F$2*($B$2-J302)+$H$2*P302</f>
      </c>
      <c r="L302">
        <f>K302+$F$2*($B$2-K302)+$H$2*Q302</f>
      </c>
      <c r="M302">
        <f>L302+$F$2*($B$2-L302)+$H$2*R302</f>
      </c>
      <c r="N302" t="n">
        <v>0.32408397</v>
      </c>
      <c r="O302" t="n">
        <v>-0.38508228</v>
      </c>
      <c r="P302" t="n">
        <v>-0.676922</v>
      </c>
      <c r="Q302" t="n">
        <v>0.61167629</v>
      </c>
      <c r="R302" t="n">
        <v>1.03099952</v>
      </c>
    </row>
    <row r="303">
      <c r="A303" t="n">
        <v>12</v>
      </c>
      <c r="B303" t="n">
        <v>100</v>
      </c>
      <c r="C303">
        <f>B303*(1+$H$3-$B$3*(I303-H303))</f>
      </c>
      <c r="D303">
        <f>C303*(1+$H$3-$B$3*(J303-I303))</f>
      </c>
      <c r="E303">
        <f>D303*(1+$H$3-$B$3*(K303-J303))</f>
      </c>
      <c r="F303">
        <f>E303*(1+$H$3-$B$3*(L303-K303))</f>
      </c>
      <c r="G303">
        <f>F303*(1+$H$3-$B$3*(M303-L303))</f>
      </c>
      <c r="H303">
        <f>$D$2</f>
      </c>
      <c r="I303">
        <f>H303+$F$2*($B$2-H303)+$H$2*N303</f>
      </c>
      <c r="J303">
        <f>I303+$F$2*($B$2-I303)+$H$2*O303</f>
      </c>
      <c r="K303">
        <f>J303+$F$2*($B$2-J303)+$H$2*P303</f>
      </c>
      <c r="L303">
        <f>K303+$F$2*($B$2-K303)+$H$2*Q303</f>
      </c>
      <c r="M303">
        <f>L303+$F$2*($B$2-L303)+$H$2*R303</f>
      </c>
      <c r="N303" t="n">
        <v>0.93128012</v>
      </c>
      <c r="O303" t="n">
        <v>-0.8392175200000001</v>
      </c>
      <c r="P303" t="n">
        <v>-0.30921238</v>
      </c>
      <c r="Q303" t="n">
        <v>0.33126343</v>
      </c>
      <c r="R303" t="n">
        <v>0.97554513</v>
      </c>
    </row>
    <row r="304">
      <c r="A304" t="n">
        <v>13</v>
      </c>
      <c r="B304" t="n">
        <v>100</v>
      </c>
      <c r="C304">
        <f>B304*(1+$H$3-$B$3*(I304-H304))</f>
      </c>
      <c r="D304">
        <f>C304*(1+$H$3-$B$3*(J304-I304))</f>
      </c>
      <c r="E304">
        <f>D304*(1+$H$3-$B$3*(K304-J304))</f>
      </c>
      <c r="F304">
        <f>E304*(1+$H$3-$B$3*(L304-K304))</f>
      </c>
      <c r="G304">
        <f>F304*(1+$H$3-$B$3*(M304-L304))</f>
      </c>
      <c r="H304">
        <f>$D$2</f>
      </c>
      <c r="I304">
        <f>H304+$F$2*($B$2-H304)+$H$2*N304</f>
      </c>
      <c r="J304">
        <f>I304+$F$2*($B$2-I304)+$H$2*O304</f>
      </c>
      <c r="K304">
        <f>J304+$F$2*($B$2-J304)+$H$2*P304</f>
      </c>
      <c r="L304">
        <f>K304+$F$2*($B$2-K304)+$H$2*Q304</f>
      </c>
      <c r="M304">
        <f>L304+$F$2*($B$2-L304)+$H$2*R304</f>
      </c>
      <c r="N304" t="n">
        <v>-0.47917424</v>
      </c>
      <c r="O304" t="n">
        <v>-0.18565898</v>
      </c>
      <c r="P304" t="n">
        <v>-1.10633497</v>
      </c>
      <c r="Q304" t="n">
        <v>-1.19620662</v>
      </c>
      <c r="R304" t="n">
        <v>0.81252582</v>
      </c>
    </row>
    <row r="305">
      <c r="A305" t="n">
        <v>14</v>
      </c>
      <c r="B305" t="n">
        <v>100</v>
      </c>
      <c r="C305">
        <f>B305*(1+$H$3-$B$3*(I305-H305))</f>
      </c>
      <c r="D305">
        <f>C305*(1+$H$3-$B$3*(J305-I305))</f>
      </c>
      <c r="E305">
        <f>D305*(1+$H$3-$B$3*(K305-J305))</f>
      </c>
      <c r="F305">
        <f>E305*(1+$H$3-$B$3*(L305-K305))</f>
      </c>
      <c r="G305">
        <f>F305*(1+$H$3-$B$3*(M305-L305))</f>
      </c>
      <c r="H305">
        <f>$D$2</f>
      </c>
      <c r="I305">
        <f>H305+$F$2*($B$2-H305)+$H$2*N305</f>
      </c>
      <c r="J305">
        <f>I305+$F$2*($B$2-I305)+$H$2*O305</f>
      </c>
      <c r="K305">
        <f>J305+$F$2*($B$2-J305)+$H$2*P305</f>
      </c>
      <c r="L305">
        <f>K305+$F$2*($B$2-K305)+$H$2*Q305</f>
      </c>
      <c r="M305">
        <f>L305+$F$2*($B$2-L305)+$H$2*R305</f>
      </c>
      <c r="N305" t="n">
        <v>1.35624003</v>
      </c>
      <c r="O305" t="n">
        <v>-0.07201012</v>
      </c>
      <c r="P305" t="n">
        <v>1.0035329</v>
      </c>
      <c r="Q305" t="n">
        <v>0.36163603</v>
      </c>
      <c r="R305" t="n">
        <v>-0.64511975</v>
      </c>
    </row>
    <row r="306">
      <c r="A306" t="n">
        <v>15</v>
      </c>
      <c r="B306" t="n">
        <v>100</v>
      </c>
      <c r="C306">
        <f>B306*(1+$H$3-$B$3*(I306-H306))</f>
      </c>
      <c r="D306">
        <f>C306*(1+$H$3-$B$3*(J306-I306))</f>
      </c>
      <c r="E306">
        <f>D306*(1+$H$3-$B$3*(K306-J306))</f>
      </c>
      <c r="F306">
        <f>E306*(1+$H$3-$B$3*(L306-K306))</f>
      </c>
      <c r="G306">
        <f>F306*(1+$H$3-$B$3*(M306-L306))</f>
      </c>
      <c r="H306">
        <f>$D$2</f>
      </c>
      <c r="I306">
        <f>H306+$F$2*($B$2-H306)+$H$2*N306</f>
      </c>
      <c r="J306">
        <f>I306+$F$2*($B$2-I306)+$H$2*O306</f>
      </c>
      <c r="K306">
        <f>J306+$F$2*($B$2-J306)+$H$2*P306</f>
      </c>
      <c r="L306">
        <f>K306+$F$2*($B$2-K306)+$H$2*Q306</f>
      </c>
      <c r="M306">
        <f>L306+$F$2*($B$2-L306)+$H$2*R306</f>
      </c>
      <c r="N306" t="n">
        <v>0.36139561</v>
      </c>
      <c r="O306" t="n">
        <v>1.53803657</v>
      </c>
      <c r="P306" t="n">
        <v>-0.03582604</v>
      </c>
      <c r="Q306" t="n">
        <v>1.56464366</v>
      </c>
      <c r="R306" t="n">
        <v>-2.6197451</v>
      </c>
    </row>
    <row r="307">
      <c r="A307" t="n">
        <v>16</v>
      </c>
      <c r="B307" t="n">
        <v>100</v>
      </c>
      <c r="C307">
        <f>B307*(1+$H$3-$B$3*(I307-H307))</f>
      </c>
      <c r="D307">
        <f>C307*(1+$H$3-$B$3*(J307-I307))</f>
      </c>
      <c r="E307">
        <f>D307*(1+$H$3-$B$3*(K307-J307))</f>
      </c>
      <c r="F307">
        <f>E307*(1+$H$3-$B$3*(L307-K307))</f>
      </c>
      <c r="G307">
        <f>F307*(1+$H$3-$B$3*(M307-L307))</f>
      </c>
      <c r="H307">
        <f>$D$2</f>
      </c>
      <c r="I307">
        <f>H307+$F$2*($B$2-H307)+$H$2*N307</f>
      </c>
      <c r="J307">
        <f>I307+$F$2*($B$2-I307)+$H$2*O307</f>
      </c>
      <c r="K307">
        <f>J307+$F$2*($B$2-J307)+$H$2*P307</f>
      </c>
      <c r="L307">
        <f>K307+$F$2*($B$2-K307)+$H$2*Q307</f>
      </c>
      <c r="M307">
        <f>L307+$F$2*($B$2-L307)+$H$2*R307</f>
      </c>
      <c r="N307" t="n">
        <v>0.8219025</v>
      </c>
      <c r="O307" t="n">
        <v>0.08704707</v>
      </c>
      <c r="P307" t="n">
        <v>-0.29900735</v>
      </c>
      <c r="Q307" t="n">
        <v>0.09176078</v>
      </c>
      <c r="R307" t="n">
        <v>-1.98756891</v>
      </c>
    </row>
    <row r="308">
      <c r="A308" t="n">
        <v>17</v>
      </c>
      <c r="B308" t="n">
        <v>100</v>
      </c>
      <c r="C308">
        <f>B308*(1+$H$3-$B$3*(I308-H308))</f>
      </c>
      <c r="D308">
        <f>C308*(1+$H$3-$B$3*(J308-I308))</f>
      </c>
      <c r="E308">
        <f>D308*(1+$H$3-$B$3*(K308-J308))</f>
      </c>
      <c r="F308">
        <f>E308*(1+$H$3-$B$3*(L308-K308))</f>
      </c>
      <c r="G308">
        <f>F308*(1+$H$3-$B$3*(M308-L308))</f>
      </c>
      <c r="H308">
        <f>$D$2</f>
      </c>
      <c r="I308">
        <f>H308+$F$2*($B$2-H308)+$H$2*N308</f>
      </c>
      <c r="J308">
        <f>I308+$F$2*($B$2-I308)+$H$2*O308</f>
      </c>
      <c r="K308">
        <f>J308+$F$2*($B$2-J308)+$H$2*P308</f>
      </c>
      <c r="L308">
        <f>K308+$F$2*($B$2-K308)+$H$2*Q308</f>
      </c>
      <c r="M308">
        <f>L308+$F$2*($B$2-L308)+$H$2*R308</f>
      </c>
      <c r="N308" t="n">
        <v>-0.21967189</v>
      </c>
      <c r="O308" t="n">
        <v>0.35711257</v>
      </c>
      <c r="P308" t="n">
        <v>1.47789404</v>
      </c>
      <c r="Q308" t="n">
        <v>-0.51827022</v>
      </c>
      <c r="R308" t="n">
        <v>-0.8084936</v>
      </c>
    </row>
    <row r="309">
      <c r="A309" t="n">
        <v>18</v>
      </c>
      <c r="B309" t="n">
        <v>100</v>
      </c>
      <c r="C309">
        <f>B309*(1+$H$3-$B$3*(I309-H309))</f>
      </c>
      <c r="D309">
        <f>C309*(1+$H$3-$B$3*(J309-I309))</f>
      </c>
      <c r="E309">
        <f>D309*(1+$H$3-$B$3*(K309-J309))</f>
      </c>
      <c r="F309">
        <f>E309*(1+$H$3-$B$3*(L309-K309))</f>
      </c>
      <c r="G309">
        <f>F309*(1+$H$3-$B$3*(M309-L309))</f>
      </c>
      <c r="H309">
        <f>$D$2</f>
      </c>
      <c r="I309">
        <f>H309+$F$2*($B$2-H309)+$H$2*N309</f>
      </c>
      <c r="J309">
        <f>I309+$F$2*($B$2-I309)+$H$2*O309</f>
      </c>
      <c r="K309">
        <f>J309+$F$2*($B$2-J309)+$H$2*P309</f>
      </c>
      <c r="L309">
        <f>K309+$F$2*($B$2-K309)+$H$2*Q309</f>
      </c>
      <c r="M309">
        <f>L309+$F$2*($B$2-L309)+$H$2*R309</f>
      </c>
      <c r="N309" t="n">
        <v>-0.50175704</v>
      </c>
      <c r="O309" t="n">
        <v>0.91540212</v>
      </c>
      <c r="P309" t="n">
        <v>0.32875111</v>
      </c>
      <c r="Q309" t="n">
        <v>-0.5297602</v>
      </c>
      <c r="R309" t="n">
        <v>0.51326743</v>
      </c>
    </row>
    <row r="310">
      <c r="A310" t="n">
        <v>19</v>
      </c>
      <c r="B310" t="n">
        <v>100</v>
      </c>
      <c r="C310">
        <f>B310*(1+$H$3-$B$3*(I310-H310))</f>
      </c>
      <c r="D310">
        <f>C310*(1+$H$3-$B$3*(J310-I310))</f>
      </c>
      <c r="E310">
        <f>D310*(1+$H$3-$B$3*(K310-J310))</f>
      </c>
      <c r="F310">
        <f>E310*(1+$H$3-$B$3*(L310-K310))</f>
      </c>
      <c r="G310">
        <f>F310*(1+$H$3-$B$3*(M310-L310))</f>
      </c>
      <c r="H310">
        <f>$D$2</f>
      </c>
      <c r="I310">
        <f>H310+$F$2*($B$2-H310)+$H$2*N310</f>
      </c>
      <c r="J310">
        <f>I310+$F$2*($B$2-I310)+$H$2*O310</f>
      </c>
      <c r="K310">
        <f>J310+$F$2*($B$2-J310)+$H$2*P310</f>
      </c>
      <c r="L310">
        <f>K310+$F$2*($B$2-K310)+$H$2*Q310</f>
      </c>
      <c r="M310">
        <f>L310+$F$2*($B$2-L310)+$H$2*R310</f>
      </c>
      <c r="N310" t="n">
        <v>0.09707755</v>
      </c>
      <c r="O310" t="n">
        <v>0.96864499</v>
      </c>
      <c r="P310" t="n">
        <v>-0.70205309</v>
      </c>
      <c r="Q310" t="n">
        <v>-0.32766215</v>
      </c>
      <c r="R310" t="n">
        <v>-0.39210815</v>
      </c>
    </row>
    <row r="311">
      <c r="A311" t="n">
        <v>20</v>
      </c>
      <c r="B311" t="n">
        <v>100</v>
      </c>
      <c r="C311">
        <f>B311*(1+$H$3-$B$3*(I311-H311))</f>
      </c>
      <c r="D311">
        <f>C311*(1+$H$3-$B$3*(J311-I311))</f>
      </c>
      <c r="E311">
        <f>D311*(1+$H$3-$B$3*(K311-J311))</f>
      </c>
      <c r="F311">
        <f>E311*(1+$H$3-$B$3*(L311-K311))</f>
      </c>
      <c r="G311">
        <f>F311*(1+$H$3-$B$3*(M311-L311))</f>
      </c>
      <c r="H311">
        <f>$D$2</f>
      </c>
      <c r="I311">
        <f>H311+$F$2*($B$2-H311)+$H$2*N311</f>
      </c>
      <c r="J311">
        <f>I311+$F$2*($B$2-I311)+$H$2*O311</f>
      </c>
      <c r="K311">
        <f>J311+$F$2*($B$2-J311)+$H$2*P311</f>
      </c>
      <c r="L311">
        <f>K311+$F$2*($B$2-K311)+$H$2*Q311</f>
      </c>
      <c r="M311">
        <f>L311+$F$2*($B$2-L311)+$H$2*R311</f>
      </c>
      <c r="N311" t="n">
        <v>-1.46351495</v>
      </c>
      <c r="O311" t="n">
        <v>0.29612028</v>
      </c>
      <c r="P311" t="n">
        <v>0.26105527</v>
      </c>
      <c r="Q311" t="n">
        <v>0.00511346</v>
      </c>
      <c r="R311" t="n">
        <v>-0.23458713</v>
      </c>
    </row>
    <row r="312">
      <c r="A312" t="n">
        <v>21</v>
      </c>
      <c r="B312" t="n">
        <v>100</v>
      </c>
      <c r="C312">
        <f>B312*(1+$H$3-$B$3*(I312-H312))</f>
      </c>
      <c r="D312">
        <f>C312*(1+$H$3-$B$3*(J312-I312))</f>
      </c>
      <c r="E312">
        <f>D312*(1+$H$3-$B$3*(K312-J312))</f>
      </c>
      <c r="F312">
        <f>E312*(1+$H$3-$B$3*(L312-K312))</f>
      </c>
      <c r="G312">
        <f>F312*(1+$H$3-$B$3*(M312-L312))</f>
      </c>
      <c r="H312">
        <f>$D$2</f>
      </c>
      <c r="I312">
        <f>H312+$F$2*($B$2-H312)+$H$2*N312</f>
      </c>
      <c r="J312">
        <f>I312+$F$2*($B$2-I312)+$H$2*O312</f>
      </c>
      <c r="K312">
        <f>J312+$F$2*($B$2-J312)+$H$2*P312</f>
      </c>
      <c r="L312">
        <f>K312+$F$2*($B$2-K312)+$H$2*Q312</f>
      </c>
      <c r="M312">
        <f>L312+$F$2*($B$2-L312)+$H$2*R312</f>
      </c>
      <c r="N312" t="n">
        <v>-1.41537074</v>
      </c>
      <c r="O312" t="n">
        <v>-0.42064532</v>
      </c>
      <c r="P312" t="n">
        <v>-0.34271452</v>
      </c>
      <c r="Q312" t="n">
        <v>-0.80227727</v>
      </c>
      <c r="R312" t="n">
        <v>-0.16128571</v>
      </c>
    </row>
    <row r="313">
      <c r="A313" t="n">
        <v>22</v>
      </c>
      <c r="B313" t="n">
        <v>100</v>
      </c>
      <c r="C313">
        <f>B313*(1+$H$3-$B$3*(I313-H313))</f>
      </c>
      <c r="D313">
        <f>C313*(1+$H$3-$B$3*(J313-I313))</f>
      </c>
      <c r="E313">
        <f>D313*(1+$H$3-$B$3*(K313-J313))</f>
      </c>
      <c r="F313">
        <f>E313*(1+$H$3-$B$3*(L313-K313))</f>
      </c>
      <c r="G313">
        <f>F313*(1+$H$3-$B$3*(M313-L313))</f>
      </c>
      <c r="H313">
        <f>$D$2</f>
      </c>
      <c r="I313">
        <f>H313+$F$2*($B$2-H313)+$H$2*N313</f>
      </c>
      <c r="J313">
        <f>I313+$F$2*($B$2-I313)+$H$2*O313</f>
      </c>
      <c r="K313">
        <f>J313+$F$2*($B$2-J313)+$H$2*P313</f>
      </c>
      <c r="L313">
        <f>K313+$F$2*($B$2-K313)+$H$2*Q313</f>
      </c>
      <c r="M313">
        <f>L313+$F$2*($B$2-L313)+$H$2*R313</f>
      </c>
      <c r="N313" t="n">
        <v>0.40405086</v>
      </c>
      <c r="O313" t="n">
        <v>1.8861859</v>
      </c>
      <c r="P313" t="n">
        <v>0.17457781</v>
      </c>
      <c r="Q313" t="n">
        <v>0.25755039</v>
      </c>
      <c r="R313" t="n">
        <v>-0.07444592</v>
      </c>
    </row>
    <row r="314">
      <c r="A314" t="n">
        <v>23</v>
      </c>
      <c r="B314" t="n">
        <v>100</v>
      </c>
      <c r="C314">
        <f>B314*(1+$H$3-$B$3*(I314-H314))</f>
      </c>
      <c r="D314">
        <f>C314*(1+$H$3-$B$3*(J314-I314))</f>
      </c>
      <c r="E314">
        <f>D314*(1+$H$3-$B$3*(K314-J314))</f>
      </c>
      <c r="F314">
        <f>E314*(1+$H$3-$B$3*(L314-K314))</f>
      </c>
      <c r="G314">
        <f>F314*(1+$H$3-$B$3*(M314-L314))</f>
      </c>
      <c r="H314">
        <f>$D$2</f>
      </c>
      <c r="I314">
        <f>H314+$F$2*($B$2-H314)+$H$2*N314</f>
      </c>
      <c r="J314">
        <f>I314+$F$2*($B$2-I314)+$H$2*O314</f>
      </c>
      <c r="K314">
        <f>J314+$F$2*($B$2-J314)+$H$2*P314</f>
      </c>
      <c r="L314">
        <f>K314+$F$2*($B$2-K314)+$H$2*Q314</f>
      </c>
      <c r="M314">
        <f>L314+$F$2*($B$2-L314)+$H$2*R314</f>
      </c>
      <c r="N314" t="n">
        <v>-1.91877122</v>
      </c>
      <c r="O314" t="n">
        <v>-0.02651388</v>
      </c>
      <c r="P314" t="n">
        <v>0.06023021</v>
      </c>
      <c r="Q314" t="n">
        <v>2.46324211</v>
      </c>
      <c r="R314" t="n">
        <v>-0.19236096</v>
      </c>
    </row>
    <row r="315">
      <c r="A315" t="n">
        <v>24</v>
      </c>
      <c r="B315" t="n">
        <v>100</v>
      </c>
      <c r="C315">
        <f>B315*(1+$H$3-$B$3*(I315-H315))</f>
      </c>
      <c r="D315">
        <f>C315*(1+$H$3-$B$3*(J315-I315))</f>
      </c>
      <c r="E315">
        <f>D315*(1+$H$3-$B$3*(K315-J315))</f>
      </c>
      <c r="F315">
        <f>E315*(1+$H$3-$B$3*(L315-K315))</f>
      </c>
      <c r="G315">
        <f>F315*(1+$H$3-$B$3*(M315-L315))</f>
      </c>
      <c r="H315">
        <f>$D$2</f>
      </c>
      <c r="I315">
        <f>H315+$F$2*($B$2-H315)+$H$2*N315</f>
      </c>
      <c r="J315">
        <f>I315+$F$2*($B$2-I315)+$H$2*O315</f>
      </c>
      <c r="K315">
        <f>J315+$F$2*($B$2-J315)+$H$2*P315</f>
      </c>
      <c r="L315">
        <f>K315+$F$2*($B$2-K315)+$H$2*Q315</f>
      </c>
      <c r="M315">
        <f>L315+$F$2*($B$2-L315)+$H$2*R315</f>
      </c>
      <c r="N315" t="n">
        <v>0.30154734</v>
      </c>
      <c r="O315" t="n">
        <v>-0.03471177</v>
      </c>
      <c r="P315" t="n">
        <v>-1.16867804</v>
      </c>
      <c r="Q315" t="n">
        <v>1.14282281</v>
      </c>
      <c r="R315" t="n">
        <v>0.75193303</v>
      </c>
    </row>
    <row r="316">
      <c r="A316" t="n">
        <v>25</v>
      </c>
      <c r="B316" t="n">
        <v>100</v>
      </c>
      <c r="C316">
        <f>B316*(1+$H$3-$B$3*(I316-H316))</f>
      </c>
      <c r="D316">
        <f>C316*(1+$H$3-$B$3*(J316-I316))</f>
      </c>
      <c r="E316">
        <f>D316*(1+$H$3-$B$3*(K316-J316))</f>
      </c>
      <c r="F316">
        <f>E316*(1+$H$3-$B$3*(L316-K316))</f>
      </c>
      <c r="G316">
        <f>F316*(1+$H$3-$B$3*(M316-L316))</f>
      </c>
      <c r="H316">
        <f>$D$2</f>
      </c>
      <c r="I316">
        <f>H316+$F$2*($B$2-H316)+$H$2*N316</f>
      </c>
      <c r="J316">
        <f>I316+$F$2*($B$2-I316)+$H$2*O316</f>
      </c>
      <c r="K316">
        <f>J316+$F$2*($B$2-J316)+$H$2*P316</f>
      </c>
      <c r="L316">
        <f>K316+$F$2*($B$2-K316)+$H$2*Q316</f>
      </c>
      <c r="M316">
        <f>L316+$F$2*($B$2-L316)+$H$2*R316</f>
      </c>
      <c r="N316" t="n">
        <v>0.79103195</v>
      </c>
      <c r="O316" t="n">
        <v>-0.90938745</v>
      </c>
      <c r="P316" t="n">
        <v>1.40279431</v>
      </c>
      <c r="Q316" t="n">
        <v>-1.40185106</v>
      </c>
      <c r="R316" t="n">
        <v>0.58685709</v>
      </c>
    </row>
    <row r="317">
      <c r="A317" t="n">
        <v>26</v>
      </c>
      <c r="B317" t="n">
        <v>100</v>
      </c>
      <c r="C317">
        <f>B317*(1+$H$3-$B$3*(I317-H317))</f>
      </c>
      <c r="D317">
        <f>C317*(1+$H$3-$B$3*(J317-I317))</f>
      </c>
      <c r="E317">
        <f>D317*(1+$H$3-$B$3*(K317-J317))</f>
      </c>
      <c r="F317">
        <f>E317*(1+$H$3-$B$3*(L317-K317))</f>
      </c>
      <c r="G317">
        <f>F317*(1+$H$3-$B$3*(M317-L317))</f>
      </c>
      <c r="H317">
        <f>$D$2</f>
      </c>
      <c r="I317">
        <f>H317+$F$2*($B$2-H317)+$H$2*N317</f>
      </c>
      <c r="J317">
        <f>I317+$F$2*($B$2-I317)+$H$2*O317</f>
      </c>
      <c r="K317">
        <f>J317+$F$2*($B$2-J317)+$H$2*P317</f>
      </c>
      <c r="L317">
        <f>K317+$F$2*($B$2-K317)+$H$2*Q317</f>
      </c>
      <c r="M317">
        <f>L317+$F$2*($B$2-L317)+$H$2*R317</f>
      </c>
      <c r="N317" t="n">
        <v>2.19045563</v>
      </c>
      <c r="O317" t="n">
        <v>-0.99053633</v>
      </c>
      <c r="P317" t="n">
        <v>-0.5662977300000001</v>
      </c>
      <c r="Q317" t="n">
        <v>0.09965137</v>
      </c>
      <c r="R317" t="n">
        <v>-0.5034756500000001</v>
      </c>
    </row>
    <row r="318">
      <c r="A318" t="n">
        <v>27</v>
      </c>
      <c r="B318" t="n">
        <v>100</v>
      </c>
      <c r="C318">
        <f>B318*(1+$H$3-$B$3*(I318-H318))</f>
      </c>
      <c r="D318">
        <f>C318*(1+$H$3-$B$3*(J318-I318))</f>
      </c>
      <c r="E318">
        <f>D318*(1+$H$3-$B$3*(K318-J318))</f>
      </c>
      <c r="F318">
        <f>E318*(1+$H$3-$B$3*(L318-K318))</f>
      </c>
      <c r="G318">
        <f>F318*(1+$H$3-$B$3*(M318-L318))</f>
      </c>
      <c r="H318">
        <f>$D$2</f>
      </c>
      <c r="I318">
        <f>H318+$F$2*($B$2-H318)+$H$2*N318</f>
      </c>
      <c r="J318">
        <f>I318+$F$2*($B$2-I318)+$H$2*O318</f>
      </c>
      <c r="K318">
        <f>J318+$F$2*($B$2-J318)+$H$2*P318</f>
      </c>
      <c r="L318">
        <f>K318+$F$2*($B$2-K318)+$H$2*Q318</f>
      </c>
      <c r="M318">
        <f>L318+$F$2*($B$2-L318)+$H$2*R318</f>
      </c>
      <c r="N318" t="n">
        <v>-1.55066343</v>
      </c>
      <c r="O318" t="n">
        <v>0.06856297</v>
      </c>
      <c r="P318" t="n">
        <v>-1.06230371</v>
      </c>
      <c r="Q318" t="n">
        <v>0.47359243</v>
      </c>
      <c r="R318" t="n">
        <v>-0.91942423</v>
      </c>
    </row>
    <row r="319">
      <c r="A319" t="n">
        <v>28</v>
      </c>
      <c r="B319" t="n">
        <v>100</v>
      </c>
      <c r="C319">
        <f>B319*(1+$H$3-$B$3*(I319-H319))</f>
      </c>
      <c r="D319">
        <f>C319*(1+$H$3-$B$3*(J319-I319))</f>
      </c>
      <c r="E319">
        <f>D319*(1+$H$3-$B$3*(K319-J319))</f>
      </c>
      <c r="F319">
        <f>E319*(1+$H$3-$B$3*(L319-K319))</f>
      </c>
      <c r="G319">
        <f>F319*(1+$H$3-$B$3*(M319-L319))</f>
      </c>
      <c r="H319">
        <f>$D$2</f>
      </c>
      <c r="I319">
        <f>H319+$F$2*($B$2-H319)+$H$2*N319</f>
      </c>
      <c r="J319">
        <f>I319+$F$2*($B$2-I319)+$H$2*O319</f>
      </c>
      <c r="K319">
        <f>J319+$F$2*($B$2-J319)+$H$2*P319</f>
      </c>
      <c r="L319">
        <f>K319+$F$2*($B$2-K319)+$H$2*Q319</f>
      </c>
      <c r="M319">
        <f>L319+$F$2*($B$2-L319)+$H$2*R319</f>
      </c>
      <c r="N319" t="n">
        <v>1.54993441</v>
      </c>
      <c r="O319" t="n">
        <v>-0.78325329</v>
      </c>
      <c r="P319" t="n">
        <v>-0.32206152</v>
      </c>
      <c r="Q319" t="n">
        <v>0.81351722</v>
      </c>
      <c r="R319" t="n">
        <v>-1.23086432</v>
      </c>
    </row>
    <row r="320">
      <c r="A320" t="n">
        <v>29</v>
      </c>
      <c r="B320" t="n">
        <v>100</v>
      </c>
      <c r="C320">
        <f>B320*(1+$H$3-$B$3*(I320-H320))</f>
      </c>
      <c r="D320">
        <f>C320*(1+$H$3-$B$3*(J320-I320))</f>
      </c>
      <c r="E320">
        <f>D320*(1+$H$3-$B$3*(K320-J320))</f>
      </c>
      <c r="F320">
        <f>E320*(1+$H$3-$B$3*(L320-K320))</f>
      </c>
      <c r="G320">
        <f>F320*(1+$H$3-$B$3*(M320-L320))</f>
      </c>
      <c r="H320">
        <f>$D$2</f>
      </c>
      <c r="I320">
        <f>H320+$F$2*($B$2-H320)+$H$2*N320</f>
      </c>
      <c r="J320">
        <f>I320+$F$2*($B$2-I320)+$H$2*O320</f>
      </c>
      <c r="K320">
        <f>J320+$F$2*($B$2-J320)+$H$2*P320</f>
      </c>
      <c r="L320">
        <f>K320+$F$2*($B$2-K320)+$H$2*Q320</f>
      </c>
      <c r="M320">
        <f>L320+$F$2*($B$2-L320)+$H$2*R320</f>
      </c>
      <c r="N320" t="n">
        <v>0.22745993</v>
      </c>
      <c r="O320" t="n">
        <v>1.30714275</v>
      </c>
      <c r="P320" t="n">
        <v>-1.60748323</v>
      </c>
      <c r="Q320" t="n">
        <v>0.18463386</v>
      </c>
      <c r="R320" t="n">
        <v>0.25988279</v>
      </c>
    </row>
    <row r="321">
      <c r="A321" t="n">
        <v>30</v>
      </c>
      <c r="B321" t="n">
        <v>100</v>
      </c>
      <c r="C321">
        <f>B321*(1+$H$3-$B$3*(I321-H321))</f>
      </c>
      <c r="D321">
        <f>C321*(1+$H$3-$B$3*(J321-I321))</f>
      </c>
      <c r="E321">
        <f>D321*(1+$H$3-$B$3*(K321-J321))</f>
      </c>
      <c r="F321">
        <f>E321*(1+$H$3-$B$3*(L321-K321))</f>
      </c>
      <c r="G321">
        <f>F321*(1+$H$3-$B$3*(M321-L321))</f>
      </c>
      <c r="H321">
        <f>$D$2</f>
      </c>
      <c r="I321">
        <f>H321+$F$2*($B$2-H321)+$H$2*N321</f>
      </c>
      <c r="J321">
        <f>I321+$F$2*($B$2-I321)+$H$2*O321</f>
      </c>
      <c r="K321">
        <f>J321+$F$2*($B$2-J321)+$H$2*P321</f>
      </c>
      <c r="L321">
        <f>K321+$F$2*($B$2-K321)+$H$2*Q321</f>
      </c>
      <c r="M321">
        <f>L321+$F$2*($B$2-L321)+$H$2*R321</f>
      </c>
      <c r="N321" t="n">
        <v>0.7818228699999999</v>
      </c>
      <c r="O321" t="n">
        <v>-1.23695071</v>
      </c>
      <c r="P321" t="n">
        <v>-1.32045661</v>
      </c>
      <c r="Q321" t="n">
        <v>0.52194157</v>
      </c>
      <c r="R321" t="n">
        <v>0.29698467</v>
      </c>
    </row>
    <row r="322">
      <c r="A322" t="n">
        <v>31</v>
      </c>
      <c r="B322" t="n">
        <v>100</v>
      </c>
      <c r="C322">
        <f>B322*(1+$H$3-$B$3*(I322-H322))</f>
      </c>
      <c r="D322">
        <f>C322*(1+$H$3-$B$3*(J322-I322))</f>
      </c>
      <c r="E322">
        <f>D322*(1+$H$3-$B$3*(K322-J322))</f>
      </c>
      <c r="F322">
        <f>E322*(1+$H$3-$B$3*(L322-K322))</f>
      </c>
      <c r="G322">
        <f>F322*(1+$H$3-$B$3*(M322-L322))</f>
      </c>
      <c r="H322">
        <f>$D$2</f>
      </c>
      <c r="I322">
        <f>H322+$F$2*($B$2-H322)+$H$2*N322</f>
      </c>
      <c r="J322">
        <f>I322+$F$2*($B$2-I322)+$H$2*O322</f>
      </c>
      <c r="K322">
        <f>J322+$F$2*($B$2-J322)+$H$2*P322</f>
      </c>
      <c r="L322">
        <f>K322+$F$2*($B$2-K322)+$H$2*Q322</f>
      </c>
      <c r="M322">
        <f>L322+$F$2*($B$2-L322)+$H$2*R322</f>
      </c>
      <c r="N322" t="n">
        <v>0.25049285</v>
      </c>
      <c r="O322" t="n">
        <v>0.34644821</v>
      </c>
      <c r="P322" t="n">
        <v>-0.68002472</v>
      </c>
      <c r="Q322" t="n">
        <v>0.2322537</v>
      </c>
      <c r="R322" t="n">
        <v>0.29307247</v>
      </c>
    </row>
    <row r="323">
      <c r="A323" t="n">
        <v>32</v>
      </c>
      <c r="B323" t="n">
        <v>100</v>
      </c>
      <c r="C323">
        <f>B323*(1+$H$3-$B$3*(I323-H323))</f>
      </c>
      <c r="D323">
        <f>C323*(1+$H$3-$B$3*(J323-I323))</f>
      </c>
      <c r="E323">
        <f>D323*(1+$H$3-$B$3*(K323-J323))</f>
      </c>
      <c r="F323">
        <f>E323*(1+$H$3-$B$3*(L323-K323))</f>
      </c>
      <c r="G323">
        <f>F323*(1+$H$3-$B$3*(M323-L323))</f>
      </c>
      <c r="H323">
        <f>$D$2</f>
      </c>
      <c r="I323">
        <f>H323+$F$2*($B$2-H323)+$H$2*N323</f>
      </c>
      <c r="J323">
        <f>I323+$F$2*($B$2-I323)+$H$2*O323</f>
      </c>
      <c r="K323">
        <f>J323+$F$2*($B$2-J323)+$H$2*P323</f>
      </c>
      <c r="L323">
        <f>K323+$F$2*($B$2-K323)+$H$2*Q323</f>
      </c>
      <c r="M323">
        <f>L323+$F$2*($B$2-L323)+$H$2*R323</f>
      </c>
      <c r="N323" t="n">
        <v>-0.71435142</v>
      </c>
      <c r="O323" t="n">
        <v>1.86577451</v>
      </c>
      <c r="P323" t="n">
        <v>0.47383292</v>
      </c>
      <c r="Q323" t="n">
        <v>-1.1913035</v>
      </c>
      <c r="R323" t="n">
        <v>0.65655361</v>
      </c>
    </row>
    <row r="324">
      <c r="A324" t="n">
        <v>33</v>
      </c>
      <c r="B324" t="n">
        <v>100</v>
      </c>
      <c r="C324">
        <f>B324*(1+$H$3-$B$3*(I324-H324))</f>
      </c>
      <c r="D324">
        <f>C324*(1+$H$3-$B$3*(J324-I324))</f>
      </c>
      <c r="E324">
        <f>D324*(1+$H$3-$B$3*(K324-J324))</f>
      </c>
      <c r="F324">
        <f>E324*(1+$H$3-$B$3*(L324-K324))</f>
      </c>
      <c r="G324">
        <f>F324*(1+$H$3-$B$3*(M324-L324))</f>
      </c>
      <c r="H324">
        <f>$D$2</f>
      </c>
      <c r="I324">
        <f>H324+$F$2*($B$2-H324)+$H$2*N324</f>
      </c>
      <c r="J324">
        <f>I324+$F$2*($B$2-I324)+$H$2*O324</f>
      </c>
      <c r="K324">
        <f>J324+$F$2*($B$2-J324)+$H$2*P324</f>
      </c>
      <c r="L324">
        <f>K324+$F$2*($B$2-K324)+$H$2*Q324</f>
      </c>
      <c r="M324">
        <f>L324+$F$2*($B$2-L324)+$H$2*R324</f>
      </c>
      <c r="N324" t="n">
        <v>-0.9746816700000001</v>
      </c>
      <c r="O324" t="n">
        <v>0.7870846</v>
      </c>
      <c r="P324" t="n">
        <v>1.15859558</v>
      </c>
      <c r="Q324" t="n">
        <v>-0.82068232</v>
      </c>
      <c r="R324" t="n">
        <v>0.96337613</v>
      </c>
    </row>
    <row r="325">
      <c r="A325" t="n">
        <v>34</v>
      </c>
      <c r="B325" t="n">
        <v>100</v>
      </c>
      <c r="C325">
        <f>B325*(1+$H$3-$B$3*(I325-H325))</f>
      </c>
      <c r="D325">
        <f>C325*(1+$H$3-$B$3*(J325-I325))</f>
      </c>
      <c r="E325">
        <f>D325*(1+$H$3-$B$3*(K325-J325))</f>
      </c>
      <c r="F325">
        <f>E325*(1+$H$3-$B$3*(L325-K325))</f>
      </c>
      <c r="G325">
        <f>F325*(1+$H$3-$B$3*(M325-L325))</f>
      </c>
      <c r="H325">
        <f>$D$2</f>
      </c>
      <c r="I325">
        <f>H325+$F$2*($B$2-H325)+$H$2*N325</f>
      </c>
      <c r="J325">
        <f>I325+$F$2*($B$2-I325)+$H$2*O325</f>
      </c>
      <c r="K325">
        <f>J325+$F$2*($B$2-J325)+$H$2*P325</f>
      </c>
      <c r="L325">
        <f>K325+$F$2*($B$2-K325)+$H$2*Q325</f>
      </c>
      <c r="M325">
        <f>L325+$F$2*($B$2-L325)+$H$2*R325</f>
      </c>
      <c r="N325" t="n">
        <v>0.41278093</v>
      </c>
      <c r="O325" t="n">
        <v>0.82206016</v>
      </c>
      <c r="P325" t="n">
        <v>1.89679298</v>
      </c>
      <c r="Q325" t="n">
        <v>-0.24538812</v>
      </c>
      <c r="R325" t="n">
        <v>-0.75373616</v>
      </c>
    </row>
    <row r="326">
      <c r="A326" t="n">
        <v>35</v>
      </c>
      <c r="B326" t="n">
        <v>100</v>
      </c>
      <c r="C326">
        <f>B326*(1+$H$3-$B$3*(I326-H326))</f>
      </c>
      <c r="D326">
        <f>C326*(1+$H$3-$B$3*(J326-I326))</f>
      </c>
      <c r="E326">
        <f>D326*(1+$H$3-$B$3*(K326-J326))</f>
      </c>
      <c r="F326">
        <f>E326*(1+$H$3-$B$3*(L326-K326))</f>
      </c>
      <c r="G326">
        <f>F326*(1+$H$3-$B$3*(M326-L326))</f>
      </c>
      <c r="H326">
        <f>$D$2</f>
      </c>
      <c r="I326">
        <f>H326+$F$2*($B$2-H326)+$H$2*N326</f>
      </c>
      <c r="J326">
        <f>I326+$F$2*($B$2-I326)+$H$2*O326</f>
      </c>
      <c r="K326">
        <f>J326+$F$2*($B$2-J326)+$H$2*P326</f>
      </c>
      <c r="L326">
        <f>K326+$F$2*($B$2-K326)+$H$2*Q326</f>
      </c>
      <c r="M326">
        <f>L326+$F$2*($B$2-L326)+$H$2*R326</f>
      </c>
      <c r="N326" t="n">
        <v>-0.88951443</v>
      </c>
      <c r="O326" t="n">
        <v>-0.81581028</v>
      </c>
      <c r="P326" t="n">
        <v>-0.07710171</v>
      </c>
      <c r="Q326" t="n">
        <v>0.34115197</v>
      </c>
      <c r="R326" t="n">
        <v>0.2766908</v>
      </c>
    </row>
    <row r="327">
      <c r="A327" t="n">
        <v>36</v>
      </c>
      <c r="B327" t="n">
        <v>100</v>
      </c>
      <c r="C327">
        <f>B327*(1+$H$3-$B$3*(I327-H327))</f>
      </c>
      <c r="D327">
        <f>C327*(1+$H$3-$B$3*(J327-I327))</f>
      </c>
      <c r="E327">
        <f>D327*(1+$H$3-$B$3*(K327-J327))</f>
      </c>
      <c r="F327">
        <f>E327*(1+$H$3-$B$3*(L327-K327))</f>
      </c>
      <c r="G327">
        <f>F327*(1+$H$3-$B$3*(M327-L327))</f>
      </c>
      <c r="H327">
        <f>$D$2</f>
      </c>
      <c r="I327">
        <f>H327+$F$2*($B$2-H327)+$H$2*N327</f>
      </c>
      <c r="J327">
        <f>I327+$F$2*($B$2-I327)+$H$2*O327</f>
      </c>
      <c r="K327">
        <f>J327+$F$2*($B$2-J327)+$H$2*P327</f>
      </c>
      <c r="L327">
        <f>K327+$F$2*($B$2-K327)+$H$2*Q327</f>
      </c>
      <c r="M327">
        <f>L327+$F$2*($B$2-L327)+$H$2*R327</f>
      </c>
      <c r="N327" t="n">
        <v>0.82718325</v>
      </c>
      <c r="O327" t="n">
        <v>0.01300189</v>
      </c>
      <c r="P327" t="n">
        <v>1.45353408</v>
      </c>
      <c r="Q327" t="n">
        <v>-0.26465683</v>
      </c>
      <c r="R327" t="n">
        <v>2.72016917</v>
      </c>
    </row>
    <row r="328">
      <c r="A328" t="n">
        <v>37</v>
      </c>
      <c r="B328" t="n">
        <v>100</v>
      </c>
      <c r="C328">
        <f>B328*(1+$H$3-$B$3*(I328-H328))</f>
      </c>
      <c r="D328">
        <f>C328*(1+$H$3-$B$3*(J328-I328))</f>
      </c>
      <c r="E328">
        <f>D328*(1+$H$3-$B$3*(K328-J328))</f>
      </c>
      <c r="F328">
        <f>E328*(1+$H$3-$B$3*(L328-K328))</f>
      </c>
      <c r="G328">
        <f>F328*(1+$H$3-$B$3*(M328-L328))</f>
      </c>
      <c r="H328">
        <f>$D$2</f>
      </c>
      <c r="I328">
        <f>H328+$F$2*($B$2-H328)+$H$2*N328</f>
      </c>
      <c r="J328">
        <f>I328+$F$2*($B$2-I328)+$H$2*O328</f>
      </c>
      <c r="K328">
        <f>J328+$F$2*($B$2-J328)+$H$2*P328</f>
      </c>
      <c r="L328">
        <f>K328+$F$2*($B$2-K328)+$H$2*Q328</f>
      </c>
      <c r="M328">
        <f>L328+$F$2*($B$2-L328)+$H$2*R328</f>
      </c>
      <c r="N328" t="n">
        <v>0.62566735</v>
      </c>
      <c r="O328" t="n">
        <v>-0.85715756</v>
      </c>
      <c r="P328" t="n">
        <v>-1.0708925</v>
      </c>
      <c r="Q328" t="n">
        <v>0.48247242</v>
      </c>
      <c r="R328" t="n">
        <v>-0.22346279</v>
      </c>
    </row>
    <row r="329">
      <c r="A329" t="n">
        <v>38</v>
      </c>
      <c r="B329" t="n">
        <v>100</v>
      </c>
      <c r="C329">
        <f>B329*(1+$H$3-$B$3*(I329-H329))</f>
      </c>
      <c r="D329">
        <f>C329*(1+$H$3-$B$3*(J329-I329))</f>
      </c>
      <c r="E329">
        <f>D329*(1+$H$3-$B$3*(K329-J329))</f>
      </c>
      <c r="F329">
        <f>E329*(1+$H$3-$B$3*(L329-K329))</f>
      </c>
      <c r="G329">
        <f>F329*(1+$H$3-$B$3*(M329-L329))</f>
      </c>
      <c r="H329">
        <f>$D$2</f>
      </c>
      <c r="I329">
        <f>H329+$F$2*($B$2-H329)+$H$2*N329</f>
      </c>
      <c r="J329">
        <f>I329+$F$2*($B$2-I329)+$H$2*O329</f>
      </c>
      <c r="K329">
        <f>J329+$F$2*($B$2-J329)+$H$2*P329</f>
      </c>
      <c r="L329">
        <f>K329+$F$2*($B$2-K329)+$H$2*Q329</f>
      </c>
      <c r="M329">
        <f>L329+$F$2*($B$2-L329)+$H$2*R329</f>
      </c>
      <c r="N329" t="n">
        <v>0.71400049</v>
      </c>
      <c r="O329" t="n">
        <v>0.47323762</v>
      </c>
      <c r="P329" t="n">
        <v>-0.07282891</v>
      </c>
      <c r="Q329" t="n">
        <v>-0.84679372</v>
      </c>
      <c r="R329" t="n">
        <v>-1.51484722</v>
      </c>
    </row>
    <row r="330">
      <c r="A330" t="n">
        <v>39</v>
      </c>
      <c r="B330" t="n">
        <v>100</v>
      </c>
      <c r="C330">
        <f>B330*(1+$H$3-$B$3*(I330-H330))</f>
      </c>
      <c r="D330">
        <f>C330*(1+$H$3-$B$3*(J330-I330))</f>
      </c>
      <c r="E330">
        <f>D330*(1+$H$3-$B$3*(K330-J330))</f>
      </c>
      <c r="F330">
        <f>E330*(1+$H$3-$B$3*(L330-K330))</f>
      </c>
      <c r="G330">
        <f>F330*(1+$H$3-$B$3*(M330-L330))</f>
      </c>
      <c r="H330">
        <f>$D$2</f>
      </c>
      <c r="I330">
        <f>H330+$F$2*($B$2-H330)+$H$2*N330</f>
      </c>
      <c r="J330">
        <f>I330+$F$2*($B$2-I330)+$H$2*O330</f>
      </c>
      <c r="K330">
        <f>J330+$F$2*($B$2-J330)+$H$2*P330</f>
      </c>
      <c r="L330">
        <f>K330+$F$2*($B$2-K330)+$H$2*Q330</f>
      </c>
      <c r="M330">
        <f>L330+$F$2*($B$2-L330)+$H$2*R330</f>
      </c>
      <c r="N330" t="n">
        <v>-0.44651495</v>
      </c>
      <c r="O330" t="n">
        <v>0.85639879</v>
      </c>
      <c r="P330" t="n">
        <v>0.21409374</v>
      </c>
      <c r="Q330" t="n">
        <v>-1.24573878</v>
      </c>
      <c r="R330" t="n">
        <v>0.17318093</v>
      </c>
    </row>
    <row r="331">
      <c r="A331" t="n">
        <v>40</v>
      </c>
      <c r="B331" t="n">
        <v>100</v>
      </c>
      <c r="C331">
        <f>B331*(1+$H$3-$B$3*(I331-H331))</f>
      </c>
      <c r="D331">
        <f>C331*(1+$H$3-$B$3*(J331-I331))</f>
      </c>
      <c r="E331">
        <f>D331*(1+$H$3-$B$3*(K331-J331))</f>
      </c>
      <c r="F331">
        <f>E331*(1+$H$3-$B$3*(L331-K331))</f>
      </c>
      <c r="G331">
        <f>F331*(1+$H$3-$B$3*(M331-L331))</f>
      </c>
      <c r="H331">
        <f>$D$2</f>
      </c>
      <c r="I331">
        <f>H331+$F$2*($B$2-H331)+$H$2*N331</f>
      </c>
      <c r="J331">
        <f>I331+$F$2*($B$2-I331)+$H$2*O331</f>
      </c>
      <c r="K331">
        <f>J331+$F$2*($B$2-J331)+$H$2*P331</f>
      </c>
      <c r="L331">
        <f>K331+$F$2*($B$2-K331)+$H$2*Q331</f>
      </c>
      <c r="M331">
        <f>L331+$F$2*($B$2-L331)+$H$2*R331</f>
      </c>
      <c r="N331" t="n">
        <v>0.38531738</v>
      </c>
      <c r="O331" t="n">
        <v>-0.88385744</v>
      </c>
      <c r="P331" t="n">
        <v>0.15372511</v>
      </c>
      <c r="Q331" t="n">
        <v>0.05820872</v>
      </c>
      <c r="R331" t="n">
        <v>-1.1429703</v>
      </c>
    </row>
    <row r="332">
      <c r="A332" t="n">
        <v>41</v>
      </c>
      <c r="B332" t="n">
        <v>100</v>
      </c>
      <c r="C332">
        <f>B332*(1+$H$3-$B$3*(I332-H332))</f>
      </c>
      <c r="D332">
        <f>C332*(1+$H$3-$B$3*(J332-I332))</f>
      </c>
      <c r="E332">
        <f>D332*(1+$H$3-$B$3*(K332-J332))</f>
      </c>
      <c r="F332">
        <f>E332*(1+$H$3-$B$3*(L332-K332))</f>
      </c>
      <c r="G332">
        <f>F332*(1+$H$3-$B$3*(M332-L332))</f>
      </c>
      <c r="H332">
        <f>$D$2</f>
      </c>
      <c r="I332">
        <f>H332+$F$2*($B$2-H332)+$H$2*N332</f>
      </c>
      <c r="J332">
        <f>I332+$F$2*($B$2-I332)+$H$2*O332</f>
      </c>
      <c r="K332">
        <f>J332+$F$2*($B$2-J332)+$H$2*P332</f>
      </c>
      <c r="L332">
        <f>K332+$F$2*($B$2-K332)+$H$2*Q332</f>
      </c>
      <c r="M332">
        <f>L332+$F$2*($B$2-L332)+$H$2*R332</f>
      </c>
      <c r="N332" t="n">
        <v>0.35778736</v>
      </c>
      <c r="O332" t="n">
        <v>0.5607845299999999</v>
      </c>
      <c r="P332" t="n">
        <v>1.08305124</v>
      </c>
      <c r="Q332" t="n">
        <v>1.05380205</v>
      </c>
      <c r="R332" t="n">
        <v>-1.37766937</v>
      </c>
    </row>
    <row r="333">
      <c r="A333" t="n">
        <v>42</v>
      </c>
      <c r="B333" t="n">
        <v>100</v>
      </c>
      <c r="C333">
        <f>B333*(1+$H$3-$B$3*(I333-H333))</f>
      </c>
      <c r="D333">
        <f>C333*(1+$H$3-$B$3*(J333-I333))</f>
      </c>
      <c r="E333">
        <f>D333*(1+$H$3-$B$3*(K333-J333))</f>
      </c>
      <c r="F333">
        <f>E333*(1+$H$3-$B$3*(L333-K333))</f>
      </c>
      <c r="G333">
        <f>F333*(1+$H$3-$B$3*(M333-L333))</f>
      </c>
      <c r="H333">
        <f>$D$2</f>
      </c>
      <c r="I333">
        <f>H333+$F$2*($B$2-H333)+$H$2*N333</f>
      </c>
      <c r="J333">
        <f>I333+$F$2*($B$2-I333)+$H$2*O333</f>
      </c>
      <c r="K333">
        <f>J333+$F$2*($B$2-J333)+$H$2*P333</f>
      </c>
      <c r="L333">
        <f>K333+$F$2*($B$2-K333)+$H$2*Q333</f>
      </c>
      <c r="M333">
        <f>L333+$F$2*($B$2-L333)+$H$2*R333</f>
      </c>
      <c r="N333" t="n">
        <v>-0.93782504</v>
      </c>
      <c r="O333" t="n">
        <v>0.51503527</v>
      </c>
      <c r="P333" t="n">
        <v>0.51378595</v>
      </c>
      <c r="Q333" t="n">
        <v>0.5150476899999999</v>
      </c>
      <c r="R333" t="n">
        <v>3.85273149</v>
      </c>
    </row>
    <row r="334">
      <c r="A334" t="n">
        <v>43</v>
      </c>
      <c r="B334" t="n">
        <v>100</v>
      </c>
      <c r="C334">
        <f>B334*(1+$H$3-$B$3*(I334-H334))</f>
      </c>
      <c r="D334">
        <f>C334*(1+$H$3-$B$3*(J334-I334))</f>
      </c>
      <c r="E334">
        <f>D334*(1+$H$3-$B$3*(K334-J334))</f>
      </c>
      <c r="F334">
        <f>E334*(1+$H$3-$B$3*(L334-K334))</f>
      </c>
      <c r="G334">
        <f>F334*(1+$H$3-$B$3*(M334-L334))</f>
      </c>
      <c r="H334">
        <f>$D$2</f>
      </c>
      <c r="I334">
        <f>H334+$F$2*($B$2-H334)+$H$2*N334</f>
      </c>
      <c r="J334">
        <f>I334+$F$2*($B$2-I334)+$H$2*O334</f>
      </c>
      <c r="K334">
        <f>J334+$F$2*($B$2-J334)+$H$2*P334</f>
      </c>
      <c r="L334">
        <f>K334+$F$2*($B$2-K334)+$H$2*Q334</f>
      </c>
      <c r="M334">
        <f>L334+$F$2*($B$2-L334)+$H$2*R334</f>
      </c>
      <c r="N334" t="n">
        <v>0.57089051</v>
      </c>
      <c r="O334" t="n">
        <v>1.13556564</v>
      </c>
      <c r="P334" t="n">
        <v>0.95400176</v>
      </c>
      <c r="Q334" t="n">
        <v>0.65139125</v>
      </c>
      <c r="R334" t="n">
        <v>-0.31526924</v>
      </c>
    </row>
    <row r="335">
      <c r="A335" t="n">
        <v>44</v>
      </c>
      <c r="B335" t="n">
        <v>100</v>
      </c>
      <c r="C335">
        <f>B335*(1+$H$3-$B$3*(I335-H335))</f>
      </c>
      <c r="D335">
        <f>C335*(1+$H$3-$B$3*(J335-I335))</f>
      </c>
      <c r="E335">
        <f>D335*(1+$H$3-$B$3*(K335-J335))</f>
      </c>
      <c r="F335">
        <f>E335*(1+$H$3-$B$3*(L335-K335))</f>
      </c>
      <c r="G335">
        <f>F335*(1+$H$3-$B$3*(M335-L335))</f>
      </c>
      <c r="H335">
        <f>$D$2</f>
      </c>
      <c r="I335">
        <f>H335+$F$2*($B$2-H335)+$H$2*N335</f>
      </c>
      <c r="J335">
        <f>I335+$F$2*($B$2-I335)+$H$2*O335</f>
      </c>
      <c r="K335">
        <f>J335+$F$2*($B$2-J335)+$H$2*P335</f>
      </c>
      <c r="L335">
        <f>K335+$F$2*($B$2-K335)+$H$2*Q335</f>
      </c>
      <c r="M335">
        <f>L335+$F$2*($B$2-L335)+$H$2*R335</f>
      </c>
      <c r="N335" t="n">
        <v>0.75896922</v>
      </c>
      <c r="O335" t="n">
        <v>-0.77282521</v>
      </c>
      <c r="P335" t="n">
        <v>-0.23681861</v>
      </c>
      <c r="Q335" t="n">
        <v>-0.48536355</v>
      </c>
      <c r="R335" t="n">
        <v>0.08187414</v>
      </c>
    </row>
    <row r="336">
      <c r="A336" t="n">
        <v>45</v>
      </c>
      <c r="B336" t="n">
        <v>100</v>
      </c>
      <c r="C336">
        <f>B336*(1+$H$3-$B$3*(I336-H336))</f>
      </c>
      <c r="D336">
        <f>C336*(1+$H$3-$B$3*(J336-I336))</f>
      </c>
      <c r="E336">
        <f>D336*(1+$H$3-$B$3*(K336-J336))</f>
      </c>
      <c r="F336">
        <f>E336*(1+$H$3-$B$3*(L336-K336))</f>
      </c>
      <c r="G336">
        <f>F336*(1+$H$3-$B$3*(M336-L336))</f>
      </c>
      <c r="H336">
        <f>$D$2</f>
      </c>
      <c r="I336">
        <f>H336+$F$2*($B$2-H336)+$H$2*N336</f>
      </c>
      <c r="J336">
        <f>I336+$F$2*($B$2-I336)+$H$2*O336</f>
      </c>
      <c r="K336">
        <f>J336+$F$2*($B$2-J336)+$H$2*P336</f>
      </c>
      <c r="L336">
        <f>K336+$F$2*($B$2-K336)+$H$2*Q336</f>
      </c>
      <c r="M336">
        <f>L336+$F$2*($B$2-L336)+$H$2*R336</f>
      </c>
      <c r="N336" t="n">
        <v>2.31465857</v>
      </c>
      <c r="O336" t="n">
        <v>-1.86726519</v>
      </c>
      <c r="P336" t="n">
        <v>0.68626019</v>
      </c>
      <c r="Q336" t="n">
        <v>-1.61271587</v>
      </c>
      <c r="R336" t="n">
        <v>-0.47193187</v>
      </c>
    </row>
    <row r="337">
      <c r="A337" t="n">
        <v>46</v>
      </c>
      <c r="B337" t="n">
        <v>100</v>
      </c>
      <c r="C337">
        <f>B337*(1+$H$3-$B$3*(I337-H337))</f>
      </c>
      <c r="D337">
        <f>C337*(1+$H$3-$B$3*(J337-I337))</f>
      </c>
      <c r="E337">
        <f>D337*(1+$H$3-$B$3*(K337-J337))</f>
      </c>
      <c r="F337">
        <f>E337*(1+$H$3-$B$3*(L337-K337))</f>
      </c>
      <c r="G337">
        <f>F337*(1+$H$3-$B$3*(M337-L337))</f>
      </c>
      <c r="H337">
        <f>$D$2</f>
      </c>
      <c r="I337">
        <f>H337+$F$2*($B$2-H337)+$H$2*N337</f>
      </c>
      <c r="J337">
        <f>I337+$F$2*($B$2-I337)+$H$2*O337</f>
      </c>
      <c r="K337">
        <f>J337+$F$2*($B$2-J337)+$H$2*P337</f>
      </c>
      <c r="L337">
        <f>K337+$F$2*($B$2-K337)+$H$2*Q337</f>
      </c>
      <c r="M337">
        <f>L337+$F$2*($B$2-L337)+$H$2*R337</f>
      </c>
      <c r="N337" t="n">
        <v>1.0889506</v>
      </c>
      <c r="O337" t="n">
        <v>0.06428001999999999</v>
      </c>
      <c r="P337" t="n">
        <v>-1.07774478</v>
      </c>
      <c r="Q337" t="n">
        <v>-0.71530371</v>
      </c>
      <c r="R337" t="n">
        <v>0.67959775</v>
      </c>
    </row>
    <row r="338">
      <c r="A338" t="n">
        <v>47</v>
      </c>
      <c r="B338" t="n">
        <v>100</v>
      </c>
      <c r="C338">
        <f>B338*(1+$H$3-$B$3*(I338-H338))</f>
      </c>
      <c r="D338">
        <f>C338*(1+$H$3-$B$3*(J338-I338))</f>
      </c>
      <c r="E338">
        <f>D338*(1+$H$3-$B$3*(K338-J338))</f>
      </c>
      <c r="F338">
        <f>E338*(1+$H$3-$B$3*(L338-K338))</f>
      </c>
      <c r="G338">
        <f>F338*(1+$H$3-$B$3*(M338-L338))</f>
      </c>
      <c r="H338">
        <f>$D$2</f>
      </c>
      <c r="I338">
        <f>H338+$F$2*($B$2-H338)+$H$2*N338</f>
      </c>
      <c r="J338">
        <f>I338+$F$2*($B$2-I338)+$H$2*O338</f>
      </c>
      <c r="K338">
        <f>J338+$F$2*($B$2-J338)+$H$2*P338</f>
      </c>
      <c r="L338">
        <f>K338+$F$2*($B$2-K338)+$H$2*Q338</f>
      </c>
      <c r="M338">
        <f>L338+$F$2*($B$2-L338)+$H$2*R338</f>
      </c>
      <c r="N338" t="n">
        <v>-0.73036663</v>
      </c>
      <c r="O338" t="n">
        <v>0.21645859</v>
      </c>
      <c r="P338" t="n">
        <v>0.04557184</v>
      </c>
      <c r="Q338" t="n">
        <v>-0.6516003500000001</v>
      </c>
      <c r="R338" t="n">
        <v>2.14394409</v>
      </c>
    </row>
    <row r="339">
      <c r="A339" t="n">
        <v>48</v>
      </c>
      <c r="B339" t="n">
        <v>100</v>
      </c>
      <c r="C339">
        <f>B339*(1+$H$3-$B$3*(I339-H339))</f>
      </c>
      <c r="D339">
        <f>C339*(1+$H$3-$B$3*(J339-I339))</f>
      </c>
      <c r="E339">
        <f>D339*(1+$H$3-$B$3*(K339-J339))</f>
      </c>
      <c r="F339">
        <f>E339*(1+$H$3-$B$3*(L339-K339))</f>
      </c>
      <c r="G339">
        <f>F339*(1+$H$3-$B$3*(M339-L339))</f>
      </c>
      <c r="H339">
        <f>$D$2</f>
      </c>
      <c r="I339">
        <f>H339+$F$2*($B$2-H339)+$H$2*N339</f>
      </c>
      <c r="J339">
        <f>I339+$F$2*($B$2-I339)+$H$2*O339</f>
      </c>
      <c r="K339">
        <f>J339+$F$2*($B$2-J339)+$H$2*P339</f>
      </c>
      <c r="L339">
        <f>K339+$F$2*($B$2-K339)+$H$2*Q339</f>
      </c>
      <c r="M339">
        <f>L339+$F$2*($B$2-L339)+$H$2*R339</f>
      </c>
      <c r="N339" t="n">
        <v>0.63391902</v>
      </c>
      <c r="O339" t="n">
        <v>-2.02514259</v>
      </c>
      <c r="P339" t="n">
        <v>0.18645431</v>
      </c>
      <c r="Q339" t="n">
        <v>-0.66178646</v>
      </c>
      <c r="R339" t="n">
        <v>0.85243333</v>
      </c>
    </row>
    <row r="340">
      <c r="A340" t="n">
        <v>49</v>
      </c>
      <c r="B340" t="n">
        <v>100</v>
      </c>
      <c r="C340">
        <f>B340*(1+$H$3-$B$3*(I340-H340))</f>
      </c>
      <c r="D340">
        <f>C340*(1+$H$3-$B$3*(J340-I340))</f>
      </c>
      <c r="E340">
        <f>D340*(1+$H$3-$B$3*(K340-J340))</f>
      </c>
      <c r="F340">
        <f>E340*(1+$H$3-$B$3*(L340-K340))</f>
      </c>
      <c r="G340">
        <f>F340*(1+$H$3-$B$3*(M340-L340))</f>
      </c>
      <c r="H340">
        <f>$D$2</f>
      </c>
      <c r="I340">
        <f>H340+$F$2*($B$2-H340)+$H$2*N340</f>
      </c>
      <c r="J340">
        <f>I340+$F$2*($B$2-I340)+$H$2*O340</f>
      </c>
      <c r="K340">
        <f>J340+$F$2*($B$2-J340)+$H$2*P340</f>
      </c>
      <c r="L340">
        <f>K340+$F$2*($B$2-K340)+$H$2*Q340</f>
      </c>
      <c r="M340">
        <f>L340+$F$2*($B$2-L340)+$H$2*R340</f>
      </c>
      <c r="N340" t="n">
        <v>-0.7925207399999999</v>
      </c>
      <c r="O340" t="n">
        <v>-0.11473644</v>
      </c>
      <c r="P340" t="n">
        <v>0.50498728</v>
      </c>
      <c r="Q340" t="n">
        <v>0.86575519</v>
      </c>
      <c r="R340" t="n">
        <v>-1.20029641</v>
      </c>
    </row>
    <row r="341">
      <c r="A341" t="n">
        <v>50</v>
      </c>
      <c r="B341" t="n">
        <v>100</v>
      </c>
      <c r="C341">
        <f>B341*(1+$H$3-$B$3*(I341-H341))</f>
      </c>
      <c r="D341">
        <f>C341*(1+$H$3-$B$3*(J341-I341))</f>
      </c>
      <c r="E341">
        <f>D341*(1+$H$3-$B$3*(K341-J341))</f>
      </c>
      <c r="F341">
        <f>E341*(1+$H$3-$B$3*(L341-K341))</f>
      </c>
      <c r="G341">
        <f>F341*(1+$H$3-$B$3*(M341-L341))</f>
      </c>
      <c r="H341">
        <f>$D$2</f>
      </c>
      <c r="I341">
        <f>H341+$F$2*($B$2-H341)+$H$2*N341</f>
      </c>
      <c r="J341">
        <f>I341+$F$2*($B$2-I341)+$H$2*O341</f>
      </c>
      <c r="K341">
        <f>J341+$F$2*($B$2-J341)+$H$2*P341</f>
      </c>
      <c r="L341">
        <f>K341+$F$2*($B$2-K341)+$H$2*Q341</f>
      </c>
      <c r="M341">
        <f>L341+$F$2*($B$2-L341)+$H$2*R341</f>
      </c>
      <c r="N341" t="n">
        <v>-0.33450124</v>
      </c>
      <c r="O341" t="n">
        <v>-0.47494531</v>
      </c>
      <c r="P341" t="n">
        <v>-0.65332923</v>
      </c>
      <c r="Q341" t="n">
        <v>1.76545424</v>
      </c>
      <c r="R341" t="n">
        <v>0.40498171</v>
      </c>
    </row>
    <row r="342">
      <c r="A342" t="n">
        <v>51</v>
      </c>
      <c r="B342" t="n">
        <v>100</v>
      </c>
      <c r="C342">
        <f>B342*(1+$H$3-$B$3*(I342-H342))</f>
      </c>
      <c r="D342">
        <f>C342*(1+$H$3-$B$3*(J342-I342))</f>
      </c>
      <c r="E342">
        <f>D342*(1+$H$3-$B$3*(K342-J342))</f>
      </c>
      <c r="F342">
        <f>E342*(1+$H$3-$B$3*(L342-K342))</f>
      </c>
      <c r="G342">
        <f>F342*(1+$H$3-$B$3*(M342-L342))</f>
      </c>
      <c r="H342">
        <f>$D$2</f>
      </c>
      <c r="I342">
        <f>H342+$F$2*($B$2-H342)+$H$2*N342</f>
      </c>
      <c r="J342">
        <f>I342+$F$2*($B$2-I342)+$H$2*O342</f>
      </c>
      <c r="K342">
        <f>J342+$F$2*($B$2-J342)+$H$2*P342</f>
      </c>
      <c r="L342">
        <f>K342+$F$2*($B$2-K342)+$H$2*Q342</f>
      </c>
      <c r="M342">
        <f>L342+$F$2*($B$2-L342)+$H$2*R342</f>
      </c>
      <c r="N342" t="n">
        <v>-1.26088395</v>
      </c>
      <c r="O342" t="n">
        <v>0.91786195</v>
      </c>
      <c r="P342" t="n">
        <v>2.1221562</v>
      </c>
      <c r="Q342" t="n">
        <v>1.03246526</v>
      </c>
      <c r="R342" t="n">
        <v>-1.51936997</v>
      </c>
    </row>
    <row r="343">
      <c r="A343" t="n">
        <v>52</v>
      </c>
      <c r="B343" t="n">
        <v>100</v>
      </c>
      <c r="C343">
        <f>B343*(1+$H$3-$B$3*(I343-H343))</f>
      </c>
      <c r="D343">
        <f>C343*(1+$H$3-$B$3*(J343-I343))</f>
      </c>
      <c r="E343">
        <f>D343*(1+$H$3-$B$3*(K343-J343))</f>
      </c>
      <c r="F343">
        <f>E343*(1+$H$3-$B$3*(L343-K343))</f>
      </c>
      <c r="G343">
        <f>F343*(1+$H$3-$B$3*(M343-L343))</f>
      </c>
      <c r="H343">
        <f>$D$2</f>
      </c>
      <c r="I343">
        <f>H343+$F$2*($B$2-H343)+$H$2*N343</f>
      </c>
      <c r="J343">
        <f>I343+$F$2*($B$2-I343)+$H$2*O343</f>
      </c>
      <c r="K343">
        <f>J343+$F$2*($B$2-J343)+$H$2*P343</f>
      </c>
      <c r="L343">
        <f>K343+$F$2*($B$2-K343)+$H$2*Q343</f>
      </c>
      <c r="M343">
        <f>L343+$F$2*($B$2-L343)+$H$2*R343</f>
      </c>
      <c r="N343" t="n">
        <v>-0.48423407</v>
      </c>
      <c r="O343" t="n">
        <v>1.26691115</v>
      </c>
      <c r="P343" t="n">
        <v>-0.70766947</v>
      </c>
      <c r="Q343" t="n">
        <v>0.44381943</v>
      </c>
      <c r="R343" t="n">
        <v>0.77463405</v>
      </c>
    </row>
    <row r="344">
      <c r="A344" t="n">
        <v>53</v>
      </c>
      <c r="B344" t="n">
        <v>100</v>
      </c>
      <c r="C344">
        <f>B344*(1+$H$3-$B$3*(I344-H344))</f>
      </c>
      <c r="D344">
        <f>C344*(1+$H$3-$B$3*(J344-I344))</f>
      </c>
      <c r="E344">
        <f>D344*(1+$H$3-$B$3*(K344-J344))</f>
      </c>
      <c r="F344">
        <f>E344*(1+$H$3-$B$3*(L344-K344))</f>
      </c>
      <c r="G344">
        <f>F344*(1+$H$3-$B$3*(M344-L344))</f>
      </c>
      <c r="H344">
        <f>$D$2</f>
      </c>
      <c r="I344">
        <f>H344+$F$2*($B$2-H344)+$H$2*N344</f>
      </c>
      <c r="J344">
        <f>I344+$F$2*($B$2-I344)+$H$2*O344</f>
      </c>
      <c r="K344">
        <f>J344+$F$2*($B$2-J344)+$H$2*P344</f>
      </c>
      <c r="L344">
        <f>K344+$F$2*($B$2-K344)+$H$2*Q344</f>
      </c>
      <c r="M344">
        <f>L344+$F$2*($B$2-L344)+$H$2*R344</f>
      </c>
      <c r="N344" t="n">
        <v>-0.92693047</v>
      </c>
      <c r="O344" t="n">
        <v>-0.05952536</v>
      </c>
      <c r="P344" t="n">
        <v>-3.24126734</v>
      </c>
      <c r="Q344" t="n">
        <v>-1.02438764</v>
      </c>
      <c r="R344" t="n">
        <v>-0.25256815</v>
      </c>
    </row>
    <row r="345">
      <c r="A345" t="n">
        <v>54</v>
      </c>
      <c r="B345" t="n">
        <v>100</v>
      </c>
      <c r="C345">
        <f>B345*(1+$H$3-$B$3*(I345-H345))</f>
      </c>
      <c r="D345">
        <f>C345*(1+$H$3-$B$3*(J345-I345))</f>
      </c>
      <c r="E345">
        <f>D345*(1+$H$3-$B$3*(K345-J345))</f>
      </c>
      <c r="F345">
        <f>E345*(1+$H$3-$B$3*(L345-K345))</f>
      </c>
      <c r="G345">
        <f>F345*(1+$H$3-$B$3*(M345-L345))</f>
      </c>
      <c r="H345">
        <f>$D$2</f>
      </c>
      <c r="I345">
        <f>H345+$F$2*($B$2-H345)+$H$2*N345</f>
      </c>
      <c r="J345">
        <f>I345+$F$2*($B$2-I345)+$H$2*O345</f>
      </c>
      <c r="K345">
        <f>J345+$F$2*($B$2-J345)+$H$2*P345</f>
      </c>
      <c r="L345">
        <f>K345+$F$2*($B$2-K345)+$H$2*Q345</f>
      </c>
      <c r="M345">
        <f>L345+$F$2*($B$2-L345)+$H$2*R345</f>
      </c>
      <c r="N345" t="n">
        <v>-1.24778318</v>
      </c>
      <c r="O345" t="n">
        <v>1.6324113</v>
      </c>
      <c r="P345" t="n">
        <v>-1.43014138</v>
      </c>
      <c r="Q345" t="n">
        <v>-0.44004449</v>
      </c>
      <c r="R345" t="n">
        <v>0.13074058</v>
      </c>
    </row>
    <row r="346">
      <c r="A346" t="n">
        <v>55</v>
      </c>
      <c r="B346" t="n">
        <v>100</v>
      </c>
      <c r="C346">
        <f>B346*(1+$H$3-$B$3*(I346-H346))</f>
      </c>
      <c r="D346">
        <f>C346*(1+$H$3-$B$3*(J346-I346))</f>
      </c>
      <c r="E346">
        <f>D346*(1+$H$3-$B$3*(K346-J346))</f>
      </c>
      <c r="F346">
        <f>E346*(1+$H$3-$B$3*(L346-K346))</f>
      </c>
      <c r="G346">
        <f>F346*(1+$H$3-$B$3*(M346-L346))</f>
      </c>
      <c r="H346">
        <f>$D$2</f>
      </c>
      <c r="I346">
        <f>H346+$F$2*($B$2-H346)+$H$2*N346</f>
      </c>
      <c r="J346">
        <f>I346+$F$2*($B$2-I346)+$H$2*O346</f>
      </c>
      <c r="K346">
        <f>J346+$F$2*($B$2-J346)+$H$2*P346</f>
      </c>
      <c r="L346">
        <f>K346+$F$2*($B$2-K346)+$H$2*Q346</f>
      </c>
      <c r="M346">
        <f>L346+$F$2*($B$2-L346)+$H$2*R346</f>
      </c>
      <c r="N346" t="n">
        <v>1.44127329</v>
      </c>
      <c r="O346" t="n">
        <v>-1.43586215</v>
      </c>
      <c r="P346" t="n">
        <v>1.16316375</v>
      </c>
      <c r="Q346" t="n">
        <v>0.01023306</v>
      </c>
      <c r="R346" t="n">
        <v>-0.98150865</v>
      </c>
    </row>
    <row r="347">
      <c r="A347" t="n">
        <v>56</v>
      </c>
      <c r="B347" t="n">
        <v>100</v>
      </c>
      <c r="C347">
        <f>B347*(1+$H$3-$B$3*(I347-H347))</f>
      </c>
      <c r="D347">
        <f>C347*(1+$H$3-$B$3*(J347-I347))</f>
      </c>
      <c r="E347">
        <f>D347*(1+$H$3-$B$3*(K347-J347))</f>
      </c>
      <c r="F347">
        <f>E347*(1+$H$3-$B$3*(L347-K347))</f>
      </c>
      <c r="G347">
        <f>F347*(1+$H$3-$B$3*(M347-L347))</f>
      </c>
      <c r="H347">
        <f>$D$2</f>
      </c>
      <c r="I347">
        <f>H347+$F$2*($B$2-H347)+$H$2*N347</f>
      </c>
      <c r="J347">
        <f>I347+$F$2*($B$2-I347)+$H$2*O347</f>
      </c>
      <c r="K347">
        <f>J347+$F$2*($B$2-J347)+$H$2*P347</f>
      </c>
      <c r="L347">
        <f>K347+$F$2*($B$2-K347)+$H$2*Q347</f>
      </c>
      <c r="M347">
        <f>L347+$F$2*($B$2-L347)+$H$2*R347</f>
      </c>
      <c r="N347" t="n">
        <v>0.46210347</v>
      </c>
      <c r="O347" t="n">
        <v>0.1990597</v>
      </c>
      <c r="P347" t="n">
        <v>-0.60021688</v>
      </c>
      <c r="Q347" t="n">
        <v>0.06980208</v>
      </c>
      <c r="R347" t="n">
        <v>-0.3853136</v>
      </c>
    </row>
    <row r="348">
      <c r="A348" t="n">
        <v>57</v>
      </c>
      <c r="B348" t="n">
        <v>100</v>
      </c>
      <c r="C348">
        <f>B348*(1+$H$3-$B$3*(I348-H348))</f>
      </c>
      <c r="D348">
        <f>C348*(1+$H$3-$B$3*(J348-I348))</f>
      </c>
      <c r="E348">
        <f>D348*(1+$H$3-$B$3*(K348-J348))</f>
      </c>
      <c r="F348">
        <f>E348*(1+$H$3-$B$3*(L348-K348))</f>
      </c>
      <c r="G348">
        <f>F348*(1+$H$3-$B$3*(M348-L348))</f>
      </c>
      <c r="H348">
        <f>$D$2</f>
      </c>
      <c r="I348">
        <f>H348+$F$2*($B$2-H348)+$H$2*N348</f>
      </c>
      <c r="J348">
        <f>I348+$F$2*($B$2-I348)+$H$2*O348</f>
      </c>
      <c r="K348">
        <f>J348+$F$2*($B$2-J348)+$H$2*P348</f>
      </c>
      <c r="L348">
        <f>K348+$F$2*($B$2-K348)+$H$2*Q348</f>
      </c>
      <c r="M348">
        <f>L348+$F$2*($B$2-L348)+$H$2*R348</f>
      </c>
      <c r="N348" t="n">
        <v>0.11351735</v>
      </c>
      <c r="O348" t="n">
        <v>0.66213067</v>
      </c>
      <c r="P348" t="n">
        <v>1.58601682</v>
      </c>
      <c r="Q348" t="n">
        <v>-1.2378155</v>
      </c>
      <c r="R348" t="n">
        <v>2.13303337</v>
      </c>
    </row>
    <row r="349">
      <c r="A349" t="n">
        <v>58</v>
      </c>
      <c r="B349" t="n">
        <v>100</v>
      </c>
      <c r="C349">
        <f>B349*(1+$H$3-$B$3*(I349-H349))</f>
      </c>
      <c r="D349">
        <f>C349*(1+$H$3-$B$3*(J349-I349))</f>
      </c>
      <c r="E349">
        <f>D349*(1+$H$3-$B$3*(K349-J349))</f>
      </c>
      <c r="F349">
        <f>E349*(1+$H$3-$B$3*(L349-K349))</f>
      </c>
      <c r="G349">
        <f>F349*(1+$H$3-$B$3*(M349-L349))</f>
      </c>
      <c r="H349">
        <f>$D$2</f>
      </c>
      <c r="I349">
        <f>H349+$F$2*($B$2-H349)+$H$2*N349</f>
      </c>
      <c r="J349">
        <f>I349+$F$2*($B$2-I349)+$H$2*O349</f>
      </c>
      <c r="K349">
        <f>J349+$F$2*($B$2-J349)+$H$2*P349</f>
      </c>
      <c r="L349">
        <f>K349+$F$2*($B$2-K349)+$H$2*Q349</f>
      </c>
      <c r="M349">
        <f>L349+$F$2*($B$2-L349)+$H$2*R349</f>
      </c>
      <c r="N349" t="n">
        <v>-1.9520878</v>
      </c>
      <c r="O349" t="n">
        <v>-0.1517851</v>
      </c>
      <c r="P349" t="n">
        <v>0.58831721</v>
      </c>
      <c r="Q349" t="n">
        <v>0.28099187</v>
      </c>
      <c r="R349" t="n">
        <v>-0.62269952</v>
      </c>
    </row>
    <row r="350">
      <c r="A350" t="n">
        <v>59</v>
      </c>
      <c r="B350" t="n">
        <v>100</v>
      </c>
      <c r="C350">
        <f>B350*(1+$H$3-$B$3*(I350-H350))</f>
      </c>
      <c r="D350">
        <f>C350*(1+$H$3-$B$3*(J350-I350))</f>
      </c>
      <c r="E350">
        <f>D350*(1+$H$3-$B$3*(K350-J350))</f>
      </c>
      <c r="F350">
        <f>E350*(1+$H$3-$B$3*(L350-K350))</f>
      </c>
      <c r="G350">
        <f>F350*(1+$H$3-$B$3*(M350-L350))</f>
      </c>
      <c r="H350">
        <f>$D$2</f>
      </c>
      <c r="I350">
        <f>H350+$F$2*($B$2-H350)+$H$2*N350</f>
      </c>
      <c r="J350">
        <f>I350+$F$2*($B$2-I350)+$H$2*O350</f>
      </c>
      <c r="K350">
        <f>J350+$F$2*($B$2-J350)+$H$2*P350</f>
      </c>
      <c r="L350">
        <f>K350+$F$2*($B$2-K350)+$H$2*Q350</f>
      </c>
      <c r="M350">
        <f>L350+$F$2*($B$2-L350)+$H$2*R350</f>
      </c>
      <c r="N350" t="n">
        <v>-0.20812225</v>
      </c>
      <c r="O350" t="n">
        <v>-0.49300093</v>
      </c>
      <c r="P350" t="n">
        <v>-0.58936476</v>
      </c>
      <c r="Q350" t="n">
        <v>0.8496021</v>
      </c>
      <c r="R350" t="n">
        <v>0.35701549</v>
      </c>
    </row>
    <row r="351">
      <c r="A351" t="n">
        <v>60</v>
      </c>
      <c r="B351" t="n">
        <v>100</v>
      </c>
      <c r="C351">
        <f>B351*(1+$H$3-$B$3*(I351-H351))</f>
      </c>
      <c r="D351">
        <f>C351*(1+$H$3-$B$3*(J351-I351))</f>
      </c>
      <c r="E351">
        <f>D351*(1+$H$3-$B$3*(K351-J351))</f>
      </c>
      <c r="F351">
        <f>E351*(1+$H$3-$B$3*(L351-K351))</f>
      </c>
      <c r="G351">
        <f>F351*(1+$H$3-$B$3*(M351-L351))</f>
      </c>
      <c r="H351">
        <f>$D$2</f>
      </c>
      <c r="I351">
        <f>H351+$F$2*($B$2-H351)+$H$2*N351</f>
      </c>
      <c r="J351">
        <f>I351+$F$2*($B$2-I351)+$H$2*O351</f>
      </c>
      <c r="K351">
        <f>J351+$F$2*($B$2-J351)+$H$2*P351</f>
      </c>
      <c r="L351">
        <f>K351+$F$2*($B$2-K351)+$H$2*Q351</f>
      </c>
      <c r="M351">
        <f>L351+$F$2*($B$2-L351)+$H$2*R351</f>
      </c>
      <c r="N351" t="n">
        <v>-0.6929096</v>
      </c>
      <c r="O351" t="n">
        <v>0.89959988</v>
      </c>
      <c r="P351" t="n">
        <v>0.30729952</v>
      </c>
      <c r="Q351" t="n">
        <v>0.81286212</v>
      </c>
      <c r="R351" t="n">
        <v>0.62962884</v>
      </c>
    </row>
    <row r="352">
      <c r="A352" t="n">
        <v>61</v>
      </c>
      <c r="B352" t="n">
        <v>100</v>
      </c>
      <c r="C352">
        <f>B352*(1+$H$3-$B$3*(I352-H352))</f>
      </c>
      <c r="D352">
        <f>C352*(1+$H$3-$B$3*(J352-I352))</f>
      </c>
      <c r="E352">
        <f>D352*(1+$H$3-$B$3*(K352-J352))</f>
      </c>
      <c r="F352">
        <f>E352*(1+$H$3-$B$3*(L352-K352))</f>
      </c>
      <c r="G352">
        <f>F352*(1+$H$3-$B$3*(M352-L352))</f>
      </c>
      <c r="H352">
        <f>$D$2</f>
      </c>
      <c r="I352">
        <f>H352+$F$2*($B$2-H352)+$H$2*N352</f>
      </c>
      <c r="J352">
        <f>I352+$F$2*($B$2-I352)+$H$2*O352</f>
      </c>
      <c r="K352">
        <f>J352+$F$2*($B$2-J352)+$H$2*P352</f>
      </c>
      <c r="L352">
        <f>K352+$F$2*($B$2-K352)+$H$2*Q352</f>
      </c>
      <c r="M352">
        <f>L352+$F$2*($B$2-L352)+$H$2*R352</f>
      </c>
      <c r="N352" t="n">
        <v>-0.82899501</v>
      </c>
      <c r="O352" t="n">
        <v>-0.56018104</v>
      </c>
      <c r="P352" t="n">
        <v>0.7472936100000001</v>
      </c>
      <c r="Q352" t="n">
        <v>0.61037027</v>
      </c>
      <c r="R352" t="n">
        <v>-0.02090159</v>
      </c>
    </row>
    <row r="353">
      <c r="A353" t="n">
        <v>62</v>
      </c>
      <c r="B353" t="n">
        <v>100</v>
      </c>
      <c r="C353">
        <f>B353*(1+$H$3-$B$3*(I353-H353))</f>
      </c>
      <c r="D353">
        <f>C353*(1+$H$3-$B$3*(J353-I353))</f>
      </c>
      <c r="E353">
        <f>D353*(1+$H$3-$B$3*(K353-J353))</f>
      </c>
      <c r="F353">
        <f>E353*(1+$H$3-$B$3*(L353-K353))</f>
      </c>
      <c r="G353">
        <f>F353*(1+$H$3-$B$3*(M353-L353))</f>
      </c>
      <c r="H353">
        <f>$D$2</f>
      </c>
      <c r="I353">
        <f>H353+$F$2*($B$2-H353)+$H$2*N353</f>
      </c>
      <c r="J353">
        <f>I353+$F$2*($B$2-I353)+$H$2*O353</f>
      </c>
      <c r="K353">
        <f>J353+$F$2*($B$2-J353)+$H$2*P353</f>
      </c>
      <c r="L353">
        <f>K353+$F$2*($B$2-K353)+$H$2*Q353</f>
      </c>
      <c r="M353">
        <f>L353+$F$2*($B$2-L353)+$H$2*R353</f>
      </c>
      <c r="N353" t="n">
        <v>0.11732738</v>
      </c>
      <c r="O353" t="n">
        <v>1.2776649</v>
      </c>
      <c r="P353" t="n">
        <v>-0.59157139</v>
      </c>
      <c r="Q353" t="n">
        <v>0.54709738</v>
      </c>
      <c r="R353" t="n">
        <v>-0.20219265</v>
      </c>
    </row>
    <row r="354">
      <c r="A354" t="n">
        <v>63</v>
      </c>
      <c r="B354" t="n">
        <v>100</v>
      </c>
      <c r="C354">
        <f>B354*(1+$H$3-$B$3*(I354-H354))</f>
      </c>
      <c r="D354">
        <f>C354*(1+$H$3-$B$3*(J354-I354))</f>
      </c>
      <c r="E354">
        <f>D354*(1+$H$3-$B$3*(K354-J354))</f>
      </c>
      <c r="F354">
        <f>E354*(1+$H$3-$B$3*(L354-K354))</f>
      </c>
      <c r="G354">
        <f>F354*(1+$H$3-$B$3*(M354-L354))</f>
      </c>
      <c r="H354">
        <f>$D$2</f>
      </c>
      <c r="I354">
        <f>H354+$F$2*($B$2-H354)+$H$2*N354</f>
      </c>
      <c r="J354">
        <f>I354+$F$2*($B$2-I354)+$H$2*O354</f>
      </c>
      <c r="K354">
        <f>J354+$F$2*($B$2-J354)+$H$2*P354</f>
      </c>
      <c r="L354">
        <f>K354+$F$2*($B$2-K354)+$H$2*Q354</f>
      </c>
      <c r="M354">
        <f>L354+$F$2*($B$2-L354)+$H$2*R354</f>
      </c>
      <c r="N354" t="n">
        <v>-0.2176812</v>
      </c>
      <c r="O354" t="n">
        <v>1.09877685</v>
      </c>
      <c r="P354" t="n">
        <v>0.82541635</v>
      </c>
      <c r="Q354" t="n">
        <v>0.81350964</v>
      </c>
      <c r="R354" t="n">
        <v>1.30547881</v>
      </c>
    </row>
    <row r="355">
      <c r="A355" t="n">
        <v>64</v>
      </c>
      <c r="B355" t="n">
        <v>100</v>
      </c>
      <c r="C355">
        <f>B355*(1+$H$3-$B$3*(I355-H355))</f>
      </c>
      <c r="D355">
        <f>C355*(1+$H$3-$B$3*(J355-I355))</f>
      </c>
      <c r="E355">
        <f>D355*(1+$H$3-$B$3*(K355-J355))</f>
      </c>
      <c r="F355">
        <f>E355*(1+$H$3-$B$3*(L355-K355))</f>
      </c>
      <c r="G355">
        <f>F355*(1+$H$3-$B$3*(M355-L355))</f>
      </c>
      <c r="H355">
        <f>$D$2</f>
      </c>
      <c r="I355">
        <f>H355+$F$2*($B$2-H355)+$H$2*N355</f>
      </c>
      <c r="J355">
        <f>I355+$F$2*($B$2-I355)+$H$2*O355</f>
      </c>
      <c r="K355">
        <f>J355+$F$2*($B$2-J355)+$H$2*P355</f>
      </c>
      <c r="L355">
        <f>K355+$F$2*($B$2-K355)+$H$2*Q355</f>
      </c>
      <c r="M355">
        <f>L355+$F$2*($B$2-L355)+$H$2*R355</f>
      </c>
      <c r="N355" t="n">
        <v>0.02100384</v>
      </c>
      <c r="O355" t="n">
        <v>0.68195297</v>
      </c>
      <c r="P355" t="n">
        <v>-0.31026676</v>
      </c>
      <c r="Q355" t="n">
        <v>0.32416635</v>
      </c>
      <c r="R355" t="n">
        <v>-0.13014305</v>
      </c>
    </row>
    <row r="356">
      <c r="A356" t="n">
        <v>65</v>
      </c>
      <c r="B356" t="n">
        <v>100</v>
      </c>
      <c r="C356">
        <f>B356*(1+$H$3-$B$3*(I356-H356))</f>
      </c>
      <c r="D356">
        <f>C356*(1+$H$3-$B$3*(J356-I356))</f>
      </c>
      <c r="E356">
        <f>D356*(1+$H$3-$B$3*(K356-J356))</f>
      </c>
      <c r="F356">
        <f>E356*(1+$H$3-$B$3*(L356-K356))</f>
      </c>
      <c r="G356">
        <f>F356*(1+$H$3-$B$3*(M356-L356))</f>
      </c>
      <c r="H356">
        <f>$D$2</f>
      </c>
      <c r="I356">
        <f>H356+$F$2*($B$2-H356)+$H$2*N356</f>
      </c>
      <c r="J356">
        <f>I356+$F$2*($B$2-I356)+$H$2*O356</f>
      </c>
      <c r="K356">
        <f>J356+$F$2*($B$2-J356)+$H$2*P356</f>
      </c>
      <c r="L356">
        <f>K356+$F$2*($B$2-K356)+$H$2*Q356</f>
      </c>
      <c r="M356">
        <f>L356+$F$2*($B$2-L356)+$H$2*R356</f>
      </c>
      <c r="N356" t="n">
        <v>0.09699596000000001</v>
      </c>
      <c r="O356" t="n">
        <v>0.59515703</v>
      </c>
      <c r="P356" t="n">
        <v>-0.81822068</v>
      </c>
      <c r="Q356" t="n">
        <v>2.09238728</v>
      </c>
      <c r="R356" t="n">
        <v>-1.00601738</v>
      </c>
    </row>
    <row r="357">
      <c r="A357" t="n">
        <v>66</v>
      </c>
      <c r="B357" t="n">
        <v>100</v>
      </c>
      <c r="C357">
        <f>B357*(1+$H$3-$B$3*(I357-H357))</f>
      </c>
      <c r="D357">
        <f>C357*(1+$H$3-$B$3*(J357-I357))</f>
      </c>
      <c r="E357">
        <f>D357*(1+$H$3-$B$3*(K357-J357))</f>
      </c>
      <c r="F357">
        <f>E357*(1+$H$3-$B$3*(L357-K357))</f>
      </c>
      <c r="G357">
        <f>F357*(1+$H$3-$B$3*(M357-L357))</f>
      </c>
      <c r="H357">
        <f>$D$2</f>
      </c>
      <c r="I357">
        <f>H357+$F$2*($B$2-H357)+$H$2*N357</f>
      </c>
      <c r="J357">
        <f>I357+$F$2*($B$2-I357)+$H$2*O357</f>
      </c>
      <c r="K357">
        <f>J357+$F$2*($B$2-J357)+$H$2*P357</f>
      </c>
      <c r="L357">
        <f>K357+$F$2*($B$2-K357)+$H$2*Q357</f>
      </c>
      <c r="M357">
        <f>L357+$F$2*($B$2-L357)+$H$2*R357</f>
      </c>
      <c r="N357" t="n">
        <v>-1.21418861</v>
      </c>
      <c r="O357" t="n">
        <v>1.15811087</v>
      </c>
      <c r="P357" t="n">
        <v>0.79166269</v>
      </c>
      <c r="Q357" t="n">
        <v>0.62411982</v>
      </c>
      <c r="R357" t="n">
        <v>0.6283455100000001</v>
      </c>
    </row>
    <row r="358">
      <c r="A358" t="n">
        <v>67</v>
      </c>
      <c r="B358" t="n">
        <v>100</v>
      </c>
      <c r="C358">
        <f>B358*(1+$H$3-$B$3*(I358-H358))</f>
      </c>
      <c r="D358">
        <f>C358*(1+$H$3-$B$3*(J358-I358))</f>
      </c>
      <c r="E358">
        <f>D358*(1+$H$3-$B$3*(K358-J358))</f>
      </c>
      <c r="F358">
        <f>E358*(1+$H$3-$B$3*(L358-K358))</f>
      </c>
      <c r="G358">
        <f>F358*(1+$H$3-$B$3*(M358-L358))</f>
      </c>
      <c r="H358">
        <f>$D$2</f>
      </c>
      <c r="I358">
        <f>H358+$F$2*($B$2-H358)+$H$2*N358</f>
      </c>
      <c r="J358">
        <f>I358+$F$2*($B$2-I358)+$H$2*O358</f>
      </c>
      <c r="K358">
        <f>J358+$F$2*($B$2-J358)+$H$2*P358</f>
      </c>
      <c r="L358">
        <f>K358+$F$2*($B$2-K358)+$H$2*Q358</f>
      </c>
      <c r="M358">
        <f>L358+$F$2*($B$2-L358)+$H$2*R358</f>
      </c>
      <c r="N358" t="n">
        <v>-0.01224677</v>
      </c>
      <c r="O358" t="n">
        <v>-0.89725437</v>
      </c>
      <c r="P358" t="n">
        <v>0.07580456000000001</v>
      </c>
      <c r="Q358" t="n">
        <v>-0.67716171</v>
      </c>
      <c r="R358" t="n">
        <v>0.97511973</v>
      </c>
    </row>
    <row r="359">
      <c r="A359" t="n">
        <v>68</v>
      </c>
      <c r="B359" t="n">
        <v>100</v>
      </c>
      <c r="C359">
        <f>B359*(1+$H$3-$B$3*(I359-H359))</f>
      </c>
      <c r="D359">
        <f>C359*(1+$H$3-$B$3*(J359-I359))</f>
      </c>
      <c r="E359">
        <f>D359*(1+$H$3-$B$3*(K359-J359))</f>
      </c>
      <c r="F359">
        <f>E359*(1+$H$3-$B$3*(L359-K359))</f>
      </c>
      <c r="G359">
        <f>F359*(1+$H$3-$B$3*(M359-L359))</f>
      </c>
      <c r="H359">
        <f>$D$2</f>
      </c>
      <c r="I359">
        <f>H359+$F$2*($B$2-H359)+$H$2*N359</f>
      </c>
      <c r="J359">
        <f>I359+$F$2*($B$2-I359)+$H$2*O359</f>
      </c>
      <c r="K359">
        <f>J359+$F$2*($B$2-J359)+$H$2*P359</f>
      </c>
      <c r="L359">
        <f>K359+$F$2*($B$2-K359)+$H$2*Q359</f>
      </c>
      <c r="M359">
        <f>L359+$F$2*($B$2-L359)+$H$2*R359</f>
      </c>
      <c r="N359" t="n">
        <v>-0.14705738</v>
      </c>
      <c r="O359" t="n">
        <v>-0.8254972</v>
      </c>
      <c r="P359" t="n">
        <v>-0.32138584</v>
      </c>
      <c r="Q359" t="n">
        <v>0.41293145</v>
      </c>
      <c r="R359" t="n">
        <v>-0.56372455</v>
      </c>
    </row>
    <row r="360">
      <c r="A360" t="n">
        <v>69</v>
      </c>
      <c r="B360" t="n">
        <v>100</v>
      </c>
      <c r="C360">
        <f>B360*(1+$H$3-$B$3*(I360-H360))</f>
      </c>
      <c r="D360">
        <f>C360*(1+$H$3-$B$3*(J360-I360))</f>
      </c>
      <c r="E360">
        <f>D360*(1+$H$3-$B$3*(K360-J360))</f>
      </c>
      <c r="F360">
        <f>E360*(1+$H$3-$B$3*(L360-K360))</f>
      </c>
      <c r="G360">
        <f>F360*(1+$H$3-$B$3*(M360-L360))</f>
      </c>
      <c r="H360">
        <f>$D$2</f>
      </c>
      <c r="I360">
        <f>H360+$F$2*($B$2-H360)+$H$2*N360</f>
      </c>
      <c r="J360">
        <f>I360+$F$2*($B$2-I360)+$H$2*O360</f>
      </c>
      <c r="K360">
        <f>J360+$F$2*($B$2-J360)+$H$2*P360</f>
      </c>
      <c r="L360">
        <f>K360+$F$2*($B$2-K360)+$H$2*Q360</f>
      </c>
      <c r="M360">
        <f>L360+$F$2*($B$2-L360)+$H$2*R360</f>
      </c>
      <c r="N360" t="n">
        <v>-0.8222204</v>
      </c>
      <c r="O360" t="n">
        <v>0.24368721</v>
      </c>
      <c r="P360" t="n">
        <v>0.24496657</v>
      </c>
      <c r="Q360" t="n">
        <v>-0.50694318</v>
      </c>
      <c r="R360" t="n">
        <v>-0.47103831</v>
      </c>
    </row>
    <row r="361">
      <c r="A361" t="n">
        <v>70</v>
      </c>
      <c r="B361" t="n">
        <v>100</v>
      </c>
      <c r="C361">
        <f>B361*(1+$H$3-$B$3*(I361-H361))</f>
      </c>
      <c r="D361">
        <f>C361*(1+$H$3-$B$3*(J361-I361))</f>
      </c>
      <c r="E361">
        <f>D361*(1+$H$3-$B$3*(K361-J361))</f>
      </c>
      <c r="F361">
        <f>E361*(1+$H$3-$B$3*(L361-K361))</f>
      </c>
      <c r="G361">
        <f>F361*(1+$H$3-$B$3*(M361-L361))</f>
      </c>
      <c r="H361">
        <f>$D$2</f>
      </c>
      <c r="I361">
        <f>H361+$F$2*($B$2-H361)+$H$2*N361</f>
      </c>
      <c r="J361">
        <f>I361+$F$2*($B$2-I361)+$H$2*O361</f>
      </c>
      <c r="K361">
        <f>J361+$F$2*($B$2-J361)+$H$2*P361</f>
      </c>
      <c r="L361">
        <f>K361+$F$2*($B$2-K361)+$H$2*Q361</f>
      </c>
      <c r="M361">
        <f>L361+$F$2*($B$2-L361)+$H$2*R361</f>
      </c>
      <c r="N361" t="n">
        <v>0.23204994</v>
      </c>
      <c r="O361" t="n">
        <v>-1.44808434</v>
      </c>
      <c r="P361" t="n">
        <v>-1.40746377</v>
      </c>
      <c r="Q361" t="n">
        <v>-0.71844422</v>
      </c>
      <c r="R361" t="n">
        <v>-0.21344715</v>
      </c>
    </row>
    <row r="362">
      <c r="A362" t="n">
        <v>71</v>
      </c>
      <c r="B362" t="n">
        <v>100</v>
      </c>
      <c r="C362">
        <f>B362*(1+$H$3-$B$3*(I362-H362))</f>
      </c>
      <c r="D362">
        <f>C362*(1+$H$3-$B$3*(J362-I362))</f>
      </c>
      <c r="E362">
        <f>D362*(1+$H$3-$B$3*(K362-J362))</f>
      </c>
      <c r="F362">
        <f>E362*(1+$H$3-$B$3*(L362-K362))</f>
      </c>
      <c r="G362">
        <f>F362*(1+$H$3-$B$3*(M362-L362))</f>
      </c>
      <c r="H362">
        <f>$D$2</f>
      </c>
      <c r="I362">
        <f>H362+$F$2*($B$2-H362)+$H$2*N362</f>
      </c>
      <c r="J362">
        <f>I362+$F$2*($B$2-I362)+$H$2*O362</f>
      </c>
      <c r="K362">
        <f>J362+$F$2*($B$2-J362)+$H$2*P362</f>
      </c>
      <c r="L362">
        <f>K362+$F$2*($B$2-K362)+$H$2*Q362</f>
      </c>
      <c r="M362">
        <f>L362+$F$2*($B$2-L362)+$H$2*R362</f>
      </c>
      <c r="N362" t="n">
        <v>0.31090757</v>
      </c>
      <c r="O362" t="n">
        <v>1.47535622</v>
      </c>
      <c r="P362" t="n">
        <v>0.85765962</v>
      </c>
      <c r="Q362" t="n">
        <v>-0.15993853</v>
      </c>
      <c r="R362" t="n">
        <v>-0.01901621</v>
      </c>
    </row>
    <row r="363">
      <c r="A363" t="n">
        <v>72</v>
      </c>
      <c r="B363" t="n">
        <v>100</v>
      </c>
      <c r="C363">
        <f>B363*(1+$H$3-$B$3*(I363-H363))</f>
      </c>
      <c r="D363">
        <f>C363*(1+$H$3-$B$3*(J363-I363))</f>
      </c>
      <c r="E363">
        <f>D363*(1+$H$3-$B$3*(K363-J363))</f>
      </c>
      <c r="F363">
        <f>E363*(1+$H$3-$B$3*(L363-K363))</f>
      </c>
      <c r="G363">
        <f>F363*(1+$H$3-$B$3*(M363-L363))</f>
      </c>
      <c r="H363">
        <f>$D$2</f>
      </c>
      <c r="I363">
        <f>H363+$F$2*($B$2-H363)+$H$2*N363</f>
      </c>
      <c r="J363">
        <f>I363+$F$2*($B$2-I363)+$H$2*O363</f>
      </c>
      <c r="K363">
        <f>J363+$F$2*($B$2-J363)+$H$2*P363</f>
      </c>
      <c r="L363">
        <f>K363+$F$2*($B$2-K363)+$H$2*Q363</f>
      </c>
      <c r="M363">
        <f>L363+$F$2*($B$2-L363)+$H$2*R363</f>
      </c>
      <c r="N363" t="n">
        <v>-1.00252936</v>
      </c>
      <c r="O363" t="n">
        <v>-0.01851314</v>
      </c>
      <c r="P363" t="n">
        <v>-0.28865864</v>
      </c>
      <c r="Q363" t="n">
        <v>0.32271856</v>
      </c>
      <c r="R363" t="n">
        <v>-0.82723094</v>
      </c>
    </row>
    <row r="364">
      <c r="A364" t="n">
        <v>73</v>
      </c>
      <c r="B364" t="n">
        <v>100</v>
      </c>
      <c r="C364">
        <f>B364*(1+$H$3-$B$3*(I364-H364))</f>
      </c>
      <c r="D364">
        <f>C364*(1+$H$3-$B$3*(J364-I364))</f>
      </c>
      <c r="E364">
        <f>D364*(1+$H$3-$B$3*(K364-J364))</f>
      </c>
      <c r="F364">
        <f>E364*(1+$H$3-$B$3*(L364-K364))</f>
      </c>
      <c r="G364">
        <f>F364*(1+$H$3-$B$3*(M364-L364))</f>
      </c>
      <c r="H364">
        <f>$D$2</f>
      </c>
      <c r="I364">
        <f>H364+$F$2*($B$2-H364)+$H$2*N364</f>
      </c>
      <c r="J364">
        <f>I364+$F$2*($B$2-I364)+$H$2*O364</f>
      </c>
      <c r="K364">
        <f>J364+$F$2*($B$2-J364)+$H$2*P364</f>
      </c>
      <c r="L364">
        <f>K364+$F$2*($B$2-K364)+$H$2*Q364</f>
      </c>
      <c r="M364">
        <f>L364+$F$2*($B$2-L364)+$H$2*R364</f>
      </c>
      <c r="N364" t="n">
        <v>0.51934651</v>
      </c>
      <c r="O364" t="n">
        <v>1.53273891</v>
      </c>
      <c r="P364" t="n">
        <v>-0.10876015</v>
      </c>
      <c r="Q364" t="n">
        <v>0.40171172</v>
      </c>
      <c r="R364" t="n">
        <v>0.69014399</v>
      </c>
    </row>
    <row r="365">
      <c r="A365" t="n">
        <v>74</v>
      </c>
      <c r="B365" t="n">
        <v>100</v>
      </c>
      <c r="C365">
        <f>B365*(1+$H$3-$B$3*(I365-H365))</f>
      </c>
      <c r="D365">
        <f>C365*(1+$H$3-$B$3*(J365-I365))</f>
      </c>
      <c r="E365">
        <f>D365*(1+$H$3-$B$3*(K365-J365))</f>
      </c>
      <c r="F365">
        <f>E365*(1+$H$3-$B$3*(L365-K365))</f>
      </c>
      <c r="G365">
        <f>F365*(1+$H$3-$B$3*(M365-L365))</f>
      </c>
      <c r="H365">
        <f>$D$2</f>
      </c>
      <c r="I365">
        <f>H365+$F$2*($B$2-H365)+$H$2*N365</f>
      </c>
      <c r="J365">
        <f>I365+$F$2*($B$2-I365)+$H$2*O365</f>
      </c>
      <c r="K365">
        <f>J365+$F$2*($B$2-J365)+$H$2*P365</f>
      </c>
      <c r="L365">
        <f>K365+$F$2*($B$2-K365)+$H$2*Q365</f>
      </c>
      <c r="M365">
        <f>L365+$F$2*($B$2-L365)+$H$2*R365</f>
      </c>
      <c r="N365" t="n">
        <v>-0.40122047</v>
      </c>
      <c r="O365" t="n">
        <v>0.22409248</v>
      </c>
      <c r="P365" t="n">
        <v>0.0125924</v>
      </c>
      <c r="Q365" t="n">
        <v>0.0976761</v>
      </c>
      <c r="R365" t="n">
        <v>-0.77300978</v>
      </c>
    </row>
    <row r="366">
      <c r="A366" t="n">
        <v>75</v>
      </c>
      <c r="B366" t="n">
        <v>100</v>
      </c>
      <c r="C366">
        <f>B366*(1+$H$3-$B$3*(I366-H366))</f>
      </c>
      <c r="D366">
        <f>C366*(1+$H$3-$B$3*(J366-I366))</f>
      </c>
      <c r="E366">
        <f>D366*(1+$H$3-$B$3*(K366-J366))</f>
      </c>
      <c r="F366">
        <f>E366*(1+$H$3-$B$3*(L366-K366))</f>
      </c>
      <c r="G366">
        <f>F366*(1+$H$3-$B$3*(M366-L366))</f>
      </c>
      <c r="H366">
        <f>$D$2</f>
      </c>
      <c r="I366">
        <f>H366+$F$2*($B$2-H366)+$H$2*N366</f>
      </c>
      <c r="J366">
        <f>I366+$F$2*($B$2-I366)+$H$2*O366</f>
      </c>
      <c r="K366">
        <f>J366+$F$2*($B$2-J366)+$H$2*P366</f>
      </c>
      <c r="L366">
        <f>K366+$F$2*($B$2-K366)+$H$2*Q366</f>
      </c>
      <c r="M366">
        <f>L366+$F$2*($B$2-L366)+$H$2*R366</f>
      </c>
      <c r="N366" t="n">
        <v>0.02451017</v>
      </c>
      <c r="O366" t="n">
        <v>0.49799829</v>
      </c>
      <c r="P366" t="n">
        <v>1.45114361</v>
      </c>
      <c r="Q366" t="n">
        <v>0.95927083</v>
      </c>
      <c r="R366" t="n">
        <v>2.15318246</v>
      </c>
    </row>
    <row r="367">
      <c r="A367" t="n">
        <v>76</v>
      </c>
      <c r="B367" t="n">
        <v>100</v>
      </c>
      <c r="C367">
        <f>B367*(1+$H$3-$B$3*(I367-H367))</f>
      </c>
      <c r="D367">
        <f>C367*(1+$H$3-$B$3*(J367-I367))</f>
      </c>
      <c r="E367">
        <f>D367*(1+$H$3-$B$3*(K367-J367))</f>
      </c>
      <c r="F367">
        <f>E367*(1+$H$3-$B$3*(L367-K367))</f>
      </c>
      <c r="G367">
        <f>F367*(1+$H$3-$B$3*(M367-L367))</f>
      </c>
      <c r="H367">
        <f>$D$2</f>
      </c>
      <c r="I367">
        <f>H367+$F$2*($B$2-H367)+$H$2*N367</f>
      </c>
      <c r="J367">
        <f>I367+$F$2*($B$2-I367)+$H$2*O367</f>
      </c>
      <c r="K367">
        <f>J367+$F$2*($B$2-J367)+$H$2*P367</f>
      </c>
      <c r="L367">
        <f>K367+$F$2*($B$2-K367)+$H$2*Q367</f>
      </c>
      <c r="M367">
        <f>L367+$F$2*($B$2-L367)+$H$2*R367</f>
      </c>
      <c r="N367" t="n">
        <v>-0.76734756</v>
      </c>
      <c r="O367" t="n">
        <v>0.87232064</v>
      </c>
      <c r="P367" t="n">
        <v>0.18334201</v>
      </c>
      <c r="Q367" t="n">
        <v>2.18980293</v>
      </c>
      <c r="R367" t="n">
        <v>-0.80829829</v>
      </c>
    </row>
    <row r="368">
      <c r="A368" t="n">
        <v>77</v>
      </c>
      <c r="B368" t="n">
        <v>100</v>
      </c>
      <c r="C368">
        <f>B368*(1+$H$3-$B$3*(I368-H368))</f>
      </c>
      <c r="D368">
        <f>C368*(1+$H$3-$B$3*(J368-I368))</f>
      </c>
      <c r="E368">
        <f>D368*(1+$H$3-$B$3*(K368-J368))</f>
      </c>
      <c r="F368">
        <f>E368*(1+$H$3-$B$3*(L368-K368))</f>
      </c>
      <c r="G368">
        <f>F368*(1+$H$3-$B$3*(M368-L368))</f>
      </c>
      <c r="H368">
        <f>$D$2</f>
      </c>
      <c r="I368">
        <f>H368+$F$2*($B$2-H368)+$H$2*N368</f>
      </c>
      <c r="J368">
        <f>I368+$F$2*($B$2-I368)+$H$2*O368</f>
      </c>
      <c r="K368">
        <f>J368+$F$2*($B$2-J368)+$H$2*P368</f>
      </c>
      <c r="L368">
        <f>K368+$F$2*($B$2-K368)+$H$2*Q368</f>
      </c>
      <c r="M368">
        <f>L368+$F$2*($B$2-L368)+$H$2*R368</f>
      </c>
      <c r="N368" t="n">
        <v>-0.8397218400000001</v>
      </c>
      <c r="O368" t="n">
        <v>-0.59939265</v>
      </c>
      <c r="P368" t="n">
        <v>-2.12389572</v>
      </c>
      <c r="Q368" t="n">
        <v>-0.52575502</v>
      </c>
      <c r="R368" t="n">
        <v>-0.75913266</v>
      </c>
    </row>
    <row r="369">
      <c r="A369" t="n">
        <v>78</v>
      </c>
      <c r="B369" t="n">
        <v>100</v>
      </c>
      <c r="C369">
        <f>B369*(1+$H$3-$B$3*(I369-H369))</f>
      </c>
      <c r="D369">
        <f>C369*(1+$H$3-$B$3*(J369-I369))</f>
      </c>
      <c r="E369">
        <f>D369*(1+$H$3-$B$3*(K369-J369))</f>
      </c>
      <c r="F369">
        <f>E369*(1+$H$3-$B$3*(L369-K369))</f>
      </c>
      <c r="G369">
        <f>F369*(1+$H$3-$B$3*(M369-L369))</f>
      </c>
      <c r="H369">
        <f>$D$2</f>
      </c>
      <c r="I369">
        <f>H369+$F$2*($B$2-H369)+$H$2*N369</f>
      </c>
      <c r="J369">
        <f>I369+$F$2*($B$2-I369)+$H$2*O369</f>
      </c>
      <c r="K369">
        <f>J369+$F$2*($B$2-J369)+$H$2*P369</f>
      </c>
      <c r="L369">
        <f>K369+$F$2*($B$2-K369)+$H$2*Q369</f>
      </c>
      <c r="M369">
        <f>L369+$F$2*($B$2-L369)+$H$2*R369</f>
      </c>
      <c r="N369" t="n">
        <v>0.15039379</v>
      </c>
      <c r="O369" t="n">
        <v>0.34175598</v>
      </c>
      <c r="P369" t="n">
        <v>1.87617084</v>
      </c>
      <c r="Q369" t="n">
        <v>0.95042384</v>
      </c>
      <c r="R369" t="n">
        <v>-0.57690366</v>
      </c>
    </row>
    <row r="370">
      <c r="A370" t="n">
        <v>79</v>
      </c>
      <c r="B370" t="n">
        <v>100</v>
      </c>
      <c r="C370">
        <f>B370*(1+$H$3-$B$3*(I370-H370))</f>
      </c>
      <c r="D370">
        <f>C370*(1+$H$3-$B$3*(J370-I370))</f>
      </c>
      <c r="E370">
        <f>D370*(1+$H$3-$B$3*(K370-J370))</f>
      </c>
      <c r="F370">
        <f>E370*(1+$H$3-$B$3*(L370-K370))</f>
      </c>
      <c r="G370">
        <f>F370*(1+$H$3-$B$3*(M370-L370))</f>
      </c>
      <c r="H370">
        <f>$D$2</f>
      </c>
      <c r="I370">
        <f>H370+$F$2*($B$2-H370)+$H$2*N370</f>
      </c>
      <c r="J370">
        <f>I370+$F$2*($B$2-I370)+$H$2*O370</f>
      </c>
      <c r="K370">
        <f>J370+$F$2*($B$2-J370)+$H$2*P370</f>
      </c>
      <c r="L370">
        <f>K370+$F$2*($B$2-K370)+$H$2*Q370</f>
      </c>
      <c r="M370">
        <f>L370+$F$2*($B$2-L370)+$H$2*R370</f>
      </c>
      <c r="N370" t="n">
        <v>-0.89841467</v>
      </c>
      <c r="O370" t="n">
        <v>0.49191917</v>
      </c>
      <c r="P370" t="n">
        <v>-1.32023321</v>
      </c>
      <c r="Q370" t="n">
        <v>1.83145877</v>
      </c>
      <c r="R370" t="n">
        <v>1.17944012</v>
      </c>
    </row>
    <row r="371">
      <c r="A371" t="n">
        <v>80</v>
      </c>
      <c r="B371" t="n">
        <v>100</v>
      </c>
      <c r="C371">
        <f>B371*(1+$H$3-$B$3*(I371-H371))</f>
      </c>
      <c r="D371">
        <f>C371*(1+$H$3-$B$3*(J371-I371))</f>
      </c>
      <c r="E371">
        <f>D371*(1+$H$3-$B$3*(K371-J371))</f>
      </c>
      <c r="F371">
        <f>E371*(1+$H$3-$B$3*(L371-K371))</f>
      </c>
      <c r="G371">
        <f>F371*(1+$H$3-$B$3*(M371-L371))</f>
      </c>
      <c r="H371">
        <f>$D$2</f>
      </c>
      <c r="I371">
        <f>H371+$F$2*($B$2-H371)+$H$2*N371</f>
      </c>
      <c r="J371">
        <f>I371+$F$2*($B$2-I371)+$H$2*O371</f>
      </c>
      <c r="K371">
        <f>J371+$F$2*($B$2-J371)+$H$2*P371</f>
      </c>
      <c r="L371">
        <f>K371+$F$2*($B$2-K371)+$H$2*Q371</f>
      </c>
      <c r="M371">
        <f>L371+$F$2*($B$2-L371)+$H$2*R371</f>
      </c>
      <c r="N371" t="n">
        <v>-0.46917565</v>
      </c>
      <c r="O371" t="n">
        <v>-1.71313453</v>
      </c>
      <c r="P371" t="n">
        <v>1.35387237</v>
      </c>
      <c r="Q371" t="n">
        <v>-0.11453985</v>
      </c>
      <c r="R371" t="n">
        <v>1.23781631</v>
      </c>
    </row>
    <row r="372">
      <c r="A372" t="n">
        <v>81</v>
      </c>
      <c r="B372" t="n">
        <v>100</v>
      </c>
      <c r="C372">
        <f>B372*(1+$H$3-$B$3*(I372-H372))</f>
      </c>
      <c r="D372">
        <f>C372*(1+$H$3-$B$3*(J372-I372))</f>
      </c>
      <c r="E372">
        <f>D372*(1+$H$3-$B$3*(K372-J372))</f>
      </c>
      <c r="F372">
        <f>E372*(1+$H$3-$B$3*(L372-K372))</f>
      </c>
      <c r="G372">
        <f>F372*(1+$H$3-$B$3*(M372-L372))</f>
      </c>
      <c r="H372">
        <f>$D$2</f>
      </c>
      <c r="I372">
        <f>H372+$F$2*($B$2-H372)+$H$2*N372</f>
      </c>
      <c r="J372">
        <f>I372+$F$2*($B$2-I372)+$H$2*O372</f>
      </c>
      <c r="K372">
        <f>J372+$F$2*($B$2-J372)+$H$2*P372</f>
      </c>
      <c r="L372">
        <f>K372+$F$2*($B$2-K372)+$H$2*Q372</f>
      </c>
      <c r="M372">
        <f>L372+$F$2*($B$2-L372)+$H$2*R372</f>
      </c>
      <c r="N372" t="n">
        <v>-1.59442766</v>
      </c>
      <c r="O372" t="n">
        <v>-0.59937502</v>
      </c>
      <c r="P372" t="n">
        <v>0.0052437</v>
      </c>
      <c r="Q372" t="n">
        <v>0.04698059</v>
      </c>
      <c r="R372" t="n">
        <v>-0.45006547</v>
      </c>
    </row>
    <row r="373">
      <c r="A373" t="n">
        <v>82</v>
      </c>
      <c r="B373" t="n">
        <v>100</v>
      </c>
      <c r="C373">
        <f>B373*(1+$H$3-$B$3*(I373-H373))</f>
      </c>
      <c r="D373">
        <f>C373*(1+$H$3-$B$3*(J373-I373))</f>
      </c>
      <c r="E373">
        <f>D373*(1+$H$3-$B$3*(K373-J373))</f>
      </c>
      <c r="F373">
        <f>E373*(1+$H$3-$B$3*(L373-K373))</f>
      </c>
      <c r="G373">
        <f>F373*(1+$H$3-$B$3*(M373-L373))</f>
      </c>
      <c r="H373">
        <f>$D$2</f>
      </c>
      <c r="I373">
        <f>H373+$F$2*($B$2-H373)+$H$2*N373</f>
      </c>
      <c r="J373">
        <f>I373+$F$2*($B$2-I373)+$H$2*O373</f>
      </c>
      <c r="K373">
        <f>J373+$F$2*($B$2-J373)+$H$2*P373</f>
      </c>
      <c r="L373">
        <f>K373+$F$2*($B$2-K373)+$H$2*Q373</f>
      </c>
      <c r="M373">
        <f>L373+$F$2*($B$2-L373)+$H$2*R373</f>
      </c>
      <c r="N373" t="n">
        <v>0.62284993</v>
      </c>
      <c r="O373" t="n">
        <v>-1.06762043</v>
      </c>
      <c r="P373" t="n">
        <v>-0.14237949</v>
      </c>
      <c r="Q373" t="n">
        <v>0.12029563</v>
      </c>
      <c r="R373" t="n">
        <v>0.51443883</v>
      </c>
    </row>
    <row r="374">
      <c r="A374" t="n">
        <v>83</v>
      </c>
      <c r="B374" t="n">
        <v>100</v>
      </c>
      <c r="C374">
        <f>B374*(1+$H$3-$B$3*(I374-H374))</f>
      </c>
      <c r="D374">
        <f>C374*(1+$H$3-$B$3*(J374-I374))</f>
      </c>
      <c r="E374">
        <f>D374*(1+$H$3-$B$3*(K374-J374))</f>
      </c>
      <c r="F374">
        <f>E374*(1+$H$3-$B$3*(L374-K374))</f>
      </c>
      <c r="G374">
        <f>F374*(1+$H$3-$B$3*(M374-L374))</f>
      </c>
      <c r="H374">
        <f>$D$2</f>
      </c>
      <c r="I374">
        <f>H374+$F$2*($B$2-H374)+$H$2*N374</f>
      </c>
      <c r="J374">
        <f>I374+$F$2*($B$2-I374)+$H$2*O374</f>
      </c>
      <c r="K374">
        <f>J374+$F$2*($B$2-J374)+$H$2*P374</f>
      </c>
      <c r="L374">
        <f>K374+$F$2*($B$2-K374)+$H$2*Q374</f>
      </c>
      <c r="M374">
        <f>L374+$F$2*($B$2-L374)+$H$2*R374</f>
      </c>
      <c r="N374" t="n">
        <v>0.7116148799999999</v>
      </c>
      <c r="O374" t="n">
        <v>-1.12464209</v>
      </c>
      <c r="P374" t="n">
        <v>-1.53411417</v>
      </c>
      <c r="Q374" t="n">
        <v>1.27767682</v>
      </c>
      <c r="R374" t="n">
        <v>0.33231401</v>
      </c>
    </row>
    <row r="375">
      <c r="A375" t="n">
        <v>84</v>
      </c>
      <c r="B375" t="n">
        <v>100</v>
      </c>
      <c r="C375">
        <f>B375*(1+$H$3-$B$3*(I375-H375))</f>
      </c>
      <c r="D375">
        <f>C375*(1+$H$3-$B$3*(J375-I375))</f>
      </c>
      <c r="E375">
        <f>D375*(1+$H$3-$B$3*(K375-J375))</f>
      </c>
      <c r="F375">
        <f>E375*(1+$H$3-$B$3*(L375-K375))</f>
      </c>
      <c r="G375">
        <f>F375*(1+$H$3-$B$3*(M375-L375))</f>
      </c>
      <c r="H375">
        <f>$D$2</f>
      </c>
      <c r="I375">
        <f>H375+$F$2*($B$2-H375)+$H$2*N375</f>
      </c>
      <c r="J375">
        <f>I375+$F$2*($B$2-I375)+$H$2*O375</f>
      </c>
      <c r="K375">
        <f>J375+$F$2*($B$2-J375)+$H$2*P375</f>
      </c>
      <c r="L375">
        <f>K375+$F$2*($B$2-K375)+$H$2*Q375</f>
      </c>
      <c r="M375">
        <f>L375+$F$2*($B$2-L375)+$H$2*R375</f>
      </c>
      <c r="N375" t="n">
        <v>-0.74848654</v>
      </c>
      <c r="O375" t="n">
        <v>1.55115198</v>
      </c>
      <c r="P375" t="n">
        <v>0.11567463</v>
      </c>
      <c r="Q375" t="n">
        <v>1.17929718</v>
      </c>
      <c r="R375" t="n">
        <v>0.06751848000000001</v>
      </c>
    </row>
    <row r="376">
      <c r="A376" t="n">
        <v>85</v>
      </c>
      <c r="B376" t="n">
        <v>100</v>
      </c>
      <c r="C376">
        <f>B376*(1+$H$3-$B$3*(I376-H376))</f>
      </c>
      <c r="D376">
        <f>C376*(1+$H$3-$B$3*(J376-I376))</f>
      </c>
      <c r="E376">
        <f>D376*(1+$H$3-$B$3*(K376-J376))</f>
      </c>
      <c r="F376">
        <f>E376*(1+$H$3-$B$3*(L376-K376))</f>
      </c>
      <c r="G376">
        <f>F376*(1+$H$3-$B$3*(M376-L376))</f>
      </c>
      <c r="H376">
        <f>$D$2</f>
      </c>
      <c r="I376">
        <f>H376+$F$2*($B$2-H376)+$H$2*N376</f>
      </c>
      <c r="J376">
        <f>I376+$F$2*($B$2-I376)+$H$2*O376</f>
      </c>
      <c r="K376">
        <f>J376+$F$2*($B$2-J376)+$H$2*P376</f>
      </c>
      <c r="L376">
        <f>K376+$F$2*($B$2-K376)+$H$2*Q376</f>
      </c>
      <c r="M376">
        <f>L376+$F$2*($B$2-L376)+$H$2*R376</f>
      </c>
      <c r="N376" t="n">
        <v>2.06074792</v>
      </c>
      <c r="O376" t="n">
        <v>1.75534084</v>
      </c>
      <c r="P376" t="n">
        <v>-0.24896415</v>
      </c>
      <c r="Q376" t="n">
        <v>0.97157095</v>
      </c>
      <c r="R376" t="n">
        <v>0.64537595</v>
      </c>
    </row>
    <row r="377">
      <c r="A377" t="n">
        <v>86</v>
      </c>
      <c r="B377" t="n">
        <v>100</v>
      </c>
      <c r="C377">
        <f>B377*(1+$H$3-$B$3*(I377-H377))</f>
      </c>
      <c r="D377">
        <f>C377*(1+$H$3-$B$3*(J377-I377))</f>
      </c>
      <c r="E377">
        <f>D377*(1+$H$3-$B$3*(K377-J377))</f>
      </c>
      <c r="F377">
        <f>E377*(1+$H$3-$B$3*(L377-K377))</f>
      </c>
      <c r="G377">
        <f>F377*(1+$H$3-$B$3*(M377-L377))</f>
      </c>
      <c r="H377">
        <f>$D$2</f>
      </c>
      <c r="I377">
        <f>H377+$F$2*($B$2-H377)+$H$2*N377</f>
      </c>
      <c r="J377">
        <f>I377+$F$2*($B$2-I377)+$H$2*O377</f>
      </c>
      <c r="K377">
        <f>J377+$F$2*($B$2-J377)+$H$2*P377</f>
      </c>
      <c r="L377">
        <f>K377+$F$2*($B$2-K377)+$H$2*Q377</f>
      </c>
      <c r="M377">
        <f>L377+$F$2*($B$2-L377)+$H$2*R377</f>
      </c>
      <c r="N377" t="n">
        <v>1.36863156</v>
      </c>
      <c r="O377" t="n">
        <v>-0.96492346</v>
      </c>
      <c r="P377" t="n">
        <v>0.6860514599999999</v>
      </c>
      <c r="Q377" t="n">
        <v>1.05842449</v>
      </c>
      <c r="R377" t="n">
        <v>-1.75873949</v>
      </c>
    </row>
    <row r="378">
      <c r="A378" t="n">
        <v>87</v>
      </c>
      <c r="B378" t="n">
        <v>100</v>
      </c>
      <c r="C378">
        <f>B378*(1+$H$3-$B$3*(I378-H378))</f>
      </c>
      <c r="D378">
        <f>C378*(1+$H$3-$B$3*(J378-I378))</f>
      </c>
      <c r="E378">
        <f>D378*(1+$H$3-$B$3*(K378-J378))</f>
      </c>
      <c r="F378">
        <f>E378*(1+$H$3-$B$3*(L378-K378))</f>
      </c>
      <c r="G378">
        <f>F378*(1+$H$3-$B$3*(M378-L378))</f>
      </c>
      <c r="H378">
        <f>$D$2</f>
      </c>
      <c r="I378">
        <f>H378+$F$2*($B$2-H378)+$H$2*N378</f>
      </c>
      <c r="J378">
        <f>I378+$F$2*($B$2-I378)+$H$2*O378</f>
      </c>
      <c r="K378">
        <f>J378+$F$2*($B$2-J378)+$H$2*P378</f>
      </c>
      <c r="L378">
        <f>K378+$F$2*($B$2-K378)+$H$2*Q378</f>
      </c>
      <c r="M378">
        <f>L378+$F$2*($B$2-L378)+$H$2*R378</f>
      </c>
      <c r="N378" t="n">
        <v>-1.18325851</v>
      </c>
      <c r="O378" t="n">
        <v>-2.03923218</v>
      </c>
      <c r="P378" t="n">
        <v>-0.26940683</v>
      </c>
      <c r="Q378" t="n">
        <v>0.71754226</v>
      </c>
      <c r="R378" t="n">
        <v>1.50235705</v>
      </c>
    </row>
    <row r="379">
      <c r="A379" t="n">
        <v>88</v>
      </c>
      <c r="B379" t="n">
        <v>100</v>
      </c>
      <c r="C379">
        <f>B379*(1+$H$3-$B$3*(I379-H379))</f>
      </c>
      <c r="D379">
        <f>C379*(1+$H$3-$B$3*(J379-I379))</f>
      </c>
      <c r="E379">
        <f>D379*(1+$H$3-$B$3*(K379-J379))</f>
      </c>
      <c r="F379">
        <f>E379*(1+$H$3-$B$3*(L379-K379))</f>
      </c>
      <c r="G379">
        <f>F379*(1+$H$3-$B$3*(M379-L379))</f>
      </c>
      <c r="H379">
        <f>$D$2</f>
      </c>
      <c r="I379">
        <f>H379+$F$2*($B$2-H379)+$H$2*N379</f>
      </c>
      <c r="J379">
        <f>I379+$F$2*($B$2-I379)+$H$2*O379</f>
      </c>
      <c r="K379">
        <f>J379+$F$2*($B$2-J379)+$H$2*P379</f>
      </c>
      <c r="L379">
        <f>K379+$F$2*($B$2-K379)+$H$2*Q379</f>
      </c>
      <c r="M379">
        <f>L379+$F$2*($B$2-L379)+$H$2*R379</f>
      </c>
      <c r="N379" t="n">
        <v>0.07409478</v>
      </c>
      <c r="O379" t="n">
        <v>1.62861555</v>
      </c>
      <c r="P379" t="n">
        <v>-1.38010146</v>
      </c>
      <c r="Q379" t="n">
        <v>-1.70338244</v>
      </c>
      <c r="R379" t="n">
        <v>-0.0555477</v>
      </c>
    </row>
    <row r="380">
      <c r="A380" t="n">
        <v>89</v>
      </c>
      <c r="B380" t="n">
        <v>100</v>
      </c>
      <c r="C380">
        <f>B380*(1+$H$3-$B$3*(I380-H380))</f>
      </c>
      <c r="D380">
        <f>C380*(1+$H$3-$B$3*(J380-I380))</f>
      </c>
      <c r="E380">
        <f>D380*(1+$H$3-$B$3*(K380-J380))</f>
      </c>
      <c r="F380">
        <f>E380*(1+$H$3-$B$3*(L380-K380))</f>
      </c>
      <c r="G380">
        <f>F380*(1+$H$3-$B$3*(M380-L380))</f>
      </c>
      <c r="H380">
        <f>$D$2</f>
      </c>
      <c r="I380">
        <f>H380+$F$2*($B$2-H380)+$H$2*N380</f>
      </c>
      <c r="J380">
        <f>I380+$F$2*($B$2-I380)+$H$2*O380</f>
      </c>
      <c r="K380">
        <f>J380+$F$2*($B$2-J380)+$H$2*P380</f>
      </c>
      <c r="L380">
        <f>K380+$F$2*($B$2-K380)+$H$2*Q380</f>
      </c>
      <c r="M380">
        <f>L380+$F$2*($B$2-L380)+$H$2*R380</f>
      </c>
      <c r="N380" t="n">
        <v>0.38406545</v>
      </c>
      <c r="O380" t="n">
        <v>-0.03269475</v>
      </c>
      <c r="P380" t="n">
        <v>-2.0674421</v>
      </c>
      <c r="Q380" t="n">
        <v>-0.08912004</v>
      </c>
      <c r="R380" t="n">
        <v>-1.3044695</v>
      </c>
    </row>
    <row r="381">
      <c r="A381" t="n">
        <v>90</v>
      </c>
      <c r="B381" t="n">
        <v>100</v>
      </c>
      <c r="C381">
        <f>B381*(1+$H$3-$B$3*(I381-H381))</f>
      </c>
      <c r="D381">
        <f>C381*(1+$H$3-$B$3*(J381-I381))</f>
      </c>
      <c r="E381">
        <f>D381*(1+$H$3-$B$3*(K381-J381))</f>
      </c>
      <c r="F381">
        <f>E381*(1+$H$3-$B$3*(L381-K381))</f>
      </c>
      <c r="G381">
        <f>F381*(1+$H$3-$B$3*(M381-L381))</f>
      </c>
      <c r="H381">
        <f>$D$2</f>
      </c>
      <c r="I381">
        <f>H381+$F$2*($B$2-H381)+$H$2*N381</f>
      </c>
      <c r="J381">
        <f>I381+$F$2*($B$2-I381)+$H$2*O381</f>
      </c>
      <c r="K381">
        <f>J381+$F$2*($B$2-J381)+$H$2*P381</f>
      </c>
      <c r="L381">
        <f>K381+$F$2*($B$2-K381)+$H$2*Q381</f>
      </c>
      <c r="M381">
        <f>L381+$F$2*($B$2-L381)+$H$2*R381</f>
      </c>
      <c r="N381" t="n">
        <v>0.66967255</v>
      </c>
      <c r="O381" t="n">
        <v>0.36659825</v>
      </c>
      <c r="P381" t="n">
        <v>-0.93987979</v>
      </c>
      <c r="Q381" t="n">
        <v>-0.51386692</v>
      </c>
      <c r="R381" t="n">
        <v>-1.05921352</v>
      </c>
    </row>
    <row r="382">
      <c r="A382" t="n">
        <v>91</v>
      </c>
      <c r="B382" t="n">
        <v>100</v>
      </c>
      <c r="C382">
        <f>B382*(1+$H$3-$B$3*(I382-H382))</f>
      </c>
      <c r="D382">
        <f>C382*(1+$H$3-$B$3*(J382-I382))</f>
      </c>
      <c r="E382">
        <f>D382*(1+$H$3-$B$3*(K382-J382))</f>
      </c>
      <c r="F382">
        <f>E382*(1+$H$3-$B$3*(L382-K382))</f>
      </c>
      <c r="G382">
        <f>F382*(1+$H$3-$B$3*(M382-L382))</f>
      </c>
      <c r="H382">
        <f>$D$2</f>
      </c>
      <c r="I382">
        <f>H382+$F$2*($B$2-H382)+$H$2*N382</f>
      </c>
      <c r="J382">
        <f>I382+$F$2*($B$2-I382)+$H$2*O382</f>
      </c>
      <c r="K382">
        <f>J382+$F$2*($B$2-J382)+$H$2*P382</f>
      </c>
      <c r="L382">
        <f>K382+$F$2*($B$2-K382)+$H$2*Q382</f>
      </c>
      <c r="M382">
        <f>L382+$F$2*($B$2-L382)+$H$2*R382</f>
      </c>
      <c r="N382" t="n">
        <v>-0.0626791</v>
      </c>
      <c r="O382" t="n">
        <v>0.95514232</v>
      </c>
      <c r="P382" t="n">
        <v>-0.98572605</v>
      </c>
      <c r="Q382" t="n">
        <v>0.5040465200000001</v>
      </c>
      <c r="R382" t="n">
        <v>-0.53025762</v>
      </c>
    </row>
    <row r="383">
      <c r="A383" t="n">
        <v>92</v>
      </c>
      <c r="B383" t="n">
        <v>100</v>
      </c>
      <c r="C383">
        <f>B383*(1+$H$3-$B$3*(I383-H383))</f>
      </c>
      <c r="D383">
        <f>C383*(1+$H$3-$B$3*(J383-I383))</f>
      </c>
      <c r="E383">
        <f>D383*(1+$H$3-$B$3*(K383-J383))</f>
      </c>
      <c r="F383">
        <f>E383*(1+$H$3-$B$3*(L383-K383))</f>
      </c>
      <c r="G383">
        <f>F383*(1+$H$3-$B$3*(M383-L383))</f>
      </c>
      <c r="H383">
        <f>$D$2</f>
      </c>
      <c r="I383">
        <f>H383+$F$2*($B$2-H383)+$H$2*N383</f>
      </c>
      <c r="J383">
        <f>I383+$F$2*($B$2-I383)+$H$2*O383</f>
      </c>
      <c r="K383">
        <f>J383+$F$2*($B$2-J383)+$H$2*P383</f>
      </c>
      <c r="L383">
        <f>K383+$F$2*($B$2-K383)+$H$2*Q383</f>
      </c>
      <c r="M383">
        <f>L383+$F$2*($B$2-L383)+$H$2*R383</f>
      </c>
      <c r="N383" t="n">
        <v>-0.79287283</v>
      </c>
      <c r="O383" t="n">
        <v>-0.10703036</v>
      </c>
      <c r="P383" t="n">
        <v>-1.03524232</v>
      </c>
      <c r="Q383" t="n">
        <v>-0.55364931</v>
      </c>
      <c r="R383" t="n">
        <v>-1.19787789</v>
      </c>
    </row>
    <row r="384">
      <c r="A384" t="n">
        <v>93</v>
      </c>
      <c r="B384" t="n">
        <v>100</v>
      </c>
      <c r="C384">
        <f>B384*(1+$H$3-$B$3*(I384-H384))</f>
      </c>
      <c r="D384">
        <f>C384*(1+$H$3-$B$3*(J384-I384))</f>
      </c>
      <c r="E384">
        <f>D384*(1+$H$3-$B$3*(K384-J384))</f>
      </c>
      <c r="F384">
        <f>E384*(1+$H$3-$B$3*(L384-K384))</f>
      </c>
      <c r="G384">
        <f>F384*(1+$H$3-$B$3*(M384-L384))</f>
      </c>
      <c r="H384">
        <f>$D$2</f>
      </c>
      <c r="I384">
        <f>H384+$F$2*($B$2-H384)+$H$2*N384</f>
      </c>
      <c r="J384">
        <f>I384+$F$2*($B$2-I384)+$H$2*O384</f>
      </c>
      <c r="K384">
        <f>J384+$F$2*($B$2-J384)+$H$2*P384</f>
      </c>
      <c r="L384">
        <f>K384+$F$2*($B$2-K384)+$H$2*Q384</f>
      </c>
      <c r="M384">
        <f>L384+$F$2*($B$2-L384)+$H$2*R384</f>
      </c>
      <c r="N384" t="n">
        <v>1.96472513</v>
      </c>
      <c r="O384" t="n">
        <v>0.03526355</v>
      </c>
      <c r="P384" t="n">
        <v>-0.6997255100000001</v>
      </c>
      <c r="Q384" t="n">
        <v>0.21397991</v>
      </c>
      <c r="R384" t="n">
        <v>-0.11232805</v>
      </c>
    </row>
    <row r="385">
      <c r="A385" t="n">
        <v>94</v>
      </c>
      <c r="B385" t="n">
        <v>100</v>
      </c>
      <c r="C385">
        <f>B385*(1+$H$3-$B$3*(I385-H385))</f>
      </c>
      <c r="D385">
        <f>C385*(1+$H$3-$B$3*(J385-I385))</f>
      </c>
      <c r="E385">
        <f>D385*(1+$H$3-$B$3*(K385-J385))</f>
      </c>
      <c r="F385">
        <f>E385*(1+$H$3-$B$3*(L385-K385))</f>
      </c>
      <c r="G385">
        <f>F385*(1+$H$3-$B$3*(M385-L385))</f>
      </c>
      <c r="H385">
        <f>$D$2</f>
      </c>
      <c r="I385">
        <f>H385+$F$2*($B$2-H385)+$H$2*N385</f>
      </c>
      <c r="J385">
        <f>I385+$F$2*($B$2-I385)+$H$2*O385</f>
      </c>
      <c r="K385">
        <f>J385+$F$2*($B$2-J385)+$H$2*P385</f>
      </c>
      <c r="L385">
        <f>K385+$F$2*($B$2-K385)+$H$2*Q385</f>
      </c>
      <c r="M385">
        <f>L385+$F$2*($B$2-L385)+$H$2*R385</f>
      </c>
      <c r="N385" t="n">
        <v>-0.2209696</v>
      </c>
      <c r="O385" t="n">
        <v>0.6141667</v>
      </c>
      <c r="P385" t="n">
        <v>0.7575077099999999</v>
      </c>
      <c r="Q385" t="n">
        <v>-0.53050115</v>
      </c>
      <c r="R385" t="n">
        <v>-0.57581824</v>
      </c>
    </row>
    <row r="386">
      <c r="A386" t="n">
        <v>95</v>
      </c>
      <c r="B386" t="n">
        <v>100</v>
      </c>
      <c r="C386">
        <f>B386*(1+$H$3-$B$3*(I386-H386))</f>
      </c>
      <c r="D386">
        <f>C386*(1+$H$3-$B$3*(J386-I386))</f>
      </c>
      <c r="E386">
        <f>D386*(1+$H$3-$B$3*(K386-J386))</f>
      </c>
      <c r="F386">
        <f>E386*(1+$H$3-$B$3*(L386-K386))</f>
      </c>
      <c r="G386">
        <f>F386*(1+$H$3-$B$3*(M386-L386))</f>
      </c>
      <c r="H386">
        <f>$D$2</f>
      </c>
      <c r="I386">
        <f>H386+$F$2*($B$2-H386)+$H$2*N386</f>
      </c>
      <c r="J386">
        <f>I386+$F$2*($B$2-I386)+$H$2*O386</f>
      </c>
      <c r="K386">
        <f>J386+$F$2*($B$2-J386)+$H$2*P386</f>
      </c>
      <c r="L386">
        <f>K386+$F$2*($B$2-K386)+$H$2*Q386</f>
      </c>
      <c r="M386">
        <f>L386+$F$2*($B$2-L386)+$H$2*R386</f>
      </c>
      <c r="N386" t="n">
        <v>-0.2750517</v>
      </c>
      <c r="O386" t="n">
        <v>-2.30192116</v>
      </c>
      <c r="P386" t="n">
        <v>-1.51519106</v>
      </c>
      <c r="Q386" t="n">
        <v>1.36687427</v>
      </c>
      <c r="R386" t="n">
        <v>1.64496771</v>
      </c>
    </row>
    <row r="387">
      <c r="A387" t="n">
        <v>96</v>
      </c>
      <c r="B387" t="n">
        <v>100</v>
      </c>
      <c r="C387">
        <f>B387*(1+$H$3-$B$3*(I387-H387))</f>
      </c>
      <c r="D387">
        <f>C387*(1+$H$3-$B$3*(J387-I387))</f>
      </c>
      <c r="E387">
        <f>D387*(1+$H$3-$B$3*(K387-J387))</f>
      </c>
      <c r="F387">
        <f>E387*(1+$H$3-$B$3*(L387-K387))</f>
      </c>
      <c r="G387">
        <f>F387*(1+$H$3-$B$3*(M387-L387))</f>
      </c>
      <c r="H387">
        <f>$D$2</f>
      </c>
      <c r="I387">
        <f>H387+$F$2*($B$2-H387)+$H$2*N387</f>
      </c>
      <c r="J387">
        <f>I387+$F$2*($B$2-I387)+$H$2*O387</f>
      </c>
      <c r="K387">
        <f>J387+$F$2*($B$2-J387)+$H$2*P387</f>
      </c>
      <c r="L387">
        <f>K387+$F$2*($B$2-K387)+$H$2*Q387</f>
      </c>
      <c r="M387">
        <f>L387+$F$2*($B$2-L387)+$H$2*R387</f>
      </c>
      <c r="N387" t="n">
        <v>-0.24903604</v>
      </c>
      <c r="O387" t="n">
        <v>0.57655696</v>
      </c>
      <c r="P387" t="n">
        <v>0.31125015</v>
      </c>
      <c r="Q387" t="n">
        <v>3.07888081</v>
      </c>
      <c r="R387" t="n">
        <v>1.11957491</v>
      </c>
    </row>
    <row r="388">
      <c r="A388" t="n">
        <v>97</v>
      </c>
      <c r="B388" t="n">
        <v>100</v>
      </c>
      <c r="C388">
        <f>B388*(1+$H$3-$B$3*(I388-H388))</f>
      </c>
      <c r="D388">
        <f>C388*(1+$H$3-$B$3*(J388-I388))</f>
      </c>
      <c r="E388">
        <f>D388*(1+$H$3-$B$3*(K388-J388))</f>
      </c>
      <c r="F388">
        <f>E388*(1+$H$3-$B$3*(L388-K388))</f>
      </c>
      <c r="G388">
        <f>F388*(1+$H$3-$B$3*(M388-L388))</f>
      </c>
      <c r="H388">
        <f>$D$2</f>
      </c>
      <c r="I388">
        <f>H388+$F$2*($B$2-H388)+$H$2*N388</f>
      </c>
      <c r="J388">
        <f>I388+$F$2*($B$2-I388)+$H$2*O388</f>
      </c>
      <c r="K388">
        <f>J388+$F$2*($B$2-J388)+$H$2*P388</f>
      </c>
      <c r="L388">
        <f>K388+$F$2*($B$2-K388)+$H$2*Q388</f>
      </c>
      <c r="M388">
        <f>L388+$F$2*($B$2-L388)+$H$2*R388</f>
      </c>
      <c r="N388" t="n">
        <v>-0.12791759</v>
      </c>
      <c r="O388" t="n">
        <v>-0.95554044</v>
      </c>
      <c r="P388" t="n">
        <v>-1.60644632</v>
      </c>
      <c r="Q388" t="n">
        <v>0.20346364</v>
      </c>
      <c r="R388" t="n">
        <v>-0.75635075</v>
      </c>
    </row>
    <row r="389">
      <c r="A389" t="n">
        <v>98</v>
      </c>
      <c r="B389" t="n">
        <v>100</v>
      </c>
      <c r="C389">
        <f>B389*(1+$H$3-$B$3*(I389-H389))</f>
      </c>
      <c r="D389">
        <f>C389*(1+$H$3-$B$3*(J389-I389))</f>
      </c>
      <c r="E389">
        <f>D389*(1+$H$3-$B$3*(K389-J389))</f>
      </c>
      <c r="F389">
        <f>E389*(1+$H$3-$B$3*(L389-K389))</f>
      </c>
      <c r="G389">
        <f>F389*(1+$H$3-$B$3*(M389-L389))</f>
      </c>
      <c r="H389">
        <f>$D$2</f>
      </c>
      <c r="I389">
        <f>H389+$F$2*($B$2-H389)+$H$2*N389</f>
      </c>
      <c r="J389">
        <f>I389+$F$2*($B$2-I389)+$H$2*O389</f>
      </c>
      <c r="K389">
        <f>J389+$F$2*($B$2-J389)+$H$2*P389</f>
      </c>
      <c r="L389">
        <f>K389+$F$2*($B$2-K389)+$H$2*Q389</f>
      </c>
      <c r="M389">
        <f>L389+$F$2*($B$2-L389)+$H$2*R389</f>
      </c>
      <c r="N389" t="n">
        <v>-1.42225371</v>
      </c>
      <c r="O389" t="n">
        <v>-0.64657288</v>
      </c>
      <c r="P389" t="n">
        <v>-1.081548</v>
      </c>
      <c r="Q389" t="n">
        <v>1.68714164</v>
      </c>
      <c r="R389" t="n">
        <v>0.88163976</v>
      </c>
    </row>
    <row r="390">
      <c r="A390" t="n">
        <v>99</v>
      </c>
      <c r="B390" t="n">
        <v>100</v>
      </c>
      <c r="C390">
        <f>B390*(1+$H$3-$B$3*(I390-H390))</f>
      </c>
      <c r="D390">
        <f>C390*(1+$H$3-$B$3*(J390-I390))</f>
      </c>
      <c r="E390">
        <f>D390*(1+$H$3-$B$3*(K390-J390))</f>
      </c>
      <c r="F390">
        <f>E390*(1+$H$3-$B$3*(L390-K390))</f>
      </c>
      <c r="G390">
        <f>F390*(1+$H$3-$B$3*(M390-L390))</f>
      </c>
      <c r="H390">
        <f>$D$2</f>
      </c>
      <c r="I390">
        <f>H390+$F$2*($B$2-H390)+$H$2*N390</f>
      </c>
      <c r="J390">
        <f>I390+$F$2*($B$2-I390)+$H$2*O390</f>
      </c>
      <c r="K390">
        <f>J390+$F$2*($B$2-J390)+$H$2*P390</f>
      </c>
      <c r="L390">
        <f>K390+$F$2*($B$2-K390)+$H$2*Q390</f>
      </c>
      <c r="M390">
        <f>L390+$F$2*($B$2-L390)+$H$2*R390</f>
      </c>
      <c r="N390" t="n">
        <v>-0.00797264</v>
      </c>
      <c r="O390" t="n">
        <v>1.47994414</v>
      </c>
      <c r="P390" t="n">
        <v>0.07736831</v>
      </c>
      <c r="Q390" t="n">
        <v>-0.8612842000000001</v>
      </c>
      <c r="R390" t="n">
        <v>1.52312408</v>
      </c>
    </row>
    <row r="391">
      <c r="A391" t="n">
        <v>100</v>
      </c>
      <c r="B391" t="n">
        <v>100</v>
      </c>
      <c r="C391">
        <f>B391*(1+$H$3-$B$3*(I391-H391))</f>
      </c>
      <c r="D391">
        <f>C391*(1+$H$3-$B$3*(J391-I391))</f>
      </c>
      <c r="E391">
        <f>D391*(1+$H$3-$B$3*(K391-J391))</f>
      </c>
      <c r="F391">
        <f>E391*(1+$H$3-$B$3*(L391-K391))</f>
      </c>
      <c r="G391">
        <f>F391*(1+$H$3-$B$3*(M391-L391))</f>
      </c>
      <c r="H391">
        <f>$D$2</f>
      </c>
      <c r="I391">
        <f>H391+$F$2*($B$2-H391)+$H$2*N391</f>
      </c>
      <c r="J391">
        <f>I391+$F$2*($B$2-I391)+$H$2*O391</f>
      </c>
      <c r="K391">
        <f>J391+$F$2*($B$2-J391)+$H$2*P391</f>
      </c>
      <c r="L391">
        <f>K391+$F$2*($B$2-K391)+$H$2*Q391</f>
      </c>
      <c r="M391">
        <f>L391+$F$2*($B$2-L391)+$H$2*R391</f>
      </c>
      <c r="N391" t="n">
        <v>0.53891004</v>
      </c>
      <c r="O391" t="n">
        <v>-1.03724615</v>
      </c>
      <c r="P391" t="n">
        <v>-0.19033868</v>
      </c>
      <c r="Q391" t="n">
        <v>-0.87561825</v>
      </c>
      <c r="R391" t="n">
        <v>-1.38279973</v>
      </c>
    </row>
    <row r="394">
      <c r="A394" s="4" t="inlineStr">
        <is>
          <t>[모델 D: 보정중앙값+볼록성]</t>
        </is>
      </c>
    </row>
    <row r="395">
      <c r="A395" s="1" t="inlineStr">
        <is>
          <t>Path#</t>
        </is>
      </c>
      <c r="B395" s="1" t="inlineStr">
        <is>
          <t>LIDX_t0</t>
        </is>
      </c>
      <c r="C395" s="1" t="inlineStr">
        <is>
          <t>LIDX_t1</t>
        </is>
      </c>
      <c r="D395" s="1" t="inlineStr">
        <is>
          <t>LIDX_t2</t>
        </is>
      </c>
      <c r="E395" s="1" t="inlineStr">
        <is>
          <t>LIDX_t3</t>
        </is>
      </c>
      <c r="F395" s="1" t="inlineStr">
        <is>
          <t>LIDX_t4</t>
        </is>
      </c>
      <c r="G395" s="1" t="inlineStr">
        <is>
          <t>LIDX_t5</t>
        </is>
      </c>
      <c r="H395" s="1" t="inlineStr">
        <is>
          <t>Y_t0</t>
        </is>
      </c>
      <c r="I395" s="1" t="inlineStr">
        <is>
          <t>Y_t1</t>
        </is>
      </c>
      <c r="J395" s="1" t="inlineStr">
        <is>
          <t>Y_t2</t>
        </is>
      </c>
      <c r="K395" s="1" t="inlineStr">
        <is>
          <t>Y_t3</t>
        </is>
      </c>
      <c r="L395" s="1" t="inlineStr">
        <is>
          <t>Y_t4</t>
        </is>
      </c>
      <c r="M395" s="1" t="inlineStr">
        <is>
          <t>Y_t5</t>
        </is>
      </c>
      <c r="N395" s="1" t="inlineStr">
        <is>
          <t>W_t1</t>
        </is>
      </c>
      <c r="O395" s="1" t="inlineStr">
        <is>
          <t>W_t2</t>
        </is>
      </c>
      <c r="P395" s="1" t="inlineStr">
        <is>
          <t>W_t3</t>
        </is>
      </c>
      <c r="Q395" s="1" t="inlineStr">
        <is>
          <t>W_t4</t>
        </is>
      </c>
      <c r="R395" s="1" t="inlineStr">
        <is>
          <t>W_t5</t>
        </is>
      </c>
    </row>
    <row r="396">
      <c r="A396" t="n">
        <v>1</v>
      </c>
      <c r="B396" t="n">
        <v>100</v>
      </c>
      <c r="C396">
        <f>B396*(1+$H$3-$B$3*(I396-H396)+0.5*$D$3*(I396-H396)^2)</f>
      </c>
      <c r="D396">
        <f>C396*(1+$H$3-$B$3*(J396-I396)+0.5*$D$3*(J396-I396)^2)</f>
      </c>
      <c r="E396">
        <f>D396*(1+$H$3-$B$3*(K396-J396)+0.5*$D$3*(K396-J396)^2)</f>
      </c>
      <c r="F396">
        <f>E396*(1+$H$3-$B$3*(L396-K396)+0.5*$D$3*(L396-K396)^2)</f>
      </c>
      <c r="G396">
        <f>F396*(1+$H$3-$B$3*(M396-L396)+0.5*$D$3*(M396-L396)^2)</f>
      </c>
      <c r="H396">
        <f>$D$2</f>
      </c>
      <c r="I396">
        <f>H396+$F$2*($B$2-H396)+$H$2*N396</f>
      </c>
      <c r="J396">
        <f>I396+$F$2*($B$2-I396)+$H$2*O396</f>
      </c>
      <c r="K396">
        <f>J396+$F$2*($B$2-J396)+$H$2*P396</f>
      </c>
      <c r="L396">
        <f>K396+$F$2*($B$2-K396)+$H$2*Q396</f>
      </c>
      <c r="M396">
        <f>L396+$F$2*($B$2-L396)+$H$2*R396</f>
      </c>
      <c r="N396" t="n">
        <v>0.49671415</v>
      </c>
      <c r="O396" t="n">
        <v>-0.1382643</v>
      </c>
      <c r="P396" t="n">
        <v>0.64768854</v>
      </c>
      <c r="Q396" t="n">
        <v>1.52302986</v>
      </c>
      <c r="R396" t="n">
        <v>-0.23415337</v>
      </c>
    </row>
    <row r="397">
      <c r="A397" t="n">
        <v>2</v>
      </c>
      <c r="B397" t="n">
        <v>100</v>
      </c>
      <c r="C397">
        <f>B397*(1+$H$3-$B$3*(I397-H397)+0.5*$D$3*(I397-H397)^2)</f>
      </c>
      <c r="D397">
        <f>C397*(1+$H$3-$B$3*(J397-I397)+0.5*$D$3*(J397-I397)^2)</f>
      </c>
      <c r="E397">
        <f>D397*(1+$H$3-$B$3*(K397-J397)+0.5*$D$3*(K397-J397)^2)</f>
      </c>
      <c r="F397">
        <f>E397*(1+$H$3-$B$3*(L397-K397)+0.5*$D$3*(L397-K397)^2)</f>
      </c>
      <c r="G397">
        <f>F397*(1+$H$3-$B$3*(M397-L397)+0.5*$D$3*(M397-L397)^2)</f>
      </c>
      <c r="H397">
        <f>$D$2</f>
      </c>
      <c r="I397">
        <f>H397+$F$2*($B$2-H397)+$H$2*N397</f>
      </c>
      <c r="J397">
        <f>I397+$F$2*($B$2-I397)+$H$2*O397</f>
      </c>
      <c r="K397">
        <f>J397+$F$2*($B$2-J397)+$H$2*P397</f>
      </c>
      <c r="L397">
        <f>K397+$F$2*($B$2-K397)+$H$2*Q397</f>
      </c>
      <c r="M397">
        <f>L397+$F$2*($B$2-L397)+$H$2*R397</f>
      </c>
      <c r="N397" t="n">
        <v>-0.23413696</v>
      </c>
      <c r="O397" t="n">
        <v>1.57921282</v>
      </c>
      <c r="P397" t="n">
        <v>0.76743473</v>
      </c>
      <c r="Q397" t="n">
        <v>-0.46947439</v>
      </c>
      <c r="R397" t="n">
        <v>0.54256004</v>
      </c>
    </row>
    <row r="398">
      <c r="A398" t="n">
        <v>3</v>
      </c>
      <c r="B398" t="n">
        <v>100</v>
      </c>
      <c r="C398">
        <f>B398*(1+$H$3-$B$3*(I398-H398)+0.5*$D$3*(I398-H398)^2)</f>
      </c>
      <c r="D398">
        <f>C398*(1+$H$3-$B$3*(J398-I398)+0.5*$D$3*(J398-I398)^2)</f>
      </c>
      <c r="E398">
        <f>D398*(1+$H$3-$B$3*(K398-J398)+0.5*$D$3*(K398-J398)^2)</f>
      </c>
      <c r="F398">
        <f>E398*(1+$H$3-$B$3*(L398-K398)+0.5*$D$3*(L398-K398)^2)</f>
      </c>
      <c r="G398">
        <f>F398*(1+$H$3-$B$3*(M398-L398)+0.5*$D$3*(M398-L398)^2)</f>
      </c>
      <c r="H398">
        <f>$D$2</f>
      </c>
      <c r="I398">
        <f>H398+$F$2*($B$2-H398)+$H$2*N398</f>
      </c>
      <c r="J398">
        <f>I398+$F$2*($B$2-I398)+$H$2*O398</f>
      </c>
      <c r="K398">
        <f>J398+$F$2*($B$2-J398)+$H$2*P398</f>
      </c>
      <c r="L398">
        <f>K398+$F$2*($B$2-K398)+$H$2*Q398</f>
      </c>
      <c r="M398">
        <f>L398+$F$2*($B$2-L398)+$H$2*R398</f>
      </c>
      <c r="N398" t="n">
        <v>-0.46341769</v>
      </c>
      <c r="O398" t="n">
        <v>-0.46572975</v>
      </c>
      <c r="P398" t="n">
        <v>0.24196227</v>
      </c>
      <c r="Q398" t="n">
        <v>-1.91328024</v>
      </c>
      <c r="R398" t="n">
        <v>-1.72491783</v>
      </c>
    </row>
    <row r="399">
      <c r="A399" t="n">
        <v>4</v>
      </c>
      <c r="B399" t="n">
        <v>100</v>
      </c>
      <c r="C399">
        <f>B399*(1+$H$3-$B$3*(I399-H399)+0.5*$D$3*(I399-H399)^2)</f>
      </c>
      <c r="D399">
        <f>C399*(1+$H$3-$B$3*(J399-I399)+0.5*$D$3*(J399-I399)^2)</f>
      </c>
      <c r="E399">
        <f>D399*(1+$H$3-$B$3*(K399-J399)+0.5*$D$3*(K399-J399)^2)</f>
      </c>
      <c r="F399">
        <f>E399*(1+$H$3-$B$3*(L399-K399)+0.5*$D$3*(L399-K399)^2)</f>
      </c>
      <c r="G399">
        <f>F399*(1+$H$3-$B$3*(M399-L399)+0.5*$D$3*(M399-L399)^2)</f>
      </c>
      <c r="H399">
        <f>$D$2</f>
      </c>
      <c r="I399">
        <f>H399+$F$2*($B$2-H399)+$H$2*N399</f>
      </c>
      <c r="J399">
        <f>I399+$F$2*($B$2-I399)+$H$2*O399</f>
      </c>
      <c r="K399">
        <f>J399+$F$2*($B$2-J399)+$H$2*P399</f>
      </c>
      <c r="L399">
        <f>K399+$F$2*($B$2-K399)+$H$2*Q399</f>
      </c>
      <c r="M399">
        <f>L399+$F$2*($B$2-L399)+$H$2*R399</f>
      </c>
      <c r="N399" t="n">
        <v>-0.56228753</v>
      </c>
      <c r="O399" t="n">
        <v>-1.01283112</v>
      </c>
      <c r="P399" t="n">
        <v>0.31424733</v>
      </c>
      <c r="Q399" t="n">
        <v>-0.90802408</v>
      </c>
      <c r="R399" t="n">
        <v>-1.4123037</v>
      </c>
    </row>
    <row r="400">
      <c r="A400" t="n">
        <v>5</v>
      </c>
      <c r="B400" t="n">
        <v>100</v>
      </c>
      <c r="C400">
        <f>B400*(1+$H$3-$B$3*(I400-H400)+0.5*$D$3*(I400-H400)^2)</f>
      </c>
      <c r="D400">
        <f>C400*(1+$H$3-$B$3*(J400-I400)+0.5*$D$3*(J400-I400)^2)</f>
      </c>
      <c r="E400">
        <f>D400*(1+$H$3-$B$3*(K400-J400)+0.5*$D$3*(K400-J400)^2)</f>
      </c>
      <c r="F400">
        <f>E400*(1+$H$3-$B$3*(L400-K400)+0.5*$D$3*(L400-K400)^2)</f>
      </c>
      <c r="G400">
        <f>F400*(1+$H$3-$B$3*(M400-L400)+0.5*$D$3*(M400-L400)^2)</f>
      </c>
      <c r="H400">
        <f>$D$2</f>
      </c>
      <c r="I400">
        <f>H400+$F$2*($B$2-H400)+$H$2*N400</f>
      </c>
      <c r="J400">
        <f>I400+$F$2*($B$2-I400)+$H$2*O400</f>
      </c>
      <c r="K400">
        <f>J400+$F$2*($B$2-J400)+$H$2*P400</f>
      </c>
      <c r="L400">
        <f>K400+$F$2*($B$2-K400)+$H$2*Q400</f>
      </c>
      <c r="M400">
        <f>L400+$F$2*($B$2-L400)+$H$2*R400</f>
      </c>
      <c r="N400" t="n">
        <v>1.46564877</v>
      </c>
      <c r="O400" t="n">
        <v>-0.2257763</v>
      </c>
      <c r="P400" t="n">
        <v>0.0675282</v>
      </c>
      <c r="Q400" t="n">
        <v>-1.42474819</v>
      </c>
      <c r="R400" t="n">
        <v>-0.54438272</v>
      </c>
    </row>
    <row r="401">
      <c r="A401" t="n">
        <v>6</v>
      </c>
      <c r="B401" t="n">
        <v>100</v>
      </c>
      <c r="C401">
        <f>B401*(1+$H$3-$B$3*(I401-H401)+0.5*$D$3*(I401-H401)^2)</f>
      </c>
      <c r="D401">
        <f>C401*(1+$H$3-$B$3*(J401-I401)+0.5*$D$3*(J401-I401)^2)</f>
      </c>
      <c r="E401">
        <f>D401*(1+$H$3-$B$3*(K401-J401)+0.5*$D$3*(K401-J401)^2)</f>
      </c>
      <c r="F401">
        <f>E401*(1+$H$3-$B$3*(L401-K401)+0.5*$D$3*(L401-K401)^2)</f>
      </c>
      <c r="G401">
        <f>F401*(1+$H$3-$B$3*(M401-L401)+0.5*$D$3*(M401-L401)^2)</f>
      </c>
      <c r="H401">
        <f>$D$2</f>
      </c>
      <c r="I401">
        <f>H401+$F$2*($B$2-H401)+$H$2*N401</f>
      </c>
      <c r="J401">
        <f>I401+$F$2*($B$2-I401)+$H$2*O401</f>
      </c>
      <c r="K401">
        <f>J401+$F$2*($B$2-J401)+$H$2*P401</f>
      </c>
      <c r="L401">
        <f>K401+$F$2*($B$2-K401)+$H$2*Q401</f>
      </c>
      <c r="M401">
        <f>L401+$F$2*($B$2-L401)+$H$2*R401</f>
      </c>
      <c r="N401" t="n">
        <v>0.11092259</v>
      </c>
      <c r="O401" t="n">
        <v>-1.15099358</v>
      </c>
      <c r="P401" t="n">
        <v>0.37569802</v>
      </c>
      <c r="Q401" t="n">
        <v>-0.60063869</v>
      </c>
      <c r="R401" t="n">
        <v>-0.29169375</v>
      </c>
    </row>
    <row r="402">
      <c r="A402" t="n">
        <v>7</v>
      </c>
      <c r="B402" t="n">
        <v>100</v>
      </c>
      <c r="C402">
        <f>B402*(1+$H$3-$B$3*(I402-H402)+0.5*$D$3*(I402-H402)^2)</f>
      </c>
      <c r="D402">
        <f>C402*(1+$H$3-$B$3*(J402-I402)+0.5*$D$3*(J402-I402)^2)</f>
      </c>
      <c r="E402">
        <f>D402*(1+$H$3-$B$3*(K402-J402)+0.5*$D$3*(K402-J402)^2)</f>
      </c>
      <c r="F402">
        <f>E402*(1+$H$3-$B$3*(L402-K402)+0.5*$D$3*(L402-K402)^2)</f>
      </c>
      <c r="G402">
        <f>F402*(1+$H$3-$B$3*(M402-L402)+0.5*$D$3*(M402-L402)^2)</f>
      </c>
      <c r="H402">
        <f>$D$2</f>
      </c>
      <c r="I402">
        <f>H402+$F$2*($B$2-H402)+$H$2*N402</f>
      </c>
      <c r="J402">
        <f>I402+$F$2*($B$2-I402)+$H$2*O402</f>
      </c>
      <c r="K402">
        <f>J402+$F$2*($B$2-J402)+$H$2*P402</f>
      </c>
      <c r="L402">
        <f>K402+$F$2*($B$2-K402)+$H$2*Q402</f>
      </c>
      <c r="M402">
        <f>L402+$F$2*($B$2-L402)+$H$2*R402</f>
      </c>
      <c r="N402" t="n">
        <v>-0.60170661</v>
      </c>
      <c r="O402" t="n">
        <v>1.85227818</v>
      </c>
      <c r="P402" t="n">
        <v>-0.01349722</v>
      </c>
      <c r="Q402" t="n">
        <v>-1.05771093</v>
      </c>
      <c r="R402" t="n">
        <v>0.82254491</v>
      </c>
    </row>
    <row r="403">
      <c r="A403" t="n">
        <v>8</v>
      </c>
      <c r="B403" t="n">
        <v>100</v>
      </c>
      <c r="C403">
        <f>B403*(1+$H$3-$B$3*(I403-H403)+0.5*$D$3*(I403-H403)^2)</f>
      </c>
      <c r="D403">
        <f>C403*(1+$H$3-$B$3*(J403-I403)+0.5*$D$3*(J403-I403)^2)</f>
      </c>
      <c r="E403">
        <f>D403*(1+$H$3-$B$3*(K403-J403)+0.5*$D$3*(K403-J403)^2)</f>
      </c>
      <c r="F403">
        <f>E403*(1+$H$3-$B$3*(L403-K403)+0.5*$D$3*(L403-K403)^2)</f>
      </c>
      <c r="G403">
        <f>F403*(1+$H$3-$B$3*(M403-L403)+0.5*$D$3*(M403-L403)^2)</f>
      </c>
      <c r="H403">
        <f>$D$2</f>
      </c>
      <c r="I403">
        <f>H403+$F$2*($B$2-H403)+$H$2*N403</f>
      </c>
      <c r="J403">
        <f>I403+$F$2*($B$2-I403)+$H$2*O403</f>
      </c>
      <c r="K403">
        <f>J403+$F$2*($B$2-J403)+$H$2*P403</f>
      </c>
      <c r="L403">
        <f>K403+$F$2*($B$2-K403)+$H$2*Q403</f>
      </c>
      <c r="M403">
        <f>L403+$F$2*($B$2-L403)+$H$2*R403</f>
      </c>
      <c r="N403" t="n">
        <v>-1.22084365</v>
      </c>
      <c r="O403" t="n">
        <v>0.2088636</v>
      </c>
      <c r="P403" t="n">
        <v>-1.95967012</v>
      </c>
      <c r="Q403" t="n">
        <v>-1.32818605</v>
      </c>
      <c r="R403" t="n">
        <v>0.19686124</v>
      </c>
    </row>
    <row r="404">
      <c r="A404" t="n">
        <v>9</v>
      </c>
      <c r="B404" t="n">
        <v>100</v>
      </c>
      <c r="C404">
        <f>B404*(1+$H$3-$B$3*(I404-H404)+0.5*$D$3*(I404-H404)^2)</f>
      </c>
      <c r="D404">
        <f>C404*(1+$H$3-$B$3*(J404-I404)+0.5*$D$3*(J404-I404)^2)</f>
      </c>
      <c r="E404">
        <f>D404*(1+$H$3-$B$3*(K404-J404)+0.5*$D$3*(K404-J404)^2)</f>
      </c>
      <c r="F404">
        <f>E404*(1+$H$3-$B$3*(L404-K404)+0.5*$D$3*(L404-K404)^2)</f>
      </c>
      <c r="G404">
        <f>F404*(1+$H$3-$B$3*(M404-L404)+0.5*$D$3*(M404-L404)^2)</f>
      </c>
      <c r="H404">
        <f>$D$2</f>
      </c>
      <c r="I404">
        <f>H404+$F$2*($B$2-H404)+$H$2*N404</f>
      </c>
      <c r="J404">
        <f>I404+$F$2*($B$2-I404)+$H$2*O404</f>
      </c>
      <c r="K404">
        <f>J404+$F$2*($B$2-J404)+$H$2*P404</f>
      </c>
      <c r="L404">
        <f>K404+$F$2*($B$2-K404)+$H$2*Q404</f>
      </c>
      <c r="M404">
        <f>L404+$F$2*($B$2-L404)+$H$2*R404</f>
      </c>
      <c r="N404" t="n">
        <v>0.73846658</v>
      </c>
      <c r="O404" t="n">
        <v>0.17136828</v>
      </c>
      <c r="P404" t="n">
        <v>-0.11564828</v>
      </c>
      <c r="Q404" t="n">
        <v>-0.3011037</v>
      </c>
      <c r="R404" t="n">
        <v>-1.47852199</v>
      </c>
    </row>
    <row r="405">
      <c r="A405" t="n">
        <v>10</v>
      </c>
      <c r="B405" t="n">
        <v>100</v>
      </c>
      <c r="C405">
        <f>B405*(1+$H$3-$B$3*(I405-H405)+0.5*$D$3*(I405-H405)^2)</f>
      </c>
      <c r="D405">
        <f>C405*(1+$H$3-$B$3*(J405-I405)+0.5*$D$3*(J405-I405)^2)</f>
      </c>
      <c r="E405">
        <f>D405*(1+$H$3-$B$3*(K405-J405)+0.5*$D$3*(K405-J405)^2)</f>
      </c>
      <c r="F405">
        <f>E405*(1+$H$3-$B$3*(L405-K405)+0.5*$D$3*(L405-K405)^2)</f>
      </c>
      <c r="G405">
        <f>F405*(1+$H$3-$B$3*(M405-L405)+0.5*$D$3*(M405-L405)^2)</f>
      </c>
      <c r="H405">
        <f>$D$2</f>
      </c>
      <c r="I405">
        <f>H405+$F$2*($B$2-H405)+$H$2*N405</f>
      </c>
      <c r="J405">
        <f>I405+$F$2*($B$2-I405)+$H$2*O405</f>
      </c>
      <c r="K405">
        <f>J405+$F$2*($B$2-J405)+$H$2*P405</f>
      </c>
      <c r="L405">
        <f>K405+$F$2*($B$2-K405)+$H$2*Q405</f>
      </c>
      <c r="M405">
        <f>L405+$F$2*($B$2-L405)+$H$2*R405</f>
      </c>
      <c r="N405" t="n">
        <v>-0.71984421</v>
      </c>
      <c r="O405" t="n">
        <v>-0.46063877</v>
      </c>
      <c r="P405" t="n">
        <v>1.05712223</v>
      </c>
      <c r="Q405" t="n">
        <v>0.34361829</v>
      </c>
      <c r="R405" t="n">
        <v>-1.76304016</v>
      </c>
    </row>
    <row r="406">
      <c r="A406" t="n">
        <v>11</v>
      </c>
      <c r="B406" t="n">
        <v>100</v>
      </c>
      <c r="C406">
        <f>B406*(1+$H$3-$B$3*(I406-H406)+0.5*$D$3*(I406-H406)^2)</f>
      </c>
      <c r="D406">
        <f>C406*(1+$H$3-$B$3*(J406-I406)+0.5*$D$3*(J406-I406)^2)</f>
      </c>
      <c r="E406">
        <f>D406*(1+$H$3-$B$3*(K406-J406)+0.5*$D$3*(K406-J406)^2)</f>
      </c>
      <c r="F406">
        <f>E406*(1+$H$3-$B$3*(L406-K406)+0.5*$D$3*(L406-K406)^2)</f>
      </c>
      <c r="G406">
        <f>F406*(1+$H$3-$B$3*(M406-L406)+0.5*$D$3*(M406-L406)^2)</f>
      </c>
      <c r="H406">
        <f>$D$2</f>
      </c>
      <c r="I406">
        <f>H406+$F$2*($B$2-H406)+$H$2*N406</f>
      </c>
      <c r="J406">
        <f>I406+$F$2*($B$2-I406)+$H$2*O406</f>
      </c>
      <c r="K406">
        <f>J406+$F$2*($B$2-J406)+$H$2*P406</f>
      </c>
      <c r="L406">
        <f>K406+$F$2*($B$2-K406)+$H$2*Q406</f>
      </c>
      <c r="M406">
        <f>L406+$F$2*($B$2-L406)+$H$2*R406</f>
      </c>
      <c r="N406" t="n">
        <v>0.32408397</v>
      </c>
      <c r="O406" t="n">
        <v>-0.38508228</v>
      </c>
      <c r="P406" t="n">
        <v>-0.676922</v>
      </c>
      <c r="Q406" t="n">
        <v>0.61167629</v>
      </c>
      <c r="R406" t="n">
        <v>1.03099952</v>
      </c>
    </row>
    <row r="407">
      <c r="A407" t="n">
        <v>12</v>
      </c>
      <c r="B407" t="n">
        <v>100</v>
      </c>
      <c r="C407">
        <f>B407*(1+$H$3-$B$3*(I407-H407)+0.5*$D$3*(I407-H407)^2)</f>
      </c>
      <c r="D407">
        <f>C407*(1+$H$3-$B$3*(J407-I407)+0.5*$D$3*(J407-I407)^2)</f>
      </c>
      <c r="E407">
        <f>D407*(1+$H$3-$B$3*(K407-J407)+0.5*$D$3*(K407-J407)^2)</f>
      </c>
      <c r="F407">
        <f>E407*(1+$H$3-$B$3*(L407-K407)+0.5*$D$3*(L407-K407)^2)</f>
      </c>
      <c r="G407">
        <f>F407*(1+$H$3-$B$3*(M407-L407)+0.5*$D$3*(M407-L407)^2)</f>
      </c>
      <c r="H407">
        <f>$D$2</f>
      </c>
      <c r="I407">
        <f>H407+$F$2*($B$2-H407)+$H$2*N407</f>
      </c>
      <c r="J407">
        <f>I407+$F$2*($B$2-I407)+$H$2*O407</f>
      </c>
      <c r="K407">
        <f>J407+$F$2*($B$2-J407)+$H$2*P407</f>
      </c>
      <c r="L407">
        <f>K407+$F$2*($B$2-K407)+$H$2*Q407</f>
      </c>
      <c r="M407">
        <f>L407+$F$2*($B$2-L407)+$H$2*R407</f>
      </c>
      <c r="N407" t="n">
        <v>0.93128012</v>
      </c>
      <c r="O407" t="n">
        <v>-0.8392175200000001</v>
      </c>
      <c r="P407" t="n">
        <v>-0.30921238</v>
      </c>
      <c r="Q407" t="n">
        <v>0.33126343</v>
      </c>
      <c r="R407" t="n">
        <v>0.97554513</v>
      </c>
    </row>
    <row r="408">
      <c r="A408" t="n">
        <v>13</v>
      </c>
      <c r="B408" t="n">
        <v>100</v>
      </c>
      <c r="C408">
        <f>B408*(1+$H$3-$B$3*(I408-H408)+0.5*$D$3*(I408-H408)^2)</f>
      </c>
      <c r="D408">
        <f>C408*(1+$H$3-$B$3*(J408-I408)+0.5*$D$3*(J408-I408)^2)</f>
      </c>
      <c r="E408">
        <f>D408*(1+$H$3-$B$3*(K408-J408)+0.5*$D$3*(K408-J408)^2)</f>
      </c>
      <c r="F408">
        <f>E408*(1+$H$3-$B$3*(L408-K408)+0.5*$D$3*(L408-K408)^2)</f>
      </c>
      <c r="G408">
        <f>F408*(1+$H$3-$B$3*(M408-L408)+0.5*$D$3*(M408-L408)^2)</f>
      </c>
      <c r="H408">
        <f>$D$2</f>
      </c>
      <c r="I408">
        <f>H408+$F$2*($B$2-H408)+$H$2*N408</f>
      </c>
      <c r="J408">
        <f>I408+$F$2*($B$2-I408)+$H$2*O408</f>
      </c>
      <c r="K408">
        <f>J408+$F$2*($B$2-J408)+$H$2*P408</f>
      </c>
      <c r="L408">
        <f>K408+$F$2*($B$2-K408)+$H$2*Q408</f>
      </c>
      <c r="M408">
        <f>L408+$F$2*($B$2-L408)+$H$2*R408</f>
      </c>
      <c r="N408" t="n">
        <v>-0.47917424</v>
      </c>
      <c r="O408" t="n">
        <v>-0.18565898</v>
      </c>
      <c r="P408" t="n">
        <v>-1.10633497</v>
      </c>
      <c r="Q408" t="n">
        <v>-1.19620662</v>
      </c>
      <c r="R408" t="n">
        <v>0.81252582</v>
      </c>
    </row>
    <row r="409">
      <c r="A409" t="n">
        <v>14</v>
      </c>
      <c r="B409" t="n">
        <v>100</v>
      </c>
      <c r="C409">
        <f>B409*(1+$H$3-$B$3*(I409-H409)+0.5*$D$3*(I409-H409)^2)</f>
      </c>
      <c r="D409">
        <f>C409*(1+$H$3-$B$3*(J409-I409)+0.5*$D$3*(J409-I409)^2)</f>
      </c>
      <c r="E409">
        <f>D409*(1+$H$3-$B$3*(K409-J409)+0.5*$D$3*(K409-J409)^2)</f>
      </c>
      <c r="F409">
        <f>E409*(1+$H$3-$B$3*(L409-K409)+0.5*$D$3*(L409-K409)^2)</f>
      </c>
      <c r="G409">
        <f>F409*(1+$H$3-$B$3*(M409-L409)+0.5*$D$3*(M409-L409)^2)</f>
      </c>
      <c r="H409">
        <f>$D$2</f>
      </c>
      <c r="I409">
        <f>H409+$F$2*($B$2-H409)+$H$2*N409</f>
      </c>
      <c r="J409">
        <f>I409+$F$2*($B$2-I409)+$H$2*O409</f>
      </c>
      <c r="K409">
        <f>J409+$F$2*($B$2-J409)+$H$2*P409</f>
      </c>
      <c r="L409">
        <f>K409+$F$2*($B$2-K409)+$H$2*Q409</f>
      </c>
      <c r="M409">
        <f>L409+$F$2*($B$2-L409)+$H$2*R409</f>
      </c>
      <c r="N409" t="n">
        <v>1.35624003</v>
      </c>
      <c r="O409" t="n">
        <v>-0.07201012</v>
      </c>
      <c r="P409" t="n">
        <v>1.0035329</v>
      </c>
      <c r="Q409" t="n">
        <v>0.36163603</v>
      </c>
      <c r="R409" t="n">
        <v>-0.64511975</v>
      </c>
    </row>
    <row r="410">
      <c r="A410" t="n">
        <v>15</v>
      </c>
      <c r="B410" t="n">
        <v>100</v>
      </c>
      <c r="C410">
        <f>B410*(1+$H$3-$B$3*(I410-H410)+0.5*$D$3*(I410-H410)^2)</f>
      </c>
      <c r="D410">
        <f>C410*(1+$H$3-$B$3*(J410-I410)+0.5*$D$3*(J410-I410)^2)</f>
      </c>
      <c r="E410">
        <f>D410*(1+$H$3-$B$3*(K410-J410)+0.5*$D$3*(K410-J410)^2)</f>
      </c>
      <c r="F410">
        <f>E410*(1+$H$3-$B$3*(L410-K410)+0.5*$D$3*(L410-K410)^2)</f>
      </c>
      <c r="G410">
        <f>F410*(1+$H$3-$B$3*(M410-L410)+0.5*$D$3*(M410-L410)^2)</f>
      </c>
      <c r="H410">
        <f>$D$2</f>
      </c>
      <c r="I410">
        <f>H410+$F$2*($B$2-H410)+$H$2*N410</f>
      </c>
      <c r="J410">
        <f>I410+$F$2*($B$2-I410)+$H$2*O410</f>
      </c>
      <c r="K410">
        <f>J410+$F$2*($B$2-J410)+$H$2*P410</f>
      </c>
      <c r="L410">
        <f>K410+$F$2*($B$2-K410)+$H$2*Q410</f>
      </c>
      <c r="M410">
        <f>L410+$F$2*($B$2-L410)+$H$2*R410</f>
      </c>
      <c r="N410" t="n">
        <v>0.36139561</v>
      </c>
      <c r="O410" t="n">
        <v>1.53803657</v>
      </c>
      <c r="P410" t="n">
        <v>-0.03582604</v>
      </c>
      <c r="Q410" t="n">
        <v>1.56464366</v>
      </c>
      <c r="R410" t="n">
        <v>-2.6197451</v>
      </c>
    </row>
    <row r="411">
      <c r="A411" t="n">
        <v>16</v>
      </c>
      <c r="B411" t="n">
        <v>100</v>
      </c>
      <c r="C411">
        <f>B411*(1+$H$3-$B$3*(I411-H411)+0.5*$D$3*(I411-H411)^2)</f>
      </c>
      <c r="D411">
        <f>C411*(1+$H$3-$B$3*(J411-I411)+0.5*$D$3*(J411-I411)^2)</f>
      </c>
      <c r="E411">
        <f>D411*(1+$H$3-$B$3*(K411-J411)+0.5*$D$3*(K411-J411)^2)</f>
      </c>
      <c r="F411">
        <f>E411*(1+$H$3-$B$3*(L411-K411)+0.5*$D$3*(L411-K411)^2)</f>
      </c>
      <c r="G411">
        <f>F411*(1+$H$3-$B$3*(M411-L411)+0.5*$D$3*(M411-L411)^2)</f>
      </c>
      <c r="H411">
        <f>$D$2</f>
      </c>
      <c r="I411">
        <f>H411+$F$2*($B$2-H411)+$H$2*N411</f>
      </c>
      <c r="J411">
        <f>I411+$F$2*($B$2-I411)+$H$2*O411</f>
      </c>
      <c r="K411">
        <f>J411+$F$2*($B$2-J411)+$H$2*P411</f>
      </c>
      <c r="L411">
        <f>K411+$F$2*($B$2-K411)+$H$2*Q411</f>
      </c>
      <c r="M411">
        <f>L411+$F$2*($B$2-L411)+$H$2*R411</f>
      </c>
      <c r="N411" t="n">
        <v>0.8219025</v>
      </c>
      <c r="O411" t="n">
        <v>0.08704707</v>
      </c>
      <c r="P411" t="n">
        <v>-0.29900735</v>
      </c>
      <c r="Q411" t="n">
        <v>0.09176078</v>
      </c>
      <c r="R411" t="n">
        <v>-1.98756891</v>
      </c>
    </row>
    <row r="412">
      <c r="A412" t="n">
        <v>17</v>
      </c>
      <c r="B412" t="n">
        <v>100</v>
      </c>
      <c r="C412">
        <f>B412*(1+$H$3-$B$3*(I412-H412)+0.5*$D$3*(I412-H412)^2)</f>
      </c>
      <c r="D412">
        <f>C412*(1+$H$3-$B$3*(J412-I412)+0.5*$D$3*(J412-I412)^2)</f>
      </c>
      <c r="E412">
        <f>D412*(1+$H$3-$B$3*(K412-J412)+0.5*$D$3*(K412-J412)^2)</f>
      </c>
      <c r="F412">
        <f>E412*(1+$H$3-$B$3*(L412-K412)+0.5*$D$3*(L412-K412)^2)</f>
      </c>
      <c r="G412">
        <f>F412*(1+$H$3-$B$3*(M412-L412)+0.5*$D$3*(M412-L412)^2)</f>
      </c>
      <c r="H412">
        <f>$D$2</f>
      </c>
      <c r="I412">
        <f>H412+$F$2*($B$2-H412)+$H$2*N412</f>
      </c>
      <c r="J412">
        <f>I412+$F$2*($B$2-I412)+$H$2*O412</f>
      </c>
      <c r="K412">
        <f>J412+$F$2*($B$2-J412)+$H$2*P412</f>
      </c>
      <c r="L412">
        <f>K412+$F$2*($B$2-K412)+$H$2*Q412</f>
      </c>
      <c r="M412">
        <f>L412+$F$2*($B$2-L412)+$H$2*R412</f>
      </c>
      <c r="N412" t="n">
        <v>-0.21967189</v>
      </c>
      <c r="O412" t="n">
        <v>0.35711257</v>
      </c>
      <c r="P412" t="n">
        <v>1.47789404</v>
      </c>
      <c r="Q412" t="n">
        <v>-0.51827022</v>
      </c>
      <c r="R412" t="n">
        <v>-0.8084936</v>
      </c>
    </row>
    <row r="413">
      <c r="A413" t="n">
        <v>18</v>
      </c>
      <c r="B413" t="n">
        <v>100</v>
      </c>
      <c r="C413">
        <f>B413*(1+$H$3-$B$3*(I413-H413)+0.5*$D$3*(I413-H413)^2)</f>
      </c>
      <c r="D413">
        <f>C413*(1+$H$3-$B$3*(J413-I413)+0.5*$D$3*(J413-I413)^2)</f>
      </c>
      <c r="E413">
        <f>D413*(1+$H$3-$B$3*(K413-J413)+0.5*$D$3*(K413-J413)^2)</f>
      </c>
      <c r="F413">
        <f>E413*(1+$H$3-$B$3*(L413-K413)+0.5*$D$3*(L413-K413)^2)</f>
      </c>
      <c r="G413">
        <f>F413*(1+$H$3-$B$3*(M413-L413)+0.5*$D$3*(M413-L413)^2)</f>
      </c>
      <c r="H413">
        <f>$D$2</f>
      </c>
      <c r="I413">
        <f>H413+$F$2*($B$2-H413)+$H$2*N413</f>
      </c>
      <c r="J413">
        <f>I413+$F$2*($B$2-I413)+$H$2*O413</f>
      </c>
      <c r="K413">
        <f>J413+$F$2*($B$2-J413)+$H$2*P413</f>
      </c>
      <c r="L413">
        <f>K413+$F$2*($B$2-K413)+$H$2*Q413</f>
      </c>
      <c r="M413">
        <f>L413+$F$2*($B$2-L413)+$H$2*R413</f>
      </c>
      <c r="N413" t="n">
        <v>-0.50175704</v>
      </c>
      <c r="O413" t="n">
        <v>0.91540212</v>
      </c>
      <c r="P413" t="n">
        <v>0.32875111</v>
      </c>
      <c r="Q413" t="n">
        <v>-0.5297602</v>
      </c>
      <c r="R413" t="n">
        <v>0.51326743</v>
      </c>
    </row>
    <row r="414">
      <c r="A414" t="n">
        <v>19</v>
      </c>
      <c r="B414" t="n">
        <v>100</v>
      </c>
      <c r="C414">
        <f>B414*(1+$H$3-$B$3*(I414-H414)+0.5*$D$3*(I414-H414)^2)</f>
      </c>
      <c r="D414">
        <f>C414*(1+$H$3-$B$3*(J414-I414)+0.5*$D$3*(J414-I414)^2)</f>
      </c>
      <c r="E414">
        <f>D414*(1+$H$3-$B$3*(K414-J414)+0.5*$D$3*(K414-J414)^2)</f>
      </c>
      <c r="F414">
        <f>E414*(1+$H$3-$B$3*(L414-K414)+0.5*$D$3*(L414-K414)^2)</f>
      </c>
      <c r="G414">
        <f>F414*(1+$H$3-$B$3*(M414-L414)+0.5*$D$3*(M414-L414)^2)</f>
      </c>
      <c r="H414">
        <f>$D$2</f>
      </c>
      <c r="I414">
        <f>H414+$F$2*($B$2-H414)+$H$2*N414</f>
      </c>
      <c r="J414">
        <f>I414+$F$2*($B$2-I414)+$H$2*O414</f>
      </c>
      <c r="K414">
        <f>J414+$F$2*($B$2-J414)+$H$2*P414</f>
      </c>
      <c r="L414">
        <f>K414+$F$2*($B$2-K414)+$H$2*Q414</f>
      </c>
      <c r="M414">
        <f>L414+$F$2*($B$2-L414)+$H$2*R414</f>
      </c>
      <c r="N414" t="n">
        <v>0.09707755</v>
      </c>
      <c r="O414" t="n">
        <v>0.96864499</v>
      </c>
      <c r="P414" t="n">
        <v>-0.70205309</v>
      </c>
      <c r="Q414" t="n">
        <v>-0.32766215</v>
      </c>
      <c r="R414" t="n">
        <v>-0.39210815</v>
      </c>
    </row>
    <row r="415">
      <c r="A415" t="n">
        <v>20</v>
      </c>
      <c r="B415" t="n">
        <v>100</v>
      </c>
      <c r="C415">
        <f>B415*(1+$H$3-$B$3*(I415-H415)+0.5*$D$3*(I415-H415)^2)</f>
      </c>
      <c r="D415">
        <f>C415*(1+$H$3-$B$3*(J415-I415)+0.5*$D$3*(J415-I415)^2)</f>
      </c>
      <c r="E415">
        <f>D415*(1+$H$3-$B$3*(K415-J415)+0.5*$D$3*(K415-J415)^2)</f>
      </c>
      <c r="F415">
        <f>E415*(1+$H$3-$B$3*(L415-K415)+0.5*$D$3*(L415-K415)^2)</f>
      </c>
      <c r="G415">
        <f>F415*(1+$H$3-$B$3*(M415-L415)+0.5*$D$3*(M415-L415)^2)</f>
      </c>
      <c r="H415">
        <f>$D$2</f>
      </c>
      <c r="I415">
        <f>H415+$F$2*($B$2-H415)+$H$2*N415</f>
      </c>
      <c r="J415">
        <f>I415+$F$2*($B$2-I415)+$H$2*O415</f>
      </c>
      <c r="K415">
        <f>J415+$F$2*($B$2-J415)+$H$2*P415</f>
      </c>
      <c r="L415">
        <f>K415+$F$2*($B$2-K415)+$H$2*Q415</f>
      </c>
      <c r="M415">
        <f>L415+$F$2*($B$2-L415)+$H$2*R415</f>
      </c>
      <c r="N415" t="n">
        <v>-1.46351495</v>
      </c>
      <c r="O415" t="n">
        <v>0.29612028</v>
      </c>
      <c r="P415" t="n">
        <v>0.26105527</v>
      </c>
      <c r="Q415" t="n">
        <v>0.00511346</v>
      </c>
      <c r="R415" t="n">
        <v>-0.23458713</v>
      </c>
    </row>
    <row r="416">
      <c r="A416" t="n">
        <v>21</v>
      </c>
      <c r="B416" t="n">
        <v>100</v>
      </c>
      <c r="C416">
        <f>B416*(1+$H$3-$B$3*(I416-H416)+0.5*$D$3*(I416-H416)^2)</f>
      </c>
      <c r="D416">
        <f>C416*(1+$H$3-$B$3*(J416-I416)+0.5*$D$3*(J416-I416)^2)</f>
      </c>
      <c r="E416">
        <f>D416*(1+$H$3-$B$3*(K416-J416)+0.5*$D$3*(K416-J416)^2)</f>
      </c>
      <c r="F416">
        <f>E416*(1+$H$3-$B$3*(L416-K416)+0.5*$D$3*(L416-K416)^2)</f>
      </c>
      <c r="G416">
        <f>F416*(1+$H$3-$B$3*(M416-L416)+0.5*$D$3*(M416-L416)^2)</f>
      </c>
      <c r="H416">
        <f>$D$2</f>
      </c>
      <c r="I416">
        <f>H416+$F$2*($B$2-H416)+$H$2*N416</f>
      </c>
      <c r="J416">
        <f>I416+$F$2*($B$2-I416)+$H$2*O416</f>
      </c>
      <c r="K416">
        <f>J416+$F$2*($B$2-J416)+$H$2*P416</f>
      </c>
      <c r="L416">
        <f>K416+$F$2*($B$2-K416)+$H$2*Q416</f>
      </c>
      <c r="M416">
        <f>L416+$F$2*($B$2-L416)+$H$2*R416</f>
      </c>
      <c r="N416" t="n">
        <v>-1.41537074</v>
      </c>
      <c r="O416" t="n">
        <v>-0.42064532</v>
      </c>
      <c r="P416" t="n">
        <v>-0.34271452</v>
      </c>
      <c r="Q416" t="n">
        <v>-0.80227727</v>
      </c>
      <c r="R416" t="n">
        <v>-0.16128571</v>
      </c>
    </row>
    <row r="417">
      <c r="A417" t="n">
        <v>22</v>
      </c>
      <c r="B417" t="n">
        <v>100</v>
      </c>
      <c r="C417">
        <f>B417*(1+$H$3-$B$3*(I417-H417)+0.5*$D$3*(I417-H417)^2)</f>
      </c>
      <c r="D417">
        <f>C417*(1+$H$3-$B$3*(J417-I417)+0.5*$D$3*(J417-I417)^2)</f>
      </c>
      <c r="E417">
        <f>D417*(1+$H$3-$B$3*(K417-J417)+0.5*$D$3*(K417-J417)^2)</f>
      </c>
      <c r="F417">
        <f>E417*(1+$H$3-$B$3*(L417-K417)+0.5*$D$3*(L417-K417)^2)</f>
      </c>
      <c r="G417">
        <f>F417*(1+$H$3-$B$3*(M417-L417)+0.5*$D$3*(M417-L417)^2)</f>
      </c>
      <c r="H417">
        <f>$D$2</f>
      </c>
      <c r="I417">
        <f>H417+$F$2*($B$2-H417)+$H$2*N417</f>
      </c>
      <c r="J417">
        <f>I417+$F$2*($B$2-I417)+$H$2*O417</f>
      </c>
      <c r="K417">
        <f>J417+$F$2*($B$2-J417)+$H$2*P417</f>
      </c>
      <c r="L417">
        <f>K417+$F$2*($B$2-K417)+$H$2*Q417</f>
      </c>
      <c r="M417">
        <f>L417+$F$2*($B$2-L417)+$H$2*R417</f>
      </c>
      <c r="N417" t="n">
        <v>0.40405086</v>
      </c>
      <c r="O417" t="n">
        <v>1.8861859</v>
      </c>
      <c r="P417" t="n">
        <v>0.17457781</v>
      </c>
      <c r="Q417" t="n">
        <v>0.25755039</v>
      </c>
      <c r="R417" t="n">
        <v>-0.07444592</v>
      </c>
    </row>
    <row r="418">
      <c r="A418" t="n">
        <v>23</v>
      </c>
      <c r="B418" t="n">
        <v>100</v>
      </c>
      <c r="C418">
        <f>B418*(1+$H$3-$B$3*(I418-H418)+0.5*$D$3*(I418-H418)^2)</f>
      </c>
      <c r="D418">
        <f>C418*(1+$H$3-$B$3*(J418-I418)+0.5*$D$3*(J418-I418)^2)</f>
      </c>
      <c r="E418">
        <f>D418*(1+$H$3-$B$3*(K418-J418)+0.5*$D$3*(K418-J418)^2)</f>
      </c>
      <c r="F418">
        <f>E418*(1+$H$3-$B$3*(L418-K418)+0.5*$D$3*(L418-K418)^2)</f>
      </c>
      <c r="G418">
        <f>F418*(1+$H$3-$B$3*(M418-L418)+0.5*$D$3*(M418-L418)^2)</f>
      </c>
      <c r="H418">
        <f>$D$2</f>
      </c>
      <c r="I418">
        <f>H418+$F$2*($B$2-H418)+$H$2*N418</f>
      </c>
      <c r="J418">
        <f>I418+$F$2*($B$2-I418)+$H$2*O418</f>
      </c>
      <c r="K418">
        <f>J418+$F$2*($B$2-J418)+$H$2*P418</f>
      </c>
      <c r="L418">
        <f>K418+$F$2*($B$2-K418)+$H$2*Q418</f>
      </c>
      <c r="M418">
        <f>L418+$F$2*($B$2-L418)+$H$2*R418</f>
      </c>
      <c r="N418" t="n">
        <v>-1.91877122</v>
      </c>
      <c r="O418" t="n">
        <v>-0.02651388</v>
      </c>
      <c r="P418" t="n">
        <v>0.06023021</v>
      </c>
      <c r="Q418" t="n">
        <v>2.46324211</v>
      </c>
      <c r="R418" t="n">
        <v>-0.19236096</v>
      </c>
    </row>
    <row r="419">
      <c r="A419" t="n">
        <v>24</v>
      </c>
      <c r="B419" t="n">
        <v>100</v>
      </c>
      <c r="C419">
        <f>B419*(1+$H$3-$B$3*(I419-H419)+0.5*$D$3*(I419-H419)^2)</f>
      </c>
      <c r="D419">
        <f>C419*(1+$H$3-$B$3*(J419-I419)+0.5*$D$3*(J419-I419)^2)</f>
      </c>
      <c r="E419">
        <f>D419*(1+$H$3-$B$3*(K419-J419)+0.5*$D$3*(K419-J419)^2)</f>
      </c>
      <c r="F419">
        <f>E419*(1+$H$3-$B$3*(L419-K419)+0.5*$D$3*(L419-K419)^2)</f>
      </c>
      <c r="G419">
        <f>F419*(1+$H$3-$B$3*(M419-L419)+0.5*$D$3*(M419-L419)^2)</f>
      </c>
      <c r="H419">
        <f>$D$2</f>
      </c>
      <c r="I419">
        <f>H419+$F$2*($B$2-H419)+$H$2*N419</f>
      </c>
      <c r="J419">
        <f>I419+$F$2*($B$2-I419)+$H$2*O419</f>
      </c>
      <c r="K419">
        <f>J419+$F$2*($B$2-J419)+$H$2*P419</f>
      </c>
      <c r="L419">
        <f>K419+$F$2*($B$2-K419)+$H$2*Q419</f>
      </c>
      <c r="M419">
        <f>L419+$F$2*($B$2-L419)+$H$2*R419</f>
      </c>
      <c r="N419" t="n">
        <v>0.30154734</v>
      </c>
      <c r="O419" t="n">
        <v>-0.03471177</v>
      </c>
      <c r="P419" t="n">
        <v>-1.16867804</v>
      </c>
      <c r="Q419" t="n">
        <v>1.14282281</v>
      </c>
      <c r="R419" t="n">
        <v>0.75193303</v>
      </c>
    </row>
    <row r="420">
      <c r="A420" t="n">
        <v>25</v>
      </c>
      <c r="B420" t="n">
        <v>100</v>
      </c>
      <c r="C420">
        <f>B420*(1+$H$3-$B$3*(I420-H420)+0.5*$D$3*(I420-H420)^2)</f>
      </c>
      <c r="D420">
        <f>C420*(1+$H$3-$B$3*(J420-I420)+0.5*$D$3*(J420-I420)^2)</f>
      </c>
      <c r="E420">
        <f>D420*(1+$H$3-$B$3*(K420-J420)+0.5*$D$3*(K420-J420)^2)</f>
      </c>
      <c r="F420">
        <f>E420*(1+$H$3-$B$3*(L420-K420)+0.5*$D$3*(L420-K420)^2)</f>
      </c>
      <c r="G420">
        <f>F420*(1+$H$3-$B$3*(M420-L420)+0.5*$D$3*(M420-L420)^2)</f>
      </c>
      <c r="H420">
        <f>$D$2</f>
      </c>
      <c r="I420">
        <f>H420+$F$2*($B$2-H420)+$H$2*N420</f>
      </c>
      <c r="J420">
        <f>I420+$F$2*($B$2-I420)+$H$2*O420</f>
      </c>
      <c r="K420">
        <f>J420+$F$2*($B$2-J420)+$H$2*P420</f>
      </c>
      <c r="L420">
        <f>K420+$F$2*($B$2-K420)+$H$2*Q420</f>
      </c>
      <c r="M420">
        <f>L420+$F$2*($B$2-L420)+$H$2*R420</f>
      </c>
      <c r="N420" t="n">
        <v>0.79103195</v>
      </c>
      <c r="O420" t="n">
        <v>-0.90938745</v>
      </c>
      <c r="P420" t="n">
        <v>1.40279431</v>
      </c>
      <c r="Q420" t="n">
        <v>-1.40185106</v>
      </c>
      <c r="R420" t="n">
        <v>0.58685709</v>
      </c>
    </row>
    <row r="421">
      <c r="A421" t="n">
        <v>26</v>
      </c>
      <c r="B421" t="n">
        <v>100</v>
      </c>
      <c r="C421">
        <f>B421*(1+$H$3-$B$3*(I421-H421)+0.5*$D$3*(I421-H421)^2)</f>
      </c>
      <c r="D421">
        <f>C421*(1+$H$3-$B$3*(J421-I421)+0.5*$D$3*(J421-I421)^2)</f>
      </c>
      <c r="E421">
        <f>D421*(1+$H$3-$B$3*(K421-J421)+0.5*$D$3*(K421-J421)^2)</f>
      </c>
      <c r="F421">
        <f>E421*(1+$H$3-$B$3*(L421-K421)+0.5*$D$3*(L421-K421)^2)</f>
      </c>
      <c r="G421">
        <f>F421*(1+$H$3-$B$3*(M421-L421)+0.5*$D$3*(M421-L421)^2)</f>
      </c>
      <c r="H421">
        <f>$D$2</f>
      </c>
      <c r="I421">
        <f>H421+$F$2*($B$2-H421)+$H$2*N421</f>
      </c>
      <c r="J421">
        <f>I421+$F$2*($B$2-I421)+$H$2*O421</f>
      </c>
      <c r="K421">
        <f>J421+$F$2*($B$2-J421)+$H$2*P421</f>
      </c>
      <c r="L421">
        <f>K421+$F$2*($B$2-K421)+$H$2*Q421</f>
      </c>
      <c r="M421">
        <f>L421+$F$2*($B$2-L421)+$H$2*R421</f>
      </c>
      <c r="N421" t="n">
        <v>2.19045563</v>
      </c>
      <c r="O421" t="n">
        <v>-0.99053633</v>
      </c>
      <c r="P421" t="n">
        <v>-0.5662977300000001</v>
      </c>
      <c r="Q421" t="n">
        <v>0.09965137</v>
      </c>
      <c r="R421" t="n">
        <v>-0.5034756500000001</v>
      </c>
    </row>
    <row r="422">
      <c r="A422" t="n">
        <v>27</v>
      </c>
      <c r="B422" t="n">
        <v>100</v>
      </c>
      <c r="C422">
        <f>B422*(1+$H$3-$B$3*(I422-H422)+0.5*$D$3*(I422-H422)^2)</f>
      </c>
      <c r="D422">
        <f>C422*(1+$H$3-$B$3*(J422-I422)+0.5*$D$3*(J422-I422)^2)</f>
      </c>
      <c r="E422">
        <f>D422*(1+$H$3-$B$3*(K422-J422)+0.5*$D$3*(K422-J422)^2)</f>
      </c>
      <c r="F422">
        <f>E422*(1+$H$3-$B$3*(L422-K422)+0.5*$D$3*(L422-K422)^2)</f>
      </c>
      <c r="G422">
        <f>F422*(1+$H$3-$B$3*(M422-L422)+0.5*$D$3*(M422-L422)^2)</f>
      </c>
      <c r="H422">
        <f>$D$2</f>
      </c>
      <c r="I422">
        <f>H422+$F$2*($B$2-H422)+$H$2*N422</f>
      </c>
      <c r="J422">
        <f>I422+$F$2*($B$2-I422)+$H$2*O422</f>
      </c>
      <c r="K422">
        <f>J422+$F$2*($B$2-J422)+$H$2*P422</f>
      </c>
      <c r="L422">
        <f>K422+$F$2*($B$2-K422)+$H$2*Q422</f>
      </c>
      <c r="M422">
        <f>L422+$F$2*($B$2-L422)+$H$2*R422</f>
      </c>
      <c r="N422" t="n">
        <v>-1.55066343</v>
      </c>
      <c r="O422" t="n">
        <v>0.06856297</v>
      </c>
      <c r="P422" t="n">
        <v>-1.06230371</v>
      </c>
      <c r="Q422" t="n">
        <v>0.47359243</v>
      </c>
      <c r="R422" t="n">
        <v>-0.91942423</v>
      </c>
    </row>
    <row r="423">
      <c r="A423" t="n">
        <v>28</v>
      </c>
      <c r="B423" t="n">
        <v>100</v>
      </c>
      <c r="C423">
        <f>B423*(1+$H$3-$B$3*(I423-H423)+0.5*$D$3*(I423-H423)^2)</f>
      </c>
      <c r="D423">
        <f>C423*(1+$H$3-$B$3*(J423-I423)+0.5*$D$3*(J423-I423)^2)</f>
      </c>
      <c r="E423">
        <f>D423*(1+$H$3-$B$3*(K423-J423)+0.5*$D$3*(K423-J423)^2)</f>
      </c>
      <c r="F423">
        <f>E423*(1+$H$3-$B$3*(L423-K423)+0.5*$D$3*(L423-K423)^2)</f>
      </c>
      <c r="G423">
        <f>F423*(1+$H$3-$B$3*(M423-L423)+0.5*$D$3*(M423-L423)^2)</f>
      </c>
      <c r="H423">
        <f>$D$2</f>
      </c>
      <c r="I423">
        <f>H423+$F$2*($B$2-H423)+$H$2*N423</f>
      </c>
      <c r="J423">
        <f>I423+$F$2*($B$2-I423)+$H$2*O423</f>
      </c>
      <c r="K423">
        <f>J423+$F$2*($B$2-J423)+$H$2*P423</f>
      </c>
      <c r="L423">
        <f>K423+$F$2*($B$2-K423)+$H$2*Q423</f>
      </c>
      <c r="M423">
        <f>L423+$F$2*($B$2-L423)+$H$2*R423</f>
      </c>
      <c r="N423" t="n">
        <v>1.54993441</v>
      </c>
      <c r="O423" t="n">
        <v>-0.78325329</v>
      </c>
      <c r="P423" t="n">
        <v>-0.32206152</v>
      </c>
      <c r="Q423" t="n">
        <v>0.81351722</v>
      </c>
      <c r="R423" t="n">
        <v>-1.23086432</v>
      </c>
    </row>
    <row r="424">
      <c r="A424" t="n">
        <v>29</v>
      </c>
      <c r="B424" t="n">
        <v>100</v>
      </c>
      <c r="C424">
        <f>B424*(1+$H$3-$B$3*(I424-H424)+0.5*$D$3*(I424-H424)^2)</f>
      </c>
      <c r="D424">
        <f>C424*(1+$H$3-$B$3*(J424-I424)+0.5*$D$3*(J424-I424)^2)</f>
      </c>
      <c r="E424">
        <f>D424*(1+$H$3-$B$3*(K424-J424)+0.5*$D$3*(K424-J424)^2)</f>
      </c>
      <c r="F424">
        <f>E424*(1+$H$3-$B$3*(L424-K424)+0.5*$D$3*(L424-K424)^2)</f>
      </c>
      <c r="G424">
        <f>F424*(1+$H$3-$B$3*(M424-L424)+0.5*$D$3*(M424-L424)^2)</f>
      </c>
      <c r="H424">
        <f>$D$2</f>
      </c>
      <c r="I424">
        <f>H424+$F$2*($B$2-H424)+$H$2*N424</f>
      </c>
      <c r="J424">
        <f>I424+$F$2*($B$2-I424)+$H$2*O424</f>
      </c>
      <c r="K424">
        <f>J424+$F$2*($B$2-J424)+$H$2*P424</f>
      </c>
      <c r="L424">
        <f>K424+$F$2*($B$2-K424)+$H$2*Q424</f>
      </c>
      <c r="M424">
        <f>L424+$F$2*($B$2-L424)+$H$2*R424</f>
      </c>
      <c r="N424" t="n">
        <v>0.22745993</v>
      </c>
      <c r="O424" t="n">
        <v>1.30714275</v>
      </c>
      <c r="P424" t="n">
        <v>-1.60748323</v>
      </c>
      <c r="Q424" t="n">
        <v>0.18463386</v>
      </c>
      <c r="R424" t="n">
        <v>0.25988279</v>
      </c>
    </row>
    <row r="425">
      <c r="A425" t="n">
        <v>30</v>
      </c>
      <c r="B425" t="n">
        <v>100</v>
      </c>
      <c r="C425">
        <f>B425*(1+$H$3-$B$3*(I425-H425)+0.5*$D$3*(I425-H425)^2)</f>
      </c>
      <c r="D425">
        <f>C425*(1+$H$3-$B$3*(J425-I425)+0.5*$D$3*(J425-I425)^2)</f>
      </c>
      <c r="E425">
        <f>D425*(1+$H$3-$B$3*(K425-J425)+0.5*$D$3*(K425-J425)^2)</f>
      </c>
      <c r="F425">
        <f>E425*(1+$H$3-$B$3*(L425-K425)+0.5*$D$3*(L425-K425)^2)</f>
      </c>
      <c r="G425">
        <f>F425*(1+$H$3-$B$3*(M425-L425)+0.5*$D$3*(M425-L425)^2)</f>
      </c>
      <c r="H425">
        <f>$D$2</f>
      </c>
      <c r="I425">
        <f>H425+$F$2*($B$2-H425)+$H$2*N425</f>
      </c>
      <c r="J425">
        <f>I425+$F$2*($B$2-I425)+$H$2*O425</f>
      </c>
      <c r="K425">
        <f>J425+$F$2*($B$2-J425)+$H$2*P425</f>
      </c>
      <c r="L425">
        <f>K425+$F$2*($B$2-K425)+$H$2*Q425</f>
      </c>
      <c r="M425">
        <f>L425+$F$2*($B$2-L425)+$H$2*R425</f>
      </c>
      <c r="N425" t="n">
        <v>0.7818228699999999</v>
      </c>
      <c r="O425" t="n">
        <v>-1.23695071</v>
      </c>
      <c r="P425" t="n">
        <v>-1.32045661</v>
      </c>
      <c r="Q425" t="n">
        <v>0.52194157</v>
      </c>
      <c r="R425" t="n">
        <v>0.29698467</v>
      </c>
    </row>
    <row r="426">
      <c r="A426" t="n">
        <v>31</v>
      </c>
      <c r="B426" t="n">
        <v>100</v>
      </c>
      <c r="C426">
        <f>B426*(1+$H$3-$B$3*(I426-H426)+0.5*$D$3*(I426-H426)^2)</f>
      </c>
      <c r="D426">
        <f>C426*(1+$H$3-$B$3*(J426-I426)+0.5*$D$3*(J426-I426)^2)</f>
      </c>
      <c r="E426">
        <f>D426*(1+$H$3-$B$3*(K426-J426)+0.5*$D$3*(K426-J426)^2)</f>
      </c>
      <c r="F426">
        <f>E426*(1+$H$3-$B$3*(L426-K426)+0.5*$D$3*(L426-K426)^2)</f>
      </c>
      <c r="G426">
        <f>F426*(1+$H$3-$B$3*(M426-L426)+0.5*$D$3*(M426-L426)^2)</f>
      </c>
      <c r="H426">
        <f>$D$2</f>
      </c>
      <c r="I426">
        <f>H426+$F$2*($B$2-H426)+$H$2*N426</f>
      </c>
      <c r="J426">
        <f>I426+$F$2*($B$2-I426)+$H$2*O426</f>
      </c>
      <c r="K426">
        <f>J426+$F$2*($B$2-J426)+$H$2*P426</f>
      </c>
      <c r="L426">
        <f>K426+$F$2*($B$2-K426)+$H$2*Q426</f>
      </c>
      <c r="M426">
        <f>L426+$F$2*($B$2-L426)+$H$2*R426</f>
      </c>
      <c r="N426" t="n">
        <v>0.25049285</v>
      </c>
      <c r="O426" t="n">
        <v>0.34644821</v>
      </c>
      <c r="P426" t="n">
        <v>-0.68002472</v>
      </c>
      <c r="Q426" t="n">
        <v>0.2322537</v>
      </c>
      <c r="R426" t="n">
        <v>0.29307247</v>
      </c>
    </row>
    <row r="427">
      <c r="A427" t="n">
        <v>32</v>
      </c>
      <c r="B427" t="n">
        <v>100</v>
      </c>
      <c r="C427">
        <f>B427*(1+$H$3-$B$3*(I427-H427)+0.5*$D$3*(I427-H427)^2)</f>
      </c>
      <c r="D427">
        <f>C427*(1+$H$3-$B$3*(J427-I427)+0.5*$D$3*(J427-I427)^2)</f>
      </c>
      <c r="E427">
        <f>D427*(1+$H$3-$B$3*(K427-J427)+0.5*$D$3*(K427-J427)^2)</f>
      </c>
      <c r="F427">
        <f>E427*(1+$H$3-$B$3*(L427-K427)+0.5*$D$3*(L427-K427)^2)</f>
      </c>
      <c r="G427">
        <f>F427*(1+$H$3-$B$3*(M427-L427)+0.5*$D$3*(M427-L427)^2)</f>
      </c>
      <c r="H427">
        <f>$D$2</f>
      </c>
      <c r="I427">
        <f>H427+$F$2*($B$2-H427)+$H$2*N427</f>
      </c>
      <c r="J427">
        <f>I427+$F$2*($B$2-I427)+$H$2*O427</f>
      </c>
      <c r="K427">
        <f>J427+$F$2*($B$2-J427)+$H$2*P427</f>
      </c>
      <c r="L427">
        <f>K427+$F$2*($B$2-K427)+$H$2*Q427</f>
      </c>
      <c r="M427">
        <f>L427+$F$2*($B$2-L427)+$H$2*R427</f>
      </c>
      <c r="N427" t="n">
        <v>-0.71435142</v>
      </c>
      <c r="O427" t="n">
        <v>1.86577451</v>
      </c>
      <c r="P427" t="n">
        <v>0.47383292</v>
      </c>
      <c r="Q427" t="n">
        <v>-1.1913035</v>
      </c>
      <c r="R427" t="n">
        <v>0.65655361</v>
      </c>
    </row>
    <row r="428">
      <c r="A428" t="n">
        <v>33</v>
      </c>
      <c r="B428" t="n">
        <v>100</v>
      </c>
      <c r="C428">
        <f>B428*(1+$H$3-$B$3*(I428-H428)+0.5*$D$3*(I428-H428)^2)</f>
      </c>
      <c r="D428">
        <f>C428*(1+$H$3-$B$3*(J428-I428)+0.5*$D$3*(J428-I428)^2)</f>
      </c>
      <c r="E428">
        <f>D428*(1+$H$3-$B$3*(K428-J428)+0.5*$D$3*(K428-J428)^2)</f>
      </c>
      <c r="F428">
        <f>E428*(1+$H$3-$B$3*(L428-K428)+0.5*$D$3*(L428-K428)^2)</f>
      </c>
      <c r="G428">
        <f>F428*(1+$H$3-$B$3*(M428-L428)+0.5*$D$3*(M428-L428)^2)</f>
      </c>
      <c r="H428">
        <f>$D$2</f>
      </c>
      <c r="I428">
        <f>H428+$F$2*($B$2-H428)+$H$2*N428</f>
      </c>
      <c r="J428">
        <f>I428+$F$2*($B$2-I428)+$H$2*O428</f>
      </c>
      <c r="K428">
        <f>J428+$F$2*($B$2-J428)+$H$2*P428</f>
      </c>
      <c r="L428">
        <f>K428+$F$2*($B$2-K428)+$H$2*Q428</f>
      </c>
      <c r="M428">
        <f>L428+$F$2*($B$2-L428)+$H$2*R428</f>
      </c>
      <c r="N428" t="n">
        <v>-0.9746816700000001</v>
      </c>
      <c r="O428" t="n">
        <v>0.7870846</v>
      </c>
      <c r="P428" t="n">
        <v>1.15859558</v>
      </c>
      <c r="Q428" t="n">
        <v>-0.82068232</v>
      </c>
      <c r="R428" t="n">
        <v>0.96337613</v>
      </c>
    </row>
    <row r="429">
      <c r="A429" t="n">
        <v>34</v>
      </c>
      <c r="B429" t="n">
        <v>100</v>
      </c>
      <c r="C429">
        <f>B429*(1+$H$3-$B$3*(I429-H429)+0.5*$D$3*(I429-H429)^2)</f>
      </c>
      <c r="D429">
        <f>C429*(1+$H$3-$B$3*(J429-I429)+0.5*$D$3*(J429-I429)^2)</f>
      </c>
      <c r="E429">
        <f>D429*(1+$H$3-$B$3*(K429-J429)+0.5*$D$3*(K429-J429)^2)</f>
      </c>
      <c r="F429">
        <f>E429*(1+$H$3-$B$3*(L429-K429)+0.5*$D$3*(L429-K429)^2)</f>
      </c>
      <c r="G429">
        <f>F429*(1+$H$3-$B$3*(M429-L429)+0.5*$D$3*(M429-L429)^2)</f>
      </c>
      <c r="H429">
        <f>$D$2</f>
      </c>
      <c r="I429">
        <f>H429+$F$2*($B$2-H429)+$H$2*N429</f>
      </c>
      <c r="J429">
        <f>I429+$F$2*($B$2-I429)+$H$2*O429</f>
      </c>
      <c r="K429">
        <f>J429+$F$2*($B$2-J429)+$H$2*P429</f>
      </c>
      <c r="L429">
        <f>K429+$F$2*($B$2-K429)+$H$2*Q429</f>
      </c>
      <c r="M429">
        <f>L429+$F$2*($B$2-L429)+$H$2*R429</f>
      </c>
      <c r="N429" t="n">
        <v>0.41278093</v>
      </c>
      <c r="O429" t="n">
        <v>0.82206016</v>
      </c>
      <c r="P429" t="n">
        <v>1.89679298</v>
      </c>
      <c r="Q429" t="n">
        <v>-0.24538812</v>
      </c>
      <c r="R429" t="n">
        <v>-0.75373616</v>
      </c>
    </row>
    <row r="430">
      <c r="A430" t="n">
        <v>35</v>
      </c>
      <c r="B430" t="n">
        <v>100</v>
      </c>
      <c r="C430">
        <f>B430*(1+$H$3-$B$3*(I430-H430)+0.5*$D$3*(I430-H430)^2)</f>
      </c>
      <c r="D430">
        <f>C430*(1+$H$3-$B$3*(J430-I430)+0.5*$D$3*(J430-I430)^2)</f>
      </c>
      <c r="E430">
        <f>D430*(1+$H$3-$B$3*(K430-J430)+0.5*$D$3*(K430-J430)^2)</f>
      </c>
      <c r="F430">
        <f>E430*(1+$H$3-$B$3*(L430-K430)+0.5*$D$3*(L430-K430)^2)</f>
      </c>
      <c r="G430">
        <f>F430*(1+$H$3-$B$3*(M430-L430)+0.5*$D$3*(M430-L430)^2)</f>
      </c>
      <c r="H430">
        <f>$D$2</f>
      </c>
      <c r="I430">
        <f>H430+$F$2*($B$2-H430)+$H$2*N430</f>
      </c>
      <c r="J430">
        <f>I430+$F$2*($B$2-I430)+$H$2*O430</f>
      </c>
      <c r="K430">
        <f>J430+$F$2*($B$2-J430)+$H$2*P430</f>
      </c>
      <c r="L430">
        <f>K430+$F$2*($B$2-K430)+$H$2*Q430</f>
      </c>
      <c r="M430">
        <f>L430+$F$2*($B$2-L430)+$H$2*R430</f>
      </c>
      <c r="N430" t="n">
        <v>-0.88951443</v>
      </c>
      <c r="O430" t="n">
        <v>-0.81581028</v>
      </c>
      <c r="P430" t="n">
        <v>-0.07710171</v>
      </c>
      <c r="Q430" t="n">
        <v>0.34115197</v>
      </c>
      <c r="R430" t="n">
        <v>0.2766908</v>
      </c>
    </row>
    <row r="431">
      <c r="A431" t="n">
        <v>36</v>
      </c>
      <c r="B431" t="n">
        <v>100</v>
      </c>
      <c r="C431">
        <f>B431*(1+$H$3-$B$3*(I431-H431)+0.5*$D$3*(I431-H431)^2)</f>
      </c>
      <c r="D431">
        <f>C431*(1+$H$3-$B$3*(J431-I431)+0.5*$D$3*(J431-I431)^2)</f>
      </c>
      <c r="E431">
        <f>D431*(1+$H$3-$B$3*(K431-J431)+0.5*$D$3*(K431-J431)^2)</f>
      </c>
      <c r="F431">
        <f>E431*(1+$H$3-$B$3*(L431-K431)+0.5*$D$3*(L431-K431)^2)</f>
      </c>
      <c r="G431">
        <f>F431*(1+$H$3-$B$3*(M431-L431)+0.5*$D$3*(M431-L431)^2)</f>
      </c>
      <c r="H431">
        <f>$D$2</f>
      </c>
      <c r="I431">
        <f>H431+$F$2*($B$2-H431)+$H$2*N431</f>
      </c>
      <c r="J431">
        <f>I431+$F$2*($B$2-I431)+$H$2*O431</f>
      </c>
      <c r="K431">
        <f>J431+$F$2*($B$2-J431)+$H$2*P431</f>
      </c>
      <c r="L431">
        <f>K431+$F$2*($B$2-K431)+$H$2*Q431</f>
      </c>
      <c r="M431">
        <f>L431+$F$2*($B$2-L431)+$H$2*R431</f>
      </c>
      <c r="N431" t="n">
        <v>0.82718325</v>
      </c>
      <c r="O431" t="n">
        <v>0.01300189</v>
      </c>
      <c r="P431" t="n">
        <v>1.45353408</v>
      </c>
      <c r="Q431" t="n">
        <v>-0.26465683</v>
      </c>
      <c r="R431" t="n">
        <v>2.72016917</v>
      </c>
    </row>
    <row r="432">
      <c r="A432" t="n">
        <v>37</v>
      </c>
      <c r="B432" t="n">
        <v>100</v>
      </c>
      <c r="C432">
        <f>B432*(1+$H$3-$B$3*(I432-H432)+0.5*$D$3*(I432-H432)^2)</f>
      </c>
      <c r="D432">
        <f>C432*(1+$H$3-$B$3*(J432-I432)+0.5*$D$3*(J432-I432)^2)</f>
      </c>
      <c r="E432">
        <f>D432*(1+$H$3-$B$3*(K432-J432)+0.5*$D$3*(K432-J432)^2)</f>
      </c>
      <c r="F432">
        <f>E432*(1+$H$3-$B$3*(L432-K432)+0.5*$D$3*(L432-K432)^2)</f>
      </c>
      <c r="G432">
        <f>F432*(1+$H$3-$B$3*(M432-L432)+0.5*$D$3*(M432-L432)^2)</f>
      </c>
      <c r="H432">
        <f>$D$2</f>
      </c>
      <c r="I432">
        <f>H432+$F$2*($B$2-H432)+$H$2*N432</f>
      </c>
      <c r="J432">
        <f>I432+$F$2*($B$2-I432)+$H$2*O432</f>
      </c>
      <c r="K432">
        <f>J432+$F$2*($B$2-J432)+$H$2*P432</f>
      </c>
      <c r="L432">
        <f>K432+$F$2*($B$2-K432)+$H$2*Q432</f>
      </c>
      <c r="M432">
        <f>L432+$F$2*($B$2-L432)+$H$2*R432</f>
      </c>
      <c r="N432" t="n">
        <v>0.62566735</v>
      </c>
      <c r="O432" t="n">
        <v>-0.85715756</v>
      </c>
      <c r="P432" t="n">
        <v>-1.0708925</v>
      </c>
      <c r="Q432" t="n">
        <v>0.48247242</v>
      </c>
      <c r="R432" t="n">
        <v>-0.22346279</v>
      </c>
    </row>
    <row r="433">
      <c r="A433" t="n">
        <v>38</v>
      </c>
      <c r="B433" t="n">
        <v>100</v>
      </c>
      <c r="C433">
        <f>B433*(1+$H$3-$B$3*(I433-H433)+0.5*$D$3*(I433-H433)^2)</f>
      </c>
      <c r="D433">
        <f>C433*(1+$H$3-$B$3*(J433-I433)+0.5*$D$3*(J433-I433)^2)</f>
      </c>
      <c r="E433">
        <f>D433*(1+$H$3-$B$3*(K433-J433)+0.5*$D$3*(K433-J433)^2)</f>
      </c>
      <c r="F433">
        <f>E433*(1+$H$3-$B$3*(L433-K433)+0.5*$D$3*(L433-K433)^2)</f>
      </c>
      <c r="G433">
        <f>F433*(1+$H$3-$B$3*(M433-L433)+0.5*$D$3*(M433-L433)^2)</f>
      </c>
      <c r="H433">
        <f>$D$2</f>
      </c>
      <c r="I433">
        <f>H433+$F$2*($B$2-H433)+$H$2*N433</f>
      </c>
      <c r="J433">
        <f>I433+$F$2*($B$2-I433)+$H$2*O433</f>
      </c>
      <c r="K433">
        <f>J433+$F$2*($B$2-J433)+$H$2*P433</f>
      </c>
      <c r="L433">
        <f>K433+$F$2*($B$2-K433)+$H$2*Q433</f>
      </c>
      <c r="M433">
        <f>L433+$F$2*($B$2-L433)+$H$2*R433</f>
      </c>
      <c r="N433" t="n">
        <v>0.71400049</v>
      </c>
      <c r="O433" t="n">
        <v>0.47323762</v>
      </c>
      <c r="P433" t="n">
        <v>-0.07282891</v>
      </c>
      <c r="Q433" t="n">
        <v>-0.84679372</v>
      </c>
      <c r="R433" t="n">
        <v>-1.51484722</v>
      </c>
    </row>
    <row r="434">
      <c r="A434" t="n">
        <v>39</v>
      </c>
      <c r="B434" t="n">
        <v>100</v>
      </c>
      <c r="C434">
        <f>B434*(1+$H$3-$B$3*(I434-H434)+0.5*$D$3*(I434-H434)^2)</f>
      </c>
      <c r="D434">
        <f>C434*(1+$H$3-$B$3*(J434-I434)+0.5*$D$3*(J434-I434)^2)</f>
      </c>
      <c r="E434">
        <f>D434*(1+$H$3-$B$3*(K434-J434)+0.5*$D$3*(K434-J434)^2)</f>
      </c>
      <c r="F434">
        <f>E434*(1+$H$3-$B$3*(L434-K434)+0.5*$D$3*(L434-K434)^2)</f>
      </c>
      <c r="G434">
        <f>F434*(1+$H$3-$B$3*(M434-L434)+0.5*$D$3*(M434-L434)^2)</f>
      </c>
      <c r="H434">
        <f>$D$2</f>
      </c>
      <c r="I434">
        <f>H434+$F$2*($B$2-H434)+$H$2*N434</f>
      </c>
      <c r="J434">
        <f>I434+$F$2*($B$2-I434)+$H$2*O434</f>
      </c>
      <c r="K434">
        <f>J434+$F$2*($B$2-J434)+$H$2*P434</f>
      </c>
      <c r="L434">
        <f>K434+$F$2*($B$2-K434)+$H$2*Q434</f>
      </c>
      <c r="M434">
        <f>L434+$F$2*($B$2-L434)+$H$2*R434</f>
      </c>
      <c r="N434" t="n">
        <v>-0.44651495</v>
      </c>
      <c r="O434" t="n">
        <v>0.85639879</v>
      </c>
      <c r="P434" t="n">
        <v>0.21409374</v>
      </c>
      <c r="Q434" t="n">
        <v>-1.24573878</v>
      </c>
      <c r="R434" t="n">
        <v>0.17318093</v>
      </c>
    </row>
    <row r="435">
      <c r="A435" t="n">
        <v>40</v>
      </c>
      <c r="B435" t="n">
        <v>100</v>
      </c>
      <c r="C435">
        <f>B435*(1+$H$3-$B$3*(I435-H435)+0.5*$D$3*(I435-H435)^2)</f>
      </c>
      <c r="D435">
        <f>C435*(1+$H$3-$B$3*(J435-I435)+0.5*$D$3*(J435-I435)^2)</f>
      </c>
      <c r="E435">
        <f>D435*(1+$H$3-$B$3*(K435-J435)+0.5*$D$3*(K435-J435)^2)</f>
      </c>
      <c r="F435">
        <f>E435*(1+$H$3-$B$3*(L435-K435)+0.5*$D$3*(L435-K435)^2)</f>
      </c>
      <c r="G435">
        <f>F435*(1+$H$3-$B$3*(M435-L435)+0.5*$D$3*(M435-L435)^2)</f>
      </c>
      <c r="H435">
        <f>$D$2</f>
      </c>
      <c r="I435">
        <f>H435+$F$2*($B$2-H435)+$H$2*N435</f>
      </c>
      <c r="J435">
        <f>I435+$F$2*($B$2-I435)+$H$2*O435</f>
      </c>
      <c r="K435">
        <f>J435+$F$2*($B$2-J435)+$H$2*P435</f>
      </c>
      <c r="L435">
        <f>K435+$F$2*($B$2-K435)+$H$2*Q435</f>
      </c>
      <c r="M435">
        <f>L435+$F$2*($B$2-L435)+$H$2*R435</f>
      </c>
      <c r="N435" t="n">
        <v>0.38531738</v>
      </c>
      <c r="O435" t="n">
        <v>-0.88385744</v>
      </c>
      <c r="P435" t="n">
        <v>0.15372511</v>
      </c>
      <c r="Q435" t="n">
        <v>0.05820872</v>
      </c>
      <c r="R435" t="n">
        <v>-1.1429703</v>
      </c>
    </row>
    <row r="436">
      <c r="A436" t="n">
        <v>41</v>
      </c>
      <c r="B436" t="n">
        <v>100</v>
      </c>
      <c r="C436">
        <f>B436*(1+$H$3-$B$3*(I436-H436)+0.5*$D$3*(I436-H436)^2)</f>
      </c>
      <c r="D436">
        <f>C436*(1+$H$3-$B$3*(J436-I436)+0.5*$D$3*(J436-I436)^2)</f>
      </c>
      <c r="E436">
        <f>D436*(1+$H$3-$B$3*(K436-J436)+0.5*$D$3*(K436-J436)^2)</f>
      </c>
      <c r="F436">
        <f>E436*(1+$H$3-$B$3*(L436-K436)+0.5*$D$3*(L436-K436)^2)</f>
      </c>
      <c r="G436">
        <f>F436*(1+$H$3-$B$3*(M436-L436)+0.5*$D$3*(M436-L436)^2)</f>
      </c>
      <c r="H436">
        <f>$D$2</f>
      </c>
      <c r="I436">
        <f>H436+$F$2*($B$2-H436)+$H$2*N436</f>
      </c>
      <c r="J436">
        <f>I436+$F$2*($B$2-I436)+$H$2*O436</f>
      </c>
      <c r="K436">
        <f>J436+$F$2*($B$2-J436)+$H$2*P436</f>
      </c>
      <c r="L436">
        <f>K436+$F$2*($B$2-K436)+$H$2*Q436</f>
      </c>
      <c r="M436">
        <f>L436+$F$2*($B$2-L436)+$H$2*R436</f>
      </c>
      <c r="N436" t="n">
        <v>0.35778736</v>
      </c>
      <c r="O436" t="n">
        <v>0.5607845299999999</v>
      </c>
      <c r="P436" t="n">
        <v>1.08305124</v>
      </c>
      <c r="Q436" t="n">
        <v>1.05380205</v>
      </c>
      <c r="R436" t="n">
        <v>-1.37766937</v>
      </c>
    </row>
    <row r="437">
      <c r="A437" t="n">
        <v>42</v>
      </c>
      <c r="B437" t="n">
        <v>100</v>
      </c>
      <c r="C437">
        <f>B437*(1+$H$3-$B$3*(I437-H437)+0.5*$D$3*(I437-H437)^2)</f>
      </c>
      <c r="D437">
        <f>C437*(1+$H$3-$B$3*(J437-I437)+0.5*$D$3*(J437-I437)^2)</f>
      </c>
      <c r="E437">
        <f>D437*(1+$H$3-$B$3*(K437-J437)+0.5*$D$3*(K437-J437)^2)</f>
      </c>
      <c r="F437">
        <f>E437*(1+$H$3-$B$3*(L437-K437)+0.5*$D$3*(L437-K437)^2)</f>
      </c>
      <c r="G437">
        <f>F437*(1+$H$3-$B$3*(M437-L437)+0.5*$D$3*(M437-L437)^2)</f>
      </c>
      <c r="H437">
        <f>$D$2</f>
      </c>
      <c r="I437">
        <f>H437+$F$2*($B$2-H437)+$H$2*N437</f>
      </c>
      <c r="J437">
        <f>I437+$F$2*($B$2-I437)+$H$2*O437</f>
      </c>
      <c r="K437">
        <f>J437+$F$2*($B$2-J437)+$H$2*P437</f>
      </c>
      <c r="L437">
        <f>K437+$F$2*($B$2-K437)+$H$2*Q437</f>
      </c>
      <c r="M437">
        <f>L437+$F$2*($B$2-L437)+$H$2*R437</f>
      </c>
      <c r="N437" t="n">
        <v>-0.93782504</v>
      </c>
      <c r="O437" t="n">
        <v>0.51503527</v>
      </c>
      <c r="P437" t="n">
        <v>0.51378595</v>
      </c>
      <c r="Q437" t="n">
        <v>0.5150476899999999</v>
      </c>
      <c r="R437" t="n">
        <v>3.85273149</v>
      </c>
    </row>
    <row r="438">
      <c r="A438" t="n">
        <v>43</v>
      </c>
      <c r="B438" t="n">
        <v>100</v>
      </c>
      <c r="C438">
        <f>B438*(1+$H$3-$B$3*(I438-H438)+0.5*$D$3*(I438-H438)^2)</f>
      </c>
      <c r="D438">
        <f>C438*(1+$H$3-$B$3*(J438-I438)+0.5*$D$3*(J438-I438)^2)</f>
      </c>
      <c r="E438">
        <f>D438*(1+$H$3-$B$3*(K438-J438)+0.5*$D$3*(K438-J438)^2)</f>
      </c>
      <c r="F438">
        <f>E438*(1+$H$3-$B$3*(L438-K438)+0.5*$D$3*(L438-K438)^2)</f>
      </c>
      <c r="G438">
        <f>F438*(1+$H$3-$B$3*(M438-L438)+0.5*$D$3*(M438-L438)^2)</f>
      </c>
      <c r="H438">
        <f>$D$2</f>
      </c>
      <c r="I438">
        <f>H438+$F$2*($B$2-H438)+$H$2*N438</f>
      </c>
      <c r="J438">
        <f>I438+$F$2*($B$2-I438)+$H$2*O438</f>
      </c>
      <c r="K438">
        <f>J438+$F$2*($B$2-J438)+$H$2*P438</f>
      </c>
      <c r="L438">
        <f>K438+$F$2*($B$2-K438)+$H$2*Q438</f>
      </c>
      <c r="M438">
        <f>L438+$F$2*($B$2-L438)+$H$2*R438</f>
      </c>
      <c r="N438" t="n">
        <v>0.57089051</v>
      </c>
      <c r="O438" t="n">
        <v>1.13556564</v>
      </c>
      <c r="P438" t="n">
        <v>0.95400176</v>
      </c>
      <c r="Q438" t="n">
        <v>0.65139125</v>
      </c>
      <c r="R438" t="n">
        <v>-0.31526924</v>
      </c>
    </row>
    <row r="439">
      <c r="A439" t="n">
        <v>44</v>
      </c>
      <c r="B439" t="n">
        <v>100</v>
      </c>
      <c r="C439">
        <f>B439*(1+$H$3-$B$3*(I439-H439)+0.5*$D$3*(I439-H439)^2)</f>
      </c>
      <c r="D439">
        <f>C439*(1+$H$3-$B$3*(J439-I439)+0.5*$D$3*(J439-I439)^2)</f>
      </c>
      <c r="E439">
        <f>D439*(1+$H$3-$B$3*(K439-J439)+0.5*$D$3*(K439-J439)^2)</f>
      </c>
      <c r="F439">
        <f>E439*(1+$H$3-$B$3*(L439-K439)+0.5*$D$3*(L439-K439)^2)</f>
      </c>
      <c r="G439">
        <f>F439*(1+$H$3-$B$3*(M439-L439)+0.5*$D$3*(M439-L439)^2)</f>
      </c>
      <c r="H439">
        <f>$D$2</f>
      </c>
      <c r="I439">
        <f>H439+$F$2*($B$2-H439)+$H$2*N439</f>
      </c>
      <c r="J439">
        <f>I439+$F$2*($B$2-I439)+$H$2*O439</f>
      </c>
      <c r="K439">
        <f>J439+$F$2*($B$2-J439)+$H$2*P439</f>
      </c>
      <c r="L439">
        <f>K439+$F$2*($B$2-K439)+$H$2*Q439</f>
      </c>
      <c r="M439">
        <f>L439+$F$2*($B$2-L439)+$H$2*R439</f>
      </c>
      <c r="N439" t="n">
        <v>0.75896922</v>
      </c>
      <c r="O439" t="n">
        <v>-0.77282521</v>
      </c>
      <c r="P439" t="n">
        <v>-0.23681861</v>
      </c>
      <c r="Q439" t="n">
        <v>-0.48536355</v>
      </c>
      <c r="R439" t="n">
        <v>0.08187414</v>
      </c>
    </row>
    <row r="440">
      <c r="A440" t="n">
        <v>45</v>
      </c>
      <c r="B440" t="n">
        <v>100</v>
      </c>
      <c r="C440">
        <f>B440*(1+$H$3-$B$3*(I440-H440)+0.5*$D$3*(I440-H440)^2)</f>
      </c>
      <c r="D440">
        <f>C440*(1+$H$3-$B$3*(J440-I440)+0.5*$D$3*(J440-I440)^2)</f>
      </c>
      <c r="E440">
        <f>D440*(1+$H$3-$B$3*(K440-J440)+0.5*$D$3*(K440-J440)^2)</f>
      </c>
      <c r="F440">
        <f>E440*(1+$H$3-$B$3*(L440-K440)+0.5*$D$3*(L440-K440)^2)</f>
      </c>
      <c r="G440">
        <f>F440*(1+$H$3-$B$3*(M440-L440)+0.5*$D$3*(M440-L440)^2)</f>
      </c>
      <c r="H440">
        <f>$D$2</f>
      </c>
      <c r="I440">
        <f>H440+$F$2*($B$2-H440)+$H$2*N440</f>
      </c>
      <c r="J440">
        <f>I440+$F$2*($B$2-I440)+$H$2*O440</f>
      </c>
      <c r="K440">
        <f>J440+$F$2*($B$2-J440)+$H$2*P440</f>
      </c>
      <c r="L440">
        <f>K440+$F$2*($B$2-K440)+$H$2*Q440</f>
      </c>
      <c r="M440">
        <f>L440+$F$2*($B$2-L440)+$H$2*R440</f>
      </c>
      <c r="N440" t="n">
        <v>2.31465857</v>
      </c>
      <c r="O440" t="n">
        <v>-1.86726519</v>
      </c>
      <c r="P440" t="n">
        <v>0.68626019</v>
      </c>
      <c r="Q440" t="n">
        <v>-1.61271587</v>
      </c>
      <c r="R440" t="n">
        <v>-0.47193187</v>
      </c>
    </row>
    <row r="441">
      <c r="A441" t="n">
        <v>46</v>
      </c>
      <c r="B441" t="n">
        <v>100</v>
      </c>
      <c r="C441">
        <f>B441*(1+$H$3-$B$3*(I441-H441)+0.5*$D$3*(I441-H441)^2)</f>
      </c>
      <c r="D441">
        <f>C441*(1+$H$3-$B$3*(J441-I441)+0.5*$D$3*(J441-I441)^2)</f>
      </c>
      <c r="E441">
        <f>D441*(1+$H$3-$B$3*(K441-J441)+0.5*$D$3*(K441-J441)^2)</f>
      </c>
      <c r="F441">
        <f>E441*(1+$H$3-$B$3*(L441-K441)+0.5*$D$3*(L441-K441)^2)</f>
      </c>
      <c r="G441">
        <f>F441*(1+$H$3-$B$3*(M441-L441)+0.5*$D$3*(M441-L441)^2)</f>
      </c>
      <c r="H441">
        <f>$D$2</f>
      </c>
      <c r="I441">
        <f>H441+$F$2*($B$2-H441)+$H$2*N441</f>
      </c>
      <c r="J441">
        <f>I441+$F$2*($B$2-I441)+$H$2*O441</f>
      </c>
      <c r="K441">
        <f>J441+$F$2*($B$2-J441)+$H$2*P441</f>
      </c>
      <c r="L441">
        <f>K441+$F$2*($B$2-K441)+$H$2*Q441</f>
      </c>
      <c r="M441">
        <f>L441+$F$2*($B$2-L441)+$H$2*R441</f>
      </c>
      <c r="N441" t="n">
        <v>1.0889506</v>
      </c>
      <c r="O441" t="n">
        <v>0.06428001999999999</v>
      </c>
      <c r="P441" t="n">
        <v>-1.07774478</v>
      </c>
      <c r="Q441" t="n">
        <v>-0.71530371</v>
      </c>
      <c r="R441" t="n">
        <v>0.67959775</v>
      </c>
    </row>
    <row r="442">
      <c r="A442" t="n">
        <v>47</v>
      </c>
      <c r="B442" t="n">
        <v>100</v>
      </c>
      <c r="C442">
        <f>B442*(1+$H$3-$B$3*(I442-H442)+0.5*$D$3*(I442-H442)^2)</f>
      </c>
      <c r="D442">
        <f>C442*(1+$H$3-$B$3*(J442-I442)+0.5*$D$3*(J442-I442)^2)</f>
      </c>
      <c r="E442">
        <f>D442*(1+$H$3-$B$3*(K442-J442)+0.5*$D$3*(K442-J442)^2)</f>
      </c>
      <c r="F442">
        <f>E442*(1+$H$3-$B$3*(L442-K442)+0.5*$D$3*(L442-K442)^2)</f>
      </c>
      <c r="G442">
        <f>F442*(1+$H$3-$B$3*(M442-L442)+0.5*$D$3*(M442-L442)^2)</f>
      </c>
      <c r="H442">
        <f>$D$2</f>
      </c>
      <c r="I442">
        <f>H442+$F$2*($B$2-H442)+$H$2*N442</f>
      </c>
      <c r="J442">
        <f>I442+$F$2*($B$2-I442)+$H$2*O442</f>
      </c>
      <c r="K442">
        <f>J442+$F$2*($B$2-J442)+$H$2*P442</f>
      </c>
      <c r="L442">
        <f>K442+$F$2*($B$2-K442)+$H$2*Q442</f>
      </c>
      <c r="M442">
        <f>L442+$F$2*($B$2-L442)+$H$2*R442</f>
      </c>
      <c r="N442" t="n">
        <v>-0.73036663</v>
      </c>
      <c r="O442" t="n">
        <v>0.21645859</v>
      </c>
      <c r="P442" t="n">
        <v>0.04557184</v>
      </c>
      <c r="Q442" t="n">
        <v>-0.6516003500000001</v>
      </c>
      <c r="R442" t="n">
        <v>2.14394409</v>
      </c>
    </row>
    <row r="443">
      <c r="A443" t="n">
        <v>48</v>
      </c>
      <c r="B443" t="n">
        <v>100</v>
      </c>
      <c r="C443">
        <f>B443*(1+$H$3-$B$3*(I443-H443)+0.5*$D$3*(I443-H443)^2)</f>
      </c>
      <c r="D443">
        <f>C443*(1+$H$3-$B$3*(J443-I443)+0.5*$D$3*(J443-I443)^2)</f>
      </c>
      <c r="E443">
        <f>D443*(1+$H$3-$B$3*(K443-J443)+0.5*$D$3*(K443-J443)^2)</f>
      </c>
      <c r="F443">
        <f>E443*(1+$H$3-$B$3*(L443-K443)+0.5*$D$3*(L443-K443)^2)</f>
      </c>
      <c r="G443">
        <f>F443*(1+$H$3-$B$3*(M443-L443)+0.5*$D$3*(M443-L443)^2)</f>
      </c>
      <c r="H443">
        <f>$D$2</f>
      </c>
      <c r="I443">
        <f>H443+$F$2*($B$2-H443)+$H$2*N443</f>
      </c>
      <c r="J443">
        <f>I443+$F$2*($B$2-I443)+$H$2*O443</f>
      </c>
      <c r="K443">
        <f>J443+$F$2*($B$2-J443)+$H$2*P443</f>
      </c>
      <c r="L443">
        <f>K443+$F$2*($B$2-K443)+$H$2*Q443</f>
      </c>
      <c r="M443">
        <f>L443+$F$2*($B$2-L443)+$H$2*R443</f>
      </c>
      <c r="N443" t="n">
        <v>0.63391902</v>
      </c>
      <c r="O443" t="n">
        <v>-2.02514259</v>
      </c>
      <c r="P443" t="n">
        <v>0.18645431</v>
      </c>
      <c r="Q443" t="n">
        <v>-0.66178646</v>
      </c>
      <c r="R443" t="n">
        <v>0.85243333</v>
      </c>
    </row>
    <row r="444">
      <c r="A444" t="n">
        <v>49</v>
      </c>
      <c r="B444" t="n">
        <v>100</v>
      </c>
      <c r="C444">
        <f>B444*(1+$H$3-$B$3*(I444-H444)+0.5*$D$3*(I444-H444)^2)</f>
      </c>
      <c r="D444">
        <f>C444*(1+$H$3-$B$3*(J444-I444)+0.5*$D$3*(J444-I444)^2)</f>
      </c>
      <c r="E444">
        <f>D444*(1+$H$3-$B$3*(K444-J444)+0.5*$D$3*(K444-J444)^2)</f>
      </c>
      <c r="F444">
        <f>E444*(1+$H$3-$B$3*(L444-K444)+0.5*$D$3*(L444-K444)^2)</f>
      </c>
      <c r="G444">
        <f>F444*(1+$H$3-$B$3*(M444-L444)+0.5*$D$3*(M444-L444)^2)</f>
      </c>
      <c r="H444">
        <f>$D$2</f>
      </c>
      <c r="I444">
        <f>H444+$F$2*($B$2-H444)+$H$2*N444</f>
      </c>
      <c r="J444">
        <f>I444+$F$2*($B$2-I444)+$H$2*O444</f>
      </c>
      <c r="K444">
        <f>J444+$F$2*($B$2-J444)+$H$2*P444</f>
      </c>
      <c r="L444">
        <f>K444+$F$2*($B$2-K444)+$H$2*Q444</f>
      </c>
      <c r="M444">
        <f>L444+$F$2*($B$2-L444)+$H$2*R444</f>
      </c>
      <c r="N444" t="n">
        <v>-0.7925207399999999</v>
      </c>
      <c r="O444" t="n">
        <v>-0.11473644</v>
      </c>
      <c r="P444" t="n">
        <v>0.50498728</v>
      </c>
      <c r="Q444" t="n">
        <v>0.86575519</v>
      </c>
      <c r="R444" t="n">
        <v>-1.20029641</v>
      </c>
    </row>
    <row r="445">
      <c r="A445" t="n">
        <v>50</v>
      </c>
      <c r="B445" t="n">
        <v>100</v>
      </c>
      <c r="C445">
        <f>B445*(1+$H$3-$B$3*(I445-H445)+0.5*$D$3*(I445-H445)^2)</f>
      </c>
      <c r="D445">
        <f>C445*(1+$H$3-$B$3*(J445-I445)+0.5*$D$3*(J445-I445)^2)</f>
      </c>
      <c r="E445">
        <f>D445*(1+$H$3-$B$3*(K445-J445)+0.5*$D$3*(K445-J445)^2)</f>
      </c>
      <c r="F445">
        <f>E445*(1+$H$3-$B$3*(L445-K445)+0.5*$D$3*(L445-K445)^2)</f>
      </c>
      <c r="G445">
        <f>F445*(1+$H$3-$B$3*(M445-L445)+0.5*$D$3*(M445-L445)^2)</f>
      </c>
      <c r="H445">
        <f>$D$2</f>
      </c>
      <c r="I445">
        <f>H445+$F$2*($B$2-H445)+$H$2*N445</f>
      </c>
      <c r="J445">
        <f>I445+$F$2*($B$2-I445)+$H$2*O445</f>
      </c>
      <c r="K445">
        <f>J445+$F$2*($B$2-J445)+$H$2*P445</f>
      </c>
      <c r="L445">
        <f>K445+$F$2*($B$2-K445)+$H$2*Q445</f>
      </c>
      <c r="M445">
        <f>L445+$F$2*($B$2-L445)+$H$2*R445</f>
      </c>
      <c r="N445" t="n">
        <v>-0.33450124</v>
      </c>
      <c r="O445" t="n">
        <v>-0.47494531</v>
      </c>
      <c r="P445" t="n">
        <v>-0.65332923</v>
      </c>
      <c r="Q445" t="n">
        <v>1.76545424</v>
      </c>
      <c r="R445" t="n">
        <v>0.40498171</v>
      </c>
    </row>
    <row r="446">
      <c r="A446" t="n">
        <v>51</v>
      </c>
      <c r="B446" t="n">
        <v>100</v>
      </c>
      <c r="C446">
        <f>B446*(1+$H$3-$B$3*(I446-H446)+0.5*$D$3*(I446-H446)^2)</f>
      </c>
      <c r="D446">
        <f>C446*(1+$H$3-$B$3*(J446-I446)+0.5*$D$3*(J446-I446)^2)</f>
      </c>
      <c r="E446">
        <f>D446*(1+$H$3-$B$3*(K446-J446)+0.5*$D$3*(K446-J446)^2)</f>
      </c>
      <c r="F446">
        <f>E446*(1+$H$3-$B$3*(L446-K446)+0.5*$D$3*(L446-K446)^2)</f>
      </c>
      <c r="G446">
        <f>F446*(1+$H$3-$B$3*(M446-L446)+0.5*$D$3*(M446-L446)^2)</f>
      </c>
      <c r="H446">
        <f>$D$2</f>
      </c>
      <c r="I446">
        <f>H446+$F$2*($B$2-H446)+$H$2*N446</f>
      </c>
      <c r="J446">
        <f>I446+$F$2*($B$2-I446)+$H$2*O446</f>
      </c>
      <c r="K446">
        <f>J446+$F$2*($B$2-J446)+$H$2*P446</f>
      </c>
      <c r="L446">
        <f>K446+$F$2*($B$2-K446)+$H$2*Q446</f>
      </c>
      <c r="M446">
        <f>L446+$F$2*($B$2-L446)+$H$2*R446</f>
      </c>
      <c r="N446" t="n">
        <v>-1.26088395</v>
      </c>
      <c r="O446" t="n">
        <v>0.91786195</v>
      </c>
      <c r="P446" t="n">
        <v>2.1221562</v>
      </c>
      <c r="Q446" t="n">
        <v>1.03246526</v>
      </c>
      <c r="R446" t="n">
        <v>-1.51936997</v>
      </c>
    </row>
    <row r="447">
      <c r="A447" t="n">
        <v>52</v>
      </c>
      <c r="B447" t="n">
        <v>100</v>
      </c>
      <c r="C447">
        <f>B447*(1+$H$3-$B$3*(I447-H447)+0.5*$D$3*(I447-H447)^2)</f>
      </c>
      <c r="D447">
        <f>C447*(1+$H$3-$B$3*(J447-I447)+0.5*$D$3*(J447-I447)^2)</f>
      </c>
      <c r="E447">
        <f>D447*(1+$H$3-$B$3*(K447-J447)+0.5*$D$3*(K447-J447)^2)</f>
      </c>
      <c r="F447">
        <f>E447*(1+$H$3-$B$3*(L447-K447)+0.5*$D$3*(L447-K447)^2)</f>
      </c>
      <c r="G447">
        <f>F447*(1+$H$3-$B$3*(M447-L447)+0.5*$D$3*(M447-L447)^2)</f>
      </c>
      <c r="H447">
        <f>$D$2</f>
      </c>
      <c r="I447">
        <f>H447+$F$2*($B$2-H447)+$H$2*N447</f>
      </c>
      <c r="J447">
        <f>I447+$F$2*($B$2-I447)+$H$2*O447</f>
      </c>
      <c r="K447">
        <f>J447+$F$2*($B$2-J447)+$H$2*P447</f>
      </c>
      <c r="L447">
        <f>K447+$F$2*($B$2-K447)+$H$2*Q447</f>
      </c>
      <c r="M447">
        <f>L447+$F$2*($B$2-L447)+$H$2*R447</f>
      </c>
      <c r="N447" t="n">
        <v>-0.48423407</v>
      </c>
      <c r="O447" t="n">
        <v>1.26691115</v>
      </c>
      <c r="P447" t="n">
        <v>-0.70766947</v>
      </c>
      <c r="Q447" t="n">
        <v>0.44381943</v>
      </c>
      <c r="R447" t="n">
        <v>0.77463405</v>
      </c>
    </row>
    <row r="448">
      <c r="A448" t="n">
        <v>53</v>
      </c>
      <c r="B448" t="n">
        <v>100</v>
      </c>
      <c r="C448">
        <f>B448*(1+$H$3-$B$3*(I448-H448)+0.5*$D$3*(I448-H448)^2)</f>
      </c>
      <c r="D448">
        <f>C448*(1+$H$3-$B$3*(J448-I448)+0.5*$D$3*(J448-I448)^2)</f>
      </c>
      <c r="E448">
        <f>D448*(1+$H$3-$B$3*(K448-J448)+0.5*$D$3*(K448-J448)^2)</f>
      </c>
      <c r="F448">
        <f>E448*(1+$H$3-$B$3*(L448-K448)+0.5*$D$3*(L448-K448)^2)</f>
      </c>
      <c r="G448">
        <f>F448*(1+$H$3-$B$3*(M448-L448)+0.5*$D$3*(M448-L448)^2)</f>
      </c>
      <c r="H448">
        <f>$D$2</f>
      </c>
      <c r="I448">
        <f>H448+$F$2*($B$2-H448)+$H$2*N448</f>
      </c>
      <c r="J448">
        <f>I448+$F$2*($B$2-I448)+$H$2*O448</f>
      </c>
      <c r="K448">
        <f>J448+$F$2*($B$2-J448)+$H$2*P448</f>
      </c>
      <c r="L448">
        <f>K448+$F$2*($B$2-K448)+$H$2*Q448</f>
      </c>
      <c r="M448">
        <f>L448+$F$2*($B$2-L448)+$H$2*R448</f>
      </c>
      <c r="N448" t="n">
        <v>-0.92693047</v>
      </c>
      <c r="O448" t="n">
        <v>-0.05952536</v>
      </c>
      <c r="P448" t="n">
        <v>-3.24126734</v>
      </c>
      <c r="Q448" t="n">
        <v>-1.02438764</v>
      </c>
      <c r="R448" t="n">
        <v>-0.25256815</v>
      </c>
    </row>
    <row r="449">
      <c r="A449" t="n">
        <v>54</v>
      </c>
      <c r="B449" t="n">
        <v>100</v>
      </c>
      <c r="C449">
        <f>B449*(1+$H$3-$B$3*(I449-H449)+0.5*$D$3*(I449-H449)^2)</f>
      </c>
      <c r="D449">
        <f>C449*(1+$H$3-$B$3*(J449-I449)+0.5*$D$3*(J449-I449)^2)</f>
      </c>
      <c r="E449">
        <f>D449*(1+$H$3-$B$3*(K449-J449)+0.5*$D$3*(K449-J449)^2)</f>
      </c>
      <c r="F449">
        <f>E449*(1+$H$3-$B$3*(L449-K449)+0.5*$D$3*(L449-K449)^2)</f>
      </c>
      <c r="G449">
        <f>F449*(1+$H$3-$B$3*(M449-L449)+0.5*$D$3*(M449-L449)^2)</f>
      </c>
      <c r="H449">
        <f>$D$2</f>
      </c>
      <c r="I449">
        <f>H449+$F$2*($B$2-H449)+$H$2*N449</f>
      </c>
      <c r="J449">
        <f>I449+$F$2*($B$2-I449)+$H$2*O449</f>
      </c>
      <c r="K449">
        <f>J449+$F$2*($B$2-J449)+$H$2*P449</f>
      </c>
      <c r="L449">
        <f>K449+$F$2*($B$2-K449)+$H$2*Q449</f>
      </c>
      <c r="M449">
        <f>L449+$F$2*($B$2-L449)+$H$2*R449</f>
      </c>
      <c r="N449" t="n">
        <v>-1.24778318</v>
      </c>
      <c r="O449" t="n">
        <v>1.6324113</v>
      </c>
      <c r="P449" t="n">
        <v>-1.43014138</v>
      </c>
      <c r="Q449" t="n">
        <v>-0.44004449</v>
      </c>
      <c r="R449" t="n">
        <v>0.13074058</v>
      </c>
    </row>
    <row r="450">
      <c r="A450" t="n">
        <v>55</v>
      </c>
      <c r="B450" t="n">
        <v>100</v>
      </c>
      <c r="C450">
        <f>B450*(1+$H$3-$B$3*(I450-H450)+0.5*$D$3*(I450-H450)^2)</f>
      </c>
      <c r="D450">
        <f>C450*(1+$H$3-$B$3*(J450-I450)+0.5*$D$3*(J450-I450)^2)</f>
      </c>
      <c r="E450">
        <f>D450*(1+$H$3-$B$3*(K450-J450)+0.5*$D$3*(K450-J450)^2)</f>
      </c>
      <c r="F450">
        <f>E450*(1+$H$3-$B$3*(L450-K450)+0.5*$D$3*(L450-K450)^2)</f>
      </c>
      <c r="G450">
        <f>F450*(1+$H$3-$B$3*(M450-L450)+0.5*$D$3*(M450-L450)^2)</f>
      </c>
      <c r="H450">
        <f>$D$2</f>
      </c>
      <c r="I450">
        <f>H450+$F$2*($B$2-H450)+$H$2*N450</f>
      </c>
      <c r="J450">
        <f>I450+$F$2*($B$2-I450)+$H$2*O450</f>
      </c>
      <c r="K450">
        <f>J450+$F$2*($B$2-J450)+$H$2*P450</f>
      </c>
      <c r="L450">
        <f>K450+$F$2*($B$2-K450)+$H$2*Q450</f>
      </c>
      <c r="M450">
        <f>L450+$F$2*($B$2-L450)+$H$2*R450</f>
      </c>
      <c r="N450" t="n">
        <v>1.44127329</v>
      </c>
      <c r="O450" t="n">
        <v>-1.43586215</v>
      </c>
      <c r="P450" t="n">
        <v>1.16316375</v>
      </c>
      <c r="Q450" t="n">
        <v>0.01023306</v>
      </c>
      <c r="R450" t="n">
        <v>-0.98150865</v>
      </c>
    </row>
    <row r="451">
      <c r="A451" t="n">
        <v>56</v>
      </c>
      <c r="B451" t="n">
        <v>100</v>
      </c>
      <c r="C451">
        <f>B451*(1+$H$3-$B$3*(I451-H451)+0.5*$D$3*(I451-H451)^2)</f>
      </c>
      <c r="D451">
        <f>C451*(1+$H$3-$B$3*(J451-I451)+0.5*$D$3*(J451-I451)^2)</f>
      </c>
      <c r="E451">
        <f>D451*(1+$H$3-$B$3*(K451-J451)+0.5*$D$3*(K451-J451)^2)</f>
      </c>
      <c r="F451">
        <f>E451*(1+$H$3-$B$3*(L451-K451)+0.5*$D$3*(L451-K451)^2)</f>
      </c>
      <c r="G451">
        <f>F451*(1+$H$3-$B$3*(M451-L451)+0.5*$D$3*(M451-L451)^2)</f>
      </c>
      <c r="H451">
        <f>$D$2</f>
      </c>
      <c r="I451">
        <f>H451+$F$2*($B$2-H451)+$H$2*N451</f>
      </c>
      <c r="J451">
        <f>I451+$F$2*($B$2-I451)+$H$2*O451</f>
      </c>
      <c r="K451">
        <f>J451+$F$2*($B$2-J451)+$H$2*P451</f>
      </c>
      <c r="L451">
        <f>K451+$F$2*($B$2-K451)+$H$2*Q451</f>
      </c>
      <c r="M451">
        <f>L451+$F$2*($B$2-L451)+$H$2*R451</f>
      </c>
      <c r="N451" t="n">
        <v>0.46210347</v>
      </c>
      <c r="O451" t="n">
        <v>0.1990597</v>
      </c>
      <c r="P451" t="n">
        <v>-0.60021688</v>
      </c>
      <c r="Q451" t="n">
        <v>0.06980208</v>
      </c>
      <c r="R451" t="n">
        <v>-0.3853136</v>
      </c>
    </row>
    <row r="452">
      <c r="A452" t="n">
        <v>57</v>
      </c>
      <c r="B452" t="n">
        <v>100</v>
      </c>
      <c r="C452">
        <f>B452*(1+$H$3-$B$3*(I452-H452)+0.5*$D$3*(I452-H452)^2)</f>
      </c>
      <c r="D452">
        <f>C452*(1+$H$3-$B$3*(J452-I452)+0.5*$D$3*(J452-I452)^2)</f>
      </c>
      <c r="E452">
        <f>D452*(1+$H$3-$B$3*(K452-J452)+0.5*$D$3*(K452-J452)^2)</f>
      </c>
      <c r="F452">
        <f>E452*(1+$H$3-$B$3*(L452-K452)+0.5*$D$3*(L452-K452)^2)</f>
      </c>
      <c r="G452">
        <f>F452*(1+$H$3-$B$3*(M452-L452)+0.5*$D$3*(M452-L452)^2)</f>
      </c>
      <c r="H452">
        <f>$D$2</f>
      </c>
      <c r="I452">
        <f>H452+$F$2*($B$2-H452)+$H$2*N452</f>
      </c>
      <c r="J452">
        <f>I452+$F$2*($B$2-I452)+$H$2*O452</f>
      </c>
      <c r="K452">
        <f>J452+$F$2*($B$2-J452)+$H$2*P452</f>
      </c>
      <c r="L452">
        <f>K452+$F$2*($B$2-K452)+$H$2*Q452</f>
      </c>
      <c r="M452">
        <f>L452+$F$2*($B$2-L452)+$H$2*R452</f>
      </c>
      <c r="N452" t="n">
        <v>0.11351735</v>
      </c>
      <c r="O452" t="n">
        <v>0.66213067</v>
      </c>
      <c r="P452" t="n">
        <v>1.58601682</v>
      </c>
      <c r="Q452" t="n">
        <v>-1.2378155</v>
      </c>
      <c r="R452" t="n">
        <v>2.13303337</v>
      </c>
    </row>
    <row r="453">
      <c r="A453" t="n">
        <v>58</v>
      </c>
      <c r="B453" t="n">
        <v>100</v>
      </c>
      <c r="C453">
        <f>B453*(1+$H$3-$B$3*(I453-H453)+0.5*$D$3*(I453-H453)^2)</f>
      </c>
      <c r="D453">
        <f>C453*(1+$H$3-$B$3*(J453-I453)+0.5*$D$3*(J453-I453)^2)</f>
      </c>
      <c r="E453">
        <f>D453*(1+$H$3-$B$3*(K453-J453)+0.5*$D$3*(K453-J453)^2)</f>
      </c>
      <c r="F453">
        <f>E453*(1+$H$3-$B$3*(L453-K453)+0.5*$D$3*(L453-K453)^2)</f>
      </c>
      <c r="G453">
        <f>F453*(1+$H$3-$B$3*(M453-L453)+0.5*$D$3*(M453-L453)^2)</f>
      </c>
      <c r="H453">
        <f>$D$2</f>
      </c>
      <c r="I453">
        <f>H453+$F$2*($B$2-H453)+$H$2*N453</f>
      </c>
      <c r="J453">
        <f>I453+$F$2*($B$2-I453)+$H$2*O453</f>
      </c>
      <c r="K453">
        <f>J453+$F$2*($B$2-J453)+$H$2*P453</f>
      </c>
      <c r="L453">
        <f>K453+$F$2*($B$2-K453)+$H$2*Q453</f>
      </c>
      <c r="M453">
        <f>L453+$F$2*($B$2-L453)+$H$2*R453</f>
      </c>
      <c r="N453" t="n">
        <v>-1.9520878</v>
      </c>
      <c r="O453" t="n">
        <v>-0.1517851</v>
      </c>
      <c r="P453" t="n">
        <v>0.58831721</v>
      </c>
      <c r="Q453" t="n">
        <v>0.28099187</v>
      </c>
      <c r="R453" t="n">
        <v>-0.62269952</v>
      </c>
    </row>
    <row r="454">
      <c r="A454" t="n">
        <v>59</v>
      </c>
      <c r="B454" t="n">
        <v>100</v>
      </c>
      <c r="C454">
        <f>B454*(1+$H$3-$B$3*(I454-H454)+0.5*$D$3*(I454-H454)^2)</f>
      </c>
      <c r="D454">
        <f>C454*(1+$H$3-$B$3*(J454-I454)+0.5*$D$3*(J454-I454)^2)</f>
      </c>
      <c r="E454">
        <f>D454*(1+$H$3-$B$3*(K454-J454)+0.5*$D$3*(K454-J454)^2)</f>
      </c>
      <c r="F454">
        <f>E454*(1+$H$3-$B$3*(L454-K454)+0.5*$D$3*(L454-K454)^2)</f>
      </c>
      <c r="G454">
        <f>F454*(1+$H$3-$B$3*(M454-L454)+0.5*$D$3*(M454-L454)^2)</f>
      </c>
      <c r="H454">
        <f>$D$2</f>
      </c>
      <c r="I454">
        <f>H454+$F$2*($B$2-H454)+$H$2*N454</f>
      </c>
      <c r="J454">
        <f>I454+$F$2*($B$2-I454)+$H$2*O454</f>
      </c>
      <c r="K454">
        <f>J454+$F$2*($B$2-J454)+$H$2*P454</f>
      </c>
      <c r="L454">
        <f>K454+$F$2*($B$2-K454)+$H$2*Q454</f>
      </c>
      <c r="M454">
        <f>L454+$F$2*($B$2-L454)+$H$2*R454</f>
      </c>
      <c r="N454" t="n">
        <v>-0.20812225</v>
      </c>
      <c r="O454" t="n">
        <v>-0.49300093</v>
      </c>
      <c r="P454" t="n">
        <v>-0.58936476</v>
      </c>
      <c r="Q454" t="n">
        <v>0.8496021</v>
      </c>
      <c r="R454" t="n">
        <v>0.35701549</v>
      </c>
    </row>
    <row r="455">
      <c r="A455" t="n">
        <v>60</v>
      </c>
      <c r="B455" t="n">
        <v>100</v>
      </c>
      <c r="C455">
        <f>B455*(1+$H$3-$B$3*(I455-H455)+0.5*$D$3*(I455-H455)^2)</f>
      </c>
      <c r="D455">
        <f>C455*(1+$H$3-$B$3*(J455-I455)+0.5*$D$3*(J455-I455)^2)</f>
      </c>
      <c r="E455">
        <f>D455*(1+$H$3-$B$3*(K455-J455)+0.5*$D$3*(K455-J455)^2)</f>
      </c>
      <c r="F455">
        <f>E455*(1+$H$3-$B$3*(L455-K455)+0.5*$D$3*(L455-K455)^2)</f>
      </c>
      <c r="G455">
        <f>F455*(1+$H$3-$B$3*(M455-L455)+0.5*$D$3*(M455-L455)^2)</f>
      </c>
      <c r="H455">
        <f>$D$2</f>
      </c>
      <c r="I455">
        <f>H455+$F$2*($B$2-H455)+$H$2*N455</f>
      </c>
      <c r="J455">
        <f>I455+$F$2*($B$2-I455)+$H$2*O455</f>
      </c>
      <c r="K455">
        <f>J455+$F$2*($B$2-J455)+$H$2*P455</f>
      </c>
      <c r="L455">
        <f>K455+$F$2*($B$2-K455)+$H$2*Q455</f>
      </c>
      <c r="M455">
        <f>L455+$F$2*($B$2-L455)+$H$2*R455</f>
      </c>
      <c r="N455" t="n">
        <v>-0.6929096</v>
      </c>
      <c r="O455" t="n">
        <v>0.89959988</v>
      </c>
      <c r="P455" t="n">
        <v>0.30729952</v>
      </c>
      <c r="Q455" t="n">
        <v>0.81286212</v>
      </c>
      <c r="R455" t="n">
        <v>0.62962884</v>
      </c>
    </row>
    <row r="456">
      <c r="A456" t="n">
        <v>61</v>
      </c>
      <c r="B456" t="n">
        <v>100</v>
      </c>
      <c r="C456">
        <f>B456*(1+$H$3-$B$3*(I456-H456)+0.5*$D$3*(I456-H456)^2)</f>
      </c>
      <c r="D456">
        <f>C456*(1+$H$3-$B$3*(J456-I456)+0.5*$D$3*(J456-I456)^2)</f>
      </c>
      <c r="E456">
        <f>D456*(1+$H$3-$B$3*(K456-J456)+0.5*$D$3*(K456-J456)^2)</f>
      </c>
      <c r="F456">
        <f>E456*(1+$H$3-$B$3*(L456-K456)+0.5*$D$3*(L456-K456)^2)</f>
      </c>
      <c r="G456">
        <f>F456*(1+$H$3-$B$3*(M456-L456)+0.5*$D$3*(M456-L456)^2)</f>
      </c>
      <c r="H456">
        <f>$D$2</f>
      </c>
      <c r="I456">
        <f>H456+$F$2*($B$2-H456)+$H$2*N456</f>
      </c>
      <c r="J456">
        <f>I456+$F$2*($B$2-I456)+$H$2*O456</f>
      </c>
      <c r="K456">
        <f>J456+$F$2*($B$2-J456)+$H$2*P456</f>
      </c>
      <c r="L456">
        <f>K456+$F$2*($B$2-K456)+$H$2*Q456</f>
      </c>
      <c r="M456">
        <f>L456+$F$2*($B$2-L456)+$H$2*R456</f>
      </c>
      <c r="N456" t="n">
        <v>-0.82899501</v>
      </c>
      <c r="O456" t="n">
        <v>-0.56018104</v>
      </c>
      <c r="P456" t="n">
        <v>0.7472936100000001</v>
      </c>
      <c r="Q456" t="n">
        <v>0.61037027</v>
      </c>
      <c r="R456" t="n">
        <v>-0.02090159</v>
      </c>
    </row>
    <row r="457">
      <c r="A457" t="n">
        <v>62</v>
      </c>
      <c r="B457" t="n">
        <v>100</v>
      </c>
      <c r="C457">
        <f>B457*(1+$H$3-$B$3*(I457-H457)+0.5*$D$3*(I457-H457)^2)</f>
      </c>
      <c r="D457">
        <f>C457*(1+$H$3-$B$3*(J457-I457)+0.5*$D$3*(J457-I457)^2)</f>
      </c>
      <c r="E457">
        <f>D457*(1+$H$3-$B$3*(K457-J457)+0.5*$D$3*(K457-J457)^2)</f>
      </c>
      <c r="F457">
        <f>E457*(1+$H$3-$B$3*(L457-K457)+0.5*$D$3*(L457-K457)^2)</f>
      </c>
      <c r="G457">
        <f>F457*(1+$H$3-$B$3*(M457-L457)+0.5*$D$3*(M457-L457)^2)</f>
      </c>
      <c r="H457">
        <f>$D$2</f>
      </c>
      <c r="I457">
        <f>H457+$F$2*($B$2-H457)+$H$2*N457</f>
      </c>
      <c r="J457">
        <f>I457+$F$2*($B$2-I457)+$H$2*O457</f>
      </c>
      <c r="K457">
        <f>J457+$F$2*($B$2-J457)+$H$2*P457</f>
      </c>
      <c r="L457">
        <f>K457+$F$2*($B$2-K457)+$H$2*Q457</f>
      </c>
      <c r="M457">
        <f>L457+$F$2*($B$2-L457)+$H$2*R457</f>
      </c>
      <c r="N457" t="n">
        <v>0.11732738</v>
      </c>
      <c r="O457" t="n">
        <v>1.2776649</v>
      </c>
      <c r="P457" t="n">
        <v>-0.59157139</v>
      </c>
      <c r="Q457" t="n">
        <v>0.54709738</v>
      </c>
      <c r="R457" t="n">
        <v>-0.20219265</v>
      </c>
    </row>
    <row r="458">
      <c r="A458" t="n">
        <v>63</v>
      </c>
      <c r="B458" t="n">
        <v>100</v>
      </c>
      <c r="C458">
        <f>B458*(1+$H$3-$B$3*(I458-H458)+0.5*$D$3*(I458-H458)^2)</f>
      </c>
      <c r="D458">
        <f>C458*(1+$H$3-$B$3*(J458-I458)+0.5*$D$3*(J458-I458)^2)</f>
      </c>
      <c r="E458">
        <f>D458*(1+$H$3-$B$3*(K458-J458)+0.5*$D$3*(K458-J458)^2)</f>
      </c>
      <c r="F458">
        <f>E458*(1+$H$3-$B$3*(L458-K458)+0.5*$D$3*(L458-K458)^2)</f>
      </c>
      <c r="G458">
        <f>F458*(1+$H$3-$B$3*(M458-L458)+0.5*$D$3*(M458-L458)^2)</f>
      </c>
      <c r="H458">
        <f>$D$2</f>
      </c>
      <c r="I458">
        <f>H458+$F$2*($B$2-H458)+$H$2*N458</f>
      </c>
      <c r="J458">
        <f>I458+$F$2*($B$2-I458)+$H$2*O458</f>
      </c>
      <c r="K458">
        <f>J458+$F$2*($B$2-J458)+$H$2*P458</f>
      </c>
      <c r="L458">
        <f>K458+$F$2*($B$2-K458)+$H$2*Q458</f>
      </c>
      <c r="M458">
        <f>L458+$F$2*($B$2-L458)+$H$2*R458</f>
      </c>
      <c r="N458" t="n">
        <v>-0.2176812</v>
      </c>
      <c r="O458" t="n">
        <v>1.09877685</v>
      </c>
      <c r="P458" t="n">
        <v>0.82541635</v>
      </c>
      <c r="Q458" t="n">
        <v>0.81350964</v>
      </c>
      <c r="R458" t="n">
        <v>1.30547881</v>
      </c>
    </row>
    <row r="459">
      <c r="A459" t="n">
        <v>64</v>
      </c>
      <c r="B459" t="n">
        <v>100</v>
      </c>
      <c r="C459">
        <f>B459*(1+$H$3-$B$3*(I459-H459)+0.5*$D$3*(I459-H459)^2)</f>
      </c>
      <c r="D459">
        <f>C459*(1+$H$3-$B$3*(J459-I459)+0.5*$D$3*(J459-I459)^2)</f>
      </c>
      <c r="E459">
        <f>D459*(1+$H$3-$B$3*(K459-J459)+0.5*$D$3*(K459-J459)^2)</f>
      </c>
      <c r="F459">
        <f>E459*(1+$H$3-$B$3*(L459-K459)+0.5*$D$3*(L459-K459)^2)</f>
      </c>
      <c r="G459">
        <f>F459*(1+$H$3-$B$3*(M459-L459)+0.5*$D$3*(M459-L459)^2)</f>
      </c>
      <c r="H459">
        <f>$D$2</f>
      </c>
      <c r="I459">
        <f>H459+$F$2*($B$2-H459)+$H$2*N459</f>
      </c>
      <c r="J459">
        <f>I459+$F$2*($B$2-I459)+$H$2*O459</f>
      </c>
      <c r="K459">
        <f>J459+$F$2*($B$2-J459)+$H$2*P459</f>
      </c>
      <c r="L459">
        <f>K459+$F$2*($B$2-K459)+$H$2*Q459</f>
      </c>
      <c r="M459">
        <f>L459+$F$2*($B$2-L459)+$H$2*R459</f>
      </c>
      <c r="N459" t="n">
        <v>0.02100384</v>
      </c>
      <c r="O459" t="n">
        <v>0.68195297</v>
      </c>
      <c r="P459" t="n">
        <v>-0.31026676</v>
      </c>
      <c r="Q459" t="n">
        <v>0.32416635</v>
      </c>
      <c r="R459" t="n">
        <v>-0.13014305</v>
      </c>
    </row>
    <row r="460">
      <c r="A460" t="n">
        <v>65</v>
      </c>
      <c r="B460" t="n">
        <v>100</v>
      </c>
      <c r="C460">
        <f>B460*(1+$H$3-$B$3*(I460-H460)+0.5*$D$3*(I460-H460)^2)</f>
      </c>
      <c r="D460">
        <f>C460*(1+$H$3-$B$3*(J460-I460)+0.5*$D$3*(J460-I460)^2)</f>
      </c>
      <c r="E460">
        <f>D460*(1+$H$3-$B$3*(K460-J460)+0.5*$D$3*(K460-J460)^2)</f>
      </c>
      <c r="F460">
        <f>E460*(1+$H$3-$B$3*(L460-K460)+0.5*$D$3*(L460-K460)^2)</f>
      </c>
      <c r="G460">
        <f>F460*(1+$H$3-$B$3*(M460-L460)+0.5*$D$3*(M460-L460)^2)</f>
      </c>
      <c r="H460">
        <f>$D$2</f>
      </c>
      <c r="I460">
        <f>H460+$F$2*($B$2-H460)+$H$2*N460</f>
      </c>
      <c r="J460">
        <f>I460+$F$2*($B$2-I460)+$H$2*O460</f>
      </c>
      <c r="K460">
        <f>J460+$F$2*($B$2-J460)+$H$2*P460</f>
      </c>
      <c r="L460">
        <f>K460+$F$2*($B$2-K460)+$H$2*Q460</f>
      </c>
      <c r="M460">
        <f>L460+$F$2*($B$2-L460)+$H$2*R460</f>
      </c>
      <c r="N460" t="n">
        <v>0.09699596000000001</v>
      </c>
      <c r="O460" t="n">
        <v>0.59515703</v>
      </c>
      <c r="P460" t="n">
        <v>-0.81822068</v>
      </c>
      <c r="Q460" t="n">
        <v>2.09238728</v>
      </c>
      <c r="R460" t="n">
        <v>-1.00601738</v>
      </c>
    </row>
    <row r="461">
      <c r="A461" t="n">
        <v>66</v>
      </c>
      <c r="B461" t="n">
        <v>100</v>
      </c>
      <c r="C461">
        <f>B461*(1+$H$3-$B$3*(I461-H461)+0.5*$D$3*(I461-H461)^2)</f>
      </c>
      <c r="D461">
        <f>C461*(1+$H$3-$B$3*(J461-I461)+0.5*$D$3*(J461-I461)^2)</f>
      </c>
      <c r="E461">
        <f>D461*(1+$H$3-$B$3*(K461-J461)+0.5*$D$3*(K461-J461)^2)</f>
      </c>
      <c r="F461">
        <f>E461*(1+$H$3-$B$3*(L461-K461)+0.5*$D$3*(L461-K461)^2)</f>
      </c>
      <c r="G461">
        <f>F461*(1+$H$3-$B$3*(M461-L461)+0.5*$D$3*(M461-L461)^2)</f>
      </c>
      <c r="H461">
        <f>$D$2</f>
      </c>
      <c r="I461">
        <f>H461+$F$2*($B$2-H461)+$H$2*N461</f>
      </c>
      <c r="J461">
        <f>I461+$F$2*($B$2-I461)+$H$2*O461</f>
      </c>
      <c r="K461">
        <f>J461+$F$2*($B$2-J461)+$H$2*P461</f>
      </c>
      <c r="L461">
        <f>K461+$F$2*($B$2-K461)+$H$2*Q461</f>
      </c>
      <c r="M461">
        <f>L461+$F$2*($B$2-L461)+$H$2*R461</f>
      </c>
      <c r="N461" t="n">
        <v>-1.21418861</v>
      </c>
      <c r="O461" t="n">
        <v>1.15811087</v>
      </c>
      <c r="P461" t="n">
        <v>0.79166269</v>
      </c>
      <c r="Q461" t="n">
        <v>0.62411982</v>
      </c>
      <c r="R461" t="n">
        <v>0.6283455100000001</v>
      </c>
    </row>
    <row r="462">
      <c r="A462" t="n">
        <v>67</v>
      </c>
      <c r="B462" t="n">
        <v>100</v>
      </c>
      <c r="C462">
        <f>B462*(1+$H$3-$B$3*(I462-H462)+0.5*$D$3*(I462-H462)^2)</f>
      </c>
      <c r="D462">
        <f>C462*(1+$H$3-$B$3*(J462-I462)+0.5*$D$3*(J462-I462)^2)</f>
      </c>
      <c r="E462">
        <f>D462*(1+$H$3-$B$3*(K462-J462)+0.5*$D$3*(K462-J462)^2)</f>
      </c>
      <c r="F462">
        <f>E462*(1+$H$3-$B$3*(L462-K462)+0.5*$D$3*(L462-K462)^2)</f>
      </c>
      <c r="G462">
        <f>F462*(1+$H$3-$B$3*(M462-L462)+0.5*$D$3*(M462-L462)^2)</f>
      </c>
      <c r="H462">
        <f>$D$2</f>
      </c>
      <c r="I462">
        <f>H462+$F$2*($B$2-H462)+$H$2*N462</f>
      </c>
      <c r="J462">
        <f>I462+$F$2*($B$2-I462)+$H$2*O462</f>
      </c>
      <c r="K462">
        <f>J462+$F$2*($B$2-J462)+$H$2*P462</f>
      </c>
      <c r="L462">
        <f>K462+$F$2*($B$2-K462)+$H$2*Q462</f>
      </c>
      <c r="M462">
        <f>L462+$F$2*($B$2-L462)+$H$2*R462</f>
      </c>
      <c r="N462" t="n">
        <v>-0.01224677</v>
      </c>
      <c r="O462" t="n">
        <v>-0.89725437</v>
      </c>
      <c r="P462" t="n">
        <v>0.07580456000000001</v>
      </c>
      <c r="Q462" t="n">
        <v>-0.67716171</v>
      </c>
      <c r="R462" t="n">
        <v>0.97511973</v>
      </c>
    </row>
    <row r="463">
      <c r="A463" t="n">
        <v>68</v>
      </c>
      <c r="B463" t="n">
        <v>100</v>
      </c>
      <c r="C463">
        <f>B463*(1+$H$3-$B$3*(I463-H463)+0.5*$D$3*(I463-H463)^2)</f>
      </c>
      <c r="D463">
        <f>C463*(1+$H$3-$B$3*(J463-I463)+0.5*$D$3*(J463-I463)^2)</f>
      </c>
      <c r="E463">
        <f>D463*(1+$H$3-$B$3*(K463-J463)+0.5*$D$3*(K463-J463)^2)</f>
      </c>
      <c r="F463">
        <f>E463*(1+$H$3-$B$3*(L463-K463)+0.5*$D$3*(L463-K463)^2)</f>
      </c>
      <c r="G463">
        <f>F463*(1+$H$3-$B$3*(M463-L463)+0.5*$D$3*(M463-L463)^2)</f>
      </c>
      <c r="H463">
        <f>$D$2</f>
      </c>
      <c r="I463">
        <f>H463+$F$2*($B$2-H463)+$H$2*N463</f>
      </c>
      <c r="J463">
        <f>I463+$F$2*($B$2-I463)+$H$2*O463</f>
      </c>
      <c r="K463">
        <f>J463+$F$2*($B$2-J463)+$H$2*P463</f>
      </c>
      <c r="L463">
        <f>K463+$F$2*($B$2-K463)+$H$2*Q463</f>
      </c>
      <c r="M463">
        <f>L463+$F$2*($B$2-L463)+$H$2*R463</f>
      </c>
      <c r="N463" t="n">
        <v>-0.14705738</v>
      </c>
      <c r="O463" t="n">
        <v>-0.8254972</v>
      </c>
      <c r="P463" t="n">
        <v>-0.32138584</v>
      </c>
      <c r="Q463" t="n">
        <v>0.41293145</v>
      </c>
      <c r="R463" t="n">
        <v>-0.56372455</v>
      </c>
    </row>
    <row r="464">
      <c r="A464" t="n">
        <v>69</v>
      </c>
      <c r="B464" t="n">
        <v>100</v>
      </c>
      <c r="C464">
        <f>B464*(1+$H$3-$B$3*(I464-H464)+0.5*$D$3*(I464-H464)^2)</f>
      </c>
      <c r="D464">
        <f>C464*(1+$H$3-$B$3*(J464-I464)+0.5*$D$3*(J464-I464)^2)</f>
      </c>
      <c r="E464">
        <f>D464*(1+$H$3-$B$3*(K464-J464)+0.5*$D$3*(K464-J464)^2)</f>
      </c>
      <c r="F464">
        <f>E464*(1+$H$3-$B$3*(L464-K464)+0.5*$D$3*(L464-K464)^2)</f>
      </c>
      <c r="G464">
        <f>F464*(1+$H$3-$B$3*(M464-L464)+0.5*$D$3*(M464-L464)^2)</f>
      </c>
      <c r="H464">
        <f>$D$2</f>
      </c>
      <c r="I464">
        <f>H464+$F$2*($B$2-H464)+$H$2*N464</f>
      </c>
      <c r="J464">
        <f>I464+$F$2*($B$2-I464)+$H$2*O464</f>
      </c>
      <c r="K464">
        <f>J464+$F$2*($B$2-J464)+$H$2*P464</f>
      </c>
      <c r="L464">
        <f>K464+$F$2*($B$2-K464)+$H$2*Q464</f>
      </c>
      <c r="M464">
        <f>L464+$F$2*($B$2-L464)+$H$2*R464</f>
      </c>
      <c r="N464" t="n">
        <v>-0.8222204</v>
      </c>
      <c r="O464" t="n">
        <v>0.24368721</v>
      </c>
      <c r="P464" t="n">
        <v>0.24496657</v>
      </c>
      <c r="Q464" t="n">
        <v>-0.50694318</v>
      </c>
      <c r="R464" t="n">
        <v>-0.47103831</v>
      </c>
    </row>
    <row r="465">
      <c r="A465" t="n">
        <v>70</v>
      </c>
      <c r="B465" t="n">
        <v>100</v>
      </c>
      <c r="C465">
        <f>B465*(1+$H$3-$B$3*(I465-H465)+0.5*$D$3*(I465-H465)^2)</f>
      </c>
      <c r="D465">
        <f>C465*(1+$H$3-$B$3*(J465-I465)+0.5*$D$3*(J465-I465)^2)</f>
      </c>
      <c r="E465">
        <f>D465*(1+$H$3-$B$3*(K465-J465)+0.5*$D$3*(K465-J465)^2)</f>
      </c>
      <c r="F465">
        <f>E465*(1+$H$3-$B$3*(L465-K465)+0.5*$D$3*(L465-K465)^2)</f>
      </c>
      <c r="G465">
        <f>F465*(1+$H$3-$B$3*(M465-L465)+0.5*$D$3*(M465-L465)^2)</f>
      </c>
      <c r="H465">
        <f>$D$2</f>
      </c>
      <c r="I465">
        <f>H465+$F$2*($B$2-H465)+$H$2*N465</f>
      </c>
      <c r="J465">
        <f>I465+$F$2*($B$2-I465)+$H$2*O465</f>
      </c>
      <c r="K465">
        <f>J465+$F$2*($B$2-J465)+$H$2*P465</f>
      </c>
      <c r="L465">
        <f>K465+$F$2*($B$2-K465)+$H$2*Q465</f>
      </c>
      <c r="M465">
        <f>L465+$F$2*($B$2-L465)+$H$2*R465</f>
      </c>
      <c r="N465" t="n">
        <v>0.23204994</v>
      </c>
      <c r="O465" t="n">
        <v>-1.44808434</v>
      </c>
      <c r="P465" t="n">
        <v>-1.40746377</v>
      </c>
      <c r="Q465" t="n">
        <v>-0.71844422</v>
      </c>
      <c r="R465" t="n">
        <v>-0.21344715</v>
      </c>
    </row>
    <row r="466">
      <c r="A466" t="n">
        <v>71</v>
      </c>
      <c r="B466" t="n">
        <v>100</v>
      </c>
      <c r="C466">
        <f>B466*(1+$H$3-$B$3*(I466-H466)+0.5*$D$3*(I466-H466)^2)</f>
      </c>
      <c r="D466">
        <f>C466*(1+$H$3-$B$3*(J466-I466)+0.5*$D$3*(J466-I466)^2)</f>
      </c>
      <c r="E466">
        <f>D466*(1+$H$3-$B$3*(K466-J466)+0.5*$D$3*(K466-J466)^2)</f>
      </c>
      <c r="F466">
        <f>E466*(1+$H$3-$B$3*(L466-K466)+0.5*$D$3*(L466-K466)^2)</f>
      </c>
      <c r="G466">
        <f>F466*(1+$H$3-$B$3*(M466-L466)+0.5*$D$3*(M466-L466)^2)</f>
      </c>
      <c r="H466">
        <f>$D$2</f>
      </c>
      <c r="I466">
        <f>H466+$F$2*($B$2-H466)+$H$2*N466</f>
      </c>
      <c r="J466">
        <f>I466+$F$2*($B$2-I466)+$H$2*O466</f>
      </c>
      <c r="K466">
        <f>J466+$F$2*($B$2-J466)+$H$2*P466</f>
      </c>
      <c r="L466">
        <f>K466+$F$2*($B$2-K466)+$H$2*Q466</f>
      </c>
      <c r="M466">
        <f>L466+$F$2*($B$2-L466)+$H$2*R466</f>
      </c>
      <c r="N466" t="n">
        <v>0.31090757</v>
      </c>
      <c r="O466" t="n">
        <v>1.47535622</v>
      </c>
      <c r="P466" t="n">
        <v>0.85765962</v>
      </c>
      <c r="Q466" t="n">
        <v>-0.15993853</v>
      </c>
      <c r="R466" t="n">
        <v>-0.01901621</v>
      </c>
    </row>
    <row r="467">
      <c r="A467" t="n">
        <v>72</v>
      </c>
      <c r="B467" t="n">
        <v>100</v>
      </c>
      <c r="C467">
        <f>B467*(1+$H$3-$B$3*(I467-H467)+0.5*$D$3*(I467-H467)^2)</f>
      </c>
      <c r="D467">
        <f>C467*(1+$H$3-$B$3*(J467-I467)+0.5*$D$3*(J467-I467)^2)</f>
      </c>
      <c r="E467">
        <f>D467*(1+$H$3-$B$3*(K467-J467)+0.5*$D$3*(K467-J467)^2)</f>
      </c>
      <c r="F467">
        <f>E467*(1+$H$3-$B$3*(L467-K467)+0.5*$D$3*(L467-K467)^2)</f>
      </c>
      <c r="G467">
        <f>F467*(1+$H$3-$B$3*(M467-L467)+0.5*$D$3*(M467-L467)^2)</f>
      </c>
      <c r="H467">
        <f>$D$2</f>
      </c>
      <c r="I467">
        <f>H467+$F$2*($B$2-H467)+$H$2*N467</f>
      </c>
      <c r="J467">
        <f>I467+$F$2*($B$2-I467)+$H$2*O467</f>
      </c>
      <c r="K467">
        <f>J467+$F$2*($B$2-J467)+$H$2*P467</f>
      </c>
      <c r="L467">
        <f>K467+$F$2*($B$2-K467)+$H$2*Q467</f>
      </c>
      <c r="M467">
        <f>L467+$F$2*($B$2-L467)+$H$2*R467</f>
      </c>
      <c r="N467" t="n">
        <v>-1.00252936</v>
      </c>
      <c r="O467" t="n">
        <v>-0.01851314</v>
      </c>
      <c r="P467" t="n">
        <v>-0.28865864</v>
      </c>
      <c r="Q467" t="n">
        <v>0.32271856</v>
      </c>
      <c r="R467" t="n">
        <v>-0.82723094</v>
      </c>
    </row>
    <row r="468">
      <c r="A468" t="n">
        <v>73</v>
      </c>
      <c r="B468" t="n">
        <v>100</v>
      </c>
      <c r="C468">
        <f>B468*(1+$H$3-$B$3*(I468-H468)+0.5*$D$3*(I468-H468)^2)</f>
      </c>
      <c r="D468">
        <f>C468*(1+$H$3-$B$3*(J468-I468)+0.5*$D$3*(J468-I468)^2)</f>
      </c>
      <c r="E468">
        <f>D468*(1+$H$3-$B$3*(K468-J468)+0.5*$D$3*(K468-J468)^2)</f>
      </c>
      <c r="F468">
        <f>E468*(1+$H$3-$B$3*(L468-K468)+0.5*$D$3*(L468-K468)^2)</f>
      </c>
      <c r="G468">
        <f>F468*(1+$H$3-$B$3*(M468-L468)+0.5*$D$3*(M468-L468)^2)</f>
      </c>
      <c r="H468">
        <f>$D$2</f>
      </c>
      <c r="I468">
        <f>H468+$F$2*($B$2-H468)+$H$2*N468</f>
      </c>
      <c r="J468">
        <f>I468+$F$2*($B$2-I468)+$H$2*O468</f>
      </c>
      <c r="K468">
        <f>J468+$F$2*($B$2-J468)+$H$2*P468</f>
      </c>
      <c r="L468">
        <f>K468+$F$2*($B$2-K468)+$H$2*Q468</f>
      </c>
      <c r="M468">
        <f>L468+$F$2*($B$2-L468)+$H$2*R468</f>
      </c>
      <c r="N468" t="n">
        <v>0.51934651</v>
      </c>
      <c r="O468" t="n">
        <v>1.53273891</v>
      </c>
      <c r="P468" t="n">
        <v>-0.10876015</v>
      </c>
      <c r="Q468" t="n">
        <v>0.40171172</v>
      </c>
      <c r="R468" t="n">
        <v>0.69014399</v>
      </c>
    </row>
    <row r="469">
      <c r="A469" t="n">
        <v>74</v>
      </c>
      <c r="B469" t="n">
        <v>100</v>
      </c>
      <c r="C469">
        <f>B469*(1+$H$3-$B$3*(I469-H469)+0.5*$D$3*(I469-H469)^2)</f>
      </c>
      <c r="D469">
        <f>C469*(1+$H$3-$B$3*(J469-I469)+0.5*$D$3*(J469-I469)^2)</f>
      </c>
      <c r="E469">
        <f>D469*(1+$H$3-$B$3*(K469-J469)+0.5*$D$3*(K469-J469)^2)</f>
      </c>
      <c r="F469">
        <f>E469*(1+$H$3-$B$3*(L469-K469)+0.5*$D$3*(L469-K469)^2)</f>
      </c>
      <c r="G469">
        <f>F469*(1+$H$3-$B$3*(M469-L469)+0.5*$D$3*(M469-L469)^2)</f>
      </c>
      <c r="H469">
        <f>$D$2</f>
      </c>
      <c r="I469">
        <f>H469+$F$2*($B$2-H469)+$H$2*N469</f>
      </c>
      <c r="J469">
        <f>I469+$F$2*($B$2-I469)+$H$2*O469</f>
      </c>
      <c r="K469">
        <f>J469+$F$2*($B$2-J469)+$H$2*P469</f>
      </c>
      <c r="L469">
        <f>K469+$F$2*($B$2-K469)+$H$2*Q469</f>
      </c>
      <c r="M469">
        <f>L469+$F$2*($B$2-L469)+$H$2*R469</f>
      </c>
      <c r="N469" t="n">
        <v>-0.40122047</v>
      </c>
      <c r="O469" t="n">
        <v>0.22409248</v>
      </c>
      <c r="P469" t="n">
        <v>0.0125924</v>
      </c>
      <c r="Q469" t="n">
        <v>0.0976761</v>
      </c>
      <c r="R469" t="n">
        <v>-0.77300978</v>
      </c>
    </row>
    <row r="470">
      <c r="A470" t="n">
        <v>75</v>
      </c>
      <c r="B470" t="n">
        <v>100</v>
      </c>
      <c r="C470">
        <f>B470*(1+$H$3-$B$3*(I470-H470)+0.5*$D$3*(I470-H470)^2)</f>
      </c>
      <c r="D470">
        <f>C470*(1+$H$3-$B$3*(J470-I470)+0.5*$D$3*(J470-I470)^2)</f>
      </c>
      <c r="E470">
        <f>D470*(1+$H$3-$B$3*(K470-J470)+0.5*$D$3*(K470-J470)^2)</f>
      </c>
      <c r="F470">
        <f>E470*(1+$H$3-$B$3*(L470-K470)+0.5*$D$3*(L470-K470)^2)</f>
      </c>
      <c r="G470">
        <f>F470*(1+$H$3-$B$3*(M470-L470)+0.5*$D$3*(M470-L470)^2)</f>
      </c>
      <c r="H470">
        <f>$D$2</f>
      </c>
      <c r="I470">
        <f>H470+$F$2*($B$2-H470)+$H$2*N470</f>
      </c>
      <c r="J470">
        <f>I470+$F$2*($B$2-I470)+$H$2*O470</f>
      </c>
      <c r="K470">
        <f>J470+$F$2*($B$2-J470)+$H$2*P470</f>
      </c>
      <c r="L470">
        <f>K470+$F$2*($B$2-K470)+$H$2*Q470</f>
      </c>
      <c r="M470">
        <f>L470+$F$2*($B$2-L470)+$H$2*R470</f>
      </c>
      <c r="N470" t="n">
        <v>0.02451017</v>
      </c>
      <c r="O470" t="n">
        <v>0.49799829</v>
      </c>
      <c r="P470" t="n">
        <v>1.45114361</v>
      </c>
      <c r="Q470" t="n">
        <v>0.95927083</v>
      </c>
      <c r="R470" t="n">
        <v>2.15318246</v>
      </c>
    </row>
    <row r="471">
      <c r="A471" t="n">
        <v>76</v>
      </c>
      <c r="B471" t="n">
        <v>100</v>
      </c>
      <c r="C471">
        <f>B471*(1+$H$3-$B$3*(I471-H471)+0.5*$D$3*(I471-H471)^2)</f>
      </c>
      <c r="D471">
        <f>C471*(1+$H$3-$B$3*(J471-I471)+0.5*$D$3*(J471-I471)^2)</f>
      </c>
      <c r="E471">
        <f>D471*(1+$H$3-$B$3*(K471-J471)+0.5*$D$3*(K471-J471)^2)</f>
      </c>
      <c r="F471">
        <f>E471*(1+$H$3-$B$3*(L471-K471)+0.5*$D$3*(L471-K471)^2)</f>
      </c>
      <c r="G471">
        <f>F471*(1+$H$3-$B$3*(M471-L471)+0.5*$D$3*(M471-L471)^2)</f>
      </c>
      <c r="H471">
        <f>$D$2</f>
      </c>
      <c r="I471">
        <f>H471+$F$2*($B$2-H471)+$H$2*N471</f>
      </c>
      <c r="J471">
        <f>I471+$F$2*($B$2-I471)+$H$2*O471</f>
      </c>
      <c r="K471">
        <f>J471+$F$2*($B$2-J471)+$H$2*P471</f>
      </c>
      <c r="L471">
        <f>K471+$F$2*($B$2-K471)+$H$2*Q471</f>
      </c>
      <c r="M471">
        <f>L471+$F$2*($B$2-L471)+$H$2*R471</f>
      </c>
      <c r="N471" t="n">
        <v>-0.76734756</v>
      </c>
      <c r="O471" t="n">
        <v>0.87232064</v>
      </c>
      <c r="P471" t="n">
        <v>0.18334201</v>
      </c>
      <c r="Q471" t="n">
        <v>2.18980293</v>
      </c>
      <c r="R471" t="n">
        <v>-0.80829829</v>
      </c>
    </row>
    <row r="472">
      <c r="A472" t="n">
        <v>77</v>
      </c>
      <c r="B472" t="n">
        <v>100</v>
      </c>
      <c r="C472">
        <f>B472*(1+$H$3-$B$3*(I472-H472)+0.5*$D$3*(I472-H472)^2)</f>
      </c>
      <c r="D472">
        <f>C472*(1+$H$3-$B$3*(J472-I472)+0.5*$D$3*(J472-I472)^2)</f>
      </c>
      <c r="E472">
        <f>D472*(1+$H$3-$B$3*(K472-J472)+0.5*$D$3*(K472-J472)^2)</f>
      </c>
      <c r="F472">
        <f>E472*(1+$H$3-$B$3*(L472-K472)+0.5*$D$3*(L472-K472)^2)</f>
      </c>
      <c r="G472">
        <f>F472*(1+$H$3-$B$3*(M472-L472)+0.5*$D$3*(M472-L472)^2)</f>
      </c>
      <c r="H472">
        <f>$D$2</f>
      </c>
      <c r="I472">
        <f>H472+$F$2*($B$2-H472)+$H$2*N472</f>
      </c>
      <c r="J472">
        <f>I472+$F$2*($B$2-I472)+$H$2*O472</f>
      </c>
      <c r="K472">
        <f>J472+$F$2*($B$2-J472)+$H$2*P472</f>
      </c>
      <c r="L472">
        <f>K472+$F$2*($B$2-K472)+$H$2*Q472</f>
      </c>
      <c r="M472">
        <f>L472+$F$2*($B$2-L472)+$H$2*R472</f>
      </c>
      <c r="N472" t="n">
        <v>-0.8397218400000001</v>
      </c>
      <c r="O472" t="n">
        <v>-0.59939265</v>
      </c>
      <c r="P472" t="n">
        <v>-2.12389572</v>
      </c>
      <c r="Q472" t="n">
        <v>-0.52575502</v>
      </c>
      <c r="R472" t="n">
        <v>-0.75913266</v>
      </c>
    </row>
    <row r="473">
      <c r="A473" t="n">
        <v>78</v>
      </c>
      <c r="B473" t="n">
        <v>100</v>
      </c>
      <c r="C473">
        <f>B473*(1+$H$3-$B$3*(I473-H473)+0.5*$D$3*(I473-H473)^2)</f>
      </c>
      <c r="D473">
        <f>C473*(1+$H$3-$B$3*(J473-I473)+0.5*$D$3*(J473-I473)^2)</f>
      </c>
      <c r="E473">
        <f>D473*(1+$H$3-$B$3*(K473-J473)+0.5*$D$3*(K473-J473)^2)</f>
      </c>
      <c r="F473">
        <f>E473*(1+$H$3-$B$3*(L473-K473)+0.5*$D$3*(L473-K473)^2)</f>
      </c>
      <c r="G473">
        <f>F473*(1+$H$3-$B$3*(M473-L473)+0.5*$D$3*(M473-L473)^2)</f>
      </c>
      <c r="H473">
        <f>$D$2</f>
      </c>
      <c r="I473">
        <f>H473+$F$2*($B$2-H473)+$H$2*N473</f>
      </c>
      <c r="J473">
        <f>I473+$F$2*($B$2-I473)+$H$2*O473</f>
      </c>
      <c r="K473">
        <f>J473+$F$2*($B$2-J473)+$H$2*P473</f>
      </c>
      <c r="L473">
        <f>K473+$F$2*($B$2-K473)+$H$2*Q473</f>
      </c>
      <c r="M473">
        <f>L473+$F$2*($B$2-L473)+$H$2*R473</f>
      </c>
      <c r="N473" t="n">
        <v>0.15039379</v>
      </c>
      <c r="O473" t="n">
        <v>0.34175598</v>
      </c>
      <c r="P473" t="n">
        <v>1.87617084</v>
      </c>
      <c r="Q473" t="n">
        <v>0.95042384</v>
      </c>
      <c r="R473" t="n">
        <v>-0.57690366</v>
      </c>
    </row>
    <row r="474">
      <c r="A474" t="n">
        <v>79</v>
      </c>
      <c r="B474" t="n">
        <v>100</v>
      </c>
      <c r="C474">
        <f>B474*(1+$H$3-$B$3*(I474-H474)+0.5*$D$3*(I474-H474)^2)</f>
      </c>
      <c r="D474">
        <f>C474*(1+$H$3-$B$3*(J474-I474)+0.5*$D$3*(J474-I474)^2)</f>
      </c>
      <c r="E474">
        <f>D474*(1+$H$3-$B$3*(K474-J474)+0.5*$D$3*(K474-J474)^2)</f>
      </c>
      <c r="F474">
        <f>E474*(1+$H$3-$B$3*(L474-K474)+0.5*$D$3*(L474-K474)^2)</f>
      </c>
      <c r="G474">
        <f>F474*(1+$H$3-$B$3*(M474-L474)+0.5*$D$3*(M474-L474)^2)</f>
      </c>
      <c r="H474">
        <f>$D$2</f>
      </c>
      <c r="I474">
        <f>H474+$F$2*($B$2-H474)+$H$2*N474</f>
      </c>
      <c r="J474">
        <f>I474+$F$2*($B$2-I474)+$H$2*O474</f>
      </c>
      <c r="K474">
        <f>J474+$F$2*($B$2-J474)+$H$2*P474</f>
      </c>
      <c r="L474">
        <f>K474+$F$2*($B$2-K474)+$H$2*Q474</f>
      </c>
      <c r="M474">
        <f>L474+$F$2*($B$2-L474)+$H$2*R474</f>
      </c>
      <c r="N474" t="n">
        <v>-0.89841467</v>
      </c>
      <c r="O474" t="n">
        <v>0.49191917</v>
      </c>
      <c r="P474" t="n">
        <v>-1.32023321</v>
      </c>
      <c r="Q474" t="n">
        <v>1.83145877</v>
      </c>
      <c r="R474" t="n">
        <v>1.17944012</v>
      </c>
    </row>
    <row r="475">
      <c r="A475" t="n">
        <v>80</v>
      </c>
      <c r="B475" t="n">
        <v>100</v>
      </c>
      <c r="C475">
        <f>B475*(1+$H$3-$B$3*(I475-H475)+0.5*$D$3*(I475-H475)^2)</f>
      </c>
      <c r="D475">
        <f>C475*(1+$H$3-$B$3*(J475-I475)+0.5*$D$3*(J475-I475)^2)</f>
      </c>
      <c r="E475">
        <f>D475*(1+$H$3-$B$3*(K475-J475)+0.5*$D$3*(K475-J475)^2)</f>
      </c>
      <c r="F475">
        <f>E475*(1+$H$3-$B$3*(L475-K475)+0.5*$D$3*(L475-K475)^2)</f>
      </c>
      <c r="G475">
        <f>F475*(1+$H$3-$B$3*(M475-L475)+0.5*$D$3*(M475-L475)^2)</f>
      </c>
      <c r="H475">
        <f>$D$2</f>
      </c>
      <c r="I475">
        <f>H475+$F$2*($B$2-H475)+$H$2*N475</f>
      </c>
      <c r="J475">
        <f>I475+$F$2*($B$2-I475)+$H$2*O475</f>
      </c>
      <c r="K475">
        <f>J475+$F$2*($B$2-J475)+$H$2*P475</f>
      </c>
      <c r="L475">
        <f>K475+$F$2*($B$2-K475)+$H$2*Q475</f>
      </c>
      <c r="M475">
        <f>L475+$F$2*($B$2-L475)+$H$2*R475</f>
      </c>
      <c r="N475" t="n">
        <v>-0.46917565</v>
      </c>
      <c r="O475" t="n">
        <v>-1.71313453</v>
      </c>
      <c r="P475" t="n">
        <v>1.35387237</v>
      </c>
      <c r="Q475" t="n">
        <v>-0.11453985</v>
      </c>
      <c r="R475" t="n">
        <v>1.23781631</v>
      </c>
    </row>
    <row r="476">
      <c r="A476" t="n">
        <v>81</v>
      </c>
      <c r="B476" t="n">
        <v>100</v>
      </c>
      <c r="C476">
        <f>B476*(1+$H$3-$B$3*(I476-H476)+0.5*$D$3*(I476-H476)^2)</f>
      </c>
      <c r="D476">
        <f>C476*(1+$H$3-$B$3*(J476-I476)+0.5*$D$3*(J476-I476)^2)</f>
      </c>
      <c r="E476">
        <f>D476*(1+$H$3-$B$3*(K476-J476)+0.5*$D$3*(K476-J476)^2)</f>
      </c>
      <c r="F476">
        <f>E476*(1+$H$3-$B$3*(L476-K476)+0.5*$D$3*(L476-K476)^2)</f>
      </c>
      <c r="G476">
        <f>F476*(1+$H$3-$B$3*(M476-L476)+0.5*$D$3*(M476-L476)^2)</f>
      </c>
      <c r="H476">
        <f>$D$2</f>
      </c>
      <c r="I476">
        <f>H476+$F$2*($B$2-H476)+$H$2*N476</f>
      </c>
      <c r="J476">
        <f>I476+$F$2*($B$2-I476)+$H$2*O476</f>
      </c>
      <c r="K476">
        <f>J476+$F$2*($B$2-J476)+$H$2*P476</f>
      </c>
      <c r="L476">
        <f>K476+$F$2*($B$2-K476)+$H$2*Q476</f>
      </c>
      <c r="M476">
        <f>L476+$F$2*($B$2-L476)+$H$2*R476</f>
      </c>
      <c r="N476" t="n">
        <v>-1.59442766</v>
      </c>
      <c r="O476" t="n">
        <v>-0.59937502</v>
      </c>
      <c r="P476" t="n">
        <v>0.0052437</v>
      </c>
      <c r="Q476" t="n">
        <v>0.04698059</v>
      </c>
      <c r="R476" t="n">
        <v>-0.45006547</v>
      </c>
    </row>
    <row r="477">
      <c r="A477" t="n">
        <v>82</v>
      </c>
      <c r="B477" t="n">
        <v>100</v>
      </c>
      <c r="C477">
        <f>B477*(1+$H$3-$B$3*(I477-H477)+0.5*$D$3*(I477-H477)^2)</f>
      </c>
      <c r="D477">
        <f>C477*(1+$H$3-$B$3*(J477-I477)+0.5*$D$3*(J477-I477)^2)</f>
      </c>
      <c r="E477">
        <f>D477*(1+$H$3-$B$3*(K477-J477)+0.5*$D$3*(K477-J477)^2)</f>
      </c>
      <c r="F477">
        <f>E477*(1+$H$3-$B$3*(L477-K477)+0.5*$D$3*(L477-K477)^2)</f>
      </c>
      <c r="G477">
        <f>F477*(1+$H$3-$B$3*(M477-L477)+0.5*$D$3*(M477-L477)^2)</f>
      </c>
      <c r="H477">
        <f>$D$2</f>
      </c>
      <c r="I477">
        <f>H477+$F$2*($B$2-H477)+$H$2*N477</f>
      </c>
      <c r="J477">
        <f>I477+$F$2*($B$2-I477)+$H$2*O477</f>
      </c>
      <c r="K477">
        <f>J477+$F$2*($B$2-J477)+$H$2*P477</f>
      </c>
      <c r="L477">
        <f>K477+$F$2*($B$2-K477)+$H$2*Q477</f>
      </c>
      <c r="M477">
        <f>L477+$F$2*($B$2-L477)+$H$2*R477</f>
      </c>
      <c r="N477" t="n">
        <v>0.62284993</v>
      </c>
      <c r="O477" t="n">
        <v>-1.06762043</v>
      </c>
      <c r="P477" t="n">
        <v>-0.14237949</v>
      </c>
      <c r="Q477" t="n">
        <v>0.12029563</v>
      </c>
      <c r="R477" t="n">
        <v>0.51443883</v>
      </c>
    </row>
    <row r="478">
      <c r="A478" t="n">
        <v>83</v>
      </c>
      <c r="B478" t="n">
        <v>100</v>
      </c>
      <c r="C478">
        <f>B478*(1+$H$3-$B$3*(I478-H478)+0.5*$D$3*(I478-H478)^2)</f>
      </c>
      <c r="D478">
        <f>C478*(1+$H$3-$B$3*(J478-I478)+0.5*$D$3*(J478-I478)^2)</f>
      </c>
      <c r="E478">
        <f>D478*(1+$H$3-$B$3*(K478-J478)+0.5*$D$3*(K478-J478)^2)</f>
      </c>
      <c r="F478">
        <f>E478*(1+$H$3-$B$3*(L478-K478)+0.5*$D$3*(L478-K478)^2)</f>
      </c>
      <c r="G478">
        <f>F478*(1+$H$3-$B$3*(M478-L478)+0.5*$D$3*(M478-L478)^2)</f>
      </c>
      <c r="H478">
        <f>$D$2</f>
      </c>
      <c r="I478">
        <f>H478+$F$2*($B$2-H478)+$H$2*N478</f>
      </c>
      <c r="J478">
        <f>I478+$F$2*($B$2-I478)+$H$2*O478</f>
      </c>
      <c r="K478">
        <f>J478+$F$2*($B$2-J478)+$H$2*P478</f>
      </c>
      <c r="L478">
        <f>K478+$F$2*($B$2-K478)+$H$2*Q478</f>
      </c>
      <c r="M478">
        <f>L478+$F$2*($B$2-L478)+$H$2*R478</f>
      </c>
      <c r="N478" t="n">
        <v>0.7116148799999999</v>
      </c>
      <c r="O478" t="n">
        <v>-1.12464209</v>
      </c>
      <c r="P478" t="n">
        <v>-1.53411417</v>
      </c>
      <c r="Q478" t="n">
        <v>1.27767682</v>
      </c>
      <c r="R478" t="n">
        <v>0.33231401</v>
      </c>
    </row>
    <row r="479">
      <c r="A479" t="n">
        <v>84</v>
      </c>
      <c r="B479" t="n">
        <v>100</v>
      </c>
      <c r="C479">
        <f>B479*(1+$H$3-$B$3*(I479-H479)+0.5*$D$3*(I479-H479)^2)</f>
      </c>
      <c r="D479">
        <f>C479*(1+$H$3-$B$3*(J479-I479)+0.5*$D$3*(J479-I479)^2)</f>
      </c>
      <c r="E479">
        <f>D479*(1+$H$3-$B$3*(K479-J479)+0.5*$D$3*(K479-J479)^2)</f>
      </c>
      <c r="F479">
        <f>E479*(1+$H$3-$B$3*(L479-K479)+0.5*$D$3*(L479-K479)^2)</f>
      </c>
      <c r="G479">
        <f>F479*(1+$H$3-$B$3*(M479-L479)+0.5*$D$3*(M479-L479)^2)</f>
      </c>
      <c r="H479">
        <f>$D$2</f>
      </c>
      <c r="I479">
        <f>H479+$F$2*($B$2-H479)+$H$2*N479</f>
      </c>
      <c r="J479">
        <f>I479+$F$2*($B$2-I479)+$H$2*O479</f>
      </c>
      <c r="K479">
        <f>J479+$F$2*($B$2-J479)+$H$2*P479</f>
      </c>
      <c r="L479">
        <f>K479+$F$2*($B$2-K479)+$H$2*Q479</f>
      </c>
      <c r="M479">
        <f>L479+$F$2*($B$2-L479)+$H$2*R479</f>
      </c>
      <c r="N479" t="n">
        <v>-0.74848654</v>
      </c>
      <c r="O479" t="n">
        <v>1.55115198</v>
      </c>
      <c r="P479" t="n">
        <v>0.11567463</v>
      </c>
      <c r="Q479" t="n">
        <v>1.17929718</v>
      </c>
      <c r="R479" t="n">
        <v>0.06751848000000001</v>
      </c>
    </row>
    <row r="480">
      <c r="A480" t="n">
        <v>85</v>
      </c>
      <c r="B480" t="n">
        <v>100</v>
      </c>
      <c r="C480">
        <f>B480*(1+$H$3-$B$3*(I480-H480)+0.5*$D$3*(I480-H480)^2)</f>
      </c>
      <c r="D480">
        <f>C480*(1+$H$3-$B$3*(J480-I480)+0.5*$D$3*(J480-I480)^2)</f>
      </c>
      <c r="E480">
        <f>D480*(1+$H$3-$B$3*(K480-J480)+0.5*$D$3*(K480-J480)^2)</f>
      </c>
      <c r="F480">
        <f>E480*(1+$H$3-$B$3*(L480-K480)+0.5*$D$3*(L480-K480)^2)</f>
      </c>
      <c r="G480">
        <f>F480*(1+$H$3-$B$3*(M480-L480)+0.5*$D$3*(M480-L480)^2)</f>
      </c>
      <c r="H480">
        <f>$D$2</f>
      </c>
      <c r="I480">
        <f>H480+$F$2*($B$2-H480)+$H$2*N480</f>
      </c>
      <c r="J480">
        <f>I480+$F$2*($B$2-I480)+$H$2*O480</f>
      </c>
      <c r="K480">
        <f>J480+$F$2*($B$2-J480)+$H$2*P480</f>
      </c>
      <c r="L480">
        <f>K480+$F$2*($B$2-K480)+$H$2*Q480</f>
      </c>
      <c r="M480">
        <f>L480+$F$2*($B$2-L480)+$H$2*R480</f>
      </c>
      <c r="N480" t="n">
        <v>2.06074792</v>
      </c>
      <c r="O480" t="n">
        <v>1.75534084</v>
      </c>
      <c r="P480" t="n">
        <v>-0.24896415</v>
      </c>
      <c r="Q480" t="n">
        <v>0.97157095</v>
      </c>
      <c r="R480" t="n">
        <v>0.64537595</v>
      </c>
    </row>
    <row r="481">
      <c r="A481" t="n">
        <v>86</v>
      </c>
      <c r="B481" t="n">
        <v>100</v>
      </c>
      <c r="C481">
        <f>B481*(1+$H$3-$B$3*(I481-H481)+0.5*$D$3*(I481-H481)^2)</f>
      </c>
      <c r="D481">
        <f>C481*(1+$H$3-$B$3*(J481-I481)+0.5*$D$3*(J481-I481)^2)</f>
      </c>
      <c r="E481">
        <f>D481*(1+$H$3-$B$3*(K481-J481)+0.5*$D$3*(K481-J481)^2)</f>
      </c>
      <c r="F481">
        <f>E481*(1+$H$3-$B$3*(L481-K481)+0.5*$D$3*(L481-K481)^2)</f>
      </c>
      <c r="G481">
        <f>F481*(1+$H$3-$B$3*(M481-L481)+0.5*$D$3*(M481-L481)^2)</f>
      </c>
      <c r="H481">
        <f>$D$2</f>
      </c>
      <c r="I481">
        <f>H481+$F$2*($B$2-H481)+$H$2*N481</f>
      </c>
      <c r="J481">
        <f>I481+$F$2*($B$2-I481)+$H$2*O481</f>
      </c>
      <c r="K481">
        <f>J481+$F$2*($B$2-J481)+$H$2*P481</f>
      </c>
      <c r="L481">
        <f>K481+$F$2*($B$2-K481)+$H$2*Q481</f>
      </c>
      <c r="M481">
        <f>L481+$F$2*($B$2-L481)+$H$2*R481</f>
      </c>
      <c r="N481" t="n">
        <v>1.36863156</v>
      </c>
      <c r="O481" t="n">
        <v>-0.96492346</v>
      </c>
      <c r="P481" t="n">
        <v>0.6860514599999999</v>
      </c>
      <c r="Q481" t="n">
        <v>1.05842449</v>
      </c>
      <c r="R481" t="n">
        <v>-1.75873949</v>
      </c>
    </row>
    <row r="482">
      <c r="A482" t="n">
        <v>87</v>
      </c>
      <c r="B482" t="n">
        <v>100</v>
      </c>
      <c r="C482">
        <f>B482*(1+$H$3-$B$3*(I482-H482)+0.5*$D$3*(I482-H482)^2)</f>
      </c>
      <c r="D482">
        <f>C482*(1+$H$3-$B$3*(J482-I482)+0.5*$D$3*(J482-I482)^2)</f>
      </c>
      <c r="E482">
        <f>D482*(1+$H$3-$B$3*(K482-J482)+0.5*$D$3*(K482-J482)^2)</f>
      </c>
      <c r="F482">
        <f>E482*(1+$H$3-$B$3*(L482-K482)+0.5*$D$3*(L482-K482)^2)</f>
      </c>
      <c r="G482">
        <f>F482*(1+$H$3-$B$3*(M482-L482)+0.5*$D$3*(M482-L482)^2)</f>
      </c>
      <c r="H482">
        <f>$D$2</f>
      </c>
      <c r="I482">
        <f>H482+$F$2*($B$2-H482)+$H$2*N482</f>
      </c>
      <c r="J482">
        <f>I482+$F$2*($B$2-I482)+$H$2*O482</f>
      </c>
      <c r="K482">
        <f>J482+$F$2*($B$2-J482)+$H$2*P482</f>
      </c>
      <c r="L482">
        <f>K482+$F$2*($B$2-K482)+$H$2*Q482</f>
      </c>
      <c r="M482">
        <f>L482+$F$2*($B$2-L482)+$H$2*R482</f>
      </c>
      <c r="N482" t="n">
        <v>-1.18325851</v>
      </c>
      <c r="O482" t="n">
        <v>-2.03923218</v>
      </c>
      <c r="P482" t="n">
        <v>-0.26940683</v>
      </c>
      <c r="Q482" t="n">
        <v>0.71754226</v>
      </c>
      <c r="R482" t="n">
        <v>1.50235705</v>
      </c>
    </row>
    <row r="483">
      <c r="A483" t="n">
        <v>88</v>
      </c>
      <c r="B483" t="n">
        <v>100</v>
      </c>
      <c r="C483">
        <f>B483*(1+$H$3-$B$3*(I483-H483)+0.5*$D$3*(I483-H483)^2)</f>
      </c>
      <c r="D483">
        <f>C483*(1+$H$3-$B$3*(J483-I483)+0.5*$D$3*(J483-I483)^2)</f>
      </c>
      <c r="E483">
        <f>D483*(1+$H$3-$B$3*(K483-J483)+0.5*$D$3*(K483-J483)^2)</f>
      </c>
      <c r="F483">
        <f>E483*(1+$H$3-$B$3*(L483-K483)+0.5*$D$3*(L483-K483)^2)</f>
      </c>
      <c r="G483">
        <f>F483*(1+$H$3-$B$3*(M483-L483)+0.5*$D$3*(M483-L483)^2)</f>
      </c>
      <c r="H483">
        <f>$D$2</f>
      </c>
      <c r="I483">
        <f>H483+$F$2*($B$2-H483)+$H$2*N483</f>
      </c>
      <c r="J483">
        <f>I483+$F$2*($B$2-I483)+$H$2*O483</f>
      </c>
      <c r="K483">
        <f>J483+$F$2*($B$2-J483)+$H$2*P483</f>
      </c>
      <c r="L483">
        <f>K483+$F$2*($B$2-K483)+$H$2*Q483</f>
      </c>
      <c r="M483">
        <f>L483+$F$2*($B$2-L483)+$H$2*R483</f>
      </c>
      <c r="N483" t="n">
        <v>0.07409478</v>
      </c>
      <c r="O483" t="n">
        <v>1.62861555</v>
      </c>
      <c r="P483" t="n">
        <v>-1.38010146</v>
      </c>
      <c r="Q483" t="n">
        <v>-1.70338244</v>
      </c>
      <c r="R483" t="n">
        <v>-0.0555477</v>
      </c>
    </row>
    <row r="484">
      <c r="A484" t="n">
        <v>89</v>
      </c>
      <c r="B484" t="n">
        <v>100</v>
      </c>
      <c r="C484">
        <f>B484*(1+$H$3-$B$3*(I484-H484)+0.5*$D$3*(I484-H484)^2)</f>
      </c>
      <c r="D484">
        <f>C484*(1+$H$3-$B$3*(J484-I484)+0.5*$D$3*(J484-I484)^2)</f>
      </c>
      <c r="E484">
        <f>D484*(1+$H$3-$B$3*(K484-J484)+0.5*$D$3*(K484-J484)^2)</f>
      </c>
      <c r="F484">
        <f>E484*(1+$H$3-$B$3*(L484-K484)+0.5*$D$3*(L484-K484)^2)</f>
      </c>
      <c r="G484">
        <f>F484*(1+$H$3-$B$3*(M484-L484)+0.5*$D$3*(M484-L484)^2)</f>
      </c>
      <c r="H484">
        <f>$D$2</f>
      </c>
      <c r="I484">
        <f>H484+$F$2*($B$2-H484)+$H$2*N484</f>
      </c>
      <c r="J484">
        <f>I484+$F$2*($B$2-I484)+$H$2*O484</f>
      </c>
      <c r="K484">
        <f>J484+$F$2*($B$2-J484)+$H$2*P484</f>
      </c>
      <c r="L484">
        <f>K484+$F$2*($B$2-K484)+$H$2*Q484</f>
      </c>
      <c r="M484">
        <f>L484+$F$2*($B$2-L484)+$H$2*R484</f>
      </c>
      <c r="N484" t="n">
        <v>0.38406545</v>
      </c>
      <c r="O484" t="n">
        <v>-0.03269475</v>
      </c>
      <c r="P484" t="n">
        <v>-2.0674421</v>
      </c>
      <c r="Q484" t="n">
        <v>-0.08912004</v>
      </c>
      <c r="R484" t="n">
        <v>-1.3044695</v>
      </c>
    </row>
    <row r="485">
      <c r="A485" t="n">
        <v>90</v>
      </c>
      <c r="B485" t="n">
        <v>100</v>
      </c>
      <c r="C485">
        <f>B485*(1+$H$3-$B$3*(I485-H485)+0.5*$D$3*(I485-H485)^2)</f>
      </c>
      <c r="D485">
        <f>C485*(1+$H$3-$B$3*(J485-I485)+0.5*$D$3*(J485-I485)^2)</f>
      </c>
      <c r="E485">
        <f>D485*(1+$H$3-$B$3*(K485-J485)+0.5*$D$3*(K485-J485)^2)</f>
      </c>
      <c r="F485">
        <f>E485*(1+$H$3-$B$3*(L485-K485)+0.5*$D$3*(L485-K485)^2)</f>
      </c>
      <c r="G485">
        <f>F485*(1+$H$3-$B$3*(M485-L485)+0.5*$D$3*(M485-L485)^2)</f>
      </c>
      <c r="H485">
        <f>$D$2</f>
      </c>
      <c r="I485">
        <f>H485+$F$2*($B$2-H485)+$H$2*N485</f>
      </c>
      <c r="J485">
        <f>I485+$F$2*($B$2-I485)+$H$2*O485</f>
      </c>
      <c r="K485">
        <f>J485+$F$2*($B$2-J485)+$H$2*P485</f>
      </c>
      <c r="L485">
        <f>K485+$F$2*($B$2-K485)+$H$2*Q485</f>
      </c>
      <c r="M485">
        <f>L485+$F$2*($B$2-L485)+$H$2*R485</f>
      </c>
      <c r="N485" t="n">
        <v>0.66967255</v>
      </c>
      <c r="O485" t="n">
        <v>0.36659825</v>
      </c>
      <c r="P485" t="n">
        <v>-0.93987979</v>
      </c>
      <c r="Q485" t="n">
        <v>-0.51386692</v>
      </c>
      <c r="R485" t="n">
        <v>-1.05921352</v>
      </c>
    </row>
    <row r="486">
      <c r="A486" t="n">
        <v>91</v>
      </c>
      <c r="B486" t="n">
        <v>100</v>
      </c>
      <c r="C486">
        <f>B486*(1+$H$3-$B$3*(I486-H486)+0.5*$D$3*(I486-H486)^2)</f>
      </c>
      <c r="D486">
        <f>C486*(1+$H$3-$B$3*(J486-I486)+0.5*$D$3*(J486-I486)^2)</f>
      </c>
      <c r="E486">
        <f>D486*(1+$H$3-$B$3*(K486-J486)+0.5*$D$3*(K486-J486)^2)</f>
      </c>
      <c r="F486">
        <f>E486*(1+$H$3-$B$3*(L486-K486)+0.5*$D$3*(L486-K486)^2)</f>
      </c>
      <c r="G486">
        <f>F486*(1+$H$3-$B$3*(M486-L486)+0.5*$D$3*(M486-L486)^2)</f>
      </c>
      <c r="H486">
        <f>$D$2</f>
      </c>
      <c r="I486">
        <f>H486+$F$2*($B$2-H486)+$H$2*N486</f>
      </c>
      <c r="J486">
        <f>I486+$F$2*($B$2-I486)+$H$2*O486</f>
      </c>
      <c r="K486">
        <f>J486+$F$2*($B$2-J486)+$H$2*P486</f>
      </c>
      <c r="L486">
        <f>K486+$F$2*($B$2-K486)+$H$2*Q486</f>
      </c>
      <c r="M486">
        <f>L486+$F$2*($B$2-L486)+$H$2*R486</f>
      </c>
      <c r="N486" t="n">
        <v>-0.0626791</v>
      </c>
      <c r="O486" t="n">
        <v>0.95514232</v>
      </c>
      <c r="P486" t="n">
        <v>-0.98572605</v>
      </c>
      <c r="Q486" t="n">
        <v>0.5040465200000001</v>
      </c>
      <c r="R486" t="n">
        <v>-0.53025762</v>
      </c>
    </row>
    <row r="487">
      <c r="A487" t="n">
        <v>92</v>
      </c>
      <c r="B487" t="n">
        <v>100</v>
      </c>
      <c r="C487">
        <f>B487*(1+$H$3-$B$3*(I487-H487)+0.5*$D$3*(I487-H487)^2)</f>
      </c>
      <c r="D487">
        <f>C487*(1+$H$3-$B$3*(J487-I487)+0.5*$D$3*(J487-I487)^2)</f>
      </c>
      <c r="E487">
        <f>D487*(1+$H$3-$B$3*(K487-J487)+0.5*$D$3*(K487-J487)^2)</f>
      </c>
      <c r="F487">
        <f>E487*(1+$H$3-$B$3*(L487-K487)+0.5*$D$3*(L487-K487)^2)</f>
      </c>
      <c r="G487">
        <f>F487*(1+$H$3-$B$3*(M487-L487)+0.5*$D$3*(M487-L487)^2)</f>
      </c>
      <c r="H487">
        <f>$D$2</f>
      </c>
      <c r="I487">
        <f>H487+$F$2*($B$2-H487)+$H$2*N487</f>
      </c>
      <c r="J487">
        <f>I487+$F$2*($B$2-I487)+$H$2*O487</f>
      </c>
      <c r="K487">
        <f>J487+$F$2*($B$2-J487)+$H$2*P487</f>
      </c>
      <c r="L487">
        <f>K487+$F$2*($B$2-K487)+$H$2*Q487</f>
      </c>
      <c r="M487">
        <f>L487+$F$2*($B$2-L487)+$H$2*R487</f>
      </c>
      <c r="N487" t="n">
        <v>-0.79287283</v>
      </c>
      <c r="O487" t="n">
        <v>-0.10703036</v>
      </c>
      <c r="P487" t="n">
        <v>-1.03524232</v>
      </c>
      <c r="Q487" t="n">
        <v>-0.55364931</v>
      </c>
      <c r="R487" t="n">
        <v>-1.19787789</v>
      </c>
    </row>
    <row r="488">
      <c r="A488" t="n">
        <v>93</v>
      </c>
      <c r="B488" t="n">
        <v>100</v>
      </c>
      <c r="C488">
        <f>B488*(1+$H$3-$B$3*(I488-H488)+0.5*$D$3*(I488-H488)^2)</f>
      </c>
      <c r="D488">
        <f>C488*(1+$H$3-$B$3*(J488-I488)+0.5*$D$3*(J488-I488)^2)</f>
      </c>
      <c r="E488">
        <f>D488*(1+$H$3-$B$3*(K488-J488)+0.5*$D$3*(K488-J488)^2)</f>
      </c>
      <c r="F488">
        <f>E488*(1+$H$3-$B$3*(L488-K488)+0.5*$D$3*(L488-K488)^2)</f>
      </c>
      <c r="G488">
        <f>F488*(1+$H$3-$B$3*(M488-L488)+0.5*$D$3*(M488-L488)^2)</f>
      </c>
      <c r="H488">
        <f>$D$2</f>
      </c>
      <c r="I488">
        <f>H488+$F$2*($B$2-H488)+$H$2*N488</f>
      </c>
      <c r="J488">
        <f>I488+$F$2*($B$2-I488)+$H$2*O488</f>
      </c>
      <c r="K488">
        <f>J488+$F$2*($B$2-J488)+$H$2*P488</f>
      </c>
      <c r="L488">
        <f>K488+$F$2*($B$2-K488)+$H$2*Q488</f>
      </c>
      <c r="M488">
        <f>L488+$F$2*($B$2-L488)+$H$2*R488</f>
      </c>
      <c r="N488" t="n">
        <v>1.96472513</v>
      </c>
      <c r="O488" t="n">
        <v>0.03526355</v>
      </c>
      <c r="P488" t="n">
        <v>-0.6997255100000001</v>
      </c>
      <c r="Q488" t="n">
        <v>0.21397991</v>
      </c>
      <c r="R488" t="n">
        <v>-0.11232805</v>
      </c>
    </row>
    <row r="489">
      <c r="A489" t="n">
        <v>94</v>
      </c>
      <c r="B489" t="n">
        <v>100</v>
      </c>
      <c r="C489">
        <f>B489*(1+$H$3-$B$3*(I489-H489)+0.5*$D$3*(I489-H489)^2)</f>
      </c>
      <c r="D489">
        <f>C489*(1+$H$3-$B$3*(J489-I489)+0.5*$D$3*(J489-I489)^2)</f>
      </c>
      <c r="E489">
        <f>D489*(1+$H$3-$B$3*(K489-J489)+0.5*$D$3*(K489-J489)^2)</f>
      </c>
      <c r="F489">
        <f>E489*(1+$H$3-$B$3*(L489-K489)+0.5*$D$3*(L489-K489)^2)</f>
      </c>
      <c r="G489">
        <f>F489*(1+$H$3-$B$3*(M489-L489)+0.5*$D$3*(M489-L489)^2)</f>
      </c>
      <c r="H489">
        <f>$D$2</f>
      </c>
      <c r="I489">
        <f>H489+$F$2*($B$2-H489)+$H$2*N489</f>
      </c>
      <c r="J489">
        <f>I489+$F$2*($B$2-I489)+$H$2*O489</f>
      </c>
      <c r="K489">
        <f>J489+$F$2*($B$2-J489)+$H$2*P489</f>
      </c>
      <c r="L489">
        <f>K489+$F$2*($B$2-K489)+$H$2*Q489</f>
      </c>
      <c r="M489">
        <f>L489+$F$2*($B$2-L489)+$H$2*R489</f>
      </c>
      <c r="N489" t="n">
        <v>-0.2209696</v>
      </c>
      <c r="O489" t="n">
        <v>0.6141667</v>
      </c>
      <c r="P489" t="n">
        <v>0.7575077099999999</v>
      </c>
      <c r="Q489" t="n">
        <v>-0.53050115</v>
      </c>
      <c r="R489" t="n">
        <v>-0.57581824</v>
      </c>
    </row>
    <row r="490">
      <c r="A490" t="n">
        <v>95</v>
      </c>
      <c r="B490" t="n">
        <v>100</v>
      </c>
      <c r="C490">
        <f>B490*(1+$H$3-$B$3*(I490-H490)+0.5*$D$3*(I490-H490)^2)</f>
      </c>
      <c r="D490">
        <f>C490*(1+$H$3-$B$3*(J490-I490)+0.5*$D$3*(J490-I490)^2)</f>
      </c>
      <c r="E490">
        <f>D490*(1+$H$3-$B$3*(K490-J490)+0.5*$D$3*(K490-J490)^2)</f>
      </c>
      <c r="F490">
        <f>E490*(1+$H$3-$B$3*(L490-K490)+0.5*$D$3*(L490-K490)^2)</f>
      </c>
      <c r="G490">
        <f>F490*(1+$H$3-$B$3*(M490-L490)+0.5*$D$3*(M490-L490)^2)</f>
      </c>
      <c r="H490">
        <f>$D$2</f>
      </c>
      <c r="I490">
        <f>H490+$F$2*($B$2-H490)+$H$2*N490</f>
      </c>
      <c r="J490">
        <f>I490+$F$2*($B$2-I490)+$H$2*O490</f>
      </c>
      <c r="K490">
        <f>J490+$F$2*($B$2-J490)+$H$2*P490</f>
      </c>
      <c r="L490">
        <f>K490+$F$2*($B$2-K490)+$H$2*Q490</f>
      </c>
      <c r="M490">
        <f>L490+$F$2*($B$2-L490)+$H$2*R490</f>
      </c>
      <c r="N490" t="n">
        <v>-0.2750517</v>
      </c>
      <c r="O490" t="n">
        <v>-2.30192116</v>
      </c>
      <c r="P490" t="n">
        <v>-1.51519106</v>
      </c>
      <c r="Q490" t="n">
        <v>1.36687427</v>
      </c>
      <c r="R490" t="n">
        <v>1.64496771</v>
      </c>
    </row>
    <row r="491">
      <c r="A491" t="n">
        <v>96</v>
      </c>
      <c r="B491" t="n">
        <v>100</v>
      </c>
      <c r="C491">
        <f>B491*(1+$H$3-$B$3*(I491-H491)+0.5*$D$3*(I491-H491)^2)</f>
      </c>
      <c r="D491">
        <f>C491*(1+$H$3-$B$3*(J491-I491)+0.5*$D$3*(J491-I491)^2)</f>
      </c>
      <c r="E491">
        <f>D491*(1+$H$3-$B$3*(K491-J491)+0.5*$D$3*(K491-J491)^2)</f>
      </c>
      <c r="F491">
        <f>E491*(1+$H$3-$B$3*(L491-K491)+0.5*$D$3*(L491-K491)^2)</f>
      </c>
      <c r="G491">
        <f>F491*(1+$H$3-$B$3*(M491-L491)+0.5*$D$3*(M491-L491)^2)</f>
      </c>
      <c r="H491">
        <f>$D$2</f>
      </c>
      <c r="I491">
        <f>H491+$F$2*($B$2-H491)+$H$2*N491</f>
      </c>
      <c r="J491">
        <f>I491+$F$2*($B$2-I491)+$H$2*O491</f>
      </c>
      <c r="K491">
        <f>J491+$F$2*($B$2-J491)+$H$2*P491</f>
      </c>
      <c r="L491">
        <f>K491+$F$2*($B$2-K491)+$H$2*Q491</f>
      </c>
      <c r="M491">
        <f>L491+$F$2*($B$2-L491)+$H$2*R491</f>
      </c>
      <c r="N491" t="n">
        <v>-0.24903604</v>
      </c>
      <c r="O491" t="n">
        <v>0.57655696</v>
      </c>
      <c r="P491" t="n">
        <v>0.31125015</v>
      </c>
      <c r="Q491" t="n">
        <v>3.07888081</v>
      </c>
      <c r="R491" t="n">
        <v>1.11957491</v>
      </c>
    </row>
    <row r="492">
      <c r="A492" t="n">
        <v>97</v>
      </c>
      <c r="B492" t="n">
        <v>100</v>
      </c>
      <c r="C492">
        <f>B492*(1+$H$3-$B$3*(I492-H492)+0.5*$D$3*(I492-H492)^2)</f>
      </c>
      <c r="D492">
        <f>C492*(1+$H$3-$B$3*(J492-I492)+0.5*$D$3*(J492-I492)^2)</f>
      </c>
      <c r="E492">
        <f>D492*(1+$H$3-$B$3*(K492-J492)+0.5*$D$3*(K492-J492)^2)</f>
      </c>
      <c r="F492">
        <f>E492*(1+$H$3-$B$3*(L492-K492)+0.5*$D$3*(L492-K492)^2)</f>
      </c>
      <c r="G492">
        <f>F492*(1+$H$3-$B$3*(M492-L492)+0.5*$D$3*(M492-L492)^2)</f>
      </c>
      <c r="H492">
        <f>$D$2</f>
      </c>
      <c r="I492">
        <f>H492+$F$2*($B$2-H492)+$H$2*N492</f>
      </c>
      <c r="J492">
        <f>I492+$F$2*($B$2-I492)+$H$2*O492</f>
      </c>
      <c r="K492">
        <f>J492+$F$2*($B$2-J492)+$H$2*P492</f>
      </c>
      <c r="L492">
        <f>K492+$F$2*($B$2-K492)+$H$2*Q492</f>
      </c>
      <c r="M492">
        <f>L492+$F$2*($B$2-L492)+$H$2*R492</f>
      </c>
      <c r="N492" t="n">
        <v>-0.12791759</v>
      </c>
      <c r="O492" t="n">
        <v>-0.95554044</v>
      </c>
      <c r="P492" t="n">
        <v>-1.60644632</v>
      </c>
      <c r="Q492" t="n">
        <v>0.20346364</v>
      </c>
      <c r="R492" t="n">
        <v>-0.75635075</v>
      </c>
    </row>
    <row r="493">
      <c r="A493" t="n">
        <v>98</v>
      </c>
      <c r="B493" t="n">
        <v>100</v>
      </c>
      <c r="C493">
        <f>B493*(1+$H$3-$B$3*(I493-H493)+0.5*$D$3*(I493-H493)^2)</f>
      </c>
      <c r="D493">
        <f>C493*(1+$H$3-$B$3*(J493-I493)+0.5*$D$3*(J493-I493)^2)</f>
      </c>
      <c r="E493">
        <f>D493*(1+$H$3-$B$3*(K493-J493)+0.5*$D$3*(K493-J493)^2)</f>
      </c>
      <c r="F493">
        <f>E493*(1+$H$3-$B$3*(L493-K493)+0.5*$D$3*(L493-K493)^2)</f>
      </c>
      <c r="G493">
        <f>F493*(1+$H$3-$B$3*(M493-L493)+0.5*$D$3*(M493-L493)^2)</f>
      </c>
      <c r="H493">
        <f>$D$2</f>
      </c>
      <c r="I493">
        <f>H493+$F$2*($B$2-H493)+$H$2*N493</f>
      </c>
      <c r="J493">
        <f>I493+$F$2*($B$2-I493)+$H$2*O493</f>
      </c>
      <c r="K493">
        <f>J493+$F$2*($B$2-J493)+$H$2*P493</f>
      </c>
      <c r="L493">
        <f>K493+$F$2*($B$2-K493)+$H$2*Q493</f>
      </c>
      <c r="M493">
        <f>L493+$F$2*($B$2-L493)+$H$2*R493</f>
      </c>
      <c r="N493" t="n">
        <v>-1.42225371</v>
      </c>
      <c r="O493" t="n">
        <v>-0.64657288</v>
      </c>
      <c r="P493" t="n">
        <v>-1.081548</v>
      </c>
      <c r="Q493" t="n">
        <v>1.68714164</v>
      </c>
      <c r="R493" t="n">
        <v>0.88163976</v>
      </c>
    </row>
    <row r="494">
      <c r="A494" t="n">
        <v>99</v>
      </c>
      <c r="B494" t="n">
        <v>100</v>
      </c>
      <c r="C494">
        <f>B494*(1+$H$3-$B$3*(I494-H494)+0.5*$D$3*(I494-H494)^2)</f>
      </c>
      <c r="D494">
        <f>C494*(1+$H$3-$B$3*(J494-I494)+0.5*$D$3*(J494-I494)^2)</f>
      </c>
      <c r="E494">
        <f>D494*(1+$H$3-$B$3*(K494-J494)+0.5*$D$3*(K494-J494)^2)</f>
      </c>
      <c r="F494">
        <f>E494*(1+$H$3-$B$3*(L494-K494)+0.5*$D$3*(L494-K494)^2)</f>
      </c>
      <c r="G494">
        <f>F494*(1+$H$3-$B$3*(M494-L494)+0.5*$D$3*(M494-L494)^2)</f>
      </c>
      <c r="H494">
        <f>$D$2</f>
      </c>
      <c r="I494">
        <f>H494+$F$2*($B$2-H494)+$H$2*N494</f>
      </c>
      <c r="J494">
        <f>I494+$F$2*($B$2-I494)+$H$2*O494</f>
      </c>
      <c r="K494">
        <f>J494+$F$2*($B$2-J494)+$H$2*P494</f>
      </c>
      <c r="L494">
        <f>K494+$F$2*($B$2-K494)+$H$2*Q494</f>
      </c>
      <c r="M494">
        <f>L494+$F$2*($B$2-L494)+$H$2*R494</f>
      </c>
      <c r="N494" t="n">
        <v>-0.00797264</v>
      </c>
      <c r="O494" t="n">
        <v>1.47994414</v>
      </c>
      <c r="P494" t="n">
        <v>0.07736831</v>
      </c>
      <c r="Q494" t="n">
        <v>-0.8612842000000001</v>
      </c>
      <c r="R494" t="n">
        <v>1.52312408</v>
      </c>
    </row>
    <row r="495">
      <c r="A495" t="n">
        <v>100</v>
      </c>
      <c r="B495" t="n">
        <v>100</v>
      </c>
      <c r="C495">
        <f>B495*(1+$H$3-$B$3*(I495-H495)+0.5*$D$3*(I495-H495)^2)</f>
      </c>
      <c r="D495">
        <f>C495*(1+$H$3-$B$3*(J495-I495)+0.5*$D$3*(J495-I495)^2)</f>
      </c>
      <c r="E495">
        <f>D495*(1+$H$3-$B$3*(K495-J495)+0.5*$D$3*(K495-J495)^2)</f>
      </c>
      <c r="F495">
        <f>E495*(1+$H$3-$B$3*(L495-K495)+0.5*$D$3*(L495-K495)^2)</f>
      </c>
      <c r="G495">
        <f>F495*(1+$H$3-$B$3*(M495-L495)+0.5*$D$3*(M495-L495)^2)</f>
      </c>
      <c r="H495">
        <f>$D$2</f>
      </c>
      <c r="I495">
        <f>H495+$F$2*($B$2-H495)+$H$2*N495</f>
      </c>
      <c r="J495">
        <f>I495+$F$2*($B$2-I495)+$H$2*O495</f>
      </c>
      <c r="K495">
        <f>J495+$F$2*($B$2-J495)+$H$2*P495</f>
      </c>
      <c r="L495">
        <f>K495+$F$2*($B$2-K495)+$H$2*Q495</f>
      </c>
      <c r="M495">
        <f>L495+$F$2*($B$2-L495)+$H$2*R495</f>
      </c>
      <c r="N495" t="n">
        <v>0.53891004</v>
      </c>
      <c r="O495" t="n">
        <v>-1.03724615</v>
      </c>
      <c r="P495" t="n">
        <v>-0.19033868</v>
      </c>
      <c r="Q495" t="n">
        <v>-0.87561825</v>
      </c>
      <c r="R495" t="n">
        <v>-1.38279973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6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</cols>
  <sheetData>
    <row r="1">
      <c r="A1" s="2" t="inlineStr">
        <is>
          <t>[Python 시뮬레이션 (n=10K, seed=42) — 검증용]</t>
        </is>
      </c>
    </row>
    <row r="2">
      <c r="A2" s="4" t="inlineStr">
        <is>
          <t>파라미터</t>
        </is>
      </c>
    </row>
    <row r="3">
      <c r="A3" s="1" t="inlineStr">
        <is>
          <t>파라미터</t>
        </is>
      </c>
      <c r="B3" s="1" t="inlineStr">
        <is>
          <t>의미</t>
        </is>
      </c>
      <c r="C3" s="1" t="inlineStr">
        <is>
          <t>산출값</t>
        </is>
      </c>
      <c r="D3" s="1" t="inlineStr">
        <is>
          <t>산출 방법</t>
        </is>
      </c>
    </row>
    <row r="4">
      <c r="A4" s="4" t="inlineStr">
        <is>
          <t>Y_inf</t>
        </is>
      </c>
      <c r="B4" t="inlineStr">
        <is>
          <t>할인율 장기균형</t>
        </is>
      </c>
      <c r="C4" t="n">
        <v>0.033893</v>
      </c>
      <c r="D4" t="inlineStr">
        <is>
          <t>연도별 평균의 평균</t>
        </is>
      </c>
    </row>
    <row r="5">
      <c r="A5" s="4" t="inlineStr">
        <is>
          <t>Y_init</t>
        </is>
      </c>
      <c r="B5" t="inlineStr">
        <is>
          <t>할인율 현재값 (2025)</t>
        </is>
      </c>
      <c r="C5" t="n">
        <v>0.04369</v>
      </c>
      <c r="D5" t="inlineStr">
        <is>
          <t>2025 연도평균</t>
        </is>
      </c>
    </row>
    <row r="6">
      <c r="A6" s="4" t="inlineStr">
        <is>
          <t>CV_y</t>
        </is>
      </c>
      <c r="B6" t="inlineStr">
        <is>
          <t>할인율 회귀속도</t>
        </is>
      </c>
      <c r="C6" t="n">
        <v>0.3193</v>
      </c>
      <c r="D6" t="inlineStr">
        <is>
          <t>패널 MLE</t>
        </is>
      </c>
    </row>
    <row r="7">
      <c r="A7" s="4" t="inlineStr">
        <is>
          <t>Vol_y</t>
        </is>
      </c>
      <c r="B7" t="inlineStr">
        <is>
          <t>할인율 변동성</t>
        </is>
      </c>
      <c r="C7" t="n">
        <v>0.009724</v>
      </c>
      <c r="D7" t="inlineStr">
        <is>
          <t>연도별 평균의 std</t>
        </is>
      </c>
    </row>
    <row r="8">
      <c r="A8" s="4" t="inlineStr">
        <is>
          <t>Duration</t>
        </is>
      </c>
      <c r="B8" t="inlineStr">
        <is>
          <t>유효듀레이션 (최근5Y)</t>
        </is>
      </c>
      <c r="C8" t="n">
        <v>6.46</v>
      </c>
      <c r="D8" t="inlineStr">
        <is>
          <t>민감도 역산, 최근 5년 평균</t>
        </is>
      </c>
    </row>
    <row r="9">
      <c r="A9" s="4" t="inlineStr">
        <is>
          <t>볼록성</t>
        </is>
      </c>
      <c r="B9" t="inlineStr">
        <is>
          <t>볼록성 (최근3Y)</t>
        </is>
      </c>
      <c r="C9" t="n">
        <v>85.3</v>
      </c>
      <c r="D9" t="inlineStr">
        <is>
          <t>민감도 역산, 최근 3년 평균</t>
        </is>
      </c>
    </row>
    <row r="10">
      <c r="A10" s="4" t="inlineStr">
        <is>
          <t>drift_mean</t>
        </is>
      </c>
      <c r="B10" t="inlineStr">
        <is>
          <t>drift 보정평균</t>
        </is>
      </c>
      <c r="C10" t="n">
        <v>0.0668</v>
      </c>
      <c r="D10" t="inlineStr">
        <is>
          <t>(SC-BP+IC)/DBO_{t-1} 평균</t>
        </is>
      </c>
    </row>
    <row r="11">
      <c r="A11" s="4" t="inlineStr">
        <is>
          <t>drift_median</t>
        </is>
      </c>
      <c r="B11" t="inlineStr">
        <is>
          <t>drift 보정중앙값</t>
        </is>
      </c>
      <c r="C11" t="n">
        <v>0.0761</v>
      </c>
      <c r="D11" t="inlineStr">
        <is>
          <t>(SC-BP+IC)/DBO_{t-1} 중앙값</t>
        </is>
      </c>
    </row>
    <row r="12">
      <c r="A12" s="4" t="inlineStr">
        <is>
          <t>rho</t>
        </is>
      </c>
      <c r="B12" t="inlineStr">
        <is>
          <t>상관계수 (참고)</t>
        </is>
      </c>
      <c r="C12" t="n">
        <v>0.6482</v>
      </c>
      <c r="D12" t="inlineStr">
        <is>
          <t>연도평균 delta 상관</t>
        </is>
      </c>
    </row>
    <row r="15">
      <c r="A15" s="2" t="inlineStr">
        <is>
          <t>[4모델 비교 (10K, seed=42)]</t>
        </is>
      </c>
    </row>
    <row r="16">
      <c r="A16" s="1" t="inlineStr">
        <is>
          <t>모델</t>
        </is>
      </c>
      <c r="B16" s="1" t="inlineStr">
        <is>
          <t>drift</t>
        </is>
      </c>
      <c r="C16" s="1" t="inlineStr">
        <is>
          <t>볼록성</t>
        </is>
      </c>
      <c r="D16" s="1" t="inlineStr">
        <is>
          <t>Year 0</t>
        </is>
      </c>
      <c r="E16" s="1" t="inlineStr">
        <is>
          <t>Year 1</t>
        </is>
      </c>
      <c r="F16" s="1" t="inlineStr">
        <is>
          <t>Year 2</t>
        </is>
      </c>
      <c r="G16" s="1" t="inlineStr">
        <is>
          <t>Year 3</t>
        </is>
      </c>
      <c r="H16" s="1" t="inlineStr">
        <is>
          <t>Year 4</t>
        </is>
      </c>
      <c r="I16" s="1" t="inlineStr">
        <is>
          <t>Year 5</t>
        </is>
      </c>
      <c r="J16" s="1" t="inlineStr">
        <is>
          <t>1Y 증가율</t>
        </is>
      </c>
      <c r="K16" s="1" t="inlineStr">
        <is>
          <t>5Y 연환산</t>
        </is>
      </c>
    </row>
    <row r="17">
      <c r="A17" t="inlineStr">
        <is>
          <t>A. 보정평균(6.7%)</t>
        </is>
      </c>
      <c r="B17" t="n">
        <v>6.68</v>
      </c>
      <c r="C17" t="inlineStr">
        <is>
          <t>X</t>
        </is>
      </c>
      <c r="D17" t="n">
        <v>100</v>
      </c>
      <c r="E17" t="n">
        <v>108.7</v>
      </c>
      <c r="F17" t="n">
        <v>117.23</v>
      </c>
      <c r="G17" t="n">
        <v>126.06</v>
      </c>
      <c r="H17" t="n">
        <v>135.08</v>
      </c>
      <c r="I17" t="n">
        <v>144.4</v>
      </c>
      <c r="J17" t="n">
        <v>8.699999999999999</v>
      </c>
      <c r="K17" t="n">
        <v>7.62</v>
      </c>
    </row>
    <row r="18">
      <c r="A18" t="inlineStr">
        <is>
          <t>B. 보정평균(6.7%)+볼록성</t>
        </is>
      </c>
      <c r="B18" t="n">
        <v>6.68</v>
      </c>
      <c r="C18" t="inlineStr">
        <is>
          <t>O</t>
        </is>
      </c>
      <c r="D18" t="n">
        <v>100</v>
      </c>
      <c r="E18" t="n">
        <v>109.16</v>
      </c>
      <c r="F18" t="n">
        <v>118.21</v>
      </c>
      <c r="G18" t="n">
        <v>127.68</v>
      </c>
      <c r="H18" t="n">
        <v>137.41</v>
      </c>
      <c r="I18" t="n">
        <v>147.53</v>
      </c>
      <c r="J18" t="n">
        <v>9.16</v>
      </c>
      <c r="K18" t="n">
        <v>8.09</v>
      </c>
    </row>
    <row r="19">
      <c r="A19" t="inlineStr">
        <is>
          <t>C. 보정중앙값(7.6%)</t>
        </is>
      </c>
      <c r="B19" t="n">
        <v>7.61</v>
      </c>
      <c r="C19" t="inlineStr">
        <is>
          <t>X</t>
        </is>
      </c>
      <c r="D19" t="n">
        <v>100</v>
      </c>
      <c r="E19" t="n">
        <v>109.63</v>
      </c>
      <c r="F19" t="n">
        <v>119.26</v>
      </c>
      <c r="G19" t="n">
        <v>129.36</v>
      </c>
      <c r="H19" t="n">
        <v>139.82</v>
      </c>
      <c r="I19" t="n">
        <v>150.77</v>
      </c>
      <c r="J19" t="n">
        <v>9.630000000000001</v>
      </c>
      <c r="K19" t="n">
        <v>8.56</v>
      </c>
    </row>
    <row r="20">
      <c r="A20" t="inlineStr">
        <is>
          <t>D. 보정중앙값(7.6%)+볼록성</t>
        </is>
      </c>
      <c r="B20" t="n">
        <v>7.61</v>
      </c>
      <c r="C20" t="inlineStr">
        <is>
          <t>O</t>
        </is>
      </c>
      <c r="D20" t="n">
        <v>100</v>
      </c>
      <c r="E20" t="n">
        <v>110.09</v>
      </c>
      <c r="F20" t="n">
        <v>120.25</v>
      </c>
      <c r="G20" t="n">
        <v>131.01</v>
      </c>
      <c r="H20" t="n">
        <v>142.21</v>
      </c>
      <c r="I20" t="n">
        <v>154.01</v>
      </c>
      <c r="J20" t="n">
        <v>10.09</v>
      </c>
      <c r="K20" t="n">
        <v>9.02</v>
      </c>
    </row>
    <row r="23">
      <c r="A23" s="8" t="inlineStr">
        <is>
          <t>[모델 A 분위수]</t>
        </is>
      </c>
    </row>
    <row r="24">
      <c r="A24" s="1" t="inlineStr">
        <is>
          <t>통계</t>
        </is>
      </c>
      <c r="B24" s="1" t="inlineStr">
        <is>
          <t>Year 0</t>
        </is>
      </c>
      <c r="C24" s="1" t="inlineStr">
        <is>
          <t>Year 1</t>
        </is>
      </c>
      <c r="D24" s="1" t="inlineStr">
        <is>
          <t>Year 2</t>
        </is>
      </c>
      <c r="E24" s="1" t="inlineStr">
        <is>
          <t>Year 3</t>
        </is>
      </c>
      <c r="F24" s="1" t="inlineStr">
        <is>
          <t>Year 4</t>
        </is>
      </c>
      <c r="G24" s="1" t="inlineStr">
        <is>
          <t>Year 5</t>
        </is>
      </c>
      <c r="H24" s="1" t="inlineStr">
        <is>
          <t>5Y 연환산</t>
        </is>
      </c>
    </row>
    <row r="25">
      <c r="A25" t="inlineStr">
        <is>
          <t>Mean</t>
        </is>
      </c>
      <c r="B25" t="n">
        <v>100</v>
      </c>
      <c r="C25" t="n">
        <v>108.7</v>
      </c>
      <c r="D25" t="n">
        <v>117.23</v>
      </c>
      <c r="E25" t="n">
        <v>126.06</v>
      </c>
      <c r="F25" t="n">
        <v>135.08</v>
      </c>
      <c r="G25" t="n">
        <v>144.4</v>
      </c>
      <c r="H25" t="n">
        <v>7.62</v>
      </c>
    </row>
    <row r="26">
      <c r="A26" t="inlineStr">
        <is>
          <t>Stdev</t>
        </is>
      </c>
      <c r="B26" t="n">
        <v>0</v>
      </c>
      <c r="C26" t="n">
        <v>6.38</v>
      </c>
      <c r="D26" t="n">
        <v>8.300000000000001</v>
      </c>
      <c r="E26" t="n">
        <v>9.57</v>
      </c>
      <c r="F26" t="n">
        <v>10.57</v>
      </c>
      <c r="G26" t="n">
        <v>11.42</v>
      </c>
      <c r="H26" t="n">
        <v>-35.21</v>
      </c>
    </row>
    <row r="27">
      <c r="A27" t="inlineStr">
        <is>
          <t>5th</t>
        </is>
      </c>
      <c r="B27" t="n">
        <v>100</v>
      </c>
      <c r="C27" t="n">
        <v>98.19</v>
      </c>
      <c r="D27" t="n">
        <v>103.93</v>
      </c>
      <c r="E27" t="n">
        <v>111.09</v>
      </c>
      <c r="F27" t="n">
        <v>118.36</v>
      </c>
      <c r="G27" t="n">
        <v>126.25</v>
      </c>
      <c r="H27" t="n">
        <v>4.77</v>
      </c>
    </row>
    <row r="28">
      <c r="A28" t="inlineStr">
        <is>
          <t>25th</t>
        </is>
      </c>
      <c r="B28" t="n">
        <v>100</v>
      </c>
      <c r="C28" t="n">
        <v>104.4</v>
      </c>
      <c r="D28" t="n">
        <v>111.57</v>
      </c>
      <c r="E28" t="n">
        <v>119.29</v>
      </c>
      <c r="F28" t="n">
        <v>127.8</v>
      </c>
      <c r="G28" t="n">
        <v>136.45</v>
      </c>
      <c r="H28" t="n">
        <v>6.41</v>
      </c>
    </row>
    <row r="29">
      <c r="A29" t="inlineStr">
        <is>
          <t>Median</t>
        </is>
      </c>
      <c r="B29" t="n">
        <v>100</v>
      </c>
      <c r="C29" t="n">
        <v>108.62</v>
      </c>
      <c r="D29" t="n">
        <v>117.07</v>
      </c>
      <c r="E29" t="n">
        <v>125.8</v>
      </c>
      <c r="F29" t="n">
        <v>134.8</v>
      </c>
      <c r="G29" t="n">
        <v>143.94</v>
      </c>
      <c r="H29" t="n">
        <v>7.56</v>
      </c>
    </row>
    <row r="30">
      <c r="A30" t="inlineStr">
        <is>
          <t>75th</t>
        </is>
      </c>
      <c r="B30" t="n">
        <v>100</v>
      </c>
      <c r="C30" t="n">
        <v>113.08</v>
      </c>
      <c r="D30" t="n">
        <v>122.72</v>
      </c>
      <c r="E30" t="n">
        <v>132.52</v>
      </c>
      <c r="F30" t="n">
        <v>142.07</v>
      </c>
      <c r="G30" t="n">
        <v>152.13</v>
      </c>
      <c r="H30" t="n">
        <v>8.75</v>
      </c>
    </row>
    <row r="31">
      <c r="A31" t="inlineStr">
        <is>
          <t>95th</t>
        </is>
      </c>
      <c r="B31" t="n">
        <v>100</v>
      </c>
      <c r="C31" t="n">
        <v>119.22</v>
      </c>
      <c r="D31" t="n">
        <v>131.24</v>
      </c>
      <c r="E31" t="n">
        <v>142.08</v>
      </c>
      <c r="F31" t="n">
        <v>152.72</v>
      </c>
      <c r="G31" t="n">
        <v>163.38</v>
      </c>
      <c r="H31" t="n">
        <v>10.32</v>
      </c>
    </row>
    <row r="32">
      <c r="A32" t="inlineStr">
        <is>
          <t>Min</t>
        </is>
      </c>
      <c r="B32" t="n">
        <v>100</v>
      </c>
      <c r="C32" t="n">
        <v>84.03</v>
      </c>
      <c r="D32" t="n">
        <v>83.67</v>
      </c>
      <c r="E32" t="n">
        <v>91.68000000000001</v>
      </c>
      <c r="F32" t="n">
        <v>99.72</v>
      </c>
      <c r="G32" t="n">
        <v>108.54</v>
      </c>
      <c r="H32" t="n">
        <v>1.65</v>
      </c>
    </row>
    <row r="33">
      <c r="A33" t="inlineStr">
        <is>
          <t>Max</t>
        </is>
      </c>
      <c r="B33" t="n">
        <v>100</v>
      </c>
      <c r="C33" t="n">
        <v>135.7</v>
      </c>
      <c r="D33" t="n">
        <v>151.2</v>
      </c>
      <c r="E33" t="n">
        <v>165.25</v>
      </c>
      <c r="F33" t="n">
        <v>174.48</v>
      </c>
      <c r="G33" t="n">
        <v>194.97</v>
      </c>
      <c r="H33" t="n">
        <v>14.29</v>
      </c>
    </row>
    <row r="35">
      <c r="A35" s="8" t="inlineStr">
        <is>
          <t>[모델 B 분위수]</t>
        </is>
      </c>
    </row>
    <row r="36">
      <c r="A36" s="1" t="inlineStr">
        <is>
          <t>통계</t>
        </is>
      </c>
      <c r="B36" s="1" t="inlineStr">
        <is>
          <t>Year 0</t>
        </is>
      </c>
      <c r="C36" s="1" t="inlineStr">
        <is>
          <t>Year 1</t>
        </is>
      </c>
      <c r="D36" s="1" t="inlineStr">
        <is>
          <t>Year 2</t>
        </is>
      </c>
      <c r="E36" s="1" t="inlineStr">
        <is>
          <t>Year 3</t>
        </is>
      </c>
      <c r="F36" s="1" t="inlineStr">
        <is>
          <t>Year 4</t>
        </is>
      </c>
      <c r="G36" s="1" t="inlineStr">
        <is>
          <t>Year 5</t>
        </is>
      </c>
      <c r="H36" s="1" t="inlineStr">
        <is>
          <t>5Y 연환산</t>
        </is>
      </c>
    </row>
    <row r="37">
      <c r="A37" t="inlineStr">
        <is>
          <t>Mean</t>
        </is>
      </c>
      <c r="B37" t="n">
        <v>100</v>
      </c>
      <c r="C37" t="n">
        <v>109.16</v>
      </c>
      <c r="D37" t="n">
        <v>118.21</v>
      </c>
      <c r="E37" t="n">
        <v>127.68</v>
      </c>
      <c r="F37" t="n">
        <v>137.41</v>
      </c>
      <c r="G37" t="n">
        <v>147.53</v>
      </c>
      <c r="H37" t="n">
        <v>8.09</v>
      </c>
    </row>
    <row r="38">
      <c r="A38" t="inlineStr">
        <is>
          <t>Stdev</t>
        </is>
      </c>
      <c r="B38" t="n">
        <v>0</v>
      </c>
      <c r="C38" t="n">
        <v>6.68</v>
      </c>
      <c r="D38" t="n">
        <v>8.630000000000001</v>
      </c>
      <c r="E38" t="n">
        <v>9.92</v>
      </c>
      <c r="F38" t="n">
        <v>10.93</v>
      </c>
      <c r="G38" t="n">
        <v>11.81</v>
      </c>
      <c r="H38" t="n">
        <v>-34.77</v>
      </c>
    </row>
    <row r="39">
      <c r="A39" t="inlineStr">
        <is>
          <t>5th</t>
        </is>
      </c>
      <c r="B39" t="n">
        <v>100</v>
      </c>
      <c r="C39" t="n">
        <v>98.93000000000001</v>
      </c>
      <c r="D39" t="n">
        <v>104.87</v>
      </c>
      <c r="E39" t="n">
        <v>112.57</v>
      </c>
      <c r="F39" t="n">
        <v>120.55</v>
      </c>
      <c r="G39" t="n">
        <v>129.29</v>
      </c>
      <c r="H39" t="n">
        <v>5.27</v>
      </c>
    </row>
    <row r="40">
      <c r="A40" t="inlineStr">
        <is>
          <t>25th</t>
        </is>
      </c>
      <c r="B40" t="n">
        <v>100</v>
      </c>
      <c r="C40" t="n">
        <v>104.46</v>
      </c>
      <c r="D40" t="n">
        <v>112.14</v>
      </c>
      <c r="E40" t="n">
        <v>120.61</v>
      </c>
      <c r="F40" t="n">
        <v>129.81</v>
      </c>
      <c r="G40" t="n">
        <v>139.18</v>
      </c>
      <c r="H40" t="n">
        <v>6.84</v>
      </c>
    </row>
    <row r="41">
      <c r="A41" t="inlineStr">
        <is>
          <t>Median</t>
        </is>
      </c>
      <c r="B41" t="n">
        <v>100</v>
      </c>
      <c r="C41" t="n">
        <v>108.66</v>
      </c>
      <c r="D41" t="n">
        <v>117.74</v>
      </c>
      <c r="E41" t="n">
        <v>127.17</v>
      </c>
      <c r="F41" t="n">
        <v>136.9</v>
      </c>
      <c r="G41" t="n">
        <v>146.93</v>
      </c>
      <c r="H41" t="n">
        <v>8</v>
      </c>
    </row>
    <row r="42">
      <c r="A42" t="inlineStr">
        <is>
          <t>75th</t>
        </is>
      </c>
      <c r="B42" t="n">
        <v>100</v>
      </c>
      <c r="C42" t="n">
        <v>113.5</v>
      </c>
      <c r="D42" t="n">
        <v>123.67</v>
      </c>
      <c r="E42" t="n">
        <v>134.12</v>
      </c>
      <c r="F42" t="n">
        <v>144.45</v>
      </c>
      <c r="G42" t="n">
        <v>155.09</v>
      </c>
      <c r="H42" t="n">
        <v>9.17</v>
      </c>
    </row>
    <row r="43">
      <c r="A43" t="inlineStr">
        <is>
          <t>95th</t>
        </is>
      </c>
      <c r="B43" t="n">
        <v>100</v>
      </c>
      <c r="C43" t="n">
        <v>120.83</v>
      </c>
      <c r="D43" t="n">
        <v>133.2</v>
      </c>
      <c r="E43" t="n">
        <v>144.75</v>
      </c>
      <c r="F43" t="n">
        <v>156.09</v>
      </c>
      <c r="G43" t="n">
        <v>167.4</v>
      </c>
      <c r="H43" t="n">
        <v>10.85</v>
      </c>
    </row>
    <row r="44">
      <c r="A44" t="inlineStr">
        <is>
          <t>Min</t>
        </is>
      </c>
      <c r="B44" t="n">
        <v>100</v>
      </c>
      <c r="C44" t="n">
        <v>89.26000000000001</v>
      </c>
      <c r="D44" t="n">
        <v>88.61</v>
      </c>
      <c r="E44" t="n">
        <v>96.23</v>
      </c>
      <c r="F44" t="n">
        <v>102.22</v>
      </c>
      <c r="G44" t="n">
        <v>114.61</v>
      </c>
      <c r="H44" t="n">
        <v>2.76</v>
      </c>
    </row>
    <row r="45">
      <c r="A45" t="inlineStr">
        <is>
          <t>Max</t>
        </is>
      </c>
      <c r="B45" t="n">
        <v>100</v>
      </c>
      <c r="C45" t="n">
        <v>144.29</v>
      </c>
      <c r="D45" t="n">
        <v>161.11</v>
      </c>
      <c r="E45" t="n">
        <v>172.42</v>
      </c>
      <c r="F45" t="n">
        <v>182.17</v>
      </c>
      <c r="G45" t="n">
        <v>205.56</v>
      </c>
      <c r="H45" t="n">
        <v>15.5</v>
      </c>
    </row>
    <row r="47">
      <c r="A47" s="8" t="inlineStr">
        <is>
          <t>[모델 C 분위수]</t>
        </is>
      </c>
    </row>
    <row r="48">
      <c r="A48" s="1" t="inlineStr">
        <is>
          <t>통계</t>
        </is>
      </c>
      <c r="B48" s="1" t="inlineStr">
        <is>
          <t>Year 0</t>
        </is>
      </c>
      <c r="C48" s="1" t="inlineStr">
        <is>
          <t>Year 1</t>
        </is>
      </c>
      <c r="D48" s="1" t="inlineStr">
        <is>
          <t>Year 2</t>
        </is>
      </c>
      <c r="E48" s="1" t="inlineStr">
        <is>
          <t>Year 3</t>
        </is>
      </c>
      <c r="F48" s="1" t="inlineStr">
        <is>
          <t>Year 4</t>
        </is>
      </c>
      <c r="G48" s="1" t="inlineStr">
        <is>
          <t>Year 5</t>
        </is>
      </c>
      <c r="H48" s="1" t="inlineStr">
        <is>
          <t>5Y 연환산</t>
        </is>
      </c>
    </row>
    <row r="49">
      <c r="A49" t="inlineStr">
        <is>
          <t>Mean</t>
        </is>
      </c>
      <c r="B49" t="n">
        <v>100</v>
      </c>
      <c r="C49" t="n">
        <v>109.63</v>
      </c>
      <c r="D49" t="n">
        <v>119.26</v>
      </c>
      <c r="E49" t="n">
        <v>129.36</v>
      </c>
      <c r="F49" t="n">
        <v>139.82</v>
      </c>
      <c r="G49" t="n">
        <v>150.77</v>
      </c>
      <c r="H49" t="n">
        <v>8.56</v>
      </c>
    </row>
    <row r="50">
      <c r="A50" t="inlineStr">
        <is>
          <t>Stdev</t>
        </is>
      </c>
      <c r="B50" t="n">
        <v>0</v>
      </c>
      <c r="C50" t="n">
        <v>6.38</v>
      </c>
      <c r="D50" t="n">
        <v>8.380000000000001</v>
      </c>
      <c r="E50" t="n">
        <v>9.74</v>
      </c>
      <c r="F50" t="n">
        <v>10.85</v>
      </c>
      <c r="G50" t="n">
        <v>11.82</v>
      </c>
      <c r="H50" t="n">
        <v>-34.76</v>
      </c>
    </row>
    <row r="51">
      <c r="A51" t="inlineStr">
        <is>
          <t>5th</t>
        </is>
      </c>
      <c r="B51" t="n">
        <v>100</v>
      </c>
      <c r="C51" t="n">
        <v>99.12</v>
      </c>
      <c r="D51" t="n">
        <v>105.85</v>
      </c>
      <c r="E51" t="n">
        <v>114.12</v>
      </c>
      <c r="F51" t="n">
        <v>122.67</v>
      </c>
      <c r="G51" t="n">
        <v>131.99</v>
      </c>
      <c r="H51" t="n">
        <v>5.71</v>
      </c>
    </row>
    <row r="52">
      <c r="A52" t="inlineStr">
        <is>
          <t>25th</t>
        </is>
      </c>
      <c r="B52" t="n">
        <v>100</v>
      </c>
      <c r="C52" t="n">
        <v>105.34</v>
      </c>
      <c r="D52" t="n">
        <v>113.55</v>
      </c>
      <c r="E52" t="n">
        <v>122.47</v>
      </c>
      <c r="F52" t="n">
        <v>132.35</v>
      </c>
      <c r="G52" t="n">
        <v>142.54</v>
      </c>
      <c r="H52" t="n">
        <v>7.35</v>
      </c>
    </row>
    <row r="53">
      <c r="A53" t="inlineStr">
        <is>
          <t>Median</t>
        </is>
      </c>
      <c r="B53" t="n">
        <v>100</v>
      </c>
      <c r="C53" t="n">
        <v>109.55</v>
      </c>
      <c r="D53" t="n">
        <v>119.1</v>
      </c>
      <c r="E53" t="n">
        <v>129.09</v>
      </c>
      <c r="F53" t="n">
        <v>139.54</v>
      </c>
      <c r="G53" t="n">
        <v>150.3</v>
      </c>
      <c r="H53" t="n">
        <v>8.49</v>
      </c>
    </row>
    <row r="54">
      <c r="A54" t="inlineStr">
        <is>
          <t>75th</t>
        </is>
      </c>
      <c r="B54" t="n">
        <v>100</v>
      </c>
      <c r="C54" t="n">
        <v>114.01</v>
      </c>
      <c r="D54" t="n">
        <v>124.8</v>
      </c>
      <c r="E54" t="n">
        <v>135.93</v>
      </c>
      <c r="F54" t="n">
        <v>147</v>
      </c>
      <c r="G54" t="n">
        <v>158.78</v>
      </c>
      <c r="H54" t="n">
        <v>9.69</v>
      </c>
    </row>
    <row r="55">
      <c r="A55" t="inlineStr">
        <is>
          <t>95th</t>
        </is>
      </c>
      <c r="B55" t="n">
        <v>100</v>
      </c>
      <c r="C55" t="n">
        <v>120.15</v>
      </c>
      <c r="D55" t="n">
        <v>133.39</v>
      </c>
      <c r="E55" t="n">
        <v>145.65</v>
      </c>
      <c r="F55" t="n">
        <v>157.92</v>
      </c>
      <c r="G55" t="n">
        <v>170.41</v>
      </c>
      <c r="H55" t="n">
        <v>11.25</v>
      </c>
    </row>
    <row r="56">
      <c r="A56" t="inlineStr">
        <is>
          <t>Min</t>
        </is>
      </c>
      <c r="B56" t="n">
        <v>100</v>
      </c>
      <c r="C56" t="n">
        <v>84.95999999999999</v>
      </c>
      <c r="D56" t="n">
        <v>85.38</v>
      </c>
      <c r="E56" t="n">
        <v>94.34999999999999</v>
      </c>
      <c r="F56" t="n">
        <v>103.51</v>
      </c>
      <c r="G56" t="n">
        <v>113.63</v>
      </c>
      <c r="H56" t="n">
        <v>2.59</v>
      </c>
    </row>
    <row r="57">
      <c r="A57" t="inlineStr">
        <is>
          <t>Max</t>
        </is>
      </c>
      <c r="B57" t="n">
        <v>100</v>
      </c>
      <c r="C57" t="n">
        <v>136.63</v>
      </c>
      <c r="D57" t="n">
        <v>153.52</v>
      </c>
      <c r="E57" t="n">
        <v>169.2</v>
      </c>
      <c r="F57" t="n">
        <v>180.22</v>
      </c>
      <c r="G57" t="n">
        <v>203.08</v>
      </c>
      <c r="H57" t="n">
        <v>15.22</v>
      </c>
    </row>
    <row r="59">
      <c r="A59" s="8" t="inlineStr">
        <is>
          <t>[모델 D 분위수]</t>
        </is>
      </c>
    </row>
    <row r="60">
      <c r="A60" s="1" t="inlineStr">
        <is>
          <t>통계</t>
        </is>
      </c>
      <c r="B60" s="1" t="inlineStr">
        <is>
          <t>Year 0</t>
        </is>
      </c>
      <c r="C60" s="1" t="inlineStr">
        <is>
          <t>Year 1</t>
        </is>
      </c>
      <c r="D60" s="1" t="inlineStr">
        <is>
          <t>Year 2</t>
        </is>
      </c>
      <c r="E60" s="1" t="inlineStr">
        <is>
          <t>Year 3</t>
        </is>
      </c>
      <c r="F60" s="1" t="inlineStr">
        <is>
          <t>Year 4</t>
        </is>
      </c>
      <c r="G60" s="1" t="inlineStr">
        <is>
          <t>Year 5</t>
        </is>
      </c>
      <c r="H60" s="1" t="inlineStr">
        <is>
          <t>5Y 연환산</t>
        </is>
      </c>
    </row>
    <row r="61">
      <c r="A61" t="inlineStr">
        <is>
          <t>Mean</t>
        </is>
      </c>
      <c r="B61" t="n">
        <v>100</v>
      </c>
      <c r="C61" t="n">
        <v>110.09</v>
      </c>
      <c r="D61" t="n">
        <v>120.25</v>
      </c>
      <c r="E61" t="n">
        <v>131.01</v>
      </c>
      <c r="F61" t="n">
        <v>142.21</v>
      </c>
      <c r="G61" t="n">
        <v>154.01</v>
      </c>
      <c r="H61" t="n">
        <v>9.02</v>
      </c>
    </row>
    <row r="62">
      <c r="A62" t="inlineStr">
        <is>
          <t>Stdev</t>
        </is>
      </c>
      <c r="B62" t="n">
        <v>0</v>
      </c>
      <c r="C62" t="n">
        <v>6.68</v>
      </c>
      <c r="D62" t="n">
        <v>8.710000000000001</v>
      </c>
      <c r="E62" t="n">
        <v>10.09</v>
      </c>
      <c r="F62" t="n">
        <v>11.22</v>
      </c>
      <c r="G62" t="n">
        <v>12.22</v>
      </c>
      <c r="H62" t="n">
        <v>-34.32</v>
      </c>
    </row>
    <row r="63">
      <c r="A63" t="inlineStr">
        <is>
          <t>5th</t>
        </is>
      </c>
      <c r="B63" t="n">
        <v>100</v>
      </c>
      <c r="C63" t="n">
        <v>99.86</v>
      </c>
      <c r="D63" t="n">
        <v>106.79</v>
      </c>
      <c r="E63" t="n">
        <v>115.63</v>
      </c>
      <c r="F63" t="n">
        <v>124.9</v>
      </c>
      <c r="G63" t="n">
        <v>135.13</v>
      </c>
      <c r="H63" t="n">
        <v>6.21</v>
      </c>
    </row>
    <row r="64">
      <c r="A64" t="inlineStr">
        <is>
          <t>25th</t>
        </is>
      </c>
      <c r="B64" t="n">
        <v>100</v>
      </c>
      <c r="C64" t="n">
        <v>105.39</v>
      </c>
      <c r="D64" t="n">
        <v>114.13</v>
      </c>
      <c r="E64" t="n">
        <v>123.81</v>
      </c>
      <c r="F64" t="n">
        <v>134.41</v>
      </c>
      <c r="G64" t="n">
        <v>145.38</v>
      </c>
      <c r="H64" t="n">
        <v>7.77</v>
      </c>
    </row>
    <row r="65">
      <c r="A65" t="inlineStr">
        <is>
          <t>Median</t>
        </is>
      </c>
      <c r="B65" t="n">
        <v>100</v>
      </c>
      <c r="C65" t="n">
        <v>109.59</v>
      </c>
      <c r="D65" t="n">
        <v>119.78</v>
      </c>
      <c r="E65" t="n">
        <v>130.49</v>
      </c>
      <c r="F65" t="n">
        <v>141.69</v>
      </c>
      <c r="G65" t="n">
        <v>153.4</v>
      </c>
      <c r="H65" t="n">
        <v>8.93</v>
      </c>
    </row>
    <row r="66">
      <c r="A66" t="inlineStr">
        <is>
          <t>75th</t>
        </is>
      </c>
      <c r="B66" t="n">
        <v>100</v>
      </c>
      <c r="C66" t="n">
        <v>114.43</v>
      </c>
      <c r="D66" t="n">
        <v>125.76</v>
      </c>
      <c r="E66" t="n">
        <v>137.57</v>
      </c>
      <c r="F66" t="n">
        <v>149.44</v>
      </c>
      <c r="G66" t="n">
        <v>161.84</v>
      </c>
      <c r="H66" t="n">
        <v>10.11</v>
      </c>
    </row>
    <row r="67">
      <c r="A67" t="inlineStr">
        <is>
          <t>95th</t>
        </is>
      </c>
      <c r="B67" t="n">
        <v>100</v>
      </c>
      <c r="C67" t="n">
        <v>121.76</v>
      </c>
      <c r="D67" t="n">
        <v>135.36</v>
      </c>
      <c r="E67" t="n">
        <v>148.36</v>
      </c>
      <c r="F67" t="n">
        <v>161.38</v>
      </c>
      <c r="G67" t="n">
        <v>174.59</v>
      </c>
      <c r="H67" t="n">
        <v>11.79</v>
      </c>
    </row>
    <row r="68">
      <c r="A68" t="inlineStr">
        <is>
          <t>Min</t>
        </is>
      </c>
      <c r="B68" t="n">
        <v>100</v>
      </c>
      <c r="C68" t="n">
        <v>90.2</v>
      </c>
      <c r="D68" t="n">
        <v>90.37</v>
      </c>
      <c r="E68" t="n">
        <v>98.98999999999999</v>
      </c>
      <c r="F68" t="n">
        <v>106.07</v>
      </c>
      <c r="G68" t="n">
        <v>119.91</v>
      </c>
      <c r="H68" t="n">
        <v>3.7</v>
      </c>
    </row>
    <row r="69">
      <c r="A69" t="inlineStr">
        <is>
          <t>Max</t>
        </is>
      </c>
      <c r="B69" t="n">
        <v>100</v>
      </c>
      <c r="C69" t="n">
        <v>145.22</v>
      </c>
      <c r="D69" t="n">
        <v>163.51</v>
      </c>
      <c r="E69" t="n">
        <v>176.49</v>
      </c>
      <c r="F69" t="n">
        <v>188.11</v>
      </c>
      <c r="G69" t="n">
        <v>214.02</v>
      </c>
      <c r="H69" t="n">
        <v>16.44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</cols>
  <sheetData>
    <row r="1">
      <c r="A1" s="2" t="inlineStr">
        <is>
          <t>[Python(n=10K) vs Excel(n=100) 비교]</t>
        </is>
      </c>
    </row>
    <row r="2">
      <c r="A2" s="1" t="inlineStr">
        <is>
          <t>항목</t>
        </is>
      </c>
      <c r="B2" s="1" t="inlineStr">
        <is>
          <t>Python(n=10K)</t>
        </is>
      </c>
      <c r="C2" s="1" t="inlineStr">
        <is>
          <t>Excel(n=100)</t>
        </is>
      </c>
      <c r="D2" s="1" t="inlineStr">
        <is>
          <t>차이</t>
        </is>
      </c>
    </row>
    <row r="3">
      <c r="A3" s="4" t="inlineStr">
        <is>
          <t>[모델별 성과]</t>
        </is>
      </c>
    </row>
    <row r="4">
      <c r="A4" t="inlineStr">
        <is>
          <t>모델 A 1Y증가율</t>
        </is>
      </c>
      <c r="B4">
        <f>Summary_Python!J17</f>
      </c>
      <c r="C4">
        <f>Simulation!B27</f>
      </c>
      <c r="D4">
        <f>C4-B4</f>
      </c>
    </row>
    <row r="5">
      <c r="A5" t="inlineStr">
        <is>
          <t>모델 A 5Y연환산</t>
        </is>
      </c>
      <c r="B5">
        <f>Summary_Python!K17</f>
      </c>
      <c r="C5">
        <f>Simulation!B20*100</f>
      </c>
      <c r="D5">
        <f>C5-B5</f>
      </c>
    </row>
    <row r="6">
      <c r="A6" t="inlineStr">
        <is>
          <t>모델 B 1Y증가율</t>
        </is>
      </c>
      <c r="B6">
        <f>Summary_Python!J18</f>
      </c>
      <c r="C6">
        <f>Simulation!B44</f>
      </c>
      <c r="D6">
        <f>C6-B6</f>
      </c>
    </row>
    <row r="7">
      <c r="A7" t="inlineStr">
        <is>
          <t>모델 B 5Y연환산</t>
        </is>
      </c>
      <c r="B7">
        <f>Summary_Python!K18</f>
      </c>
      <c r="C7">
        <f>Simulation!B37*100</f>
      </c>
      <c r="D7">
        <f>C7-B7</f>
      </c>
    </row>
    <row r="8">
      <c r="A8" t="inlineStr">
        <is>
          <t>모델 C 1Y증가율</t>
        </is>
      </c>
      <c r="B8">
        <f>Summary_Python!J19</f>
      </c>
      <c r="C8">
        <f>Simulation!B61</f>
      </c>
      <c r="D8">
        <f>C8-B8</f>
      </c>
    </row>
    <row r="9">
      <c r="A9" t="inlineStr">
        <is>
          <t>모델 C 5Y연환산</t>
        </is>
      </c>
      <c r="B9">
        <f>Summary_Python!K19</f>
      </c>
      <c r="C9">
        <f>Simulation!B54*100</f>
      </c>
      <c r="D9">
        <f>C9-B9</f>
      </c>
    </row>
    <row r="10">
      <c r="A10" t="inlineStr">
        <is>
          <t>모델 D 1Y증가율</t>
        </is>
      </c>
      <c r="B10">
        <f>Summary_Python!J20</f>
      </c>
      <c r="C10">
        <f>Simulation!B78</f>
      </c>
      <c r="D10">
        <f>C10-B10</f>
      </c>
    </row>
    <row r="11">
      <c r="A11" t="inlineStr">
        <is>
          <t>모델 D 5Y연환산</t>
        </is>
      </c>
      <c r="B11">
        <f>Summary_Python!K20</f>
      </c>
      <c r="C11">
        <f>Simulation!B71*100</f>
      </c>
      <c r="D11">
        <f>C11-B11</f>
      </c>
    </row>
    <row r="13">
      <c r="A13" s="4" t="inlineStr">
        <is>
          <t>[파라미터]</t>
        </is>
      </c>
    </row>
    <row r="14">
      <c r="A14" t="inlineStr">
        <is>
          <t>Y_inf</t>
        </is>
      </c>
      <c r="B14">
        <f>Summary_Python!C4</f>
      </c>
      <c r="C14">
        <f>Parameters!C3</f>
      </c>
      <c r="D14">
        <f>C14-B14</f>
      </c>
    </row>
    <row r="15">
      <c r="A15" t="inlineStr">
        <is>
          <t>Y_init</t>
        </is>
      </c>
      <c r="B15">
        <f>Summary_Python!C5</f>
      </c>
      <c r="C15">
        <f>Parameters!C4</f>
      </c>
      <c r="D15">
        <f>C15-B15</f>
      </c>
    </row>
    <row r="16">
      <c r="A16" t="inlineStr">
        <is>
          <t>CV_y</t>
        </is>
      </c>
      <c r="B16">
        <f>Summary_Python!C6</f>
      </c>
      <c r="C16">
        <f>Parameters!C5</f>
      </c>
      <c r="D16">
        <f>C16-B16</f>
      </c>
    </row>
    <row r="17">
      <c r="A17" t="inlineStr">
        <is>
          <t>Vol_y</t>
        </is>
      </c>
      <c r="B17">
        <f>Summary_Python!C7</f>
      </c>
      <c r="C17">
        <f>Parameters!C6</f>
      </c>
      <c r="D17">
        <f>C17-B17</f>
      </c>
    </row>
    <row r="18">
      <c r="A18" t="inlineStr">
        <is>
          <t>Duration</t>
        </is>
      </c>
      <c r="B18">
        <f>Summary_Python!C8</f>
      </c>
      <c r="C18">
        <f>Parameters!C7</f>
      </c>
      <c r="D18">
        <f>C18-B18</f>
      </c>
    </row>
    <row r="19">
      <c r="A19" t="inlineStr">
        <is>
          <t>볼록성</t>
        </is>
      </c>
      <c r="B19">
        <f>Summary_Python!C9</f>
      </c>
      <c r="C19">
        <f>Parameters!C8</f>
      </c>
      <c r="D19">
        <f>C19-B19</f>
      </c>
    </row>
    <row r="20">
      <c r="A20" t="inlineStr">
        <is>
          <t>drift_mean</t>
        </is>
      </c>
      <c r="B20">
        <f>Summary_Python!C10</f>
      </c>
      <c r="C20">
        <f>Parameters!C9</f>
      </c>
      <c r="D20">
        <f>C20-B20</f>
      </c>
    </row>
    <row r="21">
      <c r="A21" t="inlineStr">
        <is>
          <t>drift_median</t>
        </is>
      </c>
      <c r="B21">
        <f>Summary_Python!C11</f>
      </c>
      <c r="C21">
        <f>Parameters!C10</f>
      </c>
      <c r="D21">
        <f>C21-B21</f>
      </c>
    </row>
    <row r="22">
      <c r="A22" t="inlineStr">
        <is>
          <t>rho</t>
        </is>
      </c>
      <c r="B22">
        <f>Summary_Python!C12</f>
      </c>
      <c r="C22">
        <f>Parameters!C11</f>
      </c>
      <c r="D22">
        <f>C22-B22</f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2026-04-03T06:42:40Z</dcterms:created>
  <dcterms:modified xmlns:dcterms="http://purl.org/dc/terms/" xmlns:xsi="http://www.w3.org/2001/XMLSchema-instance" xsi:type="dcterms:W3CDTF">2026-04-03T06:42:52Z</dcterms:modified>
</cp:coreProperties>
</file>